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xl/volatileDependencies.xml" ContentType="application/vnd.openxmlformats-officedocument.spreadsheetml.volatileDependenc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C:\Users\Catalina\Desktop\Diario Estrategia Plantillas\Fondos Mutuos\"/>
    </mc:Choice>
  </mc:AlternateContent>
  <xr:revisionPtr revIDLastSave="0" documentId="13_ncr:1_{7B02E6EC-F41D-45C1-87FF-4768C1F3E3DE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TOP 10 Rentabilidad" sheetId="6" r:id="rId1"/>
    <sheet name="TOP 10 Cuotas" sheetId="9" r:id="rId2"/>
    <sheet name="Ref. Cuotas" sheetId="10" r:id="rId3"/>
    <sheet name="Ref. Chile" sheetId="4" r:id="rId4"/>
  </sheets>
  <definedNames>
    <definedName name="_ECO_RANGE_ID1b398ace0d45407e9e7b2033a061859d" localSheetId="2" hidden="1">'Ref. Cuotas'!$N$7:$N$2922</definedName>
    <definedName name="_ECO_RANGE_ID2830e534b0844d498fee775e1b4c7b52" localSheetId="1" hidden="1">'TOP 10 Cuotas'!$AH$8:$AH$2923</definedName>
    <definedName name="_ECO_RANGE_ID3c751c2fdfe74495bf23b8912617bdc7" localSheetId="2" hidden="1">'Ref. Cuotas'!$M$7:$M$2922</definedName>
    <definedName name="_ECO_RANGE_ID409d92a43a014fc984b9271c3afc3296" localSheetId="3" hidden="1">'Ref. Chile'!$L$7:$L$2922</definedName>
    <definedName name="_ECO_RANGE_ID45fdec45680e4527899e8d5b67c4b893" localSheetId="3" hidden="1">'Ref. Chile'!$C$7:$C$2922</definedName>
    <definedName name="_ECO_RANGE_ID48b772e37141421c9c011a7193d761e3" localSheetId="3" hidden="1">'Ref. Chile'!$B$7:$B$2922</definedName>
    <definedName name="_ECO_RANGE_ID58f2c305306c48988de735323c2711e7" localSheetId="2" hidden="1">'Ref. Cuotas'!$K$7:$K$2922</definedName>
    <definedName name="_ECO_RANGE_ID5b283e6e32df40428b711537a13f6944" localSheetId="2" hidden="1">'Ref. Cuotas'!$C$7:$C$2922</definedName>
    <definedName name="_ECO_RANGE_ID670e3a20a67b46cd9578e4d297c8a22c" localSheetId="3" hidden="1">'Ref. Chile'!$M$7:$M$2922</definedName>
    <definedName name="_ECO_RANGE_ID7d4c3a7857ec426eab7ce129cfaa9d96" localSheetId="2" hidden="1">'Ref. Cuotas'!$I$7:$I$2922</definedName>
    <definedName name="_ECO_RANGE_ID8783db78978e4aca91c55ddd463a7564" localSheetId="2" hidden="1">'Ref. Cuotas'!$H$7:$H$2922</definedName>
    <definedName name="_ECO_RANGE_ID88c285e79e084893b099081d7b907182" localSheetId="2" hidden="1">'Ref. Cuotas'!$F$7:$F$2922</definedName>
    <definedName name="_ECO_RANGE_ID8a09b1df5555414ebe1eff7f2cd97c7e" localSheetId="2" hidden="1">'Ref. Cuotas'!$L$7:$L$2922</definedName>
    <definedName name="_ECO_RANGE_ID8b0602c7c686413aa59be466cd029d79" localSheetId="2" hidden="1">'Ref. Cuotas'!$E$7:$E$2922</definedName>
    <definedName name="_ECO_RANGE_ID9a0bc2ea2a094de0afa5a1304ec6923a" localSheetId="2" hidden="1">'Ref. Cuotas'!$J$7:$J$2922</definedName>
    <definedName name="_ECO_RANGE_ID9ba60865b7f246869f2fb2e086123a9f" localSheetId="2" hidden="1">'Ref. Cuotas'!$D$7:$D$2922</definedName>
    <definedName name="_ECO_RANGE_ID9cbc649a071d4e329c2d3e5f6947632b" localSheetId="0" hidden="1">'TOP 10 Rentabilidad'!$AH$8:$AH$2923</definedName>
    <definedName name="_ECO_RANGE_IDa099660cc317441f90b85d2e52cd4ef7" localSheetId="3" hidden="1">'Ref. Chile'!$I$7:$I$2922</definedName>
    <definedName name="_ECO_RANGE_IDa0c92f1b1ec24333803bc7eebca65f2d" localSheetId="2" hidden="1">'Ref. Cuotas'!$B$7:$B$2922</definedName>
    <definedName name="_ECO_RANGE_IDa61b5baf1d0d42dbbad745f071470e2f" localSheetId="1" hidden="1">'TOP 10 Cuotas'!$AG$8:$AG$2923</definedName>
    <definedName name="_ECO_RANGE_IDaf7f4f2346a643a2973ffe70a99bd848" localSheetId="3" hidden="1">'Ref. Chile'!$H$7:$H$2922</definedName>
    <definedName name="_ECO_RANGE_IDafc44235e01443698c27c90307b8fb60" localSheetId="1" hidden="1">'TOP 10 Cuotas'!$AF$8:$AF$2923</definedName>
    <definedName name="_ECO_RANGE_IDb01f8de01bc545199fcaeb43d4f609dc" localSheetId="3" hidden="1">'Ref. Chile'!$J$7:$J$2922</definedName>
    <definedName name="_ECO_RANGE_IDbfe51f5422744b7e862d1f9eaeafa01a" localSheetId="0" hidden="1">'TOP 10 Rentabilidad'!$AE$8:$AE$2923</definedName>
    <definedName name="_ECO_RANGE_IDd264ee2059bb40da9edf90dd306d763d" localSheetId="0" hidden="1">'TOP 10 Rentabilidad'!$AF$8:$AF$2923</definedName>
    <definedName name="_ECO_RANGE_IDd5b17f10ac7b40d0ac8761bfe9ebf1c1" localSheetId="3" hidden="1">'Ref. Chile'!$D$7:$D$2922</definedName>
    <definedName name="_ECO_RANGE_IDda090b8d926049b5a8a481f15f7627cd" localSheetId="0" hidden="1">'TOP 10 Rentabilidad'!$AG$8:$AG$2923</definedName>
    <definedName name="_ECO_RANGE_IDe28cc6a341c74419b9f9f4ab99bf1160" localSheetId="3" hidden="1">'Ref. Chile'!$E$7:$E$2922</definedName>
    <definedName name="_ECO_RANGE_IDe5489410cc9f4bed84dc7ecb6afd5ac9" localSheetId="1" hidden="1">'TOP 10 Cuotas'!$AE$8:$AE$2923</definedName>
    <definedName name="_ECO_RANGE_IDef8a03883be1432890e09679998e9642" localSheetId="3" hidden="1">'Ref. Chile'!$F$7:$F$2922</definedName>
    <definedName name="_ECO_RANGE_IDf220e510f560472b97cf06dc010095fb" localSheetId="3" hidden="1">'Ref. Chile'!$K$7:$K$2922</definedName>
    <definedName name="_xlnm._FilterDatabase" localSheetId="3" hidden="1">'Ref. Chile'!$K$6:$M$6</definedName>
    <definedName name="_xlnm.Print_Area" localSheetId="0">'TOP 10 Rentabilidad'!$B$3:$Q$42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Q2923" i="9" l="1"/>
  <c r="AP2923" i="9"/>
  <c r="AO2923" i="9"/>
  <c r="AQ2922" i="9"/>
  <c r="AP2922" i="9"/>
  <c r="AO2922" i="9"/>
  <c r="AQ2921" i="9"/>
  <c r="AP2921" i="9"/>
  <c r="AO2921" i="9"/>
  <c r="AQ2920" i="9"/>
  <c r="AP2920" i="9"/>
  <c r="AO2920" i="9"/>
  <c r="AQ2919" i="9"/>
  <c r="AP2919" i="9"/>
  <c r="AO2919" i="9"/>
  <c r="AQ2918" i="9"/>
  <c r="AP2918" i="9"/>
  <c r="AO2918" i="9"/>
  <c r="AQ2917" i="9"/>
  <c r="AP2917" i="9"/>
  <c r="AO2917" i="9"/>
  <c r="AQ2916" i="9"/>
  <c r="AP2916" i="9"/>
  <c r="AO2916" i="9"/>
  <c r="AQ2915" i="9"/>
  <c r="AP2915" i="9"/>
  <c r="AO2915" i="9"/>
  <c r="AQ2914" i="9"/>
  <c r="AP2914" i="9"/>
  <c r="AO2914" i="9"/>
  <c r="AQ2913" i="9"/>
  <c r="AP2913" i="9"/>
  <c r="AO2913" i="9"/>
  <c r="AQ2912" i="9"/>
  <c r="AP2912" i="9"/>
  <c r="AO2912" i="9"/>
  <c r="AQ2911" i="9"/>
  <c r="AP2911" i="9"/>
  <c r="AO2911" i="9"/>
  <c r="AQ2910" i="9"/>
  <c r="AP2910" i="9"/>
  <c r="AO2910" i="9"/>
  <c r="AQ2909" i="9"/>
  <c r="AP2909" i="9"/>
  <c r="AO2909" i="9"/>
  <c r="AQ2908" i="9"/>
  <c r="AP2908" i="9"/>
  <c r="AO2908" i="9"/>
  <c r="AQ2907" i="9"/>
  <c r="AP2907" i="9"/>
  <c r="AO2907" i="9"/>
  <c r="AQ2906" i="9"/>
  <c r="AP2906" i="9"/>
  <c r="AO2906" i="9"/>
  <c r="AQ2905" i="9"/>
  <c r="AP2905" i="9"/>
  <c r="AO2905" i="9"/>
  <c r="AQ2904" i="9"/>
  <c r="AP2904" i="9"/>
  <c r="AO2904" i="9"/>
  <c r="AQ2903" i="9"/>
  <c r="AP2903" i="9"/>
  <c r="AO2903" i="9"/>
  <c r="AQ2902" i="9"/>
  <c r="AP2902" i="9"/>
  <c r="AO2902" i="9"/>
  <c r="AQ2901" i="9"/>
  <c r="AP2901" i="9"/>
  <c r="AO2901" i="9"/>
  <c r="AQ2900" i="9"/>
  <c r="AP2900" i="9"/>
  <c r="AO2900" i="9"/>
  <c r="AQ2899" i="9"/>
  <c r="AP2899" i="9"/>
  <c r="AO2899" i="9"/>
  <c r="AQ2898" i="9"/>
  <c r="AP2898" i="9"/>
  <c r="AO2898" i="9"/>
  <c r="AQ2897" i="9"/>
  <c r="AP2897" i="9"/>
  <c r="AO2897" i="9"/>
  <c r="AQ2896" i="9"/>
  <c r="AP2896" i="9"/>
  <c r="AO2896" i="9"/>
  <c r="AQ2895" i="9"/>
  <c r="AP2895" i="9"/>
  <c r="AO2895" i="9"/>
  <c r="AQ2894" i="9"/>
  <c r="AP2894" i="9"/>
  <c r="AO2894" i="9"/>
  <c r="AQ2893" i="9"/>
  <c r="AP2893" i="9"/>
  <c r="AO2893" i="9"/>
  <c r="AQ2892" i="9"/>
  <c r="AP2892" i="9"/>
  <c r="AO2892" i="9"/>
  <c r="AQ2891" i="9"/>
  <c r="AP2891" i="9"/>
  <c r="AO2891" i="9"/>
  <c r="AQ2890" i="9"/>
  <c r="AP2890" i="9"/>
  <c r="AO2890" i="9"/>
  <c r="AQ2889" i="9"/>
  <c r="AP2889" i="9"/>
  <c r="AO2889" i="9"/>
  <c r="AQ2888" i="9"/>
  <c r="AP2888" i="9"/>
  <c r="AO2888" i="9"/>
  <c r="AQ2887" i="9"/>
  <c r="AP2887" i="9"/>
  <c r="AO2887" i="9"/>
  <c r="AQ2886" i="9"/>
  <c r="AP2886" i="9"/>
  <c r="AO2886" i="9"/>
  <c r="AQ2885" i="9"/>
  <c r="AP2885" i="9"/>
  <c r="AO2885" i="9"/>
  <c r="AQ2884" i="9"/>
  <c r="AP2884" i="9"/>
  <c r="AO2884" i="9"/>
  <c r="AQ2883" i="9"/>
  <c r="AP2883" i="9"/>
  <c r="AO2883" i="9"/>
  <c r="AQ2882" i="9"/>
  <c r="AP2882" i="9"/>
  <c r="AO2882" i="9"/>
  <c r="AQ2881" i="9"/>
  <c r="AP2881" i="9"/>
  <c r="AO2881" i="9"/>
  <c r="AQ2880" i="9"/>
  <c r="AP2880" i="9"/>
  <c r="AO2880" i="9"/>
  <c r="AQ2879" i="9"/>
  <c r="AP2879" i="9"/>
  <c r="AO2879" i="9"/>
  <c r="AQ2878" i="9"/>
  <c r="AP2878" i="9"/>
  <c r="AO2878" i="9"/>
  <c r="AQ2877" i="9"/>
  <c r="AP2877" i="9"/>
  <c r="AO2877" i="9"/>
  <c r="AQ2876" i="9"/>
  <c r="AP2876" i="9"/>
  <c r="AO2876" i="9"/>
  <c r="AQ2875" i="9"/>
  <c r="AP2875" i="9"/>
  <c r="AO2875" i="9"/>
  <c r="AQ2874" i="9"/>
  <c r="AP2874" i="9"/>
  <c r="AO2874" i="9"/>
  <c r="AQ2873" i="9"/>
  <c r="AP2873" i="9"/>
  <c r="AO2873" i="9"/>
  <c r="AQ2872" i="9"/>
  <c r="AP2872" i="9"/>
  <c r="AO2872" i="9"/>
  <c r="AQ2871" i="9"/>
  <c r="AP2871" i="9"/>
  <c r="AO2871" i="9"/>
  <c r="AQ2870" i="9"/>
  <c r="AP2870" i="9"/>
  <c r="AO2870" i="9"/>
  <c r="AQ2869" i="9"/>
  <c r="AP2869" i="9"/>
  <c r="AO2869" i="9"/>
  <c r="AQ2868" i="9"/>
  <c r="AP2868" i="9"/>
  <c r="AO2868" i="9"/>
  <c r="AQ2867" i="9"/>
  <c r="AP2867" i="9"/>
  <c r="AO2867" i="9"/>
  <c r="AQ2866" i="9"/>
  <c r="AP2866" i="9"/>
  <c r="AO2866" i="9"/>
  <c r="AQ2865" i="9"/>
  <c r="AP2865" i="9"/>
  <c r="AO2865" i="9"/>
  <c r="AQ2864" i="9"/>
  <c r="AP2864" i="9"/>
  <c r="AO2864" i="9"/>
  <c r="AQ2863" i="9"/>
  <c r="AP2863" i="9"/>
  <c r="AO2863" i="9"/>
  <c r="AQ2862" i="9"/>
  <c r="AP2862" i="9"/>
  <c r="AO2862" i="9"/>
  <c r="AQ2861" i="9"/>
  <c r="AP2861" i="9"/>
  <c r="AO2861" i="9"/>
  <c r="AQ2860" i="9"/>
  <c r="AP2860" i="9"/>
  <c r="AO2860" i="9"/>
  <c r="AQ2859" i="9"/>
  <c r="AP2859" i="9"/>
  <c r="AO2859" i="9"/>
  <c r="AQ2858" i="9"/>
  <c r="AP2858" i="9"/>
  <c r="AO2858" i="9"/>
  <c r="AQ2857" i="9"/>
  <c r="AP2857" i="9"/>
  <c r="AO2857" i="9"/>
  <c r="AQ2856" i="9"/>
  <c r="AP2856" i="9"/>
  <c r="AO2856" i="9"/>
  <c r="AQ2855" i="9"/>
  <c r="AP2855" i="9"/>
  <c r="AO2855" i="9"/>
  <c r="AQ2854" i="9"/>
  <c r="AP2854" i="9"/>
  <c r="AO2854" i="9"/>
  <c r="AQ2853" i="9"/>
  <c r="AP2853" i="9"/>
  <c r="AO2853" i="9"/>
  <c r="AQ2852" i="9"/>
  <c r="AP2852" i="9"/>
  <c r="AO2852" i="9"/>
  <c r="AQ2851" i="9"/>
  <c r="AP2851" i="9"/>
  <c r="AO2851" i="9"/>
  <c r="AQ2850" i="9"/>
  <c r="AP2850" i="9"/>
  <c r="AO2850" i="9"/>
  <c r="AQ2849" i="9"/>
  <c r="AP2849" i="9"/>
  <c r="AO2849" i="9"/>
  <c r="AQ2848" i="9"/>
  <c r="AP2848" i="9"/>
  <c r="AO2848" i="9"/>
  <c r="AQ2847" i="9"/>
  <c r="AP2847" i="9"/>
  <c r="AO2847" i="9"/>
  <c r="AQ2846" i="9"/>
  <c r="AP2846" i="9"/>
  <c r="AO2846" i="9"/>
  <c r="AQ2845" i="9"/>
  <c r="AP2845" i="9"/>
  <c r="AO2845" i="9"/>
  <c r="AQ2844" i="9"/>
  <c r="AP2844" i="9"/>
  <c r="AO2844" i="9"/>
  <c r="AQ2843" i="9"/>
  <c r="AP2843" i="9"/>
  <c r="AO2843" i="9"/>
  <c r="AQ2842" i="9"/>
  <c r="AP2842" i="9"/>
  <c r="AO2842" i="9"/>
  <c r="AQ2841" i="9"/>
  <c r="AP2841" i="9"/>
  <c r="AO2841" i="9"/>
  <c r="AQ2840" i="9"/>
  <c r="AP2840" i="9"/>
  <c r="AO2840" i="9"/>
  <c r="AQ2839" i="9"/>
  <c r="AP2839" i="9"/>
  <c r="AO2839" i="9"/>
  <c r="AQ2838" i="9"/>
  <c r="AP2838" i="9"/>
  <c r="AO2838" i="9"/>
  <c r="AQ2837" i="9"/>
  <c r="AP2837" i="9"/>
  <c r="AO2837" i="9"/>
  <c r="AQ2836" i="9"/>
  <c r="AP2836" i="9"/>
  <c r="AO2836" i="9"/>
  <c r="AQ2835" i="9"/>
  <c r="AP2835" i="9"/>
  <c r="AO2835" i="9"/>
  <c r="AQ2834" i="9"/>
  <c r="AP2834" i="9"/>
  <c r="AO2834" i="9"/>
  <c r="AQ2833" i="9"/>
  <c r="AP2833" i="9"/>
  <c r="AO2833" i="9"/>
  <c r="AQ2832" i="9"/>
  <c r="AP2832" i="9"/>
  <c r="AO2832" i="9"/>
  <c r="AQ2831" i="9"/>
  <c r="AP2831" i="9"/>
  <c r="AO2831" i="9"/>
  <c r="AQ2830" i="9"/>
  <c r="AP2830" i="9"/>
  <c r="AO2830" i="9"/>
  <c r="AQ2829" i="9"/>
  <c r="AP2829" i="9"/>
  <c r="AO2829" i="9"/>
  <c r="AQ2828" i="9"/>
  <c r="AP2828" i="9"/>
  <c r="AO2828" i="9"/>
  <c r="AQ2827" i="9"/>
  <c r="AP2827" i="9"/>
  <c r="AO2827" i="9"/>
  <c r="AQ2826" i="9"/>
  <c r="AP2826" i="9"/>
  <c r="AO2826" i="9"/>
  <c r="AQ2825" i="9"/>
  <c r="AP2825" i="9"/>
  <c r="AO2825" i="9"/>
  <c r="AQ2824" i="9"/>
  <c r="AP2824" i="9"/>
  <c r="AO2824" i="9"/>
  <c r="AQ2823" i="9"/>
  <c r="AP2823" i="9"/>
  <c r="AO2823" i="9"/>
  <c r="AQ2822" i="9"/>
  <c r="AP2822" i="9"/>
  <c r="AO2822" i="9"/>
  <c r="AQ2821" i="9"/>
  <c r="AP2821" i="9"/>
  <c r="AO2821" i="9"/>
  <c r="AQ2820" i="9"/>
  <c r="AP2820" i="9"/>
  <c r="AO2820" i="9"/>
  <c r="AQ2819" i="9"/>
  <c r="AP2819" i="9"/>
  <c r="AO2819" i="9"/>
  <c r="AQ2818" i="9"/>
  <c r="AP2818" i="9"/>
  <c r="AO2818" i="9"/>
  <c r="AQ2817" i="9"/>
  <c r="AP2817" i="9"/>
  <c r="AO2817" i="9"/>
  <c r="AQ2816" i="9"/>
  <c r="AP2816" i="9"/>
  <c r="AO2816" i="9"/>
  <c r="AQ2815" i="9"/>
  <c r="AP2815" i="9"/>
  <c r="AO2815" i="9"/>
  <c r="AQ2814" i="9"/>
  <c r="AP2814" i="9"/>
  <c r="AO2814" i="9"/>
  <c r="AQ2813" i="9"/>
  <c r="AP2813" i="9"/>
  <c r="AO2813" i="9"/>
  <c r="AQ2812" i="9"/>
  <c r="AP2812" i="9"/>
  <c r="AO2812" i="9"/>
  <c r="AQ2811" i="9"/>
  <c r="AP2811" i="9"/>
  <c r="AO2811" i="9"/>
  <c r="AQ2810" i="9"/>
  <c r="AP2810" i="9"/>
  <c r="AO2810" i="9"/>
  <c r="AQ2809" i="9"/>
  <c r="AP2809" i="9"/>
  <c r="AO2809" i="9"/>
  <c r="AQ2808" i="9"/>
  <c r="AP2808" i="9"/>
  <c r="AO2808" i="9"/>
  <c r="AQ2807" i="9"/>
  <c r="AP2807" i="9"/>
  <c r="AO2807" i="9"/>
  <c r="AQ2806" i="9"/>
  <c r="AP2806" i="9"/>
  <c r="AO2806" i="9"/>
  <c r="AQ2805" i="9"/>
  <c r="AP2805" i="9"/>
  <c r="AO2805" i="9"/>
  <c r="AQ2804" i="9"/>
  <c r="AP2804" i="9"/>
  <c r="AO2804" i="9"/>
  <c r="AQ2803" i="9"/>
  <c r="AP2803" i="9"/>
  <c r="AO2803" i="9"/>
  <c r="AQ2802" i="9"/>
  <c r="AP2802" i="9"/>
  <c r="AO2802" i="9"/>
  <c r="AQ2801" i="9"/>
  <c r="AP2801" i="9"/>
  <c r="AO2801" i="9"/>
  <c r="AQ2800" i="9"/>
  <c r="AP2800" i="9"/>
  <c r="AO2800" i="9"/>
  <c r="AQ2799" i="9"/>
  <c r="AP2799" i="9"/>
  <c r="AO2799" i="9"/>
  <c r="AQ2798" i="9"/>
  <c r="AP2798" i="9"/>
  <c r="AO2798" i="9"/>
  <c r="AQ2797" i="9"/>
  <c r="AP2797" i="9"/>
  <c r="AO2797" i="9"/>
  <c r="AQ2796" i="9"/>
  <c r="AP2796" i="9"/>
  <c r="AO2796" i="9"/>
  <c r="AQ2795" i="9"/>
  <c r="AP2795" i="9"/>
  <c r="AO2795" i="9"/>
  <c r="AQ2794" i="9"/>
  <c r="AP2794" i="9"/>
  <c r="AO2794" i="9"/>
  <c r="AQ2793" i="9"/>
  <c r="AP2793" i="9"/>
  <c r="AO2793" i="9"/>
  <c r="AQ2792" i="9"/>
  <c r="AP2792" i="9"/>
  <c r="AO2792" i="9"/>
  <c r="AQ2791" i="9"/>
  <c r="AP2791" i="9"/>
  <c r="AO2791" i="9"/>
  <c r="AQ2790" i="9"/>
  <c r="AP2790" i="9"/>
  <c r="AO2790" i="9"/>
  <c r="AQ2789" i="9"/>
  <c r="AP2789" i="9"/>
  <c r="AO2789" i="9"/>
  <c r="AQ2788" i="9"/>
  <c r="AP2788" i="9"/>
  <c r="AO2788" i="9"/>
  <c r="AQ2787" i="9"/>
  <c r="AP2787" i="9"/>
  <c r="AO2787" i="9"/>
  <c r="AQ2786" i="9"/>
  <c r="AP2786" i="9"/>
  <c r="AO2786" i="9"/>
  <c r="AQ2785" i="9"/>
  <c r="AP2785" i="9"/>
  <c r="AO2785" i="9"/>
  <c r="AQ2784" i="9"/>
  <c r="AP2784" i="9"/>
  <c r="AO2784" i="9"/>
  <c r="AQ2783" i="9"/>
  <c r="AP2783" i="9"/>
  <c r="AO2783" i="9"/>
  <c r="AQ2782" i="9"/>
  <c r="AP2782" i="9"/>
  <c r="AO2782" i="9"/>
  <c r="AQ2781" i="9"/>
  <c r="AP2781" i="9"/>
  <c r="AO2781" i="9"/>
  <c r="AQ2780" i="9"/>
  <c r="AP2780" i="9"/>
  <c r="AO2780" i="9"/>
  <c r="AQ2779" i="9"/>
  <c r="AP2779" i="9"/>
  <c r="AO2779" i="9"/>
  <c r="AQ2778" i="9"/>
  <c r="AP2778" i="9"/>
  <c r="AO2778" i="9"/>
  <c r="AQ2777" i="9"/>
  <c r="AP2777" i="9"/>
  <c r="AO2777" i="9"/>
  <c r="AQ2776" i="9"/>
  <c r="AP2776" i="9"/>
  <c r="AO2776" i="9"/>
  <c r="AQ2775" i="9"/>
  <c r="AP2775" i="9"/>
  <c r="AO2775" i="9"/>
  <c r="AQ2774" i="9"/>
  <c r="AP2774" i="9"/>
  <c r="AO2774" i="9"/>
  <c r="AQ2773" i="9"/>
  <c r="AP2773" i="9"/>
  <c r="AO2773" i="9"/>
  <c r="AQ2772" i="9"/>
  <c r="AP2772" i="9"/>
  <c r="AO2772" i="9"/>
  <c r="AQ2771" i="9"/>
  <c r="AP2771" i="9"/>
  <c r="AO2771" i="9"/>
  <c r="AQ2770" i="9"/>
  <c r="AP2770" i="9"/>
  <c r="AO2770" i="9"/>
  <c r="AQ2769" i="9"/>
  <c r="AP2769" i="9"/>
  <c r="AO2769" i="9"/>
  <c r="AQ2768" i="9"/>
  <c r="AP2768" i="9"/>
  <c r="AO2768" i="9"/>
  <c r="AQ2767" i="9"/>
  <c r="AP2767" i="9"/>
  <c r="AO2767" i="9"/>
  <c r="AQ2766" i="9"/>
  <c r="AP2766" i="9"/>
  <c r="AO2766" i="9"/>
  <c r="AQ2765" i="9"/>
  <c r="AP2765" i="9"/>
  <c r="AO2765" i="9"/>
  <c r="AQ2764" i="9"/>
  <c r="AP2764" i="9"/>
  <c r="AO2764" i="9"/>
  <c r="AQ2763" i="9"/>
  <c r="AP2763" i="9"/>
  <c r="AO2763" i="9"/>
  <c r="AQ2762" i="9"/>
  <c r="AP2762" i="9"/>
  <c r="AO2762" i="9"/>
  <c r="AQ2761" i="9"/>
  <c r="AP2761" i="9"/>
  <c r="AO2761" i="9"/>
  <c r="AQ2760" i="9"/>
  <c r="AP2760" i="9"/>
  <c r="AO2760" i="9"/>
  <c r="AQ2759" i="9"/>
  <c r="AP2759" i="9"/>
  <c r="AO2759" i="9"/>
  <c r="AQ2758" i="9"/>
  <c r="AP2758" i="9"/>
  <c r="AO2758" i="9"/>
  <c r="AQ2757" i="9"/>
  <c r="AP2757" i="9"/>
  <c r="AO2757" i="9"/>
  <c r="AQ2756" i="9"/>
  <c r="AP2756" i="9"/>
  <c r="AO2756" i="9"/>
  <c r="AQ2755" i="9"/>
  <c r="AP2755" i="9"/>
  <c r="AO2755" i="9"/>
  <c r="AQ2754" i="9"/>
  <c r="AP2754" i="9"/>
  <c r="AO2754" i="9"/>
  <c r="AQ2753" i="9"/>
  <c r="AP2753" i="9"/>
  <c r="AO2753" i="9"/>
  <c r="AQ2752" i="9"/>
  <c r="AP2752" i="9"/>
  <c r="AO2752" i="9"/>
  <c r="AQ2751" i="9"/>
  <c r="AP2751" i="9"/>
  <c r="AO2751" i="9"/>
  <c r="AQ2750" i="9"/>
  <c r="AP2750" i="9"/>
  <c r="AO2750" i="9"/>
  <c r="AQ2749" i="9"/>
  <c r="AP2749" i="9"/>
  <c r="AO2749" i="9"/>
  <c r="AQ2748" i="9"/>
  <c r="AP2748" i="9"/>
  <c r="AO2748" i="9"/>
  <c r="AQ2747" i="9"/>
  <c r="AP2747" i="9"/>
  <c r="AO2747" i="9"/>
  <c r="AQ2746" i="9"/>
  <c r="AP2746" i="9"/>
  <c r="AO2746" i="9"/>
  <c r="AQ2745" i="9"/>
  <c r="AP2745" i="9"/>
  <c r="AO2745" i="9"/>
  <c r="AQ2744" i="9"/>
  <c r="AP2744" i="9"/>
  <c r="AO2744" i="9"/>
  <c r="AQ2743" i="9"/>
  <c r="AP2743" i="9"/>
  <c r="AO2743" i="9"/>
  <c r="AQ2742" i="9"/>
  <c r="AP2742" i="9"/>
  <c r="AO2742" i="9"/>
  <c r="AQ2741" i="9"/>
  <c r="AP2741" i="9"/>
  <c r="AO2741" i="9"/>
  <c r="AQ2740" i="9"/>
  <c r="AP2740" i="9"/>
  <c r="AO2740" i="9"/>
  <c r="AQ2739" i="9"/>
  <c r="AP2739" i="9"/>
  <c r="AO2739" i="9"/>
  <c r="AQ2738" i="9"/>
  <c r="AP2738" i="9"/>
  <c r="AO2738" i="9"/>
  <c r="AQ2737" i="9"/>
  <c r="AP2737" i="9"/>
  <c r="AO2737" i="9"/>
  <c r="AQ2736" i="9"/>
  <c r="AP2736" i="9"/>
  <c r="AO2736" i="9"/>
  <c r="AQ2735" i="9"/>
  <c r="AP2735" i="9"/>
  <c r="AO2735" i="9"/>
  <c r="AQ2734" i="9"/>
  <c r="AP2734" i="9"/>
  <c r="AO2734" i="9"/>
  <c r="AQ2733" i="9"/>
  <c r="AP2733" i="9"/>
  <c r="AO2733" i="9"/>
  <c r="AQ2732" i="9"/>
  <c r="AP2732" i="9"/>
  <c r="AO2732" i="9"/>
  <c r="AQ2731" i="9"/>
  <c r="AP2731" i="9"/>
  <c r="AO2731" i="9"/>
  <c r="AQ2730" i="9"/>
  <c r="AP2730" i="9"/>
  <c r="AO2730" i="9"/>
  <c r="AQ2729" i="9"/>
  <c r="AP2729" i="9"/>
  <c r="AO2729" i="9"/>
  <c r="AQ2728" i="9"/>
  <c r="AP2728" i="9"/>
  <c r="AO2728" i="9"/>
  <c r="AQ2727" i="9"/>
  <c r="AP2727" i="9"/>
  <c r="AO2727" i="9"/>
  <c r="AQ2726" i="9"/>
  <c r="AP2726" i="9"/>
  <c r="AO2726" i="9"/>
  <c r="AQ2725" i="9"/>
  <c r="AP2725" i="9"/>
  <c r="AO2725" i="9"/>
  <c r="AQ2724" i="9"/>
  <c r="AP2724" i="9"/>
  <c r="AO2724" i="9"/>
  <c r="AQ2723" i="9"/>
  <c r="AP2723" i="9"/>
  <c r="AO2723" i="9"/>
  <c r="AQ2722" i="9"/>
  <c r="AP2722" i="9"/>
  <c r="AO2722" i="9"/>
  <c r="AQ2721" i="9"/>
  <c r="AP2721" i="9"/>
  <c r="AO2721" i="9"/>
  <c r="AQ2720" i="9"/>
  <c r="AP2720" i="9"/>
  <c r="AO2720" i="9"/>
  <c r="AQ2719" i="9"/>
  <c r="AP2719" i="9"/>
  <c r="AO2719" i="9"/>
  <c r="AQ2718" i="9"/>
  <c r="AP2718" i="9"/>
  <c r="AO2718" i="9"/>
  <c r="AQ2717" i="9"/>
  <c r="AP2717" i="9"/>
  <c r="AO2717" i="9"/>
  <c r="AQ2716" i="9"/>
  <c r="AP2716" i="9"/>
  <c r="AO2716" i="9"/>
  <c r="AQ2715" i="9"/>
  <c r="AP2715" i="9"/>
  <c r="AO2715" i="9"/>
  <c r="AQ2714" i="9"/>
  <c r="AP2714" i="9"/>
  <c r="AO2714" i="9"/>
  <c r="AQ2713" i="9"/>
  <c r="AP2713" i="9"/>
  <c r="AO2713" i="9"/>
  <c r="AQ2712" i="9"/>
  <c r="AP2712" i="9"/>
  <c r="AO2712" i="9"/>
  <c r="AQ2711" i="9"/>
  <c r="AP2711" i="9"/>
  <c r="AO2711" i="9"/>
  <c r="AQ2710" i="9"/>
  <c r="AP2710" i="9"/>
  <c r="AO2710" i="9"/>
  <c r="AQ2709" i="9"/>
  <c r="AP2709" i="9"/>
  <c r="AO2709" i="9"/>
  <c r="AQ2708" i="9"/>
  <c r="AP2708" i="9"/>
  <c r="AO2708" i="9"/>
  <c r="AQ2707" i="9"/>
  <c r="AP2707" i="9"/>
  <c r="AO2707" i="9"/>
  <c r="AQ2706" i="9"/>
  <c r="AP2706" i="9"/>
  <c r="AO2706" i="9"/>
  <c r="AQ2705" i="9"/>
  <c r="AP2705" i="9"/>
  <c r="AO2705" i="9"/>
  <c r="AQ2704" i="9"/>
  <c r="AP2704" i="9"/>
  <c r="AO2704" i="9"/>
  <c r="AQ2703" i="9"/>
  <c r="AP2703" i="9"/>
  <c r="AO2703" i="9"/>
  <c r="AQ2702" i="9"/>
  <c r="AP2702" i="9"/>
  <c r="AO2702" i="9"/>
  <c r="AQ2701" i="9"/>
  <c r="AP2701" i="9"/>
  <c r="AO2701" i="9"/>
  <c r="AQ2700" i="9"/>
  <c r="AP2700" i="9"/>
  <c r="AO2700" i="9"/>
  <c r="AQ2699" i="9"/>
  <c r="AP2699" i="9"/>
  <c r="AO2699" i="9"/>
  <c r="AQ2698" i="9"/>
  <c r="AP2698" i="9"/>
  <c r="AO2698" i="9"/>
  <c r="AQ2697" i="9"/>
  <c r="AP2697" i="9"/>
  <c r="AO2697" i="9"/>
  <c r="AQ2696" i="9"/>
  <c r="AP2696" i="9"/>
  <c r="AO2696" i="9"/>
  <c r="AQ2695" i="9"/>
  <c r="AP2695" i="9"/>
  <c r="AO2695" i="9"/>
  <c r="AQ2694" i="9"/>
  <c r="AP2694" i="9"/>
  <c r="AO2694" i="9"/>
  <c r="AQ2693" i="9"/>
  <c r="AP2693" i="9"/>
  <c r="AO2693" i="9"/>
  <c r="AQ2692" i="9"/>
  <c r="AP2692" i="9"/>
  <c r="AO2692" i="9"/>
  <c r="AQ2691" i="9"/>
  <c r="AP2691" i="9"/>
  <c r="AO2691" i="9"/>
  <c r="AQ2690" i="9"/>
  <c r="AP2690" i="9"/>
  <c r="AO2690" i="9"/>
  <c r="AQ2689" i="9"/>
  <c r="AP2689" i="9"/>
  <c r="AO2689" i="9"/>
  <c r="AQ2688" i="9"/>
  <c r="AP2688" i="9"/>
  <c r="AO2688" i="9"/>
  <c r="AQ2687" i="9"/>
  <c r="AP2687" i="9"/>
  <c r="AO2687" i="9"/>
  <c r="AQ2686" i="9"/>
  <c r="AP2686" i="9"/>
  <c r="AO2686" i="9"/>
  <c r="AQ2685" i="9"/>
  <c r="AP2685" i="9"/>
  <c r="AO2685" i="9"/>
  <c r="AQ2684" i="9"/>
  <c r="AP2684" i="9"/>
  <c r="AO2684" i="9"/>
  <c r="AQ2683" i="9"/>
  <c r="AP2683" i="9"/>
  <c r="AO2683" i="9"/>
  <c r="AQ2682" i="9"/>
  <c r="AP2682" i="9"/>
  <c r="AO2682" i="9"/>
  <c r="AQ2681" i="9"/>
  <c r="AP2681" i="9"/>
  <c r="AO2681" i="9"/>
  <c r="AQ2680" i="9"/>
  <c r="AP2680" i="9"/>
  <c r="AO2680" i="9"/>
  <c r="AQ2679" i="9"/>
  <c r="AP2679" i="9"/>
  <c r="AO2679" i="9"/>
  <c r="AQ2678" i="9"/>
  <c r="AP2678" i="9"/>
  <c r="AO2678" i="9"/>
  <c r="AQ2677" i="9"/>
  <c r="AP2677" i="9"/>
  <c r="AO2677" i="9"/>
  <c r="AQ2676" i="9"/>
  <c r="AP2676" i="9"/>
  <c r="AO2676" i="9"/>
  <c r="AQ2675" i="9"/>
  <c r="AP2675" i="9"/>
  <c r="AO2675" i="9"/>
  <c r="AQ2674" i="9"/>
  <c r="AP2674" i="9"/>
  <c r="AO2674" i="9"/>
  <c r="AQ2673" i="9"/>
  <c r="AP2673" i="9"/>
  <c r="AO2673" i="9"/>
  <c r="AQ2672" i="9"/>
  <c r="AP2672" i="9"/>
  <c r="AO2672" i="9"/>
  <c r="AQ2671" i="9"/>
  <c r="AP2671" i="9"/>
  <c r="AO2671" i="9"/>
  <c r="AQ2670" i="9"/>
  <c r="AP2670" i="9"/>
  <c r="AO2670" i="9"/>
  <c r="AQ2669" i="9"/>
  <c r="AP2669" i="9"/>
  <c r="AO2669" i="9"/>
  <c r="AQ2668" i="9"/>
  <c r="AP2668" i="9"/>
  <c r="AO2668" i="9"/>
  <c r="AQ2667" i="9"/>
  <c r="AP2667" i="9"/>
  <c r="AO2667" i="9"/>
  <c r="AQ2666" i="9"/>
  <c r="AP2666" i="9"/>
  <c r="AO2666" i="9"/>
  <c r="AQ2665" i="9"/>
  <c r="AP2665" i="9"/>
  <c r="AO2665" i="9"/>
  <c r="AQ2664" i="9"/>
  <c r="AP2664" i="9"/>
  <c r="AO2664" i="9"/>
  <c r="AQ2663" i="9"/>
  <c r="AP2663" i="9"/>
  <c r="AO2663" i="9"/>
  <c r="AQ2662" i="9"/>
  <c r="AP2662" i="9"/>
  <c r="AO2662" i="9"/>
  <c r="AQ2661" i="9"/>
  <c r="AP2661" i="9"/>
  <c r="AO2661" i="9"/>
  <c r="AQ2660" i="9"/>
  <c r="AP2660" i="9"/>
  <c r="AO2660" i="9"/>
  <c r="AQ2659" i="9"/>
  <c r="AP2659" i="9"/>
  <c r="AO2659" i="9"/>
  <c r="AQ2658" i="9"/>
  <c r="AP2658" i="9"/>
  <c r="AO2658" i="9"/>
  <c r="AQ2657" i="9"/>
  <c r="AP2657" i="9"/>
  <c r="AO2657" i="9"/>
  <c r="AQ2656" i="9"/>
  <c r="AP2656" i="9"/>
  <c r="AO2656" i="9"/>
  <c r="AQ2655" i="9"/>
  <c r="AP2655" i="9"/>
  <c r="AO2655" i="9"/>
  <c r="AQ2654" i="9"/>
  <c r="AP2654" i="9"/>
  <c r="AO2654" i="9"/>
  <c r="AQ2653" i="9"/>
  <c r="AP2653" i="9"/>
  <c r="AO2653" i="9"/>
  <c r="AQ2652" i="9"/>
  <c r="AP2652" i="9"/>
  <c r="AO2652" i="9"/>
  <c r="AQ2651" i="9"/>
  <c r="AP2651" i="9"/>
  <c r="AO2651" i="9"/>
  <c r="AQ2650" i="9"/>
  <c r="AP2650" i="9"/>
  <c r="AO2650" i="9"/>
  <c r="AQ2649" i="9"/>
  <c r="AP2649" i="9"/>
  <c r="AO2649" i="9"/>
  <c r="AQ2648" i="9"/>
  <c r="AP2648" i="9"/>
  <c r="AO2648" i="9"/>
  <c r="AQ2647" i="9"/>
  <c r="AP2647" i="9"/>
  <c r="AO2647" i="9"/>
  <c r="AQ2646" i="9"/>
  <c r="AP2646" i="9"/>
  <c r="AO2646" i="9"/>
  <c r="AQ2645" i="9"/>
  <c r="AP2645" i="9"/>
  <c r="AO2645" i="9"/>
  <c r="AQ2644" i="9"/>
  <c r="AP2644" i="9"/>
  <c r="AO2644" i="9"/>
  <c r="AQ2643" i="9"/>
  <c r="AP2643" i="9"/>
  <c r="AO2643" i="9"/>
  <c r="AQ2642" i="9"/>
  <c r="AP2642" i="9"/>
  <c r="AO2642" i="9"/>
  <c r="AQ2641" i="9"/>
  <c r="AP2641" i="9"/>
  <c r="AO2641" i="9"/>
  <c r="AQ2640" i="9"/>
  <c r="AP2640" i="9"/>
  <c r="AO2640" i="9"/>
  <c r="AQ2639" i="9"/>
  <c r="AP2639" i="9"/>
  <c r="AO2639" i="9"/>
  <c r="AQ2638" i="9"/>
  <c r="AP2638" i="9"/>
  <c r="AO2638" i="9"/>
  <c r="AQ2637" i="9"/>
  <c r="AP2637" i="9"/>
  <c r="AO2637" i="9"/>
  <c r="AQ2636" i="9"/>
  <c r="AP2636" i="9"/>
  <c r="AO2636" i="9"/>
  <c r="AQ2635" i="9"/>
  <c r="AP2635" i="9"/>
  <c r="AO2635" i="9"/>
  <c r="AQ2634" i="9"/>
  <c r="AP2634" i="9"/>
  <c r="AO2634" i="9"/>
  <c r="AQ2633" i="9"/>
  <c r="AP2633" i="9"/>
  <c r="AO2633" i="9"/>
  <c r="AQ2632" i="9"/>
  <c r="AP2632" i="9"/>
  <c r="AO2632" i="9"/>
  <c r="AQ2631" i="9"/>
  <c r="AP2631" i="9"/>
  <c r="AO2631" i="9"/>
  <c r="AQ2630" i="9"/>
  <c r="AP2630" i="9"/>
  <c r="AO2630" i="9"/>
  <c r="AQ2629" i="9"/>
  <c r="AP2629" i="9"/>
  <c r="AO2629" i="9"/>
  <c r="AQ2628" i="9"/>
  <c r="AP2628" i="9"/>
  <c r="AO2628" i="9"/>
  <c r="AQ2627" i="9"/>
  <c r="AP2627" i="9"/>
  <c r="AO2627" i="9"/>
  <c r="AQ2626" i="9"/>
  <c r="AP2626" i="9"/>
  <c r="AO2626" i="9"/>
  <c r="AQ2625" i="9"/>
  <c r="AP2625" i="9"/>
  <c r="AO2625" i="9"/>
  <c r="AQ2624" i="9"/>
  <c r="AP2624" i="9"/>
  <c r="AO2624" i="9"/>
  <c r="AQ2623" i="9"/>
  <c r="AP2623" i="9"/>
  <c r="AO2623" i="9"/>
  <c r="AQ2622" i="9"/>
  <c r="AP2622" i="9"/>
  <c r="AO2622" i="9"/>
  <c r="AQ2621" i="9"/>
  <c r="AP2621" i="9"/>
  <c r="AO2621" i="9"/>
  <c r="AQ2620" i="9"/>
  <c r="AP2620" i="9"/>
  <c r="AO2620" i="9"/>
  <c r="AQ2619" i="9"/>
  <c r="AP2619" i="9"/>
  <c r="AO2619" i="9"/>
  <c r="AQ2618" i="9"/>
  <c r="AP2618" i="9"/>
  <c r="AO2618" i="9"/>
  <c r="AQ2617" i="9"/>
  <c r="AP2617" i="9"/>
  <c r="AO2617" i="9"/>
  <c r="AQ2616" i="9"/>
  <c r="AP2616" i="9"/>
  <c r="AO2616" i="9"/>
  <c r="AQ2615" i="9"/>
  <c r="AP2615" i="9"/>
  <c r="AO2615" i="9"/>
  <c r="AQ2614" i="9"/>
  <c r="AP2614" i="9"/>
  <c r="AO2614" i="9"/>
  <c r="AQ2613" i="9"/>
  <c r="AP2613" i="9"/>
  <c r="AO2613" i="9"/>
  <c r="AQ2612" i="9"/>
  <c r="AP2612" i="9"/>
  <c r="AO2612" i="9"/>
  <c r="AQ2611" i="9"/>
  <c r="AP2611" i="9"/>
  <c r="AO2611" i="9"/>
  <c r="AQ2610" i="9"/>
  <c r="AP2610" i="9"/>
  <c r="AO2610" i="9"/>
  <c r="AQ2609" i="9"/>
  <c r="AP2609" i="9"/>
  <c r="AO2609" i="9"/>
  <c r="AQ2608" i="9"/>
  <c r="AP2608" i="9"/>
  <c r="AO2608" i="9"/>
  <c r="AQ2607" i="9"/>
  <c r="AP2607" i="9"/>
  <c r="AO2607" i="9"/>
  <c r="AQ2606" i="9"/>
  <c r="AP2606" i="9"/>
  <c r="AO2606" i="9"/>
  <c r="AQ2605" i="9"/>
  <c r="AP2605" i="9"/>
  <c r="AO2605" i="9"/>
  <c r="AQ2604" i="9"/>
  <c r="AP2604" i="9"/>
  <c r="AO2604" i="9"/>
  <c r="AQ2603" i="9"/>
  <c r="AP2603" i="9"/>
  <c r="AO2603" i="9"/>
  <c r="AQ2602" i="9"/>
  <c r="AP2602" i="9"/>
  <c r="AO2602" i="9"/>
  <c r="AQ2601" i="9"/>
  <c r="AP2601" i="9"/>
  <c r="AO2601" i="9"/>
  <c r="AQ2600" i="9"/>
  <c r="AP2600" i="9"/>
  <c r="AO2600" i="9"/>
  <c r="AQ2599" i="9"/>
  <c r="AP2599" i="9"/>
  <c r="AO2599" i="9"/>
  <c r="AQ2598" i="9"/>
  <c r="AP2598" i="9"/>
  <c r="AO2598" i="9"/>
  <c r="AQ2597" i="9"/>
  <c r="AP2597" i="9"/>
  <c r="AO2597" i="9"/>
  <c r="AQ2596" i="9"/>
  <c r="AP2596" i="9"/>
  <c r="AO2596" i="9"/>
  <c r="AQ2595" i="9"/>
  <c r="AP2595" i="9"/>
  <c r="AO2595" i="9"/>
  <c r="AQ2594" i="9"/>
  <c r="AP2594" i="9"/>
  <c r="AO2594" i="9"/>
  <c r="AQ2593" i="9"/>
  <c r="AP2593" i="9"/>
  <c r="AO2593" i="9"/>
  <c r="AQ2592" i="9"/>
  <c r="AP2592" i="9"/>
  <c r="AO2592" i="9"/>
  <c r="AQ2591" i="9"/>
  <c r="AP2591" i="9"/>
  <c r="AO2591" i="9"/>
  <c r="AQ2590" i="9"/>
  <c r="AP2590" i="9"/>
  <c r="AO2590" i="9"/>
  <c r="AQ2589" i="9"/>
  <c r="AP2589" i="9"/>
  <c r="AO2589" i="9"/>
  <c r="AQ2588" i="9"/>
  <c r="AP2588" i="9"/>
  <c r="AO2588" i="9"/>
  <c r="AQ2587" i="9"/>
  <c r="AP2587" i="9"/>
  <c r="AO2587" i="9"/>
  <c r="AQ2586" i="9"/>
  <c r="AP2586" i="9"/>
  <c r="AO2586" i="9"/>
  <c r="AQ2585" i="9"/>
  <c r="AP2585" i="9"/>
  <c r="AO2585" i="9"/>
  <c r="AQ2584" i="9"/>
  <c r="AP2584" i="9"/>
  <c r="AO2584" i="9"/>
  <c r="AQ2583" i="9"/>
  <c r="AP2583" i="9"/>
  <c r="AO2583" i="9"/>
  <c r="AQ2582" i="9"/>
  <c r="AP2582" i="9"/>
  <c r="AO2582" i="9"/>
  <c r="AQ2581" i="9"/>
  <c r="AP2581" i="9"/>
  <c r="AO2581" i="9"/>
  <c r="AQ2580" i="9"/>
  <c r="AP2580" i="9"/>
  <c r="AO2580" i="9"/>
  <c r="AQ2579" i="9"/>
  <c r="AP2579" i="9"/>
  <c r="AO2579" i="9"/>
  <c r="AQ2578" i="9"/>
  <c r="AP2578" i="9"/>
  <c r="AO2578" i="9"/>
  <c r="AQ2577" i="9"/>
  <c r="AP2577" i="9"/>
  <c r="AO2577" i="9"/>
  <c r="AQ2576" i="9"/>
  <c r="AP2576" i="9"/>
  <c r="AO2576" i="9"/>
  <c r="AQ2575" i="9"/>
  <c r="AP2575" i="9"/>
  <c r="AO2575" i="9"/>
  <c r="AQ2574" i="9"/>
  <c r="AP2574" i="9"/>
  <c r="AO2574" i="9"/>
  <c r="AQ2573" i="9"/>
  <c r="AP2573" i="9"/>
  <c r="AO2573" i="9"/>
  <c r="AQ2572" i="9"/>
  <c r="AP2572" i="9"/>
  <c r="AO2572" i="9"/>
  <c r="AQ2571" i="9"/>
  <c r="AP2571" i="9"/>
  <c r="AO2571" i="9"/>
  <c r="AQ2570" i="9"/>
  <c r="AP2570" i="9"/>
  <c r="AO2570" i="9"/>
  <c r="AQ2569" i="9"/>
  <c r="AP2569" i="9"/>
  <c r="AO2569" i="9"/>
  <c r="AQ2568" i="9"/>
  <c r="AP2568" i="9"/>
  <c r="AO2568" i="9"/>
  <c r="AQ2567" i="9"/>
  <c r="AP2567" i="9"/>
  <c r="AO2567" i="9"/>
  <c r="AQ2566" i="9"/>
  <c r="AP2566" i="9"/>
  <c r="AO2566" i="9"/>
  <c r="AQ2565" i="9"/>
  <c r="AP2565" i="9"/>
  <c r="AO2565" i="9"/>
  <c r="AQ2564" i="9"/>
  <c r="AP2564" i="9"/>
  <c r="AO2564" i="9"/>
  <c r="AQ2563" i="9"/>
  <c r="AP2563" i="9"/>
  <c r="AO2563" i="9"/>
  <c r="AQ2562" i="9"/>
  <c r="AP2562" i="9"/>
  <c r="AO2562" i="9"/>
  <c r="AQ2561" i="9"/>
  <c r="AP2561" i="9"/>
  <c r="AO2561" i="9"/>
  <c r="AQ2560" i="9"/>
  <c r="AP2560" i="9"/>
  <c r="AO2560" i="9"/>
  <c r="AQ2559" i="9"/>
  <c r="AP2559" i="9"/>
  <c r="AO2559" i="9"/>
  <c r="AQ2558" i="9"/>
  <c r="AP2558" i="9"/>
  <c r="AO2558" i="9"/>
  <c r="AQ2557" i="9"/>
  <c r="AP2557" i="9"/>
  <c r="AO2557" i="9"/>
  <c r="AQ2556" i="9"/>
  <c r="AP2556" i="9"/>
  <c r="AO2556" i="9"/>
  <c r="AQ2555" i="9"/>
  <c r="AP2555" i="9"/>
  <c r="AO2555" i="9"/>
  <c r="AQ2554" i="9"/>
  <c r="AP2554" i="9"/>
  <c r="AO2554" i="9"/>
  <c r="AQ2553" i="9"/>
  <c r="AP2553" i="9"/>
  <c r="AO2553" i="9"/>
  <c r="AQ2552" i="9"/>
  <c r="AP2552" i="9"/>
  <c r="AO2552" i="9"/>
  <c r="AQ2551" i="9"/>
  <c r="AP2551" i="9"/>
  <c r="AO2551" i="9"/>
  <c r="AQ2550" i="9"/>
  <c r="AP2550" i="9"/>
  <c r="AO2550" i="9"/>
  <c r="AQ2549" i="9"/>
  <c r="AP2549" i="9"/>
  <c r="AO2549" i="9"/>
  <c r="AQ2548" i="9"/>
  <c r="AP2548" i="9"/>
  <c r="AO2548" i="9"/>
  <c r="AQ2547" i="9"/>
  <c r="AP2547" i="9"/>
  <c r="AO2547" i="9"/>
  <c r="AQ2546" i="9"/>
  <c r="AP2546" i="9"/>
  <c r="AO2546" i="9"/>
  <c r="AQ2545" i="9"/>
  <c r="AP2545" i="9"/>
  <c r="AO2545" i="9"/>
  <c r="AQ2544" i="9"/>
  <c r="AP2544" i="9"/>
  <c r="AO2544" i="9"/>
  <c r="AQ2543" i="9"/>
  <c r="AP2543" i="9"/>
  <c r="AO2543" i="9"/>
  <c r="AQ2542" i="9"/>
  <c r="AP2542" i="9"/>
  <c r="AO2542" i="9"/>
  <c r="AQ2541" i="9"/>
  <c r="AP2541" i="9"/>
  <c r="AO2541" i="9"/>
  <c r="AQ2540" i="9"/>
  <c r="AP2540" i="9"/>
  <c r="AO2540" i="9"/>
  <c r="AQ2539" i="9"/>
  <c r="AP2539" i="9"/>
  <c r="AO2539" i="9"/>
  <c r="AQ2538" i="9"/>
  <c r="AP2538" i="9"/>
  <c r="AO2538" i="9"/>
  <c r="AQ2537" i="9"/>
  <c r="AP2537" i="9"/>
  <c r="AO2537" i="9"/>
  <c r="AQ2536" i="9"/>
  <c r="AP2536" i="9"/>
  <c r="AO2536" i="9"/>
  <c r="AQ2535" i="9"/>
  <c r="AP2535" i="9"/>
  <c r="AO2535" i="9"/>
  <c r="AQ2534" i="9"/>
  <c r="AP2534" i="9"/>
  <c r="AO2534" i="9"/>
  <c r="AQ2533" i="9"/>
  <c r="AP2533" i="9"/>
  <c r="AO2533" i="9"/>
  <c r="AQ2532" i="9"/>
  <c r="AP2532" i="9"/>
  <c r="AO2532" i="9"/>
  <c r="AQ2531" i="9"/>
  <c r="AP2531" i="9"/>
  <c r="AO2531" i="9"/>
  <c r="AQ2530" i="9"/>
  <c r="AP2530" i="9"/>
  <c r="AO2530" i="9"/>
  <c r="AQ2529" i="9"/>
  <c r="AP2529" i="9"/>
  <c r="AO2529" i="9"/>
  <c r="AQ2528" i="9"/>
  <c r="AP2528" i="9"/>
  <c r="AO2528" i="9"/>
  <c r="AQ2527" i="9"/>
  <c r="AP2527" i="9"/>
  <c r="AO2527" i="9"/>
  <c r="AQ2526" i="9"/>
  <c r="AP2526" i="9"/>
  <c r="AO2526" i="9"/>
  <c r="AQ2525" i="9"/>
  <c r="AP2525" i="9"/>
  <c r="AO2525" i="9"/>
  <c r="AQ2524" i="9"/>
  <c r="AP2524" i="9"/>
  <c r="AO2524" i="9"/>
  <c r="AQ2523" i="9"/>
  <c r="AP2523" i="9"/>
  <c r="AO2523" i="9"/>
  <c r="AQ2522" i="9"/>
  <c r="AP2522" i="9"/>
  <c r="AO2522" i="9"/>
  <c r="AQ2521" i="9"/>
  <c r="AP2521" i="9"/>
  <c r="AO2521" i="9"/>
  <c r="AQ2520" i="9"/>
  <c r="AP2520" i="9"/>
  <c r="AO2520" i="9"/>
  <c r="AQ2519" i="9"/>
  <c r="AP2519" i="9"/>
  <c r="AO2519" i="9"/>
  <c r="AQ2518" i="9"/>
  <c r="AP2518" i="9"/>
  <c r="AO2518" i="9"/>
  <c r="AQ2517" i="9"/>
  <c r="AP2517" i="9"/>
  <c r="AO2517" i="9"/>
  <c r="AQ2516" i="9"/>
  <c r="AP2516" i="9"/>
  <c r="AO2516" i="9"/>
  <c r="AQ2515" i="9"/>
  <c r="AP2515" i="9"/>
  <c r="AO2515" i="9"/>
  <c r="AQ2514" i="9"/>
  <c r="AP2514" i="9"/>
  <c r="AO2514" i="9"/>
  <c r="AQ2513" i="9"/>
  <c r="AP2513" i="9"/>
  <c r="AO2513" i="9"/>
  <c r="AQ2512" i="9"/>
  <c r="AP2512" i="9"/>
  <c r="AO2512" i="9"/>
  <c r="AQ2511" i="9"/>
  <c r="AP2511" i="9"/>
  <c r="AO2511" i="9"/>
  <c r="AQ2510" i="9"/>
  <c r="AP2510" i="9"/>
  <c r="AO2510" i="9"/>
  <c r="AQ2509" i="9"/>
  <c r="AP2509" i="9"/>
  <c r="AO2509" i="9"/>
  <c r="AQ2508" i="9"/>
  <c r="AP2508" i="9"/>
  <c r="AO2508" i="9"/>
  <c r="AQ2507" i="9"/>
  <c r="AP2507" i="9"/>
  <c r="AO2507" i="9"/>
  <c r="AQ2506" i="9"/>
  <c r="AP2506" i="9"/>
  <c r="AO2506" i="9"/>
  <c r="AQ2505" i="9"/>
  <c r="AP2505" i="9"/>
  <c r="AO2505" i="9"/>
  <c r="AQ2504" i="9"/>
  <c r="AP2504" i="9"/>
  <c r="AO2504" i="9"/>
  <c r="AQ2503" i="9"/>
  <c r="AP2503" i="9"/>
  <c r="AO2503" i="9"/>
  <c r="AQ2502" i="9"/>
  <c r="AP2502" i="9"/>
  <c r="AO2502" i="9"/>
  <c r="AQ2501" i="9"/>
  <c r="AP2501" i="9"/>
  <c r="AO2501" i="9"/>
  <c r="AQ2500" i="9"/>
  <c r="AP2500" i="9"/>
  <c r="AO2500" i="9"/>
  <c r="AQ2499" i="9"/>
  <c r="AP2499" i="9"/>
  <c r="AO2499" i="9"/>
  <c r="AQ2498" i="9"/>
  <c r="AP2498" i="9"/>
  <c r="AO2498" i="9"/>
  <c r="AQ2497" i="9"/>
  <c r="AP2497" i="9"/>
  <c r="AO2497" i="9"/>
  <c r="AQ2496" i="9"/>
  <c r="AP2496" i="9"/>
  <c r="AO2496" i="9"/>
  <c r="AQ2495" i="9"/>
  <c r="AP2495" i="9"/>
  <c r="AO2495" i="9"/>
  <c r="AQ2494" i="9"/>
  <c r="AP2494" i="9"/>
  <c r="AO2494" i="9"/>
  <c r="AQ2493" i="9"/>
  <c r="AP2493" i="9"/>
  <c r="AO2493" i="9"/>
  <c r="AQ2492" i="9"/>
  <c r="AP2492" i="9"/>
  <c r="AO2492" i="9"/>
  <c r="AQ2491" i="9"/>
  <c r="AP2491" i="9"/>
  <c r="AO2491" i="9"/>
  <c r="AQ2490" i="9"/>
  <c r="AP2490" i="9"/>
  <c r="AO2490" i="9"/>
  <c r="AQ2489" i="9"/>
  <c r="AP2489" i="9"/>
  <c r="AO2489" i="9"/>
  <c r="AQ2488" i="9"/>
  <c r="AP2488" i="9"/>
  <c r="AO2488" i="9"/>
  <c r="AQ2487" i="9"/>
  <c r="AP2487" i="9"/>
  <c r="AO2487" i="9"/>
  <c r="AQ2486" i="9"/>
  <c r="AP2486" i="9"/>
  <c r="AO2486" i="9"/>
  <c r="AQ2485" i="9"/>
  <c r="AP2485" i="9"/>
  <c r="AO2485" i="9"/>
  <c r="AQ2484" i="9"/>
  <c r="AP2484" i="9"/>
  <c r="AO2484" i="9"/>
  <c r="AQ2483" i="9"/>
  <c r="AP2483" i="9"/>
  <c r="AO2483" i="9"/>
  <c r="AQ2482" i="9"/>
  <c r="AP2482" i="9"/>
  <c r="AO2482" i="9"/>
  <c r="AQ2481" i="9"/>
  <c r="AP2481" i="9"/>
  <c r="AO2481" i="9"/>
  <c r="AQ2480" i="9"/>
  <c r="AP2480" i="9"/>
  <c r="AO2480" i="9"/>
  <c r="AQ2479" i="9"/>
  <c r="AP2479" i="9"/>
  <c r="AO2479" i="9"/>
  <c r="AQ2478" i="9"/>
  <c r="AP2478" i="9"/>
  <c r="AO2478" i="9"/>
  <c r="AQ2477" i="9"/>
  <c r="AP2477" i="9"/>
  <c r="AO2477" i="9"/>
  <c r="AQ2476" i="9"/>
  <c r="AP2476" i="9"/>
  <c r="AO2476" i="9"/>
  <c r="AQ2475" i="9"/>
  <c r="AP2475" i="9"/>
  <c r="AO2475" i="9"/>
  <c r="AQ2474" i="9"/>
  <c r="AP2474" i="9"/>
  <c r="AO2474" i="9"/>
  <c r="AQ2473" i="9"/>
  <c r="AP2473" i="9"/>
  <c r="AO2473" i="9"/>
  <c r="AQ2472" i="9"/>
  <c r="AP2472" i="9"/>
  <c r="AO2472" i="9"/>
  <c r="AQ2471" i="9"/>
  <c r="AP2471" i="9"/>
  <c r="AO2471" i="9"/>
  <c r="AQ2470" i="9"/>
  <c r="AP2470" i="9"/>
  <c r="AO2470" i="9"/>
  <c r="AQ2469" i="9"/>
  <c r="AP2469" i="9"/>
  <c r="AO2469" i="9"/>
  <c r="AQ2468" i="9"/>
  <c r="AP2468" i="9"/>
  <c r="AO2468" i="9"/>
  <c r="AQ2467" i="9"/>
  <c r="AP2467" i="9"/>
  <c r="AO2467" i="9"/>
  <c r="AQ2466" i="9"/>
  <c r="AP2466" i="9"/>
  <c r="AO2466" i="9"/>
  <c r="AQ2465" i="9"/>
  <c r="AP2465" i="9"/>
  <c r="AO2465" i="9"/>
  <c r="AQ2464" i="9"/>
  <c r="AP2464" i="9"/>
  <c r="AO2464" i="9"/>
  <c r="AQ2463" i="9"/>
  <c r="AP2463" i="9"/>
  <c r="AO2463" i="9"/>
  <c r="AQ2462" i="9"/>
  <c r="AP2462" i="9"/>
  <c r="AO2462" i="9"/>
  <c r="AQ2461" i="9"/>
  <c r="AP2461" i="9"/>
  <c r="AO2461" i="9"/>
  <c r="AQ2460" i="9"/>
  <c r="AP2460" i="9"/>
  <c r="AO2460" i="9"/>
  <c r="AQ2459" i="9"/>
  <c r="AP2459" i="9"/>
  <c r="AO2459" i="9"/>
  <c r="AQ2458" i="9"/>
  <c r="AP2458" i="9"/>
  <c r="AO2458" i="9"/>
  <c r="AQ2457" i="9"/>
  <c r="AP2457" i="9"/>
  <c r="AO2457" i="9"/>
  <c r="AQ2456" i="9"/>
  <c r="AP2456" i="9"/>
  <c r="AO2456" i="9"/>
  <c r="AQ2455" i="9"/>
  <c r="AP2455" i="9"/>
  <c r="AO2455" i="9"/>
  <c r="AQ2454" i="9"/>
  <c r="AP2454" i="9"/>
  <c r="AO2454" i="9"/>
  <c r="AQ2453" i="9"/>
  <c r="AP2453" i="9"/>
  <c r="AO2453" i="9"/>
  <c r="AQ2452" i="9"/>
  <c r="AP2452" i="9"/>
  <c r="AO2452" i="9"/>
  <c r="AQ2451" i="9"/>
  <c r="AP2451" i="9"/>
  <c r="AO2451" i="9"/>
  <c r="AQ2450" i="9"/>
  <c r="AP2450" i="9"/>
  <c r="AO2450" i="9"/>
  <c r="AQ2449" i="9"/>
  <c r="AP2449" i="9"/>
  <c r="AO2449" i="9"/>
  <c r="AQ2448" i="9"/>
  <c r="AP2448" i="9"/>
  <c r="AO2448" i="9"/>
  <c r="AQ2447" i="9"/>
  <c r="AP2447" i="9"/>
  <c r="AO2447" i="9"/>
  <c r="AQ2446" i="9"/>
  <c r="AP2446" i="9"/>
  <c r="AO2446" i="9"/>
  <c r="AQ2445" i="9"/>
  <c r="AP2445" i="9"/>
  <c r="AO2445" i="9"/>
  <c r="AQ2444" i="9"/>
  <c r="AP2444" i="9"/>
  <c r="AO2444" i="9"/>
  <c r="AQ2443" i="9"/>
  <c r="AP2443" i="9"/>
  <c r="AO2443" i="9"/>
  <c r="AQ2442" i="9"/>
  <c r="AP2442" i="9"/>
  <c r="AO2442" i="9"/>
  <c r="AQ2441" i="9"/>
  <c r="AP2441" i="9"/>
  <c r="AO2441" i="9"/>
  <c r="AQ2440" i="9"/>
  <c r="AP2440" i="9"/>
  <c r="AO2440" i="9"/>
  <c r="AQ2439" i="9"/>
  <c r="AP2439" i="9"/>
  <c r="AO2439" i="9"/>
  <c r="AQ2438" i="9"/>
  <c r="AP2438" i="9"/>
  <c r="AO2438" i="9"/>
  <c r="AQ2437" i="9"/>
  <c r="AP2437" i="9"/>
  <c r="AO2437" i="9"/>
  <c r="AQ2436" i="9"/>
  <c r="AP2436" i="9"/>
  <c r="AO2436" i="9"/>
  <c r="AQ2435" i="9"/>
  <c r="AP2435" i="9"/>
  <c r="AO2435" i="9"/>
  <c r="AQ2434" i="9"/>
  <c r="AP2434" i="9"/>
  <c r="AO2434" i="9"/>
  <c r="AQ2433" i="9"/>
  <c r="AP2433" i="9"/>
  <c r="AO2433" i="9"/>
  <c r="AQ2432" i="9"/>
  <c r="AP2432" i="9"/>
  <c r="AO2432" i="9"/>
  <c r="AQ2431" i="9"/>
  <c r="AP2431" i="9"/>
  <c r="AO2431" i="9"/>
  <c r="AQ2430" i="9"/>
  <c r="AP2430" i="9"/>
  <c r="AO2430" i="9"/>
  <c r="AQ2429" i="9"/>
  <c r="AP2429" i="9"/>
  <c r="AO2429" i="9"/>
  <c r="AQ2428" i="9"/>
  <c r="AP2428" i="9"/>
  <c r="AO2428" i="9"/>
  <c r="AQ2427" i="9"/>
  <c r="AP2427" i="9"/>
  <c r="AO2427" i="9"/>
  <c r="AQ2426" i="9"/>
  <c r="AP2426" i="9"/>
  <c r="AO2426" i="9"/>
  <c r="AQ2425" i="9"/>
  <c r="AP2425" i="9"/>
  <c r="AO2425" i="9"/>
  <c r="AQ2424" i="9"/>
  <c r="AP2424" i="9"/>
  <c r="AO2424" i="9"/>
  <c r="AQ2423" i="9"/>
  <c r="AP2423" i="9"/>
  <c r="AO2423" i="9"/>
  <c r="AQ2422" i="9"/>
  <c r="AP2422" i="9"/>
  <c r="AO2422" i="9"/>
  <c r="AQ2421" i="9"/>
  <c r="AP2421" i="9"/>
  <c r="AO2421" i="9"/>
  <c r="AQ2420" i="9"/>
  <c r="AP2420" i="9"/>
  <c r="AO2420" i="9"/>
  <c r="AQ2419" i="9"/>
  <c r="AP2419" i="9"/>
  <c r="AO2419" i="9"/>
  <c r="AQ2418" i="9"/>
  <c r="AP2418" i="9"/>
  <c r="AO2418" i="9"/>
  <c r="AQ2417" i="9"/>
  <c r="AP2417" i="9"/>
  <c r="AO2417" i="9"/>
  <c r="AQ2416" i="9"/>
  <c r="AP2416" i="9"/>
  <c r="AO2416" i="9"/>
  <c r="AQ2415" i="9"/>
  <c r="AP2415" i="9"/>
  <c r="AO2415" i="9"/>
  <c r="AQ2414" i="9"/>
  <c r="AP2414" i="9"/>
  <c r="AO2414" i="9"/>
  <c r="AQ2413" i="9"/>
  <c r="AP2413" i="9"/>
  <c r="AO2413" i="9"/>
  <c r="AQ2412" i="9"/>
  <c r="AP2412" i="9"/>
  <c r="AO2412" i="9"/>
  <c r="AQ2411" i="9"/>
  <c r="AP2411" i="9"/>
  <c r="AO2411" i="9"/>
  <c r="AQ2410" i="9"/>
  <c r="AP2410" i="9"/>
  <c r="AO2410" i="9"/>
  <c r="AQ2409" i="9"/>
  <c r="AP2409" i="9"/>
  <c r="AO2409" i="9"/>
  <c r="AQ2408" i="9"/>
  <c r="AP2408" i="9"/>
  <c r="AO2408" i="9"/>
  <c r="AQ2407" i="9"/>
  <c r="AP2407" i="9"/>
  <c r="AO2407" i="9"/>
  <c r="AQ2406" i="9"/>
  <c r="AP2406" i="9"/>
  <c r="AO2406" i="9"/>
  <c r="AQ2405" i="9"/>
  <c r="AP2405" i="9"/>
  <c r="AO2405" i="9"/>
  <c r="AQ2404" i="9"/>
  <c r="AP2404" i="9"/>
  <c r="AO2404" i="9"/>
  <c r="AQ2403" i="9"/>
  <c r="AP2403" i="9"/>
  <c r="AO2403" i="9"/>
  <c r="AQ2402" i="9"/>
  <c r="AP2402" i="9"/>
  <c r="AO2402" i="9"/>
  <c r="AQ2401" i="9"/>
  <c r="AP2401" i="9"/>
  <c r="AO2401" i="9"/>
  <c r="AQ2400" i="9"/>
  <c r="AP2400" i="9"/>
  <c r="AO2400" i="9"/>
  <c r="AQ2399" i="9"/>
  <c r="AP2399" i="9"/>
  <c r="AO2399" i="9"/>
  <c r="AQ2398" i="9"/>
  <c r="AP2398" i="9"/>
  <c r="AO2398" i="9"/>
  <c r="AQ2397" i="9"/>
  <c r="AP2397" i="9"/>
  <c r="AO2397" i="9"/>
  <c r="AQ2396" i="9"/>
  <c r="AP2396" i="9"/>
  <c r="AO2396" i="9"/>
  <c r="AQ2395" i="9"/>
  <c r="AP2395" i="9"/>
  <c r="AO2395" i="9"/>
  <c r="AQ2394" i="9"/>
  <c r="AP2394" i="9"/>
  <c r="AO2394" i="9"/>
  <c r="AQ2393" i="9"/>
  <c r="AP2393" i="9"/>
  <c r="AO2393" i="9"/>
  <c r="AQ2392" i="9"/>
  <c r="AP2392" i="9"/>
  <c r="AO2392" i="9"/>
  <c r="AQ2391" i="9"/>
  <c r="AP2391" i="9"/>
  <c r="AO2391" i="9"/>
  <c r="AQ2390" i="9"/>
  <c r="AP2390" i="9"/>
  <c r="AO2390" i="9"/>
  <c r="AQ2389" i="9"/>
  <c r="AP2389" i="9"/>
  <c r="AO2389" i="9"/>
  <c r="AQ2388" i="9"/>
  <c r="AP2388" i="9"/>
  <c r="AO2388" i="9"/>
  <c r="AQ2387" i="9"/>
  <c r="AP2387" i="9"/>
  <c r="AO2387" i="9"/>
  <c r="AQ2386" i="9"/>
  <c r="AP2386" i="9"/>
  <c r="AO2386" i="9"/>
  <c r="AQ2385" i="9"/>
  <c r="AP2385" i="9"/>
  <c r="AO2385" i="9"/>
  <c r="AQ2384" i="9"/>
  <c r="AP2384" i="9"/>
  <c r="AO2384" i="9"/>
  <c r="AQ2383" i="9"/>
  <c r="AP2383" i="9"/>
  <c r="AO2383" i="9"/>
  <c r="AQ2382" i="9"/>
  <c r="AP2382" i="9"/>
  <c r="AO2382" i="9"/>
  <c r="AQ2381" i="9"/>
  <c r="AP2381" i="9"/>
  <c r="AO2381" i="9"/>
  <c r="AQ2380" i="9"/>
  <c r="AP2380" i="9"/>
  <c r="AO2380" i="9"/>
  <c r="AQ2379" i="9"/>
  <c r="AP2379" i="9"/>
  <c r="AO2379" i="9"/>
  <c r="AQ2378" i="9"/>
  <c r="AP2378" i="9"/>
  <c r="AO2378" i="9"/>
  <c r="AQ2377" i="9"/>
  <c r="AP2377" i="9"/>
  <c r="AO2377" i="9"/>
  <c r="AQ2376" i="9"/>
  <c r="AP2376" i="9"/>
  <c r="AO2376" i="9"/>
  <c r="AQ2375" i="9"/>
  <c r="AP2375" i="9"/>
  <c r="AO2375" i="9"/>
  <c r="AQ2374" i="9"/>
  <c r="AP2374" i="9"/>
  <c r="AO2374" i="9"/>
  <c r="AQ2373" i="9"/>
  <c r="AP2373" i="9"/>
  <c r="AO2373" i="9"/>
  <c r="AQ2372" i="9"/>
  <c r="AP2372" i="9"/>
  <c r="AO2372" i="9"/>
  <c r="AQ2371" i="9"/>
  <c r="AP2371" i="9"/>
  <c r="AO2371" i="9"/>
  <c r="AQ2370" i="9"/>
  <c r="AP2370" i="9"/>
  <c r="AO2370" i="9"/>
  <c r="AQ2369" i="9"/>
  <c r="AP2369" i="9"/>
  <c r="AO2369" i="9"/>
  <c r="AQ2368" i="9"/>
  <c r="AP2368" i="9"/>
  <c r="AO2368" i="9"/>
  <c r="AQ2367" i="9"/>
  <c r="AP2367" i="9"/>
  <c r="AO2367" i="9"/>
  <c r="AQ2366" i="9"/>
  <c r="AP2366" i="9"/>
  <c r="AO2366" i="9"/>
  <c r="AQ2365" i="9"/>
  <c r="AP2365" i="9"/>
  <c r="AO2365" i="9"/>
  <c r="AQ2364" i="9"/>
  <c r="AP2364" i="9"/>
  <c r="AO2364" i="9"/>
  <c r="AQ2363" i="9"/>
  <c r="AP2363" i="9"/>
  <c r="AO2363" i="9"/>
  <c r="AQ2362" i="9"/>
  <c r="AP2362" i="9"/>
  <c r="AO2362" i="9"/>
  <c r="AQ2361" i="9"/>
  <c r="AP2361" i="9"/>
  <c r="AO2361" i="9"/>
  <c r="AQ2360" i="9"/>
  <c r="AP2360" i="9"/>
  <c r="AO2360" i="9"/>
  <c r="AQ2359" i="9"/>
  <c r="AP2359" i="9"/>
  <c r="AO2359" i="9"/>
  <c r="AQ2358" i="9"/>
  <c r="AP2358" i="9"/>
  <c r="AO2358" i="9"/>
  <c r="AQ2357" i="9"/>
  <c r="AP2357" i="9"/>
  <c r="AO2357" i="9"/>
  <c r="AQ2356" i="9"/>
  <c r="AP2356" i="9"/>
  <c r="AO2356" i="9"/>
  <c r="AQ2355" i="9"/>
  <c r="AP2355" i="9"/>
  <c r="AO2355" i="9"/>
  <c r="AQ2354" i="9"/>
  <c r="AP2354" i="9"/>
  <c r="AO2354" i="9"/>
  <c r="AQ2353" i="9"/>
  <c r="AP2353" i="9"/>
  <c r="AO2353" i="9"/>
  <c r="AQ2352" i="9"/>
  <c r="AP2352" i="9"/>
  <c r="AO2352" i="9"/>
  <c r="AQ2351" i="9"/>
  <c r="AP2351" i="9"/>
  <c r="AO2351" i="9"/>
  <c r="AQ2350" i="9"/>
  <c r="AP2350" i="9"/>
  <c r="AO2350" i="9"/>
  <c r="AQ2349" i="9"/>
  <c r="AP2349" i="9"/>
  <c r="AO2349" i="9"/>
  <c r="AQ2348" i="9"/>
  <c r="AP2348" i="9"/>
  <c r="AO2348" i="9"/>
  <c r="AQ2347" i="9"/>
  <c r="AP2347" i="9"/>
  <c r="AO2347" i="9"/>
  <c r="AQ2346" i="9"/>
  <c r="AP2346" i="9"/>
  <c r="AO2346" i="9"/>
  <c r="AQ2345" i="9"/>
  <c r="AP2345" i="9"/>
  <c r="AO2345" i="9"/>
  <c r="AQ2344" i="9"/>
  <c r="AP2344" i="9"/>
  <c r="AO2344" i="9"/>
  <c r="AQ2343" i="9"/>
  <c r="AP2343" i="9"/>
  <c r="AO2343" i="9"/>
  <c r="AQ2342" i="9"/>
  <c r="AP2342" i="9"/>
  <c r="AO2342" i="9"/>
  <c r="AQ2341" i="9"/>
  <c r="AP2341" i="9"/>
  <c r="AO2341" i="9"/>
  <c r="AQ2340" i="9"/>
  <c r="AP2340" i="9"/>
  <c r="AO2340" i="9"/>
  <c r="AQ2339" i="9"/>
  <c r="AP2339" i="9"/>
  <c r="AO2339" i="9"/>
  <c r="AQ2338" i="9"/>
  <c r="AP2338" i="9"/>
  <c r="AO2338" i="9"/>
  <c r="AQ2337" i="9"/>
  <c r="AP2337" i="9"/>
  <c r="AO2337" i="9"/>
  <c r="AQ2336" i="9"/>
  <c r="AP2336" i="9"/>
  <c r="AO2336" i="9"/>
  <c r="AQ2335" i="9"/>
  <c r="AP2335" i="9"/>
  <c r="AO2335" i="9"/>
  <c r="AQ2334" i="9"/>
  <c r="AP2334" i="9"/>
  <c r="AO2334" i="9"/>
  <c r="AQ2333" i="9"/>
  <c r="AP2333" i="9"/>
  <c r="AO2333" i="9"/>
  <c r="AQ2332" i="9"/>
  <c r="AP2332" i="9"/>
  <c r="AO2332" i="9"/>
  <c r="AQ2331" i="9"/>
  <c r="AP2331" i="9"/>
  <c r="AO2331" i="9"/>
  <c r="AQ2330" i="9"/>
  <c r="AP2330" i="9"/>
  <c r="AO2330" i="9"/>
  <c r="AQ2329" i="9"/>
  <c r="AP2329" i="9"/>
  <c r="AO2329" i="9"/>
  <c r="AQ2328" i="9"/>
  <c r="AP2328" i="9"/>
  <c r="AO2328" i="9"/>
  <c r="AQ2327" i="9"/>
  <c r="AP2327" i="9"/>
  <c r="AO2327" i="9"/>
  <c r="AQ2326" i="9"/>
  <c r="AP2326" i="9"/>
  <c r="AO2326" i="9"/>
  <c r="AQ2325" i="9"/>
  <c r="AP2325" i="9"/>
  <c r="AO2325" i="9"/>
  <c r="AQ2324" i="9"/>
  <c r="AP2324" i="9"/>
  <c r="AO2324" i="9"/>
  <c r="AQ2323" i="9"/>
  <c r="AP2323" i="9"/>
  <c r="AO2323" i="9"/>
  <c r="AQ2322" i="9"/>
  <c r="AP2322" i="9"/>
  <c r="AO2322" i="9"/>
  <c r="AQ2321" i="9"/>
  <c r="AP2321" i="9"/>
  <c r="AO2321" i="9"/>
  <c r="AQ2320" i="9"/>
  <c r="AP2320" i="9"/>
  <c r="AO2320" i="9"/>
  <c r="AQ2319" i="9"/>
  <c r="AP2319" i="9"/>
  <c r="AO2319" i="9"/>
  <c r="AQ2318" i="9"/>
  <c r="AP2318" i="9"/>
  <c r="AO2318" i="9"/>
  <c r="AQ2317" i="9"/>
  <c r="AP2317" i="9"/>
  <c r="AO2317" i="9"/>
  <c r="AQ2316" i="9"/>
  <c r="AP2316" i="9"/>
  <c r="AO2316" i="9"/>
  <c r="AQ2315" i="9"/>
  <c r="AP2315" i="9"/>
  <c r="AO2315" i="9"/>
  <c r="AQ2314" i="9"/>
  <c r="AP2314" i="9"/>
  <c r="AO2314" i="9"/>
  <c r="AQ2313" i="9"/>
  <c r="AP2313" i="9"/>
  <c r="AO2313" i="9"/>
  <c r="AQ2312" i="9"/>
  <c r="AP2312" i="9"/>
  <c r="AO2312" i="9"/>
  <c r="AQ2311" i="9"/>
  <c r="AP2311" i="9"/>
  <c r="AO2311" i="9"/>
  <c r="AQ2310" i="9"/>
  <c r="AP2310" i="9"/>
  <c r="AO2310" i="9"/>
  <c r="AQ2309" i="9"/>
  <c r="AP2309" i="9"/>
  <c r="AO2309" i="9"/>
  <c r="AQ2308" i="9"/>
  <c r="AP2308" i="9"/>
  <c r="AO2308" i="9"/>
  <c r="AQ2307" i="9"/>
  <c r="AP2307" i="9"/>
  <c r="AO2307" i="9"/>
  <c r="AQ2306" i="9"/>
  <c r="AP2306" i="9"/>
  <c r="AO2306" i="9"/>
  <c r="AQ2305" i="9"/>
  <c r="AP2305" i="9"/>
  <c r="AO2305" i="9"/>
  <c r="AQ2304" i="9"/>
  <c r="AP2304" i="9"/>
  <c r="AO2304" i="9"/>
  <c r="AQ2303" i="9"/>
  <c r="AP2303" i="9"/>
  <c r="AO2303" i="9"/>
  <c r="AQ2302" i="9"/>
  <c r="AP2302" i="9"/>
  <c r="AO2302" i="9"/>
  <c r="AQ2301" i="9"/>
  <c r="AP2301" i="9"/>
  <c r="AO2301" i="9"/>
  <c r="AQ2300" i="9"/>
  <c r="AP2300" i="9"/>
  <c r="AO2300" i="9"/>
  <c r="AQ2299" i="9"/>
  <c r="AP2299" i="9"/>
  <c r="AO2299" i="9"/>
  <c r="AQ2298" i="9"/>
  <c r="AP2298" i="9"/>
  <c r="AO2298" i="9"/>
  <c r="AQ2297" i="9"/>
  <c r="AP2297" i="9"/>
  <c r="AO2297" i="9"/>
  <c r="AQ2296" i="9"/>
  <c r="AP2296" i="9"/>
  <c r="AO2296" i="9"/>
  <c r="AQ2295" i="9"/>
  <c r="AP2295" i="9"/>
  <c r="AO2295" i="9"/>
  <c r="AQ2294" i="9"/>
  <c r="AP2294" i="9"/>
  <c r="AO2294" i="9"/>
  <c r="AQ2293" i="9"/>
  <c r="AP2293" i="9"/>
  <c r="AO2293" i="9"/>
  <c r="AQ2292" i="9"/>
  <c r="AP2292" i="9"/>
  <c r="AO2292" i="9"/>
  <c r="AQ2291" i="9"/>
  <c r="AP2291" i="9"/>
  <c r="AO2291" i="9"/>
  <c r="AQ2290" i="9"/>
  <c r="AP2290" i="9"/>
  <c r="AO2290" i="9"/>
  <c r="AQ2289" i="9"/>
  <c r="AP2289" i="9"/>
  <c r="AO2289" i="9"/>
  <c r="AQ2288" i="9"/>
  <c r="AP2288" i="9"/>
  <c r="AO2288" i="9"/>
  <c r="AQ2287" i="9"/>
  <c r="AP2287" i="9"/>
  <c r="AO2287" i="9"/>
  <c r="AQ2286" i="9"/>
  <c r="AP2286" i="9"/>
  <c r="AO2286" i="9"/>
  <c r="AQ2285" i="9"/>
  <c r="AP2285" i="9"/>
  <c r="AO2285" i="9"/>
  <c r="AQ2284" i="9"/>
  <c r="AP2284" i="9"/>
  <c r="AO2284" i="9"/>
  <c r="AQ2283" i="9"/>
  <c r="AP2283" i="9"/>
  <c r="AO2283" i="9"/>
  <c r="AQ2282" i="9"/>
  <c r="AP2282" i="9"/>
  <c r="AO2282" i="9"/>
  <c r="AQ2281" i="9"/>
  <c r="AP2281" i="9"/>
  <c r="AO2281" i="9"/>
  <c r="AQ2280" i="9"/>
  <c r="AP2280" i="9"/>
  <c r="AO2280" i="9"/>
  <c r="AQ2279" i="9"/>
  <c r="AP2279" i="9"/>
  <c r="AO2279" i="9"/>
  <c r="AQ2278" i="9"/>
  <c r="AP2278" i="9"/>
  <c r="AO2278" i="9"/>
  <c r="AQ2277" i="9"/>
  <c r="AP2277" i="9"/>
  <c r="AO2277" i="9"/>
  <c r="AQ2276" i="9"/>
  <c r="AP2276" i="9"/>
  <c r="AO2276" i="9"/>
  <c r="AQ2275" i="9"/>
  <c r="AP2275" i="9"/>
  <c r="AO2275" i="9"/>
  <c r="AQ2274" i="9"/>
  <c r="AP2274" i="9"/>
  <c r="AO2274" i="9"/>
  <c r="AQ2273" i="9"/>
  <c r="AP2273" i="9"/>
  <c r="AO2273" i="9"/>
  <c r="AQ2272" i="9"/>
  <c r="AP2272" i="9"/>
  <c r="AO2272" i="9"/>
  <c r="AQ2271" i="9"/>
  <c r="AP2271" i="9"/>
  <c r="AO2271" i="9"/>
  <c r="AQ2270" i="9"/>
  <c r="AP2270" i="9"/>
  <c r="AO2270" i="9"/>
  <c r="AQ2269" i="9"/>
  <c r="AP2269" i="9"/>
  <c r="AO2269" i="9"/>
  <c r="AQ2268" i="9"/>
  <c r="AP2268" i="9"/>
  <c r="AO2268" i="9"/>
  <c r="AQ2267" i="9"/>
  <c r="AP2267" i="9"/>
  <c r="AO2267" i="9"/>
  <c r="AQ2266" i="9"/>
  <c r="AP2266" i="9"/>
  <c r="AO2266" i="9"/>
  <c r="AQ2265" i="9"/>
  <c r="AP2265" i="9"/>
  <c r="AO2265" i="9"/>
  <c r="AQ2264" i="9"/>
  <c r="AP2264" i="9"/>
  <c r="AO2264" i="9"/>
  <c r="AQ2263" i="9"/>
  <c r="AP2263" i="9"/>
  <c r="AO2263" i="9"/>
  <c r="AQ2262" i="9"/>
  <c r="AP2262" i="9"/>
  <c r="AO2262" i="9"/>
  <c r="AQ2261" i="9"/>
  <c r="AP2261" i="9"/>
  <c r="AO2261" i="9"/>
  <c r="AQ2260" i="9"/>
  <c r="AP2260" i="9"/>
  <c r="AO2260" i="9"/>
  <c r="AQ2259" i="9"/>
  <c r="AP2259" i="9"/>
  <c r="AO2259" i="9"/>
  <c r="AQ2258" i="9"/>
  <c r="AP2258" i="9"/>
  <c r="AO2258" i="9"/>
  <c r="AQ2257" i="9"/>
  <c r="AP2257" i="9"/>
  <c r="AO2257" i="9"/>
  <c r="AQ2256" i="9"/>
  <c r="AP2256" i="9"/>
  <c r="AO2256" i="9"/>
  <c r="AQ2255" i="9"/>
  <c r="AP2255" i="9"/>
  <c r="AO2255" i="9"/>
  <c r="AQ2254" i="9"/>
  <c r="AP2254" i="9"/>
  <c r="AO2254" i="9"/>
  <c r="AQ2253" i="9"/>
  <c r="AP2253" i="9"/>
  <c r="AO2253" i="9"/>
  <c r="AQ2252" i="9"/>
  <c r="AP2252" i="9"/>
  <c r="AO2252" i="9"/>
  <c r="AQ2251" i="9"/>
  <c r="AP2251" i="9"/>
  <c r="AO2251" i="9"/>
  <c r="AQ2250" i="9"/>
  <c r="AP2250" i="9"/>
  <c r="AO2250" i="9"/>
  <c r="AQ2249" i="9"/>
  <c r="AP2249" i="9"/>
  <c r="AO2249" i="9"/>
  <c r="AQ2248" i="9"/>
  <c r="AP2248" i="9"/>
  <c r="AO2248" i="9"/>
  <c r="AQ2247" i="9"/>
  <c r="AP2247" i="9"/>
  <c r="AO2247" i="9"/>
  <c r="AQ2246" i="9"/>
  <c r="AP2246" i="9"/>
  <c r="AO2246" i="9"/>
  <c r="AQ2245" i="9"/>
  <c r="AP2245" i="9"/>
  <c r="AO2245" i="9"/>
  <c r="AQ2244" i="9"/>
  <c r="AP2244" i="9"/>
  <c r="AO2244" i="9"/>
  <c r="AQ2243" i="9"/>
  <c r="AP2243" i="9"/>
  <c r="AO2243" i="9"/>
  <c r="AQ2242" i="9"/>
  <c r="AP2242" i="9"/>
  <c r="AO2242" i="9"/>
  <c r="AQ2241" i="9"/>
  <c r="AP2241" i="9"/>
  <c r="AO2241" i="9"/>
  <c r="AQ2240" i="9"/>
  <c r="AP2240" i="9"/>
  <c r="AO2240" i="9"/>
  <c r="AQ2239" i="9"/>
  <c r="AP2239" i="9"/>
  <c r="AO2239" i="9"/>
  <c r="AQ2238" i="9"/>
  <c r="AP2238" i="9"/>
  <c r="AO2238" i="9"/>
  <c r="AQ2237" i="9"/>
  <c r="AP2237" i="9"/>
  <c r="AO2237" i="9"/>
  <c r="AQ2236" i="9"/>
  <c r="AP2236" i="9"/>
  <c r="AO2236" i="9"/>
  <c r="AQ2235" i="9"/>
  <c r="AP2235" i="9"/>
  <c r="AO2235" i="9"/>
  <c r="AQ2234" i="9"/>
  <c r="AP2234" i="9"/>
  <c r="AO2234" i="9"/>
  <c r="AQ2233" i="9"/>
  <c r="AP2233" i="9"/>
  <c r="AO2233" i="9"/>
  <c r="AQ2232" i="9"/>
  <c r="AP2232" i="9"/>
  <c r="AO2232" i="9"/>
  <c r="AQ2231" i="9"/>
  <c r="AP2231" i="9"/>
  <c r="AO2231" i="9"/>
  <c r="AQ2230" i="9"/>
  <c r="AP2230" i="9"/>
  <c r="AO2230" i="9"/>
  <c r="AQ2229" i="9"/>
  <c r="AP2229" i="9"/>
  <c r="AO2229" i="9"/>
  <c r="AQ2228" i="9"/>
  <c r="AP2228" i="9"/>
  <c r="AO2228" i="9"/>
  <c r="AQ2227" i="9"/>
  <c r="AP2227" i="9"/>
  <c r="AO2227" i="9"/>
  <c r="AQ2226" i="9"/>
  <c r="AP2226" i="9"/>
  <c r="AO2226" i="9"/>
  <c r="AQ2225" i="9"/>
  <c r="AP2225" i="9"/>
  <c r="AO2225" i="9"/>
  <c r="AQ2224" i="9"/>
  <c r="AP2224" i="9"/>
  <c r="AO2224" i="9"/>
  <c r="AQ2223" i="9"/>
  <c r="AP2223" i="9"/>
  <c r="AO2223" i="9"/>
  <c r="AQ2222" i="9"/>
  <c r="AP2222" i="9"/>
  <c r="AO2222" i="9"/>
  <c r="AQ2221" i="9"/>
  <c r="AP2221" i="9"/>
  <c r="AO2221" i="9"/>
  <c r="AQ2220" i="9"/>
  <c r="AP2220" i="9"/>
  <c r="AO2220" i="9"/>
  <c r="AQ2219" i="9"/>
  <c r="AP2219" i="9"/>
  <c r="AO2219" i="9"/>
  <c r="AQ2218" i="9"/>
  <c r="AP2218" i="9"/>
  <c r="AO2218" i="9"/>
  <c r="AQ2217" i="9"/>
  <c r="AP2217" i="9"/>
  <c r="AO2217" i="9"/>
  <c r="AQ2216" i="9"/>
  <c r="AP2216" i="9"/>
  <c r="AO2216" i="9"/>
  <c r="AQ2215" i="9"/>
  <c r="AP2215" i="9"/>
  <c r="AO2215" i="9"/>
  <c r="AQ2214" i="9"/>
  <c r="AP2214" i="9"/>
  <c r="AO2214" i="9"/>
  <c r="AQ2213" i="9"/>
  <c r="AP2213" i="9"/>
  <c r="AO2213" i="9"/>
  <c r="AQ2212" i="9"/>
  <c r="AP2212" i="9"/>
  <c r="AO2212" i="9"/>
  <c r="AQ2211" i="9"/>
  <c r="AP2211" i="9"/>
  <c r="AO2211" i="9"/>
  <c r="AQ2210" i="9"/>
  <c r="AP2210" i="9"/>
  <c r="AO2210" i="9"/>
  <c r="AQ2209" i="9"/>
  <c r="AP2209" i="9"/>
  <c r="AO2209" i="9"/>
  <c r="AQ2208" i="9"/>
  <c r="AP2208" i="9"/>
  <c r="AO2208" i="9"/>
  <c r="AQ2207" i="9"/>
  <c r="AP2207" i="9"/>
  <c r="AO2207" i="9"/>
  <c r="AQ2206" i="9"/>
  <c r="AP2206" i="9"/>
  <c r="AO2206" i="9"/>
  <c r="AQ2205" i="9"/>
  <c r="AP2205" i="9"/>
  <c r="AO2205" i="9"/>
  <c r="AQ2204" i="9"/>
  <c r="AP2204" i="9"/>
  <c r="AO2204" i="9"/>
  <c r="AQ2203" i="9"/>
  <c r="AP2203" i="9"/>
  <c r="AO2203" i="9"/>
  <c r="AQ2202" i="9"/>
  <c r="AP2202" i="9"/>
  <c r="AO2202" i="9"/>
  <c r="AQ2201" i="9"/>
  <c r="AP2201" i="9"/>
  <c r="AO2201" i="9"/>
  <c r="AQ2200" i="9"/>
  <c r="AP2200" i="9"/>
  <c r="AO2200" i="9"/>
  <c r="AQ2199" i="9"/>
  <c r="AP2199" i="9"/>
  <c r="AO2199" i="9"/>
  <c r="AQ2198" i="9"/>
  <c r="AP2198" i="9"/>
  <c r="AO2198" i="9"/>
  <c r="AQ2197" i="9"/>
  <c r="AP2197" i="9"/>
  <c r="AO2197" i="9"/>
  <c r="AQ2196" i="9"/>
  <c r="AP2196" i="9"/>
  <c r="AO2196" i="9"/>
  <c r="AQ2195" i="9"/>
  <c r="AP2195" i="9"/>
  <c r="AO2195" i="9"/>
  <c r="AQ2194" i="9"/>
  <c r="AP2194" i="9"/>
  <c r="AO2194" i="9"/>
  <c r="AQ2193" i="9"/>
  <c r="AP2193" i="9"/>
  <c r="AO2193" i="9"/>
  <c r="AQ2192" i="9"/>
  <c r="AP2192" i="9"/>
  <c r="AO2192" i="9"/>
  <c r="AQ2191" i="9"/>
  <c r="AP2191" i="9"/>
  <c r="AO2191" i="9"/>
  <c r="AQ2190" i="9"/>
  <c r="AP2190" i="9"/>
  <c r="AO2190" i="9"/>
  <c r="AQ2189" i="9"/>
  <c r="AP2189" i="9"/>
  <c r="AO2189" i="9"/>
  <c r="AQ2188" i="9"/>
  <c r="AP2188" i="9"/>
  <c r="AO2188" i="9"/>
  <c r="AQ2187" i="9"/>
  <c r="AP2187" i="9"/>
  <c r="AO2187" i="9"/>
  <c r="AQ2186" i="9"/>
  <c r="AP2186" i="9"/>
  <c r="AO2186" i="9"/>
  <c r="AQ2185" i="9"/>
  <c r="AP2185" i="9"/>
  <c r="AO2185" i="9"/>
  <c r="AQ2184" i="9"/>
  <c r="AP2184" i="9"/>
  <c r="AO2184" i="9"/>
  <c r="AQ2183" i="9"/>
  <c r="AP2183" i="9"/>
  <c r="AO2183" i="9"/>
  <c r="AQ2182" i="9"/>
  <c r="AP2182" i="9"/>
  <c r="AO2182" i="9"/>
  <c r="AQ2181" i="9"/>
  <c r="AP2181" i="9"/>
  <c r="AO2181" i="9"/>
  <c r="AQ2180" i="9"/>
  <c r="AP2180" i="9"/>
  <c r="AO2180" i="9"/>
  <c r="AQ2179" i="9"/>
  <c r="AP2179" i="9"/>
  <c r="AO2179" i="9"/>
  <c r="AQ2178" i="9"/>
  <c r="AP2178" i="9"/>
  <c r="AO2178" i="9"/>
  <c r="AQ2177" i="9"/>
  <c r="AP2177" i="9"/>
  <c r="AO2177" i="9"/>
  <c r="AQ2176" i="9"/>
  <c r="AP2176" i="9"/>
  <c r="AO2176" i="9"/>
  <c r="AQ2175" i="9"/>
  <c r="AP2175" i="9"/>
  <c r="AO2175" i="9"/>
  <c r="AQ2174" i="9"/>
  <c r="AP2174" i="9"/>
  <c r="AO2174" i="9"/>
  <c r="AQ2173" i="9"/>
  <c r="AP2173" i="9"/>
  <c r="AO2173" i="9"/>
  <c r="AQ2172" i="9"/>
  <c r="AP2172" i="9"/>
  <c r="AO2172" i="9"/>
  <c r="AQ2171" i="9"/>
  <c r="AP2171" i="9"/>
  <c r="AO2171" i="9"/>
  <c r="AQ2170" i="9"/>
  <c r="AP2170" i="9"/>
  <c r="AO2170" i="9"/>
  <c r="AQ2169" i="9"/>
  <c r="AP2169" i="9"/>
  <c r="AO2169" i="9"/>
  <c r="AQ2168" i="9"/>
  <c r="AP2168" i="9"/>
  <c r="AO2168" i="9"/>
  <c r="AQ2167" i="9"/>
  <c r="AP2167" i="9"/>
  <c r="AO2167" i="9"/>
  <c r="AQ2166" i="9"/>
  <c r="AP2166" i="9"/>
  <c r="AO2166" i="9"/>
  <c r="AQ2165" i="9"/>
  <c r="AP2165" i="9"/>
  <c r="AO2165" i="9"/>
  <c r="AQ2164" i="9"/>
  <c r="AP2164" i="9"/>
  <c r="AO2164" i="9"/>
  <c r="AQ2163" i="9"/>
  <c r="AP2163" i="9"/>
  <c r="AO2163" i="9"/>
  <c r="AQ2162" i="9"/>
  <c r="AP2162" i="9"/>
  <c r="AO2162" i="9"/>
  <c r="AQ2161" i="9"/>
  <c r="AP2161" i="9"/>
  <c r="AO2161" i="9"/>
  <c r="AQ2160" i="9"/>
  <c r="AP2160" i="9"/>
  <c r="AO2160" i="9"/>
  <c r="AQ2159" i="9"/>
  <c r="AP2159" i="9"/>
  <c r="AO2159" i="9"/>
  <c r="AQ2158" i="9"/>
  <c r="AP2158" i="9"/>
  <c r="AO2158" i="9"/>
  <c r="AQ2157" i="9"/>
  <c r="AP2157" i="9"/>
  <c r="AO2157" i="9"/>
  <c r="AQ2156" i="9"/>
  <c r="AP2156" i="9"/>
  <c r="AO2156" i="9"/>
  <c r="AQ2155" i="9"/>
  <c r="AP2155" i="9"/>
  <c r="AO2155" i="9"/>
  <c r="AQ2154" i="9"/>
  <c r="AP2154" i="9"/>
  <c r="AO2154" i="9"/>
  <c r="AQ2153" i="9"/>
  <c r="AP2153" i="9"/>
  <c r="AO2153" i="9"/>
  <c r="AQ2152" i="9"/>
  <c r="AP2152" i="9"/>
  <c r="AO2152" i="9"/>
  <c r="AQ2151" i="9"/>
  <c r="AP2151" i="9"/>
  <c r="AO2151" i="9"/>
  <c r="AQ2150" i="9"/>
  <c r="AP2150" i="9"/>
  <c r="AO2150" i="9"/>
  <c r="AQ2149" i="9"/>
  <c r="AP2149" i="9"/>
  <c r="AO2149" i="9"/>
  <c r="AQ2148" i="9"/>
  <c r="AP2148" i="9"/>
  <c r="AO2148" i="9"/>
  <c r="AQ2147" i="9"/>
  <c r="AP2147" i="9"/>
  <c r="AO2147" i="9"/>
  <c r="AQ2146" i="9"/>
  <c r="AP2146" i="9"/>
  <c r="AO2146" i="9"/>
  <c r="AQ2145" i="9"/>
  <c r="AP2145" i="9"/>
  <c r="AO2145" i="9"/>
  <c r="AQ2144" i="9"/>
  <c r="AP2144" i="9"/>
  <c r="AO2144" i="9"/>
  <c r="AQ2143" i="9"/>
  <c r="AP2143" i="9"/>
  <c r="AO2143" i="9"/>
  <c r="AQ2142" i="9"/>
  <c r="AP2142" i="9"/>
  <c r="AO2142" i="9"/>
  <c r="AQ2141" i="9"/>
  <c r="AP2141" i="9"/>
  <c r="AO2141" i="9"/>
  <c r="AQ2140" i="9"/>
  <c r="AP2140" i="9"/>
  <c r="AO2140" i="9"/>
  <c r="AQ2139" i="9"/>
  <c r="AP2139" i="9"/>
  <c r="AO2139" i="9"/>
  <c r="AQ2138" i="9"/>
  <c r="AP2138" i="9"/>
  <c r="AO2138" i="9"/>
  <c r="AQ2137" i="9"/>
  <c r="AP2137" i="9"/>
  <c r="AO2137" i="9"/>
  <c r="AQ2136" i="9"/>
  <c r="AP2136" i="9"/>
  <c r="AO2136" i="9"/>
  <c r="AQ2135" i="9"/>
  <c r="AP2135" i="9"/>
  <c r="AO2135" i="9"/>
  <c r="AQ2134" i="9"/>
  <c r="AP2134" i="9"/>
  <c r="AO2134" i="9"/>
  <c r="AQ2133" i="9"/>
  <c r="AP2133" i="9"/>
  <c r="AO2133" i="9"/>
  <c r="AQ2132" i="9"/>
  <c r="AP2132" i="9"/>
  <c r="AO2132" i="9"/>
  <c r="AQ2131" i="9"/>
  <c r="AP2131" i="9"/>
  <c r="AO2131" i="9"/>
  <c r="AQ2130" i="9"/>
  <c r="AP2130" i="9"/>
  <c r="AO2130" i="9"/>
  <c r="AQ2129" i="9"/>
  <c r="AP2129" i="9"/>
  <c r="AO2129" i="9"/>
  <c r="AQ2128" i="9"/>
  <c r="AP2128" i="9"/>
  <c r="AO2128" i="9"/>
  <c r="AQ2127" i="9"/>
  <c r="AP2127" i="9"/>
  <c r="AO2127" i="9"/>
  <c r="AQ2126" i="9"/>
  <c r="AP2126" i="9"/>
  <c r="AO2126" i="9"/>
  <c r="AQ2125" i="9"/>
  <c r="AP2125" i="9"/>
  <c r="AO2125" i="9"/>
  <c r="AQ2124" i="9"/>
  <c r="AP2124" i="9"/>
  <c r="AO2124" i="9"/>
  <c r="AQ2123" i="9"/>
  <c r="AP2123" i="9"/>
  <c r="AO2123" i="9"/>
  <c r="AQ2122" i="9"/>
  <c r="AP2122" i="9"/>
  <c r="AO2122" i="9"/>
  <c r="AQ2121" i="9"/>
  <c r="AP2121" i="9"/>
  <c r="AO2121" i="9"/>
  <c r="AQ2120" i="9"/>
  <c r="AP2120" i="9"/>
  <c r="AO2120" i="9"/>
  <c r="AQ2119" i="9"/>
  <c r="AP2119" i="9"/>
  <c r="AO2119" i="9"/>
  <c r="AQ2118" i="9"/>
  <c r="AP2118" i="9"/>
  <c r="AO2118" i="9"/>
  <c r="AQ2117" i="9"/>
  <c r="AP2117" i="9"/>
  <c r="AO2117" i="9"/>
  <c r="AQ2116" i="9"/>
  <c r="AP2116" i="9"/>
  <c r="AO2116" i="9"/>
  <c r="AQ2115" i="9"/>
  <c r="AP2115" i="9"/>
  <c r="AO2115" i="9"/>
  <c r="AQ2114" i="9"/>
  <c r="AP2114" i="9"/>
  <c r="AO2114" i="9"/>
  <c r="AQ2113" i="9"/>
  <c r="AP2113" i="9"/>
  <c r="AO2113" i="9"/>
  <c r="AQ2112" i="9"/>
  <c r="AP2112" i="9"/>
  <c r="AO2112" i="9"/>
  <c r="AQ2111" i="9"/>
  <c r="AP2111" i="9"/>
  <c r="AO2111" i="9"/>
  <c r="AQ2110" i="9"/>
  <c r="AP2110" i="9"/>
  <c r="AO2110" i="9"/>
  <c r="AQ2109" i="9"/>
  <c r="AP2109" i="9"/>
  <c r="AO2109" i="9"/>
  <c r="AQ2108" i="9"/>
  <c r="AP2108" i="9"/>
  <c r="AO2108" i="9"/>
  <c r="AQ2107" i="9"/>
  <c r="AP2107" i="9"/>
  <c r="AO2107" i="9"/>
  <c r="AQ2106" i="9"/>
  <c r="AP2106" i="9"/>
  <c r="AO2106" i="9"/>
  <c r="AQ2105" i="9"/>
  <c r="AP2105" i="9"/>
  <c r="AO2105" i="9"/>
  <c r="AQ2104" i="9"/>
  <c r="AP2104" i="9"/>
  <c r="AO2104" i="9"/>
  <c r="AQ2103" i="9"/>
  <c r="AP2103" i="9"/>
  <c r="AO2103" i="9"/>
  <c r="AQ2102" i="9"/>
  <c r="AP2102" i="9"/>
  <c r="AO2102" i="9"/>
  <c r="AQ2101" i="9"/>
  <c r="AP2101" i="9"/>
  <c r="AO2101" i="9"/>
  <c r="AQ2100" i="9"/>
  <c r="AP2100" i="9"/>
  <c r="AO2100" i="9"/>
  <c r="AQ2099" i="9"/>
  <c r="AP2099" i="9"/>
  <c r="AO2099" i="9"/>
  <c r="AQ2098" i="9"/>
  <c r="AP2098" i="9"/>
  <c r="AO2098" i="9"/>
  <c r="AQ2097" i="9"/>
  <c r="AP2097" i="9"/>
  <c r="AO2097" i="9"/>
  <c r="AQ2096" i="9"/>
  <c r="AP2096" i="9"/>
  <c r="AO2096" i="9"/>
  <c r="AQ2095" i="9"/>
  <c r="AP2095" i="9"/>
  <c r="AO2095" i="9"/>
  <c r="AQ2094" i="9"/>
  <c r="AP2094" i="9"/>
  <c r="AO2094" i="9"/>
  <c r="AQ2093" i="9"/>
  <c r="AP2093" i="9"/>
  <c r="AO2093" i="9"/>
  <c r="AQ2092" i="9"/>
  <c r="AP2092" i="9"/>
  <c r="AO2092" i="9"/>
  <c r="AQ2091" i="9"/>
  <c r="AP2091" i="9"/>
  <c r="AO2091" i="9"/>
  <c r="AQ2090" i="9"/>
  <c r="AP2090" i="9"/>
  <c r="AO2090" i="9"/>
  <c r="AQ2089" i="9"/>
  <c r="AP2089" i="9"/>
  <c r="AO2089" i="9"/>
  <c r="AQ2088" i="9"/>
  <c r="AP2088" i="9"/>
  <c r="AO2088" i="9"/>
  <c r="AQ2087" i="9"/>
  <c r="AP2087" i="9"/>
  <c r="AO2087" i="9"/>
  <c r="AQ2086" i="9"/>
  <c r="AP2086" i="9"/>
  <c r="AO2086" i="9"/>
  <c r="AQ2085" i="9"/>
  <c r="AP2085" i="9"/>
  <c r="AO2085" i="9"/>
  <c r="AQ2084" i="9"/>
  <c r="AP2084" i="9"/>
  <c r="AO2084" i="9"/>
  <c r="AQ2083" i="9"/>
  <c r="AP2083" i="9"/>
  <c r="AO2083" i="9"/>
  <c r="AQ2082" i="9"/>
  <c r="AP2082" i="9"/>
  <c r="AO2082" i="9"/>
  <c r="AQ2081" i="9"/>
  <c r="AP2081" i="9"/>
  <c r="AO2081" i="9"/>
  <c r="AQ2080" i="9"/>
  <c r="AP2080" i="9"/>
  <c r="AO2080" i="9"/>
  <c r="AQ2079" i="9"/>
  <c r="AP2079" i="9"/>
  <c r="AO2079" i="9"/>
  <c r="AQ2078" i="9"/>
  <c r="AP2078" i="9"/>
  <c r="AO2078" i="9"/>
  <c r="AQ2077" i="9"/>
  <c r="AP2077" i="9"/>
  <c r="AO2077" i="9"/>
  <c r="AQ2076" i="9"/>
  <c r="AP2076" i="9"/>
  <c r="AO2076" i="9"/>
  <c r="AQ2075" i="9"/>
  <c r="AP2075" i="9"/>
  <c r="AO2075" i="9"/>
  <c r="AQ2074" i="9"/>
  <c r="AP2074" i="9"/>
  <c r="AO2074" i="9"/>
  <c r="AQ2073" i="9"/>
  <c r="AP2073" i="9"/>
  <c r="AO2073" i="9"/>
  <c r="AQ2072" i="9"/>
  <c r="AP2072" i="9"/>
  <c r="AO2072" i="9"/>
  <c r="AQ2071" i="9"/>
  <c r="AP2071" i="9"/>
  <c r="AO2071" i="9"/>
  <c r="AQ2070" i="9"/>
  <c r="AP2070" i="9"/>
  <c r="AO2070" i="9"/>
  <c r="AQ2069" i="9"/>
  <c r="AP2069" i="9"/>
  <c r="AO2069" i="9"/>
  <c r="AQ2068" i="9"/>
  <c r="AP2068" i="9"/>
  <c r="AO2068" i="9"/>
  <c r="AQ2067" i="9"/>
  <c r="AP2067" i="9"/>
  <c r="AO2067" i="9"/>
  <c r="AQ2066" i="9"/>
  <c r="AP2066" i="9"/>
  <c r="AO2066" i="9"/>
  <c r="AQ2065" i="9"/>
  <c r="AP2065" i="9"/>
  <c r="AO2065" i="9"/>
  <c r="AQ2064" i="9"/>
  <c r="AP2064" i="9"/>
  <c r="AO2064" i="9"/>
  <c r="AQ2063" i="9"/>
  <c r="AP2063" i="9"/>
  <c r="AO2063" i="9"/>
  <c r="AQ2062" i="9"/>
  <c r="AP2062" i="9"/>
  <c r="AO2062" i="9"/>
  <c r="AQ2061" i="9"/>
  <c r="AP2061" i="9"/>
  <c r="AO2061" i="9"/>
  <c r="AQ2060" i="9"/>
  <c r="AP2060" i="9"/>
  <c r="AO2060" i="9"/>
  <c r="AQ2059" i="9"/>
  <c r="AP2059" i="9"/>
  <c r="AO2059" i="9"/>
  <c r="AQ2058" i="9"/>
  <c r="AP2058" i="9"/>
  <c r="AO2058" i="9"/>
  <c r="AQ2057" i="9"/>
  <c r="AP2057" i="9"/>
  <c r="AO2057" i="9"/>
  <c r="AQ2056" i="9"/>
  <c r="AP2056" i="9"/>
  <c r="AO2056" i="9"/>
  <c r="AQ2055" i="9"/>
  <c r="AP2055" i="9"/>
  <c r="AO2055" i="9"/>
  <c r="AQ2054" i="9"/>
  <c r="AP2054" i="9"/>
  <c r="AO2054" i="9"/>
  <c r="AQ2053" i="9"/>
  <c r="AP2053" i="9"/>
  <c r="AO2053" i="9"/>
  <c r="AQ2052" i="9"/>
  <c r="AP2052" i="9"/>
  <c r="AO2052" i="9"/>
  <c r="AQ2051" i="9"/>
  <c r="AP2051" i="9"/>
  <c r="AO2051" i="9"/>
  <c r="AQ2050" i="9"/>
  <c r="AP2050" i="9"/>
  <c r="AO2050" i="9"/>
  <c r="AQ2049" i="9"/>
  <c r="AP2049" i="9"/>
  <c r="AO2049" i="9"/>
  <c r="AQ2048" i="9"/>
  <c r="AP2048" i="9"/>
  <c r="AO2048" i="9"/>
  <c r="AQ2047" i="9"/>
  <c r="AP2047" i="9"/>
  <c r="AO2047" i="9"/>
  <c r="AQ2046" i="9"/>
  <c r="AP2046" i="9"/>
  <c r="AO2046" i="9"/>
  <c r="AQ2045" i="9"/>
  <c r="AP2045" i="9"/>
  <c r="AO2045" i="9"/>
  <c r="AQ2044" i="9"/>
  <c r="AP2044" i="9"/>
  <c r="AO2044" i="9"/>
  <c r="AQ2043" i="9"/>
  <c r="AP2043" i="9"/>
  <c r="AO2043" i="9"/>
  <c r="AQ2042" i="9"/>
  <c r="AP2042" i="9"/>
  <c r="AO2042" i="9"/>
  <c r="AQ2041" i="9"/>
  <c r="AP2041" i="9"/>
  <c r="AO2041" i="9"/>
  <c r="AQ2040" i="9"/>
  <c r="AP2040" i="9"/>
  <c r="AO2040" i="9"/>
  <c r="AQ2039" i="9"/>
  <c r="AP2039" i="9"/>
  <c r="AO2039" i="9"/>
  <c r="AQ2038" i="9"/>
  <c r="AP2038" i="9"/>
  <c r="AO2038" i="9"/>
  <c r="AQ2037" i="9"/>
  <c r="AP2037" i="9"/>
  <c r="AO2037" i="9"/>
  <c r="AQ2036" i="9"/>
  <c r="AP2036" i="9"/>
  <c r="AO2036" i="9"/>
  <c r="AQ2035" i="9"/>
  <c r="AP2035" i="9"/>
  <c r="AO2035" i="9"/>
  <c r="AQ2034" i="9"/>
  <c r="AP2034" i="9"/>
  <c r="AO2034" i="9"/>
  <c r="AQ2033" i="9"/>
  <c r="AP2033" i="9"/>
  <c r="AO2033" i="9"/>
  <c r="AQ2032" i="9"/>
  <c r="AP2032" i="9"/>
  <c r="AO2032" i="9"/>
  <c r="AQ2031" i="9"/>
  <c r="AP2031" i="9"/>
  <c r="AO2031" i="9"/>
  <c r="AQ2030" i="9"/>
  <c r="AP2030" i="9"/>
  <c r="AO2030" i="9"/>
  <c r="AQ2029" i="9"/>
  <c r="AP2029" i="9"/>
  <c r="AO2029" i="9"/>
  <c r="AQ2028" i="9"/>
  <c r="AP2028" i="9"/>
  <c r="AO2028" i="9"/>
  <c r="AQ2027" i="9"/>
  <c r="AP2027" i="9"/>
  <c r="AO2027" i="9"/>
  <c r="AQ2026" i="9"/>
  <c r="AP2026" i="9"/>
  <c r="AO2026" i="9"/>
  <c r="AQ2025" i="9"/>
  <c r="AP2025" i="9"/>
  <c r="AO2025" i="9"/>
  <c r="AQ2024" i="9"/>
  <c r="AP2024" i="9"/>
  <c r="AO2024" i="9"/>
  <c r="AQ2023" i="9"/>
  <c r="AP2023" i="9"/>
  <c r="AO2023" i="9"/>
  <c r="AQ2022" i="9"/>
  <c r="AP2022" i="9"/>
  <c r="AO2022" i="9"/>
  <c r="AQ2021" i="9"/>
  <c r="AP2021" i="9"/>
  <c r="AO2021" i="9"/>
  <c r="AQ2020" i="9"/>
  <c r="AP2020" i="9"/>
  <c r="AO2020" i="9"/>
  <c r="AQ2019" i="9"/>
  <c r="AP2019" i="9"/>
  <c r="AO2019" i="9"/>
  <c r="AQ2018" i="9"/>
  <c r="AP2018" i="9"/>
  <c r="AO2018" i="9"/>
  <c r="AQ2017" i="9"/>
  <c r="AP2017" i="9"/>
  <c r="AO2017" i="9"/>
  <c r="AQ2016" i="9"/>
  <c r="AP2016" i="9"/>
  <c r="AO2016" i="9"/>
  <c r="AQ2015" i="9"/>
  <c r="AP2015" i="9"/>
  <c r="AO2015" i="9"/>
  <c r="AQ2014" i="9"/>
  <c r="AP2014" i="9"/>
  <c r="AO2014" i="9"/>
  <c r="AQ2013" i="9"/>
  <c r="AP2013" i="9"/>
  <c r="AO2013" i="9"/>
  <c r="AQ2012" i="9"/>
  <c r="AP2012" i="9"/>
  <c r="AO2012" i="9"/>
  <c r="AQ2011" i="9"/>
  <c r="AP2011" i="9"/>
  <c r="AO2011" i="9"/>
  <c r="AQ2010" i="9"/>
  <c r="AP2010" i="9"/>
  <c r="AO2010" i="9"/>
  <c r="AQ2009" i="9"/>
  <c r="AP2009" i="9"/>
  <c r="AO2009" i="9"/>
  <c r="AQ2008" i="9"/>
  <c r="AP2008" i="9"/>
  <c r="AO2008" i="9"/>
  <c r="AQ2007" i="9"/>
  <c r="AP2007" i="9"/>
  <c r="AO2007" i="9"/>
  <c r="AQ2006" i="9"/>
  <c r="AP2006" i="9"/>
  <c r="AO2006" i="9"/>
  <c r="AQ2005" i="9"/>
  <c r="AP2005" i="9"/>
  <c r="AO2005" i="9"/>
  <c r="AQ2004" i="9"/>
  <c r="AP2004" i="9"/>
  <c r="AO2004" i="9"/>
  <c r="AQ2003" i="9"/>
  <c r="AP2003" i="9"/>
  <c r="AO2003" i="9"/>
  <c r="AQ2002" i="9"/>
  <c r="AP2002" i="9"/>
  <c r="AO2002" i="9"/>
  <c r="AQ2001" i="9"/>
  <c r="AP2001" i="9"/>
  <c r="AO2001" i="9"/>
  <c r="AQ2000" i="9"/>
  <c r="AP2000" i="9"/>
  <c r="AO2000" i="9"/>
  <c r="AQ1999" i="9"/>
  <c r="AP1999" i="9"/>
  <c r="AO1999" i="9"/>
  <c r="AQ1998" i="9"/>
  <c r="AP1998" i="9"/>
  <c r="AO1998" i="9"/>
  <c r="AQ1997" i="9"/>
  <c r="AP1997" i="9"/>
  <c r="AO1997" i="9"/>
  <c r="AQ1996" i="9"/>
  <c r="AP1996" i="9"/>
  <c r="AO1996" i="9"/>
  <c r="AQ1995" i="9"/>
  <c r="AP1995" i="9"/>
  <c r="AO1995" i="9"/>
  <c r="AQ1994" i="9"/>
  <c r="AP1994" i="9"/>
  <c r="AO1994" i="9"/>
  <c r="AQ1993" i="9"/>
  <c r="AP1993" i="9"/>
  <c r="AO1993" i="9"/>
  <c r="AQ1992" i="9"/>
  <c r="AP1992" i="9"/>
  <c r="AO1992" i="9"/>
  <c r="AQ1991" i="9"/>
  <c r="AP1991" i="9"/>
  <c r="AO1991" i="9"/>
  <c r="AQ1990" i="9"/>
  <c r="AP1990" i="9"/>
  <c r="AO1990" i="9"/>
  <c r="AQ1989" i="9"/>
  <c r="AP1989" i="9"/>
  <c r="AO1989" i="9"/>
  <c r="AQ1988" i="9"/>
  <c r="AP1988" i="9"/>
  <c r="AO1988" i="9"/>
  <c r="AQ1987" i="9"/>
  <c r="AP1987" i="9"/>
  <c r="AO1987" i="9"/>
  <c r="AQ1986" i="9"/>
  <c r="AP1986" i="9"/>
  <c r="AO1986" i="9"/>
  <c r="AQ1985" i="9"/>
  <c r="AP1985" i="9"/>
  <c r="AO1985" i="9"/>
  <c r="AQ1984" i="9"/>
  <c r="AP1984" i="9"/>
  <c r="AO1984" i="9"/>
  <c r="AQ1983" i="9"/>
  <c r="AP1983" i="9"/>
  <c r="AO1983" i="9"/>
  <c r="AQ1982" i="9"/>
  <c r="AP1982" i="9"/>
  <c r="AO1982" i="9"/>
  <c r="AQ1981" i="9"/>
  <c r="AP1981" i="9"/>
  <c r="AO1981" i="9"/>
  <c r="AQ1980" i="9"/>
  <c r="AP1980" i="9"/>
  <c r="AO1980" i="9"/>
  <c r="AQ1979" i="9"/>
  <c r="AP1979" i="9"/>
  <c r="AO1979" i="9"/>
  <c r="AQ1978" i="9"/>
  <c r="AP1978" i="9"/>
  <c r="AO1978" i="9"/>
  <c r="AQ1977" i="9"/>
  <c r="AP1977" i="9"/>
  <c r="AO1977" i="9"/>
  <c r="AQ1976" i="9"/>
  <c r="AP1976" i="9"/>
  <c r="AO1976" i="9"/>
  <c r="AQ1975" i="9"/>
  <c r="AP1975" i="9"/>
  <c r="AO1975" i="9"/>
  <c r="AQ1974" i="9"/>
  <c r="AP1974" i="9"/>
  <c r="AO1974" i="9"/>
  <c r="AQ1973" i="9"/>
  <c r="AP1973" i="9"/>
  <c r="AO1973" i="9"/>
  <c r="AQ1972" i="9"/>
  <c r="AP1972" i="9"/>
  <c r="AO1972" i="9"/>
  <c r="AQ1971" i="9"/>
  <c r="AP1971" i="9"/>
  <c r="AO1971" i="9"/>
  <c r="AQ1970" i="9"/>
  <c r="AP1970" i="9"/>
  <c r="AO1970" i="9"/>
  <c r="AQ1969" i="9"/>
  <c r="AP1969" i="9"/>
  <c r="AO1969" i="9"/>
  <c r="AQ1968" i="9"/>
  <c r="AP1968" i="9"/>
  <c r="AO1968" i="9"/>
  <c r="AQ1967" i="9"/>
  <c r="AP1967" i="9"/>
  <c r="AO1967" i="9"/>
  <c r="AQ1966" i="9"/>
  <c r="AP1966" i="9"/>
  <c r="AO1966" i="9"/>
  <c r="AQ1965" i="9"/>
  <c r="AP1965" i="9"/>
  <c r="AO1965" i="9"/>
  <c r="AQ1964" i="9"/>
  <c r="AP1964" i="9"/>
  <c r="AO1964" i="9"/>
  <c r="AQ1963" i="9"/>
  <c r="AP1963" i="9"/>
  <c r="AO1963" i="9"/>
  <c r="AQ1962" i="9"/>
  <c r="AP1962" i="9"/>
  <c r="AO1962" i="9"/>
  <c r="AQ1961" i="9"/>
  <c r="AP1961" i="9"/>
  <c r="AO1961" i="9"/>
  <c r="AQ1960" i="9"/>
  <c r="AP1960" i="9"/>
  <c r="AO1960" i="9"/>
  <c r="AQ1959" i="9"/>
  <c r="AP1959" i="9"/>
  <c r="AO1959" i="9"/>
  <c r="AQ1958" i="9"/>
  <c r="AP1958" i="9"/>
  <c r="AO1958" i="9"/>
  <c r="AQ1957" i="9"/>
  <c r="AP1957" i="9"/>
  <c r="AO1957" i="9"/>
  <c r="AQ1956" i="9"/>
  <c r="AP1956" i="9"/>
  <c r="AO1956" i="9"/>
  <c r="AQ1955" i="9"/>
  <c r="AP1955" i="9"/>
  <c r="AO1955" i="9"/>
  <c r="AQ1954" i="9"/>
  <c r="AP1954" i="9"/>
  <c r="AO1954" i="9"/>
  <c r="AQ1953" i="9"/>
  <c r="AP1953" i="9"/>
  <c r="AO1953" i="9"/>
  <c r="AQ1952" i="9"/>
  <c r="AP1952" i="9"/>
  <c r="AO1952" i="9"/>
  <c r="AQ1951" i="9"/>
  <c r="AP1951" i="9"/>
  <c r="AO1951" i="9"/>
  <c r="AQ1950" i="9"/>
  <c r="AP1950" i="9"/>
  <c r="AO1950" i="9"/>
  <c r="AQ1949" i="9"/>
  <c r="AP1949" i="9"/>
  <c r="AO1949" i="9"/>
  <c r="AQ1948" i="9"/>
  <c r="AP1948" i="9"/>
  <c r="AO1948" i="9"/>
  <c r="AQ1947" i="9"/>
  <c r="AP1947" i="9"/>
  <c r="AO1947" i="9"/>
  <c r="AQ1946" i="9"/>
  <c r="AP1946" i="9"/>
  <c r="AO1946" i="9"/>
  <c r="AQ1945" i="9"/>
  <c r="AP1945" i="9"/>
  <c r="AO1945" i="9"/>
  <c r="AQ1944" i="9"/>
  <c r="AP1944" i="9"/>
  <c r="AO1944" i="9"/>
  <c r="AQ1943" i="9"/>
  <c r="AP1943" i="9"/>
  <c r="AO1943" i="9"/>
  <c r="AQ1942" i="9"/>
  <c r="AP1942" i="9"/>
  <c r="AO1942" i="9"/>
  <c r="AQ1941" i="9"/>
  <c r="AP1941" i="9"/>
  <c r="AO1941" i="9"/>
  <c r="AQ1940" i="9"/>
  <c r="AP1940" i="9"/>
  <c r="AO1940" i="9"/>
  <c r="AQ1939" i="9"/>
  <c r="AP1939" i="9"/>
  <c r="AO1939" i="9"/>
  <c r="AQ1938" i="9"/>
  <c r="AP1938" i="9"/>
  <c r="AO1938" i="9"/>
  <c r="AQ1937" i="9"/>
  <c r="AP1937" i="9"/>
  <c r="AO1937" i="9"/>
  <c r="AQ1936" i="9"/>
  <c r="AP1936" i="9"/>
  <c r="AO1936" i="9"/>
  <c r="AQ1935" i="9"/>
  <c r="AP1935" i="9"/>
  <c r="AO1935" i="9"/>
  <c r="AQ1934" i="9"/>
  <c r="AP1934" i="9"/>
  <c r="AO1934" i="9"/>
  <c r="AQ1933" i="9"/>
  <c r="AP1933" i="9"/>
  <c r="AO1933" i="9"/>
  <c r="AQ1932" i="9"/>
  <c r="AP1932" i="9"/>
  <c r="AO1932" i="9"/>
  <c r="AQ1931" i="9"/>
  <c r="AP1931" i="9"/>
  <c r="AO1931" i="9"/>
  <c r="AQ1930" i="9"/>
  <c r="AP1930" i="9"/>
  <c r="AO1930" i="9"/>
  <c r="AQ1929" i="9"/>
  <c r="AP1929" i="9"/>
  <c r="AO1929" i="9"/>
  <c r="AQ1928" i="9"/>
  <c r="AP1928" i="9"/>
  <c r="AO1928" i="9"/>
  <c r="AQ1927" i="9"/>
  <c r="AP1927" i="9"/>
  <c r="AO1927" i="9"/>
  <c r="AQ1926" i="9"/>
  <c r="AP1926" i="9"/>
  <c r="AO1926" i="9"/>
  <c r="AQ1925" i="9"/>
  <c r="AP1925" i="9"/>
  <c r="AO1925" i="9"/>
  <c r="AQ1924" i="9"/>
  <c r="AP1924" i="9"/>
  <c r="AO1924" i="9"/>
  <c r="AQ1923" i="9"/>
  <c r="AP1923" i="9"/>
  <c r="AO1923" i="9"/>
  <c r="AQ1922" i="9"/>
  <c r="AP1922" i="9"/>
  <c r="AO1922" i="9"/>
  <c r="AQ1921" i="9"/>
  <c r="AP1921" i="9"/>
  <c r="AO1921" i="9"/>
  <c r="AQ1920" i="9"/>
  <c r="AP1920" i="9"/>
  <c r="AO1920" i="9"/>
  <c r="AQ1919" i="9"/>
  <c r="AP1919" i="9"/>
  <c r="AO1919" i="9"/>
  <c r="AQ1918" i="9"/>
  <c r="AP1918" i="9"/>
  <c r="AO1918" i="9"/>
  <c r="AQ1917" i="9"/>
  <c r="AP1917" i="9"/>
  <c r="AO1917" i="9"/>
  <c r="AQ1916" i="9"/>
  <c r="AP1916" i="9"/>
  <c r="AO1916" i="9"/>
  <c r="AQ1915" i="9"/>
  <c r="AP1915" i="9"/>
  <c r="AO1915" i="9"/>
  <c r="AQ1914" i="9"/>
  <c r="AP1914" i="9"/>
  <c r="AO1914" i="9"/>
  <c r="AQ1913" i="9"/>
  <c r="AP1913" i="9"/>
  <c r="AO1913" i="9"/>
  <c r="AQ1912" i="9"/>
  <c r="AP1912" i="9"/>
  <c r="AO1912" i="9"/>
  <c r="AQ1911" i="9"/>
  <c r="AP1911" i="9"/>
  <c r="AO1911" i="9"/>
  <c r="AQ1910" i="9"/>
  <c r="AP1910" i="9"/>
  <c r="AO1910" i="9"/>
  <c r="AQ1909" i="9"/>
  <c r="AP1909" i="9"/>
  <c r="AO1909" i="9"/>
  <c r="AQ1908" i="9"/>
  <c r="AP1908" i="9"/>
  <c r="AO1908" i="9"/>
  <c r="AQ1907" i="9"/>
  <c r="AP1907" i="9"/>
  <c r="AO1907" i="9"/>
  <c r="AQ1906" i="9"/>
  <c r="AP1906" i="9"/>
  <c r="AO1906" i="9"/>
  <c r="AQ1905" i="9"/>
  <c r="AP1905" i="9"/>
  <c r="AO1905" i="9"/>
  <c r="AQ1904" i="9"/>
  <c r="AP1904" i="9"/>
  <c r="AO1904" i="9"/>
  <c r="AQ1903" i="9"/>
  <c r="AP1903" i="9"/>
  <c r="AO1903" i="9"/>
  <c r="AQ1902" i="9"/>
  <c r="AP1902" i="9"/>
  <c r="AO1902" i="9"/>
  <c r="AQ1901" i="9"/>
  <c r="AP1901" i="9"/>
  <c r="AO1901" i="9"/>
  <c r="AQ1900" i="9"/>
  <c r="AP1900" i="9"/>
  <c r="AO1900" i="9"/>
  <c r="AQ1899" i="9"/>
  <c r="AP1899" i="9"/>
  <c r="AO1899" i="9"/>
  <c r="AQ1898" i="9"/>
  <c r="AP1898" i="9"/>
  <c r="AO1898" i="9"/>
  <c r="AQ1897" i="9"/>
  <c r="AP1897" i="9"/>
  <c r="AO1897" i="9"/>
  <c r="AQ1896" i="9"/>
  <c r="AP1896" i="9"/>
  <c r="AO1896" i="9"/>
  <c r="AQ1895" i="9"/>
  <c r="AP1895" i="9"/>
  <c r="AO1895" i="9"/>
  <c r="AQ1894" i="9"/>
  <c r="AP1894" i="9"/>
  <c r="AO1894" i="9"/>
  <c r="AQ1893" i="9"/>
  <c r="AP1893" i="9"/>
  <c r="AO1893" i="9"/>
  <c r="AQ1892" i="9"/>
  <c r="AP1892" i="9"/>
  <c r="AO1892" i="9"/>
  <c r="AQ1891" i="9"/>
  <c r="AP1891" i="9"/>
  <c r="AO1891" i="9"/>
  <c r="AQ1890" i="9"/>
  <c r="AP1890" i="9"/>
  <c r="AO1890" i="9"/>
  <c r="AQ1889" i="9"/>
  <c r="AP1889" i="9"/>
  <c r="AO1889" i="9"/>
  <c r="AQ1888" i="9"/>
  <c r="AP1888" i="9"/>
  <c r="AO1888" i="9"/>
  <c r="AQ1887" i="9"/>
  <c r="AP1887" i="9"/>
  <c r="AO1887" i="9"/>
  <c r="AQ1886" i="9"/>
  <c r="AP1886" i="9"/>
  <c r="AO1886" i="9"/>
  <c r="AQ1885" i="9"/>
  <c r="AP1885" i="9"/>
  <c r="AO1885" i="9"/>
  <c r="AQ1884" i="9"/>
  <c r="AP1884" i="9"/>
  <c r="AO1884" i="9"/>
  <c r="AQ1883" i="9"/>
  <c r="AP1883" i="9"/>
  <c r="AO1883" i="9"/>
  <c r="AQ1882" i="9"/>
  <c r="AP1882" i="9"/>
  <c r="AO1882" i="9"/>
  <c r="AQ1881" i="9"/>
  <c r="AP1881" i="9"/>
  <c r="AO1881" i="9"/>
  <c r="AQ1880" i="9"/>
  <c r="AP1880" i="9"/>
  <c r="AO1880" i="9"/>
  <c r="AQ1879" i="9"/>
  <c r="AP1879" i="9"/>
  <c r="AO1879" i="9"/>
  <c r="AQ1878" i="9"/>
  <c r="AP1878" i="9"/>
  <c r="AO1878" i="9"/>
  <c r="AQ1877" i="9"/>
  <c r="AP1877" i="9"/>
  <c r="AO1877" i="9"/>
  <c r="AQ1876" i="9"/>
  <c r="AP1876" i="9"/>
  <c r="AO1876" i="9"/>
  <c r="AQ1875" i="9"/>
  <c r="AP1875" i="9"/>
  <c r="AO1875" i="9"/>
  <c r="AQ1874" i="9"/>
  <c r="AP1874" i="9"/>
  <c r="AO1874" i="9"/>
  <c r="AQ1873" i="9"/>
  <c r="AP1873" i="9"/>
  <c r="AO1873" i="9"/>
  <c r="AQ1872" i="9"/>
  <c r="AP1872" i="9"/>
  <c r="AO1872" i="9"/>
  <c r="AQ1871" i="9"/>
  <c r="AP1871" i="9"/>
  <c r="AO1871" i="9"/>
  <c r="AQ1870" i="9"/>
  <c r="AP1870" i="9"/>
  <c r="AO1870" i="9"/>
  <c r="AQ1869" i="9"/>
  <c r="AP1869" i="9"/>
  <c r="AO1869" i="9"/>
  <c r="AQ1868" i="9"/>
  <c r="AP1868" i="9"/>
  <c r="AO1868" i="9"/>
  <c r="AQ1867" i="9"/>
  <c r="AP1867" i="9"/>
  <c r="AO1867" i="9"/>
  <c r="AQ1866" i="9"/>
  <c r="AP1866" i="9"/>
  <c r="AO1866" i="9"/>
  <c r="AQ1865" i="9"/>
  <c r="AP1865" i="9"/>
  <c r="AO1865" i="9"/>
  <c r="AQ1864" i="9"/>
  <c r="AP1864" i="9"/>
  <c r="AO1864" i="9"/>
  <c r="AQ1863" i="9"/>
  <c r="AP1863" i="9"/>
  <c r="AO1863" i="9"/>
  <c r="AQ1862" i="9"/>
  <c r="AP1862" i="9"/>
  <c r="AO1862" i="9"/>
  <c r="AQ1861" i="9"/>
  <c r="AP1861" i="9"/>
  <c r="AO1861" i="9"/>
  <c r="AQ1860" i="9"/>
  <c r="AP1860" i="9"/>
  <c r="AO1860" i="9"/>
  <c r="AQ1859" i="9"/>
  <c r="AP1859" i="9"/>
  <c r="AO1859" i="9"/>
  <c r="AQ1858" i="9"/>
  <c r="AP1858" i="9"/>
  <c r="AO1858" i="9"/>
  <c r="AQ1857" i="9"/>
  <c r="AP1857" i="9"/>
  <c r="AO1857" i="9"/>
  <c r="AQ1856" i="9"/>
  <c r="AP1856" i="9"/>
  <c r="AO1856" i="9"/>
  <c r="AQ1855" i="9"/>
  <c r="AP1855" i="9"/>
  <c r="AO1855" i="9"/>
  <c r="AQ1854" i="9"/>
  <c r="AP1854" i="9"/>
  <c r="AO1854" i="9"/>
  <c r="AQ1853" i="9"/>
  <c r="AP1853" i="9"/>
  <c r="AO1853" i="9"/>
  <c r="AQ1852" i="9"/>
  <c r="AP1852" i="9"/>
  <c r="AO1852" i="9"/>
  <c r="AQ1851" i="9"/>
  <c r="AP1851" i="9"/>
  <c r="AO1851" i="9"/>
  <c r="AQ1850" i="9"/>
  <c r="AP1850" i="9"/>
  <c r="AO1850" i="9"/>
  <c r="AQ1849" i="9"/>
  <c r="AP1849" i="9"/>
  <c r="AO1849" i="9"/>
  <c r="AQ1848" i="9"/>
  <c r="AP1848" i="9"/>
  <c r="AO1848" i="9"/>
  <c r="AQ1847" i="9"/>
  <c r="AP1847" i="9"/>
  <c r="AO1847" i="9"/>
  <c r="AQ1846" i="9"/>
  <c r="AP1846" i="9"/>
  <c r="AO1846" i="9"/>
  <c r="AQ1845" i="9"/>
  <c r="AP1845" i="9"/>
  <c r="AO1845" i="9"/>
  <c r="AQ1844" i="9"/>
  <c r="AP1844" i="9"/>
  <c r="AO1844" i="9"/>
  <c r="AQ1843" i="9"/>
  <c r="AP1843" i="9"/>
  <c r="AO1843" i="9"/>
  <c r="AQ1842" i="9"/>
  <c r="AP1842" i="9"/>
  <c r="AO1842" i="9"/>
  <c r="AQ1841" i="9"/>
  <c r="AP1841" i="9"/>
  <c r="AO1841" i="9"/>
  <c r="AQ1840" i="9"/>
  <c r="AP1840" i="9"/>
  <c r="AO1840" i="9"/>
  <c r="AQ1839" i="9"/>
  <c r="AP1839" i="9"/>
  <c r="AO1839" i="9"/>
  <c r="AQ1838" i="9"/>
  <c r="AP1838" i="9"/>
  <c r="AO1838" i="9"/>
  <c r="AQ1837" i="9"/>
  <c r="AP1837" i="9"/>
  <c r="AO1837" i="9"/>
  <c r="AQ1836" i="9"/>
  <c r="AP1836" i="9"/>
  <c r="AO1836" i="9"/>
  <c r="AQ1835" i="9"/>
  <c r="AP1835" i="9"/>
  <c r="AO1835" i="9"/>
  <c r="AQ1834" i="9"/>
  <c r="AP1834" i="9"/>
  <c r="AO1834" i="9"/>
  <c r="AQ1833" i="9"/>
  <c r="AP1833" i="9"/>
  <c r="AO1833" i="9"/>
  <c r="AQ1832" i="9"/>
  <c r="AP1832" i="9"/>
  <c r="AO1832" i="9"/>
  <c r="AQ1831" i="9"/>
  <c r="AP1831" i="9"/>
  <c r="AO1831" i="9"/>
  <c r="AQ1830" i="9"/>
  <c r="AP1830" i="9"/>
  <c r="AO1830" i="9"/>
  <c r="AQ1829" i="9"/>
  <c r="AP1829" i="9"/>
  <c r="AO1829" i="9"/>
  <c r="AQ1828" i="9"/>
  <c r="AP1828" i="9"/>
  <c r="AO1828" i="9"/>
  <c r="AQ1827" i="9"/>
  <c r="AP1827" i="9"/>
  <c r="AO1827" i="9"/>
  <c r="AQ1826" i="9"/>
  <c r="AP1826" i="9"/>
  <c r="AO1826" i="9"/>
  <c r="AQ1825" i="9"/>
  <c r="AP1825" i="9"/>
  <c r="AO1825" i="9"/>
  <c r="AQ1824" i="9"/>
  <c r="AP1824" i="9"/>
  <c r="AO1824" i="9"/>
  <c r="AQ1823" i="9"/>
  <c r="AP1823" i="9"/>
  <c r="AO1823" i="9"/>
  <c r="AQ1822" i="9"/>
  <c r="AP1822" i="9"/>
  <c r="AO1822" i="9"/>
  <c r="AQ1821" i="9"/>
  <c r="AP1821" i="9"/>
  <c r="AO1821" i="9"/>
  <c r="AQ1820" i="9"/>
  <c r="AP1820" i="9"/>
  <c r="AO1820" i="9"/>
  <c r="AQ1819" i="9"/>
  <c r="AP1819" i="9"/>
  <c r="AO1819" i="9"/>
  <c r="AQ1818" i="9"/>
  <c r="AP1818" i="9"/>
  <c r="AO1818" i="9"/>
  <c r="AQ1817" i="9"/>
  <c r="AP1817" i="9"/>
  <c r="AO1817" i="9"/>
  <c r="AQ1816" i="9"/>
  <c r="AP1816" i="9"/>
  <c r="AO1816" i="9"/>
  <c r="AQ1815" i="9"/>
  <c r="AP1815" i="9"/>
  <c r="AO1815" i="9"/>
  <c r="AQ1814" i="9"/>
  <c r="AP1814" i="9"/>
  <c r="AO1814" i="9"/>
  <c r="AQ1813" i="9"/>
  <c r="AP1813" i="9"/>
  <c r="AO1813" i="9"/>
  <c r="AQ1812" i="9"/>
  <c r="AP1812" i="9"/>
  <c r="AO1812" i="9"/>
  <c r="AQ1811" i="9"/>
  <c r="AP1811" i="9"/>
  <c r="AO1811" i="9"/>
  <c r="AQ1810" i="9"/>
  <c r="AP1810" i="9"/>
  <c r="AO1810" i="9"/>
  <c r="AQ1809" i="9"/>
  <c r="AP1809" i="9"/>
  <c r="AO1809" i="9"/>
  <c r="AQ1808" i="9"/>
  <c r="AP1808" i="9"/>
  <c r="AO1808" i="9"/>
  <c r="AQ1807" i="9"/>
  <c r="AP1807" i="9"/>
  <c r="AO1807" i="9"/>
  <c r="AQ1806" i="9"/>
  <c r="AP1806" i="9"/>
  <c r="AO1806" i="9"/>
  <c r="AQ1805" i="9"/>
  <c r="AP1805" i="9"/>
  <c r="AO1805" i="9"/>
  <c r="AQ1804" i="9"/>
  <c r="AP1804" i="9"/>
  <c r="AO1804" i="9"/>
  <c r="AQ1803" i="9"/>
  <c r="AP1803" i="9"/>
  <c r="AO1803" i="9"/>
  <c r="AQ1802" i="9"/>
  <c r="AP1802" i="9"/>
  <c r="AO1802" i="9"/>
  <c r="AQ1801" i="9"/>
  <c r="AP1801" i="9"/>
  <c r="AO1801" i="9"/>
  <c r="AQ1800" i="9"/>
  <c r="AP1800" i="9"/>
  <c r="AO1800" i="9"/>
  <c r="AQ1799" i="9"/>
  <c r="AP1799" i="9"/>
  <c r="AO1799" i="9"/>
  <c r="AQ1798" i="9"/>
  <c r="AP1798" i="9"/>
  <c r="AO1798" i="9"/>
  <c r="AQ1797" i="9"/>
  <c r="AP1797" i="9"/>
  <c r="AO1797" i="9"/>
  <c r="AQ1796" i="9"/>
  <c r="AP1796" i="9"/>
  <c r="AO1796" i="9"/>
  <c r="AQ1795" i="9"/>
  <c r="AP1795" i="9"/>
  <c r="AO1795" i="9"/>
  <c r="AQ1794" i="9"/>
  <c r="AP1794" i="9"/>
  <c r="AO1794" i="9"/>
  <c r="AQ1793" i="9"/>
  <c r="AP1793" i="9"/>
  <c r="AO1793" i="9"/>
  <c r="AQ1792" i="9"/>
  <c r="AP1792" i="9"/>
  <c r="AO1792" i="9"/>
  <c r="AQ1791" i="9"/>
  <c r="AP1791" i="9"/>
  <c r="AO1791" i="9"/>
  <c r="AQ1790" i="9"/>
  <c r="AP1790" i="9"/>
  <c r="AO1790" i="9"/>
  <c r="AQ1789" i="9"/>
  <c r="AP1789" i="9"/>
  <c r="AO1789" i="9"/>
  <c r="AQ1788" i="9"/>
  <c r="AP1788" i="9"/>
  <c r="AO1788" i="9"/>
  <c r="AQ1787" i="9"/>
  <c r="AP1787" i="9"/>
  <c r="AO1787" i="9"/>
  <c r="AQ1786" i="9"/>
  <c r="AP1786" i="9"/>
  <c r="AO1786" i="9"/>
  <c r="AQ1785" i="9"/>
  <c r="AP1785" i="9"/>
  <c r="AO1785" i="9"/>
  <c r="AQ1784" i="9"/>
  <c r="AP1784" i="9"/>
  <c r="AO1784" i="9"/>
  <c r="AQ1783" i="9"/>
  <c r="AP1783" i="9"/>
  <c r="AO1783" i="9"/>
  <c r="AQ1782" i="9"/>
  <c r="AP1782" i="9"/>
  <c r="AO1782" i="9"/>
  <c r="AQ1781" i="9"/>
  <c r="AP1781" i="9"/>
  <c r="AO1781" i="9"/>
  <c r="AQ1780" i="9"/>
  <c r="AP1780" i="9"/>
  <c r="AO1780" i="9"/>
  <c r="AQ1779" i="9"/>
  <c r="AP1779" i="9"/>
  <c r="AO1779" i="9"/>
  <c r="AQ1778" i="9"/>
  <c r="AP1778" i="9"/>
  <c r="AO1778" i="9"/>
  <c r="AQ1777" i="9"/>
  <c r="AP1777" i="9"/>
  <c r="AO1777" i="9"/>
  <c r="AQ1776" i="9"/>
  <c r="AP1776" i="9"/>
  <c r="AO1776" i="9"/>
  <c r="AQ1775" i="9"/>
  <c r="AP1775" i="9"/>
  <c r="AO1775" i="9"/>
  <c r="AQ1774" i="9"/>
  <c r="AP1774" i="9"/>
  <c r="AO1774" i="9"/>
  <c r="AQ1773" i="9"/>
  <c r="AP1773" i="9"/>
  <c r="AO1773" i="9"/>
  <c r="AQ1772" i="9"/>
  <c r="AP1772" i="9"/>
  <c r="AO1772" i="9"/>
  <c r="AQ1771" i="9"/>
  <c r="AP1771" i="9"/>
  <c r="AO1771" i="9"/>
  <c r="AQ1770" i="9"/>
  <c r="AP1770" i="9"/>
  <c r="AO1770" i="9"/>
  <c r="AQ1769" i="9"/>
  <c r="AP1769" i="9"/>
  <c r="AO1769" i="9"/>
  <c r="AQ1768" i="9"/>
  <c r="AP1768" i="9"/>
  <c r="AO1768" i="9"/>
  <c r="AQ1767" i="9"/>
  <c r="AP1767" i="9"/>
  <c r="AO1767" i="9"/>
  <c r="AQ1766" i="9"/>
  <c r="AP1766" i="9"/>
  <c r="AO1766" i="9"/>
  <c r="AQ1765" i="9"/>
  <c r="AP1765" i="9"/>
  <c r="AO1765" i="9"/>
  <c r="AQ1764" i="9"/>
  <c r="AP1764" i="9"/>
  <c r="AO1764" i="9"/>
  <c r="AQ1763" i="9"/>
  <c r="AP1763" i="9"/>
  <c r="AO1763" i="9"/>
  <c r="AQ1762" i="9"/>
  <c r="AP1762" i="9"/>
  <c r="AO1762" i="9"/>
  <c r="AQ1761" i="9"/>
  <c r="AP1761" i="9"/>
  <c r="AO1761" i="9"/>
  <c r="AQ1760" i="9"/>
  <c r="AP1760" i="9"/>
  <c r="AO1760" i="9"/>
  <c r="AQ1759" i="9"/>
  <c r="AP1759" i="9"/>
  <c r="AO1759" i="9"/>
  <c r="AQ1758" i="9"/>
  <c r="AP1758" i="9"/>
  <c r="AO1758" i="9"/>
  <c r="AQ1757" i="9"/>
  <c r="AP1757" i="9"/>
  <c r="AO1757" i="9"/>
  <c r="AQ1756" i="9"/>
  <c r="AP1756" i="9"/>
  <c r="AO1756" i="9"/>
  <c r="AQ1755" i="9"/>
  <c r="AP1755" i="9"/>
  <c r="AO1755" i="9"/>
  <c r="AQ1754" i="9"/>
  <c r="AP1754" i="9"/>
  <c r="AO1754" i="9"/>
  <c r="AQ1753" i="9"/>
  <c r="AP1753" i="9"/>
  <c r="AO1753" i="9"/>
  <c r="AQ1752" i="9"/>
  <c r="AP1752" i="9"/>
  <c r="AO1752" i="9"/>
  <c r="AQ1751" i="9"/>
  <c r="AP1751" i="9"/>
  <c r="AO1751" i="9"/>
  <c r="AQ1750" i="9"/>
  <c r="AP1750" i="9"/>
  <c r="AO1750" i="9"/>
  <c r="AQ1749" i="9"/>
  <c r="AP1749" i="9"/>
  <c r="AO1749" i="9"/>
  <c r="AQ1748" i="9"/>
  <c r="AP1748" i="9"/>
  <c r="AO1748" i="9"/>
  <c r="AQ1747" i="9"/>
  <c r="AP1747" i="9"/>
  <c r="AO1747" i="9"/>
  <c r="AQ1746" i="9"/>
  <c r="AP1746" i="9"/>
  <c r="AO1746" i="9"/>
  <c r="AQ1745" i="9"/>
  <c r="AP1745" i="9"/>
  <c r="AO1745" i="9"/>
  <c r="AQ1744" i="9"/>
  <c r="AP1744" i="9"/>
  <c r="AO1744" i="9"/>
  <c r="AQ1743" i="9"/>
  <c r="AP1743" i="9"/>
  <c r="AO1743" i="9"/>
  <c r="AQ1742" i="9"/>
  <c r="AP1742" i="9"/>
  <c r="AO1742" i="9"/>
  <c r="AQ1741" i="9"/>
  <c r="AP1741" i="9"/>
  <c r="AO1741" i="9"/>
  <c r="AQ1740" i="9"/>
  <c r="AP1740" i="9"/>
  <c r="AO1740" i="9"/>
  <c r="AQ1739" i="9"/>
  <c r="AP1739" i="9"/>
  <c r="AO1739" i="9"/>
  <c r="AQ1738" i="9"/>
  <c r="AP1738" i="9"/>
  <c r="AO1738" i="9"/>
  <c r="AQ1737" i="9"/>
  <c r="AP1737" i="9"/>
  <c r="AO1737" i="9"/>
  <c r="AQ1736" i="9"/>
  <c r="AP1736" i="9"/>
  <c r="AO1736" i="9"/>
  <c r="AQ1735" i="9"/>
  <c r="AP1735" i="9"/>
  <c r="AO1735" i="9"/>
  <c r="AQ1734" i="9"/>
  <c r="AP1734" i="9"/>
  <c r="AO1734" i="9"/>
  <c r="AQ1733" i="9"/>
  <c r="AP1733" i="9"/>
  <c r="AO1733" i="9"/>
  <c r="AQ1732" i="9"/>
  <c r="AP1732" i="9"/>
  <c r="AO1732" i="9"/>
  <c r="AQ1731" i="9"/>
  <c r="AP1731" i="9"/>
  <c r="AO1731" i="9"/>
  <c r="AQ1730" i="9"/>
  <c r="AP1730" i="9"/>
  <c r="AO1730" i="9"/>
  <c r="AQ1729" i="9"/>
  <c r="AP1729" i="9"/>
  <c r="AO1729" i="9"/>
  <c r="AQ1728" i="9"/>
  <c r="AP1728" i="9"/>
  <c r="AO1728" i="9"/>
  <c r="AQ1727" i="9"/>
  <c r="AP1727" i="9"/>
  <c r="AO1727" i="9"/>
  <c r="AQ1726" i="9"/>
  <c r="AP1726" i="9"/>
  <c r="AO1726" i="9"/>
  <c r="AQ1725" i="9"/>
  <c r="AP1725" i="9"/>
  <c r="AO1725" i="9"/>
  <c r="AQ1724" i="9"/>
  <c r="AP1724" i="9"/>
  <c r="AO1724" i="9"/>
  <c r="AQ1723" i="9"/>
  <c r="AP1723" i="9"/>
  <c r="AO1723" i="9"/>
  <c r="AQ1722" i="9"/>
  <c r="AP1722" i="9"/>
  <c r="AO1722" i="9"/>
  <c r="AQ1721" i="9"/>
  <c r="AP1721" i="9"/>
  <c r="AO1721" i="9"/>
  <c r="AQ1720" i="9"/>
  <c r="AP1720" i="9"/>
  <c r="AO1720" i="9"/>
  <c r="AQ1719" i="9"/>
  <c r="AP1719" i="9"/>
  <c r="AO1719" i="9"/>
  <c r="AQ1718" i="9"/>
  <c r="AP1718" i="9"/>
  <c r="AO1718" i="9"/>
  <c r="AQ1717" i="9"/>
  <c r="AP1717" i="9"/>
  <c r="AO1717" i="9"/>
  <c r="AQ1716" i="9"/>
  <c r="AP1716" i="9"/>
  <c r="AO1716" i="9"/>
  <c r="AQ1715" i="9"/>
  <c r="AP1715" i="9"/>
  <c r="AO1715" i="9"/>
  <c r="AQ1714" i="9"/>
  <c r="AP1714" i="9"/>
  <c r="AO1714" i="9"/>
  <c r="AQ1713" i="9"/>
  <c r="AP1713" i="9"/>
  <c r="AO1713" i="9"/>
  <c r="AQ1712" i="9"/>
  <c r="AP1712" i="9"/>
  <c r="AO1712" i="9"/>
  <c r="AQ1711" i="9"/>
  <c r="AP1711" i="9"/>
  <c r="AO1711" i="9"/>
  <c r="AQ1710" i="9"/>
  <c r="AP1710" i="9"/>
  <c r="AO1710" i="9"/>
  <c r="AQ1709" i="9"/>
  <c r="AP1709" i="9"/>
  <c r="AO1709" i="9"/>
  <c r="AQ1708" i="9"/>
  <c r="AP1708" i="9"/>
  <c r="AO1708" i="9"/>
  <c r="AQ1707" i="9"/>
  <c r="AP1707" i="9"/>
  <c r="AO1707" i="9"/>
  <c r="AQ1706" i="9"/>
  <c r="AP1706" i="9"/>
  <c r="AO1706" i="9"/>
  <c r="AQ1705" i="9"/>
  <c r="AP1705" i="9"/>
  <c r="AO1705" i="9"/>
  <c r="AQ1704" i="9"/>
  <c r="AP1704" i="9"/>
  <c r="AO1704" i="9"/>
  <c r="AQ1703" i="9"/>
  <c r="AP1703" i="9"/>
  <c r="AO1703" i="9"/>
  <c r="AQ1702" i="9"/>
  <c r="AP1702" i="9"/>
  <c r="AO1702" i="9"/>
  <c r="AQ1701" i="9"/>
  <c r="AP1701" i="9"/>
  <c r="AO1701" i="9"/>
  <c r="AQ1700" i="9"/>
  <c r="AP1700" i="9"/>
  <c r="AO1700" i="9"/>
  <c r="AQ1699" i="9"/>
  <c r="AP1699" i="9"/>
  <c r="AO1699" i="9"/>
  <c r="AQ1698" i="9"/>
  <c r="AP1698" i="9"/>
  <c r="AO1698" i="9"/>
  <c r="AQ1697" i="9"/>
  <c r="AP1697" i="9"/>
  <c r="AO1697" i="9"/>
  <c r="AQ1696" i="9"/>
  <c r="AP1696" i="9"/>
  <c r="AO1696" i="9"/>
  <c r="AQ1695" i="9"/>
  <c r="AP1695" i="9"/>
  <c r="AO1695" i="9"/>
  <c r="AQ1694" i="9"/>
  <c r="AP1694" i="9"/>
  <c r="AO1694" i="9"/>
  <c r="AQ1693" i="9"/>
  <c r="AP1693" i="9"/>
  <c r="AO1693" i="9"/>
  <c r="AQ1692" i="9"/>
  <c r="AP1692" i="9"/>
  <c r="AO1692" i="9"/>
  <c r="AQ1691" i="9"/>
  <c r="AP1691" i="9"/>
  <c r="AO1691" i="9"/>
  <c r="AQ1690" i="9"/>
  <c r="AP1690" i="9"/>
  <c r="AO1690" i="9"/>
  <c r="AQ1689" i="9"/>
  <c r="AP1689" i="9"/>
  <c r="AO1689" i="9"/>
  <c r="AQ1688" i="9"/>
  <c r="AP1688" i="9"/>
  <c r="AO1688" i="9"/>
  <c r="AQ1687" i="9"/>
  <c r="AP1687" i="9"/>
  <c r="AO1687" i="9"/>
  <c r="AQ1686" i="9"/>
  <c r="AP1686" i="9"/>
  <c r="AO1686" i="9"/>
  <c r="AQ1685" i="9"/>
  <c r="AP1685" i="9"/>
  <c r="AO1685" i="9"/>
  <c r="AQ1684" i="9"/>
  <c r="AP1684" i="9"/>
  <c r="AO1684" i="9"/>
  <c r="AQ1683" i="9"/>
  <c r="AP1683" i="9"/>
  <c r="AO1683" i="9"/>
  <c r="AQ1682" i="9"/>
  <c r="AP1682" i="9"/>
  <c r="AO1682" i="9"/>
  <c r="AQ1681" i="9"/>
  <c r="AP1681" i="9"/>
  <c r="AO1681" i="9"/>
  <c r="AQ1680" i="9"/>
  <c r="AP1680" i="9"/>
  <c r="AO1680" i="9"/>
  <c r="AQ1679" i="9"/>
  <c r="AP1679" i="9"/>
  <c r="AO1679" i="9"/>
  <c r="AQ1678" i="9"/>
  <c r="AP1678" i="9"/>
  <c r="AO1678" i="9"/>
  <c r="AQ1677" i="9"/>
  <c r="AP1677" i="9"/>
  <c r="AO1677" i="9"/>
  <c r="AQ1676" i="9"/>
  <c r="AP1676" i="9"/>
  <c r="AO1676" i="9"/>
  <c r="AQ1675" i="9"/>
  <c r="AP1675" i="9"/>
  <c r="AO1675" i="9"/>
  <c r="AQ1674" i="9"/>
  <c r="AP1674" i="9"/>
  <c r="AO1674" i="9"/>
  <c r="AQ1673" i="9"/>
  <c r="AP1673" i="9"/>
  <c r="AO1673" i="9"/>
  <c r="AQ1672" i="9"/>
  <c r="AP1672" i="9"/>
  <c r="AO1672" i="9"/>
  <c r="AQ1671" i="9"/>
  <c r="AP1671" i="9"/>
  <c r="AO1671" i="9"/>
  <c r="AQ1670" i="9"/>
  <c r="AP1670" i="9"/>
  <c r="AO1670" i="9"/>
  <c r="AQ1669" i="9"/>
  <c r="AP1669" i="9"/>
  <c r="AO1669" i="9"/>
  <c r="AQ1668" i="9"/>
  <c r="AP1668" i="9"/>
  <c r="AO1668" i="9"/>
  <c r="AQ1667" i="9"/>
  <c r="AP1667" i="9"/>
  <c r="AO1667" i="9"/>
  <c r="AQ1666" i="9"/>
  <c r="AP1666" i="9"/>
  <c r="AO1666" i="9"/>
  <c r="AQ1665" i="9"/>
  <c r="AP1665" i="9"/>
  <c r="AO1665" i="9"/>
  <c r="AQ1664" i="9"/>
  <c r="AP1664" i="9"/>
  <c r="AO1664" i="9"/>
  <c r="AQ1663" i="9"/>
  <c r="AP1663" i="9"/>
  <c r="AO1663" i="9"/>
  <c r="AQ1662" i="9"/>
  <c r="AP1662" i="9"/>
  <c r="AO1662" i="9"/>
  <c r="AQ1661" i="9"/>
  <c r="AP1661" i="9"/>
  <c r="AO1661" i="9"/>
  <c r="AQ1660" i="9"/>
  <c r="AP1660" i="9"/>
  <c r="AO1660" i="9"/>
  <c r="AQ1659" i="9"/>
  <c r="AP1659" i="9"/>
  <c r="AO1659" i="9"/>
  <c r="AQ1658" i="9"/>
  <c r="AP1658" i="9"/>
  <c r="AO1658" i="9"/>
  <c r="AQ1657" i="9"/>
  <c r="AP1657" i="9"/>
  <c r="AO1657" i="9"/>
  <c r="AQ1656" i="9"/>
  <c r="AP1656" i="9"/>
  <c r="AO1656" i="9"/>
  <c r="AQ1655" i="9"/>
  <c r="AP1655" i="9"/>
  <c r="AO1655" i="9"/>
  <c r="AQ1654" i="9"/>
  <c r="AP1654" i="9"/>
  <c r="AO1654" i="9"/>
  <c r="AQ1653" i="9"/>
  <c r="AP1653" i="9"/>
  <c r="AO1653" i="9"/>
  <c r="AQ1652" i="9"/>
  <c r="AP1652" i="9"/>
  <c r="AO1652" i="9"/>
  <c r="AQ1651" i="9"/>
  <c r="AP1651" i="9"/>
  <c r="AO1651" i="9"/>
  <c r="AQ1650" i="9"/>
  <c r="AP1650" i="9"/>
  <c r="AO1650" i="9"/>
  <c r="AQ1649" i="9"/>
  <c r="AP1649" i="9"/>
  <c r="AO1649" i="9"/>
  <c r="AQ1648" i="9"/>
  <c r="AP1648" i="9"/>
  <c r="AO1648" i="9"/>
  <c r="AQ1647" i="9"/>
  <c r="AP1647" i="9"/>
  <c r="AO1647" i="9"/>
  <c r="AQ1646" i="9"/>
  <c r="AP1646" i="9"/>
  <c r="AO1646" i="9"/>
  <c r="AQ1645" i="9"/>
  <c r="AP1645" i="9"/>
  <c r="AO1645" i="9"/>
  <c r="AQ1644" i="9"/>
  <c r="AP1644" i="9"/>
  <c r="AO1644" i="9"/>
  <c r="AQ1643" i="9"/>
  <c r="AP1643" i="9"/>
  <c r="AO1643" i="9"/>
  <c r="AQ1642" i="9"/>
  <c r="AP1642" i="9"/>
  <c r="AO1642" i="9"/>
  <c r="AQ1641" i="9"/>
  <c r="AP1641" i="9"/>
  <c r="AO1641" i="9"/>
  <c r="AQ1640" i="9"/>
  <c r="AP1640" i="9"/>
  <c r="AO1640" i="9"/>
  <c r="AQ1639" i="9"/>
  <c r="AP1639" i="9"/>
  <c r="AO1639" i="9"/>
  <c r="AQ1638" i="9"/>
  <c r="AP1638" i="9"/>
  <c r="AO1638" i="9"/>
  <c r="AQ1637" i="9"/>
  <c r="AP1637" i="9"/>
  <c r="AO1637" i="9"/>
  <c r="AQ1636" i="9"/>
  <c r="AP1636" i="9"/>
  <c r="AO1636" i="9"/>
  <c r="AQ1635" i="9"/>
  <c r="AP1635" i="9"/>
  <c r="AO1635" i="9"/>
  <c r="AQ1634" i="9"/>
  <c r="AP1634" i="9"/>
  <c r="AO1634" i="9"/>
  <c r="AQ1633" i="9"/>
  <c r="AP1633" i="9"/>
  <c r="AO1633" i="9"/>
  <c r="AQ1632" i="9"/>
  <c r="AP1632" i="9"/>
  <c r="AO1632" i="9"/>
  <c r="AQ1631" i="9"/>
  <c r="AP1631" i="9"/>
  <c r="AO1631" i="9"/>
  <c r="AQ1630" i="9"/>
  <c r="AP1630" i="9"/>
  <c r="AO1630" i="9"/>
  <c r="AQ1629" i="9"/>
  <c r="AP1629" i="9"/>
  <c r="AO1629" i="9"/>
  <c r="AQ1628" i="9"/>
  <c r="AP1628" i="9"/>
  <c r="AO1628" i="9"/>
  <c r="AQ1627" i="9"/>
  <c r="AP1627" i="9"/>
  <c r="AO1627" i="9"/>
  <c r="AQ1626" i="9"/>
  <c r="AP1626" i="9"/>
  <c r="AO1626" i="9"/>
  <c r="AQ1625" i="9"/>
  <c r="AP1625" i="9"/>
  <c r="AO1625" i="9"/>
  <c r="AQ1624" i="9"/>
  <c r="AP1624" i="9"/>
  <c r="AO1624" i="9"/>
  <c r="AQ1623" i="9"/>
  <c r="AP1623" i="9"/>
  <c r="AO1623" i="9"/>
  <c r="AQ1622" i="9"/>
  <c r="AP1622" i="9"/>
  <c r="AO1622" i="9"/>
  <c r="AQ1621" i="9"/>
  <c r="AP1621" i="9"/>
  <c r="AO1621" i="9"/>
  <c r="AQ1620" i="9"/>
  <c r="AP1620" i="9"/>
  <c r="AO1620" i="9"/>
  <c r="AQ1619" i="9"/>
  <c r="AP1619" i="9"/>
  <c r="AO1619" i="9"/>
  <c r="AQ1618" i="9"/>
  <c r="AP1618" i="9"/>
  <c r="AO1618" i="9"/>
  <c r="AQ1617" i="9"/>
  <c r="AP1617" i="9"/>
  <c r="AO1617" i="9"/>
  <c r="AQ1616" i="9"/>
  <c r="AP1616" i="9"/>
  <c r="AO1616" i="9"/>
  <c r="AQ1615" i="9"/>
  <c r="AP1615" i="9"/>
  <c r="AO1615" i="9"/>
  <c r="AQ1614" i="9"/>
  <c r="AP1614" i="9"/>
  <c r="AO1614" i="9"/>
  <c r="AQ1613" i="9"/>
  <c r="AP1613" i="9"/>
  <c r="AO1613" i="9"/>
  <c r="AQ1612" i="9"/>
  <c r="AP1612" i="9"/>
  <c r="AO1612" i="9"/>
  <c r="AQ1611" i="9"/>
  <c r="AP1611" i="9"/>
  <c r="AO1611" i="9"/>
  <c r="AQ1610" i="9"/>
  <c r="AP1610" i="9"/>
  <c r="AO1610" i="9"/>
  <c r="AQ1609" i="9"/>
  <c r="AP1609" i="9"/>
  <c r="AO1609" i="9"/>
  <c r="AQ1608" i="9"/>
  <c r="AP1608" i="9"/>
  <c r="AO1608" i="9"/>
  <c r="AQ1607" i="9"/>
  <c r="AP1607" i="9"/>
  <c r="AO1607" i="9"/>
  <c r="AQ1606" i="9"/>
  <c r="AP1606" i="9"/>
  <c r="AO1606" i="9"/>
  <c r="AQ1605" i="9"/>
  <c r="AP1605" i="9"/>
  <c r="AO1605" i="9"/>
  <c r="AQ1604" i="9"/>
  <c r="AP1604" i="9"/>
  <c r="AO1604" i="9"/>
  <c r="AQ1603" i="9"/>
  <c r="AP1603" i="9"/>
  <c r="AO1603" i="9"/>
  <c r="AQ1602" i="9"/>
  <c r="AP1602" i="9"/>
  <c r="AO1602" i="9"/>
  <c r="AQ1601" i="9"/>
  <c r="AP1601" i="9"/>
  <c r="AO1601" i="9"/>
  <c r="AQ1600" i="9"/>
  <c r="AP1600" i="9"/>
  <c r="AO1600" i="9"/>
  <c r="AQ1599" i="9"/>
  <c r="AP1599" i="9"/>
  <c r="AO1599" i="9"/>
  <c r="AQ1598" i="9"/>
  <c r="AP1598" i="9"/>
  <c r="AO1598" i="9"/>
  <c r="AQ1597" i="9"/>
  <c r="AP1597" i="9"/>
  <c r="AO1597" i="9"/>
  <c r="AQ1596" i="9"/>
  <c r="AP1596" i="9"/>
  <c r="AO1596" i="9"/>
  <c r="AQ1595" i="9"/>
  <c r="AP1595" i="9"/>
  <c r="AO1595" i="9"/>
  <c r="AQ1594" i="9"/>
  <c r="AP1594" i="9"/>
  <c r="AO1594" i="9"/>
  <c r="AQ1593" i="9"/>
  <c r="AP1593" i="9"/>
  <c r="AO1593" i="9"/>
  <c r="AQ1592" i="9"/>
  <c r="AP1592" i="9"/>
  <c r="AO1592" i="9"/>
  <c r="AQ1591" i="9"/>
  <c r="AP1591" i="9"/>
  <c r="AO1591" i="9"/>
  <c r="AQ1590" i="9"/>
  <c r="AP1590" i="9"/>
  <c r="AO1590" i="9"/>
  <c r="AQ1589" i="9"/>
  <c r="AP1589" i="9"/>
  <c r="AO1589" i="9"/>
  <c r="AQ1588" i="9"/>
  <c r="AP1588" i="9"/>
  <c r="AO1588" i="9"/>
  <c r="AQ1587" i="9"/>
  <c r="AP1587" i="9"/>
  <c r="AO1587" i="9"/>
  <c r="AQ1586" i="9"/>
  <c r="AP1586" i="9"/>
  <c r="AO1586" i="9"/>
  <c r="AQ1585" i="9"/>
  <c r="AP1585" i="9"/>
  <c r="AO1585" i="9"/>
  <c r="AQ1584" i="9"/>
  <c r="AP1584" i="9"/>
  <c r="AO1584" i="9"/>
  <c r="AQ1583" i="9"/>
  <c r="AP1583" i="9"/>
  <c r="AO1583" i="9"/>
  <c r="AQ1582" i="9"/>
  <c r="AP1582" i="9"/>
  <c r="AO1582" i="9"/>
  <c r="AQ1581" i="9"/>
  <c r="AP1581" i="9"/>
  <c r="AO1581" i="9"/>
  <c r="AQ1580" i="9"/>
  <c r="AP1580" i="9"/>
  <c r="AO1580" i="9"/>
  <c r="AQ1579" i="9"/>
  <c r="AP1579" i="9"/>
  <c r="AO1579" i="9"/>
  <c r="AQ1578" i="9"/>
  <c r="AP1578" i="9"/>
  <c r="AO1578" i="9"/>
  <c r="AQ1577" i="9"/>
  <c r="AP1577" i="9"/>
  <c r="AO1577" i="9"/>
  <c r="AQ1576" i="9"/>
  <c r="AP1576" i="9"/>
  <c r="AO1576" i="9"/>
  <c r="AQ1575" i="9"/>
  <c r="AP1575" i="9"/>
  <c r="AO1575" i="9"/>
  <c r="AQ1574" i="9"/>
  <c r="AP1574" i="9"/>
  <c r="AO1574" i="9"/>
  <c r="AQ1573" i="9"/>
  <c r="AP1573" i="9"/>
  <c r="AO1573" i="9"/>
  <c r="AQ1572" i="9"/>
  <c r="AP1572" i="9"/>
  <c r="AO1572" i="9"/>
  <c r="AQ1571" i="9"/>
  <c r="AP1571" i="9"/>
  <c r="AO1571" i="9"/>
  <c r="AQ1570" i="9"/>
  <c r="AP1570" i="9"/>
  <c r="AO1570" i="9"/>
  <c r="AQ1569" i="9"/>
  <c r="AP1569" i="9"/>
  <c r="AO1569" i="9"/>
  <c r="AQ1568" i="9"/>
  <c r="AP1568" i="9"/>
  <c r="AO1568" i="9"/>
  <c r="AQ1567" i="9"/>
  <c r="AP1567" i="9"/>
  <c r="AO1567" i="9"/>
  <c r="AQ1566" i="9"/>
  <c r="AP1566" i="9"/>
  <c r="AO1566" i="9"/>
  <c r="AQ1565" i="9"/>
  <c r="AP1565" i="9"/>
  <c r="AO1565" i="9"/>
  <c r="AQ1564" i="9"/>
  <c r="AP1564" i="9"/>
  <c r="AO1564" i="9"/>
  <c r="AQ1563" i="9"/>
  <c r="AP1563" i="9"/>
  <c r="AO1563" i="9"/>
  <c r="AQ1562" i="9"/>
  <c r="AP1562" i="9"/>
  <c r="AO1562" i="9"/>
  <c r="AQ1561" i="9"/>
  <c r="AP1561" i="9"/>
  <c r="AO1561" i="9"/>
  <c r="AQ1560" i="9"/>
  <c r="AP1560" i="9"/>
  <c r="AO1560" i="9"/>
  <c r="AQ1559" i="9"/>
  <c r="AP1559" i="9"/>
  <c r="AO1559" i="9"/>
  <c r="AQ1558" i="9"/>
  <c r="AP1558" i="9"/>
  <c r="AO1558" i="9"/>
  <c r="AQ1557" i="9"/>
  <c r="AP1557" i="9"/>
  <c r="AO1557" i="9"/>
  <c r="AQ1556" i="9"/>
  <c r="AP1556" i="9"/>
  <c r="AO1556" i="9"/>
  <c r="AQ1555" i="9"/>
  <c r="AP1555" i="9"/>
  <c r="AO1555" i="9"/>
  <c r="AQ1554" i="9"/>
  <c r="AP1554" i="9"/>
  <c r="AO1554" i="9"/>
  <c r="AQ1553" i="9"/>
  <c r="AP1553" i="9"/>
  <c r="AO1553" i="9"/>
  <c r="AQ1552" i="9"/>
  <c r="AP1552" i="9"/>
  <c r="AO1552" i="9"/>
  <c r="AQ1551" i="9"/>
  <c r="AP1551" i="9"/>
  <c r="AO1551" i="9"/>
  <c r="AQ1550" i="9"/>
  <c r="AP1550" i="9"/>
  <c r="AO1550" i="9"/>
  <c r="AQ1549" i="9"/>
  <c r="AP1549" i="9"/>
  <c r="AO1549" i="9"/>
  <c r="AQ1548" i="9"/>
  <c r="AP1548" i="9"/>
  <c r="AO1548" i="9"/>
  <c r="AQ1547" i="9"/>
  <c r="AP1547" i="9"/>
  <c r="AO1547" i="9"/>
  <c r="AQ1546" i="9"/>
  <c r="AP1546" i="9"/>
  <c r="AO1546" i="9"/>
  <c r="AQ1545" i="9"/>
  <c r="AP1545" i="9"/>
  <c r="AO1545" i="9"/>
  <c r="AQ1544" i="9"/>
  <c r="AP1544" i="9"/>
  <c r="AO1544" i="9"/>
  <c r="AQ1543" i="9"/>
  <c r="AP1543" i="9"/>
  <c r="AO1543" i="9"/>
  <c r="AQ1542" i="9"/>
  <c r="AP1542" i="9"/>
  <c r="AO1542" i="9"/>
  <c r="AQ1541" i="9"/>
  <c r="AP1541" i="9"/>
  <c r="AO1541" i="9"/>
  <c r="AQ1540" i="9"/>
  <c r="AP1540" i="9"/>
  <c r="AO1540" i="9"/>
  <c r="AQ1539" i="9"/>
  <c r="AP1539" i="9"/>
  <c r="AO1539" i="9"/>
  <c r="AQ1538" i="9"/>
  <c r="AP1538" i="9"/>
  <c r="AO1538" i="9"/>
  <c r="AQ1537" i="9"/>
  <c r="AP1537" i="9"/>
  <c r="AO1537" i="9"/>
  <c r="AQ1536" i="9"/>
  <c r="AP1536" i="9"/>
  <c r="AO1536" i="9"/>
  <c r="AQ1535" i="9"/>
  <c r="AP1535" i="9"/>
  <c r="AO1535" i="9"/>
  <c r="AQ1534" i="9"/>
  <c r="AP1534" i="9"/>
  <c r="AO1534" i="9"/>
  <c r="AQ1533" i="9"/>
  <c r="AP1533" i="9"/>
  <c r="AO1533" i="9"/>
  <c r="AQ1532" i="9"/>
  <c r="AP1532" i="9"/>
  <c r="AO1532" i="9"/>
  <c r="AQ1531" i="9"/>
  <c r="AP1531" i="9"/>
  <c r="AO1531" i="9"/>
  <c r="AQ1530" i="9"/>
  <c r="AP1530" i="9"/>
  <c r="AO1530" i="9"/>
  <c r="AQ1529" i="9"/>
  <c r="AP1529" i="9"/>
  <c r="AO1529" i="9"/>
  <c r="AQ1528" i="9"/>
  <c r="AP1528" i="9"/>
  <c r="AO1528" i="9"/>
  <c r="AQ1527" i="9"/>
  <c r="AP1527" i="9"/>
  <c r="AO1527" i="9"/>
  <c r="AQ1526" i="9"/>
  <c r="AP1526" i="9"/>
  <c r="AO1526" i="9"/>
  <c r="AQ1525" i="9"/>
  <c r="AP1525" i="9"/>
  <c r="AO1525" i="9"/>
  <c r="AQ1524" i="9"/>
  <c r="AP1524" i="9"/>
  <c r="AO1524" i="9"/>
  <c r="AQ1523" i="9"/>
  <c r="AP1523" i="9"/>
  <c r="AO1523" i="9"/>
  <c r="AQ1522" i="9"/>
  <c r="AP1522" i="9"/>
  <c r="AO1522" i="9"/>
  <c r="AQ1521" i="9"/>
  <c r="AP1521" i="9"/>
  <c r="AO1521" i="9"/>
  <c r="AQ1520" i="9"/>
  <c r="AP1520" i="9"/>
  <c r="AO1520" i="9"/>
  <c r="AQ1519" i="9"/>
  <c r="AP1519" i="9"/>
  <c r="AO1519" i="9"/>
  <c r="AQ1518" i="9"/>
  <c r="AP1518" i="9"/>
  <c r="AO1518" i="9"/>
  <c r="AQ1517" i="9"/>
  <c r="AP1517" i="9"/>
  <c r="AO1517" i="9"/>
  <c r="AQ1516" i="9"/>
  <c r="AP1516" i="9"/>
  <c r="AO1516" i="9"/>
  <c r="AQ1515" i="9"/>
  <c r="AP1515" i="9"/>
  <c r="AO1515" i="9"/>
  <c r="AQ1514" i="9"/>
  <c r="AP1514" i="9"/>
  <c r="AO1514" i="9"/>
  <c r="AQ1513" i="9"/>
  <c r="AP1513" i="9"/>
  <c r="AO1513" i="9"/>
  <c r="AQ1512" i="9"/>
  <c r="AP1512" i="9"/>
  <c r="AO1512" i="9"/>
  <c r="AQ1511" i="9"/>
  <c r="AP1511" i="9"/>
  <c r="AO1511" i="9"/>
  <c r="AQ1510" i="9"/>
  <c r="AP1510" i="9"/>
  <c r="AO1510" i="9"/>
  <c r="AQ1509" i="9"/>
  <c r="AP1509" i="9"/>
  <c r="AO1509" i="9"/>
  <c r="AQ1508" i="9"/>
  <c r="AP1508" i="9"/>
  <c r="AO1508" i="9"/>
  <c r="AQ1507" i="9"/>
  <c r="AP1507" i="9"/>
  <c r="AO1507" i="9"/>
  <c r="AQ1506" i="9"/>
  <c r="AP1506" i="9"/>
  <c r="AO1506" i="9"/>
  <c r="AQ1505" i="9"/>
  <c r="AP1505" i="9"/>
  <c r="AO1505" i="9"/>
  <c r="AQ1504" i="9"/>
  <c r="AP1504" i="9"/>
  <c r="AO1504" i="9"/>
  <c r="AQ1503" i="9"/>
  <c r="AP1503" i="9"/>
  <c r="AO1503" i="9"/>
  <c r="AQ1502" i="9"/>
  <c r="AP1502" i="9"/>
  <c r="AO1502" i="9"/>
  <c r="AQ1501" i="9"/>
  <c r="AP1501" i="9"/>
  <c r="AO1501" i="9"/>
  <c r="AQ1500" i="9"/>
  <c r="AP1500" i="9"/>
  <c r="AO1500" i="9"/>
  <c r="AQ1499" i="9"/>
  <c r="AP1499" i="9"/>
  <c r="AO1499" i="9"/>
  <c r="AQ1498" i="9"/>
  <c r="AP1498" i="9"/>
  <c r="AO1498" i="9"/>
  <c r="AQ1497" i="9"/>
  <c r="AP1497" i="9"/>
  <c r="AO1497" i="9"/>
  <c r="AQ1496" i="9"/>
  <c r="AP1496" i="9"/>
  <c r="AO1496" i="9"/>
  <c r="AQ1495" i="9"/>
  <c r="AP1495" i="9"/>
  <c r="AO1495" i="9"/>
  <c r="AQ1494" i="9"/>
  <c r="AP1494" i="9"/>
  <c r="AO1494" i="9"/>
  <c r="AQ1493" i="9"/>
  <c r="AP1493" i="9"/>
  <c r="AO1493" i="9"/>
  <c r="AQ1492" i="9"/>
  <c r="AP1492" i="9"/>
  <c r="AO1492" i="9"/>
  <c r="AQ1491" i="9"/>
  <c r="AP1491" i="9"/>
  <c r="AO1491" i="9"/>
  <c r="AQ1490" i="9"/>
  <c r="AP1490" i="9"/>
  <c r="AO1490" i="9"/>
  <c r="AQ1489" i="9"/>
  <c r="AP1489" i="9"/>
  <c r="AO1489" i="9"/>
  <c r="AQ1488" i="9"/>
  <c r="AP1488" i="9"/>
  <c r="AO1488" i="9"/>
  <c r="AQ1487" i="9"/>
  <c r="AP1487" i="9"/>
  <c r="AO1487" i="9"/>
  <c r="AQ1486" i="9"/>
  <c r="AP1486" i="9"/>
  <c r="AO1486" i="9"/>
  <c r="AQ1485" i="9"/>
  <c r="AP1485" i="9"/>
  <c r="AO1485" i="9"/>
  <c r="AQ1484" i="9"/>
  <c r="AP1484" i="9"/>
  <c r="AO1484" i="9"/>
  <c r="AQ1483" i="9"/>
  <c r="AP1483" i="9"/>
  <c r="AO1483" i="9"/>
  <c r="AQ1482" i="9"/>
  <c r="AP1482" i="9"/>
  <c r="AO1482" i="9"/>
  <c r="AQ1481" i="9"/>
  <c r="AP1481" i="9"/>
  <c r="AO1481" i="9"/>
  <c r="AQ1480" i="9"/>
  <c r="AP1480" i="9"/>
  <c r="AO1480" i="9"/>
  <c r="AQ1479" i="9"/>
  <c r="AP1479" i="9"/>
  <c r="AO1479" i="9"/>
  <c r="AQ1478" i="9"/>
  <c r="AP1478" i="9"/>
  <c r="AO1478" i="9"/>
  <c r="AQ1477" i="9"/>
  <c r="AP1477" i="9"/>
  <c r="AO1477" i="9"/>
  <c r="AQ1476" i="9"/>
  <c r="AP1476" i="9"/>
  <c r="AO1476" i="9"/>
  <c r="AQ1475" i="9"/>
  <c r="AP1475" i="9"/>
  <c r="AO1475" i="9"/>
  <c r="AQ1474" i="9"/>
  <c r="AP1474" i="9"/>
  <c r="AO1474" i="9"/>
  <c r="AQ1473" i="9"/>
  <c r="AP1473" i="9"/>
  <c r="AO1473" i="9"/>
  <c r="AQ1472" i="9"/>
  <c r="AP1472" i="9"/>
  <c r="AO1472" i="9"/>
  <c r="AQ1471" i="9"/>
  <c r="AP1471" i="9"/>
  <c r="AO1471" i="9"/>
  <c r="AQ1470" i="9"/>
  <c r="AP1470" i="9"/>
  <c r="AO1470" i="9"/>
  <c r="AQ1469" i="9"/>
  <c r="AP1469" i="9"/>
  <c r="AO1469" i="9"/>
  <c r="AQ1468" i="9"/>
  <c r="AP1468" i="9"/>
  <c r="AO1468" i="9"/>
  <c r="AQ1467" i="9"/>
  <c r="AP1467" i="9"/>
  <c r="AO1467" i="9"/>
  <c r="AQ1466" i="9"/>
  <c r="AP1466" i="9"/>
  <c r="AO1466" i="9"/>
  <c r="AQ1465" i="9"/>
  <c r="AP1465" i="9"/>
  <c r="AO1465" i="9"/>
  <c r="AQ1464" i="9"/>
  <c r="AP1464" i="9"/>
  <c r="AO1464" i="9"/>
  <c r="AQ1463" i="9"/>
  <c r="AP1463" i="9"/>
  <c r="AO1463" i="9"/>
  <c r="AQ1462" i="9"/>
  <c r="AP1462" i="9"/>
  <c r="AO1462" i="9"/>
  <c r="AQ1461" i="9"/>
  <c r="AP1461" i="9"/>
  <c r="AO1461" i="9"/>
  <c r="AQ1460" i="9"/>
  <c r="AP1460" i="9"/>
  <c r="AO1460" i="9"/>
  <c r="AQ1459" i="9"/>
  <c r="AP1459" i="9"/>
  <c r="AO1459" i="9"/>
  <c r="AQ1458" i="9"/>
  <c r="AP1458" i="9"/>
  <c r="AO1458" i="9"/>
  <c r="AQ1457" i="9"/>
  <c r="AP1457" i="9"/>
  <c r="AO1457" i="9"/>
  <c r="AQ1456" i="9"/>
  <c r="AP1456" i="9"/>
  <c r="AO1456" i="9"/>
  <c r="AQ1455" i="9"/>
  <c r="AP1455" i="9"/>
  <c r="AO1455" i="9"/>
  <c r="AQ1454" i="9"/>
  <c r="AP1454" i="9"/>
  <c r="AO1454" i="9"/>
  <c r="AQ1453" i="9"/>
  <c r="AP1453" i="9"/>
  <c r="AO1453" i="9"/>
  <c r="AQ1452" i="9"/>
  <c r="AP1452" i="9"/>
  <c r="AO1452" i="9"/>
  <c r="AQ1451" i="9"/>
  <c r="AP1451" i="9"/>
  <c r="AO1451" i="9"/>
  <c r="AQ1450" i="9"/>
  <c r="AP1450" i="9"/>
  <c r="AO1450" i="9"/>
  <c r="AQ1449" i="9"/>
  <c r="AP1449" i="9"/>
  <c r="AO1449" i="9"/>
  <c r="AQ1448" i="9"/>
  <c r="AP1448" i="9"/>
  <c r="AO1448" i="9"/>
  <c r="AQ1447" i="9"/>
  <c r="AP1447" i="9"/>
  <c r="AO1447" i="9"/>
  <c r="AQ1446" i="9"/>
  <c r="AP1446" i="9"/>
  <c r="AO1446" i="9"/>
  <c r="AQ1445" i="9"/>
  <c r="AP1445" i="9"/>
  <c r="AO1445" i="9"/>
  <c r="AQ1444" i="9"/>
  <c r="AP1444" i="9"/>
  <c r="AO1444" i="9"/>
  <c r="AQ1443" i="9"/>
  <c r="AP1443" i="9"/>
  <c r="AO1443" i="9"/>
  <c r="AQ1442" i="9"/>
  <c r="AP1442" i="9"/>
  <c r="AO1442" i="9"/>
  <c r="AQ1441" i="9"/>
  <c r="AP1441" i="9"/>
  <c r="AO1441" i="9"/>
  <c r="AQ1440" i="9"/>
  <c r="AP1440" i="9"/>
  <c r="AO1440" i="9"/>
  <c r="AQ1439" i="9"/>
  <c r="AP1439" i="9"/>
  <c r="AO1439" i="9"/>
  <c r="AQ1438" i="9"/>
  <c r="AP1438" i="9"/>
  <c r="AO1438" i="9"/>
  <c r="AQ1437" i="9"/>
  <c r="AP1437" i="9"/>
  <c r="AO1437" i="9"/>
  <c r="AQ1436" i="9"/>
  <c r="AP1436" i="9"/>
  <c r="AO1436" i="9"/>
  <c r="AQ1435" i="9"/>
  <c r="AP1435" i="9"/>
  <c r="AO1435" i="9"/>
  <c r="AQ1434" i="9"/>
  <c r="AP1434" i="9"/>
  <c r="AO1434" i="9"/>
  <c r="AQ1433" i="9"/>
  <c r="AP1433" i="9"/>
  <c r="AO1433" i="9"/>
  <c r="AQ1432" i="9"/>
  <c r="AP1432" i="9"/>
  <c r="AO1432" i="9"/>
  <c r="AQ1431" i="9"/>
  <c r="AP1431" i="9"/>
  <c r="AO1431" i="9"/>
  <c r="AQ1430" i="9"/>
  <c r="AP1430" i="9"/>
  <c r="AO1430" i="9"/>
  <c r="AQ1429" i="9"/>
  <c r="AP1429" i="9"/>
  <c r="AO1429" i="9"/>
  <c r="AQ1428" i="9"/>
  <c r="AP1428" i="9"/>
  <c r="AO1428" i="9"/>
  <c r="AQ1427" i="9"/>
  <c r="AP1427" i="9"/>
  <c r="AO1427" i="9"/>
  <c r="AQ1426" i="9"/>
  <c r="AP1426" i="9"/>
  <c r="AO1426" i="9"/>
  <c r="AQ1425" i="9"/>
  <c r="AP1425" i="9"/>
  <c r="AO1425" i="9"/>
  <c r="AQ1424" i="9"/>
  <c r="AP1424" i="9"/>
  <c r="AO1424" i="9"/>
  <c r="AQ1423" i="9"/>
  <c r="AP1423" i="9"/>
  <c r="AO1423" i="9"/>
  <c r="AQ1422" i="9"/>
  <c r="AP1422" i="9"/>
  <c r="AO1422" i="9"/>
  <c r="AQ1421" i="9"/>
  <c r="AP1421" i="9"/>
  <c r="AO1421" i="9"/>
  <c r="AQ1420" i="9"/>
  <c r="AP1420" i="9"/>
  <c r="AO1420" i="9"/>
  <c r="AQ1419" i="9"/>
  <c r="AP1419" i="9"/>
  <c r="AO1419" i="9"/>
  <c r="AQ1418" i="9"/>
  <c r="AP1418" i="9"/>
  <c r="AO1418" i="9"/>
  <c r="AQ1417" i="9"/>
  <c r="AP1417" i="9"/>
  <c r="AO1417" i="9"/>
  <c r="AQ1416" i="9"/>
  <c r="AP1416" i="9"/>
  <c r="AO1416" i="9"/>
  <c r="AQ1415" i="9"/>
  <c r="AP1415" i="9"/>
  <c r="AO1415" i="9"/>
  <c r="AQ1414" i="9"/>
  <c r="AP1414" i="9"/>
  <c r="AO1414" i="9"/>
  <c r="AQ1413" i="9"/>
  <c r="AP1413" i="9"/>
  <c r="AO1413" i="9"/>
  <c r="AQ1412" i="9"/>
  <c r="AP1412" i="9"/>
  <c r="AO1412" i="9"/>
  <c r="AQ1411" i="9"/>
  <c r="AP1411" i="9"/>
  <c r="AO1411" i="9"/>
  <c r="AQ1410" i="9"/>
  <c r="AP1410" i="9"/>
  <c r="AO1410" i="9"/>
  <c r="AQ1409" i="9"/>
  <c r="AP1409" i="9"/>
  <c r="AO1409" i="9"/>
  <c r="AQ1408" i="9"/>
  <c r="AP1408" i="9"/>
  <c r="AO1408" i="9"/>
  <c r="AQ1407" i="9"/>
  <c r="AP1407" i="9"/>
  <c r="AO1407" i="9"/>
  <c r="AQ1406" i="9"/>
  <c r="AP1406" i="9"/>
  <c r="AO1406" i="9"/>
  <c r="AQ1405" i="9"/>
  <c r="AP1405" i="9"/>
  <c r="AO1405" i="9"/>
  <c r="AQ1404" i="9"/>
  <c r="AP1404" i="9"/>
  <c r="AO1404" i="9"/>
  <c r="AQ1403" i="9"/>
  <c r="AP1403" i="9"/>
  <c r="AO1403" i="9"/>
  <c r="AQ1402" i="9"/>
  <c r="AP1402" i="9"/>
  <c r="AO1402" i="9"/>
  <c r="AQ1401" i="9"/>
  <c r="AP1401" i="9"/>
  <c r="AO1401" i="9"/>
  <c r="AQ1400" i="9"/>
  <c r="AP1400" i="9"/>
  <c r="AO1400" i="9"/>
  <c r="AQ1399" i="9"/>
  <c r="AP1399" i="9"/>
  <c r="AO1399" i="9"/>
  <c r="AQ1398" i="9"/>
  <c r="AP1398" i="9"/>
  <c r="AO1398" i="9"/>
  <c r="AQ1397" i="9"/>
  <c r="AP1397" i="9"/>
  <c r="AO1397" i="9"/>
  <c r="AQ1396" i="9"/>
  <c r="AP1396" i="9"/>
  <c r="AO1396" i="9"/>
  <c r="AQ1395" i="9"/>
  <c r="AP1395" i="9"/>
  <c r="AO1395" i="9"/>
  <c r="AQ1394" i="9"/>
  <c r="AP1394" i="9"/>
  <c r="AO1394" i="9"/>
  <c r="AQ1393" i="9"/>
  <c r="AP1393" i="9"/>
  <c r="AO1393" i="9"/>
  <c r="AQ1392" i="9"/>
  <c r="AP1392" i="9"/>
  <c r="AO1392" i="9"/>
  <c r="AQ1391" i="9"/>
  <c r="AP1391" i="9"/>
  <c r="AO1391" i="9"/>
  <c r="AQ1390" i="9"/>
  <c r="AP1390" i="9"/>
  <c r="AO1390" i="9"/>
  <c r="AQ1389" i="9"/>
  <c r="AP1389" i="9"/>
  <c r="AO1389" i="9"/>
  <c r="AQ1388" i="9"/>
  <c r="AP1388" i="9"/>
  <c r="AO1388" i="9"/>
  <c r="AQ1387" i="9"/>
  <c r="AP1387" i="9"/>
  <c r="AO1387" i="9"/>
  <c r="AQ1386" i="9"/>
  <c r="AP1386" i="9"/>
  <c r="AO1386" i="9"/>
  <c r="AQ1385" i="9"/>
  <c r="AP1385" i="9"/>
  <c r="AO1385" i="9"/>
  <c r="AQ1384" i="9"/>
  <c r="AP1384" i="9"/>
  <c r="AO1384" i="9"/>
  <c r="AQ1383" i="9"/>
  <c r="AP1383" i="9"/>
  <c r="AO1383" i="9"/>
  <c r="AQ1382" i="9"/>
  <c r="AP1382" i="9"/>
  <c r="AO1382" i="9"/>
  <c r="AQ1381" i="9"/>
  <c r="AP1381" i="9"/>
  <c r="AO1381" i="9"/>
  <c r="AQ1380" i="9"/>
  <c r="AP1380" i="9"/>
  <c r="AO1380" i="9"/>
  <c r="AQ1379" i="9"/>
  <c r="AP1379" i="9"/>
  <c r="AO1379" i="9"/>
  <c r="AQ1378" i="9"/>
  <c r="AP1378" i="9"/>
  <c r="AO1378" i="9"/>
  <c r="AQ1377" i="9"/>
  <c r="AP1377" i="9"/>
  <c r="AO1377" i="9"/>
  <c r="AQ1376" i="9"/>
  <c r="AP1376" i="9"/>
  <c r="AO1376" i="9"/>
  <c r="AQ1375" i="9"/>
  <c r="AP1375" i="9"/>
  <c r="AO1375" i="9"/>
  <c r="AQ1374" i="9"/>
  <c r="AP1374" i="9"/>
  <c r="AO1374" i="9"/>
  <c r="AQ1373" i="9"/>
  <c r="AP1373" i="9"/>
  <c r="AO1373" i="9"/>
  <c r="AQ1372" i="9"/>
  <c r="AP1372" i="9"/>
  <c r="AO1372" i="9"/>
  <c r="AQ1371" i="9"/>
  <c r="AP1371" i="9"/>
  <c r="AO1371" i="9"/>
  <c r="AQ1370" i="9"/>
  <c r="AP1370" i="9"/>
  <c r="AO1370" i="9"/>
  <c r="AQ1369" i="9"/>
  <c r="AP1369" i="9"/>
  <c r="AO1369" i="9"/>
  <c r="AQ1368" i="9"/>
  <c r="AP1368" i="9"/>
  <c r="AO1368" i="9"/>
  <c r="AQ1367" i="9"/>
  <c r="AP1367" i="9"/>
  <c r="AO1367" i="9"/>
  <c r="AQ1366" i="9"/>
  <c r="AP1366" i="9"/>
  <c r="AO1366" i="9"/>
  <c r="AQ1365" i="9"/>
  <c r="AP1365" i="9"/>
  <c r="AO1365" i="9"/>
  <c r="AQ1364" i="9"/>
  <c r="AP1364" i="9"/>
  <c r="AO1364" i="9"/>
  <c r="AQ1363" i="9"/>
  <c r="AP1363" i="9"/>
  <c r="AO1363" i="9"/>
  <c r="AQ1362" i="9"/>
  <c r="AP1362" i="9"/>
  <c r="AO1362" i="9"/>
  <c r="AQ1361" i="9"/>
  <c r="AP1361" i="9"/>
  <c r="AO1361" i="9"/>
  <c r="AQ1360" i="9"/>
  <c r="AP1360" i="9"/>
  <c r="AO1360" i="9"/>
  <c r="AQ1359" i="9"/>
  <c r="AP1359" i="9"/>
  <c r="AO1359" i="9"/>
  <c r="AQ1358" i="9"/>
  <c r="AP1358" i="9"/>
  <c r="AO1358" i="9"/>
  <c r="AQ1357" i="9"/>
  <c r="AP1357" i="9"/>
  <c r="AO1357" i="9"/>
  <c r="AQ1356" i="9"/>
  <c r="AP1356" i="9"/>
  <c r="AO1356" i="9"/>
  <c r="AQ1355" i="9"/>
  <c r="AP1355" i="9"/>
  <c r="AO1355" i="9"/>
  <c r="AQ1354" i="9"/>
  <c r="AP1354" i="9"/>
  <c r="AO1354" i="9"/>
  <c r="AQ1353" i="9"/>
  <c r="AP1353" i="9"/>
  <c r="AO1353" i="9"/>
  <c r="AQ1352" i="9"/>
  <c r="AP1352" i="9"/>
  <c r="AO1352" i="9"/>
  <c r="AQ1351" i="9"/>
  <c r="AP1351" i="9"/>
  <c r="AO1351" i="9"/>
  <c r="AQ1350" i="9"/>
  <c r="AP1350" i="9"/>
  <c r="AO1350" i="9"/>
  <c r="AQ1349" i="9"/>
  <c r="AP1349" i="9"/>
  <c r="AO1349" i="9"/>
  <c r="AQ1348" i="9"/>
  <c r="AP1348" i="9"/>
  <c r="AO1348" i="9"/>
  <c r="AQ1347" i="9"/>
  <c r="AP1347" i="9"/>
  <c r="AO1347" i="9"/>
  <c r="AQ1346" i="9"/>
  <c r="AP1346" i="9"/>
  <c r="AO1346" i="9"/>
  <c r="AQ1345" i="9"/>
  <c r="AP1345" i="9"/>
  <c r="AO1345" i="9"/>
  <c r="AQ1344" i="9"/>
  <c r="AP1344" i="9"/>
  <c r="AO1344" i="9"/>
  <c r="AQ1343" i="9"/>
  <c r="AP1343" i="9"/>
  <c r="AO1343" i="9"/>
  <c r="AQ1342" i="9"/>
  <c r="AP1342" i="9"/>
  <c r="AO1342" i="9"/>
  <c r="AQ1341" i="9"/>
  <c r="AP1341" i="9"/>
  <c r="AO1341" i="9"/>
  <c r="AQ1340" i="9"/>
  <c r="AP1340" i="9"/>
  <c r="AO1340" i="9"/>
  <c r="AQ1339" i="9"/>
  <c r="AP1339" i="9"/>
  <c r="AO1339" i="9"/>
  <c r="AQ1338" i="9"/>
  <c r="AP1338" i="9"/>
  <c r="AO1338" i="9"/>
  <c r="AQ1337" i="9"/>
  <c r="AP1337" i="9"/>
  <c r="AO1337" i="9"/>
  <c r="AQ1336" i="9"/>
  <c r="AP1336" i="9"/>
  <c r="AO1336" i="9"/>
  <c r="AQ1335" i="9"/>
  <c r="AP1335" i="9"/>
  <c r="AO1335" i="9"/>
  <c r="AQ1334" i="9"/>
  <c r="AP1334" i="9"/>
  <c r="AO1334" i="9"/>
  <c r="AQ1333" i="9"/>
  <c r="AP1333" i="9"/>
  <c r="AO1333" i="9"/>
  <c r="AQ1332" i="9"/>
  <c r="AP1332" i="9"/>
  <c r="AO1332" i="9"/>
  <c r="AQ1331" i="9"/>
  <c r="AP1331" i="9"/>
  <c r="AO1331" i="9"/>
  <c r="AQ1330" i="9"/>
  <c r="AP1330" i="9"/>
  <c r="AO1330" i="9"/>
  <c r="AQ1329" i="9"/>
  <c r="AP1329" i="9"/>
  <c r="AO1329" i="9"/>
  <c r="AQ1328" i="9"/>
  <c r="AP1328" i="9"/>
  <c r="AO1328" i="9"/>
  <c r="AQ1327" i="9"/>
  <c r="AP1327" i="9"/>
  <c r="AO1327" i="9"/>
  <c r="AQ1326" i="9"/>
  <c r="AP1326" i="9"/>
  <c r="AO1326" i="9"/>
  <c r="AQ1325" i="9"/>
  <c r="AP1325" i="9"/>
  <c r="AO1325" i="9"/>
  <c r="AQ1324" i="9"/>
  <c r="AP1324" i="9"/>
  <c r="AO1324" i="9"/>
  <c r="AQ1323" i="9"/>
  <c r="AP1323" i="9"/>
  <c r="AO1323" i="9"/>
  <c r="AQ1322" i="9"/>
  <c r="AP1322" i="9"/>
  <c r="AO1322" i="9"/>
  <c r="AQ1321" i="9"/>
  <c r="AP1321" i="9"/>
  <c r="AO1321" i="9"/>
  <c r="AQ1320" i="9"/>
  <c r="AP1320" i="9"/>
  <c r="AO1320" i="9"/>
  <c r="AQ1319" i="9"/>
  <c r="AP1319" i="9"/>
  <c r="AO1319" i="9"/>
  <c r="AQ1318" i="9"/>
  <c r="AP1318" i="9"/>
  <c r="AO1318" i="9"/>
  <c r="AQ1317" i="9"/>
  <c r="AP1317" i="9"/>
  <c r="AO1317" i="9"/>
  <c r="AQ1316" i="9"/>
  <c r="AP1316" i="9"/>
  <c r="AO1316" i="9"/>
  <c r="AQ1315" i="9"/>
  <c r="AP1315" i="9"/>
  <c r="AO1315" i="9"/>
  <c r="AQ1314" i="9"/>
  <c r="AP1314" i="9"/>
  <c r="AO1314" i="9"/>
  <c r="AQ1313" i="9"/>
  <c r="AP1313" i="9"/>
  <c r="AO1313" i="9"/>
  <c r="AQ1312" i="9"/>
  <c r="AP1312" i="9"/>
  <c r="AO1312" i="9"/>
  <c r="AQ1311" i="9"/>
  <c r="AP1311" i="9"/>
  <c r="AO1311" i="9"/>
  <c r="AQ1310" i="9"/>
  <c r="AP1310" i="9"/>
  <c r="AO1310" i="9"/>
  <c r="AQ1309" i="9"/>
  <c r="AP1309" i="9"/>
  <c r="AO1309" i="9"/>
  <c r="AQ1308" i="9"/>
  <c r="AP1308" i="9"/>
  <c r="AO1308" i="9"/>
  <c r="AQ1307" i="9"/>
  <c r="AP1307" i="9"/>
  <c r="AO1307" i="9"/>
  <c r="AQ1306" i="9"/>
  <c r="AP1306" i="9"/>
  <c r="AO1306" i="9"/>
  <c r="AQ1305" i="9"/>
  <c r="AP1305" i="9"/>
  <c r="AO1305" i="9"/>
  <c r="AQ1304" i="9"/>
  <c r="AP1304" i="9"/>
  <c r="AO1304" i="9"/>
  <c r="AQ1303" i="9"/>
  <c r="AP1303" i="9"/>
  <c r="AO1303" i="9"/>
  <c r="AQ1302" i="9"/>
  <c r="AP1302" i="9"/>
  <c r="AO1302" i="9"/>
  <c r="AQ1301" i="9"/>
  <c r="AP1301" i="9"/>
  <c r="AO1301" i="9"/>
  <c r="AQ1300" i="9"/>
  <c r="AP1300" i="9"/>
  <c r="AO1300" i="9"/>
  <c r="AQ1299" i="9"/>
  <c r="AP1299" i="9"/>
  <c r="AO1299" i="9"/>
  <c r="AQ1298" i="9"/>
  <c r="AP1298" i="9"/>
  <c r="AO1298" i="9"/>
  <c r="AQ1297" i="9"/>
  <c r="AP1297" i="9"/>
  <c r="AO1297" i="9"/>
  <c r="AQ1296" i="9"/>
  <c r="AP1296" i="9"/>
  <c r="AO1296" i="9"/>
  <c r="AQ1295" i="9"/>
  <c r="AP1295" i="9"/>
  <c r="AO1295" i="9"/>
  <c r="AQ1294" i="9"/>
  <c r="AP1294" i="9"/>
  <c r="AO1294" i="9"/>
  <c r="AQ1293" i="9"/>
  <c r="AP1293" i="9"/>
  <c r="AO1293" i="9"/>
  <c r="AQ1292" i="9"/>
  <c r="AP1292" i="9"/>
  <c r="AO1292" i="9"/>
  <c r="AQ1291" i="9"/>
  <c r="AP1291" i="9"/>
  <c r="AO1291" i="9"/>
  <c r="AQ1290" i="9"/>
  <c r="AP1290" i="9"/>
  <c r="AO1290" i="9"/>
  <c r="AQ1289" i="9"/>
  <c r="AP1289" i="9"/>
  <c r="AO1289" i="9"/>
  <c r="AQ1288" i="9"/>
  <c r="AP1288" i="9"/>
  <c r="AO1288" i="9"/>
  <c r="AQ1287" i="9"/>
  <c r="AP1287" i="9"/>
  <c r="AO1287" i="9"/>
  <c r="AQ1286" i="9"/>
  <c r="AP1286" i="9"/>
  <c r="AO1286" i="9"/>
  <c r="AQ1285" i="9"/>
  <c r="AP1285" i="9"/>
  <c r="AO1285" i="9"/>
  <c r="AQ1284" i="9"/>
  <c r="AP1284" i="9"/>
  <c r="AO1284" i="9"/>
  <c r="AQ1283" i="9"/>
  <c r="AP1283" i="9"/>
  <c r="AO1283" i="9"/>
  <c r="AQ1282" i="9"/>
  <c r="AP1282" i="9"/>
  <c r="AO1282" i="9"/>
  <c r="AQ1281" i="9"/>
  <c r="AP1281" i="9"/>
  <c r="AO1281" i="9"/>
  <c r="AQ1280" i="9"/>
  <c r="AP1280" i="9"/>
  <c r="AO1280" i="9"/>
  <c r="AQ1279" i="9"/>
  <c r="AP1279" i="9"/>
  <c r="AO1279" i="9"/>
  <c r="AQ1278" i="9"/>
  <c r="AP1278" i="9"/>
  <c r="AO1278" i="9"/>
  <c r="AQ1277" i="9"/>
  <c r="AP1277" i="9"/>
  <c r="AO1277" i="9"/>
  <c r="AQ1276" i="9"/>
  <c r="AP1276" i="9"/>
  <c r="AO1276" i="9"/>
  <c r="AQ1275" i="9"/>
  <c r="AP1275" i="9"/>
  <c r="AO1275" i="9"/>
  <c r="AQ1274" i="9"/>
  <c r="AP1274" i="9"/>
  <c r="AO1274" i="9"/>
  <c r="AQ1273" i="9"/>
  <c r="AP1273" i="9"/>
  <c r="AO1273" i="9"/>
  <c r="AQ1272" i="9"/>
  <c r="AP1272" i="9"/>
  <c r="AO1272" i="9"/>
  <c r="AQ1271" i="9"/>
  <c r="AP1271" i="9"/>
  <c r="AO1271" i="9"/>
  <c r="AQ1270" i="9"/>
  <c r="AP1270" i="9"/>
  <c r="AO1270" i="9"/>
  <c r="AQ1269" i="9"/>
  <c r="AP1269" i="9"/>
  <c r="AO1269" i="9"/>
  <c r="AQ1268" i="9"/>
  <c r="AP1268" i="9"/>
  <c r="AO1268" i="9"/>
  <c r="AQ1267" i="9"/>
  <c r="AP1267" i="9"/>
  <c r="AO1267" i="9"/>
  <c r="AQ1266" i="9"/>
  <c r="AP1266" i="9"/>
  <c r="AO1266" i="9"/>
  <c r="AQ1265" i="9"/>
  <c r="AP1265" i="9"/>
  <c r="AO1265" i="9"/>
  <c r="AQ1264" i="9"/>
  <c r="AP1264" i="9"/>
  <c r="AO1264" i="9"/>
  <c r="AQ1263" i="9"/>
  <c r="AP1263" i="9"/>
  <c r="AO1263" i="9"/>
  <c r="AQ1262" i="9"/>
  <c r="AP1262" i="9"/>
  <c r="AO1262" i="9"/>
  <c r="AQ1261" i="9"/>
  <c r="AP1261" i="9"/>
  <c r="AO1261" i="9"/>
  <c r="AQ1260" i="9"/>
  <c r="AP1260" i="9"/>
  <c r="AO1260" i="9"/>
  <c r="AQ1259" i="9"/>
  <c r="AP1259" i="9"/>
  <c r="AO1259" i="9"/>
  <c r="AQ1258" i="9"/>
  <c r="AP1258" i="9"/>
  <c r="AO1258" i="9"/>
  <c r="AQ1257" i="9"/>
  <c r="AP1257" i="9"/>
  <c r="AO1257" i="9"/>
  <c r="AQ1256" i="9"/>
  <c r="AP1256" i="9"/>
  <c r="AO1256" i="9"/>
  <c r="AQ1255" i="9"/>
  <c r="AP1255" i="9"/>
  <c r="AO1255" i="9"/>
  <c r="AQ1254" i="9"/>
  <c r="AP1254" i="9"/>
  <c r="AO1254" i="9"/>
  <c r="AQ1253" i="9"/>
  <c r="AP1253" i="9"/>
  <c r="AO1253" i="9"/>
  <c r="AQ1252" i="9"/>
  <c r="AP1252" i="9"/>
  <c r="AO1252" i="9"/>
  <c r="AQ1251" i="9"/>
  <c r="AP1251" i="9"/>
  <c r="AO1251" i="9"/>
  <c r="AQ1250" i="9"/>
  <c r="AP1250" i="9"/>
  <c r="AO1250" i="9"/>
  <c r="AQ1249" i="9"/>
  <c r="AP1249" i="9"/>
  <c r="AO1249" i="9"/>
  <c r="AQ1248" i="9"/>
  <c r="AP1248" i="9"/>
  <c r="AO1248" i="9"/>
  <c r="AQ1247" i="9"/>
  <c r="AP1247" i="9"/>
  <c r="AO1247" i="9"/>
  <c r="AQ1246" i="9"/>
  <c r="AP1246" i="9"/>
  <c r="AO1246" i="9"/>
  <c r="AQ1245" i="9"/>
  <c r="AP1245" i="9"/>
  <c r="AO1245" i="9"/>
  <c r="AQ1244" i="9"/>
  <c r="AP1244" i="9"/>
  <c r="AO1244" i="9"/>
  <c r="AQ1243" i="9"/>
  <c r="AP1243" i="9"/>
  <c r="AO1243" i="9"/>
  <c r="AQ1242" i="9"/>
  <c r="AP1242" i="9"/>
  <c r="AO1242" i="9"/>
  <c r="AQ1241" i="9"/>
  <c r="AP1241" i="9"/>
  <c r="AO1241" i="9"/>
  <c r="AQ1240" i="9"/>
  <c r="AP1240" i="9"/>
  <c r="AO1240" i="9"/>
  <c r="AQ1239" i="9"/>
  <c r="AP1239" i="9"/>
  <c r="AO1239" i="9"/>
  <c r="AQ1238" i="9"/>
  <c r="AP1238" i="9"/>
  <c r="AO1238" i="9"/>
  <c r="AQ1237" i="9"/>
  <c r="AP1237" i="9"/>
  <c r="AO1237" i="9"/>
  <c r="AQ1236" i="9"/>
  <c r="AP1236" i="9"/>
  <c r="AO1236" i="9"/>
  <c r="AQ1235" i="9"/>
  <c r="AP1235" i="9"/>
  <c r="AO1235" i="9"/>
  <c r="AQ1234" i="9"/>
  <c r="AP1234" i="9"/>
  <c r="AO1234" i="9"/>
  <c r="AQ1233" i="9"/>
  <c r="AP1233" i="9"/>
  <c r="AO1233" i="9"/>
  <c r="AQ1232" i="9"/>
  <c r="AP1232" i="9"/>
  <c r="AO1232" i="9"/>
  <c r="AQ1231" i="9"/>
  <c r="AP1231" i="9"/>
  <c r="AO1231" i="9"/>
  <c r="AQ1230" i="9"/>
  <c r="AP1230" i="9"/>
  <c r="AO1230" i="9"/>
  <c r="AQ1229" i="9"/>
  <c r="AP1229" i="9"/>
  <c r="AO1229" i="9"/>
  <c r="AQ1228" i="9"/>
  <c r="AP1228" i="9"/>
  <c r="AO1228" i="9"/>
  <c r="AQ1227" i="9"/>
  <c r="AP1227" i="9"/>
  <c r="AO1227" i="9"/>
  <c r="AQ1226" i="9"/>
  <c r="AP1226" i="9"/>
  <c r="AO1226" i="9"/>
  <c r="AQ1225" i="9"/>
  <c r="AP1225" i="9"/>
  <c r="AO1225" i="9"/>
  <c r="AQ1224" i="9"/>
  <c r="AP1224" i="9"/>
  <c r="AO1224" i="9"/>
  <c r="AQ1223" i="9"/>
  <c r="AP1223" i="9"/>
  <c r="AO1223" i="9"/>
  <c r="AQ1222" i="9"/>
  <c r="AP1222" i="9"/>
  <c r="AO1222" i="9"/>
  <c r="AQ1221" i="9"/>
  <c r="AP1221" i="9"/>
  <c r="AO1221" i="9"/>
  <c r="AQ1220" i="9"/>
  <c r="AP1220" i="9"/>
  <c r="AO1220" i="9"/>
  <c r="AQ1219" i="9"/>
  <c r="AP1219" i="9"/>
  <c r="AO1219" i="9"/>
  <c r="AQ1218" i="9"/>
  <c r="AP1218" i="9"/>
  <c r="AO1218" i="9"/>
  <c r="AQ1217" i="9"/>
  <c r="AP1217" i="9"/>
  <c r="AO1217" i="9"/>
  <c r="AQ1216" i="9"/>
  <c r="AP1216" i="9"/>
  <c r="AO1216" i="9"/>
  <c r="AQ1215" i="9"/>
  <c r="AP1215" i="9"/>
  <c r="AO1215" i="9"/>
  <c r="AQ1214" i="9"/>
  <c r="AP1214" i="9"/>
  <c r="AO1214" i="9"/>
  <c r="AQ1213" i="9"/>
  <c r="AP1213" i="9"/>
  <c r="AO1213" i="9"/>
  <c r="AQ1212" i="9"/>
  <c r="AP1212" i="9"/>
  <c r="AO1212" i="9"/>
  <c r="AQ1211" i="9"/>
  <c r="AP1211" i="9"/>
  <c r="AO1211" i="9"/>
  <c r="AQ1210" i="9"/>
  <c r="AP1210" i="9"/>
  <c r="AO1210" i="9"/>
  <c r="AQ1209" i="9"/>
  <c r="AP1209" i="9"/>
  <c r="AO1209" i="9"/>
  <c r="AQ1208" i="9"/>
  <c r="AP1208" i="9"/>
  <c r="AO1208" i="9"/>
  <c r="AQ1207" i="9"/>
  <c r="AP1207" i="9"/>
  <c r="AO1207" i="9"/>
  <c r="AQ1206" i="9"/>
  <c r="AP1206" i="9"/>
  <c r="AO1206" i="9"/>
  <c r="AQ1205" i="9"/>
  <c r="AP1205" i="9"/>
  <c r="AO1205" i="9"/>
  <c r="AQ1204" i="9"/>
  <c r="AP1204" i="9"/>
  <c r="AO1204" i="9"/>
  <c r="AQ1203" i="9"/>
  <c r="AP1203" i="9"/>
  <c r="AO1203" i="9"/>
  <c r="AQ1202" i="9"/>
  <c r="AP1202" i="9"/>
  <c r="AO1202" i="9"/>
  <c r="AQ1201" i="9"/>
  <c r="AP1201" i="9"/>
  <c r="AO1201" i="9"/>
  <c r="AQ1200" i="9"/>
  <c r="AP1200" i="9"/>
  <c r="AO1200" i="9"/>
  <c r="AQ1199" i="9"/>
  <c r="AP1199" i="9"/>
  <c r="AO1199" i="9"/>
  <c r="AQ1198" i="9"/>
  <c r="AP1198" i="9"/>
  <c r="AO1198" i="9"/>
  <c r="AQ1197" i="9"/>
  <c r="AP1197" i="9"/>
  <c r="AO1197" i="9"/>
  <c r="AQ1196" i="9"/>
  <c r="AP1196" i="9"/>
  <c r="AO1196" i="9"/>
  <c r="AQ1195" i="9"/>
  <c r="AP1195" i="9"/>
  <c r="AO1195" i="9"/>
  <c r="AQ1194" i="9"/>
  <c r="AP1194" i="9"/>
  <c r="AO1194" i="9"/>
  <c r="AQ1193" i="9"/>
  <c r="AP1193" i="9"/>
  <c r="AO1193" i="9"/>
  <c r="AQ1192" i="9"/>
  <c r="AP1192" i="9"/>
  <c r="AO1192" i="9"/>
  <c r="AQ1191" i="9"/>
  <c r="AP1191" i="9"/>
  <c r="AO1191" i="9"/>
  <c r="AQ1190" i="9"/>
  <c r="AP1190" i="9"/>
  <c r="AO1190" i="9"/>
  <c r="AQ1189" i="9"/>
  <c r="AP1189" i="9"/>
  <c r="AO1189" i="9"/>
  <c r="AQ1188" i="9"/>
  <c r="AP1188" i="9"/>
  <c r="AO1188" i="9"/>
  <c r="AQ1187" i="9"/>
  <c r="AP1187" i="9"/>
  <c r="AO1187" i="9"/>
  <c r="AQ1186" i="9"/>
  <c r="AP1186" i="9"/>
  <c r="AO1186" i="9"/>
  <c r="AQ1185" i="9"/>
  <c r="AP1185" i="9"/>
  <c r="AO1185" i="9"/>
  <c r="AQ1184" i="9"/>
  <c r="AP1184" i="9"/>
  <c r="AO1184" i="9"/>
  <c r="AQ1183" i="9"/>
  <c r="AP1183" i="9"/>
  <c r="AO1183" i="9"/>
  <c r="AQ1182" i="9"/>
  <c r="AP1182" i="9"/>
  <c r="AO1182" i="9"/>
  <c r="AQ1181" i="9"/>
  <c r="AP1181" i="9"/>
  <c r="AO1181" i="9"/>
  <c r="AQ1180" i="9"/>
  <c r="AP1180" i="9"/>
  <c r="AO1180" i="9"/>
  <c r="AQ1179" i="9"/>
  <c r="AP1179" i="9"/>
  <c r="AO1179" i="9"/>
  <c r="AQ1178" i="9"/>
  <c r="AP1178" i="9"/>
  <c r="AO1178" i="9"/>
  <c r="AQ1177" i="9"/>
  <c r="AP1177" i="9"/>
  <c r="AO1177" i="9"/>
  <c r="AQ1176" i="9"/>
  <c r="AP1176" i="9"/>
  <c r="AO1176" i="9"/>
  <c r="AQ1175" i="9"/>
  <c r="AP1175" i="9"/>
  <c r="AO1175" i="9"/>
  <c r="AQ1174" i="9"/>
  <c r="AP1174" i="9"/>
  <c r="AO1174" i="9"/>
  <c r="AQ1173" i="9"/>
  <c r="AP1173" i="9"/>
  <c r="AO1173" i="9"/>
  <c r="AQ1172" i="9"/>
  <c r="AP1172" i="9"/>
  <c r="AO1172" i="9"/>
  <c r="AQ1171" i="9"/>
  <c r="AP1171" i="9"/>
  <c r="AO1171" i="9"/>
  <c r="AQ1170" i="9"/>
  <c r="AP1170" i="9"/>
  <c r="AO1170" i="9"/>
  <c r="AQ1169" i="9"/>
  <c r="AP1169" i="9"/>
  <c r="AO1169" i="9"/>
  <c r="AQ1168" i="9"/>
  <c r="AP1168" i="9"/>
  <c r="AO1168" i="9"/>
  <c r="AQ1167" i="9"/>
  <c r="AP1167" i="9"/>
  <c r="AO1167" i="9"/>
  <c r="AQ1166" i="9"/>
  <c r="AP1166" i="9"/>
  <c r="AO1166" i="9"/>
  <c r="AQ1165" i="9"/>
  <c r="AP1165" i="9"/>
  <c r="AO1165" i="9"/>
  <c r="AQ1164" i="9"/>
  <c r="AP1164" i="9"/>
  <c r="AO1164" i="9"/>
  <c r="AQ1163" i="9"/>
  <c r="AP1163" i="9"/>
  <c r="AO1163" i="9"/>
  <c r="AQ1162" i="9"/>
  <c r="AP1162" i="9"/>
  <c r="AO1162" i="9"/>
  <c r="AQ1161" i="9"/>
  <c r="AP1161" i="9"/>
  <c r="AO1161" i="9"/>
  <c r="AQ1160" i="9"/>
  <c r="AP1160" i="9"/>
  <c r="AO1160" i="9"/>
  <c r="AQ1159" i="9"/>
  <c r="AP1159" i="9"/>
  <c r="AO1159" i="9"/>
  <c r="AQ1158" i="9"/>
  <c r="AP1158" i="9"/>
  <c r="AO1158" i="9"/>
  <c r="AQ1157" i="9"/>
  <c r="AP1157" i="9"/>
  <c r="AO1157" i="9"/>
  <c r="AQ1156" i="9"/>
  <c r="AP1156" i="9"/>
  <c r="AO1156" i="9"/>
  <c r="AQ1155" i="9"/>
  <c r="AP1155" i="9"/>
  <c r="AO1155" i="9"/>
  <c r="AQ1154" i="9"/>
  <c r="AP1154" i="9"/>
  <c r="AO1154" i="9"/>
  <c r="AQ1153" i="9"/>
  <c r="AP1153" i="9"/>
  <c r="AO1153" i="9"/>
  <c r="AQ1152" i="9"/>
  <c r="AP1152" i="9"/>
  <c r="AO1152" i="9"/>
  <c r="AQ1151" i="9"/>
  <c r="AP1151" i="9"/>
  <c r="AO1151" i="9"/>
  <c r="AQ1150" i="9"/>
  <c r="AP1150" i="9"/>
  <c r="AO1150" i="9"/>
  <c r="AQ1149" i="9"/>
  <c r="AP1149" i="9"/>
  <c r="AO1149" i="9"/>
  <c r="AQ1148" i="9"/>
  <c r="AP1148" i="9"/>
  <c r="AO1148" i="9"/>
  <c r="AQ1147" i="9"/>
  <c r="AP1147" i="9"/>
  <c r="AO1147" i="9"/>
  <c r="AQ1146" i="9"/>
  <c r="AP1146" i="9"/>
  <c r="AO1146" i="9"/>
  <c r="AQ1145" i="9"/>
  <c r="AP1145" i="9"/>
  <c r="AO1145" i="9"/>
  <c r="AQ1144" i="9"/>
  <c r="AP1144" i="9"/>
  <c r="AO1144" i="9"/>
  <c r="AQ1143" i="9"/>
  <c r="AP1143" i="9"/>
  <c r="AO1143" i="9"/>
  <c r="AQ1142" i="9"/>
  <c r="AP1142" i="9"/>
  <c r="AO1142" i="9"/>
  <c r="AQ1141" i="9"/>
  <c r="AP1141" i="9"/>
  <c r="AO1141" i="9"/>
  <c r="AQ1140" i="9"/>
  <c r="AP1140" i="9"/>
  <c r="AO1140" i="9"/>
  <c r="AQ1139" i="9"/>
  <c r="AP1139" i="9"/>
  <c r="AO1139" i="9"/>
  <c r="AQ1138" i="9"/>
  <c r="AP1138" i="9"/>
  <c r="AO1138" i="9"/>
  <c r="AQ1137" i="9"/>
  <c r="AP1137" i="9"/>
  <c r="AO1137" i="9"/>
  <c r="AQ1136" i="9"/>
  <c r="AP1136" i="9"/>
  <c r="AO1136" i="9"/>
  <c r="AQ1135" i="9"/>
  <c r="AP1135" i="9"/>
  <c r="AO1135" i="9"/>
  <c r="AQ1134" i="9"/>
  <c r="AP1134" i="9"/>
  <c r="AO1134" i="9"/>
  <c r="AQ1133" i="9"/>
  <c r="AP1133" i="9"/>
  <c r="AO1133" i="9"/>
  <c r="AQ1132" i="9"/>
  <c r="AP1132" i="9"/>
  <c r="AO1132" i="9"/>
  <c r="AQ1131" i="9"/>
  <c r="AP1131" i="9"/>
  <c r="AO1131" i="9"/>
  <c r="AQ1130" i="9"/>
  <c r="AP1130" i="9"/>
  <c r="AO1130" i="9"/>
  <c r="AQ1129" i="9"/>
  <c r="AP1129" i="9"/>
  <c r="AO1129" i="9"/>
  <c r="AQ1128" i="9"/>
  <c r="AP1128" i="9"/>
  <c r="AO1128" i="9"/>
  <c r="AQ1127" i="9"/>
  <c r="AP1127" i="9"/>
  <c r="AO1127" i="9"/>
  <c r="AQ1126" i="9"/>
  <c r="AP1126" i="9"/>
  <c r="AO1126" i="9"/>
  <c r="AQ1125" i="9"/>
  <c r="AP1125" i="9"/>
  <c r="AO1125" i="9"/>
  <c r="AQ1124" i="9"/>
  <c r="AP1124" i="9"/>
  <c r="AO1124" i="9"/>
  <c r="AQ1123" i="9"/>
  <c r="AP1123" i="9"/>
  <c r="AO1123" i="9"/>
  <c r="AQ1122" i="9"/>
  <c r="AP1122" i="9"/>
  <c r="AO1122" i="9"/>
  <c r="AQ1121" i="9"/>
  <c r="AP1121" i="9"/>
  <c r="AO1121" i="9"/>
  <c r="AQ1120" i="9"/>
  <c r="AP1120" i="9"/>
  <c r="AO1120" i="9"/>
  <c r="AQ1119" i="9"/>
  <c r="AP1119" i="9"/>
  <c r="AO1119" i="9"/>
  <c r="AQ1118" i="9"/>
  <c r="AP1118" i="9"/>
  <c r="AO1118" i="9"/>
  <c r="AQ1117" i="9"/>
  <c r="AP1117" i="9"/>
  <c r="AO1117" i="9"/>
  <c r="AQ1116" i="9"/>
  <c r="AP1116" i="9"/>
  <c r="AO1116" i="9"/>
  <c r="AQ1115" i="9"/>
  <c r="AP1115" i="9"/>
  <c r="AO1115" i="9"/>
  <c r="AQ1114" i="9"/>
  <c r="AP1114" i="9"/>
  <c r="AO1114" i="9"/>
  <c r="AQ1113" i="9"/>
  <c r="AP1113" i="9"/>
  <c r="AO1113" i="9"/>
  <c r="AQ1112" i="9"/>
  <c r="AP1112" i="9"/>
  <c r="AO1112" i="9"/>
  <c r="AQ1111" i="9"/>
  <c r="AP1111" i="9"/>
  <c r="AO1111" i="9"/>
  <c r="AQ1110" i="9"/>
  <c r="AP1110" i="9"/>
  <c r="AO1110" i="9"/>
  <c r="AQ1109" i="9"/>
  <c r="AP1109" i="9"/>
  <c r="AO1109" i="9"/>
  <c r="AQ1108" i="9"/>
  <c r="AP1108" i="9"/>
  <c r="AO1108" i="9"/>
  <c r="AQ1107" i="9"/>
  <c r="AP1107" i="9"/>
  <c r="AO1107" i="9"/>
  <c r="AQ1106" i="9"/>
  <c r="AP1106" i="9"/>
  <c r="AO1106" i="9"/>
  <c r="AQ1105" i="9"/>
  <c r="AP1105" i="9"/>
  <c r="AO1105" i="9"/>
  <c r="AQ1104" i="9"/>
  <c r="AP1104" i="9"/>
  <c r="AO1104" i="9"/>
  <c r="AQ1103" i="9"/>
  <c r="AP1103" i="9"/>
  <c r="AO1103" i="9"/>
  <c r="AQ1102" i="9"/>
  <c r="AP1102" i="9"/>
  <c r="AO1102" i="9"/>
  <c r="AQ1101" i="9"/>
  <c r="AP1101" i="9"/>
  <c r="AO1101" i="9"/>
  <c r="AQ1100" i="9"/>
  <c r="AP1100" i="9"/>
  <c r="AO1100" i="9"/>
  <c r="AQ1099" i="9"/>
  <c r="AP1099" i="9"/>
  <c r="AO1099" i="9"/>
  <c r="AQ1098" i="9"/>
  <c r="AP1098" i="9"/>
  <c r="AO1098" i="9"/>
  <c r="AQ1097" i="9"/>
  <c r="AP1097" i="9"/>
  <c r="AO1097" i="9"/>
  <c r="AQ1096" i="9"/>
  <c r="AP1096" i="9"/>
  <c r="AO1096" i="9"/>
  <c r="AQ1095" i="9"/>
  <c r="AP1095" i="9"/>
  <c r="AO1095" i="9"/>
  <c r="AQ1094" i="9"/>
  <c r="AP1094" i="9"/>
  <c r="AO1094" i="9"/>
  <c r="AQ1093" i="9"/>
  <c r="AP1093" i="9"/>
  <c r="AO1093" i="9"/>
  <c r="AQ1092" i="9"/>
  <c r="AP1092" i="9"/>
  <c r="AO1092" i="9"/>
  <c r="AQ1091" i="9"/>
  <c r="AP1091" i="9"/>
  <c r="AO1091" i="9"/>
  <c r="AQ1090" i="9"/>
  <c r="AP1090" i="9"/>
  <c r="AO1090" i="9"/>
  <c r="AQ1089" i="9"/>
  <c r="AP1089" i="9"/>
  <c r="AO1089" i="9"/>
  <c r="AQ1088" i="9"/>
  <c r="AP1088" i="9"/>
  <c r="AO1088" i="9"/>
  <c r="AQ1087" i="9"/>
  <c r="AP1087" i="9"/>
  <c r="AO1087" i="9"/>
  <c r="AQ1086" i="9"/>
  <c r="AP1086" i="9"/>
  <c r="AO1086" i="9"/>
  <c r="AQ1085" i="9"/>
  <c r="AP1085" i="9"/>
  <c r="AO1085" i="9"/>
  <c r="AQ1084" i="9"/>
  <c r="AP1084" i="9"/>
  <c r="AO1084" i="9"/>
  <c r="AQ1083" i="9"/>
  <c r="AP1083" i="9"/>
  <c r="AO1083" i="9"/>
  <c r="AQ1082" i="9"/>
  <c r="AP1082" i="9"/>
  <c r="AO1082" i="9"/>
  <c r="AQ1081" i="9"/>
  <c r="AP1081" i="9"/>
  <c r="AO1081" i="9"/>
  <c r="AQ1080" i="9"/>
  <c r="AP1080" i="9"/>
  <c r="AO1080" i="9"/>
  <c r="AQ1079" i="9"/>
  <c r="AP1079" i="9"/>
  <c r="AO1079" i="9"/>
  <c r="AQ1078" i="9"/>
  <c r="AP1078" i="9"/>
  <c r="AO1078" i="9"/>
  <c r="AQ1077" i="9"/>
  <c r="AP1077" i="9"/>
  <c r="AO1077" i="9"/>
  <c r="AQ1076" i="9"/>
  <c r="AP1076" i="9"/>
  <c r="AO1076" i="9"/>
  <c r="AQ1075" i="9"/>
  <c r="AP1075" i="9"/>
  <c r="AO1075" i="9"/>
  <c r="AQ1074" i="9"/>
  <c r="AP1074" i="9"/>
  <c r="AO1074" i="9"/>
  <c r="AQ1073" i="9"/>
  <c r="AP1073" i="9"/>
  <c r="AO1073" i="9"/>
  <c r="AQ1072" i="9"/>
  <c r="AP1072" i="9"/>
  <c r="AO1072" i="9"/>
  <c r="AQ1071" i="9"/>
  <c r="AP1071" i="9"/>
  <c r="AO1071" i="9"/>
  <c r="AQ1070" i="9"/>
  <c r="AP1070" i="9"/>
  <c r="AO1070" i="9"/>
  <c r="AQ1069" i="9"/>
  <c r="AP1069" i="9"/>
  <c r="AO1069" i="9"/>
  <c r="AQ1068" i="9"/>
  <c r="AP1068" i="9"/>
  <c r="AO1068" i="9"/>
  <c r="AQ1067" i="9"/>
  <c r="AP1067" i="9"/>
  <c r="AO1067" i="9"/>
  <c r="AQ1066" i="9"/>
  <c r="AP1066" i="9"/>
  <c r="AO1066" i="9"/>
  <c r="AQ1065" i="9"/>
  <c r="AP1065" i="9"/>
  <c r="AO1065" i="9"/>
  <c r="AQ1064" i="9"/>
  <c r="AP1064" i="9"/>
  <c r="AO1064" i="9"/>
  <c r="AQ1063" i="9"/>
  <c r="AP1063" i="9"/>
  <c r="AO1063" i="9"/>
  <c r="AQ1062" i="9"/>
  <c r="AP1062" i="9"/>
  <c r="AO1062" i="9"/>
  <c r="AQ1061" i="9"/>
  <c r="AP1061" i="9"/>
  <c r="AO1061" i="9"/>
  <c r="AQ1060" i="9"/>
  <c r="AP1060" i="9"/>
  <c r="AO1060" i="9"/>
  <c r="AQ1059" i="9"/>
  <c r="AP1059" i="9"/>
  <c r="AO1059" i="9"/>
  <c r="AQ1058" i="9"/>
  <c r="AP1058" i="9"/>
  <c r="AO1058" i="9"/>
  <c r="AQ1057" i="9"/>
  <c r="AP1057" i="9"/>
  <c r="AO1057" i="9"/>
  <c r="AQ1056" i="9"/>
  <c r="AP1056" i="9"/>
  <c r="AO1056" i="9"/>
  <c r="AQ1055" i="9"/>
  <c r="AP1055" i="9"/>
  <c r="AO1055" i="9"/>
  <c r="AQ1054" i="9"/>
  <c r="AP1054" i="9"/>
  <c r="AO1054" i="9"/>
  <c r="AQ1053" i="9"/>
  <c r="AP1053" i="9"/>
  <c r="AO1053" i="9"/>
  <c r="AQ1052" i="9"/>
  <c r="AP1052" i="9"/>
  <c r="AO1052" i="9"/>
  <c r="AQ1051" i="9"/>
  <c r="AP1051" i="9"/>
  <c r="AO1051" i="9"/>
  <c r="AQ1050" i="9"/>
  <c r="AP1050" i="9"/>
  <c r="AO1050" i="9"/>
  <c r="AQ1049" i="9"/>
  <c r="AP1049" i="9"/>
  <c r="AO1049" i="9"/>
  <c r="AQ1048" i="9"/>
  <c r="AP1048" i="9"/>
  <c r="AO1048" i="9"/>
  <c r="AQ1047" i="9"/>
  <c r="AP1047" i="9"/>
  <c r="AO1047" i="9"/>
  <c r="AQ1046" i="9"/>
  <c r="AP1046" i="9"/>
  <c r="AO1046" i="9"/>
  <c r="AQ1045" i="9"/>
  <c r="AP1045" i="9"/>
  <c r="AO1045" i="9"/>
  <c r="AQ1044" i="9"/>
  <c r="AP1044" i="9"/>
  <c r="AO1044" i="9"/>
  <c r="AQ1043" i="9"/>
  <c r="AP1043" i="9"/>
  <c r="AO1043" i="9"/>
  <c r="AQ1042" i="9"/>
  <c r="AP1042" i="9"/>
  <c r="AO1042" i="9"/>
  <c r="AQ1041" i="9"/>
  <c r="AP1041" i="9"/>
  <c r="AO1041" i="9"/>
  <c r="AQ1040" i="9"/>
  <c r="AP1040" i="9"/>
  <c r="AO1040" i="9"/>
  <c r="AQ1039" i="9"/>
  <c r="AP1039" i="9"/>
  <c r="AO1039" i="9"/>
  <c r="AQ1038" i="9"/>
  <c r="AP1038" i="9"/>
  <c r="AO1038" i="9"/>
  <c r="AQ1037" i="9"/>
  <c r="AP1037" i="9"/>
  <c r="AO1037" i="9"/>
  <c r="AQ1036" i="9"/>
  <c r="AP1036" i="9"/>
  <c r="AO1036" i="9"/>
  <c r="AQ1035" i="9"/>
  <c r="AP1035" i="9"/>
  <c r="AO1035" i="9"/>
  <c r="AQ1034" i="9"/>
  <c r="AP1034" i="9"/>
  <c r="AO1034" i="9"/>
  <c r="AQ1033" i="9"/>
  <c r="AP1033" i="9"/>
  <c r="AO1033" i="9"/>
  <c r="AQ1032" i="9"/>
  <c r="AP1032" i="9"/>
  <c r="AO1032" i="9"/>
  <c r="AQ1031" i="9"/>
  <c r="AP1031" i="9"/>
  <c r="AO1031" i="9"/>
  <c r="AQ1030" i="9"/>
  <c r="AP1030" i="9"/>
  <c r="AO1030" i="9"/>
  <c r="AQ1029" i="9"/>
  <c r="AP1029" i="9"/>
  <c r="AO1029" i="9"/>
  <c r="AQ1028" i="9"/>
  <c r="AP1028" i="9"/>
  <c r="AO1028" i="9"/>
  <c r="AQ1027" i="9"/>
  <c r="AP1027" i="9"/>
  <c r="AO1027" i="9"/>
  <c r="AQ1026" i="9"/>
  <c r="AP1026" i="9"/>
  <c r="AO1026" i="9"/>
  <c r="AQ1025" i="9"/>
  <c r="AP1025" i="9"/>
  <c r="AO1025" i="9"/>
  <c r="AQ1024" i="9"/>
  <c r="AP1024" i="9"/>
  <c r="AO1024" i="9"/>
  <c r="AQ1023" i="9"/>
  <c r="AP1023" i="9"/>
  <c r="AO1023" i="9"/>
  <c r="AQ1022" i="9"/>
  <c r="AP1022" i="9"/>
  <c r="AO1022" i="9"/>
  <c r="AQ1021" i="9"/>
  <c r="AP1021" i="9"/>
  <c r="AO1021" i="9"/>
  <c r="AQ1020" i="9"/>
  <c r="AP1020" i="9"/>
  <c r="AO1020" i="9"/>
  <c r="AQ1019" i="9"/>
  <c r="AP1019" i="9"/>
  <c r="AO1019" i="9"/>
  <c r="AQ1018" i="9"/>
  <c r="AP1018" i="9"/>
  <c r="AO1018" i="9"/>
  <c r="AQ1017" i="9"/>
  <c r="AP1017" i="9"/>
  <c r="AO1017" i="9"/>
  <c r="AQ1016" i="9"/>
  <c r="AP1016" i="9"/>
  <c r="AO1016" i="9"/>
  <c r="AQ1015" i="9"/>
  <c r="AP1015" i="9"/>
  <c r="AO1015" i="9"/>
  <c r="AQ1014" i="9"/>
  <c r="AP1014" i="9"/>
  <c r="AO1014" i="9"/>
  <c r="AQ1013" i="9"/>
  <c r="AP1013" i="9"/>
  <c r="AO1013" i="9"/>
  <c r="AQ1012" i="9"/>
  <c r="AP1012" i="9"/>
  <c r="AO1012" i="9"/>
  <c r="AQ1011" i="9"/>
  <c r="AP1011" i="9"/>
  <c r="AO1011" i="9"/>
  <c r="AQ1010" i="9"/>
  <c r="AP1010" i="9"/>
  <c r="AO1010" i="9"/>
  <c r="AQ1009" i="9"/>
  <c r="AP1009" i="9"/>
  <c r="AO1009" i="9"/>
  <c r="AQ1008" i="9"/>
  <c r="AP1008" i="9"/>
  <c r="AO1008" i="9"/>
  <c r="AQ1007" i="9"/>
  <c r="AP1007" i="9"/>
  <c r="AO1007" i="9"/>
  <c r="AQ1006" i="9"/>
  <c r="AP1006" i="9"/>
  <c r="AO1006" i="9"/>
  <c r="AQ1005" i="9"/>
  <c r="AP1005" i="9"/>
  <c r="AO1005" i="9"/>
  <c r="AQ1004" i="9"/>
  <c r="AP1004" i="9"/>
  <c r="AO1004" i="9"/>
  <c r="AQ1003" i="9"/>
  <c r="AP1003" i="9"/>
  <c r="AO1003" i="9"/>
  <c r="AQ1002" i="9"/>
  <c r="AP1002" i="9"/>
  <c r="AO1002" i="9"/>
  <c r="AQ1001" i="9"/>
  <c r="AP1001" i="9"/>
  <c r="AO1001" i="9"/>
  <c r="AQ1000" i="9"/>
  <c r="AP1000" i="9"/>
  <c r="AO1000" i="9"/>
  <c r="AQ999" i="9"/>
  <c r="AP999" i="9"/>
  <c r="AO999" i="9"/>
  <c r="AQ998" i="9"/>
  <c r="AP998" i="9"/>
  <c r="AO998" i="9"/>
  <c r="AQ997" i="9"/>
  <c r="AP997" i="9"/>
  <c r="AO997" i="9"/>
  <c r="AQ996" i="9"/>
  <c r="AP996" i="9"/>
  <c r="AO996" i="9"/>
  <c r="AQ995" i="9"/>
  <c r="AP995" i="9"/>
  <c r="AO995" i="9"/>
  <c r="AQ994" i="9"/>
  <c r="AP994" i="9"/>
  <c r="AO994" i="9"/>
  <c r="AQ993" i="9"/>
  <c r="AP993" i="9"/>
  <c r="AO993" i="9"/>
  <c r="AQ992" i="9"/>
  <c r="AP992" i="9"/>
  <c r="AO992" i="9"/>
  <c r="AQ991" i="9"/>
  <c r="AP991" i="9"/>
  <c r="AO991" i="9"/>
  <c r="AQ990" i="9"/>
  <c r="AP990" i="9"/>
  <c r="AO990" i="9"/>
  <c r="AQ989" i="9"/>
  <c r="AP989" i="9"/>
  <c r="AO989" i="9"/>
  <c r="AQ988" i="9"/>
  <c r="AP988" i="9"/>
  <c r="AO988" i="9"/>
  <c r="AQ987" i="9"/>
  <c r="AP987" i="9"/>
  <c r="AO987" i="9"/>
  <c r="AQ986" i="9"/>
  <c r="AP986" i="9"/>
  <c r="AO986" i="9"/>
  <c r="AQ985" i="9"/>
  <c r="AP985" i="9"/>
  <c r="AO985" i="9"/>
  <c r="AQ984" i="9"/>
  <c r="AP984" i="9"/>
  <c r="AO984" i="9"/>
  <c r="AQ983" i="9"/>
  <c r="AP983" i="9"/>
  <c r="AO983" i="9"/>
  <c r="AQ982" i="9"/>
  <c r="AP982" i="9"/>
  <c r="AO982" i="9"/>
  <c r="AQ981" i="9"/>
  <c r="AP981" i="9"/>
  <c r="AO981" i="9"/>
  <c r="AQ980" i="9"/>
  <c r="AP980" i="9"/>
  <c r="AO980" i="9"/>
  <c r="AQ979" i="9"/>
  <c r="AP979" i="9"/>
  <c r="AO979" i="9"/>
  <c r="AQ978" i="9"/>
  <c r="AP978" i="9"/>
  <c r="AO978" i="9"/>
  <c r="AQ977" i="9"/>
  <c r="AP977" i="9"/>
  <c r="AO977" i="9"/>
  <c r="AQ976" i="9"/>
  <c r="AP976" i="9"/>
  <c r="AO976" i="9"/>
  <c r="AQ975" i="9"/>
  <c r="AP975" i="9"/>
  <c r="AO975" i="9"/>
  <c r="AQ974" i="9"/>
  <c r="AP974" i="9"/>
  <c r="AO974" i="9"/>
  <c r="AQ973" i="9"/>
  <c r="AP973" i="9"/>
  <c r="AO973" i="9"/>
  <c r="AQ972" i="9"/>
  <c r="AP972" i="9"/>
  <c r="AO972" i="9"/>
  <c r="AQ971" i="9"/>
  <c r="AP971" i="9"/>
  <c r="AO971" i="9"/>
  <c r="AQ970" i="9"/>
  <c r="AP970" i="9"/>
  <c r="AO970" i="9"/>
  <c r="AQ969" i="9"/>
  <c r="AP969" i="9"/>
  <c r="AO969" i="9"/>
  <c r="AQ968" i="9"/>
  <c r="AP968" i="9"/>
  <c r="AO968" i="9"/>
  <c r="AQ967" i="9"/>
  <c r="AP967" i="9"/>
  <c r="AO967" i="9"/>
  <c r="AQ966" i="9"/>
  <c r="AP966" i="9"/>
  <c r="AO966" i="9"/>
  <c r="AQ965" i="9"/>
  <c r="AP965" i="9"/>
  <c r="AO965" i="9"/>
  <c r="AQ964" i="9"/>
  <c r="AP964" i="9"/>
  <c r="AO964" i="9"/>
  <c r="AQ963" i="9"/>
  <c r="AP963" i="9"/>
  <c r="AO963" i="9"/>
  <c r="AQ962" i="9"/>
  <c r="AP962" i="9"/>
  <c r="AO962" i="9"/>
  <c r="AQ961" i="9"/>
  <c r="AP961" i="9"/>
  <c r="AO961" i="9"/>
  <c r="AQ960" i="9"/>
  <c r="AP960" i="9"/>
  <c r="AO960" i="9"/>
  <c r="AQ959" i="9"/>
  <c r="AP959" i="9"/>
  <c r="AO959" i="9"/>
  <c r="AQ958" i="9"/>
  <c r="AP958" i="9"/>
  <c r="AO958" i="9"/>
  <c r="AQ957" i="9"/>
  <c r="AP957" i="9"/>
  <c r="AO957" i="9"/>
  <c r="AQ956" i="9"/>
  <c r="AP956" i="9"/>
  <c r="AO956" i="9"/>
  <c r="AQ955" i="9"/>
  <c r="AP955" i="9"/>
  <c r="AO955" i="9"/>
  <c r="AQ954" i="9"/>
  <c r="AP954" i="9"/>
  <c r="AO954" i="9"/>
  <c r="AQ953" i="9"/>
  <c r="AP953" i="9"/>
  <c r="AO953" i="9"/>
  <c r="AQ952" i="9"/>
  <c r="AP952" i="9"/>
  <c r="AO952" i="9"/>
  <c r="AQ951" i="9"/>
  <c r="AP951" i="9"/>
  <c r="AO951" i="9"/>
  <c r="AQ950" i="9"/>
  <c r="AP950" i="9"/>
  <c r="AO950" i="9"/>
  <c r="AQ949" i="9"/>
  <c r="AP949" i="9"/>
  <c r="AO949" i="9"/>
  <c r="AQ948" i="9"/>
  <c r="AP948" i="9"/>
  <c r="AO948" i="9"/>
  <c r="AQ947" i="9"/>
  <c r="AP947" i="9"/>
  <c r="AO947" i="9"/>
  <c r="AQ946" i="9"/>
  <c r="AP946" i="9"/>
  <c r="AO946" i="9"/>
  <c r="AQ945" i="9"/>
  <c r="AP945" i="9"/>
  <c r="AO945" i="9"/>
  <c r="AQ944" i="9"/>
  <c r="AP944" i="9"/>
  <c r="AO944" i="9"/>
  <c r="AQ943" i="9"/>
  <c r="AP943" i="9"/>
  <c r="AO943" i="9"/>
  <c r="AQ942" i="9"/>
  <c r="AP942" i="9"/>
  <c r="AO942" i="9"/>
  <c r="AQ941" i="9"/>
  <c r="AP941" i="9"/>
  <c r="AO941" i="9"/>
  <c r="AQ940" i="9"/>
  <c r="AP940" i="9"/>
  <c r="AO940" i="9"/>
  <c r="AQ939" i="9"/>
  <c r="AP939" i="9"/>
  <c r="AO939" i="9"/>
  <c r="AQ938" i="9"/>
  <c r="AP938" i="9"/>
  <c r="AO938" i="9"/>
  <c r="AQ937" i="9"/>
  <c r="AP937" i="9"/>
  <c r="AO937" i="9"/>
  <c r="AQ936" i="9"/>
  <c r="AP936" i="9"/>
  <c r="AO936" i="9"/>
  <c r="AQ935" i="9"/>
  <c r="AP935" i="9"/>
  <c r="AO935" i="9"/>
  <c r="AQ934" i="9"/>
  <c r="AP934" i="9"/>
  <c r="AO934" i="9"/>
  <c r="AQ933" i="9"/>
  <c r="AP933" i="9"/>
  <c r="AO933" i="9"/>
  <c r="AQ932" i="9"/>
  <c r="AP932" i="9"/>
  <c r="AO932" i="9"/>
  <c r="AQ931" i="9"/>
  <c r="AP931" i="9"/>
  <c r="AO931" i="9"/>
  <c r="AQ930" i="9"/>
  <c r="AP930" i="9"/>
  <c r="AO930" i="9"/>
  <c r="AQ929" i="9"/>
  <c r="AP929" i="9"/>
  <c r="AO929" i="9"/>
  <c r="AQ928" i="9"/>
  <c r="AP928" i="9"/>
  <c r="AO928" i="9"/>
  <c r="AQ927" i="9"/>
  <c r="AP927" i="9"/>
  <c r="AO927" i="9"/>
  <c r="AQ926" i="9"/>
  <c r="AP926" i="9"/>
  <c r="AO926" i="9"/>
  <c r="AQ925" i="9"/>
  <c r="AP925" i="9"/>
  <c r="AO925" i="9"/>
  <c r="AQ924" i="9"/>
  <c r="AP924" i="9"/>
  <c r="AO924" i="9"/>
  <c r="AQ923" i="9"/>
  <c r="AP923" i="9"/>
  <c r="AO923" i="9"/>
  <c r="AQ922" i="9"/>
  <c r="AP922" i="9"/>
  <c r="AO922" i="9"/>
  <c r="AQ921" i="9"/>
  <c r="AP921" i="9"/>
  <c r="AO921" i="9"/>
  <c r="AQ920" i="9"/>
  <c r="AP920" i="9"/>
  <c r="AO920" i="9"/>
  <c r="AQ919" i="9"/>
  <c r="AP919" i="9"/>
  <c r="AO919" i="9"/>
  <c r="AQ918" i="9"/>
  <c r="AP918" i="9"/>
  <c r="AO918" i="9"/>
  <c r="AQ917" i="9"/>
  <c r="AP917" i="9"/>
  <c r="AO917" i="9"/>
  <c r="AQ916" i="9"/>
  <c r="AP916" i="9"/>
  <c r="AO916" i="9"/>
  <c r="AQ915" i="9"/>
  <c r="AP915" i="9"/>
  <c r="AO915" i="9"/>
  <c r="AQ914" i="9"/>
  <c r="AP914" i="9"/>
  <c r="AO914" i="9"/>
  <c r="AQ913" i="9"/>
  <c r="AP913" i="9"/>
  <c r="AO913" i="9"/>
  <c r="AQ912" i="9"/>
  <c r="AP912" i="9"/>
  <c r="AO912" i="9"/>
  <c r="AQ911" i="9"/>
  <c r="AP911" i="9"/>
  <c r="AO911" i="9"/>
  <c r="AQ910" i="9"/>
  <c r="AP910" i="9"/>
  <c r="AO910" i="9"/>
  <c r="AQ909" i="9"/>
  <c r="AP909" i="9"/>
  <c r="AO909" i="9"/>
  <c r="AQ908" i="9"/>
  <c r="AP908" i="9"/>
  <c r="AO908" i="9"/>
  <c r="AQ907" i="9"/>
  <c r="AP907" i="9"/>
  <c r="AO907" i="9"/>
  <c r="AQ906" i="9"/>
  <c r="AP906" i="9"/>
  <c r="AO906" i="9"/>
  <c r="AQ905" i="9"/>
  <c r="AP905" i="9"/>
  <c r="AO905" i="9"/>
  <c r="AQ904" i="9"/>
  <c r="AP904" i="9"/>
  <c r="AO904" i="9"/>
  <c r="AQ903" i="9"/>
  <c r="AP903" i="9"/>
  <c r="AO903" i="9"/>
  <c r="AQ902" i="9"/>
  <c r="AP902" i="9"/>
  <c r="AO902" i="9"/>
  <c r="AQ901" i="9"/>
  <c r="AP901" i="9"/>
  <c r="AO901" i="9"/>
  <c r="AQ900" i="9"/>
  <c r="AP900" i="9"/>
  <c r="AO900" i="9"/>
  <c r="AQ899" i="9"/>
  <c r="AP899" i="9"/>
  <c r="AO899" i="9"/>
  <c r="AQ898" i="9"/>
  <c r="AP898" i="9"/>
  <c r="AO898" i="9"/>
  <c r="AQ897" i="9"/>
  <c r="AP897" i="9"/>
  <c r="AO897" i="9"/>
  <c r="AQ896" i="9"/>
  <c r="AP896" i="9"/>
  <c r="AO896" i="9"/>
  <c r="AQ895" i="9"/>
  <c r="AP895" i="9"/>
  <c r="AO895" i="9"/>
  <c r="AQ894" i="9"/>
  <c r="AP894" i="9"/>
  <c r="AO894" i="9"/>
  <c r="AQ893" i="9"/>
  <c r="AP893" i="9"/>
  <c r="AO893" i="9"/>
  <c r="AQ892" i="9"/>
  <c r="AP892" i="9"/>
  <c r="AO892" i="9"/>
  <c r="AQ891" i="9"/>
  <c r="AP891" i="9"/>
  <c r="AO891" i="9"/>
  <c r="AQ890" i="9"/>
  <c r="AP890" i="9"/>
  <c r="AO890" i="9"/>
  <c r="AQ889" i="9"/>
  <c r="AP889" i="9"/>
  <c r="AO889" i="9"/>
  <c r="AQ888" i="9"/>
  <c r="AP888" i="9"/>
  <c r="AO888" i="9"/>
  <c r="AQ887" i="9"/>
  <c r="AP887" i="9"/>
  <c r="AO887" i="9"/>
  <c r="AQ886" i="9"/>
  <c r="AP886" i="9"/>
  <c r="AO886" i="9"/>
  <c r="AQ885" i="9"/>
  <c r="AP885" i="9"/>
  <c r="AO885" i="9"/>
  <c r="AQ884" i="9"/>
  <c r="AP884" i="9"/>
  <c r="AO884" i="9"/>
  <c r="AQ883" i="9"/>
  <c r="AP883" i="9"/>
  <c r="AO883" i="9"/>
  <c r="AQ882" i="9"/>
  <c r="AP882" i="9"/>
  <c r="AO882" i="9"/>
  <c r="AQ881" i="9"/>
  <c r="AP881" i="9"/>
  <c r="AO881" i="9"/>
  <c r="AQ880" i="9"/>
  <c r="AP880" i="9"/>
  <c r="AO880" i="9"/>
  <c r="AQ879" i="9"/>
  <c r="AP879" i="9"/>
  <c r="AO879" i="9"/>
  <c r="AQ878" i="9"/>
  <c r="AP878" i="9"/>
  <c r="AO878" i="9"/>
  <c r="AQ877" i="9"/>
  <c r="AP877" i="9"/>
  <c r="AO877" i="9"/>
  <c r="AQ876" i="9"/>
  <c r="AP876" i="9"/>
  <c r="AO876" i="9"/>
  <c r="AQ875" i="9"/>
  <c r="AP875" i="9"/>
  <c r="AO875" i="9"/>
  <c r="AQ874" i="9"/>
  <c r="AP874" i="9"/>
  <c r="AO874" i="9"/>
  <c r="AQ873" i="9"/>
  <c r="AP873" i="9"/>
  <c r="AO873" i="9"/>
  <c r="AQ872" i="9"/>
  <c r="AP872" i="9"/>
  <c r="AO872" i="9"/>
  <c r="AQ871" i="9"/>
  <c r="AP871" i="9"/>
  <c r="AO871" i="9"/>
  <c r="AQ870" i="9"/>
  <c r="AP870" i="9"/>
  <c r="AO870" i="9"/>
  <c r="AQ869" i="9"/>
  <c r="AP869" i="9"/>
  <c r="AO869" i="9"/>
  <c r="AQ868" i="9"/>
  <c r="AP868" i="9"/>
  <c r="AO868" i="9"/>
  <c r="AQ867" i="9"/>
  <c r="AP867" i="9"/>
  <c r="AO867" i="9"/>
  <c r="AQ866" i="9"/>
  <c r="AP866" i="9"/>
  <c r="AO866" i="9"/>
  <c r="AQ865" i="9"/>
  <c r="AP865" i="9"/>
  <c r="AO865" i="9"/>
  <c r="AQ864" i="9"/>
  <c r="AP864" i="9"/>
  <c r="AO864" i="9"/>
  <c r="AQ863" i="9"/>
  <c r="AP863" i="9"/>
  <c r="AO863" i="9"/>
  <c r="AQ862" i="9"/>
  <c r="AP862" i="9"/>
  <c r="AO862" i="9"/>
  <c r="AQ861" i="9"/>
  <c r="AP861" i="9"/>
  <c r="AO861" i="9"/>
  <c r="AQ860" i="9"/>
  <c r="AP860" i="9"/>
  <c r="AO860" i="9"/>
  <c r="AQ859" i="9"/>
  <c r="AP859" i="9"/>
  <c r="AO859" i="9"/>
  <c r="AQ858" i="9"/>
  <c r="AP858" i="9"/>
  <c r="AO858" i="9"/>
  <c r="AQ857" i="9"/>
  <c r="AP857" i="9"/>
  <c r="AO857" i="9"/>
  <c r="AQ856" i="9"/>
  <c r="AP856" i="9"/>
  <c r="AO856" i="9"/>
  <c r="AQ855" i="9"/>
  <c r="AP855" i="9"/>
  <c r="AO855" i="9"/>
  <c r="AQ854" i="9"/>
  <c r="AP854" i="9"/>
  <c r="AO854" i="9"/>
  <c r="AQ853" i="9"/>
  <c r="AP853" i="9"/>
  <c r="AO853" i="9"/>
  <c r="AQ852" i="9"/>
  <c r="AP852" i="9"/>
  <c r="AO852" i="9"/>
  <c r="AQ851" i="9"/>
  <c r="AP851" i="9"/>
  <c r="AO851" i="9"/>
  <c r="AQ850" i="9"/>
  <c r="AP850" i="9"/>
  <c r="AO850" i="9"/>
  <c r="AQ849" i="9"/>
  <c r="AP849" i="9"/>
  <c r="AO849" i="9"/>
  <c r="AQ848" i="9"/>
  <c r="AP848" i="9"/>
  <c r="AO848" i="9"/>
  <c r="AQ847" i="9"/>
  <c r="AP847" i="9"/>
  <c r="AO847" i="9"/>
  <c r="AQ846" i="9"/>
  <c r="AP846" i="9"/>
  <c r="AO846" i="9"/>
  <c r="AQ845" i="9"/>
  <c r="AP845" i="9"/>
  <c r="AO845" i="9"/>
  <c r="AQ844" i="9"/>
  <c r="AP844" i="9"/>
  <c r="AO844" i="9"/>
  <c r="AQ843" i="9"/>
  <c r="AP843" i="9"/>
  <c r="AO843" i="9"/>
  <c r="AQ842" i="9"/>
  <c r="AP842" i="9"/>
  <c r="AO842" i="9"/>
  <c r="AQ841" i="9"/>
  <c r="AP841" i="9"/>
  <c r="AO841" i="9"/>
  <c r="AQ840" i="9"/>
  <c r="AP840" i="9"/>
  <c r="AO840" i="9"/>
  <c r="AQ839" i="9"/>
  <c r="AP839" i="9"/>
  <c r="AO839" i="9"/>
  <c r="AQ838" i="9"/>
  <c r="AP838" i="9"/>
  <c r="AO838" i="9"/>
  <c r="AQ837" i="9"/>
  <c r="AP837" i="9"/>
  <c r="AO837" i="9"/>
  <c r="AQ836" i="9"/>
  <c r="AP836" i="9"/>
  <c r="AO836" i="9"/>
  <c r="AQ835" i="9"/>
  <c r="AP835" i="9"/>
  <c r="AO835" i="9"/>
  <c r="AQ834" i="9"/>
  <c r="AP834" i="9"/>
  <c r="AO834" i="9"/>
  <c r="AQ833" i="9"/>
  <c r="AP833" i="9"/>
  <c r="AO833" i="9"/>
  <c r="AQ832" i="9"/>
  <c r="AP832" i="9"/>
  <c r="AO832" i="9"/>
  <c r="AQ831" i="9"/>
  <c r="AP831" i="9"/>
  <c r="AO831" i="9"/>
  <c r="AQ830" i="9"/>
  <c r="AP830" i="9"/>
  <c r="AO830" i="9"/>
  <c r="AQ829" i="9"/>
  <c r="AP829" i="9"/>
  <c r="AO829" i="9"/>
  <c r="AQ828" i="9"/>
  <c r="AP828" i="9"/>
  <c r="AO828" i="9"/>
  <c r="AQ827" i="9"/>
  <c r="AP827" i="9"/>
  <c r="AO827" i="9"/>
  <c r="AQ826" i="9"/>
  <c r="AP826" i="9"/>
  <c r="AO826" i="9"/>
  <c r="AQ825" i="9"/>
  <c r="AP825" i="9"/>
  <c r="AO825" i="9"/>
  <c r="AQ824" i="9"/>
  <c r="AP824" i="9"/>
  <c r="AO824" i="9"/>
  <c r="AQ823" i="9"/>
  <c r="AP823" i="9"/>
  <c r="AO823" i="9"/>
  <c r="AQ822" i="9"/>
  <c r="AP822" i="9"/>
  <c r="AO822" i="9"/>
  <c r="AQ821" i="9"/>
  <c r="AP821" i="9"/>
  <c r="AO821" i="9"/>
  <c r="AQ820" i="9"/>
  <c r="AP820" i="9"/>
  <c r="AO820" i="9"/>
  <c r="AQ819" i="9"/>
  <c r="AP819" i="9"/>
  <c r="AO819" i="9"/>
  <c r="AQ818" i="9"/>
  <c r="AP818" i="9"/>
  <c r="AO818" i="9"/>
  <c r="AQ817" i="9"/>
  <c r="AP817" i="9"/>
  <c r="AO817" i="9"/>
  <c r="AQ816" i="9"/>
  <c r="AP816" i="9"/>
  <c r="AO816" i="9"/>
  <c r="AQ815" i="9"/>
  <c r="AP815" i="9"/>
  <c r="AO815" i="9"/>
  <c r="AQ814" i="9"/>
  <c r="AP814" i="9"/>
  <c r="AO814" i="9"/>
  <c r="AQ813" i="9"/>
  <c r="AP813" i="9"/>
  <c r="AO813" i="9"/>
  <c r="AQ812" i="9"/>
  <c r="AP812" i="9"/>
  <c r="AO812" i="9"/>
  <c r="AQ811" i="9"/>
  <c r="AP811" i="9"/>
  <c r="AO811" i="9"/>
  <c r="AQ810" i="9"/>
  <c r="AP810" i="9"/>
  <c r="AO810" i="9"/>
  <c r="AQ809" i="9"/>
  <c r="AP809" i="9"/>
  <c r="AO809" i="9"/>
  <c r="AQ808" i="9"/>
  <c r="AP808" i="9"/>
  <c r="AO808" i="9"/>
  <c r="AQ807" i="9"/>
  <c r="AP807" i="9"/>
  <c r="AO807" i="9"/>
  <c r="AQ806" i="9"/>
  <c r="AP806" i="9"/>
  <c r="AO806" i="9"/>
  <c r="AQ805" i="9"/>
  <c r="AP805" i="9"/>
  <c r="AO805" i="9"/>
  <c r="AQ804" i="9"/>
  <c r="AP804" i="9"/>
  <c r="AO804" i="9"/>
  <c r="AQ803" i="9"/>
  <c r="AP803" i="9"/>
  <c r="AO803" i="9"/>
  <c r="AQ802" i="9"/>
  <c r="AP802" i="9"/>
  <c r="AO802" i="9"/>
  <c r="AQ801" i="9"/>
  <c r="AP801" i="9"/>
  <c r="AO801" i="9"/>
  <c r="AQ800" i="9"/>
  <c r="AP800" i="9"/>
  <c r="AO800" i="9"/>
  <c r="AQ799" i="9"/>
  <c r="AP799" i="9"/>
  <c r="AO799" i="9"/>
  <c r="AQ798" i="9"/>
  <c r="AP798" i="9"/>
  <c r="AO798" i="9"/>
  <c r="AQ797" i="9"/>
  <c r="AP797" i="9"/>
  <c r="AO797" i="9"/>
  <c r="AQ796" i="9"/>
  <c r="AP796" i="9"/>
  <c r="AO796" i="9"/>
  <c r="AQ795" i="9"/>
  <c r="AP795" i="9"/>
  <c r="AO795" i="9"/>
  <c r="AQ794" i="9"/>
  <c r="AP794" i="9"/>
  <c r="AO794" i="9"/>
  <c r="AQ793" i="9"/>
  <c r="AP793" i="9"/>
  <c r="AO793" i="9"/>
  <c r="AQ792" i="9"/>
  <c r="AP792" i="9"/>
  <c r="AO792" i="9"/>
  <c r="AQ791" i="9"/>
  <c r="AP791" i="9"/>
  <c r="AO791" i="9"/>
  <c r="AQ790" i="9"/>
  <c r="AP790" i="9"/>
  <c r="AO790" i="9"/>
  <c r="AQ789" i="9"/>
  <c r="AP789" i="9"/>
  <c r="AO789" i="9"/>
  <c r="AQ788" i="9"/>
  <c r="AP788" i="9"/>
  <c r="AO788" i="9"/>
  <c r="AQ787" i="9"/>
  <c r="AP787" i="9"/>
  <c r="AO787" i="9"/>
  <c r="AQ786" i="9"/>
  <c r="AP786" i="9"/>
  <c r="AO786" i="9"/>
  <c r="AQ785" i="9"/>
  <c r="AP785" i="9"/>
  <c r="AO785" i="9"/>
  <c r="AQ784" i="9"/>
  <c r="AP784" i="9"/>
  <c r="AO784" i="9"/>
  <c r="AQ783" i="9"/>
  <c r="AP783" i="9"/>
  <c r="AO783" i="9"/>
  <c r="AQ782" i="9"/>
  <c r="AP782" i="9"/>
  <c r="AO782" i="9"/>
  <c r="AQ781" i="9"/>
  <c r="AP781" i="9"/>
  <c r="AO781" i="9"/>
  <c r="AQ780" i="9"/>
  <c r="AP780" i="9"/>
  <c r="AO780" i="9"/>
  <c r="AQ779" i="9"/>
  <c r="AP779" i="9"/>
  <c r="AO779" i="9"/>
  <c r="AQ778" i="9"/>
  <c r="AP778" i="9"/>
  <c r="AO778" i="9"/>
  <c r="AQ777" i="9"/>
  <c r="AP777" i="9"/>
  <c r="AO777" i="9"/>
  <c r="AQ776" i="9"/>
  <c r="AP776" i="9"/>
  <c r="AO776" i="9"/>
  <c r="AQ775" i="9"/>
  <c r="AP775" i="9"/>
  <c r="AO775" i="9"/>
  <c r="AQ774" i="9"/>
  <c r="AP774" i="9"/>
  <c r="AO774" i="9"/>
  <c r="AQ773" i="9"/>
  <c r="AP773" i="9"/>
  <c r="AO773" i="9"/>
  <c r="AQ772" i="9"/>
  <c r="AP772" i="9"/>
  <c r="AO772" i="9"/>
  <c r="AQ771" i="9"/>
  <c r="AP771" i="9"/>
  <c r="AO771" i="9"/>
  <c r="AQ770" i="9"/>
  <c r="AP770" i="9"/>
  <c r="AO770" i="9"/>
  <c r="AQ769" i="9"/>
  <c r="AP769" i="9"/>
  <c r="AO769" i="9"/>
  <c r="AQ768" i="9"/>
  <c r="AP768" i="9"/>
  <c r="AO768" i="9"/>
  <c r="AQ767" i="9"/>
  <c r="AP767" i="9"/>
  <c r="AO767" i="9"/>
  <c r="AQ766" i="9"/>
  <c r="AP766" i="9"/>
  <c r="AO766" i="9"/>
  <c r="AQ765" i="9"/>
  <c r="AP765" i="9"/>
  <c r="AO765" i="9"/>
  <c r="AQ764" i="9"/>
  <c r="AP764" i="9"/>
  <c r="AO764" i="9"/>
  <c r="AQ763" i="9"/>
  <c r="AP763" i="9"/>
  <c r="AO763" i="9"/>
  <c r="AQ762" i="9"/>
  <c r="AP762" i="9"/>
  <c r="AO762" i="9"/>
  <c r="AQ761" i="9"/>
  <c r="AP761" i="9"/>
  <c r="AO761" i="9"/>
  <c r="AQ760" i="9"/>
  <c r="AP760" i="9"/>
  <c r="AO760" i="9"/>
  <c r="AQ759" i="9"/>
  <c r="AP759" i="9"/>
  <c r="AO759" i="9"/>
  <c r="AQ758" i="9"/>
  <c r="AP758" i="9"/>
  <c r="AO758" i="9"/>
  <c r="AQ757" i="9"/>
  <c r="AP757" i="9"/>
  <c r="AO757" i="9"/>
  <c r="AQ756" i="9"/>
  <c r="AP756" i="9"/>
  <c r="AO756" i="9"/>
  <c r="AQ755" i="9"/>
  <c r="AP755" i="9"/>
  <c r="AO755" i="9"/>
  <c r="AQ754" i="9"/>
  <c r="AP754" i="9"/>
  <c r="AO754" i="9"/>
  <c r="AQ753" i="9"/>
  <c r="AP753" i="9"/>
  <c r="AO753" i="9"/>
  <c r="AQ752" i="9"/>
  <c r="AP752" i="9"/>
  <c r="AO752" i="9"/>
  <c r="AQ751" i="9"/>
  <c r="AP751" i="9"/>
  <c r="AO751" i="9"/>
  <c r="AQ750" i="9"/>
  <c r="AP750" i="9"/>
  <c r="AO750" i="9"/>
  <c r="AQ749" i="9"/>
  <c r="AP749" i="9"/>
  <c r="AO749" i="9"/>
  <c r="AQ748" i="9"/>
  <c r="AP748" i="9"/>
  <c r="AO748" i="9"/>
  <c r="AQ747" i="9"/>
  <c r="AP747" i="9"/>
  <c r="AO747" i="9"/>
  <c r="AQ746" i="9"/>
  <c r="AP746" i="9"/>
  <c r="AO746" i="9"/>
  <c r="AQ745" i="9"/>
  <c r="AP745" i="9"/>
  <c r="AO745" i="9"/>
  <c r="AQ744" i="9"/>
  <c r="AP744" i="9"/>
  <c r="AO744" i="9"/>
  <c r="AQ743" i="9"/>
  <c r="AP743" i="9"/>
  <c r="AO743" i="9"/>
  <c r="AQ742" i="9"/>
  <c r="AP742" i="9"/>
  <c r="AO742" i="9"/>
  <c r="AQ741" i="9"/>
  <c r="AP741" i="9"/>
  <c r="AO741" i="9"/>
  <c r="AQ740" i="9"/>
  <c r="AP740" i="9"/>
  <c r="AO740" i="9"/>
  <c r="AQ739" i="9"/>
  <c r="AP739" i="9"/>
  <c r="AO739" i="9"/>
  <c r="AQ738" i="9"/>
  <c r="AP738" i="9"/>
  <c r="AO738" i="9"/>
  <c r="AQ737" i="9"/>
  <c r="AP737" i="9"/>
  <c r="AO737" i="9"/>
  <c r="AQ736" i="9"/>
  <c r="AP736" i="9"/>
  <c r="AO736" i="9"/>
  <c r="AQ735" i="9"/>
  <c r="AP735" i="9"/>
  <c r="AO735" i="9"/>
  <c r="AQ734" i="9"/>
  <c r="AP734" i="9"/>
  <c r="AO734" i="9"/>
  <c r="AQ733" i="9"/>
  <c r="AP733" i="9"/>
  <c r="AO733" i="9"/>
  <c r="AQ732" i="9"/>
  <c r="AP732" i="9"/>
  <c r="AO732" i="9"/>
  <c r="AQ731" i="9"/>
  <c r="AP731" i="9"/>
  <c r="AO731" i="9"/>
  <c r="AQ730" i="9"/>
  <c r="AP730" i="9"/>
  <c r="AO730" i="9"/>
  <c r="AQ729" i="9"/>
  <c r="AP729" i="9"/>
  <c r="AO729" i="9"/>
  <c r="AQ728" i="9"/>
  <c r="AP728" i="9"/>
  <c r="AO728" i="9"/>
  <c r="AQ727" i="9"/>
  <c r="AP727" i="9"/>
  <c r="AO727" i="9"/>
  <c r="AQ726" i="9"/>
  <c r="AP726" i="9"/>
  <c r="AO726" i="9"/>
  <c r="AQ725" i="9"/>
  <c r="AP725" i="9"/>
  <c r="AO725" i="9"/>
  <c r="AQ724" i="9"/>
  <c r="AP724" i="9"/>
  <c r="AO724" i="9"/>
  <c r="AQ723" i="9"/>
  <c r="AP723" i="9"/>
  <c r="AO723" i="9"/>
  <c r="AQ722" i="9"/>
  <c r="AP722" i="9"/>
  <c r="AO722" i="9"/>
  <c r="AQ721" i="9"/>
  <c r="AP721" i="9"/>
  <c r="AO721" i="9"/>
  <c r="AQ720" i="9"/>
  <c r="AP720" i="9"/>
  <c r="AO720" i="9"/>
  <c r="AQ719" i="9"/>
  <c r="AP719" i="9"/>
  <c r="AO719" i="9"/>
  <c r="AQ718" i="9"/>
  <c r="AP718" i="9"/>
  <c r="AO718" i="9"/>
  <c r="AQ717" i="9"/>
  <c r="AP717" i="9"/>
  <c r="AO717" i="9"/>
  <c r="AQ716" i="9"/>
  <c r="AP716" i="9"/>
  <c r="AO716" i="9"/>
  <c r="AQ715" i="9"/>
  <c r="AP715" i="9"/>
  <c r="AO715" i="9"/>
  <c r="AQ714" i="9"/>
  <c r="AP714" i="9"/>
  <c r="AO714" i="9"/>
  <c r="AQ713" i="9"/>
  <c r="AP713" i="9"/>
  <c r="AO713" i="9"/>
  <c r="AQ712" i="9"/>
  <c r="AP712" i="9"/>
  <c r="AO712" i="9"/>
  <c r="AQ711" i="9"/>
  <c r="AP711" i="9"/>
  <c r="AO711" i="9"/>
  <c r="AQ710" i="9"/>
  <c r="AP710" i="9"/>
  <c r="AO710" i="9"/>
  <c r="AQ709" i="9"/>
  <c r="AP709" i="9"/>
  <c r="AO709" i="9"/>
  <c r="AQ708" i="9"/>
  <c r="AP708" i="9"/>
  <c r="AO708" i="9"/>
  <c r="AQ707" i="9"/>
  <c r="AP707" i="9"/>
  <c r="AO707" i="9"/>
  <c r="AQ706" i="9"/>
  <c r="AP706" i="9"/>
  <c r="AO706" i="9"/>
  <c r="AQ705" i="9"/>
  <c r="AP705" i="9"/>
  <c r="AO705" i="9"/>
  <c r="AQ704" i="9"/>
  <c r="AP704" i="9"/>
  <c r="AO704" i="9"/>
  <c r="AQ703" i="9"/>
  <c r="AP703" i="9"/>
  <c r="AO703" i="9"/>
  <c r="AQ702" i="9"/>
  <c r="AP702" i="9"/>
  <c r="AO702" i="9"/>
  <c r="AQ701" i="9"/>
  <c r="AP701" i="9"/>
  <c r="AO701" i="9"/>
  <c r="AQ700" i="9"/>
  <c r="AP700" i="9"/>
  <c r="AO700" i="9"/>
  <c r="AQ699" i="9"/>
  <c r="AP699" i="9"/>
  <c r="AO699" i="9"/>
  <c r="AQ698" i="9"/>
  <c r="AP698" i="9"/>
  <c r="AO698" i="9"/>
  <c r="AQ697" i="9"/>
  <c r="AP697" i="9"/>
  <c r="AO697" i="9"/>
  <c r="AQ696" i="9"/>
  <c r="AP696" i="9"/>
  <c r="AO696" i="9"/>
  <c r="AQ695" i="9"/>
  <c r="AP695" i="9"/>
  <c r="AO695" i="9"/>
  <c r="AQ694" i="9"/>
  <c r="AP694" i="9"/>
  <c r="AO694" i="9"/>
  <c r="AQ693" i="9"/>
  <c r="AP693" i="9"/>
  <c r="AO693" i="9"/>
  <c r="AQ692" i="9"/>
  <c r="AP692" i="9"/>
  <c r="AO692" i="9"/>
  <c r="AQ691" i="9"/>
  <c r="AP691" i="9"/>
  <c r="AO691" i="9"/>
  <c r="AQ690" i="9"/>
  <c r="AP690" i="9"/>
  <c r="AO690" i="9"/>
  <c r="AQ689" i="9"/>
  <c r="AP689" i="9"/>
  <c r="AO689" i="9"/>
  <c r="AQ688" i="9"/>
  <c r="AP688" i="9"/>
  <c r="AO688" i="9"/>
  <c r="AQ687" i="9"/>
  <c r="AP687" i="9"/>
  <c r="AO687" i="9"/>
  <c r="AQ686" i="9"/>
  <c r="AP686" i="9"/>
  <c r="AO686" i="9"/>
  <c r="AQ685" i="9"/>
  <c r="AP685" i="9"/>
  <c r="AO685" i="9"/>
  <c r="AQ684" i="9"/>
  <c r="AP684" i="9"/>
  <c r="AO684" i="9"/>
  <c r="AQ683" i="9"/>
  <c r="AP683" i="9"/>
  <c r="AO683" i="9"/>
  <c r="AQ682" i="9"/>
  <c r="AP682" i="9"/>
  <c r="AO682" i="9"/>
  <c r="AQ681" i="9"/>
  <c r="AP681" i="9"/>
  <c r="AO681" i="9"/>
  <c r="AQ680" i="9"/>
  <c r="AP680" i="9"/>
  <c r="AO680" i="9"/>
  <c r="AQ679" i="9"/>
  <c r="AP679" i="9"/>
  <c r="AO679" i="9"/>
  <c r="AQ678" i="9"/>
  <c r="AP678" i="9"/>
  <c r="AO678" i="9"/>
  <c r="AQ677" i="9"/>
  <c r="AP677" i="9"/>
  <c r="AO677" i="9"/>
  <c r="AQ676" i="9"/>
  <c r="AP676" i="9"/>
  <c r="AO676" i="9"/>
  <c r="AQ675" i="9"/>
  <c r="AP675" i="9"/>
  <c r="AO675" i="9"/>
  <c r="AQ674" i="9"/>
  <c r="AP674" i="9"/>
  <c r="AO674" i="9"/>
  <c r="AQ673" i="9"/>
  <c r="AP673" i="9"/>
  <c r="AO673" i="9"/>
  <c r="AQ672" i="9"/>
  <c r="AP672" i="9"/>
  <c r="AO672" i="9"/>
  <c r="AQ671" i="9"/>
  <c r="AP671" i="9"/>
  <c r="AO671" i="9"/>
  <c r="AQ670" i="9"/>
  <c r="AP670" i="9"/>
  <c r="AO670" i="9"/>
  <c r="AQ669" i="9"/>
  <c r="AP669" i="9"/>
  <c r="AO669" i="9"/>
  <c r="AQ668" i="9"/>
  <c r="AP668" i="9"/>
  <c r="AO668" i="9"/>
  <c r="AQ667" i="9"/>
  <c r="AP667" i="9"/>
  <c r="AO667" i="9"/>
  <c r="AQ666" i="9"/>
  <c r="AP666" i="9"/>
  <c r="AO666" i="9"/>
  <c r="AQ665" i="9"/>
  <c r="AP665" i="9"/>
  <c r="AO665" i="9"/>
  <c r="AQ664" i="9"/>
  <c r="AP664" i="9"/>
  <c r="AO664" i="9"/>
  <c r="AQ663" i="9"/>
  <c r="AP663" i="9"/>
  <c r="AO663" i="9"/>
  <c r="AQ662" i="9"/>
  <c r="AP662" i="9"/>
  <c r="AO662" i="9"/>
  <c r="AQ661" i="9"/>
  <c r="AP661" i="9"/>
  <c r="AO661" i="9"/>
  <c r="AQ660" i="9"/>
  <c r="AP660" i="9"/>
  <c r="AO660" i="9"/>
  <c r="AQ659" i="9"/>
  <c r="AP659" i="9"/>
  <c r="AO659" i="9"/>
  <c r="AQ658" i="9"/>
  <c r="AP658" i="9"/>
  <c r="AO658" i="9"/>
  <c r="AQ657" i="9"/>
  <c r="AP657" i="9"/>
  <c r="AO657" i="9"/>
  <c r="AQ656" i="9"/>
  <c r="AP656" i="9"/>
  <c r="AO656" i="9"/>
  <c r="AQ655" i="9"/>
  <c r="AP655" i="9"/>
  <c r="AO655" i="9"/>
  <c r="AQ654" i="9"/>
  <c r="AP654" i="9"/>
  <c r="AO654" i="9"/>
  <c r="AQ653" i="9"/>
  <c r="AP653" i="9"/>
  <c r="AO653" i="9"/>
  <c r="AQ652" i="9"/>
  <c r="AP652" i="9"/>
  <c r="AO652" i="9"/>
  <c r="AQ651" i="9"/>
  <c r="AP651" i="9"/>
  <c r="AO651" i="9"/>
  <c r="AQ650" i="9"/>
  <c r="AP650" i="9"/>
  <c r="AO650" i="9"/>
  <c r="AQ649" i="9"/>
  <c r="AP649" i="9"/>
  <c r="AO649" i="9"/>
  <c r="AQ648" i="9"/>
  <c r="AP648" i="9"/>
  <c r="AO648" i="9"/>
  <c r="AQ647" i="9"/>
  <c r="AP647" i="9"/>
  <c r="AO647" i="9"/>
  <c r="AQ646" i="9"/>
  <c r="AP646" i="9"/>
  <c r="AO646" i="9"/>
  <c r="AQ645" i="9"/>
  <c r="AP645" i="9"/>
  <c r="AO645" i="9"/>
  <c r="AQ644" i="9"/>
  <c r="AP644" i="9"/>
  <c r="AO644" i="9"/>
  <c r="AQ643" i="9"/>
  <c r="AP643" i="9"/>
  <c r="AO643" i="9"/>
  <c r="AQ642" i="9"/>
  <c r="AP642" i="9"/>
  <c r="AO642" i="9"/>
  <c r="AQ641" i="9"/>
  <c r="AP641" i="9"/>
  <c r="AO641" i="9"/>
  <c r="AQ640" i="9"/>
  <c r="AP640" i="9"/>
  <c r="AO640" i="9"/>
  <c r="AQ639" i="9"/>
  <c r="AP639" i="9"/>
  <c r="AO639" i="9"/>
  <c r="AQ638" i="9"/>
  <c r="AP638" i="9"/>
  <c r="AO638" i="9"/>
  <c r="AQ637" i="9"/>
  <c r="AP637" i="9"/>
  <c r="AO637" i="9"/>
  <c r="AQ636" i="9"/>
  <c r="AP636" i="9"/>
  <c r="AO636" i="9"/>
  <c r="AQ635" i="9"/>
  <c r="AP635" i="9"/>
  <c r="AO635" i="9"/>
  <c r="AQ634" i="9"/>
  <c r="AP634" i="9"/>
  <c r="AO634" i="9"/>
  <c r="AQ633" i="9"/>
  <c r="AP633" i="9"/>
  <c r="AO633" i="9"/>
  <c r="AQ632" i="9"/>
  <c r="AP632" i="9"/>
  <c r="AO632" i="9"/>
  <c r="AQ631" i="9"/>
  <c r="AP631" i="9"/>
  <c r="AO631" i="9"/>
  <c r="AQ630" i="9"/>
  <c r="AP630" i="9"/>
  <c r="AO630" i="9"/>
  <c r="AQ629" i="9"/>
  <c r="AP629" i="9"/>
  <c r="AO629" i="9"/>
  <c r="AQ628" i="9"/>
  <c r="AP628" i="9"/>
  <c r="AO628" i="9"/>
  <c r="AQ627" i="9"/>
  <c r="AP627" i="9"/>
  <c r="AO627" i="9"/>
  <c r="AQ626" i="9"/>
  <c r="AP626" i="9"/>
  <c r="AO626" i="9"/>
  <c r="AQ625" i="9"/>
  <c r="AP625" i="9"/>
  <c r="AO625" i="9"/>
  <c r="AQ624" i="9"/>
  <c r="AP624" i="9"/>
  <c r="AO624" i="9"/>
  <c r="AQ623" i="9"/>
  <c r="AP623" i="9"/>
  <c r="AO623" i="9"/>
  <c r="AQ622" i="9"/>
  <c r="AP622" i="9"/>
  <c r="AO622" i="9"/>
  <c r="AQ621" i="9"/>
  <c r="AP621" i="9"/>
  <c r="AO621" i="9"/>
  <c r="AQ620" i="9"/>
  <c r="AP620" i="9"/>
  <c r="AO620" i="9"/>
  <c r="AQ619" i="9"/>
  <c r="AP619" i="9"/>
  <c r="AO619" i="9"/>
  <c r="AQ618" i="9"/>
  <c r="AP618" i="9"/>
  <c r="AO618" i="9"/>
  <c r="AQ617" i="9"/>
  <c r="AP617" i="9"/>
  <c r="AO617" i="9"/>
  <c r="AQ616" i="9"/>
  <c r="AP616" i="9"/>
  <c r="AO616" i="9"/>
  <c r="AQ615" i="9"/>
  <c r="AP615" i="9"/>
  <c r="AO615" i="9"/>
  <c r="AQ614" i="9"/>
  <c r="AP614" i="9"/>
  <c r="AO614" i="9"/>
  <c r="AQ613" i="9"/>
  <c r="AP613" i="9"/>
  <c r="AO613" i="9"/>
  <c r="AQ612" i="9"/>
  <c r="AP612" i="9"/>
  <c r="AO612" i="9"/>
  <c r="AQ611" i="9"/>
  <c r="AP611" i="9"/>
  <c r="AO611" i="9"/>
  <c r="AQ610" i="9"/>
  <c r="AP610" i="9"/>
  <c r="AO610" i="9"/>
  <c r="AQ609" i="9"/>
  <c r="AP609" i="9"/>
  <c r="AO609" i="9"/>
  <c r="AQ608" i="9"/>
  <c r="AP608" i="9"/>
  <c r="AO608" i="9"/>
  <c r="AQ607" i="9"/>
  <c r="AP607" i="9"/>
  <c r="AO607" i="9"/>
  <c r="AQ606" i="9"/>
  <c r="AP606" i="9"/>
  <c r="AO606" i="9"/>
  <c r="AQ605" i="9"/>
  <c r="AP605" i="9"/>
  <c r="AO605" i="9"/>
  <c r="AQ604" i="9"/>
  <c r="AP604" i="9"/>
  <c r="AO604" i="9"/>
  <c r="AQ603" i="9"/>
  <c r="AP603" i="9"/>
  <c r="AO603" i="9"/>
  <c r="AQ602" i="9"/>
  <c r="AP602" i="9"/>
  <c r="AO602" i="9"/>
  <c r="AQ601" i="9"/>
  <c r="AP601" i="9"/>
  <c r="AO601" i="9"/>
  <c r="AQ600" i="9"/>
  <c r="AP600" i="9"/>
  <c r="AO600" i="9"/>
  <c r="AQ599" i="9"/>
  <c r="AP599" i="9"/>
  <c r="AO599" i="9"/>
  <c r="AQ598" i="9"/>
  <c r="AP598" i="9"/>
  <c r="AO598" i="9"/>
  <c r="AQ597" i="9"/>
  <c r="AP597" i="9"/>
  <c r="AO597" i="9"/>
  <c r="AQ596" i="9"/>
  <c r="AP596" i="9"/>
  <c r="AO596" i="9"/>
  <c r="AQ595" i="9"/>
  <c r="AP595" i="9"/>
  <c r="AO595" i="9"/>
  <c r="AQ594" i="9"/>
  <c r="AP594" i="9"/>
  <c r="AO594" i="9"/>
  <c r="AQ593" i="9"/>
  <c r="AP593" i="9"/>
  <c r="AO593" i="9"/>
  <c r="AQ592" i="9"/>
  <c r="AP592" i="9"/>
  <c r="AO592" i="9"/>
  <c r="AQ591" i="9"/>
  <c r="AP591" i="9"/>
  <c r="AO591" i="9"/>
  <c r="AQ590" i="9"/>
  <c r="AP590" i="9"/>
  <c r="AO590" i="9"/>
  <c r="AQ589" i="9"/>
  <c r="AP589" i="9"/>
  <c r="AO589" i="9"/>
  <c r="AQ588" i="9"/>
  <c r="AP588" i="9"/>
  <c r="AO588" i="9"/>
  <c r="AQ587" i="9"/>
  <c r="AP587" i="9"/>
  <c r="AO587" i="9"/>
  <c r="AQ586" i="9"/>
  <c r="AP586" i="9"/>
  <c r="AO586" i="9"/>
  <c r="AQ585" i="9"/>
  <c r="AP585" i="9"/>
  <c r="AO585" i="9"/>
  <c r="AQ584" i="9"/>
  <c r="AP584" i="9"/>
  <c r="AO584" i="9"/>
  <c r="AQ583" i="9"/>
  <c r="AP583" i="9"/>
  <c r="AO583" i="9"/>
  <c r="AQ582" i="9"/>
  <c r="AP582" i="9"/>
  <c r="AO582" i="9"/>
  <c r="AQ581" i="9"/>
  <c r="AP581" i="9"/>
  <c r="AO581" i="9"/>
  <c r="AQ580" i="9"/>
  <c r="AP580" i="9"/>
  <c r="AO580" i="9"/>
  <c r="AQ579" i="9"/>
  <c r="AP579" i="9"/>
  <c r="AO579" i="9"/>
  <c r="AQ578" i="9"/>
  <c r="AP578" i="9"/>
  <c r="AO578" i="9"/>
  <c r="AQ577" i="9"/>
  <c r="AP577" i="9"/>
  <c r="AO577" i="9"/>
  <c r="AQ576" i="9"/>
  <c r="AP576" i="9"/>
  <c r="AO576" i="9"/>
  <c r="AQ575" i="9"/>
  <c r="AP575" i="9"/>
  <c r="AO575" i="9"/>
  <c r="AQ574" i="9"/>
  <c r="AP574" i="9"/>
  <c r="AO574" i="9"/>
  <c r="AQ573" i="9"/>
  <c r="AP573" i="9"/>
  <c r="AO573" i="9"/>
  <c r="AQ572" i="9"/>
  <c r="AP572" i="9"/>
  <c r="AO572" i="9"/>
  <c r="AQ571" i="9"/>
  <c r="AP571" i="9"/>
  <c r="AO571" i="9"/>
  <c r="AQ570" i="9"/>
  <c r="AP570" i="9"/>
  <c r="AO570" i="9"/>
  <c r="AQ569" i="9"/>
  <c r="AP569" i="9"/>
  <c r="AO569" i="9"/>
  <c r="AQ568" i="9"/>
  <c r="AP568" i="9"/>
  <c r="AO568" i="9"/>
  <c r="AQ567" i="9"/>
  <c r="AP567" i="9"/>
  <c r="AO567" i="9"/>
  <c r="AQ566" i="9"/>
  <c r="AP566" i="9"/>
  <c r="AO566" i="9"/>
  <c r="AQ565" i="9"/>
  <c r="AP565" i="9"/>
  <c r="AO565" i="9"/>
  <c r="AQ564" i="9"/>
  <c r="AP564" i="9"/>
  <c r="AO564" i="9"/>
  <c r="AQ563" i="9"/>
  <c r="AP563" i="9"/>
  <c r="AO563" i="9"/>
  <c r="AQ562" i="9"/>
  <c r="AP562" i="9"/>
  <c r="AO562" i="9"/>
  <c r="AQ561" i="9"/>
  <c r="AP561" i="9"/>
  <c r="AO561" i="9"/>
  <c r="AQ560" i="9"/>
  <c r="AP560" i="9"/>
  <c r="AO560" i="9"/>
  <c r="AQ559" i="9"/>
  <c r="AP559" i="9"/>
  <c r="AO559" i="9"/>
  <c r="AQ558" i="9"/>
  <c r="AP558" i="9"/>
  <c r="AO558" i="9"/>
  <c r="AQ557" i="9"/>
  <c r="AP557" i="9"/>
  <c r="AO557" i="9"/>
  <c r="AQ556" i="9"/>
  <c r="AP556" i="9"/>
  <c r="AO556" i="9"/>
  <c r="AQ555" i="9"/>
  <c r="AP555" i="9"/>
  <c r="AO555" i="9"/>
  <c r="AQ554" i="9"/>
  <c r="AP554" i="9"/>
  <c r="AO554" i="9"/>
  <c r="AQ553" i="9"/>
  <c r="AP553" i="9"/>
  <c r="AO553" i="9"/>
  <c r="AQ552" i="9"/>
  <c r="AP552" i="9"/>
  <c r="AO552" i="9"/>
  <c r="AQ551" i="9"/>
  <c r="AP551" i="9"/>
  <c r="AO551" i="9"/>
  <c r="AQ550" i="9"/>
  <c r="AP550" i="9"/>
  <c r="AO550" i="9"/>
  <c r="AQ549" i="9"/>
  <c r="AP549" i="9"/>
  <c r="AO549" i="9"/>
  <c r="AQ548" i="9"/>
  <c r="AP548" i="9"/>
  <c r="AO548" i="9"/>
  <c r="AQ547" i="9"/>
  <c r="AP547" i="9"/>
  <c r="AO547" i="9"/>
  <c r="AQ546" i="9"/>
  <c r="AP546" i="9"/>
  <c r="AO546" i="9"/>
  <c r="AQ545" i="9"/>
  <c r="AP545" i="9"/>
  <c r="AO545" i="9"/>
  <c r="AQ544" i="9"/>
  <c r="AP544" i="9"/>
  <c r="AO544" i="9"/>
  <c r="AQ543" i="9"/>
  <c r="AP543" i="9"/>
  <c r="AO543" i="9"/>
  <c r="AQ542" i="9"/>
  <c r="AP542" i="9"/>
  <c r="AO542" i="9"/>
  <c r="AQ541" i="9"/>
  <c r="AP541" i="9"/>
  <c r="AO541" i="9"/>
  <c r="AQ540" i="9"/>
  <c r="AP540" i="9"/>
  <c r="AO540" i="9"/>
  <c r="AQ539" i="9"/>
  <c r="AP539" i="9"/>
  <c r="AO539" i="9"/>
  <c r="AQ538" i="9"/>
  <c r="AP538" i="9"/>
  <c r="AO538" i="9"/>
  <c r="AQ537" i="9"/>
  <c r="AP537" i="9"/>
  <c r="AO537" i="9"/>
  <c r="AQ536" i="9"/>
  <c r="AP536" i="9"/>
  <c r="AO536" i="9"/>
  <c r="AQ535" i="9"/>
  <c r="AP535" i="9"/>
  <c r="AO535" i="9"/>
  <c r="AQ534" i="9"/>
  <c r="AP534" i="9"/>
  <c r="AO534" i="9"/>
  <c r="AQ533" i="9"/>
  <c r="AP533" i="9"/>
  <c r="AO533" i="9"/>
  <c r="AQ532" i="9"/>
  <c r="AP532" i="9"/>
  <c r="AO532" i="9"/>
  <c r="AQ531" i="9"/>
  <c r="AP531" i="9"/>
  <c r="AO531" i="9"/>
  <c r="AQ530" i="9"/>
  <c r="AP530" i="9"/>
  <c r="AO530" i="9"/>
  <c r="AQ529" i="9"/>
  <c r="AP529" i="9"/>
  <c r="AO529" i="9"/>
  <c r="AQ528" i="9"/>
  <c r="AP528" i="9"/>
  <c r="AO528" i="9"/>
  <c r="AQ527" i="9"/>
  <c r="AP527" i="9"/>
  <c r="AO527" i="9"/>
  <c r="AQ526" i="9"/>
  <c r="AP526" i="9"/>
  <c r="AO526" i="9"/>
  <c r="AQ525" i="9"/>
  <c r="AP525" i="9"/>
  <c r="AO525" i="9"/>
  <c r="AQ524" i="9"/>
  <c r="AP524" i="9"/>
  <c r="AO524" i="9"/>
  <c r="AQ523" i="9"/>
  <c r="AP523" i="9"/>
  <c r="AO523" i="9"/>
  <c r="AQ522" i="9"/>
  <c r="AP522" i="9"/>
  <c r="AO522" i="9"/>
  <c r="AQ521" i="9"/>
  <c r="AP521" i="9"/>
  <c r="AO521" i="9"/>
  <c r="AQ520" i="9"/>
  <c r="AP520" i="9"/>
  <c r="AO520" i="9"/>
  <c r="AQ519" i="9"/>
  <c r="AP519" i="9"/>
  <c r="AO519" i="9"/>
  <c r="AQ518" i="9"/>
  <c r="AP518" i="9"/>
  <c r="AO518" i="9"/>
  <c r="AQ517" i="9"/>
  <c r="AP517" i="9"/>
  <c r="AO517" i="9"/>
  <c r="AQ516" i="9"/>
  <c r="AP516" i="9"/>
  <c r="AO516" i="9"/>
  <c r="AQ515" i="9"/>
  <c r="AP515" i="9"/>
  <c r="AO515" i="9"/>
  <c r="AQ514" i="9"/>
  <c r="AP514" i="9"/>
  <c r="AO514" i="9"/>
  <c r="AQ513" i="9"/>
  <c r="AP513" i="9"/>
  <c r="AO513" i="9"/>
  <c r="AQ512" i="9"/>
  <c r="AP512" i="9"/>
  <c r="AO512" i="9"/>
  <c r="AQ511" i="9"/>
  <c r="AP511" i="9"/>
  <c r="AO511" i="9"/>
  <c r="AQ510" i="9"/>
  <c r="AP510" i="9"/>
  <c r="AO510" i="9"/>
  <c r="AQ509" i="9"/>
  <c r="AP509" i="9"/>
  <c r="AO509" i="9"/>
  <c r="AQ508" i="9"/>
  <c r="AP508" i="9"/>
  <c r="AO508" i="9"/>
  <c r="AQ507" i="9"/>
  <c r="AP507" i="9"/>
  <c r="AO507" i="9"/>
  <c r="AQ506" i="9"/>
  <c r="AP506" i="9"/>
  <c r="AO506" i="9"/>
  <c r="AQ505" i="9"/>
  <c r="AP505" i="9"/>
  <c r="AO505" i="9"/>
  <c r="AQ504" i="9"/>
  <c r="AP504" i="9"/>
  <c r="AO504" i="9"/>
  <c r="AQ503" i="9"/>
  <c r="AP503" i="9"/>
  <c r="AO503" i="9"/>
  <c r="AQ502" i="9"/>
  <c r="AP502" i="9"/>
  <c r="AO502" i="9"/>
  <c r="AQ501" i="9"/>
  <c r="AP501" i="9"/>
  <c r="AO501" i="9"/>
  <c r="AQ500" i="9"/>
  <c r="AP500" i="9"/>
  <c r="AO500" i="9"/>
  <c r="AQ499" i="9"/>
  <c r="AP499" i="9"/>
  <c r="AO499" i="9"/>
  <c r="AQ498" i="9"/>
  <c r="AP498" i="9"/>
  <c r="AO498" i="9"/>
  <c r="AQ497" i="9"/>
  <c r="AP497" i="9"/>
  <c r="AO497" i="9"/>
  <c r="AQ496" i="9"/>
  <c r="AP496" i="9"/>
  <c r="AO496" i="9"/>
  <c r="AQ495" i="9"/>
  <c r="AP495" i="9"/>
  <c r="AO495" i="9"/>
  <c r="AQ494" i="9"/>
  <c r="AP494" i="9"/>
  <c r="AO494" i="9"/>
  <c r="AQ493" i="9"/>
  <c r="AP493" i="9"/>
  <c r="AO493" i="9"/>
  <c r="AQ492" i="9"/>
  <c r="AP492" i="9"/>
  <c r="AO492" i="9"/>
  <c r="AQ491" i="9"/>
  <c r="AP491" i="9"/>
  <c r="AO491" i="9"/>
  <c r="AQ490" i="9"/>
  <c r="AP490" i="9"/>
  <c r="AO490" i="9"/>
  <c r="AQ489" i="9"/>
  <c r="AP489" i="9"/>
  <c r="AO489" i="9"/>
  <c r="AQ488" i="9"/>
  <c r="AP488" i="9"/>
  <c r="AO488" i="9"/>
  <c r="AQ487" i="9"/>
  <c r="AP487" i="9"/>
  <c r="AO487" i="9"/>
  <c r="AQ486" i="9"/>
  <c r="AP486" i="9"/>
  <c r="AO486" i="9"/>
  <c r="AQ485" i="9"/>
  <c r="AP485" i="9"/>
  <c r="AO485" i="9"/>
  <c r="AQ484" i="9"/>
  <c r="AP484" i="9"/>
  <c r="AO484" i="9"/>
  <c r="AQ483" i="9"/>
  <c r="AP483" i="9"/>
  <c r="AO483" i="9"/>
  <c r="AQ482" i="9"/>
  <c r="AP482" i="9"/>
  <c r="AO482" i="9"/>
  <c r="AQ481" i="9"/>
  <c r="AP481" i="9"/>
  <c r="AO481" i="9"/>
  <c r="AQ480" i="9"/>
  <c r="AP480" i="9"/>
  <c r="AO480" i="9"/>
  <c r="AQ479" i="9"/>
  <c r="AP479" i="9"/>
  <c r="AO479" i="9"/>
  <c r="AQ478" i="9"/>
  <c r="AP478" i="9"/>
  <c r="AO478" i="9"/>
  <c r="AQ477" i="9"/>
  <c r="AP477" i="9"/>
  <c r="AO477" i="9"/>
  <c r="AQ476" i="9"/>
  <c r="AP476" i="9"/>
  <c r="AO476" i="9"/>
  <c r="AQ475" i="9"/>
  <c r="AP475" i="9"/>
  <c r="AO475" i="9"/>
  <c r="AQ474" i="9"/>
  <c r="AP474" i="9"/>
  <c r="AO474" i="9"/>
  <c r="AQ473" i="9"/>
  <c r="AP473" i="9"/>
  <c r="AO473" i="9"/>
  <c r="AQ472" i="9"/>
  <c r="AP472" i="9"/>
  <c r="AO472" i="9"/>
  <c r="AQ471" i="9"/>
  <c r="AP471" i="9"/>
  <c r="AO471" i="9"/>
  <c r="AQ470" i="9"/>
  <c r="AP470" i="9"/>
  <c r="AO470" i="9"/>
  <c r="AQ469" i="9"/>
  <c r="AP469" i="9"/>
  <c r="AO469" i="9"/>
  <c r="AQ468" i="9"/>
  <c r="AP468" i="9"/>
  <c r="AO468" i="9"/>
  <c r="AQ467" i="9"/>
  <c r="AP467" i="9"/>
  <c r="AO467" i="9"/>
  <c r="AQ466" i="9"/>
  <c r="AP466" i="9"/>
  <c r="AO466" i="9"/>
  <c r="AQ465" i="9"/>
  <c r="AP465" i="9"/>
  <c r="AO465" i="9"/>
  <c r="AQ464" i="9"/>
  <c r="AP464" i="9"/>
  <c r="AO464" i="9"/>
  <c r="AQ463" i="9"/>
  <c r="AP463" i="9"/>
  <c r="AO463" i="9"/>
  <c r="AQ462" i="9"/>
  <c r="AP462" i="9"/>
  <c r="AO462" i="9"/>
  <c r="AQ461" i="9"/>
  <c r="AP461" i="9"/>
  <c r="AO461" i="9"/>
  <c r="AQ460" i="9"/>
  <c r="AP460" i="9"/>
  <c r="AO460" i="9"/>
  <c r="AQ459" i="9"/>
  <c r="AP459" i="9"/>
  <c r="AO459" i="9"/>
  <c r="AQ458" i="9"/>
  <c r="AP458" i="9"/>
  <c r="AO458" i="9"/>
  <c r="AQ457" i="9"/>
  <c r="AP457" i="9"/>
  <c r="AO457" i="9"/>
  <c r="AQ456" i="9"/>
  <c r="AP456" i="9"/>
  <c r="AO456" i="9"/>
  <c r="AQ455" i="9"/>
  <c r="AP455" i="9"/>
  <c r="AO455" i="9"/>
  <c r="AQ454" i="9"/>
  <c r="AP454" i="9"/>
  <c r="AO454" i="9"/>
  <c r="AQ453" i="9"/>
  <c r="AP453" i="9"/>
  <c r="AO453" i="9"/>
  <c r="AQ452" i="9"/>
  <c r="AP452" i="9"/>
  <c r="AO452" i="9"/>
  <c r="AQ451" i="9"/>
  <c r="AP451" i="9"/>
  <c r="AO451" i="9"/>
  <c r="AQ450" i="9"/>
  <c r="AP450" i="9"/>
  <c r="AO450" i="9"/>
  <c r="AQ449" i="9"/>
  <c r="AP449" i="9"/>
  <c r="AO449" i="9"/>
  <c r="AQ448" i="9"/>
  <c r="AP448" i="9"/>
  <c r="AO448" i="9"/>
  <c r="AQ447" i="9"/>
  <c r="AP447" i="9"/>
  <c r="AO447" i="9"/>
  <c r="AQ446" i="9"/>
  <c r="AP446" i="9"/>
  <c r="AO446" i="9"/>
  <c r="AQ445" i="9"/>
  <c r="AP445" i="9"/>
  <c r="AO445" i="9"/>
  <c r="AQ444" i="9"/>
  <c r="AP444" i="9"/>
  <c r="AO444" i="9"/>
  <c r="AQ443" i="9"/>
  <c r="AP443" i="9"/>
  <c r="AO443" i="9"/>
  <c r="AQ442" i="9"/>
  <c r="AP442" i="9"/>
  <c r="AO442" i="9"/>
  <c r="AQ441" i="9"/>
  <c r="AP441" i="9"/>
  <c r="AO441" i="9"/>
  <c r="AQ440" i="9"/>
  <c r="AP440" i="9"/>
  <c r="AO440" i="9"/>
  <c r="AQ439" i="9"/>
  <c r="AP439" i="9"/>
  <c r="AO439" i="9"/>
  <c r="AQ438" i="9"/>
  <c r="AP438" i="9"/>
  <c r="AO438" i="9"/>
  <c r="AQ437" i="9"/>
  <c r="AP437" i="9"/>
  <c r="AO437" i="9"/>
  <c r="AQ436" i="9"/>
  <c r="AP436" i="9"/>
  <c r="AO436" i="9"/>
  <c r="AQ435" i="9"/>
  <c r="AP435" i="9"/>
  <c r="AO435" i="9"/>
  <c r="AQ434" i="9"/>
  <c r="AP434" i="9"/>
  <c r="AO434" i="9"/>
  <c r="AQ433" i="9"/>
  <c r="AP433" i="9"/>
  <c r="AO433" i="9"/>
  <c r="AQ432" i="9"/>
  <c r="AP432" i="9"/>
  <c r="AO432" i="9"/>
  <c r="AQ431" i="9"/>
  <c r="AP431" i="9"/>
  <c r="AO431" i="9"/>
  <c r="AQ430" i="9"/>
  <c r="AP430" i="9"/>
  <c r="AO430" i="9"/>
  <c r="AQ429" i="9"/>
  <c r="AP429" i="9"/>
  <c r="AO429" i="9"/>
  <c r="AQ428" i="9"/>
  <c r="AP428" i="9"/>
  <c r="AO428" i="9"/>
  <c r="AQ427" i="9"/>
  <c r="AP427" i="9"/>
  <c r="AO427" i="9"/>
  <c r="AQ426" i="9"/>
  <c r="AP426" i="9"/>
  <c r="AO426" i="9"/>
  <c r="AQ425" i="9"/>
  <c r="AP425" i="9"/>
  <c r="AO425" i="9"/>
  <c r="AQ424" i="9"/>
  <c r="AP424" i="9"/>
  <c r="AO424" i="9"/>
  <c r="AQ423" i="9"/>
  <c r="AP423" i="9"/>
  <c r="AO423" i="9"/>
  <c r="AQ422" i="9"/>
  <c r="AP422" i="9"/>
  <c r="AO422" i="9"/>
  <c r="AQ421" i="9"/>
  <c r="AP421" i="9"/>
  <c r="AO421" i="9"/>
  <c r="AQ420" i="9"/>
  <c r="AP420" i="9"/>
  <c r="AO420" i="9"/>
  <c r="AQ419" i="9"/>
  <c r="AP419" i="9"/>
  <c r="AO419" i="9"/>
  <c r="AQ418" i="9"/>
  <c r="AP418" i="9"/>
  <c r="AO418" i="9"/>
  <c r="AQ417" i="9"/>
  <c r="AP417" i="9"/>
  <c r="AO417" i="9"/>
  <c r="AQ416" i="9"/>
  <c r="AP416" i="9"/>
  <c r="AO416" i="9"/>
  <c r="AQ415" i="9"/>
  <c r="AP415" i="9"/>
  <c r="AO415" i="9"/>
  <c r="AQ414" i="9"/>
  <c r="AP414" i="9"/>
  <c r="AO414" i="9"/>
  <c r="AQ413" i="9"/>
  <c r="AP413" i="9"/>
  <c r="AO413" i="9"/>
  <c r="AQ412" i="9"/>
  <c r="AP412" i="9"/>
  <c r="AO412" i="9"/>
  <c r="AQ411" i="9"/>
  <c r="AP411" i="9"/>
  <c r="AO411" i="9"/>
  <c r="AQ410" i="9"/>
  <c r="AP410" i="9"/>
  <c r="AO410" i="9"/>
  <c r="AQ409" i="9"/>
  <c r="AP409" i="9"/>
  <c r="AO409" i="9"/>
  <c r="AQ408" i="9"/>
  <c r="AP408" i="9"/>
  <c r="AO408" i="9"/>
  <c r="AQ407" i="9"/>
  <c r="AP407" i="9"/>
  <c r="AO407" i="9"/>
  <c r="AQ406" i="9"/>
  <c r="AP406" i="9"/>
  <c r="AO406" i="9"/>
  <c r="AQ405" i="9"/>
  <c r="AP405" i="9"/>
  <c r="AO405" i="9"/>
  <c r="AQ404" i="9"/>
  <c r="AP404" i="9"/>
  <c r="AO404" i="9"/>
  <c r="AQ403" i="9"/>
  <c r="AP403" i="9"/>
  <c r="AO403" i="9"/>
  <c r="AQ402" i="9"/>
  <c r="AP402" i="9"/>
  <c r="AO402" i="9"/>
  <c r="AQ401" i="9"/>
  <c r="AP401" i="9"/>
  <c r="AO401" i="9"/>
  <c r="AQ400" i="9"/>
  <c r="AP400" i="9"/>
  <c r="AO400" i="9"/>
  <c r="AQ399" i="9"/>
  <c r="AP399" i="9"/>
  <c r="AO399" i="9"/>
  <c r="AQ398" i="9"/>
  <c r="AP398" i="9"/>
  <c r="AO398" i="9"/>
  <c r="AQ397" i="9"/>
  <c r="AP397" i="9"/>
  <c r="AO397" i="9"/>
  <c r="AQ396" i="9"/>
  <c r="AP396" i="9"/>
  <c r="AO396" i="9"/>
  <c r="AQ395" i="9"/>
  <c r="AP395" i="9"/>
  <c r="AO395" i="9"/>
  <c r="AQ394" i="9"/>
  <c r="AP394" i="9"/>
  <c r="AO394" i="9"/>
  <c r="AQ393" i="9"/>
  <c r="AP393" i="9"/>
  <c r="AO393" i="9"/>
  <c r="AQ392" i="9"/>
  <c r="AP392" i="9"/>
  <c r="AO392" i="9"/>
  <c r="AQ391" i="9"/>
  <c r="AP391" i="9"/>
  <c r="AO391" i="9"/>
  <c r="AQ390" i="9"/>
  <c r="AP390" i="9"/>
  <c r="AO390" i="9"/>
  <c r="AQ389" i="9"/>
  <c r="AP389" i="9"/>
  <c r="AO389" i="9"/>
  <c r="AQ388" i="9"/>
  <c r="AP388" i="9"/>
  <c r="AO388" i="9"/>
  <c r="AQ387" i="9"/>
  <c r="AP387" i="9"/>
  <c r="AO387" i="9"/>
  <c r="AQ386" i="9"/>
  <c r="AP386" i="9"/>
  <c r="AO386" i="9"/>
  <c r="AQ385" i="9"/>
  <c r="AP385" i="9"/>
  <c r="AO385" i="9"/>
  <c r="AQ384" i="9"/>
  <c r="AP384" i="9"/>
  <c r="AO384" i="9"/>
  <c r="AQ383" i="9"/>
  <c r="AP383" i="9"/>
  <c r="AO383" i="9"/>
  <c r="AQ382" i="9"/>
  <c r="AP382" i="9"/>
  <c r="AO382" i="9"/>
  <c r="AQ381" i="9"/>
  <c r="AP381" i="9"/>
  <c r="AO381" i="9"/>
  <c r="AQ380" i="9"/>
  <c r="AP380" i="9"/>
  <c r="AO380" i="9"/>
  <c r="AQ379" i="9"/>
  <c r="AP379" i="9"/>
  <c r="AO379" i="9"/>
  <c r="AQ378" i="9"/>
  <c r="AP378" i="9"/>
  <c r="AO378" i="9"/>
  <c r="AQ377" i="9"/>
  <c r="AP377" i="9"/>
  <c r="AO377" i="9"/>
  <c r="AQ376" i="9"/>
  <c r="AP376" i="9"/>
  <c r="AO376" i="9"/>
  <c r="AQ375" i="9"/>
  <c r="AP375" i="9"/>
  <c r="AO375" i="9"/>
  <c r="AQ374" i="9"/>
  <c r="AP374" i="9"/>
  <c r="AO374" i="9"/>
  <c r="AQ373" i="9"/>
  <c r="AP373" i="9"/>
  <c r="AO373" i="9"/>
  <c r="AQ372" i="9"/>
  <c r="AP372" i="9"/>
  <c r="AO372" i="9"/>
  <c r="AQ371" i="9"/>
  <c r="AP371" i="9"/>
  <c r="AO371" i="9"/>
  <c r="AQ370" i="9"/>
  <c r="AP370" i="9"/>
  <c r="AO370" i="9"/>
  <c r="AQ369" i="9"/>
  <c r="AP369" i="9"/>
  <c r="AO369" i="9"/>
  <c r="AQ368" i="9"/>
  <c r="AP368" i="9"/>
  <c r="AO368" i="9"/>
  <c r="AQ367" i="9"/>
  <c r="AP367" i="9"/>
  <c r="AO367" i="9"/>
  <c r="AQ366" i="9"/>
  <c r="AP366" i="9"/>
  <c r="AO366" i="9"/>
  <c r="AQ365" i="9"/>
  <c r="AP365" i="9"/>
  <c r="AO365" i="9"/>
  <c r="AQ364" i="9"/>
  <c r="AP364" i="9"/>
  <c r="AO364" i="9"/>
  <c r="AQ363" i="9"/>
  <c r="AP363" i="9"/>
  <c r="AO363" i="9"/>
  <c r="AQ362" i="9"/>
  <c r="AP362" i="9"/>
  <c r="AO362" i="9"/>
  <c r="AQ361" i="9"/>
  <c r="AP361" i="9"/>
  <c r="AO361" i="9"/>
  <c r="AQ360" i="9"/>
  <c r="AP360" i="9"/>
  <c r="AO360" i="9"/>
  <c r="AQ359" i="9"/>
  <c r="AP359" i="9"/>
  <c r="AO359" i="9"/>
  <c r="AQ358" i="9"/>
  <c r="AP358" i="9"/>
  <c r="AO358" i="9"/>
  <c r="AQ357" i="9"/>
  <c r="AP357" i="9"/>
  <c r="AO357" i="9"/>
  <c r="AQ356" i="9"/>
  <c r="AP356" i="9"/>
  <c r="AO356" i="9"/>
  <c r="AQ355" i="9"/>
  <c r="AP355" i="9"/>
  <c r="AO355" i="9"/>
  <c r="AQ354" i="9"/>
  <c r="AP354" i="9"/>
  <c r="AO354" i="9"/>
  <c r="AQ353" i="9"/>
  <c r="AP353" i="9"/>
  <c r="AO353" i="9"/>
  <c r="AQ352" i="9"/>
  <c r="AP352" i="9"/>
  <c r="AO352" i="9"/>
  <c r="AQ351" i="9"/>
  <c r="AP351" i="9"/>
  <c r="AO351" i="9"/>
  <c r="AQ350" i="9"/>
  <c r="AP350" i="9"/>
  <c r="AO350" i="9"/>
  <c r="AQ349" i="9"/>
  <c r="AP349" i="9"/>
  <c r="AO349" i="9"/>
  <c r="AQ348" i="9"/>
  <c r="AP348" i="9"/>
  <c r="AO348" i="9"/>
  <c r="AQ347" i="9"/>
  <c r="AP347" i="9"/>
  <c r="AO347" i="9"/>
  <c r="AQ346" i="9"/>
  <c r="AP346" i="9"/>
  <c r="AO346" i="9"/>
  <c r="AQ345" i="9"/>
  <c r="AP345" i="9"/>
  <c r="AO345" i="9"/>
  <c r="AQ344" i="9"/>
  <c r="AP344" i="9"/>
  <c r="AO344" i="9"/>
  <c r="AQ343" i="9"/>
  <c r="AP343" i="9"/>
  <c r="AO343" i="9"/>
  <c r="AQ342" i="9"/>
  <c r="AP342" i="9"/>
  <c r="AO342" i="9"/>
  <c r="AQ341" i="9"/>
  <c r="AP341" i="9"/>
  <c r="AO341" i="9"/>
  <c r="AQ340" i="9"/>
  <c r="AP340" i="9"/>
  <c r="AO340" i="9"/>
  <c r="AQ339" i="9"/>
  <c r="AP339" i="9"/>
  <c r="AO339" i="9"/>
  <c r="AQ338" i="9"/>
  <c r="AP338" i="9"/>
  <c r="AO338" i="9"/>
  <c r="AQ337" i="9"/>
  <c r="AP337" i="9"/>
  <c r="AO337" i="9"/>
  <c r="AQ336" i="9"/>
  <c r="AP336" i="9"/>
  <c r="AO336" i="9"/>
  <c r="AQ335" i="9"/>
  <c r="AP335" i="9"/>
  <c r="AO335" i="9"/>
  <c r="AQ334" i="9"/>
  <c r="AP334" i="9"/>
  <c r="AO334" i="9"/>
  <c r="AQ333" i="9"/>
  <c r="AP333" i="9"/>
  <c r="AO333" i="9"/>
  <c r="AQ332" i="9"/>
  <c r="AP332" i="9"/>
  <c r="AO332" i="9"/>
  <c r="AQ331" i="9"/>
  <c r="AP331" i="9"/>
  <c r="AO331" i="9"/>
  <c r="AQ330" i="9"/>
  <c r="AP330" i="9"/>
  <c r="AO330" i="9"/>
  <c r="AQ329" i="9"/>
  <c r="AP329" i="9"/>
  <c r="AO329" i="9"/>
  <c r="AQ328" i="9"/>
  <c r="AP328" i="9"/>
  <c r="AO328" i="9"/>
  <c r="AQ327" i="9"/>
  <c r="AP327" i="9"/>
  <c r="AO327" i="9"/>
  <c r="AQ326" i="9"/>
  <c r="AP326" i="9"/>
  <c r="AO326" i="9"/>
  <c r="AQ325" i="9"/>
  <c r="AP325" i="9"/>
  <c r="AO325" i="9"/>
  <c r="AQ324" i="9"/>
  <c r="AP324" i="9"/>
  <c r="AO324" i="9"/>
  <c r="AQ323" i="9"/>
  <c r="AP323" i="9"/>
  <c r="AO323" i="9"/>
  <c r="AQ322" i="9"/>
  <c r="AP322" i="9"/>
  <c r="AO322" i="9"/>
  <c r="AQ321" i="9"/>
  <c r="AP321" i="9"/>
  <c r="AO321" i="9"/>
  <c r="AQ320" i="9"/>
  <c r="AP320" i="9"/>
  <c r="AO320" i="9"/>
  <c r="AQ319" i="9"/>
  <c r="AP319" i="9"/>
  <c r="AO319" i="9"/>
  <c r="AQ318" i="9"/>
  <c r="AP318" i="9"/>
  <c r="AO318" i="9"/>
  <c r="AQ317" i="9"/>
  <c r="AP317" i="9"/>
  <c r="AO317" i="9"/>
  <c r="AQ316" i="9"/>
  <c r="AP316" i="9"/>
  <c r="AO316" i="9"/>
  <c r="AQ315" i="9"/>
  <c r="AP315" i="9"/>
  <c r="AO315" i="9"/>
  <c r="AQ314" i="9"/>
  <c r="AP314" i="9"/>
  <c r="AO314" i="9"/>
  <c r="AQ313" i="9"/>
  <c r="AP313" i="9"/>
  <c r="AO313" i="9"/>
  <c r="AQ312" i="9"/>
  <c r="AP312" i="9"/>
  <c r="AO312" i="9"/>
  <c r="AQ311" i="9"/>
  <c r="AP311" i="9"/>
  <c r="AO311" i="9"/>
  <c r="AQ310" i="9"/>
  <c r="AP310" i="9"/>
  <c r="AO310" i="9"/>
  <c r="AQ309" i="9"/>
  <c r="AP309" i="9"/>
  <c r="AO309" i="9"/>
  <c r="AQ308" i="9"/>
  <c r="AP308" i="9"/>
  <c r="AO308" i="9"/>
  <c r="AQ307" i="9"/>
  <c r="AP307" i="9"/>
  <c r="AO307" i="9"/>
  <c r="AQ306" i="9"/>
  <c r="AP306" i="9"/>
  <c r="AO306" i="9"/>
  <c r="AQ305" i="9"/>
  <c r="AP305" i="9"/>
  <c r="AO305" i="9"/>
  <c r="AQ304" i="9"/>
  <c r="AP304" i="9"/>
  <c r="AO304" i="9"/>
  <c r="AQ303" i="9"/>
  <c r="AP303" i="9"/>
  <c r="AO303" i="9"/>
  <c r="AQ302" i="9"/>
  <c r="AP302" i="9"/>
  <c r="AO302" i="9"/>
  <c r="AQ301" i="9"/>
  <c r="AP301" i="9"/>
  <c r="AO301" i="9"/>
  <c r="AQ300" i="9"/>
  <c r="AP300" i="9"/>
  <c r="AO300" i="9"/>
  <c r="AQ299" i="9"/>
  <c r="AP299" i="9"/>
  <c r="AO299" i="9"/>
  <c r="AQ298" i="9"/>
  <c r="AP298" i="9"/>
  <c r="AO298" i="9"/>
  <c r="AQ297" i="9"/>
  <c r="AP297" i="9"/>
  <c r="AO297" i="9"/>
  <c r="AQ296" i="9"/>
  <c r="AP296" i="9"/>
  <c r="AO296" i="9"/>
  <c r="AQ295" i="9"/>
  <c r="AP295" i="9"/>
  <c r="AO295" i="9"/>
  <c r="AQ294" i="9"/>
  <c r="AP294" i="9"/>
  <c r="AO294" i="9"/>
  <c r="AQ293" i="9"/>
  <c r="AP293" i="9"/>
  <c r="AO293" i="9"/>
  <c r="AQ292" i="9"/>
  <c r="AP292" i="9"/>
  <c r="AO292" i="9"/>
  <c r="AQ291" i="9"/>
  <c r="AP291" i="9"/>
  <c r="AO291" i="9"/>
  <c r="AQ290" i="9"/>
  <c r="AP290" i="9"/>
  <c r="AO290" i="9"/>
  <c r="AQ289" i="9"/>
  <c r="AP289" i="9"/>
  <c r="AO289" i="9"/>
  <c r="AQ288" i="9"/>
  <c r="AP288" i="9"/>
  <c r="AO288" i="9"/>
  <c r="AQ287" i="9"/>
  <c r="AP287" i="9"/>
  <c r="AO287" i="9"/>
  <c r="AQ286" i="9"/>
  <c r="AP286" i="9"/>
  <c r="AO286" i="9"/>
  <c r="AQ285" i="9"/>
  <c r="AP285" i="9"/>
  <c r="AO285" i="9"/>
  <c r="AQ284" i="9"/>
  <c r="AP284" i="9"/>
  <c r="AO284" i="9"/>
  <c r="AQ283" i="9"/>
  <c r="AP283" i="9"/>
  <c r="AO283" i="9"/>
  <c r="AQ282" i="9"/>
  <c r="AP282" i="9"/>
  <c r="AO282" i="9"/>
  <c r="AQ281" i="9"/>
  <c r="AP281" i="9"/>
  <c r="AO281" i="9"/>
  <c r="AQ280" i="9"/>
  <c r="AP280" i="9"/>
  <c r="AO280" i="9"/>
  <c r="AQ279" i="9"/>
  <c r="AP279" i="9"/>
  <c r="AO279" i="9"/>
  <c r="AQ278" i="9"/>
  <c r="AP278" i="9"/>
  <c r="AO278" i="9"/>
  <c r="AQ277" i="9"/>
  <c r="AP277" i="9"/>
  <c r="AO277" i="9"/>
  <c r="AQ276" i="9"/>
  <c r="AP276" i="9"/>
  <c r="AO276" i="9"/>
  <c r="AQ275" i="9"/>
  <c r="AP275" i="9"/>
  <c r="AO275" i="9"/>
  <c r="AQ274" i="9"/>
  <c r="AP274" i="9"/>
  <c r="AO274" i="9"/>
  <c r="AQ273" i="9"/>
  <c r="AP273" i="9"/>
  <c r="AO273" i="9"/>
  <c r="AQ272" i="9"/>
  <c r="AP272" i="9"/>
  <c r="AO272" i="9"/>
  <c r="AQ271" i="9"/>
  <c r="AP271" i="9"/>
  <c r="AO271" i="9"/>
  <c r="AQ270" i="9"/>
  <c r="AP270" i="9"/>
  <c r="AO270" i="9"/>
  <c r="AQ269" i="9"/>
  <c r="AP269" i="9"/>
  <c r="AO269" i="9"/>
  <c r="AQ268" i="9"/>
  <c r="AP268" i="9"/>
  <c r="AO268" i="9"/>
  <c r="AQ267" i="9"/>
  <c r="AP267" i="9"/>
  <c r="AO267" i="9"/>
  <c r="AQ266" i="9"/>
  <c r="AP266" i="9"/>
  <c r="AO266" i="9"/>
  <c r="AQ265" i="9"/>
  <c r="AP265" i="9"/>
  <c r="AO265" i="9"/>
  <c r="AQ264" i="9"/>
  <c r="AP264" i="9"/>
  <c r="AO264" i="9"/>
  <c r="AQ263" i="9"/>
  <c r="AP263" i="9"/>
  <c r="AO263" i="9"/>
  <c r="AQ262" i="9"/>
  <c r="AP262" i="9"/>
  <c r="AO262" i="9"/>
  <c r="AQ261" i="9"/>
  <c r="AP261" i="9"/>
  <c r="AO261" i="9"/>
  <c r="AQ260" i="9"/>
  <c r="AP260" i="9"/>
  <c r="AO260" i="9"/>
  <c r="AQ259" i="9"/>
  <c r="AP259" i="9"/>
  <c r="AO259" i="9"/>
  <c r="AQ258" i="9"/>
  <c r="AP258" i="9"/>
  <c r="AO258" i="9"/>
  <c r="AQ257" i="9"/>
  <c r="AP257" i="9"/>
  <c r="AO257" i="9"/>
  <c r="AQ256" i="9"/>
  <c r="AP256" i="9"/>
  <c r="AO256" i="9"/>
  <c r="AQ255" i="9"/>
  <c r="AP255" i="9"/>
  <c r="AO255" i="9"/>
  <c r="AQ254" i="9"/>
  <c r="AP254" i="9"/>
  <c r="AO254" i="9"/>
  <c r="AQ253" i="9"/>
  <c r="AP253" i="9"/>
  <c r="AO253" i="9"/>
  <c r="AQ252" i="9"/>
  <c r="AP252" i="9"/>
  <c r="AO252" i="9"/>
  <c r="AQ251" i="9"/>
  <c r="AP251" i="9"/>
  <c r="AO251" i="9"/>
  <c r="AQ250" i="9"/>
  <c r="AP250" i="9"/>
  <c r="AO250" i="9"/>
  <c r="AQ249" i="9"/>
  <c r="AP249" i="9"/>
  <c r="AO249" i="9"/>
  <c r="AQ248" i="9"/>
  <c r="AP248" i="9"/>
  <c r="AO248" i="9"/>
  <c r="AQ247" i="9"/>
  <c r="AP247" i="9"/>
  <c r="AO247" i="9"/>
  <c r="AQ246" i="9"/>
  <c r="AP246" i="9"/>
  <c r="AO246" i="9"/>
  <c r="AQ245" i="9"/>
  <c r="AP245" i="9"/>
  <c r="AO245" i="9"/>
  <c r="AQ244" i="9"/>
  <c r="AP244" i="9"/>
  <c r="AO244" i="9"/>
  <c r="AQ243" i="9"/>
  <c r="AP243" i="9"/>
  <c r="AO243" i="9"/>
  <c r="AQ242" i="9"/>
  <c r="AP242" i="9"/>
  <c r="AO242" i="9"/>
  <c r="AQ241" i="9"/>
  <c r="AP241" i="9"/>
  <c r="AO241" i="9"/>
  <c r="AQ240" i="9"/>
  <c r="AP240" i="9"/>
  <c r="AO240" i="9"/>
  <c r="AQ239" i="9"/>
  <c r="AP239" i="9"/>
  <c r="AO239" i="9"/>
  <c r="AQ238" i="9"/>
  <c r="AP238" i="9"/>
  <c r="AO238" i="9"/>
  <c r="AQ237" i="9"/>
  <c r="AP237" i="9"/>
  <c r="AO237" i="9"/>
  <c r="AQ236" i="9"/>
  <c r="AP236" i="9"/>
  <c r="AO236" i="9"/>
  <c r="AQ235" i="9"/>
  <c r="AP235" i="9"/>
  <c r="AO235" i="9"/>
  <c r="AQ234" i="9"/>
  <c r="AP234" i="9"/>
  <c r="AO234" i="9"/>
  <c r="AQ233" i="9"/>
  <c r="AP233" i="9"/>
  <c r="AO233" i="9"/>
  <c r="AQ232" i="9"/>
  <c r="AP232" i="9"/>
  <c r="AO232" i="9"/>
  <c r="AQ231" i="9"/>
  <c r="AP231" i="9"/>
  <c r="AO231" i="9"/>
  <c r="AQ230" i="9"/>
  <c r="AP230" i="9"/>
  <c r="AO230" i="9"/>
  <c r="AQ229" i="9"/>
  <c r="AP229" i="9"/>
  <c r="AO229" i="9"/>
  <c r="AQ228" i="9"/>
  <c r="AP228" i="9"/>
  <c r="AO228" i="9"/>
  <c r="AQ227" i="9"/>
  <c r="AP227" i="9"/>
  <c r="AO227" i="9"/>
  <c r="AQ226" i="9"/>
  <c r="AP226" i="9"/>
  <c r="AO226" i="9"/>
  <c r="AQ225" i="9"/>
  <c r="AP225" i="9"/>
  <c r="AO225" i="9"/>
  <c r="AQ224" i="9"/>
  <c r="AP224" i="9"/>
  <c r="AO224" i="9"/>
  <c r="AQ223" i="9"/>
  <c r="AP223" i="9"/>
  <c r="AO223" i="9"/>
  <c r="AQ222" i="9"/>
  <c r="AP222" i="9"/>
  <c r="AO222" i="9"/>
  <c r="AQ221" i="9"/>
  <c r="AP221" i="9"/>
  <c r="AO221" i="9"/>
  <c r="AQ220" i="9"/>
  <c r="AP220" i="9"/>
  <c r="AO220" i="9"/>
  <c r="AQ219" i="9"/>
  <c r="AP219" i="9"/>
  <c r="AO219" i="9"/>
  <c r="AQ218" i="9"/>
  <c r="AP218" i="9"/>
  <c r="AO218" i="9"/>
  <c r="AQ217" i="9"/>
  <c r="AP217" i="9"/>
  <c r="AO217" i="9"/>
  <c r="AQ216" i="9"/>
  <c r="AP216" i="9"/>
  <c r="AO216" i="9"/>
  <c r="AQ215" i="9"/>
  <c r="AP215" i="9"/>
  <c r="AO215" i="9"/>
  <c r="AQ214" i="9"/>
  <c r="AP214" i="9"/>
  <c r="AO214" i="9"/>
  <c r="AQ213" i="9"/>
  <c r="AP213" i="9"/>
  <c r="AO213" i="9"/>
  <c r="AQ212" i="9"/>
  <c r="AP212" i="9"/>
  <c r="AO212" i="9"/>
  <c r="AQ211" i="9"/>
  <c r="AP211" i="9"/>
  <c r="AO211" i="9"/>
  <c r="AQ210" i="9"/>
  <c r="AP210" i="9"/>
  <c r="AO210" i="9"/>
  <c r="AQ209" i="9"/>
  <c r="AP209" i="9"/>
  <c r="AO209" i="9"/>
  <c r="AQ208" i="9"/>
  <c r="AP208" i="9"/>
  <c r="AO208" i="9"/>
  <c r="AQ207" i="9"/>
  <c r="AP207" i="9"/>
  <c r="AO207" i="9"/>
  <c r="AQ206" i="9"/>
  <c r="AP206" i="9"/>
  <c r="AO206" i="9"/>
  <c r="AQ205" i="9"/>
  <c r="AP205" i="9"/>
  <c r="AO205" i="9"/>
  <c r="AQ204" i="9"/>
  <c r="AP204" i="9"/>
  <c r="AO204" i="9"/>
  <c r="AQ203" i="9"/>
  <c r="AP203" i="9"/>
  <c r="AO203" i="9"/>
  <c r="AQ202" i="9"/>
  <c r="AP202" i="9"/>
  <c r="AO202" i="9"/>
  <c r="AQ201" i="9"/>
  <c r="AP201" i="9"/>
  <c r="AO201" i="9"/>
  <c r="AQ200" i="9"/>
  <c r="AP200" i="9"/>
  <c r="AO200" i="9"/>
  <c r="AQ199" i="9"/>
  <c r="AP199" i="9"/>
  <c r="AO199" i="9"/>
  <c r="AQ198" i="9"/>
  <c r="AP198" i="9"/>
  <c r="AO198" i="9"/>
  <c r="AQ197" i="9"/>
  <c r="AP197" i="9"/>
  <c r="AO197" i="9"/>
  <c r="AQ196" i="9"/>
  <c r="AP196" i="9"/>
  <c r="AO196" i="9"/>
  <c r="AQ195" i="9"/>
  <c r="AP195" i="9"/>
  <c r="AO195" i="9"/>
  <c r="AQ194" i="9"/>
  <c r="AP194" i="9"/>
  <c r="AO194" i="9"/>
  <c r="AQ193" i="9"/>
  <c r="AP193" i="9"/>
  <c r="AO193" i="9"/>
  <c r="AQ192" i="9"/>
  <c r="AP192" i="9"/>
  <c r="AO192" i="9"/>
  <c r="AQ191" i="9"/>
  <c r="AP191" i="9"/>
  <c r="AO191" i="9"/>
  <c r="AQ190" i="9"/>
  <c r="AP190" i="9"/>
  <c r="AO190" i="9"/>
  <c r="AQ189" i="9"/>
  <c r="AP189" i="9"/>
  <c r="AO189" i="9"/>
  <c r="AQ188" i="9"/>
  <c r="AP188" i="9"/>
  <c r="AO188" i="9"/>
  <c r="AQ187" i="9"/>
  <c r="AP187" i="9"/>
  <c r="AO187" i="9"/>
  <c r="AQ186" i="9"/>
  <c r="AP186" i="9"/>
  <c r="AO186" i="9"/>
  <c r="AQ185" i="9"/>
  <c r="AP185" i="9"/>
  <c r="AO185" i="9"/>
  <c r="AQ184" i="9"/>
  <c r="AP184" i="9"/>
  <c r="AO184" i="9"/>
  <c r="AQ183" i="9"/>
  <c r="AP183" i="9"/>
  <c r="AO183" i="9"/>
  <c r="AQ182" i="9"/>
  <c r="AP182" i="9"/>
  <c r="AO182" i="9"/>
  <c r="AQ181" i="9"/>
  <c r="AP181" i="9"/>
  <c r="AO181" i="9"/>
  <c r="AQ180" i="9"/>
  <c r="AP180" i="9"/>
  <c r="AO180" i="9"/>
  <c r="AQ179" i="9"/>
  <c r="AP179" i="9"/>
  <c r="AO179" i="9"/>
  <c r="AQ178" i="9"/>
  <c r="AP178" i="9"/>
  <c r="AO178" i="9"/>
  <c r="AQ177" i="9"/>
  <c r="AP177" i="9"/>
  <c r="AO177" i="9"/>
  <c r="AQ176" i="9"/>
  <c r="AP176" i="9"/>
  <c r="AO176" i="9"/>
  <c r="AQ175" i="9"/>
  <c r="AP175" i="9"/>
  <c r="AO175" i="9"/>
  <c r="AQ174" i="9"/>
  <c r="AP174" i="9"/>
  <c r="AO174" i="9"/>
  <c r="AQ173" i="9"/>
  <c r="AP173" i="9"/>
  <c r="AO173" i="9"/>
  <c r="AQ172" i="9"/>
  <c r="AP172" i="9"/>
  <c r="AO172" i="9"/>
  <c r="AQ171" i="9"/>
  <c r="AP171" i="9"/>
  <c r="AO171" i="9"/>
  <c r="AQ170" i="9"/>
  <c r="AP170" i="9"/>
  <c r="AO170" i="9"/>
  <c r="AQ169" i="9"/>
  <c r="AP169" i="9"/>
  <c r="AO169" i="9"/>
  <c r="AQ168" i="9"/>
  <c r="AP168" i="9"/>
  <c r="AO168" i="9"/>
  <c r="AQ167" i="9"/>
  <c r="AP167" i="9"/>
  <c r="AO167" i="9"/>
  <c r="AQ166" i="9"/>
  <c r="AP166" i="9"/>
  <c r="AO166" i="9"/>
  <c r="AQ165" i="9"/>
  <c r="AP165" i="9"/>
  <c r="AO165" i="9"/>
  <c r="AQ164" i="9"/>
  <c r="AP164" i="9"/>
  <c r="AO164" i="9"/>
  <c r="AQ163" i="9"/>
  <c r="AP163" i="9"/>
  <c r="AO163" i="9"/>
  <c r="AQ162" i="9"/>
  <c r="AP162" i="9"/>
  <c r="AO162" i="9"/>
  <c r="AQ161" i="9"/>
  <c r="AP161" i="9"/>
  <c r="AO161" i="9"/>
  <c r="AQ160" i="9"/>
  <c r="AP160" i="9"/>
  <c r="AO160" i="9"/>
  <c r="AQ159" i="9"/>
  <c r="AP159" i="9"/>
  <c r="AO159" i="9"/>
  <c r="AQ158" i="9"/>
  <c r="AP158" i="9"/>
  <c r="AO158" i="9"/>
  <c r="AQ157" i="9"/>
  <c r="AP157" i="9"/>
  <c r="AO157" i="9"/>
  <c r="AQ156" i="9"/>
  <c r="AP156" i="9"/>
  <c r="AO156" i="9"/>
  <c r="AQ155" i="9"/>
  <c r="AP155" i="9"/>
  <c r="AO155" i="9"/>
  <c r="AQ154" i="9"/>
  <c r="AP154" i="9"/>
  <c r="AO154" i="9"/>
  <c r="AQ153" i="9"/>
  <c r="AP153" i="9"/>
  <c r="AO153" i="9"/>
  <c r="AQ152" i="9"/>
  <c r="AP152" i="9"/>
  <c r="AO152" i="9"/>
  <c r="AQ151" i="9"/>
  <c r="AP151" i="9"/>
  <c r="AO151" i="9"/>
  <c r="AQ150" i="9"/>
  <c r="AP150" i="9"/>
  <c r="AO150" i="9"/>
  <c r="AQ149" i="9"/>
  <c r="AP149" i="9"/>
  <c r="AO149" i="9"/>
  <c r="AQ148" i="9"/>
  <c r="AP148" i="9"/>
  <c r="AO148" i="9"/>
  <c r="AQ147" i="9"/>
  <c r="AP147" i="9"/>
  <c r="AO147" i="9"/>
  <c r="AQ146" i="9"/>
  <c r="AP146" i="9"/>
  <c r="AO146" i="9"/>
  <c r="AQ145" i="9"/>
  <c r="AP145" i="9"/>
  <c r="AO145" i="9"/>
  <c r="AQ144" i="9"/>
  <c r="AP144" i="9"/>
  <c r="AO144" i="9"/>
  <c r="AQ143" i="9"/>
  <c r="AP143" i="9"/>
  <c r="AO143" i="9"/>
  <c r="AQ142" i="9"/>
  <c r="AP142" i="9"/>
  <c r="AO142" i="9"/>
  <c r="AQ141" i="9"/>
  <c r="AP141" i="9"/>
  <c r="AO141" i="9"/>
  <c r="AQ140" i="9"/>
  <c r="AP140" i="9"/>
  <c r="AO140" i="9"/>
  <c r="AQ139" i="9"/>
  <c r="AP139" i="9"/>
  <c r="AO139" i="9"/>
  <c r="AQ138" i="9"/>
  <c r="AP138" i="9"/>
  <c r="AO138" i="9"/>
  <c r="AQ137" i="9"/>
  <c r="AP137" i="9"/>
  <c r="AO137" i="9"/>
  <c r="AQ136" i="9"/>
  <c r="AP136" i="9"/>
  <c r="AO136" i="9"/>
  <c r="AQ135" i="9"/>
  <c r="AP135" i="9"/>
  <c r="AO135" i="9"/>
  <c r="AQ134" i="9"/>
  <c r="AP134" i="9"/>
  <c r="AO134" i="9"/>
  <c r="AQ133" i="9"/>
  <c r="AP133" i="9"/>
  <c r="AO133" i="9"/>
  <c r="AQ132" i="9"/>
  <c r="AP132" i="9"/>
  <c r="AO132" i="9"/>
  <c r="AQ131" i="9"/>
  <c r="AP131" i="9"/>
  <c r="AO131" i="9"/>
  <c r="AQ130" i="9"/>
  <c r="AP130" i="9"/>
  <c r="AO130" i="9"/>
  <c r="AQ129" i="9"/>
  <c r="AP129" i="9"/>
  <c r="AO129" i="9"/>
  <c r="AQ128" i="9"/>
  <c r="AP128" i="9"/>
  <c r="AO128" i="9"/>
  <c r="AQ127" i="9"/>
  <c r="AP127" i="9"/>
  <c r="AO127" i="9"/>
  <c r="AQ126" i="9"/>
  <c r="AP126" i="9"/>
  <c r="AO126" i="9"/>
  <c r="AQ125" i="9"/>
  <c r="AP125" i="9"/>
  <c r="AO125" i="9"/>
  <c r="AQ124" i="9"/>
  <c r="AP124" i="9"/>
  <c r="AO124" i="9"/>
  <c r="AQ123" i="9"/>
  <c r="AP123" i="9"/>
  <c r="AO123" i="9"/>
  <c r="AQ122" i="9"/>
  <c r="AP122" i="9"/>
  <c r="AO122" i="9"/>
  <c r="AQ121" i="9"/>
  <c r="AP121" i="9"/>
  <c r="AO121" i="9"/>
  <c r="AQ120" i="9"/>
  <c r="AP120" i="9"/>
  <c r="AO120" i="9"/>
  <c r="AQ119" i="9"/>
  <c r="AP119" i="9"/>
  <c r="AO119" i="9"/>
  <c r="AQ118" i="9"/>
  <c r="AP118" i="9"/>
  <c r="AO118" i="9"/>
  <c r="AQ117" i="9"/>
  <c r="AP117" i="9"/>
  <c r="AO117" i="9"/>
  <c r="AQ116" i="9"/>
  <c r="AP116" i="9"/>
  <c r="AO116" i="9"/>
  <c r="AQ115" i="9"/>
  <c r="AP115" i="9"/>
  <c r="AO115" i="9"/>
  <c r="AQ114" i="9"/>
  <c r="AP114" i="9"/>
  <c r="AO114" i="9"/>
  <c r="AQ113" i="9"/>
  <c r="AP113" i="9"/>
  <c r="AO113" i="9"/>
  <c r="AQ112" i="9"/>
  <c r="AP112" i="9"/>
  <c r="AO112" i="9"/>
  <c r="AQ111" i="9"/>
  <c r="AP111" i="9"/>
  <c r="AO111" i="9"/>
  <c r="AQ110" i="9"/>
  <c r="AP110" i="9"/>
  <c r="AO110" i="9"/>
  <c r="AQ109" i="9"/>
  <c r="AP109" i="9"/>
  <c r="AO109" i="9"/>
  <c r="AQ108" i="9"/>
  <c r="AP108" i="9"/>
  <c r="AO108" i="9"/>
  <c r="AQ107" i="9"/>
  <c r="AP107" i="9"/>
  <c r="AO107" i="9"/>
  <c r="AQ106" i="9"/>
  <c r="AP106" i="9"/>
  <c r="AO106" i="9"/>
  <c r="AQ105" i="9"/>
  <c r="AP105" i="9"/>
  <c r="AO105" i="9"/>
  <c r="AQ104" i="9"/>
  <c r="AP104" i="9"/>
  <c r="AO104" i="9"/>
  <c r="AQ103" i="9"/>
  <c r="AP103" i="9"/>
  <c r="AO103" i="9"/>
  <c r="AQ102" i="9"/>
  <c r="AP102" i="9"/>
  <c r="AO102" i="9"/>
  <c r="AQ101" i="9"/>
  <c r="AP101" i="9"/>
  <c r="AO101" i="9"/>
  <c r="AQ100" i="9"/>
  <c r="AP100" i="9"/>
  <c r="AO100" i="9"/>
  <c r="AQ99" i="9"/>
  <c r="AP99" i="9"/>
  <c r="AO99" i="9"/>
  <c r="AQ98" i="9"/>
  <c r="AP98" i="9"/>
  <c r="AO98" i="9"/>
  <c r="AQ97" i="9"/>
  <c r="AP97" i="9"/>
  <c r="AO97" i="9"/>
  <c r="AQ96" i="9"/>
  <c r="AP96" i="9"/>
  <c r="AO96" i="9"/>
  <c r="AQ95" i="9"/>
  <c r="AP95" i="9"/>
  <c r="AO95" i="9"/>
  <c r="AQ94" i="9"/>
  <c r="AP94" i="9"/>
  <c r="AO94" i="9"/>
  <c r="AQ93" i="9"/>
  <c r="AP93" i="9"/>
  <c r="AO93" i="9"/>
  <c r="AQ92" i="9"/>
  <c r="AP92" i="9"/>
  <c r="AO92" i="9"/>
  <c r="AQ91" i="9"/>
  <c r="AP91" i="9"/>
  <c r="AO91" i="9"/>
  <c r="AQ90" i="9"/>
  <c r="AP90" i="9"/>
  <c r="AO90" i="9"/>
  <c r="AQ89" i="9"/>
  <c r="AP89" i="9"/>
  <c r="AO89" i="9"/>
  <c r="AQ88" i="9"/>
  <c r="AP88" i="9"/>
  <c r="AO88" i="9"/>
  <c r="AQ87" i="9"/>
  <c r="AP87" i="9"/>
  <c r="AO87" i="9"/>
  <c r="AQ86" i="9"/>
  <c r="AP86" i="9"/>
  <c r="AO86" i="9"/>
  <c r="AQ85" i="9"/>
  <c r="AP85" i="9"/>
  <c r="AO85" i="9"/>
  <c r="AQ84" i="9"/>
  <c r="AP84" i="9"/>
  <c r="AO84" i="9"/>
  <c r="AQ83" i="9"/>
  <c r="AP83" i="9"/>
  <c r="AO83" i="9"/>
  <c r="AQ82" i="9"/>
  <c r="AP82" i="9"/>
  <c r="AO82" i="9"/>
  <c r="AQ81" i="9"/>
  <c r="AP81" i="9"/>
  <c r="AO81" i="9"/>
  <c r="AQ80" i="9"/>
  <c r="AP80" i="9"/>
  <c r="AO80" i="9"/>
  <c r="AQ79" i="9"/>
  <c r="AP79" i="9"/>
  <c r="AO79" i="9"/>
  <c r="AQ78" i="9"/>
  <c r="AP78" i="9"/>
  <c r="AO78" i="9"/>
  <c r="AQ77" i="9"/>
  <c r="AP77" i="9"/>
  <c r="AO77" i="9"/>
  <c r="AQ76" i="9"/>
  <c r="AP76" i="9"/>
  <c r="AO76" i="9"/>
  <c r="AQ75" i="9"/>
  <c r="AP75" i="9"/>
  <c r="AO75" i="9"/>
  <c r="AQ74" i="9"/>
  <c r="AP74" i="9"/>
  <c r="AO74" i="9"/>
  <c r="AQ73" i="9"/>
  <c r="AP73" i="9"/>
  <c r="AO73" i="9"/>
  <c r="AQ72" i="9"/>
  <c r="AP72" i="9"/>
  <c r="AO72" i="9"/>
  <c r="AQ71" i="9"/>
  <c r="AP71" i="9"/>
  <c r="AO71" i="9"/>
  <c r="AQ70" i="9"/>
  <c r="AP70" i="9"/>
  <c r="AO70" i="9"/>
  <c r="AQ69" i="9"/>
  <c r="AP69" i="9"/>
  <c r="AO69" i="9"/>
  <c r="AQ68" i="9"/>
  <c r="AP68" i="9"/>
  <c r="AO68" i="9"/>
  <c r="AQ67" i="9"/>
  <c r="AP67" i="9"/>
  <c r="AO67" i="9"/>
  <c r="AQ66" i="9"/>
  <c r="AP66" i="9"/>
  <c r="AO66" i="9"/>
  <c r="AQ65" i="9"/>
  <c r="AP65" i="9"/>
  <c r="AO65" i="9"/>
  <c r="AQ64" i="9"/>
  <c r="AP64" i="9"/>
  <c r="AO64" i="9"/>
  <c r="AQ63" i="9"/>
  <c r="AP63" i="9"/>
  <c r="AO63" i="9"/>
  <c r="AQ62" i="9"/>
  <c r="AP62" i="9"/>
  <c r="AO62" i="9"/>
  <c r="AQ61" i="9"/>
  <c r="AP61" i="9"/>
  <c r="AO61" i="9"/>
  <c r="AQ60" i="9"/>
  <c r="AP60" i="9"/>
  <c r="AO60" i="9"/>
  <c r="AQ59" i="9"/>
  <c r="AP59" i="9"/>
  <c r="AO59" i="9"/>
  <c r="AQ58" i="9"/>
  <c r="AP58" i="9"/>
  <c r="AO58" i="9"/>
  <c r="AQ57" i="9"/>
  <c r="AP57" i="9"/>
  <c r="AO57" i="9"/>
  <c r="AQ56" i="9"/>
  <c r="AP56" i="9"/>
  <c r="AO56" i="9"/>
  <c r="AQ55" i="9"/>
  <c r="AP55" i="9"/>
  <c r="AO55" i="9"/>
  <c r="AQ54" i="9"/>
  <c r="AP54" i="9"/>
  <c r="AO54" i="9"/>
  <c r="AQ53" i="9"/>
  <c r="AP53" i="9"/>
  <c r="AO53" i="9"/>
  <c r="AQ52" i="9"/>
  <c r="AP52" i="9"/>
  <c r="AO52" i="9"/>
  <c r="AQ51" i="9"/>
  <c r="AP51" i="9"/>
  <c r="AO51" i="9"/>
  <c r="AQ50" i="9"/>
  <c r="AP50" i="9"/>
  <c r="AO50" i="9"/>
  <c r="AQ49" i="9"/>
  <c r="AP49" i="9"/>
  <c r="AO49" i="9"/>
  <c r="AQ48" i="9"/>
  <c r="AP48" i="9"/>
  <c r="AO48" i="9"/>
  <c r="AQ47" i="9"/>
  <c r="AP47" i="9"/>
  <c r="AO47" i="9"/>
  <c r="AQ46" i="9"/>
  <c r="AP46" i="9"/>
  <c r="AO46" i="9"/>
  <c r="AQ45" i="9"/>
  <c r="AP45" i="9"/>
  <c r="AO45" i="9"/>
  <c r="AQ44" i="9"/>
  <c r="AP44" i="9"/>
  <c r="AO44" i="9"/>
  <c r="AQ43" i="9"/>
  <c r="AP43" i="9"/>
  <c r="AO43" i="9"/>
  <c r="AQ42" i="9"/>
  <c r="AP42" i="9"/>
  <c r="AO42" i="9"/>
  <c r="AQ41" i="9"/>
  <c r="AP41" i="9"/>
  <c r="AO41" i="9"/>
  <c r="AQ40" i="9"/>
  <c r="AP40" i="9"/>
  <c r="AO40" i="9"/>
  <c r="AQ39" i="9"/>
  <c r="AP39" i="9"/>
  <c r="AO39" i="9"/>
  <c r="AQ38" i="9"/>
  <c r="AP38" i="9"/>
  <c r="AO38" i="9"/>
  <c r="AQ37" i="9"/>
  <c r="AP37" i="9"/>
  <c r="AO37" i="9"/>
  <c r="AQ36" i="9"/>
  <c r="AP36" i="9"/>
  <c r="AO36" i="9"/>
  <c r="AQ35" i="9"/>
  <c r="AP35" i="9"/>
  <c r="AO35" i="9"/>
  <c r="AQ34" i="9"/>
  <c r="AP34" i="9"/>
  <c r="AO34" i="9"/>
  <c r="AQ33" i="9"/>
  <c r="AP33" i="9"/>
  <c r="AO33" i="9"/>
  <c r="AQ32" i="9"/>
  <c r="AP32" i="9"/>
  <c r="AO32" i="9"/>
  <c r="AQ31" i="9"/>
  <c r="AP31" i="9"/>
  <c r="AO31" i="9"/>
  <c r="AQ30" i="9"/>
  <c r="AP30" i="9"/>
  <c r="AO30" i="9"/>
  <c r="AQ29" i="9"/>
  <c r="AP29" i="9"/>
  <c r="AO29" i="9"/>
  <c r="AQ28" i="9"/>
  <c r="AP28" i="9"/>
  <c r="AO28" i="9"/>
  <c r="AQ27" i="9"/>
  <c r="AP27" i="9"/>
  <c r="AO27" i="9"/>
  <c r="AQ26" i="9"/>
  <c r="AP26" i="9"/>
  <c r="AO26" i="9"/>
  <c r="AQ25" i="9"/>
  <c r="AP25" i="9"/>
  <c r="AO25" i="9"/>
  <c r="AQ24" i="9"/>
  <c r="AP24" i="9"/>
  <c r="AO24" i="9"/>
  <c r="AQ23" i="9"/>
  <c r="AP23" i="9"/>
  <c r="AO23" i="9"/>
  <c r="AQ22" i="9"/>
  <c r="AP22" i="9"/>
  <c r="AO22" i="9"/>
  <c r="AQ21" i="9"/>
  <c r="AP21" i="9"/>
  <c r="AO21" i="9"/>
  <c r="AQ20" i="9"/>
  <c r="AP20" i="9"/>
  <c r="AO20" i="9"/>
  <c r="AQ19" i="9"/>
  <c r="AP19" i="9"/>
  <c r="AO19" i="9"/>
  <c r="AQ18" i="9"/>
  <c r="AP18" i="9"/>
  <c r="AO18" i="9"/>
  <c r="AQ17" i="9"/>
  <c r="AP17" i="9"/>
  <c r="AO17" i="9"/>
  <c r="AQ16" i="9"/>
  <c r="AP16" i="9"/>
  <c r="AO16" i="9"/>
  <c r="AQ15" i="9"/>
  <c r="AP15" i="9"/>
  <c r="AO15" i="9"/>
  <c r="AQ14" i="9"/>
  <c r="AP14" i="9"/>
  <c r="AO14" i="9"/>
  <c r="AQ13" i="9"/>
  <c r="AP13" i="9"/>
  <c r="AO13" i="9"/>
  <c r="AQ12" i="9"/>
  <c r="AP12" i="9"/>
  <c r="AO12" i="9"/>
  <c r="AQ11" i="9"/>
  <c r="AP11" i="9"/>
  <c r="AO11" i="9"/>
  <c r="AQ10" i="9"/>
  <c r="AP10" i="9"/>
  <c r="AO10" i="9"/>
  <c r="AQ9" i="9"/>
  <c r="AP9" i="9"/>
  <c r="AO9" i="9"/>
  <c r="AQ8" i="9"/>
  <c r="AP8" i="9"/>
  <c r="AO8" i="9"/>
  <c r="D32" i="9" s="1"/>
  <c r="C3" i="10"/>
  <c r="Q4" i="9" s="1"/>
  <c r="C3" i="4"/>
  <c r="Q4" i="6" s="1"/>
  <c r="N6" i="10"/>
  <c r="M6" i="10"/>
  <c r="L6" i="10"/>
  <c r="K6" i="10"/>
  <c r="J6" i="10"/>
  <c r="I6" i="10"/>
  <c r="H6" i="10"/>
  <c r="D6" i="10"/>
  <c r="E6" i="10"/>
  <c r="C6" i="10"/>
  <c r="F6" i="10"/>
  <c r="B6" i="10"/>
  <c r="AG7" i="9"/>
  <c r="AH7" i="9"/>
  <c r="AF7" i="9"/>
  <c r="AE7" i="9"/>
  <c r="AH7" i="6"/>
  <c r="AG7" i="6"/>
  <c r="AF7" i="6"/>
  <c r="AE7" i="6"/>
  <c r="M6" i="4"/>
  <c r="L6" i="4"/>
  <c r="K6" i="4"/>
  <c r="J6" i="4"/>
  <c r="I6" i="4"/>
  <c r="H6" i="4"/>
  <c r="C6" i="4"/>
  <c r="D6" i="4"/>
  <c r="E6" i="4"/>
  <c r="F6" i="4"/>
  <c r="B6" i="4"/>
  <c r="AI2922" i="9" l="1"/>
  <c r="AI2920" i="9"/>
  <c r="AI2918" i="9"/>
  <c r="AI2916" i="9"/>
  <c r="AI2914" i="9"/>
  <c r="AI2912" i="9"/>
  <c r="AI2910" i="9"/>
  <c r="AI2908" i="9"/>
  <c r="AI2906" i="9"/>
  <c r="AI2904" i="9"/>
  <c r="AI2902" i="9"/>
  <c r="AI2900" i="9"/>
  <c r="AI2898" i="9"/>
  <c r="AI2896" i="9"/>
  <c r="AI2894" i="9"/>
  <c r="AI2892" i="9"/>
  <c r="AI2890" i="9"/>
  <c r="AI2888" i="9"/>
  <c r="AI2886" i="9"/>
  <c r="AI2884" i="9"/>
  <c r="AI2882" i="9"/>
  <c r="AI2880" i="9"/>
  <c r="AI2878" i="9"/>
  <c r="AI2876" i="9"/>
  <c r="AI2874" i="9"/>
  <c r="AI2872" i="9"/>
  <c r="AI2870" i="9"/>
  <c r="AI2923" i="9"/>
  <c r="AI2921" i="9"/>
  <c r="AI2919" i="9"/>
  <c r="AI2917" i="9"/>
  <c r="AI2915" i="9"/>
  <c r="AI2913" i="9"/>
  <c r="AI2911" i="9"/>
  <c r="AI2909" i="9"/>
  <c r="AI2907" i="9"/>
  <c r="AI2905" i="9"/>
  <c r="AI2903" i="9"/>
  <c r="AI2901" i="9"/>
  <c r="AI2899" i="9"/>
  <c r="AI2897" i="9"/>
  <c r="AI2895" i="9"/>
  <c r="AI2893" i="9"/>
  <c r="AI2891" i="9"/>
  <c r="AI2889" i="9"/>
  <c r="AI2887" i="9"/>
  <c r="AI2885" i="9"/>
  <c r="AI2883" i="9"/>
  <c r="AI2881" i="9"/>
  <c r="AI2879" i="9"/>
  <c r="AI2877" i="9"/>
  <c r="AI2875" i="9"/>
  <c r="AI2873" i="9"/>
  <c r="AI2871" i="9"/>
  <c r="AI2869" i="9"/>
  <c r="AI2868" i="9"/>
  <c r="AI2867" i="9"/>
  <c r="AI2865" i="9"/>
  <c r="AI2863" i="9"/>
  <c r="AI2861" i="9"/>
  <c r="AI2859" i="9"/>
  <c r="AI2857" i="9"/>
  <c r="AI2855" i="9"/>
  <c r="AI2853" i="9"/>
  <c r="AI2851" i="9"/>
  <c r="AI2849" i="9"/>
  <c r="AI2847" i="9"/>
  <c r="AI2845" i="9"/>
  <c r="AI2843" i="9"/>
  <c r="AI2841" i="9"/>
  <c r="AI2839" i="9"/>
  <c r="AI2837" i="9"/>
  <c r="AI2835" i="9"/>
  <c r="AI2833" i="9"/>
  <c r="AI2831" i="9"/>
  <c r="AI2829" i="9"/>
  <c r="AI2827" i="9"/>
  <c r="AI2825" i="9"/>
  <c r="AI2823" i="9"/>
  <c r="AI2821" i="9"/>
  <c r="AI2819" i="9"/>
  <c r="AI2817" i="9"/>
  <c r="AI2815" i="9"/>
  <c r="AI2813" i="9"/>
  <c r="AI2866" i="9"/>
  <c r="AI2864" i="9"/>
  <c r="AI2862" i="9"/>
  <c r="AI2860" i="9"/>
  <c r="AI2858" i="9"/>
  <c r="AI2856" i="9"/>
  <c r="AI2854" i="9"/>
  <c r="AI2852" i="9"/>
  <c r="AI2850" i="9"/>
  <c r="AI2848" i="9"/>
  <c r="AI2846" i="9"/>
  <c r="AI2844" i="9"/>
  <c r="AI2842" i="9"/>
  <c r="AI2840" i="9"/>
  <c r="AI2838" i="9"/>
  <c r="AI2836" i="9"/>
  <c r="AI2834" i="9"/>
  <c r="AI2832" i="9"/>
  <c r="AI2830" i="9"/>
  <c r="AI2828" i="9"/>
  <c r="AI2826" i="9"/>
  <c r="AI2824" i="9"/>
  <c r="AI2822" i="9"/>
  <c r="AI2820" i="9"/>
  <c r="AI2818" i="9"/>
  <c r="AI2816" i="9"/>
  <c r="AI2810" i="9"/>
  <c r="AI2808" i="9"/>
  <c r="AI2806" i="9"/>
  <c r="AI2804" i="9"/>
  <c r="AI2802" i="9"/>
  <c r="AI2800" i="9"/>
  <c r="AI2798" i="9"/>
  <c r="AI2796" i="9"/>
  <c r="AI2794" i="9"/>
  <c r="AI2792" i="9"/>
  <c r="AI2790" i="9"/>
  <c r="AI2788" i="9"/>
  <c r="AI2786" i="9"/>
  <c r="AI2784" i="9"/>
  <c r="AI2782" i="9"/>
  <c r="AI2780" i="9"/>
  <c r="AI2778" i="9"/>
  <c r="AI2776" i="9"/>
  <c r="AI2774" i="9"/>
  <c r="AI2772" i="9"/>
  <c r="AI2770" i="9"/>
  <c r="AI2768" i="9"/>
  <c r="AI2766" i="9"/>
  <c r="AI2764" i="9"/>
  <c r="AI2762" i="9"/>
  <c r="AI2760" i="9"/>
  <c r="AI2758" i="9"/>
  <c r="AI2812" i="9"/>
  <c r="AI2811" i="9"/>
  <c r="AI2809" i="9"/>
  <c r="AI2807" i="9"/>
  <c r="AI2805" i="9"/>
  <c r="AI2803" i="9"/>
  <c r="AI2801" i="9"/>
  <c r="AI2799" i="9"/>
  <c r="AI2797" i="9"/>
  <c r="AI2795" i="9"/>
  <c r="AI2793" i="9"/>
  <c r="AI2791" i="9"/>
  <c r="AI2789" i="9"/>
  <c r="AI2787" i="9"/>
  <c r="AI2785" i="9"/>
  <c r="AI2783" i="9"/>
  <c r="AI2781" i="9"/>
  <c r="AI2779" i="9"/>
  <c r="AI2777" i="9"/>
  <c r="AI2775" i="9"/>
  <c r="AI2773" i="9"/>
  <c r="AI2771" i="9"/>
  <c r="AI2769" i="9"/>
  <c r="AI2767" i="9"/>
  <c r="AI2765" i="9"/>
  <c r="AI2763" i="9"/>
  <c r="AI2761" i="9"/>
  <c r="AI2759" i="9"/>
  <c r="AI2814" i="9"/>
  <c r="AI2754" i="9"/>
  <c r="AI2752" i="9"/>
  <c r="AI2750" i="9"/>
  <c r="AI2748" i="9"/>
  <c r="AI2746" i="9"/>
  <c r="AI2744" i="9"/>
  <c r="AI2742" i="9"/>
  <c r="AI2740" i="9"/>
  <c r="AI2738" i="9"/>
  <c r="AI2736" i="9"/>
  <c r="AI2734" i="9"/>
  <c r="AI2732" i="9"/>
  <c r="AI2730" i="9"/>
  <c r="AI2728" i="9"/>
  <c r="AI2726" i="9"/>
  <c r="AI2724" i="9"/>
  <c r="AI2722" i="9"/>
  <c r="AI2720" i="9"/>
  <c r="AI2718" i="9"/>
  <c r="AI2716" i="9"/>
  <c r="AI2714" i="9"/>
  <c r="AI2712" i="9"/>
  <c r="AI2710" i="9"/>
  <c r="AI2708" i="9"/>
  <c r="AI2706" i="9"/>
  <c r="AI2704" i="9"/>
  <c r="AI2702" i="9"/>
  <c r="AI2700" i="9"/>
  <c r="AI2757" i="9"/>
  <c r="AI2756" i="9"/>
  <c r="AI2755" i="9"/>
  <c r="AI2753" i="9"/>
  <c r="AI2751" i="9"/>
  <c r="AI2749" i="9"/>
  <c r="AI2747" i="9"/>
  <c r="AI2745" i="9"/>
  <c r="AI2743" i="9"/>
  <c r="AI2741" i="9"/>
  <c r="AI2739" i="9"/>
  <c r="AI2737" i="9"/>
  <c r="AI2735" i="9"/>
  <c r="AI2733" i="9"/>
  <c r="AI2731" i="9"/>
  <c r="AI2729" i="9"/>
  <c r="AI2727" i="9"/>
  <c r="AI2725" i="9"/>
  <c r="AI2723" i="9"/>
  <c r="AI2721" i="9"/>
  <c r="AI2719" i="9"/>
  <c r="AI2717" i="9"/>
  <c r="AI2715" i="9"/>
  <c r="AI2713" i="9"/>
  <c r="AI2711" i="9"/>
  <c r="AI2709" i="9"/>
  <c r="AI2707" i="9"/>
  <c r="AI2705" i="9"/>
  <c r="AI2703" i="9"/>
  <c r="AI2701" i="9"/>
  <c r="AI2699" i="9"/>
  <c r="AI2697" i="9"/>
  <c r="AI2695" i="9"/>
  <c r="AI2693" i="9"/>
  <c r="AI2691" i="9"/>
  <c r="AI2689" i="9"/>
  <c r="AI2687" i="9"/>
  <c r="AI2685" i="9"/>
  <c r="AI2683" i="9"/>
  <c r="AI2681" i="9"/>
  <c r="AI2679" i="9"/>
  <c r="AI2677" i="9"/>
  <c r="AI2675" i="9"/>
  <c r="AI2673" i="9"/>
  <c r="AI2671" i="9"/>
  <c r="AI2669" i="9"/>
  <c r="AI2667" i="9"/>
  <c r="AI2665" i="9"/>
  <c r="AI2663" i="9"/>
  <c r="AI2661" i="9"/>
  <c r="AI2659" i="9"/>
  <c r="AI2657" i="9"/>
  <c r="AI2655" i="9"/>
  <c r="AI2653" i="9"/>
  <c r="AI2651" i="9"/>
  <c r="AI2649" i="9"/>
  <c r="AI2647" i="9"/>
  <c r="AI2645" i="9"/>
  <c r="AI2643" i="9"/>
  <c r="AI2641" i="9"/>
  <c r="AI2639" i="9"/>
  <c r="AI2637" i="9"/>
  <c r="AI2635" i="9"/>
  <c r="AI2633" i="9"/>
  <c r="AI2631" i="9"/>
  <c r="AI2629" i="9"/>
  <c r="AI2627" i="9"/>
  <c r="AI2625" i="9"/>
  <c r="AI2623" i="9"/>
  <c r="AI2621" i="9"/>
  <c r="AI2619" i="9"/>
  <c r="AI2617" i="9"/>
  <c r="AI2615" i="9"/>
  <c r="AI2613" i="9"/>
  <c r="AI2611" i="9"/>
  <c r="AI2609" i="9"/>
  <c r="AI2607" i="9"/>
  <c r="AI2605" i="9"/>
  <c r="AI2603" i="9"/>
  <c r="AI2601" i="9"/>
  <c r="AI2599" i="9"/>
  <c r="AI2597" i="9"/>
  <c r="AI2595" i="9"/>
  <c r="AI2593" i="9"/>
  <c r="AI2591" i="9"/>
  <c r="AI2589" i="9"/>
  <c r="AI2587" i="9"/>
  <c r="AI2698" i="9"/>
  <c r="AI2696" i="9"/>
  <c r="AI2694" i="9"/>
  <c r="AI2692" i="9"/>
  <c r="AI2690" i="9"/>
  <c r="AI2688" i="9"/>
  <c r="AI2686" i="9"/>
  <c r="AI2684" i="9"/>
  <c r="AI2682" i="9"/>
  <c r="AI2680" i="9"/>
  <c r="AI2678" i="9"/>
  <c r="AI2676" i="9"/>
  <c r="AI2674" i="9"/>
  <c r="AI2672" i="9"/>
  <c r="AI2670" i="9"/>
  <c r="AI2668" i="9"/>
  <c r="AI2666" i="9"/>
  <c r="AI2664" i="9"/>
  <c r="AI2662" i="9"/>
  <c r="AI2660" i="9"/>
  <c r="AI2658" i="9"/>
  <c r="AI2656" i="9"/>
  <c r="AI2654" i="9"/>
  <c r="AI2652" i="9"/>
  <c r="AI2650" i="9"/>
  <c r="AI2648" i="9"/>
  <c r="AI2646" i="9"/>
  <c r="AI2644" i="9"/>
  <c r="AI2642" i="9"/>
  <c r="AI2640" i="9"/>
  <c r="AI2638" i="9"/>
  <c r="AI2636" i="9"/>
  <c r="AI2634" i="9"/>
  <c r="AI2632" i="9"/>
  <c r="AI2630" i="9"/>
  <c r="AI2628" i="9"/>
  <c r="AI2626" i="9"/>
  <c r="AI2624" i="9"/>
  <c r="AI2622" i="9"/>
  <c r="AI2620" i="9"/>
  <c r="AI2618" i="9"/>
  <c r="AI2616" i="9"/>
  <c r="AI2614" i="9"/>
  <c r="AI2612" i="9"/>
  <c r="AI2610" i="9"/>
  <c r="AI2608" i="9"/>
  <c r="AI2606" i="9"/>
  <c r="AI2604" i="9"/>
  <c r="AI2602" i="9"/>
  <c r="AI2600" i="9"/>
  <c r="AI2598" i="9"/>
  <c r="AI2596" i="9"/>
  <c r="AI2594" i="9"/>
  <c r="AI2592" i="9"/>
  <c r="AI2590" i="9"/>
  <c r="AI2588" i="9"/>
  <c r="AI2586" i="9"/>
  <c r="AI2584" i="9"/>
  <c r="AI2582" i="9"/>
  <c r="AI2580" i="9"/>
  <c r="AI2578" i="9"/>
  <c r="AI2576" i="9"/>
  <c r="AI2574" i="9"/>
  <c r="AI2572" i="9"/>
  <c r="AI2570" i="9"/>
  <c r="AI2568" i="9"/>
  <c r="AI2566" i="9"/>
  <c r="AI2564" i="9"/>
  <c r="AI2562" i="9"/>
  <c r="AI2560" i="9"/>
  <c r="AI2558" i="9"/>
  <c r="AI2556" i="9"/>
  <c r="AI2554" i="9"/>
  <c r="AI2552" i="9"/>
  <c r="AI2550" i="9"/>
  <c r="AI2548" i="9"/>
  <c r="AI2546" i="9"/>
  <c r="AI2544" i="9"/>
  <c r="AI2542" i="9"/>
  <c r="AI2540" i="9"/>
  <c r="AI2538" i="9"/>
  <c r="AI2536" i="9"/>
  <c r="AI2534" i="9"/>
  <c r="AI2532" i="9"/>
  <c r="AI2530" i="9"/>
  <c r="AI2528" i="9"/>
  <c r="AI2526" i="9"/>
  <c r="AI2524" i="9"/>
  <c r="AI2522" i="9"/>
  <c r="AI2520" i="9"/>
  <c r="AI2518" i="9"/>
  <c r="AI2516" i="9"/>
  <c r="AI2514" i="9"/>
  <c r="AI2512" i="9"/>
  <c r="AI2510" i="9"/>
  <c r="AI2508" i="9"/>
  <c r="AI2506" i="9"/>
  <c r="AI2504" i="9"/>
  <c r="AI2502" i="9"/>
  <c r="AI2500" i="9"/>
  <c r="AI2498" i="9"/>
  <c r="AI2496" i="9"/>
  <c r="AI2494" i="9"/>
  <c r="AI2492" i="9"/>
  <c r="AI2490" i="9"/>
  <c r="AI2488" i="9"/>
  <c r="AI2486" i="9"/>
  <c r="AI2484" i="9"/>
  <c r="AI2482" i="9"/>
  <c r="AI2480" i="9"/>
  <c r="AI2478" i="9"/>
  <c r="AI2476" i="9"/>
  <c r="AI2474" i="9"/>
  <c r="AI2585" i="9"/>
  <c r="AI2583" i="9"/>
  <c r="AI2581" i="9"/>
  <c r="AI2579" i="9"/>
  <c r="AI2577" i="9"/>
  <c r="AI2575" i="9"/>
  <c r="AI2573" i="9"/>
  <c r="AI2571" i="9"/>
  <c r="AI2569" i="9"/>
  <c r="AI2567" i="9"/>
  <c r="AI2565" i="9"/>
  <c r="AI2563" i="9"/>
  <c r="AI2561" i="9"/>
  <c r="AI2559" i="9"/>
  <c r="AI2557" i="9"/>
  <c r="AI2555" i="9"/>
  <c r="AI2553" i="9"/>
  <c r="AI2551" i="9"/>
  <c r="AI2549" i="9"/>
  <c r="AI2547" i="9"/>
  <c r="AI2545" i="9"/>
  <c r="AI2543" i="9"/>
  <c r="AI2541" i="9"/>
  <c r="AI2539" i="9"/>
  <c r="AI2537" i="9"/>
  <c r="AI2535" i="9"/>
  <c r="AI2533" i="9"/>
  <c r="AI2531" i="9"/>
  <c r="AI2529" i="9"/>
  <c r="AI2527" i="9"/>
  <c r="AI2525" i="9"/>
  <c r="AI2523" i="9"/>
  <c r="AI2521" i="9"/>
  <c r="AI2519" i="9"/>
  <c r="AI2517" i="9"/>
  <c r="AI2515" i="9"/>
  <c r="AI2513" i="9"/>
  <c r="AI2511" i="9"/>
  <c r="AI2509" i="9"/>
  <c r="AI2507" i="9"/>
  <c r="AI2505" i="9"/>
  <c r="AI2503" i="9"/>
  <c r="AI2501" i="9"/>
  <c r="AI2499" i="9"/>
  <c r="AI2497" i="9"/>
  <c r="AI2495" i="9"/>
  <c r="AI2493" i="9"/>
  <c r="AI2491" i="9"/>
  <c r="AI2489" i="9"/>
  <c r="AI2487" i="9"/>
  <c r="AI2485" i="9"/>
  <c r="AI2483" i="9"/>
  <c r="AI2481" i="9"/>
  <c r="AI2479" i="9"/>
  <c r="AI2477" i="9"/>
  <c r="AI2475" i="9"/>
  <c r="AI2472" i="9"/>
  <c r="AI2470" i="9"/>
  <c r="AI2468" i="9"/>
  <c r="AI2466" i="9"/>
  <c r="AI2464" i="9"/>
  <c r="AI2462" i="9"/>
  <c r="AI2460" i="9"/>
  <c r="AI2458" i="9"/>
  <c r="AI2456" i="9"/>
  <c r="AI2454" i="9"/>
  <c r="AI2452" i="9"/>
  <c r="AI2450" i="9"/>
  <c r="AI2448" i="9"/>
  <c r="AI2446" i="9"/>
  <c r="AI2444" i="9"/>
  <c r="AI2442" i="9"/>
  <c r="AI2440" i="9"/>
  <c r="AI2438" i="9"/>
  <c r="AI2436" i="9"/>
  <c r="AI2434" i="9"/>
  <c r="AI2432" i="9"/>
  <c r="AI2430" i="9"/>
  <c r="AI2428" i="9"/>
  <c r="AI2426" i="9"/>
  <c r="AI2424" i="9"/>
  <c r="AI2422" i="9"/>
  <c r="AI2420" i="9"/>
  <c r="AI2418" i="9"/>
  <c r="AI2416" i="9"/>
  <c r="AI2414" i="9"/>
  <c r="AI2412" i="9"/>
  <c r="AI2410" i="9"/>
  <c r="AI2408" i="9"/>
  <c r="AI2406" i="9"/>
  <c r="AI2404" i="9"/>
  <c r="AI2402" i="9"/>
  <c r="AI2400" i="9"/>
  <c r="AI2398" i="9"/>
  <c r="AI2396" i="9"/>
  <c r="AI2394" i="9"/>
  <c r="AI2392" i="9"/>
  <c r="AI2390" i="9"/>
  <c r="AI2388" i="9"/>
  <c r="AI2386" i="9"/>
  <c r="AI2384" i="9"/>
  <c r="AI2382" i="9"/>
  <c r="AI2380" i="9"/>
  <c r="AI2378" i="9"/>
  <c r="AI2376" i="9"/>
  <c r="AI2374" i="9"/>
  <c r="AI2372" i="9"/>
  <c r="AI2370" i="9"/>
  <c r="AI2368" i="9"/>
  <c r="AI2366" i="9"/>
  <c r="AI2364" i="9"/>
  <c r="AI2362" i="9"/>
  <c r="AI2473" i="9"/>
  <c r="AI2471" i="9"/>
  <c r="AI2469" i="9"/>
  <c r="AI2467" i="9"/>
  <c r="AI2465" i="9"/>
  <c r="AI2463" i="9"/>
  <c r="AI2461" i="9"/>
  <c r="AI2459" i="9"/>
  <c r="AI2457" i="9"/>
  <c r="AI2455" i="9"/>
  <c r="AI2453" i="9"/>
  <c r="AI2451" i="9"/>
  <c r="AI2449" i="9"/>
  <c r="AI2447" i="9"/>
  <c r="AI2445" i="9"/>
  <c r="AI2443" i="9"/>
  <c r="AI2441" i="9"/>
  <c r="AI2439" i="9"/>
  <c r="AI2437" i="9"/>
  <c r="AI2435" i="9"/>
  <c r="AI2433" i="9"/>
  <c r="AI2431" i="9"/>
  <c r="AI2429" i="9"/>
  <c r="AI2427" i="9"/>
  <c r="AI2425" i="9"/>
  <c r="AI2423" i="9"/>
  <c r="AI2421" i="9"/>
  <c r="AI2419" i="9"/>
  <c r="AI2417" i="9"/>
  <c r="AI2415" i="9"/>
  <c r="AI2413" i="9"/>
  <c r="AI2411" i="9"/>
  <c r="AI2409" i="9"/>
  <c r="AI2407" i="9"/>
  <c r="AI2405" i="9"/>
  <c r="AI2403" i="9"/>
  <c r="AI2401" i="9"/>
  <c r="AI2399" i="9"/>
  <c r="AI2397" i="9"/>
  <c r="AI2395" i="9"/>
  <c r="AI2393" i="9"/>
  <c r="AI2391" i="9"/>
  <c r="AI2389" i="9"/>
  <c r="AI2387" i="9"/>
  <c r="AI2385" i="9"/>
  <c r="AI2383" i="9"/>
  <c r="AI2381" i="9"/>
  <c r="AI2379" i="9"/>
  <c r="AI2377" i="9"/>
  <c r="AI2375" i="9"/>
  <c r="AI2373" i="9"/>
  <c r="AI2371" i="9"/>
  <c r="AI2369" i="9"/>
  <c r="AI2367" i="9"/>
  <c r="AI2365" i="9"/>
  <c r="AI2360" i="9"/>
  <c r="AI2358" i="9"/>
  <c r="AI2356" i="9"/>
  <c r="AI2354" i="9"/>
  <c r="AI2352" i="9"/>
  <c r="AI2350" i="9"/>
  <c r="AI2348" i="9"/>
  <c r="AI2346" i="9"/>
  <c r="AI2344" i="9"/>
  <c r="AI2342" i="9"/>
  <c r="AI2340" i="9"/>
  <c r="AI2338" i="9"/>
  <c r="AI2336" i="9"/>
  <c r="AI2334" i="9"/>
  <c r="AI2332" i="9"/>
  <c r="AI2330" i="9"/>
  <c r="AI2328" i="9"/>
  <c r="AI2326" i="9"/>
  <c r="AI2324" i="9"/>
  <c r="AI2322" i="9"/>
  <c r="AI2320" i="9"/>
  <c r="AI2318" i="9"/>
  <c r="AI2316" i="9"/>
  <c r="AI2314" i="9"/>
  <c r="AI2312" i="9"/>
  <c r="AI2310" i="9"/>
  <c r="AI2308" i="9"/>
  <c r="AI2306" i="9"/>
  <c r="AI2304" i="9"/>
  <c r="AI2302" i="9"/>
  <c r="AI2300" i="9"/>
  <c r="AI2298" i="9"/>
  <c r="AI2296" i="9"/>
  <c r="AI2294" i="9"/>
  <c r="AI2292" i="9"/>
  <c r="AI2290" i="9"/>
  <c r="AI2288" i="9"/>
  <c r="AI2286" i="9"/>
  <c r="AI2284" i="9"/>
  <c r="AI2282" i="9"/>
  <c r="AI2280" i="9"/>
  <c r="AI2278" i="9"/>
  <c r="AI2276" i="9"/>
  <c r="AI2274" i="9"/>
  <c r="AI2272" i="9"/>
  <c r="AI2270" i="9"/>
  <c r="AI2268" i="9"/>
  <c r="AI2266" i="9"/>
  <c r="AI2264" i="9"/>
  <c r="AI2262" i="9"/>
  <c r="AI2260" i="9"/>
  <c r="AI2258" i="9"/>
  <c r="AI2256" i="9"/>
  <c r="AI2254" i="9"/>
  <c r="AI2252" i="9"/>
  <c r="AI2250" i="9"/>
  <c r="AI2248" i="9"/>
  <c r="AI2246" i="9"/>
  <c r="AI2363" i="9"/>
  <c r="AI2361" i="9"/>
  <c r="AI2359" i="9"/>
  <c r="AI2357" i="9"/>
  <c r="AI2355" i="9"/>
  <c r="AI2353" i="9"/>
  <c r="AI2351" i="9"/>
  <c r="AI2349" i="9"/>
  <c r="AI2347" i="9"/>
  <c r="AI2345" i="9"/>
  <c r="AI2343" i="9"/>
  <c r="AI2341" i="9"/>
  <c r="AI2339" i="9"/>
  <c r="AI2337" i="9"/>
  <c r="AI2335" i="9"/>
  <c r="AI2333" i="9"/>
  <c r="AI2331" i="9"/>
  <c r="AI2329" i="9"/>
  <c r="AI2327" i="9"/>
  <c r="AI2325" i="9"/>
  <c r="AI2323" i="9"/>
  <c r="AI2321" i="9"/>
  <c r="AI2319" i="9"/>
  <c r="AI2317" i="9"/>
  <c r="AI2315" i="9"/>
  <c r="AI2313" i="9"/>
  <c r="AI2311" i="9"/>
  <c r="AI2309" i="9"/>
  <c r="AI2307" i="9"/>
  <c r="AI2305" i="9"/>
  <c r="AI2303" i="9"/>
  <c r="AI2301" i="9"/>
  <c r="AI2299" i="9"/>
  <c r="AI2297" i="9"/>
  <c r="AI2295" i="9"/>
  <c r="AI2293" i="9"/>
  <c r="AI2291" i="9"/>
  <c r="AI2289" i="9"/>
  <c r="AI2287" i="9"/>
  <c r="AI2285" i="9"/>
  <c r="AI2283" i="9"/>
  <c r="AI2281" i="9"/>
  <c r="AI2279" i="9"/>
  <c r="AI2277" i="9"/>
  <c r="AI2275" i="9"/>
  <c r="AI2273" i="9"/>
  <c r="AI2271" i="9"/>
  <c r="AI2269" i="9"/>
  <c r="AI2267" i="9"/>
  <c r="AI2265" i="9"/>
  <c r="AI2263" i="9"/>
  <c r="AI2261" i="9"/>
  <c r="AI2259" i="9"/>
  <c r="AI2257" i="9"/>
  <c r="AI2255" i="9"/>
  <c r="AI2253" i="9"/>
  <c r="AI2251" i="9"/>
  <c r="AI2249" i="9"/>
  <c r="AI2247" i="9"/>
  <c r="AI2245" i="9"/>
  <c r="AI2243" i="9"/>
  <c r="AI2241" i="9"/>
  <c r="AI2239" i="9"/>
  <c r="AI2237" i="9"/>
  <c r="AI2235" i="9"/>
  <c r="AI2233" i="9"/>
  <c r="AI2231" i="9"/>
  <c r="AI2229" i="9"/>
  <c r="AI2227" i="9"/>
  <c r="AI2225" i="9"/>
  <c r="AI2223" i="9"/>
  <c r="AI2221" i="9"/>
  <c r="AI2219" i="9"/>
  <c r="AI2217" i="9"/>
  <c r="AI2215" i="9"/>
  <c r="AI2213" i="9"/>
  <c r="AI2211" i="9"/>
  <c r="AI2209" i="9"/>
  <c r="AI2207" i="9"/>
  <c r="AI2205" i="9"/>
  <c r="AI2203" i="9"/>
  <c r="AI2201" i="9"/>
  <c r="AI2199" i="9"/>
  <c r="AI2197" i="9"/>
  <c r="AI2195" i="9"/>
  <c r="AI2193" i="9"/>
  <c r="AI2191" i="9"/>
  <c r="AI2189" i="9"/>
  <c r="AI2187" i="9"/>
  <c r="AI2185" i="9"/>
  <c r="AI2183" i="9"/>
  <c r="AI2181" i="9"/>
  <c r="AI2179" i="9"/>
  <c r="AI2177" i="9"/>
  <c r="AI2175" i="9"/>
  <c r="AI2173" i="9"/>
  <c r="AI2171" i="9"/>
  <c r="AI2169" i="9"/>
  <c r="AI2167" i="9"/>
  <c r="AI2165" i="9"/>
  <c r="AI2163" i="9"/>
  <c r="AI2161" i="9"/>
  <c r="AI2159" i="9"/>
  <c r="AI2157" i="9"/>
  <c r="AI2155" i="9"/>
  <c r="AI2153" i="9"/>
  <c r="AI2151" i="9"/>
  <c r="AI2149" i="9"/>
  <c r="AI2147" i="9"/>
  <c r="AI2145" i="9"/>
  <c r="AI2143" i="9"/>
  <c r="AI2141" i="9"/>
  <c r="AI2139" i="9"/>
  <c r="AI2137" i="9"/>
  <c r="AI2135" i="9"/>
  <c r="AI2133" i="9"/>
  <c r="AI2131" i="9"/>
  <c r="AI2129" i="9"/>
  <c r="AI2127" i="9"/>
  <c r="AI2125" i="9"/>
  <c r="AI2123" i="9"/>
  <c r="AI2121" i="9"/>
  <c r="AI2119" i="9"/>
  <c r="AI2117" i="9"/>
  <c r="AI2115" i="9"/>
  <c r="AI2113" i="9"/>
  <c r="AI2111" i="9"/>
  <c r="AI2109" i="9"/>
  <c r="AI2107" i="9"/>
  <c r="AI2105" i="9"/>
  <c r="AI2103" i="9"/>
  <c r="AI2101" i="9"/>
  <c r="AI2099" i="9"/>
  <c r="AI2097" i="9"/>
  <c r="AI2095" i="9"/>
  <c r="AI2093" i="9"/>
  <c r="AI2091" i="9"/>
  <c r="AI2089" i="9"/>
  <c r="AI2087" i="9"/>
  <c r="AI2085" i="9"/>
  <c r="AI2083" i="9"/>
  <c r="AI2081" i="9"/>
  <c r="AI2079" i="9"/>
  <c r="AI2077" i="9"/>
  <c r="AI2075" i="9"/>
  <c r="AI2073" i="9"/>
  <c r="AI2071" i="9"/>
  <c r="AI2069" i="9"/>
  <c r="AI2067" i="9"/>
  <c r="AI2065" i="9"/>
  <c r="AI2063" i="9"/>
  <c r="AI2061" i="9"/>
  <c r="AI2059" i="9"/>
  <c r="AI2057" i="9"/>
  <c r="AI2055" i="9"/>
  <c r="AI2053" i="9"/>
  <c r="AI2051" i="9"/>
  <c r="AI2049" i="9"/>
  <c r="AI2047" i="9"/>
  <c r="AI2045" i="9"/>
  <c r="AI2043" i="9"/>
  <c r="AI2041" i="9"/>
  <c r="AI2039" i="9"/>
  <c r="AI2037" i="9"/>
  <c r="AI2035" i="9"/>
  <c r="AI2033" i="9"/>
  <c r="AI2031" i="9"/>
  <c r="AI2029" i="9"/>
  <c r="AI2027" i="9"/>
  <c r="AI2025" i="9"/>
  <c r="AI2023" i="9"/>
  <c r="AI2021" i="9"/>
  <c r="AI2019" i="9"/>
  <c r="AI2244" i="9"/>
  <c r="AI2242" i="9"/>
  <c r="AI2240" i="9"/>
  <c r="AI2238" i="9"/>
  <c r="AI2236" i="9"/>
  <c r="AI2234" i="9"/>
  <c r="AI2232" i="9"/>
  <c r="AI2230" i="9"/>
  <c r="AI2228" i="9"/>
  <c r="AI2226" i="9"/>
  <c r="AI2224" i="9"/>
  <c r="AI2222" i="9"/>
  <c r="AI2220" i="9"/>
  <c r="AI2218" i="9"/>
  <c r="AI2216" i="9"/>
  <c r="AI2214" i="9"/>
  <c r="AI2212" i="9"/>
  <c r="AI2210" i="9"/>
  <c r="AI2208" i="9"/>
  <c r="AI2206" i="9"/>
  <c r="AI2204" i="9"/>
  <c r="AI2202" i="9"/>
  <c r="AI2200" i="9"/>
  <c r="AI2198" i="9"/>
  <c r="AI2196" i="9"/>
  <c r="AI2194" i="9"/>
  <c r="AI2192" i="9"/>
  <c r="AI2190" i="9"/>
  <c r="AI2188" i="9"/>
  <c r="AI2186" i="9"/>
  <c r="AI2184" i="9"/>
  <c r="AI2182" i="9"/>
  <c r="AI2180" i="9"/>
  <c r="AI2178" i="9"/>
  <c r="AI2176" i="9"/>
  <c r="AI2174" i="9"/>
  <c r="AI2172" i="9"/>
  <c r="AI2170" i="9"/>
  <c r="AI2168" i="9"/>
  <c r="AI2166" i="9"/>
  <c r="AI2164" i="9"/>
  <c r="AI2162" i="9"/>
  <c r="AI2160" i="9"/>
  <c r="AI2158" i="9"/>
  <c r="AI2156" i="9"/>
  <c r="AI2154" i="9"/>
  <c r="AI2152" i="9"/>
  <c r="AI2150" i="9"/>
  <c r="AI2148" i="9"/>
  <c r="AI2146" i="9"/>
  <c r="AI2144" i="9"/>
  <c r="AI2142" i="9"/>
  <c r="AI2140" i="9"/>
  <c r="AI2138" i="9"/>
  <c r="AI2136" i="9"/>
  <c r="AI2134" i="9"/>
  <c r="AI2132" i="9"/>
  <c r="AI2130" i="9"/>
  <c r="AI2128" i="9"/>
  <c r="AI2126" i="9"/>
  <c r="AI2124" i="9"/>
  <c r="AI2122" i="9"/>
  <c r="AI2120" i="9"/>
  <c r="AI2118" i="9"/>
  <c r="AI2116" i="9"/>
  <c r="AI2114" i="9"/>
  <c r="AI2112" i="9"/>
  <c r="AI2110" i="9"/>
  <c r="AI2108" i="9"/>
  <c r="AI2106" i="9"/>
  <c r="AI2104" i="9"/>
  <c r="AI2102" i="9"/>
  <c r="AI2100" i="9"/>
  <c r="AI2098" i="9"/>
  <c r="AI2096" i="9"/>
  <c r="AI2094" i="9"/>
  <c r="AI2092" i="9"/>
  <c r="AI2090" i="9"/>
  <c r="AI2088" i="9"/>
  <c r="AI2086" i="9"/>
  <c r="AI2084" i="9"/>
  <c r="AI2082" i="9"/>
  <c r="AI2080" i="9"/>
  <c r="AI2078" i="9"/>
  <c r="AI2076" i="9"/>
  <c r="AI2074" i="9"/>
  <c r="AI2072" i="9"/>
  <c r="AI2070" i="9"/>
  <c r="AI2068" i="9"/>
  <c r="AI2066" i="9"/>
  <c r="AI2064" i="9"/>
  <c r="AI2062" i="9"/>
  <c r="AI2060" i="9"/>
  <c r="AI2058" i="9"/>
  <c r="AI2056" i="9"/>
  <c r="AI2054" i="9"/>
  <c r="AI2052" i="9"/>
  <c r="AI2050" i="9"/>
  <c r="AI2048" i="9"/>
  <c r="AI2046" i="9"/>
  <c r="AI2044" i="9"/>
  <c r="AI2042" i="9"/>
  <c r="AI2040" i="9"/>
  <c r="AI2038" i="9"/>
  <c r="AI2036" i="9"/>
  <c r="AI2034" i="9"/>
  <c r="AI2032" i="9"/>
  <c r="AI2030" i="9"/>
  <c r="AI2028" i="9"/>
  <c r="AI2026" i="9"/>
  <c r="AI2024" i="9"/>
  <c r="AI2022" i="9"/>
  <c r="AI2020" i="9"/>
  <c r="AI2017" i="9"/>
  <c r="AI2015" i="9"/>
  <c r="AI2013" i="9"/>
  <c r="AI2011" i="9"/>
  <c r="AI2009" i="9"/>
  <c r="AI2007" i="9"/>
  <c r="AI2005" i="9"/>
  <c r="AI2003" i="9"/>
  <c r="AI2001" i="9"/>
  <c r="AI1999" i="9"/>
  <c r="AI1997" i="9"/>
  <c r="AI1995" i="9"/>
  <c r="AI1993" i="9"/>
  <c r="AI1991" i="9"/>
  <c r="AI1989" i="9"/>
  <c r="AI1987" i="9"/>
  <c r="AI1985" i="9"/>
  <c r="AI1983" i="9"/>
  <c r="AI1981" i="9"/>
  <c r="AI1979" i="9"/>
  <c r="AI1977" i="9"/>
  <c r="AI1975" i="9"/>
  <c r="AI1973" i="9"/>
  <c r="AI1971" i="9"/>
  <c r="AI1969" i="9"/>
  <c r="AI1967" i="9"/>
  <c r="AI1965" i="9"/>
  <c r="AI1963" i="9"/>
  <c r="AI1961" i="9"/>
  <c r="AI1959" i="9"/>
  <c r="AI1957" i="9"/>
  <c r="AI1955" i="9"/>
  <c r="AI1953" i="9"/>
  <c r="AI1951" i="9"/>
  <c r="AI1949" i="9"/>
  <c r="AI1947" i="9"/>
  <c r="AI1945" i="9"/>
  <c r="AI1943" i="9"/>
  <c r="AI1941" i="9"/>
  <c r="AI1939" i="9"/>
  <c r="AI1937" i="9"/>
  <c r="AI1935" i="9"/>
  <c r="AI1933" i="9"/>
  <c r="AI1931" i="9"/>
  <c r="AI1929" i="9"/>
  <c r="AI1927" i="9"/>
  <c r="AI1925" i="9"/>
  <c r="AI1923" i="9"/>
  <c r="AI1921" i="9"/>
  <c r="AI1919" i="9"/>
  <c r="AI1917" i="9"/>
  <c r="AI1915" i="9"/>
  <c r="AI1913" i="9"/>
  <c r="AI1911" i="9"/>
  <c r="AI1909" i="9"/>
  <c r="AI1907" i="9"/>
  <c r="AI1905" i="9"/>
  <c r="AI1903" i="9"/>
  <c r="AI1901" i="9"/>
  <c r="AI1899" i="9"/>
  <c r="AI1897" i="9"/>
  <c r="AI1895" i="9"/>
  <c r="AI1893" i="9"/>
  <c r="AI1891" i="9"/>
  <c r="AI1889" i="9"/>
  <c r="AI1887" i="9"/>
  <c r="AI1885" i="9"/>
  <c r="AI1883" i="9"/>
  <c r="AI1881" i="9"/>
  <c r="AI1879" i="9"/>
  <c r="AI1877" i="9"/>
  <c r="AI1875" i="9"/>
  <c r="AI1873" i="9"/>
  <c r="AI1871" i="9"/>
  <c r="AI1869" i="9"/>
  <c r="AI1867" i="9"/>
  <c r="AI1865" i="9"/>
  <c r="AI1863" i="9"/>
  <c r="AI1861" i="9"/>
  <c r="AI1859" i="9"/>
  <c r="AI1857" i="9"/>
  <c r="AI1855" i="9"/>
  <c r="AI1853" i="9"/>
  <c r="AI1851" i="9"/>
  <c r="AI1849" i="9"/>
  <c r="AI1847" i="9"/>
  <c r="AI1845" i="9"/>
  <c r="AI1843" i="9"/>
  <c r="AI1841" i="9"/>
  <c r="AI1839" i="9"/>
  <c r="AI1837" i="9"/>
  <c r="AI1835" i="9"/>
  <c r="AI1833" i="9"/>
  <c r="AI1831" i="9"/>
  <c r="AI1829" i="9"/>
  <c r="AI1827" i="9"/>
  <c r="AI1825" i="9"/>
  <c r="AI1823" i="9"/>
  <c r="AI1821" i="9"/>
  <c r="AI1819" i="9"/>
  <c r="AI1817" i="9"/>
  <c r="AI1815" i="9"/>
  <c r="AI1813" i="9"/>
  <c r="AI2018" i="9"/>
  <c r="AI2016" i="9"/>
  <c r="AI2014" i="9"/>
  <c r="AI2012" i="9"/>
  <c r="AI2010" i="9"/>
  <c r="AI2008" i="9"/>
  <c r="AI2006" i="9"/>
  <c r="AI2004" i="9"/>
  <c r="AI2002" i="9"/>
  <c r="AI2000" i="9"/>
  <c r="AI1998" i="9"/>
  <c r="AI1996" i="9"/>
  <c r="AI1994" i="9"/>
  <c r="AI1992" i="9"/>
  <c r="AI1990" i="9"/>
  <c r="AI1988" i="9"/>
  <c r="AI1986" i="9"/>
  <c r="AI1984" i="9"/>
  <c r="AI1982" i="9"/>
  <c r="AI1980" i="9"/>
  <c r="AI1978" i="9"/>
  <c r="AI1976" i="9"/>
  <c r="AI1974" i="9"/>
  <c r="AI1972" i="9"/>
  <c r="AI1970" i="9"/>
  <c r="AI1968" i="9"/>
  <c r="AI1966" i="9"/>
  <c r="AI1964" i="9"/>
  <c r="AI1962" i="9"/>
  <c r="AI1960" i="9"/>
  <c r="AI1958" i="9"/>
  <c r="AI1956" i="9"/>
  <c r="AI1954" i="9"/>
  <c r="AI1952" i="9"/>
  <c r="AI1950" i="9"/>
  <c r="AI1948" i="9"/>
  <c r="AI1946" i="9"/>
  <c r="AI1944" i="9"/>
  <c r="AI1942" i="9"/>
  <c r="AI1940" i="9"/>
  <c r="AI1938" i="9"/>
  <c r="AI1936" i="9"/>
  <c r="AI1934" i="9"/>
  <c r="AI1932" i="9"/>
  <c r="AI1930" i="9"/>
  <c r="AI1928" i="9"/>
  <c r="AI1926" i="9"/>
  <c r="AI1924" i="9"/>
  <c r="AI1922" i="9"/>
  <c r="AI1920" i="9"/>
  <c r="AI1918" i="9"/>
  <c r="AI1916" i="9"/>
  <c r="AI1914" i="9"/>
  <c r="AI1912" i="9"/>
  <c r="AI1910" i="9"/>
  <c r="AI1908" i="9"/>
  <c r="AI1906" i="9"/>
  <c r="AI1904" i="9"/>
  <c r="AI1902" i="9"/>
  <c r="AI1900" i="9"/>
  <c r="AI1898" i="9"/>
  <c r="AI1896" i="9"/>
  <c r="AI1894" i="9"/>
  <c r="AI1892" i="9"/>
  <c r="AI1890" i="9"/>
  <c r="AI1888" i="9"/>
  <c r="AI1886" i="9"/>
  <c r="AI1884" i="9"/>
  <c r="AI1882" i="9"/>
  <c r="AI1880" i="9"/>
  <c r="AI1878" i="9"/>
  <c r="AI1876" i="9"/>
  <c r="AI1874" i="9"/>
  <c r="AI1872" i="9"/>
  <c r="AI1870" i="9"/>
  <c r="AI1868" i="9"/>
  <c r="AI1866" i="9"/>
  <c r="AI1864" i="9"/>
  <c r="AI1862" i="9"/>
  <c r="AI1860" i="9"/>
  <c r="AI1858" i="9"/>
  <c r="AI1856" i="9"/>
  <c r="AI1854" i="9"/>
  <c r="AI1852" i="9"/>
  <c r="AI1850" i="9"/>
  <c r="AI1848" i="9"/>
  <c r="AI1846" i="9"/>
  <c r="AI1844" i="9"/>
  <c r="AI1842" i="9"/>
  <c r="AI1840" i="9"/>
  <c r="AI1838" i="9"/>
  <c r="AI1836" i="9"/>
  <c r="AI1834" i="9"/>
  <c r="AI1832" i="9"/>
  <c r="AI1830" i="9"/>
  <c r="AI1828" i="9"/>
  <c r="AI1826" i="9"/>
  <c r="AI1824" i="9"/>
  <c r="AI1822" i="9"/>
  <c r="AI1820" i="9"/>
  <c r="AI1818" i="9"/>
  <c r="AI1816" i="9"/>
  <c r="AI1814" i="9"/>
  <c r="AI1812" i="9"/>
  <c r="AI1810" i="9"/>
  <c r="AI1808" i="9"/>
  <c r="AI1806" i="9"/>
  <c r="AI1804" i="9"/>
  <c r="AI1802" i="9"/>
  <c r="AI1800" i="9"/>
  <c r="AI1798" i="9"/>
  <c r="AI1796" i="9"/>
  <c r="AI1794" i="9"/>
  <c r="AI1792" i="9"/>
  <c r="AI1811" i="9"/>
  <c r="AI1807" i="9"/>
  <c r="AI1803" i="9"/>
  <c r="AI1799" i="9"/>
  <c r="AI1795" i="9"/>
  <c r="AI1790" i="9"/>
  <c r="AI1788" i="9"/>
  <c r="AI1786" i="9"/>
  <c r="AI1784" i="9"/>
  <c r="AI1782" i="9"/>
  <c r="AI1780" i="9"/>
  <c r="AI1778" i="9"/>
  <c r="AI1776" i="9"/>
  <c r="AI1774" i="9"/>
  <c r="AI1772" i="9"/>
  <c r="AI1770" i="9"/>
  <c r="AI1768" i="9"/>
  <c r="AI1766" i="9"/>
  <c r="AI1764" i="9"/>
  <c r="AI1762" i="9"/>
  <c r="AI1760" i="9"/>
  <c r="AI1758" i="9"/>
  <c r="AI1756" i="9"/>
  <c r="AI1754" i="9"/>
  <c r="AI1752" i="9"/>
  <c r="AI1750" i="9"/>
  <c r="AI1748" i="9"/>
  <c r="AI1746" i="9"/>
  <c r="AI1744" i="9"/>
  <c r="AI1742" i="9"/>
  <c r="AI1740" i="9"/>
  <c r="AI1738" i="9"/>
  <c r="AI1736" i="9"/>
  <c r="AI1734" i="9"/>
  <c r="AI1732" i="9"/>
  <c r="AI1730" i="9"/>
  <c r="AI1728" i="9"/>
  <c r="AI1726" i="9"/>
  <c r="AI1724" i="9"/>
  <c r="AI1722" i="9"/>
  <c r="AI1720" i="9"/>
  <c r="AI1718" i="9"/>
  <c r="AI1716" i="9"/>
  <c r="AI1714" i="9"/>
  <c r="AI1712" i="9"/>
  <c r="AI1710" i="9"/>
  <c r="AI1708" i="9"/>
  <c r="AI1706" i="9"/>
  <c r="AI1704" i="9"/>
  <c r="AI1702" i="9"/>
  <c r="AI1700" i="9"/>
  <c r="AI1698" i="9"/>
  <c r="AI1696" i="9"/>
  <c r="AI1694" i="9"/>
  <c r="AI1692" i="9"/>
  <c r="AI1690" i="9"/>
  <c r="AI1688" i="9"/>
  <c r="AI1686" i="9"/>
  <c r="AI1684" i="9"/>
  <c r="AI1682" i="9"/>
  <c r="AI1680" i="9"/>
  <c r="AI1678" i="9"/>
  <c r="AI1676" i="9"/>
  <c r="AI1674" i="9"/>
  <c r="AI1672" i="9"/>
  <c r="AI1670" i="9"/>
  <c r="AI1668" i="9"/>
  <c r="AI1666" i="9"/>
  <c r="AI1664" i="9"/>
  <c r="AI1662" i="9"/>
  <c r="AI1660" i="9"/>
  <c r="AI1658" i="9"/>
  <c r="AI1656" i="9"/>
  <c r="AI1654" i="9"/>
  <c r="AI1652" i="9"/>
  <c r="AI1650" i="9"/>
  <c r="AI1648" i="9"/>
  <c r="AI1646" i="9"/>
  <c r="AI1644" i="9"/>
  <c r="AI1642" i="9"/>
  <c r="AI1640" i="9"/>
  <c r="AI1638" i="9"/>
  <c r="AI1636" i="9"/>
  <c r="AI1634" i="9"/>
  <c r="AI1632" i="9"/>
  <c r="AI1630" i="9"/>
  <c r="AI1628" i="9"/>
  <c r="AI1626" i="9"/>
  <c r="AI1624" i="9"/>
  <c r="AI1622" i="9"/>
  <c r="AI1620" i="9"/>
  <c r="AI1618" i="9"/>
  <c r="AI1616" i="9"/>
  <c r="AI1614" i="9"/>
  <c r="AI1612" i="9"/>
  <c r="AI1610" i="9"/>
  <c r="AI1608" i="9"/>
  <c r="AI1606" i="9"/>
  <c r="AI1604" i="9"/>
  <c r="AI1602" i="9"/>
  <c r="AI1600" i="9"/>
  <c r="AI1598" i="9"/>
  <c r="AI1596" i="9"/>
  <c r="AI1594" i="9"/>
  <c r="AI1592" i="9"/>
  <c r="AI1590" i="9"/>
  <c r="AI1588" i="9"/>
  <c r="AI1586" i="9"/>
  <c r="AI1584" i="9"/>
  <c r="AI1582" i="9"/>
  <c r="AI1580" i="9"/>
  <c r="AI1578" i="9"/>
  <c r="AI1576" i="9"/>
  <c r="AI1809" i="9"/>
  <c r="AI1805" i="9"/>
  <c r="AI1801" i="9"/>
  <c r="AI1797" i="9"/>
  <c r="AI1793" i="9"/>
  <c r="AI1791" i="9"/>
  <c r="AI1789" i="9"/>
  <c r="AI1787" i="9"/>
  <c r="AI1785" i="9"/>
  <c r="AI1783" i="9"/>
  <c r="AI1781" i="9"/>
  <c r="AI1779" i="9"/>
  <c r="AI1777" i="9"/>
  <c r="AI1775" i="9"/>
  <c r="AI1773" i="9"/>
  <c r="AI1771" i="9"/>
  <c r="AI1769" i="9"/>
  <c r="AI1767" i="9"/>
  <c r="AI1765" i="9"/>
  <c r="AI1763" i="9"/>
  <c r="AI1761" i="9"/>
  <c r="AI1759" i="9"/>
  <c r="AI1757" i="9"/>
  <c r="AI1755" i="9"/>
  <c r="AI1753" i="9"/>
  <c r="AI1751" i="9"/>
  <c r="AI1749" i="9"/>
  <c r="AI1747" i="9"/>
  <c r="AI1745" i="9"/>
  <c r="AI1743" i="9"/>
  <c r="AI1741" i="9"/>
  <c r="AI1739" i="9"/>
  <c r="AI1737" i="9"/>
  <c r="AI1735" i="9"/>
  <c r="AI1733" i="9"/>
  <c r="AI1731" i="9"/>
  <c r="AI1729" i="9"/>
  <c r="AI1727" i="9"/>
  <c r="AI1725" i="9"/>
  <c r="AI1723" i="9"/>
  <c r="AI1721" i="9"/>
  <c r="AI1719" i="9"/>
  <c r="AI1717" i="9"/>
  <c r="AI1715" i="9"/>
  <c r="AI1713" i="9"/>
  <c r="AI1711" i="9"/>
  <c r="AI1709" i="9"/>
  <c r="AI1707" i="9"/>
  <c r="AI1705" i="9"/>
  <c r="AI1703" i="9"/>
  <c r="AI1701" i="9"/>
  <c r="AI1699" i="9"/>
  <c r="AI1697" i="9"/>
  <c r="AI1695" i="9"/>
  <c r="AI1693" i="9"/>
  <c r="AI1691" i="9"/>
  <c r="AI1689" i="9"/>
  <c r="AI1687" i="9"/>
  <c r="AI1685" i="9"/>
  <c r="AI1683" i="9"/>
  <c r="AI1681" i="9"/>
  <c r="AI1679" i="9"/>
  <c r="AI1677" i="9"/>
  <c r="AI1675" i="9"/>
  <c r="AI1673" i="9"/>
  <c r="AI1671" i="9"/>
  <c r="AI1669" i="9"/>
  <c r="AI1667" i="9"/>
  <c r="AI1665" i="9"/>
  <c r="AI1663" i="9"/>
  <c r="AI1661" i="9"/>
  <c r="AI1659" i="9"/>
  <c r="AI1657" i="9"/>
  <c r="AI1655" i="9"/>
  <c r="AI1653" i="9"/>
  <c r="AI1651" i="9"/>
  <c r="AI1649" i="9"/>
  <c r="AI1647" i="9"/>
  <c r="AI1645" i="9"/>
  <c r="AI1643" i="9"/>
  <c r="AI1641" i="9"/>
  <c r="AI1639" i="9"/>
  <c r="AI1637" i="9"/>
  <c r="AI1635" i="9"/>
  <c r="AI1633" i="9"/>
  <c r="AI1631" i="9"/>
  <c r="AI1629" i="9"/>
  <c r="AI1627" i="9"/>
  <c r="AI1625" i="9"/>
  <c r="AI1623" i="9"/>
  <c r="AI1621" i="9"/>
  <c r="AI1619" i="9"/>
  <c r="AI1617" i="9"/>
  <c r="AI1615" i="9"/>
  <c r="AI1613" i="9"/>
  <c r="AI1611" i="9"/>
  <c r="AI1609" i="9"/>
  <c r="AI1607" i="9"/>
  <c r="AI1605" i="9"/>
  <c r="AI1603" i="9"/>
  <c r="AI1601" i="9"/>
  <c r="AI1599" i="9"/>
  <c r="AI1597" i="9"/>
  <c r="AI1595" i="9"/>
  <c r="AI1593" i="9"/>
  <c r="AI1591" i="9"/>
  <c r="AI1589" i="9"/>
  <c r="AI1587" i="9"/>
  <c r="AI1585" i="9"/>
  <c r="AI1583" i="9"/>
  <c r="AI1581" i="9"/>
  <c r="AI1579" i="9"/>
  <c r="AI1577" i="9"/>
  <c r="AI1575" i="9"/>
  <c r="AI1573" i="9"/>
  <c r="AI1571" i="9"/>
  <c r="AI1569" i="9"/>
  <c r="AI1567" i="9"/>
  <c r="AI1565" i="9"/>
  <c r="AI1563" i="9"/>
  <c r="AI1561" i="9"/>
  <c r="AI1559" i="9"/>
  <c r="AI1557" i="9"/>
  <c r="AI1555" i="9"/>
  <c r="AI1553" i="9"/>
  <c r="AI1551" i="9"/>
  <c r="AI1549" i="9"/>
  <c r="AI1547" i="9"/>
  <c r="AI1545" i="9"/>
  <c r="AI1543" i="9"/>
  <c r="AI1541" i="9"/>
  <c r="AI1539" i="9"/>
  <c r="AI1537" i="9"/>
  <c r="AI1535" i="9"/>
  <c r="AI1533" i="9"/>
  <c r="AI1531" i="9"/>
  <c r="AI1529" i="9"/>
  <c r="AI1527" i="9"/>
  <c r="AI1525" i="9"/>
  <c r="AI1523" i="9"/>
  <c r="AI1521" i="9"/>
  <c r="AI1519" i="9"/>
  <c r="AI1517" i="9"/>
  <c r="AI1515" i="9"/>
  <c r="AI1513" i="9"/>
  <c r="AI1511" i="9"/>
  <c r="AI1509" i="9"/>
  <c r="AI1507" i="9"/>
  <c r="AI1505" i="9"/>
  <c r="AI1503" i="9"/>
  <c r="AI1501" i="9"/>
  <c r="AI1499" i="9"/>
  <c r="AI1497" i="9"/>
  <c r="AI1495" i="9"/>
  <c r="AI1493" i="9"/>
  <c r="AI1491" i="9"/>
  <c r="AI1489" i="9"/>
  <c r="AI1487" i="9"/>
  <c r="AI1485" i="9"/>
  <c r="AI1483" i="9"/>
  <c r="AI1481" i="9"/>
  <c r="AI1479" i="9"/>
  <c r="AI1477" i="9"/>
  <c r="AI1475" i="9"/>
  <c r="AI1473" i="9"/>
  <c r="AI1471" i="9"/>
  <c r="AI1469" i="9"/>
  <c r="AI1467" i="9"/>
  <c r="AI1465" i="9"/>
  <c r="AI1463" i="9"/>
  <c r="AI1461" i="9"/>
  <c r="AI1459" i="9"/>
  <c r="AI1457" i="9"/>
  <c r="AI1455" i="9"/>
  <c r="AI1453" i="9"/>
  <c r="AI1451" i="9"/>
  <c r="AI1449" i="9"/>
  <c r="AI1447" i="9"/>
  <c r="AI1445" i="9"/>
  <c r="AI1443" i="9"/>
  <c r="AI1441" i="9"/>
  <c r="AI1439" i="9"/>
  <c r="AI1437" i="9"/>
  <c r="AI1435" i="9"/>
  <c r="AI1433" i="9"/>
  <c r="AI1431" i="9"/>
  <c r="AI1429" i="9"/>
  <c r="AI1427" i="9"/>
  <c r="AI1425" i="9"/>
  <c r="AI1423" i="9"/>
  <c r="AI1421" i="9"/>
  <c r="AI1419" i="9"/>
  <c r="AI1417" i="9"/>
  <c r="AI1415" i="9"/>
  <c r="AI1413" i="9"/>
  <c r="AI1411" i="9"/>
  <c r="AI1409" i="9"/>
  <c r="AI1407" i="9"/>
  <c r="AI1405" i="9"/>
  <c r="AI1403" i="9"/>
  <c r="AI1401" i="9"/>
  <c r="AI1399" i="9"/>
  <c r="AI1397" i="9"/>
  <c r="AI1395" i="9"/>
  <c r="AI1393" i="9"/>
  <c r="AI1391" i="9"/>
  <c r="AI1389" i="9"/>
  <c r="AI1387" i="9"/>
  <c r="AI1385" i="9"/>
  <c r="AI1383" i="9"/>
  <c r="AI1381" i="9"/>
  <c r="AI1379" i="9"/>
  <c r="AI1377" i="9"/>
  <c r="AI1375" i="9"/>
  <c r="AI1373" i="9"/>
  <c r="AI1371" i="9"/>
  <c r="AI1369" i="9"/>
  <c r="AI1367" i="9"/>
  <c r="AI1365" i="9"/>
  <c r="AI1363" i="9"/>
  <c r="AI1361" i="9"/>
  <c r="AI1359" i="9"/>
  <c r="AI1357" i="9"/>
  <c r="AI1355" i="9"/>
  <c r="AI1353" i="9"/>
  <c r="AI1351" i="9"/>
  <c r="AI1349" i="9"/>
  <c r="AI1574" i="9"/>
  <c r="AI1572" i="9"/>
  <c r="AI1570" i="9"/>
  <c r="AI1568" i="9"/>
  <c r="AI1566" i="9"/>
  <c r="AI1564" i="9"/>
  <c r="AI1562" i="9"/>
  <c r="AI1560" i="9"/>
  <c r="AI1558" i="9"/>
  <c r="AI1556" i="9"/>
  <c r="AI1554" i="9"/>
  <c r="AI1552" i="9"/>
  <c r="AI1550" i="9"/>
  <c r="AI1548" i="9"/>
  <c r="AI1546" i="9"/>
  <c r="AI1544" i="9"/>
  <c r="AI1542" i="9"/>
  <c r="AI1540" i="9"/>
  <c r="AI1538" i="9"/>
  <c r="AI1536" i="9"/>
  <c r="AI1534" i="9"/>
  <c r="AI1532" i="9"/>
  <c r="AI1530" i="9"/>
  <c r="AI1528" i="9"/>
  <c r="AI1526" i="9"/>
  <c r="AI1524" i="9"/>
  <c r="AI1522" i="9"/>
  <c r="AI1520" i="9"/>
  <c r="AI1518" i="9"/>
  <c r="AI1516" i="9"/>
  <c r="AI1514" i="9"/>
  <c r="AI1512" i="9"/>
  <c r="AI1510" i="9"/>
  <c r="AI1508" i="9"/>
  <c r="AI1506" i="9"/>
  <c r="AI1504" i="9"/>
  <c r="AI1502" i="9"/>
  <c r="AI1500" i="9"/>
  <c r="AI1498" i="9"/>
  <c r="AI1496" i="9"/>
  <c r="AI1494" i="9"/>
  <c r="AI1492" i="9"/>
  <c r="AI1490" i="9"/>
  <c r="AI1488" i="9"/>
  <c r="AI1486" i="9"/>
  <c r="AI1484" i="9"/>
  <c r="AI1482" i="9"/>
  <c r="AI1480" i="9"/>
  <c r="AI1478" i="9"/>
  <c r="AI1476" i="9"/>
  <c r="AI1474" i="9"/>
  <c r="AI1472" i="9"/>
  <c r="AI1470" i="9"/>
  <c r="AI1468" i="9"/>
  <c r="AI1466" i="9"/>
  <c r="AI1464" i="9"/>
  <c r="AI1462" i="9"/>
  <c r="AI1460" i="9"/>
  <c r="AI1458" i="9"/>
  <c r="AI1456" i="9"/>
  <c r="AI1454" i="9"/>
  <c r="AI1452" i="9"/>
  <c r="AI1450" i="9"/>
  <c r="AI1448" i="9"/>
  <c r="AI1446" i="9"/>
  <c r="AI1444" i="9"/>
  <c r="AI1442" i="9"/>
  <c r="AI1440" i="9"/>
  <c r="AI1438" i="9"/>
  <c r="AI1436" i="9"/>
  <c r="AI1434" i="9"/>
  <c r="AI1432" i="9"/>
  <c r="AI1430" i="9"/>
  <c r="AI1428" i="9"/>
  <c r="AI1426" i="9"/>
  <c r="AI1424" i="9"/>
  <c r="AI1422" i="9"/>
  <c r="AI1420" i="9"/>
  <c r="AI1418" i="9"/>
  <c r="AI1416" i="9"/>
  <c r="AI1414" i="9"/>
  <c r="AI1412" i="9"/>
  <c r="AI1410" i="9"/>
  <c r="AI1408" i="9"/>
  <c r="AI1406" i="9"/>
  <c r="AI1404" i="9"/>
  <c r="AI1402" i="9"/>
  <c r="AI1400" i="9"/>
  <c r="AI1398" i="9"/>
  <c r="AI1396" i="9"/>
  <c r="AI1394" i="9"/>
  <c r="AI1392" i="9"/>
  <c r="AI1390" i="9"/>
  <c r="AI1388" i="9"/>
  <c r="AI1386" i="9"/>
  <c r="AI1384" i="9"/>
  <c r="AI1382" i="9"/>
  <c r="AI1380" i="9"/>
  <c r="AI1378" i="9"/>
  <c r="AI1376" i="9"/>
  <c r="AI1374" i="9"/>
  <c r="AI1372" i="9"/>
  <c r="AI1370" i="9"/>
  <c r="AI1368" i="9"/>
  <c r="AI1366" i="9"/>
  <c r="AI1364" i="9"/>
  <c r="AI1362" i="9"/>
  <c r="AI1360" i="9"/>
  <c r="AI1358" i="9"/>
  <c r="AI1356" i="9"/>
  <c r="AI1354" i="9"/>
  <c r="AI1352" i="9"/>
  <c r="AI1350" i="9"/>
  <c r="AI1348" i="9"/>
  <c r="AI1345" i="9"/>
  <c r="AI1343" i="9"/>
  <c r="AI1341" i="9"/>
  <c r="AI1339" i="9"/>
  <c r="AI1337" i="9"/>
  <c r="AI1335" i="9"/>
  <c r="AI1333" i="9"/>
  <c r="AI1331" i="9"/>
  <c r="AI1329" i="9"/>
  <c r="AI1327" i="9"/>
  <c r="AI1325" i="9"/>
  <c r="AI1323" i="9"/>
  <c r="AI1321" i="9"/>
  <c r="AI1319" i="9"/>
  <c r="AI1317" i="9"/>
  <c r="AI1315" i="9"/>
  <c r="AI1313" i="9"/>
  <c r="AI1311" i="9"/>
  <c r="AI1309" i="9"/>
  <c r="AI1307" i="9"/>
  <c r="AI1305" i="9"/>
  <c r="AI1303" i="9"/>
  <c r="AI1301" i="9"/>
  <c r="AI1299" i="9"/>
  <c r="AI1297" i="9"/>
  <c r="AI1295" i="9"/>
  <c r="AI1293" i="9"/>
  <c r="AI1291" i="9"/>
  <c r="AI1289" i="9"/>
  <c r="AI1287" i="9"/>
  <c r="AI1285" i="9"/>
  <c r="AI1283" i="9"/>
  <c r="AI1281" i="9"/>
  <c r="AI1279" i="9"/>
  <c r="AI1277" i="9"/>
  <c r="AI1275" i="9"/>
  <c r="AI1273" i="9"/>
  <c r="AI1271" i="9"/>
  <c r="AI1269" i="9"/>
  <c r="AI1267" i="9"/>
  <c r="AI1265" i="9"/>
  <c r="AI1263" i="9"/>
  <c r="AI1261" i="9"/>
  <c r="AI1259" i="9"/>
  <c r="AI1257" i="9"/>
  <c r="AI1255" i="9"/>
  <c r="AI1253" i="9"/>
  <c r="AI1251" i="9"/>
  <c r="AI1249" i="9"/>
  <c r="AI1247" i="9"/>
  <c r="AI1245" i="9"/>
  <c r="AI1243" i="9"/>
  <c r="AI1241" i="9"/>
  <c r="AI1239" i="9"/>
  <c r="AI1237" i="9"/>
  <c r="AI1235" i="9"/>
  <c r="AI1233" i="9"/>
  <c r="AI1231" i="9"/>
  <c r="AI1229" i="9"/>
  <c r="AI1227" i="9"/>
  <c r="AI1225" i="9"/>
  <c r="AI1223" i="9"/>
  <c r="AI1221" i="9"/>
  <c r="AI1219" i="9"/>
  <c r="AI1217" i="9"/>
  <c r="AI1215" i="9"/>
  <c r="AI1213" i="9"/>
  <c r="AI1211" i="9"/>
  <c r="AI1209" i="9"/>
  <c r="AI1207" i="9"/>
  <c r="AI1205" i="9"/>
  <c r="AI1203" i="9"/>
  <c r="AI1201" i="9"/>
  <c r="AI1199" i="9"/>
  <c r="AI1197" i="9"/>
  <c r="AI1195" i="9"/>
  <c r="AI1193" i="9"/>
  <c r="AI1191" i="9"/>
  <c r="AI1189" i="9"/>
  <c r="AI1187" i="9"/>
  <c r="AI1185" i="9"/>
  <c r="AI1183" i="9"/>
  <c r="AI1181" i="9"/>
  <c r="AI1179" i="9"/>
  <c r="AI1177" i="9"/>
  <c r="AI1175" i="9"/>
  <c r="AI1173" i="9"/>
  <c r="AI1171" i="9"/>
  <c r="AI1169" i="9"/>
  <c r="AI1167" i="9"/>
  <c r="AI1165" i="9"/>
  <c r="AI1163" i="9"/>
  <c r="AI1161" i="9"/>
  <c r="AI1159" i="9"/>
  <c r="AI1157" i="9"/>
  <c r="AI1155" i="9"/>
  <c r="AI1153" i="9"/>
  <c r="AI1151" i="9"/>
  <c r="AI1149" i="9"/>
  <c r="AI1147" i="9"/>
  <c r="AI1145" i="9"/>
  <c r="AI1143" i="9"/>
  <c r="AI1141" i="9"/>
  <c r="AI1139" i="9"/>
  <c r="AI1137" i="9"/>
  <c r="AI1135" i="9"/>
  <c r="AI1133" i="9"/>
  <c r="AI1131" i="9"/>
  <c r="AI1129" i="9"/>
  <c r="AI1127" i="9"/>
  <c r="AI1125" i="9"/>
  <c r="AI1123" i="9"/>
  <c r="AI1121" i="9"/>
  <c r="AI1119" i="9"/>
  <c r="AI1117" i="9"/>
  <c r="AI1115" i="9"/>
  <c r="AI1113" i="9"/>
  <c r="AI1111" i="9"/>
  <c r="AI1109" i="9"/>
  <c r="AI1107" i="9"/>
  <c r="AI1105" i="9"/>
  <c r="AI1103" i="9"/>
  <c r="AI1101" i="9"/>
  <c r="AI1099" i="9"/>
  <c r="AI1097" i="9"/>
  <c r="AI1095" i="9"/>
  <c r="AI1093" i="9"/>
  <c r="AI1091" i="9"/>
  <c r="AI1089" i="9"/>
  <c r="AI1087" i="9"/>
  <c r="AI1085" i="9"/>
  <c r="AI1083" i="9"/>
  <c r="AI1081" i="9"/>
  <c r="AI1079" i="9"/>
  <c r="AI1077" i="9"/>
  <c r="AI1075" i="9"/>
  <c r="AI1073" i="9"/>
  <c r="AI1071" i="9"/>
  <c r="AI1069" i="9"/>
  <c r="AI1067" i="9"/>
  <c r="AI1065" i="9"/>
  <c r="AI1063" i="9"/>
  <c r="AI1061" i="9"/>
  <c r="AI1059" i="9"/>
  <c r="AI1057" i="9"/>
  <c r="AI1055" i="9"/>
  <c r="AI1053" i="9"/>
  <c r="AI1051" i="9"/>
  <c r="AI1049" i="9"/>
  <c r="AI1047" i="9"/>
  <c r="AI1045" i="9"/>
  <c r="AI1043" i="9"/>
  <c r="AI1041" i="9"/>
  <c r="AI1039" i="9"/>
  <c r="AI1037" i="9"/>
  <c r="AI1035" i="9"/>
  <c r="AI1033" i="9"/>
  <c r="AI1031" i="9"/>
  <c r="AI1029" i="9"/>
  <c r="AI1027" i="9"/>
  <c r="AI1025" i="9"/>
  <c r="AI1023" i="9"/>
  <c r="AI1021" i="9"/>
  <c r="AI1019" i="9"/>
  <c r="AI1017" i="9"/>
  <c r="AI1015" i="9"/>
  <c r="AI1013" i="9"/>
  <c r="AI1011" i="9"/>
  <c r="AI1009" i="9"/>
  <c r="AI1007" i="9"/>
  <c r="AI1005" i="9"/>
  <c r="AI1003" i="9"/>
  <c r="AI1001" i="9"/>
  <c r="AI999" i="9"/>
  <c r="AI997" i="9"/>
  <c r="AI995" i="9"/>
  <c r="AI993" i="9"/>
  <c r="AI991" i="9"/>
  <c r="AI989" i="9"/>
  <c r="AI987" i="9"/>
  <c r="AI985" i="9"/>
  <c r="AI983" i="9"/>
  <c r="AI981" i="9"/>
  <c r="AI979" i="9"/>
  <c r="AI977" i="9"/>
  <c r="AI975" i="9"/>
  <c r="AI973" i="9"/>
  <c r="AI971" i="9"/>
  <c r="AI969" i="9"/>
  <c r="AI967" i="9"/>
  <c r="AI965" i="9"/>
  <c r="AI963" i="9"/>
  <c r="AI961" i="9"/>
  <c r="AI959" i="9"/>
  <c r="AI957" i="9"/>
  <c r="AI955" i="9"/>
  <c r="AI953" i="9"/>
  <c r="AI951" i="9"/>
  <c r="AI949" i="9"/>
  <c r="AI947" i="9"/>
  <c r="AI945" i="9"/>
  <c r="AI943" i="9"/>
  <c r="AI941" i="9"/>
  <c r="AI939" i="9"/>
  <c r="AI937" i="9"/>
  <c r="AI935" i="9"/>
  <c r="AI933" i="9"/>
  <c r="AI931" i="9"/>
  <c r="AI929" i="9"/>
  <c r="AI927" i="9"/>
  <c r="AI925" i="9"/>
  <c r="AI923" i="9"/>
  <c r="AI921" i="9"/>
  <c r="AI919" i="9"/>
  <c r="AI917" i="9"/>
  <c r="AI915" i="9"/>
  <c r="AI913" i="9"/>
  <c r="AI911" i="9"/>
  <c r="AI909" i="9"/>
  <c r="AI907" i="9"/>
  <c r="AI905" i="9"/>
  <c r="AI903" i="9"/>
  <c r="AI901" i="9"/>
  <c r="AI899" i="9"/>
  <c r="AI897" i="9"/>
  <c r="AI895" i="9"/>
  <c r="AI893" i="9"/>
  <c r="AI1347" i="9"/>
  <c r="AI1346" i="9"/>
  <c r="AI1344" i="9"/>
  <c r="AI1342" i="9"/>
  <c r="AI1340" i="9"/>
  <c r="AI1338" i="9"/>
  <c r="AI1336" i="9"/>
  <c r="AI1334" i="9"/>
  <c r="AI1332" i="9"/>
  <c r="AI1330" i="9"/>
  <c r="AI1328" i="9"/>
  <c r="AI1326" i="9"/>
  <c r="AI1324" i="9"/>
  <c r="AI1322" i="9"/>
  <c r="AI1320" i="9"/>
  <c r="AI1318" i="9"/>
  <c r="AI1316" i="9"/>
  <c r="AI1314" i="9"/>
  <c r="AI1312" i="9"/>
  <c r="AI1310" i="9"/>
  <c r="AI1308" i="9"/>
  <c r="AI1306" i="9"/>
  <c r="AI1304" i="9"/>
  <c r="AI1302" i="9"/>
  <c r="AI1300" i="9"/>
  <c r="AI1298" i="9"/>
  <c r="AI1296" i="9"/>
  <c r="AI1294" i="9"/>
  <c r="AI1292" i="9"/>
  <c r="AI1290" i="9"/>
  <c r="AI1288" i="9"/>
  <c r="AI1286" i="9"/>
  <c r="AI1284" i="9"/>
  <c r="AI1282" i="9"/>
  <c r="AI1280" i="9"/>
  <c r="AI1278" i="9"/>
  <c r="AI1276" i="9"/>
  <c r="AI1274" i="9"/>
  <c r="AI1272" i="9"/>
  <c r="AI1270" i="9"/>
  <c r="AI1268" i="9"/>
  <c r="AI1266" i="9"/>
  <c r="AI1264" i="9"/>
  <c r="AI1262" i="9"/>
  <c r="AI1260" i="9"/>
  <c r="AI1258" i="9"/>
  <c r="AI1256" i="9"/>
  <c r="AI1254" i="9"/>
  <c r="AI1252" i="9"/>
  <c r="AI1250" i="9"/>
  <c r="AI1248" i="9"/>
  <c r="AI1246" i="9"/>
  <c r="AI1244" i="9"/>
  <c r="AI1242" i="9"/>
  <c r="AI1240" i="9"/>
  <c r="AI1238" i="9"/>
  <c r="AI1236" i="9"/>
  <c r="AI1234" i="9"/>
  <c r="AI1232" i="9"/>
  <c r="AI1230" i="9"/>
  <c r="AI1228" i="9"/>
  <c r="AI1226" i="9"/>
  <c r="AI1224" i="9"/>
  <c r="AI1222" i="9"/>
  <c r="AI1220" i="9"/>
  <c r="AI1218" i="9"/>
  <c r="AI1216" i="9"/>
  <c r="AI1214" i="9"/>
  <c r="AI1212" i="9"/>
  <c r="AI1210" i="9"/>
  <c r="AI1208" i="9"/>
  <c r="AI1206" i="9"/>
  <c r="AI1204" i="9"/>
  <c r="AI1202" i="9"/>
  <c r="AI1200" i="9"/>
  <c r="AI1198" i="9"/>
  <c r="AI1196" i="9"/>
  <c r="AI1194" i="9"/>
  <c r="AI1192" i="9"/>
  <c r="AI1190" i="9"/>
  <c r="AI1188" i="9"/>
  <c r="AI1186" i="9"/>
  <c r="AI1184" i="9"/>
  <c r="AI1182" i="9"/>
  <c r="AI1180" i="9"/>
  <c r="AI1178" i="9"/>
  <c r="AI1176" i="9"/>
  <c r="AI1174" i="9"/>
  <c r="AI1172" i="9"/>
  <c r="AI1170" i="9"/>
  <c r="AI1168" i="9"/>
  <c r="AI1166" i="9"/>
  <c r="AI1164" i="9"/>
  <c r="AI1162" i="9"/>
  <c r="AI1160" i="9"/>
  <c r="AI1158" i="9"/>
  <c r="AI1156" i="9"/>
  <c r="AI1154" i="9"/>
  <c r="AI1152" i="9"/>
  <c r="AI1150" i="9"/>
  <c r="AI1148" i="9"/>
  <c r="AI1146" i="9"/>
  <c r="AI1144" i="9"/>
  <c r="AI1142" i="9"/>
  <c r="AI1140" i="9"/>
  <c r="AI1138" i="9"/>
  <c r="AI1136" i="9"/>
  <c r="AI1134" i="9"/>
  <c r="AI1132" i="9"/>
  <c r="AI1130" i="9"/>
  <c r="AI1128" i="9"/>
  <c r="AI1126" i="9"/>
  <c r="AI1124" i="9"/>
  <c r="AI1122" i="9"/>
  <c r="AI1120" i="9"/>
  <c r="AI1118" i="9"/>
  <c r="AI1116" i="9"/>
  <c r="AI1114" i="9"/>
  <c r="AI1112" i="9"/>
  <c r="AI1110" i="9"/>
  <c r="AI1108" i="9"/>
  <c r="AI1106" i="9"/>
  <c r="AI1104" i="9"/>
  <c r="AI1102" i="9"/>
  <c r="AI1100" i="9"/>
  <c r="AI1098" i="9"/>
  <c r="AI1096" i="9"/>
  <c r="AI1094" i="9"/>
  <c r="AI1092" i="9"/>
  <c r="AI1090" i="9"/>
  <c r="AI1088" i="9"/>
  <c r="AI1086" i="9"/>
  <c r="AI1084" i="9"/>
  <c r="AI1082" i="9"/>
  <c r="AI1080" i="9"/>
  <c r="AI1078" i="9"/>
  <c r="AI1076" i="9"/>
  <c r="AI1074" i="9"/>
  <c r="AI1072" i="9"/>
  <c r="AI1070" i="9"/>
  <c r="AI1068" i="9"/>
  <c r="AI1066" i="9"/>
  <c r="AI1064" i="9"/>
  <c r="AI1062" i="9"/>
  <c r="AI1060" i="9"/>
  <c r="AI1058" i="9"/>
  <c r="AI1056" i="9"/>
  <c r="AI1054" i="9"/>
  <c r="AI1052" i="9"/>
  <c r="AI1050" i="9"/>
  <c r="AI1048" i="9"/>
  <c r="AI1046" i="9"/>
  <c r="AI1044" i="9"/>
  <c r="AI1042" i="9"/>
  <c r="AI1040" i="9"/>
  <c r="AI1038" i="9"/>
  <c r="AI1036" i="9"/>
  <c r="AI1034" i="9"/>
  <c r="AI1032" i="9"/>
  <c r="AI1030" i="9"/>
  <c r="AI1028" i="9"/>
  <c r="AI1026" i="9"/>
  <c r="AI1024" i="9"/>
  <c r="AI1022" i="9"/>
  <c r="AI1020" i="9"/>
  <c r="AI1018" i="9"/>
  <c r="AI1016" i="9"/>
  <c r="AI1014" i="9"/>
  <c r="AI1012" i="9"/>
  <c r="AI1010" i="9"/>
  <c r="AI1008" i="9"/>
  <c r="AI1006" i="9"/>
  <c r="AI1004" i="9"/>
  <c r="AI1002" i="9"/>
  <c r="AI1000" i="9"/>
  <c r="AI998" i="9"/>
  <c r="AI996" i="9"/>
  <c r="AI994" i="9"/>
  <c r="AI992" i="9"/>
  <c r="AI990" i="9"/>
  <c r="AI988" i="9"/>
  <c r="AI986" i="9"/>
  <c r="AI984" i="9"/>
  <c r="AI982" i="9"/>
  <c r="AI980" i="9"/>
  <c r="AI978" i="9"/>
  <c r="AI976" i="9"/>
  <c r="AI974" i="9"/>
  <c r="AI972" i="9"/>
  <c r="AI970" i="9"/>
  <c r="AI968" i="9"/>
  <c r="AI966" i="9"/>
  <c r="AI964" i="9"/>
  <c r="AI962" i="9"/>
  <c r="AI960" i="9"/>
  <c r="AI958" i="9"/>
  <c r="AI956" i="9"/>
  <c r="AI954" i="9"/>
  <c r="AI952" i="9"/>
  <c r="AI950" i="9"/>
  <c r="AI948" i="9"/>
  <c r="AI946" i="9"/>
  <c r="AI944" i="9"/>
  <c r="AI942" i="9"/>
  <c r="AI940" i="9"/>
  <c r="AI938" i="9"/>
  <c r="AI936" i="9"/>
  <c r="AI934" i="9"/>
  <c r="AI932" i="9"/>
  <c r="AI930" i="9"/>
  <c r="AI928" i="9"/>
  <c r="AI926" i="9"/>
  <c r="AI924" i="9"/>
  <c r="AI922" i="9"/>
  <c r="AI920" i="9"/>
  <c r="AI918" i="9"/>
  <c r="AI916" i="9"/>
  <c r="AI914" i="9"/>
  <c r="AI912" i="9"/>
  <c r="AI910" i="9"/>
  <c r="AI908" i="9"/>
  <c r="AI906" i="9"/>
  <c r="AI904" i="9"/>
  <c r="AI902" i="9"/>
  <c r="AI900" i="9"/>
  <c r="AI898" i="9"/>
  <c r="AI896" i="9"/>
  <c r="AI894" i="9"/>
  <c r="AI892" i="9"/>
  <c r="AI890" i="9"/>
  <c r="AI888" i="9"/>
  <c r="AI886" i="9"/>
  <c r="AI884" i="9"/>
  <c r="AI882" i="9"/>
  <c r="AI880" i="9"/>
  <c r="AI878" i="9"/>
  <c r="AI876" i="9"/>
  <c r="AI874" i="9"/>
  <c r="AI872" i="9"/>
  <c r="AI870" i="9"/>
  <c r="AI868" i="9"/>
  <c r="AI866" i="9"/>
  <c r="AI864" i="9"/>
  <c r="AI862" i="9"/>
  <c r="AI860" i="9"/>
  <c r="AI858" i="9"/>
  <c r="AI856" i="9"/>
  <c r="AI854" i="9"/>
  <c r="AI852" i="9"/>
  <c r="AI850" i="9"/>
  <c r="AI848" i="9"/>
  <c r="AI846" i="9"/>
  <c r="AI844" i="9"/>
  <c r="AI842" i="9"/>
  <c r="AI840" i="9"/>
  <c r="AI838" i="9"/>
  <c r="AI836" i="9"/>
  <c r="AI834" i="9"/>
  <c r="AI832" i="9"/>
  <c r="AI830" i="9"/>
  <c r="AI828" i="9"/>
  <c r="AI826" i="9"/>
  <c r="AI824" i="9"/>
  <c r="AI822" i="9"/>
  <c r="AI820" i="9"/>
  <c r="AI818" i="9"/>
  <c r="AI816" i="9"/>
  <c r="AI814" i="9"/>
  <c r="AI812" i="9"/>
  <c r="AI810" i="9"/>
  <c r="AI808" i="9"/>
  <c r="AI806" i="9"/>
  <c r="AI804" i="9"/>
  <c r="AI802" i="9"/>
  <c r="AI800" i="9"/>
  <c r="AI798" i="9"/>
  <c r="AI796" i="9"/>
  <c r="AI794" i="9"/>
  <c r="AI792" i="9"/>
  <c r="AI790" i="9"/>
  <c r="AI788" i="9"/>
  <c r="AI786" i="9"/>
  <c r="AI784" i="9"/>
  <c r="AI782" i="9"/>
  <c r="AI780" i="9"/>
  <c r="AI778" i="9"/>
  <c r="AI776" i="9"/>
  <c r="AI774" i="9"/>
  <c r="AI772" i="9"/>
  <c r="AI770" i="9"/>
  <c r="AI768" i="9"/>
  <c r="AI766" i="9"/>
  <c r="AI764" i="9"/>
  <c r="AI762" i="9"/>
  <c r="AI760" i="9"/>
  <c r="AI758" i="9"/>
  <c r="AI756" i="9"/>
  <c r="AI754" i="9"/>
  <c r="AI752" i="9"/>
  <c r="AI750" i="9"/>
  <c r="AI748" i="9"/>
  <c r="AI746" i="9"/>
  <c r="AI744" i="9"/>
  <c r="AI742" i="9"/>
  <c r="AI740" i="9"/>
  <c r="AI738" i="9"/>
  <c r="AI736" i="9"/>
  <c r="AI734" i="9"/>
  <c r="AI732" i="9"/>
  <c r="AI730" i="9"/>
  <c r="AI728" i="9"/>
  <c r="AI726" i="9"/>
  <c r="AI724" i="9"/>
  <c r="AI722" i="9"/>
  <c r="AI720" i="9"/>
  <c r="AI718" i="9"/>
  <c r="AI716" i="9"/>
  <c r="AI714" i="9"/>
  <c r="AI712" i="9"/>
  <c r="AI710" i="9"/>
  <c r="AI708" i="9"/>
  <c r="AI706" i="9"/>
  <c r="AI704" i="9"/>
  <c r="AI702" i="9"/>
  <c r="AI700" i="9"/>
  <c r="AI698" i="9"/>
  <c r="AI696" i="9"/>
  <c r="AI694" i="9"/>
  <c r="AI692" i="9"/>
  <c r="AI690" i="9"/>
  <c r="AI688" i="9"/>
  <c r="AI686" i="9"/>
  <c r="AI684" i="9"/>
  <c r="AI682" i="9"/>
  <c r="AI680" i="9"/>
  <c r="AI678" i="9"/>
  <c r="AI676" i="9"/>
  <c r="AI674" i="9"/>
  <c r="AI672" i="9"/>
  <c r="AI670" i="9"/>
  <c r="AI668" i="9"/>
  <c r="AI666" i="9"/>
  <c r="AI664" i="9"/>
  <c r="AI662" i="9"/>
  <c r="AI660" i="9"/>
  <c r="AI658" i="9"/>
  <c r="AI656" i="9"/>
  <c r="AI654" i="9"/>
  <c r="AI652" i="9"/>
  <c r="AI650" i="9"/>
  <c r="AI648" i="9"/>
  <c r="AI646" i="9"/>
  <c r="AI644" i="9"/>
  <c r="AI642" i="9"/>
  <c r="AI640" i="9"/>
  <c r="AI638" i="9"/>
  <c r="AI636" i="9"/>
  <c r="AI634" i="9"/>
  <c r="AI632" i="9"/>
  <c r="AI630" i="9"/>
  <c r="AI628" i="9"/>
  <c r="AI626" i="9"/>
  <c r="AI624" i="9"/>
  <c r="AI622" i="9"/>
  <c r="AI620" i="9"/>
  <c r="AI618" i="9"/>
  <c r="AI616" i="9"/>
  <c r="AI614" i="9"/>
  <c r="AI612" i="9"/>
  <c r="AI610" i="9"/>
  <c r="AI608" i="9"/>
  <c r="AI606" i="9"/>
  <c r="AI604" i="9"/>
  <c r="AI602" i="9"/>
  <c r="AI600" i="9"/>
  <c r="AI598" i="9"/>
  <c r="AI596" i="9"/>
  <c r="AI594" i="9"/>
  <c r="AI592" i="9"/>
  <c r="AI590" i="9"/>
  <c r="AI588" i="9"/>
  <c r="AI586" i="9"/>
  <c r="AI584" i="9"/>
  <c r="AI582" i="9"/>
  <c r="AI580" i="9"/>
  <c r="AI578" i="9"/>
  <c r="AI576" i="9"/>
  <c r="AI574" i="9"/>
  <c r="AI572" i="9"/>
  <c r="AI570" i="9"/>
  <c r="AI568" i="9"/>
  <c r="AI566" i="9"/>
  <c r="AI564" i="9"/>
  <c r="AI562" i="9"/>
  <c r="AI560" i="9"/>
  <c r="AI558" i="9"/>
  <c r="AI556" i="9"/>
  <c r="AI554" i="9"/>
  <c r="AI552" i="9"/>
  <c r="AI550" i="9"/>
  <c r="AI548" i="9"/>
  <c r="AI546" i="9"/>
  <c r="AI544" i="9"/>
  <c r="AI542" i="9"/>
  <c r="AI540" i="9"/>
  <c r="AI538" i="9"/>
  <c r="AI536" i="9"/>
  <c r="AI534" i="9"/>
  <c r="AI532" i="9"/>
  <c r="AI530" i="9"/>
  <c r="AI528" i="9"/>
  <c r="AI526" i="9"/>
  <c r="AI524" i="9"/>
  <c r="AI522" i="9"/>
  <c r="AI520" i="9"/>
  <c r="AI518" i="9"/>
  <c r="AI516" i="9"/>
  <c r="AI514" i="9"/>
  <c r="AI512" i="9"/>
  <c r="AI510" i="9"/>
  <c r="AI508" i="9"/>
  <c r="AI506" i="9"/>
  <c r="AI504" i="9"/>
  <c r="AI502" i="9"/>
  <c r="AI500" i="9"/>
  <c r="AI498" i="9"/>
  <c r="AI496" i="9"/>
  <c r="AI494" i="9"/>
  <c r="AI492" i="9"/>
  <c r="AI490" i="9"/>
  <c r="AI488" i="9"/>
  <c r="AI486" i="9"/>
  <c r="AI484" i="9"/>
  <c r="AI482" i="9"/>
  <c r="AI480" i="9"/>
  <c r="AI478" i="9"/>
  <c r="AI476" i="9"/>
  <c r="AI474" i="9"/>
  <c r="AI472" i="9"/>
  <c r="AI470" i="9"/>
  <c r="AI468" i="9"/>
  <c r="AI466" i="9"/>
  <c r="AI464" i="9"/>
  <c r="AI462" i="9"/>
  <c r="AI460" i="9"/>
  <c r="AI458" i="9"/>
  <c r="AI456" i="9"/>
  <c r="AI454" i="9"/>
  <c r="AI452" i="9"/>
  <c r="AI450" i="9"/>
  <c r="AI448" i="9"/>
  <c r="AI446" i="9"/>
  <c r="AI444" i="9"/>
  <c r="AI442" i="9"/>
  <c r="AI440" i="9"/>
  <c r="AI438" i="9"/>
  <c r="AI891" i="9"/>
  <c r="AI889" i="9"/>
  <c r="AI887" i="9"/>
  <c r="AI885" i="9"/>
  <c r="AI883" i="9"/>
  <c r="AI881" i="9"/>
  <c r="AI879" i="9"/>
  <c r="AI877" i="9"/>
  <c r="AI875" i="9"/>
  <c r="AI873" i="9"/>
  <c r="AI871" i="9"/>
  <c r="AI869" i="9"/>
  <c r="AI867" i="9"/>
  <c r="AI865" i="9"/>
  <c r="AI863" i="9"/>
  <c r="AI861" i="9"/>
  <c r="AI859" i="9"/>
  <c r="AI857" i="9"/>
  <c r="AI855" i="9"/>
  <c r="AI853" i="9"/>
  <c r="AI851" i="9"/>
  <c r="AI849" i="9"/>
  <c r="AI847" i="9"/>
  <c r="AI845" i="9"/>
  <c r="AI843" i="9"/>
  <c r="AI841" i="9"/>
  <c r="AI839" i="9"/>
  <c r="AI837" i="9"/>
  <c r="AI835" i="9"/>
  <c r="AI833" i="9"/>
  <c r="AI831" i="9"/>
  <c r="AI829" i="9"/>
  <c r="AI827" i="9"/>
  <c r="AI825" i="9"/>
  <c r="AI823" i="9"/>
  <c r="AI821" i="9"/>
  <c r="AI819" i="9"/>
  <c r="AI817" i="9"/>
  <c r="AI815" i="9"/>
  <c r="AI813" i="9"/>
  <c r="AI811" i="9"/>
  <c r="AI809" i="9"/>
  <c r="AI807" i="9"/>
  <c r="AI805" i="9"/>
  <c r="AI803" i="9"/>
  <c r="AI801" i="9"/>
  <c r="AI799" i="9"/>
  <c r="AI797" i="9"/>
  <c r="AI795" i="9"/>
  <c r="AI793" i="9"/>
  <c r="AI791" i="9"/>
  <c r="AI789" i="9"/>
  <c r="AI787" i="9"/>
  <c r="AI785" i="9"/>
  <c r="AI783" i="9"/>
  <c r="AI781" i="9"/>
  <c r="AI779" i="9"/>
  <c r="AI777" i="9"/>
  <c r="AI775" i="9"/>
  <c r="AI773" i="9"/>
  <c r="AI771" i="9"/>
  <c r="AI769" i="9"/>
  <c r="AI767" i="9"/>
  <c r="AI765" i="9"/>
  <c r="AI763" i="9"/>
  <c r="AI761" i="9"/>
  <c r="AI759" i="9"/>
  <c r="AI757" i="9"/>
  <c r="AI755" i="9"/>
  <c r="AI753" i="9"/>
  <c r="AI751" i="9"/>
  <c r="AI749" i="9"/>
  <c r="AI747" i="9"/>
  <c r="AI745" i="9"/>
  <c r="AI743" i="9"/>
  <c r="AI741" i="9"/>
  <c r="AI739" i="9"/>
  <c r="AI737" i="9"/>
  <c r="AI735" i="9"/>
  <c r="AI733" i="9"/>
  <c r="AI731" i="9"/>
  <c r="AI729" i="9"/>
  <c r="AI727" i="9"/>
  <c r="AI725" i="9"/>
  <c r="AI723" i="9"/>
  <c r="AI721" i="9"/>
  <c r="AI719" i="9"/>
  <c r="AI717" i="9"/>
  <c r="AI715" i="9"/>
  <c r="AI713" i="9"/>
  <c r="AI711" i="9"/>
  <c r="AI709" i="9"/>
  <c r="AI707" i="9"/>
  <c r="AI705" i="9"/>
  <c r="AI703" i="9"/>
  <c r="AI701" i="9"/>
  <c r="AI699" i="9"/>
  <c r="AI697" i="9"/>
  <c r="AI695" i="9"/>
  <c r="AI693" i="9"/>
  <c r="AI691" i="9"/>
  <c r="AI689" i="9"/>
  <c r="AI687" i="9"/>
  <c r="AI685" i="9"/>
  <c r="AI683" i="9"/>
  <c r="AI681" i="9"/>
  <c r="AI679" i="9"/>
  <c r="AI677" i="9"/>
  <c r="AI675" i="9"/>
  <c r="AI673" i="9"/>
  <c r="AI671" i="9"/>
  <c r="AI669" i="9"/>
  <c r="AI667" i="9"/>
  <c r="AI665" i="9"/>
  <c r="AI663" i="9"/>
  <c r="AI661" i="9"/>
  <c r="AI659" i="9"/>
  <c r="AI657" i="9"/>
  <c r="AI655" i="9"/>
  <c r="AI653" i="9"/>
  <c r="AI651" i="9"/>
  <c r="AI649" i="9"/>
  <c r="AI647" i="9"/>
  <c r="AI645" i="9"/>
  <c r="AI643" i="9"/>
  <c r="AI641" i="9"/>
  <c r="AI639" i="9"/>
  <c r="AI637" i="9"/>
  <c r="AI635" i="9"/>
  <c r="AI633" i="9"/>
  <c r="AI631" i="9"/>
  <c r="AI629" i="9"/>
  <c r="AI627" i="9"/>
  <c r="AI625" i="9"/>
  <c r="AI623" i="9"/>
  <c r="AI621" i="9"/>
  <c r="AI619" i="9"/>
  <c r="AI617" i="9"/>
  <c r="AI615" i="9"/>
  <c r="AI613" i="9"/>
  <c r="AI611" i="9"/>
  <c r="AI609" i="9"/>
  <c r="AI607" i="9"/>
  <c r="AI605" i="9"/>
  <c r="AI603" i="9"/>
  <c r="AI601" i="9"/>
  <c r="AI599" i="9"/>
  <c r="AI597" i="9"/>
  <c r="AI595" i="9"/>
  <c r="AI593" i="9"/>
  <c r="AI591" i="9"/>
  <c r="AI589" i="9"/>
  <c r="AI587" i="9"/>
  <c r="AI585" i="9"/>
  <c r="AI583" i="9"/>
  <c r="AI581" i="9"/>
  <c r="AI579" i="9"/>
  <c r="AI577" i="9"/>
  <c r="AI575" i="9"/>
  <c r="AI573" i="9"/>
  <c r="AI571" i="9"/>
  <c r="AI569" i="9"/>
  <c r="AI567" i="9"/>
  <c r="AI565" i="9"/>
  <c r="AI563" i="9"/>
  <c r="AI561" i="9"/>
  <c r="AI559" i="9"/>
  <c r="AI557" i="9"/>
  <c r="AI555" i="9"/>
  <c r="AI553" i="9"/>
  <c r="AI551" i="9"/>
  <c r="AI549" i="9"/>
  <c r="AI547" i="9"/>
  <c r="AI545" i="9"/>
  <c r="AI543" i="9"/>
  <c r="AI541" i="9"/>
  <c r="AI539" i="9"/>
  <c r="AI537" i="9"/>
  <c r="AI535" i="9"/>
  <c r="AI533" i="9"/>
  <c r="AI531" i="9"/>
  <c r="AI529" i="9"/>
  <c r="AI527" i="9"/>
  <c r="AI525" i="9"/>
  <c r="AI523" i="9"/>
  <c r="AI521" i="9"/>
  <c r="AI519" i="9"/>
  <c r="AI517" i="9"/>
  <c r="AI515" i="9"/>
  <c r="AI513" i="9"/>
  <c r="AI511" i="9"/>
  <c r="AI509" i="9"/>
  <c r="AI507" i="9"/>
  <c r="AI505" i="9"/>
  <c r="AI503" i="9"/>
  <c r="AI501" i="9"/>
  <c r="AI499" i="9"/>
  <c r="AI497" i="9"/>
  <c r="AI495" i="9"/>
  <c r="AI493" i="9"/>
  <c r="AI491" i="9"/>
  <c r="AI489" i="9"/>
  <c r="AI487" i="9"/>
  <c r="AI485" i="9"/>
  <c r="AI483" i="9"/>
  <c r="AI481" i="9"/>
  <c r="AI479" i="9"/>
  <c r="AI477" i="9"/>
  <c r="AI475" i="9"/>
  <c r="AI473" i="9"/>
  <c r="AI471" i="9"/>
  <c r="AI469" i="9"/>
  <c r="AI467" i="9"/>
  <c r="AI465" i="9"/>
  <c r="AI463" i="9"/>
  <c r="AI461" i="9"/>
  <c r="AI459" i="9"/>
  <c r="AI457" i="9"/>
  <c r="AI455" i="9"/>
  <c r="AI453" i="9"/>
  <c r="AI451" i="9"/>
  <c r="AI449" i="9"/>
  <c r="AI447" i="9"/>
  <c r="AI445" i="9"/>
  <c r="AI443" i="9"/>
  <c r="AI441" i="9"/>
  <c r="AI439" i="9"/>
  <c r="AI437" i="9"/>
  <c r="AI435" i="9"/>
  <c r="AI433" i="9"/>
  <c r="AI431" i="9"/>
  <c r="AI429" i="9"/>
  <c r="AI427" i="9"/>
  <c r="AI425" i="9"/>
  <c r="AI423" i="9"/>
  <c r="AI421" i="9"/>
  <c r="AI419" i="9"/>
  <c r="AI417" i="9"/>
  <c r="AI415" i="9"/>
  <c r="AI413" i="9"/>
  <c r="AI411" i="9"/>
  <c r="AI409" i="9"/>
  <c r="AI407" i="9"/>
  <c r="AI405" i="9"/>
  <c r="AI403" i="9"/>
  <c r="AI401" i="9"/>
  <c r="AI399" i="9"/>
  <c r="AI397" i="9"/>
  <c r="AI395" i="9"/>
  <c r="AI393" i="9"/>
  <c r="AI391" i="9"/>
  <c r="AI389" i="9"/>
  <c r="AI387" i="9"/>
  <c r="AI385" i="9"/>
  <c r="AI383" i="9"/>
  <c r="AI381" i="9"/>
  <c r="AI379" i="9"/>
  <c r="AI377" i="9"/>
  <c r="AI375" i="9"/>
  <c r="AI373" i="9"/>
  <c r="AI371" i="9"/>
  <c r="AI369" i="9"/>
  <c r="AI367" i="9"/>
  <c r="AI365" i="9"/>
  <c r="AI363" i="9"/>
  <c r="AI361" i="9"/>
  <c r="AI359" i="9"/>
  <c r="AI357" i="9"/>
  <c r="AI355" i="9"/>
  <c r="AI353" i="9"/>
  <c r="AI351" i="9"/>
  <c r="AI349" i="9"/>
  <c r="AI347" i="9"/>
  <c r="AI345" i="9"/>
  <c r="AI343" i="9"/>
  <c r="AI341" i="9"/>
  <c r="AI339" i="9"/>
  <c r="AI337" i="9"/>
  <c r="AI335" i="9"/>
  <c r="AI333" i="9"/>
  <c r="AI331" i="9"/>
  <c r="AI329" i="9"/>
  <c r="AI327" i="9"/>
  <c r="AI325" i="9"/>
  <c r="AI323" i="9"/>
  <c r="AI321" i="9"/>
  <c r="AI319" i="9"/>
  <c r="AI317" i="9"/>
  <c r="AI315" i="9"/>
  <c r="AI313" i="9"/>
  <c r="AI311" i="9"/>
  <c r="AI309" i="9"/>
  <c r="AI307" i="9"/>
  <c r="AI305" i="9"/>
  <c r="AI303" i="9"/>
  <c r="AI301" i="9"/>
  <c r="AI299" i="9"/>
  <c r="AI297" i="9"/>
  <c r="AI295" i="9"/>
  <c r="AI293" i="9"/>
  <c r="AI291" i="9"/>
  <c r="AI289" i="9"/>
  <c r="AI287" i="9"/>
  <c r="AI285" i="9"/>
  <c r="AI283" i="9"/>
  <c r="AI281" i="9"/>
  <c r="AI279" i="9"/>
  <c r="AI277" i="9"/>
  <c r="AI275" i="9"/>
  <c r="AI273" i="9"/>
  <c r="AI271" i="9"/>
  <c r="AI269" i="9"/>
  <c r="AI267" i="9"/>
  <c r="AI265" i="9"/>
  <c r="AI263" i="9"/>
  <c r="AI261" i="9"/>
  <c r="AI259" i="9"/>
  <c r="AI257" i="9"/>
  <c r="AI255" i="9"/>
  <c r="AI253" i="9"/>
  <c r="AI251" i="9"/>
  <c r="AI249" i="9"/>
  <c r="AI247" i="9"/>
  <c r="AI245" i="9"/>
  <c r="AI243" i="9"/>
  <c r="AI241" i="9"/>
  <c r="AI239" i="9"/>
  <c r="AI237" i="9"/>
  <c r="AI235" i="9"/>
  <c r="AI233" i="9"/>
  <c r="AI231" i="9"/>
  <c r="AI229" i="9"/>
  <c r="AI227" i="9"/>
  <c r="AI225" i="9"/>
  <c r="AI223" i="9"/>
  <c r="AI221" i="9"/>
  <c r="AI219" i="9"/>
  <c r="AI217" i="9"/>
  <c r="AI215" i="9"/>
  <c r="AI213" i="9"/>
  <c r="AI211" i="9"/>
  <c r="AI209" i="9"/>
  <c r="AI207" i="9"/>
  <c r="AI205" i="9"/>
  <c r="AI203" i="9"/>
  <c r="AI201" i="9"/>
  <c r="AI199" i="9"/>
  <c r="AI197" i="9"/>
  <c r="AI195" i="9"/>
  <c r="AI193" i="9"/>
  <c r="AI191" i="9"/>
  <c r="AI189" i="9"/>
  <c r="AI187" i="9"/>
  <c r="AI185" i="9"/>
  <c r="AI183" i="9"/>
  <c r="AI181" i="9"/>
  <c r="AI179" i="9"/>
  <c r="AI177" i="9"/>
  <c r="AI175" i="9"/>
  <c r="AI173" i="9"/>
  <c r="AI171" i="9"/>
  <c r="AI169" i="9"/>
  <c r="AI167" i="9"/>
  <c r="AI165" i="9"/>
  <c r="AI163" i="9"/>
  <c r="AI161" i="9"/>
  <c r="AI159" i="9"/>
  <c r="AI157" i="9"/>
  <c r="AI155" i="9"/>
  <c r="AI153" i="9"/>
  <c r="AI151" i="9"/>
  <c r="AI149" i="9"/>
  <c r="AI147" i="9"/>
  <c r="AI145" i="9"/>
  <c r="AI143" i="9"/>
  <c r="AI141" i="9"/>
  <c r="AI139" i="9"/>
  <c r="AI137" i="9"/>
  <c r="AI135" i="9"/>
  <c r="AI133" i="9"/>
  <c r="AI131" i="9"/>
  <c r="AI129" i="9"/>
  <c r="AI127" i="9"/>
  <c r="AI125" i="9"/>
  <c r="AI123" i="9"/>
  <c r="AI121" i="9"/>
  <c r="AI119" i="9"/>
  <c r="AI117" i="9"/>
  <c r="AI115" i="9"/>
  <c r="AI113" i="9"/>
  <c r="AI111" i="9"/>
  <c r="AI109" i="9"/>
  <c r="AI107" i="9"/>
  <c r="AI105" i="9"/>
  <c r="AI103" i="9"/>
  <c r="AI101" i="9"/>
  <c r="AI99" i="9"/>
  <c r="AI97" i="9"/>
  <c r="AI95" i="9"/>
  <c r="AI93" i="9"/>
  <c r="AI91" i="9"/>
  <c r="AI89" i="9"/>
  <c r="AI87" i="9"/>
  <c r="AI85" i="9"/>
  <c r="AI83" i="9"/>
  <c r="AI81" i="9"/>
  <c r="AI79" i="9"/>
  <c r="AI77" i="9"/>
  <c r="AI75" i="9"/>
  <c r="AI73" i="9"/>
  <c r="AI71" i="9"/>
  <c r="AI69" i="9"/>
  <c r="AI67" i="9"/>
  <c r="AI65" i="9"/>
  <c r="AI63" i="9"/>
  <c r="AI61" i="9"/>
  <c r="AI59" i="9"/>
  <c r="AI57" i="9"/>
  <c r="AI55" i="9"/>
  <c r="AI53" i="9"/>
  <c r="AI51" i="9"/>
  <c r="AI49" i="9"/>
  <c r="AI47" i="9"/>
  <c r="AI45" i="9"/>
  <c r="AI43" i="9"/>
  <c r="AI41" i="9"/>
  <c r="AI39" i="9"/>
  <c r="AI37" i="9"/>
  <c r="AI35" i="9"/>
  <c r="AI33" i="9"/>
  <c r="AI31" i="9"/>
  <c r="AI29" i="9"/>
  <c r="AI27" i="9"/>
  <c r="AI25" i="9"/>
  <c r="AI23" i="9"/>
  <c r="AI21" i="9"/>
  <c r="AI19" i="9"/>
  <c r="AI17" i="9"/>
  <c r="AI15" i="9"/>
  <c r="AI13" i="9"/>
  <c r="AI11" i="9"/>
  <c r="AI9" i="9"/>
  <c r="AI7" i="9"/>
  <c r="AI436" i="9"/>
  <c r="AI434" i="9"/>
  <c r="AI432" i="9"/>
  <c r="AI430" i="9"/>
  <c r="AI428" i="9"/>
  <c r="AI426" i="9"/>
  <c r="AI424" i="9"/>
  <c r="AI422" i="9"/>
  <c r="AI420" i="9"/>
  <c r="AI418" i="9"/>
  <c r="AI416" i="9"/>
  <c r="AI414" i="9"/>
  <c r="AI412" i="9"/>
  <c r="AI410" i="9"/>
  <c r="AI408" i="9"/>
  <c r="AI406" i="9"/>
  <c r="AI404" i="9"/>
  <c r="AI402" i="9"/>
  <c r="AI400" i="9"/>
  <c r="AI398" i="9"/>
  <c r="AI396" i="9"/>
  <c r="AI394" i="9"/>
  <c r="AI392" i="9"/>
  <c r="AI390" i="9"/>
  <c r="AI388" i="9"/>
  <c r="AI386" i="9"/>
  <c r="AI384" i="9"/>
  <c r="AI382" i="9"/>
  <c r="AI380" i="9"/>
  <c r="AI378" i="9"/>
  <c r="AI376" i="9"/>
  <c r="AI374" i="9"/>
  <c r="AI372" i="9"/>
  <c r="AI370" i="9"/>
  <c r="AI368" i="9"/>
  <c r="AI366" i="9"/>
  <c r="AI364" i="9"/>
  <c r="AI362" i="9"/>
  <c r="AI360" i="9"/>
  <c r="AI358" i="9"/>
  <c r="AI356" i="9"/>
  <c r="AI354" i="9"/>
  <c r="AI352" i="9"/>
  <c r="AI350" i="9"/>
  <c r="AI348" i="9"/>
  <c r="AI346" i="9"/>
  <c r="AI344" i="9"/>
  <c r="AI342" i="9"/>
  <c r="AI340" i="9"/>
  <c r="AI338" i="9"/>
  <c r="AI336" i="9"/>
  <c r="AI334" i="9"/>
  <c r="AI332" i="9"/>
  <c r="AI330" i="9"/>
  <c r="AI328" i="9"/>
  <c r="AI326" i="9"/>
  <c r="AI324" i="9"/>
  <c r="AI322" i="9"/>
  <c r="AI320" i="9"/>
  <c r="AI318" i="9"/>
  <c r="AI316" i="9"/>
  <c r="AI314" i="9"/>
  <c r="AI312" i="9"/>
  <c r="AI310" i="9"/>
  <c r="AI308" i="9"/>
  <c r="AI306" i="9"/>
  <c r="AI304" i="9"/>
  <c r="AI302" i="9"/>
  <c r="AI300" i="9"/>
  <c r="AI298" i="9"/>
  <c r="AI296" i="9"/>
  <c r="AI294" i="9"/>
  <c r="AI292" i="9"/>
  <c r="AI290" i="9"/>
  <c r="AI288" i="9"/>
  <c r="AI286" i="9"/>
  <c r="AI284" i="9"/>
  <c r="AI282" i="9"/>
  <c r="AI280" i="9"/>
  <c r="AI278" i="9"/>
  <c r="AI276" i="9"/>
  <c r="AI274" i="9"/>
  <c r="AI272" i="9"/>
  <c r="AI270" i="9"/>
  <c r="AI268" i="9"/>
  <c r="AI266" i="9"/>
  <c r="AI264" i="9"/>
  <c r="AI262" i="9"/>
  <c r="AI260" i="9"/>
  <c r="AI258" i="9"/>
  <c r="AI256" i="9"/>
  <c r="AI254" i="9"/>
  <c r="AI252" i="9"/>
  <c r="AI250" i="9"/>
  <c r="AI248" i="9"/>
  <c r="AI246" i="9"/>
  <c r="AI244" i="9"/>
  <c r="AI242" i="9"/>
  <c r="AI240" i="9"/>
  <c r="AI238" i="9"/>
  <c r="AI236" i="9"/>
  <c r="AI234" i="9"/>
  <c r="AI232" i="9"/>
  <c r="AI230" i="9"/>
  <c r="AI228" i="9"/>
  <c r="AI226" i="9"/>
  <c r="AI224" i="9"/>
  <c r="AI222" i="9"/>
  <c r="AI220" i="9"/>
  <c r="AI218" i="9"/>
  <c r="AI216" i="9"/>
  <c r="AI214" i="9"/>
  <c r="AI212" i="9"/>
  <c r="AI210" i="9"/>
  <c r="AI208" i="9"/>
  <c r="AI206" i="9"/>
  <c r="AI204" i="9"/>
  <c r="AI202" i="9"/>
  <c r="AI200" i="9"/>
  <c r="AI198" i="9"/>
  <c r="AI196" i="9"/>
  <c r="AI194" i="9"/>
  <c r="AI192" i="9"/>
  <c r="AI190" i="9"/>
  <c r="AI188" i="9"/>
  <c r="AI186" i="9"/>
  <c r="AI184" i="9"/>
  <c r="AI182" i="9"/>
  <c r="AI180" i="9"/>
  <c r="AI178" i="9"/>
  <c r="AI176" i="9"/>
  <c r="AI174" i="9"/>
  <c r="AI172" i="9"/>
  <c r="AI170" i="9"/>
  <c r="AI168" i="9"/>
  <c r="AI166" i="9"/>
  <c r="AI164" i="9"/>
  <c r="AI162" i="9"/>
  <c r="AI160" i="9"/>
  <c r="AI158" i="9"/>
  <c r="AI156" i="9"/>
  <c r="AI154" i="9"/>
  <c r="AI152" i="9"/>
  <c r="AI150" i="9"/>
  <c r="AI148" i="9"/>
  <c r="AI146" i="9"/>
  <c r="AI144" i="9"/>
  <c r="AI142" i="9"/>
  <c r="AI140" i="9"/>
  <c r="AI138" i="9"/>
  <c r="AI136" i="9"/>
  <c r="AI134" i="9"/>
  <c r="AI132" i="9"/>
  <c r="AI130" i="9"/>
  <c r="AI128" i="9"/>
  <c r="AI126" i="9"/>
  <c r="AI124" i="9"/>
  <c r="AI122" i="9"/>
  <c r="AI120" i="9"/>
  <c r="AI118" i="9"/>
  <c r="AI116" i="9"/>
  <c r="AI114" i="9"/>
  <c r="AI112" i="9"/>
  <c r="AI110" i="9"/>
  <c r="AI108" i="9"/>
  <c r="AI106" i="9"/>
  <c r="AI104" i="9"/>
  <c r="AI102" i="9"/>
  <c r="AI100" i="9"/>
  <c r="AI98" i="9"/>
  <c r="AI96" i="9"/>
  <c r="AI94" i="9"/>
  <c r="AI92" i="9"/>
  <c r="AI90" i="9"/>
  <c r="AI88" i="9"/>
  <c r="AI86" i="9"/>
  <c r="AI84" i="9"/>
  <c r="AI82" i="9"/>
  <c r="AI80" i="9"/>
  <c r="AI78" i="9"/>
  <c r="AI76" i="9"/>
  <c r="AI74" i="9"/>
  <c r="AI72" i="9"/>
  <c r="AI70" i="9"/>
  <c r="AI68" i="9"/>
  <c r="AI66" i="9"/>
  <c r="AI64" i="9"/>
  <c r="AI62" i="9"/>
  <c r="AI60" i="9"/>
  <c r="AI58" i="9"/>
  <c r="AI56" i="9"/>
  <c r="AI54" i="9"/>
  <c r="AI52" i="9"/>
  <c r="AI50" i="9"/>
  <c r="AI48" i="9"/>
  <c r="AI46" i="9"/>
  <c r="AI44" i="9"/>
  <c r="AI42" i="9"/>
  <c r="AI40" i="9"/>
  <c r="AI38" i="9"/>
  <c r="AI36" i="9"/>
  <c r="AI34" i="9"/>
  <c r="AI32" i="9"/>
  <c r="AI30" i="9"/>
  <c r="AI28" i="9"/>
  <c r="AI26" i="9"/>
  <c r="AI24" i="9"/>
  <c r="AI22" i="9"/>
  <c r="AI20" i="9"/>
  <c r="AI18" i="9"/>
  <c r="AI16" i="9"/>
  <c r="AI14" i="9"/>
  <c r="D16" i="9" s="1"/>
  <c r="C16" i="9" s="1"/>
  <c r="AI12" i="9"/>
  <c r="AI10" i="9"/>
  <c r="AI8" i="9"/>
  <c r="AJ2923" i="9"/>
  <c r="AJ2921" i="9"/>
  <c r="AJ2919" i="9"/>
  <c r="AJ2917" i="9"/>
  <c r="AJ2915" i="9"/>
  <c r="AJ2913" i="9"/>
  <c r="AJ2911" i="9"/>
  <c r="AJ2909" i="9"/>
  <c r="AJ2907" i="9"/>
  <c r="AJ2905" i="9"/>
  <c r="AJ2903" i="9"/>
  <c r="AJ2901" i="9"/>
  <c r="AJ2899" i="9"/>
  <c r="AJ2897" i="9"/>
  <c r="AJ2895" i="9"/>
  <c r="AJ2893" i="9"/>
  <c r="AJ2891" i="9"/>
  <c r="AJ2889" i="9"/>
  <c r="AJ2887" i="9"/>
  <c r="AJ2885" i="9"/>
  <c r="AJ2883" i="9"/>
  <c r="AJ2881" i="9"/>
  <c r="AJ2879" i="9"/>
  <c r="AJ2877" i="9"/>
  <c r="AJ2875" i="9"/>
  <c r="AJ2873" i="9"/>
  <c r="AJ2871" i="9"/>
  <c r="AJ2869" i="9"/>
  <c r="AJ2922" i="9"/>
  <c r="AJ2920" i="9"/>
  <c r="AJ2918" i="9"/>
  <c r="AJ2916" i="9"/>
  <c r="AJ2914" i="9"/>
  <c r="AJ2912" i="9"/>
  <c r="AJ2910" i="9"/>
  <c r="AJ2908" i="9"/>
  <c r="AJ2906" i="9"/>
  <c r="AJ2904" i="9"/>
  <c r="AJ2902" i="9"/>
  <c r="AJ2900" i="9"/>
  <c r="AJ2898" i="9"/>
  <c r="AJ2896" i="9"/>
  <c r="AJ2894" i="9"/>
  <c r="AJ2892" i="9"/>
  <c r="AJ2890" i="9"/>
  <c r="AJ2888" i="9"/>
  <c r="AJ2886" i="9"/>
  <c r="AJ2884" i="9"/>
  <c r="AJ2882" i="9"/>
  <c r="AJ2880" i="9"/>
  <c r="AJ2878" i="9"/>
  <c r="AJ2876" i="9"/>
  <c r="AJ2874" i="9"/>
  <c r="AJ2872" i="9"/>
  <c r="AJ2870" i="9"/>
  <c r="AJ2867" i="9"/>
  <c r="AJ2865" i="9"/>
  <c r="AJ2863" i="9"/>
  <c r="AJ2861" i="9"/>
  <c r="AJ2859" i="9"/>
  <c r="AJ2857" i="9"/>
  <c r="AJ2855" i="9"/>
  <c r="AJ2853" i="9"/>
  <c r="AJ2851" i="9"/>
  <c r="AJ2849" i="9"/>
  <c r="AJ2847" i="9"/>
  <c r="AJ2845" i="9"/>
  <c r="AJ2843" i="9"/>
  <c r="AJ2841" i="9"/>
  <c r="AJ2839" i="9"/>
  <c r="AJ2837" i="9"/>
  <c r="AJ2835" i="9"/>
  <c r="AJ2833" i="9"/>
  <c r="AJ2831" i="9"/>
  <c r="AJ2829" i="9"/>
  <c r="AJ2827" i="9"/>
  <c r="AJ2825" i="9"/>
  <c r="AJ2823" i="9"/>
  <c r="AJ2821" i="9"/>
  <c r="AJ2819" i="9"/>
  <c r="AJ2817" i="9"/>
  <c r="AJ2866" i="9"/>
  <c r="AJ2864" i="9"/>
  <c r="AJ2862" i="9"/>
  <c r="AJ2860" i="9"/>
  <c r="AJ2858" i="9"/>
  <c r="AJ2856" i="9"/>
  <c r="AJ2854" i="9"/>
  <c r="AJ2852" i="9"/>
  <c r="AJ2850" i="9"/>
  <c r="AJ2848" i="9"/>
  <c r="AJ2846" i="9"/>
  <c r="AJ2844" i="9"/>
  <c r="AJ2842" i="9"/>
  <c r="AJ2840" i="9"/>
  <c r="AJ2838" i="9"/>
  <c r="AJ2836" i="9"/>
  <c r="AJ2834" i="9"/>
  <c r="AJ2832" i="9"/>
  <c r="AJ2830" i="9"/>
  <c r="AJ2828" i="9"/>
  <c r="AJ2826" i="9"/>
  <c r="AJ2824" i="9"/>
  <c r="AJ2822" i="9"/>
  <c r="AJ2820" i="9"/>
  <c r="AJ2818" i="9"/>
  <c r="AJ2816" i="9"/>
  <c r="AJ2814" i="9"/>
  <c r="AJ2812" i="9"/>
  <c r="AJ2868" i="9"/>
  <c r="AJ2815" i="9"/>
  <c r="AJ2811" i="9"/>
  <c r="AJ2809" i="9"/>
  <c r="AJ2807" i="9"/>
  <c r="AJ2805" i="9"/>
  <c r="AJ2803" i="9"/>
  <c r="AJ2801" i="9"/>
  <c r="AJ2799" i="9"/>
  <c r="AJ2797" i="9"/>
  <c r="AJ2795" i="9"/>
  <c r="AJ2793" i="9"/>
  <c r="AJ2791" i="9"/>
  <c r="AJ2789" i="9"/>
  <c r="AJ2787" i="9"/>
  <c r="AJ2785" i="9"/>
  <c r="AJ2783" i="9"/>
  <c r="AJ2781" i="9"/>
  <c r="AJ2779" i="9"/>
  <c r="AJ2777" i="9"/>
  <c r="AJ2775" i="9"/>
  <c r="AJ2773" i="9"/>
  <c r="AJ2771" i="9"/>
  <c r="AJ2769" i="9"/>
  <c r="AJ2767" i="9"/>
  <c r="AJ2765" i="9"/>
  <c r="AJ2763" i="9"/>
  <c r="AJ2761" i="9"/>
  <c r="AJ2759" i="9"/>
  <c r="AJ2757" i="9"/>
  <c r="AJ2755" i="9"/>
  <c r="AJ2813" i="9"/>
  <c r="AJ2810" i="9"/>
  <c r="AJ2808" i="9"/>
  <c r="AJ2806" i="9"/>
  <c r="AJ2804" i="9"/>
  <c r="AJ2802" i="9"/>
  <c r="AJ2800" i="9"/>
  <c r="AJ2798" i="9"/>
  <c r="AJ2796" i="9"/>
  <c r="AJ2794" i="9"/>
  <c r="AJ2792" i="9"/>
  <c r="AJ2790" i="9"/>
  <c r="AJ2788" i="9"/>
  <c r="AJ2786" i="9"/>
  <c r="AJ2784" i="9"/>
  <c r="AJ2782" i="9"/>
  <c r="AJ2780" i="9"/>
  <c r="AJ2778" i="9"/>
  <c r="AJ2776" i="9"/>
  <c r="AJ2774" i="9"/>
  <c r="AJ2772" i="9"/>
  <c r="AJ2770" i="9"/>
  <c r="AJ2768" i="9"/>
  <c r="AJ2766" i="9"/>
  <c r="AJ2764" i="9"/>
  <c r="AJ2762" i="9"/>
  <c r="AJ2760" i="9"/>
  <c r="AJ2758" i="9"/>
  <c r="AJ2756" i="9"/>
  <c r="AJ2753" i="9"/>
  <c r="AJ2751" i="9"/>
  <c r="AJ2749" i="9"/>
  <c r="AJ2747" i="9"/>
  <c r="AJ2745" i="9"/>
  <c r="AJ2743" i="9"/>
  <c r="AJ2741" i="9"/>
  <c r="AJ2739" i="9"/>
  <c r="AJ2737" i="9"/>
  <c r="AJ2735" i="9"/>
  <c r="AJ2733" i="9"/>
  <c r="AJ2731" i="9"/>
  <c r="AJ2729" i="9"/>
  <c r="AJ2727" i="9"/>
  <c r="AJ2725" i="9"/>
  <c r="AJ2723" i="9"/>
  <c r="AJ2721" i="9"/>
  <c r="AJ2719" i="9"/>
  <c r="AJ2717" i="9"/>
  <c r="AJ2715" i="9"/>
  <c r="AJ2713" i="9"/>
  <c r="AJ2711" i="9"/>
  <c r="AJ2709" i="9"/>
  <c r="AJ2707" i="9"/>
  <c r="AJ2705" i="9"/>
  <c r="AJ2703" i="9"/>
  <c r="AJ2701" i="9"/>
  <c r="AJ2699" i="9"/>
  <c r="AJ2754" i="9"/>
  <c r="AJ2752" i="9"/>
  <c r="AJ2750" i="9"/>
  <c r="AJ2748" i="9"/>
  <c r="AJ2746" i="9"/>
  <c r="AJ2744" i="9"/>
  <c r="AJ2742" i="9"/>
  <c r="AJ2740" i="9"/>
  <c r="AJ2738" i="9"/>
  <c r="AJ2736" i="9"/>
  <c r="AJ2734" i="9"/>
  <c r="AJ2732" i="9"/>
  <c r="AJ2730" i="9"/>
  <c r="AJ2728" i="9"/>
  <c r="AJ2726" i="9"/>
  <c r="AJ2724" i="9"/>
  <c r="AJ2722" i="9"/>
  <c r="AJ2720" i="9"/>
  <c r="AJ2718" i="9"/>
  <c r="AJ2716" i="9"/>
  <c r="AJ2714" i="9"/>
  <c r="AJ2712" i="9"/>
  <c r="AJ2710" i="9"/>
  <c r="AJ2708" i="9"/>
  <c r="AJ2706" i="9"/>
  <c r="AJ2704" i="9"/>
  <c r="AJ2702" i="9"/>
  <c r="AJ2700" i="9"/>
  <c r="AJ2697" i="9"/>
  <c r="AJ2695" i="9"/>
  <c r="AJ2693" i="9"/>
  <c r="AJ2691" i="9"/>
  <c r="AJ2689" i="9"/>
  <c r="AJ2687" i="9"/>
  <c r="AJ2685" i="9"/>
  <c r="AJ2683" i="9"/>
  <c r="AJ2681" i="9"/>
  <c r="AJ2679" i="9"/>
  <c r="AJ2677" i="9"/>
  <c r="AJ2675" i="9"/>
  <c r="AJ2673" i="9"/>
  <c r="AJ2671" i="9"/>
  <c r="AJ2669" i="9"/>
  <c r="AJ2667" i="9"/>
  <c r="AJ2665" i="9"/>
  <c r="AJ2663" i="9"/>
  <c r="AJ2661" i="9"/>
  <c r="AJ2659" i="9"/>
  <c r="AJ2657" i="9"/>
  <c r="AJ2655" i="9"/>
  <c r="AJ2653" i="9"/>
  <c r="AJ2651" i="9"/>
  <c r="AJ2649" i="9"/>
  <c r="AJ2647" i="9"/>
  <c r="AJ2645" i="9"/>
  <c r="AJ2643" i="9"/>
  <c r="AJ2641" i="9"/>
  <c r="AJ2639" i="9"/>
  <c r="AJ2637" i="9"/>
  <c r="AJ2635" i="9"/>
  <c r="AJ2633" i="9"/>
  <c r="AJ2631" i="9"/>
  <c r="AJ2629" i="9"/>
  <c r="AJ2627" i="9"/>
  <c r="AJ2625" i="9"/>
  <c r="AJ2623" i="9"/>
  <c r="AJ2621" i="9"/>
  <c r="AJ2619" i="9"/>
  <c r="AJ2617" i="9"/>
  <c r="AJ2615" i="9"/>
  <c r="AJ2613" i="9"/>
  <c r="AJ2611" i="9"/>
  <c r="AJ2609" i="9"/>
  <c r="AJ2607" i="9"/>
  <c r="AJ2605" i="9"/>
  <c r="AJ2603" i="9"/>
  <c r="AJ2601" i="9"/>
  <c r="AJ2599" i="9"/>
  <c r="AJ2597" i="9"/>
  <c r="AJ2595" i="9"/>
  <c r="AJ2593" i="9"/>
  <c r="AJ2591" i="9"/>
  <c r="AJ2589" i="9"/>
  <c r="AJ2587" i="9"/>
  <c r="AJ2698" i="9"/>
  <c r="AJ2696" i="9"/>
  <c r="AJ2694" i="9"/>
  <c r="AJ2692" i="9"/>
  <c r="AJ2690" i="9"/>
  <c r="AJ2688" i="9"/>
  <c r="AJ2686" i="9"/>
  <c r="AJ2684" i="9"/>
  <c r="AJ2682" i="9"/>
  <c r="AJ2680" i="9"/>
  <c r="AJ2678" i="9"/>
  <c r="AJ2676" i="9"/>
  <c r="AJ2674" i="9"/>
  <c r="AJ2672" i="9"/>
  <c r="AJ2670" i="9"/>
  <c r="AJ2668" i="9"/>
  <c r="AJ2666" i="9"/>
  <c r="AJ2664" i="9"/>
  <c r="AJ2662" i="9"/>
  <c r="AJ2660" i="9"/>
  <c r="AJ2658" i="9"/>
  <c r="AJ2656" i="9"/>
  <c r="AJ2654" i="9"/>
  <c r="AJ2652" i="9"/>
  <c r="AJ2650" i="9"/>
  <c r="AJ2648" i="9"/>
  <c r="AJ2646" i="9"/>
  <c r="AJ2644" i="9"/>
  <c r="AJ2642" i="9"/>
  <c r="AJ2640" i="9"/>
  <c r="AJ2638" i="9"/>
  <c r="AJ2636" i="9"/>
  <c r="AJ2634" i="9"/>
  <c r="AJ2632" i="9"/>
  <c r="AJ2630" i="9"/>
  <c r="AJ2628" i="9"/>
  <c r="AJ2626" i="9"/>
  <c r="AJ2624" i="9"/>
  <c r="AJ2622" i="9"/>
  <c r="AJ2620" i="9"/>
  <c r="AJ2618" i="9"/>
  <c r="AJ2616" i="9"/>
  <c r="AJ2614" i="9"/>
  <c r="AJ2612" i="9"/>
  <c r="AJ2610" i="9"/>
  <c r="AJ2608" i="9"/>
  <c r="AJ2606" i="9"/>
  <c r="AJ2604" i="9"/>
  <c r="AJ2602" i="9"/>
  <c r="AJ2600" i="9"/>
  <c r="AJ2598" i="9"/>
  <c r="AJ2596" i="9"/>
  <c r="AJ2594" i="9"/>
  <c r="AJ2592" i="9"/>
  <c r="AJ2590" i="9"/>
  <c r="AJ2588" i="9"/>
  <c r="AJ2586" i="9"/>
  <c r="AJ2585" i="9"/>
  <c r="AJ2583" i="9"/>
  <c r="AJ2581" i="9"/>
  <c r="AJ2579" i="9"/>
  <c r="AJ2577" i="9"/>
  <c r="AJ2575" i="9"/>
  <c r="AJ2573" i="9"/>
  <c r="AJ2571" i="9"/>
  <c r="AJ2569" i="9"/>
  <c r="AJ2567" i="9"/>
  <c r="AJ2565" i="9"/>
  <c r="AJ2563" i="9"/>
  <c r="AJ2561" i="9"/>
  <c r="AJ2559" i="9"/>
  <c r="AJ2557" i="9"/>
  <c r="AJ2555" i="9"/>
  <c r="AJ2553" i="9"/>
  <c r="AJ2551" i="9"/>
  <c r="AJ2549" i="9"/>
  <c r="AJ2547" i="9"/>
  <c r="AJ2545" i="9"/>
  <c r="AJ2543" i="9"/>
  <c r="AJ2541" i="9"/>
  <c r="AJ2539" i="9"/>
  <c r="AJ2537" i="9"/>
  <c r="AJ2535" i="9"/>
  <c r="AJ2533" i="9"/>
  <c r="AJ2531" i="9"/>
  <c r="AJ2529" i="9"/>
  <c r="AJ2527" i="9"/>
  <c r="AJ2525" i="9"/>
  <c r="AJ2523" i="9"/>
  <c r="AJ2521" i="9"/>
  <c r="AJ2519" i="9"/>
  <c r="AJ2517" i="9"/>
  <c r="AJ2515" i="9"/>
  <c r="AJ2513" i="9"/>
  <c r="AJ2511" i="9"/>
  <c r="AJ2509" i="9"/>
  <c r="AJ2507" i="9"/>
  <c r="AJ2505" i="9"/>
  <c r="AJ2503" i="9"/>
  <c r="AJ2501" i="9"/>
  <c r="AJ2499" i="9"/>
  <c r="AJ2497" i="9"/>
  <c r="AJ2495" i="9"/>
  <c r="AJ2493" i="9"/>
  <c r="AJ2491" i="9"/>
  <c r="AJ2489" i="9"/>
  <c r="AJ2487" i="9"/>
  <c r="AJ2485" i="9"/>
  <c r="AJ2483" i="9"/>
  <c r="AJ2481" i="9"/>
  <c r="AJ2479" i="9"/>
  <c r="AJ2477" i="9"/>
  <c r="AJ2475" i="9"/>
  <c r="AJ2584" i="9"/>
  <c r="AJ2582" i="9"/>
  <c r="AJ2580" i="9"/>
  <c r="AJ2578" i="9"/>
  <c r="AJ2576" i="9"/>
  <c r="AJ2574" i="9"/>
  <c r="AJ2572" i="9"/>
  <c r="AJ2570" i="9"/>
  <c r="AJ2568" i="9"/>
  <c r="AJ2566" i="9"/>
  <c r="AJ2564" i="9"/>
  <c r="AJ2562" i="9"/>
  <c r="AJ2560" i="9"/>
  <c r="AJ2558" i="9"/>
  <c r="AJ2556" i="9"/>
  <c r="AJ2554" i="9"/>
  <c r="AJ2552" i="9"/>
  <c r="AJ2550" i="9"/>
  <c r="AJ2548" i="9"/>
  <c r="AJ2546" i="9"/>
  <c r="AJ2544" i="9"/>
  <c r="AJ2542" i="9"/>
  <c r="AJ2540" i="9"/>
  <c r="AJ2538" i="9"/>
  <c r="AJ2536" i="9"/>
  <c r="AJ2534" i="9"/>
  <c r="AJ2532" i="9"/>
  <c r="AJ2530" i="9"/>
  <c r="AJ2528" i="9"/>
  <c r="AJ2526" i="9"/>
  <c r="AJ2524" i="9"/>
  <c r="AJ2522" i="9"/>
  <c r="AJ2520" i="9"/>
  <c r="AJ2518" i="9"/>
  <c r="AJ2516" i="9"/>
  <c r="AJ2514" i="9"/>
  <c r="AJ2512" i="9"/>
  <c r="AJ2510" i="9"/>
  <c r="AJ2508" i="9"/>
  <c r="AJ2506" i="9"/>
  <c r="AJ2504" i="9"/>
  <c r="AJ2502" i="9"/>
  <c r="AJ2500" i="9"/>
  <c r="AJ2498" i="9"/>
  <c r="AJ2496" i="9"/>
  <c r="AJ2494" i="9"/>
  <c r="AJ2492" i="9"/>
  <c r="AJ2490" i="9"/>
  <c r="AJ2488" i="9"/>
  <c r="AJ2486" i="9"/>
  <c r="AJ2484" i="9"/>
  <c r="AJ2482" i="9"/>
  <c r="AJ2480" i="9"/>
  <c r="AJ2478" i="9"/>
  <c r="AJ2476" i="9"/>
  <c r="AJ2474" i="9"/>
  <c r="AJ2472" i="9"/>
  <c r="AJ2470" i="9"/>
  <c r="AJ2468" i="9"/>
  <c r="AJ2466" i="9"/>
  <c r="AJ2464" i="9"/>
  <c r="AJ2462" i="9"/>
  <c r="AJ2460" i="9"/>
  <c r="AJ2458" i="9"/>
  <c r="AJ2456" i="9"/>
  <c r="AJ2454" i="9"/>
  <c r="AJ2452" i="9"/>
  <c r="AJ2450" i="9"/>
  <c r="AJ2448" i="9"/>
  <c r="AJ2446" i="9"/>
  <c r="AJ2444" i="9"/>
  <c r="AJ2442" i="9"/>
  <c r="AJ2440" i="9"/>
  <c r="AJ2438" i="9"/>
  <c r="AJ2436" i="9"/>
  <c r="AJ2434" i="9"/>
  <c r="AJ2432" i="9"/>
  <c r="AJ2430" i="9"/>
  <c r="AJ2428" i="9"/>
  <c r="AJ2426" i="9"/>
  <c r="AJ2424" i="9"/>
  <c r="AJ2422" i="9"/>
  <c r="AJ2420" i="9"/>
  <c r="AJ2418" i="9"/>
  <c r="AJ2416" i="9"/>
  <c r="AJ2414" i="9"/>
  <c r="AJ2412" i="9"/>
  <c r="AJ2410" i="9"/>
  <c r="AJ2408" i="9"/>
  <c r="AJ2406" i="9"/>
  <c r="AJ2404" i="9"/>
  <c r="AJ2402" i="9"/>
  <c r="AJ2400" i="9"/>
  <c r="AJ2398" i="9"/>
  <c r="AJ2396" i="9"/>
  <c r="AJ2394" i="9"/>
  <c r="AJ2392" i="9"/>
  <c r="AJ2390" i="9"/>
  <c r="AJ2388" i="9"/>
  <c r="AJ2386" i="9"/>
  <c r="AJ2384" i="9"/>
  <c r="AJ2382" i="9"/>
  <c r="AJ2380" i="9"/>
  <c r="AJ2378" i="9"/>
  <c r="AJ2376" i="9"/>
  <c r="AJ2374" i="9"/>
  <c r="AJ2372" i="9"/>
  <c r="AJ2370" i="9"/>
  <c r="AJ2368" i="9"/>
  <c r="AJ2366" i="9"/>
  <c r="AJ2364" i="9"/>
  <c r="AJ2473" i="9"/>
  <c r="AJ2471" i="9"/>
  <c r="AJ2469" i="9"/>
  <c r="AJ2467" i="9"/>
  <c r="AJ2465" i="9"/>
  <c r="AJ2463" i="9"/>
  <c r="AJ2461" i="9"/>
  <c r="AJ2459" i="9"/>
  <c r="AJ2457" i="9"/>
  <c r="AJ2455" i="9"/>
  <c r="AJ2453" i="9"/>
  <c r="AJ2451" i="9"/>
  <c r="AJ2449" i="9"/>
  <c r="AJ2447" i="9"/>
  <c r="AJ2445" i="9"/>
  <c r="AJ2443" i="9"/>
  <c r="AJ2441" i="9"/>
  <c r="AJ2439" i="9"/>
  <c r="AJ2437" i="9"/>
  <c r="AJ2435" i="9"/>
  <c r="AJ2433" i="9"/>
  <c r="AJ2431" i="9"/>
  <c r="AJ2429" i="9"/>
  <c r="AJ2427" i="9"/>
  <c r="AJ2425" i="9"/>
  <c r="AJ2423" i="9"/>
  <c r="AJ2421" i="9"/>
  <c r="AJ2419" i="9"/>
  <c r="AJ2417" i="9"/>
  <c r="AJ2415" i="9"/>
  <c r="AJ2413" i="9"/>
  <c r="AJ2411" i="9"/>
  <c r="AJ2409" i="9"/>
  <c r="AJ2407" i="9"/>
  <c r="AJ2405" i="9"/>
  <c r="AJ2403" i="9"/>
  <c r="AJ2401" i="9"/>
  <c r="AJ2399" i="9"/>
  <c r="AJ2397" i="9"/>
  <c r="AJ2395" i="9"/>
  <c r="AJ2393" i="9"/>
  <c r="AJ2391" i="9"/>
  <c r="AJ2389" i="9"/>
  <c r="AJ2387" i="9"/>
  <c r="AJ2385" i="9"/>
  <c r="AJ2383" i="9"/>
  <c r="AJ2381" i="9"/>
  <c r="AJ2379" i="9"/>
  <c r="AJ2377" i="9"/>
  <c r="AJ2375" i="9"/>
  <c r="AJ2373" i="9"/>
  <c r="AJ2371" i="9"/>
  <c r="AJ2369" i="9"/>
  <c r="AJ2367" i="9"/>
  <c r="AJ2365" i="9"/>
  <c r="AJ2363" i="9"/>
  <c r="AJ2362" i="9"/>
  <c r="AJ2361" i="9"/>
  <c r="AJ2359" i="9"/>
  <c r="AJ2357" i="9"/>
  <c r="AJ2355" i="9"/>
  <c r="AJ2353" i="9"/>
  <c r="AJ2351" i="9"/>
  <c r="AJ2349" i="9"/>
  <c r="AJ2347" i="9"/>
  <c r="AJ2345" i="9"/>
  <c r="AJ2343" i="9"/>
  <c r="AJ2341" i="9"/>
  <c r="AJ2339" i="9"/>
  <c r="AJ2337" i="9"/>
  <c r="AJ2335" i="9"/>
  <c r="AJ2333" i="9"/>
  <c r="AJ2331" i="9"/>
  <c r="AJ2329" i="9"/>
  <c r="AJ2327" i="9"/>
  <c r="AJ2325" i="9"/>
  <c r="AJ2323" i="9"/>
  <c r="AJ2321" i="9"/>
  <c r="AJ2319" i="9"/>
  <c r="AJ2317" i="9"/>
  <c r="AJ2315" i="9"/>
  <c r="AJ2313" i="9"/>
  <c r="AJ2311" i="9"/>
  <c r="AJ2309" i="9"/>
  <c r="AJ2307" i="9"/>
  <c r="AJ2305" i="9"/>
  <c r="AJ2303" i="9"/>
  <c r="AJ2301" i="9"/>
  <c r="AJ2299" i="9"/>
  <c r="AJ2297" i="9"/>
  <c r="AJ2295" i="9"/>
  <c r="AJ2293" i="9"/>
  <c r="AJ2291" i="9"/>
  <c r="AJ2289" i="9"/>
  <c r="AJ2287" i="9"/>
  <c r="AJ2285" i="9"/>
  <c r="AJ2283" i="9"/>
  <c r="AJ2281" i="9"/>
  <c r="AJ2279" i="9"/>
  <c r="AJ2277" i="9"/>
  <c r="AJ2275" i="9"/>
  <c r="AJ2273" i="9"/>
  <c r="AJ2271" i="9"/>
  <c r="AJ2269" i="9"/>
  <c r="AJ2267" i="9"/>
  <c r="AJ2265" i="9"/>
  <c r="AJ2263" i="9"/>
  <c r="AJ2261" i="9"/>
  <c r="AJ2259" i="9"/>
  <c r="AJ2257" i="9"/>
  <c r="AJ2255" i="9"/>
  <c r="AJ2253" i="9"/>
  <c r="AJ2251" i="9"/>
  <c r="AJ2249" i="9"/>
  <c r="AJ2247" i="9"/>
  <c r="AJ2360" i="9"/>
  <c r="AJ2358" i="9"/>
  <c r="AJ2356" i="9"/>
  <c r="AJ2354" i="9"/>
  <c r="AJ2352" i="9"/>
  <c r="AJ2350" i="9"/>
  <c r="AJ2348" i="9"/>
  <c r="AJ2346" i="9"/>
  <c r="AJ2344" i="9"/>
  <c r="AJ2342" i="9"/>
  <c r="AJ2340" i="9"/>
  <c r="AJ2338" i="9"/>
  <c r="AJ2336" i="9"/>
  <c r="AJ2334" i="9"/>
  <c r="AJ2332" i="9"/>
  <c r="AJ2330" i="9"/>
  <c r="AJ2328" i="9"/>
  <c r="AJ2326" i="9"/>
  <c r="AJ2324" i="9"/>
  <c r="AJ2322" i="9"/>
  <c r="AJ2320" i="9"/>
  <c r="AJ2318" i="9"/>
  <c r="AJ2316" i="9"/>
  <c r="AJ2314" i="9"/>
  <c r="AJ2312" i="9"/>
  <c r="AJ2310" i="9"/>
  <c r="AJ2308" i="9"/>
  <c r="AJ2306" i="9"/>
  <c r="AJ2304" i="9"/>
  <c r="AJ2302" i="9"/>
  <c r="AJ2300" i="9"/>
  <c r="AJ2298" i="9"/>
  <c r="AJ2296" i="9"/>
  <c r="AJ2294" i="9"/>
  <c r="AJ2292" i="9"/>
  <c r="AJ2290" i="9"/>
  <c r="AJ2288" i="9"/>
  <c r="AJ2286" i="9"/>
  <c r="AJ2284" i="9"/>
  <c r="AJ2282" i="9"/>
  <c r="AJ2280" i="9"/>
  <c r="AJ2278" i="9"/>
  <c r="AJ2276" i="9"/>
  <c r="AJ2274" i="9"/>
  <c r="AJ2272" i="9"/>
  <c r="AJ2270" i="9"/>
  <c r="AJ2268" i="9"/>
  <c r="AJ2266" i="9"/>
  <c r="AJ2264" i="9"/>
  <c r="AJ2262" i="9"/>
  <c r="AJ2260" i="9"/>
  <c r="AJ2258" i="9"/>
  <c r="AJ2256" i="9"/>
  <c r="AJ2254" i="9"/>
  <c r="AJ2252" i="9"/>
  <c r="AJ2250" i="9"/>
  <c r="AJ2246" i="9"/>
  <c r="AJ2244" i="9"/>
  <c r="AJ2242" i="9"/>
  <c r="AJ2240" i="9"/>
  <c r="AJ2238" i="9"/>
  <c r="AJ2236" i="9"/>
  <c r="AJ2234" i="9"/>
  <c r="AJ2232" i="9"/>
  <c r="AJ2230" i="9"/>
  <c r="AJ2228" i="9"/>
  <c r="AJ2226" i="9"/>
  <c r="AJ2224" i="9"/>
  <c r="AJ2222" i="9"/>
  <c r="AJ2220" i="9"/>
  <c r="AJ2218" i="9"/>
  <c r="AJ2216" i="9"/>
  <c r="AJ2214" i="9"/>
  <c r="AJ2212" i="9"/>
  <c r="AJ2210" i="9"/>
  <c r="AJ2208" i="9"/>
  <c r="AJ2206" i="9"/>
  <c r="AJ2204" i="9"/>
  <c r="AJ2202" i="9"/>
  <c r="AJ2200" i="9"/>
  <c r="AJ2198" i="9"/>
  <c r="AJ2196" i="9"/>
  <c r="AJ2194" i="9"/>
  <c r="AJ2192" i="9"/>
  <c r="AJ2190" i="9"/>
  <c r="AJ2188" i="9"/>
  <c r="AJ2186" i="9"/>
  <c r="AJ2184" i="9"/>
  <c r="AJ2182" i="9"/>
  <c r="AJ2180" i="9"/>
  <c r="AJ2178" i="9"/>
  <c r="AJ2176" i="9"/>
  <c r="AJ2174" i="9"/>
  <c r="AJ2172" i="9"/>
  <c r="AJ2170" i="9"/>
  <c r="AJ2168" i="9"/>
  <c r="AJ2166" i="9"/>
  <c r="AJ2164" i="9"/>
  <c r="AJ2162" i="9"/>
  <c r="AJ2160" i="9"/>
  <c r="AJ2158" i="9"/>
  <c r="AJ2156" i="9"/>
  <c r="AJ2154" i="9"/>
  <c r="AJ2152" i="9"/>
  <c r="AJ2150" i="9"/>
  <c r="AJ2148" i="9"/>
  <c r="AJ2146" i="9"/>
  <c r="AJ2144" i="9"/>
  <c r="AJ2142" i="9"/>
  <c r="AJ2140" i="9"/>
  <c r="AJ2138" i="9"/>
  <c r="AJ2136" i="9"/>
  <c r="AJ2134" i="9"/>
  <c r="AJ2132" i="9"/>
  <c r="AJ2130" i="9"/>
  <c r="AJ2128" i="9"/>
  <c r="AJ2126" i="9"/>
  <c r="AJ2124" i="9"/>
  <c r="AJ2122" i="9"/>
  <c r="AJ2120" i="9"/>
  <c r="AJ2118" i="9"/>
  <c r="AJ2116" i="9"/>
  <c r="AJ2114" i="9"/>
  <c r="AJ2112" i="9"/>
  <c r="AJ2110" i="9"/>
  <c r="AJ2108" i="9"/>
  <c r="AJ2106" i="9"/>
  <c r="AJ2104" i="9"/>
  <c r="AJ2102" i="9"/>
  <c r="AJ2100" i="9"/>
  <c r="AJ2098" i="9"/>
  <c r="AJ2096" i="9"/>
  <c r="AJ2094" i="9"/>
  <c r="AJ2092" i="9"/>
  <c r="AJ2090" i="9"/>
  <c r="AJ2088" i="9"/>
  <c r="AJ2086" i="9"/>
  <c r="AJ2084" i="9"/>
  <c r="AJ2082" i="9"/>
  <c r="AJ2080" i="9"/>
  <c r="AJ2078" i="9"/>
  <c r="AJ2076" i="9"/>
  <c r="AJ2074" i="9"/>
  <c r="AJ2072" i="9"/>
  <c r="AJ2070" i="9"/>
  <c r="AJ2068" i="9"/>
  <c r="AJ2066" i="9"/>
  <c r="AJ2064" i="9"/>
  <c r="AJ2062" i="9"/>
  <c r="AJ2060" i="9"/>
  <c r="AJ2058" i="9"/>
  <c r="AJ2056" i="9"/>
  <c r="AJ2054" i="9"/>
  <c r="AJ2052" i="9"/>
  <c r="AJ2050" i="9"/>
  <c r="AJ2048" i="9"/>
  <c r="AJ2046" i="9"/>
  <c r="AJ2044" i="9"/>
  <c r="AJ2042" i="9"/>
  <c r="AJ2040" i="9"/>
  <c r="AJ2038" i="9"/>
  <c r="AJ2036" i="9"/>
  <c r="AJ2034" i="9"/>
  <c r="AJ2032" i="9"/>
  <c r="AJ2030" i="9"/>
  <c r="AJ2028" i="9"/>
  <c r="AJ2026" i="9"/>
  <c r="AJ2024" i="9"/>
  <c r="AJ2022" i="9"/>
  <c r="AJ2020" i="9"/>
  <c r="AJ2248" i="9"/>
  <c r="AJ2245" i="9"/>
  <c r="AJ2243" i="9"/>
  <c r="AJ2241" i="9"/>
  <c r="AJ2239" i="9"/>
  <c r="AJ2237" i="9"/>
  <c r="AJ2235" i="9"/>
  <c r="AJ2233" i="9"/>
  <c r="AJ2231" i="9"/>
  <c r="AJ2229" i="9"/>
  <c r="AJ2227" i="9"/>
  <c r="AJ2225" i="9"/>
  <c r="AJ2223" i="9"/>
  <c r="AJ2221" i="9"/>
  <c r="AJ2219" i="9"/>
  <c r="AJ2217" i="9"/>
  <c r="AJ2215" i="9"/>
  <c r="AJ2213" i="9"/>
  <c r="AJ2211" i="9"/>
  <c r="AJ2209" i="9"/>
  <c r="AJ2207" i="9"/>
  <c r="AJ2205" i="9"/>
  <c r="AJ2203" i="9"/>
  <c r="AJ2201" i="9"/>
  <c r="AJ2199" i="9"/>
  <c r="AJ2197" i="9"/>
  <c r="AJ2195" i="9"/>
  <c r="AJ2193" i="9"/>
  <c r="AJ2191" i="9"/>
  <c r="AJ2189" i="9"/>
  <c r="AJ2187" i="9"/>
  <c r="AJ2185" i="9"/>
  <c r="AJ2183" i="9"/>
  <c r="AJ2181" i="9"/>
  <c r="AJ2179" i="9"/>
  <c r="AJ2177" i="9"/>
  <c r="AJ2175" i="9"/>
  <c r="AJ2173" i="9"/>
  <c r="AJ2171" i="9"/>
  <c r="AJ2169" i="9"/>
  <c r="AJ2167" i="9"/>
  <c r="AJ2165" i="9"/>
  <c r="AJ2163" i="9"/>
  <c r="AJ2161" i="9"/>
  <c r="AJ2159" i="9"/>
  <c r="AJ2157" i="9"/>
  <c r="AJ2155" i="9"/>
  <c r="AJ2153" i="9"/>
  <c r="AJ2151" i="9"/>
  <c r="AJ2149" i="9"/>
  <c r="AJ2147" i="9"/>
  <c r="AJ2145" i="9"/>
  <c r="AJ2143" i="9"/>
  <c r="AJ2141" i="9"/>
  <c r="AJ2139" i="9"/>
  <c r="AJ2137" i="9"/>
  <c r="AJ2135" i="9"/>
  <c r="AJ2133" i="9"/>
  <c r="AJ2131" i="9"/>
  <c r="AJ2129" i="9"/>
  <c r="AJ2127" i="9"/>
  <c r="AJ2125" i="9"/>
  <c r="AJ2123" i="9"/>
  <c r="AJ2121" i="9"/>
  <c r="AJ2119" i="9"/>
  <c r="AJ2117" i="9"/>
  <c r="AJ2115" i="9"/>
  <c r="AJ2113" i="9"/>
  <c r="AJ2111" i="9"/>
  <c r="AJ2109" i="9"/>
  <c r="AJ2107" i="9"/>
  <c r="AJ2105" i="9"/>
  <c r="AJ2103" i="9"/>
  <c r="AJ2101" i="9"/>
  <c r="AJ2099" i="9"/>
  <c r="AJ2097" i="9"/>
  <c r="AJ2095" i="9"/>
  <c r="AJ2093" i="9"/>
  <c r="AJ2091" i="9"/>
  <c r="AJ2089" i="9"/>
  <c r="AJ2087" i="9"/>
  <c r="AJ2085" i="9"/>
  <c r="AJ2083" i="9"/>
  <c r="AJ2081" i="9"/>
  <c r="AJ2079" i="9"/>
  <c r="AJ2077" i="9"/>
  <c r="AJ2075" i="9"/>
  <c r="AJ2073" i="9"/>
  <c r="AJ2071" i="9"/>
  <c r="AJ2069" i="9"/>
  <c r="AJ2067" i="9"/>
  <c r="AJ2065" i="9"/>
  <c r="AJ2063" i="9"/>
  <c r="AJ2061" i="9"/>
  <c r="AJ2059" i="9"/>
  <c r="AJ2057" i="9"/>
  <c r="AJ2055" i="9"/>
  <c r="AJ2053" i="9"/>
  <c r="AJ2051" i="9"/>
  <c r="AJ2049" i="9"/>
  <c r="AJ2047" i="9"/>
  <c r="AJ2045" i="9"/>
  <c r="AJ2043" i="9"/>
  <c r="AJ2041" i="9"/>
  <c r="AJ2039" i="9"/>
  <c r="AJ2037" i="9"/>
  <c r="AJ2035" i="9"/>
  <c r="AJ2033" i="9"/>
  <c r="AJ2031" i="9"/>
  <c r="AJ2029" i="9"/>
  <c r="AJ2027" i="9"/>
  <c r="AJ2025" i="9"/>
  <c r="AJ2023" i="9"/>
  <c r="AJ2021" i="9"/>
  <c r="AJ2019" i="9"/>
  <c r="AJ2018" i="9"/>
  <c r="AJ2016" i="9"/>
  <c r="AJ2014" i="9"/>
  <c r="AJ2012" i="9"/>
  <c r="AJ2010" i="9"/>
  <c r="AJ2008" i="9"/>
  <c r="AJ2006" i="9"/>
  <c r="AJ2004" i="9"/>
  <c r="AJ2002" i="9"/>
  <c r="AJ2000" i="9"/>
  <c r="AJ1998" i="9"/>
  <c r="AJ1996" i="9"/>
  <c r="AJ1994" i="9"/>
  <c r="AJ1992" i="9"/>
  <c r="AJ1990" i="9"/>
  <c r="AJ1988" i="9"/>
  <c r="AJ1986" i="9"/>
  <c r="AJ1984" i="9"/>
  <c r="AJ1982" i="9"/>
  <c r="AJ1980" i="9"/>
  <c r="AJ1978" i="9"/>
  <c r="AJ1976" i="9"/>
  <c r="AJ1974" i="9"/>
  <c r="AJ1972" i="9"/>
  <c r="AJ1970" i="9"/>
  <c r="AJ1968" i="9"/>
  <c r="AJ1966" i="9"/>
  <c r="AJ1964" i="9"/>
  <c r="AJ1962" i="9"/>
  <c r="AJ1960" i="9"/>
  <c r="AJ1958" i="9"/>
  <c r="AJ1956" i="9"/>
  <c r="AJ1954" i="9"/>
  <c r="AJ1952" i="9"/>
  <c r="AJ1950" i="9"/>
  <c r="AJ1948" i="9"/>
  <c r="AJ1946" i="9"/>
  <c r="AJ1944" i="9"/>
  <c r="AJ1942" i="9"/>
  <c r="AJ1940" i="9"/>
  <c r="AJ1938" i="9"/>
  <c r="AJ1936" i="9"/>
  <c r="AJ1934" i="9"/>
  <c r="AJ1932" i="9"/>
  <c r="AJ1930" i="9"/>
  <c r="AJ1928" i="9"/>
  <c r="AJ1926" i="9"/>
  <c r="AJ1924" i="9"/>
  <c r="AJ1922" i="9"/>
  <c r="AJ1920" i="9"/>
  <c r="AJ1918" i="9"/>
  <c r="AJ1916" i="9"/>
  <c r="AJ1914" i="9"/>
  <c r="AJ1912" i="9"/>
  <c r="AJ1910" i="9"/>
  <c r="AJ1908" i="9"/>
  <c r="AJ1906" i="9"/>
  <c r="AJ1904" i="9"/>
  <c r="AJ1902" i="9"/>
  <c r="AJ1900" i="9"/>
  <c r="AJ1898" i="9"/>
  <c r="AJ1896" i="9"/>
  <c r="AJ1894" i="9"/>
  <c r="AJ1892" i="9"/>
  <c r="AJ1890" i="9"/>
  <c r="AJ1888" i="9"/>
  <c r="AJ1886" i="9"/>
  <c r="AJ1884" i="9"/>
  <c r="AJ1882" i="9"/>
  <c r="AJ1880" i="9"/>
  <c r="AJ1878" i="9"/>
  <c r="AJ1876" i="9"/>
  <c r="AJ1874" i="9"/>
  <c r="AJ1872" i="9"/>
  <c r="AJ1870" i="9"/>
  <c r="AJ1868" i="9"/>
  <c r="AJ1866" i="9"/>
  <c r="AJ1864" i="9"/>
  <c r="AJ1862" i="9"/>
  <c r="AJ1860" i="9"/>
  <c r="AJ1858" i="9"/>
  <c r="AJ1856" i="9"/>
  <c r="AJ1854" i="9"/>
  <c r="AJ1852" i="9"/>
  <c r="AJ1850" i="9"/>
  <c r="AJ1848" i="9"/>
  <c r="AJ1846" i="9"/>
  <c r="AJ1844" i="9"/>
  <c r="AJ1842" i="9"/>
  <c r="AJ1840" i="9"/>
  <c r="AJ1838" i="9"/>
  <c r="AJ1836" i="9"/>
  <c r="AJ1834" i="9"/>
  <c r="AJ1832" i="9"/>
  <c r="AJ1830" i="9"/>
  <c r="AJ1828" i="9"/>
  <c r="AJ1826" i="9"/>
  <c r="AJ1824" i="9"/>
  <c r="AJ1822" i="9"/>
  <c r="AJ1820" i="9"/>
  <c r="AJ1818" i="9"/>
  <c r="AJ1816" i="9"/>
  <c r="AJ1814" i="9"/>
  <c r="AJ2017" i="9"/>
  <c r="AJ2015" i="9"/>
  <c r="AJ2013" i="9"/>
  <c r="AJ2011" i="9"/>
  <c r="AJ2009" i="9"/>
  <c r="AJ2007" i="9"/>
  <c r="AJ2005" i="9"/>
  <c r="AJ2003" i="9"/>
  <c r="AJ2001" i="9"/>
  <c r="AJ1999" i="9"/>
  <c r="AJ1997" i="9"/>
  <c r="AJ1995" i="9"/>
  <c r="AJ1993" i="9"/>
  <c r="AJ1991" i="9"/>
  <c r="AJ1989" i="9"/>
  <c r="AJ1987" i="9"/>
  <c r="AJ1985" i="9"/>
  <c r="AJ1983" i="9"/>
  <c r="AJ1981" i="9"/>
  <c r="AJ1979" i="9"/>
  <c r="AJ1977" i="9"/>
  <c r="AJ1975" i="9"/>
  <c r="AJ1973" i="9"/>
  <c r="AJ1971" i="9"/>
  <c r="AJ1969" i="9"/>
  <c r="AJ1967" i="9"/>
  <c r="AJ1965" i="9"/>
  <c r="AJ1963" i="9"/>
  <c r="AJ1961" i="9"/>
  <c r="AJ1959" i="9"/>
  <c r="AJ1957" i="9"/>
  <c r="AJ1955" i="9"/>
  <c r="AJ1953" i="9"/>
  <c r="AJ1951" i="9"/>
  <c r="AJ1949" i="9"/>
  <c r="AJ1947" i="9"/>
  <c r="AJ1945" i="9"/>
  <c r="AJ1943" i="9"/>
  <c r="AJ1941" i="9"/>
  <c r="AJ1939" i="9"/>
  <c r="AJ1937" i="9"/>
  <c r="AJ1935" i="9"/>
  <c r="AJ1933" i="9"/>
  <c r="AJ1931" i="9"/>
  <c r="AJ1929" i="9"/>
  <c r="AJ1927" i="9"/>
  <c r="AJ1925" i="9"/>
  <c r="AJ1923" i="9"/>
  <c r="AJ1921" i="9"/>
  <c r="AJ1919" i="9"/>
  <c r="AJ1917" i="9"/>
  <c r="AJ1915" i="9"/>
  <c r="AJ1913" i="9"/>
  <c r="AJ1911" i="9"/>
  <c r="AJ1909" i="9"/>
  <c r="AJ1907" i="9"/>
  <c r="AJ1905" i="9"/>
  <c r="AJ1903" i="9"/>
  <c r="AJ1901" i="9"/>
  <c r="AJ1899" i="9"/>
  <c r="AJ1897" i="9"/>
  <c r="AJ1895" i="9"/>
  <c r="AJ1893" i="9"/>
  <c r="AJ1891" i="9"/>
  <c r="AJ1889" i="9"/>
  <c r="AJ1887" i="9"/>
  <c r="AJ1885" i="9"/>
  <c r="AJ1883" i="9"/>
  <c r="AJ1881" i="9"/>
  <c r="AJ1879" i="9"/>
  <c r="AJ1877" i="9"/>
  <c r="AJ1875" i="9"/>
  <c r="AJ1873" i="9"/>
  <c r="AJ1871" i="9"/>
  <c r="AJ1869" i="9"/>
  <c r="AJ1867" i="9"/>
  <c r="AJ1865" i="9"/>
  <c r="AJ1863" i="9"/>
  <c r="AJ1861" i="9"/>
  <c r="AJ1859" i="9"/>
  <c r="AJ1857" i="9"/>
  <c r="AJ1855" i="9"/>
  <c r="AJ1853" i="9"/>
  <c r="AJ1851" i="9"/>
  <c r="AJ1849" i="9"/>
  <c r="AJ1847" i="9"/>
  <c r="AJ1845" i="9"/>
  <c r="AJ1843" i="9"/>
  <c r="AJ1841" i="9"/>
  <c r="AJ1839" i="9"/>
  <c r="AJ1837" i="9"/>
  <c r="AJ1835" i="9"/>
  <c r="AJ1833" i="9"/>
  <c r="AJ1831" i="9"/>
  <c r="AJ1829" i="9"/>
  <c r="AJ1827" i="9"/>
  <c r="AJ1825" i="9"/>
  <c r="AJ1823" i="9"/>
  <c r="AJ1821" i="9"/>
  <c r="AJ1819" i="9"/>
  <c r="AJ1817" i="9"/>
  <c r="AJ1815" i="9"/>
  <c r="AJ1813" i="9"/>
  <c r="AJ1811" i="9"/>
  <c r="AJ1809" i="9"/>
  <c r="AJ1807" i="9"/>
  <c r="AJ1805" i="9"/>
  <c r="AJ1803" i="9"/>
  <c r="AJ1801" i="9"/>
  <c r="AJ1799" i="9"/>
  <c r="AJ1797" i="9"/>
  <c r="AJ1795" i="9"/>
  <c r="AJ1793" i="9"/>
  <c r="AJ1810" i="9"/>
  <c r="AJ1806" i="9"/>
  <c r="AJ1802" i="9"/>
  <c r="AJ1798" i="9"/>
  <c r="AJ1794" i="9"/>
  <c r="AJ1790" i="9"/>
  <c r="AJ1788" i="9"/>
  <c r="AJ1786" i="9"/>
  <c r="AJ1784" i="9"/>
  <c r="AJ1782" i="9"/>
  <c r="AJ1780" i="9"/>
  <c r="AJ1778" i="9"/>
  <c r="AJ1776" i="9"/>
  <c r="AJ1774" i="9"/>
  <c r="AJ1772" i="9"/>
  <c r="AJ1770" i="9"/>
  <c r="AJ1768" i="9"/>
  <c r="AJ1766" i="9"/>
  <c r="AJ1764" i="9"/>
  <c r="AJ1762" i="9"/>
  <c r="AJ1760" i="9"/>
  <c r="AJ1758" i="9"/>
  <c r="AJ1756" i="9"/>
  <c r="AJ1754" i="9"/>
  <c r="AJ1752" i="9"/>
  <c r="AJ1750" i="9"/>
  <c r="AJ1748" i="9"/>
  <c r="AJ1746" i="9"/>
  <c r="AJ1744" i="9"/>
  <c r="AJ1742" i="9"/>
  <c r="AJ1740" i="9"/>
  <c r="AJ1738" i="9"/>
  <c r="AJ1736" i="9"/>
  <c r="AJ1734" i="9"/>
  <c r="AJ1732" i="9"/>
  <c r="AJ1730" i="9"/>
  <c r="AJ1728" i="9"/>
  <c r="AJ1726" i="9"/>
  <c r="AJ1724" i="9"/>
  <c r="AJ1722" i="9"/>
  <c r="AJ1720" i="9"/>
  <c r="AJ1718" i="9"/>
  <c r="AJ1716" i="9"/>
  <c r="AJ1714" i="9"/>
  <c r="AJ1712" i="9"/>
  <c r="AJ1710" i="9"/>
  <c r="AJ1708" i="9"/>
  <c r="AJ1706" i="9"/>
  <c r="AJ1704" i="9"/>
  <c r="AJ1702" i="9"/>
  <c r="AJ1700" i="9"/>
  <c r="AJ1698" i="9"/>
  <c r="AJ1696" i="9"/>
  <c r="AJ1694" i="9"/>
  <c r="AJ1692" i="9"/>
  <c r="AJ1690" i="9"/>
  <c r="AJ1688" i="9"/>
  <c r="AJ1686" i="9"/>
  <c r="AJ1684" i="9"/>
  <c r="AJ1682" i="9"/>
  <c r="AJ1680" i="9"/>
  <c r="AJ1678" i="9"/>
  <c r="AJ1676" i="9"/>
  <c r="AJ1674" i="9"/>
  <c r="AJ1672" i="9"/>
  <c r="AJ1670" i="9"/>
  <c r="AJ1668" i="9"/>
  <c r="AJ1666" i="9"/>
  <c r="AJ1664" i="9"/>
  <c r="AJ1662" i="9"/>
  <c r="AJ1660" i="9"/>
  <c r="AJ1658" i="9"/>
  <c r="AJ1656" i="9"/>
  <c r="AJ1654" i="9"/>
  <c r="AJ1652" i="9"/>
  <c r="AJ1650" i="9"/>
  <c r="AJ1648" i="9"/>
  <c r="AJ1646" i="9"/>
  <c r="AJ1644" i="9"/>
  <c r="AJ1642" i="9"/>
  <c r="AJ1640" i="9"/>
  <c r="AJ1638" i="9"/>
  <c r="AJ1636" i="9"/>
  <c r="AJ1634" i="9"/>
  <c r="AJ1632" i="9"/>
  <c r="AJ1630" i="9"/>
  <c r="AJ1628" i="9"/>
  <c r="AJ1626" i="9"/>
  <c r="AJ1624" i="9"/>
  <c r="AJ1622" i="9"/>
  <c r="AJ1620" i="9"/>
  <c r="AJ1618" i="9"/>
  <c r="AJ1616" i="9"/>
  <c r="AJ1614" i="9"/>
  <c r="AJ1612" i="9"/>
  <c r="AJ1610" i="9"/>
  <c r="AJ1608" i="9"/>
  <c r="AJ1606" i="9"/>
  <c r="AJ1604" i="9"/>
  <c r="AJ1602" i="9"/>
  <c r="AJ1600" i="9"/>
  <c r="AJ1598" i="9"/>
  <c r="AJ1596" i="9"/>
  <c r="AJ1594" i="9"/>
  <c r="AJ1592" i="9"/>
  <c r="AJ1590" i="9"/>
  <c r="AJ1588" i="9"/>
  <c r="AJ1586" i="9"/>
  <c r="AJ1584" i="9"/>
  <c r="AJ1582" i="9"/>
  <c r="AJ1580" i="9"/>
  <c r="AJ1578" i="9"/>
  <c r="AJ1576" i="9"/>
  <c r="AJ1812" i="9"/>
  <c r="AJ1808" i="9"/>
  <c r="AJ1804" i="9"/>
  <c r="AJ1800" i="9"/>
  <c r="AJ1796" i="9"/>
  <c r="AJ1792" i="9"/>
  <c r="AJ1791" i="9"/>
  <c r="AJ1789" i="9"/>
  <c r="AJ1787" i="9"/>
  <c r="AJ1785" i="9"/>
  <c r="AJ1783" i="9"/>
  <c r="AJ1781" i="9"/>
  <c r="AJ1779" i="9"/>
  <c r="AJ1777" i="9"/>
  <c r="AJ1775" i="9"/>
  <c r="AJ1773" i="9"/>
  <c r="AJ1771" i="9"/>
  <c r="AJ1769" i="9"/>
  <c r="AJ1767" i="9"/>
  <c r="AJ1765" i="9"/>
  <c r="AJ1763" i="9"/>
  <c r="AJ1761" i="9"/>
  <c r="AJ1759" i="9"/>
  <c r="AJ1757" i="9"/>
  <c r="AJ1755" i="9"/>
  <c r="AJ1753" i="9"/>
  <c r="AJ1751" i="9"/>
  <c r="AJ1749" i="9"/>
  <c r="AJ1747" i="9"/>
  <c r="AJ1745" i="9"/>
  <c r="AJ1743" i="9"/>
  <c r="AJ1741" i="9"/>
  <c r="AJ1739" i="9"/>
  <c r="AJ1737" i="9"/>
  <c r="AJ1735" i="9"/>
  <c r="AJ1733" i="9"/>
  <c r="AJ1731" i="9"/>
  <c r="AJ1729" i="9"/>
  <c r="AJ1727" i="9"/>
  <c r="AJ1725" i="9"/>
  <c r="AJ1723" i="9"/>
  <c r="AJ1721" i="9"/>
  <c r="AJ1719" i="9"/>
  <c r="AJ1717" i="9"/>
  <c r="AJ1715" i="9"/>
  <c r="AJ1713" i="9"/>
  <c r="AJ1711" i="9"/>
  <c r="AJ1709" i="9"/>
  <c r="AJ1707" i="9"/>
  <c r="AJ1705" i="9"/>
  <c r="AJ1703" i="9"/>
  <c r="AJ1701" i="9"/>
  <c r="AJ1699" i="9"/>
  <c r="AJ1697" i="9"/>
  <c r="AJ1695" i="9"/>
  <c r="AJ1693" i="9"/>
  <c r="AJ1691" i="9"/>
  <c r="AJ1689" i="9"/>
  <c r="AJ1687" i="9"/>
  <c r="AJ1685" i="9"/>
  <c r="AJ1683" i="9"/>
  <c r="AJ1681" i="9"/>
  <c r="AJ1679" i="9"/>
  <c r="AJ1677" i="9"/>
  <c r="AJ1675" i="9"/>
  <c r="AJ1673" i="9"/>
  <c r="AJ1671" i="9"/>
  <c r="AJ1669" i="9"/>
  <c r="AJ1667" i="9"/>
  <c r="AJ1665" i="9"/>
  <c r="AJ1663" i="9"/>
  <c r="AJ1661" i="9"/>
  <c r="AJ1659" i="9"/>
  <c r="AJ1657" i="9"/>
  <c r="AJ1655" i="9"/>
  <c r="AJ1653" i="9"/>
  <c r="AJ1651" i="9"/>
  <c r="AJ1649" i="9"/>
  <c r="AJ1647" i="9"/>
  <c r="AJ1645" i="9"/>
  <c r="AJ1643" i="9"/>
  <c r="AJ1641" i="9"/>
  <c r="AJ1639" i="9"/>
  <c r="AJ1637" i="9"/>
  <c r="AJ1635" i="9"/>
  <c r="AJ1633" i="9"/>
  <c r="AJ1631" i="9"/>
  <c r="AJ1629" i="9"/>
  <c r="AJ1627" i="9"/>
  <c r="AJ1625" i="9"/>
  <c r="AJ1623" i="9"/>
  <c r="AJ1621" i="9"/>
  <c r="AJ1619" i="9"/>
  <c r="AJ1617" i="9"/>
  <c r="AJ1615" i="9"/>
  <c r="AJ1613" i="9"/>
  <c r="AJ1611" i="9"/>
  <c r="AJ1609" i="9"/>
  <c r="AJ1607" i="9"/>
  <c r="AJ1605" i="9"/>
  <c r="AJ1603" i="9"/>
  <c r="AJ1601" i="9"/>
  <c r="AJ1599" i="9"/>
  <c r="AJ1597" i="9"/>
  <c r="AJ1595" i="9"/>
  <c r="AJ1593" i="9"/>
  <c r="AJ1591" i="9"/>
  <c r="AJ1589" i="9"/>
  <c r="AJ1587" i="9"/>
  <c r="AJ1585" i="9"/>
  <c r="AJ1583" i="9"/>
  <c r="AJ1581" i="9"/>
  <c r="AJ1579" i="9"/>
  <c r="AJ1577" i="9"/>
  <c r="AJ1575" i="9"/>
  <c r="AJ1574" i="9"/>
  <c r="AJ1572" i="9"/>
  <c r="AJ1570" i="9"/>
  <c r="AJ1568" i="9"/>
  <c r="AJ1566" i="9"/>
  <c r="AJ1564" i="9"/>
  <c r="AJ1562" i="9"/>
  <c r="AJ1560" i="9"/>
  <c r="AJ1558" i="9"/>
  <c r="AJ1556" i="9"/>
  <c r="AJ1554" i="9"/>
  <c r="AJ1552" i="9"/>
  <c r="AJ1550" i="9"/>
  <c r="AJ1548" i="9"/>
  <c r="AJ1546" i="9"/>
  <c r="AJ1544" i="9"/>
  <c r="AJ1542" i="9"/>
  <c r="AJ1540" i="9"/>
  <c r="AJ1538" i="9"/>
  <c r="AJ1536" i="9"/>
  <c r="AJ1534" i="9"/>
  <c r="AJ1532" i="9"/>
  <c r="AJ1530" i="9"/>
  <c r="AJ1528" i="9"/>
  <c r="AJ1526" i="9"/>
  <c r="AJ1524" i="9"/>
  <c r="AJ1522" i="9"/>
  <c r="AJ1520" i="9"/>
  <c r="AJ1518" i="9"/>
  <c r="AJ1516" i="9"/>
  <c r="AJ1514" i="9"/>
  <c r="AJ1512" i="9"/>
  <c r="AJ1510" i="9"/>
  <c r="AJ1508" i="9"/>
  <c r="AJ1506" i="9"/>
  <c r="AJ1504" i="9"/>
  <c r="AJ1502" i="9"/>
  <c r="AJ1500" i="9"/>
  <c r="AJ1498" i="9"/>
  <c r="AJ1496" i="9"/>
  <c r="AJ1494" i="9"/>
  <c r="AJ1492" i="9"/>
  <c r="AJ1490" i="9"/>
  <c r="AJ1488" i="9"/>
  <c r="AJ1486" i="9"/>
  <c r="AJ1484" i="9"/>
  <c r="AJ1482" i="9"/>
  <c r="AJ1480" i="9"/>
  <c r="AJ1478" i="9"/>
  <c r="AJ1476" i="9"/>
  <c r="AJ1474" i="9"/>
  <c r="AJ1472" i="9"/>
  <c r="AJ1470" i="9"/>
  <c r="AJ1468" i="9"/>
  <c r="AJ1466" i="9"/>
  <c r="AJ1464" i="9"/>
  <c r="AJ1462" i="9"/>
  <c r="AJ1460" i="9"/>
  <c r="AJ1458" i="9"/>
  <c r="AJ1456" i="9"/>
  <c r="AJ1454" i="9"/>
  <c r="AJ1452" i="9"/>
  <c r="AJ1450" i="9"/>
  <c r="AJ1448" i="9"/>
  <c r="AJ1446" i="9"/>
  <c r="AJ1444" i="9"/>
  <c r="AJ1442" i="9"/>
  <c r="AJ1440" i="9"/>
  <c r="AJ1438" i="9"/>
  <c r="AJ1436" i="9"/>
  <c r="AJ1434" i="9"/>
  <c r="AJ1432" i="9"/>
  <c r="AJ1430" i="9"/>
  <c r="AJ1428" i="9"/>
  <c r="AJ1426" i="9"/>
  <c r="AJ1424" i="9"/>
  <c r="AJ1422" i="9"/>
  <c r="AJ1420" i="9"/>
  <c r="AJ1418" i="9"/>
  <c r="AJ1416" i="9"/>
  <c r="AJ1414" i="9"/>
  <c r="AJ1412" i="9"/>
  <c r="AJ1410" i="9"/>
  <c r="AJ1408" i="9"/>
  <c r="AJ1406" i="9"/>
  <c r="AJ1404" i="9"/>
  <c r="AJ1402" i="9"/>
  <c r="AJ1400" i="9"/>
  <c r="AJ1398" i="9"/>
  <c r="AJ1396" i="9"/>
  <c r="AJ1394" i="9"/>
  <c r="AJ1392" i="9"/>
  <c r="AJ1390" i="9"/>
  <c r="AJ1388" i="9"/>
  <c r="AJ1386" i="9"/>
  <c r="AJ1384" i="9"/>
  <c r="AJ1382" i="9"/>
  <c r="AJ1380" i="9"/>
  <c r="AJ1378" i="9"/>
  <c r="AJ1376" i="9"/>
  <c r="AJ1374" i="9"/>
  <c r="AJ1372" i="9"/>
  <c r="AJ1370" i="9"/>
  <c r="AJ1368" i="9"/>
  <c r="AJ1366" i="9"/>
  <c r="AJ1364" i="9"/>
  <c r="AJ1362" i="9"/>
  <c r="AJ1360" i="9"/>
  <c r="AJ1358" i="9"/>
  <c r="AJ1356" i="9"/>
  <c r="AJ1354" i="9"/>
  <c r="AJ1352" i="9"/>
  <c r="AJ1350" i="9"/>
  <c r="AJ1348" i="9"/>
  <c r="AJ1573" i="9"/>
  <c r="AJ1571" i="9"/>
  <c r="AJ1569" i="9"/>
  <c r="AJ1567" i="9"/>
  <c r="AJ1565" i="9"/>
  <c r="AJ1563" i="9"/>
  <c r="AJ1561" i="9"/>
  <c r="AJ1559" i="9"/>
  <c r="AJ1557" i="9"/>
  <c r="AJ1555" i="9"/>
  <c r="AJ1553" i="9"/>
  <c r="AJ1551" i="9"/>
  <c r="AJ1549" i="9"/>
  <c r="AJ1547" i="9"/>
  <c r="AJ1545" i="9"/>
  <c r="AJ1543" i="9"/>
  <c r="AJ1541" i="9"/>
  <c r="AJ1539" i="9"/>
  <c r="AJ1537" i="9"/>
  <c r="AJ1535" i="9"/>
  <c r="AJ1533" i="9"/>
  <c r="AJ1531" i="9"/>
  <c r="AJ1529" i="9"/>
  <c r="AJ1527" i="9"/>
  <c r="AJ1525" i="9"/>
  <c r="AJ1523" i="9"/>
  <c r="AJ1521" i="9"/>
  <c r="AJ1519" i="9"/>
  <c r="AJ1517" i="9"/>
  <c r="AJ1515" i="9"/>
  <c r="AJ1513" i="9"/>
  <c r="AJ1511" i="9"/>
  <c r="AJ1509" i="9"/>
  <c r="AJ1507" i="9"/>
  <c r="AJ1505" i="9"/>
  <c r="AJ1503" i="9"/>
  <c r="AJ1501" i="9"/>
  <c r="AJ1499" i="9"/>
  <c r="AJ1497" i="9"/>
  <c r="AJ1495" i="9"/>
  <c r="AJ1493" i="9"/>
  <c r="AJ1491" i="9"/>
  <c r="AJ1489" i="9"/>
  <c r="AJ1487" i="9"/>
  <c r="AJ1485" i="9"/>
  <c r="AJ1483" i="9"/>
  <c r="AJ1481" i="9"/>
  <c r="AJ1479" i="9"/>
  <c r="AJ1477" i="9"/>
  <c r="AJ1475" i="9"/>
  <c r="AJ1473" i="9"/>
  <c r="AJ1471" i="9"/>
  <c r="AJ1469" i="9"/>
  <c r="AJ1467" i="9"/>
  <c r="AJ1465" i="9"/>
  <c r="AJ1463" i="9"/>
  <c r="AJ1461" i="9"/>
  <c r="AJ1459" i="9"/>
  <c r="AJ1457" i="9"/>
  <c r="AJ1455" i="9"/>
  <c r="AJ1453" i="9"/>
  <c r="AJ1451" i="9"/>
  <c r="AJ1449" i="9"/>
  <c r="AJ1447" i="9"/>
  <c r="AJ1445" i="9"/>
  <c r="AJ1443" i="9"/>
  <c r="AJ1441" i="9"/>
  <c r="AJ1439" i="9"/>
  <c r="AJ1437" i="9"/>
  <c r="AJ1435" i="9"/>
  <c r="AJ1433" i="9"/>
  <c r="AJ1431" i="9"/>
  <c r="AJ1429" i="9"/>
  <c r="AJ1427" i="9"/>
  <c r="AJ1425" i="9"/>
  <c r="AJ1423" i="9"/>
  <c r="AJ1421" i="9"/>
  <c r="AJ1419" i="9"/>
  <c r="AJ1417" i="9"/>
  <c r="AJ1415" i="9"/>
  <c r="AJ1413" i="9"/>
  <c r="AJ1411" i="9"/>
  <c r="AJ1409" i="9"/>
  <c r="AJ1407" i="9"/>
  <c r="AJ1405" i="9"/>
  <c r="AJ1403" i="9"/>
  <c r="AJ1401" i="9"/>
  <c r="AJ1399" i="9"/>
  <c r="AJ1397" i="9"/>
  <c r="AJ1395" i="9"/>
  <c r="AJ1393" i="9"/>
  <c r="AJ1391" i="9"/>
  <c r="AJ1389" i="9"/>
  <c r="AJ1387" i="9"/>
  <c r="AJ1385" i="9"/>
  <c r="AJ1383" i="9"/>
  <c r="AJ1381" i="9"/>
  <c r="AJ1379" i="9"/>
  <c r="AJ1377" i="9"/>
  <c r="AJ1375" i="9"/>
  <c r="AJ1373" i="9"/>
  <c r="AJ1371" i="9"/>
  <c r="AJ1369" i="9"/>
  <c r="AJ1367" i="9"/>
  <c r="AJ1365" i="9"/>
  <c r="AJ1363" i="9"/>
  <c r="AJ1361" i="9"/>
  <c r="AJ1359" i="9"/>
  <c r="AJ1357" i="9"/>
  <c r="AJ1355" i="9"/>
  <c r="AJ1353" i="9"/>
  <c r="AJ1351" i="9"/>
  <c r="AJ1349" i="9"/>
  <c r="AJ1347" i="9"/>
  <c r="AJ1346" i="9"/>
  <c r="AJ1344" i="9"/>
  <c r="AJ1342" i="9"/>
  <c r="AJ1340" i="9"/>
  <c r="AJ1338" i="9"/>
  <c r="AJ1336" i="9"/>
  <c r="AJ1334" i="9"/>
  <c r="AJ1332" i="9"/>
  <c r="AJ1330" i="9"/>
  <c r="AJ1328" i="9"/>
  <c r="AJ1326" i="9"/>
  <c r="AJ1324" i="9"/>
  <c r="AJ1322" i="9"/>
  <c r="AJ1320" i="9"/>
  <c r="AJ1318" i="9"/>
  <c r="AJ1316" i="9"/>
  <c r="AJ1314" i="9"/>
  <c r="AJ1312" i="9"/>
  <c r="AJ1310" i="9"/>
  <c r="AJ1308" i="9"/>
  <c r="AJ1306" i="9"/>
  <c r="AJ1304" i="9"/>
  <c r="AJ1302" i="9"/>
  <c r="AJ1300" i="9"/>
  <c r="AJ1298" i="9"/>
  <c r="AJ1296" i="9"/>
  <c r="AJ1294" i="9"/>
  <c r="AJ1292" i="9"/>
  <c r="AJ1290" i="9"/>
  <c r="AJ1288" i="9"/>
  <c r="AJ1286" i="9"/>
  <c r="AJ1284" i="9"/>
  <c r="AJ1282" i="9"/>
  <c r="AJ1280" i="9"/>
  <c r="AJ1278" i="9"/>
  <c r="AJ1276" i="9"/>
  <c r="AJ1274" i="9"/>
  <c r="AJ1272" i="9"/>
  <c r="AJ1270" i="9"/>
  <c r="AJ1268" i="9"/>
  <c r="AJ1266" i="9"/>
  <c r="AJ1264" i="9"/>
  <c r="AJ1262" i="9"/>
  <c r="AJ1260" i="9"/>
  <c r="AJ1258" i="9"/>
  <c r="AJ1256" i="9"/>
  <c r="AJ1254" i="9"/>
  <c r="AJ1252" i="9"/>
  <c r="AJ1250" i="9"/>
  <c r="AJ1248" i="9"/>
  <c r="AJ1246" i="9"/>
  <c r="AJ1244" i="9"/>
  <c r="AJ1242" i="9"/>
  <c r="AJ1240" i="9"/>
  <c r="AJ1238" i="9"/>
  <c r="AJ1236" i="9"/>
  <c r="AJ1234" i="9"/>
  <c r="AJ1232" i="9"/>
  <c r="AJ1230" i="9"/>
  <c r="AJ1228" i="9"/>
  <c r="AJ1226" i="9"/>
  <c r="AJ1224" i="9"/>
  <c r="AJ1222" i="9"/>
  <c r="AJ1220" i="9"/>
  <c r="AJ1218" i="9"/>
  <c r="AJ1216" i="9"/>
  <c r="AJ1214" i="9"/>
  <c r="AJ1212" i="9"/>
  <c r="AJ1210" i="9"/>
  <c r="AJ1208" i="9"/>
  <c r="AJ1206" i="9"/>
  <c r="AJ1204" i="9"/>
  <c r="AJ1202" i="9"/>
  <c r="AJ1200" i="9"/>
  <c r="AJ1198" i="9"/>
  <c r="AJ1196" i="9"/>
  <c r="AJ1194" i="9"/>
  <c r="AJ1192" i="9"/>
  <c r="AJ1190" i="9"/>
  <c r="AJ1188" i="9"/>
  <c r="AJ1186" i="9"/>
  <c r="AJ1184" i="9"/>
  <c r="AJ1182" i="9"/>
  <c r="AJ1180" i="9"/>
  <c r="AJ1178" i="9"/>
  <c r="AJ1176" i="9"/>
  <c r="AJ1174" i="9"/>
  <c r="AJ1172" i="9"/>
  <c r="AJ1170" i="9"/>
  <c r="AJ1168" i="9"/>
  <c r="AJ1166" i="9"/>
  <c r="AJ1164" i="9"/>
  <c r="AJ1162" i="9"/>
  <c r="AJ1160" i="9"/>
  <c r="AJ1158" i="9"/>
  <c r="AJ1156" i="9"/>
  <c r="AJ1154" i="9"/>
  <c r="AJ1152" i="9"/>
  <c r="AJ1150" i="9"/>
  <c r="AJ1148" i="9"/>
  <c r="AJ1146" i="9"/>
  <c r="AJ1144" i="9"/>
  <c r="AJ1142" i="9"/>
  <c r="AJ1140" i="9"/>
  <c r="AJ1138" i="9"/>
  <c r="AJ1136" i="9"/>
  <c r="AJ1134" i="9"/>
  <c r="AJ1132" i="9"/>
  <c r="AJ1130" i="9"/>
  <c r="AJ1128" i="9"/>
  <c r="AJ1126" i="9"/>
  <c r="AJ1124" i="9"/>
  <c r="AJ1122" i="9"/>
  <c r="AJ1120" i="9"/>
  <c r="AJ1118" i="9"/>
  <c r="AJ1116" i="9"/>
  <c r="AJ1114" i="9"/>
  <c r="AJ1112" i="9"/>
  <c r="AJ1110" i="9"/>
  <c r="AJ1108" i="9"/>
  <c r="AJ1106" i="9"/>
  <c r="AJ1104" i="9"/>
  <c r="AJ1102" i="9"/>
  <c r="AJ1100" i="9"/>
  <c r="AJ1098" i="9"/>
  <c r="AJ1096" i="9"/>
  <c r="AJ1094" i="9"/>
  <c r="AJ1092" i="9"/>
  <c r="AJ1090" i="9"/>
  <c r="AJ1088" i="9"/>
  <c r="AJ1086" i="9"/>
  <c r="AJ1084" i="9"/>
  <c r="AJ1082" i="9"/>
  <c r="AJ1080" i="9"/>
  <c r="AJ1078" i="9"/>
  <c r="AJ1076" i="9"/>
  <c r="AJ1074" i="9"/>
  <c r="AJ1072" i="9"/>
  <c r="AJ1070" i="9"/>
  <c r="AJ1068" i="9"/>
  <c r="AJ1066" i="9"/>
  <c r="AJ1064" i="9"/>
  <c r="AJ1062" i="9"/>
  <c r="AJ1060" i="9"/>
  <c r="AJ1058" i="9"/>
  <c r="AJ1056" i="9"/>
  <c r="AJ1054" i="9"/>
  <c r="AJ1052" i="9"/>
  <c r="AJ1050" i="9"/>
  <c r="AJ1048" i="9"/>
  <c r="AJ1046" i="9"/>
  <c r="AJ1044" i="9"/>
  <c r="AJ1042" i="9"/>
  <c r="AJ1040" i="9"/>
  <c r="AJ1038" i="9"/>
  <c r="AJ1036" i="9"/>
  <c r="AJ1034" i="9"/>
  <c r="AJ1032" i="9"/>
  <c r="AJ1030" i="9"/>
  <c r="AJ1028" i="9"/>
  <c r="AJ1026" i="9"/>
  <c r="AJ1024" i="9"/>
  <c r="AJ1022" i="9"/>
  <c r="AJ1020" i="9"/>
  <c r="AJ1018" i="9"/>
  <c r="AJ1016" i="9"/>
  <c r="AJ1014" i="9"/>
  <c r="AJ1012" i="9"/>
  <c r="AJ1010" i="9"/>
  <c r="AJ1008" i="9"/>
  <c r="AJ1006" i="9"/>
  <c r="AJ1004" i="9"/>
  <c r="AJ1002" i="9"/>
  <c r="AJ1000" i="9"/>
  <c r="AJ998" i="9"/>
  <c r="AJ996" i="9"/>
  <c r="AJ994" i="9"/>
  <c r="AJ992" i="9"/>
  <c r="AJ990" i="9"/>
  <c r="AJ988" i="9"/>
  <c r="AJ986" i="9"/>
  <c r="AJ984" i="9"/>
  <c r="AJ982" i="9"/>
  <c r="AJ980" i="9"/>
  <c r="AJ978" i="9"/>
  <c r="AJ976" i="9"/>
  <c r="AJ974" i="9"/>
  <c r="AJ972" i="9"/>
  <c r="AJ970" i="9"/>
  <c r="AJ968" i="9"/>
  <c r="AJ966" i="9"/>
  <c r="AJ964" i="9"/>
  <c r="AJ962" i="9"/>
  <c r="AJ960" i="9"/>
  <c r="AJ958" i="9"/>
  <c r="AJ956" i="9"/>
  <c r="AJ954" i="9"/>
  <c r="AJ952" i="9"/>
  <c r="AJ950" i="9"/>
  <c r="AJ948" i="9"/>
  <c r="AJ946" i="9"/>
  <c r="AJ944" i="9"/>
  <c r="AJ942" i="9"/>
  <c r="AJ940" i="9"/>
  <c r="AJ938" i="9"/>
  <c r="AJ936" i="9"/>
  <c r="AJ934" i="9"/>
  <c r="AJ932" i="9"/>
  <c r="AJ930" i="9"/>
  <c r="AJ928" i="9"/>
  <c r="AJ926" i="9"/>
  <c r="AJ924" i="9"/>
  <c r="AJ922" i="9"/>
  <c r="AJ920" i="9"/>
  <c r="AJ918" i="9"/>
  <c r="AJ916" i="9"/>
  <c r="AJ914" i="9"/>
  <c r="AJ912" i="9"/>
  <c r="AJ910" i="9"/>
  <c r="AJ908" i="9"/>
  <c r="AJ906" i="9"/>
  <c r="AJ904" i="9"/>
  <c r="AJ902" i="9"/>
  <c r="AJ900" i="9"/>
  <c r="AJ898" i="9"/>
  <c r="AJ896" i="9"/>
  <c r="AJ894" i="9"/>
  <c r="AJ1345" i="9"/>
  <c r="AJ1343" i="9"/>
  <c r="AJ1341" i="9"/>
  <c r="AJ1339" i="9"/>
  <c r="AJ1337" i="9"/>
  <c r="AJ1335" i="9"/>
  <c r="AJ1333" i="9"/>
  <c r="AJ1331" i="9"/>
  <c r="AJ1329" i="9"/>
  <c r="AJ1327" i="9"/>
  <c r="AJ1325" i="9"/>
  <c r="AJ1323" i="9"/>
  <c r="AJ1321" i="9"/>
  <c r="AJ1319" i="9"/>
  <c r="AJ1317" i="9"/>
  <c r="AJ1315" i="9"/>
  <c r="AJ1313" i="9"/>
  <c r="AJ1311" i="9"/>
  <c r="AJ1309" i="9"/>
  <c r="AJ1307" i="9"/>
  <c r="AJ1305" i="9"/>
  <c r="AJ1303" i="9"/>
  <c r="AJ1301" i="9"/>
  <c r="AJ1299" i="9"/>
  <c r="AJ1297" i="9"/>
  <c r="AJ1295" i="9"/>
  <c r="AJ1293" i="9"/>
  <c r="AJ1291" i="9"/>
  <c r="AJ1289" i="9"/>
  <c r="AJ1287" i="9"/>
  <c r="AJ1285" i="9"/>
  <c r="AJ1283" i="9"/>
  <c r="AJ1281" i="9"/>
  <c r="AJ1279" i="9"/>
  <c r="AJ1277" i="9"/>
  <c r="AJ1275" i="9"/>
  <c r="AJ1273" i="9"/>
  <c r="AJ1271" i="9"/>
  <c r="AJ1269" i="9"/>
  <c r="AJ1267" i="9"/>
  <c r="AJ1265" i="9"/>
  <c r="AJ1263" i="9"/>
  <c r="AJ1261" i="9"/>
  <c r="AJ1259" i="9"/>
  <c r="AJ1257" i="9"/>
  <c r="AJ1255" i="9"/>
  <c r="AJ1253" i="9"/>
  <c r="AJ1251" i="9"/>
  <c r="AJ1249" i="9"/>
  <c r="AJ1247" i="9"/>
  <c r="AJ1245" i="9"/>
  <c r="AJ1243" i="9"/>
  <c r="AJ1241" i="9"/>
  <c r="AJ1239" i="9"/>
  <c r="AJ1237" i="9"/>
  <c r="AJ1235" i="9"/>
  <c r="AJ1233" i="9"/>
  <c r="AJ1231" i="9"/>
  <c r="AJ1229" i="9"/>
  <c r="AJ1227" i="9"/>
  <c r="AJ1225" i="9"/>
  <c r="AJ1223" i="9"/>
  <c r="AJ1221" i="9"/>
  <c r="AJ1219" i="9"/>
  <c r="AJ1217" i="9"/>
  <c r="AJ1215" i="9"/>
  <c r="AJ1213" i="9"/>
  <c r="AJ1211" i="9"/>
  <c r="AJ1209" i="9"/>
  <c r="AJ1207" i="9"/>
  <c r="AJ1205" i="9"/>
  <c r="AJ1203" i="9"/>
  <c r="AJ1201" i="9"/>
  <c r="AJ1199" i="9"/>
  <c r="AJ1197" i="9"/>
  <c r="AJ1195" i="9"/>
  <c r="AJ1193" i="9"/>
  <c r="AJ1191" i="9"/>
  <c r="AJ1189" i="9"/>
  <c r="AJ1187" i="9"/>
  <c r="AJ1185" i="9"/>
  <c r="AJ1183" i="9"/>
  <c r="AJ1181" i="9"/>
  <c r="AJ1179" i="9"/>
  <c r="AJ1177" i="9"/>
  <c r="AJ1175" i="9"/>
  <c r="AJ1173" i="9"/>
  <c r="AJ1171" i="9"/>
  <c r="AJ1169" i="9"/>
  <c r="AJ1167" i="9"/>
  <c r="AJ1165" i="9"/>
  <c r="AJ1163" i="9"/>
  <c r="AJ1161" i="9"/>
  <c r="AJ1159" i="9"/>
  <c r="AJ1157" i="9"/>
  <c r="AJ1155" i="9"/>
  <c r="AJ1153" i="9"/>
  <c r="AJ1151" i="9"/>
  <c r="AJ1149" i="9"/>
  <c r="AJ1147" i="9"/>
  <c r="AJ1145" i="9"/>
  <c r="AJ1143" i="9"/>
  <c r="AJ1141" i="9"/>
  <c r="AJ1139" i="9"/>
  <c r="AJ1137" i="9"/>
  <c r="AJ1135" i="9"/>
  <c r="AJ1133" i="9"/>
  <c r="AJ1131" i="9"/>
  <c r="AJ1129" i="9"/>
  <c r="AJ1127" i="9"/>
  <c r="AJ1125" i="9"/>
  <c r="AJ1123" i="9"/>
  <c r="AJ1121" i="9"/>
  <c r="AJ1119" i="9"/>
  <c r="AJ1117" i="9"/>
  <c r="AJ1115" i="9"/>
  <c r="AJ1113" i="9"/>
  <c r="AJ1111" i="9"/>
  <c r="AJ1109" i="9"/>
  <c r="AJ1107" i="9"/>
  <c r="AJ1105" i="9"/>
  <c r="AJ1103" i="9"/>
  <c r="AJ1101" i="9"/>
  <c r="AJ1099" i="9"/>
  <c r="AJ1097" i="9"/>
  <c r="AJ1095" i="9"/>
  <c r="AJ1093" i="9"/>
  <c r="AJ1091" i="9"/>
  <c r="AJ1089" i="9"/>
  <c r="AJ1087" i="9"/>
  <c r="AJ1085" i="9"/>
  <c r="AJ1083" i="9"/>
  <c r="AJ1081" i="9"/>
  <c r="AJ1079" i="9"/>
  <c r="AJ1077" i="9"/>
  <c r="AJ1075" i="9"/>
  <c r="AJ1073" i="9"/>
  <c r="AJ1071" i="9"/>
  <c r="AJ1069" i="9"/>
  <c r="AJ1067" i="9"/>
  <c r="AJ1065" i="9"/>
  <c r="AJ1063" i="9"/>
  <c r="AJ1061" i="9"/>
  <c r="AJ1059" i="9"/>
  <c r="AJ1057" i="9"/>
  <c r="AJ1055" i="9"/>
  <c r="AJ1053" i="9"/>
  <c r="AJ1051" i="9"/>
  <c r="AJ1049" i="9"/>
  <c r="AJ1047" i="9"/>
  <c r="AJ1045" i="9"/>
  <c r="AJ1043" i="9"/>
  <c r="AJ1041" i="9"/>
  <c r="AJ1039" i="9"/>
  <c r="AJ1037" i="9"/>
  <c r="AJ1035" i="9"/>
  <c r="AJ1033" i="9"/>
  <c r="AJ1031" i="9"/>
  <c r="AJ1029" i="9"/>
  <c r="AJ1027" i="9"/>
  <c r="AJ1025" i="9"/>
  <c r="AJ1023" i="9"/>
  <c r="AJ1021" i="9"/>
  <c r="AJ1019" i="9"/>
  <c r="AJ1017" i="9"/>
  <c r="AJ1015" i="9"/>
  <c r="AJ1013" i="9"/>
  <c r="AJ1011" i="9"/>
  <c r="AJ1009" i="9"/>
  <c r="AJ1007" i="9"/>
  <c r="AJ1005" i="9"/>
  <c r="AJ1003" i="9"/>
  <c r="AJ1001" i="9"/>
  <c r="AJ999" i="9"/>
  <c r="AJ997" i="9"/>
  <c r="AJ995" i="9"/>
  <c r="AJ993" i="9"/>
  <c r="AJ991" i="9"/>
  <c r="AJ989" i="9"/>
  <c r="AJ987" i="9"/>
  <c r="AJ985" i="9"/>
  <c r="AJ983" i="9"/>
  <c r="AJ981" i="9"/>
  <c r="AJ979" i="9"/>
  <c r="AJ977" i="9"/>
  <c r="AJ975" i="9"/>
  <c r="AJ973" i="9"/>
  <c r="AJ971" i="9"/>
  <c r="AJ969" i="9"/>
  <c r="AJ967" i="9"/>
  <c r="AJ965" i="9"/>
  <c r="AJ963" i="9"/>
  <c r="AJ961" i="9"/>
  <c r="AJ959" i="9"/>
  <c r="AJ957" i="9"/>
  <c r="AJ955" i="9"/>
  <c r="AJ953" i="9"/>
  <c r="AJ951" i="9"/>
  <c r="AJ949" i="9"/>
  <c r="AJ947" i="9"/>
  <c r="AJ945" i="9"/>
  <c r="AJ943" i="9"/>
  <c r="AJ941" i="9"/>
  <c r="AJ939" i="9"/>
  <c r="AJ937" i="9"/>
  <c r="AJ935" i="9"/>
  <c r="AJ933" i="9"/>
  <c r="AJ931" i="9"/>
  <c r="AJ929" i="9"/>
  <c r="AJ927" i="9"/>
  <c r="AJ925" i="9"/>
  <c r="AJ923" i="9"/>
  <c r="AJ921" i="9"/>
  <c r="AJ919" i="9"/>
  <c r="AJ917" i="9"/>
  <c r="AJ915" i="9"/>
  <c r="AJ913" i="9"/>
  <c r="AJ911" i="9"/>
  <c r="AJ909" i="9"/>
  <c r="AJ907" i="9"/>
  <c r="AJ905" i="9"/>
  <c r="AJ903" i="9"/>
  <c r="AJ901" i="9"/>
  <c r="AJ899" i="9"/>
  <c r="AJ897" i="9"/>
  <c r="AJ895" i="9"/>
  <c r="AJ893" i="9"/>
  <c r="AJ891" i="9"/>
  <c r="AJ889" i="9"/>
  <c r="AJ887" i="9"/>
  <c r="AJ885" i="9"/>
  <c r="AJ883" i="9"/>
  <c r="AJ881" i="9"/>
  <c r="AJ879" i="9"/>
  <c r="AJ877" i="9"/>
  <c r="AJ875" i="9"/>
  <c r="AJ873" i="9"/>
  <c r="AJ871" i="9"/>
  <c r="AJ869" i="9"/>
  <c r="AJ867" i="9"/>
  <c r="AJ865" i="9"/>
  <c r="AJ863" i="9"/>
  <c r="AJ861" i="9"/>
  <c r="AJ859" i="9"/>
  <c r="AJ857" i="9"/>
  <c r="AJ855" i="9"/>
  <c r="AJ853" i="9"/>
  <c r="AJ851" i="9"/>
  <c r="AJ849" i="9"/>
  <c r="AJ847" i="9"/>
  <c r="AJ845" i="9"/>
  <c r="AJ843" i="9"/>
  <c r="AJ841" i="9"/>
  <c r="AJ839" i="9"/>
  <c r="AJ837" i="9"/>
  <c r="AJ835" i="9"/>
  <c r="AJ833" i="9"/>
  <c r="AJ831" i="9"/>
  <c r="AJ829" i="9"/>
  <c r="AJ827" i="9"/>
  <c r="AJ825" i="9"/>
  <c r="AJ823" i="9"/>
  <c r="AJ821" i="9"/>
  <c r="AJ819" i="9"/>
  <c r="AJ817" i="9"/>
  <c r="AJ815" i="9"/>
  <c r="AJ813" i="9"/>
  <c r="AJ811" i="9"/>
  <c r="AJ809" i="9"/>
  <c r="AJ807" i="9"/>
  <c r="AJ805" i="9"/>
  <c r="AJ803" i="9"/>
  <c r="AJ801" i="9"/>
  <c r="AJ799" i="9"/>
  <c r="AJ797" i="9"/>
  <c r="AJ795" i="9"/>
  <c r="AJ793" i="9"/>
  <c r="AJ791" i="9"/>
  <c r="AJ789" i="9"/>
  <c r="AJ787" i="9"/>
  <c r="AJ785" i="9"/>
  <c r="AJ783" i="9"/>
  <c r="AJ781" i="9"/>
  <c r="AJ779" i="9"/>
  <c r="AJ777" i="9"/>
  <c r="AJ775" i="9"/>
  <c r="AJ773" i="9"/>
  <c r="AJ771" i="9"/>
  <c r="AJ769" i="9"/>
  <c r="AJ767" i="9"/>
  <c r="AJ765" i="9"/>
  <c r="AJ763" i="9"/>
  <c r="AJ761" i="9"/>
  <c r="AJ759" i="9"/>
  <c r="AJ757" i="9"/>
  <c r="AJ755" i="9"/>
  <c r="AJ753" i="9"/>
  <c r="AJ751" i="9"/>
  <c r="AJ749" i="9"/>
  <c r="AJ747" i="9"/>
  <c r="AJ745" i="9"/>
  <c r="AJ743" i="9"/>
  <c r="AJ741" i="9"/>
  <c r="AJ739" i="9"/>
  <c r="AJ737" i="9"/>
  <c r="AJ735" i="9"/>
  <c r="AJ733" i="9"/>
  <c r="AJ731" i="9"/>
  <c r="AJ729" i="9"/>
  <c r="AJ727" i="9"/>
  <c r="AJ725" i="9"/>
  <c r="AJ723" i="9"/>
  <c r="AJ721" i="9"/>
  <c r="AJ719" i="9"/>
  <c r="AJ717" i="9"/>
  <c r="AJ715" i="9"/>
  <c r="AJ713" i="9"/>
  <c r="AJ711" i="9"/>
  <c r="AJ709" i="9"/>
  <c r="AJ707" i="9"/>
  <c r="AJ705" i="9"/>
  <c r="AJ703" i="9"/>
  <c r="AJ701" i="9"/>
  <c r="AJ699" i="9"/>
  <c r="AJ697" i="9"/>
  <c r="AJ695" i="9"/>
  <c r="AJ693" i="9"/>
  <c r="AJ691" i="9"/>
  <c r="AJ689" i="9"/>
  <c r="AJ687" i="9"/>
  <c r="AJ685" i="9"/>
  <c r="AJ683" i="9"/>
  <c r="AJ681" i="9"/>
  <c r="AJ679" i="9"/>
  <c r="AJ677" i="9"/>
  <c r="AJ675" i="9"/>
  <c r="AJ673" i="9"/>
  <c r="AJ671" i="9"/>
  <c r="AJ669" i="9"/>
  <c r="AJ667" i="9"/>
  <c r="AJ665" i="9"/>
  <c r="AJ663" i="9"/>
  <c r="AJ661" i="9"/>
  <c r="AJ659" i="9"/>
  <c r="AJ657" i="9"/>
  <c r="AJ655" i="9"/>
  <c r="AJ653" i="9"/>
  <c r="AJ651" i="9"/>
  <c r="AJ649" i="9"/>
  <c r="AJ647" i="9"/>
  <c r="AJ645" i="9"/>
  <c r="AJ643" i="9"/>
  <c r="AJ641" i="9"/>
  <c r="AJ639" i="9"/>
  <c r="AJ637" i="9"/>
  <c r="AJ635" i="9"/>
  <c r="AJ633" i="9"/>
  <c r="AJ631" i="9"/>
  <c r="AJ629" i="9"/>
  <c r="AJ627" i="9"/>
  <c r="AJ625" i="9"/>
  <c r="AJ623" i="9"/>
  <c r="AJ621" i="9"/>
  <c r="AJ619" i="9"/>
  <c r="AJ617" i="9"/>
  <c r="AJ615" i="9"/>
  <c r="AJ613" i="9"/>
  <c r="AJ611" i="9"/>
  <c r="AJ609" i="9"/>
  <c r="AJ607" i="9"/>
  <c r="AJ605" i="9"/>
  <c r="AJ603" i="9"/>
  <c r="AJ601" i="9"/>
  <c r="AJ599" i="9"/>
  <c r="AJ597" i="9"/>
  <c r="AJ595" i="9"/>
  <c r="AJ593" i="9"/>
  <c r="AJ591" i="9"/>
  <c r="AJ589" i="9"/>
  <c r="AJ587" i="9"/>
  <c r="AJ585" i="9"/>
  <c r="AJ583" i="9"/>
  <c r="AJ581" i="9"/>
  <c r="AJ579" i="9"/>
  <c r="AJ577" i="9"/>
  <c r="AJ575" i="9"/>
  <c r="AJ573" i="9"/>
  <c r="AJ571" i="9"/>
  <c r="AJ569" i="9"/>
  <c r="AJ567" i="9"/>
  <c r="AJ565" i="9"/>
  <c r="AJ563" i="9"/>
  <c r="AJ561" i="9"/>
  <c r="AJ559" i="9"/>
  <c r="AJ557" i="9"/>
  <c r="AJ555" i="9"/>
  <c r="AJ553" i="9"/>
  <c r="AJ551" i="9"/>
  <c r="AJ549" i="9"/>
  <c r="AJ547" i="9"/>
  <c r="AJ545" i="9"/>
  <c r="AJ543" i="9"/>
  <c r="AJ541" i="9"/>
  <c r="AJ539" i="9"/>
  <c r="AJ537" i="9"/>
  <c r="AJ535" i="9"/>
  <c r="AJ533" i="9"/>
  <c r="AJ531" i="9"/>
  <c r="AJ529" i="9"/>
  <c r="AJ527" i="9"/>
  <c r="AJ525" i="9"/>
  <c r="AJ523" i="9"/>
  <c r="AJ521" i="9"/>
  <c r="AJ519" i="9"/>
  <c r="AJ517" i="9"/>
  <c r="AJ515" i="9"/>
  <c r="AJ513" i="9"/>
  <c r="AJ511" i="9"/>
  <c r="AJ509" i="9"/>
  <c r="AJ507" i="9"/>
  <c r="AJ505" i="9"/>
  <c r="AJ503" i="9"/>
  <c r="AJ501" i="9"/>
  <c r="AJ499" i="9"/>
  <c r="AJ497" i="9"/>
  <c r="AJ495" i="9"/>
  <c r="AJ493" i="9"/>
  <c r="AJ491" i="9"/>
  <c r="AJ489" i="9"/>
  <c r="AJ487" i="9"/>
  <c r="AJ485" i="9"/>
  <c r="AJ483" i="9"/>
  <c r="AJ481" i="9"/>
  <c r="AJ479" i="9"/>
  <c r="AJ477" i="9"/>
  <c r="AJ475" i="9"/>
  <c r="AJ473" i="9"/>
  <c r="AJ471" i="9"/>
  <c r="AJ469" i="9"/>
  <c r="AJ467" i="9"/>
  <c r="AJ465" i="9"/>
  <c r="AJ463" i="9"/>
  <c r="AJ461" i="9"/>
  <c r="AJ459" i="9"/>
  <c r="AJ457" i="9"/>
  <c r="AJ455" i="9"/>
  <c r="AJ453" i="9"/>
  <c r="AJ451" i="9"/>
  <c r="AJ449" i="9"/>
  <c r="AJ447" i="9"/>
  <c r="AJ445" i="9"/>
  <c r="AJ443" i="9"/>
  <c r="AJ441" i="9"/>
  <c r="AJ439" i="9"/>
  <c r="AJ892" i="9"/>
  <c r="AJ890" i="9"/>
  <c r="AJ888" i="9"/>
  <c r="AJ886" i="9"/>
  <c r="AJ884" i="9"/>
  <c r="AJ882" i="9"/>
  <c r="AJ880" i="9"/>
  <c r="AJ878" i="9"/>
  <c r="AJ876" i="9"/>
  <c r="AJ874" i="9"/>
  <c r="AJ872" i="9"/>
  <c r="AJ870" i="9"/>
  <c r="AJ868" i="9"/>
  <c r="AJ866" i="9"/>
  <c r="AJ864" i="9"/>
  <c r="AJ862" i="9"/>
  <c r="AJ860" i="9"/>
  <c r="AJ858" i="9"/>
  <c r="AJ856" i="9"/>
  <c r="AJ854" i="9"/>
  <c r="AJ852" i="9"/>
  <c r="AJ850" i="9"/>
  <c r="AJ848" i="9"/>
  <c r="AJ846" i="9"/>
  <c r="AJ844" i="9"/>
  <c r="AJ842" i="9"/>
  <c r="AJ840" i="9"/>
  <c r="AJ838" i="9"/>
  <c r="AJ836" i="9"/>
  <c r="AJ834" i="9"/>
  <c r="AJ832" i="9"/>
  <c r="AJ830" i="9"/>
  <c r="AJ828" i="9"/>
  <c r="AJ826" i="9"/>
  <c r="AJ824" i="9"/>
  <c r="AJ822" i="9"/>
  <c r="AJ820" i="9"/>
  <c r="AJ818" i="9"/>
  <c r="AJ816" i="9"/>
  <c r="AJ814" i="9"/>
  <c r="AJ812" i="9"/>
  <c r="AJ810" i="9"/>
  <c r="AJ808" i="9"/>
  <c r="AJ806" i="9"/>
  <c r="AJ804" i="9"/>
  <c r="AJ802" i="9"/>
  <c r="AJ800" i="9"/>
  <c r="AJ798" i="9"/>
  <c r="AJ796" i="9"/>
  <c r="AJ794" i="9"/>
  <c r="AJ792" i="9"/>
  <c r="AJ790" i="9"/>
  <c r="AJ788" i="9"/>
  <c r="AJ786" i="9"/>
  <c r="AJ784" i="9"/>
  <c r="AJ782" i="9"/>
  <c r="AJ780" i="9"/>
  <c r="AJ778" i="9"/>
  <c r="AJ776" i="9"/>
  <c r="AJ774" i="9"/>
  <c r="AJ772" i="9"/>
  <c r="AJ770" i="9"/>
  <c r="AJ768" i="9"/>
  <c r="AJ766" i="9"/>
  <c r="AJ764" i="9"/>
  <c r="AJ762" i="9"/>
  <c r="AJ760" i="9"/>
  <c r="AJ758" i="9"/>
  <c r="AJ756" i="9"/>
  <c r="AJ754" i="9"/>
  <c r="AJ752" i="9"/>
  <c r="AJ750" i="9"/>
  <c r="AJ748" i="9"/>
  <c r="AJ746" i="9"/>
  <c r="AJ744" i="9"/>
  <c r="AJ742" i="9"/>
  <c r="AJ740" i="9"/>
  <c r="AJ738" i="9"/>
  <c r="AJ736" i="9"/>
  <c r="AJ734" i="9"/>
  <c r="AJ732" i="9"/>
  <c r="AJ730" i="9"/>
  <c r="AJ728" i="9"/>
  <c r="AJ726" i="9"/>
  <c r="AJ724" i="9"/>
  <c r="AJ722" i="9"/>
  <c r="AJ720" i="9"/>
  <c r="AJ718" i="9"/>
  <c r="AJ716" i="9"/>
  <c r="AJ714" i="9"/>
  <c r="AJ712" i="9"/>
  <c r="AJ710" i="9"/>
  <c r="AJ708" i="9"/>
  <c r="AJ706" i="9"/>
  <c r="AJ704" i="9"/>
  <c r="AJ702" i="9"/>
  <c r="AJ700" i="9"/>
  <c r="AJ698" i="9"/>
  <c r="AJ696" i="9"/>
  <c r="AJ694" i="9"/>
  <c r="AJ692" i="9"/>
  <c r="AJ690" i="9"/>
  <c r="AJ688" i="9"/>
  <c r="AJ686" i="9"/>
  <c r="AJ684" i="9"/>
  <c r="AJ682" i="9"/>
  <c r="AJ680" i="9"/>
  <c r="AJ678" i="9"/>
  <c r="AJ676" i="9"/>
  <c r="AJ674" i="9"/>
  <c r="AJ672" i="9"/>
  <c r="AJ670" i="9"/>
  <c r="AJ668" i="9"/>
  <c r="AJ666" i="9"/>
  <c r="AJ664" i="9"/>
  <c r="AJ662" i="9"/>
  <c r="AJ660" i="9"/>
  <c r="AJ658" i="9"/>
  <c r="AJ656" i="9"/>
  <c r="AJ654" i="9"/>
  <c r="AJ652" i="9"/>
  <c r="AJ650" i="9"/>
  <c r="AJ648" i="9"/>
  <c r="AJ646" i="9"/>
  <c r="AJ644" i="9"/>
  <c r="AJ642" i="9"/>
  <c r="AJ640" i="9"/>
  <c r="AJ638" i="9"/>
  <c r="AJ636" i="9"/>
  <c r="AJ634" i="9"/>
  <c r="AJ632" i="9"/>
  <c r="AJ630" i="9"/>
  <c r="AJ628" i="9"/>
  <c r="AJ626" i="9"/>
  <c r="AJ624" i="9"/>
  <c r="AJ622" i="9"/>
  <c r="AJ620" i="9"/>
  <c r="AJ618" i="9"/>
  <c r="AJ616" i="9"/>
  <c r="AJ614" i="9"/>
  <c r="AJ612" i="9"/>
  <c r="AJ610" i="9"/>
  <c r="AJ608" i="9"/>
  <c r="AJ606" i="9"/>
  <c r="AJ604" i="9"/>
  <c r="AJ602" i="9"/>
  <c r="AJ600" i="9"/>
  <c r="AJ598" i="9"/>
  <c r="AJ596" i="9"/>
  <c r="AJ594" i="9"/>
  <c r="AJ592" i="9"/>
  <c r="AJ590" i="9"/>
  <c r="AJ588" i="9"/>
  <c r="AJ586" i="9"/>
  <c r="AJ584" i="9"/>
  <c r="AJ582" i="9"/>
  <c r="AJ580" i="9"/>
  <c r="AJ578" i="9"/>
  <c r="AJ576" i="9"/>
  <c r="AJ574" i="9"/>
  <c r="AJ572" i="9"/>
  <c r="AJ570" i="9"/>
  <c r="AJ568" i="9"/>
  <c r="AJ566" i="9"/>
  <c r="AJ564" i="9"/>
  <c r="AJ562" i="9"/>
  <c r="AJ560" i="9"/>
  <c r="AJ558" i="9"/>
  <c r="AJ556" i="9"/>
  <c r="AJ554" i="9"/>
  <c r="AJ552" i="9"/>
  <c r="AJ550" i="9"/>
  <c r="AJ548" i="9"/>
  <c r="AJ546" i="9"/>
  <c r="AJ544" i="9"/>
  <c r="AJ542" i="9"/>
  <c r="AJ540" i="9"/>
  <c r="AJ538" i="9"/>
  <c r="AJ536" i="9"/>
  <c r="AJ534" i="9"/>
  <c r="AJ532" i="9"/>
  <c r="AJ530" i="9"/>
  <c r="AJ528" i="9"/>
  <c r="AJ526" i="9"/>
  <c r="AJ524" i="9"/>
  <c r="AJ522" i="9"/>
  <c r="AJ520" i="9"/>
  <c r="AJ518" i="9"/>
  <c r="AJ516" i="9"/>
  <c r="AJ514" i="9"/>
  <c r="AJ512" i="9"/>
  <c r="AJ510" i="9"/>
  <c r="AJ508" i="9"/>
  <c r="AJ506" i="9"/>
  <c r="AJ504" i="9"/>
  <c r="AJ502" i="9"/>
  <c r="AJ500" i="9"/>
  <c r="AJ498" i="9"/>
  <c r="AJ496" i="9"/>
  <c r="AJ494" i="9"/>
  <c r="AJ492" i="9"/>
  <c r="AJ490" i="9"/>
  <c r="AJ488" i="9"/>
  <c r="AJ486" i="9"/>
  <c r="AJ484" i="9"/>
  <c r="AJ482" i="9"/>
  <c r="AJ480" i="9"/>
  <c r="AJ478" i="9"/>
  <c r="AJ476" i="9"/>
  <c r="AJ474" i="9"/>
  <c r="AJ472" i="9"/>
  <c r="AJ470" i="9"/>
  <c r="AJ468" i="9"/>
  <c r="AJ466" i="9"/>
  <c r="AJ464" i="9"/>
  <c r="AJ462" i="9"/>
  <c r="AJ460" i="9"/>
  <c r="AJ458" i="9"/>
  <c r="AJ456" i="9"/>
  <c r="AJ454" i="9"/>
  <c r="AJ452" i="9"/>
  <c r="AJ450" i="9"/>
  <c r="AJ448" i="9"/>
  <c r="AJ446" i="9"/>
  <c r="AJ444" i="9"/>
  <c r="AJ442" i="9"/>
  <c r="AJ440" i="9"/>
  <c r="AJ438" i="9"/>
  <c r="AJ437" i="9"/>
  <c r="AJ435" i="9"/>
  <c r="AJ433" i="9"/>
  <c r="AJ431" i="9"/>
  <c r="AJ429" i="9"/>
  <c r="AJ427" i="9"/>
  <c r="AJ425" i="9"/>
  <c r="AJ423" i="9"/>
  <c r="AJ421" i="9"/>
  <c r="AJ419" i="9"/>
  <c r="AJ417" i="9"/>
  <c r="AJ415" i="9"/>
  <c r="AJ413" i="9"/>
  <c r="AJ411" i="9"/>
  <c r="AJ409" i="9"/>
  <c r="AJ407" i="9"/>
  <c r="AJ405" i="9"/>
  <c r="AJ403" i="9"/>
  <c r="AJ401" i="9"/>
  <c r="AJ399" i="9"/>
  <c r="AJ397" i="9"/>
  <c r="AJ395" i="9"/>
  <c r="AJ393" i="9"/>
  <c r="AJ391" i="9"/>
  <c r="AJ389" i="9"/>
  <c r="AJ387" i="9"/>
  <c r="AJ385" i="9"/>
  <c r="AJ383" i="9"/>
  <c r="AJ381" i="9"/>
  <c r="AJ379" i="9"/>
  <c r="AJ377" i="9"/>
  <c r="AJ375" i="9"/>
  <c r="AJ373" i="9"/>
  <c r="AJ371" i="9"/>
  <c r="AJ369" i="9"/>
  <c r="AJ367" i="9"/>
  <c r="AJ365" i="9"/>
  <c r="AJ363" i="9"/>
  <c r="AJ361" i="9"/>
  <c r="AJ359" i="9"/>
  <c r="AJ357" i="9"/>
  <c r="AJ355" i="9"/>
  <c r="AJ353" i="9"/>
  <c r="AJ351" i="9"/>
  <c r="AJ349" i="9"/>
  <c r="AJ347" i="9"/>
  <c r="AJ345" i="9"/>
  <c r="AJ343" i="9"/>
  <c r="AJ341" i="9"/>
  <c r="AJ339" i="9"/>
  <c r="AJ337" i="9"/>
  <c r="AJ335" i="9"/>
  <c r="AJ333" i="9"/>
  <c r="AJ331" i="9"/>
  <c r="AJ329" i="9"/>
  <c r="AJ327" i="9"/>
  <c r="AJ325" i="9"/>
  <c r="AJ323" i="9"/>
  <c r="AJ321" i="9"/>
  <c r="AJ319" i="9"/>
  <c r="AJ317" i="9"/>
  <c r="AJ315" i="9"/>
  <c r="AJ313" i="9"/>
  <c r="AJ311" i="9"/>
  <c r="AJ309" i="9"/>
  <c r="AJ307" i="9"/>
  <c r="AJ305" i="9"/>
  <c r="AJ303" i="9"/>
  <c r="AJ301" i="9"/>
  <c r="AJ299" i="9"/>
  <c r="AJ297" i="9"/>
  <c r="AJ295" i="9"/>
  <c r="AJ293" i="9"/>
  <c r="AJ291" i="9"/>
  <c r="AJ289" i="9"/>
  <c r="AJ287" i="9"/>
  <c r="AJ285" i="9"/>
  <c r="AJ283" i="9"/>
  <c r="AJ281" i="9"/>
  <c r="AJ279" i="9"/>
  <c r="AJ277" i="9"/>
  <c r="AJ275" i="9"/>
  <c r="AJ273" i="9"/>
  <c r="AJ271" i="9"/>
  <c r="AJ269" i="9"/>
  <c r="AJ267" i="9"/>
  <c r="AJ265" i="9"/>
  <c r="AJ263" i="9"/>
  <c r="AJ261" i="9"/>
  <c r="AJ259" i="9"/>
  <c r="AJ257" i="9"/>
  <c r="AJ255" i="9"/>
  <c r="AJ253" i="9"/>
  <c r="AJ251" i="9"/>
  <c r="AJ249" i="9"/>
  <c r="AJ247" i="9"/>
  <c r="AJ245" i="9"/>
  <c r="AJ243" i="9"/>
  <c r="AJ241" i="9"/>
  <c r="AJ239" i="9"/>
  <c r="AJ237" i="9"/>
  <c r="AJ235" i="9"/>
  <c r="AJ233" i="9"/>
  <c r="AJ231" i="9"/>
  <c r="AJ229" i="9"/>
  <c r="AJ227" i="9"/>
  <c r="AJ225" i="9"/>
  <c r="AJ223" i="9"/>
  <c r="AJ221" i="9"/>
  <c r="AJ219" i="9"/>
  <c r="AJ217" i="9"/>
  <c r="AJ215" i="9"/>
  <c r="AJ213" i="9"/>
  <c r="AJ211" i="9"/>
  <c r="AJ209" i="9"/>
  <c r="AJ207" i="9"/>
  <c r="AJ205" i="9"/>
  <c r="AJ203" i="9"/>
  <c r="AJ201" i="9"/>
  <c r="AJ199" i="9"/>
  <c r="AJ197" i="9"/>
  <c r="AJ195" i="9"/>
  <c r="AJ193" i="9"/>
  <c r="AJ191" i="9"/>
  <c r="AJ189" i="9"/>
  <c r="AJ187" i="9"/>
  <c r="AJ185" i="9"/>
  <c r="AJ183" i="9"/>
  <c r="AJ181" i="9"/>
  <c r="AJ179" i="9"/>
  <c r="AJ177" i="9"/>
  <c r="AJ175" i="9"/>
  <c r="AJ173" i="9"/>
  <c r="AJ171" i="9"/>
  <c r="AJ169" i="9"/>
  <c r="AJ167" i="9"/>
  <c r="AJ165" i="9"/>
  <c r="AJ163" i="9"/>
  <c r="AJ161" i="9"/>
  <c r="AJ159" i="9"/>
  <c r="AJ157" i="9"/>
  <c r="AJ155" i="9"/>
  <c r="AJ153" i="9"/>
  <c r="AJ151" i="9"/>
  <c r="AJ149" i="9"/>
  <c r="AJ147" i="9"/>
  <c r="AJ145" i="9"/>
  <c r="AJ143" i="9"/>
  <c r="AJ141" i="9"/>
  <c r="AJ139" i="9"/>
  <c r="AJ137" i="9"/>
  <c r="AJ135" i="9"/>
  <c r="AJ133" i="9"/>
  <c r="AJ131" i="9"/>
  <c r="AJ129" i="9"/>
  <c r="AJ127" i="9"/>
  <c r="AJ125" i="9"/>
  <c r="AJ123" i="9"/>
  <c r="AJ121" i="9"/>
  <c r="AJ119" i="9"/>
  <c r="AJ117" i="9"/>
  <c r="AJ115" i="9"/>
  <c r="AJ113" i="9"/>
  <c r="AJ111" i="9"/>
  <c r="AJ109" i="9"/>
  <c r="AJ107" i="9"/>
  <c r="AJ105" i="9"/>
  <c r="AJ103" i="9"/>
  <c r="AJ101" i="9"/>
  <c r="AJ99" i="9"/>
  <c r="AJ97" i="9"/>
  <c r="AJ95" i="9"/>
  <c r="AJ93" i="9"/>
  <c r="AJ91" i="9"/>
  <c r="AJ89" i="9"/>
  <c r="AJ87" i="9"/>
  <c r="AJ85" i="9"/>
  <c r="AJ83" i="9"/>
  <c r="AJ81" i="9"/>
  <c r="AJ79" i="9"/>
  <c r="AJ77" i="9"/>
  <c r="AJ75" i="9"/>
  <c r="AJ73" i="9"/>
  <c r="AJ71" i="9"/>
  <c r="AJ69" i="9"/>
  <c r="AJ67" i="9"/>
  <c r="AJ65" i="9"/>
  <c r="AJ63" i="9"/>
  <c r="AJ61" i="9"/>
  <c r="AJ59" i="9"/>
  <c r="AJ57" i="9"/>
  <c r="AJ55" i="9"/>
  <c r="AJ53" i="9"/>
  <c r="AJ51" i="9"/>
  <c r="AJ49" i="9"/>
  <c r="AJ47" i="9"/>
  <c r="AJ45" i="9"/>
  <c r="AJ43" i="9"/>
  <c r="AJ41" i="9"/>
  <c r="AJ39" i="9"/>
  <c r="AJ37" i="9"/>
  <c r="AJ35" i="9"/>
  <c r="AJ33" i="9"/>
  <c r="AJ31" i="9"/>
  <c r="AJ29" i="9"/>
  <c r="AJ27" i="9"/>
  <c r="AJ25" i="9"/>
  <c r="AJ23" i="9"/>
  <c r="AJ21" i="9"/>
  <c r="AJ19" i="9"/>
  <c r="AJ17" i="9"/>
  <c r="AJ15" i="9"/>
  <c r="AJ13" i="9"/>
  <c r="AJ11" i="9"/>
  <c r="AJ9" i="9"/>
  <c r="AJ7" i="9"/>
  <c r="AJ436" i="9"/>
  <c r="AJ434" i="9"/>
  <c r="AJ432" i="9"/>
  <c r="AJ430" i="9"/>
  <c r="AJ428" i="9"/>
  <c r="AJ426" i="9"/>
  <c r="AJ424" i="9"/>
  <c r="AJ422" i="9"/>
  <c r="AJ420" i="9"/>
  <c r="AJ418" i="9"/>
  <c r="AJ416" i="9"/>
  <c r="AJ414" i="9"/>
  <c r="AJ412" i="9"/>
  <c r="AJ410" i="9"/>
  <c r="AJ408" i="9"/>
  <c r="AJ406" i="9"/>
  <c r="AJ404" i="9"/>
  <c r="AJ402" i="9"/>
  <c r="AJ400" i="9"/>
  <c r="AJ398" i="9"/>
  <c r="AJ396" i="9"/>
  <c r="AJ394" i="9"/>
  <c r="AJ392" i="9"/>
  <c r="AJ390" i="9"/>
  <c r="AJ388" i="9"/>
  <c r="AJ386" i="9"/>
  <c r="AJ384" i="9"/>
  <c r="AJ382" i="9"/>
  <c r="AJ380" i="9"/>
  <c r="AJ378" i="9"/>
  <c r="AJ376" i="9"/>
  <c r="AJ374" i="9"/>
  <c r="AJ372" i="9"/>
  <c r="AJ370" i="9"/>
  <c r="AJ368" i="9"/>
  <c r="AJ366" i="9"/>
  <c r="AJ364" i="9"/>
  <c r="AJ362" i="9"/>
  <c r="AJ360" i="9"/>
  <c r="AJ358" i="9"/>
  <c r="AJ356" i="9"/>
  <c r="AJ354" i="9"/>
  <c r="AJ352" i="9"/>
  <c r="AJ350" i="9"/>
  <c r="AJ348" i="9"/>
  <c r="AJ346" i="9"/>
  <c r="AJ344" i="9"/>
  <c r="AJ342" i="9"/>
  <c r="AJ340" i="9"/>
  <c r="AJ338" i="9"/>
  <c r="AJ336" i="9"/>
  <c r="AJ334" i="9"/>
  <c r="AJ332" i="9"/>
  <c r="AJ330" i="9"/>
  <c r="AJ328" i="9"/>
  <c r="AJ326" i="9"/>
  <c r="AJ324" i="9"/>
  <c r="AJ322" i="9"/>
  <c r="AJ320" i="9"/>
  <c r="AJ318" i="9"/>
  <c r="AJ316" i="9"/>
  <c r="AJ314" i="9"/>
  <c r="AJ312" i="9"/>
  <c r="AJ310" i="9"/>
  <c r="AJ308" i="9"/>
  <c r="AJ306" i="9"/>
  <c r="AJ304" i="9"/>
  <c r="AJ302" i="9"/>
  <c r="AJ300" i="9"/>
  <c r="AJ298" i="9"/>
  <c r="AJ296" i="9"/>
  <c r="AJ294" i="9"/>
  <c r="AJ292" i="9"/>
  <c r="AJ290" i="9"/>
  <c r="AJ288" i="9"/>
  <c r="AJ286" i="9"/>
  <c r="AJ284" i="9"/>
  <c r="AJ282" i="9"/>
  <c r="AJ280" i="9"/>
  <c r="AJ278" i="9"/>
  <c r="AJ276" i="9"/>
  <c r="AJ274" i="9"/>
  <c r="AJ272" i="9"/>
  <c r="AJ270" i="9"/>
  <c r="AJ268" i="9"/>
  <c r="AJ266" i="9"/>
  <c r="AJ264" i="9"/>
  <c r="AJ262" i="9"/>
  <c r="AJ260" i="9"/>
  <c r="AJ258" i="9"/>
  <c r="AJ256" i="9"/>
  <c r="AJ254" i="9"/>
  <c r="AJ252" i="9"/>
  <c r="AJ250" i="9"/>
  <c r="AJ248" i="9"/>
  <c r="AJ246" i="9"/>
  <c r="AJ244" i="9"/>
  <c r="AJ242" i="9"/>
  <c r="AJ240" i="9"/>
  <c r="AJ238" i="9"/>
  <c r="AJ236" i="9"/>
  <c r="AJ234" i="9"/>
  <c r="AJ232" i="9"/>
  <c r="AJ230" i="9"/>
  <c r="AJ228" i="9"/>
  <c r="AJ226" i="9"/>
  <c r="AJ224" i="9"/>
  <c r="AJ222" i="9"/>
  <c r="AJ220" i="9"/>
  <c r="AJ218" i="9"/>
  <c r="AJ216" i="9"/>
  <c r="AJ214" i="9"/>
  <c r="AJ212" i="9"/>
  <c r="AJ210" i="9"/>
  <c r="AJ208" i="9"/>
  <c r="AJ206" i="9"/>
  <c r="AJ204" i="9"/>
  <c r="AJ202" i="9"/>
  <c r="AJ200" i="9"/>
  <c r="AJ198" i="9"/>
  <c r="AJ196" i="9"/>
  <c r="AJ194" i="9"/>
  <c r="AJ192" i="9"/>
  <c r="AJ190" i="9"/>
  <c r="AJ188" i="9"/>
  <c r="AJ186" i="9"/>
  <c r="AJ184" i="9"/>
  <c r="AJ182" i="9"/>
  <c r="AJ180" i="9"/>
  <c r="AJ178" i="9"/>
  <c r="AJ176" i="9"/>
  <c r="AJ174" i="9"/>
  <c r="AJ172" i="9"/>
  <c r="AJ170" i="9"/>
  <c r="AJ168" i="9"/>
  <c r="AJ166" i="9"/>
  <c r="AJ164" i="9"/>
  <c r="AJ162" i="9"/>
  <c r="AJ160" i="9"/>
  <c r="AJ158" i="9"/>
  <c r="AJ156" i="9"/>
  <c r="AJ154" i="9"/>
  <c r="AJ152" i="9"/>
  <c r="AJ150" i="9"/>
  <c r="AJ148" i="9"/>
  <c r="AJ146" i="9"/>
  <c r="AJ144" i="9"/>
  <c r="AJ142" i="9"/>
  <c r="AJ140" i="9"/>
  <c r="AJ138" i="9"/>
  <c r="AJ136" i="9"/>
  <c r="AJ134" i="9"/>
  <c r="AJ132" i="9"/>
  <c r="AJ130" i="9"/>
  <c r="AJ128" i="9"/>
  <c r="AJ126" i="9"/>
  <c r="AJ124" i="9"/>
  <c r="AJ122" i="9"/>
  <c r="AJ120" i="9"/>
  <c r="AJ118" i="9"/>
  <c r="AJ116" i="9"/>
  <c r="AJ114" i="9"/>
  <c r="AJ112" i="9"/>
  <c r="AJ110" i="9"/>
  <c r="AJ108" i="9"/>
  <c r="AJ106" i="9"/>
  <c r="AJ104" i="9"/>
  <c r="AJ102" i="9"/>
  <c r="AJ100" i="9"/>
  <c r="AJ98" i="9"/>
  <c r="AJ96" i="9"/>
  <c r="AJ94" i="9"/>
  <c r="AJ92" i="9"/>
  <c r="AJ90" i="9"/>
  <c r="AJ88" i="9"/>
  <c r="AJ86" i="9"/>
  <c r="AJ84" i="9"/>
  <c r="AJ82" i="9"/>
  <c r="AJ80" i="9"/>
  <c r="AJ78" i="9"/>
  <c r="AJ76" i="9"/>
  <c r="AJ74" i="9"/>
  <c r="AJ72" i="9"/>
  <c r="AJ70" i="9"/>
  <c r="AJ68" i="9"/>
  <c r="AJ66" i="9"/>
  <c r="AJ64" i="9"/>
  <c r="AJ62" i="9"/>
  <c r="AJ60" i="9"/>
  <c r="AJ58" i="9"/>
  <c r="AJ56" i="9"/>
  <c r="AJ54" i="9"/>
  <c r="AJ52" i="9"/>
  <c r="AJ50" i="9"/>
  <c r="AJ48" i="9"/>
  <c r="AJ46" i="9"/>
  <c r="AJ44" i="9"/>
  <c r="AJ42" i="9"/>
  <c r="AJ40" i="9"/>
  <c r="AJ38" i="9"/>
  <c r="AJ36" i="9"/>
  <c r="AJ34" i="9"/>
  <c r="AJ32" i="9"/>
  <c r="AJ30" i="9"/>
  <c r="AJ28" i="9"/>
  <c r="AJ26" i="9"/>
  <c r="AJ24" i="9"/>
  <c r="AJ22" i="9"/>
  <c r="AJ20" i="9"/>
  <c r="AJ18" i="9"/>
  <c r="AJ16" i="9"/>
  <c r="AJ14" i="9"/>
  <c r="AJ12" i="9"/>
  <c r="AJ10" i="9"/>
  <c r="AJ8" i="9"/>
  <c r="AK2923" i="9"/>
  <c r="AK2921" i="9"/>
  <c r="AK2919" i="9"/>
  <c r="AK2917" i="9"/>
  <c r="AK2915" i="9"/>
  <c r="AK2913" i="9"/>
  <c r="AK2911" i="9"/>
  <c r="AK2909" i="9"/>
  <c r="AK2907" i="9"/>
  <c r="AK2905" i="9"/>
  <c r="AK2903" i="9"/>
  <c r="AK2901" i="9"/>
  <c r="AK2899" i="9"/>
  <c r="AK2897" i="9"/>
  <c r="AK2895" i="9"/>
  <c r="AK2893" i="9"/>
  <c r="AK2891" i="9"/>
  <c r="AK2889" i="9"/>
  <c r="AK2887" i="9"/>
  <c r="AK2885" i="9"/>
  <c r="AK2883" i="9"/>
  <c r="AK2881" i="9"/>
  <c r="AK2879" i="9"/>
  <c r="AK2877" i="9"/>
  <c r="AK2875" i="9"/>
  <c r="AK2873" i="9"/>
  <c r="AK2871" i="9"/>
  <c r="AK2869" i="9"/>
  <c r="AK2922" i="9"/>
  <c r="AK2920" i="9"/>
  <c r="AK2918" i="9"/>
  <c r="AK2916" i="9"/>
  <c r="AK2914" i="9"/>
  <c r="AK2912" i="9"/>
  <c r="AK2910" i="9"/>
  <c r="AK2908" i="9"/>
  <c r="AK2906" i="9"/>
  <c r="AK2904" i="9"/>
  <c r="AK2902" i="9"/>
  <c r="AK2900" i="9"/>
  <c r="AK2898" i="9"/>
  <c r="AK2896" i="9"/>
  <c r="AK2894" i="9"/>
  <c r="AK2892" i="9"/>
  <c r="AK2890" i="9"/>
  <c r="AK2888" i="9"/>
  <c r="AK2886" i="9"/>
  <c r="AK2884" i="9"/>
  <c r="AK2882" i="9"/>
  <c r="AK2880" i="9"/>
  <c r="AK2878" i="9"/>
  <c r="AK2876" i="9"/>
  <c r="AK2874" i="9"/>
  <c r="AK2872" i="9"/>
  <c r="AK2870" i="9"/>
  <c r="AK2868" i="9"/>
  <c r="AK2866" i="9"/>
  <c r="AK2864" i="9"/>
  <c r="AK2862" i="9"/>
  <c r="AK2860" i="9"/>
  <c r="AK2858" i="9"/>
  <c r="AK2856" i="9"/>
  <c r="AK2854" i="9"/>
  <c r="AK2852" i="9"/>
  <c r="AK2850" i="9"/>
  <c r="AK2848" i="9"/>
  <c r="AK2846" i="9"/>
  <c r="AK2844" i="9"/>
  <c r="AK2842" i="9"/>
  <c r="AK2840" i="9"/>
  <c r="AK2838" i="9"/>
  <c r="AK2836" i="9"/>
  <c r="AK2834" i="9"/>
  <c r="AK2832" i="9"/>
  <c r="AK2830" i="9"/>
  <c r="AK2828" i="9"/>
  <c r="AK2826" i="9"/>
  <c r="AK2824" i="9"/>
  <c r="AK2822" i="9"/>
  <c r="AK2820" i="9"/>
  <c r="AK2818" i="9"/>
  <c r="AK2816" i="9"/>
  <c r="AK2814" i="9"/>
  <c r="AK2812" i="9"/>
  <c r="AK2867" i="9"/>
  <c r="AK2865" i="9"/>
  <c r="AK2863" i="9"/>
  <c r="AK2861" i="9"/>
  <c r="AK2859" i="9"/>
  <c r="AK2857" i="9"/>
  <c r="AK2855" i="9"/>
  <c r="AK2853" i="9"/>
  <c r="AK2851" i="9"/>
  <c r="AK2849" i="9"/>
  <c r="AK2847" i="9"/>
  <c r="AK2845" i="9"/>
  <c r="AK2843" i="9"/>
  <c r="AK2841" i="9"/>
  <c r="AK2839" i="9"/>
  <c r="AK2837" i="9"/>
  <c r="AK2835" i="9"/>
  <c r="AK2833" i="9"/>
  <c r="AK2831" i="9"/>
  <c r="AK2829" i="9"/>
  <c r="AK2827" i="9"/>
  <c r="AK2825" i="9"/>
  <c r="AK2823" i="9"/>
  <c r="AK2821" i="9"/>
  <c r="AK2819" i="9"/>
  <c r="AK2817" i="9"/>
  <c r="AK2811" i="9"/>
  <c r="AK2809" i="9"/>
  <c r="AK2807" i="9"/>
  <c r="AK2805" i="9"/>
  <c r="AK2803" i="9"/>
  <c r="AK2801" i="9"/>
  <c r="AK2799" i="9"/>
  <c r="AK2797" i="9"/>
  <c r="AK2795" i="9"/>
  <c r="AK2793" i="9"/>
  <c r="AK2791" i="9"/>
  <c r="AK2789" i="9"/>
  <c r="AK2787" i="9"/>
  <c r="AK2785" i="9"/>
  <c r="AK2783" i="9"/>
  <c r="AK2781" i="9"/>
  <c r="AK2779" i="9"/>
  <c r="AK2777" i="9"/>
  <c r="AK2775" i="9"/>
  <c r="AK2773" i="9"/>
  <c r="AK2771" i="9"/>
  <c r="AK2769" i="9"/>
  <c r="AK2767" i="9"/>
  <c r="AK2765" i="9"/>
  <c r="AK2763" i="9"/>
  <c r="AK2761" i="9"/>
  <c r="AK2759" i="9"/>
  <c r="AK2757" i="9"/>
  <c r="AK2813" i="9"/>
  <c r="AK2810" i="9"/>
  <c r="AK2808" i="9"/>
  <c r="AK2806" i="9"/>
  <c r="AK2804" i="9"/>
  <c r="AK2802" i="9"/>
  <c r="AK2800" i="9"/>
  <c r="AK2798" i="9"/>
  <c r="AK2796" i="9"/>
  <c r="AK2794" i="9"/>
  <c r="AK2792" i="9"/>
  <c r="AK2790" i="9"/>
  <c r="AK2788" i="9"/>
  <c r="AK2786" i="9"/>
  <c r="AK2784" i="9"/>
  <c r="AK2782" i="9"/>
  <c r="AK2780" i="9"/>
  <c r="AK2778" i="9"/>
  <c r="AK2776" i="9"/>
  <c r="AK2774" i="9"/>
  <c r="AK2772" i="9"/>
  <c r="AK2770" i="9"/>
  <c r="AK2768" i="9"/>
  <c r="AK2766" i="9"/>
  <c r="AK2764" i="9"/>
  <c r="AK2762" i="9"/>
  <c r="AK2760" i="9"/>
  <c r="AK2758" i="9"/>
  <c r="AK2815" i="9"/>
  <c r="AK2756" i="9"/>
  <c r="AK2753" i="9"/>
  <c r="AK2751" i="9"/>
  <c r="AK2749" i="9"/>
  <c r="AK2747" i="9"/>
  <c r="AK2745" i="9"/>
  <c r="AK2743" i="9"/>
  <c r="AK2741" i="9"/>
  <c r="AK2739" i="9"/>
  <c r="AK2737" i="9"/>
  <c r="AK2735" i="9"/>
  <c r="AK2733" i="9"/>
  <c r="AK2731" i="9"/>
  <c r="AK2729" i="9"/>
  <c r="AK2727" i="9"/>
  <c r="AK2725" i="9"/>
  <c r="AK2723" i="9"/>
  <c r="AK2721" i="9"/>
  <c r="AK2719" i="9"/>
  <c r="AK2717" i="9"/>
  <c r="AK2715" i="9"/>
  <c r="AK2713" i="9"/>
  <c r="AK2711" i="9"/>
  <c r="AK2709" i="9"/>
  <c r="AK2707" i="9"/>
  <c r="AK2705" i="9"/>
  <c r="AK2703" i="9"/>
  <c r="AK2701" i="9"/>
  <c r="AK2699" i="9"/>
  <c r="AK2755" i="9"/>
  <c r="AK2754" i="9"/>
  <c r="AK2752" i="9"/>
  <c r="AK2750" i="9"/>
  <c r="AK2748" i="9"/>
  <c r="AK2746" i="9"/>
  <c r="AK2744" i="9"/>
  <c r="AK2742" i="9"/>
  <c r="AK2740" i="9"/>
  <c r="AK2738" i="9"/>
  <c r="AK2736" i="9"/>
  <c r="AK2734" i="9"/>
  <c r="AK2732" i="9"/>
  <c r="AK2730" i="9"/>
  <c r="AK2728" i="9"/>
  <c r="AK2726" i="9"/>
  <c r="AK2724" i="9"/>
  <c r="AK2722" i="9"/>
  <c r="AK2720" i="9"/>
  <c r="AK2718" i="9"/>
  <c r="AK2716" i="9"/>
  <c r="AK2714" i="9"/>
  <c r="AK2712" i="9"/>
  <c r="AK2710" i="9"/>
  <c r="AK2708" i="9"/>
  <c r="AK2706" i="9"/>
  <c r="AK2704" i="9"/>
  <c r="AK2702" i="9"/>
  <c r="AK2700" i="9"/>
  <c r="AK2698" i="9"/>
  <c r="AK2696" i="9"/>
  <c r="AK2694" i="9"/>
  <c r="AK2692" i="9"/>
  <c r="AK2690" i="9"/>
  <c r="AK2688" i="9"/>
  <c r="AK2686" i="9"/>
  <c r="AK2684" i="9"/>
  <c r="AK2682" i="9"/>
  <c r="AK2680" i="9"/>
  <c r="AK2678" i="9"/>
  <c r="AK2676" i="9"/>
  <c r="AK2674" i="9"/>
  <c r="AK2672" i="9"/>
  <c r="AK2670" i="9"/>
  <c r="AK2668" i="9"/>
  <c r="AK2666" i="9"/>
  <c r="AK2664" i="9"/>
  <c r="AK2662" i="9"/>
  <c r="AK2660" i="9"/>
  <c r="AK2658" i="9"/>
  <c r="AK2656" i="9"/>
  <c r="AK2654" i="9"/>
  <c r="AK2652" i="9"/>
  <c r="AK2650" i="9"/>
  <c r="AK2648" i="9"/>
  <c r="AK2646" i="9"/>
  <c r="AK2644" i="9"/>
  <c r="AK2642" i="9"/>
  <c r="AK2640" i="9"/>
  <c r="AK2638" i="9"/>
  <c r="AK2636" i="9"/>
  <c r="AK2634" i="9"/>
  <c r="AK2632" i="9"/>
  <c r="AK2630" i="9"/>
  <c r="AK2628" i="9"/>
  <c r="AK2626" i="9"/>
  <c r="AK2624" i="9"/>
  <c r="AK2622" i="9"/>
  <c r="AK2620" i="9"/>
  <c r="AK2618" i="9"/>
  <c r="AK2616" i="9"/>
  <c r="AK2614" i="9"/>
  <c r="AK2612" i="9"/>
  <c r="AK2610" i="9"/>
  <c r="AK2608" i="9"/>
  <c r="AK2606" i="9"/>
  <c r="AK2604" i="9"/>
  <c r="AK2602" i="9"/>
  <c r="AK2600" i="9"/>
  <c r="AK2598" i="9"/>
  <c r="AK2596" i="9"/>
  <c r="AK2594" i="9"/>
  <c r="AK2592" i="9"/>
  <c r="AK2590" i="9"/>
  <c r="AK2588" i="9"/>
  <c r="AK2697" i="9"/>
  <c r="AK2695" i="9"/>
  <c r="AK2693" i="9"/>
  <c r="AK2691" i="9"/>
  <c r="AK2689" i="9"/>
  <c r="AK2687" i="9"/>
  <c r="AK2685" i="9"/>
  <c r="AK2683" i="9"/>
  <c r="AK2681" i="9"/>
  <c r="AK2679" i="9"/>
  <c r="AK2677" i="9"/>
  <c r="AK2675" i="9"/>
  <c r="AK2673" i="9"/>
  <c r="AK2671" i="9"/>
  <c r="AK2669" i="9"/>
  <c r="AK2667" i="9"/>
  <c r="AK2665" i="9"/>
  <c r="AK2663" i="9"/>
  <c r="AK2661" i="9"/>
  <c r="AK2659" i="9"/>
  <c r="AK2657" i="9"/>
  <c r="AK2655" i="9"/>
  <c r="AK2653" i="9"/>
  <c r="AK2651" i="9"/>
  <c r="AK2649" i="9"/>
  <c r="AK2647" i="9"/>
  <c r="AK2645" i="9"/>
  <c r="AK2643" i="9"/>
  <c r="AK2641" i="9"/>
  <c r="AK2639" i="9"/>
  <c r="AK2637" i="9"/>
  <c r="AK2635" i="9"/>
  <c r="AK2633" i="9"/>
  <c r="AK2631" i="9"/>
  <c r="AK2629" i="9"/>
  <c r="AK2627" i="9"/>
  <c r="AK2625" i="9"/>
  <c r="AK2623" i="9"/>
  <c r="AK2621" i="9"/>
  <c r="AK2619" i="9"/>
  <c r="AK2617" i="9"/>
  <c r="AK2615" i="9"/>
  <c r="AK2613" i="9"/>
  <c r="AK2611" i="9"/>
  <c r="AK2609" i="9"/>
  <c r="AK2607" i="9"/>
  <c r="AK2605" i="9"/>
  <c r="AK2603" i="9"/>
  <c r="AK2601" i="9"/>
  <c r="AK2599" i="9"/>
  <c r="AK2597" i="9"/>
  <c r="AK2595" i="9"/>
  <c r="AK2593" i="9"/>
  <c r="AK2591" i="9"/>
  <c r="AK2589" i="9"/>
  <c r="AK2585" i="9"/>
  <c r="AK2583" i="9"/>
  <c r="AK2581" i="9"/>
  <c r="AK2579" i="9"/>
  <c r="AK2577" i="9"/>
  <c r="AK2575" i="9"/>
  <c r="AK2573" i="9"/>
  <c r="AK2571" i="9"/>
  <c r="AK2569" i="9"/>
  <c r="AK2567" i="9"/>
  <c r="AK2565" i="9"/>
  <c r="AK2563" i="9"/>
  <c r="AK2561" i="9"/>
  <c r="AK2559" i="9"/>
  <c r="AK2557" i="9"/>
  <c r="AK2555" i="9"/>
  <c r="AK2553" i="9"/>
  <c r="AK2551" i="9"/>
  <c r="AK2549" i="9"/>
  <c r="AK2547" i="9"/>
  <c r="AK2545" i="9"/>
  <c r="AK2543" i="9"/>
  <c r="AK2541" i="9"/>
  <c r="AK2539" i="9"/>
  <c r="AK2537" i="9"/>
  <c r="AK2535" i="9"/>
  <c r="AK2533" i="9"/>
  <c r="AK2531" i="9"/>
  <c r="AK2529" i="9"/>
  <c r="AK2527" i="9"/>
  <c r="AK2525" i="9"/>
  <c r="AK2523" i="9"/>
  <c r="AK2521" i="9"/>
  <c r="AK2519" i="9"/>
  <c r="AK2517" i="9"/>
  <c r="AK2515" i="9"/>
  <c r="AK2513" i="9"/>
  <c r="AK2511" i="9"/>
  <c r="AK2509" i="9"/>
  <c r="AK2507" i="9"/>
  <c r="AK2505" i="9"/>
  <c r="AK2503" i="9"/>
  <c r="AK2501" i="9"/>
  <c r="AK2499" i="9"/>
  <c r="AK2497" i="9"/>
  <c r="AK2495" i="9"/>
  <c r="AK2493" i="9"/>
  <c r="AK2491" i="9"/>
  <c r="AK2489" i="9"/>
  <c r="AK2487" i="9"/>
  <c r="AK2485" i="9"/>
  <c r="AK2483" i="9"/>
  <c r="AK2481" i="9"/>
  <c r="AK2479" i="9"/>
  <c r="AK2477" i="9"/>
  <c r="AK2475" i="9"/>
  <c r="AK2473" i="9"/>
  <c r="AK2587" i="9"/>
  <c r="AK2584" i="9"/>
  <c r="AK2582" i="9"/>
  <c r="AK2580" i="9"/>
  <c r="AK2578" i="9"/>
  <c r="AK2576" i="9"/>
  <c r="AK2574" i="9"/>
  <c r="AK2572" i="9"/>
  <c r="AK2570" i="9"/>
  <c r="AK2568" i="9"/>
  <c r="AK2566" i="9"/>
  <c r="AK2564" i="9"/>
  <c r="AK2562" i="9"/>
  <c r="AK2560" i="9"/>
  <c r="AK2558" i="9"/>
  <c r="AK2556" i="9"/>
  <c r="AK2554" i="9"/>
  <c r="AK2552" i="9"/>
  <c r="AK2550" i="9"/>
  <c r="AK2548" i="9"/>
  <c r="AK2546" i="9"/>
  <c r="AK2544" i="9"/>
  <c r="AK2542" i="9"/>
  <c r="AK2540" i="9"/>
  <c r="AK2538" i="9"/>
  <c r="AK2536" i="9"/>
  <c r="AK2534" i="9"/>
  <c r="AK2532" i="9"/>
  <c r="AK2530" i="9"/>
  <c r="AK2528" i="9"/>
  <c r="AK2526" i="9"/>
  <c r="AK2524" i="9"/>
  <c r="AK2522" i="9"/>
  <c r="AK2520" i="9"/>
  <c r="AK2518" i="9"/>
  <c r="AK2516" i="9"/>
  <c r="AK2514" i="9"/>
  <c r="AK2512" i="9"/>
  <c r="AK2510" i="9"/>
  <c r="AK2508" i="9"/>
  <c r="AK2506" i="9"/>
  <c r="AK2504" i="9"/>
  <c r="AK2502" i="9"/>
  <c r="AK2500" i="9"/>
  <c r="AK2498" i="9"/>
  <c r="AK2496" i="9"/>
  <c r="AK2494" i="9"/>
  <c r="AK2492" i="9"/>
  <c r="AK2490" i="9"/>
  <c r="AK2488" i="9"/>
  <c r="AK2486" i="9"/>
  <c r="AK2484" i="9"/>
  <c r="AK2482" i="9"/>
  <c r="AK2480" i="9"/>
  <c r="AK2478" i="9"/>
  <c r="AK2476" i="9"/>
  <c r="AK2586" i="9"/>
  <c r="AK2471" i="9"/>
  <c r="AK2469" i="9"/>
  <c r="AK2467" i="9"/>
  <c r="AK2465" i="9"/>
  <c r="AK2463" i="9"/>
  <c r="AK2461" i="9"/>
  <c r="AK2459" i="9"/>
  <c r="AK2457" i="9"/>
  <c r="AK2455" i="9"/>
  <c r="AK2453" i="9"/>
  <c r="AK2451" i="9"/>
  <c r="AK2449" i="9"/>
  <c r="AK2447" i="9"/>
  <c r="AK2445" i="9"/>
  <c r="AK2443" i="9"/>
  <c r="AK2441" i="9"/>
  <c r="AK2439" i="9"/>
  <c r="AK2437" i="9"/>
  <c r="AK2435" i="9"/>
  <c r="AK2433" i="9"/>
  <c r="AK2431" i="9"/>
  <c r="AK2429" i="9"/>
  <c r="AK2427" i="9"/>
  <c r="AK2425" i="9"/>
  <c r="AK2423" i="9"/>
  <c r="AK2421" i="9"/>
  <c r="AK2419" i="9"/>
  <c r="AK2417" i="9"/>
  <c r="AK2415" i="9"/>
  <c r="AK2413" i="9"/>
  <c r="AK2411" i="9"/>
  <c r="AK2409" i="9"/>
  <c r="AK2407" i="9"/>
  <c r="AK2405" i="9"/>
  <c r="AK2403" i="9"/>
  <c r="AK2401" i="9"/>
  <c r="AK2399" i="9"/>
  <c r="AK2397" i="9"/>
  <c r="AK2395" i="9"/>
  <c r="AK2393" i="9"/>
  <c r="AK2391" i="9"/>
  <c r="AK2389" i="9"/>
  <c r="AK2387" i="9"/>
  <c r="AK2385" i="9"/>
  <c r="AK2383" i="9"/>
  <c r="AK2381" i="9"/>
  <c r="AK2379" i="9"/>
  <c r="AK2377" i="9"/>
  <c r="AK2375" i="9"/>
  <c r="AK2373" i="9"/>
  <c r="AK2371" i="9"/>
  <c r="AK2369" i="9"/>
  <c r="AK2367" i="9"/>
  <c r="AK2365" i="9"/>
  <c r="AK2363" i="9"/>
  <c r="AK2361" i="9"/>
  <c r="AK2474" i="9"/>
  <c r="AK2472" i="9"/>
  <c r="AK2470" i="9"/>
  <c r="AK2468" i="9"/>
  <c r="AK2466" i="9"/>
  <c r="AK2464" i="9"/>
  <c r="AK2462" i="9"/>
  <c r="AK2460" i="9"/>
  <c r="AK2458" i="9"/>
  <c r="AK2456" i="9"/>
  <c r="AK2454" i="9"/>
  <c r="AK2452" i="9"/>
  <c r="AK2450" i="9"/>
  <c r="AK2448" i="9"/>
  <c r="AK2446" i="9"/>
  <c r="AK2444" i="9"/>
  <c r="AK2442" i="9"/>
  <c r="AK2440" i="9"/>
  <c r="AK2438" i="9"/>
  <c r="AK2436" i="9"/>
  <c r="AK2434" i="9"/>
  <c r="AK2432" i="9"/>
  <c r="AK2430" i="9"/>
  <c r="AK2428" i="9"/>
  <c r="AK2426" i="9"/>
  <c r="AK2424" i="9"/>
  <c r="AK2422" i="9"/>
  <c r="AK2420" i="9"/>
  <c r="AK2418" i="9"/>
  <c r="AK2416" i="9"/>
  <c r="AK2414" i="9"/>
  <c r="AK2412" i="9"/>
  <c r="AK2410" i="9"/>
  <c r="AK2408" i="9"/>
  <c r="AK2406" i="9"/>
  <c r="AK2404" i="9"/>
  <c r="AK2402" i="9"/>
  <c r="AK2400" i="9"/>
  <c r="AK2398" i="9"/>
  <c r="AK2396" i="9"/>
  <c r="AK2394" i="9"/>
  <c r="AK2392" i="9"/>
  <c r="AK2390" i="9"/>
  <c r="AK2388" i="9"/>
  <c r="AK2386" i="9"/>
  <c r="AK2384" i="9"/>
  <c r="AK2382" i="9"/>
  <c r="AK2380" i="9"/>
  <c r="AK2378" i="9"/>
  <c r="AK2376" i="9"/>
  <c r="AK2374" i="9"/>
  <c r="AK2372" i="9"/>
  <c r="AK2370" i="9"/>
  <c r="AK2368" i="9"/>
  <c r="AK2366" i="9"/>
  <c r="AK2364" i="9"/>
  <c r="AK2362" i="9"/>
  <c r="AK2359" i="9"/>
  <c r="AK2357" i="9"/>
  <c r="AK2355" i="9"/>
  <c r="AK2353" i="9"/>
  <c r="AK2351" i="9"/>
  <c r="AK2349" i="9"/>
  <c r="AK2347" i="9"/>
  <c r="AK2345" i="9"/>
  <c r="AK2343" i="9"/>
  <c r="AK2341" i="9"/>
  <c r="AK2339" i="9"/>
  <c r="AK2337" i="9"/>
  <c r="AK2335" i="9"/>
  <c r="AK2333" i="9"/>
  <c r="AK2331" i="9"/>
  <c r="AK2329" i="9"/>
  <c r="AK2327" i="9"/>
  <c r="AK2325" i="9"/>
  <c r="AK2323" i="9"/>
  <c r="AK2321" i="9"/>
  <c r="AK2319" i="9"/>
  <c r="AK2317" i="9"/>
  <c r="AK2315" i="9"/>
  <c r="AK2313" i="9"/>
  <c r="AK2311" i="9"/>
  <c r="AK2309" i="9"/>
  <c r="AK2307" i="9"/>
  <c r="AK2305" i="9"/>
  <c r="AK2303" i="9"/>
  <c r="AK2301" i="9"/>
  <c r="AK2299" i="9"/>
  <c r="AK2297" i="9"/>
  <c r="AK2295" i="9"/>
  <c r="AK2293" i="9"/>
  <c r="AK2291" i="9"/>
  <c r="AK2289" i="9"/>
  <c r="AK2287" i="9"/>
  <c r="AK2285" i="9"/>
  <c r="AK2283" i="9"/>
  <c r="AK2281" i="9"/>
  <c r="AK2279" i="9"/>
  <c r="AK2277" i="9"/>
  <c r="AK2275" i="9"/>
  <c r="AK2273" i="9"/>
  <c r="AK2271" i="9"/>
  <c r="AK2269" i="9"/>
  <c r="AK2267" i="9"/>
  <c r="AK2265" i="9"/>
  <c r="AK2263" i="9"/>
  <c r="AK2261" i="9"/>
  <c r="AK2259" i="9"/>
  <c r="AK2257" i="9"/>
  <c r="AK2255" i="9"/>
  <c r="AK2253" i="9"/>
  <c r="AK2251" i="9"/>
  <c r="AK2249" i="9"/>
  <c r="AK2247" i="9"/>
  <c r="AK2245" i="9"/>
  <c r="AK2360" i="9"/>
  <c r="AK2358" i="9"/>
  <c r="AK2356" i="9"/>
  <c r="AK2354" i="9"/>
  <c r="AK2352" i="9"/>
  <c r="AK2350" i="9"/>
  <c r="AK2348" i="9"/>
  <c r="AK2346" i="9"/>
  <c r="AK2344" i="9"/>
  <c r="AK2342" i="9"/>
  <c r="AK2340" i="9"/>
  <c r="AK2338" i="9"/>
  <c r="AK2336" i="9"/>
  <c r="AK2334" i="9"/>
  <c r="AK2332" i="9"/>
  <c r="AK2330" i="9"/>
  <c r="AK2328" i="9"/>
  <c r="AK2326" i="9"/>
  <c r="AK2324" i="9"/>
  <c r="AK2322" i="9"/>
  <c r="AK2320" i="9"/>
  <c r="AK2318" i="9"/>
  <c r="AK2316" i="9"/>
  <c r="AK2314" i="9"/>
  <c r="AK2312" i="9"/>
  <c r="AK2310" i="9"/>
  <c r="AK2308" i="9"/>
  <c r="AK2306" i="9"/>
  <c r="AK2304" i="9"/>
  <c r="AK2302" i="9"/>
  <c r="AK2300" i="9"/>
  <c r="AK2298" i="9"/>
  <c r="AK2296" i="9"/>
  <c r="AK2294" i="9"/>
  <c r="AK2292" i="9"/>
  <c r="AK2290" i="9"/>
  <c r="AK2288" i="9"/>
  <c r="AK2286" i="9"/>
  <c r="AK2284" i="9"/>
  <c r="AK2282" i="9"/>
  <c r="AK2280" i="9"/>
  <c r="AK2278" i="9"/>
  <c r="AK2276" i="9"/>
  <c r="AK2274" i="9"/>
  <c r="AK2272" i="9"/>
  <c r="AK2270" i="9"/>
  <c r="AK2268" i="9"/>
  <c r="AK2266" i="9"/>
  <c r="AK2264" i="9"/>
  <c r="AK2262" i="9"/>
  <c r="AK2260" i="9"/>
  <c r="AK2258" i="9"/>
  <c r="AK2256" i="9"/>
  <c r="AK2254" i="9"/>
  <c r="AK2252" i="9"/>
  <c r="AK2250" i="9"/>
  <c r="AK2248" i="9"/>
  <c r="AK2246" i="9"/>
  <c r="AK2244" i="9"/>
  <c r="AK2242" i="9"/>
  <c r="AK2240" i="9"/>
  <c r="AK2238" i="9"/>
  <c r="AK2236" i="9"/>
  <c r="AK2234" i="9"/>
  <c r="AK2232" i="9"/>
  <c r="AK2230" i="9"/>
  <c r="AK2228" i="9"/>
  <c r="AK2226" i="9"/>
  <c r="AK2224" i="9"/>
  <c r="AK2222" i="9"/>
  <c r="AK2220" i="9"/>
  <c r="AK2218" i="9"/>
  <c r="AK2216" i="9"/>
  <c r="AK2214" i="9"/>
  <c r="AK2212" i="9"/>
  <c r="AK2210" i="9"/>
  <c r="AK2208" i="9"/>
  <c r="AK2206" i="9"/>
  <c r="AK2204" i="9"/>
  <c r="AK2202" i="9"/>
  <c r="AK2200" i="9"/>
  <c r="AK2198" i="9"/>
  <c r="AK2196" i="9"/>
  <c r="AK2194" i="9"/>
  <c r="AK2192" i="9"/>
  <c r="AK2190" i="9"/>
  <c r="AK2188" i="9"/>
  <c r="AK2186" i="9"/>
  <c r="AK2184" i="9"/>
  <c r="AK2182" i="9"/>
  <c r="AK2180" i="9"/>
  <c r="AK2178" i="9"/>
  <c r="AK2176" i="9"/>
  <c r="AK2174" i="9"/>
  <c r="AK2172" i="9"/>
  <c r="AK2170" i="9"/>
  <c r="AK2168" i="9"/>
  <c r="AK2166" i="9"/>
  <c r="AK2164" i="9"/>
  <c r="AK2162" i="9"/>
  <c r="AK2160" i="9"/>
  <c r="AK2158" i="9"/>
  <c r="AK2156" i="9"/>
  <c r="AK2154" i="9"/>
  <c r="AK2152" i="9"/>
  <c r="AK2150" i="9"/>
  <c r="AK2148" i="9"/>
  <c r="AK2146" i="9"/>
  <c r="AK2144" i="9"/>
  <c r="AK2142" i="9"/>
  <c r="AK2140" i="9"/>
  <c r="AK2138" i="9"/>
  <c r="AK2136" i="9"/>
  <c r="AK2134" i="9"/>
  <c r="AK2132" i="9"/>
  <c r="AK2130" i="9"/>
  <c r="AK2128" i="9"/>
  <c r="AK2126" i="9"/>
  <c r="AK2124" i="9"/>
  <c r="AK2122" i="9"/>
  <c r="AK2120" i="9"/>
  <c r="AK2118" i="9"/>
  <c r="AK2116" i="9"/>
  <c r="AK2114" i="9"/>
  <c r="AK2112" i="9"/>
  <c r="AK2110" i="9"/>
  <c r="AK2108" i="9"/>
  <c r="AK2106" i="9"/>
  <c r="AK2104" i="9"/>
  <c r="AK2102" i="9"/>
  <c r="AK2100" i="9"/>
  <c r="AK2098" i="9"/>
  <c r="AK2096" i="9"/>
  <c r="AK2094" i="9"/>
  <c r="AK2092" i="9"/>
  <c r="AK2090" i="9"/>
  <c r="AK2088" i="9"/>
  <c r="AK2086" i="9"/>
  <c r="AK2084" i="9"/>
  <c r="AK2082" i="9"/>
  <c r="AK2080" i="9"/>
  <c r="AK2078" i="9"/>
  <c r="AK2076" i="9"/>
  <c r="AK2074" i="9"/>
  <c r="AK2072" i="9"/>
  <c r="AK2070" i="9"/>
  <c r="AK2068" i="9"/>
  <c r="AK2066" i="9"/>
  <c r="AK2064" i="9"/>
  <c r="AK2062" i="9"/>
  <c r="AK2060" i="9"/>
  <c r="AK2058" i="9"/>
  <c r="AK2056" i="9"/>
  <c r="AK2054" i="9"/>
  <c r="AK2052" i="9"/>
  <c r="AK2050" i="9"/>
  <c r="AK2048" i="9"/>
  <c r="AK2046" i="9"/>
  <c r="AK2044" i="9"/>
  <c r="AK2042" i="9"/>
  <c r="AK2040" i="9"/>
  <c r="AK2038" i="9"/>
  <c r="AK2036" i="9"/>
  <c r="AK2034" i="9"/>
  <c r="AK2032" i="9"/>
  <c r="AK2030" i="9"/>
  <c r="AK2028" i="9"/>
  <c r="AK2026" i="9"/>
  <c r="AK2024" i="9"/>
  <c r="AK2022" i="9"/>
  <c r="AK2020" i="9"/>
  <c r="AK2243" i="9"/>
  <c r="AK2241" i="9"/>
  <c r="AK2239" i="9"/>
  <c r="AK2237" i="9"/>
  <c r="AK2235" i="9"/>
  <c r="AK2233" i="9"/>
  <c r="AK2231" i="9"/>
  <c r="AK2229" i="9"/>
  <c r="AK2227" i="9"/>
  <c r="AK2225" i="9"/>
  <c r="AK2223" i="9"/>
  <c r="AK2221" i="9"/>
  <c r="AK2219" i="9"/>
  <c r="AK2217" i="9"/>
  <c r="AK2215" i="9"/>
  <c r="AK2213" i="9"/>
  <c r="AK2211" i="9"/>
  <c r="AK2209" i="9"/>
  <c r="AK2207" i="9"/>
  <c r="AK2205" i="9"/>
  <c r="AK2203" i="9"/>
  <c r="AK2201" i="9"/>
  <c r="AK2199" i="9"/>
  <c r="AK2197" i="9"/>
  <c r="AK2195" i="9"/>
  <c r="AK2193" i="9"/>
  <c r="AK2191" i="9"/>
  <c r="AK2189" i="9"/>
  <c r="AK2187" i="9"/>
  <c r="AK2185" i="9"/>
  <c r="AK2183" i="9"/>
  <c r="AK2181" i="9"/>
  <c r="AK2179" i="9"/>
  <c r="AK2177" i="9"/>
  <c r="AK2175" i="9"/>
  <c r="AK2173" i="9"/>
  <c r="AK2171" i="9"/>
  <c r="AK2169" i="9"/>
  <c r="AK2167" i="9"/>
  <c r="AK2165" i="9"/>
  <c r="AK2163" i="9"/>
  <c r="AK2161" i="9"/>
  <c r="AK2159" i="9"/>
  <c r="AK2157" i="9"/>
  <c r="AK2155" i="9"/>
  <c r="AK2153" i="9"/>
  <c r="AK2151" i="9"/>
  <c r="AK2149" i="9"/>
  <c r="AK2147" i="9"/>
  <c r="AK2145" i="9"/>
  <c r="AK2143" i="9"/>
  <c r="AK2141" i="9"/>
  <c r="AK2139" i="9"/>
  <c r="AK2137" i="9"/>
  <c r="AK2135" i="9"/>
  <c r="AK2133" i="9"/>
  <c r="AK2131" i="9"/>
  <c r="AK2129" i="9"/>
  <c r="AK2127" i="9"/>
  <c r="AK2125" i="9"/>
  <c r="AK2123" i="9"/>
  <c r="AK2121" i="9"/>
  <c r="AK2119" i="9"/>
  <c r="AK2117" i="9"/>
  <c r="AK2115" i="9"/>
  <c r="AK2113" i="9"/>
  <c r="AK2111" i="9"/>
  <c r="AK2109" i="9"/>
  <c r="AK2107" i="9"/>
  <c r="AK2105" i="9"/>
  <c r="AK2103" i="9"/>
  <c r="AK2101" i="9"/>
  <c r="AK2099" i="9"/>
  <c r="AK2097" i="9"/>
  <c r="AK2095" i="9"/>
  <c r="AK2093" i="9"/>
  <c r="AK2091" i="9"/>
  <c r="AK2089" i="9"/>
  <c r="AK2087" i="9"/>
  <c r="AK2085" i="9"/>
  <c r="AK2083" i="9"/>
  <c r="AK2081" i="9"/>
  <c r="AK2079" i="9"/>
  <c r="AK2077" i="9"/>
  <c r="AK2075" i="9"/>
  <c r="AK2073" i="9"/>
  <c r="AK2071" i="9"/>
  <c r="AK2069" i="9"/>
  <c r="AK2067" i="9"/>
  <c r="AK2065" i="9"/>
  <c r="AK2063" i="9"/>
  <c r="AK2061" i="9"/>
  <c r="AK2059" i="9"/>
  <c r="AK2057" i="9"/>
  <c r="AK2055" i="9"/>
  <c r="AK2053" i="9"/>
  <c r="AK2051" i="9"/>
  <c r="AK2049" i="9"/>
  <c r="AK2047" i="9"/>
  <c r="AK2045" i="9"/>
  <c r="AK2043" i="9"/>
  <c r="AK2041" i="9"/>
  <c r="AK2039" i="9"/>
  <c r="AK2037" i="9"/>
  <c r="AK2035" i="9"/>
  <c r="AK2033" i="9"/>
  <c r="AK2031" i="9"/>
  <c r="AK2029" i="9"/>
  <c r="AK2027" i="9"/>
  <c r="AK2025" i="9"/>
  <c r="AK2023" i="9"/>
  <c r="AK2021" i="9"/>
  <c r="AK2019" i="9"/>
  <c r="AK2018" i="9"/>
  <c r="AK2016" i="9"/>
  <c r="AK2014" i="9"/>
  <c r="AK2012" i="9"/>
  <c r="AK2010" i="9"/>
  <c r="AK2008" i="9"/>
  <c r="AK2006" i="9"/>
  <c r="AK2004" i="9"/>
  <c r="AK2002" i="9"/>
  <c r="AK2000" i="9"/>
  <c r="AK1998" i="9"/>
  <c r="AK1996" i="9"/>
  <c r="AK1994" i="9"/>
  <c r="AK1992" i="9"/>
  <c r="AK1990" i="9"/>
  <c r="AK1988" i="9"/>
  <c r="AK1986" i="9"/>
  <c r="AK1984" i="9"/>
  <c r="AK1982" i="9"/>
  <c r="AK1980" i="9"/>
  <c r="AK1978" i="9"/>
  <c r="AK1976" i="9"/>
  <c r="AK1974" i="9"/>
  <c r="AK1972" i="9"/>
  <c r="AK1970" i="9"/>
  <c r="AK1968" i="9"/>
  <c r="AK1966" i="9"/>
  <c r="AK1964" i="9"/>
  <c r="AK1962" i="9"/>
  <c r="AK1960" i="9"/>
  <c r="AK1958" i="9"/>
  <c r="AK1956" i="9"/>
  <c r="AK1954" i="9"/>
  <c r="AK1952" i="9"/>
  <c r="AK1950" i="9"/>
  <c r="AK1948" i="9"/>
  <c r="AK1946" i="9"/>
  <c r="AK1944" i="9"/>
  <c r="AK1942" i="9"/>
  <c r="AK1940" i="9"/>
  <c r="AK1938" i="9"/>
  <c r="AK1936" i="9"/>
  <c r="AK1934" i="9"/>
  <c r="AK1932" i="9"/>
  <c r="AK1930" i="9"/>
  <c r="AK1928" i="9"/>
  <c r="AK1926" i="9"/>
  <c r="AK1924" i="9"/>
  <c r="AK1922" i="9"/>
  <c r="AK1920" i="9"/>
  <c r="AK1918" i="9"/>
  <c r="AK1916" i="9"/>
  <c r="AK1914" i="9"/>
  <c r="AK1912" i="9"/>
  <c r="AK1910" i="9"/>
  <c r="AK1908" i="9"/>
  <c r="AK1906" i="9"/>
  <c r="AK1904" i="9"/>
  <c r="AK1902" i="9"/>
  <c r="AK1900" i="9"/>
  <c r="AK1898" i="9"/>
  <c r="AK1896" i="9"/>
  <c r="AK1894" i="9"/>
  <c r="AK1892" i="9"/>
  <c r="AK1890" i="9"/>
  <c r="AK1888" i="9"/>
  <c r="AK1886" i="9"/>
  <c r="AK1884" i="9"/>
  <c r="AK1882" i="9"/>
  <c r="AK1880" i="9"/>
  <c r="AK1878" i="9"/>
  <c r="AK1876" i="9"/>
  <c r="AK1874" i="9"/>
  <c r="AK1872" i="9"/>
  <c r="AK1870" i="9"/>
  <c r="AK1868" i="9"/>
  <c r="AK1866" i="9"/>
  <c r="AK1864" i="9"/>
  <c r="AK1862" i="9"/>
  <c r="AK1860" i="9"/>
  <c r="AK1858" i="9"/>
  <c r="AK1856" i="9"/>
  <c r="AK1854" i="9"/>
  <c r="AK1852" i="9"/>
  <c r="AK1850" i="9"/>
  <c r="AK1848" i="9"/>
  <c r="AK1846" i="9"/>
  <c r="AK1844" i="9"/>
  <c r="AK1842" i="9"/>
  <c r="AK1840" i="9"/>
  <c r="AK1838" i="9"/>
  <c r="AK1836" i="9"/>
  <c r="AK1834" i="9"/>
  <c r="AK1832" i="9"/>
  <c r="AK1830" i="9"/>
  <c r="AK1828" i="9"/>
  <c r="AK1826" i="9"/>
  <c r="AK1824" i="9"/>
  <c r="AK1822" i="9"/>
  <c r="AK1820" i="9"/>
  <c r="AK1818" i="9"/>
  <c r="AK1816" i="9"/>
  <c r="AK1814" i="9"/>
  <c r="AK2017" i="9"/>
  <c r="AK2015" i="9"/>
  <c r="AK2013" i="9"/>
  <c r="AK2011" i="9"/>
  <c r="AK2009" i="9"/>
  <c r="AK2007" i="9"/>
  <c r="AK2005" i="9"/>
  <c r="AK2003" i="9"/>
  <c r="AK2001" i="9"/>
  <c r="AK1999" i="9"/>
  <c r="AK1997" i="9"/>
  <c r="AK1995" i="9"/>
  <c r="AK1993" i="9"/>
  <c r="AK1991" i="9"/>
  <c r="AK1989" i="9"/>
  <c r="AK1987" i="9"/>
  <c r="AK1985" i="9"/>
  <c r="AK1983" i="9"/>
  <c r="AK1981" i="9"/>
  <c r="AK1979" i="9"/>
  <c r="AK1977" i="9"/>
  <c r="AK1975" i="9"/>
  <c r="AK1973" i="9"/>
  <c r="AK1971" i="9"/>
  <c r="AK1969" i="9"/>
  <c r="AK1967" i="9"/>
  <c r="AK1965" i="9"/>
  <c r="AK1963" i="9"/>
  <c r="AK1961" i="9"/>
  <c r="AK1959" i="9"/>
  <c r="AK1957" i="9"/>
  <c r="AK1955" i="9"/>
  <c r="AK1953" i="9"/>
  <c r="AK1951" i="9"/>
  <c r="AK1949" i="9"/>
  <c r="AK1947" i="9"/>
  <c r="AK1945" i="9"/>
  <c r="AK1943" i="9"/>
  <c r="AK1941" i="9"/>
  <c r="AK1939" i="9"/>
  <c r="AK1937" i="9"/>
  <c r="AK1935" i="9"/>
  <c r="AK1933" i="9"/>
  <c r="AK1931" i="9"/>
  <c r="AK1929" i="9"/>
  <c r="AK1927" i="9"/>
  <c r="AK1925" i="9"/>
  <c r="AK1923" i="9"/>
  <c r="AK1921" i="9"/>
  <c r="AK1919" i="9"/>
  <c r="AK1917" i="9"/>
  <c r="AK1915" i="9"/>
  <c r="AK1913" i="9"/>
  <c r="AK1911" i="9"/>
  <c r="AK1909" i="9"/>
  <c r="AK1907" i="9"/>
  <c r="AK1905" i="9"/>
  <c r="AK1903" i="9"/>
  <c r="AK1901" i="9"/>
  <c r="AK1899" i="9"/>
  <c r="AK1897" i="9"/>
  <c r="AK1895" i="9"/>
  <c r="AK1893" i="9"/>
  <c r="AK1891" i="9"/>
  <c r="AK1889" i="9"/>
  <c r="AK1887" i="9"/>
  <c r="AK1885" i="9"/>
  <c r="AK1883" i="9"/>
  <c r="AK1881" i="9"/>
  <c r="AK1879" i="9"/>
  <c r="AK1877" i="9"/>
  <c r="AK1875" i="9"/>
  <c r="AK1873" i="9"/>
  <c r="AK1871" i="9"/>
  <c r="AK1869" i="9"/>
  <c r="AK1867" i="9"/>
  <c r="AK1865" i="9"/>
  <c r="AK1863" i="9"/>
  <c r="AK1861" i="9"/>
  <c r="AK1859" i="9"/>
  <c r="AK1857" i="9"/>
  <c r="AK1855" i="9"/>
  <c r="AK1853" i="9"/>
  <c r="AK1851" i="9"/>
  <c r="AK1849" i="9"/>
  <c r="AK1847" i="9"/>
  <c r="AK1845" i="9"/>
  <c r="AK1843" i="9"/>
  <c r="AK1841" i="9"/>
  <c r="AK1839" i="9"/>
  <c r="AK1837" i="9"/>
  <c r="AK1835" i="9"/>
  <c r="AK1833" i="9"/>
  <c r="AK1831" i="9"/>
  <c r="AK1829" i="9"/>
  <c r="AK1827" i="9"/>
  <c r="AK1825" i="9"/>
  <c r="AK1823" i="9"/>
  <c r="AK1821" i="9"/>
  <c r="AK1819" i="9"/>
  <c r="AK1817" i="9"/>
  <c r="AK1815" i="9"/>
  <c r="AK1813" i="9"/>
  <c r="AK1811" i="9"/>
  <c r="AK1809" i="9"/>
  <c r="AK1807" i="9"/>
  <c r="AK1805" i="9"/>
  <c r="AK1803" i="9"/>
  <c r="AK1801" i="9"/>
  <c r="AK1799" i="9"/>
  <c r="AK1797" i="9"/>
  <c r="AK1795" i="9"/>
  <c r="AK1793" i="9"/>
  <c r="AK1812" i="9"/>
  <c r="AK1808" i="9"/>
  <c r="AK1804" i="9"/>
  <c r="AK1800" i="9"/>
  <c r="AK1796" i="9"/>
  <c r="AK1792" i="9"/>
  <c r="AK1791" i="9"/>
  <c r="AK1789" i="9"/>
  <c r="AK1787" i="9"/>
  <c r="AK1785" i="9"/>
  <c r="AK1783" i="9"/>
  <c r="AK1781" i="9"/>
  <c r="AK1779" i="9"/>
  <c r="AK1777" i="9"/>
  <c r="AK1775" i="9"/>
  <c r="AK1773" i="9"/>
  <c r="AK1771" i="9"/>
  <c r="AK1769" i="9"/>
  <c r="AK1767" i="9"/>
  <c r="AK1765" i="9"/>
  <c r="AK1763" i="9"/>
  <c r="AK1761" i="9"/>
  <c r="AK1759" i="9"/>
  <c r="AK1757" i="9"/>
  <c r="AK1755" i="9"/>
  <c r="AK1753" i="9"/>
  <c r="AK1751" i="9"/>
  <c r="AK1749" i="9"/>
  <c r="AK1747" i="9"/>
  <c r="AK1745" i="9"/>
  <c r="AK1743" i="9"/>
  <c r="AK1741" i="9"/>
  <c r="AK1739" i="9"/>
  <c r="AK1737" i="9"/>
  <c r="AK1735" i="9"/>
  <c r="AK1733" i="9"/>
  <c r="AK1731" i="9"/>
  <c r="AK1729" i="9"/>
  <c r="AK1727" i="9"/>
  <c r="AK1725" i="9"/>
  <c r="AK1723" i="9"/>
  <c r="AK1721" i="9"/>
  <c r="AK1719" i="9"/>
  <c r="AK1717" i="9"/>
  <c r="AK1715" i="9"/>
  <c r="AK1713" i="9"/>
  <c r="AK1711" i="9"/>
  <c r="AK1709" i="9"/>
  <c r="AK1707" i="9"/>
  <c r="AK1705" i="9"/>
  <c r="AK1703" i="9"/>
  <c r="AK1701" i="9"/>
  <c r="AK1699" i="9"/>
  <c r="AK1697" i="9"/>
  <c r="AK1695" i="9"/>
  <c r="AK1693" i="9"/>
  <c r="AK1691" i="9"/>
  <c r="AK1689" i="9"/>
  <c r="AK1687" i="9"/>
  <c r="AK1685" i="9"/>
  <c r="AK1683" i="9"/>
  <c r="AK1681" i="9"/>
  <c r="AK1679" i="9"/>
  <c r="AK1677" i="9"/>
  <c r="AK1675" i="9"/>
  <c r="AK1673" i="9"/>
  <c r="AK1671" i="9"/>
  <c r="AK1669" i="9"/>
  <c r="AK1667" i="9"/>
  <c r="AK1665" i="9"/>
  <c r="AK1663" i="9"/>
  <c r="AK1661" i="9"/>
  <c r="AK1659" i="9"/>
  <c r="AK1657" i="9"/>
  <c r="AK1655" i="9"/>
  <c r="AK1653" i="9"/>
  <c r="AK1651" i="9"/>
  <c r="AK1649" i="9"/>
  <c r="AK1647" i="9"/>
  <c r="AK1645" i="9"/>
  <c r="AK1643" i="9"/>
  <c r="AK1641" i="9"/>
  <c r="AK1639" i="9"/>
  <c r="AK1637" i="9"/>
  <c r="AK1635" i="9"/>
  <c r="AK1633" i="9"/>
  <c r="AK1631" i="9"/>
  <c r="AK1629" i="9"/>
  <c r="AK1627" i="9"/>
  <c r="AK1625" i="9"/>
  <c r="AK1623" i="9"/>
  <c r="AK1621" i="9"/>
  <c r="AK1619" i="9"/>
  <c r="AK1617" i="9"/>
  <c r="AK1615" i="9"/>
  <c r="AK1613" i="9"/>
  <c r="AK1611" i="9"/>
  <c r="AK1609" i="9"/>
  <c r="AK1607" i="9"/>
  <c r="AK1605" i="9"/>
  <c r="AK1603" i="9"/>
  <c r="AK1601" i="9"/>
  <c r="AK1599" i="9"/>
  <c r="AK1597" i="9"/>
  <c r="AK1595" i="9"/>
  <c r="AK1593" i="9"/>
  <c r="AK1591" i="9"/>
  <c r="AK1589" i="9"/>
  <c r="AK1587" i="9"/>
  <c r="AK1585" i="9"/>
  <c r="AK1583" i="9"/>
  <c r="AK1581" i="9"/>
  <c r="AK1579" i="9"/>
  <c r="AK1577" i="9"/>
  <c r="AK1575" i="9"/>
  <c r="AK1810" i="9"/>
  <c r="AK1806" i="9"/>
  <c r="AK1802" i="9"/>
  <c r="AK1798" i="9"/>
  <c r="AK1794" i="9"/>
  <c r="AK1790" i="9"/>
  <c r="AK1788" i="9"/>
  <c r="AK1786" i="9"/>
  <c r="AK1784" i="9"/>
  <c r="AK1782" i="9"/>
  <c r="AK1780" i="9"/>
  <c r="AK1778" i="9"/>
  <c r="AK1776" i="9"/>
  <c r="AK1774" i="9"/>
  <c r="AK1772" i="9"/>
  <c r="AK1770" i="9"/>
  <c r="AK1768" i="9"/>
  <c r="AK1766" i="9"/>
  <c r="AK1764" i="9"/>
  <c r="AK1762" i="9"/>
  <c r="AK1760" i="9"/>
  <c r="AK1758" i="9"/>
  <c r="AK1756" i="9"/>
  <c r="AK1754" i="9"/>
  <c r="AK1752" i="9"/>
  <c r="AK1750" i="9"/>
  <c r="AK1748" i="9"/>
  <c r="AK1746" i="9"/>
  <c r="AK1744" i="9"/>
  <c r="AK1742" i="9"/>
  <c r="AK1740" i="9"/>
  <c r="AK1738" i="9"/>
  <c r="AK1736" i="9"/>
  <c r="AK1734" i="9"/>
  <c r="AK1732" i="9"/>
  <c r="AK1730" i="9"/>
  <c r="AK1728" i="9"/>
  <c r="AK1726" i="9"/>
  <c r="AK1724" i="9"/>
  <c r="AK1722" i="9"/>
  <c r="AK1720" i="9"/>
  <c r="AK1718" i="9"/>
  <c r="AK1716" i="9"/>
  <c r="AK1714" i="9"/>
  <c r="AK1712" i="9"/>
  <c r="AK1710" i="9"/>
  <c r="AK1708" i="9"/>
  <c r="AK1706" i="9"/>
  <c r="AK1704" i="9"/>
  <c r="AK1702" i="9"/>
  <c r="AK1700" i="9"/>
  <c r="AK1698" i="9"/>
  <c r="AK1696" i="9"/>
  <c r="AK1694" i="9"/>
  <c r="AK1692" i="9"/>
  <c r="AK1690" i="9"/>
  <c r="AK1688" i="9"/>
  <c r="AK1686" i="9"/>
  <c r="AK1684" i="9"/>
  <c r="AK1682" i="9"/>
  <c r="AK1680" i="9"/>
  <c r="AK1678" i="9"/>
  <c r="AK1676" i="9"/>
  <c r="AK1674" i="9"/>
  <c r="AK1672" i="9"/>
  <c r="AK1670" i="9"/>
  <c r="AK1668" i="9"/>
  <c r="AK1666" i="9"/>
  <c r="AK1664" i="9"/>
  <c r="AK1662" i="9"/>
  <c r="AK1660" i="9"/>
  <c r="AK1658" i="9"/>
  <c r="AK1656" i="9"/>
  <c r="AK1654" i="9"/>
  <c r="AK1652" i="9"/>
  <c r="AK1650" i="9"/>
  <c r="AK1648" i="9"/>
  <c r="AK1646" i="9"/>
  <c r="AK1644" i="9"/>
  <c r="AK1642" i="9"/>
  <c r="AK1640" i="9"/>
  <c r="AK1638" i="9"/>
  <c r="AK1636" i="9"/>
  <c r="AK1634" i="9"/>
  <c r="AK1632" i="9"/>
  <c r="AK1630" i="9"/>
  <c r="AK1628" i="9"/>
  <c r="AK1626" i="9"/>
  <c r="AK1624" i="9"/>
  <c r="AK1622" i="9"/>
  <c r="AK1620" i="9"/>
  <c r="AK1618" i="9"/>
  <c r="AK1616" i="9"/>
  <c r="AK1614" i="9"/>
  <c r="AK1612" i="9"/>
  <c r="AK1610" i="9"/>
  <c r="AK1608" i="9"/>
  <c r="AK1606" i="9"/>
  <c r="AK1604" i="9"/>
  <c r="AK1602" i="9"/>
  <c r="AK1600" i="9"/>
  <c r="AK1598" i="9"/>
  <c r="AK1596" i="9"/>
  <c r="AK1594" i="9"/>
  <c r="AK1592" i="9"/>
  <c r="AK1590" i="9"/>
  <c r="AK1588" i="9"/>
  <c r="AK1586" i="9"/>
  <c r="AK1584" i="9"/>
  <c r="AK1582" i="9"/>
  <c r="AK1580" i="9"/>
  <c r="AK1578" i="9"/>
  <c r="AK1576" i="9"/>
  <c r="AK1574" i="9"/>
  <c r="AK1572" i="9"/>
  <c r="AK1570" i="9"/>
  <c r="AK1568" i="9"/>
  <c r="AK1566" i="9"/>
  <c r="AK1564" i="9"/>
  <c r="AK1562" i="9"/>
  <c r="AK1560" i="9"/>
  <c r="AK1558" i="9"/>
  <c r="AK1556" i="9"/>
  <c r="AK1554" i="9"/>
  <c r="AK1552" i="9"/>
  <c r="AK1550" i="9"/>
  <c r="AK1548" i="9"/>
  <c r="AK1546" i="9"/>
  <c r="AK1544" i="9"/>
  <c r="AK1542" i="9"/>
  <c r="AK1540" i="9"/>
  <c r="AK1538" i="9"/>
  <c r="AK1536" i="9"/>
  <c r="AK1534" i="9"/>
  <c r="AK1532" i="9"/>
  <c r="AK1530" i="9"/>
  <c r="AK1528" i="9"/>
  <c r="AK1526" i="9"/>
  <c r="AK1524" i="9"/>
  <c r="AK1522" i="9"/>
  <c r="AK1520" i="9"/>
  <c r="AK1518" i="9"/>
  <c r="AK1516" i="9"/>
  <c r="AK1514" i="9"/>
  <c r="AK1512" i="9"/>
  <c r="AK1510" i="9"/>
  <c r="AK1508" i="9"/>
  <c r="AK1506" i="9"/>
  <c r="AK1504" i="9"/>
  <c r="AK1502" i="9"/>
  <c r="AK1500" i="9"/>
  <c r="AK1498" i="9"/>
  <c r="AK1496" i="9"/>
  <c r="AK1494" i="9"/>
  <c r="AK1492" i="9"/>
  <c r="AK1490" i="9"/>
  <c r="AK1488" i="9"/>
  <c r="AK1486" i="9"/>
  <c r="AK1484" i="9"/>
  <c r="AK1482" i="9"/>
  <c r="AK1480" i="9"/>
  <c r="AK1478" i="9"/>
  <c r="AK1476" i="9"/>
  <c r="AK1474" i="9"/>
  <c r="AK1472" i="9"/>
  <c r="AK1470" i="9"/>
  <c r="AK1468" i="9"/>
  <c r="AK1466" i="9"/>
  <c r="AK1464" i="9"/>
  <c r="AK1462" i="9"/>
  <c r="AK1460" i="9"/>
  <c r="AK1458" i="9"/>
  <c r="AK1456" i="9"/>
  <c r="AK1454" i="9"/>
  <c r="AK1452" i="9"/>
  <c r="AK1450" i="9"/>
  <c r="AK1448" i="9"/>
  <c r="AK1446" i="9"/>
  <c r="AK1444" i="9"/>
  <c r="AK1442" i="9"/>
  <c r="AK1440" i="9"/>
  <c r="AK1438" i="9"/>
  <c r="AK1436" i="9"/>
  <c r="AK1434" i="9"/>
  <c r="AK1432" i="9"/>
  <c r="AK1430" i="9"/>
  <c r="AK1428" i="9"/>
  <c r="AK1426" i="9"/>
  <c r="AK1424" i="9"/>
  <c r="AK1422" i="9"/>
  <c r="AK1420" i="9"/>
  <c r="AK1418" i="9"/>
  <c r="AK1416" i="9"/>
  <c r="AK1414" i="9"/>
  <c r="AK1412" i="9"/>
  <c r="AK1410" i="9"/>
  <c r="AK1408" i="9"/>
  <c r="AK1406" i="9"/>
  <c r="AK1404" i="9"/>
  <c r="AK1402" i="9"/>
  <c r="AK1400" i="9"/>
  <c r="AK1398" i="9"/>
  <c r="AK1396" i="9"/>
  <c r="AK1394" i="9"/>
  <c r="AK1392" i="9"/>
  <c r="AK1390" i="9"/>
  <c r="AK1388" i="9"/>
  <c r="AK1386" i="9"/>
  <c r="AK1384" i="9"/>
  <c r="AK1382" i="9"/>
  <c r="AK1380" i="9"/>
  <c r="AK1378" i="9"/>
  <c r="AK1376" i="9"/>
  <c r="AK1374" i="9"/>
  <c r="AK1372" i="9"/>
  <c r="AK1370" i="9"/>
  <c r="AK1368" i="9"/>
  <c r="AK1366" i="9"/>
  <c r="AK1364" i="9"/>
  <c r="AK1362" i="9"/>
  <c r="AK1360" i="9"/>
  <c r="AK1358" i="9"/>
  <c r="AK1356" i="9"/>
  <c r="AK1354" i="9"/>
  <c r="AK1352" i="9"/>
  <c r="AK1350" i="9"/>
  <c r="AK1348" i="9"/>
  <c r="AK1573" i="9"/>
  <c r="AK1571" i="9"/>
  <c r="AK1569" i="9"/>
  <c r="AK1567" i="9"/>
  <c r="AK1565" i="9"/>
  <c r="AK1563" i="9"/>
  <c r="AK1561" i="9"/>
  <c r="AK1559" i="9"/>
  <c r="AK1557" i="9"/>
  <c r="AK1555" i="9"/>
  <c r="AK1553" i="9"/>
  <c r="AK1551" i="9"/>
  <c r="AK1549" i="9"/>
  <c r="AK1547" i="9"/>
  <c r="AK1545" i="9"/>
  <c r="AK1543" i="9"/>
  <c r="AK1541" i="9"/>
  <c r="AK1539" i="9"/>
  <c r="AK1537" i="9"/>
  <c r="AK1535" i="9"/>
  <c r="AK1533" i="9"/>
  <c r="AK1531" i="9"/>
  <c r="AK1529" i="9"/>
  <c r="AK1527" i="9"/>
  <c r="AK1525" i="9"/>
  <c r="AK1523" i="9"/>
  <c r="AK1521" i="9"/>
  <c r="AK1519" i="9"/>
  <c r="AK1517" i="9"/>
  <c r="AK1515" i="9"/>
  <c r="AK1513" i="9"/>
  <c r="AK1511" i="9"/>
  <c r="AK1509" i="9"/>
  <c r="AK1507" i="9"/>
  <c r="AK1505" i="9"/>
  <c r="AK1503" i="9"/>
  <c r="AK1501" i="9"/>
  <c r="AK1499" i="9"/>
  <c r="AK1497" i="9"/>
  <c r="AK1495" i="9"/>
  <c r="AK1493" i="9"/>
  <c r="AK1491" i="9"/>
  <c r="AK1489" i="9"/>
  <c r="AK1487" i="9"/>
  <c r="AK1485" i="9"/>
  <c r="AK1483" i="9"/>
  <c r="AK1481" i="9"/>
  <c r="AK1479" i="9"/>
  <c r="AK1477" i="9"/>
  <c r="AK1475" i="9"/>
  <c r="AK1473" i="9"/>
  <c r="AK1471" i="9"/>
  <c r="AK1469" i="9"/>
  <c r="AK1467" i="9"/>
  <c r="AK1465" i="9"/>
  <c r="AK1463" i="9"/>
  <c r="AK1461" i="9"/>
  <c r="AK1459" i="9"/>
  <c r="AK1457" i="9"/>
  <c r="AK1455" i="9"/>
  <c r="AK1453" i="9"/>
  <c r="AK1451" i="9"/>
  <c r="AK1449" i="9"/>
  <c r="AK1447" i="9"/>
  <c r="AK1445" i="9"/>
  <c r="AK1443" i="9"/>
  <c r="AK1441" i="9"/>
  <c r="AK1439" i="9"/>
  <c r="AK1437" i="9"/>
  <c r="AK1435" i="9"/>
  <c r="AK1433" i="9"/>
  <c r="AK1431" i="9"/>
  <c r="AK1429" i="9"/>
  <c r="AK1427" i="9"/>
  <c r="AK1425" i="9"/>
  <c r="AK1423" i="9"/>
  <c r="AK1421" i="9"/>
  <c r="AK1419" i="9"/>
  <c r="AK1417" i="9"/>
  <c r="AK1415" i="9"/>
  <c r="AK1413" i="9"/>
  <c r="AK1411" i="9"/>
  <c r="AK1409" i="9"/>
  <c r="AK1407" i="9"/>
  <c r="AK1405" i="9"/>
  <c r="AK1403" i="9"/>
  <c r="AK1401" i="9"/>
  <c r="AK1399" i="9"/>
  <c r="AK1397" i="9"/>
  <c r="AK1395" i="9"/>
  <c r="AK1393" i="9"/>
  <c r="AK1391" i="9"/>
  <c r="AK1389" i="9"/>
  <c r="AK1387" i="9"/>
  <c r="AK1385" i="9"/>
  <c r="AK1383" i="9"/>
  <c r="AK1381" i="9"/>
  <c r="AK1379" i="9"/>
  <c r="AK1377" i="9"/>
  <c r="AK1375" i="9"/>
  <c r="AK1373" i="9"/>
  <c r="AK1371" i="9"/>
  <c r="AK1369" i="9"/>
  <c r="AK1367" i="9"/>
  <c r="AK1365" i="9"/>
  <c r="AK1363" i="9"/>
  <c r="AK1361" i="9"/>
  <c r="AK1359" i="9"/>
  <c r="AK1357" i="9"/>
  <c r="AK1355" i="9"/>
  <c r="AK1353" i="9"/>
  <c r="AK1351" i="9"/>
  <c r="AK1349" i="9"/>
  <c r="AK1347" i="9"/>
  <c r="AK1346" i="9"/>
  <c r="AK1344" i="9"/>
  <c r="AK1342" i="9"/>
  <c r="AK1340" i="9"/>
  <c r="AK1338" i="9"/>
  <c r="AK1336" i="9"/>
  <c r="AK1334" i="9"/>
  <c r="AK1332" i="9"/>
  <c r="AK1330" i="9"/>
  <c r="AK1328" i="9"/>
  <c r="AK1326" i="9"/>
  <c r="AK1324" i="9"/>
  <c r="AK1322" i="9"/>
  <c r="AK1320" i="9"/>
  <c r="AK1318" i="9"/>
  <c r="AK1316" i="9"/>
  <c r="AK1314" i="9"/>
  <c r="AK1312" i="9"/>
  <c r="AK1310" i="9"/>
  <c r="AK1308" i="9"/>
  <c r="AK1306" i="9"/>
  <c r="AK1304" i="9"/>
  <c r="AK1302" i="9"/>
  <c r="AK1300" i="9"/>
  <c r="AK1298" i="9"/>
  <c r="AK1296" i="9"/>
  <c r="AK1294" i="9"/>
  <c r="AK1292" i="9"/>
  <c r="AK1290" i="9"/>
  <c r="AK1288" i="9"/>
  <c r="AK1286" i="9"/>
  <c r="AK1284" i="9"/>
  <c r="AK1282" i="9"/>
  <c r="AK1280" i="9"/>
  <c r="AK1278" i="9"/>
  <c r="AK1276" i="9"/>
  <c r="AK1274" i="9"/>
  <c r="AK1272" i="9"/>
  <c r="AK1270" i="9"/>
  <c r="AK1268" i="9"/>
  <c r="AK1266" i="9"/>
  <c r="AK1264" i="9"/>
  <c r="AK1262" i="9"/>
  <c r="AK1260" i="9"/>
  <c r="AK1258" i="9"/>
  <c r="AK1256" i="9"/>
  <c r="AK1254" i="9"/>
  <c r="AK1252" i="9"/>
  <c r="AK1250" i="9"/>
  <c r="AK1248" i="9"/>
  <c r="AK1246" i="9"/>
  <c r="AK1244" i="9"/>
  <c r="AK1242" i="9"/>
  <c r="AK1240" i="9"/>
  <c r="AK1238" i="9"/>
  <c r="AK1236" i="9"/>
  <c r="AK1234" i="9"/>
  <c r="AK1232" i="9"/>
  <c r="AK1230" i="9"/>
  <c r="AK1228" i="9"/>
  <c r="AK1226" i="9"/>
  <c r="AK1224" i="9"/>
  <c r="AK1222" i="9"/>
  <c r="AK1220" i="9"/>
  <c r="AK1218" i="9"/>
  <c r="AK1216" i="9"/>
  <c r="AK1214" i="9"/>
  <c r="AK1212" i="9"/>
  <c r="AK1210" i="9"/>
  <c r="AK1208" i="9"/>
  <c r="AK1206" i="9"/>
  <c r="AK1204" i="9"/>
  <c r="AK1202" i="9"/>
  <c r="AK1200" i="9"/>
  <c r="AK1198" i="9"/>
  <c r="AK1196" i="9"/>
  <c r="AK1194" i="9"/>
  <c r="AK1192" i="9"/>
  <c r="AK1190" i="9"/>
  <c r="AK1188" i="9"/>
  <c r="AK1186" i="9"/>
  <c r="AK1184" i="9"/>
  <c r="AK1182" i="9"/>
  <c r="AK1180" i="9"/>
  <c r="AK1178" i="9"/>
  <c r="AK1176" i="9"/>
  <c r="AK1174" i="9"/>
  <c r="AK1172" i="9"/>
  <c r="AK1170" i="9"/>
  <c r="AK1168" i="9"/>
  <c r="AK1166" i="9"/>
  <c r="AK1164" i="9"/>
  <c r="AK1162" i="9"/>
  <c r="AK1160" i="9"/>
  <c r="AK1158" i="9"/>
  <c r="AK1156" i="9"/>
  <c r="AK1154" i="9"/>
  <c r="AK1152" i="9"/>
  <c r="AK1150" i="9"/>
  <c r="AK1148" i="9"/>
  <c r="AK1146" i="9"/>
  <c r="AK1144" i="9"/>
  <c r="AK1142" i="9"/>
  <c r="AK1140" i="9"/>
  <c r="AK1138" i="9"/>
  <c r="AK1136" i="9"/>
  <c r="AK1134" i="9"/>
  <c r="AK1132" i="9"/>
  <c r="AK1130" i="9"/>
  <c r="AK1128" i="9"/>
  <c r="AK1126" i="9"/>
  <c r="AK1124" i="9"/>
  <c r="AK1122" i="9"/>
  <c r="AK1120" i="9"/>
  <c r="AK1118" i="9"/>
  <c r="AK1116" i="9"/>
  <c r="AK1114" i="9"/>
  <c r="AK1112" i="9"/>
  <c r="AK1110" i="9"/>
  <c r="AK1108" i="9"/>
  <c r="AK1106" i="9"/>
  <c r="AK1104" i="9"/>
  <c r="AK1102" i="9"/>
  <c r="AK1100" i="9"/>
  <c r="AK1098" i="9"/>
  <c r="AK1096" i="9"/>
  <c r="AK1094" i="9"/>
  <c r="AK1092" i="9"/>
  <c r="AK1090" i="9"/>
  <c r="AK1088" i="9"/>
  <c r="AK1086" i="9"/>
  <c r="AK1084" i="9"/>
  <c r="AK1082" i="9"/>
  <c r="AK1080" i="9"/>
  <c r="AK1078" i="9"/>
  <c r="AK1076" i="9"/>
  <c r="AK1074" i="9"/>
  <c r="AK1072" i="9"/>
  <c r="AK1070" i="9"/>
  <c r="AK1068" i="9"/>
  <c r="AK1066" i="9"/>
  <c r="AK1064" i="9"/>
  <c r="AK1062" i="9"/>
  <c r="AK1060" i="9"/>
  <c r="AK1058" i="9"/>
  <c r="AK1056" i="9"/>
  <c r="AK1054" i="9"/>
  <c r="AK1052" i="9"/>
  <c r="AK1050" i="9"/>
  <c r="AK1048" i="9"/>
  <c r="AK1046" i="9"/>
  <c r="AK1044" i="9"/>
  <c r="AK1042" i="9"/>
  <c r="AK1040" i="9"/>
  <c r="AK1038" i="9"/>
  <c r="AK1036" i="9"/>
  <c r="AK1034" i="9"/>
  <c r="AK1032" i="9"/>
  <c r="AK1030" i="9"/>
  <c r="AK1028" i="9"/>
  <c r="AK1026" i="9"/>
  <c r="AK1024" i="9"/>
  <c r="AK1022" i="9"/>
  <c r="AK1020" i="9"/>
  <c r="AK1018" i="9"/>
  <c r="AK1016" i="9"/>
  <c r="AK1014" i="9"/>
  <c r="AK1012" i="9"/>
  <c r="AK1010" i="9"/>
  <c r="AK1008" i="9"/>
  <c r="AK1006" i="9"/>
  <c r="AK1004" i="9"/>
  <c r="AK1002" i="9"/>
  <c r="AK1000" i="9"/>
  <c r="AK998" i="9"/>
  <c r="AK996" i="9"/>
  <c r="AK994" i="9"/>
  <c r="AK992" i="9"/>
  <c r="AK990" i="9"/>
  <c r="AK988" i="9"/>
  <c r="AK986" i="9"/>
  <c r="AK984" i="9"/>
  <c r="AK982" i="9"/>
  <c r="AK980" i="9"/>
  <c r="AK978" i="9"/>
  <c r="AK976" i="9"/>
  <c r="AK974" i="9"/>
  <c r="AK972" i="9"/>
  <c r="AK970" i="9"/>
  <c r="AK968" i="9"/>
  <c r="AK966" i="9"/>
  <c r="AK964" i="9"/>
  <c r="AK962" i="9"/>
  <c r="AK960" i="9"/>
  <c r="AK958" i="9"/>
  <c r="AK956" i="9"/>
  <c r="AK954" i="9"/>
  <c r="AK952" i="9"/>
  <c r="AK950" i="9"/>
  <c r="AK948" i="9"/>
  <c r="AK946" i="9"/>
  <c r="AK944" i="9"/>
  <c r="AK942" i="9"/>
  <c r="AK940" i="9"/>
  <c r="AK938" i="9"/>
  <c r="AK936" i="9"/>
  <c r="AK934" i="9"/>
  <c r="AK932" i="9"/>
  <c r="AK930" i="9"/>
  <c r="AK928" i="9"/>
  <c r="AK926" i="9"/>
  <c r="AK924" i="9"/>
  <c r="AK922" i="9"/>
  <c r="AK920" i="9"/>
  <c r="AK918" i="9"/>
  <c r="AK916" i="9"/>
  <c r="AK914" i="9"/>
  <c r="AK912" i="9"/>
  <c r="AK910" i="9"/>
  <c r="AK908" i="9"/>
  <c r="AK906" i="9"/>
  <c r="AK904" i="9"/>
  <c r="AK902" i="9"/>
  <c r="AK900" i="9"/>
  <c r="AK898" i="9"/>
  <c r="AK896" i="9"/>
  <c r="AK894" i="9"/>
  <c r="AK1345" i="9"/>
  <c r="AK1343" i="9"/>
  <c r="AK1341" i="9"/>
  <c r="AK1339" i="9"/>
  <c r="AK1337" i="9"/>
  <c r="AK1335" i="9"/>
  <c r="AK1333" i="9"/>
  <c r="AK1331" i="9"/>
  <c r="AK1329" i="9"/>
  <c r="AK1327" i="9"/>
  <c r="AK1325" i="9"/>
  <c r="AK1323" i="9"/>
  <c r="AK1321" i="9"/>
  <c r="AK1319" i="9"/>
  <c r="AK1317" i="9"/>
  <c r="AK1315" i="9"/>
  <c r="AK1313" i="9"/>
  <c r="AK1311" i="9"/>
  <c r="AK1309" i="9"/>
  <c r="AK1307" i="9"/>
  <c r="AK1305" i="9"/>
  <c r="AK1303" i="9"/>
  <c r="AK1301" i="9"/>
  <c r="AK1299" i="9"/>
  <c r="AK1297" i="9"/>
  <c r="AK1295" i="9"/>
  <c r="AK1293" i="9"/>
  <c r="AK1291" i="9"/>
  <c r="AK1289" i="9"/>
  <c r="AK1287" i="9"/>
  <c r="AK1285" i="9"/>
  <c r="AK1283" i="9"/>
  <c r="AK1281" i="9"/>
  <c r="AK1279" i="9"/>
  <c r="AK1277" i="9"/>
  <c r="AK1275" i="9"/>
  <c r="AK1273" i="9"/>
  <c r="AK1271" i="9"/>
  <c r="AK1269" i="9"/>
  <c r="AK1267" i="9"/>
  <c r="AK1265" i="9"/>
  <c r="AK1263" i="9"/>
  <c r="AK1261" i="9"/>
  <c r="AK1259" i="9"/>
  <c r="AK1257" i="9"/>
  <c r="AK1255" i="9"/>
  <c r="AK1253" i="9"/>
  <c r="AK1251" i="9"/>
  <c r="AK1249" i="9"/>
  <c r="AK1247" i="9"/>
  <c r="AK1245" i="9"/>
  <c r="AK1243" i="9"/>
  <c r="AK1241" i="9"/>
  <c r="AK1239" i="9"/>
  <c r="AK1237" i="9"/>
  <c r="AK1235" i="9"/>
  <c r="AK1233" i="9"/>
  <c r="AK1231" i="9"/>
  <c r="AK1229" i="9"/>
  <c r="AK1227" i="9"/>
  <c r="AK1225" i="9"/>
  <c r="AK1223" i="9"/>
  <c r="AK1221" i="9"/>
  <c r="AK1219" i="9"/>
  <c r="AK1217" i="9"/>
  <c r="AK1215" i="9"/>
  <c r="AK1213" i="9"/>
  <c r="AK1211" i="9"/>
  <c r="AK1209" i="9"/>
  <c r="AK1207" i="9"/>
  <c r="AK1205" i="9"/>
  <c r="AK1203" i="9"/>
  <c r="AK1201" i="9"/>
  <c r="AK1199" i="9"/>
  <c r="AK1197" i="9"/>
  <c r="AK1195" i="9"/>
  <c r="AK1193" i="9"/>
  <c r="AK1191" i="9"/>
  <c r="AK1189" i="9"/>
  <c r="AK1187" i="9"/>
  <c r="AK1185" i="9"/>
  <c r="AK1183" i="9"/>
  <c r="AK1181" i="9"/>
  <c r="AK1179" i="9"/>
  <c r="AK1177" i="9"/>
  <c r="AK1175" i="9"/>
  <c r="AK1173" i="9"/>
  <c r="AK1171" i="9"/>
  <c r="AK1169" i="9"/>
  <c r="AK1167" i="9"/>
  <c r="AK1165" i="9"/>
  <c r="AK1163" i="9"/>
  <c r="AK1161" i="9"/>
  <c r="AK1159" i="9"/>
  <c r="AK1157" i="9"/>
  <c r="AK1155" i="9"/>
  <c r="AK1153" i="9"/>
  <c r="AK1151" i="9"/>
  <c r="AK1149" i="9"/>
  <c r="AK1147" i="9"/>
  <c r="AK1145" i="9"/>
  <c r="AK1143" i="9"/>
  <c r="AK1141" i="9"/>
  <c r="AK1139" i="9"/>
  <c r="AK1137" i="9"/>
  <c r="AK1135" i="9"/>
  <c r="AK1133" i="9"/>
  <c r="AK1131" i="9"/>
  <c r="AK1129" i="9"/>
  <c r="AK1127" i="9"/>
  <c r="AK1125" i="9"/>
  <c r="AK1123" i="9"/>
  <c r="AK1121" i="9"/>
  <c r="AK1119" i="9"/>
  <c r="AK1117" i="9"/>
  <c r="AK1115" i="9"/>
  <c r="AK1113" i="9"/>
  <c r="AK1111" i="9"/>
  <c r="AK1109" i="9"/>
  <c r="AK1107" i="9"/>
  <c r="AK1105" i="9"/>
  <c r="AK1103" i="9"/>
  <c r="AK1101" i="9"/>
  <c r="AK1099" i="9"/>
  <c r="AK1097" i="9"/>
  <c r="AK1095" i="9"/>
  <c r="AK1093" i="9"/>
  <c r="AK1091" i="9"/>
  <c r="AK1089" i="9"/>
  <c r="AK1087" i="9"/>
  <c r="AK1085" i="9"/>
  <c r="AK1083" i="9"/>
  <c r="AK1081" i="9"/>
  <c r="AK1079" i="9"/>
  <c r="AK1077" i="9"/>
  <c r="AK1075" i="9"/>
  <c r="AK1073" i="9"/>
  <c r="AK1071" i="9"/>
  <c r="AK1069" i="9"/>
  <c r="AK1067" i="9"/>
  <c r="AK1065" i="9"/>
  <c r="AK1063" i="9"/>
  <c r="AK1061" i="9"/>
  <c r="AK1059" i="9"/>
  <c r="AK1057" i="9"/>
  <c r="AK1055" i="9"/>
  <c r="AK1053" i="9"/>
  <c r="AK1051" i="9"/>
  <c r="AK1049" i="9"/>
  <c r="AK1047" i="9"/>
  <c r="AK1045" i="9"/>
  <c r="AK1043" i="9"/>
  <c r="AK1041" i="9"/>
  <c r="AK1039" i="9"/>
  <c r="AK1037" i="9"/>
  <c r="AK1035" i="9"/>
  <c r="AK1033" i="9"/>
  <c r="AK1031" i="9"/>
  <c r="AK1029" i="9"/>
  <c r="AK1027" i="9"/>
  <c r="AK1025" i="9"/>
  <c r="AK1023" i="9"/>
  <c r="AK1021" i="9"/>
  <c r="AK1019" i="9"/>
  <c r="AK1017" i="9"/>
  <c r="AK1015" i="9"/>
  <c r="AK1013" i="9"/>
  <c r="AK1011" i="9"/>
  <c r="AK1009" i="9"/>
  <c r="AK1007" i="9"/>
  <c r="AK1005" i="9"/>
  <c r="AK1003" i="9"/>
  <c r="AK1001" i="9"/>
  <c r="AK999" i="9"/>
  <c r="AK997" i="9"/>
  <c r="AK995" i="9"/>
  <c r="AK993" i="9"/>
  <c r="AK991" i="9"/>
  <c r="AK989" i="9"/>
  <c r="AK987" i="9"/>
  <c r="AK985" i="9"/>
  <c r="AK983" i="9"/>
  <c r="AK981" i="9"/>
  <c r="AK979" i="9"/>
  <c r="AK977" i="9"/>
  <c r="AK975" i="9"/>
  <c r="AK973" i="9"/>
  <c r="AK971" i="9"/>
  <c r="AK969" i="9"/>
  <c r="AK967" i="9"/>
  <c r="AK965" i="9"/>
  <c r="AK963" i="9"/>
  <c r="AK961" i="9"/>
  <c r="AK959" i="9"/>
  <c r="AK957" i="9"/>
  <c r="AK955" i="9"/>
  <c r="AK953" i="9"/>
  <c r="AK951" i="9"/>
  <c r="AK949" i="9"/>
  <c r="AK947" i="9"/>
  <c r="AK945" i="9"/>
  <c r="AK943" i="9"/>
  <c r="AK941" i="9"/>
  <c r="AK939" i="9"/>
  <c r="AK937" i="9"/>
  <c r="AK935" i="9"/>
  <c r="AK933" i="9"/>
  <c r="AK931" i="9"/>
  <c r="AK929" i="9"/>
  <c r="AK927" i="9"/>
  <c r="AK925" i="9"/>
  <c r="AK923" i="9"/>
  <c r="AK921" i="9"/>
  <c r="AK919" i="9"/>
  <c r="AK917" i="9"/>
  <c r="AK915" i="9"/>
  <c r="AK913" i="9"/>
  <c r="AK911" i="9"/>
  <c r="AK909" i="9"/>
  <c r="AK907" i="9"/>
  <c r="AK905" i="9"/>
  <c r="AK903" i="9"/>
  <c r="AK901" i="9"/>
  <c r="AK899" i="9"/>
  <c r="AK897" i="9"/>
  <c r="AK895" i="9"/>
  <c r="AK893" i="9"/>
  <c r="AK891" i="9"/>
  <c r="AK889" i="9"/>
  <c r="AK887" i="9"/>
  <c r="AK885" i="9"/>
  <c r="AK883" i="9"/>
  <c r="AK881" i="9"/>
  <c r="AK879" i="9"/>
  <c r="AK877" i="9"/>
  <c r="AK875" i="9"/>
  <c r="AK873" i="9"/>
  <c r="AK871" i="9"/>
  <c r="AK869" i="9"/>
  <c r="AK867" i="9"/>
  <c r="AK865" i="9"/>
  <c r="AK863" i="9"/>
  <c r="AK861" i="9"/>
  <c r="AK859" i="9"/>
  <c r="AK857" i="9"/>
  <c r="AK855" i="9"/>
  <c r="AK853" i="9"/>
  <c r="AK851" i="9"/>
  <c r="AK849" i="9"/>
  <c r="AK847" i="9"/>
  <c r="AK845" i="9"/>
  <c r="AK843" i="9"/>
  <c r="AK841" i="9"/>
  <c r="AK839" i="9"/>
  <c r="AK837" i="9"/>
  <c r="AK835" i="9"/>
  <c r="AK833" i="9"/>
  <c r="AK831" i="9"/>
  <c r="AK829" i="9"/>
  <c r="AK827" i="9"/>
  <c r="AK825" i="9"/>
  <c r="AK823" i="9"/>
  <c r="AK821" i="9"/>
  <c r="AK819" i="9"/>
  <c r="AK817" i="9"/>
  <c r="AK815" i="9"/>
  <c r="AK813" i="9"/>
  <c r="AK811" i="9"/>
  <c r="AK809" i="9"/>
  <c r="AK807" i="9"/>
  <c r="AK805" i="9"/>
  <c r="AK803" i="9"/>
  <c r="AK801" i="9"/>
  <c r="AK799" i="9"/>
  <c r="AK797" i="9"/>
  <c r="AK795" i="9"/>
  <c r="AK793" i="9"/>
  <c r="AK791" i="9"/>
  <c r="AK789" i="9"/>
  <c r="AK787" i="9"/>
  <c r="AK785" i="9"/>
  <c r="AK783" i="9"/>
  <c r="AK781" i="9"/>
  <c r="AK779" i="9"/>
  <c r="AK777" i="9"/>
  <c r="AK775" i="9"/>
  <c r="AK773" i="9"/>
  <c r="AK771" i="9"/>
  <c r="AK769" i="9"/>
  <c r="AK767" i="9"/>
  <c r="AK765" i="9"/>
  <c r="AK763" i="9"/>
  <c r="AK761" i="9"/>
  <c r="AK759" i="9"/>
  <c r="AK757" i="9"/>
  <c r="AK755" i="9"/>
  <c r="AK753" i="9"/>
  <c r="AK751" i="9"/>
  <c r="AK749" i="9"/>
  <c r="AK747" i="9"/>
  <c r="AK745" i="9"/>
  <c r="AK743" i="9"/>
  <c r="AK741" i="9"/>
  <c r="AK739" i="9"/>
  <c r="AK737" i="9"/>
  <c r="AK735" i="9"/>
  <c r="AK733" i="9"/>
  <c r="AK731" i="9"/>
  <c r="AK729" i="9"/>
  <c r="AK727" i="9"/>
  <c r="AK725" i="9"/>
  <c r="AK723" i="9"/>
  <c r="AK721" i="9"/>
  <c r="AK719" i="9"/>
  <c r="AK717" i="9"/>
  <c r="AK715" i="9"/>
  <c r="AK713" i="9"/>
  <c r="AK711" i="9"/>
  <c r="AK709" i="9"/>
  <c r="AK707" i="9"/>
  <c r="AK705" i="9"/>
  <c r="AK703" i="9"/>
  <c r="AK701" i="9"/>
  <c r="AK699" i="9"/>
  <c r="AK697" i="9"/>
  <c r="AK695" i="9"/>
  <c r="AK693" i="9"/>
  <c r="AK691" i="9"/>
  <c r="AK689" i="9"/>
  <c r="AK687" i="9"/>
  <c r="AK685" i="9"/>
  <c r="AK683" i="9"/>
  <c r="AK681" i="9"/>
  <c r="AK679" i="9"/>
  <c r="AK677" i="9"/>
  <c r="AK675" i="9"/>
  <c r="AK673" i="9"/>
  <c r="AK671" i="9"/>
  <c r="AK669" i="9"/>
  <c r="AK667" i="9"/>
  <c r="AK665" i="9"/>
  <c r="AK663" i="9"/>
  <c r="AK661" i="9"/>
  <c r="AK659" i="9"/>
  <c r="AK657" i="9"/>
  <c r="AK655" i="9"/>
  <c r="AK653" i="9"/>
  <c r="AK651" i="9"/>
  <c r="AK649" i="9"/>
  <c r="AK647" i="9"/>
  <c r="AK645" i="9"/>
  <c r="AK643" i="9"/>
  <c r="AK641" i="9"/>
  <c r="AK639" i="9"/>
  <c r="AK637" i="9"/>
  <c r="AK635" i="9"/>
  <c r="AK633" i="9"/>
  <c r="AK631" i="9"/>
  <c r="AK629" i="9"/>
  <c r="AK627" i="9"/>
  <c r="AK625" i="9"/>
  <c r="AK623" i="9"/>
  <c r="AK621" i="9"/>
  <c r="AK619" i="9"/>
  <c r="AK617" i="9"/>
  <c r="AK615" i="9"/>
  <c r="AK613" i="9"/>
  <c r="AK611" i="9"/>
  <c r="AK609" i="9"/>
  <c r="AK607" i="9"/>
  <c r="AK605" i="9"/>
  <c r="AK603" i="9"/>
  <c r="AK601" i="9"/>
  <c r="AK599" i="9"/>
  <c r="AK597" i="9"/>
  <c r="AK595" i="9"/>
  <c r="AK593" i="9"/>
  <c r="AK591" i="9"/>
  <c r="AK589" i="9"/>
  <c r="AK587" i="9"/>
  <c r="AK585" i="9"/>
  <c r="AK583" i="9"/>
  <c r="AK581" i="9"/>
  <c r="AK579" i="9"/>
  <c r="AK577" i="9"/>
  <c r="AK575" i="9"/>
  <c r="AK573" i="9"/>
  <c r="AK571" i="9"/>
  <c r="AK569" i="9"/>
  <c r="AK567" i="9"/>
  <c r="AK565" i="9"/>
  <c r="AK563" i="9"/>
  <c r="AK561" i="9"/>
  <c r="AK559" i="9"/>
  <c r="AK557" i="9"/>
  <c r="AK555" i="9"/>
  <c r="AK553" i="9"/>
  <c r="AK551" i="9"/>
  <c r="AK549" i="9"/>
  <c r="AK547" i="9"/>
  <c r="AK545" i="9"/>
  <c r="AK543" i="9"/>
  <c r="AK541" i="9"/>
  <c r="AK539" i="9"/>
  <c r="AK537" i="9"/>
  <c r="AK535" i="9"/>
  <c r="AK533" i="9"/>
  <c r="AK531" i="9"/>
  <c r="AK529" i="9"/>
  <c r="AK527" i="9"/>
  <c r="AK525" i="9"/>
  <c r="AK523" i="9"/>
  <c r="AK521" i="9"/>
  <c r="AK519" i="9"/>
  <c r="AK517" i="9"/>
  <c r="AK515" i="9"/>
  <c r="AK513" i="9"/>
  <c r="AK511" i="9"/>
  <c r="AK509" i="9"/>
  <c r="AK507" i="9"/>
  <c r="AK505" i="9"/>
  <c r="AK503" i="9"/>
  <c r="AK501" i="9"/>
  <c r="AK499" i="9"/>
  <c r="AK497" i="9"/>
  <c r="AK495" i="9"/>
  <c r="AK493" i="9"/>
  <c r="AK491" i="9"/>
  <c r="AK489" i="9"/>
  <c r="AK487" i="9"/>
  <c r="AK485" i="9"/>
  <c r="AK483" i="9"/>
  <c r="AK481" i="9"/>
  <c r="AK479" i="9"/>
  <c r="AK477" i="9"/>
  <c r="AK475" i="9"/>
  <c r="AK473" i="9"/>
  <c r="AK471" i="9"/>
  <c r="AK469" i="9"/>
  <c r="AK467" i="9"/>
  <c r="AK465" i="9"/>
  <c r="AK463" i="9"/>
  <c r="AK461" i="9"/>
  <c r="AK459" i="9"/>
  <c r="AK457" i="9"/>
  <c r="AK455" i="9"/>
  <c r="AK453" i="9"/>
  <c r="AK451" i="9"/>
  <c r="AK449" i="9"/>
  <c r="AK447" i="9"/>
  <c r="AK445" i="9"/>
  <c r="AK443" i="9"/>
  <c r="AK441" i="9"/>
  <c r="AK439" i="9"/>
  <c r="AK892" i="9"/>
  <c r="AK890" i="9"/>
  <c r="AK888" i="9"/>
  <c r="AK886" i="9"/>
  <c r="AK884" i="9"/>
  <c r="AK882" i="9"/>
  <c r="AK880" i="9"/>
  <c r="AK878" i="9"/>
  <c r="AK876" i="9"/>
  <c r="AK874" i="9"/>
  <c r="AK872" i="9"/>
  <c r="AK870" i="9"/>
  <c r="AK868" i="9"/>
  <c r="AK866" i="9"/>
  <c r="AK864" i="9"/>
  <c r="AK862" i="9"/>
  <c r="AK860" i="9"/>
  <c r="AK858" i="9"/>
  <c r="AK856" i="9"/>
  <c r="AK854" i="9"/>
  <c r="AK852" i="9"/>
  <c r="AK850" i="9"/>
  <c r="AK848" i="9"/>
  <c r="AK846" i="9"/>
  <c r="AK844" i="9"/>
  <c r="AK842" i="9"/>
  <c r="AK840" i="9"/>
  <c r="AK838" i="9"/>
  <c r="AK836" i="9"/>
  <c r="AK834" i="9"/>
  <c r="AK832" i="9"/>
  <c r="AK830" i="9"/>
  <c r="AK828" i="9"/>
  <c r="AK826" i="9"/>
  <c r="AK824" i="9"/>
  <c r="AK822" i="9"/>
  <c r="AK820" i="9"/>
  <c r="AK818" i="9"/>
  <c r="AK816" i="9"/>
  <c r="AK814" i="9"/>
  <c r="AK812" i="9"/>
  <c r="AK810" i="9"/>
  <c r="AK808" i="9"/>
  <c r="AK806" i="9"/>
  <c r="AK804" i="9"/>
  <c r="AK802" i="9"/>
  <c r="AK800" i="9"/>
  <c r="AK798" i="9"/>
  <c r="AK796" i="9"/>
  <c r="AK794" i="9"/>
  <c r="AK792" i="9"/>
  <c r="AK790" i="9"/>
  <c r="AK788" i="9"/>
  <c r="AK786" i="9"/>
  <c r="AK784" i="9"/>
  <c r="AK782" i="9"/>
  <c r="AK780" i="9"/>
  <c r="AK778" i="9"/>
  <c r="AK776" i="9"/>
  <c r="AK774" i="9"/>
  <c r="AK772" i="9"/>
  <c r="AK770" i="9"/>
  <c r="AK768" i="9"/>
  <c r="AK766" i="9"/>
  <c r="AK764" i="9"/>
  <c r="AK762" i="9"/>
  <c r="AK760" i="9"/>
  <c r="AK758" i="9"/>
  <c r="AK756" i="9"/>
  <c r="AK754" i="9"/>
  <c r="AK752" i="9"/>
  <c r="AK750" i="9"/>
  <c r="AK748" i="9"/>
  <c r="AK746" i="9"/>
  <c r="AK744" i="9"/>
  <c r="AK742" i="9"/>
  <c r="AK740" i="9"/>
  <c r="AK738" i="9"/>
  <c r="AK736" i="9"/>
  <c r="AK734" i="9"/>
  <c r="AK732" i="9"/>
  <c r="AK730" i="9"/>
  <c r="AK728" i="9"/>
  <c r="AK726" i="9"/>
  <c r="AK724" i="9"/>
  <c r="AK722" i="9"/>
  <c r="AK720" i="9"/>
  <c r="AK718" i="9"/>
  <c r="AK716" i="9"/>
  <c r="AK714" i="9"/>
  <c r="AK712" i="9"/>
  <c r="AK710" i="9"/>
  <c r="AK708" i="9"/>
  <c r="AK706" i="9"/>
  <c r="AK704" i="9"/>
  <c r="AK702" i="9"/>
  <c r="AK700" i="9"/>
  <c r="AK698" i="9"/>
  <c r="AK696" i="9"/>
  <c r="AK694" i="9"/>
  <c r="AK692" i="9"/>
  <c r="AK690" i="9"/>
  <c r="AK688" i="9"/>
  <c r="AK686" i="9"/>
  <c r="AK684" i="9"/>
  <c r="AK682" i="9"/>
  <c r="AK680" i="9"/>
  <c r="AK678" i="9"/>
  <c r="AK676" i="9"/>
  <c r="AK674" i="9"/>
  <c r="AK672" i="9"/>
  <c r="AK670" i="9"/>
  <c r="AK668" i="9"/>
  <c r="AK666" i="9"/>
  <c r="AK664" i="9"/>
  <c r="AK662" i="9"/>
  <c r="AK660" i="9"/>
  <c r="AK658" i="9"/>
  <c r="AK656" i="9"/>
  <c r="AK654" i="9"/>
  <c r="AK652" i="9"/>
  <c r="AK650" i="9"/>
  <c r="AK648" i="9"/>
  <c r="AK646" i="9"/>
  <c r="AK644" i="9"/>
  <c r="AK642" i="9"/>
  <c r="AK640" i="9"/>
  <c r="AK638" i="9"/>
  <c r="AK636" i="9"/>
  <c r="AK634" i="9"/>
  <c r="AK632" i="9"/>
  <c r="AK630" i="9"/>
  <c r="AK628" i="9"/>
  <c r="AK626" i="9"/>
  <c r="AK624" i="9"/>
  <c r="AK622" i="9"/>
  <c r="AK620" i="9"/>
  <c r="AK618" i="9"/>
  <c r="AK616" i="9"/>
  <c r="AK614" i="9"/>
  <c r="AK612" i="9"/>
  <c r="AK610" i="9"/>
  <c r="AK608" i="9"/>
  <c r="AK606" i="9"/>
  <c r="AK604" i="9"/>
  <c r="AK602" i="9"/>
  <c r="AK600" i="9"/>
  <c r="AK598" i="9"/>
  <c r="AK596" i="9"/>
  <c r="AK594" i="9"/>
  <c r="AK592" i="9"/>
  <c r="AK590" i="9"/>
  <c r="AK588" i="9"/>
  <c r="AK586" i="9"/>
  <c r="AK584" i="9"/>
  <c r="AK582" i="9"/>
  <c r="AK580" i="9"/>
  <c r="AK578" i="9"/>
  <c r="AK576" i="9"/>
  <c r="AK574" i="9"/>
  <c r="AK572" i="9"/>
  <c r="AK570" i="9"/>
  <c r="AK568" i="9"/>
  <c r="AK566" i="9"/>
  <c r="AK564" i="9"/>
  <c r="AK562" i="9"/>
  <c r="AK560" i="9"/>
  <c r="AK558" i="9"/>
  <c r="AK556" i="9"/>
  <c r="AK554" i="9"/>
  <c r="AK552" i="9"/>
  <c r="AK550" i="9"/>
  <c r="AK548" i="9"/>
  <c r="AK546" i="9"/>
  <c r="AK544" i="9"/>
  <c r="AK542" i="9"/>
  <c r="AK540" i="9"/>
  <c r="AK538" i="9"/>
  <c r="AK536" i="9"/>
  <c r="AK534" i="9"/>
  <c r="AK532" i="9"/>
  <c r="AK530" i="9"/>
  <c r="AK528" i="9"/>
  <c r="AK526" i="9"/>
  <c r="AK524" i="9"/>
  <c r="AK522" i="9"/>
  <c r="AK520" i="9"/>
  <c r="AK518" i="9"/>
  <c r="AK516" i="9"/>
  <c r="AK514" i="9"/>
  <c r="AK512" i="9"/>
  <c r="AK510" i="9"/>
  <c r="AK508" i="9"/>
  <c r="AK506" i="9"/>
  <c r="AK504" i="9"/>
  <c r="AK502" i="9"/>
  <c r="AK500" i="9"/>
  <c r="AK498" i="9"/>
  <c r="AK496" i="9"/>
  <c r="AK494" i="9"/>
  <c r="AK492" i="9"/>
  <c r="AK490" i="9"/>
  <c r="AK488" i="9"/>
  <c r="AK486" i="9"/>
  <c r="AK484" i="9"/>
  <c r="AK482" i="9"/>
  <c r="AK480" i="9"/>
  <c r="AK478" i="9"/>
  <c r="AK476" i="9"/>
  <c r="AK474" i="9"/>
  <c r="AK472" i="9"/>
  <c r="AK470" i="9"/>
  <c r="AK468" i="9"/>
  <c r="AK466" i="9"/>
  <c r="AK464" i="9"/>
  <c r="AK462" i="9"/>
  <c r="AK460" i="9"/>
  <c r="AK458" i="9"/>
  <c r="AK456" i="9"/>
  <c r="AK454" i="9"/>
  <c r="AK452" i="9"/>
  <c r="AK450" i="9"/>
  <c r="AK448" i="9"/>
  <c r="AK446" i="9"/>
  <c r="AK444" i="9"/>
  <c r="AK442" i="9"/>
  <c r="AK440" i="9"/>
  <c r="AK438" i="9"/>
  <c r="AK436" i="9"/>
  <c r="AK434" i="9"/>
  <c r="AK432" i="9"/>
  <c r="AK430" i="9"/>
  <c r="AK428" i="9"/>
  <c r="AK426" i="9"/>
  <c r="AK424" i="9"/>
  <c r="AK422" i="9"/>
  <c r="AK420" i="9"/>
  <c r="AK418" i="9"/>
  <c r="AK416" i="9"/>
  <c r="AK414" i="9"/>
  <c r="AK412" i="9"/>
  <c r="AK410" i="9"/>
  <c r="AK408" i="9"/>
  <c r="AK406" i="9"/>
  <c r="AK404" i="9"/>
  <c r="AK402" i="9"/>
  <c r="AK400" i="9"/>
  <c r="AK398" i="9"/>
  <c r="AK396" i="9"/>
  <c r="AK394" i="9"/>
  <c r="AK392" i="9"/>
  <c r="AK390" i="9"/>
  <c r="AK388" i="9"/>
  <c r="AK386" i="9"/>
  <c r="AK384" i="9"/>
  <c r="AK382" i="9"/>
  <c r="AK380" i="9"/>
  <c r="AK378" i="9"/>
  <c r="AK376" i="9"/>
  <c r="AK374" i="9"/>
  <c r="AK372" i="9"/>
  <c r="AK370" i="9"/>
  <c r="AK368" i="9"/>
  <c r="AK366" i="9"/>
  <c r="AK364" i="9"/>
  <c r="AK362" i="9"/>
  <c r="AK360" i="9"/>
  <c r="AK358" i="9"/>
  <c r="AK356" i="9"/>
  <c r="AK354" i="9"/>
  <c r="AK352" i="9"/>
  <c r="AK350" i="9"/>
  <c r="AK348" i="9"/>
  <c r="AK346" i="9"/>
  <c r="AK344" i="9"/>
  <c r="AK342" i="9"/>
  <c r="AK340" i="9"/>
  <c r="AK338" i="9"/>
  <c r="AK336" i="9"/>
  <c r="AK334" i="9"/>
  <c r="AK332" i="9"/>
  <c r="AK330" i="9"/>
  <c r="AK328" i="9"/>
  <c r="AK326" i="9"/>
  <c r="AK324" i="9"/>
  <c r="AK322" i="9"/>
  <c r="AK320" i="9"/>
  <c r="AK318" i="9"/>
  <c r="AK316" i="9"/>
  <c r="AK314" i="9"/>
  <c r="AK312" i="9"/>
  <c r="AK310" i="9"/>
  <c r="AK308" i="9"/>
  <c r="AK306" i="9"/>
  <c r="AK304" i="9"/>
  <c r="AK302" i="9"/>
  <c r="AK300" i="9"/>
  <c r="AK298" i="9"/>
  <c r="AK296" i="9"/>
  <c r="AK294" i="9"/>
  <c r="AK292" i="9"/>
  <c r="AK290" i="9"/>
  <c r="AK288" i="9"/>
  <c r="AK286" i="9"/>
  <c r="AK284" i="9"/>
  <c r="AK282" i="9"/>
  <c r="AK280" i="9"/>
  <c r="AK278" i="9"/>
  <c r="AK276" i="9"/>
  <c r="AK274" i="9"/>
  <c r="AK272" i="9"/>
  <c r="AK270" i="9"/>
  <c r="AK268" i="9"/>
  <c r="AK266" i="9"/>
  <c r="AK264" i="9"/>
  <c r="AK262" i="9"/>
  <c r="AK260" i="9"/>
  <c r="AK258" i="9"/>
  <c r="AK256" i="9"/>
  <c r="AK254" i="9"/>
  <c r="AK252" i="9"/>
  <c r="AK250" i="9"/>
  <c r="AK248" i="9"/>
  <c r="AK246" i="9"/>
  <c r="AK244" i="9"/>
  <c r="AK242" i="9"/>
  <c r="AK240" i="9"/>
  <c r="AK238" i="9"/>
  <c r="AK236" i="9"/>
  <c r="AK234" i="9"/>
  <c r="AK232" i="9"/>
  <c r="AK230" i="9"/>
  <c r="AK228" i="9"/>
  <c r="AK226" i="9"/>
  <c r="AK224" i="9"/>
  <c r="AK222" i="9"/>
  <c r="AK220" i="9"/>
  <c r="AK218" i="9"/>
  <c r="AK216" i="9"/>
  <c r="AK214" i="9"/>
  <c r="AK212" i="9"/>
  <c r="AK210" i="9"/>
  <c r="AK208" i="9"/>
  <c r="AK206" i="9"/>
  <c r="AK204" i="9"/>
  <c r="AK202" i="9"/>
  <c r="AK200" i="9"/>
  <c r="AK198" i="9"/>
  <c r="AK196" i="9"/>
  <c r="AK194" i="9"/>
  <c r="AK192" i="9"/>
  <c r="AK190" i="9"/>
  <c r="AK188" i="9"/>
  <c r="AK186" i="9"/>
  <c r="AK184" i="9"/>
  <c r="AK182" i="9"/>
  <c r="AK180" i="9"/>
  <c r="AK178" i="9"/>
  <c r="AK176" i="9"/>
  <c r="AK174" i="9"/>
  <c r="AK172" i="9"/>
  <c r="AK170" i="9"/>
  <c r="AK168" i="9"/>
  <c r="AK166" i="9"/>
  <c r="AK164" i="9"/>
  <c r="AK162" i="9"/>
  <c r="AK160" i="9"/>
  <c r="AK158" i="9"/>
  <c r="AK156" i="9"/>
  <c r="AK154" i="9"/>
  <c r="AK152" i="9"/>
  <c r="AK150" i="9"/>
  <c r="AK148" i="9"/>
  <c r="AK146" i="9"/>
  <c r="AK144" i="9"/>
  <c r="AK142" i="9"/>
  <c r="AK140" i="9"/>
  <c r="AK138" i="9"/>
  <c r="AK136" i="9"/>
  <c r="AK134" i="9"/>
  <c r="AK132" i="9"/>
  <c r="AK130" i="9"/>
  <c r="AK128" i="9"/>
  <c r="AK126" i="9"/>
  <c r="AK124" i="9"/>
  <c r="AK122" i="9"/>
  <c r="AK120" i="9"/>
  <c r="AK118" i="9"/>
  <c r="AK116" i="9"/>
  <c r="AK114" i="9"/>
  <c r="AK112" i="9"/>
  <c r="AK110" i="9"/>
  <c r="AK108" i="9"/>
  <c r="AK106" i="9"/>
  <c r="AK104" i="9"/>
  <c r="AK102" i="9"/>
  <c r="AK100" i="9"/>
  <c r="AK98" i="9"/>
  <c r="AK96" i="9"/>
  <c r="AK94" i="9"/>
  <c r="AK92" i="9"/>
  <c r="AK90" i="9"/>
  <c r="AK88" i="9"/>
  <c r="AK86" i="9"/>
  <c r="AK84" i="9"/>
  <c r="AK82" i="9"/>
  <c r="AK80" i="9"/>
  <c r="AK78" i="9"/>
  <c r="AK76" i="9"/>
  <c r="AK74" i="9"/>
  <c r="AK72" i="9"/>
  <c r="AK70" i="9"/>
  <c r="AK68" i="9"/>
  <c r="AK66" i="9"/>
  <c r="AK64" i="9"/>
  <c r="AK62" i="9"/>
  <c r="AK60" i="9"/>
  <c r="AK58" i="9"/>
  <c r="AK56" i="9"/>
  <c r="AK54" i="9"/>
  <c r="AK52" i="9"/>
  <c r="AK50" i="9"/>
  <c r="AK48" i="9"/>
  <c r="AK46" i="9"/>
  <c r="AK44" i="9"/>
  <c r="AK42" i="9"/>
  <c r="AK40" i="9"/>
  <c r="AK38" i="9"/>
  <c r="AK36" i="9"/>
  <c r="AK34" i="9"/>
  <c r="AK32" i="9"/>
  <c r="AK30" i="9"/>
  <c r="AK28" i="9"/>
  <c r="AK26" i="9"/>
  <c r="AK24" i="9"/>
  <c r="AK22" i="9"/>
  <c r="AK20" i="9"/>
  <c r="AK18" i="9"/>
  <c r="AK16" i="9"/>
  <c r="AK14" i="9"/>
  <c r="AK12" i="9"/>
  <c r="AK10" i="9"/>
  <c r="AK8" i="9"/>
  <c r="AK7" i="9"/>
  <c r="AK437" i="9"/>
  <c r="AK435" i="9"/>
  <c r="AK433" i="9"/>
  <c r="AK431" i="9"/>
  <c r="AK429" i="9"/>
  <c r="AK427" i="9"/>
  <c r="AK425" i="9"/>
  <c r="AK423" i="9"/>
  <c r="AK421" i="9"/>
  <c r="AK419" i="9"/>
  <c r="AK417" i="9"/>
  <c r="AK415" i="9"/>
  <c r="AK413" i="9"/>
  <c r="AK411" i="9"/>
  <c r="AK409" i="9"/>
  <c r="AK407" i="9"/>
  <c r="AK405" i="9"/>
  <c r="AK403" i="9"/>
  <c r="AK401" i="9"/>
  <c r="AK399" i="9"/>
  <c r="AK397" i="9"/>
  <c r="AK395" i="9"/>
  <c r="AK393" i="9"/>
  <c r="AK391" i="9"/>
  <c r="AK389" i="9"/>
  <c r="AK387" i="9"/>
  <c r="AK385" i="9"/>
  <c r="AK383" i="9"/>
  <c r="AK381" i="9"/>
  <c r="AK379" i="9"/>
  <c r="AK377" i="9"/>
  <c r="AK375" i="9"/>
  <c r="AK373" i="9"/>
  <c r="AK371" i="9"/>
  <c r="AK369" i="9"/>
  <c r="AK367" i="9"/>
  <c r="AK365" i="9"/>
  <c r="AK363" i="9"/>
  <c r="AK361" i="9"/>
  <c r="AK359" i="9"/>
  <c r="AK357" i="9"/>
  <c r="AK355" i="9"/>
  <c r="AK353" i="9"/>
  <c r="AK351" i="9"/>
  <c r="AK349" i="9"/>
  <c r="AK347" i="9"/>
  <c r="AK345" i="9"/>
  <c r="AK343" i="9"/>
  <c r="AK341" i="9"/>
  <c r="AK339" i="9"/>
  <c r="AK337" i="9"/>
  <c r="AK335" i="9"/>
  <c r="AK333" i="9"/>
  <c r="AK331" i="9"/>
  <c r="AK329" i="9"/>
  <c r="AK327" i="9"/>
  <c r="AK325" i="9"/>
  <c r="AK323" i="9"/>
  <c r="AK321" i="9"/>
  <c r="AK319" i="9"/>
  <c r="AK317" i="9"/>
  <c r="AK315" i="9"/>
  <c r="AK313" i="9"/>
  <c r="AK311" i="9"/>
  <c r="AK309" i="9"/>
  <c r="AK307" i="9"/>
  <c r="AK305" i="9"/>
  <c r="AK303" i="9"/>
  <c r="AK301" i="9"/>
  <c r="AK299" i="9"/>
  <c r="AK297" i="9"/>
  <c r="AK295" i="9"/>
  <c r="AK293" i="9"/>
  <c r="AK291" i="9"/>
  <c r="AK289" i="9"/>
  <c r="AK287" i="9"/>
  <c r="AK285" i="9"/>
  <c r="AK283" i="9"/>
  <c r="AK281" i="9"/>
  <c r="AK279" i="9"/>
  <c r="AK277" i="9"/>
  <c r="AK275" i="9"/>
  <c r="AK273" i="9"/>
  <c r="AK271" i="9"/>
  <c r="AK269" i="9"/>
  <c r="AK267" i="9"/>
  <c r="AK265" i="9"/>
  <c r="AK263" i="9"/>
  <c r="AK261" i="9"/>
  <c r="AK259" i="9"/>
  <c r="AK257" i="9"/>
  <c r="AK255" i="9"/>
  <c r="AK253" i="9"/>
  <c r="AK251" i="9"/>
  <c r="AK249" i="9"/>
  <c r="AK247" i="9"/>
  <c r="AK245" i="9"/>
  <c r="AK243" i="9"/>
  <c r="AK241" i="9"/>
  <c r="AK239" i="9"/>
  <c r="AK237" i="9"/>
  <c r="AK235" i="9"/>
  <c r="AK233" i="9"/>
  <c r="AK231" i="9"/>
  <c r="AK229" i="9"/>
  <c r="AK227" i="9"/>
  <c r="AK225" i="9"/>
  <c r="AK223" i="9"/>
  <c r="AK221" i="9"/>
  <c r="AK219" i="9"/>
  <c r="AK217" i="9"/>
  <c r="AK215" i="9"/>
  <c r="AK213" i="9"/>
  <c r="AK211" i="9"/>
  <c r="AK209" i="9"/>
  <c r="AK207" i="9"/>
  <c r="AK205" i="9"/>
  <c r="AK203" i="9"/>
  <c r="AK201" i="9"/>
  <c r="AK199" i="9"/>
  <c r="AK197" i="9"/>
  <c r="AK195" i="9"/>
  <c r="AK193" i="9"/>
  <c r="AK191" i="9"/>
  <c r="AK189" i="9"/>
  <c r="AK187" i="9"/>
  <c r="AK185" i="9"/>
  <c r="AK183" i="9"/>
  <c r="AK181" i="9"/>
  <c r="AK179" i="9"/>
  <c r="AK177" i="9"/>
  <c r="AK175" i="9"/>
  <c r="AK173" i="9"/>
  <c r="AK171" i="9"/>
  <c r="AK169" i="9"/>
  <c r="AK167" i="9"/>
  <c r="AK165" i="9"/>
  <c r="AK163" i="9"/>
  <c r="AK161" i="9"/>
  <c r="AK159" i="9"/>
  <c r="AK157" i="9"/>
  <c r="AK155" i="9"/>
  <c r="AK153" i="9"/>
  <c r="AK151" i="9"/>
  <c r="AK149" i="9"/>
  <c r="AK147" i="9"/>
  <c r="AK145" i="9"/>
  <c r="AK143" i="9"/>
  <c r="AK141" i="9"/>
  <c r="AK139" i="9"/>
  <c r="AK137" i="9"/>
  <c r="AK135" i="9"/>
  <c r="AK133" i="9"/>
  <c r="AK131" i="9"/>
  <c r="AK129" i="9"/>
  <c r="AK127" i="9"/>
  <c r="AK125" i="9"/>
  <c r="AK123" i="9"/>
  <c r="AK121" i="9"/>
  <c r="AK119" i="9"/>
  <c r="AK117" i="9"/>
  <c r="AK115" i="9"/>
  <c r="AK113" i="9"/>
  <c r="AK111" i="9"/>
  <c r="AK109" i="9"/>
  <c r="AK107" i="9"/>
  <c r="AK105" i="9"/>
  <c r="AK103" i="9"/>
  <c r="AK101" i="9"/>
  <c r="AK99" i="9"/>
  <c r="AK97" i="9"/>
  <c r="AK95" i="9"/>
  <c r="AK93" i="9"/>
  <c r="AK91" i="9"/>
  <c r="AK89" i="9"/>
  <c r="AK87" i="9"/>
  <c r="AK85" i="9"/>
  <c r="AK83" i="9"/>
  <c r="AK81" i="9"/>
  <c r="AK79" i="9"/>
  <c r="AK77" i="9"/>
  <c r="AK75" i="9"/>
  <c r="AK73" i="9"/>
  <c r="AK71" i="9"/>
  <c r="AK69" i="9"/>
  <c r="AK67" i="9"/>
  <c r="AK65" i="9"/>
  <c r="AK63" i="9"/>
  <c r="AK61" i="9"/>
  <c r="AK59" i="9"/>
  <c r="AK57" i="9"/>
  <c r="AK55" i="9"/>
  <c r="AK53" i="9"/>
  <c r="AK51" i="9"/>
  <c r="AK49" i="9"/>
  <c r="AK47" i="9"/>
  <c r="AK45" i="9"/>
  <c r="AK43" i="9"/>
  <c r="AK41" i="9"/>
  <c r="AK39" i="9"/>
  <c r="AK37" i="9"/>
  <c r="AK35" i="9"/>
  <c r="AK33" i="9"/>
  <c r="AK31" i="9"/>
  <c r="AK29" i="9"/>
  <c r="AK27" i="9"/>
  <c r="AK25" i="9"/>
  <c r="AK23" i="9"/>
  <c r="AK21" i="9"/>
  <c r="AK19" i="9"/>
  <c r="AK17" i="9"/>
  <c r="AK15" i="9"/>
  <c r="AK13" i="9"/>
  <c r="AK11" i="9"/>
  <c r="AK9" i="9"/>
  <c r="AL2922" i="9"/>
  <c r="AL2920" i="9"/>
  <c r="AL2918" i="9"/>
  <c r="AL2916" i="9"/>
  <c r="AL2914" i="9"/>
  <c r="AL2912" i="9"/>
  <c r="AL2910" i="9"/>
  <c r="AL2908" i="9"/>
  <c r="AL2906" i="9"/>
  <c r="AL2904" i="9"/>
  <c r="AL2902" i="9"/>
  <c r="AL2900" i="9"/>
  <c r="AL2898" i="9"/>
  <c r="AL2896" i="9"/>
  <c r="AL2894" i="9"/>
  <c r="AL2892" i="9"/>
  <c r="AL2890" i="9"/>
  <c r="AL2888" i="9"/>
  <c r="AL2886" i="9"/>
  <c r="AL2884" i="9"/>
  <c r="AL2882" i="9"/>
  <c r="AL2880" i="9"/>
  <c r="AL2878" i="9"/>
  <c r="AL2876" i="9"/>
  <c r="AL2874" i="9"/>
  <c r="AL2872" i="9"/>
  <c r="AL2870" i="9"/>
  <c r="AL2868" i="9"/>
  <c r="AL2923" i="9"/>
  <c r="AL2921" i="9"/>
  <c r="AL2919" i="9"/>
  <c r="AL2917" i="9"/>
  <c r="AL2915" i="9"/>
  <c r="AL2913" i="9"/>
  <c r="AL2911" i="9"/>
  <c r="AL2909" i="9"/>
  <c r="AL2907" i="9"/>
  <c r="AL2905" i="9"/>
  <c r="AL2903" i="9"/>
  <c r="AL2901" i="9"/>
  <c r="AL2899" i="9"/>
  <c r="AL2897" i="9"/>
  <c r="AL2895" i="9"/>
  <c r="AL2893" i="9"/>
  <c r="AL2891" i="9"/>
  <c r="AL2889" i="9"/>
  <c r="AL2887" i="9"/>
  <c r="AL2885" i="9"/>
  <c r="AL2883" i="9"/>
  <c r="AL2881" i="9"/>
  <c r="AL2879" i="9"/>
  <c r="AL2877" i="9"/>
  <c r="AL2875" i="9"/>
  <c r="AL2873" i="9"/>
  <c r="AL2871" i="9"/>
  <c r="AL2869" i="9"/>
  <c r="AL2866" i="9"/>
  <c r="AL2864" i="9"/>
  <c r="AL2862" i="9"/>
  <c r="AL2860" i="9"/>
  <c r="AL2858" i="9"/>
  <c r="AL2856" i="9"/>
  <c r="AL2854" i="9"/>
  <c r="AL2852" i="9"/>
  <c r="AL2850" i="9"/>
  <c r="AL2848" i="9"/>
  <c r="AL2846" i="9"/>
  <c r="AL2844" i="9"/>
  <c r="AL2842" i="9"/>
  <c r="AL2840" i="9"/>
  <c r="AL2838" i="9"/>
  <c r="AL2836" i="9"/>
  <c r="AL2834" i="9"/>
  <c r="AL2832" i="9"/>
  <c r="AL2830" i="9"/>
  <c r="AL2828" i="9"/>
  <c r="AL2826" i="9"/>
  <c r="AL2824" i="9"/>
  <c r="AL2822" i="9"/>
  <c r="AL2820" i="9"/>
  <c r="AL2818" i="9"/>
  <c r="AL2867" i="9"/>
  <c r="AL2865" i="9"/>
  <c r="AL2863" i="9"/>
  <c r="AL2861" i="9"/>
  <c r="AL2859" i="9"/>
  <c r="AL2857" i="9"/>
  <c r="AL2855" i="9"/>
  <c r="AL2853" i="9"/>
  <c r="AL2851" i="9"/>
  <c r="AL2849" i="9"/>
  <c r="AL2847" i="9"/>
  <c r="AL2845" i="9"/>
  <c r="AL2843" i="9"/>
  <c r="AL2841" i="9"/>
  <c r="AL2839" i="9"/>
  <c r="AL2837" i="9"/>
  <c r="AL2835" i="9"/>
  <c r="AL2833" i="9"/>
  <c r="AL2831" i="9"/>
  <c r="AL2829" i="9"/>
  <c r="AL2827" i="9"/>
  <c r="AL2825" i="9"/>
  <c r="AL2823" i="9"/>
  <c r="AL2821" i="9"/>
  <c r="AL2819" i="9"/>
  <c r="AL2817" i="9"/>
  <c r="AL2815" i="9"/>
  <c r="AL2813" i="9"/>
  <c r="AL2812" i="9"/>
  <c r="AL2816" i="9"/>
  <c r="AL2810" i="9"/>
  <c r="AL2808" i="9"/>
  <c r="AL2806" i="9"/>
  <c r="AL2804" i="9"/>
  <c r="AL2802" i="9"/>
  <c r="AL2800" i="9"/>
  <c r="AL2798" i="9"/>
  <c r="AL2796" i="9"/>
  <c r="AL2794" i="9"/>
  <c r="AL2792" i="9"/>
  <c r="AL2790" i="9"/>
  <c r="AL2788" i="9"/>
  <c r="AL2786" i="9"/>
  <c r="AL2784" i="9"/>
  <c r="AL2782" i="9"/>
  <c r="AL2780" i="9"/>
  <c r="AL2778" i="9"/>
  <c r="AL2776" i="9"/>
  <c r="AL2774" i="9"/>
  <c r="AL2772" i="9"/>
  <c r="AL2770" i="9"/>
  <c r="AL2768" i="9"/>
  <c r="AL2766" i="9"/>
  <c r="AL2764" i="9"/>
  <c r="AL2762" i="9"/>
  <c r="AL2760" i="9"/>
  <c r="AL2758" i="9"/>
  <c r="AL2756" i="9"/>
  <c r="AL2814" i="9"/>
  <c r="AL2811" i="9"/>
  <c r="AL2809" i="9"/>
  <c r="AL2807" i="9"/>
  <c r="AL2805" i="9"/>
  <c r="AL2803" i="9"/>
  <c r="AL2801" i="9"/>
  <c r="AL2799" i="9"/>
  <c r="AL2797" i="9"/>
  <c r="AL2795" i="9"/>
  <c r="AL2793" i="9"/>
  <c r="AL2791" i="9"/>
  <c r="AL2789" i="9"/>
  <c r="AL2787" i="9"/>
  <c r="AL2785" i="9"/>
  <c r="AL2783" i="9"/>
  <c r="AL2781" i="9"/>
  <c r="AL2779" i="9"/>
  <c r="AL2777" i="9"/>
  <c r="AL2775" i="9"/>
  <c r="AL2773" i="9"/>
  <c r="AL2771" i="9"/>
  <c r="AL2769" i="9"/>
  <c r="AL2767" i="9"/>
  <c r="AL2765" i="9"/>
  <c r="AL2763" i="9"/>
  <c r="AL2761" i="9"/>
  <c r="AL2759" i="9"/>
  <c r="AL2757" i="9"/>
  <c r="AL2755" i="9"/>
  <c r="AL2754" i="9"/>
  <c r="AL2752" i="9"/>
  <c r="AL2750" i="9"/>
  <c r="AL2748" i="9"/>
  <c r="AL2746" i="9"/>
  <c r="AL2744" i="9"/>
  <c r="AL2742" i="9"/>
  <c r="AL2740" i="9"/>
  <c r="AL2738" i="9"/>
  <c r="AL2736" i="9"/>
  <c r="AL2734" i="9"/>
  <c r="AL2732" i="9"/>
  <c r="AL2730" i="9"/>
  <c r="AL2728" i="9"/>
  <c r="AL2726" i="9"/>
  <c r="AL2724" i="9"/>
  <c r="AL2722" i="9"/>
  <c r="AL2720" i="9"/>
  <c r="AL2718" i="9"/>
  <c r="AL2716" i="9"/>
  <c r="AL2714" i="9"/>
  <c r="AL2712" i="9"/>
  <c r="AL2710" i="9"/>
  <c r="AL2708" i="9"/>
  <c r="AL2706" i="9"/>
  <c r="AL2704" i="9"/>
  <c r="AL2702" i="9"/>
  <c r="AL2700" i="9"/>
  <c r="AL2753" i="9"/>
  <c r="AL2751" i="9"/>
  <c r="AL2749" i="9"/>
  <c r="AL2747" i="9"/>
  <c r="AL2745" i="9"/>
  <c r="AL2743" i="9"/>
  <c r="AL2741" i="9"/>
  <c r="AL2739" i="9"/>
  <c r="AL2737" i="9"/>
  <c r="AL2735" i="9"/>
  <c r="AL2733" i="9"/>
  <c r="AL2731" i="9"/>
  <c r="AL2729" i="9"/>
  <c r="AL2727" i="9"/>
  <c r="AL2725" i="9"/>
  <c r="AL2723" i="9"/>
  <c r="AL2721" i="9"/>
  <c r="AL2719" i="9"/>
  <c r="AL2717" i="9"/>
  <c r="AL2715" i="9"/>
  <c r="AL2713" i="9"/>
  <c r="AL2711" i="9"/>
  <c r="AL2709" i="9"/>
  <c r="AL2707" i="9"/>
  <c r="AL2705" i="9"/>
  <c r="AL2703" i="9"/>
  <c r="AL2701" i="9"/>
  <c r="AL2698" i="9"/>
  <c r="AL2696" i="9"/>
  <c r="AL2694" i="9"/>
  <c r="AL2692" i="9"/>
  <c r="AL2690" i="9"/>
  <c r="AL2688" i="9"/>
  <c r="AL2686" i="9"/>
  <c r="AL2684" i="9"/>
  <c r="AL2682" i="9"/>
  <c r="AL2680" i="9"/>
  <c r="AL2678" i="9"/>
  <c r="AL2676" i="9"/>
  <c r="AL2674" i="9"/>
  <c r="AL2672" i="9"/>
  <c r="AL2670" i="9"/>
  <c r="AL2668" i="9"/>
  <c r="AL2666" i="9"/>
  <c r="AL2664" i="9"/>
  <c r="AL2662" i="9"/>
  <c r="AL2660" i="9"/>
  <c r="AL2658" i="9"/>
  <c r="AL2656" i="9"/>
  <c r="AL2654" i="9"/>
  <c r="AL2652" i="9"/>
  <c r="AL2650" i="9"/>
  <c r="AL2648" i="9"/>
  <c r="AL2646" i="9"/>
  <c r="AL2644" i="9"/>
  <c r="AL2642" i="9"/>
  <c r="AL2640" i="9"/>
  <c r="AL2638" i="9"/>
  <c r="AL2636" i="9"/>
  <c r="AL2634" i="9"/>
  <c r="AL2632" i="9"/>
  <c r="AL2630" i="9"/>
  <c r="AL2628" i="9"/>
  <c r="AL2626" i="9"/>
  <c r="AL2624" i="9"/>
  <c r="AL2622" i="9"/>
  <c r="AL2620" i="9"/>
  <c r="AL2618" i="9"/>
  <c r="AL2616" i="9"/>
  <c r="AL2614" i="9"/>
  <c r="AL2612" i="9"/>
  <c r="AL2610" i="9"/>
  <c r="AL2608" i="9"/>
  <c r="AL2606" i="9"/>
  <c r="AL2604" i="9"/>
  <c r="AL2602" i="9"/>
  <c r="AL2600" i="9"/>
  <c r="AL2598" i="9"/>
  <c r="AL2596" i="9"/>
  <c r="AL2594" i="9"/>
  <c r="AL2592" i="9"/>
  <c r="AL2590" i="9"/>
  <c r="AL2588" i="9"/>
  <c r="AL2586" i="9"/>
  <c r="AL2699" i="9"/>
  <c r="AL2697" i="9"/>
  <c r="AL2695" i="9"/>
  <c r="AL2693" i="9"/>
  <c r="AL2691" i="9"/>
  <c r="AL2689" i="9"/>
  <c r="AL2687" i="9"/>
  <c r="AL2685" i="9"/>
  <c r="AL2683" i="9"/>
  <c r="AL2681" i="9"/>
  <c r="AL2679" i="9"/>
  <c r="AL2677" i="9"/>
  <c r="AL2675" i="9"/>
  <c r="AL2673" i="9"/>
  <c r="AL2671" i="9"/>
  <c r="AL2669" i="9"/>
  <c r="AL2667" i="9"/>
  <c r="AL2665" i="9"/>
  <c r="AL2663" i="9"/>
  <c r="AL2661" i="9"/>
  <c r="AL2659" i="9"/>
  <c r="AL2657" i="9"/>
  <c r="AL2655" i="9"/>
  <c r="AL2653" i="9"/>
  <c r="AL2651" i="9"/>
  <c r="AL2649" i="9"/>
  <c r="AL2647" i="9"/>
  <c r="AL2645" i="9"/>
  <c r="AL2643" i="9"/>
  <c r="AL2641" i="9"/>
  <c r="AL2639" i="9"/>
  <c r="AL2637" i="9"/>
  <c r="AL2635" i="9"/>
  <c r="AL2633" i="9"/>
  <c r="AL2631" i="9"/>
  <c r="AL2629" i="9"/>
  <c r="AL2627" i="9"/>
  <c r="AL2625" i="9"/>
  <c r="AL2623" i="9"/>
  <c r="AL2621" i="9"/>
  <c r="AL2619" i="9"/>
  <c r="AL2617" i="9"/>
  <c r="AL2615" i="9"/>
  <c r="AL2613" i="9"/>
  <c r="AL2611" i="9"/>
  <c r="AL2609" i="9"/>
  <c r="AL2607" i="9"/>
  <c r="AL2605" i="9"/>
  <c r="AL2603" i="9"/>
  <c r="AL2601" i="9"/>
  <c r="AL2599" i="9"/>
  <c r="AL2597" i="9"/>
  <c r="AL2595" i="9"/>
  <c r="AL2593" i="9"/>
  <c r="AL2591" i="9"/>
  <c r="AL2589" i="9"/>
  <c r="AL2587" i="9"/>
  <c r="AL2584" i="9"/>
  <c r="AL2582" i="9"/>
  <c r="AL2580" i="9"/>
  <c r="AL2578" i="9"/>
  <c r="AL2576" i="9"/>
  <c r="AL2574" i="9"/>
  <c r="AL2572" i="9"/>
  <c r="AL2570" i="9"/>
  <c r="AL2568" i="9"/>
  <c r="AL2566" i="9"/>
  <c r="AL2564" i="9"/>
  <c r="AL2562" i="9"/>
  <c r="AL2560" i="9"/>
  <c r="AL2558" i="9"/>
  <c r="AL2556" i="9"/>
  <c r="AL2554" i="9"/>
  <c r="AL2552" i="9"/>
  <c r="AL2550" i="9"/>
  <c r="AL2548" i="9"/>
  <c r="AL2546" i="9"/>
  <c r="AL2544" i="9"/>
  <c r="AL2542" i="9"/>
  <c r="AL2540" i="9"/>
  <c r="AL2538" i="9"/>
  <c r="AL2536" i="9"/>
  <c r="AL2534" i="9"/>
  <c r="AL2532" i="9"/>
  <c r="AL2530" i="9"/>
  <c r="AL2528" i="9"/>
  <c r="AL2526" i="9"/>
  <c r="AL2524" i="9"/>
  <c r="AL2522" i="9"/>
  <c r="AL2520" i="9"/>
  <c r="AL2518" i="9"/>
  <c r="AL2516" i="9"/>
  <c r="AL2514" i="9"/>
  <c r="AL2512" i="9"/>
  <c r="AL2510" i="9"/>
  <c r="AL2508" i="9"/>
  <c r="AL2506" i="9"/>
  <c r="AL2504" i="9"/>
  <c r="AL2502" i="9"/>
  <c r="AL2500" i="9"/>
  <c r="AL2498" i="9"/>
  <c r="AL2496" i="9"/>
  <c r="AL2494" i="9"/>
  <c r="AL2492" i="9"/>
  <c r="AL2490" i="9"/>
  <c r="AL2488" i="9"/>
  <c r="AL2486" i="9"/>
  <c r="AL2484" i="9"/>
  <c r="AL2482" i="9"/>
  <c r="AL2480" i="9"/>
  <c r="AL2478" i="9"/>
  <c r="AL2476" i="9"/>
  <c r="AL2585" i="9"/>
  <c r="AL2583" i="9"/>
  <c r="AL2581" i="9"/>
  <c r="AL2579" i="9"/>
  <c r="AL2577" i="9"/>
  <c r="AL2575" i="9"/>
  <c r="AL2573" i="9"/>
  <c r="AL2571" i="9"/>
  <c r="AL2569" i="9"/>
  <c r="AL2567" i="9"/>
  <c r="AL2565" i="9"/>
  <c r="AL2563" i="9"/>
  <c r="AL2561" i="9"/>
  <c r="AL2559" i="9"/>
  <c r="AL2557" i="9"/>
  <c r="AL2555" i="9"/>
  <c r="AL2553" i="9"/>
  <c r="AL2551" i="9"/>
  <c r="AL2549" i="9"/>
  <c r="AL2547" i="9"/>
  <c r="AL2545" i="9"/>
  <c r="AL2543" i="9"/>
  <c r="AL2541" i="9"/>
  <c r="AL2539" i="9"/>
  <c r="AL2537" i="9"/>
  <c r="AL2535" i="9"/>
  <c r="AL2533" i="9"/>
  <c r="AL2531" i="9"/>
  <c r="AL2529" i="9"/>
  <c r="AL2527" i="9"/>
  <c r="AL2525" i="9"/>
  <c r="AL2523" i="9"/>
  <c r="AL2521" i="9"/>
  <c r="AL2519" i="9"/>
  <c r="AL2517" i="9"/>
  <c r="AL2515" i="9"/>
  <c r="AL2513" i="9"/>
  <c r="AL2511" i="9"/>
  <c r="AL2509" i="9"/>
  <c r="AL2507" i="9"/>
  <c r="AL2505" i="9"/>
  <c r="AL2503" i="9"/>
  <c r="AL2501" i="9"/>
  <c r="AL2499" i="9"/>
  <c r="AL2497" i="9"/>
  <c r="AL2495" i="9"/>
  <c r="AL2493" i="9"/>
  <c r="AL2491" i="9"/>
  <c r="AL2489" i="9"/>
  <c r="AL2487" i="9"/>
  <c r="AL2485" i="9"/>
  <c r="AL2483" i="9"/>
  <c r="AL2481" i="9"/>
  <c r="AL2479" i="9"/>
  <c r="AL2477" i="9"/>
  <c r="AL2475" i="9"/>
  <c r="AL2471" i="9"/>
  <c r="AL2469" i="9"/>
  <c r="AL2467" i="9"/>
  <c r="AL2465" i="9"/>
  <c r="AL2463" i="9"/>
  <c r="AL2461" i="9"/>
  <c r="AL2459" i="9"/>
  <c r="AL2457" i="9"/>
  <c r="AL2455" i="9"/>
  <c r="AL2453" i="9"/>
  <c r="AL2451" i="9"/>
  <c r="AL2449" i="9"/>
  <c r="AL2447" i="9"/>
  <c r="AL2445" i="9"/>
  <c r="AL2443" i="9"/>
  <c r="AL2441" i="9"/>
  <c r="AL2439" i="9"/>
  <c r="AL2437" i="9"/>
  <c r="AL2435" i="9"/>
  <c r="AL2433" i="9"/>
  <c r="AL2431" i="9"/>
  <c r="AL2429" i="9"/>
  <c r="AL2427" i="9"/>
  <c r="AL2425" i="9"/>
  <c r="AL2423" i="9"/>
  <c r="AL2421" i="9"/>
  <c r="AL2419" i="9"/>
  <c r="AL2417" i="9"/>
  <c r="AL2415" i="9"/>
  <c r="AL2413" i="9"/>
  <c r="AL2411" i="9"/>
  <c r="AL2409" i="9"/>
  <c r="AL2407" i="9"/>
  <c r="AL2405" i="9"/>
  <c r="AL2403" i="9"/>
  <c r="AL2401" i="9"/>
  <c r="AL2399" i="9"/>
  <c r="AL2397" i="9"/>
  <c r="AL2395" i="9"/>
  <c r="AL2393" i="9"/>
  <c r="AL2391" i="9"/>
  <c r="AL2389" i="9"/>
  <c r="AL2387" i="9"/>
  <c r="AL2385" i="9"/>
  <c r="AL2383" i="9"/>
  <c r="AL2381" i="9"/>
  <c r="AL2379" i="9"/>
  <c r="AL2377" i="9"/>
  <c r="AL2375" i="9"/>
  <c r="AL2373" i="9"/>
  <c r="AL2371" i="9"/>
  <c r="AL2369" i="9"/>
  <c r="AL2367" i="9"/>
  <c r="AL2365" i="9"/>
  <c r="AL2363" i="9"/>
  <c r="AL2474" i="9"/>
  <c r="AL2473" i="9"/>
  <c r="AL2472" i="9"/>
  <c r="AL2470" i="9"/>
  <c r="AL2468" i="9"/>
  <c r="AL2466" i="9"/>
  <c r="AL2464" i="9"/>
  <c r="AL2462" i="9"/>
  <c r="AL2460" i="9"/>
  <c r="AL2458" i="9"/>
  <c r="AL2456" i="9"/>
  <c r="AL2454" i="9"/>
  <c r="AL2452" i="9"/>
  <c r="AL2450" i="9"/>
  <c r="AL2448" i="9"/>
  <c r="AL2446" i="9"/>
  <c r="AL2444" i="9"/>
  <c r="AL2442" i="9"/>
  <c r="AL2440" i="9"/>
  <c r="AL2438" i="9"/>
  <c r="AL2436" i="9"/>
  <c r="AL2434" i="9"/>
  <c r="AL2432" i="9"/>
  <c r="AL2430" i="9"/>
  <c r="AL2428" i="9"/>
  <c r="AL2426" i="9"/>
  <c r="AL2424" i="9"/>
  <c r="AL2422" i="9"/>
  <c r="AL2420" i="9"/>
  <c r="AL2418" i="9"/>
  <c r="AL2416" i="9"/>
  <c r="AL2414" i="9"/>
  <c r="AL2412" i="9"/>
  <c r="AL2410" i="9"/>
  <c r="AL2408" i="9"/>
  <c r="AL2406" i="9"/>
  <c r="AL2404" i="9"/>
  <c r="AL2402" i="9"/>
  <c r="AL2400" i="9"/>
  <c r="AL2398" i="9"/>
  <c r="AL2396" i="9"/>
  <c r="AL2394" i="9"/>
  <c r="AL2392" i="9"/>
  <c r="AL2390" i="9"/>
  <c r="AL2388" i="9"/>
  <c r="AL2386" i="9"/>
  <c r="AL2384" i="9"/>
  <c r="AL2382" i="9"/>
  <c r="AL2380" i="9"/>
  <c r="AL2378" i="9"/>
  <c r="AL2376" i="9"/>
  <c r="AL2374" i="9"/>
  <c r="AL2372" i="9"/>
  <c r="AL2370" i="9"/>
  <c r="AL2368" i="9"/>
  <c r="AL2366" i="9"/>
  <c r="AL2364" i="9"/>
  <c r="AL2361" i="9"/>
  <c r="AL2360" i="9"/>
  <c r="AL2358" i="9"/>
  <c r="AL2356" i="9"/>
  <c r="AL2354" i="9"/>
  <c r="AL2352" i="9"/>
  <c r="AL2350" i="9"/>
  <c r="AL2348" i="9"/>
  <c r="AL2346" i="9"/>
  <c r="AL2344" i="9"/>
  <c r="AL2342" i="9"/>
  <c r="AL2340" i="9"/>
  <c r="AL2338" i="9"/>
  <c r="AL2336" i="9"/>
  <c r="AL2334" i="9"/>
  <c r="AL2332" i="9"/>
  <c r="AL2330" i="9"/>
  <c r="AL2328" i="9"/>
  <c r="AL2326" i="9"/>
  <c r="AL2324" i="9"/>
  <c r="AL2322" i="9"/>
  <c r="AL2320" i="9"/>
  <c r="AL2318" i="9"/>
  <c r="AL2316" i="9"/>
  <c r="AL2314" i="9"/>
  <c r="AL2312" i="9"/>
  <c r="AL2310" i="9"/>
  <c r="AL2308" i="9"/>
  <c r="AL2306" i="9"/>
  <c r="AL2304" i="9"/>
  <c r="AL2302" i="9"/>
  <c r="AL2300" i="9"/>
  <c r="AL2298" i="9"/>
  <c r="AL2296" i="9"/>
  <c r="AL2294" i="9"/>
  <c r="AL2292" i="9"/>
  <c r="AL2290" i="9"/>
  <c r="AL2288" i="9"/>
  <c r="AL2286" i="9"/>
  <c r="AL2284" i="9"/>
  <c r="AL2282" i="9"/>
  <c r="AL2280" i="9"/>
  <c r="AL2278" i="9"/>
  <c r="AL2276" i="9"/>
  <c r="AL2274" i="9"/>
  <c r="AL2272" i="9"/>
  <c r="AL2270" i="9"/>
  <c r="AL2268" i="9"/>
  <c r="AL2266" i="9"/>
  <c r="AL2264" i="9"/>
  <c r="AL2262" i="9"/>
  <c r="AL2260" i="9"/>
  <c r="AL2258" i="9"/>
  <c r="AL2256" i="9"/>
  <c r="AL2254" i="9"/>
  <c r="AL2252" i="9"/>
  <c r="AL2250" i="9"/>
  <c r="AL2248" i="9"/>
  <c r="AL2246" i="9"/>
  <c r="AL2362" i="9"/>
  <c r="AL2359" i="9"/>
  <c r="AL2357" i="9"/>
  <c r="AL2355" i="9"/>
  <c r="AL2353" i="9"/>
  <c r="AL2351" i="9"/>
  <c r="AL2349" i="9"/>
  <c r="AL2347" i="9"/>
  <c r="AL2345" i="9"/>
  <c r="AL2343" i="9"/>
  <c r="AL2341" i="9"/>
  <c r="AL2339" i="9"/>
  <c r="AL2337" i="9"/>
  <c r="AL2335" i="9"/>
  <c r="AL2333" i="9"/>
  <c r="AL2331" i="9"/>
  <c r="AL2329" i="9"/>
  <c r="AL2327" i="9"/>
  <c r="AL2325" i="9"/>
  <c r="AL2323" i="9"/>
  <c r="AL2321" i="9"/>
  <c r="AL2319" i="9"/>
  <c r="AL2317" i="9"/>
  <c r="AL2315" i="9"/>
  <c r="AL2313" i="9"/>
  <c r="AL2311" i="9"/>
  <c r="AL2309" i="9"/>
  <c r="AL2307" i="9"/>
  <c r="AL2305" i="9"/>
  <c r="AL2303" i="9"/>
  <c r="AL2301" i="9"/>
  <c r="AL2299" i="9"/>
  <c r="AL2297" i="9"/>
  <c r="AL2295" i="9"/>
  <c r="AL2293" i="9"/>
  <c r="AL2291" i="9"/>
  <c r="AL2289" i="9"/>
  <c r="AL2287" i="9"/>
  <c r="AL2285" i="9"/>
  <c r="AL2283" i="9"/>
  <c r="AL2281" i="9"/>
  <c r="AL2279" i="9"/>
  <c r="AL2277" i="9"/>
  <c r="AL2275" i="9"/>
  <c r="AL2273" i="9"/>
  <c r="AL2271" i="9"/>
  <c r="AL2269" i="9"/>
  <c r="AL2267" i="9"/>
  <c r="AL2265" i="9"/>
  <c r="AL2263" i="9"/>
  <c r="AL2261" i="9"/>
  <c r="AL2259" i="9"/>
  <c r="AL2257" i="9"/>
  <c r="AL2255" i="9"/>
  <c r="AL2253" i="9"/>
  <c r="AL2251" i="9"/>
  <c r="AL2249" i="9"/>
  <c r="AL2243" i="9"/>
  <c r="AL2241" i="9"/>
  <c r="AL2239" i="9"/>
  <c r="AL2237" i="9"/>
  <c r="AL2235" i="9"/>
  <c r="AL2233" i="9"/>
  <c r="AL2231" i="9"/>
  <c r="AL2229" i="9"/>
  <c r="AL2227" i="9"/>
  <c r="AL2225" i="9"/>
  <c r="AL2223" i="9"/>
  <c r="AL2221" i="9"/>
  <c r="AL2219" i="9"/>
  <c r="AL2217" i="9"/>
  <c r="AL2215" i="9"/>
  <c r="AL2213" i="9"/>
  <c r="AL2211" i="9"/>
  <c r="AL2209" i="9"/>
  <c r="AL2207" i="9"/>
  <c r="AL2205" i="9"/>
  <c r="AL2203" i="9"/>
  <c r="AL2201" i="9"/>
  <c r="AL2199" i="9"/>
  <c r="AL2197" i="9"/>
  <c r="AL2195" i="9"/>
  <c r="AL2193" i="9"/>
  <c r="AL2191" i="9"/>
  <c r="AL2189" i="9"/>
  <c r="AL2187" i="9"/>
  <c r="AL2185" i="9"/>
  <c r="AL2183" i="9"/>
  <c r="AL2181" i="9"/>
  <c r="AL2179" i="9"/>
  <c r="AL2177" i="9"/>
  <c r="AL2175" i="9"/>
  <c r="AL2173" i="9"/>
  <c r="AL2171" i="9"/>
  <c r="AL2169" i="9"/>
  <c r="AL2167" i="9"/>
  <c r="AL2165" i="9"/>
  <c r="AL2163" i="9"/>
  <c r="AL2161" i="9"/>
  <c r="AL2159" i="9"/>
  <c r="AL2157" i="9"/>
  <c r="AL2155" i="9"/>
  <c r="AL2153" i="9"/>
  <c r="AL2151" i="9"/>
  <c r="AL2149" i="9"/>
  <c r="AL2147" i="9"/>
  <c r="AL2145" i="9"/>
  <c r="AL2143" i="9"/>
  <c r="AL2141" i="9"/>
  <c r="AL2139" i="9"/>
  <c r="AL2137" i="9"/>
  <c r="AL2135" i="9"/>
  <c r="AL2133" i="9"/>
  <c r="AL2131" i="9"/>
  <c r="AL2129" i="9"/>
  <c r="AL2127" i="9"/>
  <c r="AL2125" i="9"/>
  <c r="AL2123" i="9"/>
  <c r="AL2121" i="9"/>
  <c r="AL2119" i="9"/>
  <c r="AL2117" i="9"/>
  <c r="AL2115" i="9"/>
  <c r="AL2113" i="9"/>
  <c r="AL2111" i="9"/>
  <c r="AL2109" i="9"/>
  <c r="AL2107" i="9"/>
  <c r="AL2105" i="9"/>
  <c r="AL2103" i="9"/>
  <c r="AL2101" i="9"/>
  <c r="AL2099" i="9"/>
  <c r="AL2097" i="9"/>
  <c r="AL2095" i="9"/>
  <c r="AL2093" i="9"/>
  <c r="AL2091" i="9"/>
  <c r="AL2089" i="9"/>
  <c r="AL2087" i="9"/>
  <c r="AL2085" i="9"/>
  <c r="AL2083" i="9"/>
  <c r="AL2081" i="9"/>
  <c r="AL2079" i="9"/>
  <c r="AL2077" i="9"/>
  <c r="AL2075" i="9"/>
  <c r="AL2073" i="9"/>
  <c r="AL2071" i="9"/>
  <c r="AL2069" i="9"/>
  <c r="AL2067" i="9"/>
  <c r="AL2065" i="9"/>
  <c r="AL2063" i="9"/>
  <c r="AL2061" i="9"/>
  <c r="AL2059" i="9"/>
  <c r="AL2057" i="9"/>
  <c r="AL2055" i="9"/>
  <c r="AL2053" i="9"/>
  <c r="AL2051" i="9"/>
  <c r="AL2049" i="9"/>
  <c r="AL2047" i="9"/>
  <c r="AL2045" i="9"/>
  <c r="AL2043" i="9"/>
  <c r="AL2041" i="9"/>
  <c r="AL2039" i="9"/>
  <c r="AL2037" i="9"/>
  <c r="AL2035" i="9"/>
  <c r="AL2033" i="9"/>
  <c r="AL2031" i="9"/>
  <c r="AL2029" i="9"/>
  <c r="AL2027" i="9"/>
  <c r="AL2025" i="9"/>
  <c r="AL2023" i="9"/>
  <c r="AL2021" i="9"/>
  <c r="AL2019" i="9"/>
  <c r="AL2245" i="9"/>
  <c r="AL2247" i="9"/>
  <c r="AL2244" i="9"/>
  <c r="AL2242" i="9"/>
  <c r="AL2240" i="9"/>
  <c r="AL2238" i="9"/>
  <c r="AL2236" i="9"/>
  <c r="AL2234" i="9"/>
  <c r="AL2232" i="9"/>
  <c r="AL2230" i="9"/>
  <c r="AL2228" i="9"/>
  <c r="AL2226" i="9"/>
  <c r="AL2224" i="9"/>
  <c r="AL2222" i="9"/>
  <c r="AL2220" i="9"/>
  <c r="AL2218" i="9"/>
  <c r="AL2216" i="9"/>
  <c r="AL2214" i="9"/>
  <c r="AL2212" i="9"/>
  <c r="AL2210" i="9"/>
  <c r="AL2208" i="9"/>
  <c r="AL2206" i="9"/>
  <c r="AL2204" i="9"/>
  <c r="AL2202" i="9"/>
  <c r="AL2200" i="9"/>
  <c r="AL2198" i="9"/>
  <c r="AL2196" i="9"/>
  <c r="AL2194" i="9"/>
  <c r="AL2192" i="9"/>
  <c r="AL2190" i="9"/>
  <c r="AL2188" i="9"/>
  <c r="AL2186" i="9"/>
  <c r="AL2184" i="9"/>
  <c r="AL2182" i="9"/>
  <c r="AL2180" i="9"/>
  <c r="AL2178" i="9"/>
  <c r="AL2176" i="9"/>
  <c r="AL2174" i="9"/>
  <c r="AL2172" i="9"/>
  <c r="AL2170" i="9"/>
  <c r="AL2168" i="9"/>
  <c r="AL2166" i="9"/>
  <c r="AL2164" i="9"/>
  <c r="AL2162" i="9"/>
  <c r="AL2160" i="9"/>
  <c r="AL2158" i="9"/>
  <c r="AL2156" i="9"/>
  <c r="AL2154" i="9"/>
  <c r="AL2152" i="9"/>
  <c r="AL2150" i="9"/>
  <c r="AL2148" i="9"/>
  <c r="AL2146" i="9"/>
  <c r="AL2144" i="9"/>
  <c r="AL2142" i="9"/>
  <c r="AL2140" i="9"/>
  <c r="AL2138" i="9"/>
  <c r="AL2136" i="9"/>
  <c r="AL2134" i="9"/>
  <c r="AL2132" i="9"/>
  <c r="AL2130" i="9"/>
  <c r="AL2128" i="9"/>
  <c r="AL2126" i="9"/>
  <c r="AL2124" i="9"/>
  <c r="AL2122" i="9"/>
  <c r="AL2120" i="9"/>
  <c r="AL2118" i="9"/>
  <c r="AL2116" i="9"/>
  <c r="AL2114" i="9"/>
  <c r="AL2112" i="9"/>
  <c r="AL2110" i="9"/>
  <c r="AL2108" i="9"/>
  <c r="AL2106" i="9"/>
  <c r="AL2104" i="9"/>
  <c r="AL2102" i="9"/>
  <c r="AL2100" i="9"/>
  <c r="AL2098" i="9"/>
  <c r="AL2096" i="9"/>
  <c r="AL2094" i="9"/>
  <c r="AL2092" i="9"/>
  <c r="AL2090" i="9"/>
  <c r="AL2088" i="9"/>
  <c r="AL2086" i="9"/>
  <c r="AL2084" i="9"/>
  <c r="AL2082" i="9"/>
  <c r="AL2080" i="9"/>
  <c r="AL2078" i="9"/>
  <c r="AL2076" i="9"/>
  <c r="AL2074" i="9"/>
  <c r="AL2072" i="9"/>
  <c r="AL2070" i="9"/>
  <c r="AL2068" i="9"/>
  <c r="AL2066" i="9"/>
  <c r="AL2064" i="9"/>
  <c r="AL2062" i="9"/>
  <c r="AL2060" i="9"/>
  <c r="AL2058" i="9"/>
  <c r="AL2056" i="9"/>
  <c r="AL2054" i="9"/>
  <c r="AL2052" i="9"/>
  <c r="AL2050" i="9"/>
  <c r="AL2048" i="9"/>
  <c r="AL2046" i="9"/>
  <c r="AL2044" i="9"/>
  <c r="AL2042" i="9"/>
  <c r="AL2040" i="9"/>
  <c r="AL2038" i="9"/>
  <c r="AL2036" i="9"/>
  <c r="AL2034" i="9"/>
  <c r="AL2032" i="9"/>
  <c r="AL2030" i="9"/>
  <c r="AL2028" i="9"/>
  <c r="AL2026" i="9"/>
  <c r="AL2024" i="9"/>
  <c r="AL2022" i="9"/>
  <c r="AL2020" i="9"/>
  <c r="AL2017" i="9"/>
  <c r="AL2015" i="9"/>
  <c r="AL2013" i="9"/>
  <c r="AL2011" i="9"/>
  <c r="AL2009" i="9"/>
  <c r="AL2007" i="9"/>
  <c r="AL2005" i="9"/>
  <c r="AL2003" i="9"/>
  <c r="AL2001" i="9"/>
  <c r="AL1999" i="9"/>
  <c r="AL1997" i="9"/>
  <c r="AL1995" i="9"/>
  <c r="AL1993" i="9"/>
  <c r="AL1991" i="9"/>
  <c r="AL1989" i="9"/>
  <c r="AL1987" i="9"/>
  <c r="AL1985" i="9"/>
  <c r="AL1983" i="9"/>
  <c r="AL1981" i="9"/>
  <c r="AL1979" i="9"/>
  <c r="AL1977" i="9"/>
  <c r="AL1975" i="9"/>
  <c r="AL1973" i="9"/>
  <c r="AL1971" i="9"/>
  <c r="AL1969" i="9"/>
  <c r="AL1967" i="9"/>
  <c r="AL1965" i="9"/>
  <c r="AL1963" i="9"/>
  <c r="AL1961" i="9"/>
  <c r="AL1959" i="9"/>
  <c r="AL1957" i="9"/>
  <c r="AL1955" i="9"/>
  <c r="AL1953" i="9"/>
  <c r="AL1951" i="9"/>
  <c r="AL1949" i="9"/>
  <c r="AL1947" i="9"/>
  <c r="AL1945" i="9"/>
  <c r="AL1943" i="9"/>
  <c r="AL1941" i="9"/>
  <c r="AL1939" i="9"/>
  <c r="AL1937" i="9"/>
  <c r="AL1935" i="9"/>
  <c r="AL1933" i="9"/>
  <c r="AL1931" i="9"/>
  <c r="AL1929" i="9"/>
  <c r="AL1927" i="9"/>
  <c r="AL1925" i="9"/>
  <c r="AL1923" i="9"/>
  <c r="AL1921" i="9"/>
  <c r="AL1919" i="9"/>
  <c r="AL1917" i="9"/>
  <c r="AL1915" i="9"/>
  <c r="AL1913" i="9"/>
  <c r="AL1911" i="9"/>
  <c r="AL1909" i="9"/>
  <c r="AL1907" i="9"/>
  <c r="AL1905" i="9"/>
  <c r="AL1903" i="9"/>
  <c r="AL1901" i="9"/>
  <c r="AL1899" i="9"/>
  <c r="AL1897" i="9"/>
  <c r="AL1895" i="9"/>
  <c r="AL1893" i="9"/>
  <c r="AL1891" i="9"/>
  <c r="AL1889" i="9"/>
  <c r="AL1887" i="9"/>
  <c r="AL1885" i="9"/>
  <c r="AL1883" i="9"/>
  <c r="AL1881" i="9"/>
  <c r="AL1879" i="9"/>
  <c r="AL1877" i="9"/>
  <c r="AL1875" i="9"/>
  <c r="AL1873" i="9"/>
  <c r="AL1871" i="9"/>
  <c r="AL1869" i="9"/>
  <c r="AL1867" i="9"/>
  <c r="AL1865" i="9"/>
  <c r="AL1863" i="9"/>
  <c r="AL1861" i="9"/>
  <c r="AL1859" i="9"/>
  <c r="AL1857" i="9"/>
  <c r="AL1855" i="9"/>
  <c r="AL1853" i="9"/>
  <c r="AL1851" i="9"/>
  <c r="AL1849" i="9"/>
  <c r="AL1847" i="9"/>
  <c r="AL1845" i="9"/>
  <c r="AL1843" i="9"/>
  <c r="AL1841" i="9"/>
  <c r="AL1839" i="9"/>
  <c r="AL1837" i="9"/>
  <c r="AL1835" i="9"/>
  <c r="AL1833" i="9"/>
  <c r="AL1831" i="9"/>
  <c r="AL1829" i="9"/>
  <c r="AL1827" i="9"/>
  <c r="AL1825" i="9"/>
  <c r="AL1823" i="9"/>
  <c r="AL1821" i="9"/>
  <c r="AL1819" i="9"/>
  <c r="AL1817" i="9"/>
  <c r="AL1815" i="9"/>
  <c r="AL1813" i="9"/>
  <c r="AL2018" i="9"/>
  <c r="AL2016" i="9"/>
  <c r="AL2014" i="9"/>
  <c r="AL2012" i="9"/>
  <c r="AL2010" i="9"/>
  <c r="AL2008" i="9"/>
  <c r="AL2006" i="9"/>
  <c r="AL2004" i="9"/>
  <c r="AL2002" i="9"/>
  <c r="AL2000" i="9"/>
  <c r="AL1998" i="9"/>
  <c r="AL1996" i="9"/>
  <c r="AL1994" i="9"/>
  <c r="AL1992" i="9"/>
  <c r="AL1990" i="9"/>
  <c r="AL1988" i="9"/>
  <c r="AL1986" i="9"/>
  <c r="AL1984" i="9"/>
  <c r="AL1982" i="9"/>
  <c r="AL1980" i="9"/>
  <c r="AL1978" i="9"/>
  <c r="AL1976" i="9"/>
  <c r="AL1974" i="9"/>
  <c r="AL1972" i="9"/>
  <c r="AL1970" i="9"/>
  <c r="AL1968" i="9"/>
  <c r="AL1966" i="9"/>
  <c r="AL1964" i="9"/>
  <c r="AL1962" i="9"/>
  <c r="AL1960" i="9"/>
  <c r="AL1958" i="9"/>
  <c r="AL1956" i="9"/>
  <c r="AL1954" i="9"/>
  <c r="AL1952" i="9"/>
  <c r="AL1950" i="9"/>
  <c r="AL1948" i="9"/>
  <c r="AL1946" i="9"/>
  <c r="AL1944" i="9"/>
  <c r="AL1942" i="9"/>
  <c r="AL1940" i="9"/>
  <c r="AL1938" i="9"/>
  <c r="AL1936" i="9"/>
  <c r="AL1934" i="9"/>
  <c r="AL1932" i="9"/>
  <c r="AL1930" i="9"/>
  <c r="AL1928" i="9"/>
  <c r="AL1926" i="9"/>
  <c r="AL1924" i="9"/>
  <c r="AL1922" i="9"/>
  <c r="AL1920" i="9"/>
  <c r="AL1918" i="9"/>
  <c r="AL1916" i="9"/>
  <c r="AL1914" i="9"/>
  <c r="AL1912" i="9"/>
  <c r="AL1910" i="9"/>
  <c r="AL1908" i="9"/>
  <c r="AL1906" i="9"/>
  <c r="AL1904" i="9"/>
  <c r="AL1902" i="9"/>
  <c r="AL1900" i="9"/>
  <c r="AL1898" i="9"/>
  <c r="AL1896" i="9"/>
  <c r="AL1894" i="9"/>
  <c r="AL1892" i="9"/>
  <c r="AL1890" i="9"/>
  <c r="AL1888" i="9"/>
  <c r="AL1886" i="9"/>
  <c r="AL1884" i="9"/>
  <c r="AL1882" i="9"/>
  <c r="AL1880" i="9"/>
  <c r="AL1878" i="9"/>
  <c r="AL1876" i="9"/>
  <c r="AL1874" i="9"/>
  <c r="AL1872" i="9"/>
  <c r="AL1870" i="9"/>
  <c r="AL1868" i="9"/>
  <c r="AL1866" i="9"/>
  <c r="AL1864" i="9"/>
  <c r="AL1862" i="9"/>
  <c r="AL1860" i="9"/>
  <c r="AL1858" i="9"/>
  <c r="AL1856" i="9"/>
  <c r="AL1854" i="9"/>
  <c r="AL1852" i="9"/>
  <c r="AL1850" i="9"/>
  <c r="AL1848" i="9"/>
  <c r="AL1846" i="9"/>
  <c r="AL1844" i="9"/>
  <c r="AL1842" i="9"/>
  <c r="AL1840" i="9"/>
  <c r="AL1838" i="9"/>
  <c r="AL1836" i="9"/>
  <c r="AL1834" i="9"/>
  <c r="AL1832" i="9"/>
  <c r="AL1830" i="9"/>
  <c r="AL1828" i="9"/>
  <c r="AL1826" i="9"/>
  <c r="AL1824" i="9"/>
  <c r="AL1822" i="9"/>
  <c r="AL1820" i="9"/>
  <c r="AL1818" i="9"/>
  <c r="AL1816" i="9"/>
  <c r="AL1814" i="9"/>
  <c r="AL1812" i="9"/>
  <c r="AL1810" i="9"/>
  <c r="AL1808" i="9"/>
  <c r="AL1806" i="9"/>
  <c r="AL1804" i="9"/>
  <c r="AL1802" i="9"/>
  <c r="AL1800" i="9"/>
  <c r="AL1798" i="9"/>
  <c r="AL1796" i="9"/>
  <c r="AL1794" i="9"/>
  <c r="AL1792" i="9"/>
  <c r="AL1811" i="9"/>
  <c r="AL1807" i="9"/>
  <c r="AL1803" i="9"/>
  <c r="AL1799" i="9"/>
  <c r="AL1795" i="9"/>
  <c r="AL1791" i="9"/>
  <c r="AL1789" i="9"/>
  <c r="AL1787" i="9"/>
  <c r="AL1785" i="9"/>
  <c r="AL1783" i="9"/>
  <c r="AL1781" i="9"/>
  <c r="AL1779" i="9"/>
  <c r="AL1777" i="9"/>
  <c r="AL1775" i="9"/>
  <c r="AL1773" i="9"/>
  <c r="AL1771" i="9"/>
  <c r="AL1769" i="9"/>
  <c r="AL1767" i="9"/>
  <c r="AL1765" i="9"/>
  <c r="AL1763" i="9"/>
  <c r="AL1761" i="9"/>
  <c r="AL1759" i="9"/>
  <c r="AL1757" i="9"/>
  <c r="AL1755" i="9"/>
  <c r="AL1753" i="9"/>
  <c r="AL1751" i="9"/>
  <c r="AL1749" i="9"/>
  <c r="AL1747" i="9"/>
  <c r="AL1745" i="9"/>
  <c r="AL1743" i="9"/>
  <c r="AL1741" i="9"/>
  <c r="AL1739" i="9"/>
  <c r="AL1737" i="9"/>
  <c r="AL1735" i="9"/>
  <c r="AL1733" i="9"/>
  <c r="AL1731" i="9"/>
  <c r="AL1729" i="9"/>
  <c r="AL1727" i="9"/>
  <c r="AL1725" i="9"/>
  <c r="AL1723" i="9"/>
  <c r="AL1721" i="9"/>
  <c r="AL1719" i="9"/>
  <c r="AL1717" i="9"/>
  <c r="AL1715" i="9"/>
  <c r="AL1713" i="9"/>
  <c r="AL1711" i="9"/>
  <c r="AL1709" i="9"/>
  <c r="AL1707" i="9"/>
  <c r="AL1705" i="9"/>
  <c r="AL1703" i="9"/>
  <c r="AL1701" i="9"/>
  <c r="AL1699" i="9"/>
  <c r="AL1697" i="9"/>
  <c r="AL1695" i="9"/>
  <c r="AL1693" i="9"/>
  <c r="AL1691" i="9"/>
  <c r="AL1689" i="9"/>
  <c r="AL1687" i="9"/>
  <c r="AL1685" i="9"/>
  <c r="AL1683" i="9"/>
  <c r="AL1681" i="9"/>
  <c r="AL1679" i="9"/>
  <c r="AL1677" i="9"/>
  <c r="AL1675" i="9"/>
  <c r="AL1673" i="9"/>
  <c r="AL1671" i="9"/>
  <c r="AL1669" i="9"/>
  <c r="AL1667" i="9"/>
  <c r="AL1665" i="9"/>
  <c r="AL1663" i="9"/>
  <c r="AL1661" i="9"/>
  <c r="AL1659" i="9"/>
  <c r="AL1657" i="9"/>
  <c r="AL1655" i="9"/>
  <c r="AL1653" i="9"/>
  <c r="AL1651" i="9"/>
  <c r="AL1649" i="9"/>
  <c r="AL1647" i="9"/>
  <c r="AL1645" i="9"/>
  <c r="AL1643" i="9"/>
  <c r="AL1641" i="9"/>
  <c r="AL1639" i="9"/>
  <c r="AL1637" i="9"/>
  <c r="AL1635" i="9"/>
  <c r="AL1633" i="9"/>
  <c r="AL1631" i="9"/>
  <c r="AL1629" i="9"/>
  <c r="AL1627" i="9"/>
  <c r="AL1625" i="9"/>
  <c r="AL1623" i="9"/>
  <c r="AL1621" i="9"/>
  <c r="AL1619" i="9"/>
  <c r="AL1617" i="9"/>
  <c r="AL1615" i="9"/>
  <c r="AL1613" i="9"/>
  <c r="AL1611" i="9"/>
  <c r="AL1609" i="9"/>
  <c r="AL1607" i="9"/>
  <c r="AL1605" i="9"/>
  <c r="AL1603" i="9"/>
  <c r="AL1601" i="9"/>
  <c r="AL1599" i="9"/>
  <c r="AL1597" i="9"/>
  <c r="AL1595" i="9"/>
  <c r="AL1593" i="9"/>
  <c r="AL1591" i="9"/>
  <c r="AL1589" i="9"/>
  <c r="AL1587" i="9"/>
  <c r="AL1585" i="9"/>
  <c r="AL1583" i="9"/>
  <c r="AL1581" i="9"/>
  <c r="AL1579" i="9"/>
  <c r="AL1577" i="9"/>
  <c r="AL1575" i="9"/>
  <c r="AL1809" i="9"/>
  <c r="AL1805" i="9"/>
  <c r="AL1801" i="9"/>
  <c r="AL1797" i="9"/>
  <c r="AL1793" i="9"/>
  <c r="AL1790" i="9"/>
  <c r="AL1788" i="9"/>
  <c r="AL1786" i="9"/>
  <c r="AL1784" i="9"/>
  <c r="AL1782" i="9"/>
  <c r="AL1780" i="9"/>
  <c r="AL1778" i="9"/>
  <c r="AL1776" i="9"/>
  <c r="AL1774" i="9"/>
  <c r="AL1772" i="9"/>
  <c r="AL1770" i="9"/>
  <c r="AL1768" i="9"/>
  <c r="AL1766" i="9"/>
  <c r="AL1764" i="9"/>
  <c r="AL1762" i="9"/>
  <c r="AL1760" i="9"/>
  <c r="AL1758" i="9"/>
  <c r="AL1756" i="9"/>
  <c r="AL1754" i="9"/>
  <c r="AL1752" i="9"/>
  <c r="AL1750" i="9"/>
  <c r="AL1748" i="9"/>
  <c r="AL1746" i="9"/>
  <c r="AL1744" i="9"/>
  <c r="AL1742" i="9"/>
  <c r="AL1740" i="9"/>
  <c r="AL1738" i="9"/>
  <c r="AL1736" i="9"/>
  <c r="AL1734" i="9"/>
  <c r="AL1732" i="9"/>
  <c r="AL1730" i="9"/>
  <c r="AL1728" i="9"/>
  <c r="AL1726" i="9"/>
  <c r="AL1724" i="9"/>
  <c r="AL1722" i="9"/>
  <c r="AL1720" i="9"/>
  <c r="AL1718" i="9"/>
  <c r="AL1716" i="9"/>
  <c r="AL1714" i="9"/>
  <c r="AL1712" i="9"/>
  <c r="AL1710" i="9"/>
  <c r="AL1708" i="9"/>
  <c r="AL1706" i="9"/>
  <c r="AL1704" i="9"/>
  <c r="AL1702" i="9"/>
  <c r="AL1700" i="9"/>
  <c r="AL1698" i="9"/>
  <c r="AL1696" i="9"/>
  <c r="AL1694" i="9"/>
  <c r="AL1692" i="9"/>
  <c r="AL1690" i="9"/>
  <c r="AL1688" i="9"/>
  <c r="AL1686" i="9"/>
  <c r="AL1684" i="9"/>
  <c r="AL1682" i="9"/>
  <c r="AL1680" i="9"/>
  <c r="AL1678" i="9"/>
  <c r="AL1676" i="9"/>
  <c r="AL1674" i="9"/>
  <c r="AL1672" i="9"/>
  <c r="AL1670" i="9"/>
  <c r="AL1668" i="9"/>
  <c r="AL1666" i="9"/>
  <c r="AL1664" i="9"/>
  <c r="AL1662" i="9"/>
  <c r="AL1660" i="9"/>
  <c r="AL1658" i="9"/>
  <c r="AL1656" i="9"/>
  <c r="AL1654" i="9"/>
  <c r="AL1652" i="9"/>
  <c r="AL1650" i="9"/>
  <c r="AL1648" i="9"/>
  <c r="AL1646" i="9"/>
  <c r="AL1644" i="9"/>
  <c r="AL1642" i="9"/>
  <c r="AL1640" i="9"/>
  <c r="AL1638" i="9"/>
  <c r="AL1636" i="9"/>
  <c r="AL1634" i="9"/>
  <c r="AL1632" i="9"/>
  <c r="AL1630" i="9"/>
  <c r="AL1628" i="9"/>
  <c r="AL1626" i="9"/>
  <c r="AL1624" i="9"/>
  <c r="AL1622" i="9"/>
  <c r="AL1620" i="9"/>
  <c r="AL1618" i="9"/>
  <c r="AL1616" i="9"/>
  <c r="AL1614" i="9"/>
  <c r="AL1612" i="9"/>
  <c r="AL1610" i="9"/>
  <c r="AL1608" i="9"/>
  <c r="AL1606" i="9"/>
  <c r="AL1604" i="9"/>
  <c r="AL1602" i="9"/>
  <c r="AL1600" i="9"/>
  <c r="AL1598" i="9"/>
  <c r="AL1596" i="9"/>
  <c r="AL1594" i="9"/>
  <c r="AL1592" i="9"/>
  <c r="AL1590" i="9"/>
  <c r="AL1588" i="9"/>
  <c r="AL1586" i="9"/>
  <c r="AL1584" i="9"/>
  <c r="AL1582" i="9"/>
  <c r="AL1580" i="9"/>
  <c r="AL1578" i="9"/>
  <c r="AL1576" i="9"/>
  <c r="AL1573" i="9"/>
  <c r="AL1571" i="9"/>
  <c r="AL1569" i="9"/>
  <c r="AL1567" i="9"/>
  <c r="AL1565" i="9"/>
  <c r="AL1563" i="9"/>
  <c r="AL1561" i="9"/>
  <c r="AL1559" i="9"/>
  <c r="AL1557" i="9"/>
  <c r="AL1555" i="9"/>
  <c r="AL1553" i="9"/>
  <c r="AL1551" i="9"/>
  <c r="AL1549" i="9"/>
  <c r="AL1547" i="9"/>
  <c r="AL1545" i="9"/>
  <c r="AL1543" i="9"/>
  <c r="AL1541" i="9"/>
  <c r="AL1539" i="9"/>
  <c r="AL1537" i="9"/>
  <c r="AL1535" i="9"/>
  <c r="AL1533" i="9"/>
  <c r="AL1531" i="9"/>
  <c r="AL1529" i="9"/>
  <c r="AL1527" i="9"/>
  <c r="AL1525" i="9"/>
  <c r="AL1523" i="9"/>
  <c r="AL1521" i="9"/>
  <c r="AL1519" i="9"/>
  <c r="AL1517" i="9"/>
  <c r="AL1515" i="9"/>
  <c r="AL1513" i="9"/>
  <c r="AL1511" i="9"/>
  <c r="AL1509" i="9"/>
  <c r="AL1507" i="9"/>
  <c r="AL1505" i="9"/>
  <c r="AL1503" i="9"/>
  <c r="AL1501" i="9"/>
  <c r="AL1499" i="9"/>
  <c r="AL1497" i="9"/>
  <c r="AL1495" i="9"/>
  <c r="AL1493" i="9"/>
  <c r="AL1491" i="9"/>
  <c r="AL1489" i="9"/>
  <c r="AL1487" i="9"/>
  <c r="AL1485" i="9"/>
  <c r="AL1483" i="9"/>
  <c r="AL1481" i="9"/>
  <c r="AL1479" i="9"/>
  <c r="AL1477" i="9"/>
  <c r="AL1475" i="9"/>
  <c r="AL1473" i="9"/>
  <c r="AL1471" i="9"/>
  <c r="AL1469" i="9"/>
  <c r="AL1467" i="9"/>
  <c r="AL1465" i="9"/>
  <c r="AL1463" i="9"/>
  <c r="AL1461" i="9"/>
  <c r="AL1459" i="9"/>
  <c r="AL1457" i="9"/>
  <c r="AL1455" i="9"/>
  <c r="AL1453" i="9"/>
  <c r="AL1451" i="9"/>
  <c r="AL1449" i="9"/>
  <c r="AL1447" i="9"/>
  <c r="AL1445" i="9"/>
  <c r="AL1443" i="9"/>
  <c r="AL1441" i="9"/>
  <c r="AL1439" i="9"/>
  <c r="AL1437" i="9"/>
  <c r="AL1435" i="9"/>
  <c r="AL1433" i="9"/>
  <c r="AL1431" i="9"/>
  <c r="AL1429" i="9"/>
  <c r="AL1427" i="9"/>
  <c r="AL1425" i="9"/>
  <c r="AL1423" i="9"/>
  <c r="AL1421" i="9"/>
  <c r="AL1419" i="9"/>
  <c r="AL1417" i="9"/>
  <c r="AL1415" i="9"/>
  <c r="AL1413" i="9"/>
  <c r="AL1411" i="9"/>
  <c r="AL1409" i="9"/>
  <c r="AL1407" i="9"/>
  <c r="AL1405" i="9"/>
  <c r="AL1403" i="9"/>
  <c r="AL1401" i="9"/>
  <c r="AL1399" i="9"/>
  <c r="AL1397" i="9"/>
  <c r="AL1395" i="9"/>
  <c r="AL1393" i="9"/>
  <c r="AL1391" i="9"/>
  <c r="AL1389" i="9"/>
  <c r="AL1387" i="9"/>
  <c r="AL1385" i="9"/>
  <c r="AL1383" i="9"/>
  <c r="AL1381" i="9"/>
  <c r="AL1379" i="9"/>
  <c r="AL1377" i="9"/>
  <c r="AL1375" i="9"/>
  <c r="AL1373" i="9"/>
  <c r="AL1371" i="9"/>
  <c r="AL1369" i="9"/>
  <c r="AL1367" i="9"/>
  <c r="AL1365" i="9"/>
  <c r="AL1363" i="9"/>
  <c r="AL1361" i="9"/>
  <c r="AL1359" i="9"/>
  <c r="AL1357" i="9"/>
  <c r="AL1355" i="9"/>
  <c r="AL1353" i="9"/>
  <c r="AL1351" i="9"/>
  <c r="AL1349" i="9"/>
  <c r="AL1347" i="9"/>
  <c r="AL1574" i="9"/>
  <c r="AL1572" i="9"/>
  <c r="AL1570" i="9"/>
  <c r="AL1568" i="9"/>
  <c r="AL1566" i="9"/>
  <c r="AL1564" i="9"/>
  <c r="AL1562" i="9"/>
  <c r="AL1560" i="9"/>
  <c r="AL1558" i="9"/>
  <c r="AL1556" i="9"/>
  <c r="AL1554" i="9"/>
  <c r="AL1552" i="9"/>
  <c r="AL1550" i="9"/>
  <c r="AL1548" i="9"/>
  <c r="AL1546" i="9"/>
  <c r="AL1544" i="9"/>
  <c r="AL1542" i="9"/>
  <c r="AL1540" i="9"/>
  <c r="AL1538" i="9"/>
  <c r="AL1536" i="9"/>
  <c r="AL1534" i="9"/>
  <c r="AL1532" i="9"/>
  <c r="AL1530" i="9"/>
  <c r="AL1528" i="9"/>
  <c r="AL1526" i="9"/>
  <c r="AL1524" i="9"/>
  <c r="AL1522" i="9"/>
  <c r="AL1520" i="9"/>
  <c r="AL1518" i="9"/>
  <c r="AL1516" i="9"/>
  <c r="AL1514" i="9"/>
  <c r="AL1512" i="9"/>
  <c r="AL1510" i="9"/>
  <c r="AL1508" i="9"/>
  <c r="AL1506" i="9"/>
  <c r="AL1504" i="9"/>
  <c r="AL1502" i="9"/>
  <c r="AL1500" i="9"/>
  <c r="AL1498" i="9"/>
  <c r="AL1496" i="9"/>
  <c r="AL1494" i="9"/>
  <c r="AL1492" i="9"/>
  <c r="AL1490" i="9"/>
  <c r="AL1488" i="9"/>
  <c r="AL1486" i="9"/>
  <c r="AL1484" i="9"/>
  <c r="AL1482" i="9"/>
  <c r="AL1480" i="9"/>
  <c r="AL1478" i="9"/>
  <c r="AL1476" i="9"/>
  <c r="AL1474" i="9"/>
  <c r="AL1472" i="9"/>
  <c r="AL1470" i="9"/>
  <c r="AL1468" i="9"/>
  <c r="AL1466" i="9"/>
  <c r="AL1464" i="9"/>
  <c r="AL1462" i="9"/>
  <c r="AL1460" i="9"/>
  <c r="AL1458" i="9"/>
  <c r="AL1456" i="9"/>
  <c r="AL1454" i="9"/>
  <c r="AL1452" i="9"/>
  <c r="AL1450" i="9"/>
  <c r="AL1448" i="9"/>
  <c r="AL1446" i="9"/>
  <c r="AL1444" i="9"/>
  <c r="AL1442" i="9"/>
  <c r="AL1440" i="9"/>
  <c r="AL1438" i="9"/>
  <c r="AL1436" i="9"/>
  <c r="AL1434" i="9"/>
  <c r="AL1432" i="9"/>
  <c r="AL1430" i="9"/>
  <c r="AL1428" i="9"/>
  <c r="AL1426" i="9"/>
  <c r="AL1424" i="9"/>
  <c r="AL1422" i="9"/>
  <c r="AL1420" i="9"/>
  <c r="AL1418" i="9"/>
  <c r="AL1416" i="9"/>
  <c r="AL1414" i="9"/>
  <c r="AL1412" i="9"/>
  <c r="AL1410" i="9"/>
  <c r="AL1408" i="9"/>
  <c r="AL1406" i="9"/>
  <c r="AL1404" i="9"/>
  <c r="AL1402" i="9"/>
  <c r="AL1400" i="9"/>
  <c r="AL1398" i="9"/>
  <c r="AL1396" i="9"/>
  <c r="AL1394" i="9"/>
  <c r="AL1392" i="9"/>
  <c r="AL1390" i="9"/>
  <c r="AL1388" i="9"/>
  <c r="AL1386" i="9"/>
  <c r="AL1384" i="9"/>
  <c r="AL1382" i="9"/>
  <c r="AL1380" i="9"/>
  <c r="AL1378" i="9"/>
  <c r="AL1376" i="9"/>
  <c r="AL1374" i="9"/>
  <c r="AL1372" i="9"/>
  <c r="AL1370" i="9"/>
  <c r="AL1368" i="9"/>
  <c r="AL1366" i="9"/>
  <c r="AL1364" i="9"/>
  <c r="AL1362" i="9"/>
  <c r="AL1360" i="9"/>
  <c r="AL1358" i="9"/>
  <c r="AL1356" i="9"/>
  <c r="AL1354" i="9"/>
  <c r="AL1352" i="9"/>
  <c r="AL1350" i="9"/>
  <c r="AL1348" i="9"/>
  <c r="AL1345" i="9"/>
  <c r="AL1343" i="9"/>
  <c r="AL1341" i="9"/>
  <c r="AL1339" i="9"/>
  <c r="AL1337" i="9"/>
  <c r="AL1335" i="9"/>
  <c r="AL1333" i="9"/>
  <c r="AL1331" i="9"/>
  <c r="AL1329" i="9"/>
  <c r="AL1327" i="9"/>
  <c r="AL1325" i="9"/>
  <c r="AL1323" i="9"/>
  <c r="AL1321" i="9"/>
  <c r="AL1319" i="9"/>
  <c r="AL1317" i="9"/>
  <c r="AL1315" i="9"/>
  <c r="AL1313" i="9"/>
  <c r="AL1311" i="9"/>
  <c r="AL1309" i="9"/>
  <c r="AL1307" i="9"/>
  <c r="AL1305" i="9"/>
  <c r="AL1303" i="9"/>
  <c r="AL1301" i="9"/>
  <c r="AL1299" i="9"/>
  <c r="AL1297" i="9"/>
  <c r="AL1295" i="9"/>
  <c r="AL1293" i="9"/>
  <c r="AL1291" i="9"/>
  <c r="AL1289" i="9"/>
  <c r="AL1287" i="9"/>
  <c r="AL1285" i="9"/>
  <c r="AL1283" i="9"/>
  <c r="AL1281" i="9"/>
  <c r="AL1279" i="9"/>
  <c r="AL1277" i="9"/>
  <c r="AL1275" i="9"/>
  <c r="AL1273" i="9"/>
  <c r="AL1271" i="9"/>
  <c r="AL1269" i="9"/>
  <c r="AL1267" i="9"/>
  <c r="AL1265" i="9"/>
  <c r="AL1263" i="9"/>
  <c r="AL1261" i="9"/>
  <c r="AL1259" i="9"/>
  <c r="AL1257" i="9"/>
  <c r="AL1255" i="9"/>
  <c r="AL1253" i="9"/>
  <c r="AL1251" i="9"/>
  <c r="AL1249" i="9"/>
  <c r="AL1247" i="9"/>
  <c r="AL1245" i="9"/>
  <c r="AL1243" i="9"/>
  <c r="AL1241" i="9"/>
  <c r="AL1239" i="9"/>
  <c r="AL1237" i="9"/>
  <c r="AL1235" i="9"/>
  <c r="AL1233" i="9"/>
  <c r="AL1231" i="9"/>
  <c r="AL1229" i="9"/>
  <c r="AL1227" i="9"/>
  <c r="AL1225" i="9"/>
  <c r="AL1223" i="9"/>
  <c r="AL1221" i="9"/>
  <c r="AL1219" i="9"/>
  <c r="AL1217" i="9"/>
  <c r="AL1215" i="9"/>
  <c r="AL1213" i="9"/>
  <c r="AL1211" i="9"/>
  <c r="AL1209" i="9"/>
  <c r="AL1207" i="9"/>
  <c r="AL1205" i="9"/>
  <c r="AL1203" i="9"/>
  <c r="AL1201" i="9"/>
  <c r="AL1199" i="9"/>
  <c r="AL1197" i="9"/>
  <c r="AL1195" i="9"/>
  <c r="AL1193" i="9"/>
  <c r="AL1191" i="9"/>
  <c r="AL1189" i="9"/>
  <c r="AL1187" i="9"/>
  <c r="AL1185" i="9"/>
  <c r="AL1183" i="9"/>
  <c r="AL1181" i="9"/>
  <c r="AL1179" i="9"/>
  <c r="AL1177" i="9"/>
  <c r="AL1175" i="9"/>
  <c r="AL1173" i="9"/>
  <c r="AL1171" i="9"/>
  <c r="AL1169" i="9"/>
  <c r="AL1167" i="9"/>
  <c r="AL1165" i="9"/>
  <c r="AL1163" i="9"/>
  <c r="AL1161" i="9"/>
  <c r="AL1159" i="9"/>
  <c r="AL1157" i="9"/>
  <c r="AL1155" i="9"/>
  <c r="AL1153" i="9"/>
  <c r="AL1151" i="9"/>
  <c r="AL1149" i="9"/>
  <c r="AL1147" i="9"/>
  <c r="AL1145" i="9"/>
  <c r="AL1143" i="9"/>
  <c r="AL1141" i="9"/>
  <c r="AL1139" i="9"/>
  <c r="AL1137" i="9"/>
  <c r="AL1135" i="9"/>
  <c r="AL1133" i="9"/>
  <c r="AL1131" i="9"/>
  <c r="AL1129" i="9"/>
  <c r="AL1127" i="9"/>
  <c r="AL1125" i="9"/>
  <c r="AL1123" i="9"/>
  <c r="AL1121" i="9"/>
  <c r="AL1119" i="9"/>
  <c r="AL1117" i="9"/>
  <c r="AL1115" i="9"/>
  <c r="AL1113" i="9"/>
  <c r="AL1111" i="9"/>
  <c r="AL1109" i="9"/>
  <c r="AL1107" i="9"/>
  <c r="AL1105" i="9"/>
  <c r="AL1103" i="9"/>
  <c r="AL1101" i="9"/>
  <c r="AL1099" i="9"/>
  <c r="AL1097" i="9"/>
  <c r="AL1095" i="9"/>
  <c r="AL1093" i="9"/>
  <c r="AL1091" i="9"/>
  <c r="AL1089" i="9"/>
  <c r="AL1087" i="9"/>
  <c r="AL1085" i="9"/>
  <c r="AL1083" i="9"/>
  <c r="AL1081" i="9"/>
  <c r="AL1079" i="9"/>
  <c r="AL1077" i="9"/>
  <c r="AL1075" i="9"/>
  <c r="AL1073" i="9"/>
  <c r="AL1071" i="9"/>
  <c r="AL1069" i="9"/>
  <c r="AL1067" i="9"/>
  <c r="AL1065" i="9"/>
  <c r="AL1063" i="9"/>
  <c r="AL1061" i="9"/>
  <c r="AL1059" i="9"/>
  <c r="AL1057" i="9"/>
  <c r="AL1055" i="9"/>
  <c r="AL1053" i="9"/>
  <c r="AL1051" i="9"/>
  <c r="AL1049" i="9"/>
  <c r="AL1047" i="9"/>
  <c r="AL1045" i="9"/>
  <c r="AL1043" i="9"/>
  <c r="AL1041" i="9"/>
  <c r="AL1039" i="9"/>
  <c r="AL1037" i="9"/>
  <c r="AL1035" i="9"/>
  <c r="AL1033" i="9"/>
  <c r="AL1031" i="9"/>
  <c r="AL1029" i="9"/>
  <c r="AL1027" i="9"/>
  <c r="AL1025" i="9"/>
  <c r="AL1023" i="9"/>
  <c r="AL1021" i="9"/>
  <c r="AL1019" i="9"/>
  <c r="AL1017" i="9"/>
  <c r="AL1015" i="9"/>
  <c r="AL1013" i="9"/>
  <c r="AL1011" i="9"/>
  <c r="AL1009" i="9"/>
  <c r="AL1007" i="9"/>
  <c r="AL1005" i="9"/>
  <c r="AL1003" i="9"/>
  <c r="AL1001" i="9"/>
  <c r="AL999" i="9"/>
  <c r="AL997" i="9"/>
  <c r="AL995" i="9"/>
  <c r="AL993" i="9"/>
  <c r="AL991" i="9"/>
  <c r="AL989" i="9"/>
  <c r="AL987" i="9"/>
  <c r="AL985" i="9"/>
  <c r="AL983" i="9"/>
  <c r="AL981" i="9"/>
  <c r="AL979" i="9"/>
  <c r="AL977" i="9"/>
  <c r="AL975" i="9"/>
  <c r="AL973" i="9"/>
  <c r="AL971" i="9"/>
  <c r="AL969" i="9"/>
  <c r="AL967" i="9"/>
  <c r="AL965" i="9"/>
  <c r="AL963" i="9"/>
  <c r="AL961" i="9"/>
  <c r="AL959" i="9"/>
  <c r="AL957" i="9"/>
  <c r="AL955" i="9"/>
  <c r="AL953" i="9"/>
  <c r="AL951" i="9"/>
  <c r="AL949" i="9"/>
  <c r="AL947" i="9"/>
  <c r="AL945" i="9"/>
  <c r="AL943" i="9"/>
  <c r="AL941" i="9"/>
  <c r="AL939" i="9"/>
  <c r="AL937" i="9"/>
  <c r="AL935" i="9"/>
  <c r="AL933" i="9"/>
  <c r="AL931" i="9"/>
  <c r="AL929" i="9"/>
  <c r="AL927" i="9"/>
  <c r="AL925" i="9"/>
  <c r="AL923" i="9"/>
  <c r="AL921" i="9"/>
  <c r="AL919" i="9"/>
  <c r="AL917" i="9"/>
  <c r="AL915" i="9"/>
  <c r="AL913" i="9"/>
  <c r="AL911" i="9"/>
  <c r="AL909" i="9"/>
  <c r="AL907" i="9"/>
  <c r="AL905" i="9"/>
  <c r="AL903" i="9"/>
  <c r="AL901" i="9"/>
  <c r="AL899" i="9"/>
  <c r="AL897" i="9"/>
  <c r="AL895" i="9"/>
  <c r="AL893" i="9"/>
  <c r="AL1346" i="9"/>
  <c r="AL1344" i="9"/>
  <c r="AL1342" i="9"/>
  <c r="AL1340" i="9"/>
  <c r="AL1338" i="9"/>
  <c r="AL1336" i="9"/>
  <c r="AL1334" i="9"/>
  <c r="AL1332" i="9"/>
  <c r="AL1330" i="9"/>
  <c r="AL1328" i="9"/>
  <c r="AL1326" i="9"/>
  <c r="AL1324" i="9"/>
  <c r="AL1322" i="9"/>
  <c r="AL1320" i="9"/>
  <c r="AL1318" i="9"/>
  <c r="AL1316" i="9"/>
  <c r="AL1314" i="9"/>
  <c r="AL1312" i="9"/>
  <c r="AL1310" i="9"/>
  <c r="AL1308" i="9"/>
  <c r="AL1306" i="9"/>
  <c r="AL1304" i="9"/>
  <c r="AL1302" i="9"/>
  <c r="AL1300" i="9"/>
  <c r="AL1298" i="9"/>
  <c r="AL1296" i="9"/>
  <c r="AL1294" i="9"/>
  <c r="AL1292" i="9"/>
  <c r="AL1290" i="9"/>
  <c r="AL1288" i="9"/>
  <c r="AL1286" i="9"/>
  <c r="AL1284" i="9"/>
  <c r="AL1282" i="9"/>
  <c r="AL1280" i="9"/>
  <c r="AL1278" i="9"/>
  <c r="AL1276" i="9"/>
  <c r="AL1274" i="9"/>
  <c r="AL1272" i="9"/>
  <c r="AL1270" i="9"/>
  <c r="AL1268" i="9"/>
  <c r="AL1266" i="9"/>
  <c r="AL1264" i="9"/>
  <c r="AL1262" i="9"/>
  <c r="AL1260" i="9"/>
  <c r="AL1258" i="9"/>
  <c r="AL1256" i="9"/>
  <c r="AL1254" i="9"/>
  <c r="AL1252" i="9"/>
  <c r="AL1250" i="9"/>
  <c r="AL1248" i="9"/>
  <c r="AL1246" i="9"/>
  <c r="AL1244" i="9"/>
  <c r="AL1242" i="9"/>
  <c r="AL1240" i="9"/>
  <c r="AL1238" i="9"/>
  <c r="AL1236" i="9"/>
  <c r="AL1234" i="9"/>
  <c r="AL1232" i="9"/>
  <c r="AL1230" i="9"/>
  <c r="AL1228" i="9"/>
  <c r="AL1226" i="9"/>
  <c r="AL1224" i="9"/>
  <c r="AL1222" i="9"/>
  <c r="AL1220" i="9"/>
  <c r="AL1218" i="9"/>
  <c r="AL1216" i="9"/>
  <c r="AL1214" i="9"/>
  <c r="AL1212" i="9"/>
  <c r="AL1210" i="9"/>
  <c r="AL1208" i="9"/>
  <c r="AL1206" i="9"/>
  <c r="AL1204" i="9"/>
  <c r="AL1202" i="9"/>
  <c r="AL1200" i="9"/>
  <c r="AL1198" i="9"/>
  <c r="AL1196" i="9"/>
  <c r="AL1194" i="9"/>
  <c r="AL1192" i="9"/>
  <c r="AL1190" i="9"/>
  <c r="AL1188" i="9"/>
  <c r="AL1186" i="9"/>
  <c r="AL1184" i="9"/>
  <c r="AL1182" i="9"/>
  <c r="AL1180" i="9"/>
  <c r="AL1178" i="9"/>
  <c r="AL1176" i="9"/>
  <c r="AL1174" i="9"/>
  <c r="AL1172" i="9"/>
  <c r="AL1170" i="9"/>
  <c r="AL1168" i="9"/>
  <c r="AL1166" i="9"/>
  <c r="AL1164" i="9"/>
  <c r="AL1162" i="9"/>
  <c r="AL1160" i="9"/>
  <c r="AL1158" i="9"/>
  <c r="AL1156" i="9"/>
  <c r="AL1154" i="9"/>
  <c r="AL1152" i="9"/>
  <c r="AL1150" i="9"/>
  <c r="AL1148" i="9"/>
  <c r="AL1146" i="9"/>
  <c r="AL1144" i="9"/>
  <c r="AL1142" i="9"/>
  <c r="AL1140" i="9"/>
  <c r="AL1138" i="9"/>
  <c r="AL1136" i="9"/>
  <c r="AL1134" i="9"/>
  <c r="AL1132" i="9"/>
  <c r="AL1130" i="9"/>
  <c r="AL1128" i="9"/>
  <c r="AL1126" i="9"/>
  <c r="AL1124" i="9"/>
  <c r="AL1122" i="9"/>
  <c r="AL1120" i="9"/>
  <c r="AL1118" i="9"/>
  <c r="AL1116" i="9"/>
  <c r="AL1114" i="9"/>
  <c r="AL1112" i="9"/>
  <c r="AL1110" i="9"/>
  <c r="AL1108" i="9"/>
  <c r="AL1106" i="9"/>
  <c r="AL1104" i="9"/>
  <c r="AL1102" i="9"/>
  <c r="AL1100" i="9"/>
  <c r="AL1098" i="9"/>
  <c r="AL1096" i="9"/>
  <c r="AL1094" i="9"/>
  <c r="AL1092" i="9"/>
  <c r="AL1090" i="9"/>
  <c r="AL1088" i="9"/>
  <c r="AL1086" i="9"/>
  <c r="AL1084" i="9"/>
  <c r="AL1082" i="9"/>
  <c r="AL1080" i="9"/>
  <c r="AL1078" i="9"/>
  <c r="AL1076" i="9"/>
  <c r="AL1074" i="9"/>
  <c r="AL1072" i="9"/>
  <c r="AL1070" i="9"/>
  <c r="AL1068" i="9"/>
  <c r="AL1066" i="9"/>
  <c r="AL1064" i="9"/>
  <c r="AL1062" i="9"/>
  <c r="AL1060" i="9"/>
  <c r="AL1058" i="9"/>
  <c r="AL1056" i="9"/>
  <c r="AL1054" i="9"/>
  <c r="AL1052" i="9"/>
  <c r="AL1050" i="9"/>
  <c r="AL1048" i="9"/>
  <c r="AL1046" i="9"/>
  <c r="AL1044" i="9"/>
  <c r="AL1042" i="9"/>
  <c r="AL1040" i="9"/>
  <c r="AL1038" i="9"/>
  <c r="AL1036" i="9"/>
  <c r="AL1034" i="9"/>
  <c r="AL1032" i="9"/>
  <c r="AL1030" i="9"/>
  <c r="AL1028" i="9"/>
  <c r="AL1026" i="9"/>
  <c r="AL1024" i="9"/>
  <c r="AL1022" i="9"/>
  <c r="AL1020" i="9"/>
  <c r="AL1018" i="9"/>
  <c r="AL1016" i="9"/>
  <c r="AL1014" i="9"/>
  <c r="AL1012" i="9"/>
  <c r="AL1010" i="9"/>
  <c r="AL1008" i="9"/>
  <c r="AL1006" i="9"/>
  <c r="AL1004" i="9"/>
  <c r="AL1002" i="9"/>
  <c r="AL1000" i="9"/>
  <c r="AL998" i="9"/>
  <c r="AL996" i="9"/>
  <c r="AL994" i="9"/>
  <c r="AL992" i="9"/>
  <c r="AL990" i="9"/>
  <c r="AL988" i="9"/>
  <c r="AL986" i="9"/>
  <c r="AL984" i="9"/>
  <c r="AL982" i="9"/>
  <c r="AL980" i="9"/>
  <c r="AL978" i="9"/>
  <c r="AL976" i="9"/>
  <c r="AL974" i="9"/>
  <c r="AL972" i="9"/>
  <c r="AL970" i="9"/>
  <c r="AL968" i="9"/>
  <c r="AL966" i="9"/>
  <c r="AL964" i="9"/>
  <c r="AL962" i="9"/>
  <c r="AL960" i="9"/>
  <c r="AL958" i="9"/>
  <c r="AL956" i="9"/>
  <c r="AL954" i="9"/>
  <c r="AL952" i="9"/>
  <c r="AL950" i="9"/>
  <c r="AL948" i="9"/>
  <c r="AL946" i="9"/>
  <c r="AL944" i="9"/>
  <c r="AL942" i="9"/>
  <c r="AL940" i="9"/>
  <c r="AL938" i="9"/>
  <c r="AL936" i="9"/>
  <c r="AL934" i="9"/>
  <c r="AL932" i="9"/>
  <c r="AL930" i="9"/>
  <c r="AL928" i="9"/>
  <c r="AL926" i="9"/>
  <c r="AL924" i="9"/>
  <c r="AL922" i="9"/>
  <c r="AL920" i="9"/>
  <c r="AL918" i="9"/>
  <c r="AL916" i="9"/>
  <c r="AL914" i="9"/>
  <c r="AL912" i="9"/>
  <c r="AL910" i="9"/>
  <c r="AL908" i="9"/>
  <c r="AL906" i="9"/>
  <c r="AL904" i="9"/>
  <c r="AL902" i="9"/>
  <c r="AL900" i="9"/>
  <c r="AL898" i="9"/>
  <c r="AL896" i="9"/>
  <c r="AL894" i="9"/>
  <c r="AL892" i="9"/>
  <c r="AL890" i="9"/>
  <c r="AL888" i="9"/>
  <c r="AL886" i="9"/>
  <c r="AL884" i="9"/>
  <c r="AL882" i="9"/>
  <c r="AL880" i="9"/>
  <c r="AL878" i="9"/>
  <c r="AL876" i="9"/>
  <c r="AL874" i="9"/>
  <c r="AL872" i="9"/>
  <c r="AL870" i="9"/>
  <c r="AL868" i="9"/>
  <c r="AL866" i="9"/>
  <c r="AL864" i="9"/>
  <c r="AL862" i="9"/>
  <c r="AL860" i="9"/>
  <c r="AL858" i="9"/>
  <c r="AL856" i="9"/>
  <c r="AL854" i="9"/>
  <c r="AL852" i="9"/>
  <c r="AL850" i="9"/>
  <c r="AL848" i="9"/>
  <c r="AL846" i="9"/>
  <c r="AL844" i="9"/>
  <c r="AL842" i="9"/>
  <c r="AL840" i="9"/>
  <c r="AL838" i="9"/>
  <c r="AL836" i="9"/>
  <c r="AL834" i="9"/>
  <c r="AL832" i="9"/>
  <c r="AL830" i="9"/>
  <c r="AL828" i="9"/>
  <c r="AL826" i="9"/>
  <c r="AL824" i="9"/>
  <c r="AL822" i="9"/>
  <c r="AL820" i="9"/>
  <c r="AL818" i="9"/>
  <c r="AL816" i="9"/>
  <c r="AL814" i="9"/>
  <c r="AL812" i="9"/>
  <c r="AL810" i="9"/>
  <c r="AL808" i="9"/>
  <c r="AL806" i="9"/>
  <c r="AL804" i="9"/>
  <c r="AL802" i="9"/>
  <c r="AL800" i="9"/>
  <c r="AL798" i="9"/>
  <c r="AL796" i="9"/>
  <c r="AL794" i="9"/>
  <c r="AL792" i="9"/>
  <c r="AL790" i="9"/>
  <c r="AL788" i="9"/>
  <c r="AL786" i="9"/>
  <c r="AL784" i="9"/>
  <c r="AL782" i="9"/>
  <c r="AL780" i="9"/>
  <c r="AL778" i="9"/>
  <c r="AL776" i="9"/>
  <c r="AL774" i="9"/>
  <c r="AL772" i="9"/>
  <c r="AL770" i="9"/>
  <c r="AL768" i="9"/>
  <c r="AL766" i="9"/>
  <c r="AL764" i="9"/>
  <c r="AL762" i="9"/>
  <c r="AL760" i="9"/>
  <c r="AL758" i="9"/>
  <c r="AL756" i="9"/>
  <c r="AL754" i="9"/>
  <c r="AL752" i="9"/>
  <c r="AL750" i="9"/>
  <c r="AL748" i="9"/>
  <c r="AL746" i="9"/>
  <c r="AL744" i="9"/>
  <c r="AL742" i="9"/>
  <c r="AL740" i="9"/>
  <c r="AL738" i="9"/>
  <c r="AL736" i="9"/>
  <c r="AL734" i="9"/>
  <c r="AL732" i="9"/>
  <c r="AL730" i="9"/>
  <c r="AL728" i="9"/>
  <c r="AL726" i="9"/>
  <c r="AL724" i="9"/>
  <c r="AL722" i="9"/>
  <c r="AL720" i="9"/>
  <c r="AL718" i="9"/>
  <c r="AL716" i="9"/>
  <c r="AL714" i="9"/>
  <c r="AL712" i="9"/>
  <c r="AL710" i="9"/>
  <c r="AL708" i="9"/>
  <c r="AL706" i="9"/>
  <c r="AL704" i="9"/>
  <c r="AL702" i="9"/>
  <c r="AL700" i="9"/>
  <c r="AL698" i="9"/>
  <c r="AL696" i="9"/>
  <c r="AL694" i="9"/>
  <c r="AL692" i="9"/>
  <c r="AL690" i="9"/>
  <c r="AL688" i="9"/>
  <c r="AL686" i="9"/>
  <c r="AL684" i="9"/>
  <c r="AL682" i="9"/>
  <c r="AL680" i="9"/>
  <c r="AL678" i="9"/>
  <c r="AL676" i="9"/>
  <c r="AL674" i="9"/>
  <c r="AL672" i="9"/>
  <c r="AL670" i="9"/>
  <c r="AL668" i="9"/>
  <c r="AL666" i="9"/>
  <c r="AL664" i="9"/>
  <c r="AL662" i="9"/>
  <c r="AL660" i="9"/>
  <c r="AL658" i="9"/>
  <c r="AL656" i="9"/>
  <c r="AL654" i="9"/>
  <c r="AL652" i="9"/>
  <c r="AL650" i="9"/>
  <c r="AL648" i="9"/>
  <c r="AL646" i="9"/>
  <c r="AL644" i="9"/>
  <c r="AL642" i="9"/>
  <c r="AL640" i="9"/>
  <c r="AL638" i="9"/>
  <c r="AL636" i="9"/>
  <c r="AL634" i="9"/>
  <c r="AL632" i="9"/>
  <c r="AL630" i="9"/>
  <c r="AL628" i="9"/>
  <c r="AL626" i="9"/>
  <c r="AL624" i="9"/>
  <c r="AL622" i="9"/>
  <c r="AL620" i="9"/>
  <c r="AL618" i="9"/>
  <c r="AL616" i="9"/>
  <c r="AL614" i="9"/>
  <c r="AL612" i="9"/>
  <c r="AL610" i="9"/>
  <c r="AL608" i="9"/>
  <c r="AL606" i="9"/>
  <c r="AL604" i="9"/>
  <c r="AL602" i="9"/>
  <c r="AL600" i="9"/>
  <c r="AL598" i="9"/>
  <c r="AL596" i="9"/>
  <c r="AL594" i="9"/>
  <c r="AL592" i="9"/>
  <c r="AL590" i="9"/>
  <c r="AL588" i="9"/>
  <c r="AL586" i="9"/>
  <c r="AL584" i="9"/>
  <c r="AL582" i="9"/>
  <c r="AL580" i="9"/>
  <c r="AL578" i="9"/>
  <c r="AL576" i="9"/>
  <c r="AL574" i="9"/>
  <c r="AL572" i="9"/>
  <c r="AL570" i="9"/>
  <c r="AL568" i="9"/>
  <c r="AL566" i="9"/>
  <c r="AL564" i="9"/>
  <c r="AL562" i="9"/>
  <c r="AL560" i="9"/>
  <c r="AL558" i="9"/>
  <c r="AL556" i="9"/>
  <c r="AL554" i="9"/>
  <c r="AL552" i="9"/>
  <c r="AL550" i="9"/>
  <c r="AL548" i="9"/>
  <c r="AL546" i="9"/>
  <c r="AL544" i="9"/>
  <c r="AL542" i="9"/>
  <c r="AL540" i="9"/>
  <c r="AL538" i="9"/>
  <c r="AL536" i="9"/>
  <c r="AL534" i="9"/>
  <c r="AL532" i="9"/>
  <c r="AL530" i="9"/>
  <c r="AL528" i="9"/>
  <c r="AL526" i="9"/>
  <c r="AL524" i="9"/>
  <c r="AL522" i="9"/>
  <c r="AL520" i="9"/>
  <c r="AL518" i="9"/>
  <c r="AL516" i="9"/>
  <c r="AL514" i="9"/>
  <c r="AL512" i="9"/>
  <c r="AL510" i="9"/>
  <c r="AL508" i="9"/>
  <c r="AL506" i="9"/>
  <c r="AL504" i="9"/>
  <c r="AL502" i="9"/>
  <c r="AL500" i="9"/>
  <c r="AL498" i="9"/>
  <c r="AL496" i="9"/>
  <c r="AL494" i="9"/>
  <c r="AL492" i="9"/>
  <c r="AL490" i="9"/>
  <c r="AL488" i="9"/>
  <c r="AL486" i="9"/>
  <c r="AL484" i="9"/>
  <c r="AL482" i="9"/>
  <c r="AL480" i="9"/>
  <c r="AL478" i="9"/>
  <c r="AL476" i="9"/>
  <c r="AL474" i="9"/>
  <c r="AL472" i="9"/>
  <c r="AL470" i="9"/>
  <c r="AL468" i="9"/>
  <c r="AL466" i="9"/>
  <c r="AL464" i="9"/>
  <c r="AL462" i="9"/>
  <c r="AL460" i="9"/>
  <c r="AL458" i="9"/>
  <c r="AL456" i="9"/>
  <c r="AL454" i="9"/>
  <c r="AL452" i="9"/>
  <c r="AL450" i="9"/>
  <c r="AL448" i="9"/>
  <c r="AL446" i="9"/>
  <c r="AL444" i="9"/>
  <c r="AL442" i="9"/>
  <c r="AL440" i="9"/>
  <c r="AL438" i="9"/>
  <c r="AL891" i="9"/>
  <c r="AL889" i="9"/>
  <c r="AL887" i="9"/>
  <c r="AL885" i="9"/>
  <c r="AL883" i="9"/>
  <c r="AL881" i="9"/>
  <c r="AL879" i="9"/>
  <c r="AL877" i="9"/>
  <c r="AL875" i="9"/>
  <c r="AL873" i="9"/>
  <c r="AL871" i="9"/>
  <c r="AL869" i="9"/>
  <c r="AL867" i="9"/>
  <c r="AL865" i="9"/>
  <c r="AL863" i="9"/>
  <c r="AL861" i="9"/>
  <c r="AL859" i="9"/>
  <c r="AL857" i="9"/>
  <c r="AL855" i="9"/>
  <c r="AL853" i="9"/>
  <c r="AL851" i="9"/>
  <c r="AL849" i="9"/>
  <c r="AL847" i="9"/>
  <c r="AL845" i="9"/>
  <c r="AL843" i="9"/>
  <c r="AL841" i="9"/>
  <c r="AL839" i="9"/>
  <c r="AL837" i="9"/>
  <c r="AL835" i="9"/>
  <c r="AL833" i="9"/>
  <c r="AL831" i="9"/>
  <c r="AL829" i="9"/>
  <c r="AL827" i="9"/>
  <c r="AL825" i="9"/>
  <c r="AL823" i="9"/>
  <c r="AL821" i="9"/>
  <c r="AL819" i="9"/>
  <c r="AL817" i="9"/>
  <c r="AL815" i="9"/>
  <c r="AL813" i="9"/>
  <c r="AL811" i="9"/>
  <c r="AL809" i="9"/>
  <c r="AL807" i="9"/>
  <c r="AL805" i="9"/>
  <c r="AL803" i="9"/>
  <c r="AL801" i="9"/>
  <c r="AL799" i="9"/>
  <c r="AL797" i="9"/>
  <c r="AL795" i="9"/>
  <c r="AL793" i="9"/>
  <c r="AL791" i="9"/>
  <c r="AL789" i="9"/>
  <c r="AL787" i="9"/>
  <c r="AL785" i="9"/>
  <c r="AL783" i="9"/>
  <c r="AL781" i="9"/>
  <c r="AL779" i="9"/>
  <c r="AL777" i="9"/>
  <c r="AL775" i="9"/>
  <c r="AL773" i="9"/>
  <c r="AL771" i="9"/>
  <c r="AL769" i="9"/>
  <c r="AL767" i="9"/>
  <c r="AL765" i="9"/>
  <c r="AL763" i="9"/>
  <c r="AL761" i="9"/>
  <c r="AL759" i="9"/>
  <c r="AL757" i="9"/>
  <c r="AL755" i="9"/>
  <c r="AL753" i="9"/>
  <c r="AL751" i="9"/>
  <c r="AL749" i="9"/>
  <c r="AL747" i="9"/>
  <c r="AL745" i="9"/>
  <c r="AL743" i="9"/>
  <c r="AL741" i="9"/>
  <c r="AL739" i="9"/>
  <c r="AL737" i="9"/>
  <c r="AL735" i="9"/>
  <c r="AL733" i="9"/>
  <c r="AL731" i="9"/>
  <c r="AL729" i="9"/>
  <c r="AL727" i="9"/>
  <c r="AL725" i="9"/>
  <c r="AL723" i="9"/>
  <c r="AL721" i="9"/>
  <c r="AL719" i="9"/>
  <c r="AL717" i="9"/>
  <c r="AL715" i="9"/>
  <c r="AL713" i="9"/>
  <c r="AL711" i="9"/>
  <c r="AL709" i="9"/>
  <c r="AL707" i="9"/>
  <c r="AL705" i="9"/>
  <c r="AL703" i="9"/>
  <c r="AL701" i="9"/>
  <c r="AL699" i="9"/>
  <c r="AL697" i="9"/>
  <c r="AL695" i="9"/>
  <c r="AL693" i="9"/>
  <c r="AL691" i="9"/>
  <c r="AL689" i="9"/>
  <c r="AL687" i="9"/>
  <c r="AL685" i="9"/>
  <c r="AL683" i="9"/>
  <c r="AL681" i="9"/>
  <c r="AL679" i="9"/>
  <c r="AL677" i="9"/>
  <c r="AL675" i="9"/>
  <c r="AL673" i="9"/>
  <c r="AL671" i="9"/>
  <c r="AL669" i="9"/>
  <c r="AL667" i="9"/>
  <c r="AL665" i="9"/>
  <c r="AL663" i="9"/>
  <c r="AL661" i="9"/>
  <c r="AL659" i="9"/>
  <c r="AL657" i="9"/>
  <c r="AL655" i="9"/>
  <c r="AL653" i="9"/>
  <c r="AL651" i="9"/>
  <c r="AL649" i="9"/>
  <c r="AL647" i="9"/>
  <c r="AL645" i="9"/>
  <c r="AL643" i="9"/>
  <c r="AL641" i="9"/>
  <c r="AL639" i="9"/>
  <c r="AL637" i="9"/>
  <c r="AL635" i="9"/>
  <c r="AL633" i="9"/>
  <c r="AL631" i="9"/>
  <c r="AL629" i="9"/>
  <c r="AL627" i="9"/>
  <c r="AL625" i="9"/>
  <c r="AL623" i="9"/>
  <c r="AL621" i="9"/>
  <c r="AL619" i="9"/>
  <c r="AL617" i="9"/>
  <c r="AL615" i="9"/>
  <c r="AL613" i="9"/>
  <c r="AL611" i="9"/>
  <c r="AL609" i="9"/>
  <c r="AL607" i="9"/>
  <c r="AL605" i="9"/>
  <c r="AL603" i="9"/>
  <c r="AL601" i="9"/>
  <c r="AL599" i="9"/>
  <c r="AL597" i="9"/>
  <c r="AL595" i="9"/>
  <c r="AL593" i="9"/>
  <c r="AL591" i="9"/>
  <c r="AL589" i="9"/>
  <c r="AL587" i="9"/>
  <c r="AL585" i="9"/>
  <c r="AL583" i="9"/>
  <c r="AL581" i="9"/>
  <c r="AL579" i="9"/>
  <c r="AL577" i="9"/>
  <c r="AL575" i="9"/>
  <c r="AL573" i="9"/>
  <c r="AL571" i="9"/>
  <c r="AL569" i="9"/>
  <c r="AL567" i="9"/>
  <c r="AL565" i="9"/>
  <c r="AL563" i="9"/>
  <c r="AL561" i="9"/>
  <c r="AL559" i="9"/>
  <c r="AL557" i="9"/>
  <c r="AL555" i="9"/>
  <c r="AL553" i="9"/>
  <c r="AL551" i="9"/>
  <c r="AL549" i="9"/>
  <c r="AL547" i="9"/>
  <c r="AL545" i="9"/>
  <c r="AL543" i="9"/>
  <c r="AL541" i="9"/>
  <c r="AL539" i="9"/>
  <c r="AL537" i="9"/>
  <c r="AL535" i="9"/>
  <c r="AL533" i="9"/>
  <c r="AL531" i="9"/>
  <c r="AL529" i="9"/>
  <c r="AL527" i="9"/>
  <c r="AL525" i="9"/>
  <c r="AL523" i="9"/>
  <c r="AL521" i="9"/>
  <c r="AL519" i="9"/>
  <c r="AL517" i="9"/>
  <c r="AL515" i="9"/>
  <c r="AL513" i="9"/>
  <c r="AL511" i="9"/>
  <c r="AL509" i="9"/>
  <c r="AL507" i="9"/>
  <c r="AL505" i="9"/>
  <c r="AL503" i="9"/>
  <c r="AL501" i="9"/>
  <c r="AL499" i="9"/>
  <c r="AL497" i="9"/>
  <c r="AL495" i="9"/>
  <c r="AL493" i="9"/>
  <c r="AL491" i="9"/>
  <c r="AL489" i="9"/>
  <c r="AL487" i="9"/>
  <c r="AL485" i="9"/>
  <c r="AL483" i="9"/>
  <c r="AL481" i="9"/>
  <c r="AL479" i="9"/>
  <c r="AL477" i="9"/>
  <c r="AL475" i="9"/>
  <c r="AL473" i="9"/>
  <c r="AL471" i="9"/>
  <c r="AL469" i="9"/>
  <c r="AL467" i="9"/>
  <c r="AL465" i="9"/>
  <c r="AL463" i="9"/>
  <c r="AL461" i="9"/>
  <c r="AL459" i="9"/>
  <c r="AL457" i="9"/>
  <c r="AL455" i="9"/>
  <c r="AL453" i="9"/>
  <c r="AL451" i="9"/>
  <c r="AL449" i="9"/>
  <c r="AL447" i="9"/>
  <c r="AL445" i="9"/>
  <c r="AL443" i="9"/>
  <c r="AL441" i="9"/>
  <c r="AL439" i="9"/>
  <c r="AL436" i="9"/>
  <c r="AL434" i="9"/>
  <c r="AL432" i="9"/>
  <c r="AL430" i="9"/>
  <c r="AL428" i="9"/>
  <c r="AL426" i="9"/>
  <c r="AL424" i="9"/>
  <c r="AL422" i="9"/>
  <c r="AL420" i="9"/>
  <c r="AL418" i="9"/>
  <c r="AL416" i="9"/>
  <c r="AL414" i="9"/>
  <c r="AL412" i="9"/>
  <c r="AL410" i="9"/>
  <c r="AL408" i="9"/>
  <c r="AL406" i="9"/>
  <c r="AL404" i="9"/>
  <c r="AL402" i="9"/>
  <c r="AL400" i="9"/>
  <c r="AL398" i="9"/>
  <c r="AL396" i="9"/>
  <c r="AL394" i="9"/>
  <c r="AL392" i="9"/>
  <c r="AL390" i="9"/>
  <c r="AL388" i="9"/>
  <c r="AL386" i="9"/>
  <c r="AL384" i="9"/>
  <c r="AL382" i="9"/>
  <c r="AL380" i="9"/>
  <c r="AL378" i="9"/>
  <c r="AL376" i="9"/>
  <c r="AL374" i="9"/>
  <c r="AL372" i="9"/>
  <c r="AL370" i="9"/>
  <c r="AL368" i="9"/>
  <c r="AL366" i="9"/>
  <c r="AL364" i="9"/>
  <c r="AL362" i="9"/>
  <c r="AL360" i="9"/>
  <c r="AL358" i="9"/>
  <c r="AL356" i="9"/>
  <c r="AL354" i="9"/>
  <c r="AL352" i="9"/>
  <c r="AL350" i="9"/>
  <c r="AL348" i="9"/>
  <c r="AL346" i="9"/>
  <c r="AL344" i="9"/>
  <c r="AL342" i="9"/>
  <c r="AL340" i="9"/>
  <c r="AL338" i="9"/>
  <c r="AL336" i="9"/>
  <c r="AL334" i="9"/>
  <c r="AL332" i="9"/>
  <c r="AL330" i="9"/>
  <c r="AL328" i="9"/>
  <c r="AL326" i="9"/>
  <c r="AL324" i="9"/>
  <c r="AL322" i="9"/>
  <c r="AL320" i="9"/>
  <c r="AL318" i="9"/>
  <c r="AL316" i="9"/>
  <c r="AL314" i="9"/>
  <c r="AL312" i="9"/>
  <c r="AL310" i="9"/>
  <c r="AL308" i="9"/>
  <c r="AL306" i="9"/>
  <c r="AL304" i="9"/>
  <c r="AL302" i="9"/>
  <c r="AL300" i="9"/>
  <c r="AL298" i="9"/>
  <c r="AL296" i="9"/>
  <c r="AL294" i="9"/>
  <c r="AL292" i="9"/>
  <c r="AL290" i="9"/>
  <c r="AL288" i="9"/>
  <c r="AL286" i="9"/>
  <c r="AL284" i="9"/>
  <c r="AL282" i="9"/>
  <c r="AL280" i="9"/>
  <c r="AL278" i="9"/>
  <c r="AL276" i="9"/>
  <c r="AL274" i="9"/>
  <c r="AL272" i="9"/>
  <c r="AL270" i="9"/>
  <c r="AL268" i="9"/>
  <c r="AL266" i="9"/>
  <c r="AL264" i="9"/>
  <c r="AL262" i="9"/>
  <c r="AL260" i="9"/>
  <c r="AL258" i="9"/>
  <c r="AL256" i="9"/>
  <c r="AL254" i="9"/>
  <c r="AL252" i="9"/>
  <c r="AL250" i="9"/>
  <c r="AL248" i="9"/>
  <c r="AL246" i="9"/>
  <c r="AL244" i="9"/>
  <c r="AL242" i="9"/>
  <c r="AL240" i="9"/>
  <c r="AL238" i="9"/>
  <c r="AL236" i="9"/>
  <c r="AL234" i="9"/>
  <c r="AL232" i="9"/>
  <c r="AL230" i="9"/>
  <c r="AL228" i="9"/>
  <c r="AL226" i="9"/>
  <c r="AL224" i="9"/>
  <c r="AL222" i="9"/>
  <c r="AL220" i="9"/>
  <c r="AL218" i="9"/>
  <c r="AL216" i="9"/>
  <c r="AL214" i="9"/>
  <c r="AL212" i="9"/>
  <c r="AL210" i="9"/>
  <c r="AL208" i="9"/>
  <c r="AL206" i="9"/>
  <c r="AL204" i="9"/>
  <c r="AL202" i="9"/>
  <c r="AL200" i="9"/>
  <c r="AL198" i="9"/>
  <c r="AL196" i="9"/>
  <c r="AL194" i="9"/>
  <c r="AL192" i="9"/>
  <c r="AL190" i="9"/>
  <c r="AL188" i="9"/>
  <c r="AL186" i="9"/>
  <c r="AL184" i="9"/>
  <c r="AL182" i="9"/>
  <c r="AL180" i="9"/>
  <c r="AL178" i="9"/>
  <c r="AL176" i="9"/>
  <c r="AL174" i="9"/>
  <c r="AL172" i="9"/>
  <c r="AL170" i="9"/>
  <c r="AL168" i="9"/>
  <c r="AL166" i="9"/>
  <c r="AL164" i="9"/>
  <c r="AL162" i="9"/>
  <c r="AL160" i="9"/>
  <c r="AL158" i="9"/>
  <c r="AL156" i="9"/>
  <c r="AL154" i="9"/>
  <c r="AL152" i="9"/>
  <c r="AL150" i="9"/>
  <c r="AL148" i="9"/>
  <c r="AL146" i="9"/>
  <c r="AL144" i="9"/>
  <c r="AL142" i="9"/>
  <c r="AL140" i="9"/>
  <c r="AL138" i="9"/>
  <c r="AL136" i="9"/>
  <c r="AL134" i="9"/>
  <c r="AL132" i="9"/>
  <c r="AL130" i="9"/>
  <c r="AL128" i="9"/>
  <c r="AL126" i="9"/>
  <c r="AL124" i="9"/>
  <c r="AL122" i="9"/>
  <c r="AL120" i="9"/>
  <c r="AL118" i="9"/>
  <c r="AL116" i="9"/>
  <c r="AL114" i="9"/>
  <c r="AL112" i="9"/>
  <c r="AL110" i="9"/>
  <c r="AL108" i="9"/>
  <c r="AL106" i="9"/>
  <c r="AL104" i="9"/>
  <c r="AL102" i="9"/>
  <c r="AL100" i="9"/>
  <c r="AL98" i="9"/>
  <c r="AL96" i="9"/>
  <c r="AL94" i="9"/>
  <c r="AL92" i="9"/>
  <c r="AL90" i="9"/>
  <c r="AL88" i="9"/>
  <c r="AL86" i="9"/>
  <c r="AL84" i="9"/>
  <c r="AL82" i="9"/>
  <c r="AL80" i="9"/>
  <c r="AL78" i="9"/>
  <c r="AL76" i="9"/>
  <c r="AL74" i="9"/>
  <c r="AL72" i="9"/>
  <c r="AL70" i="9"/>
  <c r="AL68" i="9"/>
  <c r="AL66" i="9"/>
  <c r="AL64" i="9"/>
  <c r="AL62" i="9"/>
  <c r="AL60" i="9"/>
  <c r="AL58" i="9"/>
  <c r="AL56" i="9"/>
  <c r="AL54" i="9"/>
  <c r="AL52" i="9"/>
  <c r="AL50" i="9"/>
  <c r="AL48" i="9"/>
  <c r="AL46" i="9"/>
  <c r="AL44" i="9"/>
  <c r="AL42" i="9"/>
  <c r="AL40" i="9"/>
  <c r="AL38" i="9"/>
  <c r="AL36" i="9"/>
  <c r="AL34" i="9"/>
  <c r="AL32" i="9"/>
  <c r="AL30" i="9"/>
  <c r="AL28" i="9"/>
  <c r="AL26" i="9"/>
  <c r="AL24" i="9"/>
  <c r="AL22" i="9"/>
  <c r="AL20" i="9"/>
  <c r="AL18" i="9"/>
  <c r="AL16" i="9"/>
  <c r="AL14" i="9"/>
  <c r="AL12" i="9"/>
  <c r="AL10" i="9"/>
  <c r="AL8" i="9"/>
  <c r="AL437" i="9"/>
  <c r="AL435" i="9"/>
  <c r="AL433" i="9"/>
  <c r="AL431" i="9"/>
  <c r="AL429" i="9"/>
  <c r="AL427" i="9"/>
  <c r="AL425" i="9"/>
  <c r="AL423" i="9"/>
  <c r="AL421" i="9"/>
  <c r="AL419" i="9"/>
  <c r="AL417" i="9"/>
  <c r="AL415" i="9"/>
  <c r="AL413" i="9"/>
  <c r="AL411" i="9"/>
  <c r="AL409" i="9"/>
  <c r="AL407" i="9"/>
  <c r="AL405" i="9"/>
  <c r="AL403" i="9"/>
  <c r="AL401" i="9"/>
  <c r="AL399" i="9"/>
  <c r="AL397" i="9"/>
  <c r="AL395" i="9"/>
  <c r="AL393" i="9"/>
  <c r="AL391" i="9"/>
  <c r="AL389" i="9"/>
  <c r="AL387" i="9"/>
  <c r="AL385" i="9"/>
  <c r="AL383" i="9"/>
  <c r="AL381" i="9"/>
  <c r="AL379" i="9"/>
  <c r="AL377" i="9"/>
  <c r="AL375" i="9"/>
  <c r="AL373" i="9"/>
  <c r="AL371" i="9"/>
  <c r="AL369" i="9"/>
  <c r="AL367" i="9"/>
  <c r="AL365" i="9"/>
  <c r="AL363" i="9"/>
  <c r="AL361" i="9"/>
  <c r="AL359" i="9"/>
  <c r="AL357" i="9"/>
  <c r="AL355" i="9"/>
  <c r="AL353" i="9"/>
  <c r="AL351" i="9"/>
  <c r="AL349" i="9"/>
  <c r="AL347" i="9"/>
  <c r="AL345" i="9"/>
  <c r="AL343" i="9"/>
  <c r="AL341" i="9"/>
  <c r="AL339" i="9"/>
  <c r="AL337" i="9"/>
  <c r="AL335" i="9"/>
  <c r="AL333" i="9"/>
  <c r="AL331" i="9"/>
  <c r="AL329" i="9"/>
  <c r="AL327" i="9"/>
  <c r="AL325" i="9"/>
  <c r="AL323" i="9"/>
  <c r="AL321" i="9"/>
  <c r="AL319" i="9"/>
  <c r="AL317" i="9"/>
  <c r="AL315" i="9"/>
  <c r="AL313" i="9"/>
  <c r="AL311" i="9"/>
  <c r="AL309" i="9"/>
  <c r="AL307" i="9"/>
  <c r="AL305" i="9"/>
  <c r="AL303" i="9"/>
  <c r="AL301" i="9"/>
  <c r="AL299" i="9"/>
  <c r="AL297" i="9"/>
  <c r="AL295" i="9"/>
  <c r="AL293" i="9"/>
  <c r="AL291" i="9"/>
  <c r="AL289" i="9"/>
  <c r="AL287" i="9"/>
  <c r="AL285" i="9"/>
  <c r="AL283" i="9"/>
  <c r="AL281" i="9"/>
  <c r="AL279" i="9"/>
  <c r="AL277" i="9"/>
  <c r="AL275" i="9"/>
  <c r="AL273" i="9"/>
  <c r="AL271" i="9"/>
  <c r="AL269" i="9"/>
  <c r="AL267" i="9"/>
  <c r="AL265" i="9"/>
  <c r="AL263" i="9"/>
  <c r="AL261" i="9"/>
  <c r="AL259" i="9"/>
  <c r="AL257" i="9"/>
  <c r="AL255" i="9"/>
  <c r="AL253" i="9"/>
  <c r="AL251" i="9"/>
  <c r="AL249" i="9"/>
  <c r="AL247" i="9"/>
  <c r="AL245" i="9"/>
  <c r="AL243" i="9"/>
  <c r="AL241" i="9"/>
  <c r="AL239" i="9"/>
  <c r="AL237" i="9"/>
  <c r="AL235" i="9"/>
  <c r="AL233" i="9"/>
  <c r="AL231" i="9"/>
  <c r="AL229" i="9"/>
  <c r="AL227" i="9"/>
  <c r="AL225" i="9"/>
  <c r="AL223" i="9"/>
  <c r="AL221" i="9"/>
  <c r="AL219" i="9"/>
  <c r="AL217" i="9"/>
  <c r="AL215" i="9"/>
  <c r="AL213" i="9"/>
  <c r="AL211" i="9"/>
  <c r="AL209" i="9"/>
  <c r="AL207" i="9"/>
  <c r="AL205" i="9"/>
  <c r="AL203" i="9"/>
  <c r="AL201" i="9"/>
  <c r="AL199" i="9"/>
  <c r="AL197" i="9"/>
  <c r="AL195" i="9"/>
  <c r="AL193" i="9"/>
  <c r="AL191" i="9"/>
  <c r="AL189" i="9"/>
  <c r="AL187" i="9"/>
  <c r="AL185" i="9"/>
  <c r="AL183" i="9"/>
  <c r="AL181" i="9"/>
  <c r="AL179" i="9"/>
  <c r="AL177" i="9"/>
  <c r="AL175" i="9"/>
  <c r="AL173" i="9"/>
  <c r="AL171" i="9"/>
  <c r="AL169" i="9"/>
  <c r="AL167" i="9"/>
  <c r="AL165" i="9"/>
  <c r="AL163" i="9"/>
  <c r="AL161" i="9"/>
  <c r="AL159" i="9"/>
  <c r="AL157" i="9"/>
  <c r="AL155" i="9"/>
  <c r="AL153" i="9"/>
  <c r="AL151" i="9"/>
  <c r="AL149" i="9"/>
  <c r="AL147" i="9"/>
  <c r="AL145" i="9"/>
  <c r="AL143" i="9"/>
  <c r="AL141" i="9"/>
  <c r="AL139" i="9"/>
  <c r="AL137" i="9"/>
  <c r="AL135" i="9"/>
  <c r="AL133" i="9"/>
  <c r="AL131" i="9"/>
  <c r="AL129" i="9"/>
  <c r="AL127" i="9"/>
  <c r="AL125" i="9"/>
  <c r="AL123" i="9"/>
  <c r="AL121" i="9"/>
  <c r="AL119" i="9"/>
  <c r="AL117" i="9"/>
  <c r="AL115" i="9"/>
  <c r="AL113" i="9"/>
  <c r="AL111" i="9"/>
  <c r="AL109" i="9"/>
  <c r="AL107" i="9"/>
  <c r="AL105" i="9"/>
  <c r="AL103" i="9"/>
  <c r="AL101" i="9"/>
  <c r="AL99" i="9"/>
  <c r="AL97" i="9"/>
  <c r="AL95" i="9"/>
  <c r="AL93" i="9"/>
  <c r="AL91" i="9"/>
  <c r="AL89" i="9"/>
  <c r="AL87" i="9"/>
  <c r="AL85" i="9"/>
  <c r="AL83" i="9"/>
  <c r="AL81" i="9"/>
  <c r="AL79" i="9"/>
  <c r="AL77" i="9"/>
  <c r="AL75" i="9"/>
  <c r="AL73" i="9"/>
  <c r="AL71" i="9"/>
  <c r="AL69" i="9"/>
  <c r="AL67" i="9"/>
  <c r="AL65" i="9"/>
  <c r="AL63" i="9"/>
  <c r="AL61" i="9"/>
  <c r="AL59" i="9"/>
  <c r="AL57" i="9"/>
  <c r="AL55" i="9"/>
  <c r="AL53" i="9"/>
  <c r="AL51" i="9"/>
  <c r="AL49" i="9"/>
  <c r="AL47" i="9"/>
  <c r="AL45" i="9"/>
  <c r="AL43" i="9"/>
  <c r="AL41" i="9"/>
  <c r="AL39" i="9"/>
  <c r="AL37" i="9"/>
  <c r="AL35" i="9"/>
  <c r="AL33" i="9"/>
  <c r="AL31" i="9"/>
  <c r="AL29" i="9"/>
  <c r="AL27" i="9"/>
  <c r="AL25" i="9"/>
  <c r="AL23" i="9"/>
  <c r="AL21" i="9"/>
  <c r="AL19" i="9"/>
  <c r="AL17" i="9"/>
  <c r="AL15" i="9"/>
  <c r="AL13" i="9"/>
  <c r="AL11" i="9"/>
  <c r="D28" i="9" s="1"/>
  <c r="C28" i="9" s="1"/>
  <c r="AL9" i="9"/>
  <c r="AL7" i="9"/>
  <c r="AM2922" i="9"/>
  <c r="AM2920" i="9"/>
  <c r="AM2918" i="9"/>
  <c r="AM2916" i="9"/>
  <c r="AM2914" i="9"/>
  <c r="AM2912" i="9"/>
  <c r="AM2910" i="9"/>
  <c r="AM2908" i="9"/>
  <c r="AM2906" i="9"/>
  <c r="AM2904" i="9"/>
  <c r="AM2902" i="9"/>
  <c r="AM2900" i="9"/>
  <c r="AM2898" i="9"/>
  <c r="AM2896" i="9"/>
  <c r="AM2894" i="9"/>
  <c r="AM2892" i="9"/>
  <c r="AM2890" i="9"/>
  <c r="AM2888" i="9"/>
  <c r="AM2886" i="9"/>
  <c r="AM2884" i="9"/>
  <c r="AM2882" i="9"/>
  <c r="AM2880" i="9"/>
  <c r="AM2878" i="9"/>
  <c r="AM2876" i="9"/>
  <c r="AM2874" i="9"/>
  <c r="AM2872" i="9"/>
  <c r="AM2870" i="9"/>
  <c r="AM2923" i="9"/>
  <c r="AM2921" i="9"/>
  <c r="AM2919" i="9"/>
  <c r="AM2917" i="9"/>
  <c r="AM2915" i="9"/>
  <c r="AM2913" i="9"/>
  <c r="AM2911" i="9"/>
  <c r="AM2909" i="9"/>
  <c r="AM2907" i="9"/>
  <c r="AM2905" i="9"/>
  <c r="AM2903" i="9"/>
  <c r="AM2901" i="9"/>
  <c r="AM2899" i="9"/>
  <c r="AM2897" i="9"/>
  <c r="AM2895" i="9"/>
  <c r="AM2893" i="9"/>
  <c r="AM2891" i="9"/>
  <c r="AM2889" i="9"/>
  <c r="AM2887" i="9"/>
  <c r="AM2885" i="9"/>
  <c r="AM2883" i="9"/>
  <c r="AM2881" i="9"/>
  <c r="AM2879" i="9"/>
  <c r="AM2877" i="9"/>
  <c r="AM2875" i="9"/>
  <c r="AM2873" i="9"/>
  <c r="AM2871" i="9"/>
  <c r="AM2869" i="9"/>
  <c r="AM2867" i="9"/>
  <c r="AM2865" i="9"/>
  <c r="AM2863" i="9"/>
  <c r="AM2861" i="9"/>
  <c r="AM2859" i="9"/>
  <c r="AM2857" i="9"/>
  <c r="AM2855" i="9"/>
  <c r="AM2853" i="9"/>
  <c r="AM2851" i="9"/>
  <c r="AM2849" i="9"/>
  <c r="AM2847" i="9"/>
  <c r="AM2845" i="9"/>
  <c r="AM2843" i="9"/>
  <c r="AM2841" i="9"/>
  <c r="AM2839" i="9"/>
  <c r="AM2837" i="9"/>
  <c r="AM2835" i="9"/>
  <c r="AM2833" i="9"/>
  <c r="AM2831" i="9"/>
  <c r="AM2829" i="9"/>
  <c r="AM2827" i="9"/>
  <c r="AM2825" i="9"/>
  <c r="AM2823" i="9"/>
  <c r="AM2821" i="9"/>
  <c r="AM2819" i="9"/>
  <c r="AM2817" i="9"/>
  <c r="AM2815" i="9"/>
  <c r="AM2813" i="9"/>
  <c r="AM2811" i="9"/>
  <c r="AM2868" i="9"/>
  <c r="AM2866" i="9"/>
  <c r="AM2864" i="9"/>
  <c r="AM2862" i="9"/>
  <c r="AM2860" i="9"/>
  <c r="AM2858" i="9"/>
  <c r="AM2856" i="9"/>
  <c r="AM2854" i="9"/>
  <c r="AM2852" i="9"/>
  <c r="AM2850" i="9"/>
  <c r="AM2848" i="9"/>
  <c r="AM2846" i="9"/>
  <c r="AM2844" i="9"/>
  <c r="AM2842" i="9"/>
  <c r="AM2840" i="9"/>
  <c r="AM2838" i="9"/>
  <c r="AM2836" i="9"/>
  <c r="AM2834" i="9"/>
  <c r="AM2832" i="9"/>
  <c r="AM2830" i="9"/>
  <c r="AM2828" i="9"/>
  <c r="AM2826" i="9"/>
  <c r="AM2824" i="9"/>
  <c r="AM2822" i="9"/>
  <c r="AM2820" i="9"/>
  <c r="AM2818" i="9"/>
  <c r="AM2816" i="9"/>
  <c r="AM2810" i="9"/>
  <c r="AM2808" i="9"/>
  <c r="AM2806" i="9"/>
  <c r="AM2804" i="9"/>
  <c r="AM2802" i="9"/>
  <c r="AM2800" i="9"/>
  <c r="AM2798" i="9"/>
  <c r="AM2796" i="9"/>
  <c r="AM2794" i="9"/>
  <c r="AM2792" i="9"/>
  <c r="AM2790" i="9"/>
  <c r="AM2788" i="9"/>
  <c r="AM2786" i="9"/>
  <c r="AM2784" i="9"/>
  <c r="AM2782" i="9"/>
  <c r="AM2780" i="9"/>
  <c r="AM2778" i="9"/>
  <c r="AM2776" i="9"/>
  <c r="AM2774" i="9"/>
  <c r="AM2772" i="9"/>
  <c r="AM2770" i="9"/>
  <c r="AM2768" i="9"/>
  <c r="AM2766" i="9"/>
  <c r="AM2764" i="9"/>
  <c r="AM2762" i="9"/>
  <c r="AM2760" i="9"/>
  <c r="AM2758" i="9"/>
  <c r="AM2814" i="9"/>
  <c r="AM2809" i="9"/>
  <c r="AM2807" i="9"/>
  <c r="AM2805" i="9"/>
  <c r="AM2803" i="9"/>
  <c r="AM2801" i="9"/>
  <c r="AM2799" i="9"/>
  <c r="AM2797" i="9"/>
  <c r="AM2795" i="9"/>
  <c r="AM2793" i="9"/>
  <c r="AM2791" i="9"/>
  <c r="AM2789" i="9"/>
  <c r="AM2787" i="9"/>
  <c r="AM2785" i="9"/>
  <c r="AM2783" i="9"/>
  <c r="AM2781" i="9"/>
  <c r="AM2779" i="9"/>
  <c r="AM2777" i="9"/>
  <c r="AM2775" i="9"/>
  <c r="AM2773" i="9"/>
  <c r="AM2771" i="9"/>
  <c r="AM2769" i="9"/>
  <c r="AM2767" i="9"/>
  <c r="AM2765" i="9"/>
  <c r="AM2763" i="9"/>
  <c r="AM2761" i="9"/>
  <c r="AM2759" i="9"/>
  <c r="AM2757" i="9"/>
  <c r="AM2812" i="9"/>
  <c r="AM2754" i="9"/>
  <c r="AM2752" i="9"/>
  <c r="AM2750" i="9"/>
  <c r="AM2748" i="9"/>
  <c r="AM2746" i="9"/>
  <c r="AM2744" i="9"/>
  <c r="AM2742" i="9"/>
  <c r="AM2740" i="9"/>
  <c r="AM2738" i="9"/>
  <c r="AM2736" i="9"/>
  <c r="AM2734" i="9"/>
  <c r="AM2732" i="9"/>
  <c r="AM2730" i="9"/>
  <c r="AM2728" i="9"/>
  <c r="AM2726" i="9"/>
  <c r="AM2724" i="9"/>
  <c r="AM2722" i="9"/>
  <c r="AM2720" i="9"/>
  <c r="AM2718" i="9"/>
  <c r="AM2716" i="9"/>
  <c r="AM2714" i="9"/>
  <c r="AM2712" i="9"/>
  <c r="AM2710" i="9"/>
  <c r="AM2708" i="9"/>
  <c r="AM2706" i="9"/>
  <c r="AM2704" i="9"/>
  <c r="AM2702" i="9"/>
  <c r="AM2700" i="9"/>
  <c r="AM2753" i="9"/>
  <c r="AM2751" i="9"/>
  <c r="AM2749" i="9"/>
  <c r="AM2747" i="9"/>
  <c r="AM2745" i="9"/>
  <c r="AM2743" i="9"/>
  <c r="AM2741" i="9"/>
  <c r="AM2739" i="9"/>
  <c r="AM2737" i="9"/>
  <c r="AM2735" i="9"/>
  <c r="AM2733" i="9"/>
  <c r="AM2731" i="9"/>
  <c r="AM2729" i="9"/>
  <c r="AM2727" i="9"/>
  <c r="AM2725" i="9"/>
  <c r="AM2723" i="9"/>
  <c r="AM2721" i="9"/>
  <c r="AM2719" i="9"/>
  <c r="AM2717" i="9"/>
  <c r="AM2715" i="9"/>
  <c r="AM2713" i="9"/>
  <c r="AM2711" i="9"/>
  <c r="AM2709" i="9"/>
  <c r="AM2707" i="9"/>
  <c r="AM2705" i="9"/>
  <c r="AM2703" i="9"/>
  <c r="AM2701" i="9"/>
  <c r="AM2699" i="9"/>
  <c r="AM2756" i="9"/>
  <c r="AM2755" i="9"/>
  <c r="AM2697" i="9"/>
  <c r="AM2695" i="9"/>
  <c r="AM2693" i="9"/>
  <c r="AM2691" i="9"/>
  <c r="AM2689" i="9"/>
  <c r="AM2687" i="9"/>
  <c r="AM2685" i="9"/>
  <c r="AM2683" i="9"/>
  <c r="AM2681" i="9"/>
  <c r="AM2679" i="9"/>
  <c r="AM2677" i="9"/>
  <c r="AM2675" i="9"/>
  <c r="AM2673" i="9"/>
  <c r="AM2671" i="9"/>
  <c r="AM2669" i="9"/>
  <c r="AM2667" i="9"/>
  <c r="AM2665" i="9"/>
  <c r="AM2663" i="9"/>
  <c r="AM2661" i="9"/>
  <c r="AM2659" i="9"/>
  <c r="AM2657" i="9"/>
  <c r="AM2655" i="9"/>
  <c r="AM2653" i="9"/>
  <c r="AM2651" i="9"/>
  <c r="AM2649" i="9"/>
  <c r="AM2647" i="9"/>
  <c r="AM2645" i="9"/>
  <c r="AM2643" i="9"/>
  <c r="AM2641" i="9"/>
  <c r="AM2639" i="9"/>
  <c r="AM2637" i="9"/>
  <c r="AM2635" i="9"/>
  <c r="AM2633" i="9"/>
  <c r="AM2631" i="9"/>
  <c r="AM2629" i="9"/>
  <c r="AM2627" i="9"/>
  <c r="AM2625" i="9"/>
  <c r="AM2623" i="9"/>
  <c r="AM2621" i="9"/>
  <c r="AM2619" i="9"/>
  <c r="AM2617" i="9"/>
  <c r="AM2615" i="9"/>
  <c r="AM2613" i="9"/>
  <c r="AM2611" i="9"/>
  <c r="AM2609" i="9"/>
  <c r="AM2607" i="9"/>
  <c r="AM2605" i="9"/>
  <c r="AM2603" i="9"/>
  <c r="AM2601" i="9"/>
  <c r="AM2599" i="9"/>
  <c r="AM2597" i="9"/>
  <c r="AM2595" i="9"/>
  <c r="AM2593" i="9"/>
  <c r="AM2591" i="9"/>
  <c r="AM2589" i="9"/>
  <c r="AM2587" i="9"/>
  <c r="AM2698" i="9"/>
  <c r="AM2696" i="9"/>
  <c r="AM2694" i="9"/>
  <c r="AM2692" i="9"/>
  <c r="AM2690" i="9"/>
  <c r="AM2688" i="9"/>
  <c r="AM2686" i="9"/>
  <c r="AM2684" i="9"/>
  <c r="AM2682" i="9"/>
  <c r="AM2680" i="9"/>
  <c r="AM2678" i="9"/>
  <c r="AM2676" i="9"/>
  <c r="AM2674" i="9"/>
  <c r="AM2672" i="9"/>
  <c r="AM2670" i="9"/>
  <c r="AM2668" i="9"/>
  <c r="AM2666" i="9"/>
  <c r="AM2664" i="9"/>
  <c r="AM2662" i="9"/>
  <c r="AM2660" i="9"/>
  <c r="AM2658" i="9"/>
  <c r="AM2656" i="9"/>
  <c r="AM2654" i="9"/>
  <c r="AM2652" i="9"/>
  <c r="AM2650" i="9"/>
  <c r="AM2648" i="9"/>
  <c r="AM2646" i="9"/>
  <c r="AM2644" i="9"/>
  <c r="AM2642" i="9"/>
  <c r="AM2640" i="9"/>
  <c r="AM2638" i="9"/>
  <c r="AM2636" i="9"/>
  <c r="AM2634" i="9"/>
  <c r="AM2632" i="9"/>
  <c r="AM2630" i="9"/>
  <c r="AM2628" i="9"/>
  <c r="AM2626" i="9"/>
  <c r="AM2624" i="9"/>
  <c r="AM2622" i="9"/>
  <c r="AM2620" i="9"/>
  <c r="AM2618" i="9"/>
  <c r="AM2616" i="9"/>
  <c r="AM2614" i="9"/>
  <c r="AM2612" i="9"/>
  <c r="AM2610" i="9"/>
  <c r="AM2608" i="9"/>
  <c r="AM2606" i="9"/>
  <c r="AM2604" i="9"/>
  <c r="AM2602" i="9"/>
  <c r="AM2600" i="9"/>
  <c r="AM2598" i="9"/>
  <c r="AM2596" i="9"/>
  <c r="AM2594" i="9"/>
  <c r="AM2592" i="9"/>
  <c r="AM2590" i="9"/>
  <c r="AM2588" i="9"/>
  <c r="AM2584" i="9"/>
  <c r="AM2582" i="9"/>
  <c r="AM2580" i="9"/>
  <c r="AM2578" i="9"/>
  <c r="AM2576" i="9"/>
  <c r="AM2574" i="9"/>
  <c r="AM2572" i="9"/>
  <c r="AM2570" i="9"/>
  <c r="AM2568" i="9"/>
  <c r="AM2566" i="9"/>
  <c r="AM2564" i="9"/>
  <c r="AM2562" i="9"/>
  <c r="AM2560" i="9"/>
  <c r="AM2558" i="9"/>
  <c r="AM2556" i="9"/>
  <c r="AM2554" i="9"/>
  <c r="AM2552" i="9"/>
  <c r="AM2550" i="9"/>
  <c r="AM2548" i="9"/>
  <c r="AM2546" i="9"/>
  <c r="AM2544" i="9"/>
  <c r="AM2542" i="9"/>
  <c r="AM2540" i="9"/>
  <c r="AM2538" i="9"/>
  <c r="AM2536" i="9"/>
  <c r="AM2534" i="9"/>
  <c r="AM2532" i="9"/>
  <c r="AM2530" i="9"/>
  <c r="AM2528" i="9"/>
  <c r="AM2526" i="9"/>
  <c r="AM2524" i="9"/>
  <c r="AM2522" i="9"/>
  <c r="AM2520" i="9"/>
  <c r="AM2518" i="9"/>
  <c r="AM2516" i="9"/>
  <c r="AM2514" i="9"/>
  <c r="AM2512" i="9"/>
  <c r="AM2510" i="9"/>
  <c r="AM2508" i="9"/>
  <c r="AM2506" i="9"/>
  <c r="AM2504" i="9"/>
  <c r="AM2502" i="9"/>
  <c r="AM2500" i="9"/>
  <c r="AM2498" i="9"/>
  <c r="AM2496" i="9"/>
  <c r="AM2494" i="9"/>
  <c r="AM2492" i="9"/>
  <c r="AM2490" i="9"/>
  <c r="AM2488" i="9"/>
  <c r="AM2486" i="9"/>
  <c r="AM2484" i="9"/>
  <c r="AM2482" i="9"/>
  <c r="AM2480" i="9"/>
  <c r="AM2478" i="9"/>
  <c r="AM2476" i="9"/>
  <c r="AM2474" i="9"/>
  <c r="AM2586" i="9"/>
  <c r="AM2585" i="9"/>
  <c r="AM2583" i="9"/>
  <c r="AM2581" i="9"/>
  <c r="AM2579" i="9"/>
  <c r="AM2577" i="9"/>
  <c r="AM2575" i="9"/>
  <c r="AM2573" i="9"/>
  <c r="AM2571" i="9"/>
  <c r="AM2569" i="9"/>
  <c r="AM2567" i="9"/>
  <c r="AM2565" i="9"/>
  <c r="AM2563" i="9"/>
  <c r="AM2561" i="9"/>
  <c r="AM2559" i="9"/>
  <c r="AM2557" i="9"/>
  <c r="AM2555" i="9"/>
  <c r="AM2553" i="9"/>
  <c r="AM2551" i="9"/>
  <c r="AM2549" i="9"/>
  <c r="AM2547" i="9"/>
  <c r="AM2545" i="9"/>
  <c r="AM2543" i="9"/>
  <c r="AM2541" i="9"/>
  <c r="AM2539" i="9"/>
  <c r="AM2537" i="9"/>
  <c r="AM2535" i="9"/>
  <c r="AM2533" i="9"/>
  <c r="AM2531" i="9"/>
  <c r="AM2529" i="9"/>
  <c r="AM2527" i="9"/>
  <c r="AM2525" i="9"/>
  <c r="AM2523" i="9"/>
  <c r="AM2521" i="9"/>
  <c r="AM2519" i="9"/>
  <c r="AM2517" i="9"/>
  <c r="AM2515" i="9"/>
  <c r="AM2513" i="9"/>
  <c r="AM2511" i="9"/>
  <c r="AM2509" i="9"/>
  <c r="AM2507" i="9"/>
  <c r="AM2505" i="9"/>
  <c r="AM2503" i="9"/>
  <c r="AM2501" i="9"/>
  <c r="AM2499" i="9"/>
  <c r="AM2497" i="9"/>
  <c r="AM2495" i="9"/>
  <c r="AM2493" i="9"/>
  <c r="AM2491" i="9"/>
  <c r="AM2489" i="9"/>
  <c r="AM2487" i="9"/>
  <c r="AM2485" i="9"/>
  <c r="AM2483" i="9"/>
  <c r="AM2481" i="9"/>
  <c r="AM2479" i="9"/>
  <c r="AM2477" i="9"/>
  <c r="AM2475" i="9"/>
  <c r="AM2473" i="9"/>
  <c r="AM2472" i="9"/>
  <c r="AM2470" i="9"/>
  <c r="AM2468" i="9"/>
  <c r="AM2466" i="9"/>
  <c r="AM2464" i="9"/>
  <c r="AM2462" i="9"/>
  <c r="AM2460" i="9"/>
  <c r="AM2458" i="9"/>
  <c r="AM2456" i="9"/>
  <c r="AM2454" i="9"/>
  <c r="AM2452" i="9"/>
  <c r="AM2450" i="9"/>
  <c r="AM2448" i="9"/>
  <c r="AM2446" i="9"/>
  <c r="AM2444" i="9"/>
  <c r="AM2442" i="9"/>
  <c r="AM2440" i="9"/>
  <c r="AM2438" i="9"/>
  <c r="AM2436" i="9"/>
  <c r="AM2434" i="9"/>
  <c r="AM2432" i="9"/>
  <c r="AM2430" i="9"/>
  <c r="AM2428" i="9"/>
  <c r="AM2426" i="9"/>
  <c r="AM2424" i="9"/>
  <c r="AM2422" i="9"/>
  <c r="AM2420" i="9"/>
  <c r="AM2418" i="9"/>
  <c r="AM2416" i="9"/>
  <c r="AM2414" i="9"/>
  <c r="AM2412" i="9"/>
  <c r="AM2410" i="9"/>
  <c r="AM2408" i="9"/>
  <c r="AM2406" i="9"/>
  <c r="AM2404" i="9"/>
  <c r="AM2402" i="9"/>
  <c r="AM2400" i="9"/>
  <c r="AM2398" i="9"/>
  <c r="AM2396" i="9"/>
  <c r="AM2394" i="9"/>
  <c r="AM2392" i="9"/>
  <c r="AM2390" i="9"/>
  <c r="AM2388" i="9"/>
  <c r="AM2386" i="9"/>
  <c r="AM2384" i="9"/>
  <c r="AM2382" i="9"/>
  <c r="AM2380" i="9"/>
  <c r="AM2378" i="9"/>
  <c r="AM2376" i="9"/>
  <c r="AM2374" i="9"/>
  <c r="AM2372" i="9"/>
  <c r="AM2370" i="9"/>
  <c r="AM2368" i="9"/>
  <c r="AM2366" i="9"/>
  <c r="AM2364" i="9"/>
  <c r="AM2362" i="9"/>
  <c r="AM2471" i="9"/>
  <c r="AM2469" i="9"/>
  <c r="AM2467" i="9"/>
  <c r="AM2465" i="9"/>
  <c r="AM2463" i="9"/>
  <c r="AM2461" i="9"/>
  <c r="AM2459" i="9"/>
  <c r="AM2457" i="9"/>
  <c r="AM2455" i="9"/>
  <c r="AM2453" i="9"/>
  <c r="AM2451" i="9"/>
  <c r="AM2449" i="9"/>
  <c r="AM2447" i="9"/>
  <c r="AM2445" i="9"/>
  <c r="AM2443" i="9"/>
  <c r="AM2441" i="9"/>
  <c r="AM2439" i="9"/>
  <c r="AM2437" i="9"/>
  <c r="AM2435" i="9"/>
  <c r="AM2433" i="9"/>
  <c r="AM2431" i="9"/>
  <c r="AM2429" i="9"/>
  <c r="AM2427" i="9"/>
  <c r="AM2425" i="9"/>
  <c r="AM2423" i="9"/>
  <c r="AM2421" i="9"/>
  <c r="AM2419" i="9"/>
  <c r="AM2417" i="9"/>
  <c r="AM2415" i="9"/>
  <c r="AM2413" i="9"/>
  <c r="AM2411" i="9"/>
  <c r="AM2409" i="9"/>
  <c r="AM2407" i="9"/>
  <c r="AM2405" i="9"/>
  <c r="AM2403" i="9"/>
  <c r="AM2401" i="9"/>
  <c r="AM2399" i="9"/>
  <c r="AM2397" i="9"/>
  <c r="AM2395" i="9"/>
  <c r="AM2393" i="9"/>
  <c r="AM2391" i="9"/>
  <c r="AM2389" i="9"/>
  <c r="AM2387" i="9"/>
  <c r="AM2385" i="9"/>
  <c r="AM2383" i="9"/>
  <c r="AM2381" i="9"/>
  <c r="AM2379" i="9"/>
  <c r="AM2377" i="9"/>
  <c r="AM2375" i="9"/>
  <c r="AM2373" i="9"/>
  <c r="AM2371" i="9"/>
  <c r="AM2369" i="9"/>
  <c r="AM2367" i="9"/>
  <c r="AM2365" i="9"/>
  <c r="AM2363" i="9"/>
  <c r="AM2360" i="9"/>
  <c r="AM2358" i="9"/>
  <c r="AM2356" i="9"/>
  <c r="AM2354" i="9"/>
  <c r="AM2352" i="9"/>
  <c r="AM2350" i="9"/>
  <c r="AM2348" i="9"/>
  <c r="AM2346" i="9"/>
  <c r="AM2344" i="9"/>
  <c r="AM2342" i="9"/>
  <c r="AM2340" i="9"/>
  <c r="AM2338" i="9"/>
  <c r="AM2336" i="9"/>
  <c r="AM2334" i="9"/>
  <c r="AM2332" i="9"/>
  <c r="AM2330" i="9"/>
  <c r="AM2328" i="9"/>
  <c r="AM2326" i="9"/>
  <c r="AM2324" i="9"/>
  <c r="AM2322" i="9"/>
  <c r="AM2320" i="9"/>
  <c r="AM2318" i="9"/>
  <c r="AM2316" i="9"/>
  <c r="AM2314" i="9"/>
  <c r="AM2312" i="9"/>
  <c r="AM2310" i="9"/>
  <c r="AM2308" i="9"/>
  <c r="AM2306" i="9"/>
  <c r="AM2304" i="9"/>
  <c r="AM2302" i="9"/>
  <c r="AM2300" i="9"/>
  <c r="AM2298" i="9"/>
  <c r="AM2296" i="9"/>
  <c r="AM2294" i="9"/>
  <c r="AM2292" i="9"/>
  <c r="AM2290" i="9"/>
  <c r="AM2288" i="9"/>
  <c r="AM2286" i="9"/>
  <c r="AM2284" i="9"/>
  <c r="AM2282" i="9"/>
  <c r="AM2280" i="9"/>
  <c r="AM2278" i="9"/>
  <c r="AM2276" i="9"/>
  <c r="AM2274" i="9"/>
  <c r="AM2272" i="9"/>
  <c r="AM2270" i="9"/>
  <c r="AM2268" i="9"/>
  <c r="AM2266" i="9"/>
  <c r="AM2264" i="9"/>
  <c r="AM2262" i="9"/>
  <c r="AM2260" i="9"/>
  <c r="AM2258" i="9"/>
  <c r="AM2256" i="9"/>
  <c r="AM2254" i="9"/>
  <c r="AM2252" i="9"/>
  <c r="AM2250" i="9"/>
  <c r="AM2248" i="9"/>
  <c r="AM2246" i="9"/>
  <c r="AM2359" i="9"/>
  <c r="AM2357" i="9"/>
  <c r="AM2355" i="9"/>
  <c r="AM2353" i="9"/>
  <c r="AM2351" i="9"/>
  <c r="AM2349" i="9"/>
  <c r="AM2347" i="9"/>
  <c r="AM2345" i="9"/>
  <c r="AM2343" i="9"/>
  <c r="AM2341" i="9"/>
  <c r="AM2339" i="9"/>
  <c r="AM2337" i="9"/>
  <c r="AM2335" i="9"/>
  <c r="AM2333" i="9"/>
  <c r="AM2331" i="9"/>
  <c r="AM2329" i="9"/>
  <c r="AM2327" i="9"/>
  <c r="AM2325" i="9"/>
  <c r="AM2323" i="9"/>
  <c r="AM2321" i="9"/>
  <c r="AM2319" i="9"/>
  <c r="AM2317" i="9"/>
  <c r="AM2315" i="9"/>
  <c r="AM2313" i="9"/>
  <c r="AM2311" i="9"/>
  <c r="AM2309" i="9"/>
  <c r="AM2307" i="9"/>
  <c r="AM2305" i="9"/>
  <c r="AM2303" i="9"/>
  <c r="AM2301" i="9"/>
  <c r="AM2299" i="9"/>
  <c r="AM2297" i="9"/>
  <c r="AM2295" i="9"/>
  <c r="AM2293" i="9"/>
  <c r="AM2291" i="9"/>
  <c r="AM2289" i="9"/>
  <c r="AM2287" i="9"/>
  <c r="AM2285" i="9"/>
  <c r="AM2283" i="9"/>
  <c r="AM2281" i="9"/>
  <c r="AM2279" i="9"/>
  <c r="AM2277" i="9"/>
  <c r="AM2275" i="9"/>
  <c r="AM2273" i="9"/>
  <c r="AM2271" i="9"/>
  <c r="AM2269" i="9"/>
  <c r="AM2267" i="9"/>
  <c r="AM2265" i="9"/>
  <c r="AM2263" i="9"/>
  <c r="AM2261" i="9"/>
  <c r="AM2259" i="9"/>
  <c r="AM2257" i="9"/>
  <c r="AM2255" i="9"/>
  <c r="AM2253" i="9"/>
  <c r="AM2251" i="9"/>
  <c r="AM2249" i="9"/>
  <c r="AM2247" i="9"/>
  <c r="AM2245" i="9"/>
  <c r="AM2361" i="9"/>
  <c r="AM2243" i="9"/>
  <c r="AM2241" i="9"/>
  <c r="AM2239" i="9"/>
  <c r="AM2237" i="9"/>
  <c r="AM2235" i="9"/>
  <c r="AM2233" i="9"/>
  <c r="AM2231" i="9"/>
  <c r="AM2229" i="9"/>
  <c r="AM2227" i="9"/>
  <c r="AM2225" i="9"/>
  <c r="AM2223" i="9"/>
  <c r="AM2221" i="9"/>
  <c r="AM2219" i="9"/>
  <c r="AM2217" i="9"/>
  <c r="AM2215" i="9"/>
  <c r="AM2213" i="9"/>
  <c r="AM2211" i="9"/>
  <c r="AM2209" i="9"/>
  <c r="AM2207" i="9"/>
  <c r="AM2205" i="9"/>
  <c r="AM2203" i="9"/>
  <c r="AM2201" i="9"/>
  <c r="AM2199" i="9"/>
  <c r="AM2197" i="9"/>
  <c r="AM2195" i="9"/>
  <c r="AM2193" i="9"/>
  <c r="AM2191" i="9"/>
  <c r="AM2189" i="9"/>
  <c r="AM2187" i="9"/>
  <c r="AM2185" i="9"/>
  <c r="AM2183" i="9"/>
  <c r="AM2181" i="9"/>
  <c r="AM2179" i="9"/>
  <c r="AM2177" i="9"/>
  <c r="AM2175" i="9"/>
  <c r="AM2173" i="9"/>
  <c r="AM2171" i="9"/>
  <c r="AM2169" i="9"/>
  <c r="AM2167" i="9"/>
  <c r="AM2165" i="9"/>
  <c r="AM2163" i="9"/>
  <c r="AM2161" i="9"/>
  <c r="AM2159" i="9"/>
  <c r="AM2157" i="9"/>
  <c r="AM2155" i="9"/>
  <c r="AM2153" i="9"/>
  <c r="AM2151" i="9"/>
  <c r="AM2149" i="9"/>
  <c r="AM2147" i="9"/>
  <c r="AM2145" i="9"/>
  <c r="AM2143" i="9"/>
  <c r="AM2141" i="9"/>
  <c r="AM2139" i="9"/>
  <c r="AM2137" i="9"/>
  <c r="AM2135" i="9"/>
  <c r="AM2133" i="9"/>
  <c r="AM2131" i="9"/>
  <c r="AM2129" i="9"/>
  <c r="AM2127" i="9"/>
  <c r="AM2125" i="9"/>
  <c r="AM2123" i="9"/>
  <c r="AM2121" i="9"/>
  <c r="AM2119" i="9"/>
  <c r="AM2117" i="9"/>
  <c r="AM2115" i="9"/>
  <c r="AM2113" i="9"/>
  <c r="AM2111" i="9"/>
  <c r="AM2109" i="9"/>
  <c r="AM2107" i="9"/>
  <c r="AM2105" i="9"/>
  <c r="AM2103" i="9"/>
  <c r="AM2101" i="9"/>
  <c r="AM2099" i="9"/>
  <c r="AM2097" i="9"/>
  <c r="AM2095" i="9"/>
  <c r="AM2093" i="9"/>
  <c r="AM2091" i="9"/>
  <c r="AM2089" i="9"/>
  <c r="AM2087" i="9"/>
  <c r="AM2085" i="9"/>
  <c r="AM2083" i="9"/>
  <c r="AM2081" i="9"/>
  <c r="AM2079" i="9"/>
  <c r="AM2077" i="9"/>
  <c r="AM2075" i="9"/>
  <c r="AM2073" i="9"/>
  <c r="AM2071" i="9"/>
  <c r="AM2069" i="9"/>
  <c r="AM2067" i="9"/>
  <c r="AM2065" i="9"/>
  <c r="AM2063" i="9"/>
  <c r="AM2061" i="9"/>
  <c r="AM2059" i="9"/>
  <c r="AM2057" i="9"/>
  <c r="AM2055" i="9"/>
  <c r="AM2053" i="9"/>
  <c r="AM2051" i="9"/>
  <c r="AM2049" i="9"/>
  <c r="AM2047" i="9"/>
  <c r="AM2045" i="9"/>
  <c r="AM2043" i="9"/>
  <c r="AM2041" i="9"/>
  <c r="AM2039" i="9"/>
  <c r="AM2037" i="9"/>
  <c r="AM2035" i="9"/>
  <c r="AM2033" i="9"/>
  <c r="AM2031" i="9"/>
  <c r="AM2029" i="9"/>
  <c r="AM2027" i="9"/>
  <c r="AM2025" i="9"/>
  <c r="AM2023" i="9"/>
  <c r="AM2021" i="9"/>
  <c r="AM2019" i="9"/>
  <c r="AM2244" i="9"/>
  <c r="AM2242" i="9"/>
  <c r="AM2240" i="9"/>
  <c r="AM2238" i="9"/>
  <c r="AM2236" i="9"/>
  <c r="AM2234" i="9"/>
  <c r="AM2232" i="9"/>
  <c r="AM2230" i="9"/>
  <c r="AM2228" i="9"/>
  <c r="AM2226" i="9"/>
  <c r="AM2224" i="9"/>
  <c r="AM2222" i="9"/>
  <c r="AM2220" i="9"/>
  <c r="AM2218" i="9"/>
  <c r="AM2216" i="9"/>
  <c r="AM2214" i="9"/>
  <c r="AM2212" i="9"/>
  <c r="AM2210" i="9"/>
  <c r="AM2208" i="9"/>
  <c r="AM2206" i="9"/>
  <c r="AM2204" i="9"/>
  <c r="AM2202" i="9"/>
  <c r="AM2200" i="9"/>
  <c r="AM2198" i="9"/>
  <c r="AM2196" i="9"/>
  <c r="AM2194" i="9"/>
  <c r="AM2192" i="9"/>
  <c r="AM2190" i="9"/>
  <c r="AM2188" i="9"/>
  <c r="AM2186" i="9"/>
  <c r="AM2184" i="9"/>
  <c r="AM2182" i="9"/>
  <c r="AM2180" i="9"/>
  <c r="AM2178" i="9"/>
  <c r="AM2176" i="9"/>
  <c r="AM2174" i="9"/>
  <c r="AM2172" i="9"/>
  <c r="AM2170" i="9"/>
  <c r="AM2168" i="9"/>
  <c r="AM2166" i="9"/>
  <c r="AM2164" i="9"/>
  <c r="AM2162" i="9"/>
  <c r="AM2160" i="9"/>
  <c r="AM2158" i="9"/>
  <c r="AM2156" i="9"/>
  <c r="AM2154" i="9"/>
  <c r="AM2152" i="9"/>
  <c r="AM2150" i="9"/>
  <c r="AM2148" i="9"/>
  <c r="AM2146" i="9"/>
  <c r="AM2144" i="9"/>
  <c r="AM2142" i="9"/>
  <c r="AM2140" i="9"/>
  <c r="AM2138" i="9"/>
  <c r="AM2136" i="9"/>
  <c r="AM2134" i="9"/>
  <c r="AM2132" i="9"/>
  <c r="AM2130" i="9"/>
  <c r="AM2128" i="9"/>
  <c r="AM2126" i="9"/>
  <c r="AM2124" i="9"/>
  <c r="AM2122" i="9"/>
  <c r="AM2120" i="9"/>
  <c r="AM2118" i="9"/>
  <c r="AM2116" i="9"/>
  <c r="AM2114" i="9"/>
  <c r="AM2112" i="9"/>
  <c r="AM2110" i="9"/>
  <c r="AM2108" i="9"/>
  <c r="AM2106" i="9"/>
  <c r="AM2104" i="9"/>
  <c r="AM2102" i="9"/>
  <c r="AM2100" i="9"/>
  <c r="AM2098" i="9"/>
  <c r="AM2096" i="9"/>
  <c r="AM2094" i="9"/>
  <c r="AM2092" i="9"/>
  <c r="AM2090" i="9"/>
  <c r="AM2088" i="9"/>
  <c r="AM2086" i="9"/>
  <c r="AM2084" i="9"/>
  <c r="AM2082" i="9"/>
  <c r="AM2080" i="9"/>
  <c r="AM2078" i="9"/>
  <c r="AM2076" i="9"/>
  <c r="AM2074" i="9"/>
  <c r="AM2072" i="9"/>
  <c r="AM2070" i="9"/>
  <c r="AM2068" i="9"/>
  <c r="AM2066" i="9"/>
  <c r="AM2064" i="9"/>
  <c r="AM2062" i="9"/>
  <c r="AM2060" i="9"/>
  <c r="AM2058" i="9"/>
  <c r="AM2056" i="9"/>
  <c r="AM2054" i="9"/>
  <c r="AM2052" i="9"/>
  <c r="AM2050" i="9"/>
  <c r="AM2048" i="9"/>
  <c r="AM2046" i="9"/>
  <c r="AM2044" i="9"/>
  <c r="AM2042" i="9"/>
  <c r="AM2040" i="9"/>
  <c r="AM2038" i="9"/>
  <c r="AM2036" i="9"/>
  <c r="AM2034" i="9"/>
  <c r="AM2032" i="9"/>
  <c r="AM2030" i="9"/>
  <c r="AM2028" i="9"/>
  <c r="AM2026" i="9"/>
  <c r="AM2024" i="9"/>
  <c r="AM2022" i="9"/>
  <c r="AM2020" i="9"/>
  <c r="AM2017" i="9"/>
  <c r="AM2015" i="9"/>
  <c r="AM2013" i="9"/>
  <c r="AM2011" i="9"/>
  <c r="AM2009" i="9"/>
  <c r="AM2007" i="9"/>
  <c r="AM2005" i="9"/>
  <c r="AM2003" i="9"/>
  <c r="AM2001" i="9"/>
  <c r="AM1999" i="9"/>
  <c r="AM1997" i="9"/>
  <c r="AM1995" i="9"/>
  <c r="AM1993" i="9"/>
  <c r="AM1991" i="9"/>
  <c r="AM1989" i="9"/>
  <c r="AM1987" i="9"/>
  <c r="AM1985" i="9"/>
  <c r="AM1983" i="9"/>
  <c r="AM1981" i="9"/>
  <c r="AM1979" i="9"/>
  <c r="AM1977" i="9"/>
  <c r="AM1975" i="9"/>
  <c r="AM1973" i="9"/>
  <c r="AM1971" i="9"/>
  <c r="AM1969" i="9"/>
  <c r="AM1967" i="9"/>
  <c r="AM1965" i="9"/>
  <c r="AM1963" i="9"/>
  <c r="AM1961" i="9"/>
  <c r="AM1959" i="9"/>
  <c r="AM1957" i="9"/>
  <c r="AM1955" i="9"/>
  <c r="AM1953" i="9"/>
  <c r="AM1951" i="9"/>
  <c r="AM1949" i="9"/>
  <c r="AM1947" i="9"/>
  <c r="AM1945" i="9"/>
  <c r="AM1943" i="9"/>
  <c r="AM1941" i="9"/>
  <c r="AM1939" i="9"/>
  <c r="AM1937" i="9"/>
  <c r="AM1935" i="9"/>
  <c r="AM1933" i="9"/>
  <c r="AM1931" i="9"/>
  <c r="AM1929" i="9"/>
  <c r="AM1927" i="9"/>
  <c r="AM1925" i="9"/>
  <c r="AM1923" i="9"/>
  <c r="AM1921" i="9"/>
  <c r="AM1919" i="9"/>
  <c r="AM1917" i="9"/>
  <c r="AM1915" i="9"/>
  <c r="AM1913" i="9"/>
  <c r="AM1911" i="9"/>
  <c r="AM1909" i="9"/>
  <c r="AM1907" i="9"/>
  <c r="AM1905" i="9"/>
  <c r="AM1903" i="9"/>
  <c r="AM1901" i="9"/>
  <c r="AM1899" i="9"/>
  <c r="AM1897" i="9"/>
  <c r="AM1895" i="9"/>
  <c r="AM1893" i="9"/>
  <c r="AM1891" i="9"/>
  <c r="AM1889" i="9"/>
  <c r="AM1887" i="9"/>
  <c r="AM1885" i="9"/>
  <c r="AM1883" i="9"/>
  <c r="AM1881" i="9"/>
  <c r="AM1879" i="9"/>
  <c r="AM1877" i="9"/>
  <c r="AM1875" i="9"/>
  <c r="AM1873" i="9"/>
  <c r="AM1871" i="9"/>
  <c r="AM1869" i="9"/>
  <c r="AM1867" i="9"/>
  <c r="AM1865" i="9"/>
  <c r="AM1863" i="9"/>
  <c r="AM1861" i="9"/>
  <c r="AM1859" i="9"/>
  <c r="AM1857" i="9"/>
  <c r="AM1855" i="9"/>
  <c r="AM1853" i="9"/>
  <c r="AM1851" i="9"/>
  <c r="AM1849" i="9"/>
  <c r="AM1847" i="9"/>
  <c r="AM1845" i="9"/>
  <c r="AM1843" i="9"/>
  <c r="AM1841" i="9"/>
  <c r="AM1839" i="9"/>
  <c r="AM1837" i="9"/>
  <c r="AM1835" i="9"/>
  <c r="AM1833" i="9"/>
  <c r="AM1831" i="9"/>
  <c r="AM1829" i="9"/>
  <c r="AM1827" i="9"/>
  <c r="AM1825" i="9"/>
  <c r="AM1823" i="9"/>
  <c r="AM1821" i="9"/>
  <c r="AM1819" i="9"/>
  <c r="AM1817" i="9"/>
  <c r="AM1815" i="9"/>
  <c r="AM1813" i="9"/>
  <c r="AM2018" i="9"/>
  <c r="AM2016" i="9"/>
  <c r="AM2014" i="9"/>
  <c r="AM2012" i="9"/>
  <c r="AM2010" i="9"/>
  <c r="AM2008" i="9"/>
  <c r="AM2006" i="9"/>
  <c r="AM2004" i="9"/>
  <c r="AM2002" i="9"/>
  <c r="AM2000" i="9"/>
  <c r="AM1998" i="9"/>
  <c r="AM1996" i="9"/>
  <c r="AM1994" i="9"/>
  <c r="AM1992" i="9"/>
  <c r="AM1990" i="9"/>
  <c r="AM1988" i="9"/>
  <c r="AM1986" i="9"/>
  <c r="AM1984" i="9"/>
  <c r="AM1982" i="9"/>
  <c r="AM1980" i="9"/>
  <c r="AM1978" i="9"/>
  <c r="AM1976" i="9"/>
  <c r="AM1974" i="9"/>
  <c r="AM1972" i="9"/>
  <c r="AM1970" i="9"/>
  <c r="AM1968" i="9"/>
  <c r="AM1966" i="9"/>
  <c r="AM1964" i="9"/>
  <c r="AM1962" i="9"/>
  <c r="AM1960" i="9"/>
  <c r="AM1958" i="9"/>
  <c r="AM1956" i="9"/>
  <c r="AM1954" i="9"/>
  <c r="AM1952" i="9"/>
  <c r="AM1950" i="9"/>
  <c r="AM1948" i="9"/>
  <c r="AM1946" i="9"/>
  <c r="AM1944" i="9"/>
  <c r="AM1942" i="9"/>
  <c r="AM1940" i="9"/>
  <c r="AM1938" i="9"/>
  <c r="AM1936" i="9"/>
  <c r="AM1934" i="9"/>
  <c r="AM1932" i="9"/>
  <c r="AM1930" i="9"/>
  <c r="AM1928" i="9"/>
  <c r="AM1926" i="9"/>
  <c r="AM1924" i="9"/>
  <c r="AM1922" i="9"/>
  <c r="AM1920" i="9"/>
  <c r="AM1918" i="9"/>
  <c r="AM1916" i="9"/>
  <c r="AM1914" i="9"/>
  <c r="AM1912" i="9"/>
  <c r="AM1910" i="9"/>
  <c r="AM1908" i="9"/>
  <c r="AM1906" i="9"/>
  <c r="AM1904" i="9"/>
  <c r="AM1902" i="9"/>
  <c r="AM1900" i="9"/>
  <c r="AM1898" i="9"/>
  <c r="AM1896" i="9"/>
  <c r="AM1894" i="9"/>
  <c r="AM1892" i="9"/>
  <c r="AM1890" i="9"/>
  <c r="AM1888" i="9"/>
  <c r="AM1886" i="9"/>
  <c r="AM1884" i="9"/>
  <c r="AM1882" i="9"/>
  <c r="AM1880" i="9"/>
  <c r="AM1878" i="9"/>
  <c r="AM1876" i="9"/>
  <c r="AM1874" i="9"/>
  <c r="AM1872" i="9"/>
  <c r="AM1870" i="9"/>
  <c r="AM1868" i="9"/>
  <c r="AM1866" i="9"/>
  <c r="AM1864" i="9"/>
  <c r="AM1862" i="9"/>
  <c r="AM1860" i="9"/>
  <c r="AM1858" i="9"/>
  <c r="AM1856" i="9"/>
  <c r="AM1854" i="9"/>
  <c r="AM1852" i="9"/>
  <c r="AM1850" i="9"/>
  <c r="AM1848" i="9"/>
  <c r="AM1846" i="9"/>
  <c r="AM1844" i="9"/>
  <c r="AM1842" i="9"/>
  <c r="AM1840" i="9"/>
  <c r="AM1838" i="9"/>
  <c r="AM1836" i="9"/>
  <c r="AM1834" i="9"/>
  <c r="AM1832" i="9"/>
  <c r="AM1830" i="9"/>
  <c r="AM1828" i="9"/>
  <c r="AM1826" i="9"/>
  <c r="AM1824" i="9"/>
  <c r="AM1822" i="9"/>
  <c r="AM1820" i="9"/>
  <c r="AM1818" i="9"/>
  <c r="AM1816" i="9"/>
  <c r="AM1814" i="9"/>
  <c r="AM1812" i="9"/>
  <c r="AM1810" i="9"/>
  <c r="AM1808" i="9"/>
  <c r="AM1806" i="9"/>
  <c r="AM1804" i="9"/>
  <c r="AM1802" i="9"/>
  <c r="AM1800" i="9"/>
  <c r="AM1798" i="9"/>
  <c r="AM1796" i="9"/>
  <c r="AM1794" i="9"/>
  <c r="AM1792" i="9"/>
  <c r="AM1809" i="9"/>
  <c r="AM1805" i="9"/>
  <c r="AM1801" i="9"/>
  <c r="AM1797" i="9"/>
  <c r="AM1793" i="9"/>
  <c r="AM1790" i="9"/>
  <c r="AM1788" i="9"/>
  <c r="AM1786" i="9"/>
  <c r="AM1784" i="9"/>
  <c r="AM1782" i="9"/>
  <c r="AM1780" i="9"/>
  <c r="AM1778" i="9"/>
  <c r="AM1776" i="9"/>
  <c r="AM1774" i="9"/>
  <c r="AM1772" i="9"/>
  <c r="AM1770" i="9"/>
  <c r="AM1768" i="9"/>
  <c r="AM1766" i="9"/>
  <c r="AM1764" i="9"/>
  <c r="AM1762" i="9"/>
  <c r="AM1760" i="9"/>
  <c r="AM1758" i="9"/>
  <c r="AM1756" i="9"/>
  <c r="AM1754" i="9"/>
  <c r="AM1752" i="9"/>
  <c r="AM1750" i="9"/>
  <c r="AM1748" i="9"/>
  <c r="AM1746" i="9"/>
  <c r="AM1744" i="9"/>
  <c r="AM1742" i="9"/>
  <c r="AM1740" i="9"/>
  <c r="AM1738" i="9"/>
  <c r="AM1736" i="9"/>
  <c r="AM1734" i="9"/>
  <c r="AM1732" i="9"/>
  <c r="AM1730" i="9"/>
  <c r="AM1728" i="9"/>
  <c r="AM1726" i="9"/>
  <c r="AM1724" i="9"/>
  <c r="AM1722" i="9"/>
  <c r="AM1720" i="9"/>
  <c r="AM1718" i="9"/>
  <c r="AM1716" i="9"/>
  <c r="AM1714" i="9"/>
  <c r="AM1712" i="9"/>
  <c r="AM1710" i="9"/>
  <c r="AM1708" i="9"/>
  <c r="AM1706" i="9"/>
  <c r="AM1704" i="9"/>
  <c r="AM1702" i="9"/>
  <c r="AM1700" i="9"/>
  <c r="AM1698" i="9"/>
  <c r="AM1696" i="9"/>
  <c r="AM1694" i="9"/>
  <c r="AM1692" i="9"/>
  <c r="AM1690" i="9"/>
  <c r="AM1688" i="9"/>
  <c r="AM1686" i="9"/>
  <c r="AM1684" i="9"/>
  <c r="AM1682" i="9"/>
  <c r="AM1680" i="9"/>
  <c r="AM1678" i="9"/>
  <c r="AM1676" i="9"/>
  <c r="AM1674" i="9"/>
  <c r="AM1672" i="9"/>
  <c r="AM1670" i="9"/>
  <c r="AM1668" i="9"/>
  <c r="AM1666" i="9"/>
  <c r="AM1664" i="9"/>
  <c r="AM1662" i="9"/>
  <c r="AM1660" i="9"/>
  <c r="AM1658" i="9"/>
  <c r="AM1656" i="9"/>
  <c r="AM1654" i="9"/>
  <c r="AM1652" i="9"/>
  <c r="AM1650" i="9"/>
  <c r="AM1648" i="9"/>
  <c r="AM1646" i="9"/>
  <c r="AM1644" i="9"/>
  <c r="AM1642" i="9"/>
  <c r="AM1640" i="9"/>
  <c r="AM1638" i="9"/>
  <c r="AM1636" i="9"/>
  <c r="AM1634" i="9"/>
  <c r="AM1632" i="9"/>
  <c r="AM1630" i="9"/>
  <c r="AM1628" i="9"/>
  <c r="AM1626" i="9"/>
  <c r="AM1624" i="9"/>
  <c r="AM1622" i="9"/>
  <c r="AM1620" i="9"/>
  <c r="AM1618" i="9"/>
  <c r="AM1616" i="9"/>
  <c r="AM1614" i="9"/>
  <c r="AM1612" i="9"/>
  <c r="AM1610" i="9"/>
  <c r="AM1608" i="9"/>
  <c r="AM1606" i="9"/>
  <c r="AM1604" i="9"/>
  <c r="AM1602" i="9"/>
  <c r="AM1600" i="9"/>
  <c r="AM1598" i="9"/>
  <c r="AM1596" i="9"/>
  <c r="AM1594" i="9"/>
  <c r="AM1592" i="9"/>
  <c r="AM1590" i="9"/>
  <c r="AM1588" i="9"/>
  <c r="AM1586" i="9"/>
  <c r="AM1584" i="9"/>
  <c r="AM1582" i="9"/>
  <c r="AM1580" i="9"/>
  <c r="AM1578" i="9"/>
  <c r="AM1576" i="9"/>
  <c r="AM1811" i="9"/>
  <c r="AM1807" i="9"/>
  <c r="AM1803" i="9"/>
  <c r="AM1799" i="9"/>
  <c r="AM1795" i="9"/>
  <c r="AM1791" i="9"/>
  <c r="AM1789" i="9"/>
  <c r="AM1787" i="9"/>
  <c r="AM1785" i="9"/>
  <c r="AM1783" i="9"/>
  <c r="AM1781" i="9"/>
  <c r="AM1779" i="9"/>
  <c r="AM1777" i="9"/>
  <c r="AM1775" i="9"/>
  <c r="AM1773" i="9"/>
  <c r="AM1771" i="9"/>
  <c r="AM1769" i="9"/>
  <c r="AM1767" i="9"/>
  <c r="AM1765" i="9"/>
  <c r="AM1763" i="9"/>
  <c r="AM1761" i="9"/>
  <c r="AM1759" i="9"/>
  <c r="AM1757" i="9"/>
  <c r="AM1755" i="9"/>
  <c r="AM1753" i="9"/>
  <c r="AM1751" i="9"/>
  <c r="AM1749" i="9"/>
  <c r="AM1747" i="9"/>
  <c r="AM1745" i="9"/>
  <c r="AM1743" i="9"/>
  <c r="AM1741" i="9"/>
  <c r="AM1739" i="9"/>
  <c r="AM1737" i="9"/>
  <c r="AM1735" i="9"/>
  <c r="AM1733" i="9"/>
  <c r="AM1731" i="9"/>
  <c r="AM1729" i="9"/>
  <c r="AM1727" i="9"/>
  <c r="AM1725" i="9"/>
  <c r="AM1723" i="9"/>
  <c r="AM1721" i="9"/>
  <c r="AM1719" i="9"/>
  <c r="AM1717" i="9"/>
  <c r="AM1715" i="9"/>
  <c r="AM1713" i="9"/>
  <c r="AM1711" i="9"/>
  <c r="AM1709" i="9"/>
  <c r="AM1707" i="9"/>
  <c r="AM1705" i="9"/>
  <c r="AM1703" i="9"/>
  <c r="AM1701" i="9"/>
  <c r="AM1699" i="9"/>
  <c r="AM1697" i="9"/>
  <c r="AM1695" i="9"/>
  <c r="AM1693" i="9"/>
  <c r="AM1691" i="9"/>
  <c r="AM1689" i="9"/>
  <c r="AM1687" i="9"/>
  <c r="AM1685" i="9"/>
  <c r="AM1683" i="9"/>
  <c r="AM1681" i="9"/>
  <c r="AM1679" i="9"/>
  <c r="AM1677" i="9"/>
  <c r="AM1675" i="9"/>
  <c r="AM1673" i="9"/>
  <c r="AM1671" i="9"/>
  <c r="AM1669" i="9"/>
  <c r="AM1667" i="9"/>
  <c r="AM1665" i="9"/>
  <c r="AM1663" i="9"/>
  <c r="AM1661" i="9"/>
  <c r="AM1659" i="9"/>
  <c r="AM1657" i="9"/>
  <c r="AM1655" i="9"/>
  <c r="AM1653" i="9"/>
  <c r="AM1651" i="9"/>
  <c r="AM1649" i="9"/>
  <c r="AM1647" i="9"/>
  <c r="AM1645" i="9"/>
  <c r="AM1643" i="9"/>
  <c r="AM1641" i="9"/>
  <c r="AM1639" i="9"/>
  <c r="AM1637" i="9"/>
  <c r="AM1635" i="9"/>
  <c r="AM1633" i="9"/>
  <c r="AM1631" i="9"/>
  <c r="AM1629" i="9"/>
  <c r="AM1627" i="9"/>
  <c r="AM1625" i="9"/>
  <c r="AM1623" i="9"/>
  <c r="AM1621" i="9"/>
  <c r="AM1619" i="9"/>
  <c r="AM1617" i="9"/>
  <c r="AM1615" i="9"/>
  <c r="AM1613" i="9"/>
  <c r="AM1611" i="9"/>
  <c r="AM1609" i="9"/>
  <c r="AM1607" i="9"/>
  <c r="AM1605" i="9"/>
  <c r="AM1603" i="9"/>
  <c r="AM1601" i="9"/>
  <c r="AM1599" i="9"/>
  <c r="AM1597" i="9"/>
  <c r="AM1595" i="9"/>
  <c r="AM1593" i="9"/>
  <c r="AM1591" i="9"/>
  <c r="AM1589" i="9"/>
  <c r="AM1587" i="9"/>
  <c r="AM1585" i="9"/>
  <c r="AM1583" i="9"/>
  <c r="AM1581" i="9"/>
  <c r="AM1579" i="9"/>
  <c r="AM1577" i="9"/>
  <c r="AM1575" i="9"/>
  <c r="AM1573" i="9"/>
  <c r="AM1571" i="9"/>
  <c r="AM1569" i="9"/>
  <c r="AM1567" i="9"/>
  <c r="AM1565" i="9"/>
  <c r="AM1563" i="9"/>
  <c r="AM1561" i="9"/>
  <c r="AM1559" i="9"/>
  <c r="AM1557" i="9"/>
  <c r="AM1555" i="9"/>
  <c r="AM1553" i="9"/>
  <c r="AM1551" i="9"/>
  <c r="AM1549" i="9"/>
  <c r="AM1547" i="9"/>
  <c r="AM1545" i="9"/>
  <c r="AM1543" i="9"/>
  <c r="AM1541" i="9"/>
  <c r="AM1539" i="9"/>
  <c r="AM1537" i="9"/>
  <c r="AM1535" i="9"/>
  <c r="AM1533" i="9"/>
  <c r="AM1531" i="9"/>
  <c r="AM1529" i="9"/>
  <c r="AM1527" i="9"/>
  <c r="AM1525" i="9"/>
  <c r="AM1523" i="9"/>
  <c r="AM1521" i="9"/>
  <c r="AM1519" i="9"/>
  <c r="AM1517" i="9"/>
  <c r="AM1515" i="9"/>
  <c r="AM1513" i="9"/>
  <c r="AM1511" i="9"/>
  <c r="AM1509" i="9"/>
  <c r="AM1507" i="9"/>
  <c r="AM1505" i="9"/>
  <c r="AM1503" i="9"/>
  <c r="AM1501" i="9"/>
  <c r="AM1499" i="9"/>
  <c r="AM1497" i="9"/>
  <c r="AM1495" i="9"/>
  <c r="AM1493" i="9"/>
  <c r="AM1491" i="9"/>
  <c r="AM1489" i="9"/>
  <c r="AM1487" i="9"/>
  <c r="AM1485" i="9"/>
  <c r="AM1483" i="9"/>
  <c r="AM1481" i="9"/>
  <c r="AM1479" i="9"/>
  <c r="AM1477" i="9"/>
  <c r="AM1475" i="9"/>
  <c r="AM1473" i="9"/>
  <c r="AM1471" i="9"/>
  <c r="AM1469" i="9"/>
  <c r="AM1467" i="9"/>
  <c r="AM1465" i="9"/>
  <c r="AM1463" i="9"/>
  <c r="AM1461" i="9"/>
  <c r="AM1459" i="9"/>
  <c r="AM1457" i="9"/>
  <c r="AM1455" i="9"/>
  <c r="AM1453" i="9"/>
  <c r="AM1451" i="9"/>
  <c r="AM1449" i="9"/>
  <c r="AM1447" i="9"/>
  <c r="AM1445" i="9"/>
  <c r="AM1443" i="9"/>
  <c r="AM1441" i="9"/>
  <c r="AM1439" i="9"/>
  <c r="AM1437" i="9"/>
  <c r="AM1435" i="9"/>
  <c r="AM1433" i="9"/>
  <c r="AM1431" i="9"/>
  <c r="AM1429" i="9"/>
  <c r="AM1427" i="9"/>
  <c r="AM1425" i="9"/>
  <c r="AM1423" i="9"/>
  <c r="AM1421" i="9"/>
  <c r="AM1419" i="9"/>
  <c r="AM1417" i="9"/>
  <c r="AM1415" i="9"/>
  <c r="AM1413" i="9"/>
  <c r="AM1411" i="9"/>
  <c r="AM1409" i="9"/>
  <c r="AM1407" i="9"/>
  <c r="AM1405" i="9"/>
  <c r="AM1403" i="9"/>
  <c r="AM1401" i="9"/>
  <c r="AM1399" i="9"/>
  <c r="AM1397" i="9"/>
  <c r="AM1395" i="9"/>
  <c r="AM1393" i="9"/>
  <c r="AM1391" i="9"/>
  <c r="AM1389" i="9"/>
  <c r="AM1387" i="9"/>
  <c r="AM1385" i="9"/>
  <c r="AM1383" i="9"/>
  <c r="AM1381" i="9"/>
  <c r="AM1379" i="9"/>
  <c r="AM1377" i="9"/>
  <c r="AM1375" i="9"/>
  <c r="AM1373" i="9"/>
  <c r="AM1371" i="9"/>
  <c r="AM1369" i="9"/>
  <c r="AM1367" i="9"/>
  <c r="AM1365" i="9"/>
  <c r="AM1363" i="9"/>
  <c r="AM1361" i="9"/>
  <c r="AM1359" i="9"/>
  <c r="AM1357" i="9"/>
  <c r="AM1355" i="9"/>
  <c r="AM1353" i="9"/>
  <c r="AM1351" i="9"/>
  <c r="AM1349" i="9"/>
  <c r="AM1347" i="9"/>
  <c r="AM1574" i="9"/>
  <c r="AM1572" i="9"/>
  <c r="AM1570" i="9"/>
  <c r="AM1568" i="9"/>
  <c r="AM1566" i="9"/>
  <c r="AM1564" i="9"/>
  <c r="AM1562" i="9"/>
  <c r="AM1560" i="9"/>
  <c r="AM1558" i="9"/>
  <c r="AM1556" i="9"/>
  <c r="AM1554" i="9"/>
  <c r="AM1552" i="9"/>
  <c r="AM1550" i="9"/>
  <c r="AM1548" i="9"/>
  <c r="AM1546" i="9"/>
  <c r="AM1544" i="9"/>
  <c r="AM1542" i="9"/>
  <c r="AM1540" i="9"/>
  <c r="AM1538" i="9"/>
  <c r="AM1536" i="9"/>
  <c r="AM1534" i="9"/>
  <c r="AM1532" i="9"/>
  <c r="AM1530" i="9"/>
  <c r="AM1528" i="9"/>
  <c r="AM1526" i="9"/>
  <c r="AM1524" i="9"/>
  <c r="AM1522" i="9"/>
  <c r="AM1520" i="9"/>
  <c r="AM1518" i="9"/>
  <c r="AM1516" i="9"/>
  <c r="AM1514" i="9"/>
  <c r="AM1512" i="9"/>
  <c r="AM1510" i="9"/>
  <c r="AM1508" i="9"/>
  <c r="AM1506" i="9"/>
  <c r="AM1504" i="9"/>
  <c r="AM1502" i="9"/>
  <c r="AM1500" i="9"/>
  <c r="AM1498" i="9"/>
  <c r="AM1496" i="9"/>
  <c r="AM1494" i="9"/>
  <c r="AM1492" i="9"/>
  <c r="AM1490" i="9"/>
  <c r="AM1488" i="9"/>
  <c r="AM1486" i="9"/>
  <c r="AM1484" i="9"/>
  <c r="AM1482" i="9"/>
  <c r="AM1480" i="9"/>
  <c r="AM1478" i="9"/>
  <c r="AM1476" i="9"/>
  <c r="AM1474" i="9"/>
  <c r="AM1472" i="9"/>
  <c r="AM1470" i="9"/>
  <c r="AM1468" i="9"/>
  <c r="AM1466" i="9"/>
  <c r="AM1464" i="9"/>
  <c r="AM1462" i="9"/>
  <c r="AM1460" i="9"/>
  <c r="AM1458" i="9"/>
  <c r="AM1456" i="9"/>
  <c r="AM1454" i="9"/>
  <c r="AM1452" i="9"/>
  <c r="AM1450" i="9"/>
  <c r="AM1448" i="9"/>
  <c r="AM1446" i="9"/>
  <c r="AM1444" i="9"/>
  <c r="AM1442" i="9"/>
  <c r="AM1440" i="9"/>
  <c r="AM1438" i="9"/>
  <c r="AM1436" i="9"/>
  <c r="AM1434" i="9"/>
  <c r="AM1432" i="9"/>
  <c r="AM1430" i="9"/>
  <c r="AM1428" i="9"/>
  <c r="AM1426" i="9"/>
  <c r="AM1424" i="9"/>
  <c r="AM1422" i="9"/>
  <c r="AM1420" i="9"/>
  <c r="AM1418" i="9"/>
  <c r="AM1416" i="9"/>
  <c r="AM1414" i="9"/>
  <c r="AM1412" i="9"/>
  <c r="AM1410" i="9"/>
  <c r="AM1408" i="9"/>
  <c r="AM1406" i="9"/>
  <c r="AM1404" i="9"/>
  <c r="AM1402" i="9"/>
  <c r="AM1400" i="9"/>
  <c r="AM1398" i="9"/>
  <c r="AM1396" i="9"/>
  <c r="AM1394" i="9"/>
  <c r="AM1392" i="9"/>
  <c r="AM1390" i="9"/>
  <c r="AM1388" i="9"/>
  <c r="AM1386" i="9"/>
  <c r="AM1384" i="9"/>
  <c r="AM1382" i="9"/>
  <c r="AM1380" i="9"/>
  <c r="AM1378" i="9"/>
  <c r="AM1376" i="9"/>
  <c r="AM1374" i="9"/>
  <c r="AM1372" i="9"/>
  <c r="AM1370" i="9"/>
  <c r="AM1368" i="9"/>
  <c r="AM1366" i="9"/>
  <c r="AM1364" i="9"/>
  <c r="AM1362" i="9"/>
  <c r="AM1360" i="9"/>
  <c r="AM1358" i="9"/>
  <c r="AM1356" i="9"/>
  <c r="AM1354" i="9"/>
  <c r="AM1352" i="9"/>
  <c r="AM1350" i="9"/>
  <c r="AM1348" i="9"/>
  <c r="AM1346" i="9"/>
  <c r="AM1345" i="9"/>
  <c r="AM1343" i="9"/>
  <c r="AM1341" i="9"/>
  <c r="AM1339" i="9"/>
  <c r="AM1337" i="9"/>
  <c r="AM1335" i="9"/>
  <c r="AM1333" i="9"/>
  <c r="AM1331" i="9"/>
  <c r="AM1329" i="9"/>
  <c r="AM1327" i="9"/>
  <c r="AM1325" i="9"/>
  <c r="AM1323" i="9"/>
  <c r="AM1321" i="9"/>
  <c r="AM1319" i="9"/>
  <c r="AM1317" i="9"/>
  <c r="AM1315" i="9"/>
  <c r="AM1313" i="9"/>
  <c r="AM1311" i="9"/>
  <c r="AM1309" i="9"/>
  <c r="AM1307" i="9"/>
  <c r="AM1305" i="9"/>
  <c r="AM1303" i="9"/>
  <c r="AM1301" i="9"/>
  <c r="AM1299" i="9"/>
  <c r="AM1297" i="9"/>
  <c r="AM1295" i="9"/>
  <c r="AM1293" i="9"/>
  <c r="AM1291" i="9"/>
  <c r="AM1289" i="9"/>
  <c r="AM1287" i="9"/>
  <c r="AM1285" i="9"/>
  <c r="AM1283" i="9"/>
  <c r="AM1281" i="9"/>
  <c r="AM1279" i="9"/>
  <c r="AM1277" i="9"/>
  <c r="AM1275" i="9"/>
  <c r="AM1273" i="9"/>
  <c r="AM1271" i="9"/>
  <c r="AM1269" i="9"/>
  <c r="AM1267" i="9"/>
  <c r="AM1265" i="9"/>
  <c r="AM1263" i="9"/>
  <c r="AM1261" i="9"/>
  <c r="AM1259" i="9"/>
  <c r="AM1257" i="9"/>
  <c r="AM1255" i="9"/>
  <c r="AM1253" i="9"/>
  <c r="AM1251" i="9"/>
  <c r="AM1249" i="9"/>
  <c r="AM1247" i="9"/>
  <c r="AM1245" i="9"/>
  <c r="AM1243" i="9"/>
  <c r="AM1241" i="9"/>
  <c r="AM1239" i="9"/>
  <c r="AM1237" i="9"/>
  <c r="AM1235" i="9"/>
  <c r="AM1233" i="9"/>
  <c r="AM1231" i="9"/>
  <c r="AM1229" i="9"/>
  <c r="AM1227" i="9"/>
  <c r="AM1225" i="9"/>
  <c r="AM1223" i="9"/>
  <c r="AM1221" i="9"/>
  <c r="AM1219" i="9"/>
  <c r="AM1217" i="9"/>
  <c r="AM1215" i="9"/>
  <c r="AM1213" i="9"/>
  <c r="AM1211" i="9"/>
  <c r="AM1209" i="9"/>
  <c r="AM1207" i="9"/>
  <c r="AM1205" i="9"/>
  <c r="AM1203" i="9"/>
  <c r="AM1201" i="9"/>
  <c r="AM1199" i="9"/>
  <c r="AM1197" i="9"/>
  <c r="AM1195" i="9"/>
  <c r="AM1193" i="9"/>
  <c r="AM1191" i="9"/>
  <c r="AM1189" i="9"/>
  <c r="AM1187" i="9"/>
  <c r="AM1185" i="9"/>
  <c r="AM1183" i="9"/>
  <c r="AM1181" i="9"/>
  <c r="AM1179" i="9"/>
  <c r="AM1177" i="9"/>
  <c r="AM1175" i="9"/>
  <c r="AM1173" i="9"/>
  <c r="AM1171" i="9"/>
  <c r="AM1169" i="9"/>
  <c r="AM1167" i="9"/>
  <c r="AM1165" i="9"/>
  <c r="AM1163" i="9"/>
  <c r="AM1161" i="9"/>
  <c r="AM1159" i="9"/>
  <c r="AM1157" i="9"/>
  <c r="AM1155" i="9"/>
  <c r="AM1153" i="9"/>
  <c r="AM1151" i="9"/>
  <c r="AM1149" i="9"/>
  <c r="AM1147" i="9"/>
  <c r="AM1145" i="9"/>
  <c r="AM1143" i="9"/>
  <c r="AM1141" i="9"/>
  <c r="AM1139" i="9"/>
  <c r="AM1137" i="9"/>
  <c r="AM1135" i="9"/>
  <c r="AM1133" i="9"/>
  <c r="AM1131" i="9"/>
  <c r="AM1129" i="9"/>
  <c r="AM1127" i="9"/>
  <c r="AM1125" i="9"/>
  <c r="AM1123" i="9"/>
  <c r="AM1121" i="9"/>
  <c r="AM1119" i="9"/>
  <c r="AM1117" i="9"/>
  <c r="AM1115" i="9"/>
  <c r="AM1113" i="9"/>
  <c r="AM1111" i="9"/>
  <c r="AM1109" i="9"/>
  <c r="AM1107" i="9"/>
  <c r="AM1105" i="9"/>
  <c r="AM1103" i="9"/>
  <c r="AM1101" i="9"/>
  <c r="AM1099" i="9"/>
  <c r="AM1097" i="9"/>
  <c r="AM1095" i="9"/>
  <c r="AM1093" i="9"/>
  <c r="AM1091" i="9"/>
  <c r="AM1089" i="9"/>
  <c r="AM1087" i="9"/>
  <c r="AM1085" i="9"/>
  <c r="AM1083" i="9"/>
  <c r="AM1081" i="9"/>
  <c r="AM1079" i="9"/>
  <c r="AM1077" i="9"/>
  <c r="AM1075" i="9"/>
  <c r="AM1073" i="9"/>
  <c r="AM1071" i="9"/>
  <c r="AM1069" i="9"/>
  <c r="AM1067" i="9"/>
  <c r="AM1065" i="9"/>
  <c r="AM1063" i="9"/>
  <c r="AM1061" i="9"/>
  <c r="AM1059" i="9"/>
  <c r="AM1057" i="9"/>
  <c r="AM1055" i="9"/>
  <c r="AM1053" i="9"/>
  <c r="AM1051" i="9"/>
  <c r="AM1049" i="9"/>
  <c r="AM1047" i="9"/>
  <c r="AM1045" i="9"/>
  <c r="AM1043" i="9"/>
  <c r="AM1041" i="9"/>
  <c r="AM1039" i="9"/>
  <c r="AM1037" i="9"/>
  <c r="AM1035" i="9"/>
  <c r="AM1033" i="9"/>
  <c r="AM1031" i="9"/>
  <c r="AM1029" i="9"/>
  <c r="AM1027" i="9"/>
  <c r="AM1025" i="9"/>
  <c r="AM1023" i="9"/>
  <c r="AM1021" i="9"/>
  <c r="AM1019" i="9"/>
  <c r="AM1017" i="9"/>
  <c r="AM1015" i="9"/>
  <c r="AM1013" i="9"/>
  <c r="AM1011" i="9"/>
  <c r="AM1009" i="9"/>
  <c r="AM1007" i="9"/>
  <c r="AM1005" i="9"/>
  <c r="AM1003" i="9"/>
  <c r="AM1001" i="9"/>
  <c r="AM999" i="9"/>
  <c r="AM997" i="9"/>
  <c r="AM995" i="9"/>
  <c r="AM993" i="9"/>
  <c r="AM991" i="9"/>
  <c r="AM989" i="9"/>
  <c r="AM987" i="9"/>
  <c r="AM985" i="9"/>
  <c r="AM983" i="9"/>
  <c r="AM981" i="9"/>
  <c r="AM979" i="9"/>
  <c r="AM977" i="9"/>
  <c r="AM975" i="9"/>
  <c r="AM973" i="9"/>
  <c r="AM971" i="9"/>
  <c r="AM969" i="9"/>
  <c r="AM967" i="9"/>
  <c r="AM965" i="9"/>
  <c r="AM963" i="9"/>
  <c r="AM961" i="9"/>
  <c r="AM959" i="9"/>
  <c r="AM957" i="9"/>
  <c r="AM955" i="9"/>
  <c r="AM953" i="9"/>
  <c r="AM951" i="9"/>
  <c r="AM949" i="9"/>
  <c r="AM947" i="9"/>
  <c r="AM945" i="9"/>
  <c r="AM943" i="9"/>
  <c r="AM941" i="9"/>
  <c r="AM939" i="9"/>
  <c r="AM937" i="9"/>
  <c r="AM935" i="9"/>
  <c r="AM933" i="9"/>
  <c r="AM931" i="9"/>
  <c r="AM929" i="9"/>
  <c r="AM927" i="9"/>
  <c r="AM925" i="9"/>
  <c r="AM923" i="9"/>
  <c r="AM921" i="9"/>
  <c r="AM919" i="9"/>
  <c r="AM917" i="9"/>
  <c r="AM915" i="9"/>
  <c r="AM913" i="9"/>
  <c r="AM911" i="9"/>
  <c r="AM909" i="9"/>
  <c r="AM907" i="9"/>
  <c r="AM905" i="9"/>
  <c r="AM903" i="9"/>
  <c r="AM901" i="9"/>
  <c r="AM899" i="9"/>
  <c r="AM897" i="9"/>
  <c r="AM895" i="9"/>
  <c r="AM893" i="9"/>
  <c r="AM1344" i="9"/>
  <c r="AM1342" i="9"/>
  <c r="AM1340" i="9"/>
  <c r="AM1338" i="9"/>
  <c r="AM1336" i="9"/>
  <c r="AM1334" i="9"/>
  <c r="AM1332" i="9"/>
  <c r="AM1330" i="9"/>
  <c r="AM1328" i="9"/>
  <c r="AM1326" i="9"/>
  <c r="AM1324" i="9"/>
  <c r="AM1322" i="9"/>
  <c r="AM1320" i="9"/>
  <c r="AM1318" i="9"/>
  <c r="AM1316" i="9"/>
  <c r="AM1314" i="9"/>
  <c r="AM1312" i="9"/>
  <c r="AM1310" i="9"/>
  <c r="AM1308" i="9"/>
  <c r="AM1306" i="9"/>
  <c r="AM1304" i="9"/>
  <c r="AM1302" i="9"/>
  <c r="AM1300" i="9"/>
  <c r="AM1298" i="9"/>
  <c r="AM1296" i="9"/>
  <c r="AM1294" i="9"/>
  <c r="AM1292" i="9"/>
  <c r="AM1290" i="9"/>
  <c r="AM1288" i="9"/>
  <c r="AM1286" i="9"/>
  <c r="AM1284" i="9"/>
  <c r="AM1282" i="9"/>
  <c r="AM1280" i="9"/>
  <c r="AM1278" i="9"/>
  <c r="AM1276" i="9"/>
  <c r="AM1274" i="9"/>
  <c r="AM1272" i="9"/>
  <c r="AM1270" i="9"/>
  <c r="AM1268" i="9"/>
  <c r="AM1266" i="9"/>
  <c r="AM1264" i="9"/>
  <c r="AM1262" i="9"/>
  <c r="AM1260" i="9"/>
  <c r="AM1258" i="9"/>
  <c r="AM1256" i="9"/>
  <c r="AM1254" i="9"/>
  <c r="AM1252" i="9"/>
  <c r="AM1250" i="9"/>
  <c r="AM1248" i="9"/>
  <c r="AM1246" i="9"/>
  <c r="AM1244" i="9"/>
  <c r="AM1242" i="9"/>
  <c r="AM1240" i="9"/>
  <c r="AM1238" i="9"/>
  <c r="AM1236" i="9"/>
  <c r="AM1234" i="9"/>
  <c r="AM1232" i="9"/>
  <c r="AM1230" i="9"/>
  <c r="AM1228" i="9"/>
  <c r="AM1226" i="9"/>
  <c r="AM1224" i="9"/>
  <c r="AM1222" i="9"/>
  <c r="AM1220" i="9"/>
  <c r="AM1218" i="9"/>
  <c r="AM1216" i="9"/>
  <c r="AM1214" i="9"/>
  <c r="AM1212" i="9"/>
  <c r="AM1210" i="9"/>
  <c r="AM1208" i="9"/>
  <c r="AM1206" i="9"/>
  <c r="AM1204" i="9"/>
  <c r="AM1202" i="9"/>
  <c r="AM1200" i="9"/>
  <c r="AM1198" i="9"/>
  <c r="AM1196" i="9"/>
  <c r="AM1194" i="9"/>
  <c r="AM1192" i="9"/>
  <c r="AM1190" i="9"/>
  <c r="AM1188" i="9"/>
  <c r="AM1186" i="9"/>
  <c r="AM1184" i="9"/>
  <c r="AM1182" i="9"/>
  <c r="AM1180" i="9"/>
  <c r="AM1178" i="9"/>
  <c r="AM1176" i="9"/>
  <c r="AM1174" i="9"/>
  <c r="AM1172" i="9"/>
  <c r="AM1170" i="9"/>
  <c r="AM1168" i="9"/>
  <c r="AM1166" i="9"/>
  <c r="AM1164" i="9"/>
  <c r="AM1162" i="9"/>
  <c r="AM1160" i="9"/>
  <c r="AM1158" i="9"/>
  <c r="AM1156" i="9"/>
  <c r="AM1154" i="9"/>
  <c r="AM1152" i="9"/>
  <c r="AM1150" i="9"/>
  <c r="AM1148" i="9"/>
  <c r="AM1146" i="9"/>
  <c r="AM1144" i="9"/>
  <c r="AM1142" i="9"/>
  <c r="AM1140" i="9"/>
  <c r="AM1138" i="9"/>
  <c r="AM1136" i="9"/>
  <c r="AM1134" i="9"/>
  <c r="AM1132" i="9"/>
  <c r="AM1130" i="9"/>
  <c r="AM1128" i="9"/>
  <c r="AM1126" i="9"/>
  <c r="AM1124" i="9"/>
  <c r="AM1122" i="9"/>
  <c r="AM1120" i="9"/>
  <c r="AM1118" i="9"/>
  <c r="AM1116" i="9"/>
  <c r="AM1114" i="9"/>
  <c r="AM1112" i="9"/>
  <c r="AM1110" i="9"/>
  <c r="AM1108" i="9"/>
  <c r="AM1106" i="9"/>
  <c r="AM1104" i="9"/>
  <c r="AM1102" i="9"/>
  <c r="AM1100" i="9"/>
  <c r="AM1098" i="9"/>
  <c r="AM1096" i="9"/>
  <c r="AM1094" i="9"/>
  <c r="AM1092" i="9"/>
  <c r="AM1090" i="9"/>
  <c r="AM1088" i="9"/>
  <c r="AM1086" i="9"/>
  <c r="AM1084" i="9"/>
  <c r="AM1082" i="9"/>
  <c r="AM1080" i="9"/>
  <c r="AM1078" i="9"/>
  <c r="AM1076" i="9"/>
  <c r="AM1074" i="9"/>
  <c r="AM1072" i="9"/>
  <c r="AM1070" i="9"/>
  <c r="AM1068" i="9"/>
  <c r="AM1066" i="9"/>
  <c r="AM1064" i="9"/>
  <c r="AM1062" i="9"/>
  <c r="AM1060" i="9"/>
  <c r="AM1058" i="9"/>
  <c r="AM1056" i="9"/>
  <c r="AM1054" i="9"/>
  <c r="AM1052" i="9"/>
  <c r="AM1050" i="9"/>
  <c r="AM1048" i="9"/>
  <c r="AM1046" i="9"/>
  <c r="AM1044" i="9"/>
  <c r="AM1042" i="9"/>
  <c r="AM1040" i="9"/>
  <c r="AM1038" i="9"/>
  <c r="AM1036" i="9"/>
  <c r="AM1034" i="9"/>
  <c r="AM1032" i="9"/>
  <c r="AM1030" i="9"/>
  <c r="AM1028" i="9"/>
  <c r="AM1026" i="9"/>
  <c r="AM1024" i="9"/>
  <c r="AM1022" i="9"/>
  <c r="AM1020" i="9"/>
  <c r="AM1018" i="9"/>
  <c r="AM1016" i="9"/>
  <c r="AM1014" i="9"/>
  <c r="AM1012" i="9"/>
  <c r="AM1010" i="9"/>
  <c r="AM1008" i="9"/>
  <c r="AM1006" i="9"/>
  <c r="AM1004" i="9"/>
  <c r="AM1002" i="9"/>
  <c r="AM1000" i="9"/>
  <c r="AM998" i="9"/>
  <c r="AM996" i="9"/>
  <c r="AM994" i="9"/>
  <c r="AM992" i="9"/>
  <c r="AM990" i="9"/>
  <c r="AM988" i="9"/>
  <c r="AM986" i="9"/>
  <c r="AM984" i="9"/>
  <c r="AM982" i="9"/>
  <c r="AM980" i="9"/>
  <c r="AM978" i="9"/>
  <c r="AM976" i="9"/>
  <c r="AM974" i="9"/>
  <c r="AM972" i="9"/>
  <c r="AM970" i="9"/>
  <c r="AM968" i="9"/>
  <c r="AM966" i="9"/>
  <c r="AM964" i="9"/>
  <c r="AM962" i="9"/>
  <c r="AM960" i="9"/>
  <c r="AM958" i="9"/>
  <c r="AM956" i="9"/>
  <c r="AM954" i="9"/>
  <c r="AM952" i="9"/>
  <c r="AM950" i="9"/>
  <c r="AM948" i="9"/>
  <c r="AM946" i="9"/>
  <c r="AM944" i="9"/>
  <c r="AM942" i="9"/>
  <c r="AM940" i="9"/>
  <c r="AM938" i="9"/>
  <c r="AM936" i="9"/>
  <c r="AM934" i="9"/>
  <c r="AM932" i="9"/>
  <c r="AM930" i="9"/>
  <c r="AM928" i="9"/>
  <c r="AM926" i="9"/>
  <c r="AM924" i="9"/>
  <c r="AM922" i="9"/>
  <c r="AM920" i="9"/>
  <c r="AM918" i="9"/>
  <c r="AM916" i="9"/>
  <c r="AM914" i="9"/>
  <c r="AM912" i="9"/>
  <c r="AM910" i="9"/>
  <c r="AM908" i="9"/>
  <c r="AM906" i="9"/>
  <c r="AM904" i="9"/>
  <c r="AM902" i="9"/>
  <c r="AM900" i="9"/>
  <c r="AM898" i="9"/>
  <c r="AM896" i="9"/>
  <c r="AM894" i="9"/>
  <c r="AM892" i="9"/>
  <c r="AM890" i="9"/>
  <c r="AM888" i="9"/>
  <c r="AM886" i="9"/>
  <c r="AM884" i="9"/>
  <c r="AM882" i="9"/>
  <c r="AM880" i="9"/>
  <c r="AM878" i="9"/>
  <c r="AM876" i="9"/>
  <c r="AM874" i="9"/>
  <c r="AM872" i="9"/>
  <c r="AM870" i="9"/>
  <c r="AM868" i="9"/>
  <c r="AM866" i="9"/>
  <c r="AM864" i="9"/>
  <c r="AM862" i="9"/>
  <c r="AM860" i="9"/>
  <c r="AM858" i="9"/>
  <c r="AM856" i="9"/>
  <c r="AM854" i="9"/>
  <c r="AM852" i="9"/>
  <c r="AM850" i="9"/>
  <c r="AM848" i="9"/>
  <c r="AM846" i="9"/>
  <c r="AM844" i="9"/>
  <c r="AM842" i="9"/>
  <c r="AM840" i="9"/>
  <c r="AM838" i="9"/>
  <c r="AM836" i="9"/>
  <c r="AM834" i="9"/>
  <c r="AM832" i="9"/>
  <c r="AM830" i="9"/>
  <c r="AM828" i="9"/>
  <c r="AM826" i="9"/>
  <c r="AM824" i="9"/>
  <c r="AM822" i="9"/>
  <c r="AM820" i="9"/>
  <c r="AM818" i="9"/>
  <c r="AM816" i="9"/>
  <c r="AM814" i="9"/>
  <c r="AM812" i="9"/>
  <c r="AM810" i="9"/>
  <c r="AM808" i="9"/>
  <c r="AM806" i="9"/>
  <c r="AM804" i="9"/>
  <c r="AM802" i="9"/>
  <c r="AM800" i="9"/>
  <c r="AM798" i="9"/>
  <c r="AM796" i="9"/>
  <c r="AM794" i="9"/>
  <c r="AM792" i="9"/>
  <c r="AM790" i="9"/>
  <c r="AM788" i="9"/>
  <c r="AM786" i="9"/>
  <c r="AM784" i="9"/>
  <c r="AM782" i="9"/>
  <c r="AM780" i="9"/>
  <c r="AM778" i="9"/>
  <c r="AM776" i="9"/>
  <c r="AM774" i="9"/>
  <c r="AM772" i="9"/>
  <c r="AM770" i="9"/>
  <c r="AM768" i="9"/>
  <c r="AM766" i="9"/>
  <c r="AM764" i="9"/>
  <c r="AM762" i="9"/>
  <c r="AM760" i="9"/>
  <c r="AM758" i="9"/>
  <c r="AM756" i="9"/>
  <c r="AM754" i="9"/>
  <c r="AM752" i="9"/>
  <c r="AM750" i="9"/>
  <c r="AM748" i="9"/>
  <c r="AM746" i="9"/>
  <c r="AM744" i="9"/>
  <c r="AM742" i="9"/>
  <c r="AM740" i="9"/>
  <c r="AM738" i="9"/>
  <c r="AM736" i="9"/>
  <c r="AM734" i="9"/>
  <c r="AM732" i="9"/>
  <c r="AM730" i="9"/>
  <c r="AM728" i="9"/>
  <c r="AM726" i="9"/>
  <c r="AM724" i="9"/>
  <c r="AM722" i="9"/>
  <c r="AM720" i="9"/>
  <c r="AM718" i="9"/>
  <c r="AM716" i="9"/>
  <c r="AM714" i="9"/>
  <c r="AM712" i="9"/>
  <c r="AM710" i="9"/>
  <c r="AM708" i="9"/>
  <c r="AM706" i="9"/>
  <c r="AM704" i="9"/>
  <c r="AM702" i="9"/>
  <c r="AM700" i="9"/>
  <c r="AM698" i="9"/>
  <c r="AM696" i="9"/>
  <c r="AM694" i="9"/>
  <c r="AM692" i="9"/>
  <c r="AM690" i="9"/>
  <c r="AM688" i="9"/>
  <c r="AM686" i="9"/>
  <c r="AM684" i="9"/>
  <c r="AM682" i="9"/>
  <c r="AM680" i="9"/>
  <c r="AM678" i="9"/>
  <c r="AM676" i="9"/>
  <c r="AM674" i="9"/>
  <c r="AM672" i="9"/>
  <c r="AM670" i="9"/>
  <c r="AM668" i="9"/>
  <c r="AM666" i="9"/>
  <c r="AM664" i="9"/>
  <c r="AM662" i="9"/>
  <c r="AM660" i="9"/>
  <c r="AM658" i="9"/>
  <c r="AM656" i="9"/>
  <c r="AM654" i="9"/>
  <c r="AM652" i="9"/>
  <c r="AM650" i="9"/>
  <c r="AM648" i="9"/>
  <c r="AM646" i="9"/>
  <c r="AM644" i="9"/>
  <c r="AM642" i="9"/>
  <c r="AM640" i="9"/>
  <c r="AM638" i="9"/>
  <c r="AM636" i="9"/>
  <c r="AM634" i="9"/>
  <c r="AM632" i="9"/>
  <c r="AM630" i="9"/>
  <c r="AM628" i="9"/>
  <c r="AM626" i="9"/>
  <c r="AM624" i="9"/>
  <c r="AM622" i="9"/>
  <c r="AM620" i="9"/>
  <c r="AM618" i="9"/>
  <c r="AM616" i="9"/>
  <c r="AM614" i="9"/>
  <c r="AM612" i="9"/>
  <c r="AM610" i="9"/>
  <c r="AM608" i="9"/>
  <c r="AM606" i="9"/>
  <c r="AM604" i="9"/>
  <c r="AM602" i="9"/>
  <c r="AM600" i="9"/>
  <c r="AM598" i="9"/>
  <c r="AM596" i="9"/>
  <c r="AM594" i="9"/>
  <c r="AM592" i="9"/>
  <c r="AM590" i="9"/>
  <c r="AM588" i="9"/>
  <c r="AM586" i="9"/>
  <c r="AM584" i="9"/>
  <c r="AM582" i="9"/>
  <c r="AM580" i="9"/>
  <c r="AM578" i="9"/>
  <c r="AM576" i="9"/>
  <c r="AM574" i="9"/>
  <c r="AM572" i="9"/>
  <c r="AM570" i="9"/>
  <c r="AM568" i="9"/>
  <c r="AM566" i="9"/>
  <c r="AM564" i="9"/>
  <c r="AM562" i="9"/>
  <c r="AM560" i="9"/>
  <c r="AM558" i="9"/>
  <c r="AM556" i="9"/>
  <c r="AM554" i="9"/>
  <c r="AM552" i="9"/>
  <c r="AM550" i="9"/>
  <c r="AM548" i="9"/>
  <c r="AM546" i="9"/>
  <c r="AM544" i="9"/>
  <c r="AM542" i="9"/>
  <c r="AM540" i="9"/>
  <c r="AM538" i="9"/>
  <c r="AM536" i="9"/>
  <c r="AM534" i="9"/>
  <c r="AM532" i="9"/>
  <c r="AM530" i="9"/>
  <c r="AM528" i="9"/>
  <c r="AM526" i="9"/>
  <c r="AM524" i="9"/>
  <c r="AM522" i="9"/>
  <c r="AM520" i="9"/>
  <c r="AM518" i="9"/>
  <c r="AM516" i="9"/>
  <c r="AM514" i="9"/>
  <c r="AM512" i="9"/>
  <c r="AM510" i="9"/>
  <c r="AM508" i="9"/>
  <c r="AM506" i="9"/>
  <c r="AM504" i="9"/>
  <c r="AM502" i="9"/>
  <c r="AM500" i="9"/>
  <c r="AM498" i="9"/>
  <c r="AM496" i="9"/>
  <c r="AM494" i="9"/>
  <c r="AM492" i="9"/>
  <c r="AM490" i="9"/>
  <c r="AM488" i="9"/>
  <c r="AM486" i="9"/>
  <c r="AM484" i="9"/>
  <c r="AM482" i="9"/>
  <c r="AM480" i="9"/>
  <c r="AM478" i="9"/>
  <c r="AM476" i="9"/>
  <c r="AM474" i="9"/>
  <c r="AM472" i="9"/>
  <c r="AM470" i="9"/>
  <c r="AM468" i="9"/>
  <c r="AM466" i="9"/>
  <c r="AM464" i="9"/>
  <c r="AM462" i="9"/>
  <c r="AM460" i="9"/>
  <c r="AM458" i="9"/>
  <c r="AM456" i="9"/>
  <c r="AM454" i="9"/>
  <c r="AM452" i="9"/>
  <c r="AM450" i="9"/>
  <c r="AM448" i="9"/>
  <c r="AM446" i="9"/>
  <c r="AM444" i="9"/>
  <c r="AM442" i="9"/>
  <c r="AM440" i="9"/>
  <c r="AM438" i="9"/>
  <c r="AM891" i="9"/>
  <c r="AM889" i="9"/>
  <c r="AM887" i="9"/>
  <c r="AM885" i="9"/>
  <c r="AM883" i="9"/>
  <c r="AM881" i="9"/>
  <c r="AM879" i="9"/>
  <c r="AM877" i="9"/>
  <c r="AM875" i="9"/>
  <c r="AM873" i="9"/>
  <c r="AM871" i="9"/>
  <c r="AM869" i="9"/>
  <c r="AM867" i="9"/>
  <c r="AM865" i="9"/>
  <c r="AM863" i="9"/>
  <c r="AM861" i="9"/>
  <c r="AM859" i="9"/>
  <c r="AM857" i="9"/>
  <c r="AM855" i="9"/>
  <c r="AM853" i="9"/>
  <c r="AM851" i="9"/>
  <c r="AM849" i="9"/>
  <c r="AM847" i="9"/>
  <c r="AM845" i="9"/>
  <c r="AM843" i="9"/>
  <c r="AM841" i="9"/>
  <c r="AM839" i="9"/>
  <c r="AM837" i="9"/>
  <c r="AM835" i="9"/>
  <c r="AM833" i="9"/>
  <c r="AM831" i="9"/>
  <c r="AM829" i="9"/>
  <c r="AM827" i="9"/>
  <c r="AM825" i="9"/>
  <c r="AM823" i="9"/>
  <c r="AM821" i="9"/>
  <c r="AM819" i="9"/>
  <c r="AM817" i="9"/>
  <c r="AM815" i="9"/>
  <c r="AM813" i="9"/>
  <c r="AM811" i="9"/>
  <c r="AM809" i="9"/>
  <c r="AM807" i="9"/>
  <c r="AM805" i="9"/>
  <c r="AM803" i="9"/>
  <c r="AM801" i="9"/>
  <c r="AM799" i="9"/>
  <c r="AM797" i="9"/>
  <c r="AM795" i="9"/>
  <c r="AM793" i="9"/>
  <c r="AM791" i="9"/>
  <c r="AM789" i="9"/>
  <c r="AM787" i="9"/>
  <c r="AM785" i="9"/>
  <c r="AM783" i="9"/>
  <c r="AM781" i="9"/>
  <c r="AM779" i="9"/>
  <c r="AM777" i="9"/>
  <c r="AM775" i="9"/>
  <c r="AM773" i="9"/>
  <c r="AM771" i="9"/>
  <c r="AM769" i="9"/>
  <c r="AM767" i="9"/>
  <c r="AM765" i="9"/>
  <c r="AM763" i="9"/>
  <c r="AM761" i="9"/>
  <c r="AM759" i="9"/>
  <c r="AM757" i="9"/>
  <c r="AM755" i="9"/>
  <c r="AM753" i="9"/>
  <c r="AM751" i="9"/>
  <c r="AM749" i="9"/>
  <c r="AM747" i="9"/>
  <c r="AM745" i="9"/>
  <c r="AM743" i="9"/>
  <c r="AM741" i="9"/>
  <c r="AM739" i="9"/>
  <c r="AM737" i="9"/>
  <c r="AM735" i="9"/>
  <c r="AM733" i="9"/>
  <c r="AM731" i="9"/>
  <c r="AM729" i="9"/>
  <c r="AM727" i="9"/>
  <c r="AM725" i="9"/>
  <c r="AM723" i="9"/>
  <c r="AM721" i="9"/>
  <c r="AM719" i="9"/>
  <c r="AM717" i="9"/>
  <c r="AM715" i="9"/>
  <c r="AM713" i="9"/>
  <c r="AM711" i="9"/>
  <c r="AM709" i="9"/>
  <c r="AM707" i="9"/>
  <c r="AM705" i="9"/>
  <c r="AM703" i="9"/>
  <c r="AM701" i="9"/>
  <c r="AM699" i="9"/>
  <c r="AM697" i="9"/>
  <c r="AM695" i="9"/>
  <c r="AM693" i="9"/>
  <c r="AM691" i="9"/>
  <c r="AM689" i="9"/>
  <c r="AM687" i="9"/>
  <c r="AM685" i="9"/>
  <c r="AM683" i="9"/>
  <c r="AM681" i="9"/>
  <c r="AM679" i="9"/>
  <c r="AM677" i="9"/>
  <c r="AM675" i="9"/>
  <c r="AM673" i="9"/>
  <c r="AM671" i="9"/>
  <c r="AM669" i="9"/>
  <c r="AM667" i="9"/>
  <c r="AM665" i="9"/>
  <c r="AM663" i="9"/>
  <c r="AM661" i="9"/>
  <c r="AM659" i="9"/>
  <c r="AM657" i="9"/>
  <c r="AM655" i="9"/>
  <c r="AM653" i="9"/>
  <c r="AM651" i="9"/>
  <c r="AM649" i="9"/>
  <c r="AM647" i="9"/>
  <c r="AM645" i="9"/>
  <c r="AM643" i="9"/>
  <c r="AM641" i="9"/>
  <c r="AM639" i="9"/>
  <c r="AM637" i="9"/>
  <c r="AM635" i="9"/>
  <c r="AM633" i="9"/>
  <c r="AM631" i="9"/>
  <c r="AM629" i="9"/>
  <c r="AM627" i="9"/>
  <c r="AM625" i="9"/>
  <c r="AM623" i="9"/>
  <c r="AM621" i="9"/>
  <c r="AM619" i="9"/>
  <c r="AM617" i="9"/>
  <c r="AM615" i="9"/>
  <c r="AM613" i="9"/>
  <c r="AM611" i="9"/>
  <c r="AM609" i="9"/>
  <c r="AM607" i="9"/>
  <c r="AM605" i="9"/>
  <c r="AM603" i="9"/>
  <c r="AM601" i="9"/>
  <c r="AM599" i="9"/>
  <c r="AM597" i="9"/>
  <c r="AM595" i="9"/>
  <c r="AM593" i="9"/>
  <c r="AM591" i="9"/>
  <c r="AM589" i="9"/>
  <c r="AM587" i="9"/>
  <c r="AM585" i="9"/>
  <c r="AM583" i="9"/>
  <c r="AM581" i="9"/>
  <c r="AM579" i="9"/>
  <c r="AM577" i="9"/>
  <c r="AM575" i="9"/>
  <c r="AM573" i="9"/>
  <c r="AM571" i="9"/>
  <c r="AM569" i="9"/>
  <c r="AM567" i="9"/>
  <c r="AM565" i="9"/>
  <c r="AM563" i="9"/>
  <c r="AM561" i="9"/>
  <c r="AM559" i="9"/>
  <c r="AM557" i="9"/>
  <c r="AM555" i="9"/>
  <c r="AM553" i="9"/>
  <c r="AM551" i="9"/>
  <c r="AM549" i="9"/>
  <c r="AM547" i="9"/>
  <c r="AM545" i="9"/>
  <c r="AM543" i="9"/>
  <c r="AM541" i="9"/>
  <c r="AM539" i="9"/>
  <c r="AM537" i="9"/>
  <c r="AM535" i="9"/>
  <c r="AM533" i="9"/>
  <c r="AM531" i="9"/>
  <c r="AM529" i="9"/>
  <c r="AM527" i="9"/>
  <c r="AM525" i="9"/>
  <c r="AM523" i="9"/>
  <c r="AM521" i="9"/>
  <c r="AM519" i="9"/>
  <c r="AM517" i="9"/>
  <c r="AM515" i="9"/>
  <c r="AM513" i="9"/>
  <c r="AM511" i="9"/>
  <c r="AM509" i="9"/>
  <c r="AM507" i="9"/>
  <c r="AM505" i="9"/>
  <c r="AM503" i="9"/>
  <c r="AM501" i="9"/>
  <c r="AM499" i="9"/>
  <c r="AM497" i="9"/>
  <c r="AM495" i="9"/>
  <c r="AM493" i="9"/>
  <c r="AM491" i="9"/>
  <c r="AM489" i="9"/>
  <c r="AM487" i="9"/>
  <c r="AM485" i="9"/>
  <c r="AM483" i="9"/>
  <c r="AM481" i="9"/>
  <c r="AM479" i="9"/>
  <c r="AM477" i="9"/>
  <c r="AM475" i="9"/>
  <c r="AM473" i="9"/>
  <c r="AM471" i="9"/>
  <c r="AM469" i="9"/>
  <c r="AM467" i="9"/>
  <c r="AM465" i="9"/>
  <c r="AM463" i="9"/>
  <c r="AM461" i="9"/>
  <c r="AM459" i="9"/>
  <c r="AM457" i="9"/>
  <c r="AM455" i="9"/>
  <c r="AM453" i="9"/>
  <c r="AM451" i="9"/>
  <c r="AM449" i="9"/>
  <c r="AM447" i="9"/>
  <c r="AM445" i="9"/>
  <c r="AM443" i="9"/>
  <c r="AM441" i="9"/>
  <c r="AM439" i="9"/>
  <c r="AM437" i="9"/>
  <c r="AM435" i="9"/>
  <c r="AM433" i="9"/>
  <c r="AM431" i="9"/>
  <c r="AM429" i="9"/>
  <c r="AM427" i="9"/>
  <c r="AM425" i="9"/>
  <c r="AM423" i="9"/>
  <c r="AM421" i="9"/>
  <c r="AM419" i="9"/>
  <c r="AM417" i="9"/>
  <c r="AM415" i="9"/>
  <c r="AM413" i="9"/>
  <c r="AM411" i="9"/>
  <c r="AM409" i="9"/>
  <c r="AM407" i="9"/>
  <c r="AM405" i="9"/>
  <c r="AM403" i="9"/>
  <c r="AM401" i="9"/>
  <c r="AM399" i="9"/>
  <c r="AM397" i="9"/>
  <c r="AM395" i="9"/>
  <c r="AM393" i="9"/>
  <c r="AM391" i="9"/>
  <c r="AM389" i="9"/>
  <c r="AM387" i="9"/>
  <c r="AM385" i="9"/>
  <c r="AM383" i="9"/>
  <c r="AM381" i="9"/>
  <c r="AM379" i="9"/>
  <c r="AM377" i="9"/>
  <c r="AM375" i="9"/>
  <c r="AM373" i="9"/>
  <c r="AM371" i="9"/>
  <c r="AM369" i="9"/>
  <c r="AM367" i="9"/>
  <c r="AM365" i="9"/>
  <c r="AM363" i="9"/>
  <c r="AM361" i="9"/>
  <c r="AM359" i="9"/>
  <c r="AM357" i="9"/>
  <c r="AM355" i="9"/>
  <c r="AM353" i="9"/>
  <c r="AM351" i="9"/>
  <c r="AM349" i="9"/>
  <c r="AM347" i="9"/>
  <c r="AM345" i="9"/>
  <c r="AM343" i="9"/>
  <c r="AM341" i="9"/>
  <c r="AM339" i="9"/>
  <c r="AM337" i="9"/>
  <c r="AM335" i="9"/>
  <c r="AM333" i="9"/>
  <c r="AM331" i="9"/>
  <c r="AM329" i="9"/>
  <c r="AM327" i="9"/>
  <c r="AM325" i="9"/>
  <c r="AM323" i="9"/>
  <c r="AM321" i="9"/>
  <c r="AM319" i="9"/>
  <c r="AM317" i="9"/>
  <c r="AM315" i="9"/>
  <c r="AM313" i="9"/>
  <c r="AM311" i="9"/>
  <c r="AM309" i="9"/>
  <c r="AM307" i="9"/>
  <c r="AM305" i="9"/>
  <c r="AM303" i="9"/>
  <c r="AM301" i="9"/>
  <c r="AM299" i="9"/>
  <c r="AM297" i="9"/>
  <c r="AM295" i="9"/>
  <c r="AM293" i="9"/>
  <c r="AM291" i="9"/>
  <c r="AM289" i="9"/>
  <c r="AM287" i="9"/>
  <c r="AM285" i="9"/>
  <c r="AM283" i="9"/>
  <c r="AM281" i="9"/>
  <c r="AM279" i="9"/>
  <c r="AM277" i="9"/>
  <c r="AM275" i="9"/>
  <c r="AM273" i="9"/>
  <c r="AM271" i="9"/>
  <c r="AM269" i="9"/>
  <c r="AM267" i="9"/>
  <c r="AM265" i="9"/>
  <c r="AM263" i="9"/>
  <c r="AM261" i="9"/>
  <c r="AM259" i="9"/>
  <c r="AM257" i="9"/>
  <c r="AM255" i="9"/>
  <c r="AM253" i="9"/>
  <c r="AM251" i="9"/>
  <c r="AM249" i="9"/>
  <c r="AM247" i="9"/>
  <c r="AM245" i="9"/>
  <c r="AM243" i="9"/>
  <c r="AM241" i="9"/>
  <c r="AM239" i="9"/>
  <c r="AM237" i="9"/>
  <c r="AM235" i="9"/>
  <c r="AM233" i="9"/>
  <c r="AM231" i="9"/>
  <c r="AM229" i="9"/>
  <c r="AM227" i="9"/>
  <c r="AM225" i="9"/>
  <c r="AM223" i="9"/>
  <c r="AM221" i="9"/>
  <c r="AM219" i="9"/>
  <c r="AM217" i="9"/>
  <c r="AM215" i="9"/>
  <c r="AM213" i="9"/>
  <c r="AM211" i="9"/>
  <c r="AM209" i="9"/>
  <c r="AM207" i="9"/>
  <c r="AM205" i="9"/>
  <c r="AM203" i="9"/>
  <c r="AM201" i="9"/>
  <c r="AM199" i="9"/>
  <c r="AM197" i="9"/>
  <c r="AM195" i="9"/>
  <c r="AM193" i="9"/>
  <c r="AM191" i="9"/>
  <c r="AM189" i="9"/>
  <c r="AM187" i="9"/>
  <c r="AM185" i="9"/>
  <c r="AM183" i="9"/>
  <c r="AM181" i="9"/>
  <c r="AM179" i="9"/>
  <c r="AM177" i="9"/>
  <c r="AM175" i="9"/>
  <c r="AM173" i="9"/>
  <c r="AM171" i="9"/>
  <c r="AM169" i="9"/>
  <c r="AM167" i="9"/>
  <c r="AM165" i="9"/>
  <c r="AM163" i="9"/>
  <c r="AM161" i="9"/>
  <c r="AM159" i="9"/>
  <c r="AM157" i="9"/>
  <c r="AM155" i="9"/>
  <c r="AM153" i="9"/>
  <c r="AM151" i="9"/>
  <c r="AM149" i="9"/>
  <c r="AM147" i="9"/>
  <c r="AM145" i="9"/>
  <c r="AM143" i="9"/>
  <c r="AM141" i="9"/>
  <c r="AM139" i="9"/>
  <c r="AM137" i="9"/>
  <c r="AM135" i="9"/>
  <c r="AM133" i="9"/>
  <c r="AM131" i="9"/>
  <c r="AM129" i="9"/>
  <c r="AM127" i="9"/>
  <c r="AM125" i="9"/>
  <c r="AM123" i="9"/>
  <c r="AM121" i="9"/>
  <c r="AM119" i="9"/>
  <c r="AM117" i="9"/>
  <c r="AM115" i="9"/>
  <c r="AM113" i="9"/>
  <c r="AM111" i="9"/>
  <c r="AM109" i="9"/>
  <c r="AM107" i="9"/>
  <c r="AM105" i="9"/>
  <c r="AM103" i="9"/>
  <c r="AM101" i="9"/>
  <c r="AM99" i="9"/>
  <c r="AM97" i="9"/>
  <c r="AM95" i="9"/>
  <c r="AM93" i="9"/>
  <c r="AM91" i="9"/>
  <c r="AM89" i="9"/>
  <c r="AM87" i="9"/>
  <c r="AM85" i="9"/>
  <c r="AM83" i="9"/>
  <c r="AM81" i="9"/>
  <c r="AM79" i="9"/>
  <c r="AM77" i="9"/>
  <c r="AM75" i="9"/>
  <c r="AM73" i="9"/>
  <c r="AM71" i="9"/>
  <c r="AM69" i="9"/>
  <c r="AM67" i="9"/>
  <c r="AM65" i="9"/>
  <c r="AM63" i="9"/>
  <c r="AM61" i="9"/>
  <c r="AM59" i="9"/>
  <c r="AM57" i="9"/>
  <c r="AM55" i="9"/>
  <c r="AM53" i="9"/>
  <c r="AM51" i="9"/>
  <c r="AM49" i="9"/>
  <c r="AM47" i="9"/>
  <c r="AM45" i="9"/>
  <c r="AM43" i="9"/>
  <c r="AM41" i="9"/>
  <c r="AM39" i="9"/>
  <c r="AM37" i="9"/>
  <c r="AM35" i="9"/>
  <c r="AM33" i="9"/>
  <c r="AM31" i="9"/>
  <c r="AM29" i="9"/>
  <c r="AM27" i="9"/>
  <c r="AM25" i="9"/>
  <c r="AM23" i="9"/>
  <c r="AM21" i="9"/>
  <c r="AM19" i="9"/>
  <c r="AM17" i="9"/>
  <c r="AM15" i="9"/>
  <c r="AM13" i="9"/>
  <c r="AM11" i="9"/>
  <c r="AM9" i="9"/>
  <c r="AM436" i="9"/>
  <c r="AM434" i="9"/>
  <c r="AM432" i="9"/>
  <c r="AM430" i="9"/>
  <c r="AM428" i="9"/>
  <c r="AM426" i="9"/>
  <c r="AM424" i="9"/>
  <c r="AM422" i="9"/>
  <c r="AM420" i="9"/>
  <c r="AM418" i="9"/>
  <c r="AM416" i="9"/>
  <c r="AM414" i="9"/>
  <c r="AM412" i="9"/>
  <c r="AM410" i="9"/>
  <c r="AM408" i="9"/>
  <c r="AM406" i="9"/>
  <c r="AM404" i="9"/>
  <c r="AM402" i="9"/>
  <c r="AM400" i="9"/>
  <c r="AM398" i="9"/>
  <c r="AM396" i="9"/>
  <c r="AM394" i="9"/>
  <c r="AM392" i="9"/>
  <c r="AM390" i="9"/>
  <c r="AM388" i="9"/>
  <c r="AM386" i="9"/>
  <c r="AM384" i="9"/>
  <c r="AM382" i="9"/>
  <c r="AM380" i="9"/>
  <c r="AM378" i="9"/>
  <c r="AM376" i="9"/>
  <c r="AM374" i="9"/>
  <c r="AM372" i="9"/>
  <c r="AM370" i="9"/>
  <c r="AM368" i="9"/>
  <c r="AM366" i="9"/>
  <c r="AM364" i="9"/>
  <c r="AM362" i="9"/>
  <c r="AM360" i="9"/>
  <c r="AM358" i="9"/>
  <c r="AM356" i="9"/>
  <c r="AM354" i="9"/>
  <c r="AM352" i="9"/>
  <c r="AM350" i="9"/>
  <c r="AM348" i="9"/>
  <c r="AM346" i="9"/>
  <c r="AM344" i="9"/>
  <c r="AM342" i="9"/>
  <c r="AM340" i="9"/>
  <c r="AM338" i="9"/>
  <c r="AM336" i="9"/>
  <c r="AM334" i="9"/>
  <c r="AM332" i="9"/>
  <c r="AM330" i="9"/>
  <c r="AM328" i="9"/>
  <c r="AM326" i="9"/>
  <c r="AM324" i="9"/>
  <c r="AM322" i="9"/>
  <c r="AM320" i="9"/>
  <c r="AM318" i="9"/>
  <c r="AM316" i="9"/>
  <c r="AM314" i="9"/>
  <c r="AM312" i="9"/>
  <c r="AM310" i="9"/>
  <c r="AM308" i="9"/>
  <c r="AM306" i="9"/>
  <c r="AM304" i="9"/>
  <c r="AM302" i="9"/>
  <c r="AM300" i="9"/>
  <c r="AM298" i="9"/>
  <c r="AM296" i="9"/>
  <c r="AM294" i="9"/>
  <c r="AM292" i="9"/>
  <c r="AM290" i="9"/>
  <c r="AM288" i="9"/>
  <c r="AM286" i="9"/>
  <c r="AM284" i="9"/>
  <c r="AM282" i="9"/>
  <c r="AM280" i="9"/>
  <c r="AM278" i="9"/>
  <c r="AM276" i="9"/>
  <c r="AM274" i="9"/>
  <c r="AM272" i="9"/>
  <c r="AM270" i="9"/>
  <c r="AM268" i="9"/>
  <c r="AM266" i="9"/>
  <c r="AM264" i="9"/>
  <c r="AM262" i="9"/>
  <c r="AM260" i="9"/>
  <c r="AM258" i="9"/>
  <c r="AM256" i="9"/>
  <c r="AM254" i="9"/>
  <c r="AM252" i="9"/>
  <c r="AM250" i="9"/>
  <c r="AM248" i="9"/>
  <c r="AM246" i="9"/>
  <c r="AM244" i="9"/>
  <c r="AM242" i="9"/>
  <c r="AM240" i="9"/>
  <c r="AM238" i="9"/>
  <c r="AM236" i="9"/>
  <c r="AM234" i="9"/>
  <c r="AM232" i="9"/>
  <c r="AM230" i="9"/>
  <c r="AM228" i="9"/>
  <c r="AM226" i="9"/>
  <c r="AM224" i="9"/>
  <c r="AM222" i="9"/>
  <c r="AM220" i="9"/>
  <c r="AM218" i="9"/>
  <c r="AM216" i="9"/>
  <c r="AM214" i="9"/>
  <c r="AM212" i="9"/>
  <c r="AM210" i="9"/>
  <c r="AM208" i="9"/>
  <c r="AM206" i="9"/>
  <c r="AM204" i="9"/>
  <c r="AM202" i="9"/>
  <c r="AM200" i="9"/>
  <c r="AM198" i="9"/>
  <c r="AM196" i="9"/>
  <c r="AM194" i="9"/>
  <c r="AM192" i="9"/>
  <c r="AM190" i="9"/>
  <c r="AM188" i="9"/>
  <c r="AM186" i="9"/>
  <c r="AM184" i="9"/>
  <c r="AM182" i="9"/>
  <c r="AM180" i="9"/>
  <c r="AM178" i="9"/>
  <c r="AM176" i="9"/>
  <c r="AM174" i="9"/>
  <c r="AM172" i="9"/>
  <c r="AM170" i="9"/>
  <c r="AM168" i="9"/>
  <c r="AM166" i="9"/>
  <c r="AM164" i="9"/>
  <c r="AM162" i="9"/>
  <c r="AM160" i="9"/>
  <c r="AM158" i="9"/>
  <c r="AM156" i="9"/>
  <c r="AM154" i="9"/>
  <c r="AM152" i="9"/>
  <c r="AM150" i="9"/>
  <c r="AM148" i="9"/>
  <c r="AM146" i="9"/>
  <c r="AM144" i="9"/>
  <c r="AM142" i="9"/>
  <c r="AM140" i="9"/>
  <c r="AM138" i="9"/>
  <c r="AM136" i="9"/>
  <c r="AM134" i="9"/>
  <c r="AM132" i="9"/>
  <c r="AM130" i="9"/>
  <c r="AM128" i="9"/>
  <c r="AM126" i="9"/>
  <c r="AM124" i="9"/>
  <c r="AM122" i="9"/>
  <c r="AM120" i="9"/>
  <c r="AM118" i="9"/>
  <c r="AM116" i="9"/>
  <c r="AM114" i="9"/>
  <c r="AM112" i="9"/>
  <c r="AM110" i="9"/>
  <c r="AM108" i="9"/>
  <c r="AM106" i="9"/>
  <c r="AM104" i="9"/>
  <c r="AM102" i="9"/>
  <c r="AM100" i="9"/>
  <c r="AM98" i="9"/>
  <c r="AM96" i="9"/>
  <c r="AM94" i="9"/>
  <c r="AM92" i="9"/>
  <c r="AM90" i="9"/>
  <c r="AM88" i="9"/>
  <c r="AM86" i="9"/>
  <c r="AM84" i="9"/>
  <c r="AM82" i="9"/>
  <c r="AM80" i="9"/>
  <c r="AM78" i="9"/>
  <c r="AM76" i="9"/>
  <c r="AM74" i="9"/>
  <c r="AM72" i="9"/>
  <c r="AM70" i="9"/>
  <c r="AM68" i="9"/>
  <c r="AM66" i="9"/>
  <c r="AM64" i="9"/>
  <c r="AM62" i="9"/>
  <c r="AM60" i="9"/>
  <c r="AM58" i="9"/>
  <c r="AM56" i="9"/>
  <c r="AM54" i="9"/>
  <c r="AM52" i="9"/>
  <c r="AM50" i="9"/>
  <c r="AM48" i="9"/>
  <c r="AM46" i="9"/>
  <c r="AM44" i="9"/>
  <c r="AM42" i="9"/>
  <c r="AM40" i="9"/>
  <c r="AM38" i="9"/>
  <c r="AM36" i="9"/>
  <c r="AM34" i="9"/>
  <c r="AM32" i="9"/>
  <c r="AM30" i="9"/>
  <c r="AM28" i="9"/>
  <c r="AM26" i="9"/>
  <c r="AM24" i="9"/>
  <c r="AM22" i="9"/>
  <c r="AM20" i="9"/>
  <c r="AM18" i="9"/>
  <c r="AM16" i="9"/>
  <c r="AM14" i="9"/>
  <c r="AM12" i="9"/>
  <c r="AM10" i="9"/>
  <c r="AM8" i="9"/>
  <c r="AM7" i="9"/>
  <c r="AN2923" i="9"/>
  <c r="AN2921" i="9"/>
  <c r="AN2919" i="9"/>
  <c r="AN2917" i="9"/>
  <c r="AN2915" i="9"/>
  <c r="AN2913" i="9"/>
  <c r="AN2911" i="9"/>
  <c r="AN2909" i="9"/>
  <c r="AN2907" i="9"/>
  <c r="AN2905" i="9"/>
  <c r="AN2903" i="9"/>
  <c r="AN2901" i="9"/>
  <c r="AN2899" i="9"/>
  <c r="AN2897" i="9"/>
  <c r="AN2895" i="9"/>
  <c r="AN2893" i="9"/>
  <c r="AN2891" i="9"/>
  <c r="AN2889" i="9"/>
  <c r="AN2887" i="9"/>
  <c r="AN2885" i="9"/>
  <c r="AN2883" i="9"/>
  <c r="AN2881" i="9"/>
  <c r="AN2879" i="9"/>
  <c r="AN2877" i="9"/>
  <c r="AN2875" i="9"/>
  <c r="AN2873" i="9"/>
  <c r="AN2871" i="9"/>
  <c r="AN2869" i="9"/>
  <c r="AN2867" i="9"/>
  <c r="AN2922" i="9"/>
  <c r="AN2920" i="9"/>
  <c r="AN2918" i="9"/>
  <c r="AN2916" i="9"/>
  <c r="AN2914" i="9"/>
  <c r="AN2912" i="9"/>
  <c r="AN2910" i="9"/>
  <c r="AN2908" i="9"/>
  <c r="AN2906" i="9"/>
  <c r="AN2904" i="9"/>
  <c r="AN2902" i="9"/>
  <c r="AN2900" i="9"/>
  <c r="AN2898" i="9"/>
  <c r="AN2896" i="9"/>
  <c r="AN2894" i="9"/>
  <c r="AN2892" i="9"/>
  <c r="AN2890" i="9"/>
  <c r="AN2888" i="9"/>
  <c r="AN2886" i="9"/>
  <c r="AN2884" i="9"/>
  <c r="AN2882" i="9"/>
  <c r="AN2880" i="9"/>
  <c r="AN2878" i="9"/>
  <c r="AN2876" i="9"/>
  <c r="AN2874" i="9"/>
  <c r="AN2872" i="9"/>
  <c r="AN2870" i="9"/>
  <c r="AN2865" i="9"/>
  <c r="AN2863" i="9"/>
  <c r="AN2861" i="9"/>
  <c r="AN2859" i="9"/>
  <c r="AN2857" i="9"/>
  <c r="AN2855" i="9"/>
  <c r="AN2853" i="9"/>
  <c r="AN2851" i="9"/>
  <c r="AN2849" i="9"/>
  <c r="AN2847" i="9"/>
  <c r="AN2845" i="9"/>
  <c r="AN2843" i="9"/>
  <c r="AN2841" i="9"/>
  <c r="AN2839" i="9"/>
  <c r="AN2837" i="9"/>
  <c r="AN2835" i="9"/>
  <c r="AN2833" i="9"/>
  <c r="AN2831" i="9"/>
  <c r="AN2829" i="9"/>
  <c r="AN2827" i="9"/>
  <c r="AN2825" i="9"/>
  <c r="AN2823" i="9"/>
  <c r="AN2821" i="9"/>
  <c r="AN2819" i="9"/>
  <c r="AN2817" i="9"/>
  <c r="AN2868" i="9"/>
  <c r="AN2866" i="9"/>
  <c r="AN2864" i="9"/>
  <c r="AN2862" i="9"/>
  <c r="AN2860" i="9"/>
  <c r="AN2858" i="9"/>
  <c r="AN2856" i="9"/>
  <c r="AN2854" i="9"/>
  <c r="AN2852" i="9"/>
  <c r="AN2850" i="9"/>
  <c r="AN2848" i="9"/>
  <c r="AN2846" i="9"/>
  <c r="AN2844" i="9"/>
  <c r="AN2842" i="9"/>
  <c r="AN2840" i="9"/>
  <c r="AN2838" i="9"/>
  <c r="AN2836" i="9"/>
  <c r="AN2834" i="9"/>
  <c r="AN2832" i="9"/>
  <c r="AN2830" i="9"/>
  <c r="AN2828" i="9"/>
  <c r="AN2826" i="9"/>
  <c r="AN2824" i="9"/>
  <c r="AN2822" i="9"/>
  <c r="AN2820" i="9"/>
  <c r="AN2818" i="9"/>
  <c r="AN2816" i="9"/>
  <c r="AN2814" i="9"/>
  <c r="AN2812" i="9"/>
  <c r="AN2813" i="9"/>
  <c r="AN2809" i="9"/>
  <c r="AN2807" i="9"/>
  <c r="AN2805" i="9"/>
  <c r="AN2803" i="9"/>
  <c r="AN2801" i="9"/>
  <c r="AN2799" i="9"/>
  <c r="AN2797" i="9"/>
  <c r="AN2795" i="9"/>
  <c r="AN2793" i="9"/>
  <c r="AN2791" i="9"/>
  <c r="AN2789" i="9"/>
  <c r="AN2787" i="9"/>
  <c r="AN2785" i="9"/>
  <c r="AN2783" i="9"/>
  <c r="AN2781" i="9"/>
  <c r="AN2779" i="9"/>
  <c r="AN2777" i="9"/>
  <c r="AN2775" i="9"/>
  <c r="AN2773" i="9"/>
  <c r="AN2771" i="9"/>
  <c r="AN2769" i="9"/>
  <c r="AN2767" i="9"/>
  <c r="AN2765" i="9"/>
  <c r="AN2763" i="9"/>
  <c r="AN2761" i="9"/>
  <c r="AN2759" i="9"/>
  <c r="AN2757" i="9"/>
  <c r="AN2755" i="9"/>
  <c r="AN2815" i="9"/>
  <c r="AN2811" i="9"/>
  <c r="AN2810" i="9"/>
  <c r="AN2808" i="9"/>
  <c r="AN2806" i="9"/>
  <c r="AN2804" i="9"/>
  <c r="AN2802" i="9"/>
  <c r="AN2800" i="9"/>
  <c r="AN2798" i="9"/>
  <c r="AN2796" i="9"/>
  <c r="AN2794" i="9"/>
  <c r="AN2792" i="9"/>
  <c r="AN2790" i="9"/>
  <c r="AN2788" i="9"/>
  <c r="AN2786" i="9"/>
  <c r="AN2784" i="9"/>
  <c r="AN2782" i="9"/>
  <c r="AN2780" i="9"/>
  <c r="AN2778" i="9"/>
  <c r="AN2776" i="9"/>
  <c r="AN2774" i="9"/>
  <c r="AN2772" i="9"/>
  <c r="AN2770" i="9"/>
  <c r="AN2768" i="9"/>
  <c r="AN2766" i="9"/>
  <c r="AN2764" i="9"/>
  <c r="AN2762" i="9"/>
  <c r="AN2760" i="9"/>
  <c r="AN2758" i="9"/>
  <c r="AN2753" i="9"/>
  <c r="AN2751" i="9"/>
  <c r="AN2749" i="9"/>
  <c r="AN2747" i="9"/>
  <c r="AN2745" i="9"/>
  <c r="AN2743" i="9"/>
  <c r="AN2741" i="9"/>
  <c r="AN2739" i="9"/>
  <c r="AN2737" i="9"/>
  <c r="AN2735" i="9"/>
  <c r="AN2733" i="9"/>
  <c r="AN2731" i="9"/>
  <c r="AN2729" i="9"/>
  <c r="AN2727" i="9"/>
  <c r="AN2725" i="9"/>
  <c r="AN2723" i="9"/>
  <c r="AN2721" i="9"/>
  <c r="AN2719" i="9"/>
  <c r="AN2717" i="9"/>
  <c r="AN2715" i="9"/>
  <c r="AN2713" i="9"/>
  <c r="AN2711" i="9"/>
  <c r="AN2709" i="9"/>
  <c r="AN2707" i="9"/>
  <c r="AN2705" i="9"/>
  <c r="AN2703" i="9"/>
  <c r="AN2701" i="9"/>
  <c r="AN2699" i="9"/>
  <c r="AN2756" i="9"/>
  <c r="AN2754" i="9"/>
  <c r="AN2752" i="9"/>
  <c r="AN2750" i="9"/>
  <c r="AN2748" i="9"/>
  <c r="AN2746" i="9"/>
  <c r="AN2744" i="9"/>
  <c r="AN2742" i="9"/>
  <c r="AN2740" i="9"/>
  <c r="AN2738" i="9"/>
  <c r="AN2736" i="9"/>
  <c r="AN2734" i="9"/>
  <c r="AN2732" i="9"/>
  <c r="AN2730" i="9"/>
  <c r="AN2728" i="9"/>
  <c r="AN2726" i="9"/>
  <c r="AN2724" i="9"/>
  <c r="AN2722" i="9"/>
  <c r="AN2720" i="9"/>
  <c r="AN2718" i="9"/>
  <c r="AN2716" i="9"/>
  <c r="AN2714" i="9"/>
  <c r="AN2712" i="9"/>
  <c r="AN2710" i="9"/>
  <c r="AN2708" i="9"/>
  <c r="AN2706" i="9"/>
  <c r="AN2704" i="9"/>
  <c r="AN2702" i="9"/>
  <c r="AN2700" i="9"/>
  <c r="AN2697" i="9"/>
  <c r="AN2695" i="9"/>
  <c r="AN2693" i="9"/>
  <c r="AN2691" i="9"/>
  <c r="AN2689" i="9"/>
  <c r="AN2687" i="9"/>
  <c r="AN2685" i="9"/>
  <c r="AN2683" i="9"/>
  <c r="AN2681" i="9"/>
  <c r="AN2679" i="9"/>
  <c r="AN2677" i="9"/>
  <c r="AN2675" i="9"/>
  <c r="AN2673" i="9"/>
  <c r="AN2671" i="9"/>
  <c r="AN2669" i="9"/>
  <c r="AN2667" i="9"/>
  <c r="AN2665" i="9"/>
  <c r="AN2663" i="9"/>
  <c r="AN2661" i="9"/>
  <c r="AN2659" i="9"/>
  <c r="AN2657" i="9"/>
  <c r="AN2655" i="9"/>
  <c r="AN2653" i="9"/>
  <c r="AN2651" i="9"/>
  <c r="AN2649" i="9"/>
  <c r="AN2647" i="9"/>
  <c r="AN2645" i="9"/>
  <c r="AN2643" i="9"/>
  <c r="AN2641" i="9"/>
  <c r="AN2639" i="9"/>
  <c r="AN2637" i="9"/>
  <c r="AN2635" i="9"/>
  <c r="AN2633" i="9"/>
  <c r="AN2631" i="9"/>
  <c r="AN2629" i="9"/>
  <c r="AN2627" i="9"/>
  <c r="AN2625" i="9"/>
  <c r="AN2623" i="9"/>
  <c r="AN2621" i="9"/>
  <c r="AN2619" i="9"/>
  <c r="AN2617" i="9"/>
  <c r="AN2615" i="9"/>
  <c r="AN2613" i="9"/>
  <c r="AN2611" i="9"/>
  <c r="AN2609" i="9"/>
  <c r="AN2607" i="9"/>
  <c r="AN2605" i="9"/>
  <c r="AN2603" i="9"/>
  <c r="AN2601" i="9"/>
  <c r="AN2599" i="9"/>
  <c r="AN2597" i="9"/>
  <c r="AN2595" i="9"/>
  <c r="AN2593" i="9"/>
  <c r="AN2591" i="9"/>
  <c r="AN2589" i="9"/>
  <c r="AN2587" i="9"/>
  <c r="AN2698" i="9"/>
  <c r="AN2696" i="9"/>
  <c r="AN2694" i="9"/>
  <c r="AN2692" i="9"/>
  <c r="AN2690" i="9"/>
  <c r="AN2688" i="9"/>
  <c r="AN2686" i="9"/>
  <c r="AN2684" i="9"/>
  <c r="AN2682" i="9"/>
  <c r="AN2680" i="9"/>
  <c r="AN2678" i="9"/>
  <c r="AN2676" i="9"/>
  <c r="AN2674" i="9"/>
  <c r="AN2672" i="9"/>
  <c r="AN2670" i="9"/>
  <c r="AN2668" i="9"/>
  <c r="AN2666" i="9"/>
  <c r="AN2664" i="9"/>
  <c r="AN2662" i="9"/>
  <c r="AN2660" i="9"/>
  <c r="AN2658" i="9"/>
  <c r="AN2656" i="9"/>
  <c r="AN2654" i="9"/>
  <c r="AN2652" i="9"/>
  <c r="AN2650" i="9"/>
  <c r="AN2648" i="9"/>
  <c r="AN2646" i="9"/>
  <c r="AN2644" i="9"/>
  <c r="AN2642" i="9"/>
  <c r="AN2640" i="9"/>
  <c r="AN2638" i="9"/>
  <c r="AN2636" i="9"/>
  <c r="AN2634" i="9"/>
  <c r="AN2632" i="9"/>
  <c r="AN2630" i="9"/>
  <c r="AN2628" i="9"/>
  <c r="AN2626" i="9"/>
  <c r="AN2624" i="9"/>
  <c r="AN2622" i="9"/>
  <c r="AN2620" i="9"/>
  <c r="AN2618" i="9"/>
  <c r="AN2616" i="9"/>
  <c r="AN2614" i="9"/>
  <c r="AN2612" i="9"/>
  <c r="AN2610" i="9"/>
  <c r="AN2608" i="9"/>
  <c r="AN2606" i="9"/>
  <c r="AN2604" i="9"/>
  <c r="AN2602" i="9"/>
  <c r="AN2600" i="9"/>
  <c r="AN2598" i="9"/>
  <c r="AN2596" i="9"/>
  <c r="AN2594" i="9"/>
  <c r="AN2592" i="9"/>
  <c r="AN2590" i="9"/>
  <c r="AN2588" i="9"/>
  <c r="AN2586" i="9"/>
  <c r="AN2585" i="9"/>
  <c r="AN2583" i="9"/>
  <c r="AN2581" i="9"/>
  <c r="AN2579" i="9"/>
  <c r="AN2577" i="9"/>
  <c r="AN2575" i="9"/>
  <c r="AN2573" i="9"/>
  <c r="AN2571" i="9"/>
  <c r="AN2569" i="9"/>
  <c r="AN2567" i="9"/>
  <c r="AN2565" i="9"/>
  <c r="AN2563" i="9"/>
  <c r="AN2561" i="9"/>
  <c r="AN2559" i="9"/>
  <c r="AN2557" i="9"/>
  <c r="AN2555" i="9"/>
  <c r="AN2553" i="9"/>
  <c r="AN2551" i="9"/>
  <c r="AN2549" i="9"/>
  <c r="AN2547" i="9"/>
  <c r="AN2545" i="9"/>
  <c r="AN2543" i="9"/>
  <c r="AN2541" i="9"/>
  <c r="AN2539" i="9"/>
  <c r="AN2537" i="9"/>
  <c r="AN2535" i="9"/>
  <c r="AN2533" i="9"/>
  <c r="AN2531" i="9"/>
  <c r="AN2529" i="9"/>
  <c r="AN2527" i="9"/>
  <c r="AN2525" i="9"/>
  <c r="AN2523" i="9"/>
  <c r="AN2521" i="9"/>
  <c r="AN2519" i="9"/>
  <c r="AN2517" i="9"/>
  <c r="AN2515" i="9"/>
  <c r="AN2513" i="9"/>
  <c r="AN2511" i="9"/>
  <c r="AN2509" i="9"/>
  <c r="AN2507" i="9"/>
  <c r="AN2505" i="9"/>
  <c r="AN2503" i="9"/>
  <c r="AN2501" i="9"/>
  <c r="AN2499" i="9"/>
  <c r="AN2497" i="9"/>
  <c r="AN2495" i="9"/>
  <c r="AN2493" i="9"/>
  <c r="AN2491" i="9"/>
  <c r="AN2489" i="9"/>
  <c r="AN2487" i="9"/>
  <c r="AN2485" i="9"/>
  <c r="AN2483" i="9"/>
  <c r="AN2481" i="9"/>
  <c r="AN2479" i="9"/>
  <c r="AN2477" i="9"/>
  <c r="AN2475" i="9"/>
  <c r="AN2584" i="9"/>
  <c r="AN2582" i="9"/>
  <c r="AN2580" i="9"/>
  <c r="AN2578" i="9"/>
  <c r="AN2576" i="9"/>
  <c r="AN2574" i="9"/>
  <c r="AN2572" i="9"/>
  <c r="AN2570" i="9"/>
  <c r="AN2568" i="9"/>
  <c r="AN2566" i="9"/>
  <c r="AN2564" i="9"/>
  <c r="AN2562" i="9"/>
  <c r="AN2560" i="9"/>
  <c r="AN2558" i="9"/>
  <c r="AN2556" i="9"/>
  <c r="AN2554" i="9"/>
  <c r="AN2552" i="9"/>
  <c r="AN2550" i="9"/>
  <c r="AN2548" i="9"/>
  <c r="AN2546" i="9"/>
  <c r="AN2544" i="9"/>
  <c r="AN2542" i="9"/>
  <c r="AN2540" i="9"/>
  <c r="AN2538" i="9"/>
  <c r="AN2536" i="9"/>
  <c r="AN2534" i="9"/>
  <c r="AN2532" i="9"/>
  <c r="AN2530" i="9"/>
  <c r="AN2528" i="9"/>
  <c r="AN2526" i="9"/>
  <c r="AN2524" i="9"/>
  <c r="AN2522" i="9"/>
  <c r="AN2520" i="9"/>
  <c r="AN2518" i="9"/>
  <c r="AN2516" i="9"/>
  <c r="AN2514" i="9"/>
  <c r="AN2512" i="9"/>
  <c r="AN2510" i="9"/>
  <c r="AN2508" i="9"/>
  <c r="AN2506" i="9"/>
  <c r="AN2504" i="9"/>
  <c r="AN2502" i="9"/>
  <c r="AN2500" i="9"/>
  <c r="AN2498" i="9"/>
  <c r="AN2496" i="9"/>
  <c r="AN2494" i="9"/>
  <c r="AN2492" i="9"/>
  <c r="AN2490" i="9"/>
  <c r="AN2488" i="9"/>
  <c r="AN2486" i="9"/>
  <c r="AN2484" i="9"/>
  <c r="AN2482" i="9"/>
  <c r="AN2480" i="9"/>
  <c r="AN2478" i="9"/>
  <c r="AN2476" i="9"/>
  <c r="AN2474" i="9"/>
  <c r="AN2472" i="9"/>
  <c r="AN2470" i="9"/>
  <c r="AN2468" i="9"/>
  <c r="AN2466" i="9"/>
  <c r="AN2464" i="9"/>
  <c r="AN2462" i="9"/>
  <c r="AN2460" i="9"/>
  <c r="AN2458" i="9"/>
  <c r="AN2456" i="9"/>
  <c r="AN2454" i="9"/>
  <c r="AN2452" i="9"/>
  <c r="AN2450" i="9"/>
  <c r="AN2448" i="9"/>
  <c r="AN2446" i="9"/>
  <c r="AN2444" i="9"/>
  <c r="AN2442" i="9"/>
  <c r="AN2440" i="9"/>
  <c r="AN2438" i="9"/>
  <c r="AN2436" i="9"/>
  <c r="AN2434" i="9"/>
  <c r="AN2432" i="9"/>
  <c r="AN2430" i="9"/>
  <c r="AN2428" i="9"/>
  <c r="AN2426" i="9"/>
  <c r="AN2424" i="9"/>
  <c r="AN2422" i="9"/>
  <c r="AN2420" i="9"/>
  <c r="AN2418" i="9"/>
  <c r="AN2416" i="9"/>
  <c r="AN2414" i="9"/>
  <c r="AN2412" i="9"/>
  <c r="AN2410" i="9"/>
  <c r="AN2408" i="9"/>
  <c r="AN2406" i="9"/>
  <c r="AN2404" i="9"/>
  <c r="AN2402" i="9"/>
  <c r="AN2400" i="9"/>
  <c r="AN2398" i="9"/>
  <c r="AN2396" i="9"/>
  <c r="AN2394" i="9"/>
  <c r="AN2392" i="9"/>
  <c r="AN2390" i="9"/>
  <c r="AN2388" i="9"/>
  <c r="AN2386" i="9"/>
  <c r="AN2384" i="9"/>
  <c r="AN2382" i="9"/>
  <c r="AN2380" i="9"/>
  <c r="AN2378" i="9"/>
  <c r="AN2376" i="9"/>
  <c r="AN2374" i="9"/>
  <c r="AN2372" i="9"/>
  <c r="AN2370" i="9"/>
  <c r="AN2368" i="9"/>
  <c r="AN2366" i="9"/>
  <c r="AN2364" i="9"/>
  <c r="AN2471" i="9"/>
  <c r="AN2469" i="9"/>
  <c r="AN2467" i="9"/>
  <c r="AN2465" i="9"/>
  <c r="AN2463" i="9"/>
  <c r="AN2461" i="9"/>
  <c r="AN2459" i="9"/>
  <c r="AN2457" i="9"/>
  <c r="AN2455" i="9"/>
  <c r="AN2453" i="9"/>
  <c r="AN2451" i="9"/>
  <c r="AN2449" i="9"/>
  <c r="AN2447" i="9"/>
  <c r="AN2445" i="9"/>
  <c r="AN2443" i="9"/>
  <c r="AN2441" i="9"/>
  <c r="AN2439" i="9"/>
  <c r="AN2437" i="9"/>
  <c r="AN2435" i="9"/>
  <c r="AN2433" i="9"/>
  <c r="AN2431" i="9"/>
  <c r="AN2429" i="9"/>
  <c r="AN2427" i="9"/>
  <c r="AN2425" i="9"/>
  <c r="AN2423" i="9"/>
  <c r="AN2421" i="9"/>
  <c r="AN2419" i="9"/>
  <c r="AN2417" i="9"/>
  <c r="AN2415" i="9"/>
  <c r="AN2413" i="9"/>
  <c r="AN2411" i="9"/>
  <c r="AN2409" i="9"/>
  <c r="AN2407" i="9"/>
  <c r="AN2405" i="9"/>
  <c r="AN2403" i="9"/>
  <c r="AN2401" i="9"/>
  <c r="AN2399" i="9"/>
  <c r="AN2397" i="9"/>
  <c r="AN2395" i="9"/>
  <c r="AN2393" i="9"/>
  <c r="AN2391" i="9"/>
  <c r="AN2389" i="9"/>
  <c r="AN2387" i="9"/>
  <c r="AN2385" i="9"/>
  <c r="AN2383" i="9"/>
  <c r="AN2381" i="9"/>
  <c r="AN2379" i="9"/>
  <c r="AN2377" i="9"/>
  <c r="AN2375" i="9"/>
  <c r="AN2373" i="9"/>
  <c r="AN2371" i="9"/>
  <c r="AN2369" i="9"/>
  <c r="AN2367" i="9"/>
  <c r="AN2365" i="9"/>
  <c r="AN2363" i="9"/>
  <c r="AN2473" i="9"/>
  <c r="AN2359" i="9"/>
  <c r="AN2357" i="9"/>
  <c r="AN2355" i="9"/>
  <c r="AN2353" i="9"/>
  <c r="AN2351" i="9"/>
  <c r="AN2349" i="9"/>
  <c r="AN2347" i="9"/>
  <c r="AN2345" i="9"/>
  <c r="AN2343" i="9"/>
  <c r="AN2341" i="9"/>
  <c r="AN2339" i="9"/>
  <c r="AN2337" i="9"/>
  <c r="AN2335" i="9"/>
  <c r="AN2333" i="9"/>
  <c r="AN2331" i="9"/>
  <c r="AN2329" i="9"/>
  <c r="AN2327" i="9"/>
  <c r="AN2325" i="9"/>
  <c r="AN2323" i="9"/>
  <c r="AN2321" i="9"/>
  <c r="AN2319" i="9"/>
  <c r="AN2317" i="9"/>
  <c r="AN2315" i="9"/>
  <c r="AN2313" i="9"/>
  <c r="AN2311" i="9"/>
  <c r="AN2309" i="9"/>
  <c r="AN2307" i="9"/>
  <c r="AN2305" i="9"/>
  <c r="AN2303" i="9"/>
  <c r="AN2301" i="9"/>
  <c r="AN2299" i="9"/>
  <c r="AN2297" i="9"/>
  <c r="AN2295" i="9"/>
  <c r="AN2293" i="9"/>
  <c r="AN2291" i="9"/>
  <c r="AN2289" i="9"/>
  <c r="AN2287" i="9"/>
  <c r="AN2285" i="9"/>
  <c r="AN2283" i="9"/>
  <c r="AN2281" i="9"/>
  <c r="AN2279" i="9"/>
  <c r="AN2277" i="9"/>
  <c r="AN2275" i="9"/>
  <c r="AN2273" i="9"/>
  <c r="AN2271" i="9"/>
  <c r="AN2269" i="9"/>
  <c r="AN2267" i="9"/>
  <c r="AN2265" i="9"/>
  <c r="AN2263" i="9"/>
  <c r="AN2261" i="9"/>
  <c r="AN2259" i="9"/>
  <c r="AN2257" i="9"/>
  <c r="AN2255" i="9"/>
  <c r="AN2253" i="9"/>
  <c r="AN2251" i="9"/>
  <c r="AN2249" i="9"/>
  <c r="AN2247" i="9"/>
  <c r="AN2245" i="9"/>
  <c r="AN2362" i="9"/>
  <c r="AN2361" i="9"/>
  <c r="AN2360" i="9"/>
  <c r="AN2358" i="9"/>
  <c r="AN2356" i="9"/>
  <c r="AN2354" i="9"/>
  <c r="AN2352" i="9"/>
  <c r="AN2350" i="9"/>
  <c r="AN2348" i="9"/>
  <c r="AN2346" i="9"/>
  <c r="AN2344" i="9"/>
  <c r="AN2342" i="9"/>
  <c r="AN2340" i="9"/>
  <c r="AN2338" i="9"/>
  <c r="AN2336" i="9"/>
  <c r="AN2334" i="9"/>
  <c r="AN2332" i="9"/>
  <c r="AN2330" i="9"/>
  <c r="AN2328" i="9"/>
  <c r="AN2326" i="9"/>
  <c r="AN2324" i="9"/>
  <c r="AN2322" i="9"/>
  <c r="AN2320" i="9"/>
  <c r="AN2318" i="9"/>
  <c r="AN2316" i="9"/>
  <c r="AN2314" i="9"/>
  <c r="AN2312" i="9"/>
  <c r="AN2310" i="9"/>
  <c r="AN2308" i="9"/>
  <c r="AN2306" i="9"/>
  <c r="AN2304" i="9"/>
  <c r="AN2302" i="9"/>
  <c r="AN2300" i="9"/>
  <c r="AN2298" i="9"/>
  <c r="AN2296" i="9"/>
  <c r="AN2294" i="9"/>
  <c r="AN2292" i="9"/>
  <c r="AN2290" i="9"/>
  <c r="AN2288" i="9"/>
  <c r="AN2286" i="9"/>
  <c r="AN2284" i="9"/>
  <c r="AN2282" i="9"/>
  <c r="AN2280" i="9"/>
  <c r="AN2278" i="9"/>
  <c r="AN2276" i="9"/>
  <c r="AN2274" i="9"/>
  <c r="AN2272" i="9"/>
  <c r="AN2270" i="9"/>
  <c r="AN2268" i="9"/>
  <c r="AN2266" i="9"/>
  <c r="AN2264" i="9"/>
  <c r="AN2262" i="9"/>
  <c r="AN2260" i="9"/>
  <c r="AN2258" i="9"/>
  <c r="AN2256" i="9"/>
  <c r="AN2254" i="9"/>
  <c r="AN2252" i="9"/>
  <c r="AN2250" i="9"/>
  <c r="AN2246" i="9"/>
  <c r="AN2248" i="9"/>
  <c r="AN2244" i="9"/>
  <c r="AN2242" i="9"/>
  <c r="AN2240" i="9"/>
  <c r="AN2238" i="9"/>
  <c r="AN2236" i="9"/>
  <c r="AN2234" i="9"/>
  <c r="AN2232" i="9"/>
  <c r="AN2230" i="9"/>
  <c r="AN2228" i="9"/>
  <c r="AN2226" i="9"/>
  <c r="AN2224" i="9"/>
  <c r="AN2222" i="9"/>
  <c r="AN2220" i="9"/>
  <c r="AN2218" i="9"/>
  <c r="AN2216" i="9"/>
  <c r="AN2214" i="9"/>
  <c r="AN2212" i="9"/>
  <c r="AN2210" i="9"/>
  <c r="AN2208" i="9"/>
  <c r="AN2206" i="9"/>
  <c r="AN2204" i="9"/>
  <c r="AN2202" i="9"/>
  <c r="AN2200" i="9"/>
  <c r="AN2198" i="9"/>
  <c r="AN2196" i="9"/>
  <c r="AN2194" i="9"/>
  <c r="AN2192" i="9"/>
  <c r="AN2190" i="9"/>
  <c r="AN2188" i="9"/>
  <c r="AN2186" i="9"/>
  <c r="AN2184" i="9"/>
  <c r="AN2182" i="9"/>
  <c r="AN2180" i="9"/>
  <c r="AN2178" i="9"/>
  <c r="AN2176" i="9"/>
  <c r="AN2174" i="9"/>
  <c r="AN2172" i="9"/>
  <c r="AN2170" i="9"/>
  <c r="AN2168" i="9"/>
  <c r="AN2166" i="9"/>
  <c r="AN2164" i="9"/>
  <c r="AN2162" i="9"/>
  <c r="AN2160" i="9"/>
  <c r="AN2158" i="9"/>
  <c r="AN2156" i="9"/>
  <c r="AN2154" i="9"/>
  <c r="AN2152" i="9"/>
  <c r="AN2150" i="9"/>
  <c r="AN2148" i="9"/>
  <c r="AN2146" i="9"/>
  <c r="AN2144" i="9"/>
  <c r="AN2142" i="9"/>
  <c r="AN2140" i="9"/>
  <c r="AN2138" i="9"/>
  <c r="AN2136" i="9"/>
  <c r="AN2134" i="9"/>
  <c r="AN2132" i="9"/>
  <c r="AN2130" i="9"/>
  <c r="AN2128" i="9"/>
  <c r="AN2126" i="9"/>
  <c r="AN2124" i="9"/>
  <c r="AN2122" i="9"/>
  <c r="AN2120" i="9"/>
  <c r="AN2118" i="9"/>
  <c r="AN2116" i="9"/>
  <c r="AN2114" i="9"/>
  <c r="AN2112" i="9"/>
  <c r="AN2110" i="9"/>
  <c r="AN2108" i="9"/>
  <c r="AN2106" i="9"/>
  <c r="AN2104" i="9"/>
  <c r="AN2102" i="9"/>
  <c r="AN2100" i="9"/>
  <c r="AN2098" i="9"/>
  <c r="AN2096" i="9"/>
  <c r="AN2094" i="9"/>
  <c r="AN2092" i="9"/>
  <c r="AN2090" i="9"/>
  <c r="AN2088" i="9"/>
  <c r="AN2086" i="9"/>
  <c r="AN2084" i="9"/>
  <c r="AN2082" i="9"/>
  <c r="AN2080" i="9"/>
  <c r="AN2078" i="9"/>
  <c r="AN2076" i="9"/>
  <c r="AN2074" i="9"/>
  <c r="AN2072" i="9"/>
  <c r="AN2070" i="9"/>
  <c r="AN2068" i="9"/>
  <c r="AN2066" i="9"/>
  <c r="AN2064" i="9"/>
  <c r="AN2062" i="9"/>
  <c r="AN2060" i="9"/>
  <c r="AN2058" i="9"/>
  <c r="AN2056" i="9"/>
  <c r="AN2054" i="9"/>
  <c r="AN2052" i="9"/>
  <c r="AN2050" i="9"/>
  <c r="AN2048" i="9"/>
  <c r="AN2046" i="9"/>
  <c r="AN2044" i="9"/>
  <c r="AN2042" i="9"/>
  <c r="AN2040" i="9"/>
  <c r="AN2038" i="9"/>
  <c r="AN2036" i="9"/>
  <c r="AN2034" i="9"/>
  <c r="AN2032" i="9"/>
  <c r="AN2030" i="9"/>
  <c r="AN2028" i="9"/>
  <c r="AN2026" i="9"/>
  <c r="AN2024" i="9"/>
  <c r="AN2022" i="9"/>
  <c r="AN2020" i="9"/>
  <c r="AN2243" i="9"/>
  <c r="AN2241" i="9"/>
  <c r="AN2239" i="9"/>
  <c r="AN2237" i="9"/>
  <c r="AN2235" i="9"/>
  <c r="AN2233" i="9"/>
  <c r="AN2231" i="9"/>
  <c r="AN2229" i="9"/>
  <c r="AN2227" i="9"/>
  <c r="AN2225" i="9"/>
  <c r="AN2223" i="9"/>
  <c r="AN2221" i="9"/>
  <c r="AN2219" i="9"/>
  <c r="AN2217" i="9"/>
  <c r="AN2215" i="9"/>
  <c r="AN2213" i="9"/>
  <c r="AN2211" i="9"/>
  <c r="AN2209" i="9"/>
  <c r="AN2207" i="9"/>
  <c r="AN2205" i="9"/>
  <c r="AN2203" i="9"/>
  <c r="AN2201" i="9"/>
  <c r="AN2199" i="9"/>
  <c r="AN2197" i="9"/>
  <c r="AN2195" i="9"/>
  <c r="AN2193" i="9"/>
  <c r="AN2191" i="9"/>
  <c r="AN2189" i="9"/>
  <c r="AN2187" i="9"/>
  <c r="AN2185" i="9"/>
  <c r="AN2183" i="9"/>
  <c r="AN2181" i="9"/>
  <c r="AN2179" i="9"/>
  <c r="AN2177" i="9"/>
  <c r="AN2175" i="9"/>
  <c r="AN2173" i="9"/>
  <c r="AN2171" i="9"/>
  <c r="AN2169" i="9"/>
  <c r="AN2167" i="9"/>
  <c r="AN2165" i="9"/>
  <c r="AN2163" i="9"/>
  <c r="AN2161" i="9"/>
  <c r="AN2159" i="9"/>
  <c r="AN2157" i="9"/>
  <c r="AN2155" i="9"/>
  <c r="AN2153" i="9"/>
  <c r="AN2151" i="9"/>
  <c r="AN2149" i="9"/>
  <c r="AN2147" i="9"/>
  <c r="AN2145" i="9"/>
  <c r="AN2143" i="9"/>
  <c r="AN2141" i="9"/>
  <c r="AN2139" i="9"/>
  <c r="AN2137" i="9"/>
  <c r="AN2135" i="9"/>
  <c r="AN2133" i="9"/>
  <c r="AN2131" i="9"/>
  <c r="AN2129" i="9"/>
  <c r="AN2127" i="9"/>
  <c r="AN2125" i="9"/>
  <c r="AN2123" i="9"/>
  <c r="AN2121" i="9"/>
  <c r="AN2119" i="9"/>
  <c r="AN2117" i="9"/>
  <c r="AN2115" i="9"/>
  <c r="AN2113" i="9"/>
  <c r="AN2111" i="9"/>
  <c r="AN2109" i="9"/>
  <c r="AN2107" i="9"/>
  <c r="AN2105" i="9"/>
  <c r="AN2103" i="9"/>
  <c r="AN2101" i="9"/>
  <c r="AN2099" i="9"/>
  <c r="AN2097" i="9"/>
  <c r="AN2095" i="9"/>
  <c r="AN2093" i="9"/>
  <c r="AN2091" i="9"/>
  <c r="AN2089" i="9"/>
  <c r="AN2087" i="9"/>
  <c r="AN2085" i="9"/>
  <c r="AN2083" i="9"/>
  <c r="AN2081" i="9"/>
  <c r="AN2079" i="9"/>
  <c r="AN2077" i="9"/>
  <c r="AN2075" i="9"/>
  <c r="AN2073" i="9"/>
  <c r="AN2071" i="9"/>
  <c r="AN2069" i="9"/>
  <c r="AN2067" i="9"/>
  <c r="AN2065" i="9"/>
  <c r="AN2063" i="9"/>
  <c r="AN2061" i="9"/>
  <c r="AN2059" i="9"/>
  <c r="AN2057" i="9"/>
  <c r="AN2055" i="9"/>
  <c r="AN2053" i="9"/>
  <c r="AN2051" i="9"/>
  <c r="AN2049" i="9"/>
  <c r="AN2047" i="9"/>
  <c r="AN2045" i="9"/>
  <c r="AN2043" i="9"/>
  <c r="AN2041" i="9"/>
  <c r="AN2039" i="9"/>
  <c r="AN2037" i="9"/>
  <c r="AN2035" i="9"/>
  <c r="AN2033" i="9"/>
  <c r="AN2031" i="9"/>
  <c r="AN2029" i="9"/>
  <c r="AN2027" i="9"/>
  <c r="AN2025" i="9"/>
  <c r="AN2023" i="9"/>
  <c r="AN2021" i="9"/>
  <c r="AN2019" i="9"/>
  <c r="AN2018" i="9"/>
  <c r="AN2016" i="9"/>
  <c r="AN2014" i="9"/>
  <c r="AN2012" i="9"/>
  <c r="AN2010" i="9"/>
  <c r="AN2008" i="9"/>
  <c r="AN2006" i="9"/>
  <c r="AN2004" i="9"/>
  <c r="AN2002" i="9"/>
  <c r="AN2000" i="9"/>
  <c r="AN1998" i="9"/>
  <c r="AN1996" i="9"/>
  <c r="AN1994" i="9"/>
  <c r="AN1992" i="9"/>
  <c r="AN1990" i="9"/>
  <c r="AN1988" i="9"/>
  <c r="AN1986" i="9"/>
  <c r="AN1984" i="9"/>
  <c r="AN1982" i="9"/>
  <c r="AN1980" i="9"/>
  <c r="AN1978" i="9"/>
  <c r="AN1976" i="9"/>
  <c r="AN1974" i="9"/>
  <c r="AN1972" i="9"/>
  <c r="AN1970" i="9"/>
  <c r="AN1968" i="9"/>
  <c r="AN1966" i="9"/>
  <c r="AN1964" i="9"/>
  <c r="AN1962" i="9"/>
  <c r="AN1960" i="9"/>
  <c r="AN1958" i="9"/>
  <c r="AN1956" i="9"/>
  <c r="AN1954" i="9"/>
  <c r="AN1952" i="9"/>
  <c r="AN1950" i="9"/>
  <c r="AN1948" i="9"/>
  <c r="AN1946" i="9"/>
  <c r="AN1944" i="9"/>
  <c r="AN1942" i="9"/>
  <c r="AN1940" i="9"/>
  <c r="AN1938" i="9"/>
  <c r="AN1936" i="9"/>
  <c r="AN1934" i="9"/>
  <c r="AN1932" i="9"/>
  <c r="AN1930" i="9"/>
  <c r="AN1928" i="9"/>
  <c r="AN1926" i="9"/>
  <c r="AN1924" i="9"/>
  <c r="AN1922" i="9"/>
  <c r="AN1920" i="9"/>
  <c r="AN1918" i="9"/>
  <c r="AN1916" i="9"/>
  <c r="AN1914" i="9"/>
  <c r="AN1912" i="9"/>
  <c r="AN1910" i="9"/>
  <c r="AN1908" i="9"/>
  <c r="AN1906" i="9"/>
  <c r="AN1904" i="9"/>
  <c r="AN1902" i="9"/>
  <c r="AN1900" i="9"/>
  <c r="AN1898" i="9"/>
  <c r="AN1896" i="9"/>
  <c r="AN1894" i="9"/>
  <c r="AN1892" i="9"/>
  <c r="AN1890" i="9"/>
  <c r="AN1888" i="9"/>
  <c r="AN1886" i="9"/>
  <c r="AN1884" i="9"/>
  <c r="AN1882" i="9"/>
  <c r="AN1880" i="9"/>
  <c r="AN1878" i="9"/>
  <c r="AN1876" i="9"/>
  <c r="AN1874" i="9"/>
  <c r="AN1872" i="9"/>
  <c r="AN1870" i="9"/>
  <c r="AN1868" i="9"/>
  <c r="AN1866" i="9"/>
  <c r="AN1864" i="9"/>
  <c r="AN1862" i="9"/>
  <c r="AN1860" i="9"/>
  <c r="AN1858" i="9"/>
  <c r="AN1856" i="9"/>
  <c r="AN1854" i="9"/>
  <c r="AN1852" i="9"/>
  <c r="AN1850" i="9"/>
  <c r="AN1848" i="9"/>
  <c r="AN1846" i="9"/>
  <c r="AN1844" i="9"/>
  <c r="AN1842" i="9"/>
  <c r="AN1840" i="9"/>
  <c r="AN1838" i="9"/>
  <c r="AN1836" i="9"/>
  <c r="AN1834" i="9"/>
  <c r="AN1832" i="9"/>
  <c r="AN1830" i="9"/>
  <c r="AN1828" i="9"/>
  <c r="AN1826" i="9"/>
  <c r="AN1824" i="9"/>
  <c r="AN1822" i="9"/>
  <c r="AN1820" i="9"/>
  <c r="AN1818" i="9"/>
  <c r="AN1816" i="9"/>
  <c r="AN1814" i="9"/>
  <c r="AN1812" i="9"/>
  <c r="AN2017" i="9"/>
  <c r="AN2015" i="9"/>
  <c r="AN2013" i="9"/>
  <c r="AN2011" i="9"/>
  <c r="AN2009" i="9"/>
  <c r="AN2007" i="9"/>
  <c r="AN2005" i="9"/>
  <c r="AN2003" i="9"/>
  <c r="AN2001" i="9"/>
  <c r="AN1999" i="9"/>
  <c r="AN1997" i="9"/>
  <c r="AN1995" i="9"/>
  <c r="AN1993" i="9"/>
  <c r="AN1991" i="9"/>
  <c r="AN1989" i="9"/>
  <c r="AN1987" i="9"/>
  <c r="AN1985" i="9"/>
  <c r="AN1983" i="9"/>
  <c r="AN1981" i="9"/>
  <c r="AN1979" i="9"/>
  <c r="AN1977" i="9"/>
  <c r="AN1975" i="9"/>
  <c r="AN1973" i="9"/>
  <c r="AN1971" i="9"/>
  <c r="AN1969" i="9"/>
  <c r="AN1967" i="9"/>
  <c r="AN1965" i="9"/>
  <c r="AN1963" i="9"/>
  <c r="AN1961" i="9"/>
  <c r="AN1959" i="9"/>
  <c r="AN1957" i="9"/>
  <c r="AN1955" i="9"/>
  <c r="AN1953" i="9"/>
  <c r="AN1951" i="9"/>
  <c r="AN1949" i="9"/>
  <c r="AN1947" i="9"/>
  <c r="AN1945" i="9"/>
  <c r="AN1943" i="9"/>
  <c r="AN1941" i="9"/>
  <c r="AN1939" i="9"/>
  <c r="AN1937" i="9"/>
  <c r="AN1935" i="9"/>
  <c r="AN1933" i="9"/>
  <c r="AN1931" i="9"/>
  <c r="AN1929" i="9"/>
  <c r="AN1927" i="9"/>
  <c r="AN1925" i="9"/>
  <c r="AN1923" i="9"/>
  <c r="AN1921" i="9"/>
  <c r="AN1919" i="9"/>
  <c r="AN1917" i="9"/>
  <c r="AN1915" i="9"/>
  <c r="AN1913" i="9"/>
  <c r="AN1911" i="9"/>
  <c r="AN1909" i="9"/>
  <c r="AN1907" i="9"/>
  <c r="AN1905" i="9"/>
  <c r="AN1903" i="9"/>
  <c r="AN1901" i="9"/>
  <c r="AN1899" i="9"/>
  <c r="AN1897" i="9"/>
  <c r="AN1895" i="9"/>
  <c r="AN1893" i="9"/>
  <c r="AN1891" i="9"/>
  <c r="AN1889" i="9"/>
  <c r="AN1887" i="9"/>
  <c r="AN1885" i="9"/>
  <c r="AN1883" i="9"/>
  <c r="AN1881" i="9"/>
  <c r="AN1879" i="9"/>
  <c r="AN1877" i="9"/>
  <c r="AN1875" i="9"/>
  <c r="AN1873" i="9"/>
  <c r="AN1871" i="9"/>
  <c r="AN1869" i="9"/>
  <c r="AN1867" i="9"/>
  <c r="AN1865" i="9"/>
  <c r="AN1863" i="9"/>
  <c r="AN1861" i="9"/>
  <c r="AN1859" i="9"/>
  <c r="AN1857" i="9"/>
  <c r="AN1855" i="9"/>
  <c r="AN1853" i="9"/>
  <c r="AN1851" i="9"/>
  <c r="AN1849" i="9"/>
  <c r="AN1847" i="9"/>
  <c r="AN1845" i="9"/>
  <c r="AN1843" i="9"/>
  <c r="AN1841" i="9"/>
  <c r="AN1839" i="9"/>
  <c r="AN1837" i="9"/>
  <c r="AN1835" i="9"/>
  <c r="AN1833" i="9"/>
  <c r="AN1831" i="9"/>
  <c r="AN1829" i="9"/>
  <c r="AN1827" i="9"/>
  <c r="AN1825" i="9"/>
  <c r="AN1823" i="9"/>
  <c r="AN1821" i="9"/>
  <c r="AN1819" i="9"/>
  <c r="AN1817" i="9"/>
  <c r="AN1815" i="9"/>
  <c r="AN1813" i="9"/>
  <c r="AN1811" i="9"/>
  <c r="AN1809" i="9"/>
  <c r="AN1807" i="9"/>
  <c r="AN1805" i="9"/>
  <c r="AN1803" i="9"/>
  <c r="AN1801" i="9"/>
  <c r="AN1799" i="9"/>
  <c r="AN1797" i="9"/>
  <c r="AN1795" i="9"/>
  <c r="AN1793" i="9"/>
  <c r="AN1791" i="9"/>
  <c r="AN1808" i="9"/>
  <c r="AN1804" i="9"/>
  <c r="AN1800" i="9"/>
  <c r="AN1796" i="9"/>
  <c r="AN1792" i="9"/>
  <c r="AN1790" i="9"/>
  <c r="AN1788" i="9"/>
  <c r="AN1786" i="9"/>
  <c r="AN1784" i="9"/>
  <c r="AN1782" i="9"/>
  <c r="AN1780" i="9"/>
  <c r="AN1778" i="9"/>
  <c r="AN1776" i="9"/>
  <c r="AN1774" i="9"/>
  <c r="AN1772" i="9"/>
  <c r="AN1770" i="9"/>
  <c r="AN1768" i="9"/>
  <c r="AN1766" i="9"/>
  <c r="AN1764" i="9"/>
  <c r="AN1762" i="9"/>
  <c r="AN1760" i="9"/>
  <c r="AN1758" i="9"/>
  <c r="AN1756" i="9"/>
  <c r="AN1754" i="9"/>
  <c r="AN1752" i="9"/>
  <c r="AN1750" i="9"/>
  <c r="AN1748" i="9"/>
  <c r="AN1746" i="9"/>
  <c r="AN1744" i="9"/>
  <c r="AN1742" i="9"/>
  <c r="AN1740" i="9"/>
  <c r="AN1738" i="9"/>
  <c r="AN1736" i="9"/>
  <c r="AN1734" i="9"/>
  <c r="AN1732" i="9"/>
  <c r="AN1730" i="9"/>
  <c r="AN1728" i="9"/>
  <c r="AN1726" i="9"/>
  <c r="AN1724" i="9"/>
  <c r="AN1722" i="9"/>
  <c r="AN1720" i="9"/>
  <c r="AN1718" i="9"/>
  <c r="AN1716" i="9"/>
  <c r="AN1714" i="9"/>
  <c r="AN1712" i="9"/>
  <c r="AN1710" i="9"/>
  <c r="AN1708" i="9"/>
  <c r="AN1706" i="9"/>
  <c r="AN1704" i="9"/>
  <c r="AN1702" i="9"/>
  <c r="AN1700" i="9"/>
  <c r="AN1698" i="9"/>
  <c r="AN1696" i="9"/>
  <c r="AN1694" i="9"/>
  <c r="AN1692" i="9"/>
  <c r="AN1690" i="9"/>
  <c r="AN1688" i="9"/>
  <c r="AN1686" i="9"/>
  <c r="AN1684" i="9"/>
  <c r="AN1682" i="9"/>
  <c r="AN1680" i="9"/>
  <c r="AN1678" i="9"/>
  <c r="AN1676" i="9"/>
  <c r="AN1674" i="9"/>
  <c r="AN1672" i="9"/>
  <c r="AN1670" i="9"/>
  <c r="AN1668" i="9"/>
  <c r="AN1666" i="9"/>
  <c r="AN1664" i="9"/>
  <c r="AN1662" i="9"/>
  <c r="AN1660" i="9"/>
  <c r="AN1658" i="9"/>
  <c r="AN1656" i="9"/>
  <c r="AN1654" i="9"/>
  <c r="AN1652" i="9"/>
  <c r="AN1650" i="9"/>
  <c r="AN1648" i="9"/>
  <c r="AN1646" i="9"/>
  <c r="AN1644" i="9"/>
  <c r="AN1642" i="9"/>
  <c r="AN1640" i="9"/>
  <c r="AN1638" i="9"/>
  <c r="AN1636" i="9"/>
  <c r="AN1634" i="9"/>
  <c r="AN1632" i="9"/>
  <c r="AN1630" i="9"/>
  <c r="AN1628" i="9"/>
  <c r="AN1626" i="9"/>
  <c r="AN1624" i="9"/>
  <c r="AN1622" i="9"/>
  <c r="AN1620" i="9"/>
  <c r="AN1618" i="9"/>
  <c r="AN1616" i="9"/>
  <c r="AN1614" i="9"/>
  <c r="AN1612" i="9"/>
  <c r="AN1610" i="9"/>
  <c r="AN1608" i="9"/>
  <c r="AN1606" i="9"/>
  <c r="AN1604" i="9"/>
  <c r="AN1602" i="9"/>
  <c r="AN1600" i="9"/>
  <c r="AN1598" i="9"/>
  <c r="AN1596" i="9"/>
  <c r="AN1594" i="9"/>
  <c r="AN1592" i="9"/>
  <c r="AN1590" i="9"/>
  <c r="AN1588" i="9"/>
  <c r="AN1586" i="9"/>
  <c r="AN1584" i="9"/>
  <c r="AN1582" i="9"/>
  <c r="AN1580" i="9"/>
  <c r="AN1578" i="9"/>
  <c r="AN1576" i="9"/>
  <c r="AN1574" i="9"/>
  <c r="AN1810" i="9"/>
  <c r="AN1806" i="9"/>
  <c r="AN1802" i="9"/>
  <c r="AN1798" i="9"/>
  <c r="AN1794" i="9"/>
  <c r="AN1789" i="9"/>
  <c r="AN1787" i="9"/>
  <c r="AN1785" i="9"/>
  <c r="AN1783" i="9"/>
  <c r="AN1781" i="9"/>
  <c r="AN1779" i="9"/>
  <c r="AN1777" i="9"/>
  <c r="AN1775" i="9"/>
  <c r="AN1773" i="9"/>
  <c r="AN1771" i="9"/>
  <c r="AN1769" i="9"/>
  <c r="AN1767" i="9"/>
  <c r="AN1765" i="9"/>
  <c r="AN1763" i="9"/>
  <c r="AN1761" i="9"/>
  <c r="AN1759" i="9"/>
  <c r="AN1757" i="9"/>
  <c r="AN1755" i="9"/>
  <c r="AN1753" i="9"/>
  <c r="AN1751" i="9"/>
  <c r="AN1749" i="9"/>
  <c r="AN1747" i="9"/>
  <c r="AN1745" i="9"/>
  <c r="AN1743" i="9"/>
  <c r="AN1741" i="9"/>
  <c r="AN1739" i="9"/>
  <c r="AN1737" i="9"/>
  <c r="AN1735" i="9"/>
  <c r="AN1733" i="9"/>
  <c r="AN1731" i="9"/>
  <c r="AN1729" i="9"/>
  <c r="AN1727" i="9"/>
  <c r="AN1725" i="9"/>
  <c r="AN1723" i="9"/>
  <c r="AN1721" i="9"/>
  <c r="AN1719" i="9"/>
  <c r="AN1717" i="9"/>
  <c r="AN1715" i="9"/>
  <c r="AN1713" i="9"/>
  <c r="AN1711" i="9"/>
  <c r="AN1709" i="9"/>
  <c r="AN1707" i="9"/>
  <c r="AN1705" i="9"/>
  <c r="AN1703" i="9"/>
  <c r="AN1701" i="9"/>
  <c r="AN1699" i="9"/>
  <c r="AN1697" i="9"/>
  <c r="AN1695" i="9"/>
  <c r="AN1693" i="9"/>
  <c r="AN1691" i="9"/>
  <c r="AN1689" i="9"/>
  <c r="AN1687" i="9"/>
  <c r="AN1685" i="9"/>
  <c r="AN1683" i="9"/>
  <c r="AN1681" i="9"/>
  <c r="AN1679" i="9"/>
  <c r="AN1677" i="9"/>
  <c r="AN1675" i="9"/>
  <c r="AN1673" i="9"/>
  <c r="AN1671" i="9"/>
  <c r="AN1669" i="9"/>
  <c r="AN1667" i="9"/>
  <c r="AN1665" i="9"/>
  <c r="AN1663" i="9"/>
  <c r="AN1661" i="9"/>
  <c r="AN1659" i="9"/>
  <c r="AN1657" i="9"/>
  <c r="AN1655" i="9"/>
  <c r="AN1653" i="9"/>
  <c r="AN1651" i="9"/>
  <c r="AN1649" i="9"/>
  <c r="AN1647" i="9"/>
  <c r="AN1645" i="9"/>
  <c r="AN1643" i="9"/>
  <c r="AN1641" i="9"/>
  <c r="AN1639" i="9"/>
  <c r="AN1637" i="9"/>
  <c r="AN1635" i="9"/>
  <c r="AN1633" i="9"/>
  <c r="AN1631" i="9"/>
  <c r="AN1629" i="9"/>
  <c r="AN1627" i="9"/>
  <c r="AN1625" i="9"/>
  <c r="AN1623" i="9"/>
  <c r="AN1621" i="9"/>
  <c r="AN1619" i="9"/>
  <c r="AN1617" i="9"/>
  <c r="AN1615" i="9"/>
  <c r="AN1613" i="9"/>
  <c r="AN1611" i="9"/>
  <c r="AN1609" i="9"/>
  <c r="AN1607" i="9"/>
  <c r="AN1605" i="9"/>
  <c r="AN1603" i="9"/>
  <c r="AN1601" i="9"/>
  <c r="AN1599" i="9"/>
  <c r="AN1597" i="9"/>
  <c r="AN1595" i="9"/>
  <c r="AN1593" i="9"/>
  <c r="AN1591" i="9"/>
  <c r="AN1589" i="9"/>
  <c r="AN1587" i="9"/>
  <c r="AN1585" i="9"/>
  <c r="AN1583" i="9"/>
  <c r="AN1581" i="9"/>
  <c r="AN1579" i="9"/>
  <c r="AN1577" i="9"/>
  <c r="AN1575" i="9"/>
  <c r="AN1572" i="9"/>
  <c r="AN1570" i="9"/>
  <c r="AN1568" i="9"/>
  <c r="AN1566" i="9"/>
  <c r="AN1564" i="9"/>
  <c r="AN1562" i="9"/>
  <c r="AN1560" i="9"/>
  <c r="AN1558" i="9"/>
  <c r="AN1556" i="9"/>
  <c r="AN1554" i="9"/>
  <c r="AN1552" i="9"/>
  <c r="AN1550" i="9"/>
  <c r="AN1548" i="9"/>
  <c r="AN1546" i="9"/>
  <c r="AN1544" i="9"/>
  <c r="AN1542" i="9"/>
  <c r="AN1540" i="9"/>
  <c r="AN1538" i="9"/>
  <c r="AN1536" i="9"/>
  <c r="AN1534" i="9"/>
  <c r="AN1532" i="9"/>
  <c r="AN1530" i="9"/>
  <c r="AN1528" i="9"/>
  <c r="AN1526" i="9"/>
  <c r="AN1524" i="9"/>
  <c r="AN1522" i="9"/>
  <c r="AN1520" i="9"/>
  <c r="AN1518" i="9"/>
  <c r="AN1516" i="9"/>
  <c r="AN1514" i="9"/>
  <c r="AN1512" i="9"/>
  <c r="AN1510" i="9"/>
  <c r="AN1508" i="9"/>
  <c r="AN1506" i="9"/>
  <c r="AN1504" i="9"/>
  <c r="AN1502" i="9"/>
  <c r="AN1500" i="9"/>
  <c r="AN1498" i="9"/>
  <c r="AN1496" i="9"/>
  <c r="AN1494" i="9"/>
  <c r="AN1492" i="9"/>
  <c r="AN1490" i="9"/>
  <c r="AN1488" i="9"/>
  <c r="AN1486" i="9"/>
  <c r="AN1484" i="9"/>
  <c r="AN1482" i="9"/>
  <c r="AN1480" i="9"/>
  <c r="AN1478" i="9"/>
  <c r="AN1476" i="9"/>
  <c r="AN1474" i="9"/>
  <c r="AN1472" i="9"/>
  <c r="AN1470" i="9"/>
  <c r="AN1468" i="9"/>
  <c r="AN1466" i="9"/>
  <c r="AN1464" i="9"/>
  <c r="AN1462" i="9"/>
  <c r="AN1460" i="9"/>
  <c r="AN1458" i="9"/>
  <c r="AN1456" i="9"/>
  <c r="AN1454" i="9"/>
  <c r="AN1452" i="9"/>
  <c r="AN1450" i="9"/>
  <c r="AN1448" i="9"/>
  <c r="AN1446" i="9"/>
  <c r="AN1444" i="9"/>
  <c r="AN1442" i="9"/>
  <c r="AN1440" i="9"/>
  <c r="AN1438" i="9"/>
  <c r="AN1436" i="9"/>
  <c r="AN1434" i="9"/>
  <c r="AN1432" i="9"/>
  <c r="AN1430" i="9"/>
  <c r="AN1428" i="9"/>
  <c r="AN1426" i="9"/>
  <c r="AN1424" i="9"/>
  <c r="AN1422" i="9"/>
  <c r="AN1420" i="9"/>
  <c r="AN1418" i="9"/>
  <c r="AN1416" i="9"/>
  <c r="AN1414" i="9"/>
  <c r="AN1412" i="9"/>
  <c r="AN1410" i="9"/>
  <c r="AN1408" i="9"/>
  <c r="AN1406" i="9"/>
  <c r="AN1404" i="9"/>
  <c r="AN1402" i="9"/>
  <c r="AN1400" i="9"/>
  <c r="AN1398" i="9"/>
  <c r="AN1396" i="9"/>
  <c r="AN1394" i="9"/>
  <c r="AN1392" i="9"/>
  <c r="AN1390" i="9"/>
  <c r="AN1388" i="9"/>
  <c r="AN1386" i="9"/>
  <c r="AN1384" i="9"/>
  <c r="AN1382" i="9"/>
  <c r="AN1380" i="9"/>
  <c r="AN1378" i="9"/>
  <c r="AN1376" i="9"/>
  <c r="AN1374" i="9"/>
  <c r="AN1372" i="9"/>
  <c r="AN1370" i="9"/>
  <c r="AN1368" i="9"/>
  <c r="AN1366" i="9"/>
  <c r="AN1364" i="9"/>
  <c r="AN1362" i="9"/>
  <c r="AN1360" i="9"/>
  <c r="AN1358" i="9"/>
  <c r="AN1356" i="9"/>
  <c r="AN1354" i="9"/>
  <c r="AN1352" i="9"/>
  <c r="AN1350" i="9"/>
  <c r="AN1348" i="9"/>
  <c r="AN1346" i="9"/>
  <c r="AN1573" i="9"/>
  <c r="AN1571" i="9"/>
  <c r="AN1569" i="9"/>
  <c r="AN1567" i="9"/>
  <c r="AN1565" i="9"/>
  <c r="AN1563" i="9"/>
  <c r="AN1561" i="9"/>
  <c r="AN1559" i="9"/>
  <c r="AN1557" i="9"/>
  <c r="AN1555" i="9"/>
  <c r="AN1553" i="9"/>
  <c r="AN1551" i="9"/>
  <c r="AN1549" i="9"/>
  <c r="AN1547" i="9"/>
  <c r="AN1545" i="9"/>
  <c r="AN1543" i="9"/>
  <c r="AN1541" i="9"/>
  <c r="AN1539" i="9"/>
  <c r="AN1537" i="9"/>
  <c r="AN1535" i="9"/>
  <c r="AN1533" i="9"/>
  <c r="AN1531" i="9"/>
  <c r="AN1529" i="9"/>
  <c r="AN1527" i="9"/>
  <c r="AN1525" i="9"/>
  <c r="AN1523" i="9"/>
  <c r="AN1521" i="9"/>
  <c r="AN1519" i="9"/>
  <c r="AN1517" i="9"/>
  <c r="AN1515" i="9"/>
  <c r="AN1513" i="9"/>
  <c r="AN1511" i="9"/>
  <c r="AN1509" i="9"/>
  <c r="AN1507" i="9"/>
  <c r="AN1505" i="9"/>
  <c r="AN1503" i="9"/>
  <c r="AN1501" i="9"/>
  <c r="AN1499" i="9"/>
  <c r="AN1497" i="9"/>
  <c r="AN1495" i="9"/>
  <c r="AN1493" i="9"/>
  <c r="AN1491" i="9"/>
  <c r="AN1489" i="9"/>
  <c r="AN1487" i="9"/>
  <c r="AN1485" i="9"/>
  <c r="AN1483" i="9"/>
  <c r="AN1481" i="9"/>
  <c r="AN1479" i="9"/>
  <c r="AN1477" i="9"/>
  <c r="AN1475" i="9"/>
  <c r="AN1473" i="9"/>
  <c r="AN1471" i="9"/>
  <c r="AN1469" i="9"/>
  <c r="AN1467" i="9"/>
  <c r="AN1465" i="9"/>
  <c r="AN1463" i="9"/>
  <c r="AN1461" i="9"/>
  <c r="AN1459" i="9"/>
  <c r="AN1457" i="9"/>
  <c r="AN1455" i="9"/>
  <c r="AN1453" i="9"/>
  <c r="AN1451" i="9"/>
  <c r="AN1449" i="9"/>
  <c r="AN1447" i="9"/>
  <c r="AN1445" i="9"/>
  <c r="AN1443" i="9"/>
  <c r="AN1441" i="9"/>
  <c r="AN1439" i="9"/>
  <c r="AN1437" i="9"/>
  <c r="AN1435" i="9"/>
  <c r="AN1433" i="9"/>
  <c r="AN1431" i="9"/>
  <c r="AN1429" i="9"/>
  <c r="AN1427" i="9"/>
  <c r="AN1425" i="9"/>
  <c r="AN1423" i="9"/>
  <c r="AN1421" i="9"/>
  <c r="AN1419" i="9"/>
  <c r="AN1417" i="9"/>
  <c r="AN1415" i="9"/>
  <c r="AN1413" i="9"/>
  <c r="AN1411" i="9"/>
  <c r="AN1409" i="9"/>
  <c r="AN1407" i="9"/>
  <c r="AN1405" i="9"/>
  <c r="AN1403" i="9"/>
  <c r="AN1401" i="9"/>
  <c r="AN1399" i="9"/>
  <c r="AN1397" i="9"/>
  <c r="AN1395" i="9"/>
  <c r="AN1393" i="9"/>
  <c r="AN1391" i="9"/>
  <c r="AN1389" i="9"/>
  <c r="AN1387" i="9"/>
  <c r="AN1385" i="9"/>
  <c r="AN1383" i="9"/>
  <c r="AN1381" i="9"/>
  <c r="AN1379" i="9"/>
  <c r="AN1377" i="9"/>
  <c r="AN1375" i="9"/>
  <c r="AN1373" i="9"/>
  <c r="AN1371" i="9"/>
  <c r="AN1369" i="9"/>
  <c r="AN1367" i="9"/>
  <c r="AN1365" i="9"/>
  <c r="AN1363" i="9"/>
  <c r="AN1361" i="9"/>
  <c r="AN1359" i="9"/>
  <c r="AN1357" i="9"/>
  <c r="AN1355" i="9"/>
  <c r="AN1353" i="9"/>
  <c r="AN1351" i="9"/>
  <c r="AN1349" i="9"/>
  <c r="AN1347" i="9"/>
  <c r="AN1344" i="9"/>
  <c r="AN1342" i="9"/>
  <c r="AN1340" i="9"/>
  <c r="AN1338" i="9"/>
  <c r="AN1336" i="9"/>
  <c r="AN1334" i="9"/>
  <c r="AN1332" i="9"/>
  <c r="AN1330" i="9"/>
  <c r="AN1328" i="9"/>
  <c r="AN1326" i="9"/>
  <c r="AN1324" i="9"/>
  <c r="AN1322" i="9"/>
  <c r="AN1320" i="9"/>
  <c r="AN1318" i="9"/>
  <c r="AN1316" i="9"/>
  <c r="AN1314" i="9"/>
  <c r="AN1312" i="9"/>
  <c r="AN1310" i="9"/>
  <c r="AN1308" i="9"/>
  <c r="AN1306" i="9"/>
  <c r="AN1304" i="9"/>
  <c r="AN1302" i="9"/>
  <c r="AN1300" i="9"/>
  <c r="AN1298" i="9"/>
  <c r="AN1296" i="9"/>
  <c r="AN1294" i="9"/>
  <c r="AN1292" i="9"/>
  <c r="AN1290" i="9"/>
  <c r="AN1288" i="9"/>
  <c r="AN1286" i="9"/>
  <c r="AN1284" i="9"/>
  <c r="AN1282" i="9"/>
  <c r="AN1280" i="9"/>
  <c r="AN1278" i="9"/>
  <c r="AN1276" i="9"/>
  <c r="AN1274" i="9"/>
  <c r="AN1272" i="9"/>
  <c r="AN1270" i="9"/>
  <c r="AN1268" i="9"/>
  <c r="AN1266" i="9"/>
  <c r="AN1264" i="9"/>
  <c r="AN1262" i="9"/>
  <c r="AN1260" i="9"/>
  <c r="AN1258" i="9"/>
  <c r="AN1256" i="9"/>
  <c r="AN1254" i="9"/>
  <c r="AN1252" i="9"/>
  <c r="AN1250" i="9"/>
  <c r="AN1248" i="9"/>
  <c r="AN1246" i="9"/>
  <c r="AN1244" i="9"/>
  <c r="AN1242" i="9"/>
  <c r="AN1240" i="9"/>
  <c r="AN1238" i="9"/>
  <c r="AN1236" i="9"/>
  <c r="AN1234" i="9"/>
  <c r="AN1232" i="9"/>
  <c r="AN1230" i="9"/>
  <c r="AN1228" i="9"/>
  <c r="AN1226" i="9"/>
  <c r="AN1224" i="9"/>
  <c r="AN1222" i="9"/>
  <c r="AN1220" i="9"/>
  <c r="AN1218" i="9"/>
  <c r="AN1216" i="9"/>
  <c r="AN1214" i="9"/>
  <c r="AN1212" i="9"/>
  <c r="AN1210" i="9"/>
  <c r="AN1208" i="9"/>
  <c r="AN1206" i="9"/>
  <c r="AN1204" i="9"/>
  <c r="AN1202" i="9"/>
  <c r="AN1200" i="9"/>
  <c r="AN1198" i="9"/>
  <c r="AN1196" i="9"/>
  <c r="AN1194" i="9"/>
  <c r="AN1192" i="9"/>
  <c r="AN1190" i="9"/>
  <c r="AN1188" i="9"/>
  <c r="AN1186" i="9"/>
  <c r="AN1184" i="9"/>
  <c r="AN1182" i="9"/>
  <c r="AN1180" i="9"/>
  <c r="AN1178" i="9"/>
  <c r="AN1176" i="9"/>
  <c r="AN1174" i="9"/>
  <c r="AN1172" i="9"/>
  <c r="AN1170" i="9"/>
  <c r="AN1168" i="9"/>
  <c r="AN1166" i="9"/>
  <c r="AN1164" i="9"/>
  <c r="AN1162" i="9"/>
  <c r="AN1160" i="9"/>
  <c r="AN1158" i="9"/>
  <c r="AN1156" i="9"/>
  <c r="AN1154" i="9"/>
  <c r="AN1152" i="9"/>
  <c r="AN1150" i="9"/>
  <c r="AN1148" i="9"/>
  <c r="AN1146" i="9"/>
  <c r="AN1144" i="9"/>
  <c r="AN1142" i="9"/>
  <c r="AN1140" i="9"/>
  <c r="AN1138" i="9"/>
  <c r="AN1136" i="9"/>
  <c r="AN1134" i="9"/>
  <c r="AN1132" i="9"/>
  <c r="AN1130" i="9"/>
  <c r="AN1128" i="9"/>
  <c r="AN1126" i="9"/>
  <c r="AN1124" i="9"/>
  <c r="AN1122" i="9"/>
  <c r="AN1120" i="9"/>
  <c r="AN1118" i="9"/>
  <c r="AN1116" i="9"/>
  <c r="AN1114" i="9"/>
  <c r="AN1112" i="9"/>
  <c r="AN1110" i="9"/>
  <c r="AN1108" i="9"/>
  <c r="AN1106" i="9"/>
  <c r="AN1104" i="9"/>
  <c r="AN1102" i="9"/>
  <c r="AN1100" i="9"/>
  <c r="AN1098" i="9"/>
  <c r="AN1096" i="9"/>
  <c r="AN1094" i="9"/>
  <c r="AN1092" i="9"/>
  <c r="AN1090" i="9"/>
  <c r="AN1088" i="9"/>
  <c r="AN1086" i="9"/>
  <c r="AN1084" i="9"/>
  <c r="AN1082" i="9"/>
  <c r="AN1080" i="9"/>
  <c r="AN1078" i="9"/>
  <c r="AN1076" i="9"/>
  <c r="AN1074" i="9"/>
  <c r="AN1072" i="9"/>
  <c r="AN1070" i="9"/>
  <c r="AN1068" i="9"/>
  <c r="AN1066" i="9"/>
  <c r="AN1064" i="9"/>
  <c r="AN1062" i="9"/>
  <c r="AN1060" i="9"/>
  <c r="AN1058" i="9"/>
  <c r="AN1056" i="9"/>
  <c r="AN1054" i="9"/>
  <c r="AN1052" i="9"/>
  <c r="AN1050" i="9"/>
  <c r="AN1048" i="9"/>
  <c r="AN1046" i="9"/>
  <c r="AN1044" i="9"/>
  <c r="AN1042" i="9"/>
  <c r="AN1040" i="9"/>
  <c r="AN1038" i="9"/>
  <c r="AN1036" i="9"/>
  <c r="AN1034" i="9"/>
  <c r="AN1032" i="9"/>
  <c r="AN1030" i="9"/>
  <c r="AN1028" i="9"/>
  <c r="AN1026" i="9"/>
  <c r="AN1024" i="9"/>
  <c r="AN1022" i="9"/>
  <c r="AN1020" i="9"/>
  <c r="AN1018" i="9"/>
  <c r="AN1016" i="9"/>
  <c r="AN1014" i="9"/>
  <c r="AN1012" i="9"/>
  <c r="AN1010" i="9"/>
  <c r="AN1008" i="9"/>
  <c r="AN1006" i="9"/>
  <c r="AN1004" i="9"/>
  <c r="AN1002" i="9"/>
  <c r="AN1000" i="9"/>
  <c r="AN998" i="9"/>
  <c r="AN996" i="9"/>
  <c r="AN994" i="9"/>
  <c r="AN992" i="9"/>
  <c r="AN990" i="9"/>
  <c r="AN988" i="9"/>
  <c r="AN986" i="9"/>
  <c r="AN984" i="9"/>
  <c r="AN982" i="9"/>
  <c r="AN980" i="9"/>
  <c r="AN978" i="9"/>
  <c r="AN976" i="9"/>
  <c r="AN974" i="9"/>
  <c r="AN972" i="9"/>
  <c r="AN970" i="9"/>
  <c r="AN968" i="9"/>
  <c r="AN966" i="9"/>
  <c r="AN964" i="9"/>
  <c r="AN962" i="9"/>
  <c r="AN960" i="9"/>
  <c r="AN958" i="9"/>
  <c r="AN956" i="9"/>
  <c r="AN954" i="9"/>
  <c r="AN952" i="9"/>
  <c r="AN950" i="9"/>
  <c r="AN948" i="9"/>
  <c r="AN946" i="9"/>
  <c r="AN944" i="9"/>
  <c r="AN942" i="9"/>
  <c r="AN940" i="9"/>
  <c r="AN938" i="9"/>
  <c r="AN936" i="9"/>
  <c r="AN934" i="9"/>
  <c r="AN932" i="9"/>
  <c r="AN930" i="9"/>
  <c r="AN928" i="9"/>
  <c r="AN926" i="9"/>
  <c r="AN924" i="9"/>
  <c r="AN922" i="9"/>
  <c r="AN920" i="9"/>
  <c r="AN918" i="9"/>
  <c r="AN916" i="9"/>
  <c r="AN914" i="9"/>
  <c r="AN912" i="9"/>
  <c r="AN910" i="9"/>
  <c r="AN908" i="9"/>
  <c r="AN906" i="9"/>
  <c r="AN904" i="9"/>
  <c r="AN902" i="9"/>
  <c r="AN900" i="9"/>
  <c r="AN898" i="9"/>
  <c r="AN896" i="9"/>
  <c r="AN894" i="9"/>
  <c r="AN892" i="9"/>
  <c r="AN1345" i="9"/>
  <c r="AN1343" i="9"/>
  <c r="AN1341" i="9"/>
  <c r="AN1339" i="9"/>
  <c r="AN1337" i="9"/>
  <c r="AN1335" i="9"/>
  <c r="AN1333" i="9"/>
  <c r="AN1331" i="9"/>
  <c r="AN1329" i="9"/>
  <c r="AN1327" i="9"/>
  <c r="AN1325" i="9"/>
  <c r="AN1323" i="9"/>
  <c r="AN1321" i="9"/>
  <c r="AN1319" i="9"/>
  <c r="AN1317" i="9"/>
  <c r="AN1315" i="9"/>
  <c r="AN1313" i="9"/>
  <c r="AN1311" i="9"/>
  <c r="AN1309" i="9"/>
  <c r="AN1307" i="9"/>
  <c r="AN1305" i="9"/>
  <c r="AN1303" i="9"/>
  <c r="AN1301" i="9"/>
  <c r="AN1299" i="9"/>
  <c r="AN1297" i="9"/>
  <c r="AN1295" i="9"/>
  <c r="AN1293" i="9"/>
  <c r="AN1291" i="9"/>
  <c r="AN1289" i="9"/>
  <c r="AN1287" i="9"/>
  <c r="AN1285" i="9"/>
  <c r="AN1283" i="9"/>
  <c r="AN1281" i="9"/>
  <c r="AN1279" i="9"/>
  <c r="AN1277" i="9"/>
  <c r="AN1275" i="9"/>
  <c r="AN1273" i="9"/>
  <c r="AN1271" i="9"/>
  <c r="AN1269" i="9"/>
  <c r="AN1267" i="9"/>
  <c r="AN1265" i="9"/>
  <c r="AN1263" i="9"/>
  <c r="AN1261" i="9"/>
  <c r="AN1259" i="9"/>
  <c r="AN1257" i="9"/>
  <c r="AN1255" i="9"/>
  <c r="AN1253" i="9"/>
  <c r="AN1251" i="9"/>
  <c r="AN1249" i="9"/>
  <c r="AN1247" i="9"/>
  <c r="AN1245" i="9"/>
  <c r="AN1243" i="9"/>
  <c r="AN1241" i="9"/>
  <c r="AN1239" i="9"/>
  <c r="AN1237" i="9"/>
  <c r="AN1235" i="9"/>
  <c r="AN1233" i="9"/>
  <c r="AN1231" i="9"/>
  <c r="AN1229" i="9"/>
  <c r="AN1227" i="9"/>
  <c r="AN1225" i="9"/>
  <c r="AN1223" i="9"/>
  <c r="AN1221" i="9"/>
  <c r="AN1219" i="9"/>
  <c r="AN1217" i="9"/>
  <c r="AN1215" i="9"/>
  <c r="AN1213" i="9"/>
  <c r="AN1211" i="9"/>
  <c r="AN1209" i="9"/>
  <c r="AN1207" i="9"/>
  <c r="AN1205" i="9"/>
  <c r="AN1203" i="9"/>
  <c r="AN1201" i="9"/>
  <c r="AN1199" i="9"/>
  <c r="AN1197" i="9"/>
  <c r="AN1195" i="9"/>
  <c r="AN1193" i="9"/>
  <c r="AN1191" i="9"/>
  <c r="AN1189" i="9"/>
  <c r="AN1187" i="9"/>
  <c r="AN1185" i="9"/>
  <c r="AN1183" i="9"/>
  <c r="AN1181" i="9"/>
  <c r="AN1179" i="9"/>
  <c r="AN1177" i="9"/>
  <c r="AN1175" i="9"/>
  <c r="AN1173" i="9"/>
  <c r="AN1171" i="9"/>
  <c r="AN1169" i="9"/>
  <c r="AN1167" i="9"/>
  <c r="AN1165" i="9"/>
  <c r="AN1163" i="9"/>
  <c r="AN1161" i="9"/>
  <c r="AN1159" i="9"/>
  <c r="AN1157" i="9"/>
  <c r="AN1155" i="9"/>
  <c r="AN1153" i="9"/>
  <c r="AN1151" i="9"/>
  <c r="AN1149" i="9"/>
  <c r="AN1147" i="9"/>
  <c r="AN1145" i="9"/>
  <c r="AN1143" i="9"/>
  <c r="AN1141" i="9"/>
  <c r="AN1139" i="9"/>
  <c r="AN1137" i="9"/>
  <c r="AN1135" i="9"/>
  <c r="AN1133" i="9"/>
  <c r="AN1131" i="9"/>
  <c r="AN1129" i="9"/>
  <c r="AN1127" i="9"/>
  <c r="AN1125" i="9"/>
  <c r="AN1123" i="9"/>
  <c r="AN1121" i="9"/>
  <c r="AN1119" i="9"/>
  <c r="AN1117" i="9"/>
  <c r="AN1115" i="9"/>
  <c r="AN1113" i="9"/>
  <c r="AN1111" i="9"/>
  <c r="AN1109" i="9"/>
  <c r="AN1107" i="9"/>
  <c r="AN1105" i="9"/>
  <c r="AN1103" i="9"/>
  <c r="AN1101" i="9"/>
  <c r="AN1099" i="9"/>
  <c r="AN1097" i="9"/>
  <c r="AN1095" i="9"/>
  <c r="AN1093" i="9"/>
  <c r="AN1091" i="9"/>
  <c r="AN1089" i="9"/>
  <c r="AN1087" i="9"/>
  <c r="AN1085" i="9"/>
  <c r="AN1083" i="9"/>
  <c r="AN1081" i="9"/>
  <c r="AN1079" i="9"/>
  <c r="AN1077" i="9"/>
  <c r="AN1075" i="9"/>
  <c r="AN1073" i="9"/>
  <c r="AN1071" i="9"/>
  <c r="AN1069" i="9"/>
  <c r="AN1067" i="9"/>
  <c r="AN1065" i="9"/>
  <c r="AN1063" i="9"/>
  <c r="AN1061" i="9"/>
  <c r="AN1059" i="9"/>
  <c r="AN1057" i="9"/>
  <c r="AN1055" i="9"/>
  <c r="AN1053" i="9"/>
  <c r="AN1051" i="9"/>
  <c r="AN1049" i="9"/>
  <c r="AN1047" i="9"/>
  <c r="AN1045" i="9"/>
  <c r="AN1043" i="9"/>
  <c r="AN1041" i="9"/>
  <c r="AN1039" i="9"/>
  <c r="AN1037" i="9"/>
  <c r="AN1035" i="9"/>
  <c r="AN1033" i="9"/>
  <c r="AN1031" i="9"/>
  <c r="AN1029" i="9"/>
  <c r="AN1027" i="9"/>
  <c r="AN1025" i="9"/>
  <c r="AN1023" i="9"/>
  <c r="AN1021" i="9"/>
  <c r="AN1019" i="9"/>
  <c r="AN1017" i="9"/>
  <c r="AN1015" i="9"/>
  <c r="AN1013" i="9"/>
  <c r="AN1011" i="9"/>
  <c r="AN1009" i="9"/>
  <c r="AN1007" i="9"/>
  <c r="AN1005" i="9"/>
  <c r="AN1003" i="9"/>
  <c r="AN1001" i="9"/>
  <c r="AN999" i="9"/>
  <c r="AN997" i="9"/>
  <c r="AN995" i="9"/>
  <c r="AN993" i="9"/>
  <c r="AN991" i="9"/>
  <c r="AN989" i="9"/>
  <c r="AN987" i="9"/>
  <c r="AN985" i="9"/>
  <c r="AN983" i="9"/>
  <c r="AN981" i="9"/>
  <c r="AN979" i="9"/>
  <c r="AN977" i="9"/>
  <c r="AN975" i="9"/>
  <c r="AN973" i="9"/>
  <c r="AN971" i="9"/>
  <c r="AN969" i="9"/>
  <c r="AN967" i="9"/>
  <c r="AN965" i="9"/>
  <c r="AN963" i="9"/>
  <c r="AN961" i="9"/>
  <c r="AN959" i="9"/>
  <c r="AN957" i="9"/>
  <c r="AN955" i="9"/>
  <c r="AN953" i="9"/>
  <c r="AN951" i="9"/>
  <c r="AN949" i="9"/>
  <c r="AN947" i="9"/>
  <c r="AN945" i="9"/>
  <c r="AN943" i="9"/>
  <c r="AN941" i="9"/>
  <c r="AN939" i="9"/>
  <c r="AN937" i="9"/>
  <c r="AN935" i="9"/>
  <c r="AN933" i="9"/>
  <c r="AN931" i="9"/>
  <c r="AN929" i="9"/>
  <c r="AN927" i="9"/>
  <c r="AN925" i="9"/>
  <c r="AN923" i="9"/>
  <c r="AN921" i="9"/>
  <c r="AN919" i="9"/>
  <c r="AN917" i="9"/>
  <c r="AN915" i="9"/>
  <c r="AN913" i="9"/>
  <c r="AN911" i="9"/>
  <c r="AN909" i="9"/>
  <c r="AN907" i="9"/>
  <c r="AN905" i="9"/>
  <c r="AN903" i="9"/>
  <c r="AN901" i="9"/>
  <c r="AN899" i="9"/>
  <c r="AN897" i="9"/>
  <c r="AN895" i="9"/>
  <c r="AN893" i="9"/>
  <c r="AN891" i="9"/>
  <c r="AN889" i="9"/>
  <c r="AN887" i="9"/>
  <c r="AN885" i="9"/>
  <c r="AN883" i="9"/>
  <c r="AN881" i="9"/>
  <c r="AN879" i="9"/>
  <c r="AN877" i="9"/>
  <c r="AN875" i="9"/>
  <c r="AN873" i="9"/>
  <c r="AN871" i="9"/>
  <c r="AN869" i="9"/>
  <c r="AN867" i="9"/>
  <c r="AN865" i="9"/>
  <c r="AN863" i="9"/>
  <c r="AN861" i="9"/>
  <c r="AN859" i="9"/>
  <c r="AN857" i="9"/>
  <c r="AN855" i="9"/>
  <c r="AN853" i="9"/>
  <c r="AN851" i="9"/>
  <c r="AN849" i="9"/>
  <c r="AN847" i="9"/>
  <c r="AN845" i="9"/>
  <c r="AN843" i="9"/>
  <c r="AN841" i="9"/>
  <c r="AN839" i="9"/>
  <c r="AN837" i="9"/>
  <c r="AN835" i="9"/>
  <c r="AN833" i="9"/>
  <c r="AN831" i="9"/>
  <c r="AN829" i="9"/>
  <c r="AN827" i="9"/>
  <c r="AN825" i="9"/>
  <c r="AN823" i="9"/>
  <c r="AN821" i="9"/>
  <c r="AN819" i="9"/>
  <c r="AN817" i="9"/>
  <c r="AN815" i="9"/>
  <c r="AN813" i="9"/>
  <c r="AN811" i="9"/>
  <c r="AN809" i="9"/>
  <c r="AN807" i="9"/>
  <c r="AN805" i="9"/>
  <c r="AN803" i="9"/>
  <c r="AN801" i="9"/>
  <c r="AN799" i="9"/>
  <c r="AN797" i="9"/>
  <c r="AN795" i="9"/>
  <c r="AN793" i="9"/>
  <c r="AN791" i="9"/>
  <c r="AN789" i="9"/>
  <c r="AN787" i="9"/>
  <c r="AN785" i="9"/>
  <c r="AN783" i="9"/>
  <c r="AN781" i="9"/>
  <c r="AN779" i="9"/>
  <c r="AN777" i="9"/>
  <c r="AN775" i="9"/>
  <c r="AN773" i="9"/>
  <c r="AN771" i="9"/>
  <c r="AN769" i="9"/>
  <c r="AN767" i="9"/>
  <c r="AN765" i="9"/>
  <c r="AN763" i="9"/>
  <c r="AN761" i="9"/>
  <c r="AN759" i="9"/>
  <c r="AN757" i="9"/>
  <c r="AN755" i="9"/>
  <c r="AN753" i="9"/>
  <c r="AN751" i="9"/>
  <c r="AN749" i="9"/>
  <c r="AN747" i="9"/>
  <c r="AN745" i="9"/>
  <c r="AN743" i="9"/>
  <c r="AN741" i="9"/>
  <c r="AN739" i="9"/>
  <c r="AN737" i="9"/>
  <c r="AN735" i="9"/>
  <c r="AN733" i="9"/>
  <c r="AN731" i="9"/>
  <c r="AN729" i="9"/>
  <c r="AN727" i="9"/>
  <c r="AN725" i="9"/>
  <c r="AN723" i="9"/>
  <c r="AN721" i="9"/>
  <c r="AN719" i="9"/>
  <c r="AN717" i="9"/>
  <c r="AN715" i="9"/>
  <c r="AN713" i="9"/>
  <c r="AN711" i="9"/>
  <c r="AN709" i="9"/>
  <c r="AN707" i="9"/>
  <c r="AN705" i="9"/>
  <c r="AN703" i="9"/>
  <c r="AN701" i="9"/>
  <c r="AN699" i="9"/>
  <c r="AN697" i="9"/>
  <c r="AN695" i="9"/>
  <c r="AN693" i="9"/>
  <c r="AN691" i="9"/>
  <c r="AN689" i="9"/>
  <c r="AN687" i="9"/>
  <c r="AN685" i="9"/>
  <c r="AN683" i="9"/>
  <c r="AN681" i="9"/>
  <c r="AN679" i="9"/>
  <c r="AN677" i="9"/>
  <c r="AN675" i="9"/>
  <c r="AN673" i="9"/>
  <c r="AN671" i="9"/>
  <c r="AN669" i="9"/>
  <c r="AN667" i="9"/>
  <c r="AN665" i="9"/>
  <c r="AN663" i="9"/>
  <c r="AN661" i="9"/>
  <c r="AN659" i="9"/>
  <c r="AN657" i="9"/>
  <c r="AN655" i="9"/>
  <c r="AN653" i="9"/>
  <c r="AN651" i="9"/>
  <c r="AN649" i="9"/>
  <c r="AN647" i="9"/>
  <c r="AN645" i="9"/>
  <c r="AN643" i="9"/>
  <c r="AN641" i="9"/>
  <c r="AN639" i="9"/>
  <c r="AN637" i="9"/>
  <c r="AN635" i="9"/>
  <c r="AN633" i="9"/>
  <c r="AN631" i="9"/>
  <c r="AN629" i="9"/>
  <c r="AN627" i="9"/>
  <c r="AN625" i="9"/>
  <c r="AN623" i="9"/>
  <c r="AN621" i="9"/>
  <c r="AN619" i="9"/>
  <c r="AN617" i="9"/>
  <c r="AN615" i="9"/>
  <c r="AN613" i="9"/>
  <c r="AN611" i="9"/>
  <c r="AN609" i="9"/>
  <c r="AN607" i="9"/>
  <c r="AN605" i="9"/>
  <c r="AN603" i="9"/>
  <c r="AN601" i="9"/>
  <c r="AN599" i="9"/>
  <c r="AN597" i="9"/>
  <c r="AN595" i="9"/>
  <c r="AN593" i="9"/>
  <c r="AN591" i="9"/>
  <c r="AN589" i="9"/>
  <c r="AN587" i="9"/>
  <c r="AN585" i="9"/>
  <c r="AN583" i="9"/>
  <c r="AN581" i="9"/>
  <c r="AN579" i="9"/>
  <c r="AN577" i="9"/>
  <c r="AN575" i="9"/>
  <c r="AN573" i="9"/>
  <c r="AN571" i="9"/>
  <c r="AN569" i="9"/>
  <c r="AN567" i="9"/>
  <c r="AN565" i="9"/>
  <c r="AN563" i="9"/>
  <c r="AN561" i="9"/>
  <c r="AN559" i="9"/>
  <c r="AN557" i="9"/>
  <c r="AN555" i="9"/>
  <c r="AN553" i="9"/>
  <c r="AN551" i="9"/>
  <c r="AN549" i="9"/>
  <c r="AN547" i="9"/>
  <c r="AN545" i="9"/>
  <c r="AN543" i="9"/>
  <c r="AN541" i="9"/>
  <c r="AN539" i="9"/>
  <c r="AN537" i="9"/>
  <c r="AN535" i="9"/>
  <c r="AN533" i="9"/>
  <c r="AN531" i="9"/>
  <c r="AN529" i="9"/>
  <c r="AN527" i="9"/>
  <c r="AN525" i="9"/>
  <c r="AN523" i="9"/>
  <c r="AN521" i="9"/>
  <c r="AN519" i="9"/>
  <c r="AN517" i="9"/>
  <c r="AN515" i="9"/>
  <c r="AN513" i="9"/>
  <c r="AN511" i="9"/>
  <c r="AN509" i="9"/>
  <c r="AN507" i="9"/>
  <c r="AN505" i="9"/>
  <c r="AN503" i="9"/>
  <c r="AN501" i="9"/>
  <c r="AN499" i="9"/>
  <c r="AN497" i="9"/>
  <c r="AN495" i="9"/>
  <c r="AN493" i="9"/>
  <c r="AN491" i="9"/>
  <c r="AN489" i="9"/>
  <c r="AN487" i="9"/>
  <c r="AN485" i="9"/>
  <c r="AN483" i="9"/>
  <c r="AN481" i="9"/>
  <c r="AN479" i="9"/>
  <c r="AN477" i="9"/>
  <c r="AN475" i="9"/>
  <c r="AN473" i="9"/>
  <c r="AN471" i="9"/>
  <c r="AN469" i="9"/>
  <c r="AN467" i="9"/>
  <c r="AN465" i="9"/>
  <c r="AN463" i="9"/>
  <c r="AN461" i="9"/>
  <c r="AN459" i="9"/>
  <c r="AN457" i="9"/>
  <c r="AN455" i="9"/>
  <c r="AN453" i="9"/>
  <c r="AN451" i="9"/>
  <c r="AN449" i="9"/>
  <c r="AN447" i="9"/>
  <c r="AN445" i="9"/>
  <c r="AN443" i="9"/>
  <c r="AN441" i="9"/>
  <c r="AN439" i="9"/>
  <c r="AN437" i="9"/>
  <c r="AN890" i="9"/>
  <c r="AN888" i="9"/>
  <c r="AN886" i="9"/>
  <c r="AN884" i="9"/>
  <c r="AN882" i="9"/>
  <c r="AN880" i="9"/>
  <c r="AN878" i="9"/>
  <c r="AN876" i="9"/>
  <c r="AN874" i="9"/>
  <c r="AN872" i="9"/>
  <c r="AN870" i="9"/>
  <c r="AN868" i="9"/>
  <c r="AN866" i="9"/>
  <c r="AN864" i="9"/>
  <c r="AN862" i="9"/>
  <c r="AN860" i="9"/>
  <c r="AN858" i="9"/>
  <c r="AN856" i="9"/>
  <c r="AN854" i="9"/>
  <c r="AN852" i="9"/>
  <c r="AN850" i="9"/>
  <c r="AN848" i="9"/>
  <c r="AN846" i="9"/>
  <c r="AN844" i="9"/>
  <c r="AN842" i="9"/>
  <c r="AN840" i="9"/>
  <c r="AN838" i="9"/>
  <c r="AN836" i="9"/>
  <c r="AN834" i="9"/>
  <c r="AN832" i="9"/>
  <c r="AN830" i="9"/>
  <c r="AN828" i="9"/>
  <c r="AN826" i="9"/>
  <c r="AN824" i="9"/>
  <c r="AN822" i="9"/>
  <c r="AN820" i="9"/>
  <c r="AN818" i="9"/>
  <c r="AN816" i="9"/>
  <c r="AN814" i="9"/>
  <c r="AN812" i="9"/>
  <c r="AN810" i="9"/>
  <c r="AN808" i="9"/>
  <c r="AN806" i="9"/>
  <c r="AN804" i="9"/>
  <c r="AN802" i="9"/>
  <c r="AN800" i="9"/>
  <c r="AN798" i="9"/>
  <c r="AN796" i="9"/>
  <c r="AN794" i="9"/>
  <c r="AN792" i="9"/>
  <c r="AN790" i="9"/>
  <c r="AN788" i="9"/>
  <c r="AN786" i="9"/>
  <c r="AN784" i="9"/>
  <c r="AN782" i="9"/>
  <c r="AN780" i="9"/>
  <c r="AN778" i="9"/>
  <c r="AN776" i="9"/>
  <c r="AN774" i="9"/>
  <c r="AN772" i="9"/>
  <c r="AN770" i="9"/>
  <c r="AN768" i="9"/>
  <c r="AN766" i="9"/>
  <c r="AN764" i="9"/>
  <c r="AN762" i="9"/>
  <c r="AN760" i="9"/>
  <c r="AN758" i="9"/>
  <c r="AN756" i="9"/>
  <c r="AN754" i="9"/>
  <c r="AN752" i="9"/>
  <c r="AN750" i="9"/>
  <c r="AN748" i="9"/>
  <c r="AN746" i="9"/>
  <c r="AN744" i="9"/>
  <c r="AN742" i="9"/>
  <c r="AN740" i="9"/>
  <c r="AN738" i="9"/>
  <c r="AN736" i="9"/>
  <c r="AN734" i="9"/>
  <c r="AN732" i="9"/>
  <c r="AN730" i="9"/>
  <c r="AN728" i="9"/>
  <c r="AN726" i="9"/>
  <c r="AN724" i="9"/>
  <c r="AN722" i="9"/>
  <c r="AN720" i="9"/>
  <c r="AN718" i="9"/>
  <c r="AN716" i="9"/>
  <c r="AN714" i="9"/>
  <c r="AN712" i="9"/>
  <c r="AN710" i="9"/>
  <c r="AN708" i="9"/>
  <c r="AN706" i="9"/>
  <c r="AN704" i="9"/>
  <c r="AN702" i="9"/>
  <c r="AN700" i="9"/>
  <c r="AN698" i="9"/>
  <c r="AN696" i="9"/>
  <c r="AN694" i="9"/>
  <c r="AN692" i="9"/>
  <c r="AN690" i="9"/>
  <c r="AN688" i="9"/>
  <c r="AN686" i="9"/>
  <c r="AN684" i="9"/>
  <c r="AN682" i="9"/>
  <c r="AN680" i="9"/>
  <c r="AN678" i="9"/>
  <c r="AN676" i="9"/>
  <c r="AN674" i="9"/>
  <c r="AN672" i="9"/>
  <c r="AN670" i="9"/>
  <c r="AN668" i="9"/>
  <c r="AN666" i="9"/>
  <c r="AN664" i="9"/>
  <c r="AN662" i="9"/>
  <c r="AN660" i="9"/>
  <c r="AN658" i="9"/>
  <c r="AN656" i="9"/>
  <c r="AN654" i="9"/>
  <c r="AN652" i="9"/>
  <c r="AN650" i="9"/>
  <c r="AN648" i="9"/>
  <c r="AN646" i="9"/>
  <c r="AN644" i="9"/>
  <c r="AN642" i="9"/>
  <c r="AN640" i="9"/>
  <c r="AN638" i="9"/>
  <c r="AN636" i="9"/>
  <c r="AN634" i="9"/>
  <c r="AN632" i="9"/>
  <c r="AN630" i="9"/>
  <c r="AN628" i="9"/>
  <c r="AN626" i="9"/>
  <c r="AN624" i="9"/>
  <c r="AN622" i="9"/>
  <c r="AN620" i="9"/>
  <c r="AN618" i="9"/>
  <c r="AN616" i="9"/>
  <c r="AN614" i="9"/>
  <c r="AN612" i="9"/>
  <c r="AN610" i="9"/>
  <c r="AN608" i="9"/>
  <c r="AN606" i="9"/>
  <c r="AN604" i="9"/>
  <c r="AN602" i="9"/>
  <c r="AN600" i="9"/>
  <c r="AN598" i="9"/>
  <c r="AN596" i="9"/>
  <c r="AN594" i="9"/>
  <c r="AN592" i="9"/>
  <c r="AN590" i="9"/>
  <c r="AN588" i="9"/>
  <c r="AN586" i="9"/>
  <c r="AN584" i="9"/>
  <c r="AN582" i="9"/>
  <c r="AN580" i="9"/>
  <c r="AN578" i="9"/>
  <c r="AN576" i="9"/>
  <c r="AN574" i="9"/>
  <c r="AN572" i="9"/>
  <c r="AN570" i="9"/>
  <c r="AN568" i="9"/>
  <c r="AN566" i="9"/>
  <c r="AN564" i="9"/>
  <c r="AN562" i="9"/>
  <c r="AN560" i="9"/>
  <c r="AN558" i="9"/>
  <c r="AN556" i="9"/>
  <c r="AN554" i="9"/>
  <c r="AN552" i="9"/>
  <c r="AN550" i="9"/>
  <c r="AN548" i="9"/>
  <c r="AN546" i="9"/>
  <c r="AN544" i="9"/>
  <c r="AN542" i="9"/>
  <c r="AN540" i="9"/>
  <c r="AN538" i="9"/>
  <c r="AN536" i="9"/>
  <c r="AN534" i="9"/>
  <c r="AN532" i="9"/>
  <c r="AN530" i="9"/>
  <c r="AN528" i="9"/>
  <c r="AN526" i="9"/>
  <c r="AN524" i="9"/>
  <c r="AN522" i="9"/>
  <c r="AN520" i="9"/>
  <c r="AN518" i="9"/>
  <c r="AN516" i="9"/>
  <c r="AN514" i="9"/>
  <c r="AN512" i="9"/>
  <c r="AN510" i="9"/>
  <c r="AN508" i="9"/>
  <c r="AN506" i="9"/>
  <c r="AN504" i="9"/>
  <c r="AN502" i="9"/>
  <c r="AN500" i="9"/>
  <c r="AN498" i="9"/>
  <c r="AN496" i="9"/>
  <c r="AN494" i="9"/>
  <c r="AN492" i="9"/>
  <c r="AN490" i="9"/>
  <c r="AN488" i="9"/>
  <c r="AN486" i="9"/>
  <c r="AN484" i="9"/>
  <c r="AN482" i="9"/>
  <c r="AN480" i="9"/>
  <c r="AN478" i="9"/>
  <c r="AN476" i="9"/>
  <c r="AN474" i="9"/>
  <c r="AN472" i="9"/>
  <c r="AN470" i="9"/>
  <c r="AN468" i="9"/>
  <c r="AN466" i="9"/>
  <c r="AN464" i="9"/>
  <c r="AN462" i="9"/>
  <c r="AN460" i="9"/>
  <c r="AN458" i="9"/>
  <c r="AN456" i="9"/>
  <c r="AN454" i="9"/>
  <c r="AN452" i="9"/>
  <c r="AN450" i="9"/>
  <c r="AN448" i="9"/>
  <c r="AN446" i="9"/>
  <c r="AN444" i="9"/>
  <c r="AN442" i="9"/>
  <c r="AN440" i="9"/>
  <c r="AN438" i="9"/>
  <c r="AN435" i="9"/>
  <c r="AN433" i="9"/>
  <c r="AN431" i="9"/>
  <c r="AN429" i="9"/>
  <c r="AN427" i="9"/>
  <c r="AN425" i="9"/>
  <c r="AN423" i="9"/>
  <c r="AN421" i="9"/>
  <c r="AN419" i="9"/>
  <c r="AN417" i="9"/>
  <c r="AN415" i="9"/>
  <c r="AN413" i="9"/>
  <c r="AN411" i="9"/>
  <c r="AN409" i="9"/>
  <c r="AN407" i="9"/>
  <c r="AN405" i="9"/>
  <c r="AN403" i="9"/>
  <c r="AN401" i="9"/>
  <c r="AN399" i="9"/>
  <c r="AN397" i="9"/>
  <c r="AN395" i="9"/>
  <c r="AN393" i="9"/>
  <c r="AN391" i="9"/>
  <c r="AN389" i="9"/>
  <c r="AN387" i="9"/>
  <c r="AN385" i="9"/>
  <c r="AN383" i="9"/>
  <c r="AN381" i="9"/>
  <c r="AN379" i="9"/>
  <c r="AN377" i="9"/>
  <c r="AN375" i="9"/>
  <c r="AN373" i="9"/>
  <c r="AN371" i="9"/>
  <c r="AN369" i="9"/>
  <c r="AN367" i="9"/>
  <c r="AN365" i="9"/>
  <c r="AN363" i="9"/>
  <c r="AN361" i="9"/>
  <c r="AN359" i="9"/>
  <c r="AN357" i="9"/>
  <c r="AN355" i="9"/>
  <c r="AN353" i="9"/>
  <c r="AN351" i="9"/>
  <c r="AN349" i="9"/>
  <c r="AN347" i="9"/>
  <c r="AN345" i="9"/>
  <c r="AN343" i="9"/>
  <c r="AN341" i="9"/>
  <c r="AN339" i="9"/>
  <c r="AN337" i="9"/>
  <c r="AN335" i="9"/>
  <c r="AN333" i="9"/>
  <c r="AN331" i="9"/>
  <c r="AN329" i="9"/>
  <c r="AN327" i="9"/>
  <c r="AN325" i="9"/>
  <c r="AN323" i="9"/>
  <c r="AN321" i="9"/>
  <c r="AN319" i="9"/>
  <c r="AN317" i="9"/>
  <c r="AN315" i="9"/>
  <c r="AN313" i="9"/>
  <c r="AN311" i="9"/>
  <c r="AN309" i="9"/>
  <c r="AN307" i="9"/>
  <c r="AN305" i="9"/>
  <c r="AN303" i="9"/>
  <c r="AN301" i="9"/>
  <c r="AN299" i="9"/>
  <c r="AN297" i="9"/>
  <c r="AN295" i="9"/>
  <c r="AN293" i="9"/>
  <c r="AN291" i="9"/>
  <c r="AN289" i="9"/>
  <c r="AN287" i="9"/>
  <c r="AN285" i="9"/>
  <c r="AN283" i="9"/>
  <c r="AN281" i="9"/>
  <c r="AN279" i="9"/>
  <c r="AN277" i="9"/>
  <c r="AN275" i="9"/>
  <c r="AN273" i="9"/>
  <c r="AN271" i="9"/>
  <c r="AN269" i="9"/>
  <c r="AN267" i="9"/>
  <c r="AN265" i="9"/>
  <c r="AN263" i="9"/>
  <c r="AN261" i="9"/>
  <c r="AN259" i="9"/>
  <c r="AN257" i="9"/>
  <c r="AN255" i="9"/>
  <c r="AN253" i="9"/>
  <c r="AN251" i="9"/>
  <c r="AN249" i="9"/>
  <c r="AN247" i="9"/>
  <c r="AN245" i="9"/>
  <c r="AN243" i="9"/>
  <c r="AN241" i="9"/>
  <c r="AN239" i="9"/>
  <c r="AN237" i="9"/>
  <c r="AN235" i="9"/>
  <c r="AN233" i="9"/>
  <c r="AN231" i="9"/>
  <c r="AN229" i="9"/>
  <c r="AN227" i="9"/>
  <c r="AN225" i="9"/>
  <c r="AN223" i="9"/>
  <c r="AN221" i="9"/>
  <c r="AN219" i="9"/>
  <c r="AN217" i="9"/>
  <c r="AN215" i="9"/>
  <c r="AN213" i="9"/>
  <c r="AN211" i="9"/>
  <c r="AN209" i="9"/>
  <c r="AN207" i="9"/>
  <c r="AN205" i="9"/>
  <c r="AN203" i="9"/>
  <c r="AN201" i="9"/>
  <c r="AN199" i="9"/>
  <c r="AN197" i="9"/>
  <c r="AN195" i="9"/>
  <c r="AN193" i="9"/>
  <c r="AN191" i="9"/>
  <c r="AN189" i="9"/>
  <c r="AN187" i="9"/>
  <c r="AN185" i="9"/>
  <c r="AN183" i="9"/>
  <c r="AN181" i="9"/>
  <c r="AN179" i="9"/>
  <c r="AN177" i="9"/>
  <c r="AN175" i="9"/>
  <c r="AN173" i="9"/>
  <c r="AN171" i="9"/>
  <c r="AN169" i="9"/>
  <c r="AN167" i="9"/>
  <c r="AN165" i="9"/>
  <c r="AN163" i="9"/>
  <c r="AN161" i="9"/>
  <c r="AN159" i="9"/>
  <c r="AN157" i="9"/>
  <c r="AN155" i="9"/>
  <c r="AN153" i="9"/>
  <c r="AN151" i="9"/>
  <c r="AN149" i="9"/>
  <c r="AN147" i="9"/>
  <c r="AN145" i="9"/>
  <c r="AN143" i="9"/>
  <c r="AN141" i="9"/>
  <c r="AN139" i="9"/>
  <c r="AN137" i="9"/>
  <c r="AN135" i="9"/>
  <c r="AN133" i="9"/>
  <c r="AN131" i="9"/>
  <c r="AN129" i="9"/>
  <c r="AN127" i="9"/>
  <c r="AN125" i="9"/>
  <c r="AN123" i="9"/>
  <c r="AN121" i="9"/>
  <c r="AN119" i="9"/>
  <c r="AN117" i="9"/>
  <c r="AN115" i="9"/>
  <c r="AN113" i="9"/>
  <c r="AN111" i="9"/>
  <c r="AN109" i="9"/>
  <c r="AN107" i="9"/>
  <c r="AN105" i="9"/>
  <c r="AN103" i="9"/>
  <c r="AN101" i="9"/>
  <c r="AN99" i="9"/>
  <c r="AN97" i="9"/>
  <c r="AN95" i="9"/>
  <c r="AN93" i="9"/>
  <c r="AN91" i="9"/>
  <c r="AN89" i="9"/>
  <c r="AN87" i="9"/>
  <c r="AN85" i="9"/>
  <c r="AN83" i="9"/>
  <c r="AN81" i="9"/>
  <c r="AN79" i="9"/>
  <c r="AN77" i="9"/>
  <c r="AN75" i="9"/>
  <c r="AN73" i="9"/>
  <c r="AN71" i="9"/>
  <c r="AN69" i="9"/>
  <c r="AN67" i="9"/>
  <c r="AN65" i="9"/>
  <c r="AN63" i="9"/>
  <c r="AN61" i="9"/>
  <c r="AN59" i="9"/>
  <c r="AN57" i="9"/>
  <c r="AN55" i="9"/>
  <c r="AN53" i="9"/>
  <c r="AN51" i="9"/>
  <c r="AN49" i="9"/>
  <c r="AN47" i="9"/>
  <c r="AN45" i="9"/>
  <c r="AN43" i="9"/>
  <c r="AN41" i="9"/>
  <c r="AN39" i="9"/>
  <c r="AN37" i="9"/>
  <c r="AN35" i="9"/>
  <c r="AN33" i="9"/>
  <c r="AN31" i="9"/>
  <c r="AN29" i="9"/>
  <c r="AN27" i="9"/>
  <c r="AN25" i="9"/>
  <c r="AN23" i="9"/>
  <c r="AN21" i="9"/>
  <c r="AN19" i="9"/>
  <c r="AN17" i="9"/>
  <c r="AN15" i="9"/>
  <c r="AN13" i="9"/>
  <c r="AN11" i="9"/>
  <c r="AN9" i="9"/>
  <c r="AN436" i="9"/>
  <c r="AN434" i="9"/>
  <c r="AN432" i="9"/>
  <c r="AN430" i="9"/>
  <c r="AN428" i="9"/>
  <c r="AN426" i="9"/>
  <c r="AN424" i="9"/>
  <c r="AN422" i="9"/>
  <c r="AN420" i="9"/>
  <c r="AN418" i="9"/>
  <c r="AN416" i="9"/>
  <c r="AN414" i="9"/>
  <c r="AN412" i="9"/>
  <c r="AN410" i="9"/>
  <c r="AN408" i="9"/>
  <c r="AN406" i="9"/>
  <c r="AN404" i="9"/>
  <c r="AN402" i="9"/>
  <c r="AN400" i="9"/>
  <c r="AN398" i="9"/>
  <c r="AN396" i="9"/>
  <c r="AN394" i="9"/>
  <c r="AN392" i="9"/>
  <c r="AN390" i="9"/>
  <c r="AN388" i="9"/>
  <c r="AN386" i="9"/>
  <c r="AN384" i="9"/>
  <c r="AN382" i="9"/>
  <c r="AN380" i="9"/>
  <c r="AN378" i="9"/>
  <c r="AN376" i="9"/>
  <c r="AN374" i="9"/>
  <c r="AN372" i="9"/>
  <c r="AN370" i="9"/>
  <c r="AN368" i="9"/>
  <c r="AN366" i="9"/>
  <c r="AN364" i="9"/>
  <c r="AN362" i="9"/>
  <c r="AN360" i="9"/>
  <c r="AN358" i="9"/>
  <c r="AN356" i="9"/>
  <c r="AN354" i="9"/>
  <c r="AN352" i="9"/>
  <c r="AN350" i="9"/>
  <c r="AN348" i="9"/>
  <c r="AN346" i="9"/>
  <c r="AN344" i="9"/>
  <c r="AN342" i="9"/>
  <c r="AN340" i="9"/>
  <c r="AN338" i="9"/>
  <c r="AN336" i="9"/>
  <c r="AN334" i="9"/>
  <c r="AN332" i="9"/>
  <c r="AN330" i="9"/>
  <c r="AN328" i="9"/>
  <c r="AN326" i="9"/>
  <c r="AN324" i="9"/>
  <c r="AN322" i="9"/>
  <c r="AN320" i="9"/>
  <c r="AN318" i="9"/>
  <c r="AN316" i="9"/>
  <c r="AN314" i="9"/>
  <c r="AN312" i="9"/>
  <c r="AN310" i="9"/>
  <c r="AN308" i="9"/>
  <c r="AN306" i="9"/>
  <c r="AN304" i="9"/>
  <c r="AN302" i="9"/>
  <c r="AN300" i="9"/>
  <c r="AN298" i="9"/>
  <c r="AN296" i="9"/>
  <c r="AN294" i="9"/>
  <c r="AN292" i="9"/>
  <c r="AN290" i="9"/>
  <c r="AN288" i="9"/>
  <c r="AN286" i="9"/>
  <c r="AN284" i="9"/>
  <c r="AN282" i="9"/>
  <c r="AN280" i="9"/>
  <c r="AN278" i="9"/>
  <c r="AN276" i="9"/>
  <c r="AN274" i="9"/>
  <c r="AN272" i="9"/>
  <c r="AN270" i="9"/>
  <c r="AN268" i="9"/>
  <c r="AN266" i="9"/>
  <c r="AN264" i="9"/>
  <c r="AN262" i="9"/>
  <c r="AN260" i="9"/>
  <c r="AN258" i="9"/>
  <c r="AN256" i="9"/>
  <c r="AN254" i="9"/>
  <c r="AN252" i="9"/>
  <c r="AN250" i="9"/>
  <c r="AN248" i="9"/>
  <c r="AN246" i="9"/>
  <c r="AN244" i="9"/>
  <c r="AN242" i="9"/>
  <c r="AN240" i="9"/>
  <c r="AN238" i="9"/>
  <c r="AN236" i="9"/>
  <c r="AN234" i="9"/>
  <c r="AN232" i="9"/>
  <c r="AN230" i="9"/>
  <c r="AN228" i="9"/>
  <c r="AN226" i="9"/>
  <c r="AN224" i="9"/>
  <c r="AN222" i="9"/>
  <c r="AN220" i="9"/>
  <c r="AN218" i="9"/>
  <c r="AN216" i="9"/>
  <c r="AN214" i="9"/>
  <c r="AN212" i="9"/>
  <c r="AN210" i="9"/>
  <c r="AN208" i="9"/>
  <c r="AN206" i="9"/>
  <c r="AN204" i="9"/>
  <c r="AN202" i="9"/>
  <c r="AN200" i="9"/>
  <c r="AN198" i="9"/>
  <c r="AN196" i="9"/>
  <c r="AN194" i="9"/>
  <c r="AN192" i="9"/>
  <c r="AN190" i="9"/>
  <c r="AN188" i="9"/>
  <c r="AN186" i="9"/>
  <c r="AN184" i="9"/>
  <c r="AN182" i="9"/>
  <c r="AN180" i="9"/>
  <c r="AN178" i="9"/>
  <c r="AN176" i="9"/>
  <c r="AN174" i="9"/>
  <c r="AN172" i="9"/>
  <c r="AN170" i="9"/>
  <c r="AN168" i="9"/>
  <c r="AN166" i="9"/>
  <c r="AN164" i="9"/>
  <c r="AN162" i="9"/>
  <c r="AN160" i="9"/>
  <c r="AN158" i="9"/>
  <c r="AN156" i="9"/>
  <c r="AN154" i="9"/>
  <c r="AN152" i="9"/>
  <c r="AN150" i="9"/>
  <c r="AN148" i="9"/>
  <c r="AN146" i="9"/>
  <c r="AN144" i="9"/>
  <c r="AN142" i="9"/>
  <c r="AN140" i="9"/>
  <c r="AN138" i="9"/>
  <c r="AN136" i="9"/>
  <c r="AN134" i="9"/>
  <c r="AN132" i="9"/>
  <c r="AN130" i="9"/>
  <c r="AN128" i="9"/>
  <c r="AN126" i="9"/>
  <c r="AN124" i="9"/>
  <c r="AN122" i="9"/>
  <c r="AN120" i="9"/>
  <c r="AN118" i="9"/>
  <c r="AN116" i="9"/>
  <c r="AN114" i="9"/>
  <c r="AN112" i="9"/>
  <c r="AN110" i="9"/>
  <c r="AN108" i="9"/>
  <c r="AN106" i="9"/>
  <c r="AN104" i="9"/>
  <c r="AN102" i="9"/>
  <c r="AN100" i="9"/>
  <c r="AN98" i="9"/>
  <c r="AN96" i="9"/>
  <c r="AN94" i="9"/>
  <c r="AN92" i="9"/>
  <c r="AN90" i="9"/>
  <c r="AN88" i="9"/>
  <c r="AN86" i="9"/>
  <c r="AN84" i="9"/>
  <c r="AN82" i="9"/>
  <c r="AN80" i="9"/>
  <c r="AN78" i="9"/>
  <c r="AN76" i="9"/>
  <c r="AN74" i="9"/>
  <c r="AN72" i="9"/>
  <c r="AN70" i="9"/>
  <c r="AN68" i="9"/>
  <c r="AN66" i="9"/>
  <c r="AN64" i="9"/>
  <c r="AN62" i="9"/>
  <c r="AN60" i="9"/>
  <c r="AN58" i="9"/>
  <c r="AN56" i="9"/>
  <c r="AN54" i="9"/>
  <c r="AN52" i="9"/>
  <c r="AN50" i="9"/>
  <c r="AN48" i="9"/>
  <c r="AN46" i="9"/>
  <c r="AN44" i="9"/>
  <c r="AN42" i="9"/>
  <c r="AN40" i="9"/>
  <c r="AN38" i="9"/>
  <c r="AN36" i="9"/>
  <c r="AN34" i="9"/>
  <c r="AN32" i="9"/>
  <c r="AN30" i="9"/>
  <c r="AN28" i="9"/>
  <c r="AN26" i="9"/>
  <c r="AN24" i="9"/>
  <c r="AN22" i="9"/>
  <c r="AN20" i="9"/>
  <c r="AN18" i="9"/>
  <c r="AN16" i="9"/>
  <c r="AN14" i="9"/>
  <c r="AN12" i="9"/>
  <c r="AN10" i="9"/>
  <c r="AN8" i="9"/>
  <c r="AN7" i="9"/>
  <c r="N7" i="9"/>
  <c r="AO10" i="6"/>
  <c r="AI12" i="6"/>
  <c r="AO14" i="6"/>
  <c r="AI16" i="6"/>
  <c r="AO18" i="6"/>
  <c r="AI20" i="6"/>
  <c r="AO22" i="6"/>
  <c r="AI24" i="6"/>
  <c r="AO26" i="6"/>
  <c r="AI28" i="6"/>
  <c r="AO30" i="6"/>
  <c r="AI32" i="6"/>
  <c r="AO34" i="6"/>
  <c r="AI36" i="6"/>
  <c r="AO38" i="6"/>
  <c r="AI40" i="6"/>
  <c r="AO42" i="6"/>
  <c r="AI44" i="6"/>
  <c r="AO46" i="6"/>
  <c r="AI48" i="6"/>
  <c r="AO50" i="6"/>
  <c r="AI52" i="6"/>
  <c r="AO54" i="6"/>
  <c r="AI56" i="6"/>
  <c r="AO58" i="6"/>
  <c r="AI60" i="6"/>
  <c r="AO62" i="6"/>
  <c r="AI64" i="6"/>
  <c r="AO66" i="6"/>
  <c r="AI68" i="6"/>
  <c r="AO70" i="6"/>
  <c r="AI72" i="6"/>
  <c r="AO74" i="6"/>
  <c r="AI76" i="6"/>
  <c r="AO78" i="6"/>
  <c r="AI80" i="6"/>
  <c r="AO82" i="6"/>
  <c r="AI84" i="6"/>
  <c r="AO86" i="6"/>
  <c r="AI88" i="6"/>
  <c r="AO90" i="6"/>
  <c r="AI92" i="6"/>
  <c r="AI9" i="6"/>
  <c r="AO11" i="6"/>
  <c r="AI13" i="6"/>
  <c r="AO15" i="6"/>
  <c r="AI17" i="6"/>
  <c r="AO19" i="6"/>
  <c r="AI21" i="6"/>
  <c r="AO23" i="6"/>
  <c r="AI25" i="6"/>
  <c r="AO27" i="6"/>
  <c r="AI29" i="6"/>
  <c r="AO31" i="6"/>
  <c r="AI33" i="6"/>
  <c r="AO35" i="6"/>
  <c r="AI37" i="6"/>
  <c r="AO39" i="6"/>
  <c r="AI41" i="6"/>
  <c r="AO43" i="6"/>
  <c r="AI45" i="6"/>
  <c r="AO47" i="6"/>
  <c r="AI49" i="6"/>
  <c r="AO51" i="6"/>
  <c r="AI53" i="6"/>
  <c r="AO55" i="6"/>
  <c r="AI57" i="6"/>
  <c r="AO59" i="6"/>
  <c r="AI61" i="6"/>
  <c r="AO63" i="6"/>
  <c r="AI65" i="6"/>
  <c r="AO67" i="6"/>
  <c r="AI69" i="6"/>
  <c r="AO71" i="6"/>
  <c r="AI73" i="6"/>
  <c r="AO75" i="6"/>
  <c r="AI77" i="6"/>
  <c r="AO79" i="6"/>
  <c r="AI81" i="6"/>
  <c r="AO83" i="6"/>
  <c r="AI85" i="6"/>
  <c r="AO87" i="6"/>
  <c r="AI89" i="6"/>
  <c r="AO91" i="6"/>
  <c r="AI11" i="6"/>
  <c r="AO13" i="6"/>
  <c r="AI19" i="6"/>
  <c r="AO21" i="6"/>
  <c r="AI27" i="6"/>
  <c r="AO29" i="6"/>
  <c r="AI35" i="6"/>
  <c r="AO37" i="6"/>
  <c r="AI43" i="6"/>
  <c r="AO45" i="6"/>
  <c r="AI51" i="6"/>
  <c r="AO53" i="6"/>
  <c r="AI59" i="6"/>
  <c r="AO61" i="6"/>
  <c r="AI67" i="6"/>
  <c r="AO69" i="6"/>
  <c r="AI75" i="6"/>
  <c r="AO77" i="6"/>
  <c r="AI83" i="6"/>
  <c r="AO85" i="6"/>
  <c r="AI91" i="6"/>
  <c r="AI93" i="6"/>
  <c r="AO95" i="6"/>
  <c r="AI97" i="6"/>
  <c r="AO99" i="6"/>
  <c r="AI101" i="6"/>
  <c r="AO103" i="6"/>
  <c r="AI105" i="6"/>
  <c r="AO107" i="6"/>
  <c r="AI109" i="6"/>
  <c r="AO111" i="6"/>
  <c r="AI113" i="6"/>
  <c r="AO115" i="6"/>
  <c r="AI117" i="6"/>
  <c r="AO119" i="6"/>
  <c r="AI121" i="6"/>
  <c r="AO123" i="6"/>
  <c r="AI125" i="6"/>
  <c r="AO127" i="6"/>
  <c r="AI129" i="6"/>
  <c r="AO131" i="6"/>
  <c r="AI133" i="6"/>
  <c r="AO135" i="6"/>
  <c r="AI137" i="6"/>
  <c r="AO139" i="6"/>
  <c r="AI141" i="6"/>
  <c r="AO143" i="6"/>
  <c r="AI145" i="6"/>
  <c r="AO147" i="6"/>
  <c r="AI149" i="6"/>
  <c r="AO151" i="6"/>
  <c r="AI153" i="6"/>
  <c r="AO155" i="6"/>
  <c r="AI157" i="6"/>
  <c r="AO159" i="6"/>
  <c r="AI161" i="6"/>
  <c r="AO163" i="6"/>
  <c r="AI165" i="6"/>
  <c r="AO167" i="6"/>
  <c r="AI169" i="6"/>
  <c r="AO171" i="6"/>
  <c r="AI173" i="6"/>
  <c r="AI14" i="6"/>
  <c r="AO16" i="6"/>
  <c r="AI22" i="6"/>
  <c r="AO24" i="6"/>
  <c r="AI30" i="6"/>
  <c r="AO32" i="6"/>
  <c r="AI38" i="6"/>
  <c r="AO40" i="6"/>
  <c r="AI46" i="6"/>
  <c r="AO48" i="6"/>
  <c r="AI54" i="6"/>
  <c r="AO56" i="6"/>
  <c r="AI62" i="6"/>
  <c r="AO64" i="6"/>
  <c r="AI70" i="6"/>
  <c r="AO72" i="6"/>
  <c r="AI78" i="6"/>
  <c r="AO80" i="6"/>
  <c r="AI86" i="6"/>
  <c r="AO88" i="6"/>
  <c r="AO92" i="6"/>
  <c r="AI94" i="6"/>
  <c r="AO96" i="6"/>
  <c r="AI98" i="6"/>
  <c r="AO100" i="6"/>
  <c r="AI102" i="6"/>
  <c r="AO104" i="6"/>
  <c r="AI106" i="6"/>
  <c r="AO108" i="6"/>
  <c r="AI110" i="6"/>
  <c r="AO112" i="6"/>
  <c r="AI114" i="6"/>
  <c r="AO116" i="6"/>
  <c r="AI118" i="6"/>
  <c r="AO120" i="6"/>
  <c r="AI122" i="6"/>
  <c r="AO124" i="6"/>
  <c r="AI126" i="6"/>
  <c r="AO128" i="6"/>
  <c r="AI130" i="6"/>
  <c r="AO132" i="6"/>
  <c r="AI134" i="6"/>
  <c r="AO136" i="6"/>
  <c r="AI138" i="6"/>
  <c r="AO140" i="6"/>
  <c r="AI142" i="6"/>
  <c r="AO144" i="6"/>
  <c r="AI146" i="6"/>
  <c r="AO148" i="6"/>
  <c r="AI150" i="6"/>
  <c r="AO152" i="6"/>
  <c r="AI154" i="6"/>
  <c r="AO156" i="6"/>
  <c r="AI158" i="6"/>
  <c r="AO160" i="6"/>
  <c r="AI162" i="6"/>
  <c r="AO164" i="6"/>
  <c r="AI166" i="6"/>
  <c r="AO168" i="6"/>
  <c r="AI170" i="6"/>
  <c r="AO172" i="6"/>
  <c r="AI174" i="6"/>
  <c r="AO176" i="6"/>
  <c r="AO9" i="6"/>
  <c r="AI15" i="6"/>
  <c r="AO17" i="6"/>
  <c r="AI23" i="6"/>
  <c r="AO25" i="6"/>
  <c r="AI31" i="6"/>
  <c r="AO33" i="6"/>
  <c r="AI39" i="6"/>
  <c r="AO41" i="6"/>
  <c r="AI47" i="6"/>
  <c r="AO49" i="6"/>
  <c r="AI55" i="6"/>
  <c r="AO57" i="6"/>
  <c r="AI63" i="6"/>
  <c r="AO65" i="6"/>
  <c r="AI71" i="6"/>
  <c r="AO73" i="6"/>
  <c r="AI79" i="6"/>
  <c r="AO81" i="6"/>
  <c r="AI87" i="6"/>
  <c r="AO89" i="6"/>
  <c r="AO93" i="6"/>
  <c r="AI95" i="6"/>
  <c r="AO97" i="6"/>
  <c r="AI99" i="6"/>
  <c r="AO101" i="6"/>
  <c r="AI103" i="6"/>
  <c r="AO105" i="6"/>
  <c r="AI107" i="6"/>
  <c r="AO109" i="6"/>
  <c r="AI111" i="6"/>
  <c r="AO113" i="6"/>
  <c r="AI115" i="6"/>
  <c r="AO117" i="6"/>
  <c r="AI119" i="6"/>
  <c r="AO121" i="6"/>
  <c r="AI123" i="6"/>
  <c r="AO125" i="6"/>
  <c r="AI127" i="6"/>
  <c r="AO129" i="6"/>
  <c r="AI131" i="6"/>
  <c r="AO133" i="6"/>
  <c r="AI135" i="6"/>
  <c r="AO137" i="6"/>
  <c r="AI139" i="6"/>
  <c r="AO141" i="6"/>
  <c r="AI143" i="6"/>
  <c r="AO145" i="6"/>
  <c r="AI147" i="6"/>
  <c r="AO149" i="6"/>
  <c r="AI151" i="6"/>
  <c r="AO153" i="6"/>
  <c r="AI155" i="6"/>
  <c r="AO157" i="6"/>
  <c r="AI159" i="6"/>
  <c r="AO161" i="6"/>
  <c r="AI163" i="6"/>
  <c r="AO165" i="6"/>
  <c r="AI167" i="6"/>
  <c r="AO169" i="6"/>
  <c r="AI171" i="6"/>
  <c r="AO173" i="6"/>
  <c r="AI175" i="6"/>
  <c r="AI10" i="6"/>
  <c r="AO12" i="6"/>
  <c r="AI18" i="6"/>
  <c r="AO20" i="6"/>
  <c r="AI26" i="6"/>
  <c r="AO28" i="6"/>
  <c r="AI34" i="6"/>
  <c r="AO36" i="6"/>
  <c r="AI42" i="6"/>
  <c r="AO44" i="6"/>
  <c r="AI50" i="6"/>
  <c r="AO52" i="6"/>
  <c r="AI58" i="6"/>
  <c r="AO60" i="6"/>
  <c r="AI66" i="6"/>
  <c r="AO68" i="6"/>
  <c r="AI74" i="6"/>
  <c r="AO76" i="6"/>
  <c r="AI82" i="6"/>
  <c r="AO84" i="6"/>
  <c r="AI90" i="6"/>
  <c r="AO94" i="6"/>
  <c r="AI96" i="6"/>
  <c r="AO98" i="6"/>
  <c r="AI100" i="6"/>
  <c r="AO102" i="6"/>
  <c r="AI104" i="6"/>
  <c r="AO106" i="6"/>
  <c r="AO114" i="6"/>
  <c r="AI120" i="6"/>
  <c r="AO130" i="6"/>
  <c r="AI136" i="6"/>
  <c r="AO146" i="6"/>
  <c r="AI152" i="6"/>
  <c r="AO162" i="6"/>
  <c r="AI168" i="6"/>
  <c r="AI177" i="6"/>
  <c r="AI178" i="6"/>
  <c r="AO180" i="6"/>
  <c r="AI182" i="6"/>
  <c r="AO184" i="6"/>
  <c r="AI186" i="6"/>
  <c r="AO188" i="6"/>
  <c r="AI190" i="6"/>
  <c r="AO192" i="6"/>
  <c r="AI194" i="6"/>
  <c r="AO196" i="6"/>
  <c r="AI198" i="6"/>
  <c r="AO200" i="6"/>
  <c r="AI202" i="6"/>
  <c r="AO204" i="6"/>
  <c r="AI206" i="6"/>
  <c r="AO208" i="6"/>
  <c r="AI210" i="6"/>
  <c r="AO212" i="6"/>
  <c r="AI214" i="6"/>
  <c r="AO216" i="6"/>
  <c r="AI218" i="6"/>
  <c r="AO220" i="6"/>
  <c r="AI222" i="6"/>
  <c r="AO224" i="6"/>
  <c r="AI226" i="6"/>
  <c r="AO228" i="6"/>
  <c r="AI230" i="6"/>
  <c r="AO232" i="6"/>
  <c r="AI234" i="6"/>
  <c r="AO236" i="6"/>
  <c r="AI238" i="6"/>
  <c r="AO240" i="6"/>
  <c r="AI242" i="6"/>
  <c r="AO244" i="6"/>
  <c r="AI246" i="6"/>
  <c r="AO248" i="6"/>
  <c r="AI250" i="6"/>
  <c r="AO252" i="6"/>
  <c r="AI254" i="6"/>
  <c r="AO256" i="6"/>
  <c r="AI258" i="6"/>
  <c r="AO260" i="6"/>
  <c r="AI262" i="6"/>
  <c r="AO264" i="6"/>
  <c r="AI266" i="6"/>
  <c r="AO268" i="6"/>
  <c r="AI270" i="6"/>
  <c r="AO272" i="6"/>
  <c r="AI274" i="6"/>
  <c r="AO276" i="6"/>
  <c r="AI278" i="6"/>
  <c r="AO280" i="6"/>
  <c r="AI282" i="6"/>
  <c r="AO284" i="6"/>
  <c r="AI286" i="6"/>
  <c r="AO288" i="6"/>
  <c r="AI290" i="6"/>
  <c r="AO292" i="6"/>
  <c r="AI294" i="6"/>
  <c r="AO296" i="6"/>
  <c r="AI298" i="6"/>
  <c r="AO300" i="6"/>
  <c r="AI302" i="6"/>
  <c r="AO304" i="6"/>
  <c r="AI306" i="6"/>
  <c r="AO308" i="6"/>
  <c r="AI310" i="6"/>
  <c r="AO312" i="6"/>
  <c r="AI314" i="6"/>
  <c r="AO316" i="6"/>
  <c r="AI318" i="6"/>
  <c r="AO320" i="6"/>
  <c r="AI322" i="6"/>
  <c r="AO324" i="6"/>
  <c r="AI326" i="6"/>
  <c r="AO328" i="6"/>
  <c r="AI330" i="6"/>
  <c r="AO332" i="6"/>
  <c r="AI334" i="6"/>
  <c r="AO336" i="6"/>
  <c r="AI338" i="6"/>
  <c r="AO340" i="6"/>
  <c r="AI342" i="6"/>
  <c r="AO344" i="6"/>
  <c r="AI346" i="6"/>
  <c r="AO348" i="6"/>
  <c r="AI350" i="6"/>
  <c r="AO352" i="6"/>
  <c r="AI354" i="6"/>
  <c r="AO356" i="6"/>
  <c r="AI358" i="6"/>
  <c r="AO360" i="6"/>
  <c r="AI362" i="6"/>
  <c r="AO364" i="6"/>
  <c r="AI366" i="6"/>
  <c r="AO368" i="6"/>
  <c r="AI370" i="6"/>
  <c r="AO372" i="6"/>
  <c r="AI374" i="6"/>
  <c r="AO376" i="6"/>
  <c r="AI378" i="6"/>
  <c r="AO380" i="6"/>
  <c r="AI382" i="6"/>
  <c r="AO384" i="6"/>
  <c r="AI386" i="6"/>
  <c r="AO388" i="6"/>
  <c r="AI390" i="6"/>
  <c r="AO392" i="6"/>
  <c r="AI394" i="6"/>
  <c r="AO396" i="6"/>
  <c r="AI398" i="6"/>
  <c r="AO400" i="6"/>
  <c r="AI402" i="6"/>
  <c r="AO404" i="6"/>
  <c r="AI406" i="6"/>
  <c r="AO408" i="6"/>
  <c r="AI410" i="6"/>
  <c r="AO412" i="6"/>
  <c r="AI414" i="6"/>
  <c r="AO416" i="6"/>
  <c r="AI418" i="6"/>
  <c r="AO420" i="6"/>
  <c r="AI422" i="6"/>
  <c r="AO424" i="6"/>
  <c r="AI426" i="6"/>
  <c r="AO428" i="6"/>
  <c r="AI430" i="6"/>
  <c r="AO432" i="6"/>
  <c r="AI434" i="6"/>
  <c r="AO436" i="6"/>
  <c r="AI438" i="6"/>
  <c r="AO440" i="6"/>
  <c r="AI442" i="6"/>
  <c r="AO444" i="6"/>
  <c r="AI446" i="6"/>
  <c r="AO448" i="6"/>
  <c r="AI450" i="6"/>
  <c r="AO452" i="6"/>
  <c r="AI454" i="6"/>
  <c r="AO456" i="6"/>
  <c r="AI458" i="6"/>
  <c r="AO460" i="6"/>
  <c r="AI108" i="6"/>
  <c r="AO118" i="6"/>
  <c r="AI124" i="6"/>
  <c r="AO134" i="6"/>
  <c r="AI140" i="6"/>
  <c r="AO150" i="6"/>
  <c r="AI156" i="6"/>
  <c r="AO166" i="6"/>
  <c r="AI172" i="6"/>
  <c r="AO174" i="6"/>
  <c r="AO177" i="6"/>
  <c r="AI179" i="6"/>
  <c r="AO181" i="6"/>
  <c r="AI183" i="6"/>
  <c r="AO185" i="6"/>
  <c r="AI187" i="6"/>
  <c r="AO189" i="6"/>
  <c r="AI191" i="6"/>
  <c r="AO193" i="6"/>
  <c r="AI195" i="6"/>
  <c r="AO197" i="6"/>
  <c r="AI199" i="6"/>
  <c r="AO201" i="6"/>
  <c r="AI203" i="6"/>
  <c r="AO205" i="6"/>
  <c r="AI207" i="6"/>
  <c r="AO209" i="6"/>
  <c r="AI211" i="6"/>
  <c r="AO213" i="6"/>
  <c r="AI215" i="6"/>
  <c r="AO217" i="6"/>
  <c r="AI219" i="6"/>
  <c r="AO221" i="6"/>
  <c r="AI223" i="6"/>
  <c r="AO225" i="6"/>
  <c r="AI227" i="6"/>
  <c r="AO229" i="6"/>
  <c r="AI231" i="6"/>
  <c r="AO233" i="6"/>
  <c r="AI235" i="6"/>
  <c r="AO237" i="6"/>
  <c r="AI239" i="6"/>
  <c r="AO241" i="6"/>
  <c r="AI243" i="6"/>
  <c r="AO245" i="6"/>
  <c r="AI247" i="6"/>
  <c r="AO249" i="6"/>
  <c r="AI251" i="6"/>
  <c r="AO253" i="6"/>
  <c r="AI255" i="6"/>
  <c r="AO257" i="6"/>
  <c r="AI259" i="6"/>
  <c r="AO261" i="6"/>
  <c r="AI263" i="6"/>
  <c r="AO265" i="6"/>
  <c r="AI267" i="6"/>
  <c r="AO269" i="6"/>
  <c r="AI271" i="6"/>
  <c r="AO273" i="6"/>
  <c r="AI275" i="6"/>
  <c r="AO277" i="6"/>
  <c r="AI279" i="6"/>
  <c r="AO281" i="6"/>
  <c r="AI283" i="6"/>
  <c r="AO285" i="6"/>
  <c r="AI287" i="6"/>
  <c r="AO289" i="6"/>
  <c r="AI291" i="6"/>
  <c r="AO293" i="6"/>
  <c r="AI295" i="6"/>
  <c r="AO297" i="6"/>
  <c r="AI299" i="6"/>
  <c r="AO301" i="6"/>
  <c r="AI303" i="6"/>
  <c r="AO305" i="6"/>
  <c r="AI307" i="6"/>
  <c r="AO309" i="6"/>
  <c r="AI311" i="6"/>
  <c r="AO313" i="6"/>
  <c r="AI315" i="6"/>
  <c r="AO317" i="6"/>
  <c r="AI319" i="6"/>
  <c r="AO321" i="6"/>
  <c r="AI323" i="6"/>
  <c r="AO325" i="6"/>
  <c r="AI327" i="6"/>
  <c r="AO329" i="6"/>
  <c r="AI331" i="6"/>
  <c r="AO333" i="6"/>
  <c r="AI335" i="6"/>
  <c r="AO337" i="6"/>
  <c r="AI339" i="6"/>
  <c r="AO341" i="6"/>
  <c r="AI343" i="6"/>
  <c r="AO345" i="6"/>
  <c r="AI347" i="6"/>
  <c r="AO349" i="6"/>
  <c r="AI351" i="6"/>
  <c r="AO353" i="6"/>
  <c r="AI355" i="6"/>
  <c r="AO357" i="6"/>
  <c r="AI359" i="6"/>
  <c r="AO361" i="6"/>
  <c r="AI363" i="6"/>
  <c r="AO365" i="6"/>
  <c r="AI367" i="6"/>
  <c r="AO369" i="6"/>
  <c r="AI371" i="6"/>
  <c r="AO373" i="6"/>
  <c r="AI375" i="6"/>
  <c r="AO377" i="6"/>
  <c r="AI379" i="6"/>
  <c r="AO381" i="6"/>
  <c r="AI383" i="6"/>
  <c r="AO385" i="6"/>
  <c r="AI387" i="6"/>
  <c r="AO389" i="6"/>
  <c r="AI391" i="6"/>
  <c r="AO393" i="6"/>
  <c r="AI395" i="6"/>
  <c r="AO397" i="6"/>
  <c r="AI399" i="6"/>
  <c r="AO401" i="6"/>
  <c r="AI403" i="6"/>
  <c r="AO405" i="6"/>
  <c r="AI407" i="6"/>
  <c r="AO409" i="6"/>
  <c r="AI411" i="6"/>
  <c r="AO413" i="6"/>
  <c r="AI415" i="6"/>
  <c r="AO417" i="6"/>
  <c r="AI419" i="6"/>
  <c r="AO421" i="6"/>
  <c r="AI423" i="6"/>
  <c r="AO425" i="6"/>
  <c r="AI427" i="6"/>
  <c r="AO429" i="6"/>
  <c r="AI431" i="6"/>
  <c r="AO433" i="6"/>
  <c r="AI435" i="6"/>
  <c r="AO437" i="6"/>
  <c r="AI439" i="6"/>
  <c r="AO441" i="6"/>
  <c r="AI443" i="6"/>
  <c r="AO445" i="6"/>
  <c r="AI447" i="6"/>
  <c r="AO449" i="6"/>
  <c r="AI451" i="6"/>
  <c r="AO453" i="6"/>
  <c r="AI455" i="6"/>
  <c r="AO457" i="6"/>
  <c r="AI459" i="6"/>
  <c r="AO461" i="6"/>
  <c r="AI112" i="6"/>
  <c r="AO122" i="6"/>
  <c r="AI128" i="6"/>
  <c r="AO138" i="6"/>
  <c r="AI144" i="6"/>
  <c r="AO154" i="6"/>
  <c r="AI160" i="6"/>
  <c r="AO170" i="6"/>
  <c r="AO175" i="6"/>
  <c r="AO178" i="6"/>
  <c r="AI180" i="6"/>
  <c r="AO182" i="6"/>
  <c r="AI184" i="6"/>
  <c r="AO186" i="6"/>
  <c r="AI188" i="6"/>
  <c r="AO190" i="6"/>
  <c r="AI192" i="6"/>
  <c r="AO194" i="6"/>
  <c r="AI196" i="6"/>
  <c r="AO198" i="6"/>
  <c r="AI200" i="6"/>
  <c r="AO202" i="6"/>
  <c r="AI204" i="6"/>
  <c r="AO206" i="6"/>
  <c r="AI208" i="6"/>
  <c r="AO210" i="6"/>
  <c r="AI212" i="6"/>
  <c r="AO214" i="6"/>
  <c r="AI216" i="6"/>
  <c r="AO218" i="6"/>
  <c r="AI220" i="6"/>
  <c r="AO222" i="6"/>
  <c r="AI224" i="6"/>
  <c r="AO226" i="6"/>
  <c r="AI228" i="6"/>
  <c r="AO230" i="6"/>
  <c r="AI232" i="6"/>
  <c r="AO234" i="6"/>
  <c r="AI236" i="6"/>
  <c r="AO238" i="6"/>
  <c r="AI240" i="6"/>
  <c r="AO242" i="6"/>
  <c r="AI244" i="6"/>
  <c r="AO246" i="6"/>
  <c r="AI248" i="6"/>
  <c r="AO250" i="6"/>
  <c r="AI252" i="6"/>
  <c r="AO254" i="6"/>
  <c r="AI256" i="6"/>
  <c r="AO258" i="6"/>
  <c r="AI260" i="6"/>
  <c r="AO262" i="6"/>
  <c r="AI264" i="6"/>
  <c r="AO266" i="6"/>
  <c r="AI268" i="6"/>
  <c r="AO270" i="6"/>
  <c r="AI272" i="6"/>
  <c r="AO274" i="6"/>
  <c r="AI276" i="6"/>
  <c r="AO278" i="6"/>
  <c r="AI280" i="6"/>
  <c r="AO282" i="6"/>
  <c r="AI284" i="6"/>
  <c r="AO286" i="6"/>
  <c r="AI288" i="6"/>
  <c r="AO290" i="6"/>
  <c r="AI292" i="6"/>
  <c r="AO294" i="6"/>
  <c r="AI296" i="6"/>
  <c r="AO298" i="6"/>
  <c r="AI300" i="6"/>
  <c r="AO302" i="6"/>
  <c r="AI304" i="6"/>
  <c r="AO306" i="6"/>
  <c r="AI308" i="6"/>
  <c r="AO310" i="6"/>
  <c r="AI312" i="6"/>
  <c r="AO314" i="6"/>
  <c r="AI316" i="6"/>
  <c r="AO318" i="6"/>
  <c r="AI320" i="6"/>
  <c r="AO322" i="6"/>
  <c r="AI324" i="6"/>
  <c r="AO326" i="6"/>
  <c r="AI328" i="6"/>
  <c r="AO330" i="6"/>
  <c r="AI332" i="6"/>
  <c r="AO334" i="6"/>
  <c r="AI336" i="6"/>
  <c r="AO338" i="6"/>
  <c r="AI340" i="6"/>
  <c r="AO342" i="6"/>
  <c r="AI344" i="6"/>
  <c r="AO346" i="6"/>
  <c r="AI348" i="6"/>
  <c r="AO350" i="6"/>
  <c r="AI352" i="6"/>
  <c r="AO354" i="6"/>
  <c r="AI356" i="6"/>
  <c r="AO358" i="6"/>
  <c r="AI360" i="6"/>
  <c r="AO362" i="6"/>
  <c r="AI364" i="6"/>
  <c r="AO366" i="6"/>
  <c r="AI368" i="6"/>
  <c r="AO370" i="6"/>
  <c r="AI372" i="6"/>
  <c r="AO374" i="6"/>
  <c r="AI376" i="6"/>
  <c r="AO378" i="6"/>
  <c r="AI380" i="6"/>
  <c r="AO382" i="6"/>
  <c r="AI384" i="6"/>
  <c r="AO386" i="6"/>
  <c r="AI388" i="6"/>
  <c r="AO390" i="6"/>
  <c r="AI392" i="6"/>
  <c r="AO394" i="6"/>
  <c r="AI396" i="6"/>
  <c r="AO398" i="6"/>
  <c r="AI400" i="6"/>
  <c r="AO402" i="6"/>
  <c r="AI404" i="6"/>
  <c r="AO406" i="6"/>
  <c r="AI408" i="6"/>
  <c r="AO410" i="6"/>
  <c r="AI412" i="6"/>
  <c r="AO414" i="6"/>
  <c r="AI416" i="6"/>
  <c r="AO418" i="6"/>
  <c r="AI420" i="6"/>
  <c r="AO422" i="6"/>
  <c r="AI424" i="6"/>
  <c r="AO426" i="6"/>
  <c r="AI428" i="6"/>
  <c r="AO430" i="6"/>
  <c r="AI432" i="6"/>
  <c r="AO434" i="6"/>
  <c r="AI436" i="6"/>
  <c r="AO438" i="6"/>
  <c r="AI440" i="6"/>
  <c r="AO442" i="6"/>
  <c r="AI444" i="6"/>
  <c r="AO446" i="6"/>
  <c r="AI448" i="6"/>
  <c r="AO450" i="6"/>
  <c r="AI452" i="6"/>
  <c r="AO454" i="6"/>
  <c r="AI456" i="6"/>
  <c r="AO458" i="6"/>
  <c r="AI460" i="6"/>
  <c r="AO110" i="6"/>
  <c r="AI116" i="6"/>
  <c r="AO126" i="6"/>
  <c r="AI132" i="6"/>
  <c r="AO142" i="6"/>
  <c r="AI148" i="6"/>
  <c r="AO158" i="6"/>
  <c r="AI164" i="6"/>
  <c r="AI176" i="6"/>
  <c r="AO179" i="6"/>
  <c r="AI181" i="6"/>
  <c r="AO183" i="6"/>
  <c r="AI185" i="6"/>
  <c r="AO187" i="6"/>
  <c r="AI189" i="6"/>
  <c r="AO191" i="6"/>
  <c r="AI193" i="6"/>
  <c r="AO195" i="6"/>
  <c r="AI197" i="6"/>
  <c r="AO199" i="6"/>
  <c r="AI201" i="6"/>
  <c r="AO203" i="6"/>
  <c r="AI205" i="6"/>
  <c r="AO207" i="6"/>
  <c r="AI209" i="6"/>
  <c r="AO211" i="6"/>
  <c r="AI213" i="6"/>
  <c r="AO215" i="6"/>
  <c r="AI217" i="6"/>
  <c r="AO219" i="6"/>
  <c r="AI221" i="6"/>
  <c r="AO223" i="6"/>
  <c r="AI225" i="6"/>
  <c r="AO227" i="6"/>
  <c r="AI229" i="6"/>
  <c r="AO231" i="6"/>
  <c r="AI233" i="6"/>
  <c r="AO235" i="6"/>
  <c r="AI237" i="6"/>
  <c r="AO239" i="6"/>
  <c r="AI241" i="6"/>
  <c r="AO243" i="6"/>
  <c r="AI245" i="6"/>
  <c r="AO247" i="6"/>
  <c r="AI249" i="6"/>
  <c r="AO251" i="6"/>
  <c r="AI253" i="6"/>
  <c r="AO255" i="6"/>
  <c r="AI257" i="6"/>
  <c r="AO259" i="6"/>
  <c r="AI261" i="6"/>
  <c r="AO263" i="6"/>
  <c r="AI265" i="6"/>
  <c r="AO267" i="6"/>
  <c r="AI269" i="6"/>
  <c r="AO271" i="6"/>
  <c r="AI273" i="6"/>
  <c r="AO275" i="6"/>
  <c r="AI277" i="6"/>
  <c r="AO279" i="6"/>
  <c r="AI281" i="6"/>
  <c r="AO283" i="6"/>
  <c r="AI285" i="6"/>
  <c r="AO287" i="6"/>
  <c r="AI289" i="6"/>
  <c r="AO291" i="6"/>
  <c r="AI293" i="6"/>
  <c r="AO295" i="6"/>
  <c r="AI297" i="6"/>
  <c r="AO299" i="6"/>
  <c r="AI301" i="6"/>
  <c r="AO303" i="6"/>
  <c r="AI305" i="6"/>
  <c r="AO307" i="6"/>
  <c r="AI309" i="6"/>
  <c r="AO311" i="6"/>
  <c r="AI313" i="6"/>
  <c r="AO315" i="6"/>
  <c r="AI317" i="6"/>
  <c r="AO319" i="6"/>
  <c r="AI321" i="6"/>
  <c r="AO323" i="6"/>
  <c r="AI325" i="6"/>
  <c r="AO327" i="6"/>
  <c r="AI329" i="6"/>
  <c r="AO331" i="6"/>
  <c r="AI333" i="6"/>
  <c r="AO335" i="6"/>
  <c r="AI337" i="6"/>
  <c r="AO339" i="6"/>
  <c r="AI341" i="6"/>
  <c r="AO343" i="6"/>
  <c r="AI345" i="6"/>
  <c r="AO347" i="6"/>
  <c r="AI349" i="6"/>
  <c r="AO351" i="6"/>
  <c r="AI353" i="6"/>
  <c r="AO355" i="6"/>
  <c r="AI357" i="6"/>
  <c r="AO359" i="6"/>
  <c r="AI361" i="6"/>
  <c r="AO363" i="6"/>
  <c r="AI365" i="6"/>
  <c r="AO367" i="6"/>
  <c r="AI369" i="6"/>
  <c r="AO371" i="6"/>
  <c r="AI373" i="6"/>
  <c r="AO375" i="6"/>
  <c r="AI377" i="6"/>
  <c r="AO379" i="6"/>
  <c r="AI381" i="6"/>
  <c r="AO383" i="6"/>
  <c r="AI385" i="6"/>
  <c r="AO387" i="6"/>
  <c r="AI389" i="6"/>
  <c r="AO391" i="6"/>
  <c r="AI393" i="6"/>
  <c r="AO395" i="6"/>
  <c r="AI397" i="6"/>
  <c r="AO399" i="6"/>
  <c r="AI401" i="6"/>
  <c r="AO403" i="6"/>
  <c r="AI405" i="6"/>
  <c r="AO407" i="6"/>
  <c r="AI409" i="6"/>
  <c r="AO411" i="6"/>
  <c r="AI413" i="6"/>
  <c r="AO415" i="6"/>
  <c r="AI417" i="6"/>
  <c r="AO419" i="6"/>
  <c r="AI421" i="6"/>
  <c r="AO423" i="6"/>
  <c r="AI425" i="6"/>
  <c r="AO427" i="6"/>
  <c r="AI429" i="6"/>
  <c r="AO431" i="6"/>
  <c r="AI433" i="6"/>
  <c r="AO435" i="6"/>
  <c r="AI437" i="6"/>
  <c r="AO439" i="6"/>
  <c r="AI441" i="6"/>
  <c r="AO443" i="6"/>
  <c r="AI445" i="6"/>
  <c r="AO447" i="6"/>
  <c r="AI449" i="6"/>
  <c r="AO451" i="6"/>
  <c r="AI453" i="6"/>
  <c r="AO455" i="6"/>
  <c r="AI457" i="6"/>
  <c r="AO459" i="6"/>
  <c r="AI461" i="6"/>
  <c r="AO463" i="6"/>
  <c r="AI465" i="6"/>
  <c r="AO467" i="6"/>
  <c r="AI469" i="6"/>
  <c r="AO471" i="6"/>
  <c r="AI473" i="6"/>
  <c r="AO475" i="6"/>
  <c r="AI477" i="6"/>
  <c r="AO479" i="6"/>
  <c r="AI481" i="6"/>
  <c r="AO483" i="6"/>
  <c r="AI485" i="6"/>
  <c r="AO487" i="6"/>
  <c r="AI489" i="6"/>
  <c r="AO491" i="6"/>
  <c r="AI493" i="6"/>
  <c r="AO495" i="6"/>
  <c r="AI497" i="6"/>
  <c r="AO499" i="6"/>
  <c r="AI501" i="6"/>
  <c r="AO503" i="6"/>
  <c r="AI505" i="6"/>
  <c r="AO507" i="6"/>
  <c r="AI509" i="6"/>
  <c r="AO511" i="6"/>
  <c r="AI513" i="6"/>
  <c r="AO515" i="6"/>
  <c r="AI517" i="6"/>
  <c r="AO519" i="6"/>
  <c r="AI521" i="6"/>
  <c r="AO523" i="6"/>
  <c r="AI525" i="6"/>
  <c r="AO527" i="6"/>
  <c r="AI529" i="6"/>
  <c r="AO531" i="6"/>
  <c r="AI533" i="6"/>
  <c r="AO535" i="6"/>
  <c r="AI537" i="6"/>
  <c r="AO539" i="6"/>
  <c r="AI541" i="6"/>
  <c r="AO543" i="6"/>
  <c r="AI545" i="6"/>
  <c r="AO547" i="6"/>
  <c r="AI549" i="6"/>
  <c r="AO551" i="6"/>
  <c r="AI553" i="6"/>
  <c r="AO555" i="6"/>
  <c r="AI557" i="6"/>
  <c r="AO559" i="6"/>
  <c r="AI561" i="6"/>
  <c r="AO563" i="6"/>
  <c r="AI565" i="6"/>
  <c r="AO567" i="6"/>
  <c r="AI569" i="6"/>
  <c r="AO571" i="6"/>
  <c r="AI573" i="6"/>
  <c r="AO575" i="6"/>
  <c r="AI577" i="6"/>
  <c r="AO579" i="6"/>
  <c r="AI581" i="6"/>
  <c r="AO583" i="6"/>
  <c r="AI585" i="6"/>
  <c r="AO587" i="6"/>
  <c r="AI589" i="6"/>
  <c r="AO591" i="6"/>
  <c r="AI593" i="6"/>
  <c r="AO595" i="6"/>
  <c r="AI597" i="6"/>
  <c r="AO599" i="6"/>
  <c r="AI601" i="6"/>
  <c r="AO603" i="6"/>
  <c r="AI605" i="6"/>
  <c r="AO607" i="6"/>
  <c r="AI609" i="6"/>
  <c r="AO611" i="6"/>
  <c r="AI613" i="6"/>
  <c r="AO615" i="6"/>
  <c r="AI617" i="6"/>
  <c r="AO619" i="6"/>
  <c r="AI621" i="6"/>
  <c r="AO623" i="6"/>
  <c r="AI625" i="6"/>
  <c r="AO627" i="6"/>
  <c r="AI629" i="6"/>
  <c r="AO631" i="6"/>
  <c r="AI633" i="6"/>
  <c r="AO635" i="6"/>
  <c r="AI637" i="6"/>
  <c r="AO639" i="6"/>
  <c r="AI641" i="6"/>
  <c r="AO643" i="6"/>
  <c r="AI645" i="6"/>
  <c r="AO647" i="6"/>
  <c r="AI649" i="6"/>
  <c r="AO651" i="6"/>
  <c r="AI653" i="6"/>
  <c r="AO655" i="6"/>
  <c r="AI657" i="6"/>
  <c r="AO659" i="6"/>
  <c r="AI661" i="6"/>
  <c r="AO663" i="6"/>
  <c r="AI665" i="6"/>
  <c r="AO667" i="6"/>
  <c r="AI669" i="6"/>
  <c r="AO671" i="6"/>
  <c r="AI673" i="6"/>
  <c r="AO675" i="6"/>
  <c r="AI677" i="6"/>
  <c r="AO679" i="6"/>
  <c r="AI681" i="6"/>
  <c r="AO683" i="6"/>
  <c r="AI685" i="6"/>
  <c r="AO687" i="6"/>
  <c r="AI689" i="6"/>
  <c r="AO691" i="6"/>
  <c r="AI693" i="6"/>
  <c r="AO695" i="6"/>
  <c r="AI697" i="6"/>
  <c r="AO699" i="6"/>
  <c r="AI701" i="6"/>
  <c r="AO703" i="6"/>
  <c r="AI705" i="6"/>
  <c r="AO707" i="6"/>
  <c r="AI709" i="6"/>
  <c r="AO711" i="6"/>
  <c r="AI713" i="6"/>
  <c r="AO715" i="6"/>
  <c r="AI717" i="6"/>
  <c r="AO719" i="6"/>
  <c r="AI721" i="6"/>
  <c r="AO723" i="6"/>
  <c r="AI725" i="6"/>
  <c r="AO727" i="6"/>
  <c r="AI729" i="6"/>
  <c r="AO731" i="6"/>
  <c r="AI733" i="6"/>
  <c r="AO735" i="6"/>
  <c r="AI737" i="6"/>
  <c r="AO739" i="6"/>
  <c r="AI741" i="6"/>
  <c r="AO743" i="6"/>
  <c r="AI745" i="6"/>
  <c r="AO747" i="6"/>
  <c r="AI749" i="6"/>
  <c r="AO751" i="6"/>
  <c r="AI753" i="6"/>
  <c r="AO755" i="6"/>
  <c r="AI757" i="6"/>
  <c r="AO759" i="6"/>
  <c r="AI761" i="6"/>
  <c r="AO763" i="6"/>
  <c r="AI765" i="6"/>
  <c r="AI462" i="6"/>
  <c r="AO464" i="6"/>
  <c r="AI466" i="6"/>
  <c r="AO468" i="6"/>
  <c r="AI470" i="6"/>
  <c r="AO472" i="6"/>
  <c r="AI474" i="6"/>
  <c r="AO476" i="6"/>
  <c r="AI478" i="6"/>
  <c r="AO480" i="6"/>
  <c r="AI482" i="6"/>
  <c r="AO484" i="6"/>
  <c r="AI486" i="6"/>
  <c r="AO488" i="6"/>
  <c r="AI490" i="6"/>
  <c r="AO492" i="6"/>
  <c r="AI494" i="6"/>
  <c r="AO496" i="6"/>
  <c r="AI498" i="6"/>
  <c r="AO500" i="6"/>
  <c r="AI502" i="6"/>
  <c r="AO504" i="6"/>
  <c r="AI506" i="6"/>
  <c r="AO508" i="6"/>
  <c r="AI510" i="6"/>
  <c r="AO512" i="6"/>
  <c r="AI514" i="6"/>
  <c r="AO516" i="6"/>
  <c r="AI518" i="6"/>
  <c r="AO520" i="6"/>
  <c r="AI522" i="6"/>
  <c r="AO524" i="6"/>
  <c r="AI526" i="6"/>
  <c r="AO528" i="6"/>
  <c r="AI530" i="6"/>
  <c r="AO532" i="6"/>
  <c r="AI534" i="6"/>
  <c r="AO536" i="6"/>
  <c r="AI538" i="6"/>
  <c r="AO540" i="6"/>
  <c r="AI542" i="6"/>
  <c r="AO544" i="6"/>
  <c r="AI546" i="6"/>
  <c r="AO548" i="6"/>
  <c r="AI550" i="6"/>
  <c r="AO552" i="6"/>
  <c r="AI554" i="6"/>
  <c r="AO556" i="6"/>
  <c r="AI558" i="6"/>
  <c r="AO560" i="6"/>
  <c r="AI562" i="6"/>
  <c r="AO564" i="6"/>
  <c r="AI566" i="6"/>
  <c r="AO568" i="6"/>
  <c r="AI570" i="6"/>
  <c r="AO572" i="6"/>
  <c r="AI574" i="6"/>
  <c r="AO576" i="6"/>
  <c r="AI578" i="6"/>
  <c r="AO580" i="6"/>
  <c r="AI582" i="6"/>
  <c r="AO584" i="6"/>
  <c r="AI586" i="6"/>
  <c r="AO588" i="6"/>
  <c r="AI590" i="6"/>
  <c r="AO592" i="6"/>
  <c r="AI594" i="6"/>
  <c r="AO596" i="6"/>
  <c r="AI598" i="6"/>
  <c r="AO600" i="6"/>
  <c r="AI602" i="6"/>
  <c r="AO604" i="6"/>
  <c r="AI606" i="6"/>
  <c r="AO608" i="6"/>
  <c r="AI610" i="6"/>
  <c r="AO612" i="6"/>
  <c r="AI614" i="6"/>
  <c r="AO616" i="6"/>
  <c r="AI618" i="6"/>
  <c r="AO620" i="6"/>
  <c r="AI622" i="6"/>
  <c r="AO624" i="6"/>
  <c r="AI626" i="6"/>
  <c r="AO628" i="6"/>
  <c r="AI630" i="6"/>
  <c r="AO632" i="6"/>
  <c r="AI634" i="6"/>
  <c r="AO636" i="6"/>
  <c r="AI638" i="6"/>
  <c r="AO640" i="6"/>
  <c r="AI642" i="6"/>
  <c r="AO644" i="6"/>
  <c r="AI646" i="6"/>
  <c r="AO648" i="6"/>
  <c r="AI650" i="6"/>
  <c r="AO652" i="6"/>
  <c r="AI654" i="6"/>
  <c r="AO656" i="6"/>
  <c r="AI658" i="6"/>
  <c r="AO660" i="6"/>
  <c r="AI662" i="6"/>
  <c r="AO664" i="6"/>
  <c r="AI666" i="6"/>
  <c r="AO668" i="6"/>
  <c r="AI670" i="6"/>
  <c r="AO672" i="6"/>
  <c r="AI674" i="6"/>
  <c r="AO676" i="6"/>
  <c r="AI678" i="6"/>
  <c r="AO680" i="6"/>
  <c r="AI682" i="6"/>
  <c r="AO684" i="6"/>
  <c r="AI686" i="6"/>
  <c r="AO688" i="6"/>
  <c r="AI690" i="6"/>
  <c r="AO692" i="6"/>
  <c r="AI694" i="6"/>
  <c r="AO696" i="6"/>
  <c r="AI698" i="6"/>
  <c r="AO700" i="6"/>
  <c r="AI702" i="6"/>
  <c r="AO704" i="6"/>
  <c r="AI706" i="6"/>
  <c r="AO708" i="6"/>
  <c r="AI710" i="6"/>
  <c r="AO712" i="6"/>
  <c r="AI714" i="6"/>
  <c r="AO716" i="6"/>
  <c r="AI718" i="6"/>
  <c r="AO720" i="6"/>
  <c r="AI722" i="6"/>
  <c r="AO724" i="6"/>
  <c r="AI726" i="6"/>
  <c r="AO728" i="6"/>
  <c r="AI730" i="6"/>
  <c r="AO732" i="6"/>
  <c r="AI734" i="6"/>
  <c r="AO736" i="6"/>
  <c r="AI738" i="6"/>
  <c r="AO740" i="6"/>
  <c r="AI742" i="6"/>
  <c r="AO744" i="6"/>
  <c r="AI746" i="6"/>
  <c r="AO748" i="6"/>
  <c r="AI750" i="6"/>
  <c r="AO752" i="6"/>
  <c r="AI754" i="6"/>
  <c r="AO756" i="6"/>
  <c r="AI758" i="6"/>
  <c r="AO760" i="6"/>
  <c r="AI762" i="6"/>
  <c r="AI463" i="6"/>
  <c r="AO465" i="6"/>
  <c r="AI467" i="6"/>
  <c r="AO469" i="6"/>
  <c r="AI471" i="6"/>
  <c r="AO473" i="6"/>
  <c r="AI475" i="6"/>
  <c r="AO477" i="6"/>
  <c r="AI479" i="6"/>
  <c r="AO481" i="6"/>
  <c r="AI483" i="6"/>
  <c r="AO485" i="6"/>
  <c r="AI487" i="6"/>
  <c r="AO489" i="6"/>
  <c r="AI491" i="6"/>
  <c r="AO493" i="6"/>
  <c r="AI495" i="6"/>
  <c r="AO497" i="6"/>
  <c r="AI499" i="6"/>
  <c r="AO501" i="6"/>
  <c r="AI503" i="6"/>
  <c r="AO505" i="6"/>
  <c r="AI507" i="6"/>
  <c r="AO509" i="6"/>
  <c r="AI511" i="6"/>
  <c r="AO513" i="6"/>
  <c r="AI515" i="6"/>
  <c r="AO517" i="6"/>
  <c r="AI519" i="6"/>
  <c r="AO521" i="6"/>
  <c r="AI523" i="6"/>
  <c r="AO525" i="6"/>
  <c r="AI527" i="6"/>
  <c r="AO529" i="6"/>
  <c r="AI531" i="6"/>
  <c r="AO533" i="6"/>
  <c r="AI535" i="6"/>
  <c r="AO537" i="6"/>
  <c r="AI539" i="6"/>
  <c r="AO541" i="6"/>
  <c r="AI543" i="6"/>
  <c r="AO545" i="6"/>
  <c r="AI547" i="6"/>
  <c r="AO549" i="6"/>
  <c r="AI551" i="6"/>
  <c r="AO553" i="6"/>
  <c r="AI555" i="6"/>
  <c r="AO557" i="6"/>
  <c r="AI559" i="6"/>
  <c r="AO561" i="6"/>
  <c r="AI563" i="6"/>
  <c r="AO565" i="6"/>
  <c r="AI567" i="6"/>
  <c r="AO569" i="6"/>
  <c r="AI571" i="6"/>
  <c r="AO573" i="6"/>
  <c r="AI575" i="6"/>
  <c r="AO577" i="6"/>
  <c r="AI579" i="6"/>
  <c r="AO581" i="6"/>
  <c r="AI583" i="6"/>
  <c r="AO585" i="6"/>
  <c r="AI587" i="6"/>
  <c r="AO589" i="6"/>
  <c r="AI591" i="6"/>
  <c r="AO593" i="6"/>
  <c r="AI595" i="6"/>
  <c r="AO597" i="6"/>
  <c r="AI599" i="6"/>
  <c r="AO601" i="6"/>
  <c r="AI603" i="6"/>
  <c r="AO605" i="6"/>
  <c r="AI607" i="6"/>
  <c r="AO609" i="6"/>
  <c r="AI611" i="6"/>
  <c r="AO613" i="6"/>
  <c r="AI615" i="6"/>
  <c r="AO617" i="6"/>
  <c r="AI619" i="6"/>
  <c r="AO621" i="6"/>
  <c r="AI623" i="6"/>
  <c r="AO625" i="6"/>
  <c r="AI627" i="6"/>
  <c r="AO629" i="6"/>
  <c r="AI631" i="6"/>
  <c r="AO633" i="6"/>
  <c r="AI635" i="6"/>
  <c r="AO637" i="6"/>
  <c r="AI639" i="6"/>
  <c r="AO641" i="6"/>
  <c r="AI643" i="6"/>
  <c r="AO645" i="6"/>
  <c r="AI647" i="6"/>
  <c r="AO649" i="6"/>
  <c r="AI651" i="6"/>
  <c r="AO653" i="6"/>
  <c r="AI655" i="6"/>
  <c r="AO657" i="6"/>
  <c r="AI659" i="6"/>
  <c r="AO661" i="6"/>
  <c r="AI663" i="6"/>
  <c r="AO665" i="6"/>
  <c r="AI667" i="6"/>
  <c r="AO669" i="6"/>
  <c r="AI671" i="6"/>
  <c r="AO673" i="6"/>
  <c r="AI675" i="6"/>
  <c r="AO677" i="6"/>
  <c r="AI679" i="6"/>
  <c r="AO681" i="6"/>
  <c r="AI683" i="6"/>
  <c r="AO685" i="6"/>
  <c r="AI687" i="6"/>
  <c r="AO689" i="6"/>
  <c r="AI691" i="6"/>
  <c r="AO693" i="6"/>
  <c r="AI695" i="6"/>
  <c r="AO697" i="6"/>
  <c r="AI699" i="6"/>
  <c r="AO701" i="6"/>
  <c r="AI703" i="6"/>
  <c r="AO705" i="6"/>
  <c r="AI707" i="6"/>
  <c r="AO709" i="6"/>
  <c r="AI711" i="6"/>
  <c r="AO713" i="6"/>
  <c r="AI715" i="6"/>
  <c r="AO717" i="6"/>
  <c r="AI719" i="6"/>
  <c r="AO721" i="6"/>
  <c r="AI723" i="6"/>
  <c r="AO725" i="6"/>
  <c r="AI727" i="6"/>
  <c r="AO729" i="6"/>
  <c r="AI731" i="6"/>
  <c r="AO733" i="6"/>
  <c r="AI735" i="6"/>
  <c r="AO737" i="6"/>
  <c r="AI739" i="6"/>
  <c r="AO741" i="6"/>
  <c r="AI743" i="6"/>
  <c r="AO745" i="6"/>
  <c r="AI747" i="6"/>
  <c r="AO749" i="6"/>
  <c r="AI751" i="6"/>
  <c r="AO753" i="6"/>
  <c r="AI755" i="6"/>
  <c r="AO757" i="6"/>
  <c r="AI759" i="6"/>
  <c r="AO761" i="6"/>
  <c r="AI763" i="6"/>
  <c r="AO462" i="6"/>
  <c r="AI464" i="6"/>
  <c r="AO466" i="6"/>
  <c r="AI468" i="6"/>
  <c r="AO470" i="6"/>
  <c r="AI472" i="6"/>
  <c r="AO474" i="6"/>
  <c r="AI476" i="6"/>
  <c r="AO478" i="6"/>
  <c r="AI480" i="6"/>
  <c r="AO482" i="6"/>
  <c r="AI484" i="6"/>
  <c r="AO486" i="6"/>
  <c r="AI488" i="6"/>
  <c r="AO490" i="6"/>
  <c r="AI492" i="6"/>
  <c r="AO494" i="6"/>
  <c r="AI496" i="6"/>
  <c r="AO498" i="6"/>
  <c r="AI500" i="6"/>
  <c r="AO502" i="6"/>
  <c r="AI504" i="6"/>
  <c r="AO506" i="6"/>
  <c r="AI508" i="6"/>
  <c r="AO510" i="6"/>
  <c r="AI512" i="6"/>
  <c r="AO514" i="6"/>
  <c r="AI516" i="6"/>
  <c r="AO518" i="6"/>
  <c r="AI520" i="6"/>
  <c r="AO522" i="6"/>
  <c r="AI524" i="6"/>
  <c r="AO526" i="6"/>
  <c r="AI528" i="6"/>
  <c r="AO530" i="6"/>
  <c r="AI532" i="6"/>
  <c r="AO534" i="6"/>
  <c r="AI536" i="6"/>
  <c r="AO538" i="6"/>
  <c r="AI540" i="6"/>
  <c r="AO542" i="6"/>
  <c r="AI544" i="6"/>
  <c r="AO546" i="6"/>
  <c r="AI548" i="6"/>
  <c r="AO550" i="6"/>
  <c r="AI552" i="6"/>
  <c r="AO554" i="6"/>
  <c r="AI556" i="6"/>
  <c r="AO558" i="6"/>
  <c r="AI560" i="6"/>
  <c r="AO562" i="6"/>
  <c r="AI564" i="6"/>
  <c r="AO566" i="6"/>
  <c r="AI568" i="6"/>
  <c r="AO570" i="6"/>
  <c r="AI572" i="6"/>
  <c r="AO574" i="6"/>
  <c r="AI576" i="6"/>
  <c r="AO578" i="6"/>
  <c r="AI580" i="6"/>
  <c r="AO582" i="6"/>
  <c r="AI584" i="6"/>
  <c r="AO586" i="6"/>
  <c r="AI588" i="6"/>
  <c r="AO590" i="6"/>
  <c r="AI592" i="6"/>
  <c r="AO594" i="6"/>
  <c r="AI596" i="6"/>
  <c r="AO598" i="6"/>
  <c r="AI600" i="6"/>
  <c r="AO602" i="6"/>
  <c r="AI604" i="6"/>
  <c r="AO606" i="6"/>
  <c r="AI608" i="6"/>
  <c r="AO610" i="6"/>
  <c r="AI612" i="6"/>
  <c r="AO614" i="6"/>
  <c r="AI616" i="6"/>
  <c r="AO618" i="6"/>
  <c r="AI620" i="6"/>
  <c r="AO622" i="6"/>
  <c r="AI624" i="6"/>
  <c r="AO626" i="6"/>
  <c r="AI628" i="6"/>
  <c r="AO630" i="6"/>
  <c r="AI632" i="6"/>
  <c r="AO634" i="6"/>
  <c r="AI636" i="6"/>
  <c r="AO638" i="6"/>
  <c r="AI640" i="6"/>
  <c r="AO642" i="6"/>
  <c r="AI644" i="6"/>
  <c r="AO646" i="6"/>
  <c r="AI648" i="6"/>
  <c r="AO650" i="6"/>
  <c r="AI652" i="6"/>
  <c r="AO654" i="6"/>
  <c r="AI656" i="6"/>
  <c r="AO658" i="6"/>
  <c r="AI660" i="6"/>
  <c r="AO662" i="6"/>
  <c r="AI664" i="6"/>
  <c r="AO666" i="6"/>
  <c r="AI668" i="6"/>
  <c r="AO670" i="6"/>
  <c r="AI672" i="6"/>
  <c r="AO674" i="6"/>
  <c r="AI676" i="6"/>
  <c r="AO678" i="6"/>
  <c r="AI680" i="6"/>
  <c r="AO682" i="6"/>
  <c r="AI684" i="6"/>
  <c r="AO686" i="6"/>
  <c r="AI688" i="6"/>
  <c r="AO690" i="6"/>
  <c r="AI692" i="6"/>
  <c r="AO694" i="6"/>
  <c r="AI696" i="6"/>
  <c r="AO698" i="6"/>
  <c r="AI700" i="6"/>
  <c r="AO702" i="6"/>
  <c r="AI704" i="6"/>
  <c r="AO706" i="6"/>
  <c r="AI708" i="6"/>
  <c r="AO710" i="6"/>
  <c r="AI712" i="6"/>
  <c r="AO714" i="6"/>
  <c r="AI716" i="6"/>
  <c r="AO718" i="6"/>
  <c r="AI720" i="6"/>
  <c r="AO722" i="6"/>
  <c r="AI724" i="6"/>
  <c r="AO726" i="6"/>
  <c r="AI728" i="6"/>
  <c r="AO730" i="6"/>
  <c r="AI732" i="6"/>
  <c r="AO734" i="6"/>
  <c r="AI736" i="6"/>
  <c r="AO738" i="6"/>
  <c r="AI740" i="6"/>
  <c r="AO742" i="6"/>
  <c r="AI744" i="6"/>
  <c r="AO746" i="6"/>
  <c r="AI748" i="6"/>
  <c r="AO750" i="6"/>
  <c r="AI752" i="6"/>
  <c r="AO754" i="6"/>
  <c r="AI756" i="6"/>
  <c r="AO762" i="6"/>
  <c r="AI764" i="6"/>
  <c r="AO767" i="6"/>
  <c r="AI769" i="6"/>
  <c r="AO771" i="6"/>
  <c r="AI773" i="6"/>
  <c r="AO775" i="6"/>
  <c r="AI777" i="6"/>
  <c r="AO779" i="6"/>
  <c r="AI781" i="6"/>
  <c r="AO783" i="6"/>
  <c r="AI785" i="6"/>
  <c r="AO787" i="6"/>
  <c r="AI789" i="6"/>
  <c r="AO791" i="6"/>
  <c r="AI793" i="6"/>
  <c r="AO795" i="6"/>
  <c r="AI797" i="6"/>
  <c r="AO799" i="6"/>
  <c r="AI801" i="6"/>
  <c r="AO803" i="6"/>
  <c r="AI805" i="6"/>
  <c r="AO807" i="6"/>
  <c r="AI809" i="6"/>
  <c r="AO811" i="6"/>
  <c r="AI813" i="6"/>
  <c r="AO815" i="6"/>
  <c r="AI817" i="6"/>
  <c r="AO819" i="6"/>
  <c r="AI821" i="6"/>
  <c r="AO823" i="6"/>
  <c r="AI825" i="6"/>
  <c r="AO827" i="6"/>
  <c r="AI829" i="6"/>
  <c r="AO831" i="6"/>
  <c r="AI833" i="6"/>
  <c r="AO835" i="6"/>
  <c r="AI837" i="6"/>
  <c r="AO839" i="6"/>
  <c r="AI841" i="6"/>
  <c r="AO843" i="6"/>
  <c r="AI845" i="6"/>
  <c r="AO847" i="6"/>
  <c r="AI849" i="6"/>
  <c r="AO851" i="6"/>
  <c r="AI853" i="6"/>
  <c r="AO855" i="6"/>
  <c r="AI857" i="6"/>
  <c r="AO859" i="6"/>
  <c r="AI861" i="6"/>
  <c r="AO863" i="6"/>
  <c r="AI865" i="6"/>
  <c r="AO867" i="6"/>
  <c r="AI869" i="6"/>
  <c r="AO871" i="6"/>
  <c r="AI873" i="6"/>
  <c r="AO875" i="6"/>
  <c r="AI877" i="6"/>
  <c r="AO879" i="6"/>
  <c r="AI881" i="6"/>
  <c r="AO883" i="6"/>
  <c r="AI885" i="6"/>
  <c r="AO887" i="6"/>
  <c r="AI889" i="6"/>
  <c r="AO891" i="6"/>
  <c r="AI893" i="6"/>
  <c r="AO895" i="6"/>
  <c r="AI897" i="6"/>
  <c r="AO899" i="6"/>
  <c r="AI901" i="6"/>
  <c r="AO903" i="6"/>
  <c r="AI905" i="6"/>
  <c r="AO907" i="6"/>
  <c r="AI909" i="6"/>
  <c r="AO911" i="6"/>
  <c r="AI913" i="6"/>
  <c r="AO915" i="6"/>
  <c r="AI917" i="6"/>
  <c r="AO919" i="6"/>
  <c r="AI921" i="6"/>
  <c r="AO923" i="6"/>
  <c r="AI925" i="6"/>
  <c r="AO927" i="6"/>
  <c r="AI929" i="6"/>
  <c r="AO931" i="6"/>
  <c r="AI933" i="6"/>
  <c r="AO935" i="6"/>
  <c r="AI937" i="6"/>
  <c r="AO939" i="6"/>
  <c r="AI941" i="6"/>
  <c r="AO943" i="6"/>
  <c r="AI945" i="6"/>
  <c r="AO947" i="6"/>
  <c r="AI949" i="6"/>
  <c r="AO951" i="6"/>
  <c r="AI953" i="6"/>
  <c r="AO955" i="6"/>
  <c r="AI957" i="6"/>
  <c r="AO959" i="6"/>
  <c r="AI961" i="6"/>
  <c r="AO963" i="6"/>
  <c r="AI965" i="6"/>
  <c r="AO967" i="6"/>
  <c r="AI969" i="6"/>
  <c r="AO971" i="6"/>
  <c r="AI973" i="6"/>
  <c r="AO975" i="6"/>
  <c r="AI977" i="6"/>
  <c r="AO979" i="6"/>
  <c r="AI981" i="6"/>
  <c r="AO983" i="6"/>
  <c r="AI985" i="6"/>
  <c r="AO987" i="6"/>
  <c r="AI989" i="6"/>
  <c r="AO991" i="6"/>
  <c r="AI993" i="6"/>
  <c r="AO995" i="6"/>
  <c r="AI997" i="6"/>
  <c r="AO999" i="6"/>
  <c r="AI1001" i="6"/>
  <c r="AO1003" i="6"/>
  <c r="AI1005" i="6"/>
  <c r="AO1007" i="6"/>
  <c r="AI1009" i="6"/>
  <c r="AO1011" i="6"/>
  <c r="AI1013" i="6"/>
  <c r="AO1015" i="6"/>
  <c r="AI1017" i="6"/>
  <c r="AO1019" i="6"/>
  <c r="AI1021" i="6"/>
  <c r="AO1023" i="6"/>
  <c r="AI1025" i="6"/>
  <c r="AO1027" i="6"/>
  <c r="AI1029" i="6"/>
  <c r="AO1031" i="6"/>
  <c r="AI1033" i="6"/>
  <c r="AO1035" i="6"/>
  <c r="AI1037" i="6"/>
  <c r="AO1039" i="6"/>
  <c r="AI1041" i="6"/>
  <c r="AO1043" i="6"/>
  <c r="AI1045" i="6"/>
  <c r="AO1047" i="6"/>
  <c r="AI1049" i="6"/>
  <c r="AO1051" i="6"/>
  <c r="AI1053" i="6"/>
  <c r="AO1055" i="6"/>
  <c r="AI1057" i="6"/>
  <c r="AO1059" i="6"/>
  <c r="AI1061" i="6"/>
  <c r="AO1063" i="6"/>
  <c r="AI1065" i="6"/>
  <c r="AI766" i="6"/>
  <c r="AO768" i="6"/>
  <c r="AI770" i="6"/>
  <c r="AO772" i="6"/>
  <c r="AI774" i="6"/>
  <c r="AO776" i="6"/>
  <c r="AI778" i="6"/>
  <c r="AO780" i="6"/>
  <c r="AI782" i="6"/>
  <c r="AO784" i="6"/>
  <c r="AI786" i="6"/>
  <c r="AO788" i="6"/>
  <c r="AI790" i="6"/>
  <c r="AO792" i="6"/>
  <c r="AI794" i="6"/>
  <c r="AO796" i="6"/>
  <c r="AI798" i="6"/>
  <c r="AO800" i="6"/>
  <c r="AI802" i="6"/>
  <c r="AO804" i="6"/>
  <c r="AI806" i="6"/>
  <c r="AO808" i="6"/>
  <c r="AI810" i="6"/>
  <c r="AO812" i="6"/>
  <c r="AI814" i="6"/>
  <c r="AO816" i="6"/>
  <c r="AI818" i="6"/>
  <c r="AO820" i="6"/>
  <c r="AI822" i="6"/>
  <c r="AO824" i="6"/>
  <c r="AI826" i="6"/>
  <c r="AO828" i="6"/>
  <c r="AI830" i="6"/>
  <c r="AO832" i="6"/>
  <c r="AI834" i="6"/>
  <c r="AO836" i="6"/>
  <c r="AI838" i="6"/>
  <c r="AO840" i="6"/>
  <c r="AI842" i="6"/>
  <c r="AO844" i="6"/>
  <c r="AI846" i="6"/>
  <c r="AO848" i="6"/>
  <c r="AI850" i="6"/>
  <c r="AO852" i="6"/>
  <c r="AI854" i="6"/>
  <c r="AO856" i="6"/>
  <c r="AI858" i="6"/>
  <c r="AO860" i="6"/>
  <c r="AI862" i="6"/>
  <c r="AO864" i="6"/>
  <c r="AI866" i="6"/>
  <c r="AO868" i="6"/>
  <c r="AI870" i="6"/>
  <c r="AO872" i="6"/>
  <c r="AI874" i="6"/>
  <c r="AO876" i="6"/>
  <c r="AI878" i="6"/>
  <c r="AO880" i="6"/>
  <c r="AI882" i="6"/>
  <c r="AO884" i="6"/>
  <c r="AI886" i="6"/>
  <c r="AO888" i="6"/>
  <c r="AI890" i="6"/>
  <c r="AO892" i="6"/>
  <c r="AI894" i="6"/>
  <c r="AO896" i="6"/>
  <c r="AI898" i="6"/>
  <c r="AO900" i="6"/>
  <c r="AI902" i="6"/>
  <c r="AO904" i="6"/>
  <c r="AI906" i="6"/>
  <c r="AO908" i="6"/>
  <c r="AI910" i="6"/>
  <c r="AO912" i="6"/>
  <c r="AI914" i="6"/>
  <c r="AO916" i="6"/>
  <c r="AI918" i="6"/>
  <c r="AO920" i="6"/>
  <c r="AI922" i="6"/>
  <c r="AO924" i="6"/>
  <c r="AI926" i="6"/>
  <c r="AO928" i="6"/>
  <c r="AI930" i="6"/>
  <c r="AO932" i="6"/>
  <c r="AI934" i="6"/>
  <c r="AO936" i="6"/>
  <c r="AI938" i="6"/>
  <c r="AO940" i="6"/>
  <c r="AI942" i="6"/>
  <c r="AO944" i="6"/>
  <c r="AI946" i="6"/>
  <c r="AO948" i="6"/>
  <c r="AI950" i="6"/>
  <c r="AO952" i="6"/>
  <c r="AI954" i="6"/>
  <c r="AO956" i="6"/>
  <c r="AI958" i="6"/>
  <c r="AO960" i="6"/>
  <c r="AI962" i="6"/>
  <c r="AO964" i="6"/>
  <c r="AI966" i="6"/>
  <c r="AO968" i="6"/>
  <c r="AI970" i="6"/>
  <c r="AO972" i="6"/>
  <c r="AI974" i="6"/>
  <c r="AO976" i="6"/>
  <c r="AI978" i="6"/>
  <c r="AO980" i="6"/>
  <c r="AI982" i="6"/>
  <c r="AO984" i="6"/>
  <c r="AI986" i="6"/>
  <c r="AO988" i="6"/>
  <c r="AI990" i="6"/>
  <c r="AO992" i="6"/>
  <c r="AI994" i="6"/>
  <c r="AO996" i="6"/>
  <c r="AI998" i="6"/>
  <c r="AO1000" i="6"/>
  <c r="AI1002" i="6"/>
  <c r="AO1004" i="6"/>
  <c r="AI1006" i="6"/>
  <c r="AO1008" i="6"/>
  <c r="AI1010" i="6"/>
  <c r="AO1012" i="6"/>
  <c r="AI1014" i="6"/>
  <c r="AO1016" i="6"/>
  <c r="AI1018" i="6"/>
  <c r="AO1020" i="6"/>
  <c r="AI1022" i="6"/>
  <c r="AO1024" i="6"/>
  <c r="AI1026" i="6"/>
  <c r="AO1028" i="6"/>
  <c r="AI1030" i="6"/>
  <c r="AO1032" i="6"/>
  <c r="AI1034" i="6"/>
  <c r="AO1036" i="6"/>
  <c r="AI1038" i="6"/>
  <c r="AO1040" i="6"/>
  <c r="AI1042" i="6"/>
  <c r="AO1044" i="6"/>
  <c r="AI1046" i="6"/>
  <c r="AO1048" i="6"/>
  <c r="AI1050" i="6"/>
  <c r="AO1052" i="6"/>
  <c r="AI1054" i="6"/>
  <c r="AO1056" i="6"/>
  <c r="AI1058" i="6"/>
  <c r="AO1060" i="6"/>
  <c r="AI1062" i="6"/>
  <c r="AO1064" i="6"/>
  <c r="AI760" i="6"/>
  <c r="AO765" i="6"/>
  <c r="AI767" i="6"/>
  <c r="AO769" i="6"/>
  <c r="AI771" i="6"/>
  <c r="AO773" i="6"/>
  <c r="AI775" i="6"/>
  <c r="AO777" i="6"/>
  <c r="AI779" i="6"/>
  <c r="AO781" i="6"/>
  <c r="AI783" i="6"/>
  <c r="AO785" i="6"/>
  <c r="AI787" i="6"/>
  <c r="AO789" i="6"/>
  <c r="AI791" i="6"/>
  <c r="AO793" i="6"/>
  <c r="AI795" i="6"/>
  <c r="AO797" i="6"/>
  <c r="AI799" i="6"/>
  <c r="AO801" i="6"/>
  <c r="AI803" i="6"/>
  <c r="AO805" i="6"/>
  <c r="AI807" i="6"/>
  <c r="AO809" i="6"/>
  <c r="AI811" i="6"/>
  <c r="AO813" i="6"/>
  <c r="AI815" i="6"/>
  <c r="AO817" i="6"/>
  <c r="AI819" i="6"/>
  <c r="AO821" i="6"/>
  <c r="AI823" i="6"/>
  <c r="AO825" i="6"/>
  <c r="AI827" i="6"/>
  <c r="AO829" i="6"/>
  <c r="AI831" i="6"/>
  <c r="AO833" i="6"/>
  <c r="AI835" i="6"/>
  <c r="AO837" i="6"/>
  <c r="AI839" i="6"/>
  <c r="AO841" i="6"/>
  <c r="AI843" i="6"/>
  <c r="AO845" i="6"/>
  <c r="AI847" i="6"/>
  <c r="AO849" i="6"/>
  <c r="AI851" i="6"/>
  <c r="AO853" i="6"/>
  <c r="AI855" i="6"/>
  <c r="AO857" i="6"/>
  <c r="AI859" i="6"/>
  <c r="AO861" i="6"/>
  <c r="AI863" i="6"/>
  <c r="AO865" i="6"/>
  <c r="AI867" i="6"/>
  <c r="AO869" i="6"/>
  <c r="AI871" i="6"/>
  <c r="AO873" i="6"/>
  <c r="AI875" i="6"/>
  <c r="AO877" i="6"/>
  <c r="AI879" i="6"/>
  <c r="AO881" i="6"/>
  <c r="AI883" i="6"/>
  <c r="AO885" i="6"/>
  <c r="AI887" i="6"/>
  <c r="AO889" i="6"/>
  <c r="AI891" i="6"/>
  <c r="AO893" i="6"/>
  <c r="AI895" i="6"/>
  <c r="AO897" i="6"/>
  <c r="AI899" i="6"/>
  <c r="AO901" i="6"/>
  <c r="AI903" i="6"/>
  <c r="AO905" i="6"/>
  <c r="AI907" i="6"/>
  <c r="AO909" i="6"/>
  <c r="AI911" i="6"/>
  <c r="AO913" i="6"/>
  <c r="AI915" i="6"/>
  <c r="AO917" i="6"/>
  <c r="AI919" i="6"/>
  <c r="AO921" i="6"/>
  <c r="AI923" i="6"/>
  <c r="AO925" i="6"/>
  <c r="AI927" i="6"/>
  <c r="AO929" i="6"/>
  <c r="AI931" i="6"/>
  <c r="AO933" i="6"/>
  <c r="AI935" i="6"/>
  <c r="AO937" i="6"/>
  <c r="AI939" i="6"/>
  <c r="AO941" i="6"/>
  <c r="AI943" i="6"/>
  <c r="AO945" i="6"/>
  <c r="AI947" i="6"/>
  <c r="AO949" i="6"/>
  <c r="AI951" i="6"/>
  <c r="AO953" i="6"/>
  <c r="AI955" i="6"/>
  <c r="AO957" i="6"/>
  <c r="AI959" i="6"/>
  <c r="AO961" i="6"/>
  <c r="AI963" i="6"/>
  <c r="AO965" i="6"/>
  <c r="AI967" i="6"/>
  <c r="AO969" i="6"/>
  <c r="AI971" i="6"/>
  <c r="AO973" i="6"/>
  <c r="AI975" i="6"/>
  <c r="AO977" i="6"/>
  <c r="AI979" i="6"/>
  <c r="AO981" i="6"/>
  <c r="AI983" i="6"/>
  <c r="AO985" i="6"/>
  <c r="AI987" i="6"/>
  <c r="AO989" i="6"/>
  <c r="AI991" i="6"/>
  <c r="AO993" i="6"/>
  <c r="AI995" i="6"/>
  <c r="AO997" i="6"/>
  <c r="AI999" i="6"/>
  <c r="AO1001" i="6"/>
  <c r="AI1003" i="6"/>
  <c r="AO1005" i="6"/>
  <c r="AI1007" i="6"/>
  <c r="AO1009" i="6"/>
  <c r="AI1011" i="6"/>
  <c r="AO1013" i="6"/>
  <c r="AI1015" i="6"/>
  <c r="AO1017" i="6"/>
  <c r="AI1019" i="6"/>
  <c r="AO1021" i="6"/>
  <c r="AI1023" i="6"/>
  <c r="AO1025" i="6"/>
  <c r="AI1027" i="6"/>
  <c r="AO1029" i="6"/>
  <c r="AI1031" i="6"/>
  <c r="AO1033" i="6"/>
  <c r="AI1035" i="6"/>
  <c r="AO1037" i="6"/>
  <c r="AI1039" i="6"/>
  <c r="AO1041" i="6"/>
  <c r="AI1043" i="6"/>
  <c r="AO1045" i="6"/>
  <c r="AI1047" i="6"/>
  <c r="AO1049" i="6"/>
  <c r="AI1051" i="6"/>
  <c r="AO1053" i="6"/>
  <c r="AI1055" i="6"/>
  <c r="AO1057" i="6"/>
  <c r="AI1059" i="6"/>
  <c r="AO1061" i="6"/>
  <c r="AI1063" i="6"/>
  <c r="AO1065" i="6"/>
  <c r="AO758" i="6"/>
  <c r="AO764" i="6"/>
  <c r="AO766" i="6"/>
  <c r="AI768" i="6"/>
  <c r="AO770" i="6"/>
  <c r="AI772" i="6"/>
  <c r="AO774" i="6"/>
  <c r="AI776" i="6"/>
  <c r="AO778" i="6"/>
  <c r="AI780" i="6"/>
  <c r="AO782" i="6"/>
  <c r="AI784" i="6"/>
  <c r="AO786" i="6"/>
  <c r="AI788" i="6"/>
  <c r="AO790" i="6"/>
  <c r="AI792" i="6"/>
  <c r="AO794" i="6"/>
  <c r="AI796" i="6"/>
  <c r="AO798" i="6"/>
  <c r="AI800" i="6"/>
  <c r="AO802" i="6"/>
  <c r="AI804" i="6"/>
  <c r="AO806" i="6"/>
  <c r="AI808" i="6"/>
  <c r="AO810" i="6"/>
  <c r="AI812" i="6"/>
  <c r="AO814" i="6"/>
  <c r="AI816" i="6"/>
  <c r="AO818" i="6"/>
  <c r="AI820" i="6"/>
  <c r="AO822" i="6"/>
  <c r="AI824" i="6"/>
  <c r="AO826" i="6"/>
  <c r="AI828" i="6"/>
  <c r="AO830" i="6"/>
  <c r="AI832" i="6"/>
  <c r="AO834" i="6"/>
  <c r="AI836" i="6"/>
  <c r="AO838" i="6"/>
  <c r="AI840" i="6"/>
  <c r="AO842" i="6"/>
  <c r="AI844" i="6"/>
  <c r="AO846" i="6"/>
  <c r="AI848" i="6"/>
  <c r="AO850" i="6"/>
  <c r="AI852" i="6"/>
  <c r="AO854" i="6"/>
  <c r="AI856" i="6"/>
  <c r="AO858" i="6"/>
  <c r="AI860" i="6"/>
  <c r="AO862" i="6"/>
  <c r="AI864" i="6"/>
  <c r="AO866" i="6"/>
  <c r="AI868" i="6"/>
  <c r="AO870" i="6"/>
  <c r="AI872" i="6"/>
  <c r="AO874" i="6"/>
  <c r="AI876" i="6"/>
  <c r="AO878" i="6"/>
  <c r="AI880" i="6"/>
  <c r="AO882" i="6"/>
  <c r="AI884" i="6"/>
  <c r="AO886" i="6"/>
  <c r="AI888" i="6"/>
  <c r="AO890" i="6"/>
  <c r="AI892" i="6"/>
  <c r="AO894" i="6"/>
  <c r="AI896" i="6"/>
  <c r="AO898" i="6"/>
  <c r="AI900" i="6"/>
  <c r="AO902" i="6"/>
  <c r="AI904" i="6"/>
  <c r="AO906" i="6"/>
  <c r="AI908" i="6"/>
  <c r="AO910" i="6"/>
  <c r="AI912" i="6"/>
  <c r="AO914" i="6"/>
  <c r="AI916" i="6"/>
  <c r="AO918" i="6"/>
  <c r="AI920" i="6"/>
  <c r="AO922" i="6"/>
  <c r="AI924" i="6"/>
  <c r="AO926" i="6"/>
  <c r="AI928" i="6"/>
  <c r="AO930" i="6"/>
  <c r="AI932" i="6"/>
  <c r="AO934" i="6"/>
  <c r="AI936" i="6"/>
  <c r="AO938" i="6"/>
  <c r="AI940" i="6"/>
  <c r="AO942" i="6"/>
  <c r="AI944" i="6"/>
  <c r="AO946" i="6"/>
  <c r="AI948" i="6"/>
  <c r="AO950" i="6"/>
  <c r="AI952" i="6"/>
  <c r="AO954" i="6"/>
  <c r="AI956" i="6"/>
  <c r="AO958" i="6"/>
  <c r="AI960" i="6"/>
  <c r="AO962" i="6"/>
  <c r="AI964" i="6"/>
  <c r="AO966" i="6"/>
  <c r="AI968" i="6"/>
  <c r="AO970" i="6"/>
  <c r="AI972" i="6"/>
  <c r="AO974" i="6"/>
  <c r="AI976" i="6"/>
  <c r="AO978" i="6"/>
  <c r="AI980" i="6"/>
  <c r="AO982" i="6"/>
  <c r="AI984" i="6"/>
  <c r="AO986" i="6"/>
  <c r="AI988" i="6"/>
  <c r="AO990" i="6"/>
  <c r="AI992" i="6"/>
  <c r="AO994" i="6"/>
  <c r="AI996" i="6"/>
  <c r="AO998" i="6"/>
  <c r="AI1000" i="6"/>
  <c r="AO1002" i="6"/>
  <c r="AI1004" i="6"/>
  <c r="AO1006" i="6"/>
  <c r="AI1008" i="6"/>
  <c r="AO1010" i="6"/>
  <c r="AI1012" i="6"/>
  <c r="AO1014" i="6"/>
  <c r="AI1016" i="6"/>
  <c r="AO1018" i="6"/>
  <c r="AI1020" i="6"/>
  <c r="AO1022" i="6"/>
  <c r="AI1024" i="6"/>
  <c r="AO1026" i="6"/>
  <c r="AI1028" i="6"/>
  <c r="AO1030" i="6"/>
  <c r="AI1032" i="6"/>
  <c r="AO1034" i="6"/>
  <c r="AI1036" i="6"/>
  <c r="AO1038" i="6"/>
  <c r="AI1040" i="6"/>
  <c r="AO1042" i="6"/>
  <c r="AI1044" i="6"/>
  <c r="AO1046" i="6"/>
  <c r="AI1048" i="6"/>
  <c r="AO1050" i="6"/>
  <c r="AI1052" i="6"/>
  <c r="AO1054" i="6"/>
  <c r="AI1056" i="6"/>
  <c r="AO1058" i="6"/>
  <c r="AI1060" i="6"/>
  <c r="AO1062" i="6"/>
  <c r="AI1064" i="6"/>
  <c r="AO1067" i="6"/>
  <c r="AI1069" i="6"/>
  <c r="AO1071" i="6"/>
  <c r="AI1073" i="6"/>
  <c r="AO1075" i="6"/>
  <c r="AI1077" i="6"/>
  <c r="AO1079" i="6"/>
  <c r="AI1081" i="6"/>
  <c r="AO1083" i="6"/>
  <c r="AI1085" i="6"/>
  <c r="AO1087" i="6"/>
  <c r="AI1089" i="6"/>
  <c r="AO1091" i="6"/>
  <c r="AI1093" i="6"/>
  <c r="AO1095" i="6"/>
  <c r="AI1097" i="6"/>
  <c r="AO1099" i="6"/>
  <c r="AI1101" i="6"/>
  <c r="AO1103" i="6"/>
  <c r="AI1105" i="6"/>
  <c r="AO1107" i="6"/>
  <c r="AI1109" i="6"/>
  <c r="AO1111" i="6"/>
  <c r="AI1113" i="6"/>
  <c r="AO1115" i="6"/>
  <c r="AI1117" i="6"/>
  <c r="AO1119" i="6"/>
  <c r="AI1121" i="6"/>
  <c r="AO1123" i="6"/>
  <c r="AI1125" i="6"/>
  <c r="AO1127" i="6"/>
  <c r="AI1129" i="6"/>
  <c r="AO1131" i="6"/>
  <c r="AI1133" i="6"/>
  <c r="AO1135" i="6"/>
  <c r="AI1137" i="6"/>
  <c r="AO1139" i="6"/>
  <c r="AI1141" i="6"/>
  <c r="AO1143" i="6"/>
  <c r="AI1145" i="6"/>
  <c r="AO1147" i="6"/>
  <c r="AI1149" i="6"/>
  <c r="AO1151" i="6"/>
  <c r="AI1153" i="6"/>
  <c r="AO1155" i="6"/>
  <c r="AI1157" i="6"/>
  <c r="AO1159" i="6"/>
  <c r="AI1161" i="6"/>
  <c r="AO1163" i="6"/>
  <c r="AI1165" i="6"/>
  <c r="AO1167" i="6"/>
  <c r="AI1169" i="6"/>
  <c r="AO1171" i="6"/>
  <c r="AI1173" i="6"/>
  <c r="AO1175" i="6"/>
  <c r="AI1177" i="6"/>
  <c r="AO1179" i="6"/>
  <c r="AI1181" i="6"/>
  <c r="AO1183" i="6"/>
  <c r="AI1185" i="6"/>
  <c r="AO1187" i="6"/>
  <c r="AI1189" i="6"/>
  <c r="AO1191" i="6"/>
  <c r="AI1193" i="6"/>
  <c r="AO1195" i="6"/>
  <c r="AI1197" i="6"/>
  <c r="AO1199" i="6"/>
  <c r="AI1201" i="6"/>
  <c r="AO1203" i="6"/>
  <c r="AI1205" i="6"/>
  <c r="AO1207" i="6"/>
  <c r="AI1209" i="6"/>
  <c r="AO1211" i="6"/>
  <c r="AI1213" i="6"/>
  <c r="AO1215" i="6"/>
  <c r="AI1217" i="6"/>
  <c r="AO1219" i="6"/>
  <c r="AI1221" i="6"/>
  <c r="AO1223" i="6"/>
  <c r="AI1225" i="6"/>
  <c r="AO1227" i="6"/>
  <c r="AI1229" i="6"/>
  <c r="AO1231" i="6"/>
  <c r="AI1233" i="6"/>
  <c r="AO1235" i="6"/>
  <c r="AI1237" i="6"/>
  <c r="AO1239" i="6"/>
  <c r="AI1241" i="6"/>
  <c r="AO1243" i="6"/>
  <c r="AI1245" i="6"/>
  <c r="AO1247" i="6"/>
  <c r="AI1249" i="6"/>
  <c r="AO1251" i="6"/>
  <c r="AI1253" i="6"/>
  <c r="AO1255" i="6"/>
  <c r="AI1257" i="6"/>
  <c r="AO1259" i="6"/>
  <c r="AI1261" i="6"/>
  <c r="AO1263" i="6"/>
  <c r="AI1265" i="6"/>
  <c r="AO1267" i="6"/>
  <c r="AI1269" i="6"/>
  <c r="AO1271" i="6"/>
  <c r="AI1273" i="6"/>
  <c r="AO1275" i="6"/>
  <c r="AI1277" i="6"/>
  <c r="AO1279" i="6"/>
  <c r="AI1281" i="6"/>
  <c r="AO1283" i="6"/>
  <c r="AI1285" i="6"/>
  <c r="AO1287" i="6"/>
  <c r="AI1289" i="6"/>
  <c r="AO1291" i="6"/>
  <c r="AI1293" i="6"/>
  <c r="AO1295" i="6"/>
  <c r="AI1297" i="6"/>
  <c r="AO1299" i="6"/>
  <c r="AI1301" i="6"/>
  <c r="AO1303" i="6"/>
  <c r="AI1305" i="6"/>
  <c r="AO1307" i="6"/>
  <c r="AI1309" i="6"/>
  <c r="AO1311" i="6"/>
  <c r="AI1313" i="6"/>
  <c r="AO1315" i="6"/>
  <c r="AI1317" i="6"/>
  <c r="AO1319" i="6"/>
  <c r="AI1321" i="6"/>
  <c r="AO1323" i="6"/>
  <c r="AI1325" i="6"/>
  <c r="AO1327" i="6"/>
  <c r="AI1329" i="6"/>
  <c r="AO1331" i="6"/>
  <c r="AI1333" i="6"/>
  <c r="AO1335" i="6"/>
  <c r="AI1337" i="6"/>
  <c r="AO1339" i="6"/>
  <c r="AI1341" i="6"/>
  <c r="AO1343" i="6"/>
  <c r="AI1345" i="6"/>
  <c r="AO1347" i="6"/>
  <c r="AI1349" i="6"/>
  <c r="AO1351" i="6"/>
  <c r="AI1353" i="6"/>
  <c r="AO1355" i="6"/>
  <c r="AI1357" i="6"/>
  <c r="AO1359" i="6"/>
  <c r="AI1361" i="6"/>
  <c r="AO1363" i="6"/>
  <c r="AI1365" i="6"/>
  <c r="AO1367" i="6"/>
  <c r="AI1369" i="6"/>
  <c r="AO1371" i="6"/>
  <c r="AI1373" i="6"/>
  <c r="AO1375" i="6"/>
  <c r="AI1377" i="6"/>
  <c r="AO1379" i="6"/>
  <c r="AI1381" i="6"/>
  <c r="AO1383" i="6"/>
  <c r="AI1385" i="6"/>
  <c r="AO1387" i="6"/>
  <c r="AI1389" i="6"/>
  <c r="AO1391" i="6"/>
  <c r="AI1393" i="6"/>
  <c r="AO1395" i="6"/>
  <c r="AI1397" i="6"/>
  <c r="AO1399" i="6"/>
  <c r="AI1401" i="6"/>
  <c r="AO1403" i="6"/>
  <c r="AI1405" i="6"/>
  <c r="AO1407" i="6"/>
  <c r="AI1409" i="6"/>
  <c r="AO1411" i="6"/>
  <c r="AI1413" i="6"/>
  <c r="AO1415" i="6"/>
  <c r="AI1417" i="6"/>
  <c r="AO1419" i="6"/>
  <c r="AI1421" i="6"/>
  <c r="AO1423" i="6"/>
  <c r="AI1425" i="6"/>
  <c r="AO1427" i="6"/>
  <c r="AI1429" i="6"/>
  <c r="AO1431" i="6"/>
  <c r="AI1433" i="6"/>
  <c r="AO1435" i="6"/>
  <c r="AI1437" i="6"/>
  <c r="AO1439" i="6"/>
  <c r="AI1441" i="6"/>
  <c r="AO1443" i="6"/>
  <c r="AI1445" i="6"/>
  <c r="AO1447" i="6"/>
  <c r="AI1449" i="6"/>
  <c r="AO1451" i="6"/>
  <c r="AI1453" i="6"/>
  <c r="AO1455" i="6"/>
  <c r="AI1457" i="6"/>
  <c r="AO1459" i="6"/>
  <c r="AI1461" i="6"/>
  <c r="AO1463" i="6"/>
  <c r="AI1465" i="6"/>
  <c r="AO1467" i="6"/>
  <c r="AI1469" i="6"/>
  <c r="AO1471" i="6"/>
  <c r="AI1473" i="6"/>
  <c r="AO1475" i="6"/>
  <c r="AI1477" i="6"/>
  <c r="AO1479" i="6"/>
  <c r="AI1481" i="6"/>
  <c r="AO1483" i="6"/>
  <c r="AI1485" i="6"/>
  <c r="AO1487" i="6"/>
  <c r="AI1489" i="6"/>
  <c r="AO1491" i="6"/>
  <c r="AI1493" i="6"/>
  <c r="AO1495" i="6"/>
  <c r="AI1497" i="6"/>
  <c r="AO1499" i="6"/>
  <c r="AI1501" i="6"/>
  <c r="AO1503" i="6"/>
  <c r="AI1505" i="6"/>
  <c r="AO1507" i="6"/>
  <c r="AI1509" i="6"/>
  <c r="AO1511" i="6"/>
  <c r="AI1513" i="6"/>
  <c r="AO1515" i="6"/>
  <c r="AI1517" i="6"/>
  <c r="AO1519" i="6"/>
  <c r="AI1521" i="6"/>
  <c r="AO1523" i="6"/>
  <c r="AI1525" i="6"/>
  <c r="AO1527" i="6"/>
  <c r="AI1529" i="6"/>
  <c r="AO1531" i="6"/>
  <c r="AI1533" i="6"/>
  <c r="AO1535" i="6"/>
  <c r="AI1537" i="6"/>
  <c r="AO1539" i="6"/>
  <c r="AI1541" i="6"/>
  <c r="AO1543" i="6"/>
  <c r="AI1545" i="6"/>
  <c r="AO1547" i="6"/>
  <c r="AI1549" i="6"/>
  <c r="AO1551" i="6"/>
  <c r="AI1553" i="6"/>
  <c r="AO1555" i="6"/>
  <c r="AI1557" i="6"/>
  <c r="AO1559" i="6"/>
  <c r="AI1561" i="6"/>
  <c r="AO1563" i="6"/>
  <c r="AI1565" i="6"/>
  <c r="AO1567" i="6"/>
  <c r="AI1569" i="6"/>
  <c r="AO1571" i="6"/>
  <c r="AI1573" i="6"/>
  <c r="AO1575" i="6"/>
  <c r="AI1577" i="6"/>
  <c r="AO1579" i="6"/>
  <c r="AI1581" i="6"/>
  <c r="AO1583" i="6"/>
  <c r="AI1585" i="6"/>
  <c r="AO1587" i="6"/>
  <c r="AI1589" i="6"/>
  <c r="AO1591" i="6"/>
  <c r="AI1593" i="6"/>
  <c r="AO1595" i="6"/>
  <c r="AI1597" i="6"/>
  <c r="AO1599" i="6"/>
  <c r="AI1601" i="6"/>
  <c r="AO1603" i="6"/>
  <c r="AI1605" i="6"/>
  <c r="AO1607" i="6"/>
  <c r="AI1609" i="6"/>
  <c r="AO1611" i="6"/>
  <c r="AI1613" i="6"/>
  <c r="AO1615" i="6"/>
  <c r="AI1617" i="6"/>
  <c r="AO1619" i="6"/>
  <c r="AI1621" i="6"/>
  <c r="AO1623" i="6"/>
  <c r="AI1625" i="6"/>
  <c r="AO1627" i="6"/>
  <c r="AI1629" i="6"/>
  <c r="AO1631" i="6"/>
  <c r="AI1633" i="6"/>
  <c r="AO1635" i="6"/>
  <c r="AI1637" i="6"/>
  <c r="AO1639" i="6"/>
  <c r="AI1641" i="6"/>
  <c r="AO1643" i="6"/>
  <c r="AI1645" i="6"/>
  <c r="AO1647" i="6"/>
  <c r="AI1649" i="6"/>
  <c r="AO1651" i="6"/>
  <c r="AI1653" i="6"/>
  <c r="AO1655" i="6"/>
  <c r="AI1657" i="6"/>
  <c r="AO1659" i="6"/>
  <c r="AI1661" i="6"/>
  <c r="AO1663" i="6"/>
  <c r="AI1665" i="6"/>
  <c r="AO1667" i="6"/>
  <c r="AI1669" i="6"/>
  <c r="AO1671" i="6"/>
  <c r="AO1068" i="6"/>
  <c r="AI1070" i="6"/>
  <c r="AO1072" i="6"/>
  <c r="AI1074" i="6"/>
  <c r="AO1076" i="6"/>
  <c r="AI1078" i="6"/>
  <c r="AO1080" i="6"/>
  <c r="AI1082" i="6"/>
  <c r="AO1084" i="6"/>
  <c r="AI1086" i="6"/>
  <c r="AO1088" i="6"/>
  <c r="AI1090" i="6"/>
  <c r="AO1092" i="6"/>
  <c r="AI1094" i="6"/>
  <c r="AO1096" i="6"/>
  <c r="AI1098" i="6"/>
  <c r="AO1100" i="6"/>
  <c r="AI1102" i="6"/>
  <c r="AO1104" i="6"/>
  <c r="AI1106" i="6"/>
  <c r="AO1108" i="6"/>
  <c r="AI1110" i="6"/>
  <c r="AO1112" i="6"/>
  <c r="AI1114" i="6"/>
  <c r="AO1116" i="6"/>
  <c r="AI1118" i="6"/>
  <c r="AO1120" i="6"/>
  <c r="AI1122" i="6"/>
  <c r="AO1124" i="6"/>
  <c r="AI1126" i="6"/>
  <c r="AO1128" i="6"/>
  <c r="AI1130" i="6"/>
  <c r="AO1132" i="6"/>
  <c r="AI1134" i="6"/>
  <c r="AO1136" i="6"/>
  <c r="AI1138" i="6"/>
  <c r="AO1140" i="6"/>
  <c r="AI1142" i="6"/>
  <c r="AO1144" i="6"/>
  <c r="AI1146" i="6"/>
  <c r="AO1148" i="6"/>
  <c r="AI1150" i="6"/>
  <c r="AO1152" i="6"/>
  <c r="AI1154" i="6"/>
  <c r="AO1156" i="6"/>
  <c r="AI1158" i="6"/>
  <c r="AO1160" i="6"/>
  <c r="AI1162" i="6"/>
  <c r="AO1164" i="6"/>
  <c r="AI1166" i="6"/>
  <c r="AO1168" i="6"/>
  <c r="AI1170" i="6"/>
  <c r="AO1172" i="6"/>
  <c r="AI1174" i="6"/>
  <c r="AO1176" i="6"/>
  <c r="AI1178" i="6"/>
  <c r="AO1180" i="6"/>
  <c r="AI1182" i="6"/>
  <c r="AO1184" i="6"/>
  <c r="AI1186" i="6"/>
  <c r="AO1188" i="6"/>
  <c r="AI1190" i="6"/>
  <c r="AO1192" i="6"/>
  <c r="AI1194" i="6"/>
  <c r="AO1196" i="6"/>
  <c r="AI1198" i="6"/>
  <c r="AO1200" i="6"/>
  <c r="AI1202" i="6"/>
  <c r="AO1204" i="6"/>
  <c r="AI1206" i="6"/>
  <c r="AO1208" i="6"/>
  <c r="AI1210" i="6"/>
  <c r="AO1212" i="6"/>
  <c r="AI1214" i="6"/>
  <c r="AO1216" i="6"/>
  <c r="AI1218" i="6"/>
  <c r="AO1220" i="6"/>
  <c r="AI1222" i="6"/>
  <c r="AO1224" i="6"/>
  <c r="AI1226" i="6"/>
  <c r="AO1228" i="6"/>
  <c r="AI1230" i="6"/>
  <c r="AO1232" i="6"/>
  <c r="AI1234" i="6"/>
  <c r="AO1236" i="6"/>
  <c r="AI1238" i="6"/>
  <c r="AO1240" i="6"/>
  <c r="AI1242" i="6"/>
  <c r="AO1244" i="6"/>
  <c r="AI1246" i="6"/>
  <c r="AO1248" i="6"/>
  <c r="AI1250" i="6"/>
  <c r="AO1252" i="6"/>
  <c r="AI1254" i="6"/>
  <c r="AO1256" i="6"/>
  <c r="AI1258" i="6"/>
  <c r="AO1260" i="6"/>
  <c r="AI1262" i="6"/>
  <c r="AO1264" i="6"/>
  <c r="AI1266" i="6"/>
  <c r="AO1268" i="6"/>
  <c r="AI1270" i="6"/>
  <c r="AO1272" i="6"/>
  <c r="AI1274" i="6"/>
  <c r="AO1276" i="6"/>
  <c r="AI1278" i="6"/>
  <c r="AO1280" i="6"/>
  <c r="AI1282" i="6"/>
  <c r="AO1284" i="6"/>
  <c r="AI1286" i="6"/>
  <c r="AO1288" i="6"/>
  <c r="AI1290" i="6"/>
  <c r="AO1292" i="6"/>
  <c r="AI1294" i="6"/>
  <c r="AO1296" i="6"/>
  <c r="AI1298" i="6"/>
  <c r="AO1300" i="6"/>
  <c r="AI1302" i="6"/>
  <c r="AO1304" i="6"/>
  <c r="AI1306" i="6"/>
  <c r="AO1308" i="6"/>
  <c r="AI1310" i="6"/>
  <c r="AO1312" i="6"/>
  <c r="AI1314" i="6"/>
  <c r="AO1316" i="6"/>
  <c r="AI1318" i="6"/>
  <c r="AO1320" i="6"/>
  <c r="AI1322" i="6"/>
  <c r="AO1324" i="6"/>
  <c r="AI1326" i="6"/>
  <c r="AO1328" i="6"/>
  <c r="AI1330" i="6"/>
  <c r="AO1332" i="6"/>
  <c r="AI1334" i="6"/>
  <c r="AO1336" i="6"/>
  <c r="AI1338" i="6"/>
  <c r="AO1340" i="6"/>
  <c r="AI1342" i="6"/>
  <c r="AO1344" i="6"/>
  <c r="AI1346" i="6"/>
  <c r="AO1348" i="6"/>
  <c r="AI1350" i="6"/>
  <c r="AO1352" i="6"/>
  <c r="AI1354" i="6"/>
  <c r="AO1356" i="6"/>
  <c r="AI1358" i="6"/>
  <c r="AO1360" i="6"/>
  <c r="AI1362" i="6"/>
  <c r="AO1364" i="6"/>
  <c r="AI1366" i="6"/>
  <c r="AO1368" i="6"/>
  <c r="AI1370" i="6"/>
  <c r="AO1372" i="6"/>
  <c r="AI1374" i="6"/>
  <c r="AO1376" i="6"/>
  <c r="AI1378" i="6"/>
  <c r="AO1380" i="6"/>
  <c r="AI1382" i="6"/>
  <c r="AO1384" i="6"/>
  <c r="AI1386" i="6"/>
  <c r="AO1388" i="6"/>
  <c r="AI1390" i="6"/>
  <c r="AO1392" i="6"/>
  <c r="AI1394" i="6"/>
  <c r="AO1396" i="6"/>
  <c r="AI1398" i="6"/>
  <c r="AO1400" i="6"/>
  <c r="AI1402" i="6"/>
  <c r="AO1404" i="6"/>
  <c r="AI1406" i="6"/>
  <c r="AO1408" i="6"/>
  <c r="AI1410" i="6"/>
  <c r="AO1412" i="6"/>
  <c r="AI1414" i="6"/>
  <c r="AO1416" i="6"/>
  <c r="AI1418" i="6"/>
  <c r="AO1420" i="6"/>
  <c r="AI1422" i="6"/>
  <c r="AO1424" i="6"/>
  <c r="AI1426" i="6"/>
  <c r="AO1428" i="6"/>
  <c r="AI1430" i="6"/>
  <c r="AO1432" i="6"/>
  <c r="AI1434" i="6"/>
  <c r="AO1436" i="6"/>
  <c r="AI1438" i="6"/>
  <c r="AO1440" i="6"/>
  <c r="AI1442" i="6"/>
  <c r="AO1444" i="6"/>
  <c r="AI1446" i="6"/>
  <c r="AO1448" i="6"/>
  <c r="AI1450" i="6"/>
  <c r="AO1452" i="6"/>
  <c r="AI1454" i="6"/>
  <c r="AO1456" i="6"/>
  <c r="AI1458" i="6"/>
  <c r="AO1460" i="6"/>
  <c r="AI1462" i="6"/>
  <c r="AO1464" i="6"/>
  <c r="AI1466" i="6"/>
  <c r="AO1468" i="6"/>
  <c r="AI1470" i="6"/>
  <c r="AO1472" i="6"/>
  <c r="AI1474" i="6"/>
  <c r="AO1476" i="6"/>
  <c r="AI1478" i="6"/>
  <c r="AO1480" i="6"/>
  <c r="AI1482" i="6"/>
  <c r="AO1484" i="6"/>
  <c r="AI1486" i="6"/>
  <c r="AO1488" i="6"/>
  <c r="AI1490" i="6"/>
  <c r="AO1492" i="6"/>
  <c r="AI1494" i="6"/>
  <c r="AO1496" i="6"/>
  <c r="AI1498" i="6"/>
  <c r="AO1500" i="6"/>
  <c r="AI1502" i="6"/>
  <c r="AO1504" i="6"/>
  <c r="AI1506" i="6"/>
  <c r="AO1508" i="6"/>
  <c r="AI1510" i="6"/>
  <c r="AO1512" i="6"/>
  <c r="AI1514" i="6"/>
  <c r="AO1516" i="6"/>
  <c r="AI1518" i="6"/>
  <c r="AO1520" i="6"/>
  <c r="AI1522" i="6"/>
  <c r="AO1524" i="6"/>
  <c r="AI1526" i="6"/>
  <c r="AO1528" i="6"/>
  <c r="AI1530" i="6"/>
  <c r="AO1532" i="6"/>
  <c r="AI1534" i="6"/>
  <c r="AO1536" i="6"/>
  <c r="AI1538" i="6"/>
  <c r="AO1540" i="6"/>
  <c r="AI1542" i="6"/>
  <c r="AO1544" i="6"/>
  <c r="AI1546" i="6"/>
  <c r="AO1548" i="6"/>
  <c r="AI1550" i="6"/>
  <c r="AO1552" i="6"/>
  <c r="AI1554" i="6"/>
  <c r="AO1556" i="6"/>
  <c r="AI1558" i="6"/>
  <c r="AO1560" i="6"/>
  <c r="AI1562" i="6"/>
  <c r="AO1564" i="6"/>
  <c r="AI1566" i="6"/>
  <c r="AO1568" i="6"/>
  <c r="AI1570" i="6"/>
  <c r="AO1572" i="6"/>
  <c r="AI1574" i="6"/>
  <c r="AO1576" i="6"/>
  <c r="AI1578" i="6"/>
  <c r="AO1580" i="6"/>
  <c r="AI1582" i="6"/>
  <c r="AO1584" i="6"/>
  <c r="AI1586" i="6"/>
  <c r="AO1588" i="6"/>
  <c r="AI1590" i="6"/>
  <c r="AO1592" i="6"/>
  <c r="AI1594" i="6"/>
  <c r="AO1596" i="6"/>
  <c r="AI1598" i="6"/>
  <c r="AO1600" i="6"/>
  <c r="AI1602" i="6"/>
  <c r="AO1604" i="6"/>
  <c r="AI1606" i="6"/>
  <c r="AO1608" i="6"/>
  <c r="AI1610" i="6"/>
  <c r="AO1612" i="6"/>
  <c r="AI1614" i="6"/>
  <c r="AO1616" i="6"/>
  <c r="AI1618" i="6"/>
  <c r="AO1620" i="6"/>
  <c r="AI1622" i="6"/>
  <c r="AO1624" i="6"/>
  <c r="AI1626" i="6"/>
  <c r="AO1628" i="6"/>
  <c r="AI1630" i="6"/>
  <c r="AO1632" i="6"/>
  <c r="AI1634" i="6"/>
  <c r="AO1636" i="6"/>
  <c r="AI1638" i="6"/>
  <c r="AO1640" i="6"/>
  <c r="AI1642" i="6"/>
  <c r="AO1644" i="6"/>
  <c r="AI1646" i="6"/>
  <c r="AO1648" i="6"/>
  <c r="AI1650" i="6"/>
  <c r="AO1652" i="6"/>
  <c r="AI1654" i="6"/>
  <c r="AO1656" i="6"/>
  <c r="AI1658" i="6"/>
  <c r="AO1660" i="6"/>
  <c r="AI1662" i="6"/>
  <c r="AI1067" i="6"/>
  <c r="AO1069" i="6"/>
  <c r="AI1071" i="6"/>
  <c r="AO1073" i="6"/>
  <c r="AI1075" i="6"/>
  <c r="AO1077" i="6"/>
  <c r="AI1079" i="6"/>
  <c r="AO1081" i="6"/>
  <c r="AI1083" i="6"/>
  <c r="AO1085" i="6"/>
  <c r="AI1087" i="6"/>
  <c r="AO1089" i="6"/>
  <c r="AI1091" i="6"/>
  <c r="AO1093" i="6"/>
  <c r="AI1095" i="6"/>
  <c r="AO1097" i="6"/>
  <c r="AI1099" i="6"/>
  <c r="AO1101" i="6"/>
  <c r="AI1103" i="6"/>
  <c r="AO1105" i="6"/>
  <c r="AI1107" i="6"/>
  <c r="AO1109" i="6"/>
  <c r="AI1111" i="6"/>
  <c r="AO1113" i="6"/>
  <c r="AI1115" i="6"/>
  <c r="AO1117" i="6"/>
  <c r="AI1119" i="6"/>
  <c r="AO1121" i="6"/>
  <c r="AI1123" i="6"/>
  <c r="AO1125" i="6"/>
  <c r="AI1127" i="6"/>
  <c r="AO1129" i="6"/>
  <c r="AI1131" i="6"/>
  <c r="AO1133" i="6"/>
  <c r="AI1135" i="6"/>
  <c r="AO1137" i="6"/>
  <c r="AI1139" i="6"/>
  <c r="AO1141" i="6"/>
  <c r="AI1143" i="6"/>
  <c r="AO1145" i="6"/>
  <c r="AI1147" i="6"/>
  <c r="AO1149" i="6"/>
  <c r="AI1151" i="6"/>
  <c r="AO1153" i="6"/>
  <c r="AI1155" i="6"/>
  <c r="AO1157" i="6"/>
  <c r="AI1159" i="6"/>
  <c r="AO1161" i="6"/>
  <c r="AI1163" i="6"/>
  <c r="AO1165" i="6"/>
  <c r="AI1167" i="6"/>
  <c r="AO1169" i="6"/>
  <c r="AI1171" i="6"/>
  <c r="AO1173" i="6"/>
  <c r="AI1175" i="6"/>
  <c r="AO1177" i="6"/>
  <c r="AI1179" i="6"/>
  <c r="AO1181" i="6"/>
  <c r="AI1183" i="6"/>
  <c r="AO1185" i="6"/>
  <c r="AI1187" i="6"/>
  <c r="AO1189" i="6"/>
  <c r="AI1191" i="6"/>
  <c r="AO1193" i="6"/>
  <c r="AI1195" i="6"/>
  <c r="AO1197" i="6"/>
  <c r="AI1199" i="6"/>
  <c r="AO1201" i="6"/>
  <c r="AI1203" i="6"/>
  <c r="AO1205" i="6"/>
  <c r="AI1207" i="6"/>
  <c r="AO1209" i="6"/>
  <c r="AI1211" i="6"/>
  <c r="AO1213" i="6"/>
  <c r="AI1215" i="6"/>
  <c r="AO1217" i="6"/>
  <c r="AI1219" i="6"/>
  <c r="AO1221" i="6"/>
  <c r="AI1223" i="6"/>
  <c r="AO1225" i="6"/>
  <c r="AI1227" i="6"/>
  <c r="AO1229" i="6"/>
  <c r="AI1231" i="6"/>
  <c r="AO1233" i="6"/>
  <c r="AI1235" i="6"/>
  <c r="AO1237" i="6"/>
  <c r="AI1239" i="6"/>
  <c r="AO1241" i="6"/>
  <c r="AI1243" i="6"/>
  <c r="AO1245" i="6"/>
  <c r="AI1247" i="6"/>
  <c r="AO1249" i="6"/>
  <c r="AI1251" i="6"/>
  <c r="AO1253" i="6"/>
  <c r="AI1255" i="6"/>
  <c r="AO1257" i="6"/>
  <c r="AI1259" i="6"/>
  <c r="AO1261" i="6"/>
  <c r="AI1263" i="6"/>
  <c r="AO1265" i="6"/>
  <c r="AI1267" i="6"/>
  <c r="AO1269" i="6"/>
  <c r="AI1271" i="6"/>
  <c r="AO1273" i="6"/>
  <c r="AI1275" i="6"/>
  <c r="AO1277" i="6"/>
  <c r="AI1279" i="6"/>
  <c r="AO1281" i="6"/>
  <c r="AI1283" i="6"/>
  <c r="AO1285" i="6"/>
  <c r="AI1287" i="6"/>
  <c r="AO1289" i="6"/>
  <c r="AI1291" i="6"/>
  <c r="AO1293" i="6"/>
  <c r="AI1295" i="6"/>
  <c r="AO1297" i="6"/>
  <c r="AI1299" i="6"/>
  <c r="AO1301" i="6"/>
  <c r="AI1303" i="6"/>
  <c r="AO1305" i="6"/>
  <c r="AI1307" i="6"/>
  <c r="AO1309" i="6"/>
  <c r="AI1311" i="6"/>
  <c r="AO1313" i="6"/>
  <c r="AI1315" i="6"/>
  <c r="AO1317" i="6"/>
  <c r="AI1319" i="6"/>
  <c r="AO1321" i="6"/>
  <c r="AI1323" i="6"/>
  <c r="AO1325" i="6"/>
  <c r="AI1327" i="6"/>
  <c r="AO1329" i="6"/>
  <c r="AI1331" i="6"/>
  <c r="AO1333" i="6"/>
  <c r="AI1335" i="6"/>
  <c r="AO1337" i="6"/>
  <c r="AI1339" i="6"/>
  <c r="AO1341" i="6"/>
  <c r="AI1343" i="6"/>
  <c r="AO1345" i="6"/>
  <c r="AI1347" i="6"/>
  <c r="AO1349" i="6"/>
  <c r="AI1351" i="6"/>
  <c r="AO1353" i="6"/>
  <c r="AI1355" i="6"/>
  <c r="AO1357" i="6"/>
  <c r="AI1359" i="6"/>
  <c r="AO1361" i="6"/>
  <c r="AI1363" i="6"/>
  <c r="AO1365" i="6"/>
  <c r="AI1367" i="6"/>
  <c r="AO1369" i="6"/>
  <c r="AI1371" i="6"/>
  <c r="AO1373" i="6"/>
  <c r="AI1375" i="6"/>
  <c r="AO1377" i="6"/>
  <c r="AI1379" i="6"/>
  <c r="AO1381" i="6"/>
  <c r="AI1383" i="6"/>
  <c r="AO1385" i="6"/>
  <c r="AI1387" i="6"/>
  <c r="AO1389" i="6"/>
  <c r="AI1391" i="6"/>
  <c r="AO1393" i="6"/>
  <c r="AI1395" i="6"/>
  <c r="AO1397" i="6"/>
  <c r="AI1399" i="6"/>
  <c r="AO1401" i="6"/>
  <c r="AI1403" i="6"/>
  <c r="AO1405" i="6"/>
  <c r="AI1407" i="6"/>
  <c r="AO1409" i="6"/>
  <c r="AI1411" i="6"/>
  <c r="AO1413" i="6"/>
  <c r="AI1415" i="6"/>
  <c r="AO1417" i="6"/>
  <c r="AI1419" i="6"/>
  <c r="AO1421" i="6"/>
  <c r="AI1423" i="6"/>
  <c r="AO1425" i="6"/>
  <c r="AI1427" i="6"/>
  <c r="AO1429" i="6"/>
  <c r="AI1431" i="6"/>
  <c r="AO1433" i="6"/>
  <c r="AI1435" i="6"/>
  <c r="AO1437" i="6"/>
  <c r="AI1439" i="6"/>
  <c r="AO1441" i="6"/>
  <c r="AI1443" i="6"/>
  <c r="AO1445" i="6"/>
  <c r="AI1447" i="6"/>
  <c r="AO1449" i="6"/>
  <c r="AI1451" i="6"/>
  <c r="AO1453" i="6"/>
  <c r="AI1455" i="6"/>
  <c r="AO1457" i="6"/>
  <c r="AI1459" i="6"/>
  <c r="AO1461" i="6"/>
  <c r="AI1463" i="6"/>
  <c r="AO1465" i="6"/>
  <c r="AI1467" i="6"/>
  <c r="AO1469" i="6"/>
  <c r="AI1471" i="6"/>
  <c r="AO1473" i="6"/>
  <c r="AI1475" i="6"/>
  <c r="AO1477" i="6"/>
  <c r="AI1479" i="6"/>
  <c r="AO1481" i="6"/>
  <c r="AI1483" i="6"/>
  <c r="AO1485" i="6"/>
  <c r="AI1487" i="6"/>
  <c r="AO1489" i="6"/>
  <c r="AI1491" i="6"/>
  <c r="AO1493" i="6"/>
  <c r="AI1495" i="6"/>
  <c r="AO1497" i="6"/>
  <c r="AI1499" i="6"/>
  <c r="AO1501" i="6"/>
  <c r="AI1503" i="6"/>
  <c r="AO1505" i="6"/>
  <c r="AI1507" i="6"/>
  <c r="AO1509" i="6"/>
  <c r="AI1511" i="6"/>
  <c r="AO1513" i="6"/>
  <c r="AI1515" i="6"/>
  <c r="AO1517" i="6"/>
  <c r="AI1519" i="6"/>
  <c r="AO1521" i="6"/>
  <c r="AI1523" i="6"/>
  <c r="AO1525" i="6"/>
  <c r="AI1527" i="6"/>
  <c r="AO1529" i="6"/>
  <c r="AI1531" i="6"/>
  <c r="AO1533" i="6"/>
  <c r="AI1535" i="6"/>
  <c r="AO1537" i="6"/>
  <c r="AI1539" i="6"/>
  <c r="AO1541" i="6"/>
  <c r="AI1543" i="6"/>
  <c r="AO1545" i="6"/>
  <c r="AI1547" i="6"/>
  <c r="AO1549" i="6"/>
  <c r="AI1551" i="6"/>
  <c r="AO1553" i="6"/>
  <c r="AI1555" i="6"/>
  <c r="AO1557" i="6"/>
  <c r="AI1559" i="6"/>
  <c r="AO1561" i="6"/>
  <c r="AI1563" i="6"/>
  <c r="AO1565" i="6"/>
  <c r="AI1567" i="6"/>
  <c r="AO1569" i="6"/>
  <c r="AI1571" i="6"/>
  <c r="AO1573" i="6"/>
  <c r="AI1575" i="6"/>
  <c r="AO1577" i="6"/>
  <c r="AI1579" i="6"/>
  <c r="AO1581" i="6"/>
  <c r="AI1583" i="6"/>
  <c r="AO1585" i="6"/>
  <c r="AI1587" i="6"/>
  <c r="AO1589" i="6"/>
  <c r="AI1591" i="6"/>
  <c r="AO1593" i="6"/>
  <c r="AI1595" i="6"/>
  <c r="AO1597" i="6"/>
  <c r="AI1599" i="6"/>
  <c r="AO1601" i="6"/>
  <c r="AI1603" i="6"/>
  <c r="AO1605" i="6"/>
  <c r="AI1607" i="6"/>
  <c r="AO1609" i="6"/>
  <c r="AI1611" i="6"/>
  <c r="AO1613" i="6"/>
  <c r="AI1615" i="6"/>
  <c r="AO1617" i="6"/>
  <c r="AI1619" i="6"/>
  <c r="AO1621" i="6"/>
  <c r="AI1623" i="6"/>
  <c r="AO1625" i="6"/>
  <c r="AI1627" i="6"/>
  <c r="AO1629" i="6"/>
  <c r="AI1631" i="6"/>
  <c r="AO1633" i="6"/>
  <c r="AI1635" i="6"/>
  <c r="AO1637" i="6"/>
  <c r="AI1639" i="6"/>
  <c r="AO1641" i="6"/>
  <c r="AI1643" i="6"/>
  <c r="AO1645" i="6"/>
  <c r="AI1647" i="6"/>
  <c r="AO1649" i="6"/>
  <c r="AI1651" i="6"/>
  <c r="AO1653" i="6"/>
  <c r="AI1655" i="6"/>
  <c r="AO1657" i="6"/>
  <c r="AI1659" i="6"/>
  <c r="AO1661" i="6"/>
  <c r="AI1663" i="6"/>
  <c r="AO1665" i="6"/>
  <c r="AI1667" i="6"/>
  <c r="AO1669" i="6"/>
  <c r="AI1671" i="6"/>
  <c r="AI1066" i="6"/>
  <c r="AO1066" i="6"/>
  <c r="AI1068" i="6"/>
  <c r="AO1070" i="6"/>
  <c r="AI1072" i="6"/>
  <c r="AO1074" i="6"/>
  <c r="AI1076" i="6"/>
  <c r="AO1078" i="6"/>
  <c r="AI1080" i="6"/>
  <c r="AO1082" i="6"/>
  <c r="AI1084" i="6"/>
  <c r="AO1086" i="6"/>
  <c r="AI1088" i="6"/>
  <c r="AO1090" i="6"/>
  <c r="AI1092" i="6"/>
  <c r="AO1094" i="6"/>
  <c r="AI1096" i="6"/>
  <c r="AO1098" i="6"/>
  <c r="AI1100" i="6"/>
  <c r="AO1102" i="6"/>
  <c r="AI1104" i="6"/>
  <c r="AO1106" i="6"/>
  <c r="AI1108" i="6"/>
  <c r="AO1110" i="6"/>
  <c r="AI1112" i="6"/>
  <c r="AO1114" i="6"/>
  <c r="AI1116" i="6"/>
  <c r="AO1118" i="6"/>
  <c r="AI1120" i="6"/>
  <c r="AO1122" i="6"/>
  <c r="AI1124" i="6"/>
  <c r="AO1126" i="6"/>
  <c r="AI1128" i="6"/>
  <c r="AO1130" i="6"/>
  <c r="AI1132" i="6"/>
  <c r="AO1134" i="6"/>
  <c r="AI1136" i="6"/>
  <c r="AO1138" i="6"/>
  <c r="AI1140" i="6"/>
  <c r="AO1142" i="6"/>
  <c r="AI1144" i="6"/>
  <c r="AO1146" i="6"/>
  <c r="AI1148" i="6"/>
  <c r="AO1150" i="6"/>
  <c r="AI1152" i="6"/>
  <c r="AO1154" i="6"/>
  <c r="AI1156" i="6"/>
  <c r="AO1158" i="6"/>
  <c r="AI1160" i="6"/>
  <c r="AO1162" i="6"/>
  <c r="AI1164" i="6"/>
  <c r="AO1166" i="6"/>
  <c r="AI1168" i="6"/>
  <c r="AO1170" i="6"/>
  <c r="AI1172" i="6"/>
  <c r="AO1174" i="6"/>
  <c r="AI1176" i="6"/>
  <c r="AO1178" i="6"/>
  <c r="AI1180" i="6"/>
  <c r="AO1182" i="6"/>
  <c r="AI1184" i="6"/>
  <c r="AO1186" i="6"/>
  <c r="AI1188" i="6"/>
  <c r="AO1190" i="6"/>
  <c r="AI1192" i="6"/>
  <c r="AO1194" i="6"/>
  <c r="AI1196" i="6"/>
  <c r="AO1198" i="6"/>
  <c r="AI1200" i="6"/>
  <c r="AO1202" i="6"/>
  <c r="AI1204" i="6"/>
  <c r="AO1206" i="6"/>
  <c r="AI1208" i="6"/>
  <c r="AO1210" i="6"/>
  <c r="AI1212" i="6"/>
  <c r="AO1214" i="6"/>
  <c r="AI1216" i="6"/>
  <c r="AO1218" i="6"/>
  <c r="AI1220" i="6"/>
  <c r="AO1222" i="6"/>
  <c r="AI1224" i="6"/>
  <c r="AO1226" i="6"/>
  <c r="AI1228" i="6"/>
  <c r="AO1230" i="6"/>
  <c r="AI1232" i="6"/>
  <c r="AO1234" i="6"/>
  <c r="AI1236" i="6"/>
  <c r="AO1238" i="6"/>
  <c r="AI1240" i="6"/>
  <c r="AO1242" i="6"/>
  <c r="AI1244" i="6"/>
  <c r="AO1246" i="6"/>
  <c r="AI1248" i="6"/>
  <c r="AO1250" i="6"/>
  <c r="AI1252" i="6"/>
  <c r="AO1254" i="6"/>
  <c r="AI1256" i="6"/>
  <c r="AO1258" i="6"/>
  <c r="AI1260" i="6"/>
  <c r="AO1262" i="6"/>
  <c r="AI1264" i="6"/>
  <c r="AO1266" i="6"/>
  <c r="AI1268" i="6"/>
  <c r="AO1270" i="6"/>
  <c r="AI1272" i="6"/>
  <c r="AO1274" i="6"/>
  <c r="AI1276" i="6"/>
  <c r="AO1278" i="6"/>
  <c r="AI1280" i="6"/>
  <c r="AO1282" i="6"/>
  <c r="AI1284" i="6"/>
  <c r="AO1286" i="6"/>
  <c r="AI1288" i="6"/>
  <c r="AO1290" i="6"/>
  <c r="AI1292" i="6"/>
  <c r="AO1294" i="6"/>
  <c r="AI1296" i="6"/>
  <c r="AO1298" i="6"/>
  <c r="AI1300" i="6"/>
  <c r="AO1302" i="6"/>
  <c r="AI1304" i="6"/>
  <c r="AO1306" i="6"/>
  <c r="AI1308" i="6"/>
  <c r="AO1310" i="6"/>
  <c r="AI1312" i="6"/>
  <c r="AO1314" i="6"/>
  <c r="AI1316" i="6"/>
  <c r="AO1318" i="6"/>
  <c r="AI1320" i="6"/>
  <c r="AO1322" i="6"/>
  <c r="AI1324" i="6"/>
  <c r="AO1326" i="6"/>
  <c r="AI1328" i="6"/>
  <c r="AO1330" i="6"/>
  <c r="AI1332" i="6"/>
  <c r="AO1334" i="6"/>
  <c r="AI1336" i="6"/>
  <c r="AO1338" i="6"/>
  <c r="AI1340" i="6"/>
  <c r="AO1342" i="6"/>
  <c r="AI1344" i="6"/>
  <c r="AO1346" i="6"/>
  <c r="AI1348" i="6"/>
  <c r="AO1350" i="6"/>
  <c r="AI1352" i="6"/>
  <c r="AO1354" i="6"/>
  <c r="AI1356" i="6"/>
  <c r="AO1358" i="6"/>
  <c r="AI1360" i="6"/>
  <c r="AO1362" i="6"/>
  <c r="AI1364" i="6"/>
  <c r="AO1366" i="6"/>
  <c r="AI1368" i="6"/>
  <c r="AO1370" i="6"/>
  <c r="AI1372" i="6"/>
  <c r="AO1374" i="6"/>
  <c r="AI1376" i="6"/>
  <c r="AO1378" i="6"/>
  <c r="AI1380" i="6"/>
  <c r="AO1382" i="6"/>
  <c r="AI1384" i="6"/>
  <c r="AO1386" i="6"/>
  <c r="AI1388" i="6"/>
  <c r="AO1390" i="6"/>
  <c r="AI1392" i="6"/>
  <c r="AO1394" i="6"/>
  <c r="AI1396" i="6"/>
  <c r="AO1398" i="6"/>
  <c r="AI1400" i="6"/>
  <c r="AO1402" i="6"/>
  <c r="AI1404" i="6"/>
  <c r="AO1406" i="6"/>
  <c r="AI1408" i="6"/>
  <c r="AO1410" i="6"/>
  <c r="AI1412" i="6"/>
  <c r="AO1414" i="6"/>
  <c r="AI1416" i="6"/>
  <c r="AO1418" i="6"/>
  <c r="AI1420" i="6"/>
  <c r="AO1422" i="6"/>
  <c r="AI1424" i="6"/>
  <c r="AO1426" i="6"/>
  <c r="AI1428" i="6"/>
  <c r="AO1430" i="6"/>
  <c r="AI1432" i="6"/>
  <c r="AO1434" i="6"/>
  <c r="AI1436" i="6"/>
  <c r="AO1438" i="6"/>
  <c r="AI1440" i="6"/>
  <c r="AO1442" i="6"/>
  <c r="AI1444" i="6"/>
  <c r="AO1446" i="6"/>
  <c r="AI1448" i="6"/>
  <c r="AO1450" i="6"/>
  <c r="AI1452" i="6"/>
  <c r="AO1454" i="6"/>
  <c r="AI1456" i="6"/>
  <c r="AO1458" i="6"/>
  <c r="AI1460" i="6"/>
  <c r="AO1462" i="6"/>
  <c r="AI1464" i="6"/>
  <c r="AO1466" i="6"/>
  <c r="AI1468" i="6"/>
  <c r="AO1470" i="6"/>
  <c r="AI1472" i="6"/>
  <c r="AO1474" i="6"/>
  <c r="AI1476" i="6"/>
  <c r="AO1478" i="6"/>
  <c r="AI1480" i="6"/>
  <c r="AO1482" i="6"/>
  <c r="AI1484" i="6"/>
  <c r="AO1486" i="6"/>
  <c r="AI1488" i="6"/>
  <c r="AO1490" i="6"/>
  <c r="AI1492" i="6"/>
  <c r="AO1494" i="6"/>
  <c r="AI1496" i="6"/>
  <c r="AO1498" i="6"/>
  <c r="AI1500" i="6"/>
  <c r="AO1502" i="6"/>
  <c r="AI1504" i="6"/>
  <c r="AO1506" i="6"/>
  <c r="AI1508" i="6"/>
  <c r="AO1510" i="6"/>
  <c r="AI1512" i="6"/>
  <c r="AO1514" i="6"/>
  <c r="AI1516" i="6"/>
  <c r="AO1518" i="6"/>
  <c r="AI1520" i="6"/>
  <c r="AO1522" i="6"/>
  <c r="AI1524" i="6"/>
  <c r="AO1526" i="6"/>
  <c r="AI1528" i="6"/>
  <c r="AO1530" i="6"/>
  <c r="AI1532" i="6"/>
  <c r="AO1534" i="6"/>
  <c r="AI1536" i="6"/>
  <c r="AO1538" i="6"/>
  <c r="AI1540" i="6"/>
  <c r="AO1542" i="6"/>
  <c r="AI1544" i="6"/>
  <c r="AO1546" i="6"/>
  <c r="AI1548" i="6"/>
  <c r="AO1550" i="6"/>
  <c r="AI1552" i="6"/>
  <c r="AO1554" i="6"/>
  <c r="AI1556" i="6"/>
  <c r="AO1558" i="6"/>
  <c r="AI1560" i="6"/>
  <c r="AO1562" i="6"/>
  <c r="AI1564" i="6"/>
  <c r="AO1566" i="6"/>
  <c r="AI1568" i="6"/>
  <c r="AO1570" i="6"/>
  <c r="AI1572" i="6"/>
  <c r="AO1574" i="6"/>
  <c r="AI1576" i="6"/>
  <c r="AO1578" i="6"/>
  <c r="AI1580" i="6"/>
  <c r="AO1582" i="6"/>
  <c r="AI1584" i="6"/>
  <c r="AO1586" i="6"/>
  <c r="AI1588" i="6"/>
  <c r="AO1590" i="6"/>
  <c r="AI1592" i="6"/>
  <c r="AO1594" i="6"/>
  <c r="AI1596" i="6"/>
  <c r="AO1598" i="6"/>
  <c r="AI1600" i="6"/>
  <c r="AO1602" i="6"/>
  <c r="AI1604" i="6"/>
  <c r="AO1606" i="6"/>
  <c r="AI1608" i="6"/>
  <c r="AO1610" i="6"/>
  <c r="AI1612" i="6"/>
  <c r="AO1614" i="6"/>
  <c r="AI1616" i="6"/>
  <c r="AO1618" i="6"/>
  <c r="AI1620" i="6"/>
  <c r="AO1622" i="6"/>
  <c r="AI1624" i="6"/>
  <c r="AO1626" i="6"/>
  <c r="AI1628" i="6"/>
  <c r="AO1630" i="6"/>
  <c r="AI1632" i="6"/>
  <c r="AO1634" i="6"/>
  <c r="AI1636" i="6"/>
  <c r="AO1638" i="6"/>
  <c r="AI1640" i="6"/>
  <c r="AO1642" i="6"/>
  <c r="AI1644" i="6"/>
  <c r="AO1646" i="6"/>
  <c r="AI1648" i="6"/>
  <c r="AO1650" i="6"/>
  <c r="AI1652" i="6"/>
  <c r="AO1654" i="6"/>
  <c r="AI1656" i="6"/>
  <c r="AO1658" i="6"/>
  <c r="AI1660" i="6"/>
  <c r="AO1662" i="6"/>
  <c r="AI1664" i="6"/>
  <c r="AO1666" i="6"/>
  <c r="AI1668" i="6"/>
  <c r="AI1672" i="6"/>
  <c r="AO1673" i="6"/>
  <c r="AI1675" i="6"/>
  <c r="AO1677" i="6"/>
  <c r="AI1679" i="6"/>
  <c r="AO1681" i="6"/>
  <c r="AI1683" i="6"/>
  <c r="AO1685" i="6"/>
  <c r="AI1687" i="6"/>
  <c r="AO1689" i="6"/>
  <c r="AI1691" i="6"/>
  <c r="AO1693" i="6"/>
  <c r="AI1695" i="6"/>
  <c r="AO1697" i="6"/>
  <c r="AI1699" i="6"/>
  <c r="AO1701" i="6"/>
  <c r="AI1703" i="6"/>
  <c r="AO1705" i="6"/>
  <c r="AI1707" i="6"/>
  <c r="AO1709" i="6"/>
  <c r="AI1711" i="6"/>
  <c r="AO1713" i="6"/>
  <c r="AI1715" i="6"/>
  <c r="AO1717" i="6"/>
  <c r="AI1719" i="6"/>
  <c r="AO1721" i="6"/>
  <c r="AI1723" i="6"/>
  <c r="AO1725" i="6"/>
  <c r="AI1727" i="6"/>
  <c r="AO1729" i="6"/>
  <c r="AI1731" i="6"/>
  <c r="AO1733" i="6"/>
  <c r="AI1735" i="6"/>
  <c r="AO1737" i="6"/>
  <c r="AI1739" i="6"/>
  <c r="AO1741" i="6"/>
  <c r="AI1743" i="6"/>
  <c r="AO1745" i="6"/>
  <c r="AI1747" i="6"/>
  <c r="AO1749" i="6"/>
  <c r="AI1751" i="6"/>
  <c r="AO1753" i="6"/>
  <c r="AI1755" i="6"/>
  <c r="AO1757" i="6"/>
  <c r="AI1759" i="6"/>
  <c r="AO1761" i="6"/>
  <c r="AI1763" i="6"/>
  <c r="AO1765" i="6"/>
  <c r="AI1767" i="6"/>
  <c r="AO1769" i="6"/>
  <c r="AI1771" i="6"/>
  <c r="AO1773" i="6"/>
  <c r="AI1775" i="6"/>
  <c r="AO1777" i="6"/>
  <c r="AI1779" i="6"/>
  <c r="AO1781" i="6"/>
  <c r="AI1783" i="6"/>
  <c r="AO1785" i="6"/>
  <c r="AI1787" i="6"/>
  <c r="AO1789" i="6"/>
  <c r="AI1791" i="6"/>
  <c r="AO1793" i="6"/>
  <c r="AI1795" i="6"/>
  <c r="AO1797" i="6"/>
  <c r="AI1799" i="6"/>
  <c r="AO1801" i="6"/>
  <c r="AI1803" i="6"/>
  <c r="AO1805" i="6"/>
  <c r="AI1807" i="6"/>
  <c r="AO1809" i="6"/>
  <c r="AI1811" i="6"/>
  <c r="AO1813" i="6"/>
  <c r="AI1815" i="6"/>
  <c r="AO1817" i="6"/>
  <c r="AI1819" i="6"/>
  <c r="AO1821" i="6"/>
  <c r="AI1823" i="6"/>
  <c r="AO1825" i="6"/>
  <c r="AI1827" i="6"/>
  <c r="AO1829" i="6"/>
  <c r="AI1831" i="6"/>
  <c r="AO1833" i="6"/>
  <c r="AI1835" i="6"/>
  <c r="AO1837" i="6"/>
  <c r="AI1839" i="6"/>
  <c r="AO1841" i="6"/>
  <c r="AI1843" i="6"/>
  <c r="AO1845" i="6"/>
  <c r="AI1847" i="6"/>
  <c r="AO1849" i="6"/>
  <c r="AI1851" i="6"/>
  <c r="AO1853" i="6"/>
  <c r="AI1855" i="6"/>
  <c r="AO1857" i="6"/>
  <c r="AI1859" i="6"/>
  <c r="AO1861" i="6"/>
  <c r="AI1863" i="6"/>
  <c r="AO1865" i="6"/>
  <c r="AI1867" i="6"/>
  <c r="AO1869" i="6"/>
  <c r="AI1871" i="6"/>
  <c r="AO1873" i="6"/>
  <c r="AI1875" i="6"/>
  <c r="AO1877" i="6"/>
  <c r="AI1879" i="6"/>
  <c r="AO1881" i="6"/>
  <c r="AI1883" i="6"/>
  <c r="AO1885" i="6"/>
  <c r="AI1887" i="6"/>
  <c r="AO1889" i="6"/>
  <c r="AI1891" i="6"/>
  <c r="AO1893" i="6"/>
  <c r="AI1895" i="6"/>
  <c r="AO1897" i="6"/>
  <c r="AI1899" i="6"/>
  <c r="AO1901" i="6"/>
  <c r="AI1903" i="6"/>
  <c r="AO1905" i="6"/>
  <c r="AI1907" i="6"/>
  <c r="AO1909" i="6"/>
  <c r="AI1911" i="6"/>
  <c r="AO1913" i="6"/>
  <c r="AI1915" i="6"/>
  <c r="AO1917" i="6"/>
  <c r="AI1919" i="6"/>
  <c r="AO1921" i="6"/>
  <c r="AI1923" i="6"/>
  <c r="AO1925" i="6"/>
  <c r="AI1927" i="6"/>
  <c r="AO1929" i="6"/>
  <c r="AI1931" i="6"/>
  <c r="AO1933" i="6"/>
  <c r="AI1935" i="6"/>
  <c r="AO1937" i="6"/>
  <c r="AI1939" i="6"/>
  <c r="AO1941" i="6"/>
  <c r="AI1943" i="6"/>
  <c r="AO1945" i="6"/>
  <c r="AI1947" i="6"/>
  <c r="AO1949" i="6"/>
  <c r="AI1951" i="6"/>
  <c r="AO1953" i="6"/>
  <c r="AI1955" i="6"/>
  <c r="AO1957" i="6"/>
  <c r="AI1959" i="6"/>
  <c r="AO1961" i="6"/>
  <c r="AI1963" i="6"/>
  <c r="AO1965" i="6"/>
  <c r="AI1967" i="6"/>
  <c r="AO1969" i="6"/>
  <c r="AI1971" i="6"/>
  <c r="AO1973" i="6"/>
  <c r="AI1975" i="6"/>
  <c r="AO1977" i="6"/>
  <c r="AI1979" i="6"/>
  <c r="AO1981" i="6"/>
  <c r="AI1983" i="6"/>
  <c r="AO1985" i="6"/>
  <c r="AI1987" i="6"/>
  <c r="AO1989" i="6"/>
  <c r="AI1991" i="6"/>
  <c r="AO1993" i="6"/>
  <c r="AI1995" i="6"/>
  <c r="AO1997" i="6"/>
  <c r="AI1999" i="6"/>
  <c r="AO2001" i="6"/>
  <c r="AI2003" i="6"/>
  <c r="AO2005" i="6"/>
  <c r="AI2007" i="6"/>
  <c r="AO2009" i="6"/>
  <c r="AI2011" i="6"/>
  <c r="AO2013" i="6"/>
  <c r="AI2015" i="6"/>
  <c r="AO2017" i="6"/>
  <c r="AI2019" i="6"/>
  <c r="AO2021" i="6"/>
  <c r="AI2023" i="6"/>
  <c r="AO2025" i="6"/>
  <c r="AI2027" i="6"/>
  <c r="AO2029" i="6"/>
  <c r="AI2031" i="6"/>
  <c r="AO2033" i="6"/>
  <c r="AI2035" i="6"/>
  <c r="AO2037" i="6"/>
  <c r="AI2039" i="6"/>
  <c r="AO2041" i="6"/>
  <c r="AI2043" i="6"/>
  <c r="AO2045" i="6"/>
  <c r="AI2047" i="6"/>
  <c r="AO2049" i="6"/>
  <c r="AI2051" i="6"/>
  <c r="AO2053" i="6"/>
  <c r="AI2055" i="6"/>
  <c r="AO2057" i="6"/>
  <c r="AI2059" i="6"/>
  <c r="AO2061" i="6"/>
  <c r="AI2063" i="6"/>
  <c r="AO2065" i="6"/>
  <c r="AI2067" i="6"/>
  <c r="AO2069" i="6"/>
  <c r="AI2071" i="6"/>
  <c r="AO2073" i="6"/>
  <c r="AI2075" i="6"/>
  <c r="AO2077" i="6"/>
  <c r="AI2079" i="6"/>
  <c r="AO2081" i="6"/>
  <c r="AI2083" i="6"/>
  <c r="AO2085" i="6"/>
  <c r="AI2087" i="6"/>
  <c r="AO2089" i="6"/>
  <c r="AI2091" i="6"/>
  <c r="AO2093" i="6"/>
  <c r="AI2095" i="6"/>
  <c r="AO2097" i="6"/>
  <c r="AI2099" i="6"/>
  <c r="AO2101" i="6"/>
  <c r="AI2103" i="6"/>
  <c r="AO2105" i="6"/>
  <c r="AI2107" i="6"/>
  <c r="AO2109" i="6"/>
  <c r="AI2111" i="6"/>
  <c r="AO2113" i="6"/>
  <c r="AI2115" i="6"/>
  <c r="AO2117" i="6"/>
  <c r="AI2119" i="6"/>
  <c r="AO2121" i="6"/>
  <c r="AI2123" i="6"/>
  <c r="AO2125" i="6"/>
  <c r="AI2127" i="6"/>
  <c r="AO2129" i="6"/>
  <c r="AI2131" i="6"/>
  <c r="AO2133" i="6"/>
  <c r="AI2135" i="6"/>
  <c r="AO2137" i="6"/>
  <c r="AI2139" i="6"/>
  <c r="AO2141" i="6"/>
  <c r="AI2143" i="6"/>
  <c r="AO2145" i="6"/>
  <c r="AI2147" i="6"/>
  <c r="AO2149" i="6"/>
  <c r="AI2151" i="6"/>
  <c r="AO2153" i="6"/>
  <c r="AI2155" i="6"/>
  <c r="AO2157" i="6"/>
  <c r="AI2159" i="6"/>
  <c r="AO2161" i="6"/>
  <c r="AI2163" i="6"/>
  <c r="AO2165" i="6"/>
  <c r="AI2167" i="6"/>
  <c r="AO2169" i="6"/>
  <c r="AI2171" i="6"/>
  <c r="AO2173" i="6"/>
  <c r="AI2175" i="6"/>
  <c r="AO2177" i="6"/>
  <c r="AI2179" i="6"/>
  <c r="AO2181" i="6"/>
  <c r="AI2183" i="6"/>
  <c r="AO2185" i="6"/>
  <c r="AI2187" i="6"/>
  <c r="AO2189" i="6"/>
  <c r="AI2191" i="6"/>
  <c r="AO2193" i="6"/>
  <c r="AI2195" i="6"/>
  <c r="AO2197" i="6"/>
  <c r="AI2199" i="6"/>
  <c r="AO2201" i="6"/>
  <c r="AI2203" i="6"/>
  <c r="AO2205" i="6"/>
  <c r="AI2207" i="6"/>
  <c r="AO2209" i="6"/>
  <c r="AI2211" i="6"/>
  <c r="AO2213" i="6"/>
  <c r="AI2215" i="6"/>
  <c r="AO2217" i="6"/>
  <c r="AI2219" i="6"/>
  <c r="AO2221" i="6"/>
  <c r="AI2223" i="6"/>
  <c r="AO2225" i="6"/>
  <c r="AI2227" i="6"/>
  <c r="AO2229" i="6"/>
  <c r="AI2231" i="6"/>
  <c r="AO2233" i="6"/>
  <c r="AI2235" i="6"/>
  <c r="AO2237" i="6"/>
  <c r="AI2239" i="6"/>
  <c r="AO2241" i="6"/>
  <c r="AI2243" i="6"/>
  <c r="AO2245" i="6"/>
  <c r="AI2247" i="6"/>
  <c r="AO2249" i="6"/>
  <c r="AI2251" i="6"/>
  <c r="AO2253" i="6"/>
  <c r="AI2255" i="6"/>
  <c r="AO2257" i="6"/>
  <c r="AI2259" i="6"/>
  <c r="AO2261" i="6"/>
  <c r="AI2263" i="6"/>
  <c r="AO2265" i="6"/>
  <c r="AI2267" i="6"/>
  <c r="AO2269" i="6"/>
  <c r="AI2271" i="6"/>
  <c r="AO2273" i="6"/>
  <c r="AI2275" i="6"/>
  <c r="AI1666" i="6"/>
  <c r="AO1674" i="6"/>
  <c r="AI1676" i="6"/>
  <c r="AO1678" i="6"/>
  <c r="AI1680" i="6"/>
  <c r="AO1682" i="6"/>
  <c r="AI1684" i="6"/>
  <c r="AO1686" i="6"/>
  <c r="AI1688" i="6"/>
  <c r="AO1690" i="6"/>
  <c r="AI1692" i="6"/>
  <c r="AO1694" i="6"/>
  <c r="AI1696" i="6"/>
  <c r="AO1698" i="6"/>
  <c r="AI1700" i="6"/>
  <c r="AO1702" i="6"/>
  <c r="AI1704" i="6"/>
  <c r="AO1706" i="6"/>
  <c r="AI1708" i="6"/>
  <c r="AO1710" i="6"/>
  <c r="AI1712" i="6"/>
  <c r="AO1714" i="6"/>
  <c r="AI1716" i="6"/>
  <c r="AO1718" i="6"/>
  <c r="AI1720" i="6"/>
  <c r="AO1722" i="6"/>
  <c r="AI1724" i="6"/>
  <c r="AO1726" i="6"/>
  <c r="AI1728" i="6"/>
  <c r="AO1730" i="6"/>
  <c r="AI1732" i="6"/>
  <c r="AO1734" i="6"/>
  <c r="AI1736" i="6"/>
  <c r="AO1738" i="6"/>
  <c r="AI1740" i="6"/>
  <c r="AO1742" i="6"/>
  <c r="AI1744" i="6"/>
  <c r="AO1746" i="6"/>
  <c r="AI1748" i="6"/>
  <c r="AO1750" i="6"/>
  <c r="AI1752" i="6"/>
  <c r="AO1754" i="6"/>
  <c r="AI1756" i="6"/>
  <c r="AO1758" i="6"/>
  <c r="AI1760" i="6"/>
  <c r="AO1762" i="6"/>
  <c r="AI1764" i="6"/>
  <c r="AO1766" i="6"/>
  <c r="AI1768" i="6"/>
  <c r="AO1770" i="6"/>
  <c r="AI1772" i="6"/>
  <c r="AO1774" i="6"/>
  <c r="AI1776" i="6"/>
  <c r="AO1778" i="6"/>
  <c r="AI1780" i="6"/>
  <c r="AO1782" i="6"/>
  <c r="AI1784" i="6"/>
  <c r="AO1786" i="6"/>
  <c r="AI1788" i="6"/>
  <c r="AO1790" i="6"/>
  <c r="AI1792" i="6"/>
  <c r="AO1794" i="6"/>
  <c r="AI1796" i="6"/>
  <c r="AO1798" i="6"/>
  <c r="AI1800" i="6"/>
  <c r="AO1802" i="6"/>
  <c r="AI1804" i="6"/>
  <c r="AO1806" i="6"/>
  <c r="AI1808" i="6"/>
  <c r="AO1810" i="6"/>
  <c r="AI1812" i="6"/>
  <c r="AO1814" i="6"/>
  <c r="AI1816" i="6"/>
  <c r="AO1818" i="6"/>
  <c r="AI1820" i="6"/>
  <c r="AO1822" i="6"/>
  <c r="AI1824" i="6"/>
  <c r="AO1826" i="6"/>
  <c r="AI1828" i="6"/>
  <c r="AO1830" i="6"/>
  <c r="AI1832" i="6"/>
  <c r="AO1834" i="6"/>
  <c r="AI1836" i="6"/>
  <c r="AO1838" i="6"/>
  <c r="AI1840" i="6"/>
  <c r="AO1842" i="6"/>
  <c r="AI1844" i="6"/>
  <c r="AO1846" i="6"/>
  <c r="AI1848" i="6"/>
  <c r="AO1850" i="6"/>
  <c r="AI1852" i="6"/>
  <c r="AO1854" i="6"/>
  <c r="AI1856" i="6"/>
  <c r="AO1858" i="6"/>
  <c r="AI1860" i="6"/>
  <c r="AO1862" i="6"/>
  <c r="AI1864" i="6"/>
  <c r="AO1866" i="6"/>
  <c r="AI1868" i="6"/>
  <c r="AO1870" i="6"/>
  <c r="AI1872" i="6"/>
  <c r="AO1874" i="6"/>
  <c r="AI1876" i="6"/>
  <c r="AO1878" i="6"/>
  <c r="AI1880" i="6"/>
  <c r="AO1882" i="6"/>
  <c r="AI1884" i="6"/>
  <c r="AO1886" i="6"/>
  <c r="AI1888" i="6"/>
  <c r="AO1890" i="6"/>
  <c r="AI1892" i="6"/>
  <c r="AO1894" i="6"/>
  <c r="AI1896" i="6"/>
  <c r="AO1898" i="6"/>
  <c r="AI1900" i="6"/>
  <c r="AO1902" i="6"/>
  <c r="AI1904" i="6"/>
  <c r="AO1906" i="6"/>
  <c r="AI1908" i="6"/>
  <c r="AO1910" i="6"/>
  <c r="AI1912" i="6"/>
  <c r="AO1914" i="6"/>
  <c r="AI1916" i="6"/>
  <c r="AO1918" i="6"/>
  <c r="AI1920" i="6"/>
  <c r="AO1922" i="6"/>
  <c r="AI1924" i="6"/>
  <c r="AO1926" i="6"/>
  <c r="AI1928" i="6"/>
  <c r="AO1930" i="6"/>
  <c r="AI1932" i="6"/>
  <c r="AO1934" i="6"/>
  <c r="AI1936" i="6"/>
  <c r="AO1938" i="6"/>
  <c r="AI1940" i="6"/>
  <c r="AO1942" i="6"/>
  <c r="AI1944" i="6"/>
  <c r="AO1946" i="6"/>
  <c r="AI1948" i="6"/>
  <c r="AO1950" i="6"/>
  <c r="AI1952" i="6"/>
  <c r="AO1954" i="6"/>
  <c r="AI1956" i="6"/>
  <c r="AO1958" i="6"/>
  <c r="AI1960" i="6"/>
  <c r="AO1962" i="6"/>
  <c r="AI1964" i="6"/>
  <c r="AO1966" i="6"/>
  <c r="AI1968" i="6"/>
  <c r="AO1970" i="6"/>
  <c r="AI1972" i="6"/>
  <c r="AO1974" i="6"/>
  <c r="AI1976" i="6"/>
  <c r="AO1978" i="6"/>
  <c r="AI1980" i="6"/>
  <c r="AO1982" i="6"/>
  <c r="AI1984" i="6"/>
  <c r="AO1986" i="6"/>
  <c r="AI1988" i="6"/>
  <c r="AO1990" i="6"/>
  <c r="AI1992" i="6"/>
  <c r="AO1994" i="6"/>
  <c r="AI1996" i="6"/>
  <c r="AO1998" i="6"/>
  <c r="AI2000" i="6"/>
  <c r="AO2002" i="6"/>
  <c r="AI2004" i="6"/>
  <c r="AO2006" i="6"/>
  <c r="AI2008" i="6"/>
  <c r="AO2010" i="6"/>
  <c r="AI2012" i="6"/>
  <c r="AO2014" i="6"/>
  <c r="AI2016" i="6"/>
  <c r="AO2018" i="6"/>
  <c r="AI2020" i="6"/>
  <c r="AO2022" i="6"/>
  <c r="AI2024" i="6"/>
  <c r="AO2026" i="6"/>
  <c r="AI2028" i="6"/>
  <c r="AO2030" i="6"/>
  <c r="AI2032" i="6"/>
  <c r="AO2034" i="6"/>
  <c r="AI2036" i="6"/>
  <c r="AO2038" i="6"/>
  <c r="AI2040" i="6"/>
  <c r="AO2042" i="6"/>
  <c r="AI2044" i="6"/>
  <c r="AO2046" i="6"/>
  <c r="AI2048" i="6"/>
  <c r="AO2050" i="6"/>
  <c r="AI2052" i="6"/>
  <c r="AO2054" i="6"/>
  <c r="AI2056" i="6"/>
  <c r="AO2058" i="6"/>
  <c r="AI2060" i="6"/>
  <c r="AO2062" i="6"/>
  <c r="AI2064" i="6"/>
  <c r="AO2066" i="6"/>
  <c r="AI2068" i="6"/>
  <c r="AO2070" i="6"/>
  <c r="AI2072" i="6"/>
  <c r="AO2074" i="6"/>
  <c r="AI2076" i="6"/>
  <c r="AO2078" i="6"/>
  <c r="AI2080" i="6"/>
  <c r="AO2082" i="6"/>
  <c r="AI2084" i="6"/>
  <c r="AO2086" i="6"/>
  <c r="AI2088" i="6"/>
  <c r="AO2090" i="6"/>
  <c r="AI2092" i="6"/>
  <c r="AO2094" i="6"/>
  <c r="AI2096" i="6"/>
  <c r="AO2098" i="6"/>
  <c r="AI2100" i="6"/>
  <c r="AO2102" i="6"/>
  <c r="AI2104" i="6"/>
  <c r="AO2106" i="6"/>
  <c r="AI2108" i="6"/>
  <c r="AO2110" i="6"/>
  <c r="AI2112" i="6"/>
  <c r="AO2114" i="6"/>
  <c r="AI2116" i="6"/>
  <c r="AO2118" i="6"/>
  <c r="AI2120" i="6"/>
  <c r="AO2122" i="6"/>
  <c r="AI2124" i="6"/>
  <c r="AO2126" i="6"/>
  <c r="AI2128" i="6"/>
  <c r="AO2130" i="6"/>
  <c r="AI2132" i="6"/>
  <c r="AO2134" i="6"/>
  <c r="AI2136" i="6"/>
  <c r="AO2138" i="6"/>
  <c r="AI2140" i="6"/>
  <c r="AO2142" i="6"/>
  <c r="AI2144" i="6"/>
  <c r="AO2146" i="6"/>
  <c r="AI2148" i="6"/>
  <c r="AO2150" i="6"/>
  <c r="AI2152" i="6"/>
  <c r="AO2154" i="6"/>
  <c r="AI2156" i="6"/>
  <c r="AO2158" i="6"/>
  <c r="AI2160" i="6"/>
  <c r="AO2162" i="6"/>
  <c r="AI2164" i="6"/>
  <c r="AO2166" i="6"/>
  <c r="AI2168" i="6"/>
  <c r="AO2170" i="6"/>
  <c r="AI2172" i="6"/>
  <c r="AO2174" i="6"/>
  <c r="AI2176" i="6"/>
  <c r="AO2178" i="6"/>
  <c r="AI2180" i="6"/>
  <c r="AO2182" i="6"/>
  <c r="AI2184" i="6"/>
  <c r="AO2186" i="6"/>
  <c r="AI2188" i="6"/>
  <c r="AO2190" i="6"/>
  <c r="AI2192" i="6"/>
  <c r="AO2194" i="6"/>
  <c r="AI2196" i="6"/>
  <c r="AO2198" i="6"/>
  <c r="AI2200" i="6"/>
  <c r="AO2202" i="6"/>
  <c r="AI2204" i="6"/>
  <c r="AO2206" i="6"/>
  <c r="AI2208" i="6"/>
  <c r="AO2210" i="6"/>
  <c r="AI2212" i="6"/>
  <c r="AO2214" i="6"/>
  <c r="AI2216" i="6"/>
  <c r="AO2218" i="6"/>
  <c r="AI2220" i="6"/>
  <c r="AO2222" i="6"/>
  <c r="AI2224" i="6"/>
  <c r="AO2226" i="6"/>
  <c r="AI2228" i="6"/>
  <c r="AO2230" i="6"/>
  <c r="AI2232" i="6"/>
  <c r="AO2234" i="6"/>
  <c r="AI2236" i="6"/>
  <c r="AO2238" i="6"/>
  <c r="AI2240" i="6"/>
  <c r="AO2242" i="6"/>
  <c r="AI2244" i="6"/>
  <c r="AO2246" i="6"/>
  <c r="AI2248" i="6"/>
  <c r="AO2250" i="6"/>
  <c r="AI2252" i="6"/>
  <c r="AO2254" i="6"/>
  <c r="AI2256" i="6"/>
  <c r="AO2258" i="6"/>
  <c r="AI2260" i="6"/>
  <c r="AO2262" i="6"/>
  <c r="AI2264" i="6"/>
  <c r="AO2266" i="6"/>
  <c r="AI2268" i="6"/>
  <c r="AO2270" i="6"/>
  <c r="AI2272" i="6"/>
  <c r="AO2274" i="6"/>
  <c r="AI2276" i="6"/>
  <c r="AO1664" i="6"/>
  <c r="AO1670" i="6"/>
  <c r="AI1673" i="6"/>
  <c r="AO1675" i="6"/>
  <c r="AI1677" i="6"/>
  <c r="AO1679" i="6"/>
  <c r="AI1681" i="6"/>
  <c r="AO1683" i="6"/>
  <c r="AI1685" i="6"/>
  <c r="AO1687" i="6"/>
  <c r="AI1689" i="6"/>
  <c r="AO1691" i="6"/>
  <c r="AI1693" i="6"/>
  <c r="AO1695" i="6"/>
  <c r="AI1697" i="6"/>
  <c r="AO1699" i="6"/>
  <c r="AI1701" i="6"/>
  <c r="AO1703" i="6"/>
  <c r="AI1705" i="6"/>
  <c r="AO1707" i="6"/>
  <c r="AI1709" i="6"/>
  <c r="AO1711" i="6"/>
  <c r="AI1713" i="6"/>
  <c r="AO1715" i="6"/>
  <c r="AI1717" i="6"/>
  <c r="AO1719" i="6"/>
  <c r="AI1721" i="6"/>
  <c r="AO1723" i="6"/>
  <c r="AI1725" i="6"/>
  <c r="AO1727" i="6"/>
  <c r="AI1729" i="6"/>
  <c r="AO1731" i="6"/>
  <c r="AI1733" i="6"/>
  <c r="AO1735" i="6"/>
  <c r="AI1737" i="6"/>
  <c r="AO1739" i="6"/>
  <c r="AI1741" i="6"/>
  <c r="AO1743" i="6"/>
  <c r="AI1745" i="6"/>
  <c r="AO1747" i="6"/>
  <c r="AI1749" i="6"/>
  <c r="AO1751" i="6"/>
  <c r="AI1753" i="6"/>
  <c r="AO1755" i="6"/>
  <c r="AI1757" i="6"/>
  <c r="AO1759" i="6"/>
  <c r="AI1761" i="6"/>
  <c r="AO1763" i="6"/>
  <c r="AI1765" i="6"/>
  <c r="AO1767" i="6"/>
  <c r="AI1769" i="6"/>
  <c r="AO1771" i="6"/>
  <c r="AI1773" i="6"/>
  <c r="AO1775" i="6"/>
  <c r="AI1777" i="6"/>
  <c r="AO1779" i="6"/>
  <c r="AI1781" i="6"/>
  <c r="AO1783" i="6"/>
  <c r="AI1785" i="6"/>
  <c r="AO1787" i="6"/>
  <c r="AI1789" i="6"/>
  <c r="AO1791" i="6"/>
  <c r="AI1793" i="6"/>
  <c r="AO1795" i="6"/>
  <c r="AI1797" i="6"/>
  <c r="AO1799" i="6"/>
  <c r="AI1801" i="6"/>
  <c r="AO1803" i="6"/>
  <c r="AI1805" i="6"/>
  <c r="AO1807" i="6"/>
  <c r="AI1809" i="6"/>
  <c r="AO1811" i="6"/>
  <c r="AI1813" i="6"/>
  <c r="AO1815" i="6"/>
  <c r="AI1817" i="6"/>
  <c r="AO1819" i="6"/>
  <c r="AI1821" i="6"/>
  <c r="AO1823" i="6"/>
  <c r="AI1825" i="6"/>
  <c r="AO1827" i="6"/>
  <c r="AI1829" i="6"/>
  <c r="AO1831" i="6"/>
  <c r="AI1833" i="6"/>
  <c r="AO1835" i="6"/>
  <c r="AI1837" i="6"/>
  <c r="AO1839" i="6"/>
  <c r="AI1841" i="6"/>
  <c r="AO1843" i="6"/>
  <c r="AI1845" i="6"/>
  <c r="AO1847" i="6"/>
  <c r="AI1849" i="6"/>
  <c r="AO1851" i="6"/>
  <c r="AI1853" i="6"/>
  <c r="AO1855" i="6"/>
  <c r="AI1857" i="6"/>
  <c r="AO1859" i="6"/>
  <c r="AI1861" i="6"/>
  <c r="AO1863" i="6"/>
  <c r="AI1865" i="6"/>
  <c r="AO1867" i="6"/>
  <c r="AI1869" i="6"/>
  <c r="AO1871" i="6"/>
  <c r="AI1873" i="6"/>
  <c r="AO1875" i="6"/>
  <c r="AI1877" i="6"/>
  <c r="AO1879" i="6"/>
  <c r="AI1881" i="6"/>
  <c r="AO1883" i="6"/>
  <c r="AI1885" i="6"/>
  <c r="AO1887" i="6"/>
  <c r="AI1889" i="6"/>
  <c r="AO1891" i="6"/>
  <c r="AI1893" i="6"/>
  <c r="AO1895" i="6"/>
  <c r="AI1897" i="6"/>
  <c r="AO1899" i="6"/>
  <c r="AI1901" i="6"/>
  <c r="AO1903" i="6"/>
  <c r="AI1905" i="6"/>
  <c r="AO1907" i="6"/>
  <c r="AI1909" i="6"/>
  <c r="AO1911" i="6"/>
  <c r="AI1913" i="6"/>
  <c r="AO1915" i="6"/>
  <c r="AI1917" i="6"/>
  <c r="AO1919" i="6"/>
  <c r="AI1921" i="6"/>
  <c r="AO1923" i="6"/>
  <c r="AI1925" i="6"/>
  <c r="AO1927" i="6"/>
  <c r="AI1929" i="6"/>
  <c r="AO1931" i="6"/>
  <c r="AI1933" i="6"/>
  <c r="AO1935" i="6"/>
  <c r="AI1937" i="6"/>
  <c r="AO1939" i="6"/>
  <c r="AI1941" i="6"/>
  <c r="AO1943" i="6"/>
  <c r="AI1945" i="6"/>
  <c r="AO1947" i="6"/>
  <c r="AI1949" i="6"/>
  <c r="AO1951" i="6"/>
  <c r="AI1953" i="6"/>
  <c r="AO1955" i="6"/>
  <c r="AI1957" i="6"/>
  <c r="AO1959" i="6"/>
  <c r="AI1961" i="6"/>
  <c r="AO1963" i="6"/>
  <c r="AI1965" i="6"/>
  <c r="AO1967" i="6"/>
  <c r="AI1969" i="6"/>
  <c r="AO1971" i="6"/>
  <c r="AI1973" i="6"/>
  <c r="AO1975" i="6"/>
  <c r="AI1977" i="6"/>
  <c r="AO1979" i="6"/>
  <c r="AI1981" i="6"/>
  <c r="AO1983" i="6"/>
  <c r="AI1985" i="6"/>
  <c r="AO1987" i="6"/>
  <c r="AI1989" i="6"/>
  <c r="AO1991" i="6"/>
  <c r="AI1993" i="6"/>
  <c r="AO1995" i="6"/>
  <c r="AI1997" i="6"/>
  <c r="AO1999" i="6"/>
  <c r="AI2001" i="6"/>
  <c r="AO2003" i="6"/>
  <c r="AI2005" i="6"/>
  <c r="AO2007" i="6"/>
  <c r="AI2009" i="6"/>
  <c r="AO2011" i="6"/>
  <c r="AI2013" i="6"/>
  <c r="AO2015" i="6"/>
  <c r="AI2017" i="6"/>
  <c r="AO2019" i="6"/>
  <c r="AI2021" i="6"/>
  <c r="AO2023" i="6"/>
  <c r="AI2025" i="6"/>
  <c r="AO2027" i="6"/>
  <c r="AI2029" i="6"/>
  <c r="AO2031" i="6"/>
  <c r="AI2033" i="6"/>
  <c r="AO2035" i="6"/>
  <c r="AI2037" i="6"/>
  <c r="AO2039" i="6"/>
  <c r="AI2041" i="6"/>
  <c r="AO2043" i="6"/>
  <c r="AI2045" i="6"/>
  <c r="AO2047" i="6"/>
  <c r="AI2049" i="6"/>
  <c r="AO2051" i="6"/>
  <c r="AI2053" i="6"/>
  <c r="AO2055" i="6"/>
  <c r="AI2057" i="6"/>
  <c r="AO2059" i="6"/>
  <c r="AI2061" i="6"/>
  <c r="AO2063" i="6"/>
  <c r="AI2065" i="6"/>
  <c r="AO2067" i="6"/>
  <c r="AI2069" i="6"/>
  <c r="AO2071" i="6"/>
  <c r="AI2073" i="6"/>
  <c r="AO2075" i="6"/>
  <c r="AI2077" i="6"/>
  <c r="AO2079" i="6"/>
  <c r="AI2081" i="6"/>
  <c r="AO2083" i="6"/>
  <c r="AI2085" i="6"/>
  <c r="AO2087" i="6"/>
  <c r="AI2089" i="6"/>
  <c r="AO2091" i="6"/>
  <c r="AI2093" i="6"/>
  <c r="AO2095" i="6"/>
  <c r="AI2097" i="6"/>
  <c r="AO2099" i="6"/>
  <c r="AI2101" i="6"/>
  <c r="AO2103" i="6"/>
  <c r="AI2105" i="6"/>
  <c r="AO2107" i="6"/>
  <c r="AI2109" i="6"/>
  <c r="AO2111" i="6"/>
  <c r="AI2113" i="6"/>
  <c r="AO2115" i="6"/>
  <c r="AI2117" i="6"/>
  <c r="AO2119" i="6"/>
  <c r="AI2121" i="6"/>
  <c r="AO2123" i="6"/>
  <c r="AI2125" i="6"/>
  <c r="AO2127" i="6"/>
  <c r="AI2129" i="6"/>
  <c r="AO2131" i="6"/>
  <c r="AI2133" i="6"/>
  <c r="AO2135" i="6"/>
  <c r="AI2137" i="6"/>
  <c r="AO2139" i="6"/>
  <c r="AI2141" i="6"/>
  <c r="AO2143" i="6"/>
  <c r="AI2145" i="6"/>
  <c r="AO2147" i="6"/>
  <c r="AI2149" i="6"/>
  <c r="AO2151" i="6"/>
  <c r="AI2153" i="6"/>
  <c r="AO2155" i="6"/>
  <c r="AI2157" i="6"/>
  <c r="AO2159" i="6"/>
  <c r="AI2161" i="6"/>
  <c r="AO2163" i="6"/>
  <c r="AI2165" i="6"/>
  <c r="AO2167" i="6"/>
  <c r="AI2169" i="6"/>
  <c r="AO2171" i="6"/>
  <c r="AI2173" i="6"/>
  <c r="AO2175" i="6"/>
  <c r="AI2177" i="6"/>
  <c r="AO2179" i="6"/>
  <c r="AI2181" i="6"/>
  <c r="AO2183" i="6"/>
  <c r="AI2185" i="6"/>
  <c r="AO2187" i="6"/>
  <c r="AI2189" i="6"/>
  <c r="AO2191" i="6"/>
  <c r="AI2193" i="6"/>
  <c r="AO2195" i="6"/>
  <c r="AI2197" i="6"/>
  <c r="AO2199" i="6"/>
  <c r="AI2201" i="6"/>
  <c r="AO2203" i="6"/>
  <c r="AI2205" i="6"/>
  <c r="AO2207" i="6"/>
  <c r="AI2209" i="6"/>
  <c r="AO2211" i="6"/>
  <c r="AI2213" i="6"/>
  <c r="AO2215" i="6"/>
  <c r="AI2217" i="6"/>
  <c r="AO2219" i="6"/>
  <c r="AI2221" i="6"/>
  <c r="AO2223" i="6"/>
  <c r="AI2225" i="6"/>
  <c r="AO2227" i="6"/>
  <c r="AI2229" i="6"/>
  <c r="AO2231" i="6"/>
  <c r="AI2233" i="6"/>
  <c r="AO2235" i="6"/>
  <c r="AI2237" i="6"/>
  <c r="AO2239" i="6"/>
  <c r="AI2241" i="6"/>
  <c r="AO2243" i="6"/>
  <c r="AI2245" i="6"/>
  <c r="AO2247" i="6"/>
  <c r="AI2249" i="6"/>
  <c r="AO2251" i="6"/>
  <c r="AI2253" i="6"/>
  <c r="AO2255" i="6"/>
  <c r="AI2257" i="6"/>
  <c r="AO2259" i="6"/>
  <c r="AI2261" i="6"/>
  <c r="AO2263" i="6"/>
  <c r="AI2265" i="6"/>
  <c r="AO2267" i="6"/>
  <c r="AI2269" i="6"/>
  <c r="AO2271" i="6"/>
  <c r="AI2273" i="6"/>
  <c r="AO2275" i="6"/>
  <c r="AO1668" i="6"/>
  <c r="AI1670" i="6"/>
  <c r="AO1672" i="6"/>
  <c r="AI1674" i="6"/>
  <c r="AO1676" i="6"/>
  <c r="AI1678" i="6"/>
  <c r="AO1680" i="6"/>
  <c r="AI1682" i="6"/>
  <c r="AO1684" i="6"/>
  <c r="AI1686" i="6"/>
  <c r="AO1688" i="6"/>
  <c r="AI1690" i="6"/>
  <c r="AO1692" i="6"/>
  <c r="AI1694" i="6"/>
  <c r="AO1696" i="6"/>
  <c r="AI1698" i="6"/>
  <c r="AO1700" i="6"/>
  <c r="AI1702" i="6"/>
  <c r="AO1704" i="6"/>
  <c r="AI1706" i="6"/>
  <c r="AO1708" i="6"/>
  <c r="AI1710" i="6"/>
  <c r="AO1712" i="6"/>
  <c r="AI1714" i="6"/>
  <c r="AO1716" i="6"/>
  <c r="AI1718" i="6"/>
  <c r="AO1720" i="6"/>
  <c r="AI1722" i="6"/>
  <c r="AO1724" i="6"/>
  <c r="AI1726" i="6"/>
  <c r="AO1728" i="6"/>
  <c r="AI1730" i="6"/>
  <c r="AO1732" i="6"/>
  <c r="AI1734" i="6"/>
  <c r="AO1736" i="6"/>
  <c r="AI1738" i="6"/>
  <c r="AO1740" i="6"/>
  <c r="AI1742" i="6"/>
  <c r="AO1744" i="6"/>
  <c r="AI1746" i="6"/>
  <c r="AO1748" i="6"/>
  <c r="AI1750" i="6"/>
  <c r="AO1752" i="6"/>
  <c r="AI1754" i="6"/>
  <c r="AO1756" i="6"/>
  <c r="AI1758" i="6"/>
  <c r="AO1760" i="6"/>
  <c r="AI1762" i="6"/>
  <c r="AO1764" i="6"/>
  <c r="AI1766" i="6"/>
  <c r="AO1768" i="6"/>
  <c r="AI1770" i="6"/>
  <c r="AO1772" i="6"/>
  <c r="AI1774" i="6"/>
  <c r="AO1776" i="6"/>
  <c r="AI1778" i="6"/>
  <c r="AO1780" i="6"/>
  <c r="AI1782" i="6"/>
  <c r="AO1784" i="6"/>
  <c r="AI1786" i="6"/>
  <c r="AO1788" i="6"/>
  <c r="AI1790" i="6"/>
  <c r="AO1792" i="6"/>
  <c r="AI1794" i="6"/>
  <c r="AO1796" i="6"/>
  <c r="AI1798" i="6"/>
  <c r="AO1800" i="6"/>
  <c r="AI1802" i="6"/>
  <c r="AO1804" i="6"/>
  <c r="AI1806" i="6"/>
  <c r="AO1808" i="6"/>
  <c r="AI1810" i="6"/>
  <c r="AO1812" i="6"/>
  <c r="AI1814" i="6"/>
  <c r="AO1816" i="6"/>
  <c r="AI1818" i="6"/>
  <c r="AO1820" i="6"/>
  <c r="AI1822" i="6"/>
  <c r="AO1824" i="6"/>
  <c r="AI1826" i="6"/>
  <c r="AO1828" i="6"/>
  <c r="AI1830" i="6"/>
  <c r="AO1832" i="6"/>
  <c r="AI1834" i="6"/>
  <c r="AO1836" i="6"/>
  <c r="AI1838" i="6"/>
  <c r="AO1840" i="6"/>
  <c r="AI1842" i="6"/>
  <c r="AO1844" i="6"/>
  <c r="AI1846" i="6"/>
  <c r="AO1848" i="6"/>
  <c r="AI1850" i="6"/>
  <c r="AO1852" i="6"/>
  <c r="AI1854" i="6"/>
  <c r="AO1856" i="6"/>
  <c r="AI1858" i="6"/>
  <c r="AO1860" i="6"/>
  <c r="AI1862" i="6"/>
  <c r="AO1864" i="6"/>
  <c r="AI1866" i="6"/>
  <c r="AO1868" i="6"/>
  <c r="AI1870" i="6"/>
  <c r="AO1872" i="6"/>
  <c r="AI1874" i="6"/>
  <c r="AO1876" i="6"/>
  <c r="AI1878" i="6"/>
  <c r="AO1880" i="6"/>
  <c r="AI1882" i="6"/>
  <c r="AO1884" i="6"/>
  <c r="AI1886" i="6"/>
  <c r="AO1888" i="6"/>
  <c r="AI1890" i="6"/>
  <c r="AO1892" i="6"/>
  <c r="AI1894" i="6"/>
  <c r="AO1896" i="6"/>
  <c r="AI1898" i="6"/>
  <c r="AO1900" i="6"/>
  <c r="AI1902" i="6"/>
  <c r="AO1904" i="6"/>
  <c r="AI1906" i="6"/>
  <c r="AO1908" i="6"/>
  <c r="AI1910" i="6"/>
  <c r="AO1912" i="6"/>
  <c r="AI1914" i="6"/>
  <c r="AO1916" i="6"/>
  <c r="AI1918" i="6"/>
  <c r="AO1920" i="6"/>
  <c r="AI1922" i="6"/>
  <c r="AO1924" i="6"/>
  <c r="AI1926" i="6"/>
  <c r="AO1928" i="6"/>
  <c r="AI1930" i="6"/>
  <c r="AO1932" i="6"/>
  <c r="AI1934" i="6"/>
  <c r="AO1936" i="6"/>
  <c r="AI1938" i="6"/>
  <c r="AO1940" i="6"/>
  <c r="AI1942" i="6"/>
  <c r="AO1944" i="6"/>
  <c r="AI1946" i="6"/>
  <c r="AO1948" i="6"/>
  <c r="AI1950" i="6"/>
  <c r="AO1952" i="6"/>
  <c r="AI1954" i="6"/>
  <c r="AO1956" i="6"/>
  <c r="AI1958" i="6"/>
  <c r="AO1960" i="6"/>
  <c r="AI1962" i="6"/>
  <c r="AO1964" i="6"/>
  <c r="AI1966" i="6"/>
  <c r="AO1968" i="6"/>
  <c r="AI1970" i="6"/>
  <c r="AO1972" i="6"/>
  <c r="AI1974" i="6"/>
  <c r="AO1976" i="6"/>
  <c r="AI1978" i="6"/>
  <c r="AO1980" i="6"/>
  <c r="AI1982" i="6"/>
  <c r="AO1984" i="6"/>
  <c r="AI1986" i="6"/>
  <c r="AO1988" i="6"/>
  <c r="AI1990" i="6"/>
  <c r="AO1992" i="6"/>
  <c r="AI1994" i="6"/>
  <c r="AO1996" i="6"/>
  <c r="AI1998" i="6"/>
  <c r="AO2000" i="6"/>
  <c r="AI2002" i="6"/>
  <c r="AO2004" i="6"/>
  <c r="AI2006" i="6"/>
  <c r="AO2008" i="6"/>
  <c r="AI2010" i="6"/>
  <c r="AO2012" i="6"/>
  <c r="AI2014" i="6"/>
  <c r="AO2016" i="6"/>
  <c r="AI2018" i="6"/>
  <c r="AO2020" i="6"/>
  <c r="AI2022" i="6"/>
  <c r="AO2024" i="6"/>
  <c r="AI2026" i="6"/>
  <c r="AO2028" i="6"/>
  <c r="AI2030" i="6"/>
  <c r="AO2032" i="6"/>
  <c r="AI2034" i="6"/>
  <c r="AO2036" i="6"/>
  <c r="AI2038" i="6"/>
  <c r="AO2040" i="6"/>
  <c r="AI2042" i="6"/>
  <c r="AO2044" i="6"/>
  <c r="AI2046" i="6"/>
  <c r="AO2048" i="6"/>
  <c r="AI2050" i="6"/>
  <c r="AO2052" i="6"/>
  <c r="AI2054" i="6"/>
  <c r="AO2056" i="6"/>
  <c r="AI2058" i="6"/>
  <c r="AO2060" i="6"/>
  <c r="AI2062" i="6"/>
  <c r="AO2064" i="6"/>
  <c r="AI2066" i="6"/>
  <c r="AO2068" i="6"/>
  <c r="AI2070" i="6"/>
  <c r="AO2072" i="6"/>
  <c r="AI2074" i="6"/>
  <c r="AO2076" i="6"/>
  <c r="AI2078" i="6"/>
  <c r="AO2080" i="6"/>
  <c r="AI2082" i="6"/>
  <c r="AO2084" i="6"/>
  <c r="AI2086" i="6"/>
  <c r="AO2088" i="6"/>
  <c r="AI2090" i="6"/>
  <c r="AO2092" i="6"/>
  <c r="AI2094" i="6"/>
  <c r="AO2096" i="6"/>
  <c r="AI2098" i="6"/>
  <c r="AO2100" i="6"/>
  <c r="AI2102" i="6"/>
  <c r="AO2104" i="6"/>
  <c r="AI2106" i="6"/>
  <c r="AO2108" i="6"/>
  <c r="AI2110" i="6"/>
  <c r="AO2112" i="6"/>
  <c r="AI2114" i="6"/>
  <c r="AO2116" i="6"/>
  <c r="AI2118" i="6"/>
  <c r="AO2120" i="6"/>
  <c r="AI2122" i="6"/>
  <c r="AO2124" i="6"/>
  <c r="AI2126" i="6"/>
  <c r="AO2128" i="6"/>
  <c r="AI2130" i="6"/>
  <c r="AO2132" i="6"/>
  <c r="AI2134" i="6"/>
  <c r="AO2136" i="6"/>
  <c r="AI2138" i="6"/>
  <c r="AO2140" i="6"/>
  <c r="AI2142" i="6"/>
  <c r="AO2144" i="6"/>
  <c r="AI2146" i="6"/>
  <c r="AO2148" i="6"/>
  <c r="AI2150" i="6"/>
  <c r="AO2152" i="6"/>
  <c r="AI2154" i="6"/>
  <c r="AO2156" i="6"/>
  <c r="AI2158" i="6"/>
  <c r="AO2160" i="6"/>
  <c r="AI2162" i="6"/>
  <c r="AO2164" i="6"/>
  <c r="AI2166" i="6"/>
  <c r="AO2168" i="6"/>
  <c r="AI2170" i="6"/>
  <c r="AO2172" i="6"/>
  <c r="AI2174" i="6"/>
  <c r="AO2176" i="6"/>
  <c r="AI2178" i="6"/>
  <c r="AO2180" i="6"/>
  <c r="AI2182" i="6"/>
  <c r="AO2184" i="6"/>
  <c r="AI2186" i="6"/>
  <c r="AO2188" i="6"/>
  <c r="AI2190" i="6"/>
  <c r="AO2192" i="6"/>
  <c r="AI2194" i="6"/>
  <c r="AO2196" i="6"/>
  <c r="AI2198" i="6"/>
  <c r="AO2200" i="6"/>
  <c r="AI2202" i="6"/>
  <c r="AO2204" i="6"/>
  <c r="AI2206" i="6"/>
  <c r="AO2208" i="6"/>
  <c r="AI2210" i="6"/>
  <c r="AO2212" i="6"/>
  <c r="AI2214" i="6"/>
  <c r="AO2216" i="6"/>
  <c r="AI2218" i="6"/>
  <c r="AO2220" i="6"/>
  <c r="AI2222" i="6"/>
  <c r="AO2224" i="6"/>
  <c r="AI2226" i="6"/>
  <c r="AO2228" i="6"/>
  <c r="AI2230" i="6"/>
  <c r="AO2232" i="6"/>
  <c r="AI2234" i="6"/>
  <c r="AO2236" i="6"/>
  <c r="AI2238" i="6"/>
  <c r="AO2240" i="6"/>
  <c r="AI2242" i="6"/>
  <c r="AO2244" i="6"/>
  <c r="AI2246" i="6"/>
  <c r="AO2248" i="6"/>
  <c r="AI2250" i="6"/>
  <c r="AO2252" i="6"/>
  <c r="AI2254" i="6"/>
  <c r="AO2256" i="6"/>
  <c r="AI2258" i="6"/>
  <c r="AO2260" i="6"/>
  <c r="AI2262" i="6"/>
  <c r="AO2264" i="6"/>
  <c r="AI2266" i="6"/>
  <c r="AO2268" i="6"/>
  <c r="AI2270" i="6"/>
  <c r="AO2272" i="6"/>
  <c r="AI2274" i="6"/>
  <c r="AI2277" i="6"/>
  <c r="AO2279" i="6"/>
  <c r="AI2281" i="6"/>
  <c r="AO2283" i="6"/>
  <c r="AI2285" i="6"/>
  <c r="AO2287" i="6"/>
  <c r="AI2289" i="6"/>
  <c r="AO2291" i="6"/>
  <c r="AI2293" i="6"/>
  <c r="AO2295" i="6"/>
  <c r="AI2297" i="6"/>
  <c r="AO2299" i="6"/>
  <c r="AI2301" i="6"/>
  <c r="AO2303" i="6"/>
  <c r="AI2305" i="6"/>
  <c r="AO2307" i="6"/>
  <c r="AI2309" i="6"/>
  <c r="AO2311" i="6"/>
  <c r="AI2313" i="6"/>
  <c r="AO2315" i="6"/>
  <c r="AI2317" i="6"/>
  <c r="AO2319" i="6"/>
  <c r="AI2321" i="6"/>
  <c r="AO2323" i="6"/>
  <c r="AI2325" i="6"/>
  <c r="AO2327" i="6"/>
  <c r="AI2329" i="6"/>
  <c r="AO2331" i="6"/>
  <c r="AI2333" i="6"/>
  <c r="AO2335" i="6"/>
  <c r="AI2337" i="6"/>
  <c r="AO2339" i="6"/>
  <c r="AI2341" i="6"/>
  <c r="AO2343" i="6"/>
  <c r="AI2345" i="6"/>
  <c r="AO2347" i="6"/>
  <c r="AI2349" i="6"/>
  <c r="AO2351" i="6"/>
  <c r="AI2353" i="6"/>
  <c r="AO2355" i="6"/>
  <c r="AI2357" i="6"/>
  <c r="AO2359" i="6"/>
  <c r="AI2361" i="6"/>
  <c r="AO2363" i="6"/>
  <c r="AI2365" i="6"/>
  <c r="AO2367" i="6"/>
  <c r="AI2369" i="6"/>
  <c r="AO2371" i="6"/>
  <c r="AI2373" i="6"/>
  <c r="AO2375" i="6"/>
  <c r="AI2377" i="6"/>
  <c r="AO2379" i="6"/>
  <c r="AI2381" i="6"/>
  <c r="AO2383" i="6"/>
  <c r="AI2385" i="6"/>
  <c r="AO2387" i="6"/>
  <c r="AI2389" i="6"/>
  <c r="AO2391" i="6"/>
  <c r="AI2393" i="6"/>
  <c r="AO2395" i="6"/>
  <c r="AI2397" i="6"/>
  <c r="AO2399" i="6"/>
  <c r="AI2401" i="6"/>
  <c r="AO2403" i="6"/>
  <c r="AI2405" i="6"/>
  <c r="AO2407" i="6"/>
  <c r="AI2409" i="6"/>
  <c r="AO2411" i="6"/>
  <c r="AI2413" i="6"/>
  <c r="AO2415" i="6"/>
  <c r="AI2417" i="6"/>
  <c r="AO2419" i="6"/>
  <c r="AI2421" i="6"/>
  <c r="AO2423" i="6"/>
  <c r="AI2425" i="6"/>
  <c r="AO2427" i="6"/>
  <c r="AI2429" i="6"/>
  <c r="AO2431" i="6"/>
  <c r="AI2433" i="6"/>
  <c r="AO2435" i="6"/>
  <c r="AI2437" i="6"/>
  <c r="AO2439" i="6"/>
  <c r="AI2441" i="6"/>
  <c r="AO2443" i="6"/>
  <c r="AI2445" i="6"/>
  <c r="AO2447" i="6"/>
  <c r="AI2449" i="6"/>
  <c r="AO2451" i="6"/>
  <c r="AI2453" i="6"/>
  <c r="AO2455" i="6"/>
  <c r="AI2457" i="6"/>
  <c r="AO2459" i="6"/>
  <c r="AI2461" i="6"/>
  <c r="AO2463" i="6"/>
  <c r="AI2465" i="6"/>
  <c r="AO2467" i="6"/>
  <c r="AI2469" i="6"/>
  <c r="AO2471" i="6"/>
  <c r="AI2473" i="6"/>
  <c r="AO2475" i="6"/>
  <c r="AI2477" i="6"/>
  <c r="AO2479" i="6"/>
  <c r="AI2481" i="6"/>
  <c r="AO2483" i="6"/>
  <c r="AI2485" i="6"/>
  <c r="AO2487" i="6"/>
  <c r="AI2489" i="6"/>
  <c r="AO2491" i="6"/>
  <c r="AI2493" i="6"/>
  <c r="AO2495" i="6"/>
  <c r="AI2497" i="6"/>
  <c r="AO2499" i="6"/>
  <c r="AI2501" i="6"/>
  <c r="AO2503" i="6"/>
  <c r="AI2505" i="6"/>
  <c r="AO2507" i="6"/>
  <c r="AI2509" i="6"/>
  <c r="AO2511" i="6"/>
  <c r="AI2513" i="6"/>
  <c r="AO2515" i="6"/>
  <c r="AI2517" i="6"/>
  <c r="AO2519" i="6"/>
  <c r="AI2521" i="6"/>
  <c r="AO2523" i="6"/>
  <c r="AI2525" i="6"/>
  <c r="AO2527" i="6"/>
  <c r="AI2529" i="6"/>
  <c r="AO2531" i="6"/>
  <c r="AI2533" i="6"/>
  <c r="AO2535" i="6"/>
  <c r="AI2537" i="6"/>
  <c r="AO2539" i="6"/>
  <c r="AI2541" i="6"/>
  <c r="AO2543" i="6"/>
  <c r="AI2545" i="6"/>
  <c r="AO2547" i="6"/>
  <c r="AI2549" i="6"/>
  <c r="AO2551" i="6"/>
  <c r="AI2553" i="6"/>
  <c r="AO2555" i="6"/>
  <c r="AI2557" i="6"/>
  <c r="AO2559" i="6"/>
  <c r="AI2561" i="6"/>
  <c r="AO2563" i="6"/>
  <c r="AI2565" i="6"/>
  <c r="AO2567" i="6"/>
  <c r="AI2569" i="6"/>
  <c r="AO2571" i="6"/>
  <c r="AI2573" i="6"/>
  <c r="AO2575" i="6"/>
  <c r="AI2577" i="6"/>
  <c r="AO2579" i="6"/>
  <c r="AI2581" i="6"/>
  <c r="AO2583" i="6"/>
  <c r="AI2585" i="6"/>
  <c r="AO2587" i="6"/>
  <c r="AI2589" i="6"/>
  <c r="AO2591" i="6"/>
  <c r="AI2593" i="6"/>
  <c r="AO2595" i="6"/>
  <c r="AI2597" i="6"/>
  <c r="AO2599" i="6"/>
  <c r="AI2601" i="6"/>
  <c r="AO2603" i="6"/>
  <c r="AI2605" i="6"/>
  <c r="AO2607" i="6"/>
  <c r="AI2609" i="6"/>
  <c r="AO2611" i="6"/>
  <c r="AI2613" i="6"/>
  <c r="AO2615" i="6"/>
  <c r="AI2617" i="6"/>
  <c r="AO2619" i="6"/>
  <c r="AI2621" i="6"/>
  <c r="AO2623" i="6"/>
  <c r="AI2625" i="6"/>
  <c r="AO2627" i="6"/>
  <c r="AI2629" i="6"/>
  <c r="AO2631" i="6"/>
  <c r="AI2633" i="6"/>
  <c r="AO2635" i="6"/>
  <c r="AI2637" i="6"/>
  <c r="AO2639" i="6"/>
  <c r="AI2641" i="6"/>
  <c r="AO2643" i="6"/>
  <c r="AI2645" i="6"/>
  <c r="AO2647" i="6"/>
  <c r="AI2649" i="6"/>
  <c r="AO2651" i="6"/>
  <c r="AI2653" i="6"/>
  <c r="AO2655" i="6"/>
  <c r="AI2657" i="6"/>
  <c r="AO2659" i="6"/>
  <c r="AI2661" i="6"/>
  <c r="AO2663" i="6"/>
  <c r="AI2665" i="6"/>
  <c r="AO2667" i="6"/>
  <c r="AI2669" i="6"/>
  <c r="AO2671" i="6"/>
  <c r="AI2673" i="6"/>
  <c r="AO2675" i="6"/>
  <c r="AI2677" i="6"/>
  <c r="AO2679" i="6"/>
  <c r="AI2681" i="6"/>
  <c r="AO2683" i="6"/>
  <c r="AI2685" i="6"/>
  <c r="AO2687" i="6"/>
  <c r="AI2689" i="6"/>
  <c r="AO2691" i="6"/>
  <c r="AI2693" i="6"/>
  <c r="AO2695" i="6"/>
  <c r="AI2697" i="6"/>
  <c r="AO2699" i="6"/>
  <c r="AI2701" i="6"/>
  <c r="AO2703" i="6"/>
  <c r="AI2705" i="6"/>
  <c r="AO2707" i="6"/>
  <c r="AI2709" i="6"/>
  <c r="AO2711" i="6"/>
  <c r="AI2713" i="6"/>
  <c r="AO2715" i="6"/>
  <c r="AI2717" i="6"/>
  <c r="AO2719" i="6"/>
  <c r="AI2721" i="6"/>
  <c r="AO2723" i="6"/>
  <c r="AI2725" i="6"/>
  <c r="AO2727" i="6"/>
  <c r="AI2729" i="6"/>
  <c r="AO2731" i="6"/>
  <c r="AI2733" i="6"/>
  <c r="AO2735" i="6"/>
  <c r="AI2737" i="6"/>
  <c r="AO2739" i="6"/>
  <c r="AI2741" i="6"/>
  <c r="AO2743" i="6"/>
  <c r="AI2745" i="6"/>
  <c r="AO2747" i="6"/>
  <c r="AI2749" i="6"/>
  <c r="AO2751" i="6"/>
  <c r="AI2753" i="6"/>
  <c r="AO2755" i="6"/>
  <c r="AI2757" i="6"/>
  <c r="AO2759" i="6"/>
  <c r="AI2761" i="6"/>
  <c r="AO2763" i="6"/>
  <c r="AI2765" i="6"/>
  <c r="AO2767" i="6"/>
  <c r="AI2769" i="6"/>
  <c r="AO2771" i="6"/>
  <c r="AI2773" i="6"/>
  <c r="AO2775" i="6"/>
  <c r="AI2777" i="6"/>
  <c r="AO2779" i="6"/>
  <c r="AI2781" i="6"/>
  <c r="AO2783" i="6"/>
  <c r="AI2785" i="6"/>
  <c r="AO2787" i="6"/>
  <c r="AI2789" i="6"/>
  <c r="AO2791" i="6"/>
  <c r="AI2793" i="6"/>
  <c r="AO2795" i="6"/>
  <c r="AI2797" i="6"/>
  <c r="AO2799" i="6"/>
  <c r="AI2801" i="6"/>
  <c r="AO2803" i="6"/>
  <c r="AI2805" i="6"/>
  <c r="AO2807" i="6"/>
  <c r="AI2809" i="6"/>
  <c r="AO2811" i="6"/>
  <c r="AI2813" i="6"/>
  <c r="AO2815" i="6"/>
  <c r="AI2817" i="6"/>
  <c r="AO2819" i="6"/>
  <c r="AI2821" i="6"/>
  <c r="AO2823" i="6"/>
  <c r="AI2825" i="6"/>
  <c r="AO2827" i="6"/>
  <c r="AI2829" i="6"/>
  <c r="AO2831" i="6"/>
  <c r="AI2833" i="6"/>
  <c r="AO2835" i="6"/>
  <c r="AI2837" i="6"/>
  <c r="AO2839" i="6"/>
  <c r="AI2841" i="6"/>
  <c r="AO2843" i="6"/>
  <c r="AI2845" i="6"/>
  <c r="AO2847" i="6"/>
  <c r="AI2849" i="6"/>
  <c r="AO2851" i="6"/>
  <c r="AI2853" i="6"/>
  <c r="AO2855" i="6"/>
  <c r="AI2857" i="6"/>
  <c r="AO2859" i="6"/>
  <c r="AI2861" i="6"/>
  <c r="AO2863" i="6"/>
  <c r="AI2865" i="6"/>
  <c r="AO2867" i="6"/>
  <c r="AI2869" i="6"/>
  <c r="AO2871" i="6"/>
  <c r="AI2873" i="6"/>
  <c r="AO2875" i="6"/>
  <c r="AI2877" i="6"/>
  <c r="AO2879" i="6"/>
  <c r="AI2881" i="6"/>
  <c r="AI2278" i="6"/>
  <c r="AO2280" i="6"/>
  <c r="AI2282" i="6"/>
  <c r="AO2284" i="6"/>
  <c r="AI2286" i="6"/>
  <c r="AO2288" i="6"/>
  <c r="AI2290" i="6"/>
  <c r="AO2292" i="6"/>
  <c r="AI2294" i="6"/>
  <c r="AO2296" i="6"/>
  <c r="AI2298" i="6"/>
  <c r="AO2300" i="6"/>
  <c r="AI2302" i="6"/>
  <c r="AO2304" i="6"/>
  <c r="AI2306" i="6"/>
  <c r="AO2308" i="6"/>
  <c r="AI2310" i="6"/>
  <c r="AO2312" i="6"/>
  <c r="AI2314" i="6"/>
  <c r="AO2316" i="6"/>
  <c r="AI2318" i="6"/>
  <c r="AO2320" i="6"/>
  <c r="AI2322" i="6"/>
  <c r="AO2324" i="6"/>
  <c r="AI2326" i="6"/>
  <c r="AO2328" i="6"/>
  <c r="AI2330" i="6"/>
  <c r="AO2332" i="6"/>
  <c r="AI2334" i="6"/>
  <c r="AO2336" i="6"/>
  <c r="AI2338" i="6"/>
  <c r="AO2340" i="6"/>
  <c r="AI2342" i="6"/>
  <c r="AO2344" i="6"/>
  <c r="AI2346" i="6"/>
  <c r="AO2348" i="6"/>
  <c r="AI2350" i="6"/>
  <c r="AO2352" i="6"/>
  <c r="AI2354" i="6"/>
  <c r="AO2356" i="6"/>
  <c r="AI2358" i="6"/>
  <c r="AO2360" i="6"/>
  <c r="AI2362" i="6"/>
  <c r="AO2364" i="6"/>
  <c r="AI2366" i="6"/>
  <c r="AO2368" i="6"/>
  <c r="AI2370" i="6"/>
  <c r="AO2372" i="6"/>
  <c r="AI2374" i="6"/>
  <c r="AO2376" i="6"/>
  <c r="AI2378" i="6"/>
  <c r="AO2380" i="6"/>
  <c r="AI2382" i="6"/>
  <c r="AO2384" i="6"/>
  <c r="AI2386" i="6"/>
  <c r="AO2388" i="6"/>
  <c r="AI2390" i="6"/>
  <c r="AO2392" i="6"/>
  <c r="AI2394" i="6"/>
  <c r="AO2396" i="6"/>
  <c r="AI2398" i="6"/>
  <c r="AO2400" i="6"/>
  <c r="AI2402" i="6"/>
  <c r="AO2404" i="6"/>
  <c r="AI2406" i="6"/>
  <c r="AO2408" i="6"/>
  <c r="AI2410" i="6"/>
  <c r="AO2412" i="6"/>
  <c r="AI2414" i="6"/>
  <c r="AO2416" i="6"/>
  <c r="AI2418" i="6"/>
  <c r="AO2420" i="6"/>
  <c r="AI2422" i="6"/>
  <c r="AO2424" i="6"/>
  <c r="AI2426" i="6"/>
  <c r="AO2428" i="6"/>
  <c r="AI2430" i="6"/>
  <c r="AO2432" i="6"/>
  <c r="AI2434" i="6"/>
  <c r="AO2436" i="6"/>
  <c r="AI2438" i="6"/>
  <c r="AO2440" i="6"/>
  <c r="AI2442" i="6"/>
  <c r="AO2444" i="6"/>
  <c r="AI2446" i="6"/>
  <c r="AO2448" i="6"/>
  <c r="AI2450" i="6"/>
  <c r="AO2452" i="6"/>
  <c r="AI2454" i="6"/>
  <c r="AO2456" i="6"/>
  <c r="AI2458" i="6"/>
  <c r="AO2460" i="6"/>
  <c r="AI2462" i="6"/>
  <c r="AO2464" i="6"/>
  <c r="AI2466" i="6"/>
  <c r="AO2468" i="6"/>
  <c r="AI2470" i="6"/>
  <c r="AO2472" i="6"/>
  <c r="AI2474" i="6"/>
  <c r="AO2476" i="6"/>
  <c r="AI2478" i="6"/>
  <c r="AO2480" i="6"/>
  <c r="AI2482" i="6"/>
  <c r="AO2484" i="6"/>
  <c r="AI2486" i="6"/>
  <c r="AO2488" i="6"/>
  <c r="AI2490" i="6"/>
  <c r="AO2492" i="6"/>
  <c r="AI2494" i="6"/>
  <c r="AO2496" i="6"/>
  <c r="AI2498" i="6"/>
  <c r="AO2500" i="6"/>
  <c r="AI2502" i="6"/>
  <c r="AO2504" i="6"/>
  <c r="AI2506" i="6"/>
  <c r="AO2508" i="6"/>
  <c r="AI2510" i="6"/>
  <c r="AO2512" i="6"/>
  <c r="AI2514" i="6"/>
  <c r="AO2516" i="6"/>
  <c r="AI2518" i="6"/>
  <c r="AO2520" i="6"/>
  <c r="AI2522" i="6"/>
  <c r="AO2524" i="6"/>
  <c r="AI2526" i="6"/>
  <c r="AO2528" i="6"/>
  <c r="AI2530" i="6"/>
  <c r="AO2532" i="6"/>
  <c r="AI2534" i="6"/>
  <c r="AO2536" i="6"/>
  <c r="AI2538" i="6"/>
  <c r="AO2540" i="6"/>
  <c r="AI2542" i="6"/>
  <c r="AO2544" i="6"/>
  <c r="AI2546" i="6"/>
  <c r="AO2548" i="6"/>
  <c r="AI2550" i="6"/>
  <c r="AO2552" i="6"/>
  <c r="AI2554" i="6"/>
  <c r="AO2556" i="6"/>
  <c r="AI2558" i="6"/>
  <c r="AO2560" i="6"/>
  <c r="AI2562" i="6"/>
  <c r="AO2564" i="6"/>
  <c r="AI2566" i="6"/>
  <c r="AO2568" i="6"/>
  <c r="AI2570" i="6"/>
  <c r="AO2572" i="6"/>
  <c r="AI2574" i="6"/>
  <c r="AO2576" i="6"/>
  <c r="AI2578" i="6"/>
  <c r="AO2580" i="6"/>
  <c r="AI2582" i="6"/>
  <c r="AO2584" i="6"/>
  <c r="AI2586" i="6"/>
  <c r="AO2588" i="6"/>
  <c r="AI2590" i="6"/>
  <c r="AO2592" i="6"/>
  <c r="AI2594" i="6"/>
  <c r="AO2596" i="6"/>
  <c r="AI2598" i="6"/>
  <c r="AO2600" i="6"/>
  <c r="AI2602" i="6"/>
  <c r="AO2604" i="6"/>
  <c r="AI2606" i="6"/>
  <c r="AO2608" i="6"/>
  <c r="AI2610" i="6"/>
  <c r="AO2612" i="6"/>
  <c r="AI2614" i="6"/>
  <c r="AO2616" i="6"/>
  <c r="AI2618" i="6"/>
  <c r="AO2620" i="6"/>
  <c r="AI2622" i="6"/>
  <c r="AO2624" i="6"/>
  <c r="AI2626" i="6"/>
  <c r="AO2628" i="6"/>
  <c r="AI2630" i="6"/>
  <c r="AO2632" i="6"/>
  <c r="AI2634" i="6"/>
  <c r="AO2636" i="6"/>
  <c r="AI2638" i="6"/>
  <c r="AO2640" i="6"/>
  <c r="AI2642" i="6"/>
  <c r="AO2644" i="6"/>
  <c r="AI2646" i="6"/>
  <c r="AO2648" i="6"/>
  <c r="AI2650" i="6"/>
  <c r="AO2652" i="6"/>
  <c r="AI2654" i="6"/>
  <c r="AO2656" i="6"/>
  <c r="AI2658" i="6"/>
  <c r="AO2660" i="6"/>
  <c r="AI2662" i="6"/>
  <c r="AO2664" i="6"/>
  <c r="AI2666" i="6"/>
  <c r="AO2668" i="6"/>
  <c r="AI2670" i="6"/>
  <c r="AO2672" i="6"/>
  <c r="AI2674" i="6"/>
  <c r="AO2676" i="6"/>
  <c r="AI2678" i="6"/>
  <c r="AO2680" i="6"/>
  <c r="AI2682" i="6"/>
  <c r="AO2684" i="6"/>
  <c r="AI2686" i="6"/>
  <c r="AO2688" i="6"/>
  <c r="AI2690" i="6"/>
  <c r="AO2692" i="6"/>
  <c r="AI2694" i="6"/>
  <c r="AO2696" i="6"/>
  <c r="AI2698" i="6"/>
  <c r="AO2700" i="6"/>
  <c r="AI2702" i="6"/>
  <c r="AO2704" i="6"/>
  <c r="AI2706" i="6"/>
  <c r="AO2708" i="6"/>
  <c r="AI2710" i="6"/>
  <c r="AO2712" i="6"/>
  <c r="AI2714" i="6"/>
  <c r="AO2716" i="6"/>
  <c r="AI2718" i="6"/>
  <c r="AO2720" i="6"/>
  <c r="AI2722" i="6"/>
  <c r="AO2724" i="6"/>
  <c r="AI2726" i="6"/>
  <c r="AO2728" i="6"/>
  <c r="AI2730" i="6"/>
  <c r="AO2732" i="6"/>
  <c r="AI2734" i="6"/>
  <c r="AO2736" i="6"/>
  <c r="AI2738" i="6"/>
  <c r="AO2740" i="6"/>
  <c r="AI2742" i="6"/>
  <c r="AO2744" i="6"/>
  <c r="AI2746" i="6"/>
  <c r="AO2748" i="6"/>
  <c r="AI2750" i="6"/>
  <c r="AO2752" i="6"/>
  <c r="AI2754" i="6"/>
  <c r="AO2756" i="6"/>
  <c r="AI2758" i="6"/>
  <c r="AO2760" i="6"/>
  <c r="AI2762" i="6"/>
  <c r="AO2764" i="6"/>
  <c r="AI2766" i="6"/>
  <c r="AO2768" i="6"/>
  <c r="AI2770" i="6"/>
  <c r="AO2772" i="6"/>
  <c r="AI2774" i="6"/>
  <c r="AO2776" i="6"/>
  <c r="AI2778" i="6"/>
  <c r="AO2780" i="6"/>
  <c r="AI2782" i="6"/>
  <c r="AO2784" i="6"/>
  <c r="AI2786" i="6"/>
  <c r="AO2788" i="6"/>
  <c r="AI2790" i="6"/>
  <c r="AO2792" i="6"/>
  <c r="AI2794" i="6"/>
  <c r="AO2796" i="6"/>
  <c r="AI2798" i="6"/>
  <c r="AO2800" i="6"/>
  <c r="AI2802" i="6"/>
  <c r="AO2804" i="6"/>
  <c r="AI2806" i="6"/>
  <c r="AO2808" i="6"/>
  <c r="AI2810" i="6"/>
  <c r="AO2812" i="6"/>
  <c r="AI2814" i="6"/>
  <c r="AO2816" i="6"/>
  <c r="AI2818" i="6"/>
  <c r="AO2820" i="6"/>
  <c r="AI2822" i="6"/>
  <c r="AO2824" i="6"/>
  <c r="AI2826" i="6"/>
  <c r="AO2828" i="6"/>
  <c r="AI2830" i="6"/>
  <c r="AO2832" i="6"/>
  <c r="AI2834" i="6"/>
  <c r="AO2836" i="6"/>
  <c r="AI2838" i="6"/>
  <c r="AO2840" i="6"/>
  <c r="AI2842" i="6"/>
  <c r="AO2844" i="6"/>
  <c r="AI2846" i="6"/>
  <c r="AO2848" i="6"/>
  <c r="AI2850" i="6"/>
  <c r="AO2852" i="6"/>
  <c r="AI2854" i="6"/>
  <c r="AO2856" i="6"/>
  <c r="AI2858" i="6"/>
  <c r="AO2860" i="6"/>
  <c r="AI2862" i="6"/>
  <c r="AO2864" i="6"/>
  <c r="AI2866" i="6"/>
  <c r="AO2868" i="6"/>
  <c r="AI2870" i="6"/>
  <c r="AO2872" i="6"/>
  <c r="AI2874" i="6"/>
  <c r="AO2876" i="6"/>
  <c r="AI2878" i="6"/>
  <c r="AO2880" i="6"/>
  <c r="AI2882" i="6"/>
  <c r="AO2276" i="6"/>
  <c r="AO2277" i="6"/>
  <c r="AI2279" i="6"/>
  <c r="AO2281" i="6"/>
  <c r="AI2283" i="6"/>
  <c r="AO2285" i="6"/>
  <c r="AI2287" i="6"/>
  <c r="AO2289" i="6"/>
  <c r="AI2291" i="6"/>
  <c r="AO2293" i="6"/>
  <c r="AI2295" i="6"/>
  <c r="AO2297" i="6"/>
  <c r="AI2299" i="6"/>
  <c r="AO2301" i="6"/>
  <c r="AI2303" i="6"/>
  <c r="AO2305" i="6"/>
  <c r="AI2307" i="6"/>
  <c r="AO2309" i="6"/>
  <c r="AI2311" i="6"/>
  <c r="AO2313" i="6"/>
  <c r="AI2315" i="6"/>
  <c r="AO2317" i="6"/>
  <c r="AI2319" i="6"/>
  <c r="AO2321" i="6"/>
  <c r="AI2323" i="6"/>
  <c r="AO2325" i="6"/>
  <c r="AI2327" i="6"/>
  <c r="AO2329" i="6"/>
  <c r="AI2331" i="6"/>
  <c r="AO2333" i="6"/>
  <c r="AI2335" i="6"/>
  <c r="AO2337" i="6"/>
  <c r="AI2339" i="6"/>
  <c r="AO2341" i="6"/>
  <c r="AI2343" i="6"/>
  <c r="AO2345" i="6"/>
  <c r="AI2347" i="6"/>
  <c r="AO2349" i="6"/>
  <c r="AI2351" i="6"/>
  <c r="AO2353" i="6"/>
  <c r="AI2355" i="6"/>
  <c r="AO2357" i="6"/>
  <c r="AI2359" i="6"/>
  <c r="AO2361" i="6"/>
  <c r="AI2363" i="6"/>
  <c r="AO2365" i="6"/>
  <c r="AI2367" i="6"/>
  <c r="AO2369" i="6"/>
  <c r="AI2371" i="6"/>
  <c r="AO2373" i="6"/>
  <c r="AI2375" i="6"/>
  <c r="AO2377" i="6"/>
  <c r="AI2379" i="6"/>
  <c r="AO2381" i="6"/>
  <c r="AI2383" i="6"/>
  <c r="AO2385" i="6"/>
  <c r="AI2387" i="6"/>
  <c r="AO2389" i="6"/>
  <c r="AI2391" i="6"/>
  <c r="AO2393" i="6"/>
  <c r="AI2395" i="6"/>
  <c r="AO2397" i="6"/>
  <c r="AI2399" i="6"/>
  <c r="AO2401" i="6"/>
  <c r="AI2403" i="6"/>
  <c r="AO2405" i="6"/>
  <c r="AI2407" i="6"/>
  <c r="AO2409" i="6"/>
  <c r="AI2411" i="6"/>
  <c r="AO2413" i="6"/>
  <c r="AI2415" i="6"/>
  <c r="AO2417" i="6"/>
  <c r="AI2419" i="6"/>
  <c r="AO2421" i="6"/>
  <c r="AI2423" i="6"/>
  <c r="AO2425" i="6"/>
  <c r="AI2427" i="6"/>
  <c r="AO2429" i="6"/>
  <c r="AI2431" i="6"/>
  <c r="AO2433" i="6"/>
  <c r="AI2435" i="6"/>
  <c r="AO2437" i="6"/>
  <c r="AI2439" i="6"/>
  <c r="AO2441" i="6"/>
  <c r="AI2443" i="6"/>
  <c r="AO2445" i="6"/>
  <c r="AI2447" i="6"/>
  <c r="AO2449" i="6"/>
  <c r="AI2451" i="6"/>
  <c r="AO2453" i="6"/>
  <c r="AI2455" i="6"/>
  <c r="AO2457" i="6"/>
  <c r="AI2459" i="6"/>
  <c r="AO2461" i="6"/>
  <c r="AI2463" i="6"/>
  <c r="AO2465" i="6"/>
  <c r="AI2467" i="6"/>
  <c r="AO2469" i="6"/>
  <c r="AI2471" i="6"/>
  <c r="AO2473" i="6"/>
  <c r="AI2475" i="6"/>
  <c r="AO2477" i="6"/>
  <c r="AI2479" i="6"/>
  <c r="AO2481" i="6"/>
  <c r="AI2483" i="6"/>
  <c r="AO2485" i="6"/>
  <c r="AI2487" i="6"/>
  <c r="AO2489" i="6"/>
  <c r="AI2491" i="6"/>
  <c r="AO2493" i="6"/>
  <c r="AI2495" i="6"/>
  <c r="AO2497" i="6"/>
  <c r="AI2499" i="6"/>
  <c r="AO2501" i="6"/>
  <c r="AI2503" i="6"/>
  <c r="AO2505" i="6"/>
  <c r="AI2507" i="6"/>
  <c r="AO2509" i="6"/>
  <c r="AI2511" i="6"/>
  <c r="AO2513" i="6"/>
  <c r="AI2515" i="6"/>
  <c r="AO2517" i="6"/>
  <c r="AI2519" i="6"/>
  <c r="AO2521" i="6"/>
  <c r="AI2523" i="6"/>
  <c r="AO2525" i="6"/>
  <c r="AI2527" i="6"/>
  <c r="AO2529" i="6"/>
  <c r="AI2531" i="6"/>
  <c r="AO2533" i="6"/>
  <c r="AI2535" i="6"/>
  <c r="AO2537" i="6"/>
  <c r="AI2539" i="6"/>
  <c r="AO2541" i="6"/>
  <c r="AI2543" i="6"/>
  <c r="AO2545" i="6"/>
  <c r="AI2547" i="6"/>
  <c r="AO2549" i="6"/>
  <c r="AI2551" i="6"/>
  <c r="AO2553" i="6"/>
  <c r="AI2555" i="6"/>
  <c r="AO2557" i="6"/>
  <c r="AI2559" i="6"/>
  <c r="AO2561" i="6"/>
  <c r="AI2563" i="6"/>
  <c r="AO2565" i="6"/>
  <c r="AI2567" i="6"/>
  <c r="AO2569" i="6"/>
  <c r="AI2571" i="6"/>
  <c r="AO2573" i="6"/>
  <c r="AI2575" i="6"/>
  <c r="AO2577" i="6"/>
  <c r="AI2579" i="6"/>
  <c r="AO2581" i="6"/>
  <c r="AI2583" i="6"/>
  <c r="AO2585" i="6"/>
  <c r="AI2587" i="6"/>
  <c r="AO2589" i="6"/>
  <c r="AI2591" i="6"/>
  <c r="AO2593" i="6"/>
  <c r="AI2595" i="6"/>
  <c r="AO2597" i="6"/>
  <c r="AI2599" i="6"/>
  <c r="AO2601" i="6"/>
  <c r="AI2603" i="6"/>
  <c r="AO2605" i="6"/>
  <c r="AI2607" i="6"/>
  <c r="AO2609" i="6"/>
  <c r="AI2611" i="6"/>
  <c r="AO2613" i="6"/>
  <c r="AI2615" i="6"/>
  <c r="AO2617" i="6"/>
  <c r="AI2619" i="6"/>
  <c r="AO2621" i="6"/>
  <c r="AI2623" i="6"/>
  <c r="AO2625" i="6"/>
  <c r="AI2627" i="6"/>
  <c r="AO2629" i="6"/>
  <c r="AI2631" i="6"/>
  <c r="AO2633" i="6"/>
  <c r="AI2635" i="6"/>
  <c r="AO2637" i="6"/>
  <c r="AI2639" i="6"/>
  <c r="AO2641" i="6"/>
  <c r="AI2643" i="6"/>
  <c r="AO2645" i="6"/>
  <c r="AI2647" i="6"/>
  <c r="AO2649" i="6"/>
  <c r="AI2651" i="6"/>
  <c r="AO2653" i="6"/>
  <c r="AI2655" i="6"/>
  <c r="AO2657" i="6"/>
  <c r="AI2659" i="6"/>
  <c r="AO2661" i="6"/>
  <c r="AI2663" i="6"/>
  <c r="AO2665" i="6"/>
  <c r="AI2667" i="6"/>
  <c r="AO2669" i="6"/>
  <c r="AI2671" i="6"/>
  <c r="AO2673" i="6"/>
  <c r="AI2675" i="6"/>
  <c r="AO2677" i="6"/>
  <c r="AI2679" i="6"/>
  <c r="AO2681" i="6"/>
  <c r="AI2683" i="6"/>
  <c r="AO2685" i="6"/>
  <c r="AI2687" i="6"/>
  <c r="AO2689" i="6"/>
  <c r="AI2691" i="6"/>
  <c r="AO2693" i="6"/>
  <c r="AI2695" i="6"/>
  <c r="AO2697" i="6"/>
  <c r="AI2699" i="6"/>
  <c r="AO2701" i="6"/>
  <c r="AI2703" i="6"/>
  <c r="AO2705" i="6"/>
  <c r="AI2707" i="6"/>
  <c r="AO2709" i="6"/>
  <c r="AI2711" i="6"/>
  <c r="AO2713" i="6"/>
  <c r="AI2715" i="6"/>
  <c r="AO2717" i="6"/>
  <c r="AI2719" i="6"/>
  <c r="AO2721" i="6"/>
  <c r="AI2723" i="6"/>
  <c r="AO2725" i="6"/>
  <c r="AI2727" i="6"/>
  <c r="AO2729" i="6"/>
  <c r="AI2731" i="6"/>
  <c r="AO2733" i="6"/>
  <c r="AI2735" i="6"/>
  <c r="AO2737" i="6"/>
  <c r="AI2739" i="6"/>
  <c r="AO2741" i="6"/>
  <c r="AI2743" i="6"/>
  <c r="AO2745" i="6"/>
  <c r="AI2747" i="6"/>
  <c r="AO2749" i="6"/>
  <c r="AI2751" i="6"/>
  <c r="AO2753" i="6"/>
  <c r="AI2755" i="6"/>
  <c r="AO2757" i="6"/>
  <c r="AI2759" i="6"/>
  <c r="AO2761" i="6"/>
  <c r="AI2763" i="6"/>
  <c r="AO2765" i="6"/>
  <c r="AI2767" i="6"/>
  <c r="AO2769" i="6"/>
  <c r="AI2771" i="6"/>
  <c r="AO2773" i="6"/>
  <c r="AI2775" i="6"/>
  <c r="AO2777" i="6"/>
  <c r="AI2779" i="6"/>
  <c r="AO2781" i="6"/>
  <c r="AI2783" i="6"/>
  <c r="AO2785" i="6"/>
  <c r="AI2787" i="6"/>
  <c r="AO2789" i="6"/>
  <c r="AI2791" i="6"/>
  <c r="AO2793" i="6"/>
  <c r="AI2795" i="6"/>
  <c r="AO2797" i="6"/>
  <c r="AI2799" i="6"/>
  <c r="AO2801" i="6"/>
  <c r="AI2803" i="6"/>
  <c r="AO2805" i="6"/>
  <c r="AI2807" i="6"/>
  <c r="AO2809" i="6"/>
  <c r="AI2811" i="6"/>
  <c r="AO2813" i="6"/>
  <c r="AI2815" i="6"/>
  <c r="AO2817" i="6"/>
  <c r="AI2819" i="6"/>
  <c r="AO2821" i="6"/>
  <c r="AI2823" i="6"/>
  <c r="AO2825" i="6"/>
  <c r="AI2827" i="6"/>
  <c r="AO2829" i="6"/>
  <c r="AI2831" i="6"/>
  <c r="AO2833" i="6"/>
  <c r="AI2835" i="6"/>
  <c r="AO2837" i="6"/>
  <c r="AI2839" i="6"/>
  <c r="AO2841" i="6"/>
  <c r="AI2843" i="6"/>
  <c r="AO2845" i="6"/>
  <c r="AI2847" i="6"/>
  <c r="AO2849" i="6"/>
  <c r="AI2851" i="6"/>
  <c r="AO2853" i="6"/>
  <c r="AI2855" i="6"/>
  <c r="AO2857" i="6"/>
  <c r="AI2859" i="6"/>
  <c r="AO2861" i="6"/>
  <c r="AI2863" i="6"/>
  <c r="AO2865" i="6"/>
  <c r="AI2867" i="6"/>
  <c r="AO2869" i="6"/>
  <c r="AI2871" i="6"/>
  <c r="AO2873" i="6"/>
  <c r="AI2875" i="6"/>
  <c r="AO2877" i="6"/>
  <c r="AI2879" i="6"/>
  <c r="AO2881" i="6"/>
  <c r="AI2883" i="6"/>
  <c r="AO2278" i="6"/>
  <c r="AI2280" i="6"/>
  <c r="AO2282" i="6"/>
  <c r="AI2284" i="6"/>
  <c r="AO2286" i="6"/>
  <c r="AI2288" i="6"/>
  <c r="AO2290" i="6"/>
  <c r="AI2292" i="6"/>
  <c r="AO2294" i="6"/>
  <c r="AI2296" i="6"/>
  <c r="AO2298" i="6"/>
  <c r="AI2300" i="6"/>
  <c r="AO2302" i="6"/>
  <c r="AI2304" i="6"/>
  <c r="AO2306" i="6"/>
  <c r="AI2308" i="6"/>
  <c r="AO2310" i="6"/>
  <c r="AI2312" i="6"/>
  <c r="AO2314" i="6"/>
  <c r="AI2316" i="6"/>
  <c r="AO2318" i="6"/>
  <c r="AI2320" i="6"/>
  <c r="AO2322" i="6"/>
  <c r="AI2324" i="6"/>
  <c r="AO2326" i="6"/>
  <c r="AI2328" i="6"/>
  <c r="AO2330" i="6"/>
  <c r="AI2332" i="6"/>
  <c r="AO2334" i="6"/>
  <c r="AI2336" i="6"/>
  <c r="AO2338" i="6"/>
  <c r="AI2340" i="6"/>
  <c r="AO2342" i="6"/>
  <c r="AI2344" i="6"/>
  <c r="AO2346" i="6"/>
  <c r="AI2348" i="6"/>
  <c r="AO2350" i="6"/>
  <c r="AI2352" i="6"/>
  <c r="AO2354" i="6"/>
  <c r="AI2356" i="6"/>
  <c r="AO2358" i="6"/>
  <c r="AI2360" i="6"/>
  <c r="AO2362" i="6"/>
  <c r="AI2364" i="6"/>
  <c r="AO2366" i="6"/>
  <c r="AI2368" i="6"/>
  <c r="AO2370" i="6"/>
  <c r="AI2372" i="6"/>
  <c r="AO2374" i="6"/>
  <c r="AI2376" i="6"/>
  <c r="AO2378" i="6"/>
  <c r="AI2380" i="6"/>
  <c r="AO2382" i="6"/>
  <c r="AI2384" i="6"/>
  <c r="AO2386" i="6"/>
  <c r="AI2388" i="6"/>
  <c r="AO2390" i="6"/>
  <c r="AI2392" i="6"/>
  <c r="AO2394" i="6"/>
  <c r="AI2396" i="6"/>
  <c r="AO2398" i="6"/>
  <c r="AI2400" i="6"/>
  <c r="AO2402" i="6"/>
  <c r="AI2404" i="6"/>
  <c r="AO2406" i="6"/>
  <c r="AI2408" i="6"/>
  <c r="AO2410" i="6"/>
  <c r="AI2412" i="6"/>
  <c r="AO2414" i="6"/>
  <c r="AI2416" i="6"/>
  <c r="AO2418" i="6"/>
  <c r="AI2420" i="6"/>
  <c r="AO2422" i="6"/>
  <c r="AI2424" i="6"/>
  <c r="AO2426" i="6"/>
  <c r="AI2428" i="6"/>
  <c r="AO2430" i="6"/>
  <c r="AI2432" i="6"/>
  <c r="AO2434" i="6"/>
  <c r="AI2436" i="6"/>
  <c r="AO2438" i="6"/>
  <c r="AI2440" i="6"/>
  <c r="AO2442" i="6"/>
  <c r="AI2444" i="6"/>
  <c r="AO2446" i="6"/>
  <c r="AI2448" i="6"/>
  <c r="AO2450" i="6"/>
  <c r="AI2452" i="6"/>
  <c r="AO2454" i="6"/>
  <c r="AI2456" i="6"/>
  <c r="AO2458" i="6"/>
  <c r="AI2460" i="6"/>
  <c r="AO2462" i="6"/>
  <c r="AI2464" i="6"/>
  <c r="AO2466" i="6"/>
  <c r="AI2468" i="6"/>
  <c r="AO2470" i="6"/>
  <c r="AI2472" i="6"/>
  <c r="AO2474" i="6"/>
  <c r="AI2476" i="6"/>
  <c r="AO2478" i="6"/>
  <c r="AI2480" i="6"/>
  <c r="AO2482" i="6"/>
  <c r="AI2484" i="6"/>
  <c r="AO2486" i="6"/>
  <c r="AI2488" i="6"/>
  <c r="AO2490" i="6"/>
  <c r="AI2492" i="6"/>
  <c r="AO2494" i="6"/>
  <c r="AI2496" i="6"/>
  <c r="AO2498" i="6"/>
  <c r="AI2500" i="6"/>
  <c r="AO2502" i="6"/>
  <c r="AI2504" i="6"/>
  <c r="AO2506" i="6"/>
  <c r="AI2508" i="6"/>
  <c r="AO2510" i="6"/>
  <c r="AI2512" i="6"/>
  <c r="AO2514" i="6"/>
  <c r="AI2516" i="6"/>
  <c r="AO2518" i="6"/>
  <c r="AI2520" i="6"/>
  <c r="AO2522" i="6"/>
  <c r="AI2524" i="6"/>
  <c r="AO2526" i="6"/>
  <c r="AI2528" i="6"/>
  <c r="AO2530" i="6"/>
  <c r="AI2532" i="6"/>
  <c r="AO2534" i="6"/>
  <c r="AI2536" i="6"/>
  <c r="AO2538" i="6"/>
  <c r="AI2540" i="6"/>
  <c r="AO2542" i="6"/>
  <c r="AI2544" i="6"/>
  <c r="AO2546" i="6"/>
  <c r="AI2548" i="6"/>
  <c r="AO2550" i="6"/>
  <c r="AI2552" i="6"/>
  <c r="AO2554" i="6"/>
  <c r="AI2556" i="6"/>
  <c r="AO2558" i="6"/>
  <c r="AI2560" i="6"/>
  <c r="AO2562" i="6"/>
  <c r="AI2564" i="6"/>
  <c r="AO2566" i="6"/>
  <c r="AI2568" i="6"/>
  <c r="AO2570" i="6"/>
  <c r="AI2572" i="6"/>
  <c r="AO2574" i="6"/>
  <c r="AI2576" i="6"/>
  <c r="AO2578" i="6"/>
  <c r="AI2580" i="6"/>
  <c r="AO2582" i="6"/>
  <c r="AI2584" i="6"/>
  <c r="AO2586" i="6"/>
  <c r="AI2588" i="6"/>
  <c r="AO2590" i="6"/>
  <c r="AI2592" i="6"/>
  <c r="AO2594" i="6"/>
  <c r="AI2596" i="6"/>
  <c r="AO2598" i="6"/>
  <c r="AI2600" i="6"/>
  <c r="AO2602" i="6"/>
  <c r="AI2604" i="6"/>
  <c r="AO2606" i="6"/>
  <c r="AI2608" i="6"/>
  <c r="AO2610" i="6"/>
  <c r="AI2612" i="6"/>
  <c r="AO2614" i="6"/>
  <c r="AI2616" i="6"/>
  <c r="AO2618" i="6"/>
  <c r="AI2620" i="6"/>
  <c r="AO2622" i="6"/>
  <c r="AI2624" i="6"/>
  <c r="AO2626" i="6"/>
  <c r="AI2628" i="6"/>
  <c r="AO2630" i="6"/>
  <c r="AI2632" i="6"/>
  <c r="AO2634" i="6"/>
  <c r="AI2636" i="6"/>
  <c r="AO2638" i="6"/>
  <c r="AI2640" i="6"/>
  <c r="AO2642" i="6"/>
  <c r="AI2644" i="6"/>
  <c r="AO2646" i="6"/>
  <c r="AI2648" i="6"/>
  <c r="AO2650" i="6"/>
  <c r="AI2652" i="6"/>
  <c r="AO2654" i="6"/>
  <c r="AI2656" i="6"/>
  <c r="AO2658" i="6"/>
  <c r="AI2660" i="6"/>
  <c r="AO2662" i="6"/>
  <c r="AI2664" i="6"/>
  <c r="AO2666" i="6"/>
  <c r="AI2668" i="6"/>
  <c r="AO2670" i="6"/>
  <c r="AI2672" i="6"/>
  <c r="AO2674" i="6"/>
  <c r="AI2676" i="6"/>
  <c r="AO2678" i="6"/>
  <c r="AI2680" i="6"/>
  <c r="AO2682" i="6"/>
  <c r="AI2684" i="6"/>
  <c r="AO2686" i="6"/>
  <c r="AI2688" i="6"/>
  <c r="AO2690" i="6"/>
  <c r="AI2692" i="6"/>
  <c r="AO2694" i="6"/>
  <c r="AI2696" i="6"/>
  <c r="AO2698" i="6"/>
  <c r="AI2700" i="6"/>
  <c r="AO2702" i="6"/>
  <c r="AI2704" i="6"/>
  <c r="AO2706" i="6"/>
  <c r="AI2708" i="6"/>
  <c r="AO2710" i="6"/>
  <c r="AI2712" i="6"/>
  <c r="AO2714" i="6"/>
  <c r="AI2716" i="6"/>
  <c r="AO2718" i="6"/>
  <c r="AI2720" i="6"/>
  <c r="AO2722" i="6"/>
  <c r="AI2724" i="6"/>
  <c r="AO2726" i="6"/>
  <c r="AI2728" i="6"/>
  <c r="AO2730" i="6"/>
  <c r="AI2732" i="6"/>
  <c r="AO2734" i="6"/>
  <c r="AI2736" i="6"/>
  <c r="AO2738" i="6"/>
  <c r="AI2740" i="6"/>
  <c r="AO2742" i="6"/>
  <c r="AI2744" i="6"/>
  <c r="AO2746" i="6"/>
  <c r="AI2748" i="6"/>
  <c r="AO2750" i="6"/>
  <c r="AI2752" i="6"/>
  <c r="AO2754" i="6"/>
  <c r="AI2756" i="6"/>
  <c r="AO2758" i="6"/>
  <c r="AI2760" i="6"/>
  <c r="AO2762" i="6"/>
  <c r="AI2764" i="6"/>
  <c r="AO2766" i="6"/>
  <c r="AI2768" i="6"/>
  <c r="AO2770" i="6"/>
  <c r="AI2772" i="6"/>
  <c r="AO2774" i="6"/>
  <c r="AI2776" i="6"/>
  <c r="AO2778" i="6"/>
  <c r="AI2780" i="6"/>
  <c r="AO2782" i="6"/>
  <c r="AI2784" i="6"/>
  <c r="AO2786" i="6"/>
  <c r="AI2788" i="6"/>
  <c r="AO2790" i="6"/>
  <c r="AI2792" i="6"/>
  <c r="AO2794" i="6"/>
  <c r="AI2796" i="6"/>
  <c r="AO2798" i="6"/>
  <c r="AI2800" i="6"/>
  <c r="AO2802" i="6"/>
  <c r="AI2804" i="6"/>
  <c r="AO2806" i="6"/>
  <c r="AI2808" i="6"/>
  <c r="AO2810" i="6"/>
  <c r="AI2812" i="6"/>
  <c r="AO2814" i="6"/>
  <c r="AI2816" i="6"/>
  <c r="AO2818" i="6"/>
  <c r="AI2820" i="6"/>
  <c r="AO2822" i="6"/>
  <c r="AI2824" i="6"/>
  <c r="AO2826" i="6"/>
  <c r="AI2828" i="6"/>
  <c r="AO2830" i="6"/>
  <c r="AI2832" i="6"/>
  <c r="AO2834" i="6"/>
  <c r="AI2836" i="6"/>
  <c r="AO2838" i="6"/>
  <c r="AI2840" i="6"/>
  <c r="AO2842" i="6"/>
  <c r="AI2844" i="6"/>
  <c r="AO2846" i="6"/>
  <c r="AI2848" i="6"/>
  <c r="AO2850" i="6"/>
  <c r="AI2852" i="6"/>
  <c r="AO2854" i="6"/>
  <c r="AI2856" i="6"/>
  <c r="AO2858" i="6"/>
  <c r="AI2860" i="6"/>
  <c r="AO2862" i="6"/>
  <c r="AI2864" i="6"/>
  <c r="AO2866" i="6"/>
  <c r="AI2868" i="6"/>
  <c r="AO2870" i="6"/>
  <c r="AI2872" i="6"/>
  <c r="AO2874" i="6"/>
  <c r="AI2876" i="6"/>
  <c r="AO2878" i="6"/>
  <c r="AI2880" i="6"/>
  <c r="AO2882" i="6"/>
  <c r="AO2885" i="6"/>
  <c r="AI2887" i="6"/>
  <c r="AO2889" i="6"/>
  <c r="AI2891" i="6"/>
  <c r="AO2893" i="6"/>
  <c r="AI2895" i="6"/>
  <c r="AO2897" i="6"/>
  <c r="AI2899" i="6"/>
  <c r="AO2901" i="6"/>
  <c r="AI2903" i="6"/>
  <c r="AO2905" i="6"/>
  <c r="AI2907" i="6"/>
  <c r="AO2909" i="6"/>
  <c r="AI2911" i="6"/>
  <c r="AO2913" i="6"/>
  <c r="AI2915" i="6"/>
  <c r="AO2917" i="6"/>
  <c r="AI2919" i="6"/>
  <c r="AO2921" i="6"/>
  <c r="AI2923" i="6"/>
  <c r="AI2884" i="6"/>
  <c r="AO2886" i="6"/>
  <c r="AI2888" i="6"/>
  <c r="AO2890" i="6"/>
  <c r="AI2892" i="6"/>
  <c r="AO2894" i="6"/>
  <c r="AI2896" i="6"/>
  <c r="AO2898" i="6"/>
  <c r="AI2900" i="6"/>
  <c r="AO2902" i="6"/>
  <c r="AI2904" i="6"/>
  <c r="AO2906" i="6"/>
  <c r="AI2908" i="6"/>
  <c r="AO2910" i="6"/>
  <c r="AI2912" i="6"/>
  <c r="AO2914" i="6"/>
  <c r="AI2916" i="6"/>
  <c r="AO2918" i="6"/>
  <c r="AI2920" i="6"/>
  <c r="AO2922" i="6"/>
  <c r="AO2883" i="6"/>
  <c r="AI2885" i="6"/>
  <c r="AO2887" i="6"/>
  <c r="AI2889" i="6"/>
  <c r="AO2891" i="6"/>
  <c r="AI2893" i="6"/>
  <c r="AO2895" i="6"/>
  <c r="AI2897" i="6"/>
  <c r="AO2899" i="6"/>
  <c r="AI2901" i="6"/>
  <c r="AO2903" i="6"/>
  <c r="AI2905" i="6"/>
  <c r="AO2907" i="6"/>
  <c r="AI2909" i="6"/>
  <c r="AO2911" i="6"/>
  <c r="AI2913" i="6"/>
  <c r="AO2915" i="6"/>
  <c r="AI2917" i="6"/>
  <c r="AO2919" i="6"/>
  <c r="AI2921" i="6"/>
  <c r="AO2923" i="6"/>
  <c r="AO2884" i="6"/>
  <c r="AI2886" i="6"/>
  <c r="AO2888" i="6"/>
  <c r="AI2890" i="6"/>
  <c r="AO2892" i="6"/>
  <c r="AI2894" i="6"/>
  <c r="AO2896" i="6"/>
  <c r="AI2898" i="6"/>
  <c r="AO2900" i="6"/>
  <c r="AI2902" i="6"/>
  <c r="AO2904" i="6"/>
  <c r="AI2906" i="6"/>
  <c r="AO2908" i="6"/>
  <c r="AI2910" i="6"/>
  <c r="AO2912" i="6"/>
  <c r="AI2914" i="6"/>
  <c r="AO2916" i="6"/>
  <c r="AI2918" i="6"/>
  <c r="AO2920" i="6"/>
  <c r="AI2922" i="6"/>
  <c r="AI7" i="6"/>
  <c r="AO8" i="6"/>
  <c r="AP9" i="6"/>
  <c r="AJ11" i="6"/>
  <c r="AP13" i="6"/>
  <c r="AJ15" i="6"/>
  <c r="AP17" i="6"/>
  <c r="AJ19" i="6"/>
  <c r="AP21" i="6"/>
  <c r="AJ23" i="6"/>
  <c r="AP25" i="6"/>
  <c r="AJ27" i="6"/>
  <c r="AP29" i="6"/>
  <c r="AJ31" i="6"/>
  <c r="AP33" i="6"/>
  <c r="AJ35" i="6"/>
  <c r="AP37" i="6"/>
  <c r="AJ39" i="6"/>
  <c r="AP41" i="6"/>
  <c r="AJ43" i="6"/>
  <c r="AP45" i="6"/>
  <c r="AJ47" i="6"/>
  <c r="AP49" i="6"/>
  <c r="AJ51" i="6"/>
  <c r="AP53" i="6"/>
  <c r="AJ55" i="6"/>
  <c r="AP57" i="6"/>
  <c r="AJ59" i="6"/>
  <c r="AP61" i="6"/>
  <c r="AJ63" i="6"/>
  <c r="AP65" i="6"/>
  <c r="AJ67" i="6"/>
  <c r="AP69" i="6"/>
  <c r="AJ71" i="6"/>
  <c r="AP73" i="6"/>
  <c r="AJ75" i="6"/>
  <c r="AP77" i="6"/>
  <c r="AJ79" i="6"/>
  <c r="AP81" i="6"/>
  <c r="AJ83" i="6"/>
  <c r="AP85" i="6"/>
  <c r="AJ87" i="6"/>
  <c r="AP89" i="6"/>
  <c r="AJ91" i="6"/>
  <c r="AP10" i="6"/>
  <c r="AJ12" i="6"/>
  <c r="AP14" i="6"/>
  <c r="AJ16" i="6"/>
  <c r="AP18" i="6"/>
  <c r="AJ20" i="6"/>
  <c r="AP22" i="6"/>
  <c r="AJ24" i="6"/>
  <c r="AP26" i="6"/>
  <c r="AJ28" i="6"/>
  <c r="AP30" i="6"/>
  <c r="AJ32" i="6"/>
  <c r="AP34" i="6"/>
  <c r="AJ36" i="6"/>
  <c r="AP38" i="6"/>
  <c r="AJ40" i="6"/>
  <c r="AP42" i="6"/>
  <c r="AJ44" i="6"/>
  <c r="AP46" i="6"/>
  <c r="AJ48" i="6"/>
  <c r="AP50" i="6"/>
  <c r="AJ52" i="6"/>
  <c r="AP54" i="6"/>
  <c r="AJ56" i="6"/>
  <c r="AP58" i="6"/>
  <c r="AJ60" i="6"/>
  <c r="AP62" i="6"/>
  <c r="AJ64" i="6"/>
  <c r="AP66" i="6"/>
  <c r="AJ68" i="6"/>
  <c r="AP70" i="6"/>
  <c r="AJ72" i="6"/>
  <c r="AP74" i="6"/>
  <c r="AJ76" i="6"/>
  <c r="AP78" i="6"/>
  <c r="AJ80" i="6"/>
  <c r="AP82" i="6"/>
  <c r="AJ84" i="6"/>
  <c r="AP86" i="6"/>
  <c r="AJ88" i="6"/>
  <c r="AP90" i="6"/>
  <c r="AJ92" i="6"/>
  <c r="AJ10" i="6"/>
  <c r="AP12" i="6"/>
  <c r="AJ18" i="6"/>
  <c r="AP20" i="6"/>
  <c r="AJ26" i="6"/>
  <c r="AP28" i="6"/>
  <c r="AJ34" i="6"/>
  <c r="AP36" i="6"/>
  <c r="AJ42" i="6"/>
  <c r="AP44" i="6"/>
  <c r="AJ50" i="6"/>
  <c r="AP52" i="6"/>
  <c r="AJ58" i="6"/>
  <c r="AP60" i="6"/>
  <c r="AJ66" i="6"/>
  <c r="AP68" i="6"/>
  <c r="AJ74" i="6"/>
  <c r="AP76" i="6"/>
  <c r="AJ82" i="6"/>
  <c r="AP84" i="6"/>
  <c r="AJ90" i="6"/>
  <c r="AP94" i="6"/>
  <c r="AJ96" i="6"/>
  <c r="AP98" i="6"/>
  <c r="AJ100" i="6"/>
  <c r="AP102" i="6"/>
  <c r="AJ104" i="6"/>
  <c r="AP106" i="6"/>
  <c r="AJ108" i="6"/>
  <c r="AP110" i="6"/>
  <c r="AJ112" i="6"/>
  <c r="AP114" i="6"/>
  <c r="AJ116" i="6"/>
  <c r="AP118" i="6"/>
  <c r="AJ120" i="6"/>
  <c r="AP122" i="6"/>
  <c r="AJ124" i="6"/>
  <c r="AP126" i="6"/>
  <c r="AJ128" i="6"/>
  <c r="AP130" i="6"/>
  <c r="AJ132" i="6"/>
  <c r="AP134" i="6"/>
  <c r="AJ136" i="6"/>
  <c r="AP138" i="6"/>
  <c r="AJ140" i="6"/>
  <c r="AP142" i="6"/>
  <c r="AJ144" i="6"/>
  <c r="AP146" i="6"/>
  <c r="AJ148" i="6"/>
  <c r="AP150" i="6"/>
  <c r="AJ152" i="6"/>
  <c r="AP154" i="6"/>
  <c r="AJ156" i="6"/>
  <c r="AP158" i="6"/>
  <c r="AJ160" i="6"/>
  <c r="AP162" i="6"/>
  <c r="AJ164" i="6"/>
  <c r="AP166" i="6"/>
  <c r="AJ168" i="6"/>
  <c r="AP170" i="6"/>
  <c r="AJ172" i="6"/>
  <c r="AJ13" i="6"/>
  <c r="AP15" i="6"/>
  <c r="AJ21" i="6"/>
  <c r="AP23" i="6"/>
  <c r="AJ29" i="6"/>
  <c r="AP31" i="6"/>
  <c r="AJ37" i="6"/>
  <c r="AP39" i="6"/>
  <c r="AJ45" i="6"/>
  <c r="AP47" i="6"/>
  <c r="AJ53" i="6"/>
  <c r="AP55" i="6"/>
  <c r="AJ61" i="6"/>
  <c r="AP63" i="6"/>
  <c r="AJ69" i="6"/>
  <c r="AP71" i="6"/>
  <c r="AJ77" i="6"/>
  <c r="AP79" i="6"/>
  <c r="AJ85" i="6"/>
  <c r="AP87" i="6"/>
  <c r="AJ93" i="6"/>
  <c r="AP95" i="6"/>
  <c r="AJ97" i="6"/>
  <c r="AP99" i="6"/>
  <c r="AJ101" i="6"/>
  <c r="AP103" i="6"/>
  <c r="AJ105" i="6"/>
  <c r="AP107" i="6"/>
  <c r="AJ109" i="6"/>
  <c r="AP111" i="6"/>
  <c r="AJ113" i="6"/>
  <c r="AP115" i="6"/>
  <c r="AJ117" i="6"/>
  <c r="AP119" i="6"/>
  <c r="AJ121" i="6"/>
  <c r="AP123" i="6"/>
  <c r="AJ125" i="6"/>
  <c r="AP127" i="6"/>
  <c r="AJ129" i="6"/>
  <c r="AP131" i="6"/>
  <c r="AJ133" i="6"/>
  <c r="AP135" i="6"/>
  <c r="AJ137" i="6"/>
  <c r="AP139" i="6"/>
  <c r="AJ141" i="6"/>
  <c r="AP143" i="6"/>
  <c r="AJ145" i="6"/>
  <c r="AP147" i="6"/>
  <c r="AJ149" i="6"/>
  <c r="AP151" i="6"/>
  <c r="AJ153" i="6"/>
  <c r="AP155" i="6"/>
  <c r="AJ157" i="6"/>
  <c r="AP159" i="6"/>
  <c r="AJ161" i="6"/>
  <c r="AP163" i="6"/>
  <c r="AJ165" i="6"/>
  <c r="AP167" i="6"/>
  <c r="AJ169" i="6"/>
  <c r="AP171" i="6"/>
  <c r="AJ173" i="6"/>
  <c r="AP175" i="6"/>
  <c r="AJ14" i="6"/>
  <c r="AP16" i="6"/>
  <c r="AJ22" i="6"/>
  <c r="AP24" i="6"/>
  <c r="AJ30" i="6"/>
  <c r="AP32" i="6"/>
  <c r="AJ38" i="6"/>
  <c r="AP40" i="6"/>
  <c r="AJ46" i="6"/>
  <c r="AP48" i="6"/>
  <c r="AJ54" i="6"/>
  <c r="AP56" i="6"/>
  <c r="AJ62" i="6"/>
  <c r="AP64" i="6"/>
  <c r="AJ70" i="6"/>
  <c r="AP72" i="6"/>
  <c r="AJ78" i="6"/>
  <c r="AP80" i="6"/>
  <c r="AJ86" i="6"/>
  <c r="AP88" i="6"/>
  <c r="AP92" i="6"/>
  <c r="AJ94" i="6"/>
  <c r="AP96" i="6"/>
  <c r="AJ98" i="6"/>
  <c r="AP100" i="6"/>
  <c r="AJ102" i="6"/>
  <c r="AP104" i="6"/>
  <c r="AJ106" i="6"/>
  <c r="AP108" i="6"/>
  <c r="AJ110" i="6"/>
  <c r="AP112" i="6"/>
  <c r="AJ114" i="6"/>
  <c r="AP116" i="6"/>
  <c r="AJ118" i="6"/>
  <c r="AP120" i="6"/>
  <c r="AJ122" i="6"/>
  <c r="AP124" i="6"/>
  <c r="AJ126" i="6"/>
  <c r="AP128" i="6"/>
  <c r="AJ130" i="6"/>
  <c r="AP132" i="6"/>
  <c r="AJ134" i="6"/>
  <c r="AP136" i="6"/>
  <c r="AJ138" i="6"/>
  <c r="AP140" i="6"/>
  <c r="AJ142" i="6"/>
  <c r="AP144" i="6"/>
  <c r="AJ146" i="6"/>
  <c r="AP148" i="6"/>
  <c r="AJ150" i="6"/>
  <c r="AP152" i="6"/>
  <c r="AJ154" i="6"/>
  <c r="AP156" i="6"/>
  <c r="AJ158" i="6"/>
  <c r="AP160" i="6"/>
  <c r="AJ162" i="6"/>
  <c r="AP164" i="6"/>
  <c r="AJ166" i="6"/>
  <c r="AP168" i="6"/>
  <c r="AJ170" i="6"/>
  <c r="AP172" i="6"/>
  <c r="AJ174" i="6"/>
  <c r="AP176" i="6"/>
  <c r="AJ9" i="6"/>
  <c r="AP11" i="6"/>
  <c r="AJ17" i="6"/>
  <c r="AP19" i="6"/>
  <c r="AJ25" i="6"/>
  <c r="AP27" i="6"/>
  <c r="AJ33" i="6"/>
  <c r="AP35" i="6"/>
  <c r="AJ41" i="6"/>
  <c r="AP43" i="6"/>
  <c r="AJ49" i="6"/>
  <c r="AP51" i="6"/>
  <c r="AJ57" i="6"/>
  <c r="AP59" i="6"/>
  <c r="AJ65" i="6"/>
  <c r="AP67" i="6"/>
  <c r="AJ73" i="6"/>
  <c r="AP75" i="6"/>
  <c r="AJ81" i="6"/>
  <c r="AP83" i="6"/>
  <c r="AJ89" i="6"/>
  <c r="AP91" i="6"/>
  <c r="AP93" i="6"/>
  <c r="AJ95" i="6"/>
  <c r="AP97" i="6"/>
  <c r="AJ99" i="6"/>
  <c r="AP101" i="6"/>
  <c r="AJ103" i="6"/>
  <c r="AP105" i="6"/>
  <c r="AJ111" i="6"/>
  <c r="AP121" i="6"/>
  <c r="AJ127" i="6"/>
  <c r="AP137" i="6"/>
  <c r="AJ143" i="6"/>
  <c r="AP153" i="6"/>
  <c r="AJ159" i="6"/>
  <c r="AP169" i="6"/>
  <c r="AJ176" i="6"/>
  <c r="AP179" i="6"/>
  <c r="AJ181" i="6"/>
  <c r="AP183" i="6"/>
  <c r="AJ185" i="6"/>
  <c r="AP187" i="6"/>
  <c r="AJ189" i="6"/>
  <c r="AP191" i="6"/>
  <c r="AJ193" i="6"/>
  <c r="AP195" i="6"/>
  <c r="AJ197" i="6"/>
  <c r="AP199" i="6"/>
  <c r="AJ201" i="6"/>
  <c r="AP203" i="6"/>
  <c r="AJ205" i="6"/>
  <c r="AP207" i="6"/>
  <c r="AJ209" i="6"/>
  <c r="AP211" i="6"/>
  <c r="AJ213" i="6"/>
  <c r="AP215" i="6"/>
  <c r="AJ217" i="6"/>
  <c r="AP219" i="6"/>
  <c r="AJ221" i="6"/>
  <c r="AP223" i="6"/>
  <c r="AJ225" i="6"/>
  <c r="AP227" i="6"/>
  <c r="AJ229" i="6"/>
  <c r="AP231" i="6"/>
  <c r="AJ233" i="6"/>
  <c r="AP235" i="6"/>
  <c r="AJ237" i="6"/>
  <c r="AP239" i="6"/>
  <c r="AJ241" i="6"/>
  <c r="AP243" i="6"/>
  <c r="AJ245" i="6"/>
  <c r="AP247" i="6"/>
  <c r="AJ249" i="6"/>
  <c r="AP251" i="6"/>
  <c r="AJ253" i="6"/>
  <c r="AP255" i="6"/>
  <c r="AJ257" i="6"/>
  <c r="AP259" i="6"/>
  <c r="AJ261" i="6"/>
  <c r="AP263" i="6"/>
  <c r="AJ265" i="6"/>
  <c r="AP267" i="6"/>
  <c r="AJ269" i="6"/>
  <c r="AP271" i="6"/>
  <c r="AJ273" i="6"/>
  <c r="AP275" i="6"/>
  <c r="AJ277" i="6"/>
  <c r="AP279" i="6"/>
  <c r="AJ281" i="6"/>
  <c r="AP283" i="6"/>
  <c r="AJ285" i="6"/>
  <c r="AP287" i="6"/>
  <c r="AJ289" i="6"/>
  <c r="AP291" i="6"/>
  <c r="AJ293" i="6"/>
  <c r="AP295" i="6"/>
  <c r="AJ297" i="6"/>
  <c r="AP299" i="6"/>
  <c r="AJ301" i="6"/>
  <c r="AP303" i="6"/>
  <c r="AJ305" i="6"/>
  <c r="AP307" i="6"/>
  <c r="AJ309" i="6"/>
  <c r="AP311" i="6"/>
  <c r="AJ313" i="6"/>
  <c r="AP315" i="6"/>
  <c r="AJ317" i="6"/>
  <c r="AP319" i="6"/>
  <c r="AJ321" i="6"/>
  <c r="AP323" i="6"/>
  <c r="AJ325" i="6"/>
  <c r="AP327" i="6"/>
  <c r="AJ329" i="6"/>
  <c r="AP331" i="6"/>
  <c r="AJ333" i="6"/>
  <c r="AP335" i="6"/>
  <c r="AJ337" i="6"/>
  <c r="AP339" i="6"/>
  <c r="AJ341" i="6"/>
  <c r="AP343" i="6"/>
  <c r="AJ345" i="6"/>
  <c r="AP347" i="6"/>
  <c r="AJ349" i="6"/>
  <c r="AP351" i="6"/>
  <c r="AJ353" i="6"/>
  <c r="AP355" i="6"/>
  <c r="AJ357" i="6"/>
  <c r="AP359" i="6"/>
  <c r="AJ361" i="6"/>
  <c r="AP363" i="6"/>
  <c r="AJ365" i="6"/>
  <c r="AP367" i="6"/>
  <c r="AJ369" i="6"/>
  <c r="AP371" i="6"/>
  <c r="AJ373" i="6"/>
  <c r="AP375" i="6"/>
  <c r="AJ377" i="6"/>
  <c r="AP379" i="6"/>
  <c r="AJ381" i="6"/>
  <c r="AP383" i="6"/>
  <c r="AJ385" i="6"/>
  <c r="AP387" i="6"/>
  <c r="AJ389" i="6"/>
  <c r="AP391" i="6"/>
  <c r="AJ393" i="6"/>
  <c r="AP395" i="6"/>
  <c r="AJ397" i="6"/>
  <c r="AP399" i="6"/>
  <c r="AJ401" i="6"/>
  <c r="AP403" i="6"/>
  <c r="AJ405" i="6"/>
  <c r="AP407" i="6"/>
  <c r="AJ409" i="6"/>
  <c r="AP411" i="6"/>
  <c r="AJ413" i="6"/>
  <c r="AP415" i="6"/>
  <c r="AJ417" i="6"/>
  <c r="AP419" i="6"/>
  <c r="AJ421" i="6"/>
  <c r="AP423" i="6"/>
  <c r="AJ425" i="6"/>
  <c r="AP427" i="6"/>
  <c r="AJ429" i="6"/>
  <c r="AP431" i="6"/>
  <c r="AJ433" i="6"/>
  <c r="AP435" i="6"/>
  <c r="AJ437" i="6"/>
  <c r="AP439" i="6"/>
  <c r="AJ441" i="6"/>
  <c r="AP443" i="6"/>
  <c r="AJ445" i="6"/>
  <c r="AP447" i="6"/>
  <c r="AJ449" i="6"/>
  <c r="AP451" i="6"/>
  <c r="AJ453" i="6"/>
  <c r="AP455" i="6"/>
  <c r="AJ457" i="6"/>
  <c r="AP459" i="6"/>
  <c r="AJ461" i="6"/>
  <c r="AP109" i="6"/>
  <c r="AJ115" i="6"/>
  <c r="AP125" i="6"/>
  <c r="AJ131" i="6"/>
  <c r="AP141" i="6"/>
  <c r="AJ147" i="6"/>
  <c r="AP157" i="6"/>
  <c r="AJ163" i="6"/>
  <c r="AP173" i="6"/>
  <c r="AJ177" i="6"/>
  <c r="AJ178" i="6"/>
  <c r="AP180" i="6"/>
  <c r="AJ182" i="6"/>
  <c r="AP184" i="6"/>
  <c r="AJ186" i="6"/>
  <c r="AP188" i="6"/>
  <c r="AJ190" i="6"/>
  <c r="AP192" i="6"/>
  <c r="AJ194" i="6"/>
  <c r="AP196" i="6"/>
  <c r="AJ198" i="6"/>
  <c r="AP200" i="6"/>
  <c r="AJ202" i="6"/>
  <c r="AP204" i="6"/>
  <c r="AJ206" i="6"/>
  <c r="AP208" i="6"/>
  <c r="AJ210" i="6"/>
  <c r="AP212" i="6"/>
  <c r="AJ214" i="6"/>
  <c r="AP216" i="6"/>
  <c r="AJ218" i="6"/>
  <c r="AP220" i="6"/>
  <c r="AJ222" i="6"/>
  <c r="AP224" i="6"/>
  <c r="AJ226" i="6"/>
  <c r="AP228" i="6"/>
  <c r="AJ230" i="6"/>
  <c r="AP232" i="6"/>
  <c r="AJ234" i="6"/>
  <c r="AP236" i="6"/>
  <c r="AJ238" i="6"/>
  <c r="AP240" i="6"/>
  <c r="AJ242" i="6"/>
  <c r="AP244" i="6"/>
  <c r="AJ246" i="6"/>
  <c r="AP248" i="6"/>
  <c r="AJ250" i="6"/>
  <c r="AP252" i="6"/>
  <c r="AJ254" i="6"/>
  <c r="AP256" i="6"/>
  <c r="AJ258" i="6"/>
  <c r="AP260" i="6"/>
  <c r="AJ262" i="6"/>
  <c r="AP264" i="6"/>
  <c r="AJ266" i="6"/>
  <c r="AP268" i="6"/>
  <c r="AJ270" i="6"/>
  <c r="AP272" i="6"/>
  <c r="AJ274" i="6"/>
  <c r="AP276" i="6"/>
  <c r="AJ278" i="6"/>
  <c r="AP280" i="6"/>
  <c r="AJ282" i="6"/>
  <c r="AP284" i="6"/>
  <c r="AJ286" i="6"/>
  <c r="AP288" i="6"/>
  <c r="AJ290" i="6"/>
  <c r="AP292" i="6"/>
  <c r="AJ294" i="6"/>
  <c r="AP296" i="6"/>
  <c r="AJ298" i="6"/>
  <c r="AP300" i="6"/>
  <c r="AJ302" i="6"/>
  <c r="AP304" i="6"/>
  <c r="AJ306" i="6"/>
  <c r="AP308" i="6"/>
  <c r="AJ310" i="6"/>
  <c r="AP312" i="6"/>
  <c r="AJ314" i="6"/>
  <c r="AP316" i="6"/>
  <c r="AJ318" i="6"/>
  <c r="AP320" i="6"/>
  <c r="AJ322" i="6"/>
  <c r="AP324" i="6"/>
  <c r="AJ326" i="6"/>
  <c r="AP328" i="6"/>
  <c r="AJ330" i="6"/>
  <c r="AP332" i="6"/>
  <c r="AJ334" i="6"/>
  <c r="AP336" i="6"/>
  <c r="AJ338" i="6"/>
  <c r="AP340" i="6"/>
  <c r="AJ342" i="6"/>
  <c r="AP344" i="6"/>
  <c r="AJ346" i="6"/>
  <c r="AP348" i="6"/>
  <c r="AJ350" i="6"/>
  <c r="AP352" i="6"/>
  <c r="AJ354" i="6"/>
  <c r="AP356" i="6"/>
  <c r="AJ358" i="6"/>
  <c r="AP360" i="6"/>
  <c r="AJ362" i="6"/>
  <c r="AP364" i="6"/>
  <c r="AJ366" i="6"/>
  <c r="AP368" i="6"/>
  <c r="AJ370" i="6"/>
  <c r="AP372" i="6"/>
  <c r="AJ374" i="6"/>
  <c r="AP376" i="6"/>
  <c r="AJ378" i="6"/>
  <c r="AP380" i="6"/>
  <c r="AJ382" i="6"/>
  <c r="AP384" i="6"/>
  <c r="AJ386" i="6"/>
  <c r="AP388" i="6"/>
  <c r="AJ390" i="6"/>
  <c r="AP392" i="6"/>
  <c r="AJ394" i="6"/>
  <c r="AP396" i="6"/>
  <c r="AJ398" i="6"/>
  <c r="AP400" i="6"/>
  <c r="AJ402" i="6"/>
  <c r="AP404" i="6"/>
  <c r="AJ406" i="6"/>
  <c r="AP408" i="6"/>
  <c r="AJ410" i="6"/>
  <c r="AP412" i="6"/>
  <c r="AJ414" i="6"/>
  <c r="AP416" i="6"/>
  <c r="AJ418" i="6"/>
  <c r="AP420" i="6"/>
  <c r="AJ422" i="6"/>
  <c r="AP424" i="6"/>
  <c r="AJ426" i="6"/>
  <c r="AP428" i="6"/>
  <c r="AJ430" i="6"/>
  <c r="AP432" i="6"/>
  <c r="AJ434" i="6"/>
  <c r="AP436" i="6"/>
  <c r="AJ438" i="6"/>
  <c r="AP440" i="6"/>
  <c r="AJ442" i="6"/>
  <c r="AP444" i="6"/>
  <c r="AJ446" i="6"/>
  <c r="AP448" i="6"/>
  <c r="AJ450" i="6"/>
  <c r="AP452" i="6"/>
  <c r="AJ454" i="6"/>
  <c r="AP456" i="6"/>
  <c r="AJ458" i="6"/>
  <c r="AP460" i="6"/>
  <c r="AP113" i="6"/>
  <c r="AJ119" i="6"/>
  <c r="AP129" i="6"/>
  <c r="AJ135" i="6"/>
  <c r="AP145" i="6"/>
  <c r="AJ151" i="6"/>
  <c r="AP161" i="6"/>
  <c r="AJ167" i="6"/>
  <c r="AP174" i="6"/>
  <c r="AP177" i="6"/>
  <c r="AJ179" i="6"/>
  <c r="AP181" i="6"/>
  <c r="AJ183" i="6"/>
  <c r="AP185" i="6"/>
  <c r="AJ187" i="6"/>
  <c r="AP189" i="6"/>
  <c r="AJ191" i="6"/>
  <c r="AP193" i="6"/>
  <c r="AJ195" i="6"/>
  <c r="AP197" i="6"/>
  <c r="AJ199" i="6"/>
  <c r="AP201" i="6"/>
  <c r="AJ203" i="6"/>
  <c r="AP205" i="6"/>
  <c r="AJ207" i="6"/>
  <c r="AP209" i="6"/>
  <c r="AJ211" i="6"/>
  <c r="AP213" i="6"/>
  <c r="AJ215" i="6"/>
  <c r="AP217" i="6"/>
  <c r="AJ219" i="6"/>
  <c r="AP221" i="6"/>
  <c r="AJ223" i="6"/>
  <c r="AP225" i="6"/>
  <c r="AJ227" i="6"/>
  <c r="AP229" i="6"/>
  <c r="AJ231" i="6"/>
  <c r="AP233" i="6"/>
  <c r="AJ235" i="6"/>
  <c r="AP237" i="6"/>
  <c r="AJ239" i="6"/>
  <c r="AP241" i="6"/>
  <c r="AJ243" i="6"/>
  <c r="AP245" i="6"/>
  <c r="AJ247" i="6"/>
  <c r="AP249" i="6"/>
  <c r="AJ251" i="6"/>
  <c r="AP253" i="6"/>
  <c r="AJ255" i="6"/>
  <c r="AP257" i="6"/>
  <c r="AJ259" i="6"/>
  <c r="AP261" i="6"/>
  <c r="AJ263" i="6"/>
  <c r="AP265" i="6"/>
  <c r="AJ267" i="6"/>
  <c r="AP269" i="6"/>
  <c r="AJ271" i="6"/>
  <c r="AP273" i="6"/>
  <c r="AJ275" i="6"/>
  <c r="AP277" i="6"/>
  <c r="AJ279" i="6"/>
  <c r="AP281" i="6"/>
  <c r="AJ283" i="6"/>
  <c r="AP285" i="6"/>
  <c r="AJ287" i="6"/>
  <c r="AP289" i="6"/>
  <c r="AJ291" i="6"/>
  <c r="AP293" i="6"/>
  <c r="AJ295" i="6"/>
  <c r="AP297" i="6"/>
  <c r="AJ299" i="6"/>
  <c r="AP301" i="6"/>
  <c r="AJ303" i="6"/>
  <c r="AP305" i="6"/>
  <c r="AJ307" i="6"/>
  <c r="AP309" i="6"/>
  <c r="AJ311" i="6"/>
  <c r="AP313" i="6"/>
  <c r="AJ315" i="6"/>
  <c r="AP317" i="6"/>
  <c r="AJ319" i="6"/>
  <c r="AP321" i="6"/>
  <c r="AJ323" i="6"/>
  <c r="AP325" i="6"/>
  <c r="AJ327" i="6"/>
  <c r="AP329" i="6"/>
  <c r="AJ331" i="6"/>
  <c r="AP333" i="6"/>
  <c r="AJ335" i="6"/>
  <c r="AP337" i="6"/>
  <c r="AJ339" i="6"/>
  <c r="AP341" i="6"/>
  <c r="AJ343" i="6"/>
  <c r="AP345" i="6"/>
  <c r="AJ347" i="6"/>
  <c r="AP349" i="6"/>
  <c r="AJ351" i="6"/>
  <c r="AP353" i="6"/>
  <c r="AJ355" i="6"/>
  <c r="AP357" i="6"/>
  <c r="AJ359" i="6"/>
  <c r="AP361" i="6"/>
  <c r="AJ363" i="6"/>
  <c r="AP365" i="6"/>
  <c r="AJ367" i="6"/>
  <c r="AP369" i="6"/>
  <c r="AJ371" i="6"/>
  <c r="AP373" i="6"/>
  <c r="AJ375" i="6"/>
  <c r="AP377" i="6"/>
  <c r="AJ379" i="6"/>
  <c r="AP381" i="6"/>
  <c r="AJ383" i="6"/>
  <c r="AP385" i="6"/>
  <c r="AJ387" i="6"/>
  <c r="AP389" i="6"/>
  <c r="AJ391" i="6"/>
  <c r="AP393" i="6"/>
  <c r="AJ395" i="6"/>
  <c r="AP397" i="6"/>
  <c r="AJ399" i="6"/>
  <c r="AP401" i="6"/>
  <c r="AJ403" i="6"/>
  <c r="AP405" i="6"/>
  <c r="AJ407" i="6"/>
  <c r="AP409" i="6"/>
  <c r="AJ411" i="6"/>
  <c r="AP413" i="6"/>
  <c r="AJ415" i="6"/>
  <c r="AP417" i="6"/>
  <c r="AJ419" i="6"/>
  <c r="AP421" i="6"/>
  <c r="AJ423" i="6"/>
  <c r="AP425" i="6"/>
  <c r="AJ427" i="6"/>
  <c r="AP429" i="6"/>
  <c r="AJ431" i="6"/>
  <c r="AP433" i="6"/>
  <c r="AJ435" i="6"/>
  <c r="AP437" i="6"/>
  <c r="AJ439" i="6"/>
  <c r="AP441" i="6"/>
  <c r="AJ443" i="6"/>
  <c r="AP445" i="6"/>
  <c r="AJ447" i="6"/>
  <c r="AP449" i="6"/>
  <c r="AJ451" i="6"/>
  <c r="AP453" i="6"/>
  <c r="AJ455" i="6"/>
  <c r="AP457" i="6"/>
  <c r="AJ459" i="6"/>
  <c r="AJ107" i="6"/>
  <c r="AP117" i="6"/>
  <c r="AJ123" i="6"/>
  <c r="AP133" i="6"/>
  <c r="AJ139" i="6"/>
  <c r="AP149" i="6"/>
  <c r="AJ155" i="6"/>
  <c r="AP165" i="6"/>
  <c r="AJ171" i="6"/>
  <c r="AJ175" i="6"/>
  <c r="AP178" i="6"/>
  <c r="AJ180" i="6"/>
  <c r="AP182" i="6"/>
  <c r="AJ184" i="6"/>
  <c r="AP186" i="6"/>
  <c r="AJ188" i="6"/>
  <c r="AP190" i="6"/>
  <c r="AJ192" i="6"/>
  <c r="AP194" i="6"/>
  <c r="AJ196" i="6"/>
  <c r="AP198" i="6"/>
  <c r="AJ200" i="6"/>
  <c r="AP202" i="6"/>
  <c r="AJ204" i="6"/>
  <c r="AP206" i="6"/>
  <c r="AJ208" i="6"/>
  <c r="AP210" i="6"/>
  <c r="AJ212" i="6"/>
  <c r="AP214" i="6"/>
  <c r="AJ216" i="6"/>
  <c r="AP218" i="6"/>
  <c r="AJ220" i="6"/>
  <c r="AP222" i="6"/>
  <c r="AJ224" i="6"/>
  <c r="AP226" i="6"/>
  <c r="AJ228" i="6"/>
  <c r="AP230" i="6"/>
  <c r="AJ232" i="6"/>
  <c r="AP234" i="6"/>
  <c r="AJ236" i="6"/>
  <c r="AP238" i="6"/>
  <c r="AJ240" i="6"/>
  <c r="AP242" i="6"/>
  <c r="AJ244" i="6"/>
  <c r="AP246" i="6"/>
  <c r="AJ248" i="6"/>
  <c r="AP250" i="6"/>
  <c r="AJ252" i="6"/>
  <c r="AP254" i="6"/>
  <c r="AJ256" i="6"/>
  <c r="AP258" i="6"/>
  <c r="AJ260" i="6"/>
  <c r="AP262" i="6"/>
  <c r="AJ264" i="6"/>
  <c r="AP266" i="6"/>
  <c r="AJ268" i="6"/>
  <c r="AP270" i="6"/>
  <c r="AJ272" i="6"/>
  <c r="AP274" i="6"/>
  <c r="AJ276" i="6"/>
  <c r="AP278" i="6"/>
  <c r="AJ280" i="6"/>
  <c r="AP282" i="6"/>
  <c r="AJ284" i="6"/>
  <c r="AP286" i="6"/>
  <c r="AJ288" i="6"/>
  <c r="AP290" i="6"/>
  <c r="AJ292" i="6"/>
  <c r="AP294" i="6"/>
  <c r="AJ296" i="6"/>
  <c r="AP298" i="6"/>
  <c r="AJ300" i="6"/>
  <c r="AP302" i="6"/>
  <c r="AJ304" i="6"/>
  <c r="AP306" i="6"/>
  <c r="AJ308" i="6"/>
  <c r="AP310" i="6"/>
  <c r="AJ312" i="6"/>
  <c r="AP314" i="6"/>
  <c r="AJ316" i="6"/>
  <c r="AP318" i="6"/>
  <c r="AJ320" i="6"/>
  <c r="AP322" i="6"/>
  <c r="AJ324" i="6"/>
  <c r="AP326" i="6"/>
  <c r="AJ328" i="6"/>
  <c r="AP330" i="6"/>
  <c r="AJ332" i="6"/>
  <c r="AP334" i="6"/>
  <c r="AJ336" i="6"/>
  <c r="AP338" i="6"/>
  <c r="AJ340" i="6"/>
  <c r="AP342" i="6"/>
  <c r="AJ344" i="6"/>
  <c r="AP346" i="6"/>
  <c r="AJ348" i="6"/>
  <c r="AP350" i="6"/>
  <c r="AJ352" i="6"/>
  <c r="AP354" i="6"/>
  <c r="AJ356" i="6"/>
  <c r="AP358" i="6"/>
  <c r="AJ360" i="6"/>
  <c r="AP362" i="6"/>
  <c r="AJ364" i="6"/>
  <c r="AP366" i="6"/>
  <c r="AJ368" i="6"/>
  <c r="AP370" i="6"/>
  <c r="AJ372" i="6"/>
  <c r="AP374" i="6"/>
  <c r="AJ376" i="6"/>
  <c r="AP378" i="6"/>
  <c r="AJ380" i="6"/>
  <c r="AP382" i="6"/>
  <c r="AJ384" i="6"/>
  <c r="AP386" i="6"/>
  <c r="AJ388" i="6"/>
  <c r="AP390" i="6"/>
  <c r="AJ392" i="6"/>
  <c r="AP394" i="6"/>
  <c r="AJ396" i="6"/>
  <c r="AP398" i="6"/>
  <c r="AJ400" i="6"/>
  <c r="AP402" i="6"/>
  <c r="AJ404" i="6"/>
  <c r="AP406" i="6"/>
  <c r="AJ408" i="6"/>
  <c r="AP410" i="6"/>
  <c r="AJ412" i="6"/>
  <c r="AP414" i="6"/>
  <c r="AJ416" i="6"/>
  <c r="AP418" i="6"/>
  <c r="AJ420" i="6"/>
  <c r="AP422" i="6"/>
  <c r="AJ424" i="6"/>
  <c r="AP426" i="6"/>
  <c r="AJ428" i="6"/>
  <c r="AP430" i="6"/>
  <c r="AJ432" i="6"/>
  <c r="AP434" i="6"/>
  <c r="AJ436" i="6"/>
  <c r="AP438" i="6"/>
  <c r="AJ440" i="6"/>
  <c r="AP442" i="6"/>
  <c r="AJ444" i="6"/>
  <c r="AP446" i="6"/>
  <c r="AJ448" i="6"/>
  <c r="AP450" i="6"/>
  <c r="AJ452" i="6"/>
  <c r="AP454" i="6"/>
  <c r="AJ456" i="6"/>
  <c r="AP458" i="6"/>
  <c r="AJ460" i="6"/>
  <c r="AP462" i="6"/>
  <c r="AJ464" i="6"/>
  <c r="AP466" i="6"/>
  <c r="AJ468" i="6"/>
  <c r="AP470" i="6"/>
  <c r="AJ472" i="6"/>
  <c r="AP474" i="6"/>
  <c r="AJ476" i="6"/>
  <c r="AP478" i="6"/>
  <c r="AJ480" i="6"/>
  <c r="AP482" i="6"/>
  <c r="AJ484" i="6"/>
  <c r="AP486" i="6"/>
  <c r="AJ488" i="6"/>
  <c r="AP490" i="6"/>
  <c r="AJ492" i="6"/>
  <c r="AP494" i="6"/>
  <c r="AJ496" i="6"/>
  <c r="AP498" i="6"/>
  <c r="AJ500" i="6"/>
  <c r="AP502" i="6"/>
  <c r="AJ504" i="6"/>
  <c r="AP506" i="6"/>
  <c r="AJ508" i="6"/>
  <c r="AP510" i="6"/>
  <c r="AJ512" i="6"/>
  <c r="AP514" i="6"/>
  <c r="AJ516" i="6"/>
  <c r="AP518" i="6"/>
  <c r="AJ520" i="6"/>
  <c r="AP522" i="6"/>
  <c r="AJ524" i="6"/>
  <c r="AP526" i="6"/>
  <c r="AJ528" i="6"/>
  <c r="AP530" i="6"/>
  <c r="AJ532" i="6"/>
  <c r="AP534" i="6"/>
  <c r="AJ536" i="6"/>
  <c r="AP538" i="6"/>
  <c r="AJ540" i="6"/>
  <c r="AP542" i="6"/>
  <c r="AJ544" i="6"/>
  <c r="AP546" i="6"/>
  <c r="AJ548" i="6"/>
  <c r="AP550" i="6"/>
  <c r="AJ552" i="6"/>
  <c r="AP554" i="6"/>
  <c r="AJ556" i="6"/>
  <c r="AP558" i="6"/>
  <c r="AJ560" i="6"/>
  <c r="AP562" i="6"/>
  <c r="AJ564" i="6"/>
  <c r="AP566" i="6"/>
  <c r="AJ568" i="6"/>
  <c r="AP570" i="6"/>
  <c r="AJ572" i="6"/>
  <c r="AP574" i="6"/>
  <c r="AJ576" i="6"/>
  <c r="AP578" i="6"/>
  <c r="AJ580" i="6"/>
  <c r="AP582" i="6"/>
  <c r="AJ584" i="6"/>
  <c r="AP586" i="6"/>
  <c r="AJ588" i="6"/>
  <c r="AP590" i="6"/>
  <c r="AJ592" i="6"/>
  <c r="AP594" i="6"/>
  <c r="AJ596" i="6"/>
  <c r="AP598" i="6"/>
  <c r="AJ600" i="6"/>
  <c r="AP602" i="6"/>
  <c r="AJ604" i="6"/>
  <c r="AP606" i="6"/>
  <c r="AJ608" i="6"/>
  <c r="AP610" i="6"/>
  <c r="AJ612" i="6"/>
  <c r="AP614" i="6"/>
  <c r="AJ616" i="6"/>
  <c r="AP618" i="6"/>
  <c r="AJ620" i="6"/>
  <c r="AP622" i="6"/>
  <c r="AJ624" i="6"/>
  <c r="AP626" i="6"/>
  <c r="AJ628" i="6"/>
  <c r="AP630" i="6"/>
  <c r="AJ632" i="6"/>
  <c r="AP634" i="6"/>
  <c r="AJ636" i="6"/>
  <c r="AP638" i="6"/>
  <c r="AJ640" i="6"/>
  <c r="AP642" i="6"/>
  <c r="AJ644" i="6"/>
  <c r="AP646" i="6"/>
  <c r="AJ648" i="6"/>
  <c r="AP650" i="6"/>
  <c r="AJ652" i="6"/>
  <c r="AP654" i="6"/>
  <c r="AJ656" i="6"/>
  <c r="AP658" i="6"/>
  <c r="AJ660" i="6"/>
  <c r="AP662" i="6"/>
  <c r="AJ664" i="6"/>
  <c r="AP666" i="6"/>
  <c r="AJ668" i="6"/>
  <c r="AP670" i="6"/>
  <c r="AJ672" i="6"/>
  <c r="AP674" i="6"/>
  <c r="AJ676" i="6"/>
  <c r="AP678" i="6"/>
  <c r="AJ680" i="6"/>
  <c r="AP682" i="6"/>
  <c r="AJ684" i="6"/>
  <c r="AP686" i="6"/>
  <c r="AJ688" i="6"/>
  <c r="AP690" i="6"/>
  <c r="AJ692" i="6"/>
  <c r="AP694" i="6"/>
  <c r="AJ696" i="6"/>
  <c r="AP698" i="6"/>
  <c r="AJ700" i="6"/>
  <c r="AP702" i="6"/>
  <c r="AJ704" i="6"/>
  <c r="AP706" i="6"/>
  <c r="AJ708" i="6"/>
  <c r="AP710" i="6"/>
  <c r="AJ712" i="6"/>
  <c r="AP714" i="6"/>
  <c r="AJ716" i="6"/>
  <c r="AP718" i="6"/>
  <c r="AJ720" i="6"/>
  <c r="AP722" i="6"/>
  <c r="AJ724" i="6"/>
  <c r="AP726" i="6"/>
  <c r="AJ728" i="6"/>
  <c r="AP730" i="6"/>
  <c r="AJ732" i="6"/>
  <c r="AP734" i="6"/>
  <c r="AJ736" i="6"/>
  <c r="AP738" i="6"/>
  <c r="AJ740" i="6"/>
  <c r="AP742" i="6"/>
  <c r="AJ744" i="6"/>
  <c r="AP746" i="6"/>
  <c r="AJ748" i="6"/>
  <c r="AP750" i="6"/>
  <c r="AJ752" i="6"/>
  <c r="AP754" i="6"/>
  <c r="AJ756" i="6"/>
  <c r="AP758" i="6"/>
  <c r="AJ760" i="6"/>
  <c r="AP762" i="6"/>
  <c r="AJ764" i="6"/>
  <c r="AP463" i="6"/>
  <c r="AJ465" i="6"/>
  <c r="AP467" i="6"/>
  <c r="AJ469" i="6"/>
  <c r="AP471" i="6"/>
  <c r="AJ473" i="6"/>
  <c r="AP475" i="6"/>
  <c r="AJ477" i="6"/>
  <c r="AP479" i="6"/>
  <c r="AJ481" i="6"/>
  <c r="AP483" i="6"/>
  <c r="AJ485" i="6"/>
  <c r="AP487" i="6"/>
  <c r="AJ489" i="6"/>
  <c r="AP491" i="6"/>
  <c r="AJ493" i="6"/>
  <c r="AP495" i="6"/>
  <c r="AJ497" i="6"/>
  <c r="AP499" i="6"/>
  <c r="AJ501" i="6"/>
  <c r="AP503" i="6"/>
  <c r="AJ505" i="6"/>
  <c r="AP507" i="6"/>
  <c r="AJ509" i="6"/>
  <c r="AP511" i="6"/>
  <c r="AJ513" i="6"/>
  <c r="AP515" i="6"/>
  <c r="AJ517" i="6"/>
  <c r="AP519" i="6"/>
  <c r="AJ521" i="6"/>
  <c r="AP523" i="6"/>
  <c r="AJ525" i="6"/>
  <c r="AP527" i="6"/>
  <c r="AJ529" i="6"/>
  <c r="AP531" i="6"/>
  <c r="AJ533" i="6"/>
  <c r="AP535" i="6"/>
  <c r="AJ537" i="6"/>
  <c r="AP539" i="6"/>
  <c r="AJ541" i="6"/>
  <c r="AP543" i="6"/>
  <c r="AJ545" i="6"/>
  <c r="AP547" i="6"/>
  <c r="AJ549" i="6"/>
  <c r="AP551" i="6"/>
  <c r="AJ553" i="6"/>
  <c r="AP555" i="6"/>
  <c r="AJ557" i="6"/>
  <c r="AP559" i="6"/>
  <c r="AJ561" i="6"/>
  <c r="AP563" i="6"/>
  <c r="AJ565" i="6"/>
  <c r="AP567" i="6"/>
  <c r="AJ569" i="6"/>
  <c r="AP571" i="6"/>
  <c r="AJ573" i="6"/>
  <c r="AP575" i="6"/>
  <c r="AJ577" i="6"/>
  <c r="AP579" i="6"/>
  <c r="AJ581" i="6"/>
  <c r="AP583" i="6"/>
  <c r="AJ585" i="6"/>
  <c r="AP587" i="6"/>
  <c r="AJ589" i="6"/>
  <c r="AP591" i="6"/>
  <c r="AJ593" i="6"/>
  <c r="AP595" i="6"/>
  <c r="AJ597" i="6"/>
  <c r="AP599" i="6"/>
  <c r="AJ601" i="6"/>
  <c r="AP603" i="6"/>
  <c r="AJ605" i="6"/>
  <c r="AP607" i="6"/>
  <c r="AJ609" i="6"/>
  <c r="AP611" i="6"/>
  <c r="AJ613" i="6"/>
  <c r="AP615" i="6"/>
  <c r="AJ617" i="6"/>
  <c r="AP619" i="6"/>
  <c r="AJ621" i="6"/>
  <c r="AP623" i="6"/>
  <c r="AJ625" i="6"/>
  <c r="AP627" i="6"/>
  <c r="AJ629" i="6"/>
  <c r="AP631" i="6"/>
  <c r="AJ633" i="6"/>
  <c r="AP635" i="6"/>
  <c r="AJ637" i="6"/>
  <c r="AP639" i="6"/>
  <c r="AJ641" i="6"/>
  <c r="AP643" i="6"/>
  <c r="AJ645" i="6"/>
  <c r="AP647" i="6"/>
  <c r="AJ649" i="6"/>
  <c r="AP651" i="6"/>
  <c r="AJ653" i="6"/>
  <c r="AP655" i="6"/>
  <c r="AJ657" i="6"/>
  <c r="AP659" i="6"/>
  <c r="AJ661" i="6"/>
  <c r="AP663" i="6"/>
  <c r="AJ665" i="6"/>
  <c r="AP667" i="6"/>
  <c r="AJ669" i="6"/>
  <c r="AP671" i="6"/>
  <c r="AJ673" i="6"/>
  <c r="AP675" i="6"/>
  <c r="AJ677" i="6"/>
  <c r="AP679" i="6"/>
  <c r="AJ681" i="6"/>
  <c r="AP683" i="6"/>
  <c r="AJ685" i="6"/>
  <c r="AP687" i="6"/>
  <c r="AJ689" i="6"/>
  <c r="AP691" i="6"/>
  <c r="AJ693" i="6"/>
  <c r="AP695" i="6"/>
  <c r="AJ697" i="6"/>
  <c r="AP699" i="6"/>
  <c r="AJ701" i="6"/>
  <c r="AP703" i="6"/>
  <c r="AJ705" i="6"/>
  <c r="AP707" i="6"/>
  <c r="AJ709" i="6"/>
  <c r="AP711" i="6"/>
  <c r="AJ713" i="6"/>
  <c r="AP715" i="6"/>
  <c r="AJ717" i="6"/>
  <c r="AP719" i="6"/>
  <c r="AJ721" i="6"/>
  <c r="AP723" i="6"/>
  <c r="AJ725" i="6"/>
  <c r="AP727" i="6"/>
  <c r="AJ729" i="6"/>
  <c r="AP731" i="6"/>
  <c r="AJ733" i="6"/>
  <c r="AP735" i="6"/>
  <c r="AJ737" i="6"/>
  <c r="AP739" i="6"/>
  <c r="AJ741" i="6"/>
  <c r="AP743" i="6"/>
  <c r="AJ745" i="6"/>
  <c r="AP747" i="6"/>
  <c r="AJ749" i="6"/>
  <c r="AP751" i="6"/>
  <c r="AJ753" i="6"/>
  <c r="AP755" i="6"/>
  <c r="AJ757" i="6"/>
  <c r="AP759" i="6"/>
  <c r="AJ761" i="6"/>
  <c r="AJ462" i="6"/>
  <c r="AP464" i="6"/>
  <c r="AJ466" i="6"/>
  <c r="AP468" i="6"/>
  <c r="AJ470" i="6"/>
  <c r="AP472" i="6"/>
  <c r="AJ474" i="6"/>
  <c r="AP476" i="6"/>
  <c r="AJ478" i="6"/>
  <c r="AP480" i="6"/>
  <c r="AJ482" i="6"/>
  <c r="AP484" i="6"/>
  <c r="AJ486" i="6"/>
  <c r="AP488" i="6"/>
  <c r="AJ490" i="6"/>
  <c r="AP492" i="6"/>
  <c r="AJ494" i="6"/>
  <c r="AP496" i="6"/>
  <c r="AJ498" i="6"/>
  <c r="AP500" i="6"/>
  <c r="AJ502" i="6"/>
  <c r="AP504" i="6"/>
  <c r="AJ506" i="6"/>
  <c r="AP508" i="6"/>
  <c r="AJ510" i="6"/>
  <c r="AP512" i="6"/>
  <c r="AJ514" i="6"/>
  <c r="AP516" i="6"/>
  <c r="AJ518" i="6"/>
  <c r="AP520" i="6"/>
  <c r="AJ522" i="6"/>
  <c r="AP524" i="6"/>
  <c r="AJ526" i="6"/>
  <c r="AP528" i="6"/>
  <c r="AJ530" i="6"/>
  <c r="AP532" i="6"/>
  <c r="AJ534" i="6"/>
  <c r="AP536" i="6"/>
  <c r="AJ538" i="6"/>
  <c r="AP540" i="6"/>
  <c r="AJ542" i="6"/>
  <c r="AP544" i="6"/>
  <c r="AJ546" i="6"/>
  <c r="AP548" i="6"/>
  <c r="AJ550" i="6"/>
  <c r="AP552" i="6"/>
  <c r="AJ554" i="6"/>
  <c r="AP556" i="6"/>
  <c r="AJ558" i="6"/>
  <c r="AP560" i="6"/>
  <c r="AJ562" i="6"/>
  <c r="AP564" i="6"/>
  <c r="AJ566" i="6"/>
  <c r="AP568" i="6"/>
  <c r="AJ570" i="6"/>
  <c r="AP572" i="6"/>
  <c r="AJ574" i="6"/>
  <c r="AP576" i="6"/>
  <c r="AJ578" i="6"/>
  <c r="AP580" i="6"/>
  <c r="AJ582" i="6"/>
  <c r="AP584" i="6"/>
  <c r="AJ586" i="6"/>
  <c r="AP588" i="6"/>
  <c r="AJ590" i="6"/>
  <c r="AP592" i="6"/>
  <c r="AJ594" i="6"/>
  <c r="AP596" i="6"/>
  <c r="AJ598" i="6"/>
  <c r="AP600" i="6"/>
  <c r="AJ602" i="6"/>
  <c r="AP604" i="6"/>
  <c r="AJ606" i="6"/>
  <c r="AP608" i="6"/>
  <c r="AJ610" i="6"/>
  <c r="AP612" i="6"/>
  <c r="AJ614" i="6"/>
  <c r="AP616" i="6"/>
  <c r="AJ618" i="6"/>
  <c r="AP620" i="6"/>
  <c r="AJ622" i="6"/>
  <c r="AP624" i="6"/>
  <c r="AJ626" i="6"/>
  <c r="AP628" i="6"/>
  <c r="AJ630" i="6"/>
  <c r="AP632" i="6"/>
  <c r="AJ634" i="6"/>
  <c r="AP636" i="6"/>
  <c r="AJ638" i="6"/>
  <c r="AP640" i="6"/>
  <c r="AJ642" i="6"/>
  <c r="AP644" i="6"/>
  <c r="AJ646" i="6"/>
  <c r="AP648" i="6"/>
  <c r="AJ650" i="6"/>
  <c r="AP652" i="6"/>
  <c r="AJ654" i="6"/>
  <c r="AP656" i="6"/>
  <c r="AJ658" i="6"/>
  <c r="AP660" i="6"/>
  <c r="AJ662" i="6"/>
  <c r="AP664" i="6"/>
  <c r="AJ666" i="6"/>
  <c r="AP668" i="6"/>
  <c r="AJ670" i="6"/>
  <c r="AP672" i="6"/>
  <c r="AJ674" i="6"/>
  <c r="AP676" i="6"/>
  <c r="AJ678" i="6"/>
  <c r="AP680" i="6"/>
  <c r="AJ682" i="6"/>
  <c r="AP684" i="6"/>
  <c r="AJ686" i="6"/>
  <c r="AP688" i="6"/>
  <c r="AJ690" i="6"/>
  <c r="AP692" i="6"/>
  <c r="AJ694" i="6"/>
  <c r="AP696" i="6"/>
  <c r="AJ698" i="6"/>
  <c r="AP700" i="6"/>
  <c r="AJ702" i="6"/>
  <c r="AP704" i="6"/>
  <c r="AJ706" i="6"/>
  <c r="AP708" i="6"/>
  <c r="AJ710" i="6"/>
  <c r="AP712" i="6"/>
  <c r="AJ714" i="6"/>
  <c r="AP716" i="6"/>
  <c r="AJ718" i="6"/>
  <c r="AP720" i="6"/>
  <c r="AJ722" i="6"/>
  <c r="AP724" i="6"/>
  <c r="AJ726" i="6"/>
  <c r="AP728" i="6"/>
  <c r="AJ730" i="6"/>
  <c r="AP732" i="6"/>
  <c r="AJ734" i="6"/>
  <c r="AP736" i="6"/>
  <c r="AJ738" i="6"/>
  <c r="AP740" i="6"/>
  <c r="AJ742" i="6"/>
  <c r="AP744" i="6"/>
  <c r="AJ746" i="6"/>
  <c r="AP748" i="6"/>
  <c r="AJ750" i="6"/>
  <c r="AP752" i="6"/>
  <c r="AJ754" i="6"/>
  <c r="AP756" i="6"/>
  <c r="AJ758" i="6"/>
  <c r="AP760" i="6"/>
  <c r="AJ762" i="6"/>
  <c r="AP764" i="6"/>
  <c r="AP461" i="6"/>
  <c r="AJ463" i="6"/>
  <c r="AP465" i="6"/>
  <c r="AJ467" i="6"/>
  <c r="AP469" i="6"/>
  <c r="AJ471" i="6"/>
  <c r="AP473" i="6"/>
  <c r="AJ475" i="6"/>
  <c r="AP477" i="6"/>
  <c r="AJ479" i="6"/>
  <c r="AP481" i="6"/>
  <c r="AJ483" i="6"/>
  <c r="AP485" i="6"/>
  <c r="AJ487" i="6"/>
  <c r="AP489" i="6"/>
  <c r="AJ491" i="6"/>
  <c r="AP493" i="6"/>
  <c r="AJ495" i="6"/>
  <c r="AP497" i="6"/>
  <c r="AJ499" i="6"/>
  <c r="AP501" i="6"/>
  <c r="AJ503" i="6"/>
  <c r="AP505" i="6"/>
  <c r="AJ507" i="6"/>
  <c r="AP509" i="6"/>
  <c r="AJ511" i="6"/>
  <c r="AP513" i="6"/>
  <c r="AJ515" i="6"/>
  <c r="AP517" i="6"/>
  <c r="AJ519" i="6"/>
  <c r="AP521" i="6"/>
  <c r="AJ523" i="6"/>
  <c r="AP525" i="6"/>
  <c r="AJ527" i="6"/>
  <c r="AP529" i="6"/>
  <c r="AJ531" i="6"/>
  <c r="AP533" i="6"/>
  <c r="AJ535" i="6"/>
  <c r="AP537" i="6"/>
  <c r="AJ539" i="6"/>
  <c r="AP541" i="6"/>
  <c r="AJ543" i="6"/>
  <c r="AP545" i="6"/>
  <c r="AJ547" i="6"/>
  <c r="AP549" i="6"/>
  <c r="AJ551" i="6"/>
  <c r="AP553" i="6"/>
  <c r="AJ555" i="6"/>
  <c r="AP557" i="6"/>
  <c r="AJ559" i="6"/>
  <c r="AP561" i="6"/>
  <c r="AJ563" i="6"/>
  <c r="AP565" i="6"/>
  <c r="AJ567" i="6"/>
  <c r="AP569" i="6"/>
  <c r="AJ571" i="6"/>
  <c r="AP573" i="6"/>
  <c r="AJ575" i="6"/>
  <c r="AP577" i="6"/>
  <c r="AJ579" i="6"/>
  <c r="AP581" i="6"/>
  <c r="AJ583" i="6"/>
  <c r="AP585" i="6"/>
  <c r="AJ587" i="6"/>
  <c r="AP589" i="6"/>
  <c r="AJ591" i="6"/>
  <c r="AP593" i="6"/>
  <c r="AJ595" i="6"/>
  <c r="AP597" i="6"/>
  <c r="AJ599" i="6"/>
  <c r="AP601" i="6"/>
  <c r="AJ603" i="6"/>
  <c r="AP605" i="6"/>
  <c r="AJ607" i="6"/>
  <c r="AP609" i="6"/>
  <c r="AJ611" i="6"/>
  <c r="AP613" i="6"/>
  <c r="AJ615" i="6"/>
  <c r="AP617" i="6"/>
  <c r="AJ619" i="6"/>
  <c r="AP621" i="6"/>
  <c r="AJ623" i="6"/>
  <c r="AP625" i="6"/>
  <c r="AJ627" i="6"/>
  <c r="AP629" i="6"/>
  <c r="AJ631" i="6"/>
  <c r="AP633" i="6"/>
  <c r="AJ635" i="6"/>
  <c r="AP637" i="6"/>
  <c r="AJ639" i="6"/>
  <c r="AP641" i="6"/>
  <c r="AJ643" i="6"/>
  <c r="AP645" i="6"/>
  <c r="AJ647" i="6"/>
  <c r="AP649" i="6"/>
  <c r="AJ651" i="6"/>
  <c r="AP653" i="6"/>
  <c r="AJ655" i="6"/>
  <c r="AP657" i="6"/>
  <c r="AJ659" i="6"/>
  <c r="AP661" i="6"/>
  <c r="AJ663" i="6"/>
  <c r="AP665" i="6"/>
  <c r="AJ667" i="6"/>
  <c r="AP669" i="6"/>
  <c r="AJ671" i="6"/>
  <c r="AP673" i="6"/>
  <c r="AJ675" i="6"/>
  <c r="AP677" i="6"/>
  <c r="AJ679" i="6"/>
  <c r="AP681" i="6"/>
  <c r="AJ683" i="6"/>
  <c r="AP685" i="6"/>
  <c r="AJ687" i="6"/>
  <c r="AP689" i="6"/>
  <c r="AJ691" i="6"/>
  <c r="AP693" i="6"/>
  <c r="AJ695" i="6"/>
  <c r="AP697" i="6"/>
  <c r="AJ699" i="6"/>
  <c r="AP701" i="6"/>
  <c r="AJ703" i="6"/>
  <c r="AP705" i="6"/>
  <c r="AJ707" i="6"/>
  <c r="AP709" i="6"/>
  <c r="AJ711" i="6"/>
  <c r="AP713" i="6"/>
  <c r="AJ715" i="6"/>
  <c r="AP717" i="6"/>
  <c r="AJ719" i="6"/>
  <c r="AP721" i="6"/>
  <c r="AJ723" i="6"/>
  <c r="AP725" i="6"/>
  <c r="AJ727" i="6"/>
  <c r="AP729" i="6"/>
  <c r="AJ731" i="6"/>
  <c r="AP733" i="6"/>
  <c r="AJ735" i="6"/>
  <c r="AP737" i="6"/>
  <c r="AJ739" i="6"/>
  <c r="AP741" i="6"/>
  <c r="AJ743" i="6"/>
  <c r="AP745" i="6"/>
  <c r="AJ747" i="6"/>
  <c r="AP749" i="6"/>
  <c r="AJ751" i="6"/>
  <c r="AP753" i="6"/>
  <c r="AJ755" i="6"/>
  <c r="AJ759" i="6"/>
  <c r="AP766" i="6"/>
  <c r="AJ768" i="6"/>
  <c r="AP770" i="6"/>
  <c r="AJ772" i="6"/>
  <c r="AP774" i="6"/>
  <c r="AJ776" i="6"/>
  <c r="AP778" i="6"/>
  <c r="AJ780" i="6"/>
  <c r="AP782" i="6"/>
  <c r="AJ784" i="6"/>
  <c r="AP786" i="6"/>
  <c r="AJ788" i="6"/>
  <c r="AP790" i="6"/>
  <c r="AJ792" i="6"/>
  <c r="AP794" i="6"/>
  <c r="AJ796" i="6"/>
  <c r="AP798" i="6"/>
  <c r="AJ800" i="6"/>
  <c r="AP802" i="6"/>
  <c r="AJ804" i="6"/>
  <c r="AP806" i="6"/>
  <c r="AJ808" i="6"/>
  <c r="AP810" i="6"/>
  <c r="AJ812" i="6"/>
  <c r="AP814" i="6"/>
  <c r="AJ816" i="6"/>
  <c r="AP818" i="6"/>
  <c r="AJ820" i="6"/>
  <c r="AP822" i="6"/>
  <c r="AJ824" i="6"/>
  <c r="AP826" i="6"/>
  <c r="AJ828" i="6"/>
  <c r="AP830" i="6"/>
  <c r="AJ832" i="6"/>
  <c r="AP834" i="6"/>
  <c r="AJ836" i="6"/>
  <c r="AP838" i="6"/>
  <c r="AJ840" i="6"/>
  <c r="AP842" i="6"/>
  <c r="AJ844" i="6"/>
  <c r="AP846" i="6"/>
  <c r="AJ848" i="6"/>
  <c r="AP850" i="6"/>
  <c r="AJ852" i="6"/>
  <c r="AP854" i="6"/>
  <c r="AJ856" i="6"/>
  <c r="AP858" i="6"/>
  <c r="AJ860" i="6"/>
  <c r="AP862" i="6"/>
  <c r="AJ864" i="6"/>
  <c r="AP866" i="6"/>
  <c r="AJ868" i="6"/>
  <c r="AP870" i="6"/>
  <c r="AJ872" i="6"/>
  <c r="AP874" i="6"/>
  <c r="AJ876" i="6"/>
  <c r="AP878" i="6"/>
  <c r="AJ880" i="6"/>
  <c r="AP882" i="6"/>
  <c r="AJ884" i="6"/>
  <c r="AP886" i="6"/>
  <c r="AJ888" i="6"/>
  <c r="AP890" i="6"/>
  <c r="AJ892" i="6"/>
  <c r="AP894" i="6"/>
  <c r="AJ896" i="6"/>
  <c r="AP898" i="6"/>
  <c r="AJ900" i="6"/>
  <c r="AP902" i="6"/>
  <c r="AJ904" i="6"/>
  <c r="AP906" i="6"/>
  <c r="AJ908" i="6"/>
  <c r="AP910" i="6"/>
  <c r="AJ912" i="6"/>
  <c r="AP914" i="6"/>
  <c r="AJ916" i="6"/>
  <c r="AP918" i="6"/>
  <c r="AJ920" i="6"/>
  <c r="AP922" i="6"/>
  <c r="AJ924" i="6"/>
  <c r="AP926" i="6"/>
  <c r="AJ928" i="6"/>
  <c r="AP930" i="6"/>
  <c r="AJ932" i="6"/>
  <c r="AP934" i="6"/>
  <c r="AJ936" i="6"/>
  <c r="AP938" i="6"/>
  <c r="AJ940" i="6"/>
  <c r="AP942" i="6"/>
  <c r="AJ944" i="6"/>
  <c r="AP946" i="6"/>
  <c r="AJ948" i="6"/>
  <c r="AP950" i="6"/>
  <c r="AJ952" i="6"/>
  <c r="AP954" i="6"/>
  <c r="AJ956" i="6"/>
  <c r="AP958" i="6"/>
  <c r="AJ960" i="6"/>
  <c r="AP962" i="6"/>
  <c r="AJ964" i="6"/>
  <c r="AP966" i="6"/>
  <c r="AJ968" i="6"/>
  <c r="AP970" i="6"/>
  <c r="AJ972" i="6"/>
  <c r="AP974" i="6"/>
  <c r="AJ976" i="6"/>
  <c r="AP978" i="6"/>
  <c r="AJ980" i="6"/>
  <c r="AP982" i="6"/>
  <c r="AJ984" i="6"/>
  <c r="AP986" i="6"/>
  <c r="AJ988" i="6"/>
  <c r="AP990" i="6"/>
  <c r="AJ992" i="6"/>
  <c r="AP994" i="6"/>
  <c r="AJ996" i="6"/>
  <c r="AP998" i="6"/>
  <c r="AJ1000" i="6"/>
  <c r="AP1002" i="6"/>
  <c r="AJ1004" i="6"/>
  <c r="AP1006" i="6"/>
  <c r="AJ1008" i="6"/>
  <c r="AP1010" i="6"/>
  <c r="AJ1012" i="6"/>
  <c r="AP1014" i="6"/>
  <c r="AJ1016" i="6"/>
  <c r="AP1018" i="6"/>
  <c r="AJ1020" i="6"/>
  <c r="AP1022" i="6"/>
  <c r="AJ1024" i="6"/>
  <c r="AP1026" i="6"/>
  <c r="AJ1028" i="6"/>
  <c r="AP1030" i="6"/>
  <c r="AJ1032" i="6"/>
  <c r="AP1034" i="6"/>
  <c r="AJ1036" i="6"/>
  <c r="AP1038" i="6"/>
  <c r="AJ1040" i="6"/>
  <c r="AP1042" i="6"/>
  <c r="AJ1044" i="6"/>
  <c r="AP1046" i="6"/>
  <c r="AJ1048" i="6"/>
  <c r="AP1050" i="6"/>
  <c r="AJ1052" i="6"/>
  <c r="AP1054" i="6"/>
  <c r="AJ1056" i="6"/>
  <c r="AP1058" i="6"/>
  <c r="AJ1060" i="6"/>
  <c r="AP1062" i="6"/>
  <c r="AJ1064" i="6"/>
  <c r="AP757" i="6"/>
  <c r="AJ763" i="6"/>
  <c r="AJ765" i="6"/>
  <c r="AP767" i="6"/>
  <c r="AJ769" i="6"/>
  <c r="AP771" i="6"/>
  <c r="AJ773" i="6"/>
  <c r="AP775" i="6"/>
  <c r="AJ777" i="6"/>
  <c r="AP779" i="6"/>
  <c r="AJ781" i="6"/>
  <c r="AP783" i="6"/>
  <c r="AJ785" i="6"/>
  <c r="AP787" i="6"/>
  <c r="AJ789" i="6"/>
  <c r="AP791" i="6"/>
  <c r="AJ793" i="6"/>
  <c r="AP795" i="6"/>
  <c r="AJ797" i="6"/>
  <c r="AP799" i="6"/>
  <c r="AJ801" i="6"/>
  <c r="AP803" i="6"/>
  <c r="AJ805" i="6"/>
  <c r="AP807" i="6"/>
  <c r="AJ809" i="6"/>
  <c r="AP811" i="6"/>
  <c r="AJ813" i="6"/>
  <c r="AP815" i="6"/>
  <c r="AJ817" i="6"/>
  <c r="AP819" i="6"/>
  <c r="AJ821" i="6"/>
  <c r="AP823" i="6"/>
  <c r="AJ825" i="6"/>
  <c r="AP827" i="6"/>
  <c r="AJ829" i="6"/>
  <c r="AP831" i="6"/>
  <c r="AJ833" i="6"/>
  <c r="AP835" i="6"/>
  <c r="AJ837" i="6"/>
  <c r="AP839" i="6"/>
  <c r="AJ841" i="6"/>
  <c r="AP843" i="6"/>
  <c r="AJ845" i="6"/>
  <c r="AP847" i="6"/>
  <c r="AJ849" i="6"/>
  <c r="AP851" i="6"/>
  <c r="AJ853" i="6"/>
  <c r="AP855" i="6"/>
  <c r="AJ857" i="6"/>
  <c r="AP859" i="6"/>
  <c r="AJ861" i="6"/>
  <c r="AP863" i="6"/>
  <c r="AJ865" i="6"/>
  <c r="AP867" i="6"/>
  <c r="AJ869" i="6"/>
  <c r="AP871" i="6"/>
  <c r="AJ873" i="6"/>
  <c r="AP875" i="6"/>
  <c r="AJ877" i="6"/>
  <c r="AP879" i="6"/>
  <c r="AJ881" i="6"/>
  <c r="AP883" i="6"/>
  <c r="AJ885" i="6"/>
  <c r="AP887" i="6"/>
  <c r="AJ889" i="6"/>
  <c r="AP891" i="6"/>
  <c r="AJ893" i="6"/>
  <c r="AP895" i="6"/>
  <c r="AJ897" i="6"/>
  <c r="AP899" i="6"/>
  <c r="AJ901" i="6"/>
  <c r="AP903" i="6"/>
  <c r="AJ905" i="6"/>
  <c r="AP907" i="6"/>
  <c r="AJ909" i="6"/>
  <c r="AP911" i="6"/>
  <c r="AJ913" i="6"/>
  <c r="AP915" i="6"/>
  <c r="AJ917" i="6"/>
  <c r="AP919" i="6"/>
  <c r="AJ921" i="6"/>
  <c r="AP923" i="6"/>
  <c r="AJ925" i="6"/>
  <c r="AP927" i="6"/>
  <c r="AJ929" i="6"/>
  <c r="AP931" i="6"/>
  <c r="AJ933" i="6"/>
  <c r="AP935" i="6"/>
  <c r="AJ937" i="6"/>
  <c r="AP939" i="6"/>
  <c r="AJ941" i="6"/>
  <c r="AP943" i="6"/>
  <c r="AJ945" i="6"/>
  <c r="AP947" i="6"/>
  <c r="AJ949" i="6"/>
  <c r="AP951" i="6"/>
  <c r="AJ953" i="6"/>
  <c r="AP955" i="6"/>
  <c r="AJ957" i="6"/>
  <c r="AP959" i="6"/>
  <c r="AJ961" i="6"/>
  <c r="AP963" i="6"/>
  <c r="AJ965" i="6"/>
  <c r="AP967" i="6"/>
  <c r="AJ969" i="6"/>
  <c r="AP971" i="6"/>
  <c r="AJ973" i="6"/>
  <c r="AP975" i="6"/>
  <c r="AJ977" i="6"/>
  <c r="AP979" i="6"/>
  <c r="AJ981" i="6"/>
  <c r="AP983" i="6"/>
  <c r="AJ985" i="6"/>
  <c r="AP987" i="6"/>
  <c r="AJ989" i="6"/>
  <c r="AP991" i="6"/>
  <c r="AJ993" i="6"/>
  <c r="AP995" i="6"/>
  <c r="AJ997" i="6"/>
  <c r="AP999" i="6"/>
  <c r="AJ1001" i="6"/>
  <c r="AP1003" i="6"/>
  <c r="AJ1005" i="6"/>
  <c r="AP1007" i="6"/>
  <c r="AJ1009" i="6"/>
  <c r="AP1011" i="6"/>
  <c r="AJ1013" i="6"/>
  <c r="AP1015" i="6"/>
  <c r="AJ1017" i="6"/>
  <c r="AP1019" i="6"/>
  <c r="AJ1021" i="6"/>
  <c r="AP1023" i="6"/>
  <c r="AJ1025" i="6"/>
  <c r="AP1027" i="6"/>
  <c r="AJ1029" i="6"/>
  <c r="AP1031" i="6"/>
  <c r="AJ1033" i="6"/>
  <c r="AP1035" i="6"/>
  <c r="AJ1037" i="6"/>
  <c r="AP1039" i="6"/>
  <c r="AJ1041" i="6"/>
  <c r="AP1043" i="6"/>
  <c r="AJ1045" i="6"/>
  <c r="AP1047" i="6"/>
  <c r="AJ1049" i="6"/>
  <c r="AP1051" i="6"/>
  <c r="AJ1053" i="6"/>
  <c r="AP1055" i="6"/>
  <c r="AJ1057" i="6"/>
  <c r="AP1059" i="6"/>
  <c r="AJ1061" i="6"/>
  <c r="AP1063" i="6"/>
  <c r="AJ1065" i="6"/>
  <c r="AP761" i="6"/>
  <c r="AJ766" i="6"/>
  <c r="AP768" i="6"/>
  <c r="AJ770" i="6"/>
  <c r="AP772" i="6"/>
  <c r="AJ774" i="6"/>
  <c r="AP776" i="6"/>
  <c r="AJ778" i="6"/>
  <c r="AP780" i="6"/>
  <c r="AJ782" i="6"/>
  <c r="AP784" i="6"/>
  <c r="AJ786" i="6"/>
  <c r="AP788" i="6"/>
  <c r="AJ790" i="6"/>
  <c r="AP792" i="6"/>
  <c r="AJ794" i="6"/>
  <c r="AP796" i="6"/>
  <c r="AJ798" i="6"/>
  <c r="AP800" i="6"/>
  <c r="AJ802" i="6"/>
  <c r="AP804" i="6"/>
  <c r="AJ806" i="6"/>
  <c r="AP808" i="6"/>
  <c r="AJ810" i="6"/>
  <c r="AP812" i="6"/>
  <c r="AJ814" i="6"/>
  <c r="AP816" i="6"/>
  <c r="AJ818" i="6"/>
  <c r="AP820" i="6"/>
  <c r="AJ822" i="6"/>
  <c r="AP824" i="6"/>
  <c r="AJ826" i="6"/>
  <c r="AP828" i="6"/>
  <c r="AJ830" i="6"/>
  <c r="AP832" i="6"/>
  <c r="AJ834" i="6"/>
  <c r="AP836" i="6"/>
  <c r="AJ838" i="6"/>
  <c r="AP840" i="6"/>
  <c r="AJ842" i="6"/>
  <c r="AP844" i="6"/>
  <c r="AJ846" i="6"/>
  <c r="AP848" i="6"/>
  <c r="AJ850" i="6"/>
  <c r="AP852" i="6"/>
  <c r="AJ854" i="6"/>
  <c r="AP856" i="6"/>
  <c r="AJ858" i="6"/>
  <c r="AP860" i="6"/>
  <c r="AJ862" i="6"/>
  <c r="AP864" i="6"/>
  <c r="AJ866" i="6"/>
  <c r="AP868" i="6"/>
  <c r="AJ870" i="6"/>
  <c r="AP872" i="6"/>
  <c r="AJ874" i="6"/>
  <c r="AP876" i="6"/>
  <c r="AJ878" i="6"/>
  <c r="AP880" i="6"/>
  <c r="AJ882" i="6"/>
  <c r="AP884" i="6"/>
  <c r="AJ886" i="6"/>
  <c r="AP888" i="6"/>
  <c r="AJ890" i="6"/>
  <c r="AP892" i="6"/>
  <c r="AJ894" i="6"/>
  <c r="AP896" i="6"/>
  <c r="AJ898" i="6"/>
  <c r="AP900" i="6"/>
  <c r="AJ902" i="6"/>
  <c r="AP904" i="6"/>
  <c r="AJ906" i="6"/>
  <c r="AP908" i="6"/>
  <c r="AJ910" i="6"/>
  <c r="AP912" i="6"/>
  <c r="AJ914" i="6"/>
  <c r="AP916" i="6"/>
  <c r="AJ918" i="6"/>
  <c r="AP920" i="6"/>
  <c r="AJ922" i="6"/>
  <c r="AP924" i="6"/>
  <c r="AJ926" i="6"/>
  <c r="AP928" i="6"/>
  <c r="AJ930" i="6"/>
  <c r="AP932" i="6"/>
  <c r="AJ934" i="6"/>
  <c r="AP936" i="6"/>
  <c r="AJ938" i="6"/>
  <c r="AP940" i="6"/>
  <c r="AJ942" i="6"/>
  <c r="AP944" i="6"/>
  <c r="AJ946" i="6"/>
  <c r="AP948" i="6"/>
  <c r="AJ950" i="6"/>
  <c r="AP952" i="6"/>
  <c r="AJ954" i="6"/>
  <c r="AP956" i="6"/>
  <c r="AJ958" i="6"/>
  <c r="AP960" i="6"/>
  <c r="AJ962" i="6"/>
  <c r="AP964" i="6"/>
  <c r="AJ966" i="6"/>
  <c r="AP968" i="6"/>
  <c r="AJ970" i="6"/>
  <c r="AP972" i="6"/>
  <c r="AJ974" i="6"/>
  <c r="AP976" i="6"/>
  <c r="AJ978" i="6"/>
  <c r="AP980" i="6"/>
  <c r="AJ982" i="6"/>
  <c r="AP984" i="6"/>
  <c r="AJ986" i="6"/>
  <c r="AP988" i="6"/>
  <c r="AJ990" i="6"/>
  <c r="AP992" i="6"/>
  <c r="AJ994" i="6"/>
  <c r="AP996" i="6"/>
  <c r="AJ998" i="6"/>
  <c r="AP1000" i="6"/>
  <c r="AJ1002" i="6"/>
  <c r="AP1004" i="6"/>
  <c r="AJ1006" i="6"/>
  <c r="AP1008" i="6"/>
  <c r="AJ1010" i="6"/>
  <c r="AP1012" i="6"/>
  <c r="AJ1014" i="6"/>
  <c r="AP1016" i="6"/>
  <c r="AJ1018" i="6"/>
  <c r="AP1020" i="6"/>
  <c r="AJ1022" i="6"/>
  <c r="AP1024" i="6"/>
  <c r="AJ1026" i="6"/>
  <c r="AP1028" i="6"/>
  <c r="AJ1030" i="6"/>
  <c r="AP1032" i="6"/>
  <c r="AJ1034" i="6"/>
  <c r="AP1036" i="6"/>
  <c r="AJ1038" i="6"/>
  <c r="AP1040" i="6"/>
  <c r="AJ1042" i="6"/>
  <c r="AP1044" i="6"/>
  <c r="AJ1046" i="6"/>
  <c r="AP1048" i="6"/>
  <c r="AJ1050" i="6"/>
  <c r="AP1052" i="6"/>
  <c r="AJ1054" i="6"/>
  <c r="AP1056" i="6"/>
  <c r="AJ1058" i="6"/>
  <c r="AP1060" i="6"/>
  <c r="AJ1062" i="6"/>
  <c r="AP1064" i="6"/>
  <c r="AJ1066" i="6"/>
  <c r="AP763" i="6"/>
  <c r="AP765" i="6"/>
  <c r="AJ767" i="6"/>
  <c r="AP769" i="6"/>
  <c r="AJ771" i="6"/>
  <c r="AP773" i="6"/>
  <c r="AJ775" i="6"/>
  <c r="AP777" i="6"/>
  <c r="AJ779" i="6"/>
  <c r="AP781" i="6"/>
  <c r="AJ783" i="6"/>
  <c r="AP785" i="6"/>
  <c r="AJ787" i="6"/>
  <c r="AP789" i="6"/>
  <c r="AJ791" i="6"/>
  <c r="AP793" i="6"/>
  <c r="AJ795" i="6"/>
  <c r="AP797" i="6"/>
  <c r="AJ799" i="6"/>
  <c r="AP801" i="6"/>
  <c r="AJ803" i="6"/>
  <c r="AP805" i="6"/>
  <c r="AJ807" i="6"/>
  <c r="AP809" i="6"/>
  <c r="AJ811" i="6"/>
  <c r="AP813" i="6"/>
  <c r="AJ815" i="6"/>
  <c r="AP817" i="6"/>
  <c r="AJ819" i="6"/>
  <c r="AP821" i="6"/>
  <c r="AJ823" i="6"/>
  <c r="AP825" i="6"/>
  <c r="AJ827" i="6"/>
  <c r="AP829" i="6"/>
  <c r="AJ831" i="6"/>
  <c r="AP833" i="6"/>
  <c r="AJ835" i="6"/>
  <c r="AP837" i="6"/>
  <c r="AJ839" i="6"/>
  <c r="AP841" i="6"/>
  <c r="AJ843" i="6"/>
  <c r="AP845" i="6"/>
  <c r="AJ847" i="6"/>
  <c r="AP849" i="6"/>
  <c r="AJ851" i="6"/>
  <c r="AP853" i="6"/>
  <c r="AJ855" i="6"/>
  <c r="AP857" i="6"/>
  <c r="AJ859" i="6"/>
  <c r="AP861" i="6"/>
  <c r="AJ863" i="6"/>
  <c r="AP865" i="6"/>
  <c r="AJ867" i="6"/>
  <c r="AP869" i="6"/>
  <c r="AJ871" i="6"/>
  <c r="AP873" i="6"/>
  <c r="AJ875" i="6"/>
  <c r="AP877" i="6"/>
  <c r="AJ879" i="6"/>
  <c r="AP881" i="6"/>
  <c r="AJ883" i="6"/>
  <c r="AP885" i="6"/>
  <c r="AJ887" i="6"/>
  <c r="AP889" i="6"/>
  <c r="AJ891" i="6"/>
  <c r="AP893" i="6"/>
  <c r="AJ895" i="6"/>
  <c r="AP897" i="6"/>
  <c r="AJ899" i="6"/>
  <c r="AP901" i="6"/>
  <c r="AJ903" i="6"/>
  <c r="AP905" i="6"/>
  <c r="AJ907" i="6"/>
  <c r="AP909" i="6"/>
  <c r="AJ911" i="6"/>
  <c r="AP913" i="6"/>
  <c r="AJ915" i="6"/>
  <c r="AP917" i="6"/>
  <c r="AJ919" i="6"/>
  <c r="AP921" i="6"/>
  <c r="AJ923" i="6"/>
  <c r="AP925" i="6"/>
  <c r="AJ927" i="6"/>
  <c r="AP929" i="6"/>
  <c r="AJ931" i="6"/>
  <c r="AP933" i="6"/>
  <c r="AJ935" i="6"/>
  <c r="AP937" i="6"/>
  <c r="AJ939" i="6"/>
  <c r="AP941" i="6"/>
  <c r="AJ943" i="6"/>
  <c r="AP945" i="6"/>
  <c r="AJ947" i="6"/>
  <c r="AP949" i="6"/>
  <c r="AJ951" i="6"/>
  <c r="AP953" i="6"/>
  <c r="AJ955" i="6"/>
  <c r="AP957" i="6"/>
  <c r="AJ959" i="6"/>
  <c r="AP961" i="6"/>
  <c r="AJ963" i="6"/>
  <c r="AP965" i="6"/>
  <c r="AJ967" i="6"/>
  <c r="AP969" i="6"/>
  <c r="AJ971" i="6"/>
  <c r="AP973" i="6"/>
  <c r="AJ975" i="6"/>
  <c r="AP977" i="6"/>
  <c r="AJ979" i="6"/>
  <c r="AP981" i="6"/>
  <c r="AJ983" i="6"/>
  <c r="AP985" i="6"/>
  <c r="AJ987" i="6"/>
  <c r="AP989" i="6"/>
  <c r="AJ991" i="6"/>
  <c r="AP993" i="6"/>
  <c r="AJ995" i="6"/>
  <c r="AP997" i="6"/>
  <c r="AJ999" i="6"/>
  <c r="AP1001" i="6"/>
  <c r="AJ1003" i="6"/>
  <c r="AP1005" i="6"/>
  <c r="AJ1007" i="6"/>
  <c r="AP1009" i="6"/>
  <c r="AJ1011" i="6"/>
  <c r="AP1013" i="6"/>
  <c r="AJ1015" i="6"/>
  <c r="AP1017" i="6"/>
  <c r="AJ1019" i="6"/>
  <c r="AP1021" i="6"/>
  <c r="AJ1023" i="6"/>
  <c r="AP1025" i="6"/>
  <c r="AJ1027" i="6"/>
  <c r="AP1029" i="6"/>
  <c r="AJ1031" i="6"/>
  <c r="AP1033" i="6"/>
  <c r="AJ1035" i="6"/>
  <c r="AP1037" i="6"/>
  <c r="AJ1039" i="6"/>
  <c r="AP1041" i="6"/>
  <c r="AJ1043" i="6"/>
  <c r="AP1045" i="6"/>
  <c r="AJ1047" i="6"/>
  <c r="AP1049" i="6"/>
  <c r="AJ1051" i="6"/>
  <c r="AP1053" i="6"/>
  <c r="AJ1055" i="6"/>
  <c r="AP1057" i="6"/>
  <c r="AJ1059" i="6"/>
  <c r="AP1061" i="6"/>
  <c r="AJ1063" i="6"/>
  <c r="AP1065" i="6"/>
  <c r="AP1066" i="6"/>
  <c r="AJ1068" i="6"/>
  <c r="AP1070" i="6"/>
  <c r="AJ1072" i="6"/>
  <c r="AP1074" i="6"/>
  <c r="AJ1076" i="6"/>
  <c r="AP1078" i="6"/>
  <c r="AJ1080" i="6"/>
  <c r="AP1082" i="6"/>
  <c r="AJ1084" i="6"/>
  <c r="AP1086" i="6"/>
  <c r="AJ1088" i="6"/>
  <c r="AP1090" i="6"/>
  <c r="AJ1092" i="6"/>
  <c r="AP1094" i="6"/>
  <c r="AJ1096" i="6"/>
  <c r="AP1098" i="6"/>
  <c r="AJ1100" i="6"/>
  <c r="AP1102" i="6"/>
  <c r="AJ1104" i="6"/>
  <c r="AP1106" i="6"/>
  <c r="AJ1108" i="6"/>
  <c r="AP1110" i="6"/>
  <c r="AJ1112" i="6"/>
  <c r="AP1114" i="6"/>
  <c r="AJ1116" i="6"/>
  <c r="AP1118" i="6"/>
  <c r="AJ1120" i="6"/>
  <c r="AP1122" i="6"/>
  <c r="AJ1124" i="6"/>
  <c r="AP1126" i="6"/>
  <c r="AJ1128" i="6"/>
  <c r="AP1130" i="6"/>
  <c r="AJ1132" i="6"/>
  <c r="AP1134" i="6"/>
  <c r="AJ1136" i="6"/>
  <c r="AP1138" i="6"/>
  <c r="AJ1140" i="6"/>
  <c r="AP1142" i="6"/>
  <c r="AJ1144" i="6"/>
  <c r="AP1146" i="6"/>
  <c r="AJ1148" i="6"/>
  <c r="AP1150" i="6"/>
  <c r="AJ1152" i="6"/>
  <c r="AP1154" i="6"/>
  <c r="AJ1156" i="6"/>
  <c r="AP1158" i="6"/>
  <c r="AJ1160" i="6"/>
  <c r="AP1162" i="6"/>
  <c r="AJ1164" i="6"/>
  <c r="AP1166" i="6"/>
  <c r="AJ1168" i="6"/>
  <c r="AP1170" i="6"/>
  <c r="AJ1172" i="6"/>
  <c r="AP1174" i="6"/>
  <c r="AJ1176" i="6"/>
  <c r="AP1178" i="6"/>
  <c r="AJ1180" i="6"/>
  <c r="AP1182" i="6"/>
  <c r="AJ1184" i="6"/>
  <c r="AP1186" i="6"/>
  <c r="AJ1188" i="6"/>
  <c r="AP1190" i="6"/>
  <c r="AJ1192" i="6"/>
  <c r="AP1194" i="6"/>
  <c r="AJ1196" i="6"/>
  <c r="AP1198" i="6"/>
  <c r="AJ1200" i="6"/>
  <c r="AP1202" i="6"/>
  <c r="AJ1204" i="6"/>
  <c r="AP1206" i="6"/>
  <c r="AJ1208" i="6"/>
  <c r="AP1210" i="6"/>
  <c r="AJ1212" i="6"/>
  <c r="AP1214" i="6"/>
  <c r="AJ1216" i="6"/>
  <c r="AP1218" i="6"/>
  <c r="AJ1220" i="6"/>
  <c r="AP1222" i="6"/>
  <c r="AJ1224" i="6"/>
  <c r="AP1226" i="6"/>
  <c r="AJ1228" i="6"/>
  <c r="AP1230" i="6"/>
  <c r="AJ1232" i="6"/>
  <c r="AP1234" i="6"/>
  <c r="AJ1236" i="6"/>
  <c r="AP1238" i="6"/>
  <c r="AJ1240" i="6"/>
  <c r="AP1242" i="6"/>
  <c r="AJ1244" i="6"/>
  <c r="AP1246" i="6"/>
  <c r="AJ1248" i="6"/>
  <c r="AP1250" i="6"/>
  <c r="AJ1252" i="6"/>
  <c r="AP1254" i="6"/>
  <c r="AJ1256" i="6"/>
  <c r="AP1258" i="6"/>
  <c r="AJ1260" i="6"/>
  <c r="AP1262" i="6"/>
  <c r="AJ1264" i="6"/>
  <c r="AP1266" i="6"/>
  <c r="AJ1268" i="6"/>
  <c r="AP1270" i="6"/>
  <c r="AJ1272" i="6"/>
  <c r="AP1274" i="6"/>
  <c r="AJ1276" i="6"/>
  <c r="AP1278" i="6"/>
  <c r="AJ1280" i="6"/>
  <c r="AP1282" i="6"/>
  <c r="AJ1284" i="6"/>
  <c r="AP1286" i="6"/>
  <c r="AJ1288" i="6"/>
  <c r="AP1290" i="6"/>
  <c r="AJ1292" i="6"/>
  <c r="AP1294" i="6"/>
  <c r="AJ1296" i="6"/>
  <c r="AP1298" i="6"/>
  <c r="AJ1300" i="6"/>
  <c r="AP1302" i="6"/>
  <c r="AJ1304" i="6"/>
  <c r="AP1306" i="6"/>
  <c r="AJ1308" i="6"/>
  <c r="AP1310" i="6"/>
  <c r="AJ1312" i="6"/>
  <c r="AP1314" i="6"/>
  <c r="AJ1316" i="6"/>
  <c r="AP1318" i="6"/>
  <c r="AJ1320" i="6"/>
  <c r="AP1322" i="6"/>
  <c r="AJ1324" i="6"/>
  <c r="AP1326" i="6"/>
  <c r="AJ1328" i="6"/>
  <c r="AP1330" i="6"/>
  <c r="AJ1332" i="6"/>
  <c r="AP1334" i="6"/>
  <c r="AJ1336" i="6"/>
  <c r="AP1338" i="6"/>
  <c r="AJ1340" i="6"/>
  <c r="AP1342" i="6"/>
  <c r="AJ1344" i="6"/>
  <c r="AP1346" i="6"/>
  <c r="AJ1348" i="6"/>
  <c r="AP1350" i="6"/>
  <c r="AJ1352" i="6"/>
  <c r="AP1354" i="6"/>
  <c r="AJ1356" i="6"/>
  <c r="AP1358" i="6"/>
  <c r="AJ1360" i="6"/>
  <c r="AP1362" i="6"/>
  <c r="AJ1364" i="6"/>
  <c r="AP1366" i="6"/>
  <c r="AJ1368" i="6"/>
  <c r="AP1370" i="6"/>
  <c r="AJ1372" i="6"/>
  <c r="AP1374" i="6"/>
  <c r="AJ1376" i="6"/>
  <c r="AP1378" i="6"/>
  <c r="AJ1380" i="6"/>
  <c r="AP1382" i="6"/>
  <c r="AJ1384" i="6"/>
  <c r="AP1386" i="6"/>
  <c r="AJ1388" i="6"/>
  <c r="AP1390" i="6"/>
  <c r="AJ1392" i="6"/>
  <c r="AP1394" i="6"/>
  <c r="AJ1396" i="6"/>
  <c r="AP1398" i="6"/>
  <c r="AJ1400" i="6"/>
  <c r="AP1402" i="6"/>
  <c r="AJ1404" i="6"/>
  <c r="AP1406" i="6"/>
  <c r="AJ1408" i="6"/>
  <c r="AP1410" i="6"/>
  <c r="AJ1412" i="6"/>
  <c r="AP1414" i="6"/>
  <c r="AJ1416" i="6"/>
  <c r="AP1418" i="6"/>
  <c r="AJ1420" i="6"/>
  <c r="AP1422" i="6"/>
  <c r="AJ1424" i="6"/>
  <c r="AP1426" i="6"/>
  <c r="AJ1428" i="6"/>
  <c r="AP1430" i="6"/>
  <c r="AJ1432" i="6"/>
  <c r="AP1434" i="6"/>
  <c r="AJ1436" i="6"/>
  <c r="AP1438" i="6"/>
  <c r="AJ1440" i="6"/>
  <c r="AP1442" i="6"/>
  <c r="AJ1444" i="6"/>
  <c r="AP1446" i="6"/>
  <c r="AJ1448" i="6"/>
  <c r="AP1450" i="6"/>
  <c r="AJ1452" i="6"/>
  <c r="AP1454" i="6"/>
  <c r="AJ1456" i="6"/>
  <c r="AP1458" i="6"/>
  <c r="AJ1460" i="6"/>
  <c r="AP1462" i="6"/>
  <c r="AJ1464" i="6"/>
  <c r="AP1466" i="6"/>
  <c r="AJ1468" i="6"/>
  <c r="AP1470" i="6"/>
  <c r="AJ1472" i="6"/>
  <c r="AP1474" i="6"/>
  <c r="AJ1476" i="6"/>
  <c r="AP1478" i="6"/>
  <c r="AJ1480" i="6"/>
  <c r="AP1482" i="6"/>
  <c r="AJ1484" i="6"/>
  <c r="AP1486" i="6"/>
  <c r="AJ1488" i="6"/>
  <c r="AP1490" i="6"/>
  <c r="AJ1492" i="6"/>
  <c r="AP1494" i="6"/>
  <c r="AJ1496" i="6"/>
  <c r="AP1498" i="6"/>
  <c r="AJ1500" i="6"/>
  <c r="AP1502" i="6"/>
  <c r="AJ1504" i="6"/>
  <c r="AP1506" i="6"/>
  <c r="AJ1508" i="6"/>
  <c r="AP1510" i="6"/>
  <c r="AJ1512" i="6"/>
  <c r="AP1514" i="6"/>
  <c r="AJ1516" i="6"/>
  <c r="AP1518" i="6"/>
  <c r="AJ1520" i="6"/>
  <c r="AP1522" i="6"/>
  <c r="AJ1524" i="6"/>
  <c r="AP1526" i="6"/>
  <c r="AJ1528" i="6"/>
  <c r="AP1530" i="6"/>
  <c r="AJ1532" i="6"/>
  <c r="AP1534" i="6"/>
  <c r="AJ1536" i="6"/>
  <c r="AP1538" i="6"/>
  <c r="AJ1540" i="6"/>
  <c r="AP1542" i="6"/>
  <c r="AJ1544" i="6"/>
  <c r="AP1546" i="6"/>
  <c r="AJ1548" i="6"/>
  <c r="AP1550" i="6"/>
  <c r="AJ1552" i="6"/>
  <c r="AP1554" i="6"/>
  <c r="AJ1556" i="6"/>
  <c r="AP1558" i="6"/>
  <c r="AJ1560" i="6"/>
  <c r="AP1562" i="6"/>
  <c r="AJ1564" i="6"/>
  <c r="AP1566" i="6"/>
  <c r="AJ1568" i="6"/>
  <c r="AP1570" i="6"/>
  <c r="AJ1572" i="6"/>
  <c r="AP1574" i="6"/>
  <c r="AJ1576" i="6"/>
  <c r="AP1578" i="6"/>
  <c r="AJ1580" i="6"/>
  <c r="AP1582" i="6"/>
  <c r="AJ1584" i="6"/>
  <c r="AP1586" i="6"/>
  <c r="AJ1588" i="6"/>
  <c r="AP1590" i="6"/>
  <c r="AJ1592" i="6"/>
  <c r="AP1594" i="6"/>
  <c r="AJ1596" i="6"/>
  <c r="AP1598" i="6"/>
  <c r="AJ1600" i="6"/>
  <c r="AP1602" i="6"/>
  <c r="AJ1604" i="6"/>
  <c r="AP1606" i="6"/>
  <c r="AJ1608" i="6"/>
  <c r="AP1610" i="6"/>
  <c r="AJ1612" i="6"/>
  <c r="AP1614" i="6"/>
  <c r="AJ1616" i="6"/>
  <c r="AP1618" i="6"/>
  <c r="AJ1620" i="6"/>
  <c r="AP1622" i="6"/>
  <c r="AJ1624" i="6"/>
  <c r="AP1626" i="6"/>
  <c r="AJ1628" i="6"/>
  <c r="AP1630" i="6"/>
  <c r="AJ1632" i="6"/>
  <c r="AP1634" i="6"/>
  <c r="AJ1636" i="6"/>
  <c r="AP1638" i="6"/>
  <c r="AJ1640" i="6"/>
  <c r="AP1642" i="6"/>
  <c r="AJ1644" i="6"/>
  <c r="AP1646" i="6"/>
  <c r="AJ1648" i="6"/>
  <c r="AP1650" i="6"/>
  <c r="AJ1652" i="6"/>
  <c r="AP1654" i="6"/>
  <c r="AJ1656" i="6"/>
  <c r="AP1658" i="6"/>
  <c r="AJ1660" i="6"/>
  <c r="AP1662" i="6"/>
  <c r="AJ1664" i="6"/>
  <c r="AP1666" i="6"/>
  <c r="AJ1668" i="6"/>
  <c r="AP1670" i="6"/>
  <c r="AJ1672" i="6"/>
  <c r="AP1067" i="6"/>
  <c r="AJ1069" i="6"/>
  <c r="AP1071" i="6"/>
  <c r="AJ1073" i="6"/>
  <c r="AP1075" i="6"/>
  <c r="AJ1077" i="6"/>
  <c r="AP1079" i="6"/>
  <c r="AJ1081" i="6"/>
  <c r="AP1083" i="6"/>
  <c r="AJ1085" i="6"/>
  <c r="AP1087" i="6"/>
  <c r="AJ1089" i="6"/>
  <c r="AP1091" i="6"/>
  <c r="AJ1093" i="6"/>
  <c r="AP1095" i="6"/>
  <c r="AJ1097" i="6"/>
  <c r="AP1099" i="6"/>
  <c r="AJ1101" i="6"/>
  <c r="AP1103" i="6"/>
  <c r="AJ1105" i="6"/>
  <c r="AP1107" i="6"/>
  <c r="AJ1109" i="6"/>
  <c r="AP1111" i="6"/>
  <c r="AJ1113" i="6"/>
  <c r="AP1115" i="6"/>
  <c r="AJ1117" i="6"/>
  <c r="AP1119" i="6"/>
  <c r="AJ1121" i="6"/>
  <c r="AP1123" i="6"/>
  <c r="AJ1125" i="6"/>
  <c r="AP1127" i="6"/>
  <c r="AJ1129" i="6"/>
  <c r="AP1131" i="6"/>
  <c r="AJ1133" i="6"/>
  <c r="AP1135" i="6"/>
  <c r="AJ1137" i="6"/>
  <c r="AP1139" i="6"/>
  <c r="AJ1141" i="6"/>
  <c r="AP1143" i="6"/>
  <c r="AJ1145" i="6"/>
  <c r="AP1147" i="6"/>
  <c r="AJ1149" i="6"/>
  <c r="AP1151" i="6"/>
  <c r="AJ1153" i="6"/>
  <c r="AP1155" i="6"/>
  <c r="AJ1157" i="6"/>
  <c r="AP1159" i="6"/>
  <c r="AJ1161" i="6"/>
  <c r="AP1163" i="6"/>
  <c r="AJ1165" i="6"/>
  <c r="AP1167" i="6"/>
  <c r="AJ1169" i="6"/>
  <c r="AP1171" i="6"/>
  <c r="AJ1173" i="6"/>
  <c r="AP1175" i="6"/>
  <c r="AJ1177" i="6"/>
  <c r="AP1179" i="6"/>
  <c r="AJ1181" i="6"/>
  <c r="AP1183" i="6"/>
  <c r="AJ1185" i="6"/>
  <c r="AP1187" i="6"/>
  <c r="AJ1189" i="6"/>
  <c r="AP1191" i="6"/>
  <c r="AJ1193" i="6"/>
  <c r="AP1195" i="6"/>
  <c r="AJ1197" i="6"/>
  <c r="AP1199" i="6"/>
  <c r="AJ1201" i="6"/>
  <c r="AP1203" i="6"/>
  <c r="AJ1205" i="6"/>
  <c r="AP1207" i="6"/>
  <c r="AJ1209" i="6"/>
  <c r="AP1211" i="6"/>
  <c r="AJ1213" i="6"/>
  <c r="AP1215" i="6"/>
  <c r="AJ1217" i="6"/>
  <c r="AP1219" i="6"/>
  <c r="AJ1221" i="6"/>
  <c r="AP1223" i="6"/>
  <c r="AJ1225" i="6"/>
  <c r="AP1227" i="6"/>
  <c r="AJ1229" i="6"/>
  <c r="AP1231" i="6"/>
  <c r="AJ1233" i="6"/>
  <c r="AP1235" i="6"/>
  <c r="AJ1237" i="6"/>
  <c r="AP1239" i="6"/>
  <c r="AJ1241" i="6"/>
  <c r="AP1243" i="6"/>
  <c r="AJ1245" i="6"/>
  <c r="AP1247" i="6"/>
  <c r="AJ1249" i="6"/>
  <c r="AP1251" i="6"/>
  <c r="AJ1253" i="6"/>
  <c r="AP1255" i="6"/>
  <c r="AJ1257" i="6"/>
  <c r="AP1259" i="6"/>
  <c r="AJ1261" i="6"/>
  <c r="AP1263" i="6"/>
  <c r="AJ1265" i="6"/>
  <c r="AP1267" i="6"/>
  <c r="AJ1269" i="6"/>
  <c r="AP1271" i="6"/>
  <c r="AJ1273" i="6"/>
  <c r="AP1275" i="6"/>
  <c r="AJ1277" i="6"/>
  <c r="AP1279" i="6"/>
  <c r="AJ1281" i="6"/>
  <c r="AP1283" i="6"/>
  <c r="AJ1285" i="6"/>
  <c r="AP1287" i="6"/>
  <c r="AJ1289" i="6"/>
  <c r="AP1291" i="6"/>
  <c r="AJ1293" i="6"/>
  <c r="AP1295" i="6"/>
  <c r="AJ1297" i="6"/>
  <c r="AP1299" i="6"/>
  <c r="AJ1301" i="6"/>
  <c r="AP1303" i="6"/>
  <c r="AJ1305" i="6"/>
  <c r="AP1307" i="6"/>
  <c r="AJ1309" i="6"/>
  <c r="AP1311" i="6"/>
  <c r="AJ1313" i="6"/>
  <c r="AP1315" i="6"/>
  <c r="AJ1317" i="6"/>
  <c r="AP1319" i="6"/>
  <c r="AJ1321" i="6"/>
  <c r="AP1323" i="6"/>
  <c r="AJ1325" i="6"/>
  <c r="AP1327" i="6"/>
  <c r="AJ1329" i="6"/>
  <c r="AP1331" i="6"/>
  <c r="AJ1333" i="6"/>
  <c r="AP1335" i="6"/>
  <c r="AJ1337" i="6"/>
  <c r="AP1339" i="6"/>
  <c r="AJ1341" i="6"/>
  <c r="AP1343" i="6"/>
  <c r="AJ1345" i="6"/>
  <c r="AP1347" i="6"/>
  <c r="AJ1349" i="6"/>
  <c r="AP1351" i="6"/>
  <c r="AJ1353" i="6"/>
  <c r="AP1355" i="6"/>
  <c r="AJ1357" i="6"/>
  <c r="AP1359" i="6"/>
  <c r="AJ1361" i="6"/>
  <c r="AP1363" i="6"/>
  <c r="AJ1365" i="6"/>
  <c r="AP1367" i="6"/>
  <c r="AJ1369" i="6"/>
  <c r="AP1371" i="6"/>
  <c r="AJ1373" i="6"/>
  <c r="AP1375" i="6"/>
  <c r="AJ1377" i="6"/>
  <c r="AP1379" i="6"/>
  <c r="AJ1381" i="6"/>
  <c r="AP1383" i="6"/>
  <c r="AJ1385" i="6"/>
  <c r="AP1387" i="6"/>
  <c r="AJ1389" i="6"/>
  <c r="AP1391" i="6"/>
  <c r="AJ1393" i="6"/>
  <c r="AP1395" i="6"/>
  <c r="AJ1397" i="6"/>
  <c r="AP1399" i="6"/>
  <c r="AJ1401" i="6"/>
  <c r="AP1403" i="6"/>
  <c r="AJ1405" i="6"/>
  <c r="AP1407" i="6"/>
  <c r="AJ1409" i="6"/>
  <c r="AP1411" i="6"/>
  <c r="AJ1413" i="6"/>
  <c r="AP1415" i="6"/>
  <c r="AJ1417" i="6"/>
  <c r="AP1419" i="6"/>
  <c r="AJ1421" i="6"/>
  <c r="AP1423" i="6"/>
  <c r="AJ1425" i="6"/>
  <c r="AP1427" i="6"/>
  <c r="AJ1429" i="6"/>
  <c r="AP1431" i="6"/>
  <c r="AJ1433" i="6"/>
  <c r="AP1435" i="6"/>
  <c r="AJ1437" i="6"/>
  <c r="AP1439" i="6"/>
  <c r="AJ1441" i="6"/>
  <c r="AP1443" i="6"/>
  <c r="AJ1445" i="6"/>
  <c r="AP1447" i="6"/>
  <c r="AJ1449" i="6"/>
  <c r="AP1451" i="6"/>
  <c r="AJ1453" i="6"/>
  <c r="AP1455" i="6"/>
  <c r="AJ1457" i="6"/>
  <c r="AP1459" i="6"/>
  <c r="AJ1461" i="6"/>
  <c r="AP1463" i="6"/>
  <c r="AJ1465" i="6"/>
  <c r="AP1467" i="6"/>
  <c r="AJ1469" i="6"/>
  <c r="AP1471" i="6"/>
  <c r="AJ1473" i="6"/>
  <c r="AP1475" i="6"/>
  <c r="AJ1477" i="6"/>
  <c r="AP1479" i="6"/>
  <c r="AJ1481" i="6"/>
  <c r="AP1483" i="6"/>
  <c r="AJ1485" i="6"/>
  <c r="AP1487" i="6"/>
  <c r="AJ1489" i="6"/>
  <c r="AP1491" i="6"/>
  <c r="AJ1493" i="6"/>
  <c r="AP1495" i="6"/>
  <c r="AJ1497" i="6"/>
  <c r="AP1499" i="6"/>
  <c r="AJ1501" i="6"/>
  <c r="AP1503" i="6"/>
  <c r="AJ1505" i="6"/>
  <c r="AP1507" i="6"/>
  <c r="AJ1509" i="6"/>
  <c r="AP1511" i="6"/>
  <c r="AJ1513" i="6"/>
  <c r="AP1515" i="6"/>
  <c r="AJ1517" i="6"/>
  <c r="AP1519" i="6"/>
  <c r="AJ1521" i="6"/>
  <c r="AP1523" i="6"/>
  <c r="AJ1525" i="6"/>
  <c r="AP1527" i="6"/>
  <c r="AJ1529" i="6"/>
  <c r="AP1531" i="6"/>
  <c r="AJ1533" i="6"/>
  <c r="AP1535" i="6"/>
  <c r="AJ1537" i="6"/>
  <c r="AP1539" i="6"/>
  <c r="AJ1541" i="6"/>
  <c r="AP1543" i="6"/>
  <c r="AJ1545" i="6"/>
  <c r="AP1547" i="6"/>
  <c r="AJ1549" i="6"/>
  <c r="AP1551" i="6"/>
  <c r="AJ1553" i="6"/>
  <c r="AP1555" i="6"/>
  <c r="AJ1557" i="6"/>
  <c r="AP1559" i="6"/>
  <c r="AJ1561" i="6"/>
  <c r="AP1563" i="6"/>
  <c r="AJ1565" i="6"/>
  <c r="AP1567" i="6"/>
  <c r="AJ1569" i="6"/>
  <c r="AP1571" i="6"/>
  <c r="AJ1573" i="6"/>
  <c r="AP1575" i="6"/>
  <c r="AJ1577" i="6"/>
  <c r="AP1579" i="6"/>
  <c r="AJ1581" i="6"/>
  <c r="AP1583" i="6"/>
  <c r="AJ1585" i="6"/>
  <c r="AP1587" i="6"/>
  <c r="AJ1589" i="6"/>
  <c r="AP1591" i="6"/>
  <c r="AJ1593" i="6"/>
  <c r="AP1595" i="6"/>
  <c r="AJ1597" i="6"/>
  <c r="AP1599" i="6"/>
  <c r="AJ1601" i="6"/>
  <c r="AP1603" i="6"/>
  <c r="AJ1605" i="6"/>
  <c r="AP1607" i="6"/>
  <c r="AJ1609" i="6"/>
  <c r="AP1611" i="6"/>
  <c r="AJ1613" i="6"/>
  <c r="AP1615" i="6"/>
  <c r="AJ1617" i="6"/>
  <c r="AP1619" i="6"/>
  <c r="AJ1621" i="6"/>
  <c r="AP1623" i="6"/>
  <c r="AJ1625" i="6"/>
  <c r="AP1627" i="6"/>
  <c r="AJ1629" i="6"/>
  <c r="AP1631" i="6"/>
  <c r="AJ1633" i="6"/>
  <c r="AP1635" i="6"/>
  <c r="AJ1637" i="6"/>
  <c r="AP1639" i="6"/>
  <c r="AJ1641" i="6"/>
  <c r="AP1643" i="6"/>
  <c r="AJ1645" i="6"/>
  <c r="AP1647" i="6"/>
  <c r="AJ1649" i="6"/>
  <c r="AP1651" i="6"/>
  <c r="AJ1653" i="6"/>
  <c r="AP1655" i="6"/>
  <c r="AJ1657" i="6"/>
  <c r="AP1659" i="6"/>
  <c r="AJ1661" i="6"/>
  <c r="AP1068" i="6"/>
  <c r="AJ1070" i="6"/>
  <c r="AP1072" i="6"/>
  <c r="AJ1074" i="6"/>
  <c r="AP1076" i="6"/>
  <c r="AJ1078" i="6"/>
  <c r="AP1080" i="6"/>
  <c r="AJ1082" i="6"/>
  <c r="AP1084" i="6"/>
  <c r="AJ1086" i="6"/>
  <c r="AP1088" i="6"/>
  <c r="AJ1090" i="6"/>
  <c r="AP1092" i="6"/>
  <c r="AJ1094" i="6"/>
  <c r="AP1096" i="6"/>
  <c r="AJ1098" i="6"/>
  <c r="AP1100" i="6"/>
  <c r="AJ1102" i="6"/>
  <c r="AP1104" i="6"/>
  <c r="AJ1106" i="6"/>
  <c r="AP1108" i="6"/>
  <c r="AJ1110" i="6"/>
  <c r="AP1112" i="6"/>
  <c r="AJ1114" i="6"/>
  <c r="AP1116" i="6"/>
  <c r="AJ1118" i="6"/>
  <c r="AP1120" i="6"/>
  <c r="AJ1122" i="6"/>
  <c r="AP1124" i="6"/>
  <c r="AJ1126" i="6"/>
  <c r="AP1128" i="6"/>
  <c r="AJ1130" i="6"/>
  <c r="AP1132" i="6"/>
  <c r="AJ1134" i="6"/>
  <c r="AP1136" i="6"/>
  <c r="AJ1138" i="6"/>
  <c r="AP1140" i="6"/>
  <c r="AJ1142" i="6"/>
  <c r="AP1144" i="6"/>
  <c r="AJ1146" i="6"/>
  <c r="AP1148" i="6"/>
  <c r="AJ1150" i="6"/>
  <c r="AP1152" i="6"/>
  <c r="AJ1154" i="6"/>
  <c r="AP1156" i="6"/>
  <c r="AJ1158" i="6"/>
  <c r="AP1160" i="6"/>
  <c r="AJ1162" i="6"/>
  <c r="AP1164" i="6"/>
  <c r="AJ1166" i="6"/>
  <c r="AP1168" i="6"/>
  <c r="AJ1170" i="6"/>
  <c r="AP1172" i="6"/>
  <c r="AJ1174" i="6"/>
  <c r="AP1176" i="6"/>
  <c r="AJ1178" i="6"/>
  <c r="AP1180" i="6"/>
  <c r="AJ1182" i="6"/>
  <c r="AP1184" i="6"/>
  <c r="AJ1186" i="6"/>
  <c r="AP1188" i="6"/>
  <c r="AJ1190" i="6"/>
  <c r="AP1192" i="6"/>
  <c r="AJ1194" i="6"/>
  <c r="AP1196" i="6"/>
  <c r="AJ1198" i="6"/>
  <c r="AP1200" i="6"/>
  <c r="AJ1202" i="6"/>
  <c r="AP1204" i="6"/>
  <c r="AJ1206" i="6"/>
  <c r="AP1208" i="6"/>
  <c r="AJ1210" i="6"/>
  <c r="AP1212" i="6"/>
  <c r="AJ1214" i="6"/>
  <c r="AP1216" i="6"/>
  <c r="AJ1218" i="6"/>
  <c r="AP1220" i="6"/>
  <c r="AJ1222" i="6"/>
  <c r="AP1224" i="6"/>
  <c r="AJ1226" i="6"/>
  <c r="AP1228" i="6"/>
  <c r="AJ1230" i="6"/>
  <c r="AP1232" i="6"/>
  <c r="AJ1234" i="6"/>
  <c r="AP1236" i="6"/>
  <c r="AJ1238" i="6"/>
  <c r="AP1240" i="6"/>
  <c r="AJ1242" i="6"/>
  <c r="AP1244" i="6"/>
  <c r="AJ1246" i="6"/>
  <c r="AP1248" i="6"/>
  <c r="AJ1250" i="6"/>
  <c r="AP1252" i="6"/>
  <c r="AJ1254" i="6"/>
  <c r="AP1256" i="6"/>
  <c r="AJ1258" i="6"/>
  <c r="AP1260" i="6"/>
  <c r="AJ1262" i="6"/>
  <c r="AP1264" i="6"/>
  <c r="AJ1266" i="6"/>
  <c r="AP1268" i="6"/>
  <c r="AJ1270" i="6"/>
  <c r="AP1272" i="6"/>
  <c r="AJ1274" i="6"/>
  <c r="AP1276" i="6"/>
  <c r="AJ1278" i="6"/>
  <c r="AP1280" i="6"/>
  <c r="AJ1282" i="6"/>
  <c r="AP1284" i="6"/>
  <c r="AJ1286" i="6"/>
  <c r="AP1288" i="6"/>
  <c r="AJ1290" i="6"/>
  <c r="AP1292" i="6"/>
  <c r="AJ1294" i="6"/>
  <c r="AP1296" i="6"/>
  <c r="AJ1298" i="6"/>
  <c r="AP1300" i="6"/>
  <c r="AJ1302" i="6"/>
  <c r="AP1304" i="6"/>
  <c r="AJ1306" i="6"/>
  <c r="AP1308" i="6"/>
  <c r="AJ1310" i="6"/>
  <c r="AP1312" i="6"/>
  <c r="AJ1314" i="6"/>
  <c r="AP1316" i="6"/>
  <c r="AJ1318" i="6"/>
  <c r="AP1320" i="6"/>
  <c r="AJ1322" i="6"/>
  <c r="AP1324" i="6"/>
  <c r="AJ1326" i="6"/>
  <c r="AP1328" i="6"/>
  <c r="AJ1330" i="6"/>
  <c r="AP1332" i="6"/>
  <c r="AJ1334" i="6"/>
  <c r="AP1336" i="6"/>
  <c r="AJ1338" i="6"/>
  <c r="AP1340" i="6"/>
  <c r="AJ1342" i="6"/>
  <c r="AP1344" i="6"/>
  <c r="AJ1346" i="6"/>
  <c r="AP1348" i="6"/>
  <c r="AJ1350" i="6"/>
  <c r="AP1352" i="6"/>
  <c r="AJ1354" i="6"/>
  <c r="AP1356" i="6"/>
  <c r="AJ1358" i="6"/>
  <c r="AP1360" i="6"/>
  <c r="AJ1362" i="6"/>
  <c r="AP1364" i="6"/>
  <c r="AJ1366" i="6"/>
  <c r="AP1368" i="6"/>
  <c r="AJ1370" i="6"/>
  <c r="AP1372" i="6"/>
  <c r="AJ1374" i="6"/>
  <c r="AP1376" i="6"/>
  <c r="AJ1378" i="6"/>
  <c r="AP1380" i="6"/>
  <c r="AJ1382" i="6"/>
  <c r="AP1384" i="6"/>
  <c r="AJ1386" i="6"/>
  <c r="AP1388" i="6"/>
  <c r="AJ1390" i="6"/>
  <c r="AP1392" i="6"/>
  <c r="AJ1394" i="6"/>
  <c r="AP1396" i="6"/>
  <c r="AJ1398" i="6"/>
  <c r="AP1400" i="6"/>
  <c r="AJ1402" i="6"/>
  <c r="AP1404" i="6"/>
  <c r="AJ1406" i="6"/>
  <c r="AP1408" i="6"/>
  <c r="AJ1410" i="6"/>
  <c r="AP1412" i="6"/>
  <c r="AJ1414" i="6"/>
  <c r="AP1416" i="6"/>
  <c r="AJ1418" i="6"/>
  <c r="AP1420" i="6"/>
  <c r="AJ1422" i="6"/>
  <c r="AP1424" i="6"/>
  <c r="AJ1426" i="6"/>
  <c r="AP1428" i="6"/>
  <c r="AJ1430" i="6"/>
  <c r="AP1432" i="6"/>
  <c r="AJ1434" i="6"/>
  <c r="AP1436" i="6"/>
  <c r="AJ1438" i="6"/>
  <c r="AP1440" i="6"/>
  <c r="AJ1442" i="6"/>
  <c r="AP1444" i="6"/>
  <c r="AJ1446" i="6"/>
  <c r="AP1448" i="6"/>
  <c r="AJ1450" i="6"/>
  <c r="AP1452" i="6"/>
  <c r="AJ1454" i="6"/>
  <c r="AP1456" i="6"/>
  <c r="AJ1458" i="6"/>
  <c r="AP1460" i="6"/>
  <c r="AJ1462" i="6"/>
  <c r="AP1464" i="6"/>
  <c r="AJ1466" i="6"/>
  <c r="AP1468" i="6"/>
  <c r="AJ1470" i="6"/>
  <c r="AP1472" i="6"/>
  <c r="AJ1474" i="6"/>
  <c r="AP1476" i="6"/>
  <c r="AJ1478" i="6"/>
  <c r="AP1480" i="6"/>
  <c r="AJ1482" i="6"/>
  <c r="AP1484" i="6"/>
  <c r="AJ1486" i="6"/>
  <c r="AP1488" i="6"/>
  <c r="AJ1490" i="6"/>
  <c r="AP1492" i="6"/>
  <c r="AJ1494" i="6"/>
  <c r="AP1496" i="6"/>
  <c r="AJ1498" i="6"/>
  <c r="AP1500" i="6"/>
  <c r="AJ1502" i="6"/>
  <c r="AP1504" i="6"/>
  <c r="AJ1506" i="6"/>
  <c r="AP1508" i="6"/>
  <c r="AJ1510" i="6"/>
  <c r="AP1512" i="6"/>
  <c r="AJ1514" i="6"/>
  <c r="AP1516" i="6"/>
  <c r="AJ1518" i="6"/>
  <c r="AP1520" i="6"/>
  <c r="AJ1522" i="6"/>
  <c r="AP1524" i="6"/>
  <c r="AJ1526" i="6"/>
  <c r="AP1528" i="6"/>
  <c r="AJ1530" i="6"/>
  <c r="AP1532" i="6"/>
  <c r="AJ1534" i="6"/>
  <c r="AP1536" i="6"/>
  <c r="AJ1538" i="6"/>
  <c r="AP1540" i="6"/>
  <c r="AJ1542" i="6"/>
  <c r="AP1544" i="6"/>
  <c r="AJ1546" i="6"/>
  <c r="AP1548" i="6"/>
  <c r="AJ1550" i="6"/>
  <c r="AP1552" i="6"/>
  <c r="AJ1554" i="6"/>
  <c r="AP1556" i="6"/>
  <c r="AJ1558" i="6"/>
  <c r="AP1560" i="6"/>
  <c r="AJ1562" i="6"/>
  <c r="AP1564" i="6"/>
  <c r="AJ1566" i="6"/>
  <c r="AP1568" i="6"/>
  <c r="AJ1570" i="6"/>
  <c r="AP1572" i="6"/>
  <c r="AJ1574" i="6"/>
  <c r="AP1576" i="6"/>
  <c r="AJ1578" i="6"/>
  <c r="AP1580" i="6"/>
  <c r="AJ1582" i="6"/>
  <c r="AP1584" i="6"/>
  <c r="AJ1586" i="6"/>
  <c r="AP1588" i="6"/>
  <c r="AJ1590" i="6"/>
  <c r="AP1592" i="6"/>
  <c r="AJ1594" i="6"/>
  <c r="AP1596" i="6"/>
  <c r="AJ1598" i="6"/>
  <c r="AP1600" i="6"/>
  <c r="AJ1602" i="6"/>
  <c r="AP1604" i="6"/>
  <c r="AJ1606" i="6"/>
  <c r="AP1608" i="6"/>
  <c r="AJ1610" i="6"/>
  <c r="AP1612" i="6"/>
  <c r="AJ1614" i="6"/>
  <c r="AP1616" i="6"/>
  <c r="AJ1618" i="6"/>
  <c r="AP1620" i="6"/>
  <c r="AJ1622" i="6"/>
  <c r="AP1624" i="6"/>
  <c r="AJ1626" i="6"/>
  <c r="AP1628" i="6"/>
  <c r="AJ1630" i="6"/>
  <c r="AP1632" i="6"/>
  <c r="AJ1634" i="6"/>
  <c r="AP1636" i="6"/>
  <c r="AJ1638" i="6"/>
  <c r="AP1640" i="6"/>
  <c r="AJ1642" i="6"/>
  <c r="AP1644" i="6"/>
  <c r="AJ1646" i="6"/>
  <c r="AP1648" i="6"/>
  <c r="AJ1650" i="6"/>
  <c r="AP1652" i="6"/>
  <c r="AJ1654" i="6"/>
  <c r="AP1656" i="6"/>
  <c r="AJ1658" i="6"/>
  <c r="AP1660" i="6"/>
  <c r="AJ1662" i="6"/>
  <c r="AP1664" i="6"/>
  <c r="AJ1666" i="6"/>
  <c r="AP1668" i="6"/>
  <c r="AJ1670" i="6"/>
  <c r="AJ1067" i="6"/>
  <c r="AP1069" i="6"/>
  <c r="AJ1071" i="6"/>
  <c r="AP1073" i="6"/>
  <c r="AJ1075" i="6"/>
  <c r="AP1077" i="6"/>
  <c r="AJ1079" i="6"/>
  <c r="AP1081" i="6"/>
  <c r="AJ1083" i="6"/>
  <c r="AP1085" i="6"/>
  <c r="AJ1087" i="6"/>
  <c r="AP1089" i="6"/>
  <c r="AJ1091" i="6"/>
  <c r="AP1093" i="6"/>
  <c r="AJ1095" i="6"/>
  <c r="AP1097" i="6"/>
  <c r="AJ1099" i="6"/>
  <c r="AP1101" i="6"/>
  <c r="AJ1103" i="6"/>
  <c r="AP1105" i="6"/>
  <c r="AJ1107" i="6"/>
  <c r="AP1109" i="6"/>
  <c r="AJ1111" i="6"/>
  <c r="AP1113" i="6"/>
  <c r="AJ1115" i="6"/>
  <c r="AP1117" i="6"/>
  <c r="AJ1119" i="6"/>
  <c r="AP1121" i="6"/>
  <c r="AJ1123" i="6"/>
  <c r="AP1125" i="6"/>
  <c r="AJ1127" i="6"/>
  <c r="AP1129" i="6"/>
  <c r="AJ1131" i="6"/>
  <c r="AP1133" i="6"/>
  <c r="AJ1135" i="6"/>
  <c r="AP1137" i="6"/>
  <c r="AJ1139" i="6"/>
  <c r="AP1141" i="6"/>
  <c r="AJ1143" i="6"/>
  <c r="AP1145" i="6"/>
  <c r="AJ1147" i="6"/>
  <c r="AP1149" i="6"/>
  <c r="AJ1151" i="6"/>
  <c r="AP1153" i="6"/>
  <c r="AJ1155" i="6"/>
  <c r="AP1157" i="6"/>
  <c r="AJ1159" i="6"/>
  <c r="AP1161" i="6"/>
  <c r="AJ1163" i="6"/>
  <c r="AP1165" i="6"/>
  <c r="AJ1167" i="6"/>
  <c r="AP1169" i="6"/>
  <c r="AJ1171" i="6"/>
  <c r="AP1173" i="6"/>
  <c r="AJ1175" i="6"/>
  <c r="AP1177" i="6"/>
  <c r="AJ1179" i="6"/>
  <c r="AP1181" i="6"/>
  <c r="AJ1183" i="6"/>
  <c r="AP1185" i="6"/>
  <c r="AJ1187" i="6"/>
  <c r="AP1189" i="6"/>
  <c r="AJ1191" i="6"/>
  <c r="AP1193" i="6"/>
  <c r="AJ1195" i="6"/>
  <c r="AP1197" i="6"/>
  <c r="AJ1199" i="6"/>
  <c r="AP1201" i="6"/>
  <c r="AJ1203" i="6"/>
  <c r="AP1205" i="6"/>
  <c r="AJ1207" i="6"/>
  <c r="AP1209" i="6"/>
  <c r="AJ1211" i="6"/>
  <c r="AP1213" i="6"/>
  <c r="AJ1215" i="6"/>
  <c r="AP1217" i="6"/>
  <c r="AJ1219" i="6"/>
  <c r="AP1221" i="6"/>
  <c r="AJ1223" i="6"/>
  <c r="AP1225" i="6"/>
  <c r="AJ1227" i="6"/>
  <c r="AP1229" i="6"/>
  <c r="AJ1231" i="6"/>
  <c r="AP1233" i="6"/>
  <c r="AJ1235" i="6"/>
  <c r="AP1237" i="6"/>
  <c r="AJ1239" i="6"/>
  <c r="AP1241" i="6"/>
  <c r="AJ1243" i="6"/>
  <c r="AP1245" i="6"/>
  <c r="AJ1247" i="6"/>
  <c r="AP1249" i="6"/>
  <c r="AJ1251" i="6"/>
  <c r="AP1253" i="6"/>
  <c r="AJ1255" i="6"/>
  <c r="AP1257" i="6"/>
  <c r="AJ1259" i="6"/>
  <c r="AP1261" i="6"/>
  <c r="AJ1263" i="6"/>
  <c r="AP1265" i="6"/>
  <c r="AJ1267" i="6"/>
  <c r="AP1269" i="6"/>
  <c r="AJ1271" i="6"/>
  <c r="AP1273" i="6"/>
  <c r="AJ1275" i="6"/>
  <c r="AP1277" i="6"/>
  <c r="AJ1279" i="6"/>
  <c r="AP1281" i="6"/>
  <c r="AJ1283" i="6"/>
  <c r="AP1285" i="6"/>
  <c r="AJ1287" i="6"/>
  <c r="AP1289" i="6"/>
  <c r="AJ1291" i="6"/>
  <c r="AP1293" i="6"/>
  <c r="AJ1295" i="6"/>
  <c r="AP1297" i="6"/>
  <c r="AJ1299" i="6"/>
  <c r="AP1301" i="6"/>
  <c r="AJ1303" i="6"/>
  <c r="AP1305" i="6"/>
  <c r="AJ1307" i="6"/>
  <c r="AP1309" i="6"/>
  <c r="AJ1311" i="6"/>
  <c r="AP1313" i="6"/>
  <c r="AJ1315" i="6"/>
  <c r="AP1317" i="6"/>
  <c r="AJ1319" i="6"/>
  <c r="AP1321" i="6"/>
  <c r="AJ1323" i="6"/>
  <c r="AP1325" i="6"/>
  <c r="AJ1327" i="6"/>
  <c r="AP1329" i="6"/>
  <c r="AJ1331" i="6"/>
  <c r="AP1333" i="6"/>
  <c r="AJ1335" i="6"/>
  <c r="AP1337" i="6"/>
  <c r="AJ1339" i="6"/>
  <c r="AP1341" i="6"/>
  <c r="AJ1343" i="6"/>
  <c r="AP1345" i="6"/>
  <c r="AJ1347" i="6"/>
  <c r="AP1349" i="6"/>
  <c r="AJ1351" i="6"/>
  <c r="AP1353" i="6"/>
  <c r="AJ1355" i="6"/>
  <c r="AP1357" i="6"/>
  <c r="AJ1359" i="6"/>
  <c r="AP1361" i="6"/>
  <c r="AJ1363" i="6"/>
  <c r="AP1365" i="6"/>
  <c r="AJ1367" i="6"/>
  <c r="AP1369" i="6"/>
  <c r="AJ1371" i="6"/>
  <c r="AP1373" i="6"/>
  <c r="AJ1375" i="6"/>
  <c r="AP1377" i="6"/>
  <c r="AJ1379" i="6"/>
  <c r="AP1381" i="6"/>
  <c r="AJ1383" i="6"/>
  <c r="AP1385" i="6"/>
  <c r="AJ1387" i="6"/>
  <c r="AP1389" i="6"/>
  <c r="AJ1391" i="6"/>
  <c r="AP1393" i="6"/>
  <c r="AJ1395" i="6"/>
  <c r="AP1397" i="6"/>
  <c r="AJ1399" i="6"/>
  <c r="AP1401" i="6"/>
  <c r="AJ1403" i="6"/>
  <c r="AP1405" i="6"/>
  <c r="AJ1407" i="6"/>
  <c r="AP1409" i="6"/>
  <c r="AJ1411" i="6"/>
  <c r="AP1413" i="6"/>
  <c r="AJ1415" i="6"/>
  <c r="AP1417" i="6"/>
  <c r="AJ1419" i="6"/>
  <c r="AP1421" i="6"/>
  <c r="AJ1423" i="6"/>
  <c r="AP1425" i="6"/>
  <c r="AJ1427" i="6"/>
  <c r="AP1429" i="6"/>
  <c r="AJ1431" i="6"/>
  <c r="AP1433" i="6"/>
  <c r="AJ1435" i="6"/>
  <c r="AP1437" i="6"/>
  <c r="AJ1439" i="6"/>
  <c r="AP1441" i="6"/>
  <c r="AJ1443" i="6"/>
  <c r="AP1445" i="6"/>
  <c r="AJ1447" i="6"/>
  <c r="AP1449" i="6"/>
  <c r="AJ1451" i="6"/>
  <c r="AP1453" i="6"/>
  <c r="AJ1455" i="6"/>
  <c r="AP1457" i="6"/>
  <c r="AJ1459" i="6"/>
  <c r="AP1461" i="6"/>
  <c r="AJ1463" i="6"/>
  <c r="AP1465" i="6"/>
  <c r="AJ1467" i="6"/>
  <c r="AP1469" i="6"/>
  <c r="AJ1471" i="6"/>
  <c r="AP1473" i="6"/>
  <c r="AJ1475" i="6"/>
  <c r="AP1477" i="6"/>
  <c r="AJ1479" i="6"/>
  <c r="AP1481" i="6"/>
  <c r="AJ1483" i="6"/>
  <c r="AP1485" i="6"/>
  <c r="AJ1487" i="6"/>
  <c r="AP1489" i="6"/>
  <c r="AJ1491" i="6"/>
  <c r="AP1493" i="6"/>
  <c r="AJ1495" i="6"/>
  <c r="AP1497" i="6"/>
  <c r="AJ1499" i="6"/>
  <c r="AP1501" i="6"/>
  <c r="AJ1503" i="6"/>
  <c r="AP1505" i="6"/>
  <c r="AJ1507" i="6"/>
  <c r="AP1509" i="6"/>
  <c r="AJ1511" i="6"/>
  <c r="AP1513" i="6"/>
  <c r="AJ1515" i="6"/>
  <c r="AP1517" i="6"/>
  <c r="AJ1519" i="6"/>
  <c r="AP1521" i="6"/>
  <c r="AJ1523" i="6"/>
  <c r="AP1525" i="6"/>
  <c r="AJ1527" i="6"/>
  <c r="AP1529" i="6"/>
  <c r="AJ1531" i="6"/>
  <c r="AP1533" i="6"/>
  <c r="AJ1535" i="6"/>
  <c r="AP1537" i="6"/>
  <c r="AJ1539" i="6"/>
  <c r="AP1541" i="6"/>
  <c r="AJ1543" i="6"/>
  <c r="AP1545" i="6"/>
  <c r="AJ1547" i="6"/>
  <c r="AP1549" i="6"/>
  <c r="AJ1551" i="6"/>
  <c r="AP1553" i="6"/>
  <c r="AJ1555" i="6"/>
  <c r="AP1557" i="6"/>
  <c r="AJ1559" i="6"/>
  <c r="AP1561" i="6"/>
  <c r="AJ1563" i="6"/>
  <c r="AP1565" i="6"/>
  <c r="AJ1567" i="6"/>
  <c r="AP1569" i="6"/>
  <c r="AJ1571" i="6"/>
  <c r="AP1573" i="6"/>
  <c r="AJ1575" i="6"/>
  <c r="AP1577" i="6"/>
  <c r="AJ1579" i="6"/>
  <c r="AP1581" i="6"/>
  <c r="AJ1583" i="6"/>
  <c r="AP1585" i="6"/>
  <c r="AJ1587" i="6"/>
  <c r="AP1589" i="6"/>
  <c r="AJ1591" i="6"/>
  <c r="AP1593" i="6"/>
  <c r="AJ1595" i="6"/>
  <c r="AP1597" i="6"/>
  <c r="AJ1599" i="6"/>
  <c r="AP1601" i="6"/>
  <c r="AJ1603" i="6"/>
  <c r="AP1605" i="6"/>
  <c r="AJ1607" i="6"/>
  <c r="AP1609" i="6"/>
  <c r="AJ1611" i="6"/>
  <c r="AP1613" i="6"/>
  <c r="AJ1615" i="6"/>
  <c r="AP1617" i="6"/>
  <c r="AJ1619" i="6"/>
  <c r="AP1621" i="6"/>
  <c r="AJ1623" i="6"/>
  <c r="AP1625" i="6"/>
  <c r="AJ1627" i="6"/>
  <c r="AP1629" i="6"/>
  <c r="AJ1631" i="6"/>
  <c r="AP1633" i="6"/>
  <c r="AJ1635" i="6"/>
  <c r="AP1637" i="6"/>
  <c r="AJ1639" i="6"/>
  <c r="AP1641" i="6"/>
  <c r="AJ1643" i="6"/>
  <c r="AP1645" i="6"/>
  <c r="AJ1647" i="6"/>
  <c r="AP1649" i="6"/>
  <c r="AJ1651" i="6"/>
  <c r="AP1653" i="6"/>
  <c r="AJ1655" i="6"/>
  <c r="AP1657" i="6"/>
  <c r="AJ1659" i="6"/>
  <c r="AP1661" i="6"/>
  <c r="AJ1663" i="6"/>
  <c r="AP1665" i="6"/>
  <c r="AJ1667" i="6"/>
  <c r="AP1663" i="6"/>
  <c r="AJ1669" i="6"/>
  <c r="AJ1671" i="6"/>
  <c r="AP1672" i="6"/>
  <c r="AJ1674" i="6"/>
  <c r="AP1676" i="6"/>
  <c r="AJ1678" i="6"/>
  <c r="AP1680" i="6"/>
  <c r="AJ1682" i="6"/>
  <c r="AP1684" i="6"/>
  <c r="AJ1686" i="6"/>
  <c r="AP1688" i="6"/>
  <c r="AJ1690" i="6"/>
  <c r="AP1692" i="6"/>
  <c r="AJ1694" i="6"/>
  <c r="AP1696" i="6"/>
  <c r="AJ1698" i="6"/>
  <c r="AP1700" i="6"/>
  <c r="AJ1702" i="6"/>
  <c r="AP1704" i="6"/>
  <c r="AJ1706" i="6"/>
  <c r="AP1708" i="6"/>
  <c r="AJ1710" i="6"/>
  <c r="AP1712" i="6"/>
  <c r="AJ1714" i="6"/>
  <c r="AP1716" i="6"/>
  <c r="AJ1718" i="6"/>
  <c r="AP1720" i="6"/>
  <c r="AJ1722" i="6"/>
  <c r="AP1724" i="6"/>
  <c r="AJ1726" i="6"/>
  <c r="AP1728" i="6"/>
  <c r="AJ1730" i="6"/>
  <c r="AP1732" i="6"/>
  <c r="AJ1734" i="6"/>
  <c r="AP1736" i="6"/>
  <c r="AJ1738" i="6"/>
  <c r="AP1740" i="6"/>
  <c r="AJ1742" i="6"/>
  <c r="AP1744" i="6"/>
  <c r="AJ1746" i="6"/>
  <c r="AP1748" i="6"/>
  <c r="AJ1750" i="6"/>
  <c r="AP1752" i="6"/>
  <c r="AJ1754" i="6"/>
  <c r="AP1756" i="6"/>
  <c r="AJ1758" i="6"/>
  <c r="AP1760" i="6"/>
  <c r="AJ1762" i="6"/>
  <c r="AP1764" i="6"/>
  <c r="AJ1766" i="6"/>
  <c r="AP1768" i="6"/>
  <c r="AJ1770" i="6"/>
  <c r="AP1772" i="6"/>
  <c r="AJ1774" i="6"/>
  <c r="AP1776" i="6"/>
  <c r="AJ1778" i="6"/>
  <c r="AP1780" i="6"/>
  <c r="AJ1782" i="6"/>
  <c r="AP1784" i="6"/>
  <c r="AJ1786" i="6"/>
  <c r="AP1788" i="6"/>
  <c r="AJ1790" i="6"/>
  <c r="AP1792" i="6"/>
  <c r="AJ1794" i="6"/>
  <c r="AP1796" i="6"/>
  <c r="AJ1798" i="6"/>
  <c r="AP1800" i="6"/>
  <c r="AJ1802" i="6"/>
  <c r="AP1804" i="6"/>
  <c r="AJ1806" i="6"/>
  <c r="AP1808" i="6"/>
  <c r="AJ1810" i="6"/>
  <c r="AP1812" i="6"/>
  <c r="AJ1814" i="6"/>
  <c r="AP1816" i="6"/>
  <c r="AJ1818" i="6"/>
  <c r="AP1820" i="6"/>
  <c r="AJ1822" i="6"/>
  <c r="AP1824" i="6"/>
  <c r="AJ1826" i="6"/>
  <c r="AP1828" i="6"/>
  <c r="AJ1830" i="6"/>
  <c r="AP1832" i="6"/>
  <c r="AJ1834" i="6"/>
  <c r="AP1836" i="6"/>
  <c r="AJ1838" i="6"/>
  <c r="AP1840" i="6"/>
  <c r="AJ1842" i="6"/>
  <c r="AP1844" i="6"/>
  <c r="AJ1846" i="6"/>
  <c r="AP1848" i="6"/>
  <c r="AJ1850" i="6"/>
  <c r="AP1852" i="6"/>
  <c r="AJ1854" i="6"/>
  <c r="AP1856" i="6"/>
  <c r="AJ1858" i="6"/>
  <c r="AP1860" i="6"/>
  <c r="AJ1862" i="6"/>
  <c r="AP1864" i="6"/>
  <c r="AJ1866" i="6"/>
  <c r="AP1868" i="6"/>
  <c r="AJ1870" i="6"/>
  <c r="AP1872" i="6"/>
  <c r="AJ1874" i="6"/>
  <c r="AP1876" i="6"/>
  <c r="AJ1878" i="6"/>
  <c r="AP1880" i="6"/>
  <c r="AJ1882" i="6"/>
  <c r="AP1884" i="6"/>
  <c r="AJ1886" i="6"/>
  <c r="AP1888" i="6"/>
  <c r="AJ1890" i="6"/>
  <c r="AP1892" i="6"/>
  <c r="AJ1894" i="6"/>
  <c r="AP1896" i="6"/>
  <c r="AJ1898" i="6"/>
  <c r="AP1900" i="6"/>
  <c r="AJ1902" i="6"/>
  <c r="AP1904" i="6"/>
  <c r="AJ1906" i="6"/>
  <c r="AP1908" i="6"/>
  <c r="AJ1910" i="6"/>
  <c r="AP1912" i="6"/>
  <c r="AJ1914" i="6"/>
  <c r="AP1916" i="6"/>
  <c r="AJ1918" i="6"/>
  <c r="AP1920" i="6"/>
  <c r="AJ1922" i="6"/>
  <c r="AP1924" i="6"/>
  <c r="AJ1926" i="6"/>
  <c r="AP1928" i="6"/>
  <c r="AJ1930" i="6"/>
  <c r="AP1932" i="6"/>
  <c r="AJ1934" i="6"/>
  <c r="AP1936" i="6"/>
  <c r="AJ1938" i="6"/>
  <c r="AP1940" i="6"/>
  <c r="AJ1942" i="6"/>
  <c r="AP1944" i="6"/>
  <c r="AJ1946" i="6"/>
  <c r="AP1948" i="6"/>
  <c r="AJ1950" i="6"/>
  <c r="AP1952" i="6"/>
  <c r="AJ1954" i="6"/>
  <c r="AP1956" i="6"/>
  <c r="AJ1958" i="6"/>
  <c r="AP1960" i="6"/>
  <c r="AJ1962" i="6"/>
  <c r="AP1964" i="6"/>
  <c r="AJ1966" i="6"/>
  <c r="AP1968" i="6"/>
  <c r="AJ1970" i="6"/>
  <c r="AP1972" i="6"/>
  <c r="AJ1974" i="6"/>
  <c r="AP1976" i="6"/>
  <c r="AJ1978" i="6"/>
  <c r="AP1980" i="6"/>
  <c r="AJ1982" i="6"/>
  <c r="AP1984" i="6"/>
  <c r="AJ1986" i="6"/>
  <c r="AP1988" i="6"/>
  <c r="AJ1990" i="6"/>
  <c r="AP1992" i="6"/>
  <c r="AJ1994" i="6"/>
  <c r="AP1996" i="6"/>
  <c r="AJ1998" i="6"/>
  <c r="AP2000" i="6"/>
  <c r="AJ2002" i="6"/>
  <c r="AP2004" i="6"/>
  <c r="AJ2006" i="6"/>
  <c r="AP2008" i="6"/>
  <c r="AJ2010" i="6"/>
  <c r="AP2012" i="6"/>
  <c r="AJ2014" i="6"/>
  <c r="AP2016" i="6"/>
  <c r="AJ2018" i="6"/>
  <c r="AP2020" i="6"/>
  <c r="AJ2022" i="6"/>
  <c r="AP2024" i="6"/>
  <c r="AJ2026" i="6"/>
  <c r="AP2028" i="6"/>
  <c r="AJ2030" i="6"/>
  <c r="AP2032" i="6"/>
  <c r="AJ2034" i="6"/>
  <c r="AP2036" i="6"/>
  <c r="AJ2038" i="6"/>
  <c r="AP2040" i="6"/>
  <c r="AJ2042" i="6"/>
  <c r="AP2044" i="6"/>
  <c r="AJ2046" i="6"/>
  <c r="AP2048" i="6"/>
  <c r="AJ2050" i="6"/>
  <c r="AP2052" i="6"/>
  <c r="AJ2054" i="6"/>
  <c r="AP2056" i="6"/>
  <c r="AJ2058" i="6"/>
  <c r="AP2060" i="6"/>
  <c r="AJ2062" i="6"/>
  <c r="AP2064" i="6"/>
  <c r="AJ2066" i="6"/>
  <c r="AP2068" i="6"/>
  <c r="AJ2070" i="6"/>
  <c r="AP2072" i="6"/>
  <c r="AJ2074" i="6"/>
  <c r="AP2076" i="6"/>
  <c r="AJ2078" i="6"/>
  <c r="AP2080" i="6"/>
  <c r="AJ2082" i="6"/>
  <c r="AP2084" i="6"/>
  <c r="AJ2086" i="6"/>
  <c r="AP2088" i="6"/>
  <c r="AJ2090" i="6"/>
  <c r="AP2092" i="6"/>
  <c r="AJ2094" i="6"/>
  <c r="AP2096" i="6"/>
  <c r="AJ2098" i="6"/>
  <c r="AP2100" i="6"/>
  <c r="AJ2102" i="6"/>
  <c r="AP2104" i="6"/>
  <c r="AJ2106" i="6"/>
  <c r="AP2108" i="6"/>
  <c r="AJ2110" i="6"/>
  <c r="AP2112" i="6"/>
  <c r="AJ2114" i="6"/>
  <c r="AP2116" i="6"/>
  <c r="AJ2118" i="6"/>
  <c r="AP2120" i="6"/>
  <c r="AJ2122" i="6"/>
  <c r="AP2124" i="6"/>
  <c r="AJ2126" i="6"/>
  <c r="AP2128" i="6"/>
  <c r="AJ2130" i="6"/>
  <c r="AP2132" i="6"/>
  <c r="AJ2134" i="6"/>
  <c r="AP2136" i="6"/>
  <c r="AJ2138" i="6"/>
  <c r="AP2140" i="6"/>
  <c r="AJ2142" i="6"/>
  <c r="AP2144" i="6"/>
  <c r="AJ2146" i="6"/>
  <c r="AP2148" i="6"/>
  <c r="AJ2150" i="6"/>
  <c r="AP2152" i="6"/>
  <c r="AJ2154" i="6"/>
  <c r="AP2156" i="6"/>
  <c r="AJ2158" i="6"/>
  <c r="AP2160" i="6"/>
  <c r="AJ2162" i="6"/>
  <c r="AP2164" i="6"/>
  <c r="AJ2166" i="6"/>
  <c r="AP2168" i="6"/>
  <c r="AJ2170" i="6"/>
  <c r="AP2172" i="6"/>
  <c r="AJ2174" i="6"/>
  <c r="AP2176" i="6"/>
  <c r="AJ2178" i="6"/>
  <c r="AP2180" i="6"/>
  <c r="AJ2182" i="6"/>
  <c r="AP2184" i="6"/>
  <c r="AJ2186" i="6"/>
  <c r="AP2188" i="6"/>
  <c r="AJ2190" i="6"/>
  <c r="AP2192" i="6"/>
  <c r="AJ2194" i="6"/>
  <c r="AP2196" i="6"/>
  <c r="AJ2198" i="6"/>
  <c r="AP2200" i="6"/>
  <c r="AJ2202" i="6"/>
  <c r="AP2204" i="6"/>
  <c r="AJ2206" i="6"/>
  <c r="AP2208" i="6"/>
  <c r="AJ2210" i="6"/>
  <c r="AP2212" i="6"/>
  <c r="AJ2214" i="6"/>
  <c r="AP2216" i="6"/>
  <c r="AJ2218" i="6"/>
  <c r="AP2220" i="6"/>
  <c r="AJ2222" i="6"/>
  <c r="AP2224" i="6"/>
  <c r="AJ2226" i="6"/>
  <c r="AP2228" i="6"/>
  <c r="AJ2230" i="6"/>
  <c r="AP2232" i="6"/>
  <c r="AJ2234" i="6"/>
  <c r="AP2236" i="6"/>
  <c r="AJ2238" i="6"/>
  <c r="AP2240" i="6"/>
  <c r="AJ2242" i="6"/>
  <c r="AP2244" i="6"/>
  <c r="AJ2246" i="6"/>
  <c r="AP2248" i="6"/>
  <c r="AJ2250" i="6"/>
  <c r="AP2252" i="6"/>
  <c r="AJ2254" i="6"/>
  <c r="AP2256" i="6"/>
  <c r="AJ2258" i="6"/>
  <c r="AP2260" i="6"/>
  <c r="AJ2262" i="6"/>
  <c r="AP2264" i="6"/>
  <c r="AJ2266" i="6"/>
  <c r="AP2268" i="6"/>
  <c r="AJ2270" i="6"/>
  <c r="AP2272" i="6"/>
  <c r="AJ2274" i="6"/>
  <c r="AP2276" i="6"/>
  <c r="AP1667" i="6"/>
  <c r="AP1673" i="6"/>
  <c r="AJ1675" i="6"/>
  <c r="AP1677" i="6"/>
  <c r="AJ1679" i="6"/>
  <c r="AP1681" i="6"/>
  <c r="AJ1683" i="6"/>
  <c r="AP1685" i="6"/>
  <c r="AJ1687" i="6"/>
  <c r="AP1689" i="6"/>
  <c r="AJ1691" i="6"/>
  <c r="AP1693" i="6"/>
  <c r="AJ1695" i="6"/>
  <c r="AP1697" i="6"/>
  <c r="AJ1699" i="6"/>
  <c r="AP1701" i="6"/>
  <c r="AJ1703" i="6"/>
  <c r="AP1705" i="6"/>
  <c r="AJ1707" i="6"/>
  <c r="AP1709" i="6"/>
  <c r="AJ1711" i="6"/>
  <c r="AP1713" i="6"/>
  <c r="AJ1715" i="6"/>
  <c r="AP1717" i="6"/>
  <c r="AJ1719" i="6"/>
  <c r="AP1721" i="6"/>
  <c r="AJ1723" i="6"/>
  <c r="AP1725" i="6"/>
  <c r="AJ1727" i="6"/>
  <c r="AP1729" i="6"/>
  <c r="AJ1731" i="6"/>
  <c r="AP1733" i="6"/>
  <c r="AJ1735" i="6"/>
  <c r="AP1737" i="6"/>
  <c r="AJ1739" i="6"/>
  <c r="AP1741" i="6"/>
  <c r="AJ1743" i="6"/>
  <c r="AP1745" i="6"/>
  <c r="AJ1747" i="6"/>
  <c r="AP1749" i="6"/>
  <c r="AJ1751" i="6"/>
  <c r="AP1753" i="6"/>
  <c r="AJ1755" i="6"/>
  <c r="AP1757" i="6"/>
  <c r="AJ1759" i="6"/>
  <c r="AP1761" i="6"/>
  <c r="AJ1763" i="6"/>
  <c r="AP1765" i="6"/>
  <c r="AJ1767" i="6"/>
  <c r="AP1769" i="6"/>
  <c r="AJ1771" i="6"/>
  <c r="AP1773" i="6"/>
  <c r="AJ1775" i="6"/>
  <c r="AP1777" i="6"/>
  <c r="AJ1779" i="6"/>
  <c r="AP1781" i="6"/>
  <c r="AJ1783" i="6"/>
  <c r="AP1785" i="6"/>
  <c r="AJ1787" i="6"/>
  <c r="AP1789" i="6"/>
  <c r="AJ1791" i="6"/>
  <c r="AP1793" i="6"/>
  <c r="AJ1795" i="6"/>
  <c r="AP1797" i="6"/>
  <c r="AJ1799" i="6"/>
  <c r="AP1801" i="6"/>
  <c r="AJ1803" i="6"/>
  <c r="AP1805" i="6"/>
  <c r="AJ1807" i="6"/>
  <c r="AP1809" i="6"/>
  <c r="AJ1811" i="6"/>
  <c r="AP1813" i="6"/>
  <c r="AJ1815" i="6"/>
  <c r="AP1817" i="6"/>
  <c r="AJ1819" i="6"/>
  <c r="AP1821" i="6"/>
  <c r="AJ1823" i="6"/>
  <c r="AP1825" i="6"/>
  <c r="AJ1827" i="6"/>
  <c r="AP1829" i="6"/>
  <c r="AJ1831" i="6"/>
  <c r="AP1833" i="6"/>
  <c r="AJ1835" i="6"/>
  <c r="AP1837" i="6"/>
  <c r="AJ1839" i="6"/>
  <c r="AP1841" i="6"/>
  <c r="AJ1843" i="6"/>
  <c r="AP1845" i="6"/>
  <c r="AJ1847" i="6"/>
  <c r="AP1849" i="6"/>
  <c r="AJ1851" i="6"/>
  <c r="AP1853" i="6"/>
  <c r="AJ1855" i="6"/>
  <c r="AP1857" i="6"/>
  <c r="AJ1859" i="6"/>
  <c r="AP1861" i="6"/>
  <c r="AJ1863" i="6"/>
  <c r="AP1865" i="6"/>
  <c r="AJ1867" i="6"/>
  <c r="AP1869" i="6"/>
  <c r="AJ1871" i="6"/>
  <c r="AP1873" i="6"/>
  <c r="AJ1875" i="6"/>
  <c r="AP1877" i="6"/>
  <c r="AJ1879" i="6"/>
  <c r="AP1881" i="6"/>
  <c r="AJ1883" i="6"/>
  <c r="AP1885" i="6"/>
  <c r="AJ1887" i="6"/>
  <c r="AP1889" i="6"/>
  <c r="AJ1891" i="6"/>
  <c r="AP1893" i="6"/>
  <c r="AJ1895" i="6"/>
  <c r="AP1897" i="6"/>
  <c r="AJ1899" i="6"/>
  <c r="AP1901" i="6"/>
  <c r="AJ1903" i="6"/>
  <c r="AP1905" i="6"/>
  <c r="AJ1907" i="6"/>
  <c r="AP1909" i="6"/>
  <c r="AJ1911" i="6"/>
  <c r="AP1913" i="6"/>
  <c r="AJ1915" i="6"/>
  <c r="AP1917" i="6"/>
  <c r="AJ1919" i="6"/>
  <c r="AP1921" i="6"/>
  <c r="AJ1923" i="6"/>
  <c r="AP1925" i="6"/>
  <c r="AJ1927" i="6"/>
  <c r="AP1929" i="6"/>
  <c r="AJ1931" i="6"/>
  <c r="AP1933" i="6"/>
  <c r="AJ1935" i="6"/>
  <c r="AP1937" i="6"/>
  <c r="AJ1939" i="6"/>
  <c r="AP1941" i="6"/>
  <c r="AJ1943" i="6"/>
  <c r="AP1945" i="6"/>
  <c r="AJ1947" i="6"/>
  <c r="AP1949" i="6"/>
  <c r="AJ1951" i="6"/>
  <c r="AP1953" i="6"/>
  <c r="AJ1955" i="6"/>
  <c r="AP1957" i="6"/>
  <c r="AJ1959" i="6"/>
  <c r="AP1961" i="6"/>
  <c r="AJ1963" i="6"/>
  <c r="AP1965" i="6"/>
  <c r="AJ1967" i="6"/>
  <c r="AP1969" i="6"/>
  <c r="AJ1971" i="6"/>
  <c r="AP1973" i="6"/>
  <c r="AJ1975" i="6"/>
  <c r="AP1977" i="6"/>
  <c r="AJ1979" i="6"/>
  <c r="AP1981" i="6"/>
  <c r="AJ1983" i="6"/>
  <c r="AP1985" i="6"/>
  <c r="AJ1987" i="6"/>
  <c r="AP1989" i="6"/>
  <c r="AJ1991" i="6"/>
  <c r="AP1993" i="6"/>
  <c r="AJ1995" i="6"/>
  <c r="AP1997" i="6"/>
  <c r="AJ1999" i="6"/>
  <c r="AP2001" i="6"/>
  <c r="AJ2003" i="6"/>
  <c r="AP2005" i="6"/>
  <c r="AJ2007" i="6"/>
  <c r="AP2009" i="6"/>
  <c r="AJ2011" i="6"/>
  <c r="AP2013" i="6"/>
  <c r="AJ2015" i="6"/>
  <c r="AP2017" i="6"/>
  <c r="AJ2019" i="6"/>
  <c r="AP2021" i="6"/>
  <c r="AJ2023" i="6"/>
  <c r="AP2025" i="6"/>
  <c r="AJ2027" i="6"/>
  <c r="AP2029" i="6"/>
  <c r="AJ2031" i="6"/>
  <c r="AP2033" i="6"/>
  <c r="AJ2035" i="6"/>
  <c r="AP2037" i="6"/>
  <c r="AJ2039" i="6"/>
  <c r="AP2041" i="6"/>
  <c r="AJ2043" i="6"/>
  <c r="AP2045" i="6"/>
  <c r="AJ2047" i="6"/>
  <c r="AP2049" i="6"/>
  <c r="AJ2051" i="6"/>
  <c r="AP2053" i="6"/>
  <c r="AJ2055" i="6"/>
  <c r="AP2057" i="6"/>
  <c r="AJ2059" i="6"/>
  <c r="AP2061" i="6"/>
  <c r="AJ2063" i="6"/>
  <c r="AP2065" i="6"/>
  <c r="AJ2067" i="6"/>
  <c r="AP2069" i="6"/>
  <c r="AJ2071" i="6"/>
  <c r="AP2073" i="6"/>
  <c r="AJ2075" i="6"/>
  <c r="AP2077" i="6"/>
  <c r="AJ2079" i="6"/>
  <c r="AP2081" i="6"/>
  <c r="AJ2083" i="6"/>
  <c r="AP2085" i="6"/>
  <c r="AJ2087" i="6"/>
  <c r="AP2089" i="6"/>
  <c r="AJ2091" i="6"/>
  <c r="AP2093" i="6"/>
  <c r="AJ2095" i="6"/>
  <c r="AP2097" i="6"/>
  <c r="AJ2099" i="6"/>
  <c r="AP2101" i="6"/>
  <c r="AJ2103" i="6"/>
  <c r="AP2105" i="6"/>
  <c r="AJ2107" i="6"/>
  <c r="AP2109" i="6"/>
  <c r="AJ2111" i="6"/>
  <c r="AP2113" i="6"/>
  <c r="AJ2115" i="6"/>
  <c r="AP2117" i="6"/>
  <c r="AJ2119" i="6"/>
  <c r="AP2121" i="6"/>
  <c r="AJ2123" i="6"/>
  <c r="AP2125" i="6"/>
  <c r="AJ2127" i="6"/>
  <c r="AP2129" i="6"/>
  <c r="AJ2131" i="6"/>
  <c r="AP2133" i="6"/>
  <c r="AJ2135" i="6"/>
  <c r="AP2137" i="6"/>
  <c r="AJ2139" i="6"/>
  <c r="AP2141" i="6"/>
  <c r="AJ2143" i="6"/>
  <c r="AP2145" i="6"/>
  <c r="AJ2147" i="6"/>
  <c r="AP2149" i="6"/>
  <c r="AJ2151" i="6"/>
  <c r="AP2153" i="6"/>
  <c r="AJ2155" i="6"/>
  <c r="AP2157" i="6"/>
  <c r="AJ2159" i="6"/>
  <c r="AP2161" i="6"/>
  <c r="AJ2163" i="6"/>
  <c r="AP2165" i="6"/>
  <c r="AJ2167" i="6"/>
  <c r="AP2169" i="6"/>
  <c r="AJ2171" i="6"/>
  <c r="AP2173" i="6"/>
  <c r="AJ2175" i="6"/>
  <c r="AP2177" i="6"/>
  <c r="AJ2179" i="6"/>
  <c r="AP2181" i="6"/>
  <c r="AJ2183" i="6"/>
  <c r="AP2185" i="6"/>
  <c r="AJ2187" i="6"/>
  <c r="AP2189" i="6"/>
  <c r="AJ2191" i="6"/>
  <c r="AP2193" i="6"/>
  <c r="AJ2195" i="6"/>
  <c r="AP2197" i="6"/>
  <c r="AJ2199" i="6"/>
  <c r="AP2201" i="6"/>
  <c r="AJ2203" i="6"/>
  <c r="AP2205" i="6"/>
  <c r="AJ2207" i="6"/>
  <c r="AP2209" i="6"/>
  <c r="AJ2211" i="6"/>
  <c r="AP2213" i="6"/>
  <c r="AJ2215" i="6"/>
  <c r="AP2217" i="6"/>
  <c r="AJ2219" i="6"/>
  <c r="AP2221" i="6"/>
  <c r="AJ2223" i="6"/>
  <c r="AP2225" i="6"/>
  <c r="AJ2227" i="6"/>
  <c r="AP2229" i="6"/>
  <c r="AJ2231" i="6"/>
  <c r="AP2233" i="6"/>
  <c r="AJ2235" i="6"/>
  <c r="AP2237" i="6"/>
  <c r="AJ2239" i="6"/>
  <c r="AP2241" i="6"/>
  <c r="AJ2243" i="6"/>
  <c r="AP2245" i="6"/>
  <c r="AJ2247" i="6"/>
  <c r="AP2249" i="6"/>
  <c r="AJ2251" i="6"/>
  <c r="AP2253" i="6"/>
  <c r="AJ2255" i="6"/>
  <c r="AP2257" i="6"/>
  <c r="AJ2259" i="6"/>
  <c r="AP2261" i="6"/>
  <c r="AJ2263" i="6"/>
  <c r="AP2265" i="6"/>
  <c r="AJ2267" i="6"/>
  <c r="AP2269" i="6"/>
  <c r="AJ2271" i="6"/>
  <c r="AP2273" i="6"/>
  <c r="AJ2275" i="6"/>
  <c r="AP1669" i="6"/>
  <c r="AP1674" i="6"/>
  <c r="AJ1676" i="6"/>
  <c r="AP1678" i="6"/>
  <c r="AJ1680" i="6"/>
  <c r="AP1682" i="6"/>
  <c r="AJ1684" i="6"/>
  <c r="AP1686" i="6"/>
  <c r="AJ1688" i="6"/>
  <c r="AP1690" i="6"/>
  <c r="AJ1692" i="6"/>
  <c r="AP1694" i="6"/>
  <c r="AJ1696" i="6"/>
  <c r="AP1698" i="6"/>
  <c r="AJ1700" i="6"/>
  <c r="AP1702" i="6"/>
  <c r="AJ1704" i="6"/>
  <c r="AP1706" i="6"/>
  <c r="AJ1708" i="6"/>
  <c r="AP1710" i="6"/>
  <c r="AJ1712" i="6"/>
  <c r="AP1714" i="6"/>
  <c r="AJ1716" i="6"/>
  <c r="AP1718" i="6"/>
  <c r="AJ1720" i="6"/>
  <c r="AP1722" i="6"/>
  <c r="AJ1724" i="6"/>
  <c r="AP1726" i="6"/>
  <c r="AJ1728" i="6"/>
  <c r="AP1730" i="6"/>
  <c r="AJ1732" i="6"/>
  <c r="AP1734" i="6"/>
  <c r="AJ1736" i="6"/>
  <c r="AP1738" i="6"/>
  <c r="AJ1740" i="6"/>
  <c r="AP1742" i="6"/>
  <c r="AJ1744" i="6"/>
  <c r="AP1746" i="6"/>
  <c r="AJ1748" i="6"/>
  <c r="AP1750" i="6"/>
  <c r="AJ1752" i="6"/>
  <c r="AP1754" i="6"/>
  <c r="AJ1756" i="6"/>
  <c r="AP1758" i="6"/>
  <c r="AJ1760" i="6"/>
  <c r="AP1762" i="6"/>
  <c r="AJ1764" i="6"/>
  <c r="AP1766" i="6"/>
  <c r="AJ1768" i="6"/>
  <c r="AP1770" i="6"/>
  <c r="AJ1772" i="6"/>
  <c r="AP1774" i="6"/>
  <c r="AJ1776" i="6"/>
  <c r="AP1778" i="6"/>
  <c r="AJ1780" i="6"/>
  <c r="AP1782" i="6"/>
  <c r="AJ1784" i="6"/>
  <c r="AP1786" i="6"/>
  <c r="AJ1788" i="6"/>
  <c r="AP1790" i="6"/>
  <c r="AJ1792" i="6"/>
  <c r="AP1794" i="6"/>
  <c r="AJ1796" i="6"/>
  <c r="AP1798" i="6"/>
  <c r="AJ1800" i="6"/>
  <c r="AP1802" i="6"/>
  <c r="AJ1804" i="6"/>
  <c r="AP1806" i="6"/>
  <c r="AJ1808" i="6"/>
  <c r="AP1810" i="6"/>
  <c r="AJ1812" i="6"/>
  <c r="AP1814" i="6"/>
  <c r="AJ1816" i="6"/>
  <c r="AP1818" i="6"/>
  <c r="AJ1820" i="6"/>
  <c r="AP1822" i="6"/>
  <c r="AJ1824" i="6"/>
  <c r="AP1826" i="6"/>
  <c r="AJ1828" i="6"/>
  <c r="AP1830" i="6"/>
  <c r="AJ1832" i="6"/>
  <c r="AP1834" i="6"/>
  <c r="AJ1836" i="6"/>
  <c r="AP1838" i="6"/>
  <c r="AJ1840" i="6"/>
  <c r="AP1842" i="6"/>
  <c r="AJ1844" i="6"/>
  <c r="AP1846" i="6"/>
  <c r="AJ1848" i="6"/>
  <c r="AP1850" i="6"/>
  <c r="AJ1852" i="6"/>
  <c r="AP1854" i="6"/>
  <c r="AJ1856" i="6"/>
  <c r="AP1858" i="6"/>
  <c r="AJ1860" i="6"/>
  <c r="AP1862" i="6"/>
  <c r="AJ1864" i="6"/>
  <c r="AP1866" i="6"/>
  <c r="AJ1868" i="6"/>
  <c r="AP1870" i="6"/>
  <c r="AJ1872" i="6"/>
  <c r="AP1874" i="6"/>
  <c r="AJ1876" i="6"/>
  <c r="AP1878" i="6"/>
  <c r="AJ1880" i="6"/>
  <c r="AP1882" i="6"/>
  <c r="AJ1884" i="6"/>
  <c r="AP1886" i="6"/>
  <c r="AJ1888" i="6"/>
  <c r="AP1890" i="6"/>
  <c r="AJ1892" i="6"/>
  <c r="AP1894" i="6"/>
  <c r="AJ1896" i="6"/>
  <c r="AP1898" i="6"/>
  <c r="AJ1900" i="6"/>
  <c r="AP1902" i="6"/>
  <c r="AJ1904" i="6"/>
  <c r="AP1906" i="6"/>
  <c r="AJ1908" i="6"/>
  <c r="AP1910" i="6"/>
  <c r="AJ1912" i="6"/>
  <c r="AP1914" i="6"/>
  <c r="AJ1916" i="6"/>
  <c r="AP1918" i="6"/>
  <c r="AJ1920" i="6"/>
  <c r="AP1922" i="6"/>
  <c r="AJ1924" i="6"/>
  <c r="AP1926" i="6"/>
  <c r="AJ1928" i="6"/>
  <c r="AP1930" i="6"/>
  <c r="AJ1932" i="6"/>
  <c r="AP1934" i="6"/>
  <c r="AJ1936" i="6"/>
  <c r="AP1938" i="6"/>
  <c r="AJ1940" i="6"/>
  <c r="AP1942" i="6"/>
  <c r="AJ1944" i="6"/>
  <c r="AP1946" i="6"/>
  <c r="AJ1948" i="6"/>
  <c r="AP1950" i="6"/>
  <c r="AJ1952" i="6"/>
  <c r="AP1954" i="6"/>
  <c r="AJ1956" i="6"/>
  <c r="AP1958" i="6"/>
  <c r="AJ1960" i="6"/>
  <c r="AP1962" i="6"/>
  <c r="AJ1964" i="6"/>
  <c r="AP1966" i="6"/>
  <c r="AJ1968" i="6"/>
  <c r="AP1970" i="6"/>
  <c r="AJ1972" i="6"/>
  <c r="AP1974" i="6"/>
  <c r="AJ1976" i="6"/>
  <c r="AP1978" i="6"/>
  <c r="AJ1980" i="6"/>
  <c r="AP1982" i="6"/>
  <c r="AJ1984" i="6"/>
  <c r="AP1986" i="6"/>
  <c r="AJ1988" i="6"/>
  <c r="AP1990" i="6"/>
  <c r="AJ1992" i="6"/>
  <c r="AP1994" i="6"/>
  <c r="AJ1996" i="6"/>
  <c r="AP1998" i="6"/>
  <c r="AJ2000" i="6"/>
  <c r="AP2002" i="6"/>
  <c r="AJ2004" i="6"/>
  <c r="AP2006" i="6"/>
  <c r="AJ2008" i="6"/>
  <c r="AP2010" i="6"/>
  <c r="AJ2012" i="6"/>
  <c r="AP2014" i="6"/>
  <c r="AJ2016" i="6"/>
  <c r="AP2018" i="6"/>
  <c r="AJ2020" i="6"/>
  <c r="AP2022" i="6"/>
  <c r="AJ2024" i="6"/>
  <c r="AP2026" i="6"/>
  <c r="AJ2028" i="6"/>
  <c r="AP2030" i="6"/>
  <c r="AJ2032" i="6"/>
  <c r="AP2034" i="6"/>
  <c r="AJ2036" i="6"/>
  <c r="AP2038" i="6"/>
  <c r="AJ2040" i="6"/>
  <c r="AP2042" i="6"/>
  <c r="AJ2044" i="6"/>
  <c r="AP2046" i="6"/>
  <c r="AJ2048" i="6"/>
  <c r="AP2050" i="6"/>
  <c r="AJ2052" i="6"/>
  <c r="AP2054" i="6"/>
  <c r="AJ2056" i="6"/>
  <c r="AP2058" i="6"/>
  <c r="AJ2060" i="6"/>
  <c r="AP2062" i="6"/>
  <c r="AJ2064" i="6"/>
  <c r="AP2066" i="6"/>
  <c r="AJ2068" i="6"/>
  <c r="AP2070" i="6"/>
  <c r="AJ2072" i="6"/>
  <c r="AP2074" i="6"/>
  <c r="AJ2076" i="6"/>
  <c r="AP2078" i="6"/>
  <c r="AJ2080" i="6"/>
  <c r="AP2082" i="6"/>
  <c r="AJ2084" i="6"/>
  <c r="AP2086" i="6"/>
  <c r="AJ2088" i="6"/>
  <c r="AP2090" i="6"/>
  <c r="AJ2092" i="6"/>
  <c r="AP2094" i="6"/>
  <c r="AJ2096" i="6"/>
  <c r="AP2098" i="6"/>
  <c r="AJ2100" i="6"/>
  <c r="AP2102" i="6"/>
  <c r="AJ2104" i="6"/>
  <c r="AP2106" i="6"/>
  <c r="AJ2108" i="6"/>
  <c r="AP2110" i="6"/>
  <c r="AJ2112" i="6"/>
  <c r="AP2114" i="6"/>
  <c r="AJ2116" i="6"/>
  <c r="AP2118" i="6"/>
  <c r="AJ2120" i="6"/>
  <c r="AP2122" i="6"/>
  <c r="AJ2124" i="6"/>
  <c r="AP2126" i="6"/>
  <c r="AJ2128" i="6"/>
  <c r="AP2130" i="6"/>
  <c r="AJ2132" i="6"/>
  <c r="AP2134" i="6"/>
  <c r="AJ2136" i="6"/>
  <c r="AP2138" i="6"/>
  <c r="AJ2140" i="6"/>
  <c r="AP2142" i="6"/>
  <c r="AJ2144" i="6"/>
  <c r="AP2146" i="6"/>
  <c r="AJ2148" i="6"/>
  <c r="AP2150" i="6"/>
  <c r="AJ2152" i="6"/>
  <c r="AP2154" i="6"/>
  <c r="AJ2156" i="6"/>
  <c r="AP2158" i="6"/>
  <c r="AJ2160" i="6"/>
  <c r="AP2162" i="6"/>
  <c r="AJ2164" i="6"/>
  <c r="AP2166" i="6"/>
  <c r="AJ2168" i="6"/>
  <c r="AP2170" i="6"/>
  <c r="AJ2172" i="6"/>
  <c r="AP2174" i="6"/>
  <c r="AJ2176" i="6"/>
  <c r="AP2178" i="6"/>
  <c r="AJ2180" i="6"/>
  <c r="AP2182" i="6"/>
  <c r="AJ2184" i="6"/>
  <c r="AP2186" i="6"/>
  <c r="AJ2188" i="6"/>
  <c r="AP2190" i="6"/>
  <c r="AJ2192" i="6"/>
  <c r="AP2194" i="6"/>
  <c r="AJ2196" i="6"/>
  <c r="AP2198" i="6"/>
  <c r="AJ2200" i="6"/>
  <c r="AP2202" i="6"/>
  <c r="AJ2204" i="6"/>
  <c r="AP2206" i="6"/>
  <c r="AJ2208" i="6"/>
  <c r="AP2210" i="6"/>
  <c r="AJ2212" i="6"/>
  <c r="AP2214" i="6"/>
  <c r="AJ2216" i="6"/>
  <c r="AP2218" i="6"/>
  <c r="AJ2220" i="6"/>
  <c r="AP2222" i="6"/>
  <c r="AJ2224" i="6"/>
  <c r="AP2226" i="6"/>
  <c r="AJ2228" i="6"/>
  <c r="AP2230" i="6"/>
  <c r="AJ2232" i="6"/>
  <c r="AP2234" i="6"/>
  <c r="AJ2236" i="6"/>
  <c r="AP2238" i="6"/>
  <c r="AJ2240" i="6"/>
  <c r="AP2242" i="6"/>
  <c r="AJ2244" i="6"/>
  <c r="AP2246" i="6"/>
  <c r="AJ2248" i="6"/>
  <c r="AP2250" i="6"/>
  <c r="AJ2252" i="6"/>
  <c r="AP2254" i="6"/>
  <c r="AJ2256" i="6"/>
  <c r="AP2258" i="6"/>
  <c r="AJ2260" i="6"/>
  <c r="AP2262" i="6"/>
  <c r="AJ2264" i="6"/>
  <c r="AP2266" i="6"/>
  <c r="AJ2268" i="6"/>
  <c r="AP2270" i="6"/>
  <c r="AJ2272" i="6"/>
  <c r="AP2274" i="6"/>
  <c r="AJ2276" i="6"/>
  <c r="AJ1665" i="6"/>
  <c r="AP1671" i="6"/>
  <c r="AJ1673" i="6"/>
  <c r="AP1675" i="6"/>
  <c r="AJ1677" i="6"/>
  <c r="AP1679" i="6"/>
  <c r="AJ1681" i="6"/>
  <c r="AP1683" i="6"/>
  <c r="AJ1685" i="6"/>
  <c r="AP1687" i="6"/>
  <c r="AJ1689" i="6"/>
  <c r="AP1691" i="6"/>
  <c r="AJ1693" i="6"/>
  <c r="AP1695" i="6"/>
  <c r="AJ1697" i="6"/>
  <c r="AP1699" i="6"/>
  <c r="AJ1701" i="6"/>
  <c r="AP1703" i="6"/>
  <c r="AJ1705" i="6"/>
  <c r="AP1707" i="6"/>
  <c r="AJ1709" i="6"/>
  <c r="AP1711" i="6"/>
  <c r="AJ1713" i="6"/>
  <c r="AP1715" i="6"/>
  <c r="AJ1717" i="6"/>
  <c r="AP1719" i="6"/>
  <c r="AJ1721" i="6"/>
  <c r="AP1723" i="6"/>
  <c r="AJ1725" i="6"/>
  <c r="AP1727" i="6"/>
  <c r="AJ1729" i="6"/>
  <c r="AP1731" i="6"/>
  <c r="AJ1733" i="6"/>
  <c r="AP1735" i="6"/>
  <c r="AJ1737" i="6"/>
  <c r="AP1739" i="6"/>
  <c r="AJ1741" i="6"/>
  <c r="AP1743" i="6"/>
  <c r="AJ1745" i="6"/>
  <c r="AP1747" i="6"/>
  <c r="AJ1749" i="6"/>
  <c r="AP1751" i="6"/>
  <c r="AJ1753" i="6"/>
  <c r="AP1755" i="6"/>
  <c r="AJ1757" i="6"/>
  <c r="AP1759" i="6"/>
  <c r="AJ1761" i="6"/>
  <c r="AP1763" i="6"/>
  <c r="AJ1765" i="6"/>
  <c r="AP1767" i="6"/>
  <c r="AJ1769" i="6"/>
  <c r="AP1771" i="6"/>
  <c r="AJ1773" i="6"/>
  <c r="AP1775" i="6"/>
  <c r="AJ1777" i="6"/>
  <c r="AP1779" i="6"/>
  <c r="AJ1781" i="6"/>
  <c r="AP1783" i="6"/>
  <c r="AJ1785" i="6"/>
  <c r="AP1787" i="6"/>
  <c r="AJ1789" i="6"/>
  <c r="AP1791" i="6"/>
  <c r="AJ1793" i="6"/>
  <c r="AP1795" i="6"/>
  <c r="AJ1797" i="6"/>
  <c r="AP1799" i="6"/>
  <c r="AJ1801" i="6"/>
  <c r="AP1803" i="6"/>
  <c r="AJ1805" i="6"/>
  <c r="AP1807" i="6"/>
  <c r="AJ1809" i="6"/>
  <c r="AP1811" i="6"/>
  <c r="AJ1813" i="6"/>
  <c r="AP1815" i="6"/>
  <c r="AJ1817" i="6"/>
  <c r="AP1819" i="6"/>
  <c r="AJ1821" i="6"/>
  <c r="AP1823" i="6"/>
  <c r="AJ1825" i="6"/>
  <c r="AP1827" i="6"/>
  <c r="AJ1829" i="6"/>
  <c r="AP1831" i="6"/>
  <c r="AJ1833" i="6"/>
  <c r="AP1835" i="6"/>
  <c r="AJ1837" i="6"/>
  <c r="AP1839" i="6"/>
  <c r="AJ1841" i="6"/>
  <c r="AP1843" i="6"/>
  <c r="AJ1845" i="6"/>
  <c r="AP1847" i="6"/>
  <c r="AJ1849" i="6"/>
  <c r="AP1851" i="6"/>
  <c r="AJ1853" i="6"/>
  <c r="AP1855" i="6"/>
  <c r="AJ1857" i="6"/>
  <c r="AP1859" i="6"/>
  <c r="AJ1861" i="6"/>
  <c r="AP1863" i="6"/>
  <c r="AJ1865" i="6"/>
  <c r="AP1867" i="6"/>
  <c r="AJ1869" i="6"/>
  <c r="AP1871" i="6"/>
  <c r="AJ1873" i="6"/>
  <c r="AP1875" i="6"/>
  <c r="AJ1877" i="6"/>
  <c r="AP1879" i="6"/>
  <c r="AJ1881" i="6"/>
  <c r="AP1883" i="6"/>
  <c r="AJ1885" i="6"/>
  <c r="AP1887" i="6"/>
  <c r="AJ1889" i="6"/>
  <c r="AP1891" i="6"/>
  <c r="AJ1893" i="6"/>
  <c r="AP1895" i="6"/>
  <c r="AJ1897" i="6"/>
  <c r="AP1899" i="6"/>
  <c r="AJ1901" i="6"/>
  <c r="AP1903" i="6"/>
  <c r="AJ1905" i="6"/>
  <c r="AP1907" i="6"/>
  <c r="AJ1909" i="6"/>
  <c r="AP1911" i="6"/>
  <c r="AJ1913" i="6"/>
  <c r="AP1915" i="6"/>
  <c r="AJ1917" i="6"/>
  <c r="AP1919" i="6"/>
  <c r="AJ1921" i="6"/>
  <c r="AP1923" i="6"/>
  <c r="AJ1925" i="6"/>
  <c r="AP1927" i="6"/>
  <c r="AJ1929" i="6"/>
  <c r="AP1931" i="6"/>
  <c r="AJ1933" i="6"/>
  <c r="AP1935" i="6"/>
  <c r="AJ1937" i="6"/>
  <c r="AP1939" i="6"/>
  <c r="AJ1941" i="6"/>
  <c r="AP1943" i="6"/>
  <c r="AJ1945" i="6"/>
  <c r="AP1947" i="6"/>
  <c r="AJ1949" i="6"/>
  <c r="AP1951" i="6"/>
  <c r="AJ1953" i="6"/>
  <c r="AP1955" i="6"/>
  <c r="AJ1957" i="6"/>
  <c r="AP1959" i="6"/>
  <c r="AJ1961" i="6"/>
  <c r="AP1963" i="6"/>
  <c r="AJ1965" i="6"/>
  <c r="AP1967" i="6"/>
  <c r="AJ1969" i="6"/>
  <c r="AP1971" i="6"/>
  <c r="AJ1973" i="6"/>
  <c r="AP1975" i="6"/>
  <c r="AJ1977" i="6"/>
  <c r="AP1979" i="6"/>
  <c r="AJ1981" i="6"/>
  <c r="AP1983" i="6"/>
  <c r="AJ1985" i="6"/>
  <c r="AP1987" i="6"/>
  <c r="AJ1989" i="6"/>
  <c r="AP1991" i="6"/>
  <c r="AJ1993" i="6"/>
  <c r="AP1995" i="6"/>
  <c r="AJ1997" i="6"/>
  <c r="AP1999" i="6"/>
  <c r="AJ2001" i="6"/>
  <c r="AP2003" i="6"/>
  <c r="AJ2005" i="6"/>
  <c r="AP2007" i="6"/>
  <c r="AJ2009" i="6"/>
  <c r="AP2011" i="6"/>
  <c r="AJ2013" i="6"/>
  <c r="AP2015" i="6"/>
  <c r="AJ2017" i="6"/>
  <c r="AP2019" i="6"/>
  <c r="AJ2021" i="6"/>
  <c r="AP2023" i="6"/>
  <c r="AJ2025" i="6"/>
  <c r="AP2027" i="6"/>
  <c r="AJ2029" i="6"/>
  <c r="AP2031" i="6"/>
  <c r="AJ2033" i="6"/>
  <c r="AP2035" i="6"/>
  <c r="AJ2037" i="6"/>
  <c r="AP2039" i="6"/>
  <c r="AJ2041" i="6"/>
  <c r="AP2043" i="6"/>
  <c r="AJ2045" i="6"/>
  <c r="AP2047" i="6"/>
  <c r="AJ2049" i="6"/>
  <c r="AP2051" i="6"/>
  <c r="AJ2053" i="6"/>
  <c r="AP2055" i="6"/>
  <c r="AJ2057" i="6"/>
  <c r="AP2059" i="6"/>
  <c r="AJ2061" i="6"/>
  <c r="AP2063" i="6"/>
  <c r="AJ2065" i="6"/>
  <c r="AP2067" i="6"/>
  <c r="AJ2069" i="6"/>
  <c r="AP2071" i="6"/>
  <c r="AJ2073" i="6"/>
  <c r="AP2075" i="6"/>
  <c r="AJ2077" i="6"/>
  <c r="AP2079" i="6"/>
  <c r="AJ2081" i="6"/>
  <c r="AP2083" i="6"/>
  <c r="AJ2085" i="6"/>
  <c r="AP2087" i="6"/>
  <c r="AJ2089" i="6"/>
  <c r="AP2091" i="6"/>
  <c r="AJ2093" i="6"/>
  <c r="AP2095" i="6"/>
  <c r="AJ2097" i="6"/>
  <c r="AP2099" i="6"/>
  <c r="AJ2101" i="6"/>
  <c r="AP2103" i="6"/>
  <c r="AJ2105" i="6"/>
  <c r="AP2107" i="6"/>
  <c r="AJ2109" i="6"/>
  <c r="AP2111" i="6"/>
  <c r="AJ2113" i="6"/>
  <c r="AP2115" i="6"/>
  <c r="AJ2117" i="6"/>
  <c r="AP2119" i="6"/>
  <c r="AJ2121" i="6"/>
  <c r="AP2123" i="6"/>
  <c r="AJ2125" i="6"/>
  <c r="AP2127" i="6"/>
  <c r="AJ2129" i="6"/>
  <c r="AP2131" i="6"/>
  <c r="AJ2133" i="6"/>
  <c r="AP2135" i="6"/>
  <c r="AJ2137" i="6"/>
  <c r="AP2139" i="6"/>
  <c r="AJ2141" i="6"/>
  <c r="AP2143" i="6"/>
  <c r="AJ2145" i="6"/>
  <c r="AP2147" i="6"/>
  <c r="AJ2149" i="6"/>
  <c r="AP2151" i="6"/>
  <c r="AJ2153" i="6"/>
  <c r="AP2155" i="6"/>
  <c r="AJ2157" i="6"/>
  <c r="AP2159" i="6"/>
  <c r="AJ2161" i="6"/>
  <c r="AP2163" i="6"/>
  <c r="AJ2165" i="6"/>
  <c r="AP2167" i="6"/>
  <c r="AJ2169" i="6"/>
  <c r="AP2171" i="6"/>
  <c r="AJ2173" i="6"/>
  <c r="AP2175" i="6"/>
  <c r="AJ2177" i="6"/>
  <c r="AP2179" i="6"/>
  <c r="AJ2181" i="6"/>
  <c r="AP2183" i="6"/>
  <c r="AJ2185" i="6"/>
  <c r="AP2187" i="6"/>
  <c r="AJ2189" i="6"/>
  <c r="AP2191" i="6"/>
  <c r="AJ2193" i="6"/>
  <c r="AP2195" i="6"/>
  <c r="AJ2197" i="6"/>
  <c r="AP2199" i="6"/>
  <c r="AJ2201" i="6"/>
  <c r="AP2203" i="6"/>
  <c r="AJ2205" i="6"/>
  <c r="AP2207" i="6"/>
  <c r="AJ2209" i="6"/>
  <c r="AP2211" i="6"/>
  <c r="AJ2213" i="6"/>
  <c r="AP2215" i="6"/>
  <c r="AJ2217" i="6"/>
  <c r="AP2219" i="6"/>
  <c r="AJ2221" i="6"/>
  <c r="AP2223" i="6"/>
  <c r="AJ2225" i="6"/>
  <c r="AP2227" i="6"/>
  <c r="AJ2229" i="6"/>
  <c r="AP2231" i="6"/>
  <c r="AJ2233" i="6"/>
  <c r="AP2235" i="6"/>
  <c r="AJ2237" i="6"/>
  <c r="AP2239" i="6"/>
  <c r="AJ2241" i="6"/>
  <c r="AP2243" i="6"/>
  <c r="AJ2245" i="6"/>
  <c r="AP2247" i="6"/>
  <c r="AJ2249" i="6"/>
  <c r="AP2251" i="6"/>
  <c r="AJ2253" i="6"/>
  <c r="AP2255" i="6"/>
  <c r="AJ2257" i="6"/>
  <c r="AP2259" i="6"/>
  <c r="AJ2261" i="6"/>
  <c r="AP2263" i="6"/>
  <c r="AJ2265" i="6"/>
  <c r="AP2267" i="6"/>
  <c r="AJ2269" i="6"/>
  <c r="AP2271" i="6"/>
  <c r="AJ2273" i="6"/>
  <c r="AP2275" i="6"/>
  <c r="AP2278" i="6"/>
  <c r="AJ2280" i="6"/>
  <c r="AP2282" i="6"/>
  <c r="AJ2284" i="6"/>
  <c r="AP2286" i="6"/>
  <c r="AJ2288" i="6"/>
  <c r="AP2290" i="6"/>
  <c r="AJ2292" i="6"/>
  <c r="AP2294" i="6"/>
  <c r="AJ2296" i="6"/>
  <c r="AP2298" i="6"/>
  <c r="AJ2300" i="6"/>
  <c r="AP2302" i="6"/>
  <c r="AJ2304" i="6"/>
  <c r="AP2306" i="6"/>
  <c r="AJ2308" i="6"/>
  <c r="AP2310" i="6"/>
  <c r="AJ2312" i="6"/>
  <c r="AP2314" i="6"/>
  <c r="AJ2316" i="6"/>
  <c r="AP2318" i="6"/>
  <c r="AJ2320" i="6"/>
  <c r="AP2322" i="6"/>
  <c r="AJ2324" i="6"/>
  <c r="AP2326" i="6"/>
  <c r="AJ2328" i="6"/>
  <c r="AP2330" i="6"/>
  <c r="AJ2332" i="6"/>
  <c r="AP2334" i="6"/>
  <c r="AJ2336" i="6"/>
  <c r="AP2338" i="6"/>
  <c r="AJ2340" i="6"/>
  <c r="AP2342" i="6"/>
  <c r="AJ2344" i="6"/>
  <c r="AP2346" i="6"/>
  <c r="AJ2348" i="6"/>
  <c r="AP2350" i="6"/>
  <c r="AJ2352" i="6"/>
  <c r="AP2354" i="6"/>
  <c r="AJ2356" i="6"/>
  <c r="AP2358" i="6"/>
  <c r="AJ2360" i="6"/>
  <c r="AP2362" i="6"/>
  <c r="AJ2364" i="6"/>
  <c r="AP2366" i="6"/>
  <c r="AJ2368" i="6"/>
  <c r="AP2370" i="6"/>
  <c r="AJ2372" i="6"/>
  <c r="AP2374" i="6"/>
  <c r="AJ2376" i="6"/>
  <c r="AP2378" i="6"/>
  <c r="AJ2380" i="6"/>
  <c r="AP2382" i="6"/>
  <c r="AJ2384" i="6"/>
  <c r="AP2386" i="6"/>
  <c r="AJ2388" i="6"/>
  <c r="AP2390" i="6"/>
  <c r="AJ2392" i="6"/>
  <c r="AP2394" i="6"/>
  <c r="AJ2396" i="6"/>
  <c r="AP2398" i="6"/>
  <c r="AJ2400" i="6"/>
  <c r="AP2402" i="6"/>
  <c r="AJ2404" i="6"/>
  <c r="AP2406" i="6"/>
  <c r="AJ2408" i="6"/>
  <c r="AP2410" i="6"/>
  <c r="AJ2412" i="6"/>
  <c r="AP2414" i="6"/>
  <c r="AJ2416" i="6"/>
  <c r="AP2418" i="6"/>
  <c r="AJ2420" i="6"/>
  <c r="AP2422" i="6"/>
  <c r="AJ2424" i="6"/>
  <c r="AP2426" i="6"/>
  <c r="AJ2428" i="6"/>
  <c r="AP2430" i="6"/>
  <c r="AJ2432" i="6"/>
  <c r="AP2434" i="6"/>
  <c r="AJ2436" i="6"/>
  <c r="AP2438" i="6"/>
  <c r="AJ2440" i="6"/>
  <c r="AP2442" i="6"/>
  <c r="AJ2444" i="6"/>
  <c r="AP2446" i="6"/>
  <c r="AJ2448" i="6"/>
  <c r="AP2450" i="6"/>
  <c r="AJ2452" i="6"/>
  <c r="AP2454" i="6"/>
  <c r="AJ2456" i="6"/>
  <c r="AP2458" i="6"/>
  <c r="AJ2460" i="6"/>
  <c r="AP2462" i="6"/>
  <c r="AJ2464" i="6"/>
  <c r="AP2466" i="6"/>
  <c r="AJ2468" i="6"/>
  <c r="AP2470" i="6"/>
  <c r="AJ2472" i="6"/>
  <c r="AP2474" i="6"/>
  <c r="AJ2476" i="6"/>
  <c r="AP2478" i="6"/>
  <c r="AJ2480" i="6"/>
  <c r="AP2482" i="6"/>
  <c r="AJ2484" i="6"/>
  <c r="AP2486" i="6"/>
  <c r="AJ2488" i="6"/>
  <c r="AP2490" i="6"/>
  <c r="AJ2492" i="6"/>
  <c r="AP2494" i="6"/>
  <c r="AJ2496" i="6"/>
  <c r="AP2498" i="6"/>
  <c r="AJ2500" i="6"/>
  <c r="AP2502" i="6"/>
  <c r="AJ2504" i="6"/>
  <c r="AP2506" i="6"/>
  <c r="AJ2508" i="6"/>
  <c r="AP2510" i="6"/>
  <c r="AJ2512" i="6"/>
  <c r="AP2514" i="6"/>
  <c r="AJ2516" i="6"/>
  <c r="AP2518" i="6"/>
  <c r="AJ2520" i="6"/>
  <c r="AP2522" i="6"/>
  <c r="AJ2524" i="6"/>
  <c r="AP2526" i="6"/>
  <c r="AJ2528" i="6"/>
  <c r="AP2530" i="6"/>
  <c r="AJ2532" i="6"/>
  <c r="AP2534" i="6"/>
  <c r="AJ2536" i="6"/>
  <c r="AP2538" i="6"/>
  <c r="AJ2540" i="6"/>
  <c r="AP2542" i="6"/>
  <c r="AJ2544" i="6"/>
  <c r="AP2546" i="6"/>
  <c r="AJ2548" i="6"/>
  <c r="AP2550" i="6"/>
  <c r="AJ2552" i="6"/>
  <c r="AP2554" i="6"/>
  <c r="AJ2556" i="6"/>
  <c r="AP2558" i="6"/>
  <c r="AJ2560" i="6"/>
  <c r="AP2562" i="6"/>
  <c r="AJ2564" i="6"/>
  <c r="AP2566" i="6"/>
  <c r="AJ2568" i="6"/>
  <c r="AP2570" i="6"/>
  <c r="AJ2572" i="6"/>
  <c r="AP2574" i="6"/>
  <c r="AJ2576" i="6"/>
  <c r="AP2578" i="6"/>
  <c r="AJ2580" i="6"/>
  <c r="AP2582" i="6"/>
  <c r="AJ2584" i="6"/>
  <c r="AP2586" i="6"/>
  <c r="AJ2588" i="6"/>
  <c r="AP2590" i="6"/>
  <c r="AJ2592" i="6"/>
  <c r="AP2594" i="6"/>
  <c r="AJ2596" i="6"/>
  <c r="AP2598" i="6"/>
  <c r="AJ2600" i="6"/>
  <c r="AP2602" i="6"/>
  <c r="AJ2604" i="6"/>
  <c r="AP2606" i="6"/>
  <c r="AJ2608" i="6"/>
  <c r="AP2610" i="6"/>
  <c r="AJ2612" i="6"/>
  <c r="AP2614" i="6"/>
  <c r="AJ2616" i="6"/>
  <c r="AP2618" i="6"/>
  <c r="AJ2620" i="6"/>
  <c r="AP2622" i="6"/>
  <c r="AJ2624" i="6"/>
  <c r="AP2626" i="6"/>
  <c r="AJ2628" i="6"/>
  <c r="AP2630" i="6"/>
  <c r="AJ2632" i="6"/>
  <c r="AP2634" i="6"/>
  <c r="AJ2636" i="6"/>
  <c r="AP2638" i="6"/>
  <c r="AJ2640" i="6"/>
  <c r="AP2642" i="6"/>
  <c r="AJ2644" i="6"/>
  <c r="AP2646" i="6"/>
  <c r="AJ2648" i="6"/>
  <c r="AP2650" i="6"/>
  <c r="AJ2652" i="6"/>
  <c r="AP2654" i="6"/>
  <c r="AJ2656" i="6"/>
  <c r="AP2658" i="6"/>
  <c r="AJ2660" i="6"/>
  <c r="AP2662" i="6"/>
  <c r="AJ2664" i="6"/>
  <c r="AP2666" i="6"/>
  <c r="AJ2668" i="6"/>
  <c r="AP2670" i="6"/>
  <c r="AJ2672" i="6"/>
  <c r="AP2674" i="6"/>
  <c r="AJ2676" i="6"/>
  <c r="AP2678" i="6"/>
  <c r="AJ2680" i="6"/>
  <c r="AP2682" i="6"/>
  <c r="AJ2684" i="6"/>
  <c r="AP2686" i="6"/>
  <c r="AJ2688" i="6"/>
  <c r="AP2690" i="6"/>
  <c r="AJ2692" i="6"/>
  <c r="AP2694" i="6"/>
  <c r="AJ2696" i="6"/>
  <c r="AP2698" i="6"/>
  <c r="AJ2700" i="6"/>
  <c r="AP2702" i="6"/>
  <c r="AJ2704" i="6"/>
  <c r="AP2706" i="6"/>
  <c r="AJ2708" i="6"/>
  <c r="AP2710" i="6"/>
  <c r="AJ2712" i="6"/>
  <c r="AP2714" i="6"/>
  <c r="AJ2716" i="6"/>
  <c r="AP2718" i="6"/>
  <c r="AJ2720" i="6"/>
  <c r="AP2722" i="6"/>
  <c r="AJ2724" i="6"/>
  <c r="AP2726" i="6"/>
  <c r="AJ2728" i="6"/>
  <c r="AP2730" i="6"/>
  <c r="AJ2732" i="6"/>
  <c r="AP2734" i="6"/>
  <c r="AJ2736" i="6"/>
  <c r="AP2738" i="6"/>
  <c r="AJ2740" i="6"/>
  <c r="AP2742" i="6"/>
  <c r="AJ2744" i="6"/>
  <c r="AP2746" i="6"/>
  <c r="AJ2748" i="6"/>
  <c r="AP2750" i="6"/>
  <c r="AJ2752" i="6"/>
  <c r="AP2754" i="6"/>
  <c r="AJ2756" i="6"/>
  <c r="AP2758" i="6"/>
  <c r="AJ2760" i="6"/>
  <c r="AP2762" i="6"/>
  <c r="AJ2764" i="6"/>
  <c r="AP2766" i="6"/>
  <c r="AJ2768" i="6"/>
  <c r="AP2770" i="6"/>
  <c r="AJ2772" i="6"/>
  <c r="AP2774" i="6"/>
  <c r="AJ2776" i="6"/>
  <c r="AP2778" i="6"/>
  <c r="AJ2780" i="6"/>
  <c r="AP2782" i="6"/>
  <c r="AJ2784" i="6"/>
  <c r="AP2786" i="6"/>
  <c r="AJ2788" i="6"/>
  <c r="AP2790" i="6"/>
  <c r="AJ2792" i="6"/>
  <c r="AP2794" i="6"/>
  <c r="AJ2796" i="6"/>
  <c r="AP2798" i="6"/>
  <c r="AJ2800" i="6"/>
  <c r="AP2802" i="6"/>
  <c r="AJ2804" i="6"/>
  <c r="AP2806" i="6"/>
  <c r="AJ2808" i="6"/>
  <c r="AP2810" i="6"/>
  <c r="AJ2812" i="6"/>
  <c r="AP2814" i="6"/>
  <c r="AJ2816" i="6"/>
  <c r="AP2818" i="6"/>
  <c r="AJ2820" i="6"/>
  <c r="AP2822" i="6"/>
  <c r="AJ2824" i="6"/>
  <c r="AP2826" i="6"/>
  <c r="AJ2828" i="6"/>
  <c r="AP2830" i="6"/>
  <c r="AJ2832" i="6"/>
  <c r="AP2834" i="6"/>
  <c r="AJ2836" i="6"/>
  <c r="AP2838" i="6"/>
  <c r="AJ2840" i="6"/>
  <c r="AP2842" i="6"/>
  <c r="AJ2844" i="6"/>
  <c r="AP2846" i="6"/>
  <c r="AJ2848" i="6"/>
  <c r="AP2850" i="6"/>
  <c r="AJ2852" i="6"/>
  <c r="AP2854" i="6"/>
  <c r="AJ2856" i="6"/>
  <c r="AP2858" i="6"/>
  <c r="AJ2860" i="6"/>
  <c r="AP2862" i="6"/>
  <c r="AJ2864" i="6"/>
  <c r="AP2866" i="6"/>
  <c r="AJ2868" i="6"/>
  <c r="AP2870" i="6"/>
  <c r="AJ2872" i="6"/>
  <c r="AP2874" i="6"/>
  <c r="AJ2876" i="6"/>
  <c r="AP2878" i="6"/>
  <c r="AJ2880" i="6"/>
  <c r="AP2882" i="6"/>
  <c r="AJ2277" i="6"/>
  <c r="AP2279" i="6"/>
  <c r="AJ2281" i="6"/>
  <c r="AP2283" i="6"/>
  <c r="AJ2285" i="6"/>
  <c r="AP2287" i="6"/>
  <c r="AJ2289" i="6"/>
  <c r="AP2291" i="6"/>
  <c r="AJ2293" i="6"/>
  <c r="AP2295" i="6"/>
  <c r="AJ2297" i="6"/>
  <c r="AP2299" i="6"/>
  <c r="AJ2301" i="6"/>
  <c r="AP2303" i="6"/>
  <c r="AJ2305" i="6"/>
  <c r="AP2307" i="6"/>
  <c r="AJ2309" i="6"/>
  <c r="AP2311" i="6"/>
  <c r="AJ2313" i="6"/>
  <c r="AP2315" i="6"/>
  <c r="AJ2317" i="6"/>
  <c r="AP2319" i="6"/>
  <c r="AJ2321" i="6"/>
  <c r="AP2323" i="6"/>
  <c r="AJ2325" i="6"/>
  <c r="AP2327" i="6"/>
  <c r="AJ2329" i="6"/>
  <c r="AP2331" i="6"/>
  <c r="AJ2333" i="6"/>
  <c r="AP2335" i="6"/>
  <c r="AJ2337" i="6"/>
  <c r="AP2339" i="6"/>
  <c r="AJ2341" i="6"/>
  <c r="AP2343" i="6"/>
  <c r="AJ2345" i="6"/>
  <c r="AP2347" i="6"/>
  <c r="AJ2349" i="6"/>
  <c r="AP2351" i="6"/>
  <c r="AJ2353" i="6"/>
  <c r="AP2355" i="6"/>
  <c r="AJ2357" i="6"/>
  <c r="AP2359" i="6"/>
  <c r="AJ2361" i="6"/>
  <c r="AP2363" i="6"/>
  <c r="AJ2365" i="6"/>
  <c r="AP2367" i="6"/>
  <c r="AJ2369" i="6"/>
  <c r="AP2371" i="6"/>
  <c r="AJ2373" i="6"/>
  <c r="AP2375" i="6"/>
  <c r="AJ2377" i="6"/>
  <c r="AP2379" i="6"/>
  <c r="AJ2381" i="6"/>
  <c r="AP2383" i="6"/>
  <c r="AJ2385" i="6"/>
  <c r="AP2387" i="6"/>
  <c r="AJ2389" i="6"/>
  <c r="AP2391" i="6"/>
  <c r="AJ2393" i="6"/>
  <c r="AP2395" i="6"/>
  <c r="AJ2397" i="6"/>
  <c r="AP2399" i="6"/>
  <c r="AJ2401" i="6"/>
  <c r="AP2403" i="6"/>
  <c r="AJ2405" i="6"/>
  <c r="AP2407" i="6"/>
  <c r="AJ2409" i="6"/>
  <c r="AP2411" i="6"/>
  <c r="AJ2413" i="6"/>
  <c r="AP2415" i="6"/>
  <c r="AJ2417" i="6"/>
  <c r="AP2419" i="6"/>
  <c r="AJ2421" i="6"/>
  <c r="AP2423" i="6"/>
  <c r="AJ2425" i="6"/>
  <c r="AP2427" i="6"/>
  <c r="AJ2429" i="6"/>
  <c r="AP2431" i="6"/>
  <c r="AJ2433" i="6"/>
  <c r="AP2435" i="6"/>
  <c r="AJ2437" i="6"/>
  <c r="AP2439" i="6"/>
  <c r="AJ2441" i="6"/>
  <c r="AP2443" i="6"/>
  <c r="AJ2445" i="6"/>
  <c r="AP2447" i="6"/>
  <c r="AJ2449" i="6"/>
  <c r="AP2451" i="6"/>
  <c r="AJ2453" i="6"/>
  <c r="AP2455" i="6"/>
  <c r="AJ2457" i="6"/>
  <c r="AP2459" i="6"/>
  <c r="AJ2461" i="6"/>
  <c r="AP2463" i="6"/>
  <c r="AJ2465" i="6"/>
  <c r="AP2467" i="6"/>
  <c r="AJ2469" i="6"/>
  <c r="AP2471" i="6"/>
  <c r="AJ2473" i="6"/>
  <c r="AP2475" i="6"/>
  <c r="AJ2477" i="6"/>
  <c r="AP2479" i="6"/>
  <c r="AJ2481" i="6"/>
  <c r="AP2483" i="6"/>
  <c r="AJ2485" i="6"/>
  <c r="AP2487" i="6"/>
  <c r="AJ2489" i="6"/>
  <c r="AP2491" i="6"/>
  <c r="AJ2493" i="6"/>
  <c r="AP2495" i="6"/>
  <c r="AJ2497" i="6"/>
  <c r="AP2499" i="6"/>
  <c r="AJ2501" i="6"/>
  <c r="AP2503" i="6"/>
  <c r="AJ2505" i="6"/>
  <c r="AP2507" i="6"/>
  <c r="AJ2509" i="6"/>
  <c r="AP2511" i="6"/>
  <c r="AJ2513" i="6"/>
  <c r="AP2515" i="6"/>
  <c r="AJ2517" i="6"/>
  <c r="AP2519" i="6"/>
  <c r="AJ2521" i="6"/>
  <c r="AP2523" i="6"/>
  <c r="AJ2525" i="6"/>
  <c r="AP2527" i="6"/>
  <c r="AJ2529" i="6"/>
  <c r="AP2531" i="6"/>
  <c r="AJ2533" i="6"/>
  <c r="AP2535" i="6"/>
  <c r="AJ2537" i="6"/>
  <c r="AP2539" i="6"/>
  <c r="AJ2541" i="6"/>
  <c r="AP2543" i="6"/>
  <c r="AJ2545" i="6"/>
  <c r="AP2547" i="6"/>
  <c r="AJ2549" i="6"/>
  <c r="AP2551" i="6"/>
  <c r="AJ2553" i="6"/>
  <c r="AP2555" i="6"/>
  <c r="AJ2557" i="6"/>
  <c r="AP2559" i="6"/>
  <c r="AJ2561" i="6"/>
  <c r="AP2563" i="6"/>
  <c r="AJ2565" i="6"/>
  <c r="AP2567" i="6"/>
  <c r="AJ2569" i="6"/>
  <c r="AP2571" i="6"/>
  <c r="AJ2573" i="6"/>
  <c r="AP2575" i="6"/>
  <c r="AJ2577" i="6"/>
  <c r="AP2579" i="6"/>
  <c r="AJ2581" i="6"/>
  <c r="AP2583" i="6"/>
  <c r="AJ2585" i="6"/>
  <c r="AP2587" i="6"/>
  <c r="AJ2589" i="6"/>
  <c r="AP2591" i="6"/>
  <c r="AJ2593" i="6"/>
  <c r="AP2595" i="6"/>
  <c r="AJ2597" i="6"/>
  <c r="AP2599" i="6"/>
  <c r="AJ2601" i="6"/>
  <c r="AP2603" i="6"/>
  <c r="AJ2605" i="6"/>
  <c r="AP2607" i="6"/>
  <c r="AJ2609" i="6"/>
  <c r="AP2611" i="6"/>
  <c r="AJ2613" i="6"/>
  <c r="AP2615" i="6"/>
  <c r="AJ2617" i="6"/>
  <c r="AP2619" i="6"/>
  <c r="AJ2621" i="6"/>
  <c r="AP2623" i="6"/>
  <c r="AJ2625" i="6"/>
  <c r="AP2627" i="6"/>
  <c r="AJ2629" i="6"/>
  <c r="AP2631" i="6"/>
  <c r="AJ2633" i="6"/>
  <c r="AP2635" i="6"/>
  <c r="AJ2637" i="6"/>
  <c r="AP2639" i="6"/>
  <c r="AJ2641" i="6"/>
  <c r="AP2643" i="6"/>
  <c r="AJ2645" i="6"/>
  <c r="AP2647" i="6"/>
  <c r="AJ2649" i="6"/>
  <c r="AP2651" i="6"/>
  <c r="AJ2653" i="6"/>
  <c r="AP2655" i="6"/>
  <c r="AJ2657" i="6"/>
  <c r="AP2659" i="6"/>
  <c r="AJ2661" i="6"/>
  <c r="AP2663" i="6"/>
  <c r="AJ2665" i="6"/>
  <c r="AP2667" i="6"/>
  <c r="AJ2669" i="6"/>
  <c r="AP2671" i="6"/>
  <c r="AJ2673" i="6"/>
  <c r="AP2675" i="6"/>
  <c r="AJ2677" i="6"/>
  <c r="AP2679" i="6"/>
  <c r="AJ2681" i="6"/>
  <c r="AP2683" i="6"/>
  <c r="AJ2685" i="6"/>
  <c r="AP2687" i="6"/>
  <c r="AJ2689" i="6"/>
  <c r="AP2691" i="6"/>
  <c r="AJ2693" i="6"/>
  <c r="AP2695" i="6"/>
  <c r="AJ2697" i="6"/>
  <c r="AP2699" i="6"/>
  <c r="AJ2701" i="6"/>
  <c r="AP2703" i="6"/>
  <c r="AJ2705" i="6"/>
  <c r="AP2707" i="6"/>
  <c r="AJ2709" i="6"/>
  <c r="AP2711" i="6"/>
  <c r="AJ2713" i="6"/>
  <c r="AP2715" i="6"/>
  <c r="AJ2717" i="6"/>
  <c r="AP2719" i="6"/>
  <c r="AJ2721" i="6"/>
  <c r="AP2723" i="6"/>
  <c r="AJ2725" i="6"/>
  <c r="AP2727" i="6"/>
  <c r="AJ2729" i="6"/>
  <c r="AP2731" i="6"/>
  <c r="AJ2733" i="6"/>
  <c r="AP2735" i="6"/>
  <c r="AJ2737" i="6"/>
  <c r="AP2739" i="6"/>
  <c r="AJ2741" i="6"/>
  <c r="AP2743" i="6"/>
  <c r="AJ2745" i="6"/>
  <c r="AP2747" i="6"/>
  <c r="AJ2749" i="6"/>
  <c r="AP2751" i="6"/>
  <c r="AJ2753" i="6"/>
  <c r="AP2755" i="6"/>
  <c r="AJ2757" i="6"/>
  <c r="AP2759" i="6"/>
  <c r="AJ2761" i="6"/>
  <c r="AP2763" i="6"/>
  <c r="AJ2765" i="6"/>
  <c r="AP2767" i="6"/>
  <c r="AJ2769" i="6"/>
  <c r="AP2771" i="6"/>
  <c r="AJ2773" i="6"/>
  <c r="AP2775" i="6"/>
  <c r="AJ2777" i="6"/>
  <c r="AP2779" i="6"/>
  <c r="AJ2781" i="6"/>
  <c r="AP2783" i="6"/>
  <c r="AJ2785" i="6"/>
  <c r="AP2787" i="6"/>
  <c r="AJ2789" i="6"/>
  <c r="AP2791" i="6"/>
  <c r="AJ2793" i="6"/>
  <c r="AP2795" i="6"/>
  <c r="AJ2797" i="6"/>
  <c r="AP2799" i="6"/>
  <c r="AJ2801" i="6"/>
  <c r="AP2803" i="6"/>
  <c r="AJ2805" i="6"/>
  <c r="AP2807" i="6"/>
  <c r="AJ2809" i="6"/>
  <c r="AP2811" i="6"/>
  <c r="AJ2813" i="6"/>
  <c r="AP2815" i="6"/>
  <c r="AJ2817" i="6"/>
  <c r="AP2819" i="6"/>
  <c r="AJ2821" i="6"/>
  <c r="AP2823" i="6"/>
  <c r="AJ2825" i="6"/>
  <c r="AP2827" i="6"/>
  <c r="AJ2829" i="6"/>
  <c r="AP2831" i="6"/>
  <c r="AJ2833" i="6"/>
  <c r="AP2835" i="6"/>
  <c r="AJ2837" i="6"/>
  <c r="AP2839" i="6"/>
  <c r="AJ2841" i="6"/>
  <c r="AP2843" i="6"/>
  <c r="AJ2845" i="6"/>
  <c r="AP2847" i="6"/>
  <c r="AJ2849" i="6"/>
  <c r="AP2851" i="6"/>
  <c r="AJ2853" i="6"/>
  <c r="AP2855" i="6"/>
  <c r="AJ2857" i="6"/>
  <c r="AP2859" i="6"/>
  <c r="AJ2861" i="6"/>
  <c r="AP2863" i="6"/>
  <c r="AJ2865" i="6"/>
  <c r="AP2867" i="6"/>
  <c r="AJ2869" i="6"/>
  <c r="AP2871" i="6"/>
  <c r="AJ2873" i="6"/>
  <c r="AP2875" i="6"/>
  <c r="AJ2877" i="6"/>
  <c r="AP2879" i="6"/>
  <c r="AJ2881" i="6"/>
  <c r="AJ2278" i="6"/>
  <c r="AP2280" i="6"/>
  <c r="AJ2282" i="6"/>
  <c r="AP2284" i="6"/>
  <c r="AJ2286" i="6"/>
  <c r="AP2288" i="6"/>
  <c r="AJ2290" i="6"/>
  <c r="AP2292" i="6"/>
  <c r="AJ2294" i="6"/>
  <c r="AP2296" i="6"/>
  <c r="AJ2298" i="6"/>
  <c r="AP2300" i="6"/>
  <c r="AJ2302" i="6"/>
  <c r="AP2304" i="6"/>
  <c r="AJ2306" i="6"/>
  <c r="AP2308" i="6"/>
  <c r="AJ2310" i="6"/>
  <c r="AP2312" i="6"/>
  <c r="AJ2314" i="6"/>
  <c r="AP2316" i="6"/>
  <c r="AJ2318" i="6"/>
  <c r="AP2320" i="6"/>
  <c r="AJ2322" i="6"/>
  <c r="AP2324" i="6"/>
  <c r="AJ2326" i="6"/>
  <c r="AP2328" i="6"/>
  <c r="AJ2330" i="6"/>
  <c r="AP2332" i="6"/>
  <c r="AJ2334" i="6"/>
  <c r="AP2336" i="6"/>
  <c r="AJ2338" i="6"/>
  <c r="AP2340" i="6"/>
  <c r="AJ2342" i="6"/>
  <c r="AP2344" i="6"/>
  <c r="AJ2346" i="6"/>
  <c r="AP2348" i="6"/>
  <c r="AJ2350" i="6"/>
  <c r="AP2352" i="6"/>
  <c r="AJ2354" i="6"/>
  <c r="AP2356" i="6"/>
  <c r="AJ2358" i="6"/>
  <c r="AP2360" i="6"/>
  <c r="AJ2362" i="6"/>
  <c r="AP2364" i="6"/>
  <c r="AJ2366" i="6"/>
  <c r="AP2368" i="6"/>
  <c r="AJ2370" i="6"/>
  <c r="AP2372" i="6"/>
  <c r="AJ2374" i="6"/>
  <c r="AP2376" i="6"/>
  <c r="AJ2378" i="6"/>
  <c r="AP2380" i="6"/>
  <c r="AJ2382" i="6"/>
  <c r="AP2384" i="6"/>
  <c r="AJ2386" i="6"/>
  <c r="AP2388" i="6"/>
  <c r="AJ2390" i="6"/>
  <c r="AP2392" i="6"/>
  <c r="AJ2394" i="6"/>
  <c r="AP2396" i="6"/>
  <c r="AJ2398" i="6"/>
  <c r="AP2400" i="6"/>
  <c r="AJ2402" i="6"/>
  <c r="AP2404" i="6"/>
  <c r="AJ2406" i="6"/>
  <c r="AP2408" i="6"/>
  <c r="AJ2410" i="6"/>
  <c r="AP2412" i="6"/>
  <c r="AJ2414" i="6"/>
  <c r="AP2416" i="6"/>
  <c r="AJ2418" i="6"/>
  <c r="AP2420" i="6"/>
  <c r="AJ2422" i="6"/>
  <c r="AP2424" i="6"/>
  <c r="AJ2426" i="6"/>
  <c r="AP2428" i="6"/>
  <c r="AJ2430" i="6"/>
  <c r="AP2432" i="6"/>
  <c r="AJ2434" i="6"/>
  <c r="AP2436" i="6"/>
  <c r="AJ2438" i="6"/>
  <c r="AP2440" i="6"/>
  <c r="AJ2442" i="6"/>
  <c r="AP2444" i="6"/>
  <c r="AJ2446" i="6"/>
  <c r="AP2448" i="6"/>
  <c r="AJ2450" i="6"/>
  <c r="AP2452" i="6"/>
  <c r="AJ2454" i="6"/>
  <c r="AP2456" i="6"/>
  <c r="AJ2458" i="6"/>
  <c r="AP2460" i="6"/>
  <c r="AJ2462" i="6"/>
  <c r="AP2464" i="6"/>
  <c r="AJ2466" i="6"/>
  <c r="AP2468" i="6"/>
  <c r="AJ2470" i="6"/>
  <c r="AP2472" i="6"/>
  <c r="AJ2474" i="6"/>
  <c r="AP2476" i="6"/>
  <c r="AJ2478" i="6"/>
  <c r="AP2480" i="6"/>
  <c r="AJ2482" i="6"/>
  <c r="AP2484" i="6"/>
  <c r="AJ2486" i="6"/>
  <c r="AP2488" i="6"/>
  <c r="AJ2490" i="6"/>
  <c r="AP2492" i="6"/>
  <c r="AJ2494" i="6"/>
  <c r="AP2496" i="6"/>
  <c r="AJ2498" i="6"/>
  <c r="AP2500" i="6"/>
  <c r="AJ2502" i="6"/>
  <c r="AP2504" i="6"/>
  <c r="AJ2506" i="6"/>
  <c r="AP2508" i="6"/>
  <c r="AJ2510" i="6"/>
  <c r="AP2512" i="6"/>
  <c r="AJ2514" i="6"/>
  <c r="AP2516" i="6"/>
  <c r="AJ2518" i="6"/>
  <c r="AP2520" i="6"/>
  <c r="AJ2522" i="6"/>
  <c r="AP2524" i="6"/>
  <c r="AJ2526" i="6"/>
  <c r="AP2528" i="6"/>
  <c r="AJ2530" i="6"/>
  <c r="AP2532" i="6"/>
  <c r="AJ2534" i="6"/>
  <c r="AP2536" i="6"/>
  <c r="AJ2538" i="6"/>
  <c r="AP2540" i="6"/>
  <c r="AJ2542" i="6"/>
  <c r="AP2544" i="6"/>
  <c r="AJ2546" i="6"/>
  <c r="AP2548" i="6"/>
  <c r="AJ2550" i="6"/>
  <c r="AP2552" i="6"/>
  <c r="AJ2554" i="6"/>
  <c r="AP2556" i="6"/>
  <c r="AJ2558" i="6"/>
  <c r="AP2560" i="6"/>
  <c r="AJ2562" i="6"/>
  <c r="AP2564" i="6"/>
  <c r="AJ2566" i="6"/>
  <c r="AP2568" i="6"/>
  <c r="AJ2570" i="6"/>
  <c r="AP2572" i="6"/>
  <c r="AJ2574" i="6"/>
  <c r="AP2576" i="6"/>
  <c r="AJ2578" i="6"/>
  <c r="AP2580" i="6"/>
  <c r="AJ2582" i="6"/>
  <c r="AP2584" i="6"/>
  <c r="AJ2586" i="6"/>
  <c r="AP2588" i="6"/>
  <c r="AJ2590" i="6"/>
  <c r="AP2592" i="6"/>
  <c r="AJ2594" i="6"/>
  <c r="AP2596" i="6"/>
  <c r="AJ2598" i="6"/>
  <c r="AP2600" i="6"/>
  <c r="AJ2602" i="6"/>
  <c r="AP2604" i="6"/>
  <c r="AJ2606" i="6"/>
  <c r="AP2608" i="6"/>
  <c r="AJ2610" i="6"/>
  <c r="AP2612" i="6"/>
  <c r="AJ2614" i="6"/>
  <c r="AP2616" i="6"/>
  <c r="AJ2618" i="6"/>
  <c r="AP2620" i="6"/>
  <c r="AJ2622" i="6"/>
  <c r="AP2624" i="6"/>
  <c r="AJ2626" i="6"/>
  <c r="AP2628" i="6"/>
  <c r="AJ2630" i="6"/>
  <c r="AP2632" i="6"/>
  <c r="AJ2634" i="6"/>
  <c r="AP2636" i="6"/>
  <c r="AJ2638" i="6"/>
  <c r="AP2640" i="6"/>
  <c r="AJ2642" i="6"/>
  <c r="AP2644" i="6"/>
  <c r="AJ2646" i="6"/>
  <c r="AP2648" i="6"/>
  <c r="AJ2650" i="6"/>
  <c r="AP2652" i="6"/>
  <c r="AJ2654" i="6"/>
  <c r="AP2656" i="6"/>
  <c r="AJ2658" i="6"/>
  <c r="AP2660" i="6"/>
  <c r="AJ2662" i="6"/>
  <c r="AP2664" i="6"/>
  <c r="AJ2666" i="6"/>
  <c r="AP2668" i="6"/>
  <c r="AJ2670" i="6"/>
  <c r="AP2672" i="6"/>
  <c r="AJ2674" i="6"/>
  <c r="AP2676" i="6"/>
  <c r="AJ2678" i="6"/>
  <c r="AP2680" i="6"/>
  <c r="AJ2682" i="6"/>
  <c r="AP2684" i="6"/>
  <c r="AJ2686" i="6"/>
  <c r="AP2688" i="6"/>
  <c r="AJ2690" i="6"/>
  <c r="AP2692" i="6"/>
  <c r="AJ2694" i="6"/>
  <c r="AP2696" i="6"/>
  <c r="AJ2698" i="6"/>
  <c r="AP2700" i="6"/>
  <c r="AJ2702" i="6"/>
  <c r="AP2704" i="6"/>
  <c r="AJ2706" i="6"/>
  <c r="AP2708" i="6"/>
  <c r="AJ2710" i="6"/>
  <c r="AP2712" i="6"/>
  <c r="AJ2714" i="6"/>
  <c r="AP2716" i="6"/>
  <c r="AJ2718" i="6"/>
  <c r="AP2720" i="6"/>
  <c r="AJ2722" i="6"/>
  <c r="AP2724" i="6"/>
  <c r="AJ2726" i="6"/>
  <c r="AP2728" i="6"/>
  <c r="AJ2730" i="6"/>
  <c r="AP2732" i="6"/>
  <c r="AJ2734" i="6"/>
  <c r="AP2736" i="6"/>
  <c r="AJ2738" i="6"/>
  <c r="AP2740" i="6"/>
  <c r="AJ2742" i="6"/>
  <c r="AP2744" i="6"/>
  <c r="AJ2746" i="6"/>
  <c r="AP2748" i="6"/>
  <c r="AJ2750" i="6"/>
  <c r="AP2752" i="6"/>
  <c r="AJ2754" i="6"/>
  <c r="AP2756" i="6"/>
  <c r="AJ2758" i="6"/>
  <c r="AP2760" i="6"/>
  <c r="AJ2762" i="6"/>
  <c r="AP2764" i="6"/>
  <c r="AJ2766" i="6"/>
  <c r="AP2768" i="6"/>
  <c r="AJ2770" i="6"/>
  <c r="AP2772" i="6"/>
  <c r="AJ2774" i="6"/>
  <c r="AP2776" i="6"/>
  <c r="AJ2778" i="6"/>
  <c r="AP2780" i="6"/>
  <c r="AJ2782" i="6"/>
  <c r="AP2784" i="6"/>
  <c r="AJ2786" i="6"/>
  <c r="AP2788" i="6"/>
  <c r="AJ2790" i="6"/>
  <c r="AP2792" i="6"/>
  <c r="AJ2794" i="6"/>
  <c r="AP2796" i="6"/>
  <c r="AJ2798" i="6"/>
  <c r="AP2800" i="6"/>
  <c r="AJ2802" i="6"/>
  <c r="AP2804" i="6"/>
  <c r="AJ2806" i="6"/>
  <c r="AP2808" i="6"/>
  <c r="AJ2810" i="6"/>
  <c r="AP2812" i="6"/>
  <c r="AJ2814" i="6"/>
  <c r="AP2816" i="6"/>
  <c r="AJ2818" i="6"/>
  <c r="AP2820" i="6"/>
  <c r="AJ2822" i="6"/>
  <c r="AP2824" i="6"/>
  <c r="AJ2826" i="6"/>
  <c r="AP2828" i="6"/>
  <c r="AJ2830" i="6"/>
  <c r="AP2832" i="6"/>
  <c r="AJ2834" i="6"/>
  <c r="AP2836" i="6"/>
  <c r="AJ2838" i="6"/>
  <c r="AP2840" i="6"/>
  <c r="AJ2842" i="6"/>
  <c r="AP2844" i="6"/>
  <c r="AJ2846" i="6"/>
  <c r="AP2848" i="6"/>
  <c r="AJ2850" i="6"/>
  <c r="AP2852" i="6"/>
  <c r="AJ2854" i="6"/>
  <c r="AP2856" i="6"/>
  <c r="AJ2858" i="6"/>
  <c r="AP2860" i="6"/>
  <c r="AJ2862" i="6"/>
  <c r="AP2864" i="6"/>
  <c r="AJ2866" i="6"/>
  <c r="AP2868" i="6"/>
  <c r="AJ2870" i="6"/>
  <c r="AP2872" i="6"/>
  <c r="AJ2874" i="6"/>
  <c r="AP2876" i="6"/>
  <c r="AJ2878" i="6"/>
  <c r="AP2880" i="6"/>
  <c r="AJ2882" i="6"/>
  <c r="AP2277" i="6"/>
  <c r="AJ2279" i="6"/>
  <c r="AP2281" i="6"/>
  <c r="AJ2283" i="6"/>
  <c r="AP2285" i="6"/>
  <c r="AJ2287" i="6"/>
  <c r="AP2289" i="6"/>
  <c r="AJ2291" i="6"/>
  <c r="AP2293" i="6"/>
  <c r="AJ2295" i="6"/>
  <c r="AP2297" i="6"/>
  <c r="AJ2299" i="6"/>
  <c r="AP2301" i="6"/>
  <c r="AJ2303" i="6"/>
  <c r="AP2305" i="6"/>
  <c r="AJ2307" i="6"/>
  <c r="AP2309" i="6"/>
  <c r="AJ2311" i="6"/>
  <c r="AP2313" i="6"/>
  <c r="AJ2315" i="6"/>
  <c r="AP2317" i="6"/>
  <c r="AJ2319" i="6"/>
  <c r="AP2321" i="6"/>
  <c r="AJ2323" i="6"/>
  <c r="AP2325" i="6"/>
  <c r="AJ2327" i="6"/>
  <c r="AP2329" i="6"/>
  <c r="AJ2331" i="6"/>
  <c r="AP2333" i="6"/>
  <c r="AJ2335" i="6"/>
  <c r="AP2337" i="6"/>
  <c r="AJ2339" i="6"/>
  <c r="AP2341" i="6"/>
  <c r="AJ2343" i="6"/>
  <c r="AP2345" i="6"/>
  <c r="AJ2347" i="6"/>
  <c r="AP2349" i="6"/>
  <c r="AJ2351" i="6"/>
  <c r="AP2353" i="6"/>
  <c r="AJ2355" i="6"/>
  <c r="AP2357" i="6"/>
  <c r="AJ2359" i="6"/>
  <c r="AP2361" i="6"/>
  <c r="AJ2363" i="6"/>
  <c r="AP2365" i="6"/>
  <c r="AJ2367" i="6"/>
  <c r="AP2369" i="6"/>
  <c r="AJ2371" i="6"/>
  <c r="AP2373" i="6"/>
  <c r="AJ2375" i="6"/>
  <c r="AP2377" i="6"/>
  <c r="AJ2379" i="6"/>
  <c r="AP2381" i="6"/>
  <c r="AJ2383" i="6"/>
  <c r="AP2385" i="6"/>
  <c r="AJ2387" i="6"/>
  <c r="AP2389" i="6"/>
  <c r="AJ2391" i="6"/>
  <c r="AP2393" i="6"/>
  <c r="AJ2395" i="6"/>
  <c r="AP2397" i="6"/>
  <c r="AJ2399" i="6"/>
  <c r="AP2401" i="6"/>
  <c r="AJ2403" i="6"/>
  <c r="AP2405" i="6"/>
  <c r="AJ2407" i="6"/>
  <c r="AP2409" i="6"/>
  <c r="AJ2411" i="6"/>
  <c r="AP2413" i="6"/>
  <c r="AJ2415" i="6"/>
  <c r="AP2417" i="6"/>
  <c r="AJ2419" i="6"/>
  <c r="AP2421" i="6"/>
  <c r="AJ2423" i="6"/>
  <c r="AP2425" i="6"/>
  <c r="AJ2427" i="6"/>
  <c r="AP2429" i="6"/>
  <c r="AJ2431" i="6"/>
  <c r="AP2433" i="6"/>
  <c r="AJ2435" i="6"/>
  <c r="AP2437" i="6"/>
  <c r="AJ2439" i="6"/>
  <c r="AP2441" i="6"/>
  <c r="AJ2443" i="6"/>
  <c r="AP2445" i="6"/>
  <c r="AJ2447" i="6"/>
  <c r="AP2449" i="6"/>
  <c r="AJ2451" i="6"/>
  <c r="AP2453" i="6"/>
  <c r="AJ2455" i="6"/>
  <c r="AP2457" i="6"/>
  <c r="AJ2459" i="6"/>
  <c r="AP2461" i="6"/>
  <c r="AJ2463" i="6"/>
  <c r="AP2465" i="6"/>
  <c r="AJ2467" i="6"/>
  <c r="AP2469" i="6"/>
  <c r="AJ2471" i="6"/>
  <c r="AP2473" i="6"/>
  <c r="AJ2475" i="6"/>
  <c r="AP2477" i="6"/>
  <c r="AJ2479" i="6"/>
  <c r="AP2481" i="6"/>
  <c r="AJ2483" i="6"/>
  <c r="AP2485" i="6"/>
  <c r="AJ2487" i="6"/>
  <c r="AP2489" i="6"/>
  <c r="AJ2491" i="6"/>
  <c r="AP2493" i="6"/>
  <c r="AJ2495" i="6"/>
  <c r="AP2497" i="6"/>
  <c r="AJ2499" i="6"/>
  <c r="AP2501" i="6"/>
  <c r="AJ2503" i="6"/>
  <c r="AP2505" i="6"/>
  <c r="AJ2507" i="6"/>
  <c r="AP2509" i="6"/>
  <c r="AJ2511" i="6"/>
  <c r="AP2513" i="6"/>
  <c r="AJ2515" i="6"/>
  <c r="AP2517" i="6"/>
  <c r="AJ2519" i="6"/>
  <c r="AP2521" i="6"/>
  <c r="AJ2523" i="6"/>
  <c r="AP2525" i="6"/>
  <c r="AJ2527" i="6"/>
  <c r="AP2529" i="6"/>
  <c r="AJ2531" i="6"/>
  <c r="AP2533" i="6"/>
  <c r="AJ2535" i="6"/>
  <c r="AP2537" i="6"/>
  <c r="AJ2539" i="6"/>
  <c r="AP2541" i="6"/>
  <c r="AJ2543" i="6"/>
  <c r="AP2545" i="6"/>
  <c r="AJ2547" i="6"/>
  <c r="AP2549" i="6"/>
  <c r="AJ2551" i="6"/>
  <c r="AP2553" i="6"/>
  <c r="AJ2555" i="6"/>
  <c r="AP2557" i="6"/>
  <c r="AJ2559" i="6"/>
  <c r="AP2561" i="6"/>
  <c r="AJ2563" i="6"/>
  <c r="AP2565" i="6"/>
  <c r="AJ2567" i="6"/>
  <c r="AP2569" i="6"/>
  <c r="AJ2571" i="6"/>
  <c r="AP2573" i="6"/>
  <c r="AJ2575" i="6"/>
  <c r="AP2577" i="6"/>
  <c r="AJ2579" i="6"/>
  <c r="AP2581" i="6"/>
  <c r="AJ2583" i="6"/>
  <c r="AP2585" i="6"/>
  <c r="AJ2587" i="6"/>
  <c r="AP2589" i="6"/>
  <c r="AJ2591" i="6"/>
  <c r="AP2593" i="6"/>
  <c r="AJ2595" i="6"/>
  <c r="AP2597" i="6"/>
  <c r="AJ2599" i="6"/>
  <c r="AP2601" i="6"/>
  <c r="AJ2603" i="6"/>
  <c r="AP2605" i="6"/>
  <c r="AJ2607" i="6"/>
  <c r="AP2609" i="6"/>
  <c r="AJ2611" i="6"/>
  <c r="AP2613" i="6"/>
  <c r="AJ2615" i="6"/>
  <c r="AP2617" i="6"/>
  <c r="AJ2619" i="6"/>
  <c r="AP2621" i="6"/>
  <c r="AJ2623" i="6"/>
  <c r="AP2625" i="6"/>
  <c r="AJ2627" i="6"/>
  <c r="AP2629" i="6"/>
  <c r="AJ2631" i="6"/>
  <c r="AP2633" i="6"/>
  <c r="AJ2635" i="6"/>
  <c r="AP2637" i="6"/>
  <c r="AJ2639" i="6"/>
  <c r="AP2641" i="6"/>
  <c r="AJ2643" i="6"/>
  <c r="AP2645" i="6"/>
  <c r="AJ2647" i="6"/>
  <c r="AP2649" i="6"/>
  <c r="AJ2651" i="6"/>
  <c r="AP2653" i="6"/>
  <c r="AJ2655" i="6"/>
  <c r="AP2657" i="6"/>
  <c r="AJ2659" i="6"/>
  <c r="AP2661" i="6"/>
  <c r="AJ2663" i="6"/>
  <c r="AP2665" i="6"/>
  <c r="AJ2667" i="6"/>
  <c r="AP2669" i="6"/>
  <c r="AJ2671" i="6"/>
  <c r="AP2673" i="6"/>
  <c r="AJ2675" i="6"/>
  <c r="AP2677" i="6"/>
  <c r="AJ2679" i="6"/>
  <c r="AP2681" i="6"/>
  <c r="AJ2683" i="6"/>
  <c r="AP2685" i="6"/>
  <c r="AJ2687" i="6"/>
  <c r="AP2689" i="6"/>
  <c r="AJ2691" i="6"/>
  <c r="AP2693" i="6"/>
  <c r="AJ2695" i="6"/>
  <c r="AP2697" i="6"/>
  <c r="AJ2699" i="6"/>
  <c r="AP2701" i="6"/>
  <c r="AJ2703" i="6"/>
  <c r="AP2705" i="6"/>
  <c r="AJ2707" i="6"/>
  <c r="AP2709" i="6"/>
  <c r="AJ2711" i="6"/>
  <c r="AP2713" i="6"/>
  <c r="AJ2715" i="6"/>
  <c r="AP2717" i="6"/>
  <c r="AJ2719" i="6"/>
  <c r="AP2721" i="6"/>
  <c r="AJ2723" i="6"/>
  <c r="AP2725" i="6"/>
  <c r="AJ2727" i="6"/>
  <c r="AP2729" i="6"/>
  <c r="AJ2731" i="6"/>
  <c r="AP2733" i="6"/>
  <c r="AJ2735" i="6"/>
  <c r="AP2737" i="6"/>
  <c r="AJ2739" i="6"/>
  <c r="AP2741" i="6"/>
  <c r="AJ2743" i="6"/>
  <c r="AP2745" i="6"/>
  <c r="AJ2747" i="6"/>
  <c r="AP2749" i="6"/>
  <c r="AJ2751" i="6"/>
  <c r="AP2753" i="6"/>
  <c r="AJ2755" i="6"/>
  <c r="AP2757" i="6"/>
  <c r="AJ2759" i="6"/>
  <c r="AP2761" i="6"/>
  <c r="AJ2763" i="6"/>
  <c r="AP2765" i="6"/>
  <c r="AJ2767" i="6"/>
  <c r="AP2769" i="6"/>
  <c r="AJ2771" i="6"/>
  <c r="AP2773" i="6"/>
  <c r="AJ2775" i="6"/>
  <c r="AP2777" i="6"/>
  <c r="AJ2779" i="6"/>
  <c r="AP2781" i="6"/>
  <c r="AJ2783" i="6"/>
  <c r="AP2785" i="6"/>
  <c r="AJ2787" i="6"/>
  <c r="AP2789" i="6"/>
  <c r="AJ2791" i="6"/>
  <c r="AP2793" i="6"/>
  <c r="AJ2795" i="6"/>
  <c r="AP2797" i="6"/>
  <c r="AJ2799" i="6"/>
  <c r="AP2801" i="6"/>
  <c r="AJ2803" i="6"/>
  <c r="AP2805" i="6"/>
  <c r="AJ2807" i="6"/>
  <c r="AP2809" i="6"/>
  <c r="AJ2811" i="6"/>
  <c r="AP2813" i="6"/>
  <c r="AJ2815" i="6"/>
  <c r="AP2817" i="6"/>
  <c r="AJ2819" i="6"/>
  <c r="AP2821" i="6"/>
  <c r="AJ2823" i="6"/>
  <c r="AP2825" i="6"/>
  <c r="AJ2827" i="6"/>
  <c r="AP2829" i="6"/>
  <c r="AJ2831" i="6"/>
  <c r="AP2833" i="6"/>
  <c r="AJ2835" i="6"/>
  <c r="AP2837" i="6"/>
  <c r="AJ2839" i="6"/>
  <c r="AP2841" i="6"/>
  <c r="AJ2843" i="6"/>
  <c r="AP2845" i="6"/>
  <c r="AJ2847" i="6"/>
  <c r="AP2849" i="6"/>
  <c r="AJ2851" i="6"/>
  <c r="AP2853" i="6"/>
  <c r="AJ2855" i="6"/>
  <c r="AP2857" i="6"/>
  <c r="AJ2859" i="6"/>
  <c r="AP2861" i="6"/>
  <c r="AJ2863" i="6"/>
  <c r="AP2865" i="6"/>
  <c r="AJ2867" i="6"/>
  <c r="AP2869" i="6"/>
  <c r="AJ2871" i="6"/>
  <c r="AP2873" i="6"/>
  <c r="AJ2875" i="6"/>
  <c r="AP2877" i="6"/>
  <c r="AJ2879" i="6"/>
  <c r="AP2881" i="6"/>
  <c r="AJ2883" i="6"/>
  <c r="AP2884" i="6"/>
  <c r="AJ2886" i="6"/>
  <c r="AP2888" i="6"/>
  <c r="AJ2890" i="6"/>
  <c r="AP2892" i="6"/>
  <c r="AJ2894" i="6"/>
  <c r="AP2896" i="6"/>
  <c r="AJ2898" i="6"/>
  <c r="AP2900" i="6"/>
  <c r="AJ2902" i="6"/>
  <c r="AP2904" i="6"/>
  <c r="AJ2906" i="6"/>
  <c r="AP2908" i="6"/>
  <c r="AJ2910" i="6"/>
  <c r="AP2912" i="6"/>
  <c r="AJ2914" i="6"/>
  <c r="AP2916" i="6"/>
  <c r="AJ2918" i="6"/>
  <c r="AP2920" i="6"/>
  <c r="AJ2922" i="6"/>
  <c r="AP8" i="6"/>
  <c r="AP2885" i="6"/>
  <c r="AJ2887" i="6"/>
  <c r="AP2889" i="6"/>
  <c r="AJ2891" i="6"/>
  <c r="AP2893" i="6"/>
  <c r="AJ2895" i="6"/>
  <c r="AP2897" i="6"/>
  <c r="AJ2899" i="6"/>
  <c r="AP2901" i="6"/>
  <c r="AJ2903" i="6"/>
  <c r="AP2905" i="6"/>
  <c r="AJ2907" i="6"/>
  <c r="AP2909" i="6"/>
  <c r="AJ2911" i="6"/>
  <c r="AP2913" i="6"/>
  <c r="AJ2915" i="6"/>
  <c r="AP2917" i="6"/>
  <c r="AJ2919" i="6"/>
  <c r="AP2921" i="6"/>
  <c r="AJ2884" i="6"/>
  <c r="AP2886" i="6"/>
  <c r="AJ2888" i="6"/>
  <c r="AP2890" i="6"/>
  <c r="AJ2892" i="6"/>
  <c r="AP2894" i="6"/>
  <c r="AJ2896" i="6"/>
  <c r="AP2898" i="6"/>
  <c r="AJ2900" i="6"/>
  <c r="AP2902" i="6"/>
  <c r="AJ2904" i="6"/>
  <c r="AP2906" i="6"/>
  <c r="AJ2908" i="6"/>
  <c r="AP2910" i="6"/>
  <c r="AJ2912" i="6"/>
  <c r="AP2914" i="6"/>
  <c r="AJ2916" i="6"/>
  <c r="AP2918" i="6"/>
  <c r="AJ2920" i="6"/>
  <c r="AP2922" i="6"/>
  <c r="AP2883" i="6"/>
  <c r="AJ2885" i="6"/>
  <c r="AP2887" i="6"/>
  <c r="AJ2889" i="6"/>
  <c r="AP2891" i="6"/>
  <c r="AJ2893" i="6"/>
  <c r="AP2895" i="6"/>
  <c r="AJ2897" i="6"/>
  <c r="AP2899" i="6"/>
  <c r="AJ2901" i="6"/>
  <c r="AP2903" i="6"/>
  <c r="AJ2905" i="6"/>
  <c r="AP2907" i="6"/>
  <c r="AJ2909" i="6"/>
  <c r="AP2911" i="6"/>
  <c r="AJ2913" i="6"/>
  <c r="AP2915" i="6"/>
  <c r="AJ2917" i="6"/>
  <c r="AP2919" i="6"/>
  <c r="AJ2921" i="6"/>
  <c r="AP2923" i="6"/>
  <c r="AJ2923" i="6"/>
  <c r="AK10" i="6"/>
  <c r="AQ12" i="6"/>
  <c r="AK14" i="6"/>
  <c r="AQ16" i="6"/>
  <c r="AK18" i="6"/>
  <c r="AQ20" i="6"/>
  <c r="AK22" i="6"/>
  <c r="AQ24" i="6"/>
  <c r="AK26" i="6"/>
  <c r="AQ28" i="6"/>
  <c r="AK30" i="6"/>
  <c r="AQ32" i="6"/>
  <c r="AK34" i="6"/>
  <c r="AQ36" i="6"/>
  <c r="AK38" i="6"/>
  <c r="AQ40" i="6"/>
  <c r="AK42" i="6"/>
  <c r="AQ44" i="6"/>
  <c r="AK46" i="6"/>
  <c r="AQ48" i="6"/>
  <c r="AK50" i="6"/>
  <c r="AQ52" i="6"/>
  <c r="AK54" i="6"/>
  <c r="AQ56" i="6"/>
  <c r="AK58" i="6"/>
  <c r="AQ60" i="6"/>
  <c r="AK62" i="6"/>
  <c r="AQ64" i="6"/>
  <c r="AK66" i="6"/>
  <c r="AQ68" i="6"/>
  <c r="AK70" i="6"/>
  <c r="AQ72" i="6"/>
  <c r="AK74" i="6"/>
  <c r="AQ76" i="6"/>
  <c r="AK78" i="6"/>
  <c r="AQ80" i="6"/>
  <c r="AK82" i="6"/>
  <c r="AQ84" i="6"/>
  <c r="AK86" i="6"/>
  <c r="AQ88" i="6"/>
  <c r="AK90" i="6"/>
  <c r="AQ9" i="6"/>
  <c r="AK11" i="6"/>
  <c r="AQ13" i="6"/>
  <c r="AK15" i="6"/>
  <c r="AQ17" i="6"/>
  <c r="AK19" i="6"/>
  <c r="AQ21" i="6"/>
  <c r="AK23" i="6"/>
  <c r="AQ25" i="6"/>
  <c r="AK27" i="6"/>
  <c r="AQ29" i="6"/>
  <c r="AK31" i="6"/>
  <c r="AQ33" i="6"/>
  <c r="AK35" i="6"/>
  <c r="AQ37" i="6"/>
  <c r="AK39" i="6"/>
  <c r="AQ41" i="6"/>
  <c r="AK43" i="6"/>
  <c r="AQ45" i="6"/>
  <c r="AK47" i="6"/>
  <c r="AQ49" i="6"/>
  <c r="AK51" i="6"/>
  <c r="AQ53" i="6"/>
  <c r="AK55" i="6"/>
  <c r="AQ57" i="6"/>
  <c r="AK59" i="6"/>
  <c r="AQ61" i="6"/>
  <c r="AK63" i="6"/>
  <c r="AQ65" i="6"/>
  <c r="AK67" i="6"/>
  <c r="AQ69" i="6"/>
  <c r="AK71" i="6"/>
  <c r="AQ73" i="6"/>
  <c r="AK75" i="6"/>
  <c r="AQ77" i="6"/>
  <c r="AK79" i="6"/>
  <c r="AQ81" i="6"/>
  <c r="AK83" i="6"/>
  <c r="AQ85" i="6"/>
  <c r="AK87" i="6"/>
  <c r="AQ89" i="6"/>
  <c r="AK91" i="6"/>
  <c r="AK9" i="6"/>
  <c r="AQ11" i="6"/>
  <c r="AK17" i="6"/>
  <c r="AQ19" i="6"/>
  <c r="AK25" i="6"/>
  <c r="AQ27" i="6"/>
  <c r="AK33" i="6"/>
  <c r="AQ35" i="6"/>
  <c r="AK41" i="6"/>
  <c r="AQ43" i="6"/>
  <c r="AK49" i="6"/>
  <c r="AQ51" i="6"/>
  <c r="AK57" i="6"/>
  <c r="AQ59" i="6"/>
  <c r="AK65" i="6"/>
  <c r="AQ67" i="6"/>
  <c r="AK73" i="6"/>
  <c r="AQ75" i="6"/>
  <c r="AK81" i="6"/>
  <c r="AQ83" i="6"/>
  <c r="AK89" i="6"/>
  <c r="AQ91" i="6"/>
  <c r="AQ93" i="6"/>
  <c r="AK95" i="6"/>
  <c r="AQ97" i="6"/>
  <c r="AK99" i="6"/>
  <c r="AQ101" i="6"/>
  <c r="AK103" i="6"/>
  <c r="AQ105" i="6"/>
  <c r="AK107" i="6"/>
  <c r="AQ109" i="6"/>
  <c r="AK111" i="6"/>
  <c r="AQ113" i="6"/>
  <c r="AK115" i="6"/>
  <c r="AQ117" i="6"/>
  <c r="AK119" i="6"/>
  <c r="AQ121" i="6"/>
  <c r="AK123" i="6"/>
  <c r="AQ125" i="6"/>
  <c r="AK127" i="6"/>
  <c r="AQ129" i="6"/>
  <c r="AK131" i="6"/>
  <c r="AQ133" i="6"/>
  <c r="AK135" i="6"/>
  <c r="AQ137" i="6"/>
  <c r="AK139" i="6"/>
  <c r="AQ141" i="6"/>
  <c r="AK143" i="6"/>
  <c r="AQ145" i="6"/>
  <c r="AK147" i="6"/>
  <c r="AQ149" i="6"/>
  <c r="AK151" i="6"/>
  <c r="AQ153" i="6"/>
  <c r="AK155" i="6"/>
  <c r="AQ157" i="6"/>
  <c r="AK159" i="6"/>
  <c r="AQ161" i="6"/>
  <c r="AK163" i="6"/>
  <c r="AQ165" i="6"/>
  <c r="AK167" i="6"/>
  <c r="AQ169" i="6"/>
  <c r="AK171" i="6"/>
  <c r="AK12" i="6"/>
  <c r="AQ14" i="6"/>
  <c r="AK20" i="6"/>
  <c r="AQ22" i="6"/>
  <c r="AK28" i="6"/>
  <c r="AQ30" i="6"/>
  <c r="AK36" i="6"/>
  <c r="AQ38" i="6"/>
  <c r="AK44" i="6"/>
  <c r="AQ46" i="6"/>
  <c r="AK52" i="6"/>
  <c r="AQ54" i="6"/>
  <c r="AK60" i="6"/>
  <c r="AQ62" i="6"/>
  <c r="AK68" i="6"/>
  <c r="AQ70" i="6"/>
  <c r="AK76" i="6"/>
  <c r="AQ78" i="6"/>
  <c r="AK84" i="6"/>
  <c r="AQ86" i="6"/>
  <c r="AK92" i="6"/>
  <c r="AQ94" i="6"/>
  <c r="AK96" i="6"/>
  <c r="AQ98" i="6"/>
  <c r="AK100" i="6"/>
  <c r="AQ102" i="6"/>
  <c r="AK104" i="6"/>
  <c r="AQ106" i="6"/>
  <c r="AK108" i="6"/>
  <c r="AQ110" i="6"/>
  <c r="AK112" i="6"/>
  <c r="AQ114" i="6"/>
  <c r="AK116" i="6"/>
  <c r="AQ118" i="6"/>
  <c r="AK120" i="6"/>
  <c r="AQ122" i="6"/>
  <c r="AK124" i="6"/>
  <c r="AQ126" i="6"/>
  <c r="AK128" i="6"/>
  <c r="AQ130" i="6"/>
  <c r="AK132" i="6"/>
  <c r="AQ134" i="6"/>
  <c r="AK136" i="6"/>
  <c r="AQ138" i="6"/>
  <c r="AK140" i="6"/>
  <c r="AQ142" i="6"/>
  <c r="AK144" i="6"/>
  <c r="AQ146" i="6"/>
  <c r="AK148" i="6"/>
  <c r="AQ150" i="6"/>
  <c r="AK152" i="6"/>
  <c r="AQ154" i="6"/>
  <c r="AK156" i="6"/>
  <c r="AQ158" i="6"/>
  <c r="AK160" i="6"/>
  <c r="AQ162" i="6"/>
  <c r="AK164" i="6"/>
  <c r="AQ166" i="6"/>
  <c r="AK168" i="6"/>
  <c r="AQ170" i="6"/>
  <c r="AK172" i="6"/>
  <c r="AQ174" i="6"/>
  <c r="AK176" i="6"/>
  <c r="AK13" i="6"/>
  <c r="AQ15" i="6"/>
  <c r="AK21" i="6"/>
  <c r="AQ23" i="6"/>
  <c r="AK29" i="6"/>
  <c r="AQ31" i="6"/>
  <c r="AK37" i="6"/>
  <c r="AQ39" i="6"/>
  <c r="AK45" i="6"/>
  <c r="AQ47" i="6"/>
  <c r="AK53" i="6"/>
  <c r="AQ55" i="6"/>
  <c r="AK61" i="6"/>
  <c r="AQ63" i="6"/>
  <c r="AK69" i="6"/>
  <c r="AQ71" i="6"/>
  <c r="AK77" i="6"/>
  <c r="AQ79" i="6"/>
  <c r="AK85" i="6"/>
  <c r="AQ87" i="6"/>
  <c r="AK93" i="6"/>
  <c r="AQ95" i="6"/>
  <c r="AK97" i="6"/>
  <c r="AQ99" i="6"/>
  <c r="AK101" i="6"/>
  <c r="AQ103" i="6"/>
  <c r="AK105" i="6"/>
  <c r="AQ107" i="6"/>
  <c r="AK109" i="6"/>
  <c r="AQ111" i="6"/>
  <c r="AK113" i="6"/>
  <c r="AQ115" i="6"/>
  <c r="AK117" i="6"/>
  <c r="AQ119" i="6"/>
  <c r="AK121" i="6"/>
  <c r="AQ123" i="6"/>
  <c r="AK125" i="6"/>
  <c r="AQ127" i="6"/>
  <c r="AK129" i="6"/>
  <c r="AQ131" i="6"/>
  <c r="AK133" i="6"/>
  <c r="AQ135" i="6"/>
  <c r="AK137" i="6"/>
  <c r="AQ139" i="6"/>
  <c r="AK141" i="6"/>
  <c r="AQ143" i="6"/>
  <c r="AK145" i="6"/>
  <c r="AQ147" i="6"/>
  <c r="AK149" i="6"/>
  <c r="AQ151" i="6"/>
  <c r="AK153" i="6"/>
  <c r="AQ155" i="6"/>
  <c r="AK157" i="6"/>
  <c r="AQ159" i="6"/>
  <c r="AK161" i="6"/>
  <c r="AQ163" i="6"/>
  <c r="AK165" i="6"/>
  <c r="AQ167" i="6"/>
  <c r="AK169" i="6"/>
  <c r="AQ171" i="6"/>
  <c r="AK173" i="6"/>
  <c r="AQ175" i="6"/>
  <c r="AK177" i="6"/>
  <c r="AQ10" i="6"/>
  <c r="AK16" i="6"/>
  <c r="AQ18" i="6"/>
  <c r="AK24" i="6"/>
  <c r="AQ26" i="6"/>
  <c r="AK32" i="6"/>
  <c r="AQ34" i="6"/>
  <c r="AK40" i="6"/>
  <c r="AQ42" i="6"/>
  <c r="AK48" i="6"/>
  <c r="AQ50" i="6"/>
  <c r="AK56" i="6"/>
  <c r="AQ58" i="6"/>
  <c r="AK64" i="6"/>
  <c r="AQ66" i="6"/>
  <c r="AK72" i="6"/>
  <c r="AQ74" i="6"/>
  <c r="AK80" i="6"/>
  <c r="AQ82" i="6"/>
  <c r="AK88" i="6"/>
  <c r="AQ90" i="6"/>
  <c r="AQ92" i="6"/>
  <c r="AK94" i="6"/>
  <c r="AQ96" i="6"/>
  <c r="AK98" i="6"/>
  <c r="AQ100" i="6"/>
  <c r="AK102" i="6"/>
  <c r="AQ104" i="6"/>
  <c r="AK106" i="6"/>
  <c r="AQ112" i="6"/>
  <c r="AK118" i="6"/>
  <c r="AQ128" i="6"/>
  <c r="AK134" i="6"/>
  <c r="AQ144" i="6"/>
  <c r="AK150" i="6"/>
  <c r="AQ160" i="6"/>
  <c r="AK166" i="6"/>
  <c r="AK175" i="6"/>
  <c r="AQ178" i="6"/>
  <c r="AK180" i="6"/>
  <c r="AQ182" i="6"/>
  <c r="AK184" i="6"/>
  <c r="AQ186" i="6"/>
  <c r="AK188" i="6"/>
  <c r="AQ190" i="6"/>
  <c r="AK192" i="6"/>
  <c r="AQ194" i="6"/>
  <c r="AK196" i="6"/>
  <c r="AQ198" i="6"/>
  <c r="AK200" i="6"/>
  <c r="AQ202" i="6"/>
  <c r="AK204" i="6"/>
  <c r="AQ206" i="6"/>
  <c r="AK208" i="6"/>
  <c r="AQ210" i="6"/>
  <c r="AK212" i="6"/>
  <c r="AQ214" i="6"/>
  <c r="AK216" i="6"/>
  <c r="AQ218" i="6"/>
  <c r="AK220" i="6"/>
  <c r="AQ222" i="6"/>
  <c r="AK224" i="6"/>
  <c r="AQ226" i="6"/>
  <c r="AK228" i="6"/>
  <c r="AQ230" i="6"/>
  <c r="AK232" i="6"/>
  <c r="AQ234" i="6"/>
  <c r="AK236" i="6"/>
  <c r="AQ238" i="6"/>
  <c r="AK240" i="6"/>
  <c r="AQ242" i="6"/>
  <c r="AK244" i="6"/>
  <c r="AQ246" i="6"/>
  <c r="AK248" i="6"/>
  <c r="AQ250" i="6"/>
  <c r="AK252" i="6"/>
  <c r="AQ254" i="6"/>
  <c r="AK256" i="6"/>
  <c r="AQ258" i="6"/>
  <c r="AK260" i="6"/>
  <c r="AQ262" i="6"/>
  <c r="AK264" i="6"/>
  <c r="AQ266" i="6"/>
  <c r="AK268" i="6"/>
  <c r="AQ270" i="6"/>
  <c r="AK272" i="6"/>
  <c r="AQ274" i="6"/>
  <c r="AK276" i="6"/>
  <c r="AQ278" i="6"/>
  <c r="AK280" i="6"/>
  <c r="AQ282" i="6"/>
  <c r="AK284" i="6"/>
  <c r="AQ286" i="6"/>
  <c r="AK288" i="6"/>
  <c r="AQ290" i="6"/>
  <c r="AK292" i="6"/>
  <c r="AQ294" i="6"/>
  <c r="AK296" i="6"/>
  <c r="AQ298" i="6"/>
  <c r="AK300" i="6"/>
  <c r="AQ302" i="6"/>
  <c r="AK304" i="6"/>
  <c r="AQ306" i="6"/>
  <c r="AK308" i="6"/>
  <c r="AQ310" i="6"/>
  <c r="AK312" i="6"/>
  <c r="AQ314" i="6"/>
  <c r="AK316" i="6"/>
  <c r="AQ318" i="6"/>
  <c r="AK320" i="6"/>
  <c r="AQ322" i="6"/>
  <c r="AK324" i="6"/>
  <c r="AQ326" i="6"/>
  <c r="AK328" i="6"/>
  <c r="AQ330" i="6"/>
  <c r="AK332" i="6"/>
  <c r="AQ334" i="6"/>
  <c r="AK336" i="6"/>
  <c r="AQ338" i="6"/>
  <c r="AK340" i="6"/>
  <c r="AQ342" i="6"/>
  <c r="AK344" i="6"/>
  <c r="AQ346" i="6"/>
  <c r="AK348" i="6"/>
  <c r="AQ350" i="6"/>
  <c r="AK352" i="6"/>
  <c r="AQ354" i="6"/>
  <c r="AK356" i="6"/>
  <c r="AQ358" i="6"/>
  <c r="AK360" i="6"/>
  <c r="AQ362" i="6"/>
  <c r="AK364" i="6"/>
  <c r="AQ366" i="6"/>
  <c r="AK368" i="6"/>
  <c r="AQ370" i="6"/>
  <c r="AK372" i="6"/>
  <c r="AQ374" i="6"/>
  <c r="AK376" i="6"/>
  <c r="AQ378" i="6"/>
  <c r="AK380" i="6"/>
  <c r="AQ382" i="6"/>
  <c r="AK384" i="6"/>
  <c r="AQ386" i="6"/>
  <c r="AK388" i="6"/>
  <c r="AQ390" i="6"/>
  <c r="AK392" i="6"/>
  <c r="AQ394" i="6"/>
  <c r="AK396" i="6"/>
  <c r="AQ398" i="6"/>
  <c r="AK400" i="6"/>
  <c r="AQ402" i="6"/>
  <c r="AK404" i="6"/>
  <c r="AQ406" i="6"/>
  <c r="AK408" i="6"/>
  <c r="AQ410" i="6"/>
  <c r="AK412" i="6"/>
  <c r="AQ414" i="6"/>
  <c r="AK416" i="6"/>
  <c r="AQ418" i="6"/>
  <c r="AK420" i="6"/>
  <c r="AQ422" i="6"/>
  <c r="AK424" i="6"/>
  <c r="AQ426" i="6"/>
  <c r="AK428" i="6"/>
  <c r="AQ430" i="6"/>
  <c r="AK432" i="6"/>
  <c r="AQ434" i="6"/>
  <c r="AK436" i="6"/>
  <c r="AQ438" i="6"/>
  <c r="AK440" i="6"/>
  <c r="AQ442" i="6"/>
  <c r="AK444" i="6"/>
  <c r="AQ446" i="6"/>
  <c r="AK448" i="6"/>
  <c r="AQ450" i="6"/>
  <c r="AK452" i="6"/>
  <c r="AQ454" i="6"/>
  <c r="AK456" i="6"/>
  <c r="AQ458" i="6"/>
  <c r="AK460" i="6"/>
  <c r="AQ116" i="6"/>
  <c r="AK122" i="6"/>
  <c r="AQ132" i="6"/>
  <c r="AK138" i="6"/>
  <c r="AQ148" i="6"/>
  <c r="AK154" i="6"/>
  <c r="AQ164" i="6"/>
  <c r="AK170" i="6"/>
  <c r="AQ179" i="6"/>
  <c r="AK181" i="6"/>
  <c r="AQ183" i="6"/>
  <c r="AK185" i="6"/>
  <c r="AQ187" i="6"/>
  <c r="AK189" i="6"/>
  <c r="AQ191" i="6"/>
  <c r="AK193" i="6"/>
  <c r="AQ195" i="6"/>
  <c r="AK197" i="6"/>
  <c r="AQ199" i="6"/>
  <c r="AK201" i="6"/>
  <c r="AQ203" i="6"/>
  <c r="AK205" i="6"/>
  <c r="AQ207" i="6"/>
  <c r="AK209" i="6"/>
  <c r="AQ211" i="6"/>
  <c r="AK213" i="6"/>
  <c r="AQ215" i="6"/>
  <c r="AK217" i="6"/>
  <c r="AQ219" i="6"/>
  <c r="AK221" i="6"/>
  <c r="AQ223" i="6"/>
  <c r="AK225" i="6"/>
  <c r="AQ227" i="6"/>
  <c r="AK229" i="6"/>
  <c r="AQ231" i="6"/>
  <c r="AK233" i="6"/>
  <c r="AQ235" i="6"/>
  <c r="AK237" i="6"/>
  <c r="AQ239" i="6"/>
  <c r="AK241" i="6"/>
  <c r="AQ243" i="6"/>
  <c r="AK245" i="6"/>
  <c r="AQ247" i="6"/>
  <c r="AK249" i="6"/>
  <c r="AQ251" i="6"/>
  <c r="AK253" i="6"/>
  <c r="AQ255" i="6"/>
  <c r="AK257" i="6"/>
  <c r="AQ259" i="6"/>
  <c r="AK261" i="6"/>
  <c r="AQ263" i="6"/>
  <c r="AK265" i="6"/>
  <c r="AQ267" i="6"/>
  <c r="AK269" i="6"/>
  <c r="AQ271" i="6"/>
  <c r="AK273" i="6"/>
  <c r="AQ275" i="6"/>
  <c r="AK277" i="6"/>
  <c r="AQ279" i="6"/>
  <c r="AK281" i="6"/>
  <c r="AQ283" i="6"/>
  <c r="AK285" i="6"/>
  <c r="AQ287" i="6"/>
  <c r="AK289" i="6"/>
  <c r="AQ291" i="6"/>
  <c r="AK293" i="6"/>
  <c r="AQ295" i="6"/>
  <c r="AK297" i="6"/>
  <c r="AQ299" i="6"/>
  <c r="AK301" i="6"/>
  <c r="AQ303" i="6"/>
  <c r="AK305" i="6"/>
  <c r="AQ307" i="6"/>
  <c r="AK309" i="6"/>
  <c r="AQ311" i="6"/>
  <c r="AK313" i="6"/>
  <c r="AQ315" i="6"/>
  <c r="AK317" i="6"/>
  <c r="AQ319" i="6"/>
  <c r="AK321" i="6"/>
  <c r="AQ323" i="6"/>
  <c r="AK325" i="6"/>
  <c r="AQ327" i="6"/>
  <c r="AK329" i="6"/>
  <c r="AQ331" i="6"/>
  <c r="AK333" i="6"/>
  <c r="AQ335" i="6"/>
  <c r="AK337" i="6"/>
  <c r="AQ339" i="6"/>
  <c r="AK341" i="6"/>
  <c r="AQ343" i="6"/>
  <c r="AK345" i="6"/>
  <c r="AQ347" i="6"/>
  <c r="AK349" i="6"/>
  <c r="AQ351" i="6"/>
  <c r="AK353" i="6"/>
  <c r="AQ355" i="6"/>
  <c r="AK357" i="6"/>
  <c r="AQ359" i="6"/>
  <c r="AK361" i="6"/>
  <c r="AQ363" i="6"/>
  <c r="AK365" i="6"/>
  <c r="AQ367" i="6"/>
  <c r="AK369" i="6"/>
  <c r="AQ371" i="6"/>
  <c r="AK373" i="6"/>
  <c r="AQ375" i="6"/>
  <c r="AK377" i="6"/>
  <c r="AQ379" i="6"/>
  <c r="AK381" i="6"/>
  <c r="AQ383" i="6"/>
  <c r="AK385" i="6"/>
  <c r="AQ387" i="6"/>
  <c r="AK389" i="6"/>
  <c r="AQ391" i="6"/>
  <c r="AK393" i="6"/>
  <c r="AQ395" i="6"/>
  <c r="AK397" i="6"/>
  <c r="AQ399" i="6"/>
  <c r="AK401" i="6"/>
  <c r="AQ403" i="6"/>
  <c r="AK405" i="6"/>
  <c r="AQ407" i="6"/>
  <c r="AK409" i="6"/>
  <c r="AQ411" i="6"/>
  <c r="AK413" i="6"/>
  <c r="AQ415" i="6"/>
  <c r="AK417" i="6"/>
  <c r="AQ419" i="6"/>
  <c r="AK421" i="6"/>
  <c r="AQ423" i="6"/>
  <c r="AK425" i="6"/>
  <c r="AQ427" i="6"/>
  <c r="AK429" i="6"/>
  <c r="AQ431" i="6"/>
  <c r="AK433" i="6"/>
  <c r="AQ435" i="6"/>
  <c r="AK437" i="6"/>
  <c r="AQ439" i="6"/>
  <c r="AK441" i="6"/>
  <c r="AQ443" i="6"/>
  <c r="AK445" i="6"/>
  <c r="AQ447" i="6"/>
  <c r="AK449" i="6"/>
  <c r="AQ451" i="6"/>
  <c r="AK453" i="6"/>
  <c r="AQ455" i="6"/>
  <c r="AK457" i="6"/>
  <c r="AQ459" i="6"/>
  <c r="AK461" i="6"/>
  <c r="AK110" i="6"/>
  <c r="AQ120" i="6"/>
  <c r="AK126" i="6"/>
  <c r="AQ136" i="6"/>
  <c r="AK142" i="6"/>
  <c r="AQ152" i="6"/>
  <c r="AK158" i="6"/>
  <c r="AQ168" i="6"/>
  <c r="AQ173" i="6"/>
  <c r="AK178" i="6"/>
  <c r="AQ180" i="6"/>
  <c r="AK182" i="6"/>
  <c r="AQ184" i="6"/>
  <c r="AK186" i="6"/>
  <c r="AQ188" i="6"/>
  <c r="AK190" i="6"/>
  <c r="AQ192" i="6"/>
  <c r="AK194" i="6"/>
  <c r="AQ196" i="6"/>
  <c r="AK198" i="6"/>
  <c r="AQ200" i="6"/>
  <c r="AK202" i="6"/>
  <c r="AQ204" i="6"/>
  <c r="AK206" i="6"/>
  <c r="AQ208" i="6"/>
  <c r="AK210" i="6"/>
  <c r="AQ212" i="6"/>
  <c r="AK214" i="6"/>
  <c r="AQ216" i="6"/>
  <c r="AK218" i="6"/>
  <c r="AQ220" i="6"/>
  <c r="AK222" i="6"/>
  <c r="AQ224" i="6"/>
  <c r="AK226" i="6"/>
  <c r="AQ228" i="6"/>
  <c r="AK230" i="6"/>
  <c r="AQ232" i="6"/>
  <c r="AK234" i="6"/>
  <c r="AQ236" i="6"/>
  <c r="AK238" i="6"/>
  <c r="AQ240" i="6"/>
  <c r="AK242" i="6"/>
  <c r="AQ244" i="6"/>
  <c r="AK246" i="6"/>
  <c r="AQ248" i="6"/>
  <c r="AK250" i="6"/>
  <c r="AQ252" i="6"/>
  <c r="AK254" i="6"/>
  <c r="AQ256" i="6"/>
  <c r="AK258" i="6"/>
  <c r="AQ260" i="6"/>
  <c r="AK262" i="6"/>
  <c r="AQ264" i="6"/>
  <c r="AK266" i="6"/>
  <c r="AQ268" i="6"/>
  <c r="AK270" i="6"/>
  <c r="AQ272" i="6"/>
  <c r="AK274" i="6"/>
  <c r="AQ276" i="6"/>
  <c r="AK278" i="6"/>
  <c r="AQ280" i="6"/>
  <c r="AK282" i="6"/>
  <c r="AQ284" i="6"/>
  <c r="AK286" i="6"/>
  <c r="AQ288" i="6"/>
  <c r="AK290" i="6"/>
  <c r="AQ292" i="6"/>
  <c r="AK294" i="6"/>
  <c r="AQ296" i="6"/>
  <c r="AK298" i="6"/>
  <c r="AQ300" i="6"/>
  <c r="AK302" i="6"/>
  <c r="AQ304" i="6"/>
  <c r="AK306" i="6"/>
  <c r="AQ308" i="6"/>
  <c r="AK310" i="6"/>
  <c r="AQ312" i="6"/>
  <c r="AK314" i="6"/>
  <c r="AQ316" i="6"/>
  <c r="AK318" i="6"/>
  <c r="AQ320" i="6"/>
  <c r="AK322" i="6"/>
  <c r="AQ324" i="6"/>
  <c r="AK326" i="6"/>
  <c r="AQ328" i="6"/>
  <c r="AK330" i="6"/>
  <c r="AQ332" i="6"/>
  <c r="AK334" i="6"/>
  <c r="AQ336" i="6"/>
  <c r="AK338" i="6"/>
  <c r="AQ340" i="6"/>
  <c r="AK342" i="6"/>
  <c r="AQ344" i="6"/>
  <c r="AK346" i="6"/>
  <c r="AQ348" i="6"/>
  <c r="AK350" i="6"/>
  <c r="AQ352" i="6"/>
  <c r="AK354" i="6"/>
  <c r="AQ356" i="6"/>
  <c r="AK358" i="6"/>
  <c r="AQ360" i="6"/>
  <c r="AK362" i="6"/>
  <c r="AQ364" i="6"/>
  <c r="AK366" i="6"/>
  <c r="AQ368" i="6"/>
  <c r="AK370" i="6"/>
  <c r="AQ372" i="6"/>
  <c r="AK374" i="6"/>
  <c r="AQ376" i="6"/>
  <c r="AK378" i="6"/>
  <c r="AQ380" i="6"/>
  <c r="AK382" i="6"/>
  <c r="AQ384" i="6"/>
  <c r="AK386" i="6"/>
  <c r="AQ388" i="6"/>
  <c r="AK390" i="6"/>
  <c r="AQ392" i="6"/>
  <c r="AK394" i="6"/>
  <c r="AQ396" i="6"/>
  <c r="AK398" i="6"/>
  <c r="AQ400" i="6"/>
  <c r="AK402" i="6"/>
  <c r="AQ404" i="6"/>
  <c r="AK406" i="6"/>
  <c r="AQ408" i="6"/>
  <c r="AK410" i="6"/>
  <c r="AQ412" i="6"/>
  <c r="AK414" i="6"/>
  <c r="AQ416" i="6"/>
  <c r="AK418" i="6"/>
  <c r="AQ420" i="6"/>
  <c r="AK422" i="6"/>
  <c r="AQ424" i="6"/>
  <c r="AK426" i="6"/>
  <c r="AQ428" i="6"/>
  <c r="AK430" i="6"/>
  <c r="AQ432" i="6"/>
  <c r="AK434" i="6"/>
  <c r="AQ436" i="6"/>
  <c r="AK438" i="6"/>
  <c r="AQ440" i="6"/>
  <c r="AK442" i="6"/>
  <c r="AQ444" i="6"/>
  <c r="AK446" i="6"/>
  <c r="AQ448" i="6"/>
  <c r="AK450" i="6"/>
  <c r="AQ452" i="6"/>
  <c r="AK454" i="6"/>
  <c r="AQ456" i="6"/>
  <c r="AK458" i="6"/>
  <c r="AQ460" i="6"/>
  <c r="AQ108" i="6"/>
  <c r="AK114" i="6"/>
  <c r="AQ124" i="6"/>
  <c r="AK130" i="6"/>
  <c r="AQ140" i="6"/>
  <c r="AK146" i="6"/>
  <c r="AQ156" i="6"/>
  <c r="AK162" i="6"/>
  <c r="AQ172" i="6"/>
  <c r="AK174" i="6"/>
  <c r="AQ176" i="6"/>
  <c r="AQ177" i="6"/>
  <c r="AK179" i="6"/>
  <c r="AQ181" i="6"/>
  <c r="AK183" i="6"/>
  <c r="AQ185" i="6"/>
  <c r="AK187" i="6"/>
  <c r="AQ189" i="6"/>
  <c r="AK191" i="6"/>
  <c r="AQ193" i="6"/>
  <c r="AK195" i="6"/>
  <c r="AQ197" i="6"/>
  <c r="AK199" i="6"/>
  <c r="AQ201" i="6"/>
  <c r="AK203" i="6"/>
  <c r="AQ205" i="6"/>
  <c r="AK207" i="6"/>
  <c r="AQ209" i="6"/>
  <c r="AK211" i="6"/>
  <c r="AQ213" i="6"/>
  <c r="AK215" i="6"/>
  <c r="AQ217" i="6"/>
  <c r="AK219" i="6"/>
  <c r="AQ221" i="6"/>
  <c r="AK223" i="6"/>
  <c r="AQ225" i="6"/>
  <c r="AK227" i="6"/>
  <c r="AQ229" i="6"/>
  <c r="AK231" i="6"/>
  <c r="AQ233" i="6"/>
  <c r="AK235" i="6"/>
  <c r="AQ237" i="6"/>
  <c r="AK239" i="6"/>
  <c r="AQ241" i="6"/>
  <c r="AK243" i="6"/>
  <c r="AQ245" i="6"/>
  <c r="AK247" i="6"/>
  <c r="AQ249" i="6"/>
  <c r="AK251" i="6"/>
  <c r="AQ253" i="6"/>
  <c r="AK255" i="6"/>
  <c r="AQ257" i="6"/>
  <c r="AK259" i="6"/>
  <c r="AQ261" i="6"/>
  <c r="AK263" i="6"/>
  <c r="AQ265" i="6"/>
  <c r="AK267" i="6"/>
  <c r="AQ269" i="6"/>
  <c r="AK271" i="6"/>
  <c r="AQ273" i="6"/>
  <c r="AK275" i="6"/>
  <c r="AQ277" i="6"/>
  <c r="AK279" i="6"/>
  <c r="AQ281" i="6"/>
  <c r="AK283" i="6"/>
  <c r="AQ285" i="6"/>
  <c r="AK287" i="6"/>
  <c r="AQ289" i="6"/>
  <c r="AK291" i="6"/>
  <c r="AQ293" i="6"/>
  <c r="AK295" i="6"/>
  <c r="AQ297" i="6"/>
  <c r="AK299" i="6"/>
  <c r="AQ301" i="6"/>
  <c r="AK303" i="6"/>
  <c r="AQ305" i="6"/>
  <c r="AK307" i="6"/>
  <c r="AQ309" i="6"/>
  <c r="AK311" i="6"/>
  <c r="AQ313" i="6"/>
  <c r="AK315" i="6"/>
  <c r="AQ317" i="6"/>
  <c r="AK319" i="6"/>
  <c r="AQ321" i="6"/>
  <c r="AK323" i="6"/>
  <c r="AQ325" i="6"/>
  <c r="AK327" i="6"/>
  <c r="AQ329" i="6"/>
  <c r="AK331" i="6"/>
  <c r="AQ333" i="6"/>
  <c r="AK335" i="6"/>
  <c r="AQ337" i="6"/>
  <c r="AK339" i="6"/>
  <c r="AQ341" i="6"/>
  <c r="AK343" i="6"/>
  <c r="AQ345" i="6"/>
  <c r="AK347" i="6"/>
  <c r="AQ349" i="6"/>
  <c r="AK351" i="6"/>
  <c r="AQ353" i="6"/>
  <c r="AK355" i="6"/>
  <c r="AQ357" i="6"/>
  <c r="AK359" i="6"/>
  <c r="AQ361" i="6"/>
  <c r="AK363" i="6"/>
  <c r="AQ365" i="6"/>
  <c r="AK367" i="6"/>
  <c r="AQ369" i="6"/>
  <c r="AK371" i="6"/>
  <c r="AQ373" i="6"/>
  <c r="AK375" i="6"/>
  <c r="AQ377" i="6"/>
  <c r="AK379" i="6"/>
  <c r="AQ381" i="6"/>
  <c r="AK383" i="6"/>
  <c r="AQ385" i="6"/>
  <c r="AK387" i="6"/>
  <c r="AQ389" i="6"/>
  <c r="AK391" i="6"/>
  <c r="AQ393" i="6"/>
  <c r="AK395" i="6"/>
  <c r="AQ397" i="6"/>
  <c r="AK399" i="6"/>
  <c r="AQ401" i="6"/>
  <c r="AK403" i="6"/>
  <c r="AQ405" i="6"/>
  <c r="AK407" i="6"/>
  <c r="AQ409" i="6"/>
  <c r="AK411" i="6"/>
  <c r="AQ413" i="6"/>
  <c r="AK415" i="6"/>
  <c r="AQ417" i="6"/>
  <c r="AK419" i="6"/>
  <c r="AQ421" i="6"/>
  <c r="AK423" i="6"/>
  <c r="AQ425" i="6"/>
  <c r="AK427" i="6"/>
  <c r="AQ429" i="6"/>
  <c r="AK431" i="6"/>
  <c r="AQ433" i="6"/>
  <c r="AK435" i="6"/>
  <c r="AQ437" i="6"/>
  <c r="AK439" i="6"/>
  <c r="AQ441" i="6"/>
  <c r="AK443" i="6"/>
  <c r="AQ445" i="6"/>
  <c r="AK447" i="6"/>
  <c r="AQ449" i="6"/>
  <c r="AK451" i="6"/>
  <c r="AQ453" i="6"/>
  <c r="AK455" i="6"/>
  <c r="AQ457" i="6"/>
  <c r="AK459" i="6"/>
  <c r="AQ461" i="6"/>
  <c r="AK463" i="6"/>
  <c r="AQ465" i="6"/>
  <c r="AK467" i="6"/>
  <c r="AQ469" i="6"/>
  <c r="AK471" i="6"/>
  <c r="AQ473" i="6"/>
  <c r="AK475" i="6"/>
  <c r="AQ477" i="6"/>
  <c r="AK479" i="6"/>
  <c r="AQ481" i="6"/>
  <c r="AK483" i="6"/>
  <c r="AQ485" i="6"/>
  <c r="AK487" i="6"/>
  <c r="AQ489" i="6"/>
  <c r="AK491" i="6"/>
  <c r="AQ493" i="6"/>
  <c r="AK495" i="6"/>
  <c r="AQ497" i="6"/>
  <c r="AK499" i="6"/>
  <c r="AQ501" i="6"/>
  <c r="AK503" i="6"/>
  <c r="AQ505" i="6"/>
  <c r="AK507" i="6"/>
  <c r="AQ509" i="6"/>
  <c r="AK511" i="6"/>
  <c r="AQ513" i="6"/>
  <c r="AK515" i="6"/>
  <c r="AQ517" i="6"/>
  <c r="AK519" i="6"/>
  <c r="AQ521" i="6"/>
  <c r="AK523" i="6"/>
  <c r="AQ525" i="6"/>
  <c r="AK527" i="6"/>
  <c r="AQ529" i="6"/>
  <c r="AK531" i="6"/>
  <c r="AQ533" i="6"/>
  <c r="AK535" i="6"/>
  <c r="AQ537" i="6"/>
  <c r="AK539" i="6"/>
  <c r="AQ541" i="6"/>
  <c r="AK543" i="6"/>
  <c r="AQ545" i="6"/>
  <c r="AK547" i="6"/>
  <c r="AQ549" i="6"/>
  <c r="AK551" i="6"/>
  <c r="AQ553" i="6"/>
  <c r="AK555" i="6"/>
  <c r="AQ557" i="6"/>
  <c r="AK559" i="6"/>
  <c r="AQ561" i="6"/>
  <c r="AK563" i="6"/>
  <c r="AQ565" i="6"/>
  <c r="AK567" i="6"/>
  <c r="AQ569" i="6"/>
  <c r="AK571" i="6"/>
  <c r="AQ573" i="6"/>
  <c r="AK575" i="6"/>
  <c r="AQ577" i="6"/>
  <c r="AK579" i="6"/>
  <c r="AQ581" i="6"/>
  <c r="AK583" i="6"/>
  <c r="AQ585" i="6"/>
  <c r="AK587" i="6"/>
  <c r="AQ589" i="6"/>
  <c r="AK591" i="6"/>
  <c r="AQ593" i="6"/>
  <c r="AK595" i="6"/>
  <c r="AQ597" i="6"/>
  <c r="AK599" i="6"/>
  <c r="AQ601" i="6"/>
  <c r="AK603" i="6"/>
  <c r="AQ605" i="6"/>
  <c r="AK607" i="6"/>
  <c r="AQ609" i="6"/>
  <c r="AK611" i="6"/>
  <c r="AQ613" i="6"/>
  <c r="AK615" i="6"/>
  <c r="AQ617" i="6"/>
  <c r="AK619" i="6"/>
  <c r="AQ621" i="6"/>
  <c r="AK623" i="6"/>
  <c r="AQ625" i="6"/>
  <c r="AK627" i="6"/>
  <c r="AQ629" i="6"/>
  <c r="AK631" i="6"/>
  <c r="AQ633" i="6"/>
  <c r="AK635" i="6"/>
  <c r="AQ637" i="6"/>
  <c r="AK639" i="6"/>
  <c r="AQ641" i="6"/>
  <c r="AK643" i="6"/>
  <c r="AQ645" i="6"/>
  <c r="AK647" i="6"/>
  <c r="AQ649" i="6"/>
  <c r="AK651" i="6"/>
  <c r="AQ653" i="6"/>
  <c r="AK655" i="6"/>
  <c r="AQ657" i="6"/>
  <c r="AK659" i="6"/>
  <c r="AQ661" i="6"/>
  <c r="AK663" i="6"/>
  <c r="AQ665" i="6"/>
  <c r="AK667" i="6"/>
  <c r="AQ669" i="6"/>
  <c r="AK671" i="6"/>
  <c r="AQ673" i="6"/>
  <c r="AK675" i="6"/>
  <c r="AQ677" i="6"/>
  <c r="AK679" i="6"/>
  <c r="AQ681" i="6"/>
  <c r="AK683" i="6"/>
  <c r="AQ685" i="6"/>
  <c r="AK687" i="6"/>
  <c r="AQ689" i="6"/>
  <c r="AK691" i="6"/>
  <c r="AQ693" i="6"/>
  <c r="AK695" i="6"/>
  <c r="AQ697" i="6"/>
  <c r="AK699" i="6"/>
  <c r="AQ701" i="6"/>
  <c r="AK703" i="6"/>
  <c r="AQ705" i="6"/>
  <c r="AK707" i="6"/>
  <c r="AQ709" i="6"/>
  <c r="AK711" i="6"/>
  <c r="AQ713" i="6"/>
  <c r="AK715" i="6"/>
  <c r="AQ717" i="6"/>
  <c r="AK719" i="6"/>
  <c r="AQ721" i="6"/>
  <c r="AK723" i="6"/>
  <c r="AQ725" i="6"/>
  <c r="AK727" i="6"/>
  <c r="AQ729" i="6"/>
  <c r="AK731" i="6"/>
  <c r="AQ733" i="6"/>
  <c r="AK735" i="6"/>
  <c r="AQ737" i="6"/>
  <c r="AK739" i="6"/>
  <c r="AQ741" i="6"/>
  <c r="AK743" i="6"/>
  <c r="AQ745" i="6"/>
  <c r="AK747" i="6"/>
  <c r="AQ749" i="6"/>
  <c r="AK751" i="6"/>
  <c r="AQ753" i="6"/>
  <c r="AK755" i="6"/>
  <c r="AQ757" i="6"/>
  <c r="AK759" i="6"/>
  <c r="AQ761" i="6"/>
  <c r="AK763" i="6"/>
  <c r="AQ462" i="6"/>
  <c r="AK464" i="6"/>
  <c r="AQ466" i="6"/>
  <c r="AK468" i="6"/>
  <c r="AQ470" i="6"/>
  <c r="AK472" i="6"/>
  <c r="AQ474" i="6"/>
  <c r="AK476" i="6"/>
  <c r="AQ478" i="6"/>
  <c r="AK480" i="6"/>
  <c r="AQ482" i="6"/>
  <c r="AK484" i="6"/>
  <c r="AQ486" i="6"/>
  <c r="AK488" i="6"/>
  <c r="AQ490" i="6"/>
  <c r="AK492" i="6"/>
  <c r="AQ494" i="6"/>
  <c r="AK496" i="6"/>
  <c r="AQ498" i="6"/>
  <c r="AK500" i="6"/>
  <c r="AQ502" i="6"/>
  <c r="AK504" i="6"/>
  <c r="AQ506" i="6"/>
  <c r="AK508" i="6"/>
  <c r="AQ510" i="6"/>
  <c r="AK512" i="6"/>
  <c r="AQ514" i="6"/>
  <c r="AK516" i="6"/>
  <c r="AQ518" i="6"/>
  <c r="AK520" i="6"/>
  <c r="AQ522" i="6"/>
  <c r="AK524" i="6"/>
  <c r="AQ526" i="6"/>
  <c r="AK528" i="6"/>
  <c r="AQ530" i="6"/>
  <c r="AK532" i="6"/>
  <c r="AQ534" i="6"/>
  <c r="AK536" i="6"/>
  <c r="AQ538" i="6"/>
  <c r="AK540" i="6"/>
  <c r="AQ542" i="6"/>
  <c r="AK544" i="6"/>
  <c r="AQ546" i="6"/>
  <c r="AK548" i="6"/>
  <c r="AQ550" i="6"/>
  <c r="AK552" i="6"/>
  <c r="AQ554" i="6"/>
  <c r="AK556" i="6"/>
  <c r="AQ558" i="6"/>
  <c r="AK560" i="6"/>
  <c r="AQ562" i="6"/>
  <c r="AK564" i="6"/>
  <c r="AQ566" i="6"/>
  <c r="AK568" i="6"/>
  <c r="AQ570" i="6"/>
  <c r="AK572" i="6"/>
  <c r="AQ574" i="6"/>
  <c r="AK576" i="6"/>
  <c r="AQ578" i="6"/>
  <c r="AK580" i="6"/>
  <c r="AQ582" i="6"/>
  <c r="AK584" i="6"/>
  <c r="AQ586" i="6"/>
  <c r="AK588" i="6"/>
  <c r="AQ590" i="6"/>
  <c r="AK592" i="6"/>
  <c r="AQ594" i="6"/>
  <c r="AK596" i="6"/>
  <c r="AQ598" i="6"/>
  <c r="AK600" i="6"/>
  <c r="AQ602" i="6"/>
  <c r="AK604" i="6"/>
  <c r="AQ606" i="6"/>
  <c r="AK608" i="6"/>
  <c r="AQ610" i="6"/>
  <c r="AK612" i="6"/>
  <c r="AQ614" i="6"/>
  <c r="AK616" i="6"/>
  <c r="AQ618" i="6"/>
  <c r="AK620" i="6"/>
  <c r="AQ622" i="6"/>
  <c r="AK624" i="6"/>
  <c r="AQ626" i="6"/>
  <c r="AK628" i="6"/>
  <c r="AQ630" i="6"/>
  <c r="AK632" i="6"/>
  <c r="AQ634" i="6"/>
  <c r="AK636" i="6"/>
  <c r="AQ638" i="6"/>
  <c r="AK640" i="6"/>
  <c r="AQ642" i="6"/>
  <c r="AK644" i="6"/>
  <c r="AQ646" i="6"/>
  <c r="AK648" i="6"/>
  <c r="AQ650" i="6"/>
  <c r="AK652" i="6"/>
  <c r="AQ654" i="6"/>
  <c r="AK656" i="6"/>
  <c r="AQ658" i="6"/>
  <c r="AK660" i="6"/>
  <c r="AQ662" i="6"/>
  <c r="AK664" i="6"/>
  <c r="AQ666" i="6"/>
  <c r="AK668" i="6"/>
  <c r="AQ670" i="6"/>
  <c r="AK672" i="6"/>
  <c r="AQ674" i="6"/>
  <c r="AK676" i="6"/>
  <c r="AQ678" i="6"/>
  <c r="AK680" i="6"/>
  <c r="AQ682" i="6"/>
  <c r="AK684" i="6"/>
  <c r="AQ686" i="6"/>
  <c r="AK688" i="6"/>
  <c r="AQ690" i="6"/>
  <c r="AK692" i="6"/>
  <c r="AQ694" i="6"/>
  <c r="AK696" i="6"/>
  <c r="AQ698" i="6"/>
  <c r="AK700" i="6"/>
  <c r="AQ702" i="6"/>
  <c r="AK704" i="6"/>
  <c r="AQ706" i="6"/>
  <c r="AK708" i="6"/>
  <c r="AQ710" i="6"/>
  <c r="AK712" i="6"/>
  <c r="AQ714" i="6"/>
  <c r="AK716" i="6"/>
  <c r="AQ718" i="6"/>
  <c r="AK720" i="6"/>
  <c r="AQ722" i="6"/>
  <c r="AK724" i="6"/>
  <c r="AQ726" i="6"/>
  <c r="AK728" i="6"/>
  <c r="AQ730" i="6"/>
  <c r="AK732" i="6"/>
  <c r="AQ734" i="6"/>
  <c r="AK736" i="6"/>
  <c r="AQ738" i="6"/>
  <c r="AK740" i="6"/>
  <c r="AQ742" i="6"/>
  <c r="AK744" i="6"/>
  <c r="AQ746" i="6"/>
  <c r="AK748" i="6"/>
  <c r="AQ750" i="6"/>
  <c r="AK752" i="6"/>
  <c r="AQ754" i="6"/>
  <c r="AK756" i="6"/>
  <c r="AQ758" i="6"/>
  <c r="AK760" i="6"/>
  <c r="AQ762" i="6"/>
  <c r="AQ463" i="6"/>
  <c r="AK465" i="6"/>
  <c r="AQ467" i="6"/>
  <c r="AK469" i="6"/>
  <c r="AQ471" i="6"/>
  <c r="AK473" i="6"/>
  <c r="AQ475" i="6"/>
  <c r="AK477" i="6"/>
  <c r="AQ479" i="6"/>
  <c r="AK481" i="6"/>
  <c r="AQ483" i="6"/>
  <c r="AK485" i="6"/>
  <c r="AQ487" i="6"/>
  <c r="AK489" i="6"/>
  <c r="AQ491" i="6"/>
  <c r="AK493" i="6"/>
  <c r="AQ495" i="6"/>
  <c r="AK497" i="6"/>
  <c r="AQ499" i="6"/>
  <c r="AK501" i="6"/>
  <c r="AQ503" i="6"/>
  <c r="AK505" i="6"/>
  <c r="AQ507" i="6"/>
  <c r="AK509" i="6"/>
  <c r="AQ511" i="6"/>
  <c r="AK513" i="6"/>
  <c r="AQ515" i="6"/>
  <c r="AK517" i="6"/>
  <c r="AQ519" i="6"/>
  <c r="AK521" i="6"/>
  <c r="AQ523" i="6"/>
  <c r="AK525" i="6"/>
  <c r="AQ527" i="6"/>
  <c r="AK529" i="6"/>
  <c r="AQ531" i="6"/>
  <c r="AK533" i="6"/>
  <c r="AQ535" i="6"/>
  <c r="AK537" i="6"/>
  <c r="AQ539" i="6"/>
  <c r="AK541" i="6"/>
  <c r="AQ543" i="6"/>
  <c r="AK545" i="6"/>
  <c r="AQ547" i="6"/>
  <c r="AK549" i="6"/>
  <c r="AQ551" i="6"/>
  <c r="AK553" i="6"/>
  <c r="AQ555" i="6"/>
  <c r="AK557" i="6"/>
  <c r="AQ559" i="6"/>
  <c r="AK561" i="6"/>
  <c r="AQ563" i="6"/>
  <c r="AK565" i="6"/>
  <c r="AQ567" i="6"/>
  <c r="AK569" i="6"/>
  <c r="AQ571" i="6"/>
  <c r="AK573" i="6"/>
  <c r="AQ575" i="6"/>
  <c r="AK577" i="6"/>
  <c r="AQ579" i="6"/>
  <c r="AK581" i="6"/>
  <c r="AQ583" i="6"/>
  <c r="AK585" i="6"/>
  <c r="AQ587" i="6"/>
  <c r="AK589" i="6"/>
  <c r="AQ591" i="6"/>
  <c r="AK593" i="6"/>
  <c r="AQ595" i="6"/>
  <c r="AK597" i="6"/>
  <c r="AQ599" i="6"/>
  <c r="AK601" i="6"/>
  <c r="AQ603" i="6"/>
  <c r="AK605" i="6"/>
  <c r="AQ607" i="6"/>
  <c r="AK609" i="6"/>
  <c r="AQ611" i="6"/>
  <c r="AK613" i="6"/>
  <c r="AQ615" i="6"/>
  <c r="AK617" i="6"/>
  <c r="AQ619" i="6"/>
  <c r="AK621" i="6"/>
  <c r="AQ623" i="6"/>
  <c r="AK625" i="6"/>
  <c r="AQ627" i="6"/>
  <c r="AK629" i="6"/>
  <c r="AQ631" i="6"/>
  <c r="AK633" i="6"/>
  <c r="AQ635" i="6"/>
  <c r="AK637" i="6"/>
  <c r="AQ639" i="6"/>
  <c r="AK641" i="6"/>
  <c r="AQ643" i="6"/>
  <c r="AK645" i="6"/>
  <c r="AQ647" i="6"/>
  <c r="AK649" i="6"/>
  <c r="AQ651" i="6"/>
  <c r="AK653" i="6"/>
  <c r="AQ655" i="6"/>
  <c r="AK657" i="6"/>
  <c r="AQ659" i="6"/>
  <c r="AK661" i="6"/>
  <c r="AQ663" i="6"/>
  <c r="AK665" i="6"/>
  <c r="AQ667" i="6"/>
  <c r="AK669" i="6"/>
  <c r="AQ671" i="6"/>
  <c r="AK673" i="6"/>
  <c r="AQ675" i="6"/>
  <c r="AK677" i="6"/>
  <c r="AQ679" i="6"/>
  <c r="AK681" i="6"/>
  <c r="AQ683" i="6"/>
  <c r="AK685" i="6"/>
  <c r="AQ687" i="6"/>
  <c r="AK689" i="6"/>
  <c r="AQ691" i="6"/>
  <c r="AK693" i="6"/>
  <c r="AQ695" i="6"/>
  <c r="AK697" i="6"/>
  <c r="AQ699" i="6"/>
  <c r="AK701" i="6"/>
  <c r="AQ703" i="6"/>
  <c r="AK705" i="6"/>
  <c r="AQ707" i="6"/>
  <c r="AK709" i="6"/>
  <c r="AQ711" i="6"/>
  <c r="AK713" i="6"/>
  <c r="AQ715" i="6"/>
  <c r="AK717" i="6"/>
  <c r="AQ719" i="6"/>
  <c r="AK721" i="6"/>
  <c r="AQ723" i="6"/>
  <c r="AK725" i="6"/>
  <c r="AQ727" i="6"/>
  <c r="AK729" i="6"/>
  <c r="AQ731" i="6"/>
  <c r="AK733" i="6"/>
  <c r="AQ735" i="6"/>
  <c r="AK737" i="6"/>
  <c r="AQ739" i="6"/>
  <c r="AK741" i="6"/>
  <c r="AQ743" i="6"/>
  <c r="AK745" i="6"/>
  <c r="AQ747" i="6"/>
  <c r="AK749" i="6"/>
  <c r="AQ751" i="6"/>
  <c r="AK753" i="6"/>
  <c r="AQ755" i="6"/>
  <c r="AK757" i="6"/>
  <c r="AQ759" i="6"/>
  <c r="AK761" i="6"/>
  <c r="AQ763" i="6"/>
  <c r="AK462" i="6"/>
  <c r="AQ464" i="6"/>
  <c r="AK466" i="6"/>
  <c r="AQ468" i="6"/>
  <c r="AK470" i="6"/>
  <c r="AQ472" i="6"/>
  <c r="AK474" i="6"/>
  <c r="AQ476" i="6"/>
  <c r="AK478" i="6"/>
  <c r="AQ480" i="6"/>
  <c r="AK482" i="6"/>
  <c r="AQ484" i="6"/>
  <c r="AK486" i="6"/>
  <c r="AQ488" i="6"/>
  <c r="AK490" i="6"/>
  <c r="AQ492" i="6"/>
  <c r="AK494" i="6"/>
  <c r="AQ496" i="6"/>
  <c r="AK498" i="6"/>
  <c r="AQ500" i="6"/>
  <c r="AK502" i="6"/>
  <c r="AQ504" i="6"/>
  <c r="AK506" i="6"/>
  <c r="AQ508" i="6"/>
  <c r="AK510" i="6"/>
  <c r="AQ512" i="6"/>
  <c r="AK514" i="6"/>
  <c r="AQ516" i="6"/>
  <c r="AK518" i="6"/>
  <c r="AQ520" i="6"/>
  <c r="AK522" i="6"/>
  <c r="AQ524" i="6"/>
  <c r="AK526" i="6"/>
  <c r="AQ528" i="6"/>
  <c r="AK530" i="6"/>
  <c r="AQ532" i="6"/>
  <c r="AK534" i="6"/>
  <c r="AQ536" i="6"/>
  <c r="AK538" i="6"/>
  <c r="AQ540" i="6"/>
  <c r="AK542" i="6"/>
  <c r="AQ544" i="6"/>
  <c r="AK546" i="6"/>
  <c r="AQ548" i="6"/>
  <c r="AK550" i="6"/>
  <c r="AQ552" i="6"/>
  <c r="AK554" i="6"/>
  <c r="AQ556" i="6"/>
  <c r="AK558" i="6"/>
  <c r="AQ560" i="6"/>
  <c r="AK562" i="6"/>
  <c r="AQ564" i="6"/>
  <c r="AK566" i="6"/>
  <c r="AQ568" i="6"/>
  <c r="AK570" i="6"/>
  <c r="AQ572" i="6"/>
  <c r="AK574" i="6"/>
  <c r="AQ576" i="6"/>
  <c r="AK578" i="6"/>
  <c r="AQ580" i="6"/>
  <c r="AK582" i="6"/>
  <c r="AQ584" i="6"/>
  <c r="AK586" i="6"/>
  <c r="AQ588" i="6"/>
  <c r="AK590" i="6"/>
  <c r="AQ592" i="6"/>
  <c r="AK594" i="6"/>
  <c r="AQ596" i="6"/>
  <c r="AK598" i="6"/>
  <c r="AQ600" i="6"/>
  <c r="AK602" i="6"/>
  <c r="AQ604" i="6"/>
  <c r="AK606" i="6"/>
  <c r="AQ608" i="6"/>
  <c r="AK610" i="6"/>
  <c r="AQ612" i="6"/>
  <c r="AK614" i="6"/>
  <c r="AQ616" i="6"/>
  <c r="AK618" i="6"/>
  <c r="AQ620" i="6"/>
  <c r="AK622" i="6"/>
  <c r="AQ624" i="6"/>
  <c r="AK626" i="6"/>
  <c r="AQ628" i="6"/>
  <c r="AK630" i="6"/>
  <c r="AQ632" i="6"/>
  <c r="AK634" i="6"/>
  <c r="AQ636" i="6"/>
  <c r="AK638" i="6"/>
  <c r="AQ640" i="6"/>
  <c r="AK642" i="6"/>
  <c r="AQ644" i="6"/>
  <c r="AK646" i="6"/>
  <c r="AQ648" i="6"/>
  <c r="AK650" i="6"/>
  <c r="AQ652" i="6"/>
  <c r="AK654" i="6"/>
  <c r="AQ656" i="6"/>
  <c r="AK658" i="6"/>
  <c r="AQ660" i="6"/>
  <c r="AK662" i="6"/>
  <c r="AQ664" i="6"/>
  <c r="AK666" i="6"/>
  <c r="AQ668" i="6"/>
  <c r="AK670" i="6"/>
  <c r="AQ672" i="6"/>
  <c r="AK674" i="6"/>
  <c r="AQ676" i="6"/>
  <c r="AK678" i="6"/>
  <c r="AQ680" i="6"/>
  <c r="AK682" i="6"/>
  <c r="AQ684" i="6"/>
  <c r="AK686" i="6"/>
  <c r="AQ688" i="6"/>
  <c r="AK690" i="6"/>
  <c r="AQ692" i="6"/>
  <c r="AK694" i="6"/>
  <c r="AQ696" i="6"/>
  <c r="AK698" i="6"/>
  <c r="AQ700" i="6"/>
  <c r="AK702" i="6"/>
  <c r="AQ704" i="6"/>
  <c r="AK706" i="6"/>
  <c r="AQ708" i="6"/>
  <c r="AK710" i="6"/>
  <c r="AQ712" i="6"/>
  <c r="AK714" i="6"/>
  <c r="AQ716" i="6"/>
  <c r="AK718" i="6"/>
  <c r="AQ720" i="6"/>
  <c r="AK722" i="6"/>
  <c r="AQ724" i="6"/>
  <c r="AK726" i="6"/>
  <c r="AQ728" i="6"/>
  <c r="AK730" i="6"/>
  <c r="AQ732" i="6"/>
  <c r="AK734" i="6"/>
  <c r="AQ736" i="6"/>
  <c r="AK738" i="6"/>
  <c r="AQ740" i="6"/>
  <c r="AK742" i="6"/>
  <c r="AQ744" i="6"/>
  <c r="AK746" i="6"/>
  <c r="AQ748" i="6"/>
  <c r="AK750" i="6"/>
  <c r="AQ752" i="6"/>
  <c r="AK754" i="6"/>
  <c r="AQ760" i="6"/>
  <c r="AQ764" i="6"/>
  <c r="AQ765" i="6"/>
  <c r="AK767" i="6"/>
  <c r="AQ769" i="6"/>
  <c r="AK771" i="6"/>
  <c r="AQ773" i="6"/>
  <c r="AK775" i="6"/>
  <c r="AQ777" i="6"/>
  <c r="AK779" i="6"/>
  <c r="AQ781" i="6"/>
  <c r="AK783" i="6"/>
  <c r="AQ785" i="6"/>
  <c r="AK787" i="6"/>
  <c r="AQ789" i="6"/>
  <c r="AK791" i="6"/>
  <c r="AQ793" i="6"/>
  <c r="AK795" i="6"/>
  <c r="AQ797" i="6"/>
  <c r="AK799" i="6"/>
  <c r="AQ801" i="6"/>
  <c r="AK803" i="6"/>
  <c r="AQ805" i="6"/>
  <c r="AK807" i="6"/>
  <c r="AQ809" i="6"/>
  <c r="AK811" i="6"/>
  <c r="AQ813" i="6"/>
  <c r="AK815" i="6"/>
  <c r="AQ817" i="6"/>
  <c r="AK819" i="6"/>
  <c r="AQ821" i="6"/>
  <c r="AK823" i="6"/>
  <c r="AQ825" i="6"/>
  <c r="AK827" i="6"/>
  <c r="AQ829" i="6"/>
  <c r="AK831" i="6"/>
  <c r="AQ833" i="6"/>
  <c r="AK835" i="6"/>
  <c r="AQ837" i="6"/>
  <c r="AK839" i="6"/>
  <c r="AQ841" i="6"/>
  <c r="AK843" i="6"/>
  <c r="AQ845" i="6"/>
  <c r="AK847" i="6"/>
  <c r="AQ849" i="6"/>
  <c r="AK851" i="6"/>
  <c r="AQ853" i="6"/>
  <c r="AK855" i="6"/>
  <c r="AQ857" i="6"/>
  <c r="AK859" i="6"/>
  <c r="AQ861" i="6"/>
  <c r="AK863" i="6"/>
  <c r="AQ865" i="6"/>
  <c r="AK867" i="6"/>
  <c r="AQ869" i="6"/>
  <c r="AK871" i="6"/>
  <c r="AQ873" i="6"/>
  <c r="AK875" i="6"/>
  <c r="AQ877" i="6"/>
  <c r="AK879" i="6"/>
  <c r="AQ881" i="6"/>
  <c r="AK883" i="6"/>
  <c r="AQ885" i="6"/>
  <c r="AK887" i="6"/>
  <c r="AQ889" i="6"/>
  <c r="AK891" i="6"/>
  <c r="AQ893" i="6"/>
  <c r="AK895" i="6"/>
  <c r="AQ897" i="6"/>
  <c r="AK899" i="6"/>
  <c r="AQ901" i="6"/>
  <c r="AK903" i="6"/>
  <c r="AQ905" i="6"/>
  <c r="AK907" i="6"/>
  <c r="AQ909" i="6"/>
  <c r="AK911" i="6"/>
  <c r="AQ913" i="6"/>
  <c r="AK915" i="6"/>
  <c r="AQ917" i="6"/>
  <c r="AK919" i="6"/>
  <c r="AQ921" i="6"/>
  <c r="AK923" i="6"/>
  <c r="AQ925" i="6"/>
  <c r="AK927" i="6"/>
  <c r="AQ929" i="6"/>
  <c r="AK931" i="6"/>
  <c r="AQ933" i="6"/>
  <c r="AK935" i="6"/>
  <c r="AQ937" i="6"/>
  <c r="AK939" i="6"/>
  <c r="AQ941" i="6"/>
  <c r="AK943" i="6"/>
  <c r="AQ945" i="6"/>
  <c r="AK947" i="6"/>
  <c r="AQ949" i="6"/>
  <c r="AK951" i="6"/>
  <c r="AQ953" i="6"/>
  <c r="AK955" i="6"/>
  <c r="AQ957" i="6"/>
  <c r="AK959" i="6"/>
  <c r="AQ961" i="6"/>
  <c r="AK963" i="6"/>
  <c r="AQ965" i="6"/>
  <c r="AK967" i="6"/>
  <c r="AQ969" i="6"/>
  <c r="AK971" i="6"/>
  <c r="AQ973" i="6"/>
  <c r="AK975" i="6"/>
  <c r="AQ977" i="6"/>
  <c r="AK979" i="6"/>
  <c r="AQ981" i="6"/>
  <c r="AK983" i="6"/>
  <c r="AQ985" i="6"/>
  <c r="AK987" i="6"/>
  <c r="AQ989" i="6"/>
  <c r="AK991" i="6"/>
  <c r="AQ993" i="6"/>
  <c r="AK995" i="6"/>
  <c r="AQ997" i="6"/>
  <c r="AK999" i="6"/>
  <c r="AQ1001" i="6"/>
  <c r="AK1003" i="6"/>
  <c r="AQ1005" i="6"/>
  <c r="AK1007" i="6"/>
  <c r="AQ1009" i="6"/>
  <c r="AK1011" i="6"/>
  <c r="AQ1013" i="6"/>
  <c r="AK1015" i="6"/>
  <c r="AQ1017" i="6"/>
  <c r="AK1019" i="6"/>
  <c r="AQ1021" i="6"/>
  <c r="AK1023" i="6"/>
  <c r="AQ1025" i="6"/>
  <c r="AK1027" i="6"/>
  <c r="AQ1029" i="6"/>
  <c r="AK1031" i="6"/>
  <c r="AQ1033" i="6"/>
  <c r="AK1035" i="6"/>
  <c r="AQ1037" i="6"/>
  <c r="AK1039" i="6"/>
  <c r="AQ1041" i="6"/>
  <c r="AK1043" i="6"/>
  <c r="AQ1045" i="6"/>
  <c r="AK1047" i="6"/>
  <c r="AQ1049" i="6"/>
  <c r="AK1051" i="6"/>
  <c r="AQ1053" i="6"/>
  <c r="AK1055" i="6"/>
  <c r="AQ1057" i="6"/>
  <c r="AK1059" i="6"/>
  <c r="AQ1061" i="6"/>
  <c r="AK1063" i="6"/>
  <c r="AQ1065" i="6"/>
  <c r="AK764" i="6"/>
  <c r="AQ766" i="6"/>
  <c r="AK768" i="6"/>
  <c r="AQ770" i="6"/>
  <c r="AK772" i="6"/>
  <c r="AQ774" i="6"/>
  <c r="AK776" i="6"/>
  <c r="AQ778" i="6"/>
  <c r="AK780" i="6"/>
  <c r="AQ782" i="6"/>
  <c r="AK784" i="6"/>
  <c r="AQ786" i="6"/>
  <c r="AK788" i="6"/>
  <c r="AQ790" i="6"/>
  <c r="AK792" i="6"/>
  <c r="AQ794" i="6"/>
  <c r="AK796" i="6"/>
  <c r="AQ798" i="6"/>
  <c r="AK800" i="6"/>
  <c r="AQ802" i="6"/>
  <c r="AK804" i="6"/>
  <c r="AQ806" i="6"/>
  <c r="AK808" i="6"/>
  <c r="AQ810" i="6"/>
  <c r="AK812" i="6"/>
  <c r="AQ814" i="6"/>
  <c r="AK816" i="6"/>
  <c r="AQ818" i="6"/>
  <c r="AK820" i="6"/>
  <c r="AQ822" i="6"/>
  <c r="AK824" i="6"/>
  <c r="AQ826" i="6"/>
  <c r="AK828" i="6"/>
  <c r="AQ830" i="6"/>
  <c r="AK832" i="6"/>
  <c r="AQ834" i="6"/>
  <c r="AK836" i="6"/>
  <c r="AQ838" i="6"/>
  <c r="AK840" i="6"/>
  <c r="AQ842" i="6"/>
  <c r="AK844" i="6"/>
  <c r="AQ846" i="6"/>
  <c r="AK848" i="6"/>
  <c r="AQ850" i="6"/>
  <c r="AK852" i="6"/>
  <c r="AQ854" i="6"/>
  <c r="AK856" i="6"/>
  <c r="AQ858" i="6"/>
  <c r="AK860" i="6"/>
  <c r="AQ862" i="6"/>
  <c r="AK864" i="6"/>
  <c r="AQ866" i="6"/>
  <c r="AK868" i="6"/>
  <c r="AQ870" i="6"/>
  <c r="AK872" i="6"/>
  <c r="AQ874" i="6"/>
  <c r="AK876" i="6"/>
  <c r="AQ878" i="6"/>
  <c r="AK880" i="6"/>
  <c r="AQ882" i="6"/>
  <c r="AK884" i="6"/>
  <c r="AQ886" i="6"/>
  <c r="AK888" i="6"/>
  <c r="AQ890" i="6"/>
  <c r="AK892" i="6"/>
  <c r="AQ894" i="6"/>
  <c r="AK896" i="6"/>
  <c r="AQ898" i="6"/>
  <c r="AK900" i="6"/>
  <c r="AQ902" i="6"/>
  <c r="AK904" i="6"/>
  <c r="AQ906" i="6"/>
  <c r="AK908" i="6"/>
  <c r="AQ910" i="6"/>
  <c r="AK912" i="6"/>
  <c r="AQ914" i="6"/>
  <c r="AK916" i="6"/>
  <c r="AQ918" i="6"/>
  <c r="AK920" i="6"/>
  <c r="AQ922" i="6"/>
  <c r="AK924" i="6"/>
  <c r="AQ926" i="6"/>
  <c r="AK928" i="6"/>
  <c r="AQ930" i="6"/>
  <c r="AK932" i="6"/>
  <c r="AQ934" i="6"/>
  <c r="AK936" i="6"/>
  <c r="AQ938" i="6"/>
  <c r="AK940" i="6"/>
  <c r="AQ942" i="6"/>
  <c r="AK944" i="6"/>
  <c r="AQ946" i="6"/>
  <c r="AK948" i="6"/>
  <c r="AQ950" i="6"/>
  <c r="AK952" i="6"/>
  <c r="AQ954" i="6"/>
  <c r="AK956" i="6"/>
  <c r="AQ958" i="6"/>
  <c r="AK960" i="6"/>
  <c r="AQ962" i="6"/>
  <c r="AK964" i="6"/>
  <c r="AQ966" i="6"/>
  <c r="AK968" i="6"/>
  <c r="AQ970" i="6"/>
  <c r="AK972" i="6"/>
  <c r="AQ974" i="6"/>
  <c r="AK976" i="6"/>
  <c r="AQ978" i="6"/>
  <c r="AK980" i="6"/>
  <c r="AQ982" i="6"/>
  <c r="AK984" i="6"/>
  <c r="AQ986" i="6"/>
  <c r="AK988" i="6"/>
  <c r="AQ990" i="6"/>
  <c r="AK992" i="6"/>
  <c r="AQ994" i="6"/>
  <c r="AK996" i="6"/>
  <c r="AQ998" i="6"/>
  <c r="AK1000" i="6"/>
  <c r="AQ1002" i="6"/>
  <c r="AK1004" i="6"/>
  <c r="AQ1006" i="6"/>
  <c r="AK1008" i="6"/>
  <c r="AQ1010" i="6"/>
  <c r="AK1012" i="6"/>
  <c r="AQ1014" i="6"/>
  <c r="AK1016" i="6"/>
  <c r="AQ1018" i="6"/>
  <c r="AK1020" i="6"/>
  <c r="AQ1022" i="6"/>
  <c r="AK1024" i="6"/>
  <c r="AQ1026" i="6"/>
  <c r="AK1028" i="6"/>
  <c r="AQ1030" i="6"/>
  <c r="AK1032" i="6"/>
  <c r="AQ1034" i="6"/>
  <c r="AK1036" i="6"/>
  <c r="AQ1038" i="6"/>
  <c r="AK1040" i="6"/>
  <c r="AQ1042" i="6"/>
  <c r="AK1044" i="6"/>
  <c r="AQ1046" i="6"/>
  <c r="AK1048" i="6"/>
  <c r="AQ1050" i="6"/>
  <c r="AK1052" i="6"/>
  <c r="AQ1054" i="6"/>
  <c r="AK1056" i="6"/>
  <c r="AQ1058" i="6"/>
  <c r="AK1060" i="6"/>
  <c r="AQ1062" i="6"/>
  <c r="AK1064" i="6"/>
  <c r="AK758" i="6"/>
  <c r="AK765" i="6"/>
  <c r="AQ767" i="6"/>
  <c r="AK769" i="6"/>
  <c r="AQ771" i="6"/>
  <c r="AK773" i="6"/>
  <c r="AQ775" i="6"/>
  <c r="AK777" i="6"/>
  <c r="AQ779" i="6"/>
  <c r="AK781" i="6"/>
  <c r="AQ783" i="6"/>
  <c r="AK785" i="6"/>
  <c r="AQ787" i="6"/>
  <c r="AK789" i="6"/>
  <c r="AQ791" i="6"/>
  <c r="AK793" i="6"/>
  <c r="AQ795" i="6"/>
  <c r="AK797" i="6"/>
  <c r="AQ799" i="6"/>
  <c r="AK801" i="6"/>
  <c r="AQ803" i="6"/>
  <c r="AK805" i="6"/>
  <c r="AQ807" i="6"/>
  <c r="AK809" i="6"/>
  <c r="AQ811" i="6"/>
  <c r="AK813" i="6"/>
  <c r="AQ815" i="6"/>
  <c r="AK817" i="6"/>
  <c r="AQ819" i="6"/>
  <c r="AK821" i="6"/>
  <c r="AQ823" i="6"/>
  <c r="AK825" i="6"/>
  <c r="AQ827" i="6"/>
  <c r="AK829" i="6"/>
  <c r="AQ831" i="6"/>
  <c r="AK833" i="6"/>
  <c r="AQ835" i="6"/>
  <c r="AK837" i="6"/>
  <c r="AQ839" i="6"/>
  <c r="AK841" i="6"/>
  <c r="AQ843" i="6"/>
  <c r="AK845" i="6"/>
  <c r="AQ847" i="6"/>
  <c r="AK849" i="6"/>
  <c r="AQ851" i="6"/>
  <c r="AK853" i="6"/>
  <c r="AQ855" i="6"/>
  <c r="AK857" i="6"/>
  <c r="AQ859" i="6"/>
  <c r="AK861" i="6"/>
  <c r="AQ863" i="6"/>
  <c r="AK865" i="6"/>
  <c r="AQ867" i="6"/>
  <c r="AK869" i="6"/>
  <c r="AQ871" i="6"/>
  <c r="AK873" i="6"/>
  <c r="AQ875" i="6"/>
  <c r="AK877" i="6"/>
  <c r="AQ879" i="6"/>
  <c r="AK881" i="6"/>
  <c r="AQ883" i="6"/>
  <c r="AK885" i="6"/>
  <c r="AQ887" i="6"/>
  <c r="AK889" i="6"/>
  <c r="AQ891" i="6"/>
  <c r="AK893" i="6"/>
  <c r="AQ895" i="6"/>
  <c r="AK897" i="6"/>
  <c r="AQ899" i="6"/>
  <c r="AK901" i="6"/>
  <c r="AQ903" i="6"/>
  <c r="AK905" i="6"/>
  <c r="AQ907" i="6"/>
  <c r="AK909" i="6"/>
  <c r="AQ911" i="6"/>
  <c r="AK913" i="6"/>
  <c r="AQ915" i="6"/>
  <c r="AK917" i="6"/>
  <c r="AQ919" i="6"/>
  <c r="AK921" i="6"/>
  <c r="AQ923" i="6"/>
  <c r="AK925" i="6"/>
  <c r="AQ927" i="6"/>
  <c r="AK929" i="6"/>
  <c r="AQ931" i="6"/>
  <c r="AK933" i="6"/>
  <c r="AQ935" i="6"/>
  <c r="AK937" i="6"/>
  <c r="AQ939" i="6"/>
  <c r="AK941" i="6"/>
  <c r="AQ943" i="6"/>
  <c r="AK945" i="6"/>
  <c r="AQ947" i="6"/>
  <c r="AK949" i="6"/>
  <c r="AQ951" i="6"/>
  <c r="AK953" i="6"/>
  <c r="AQ955" i="6"/>
  <c r="AK957" i="6"/>
  <c r="AQ959" i="6"/>
  <c r="AK961" i="6"/>
  <c r="AQ963" i="6"/>
  <c r="AK965" i="6"/>
  <c r="AQ967" i="6"/>
  <c r="AK969" i="6"/>
  <c r="AQ971" i="6"/>
  <c r="AK973" i="6"/>
  <c r="AQ975" i="6"/>
  <c r="AK977" i="6"/>
  <c r="AQ979" i="6"/>
  <c r="AK981" i="6"/>
  <c r="AQ983" i="6"/>
  <c r="AK985" i="6"/>
  <c r="AQ987" i="6"/>
  <c r="AK989" i="6"/>
  <c r="AQ991" i="6"/>
  <c r="AK993" i="6"/>
  <c r="AQ995" i="6"/>
  <c r="AK997" i="6"/>
  <c r="AQ999" i="6"/>
  <c r="AK1001" i="6"/>
  <c r="AQ1003" i="6"/>
  <c r="AK1005" i="6"/>
  <c r="AQ1007" i="6"/>
  <c r="AK1009" i="6"/>
  <c r="AQ1011" i="6"/>
  <c r="AK1013" i="6"/>
  <c r="AQ1015" i="6"/>
  <c r="AK1017" i="6"/>
  <c r="AQ1019" i="6"/>
  <c r="AK1021" i="6"/>
  <c r="AQ1023" i="6"/>
  <c r="AK1025" i="6"/>
  <c r="AQ1027" i="6"/>
  <c r="AK1029" i="6"/>
  <c r="AQ1031" i="6"/>
  <c r="AK1033" i="6"/>
  <c r="AQ1035" i="6"/>
  <c r="AK1037" i="6"/>
  <c r="AQ1039" i="6"/>
  <c r="AK1041" i="6"/>
  <c r="AQ1043" i="6"/>
  <c r="AK1045" i="6"/>
  <c r="AQ1047" i="6"/>
  <c r="AK1049" i="6"/>
  <c r="AQ1051" i="6"/>
  <c r="AK1053" i="6"/>
  <c r="AQ1055" i="6"/>
  <c r="AK1057" i="6"/>
  <c r="AQ1059" i="6"/>
  <c r="AK1061" i="6"/>
  <c r="AQ1063" i="6"/>
  <c r="AK1065" i="6"/>
  <c r="AQ756" i="6"/>
  <c r="AK762" i="6"/>
  <c r="AK766" i="6"/>
  <c r="AQ768" i="6"/>
  <c r="AK770" i="6"/>
  <c r="AQ772" i="6"/>
  <c r="AK774" i="6"/>
  <c r="AQ776" i="6"/>
  <c r="AK778" i="6"/>
  <c r="AQ780" i="6"/>
  <c r="AK782" i="6"/>
  <c r="AQ784" i="6"/>
  <c r="AK786" i="6"/>
  <c r="AQ788" i="6"/>
  <c r="AK790" i="6"/>
  <c r="AQ792" i="6"/>
  <c r="AK794" i="6"/>
  <c r="AQ796" i="6"/>
  <c r="AK798" i="6"/>
  <c r="AQ800" i="6"/>
  <c r="AK802" i="6"/>
  <c r="AQ804" i="6"/>
  <c r="AK806" i="6"/>
  <c r="AQ808" i="6"/>
  <c r="AK810" i="6"/>
  <c r="AQ812" i="6"/>
  <c r="AK814" i="6"/>
  <c r="AQ816" i="6"/>
  <c r="AK818" i="6"/>
  <c r="AQ820" i="6"/>
  <c r="AK822" i="6"/>
  <c r="AQ824" i="6"/>
  <c r="AK826" i="6"/>
  <c r="AQ828" i="6"/>
  <c r="AK830" i="6"/>
  <c r="AQ832" i="6"/>
  <c r="AK834" i="6"/>
  <c r="AQ836" i="6"/>
  <c r="AK838" i="6"/>
  <c r="AQ840" i="6"/>
  <c r="AK842" i="6"/>
  <c r="AQ844" i="6"/>
  <c r="AK846" i="6"/>
  <c r="AQ848" i="6"/>
  <c r="AK850" i="6"/>
  <c r="AQ852" i="6"/>
  <c r="AK854" i="6"/>
  <c r="AQ856" i="6"/>
  <c r="AK858" i="6"/>
  <c r="AQ860" i="6"/>
  <c r="AK862" i="6"/>
  <c r="AQ864" i="6"/>
  <c r="AK866" i="6"/>
  <c r="AQ868" i="6"/>
  <c r="AK870" i="6"/>
  <c r="AQ872" i="6"/>
  <c r="AK874" i="6"/>
  <c r="AQ876" i="6"/>
  <c r="AK878" i="6"/>
  <c r="AQ880" i="6"/>
  <c r="AK882" i="6"/>
  <c r="AQ884" i="6"/>
  <c r="AK886" i="6"/>
  <c r="AQ888" i="6"/>
  <c r="AK890" i="6"/>
  <c r="AQ892" i="6"/>
  <c r="AK894" i="6"/>
  <c r="AQ896" i="6"/>
  <c r="AK898" i="6"/>
  <c r="AQ900" i="6"/>
  <c r="AK902" i="6"/>
  <c r="AQ904" i="6"/>
  <c r="AK906" i="6"/>
  <c r="AQ908" i="6"/>
  <c r="AK910" i="6"/>
  <c r="AQ912" i="6"/>
  <c r="AK914" i="6"/>
  <c r="AQ916" i="6"/>
  <c r="AK918" i="6"/>
  <c r="AQ920" i="6"/>
  <c r="AK922" i="6"/>
  <c r="AQ924" i="6"/>
  <c r="AK926" i="6"/>
  <c r="AQ928" i="6"/>
  <c r="AK930" i="6"/>
  <c r="AQ932" i="6"/>
  <c r="AK934" i="6"/>
  <c r="AQ936" i="6"/>
  <c r="AK938" i="6"/>
  <c r="AQ940" i="6"/>
  <c r="AK942" i="6"/>
  <c r="AQ944" i="6"/>
  <c r="AK946" i="6"/>
  <c r="AQ948" i="6"/>
  <c r="AK950" i="6"/>
  <c r="AQ952" i="6"/>
  <c r="AK954" i="6"/>
  <c r="AQ956" i="6"/>
  <c r="AK958" i="6"/>
  <c r="AQ960" i="6"/>
  <c r="AK962" i="6"/>
  <c r="AQ964" i="6"/>
  <c r="AK966" i="6"/>
  <c r="AQ968" i="6"/>
  <c r="AK970" i="6"/>
  <c r="AQ972" i="6"/>
  <c r="AK974" i="6"/>
  <c r="AQ976" i="6"/>
  <c r="AK978" i="6"/>
  <c r="AQ980" i="6"/>
  <c r="AK982" i="6"/>
  <c r="AQ984" i="6"/>
  <c r="AK986" i="6"/>
  <c r="AQ988" i="6"/>
  <c r="AK990" i="6"/>
  <c r="AQ992" i="6"/>
  <c r="AK994" i="6"/>
  <c r="AQ996" i="6"/>
  <c r="AK998" i="6"/>
  <c r="AQ1000" i="6"/>
  <c r="AK1002" i="6"/>
  <c r="AQ1004" i="6"/>
  <c r="AK1006" i="6"/>
  <c r="AQ1008" i="6"/>
  <c r="AK1010" i="6"/>
  <c r="AQ1012" i="6"/>
  <c r="AK1014" i="6"/>
  <c r="AQ1016" i="6"/>
  <c r="AK1018" i="6"/>
  <c r="AQ1020" i="6"/>
  <c r="AK1022" i="6"/>
  <c r="AQ1024" i="6"/>
  <c r="AK1026" i="6"/>
  <c r="AQ1028" i="6"/>
  <c r="AK1030" i="6"/>
  <c r="AQ1032" i="6"/>
  <c r="AK1034" i="6"/>
  <c r="AQ1036" i="6"/>
  <c r="AK1038" i="6"/>
  <c r="AQ1040" i="6"/>
  <c r="AK1042" i="6"/>
  <c r="AQ1044" i="6"/>
  <c r="AK1046" i="6"/>
  <c r="AQ1048" i="6"/>
  <c r="AK1050" i="6"/>
  <c r="AQ1052" i="6"/>
  <c r="AK1054" i="6"/>
  <c r="AQ1056" i="6"/>
  <c r="AK1058" i="6"/>
  <c r="AQ1060" i="6"/>
  <c r="AK1062" i="6"/>
  <c r="AQ1064" i="6"/>
  <c r="AK1066" i="6"/>
  <c r="AK1067" i="6"/>
  <c r="AQ1069" i="6"/>
  <c r="AK1071" i="6"/>
  <c r="AQ1073" i="6"/>
  <c r="AK1075" i="6"/>
  <c r="AQ1077" i="6"/>
  <c r="AK1079" i="6"/>
  <c r="AQ1081" i="6"/>
  <c r="AK1083" i="6"/>
  <c r="AQ1085" i="6"/>
  <c r="AK1087" i="6"/>
  <c r="AQ1089" i="6"/>
  <c r="AK1091" i="6"/>
  <c r="AQ1093" i="6"/>
  <c r="AK1095" i="6"/>
  <c r="AQ1097" i="6"/>
  <c r="AK1099" i="6"/>
  <c r="AQ1101" i="6"/>
  <c r="AK1103" i="6"/>
  <c r="AQ1105" i="6"/>
  <c r="AK1107" i="6"/>
  <c r="AQ1109" i="6"/>
  <c r="AK1111" i="6"/>
  <c r="AQ1113" i="6"/>
  <c r="AK1115" i="6"/>
  <c r="AQ1117" i="6"/>
  <c r="AK1119" i="6"/>
  <c r="AQ1121" i="6"/>
  <c r="AK1123" i="6"/>
  <c r="AQ1125" i="6"/>
  <c r="AK1127" i="6"/>
  <c r="AQ1129" i="6"/>
  <c r="AK1131" i="6"/>
  <c r="AQ1133" i="6"/>
  <c r="AK1135" i="6"/>
  <c r="AQ1137" i="6"/>
  <c r="AK1139" i="6"/>
  <c r="AQ1141" i="6"/>
  <c r="AK1143" i="6"/>
  <c r="AQ1145" i="6"/>
  <c r="AK1147" i="6"/>
  <c r="AQ1149" i="6"/>
  <c r="AK1151" i="6"/>
  <c r="AQ1153" i="6"/>
  <c r="AK1155" i="6"/>
  <c r="AQ1157" i="6"/>
  <c r="AK1159" i="6"/>
  <c r="AQ1161" i="6"/>
  <c r="AK1163" i="6"/>
  <c r="AQ1165" i="6"/>
  <c r="AK1167" i="6"/>
  <c r="AQ1169" i="6"/>
  <c r="AK1171" i="6"/>
  <c r="AQ1173" i="6"/>
  <c r="AK1175" i="6"/>
  <c r="AQ1177" i="6"/>
  <c r="AK1179" i="6"/>
  <c r="AQ1181" i="6"/>
  <c r="AK1183" i="6"/>
  <c r="AQ1185" i="6"/>
  <c r="AK1187" i="6"/>
  <c r="AQ1189" i="6"/>
  <c r="AK1191" i="6"/>
  <c r="AQ1193" i="6"/>
  <c r="AK1195" i="6"/>
  <c r="AQ1197" i="6"/>
  <c r="AK1199" i="6"/>
  <c r="AQ1201" i="6"/>
  <c r="AK1203" i="6"/>
  <c r="AQ1205" i="6"/>
  <c r="AK1207" i="6"/>
  <c r="AQ1209" i="6"/>
  <c r="AK1211" i="6"/>
  <c r="AQ1213" i="6"/>
  <c r="AK1215" i="6"/>
  <c r="AQ1217" i="6"/>
  <c r="AK1219" i="6"/>
  <c r="AQ1221" i="6"/>
  <c r="AK1223" i="6"/>
  <c r="AQ1225" i="6"/>
  <c r="AK1227" i="6"/>
  <c r="AQ1229" i="6"/>
  <c r="AK1231" i="6"/>
  <c r="AQ1233" i="6"/>
  <c r="AK1235" i="6"/>
  <c r="AQ1237" i="6"/>
  <c r="AK1239" i="6"/>
  <c r="AQ1241" i="6"/>
  <c r="AK1243" i="6"/>
  <c r="AQ1245" i="6"/>
  <c r="AK1247" i="6"/>
  <c r="AQ1249" i="6"/>
  <c r="AK1251" i="6"/>
  <c r="AQ1253" i="6"/>
  <c r="AK1255" i="6"/>
  <c r="AQ1257" i="6"/>
  <c r="AK1259" i="6"/>
  <c r="AQ1261" i="6"/>
  <c r="AK1263" i="6"/>
  <c r="AQ1265" i="6"/>
  <c r="AK1267" i="6"/>
  <c r="AQ1269" i="6"/>
  <c r="AK1271" i="6"/>
  <c r="AQ1273" i="6"/>
  <c r="AK1275" i="6"/>
  <c r="AQ1277" i="6"/>
  <c r="AK1279" i="6"/>
  <c r="AQ1281" i="6"/>
  <c r="AK1283" i="6"/>
  <c r="AQ1285" i="6"/>
  <c r="AK1287" i="6"/>
  <c r="AQ1289" i="6"/>
  <c r="AK1291" i="6"/>
  <c r="AQ1293" i="6"/>
  <c r="AK1295" i="6"/>
  <c r="AQ1297" i="6"/>
  <c r="AK1299" i="6"/>
  <c r="AQ1301" i="6"/>
  <c r="AK1303" i="6"/>
  <c r="AQ1305" i="6"/>
  <c r="AK1307" i="6"/>
  <c r="AQ1309" i="6"/>
  <c r="AK1311" i="6"/>
  <c r="AQ1313" i="6"/>
  <c r="AK1315" i="6"/>
  <c r="AQ1317" i="6"/>
  <c r="AK1319" i="6"/>
  <c r="AQ1321" i="6"/>
  <c r="AK1323" i="6"/>
  <c r="AQ1325" i="6"/>
  <c r="AK1327" i="6"/>
  <c r="AQ1329" i="6"/>
  <c r="AK1331" i="6"/>
  <c r="AQ1333" i="6"/>
  <c r="AK1335" i="6"/>
  <c r="AQ1337" i="6"/>
  <c r="AK1339" i="6"/>
  <c r="AQ1341" i="6"/>
  <c r="AK1343" i="6"/>
  <c r="AQ1345" i="6"/>
  <c r="AK1347" i="6"/>
  <c r="AQ1349" i="6"/>
  <c r="AK1351" i="6"/>
  <c r="AQ1353" i="6"/>
  <c r="AK1355" i="6"/>
  <c r="AQ1357" i="6"/>
  <c r="AK1359" i="6"/>
  <c r="AQ1361" i="6"/>
  <c r="AK1363" i="6"/>
  <c r="AQ1365" i="6"/>
  <c r="AK1367" i="6"/>
  <c r="AQ1369" i="6"/>
  <c r="AK1371" i="6"/>
  <c r="AQ1373" i="6"/>
  <c r="AK1375" i="6"/>
  <c r="AQ1377" i="6"/>
  <c r="AK1379" i="6"/>
  <c r="AQ1381" i="6"/>
  <c r="AK1383" i="6"/>
  <c r="AQ1385" i="6"/>
  <c r="AK1387" i="6"/>
  <c r="AQ1389" i="6"/>
  <c r="AK1391" i="6"/>
  <c r="AQ1393" i="6"/>
  <c r="AK1395" i="6"/>
  <c r="AQ1397" i="6"/>
  <c r="AK1399" i="6"/>
  <c r="AQ1401" i="6"/>
  <c r="AK1403" i="6"/>
  <c r="AQ1405" i="6"/>
  <c r="AK1407" i="6"/>
  <c r="AQ1409" i="6"/>
  <c r="AK1411" i="6"/>
  <c r="AQ1413" i="6"/>
  <c r="AK1415" i="6"/>
  <c r="AQ1417" i="6"/>
  <c r="AK1419" i="6"/>
  <c r="AQ1421" i="6"/>
  <c r="AK1423" i="6"/>
  <c r="AQ1425" i="6"/>
  <c r="AK1427" i="6"/>
  <c r="AQ1429" i="6"/>
  <c r="AK1431" i="6"/>
  <c r="AQ1433" i="6"/>
  <c r="AK1435" i="6"/>
  <c r="AQ1437" i="6"/>
  <c r="AK1439" i="6"/>
  <c r="AQ1441" i="6"/>
  <c r="AK1443" i="6"/>
  <c r="AQ1445" i="6"/>
  <c r="AK1447" i="6"/>
  <c r="AQ1449" i="6"/>
  <c r="AK1451" i="6"/>
  <c r="AQ1453" i="6"/>
  <c r="AK1455" i="6"/>
  <c r="AQ1457" i="6"/>
  <c r="AK1459" i="6"/>
  <c r="AQ1461" i="6"/>
  <c r="AK1463" i="6"/>
  <c r="AQ1465" i="6"/>
  <c r="AK1467" i="6"/>
  <c r="AQ1469" i="6"/>
  <c r="AK1471" i="6"/>
  <c r="AQ1473" i="6"/>
  <c r="AK1475" i="6"/>
  <c r="AQ1477" i="6"/>
  <c r="AK1479" i="6"/>
  <c r="AQ1481" i="6"/>
  <c r="AK1483" i="6"/>
  <c r="AQ1485" i="6"/>
  <c r="AK1487" i="6"/>
  <c r="AQ1489" i="6"/>
  <c r="AK1491" i="6"/>
  <c r="AQ1493" i="6"/>
  <c r="AK1495" i="6"/>
  <c r="AQ1497" i="6"/>
  <c r="AK1499" i="6"/>
  <c r="AQ1501" i="6"/>
  <c r="AK1503" i="6"/>
  <c r="AQ1505" i="6"/>
  <c r="AK1507" i="6"/>
  <c r="AQ1509" i="6"/>
  <c r="AK1511" i="6"/>
  <c r="AQ1513" i="6"/>
  <c r="AK1515" i="6"/>
  <c r="AQ1517" i="6"/>
  <c r="AK1519" i="6"/>
  <c r="AQ1521" i="6"/>
  <c r="AK1523" i="6"/>
  <c r="AQ1525" i="6"/>
  <c r="AK1527" i="6"/>
  <c r="AQ1529" i="6"/>
  <c r="AK1531" i="6"/>
  <c r="AQ1533" i="6"/>
  <c r="AK1535" i="6"/>
  <c r="AQ1537" i="6"/>
  <c r="AK1539" i="6"/>
  <c r="AQ1541" i="6"/>
  <c r="AK1543" i="6"/>
  <c r="AQ1545" i="6"/>
  <c r="AK1547" i="6"/>
  <c r="AQ1549" i="6"/>
  <c r="AK1551" i="6"/>
  <c r="AQ1553" i="6"/>
  <c r="AK1555" i="6"/>
  <c r="AQ1557" i="6"/>
  <c r="AK1559" i="6"/>
  <c r="AQ1561" i="6"/>
  <c r="AK1563" i="6"/>
  <c r="AQ1565" i="6"/>
  <c r="AK1567" i="6"/>
  <c r="AQ1569" i="6"/>
  <c r="AK1571" i="6"/>
  <c r="AQ1573" i="6"/>
  <c r="AK1575" i="6"/>
  <c r="AQ1577" i="6"/>
  <c r="AK1579" i="6"/>
  <c r="AQ1581" i="6"/>
  <c r="AK1583" i="6"/>
  <c r="AQ1585" i="6"/>
  <c r="AK1587" i="6"/>
  <c r="AQ1589" i="6"/>
  <c r="AK1591" i="6"/>
  <c r="AQ1593" i="6"/>
  <c r="AK1595" i="6"/>
  <c r="AQ1597" i="6"/>
  <c r="AK1599" i="6"/>
  <c r="AQ1601" i="6"/>
  <c r="AK1603" i="6"/>
  <c r="AQ1605" i="6"/>
  <c r="AK1607" i="6"/>
  <c r="AQ1609" i="6"/>
  <c r="AK1611" i="6"/>
  <c r="AQ1613" i="6"/>
  <c r="AK1615" i="6"/>
  <c r="AQ1617" i="6"/>
  <c r="AK1619" i="6"/>
  <c r="AQ1621" i="6"/>
  <c r="AK1623" i="6"/>
  <c r="AQ1625" i="6"/>
  <c r="AK1627" i="6"/>
  <c r="AQ1629" i="6"/>
  <c r="AK1631" i="6"/>
  <c r="AQ1633" i="6"/>
  <c r="AK1635" i="6"/>
  <c r="AQ1637" i="6"/>
  <c r="AK1639" i="6"/>
  <c r="AQ1641" i="6"/>
  <c r="AK1643" i="6"/>
  <c r="AQ1645" i="6"/>
  <c r="AK1647" i="6"/>
  <c r="AQ1649" i="6"/>
  <c r="AK1651" i="6"/>
  <c r="AQ1653" i="6"/>
  <c r="AK1655" i="6"/>
  <c r="AQ1657" i="6"/>
  <c r="AK1659" i="6"/>
  <c r="AQ1661" i="6"/>
  <c r="AK1663" i="6"/>
  <c r="AQ1665" i="6"/>
  <c r="AK1667" i="6"/>
  <c r="AQ1669" i="6"/>
  <c r="AK1671" i="6"/>
  <c r="AQ1066" i="6"/>
  <c r="AK1068" i="6"/>
  <c r="AQ1070" i="6"/>
  <c r="AK1072" i="6"/>
  <c r="AQ1074" i="6"/>
  <c r="AK1076" i="6"/>
  <c r="AQ1078" i="6"/>
  <c r="AK1080" i="6"/>
  <c r="AQ1082" i="6"/>
  <c r="AK1084" i="6"/>
  <c r="AQ1086" i="6"/>
  <c r="AK1088" i="6"/>
  <c r="AQ1090" i="6"/>
  <c r="AK1092" i="6"/>
  <c r="AQ1094" i="6"/>
  <c r="AK1096" i="6"/>
  <c r="AQ1098" i="6"/>
  <c r="AK1100" i="6"/>
  <c r="AQ1102" i="6"/>
  <c r="AK1104" i="6"/>
  <c r="AQ1106" i="6"/>
  <c r="AK1108" i="6"/>
  <c r="AQ1110" i="6"/>
  <c r="AK1112" i="6"/>
  <c r="AQ1114" i="6"/>
  <c r="AK1116" i="6"/>
  <c r="AQ1118" i="6"/>
  <c r="AK1120" i="6"/>
  <c r="AQ1122" i="6"/>
  <c r="AK1124" i="6"/>
  <c r="AQ1126" i="6"/>
  <c r="AK1128" i="6"/>
  <c r="AQ1130" i="6"/>
  <c r="AK1132" i="6"/>
  <c r="AQ1134" i="6"/>
  <c r="AK1136" i="6"/>
  <c r="AQ1138" i="6"/>
  <c r="AK1140" i="6"/>
  <c r="AQ1142" i="6"/>
  <c r="AK1144" i="6"/>
  <c r="AQ1146" i="6"/>
  <c r="AK1148" i="6"/>
  <c r="AQ1150" i="6"/>
  <c r="AK1152" i="6"/>
  <c r="AQ1154" i="6"/>
  <c r="AK1156" i="6"/>
  <c r="AQ1158" i="6"/>
  <c r="AK1160" i="6"/>
  <c r="AQ1162" i="6"/>
  <c r="AK1164" i="6"/>
  <c r="AQ1166" i="6"/>
  <c r="AK1168" i="6"/>
  <c r="AQ1170" i="6"/>
  <c r="AK1172" i="6"/>
  <c r="AQ1174" i="6"/>
  <c r="AK1176" i="6"/>
  <c r="AQ1178" i="6"/>
  <c r="AK1180" i="6"/>
  <c r="AQ1182" i="6"/>
  <c r="AK1184" i="6"/>
  <c r="AQ1186" i="6"/>
  <c r="AK1188" i="6"/>
  <c r="AQ1190" i="6"/>
  <c r="AK1192" i="6"/>
  <c r="AQ1194" i="6"/>
  <c r="AK1196" i="6"/>
  <c r="AQ1198" i="6"/>
  <c r="AK1200" i="6"/>
  <c r="AQ1202" i="6"/>
  <c r="AK1204" i="6"/>
  <c r="AQ1206" i="6"/>
  <c r="AK1208" i="6"/>
  <c r="AQ1210" i="6"/>
  <c r="AK1212" i="6"/>
  <c r="AQ1214" i="6"/>
  <c r="AK1216" i="6"/>
  <c r="AQ1218" i="6"/>
  <c r="AK1220" i="6"/>
  <c r="AQ1222" i="6"/>
  <c r="AK1224" i="6"/>
  <c r="AQ1226" i="6"/>
  <c r="AK1228" i="6"/>
  <c r="AQ1230" i="6"/>
  <c r="AK1232" i="6"/>
  <c r="AQ1234" i="6"/>
  <c r="AK1236" i="6"/>
  <c r="AQ1238" i="6"/>
  <c r="AK1240" i="6"/>
  <c r="AQ1242" i="6"/>
  <c r="AK1244" i="6"/>
  <c r="AQ1246" i="6"/>
  <c r="AK1248" i="6"/>
  <c r="AQ1250" i="6"/>
  <c r="AK1252" i="6"/>
  <c r="AQ1254" i="6"/>
  <c r="AK1256" i="6"/>
  <c r="AQ1258" i="6"/>
  <c r="AK1260" i="6"/>
  <c r="AQ1262" i="6"/>
  <c r="AK1264" i="6"/>
  <c r="AQ1266" i="6"/>
  <c r="AK1268" i="6"/>
  <c r="AQ1270" i="6"/>
  <c r="AK1272" i="6"/>
  <c r="AQ1274" i="6"/>
  <c r="AK1276" i="6"/>
  <c r="AQ1278" i="6"/>
  <c r="AK1280" i="6"/>
  <c r="AQ1282" i="6"/>
  <c r="AK1284" i="6"/>
  <c r="AQ1286" i="6"/>
  <c r="AK1288" i="6"/>
  <c r="AQ1290" i="6"/>
  <c r="AK1292" i="6"/>
  <c r="AQ1294" i="6"/>
  <c r="AK1296" i="6"/>
  <c r="AQ1298" i="6"/>
  <c r="AK1300" i="6"/>
  <c r="AQ1302" i="6"/>
  <c r="AK1304" i="6"/>
  <c r="AQ1306" i="6"/>
  <c r="AK1308" i="6"/>
  <c r="AQ1310" i="6"/>
  <c r="AK1312" i="6"/>
  <c r="AQ1314" i="6"/>
  <c r="AK1316" i="6"/>
  <c r="AQ1318" i="6"/>
  <c r="AK1320" i="6"/>
  <c r="AQ1322" i="6"/>
  <c r="AK1324" i="6"/>
  <c r="AQ1326" i="6"/>
  <c r="AK1328" i="6"/>
  <c r="AQ1330" i="6"/>
  <c r="AK1332" i="6"/>
  <c r="AQ1334" i="6"/>
  <c r="AK1336" i="6"/>
  <c r="AQ1338" i="6"/>
  <c r="AK1340" i="6"/>
  <c r="AQ1342" i="6"/>
  <c r="AK1344" i="6"/>
  <c r="AQ1346" i="6"/>
  <c r="AK1348" i="6"/>
  <c r="AQ1350" i="6"/>
  <c r="AK1352" i="6"/>
  <c r="AQ1354" i="6"/>
  <c r="AK1356" i="6"/>
  <c r="AQ1358" i="6"/>
  <c r="AK1360" i="6"/>
  <c r="AQ1362" i="6"/>
  <c r="AK1364" i="6"/>
  <c r="AQ1366" i="6"/>
  <c r="AK1368" i="6"/>
  <c r="AQ1370" i="6"/>
  <c r="AK1372" i="6"/>
  <c r="AQ1374" i="6"/>
  <c r="AK1376" i="6"/>
  <c r="AQ1378" i="6"/>
  <c r="AK1380" i="6"/>
  <c r="AQ1382" i="6"/>
  <c r="AK1384" i="6"/>
  <c r="AQ1386" i="6"/>
  <c r="AK1388" i="6"/>
  <c r="AQ1390" i="6"/>
  <c r="AK1392" i="6"/>
  <c r="AQ1394" i="6"/>
  <c r="AK1396" i="6"/>
  <c r="AQ1398" i="6"/>
  <c r="AK1400" i="6"/>
  <c r="AQ1402" i="6"/>
  <c r="AK1404" i="6"/>
  <c r="AQ1406" i="6"/>
  <c r="AK1408" i="6"/>
  <c r="AQ1410" i="6"/>
  <c r="AK1412" i="6"/>
  <c r="AQ1414" i="6"/>
  <c r="AK1416" i="6"/>
  <c r="AQ1418" i="6"/>
  <c r="AK1420" i="6"/>
  <c r="AQ1422" i="6"/>
  <c r="AK1424" i="6"/>
  <c r="AQ1426" i="6"/>
  <c r="AK1428" i="6"/>
  <c r="AQ1430" i="6"/>
  <c r="AK1432" i="6"/>
  <c r="AQ1434" i="6"/>
  <c r="AK1436" i="6"/>
  <c r="AQ1438" i="6"/>
  <c r="AK1440" i="6"/>
  <c r="AQ1442" i="6"/>
  <c r="AK1444" i="6"/>
  <c r="AQ1446" i="6"/>
  <c r="AK1448" i="6"/>
  <c r="AQ1450" i="6"/>
  <c r="AK1452" i="6"/>
  <c r="AQ1454" i="6"/>
  <c r="AK1456" i="6"/>
  <c r="AQ1458" i="6"/>
  <c r="AK1460" i="6"/>
  <c r="AQ1462" i="6"/>
  <c r="AK1464" i="6"/>
  <c r="AQ1466" i="6"/>
  <c r="AK1468" i="6"/>
  <c r="AQ1470" i="6"/>
  <c r="AK1472" i="6"/>
  <c r="AQ1474" i="6"/>
  <c r="AK1476" i="6"/>
  <c r="AQ1478" i="6"/>
  <c r="AK1480" i="6"/>
  <c r="AQ1482" i="6"/>
  <c r="AK1484" i="6"/>
  <c r="AQ1486" i="6"/>
  <c r="AK1488" i="6"/>
  <c r="AQ1490" i="6"/>
  <c r="AK1492" i="6"/>
  <c r="AQ1494" i="6"/>
  <c r="AK1496" i="6"/>
  <c r="AQ1498" i="6"/>
  <c r="AK1500" i="6"/>
  <c r="AQ1502" i="6"/>
  <c r="AK1504" i="6"/>
  <c r="AQ1506" i="6"/>
  <c r="AK1508" i="6"/>
  <c r="AQ1510" i="6"/>
  <c r="AK1512" i="6"/>
  <c r="AQ1514" i="6"/>
  <c r="AK1516" i="6"/>
  <c r="AQ1518" i="6"/>
  <c r="AK1520" i="6"/>
  <c r="AQ1522" i="6"/>
  <c r="AK1524" i="6"/>
  <c r="AQ1526" i="6"/>
  <c r="AK1528" i="6"/>
  <c r="AQ1530" i="6"/>
  <c r="AK1532" i="6"/>
  <c r="AQ1534" i="6"/>
  <c r="AK1536" i="6"/>
  <c r="AQ1538" i="6"/>
  <c r="AK1540" i="6"/>
  <c r="AQ1542" i="6"/>
  <c r="AK1544" i="6"/>
  <c r="AQ1546" i="6"/>
  <c r="AK1548" i="6"/>
  <c r="AQ1550" i="6"/>
  <c r="AK1552" i="6"/>
  <c r="AQ1554" i="6"/>
  <c r="AK1556" i="6"/>
  <c r="AQ1558" i="6"/>
  <c r="AK1560" i="6"/>
  <c r="AQ1562" i="6"/>
  <c r="AK1564" i="6"/>
  <c r="AQ1566" i="6"/>
  <c r="AK1568" i="6"/>
  <c r="AQ1570" i="6"/>
  <c r="AK1572" i="6"/>
  <c r="AQ1574" i="6"/>
  <c r="AK1576" i="6"/>
  <c r="AQ1578" i="6"/>
  <c r="AK1580" i="6"/>
  <c r="AQ1582" i="6"/>
  <c r="AK1584" i="6"/>
  <c r="AQ1586" i="6"/>
  <c r="AK1588" i="6"/>
  <c r="AQ1590" i="6"/>
  <c r="AK1592" i="6"/>
  <c r="AQ1594" i="6"/>
  <c r="AK1596" i="6"/>
  <c r="AQ1598" i="6"/>
  <c r="AK1600" i="6"/>
  <c r="AQ1602" i="6"/>
  <c r="AK1604" i="6"/>
  <c r="AQ1606" i="6"/>
  <c r="AK1608" i="6"/>
  <c r="AQ1610" i="6"/>
  <c r="AK1612" i="6"/>
  <c r="AQ1614" i="6"/>
  <c r="AK1616" i="6"/>
  <c r="AQ1618" i="6"/>
  <c r="AK1620" i="6"/>
  <c r="AQ1622" i="6"/>
  <c r="AK1624" i="6"/>
  <c r="AQ1626" i="6"/>
  <c r="AK1628" i="6"/>
  <c r="AQ1630" i="6"/>
  <c r="AK1632" i="6"/>
  <c r="AQ1634" i="6"/>
  <c r="AK1636" i="6"/>
  <c r="AQ1638" i="6"/>
  <c r="AK1640" i="6"/>
  <c r="AQ1642" i="6"/>
  <c r="AK1644" i="6"/>
  <c r="AQ1646" i="6"/>
  <c r="AK1648" i="6"/>
  <c r="AQ1650" i="6"/>
  <c r="AK1652" i="6"/>
  <c r="AQ1654" i="6"/>
  <c r="AK1656" i="6"/>
  <c r="AQ1658" i="6"/>
  <c r="AK1660" i="6"/>
  <c r="AQ1662" i="6"/>
  <c r="AQ1067" i="6"/>
  <c r="AK1069" i="6"/>
  <c r="AQ1071" i="6"/>
  <c r="AK1073" i="6"/>
  <c r="AQ1075" i="6"/>
  <c r="AK1077" i="6"/>
  <c r="AQ1079" i="6"/>
  <c r="AK1081" i="6"/>
  <c r="AQ1083" i="6"/>
  <c r="AK1085" i="6"/>
  <c r="AQ1087" i="6"/>
  <c r="AK1089" i="6"/>
  <c r="AQ1091" i="6"/>
  <c r="AK1093" i="6"/>
  <c r="AQ1095" i="6"/>
  <c r="AK1097" i="6"/>
  <c r="AQ1099" i="6"/>
  <c r="AK1101" i="6"/>
  <c r="AQ1103" i="6"/>
  <c r="AK1105" i="6"/>
  <c r="AQ1107" i="6"/>
  <c r="AK1109" i="6"/>
  <c r="AQ1111" i="6"/>
  <c r="AK1113" i="6"/>
  <c r="AQ1115" i="6"/>
  <c r="AK1117" i="6"/>
  <c r="AQ1119" i="6"/>
  <c r="AK1121" i="6"/>
  <c r="AQ1123" i="6"/>
  <c r="AK1125" i="6"/>
  <c r="AQ1127" i="6"/>
  <c r="AK1129" i="6"/>
  <c r="AQ1131" i="6"/>
  <c r="AK1133" i="6"/>
  <c r="AQ1135" i="6"/>
  <c r="AK1137" i="6"/>
  <c r="AQ1139" i="6"/>
  <c r="AK1141" i="6"/>
  <c r="AQ1143" i="6"/>
  <c r="AK1145" i="6"/>
  <c r="AQ1147" i="6"/>
  <c r="AK1149" i="6"/>
  <c r="AQ1151" i="6"/>
  <c r="AK1153" i="6"/>
  <c r="AQ1155" i="6"/>
  <c r="AK1157" i="6"/>
  <c r="AQ1159" i="6"/>
  <c r="AK1161" i="6"/>
  <c r="AQ1163" i="6"/>
  <c r="AK1165" i="6"/>
  <c r="AQ1167" i="6"/>
  <c r="AK1169" i="6"/>
  <c r="AQ1171" i="6"/>
  <c r="AK1173" i="6"/>
  <c r="AQ1175" i="6"/>
  <c r="AK1177" i="6"/>
  <c r="AQ1179" i="6"/>
  <c r="AK1181" i="6"/>
  <c r="AQ1183" i="6"/>
  <c r="AK1185" i="6"/>
  <c r="AQ1187" i="6"/>
  <c r="AK1189" i="6"/>
  <c r="AQ1191" i="6"/>
  <c r="AK1193" i="6"/>
  <c r="AQ1195" i="6"/>
  <c r="AK1197" i="6"/>
  <c r="AQ1199" i="6"/>
  <c r="AK1201" i="6"/>
  <c r="AQ1203" i="6"/>
  <c r="AK1205" i="6"/>
  <c r="AQ1207" i="6"/>
  <c r="AK1209" i="6"/>
  <c r="AQ1211" i="6"/>
  <c r="AK1213" i="6"/>
  <c r="AQ1215" i="6"/>
  <c r="AK1217" i="6"/>
  <c r="AQ1219" i="6"/>
  <c r="AK1221" i="6"/>
  <c r="AQ1223" i="6"/>
  <c r="AK1225" i="6"/>
  <c r="AQ1227" i="6"/>
  <c r="AK1229" i="6"/>
  <c r="AQ1231" i="6"/>
  <c r="AK1233" i="6"/>
  <c r="AQ1235" i="6"/>
  <c r="AK1237" i="6"/>
  <c r="AQ1239" i="6"/>
  <c r="AK1241" i="6"/>
  <c r="AQ1243" i="6"/>
  <c r="AK1245" i="6"/>
  <c r="AQ1247" i="6"/>
  <c r="AK1249" i="6"/>
  <c r="AQ1251" i="6"/>
  <c r="AK1253" i="6"/>
  <c r="AQ1255" i="6"/>
  <c r="AK1257" i="6"/>
  <c r="AQ1259" i="6"/>
  <c r="AK1261" i="6"/>
  <c r="AQ1263" i="6"/>
  <c r="AK1265" i="6"/>
  <c r="AQ1267" i="6"/>
  <c r="AK1269" i="6"/>
  <c r="AQ1271" i="6"/>
  <c r="AK1273" i="6"/>
  <c r="AQ1275" i="6"/>
  <c r="AK1277" i="6"/>
  <c r="AQ1279" i="6"/>
  <c r="AK1281" i="6"/>
  <c r="AQ1283" i="6"/>
  <c r="AK1285" i="6"/>
  <c r="AQ1287" i="6"/>
  <c r="AK1289" i="6"/>
  <c r="AQ1291" i="6"/>
  <c r="AK1293" i="6"/>
  <c r="AQ1295" i="6"/>
  <c r="AK1297" i="6"/>
  <c r="AQ1299" i="6"/>
  <c r="AK1301" i="6"/>
  <c r="AQ1303" i="6"/>
  <c r="AK1305" i="6"/>
  <c r="AQ1307" i="6"/>
  <c r="AK1309" i="6"/>
  <c r="AQ1311" i="6"/>
  <c r="AK1313" i="6"/>
  <c r="AQ1315" i="6"/>
  <c r="AK1317" i="6"/>
  <c r="AQ1319" i="6"/>
  <c r="AK1321" i="6"/>
  <c r="AQ1323" i="6"/>
  <c r="AK1325" i="6"/>
  <c r="AQ1327" i="6"/>
  <c r="AK1329" i="6"/>
  <c r="AQ1331" i="6"/>
  <c r="AK1333" i="6"/>
  <c r="AQ1335" i="6"/>
  <c r="AK1337" i="6"/>
  <c r="AQ1339" i="6"/>
  <c r="AK1341" i="6"/>
  <c r="AQ1343" i="6"/>
  <c r="AK1345" i="6"/>
  <c r="AQ1347" i="6"/>
  <c r="AK1349" i="6"/>
  <c r="AQ1351" i="6"/>
  <c r="AK1353" i="6"/>
  <c r="AQ1355" i="6"/>
  <c r="AK1357" i="6"/>
  <c r="AQ1359" i="6"/>
  <c r="AK1361" i="6"/>
  <c r="AQ1363" i="6"/>
  <c r="AK1365" i="6"/>
  <c r="AQ1367" i="6"/>
  <c r="AK1369" i="6"/>
  <c r="AQ1371" i="6"/>
  <c r="AK1373" i="6"/>
  <c r="AQ1375" i="6"/>
  <c r="AK1377" i="6"/>
  <c r="AQ1379" i="6"/>
  <c r="AK1381" i="6"/>
  <c r="AQ1383" i="6"/>
  <c r="AK1385" i="6"/>
  <c r="AQ1387" i="6"/>
  <c r="AK1389" i="6"/>
  <c r="AQ1391" i="6"/>
  <c r="AK1393" i="6"/>
  <c r="AQ1395" i="6"/>
  <c r="AK1397" i="6"/>
  <c r="AQ1399" i="6"/>
  <c r="AK1401" i="6"/>
  <c r="AQ1403" i="6"/>
  <c r="AK1405" i="6"/>
  <c r="AQ1407" i="6"/>
  <c r="AK1409" i="6"/>
  <c r="AQ1411" i="6"/>
  <c r="AK1413" i="6"/>
  <c r="AQ1415" i="6"/>
  <c r="AK1417" i="6"/>
  <c r="AQ1419" i="6"/>
  <c r="AK1421" i="6"/>
  <c r="AQ1423" i="6"/>
  <c r="AK1425" i="6"/>
  <c r="AQ1427" i="6"/>
  <c r="AK1429" i="6"/>
  <c r="AQ1431" i="6"/>
  <c r="AK1433" i="6"/>
  <c r="AQ1435" i="6"/>
  <c r="AK1437" i="6"/>
  <c r="AQ1439" i="6"/>
  <c r="AK1441" i="6"/>
  <c r="AQ1443" i="6"/>
  <c r="AK1445" i="6"/>
  <c r="AQ1447" i="6"/>
  <c r="AK1449" i="6"/>
  <c r="AQ1451" i="6"/>
  <c r="AK1453" i="6"/>
  <c r="AQ1455" i="6"/>
  <c r="AK1457" i="6"/>
  <c r="AQ1459" i="6"/>
  <c r="AK1461" i="6"/>
  <c r="AQ1463" i="6"/>
  <c r="AK1465" i="6"/>
  <c r="AQ1467" i="6"/>
  <c r="AK1469" i="6"/>
  <c r="AQ1471" i="6"/>
  <c r="AK1473" i="6"/>
  <c r="AQ1475" i="6"/>
  <c r="AK1477" i="6"/>
  <c r="AQ1479" i="6"/>
  <c r="AK1481" i="6"/>
  <c r="AQ1483" i="6"/>
  <c r="AK1485" i="6"/>
  <c r="AQ1487" i="6"/>
  <c r="AK1489" i="6"/>
  <c r="AQ1491" i="6"/>
  <c r="AK1493" i="6"/>
  <c r="AQ1495" i="6"/>
  <c r="AK1497" i="6"/>
  <c r="AQ1499" i="6"/>
  <c r="AK1501" i="6"/>
  <c r="AQ1503" i="6"/>
  <c r="AK1505" i="6"/>
  <c r="AQ1507" i="6"/>
  <c r="AK1509" i="6"/>
  <c r="AQ1511" i="6"/>
  <c r="AK1513" i="6"/>
  <c r="AQ1515" i="6"/>
  <c r="AK1517" i="6"/>
  <c r="AQ1519" i="6"/>
  <c r="AK1521" i="6"/>
  <c r="AQ1523" i="6"/>
  <c r="AK1525" i="6"/>
  <c r="AQ1527" i="6"/>
  <c r="AK1529" i="6"/>
  <c r="AQ1531" i="6"/>
  <c r="AK1533" i="6"/>
  <c r="AQ1535" i="6"/>
  <c r="AK1537" i="6"/>
  <c r="AQ1539" i="6"/>
  <c r="AK1541" i="6"/>
  <c r="AQ1543" i="6"/>
  <c r="AK1545" i="6"/>
  <c r="AQ1547" i="6"/>
  <c r="AK1549" i="6"/>
  <c r="AQ1551" i="6"/>
  <c r="AK1553" i="6"/>
  <c r="AQ1555" i="6"/>
  <c r="AK1557" i="6"/>
  <c r="AQ1559" i="6"/>
  <c r="AK1561" i="6"/>
  <c r="AQ1563" i="6"/>
  <c r="AK1565" i="6"/>
  <c r="AQ1567" i="6"/>
  <c r="AK1569" i="6"/>
  <c r="AQ1571" i="6"/>
  <c r="AK1573" i="6"/>
  <c r="AQ1575" i="6"/>
  <c r="AK1577" i="6"/>
  <c r="AQ1579" i="6"/>
  <c r="AK1581" i="6"/>
  <c r="AQ1583" i="6"/>
  <c r="AK1585" i="6"/>
  <c r="AQ1587" i="6"/>
  <c r="AK1589" i="6"/>
  <c r="AQ1591" i="6"/>
  <c r="AK1593" i="6"/>
  <c r="AQ1595" i="6"/>
  <c r="AK1597" i="6"/>
  <c r="AQ1599" i="6"/>
  <c r="AK1601" i="6"/>
  <c r="AQ1603" i="6"/>
  <c r="AK1605" i="6"/>
  <c r="AQ1607" i="6"/>
  <c r="AK1609" i="6"/>
  <c r="AQ1611" i="6"/>
  <c r="AK1613" i="6"/>
  <c r="AQ1615" i="6"/>
  <c r="AK1617" i="6"/>
  <c r="AQ1619" i="6"/>
  <c r="AK1621" i="6"/>
  <c r="AQ1623" i="6"/>
  <c r="AK1625" i="6"/>
  <c r="AQ1627" i="6"/>
  <c r="AK1629" i="6"/>
  <c r="AQ1631" i="6"/>
  <c r="AK1633" i="6"/>
  <c r="AQ1635" i="6"/>
  <c r="AK1637" i="6"/>
  <c r="AQ1639" i="6"/>
  <c r="AK1641" i="6"/>
  <c r="AQ1643" i="6"/>
  <c r="AK1645" i="6"/>
  <c r="AQ1647" i="6"/>
  <c r="AK1649" i="6"/>
  <c r="AQ1651" i="6"/>
  <c r="AK1653" i="6"/>
  <c r="AQ1655" i="6"/>
  <c r="AK1657" i="6"/>
  <c r="AQ1659" i="6"/>
  <c r="AK1661" i="6"/>
  <c r="AQ1663" i="6"/>
  <c r="AK1665" i="6"/>
  <c r="AQ1667" i="6"/>
  <c r="AK1669" i="6"/>
  <c r="AQ1671" i="6"/>
  <c r="AQ1068" i="6"/>
  <c r="AK1070" i="6"/>
  <c r="AQ1072" i="6"/>
  <c r="AK1074" i="6"/>
  <c r="AQ1076" i="6"/>
  <c r="AK1078" i="6"/>
  <c r="AQ1080" i="6"/>
  <c r="AK1082" i="6"/>
  <c r="AQ1084" i="6"/>
  <c r="AK1086" i="6"/>
  <c r="AQ1088" i="6"/>
  <c r="AK1090" i="6"/>
  <c r="AQ1092" i="6"/>
  <c r="AK1094" i="6"/>
  <c r="AQ1096" i="6"/>
  <c r="AK1098" i="6"/>
  <c r="AQ1100" i="6"/>
  <c r="AK1102" i="6"/>
  <c r="AQ1104" i="6"/>
  <c r="AK1106" i="6"/>
  <c r="AQ1108" i="6"/>
  <c r="AK1110" i="6"/>
  <c r="AQ1112" i="6"/>
  <c r="AK1114" i="6"/>
  <c r="AQ1116" i="6"/>
  <c r="AK1118" i="6"/>
  <c r="AQ1120" i="6"/>
  <c r="AK1122" i="6"/>
  <c r="AQ1124" i="6"/>
  <c r="AK1126" i="6"/>
  <c r="AQ1128" i="6"/>
  <c r="AK1130" i="6"/>
  <c r="AQ1132" i="6"/>
  <c r="AK1134" i="6"/>
  <c r="AQ1136" i="6"/>
  <c r="AK1138" i="6"/>
  <c r="AQ1140" i="6"/>
  <c r="AK1142" i="6"/>
  <c r="AQ1144" i="6"/>
  <c r="AK1146" i="6"/>
  <c r="AQ1148" i="6"/>
  <c r="AK1150" i="6"/>
  <c r="AQ1152" i="6"/>
  <c r="AK1154" i="6"/>
  <c r="AQ1156" i="6"/>
  <c r="AK1158" i="6"/>
  <c r="AQ1160" i="6"/>
  <c r="AK1162" i="6"/>
  <c r="AQ1164" i="6"/>
  <c r="AK1166" i="6"/>
  <c r="AQ1168" i="6"/>
  <c r="AK1170" i="6"/>
  <c r="AQ1172" i="6"/>
  <c r="AK1174" i="6"/>
  <c r="AQ1176" i="6"/>
  <c r="AK1178" i="6"/>
  <c r="AQ1180" i="6"/>
  <c r="AK1182" i="6"/>
  <c r="AQ1184" i="6"/>
  <c r="AK1186" i="6"/>
  <c r="AQ1188" i="6"/>
  <c r="AK1190" i="6"/>
  <c r="AQ1192" i="6"/>
  <c r="AK1194" i="6"/>
  <c r="AQ1196" i="6"/>
  <c r="AK1198" i="6"/>
  <c r="AQ1200" i="6"/>
  <c r="AK1202" i="6"/>
  <c r="AQ1204" i="6"/>
  <c r="AK1206" i="6"/>
  <c r="AQ1208" i="6"/>
  <c r="AK1210" i="6"/>
  <c r="AQ1212" i="6"/>
  <c r="AK1214" i="6"/>
  <c r="AQ1216" i="6"/>
  <c r="AK1218" i="6"/>
  <c r="AQ1220" i="6"/>
  <c r="AK1222" i="6"/>
  <c r="AQ1224" i="6"/>
  <c r="AK1226" i="6"/>
  <c r="AQ1228" i="6"/>
  <c r="AK1230" i="6"/>
  <c r="AQ1232" i="6"/>
  <c r="AK1234" i="6"/>
  <c r="AQ1236" i="6"/>
  <c r="AK1238" i="6"/>
  <c r="AQ1240" i="6"/>
  <c r="AK1242" i="6"/>
  <c r="AQ1244" i="6"/>
  <c r="AK1246" i="6"/>
  <c r="AQ1248" i="6"/>
  <c r="AK1250" i="6"/>
  <c r="AQ1252" i="6"/>
  <c r="AK1254" i="6"/>
  <c r="AQ1256" i="6"/>
  <c r="AK1258" i="6"/>
  <c r="AQ1260" i="6"/>
  <c r="AK1262" i="6"/>
  <c r="AQ1264" i="6"/>
  <c r="AK1266" i="6"/>
  <c r="AQ1268" i="6"/>
  <c r="AK1270" i="6"/>
  <c r="AQ1272" i="6"/>
  <c r="AK1274" i="6"/>
  <c r="AQ1276" i="6"/>
  <c r="AK1278" i="6"/>
  <c r="AQ1280" i="6"/>
  <c r="AK1282" i="6"/>
  <c r="AQ1284" i="6"/>
  <c r="AK1286" i="6"/>
  <c r="AQ1288" i="6"/>
  <c r="AK1290" i="6"/>
  <c r="AQ1292" i="6"/>
  <c r="AK1294" i="6"/>
  <c r="AQ1296" i="6"/>
  <c r="AK1298" i="6"/>
  <c r="AQ1300" i="6"/>
  <c r="AK1302" i="6"/>
  <c r="AQ1304" i="6"/>
  <c r="AK1306" i="6"/>
  <c r="AQ1308" i="6"/>
  <c r="AK1310" i="6"/>
  <c r="AQ1312" i="6"/>
  <c r="AK1314" i="6"/>
  <c r="AQ1316" i="6"/>
  <c r="AK1318" i="6"/>
  <c r="AQ1320" i="6"/>
  <c r="AK1322" i="6"/>
  <c r="AQ1324" i="6"/>
  <c r="AK1326" i="6"/>
  <c r="AQ1328" i="6"/>
  <c r="AK1330" i="6"/>
  <c r="AQ1332" i="6"/>
  <c r="AK1334" i="6"/>
  <c r="AQ1336" i="6"/>
  <c r="AK1338" i="6"/>
  <c r="AQ1340" i="6"/>
  <c r="AK1342" i="6"/>
  <c r="AQ1344" i="6"/>
  <c r="AK1346" i="6"/>
  <c r="AQ1348" i="6"/>
  <c r="AK1350" i="6"/>
  <c r="AQ1352" i="6"/>
  <c r="AK1354" i="6"/>
  <c r="AQ1356" i="6"/>
  <c r="AK1358" i="6"/>
  <c r="AQ1360" i="6"/>
  <c r="AK1362" i="6"/>
  <c r="AQ1364" i="6"/>
  <c r="AK1366" i="6"/>
  <c r="AQ1368" i="6"/>
  <c r="AK1370" i="6"/>
  <c r="AQ1372" i="6"/>
  <c r="AK1374" i="6"/>
  <c r="AQ1376" i="6"/>
  <c r="AK1378" i="6"/>
  <c r="AQ1380" i="6"/>
  <c r="AK1382" i="6"/>
  <c r="AQ1384" i="6"/>
  <c r="AK1386" i="6"/>
  <c r="AQ1388" i="6"/>
  <c r="AK1390" i="6"/>
  <c r="AQ1392" i="6"/>
  <c r="AK1394" i="6"/>
  <c r="AQ1396" i="6"/>
  <c r="AK1398" i="6"/>
  <c r="AQ1400" i="6"/>
  <c r="AK1402" i="6"/>
  <c r="AQ1404" i="6"/>
  <c r="AK1406" i="6"/>
  <c r="AQ1408" i="6"/>
  <c r="AK1410" i="6"/>
  <c r="AQ1412" i="6"/>
  <c r="AK1414" i="6"/>
  <c r="AQ1416" i="6"/>
  <c r="AK1418" i="6"/>
  <c r="AQ1420" i="6"/>
  <c r="AK1422" i="6"/>
  <c r="AQ1424" i="6"/>
  <c r="AK1426" i="6"/>
  <c r="AQ1428" i="6"/>
  <c r="AK1430" i="6"/>
  <c r="AQ1432" i="6"/>
  <c r="AK1434" i="6"/>
  <c r="AQ1436" i="6"/>
  <c r="AK1438" i="6"/>
  <c r="AQ1440" i="6"/>
  <c r="AK1442" i="6"/>
  <c r="AQ1444" i="6"/>
  <c r="AK1446" i="6"/>
  <c r="AQ1448" i="6"/>
  <c r="AK1450" i="6"/>
  <c r="AQ1452" i="6"/>
  <c r="AK1454" i="6"/>
  <c r="AQ1456" i="6"/>
  <c r="AK1458" i="6"/>
  <c r="AQ1460" i="6"/>
  <c r="AK1462" i="6"/>
  <c r="AQ1464" i="6"/>
  <c r="AK1466" i="6"/>
  <c r="AQ1468" i="6"/>
  <c r="AK1470" i="6"/>
  <c r="AQ1472" i="6"/>
  <c r="AK1474" i="6"/>
  <c r="AQ1476" i="6"/>
  <c r="AK1478" i="6"/>
  <c r="AQ1480" i="6"/>
  <c r="AK1482" i="6"/>
  <c r="AQ1484" i="6"/>
  <c r="AK1486" i="6"/>
  <c r="AQ1488" i="6"/>
  <c r="AK1490" i="6"/>
  <c r="AQ1492" i="6"/>
  <c r="AK1494" i="6"/>
  <c r="AQ1496" i="6"/>
  <c r="AK1498" i="6"/>
  <c r="AQ1500" i="6"/>
  <c r="AK1502" i="6"/>
  <c r="AQ1504" i="6"/>
  <c r="AK1506" i="6"/>
  <c r="AQ1508" i="6"/>
  <c r="AK1510" i="6"/>
  <c r="AQ1512" i="6"/>
  <c r="AK1514" i="6"/>
  <c r="AQ1516" i="6"/>
  <c r="AK1518" i="6"/>
  <c r="AQ1520" i="6"/>
  <c r="AK1522" i="6"/>
  <c r="AQ1524" i="6"/>
  <c r="AK1526" i="6"/>
  <c r="AQ1528" i="6"/>
  <c r="AK1530" i="6"/>
  <c r="AQ1532" i="6"/>
  <c r="AK1534" i="6"/>
  <c r="AQ1536" i="6"/>
  <c r="AK1538" i="6"/>
  <c r="AQ1540" i="6"/>
  <c r="AK1542" i="6"/>
  <c r="AQ1544" i="6"/>
  <c r="AK1546" i="6"/>
  <c r="AQ1548" i="6"/>
  <c r="AK1550" i="6"/>
  <c r="AQ1552" i="6"/>
  <c r="AK1554" i="6"/>
  <c r="AQ1556" i="6"/>
  <c r="AK1558" i="6"/>
  <c r="AQ1560" i="6"/>
  <c r="AK1562" i="6"/>
  <c r="AQ1564" i="6"/>
  <c r="AK1566" i="6"/>
  <c r="AQ1568" i="6"/>
  <c r="AK1570" i="6"/>
  <c r="AQ1572" i="6"/>
  <c r="AK1574" i="6"/>
  <c r="AQ1576" i="6"/>
  <c r="AK1578" i="6"/>
  <c r="AQ1580" i="6"/>
  <c r="AK1582" i="6"/>
  <c r="AQ1584" i="6"/>
  <c r="AK1586" i="6"/>
  <c r="AQ1588" i="6"/>
  <c r="AK1590" i="6"/>
  <c r="AQ1592" i="6"/>
  <c r="AK1594" i="6"/>
  <c r="AQ1596" i="6"/>
  <c r="AK1598" i="6"/>
  <c r="AQ1600" i="6"/>
  <c r="AK1602" i="6"/>
  <c r="AQ1604" i="6"/>
  <c r="AK1606" i="6"/>
  <c r="AQ1608" i="6"/>
  <c r="AK1610" i="6"/>
  <c r="AQ1612" i="6"/>
  <c r="AK1614" i="6"/>
  <c r="AQ1616" i="6"/>
  <c r="AK1618" i="6"/>
  <c r="AQ1620" i="6"/>
  <c r="AK1622" i="6"/>
  <c r="AQ1624" i="6"/>
  <c r="AK1626" i="6"/>
  <c r="AQ1628" i="6"/>
  <c r="AK1630" i="6"/>
  <c r="AQ1632" i="6"/>
  <c r="AK1634" i="6"/>
  <c r="AQ1636" i="6"/>
  <c r="AK1638" i="6"/>
  <c r="AQ1640" i="6"/>
  <c r="AK1642" i="6"/>
  <c r="AQ1644" i="6"/>
  <c r="AK1646" i="6"/>
  <c r="AQ1648" i="6"/>
  <c r="AK1650" i="6"/>
  <c r="AQ1652" i="6"/>
  <c r="AK1654" i="6"/>
  <c r="AQ1656" i="6"/>
  <c r="AK1658" i="6"/>
  <c r="AQ1660" i="6"/>
  <c r="AK1662" i="6"/>
  <c r="AQ1664" i="6"/>
  <c r="AK1666" i="6"/>
  <c r="AQ1668" i="6"/>
  <c r="AK1670" i="6"/>
  <c r="AK1673" i="6"/>
  <c r="AQ1675" i="6"/>
  <c r="AK1677" i="6"/>
  <c r="AQ1679" i="6"/>
  <c r="AK1681" i="6"/>
  <c r="AQ1683" i="6"/>
  <c r="AK1685" i="6"/>
  <c r="AQ1687" i="6"/>
  <c r="AK1689" i="6"/>
  <c r="AQ1691" i="6"/>
  <c r="AK1693" i="6"/>
  <c r="AQ1695" i="6"/>
  <c r="AK1697" i="6"/>
  <c r="AQ1699" i="6"/>
  <c r="AK1701" i="6"/>
  <c r="AQ1703" i="6"/>
  <c r="AK1705" i="6"/>
  <c r="AQ1707" i="6"/>
  <c r="AK1709" i="6"/>
  <c r="AQ1711" i="6"/>
  <c r="AK1713" i="6"/>
  <c r="AQ1715" i="6"/>
  <c r="AK1717" i="6"/>
  <c r="AQ1719" i="6"/>
  <c r="AK1721" i="6"/>
  <c r="AQ1723" i="6"/>
  <c r="AK1725" i="6"/>
  <c r="AQ1727" i="6"/>
  <c r="AK1729" i="6"/>
  <c r="AQ1731" i="6"/>
  <c r="AK1733" i="6"/>
  <c r="AQ1735" i="6"/>
  <c r="AK1737" i="6"/>
  <c r="AQ1739" i="6"/>
  <c r="AK1741" i="6"/>
  <c r="AQ1743" i="6"/>
  <c r="AK1745" i="6"/>
  <c r="AQ1747" i="6"/>
  <c r="AK1749" i="6"/>
  <c r="AQ1751" i="6"/>
  <c r="AK1753" i="6"/>
  <c r="AQ1755" i="6"/>
  <c r="AK1757" i="6"/>
  <c r="AQ1759" i="6"/>
  <c r="AK1761" i="6"/>
  <c r="AQ1763" i="6"/>
  <c r="AK1765" i="6"/>
  <c r="AQ1767" i="6"/>
  <c r="AK1769" i="6"/>
  <c r="AQ1771" i="6"/>
  <c r="AK1773" i="6"/>
  <c r="AQ1775" i="6"/>
  <c r="AK1777" i="6"/>
  <c r="AQ1779" i="6"/>
  <c r="AK1781" i="6"/>
  <c r="AQ1783" i="6"/>
  <c r="AK1785" i="6"/>
  <c r="AQ1787" i="6"/>
  <c r="AK1789" i="6"/>
  <c r="AQ1791" i="6"/>
  <c r="AK1793" i="6"/>
  <c r="AQ1795" i="6"/>
  <c r="AK1797" i="6"/>
  <c r="AQ1799" i="6"/>
  <c r="AK1801" i="6"/>
  <c r="AQ1803" i="6"/>
  <c r="AK1805" i="6"/>
  <c r="AQ1807" i="6"/>
  <c r="AK1809" i="6"/>
  <c r="AQ1811" i="6"/>
  <c r="AK1813" i="6"/>
  <c r="AQ1815" i="6"/>
  <c r="AK1817" i="6"/>
  <c r="AQ1819" i="6"/>
  <c r="AK1821" i="6"/>
  <c r="AQ1823" i="6"/>
  <c r="AK1825" i="6"/>
  <c r="AQ1827" i="6"/>
  <c r="AK1829" i="6"/>
  <c r="AQ1831" i="6"/>
  <c r="AK1833" i="6"/>
  <c r="AQ1835" i="6"/>
  <c r="AK1837" i="6"/>
  <c r="AQ1839" i="6"/>
  <c r="AK1841" i="6"/>
  <c r="AQ1843" i="6"/>
  <c r="AK1845" i="6"/>
  <c r="AQ1847" i="6"/>
  <c r="AK1849" i="6"/>
  <c r="AQ1851" i="6"/>
  <c r="AK1853" i="6"/>
  <c r="AQ1855" i="6"/>
  <c r="AK1857" i="6"/>
  <c r="AQ1859" i="6"/>
  <c r="AK1861" i="6"/>
  <c r="AQ1863" i="6"/>
  <c r="AK1865" i="6"/>
  <c r="AQ1867" i="6"/>
  <c r="AK1869" i="6"/>
  <c r="AQ1871" i="6"/>
  <c r="AK1873" i="6"/>
  <c r="AQ1875" i="6"/>
  <c r="AK1877" i="6"/>
  <c r="AQ1879" i="6"/>
  <c r="AK1881" i="6"/>
  <c r="AQ1883" i="6"/>
  <c r="AK1885" i="6"/>
  <c r="AQ1887" i="6"/>
  <c r="AK1889" i="6"/>
  <c r="AQ1891" i="6"/>
  <c r="AK1893" i="6"/>
  <c r="AQ1895" i="6"/>
  <c r="AK1897" i="6"/>
  <c r="AQ1899" i="6"/>
  <c r="AK1901" i="6"/>
  <c r="AQ1903" i="6"/>
  <c r="AK1905" i="6"/>
  <c r="AQ1907" i="6"/>
  <c r="AK1909" i="6"/>
  <c r="AQ1911" i="6"/>
  <c r="AK1913" i="6"/>
  <c r="AQ1915" i="6"/>
  <c r="AK1917" i="6"/>
  <c r="AQ1919" i="6"/>
  <c r="AK1921" i="6"/>
  <c r="AQ1923" i="6"/>
  <c r="AK1925" i="6"/>
  <c r="AQ1927" i="6"/>
  <c r="AK1929" i="6"/>
  <c r="AQ1931" i="6"/>
  <c r="AK1933" i="6"/>
  <c r="AQ1935" i="6"/>
  <c r="AK1937" i="6"/>
  <c r="AQ1939" i="6"/>
  <c r="AK1941" i="6"/>
  <c r="AQ1943" i="6"/>
  <c r="AK1945" i="6"/>
  <c r="AQ1947" i="6"/>
  <c r="AK1949" i="6"/>
  <c r="AQ1951" i="6"/>
  <c r="AK1953" i="6"/>
  <c r="AQ1955" i="6"/>
  <c r="AK1957" i="6"/>
  <c r="AQ1959" i="6"/>
  <c r="AK1961" i="6"/>
  <c r="AQ1963" i="6"/>
  <c r="AK1965" i="6"/>
  <c r="AQ1967" i="6"/>
  <c r="AK1969" i="6"/>
  <c r="AQ1971" i="6"/>
  <c r="AK1973" i="6"/>
  <c r="AQ1975" i="6"/>
  <c r="AK1977" i="6"/>
  <c r="AQ1979" i="6"/>
  <c r="AK1981" i="6"/>
  <c r="AQ1983" i="6"/>
  <c r="AK1985" i="6"/>
  <c r="AQ1987" i="6"/>
  <c r="AK1989" i="6"/>
  <c r="AQ1991" i="6"/>
  <c r="AK1993" i="6"/>
  <c r="AQ1995" i="6"/>
  <c r="AK1997" i="6"/>
  <c r="AQ1999" i="6"/>
  <c r="AK2001" i="6"/>
  <c r="AQ2003" i="6"/>
  <c r="AK2005" i="6"/>
  <c r="AQ2007" i="6"/>
  <c r="AK2009" i="6"/>
  <c r="AQ2011" i="6"/>
  <c r="AK2013" i="6"/>
  <c r="AQ2015" i="6"/>
  <c r="AK2017" i="6"/>
  <c r="AQ2019" i="6"/>
  <c r="AK2021" i="6"/>
  <c r="AQ2023" i="6"/>
  <c r="AK2025" i="6"/>
  <c r="AQ2027" i="6"/>
  <c r="AK2029" i="6"/>
  <c r="AQ2031" i="6"/>
  <c r="AK2033" i="6"/>
  <c r="AQ2035" i="6"/>
  <c r="AK2037" i="6"/>
  <c r="AQ2039" i="6"/>
  <c r="AK2041" i="6"/>
  <c r="AQ2043" i="6"/>
  <c r="AK2045" i="6"/>
  <c r="AQ2047" i="6"/>
  <c r="AK2049" i="6"/>
  <c r="AQ2051" i="6"/>
  <c r="AK2053" i="6"/>
  <c r="AQ2055" i="6"/>
  <c r="AK2057" i="6"/>
  <c r="AQ2059" i="6"/>
  <c r="AK2061" i="6"/>
  <c r="AQ2063" i="6"/>
  <c r="AK2065" i="6"/>
  <c r="AQ2067" i="6"/>
  <c r="AK2069" i="6"/>
  <c r="AQ2071" i="6"/>
  <c r="AK2073" i="6"/>
  <c r="AQ2075" i="6"/>
  <c r="AK2077" i="6"/>
  <c r="AQ2079" i="6"/>
  <c r="AK2081" i="6"/>
  <c r="AQ2083" i="6"/>
  <c r="AK2085" i="6"/>
  <c r="AQ2087" i="6"/>
  <c r="AK2089" i="6"/>
  <c r="AQ2091" i="6"/>
  <c r="AK2093" i="6"/>
  <c r="AQ2095" i="6"/>
  <c r="AK2097" i="6"/>
  <c r="AQ2099" i="6"/>
  <c r="AK2101" i="6"/>
  <c r="AQ2103" i="6"/>
  <c r="AK2105" i="6"/>
  <c r="AQ2107" i="6"/>
  <c r="AK2109" i="6"/>
  <c r="AQ2111" i="6"/>
  <c r="AK2113" i="6"/>
  <c r="AQ2115" i="6"/>
  <c r="AK2117" i="6"/>
  <c r="AQ2119" i="6"/>
  <c r="AK2121" i="6"/>
  <c r="AQ2123" i="6"/>
  <c r="AK2125" i="6"/>
  <c r="AQ2127" i="6"/>
  <c r="AK2129" i="6"/>
  <c r="AQ2131" i="6"/>
  <c r="AK2133" i="6"/>
  <c r="AQ2135" i="6"/>
  <c r="AK2137" i="6"/>
  <c r="AQ2139" i="6"/>
  <c r="AK2141" i="6"/>
  <c r="AQ2143" i="6"/>
  <c r="AK2145" i="6"/>
  <c r="AQ2147" i="6"/>
  <c r="AK2149" i="6"/>
  <c r="AQ2151" i="6"/>
  <c r="AK2153" i="6"/>
  <c r="AQ2155" i="6"/>
  <c r="AK2157" i="6"/>
  <c r="AQ2159" i="6"/>
  <c r="AK2161" i="6"/>
  <c r="AQ2163" i="6"/>
  <c r="AK2165" i="6"/>
  <c r="AQ2167" i="6"/>
  <c r="AK2169" i="6"/>
  <c r="AQ2171" i="6"/>
  <c r="AK2173" i="6"/>
  <c r="AQ2175" i="6"/>
  <c r="AK2177" i="6"/>
  <c r="AQ2179" i="6"/>
  <c r="AK2181" i="6"/>
  <c r="AQ2183" i="6"/>
  <c r="AK2185" i="6"/>
  <c r="AQ2187" i="6"/>
  <c r="AK2189" i="6"/>
  <c r="AQ2191" i="6"/>
  <c r="AK2193" i="6"/>
  <c r="AQ2195" i="6"/>
  <c r="AK2197" i="6"/>
  <c r="AQ2199" i="6"/>
  <c r="AK2201" i="6"/>
  <c r="AQ2203" i="6"/>
  <c r="AK2205" i="6"/>
  <c r="AQ2207" i="6"/>
  <c r="AK2209" i="6"/>
  <c r="AQ2211" i="6"/>
  <c r="AK2213" i="6"/>
  <c r="AQ2215" i="6"/>
  <c r="AK2217" i="6"/>
  <c r="AQ2219" i="6"/>
  <c r="AK2221" i="6"/>
  <c r="AQ2223" i="6"/>
  <c r="AK2225" i="6"/>
  <c r="AQ2227" i="6"/>
  <c r="AK2229" i="6"/>
  <c r="AQ2231" i="6"/>
  <c r="AK2233" i="6"/>
  <c r="AQ2235" i="6"/>
  <c r="AK2237" i="6"/>
  <c r="AQ2239" i="6"/>
  <c r="AK2241" i="6"/>
  <c r="AQ2243" i="6"/>
  <c r="AK2245" i="6"/>
  <c r="AQ2247" i="6"/>
  <c r="AK2249" i="6"/>
  <c r="AQ2251" i="6"/>
  <c r="AK2253" i="6"/>
  <c r="AQ2255" i="6"/>
  <c r="AK2257" i="6"/>
  <c r="AQ2259" i="6"/>
  <c r="AK2261" i="6"/>
  <c r="AQ2263" i="6"/>
  <c r="AK2265" i="6"/>
  <c r="AQ2267" i="6"/>
  <c r="AK2269" i="6"/>
  <c r="AQ2271" i="6"/>
  <c r="AK2273" i="6"/>
  <c r="AQ2275" i="6"/>
  <c r="AK1664" i="6"/>
  <c r="AK1672" i="6"/>
  <c r="AQ1672" i="6"/>
  <c r="AK1674" i="6"/>
  <c r="AQ1676" i="6"/>
  <c r="AK1678" i="6"/>
  <c r="AQ1680" i="6"/>
  <c r="AK1682" i="6"/>
  <c r="AQ1684" i="6"/>
  <c r="AK1686" i="6"/>
  <c r="AQ1688" i="6"/>
  <c r="AK1690" i="6"/>
  <c r="AQ1692" i="6"/>
  <c r="AK1694" i="6"/>
  <c r="AQ1696" i="6"/>
  <c r="AK1698" i="6"/>
  <c r="AQ1700" i="6"/>
  <c r="AK1702" i="6"/>
  <c r="AQ1704" i="6"/>
  <c r="AK1706" i="6"/>
  <c r="AQ1708" i="6"/>
  <c r="AK1710" i="6"/>
  <c r="AQ1712" i="6"/>
  <c r="AK1714" i="6"/>
  <c r="AQ1716" i="6"/>
  <c r="AK1718" i="6"/>
  <c r="AQ1720" i="6"/>
  <c r="AK1722" i="6"/>
  <c r="AQ1724" i="6"/>
  <c r="AK1726" i="6"/>
  <c r="AQ1728" i="6"/>
  <c r="AK1730" i="6"/>
  <c r="AQ1732" i="6"/>
  <c r="AK1734" i="6"/>
  <c r="AQ1736" i="6"/>
  <c r="AK1738" i="6"/>
  <c r="AQ1740" i="6"/>
  <c r="AK1742" i="6"/>
  <c r="AQ1744" i="6"/>
  <c r="AK1746" i="6"/>
  <c r="AQ1748" i="6"/>
  <c r="AK1750" i="6"/>
  <c r="AQ1752" i="6"/>
  <c r="AK1754" i="6"/>
  <c r="AQ1756" i="6"/>
  <c r="AK1758" i="6"/>
  <c r="AQ1760" i="6"/>
  <c r="AK1762" i="6"/>
  <c r="AQ1764" i="6"/>
  <c r="AK1766" i="6"/>
  <c r="AQ1768" i="6"/>
  <c r="AK1770" i="6"/>
  <c r="AQ1772" i="6"/>
  <c r="AK1774" i="6"/>
  <c r="AQ1776" i="6"/>
  <c r="AK1778" i="6"/>
  <c r="AQ1780" i="6"/>
  <c r="AK1782" i="6"/>
  <c r="AQ1784" i="6"/>
  <c r="AK1786" i="6"/>
  <c r="AQ1788" i="6"/>
  <c r="AK1790" i="6"/>
  <c r="AQ1792" i="6"/>
  <c r="AK1794" i="6"/>
  <c r="AQ1796" i="6"/>
  <c r="AK1798" i="6"/>
  <c r="AQ1800" i="6"/>
  <c r="AK1802" i="6"/>
  <c r="AQ1804" i="6"/>
  <c r="AK1806" i="6"/>
  <c r="AQ1808" i="6"/>
  <c r="AK1810" i="6"/>
  <c r="AQ1812" i="6"/>
  <c r="AK1814" i="6"/>
  <c r="AQ1816" i="6"/>
  <c r="AK1818" i="6"/>
  <c r="AQ1820" i="6"/>
  <c r="AK1822" i="6"/>
  <c r="AQ1824" i="6"/>
  <c r="AK1826" i="6"/>
  <c r="AQ1828" i="6"/>
  <c r="AK1830" i="6"/>
  <c r="AQ1832" i="6"/>
  <c r="AK1834" i="6"/>
  <c r="AQ1836" i="6"/>
  <c r="AK1838" i="6"/>
  <c r="AQ1840" i="6"/>
  <c r="AK1842" i="6"/>
  <c r="AQ1844" i="6"/>
  <c r="AK1846" i="6"/>
  <c r="AQ1848" i="6"/>
  <c r="AK1850" i="6"/>
  <c r="AQ1852" i="6"/>
  <c r="AK1854" i="6"/>
  <c r="AQ1856" i="6"/>
  <c r="AK1858" i="6"/>
  <c r="AQ1860" i="6"/>
  <c r="AK1862" i="6"/>
  <c r="AQ1864" i="6"/>
  <c r="AK1866" i="6"/>
  <c r="AQ1868" i="6"/>
  <c r="AK1870" i="6"/>
  <c r="AQ1872" i="6"/>
  <c r="AK1874" i="6"/>
  <c r="AQ1876" i="6"/>
  <c r="AK1878" i="6"/>
  <c r="AQ1880" i="6"/>
  <c r="AK1882" i="6"/>
  <c r="AQ1884" i="6"/>
  <c r="AK1886" i="6"/>
  <c r="AQ1888" i="6"/>
  <c r="AK1890" i="6"/>
  <c r="AQ1892" i="6"/>
  <c r="AK1894" i="6"/>
  <c r="AQ1896" i="6"/>
  <c r="AK1898" i="6"/>
  <c r="AQ1900" i="6"/>
  <c r="AK1902" i="6"/>
  <c r="AQ1904" i="6"/>
  <c r="AK1906" i="6"/>
  <c r="AQ1908" i="6"/>
  <c r="AK1910" i="6"/>
  <c r="AQ1912" i="6"/>
  <c r="AK1914" i="6"/>
  <c r="AQ1916" i="6"/>
  <c r="AK1918" i="6"/>
  <c r="AQ1920" i="6"/>
  <c r="AK1922" i="6"/>
  <c r="AQ1924" i="6"/>
  <c r="AK1926" i="6"/>
  <c r="AQ1928" i="6"/>
  <c r="AK1930" i="6"/>
  <c r="AQ1932" i="6"/>
  <c r="AK1934" i="6"/>
  <c r="AQ1936" i="6"/>
  <c r="AK1938" i="6"/>
  <c r="AQ1940" i="6"/>
  <c r="AK1942" i="6"/>
  <c r="AQ1944" i="6"/>
  <c r="AK1946" i="6"/>
  <c r="AQ1948" i="6"/>
  <c r="AK1950" i="6"/>
  <c r="AQ1952" i="6"/>
  <c r="AK1954" i="6"/>
  <c r="AQ1956" i="6"/>
  <c r="AK1958" i="6"/>
  <c r="AQ1960" i="6"/>
  <c r="AK1962" i="6"/>
  <c r="AQ1964" i="6"/>
  <c r="AK1966" i="6"/>
  <c r="AQ1968" i="6"/>
  <c r="AK1970" i="6"/>
  <c r="AQ1972" i="6"/>
  <c r="AK1974" i="6"/>
  <c r="AQ1976" i="6"/>
  <c r="AK1978" i="6"/>
  <c r="AQ1980" i="6"/>
  <c r="AK1982" i="6"/>
  <c r="AQ1984" i="6"/>
  <c r="AK1986" i="6"/>
  <c r="AQ1988" i="6"/>
  <c r="AK1990" i="6"/>
  <c r="AQ1992" i="6"/>
  <c r="AK1994" i="6"/>
  <c r="AQ1996" i="6"/>
  <c r="AK1998" i="6"/>
  <c r="AQ2000" i="6"/>
  <c r="AK2002" i="6"/>
  <c r="AQ2004" i="6"/>
  <c r="AK2006" i="6"/>
  <c r="AQ2008" i="6"/>
  <c r="AK2010" i="6"/>
  <c r="AQ2012" i="6"/>
  <c r="AK2014" i="6"/>
  <c r="AQ2016" i="6"/>
  <c r="AK2018" i="6"/>
  <c r="AQ2020" i="6"/>
  <c r="AK2022" i="6"/>
  <c r="AQ2024" i="6"/>
  <c r="AK2026" i="6"/>
  <c r="AQ2028" i="6"/>
  <c r="AK2030" i="6"/>
  <c r="AQ2032" i="6"/>
  <c r="AK2034" i="6"/>
  <c r="AQ2036" i="6"/>
  <c r="AK2038" i="6"/>
  <c r="AQ2040" i="6"/>
  <c r="AK2042" i="6"/>
  <c r="AQ2044" i="6"/>
  <c r="AK2046" i="6"/>
  <c r="AQ2048" i="6"/>
  <c r="AK2050" i="6"/>
  <c r="AQ2052" i="6"/>
  <c r="AK2054" i="6"/>
  <c r="AQ2056" i="6"/>
  <c r="AK2058" i="6"/>
  <c r="AQ2060" i="6"/>
  <c r="AK2062" i="6"/>
  <c r="AQ2064" i="6"/>
  <c r="AK2066" i="6"/>
  <c r="AQ2068" i="6"/>
  <c r="AK2070" i="6"/>
  <c r="AQ2072" i="6"/>
  <c r="AK2074" i="6"/>
  <c r="AQ2076" i="6"/>
  <c r="AK2078" i="6"/>
  <c r="AQ2080" i="6"/>
  <c r="AK2082" i="6"/>
  <c r="AQ2084" i="6"/>
  <c r="AK2086" i="6"/>
  <c r="AQ2088" i="6"/>
  <c r="AK2090" i="6"/>
  <c r="AQ2092" i="6"/>
  <c r="AK2094" i="6"/>
  <c r="AQ2096" i="6"/>
  <c r="AK2098" i="6"/>
  <c r="AQ2100" i="6"/>
  <c r="AK2102" i="6"/>
  <c r="AQ2104" i="6"/>
  <c r="AK2106" i="6"/>
  <c r="AQ2108" i="6"/>
  <c r="AK2110" i="6"/>
  <c r="AQ2112" i="6"/>
  <c r="AK2114" i="6"/>
  <c r="AQ2116" i="6"/>
  <c r="AK2118" i="6"/>
  <c r="AQ2120" i="6"/>
  <c r="AK2122" i="6"/>
  <c r="AQ2124" i="6"/>
  <c r="AK2126" i="6"/>
  <c r="AQ2128" i="6"/>
  <c r="AK2130" i="6"/>
  <c r="AQ2132" i="6"/>
  <c r="AK2134" i="6"/>
  <c r="AQ2136" i="6"/>
  <c r="AK2138" i="6"/>
  <c r="AQ2140" i="6"/>
  <c r="AK2142" i="6"/>
  <c r="AQ2144" i="6"/>
  <c r="AK2146" i="6"/>
  <c r="AQ2148" i="6"/>
  <c r="AK2150" i="6"/>
  <c r="AQ2152" i="6"/>
  <c r="AK2154" i="6"/>
  <c r="AQ2156" i="6"/>
  <c r="AK2158" i="6"/>
  <c r="AQ2160" i="6"/>
  <c r="AK2162" i="6"/>
  <c r="AQ2164" i="6"/>
  <c r="AK2166" i="6"/>
  <c r="AQ2168" i="6"/>
  <c r="AK2170" i="6"/>
  <c r="AQ2172" i="6"/>
  <c r="AK2174" i="6"/>
  <c r="AQ2176" i="6"/>
  <c r="AK2178" i="6"/>
  <c r="AQ2180" i="6"/>
  <c r="AK2182" i="6"/>
  <c r="AQ2184" i="6"/>
  <c r="AK2186" i="6"/>
  <c r="AQ2188" i="6"/>
  <c r="AK2190" i="6"/>
  <c r="AQ2192" i="6"/>
  <c r="AK2194" i="6"/>
  <c r="AQ2196" i="6"/>
  <c r="AK2198" i="6"/>
  <c r="AQ2200" i="6"/>
  <c r="AK2202" i="6"/>
  <c r="AQ2204" i="6"/>
  <c r="AK2206" i="6"/>
  <c r="AQ2208" i="6"/>
  <c r="AK2210" i="6"/>
  <c r="AQ2212" i="6"/>
  <c r="AK2214" i="6"/>
  <c r="AQ2216" i="6"/>
  <c r="AK2218" i="6"/>
  <c r="AQ2220" i="6"/>
  <c r="AK2222" i="6"/>
  <c r="AQ2224" i="6"/>
  <c r="AK2226" i="6"/>
  <c r="AQ2228" i="6"/>
  <c r="AK2230" i="6"/>
  <c r="AQ2232" i="6"/>
  <c r="AK2234" i="6"/>
  <c r="AQ2236" i="6"/>
  <c r="AK2238" i="6"/>
  <c r="AQ2240" i="6"/>
  <c r="AK2242" i="6"/>
  <c r="AQ2244" i="6"/>
  <c r="AK2246" i="6"/>
  <c r="AQ2248" i="6"/>
  <c r="AK2250" i="6"/>
  <c r="AQ2252" i="6"/>
  <c r="AK2254" i="6"/>
  <c r="AQ2256" i="6"/>
  <c r="AK2258" i="6"/>
  <c r="AQ2260" i="6"/>
  <c r="AK2262" i="6"/>
  <c r="AQ2264" i="6"/>
  <c r="AK2266" i="6"/>
  <c r="AQ2268" i="6"/>
  <c r="AK2270" i="6"/>
  <c r="AQ2272" i="6"/>
  <c r="AK2274" i="6"/>
  <c r="AK1668" i="6"/>
  <c r="AQ1673" i="6"/>
  <c r="AK1675" i="6"/>
  <c r="AQ1677" i="6"/>
  <c r="AK1679" i="6"/>
  <c r="AQ1681" i="6"/>
  <c r="AK1683" i="6"/>
  <c r="AQ1685" i="6"/>
  <c r="AK1687" i="6"/>
  <c r="AQ1689" i="6"/>
  <c r="AK1691" i="6"/>
  <c r="AQ1693" i="6"/>
  <c r="AK1695" i="6"/>
  <c r="AQ1697" i="6"/>
  <c r="AK1699" i="6"/>
  <c r="AQ1701" i="6"/>
  <c r="AK1703" i="6"/>
  <c r="AQ1705" i="6"/>
  <c r="AK1707" i="6"/>
  <c r="AQ1709" i="6"/>
  <c r="AK1711" i="6"/>
  <c r="AQ1713" i="6"/>
  <c r="AK1715" i="6"/>
  <c r="AQ1717" i="6"/>
  <c r="AK1719" i="6"/>
  <c r="AQ1721" i="6"/>
  <c r="AK1723" i="6"/>
  <c r="AQ1725" i="6"/>
  <c r="AK1727" i="6"/>
  <c r="AQ1729" i="6"/>
  <c r="AK1731" i="6"/>
  <c r="AQ1733" i="6"/>
  <c r="AK1735" i="6"/>
  <c r="AQ1737" i="6"/>
  <c r="AK1739" i="6"/>
  <c r="AQ1741" i="6"/>
  <c r="AK1743" i="6"/>
  <c r="AQ1745" i="6"/>
  <c r="AK1747" i="6"/>
  <c r="AQ1749" i="6"/>
  <c r="AK1751" i="6"/>
  <c r="AQ1753" i="6"/>
  <c r="AK1755" i="6"/>
  <c r="AQ1757" i="6"/>
  <c r="AK1759" i="6"/>
  <c r="AQ1761" i="6"/>
  <c r="AK1763" i="6"/>
  <c r="AQ1765" i="6"/>
  <c r="AK1767" i="6"/>
  <c r="AQ1769" i="6"/>
  <c r="AK1771" i="6"/>
  <c r="AQ1773" i="6"/>
  <c r="AK1775" i="6"/>
  <c r="AQ1777" i="6"/>
  <c r="AK1779" i="6"/>
  <c r="AQ1781" i="6"/>
  <c r="AK1783" i="6"/>
  <c r="AQ1785" i="6"/>
  <c r="AK1787" i="6"/>
  <c r="AQ1789" i="6"/>
  <c r="AK1791" i="6"/>
  <c r="AQ1793" i="6"/>
  <c r="AK1795" i="6"/>
  <c r="AQ1797" i="6"/>
  <c r="AK1799" i="6"/>
  <c r="AQ1801" i="6"/>
  <c r="AK1803" i="6"/>
  <c r="AQ1805" i="6"/>
  <c r="AK1807" i="6"/>
  <c r="AQ1809" i="6"/>
  <c r="AK1811" i="6"/>
  <c r="AQ1813" i="6"/>
  <c r="AK1815" i="6"/>
  <c r="AQ1817" i="6"/>
  <c r="AK1819" i="6"/>
  <c r="AQ1821" i="6"/>
  <c r="AK1823" i="6"/>
  <c r="AQ1825" i="6"/>
  <c r="AK1827" i="6"/>
  <c r="AQ1829" i="6"/>
  <c r="AK1831" i="6"/>
  <c r="AQ1833" i="6"/>
  <c r="AK1835" i="6"/>
  <c r="AQ1837" i="6"/>
  <c r="AK1839" i="6"/>
  <c r="AQ1841" i="6"/>
  <c r="AK1843" i="6"/>
  <c r="AQ1845" i="6"/>
  <c r="AK1847" i="6"/>
  <c r="AQ1849" i="6"/>
  <c r="AK1851" i="6"/>
  <c r="AQ1853" i="6"/>
  <c r="AK1855" i="6"/>
  <c r="AQ1857" i="6"/>
  <c r="AK1859" i="6"/>
  <c r="AQ1861" i="6"/>
  <c r="AK1863" i="6"/>
  <c r="AQ1865" i="6"/>
  <c r="AK1867" i="6"/>
  <c r="AQ1869" i="6"/>
  <c r="AK1871" i="6"/>
  <c r="AQ1873" i="6"/>
  <c r="AK1875" i="6"/>
  <c r="AQ1877" i="6"/>
  <c r="AK1879" i="6"/>
  <c r="AQ1881" i="6"/>
  <c r="AK1883" i="6"/>
  <c r="AQ1885" i="6"/>
  <c r="AK1887" i="6"/>
  <c r="AQ1889" i="6"/>
  <c r="AK1891" i="6"/>
  <c r="AQ1893" i="6"/>
  <c r="AK1895" i="6"/>
  <c r="AQ1897" i="6"/>
  <c r="AK1899" i="6"/>
  <c r="AQ1901" i="6"/>
  <c r="AK1903" i="6"/>
  <c r="AQ1905" i="6"/>
  <c r="AK1907" i="6"/>
  <c r="AQ1909" i="6"/>
  <c r="AK1911" i="6"/>
  <c r="AQ1913" i="6"/>
  <c r="AK1915" i="6"/>
  <c r="AQ1917" i="6"/>
  <c r="AK1919" i="6"/>
  <c r="AQ1921" i="6"/>
  <c r="AK1923" i="6"/>
  <c r="AQ1925" i="6"/>
  <c r="AK1927" i="6"/>
  <c r="AQ1929" i="6"/>
  <c r="AK1931" i="6"/>
  <c r="AQ1933" i="6"/>
  <c r="AK1935" i="6"/>
  <c r="AQ1937" i="6"/>
  <c r="AK1939" i="6"/>
  <c r="AQ1941" i="6"/>
  <c r="AK1943" i="6"/>
  <c r="AQ1945" i="6"/>
  <c r="AK1947" i="6"/>
  <c r="AQ1949" i="6"/>
  <c r="AK1951" i="6"/>
  <c r="AQ1953" i="6"/>
  <c r="AK1955" i="6"/>
  <c r="AQ1957" i="6"/>
  <c r="AK1959" i="6"/>
  <c r="AQ1961" i="6"/>
  <c r="AK1963" i="6"/>
  <c r="AQ1965" i="6"/>
  <c r="AK1967" i="6"/>
  <c r="AQ1969" i="6"/>
  <c r="AK1971" i="6"/>
  <c r="AQ1973" i="6"/>
  <c r="AK1975" i="6"/>
  <c r="AQ1977" i="6"/>
  <c r="AK1979" i="6"/>
  <c r="AQ1981" i="6"/>
  <c r="AK1983" i="6"/>
  <c r="AQ1985" i="6"/>
  <c r="AK1987" i="6"/>
  <c r="AQ1989" i="6"/>
  <c r="AK1991" i="6"/>
  <c r="AQ1993" i="6"/>
  <c r="AK1995" i="6"/>
  <c r="AQ1997" i="6"/>
  <c r="AK1999" i="6"/>
  <c r="AQ2001" i="6"/>
  <c r="AK2003" i="6"/>
  <c r="AQ2005" i="6"/>
  <c r="AK2007" i="6"/>
  <c r="AQ2009" i="6"/>
  <c r="AK2011" i="6"/>
  <c r="AQ2013" i="6"/>
  <c r="AK2015" i="6"/>
  <c r="AQ2017" i="6"/>
  <c r="AK2019" i="6"/>
  <c r="AQ2021" i="6"/>
  <c r="AK2023" i="6"/>
  <c r="AQ2025" i="6"/>
  <c r="AK2027" i="6"/>
  <c r="AQ2029" i="6"/>
  <c r="AK2031" i="6"/>
  <c r="AQ2033" i="6"/>
  <c r="AK2035" i="6"/>
  <c r="AQ2037" i="6"/>
  <c r="AK2039" i="6"/>
  <c r="AQ2041" i="6"/>
  <c r="AK2043" i="6"/>
  <c r="AQ2045" i="6"/>
  <c r="AK2047" i="6"/>
  <c r="AQ2049" i="6"/>
  <c r="AK2051" i="6"/>
  <c r="AQ2053" i="6"/>
  <c r="AK2055" i="6"/>
  <c r="AQ2057" i="6"/>
  <c r="AK2059" i="6"/>
  <c r="AQ2061" i="6"/>
  <c r="AK2063" i="6"/>
  <c r="AQ2065" i="6"/>
  <c r="AK2067" i="6"/>
  <c r="AQ2069" i="6"/>
  <c r="AK2071" i="6"/>
  <c r="AQ2073" i="6"/>
  <c r="AK2075" i="6"/>
  <c r="AQ2077" i="6"/>
  <c r="AK2079" i="6"/>
  <c r="AQ2081" i="6"/>
  <c r="AK2083" i="6"/>
  <c r="AQ2085" i="6"/>
  <c r="AK2087" i="6"/>
  <c r="AQ2089" i="6"/>
  <c r="AK2091" i="6"/>
  <c r="AQ2093" i="6"/>
  <c r="AK2095" i="6"/>
  <c r="AQ2097" i="6"/>
  <c r="AK2099" i="6"/>
  <c r="AQ2101" i="6"/>
  <c r="AK2103" i="6"/>
  <c r="AQ2105" i="6"/>
  <c r="AK2107" i="6"/>
  <c r="AQ2109" i="6"/>
  <c r="AK2111" i="6"/>
  <c r="AQ2113" i="6"/>
  <c r="AK2115" i="6"/>
  <c r="AQ2117" i="6"/>
  <c r="AK2119" i="6"/>
  <c r="AQ2121" i="6"/>
  <c r="AK2123" i="6"/>
  <c r="AQ2125" i="6"/>
  <c r="AK2127" i="6"/>
  <c r="AQ2129" i="6"/>
  <c r="AK2131" i="6"/>
  <c r="AQ2133" i="6"/>
  <c r="AK2135" i="6"/>
  <c r="AQ2137" i="6"/>
  <c r="AK2139" i="6"/>
  <c r="AQ2141" i="6"/>
  <c r="AK2143" i="6"/>
  <c r="AQ2145" i="6"/>
  <c r="AK2147" i="6"/>
  <c r="AQ2149" i="6"/>
  <c r="AK2151" i="6"/>
  <c r="AQ2153" i="6"/>
  <c r="AK2155" i="6"/>
  <c r="AQ2157" i="6"/>
  <c r="AK2159" i="6"/>
  <c r="AQ2161" i="6"/>
  <c r="AK2163" i="6"/>
  <c r="AQ2165" i="6"/>
  <c r="AK2167" i="6"/>
  <c r="AQ2169" i="6"/>
  <c r="AK2171" i="6"/>
  <c r="AQ2173" i="6"/>
  <c r="AK2175" i="6"/>
  <c r="AQ2177" i="6"/>
  <c r="AK2179" i="6"/>
  <c r="AQ2181" i="6"/>
  <c r="AK2183" i="6"/>
  <c r="AQ2185" i="6"/>
  <c r="AK2187" i="6"/>
  <c r="AQ2189" i="6"/>
  <c r="AK2191" i="6"/>
  <c r="AQ2193" i="6"/>
  <c r="AK2195" i="6"/>
  <c r="AQ2197" i="6"/>
  <c r="AK2199" i="6"/>
  <c r="AQ2201" i="6"/>
  <c r="AK2203" i="6"/>
  <c r="AQ2205" i="6"/>
  <c r="AK2207" i="6"/>
  <c r="AQ2209" i="6"/>
  <c r="AK2211" i="6"/>
  <c r="AQ2213" i="6"/>
  <c r="AK2215" i="6"/>
  <c r="AQ2217" i="6"/>
  <c r="AK2219" i="6"/>
  <c r="AQ2221" i="6"/>
  <c r="AK2223" i="6"/>
  <c r="AQ2225" i="6"/>
  <c r="AK2227" i="6"/>
  <c r="AQ2229" i="6"/>
  <c r="AK2231" i="6"/>
  <c r="AQ2233" i="6"/>
  <c r="AK2235" i="6"/>
  <c r="AQ2237" i="6"/>
  <c r="AK2239" i="6"/>
  <c r="AQ2241" i="6"/>
  <c r="AK2243" i="6"/>
  <c r="AQ2245" i="6"/>
  <c r="AK2247" i="6"/>
  <c r="AQ2249" i="6"/>
  <c r="AK2251" i="6"/>
  <c r="AQ2253" i="6"/>
  <c r="AK2255" i="6"/>
  <c r="AQ2257" i="6"/>
  <c r="AK2259" i="6"/>
  <c r="AQ2261" i="6"/>
  <c r="AK2263" i="6"/>
  <c r="AQ2265" i="6"/>
  <c r="AK2267" i="6"/>
  <c r="AQ2269" i="6"/>
  <c r="AK2271" i="6"/>
  <c r="AQ2273" i="6"/>
  <c r="AK2275" i="6"/>
  <c r="AQ1666" i="6"/>
  <c r="AQ1670" i="6"/>
  <c r="AQ1674" i="6"/>
  <c r="AK1676" i="6"/>
  <c r="AQ1678" i="6"/>
  <c r="AK1680" i="6"/>
  <c r="AQ1682" i="6"/>
  <c r="AK1684" i="6"/>
  <c r="AQ1686" i="6"/>
  <c r="AK1688" i="6"/>
  <c r="AQ1690" i="6"/>
  <c r="AK1692" i="6"/>
  <c r="AQ1694" i="6"/>
  <c r="AK1696" i="6"/>
  <c r="AQ1698" i="6"/>
  <c r="AK1700" i="6"/>
  <c r="AQ1702" i="6"/>
  <c r="AK1704" i="6"/>
  <c r="AQ1706" i="6"/>
  <c r="AK1708" i="6"/>
  <c r="AQ1710" i="6"/>
  <c r="AK1712" i="6"/>
  <c r="AQ1714" i="6"/>
  <c r="AK1716" i="6"/>
  <c r="AQ1718" i="6"/>
  <c r="AK1720" i="6"/>
  <c r="AQ1722" i="6"/>
  <c r="AK1724" i="6"/>
  <c r="AQ1726" i="6"/>
  <c r="AK1728" i="6"/>
  <c r="AQ1730" i="6"/>
  <c r="AK1732" i="6"/>
  <c r="AQ1734" i="6"/>
  <c r="AK1736" i="6"/>
  <c r="AQ1738" i="6"/>
  <c r="AK1740" i="6"/>
  <c r="AQ1742" i="6"/>
  <c r="AK1744" i="6"/>
  <c r="AQ1746" i="6"/>
  <c r="AK1748" i="6"/>
  <c r="AQ1750" i="6"/>
  <c r="AK1752" i="6"/>
  <c r="AQ1754" i="6"/>
  <c r="AK1756" i="6"/>
  <c r="AQ1758" i="6"/>
  <c r="AK1760" i="6"/>
  <c r="AQ1762" i="6"/>
  <c r="AK1764" i="6"/>
  <c r="AQ1766" i="6"/>
  <c r="AK1768" i="6"/>
  <c r="AQ1770" i="6"/>
  <c r="AK1772" i="6"/>
  <c r="AQ1774" i="6"/>
  <c r="AK1776" i="6"/>
  <c r="AQ1778" i="6"/>
  <c r="AK1780" i="6"/>
  <c r="AQ1782" i="6"/>
  <c r="AK1784" i="6"/>
  <c r="AQ1786" i="6"/>
  <c r="AK1788" i="6"/>
  <c r="AQ1790" i="6"/>
  <c r="AK1792" i="6"/>
  <c r="AQ1794" i="6"/>
  <c r="AK1796" i="6"/>
  <c r="AQ1798" i="6"/>
  <c r="AK1800" i="6"/>
  <c r="AQ1802" i="6"/>
  <c r="AK1804" i="6"/>
  <c r="AQ1806" i="6"/>
  <c r="AK1808" i="6"/>
  <c r="AQ1810" i="6"/>
  <c r="AK1812" i="6"/>
  <c r="AQ1814" i="6"/>
  <c r="AK1816" i="6"/>
  <c r="AQ1818" i="6"/>
  <c r="AK1820" i="6"/>
  <c r="AQ1822" i="6"/>
  <c r="AK1824" i="6"/>
  <c r="AQ1826" i="6"/>
  <c r="AK1828" i="6"/>
  <c r="AQ1830" i="6"/>
  <c r="AK1832" i="6"/>
  <c r="AQ1834" i="6"/>
  <c r="AK1836" i="6"/>
  <c r="AQ1838" i="6"/>
  <c r="AK1840" i="6"/>
  <c r="AQ1842" i="6"/>
  <c r="AK1844" i="6"/>
  <c r="AQ1846" i="6"/>
  <c r="AK1848" i="6"/>
  <c r="AQ1850" i="6"/>
  <c r="AK1852" i="6"/>
  <c r="AQ1854" i="6"/>
  <c r="AK1856" i="6"/>
  <c r="AQ1858" i="6"/>
  <c r="AK1860" i="6"/>
  <c r="AQ1862" i="6"/>
  <c r="AK1864" i="6"/>
  <c r="AQ1866" i="6"/>
  <c r="AK1868" i="6"/>
  <c r="AQ1870" i="6"/>
  <c r="AK1872" i="6"/>
  <c r="AQ1874" i="6"/>
  <c r="AK1876" i="6"/>
  <c r="AQ1878" i="6"/>
  <c r="AK1880" i="6"/>
  <c r="AQ1882" i="6"/>
  <c r="AK1884" i="6"/>
  <c r="AQ1886" i="6"/>
  <c r="AK1888" i="6"/>
  <c r="AQ1890" i="6"/>
  <c r="AK1892" i="6"/>
  <c r="AQ1894" i="6"/>
  <c r="AK1896" i="6"/>
  <c r="AQ1898" i="6"/>
  <c r="AK1900" i="6"/>
  <c r="AQ1902" i="6"/>
  <c r="AK1904" i="6"/>
  <c r="AQ1906" i="6"/>
  <c r="AK1908" i="6"/>
  <c r="AQ1910" i="6"/>
  <c r="AK1912" i="6"/>
  <c r="AQ1914" i="6"/>
  <c r="AK1916" i="6"/>
  <c r="AQ1918" i="6"/>
  <c r="AK1920" i="6"/>
  <c r="AQ1922" i="6"/>
  <c r="AK1924" i="6"/>
  <c r="AQ1926" i="6"/>
  <c r="AK1928" i="6"/>
  <c r="AQ1930" i="6"/>
  <c r="AK1932" i="6"/>
  <c r="AQ1934" i="6"/>
  <c r="AK1936" i="6"/>
  <c r="AQ1938" i="6"/>
  <c r="AK1940" i="6"/>
  <c r="AQ1942" i="6"/>
  <c r="AK1944" i="6"/>
  <c r="AQ1946" i="6"/>
  <c r="AK1948" i="6"/>
  <c r="AQ1950" i="6"/>
  <c r="AK1952" i="6"/>
  <c r="AQ1954" i="6"/>
  <c r="AK1956" i="6"/>
  <c r="AQ1958" i="6"/>
  <c r="AK1960" i="6"/>
  <c r="AQ1962" i="6"/>
  <c r="AK1964" i="6"/>
  <c r="AQ1966" i="6"/>
  <c r="AK1968" i="6"/>
  <c r="AQ1970" i="6"/>
  <c r="AK1972" i="6"/>
  <c r="AQ1974" i="6"/>
  <c r="AK1976" i="6"/>
  <c r="AQ1978" i="6"/>
  <c r="AK1980" i="6"/>
  <c r="AQ1982" i="6"/>
  <c r="AK1984" i="6"/>
  <c r="AQ1986" i="6"/>
  <c r="AK1988" i="6"/>
  <c r="AQ1990" i="6"/>
  <c r="AK1992" i="6"/>
  <c r="AQ1994" i="6"/>
  <c r="AK1996" i="6"/>
  <c r="AQ1998" i="6"/>
  <c r="AK2000" i="6"/>
  <c r="AQ2002" i="6"/>
  <c r="AK2004" i="6"/>
  <c r="AQ2006" i="6"/>
  <c r="AK2008" i="6"/>
  <c r="AQ2010" i="6"/>
  <c r="AK2012" i="6"/>
  <c r="AQ2014" i="6"/>
  <c r="AK2016" i="6"/>
  <c r="AQ2018" i="6"/>
  <c r="AK2020" i="6"/>
  <c r="AQ2022" i="6"/>
  <c r="AK2024" i="6"/>
  <c r="AQ2026" i="6"/>
  <c r="AK2028" i="6"/>
  <c r="AQ2030" i="6"/>
  <c r="AK2032" i="6"/>
  <c r="AQ2034" i="6"/>
  <c r="AK2036" i="6"/>
  <c r="AQ2038" i="6"/>
  <c r="AK2040" i="6"/>
  <c r="AQ2042" i="6"/>
  <c r="AK2044" i="6"/>
  <c r="AQ2046" i="6"/>
  <c r="AK2048" i="6"/>
  <c r="AQ2050" i="6"/>
  <c r="AK2052" i="6"/>
  <c r="AQ2054" i="6"/>
  <c r="AK2056" i="6"/>
  <c r="AQ2058" i="6"/>
  <c r="AK2060" i="6"/>
  <c r="AQ2062" i="6"/>
  <c r="AK2064" i="6"/>
  <c r="AQ2066" i="6"/>
  <c r="AK2068" i="6"/>
  <c r="AQ2070" i="6"/>
  <c r="AK2072" i="6"/>
  <c r="AQ2074" i="6"/>
  <c r="AK2076" i="6"/>
  <c r="AQ2078" i="6"/>
  <c r="AK2080" i="6"/>
  <c r="AQ2082" i="6"/>
  <c r="AK2084" i="6"/>
  <c r="AQ2086" i="6"/>
  <c r="AK2088" i="6"/>
  <c r="AQ2090" i="6"/>
  <c r="AK2092" i="6"/>
  <c r="AQ2094" i="6"/>
  <c r="AK2096" i="6"/>
  <c r="AQ2098" i="6"/>
  <c r="AK2100" i="6"/>
  <c r="AQ2102" i="6"/>
  <c r="AK2104" i="6"/>
  <c r="AQ2106" i="6"/>
  <c r="AK2108" i="6"/>
  <c r="AQ2110" i="6"/>
  <c r="AK2112" i="6"/>
  <c r="AQ2114" i="6"/>
  <c r="AK2116" i="6"/>
  <c r="AQ2118" i="6"/>
  <c r="AK2120" i="6"/>
  <c r="AQ2122" i="6"/>
  <c r="AK2124" i="6"/>
  <c r="AQ2126" i="6"/>
  <c r="AK2128" i="6"/>
  <c r="AQ2130" i="6"/>
  <c r="AK2132" i="6"/>
  <c r="AQ2134" i="6"/>
  <c r="AK2136" i="6"/>
  <c r="AQ2138" i="6"/>
  <c r="AK2140" i="6"/>
  <c r="AQ2142" i="6"/>
  <c r="AK2144" i="6"/>
  <c r="AQ2146" i="6"/>
  <c r="AK2148" i="6"/>
  <c r="AQ2150" i="6"/>
  <c r="AK2152" i="6"/>
  <c r="AQ2154" i="6"/>
  <c r="AK2156" i="6"/>
  <c r="AQ2158" i="6"/>
  <c r="AK2160" i="6"/>
  <c r="AQ2162" i="6"/>
  <c r="AK2164" i="6"/>
  <c r="AQ2166" i="6"/>
  <c r="AK2168" i="6"/>
  <c r="AQ2170" i="6"/>
  <c r="AK2172" i="6"/>
  <c r="AQ2174" i="6"/>
  <c r="AK2176" i="6"/>
  <c r="AQ2178" i="6"/>
  <c r="AK2180" i="6"/>
  <c r="AQ2182" i="6"/>
  <c r="AK2184" i="6"/>
  <c r="AQ2186" i="6"/>
  <c r="AK2188" i="6"/>
  <c r="AQ2190" i="6"/>
  <c r="AK2192" i="6"/>
  <c r="AQ2194" i="6"/>
  <c r="AK2196" i="6"/>
  <c r="AQ2198" i="6"/>
  <c r="AK2200" i="6"/>
  <c r="AQ2202" i="6"/>
  <c r="AK2204" i="6"/>
  <c r="AQ2206" i="6"/>
  <c r="AK2208" i="6"/>
  <c r="AQ2210" i="6"/>
  <c r="AK2212" i="6"/>
  <c r="AQ2214" i="6"/>
  <c r="AK2216" i="6"/>
  <c r="AQ2218" i="6"/>
  <c r="AK2220" i="6"/>
  <c r="AQ2222" i="6"/>
  <c r="AK2224" i="6"/>
  <c r="AQ2226" i="6"/>
  <c r="AK2228" i="6"/>
  <c r="AQ2230" i="6"/>
  <c r="AK2232" i="6"/>
  <c r="AQ2234" i="6"/>
  <c r="AK2236" i="6"/>
  <c r="AQ2238" i="6"/>
  <c r="AK2240" i="6"/>
  <c r="AQ2242" i="6"/>
  <c r="AK2244" i="6"/>
  <c r="AQ2246" i="6"/>
  <c r="AK2248" i="6"/>
  <c r="AQ2250" i="6"/>
  <c r="AK2252" i="6"/>
  <c r="AQ2254" i="6"/>
  <c r="AK2256" i="6"/>
  <c r="AQ2258" i="6"/>
  <c r="AK2260" i="6"/>
  <c r="AQ2262" i="6"/>
  <c r="AK2264" i="6"/>
  <c r="AQ2266" i="6"/>
  <c r="AK2268" i="6"/>
  <c r="AQ2270" i="6"/>
  <c r="AK2272" i="6"/>
  <c r="AQ2274" i="6"/>
  <c r="AQ2277" i="6"/>
  <c r="AK2279" i="6"/>
  <c r="AQ2281" i="6"/>
  <c r="AK2283" i="6"/>
  <c r="AQ2285" i="6"/>
  <c r="AK2287" i="6"/>
  <c r="AQ2289" i="6"/>
  <c r="AK2291" i="6"/>
  <c r="AQ2293" i="6"/>
  <c r="AK2295" i="6"/>
  <c r="AQ2297" i="6"/>
  <c r="AK2299" i="6"/>
  <c r="AQ2301" i="6"/>
  <c r="AK2303" i="6"/>
  <c r="AQ2305" i="6"/>
  <c r="AK2307" i="6"/>
  <c r="AQ2309" i="6"/>
  <c r="AK2311" i="6"/>
  <c r="AQ2313" i="6"/>
  <c r="AK2315" i="6"/>
  <c r="AQ2317" i="6"/>
  <c r="AK2319" i="6"/>
  <c r="AQ2321" i="6"/>
  <c r="AK2323" i="6"/>
  <c r="AQ2325" i="6"/>
  <c r="AK2327" i="6"/>
  <c r="AQ2329" i="6"/>
  <c r="AK2331" i="6"/>
  <c r="AQ2333" i="6"/>
  <c r="AK2335" i="6"/>
  <c r="AQ2337" i="6"/>
  <c r="AK2339" i="6"/>
  <c r="AQ2341" i="6"/>
  <c r="AK2343" i="6"/>
  <c r="AQ2345" i="6"/>
  <c r="AK2347" i="6"/>
  <c r="AQ2349" i="6"/>
  <c r="AK2351" i="6"/>
  <c r="AQ2353" i="6"/>
  <c r="AK2355" i="6"/>
  <c r="AQ2357" i="6"/>
  <c r="AK2359" i="6"/>
  <c r="AQ2361" i="6"/>
  <c r="AK2363" i="6"/>
  <c r="AQ2365" i="6"/>
  <c r="AK2367" i="6"/>
  <c r="AQ2369" i="6"/>
  <c r="AK2371" i="6"/>
  <c r="AQ2373" i="6"/>
  <c r="AK2375" i="6"/>
  <c r="AQ2377" i="6"/>
  <c r="AK2379" i="6"/>
  <c r="AQ2381" i="6"/>
  <c r="AK2383" i="6"/>
  <c r="AQ2385" i="6"/>
  <c r="AK2387" i="6"/>
  <c r="AQ2389" i="6"/>
  <c r="AK2391" i="6"/>
  <c r="AQ2393" i="6"/>
  <c r="AK2395" i="6"/>
  <c r="AQ2397" i="6"/>
  <c r="AK2399" i="6"/>
  <c r="AQ2401" i="6"/>
  <c r="AK2403" i="6"/>
  <c r="AQ2405" i="6"/>
  <c r="AK2407" i="6"/>
  <c r="AQ2409" i="6"/>
  <c r="AK2411" i="6"/>
  <c r="AQ2413" i="6"/>
  <c r="AK2415" i="6"/>
  <c r="AQ2417" i="6"/>
  <c r="AK2419" i="6"/>
  <c r="AQ2421" i="6"/>
  <c r="AK2423" i="6"/>
  <c r="AQ2425" i="6"/>
  <c r="AK2427" i="6"/>
  <c r="AQ2429" i="6"/>
  <c r="AK2431" i="6"/>
  <c r="AQ2433" i="6"/>
  <c r="AK2435" i="6"/>
  <c r="AQ2437" i="6"/>
  <c r="AK2439" i="6"/>
  <c r="AQ2441" i="6"/>
  <c r="AK2443" i="6"/>
  <c r="AQ2445" i="6"/>
  <c r="AK2447" i="6"/>
  <c r="AQ2449" i="6"/>
  <c r="AK2451" i="6"/>
  <c r="AQ2453" i="6"/>
  <c r="AK2455" i="6"/>
  <c r="AQ2457" i="6"/>
  <c r="AK2459" i="6"/>
  <c r="AQ2461" i="6"/>
  <c r="AK2463" i="6"/>
  <c r="AQ2465" i="6"/>
  <c r="AK2467" i="6"/>
  <c r="AQ2469" i="6"/>
  <c r="AK2471" i="6"/>
  <c r="AQ2473" i="6"/>
  <c r="AK2475" i="6"/>
  <c r="AQ2477" i="6"/>
  <c r="AK2479" i="6"/>
  <c r="AQ2481" i="6"/>
  <c r="AK2483" i="6"/>
  <c r="AQ2485" i="6"/>
  <c r="AK2487" i="6"/>
  <c r="AQ2489" i="6"/>
  <c r="AK2491" i="6"/>
  <c r="AQ2493" i="6"/>
  <c r="AK2495" i="6"/>
  <c r="AQ2497" i="6"/>
  <c r="AK2499" i="6"/>
  <c r="AQ2501" i="6"/>
  <c r="AK2503" i="6"/>
  <c r="AQ2505" i="6"/>
  <c r="AK2507" i="6"/>
  <c r="AQ2509" i="6"/>
  <c r="AK2511" i="6"/>
  <c r="AQ2513" i="6"/>
  <c r="AK2515" i="6"/>
  <c r="AQ2517" i="6"/>
  <c r="AK2519" i="6"/>
  <c r="AQ2521" i="6"/>
  <c r="AK2523" i="6"/>
  <c r="AQ2525" i="6"/>
  <c r="AK2527" i="6"/>
  <c r="AQ2529" i="6"/>
  <c r="AK2531" i="6"/>
  <c r="AQ2533" i="6"/>
  <c r="AK2535" i="6"/>
  <c r="AQ2537" i="6"/>
  <c r="AK2539" i="6"/>
  <c r="AQ2541" i="6"/>
  <c r="AK2543" i="6"/>
  <c r="AQ2545" i="6"/>
  <c r="AK2547" i="6"/>
  <c r="AQ2549" i="6"/>
  <c r="AK2551" i="6"/>
  <c r="AQ2553" i="6"/>
  <c r="AK2555" i="6"/>
  <c r="AQ2557" i="6"/>
  <c r="AK2559" i="6"/>
  <c r="AQ2561" i="6"/>
  <c r="AK2563" i="6"/>
  <c r="AQ2565" i="6"/>
  <c r="AK2567" i="6"/>
  <c r="AQ2569" i="6"/>
  <c r="AK2571" i="6"/>
  <c r="AQ2573" i="6"/>
  <c r="AK2575" i="6"/>
  <c r="AQ2577" i="6"/>
  <c r="AK2579" i="6"/>
  <c r="AQ2581" i="6"/>
  <c r="AK2583" i="6"/>
  <c r="AQ2585" i="6"/>
  <c r="AK2587" i="6"/>
  <c r="AQ2589" i="6"/>
  <c r="AK2591" i="6"/>
  <c r="AQ2593" i="6"/>
  <c r="AK2595" i="6"/>
  <c r="AQ2597" i="6"/>
  <c r="AK2599" i="6"/>
  <c r="AQ2601" i="6"/>
  <c r="AK2603" i="6"/>
  <c r="AQ2605" i="6"/>
  <c r="AK2607" i="6"/>
  <c r="AQ2609" i="6"/>
  <c r="AK2611" i="6"/>
  <c r="AQ2613" i="6"/>
  <c r="AK2615" i="6"/>
  <c r="AQ2617" i="6"/>
  <c r="AK2619" i="6"/>
  <c r="AQ2621" i="6"/>
  <c r="AK2623" i="6"/>
  <c r="AQ2625" i="6"/>
  <c r="AK2627" i="6"/>
  <c r="AQ2629" i="6"/>
  <c r="AK2631" i="6"/>
  <c r="AQ2633" i="6"/>
  <c r="AK2635" i="6"/>
  <c r="AQ2637" i="6"/>
  <c r="AK2639" i="6"/>
  <c r="AQ2641" i="6"/>
  <c r="AK2643" i="6"/>
  <c r="AQ2645" i="6"/>
  <c r="AK2647" i="6"/>
  <c r="AQ2649" i="6"/>
  <c r="AK2651" i="6"/>
  <c r="AQ2653" i="6"/>
  <c r="AK2655" i="6"/>
  <c r="AQ2657" i="6"/>
  <c r="AK2659" i="6"/>
  <c r="AQ2661" i="6"/>
  <c r="AK2663" i="6"/>
  <c r="AQ2665" i="6"/>
  <c r="AK2667" i="6"/>
  <c r="AQ2669" i="6"/>
  <c r="AK2671" i="6"/>
  <c r="AQ2673" i="6"/>
  <c r="AK2675" i="6"/>
  <c r="AQ2677" i="6"/>
  <c r="AK2679" i="6"/>
  <c r="AQ2681" i="6"/>
  <c r="AK2683" i="6"/>
  <c r="AQ2685" i="6"/>
  <c r="AK2687" i="6"/>
  <c r="AQ2689" i="6"/>
  <c r="AK2691" i="6"/>
  <c r="AQ2693" i="6"/>
  <c r="AK2695" i="6"/>
  <c r="AQ2697" i="6"/>
  <c r="AK2699" i="6"/>
  <c r="AQ2701" i="6"/>
  <c r="AK2703" i="6"/>
  <c r="AQ2705" i="6"/>
  <c r="AK2707" i="6"/>
  <c r="AQ2709" i="6"/>
  <c r="AK2711" i="6"/>
  <c r="AQ2713" i="6"/>
  <c r="AK2715" i="6"/>
  <c r="AQ2717" i="6"/>
  <c r="AK2719" i="6"/>
  <c r="AQ2721" i="6"/>
  <c r="AK2723" i="6"/>
  <c r="AQ2725" i="6"/>
  <c r="AK2727" i="6"/>
  <c r="AQ2729" i="6"/>
  <c r="AK2731" i="6"/>
  <c r="AQ2733" i="6"/>
  <c r="AK2735" i="6"/>
  <c r="AQ2737" i="6"/>
  <c r="AK2739" i="6"/>
  <c r="AQ2741" i="6"/>
  <c r="AK2743" i="6"/>
  <c r="AQ2745" i="6"/>
  <c r="AK2747" i="6"/>
  <c r="AQ2749" i="6"/>
  <c r="AK2751" i="6"/>
  <c r="AQ2753" i="6"/>
  <c r="AK2755" i="6"/>
  <c r="AQ2757" i="6"/>
  <c r="AK2759" i="6"/>
  <c r="AQ2761" i="6"/>
  <c r="AK2763" i="6"/>
  <c r="AQ2765" i="6"/>
  <c r="AK2767" i="6"/>
  <c r="AQ2769" i="6"/>
  <c r="AK2771" i="6"/>
  <c r="AQ2773" i="6"/>
  <c r="AK2775" i="6"/>
  <c r="AQ2777" i="6"/>
  <c r="AK2779" i="6"/>
  <c r="AQ2781" i="6"/>
  <c r="AK2783" i="6"/>
  <c r="AQ2785" i="6"/>
  <c r="AK2787" i="6"/>
  <c r="AQ2789" i="6"/>
  <c r="AK2791" i="6"/>
  <c r="AQ2793" i="6"/>
  <c r="AK2795" i="6"/>
  <c r="AQ2797" i="6"/>
  <c r="AK2799" i="6"/>
  <c r="AQ2801" i="6"/>
  <c r="AK2803" i="6"/>
  <c r="AQ2805" i="6"/>
  <c r="AK2807" i="6"/>
  <c r="AQ2809" i="6"/>
  <c r="AK2811" i="6"/>
  <c r="AQ2813" i="6"/>
  <c r="AK2815" i="6"/>
  <c r="AQ2817" i="6"/>
  <c r="AK2819" i="6"/>
  <c r="AQ2821" i="6"/>
  <c r="AK2823" i="6"/>
  <c r="AQ2825" i="6"/>
  <c r="AK2827" i="6"/>
  <c r="AQ2829" i="6"/>
  <c r="AK2831" i="6"/>
  <c r="AQ2833" i="6"/>
  <c r="AK2835" i="6"/>
  <c r="AQ2837" i="6"/>
  <c r="AK2839" i="6"/>
  <c r="AQ2841" i="6"/>
  <c r="AK2843" i="6"/>
  <c r="AQ2845" i="6"/>
  <c r="AK2847" i="6"/>
  <c r="AQ2849" i="6"/>
  <c r="AK2851" i="6"/>
  <c r="AQ2853" i="6"/>
  <c r="AK2855" i="6"/>
  <c r="AQ2857" i="6"/>
  <c r="AK2859" i="6"/>
  <c r="AQ2861" i="6"/>
  <c r="AK2863" i="6"/>
  <c r="AQ2865" i="6"/>
  <c r="AK2867" i="6"/>
  <c r="AQ2869" i="6"/>
  <c r="AK2871" i="6"/>
  <c r="AQ2873" i="6"/>
  <c r="AK2875" i="6"/>
  <c r="AQ2877" i="6"/>
  <c r="AK2879" i="6"/>
  <c r="AQ2881" i="6"/>
  <c r="AK2883" i="6"/>
  <c r="AQ2278" i="6"/>
  <c r="AK2280" i="6"/>
  <c r="AQ2282" i="6"/>
  <c r="AK2284" i="6"/>
  <c r="AQ2286" i="6"/>
  <c r="AK2288" i="6"/>
  <c r="AQ2290" i="6"/>
  <c r="AK2292" i="6"/>
  <c r="AQ2294" i="6"/>
  <c r="AK2296" i="6"/>
  <c r="AQ2298" i="6"/>
  <c r="AK2300" i="6"/>
  <c r="AQ2302" i="6"/>
  <c r="AK2304" i="6"/>
  <c r="AQ2306" i="6"/>
  <c r="AK2308" i="6"/>
  <c r="AQ2310" i="6"/>
  <c r="AK2312" i="6"/>
  <c r="AQ2314" i="6"/>
  <c r="AK2316" i="6"/>
  <c r="AQ2318" i="6"/>
  <c r="AK2320" i="6"/>
  <c r="AQ2322" i="6"/>
  <c r="AK2324" i="6"/>
  <c r="AQ2326" i="6"/>
  <c r="AK2328" i="6"/>
  <c r="AQ2330" i="6"/>
  <c r="AK2332" i="6"/>
  <c r="AQ2334" i="6"/>
  <c r="AK2336" i="6"/>
  <c r="AQ2338" i="6"/>
  <c r="AK2340" i="6"/>
  <c r="AQ2342" i="6"/>
  <c r="AK2344" i="6"/>
  <c r="AQ2346" i="6"/>
  <c r="AK2348" i="6"/>
  <c r="AQ2350" i="6"/>
  <c r="AK2352" i="6"/>
  <c r="AQ2354" i="6"/>
  <c r="AK2356" i="6"/>
  <c r="AQ2358" i="6"/>
  <c r="AK2360" i="6"/>
  <c r="AQ2362" i="6"/>
  <c r="AK2364" i="6"/>
  <c r="AQ2366" i="6"/>
  <c r="AK2368" i="6"/>
  <c r="AQ2370" i="6"/>
  <c r="AK2372" i="6"/>
  <c r="AQ2374" i="6"/>
  <c r="AK2376" i="6"/>
  <c r="AQ2378" i="6"/>
  <c r="AK2380" i="6"/>
  <c r="AQ2382" i="6"/>
  <c r="AK2384" i="6"/>
  <c r="AQ2386" i="6"/>
  <c r="AK2388" i="6"/>
  <c r="AQ2390" i="6"/>
  <c r="AK2392" i="6"/>
  <c r="AQ2394" i="6"/>
  <c r="AK2396" i="6"/>
  <c r="AQ2398" i="6"/>
  <c r="AK2400" i="6"/>
  <c r="AQ2402" i="6"/>
  <c r="AK2404" i="6"/>
  <c r="AQ2406" i="6"/>
  <c r="AK2408" i="6"/>
  <c r="AQ2410" i="6"/>
  <c r="AK2412" i="6"/>
  <c r="AQ2414" i="6"/>
  <c r="AK2416" i="6"/>
  <c r="AQ2418" i="6"/>
  <c r="AK2420" i="6"/>
  <c r="AQ2422" i="6"/>
  <c r="AK2424" i="6"/>
  <c r="AQ2426" i="6"/>
  <c r="AK2428" i="6"/>
  <c r="AQ2430" i="6"/>
  <c r="AK2432" i="6"/>
  <c r="AQ2434" i="6"/>
  <c r="AK2436" i="6"/>
  <c r="AQ2438" i="6"/>
  <c r="AK2440" i="6"/>
  <c r="AQ2442" i="6"/>
  <c r="AK2444" i="6"/>
  <c r="AQ2446" i="6"/>
  <c r="AK2448" i="6"/>
  <c r="AQ2450" i="6"/>
  <c r="AK2452" i="6"/>
  <c r="AQ2454" i="6"/>
  <c r="AK2456" i="6"/>
  <c r="AQ2458" i="6"/>
  <c r="AK2460" i="6"/>
  <c r="AQ2462" i="6"/>
  <c r="AK2464" i="6"/>
  <c r="AQ2466" i="6"/>
  <c r="AK2468" i="6"/>
  <c r="AQ2470" i="6"/>
  <c r="AK2472" i="6"/>
  <c r="AQ2474" i="6"/>
  <c r="AK2476" i="6"/>
  <c r="AQ2478" i="6"/>
  <c r="AK2480" i="6"/>
  <c r="AQ2482" i="6"/>
  <c r="AK2484" i="6"/>
  <c r="AQ2486" i="6"/>
  <c r="AK2488" i="6"/>
  <c r="AQ2490" i="6"/>
  <c r="AK2492" i="6"/>
  <c r="AQ2494" i="6"/>
  <c r="AK2496" i="6"/>
  <c r="AQ2498" i="6"/>
  <c r="AK2500" i="6"/>
  <c r="AQ2502" i="6"/>
  <c r="AK2504" i="6"/>
  <c r="AQ2506" i="6"/>
  <c r="AK2508" i="6"/>
  <c r="AQ2510" i="6"/>
  <c r="AK2512" i="6"/>
  <c r="AQ2514" i="6"/>
  <c r="AK2516" i="6"/>
  <c r="AQ2518" i="6"/>
  <c r="AK2520" i="6"/>
  <c r="AQ2522" i="6"/>
  <c r="AK2524" i="6"/>
  <c r="AQ2526" i="6"/>
  <c r="AK2528" i="6"/>
  <c r="AQ2530" i="6"/>
  <c r="AK2532" i="6"/>
  <c r="AQ2534" i="6"/>
  <c r="AK2536" i="6"/>
  <c r="AQ2538" i="6"/>
  <c r="AK2540" i="6"/>
  <c r="AQ2542" i="6"/>
  <c r="AK2544" i="6"/>
  <c r="AQ2546" i="6"/>
  <c r="AK2548" i="6"/>
  <c r="AQ2550" i="6"/>
  <c r="AK2552" i="6"/>
  <c r="AQ2554" i="6"/>
  <c r="AK2556" i="6"/>
  <c r="AQ2558" i="6"/>
  <c r="AK2560" i="6"/>
  <c r="AQ2562" i="6"/>
  <c r="AK2564" i="6"/>
  <c r="AQ2566" i="6"/>
  <c r="AK2568" i="6"/>
  <c r="AQ2570" i="6"/>
  <c r="AK2572" i="6"/>
  <c r="AQ2574" i="6"/>
  <c r="AK2576" i="6"/>
  <c r="AQ2578" i="6"/>
  <c r="AK2580" i="6"/>
  <c r="AQ2582" i="6"/>
  <c r="AK2584" i="6"/>
  <c r="AQ2586" i="6"/>
  <c r="AK2588" i="6"/>
  <c r="AQ2590" i="6"/>
  <c r="AK2592" i="6"/>
  <c r="AQ2594" i="6"/>
  <c r="AK2596" i="6"/>
  <c r="AQ2598" i="6"/>
  <c r="AK2600" i="6"/>
  <c r="AQ2602" i="6"/>
  <c r="AK2604" i="6"/>
  <c r="AQ2606" i="6"/>
  <c r="AK2608" i="6"/>
  <c r="AQ2610" i="6"/>
  <c r="AK2612" i="6"/>
  <c r="AQ2614" i="6"/>
  <c r="AK2616" i="6"/>
  <c r="AQ2618" i="6"/>
  <c r="AK2620" i="6"/>
  <c r="AQ2622" i="6"/>
  <c r="AK2624" i="6"/>
  <c r="AQ2626" i="6"/>
  <c r="AK2628" i="6"/>
  <c r="AQ2630" i="6"/>
  <c r="AK2632" i="6"/>
  <c r="AQ2634" i="6"/>
  <c r="AK2636" i="6"/>
  <c r="AQ2638" i="6"/>
  <c r="AK2640" i="6"/>
  <c r="AQ2642" i="6"/>
  <c r="AK2644" i="6"/>
  <c r="AQ2646" i="6"/>
  <c r="AK2648" i="6"/>
  <c r="AQ2650" i="6"/>
  <c r="AK2652" i="6"/>
  <c r="AQ2654" i="6"/>
  <c r="AK2656" i="6"/>
  <c r="AQ2658" i="6"/>
  <c r="AK2660" i="6"/>
  <c r="AQ2662" i="6"/>
  <c r="AK2664" i="6"/>
  <c r="AQ2666" i="6"/>
  <c r="AK2668" i="6"/>
  <c r="AQ2670" i="6"/>
  <c r="AK2672" i="6"/>
  <c r="AQ2674" i="6"/>
  <c r="AK2676" i="6"/>
  <c r="AQ2678" i="6"/>
  <c r="AK2680" i="6"/>
  <c r="AQ2682" i="6"/>
  <c r="AK2684" i="6"/>
  <c r="AQ2686" i="6"/>
  <c r="AK2688" i="6"/>
  <c r="AQ2690" i="6"/>
  <c r="AK2692" i="6"/>
  <c r="AQ2694" i="6"/>
  <c r="AK2696" i="6"/>
  <c r="AQ2698" i="6"/>
  <c r="AK2700" i="6"/>
  <c r="AQ2702" i="6"/>
  <c r="AK2704" i="6"/>
  <c r="AQ2706" i="6"/>
  <c r="AK2708" i="6"/>
  <c r="AQ2710" i="6"/>
  <c r="AK2712" i="6"/>
  <c r="AQ2714" i="6"/>
  <c r="AK2716" i="6"/>
  <c r="AQ2718" i="6"/>
  <c r="AK2720" i="6"/>
  <c r="AQ2722" i="6"/>
  <c r="AK2724" i="6"/>
  <c r="AQ2726" i="6"/>
  <c r="AK2728" i="6"/>
  <c r="AQ2730" i="6"/>
  <c r="AK2732" i="6"/>
  <c r="AQ2734" i="6"/>
  <c r="AK2736" i="6"/>
  <c r="AQ2738" i="6"/>
  <c r="AK2740" i="6"/>
  <c r="AQ2742" i="6"/>
  <c r="AK2744" i="6"/>
  <c r="AQ2746" i="6"/>
  <c r="AK2748" i="6"/>
  <c r="AQ2750" i="6"/>
  <c r="AK2752" i="6"/>
  <c r="AQ2754" i="6"/>
  <c r="AK2756" i="6"/>
  <c r="AQ2758" i="6"/>
  <c r="AK2760" i="6"/>
  <c r="AQ2762" i="6"/>
  <c r="AK2764" i="6"/>
  <c r="AQ2766" i="6"/>
  <c r="AK2768" i="6"/>
  <c r="AQ2770" i="6"/>
  <c r="AK2772" i="6"/>
  <c r="AQ2774" i="6"/>
  <c r="AK2776" i="6"/>
  <c r="AQ2778" i="6"/>
  <c r="AK2780" i="6"/>
  <c r="AQ2782" i="6"/>
  <c r="AK2784" i="6"/>
  <c r="AQ2786" i="6"/>
  <c r="AK2788" i="6"/>
  <c r="AQ2790" i="6"/>
  <c r="AK2792" i="6"/>
  <c r="AQ2794" i="6"/>
  <c r="AK2796" i="6"/>
  <c r="AQ2798" i="6"/>
  <c r="AK2800" i="6"/>
  <c r="AQ2802" i="6"/>
  <c r="AK2804" i="6"/>
  <c r="AQ2806" i="6"/>
  <c r="AK2808" i="6"/>
  <c r="AQ2810" i="6"/>
  <c r="AK2812" i="6"/>
  <c r="AQ2814" i="6"/>
  <c r="AK2816" i="6"/>
  <c r="AQ2818" i="6"/>
  <c r="AK2820" i="6"/>
  <c r="AQ2822" i="6"/>
  <c r="AK2824" i="6"/>
  <c r="AQ2826" i="6"/>
  <c r="AK2828" i="6"/>
  <c r="AQ2830" i="6"/>
  <c r="AK2832" i="6"/>
  <c r="AQ2834" i="6"/>
  <c r="AK2836" i="6"/>
  <c r="AQ2838" i="6"/>
  <c r="AK2840" i="6"/>
  <c r="AQ2842" i="6"/>
  <c r="AK2844" i="6"/>
  <c r="AQ2846" i="6"/>
  <c r="AK2848" i="6"/>
  <c r="AQ2850" i="6"/>
  <c r="AK2852" i="6"/>
  <c r="AQ2854" i="6"/>
  <c r="AK2856" i="6"/>
  <c r="AQ2858" i="6"/>
  <c r="AK2860" i="6"/>
  <c r="AQ2862" i="6"/>
  <c r="AK2864" i="6"/>
  <c r="AQ2866" i="6"/>
  <c r="AK2868" i="6"/>
  <c r="AQ2870" i="6"/>
  <c r="AK2872" i="6"/>
  <c r="AQ2874" i="6"/>
  <c r="AK2876" i="6"/>
  <c r="AQ2878" i="6"/>
  <c r="AK2880" i="6"/>
  <c r="AQ2882" i="6"/>
  <c r="AK2277" i="6"/>
  <c r="AQ2279" i="6"/>
  <c r="AK2281" i="6"/>
  <c r="AQ2283" i="6"/>
  <c r="AK2285" i="6"/>
  <c r="AQ2287" i="6"/>
  <c r="AK2289" i="6"/>
  <c r="AQ2291" i="6"/>
  <c r="AK2293" i="6"/>
  <c r="AQ2295" i="6"/>
  <c r="AK2297" i="6"/>
  <c r="AQ2299" i="6"/>
  <c r="AK2301" i="6"/>
  <c r="AQ2303" i="6"/>
  <c r="AK2305" i="6"/>
  <c r="AQ2307" i="6"/>
  <c r="AK2309" i="6"/>
  <c r="AQ2311" i="6"/>
  <c r="AK2313" i="6"/>
  <c r="AQ2315" i="6"/>
  <c r="AK2317" i="6"/>
  <c r="AQ2319" i="6"/>
  <c r="AK2321" i="6"/>
  <c r="AQ2323" i="6"/>
  <c r="AK2325" i="6"/>
  <c r="AQ2327" i="6"/>
  <c r="AK2329" i="6"/>
  <c r="AQ2331" i="6"/>
  <c r="AK2333" i="6"/>
  <c r="AQ2335" i="6"/>
  <c r="AK2337" i="6"/>
  <c r="AQ2339" i="6"/>
  <c r="AK2341" i="6"/>
  <c r="AQ2343" i="6"/>
  <c r="AK2345" i="6"/>
  <c r="AQ2347" i="6"/>
  <c r="AK2349" i="6"/>
  <c r="AQ2351" i="6"/>
  <c r="AK2353" i="6"/>
  <c r="AQ2355" i="6"/>
  <c r="AK2357" i="6"/>
  <c r="AQ2359" i="6"/>
  <c r="AK2361" i="6"/>
  <c r="AQ2363" i="6"/>
  <c r="AK2365" i="6"/>
  <c r="AQ2367" i="6"/>
  <c r="AK2369" i="6"/>
  <c r="AQ2371" i="6"/>
  <c r="AK2373" i="6"/>
  <c r="AQ2375" i="6"/>
  <c r="AK2377" i="6"/>
  <c r="AQ2379" i="6"/>
  <c r="AK2381" i="6"/>
  <c r="AQ2383" i="6"/>
  <c r="AK2385" i="6"/>
  <c r="AQ2387" i="6"/>
  <c r="AK2389" i="6"/>
  <c r="AQ2391" i="6"/>
  <c r="AK2393" i="6"/>
  <c r="AQ2395" i="6"/>
  <c r="AK2397" i="6"/>
  <c r="AQ2399" i="6"/>
  <c r="AK2401" i="6"/>
  <c r="AQ2403" i="6"/>
  <c r="AK2405" i="6"/>
  <c r="AQ2407" i="6"/>
  <c r="AK2409" i="6"/>
  <c r="AQ2411" i="6"/>
  <c r="AK2413" i="6"/>
  <c r="AQ2415" i="6"/>
  <c r="AK2417" i="6"/>
  <c r="AQ2419" i="6"/>
  <c r="AK2421" i="6"/>
  <c r="AQ2423" i="6"/>
  <c r="AK2425" i="6"/>
  <c r="AQ2427" i="6"/>
  <c r="AK2429" i="6"/>
  <c r="AQ2431" i="6"/>
  <c r="AK2433" i="6"/>
  <c r="AQ2435" i="6"/>
  <c r="AK2437" i="6"/>
  <c r="AQ2439" i="6"/>
  <c r="AK2441" i="6"/>
  <c r="AQ2443" i="6"/>
  <c r="AK2445" i="6"/>
  <c r="AQ2447" i="6"/>
  <c r="AK2449" i="6"/>
  <c r="AQ2451" i="6"/>
  <c r="AK2453" i="6"/>
  <c r="AQ2455" i="6"/>
  <c r="AK2457" i="6"/>
  <c r="AQ2459" i="6"/>
  <c r="AK2461" i="6"/>
  <c r="AQ2463" i="6"/>
  <c r="AK2465" i="6"/>
  <c r="AQ2467" i="6"/>
  <c r="AK2469" i="6"/>
  <c r="AQ2471" i="6"/>
  <c r="AK2473" i="6"/>
  <c r="AQ2475" i="6"/>
  <c r="AK2477" i="6"/>
  <c r="AQ2479" i="6"/>
  <c r="AK2481" i="6"/>
  <c r="AQ2483" i="6"/>
  <c r="AK2485" i="6"/>
  <c r="AQ2487" i="6"/>
  <c r="AK2489" i="6"/>
  <c r="AQ2491" i="6"/>
  <c r="AK2493" i="6"/>
  <c r="AQ2495" i="6"/>
  <c r="AK2497" i="6"/>
  <c r="AQ2499" i="6"/>
  <c r="AK2501" i="6"/>
  <c r="AQ2503" i="6"/>
  <c r="AK2505" i="6"/>
  <c r="AQ2507" i="6"/>
  <c r="AK2509" i="6"/>
  <c r="AQ2511" i="6"/>
  <c r="AK2513" i="6"/>
  <c r="AQ2515" i="6"/>
  <c r="AK2517" i="6"/>
  <c r="AQ2519" i="6"/>
  <c r="AK2521" i="6"/>
  <c r="AQ2523" i="6"/>
  <c r="AK2525" i="6"/>
  <c r="AQ2527" i="6"/>
  <c r="AK2529" i="6"/>
  <c r="AQ2531" i="6"/>
  <c r="AK2533" i="6"/>
  <c r="AQ2535" i="6"/>
  <c r="AK2537" i="6"/>
  <c r="AQ2539" i="6"/>
  <c r="AK2541" i="6"/>
  <c r="AQ2543" i="6"/>
  <c r="AK2545" i="6"/>
  <c r="AQ2547" i="6"/>
  <c r="AK2549" i="6"/>
  <c r="AQ2551" i="6"/>
  <c r="AK2553" i="6"/>
  <c r="AQ2555" i="6"/>
  <c r="AK2557" i="6"/>
  <c r="AQ2559" i="6"/>
  <c r="AK2561" i="6"/>
  <c r="AQ2563" i="6"/>
  <c r="AK2565" i="6"/>
  <c r="AQ2567" i="6"/>
  <c r="AK2569" i="6"/>
  <c r="AQ2571" i="6"/>
  <c r="AK2573" i="6"/>
  <c r="AQ2575" i="6"/>
  <c r="AK2577" i="6"/>
  <c r="AQ2579" i="6"/>
  <c r="AK2581" i="6"/>
  <c r="AQ2583" i="6"/>
  <c r="AK2585" i="6"/>
  <c r="AQ2587" i="6"/>
  <c r="AK2589" i="6"/>
  <c r="AQ2591" i="6"/>
  <c r="AK2593" i="6"/>
  <c r="AQ2595" i="6"/>
  <c r="AK2597" i="6"/>
  <c r="AQ2599" i="6"/>
  <c r="AK2601" i="6"/>
  <c r="AQ2603" i="6"/>
  <c r="AK2605" i="6"/>
  <c r="AQ2607" i="6"/>
  <c r="AK2609" i="6"/>
  <c r="AQ2611" i="6"/>
  <c r="AK2613" i="6"/>
  <c r="AQ2615" i="6"/>
  <c r="AK2617" i="6"/>
  <c r="AQ2619" i="6"/>
  <c r="AK2621" i="6"/>
  <c r="AQ2623" i="6"/>
  <c r="AK2625" i="6"/>
  <c r="AQ2627" i="6"/>
  <c r="AK2629" i="6"/>
  <c r="AQ2631" i="6"/>
  <c r="AK2633" i="6"/>
  <c r="AQ2635" i="6"/>
  <c r="AK2637" i="6"/>
  <c r="AQ2639" i="6"/>
  <c r="AK2641" i="6"/>
  <c r="AQ2643" i="6"/>
  <c r="AK2645" i="6"/>
  <c r="AQ2647" i="6"/>
  <c r="AK2649" i="6"/>
  <c r="AQ2651" i="6"/>
  <c r="AK2653" i="6"/>
  <c r="AQ2655" i="6"/>
  <c r="AK2657" i="6"/>
  <c r="AQ2659" i="6"/>
  <c r="AK2661" i="6"/>
  <c r="AQ2663" i="6"/>
  <c r="AK2665" i="6"/>
  <c r="AQ2667" i="6"/>
  <c r="AK2669" i="6"/>
  <c r="AQ2671" i="6"/>
  <c r="AK2673" i="6"/>
  <c r="AQ2675" i="6"/>
  <c r="AK2677" i="6"/>
  <c r="AQ2679" i="6"/>
  <c r="AK2681" i="6"/>
  <c r="AQ2683" i="6"/>
  <c r="AK2685" i="6"/>
  <c r="AQ2687" i="6"/>
  <c r="AK2689" i="6"/>
  <c r="AQ2691" i="6"/>
  <c r="AK2693" i="6"/>
  <c r="AQ2695" i="6"/>
  <c r="AK2697" i="6"/>
  <c r="AQ2699" i="6"/>
  <c r="AK2701" i="6"/>
  <c r="AQ2703" i="6"/>
  <c r="AK2705" i="6"/>
  <c r="AQ2707" i="6"/>
  <c r="AK2709" i="6"/>
  <c r="AQ2711" i="6"/>
  <c r="AK2713" i="6"/>
  <c r="AQ2715" i="6"/>
  <c r="AK2717" i="6"/>
  <c r="AQ2719" i="6"/>
  <c r="AK2721" i="6"/>
  <c r="AQ2723" i="6"/>
  <c r="AK2725" i="6"/>
  <c r="AQ2727" i="6"/>
  <c r="AK2729" i="6"/>
  <c r="AQ2731" i="6"/>
  <c r="AK2733" i="6"/>
  <c r="AQ2735" i="6"/>
  <c r="AK2737" i="6"/>
  <c r="AQ2739" i="6"/>
  <c r="AK2741" i="6"/>
  <c r="AQ2743" i="6"/>
  <c r="AK2745" i="6"/>
  <c r="AQ2747" i="6"/>
  <c r="AK2749" i="6"/>
  <c r="AQ2751" i="6"/>
  <c r="AK2753" i="6"/>
  <c r="AQ2755" i="6"/>
  <c r="AK2757" i="6"/>
  <c r="AQ2759" i="6"/>
  <c r="AK2761" i="6"/>
  <c r="AQ2763" i="6"/>
  <c r="AK2765" i="6"/>
  <c r="AQ2767" i="6"/>
  <c r="AK2769" i="6"/>
  <c r="AQ2771" i="6"/>
  <c r="AK2773" i="6"/>
  <c r="AQ2775" i="6"/>
  <c r="AK2777" i="6"/>
  <c r="AQ2779" i="6"/>
  <c r="AK2781" i="6"/>
  <c r="AQ2783" i="6"/>
  <c r="AK2785" i="6"/>
  <c r="AQ2787" i="6"/>
  <c r="AK2789" i="6"/>
  <c r="AQ2791" i="6"/>
  <c r="AK2793" i="6"/>
  <c r="AQ2795" i="6"/>
  <c r="AK2797" i="6"/>
  <c r="AQ2799" i="6"/>
  <c r="AK2801" i="6"/>
  <c r="AQ2803" i="6"/>
  <c r="AK2805" i="6"/>
  <c r="AQ2807" i="6"/>
  <c r="AK2809" i="6"/>
  <c r="AQ2811" i="6"/>
  <c r="AK2813" i="6"/>
  <c r="AQ2815" i="6"/>
  <c r="AK2817" i="6"/>
  <c r="AQ2819" i="6"/>
  <c r="AK2821" i="6"/>
  <c r="AQ2823" i="6"/>
  <c r="AK2825" i="6"/>
  <c r="AQ2827" i="6"/>
  <c r="AK2829" i="6"/>
  <c r="AQ2831" i="6"/>
  <c r="AK2833" i="6"/>
  <c r="AQ2835" i="6"/>
  <c r="AK2837" i="6"/>
  <c r="AQ2839" i="6"/>
  <c r="AK2841" i="6"/>
  <c r="AQ2843" i="6"/>
  <c r="AK2845" i="6"/>
  <c r="AQ2847" i="6"/>
  <c r="AK2849" i="6"/>
  <c r="AQ2851" i="6"/>
  <c r="AK2853" i="6"/>
  <c r="AQ2855" i="6"/>
  <c r="AK2857" i="6"/>
  <c r="AQ2859" i="6"/>
  <c r="AK2861" i="6"/>
  <c r="AQ2863" i="6"/>
  <c r="AK2865" i="6"/>
  <c r="AQ2867" i="6"/>
  <c r="AK2869" i="6"/>
  <c r="AQ2871" i="6"/>
  <c r="AK2873" i="6"/>
  <c r="AQ2875" i="6"/>
  <c r="AK2877" i="6"/>
  <c r="AQ2879" i="6"/>
  <c r="AK2881" i="6"/>
  <c r="AK2276" i="6"/>
  <c r="AQ2276" i="6"/>
  <c r="AK2278" i="6"/>
  <c r="AQ2280" i="6"/>
  <c r="AK2282" i="6"/>
  <c r="AQ2284" i="6"/>
  <c r="AK2286" i="6"/>
  <c r="AQ2288" i="6"/>
  <c r="AK2290" i="6"/>
  <c r="AQ2292" i="6"/>
  <c r="AK2294" i="6"/>
  <c r="AQ2296" i="6"/>
  <c r="AK2298" i="6"/>
  <c r="AQ2300" i="6"/>
  <c r="AK2302" i="6"/>
  <c r="AQ2304" i="6"/>
  <c r="AK2306" i="6"/>
  <c r="AQ2308" i="6"/>
  <c r="AK2310" i="6"/>
  <c r="AQ2312" i="6"/>
  <c r="AK2314" i="6"/>
  <c r="AQ2316" i="6"/>
  <c r="AK2318" i="6"/>
  <c r="AQ2320" i="6"/>
  <c r="AK2322" i="6"/>
  <c r="AQ2324" i="6"/>
  <c r="AK2326" i="6"/>
  <c r="AQ2328" i="6"/>
  <c r="AK2330" i="6"/>
  <c r="AQ2332" i="6"/>
  <c r="AK2334" i="6"/>
  <c r="AQ2336" i="6"/>
  <c r="AK2338" i="6"/>
  <c r="AQ2340" i="6"/>
  <c r="AK2342" i="6"/>
  <c r="AQ2344" i="6"/>
  <c r="AK2346" i="6"/>
  <c r="AQ2348" i="6"/>
  <c r="AK2350" i="6"/>
  <c r="AQ2352" i="6"/>
  <c r="AK2354" i="6"/>
  <c r="AQ2356" i="6"/>
  <c r="AK2358" i="6"/>
  <c r="AQ2360" i="6"/>
  <c r="AK2362" i="6"/>
  <c r="AQ2364" i="6"/>
  <c r="AK2366" i="6"/>
  <c r="AQ2368" i="6"/>
  <c r="AK2370" i="6"/>
  <c r="AQ2372" i="6"/>
  <c r="AK2374" i="6"/>
  <c r="AQ2376" i="6"/>
  <c r="AK2378" i="6"/>
  <c r="AQ2380" i="6"/>
  <c r="AK2382" i="6"/>
  <c r="AQ2384" i="6"/>
  <c r="AK2386" i="6"/>
  <c r="AQ2388" i="6"/>
  <c r="AK2390" i="6"/>
  <c r="AQ2392" i="6"/>
  <c r="AK2394" i="6"/>
  <c r="AQ2396" i="6"/>
  <c r="AK2398" i="6"/>
  <c r="AQ2400" i="6"/>
  <c r="AK2402" i="6"/>
  <c r="AQ2404" i="6"/>
  <c r="AK2406" i="6"/>
  <c r="AQ2408" i="6"/>
  <c r="AK2410" i="6"/>
  <c r="AQ2412" i="6"/>
  <c r="AK2414" i="6"/>
  <c r="AQ2416" i="6"/>
  <c r="AK2418" i="6"/>
  <c r="AQ2420" i="6"/>
  <c r="AK2422" i="6"/>
  <c r="AQ2424" i="6"/>
  <c r="AK2426" i="6"/>
  <c r="AQ2428" i="6"/>
  <c r="AK2430" i="6"/>
  <c r="AQ2432" i="6"/>
  <c r="AK2434" i="6"/>
  <c r="AQ2436" i="6"/>
  <c r="AK2438" i="6"/>
  <c r="AQ2440" i="6"/>
  <c r="AK2442" i="6"/>
  <c r="AQ2444" i="6"/>
  <c r="AK2446" i="6"/>
  <c r="AQ2448" i="6"/>
  <c r="AK2450" i="6"/>
  <c r="AQ2452" i="6"/>
  <c r="AK2454" i="6"/>
  <c r="AQ2456" i="6"/>
  <c r="AK2458" i="6"/>
  <c r="AQ2460" i="6"/>
  <c r="AK2462" i="6"/>
  <c r="AQ2464" i="6"/>
  <c r="AK2466" i="6"/>
  <c r="AQ2468" i="6"/>
  <c r="AK2470" i="6"/>
  <c r="AQ2472" i="6"/>
  <c r="AK2474" i="6"/>
  <c r="AQ2476" i="6"/>
  <c r="AK2478" i="6"/>
  <c r="AQ2480" i="6"/>
  <c r="AK2482" i="6"/>
  <c r="AQ2484" i="6"/>
  <c r="AK2486" i="6"/>
  <c r="AQ2488" i="6"/>
  <c r="AK2490" i="6"/>
  <c r="AQ2492" i="6"/>
  <c r="AK2494" i="6"/>
  <c r="AQ2496" i="6"/>
  <c r="AK2498" i="6"/>
  <c r="AQ2500" i="6"/>
  <c r="AK2502" i="6"/>
  <c r="AQ2504" i="6"/>
  <c r="AK2506" i="6"/>
  <c r="AQ2508" i="6"/>
  <c r="AK2510" i="6"/>
  <c r="AQ2512" i="6"/>
  <c r="AK2514" i="6"/>
  <c r="AQ2516" i="6"/>
  <c r="AK2518" i="6"/>
  <c r="AQ2520" i="6"/>
  <c r="AK2522" i="6"/>
  <c r="AQ2524" i="6"/>
  <c r="AK2526" i="6"/>
  <c r="AQ2528" i="6"/>
  <c r="AK2530" i="6"/>
  <c r="AQ2532" i="6"/>
  <c r="AK2534" i="6"/>
  <c r="AQ2536" i="6"/>
  <c r="AK2538" i="6"/>
  <c r="AQ2540" i="6"/>
  <c r="AK2542" i="6"/>
  <c r="AQ2544" i="6"/>
  <c r="AK2546" i="6"/>
  <c r="AQ2548" i="6"/>
  <c r="AK2550" i="6"/>
  <c r="AQ2552" i="6"/>
  <c r="AK2554" i="6"/>
  <c r="AQ2556" i="6"/>
  <c r="AK2558" i="6"/>
  <c r="AQ2560" i="6"/>
  <c r="AK2562" i="6"/>
  <c r="AQ2564" i="6"/>
  <c r="AK2566" i="6"/>
  <c r="AQ2568" i="6"/>
  <c r="AK2570" i="6"/>
  <c r="AQ2572" i="6"/>
  <c r="AK2574" i="6"/>
  <c r="AQ2576" i="6"/>
  <c r="AK2578" i="6"/>
  <c r="AQ2580" i="6"/>
  <c r="AK2582" i="6"/>
  <c r="AQ2584" i="6"/>
  <c r="AK2586" i="6"/>
  <c r="AQ2588" i="6"/>
  <c r="AK2590" i="6"/>
  <c r="AQ2592" i="6"/>
  <c r="AK2594" i="6"/>
  <c r="AQ2596" i="6"/>
  <c r="AK2598" i="6"/>
  <c r="AQ2600" i="6"/>
  <c r="AK2602" i="6"/>
  <c r="AQ2604" i="6"/>
  <c r="AK2606" i="6"/>
  <c r="AQ2608" i="6"/>
  <c r="AK2610" i="6"/>
  <c r="AQ2612" i="6"/>
  <c r="AK2614" i="6"/>
  <c r="AQ2616" i="6"/>
  <c r="AK2618" i="6"/>
  <c r="AQ2620" i="6"/>
  <c r="AK2622" i="6"/>
  <c r="AQ2624" i="6"/>
  <c r="AK2626" i="6"/>
  <c r="AQ2628" i="6"/>
  <c r="AK2630" i="6"/>
  <c r="AQ2632" i="6"/>
  <c r="AK2634" i="6"/>
  <c r="AQ2636" i="6"/>
  <c r="AK2638" i="6"/>
  <c r="AQ2640" i="6"/>
  <c r="AK2642" i="6"/>
  <c r="AQ2644" i="6"/>
  <c r="AK2646" i="6"/>
  <c r="AQ2648" i="6"/>
  <c r="AK2650" i="6"/>
  <c r="AQ2652" i="6"/>
  <c r="AK2654" i="6"/>
  <c r="AQ2656" i="6"/>
  <c r="AK2658" i="6"/>
  <c r="AQ2660" i="6"/>
  <c r="AK2662" i="6"/>
  <c r="AQ2664" i="6"/>
  <c r="AK2666" i="6"/>
  <c r="AQ2668" i="6"/>
  <c r="AK2670" i="6"/>
  <c r="AQ2672" i="6"/>
  <c r="AK2674" i="6"/>
  <c r="AQ2676" i="6"/>
  <c r="AK2678" i="6"/>
  <c r="AQ2680" i="6"/>
  <c r="AK2682" i="6"/>
  <c r="AQ2684" i="6"/>
  <c r="AK2686" i="6"/>
  <c r="AQ2688" i="6"/>
  <c r="AK2690" i="6"/>
  <c r="AQ2692" i="6"/>
  <c r="AK2694" i="6"/>
  <c r="AQ2696" i="6"/>
  <c r="AK2698" i="6"/>
  <c r="AQ2700" i="6"/>
  <c r="AK2702" i="6"/>
  <c r="AQ2704" i="6"/>
  <c r="AK2706" i="6"/>
  <c r="AQ2708" i="6"/>
  <c r="AK2710" i="6"/>
  <c r="AQ2712" i="6"/>
  <c r="AK2714" i="6"/>
  <c r="AQ2716" i="6"/>
  <c r="AK2718" i="6"/>
  <c r="AQ2720" i="6"/>
  <c r="AK2722" i="6"/>
  <c r="AQ2724" i="6"/>
  <c r="AK2726" i="6"/>
  <c r="AQ2728" i="6"/>
  <c r="AK2730" i="6"/>
  <c r="AQ2732" i="6"/>
  <c r="AK2734" i="6"/>
  <c r="AQ2736" i="6"/>
  <c r="AK2738" i="6"/>
  <c r="AQ2740" i="6"/>
  <c r="AK2742" i="6"/>
  <c r="AQ2744" i="6"/>
  <c r="AK2746" i="6"/>
  <c r="AQ2748" i="6"/>
  <c r="AK2750" i="6"/>
  <c r="AQ2752" i="6"/>
  <c r="AK2754" i="6"/>
  <c r="AQ2756" i="6"/>
  <c r="AK2758" i="6"/>
  <c r="AQ2760" i="6"/>
  <c r="AK2762" i="6"/>
  <c r="AQ2764" i="6"/>
  <c r="AK2766" i="6"/>
  <c r="AQ2768" i="6"/>
  <c r="AK2770" i="6"/>
  <c r="AQ2772" i="6"/>
  <c r="AK2774" i="6"/>
  <c r="AQ2776" i="6"/>
  <c r="AK2778" i="6"/>
  <c r="AQ2780" i="6"/>
  <c r="AK2782" i="6"/>
  <c r="AQ2784" i="6"/>
  <c r="AK2786" i="6"/>
  <c r="AQ2788" i="6"/>
  <c r="AK2790" i="6"/>
  <c r="AQ2792" i="6"/>
  <c r="AK2794" i="6"/>
  <c r="AQ2796" i="6"/>
  <c r="AK2798" i="6"/>
  <c r="AQ2800" i="6"/>
  <c r="AK2802" i="6"/>
  <c r="AQ2804" i="6"/>
  <c r="AK2806" i="6"/>
  <c r="AQ2808" i="6"/>
  <c r="AK2810" i="6"/>
  <c r="AQ2812" i="6"/>
  <c r="AK2814" i="6"/>
  <c r="AQ2816" i="6"/>
  <c r="AK2818" i="6"/>
  <c r="AQ2820" i="6"/>
  <c r="AK2822" i="6"/>
  <c r="AQ2824" i="6"/>
  <c r="AK2826" i="6"/>
  <c r="AQ2828" i="6"/>
  <c r="AK2830" i="6"/>
  <c r="AQ2832" i="6"/>
  <c r="AK2834" i="6"/>
  <c r="AQ2836" i="6"/>
  <c r="AK2838" i="6"/>
  <c r="AQ2840" i="6"/>
  <c r="AK2842" i="6"/>
  <c r="AQ2844" i="6"/>
  <c r="AK2846" i="6"/>
  <c r="AQ2848" i="6"/>
  <c r="AK2850" i="6"/>
  <c r="AQ2852" i="6"/>
  <c r="AK2854" i="6"/>
  <c r="AQ2856" i="6"/>
  <c r="AK2858" i="6"/>
  <c r="AQ2860" i="6"/>
  <c r="AK2862" i="6"/>
  <c r="AQ2864" i="6"/>
  <c r="AK2866" i="6"/>
  <c r="AQ2868" i="6"/>
  <c r="AK2870" i="6"/>
  <c r="AQ2872" i="6"/>
  <c r="AK2874" i="6"/>
  <c r="AQ2876" i="6"/>
  <c r="AK2878" i="6"/>
  <c r="AQ2880" i="6"/>
  <c r="AK2882" i="6"/>
  <c r="AQ2883" i="6"/>
  <c r="AK2885" i="6"/>
  <c r="AQ2887" i="6"/>
  <c r="AK2889" i="6"/>
  <c r="AQ2891" i="6"/>
  <c r="AK2893" i="6"/>
  <c r="AQ2895" i="6"/>
  <c r="AK2897" i="6"/>
  <c r="AQ2899" i="6"/>
  <c r="AK2901" i="6"/>
  <c r="AQ2903" i="6"/>
  <c r="AK2905" i="6"/>
  <c r="AQ2907" i="6"/>
  <c r="AK2909" i="6"/>
  <c r="AQ2911" i="6"/>
  <c r="AK2913" i="6"/>
  <c r="AQ2915" i="6"/>
  <c r="AK2917" i="6"/>
  <c r="AQ2919" i="6"/>
  <c r="AK2921" i="6"/>
  <c r="AQ2923" i="6"/>
  <c r="AQ2884" i="6"/>
  <c r="AK2886" i="6"/>
  <c r="AQ2888" i="6"/>
  <c r="AK2890" i="6"/>
  <c r="AQ2892" i="6"/>
  <c r="AK2894" i="6"/>
  <c r="AQ2896" i="6"/>
  <c r="AK2898" i="6"/>
  <c r="AQ2900" i="6"/>
  <c r="AK2902" i="6"/>
  <c r="AQ2904" i="6"/>
  <c r="AK2906" i="6"/>
  <c r="AQ2908" i="6"/>
  <c r="AK2910" i="6"/>
  <c r="AQ2912" i="6"/>
  <c r="AK2914" i="6"/>
  <c r="AQ2916" i="6"/>
  <c r="AK2918" i="6"/>
  <c r="AQ2920" i="6"/>
  <c r="AQ2885" i="6"/>
  <c r="AK2887" i="6"/>
  <c r="AQ2889" i="6"/>
  <c r="AK2891" i="6"/>
  <c r="AQ2893" i="6"/>
  <c r="AK2895" i="6"/>
  <c r="AQ2897" i="6"/>
  <c r="AK2899" i="6"/>
  <c r="AQ2901" i="6"/>
  <c r="AK2903" i="6"/>
  <c r="AQ2905" i="6"/>
  <c r="AK2907" i="6"/>
  <c r="AQ2909" i="6"/>
  <c r="AK2911" i="6"/>
  <c r="AQ2913" i="6"/>
  <c r="AK2915" i="6"/>
  <c r="AQ2917" i="6"/>
  <c r="AK2919" i="6"/>
  <c r="AQ2921" i="6"/>
  <c r="AK2923" i="6"/>
  <c r="AK2884" i="6"/>
  <c r="AQ2886" i="6"/>
  <c r="AK2888" i="6"/>
  <c r="AQ2890" i="6"/>
  <c r="AK2892" i="6"/>
  <c r="AQ2894" i="6"/>
  <c r="AK2896" i="6"/>
  <c r="AQ2898" i="6"/>
  <c r="AK2900" i="6"/>
  <c r="AQ2902" i="6"/>
  <c r="AK2904" i="6"/>
  <c r="AQ2906" i="6"/>
  <c r="AK2908" i="6"/>
  <c r="AQ2910" i="6"/>
  <c r="AK2912" i="6"/>
  <c r="AQ2914" i="6"/>
  <c r="AK2916" i="6"/>
  <c r="AQ2918" i="6"/>
  <c r="AK2920" i="6"/>
  <c r="AQ2922" i="6"/>
  <c r="AK2922" i="6"/>
  <c r="P34" i="9"/>
  <c r="O34" i="9" s="1"/>
  <c r="AL9" i="6"/>
  <c r="AL13" i="6"/>
  <c r="AL17" i="6"/>
  <c r="AL21" i="6"/>
  <c r="AL25" i="6"/>
  <c r="AL29" i="6"/>
  <c r="AL33" i="6"/>
  <c r="AL37" i="6"/>
  <c r="AL41" i="6"/>
  <c r="AL45" i="6"/>
  <c r="AL49" i="6"/>
  <c r="AL53" i="6"/>
  <c r="AL57" i="6"/>
  <c r="AL61" i="6"/>
  <c r="AL65" i="6"/>
  <c r="AL69" i="6"/>
  <c r="AL73" i="6"/>
  <c r="AL77" i="6"/>
  <c r="AL81" i="6"/>
  <c r="AL85" i="6"/>
  <c r="AL89" i="6"/>
  <c r="AL10" i="6"/>
  <c r="AL14" i="6"/>
  <c r="AL18" i="6"/>
  <c r="AL22" i="6"/>
  <c r="AL26" i="6"/>
  <c r="AL30" i="6"/>
  <c r="AL34" i="6"/>
  <c r="AL38" i="6"/>
  <c r="AL42" i="6"/>
  <c r="AL46" i="6"/>
  <c r="AL50" i="6"/>
  <c r="AL54" i="6"/>
  <c r="AL58" i="6"/>
  <c r="AL62" i="6"/>
  <c r="AL66" i="6"/>
  <c r="AL70" i="6"/>
  <c r="AL74" i="6"/>
  <c r="AL78" i="6"/>
  <c r="AL82" i="6"/>
  <c r="AL86" i="6"/>
  <c r="AL90" i="6"/>
  <c r="AL16" i="6"/>
  <c r="AL24" i="6"/>
  <c r="AL32" i="6"/>
  <c r="AL40" i="6"/>
  <c r="AL48" i="6"/>
  <c r="AL56" i="6"/>
  <c r="AL64" i="6"/>
  <c r="AL72" i="6"/>
  <c r="AL80" i="6"/>
  <c r="AL88" i="6"/>
  <c r="AL94" i="6"/>
  <c r="AL98" i="6"/>
  <c r="AL102" i="6"/>
  <c r="AL106" i="6"/>
  <c r="AL110" i="6"/>
  <c r="AL114" i="6"/>
  <c r="AL118" i="6"/>
  <c r="AL122" i="6"/>
  <c r="AL126" i="6"/>
  <c r="AL130" i="6"/>
  <c r="AL134" i="6"/>
  <c r="AL138" i="6"/>
  <c r="AL142" i="6"/>
  <c r="AL146" i="6"/>
  <c r="AL150" i="6"/>
  <c r="AL154" i="6"/>
  <c r="AL158" i="6"/>
  <c r="AL162" i="6"/>
  <c r="AL166" i="6"/>
  <c r="AL170" i="6"/>
  <c r="AL11" i="6"/>
  <c r="AL19" i="6"/>
  <c r="AL27" i="6"/>
  <c r="AL35" i="6"/>
  <c r="AL43" i="6"/>
  <c r="AL51" i="6"/>
  <c r="AL59" i="6"/>
  <c r="AL67" i="6"/>
  <c r="AL75" i="6"/>
  <c r="AL83" i="6"/>
  <c r="AL91" i="6"/>
  <c r="AL95" i="6"/>
  <c r="AL99" i="6"/>
  <c r="AL103" i="6"/>
  <c r="AL107" i="6"/>
  <c r="AL111" i="6"/>
  <c r="AL115" i="6"/>
  <c r="AL119" i="6"/>
  <c r="AL123" i="6"/>
  <c r="AL127" i="6"/>
  <c r="AL131" i="6"/>
  <c r="AL135" i="6"/>
  <c r="AL139" i="6"/>
  <c r="AL143" i="6"/>
  <c r="AL147" i="6"/>
  <c r="AL151" i="6"/>
  <c r="AL155" i="6"/>
  <c r="AL159" i="6"/>
  <c r="AL163" i="6"/>
  <c r="AL167" i="6"/>
  <c r="AL171" i="6"/>
  <c r="AL175" i="6"/>
  <c r="AL12" i="6"/>
  <c r="AL20" i="6"/>
  <c r="AL28" i="6"/>
  <c r="AL36" i="6"/>
  <c r="AL44" i="6"/>
  <c r="AL52" i="6"/>
  <c r="AL60" i="6"/>
  <c r="AL68" i="6"/>
  <c r="AL76" i="6"/>
  <c r="AL84" i="6"/>
  <c r="AL92" i="6"/>
  <c r="AL96" i="6"/>
  <c r="AL100" i="6"/>
  <c r="AL104" i="6"/>
  <c r="AL108" i="6"/>
  <c r="AL112" i="6"/>
  <c r="AL116" i="6"/>
  <c r="AL120" i="6"/>
  <c r="AL124" i="6"/>
  <c r="AL128" i="6"/>
  <c r="AL132" i="6"/>
  <c r="AL136" i="6"/>
  <c r="AL140" i="6"/>
  <c r="AL144" i="6"/>
  <c r="AL148" i="6"/>
  <c r="AL152" i="6"/>
  <c r="AL156" i="6"/>
  <c r="AL160" i="6"/>
  <c r="AL164" i="6"/>
  <c r="AL168" i="6"/>
  <c r="AL172" i="6"/>
  <c r="AL176" i="6"/>
  <c r="AL15" i="6"/>
  <c r="AL23" i="6"/>
  <c r="AL31" i="6"/>
  <c r="AL39" i="6"/>
  <c r="AL47" i="6"/>
  <c r="AL55" i="6"/>
  <c r="AL63" i="6"/>
  <c r="AL71" i="6"/>
  <c r="AL79" i="6"/>
  <c r="AL87" i="6"/>
  <c r="AL93" i="6"/>
  <c r="AL97" i="6"/>
  <c r="AL101" i="6"/>
  <c r="AL105" i="6"/>
  <c r="AL109" i="6"/>
  <c r="AL125" i="6"/>
  <c r="AL141" i="6"/>
  <c r="AL157" i="6"/>
  <c r="AL173" i="6"/>
  <c r="AL174" i="6"/>
  <c r="AL179" i="6"/>
  <c r="AL183" i="6"/>
  <c r="AL187" i="6"/>
  <c r="AL191" i="6"/>
  <c r="AL195" i="6"/>
  <c r="AL199" i="6"/>
  <c r="AL203" i="6"/>
  <c r="AL207" i="6"/>
  <c r="AL211" i="6"/>
  <c r="AL215" i="6"/>
  <c r="AL219" i="6"/>
  <c r="AL223" i="6"/>
  <c r="AL227" i="6"/>
  <c r="AL231" i="6"/>
  <c r="AL235" i="6"/>
  <c r="AL239" i="6"/>
  <c r="AL243" i="6"/>
  <c r="AL247" i="6"/>
  <c r="AL251" i="6"/>
  <c r="AL255" i="6"/>
  <c r="AL259" i="6"/>
  <c r="AL263" i="6"/>
  <c r="AL267" i="6"/>
  <c r="AL271" i="6"/>
  <c r="AL275" i="6"/>
  <c r="AL279" i="6"/>
  <c r="AL283" i="6"/>
  <c r="AL287" i="6"/>
  <c r="AL291" i="6"/>
  <c r="AL295" i="6"/>
  <c r="AL299" i="6"/>
  <c r="AL303" i="6"/>
  <c r="AL307" i="6"/>
  <c r="AL311" i="6"/>
  <c r="AL315" i="6"/>
  <c r="AL319" i="6"/>
  <c r="AL323" i="6"/>
  <c r="AL327" i="6"/>
  <c r="AL331" i="6"/>
  <c r="AL335" i="6"/>
  <c r="AL339" i="6"/>
  <c r="AL343" i="6"/>
  <c r="AL347" i="6"/>
  <c r="AL351" i="6"/>
  <c r="AL355" i="6"/>
  <c r="AL359" i="6"/>
  <c r="AL363" i="6"/>
  <c r="AL367" i="6"/>
  <c r="AL371" i="6"/>
  <c r="AL375" i="6"/>
  <c r="AL379" i="6"/>
  <c r="AL383" i="6"/>
  <c r="AL387" i="6"/>
  <c r="AL391" i="6"/>
  <c r="AL395" i="6"/>
  <c r="AL399" i="6"/>
  <c r="AL403" i="6"/>
  <c r="AL407" i="6"/>
  <c r="AL411" i="6"/>
  <c r="AL415" i="6"/>
  <c r="AL419" i="6"/>
  <c r="AL423" i="6"/>
  <c r="AL427" i="6"/>
  <c r="AL431" i="6"/>
  <c r="AL435" i="6"/>
  <c r="AL439" i="6"/>
  <c r="AL443" i="6"/>
  <c r="AL447" i="6"/>
  <c r="AL451" i="6"/>
  <c r="AL455" i="6"/>
  <c r="AL459" i="6"/>
  <c r="AL113" i="6"/>
  <c r="AL129" i="6"/>
  <c r="AL145" i="6"/>
  <c r="AL161" i="6"/>
  <c r="AL180" i="6"/>
  <c r="AL184" i="6"/>
  <c r="AL188" i="6"/>
  <c r="AL192" i="6"/>
  <c r="AL196" i="6"/>
  <c r="AL200" i="6"/>
  <c r="AL204" i="6"/>
  <c r="AL208" i="6"/>
  <c r="AL212" i="6"/>
  <c r="AL216" i="6"/>
  <c r="AL220" i="6"/>
  <c r="AL224" i="6"/>
  <c r="AL228" i="6"/>
  <c r="AL232" i="6"/>
  <c r="AL236" i="6"/>
  <c r="AL240" i="6"/>
  <c r="AL244" i="6"/>
  <c r="AL248" i="6"/>
  <c r="AL252" i="6"/>
  <c r="AL256" i="6"/>
  <c r="AL260" i="6"/>
  <c r="AL264" i="6"/>
  <c r="AL268" i="6"/>
  <c r="AL272" i="6"/>
  <c r="AL276" i="6"/>
  <c r="AL280" i="6"/>
  <c r="AL284" i="6"/>
  <c r="AL288" i="6"/>
  <c r="AL292" i="6"/>
  <c r="AL296" i="6"/>
  <c r="AL300" i="6"/>
  <c r="AL304" i="6"/>
  <c r="AL308" i="6"/>
  <c r="AL312" i="6"/>
  <c r="AL316" i="6"/>
  <c r="AL320" i="6"/>
  <c r="AL324" i="6"/>
  <c r="AL328" i="6"/>
  <c r="AL332" i="6"/>
  <c r="AL336" i="6"/>
  <c r="AL340" i="6"/>
  <c r="AL344" i="6"/>
  <c r="AL348" i="6"/>
  <c r="AL352" i="6"/>
  <c r="AL356" i="6"/>
  <c r="AL360" i="6"/>
  <c r="AL364" i="6"/>
  <c r="AL368" i="6"/>
  <c r="AL372" i="6"/>
  <c r="AL376" i="6"/>
  <c r="AL380" i="6"/>
  <c r="AL384" i="6"/>
  <c r="AL388" i="6"/>
  <c r="AL392" i="6"/>
  <c r="AL396" i="6"/>
  <c r="AL400" i="6"/>
  <c r="AL404" i="6"/>
  <c r="AL408" i="6"/>
  <c r="AL412" i="6"/>
  <c r="AL416" i="6"/>
  <c r="AL420" i="6"/>
  <c r="AL424" i="6"/>
  <c r="AL428" i="6"/>
  <c r="AL432" i="6"/>
  <c r="AL436" i="6"/>
  <c r="AL440" i="6"/>
  <c r="AL444" i="6"/>
  <c r="AL448" i="6"/>
  <c r="AL452" i="6"/>
  <c r="AL456" i="6"/>
  <c r="AL460" i="6"/>
  <c r="AL117" i="6"/>
  <c r="AL133" i="6"/>
  <c r="AL149" i="6"/>
  <c r="AL165" i="6"/>
  <c r="AL177" i="6"/>
  <c r="AL181" i="6"/>
  <c r="AL185" i="6"/>
  <c r="AL189" i="6"/>
  <c r="AL193" i="6"/>
  <c r="AL197" i="6"/>
  <c r="AL201" i="6"/>
  <c r="AL205" i="6"/>
  <c r="AL209" i="6"/>
  <c r="AL213" i="6"/>
  <c r="AL217" i="6"/>
  <c r="AL221" i="6"/>
  <c r="AL225" i="6"/>
  <c r="AL229" i="6"/>
  <c r="AL233" i="6"/>
  <c r="AL237" i="6"/>
  <c r="AL241" i="6"/>
  <c r="AL245" i="6"/>
  <c r="AL249" i="6"/>
  <c r="AL253" i="6"/>
  <c r="AL257" i="6"/>
  <c r="AL261" i="6"/>
  <c r="AL265" i="6"/>
  <c r="AL269" i="6"/>
  <c r="AL273" i="6"/>
  <c r="AL277" i="6"/>
  <c r="AL281" i="6"/>
  <c r="AL285" i="6"/>
  <c r="AL289" i="6"/>
  <c r="AL293" i="6"/>
  <c r="AL297" i="6"/>
  <c r="AL301" i="6"/>
  <c r="AL305" i="6"/>
  <c r="AL309" i="6"/>
  <c r="AL313" i="6"/>
  <c r="AL317" i="6"/>
  <c r="AL321" i="6"/>
  <c r="AL325" i="6"/>
  <c r="AL329" i="6"/>
  <c r="AL333" i="6"/>
  <c r="AL337" i="6"/>
  <c r="AL341" i="6"/>
  <c r="AL345" i="6"/>
  <c r="AL349" i="6"/>
  <c r="AL353" i="6"/>
  <c r="AL357" i="6"/>
  <c r="AL361" i="6"/>
  <c r="AL365" i="6"/>
  <c r="AL369" i="6"/>
  <c r="AL373" i="6"/>
  <c r="AL377" i="6"/>
  <c r="AL381" i="6"/>
  <c r="AL385" i="6"/>
  <c r="AL389" i="6"/>
  <c r="AL393" i="6"/>
  <c r="AL397" i="6"/>
  <c r="AL401" i="6"/>
  <c r="AL405" i="6"/>
  <c r="AL409" i="6"/>
  <c r="AL413" i="6"/>
  <c r="AL417" i="6"/>
  <c r="AL421" i="6"/>
  <c r="AL425" i="6"/>
  <c r="AL429" i="6"/>
  <c r="AL433" i="6"/>
  <c r="AL437" i="6"/>
  <c r="AL441" i="6"/>
  <c r="AL445" i="6"/>
  <c r="AL449" i="6"/>
  <c r="AL453" i="6"/>
  <c r="AL457" i="6"/>
  <c r="AL461" i="6"/>
  <c r="AL121" i="6"/>
  <c r="AL137" i="6"/>
  <c r="AL153" i="6"/>
  <c r="AL169" i="6"/>
  <c r="AL178" i="6"/>
  <c r="AL182" i="6"/>
  <c r="AL186" i="6"/>
  <c r="AL190" i="6"/>
  <c r="AL194" i="6"/>
  <c r="AL198" i="6"/>
  <c r="AL202" i="6"/>
  <c r="AL206" i="6"/>
  <c r="AL210" i="6"/>
  <c r="AL214" i="6"/>
  <c r="AL218" i="6"/>
  <c r="AL222" i="6"/>
  <c r="AL226" i="6"/>
  <c r="AL230" i="6"/>
  <c r="AL234" i="6"/>
  <c r="AL238" i="6"/>
  <c r="AL242" i="6"/>
  <c r="AL246" i="6"/>
  <c r="AL250" i="6"/>
  <c r="AL254" i="6"/>
  <c r="AL258" i="6"/>
  <c r="AL262" i="6"/>
  <c r="AL266" i="6"/>
  <c r="AL270" i="6"/>
  <c r="AL274" i="6"/>
  <c r="AL278" i="6"/>
  <c r="AL282" i="6"/>
  <c r="AL286" i="6"/>
  <c r="AL290" i="6"/>
  <c r="AL294" i="6"/>
  <c r="AL298" i="6"/>
  <c r="AL302" i="6"/>
  <c r="AL306" i="6"/>
  <c r="AL310" i="6"/>
  <c r="AL314" i="6"/>
  <c r="AL318" i="6"/>
  <c r="AL322" i="6"/>
  <c r="AL326" i="6"/>
  <c r="AL330" i="6"/>
  <c r="AL334" i="6"/>
  <c r="AL338" i="6"/>
  <c r="AL342" i="6"/>
  <c r="AL346" i="6"/>
  <c r="AL350" i="6"/>
  <c r="AL354" i="6"/>
  <c r="AL358" i="6"/>
  <c r="AL362" i="6"/>
  <c r="AL366" i="6"/>
  <c r="AL370" i="6"/>
  <c r="AL374" i="6"/>
  <c r="AL378" i="6"/>
  <c r="AL382" i="6"/>
  <c r="AL386" i="6"/>
  <c r="AL390" i="6"/>
  <c r="AL394" i="6"/>
  <c r="AL398" i="6"/>
  <c r="AL402" i="6"/>
  <c r="AL406" i="6"/>
  <c r="AL410" i="6"/>
  <c r="AL414" i="6"/>
  <c r="AL418" i="6"/>
  <c r="AL422" i="6"/>
  <c r="AL426" i="6"/>
  <c r="AL430" i="6"/>
  <c r="AL434" i="6"/>
  <c r="AL438" i="6"/>
  <c r="AL442" i="6"/>
  <c r="AL446" i="6"/>
  <c r="AL450" i="6"/>
  <c r="AL454" i="6"/>
  <c r="AL458" i="6"/>
  <c r="AL462" i="6"/>
  <c r="AL466" i="6"/>
  <c r="AL470" i="6"/>
  <c r="AL474" i="6"/>
  <c r="AL478" i="6"/>
  <c r="AL482" i="6"/>
  <c r="AL486" i="6"/>
  <c r="AL490" i="6"/>
  <c r="AL494" i="6"/>
  <c r="AL498" i="6"/>
  <c r="AL502" i="6"/>
  <c r="AL506" i="6"/>
  <c r="AL510" i="6"/>
  <c r="AL514" i="6"/>
  <c r="AL518" i="6"/>
  <c r="AL522" i="6"/>
  <c r="AL526" i="6"/>
  <c r="AL530" i="6"/>
  <c r="AL534" i="6"/>
  <c r="AL538" i="6"/>
  <c r="AL542" i="6"/>
  <c r="AL546" i="6"/>
  <c r="AL550" i="6"/>
  <c r="AL554" i="6"/>
  <c r="AL558" i="6"/>
  <c r="AL562" i="6"/>
  <c r="AL566" i="6"/>
  <c r="AL570" i="6"/>
  <c r="AL574" i="6"/>
  <c r="AL578" i="6"/>
  <c r="AL582" i="6"/>
  <c r="AL586" i="6"/>
  <c r="AL590" i="6"/>
  <c r="AL594" i="6"/>
  <c r="AL598" i="6"/>
  <c r="AL602" i="6"/>
  <c r="AL606" i="6"/>
  <c r="AL610" i="6"/>
  <c r="AL614" i="6"/>
  <c r="AL618" i="6"/>
  <c r="AL622" i="6"/>
  <c r="AL626" i="6"/>
  <c r="AL630" i="6"/>
  <c r="AL634" i="6"/>
  <c r="AL638" i="6"/>
  <c r="AL642" i="6"/>
  <c r="AL646" i="6"/>
  <c r="AL650" i="6"/>
  <c r="AL654" i="6"/>
  <c r="AL658" i="6"/>
  <c r="AL662" i="6"/>
  <c r="AL666" i="6"/>
  <c r="AL670" i="6"/>
  <c r="AL674" i="6"/>
  <c r="AL678" i="6"/>
  <c r="AL682" i="6"/>
  <c r="AL686" i="6"/>
  <c r="AL690" i="6"/>
  <c r="AL694" i="6"/>
  <c r="AL698" i="6"/>
  <c r="AL702" i="6"/>
  <c r="AL706" i="6"/>
  <c r="AL710" i="6"/>
  <c r="AL714" i="6"/>
  <c r="AL718" i="6"/>
  <c r="AL722" i="6"/>
  <c r="AL726" i="6"/>
  <c r="AL730" i="6"/>
  <c r="AL734" i="6"/>
  <c r="AL738" i="6"/>
  <c r="AL742" i="6"/>
  <c r="AL746" i="6"/>
  <c r="AL750" i="6"/>
  <c r="AL754" i="6"/>
  <c r="AL758" i="6"/>
  <c r="AL762" i="6"/>
  <c r="AL463" i="6"/>
  <c r="AL467" i="6"/>
  <c r="AL471" i="6"/>
  <c r="AL475" i="6"/>
  <c r="AL479" i="6"/>
  <c r="AL483" i="6"/>
  <c r="AL487" i="6"/>
  <c r="AL491" i="6"/>
  <c r="AL495" i="6"/>
  <c r="AL499" i="6"/>
  <c r="AL503" i="6"/>
  <c r="AL507" i="6"/>
  <c r="AL511" i="6"/>
  <c r="AL515" i="6"/>
  <c r="AL519" i="6"/>
  <c r="AL523" i="6"/>
  <c r="AL527" i="6"/>
  <c r="AL531" i="6"/>
  <c r="AL535" i="6"/>
  <c r="AL539" i="6"/>
  <c r="AL543" i="6"/>
  <c r="AL547" i="6"/>
  <c r="AL551" i="6"/>
  <c r="AL555" i="6"/>
  <c r="AL559" i="6"/>
  <c r="AL563" i="6"/>
  <c r="AL567" i="6"/>
  <c r="AL571" i="6"/>
  <c r="AL575" i="6"/>
  <c r="AL579" i="6"/>
  <c r="AL583" i="6"/>
  <c r="AL587" i="6"/>
  <c r="AL591" i="6"/>
  <c r="AL595" i="6"/>
  <c r="AL599" i="6"/>
  <c r="AL603" i="6"/>
  <c r="AL607" i="6"/>
  <c r="AL611" i="6"/>
  <c r="AL615" i="6"/>
  <c r="AL619" i="6"/>
  <c r="AL623" i="6"/>
  <c r="AL627" i="6"/>
  <c r="AL631" i="6"/>
  <c r="AL635" i="6"/>
  <c r="AL639" i="6"/>
  <c r="AL643" i="6"/>
  <c r="AL647" i="6"/>
  <c r="AL651" i="6"/>
  <c r="AL655" i="6"/>
  <c r="AL659" i="6"/>
  <c r="AL663" i="6"/>
  <c r="AL667" i="6"/>
  <c r="AL671" i="6"/>
  <c r="AL675" i="6"/>
  <c r="AL679" i="6"/>
  <c r="AL683" i="6"/>
  <c r="AL687" i="6"/>
  <c r="AL691" i="6"/>
  <c r="AL695" i="6"/>
  <c r="AL699" i="6"/>
  <c r="AL703" i="6"/>
  <c r="AL707" i="6"/>
  <c r="AL711" i="6"/>
  <c r="AL715" i="6"/>
  <c r="AL719" i="6"/>
  <c r="AL723" i="6"/>
  <c r="AL727" i="6"/>
  <c r="AL731" i="6"/>
  <c r="AL735" i="6"/>
  <c r="AL739" i="6"/>
  <c r="AL743" i="6"/>
  <c r="AL747" i="6"/>
  <c r="AL751" i="6"/>
  <c r="AL755" i="6"/>
  <c r="AL759" i="6"/>
  <c r="AL763" i="6"/>
  <c r="AL464" i="6"/>
  <c r="AL468" i="6"/>
  <c r="AL472" i="6"/>
  <c r="AL476" i="6"/>
  <c r="AL480" i="6"/>
  <c r="AL484" i="6"/>
  <c r="AL488" i="6"/>
  <c r="AL492" i="6"/>
  <c r="AL496" i="6"/>
  <c r="AL500" i="6"/>
  <c r="AL504" i="6"/>
  <c r="AL508" i="6"/>
  <c r="AL512" i="6"/>
  <c r="AL516" i="6"/>
  <c r="AL520" i="6"/>
  <c r="AL524" i="6"/>
  <c r="AL528" i="6"/>
  <c r="AL532" i="6"/>
  <c r="AL536" i="6"/>
  <c r="AL540" i="6"/>
  <c r="AL544" i="6"/>
  <c r="AL548" i="6"/>
  <c r="AL552" i="6"/>
  <c r="AL556" i="6"/>
  <c r="AL560" i="6"/>
  <c r="AL564" i="6"/>
  <c r="AL568" i="6"/>
  <c r="AL572" i="6"/>
  <c r="AL576" i="6"/>
  <c r="AL580" i="6"/>
  <c r="AL584" i="6"/>
  <c r="AL588" i="6"/>
  <c r="AL592" i="6"/>
  <c r="AL596" i="6"/>
  <c r="AL600" i="6"/>
  <c r="AL604" i="6"/>
  <c r="AL608" i="6"/>
  <c r="AL612" i="6"/>
  <c r="AL616" i="6"/>
  <c r="AL620" i="6"/>
  <c r="AL624" i="6"/>
  <c r="AL628" i="6"/>
  <c r="AL632" i="6"/>
  <c r="AL636" i="6"/>
  <c r="AL640" i="6"/>
  <c r="AL644" i="6"/>
  <c r="AL648" i="6"/>
  <c r="AL652" i="6"/>
  <c r="AL656" i="6"/>
  <c r="AL660" i="6"/>
  <c r="AL664" i="6"/>
  <c r="AL668" i="6"/>
  <c r="AL672" i="6"/>
  <c r="AL676" i="6"/>
  <c r="AL680" i="6"/>
  <c r="AL684" i="6"/>
  <c r="AL688" i="6"/>
  <c r="AL692" i="6"/>
  <c r="AL696" i="6"/>
  <c r="AL700" i="6"/>
  <c r="AL704" i="6"/>
  <c r="AL708" i="6"/>
  <c r="AL712" i="6"/>
  <c r="AL716" i="6"/>
  <c r="AL720" i="6"/>
  <c r="AL724" i="6"/>
  <c r="AL728" i="6"/>
  <c r="AL732" i="6"/>
  <c r="AL736" i="6"/>
  <c r="AL740" i="6"/>
  <c r="AL744" i="6"/>
  <c r="AL748" i="6"/>
  <c r="AL752" i="6"/>
  <c r="AL756" i="6"/>
  <c r="AL760" i="6"/>
  <c r="AL764" i="6"/>
  <c r="AL465" i="6"/>
  <c r="AL469" i="6"/>
  <c r="AL473" i="6"/>
  <c r="AL477" i="6"/>
  <c r="AL481" i="6"/>
  <c r="AL485" i="6"/>
  <c r="AL489" i="6"/>
  <c r="AL493" i="6"/>
  <c r="AL497" i="6"/>
  <c r="AL501" i="6"/>
  <c r="AL505" i="6"/>
  <c r="AL509" i="6"/>
  <c r="AL513" i="6"/>
  <c r="AL517" i="6"/>
  <c r="AL521" i="6"/>
  <c r="AL525" i="6"/>
  <c r="AL529" i="6"/>
  <c r="AL533" i="6"/>
  <c r="AL537" i="6"/>
  <c r="AL541" i="6"/>
  <c r="AL545" i="6"/>
  <c r="AL549" i="6"/>
  <c r="AL553" i="6"/>
  <c r="AL557" i="6"/>
  <c r="AL561" i="6"/>
  <c r="AL565" i="6"/>
  <c r="AL569" i="6"/>
  <c r="AL573" i="6"/>
  <c r="AL577" i="6"/>
  <c r="AL581" i="6"/>
  <c r="AL585" i="6"/>
  <c r="AL589" i="6"/>
  <c r="AL593" i="6"/>
  <c r="AL597" i="6"/>
  <c r="AL601" i="6"/>
  <c r="AL605" i="6"/>
  <c r="AL609" i="6"/>
  <c r="AL613" i="6"/>
  <c r="AL617" i="6"/>
  <c r="AL621" i="6"/>
  <c r="AL625" i="6"/>
  <c r="AL629" i="6"/>
  <c r="AL633" i="6"/>
  <c r="AL637" i="6"/>
  <c r="AL641" i="6"/>
  <c r="AL645" i="6"/>
  <c r="AL649" i="6"/>
  <c r="AL653" i="6"/>
  <c r="AL657" i="6"/>
  <c r="AL661" i="6"/>
  <c r="AL665" i="6"/>
  <c r="AL669" i="6"/>
  <c r="AL673" i="6"/>
  <c r="AL677" i="6"/>
  <c r="AL681" i="6"/>
  <c r="AL685" i="6"/>
  <c r="AL689" i="6"/>
  <c r="AL693" i="6"/>
  <c r="AL697" i="6"/>
  <c r="AL701" i="6"/>
  <c r="AL705" i="6"/>
  <c r="AL709" i="6"/>
  <c r="AL713" i="6"/>
  <c r="AL717" i="6"/>
  <c r="AL721" i="6"/>
  <c r="AL725" i="6"/>
  <c r="AL729" i="6"/>
  <c r="AL733" i="6"/>
  <c r="AL737" i="6"/>
  <c r="AL741" i="6"/>
  <c r="AL745" i="6"/>
  <c r="AL749" i="6"/>
  <c r="AL753" i="6"/>
  <c r="AL757" i="6"/>
  <c r="AL766" i="6"/>
  <c r="AL770" i="6"/>
  <c r="AL774" i="6"/>
  <c r="AL778" i="6"/>
  <c r="AL782" i="6"/>
  <c r="AL786" i="6"/>
  <c r="AL790" i="6"/>
  <c r="AL794" i="6"/>
  <c r="AL798" i="6"/>
  <c r="AL802" i="6"/>
  <c r="AL806" i="6"/>
  <c r="AL810" i="6"/>
  <c r="AL814" i="6"/>
  <c r="AL818" i="6"/>
  <c r="AL822" i="6"/>
  <c r="AL826" i="6"/>
  <c r="AL830" i="6"/>
  <c r="AL834" i="6"/>
  <c r="AL838" i="6"/>
  <c r="AL842" i="6"/>
  <c r="AL846" i="6"/>
  <c r="AL850" i="6"/>
  <c r="AL854" i="6"/>
  <c r="AL858" i="6"/>
  <c r="AL862" i="6"/>
  <c r="AL866" i="6"/>
  <c r="AL870" i="6"/>
  <c r="AL874" i="6"/>
  <c r="AL878" i="6"/>
  <c r="AL882" i="6"/>
  <c r="AL886" i="6"/>
  <c r="AL890" i="6"/>
  <c r="AL894" i="6"/>
  <c r="AL898" i="6"/>
  <c r="AL902" i="6"/>
  <c r="AL906" i="6"/>
  <c r="AL910" i="6"/>
  <c r="AL914" i="6"/>
  <c r="AL918" i="6"/>
  <c r="AL922" i="6"/>
  <c r="AL926" i="6"/>
  <c r="AL930" i="6"/>
  <c r="AL934" i="6"/>
  <c r="AL938" i="6"/>
  <c r="AL942" i="6"/>
  <c r="AL946" i="6"/>
  <c r="AL950" i="6"/>
  <c r="AL954" i="6"/>
  <c r="AL958" i="6"/>
  <c r="AL962" i="6"/>
  <c r="AL966" i="6"/>
  <c r="AL970" i="6"/>
  <c r="AL974" i="6"/>
  <c r="AL978" i="6"/>
  <c r="AL982" i="6"/>
  <c r="AL986" i="6"/>
  <c r="AL990" i="6"/>
  <c r="AL994" i="6"/>
  <c r="AL998" i="6"/>
  <c r="AL1002" i="6"/>
  <c r="AL1006" i="6"/>
  <c r="AL1010" i="6"/>
  <c r="AL1014" i="6"/>
  <c r="AL1018" i="6"/>
  <c r="AL1022" i="6"/>
  <c r="AL1026" i="6"/>
  <c r="AL1030" i="6"/>
  <c r="AL1034" i="6"/>
  <c r="AL1038" i="6"/>
  <c r="AL1042" i="6"/>
  <c r="AL1046" i="6"/>
  <c r="AL1050" i="6"/>
  <c r="AL1054" i="6"/>
  <c r="AL1058" i="6"/>
  <c r="AL1062" i="6"/>
  <c r="AL761" i="6"/>
  <c r="AL767" i="6"/>
  <c r="AL771" i="6"/>
  <c r="AL775" i="6"/>
  <c r="AL779" i="6"/>
  <c r="AL783" i="6"/>
  <c r="AL787" i="6"/>
  <c r="AL791" i="6"/>
  <c r="AL795" i="6"/>
  <c r="AL799" i="6"/>
  <c r="AL803" i="6"/>
  <c r="AL807" i="6"/>
  <c r="AL811" i="6"/>
  <c r="AL815" i="6"/>
  <c r="AL819" i="6"/>
  <c r="AL823" i="6"/>
  <c r="AL827" i="6"/>
  <c r="AL831" i="6"/>
  <c r="AL835" i="6"/>
  <c r="AL839" i="6"/>
  <c r="AL843" i="6"/>
  <c r="AL847" i="6"/>
  <c r="AL851" i="6"/>
  <c r="AL855" i="6"/>
  <c r="AL859" i="6"/>
  <c r="AL863" i="6"/>
  <c r="AL867" i="6"/>
  <c r="AL871" i="6"/>
  <c r="AL875" i="6"/>
  <c r="AL879" i="6"/>
  <c r="AL883" i="6"/>
  <c r="AL887" i="6"/>
  <c r="AL891" i="6"/>
  <c r="AL895" i="6"/>
  <c r="AL899" i="6"/>
  <c r="AL903" i="6"/>
  <c r="AL907" i="6"/>
  <c r="AL911" i="6"/>
  <c r="AL915" i="6"/>
  <c r="AL919" i="6"/>
  <c r="AL923" i="6"/>
  <c r="AL927" i="6"/>
  <c r="AL931" i="6"/>
  <c r="AL935" i="6"/>
  <c r="AL939" i="6"/>
  <c r="AL943" i="6"/>
  <c r="AL947" i="6"/>
  <c r="AL951" i="6"/>
  <c r="AL955" i="6"/>
  <c r="AL959" i="6"/>
  <c r="AL963" i="6"/>
  <c r="AL967" i="6"/>
  <c r="AL971" i="6"/>
  <c r="AL975" i="6"/>
  <c r="AL979" i="6"/>
  <c r="AL983" i="6"/>
  <c r="AL987" i="6"/>
  <c r="AL991" i="6"/>
  <c r="AL995" i="6"/>
  <c r="AL999" i="6"/>
  <c r="AL1003" i="6"/>
  <c r="AL1007" i="6"/>
  <c r="AL1011" i="6"/>
  <c r="AL1015" i="6"/>
  <c r="AL1019" i="6"/>
  <c r="AL1023" i="6"/>
  <c r="AL1027" i="6"/>
  <c r="AL1031" i="6"/>
  <c r="AL1035" i="6"/>
  <c r="AL1039" i="6"/>
  <c r="AL1043" i="6"/>
  <c r="AL1047" i="6"/>
  <c r="AL1051" i="6"/>
  <c r="AL1055" i="6"/>
  <c r="AL1059" i="6"/>
  <c r="AL1063" i="6"/>
  <c r="AL768" i="6"/>
  <c r="AL772" i="6"/>
  <c r="AL776" i="6"/>
  <c r="AL780" i="6"/>
  <c r="AL784" i="6"/>
  <c r="AL788" i="6"/>
  <c r="AL792" i="6"/>
  <c r="AL796" i="6"/>
  <c r="AL800" i="6"/>
  <c r="AL804" i="6"/>
  <c r="AL808" i="6"/>
  <c r="AL812" i="6"/>
  <c r="AL816" i="6"/>
  <c r="AL820" i="6"/>
  <c r="AL824" i="6"/>
  <c r="AL828" i="6"/>
  <c r="AL832" i="6"/>
  <c r="AL836" i="6"/>
  <c r="AL840" i="6"/>
  <c r="AL844" i="6"/>
  <c r="AL848" i="6"/>
  <c r="AL852" i="6"/>
  <c r="AL856" i="6"/>
  <c r="AL860" i="6"/>
  <c r="AL864" i="6"/>
  <c r="AL868" i="6"/>
  <c r="AL872" i="6"/>
  <c r="AL876" i="6"/>
  <c r="AL880" i="6"/>
  <c r="AL884" i="6"/>
  <c r="AL888" i="6"/>
  <c r="AL892" i="6"/>
  <c r="AL896" i="6"/>
  <c r="AL900" i="6"/>
  <c r="AL904" i="6"/>
  <c r="AL908" i="6"/>
  <c r="AL912" i="6"/>
  <c r="AL916" i="6"/>
  <c r="AL920" i="6"/>
  <c r="AL924" i="6"/>
  <c r="AL928" i="6"/>
  <c r="AL932" i="6"/>
  <c r="AL936" i="6"/>
  <c r="AL940" i="6"/>
  <c r="AL944" i="6"/>
  <c r="AL948" i="6"/>
  <c r="AL952" i="6"/>
  <c r="AL956" i="6"/>
  <c r="AL960" i="6"/>
  <c r="AL964" i="6"/>
  <c r="AL968" i="6"/>
  <c r="AL972" i="6"/>
  <c r="AL976" i="6"/>
  <c r="AL980" i="6"/>
  <c r="AL984" i="6"/>
  <c r="AL988" i="6"/>
  <c r="AL992" i="6"/>
  <c r="AL996" i="6"/>
  <c r="AL1000" i="6"/>
  <c r="AL1004" i="6"/>
  <c r="AL1008" i="6"/>
  <c r="AL1012" i="6"/>
  <c r="AL1016" i="6"/>
  <c r="AL1020" i="6"/>
  <c r="AL1024" i="6"/>
  <c r="AL1028" i="6"/>
  <c r="AL1032" i="6"/>
  <c r="AL1036" i="6"/>
  <c r="AL1040" i="6"/>
  <c r="AL1044" i="6"/>
  <c r="AL1048" i="6"/>
  <c r="AL1052" i="6"/>
  <c r="AL1056" i="6"/>
  <c r="AL1060" i="6"/>
  <c r="AL1064" i="6"/>
  <c r="AL765" i="6"/>
  <c r="AL769" i="6"/>
  <c r="AL773" i="6"/>
  <c r="AL777" i="6"/>
  <c r="AL781" i="6"/>
  <c r="AL785" i="6"/>
  <c r="AL789" i="6"/>
  <c r="AL793" i="6"/>
  <c r="AL797" i="6"/>
  <c r="AL801" i="6"/>
  <c r="AL805" i="6"/>
  <c r="AL809" i="6"/>
  <c r="AL813" i="6"/>
  <c r="AL817" i="6"/>
  <c r="AL821" i="6"/>
  <c r="AL825" i="6"/>
  <c r="AL829" i="6"/>
  <c r="AL833" i="6"/>
  <c r="AL837" i="6"/>
  <c r="AL841" i="6"/>
  <c r="AL845" i="6"/>
  <c r="AL849" i="6"/>
  <c r="AL853" i="6"/>
  <c r="AL857" i="6"/>
  <c r="AL861" i="6"/>
  <c r="AL865" i="6"/>
  <c r="AL869" i="6"/>
  <c r="AL873" i="6"/>
  <c r="AL877" i="6"/>
  <c r="AL881" i="6"/>
  <c r="AL885" i="6"/>
  <c r="AL889" i="6"/>
  <c r="AL893" i="6"/>
  <c r="AL897" i="6"/>
  <c r="AL901" i="6"/>
  <c r="AL905" i="6"/>
  <c r="AL909" i="6"/>
  <c r="AL913" i="6"/>
  <c r="AL917" i="6"/>
  <c r="AL921" i="6"/>
  <c r="AL925" i="6"/>
  <c r="AL929" i="6"/>
  <c r="AL933" i="6"/>
  <c r="AL937" i="6"/>
  <c r="AL941" i="6"/>
  <c r="AL945" i="6"/>
  <c r="AL949" i="6"/>
  <c r="AL953" i="6"/>
  <c r="AL957" i="6"/>
  <c r="AL961" i="6"/>
  <c r="AL965" i="6"/>
  <c r="AL969" i="6"/>
  <c r="AL973" i="6"/>
  <c r="AL977" i="6"/>
  <c r="AL981" i="6"/>
  <c r="AL985" i="6"/>
  <c r="AL989" i="6"/>
  <c r="AL993" i="6"/>
  <c r="AL997" i="6"/>
  <c r="AL1001" i="6"/>
  <c r="AL1005" i="6"/>
  <c r="AL1009" i="6"/>
  <c r="AL1013" i="6"/>
  <c r="AL1017" i="6"/>
  <c r="AL1021" i="6"/>
  <c r="AL1025" i="6"/>
  <c r="AL1029" i="6"/>
  <c r="AL1033" i="6"/>
  <c r="AL1037" i="6"/>
  <c r="AL1041" i="6"/>
  <c r="AL1045" i="6"/>
  <c r="AL1049" i="6"/>
  <c r="AL1053" i="6"/>
  <c r="AL1057" i="6"/>
  <c r="AL1061" i="6"/>
  <c r="AL1065" i="6"/>
  <c r="AL1066" i="6"/>
  <c r="AL1070" i="6"/>
  <c r="AL1074" i="6"/>
  <c r="AL1078" i="6"/>
  <c r="AL1082" i="6"/>
  <c r="AL1086" i="6"/>
  <c r="AL1090" i="6"/>
  <c r="AL1094" i="6"/>
  <c r="AL1098" i="6"/>
  <c r="AL1102" i="6"/>
  <c r="AL1106" i="6"/>
  <c r="AL1110" i="6"/>
  <c r="AL1114" i="6"/>
  <c r="AL1118" i="6"/>
  <c r="AL1122" i="6"/>
  <c r="AL1126" i="6"/>
  <c r="AL1130" i="6"/>
  <c r="AL1134" i="6"/>
  <c r="AL1138" i="6"/>
  <c r="AL1142" i="6"/>
  <c r="AL1146" i="6"/>
  <c r="AL1150" i="6"/>
  <c r="AL1154" i="6"/>
  <c r="AL1158" i="6"/>
  <c r="AL1162" i="6"/>
  <c r="AL1166" i="6"/>
  <c r="AL1170" i="6"/>
  <c r="AL1174" i="6"/>
  <c r="AL1178" i="6"/>
  <c r="AL1182" i="6"/>
  <c r="AL1186" i="6"/>
  <c r="AL1190" i="6"/>
  <c r="AL1194" i="6"/>
  <c r="AL1198" i="6"/>
  <c r="AL1202" i="6"/>
  <c r="AL1206" i="6"/>
  <c r="AL1210" i="6"/>
  <c r="AL1214" i="6"/>
  <c r="AL1218" i="6"/>
  <c r="AL1222" i="6"/>
  <c r="AL1226" i="6"/>
  <c r="AL1230" i="6"/>
  <c r="AL1234" i="6"/>
  <c r="AL1238" i="6"/>
  <c r="AL1242" i="6"/>
  <c r="AL1246" i="6"/>
  <c r="AL1250" i="6"/>
  <c r="AL1254" i="6"/>
  <c r="AL1258" i="6"/>
  <c r="AL1262" i="6"/>
  <c r="AL1266" i="6"/>
  <c r="AL1270" i="6"/>
  <c r="AL1274" i="6"/>
  <c r="AL1278" i="6"/>
  <c r="AL1282" i="6"/>
  <c r="AL1286" i="6"/>
  <c r="AL1290" i="6"/>
  <c r="AL1294" i="6"/>
  <c r="AL1298" i="6"/>
  <c r="AL1302" i="6"/>
  <c r="AL1306" i="6"/>
  <c r="AL1310" i="6"/>
  <c r="AL1314" i="6"/>
  <c r="AL1318" i="6"/>
  <c r="AL1322" i="6"/>
  <c r="AL1326" i="6"/>
  <c r="AL1330" i="6"/>
  <c r="AL1334" i="6"/>
  <c r="AL1338" i="6"/>
  <c r="AL1342" i="6"/>
  <c r="AL1346" i="6"/>
  <c r="AL1350" i="6"/>
  <c r="AL1354" i="6"/>
  <c r="AL1358" i="6"/>
  <c r="AL1362" i="6"/>
  <c r="AL1366" i="6"/>
  <c r="AL1370" i="6"/>
  <c r="AL1374" i="6"/>
  <c r="AL1378" i="6"/>
  <c r="AL1382" i="6"/>
  <c r="AL1386" i="6"/>
  <c r="AL1390" i="6"/>
  <c r="AL1394" i="6"/>
  <c r="AL1398" i="6"/>
  <c r="AL1402" i="6"/>
  <c r="AL1406" i="6"/>
  <c r="AL1410" i="6"/>
  <c r="AL1414" i="6"/>
  <c r="AL1418" i="6"/>
  <c r="AL1422" i="6"/>
  <c r="AL1426" i="6"/>
  <c r="AL1430" i="6"/>
  <c r="AL1434" i="6"/>
  <c r="AL1438" i="6"/>
  <c r="AL1442" i="6"/>
  <c r="AL1446" i="6"/>
  <c r="AL1450" i="6"/>
  <c r="AL1454" i="6"/>
  <c r="AL1458" i="6"/>
  <c r="AL1462" i="6"/>
  <c r="AL1466" i="6"/>
  <c r="AL1470" i="6"/>
  <c r="AL1474" i="6"/>
  <c r="AL1478" i="6"/>
  <c r="AL1482" i="6"/>
  <c r="AL1486" i="6"/>
  <c r="AL1490" i="6"/>
  <c r="AL1494" i="6"/>
  <c r="AL1498" i="6"/>
  <c r="AL1502" i="6"/>
  <c r="AL1506" i="6"/>
  <c r="AL1510" i="6"/>
  <c r="AL1514" i="6"/>
  <c r="AL1518" i="6"/>
  <c r="AL1522" i="6"/>
  <c r="AL1526" i="6"/>
  <c r="AL1530" i="6"/>
  <c r="AL1534" i="6"/>
  <c r="AL1538" i="6"/>
  <c r="AL1542" i="6"/>
  <c r="AL1546" i="6"/>
  <c r="AL1550" i="6"/>
  <c r="AL1554" i="6"/>
  <c r="AL1558" i="6"/>
  <c r="AL1562" i="6"/>
  <c r="AL1566" i="6"/>
  <c r="AL1570" i="6"/>
  <c r="AL1574" i="6"/>
  <c r="AL1578" i="6"/>
  <c r="AL1582" i="6"/>
  <c r="AL1586" i="6"/>
  <c r="AL1590" i="6"/>
  <c r="AL1594" i="6"/>
  <c r="AL1598" i="6"/>
  <c r="AL1602" i="6"/>
  <c r="AL1606" i="6"/>
  <c r="AL1610" i="6"/>
  <c r="AL1614" i="6"/>
  <c r="AL1618" i="6"/>
  <c r="AL1622" i="6"/>
  <c r="AL1626" i="6"/>
  <c r="AL1630" i="6"/>
  <c r="AL1634" i="6"/>
  <c r="AL1638" i="6"/>
  <c r="AL1642" i="6"/>
  <c r="AL1646" i="6"/>
  <c r="AL1650" i="6"/>
  <c r="AL1654" i="6"/>
  <c r="AL1658" i="6"/>
  <c r="AL1662" i="6"/>
  <c r="AL1666" i="6"/>
  <c r="AL1670" i="6"/>
  <c r="AL1067" i="6"/>
  <c r="AL1071" i="6"/>
  <c r="AL1075" i="6"/>
  <c r="AL1079" i="6"/>
  <c r="AL1083" i="6"/>
  <c r="AL1087" i="6"/>
  <c r="AL1091" i="6"/>
  <c r="AL1095" i="6"/>
  <c r="AL1099" i="6"/>
  <c r="AL1103" i="6"/>
  <c r="AL1107" i="6"/>
  <c r="AL1111" i="6"/>
  <c r="AL1115" i="6"/>
  <c r="AL1119" i="6"/>
  <c r="AL1123" i="6"/>
  <c r="AL1127" i="6"/>
  <c r="AL1131" i="6"/>
  <c r="AL1135" i="6"/>
  <c r="AL1139" i="6"/>
  <c r="AL1143" i="6"/>
  <c r="AL1147" i="6"/>
  <c r="AL1151" i="6"/>
  <c r="AL1155" i="6"/>
  <c r="AL1159" i="6"/>
  <c r="AL1163" i="6"/>
  <c r="AL1167" i="6"/>
  <c r="AL1171" i="6"/>
  <c r="AL1175" i="6"/>
  <c r="AL1179" i="6"/>
  <c r="AL1183" i="6"/>
  <c r="AL1187" i="6"/>
  <c r="AL1191" i="6"/>
  <c r="AL1195" i="6"/>
  <c r="AL1199" i="6"/>
  <c r="AL1203" i="6"/>
  <c r="AL1207" i="6"/>
  <c r="AL1211" i="6"/>
  <c r="AL1215" i="6"/>
  <c r="AL1219" i="6"/>
  <c r="AL1223" i="6"/>
  <c r="AL1227" i="6"/>
  <c r="AL1231" i="6"/>
  <c r="AL1235" i="6"/>
  <c r="AL1239" i="6"/>
  <c r="AL1243" i="6"/>
  <c r="AL1247" i="6"/>
  <c r="AL1251" i="6"/>
  <c r="AL1255" i="6"/>
  <c r="AL1259" i="6"/>
  <c r="AL1263" i="6"/>
  <c r="AL1267" i="6"/>
  <c r="AL1271" i="6"/>
  <c r="AL1275" i="6"/>
  <c r="AL1279" i="6"/>
  <c r="AL1283" i="6"/>
  <c r="AL1287" i="6"/>
  <c r="AL1291" i="6"/>
  <c r="AL1295" i="6"/>
  <c r="AL1299" i="6"/>
  <c r="AL1303" i="6"/>
  <c r="AL1307" i="6"/>
  <c r="AL1311" i="6"/>
  <c r="AL1315" i="6"/>
  <c r="AL1319" i="6"/>
  <c r="AL1323" i="6"/>
  <c r="AL1327" i="6"/>
  <c r="AL1331" i="6"/>
  <c r="AL1335" i="6"/>
  <c r="AL1339" i="6"/>
  <c r="AL1343" i="6"/>
  <c r="AL1347" i="6"/>
  <c r="AL1351" i="6"/>
  <c r="AL1355" i="6"/>
  <c r="AL1359" i="6"/>
  <c r="AL1363" i="6"/>
  <c r="AL1367" i="6"/>
  <c r="AL1371" i="6"/>
  <c r="AL1375" i="6"/>
  <c r="AL1379" i="6"/>
  <c r="AL1383" i="6"/>
  <c r="AL1387" i="6"/>
  <c r="AL1391" i="6"/>
  <c r="AL1395" i="6"/>
  <c r="AL1399" i="6"/>
  <c r="AL1403" i="6"/>
  <c r="AL1407" i="6"/>
  <c r="AL1411" i="6"/>
  <c r="AL1415" i="6"/>
  <c r="AL1419" i="6"/>
  <c r="AL1423" i="6"/>
  <c r="AL1427" i="6"/>
  <c r="AL1431" i="6"/>
  <c r="AL1435" i="6"/>
  <c r="AL1439" i="6"/>
  <c r="AL1443" i="6"/>
  <c r="AL1447" i="6"/>
  <c r="AL1451" i="6"/>
  <c r="AL1455" i="6"/>
  <c r="AL1459" i="6"/>
  <c r="AL1463" i="6"/>
  <c r="AL1467" i="6"/>
  <c r="AL1471" i="6"/>
  <c r="AL1475" i="6"/>
  <c r="AL1479" i="6"/>
  <c r="AL1483" i="6"/>
  <c r="AL1487" i="6"/>
  <c r="AL1491" i="6"/>
  <c r="AL1495" i="6"/>
  <c r="AL1499" i="6"/>
  <c r="AL1503" i="6"/>
  <c r="AL1507" i="6"/>
  <c r="AL1511" i="6"/>
  <c r="AL1515" i="6"/>
  <c r="AL1519" i="6"/>
  <c r="AL1523" i="6"/>
  <c r="AL1527" i="6"/>
  <c r="AL1531" i="6"/>
  <c r="AL1535" i="6"/>
  <c r="AL1539" i="6"/>
  <c r="AL1543" i="6"/>
  <c r="AL1547" i="6"/>
  <c r="AL1551" i="6"/>
  <c r="AL1555" i="6"/>
  <c r="AL1559" i="6"/>
  <c r="AL1563" i="6"/>
  <c r="AL1567" i="6"/>
  <c r="AL1571" i="6"/>
  <c r="AL1575" i="6"/>
  <c r="AL1579" i="6"/>
  <c r="AL1583" i="6"/>
  <c r="AL1587" i="6"/>
  <c r="AL1591" i="6"/>
  <c r="AL1595" i="6"/>
  <c r="AL1599" i="6"/>
  <c r="AL1603" i="6"/>
  <c r="AL1607" i="6"/>
  <c r="AL1611" i="6"/>
  <c r="AL1615" i="6"/>
  <c r="AL1619" i="6"/>
  <c r="AL1623" i="6"/>
  <c r="AL1627" i="6"/>
  <c r="AL1631" i="6"/>
  <c r="AL1635" i="6"/>
  <c r="AL1639" i="6"/>
  <c r="AL1643" i="6"/>
  <c r="AL1647" i="6"/>
  <c r="AL1651" i="6"/>
  <c r="AL1655" i="6"/>
  <c r="AL1659" i="6"/>
  <c r="AL1068" i="6"/>
  <c r="AL1072" i="6"/>
  <c r="AL1076" i="6"/>
  <c r="AL1080" i="6"/>
  <c r="AL1084" i="6"/>
  <c r="AL1088" i="6"/>
  <c r="AL1092" i="6"/>
  <c r="AL1096" i="6"/>
  <c r="AL1100" i="6"/>
  <c r="AL1104" i="6"/>
  <c r="AL1108" i="6"/>
  <c r="AL1112" i="6"/>
  <c r="AL1116" i="6"/>
  <c r="AL1120" i="6"/>
  <c r="AL1124" i="6"/>
  <c r="AL1128" i="6"/>
  <c r="AL1132" i="6"/>
  <c r="AL1136" i="6"/>
  <c r="AL1140" i="6"/>
  <c r="AL1144" i="6"/>
  <c r="AL1148" i="6"/>
  <c r="AL1152" i="6"/>
  <c r="AL1156" i="6"/>
  <c r="AL1160" i="6"/>
  <c r="AL1164" i="6"/>
  <c r="AL1168" i="6"/>
  <c r="AL1172" i="6"/>
  <c r="AL1176" i="6"/>
  <c r="AL1180" i="6"/>
  <c r="AL1184" i="6"/>
  <c r="AL1188" i="6"/>
  <c r="AL1192" i="6"/>
  <c r="AL1196" i="6"/>
  <c r="AL1200" i="6"/>
  <c r="AL1204" i="6"/>
  <c r="AL1208" i="6"/>
  <c r="AL1212" i="6"/>
  <c r="AL1216" i="6"/>
  <c r="AL1220" i="6"/>
  <c r="AL1224" i="6"/>
  <c r="AL1228" i="6"/>
  <c r="AL1232" i="6"/>
  <c r="AL1236" i="6"/>
  <c r="AL1240" i="6"/>
  <c r="AL1244" i="6"/>
  <c r="AL1248" i="6"/>
  <c r="AL1252" i="6"/>
  <c r="AL1256" i="6"/>
  <c r="AL1260" i="6"/>
  <c r="AL1264" i="6"/>
  <c r="AL1268" i="6"/>
  <c r="AL1272" i="6"/>
  <c r="AL1276" i="6"/>
  <c r="AL1280" i="6"/>
  <c r="AL1284" i="6"/>
  <c r="AL1288" i="6"/>
  <c r="AL1292" i="6"/>
  <c r="AL1296" i="6"/>
  <c r="AL1300" i="6"/>
  <c r="AL1304" i="6"/>
  <c r="AL1308" i="6"/>
  <c r="AL1312" i="6"/>
  <c r="AL1316" i="6"/>
  <c r="AL1320" i="6"/>
  <c r="AL1324" i="6"/>
  <c r="AL1328" i="6"/>
  <c r="AL1332" i="6"/>
  <c r="AL1336" i="6"/>
  <c r="AL1340" i="6"/>
  <c r="AL1344" i="6"/>
  <c r="AL1348" i="6"/>
  <c r="AL1352" i="6"/>
  <c r="AL1356" i="6"/>
  <c r="AL1360" i="6"/>
  <c r="AL1364" i="6"/>
  <c r="AL1368" i="6"/>
  <c r="AL1372" i="6"/>
  <c r="AL1376" i="6"/>
  <c r="AL1380" i="6"/>
  <c r="AL1384" i="6"/>
  <c r="AL1388" i="6"/>
  <c r="AL1392" i="6"/>
  <c r="AL1396" i="6"/>
  <c r="AL1400" i="6"/>
  <c r="AL1404" i="6"/>
  <c r="AL1408" i="6"/>
  <c r="AL1412" i="6"/>
  <c r="AL1416" i="6"/>
  <c r="AL1420" i="6"/>
  <c r="AL1424" i="6"/>
  <c r="AL1428" i="6"/>
  <c r="AL1432" i="6"/>
  <c r="AL1436" i="6"/>
  <c r="AL1440" i="6"/>
  <c r="AL1444" i="6"/>
  <c r="AL1448" i="6"/>
  <c r="AL1452" i="6"/>
  <c r="AL1456" i="6"/>
  <c r="AL1460" i="6"/>
  <c r="AL1464" i="6"/>
  <c r="AL1468" i="6"/>
  <c r="AL1472" i="6"/>
  <c r="AL1476" i="6"/>
  <c r="AL1480" i="6"/>
  <c r="AL1484" i="6"/>
  <c r="AL1488" i="6"/>
  <c r="AL1492" i="6"/>
  <c r="AL1496" i="6"/>
  <c r="AL1500" i="6"/>
  <c r="AL1504" i="6"/>
  <c r="AL1508" i="6"/>
  <c r="AL1512" i="6"/>
  <c r="AL1516" i="6"/>
  <c r="AL1520" i="6"/>
  <c r="AL1524" i="6"/>
  <c r="AL1528" i="6"/>
  <c r="AL1532" i="6"/>
  <c r="AL1536" i="6"/>
  <c r="AL1540" i="6"/>
  <c r="AL1544" i="6"/>
  <c r="AL1548" i="6"/>
  <c r="AL1552" i="6"/>
  <c r="AL1556" i="6"/>
  <c r="AL1560" i="6"/>
  <c r="AL1564" i="6"/>
  <c r="AL1568" i="6"/>
  <c r="AL1572" i="6"/>
  <c r="AL1576" i="6"/>
  <c r="AL1580" i="6"/>
  <c r="AL1584" i="6"/>
  <c r="AL1588" i="6"/>
  <c r="AL1592" i="6"/>
  <c r="AL1596" i="6"/>
  <c r="AL1600" i="6"/>
  <c r="AL1604" i="6"/>
  <c r="AL1608" i="6"/>
  <c r="AL1612" i="6"/>
  <c r="AL1616" i="6"/>
  <c r="AL1620" i="6"/>
  <c r="AL1624" i="6"/>
  <c r="AL1628" i="6"/>
  <c r="AL1632" i="6"/>
  <c r="AL1636" i="6"/>
  <c r="AL1640" i="6"/>
  <c r="AL1644" i="6"/>
  <c r="AL1648" i="6"/>
  <c r="AL1652" i="6"/>
  <c r="AL1656" i="6"/>
  <c r="AL1660" i="6"/>
  <c r="AL1664" i="6"/>
  <c r="AL1668" i="6"/>
  <c r="AL1672" i="6"/>
  <c r="AL1069" i="6"/>
  <c r="AL1073" i="6"/>
  <c r="AL1077" i="6"/>
  <c r="AL1081" i="6"/>
  <c r="AL1085" i="6"/>
  <c r="AL1089" i="6"/>
  <c r="AL1093" i="6"/>
  <c r="AL1097" i="6"/>
  <c r="AL1101" i="6"/>
  <c r="AL1105" i="6"/>
  <c r="AL1109" i="6"/>
  <c r="AL1113" i="6"/>
  <c r="AL1117" i="6"/>
  <c r="AL1121" i="6"/>
  <c r="AL1125" i="6"/>
  <c r="AL1129" i="6"/>
  <c r="AL1133" i="6"/>
  <c r="AL1137" i="6"/>
  <c r="AL1141" i="6"/>
  <c r="AL1145" i="6"/>
  <c r="AL1149" i="6"/>
  <c r="AL1153" i="6"/>
  <c r="AL1157" i="6"/>
  <c r="AL1161" i="6"/>
  <c r="AL1165" i="6"/>
  <c r="AL1169" i="6"/>
  <c r="AL1173" i="6"/>
  <c r="AL1177" i="6"/>
  <c r="AL1181" i="6"/>
  <c r="AL1185" i="6"/>
  <c r="AL1189" i="6"/>
  <c r="AL1193" i="6"/>
  <c r="AL1197" i="6"/>
  <c r="AL1201" i="6"/>
  <c r="AL1205" i="6"/>
  <c r="AL1209" i="6"/>
  <c r="AL1213" i="6"/>
  <c r="AL1217" i="6"/>
  <c r="AL1221" i="6"/>
  <c r="AL1225" i="6"/>
  <c r="AL1229" i="6"/>
  <c r="AL1233" i="6"/>
  <c r="AL1237" i="6"/>
  <c r="AL1241" i="6"/>
  <c r="AL1245" i="6"/>
  <c r="AL1249" i="6"/>
  <c r="AL1253" i="6"/>
  <c r="AL1257" i="6"/>
  <c r="AL1261" i="6"/>
  <c r="AL1265" i="6"/>
  <c r="AL1269" i="6"/>
  <c r="AL1273" i="6"/>
  <c r="AL1277" i="6"/>
  <c r="AL1281" i="6"/>
  <c r="AL1285" i="6"/>
  <c r="AL1289" i="6"/>
  <c r="AL1293" i="6"/>
  <c r="AL1297" i="6"/>
  <c r="AL1301" i="6"/>
  <c r="AL1305" i="6"/>
  <c r="AL1309" i="6"/>
  <c r="AL1313" i="6"/>
  <c r="AL1317" i="6"/>
  <c r="AL1321" i="6"/>
  <c r="AL1325" i="6"/>
  <c r="AL1329" i="6"/>
  <c r="AL1333" i="6"/>
  <c r="AL1337" i="6"/>
  <c r="AL1341" i="6"/>
  <c r="AL1345" i="6"/>
  <c r="AL1349" i="6"/>
  <c r="AL1353" i="6"/>
  <c r="AL1357" i="6"/>
  <c r="AL1361" i="6"/>
  <c r="AL1365" i="6"/>
  <c r="AL1369" i="6"/>
  <c r="AL1373" i="6"/>
  <c r="AL1377" i="6"/>
  <c r="AL1381" i="6"/>
  <c r="AL1385" i="6"/>
  <c r="AL1389" i="6"/>
  <c r="AL1393" i="6"/>
  <c r="AL1397" i="6"/>
  <c r="AL1401" i="6"/>
  <c r="AL1405" i="6"/>
  <c r="AL1409" i="6"/>
  <c r="AL1413" i="6"/>
  <c r="AL1417" i="6"/>
  <c r="AL1421" i="6"/>
  <c r="AL1425" i="6"/>
  <c r="AL1429" i="6"/>
  <c r="AL1433" i="6"/>
  <c r="AL1437" i="6"/>
  <c r="AL1441" i="6"/>
  <c r="AL1445" i="6"/>
  <c r="AL1449" i="6"/>
  <c r="AL1453" i="6"/>
  <c r="AL1457" i="6"/>
  <c r="AL1461" i="6"/>
  <c r="AL1465" i="6"/>
  <c r="AL1469" i="6"/>
  <c r="AL1473" i="6"/>
  <c r="AL1477" i="6"/>
  <c r="AL1481" i="6"/>
  <c r="AL1485" i="6"/>
  <c r="AL1489" i="6"/>
  <c r="AL1493" i="6"/>
  <c r="AL1497" i="6"/>
  <c r="AL1501" i="6"/>
  <c r="AL1505" i="6"/>
  <c r="AL1509" i="6"/>
  <c r="AL1513" i="6"/>
  <c r="AL1517" i="6"/>
  <c r="AL1521" i="6"/>
  <c r="AL1525" i="6"/>
  <c r="AL1529" i="6"/>
  <c r="AL1533" i="6"/>
  <c r="AL1537" i="6"/>
  <c r="AL1541" i="6"/>
  <c r="AL1545" i="6"/>
  <c r="AL1549" i="6"/>
  <c r="AL1553" i="6"/>
  <c r="AL1557" i="6"/>
  <c r="AL1561" i="6"/>
  <c r="AL1565" i="6"/>
  <c r="AL1569" i="6"/>
  <c r="AL1573" i="6"/>
  <c r="AL1577" i="6"/>
  <c r="AL1581" i="6"/>
  <c r="AL1585" i="6"/>
  <c r="AL1589" i="6"/>
  <c r="AL1593" i="6"/>
  <c r="AL1597" i="6"/>
  <c r="AL1601" i="6"/>
  <c r="AL1605" i="6"/>
  <c r="AL1609" i="6"/>
  <c r="AL1613" i="6"/>
  <c r="AL1617" i="6"/>
  <c r="AL1621" i="6"/>
  <c r="AL1625" i="6"/>
  <c r="AL1629" i="6"/>
  <c r="AL1633" i="6"/>
  <c r="AL1637" i="6"/>
  <c r="AL1641" i="6"/>
  <c r="AL1645" i="6"/>
  <c r="AL1649" i="6"/>
  <c r="AL1653" i="6"/>
  <c r="AL1657" i="6"/>
  <c r="AL1661" i="6"/>
  <c r="AL1665" i="6"/>
  <c r="AL1669" i="6"/>
  <c r="AL1667" i="6"/>
  <c r="AL1676" i="6"/>
  <c r="AL1680" i="6"/>
  <c r="AL1684" i="6"/>
  <c r="AL1688" i="6"/>
  <c r="AL1692" i="6"/>
  <c r="AL1696" i="6"/>
  <c r="AL1700" i="6"/>
  <c r="AL1704" i="6"/>
  <c r="AL1708" i="6"/>
  <c r="AL1712" i="6"/>
  <c r="AL1716" i="6"/>
  <c r="AL1720" i="6"/>
  <c r="AL1724" i="6"/>
  <c r="AL1728" i="6"/>
  <c r="AL1732" i="6"/>
  <c r="AL1736" i="6"/>
  <c r="AL1740" i="6"/>
  <c r="AL1744" i="6"/>
  <c r="AL1748" i="6"/>
  <c r="AL1752" i="6"/>
  <c r="AL1756" i="6"/>
  <c r="AL1760" i="6"/>
  <c r="AL1764" i="6"/>
  <c r="AL1768" i="6"/>
  <c r="AL1772" i="6"/>
  <c r="AL1776" i="6"/>
  <c r="AL1780" i="6"/>
  <c r="AL1784" i="6"/>
  <c r="AL1788" i="6"/>
  <c r="AL1792" i="6"/>
  <c r="AL1796" i="6"/>
  <c r="AL1800" i="6"/>
  <c r="AL1804" i="6"/>
  <c r="AL1808" i="6"/>
  <c r="AL1812" i="6"/>
  <c r="AL1816" i="6"/>
  <c r="AL1820" i="6"/>
  <c r="AL1824" i="6"/>
  <c r="AL1828" i="6"/>
  <c r="AL1832" i="6"/>
  <c r="AL1836" i="6"/>
  <c r="AL1840" i="6"/>
  <c r="AL1844" i="6"/>
  <c r="AL1848" i="6"/>
  <c r="AL1852" i="6"/>
  <c r="AL1856" i="6"/>
  <c r="AL1860" i="6"/>
  <c r="AL1864" i="6"/>
  <c r="AL1868" i="6"/>
  <c r="AL1872" i="6"/>
  <c r="AL1876" i="6"/>
  <c r="AL1880" i="6"/>
  <c r="AL1884" i="6"/>
  <c r="AL1888" i="6"/>
  <c r="AL1892" i="6"/>
  <c r="AL1896" i="6"/>
  <c r="AL1900" i="6"/>
  <c r="AL1904" i="6"/>
  <c r="AL1908" i="6"/>
  <c r="AL1912" i="6"/>
  <c r="AL1916" i="6"/>
  <c r="AL1920" i="6"/>
  <c r="AL1924" i="6"/>
  <c r="AL1928" i="6"/>
  <c r="AL1932" i="6"/>
  <c r="AL1936" i="6"/>
  <c r="AL1940" i="6"/>
  <c r="AL1944" i="6"/>
  <c r="AL1948" i="6"/>
  <c r="AL1952" i="6"/>
  <c r="AL1956" i="6"/>
  <c r="AL1960" i="6"/>
  <c r="AL1964" i="6"/>
  <c r="AL1968" i="6"/>
  <c r="AL1972" i="6"/>
  <c r="AL1976" i="6"/>
  <c r="AL1980" i="6"/>
  <c r="AL1984" i="6"/>
  <c r="AL1988" i="6"/>
  <c r="AL1992" i="6"/>
  <c r="AL1996" i="6"/>
  <c r="AL2000" i="6"/>
  <c r="AL2004" i="6"/>
  <c r="AL2008" i="6"/>
  <c r="AL2012" i="6"/>
  <c r="AL2016" i="6"/>
  <c r="AL2020" i="6"/>
  <c r="AL2024" i="6"/>
  <c r="AL2028" i="6"/>
  <c r="AL2032" i="6"/>
  <c r="AL2036" i="6"/>
  <c r="AL2040" i="6"/>
  <c r="AL2044" i="6"/>
  <c r="AL2048" i="6"/>
  <c r="AL2052" i="6"/>
  <c r="AL2056" i="6"/>
  <c r="AL2060" i="6"/>
  <c r="AL2064" i="6"/>
  <c r="AL2068" i="6"/>
  <c r="AL2072" i="6"/>
  <c r="AL2076" i="6"/>
  <c r="AL2080" i="6"/>
  <c r="AL2084" i="6"/>
  <c r="AL2088" i="6"/>
  <c r="AL2092" i="6"/>
  <c r="AL2096" i="6"/>
  <c r="AL2100" i="6"/>
  <c r="AL2104" i="6"/>
  <c r="AL2108" i="6"/>
  <c r="AL2112" i="6"/>
  <c r="AL2116" i="6"/>
  <c r="AL2120" i="6"/>
  <c r="AL2124" i="6"/>
  <c r="AL2128" i="6"/>
  <c r="AL2132" i="6"/>
  <c r="AL2136" i="6"/>
  <c r="AL2140" i="6"/>
  <c r="AL2144" i="6"/>
  <c r="AL2148" i="6"/>
  <c r="AL2152" i="6"/>
  <c r="AL2156" i="6"/>
  <c r="AL2160" i="6"/>
  <c r="AL2164" i="6"/>
  <c r="AL2168" i="6"/>
  <c r="AL2172" i="6"/>
  <c r="AL2176" i="6"/>
  <c r="AL2180" i="6"/>
  <c r="AL2184" i="6"/>
  <c r="AL2188" i="6"/>
  <c r="AL2192" i="6"/>
  <c r="AL2196" i="6"/>
  <c r="AL2200" i="6"/>
  <c r="AL2204" i="6"/>
  <c r="AL2208" i="6"/>
  <c r="AL2212" i="6"/>
  <c r="AL2216" i="6"/>
  <c r="AL2220" i="6"/>
  <c r="AL2224" i="6"/>
  <c r="AL2228" i="6"/>
  <c r="AL2232" i="6"/>
  <c r="AL2236" i="6"/>
  <c r="AL2240" i="6"/>
  <c r="AL2244" i="6"/>
  <c r="AL2248" i="6"/>
  <c r="AL2252" i="6"/>
  <c r="AL2256" i="6"/>
  <c r="AL2260" i="6"/>
  <c r="AL2264" i="6"/>
  <c r="AL2268" i="6"/>
  <c r="AL2272" i="6"/>
  <c r="AL2276" i="6"/>
  <c r="AL1671" i="6"/>
  <c r="AL1673" i="6"/>
  <c r="AL1677" i="6"/>
  <c r="AL1681" i="6"/>
  <c r="AL1685" i="6"/>
  <c r="AL1689" i="6"/>
  <c r="AL1693" i="6"/>
  <c r="AL1697" i="6"/>
  <c r="AL1701" i="6"/>
  <c r="AL1705" i="6"/>
  <c r="AL1709" i="6"/>
  <c r="AL1713" i="6"/>
  <c r="AL1717" i="6"/>
  <c r="AL1721" i="6"/>
  <c r="AL1725" i="6"/>
  <c r="AL1729" i="6"/>
  <c r="AL1733" i="6"/>
  <c r="AL1737" i="6"/>
  <c r="AL1741" i="6"/>
  <c r="AL1745" i="6"/>
  <c r="AL1749" i="6"/>
  <c r="AL1753" i="6"/>
  <c r="AL1757" i="6"/>
  <c r="AL1761" i="6"/>
  <c r="AL1765" i="6"/>
  <c r="AL1769" i="6"/>
  <c r="AL1773" i="6"/>
  <c r="AL1777" i="6"/>
  <c r="AL1781" i="6"/>
  <c r="AL1785" i="6"/>
  <c r="AL1789" i="6"/>
  <c r="AL1793" i="6"/>
  <c r="AL1797" i="6"/>
  <c r="AL1801" i="6"/>
  <c r="AL1805" i="6"/>
  <c r="AL1809" i="6"/>
  <c r="AL1813" i="6"/>
  <c r="AL1817" i="6"/>
  <c r="AL1821" i="6"/>
  <c r="AL1825" i="6"/>
  <c r="AL1829" i="6"/>
  <c r="AL1833" i="6"/>
  <c r="AL1837" i="6"/>
  <c r="AL1841" i="6"/>
  <c r="AL1845" i="6"/>
  <c r="AL1849" i="6"/>
  <c r="AL1853" i="6"/>
  <c r="AL1857" i="6"/>
  <c r="AL1861" i="6"/>
  <c r="AL1865" i="6"/>
  <c r="AL1869" i="6"/>
  <c r="AL1873" i="6"/>
  <c r="AL1877" i="6"/>
  <c r="AL1881" i="6"/>
  <c r="AL1885" i="6"/>
  <c r="AL1889" i="6"/>
  <c r="AL1893" i="6"/>
  <c r="AL1897" i="6"/>
  <c r="AL1901" i="6"/>
  <c r="AL1905" i="6"/>
  <c r="AL1909" i="6"/>
  <c r="AL1913" i="6"/>
  <c r="AL1917" i="6"/>
  <c r="AL1921" i="6"/>
  <c r="AL1925" i="6"/>
  <c r="AL1929" i="6"/>
  <c r="AL1933" i="6"/>
  <c r="AL1937" i="6"/>
  <c r="AL1941" i="6"/>
  <c r="AL1945" i="6"/>
  <c r="AL1949" i="6"/>
  <c r="AL1953" i="6"/>
  <c r="AL1957" i="6"/>
  <c r="AL1961" i="6"/>
  <c r="AL1965" i="6"/>
  <c r="AL1969" i="6"/>
  <c r="AL1973" i="6"/>
  <c r="AL1977" i="6"/>
  <c r="AL1981" i="6"/>
  <c r="AL1985" i="6"/>
  <c r="AL1989" i="6"/>
  <c r="AL1993" i="6"/>
  <c r="AL1997" i="6"/>
  <c r="AL2001" i="6"/>
  <c r="AL2005" i="6"/>
  <c r="AL2009" i="6"/>
  <c r="AL2013" i="6"/>
  <c r="AL2017" i="6"/>
  <c r="AL2021" i="6"/>
  <c r="AL2025" i="6"/>
  <c r="AL2029" i="6"/>
  <c r="AL2033" i="6"/>
  <c r="AL2037" i="6"/>
  <c r="AL2041" i="6"/>
  <c r="AL2045" i="6"/>
  <c r="AL2049" i="6"/>
  <c r="AL2053" i="6"/>
  <c r="AL2057" i="6"/>
  <c r="AL2061" i="6"/>
  <c r="AL2065" i="6"/>
  <c r="AL2069" i="6"/>
  <c r="AL2073" i="6"/>
  <c r="AL2077" i="6"/>
  <c r="AL2081" i="6"/>
  <c r="AL2085" i="6"/>
  <c r="AL2089" i="6"/>
  <c r="AL2093" i="6"/>
  <c r="AL2097" i="6"/>
  <c r="AL2101" i="6"/>
  <c r="AL2105" i="6"/>
  <c r="AL2109" i="6"/>
  <c r="AL2113" i="6"/>
  <c r="AL2117" i="6"/>
  <c r="AL2121" i="6"/>
  <c r="AL2125" i="6"/>
  <c r="AL2129" i="6"/>
  <c r="AL2133" i="6"/>
  <c r="AL2137" i="6"/>
  <c r="AL2141" i="6"/>
  <c r="AL2145" i="6"/>
  <c r="AL2149" i="6"/>
  <c r="AL2153" i="6"/>
  <c r="AL2157" i="6"/>
  <c r="AL2161" i="6"/>
  <c r="AL2165" i="6"/>
  <c r="AL2169" i="6"/>
  <c r="AL2173" i="6"/>
  <c r="AL2177" i="6"/>
  <c r="AL2181" i="6"/>
  <c r="AL2185" i="6"/>
  <c r="AL2189" i="6"/>
  <c r="AL2193" i="6"/>
  <c r="AL2197" i="6"/>
  <c r="AL2201" i="6"/>
  <c r="AL2205" i="6"/>
  <c r="AL2209" i="6"/>
  <c r="AL2213" i="6"/>
  <c r="AL2217" i="6"/>
  <c r="AL2221" i="6"/>
  <c r="AL2225" i="6"/>
  <c r="AL2229" i="6"/>
  <c r="AL2233" i="6"/>
  <c r="AL2237" i="6"/>
  <c r="AL2241" i="6"/>
  <c r="AL2245" i="6"/>
  <c r="AL2249" i="6"/>
  <c r="AL2253" i="6"/>
  <c r="AL2257" i="6"/>
  <c r="AL2261" i="6"/>
  <c r="AL2265" i="6"/>
  <c r="AL2269" i="6"/>
  <c r="AL2273" i="6"/>
  <c r="AL1674" i="6"/>
  <c r="AL1678" i="6"/>
  <c r="AL1682" i="6"/>
  <c r="AL1686" i="6"/>
  <c r="AL1690" i="6"/>
  <c r="AL1694" i="6"/>
  <c r="AL1698" i="6"/>
  <c r="AL1702" i="6"/>
  <c r="AL1706" i="6"/>
  <c r="AL1710" i="6"/>
  <c r="AL1714" i="6"/>
  <c r="AL1718" i="6"/>
  <c r="AL1722" i="6"/>
  <c r="AL1726" i="6"/>
  <c r="AL1730" i="6"/>
  <c r="AL1734" i="6"/>
  <c r="AL1738" i="6"/>
  <c r="AL1742" i="6"/>
  <c r="AL1746" i="6"/>
  <c r="AL1750" i="6"/>
  <c r="AL1754" i="6"/>
  <c r="AL1758" i="6"/>
  <c r="AL1762" i="6"/>
  <c r="AL1766" i="6"/>
  <c r="AL1770" i="6"/>
  <c r="AL1774" i="6"/>
  <c r="AL1778" i="6"/>
  <c r="AL1782" i="6"/>
  <c r="AL1786" i="6"/>
  <c r="AL1790" i="6"/>
  <c r="AL1794" i="6"/>
  <c r="AL1798" i="6"/>
  <c r="AL1802" i="6"/>
  <c r="AL1806" i="6"/>
  <c r="AL1810" i="6"/>
  <c r="AL1814" i="6"/>
  <c r="AL1818" i="6"/>
  <c r="AL1822" i="6"/>
  <c r="AL1826" i="6"/>
  <c r="AL1830" i="6"/>
  <c r="AL1834" i="6"/>
  <c r="AL1838" i="6"/>
  <c r="AL1842" i="6"/>
  <c r="AL1846" i="6"/>
  <c r="AL1850" i="6"/>
  <c r="AL1854" i="6"/>
  <c r="AL1858" i="6"/>
  <c r="AL1862" i="6"/>
  <c r="AL1866" i="6"/>
  <c r="AL1870" i="6"/>
  <c r="AL1874" i="6"/>
  <c r="AL1878" i="6"/>
  <c r="AL1882" i="6"/>
  <c r="AL1886" i="6"/>
  <c r="AL1890" i="6"/>
  <c r="AL1894" i="6"/>
  <c r="AL1898" i="6"/>
  <c r="AL1902" i="6"/>
  <c r="AL1906" i="6"/>
  <c r="AL1910" i="6"/>
  <c r="AL1914" i="6"/>
  <c r="AL1918" i="6"/>
  <c r="AL1922" i="6"/>
  <c r="AL1926" i="6"/>
  <c r="AL1930" i="6"/>
  <c r="AL1934" i="6"/>
  <c r="AL1938" i="6"/>
  <c r="AL1942" i="6"/>
  <c r="AL1946" i="6"/>
  <c r="AL1950" i="6"/>
  <c r="AL1954" i="6"/>
  <c r="AL1958" i="6"/>
  <c r="AL1962" i="6"/>
  <c r="AL1966" i="6"/>
  <c r="AL1970" i="6"/>
  <c r="AL1974" i="6"/>
  <c r="AL1978" i="6"/>
  <c r="AL1982" i="6"/>
  <c r="AL1986" i="6"/>
  <c r="AL1990" i="6"/>
  <c r="AL1994" i="6"/>
  <c r="AL1998" i="6"/>
  <c r="AL2002" i="6"/>
  <c r="AL2006" i="6"/>
  <c r="AL2010" i="6"/>
  <c r="AL2014" i="6"/>
  <c r="AL2018" i="6"/>
  <c r="AL2022" i="6"/>
  <c r="AL2026" i="6"/>
  <c r="AL2030" i="6"/>
  <c r="AL2034" i="6"/>
  <c r="AL2038" i="6"/>
  <c r="AL2042" i="6"/>
  <c r="AL2046" i="6"/>
  <c r="AL2050" i="6"/>
  <c r="AL2054" i="6"/>
  <c r="AL2058" i="6"/>
  <c r="AL2062" i="6"/>
  <c r="AL2066" i="6"/>
  <c r="AL2070" i="6"/>
  <c r="AL2074" i="6"/>
  <c r="AL2078" i="6"/>
  <c r="AL2082" i="6"/>
  <c r="AL2086" i="6"/>
  <c r="AL2090" i="6"/>
  <c r="AL2094" i="6"/>
  <c r="AL2098" i="6"/>
  <c r="AL2102" i="6"/>
  <c r="AL2106" i="6"/>
  <c r="AL2110" i="6"/>
  <c r="AL2114" i="6"/>
  <c r="AL2118" i="6"/>
  <c r="AL2122" i="6"/>
  <c r="AL2126" i="6"/>
  <c r="AL2130" i="6"/>
  <c r="AL2134" i="6"/>
  <c r="AL2138" i="6"/>
  <c r="AL2142" i="6"/>
  <c r="AL2146" i="6"/>
  <c r="AL2150" i="6"/>
  <c r="AL2154" i="6"/>
  <c r="AL2158" i="6"/>
  <c r="AL2162" i="6"/>
  <c r="AL2166" i="6"/>
  <c r="AL2170" i="6"/>
  <c r="AL2174" i="6"/>
  <c r="AL2178" i="6"/>
  <c r="AL2182" i="6"/>
  <c r="AL2186" i="6"/>
  <c r="AL2190" i="6"/>
  <c r="AL2194" i="6"/>
  <c r="AL2198" i="6"/>
  <c r="AL2202" i="6"/>
  <c r="AL2206" i="6"/>
  <c r="AL2210" i="6"/>
  <c r="AL2214" i="6"/>
  <c r="AL2218" i="6"/>
  <c r="AL2222" i="6"/>
  <c r="AL2226" i="6"/>
  <c r="AL2230" i="6"/>
  <c r="AL2234" i="6"/>
  <c r="AL2238" i="6"/>
  <c r="AL2242" i="6"/>
  <c r="AL2246" i="6"/>
  <c r="AL2250" i="6"/>
  <c r="AL2254" i="6"/>
  <c r="AL2258" i="6"/>
  <c r="AL2262" i="6"/>
  <c r="AL2266" i="6"/>
  <c r="AL2270" i="6"/>
  <c r="AL2274" i="6"/>
  <c r="AL1663" i="6"/>
  <c r="AL1675" i="6"/>
  <c r="AL1679" i="6"/>
  <c r="AL1683" i="6"/>
  <c r="AL1687" i="6"/>
  <c r="AL1691" i="6"/>
  <c r="AL1695" i="6"/>
  <c r="AL1699" i="6"/>
  <c r="AL1703" i="6"/>
  <c r="AL1707" i="6"/>
  <c r="AL1711" i="6"/>
  <c r="AL1715" i="6"/>
  <c r="AL1719" i="6"/>
  <c r="AL1723" i="6"/>
  <c r="AL1727" i="6"/>
  <c r="AL1731" i="6"/>
  <c r="AL1735" i="6"/>
  <c r="AL1739" i="6"/>
  <c r="AL1743" i="6"/>
  <c r="AL1747" i="6"/>
  <c r="AL1751" i="6"/>
  <c r="AL1755" i="6"/>
  <c r="AL1759" i="6"/>
  <c r="AL1763" i="6"/>
  <c r="AL1767" i="6"/>
  <c r="AL1771" i="6"/>
  <c r="AL1775" i="6"/>
  <c r="AL1779" i="6"/>
  <c r="AL1783" i="6"/>
  <c r="AL1787" i="6"/>
  <c r="AL1791" i="6"/>
  <c r="AL1795" i="6"/>
  <c r="AL1799" i="6"/>
  <c r="AL1803" i="6"/>
  <c r="AL1807" i="6"/>
  <c r="AL1811" i="6"/>
  <c r="AL1815" i="6"/>
  <c r="AL1819" i="6"/>
  <c r="AL1823" i="6"/>
  <c r="AL1827" i="6"/>
  <c r="AL1831" i="6"/>
  <c r="AL1835" i="6"/>
  <c r="AL1839" i="6"/>
  <c r="AL1843" i="6"/>
  <c r="AL1847" i="6"/>
  <c r="AL1851" i="6"/>
  <c r="AL1855" i="6"/>
  <c r="AL1859" i="6"/>
  <c r="AL1863" i="6"/>
  <c r="AL1867" i="6"/>
  <c r="AL1871" i="6"/>
  <c r="AL1875" i="6"/>
  <c r="AL1879" i="6"/>
  <c r="AL1883" i="6"/>
  <c r="AL1887" i="6"/>
  <c r="AL1891" i="6"/>
  <c r="AL1895" i="6"/>
  <c r="AL1899" i="6"/>
  <c r="AL1903" i="6"/>
  <c r="AL1907" i="6"/>
  <c r="AL1911" i="6"/>
  <c r="AL1915" i="6"/>
  <c r="AL1919" i="6"/>
  <c r="AL1923" i="6"/>
  <c r="AL1927" i="6"/>
  <c r="AL1931" i="6"/>
  <c r="AL1935" i="6"/>
  <c r="AL1939" i="6"/>
  <c r="AL1943" i="6"/>
  <c r="AL1947" i="6"/>
  <c r="AL1951" i="6"/>
  <c r="AL1955" i="6"/>
  <c r="AL1959" i="6"/>
  <c r="AL1963" i="6"/>
  <c r="AL1967" i="6"/>
  <c r="AL1971" i="6"/>
  <c r="AL1975" i="6"/>
  <c r="AL1979" i="6"/>
  <c r="AL1983" i="6"/>
  <c r="AL1987" i="6"/>
  <c r="AL1991" i="6"/>
  <c r="AL1995" i="6"/>
  <c r="AL1999" i="6"/>
  <c r="AL2003" i="6"/>
  <c r="AL2007" i="6"/>
  <c r="AL2011" i="6"/>
  <c r="AL2015" i="6"/>
  <c r="AL2019" i="6"/>
  <c r="AL2023" i="6"/>
  <c r="AL2027" i="6"/>
  <c r="AL2031" i="6"/>
  <c r="AL2035" i="6"/>
  <c r="AL2039" i="6"/>
  <c r="AL2043" i="6"/>
  <c r="AL2047" i="6"/>
  <c r="AL2051" i="6"/>
  <c r="AL2055" i="6"/>
  <c r="AL2059" i="6"/>
  <c r="AL2063" i="6"/>
  <c r="AL2067" i="6"/>
  <c r="AL2071" i="6"/>
  <c r="AL2075" i="6"/>
  <c r="AL2079" i="6"/>
  <c r="AL2083" i="6"/>
  <c r="AL2087" i="6"/>
  <c r="AL2091" i="6"/>
  <c r="AL2095" i="6"/>
  <c r="AL2099" i="6"/>
  <c r="AL2103" i="6"/>
  <c r="AL2107" i="6"/>
  <c r="AL2111" i="6"/>
  <c r="AL2115" i="6"/>
  <c r="AL2119" i="6"/>
  <c r="AL2123" i="6"/>
  <c r="AL2127" i="6"/>
  <c r="AL2131" i="6"/>
  <c r="AL2135" i="6"/>
  <c r="AL2139" i="6"/>
  <c r="AL2143" i="6"/>
  <c r="AL2147" i="6"/>
  <c r="AL2151" i="6"/>
  <c r="AL2155" i="6"/>
  <c r="AL2159" i="6"/>
  <c r="AL2163" i="6"/>
  <c r="AL2167" i="6"/>
  <c r="AL2171" i="6"/>
  <c r="AL2175" i="6"/>
  <c r="AL2179" i="6"/>
  <c r="AL2183" i="6"/>
  <c r="AL2187" i="6"/>
  <c r="AL2191" i="6"/>
  <c r="AL2195" i="6"/>
  <c r="AL2199" i="6"/>
  <c r="AL2203" i="6"/>
  <c r="AL2207" i="6"/>
  <c r="AL2211" i="6"/>
  <c r="AL2215" i="6"/>
  <c r="AL2219" i="6"/>
  <c r="AL2223" i="6"/>
  <c r="AL2227" i="6"/>
  <c r="AL2231" i="6"/>
  <c r="AL2235" i="6"/>
  <c r="AL2239" i="6"/>
  <c r="AL2243" i="6"/>
  <c r="AL2247" i="6"/>
  <c r="AL2251" i="6"/>
  <c r="AL2255" i="6"/>
  <c r="AL2259" i="6"/>
  <c r="AL2263" i="6"/>
  <c r="AL2267" i="6"/>
  <c r="AL2271" i="6"/>
  <c r="AL2275" i="6"/>
  <c r="AL2278" i="6"/>
  <c r="AL2282" i="6"/>
  <c r="AL2286" i="6"/>
  <c r="AL2290" i="6"/>
  <c r="AL2294" i="6"/>
  <c r="AL2298" i="6"/>
  <c r="AL2302" i="6"/>
  <c r="AL2306" i="6"/>
  <c r="AL2310" i="6"/>
  <c r="AL2314" i="6"/>
  <c r="AL2318" i="6"/>
  <c r="AL2322" i="6"/>
  <c r="AL2326" i="6"/>
  <c r="AL2330" i="6"/>
  <c r="AL2334" i="6"/>
  <c r="AL2338" i="6"/>
  <c r="AL2342" i="6"/>
  <c r="AL2346" i="6"/>
  <c r="AL2350" i="6"/>
  <c r="AL2354" i="6"/>
  <c r="AL2358" i="6"/>
  <c r="AL2362" i="6"/>
  <c r="AL2366" i="6"/>
  <c r="AL2370" i="6"/>
  <c r="AL2374" i="6"/>
  <c r="AL2378" i="6"/>
  <c r="AL2382" i="6"/>
  <c r="AL2386" i="6"/>
  <c r="AL2390" i="6"/>
  <c r="AL2394" i="6"/>
  <c r="AL2398" i="6"/>
  <c r="AL2402" i="6"/>
  <c r="AL2406" i="6"/>
  <c r="AL2410" i="6"/>
  <c r="AL2414" i="6"/>
  <c r="AL2418" i="6"/>
  <c r="AL2422" i="6"/>
  <c r="AL2426" i="6"/>
  <c r="AL2430" i="6"/>
  <c r="AL2434" i="6"/>
  <c r="AL2438" i="6"/>
  <c r="AL2442" i="6"/>
  <c r="AL2446" i="6"/>
  <c r="AL2450" i="6"/>
  <c r="AL2454" i="6"/>
  <c r="AL2458" i="6"/>
  <c r="AL2462" i="6"/>
  <c r="AL2466" i="6"/>
  <c r="AL2470" i="6"/>
  <c r="AL2474" i="6"/>
  <c r="AL2478" i="6"/>
  <c r="AL2482" i="6"/>
  <c r="AL2486" i="6"/>
  <c r="AL2490" i="6"/>
  <c r="AL2494" i="6"/>
  <c r="AL2498" i="6"/>
  <c r="AL2502" i="6"/>
  <c r="AL2506" i="6"/>
  <c r="AL2510" i="6"/>
  <c r="AL2514" i="6"/>
  <c r="AL2518" i="6"/>
  <c r="AL2522" i="6"/>
  <c r="AL2526" i="6"/>
  <c r="AL2530" i="6"/>
  <c r="AL2534" i="6"/>
  <c r="AL2538" i="6"/>
  <c r="AL2542" i="6"/>
  <c r="AL2546" i="6"/>
  <c r="AL2550" i="6"/>
  <c r="AL2554" i="6"/>
  <c r="AL2558" i="6"/>
  <c r="AL2562" i="6"/>
  <c r="AL2566" i="6"/>
  <c r="AL2570" i="6"/>
  <c r="AL2574" i="6"/>
  <c r="AL2578" i="6"/>
  <c r="AL2582" i="6"/>
  <c r="AL2586" i="6"/>
  <c r="AL2590" i="6"/>
  <c r="AL2594" i="6"/>
  <c r="AL2598" i="6"/>
  <c r="AL2602" i="6"/>
  <c r="AL2606" i="6"/>
  <c r="AL2610" i="6"/>
  <c r="AL2614" i="6"/>
  <c r="AL2618" i="6"/>
  <c r="AL2622" i="6"/>
  <c r="AL2626" i="6"/>
  <c r="AL2630" i="6"/>
  <c r="AL2634" i="6"/>
  <c r="AL2638" i="6"/>
  <c r="AL2642" i="6"/>
  <c r="AL2646" i="6"/>
  <c r="AL2650" i="6"/>
  <c r="AL2654" i="6"/>
  <c r="AL2658" i="6"/>
  <c r="AL2662" i="6"/>
  <c r="AL2666" i="6"/>
  <c r="AL2670" i="6"/>
  <c r="AL2674" i="6"/>
  <c r="AL2678" i="6"/>
  <c r="AL2682" i="6"/>
  <c r="AL2686" i="6"/>
  <c r="AL2690" i="6"/>
  <c r="AL2694" i="6"/>
  <c r="AL2698" i="6"/>
  <c r="AL2702" i="6"/>
  <c r="AL2706" i="6"/>
  <c r="AL2710" i="6"/>
  <c r="AL2714" i="6"/>
  <c r="AL2718" i="6"/>
  <c r="AL2722" i="6"/>
  <c r="AL2726" i="6"/>
  <c r="AL2730" i="6"/>
  <c r="AL2734" i="6"/>
  <c r="AL2738" i="6"/>
  <c r="AL2742" i="6"/>
  <c r="AL2746" i="6"/>
  <c r="AL2750" i="6"/>
  <c r="AL2754" i="6"/>
  <c r="AL2758" i="6"/>
  <c r="AL2762" i="6"/>
  <c r="AL2766" i="6"/>
  <c r="AL2770" i="6"/>
  <c r="AL2774" i="6"/>
  <c r="AL2778" i="6"/>
  <c r="AL2782" i="6"/>
  <c r="AL2786" i="6"/>
  <c r="AL2790" i="6"/>
  <c r="AL2794" i="6"/>
  <c r="AL2798" i="6"/>
  <c r="AL2802" i="6"/>
  <c r="AL2806" i="6"/>
  <c r="AL2810" i="6"/>
  <c r="AL2814" i="6"/>
  <c r="AL2818" i="6"/>
  <c r="AL2822" i="6"/>
  <c r="AL2826" i="6"/>
  <c r="AL2830" i="6"/>
  <c r="AL2834" i="6"/>
  <c r="AL2838" i="6"/>
  <c r="AL2842" i="6"/>
  <c r="AL2846" i="6"/>
  <c r="AL2850" i="6"/>
  <c r="AL2854" i="6"/>
  <c r="AL2858" i="6"/>
  <c r="AL2862" i="6"/>
  <c r="AL2866" i="6"/>
  <c r="AL2870" i="6"/>
  <c r="AL2874" i="6"/>
  <c r="AL2878" i="6"/>
  <c r="AL2882" i="6"/>
  <c r="AL2279" i="6"/>
  <c r="AL2283" i="6"/>
  <c r="AL2287" i="6"/>
  <c r="AL2291" i="6"/>
  <c r="AL2295" i="6"/>
  <c r="AL2299" i="6"/>
  <c r="AL2303" i="6"/>
  <c r="AL2307" i="6"/>
  <c r="AL2311" i="6"/>
  <c r="AL2315" i="6"/>
  <c r="AL2319" i="6"/>
  <c r="AL2323" i="6"/>
  <c r="AL2327" i="6"/>
  <c r="AL2331" i="6"/>
  <c r="AL2335" i="6"/>
  <c r="AL2339" i="6"/>
  <c r="AL2343" i="6"/>
  <c r="AL2347" i="6"/>
  <c r="AL2351" i="6"/>
  <c r="AL2355" i="6"/>
  <c r="AL2359" i="6"/>
  <c r="AL2363" i="6"/>
  <c r="AL2367" i="6"/>
  <c r="AL2371" i="6"/>
  <c r="AL2375" i="6"/>
  <c r="AL2379" i="6"/>
  <c r="AL2383" i="6"/>
  <c r="AL2387" i="6"/>
  <c r="AL2391" i="6"/>
  <c r="AL2395" i="6"/>
  <c r="AL2399" i="6"/>
  <c r="AL2403" i="6"/>
  <c r="AL2407" i="6"/>
  <c r="AL2411" i="6"/>
  <c r="AL2415" i="6"/>
  <c r="AL2419" i="6"/>
  <c r="AL2423" i="6"/>
  <c r="AL2427" i="6"/>
  <c r="AL2431" i="6"/>
  <c r="AL2435" i="6"/>
  <c r="AL2439" i="6"/>
  <c r="AL2443" i="6"/>
  <c r="AL2447" i="6"/>
  <c r="AL2451" i="6"/>
  <c r="AL2455" i="6"/>
  <c r="AL2459" i="6"/>
  <c r="AL2463" i="6"/>
  <c r="AL2467" i="6"/>
  <c r="AL2471" i="6"/>
  <c r="AL2475" i="6"/>
  <c r="AL2479" i="6"/>
  <c r="AL2483" i="6"/>
  <c r="AL2487" i="6"/>
  <c r="AL2491" i="6"/>
  <c r="AL2495" i="6"/>
  <c r="AL2499" i="6"/>
  <c r="AL2503" i="6"/>
  <c r="AL2507" i="6"/>
  <c r="AL2511" i="6"/>
  <c r="AL2515" i="6"/>
  <c r="AL2519" i="6"/>
  <c r="AL2523" i="6"/>
  <c r="AL2527" i="6"/>
  <c r="AL2531" i="6"/>
  <c r="AL2535" i="6"/>
  <c r="AL2539" i="6"/>
  <c r="AL2543" i="6"/>
  <c r="AL2547" i="6"/>
  <c r="AL2551" i="6"/>
  <c r="AL2555" i="6"/>
  <c r="AL2559" i="6"/>
  <c r="AL2563" i="6"/>
  <c r="AL2567" i="6"/>
  <c r="AL2571" i="6"/>
  <c r="AL2575" i="6"/>
  <c r="AL2579" i="6"/>
  <c r="AL2583" i="6"/>
  <c r="AL2587" i="6"/>
  <c r="AL2591" i="6"/>
  <c r="AL2595" i="6"/>
  <c r="AL2599" i="6"/>
  <c r="AL2603" i="6"/>
  <c r="AL2607" i="6"/>
  <c r="AL2611" i="6"/>
  <c r="AL2615" i="6"/>
  <c r="AL2619" i="6"/>
  <c r="AL2623" i="6"/>
  <c r="AL2627" i="6"/>
  <c r="AL2631" i="6"/>
  <c r="AL2635" i="6"/>
  <c r="AL2639" i="6"/>
  <c r="AL2643" i="6"/>
  <c r="AL2647" i="6"/>
  <c r="AL2651" i="6"/>
  <c r="AL2655" i="6"/>
  <c r="AL2659" i="6"/>
  <c r="AL2663" i="6"/>
  <c r="AL2667" i="6"/>
  <c r="AL2671" i="6"/>
  <c r="AL2675" i="6"/>
  <c r="AL2679" i="6"/>
  <c r="AL2683" i="6"/>
  <c r="AL2687" i="6"/>
  <c r="AL2691" i="6"/>
  <c r="AL2695" i="6"/>
  <c r="AL2699" i="6"/>
  <c r="AL2703" i="6"/>
  <c r="AL2707" i="6"/>
  <c r="AL2711" i="6"/>
  <c r="AL2715" i="6"/>
  <c r="AL2719" i="6"/>
  <c r="AL2723" i="6"/>
  <c r="AL2727" i="6"/>
  <c r="AL2731" i="6"/>
  <c r="AL2735" i="6"/>
  <c r="AL2739" i="6"/>
  <c r="AL2743" i="6"/>
  <c r="AL2747" i="6"/>
  <c r="AL2751" i="6"/>
  <c r="AL2755" i="6"/>
  <c r="AL2759" i="6"/>
  <c r="AL2763" i="6"/>
  <c r="AL2767" i="6"/>
  <c r="AL2771" i="6"/>
  <c r="AL2775" i="6"/>
  <c r="AL2779" i="6"/>
  <c r="AL2783" i="6"/>
  <c r="AL2787" i="6"/>
  <c r="AL2791" i="6"/>
  <c r="AL2795" i="6"/>
  <c r="AL2799" i="6"/>
  <c r="AL2803" i="6"/>
  <c r="AL2807" i="6"/>
  <c r="AL2811" i="6"/>
  <c r="AL2815" i="6"/>
  <c r="AL2819" i="6"/>
  <c r="AL2823" i="6"/>
  <c r="AL2827" i="6"/>
  <c r="AL2831" i="6"/>
  <c r="AL2835" i="6"/>
  <c r="AL2839" i="6"/>
  <c r="AL2843" i="6"/>
  <c r="AL2847" i="6"/>
  <c r="AL2851" i="6"/>
  <c r="AL2855" i="6"/>
  <c r="AL2859" i="6"/>
  <c r="AL2863" i="6"/>
  <c r="AL2867" i="6"/>
  <c r="AL2871" i="6"/>
  <c r="AL2875" i="6"/>
  <c r="AL2879" i="6"/>
  <c r="AL2280" i="6"/>
  <c r="AL2284" i="6"/>
  <c r="AL2288" i="6"/>
  <c r="AL2292" i="6"/>
  <c r="AL2296" i="6"/>
  <c r="AL2300" i="6"/>
  <c r="AL2304" i="6"/>
  <c r="AL2308" i="6"/>
  <c r="AL2312" i="6"/>
  <c r="AL2316" i="6"/>
  <c r="AL2320" i="6"/>
  <c r="AL2324" i="6"/>
  <c r="AL2328" i="6"/>
  <c r="AL2332" i="6"/>
  <c r="AL2336" i="6"/>
  <c r="AL2340" i="6"/>
  <c r="AL2344" i="6"/>
  <c r="AL2348" i="6"/>
  <c r="AL2352" i="6"/>
  <c r="AL2356" i="6"/>
  <c r="AL2360" i="6"/>
  <c r="AL2364" i="6"/>
  <c r="AL2368" i="6"/>
  <c r="AL2372" i="6"/>
  <c r="AL2376" i="6"/>
  <c r="AL2380" i="6"/>
  <c r="AL2384" i="6"/>
  <c r="AL2388" i="6"/>
  <c r="AL2392" i="6"/>
  <c r="AL2396" i="6"/>
  <c r="AL2400" i="6"/>
  <c r="AL2404" i="6"/>
  <c r="AL2408" i="6"/>
  <c r="AL2412" i="6"/>
  <c r="AL2416" i="6"/>
  <c r="AL2420" i="6"/>
  <c r="AL2424" i="6"/>
  <c r="AL2428" i="6"/>
  <c r="AL2432" i="6"/>
  <c r="AL2436" i="6"/>
  <c r="AL2440" i="6"/>
  <c r="AL2444" i="6"/>
  <c r="AL2448" i="6"/>
  <c r="AL2452" i="6"/>
  <c r="AL2456" i="6"/>
  <c r="AL2460" i="6"/>
  <c r="AL2464" i="6"/>
  <c r="AL2468" i="6"/>
  <c r="AL2472" i="6"/>
  <c r="AL2476" i="6"/>
  <c r="AL2480" i="6"/>
  <c r="AL2484" i="6"/>
  <c r="AL2488" i="6"/>
  <c r="AL2492" i="6"/>
  <c r="AL2496" i="6"/>
  <c r="AL2500" i="6"/>
  <c r="AL2504" i="6"/>
  <c r="AL2508" i="6"/>
  <c r="AL2512" i="6"/>
  <c r="AL2516" i="6"/>
  <c r="AL2520" i="6"/>
  <c r="AL2524" i="6"/>
  <c r="AL2528" i="6"/>
  <c r="AL2532" i="6"/>
  <c r="AL2536" i="6"/>
  <c r="AL2540" i="6"/>
  <c r="AL2544" i="6"/>
  <c r="AL2548" i="6"/>
  <c r="AL2552" i="6"/>
  <c r="AL2556" i="6"/>
  <c r="AL2560" i="6"/>
  <c r="AL2564" i="6"/>
  <c r="AL2568" i="6"/>
  <c r="AL2572" i="6"/>
  <c r="AL2576" i="6"/>
  <c r="AL2580" i="6"/>
  <c r="AL2584" i="6"/>
  <c r="AL2588" i="6"/>
  <c r="AL2592" i="6"/>
  <c r="AL2596" i="6"/>
  <c r="AL2600" i="6"/>
  <c r="AL2604" i="6"/>
  <c r="AL2608" i="6"/>
  <c r="AL2612" i="6"/>
  <c r="AL2616" i="6"/>
  <c r="AL2620" i="6"/>
  <c r="AL2624" i="6"/>
  <c r="AL2628" i="6"/>
  <c r="AL2632" i="6"/>
  <c r="AL2636" i="6"/>
  <c r="AL2640" i="6"/>
  <c r="AL2644" i="6"/>
  <c r="AL2648" i="6"/>
  <c r="AL2652" i="6"/>
  <c r="AL2656" i="6"/>
  <c r="AL2660" i="6"/>
  <c r="AL2664" i="6"/>
  <c r="AL2668" i="6"/>
  <c r="AL2672" i="6"/>
  <c r="AL2676" i="6"/>
  <c r="AL2680" i="6"/>
  <c r="AL2684" i="6"/>
  <c r="AL2688" i="6"/>
  <c r="AL2692" i="6"/>
  <c r="AL2696" i="6"/>
  <c r="AL2700" i="6"/>
  <c r="AL2704" i="6"/>
  <c r="AL2708" i="6"/>
  <c r="AL2712" i="6"/>
  <c r="AL2716" i="6"/>
  <c r="AL2720" i="6"/>
  <c r="AL2724" i="6"/>
  <c r="AL2728" i="6"/>
  <c r="AL2732" i="6"/>
  <c r="AL2736" i="6"/>
  <c r="AL2740" i="6"/>
  <c r="AL2744" i="6"/>
  <c r="AL2748" i="6"/>
  <c r="AL2752" i="6"/>
  <c r="AL2756" i="6"/>
  <c r="AL2760" i="6"/>
  <c r="AL2764" i="6"/>
  <c r="AL2768" i="6"/>
  <c r="AL2772" i="6"/>
  <c r="AL2776" i="6"/>
  <c r="AL2780" i="6"/>
  <c r="AL2784" i="6"/>
  <c r="AL2788" i="6"/>
  <c r="AL2792" i="6"/>
  <c r="AL2796" i="6"/>
  <c r="AL2800" i="6"/>
  <c r="AL2804" i="6"/>
  <c r="AL2808" i="6"/>
  <c r="AL2812" i="6"/>
  <c r="AL2816" i="6"/>
  <c r="AL2820" i="6"/>
  <c r="AL2824" i="6"/>
  <c r="AL2828" i="6"/>
  <c r="AL2832" i="6"/>
  <c r="AL2836" i="6"/>
  <c r="AL2840" i="6"/>
  <c r="AL2844" i="6"/>
  <c r="AL2848" i="6"/>
  <c r="AL2852" i="6"/>
  <c r="AL2856" i="6"/>
  <c r="AL2860" i="6"/>
  <c r="AL2864" i="6"/>
  <c r="AL2868" i="6"/>
  <c r="AL2872" i="6"/>
  <c r="AL2876" i="6"/>
  <c r="AL2880" i="6"/>
  <c r="AL2277" i="6"/>
  <c r="AL2281" i="6"/>
  <c r="AL2285" i="6"/>
  <c r="AL2289" i="6"/>
  <c r="AL2293" i="6"/>
  <c r="AL2297" i="6"/>
  <c r="AL2301" i="6"/>
  <c r="AL2305" i="6"/>
  <c r="AL2309" i="6"/>
  <c r="AL2313" i="6"/>
  <c r="AL2317" i="6"/>
  <c r="AL2321" i="6"/>
  <c r="AL2325" i="6"/>
  <c r="AL2329" i="6"/>
  <c r="AL2333" i="6"/>
  <c r="AL2337" i="6"/>
  <c r="AL2341" i="6"/>
  <c r="AL2345" i="6"/>
  <c r="AL2349" i="6"/>
  <c r="AL2353" i="6"/>
  <c r="AL2357" i="6"/>
  <c r="AL2361" i="6"/>
  <c r="AL2365" i="6"/>
  <c r="AL2369" i="6"/>
  <c r="AL2373" i="6"/>
  <c r="AL2377" i="6"/>
  <c r="AL2381" i="6"/>
  <c r="AL2385" i="6"/>
  <c r="AL2389" i="6"/>
  <c r="AL2393" i="6"/>
  <c r="AL2397" i="6"/>
  <c r="AL2401" i="6"/>
  <c r="AL2405" i="6"/>
  <c r="AL2409" i="6"/>
  <c r="AL2413" i="6"/>
  <c r="AL2417" i="6"/>
  <c r="AL2421" i="6"/>
  <c r="AL2425" i="6"/>
  <c r="AL2429" i="6"/>
  <c r="AL2433" i="6"/>
  <c r="AL2437" i="6"/>
  <c r="AL2441" i="6"/>
  <c r="AL2445" i="6"/>
  <c r="AL2449" i="6"/>
  <c r="AL2453" i="6"/>
  <c r="AL2457" i="6"/>
  <c r="AL2461" i="6"/>
  <c r="AL2465" i="6"/>
  <c r="AL2469" i="6"/>
  <c r="AL2473" i="6"/>
  <c r="AL2477" i="6"/>
  <c r="AL2481" i="6"/>
  <c r="AL2485" i="6"/>
  <c r="AL2489" i="6"/>
  <c r="AL2493" i="6"/>
  <c r="AL2497" i="6"/>
  <c r="AL2501" i="6"/>
  <c r="AL2505" i="6"/>
  <c r="AL2509" i="6"/>
  <c r="AL2513" i="6"/>
  <c r="AL2517" i="6"/>
  <c r="AL2521" i="6"/>
  <c r="AL2525" i="6"/>
  <c r="AL2529" i="6"/>
  <c r="AL2533" i="6"/>
  <c r="AL2537" i="6"/>
  <c r="AL2541" i="6"/>
  <c r="AL2545" i="6"/>
  <c r="AL2549" i="6"/>
  <c r="AL2553" i="6"/>
  <c r="AL2557" i="6"/>
  <c r="AL2561" i="6"/>
  <c r="AL2565" i="6"/>
  <c r="AL2569" i="6"/>
  <c r="AL2573" i="6"/>
  <c r="AL2577" i="6"/>
  <c r="AL2581" i="6"/>
  <c r="AL2585" i="6"/>
  <c r="AL2589" i="6"/>
  <c r="AL2593" i="6"/>
  <c r="AL2597" i="6"/>
  <c r="AL2601" i="6"/>
  <c r="AL2605" i="6"/>
  <c r="AL2609" i="6"/>
  <c r="AL2613" i="6"/>
  <c r="AL2617" i="6"/>
  <c r="AL2621" i="6"/>
  <c r="AL2625" i="6"/>
  <c r="AL2629" i="6"/>
  <c r="AL2633" i="6"/>
  <c r="AL2637" i="6"/>
  <c r="AL2641" i="6"/>
  <c r="AL2645" i="6"/>
  <c r="AL2649" i="6"/>
  <c r="AL2653" i="6"/>
  <c r="AL2657" i="6"/>
  <c r="AL2661" i="6"/>
  <c r="AL2665" i="6"/>
  <c r="AL2669" i="6"/>
  <c r="AL2673" i="6"/>
  <c r="AL2677" i="6"/>
  <c r="AL2681" i="6"/>
  <c r="AL2685" i="6"/>
  <c r="AL2689" i="6"/>
  <c r="AL2693" i="6"/>
  <c r="AL2697" i="6"/>
  <c r="AL2701" i="6"/>
  <c r="AL2705" i="6"/>
  <c r="AL2709" i="6"/>
  <c r="AL2713" i="6"/>
  <c r="AL2717" i="6"/>
  <c r="AL2721" i="6"/>
  <c r="AL2725" i="6"/>
  <c r="AL2729" i="6"/>
  <c r="AL2733" i="6"/>
  <c r="AL2737" i="6"/>
  <c r="AL2741" i="6"/>
  <c r="AL2745" i="6"/>
  <c r="AL2749" i="6"/>
  <c r="AL2753" i="6"/>
  <c r="AL2757" i="6"/>
  <c r="AL2761" i="6"/>
  <c r="AL2765" i="6"/>
  <c r="AL2769" i="6"/>
  <c r="AL2773" i="6"/>
  <c r="AL2777" i="6"/>
  <c r="AL2781" i="6"/>
  <c r="AL2785" i="6"/>
  <c r="AL2789" i="6"/>
  <c r="AL2793" i="6"/>
  <c r="AL2797" i="6"/>
  <c r="AL2801" i="6"/>
  <c r="AL2805" i="6"/>
  <c r="AL2809" i="6"/>
  <c r="AL2813" i="6"/>
  <c r="AL2817" i="6"/>
  <c r="AL2821" i="6"/>
  <c r="AL2825" i="6"/>
  <c r="AL2829" i="6"/>
  <c r="AL2833" i="6"/>
  <c r="AL2837" i="6"/>
  <c r="AL2841" i="6"/>
  <c r="AL2845" i="6"/>
  <c r="AL2849" i="6"/>
  <c r="AL2853" i="6"/>
  <c r="AL2857" i="6"/>
  <c r="AL2861" i="6"/>
  <c r="AL2865" i="6"/>
  <c r="AL2869" i="6"/>
  <c r="AL2873" i="6"/>
  <c r="AL2877" i="6"/>
  <c r="AL2881" i="6"/>
  <c r="AL2884" i="6"/>
  <c r="AL2888" i="6"/>
  <c r="AL2892" i="6"/>
  <c r="AL2896" i="6"/>
  <c r="AL2900" i="6"/>
  <c r="AL2904" i="6"/>
  <c r="AL2908" i="6"/>
  <c r="AL2912" i="6"/>
  <c r="AL2916" i="6"/>
  <c r="AL2920" i="6"/>
  <c r="AL2885" i="6"/>
  <c r="AL2889" i="6"/>
  <c r="AL2893" i="6"/>
  <c r="AL2897" i="6"/>
  <c r="AL2901" i="6"/>
  <c r="AL2905" i="6"/>
  <c r="AL2909" i="6"/>
  <c r="AL2913" i="6"/>
  <c r="AL2917" i="6"/>
  <c r="AL2921" i="6"/>
  <c r="AL2886" i="6"/>
  <c r="AL2890" i="6"/>
  <c r="AL2894" i="6"/>
  <c r="AL2898" i="6"/>
  <c r="AL2902" i="6"/>
  <c r="AL2906" i="6"/>
  <c r="AL2910" i="6"/>
  <c r="AL2914" i="6"/>
  <c r="AL2918" i="6"/>
  <c r="AL2922" i="6"/>
  <c r="AL2883" i="6"/>
  <c r="AL2887" i="6"/>
  <c r="AL2891" i="6"/>
  <c r="AL2895" i="6"/>
  <c r="AL2899" i="6"/>
  <c r="AL2903" i="6"/>
  <c r="AL2907" i="6"/>
  <c r="AL2911" i="6"/>
  <c r="AL2915" i="6"/>
  <c r="AL2919" i="6"/>
  <c r="AL2923" i="6"/>
  <c r="AM12" i="6"/>
  <c r="AM16" i="6"/>
  <c r="AM20" i="6"/>
  <c r="AM24" i="6"/>
  <c r="AM28" i="6"/>
  <c r="AM32" i="6"/>
  <c r="AM36" i="6"/>
  <c r="AM40" i="6"/>
  <c r="AM44" i="6"/>
  <c r="AM48" i="6"/>
  <c r="AM52" i="6"/>
  <c r="AM56" i="6"/>
  <c r="AM60" i="6"/>
  <c r="AM64" i="6"/>
  <c r="AM68" i="6"/>
  <c r="AM72" i="6"/>
  <c r="AM76" i="6"/>
  <c r="AM80" i="6"/>
  <c r="AM84" i="6"/>
  <c r="AM88" i="6"/>
  <c r="AM9" i="6"/>
  <c r="AM13" i="6"/>
  <c r="AM17" i="6"/>
  <c r="AM21" i="6"/>
  <c r="AM25" i="6"/>
  <c r="AM29" i="6"/>
  <c r="AM33" i="6"/>
  <c r="AM37" i="6"/>
  <c r="AM41" i="6"/>
  <c r="AM45" i="6"/>
  <c r="AM49" i="6"/>
  <c r="AM53" i="6"/>
  <c r="AM57" i="6"/>
  <c r="AM61" i="6"/>
  <c r="AM65" i="6"/>
  <c r="AM69" i="6"/>
  <c r="AM73" i="6"/>
  <c r="AM77" i="6"/>
  <c r="AM81" i="6"/>
  <c r="AM85" i="6"/>
  <c r="AM89" i="6"/>
  <c r="AM15" i="6"/>
  <c r="AM23" i="6"/>
  <c r="AM31" i="6"/>
  <c r="AM39" i="6"/>
  <c r="AM47" i="6"/>
  <c r="AM55" i="6"/>
  <c r="AM63" i="6"/>
  <c r="AM71" i="6"/>
  <c r="AM79" i="6"/>
  <c r="AM87" i="6"/>
  <c r="AM93" i="6"/>
  <c r="AM97" i="6"/>
  <c r="AM101" i="6"/>
  <c r="AM105" i="6"/>
  <c r="AM109" i="6"/>
  <c r="AM113" i="6"/>
  <c r="AM117" i="6"/>
  <c r="AM121" i="6"/>
  <c r="AM125" i="6"/>
  <c r="AM129" i="6"/>
  <c r="AM133" i="6"/>
  <c r="AM137" i="6"/>
  <c r="AM141" i="6"/>
  <c r="AM145" i="6"/>
  <c r="AM149" i="6"/>
  <c r="AM153" i="6"/>
  <c r="AM157" i="6"/>
  <c r="AM161" i="6"/>
  <c r="AM165" i="6"/>
  <c r="AM169" i="6"/>
  <c r="AM173" i="6"/>
  <c r="AM10" i="6"/>
  <c r="AM18" i="6"/>
  <c r="AM26" i="6"/>
  <c r="AM34" i="6"/>
  <c r="AM42" i="6"/>
  <c r="AM50" i="6"/>
  <c r="AM58" i="6"/>
  <c r="AM66" i="6"/>
  <c r="AM74" i="6"/>
  <c r="AM82" i="6"/>
  <c r="AM90" i="6"/>
  <c r="AM94" i="6"/>
  <c r="AM98" i="6"/>
  <c r="AM102" i="6"/>
  <c r="AM106" i="6"/>
  <c r="AM110" i="6"/>
  <c r="AM114" i="6"/>
  <c r="AM118" i="6"/>
  <c r="AM122" i="6"/>
  <c r="AM126" i="6"/>
  <c r="AM130" i="6"/>
  <c r="AM134" i="6"/>
  <c r="AM138" i="6"/>
  <c r="AM142" i="6"/>
  <c r="AM146" i="6"/>
  <c r="AM150" i="6"/>
  <c r="AM154" i="6"/>
  <c r="AM158" i="6"/>
  <c r="AM162" i="6"/>
  <c r="AM166" i="6"/>
  <c r="AM170" i="6"/>
  <c r="AM174" i="6"/>
  <c r="AM11" i="6"/>
  <c r="AM19" i="6"/>
  <c r="AM27" i="6"/>
  <c r="AM35" i="6"/>
  <c r="AM43" i="6"/>
  <c r="AM51" i="6"/>
  <c r="AM59" i="6"/>
  <c r="AM67" i="6"/>
  <c r="AM75" i="6"/>
  <c r="AM83" i="6"/>
  <c r="AM91" i="6"/>
  <c r="AM95" i="6"/>
  <c r="AM99" i="6"/>
  <c r="AM103" i="6"/>
  <c r="AM107" i="6"/>
  <c r="AM111" i="6"/>
  <c r="AM115" i="6"/>
  <c r="AM119" i="6"/>
  <c r="AM123" i="6"/>
  <c r="AM127" i="6"/>
  <c r="AM131" i="6"/>
  <c r="AM135" i="6"/>
  <c r="AM139" i="6"/>
  <c r="AM143" i="6"/>
  <c r="AM147" i="6"/>
  <c r="AM151" i="6"/>
  <c r="AM155" i="6"/>
  <c r="AM159" i="6"/>
  <c r="AM163" i="6"/>
  <c r="AM167" i="6"/>
  <c r="AM171" i="6"/>
  <c r="AM175" i="6"/>
  <c r="AM14" i="6"/>
  <c r="AM22" i="6"/>
  <c r="AM30" i="6"/>
  <c r="AM38" i="6"/>
  <c r="AM46" i="6"/>
  <c r="AM54" i="6"/>
  <c r="AM62" i="6"/>
  <c r="AM70" i="6"/>
  <c r="AM78" i="6"/>
  <c r="AM86" i="6"/>
  <c r="AM92" i="6"/>
  <c r="AM96" i="6"/>
  <c r="AM100" i="6"/>
  <c r="AM104" i="6"/>
  <c r="AM116" i="6"/>
  <c r="AM132" i="6"/>
  <c r="AM148" i="6"/>
  <c r="AM164" i="6"/>
  <c r="AM178" i="6"/>
  <c r="AM182" i="6"/>
  <c r="AM186" i="6"/>
  <c r="AM190" i="6"/>
  <c r="AM194" i="6"/>
  <c r="AM198" i="6"/>
  <c r="AM202" i="6"/>
  <c r="AM206" i="6"/>
  <c r="AM210" i="6"/>
  <c r="AM214" i="6"/>
  <c r="AM218" i="6"/>
  <c r="AM222" i="6"/>
  <c r="AM226" i="6"/>
  <c r="AM230" i="6"/>
  <c r="AM234" i="6"/>
  <c r="AM238" i="6"/>
  <c r="AM242" i="6"/>
  <c r="AM246" i="6"/>
  <c r="AM250" i="6"/>
  <c r="AM254" i="6"/>
  <c r="AM258" i="6"/>
  <c r="AM262" i="6"/>
  <c r="AM266" i="6"/>
  <c r="AM270" i="6"/>
  <c r="AM274" i="6"/>
  <c r="AM278" i="6"/>
  <c r="AM282" i="6"/>
  <c r="AM286" i="6"/>
  <c r="AM290" i="6"/>
  <c r="AM294" i="6"/>
  <c r="AM298" i="6"/>
  <c r="AM302" i="6"/>
  <c r="AM306" i="6"/>
  <c r="AM310" i="6"/>
  <c r="AM314" i="6"/>
  <c r="AM318" i="6"/>
  <c r="AM322" i="6"/>
  <c r="AM326" i="6"/>
  <c r="AM330" i="6"/>
  <c r="AM334" i="6"/>
  <c r="AM338" i="6"/>
  <c r="AM342" i="6"/>
  <c r="AM346" i="6"/>
  <c r="AM350" i="6"/>
  <c r="AM354" i="6"/>
  <c r="AM358" i="6"/>
  <c r="AM362" i="6"/>
  <c r="AM366" i="6"/>
  <c r="AM370" i="6"/>
  <c r="AM374" i="6"/>
  <c r="AM378" i="6"/>
  <c r="AM382" i="6"/>
  <c r="AM386" i="6"/>
  <c r="AM390" i="6"/>
  <c r="AM394" i="6"/>
  <c r="AM398" i="6"/>
  <c r="AM402" i="6"/>
  <c r="AM406" i="6"/>
  <c r="AM410" i="6"/>
  <c r="AM414" i="6"/>
  <c r="AM418" i="6"/>
  <c r="AM422" i="6"/>
  <c r="AM426" i="6"/>
  <c r="AM430" i="6"/>
  <c r="AM434" i="6"/>
  <c r="AM438" i="6"/>
  <c r="AM442" i="6"/>
  <c r="AM446" i="6"/>
  <c r="AM450" i="6"/>
  <c r="AM454" i="6"/>
  <c r="AM458" i="6"/>
  <c r="AM120" i="6"/>
  <c r="AM136" i="6"/>
  <c r="AM152" i="6"/>
  <c r="AM168" i="6"/>
  <c r="AM176" i="6"/>
  <c r="AM179" i="6"/>
  <c r="AM183" i="6"/>
  <c r="AM187" i="6"/>
  <c r="AM191" i="6"/>
  <c r="AM195" i="6"/>
  <c r="AM199" i="6"/>
  <c r="AM203" i="6"/>
  <c r="AM207" i="6"/>
  <c r="AM211" i="6"/>
  <c r="AM215" i="6"/>
  <c r="AM219" i="6"/>
  <c r="AM223" i="6"/>
  <c r="AM227" i="6"/>
  <c r="AM231" i="6"/>
  <c r="AM235" i="6"/>
  <c r="AM239" i="6"/>
  <c r="AM243" i="6"/>
  <c r="AM247" i="6"/>
  <c r="AM251" i="6"/>
  <c r="AM255" i="6"/>
  <c r="AM259" i="6"/>
  <c r="AM263" i="6"/>
  <c r="AM267" i="6"/>
  <c r="AM271" i="6"/>
  <c r="AM275" i="6"/>
  <c r="AM279" i="6"/>
  <c r="AM283" i="6"/>
  <c r="AM287" i="6"/>
  <c r="AM291" i="6"/>
  <c r="AM295" i="6"/>
  <c r="AM299" i="6"/>
  <c r="AM303" i="6"/>
  <c r="AM307" i="6"/>
  <c r="AM311" i="6"/>
  <c r="AM315" i="6"/>
  <c r="AM319" i="6"/>
  <c r="AM323" i="6"/>
  <c r="AM327" i="6"/>
  <c r="AM331" i="6"/>
  <c r="AM335" i="6"/>
  <c r="AM339" i="6"/>
  <c r="AM343" i="6"/>
  <c r="AM347" i="6"/>
  <c r="AM351" i="6"/>
  <c r="AM355" i="6"/>
  <c r="AM359" i="6"/>
  <c r="AM363" i="6"/>
  <c r="AM367" i="6"/>
  <c r="AM371" i="6"/>
  <c r="AM375" i="6"/>
  <c r="AM379" i="6"/>
  <c r="AM383" i="6"/>
  <c r="AM387" i="6"/>
  <c r="AM391" i="6"/>
  <c r="AM395" i="6"/>
  <c r="AM399" i="6"/>
  <c r="AM403" i="6"/>
  <c r="AM407" i="6"/>
  <c r="AM411" i="6"/>
  <c r="AM415" i="6"/>
  <c r="AM419" i="6"/>
  <c r="AM423" i="6"/>
  <c r="AM427" i="6"/>
  <c r="AM431" i="6"/>
  <c r="AM435" i="6"/>
  <c r="AM439" i="6"/>
  <c r="AM443" i="6"/>
  <c r="AM447" i="6"/>
  <c r="AM451" i="6"/>
  <c r="AM455" i="6"/>
  <c r="AM459" i="6"/>
  <c r="AM108" i="6"/>
  <c r="AM124" i="6"/>
  <c r="AM140" i="6"/>
  <c r="AM156" i="6"/>
  <c r="AM172" i="6"/>
  <c r="AM180" i="6"/>
  <c r="AM184" i="6"/>
  <c r="AM188" i="6"/>
  <c r="AM192" i="6"/>
  <c r="AM196" i="6"/>
  <c r="AM200" i="6"/>
  <c r="AM204" i="6"/>
  <c r="AM208" i="6"/>
  <c r="AM212" i="6"/>
  <c r="AM216" i="6"/>
  <c r="AM220" i="6"/>
  <c r="AM224" i="6"/>
  <c r="AM228" i="6"/>
  <c r="AM232" i="6"/>
  <c r="AM236" i="6"/>
  <c r="AM240" i="6"/>
  <c r="AM244" i="6"/>
  <c r="AM248" i="6"/>
  <c r="AM252" i="6"/>
  <c r="AM256" i="6"/>
  <c r="AM260" i="6"/>
  <c r="AM264" i="6"/>
  <c r="AM268" i="6"/>
  <c r="AM272" i="6"/>
  <c r="AM276" i="6"/>
  <c r="AM280" i="6"/>
  <c r="AM284" i="6"/>
  <c r="AM288" i="6"/>
  <c r="AM292" i="6"/>
  <c r="AM296" i="6"/>
  <c r="AM300" i="6"/>
  <c r="AM304" i="6"/>
  <c r="AM308" i="6"/>
  <c r="AM312" i="6"/>
  <c r="AM316" i="6"/>
  <c r="AM320" i="6"/>
  <c r="AM324" i="6"/>
  <c r="AM328" i="6"/>
  <c r="AM332" i="6"/>
  <c r="AM336" i="6"/>
  <c r="AM340" i="6"/>
  <c r="AM344" i="6"/>
  <c r="AM348" i="6"/>
  <c r="AM352" i="6"/>
  <c r="AM356" i="6"/>
  <c r="AM360" i="6"/>
  <c r="AM364" i="6"/>
  <c r="AM368" i="6"/>
  <c r="AM372" i="6"/>
  <c r="AM376" i="6"/>
  <c r="AM380" i="6"/>
  <c r="AM384" i="6"/>
  <c r="AM388" i="6"/>
  <c r="AM392" i="6"/>
  <c r="AM396" i="6"/>
  <c r="AM400" i="6"/>
  <c r="AM404" i="6"/>
  <c r="AM408" i="6"/>
  <c r="AM412" i="6"/>
  <c r="AM416" i="6"/>
  <c r="AM420" i="6"/>
  <c r="AM424" i="6"/>
  <c r="AM428" i="6"/>
  <c r="AM432" i="6"/>
  <c r="AM436" i="6"/>
  <c r="AM440" i="6"/>
  <c r="AM444" i="6"/>
  <c r="AM448" i="6"/>
  <c r="AM452" i="6"/>
  <c r="AM456" i="6"/>
  <c r="AM460" i="6"/>
  <c r="AM112" i="6"/>
  <c r="AM128" i="6"/>
  <c r="AM144" i="6"/>
  <c r="AM160" i="6"/>
  <c r="AM177" i="6"/>
  <c r="AM181" i="6"/>
  <c r="AM185" i="6"/>
  <c r="AM189" i="6"/>
  <c r="AM193" i="6"/>
  <c r="AM197" i="6"/>
  <c r="AM201" i="6"/>
  <c r="AM205" i="6"/>
  <c r="AM209" i="6"/>
  <c r="AM213" i="6"/>
  <c r="AM217" i="6"/>
  <c r="AM221" i="6"/>
  <c r="AM225" i="6"/>
  <c r="AM229" i="6"/>
  <c r="AM233" i="6"/>
  <c r="AM237" i="6"/>
  <c r="AM241" i="6"/>
  <c r="AM245" i="6"/>
  <c r="AM249" i="6"/>
  <c r="AM253" i="6"/>
  <c r="AM257" i="6"/>
  <c r="AM261" i="6"/>
  <c r="AM265" i="6"/>
  <c r="AM269" i="6"/>
  <c r="AM273" i="6"/>
  <c r="AM277" i="6"/>
  <c r="AM281" i="6"/>
  <c r="AM285" i="6"/>
  <c r="AM289" i="6"/>
  <c r="AM293" i="6"/>
  <c r="AM297" i="6"/>
  <c r="AM301" i="6"/>
  <c r="AM305" i="6"/>
  <c r="AM309" i="6"/>
  <c r="AM313" i="6"/>
  <c r="AM317" i="6"/>
  <c r="AM321" i="6"/>
  <c r="AM325" i="6"/>
  <c r="AM329" i="6"/>
  <c r="AM333" i="6"/>
  <c r="AM337" i="6"/>
  <c r="AM341" i="6"/>
  <c r="AM345" i="6"/>
  <c r="AM349" i="6"/>
  <c r="AM353" i="6"/>
  <c r="AM357" i="6"/>
  <c r="AM361" i="6"/>
  <c r="AM365" i="6"/>
  <c r="AM369" i="6"/>
  <c r="AM373" i="6"/>
  <c r="AM377" i="6"/>
  <c r="AM381" i="6"/>
  <c r="AM385" i="6"/>
  <c r="AM389" i="6"/>
  <c r="AM393" i="6"/>
  <c r="AM397" i="6"/>
  <c r="AM401" i="6"/>
  <c r="AM405" i="6"/>
  <c r="AM409" i="6"/>
  <c r="AM413" i="6"/>
  <c r="AM417" i="6"/>
  <c r="AM421" i="6"/>
  <c r="AM425" i="6"/>
  <c r="AM429" i="6"/>
  <c r="AM433" i="6"/>
  <c r="AM437" i="6"/>
  <c r="AM441" i="6"/>
  <c r="AM445" i="6"/>
  <c r="AM449" i="6"/>
  <c r="AM453" i="6"/>
  <c r="AM457" i="6"/>
  <c r="AM461" i="6"/>
  <c r="AM465" i="6"/>
  <c r="AM469" i="6"/>
  <c r="AM473" i="6"/>
  <c r="AM477" i="6"/>
  <c r="AM481" i="6"/>
  <c r="AM485" i="6"/>
  <c r="AM489" i="6"/>
  <c r="AM493" i="6"/>
  <c r="AM497" i="6"/>
  <c r="AM501" i="6"/>
  <c r="AM505" i="6"/>
  <c r="AM509" i="6"/>
  <c r="AM513" i="6"/>
  <c r="AM517" i="6"/>
  <c r="AM521" i="6"/>
  <c r="AM525" i="6"/>
  <c r="AM529" i="6"/>
  <c r="AM533" i="6"/>
  <c r="AM537" i="6"/>
  <c r="AM541" i="6"/>
  <c r="AM545" i="6"/>
  <c r="AM549" i="6"/>
  <c r="AM553" i="6"/>
  <c r="AM557" i="6"/>
  <c r="AM561" i="6"/>
  <c r="AM565" i="6"/>
  <c r="AM569" i="6"/>
  <c r="AM573" i="6"/>
  <c r="AM577" i="6"/>
  <c r="AM581" i="6"/>
  <c r="AM585" i="6"/>
  <c r="AM589" i="6"/>
  <c r="AM593" i="6"/>
  <c r="AM597" i="6"/>
  <c r="AM601" i="6"/>
  <c r="AM605" i="6"/>
  <c r="AM609" i="6"/>
  <c r="AM613" i="6"/>
  <c r="AM617" i="6"/>
  <c r="AM621" i="6"/>
  <c r="AM625" i="6"/>
  <c r="AM629" i="6"/>
  <c r="AM633" i="6"/>
  <c r="AM637" i="6"/>
  <c r="AM641" i="6"/>
  <c r="AM645" i="6"/>
  <c r="AM649" i="6"/>
  <c r="AM653" i="6"/>
  <c r="AM657" i="6"/>
  <c r="AM661" i="6"/>
  <c r="AM665" i="6"/>
  <c r="AM669" i="6"/>
  <c r="AM673" i="6"/>
  <c r="AM677" i="6"/>
  <c r="AM681" i="6"/>
  <c r="AM685" i="6"/>
  <c r="AM689" i="6"/>
  <c r="AM693" i="6"/>
  <c r="AM697" i="6"/>
  <c r="AM701" i="6"/>
  <c r="AM705" i="6"/>
  <c r="AM709" i="6"/>
  <c r="AM713" i="6"/>
  <c r="AM717" i="6"/>
  <c r="AM721" i="6"/>
  <c r="AM725" i="6"/>
  <c r="AM729" i="6"/>
  <c r="AM733" i="6"/>
  <c r="AM737" i="6"/>
  <c r="AM741" i="6"/>
  <c r="AM745" i="6"/>
  <c r="AM749" i="6"/>
  <c r="AM753" i="6"/>
  <c r="AM757" i="6"/>
  <c r="AM761" i="6"/>
  <c r="AM462" i="6"/>
  <c r="AM466" i="6"/>
  <c r="AM470" i="6"/>
  <c r="AM474" i="6"/>
  <c r="AM478" i="6"/>
  <c r="AM482" i="6"/>
  <c r="AM486" i="6"/>
  <c r="AM490" i="6"/>
  <c r="AM494" i="6"/>
  <c r="AM498" i="6"/>
  <c r="AM502" i="6"/>
  <c r="AM506" i="6"/>
  <c r="AM510" i="6"/>
  <c r="AM514" i="6"/>
  <c r="AM518" i="6"/>
  <c r="AM522" i="6"/>
  <c r="AM526" i="6"/>
  <c r="AM530" i="6"/>
  <c r="AM534" i="6"/>
  <c r="AM538" i="6"/>
  <c r="AM542" i="6"/>
  <c r="AM546" i="6"/>
  <c r="AM550" i="6"/>
  <c r="AM554" i="6"/>
  <c r="AM558" i="6"/>
  <c r="AM562" i="6"/>
  <c r="AM566" i="6"/>
  <c r="AM570" i="6"/>
  <c r="AM574" i="6"/>
  <c r="AM578" i="6"/>
  <c r="AM582" i="6"/>
  <c r="AM586" i="6"/>
  <c r="AM590" i="6"/>
  <c r="AM594" i="6"/>
  <c r="AM598" i="6"/>
  <c r="AM602" i="6"/>
  <c r="AM606" i="6"/>
  <c r="AM610" i="6"/>
  <c r="AM614" i="6"/>
  <c r="AM618" i="6"/>
  <c r="AM622" i="6"/>
  <c r="AM626" i="6"/>
  <c r="AM630" i="6"/>
  <c r="AM634" i="6"/>
  <c r="AM638" i="6"/>
  <c r="AM642" i="6"/>
  <c r="AM646" i="6"/>
  <c r="AM650" i="6"/>
  <c r="AM654" i="6"/>
  <c r="AM658" i="6"/>
  <c r="AM662" i="6"/>
  <c r="AM666" i="6"/>
  <c r="AM670" i="6"/>
  <c r="AM674" i="6"/>
  <c r="AM678" i="6"/>
  <c r="AM682" i="6"/>
  <c r="AM686" i="6"/>
  <c r="AM690" i="6"/>
  <c r="AM694" i="6"/>
  <c r="AM698" i="6"/>
  <c r="AM702" i="6"/>
  <c r="AM706" i="6"/>
  <c r="AM710" i="6"/>
  <c r="AM714" i="6"/>
  <c r="AM718" i="6"/>
  <c r="AM722" i="6"/>
  <c r="AM726" i="6"/>
  <c r="AM730" i="6"/>
  <c r="AM734" i="6"/>
  <c r="AM738" i="6"/>
  <c r="AM742" i="6"/>
  <c r="AM746" i="6"/>
  <c r="AM750" i="6"/>
  <c r="AM754" i="6"/>
  <c r="AM758" i="6"/>
  <c r="AM762" i="6"/>
  <c r="AM463" i="6"/>
  <c r="AM467" i="6"/>
  <c r="AM471" i="6"/>
  <c r="AM475" i="6"/>
  <c r="AM479" i="6"/>
  <c r="AM483" i="6"/>
  <c r="AM487" i="6"/>
  <c r="AM491" i="6"/>
  <c r="AM495" i="6"/>
  <c r="AM499" i="6"/>
  <c r="AM503" i="6"/>
  <c r="AM507" i="6"/>
  <c r="AM511" i="6"/>
  <c r="AM515" i="6"/>
  <c r="AM519" i="6"/>
  <c r="AM523" i="6"/>
  <c r="AM527" i="6"/>
  <c r="AM531" i="6"/>
  <c r="AM535" i="6"/>
  <c r="AM539" i="6"/>
  <c r="AM543" i="6"/>
  <c r="AM547" i="6"/>
  <c r="AM551" i="6"/>
  <c r="AM555" i="6"/>
  <c r="AM559" i="6"/>
  <c r="AM563" i="6"/>
  <c r="AM567" i="6"/>
  <c r="AM571" i="6"/>
  <c r="AM575" i="6"/>
  <c r="AM579" i="6"/>
  <c r="AM583" i="6"/>
  <c r="AM587" i="6"/>
  <c r="AM591" i="6"/>
  <c r="AM595" i="6"/>
  <c r="AM599" i="6"/>
  <c r="AM603" i="6"/>
  <c r="AM607" i="6"/>
  <c r="AM611" i="6"/>
  <c r="AM615" i="6"/>
  <c r="AM619" i="6"/>
  <c r="AM623" i="6"/>
  <c r="AM627" i="6"/>
  <c r="AM631" i="6"/>
  <c r="AM635" i="6"/>
  <c r="AM639" i="6"/>
  <c r="AM643" i="6"/>
  <c r="AM647" i="6"/>
  <c r="AM651" i="6"/>
  <c r="AM655" i="6"/>
  <c r="AM659" i="6"/>
  <c r="AM663" i="6"/>
  <c r="AM667" i="6"/>
  <c r="AM671" i="6"/>
  <c r="AM675" i="6"/>
  <c r="AM679" i="6"/>
  <c r="AM683" i="6"/>
  <c r="AM687" i="6"/>
  <c r="AM691" i="6"/>
  <c r="AM695" i="6"/>
  <c r="AM699" i="6"/>
  <c r="AM703" i="6"/>
  <c r="AM707" i="6"/>
  <c r="AM711" i="6"/>
  <c r="AM715" i="6"/>
  <c r="AM719" i="6"/>
  <c r="AM723" i="6"/>
  <c r="AM727" i="6"/>
  <c r="AM731" i="6"/>
  <c r="AM735" i="6"/>
  <c r="AM739" i="6"/>
  <c r="AM743" i="6"/>
  <c r="AM747" i="6"/>
  <c r="AM751" i="6"/>
  <c r="AM755" i="6"/>
  <c r="AM759" i="6"/>
  <c r="AM763" i="6"/>
  <c r="AM464" i="6"/>
  <c r="AM468" i="6"/>
  <c r="AM472" i="6"/>
  <c r="AM476" i="6"/>
  <c r="AM480" i="6"/>
  <c r="AM484" i="6"/>
  <c r="AM488" i="6"/>
  <c r="AM492" i="6"/>
  <c r="AM496" i="6"/>
  <c r="AM500" i="6"/>
  <c r="AM504" i="6"/>
  <c r="AM508" i="6"/>
  <c r="AM512" i="6"/>
  <c r="AM516" i="6"/>
  <c r="AM520" i="6"/>
  <c r="AM524" i="6"/>
  <c r="AM528" i="6"/>
  <c r="AM532" i="6"/>
  <c r="AM536" i="6"/>
  <c r="AM540" i="6"/>
  <c r="AM544" i="6"/>
  <c r="AM548" i="6"/>
  <c r="AM552" i="6"/>
  <c r="AM556" i="6"/>
  <c r="AM560" i="6"/>
  <c r="AM564" i="6"/>
  <c r="AM568" i="6"/>
  <c r="AM572" i="6"/>
  <c r="AM576" i="6"/>
  <c r="AM580" i="6"/>
  <c r="AM584" i="6"/>
  <c r="AM588" i="6"/>
  <c r="AM592" i="6"/>
  <c r="AM596" i="6"/>
  <c r="AM600" i="6"/>
  <c r="AM604" i="6"/>
  <c r="AM608" i="6"/>
  <c r="AM612" i="6"/>
  <c r="AM616" i="6"/>
  <c r="AM620" i="6"/>
  <c r="AM624" i="6"/>
  <c r="AM628" i="6"/>
  <c r="AM632" i="6"/>
  <c r="AM636" i="6"/>
  <c r="AM640" i="6"/>
  <c r="AM644" i="6"/>
  <c r="AM648" i="6"/>
  <c r="AM652" i="6"/>
  <c r="AM656" i="6"/>
  <c r="AM660" i="6"/>
  <c r="AM664" i="6"/>
  <c r="AM668" i="6"/>
  <c r="AM672" i="6"/>
  <c r="AM676" i="6"/>
  <c r="AM680" i="6"/>
  <c r="AM684" i="6"/>
  <c r="AM688" i="6"/>
  <c r="AM692" i="6"/>
  <c r="AM696" i="6"/>
  <c r="AM700" i="6"/>
  <c r="AM704" i="6"/>
  <c r="AM708" i="6"/>
  <c r="AM712" i="6"/>
  <c r="AM716" i="6"/>
  <c r="AM720" i="6"/>
  <c r="AM724" i="6"/>
  <c r="AM728" i="6"/>
  <c r="AM732" i="6"/>
  <c r="AM736" i="6"/>
  <c r="AM740" i="6"/>
  <c r="AM744" i="6"/>
  <c r="AM748" i="6"/>
  <c r="AM752" i="6"/>
  <c r="AM756" i="6"/>
  <c r="AM765" i="6"/>
  <c r="AM769" i="6"/>
  <c r="AM773" i="6"/>
  <c r="AM777" i="6"/>
  <c r="AM781" i="6"/>
  <c r="AM785" i="6"/>
  <c r="AM789" i="6"/>
  <c r="AM793" i="6"/>
  <c r="AM797" i="6"/>
  <c r="AM801" i="6"/>
  <c r="AM805" i="6"/>
  <c r="AM809" i="6"/>
  <c r="AM813" i="6"/>
  <c r="AM817" i="6"/>
  <c r="AM821" i="6"/>
  <c r="AM825" i="6"/>
  <c r="AM829" i="6"/>
  <c r="AM833" i="6"/>
  <c r="AM837" i="6"/>
  <c r="AM841" i="6"/>
  <c r="AM845" i="6"/>
  <c r="AM849" i="6"/>
  <c r="AM853" i="6"/>
  <c r="AM857" i="6"/>
  <c r="AM861" i="6"/>
  <c r="AM865" i="6"/>
  <c r="AM869" i="6"/>
  <c r="AM873" i="6"/>
  <c r="AM877" i="6"/>
  <c r="AM881" i="6"/>
  <c r="AM885" i="6"/>
  <c r="AM889" i="6"/>
  <c r="AM893" i="6"/>
  <c r="AM897" i="6"/>
  <c r="AM901" i="6"/>
  <c r="AM905" i="6"/>
  <c r="AM909" i="6"/>
  <c r="AM913" i="6"/>
  <c r="AM917" i="6"/>
  <c r="AM921" i="6"/>
  <c r="AM925" i="6"/>
  <c r="AM929" i="6"/>
  <c r="AM933" i="6"/>
  <c r="AM937" i="6"/>
  <c r="AM941" i="6"/>
  <c r="AM945" i="6"/>
  <c r="AM949" i="6"/>
  <c r="AM953" i="6"/>
  <c r="AM957" i="6"/>
  <c r="AM961" i="6"/>
  <c r="AM965" i="6"/>
  <c r="AM969" i="6"/>
  <c r="AM973" i="6"/>
  <c r="AM977" i="6"/>
  <c r="AM981" i="6"/>
  <c r="AM985" i="6"/>
  <c r="AM989" i="6"/>
  <c r="AM993" i="6"/>
  <c r="AM997" i="6"/>
  <c r="AM1001" i="6"/>
  <c r="AM1005" i="6"/>
  <c r="AM1009" i="6"/>
  <c r="AM1013" i="6"/>
  <c r="AM1017" i="6"/>
  <c r="AM1021" i="6"/>
  <c r="AM1025" i="6"/>
  <c r="AM1029" i="6"/>
  <c r="AM1033" i="6"/>
  <c r="AM1037" i="6"/>
  <c r="AM1041" i="6"/>
  <c r="AM1045" i="6"/>
  <c r="AM1049" i="6"/>
  <c r="AM1053" i="6"/>
  <c r="AM1057" i="6"/>
  <c r="AM1061" i="6"/>
  <c r="AM1065" i="6"/>
  <c r="AM766" i="6"/>
  <c r="AM770" i="6"/>
  <c r="AM774" i="6"/>
  <c r="AM778" i="6"/>
  <c r="AM782" i="6"/>
  <c r="AM786" i="6"/>
  <c r="AM790" i="6"/>
  <c r="AM794" i="6"/>
  <c r="AM798" i="6"/>
  <c r="AM802" i="6"/>
  <c r="AM806" i="6"/>
  <c r="AM810" i="6"/>
  <c r="AM814" i="6"/>
  <c r="AM818" i="6"/>
  <c r="AM822" i="6"/>
  <c r="AM826" i="6"/>
  <c r="AM830" i="6"/>
  <c r="AM834" i="6"/>
  <c r="AM838" i="6"/>
  <c r="AM842" i="6"/>
  <c r="AM846" i="6"/>
  <c r="AM850" i="6"/>
  <c r="AM854" i="6"/>
  <c r="AM858" i="6"/>
  <c r="AM862" i="6"/>
  <c r="AM866" i="6"/>
  <c r="AM870" i="6"/>
  <c r="AM874" i="6"/>
  <c r="AM878" i="6"/>
  <c r="AM882" i="6"/>
  <c r="AM886" i="6"/>
  <c r="AM890" i="6"/>
  <c r="AM894" i="6"/>
  <c r="AM898" i="6"/>
  <c r="AM902" i="6"/>
  <c r="AM906" i="6"/>
  <c r="AM910" i="6"/>
  <c r="AM914" i="6"/>
  <c r="AM918" i="6"/>
  <c r="AM922" i="6"/>
  <c r="AM926" i="6"/>
  <c r="AM930" i="6"/>
  <c r="AM934" i="6"/>
  <c r="AM938" i="6"/>
  <c r="AM942" i="6"/>
  <c r="AM946" i="6"/>
  <c r="AM950" i="6"/>
  <c r="AM954" i="6"/>
  <c r="AM958" i="6"/>
  <c r="AM962" i="6"/>
  <c r="AM966" i="6"/>
  <c r="AM970" i="6"/>
  <c r="AM974" i="6"/>
  <c r="AM978" i="6"/>
  <c r="AM982" i="6"/>
  <c r="AM986" i="6"/>
  <c r="AM990" i="6"/>
  <c r="AM994" i="6"/>
  <c r="AM998" i="6"/>
  <c r="AM1002" i="6"/>
  <c r="AM1006" i="6"/>
  <c r="AM1010" i="6"/>
  <c r="AM1014" i="6"/>
  <c r="AM1018" i="6"/>
  <c r="AM1022" i="6"/>
  <c r="AM1026" i="6"/>
  <c r="AM1030" i="6"/>
  <c r="AM1034" i="6"/>
  <c r="AM1038" i="6"/>
  <c r="AM1042" i="6"/>
  <c r="AM1046" i="6"/>
  <c r="AM1050" i="6"/>
  <c r="AM1054" i="6"/>
  <c r="AM1058" i="6"/>
  <c r="AM1062" i="6"/>
  <c r="AM764" i="6"/>
  <c r="AM767" i="6"/>
  <c r="AM771" i="6"/>
  <c r="AM775" i="6"/>
  <c r="AM779" i="6"/>
  <c r="AM783" i="6"/>
  <c r="AM787" i="6"/>
  <c r="AM791" i="6"/>
  <c r="AM795" i="6"/>
  <c r="AM799" i="6"/>
  <c r="AM803" i="6"/>
  <c r="AM807" i="6"/>
  <c r="AM811" i="6"/>
  <c r="AM815" i="6"/>
  <c r="AM819" i="6"/>
  <c r="AM823" i="6"/>
  <c r="AM827" i="6"/>
  <c r="AM831" i="6"/>
  <c r="AM835" i="6"/>
  <c r="AM839" i="6"/>
  <c r="AM843" i="6"/>
  <c r="AM847" i="6"/>
  <c r="AM851" i="6"/>
  <c r="AM855" i="6"/>
  <c r="AM859" i="6"/>
  <c r="AM863" i="6"/>
  <c r="AM867" i="6"/>
  <c r="AM871" i="6"/>
  <c r="AM875" i="6"/>
  <c r="AM879" i="6"/>
  <c r="AM883" i="6"/>
  <c r="AM887" i="6"/>
  <c r="AM891" i="6"/>
  <c r="AM895" i="6"/>
  <c r="AM899" i="6"/>
  <c r="AM903" i="6"/>
  <c r="AM907" i="6"/>
  <c r="AM911" i="6"/>
  <c r="AM915" i="6"/>
  <c r="AM919" i="6"/>
  <c r="AM923" i="6"/>
  <c r="AM927" i="6"/>
  <c r="AM931" i="6"/>
  <c r="AM935" i="6"/>
  <c r="AM939" i="6"/>
  <c r="AM943" i="6"/>
  <c r="AM947" i="6"/>
  <c r="AM951" i="6"/>
  <c r="AM955" i="6"/>
  <c r="AM959" i="6"/>
  <c r="AM963" i="6"/>
  <c r="AM967" i="6"/>
  <c r="AM971" i="6"/>
  <c r="AM975" i="6"/>
  <c r="AM979" i="6"/>
  <c r="AM983" i="6"/>
  <c r="AM987" i="6"/>
  <c r="AM991" i="6"/>
  <c r="AM995" i="6"/>
  <c r="AM999" i="6"/>
  <c r="AM1003" i="6"/>
  <c r="AM1007" i="6"/>
  <c r="AM1011" i="6"/>
  <c r="AM1015" i="6"/>
  <c r="AM1019" i="6"/>
  <c r="AM1023" i="6"/>
  <c r="AM1027" i="6"/>
  <c r="AM1031" i="6"/>
  <c r="AM1035" i="6"/>
  <c r="AM1039" i="6"/>
  <c r="AM1043" i="6"/>
  <c r="AM1047" i="6"/>
  <c r="AM1051" i="6"/>
  <c r="AM1055" i="6"/>
  <c r="AM1059" i="6"/>
  <c r="AM1063" i="6"/>
  <c r="AM760" i="6"/>
  <c r="AM768" i="6"/>
  <c r="AM772" i="6"/>
  <c r="AM776" i="6"/>
  <c r="AM780" i="6"/>
  <c r="AM784" i="6"/>
  <c r="AM788" i="6"/>
  <c r="AM792" i="6"/>
  <c r="AM796" i="6"/>
  <c r="AM800" i="6"/>
  <c r="AM804" i="6"/>
  <c r="AM808" i="6"/>
  <c r="AM812" i="6"/>
  <c r="AM816" i="6"/>
  <c r="AM820" i="6"/>
  <c r="AM824" i="6"/>
  <c r="AM828" i="6"/>
  <c r="AM832" i="6"/>
  <c r="AM836" i="6"/>
  <c r="AM840" i="6"/>
  <c r="AM844" i="6"/>
  <c r="AM848" i="6"/>
  <c r="AM852" i="6"/>
  <c r="AM856" i="6"/>
  <c r="AM860" i="6"/>
  <c r="AM864" i="6"/>
  <c r="AM868" i="6"/>
  <c r="AM872" i="6"/>
  <c r="AM876" i="6"/>
  <c r="AM880" i="6"/>
  <c r="AM884" i="6"/>
  <c r="AM888" i="6"/>
  <c r="AM892" i="6"/>
  <c r="AM896" i="6"/>
  <c r="AM900" i="6"/>
  <c r="AM904" i="6"/>
  <c r="AM908" i="6"/>
  <c r="AM912" i="6"/>
  <c r="AM916" i="6"/>
  <c r="AM920" i="6"/>
  <c r="AM924" i="6"/>
  <c r="AM928" i="6"/>
  <c r="AM932" i="6"/>
  <c r="AM936" i="6"/>
  <c r="AM940" i="6"/>
  <c r="AM944" i="6"/>
  <c r="AM948" i="6"/>
  <c r="AM952" i="6"/>
  <c r="AM956" i="6"/>
  <c r="AM960" i="6"/>
  <c r="AM964" i="6"/>
  <c r="AM968" i="6"/>
  <c r="AM972" i="6"/>
  <c r="AM976" i="6"/>
  <c r="AM980" i="6"/>
  <c r="AM984" i="6"/>
  <c r="AM988" i="6"/>
  <c r="AM992" i="6"/>
  <c r="AM996" i="6"/>
  <c r="AM1000" i="6"/>
  <c r="AM1004" i="6"/>
  <c r="AM1008" i="6"/>
  <c r="AM1012" i="6"/>
  <c r="AM1016" i="6"/>
  <c r="AM1020" i="6"/>
  <c r="AM1024" i="6"/>
  <c r="AM1028" i="6"/>
  <c r="AM1032" i="6"/>
  <c r="AM1036" i="6"/>
  <c r="AM1040" i="6"/>
  <c r="AM1044" i="6"/>
  <c r="AM1048" i="6"/>
  <c r="AM1052" i="6"/>
  <c r="AM1056" i="6"/>
  <c r="AM1060" i="6"/>
  <c r="AM1064" i="6"/>
  <c r="AM1069" i="6"/>
  <c r="AM1073" i="6"/>
  <c r="AM1077" i="6"/>
  <c r="AM1081" i="6"/>
  <c r="AM1085" i="6"/>
  <c r="AM1089" i="6"/>
  <c r="AM1093" i="6"/>
  <c r="AM1097" i="6"/>
  <c r="AM1101" i="6"/>
  <c r="AM1105" i="6"/>
  <c r="AM1109" i="6"/>
  <c r="AM1113" i="6"/>
  <c r="AM1117" i="6"/>
  <c r="AM1121" i="6"/>
  <c r="AM1125" i="6"/>
  <c r="AM1129" i="6"/>
  <c r="AM1133" i="6"/>
  <c r="AM1137" i="6"/>
  <c r="AM1141" i="6"/>
  <c r="AM1145" i="6"/>
  <c r="AM1149" i="6"/>
  <c r="AM1153" i="6"/>
  <c r="AM1157" i="6"/>
  <c r="AM1161" i="6"/>
  <c r="AM1165" i="6"/>
  <c r="AM1169" i="6"/>
  <c r="AM1173" i="6"/>
  <c r="AM1177" i="6"/>
  <c r="AM1181" i="6"/>
  <c r="AM1185" i="6"/>
  <c r="AM1189" i="6"/>
  <c r="AM1193" i="6"/>
  <c r="AM1197" i="6"/>
  <c r="AM1201" i="6"/>
  <c r="AM1205" i="6"/>
  <c r="AM1209" i="6"/>
  <c r="AM1213" i="6"/>
  <c r="AM1217" i="6"/>
  <c r="AM1221" i="6"/>
  <c r="AM1225" i="6"/>
  <c r="AM1229" i="6"/>
  <c r="AM1233" i="6"/>
  <c r="AM1237" i="6"/>
  <c r="AM1241" i="6"/>
  <c r="AM1245" i="6"/>
  <c r="AM1249" i="6"/>
  <c r="AM1253" i="6"/>
  <c r="AM1257" i="6"/>
  <c r="AM1261" i="6"/>
  <c r="AM1265" i="6"/>
  <c r="AM1269" i="6"/>
  <c r="AM1273" i="6"/>
  <c r="AM1277" i="6"/>
  <c r="AM1281" i="6"/>
  <c r="AM1285" i="6"/>
  <c r="AM1289" i="6"/>
  <c r="AM1293" i="6"/>
  <c r="AM1297" i="6"/>
  <c r="AM1301" i="6"/>
  <c r="AM1305" i="6"/>
  <c r="AM1309" i="6"/>
  <c r="AM1313" i="6"/>
  <c r="AM1317" i="6"/>
  <c r="AM1321" i="6"/>
  <c r="AM1325" i="6"/>
  <c r="AM1329" i="6"/>
  <c r="AM1333" i="6"/>
  <c r="AM1337" i="6"/>
  <c r="AM1341" i="6"/>
  <c r="AM1345" i="6"/>
  <c r="AM1349" i="6"/>
  <c r="AM1353" i="6"/>
  <c r="AM1357" i="6"/>
  <c r="AM1361" i="6"/>
  <c r="AM1365" i="6"/>
  <c r="AM1369" i="6"/>
  <c r="AM1373" i="6"/>
  <c r="AM1377" i="6"/>
  <c r="AM1381" i="6"/>
  <c r="AM1385" i="6"/>
  <c r="AM1389" i="6"/>
  <c r="AM1393" i="6"/>
  <c r="AM1397" i="6"/>
  <c r="AM1401" i="6"/>
  <c r="AM1405" i="6"/>
  <c r="AM1409" i="6"/>
  <c r="AM1413" i="6"/>
  <c r="AM1417" i="6"/>
  <c r="AM1421" i="6"/>
  <c r="AM1425" i="6"/>
  <c r="AM1429" i="6"/>
  <c r="AM1433" i="6"/>
  <c r="AM1437" i="6"/>
  <c r="AM1441" i="6"/>
  <c r="AM1445" i="6"/>
  <c r="AM1449" i="6"/>
  <c r="AM1453" i="6"/>
  <c r="AM1457" i="6"/>
  <c r="AM1461" i="6"/>
  <c r="AM1465" i="6"/>
  <c r="AM1469" i="6"/>
  <c r="AM1473" i="6"/>
  <c r="AM1477" i="6"/>
  <c r="AM1481" i="6"/>
  <c r="AM1485" i="6"/>
  <c r="AM1489" i="6"/>
  <c r="AM1493" i="6"/>
  <c r="AM1497" i="6"/>
  <c r="AM1501" i="6"/>
  <c r="AM1505" i="6"/>
  <c r="AM1509" i="6"/>
  <c r="AM1513" i="6"/>
  <c r="AM1517" i="6"/>
  <c r="AM1521" i="6"/>
  <c r="AM1525" i="6"/>
  <c r="AM1529" i="6"/>
  <c r="AM1533" i="6"/>
  <c r="AM1537" i="6"/>
  <c r="AM1541" i="6"/>
  <c r="AM1545" i="6"/>
  <c r="AM1549" i="6"/>
  <c r="AM1553" i="6"/>
  <c r="AM1557" i="6"/>
  <c r="AM1561" i="6"/>
  <c r="AM1565" i="6"/>
  <c r="AM1569" i="6"/>
  <c r="AM1573" i="6"/>
  <c r="AM1577" i="6"/>
  <c r="AM1581" i="6"/>
  <c r="AM1585" i="6"/>
  <c r="AM1589" i="6"/>
  <c r="AM1593" i="6"/>
  <c r="AM1597" i="6"/>
  <c r="AM1601" i="6"/>
  <c r="AM1605" i="6"/>
  <c r="AM1609" i="6"/>
  <c r="AM1613" i="6"/>
  <c r="AM1617" i="6"/>
  <c r="AM1621" i="6"/>
  <c r="AM1625" i="6"/>
  <c r="AM1629" i="6"/>
  <c r="AM1633" i="6"/>
  <c r="AM1637" i="6"/>
  <c r="AM1641" i="6"/>
  <c r="AM1645" i="6"/>
  <c r="AM1649" i="6"/>
  <c r="AM1653" i="6"/>
  <c r="AM1657" i="6"/>
  <c r="AM1661" i="6"/>
  <c r="AM1665" i="6"/>
  <c r="AM1669" i="6"/>
  <c r="AM1066" i="6"/>
  <c r="AM1070" i="6"/>
  <c r="AM1074" i="6"/>
  <c r="AM1078" i="6"/>
  <c r="AM1082" i="6"/>
  <c r="AM1086" i="6"/>
  <c r="AM1090" i="6"/>
  <c r="AM1094" i="6"/>
  <c r="AM1098" i="6"/>
  <c r="AM1102" i="6"/>
  <c r="AM1106" i="6"/>
  <c r="AM1110" i="6"/>
  <c r="AM1114" i="6"/>
  <c r="AM1118" i="6"/>
  <c r="AM1122" i="6"/>
  <c r="AM1126" i="6"/>
  <c r="AM1130" i="6"/>
  <c r="AM1134" i="6"/>
  <c r="AM1138" i="6"/>
  <c r="AM1142" i="6"/>
  <c r="AM1146" i="6"/>
  <c r="AM1150" i="6"/>
  <c r="AM1154" i="6"/>
  <c r="AM1158" i="6"/>
  <c r="AM1162" i="6"/>
  <c r="AM1166" i="6"/>
  <c r="AM1170" i="6"/>
  <c r="AM1174" i="6"/>
  <c r="AM1178" i="6"/>
  <c r="AM1182" i="6"/>
  <c r="AM1186" i="6"/>
  <c r="AM1190" i="6"/>
  <c r="AM1194" i="6"/>
  <c r="AM1198" i="6"/>
  <c r="AM1202" i="6"/>
  <c r="AM1206" i="6"/>
  <c r="AM1210" i="6"/>
  <c r="AM1214" i="6"/>
  <c r="AM1218" i="6"/>
  <c r="AM1222" i="6"/>
  <c r="AM1226" i="6"/>
  <c r="AM1230" i="6"/>
  <c r="AM1234" i="6"/>
  <c r="AM1238" i="6"/>
  <c r="AM1242" i="6"/>
  <c r="AM1246" i="6"/>
  <c r="AM1250" i="6"/>
  <c r="AM1254" i="6"/>
  <c r="AM1258" i="6"/>
  <c r="AM1262" i="6"/>
  <c r="AM1266" i="6"/>
  <c r="AM1270" i="6"/>
  <c r="AM1274" i="6"/>
  <c r="AM1278" i="6"/>
  <c r="AM1282" i="6"/>
  <c r="AM1286" i="6"/>
  <c r="AM1290" i="6"/>
  <c r="AM1294" i="6"/>
  <c r="AM1298" i="6"/>
  <c r="AM1302" i="6"/>
  <c r="AM1306" i="6"/>
  <c r="AM1310" i="6"/>
  <c r="AM1314" i="6"/>
  <c r="AM1318" i="6"/>
  <c r="AM1322" i="6"/>
  <c r="AM1326" i="6"/>
  <c r="AM1330" i="6"/>
  <c r="AM1334" i="6"/>
  <c r="AM1338" i="6"/>
  <c r="AM1342" i="6"/>
  <c r="AM1346" i="6"/>
  <c r="AM1350" i="6"/>
  <c r="AM1354" i="6"/>
  <c r="AM1358" i="6"/>
  <c r="AM1362" i="6"/>
  <c r="AM1366" i="6"/>
  <c r="AM1370" i="6"/>
  <c r="AM1374" i="6"/>
  <c r="AM1378" i="6"/>
  <c r="AM1382" i="6"/>
  <c r="AM1386" i="6"/>
  <c r="AM1390" i="6"/>
  <c r="AM1394" i="6"/>
  <c r="AM1398" i="6"/>
  <c r="AM1402" i="6"/>
  <c r="AM1406" i="6"/>
  <c r="AM1410" i="6"/>
  <c r="AM1414" i="6"/>
  <c r="AM1418" i="6"/>
  <c r="AM1422" i="6"/>
  <c r="AM1426" i="6"/>
  <c r="AM1430" i="6"/>
  <c r="AM1434" i="6"/>
  <c r="AM1438" i="6"/>
  <c r="AM1442" i="6"/>
  <c r="AM1446" i="6"/>
  <c r="AM1450" i="6"/>
  <c r="AM1454" i="6"/>
  <c r="AM1458" i="6"/>
  <c r="AM1462" i="6"/>
  <c r="AM1466" i="6"/>
  <c r="AM1470" i="6"/>
  <c r="AM1474" i="6"/>
  <c r="AM1478" i="6"/>
  <c r="AM1482" i="6"/>
  <c r="AM1486" i="6"/>
  <c r="AM1490" i="6"/>
  <c r="AM1494" i="6"/>
  <c r="AM1498" i="6"/>
  <c r="AM1502" i="6"/>
  <c r="AM1506" i="6"/>
  <c r="AM1510" i="6"/>
  <c r="AM1514" i="6"/>
  <c r="AM1518" i="6"/>
  <c r="AM1522" i="6"/>
  <c r="AM1526" i="6"/>
  <c r="AM1530" i="6"/>
  <c r="AM1534" i="6"/>
  <c r="AM1538" i="6"/>
  <c r="AM1542" i="6"/>
  <c r="AM1546" i="6"/>
  <c r="AM1550" i="6"/>
  <c r="AM1554" i="6"/>
  <c r="AM1558" i="6"/>
  <c r="AM1562" i="6"/>
  <c r="AM1566" i="6"/>
  <c r="AM1570" i="6"/>
  <c r="AM1574" i="6"/>
  <c r="AM1578" i="6"/>
  <c r="AM1582" i="6"/>
  <c r="AM1586" i="6"/>
  <c r="AM1590" i="6"/>
  <c r="AM1594" i="6"/>
  <c r="AM1598" i="6"/>
  <c r="AM1602" i="6"/>
  <c r="AM1606" i="6"/>
  <c r="AM1610" i="6"/>
  <c r="AM1614" i="6"/>
  <c r="AM1618" i="6"/>
  <c r="AM1622" i="6"/>
  <c r="AM1626" i="6"/>
  <c r="AM1630" i="6"/>
  <c r="AM1634" i="6"/>
  <c r="AM1638" i="6"/>
  <c r="AM1642" i="6"/>
  <c r="AM1646" i="6"/>
  <c r="AM1650" i="6"/>
  <c r="AM1654" i="6"/>
  <c r="AM1658" i="6"/>
  <c r="AM1662" i="6"/>
  <c r="AM1067" i="6"/>
  <c r="AM1071" i="6"/>
  <c r="AM1075" i="6"/>
  <c r="AM1079" i="6"/>
  <c r="AM1083" i="6"/>
  <c r="AM1087" i="6"/>
  <c r="AM1091" i="6"/>
  <c r="AM1095" i="6"/>
  <c r="AM1099" i="6"/>
  <c r="AM1103" i="6"/>
  <c r="AM1107" i="6"/>
  <c r="AM1111" i="6"/>
  <c r="AM1115" i="6"/>
  <c r="AM1119" i="6"/>
  <c r="AM1123" i="6"/>
  <c r="AM1127" i="6"/>
  <c r="AM1131" i="6"/>
  <c r="AM1135" i="6"/>
  <c r="AM1139" i="6"/>
  <c r="AM1143" i="6"/>
  <c r="AM1147" i="6"/>
  <c r="AM1151" i="6"/>
  <c r="AM1155" i="6"/>
  <c r="AM1159" i="6"/>
  <c r="AM1163" i="6"/>
  <c r="AM1167" i="6"/>
  <c r="AM1171" i="6"/>
  <c r="AM1175" i="6"/>
  <c r="AM1179" i="6"/>
  <c r="AM1183" i="6"/>
  <c r="AM1187" i="6"/>
  <c r="AM1191" i="6"/>
  <c r="AM1195" i="6"/>
  <c r="AM1199" i="6"/>
  <c r="AM1203" i="6"/>
  <c r="AM1207" i="6"/>
  <c r="AM1211" i="6"/>
  <c r="AM1215" i="6"/>
  <c r="AM1219" i="6"/>
  <c r="AM1223" i="6"/>
  <c r="AM1227" i="6"/>
  <c r="AM1231" i="6"/>
  <c r="AM1235" i="6"/>
  <c r="AM1239" i="6"/>
  <c r="AM1243" i="6"/>
  <c r="AM1247" i="6"/>
  <c r="AM1251" i="6"/>
  <c r="AM1255" i="6"/>
  <c r="AM1259" i="6"/>
  <c r="AM1263" i="6"/>
  <c r="AM1267" i="6"/>
  <c r="AM1271" i="6"/>
  <c r="AM1275" i="6"/>
  <c r="AM1279" i="6"/>
  <c r="AM1283" i="6"/>
  <c r="AM1287" i="6"/>
  <c r="AM1291" i="6"/>
  <c r="AM1295" i="6"/>
  <c r="AM1299" i="6"/>
  <c r="AM1303" i="6"/>
  <c r="AM1307" i="6"/>
  <c r="AM1311" i="6"/>
  <c r="AM1315" i="6"/>
  <c r="AM1319" i="6"/>
  <c r="AM1323" i="6"/>
  <c r="AM1327" i="6"/>
  <c r="AM1331" i="6"/>
  <c r="AM1335" i="6"/>
  <c r="AM1339" i="6"/>
  <c r="AM1343" i="6"/>
  <c r="AM1347" i="6"/>
  <c r="AM1351" i="6"/>
  <c r="AM1355" i="6"/>
  <c r="AM1359" i="6"/>
  <c r="AM1363" i="6"/>
  <c r="AM1367" i="6"/>
  <c r="AM1371" i="6"/>
  <c r="AM1375" i="6"/>
  <c r="AM1379" i="6"/>
  <c r="AM1383" i="6"/>
  <c r="AM1387" i="6"/>
  <c r="AM1391" i="6"/>
  <c r="AM1395" i="6"/>
  <c r="AM1399" i="6"/>
  <c r="AM1403" i="6"/>
  <c r="AM1407" i="6"/>
  <c r="AM1411" i="6"/>
  <c r="AM1415" i="6"/>
  <c r="AM1419" i="6"/>
  <c r="AM1423" i="6"/>
  <c r="AM1427" i="6"/>
  <c r="AM1431" i="6"/>
  <c r="AM1435" i="6"/>
  <c r="AM1439" i="6"/>
  <c r="AM1443" i="6"/>
  <c r="AM1447" i="6"/>
  <c r="AM1451" i="6"/>
  <c r="AM1455" i="6"/>
  <c r="AM1459" i="6"/>
  <c r="AM1463" i="6"/>
  <c r="AM1467" i="6"/>
  <c r="AM1471" i="6"/>
  <c r="AM1475" i="6"/>
  <c r="AM1479" i="6"/>
  <c r="AM1483" i="6"/>
  <c r="AM1487" i="6"/>
  <c r="AM1491" i="6"/>
  <c r="AM1495" i="6"/>
  <c r="AM1499" i="6"/>
  <c r="AM1503" i="6"/>
  <c r="AM1507" i="6"/>
  <c r="AM1511" i="6"/>
  <c r="AM1515" i="6"/>
  <c r="AM1519" i="6"/>
  <c r="AM1523" i="6"/>
  <c r="AM1527" i="6"/>
  <c r="AM1531" i="6"/>
  <c r="AM1535" i="6"/>
  <c r="AM1539" i="6"/>
  <c r="AM1543" i="6"/>
  <c r="AM1547" i="6"/>
  <c r="AM1551" i="6"/>
  <c r="AM1555" i="6"/>
  <c r="AM1559" i="6"/>
  <c r="AM1563" i="6"/>
  <c r="AM1567" i="6"/>
  <c r="AM1571" i="6"/>
  <c r="AM1575" i="6"/>
  <c r="AM1579" i="6"/>
  <c r="AM1583" i="6"/>
  <c r="AM1587" i="6"/>
  <c r="AM1591" i="6"/>
  <c r="AM1595" i="6"/>
  <c r="AM1599" i="6"/>
  <c r="AM1603" i="6"/>
  <c r="AM1607" i="6"/>
  <c r="AM1611" i="6"/>
  <c r="AM1615" i="6"/>
  <c r="AM1619" i="6"/>
  <c r="AM1623" i="6"/>
  <c r="AM1627" i="6"/>
  <c r="AM1631" i="6"/>
  <c r="AM1635" i="6"/>
  <c r="AM1639" i="6"/>
  <c r="AM1643" i="6"/>
  <c r="AM1647" i="6"/>
  <c r="AM1651" i="6"/>
  <c r="AM1655" i="6"/>
  <c r="AM1659" i="6"/>
  <c r="AM1663" i="6"/>
  <c r="AM1667" i="6"/>
  <c r="AM1671" i="6"/>
  <c r="AM1068" i="6"/>
  <c r="AM1072" i="6"/>
  <c r="AM1076" i="6"/>
  <c r="AM1080" i="6"/>
  <c r="AM1084" i="6"/>
  <c r="AM1088" i="6"/>
  <c r="AM1092" i="6"/>
  <c r="AM1096" i="6"/>
  <c r="AM1100" i="6"/>
  <c r="AM1104" i="6"/>
  <c r="AM1108" i="6"/>
  <c r="AM1112" i="6"/>
  <c r="AM1116" i="6"/>
  <c r="AM1120" i="6"/>
  <c r="AM1124" i="6"/>
  <c r="AM1128" i="6"/>
  <c r="AM1132" i="6"/>
  <c r="AM1136" i="6"/>
  <c r="AM1140" i="6"/>
  <c r="AM1144" i="6"/>
  <c r="AM1148" i="6"/>
  <c r="AM1152" i="6"/>
  <c r="AM1156" i="6"/>
  <c r="AM1160" i="6"/>
  <c r="AM1164" i="6"/>
  <c r="AM1168" i="6"/>
  <c r="AM1172" i="6"/>
  <c r="AM1176" i="6"/>
  <c r="AM1180" i="6"/>
  <c r="AM1184" i="6"/>
  <c r="AM1188" i="6"/>
  <c r="AM1192" i="6"/>
  <c r="AM1196" i="6"/>
  <c r="AM1200" i="6"/>
  <c r="AM1204" i="6"/>
  <c r="AM1208" i="6"/>
  <c r="AM1212" i="6"/>
  <c r="AM1216" i="6"/>
  <c r="AM1220" i="6"/>
  <c r="AM1224" i="6"/>
  <c r="AM1228" i="6"/>
  <c r="AM1232" i="6"/>
  <c r="AM1236" i="6"/>
  <c r="AM1240" i="6"/>
  <c r="AM1244" i="6"/>
  <c r="AM1248" i="6"/>
  <c r="AM1252" i="6"/>
  <c r="AM1256" i="6"/>
  <c r="AM1260" i="6"/>
  <c r="AM1264" i="6"/>
  <c r="AM1268" i="6"/>
  <c r="AM1272" i="6"/>
  <c r="AM1276" i="6"/>
  <c r="AM1280" i="6"/>
  <c r="AM1284" i="6"/>
  <c r="AM1288" i="6"/>
  <c r="AM1292" i="6"/>
  <c r="AM1296" i="6"/>
  <c r="AM1300" i="6"/>
  <c r="AM1304" i="6"/>
  <c r="AM1308" i="6"/>
  <c r="AM1312" i="6"/>
  <c r="AM1316" i="6"/>
  <c r="AM1320" i="6"/>
  <c r="AM1324" i="6"/>
  <c r="AM1328" i="6"/>
  <c r="AM1332" i="6"/>
  <c r="AM1336" i="6"/>
  <c r="AM1340" i="6"/>
  <c r="AM1344" i="6"/>
  <c r="AM1348" i="6"/>
  <c r="AM1352" i="6"/>
  <c r="AM1356" i="6"/>
  <c r="AM1360" i="6"/>
  <c r="AM1364" i="6"/>
  <c r="AM1368" i="6"/>
  <c r="AM1372" i="6"/>
  <c r="AM1376" i="6"/>
  <c r="AM1380" i="6"/>
  <c r="AM1384" i="6"/>
  <c r="AM1388" i="6"/>
  <c r="AM1392" i="6"/>
  <c r="AM1396" i="6"/>
  <c r="AM1400" i="6"/>
  <c r="AM1404" i="6"/>
  <c r="AM1408" i="6"/>
  <c r="AM1412" i="6"/>
  <c r="AM1416" i="6"/>
  <c r="AM1420" i="6"/>
  <c r="AM1424" i="6"/>
  <c r="AM1428" i="6"/>
  <c r="AM1432" i="6"/>
  <c r="AM1436" i="6"/>
  <c r="AM1440" i="6"/>
  <c r="AM1444" i="6"/>
  <c r="AM1448" i="6"/>
  <c r="AM1452" i="6"/>
  <c r="AM1456" i="6"/>
  <c r="AM1460" i="6"/>
  <c r="AM1464" i="6"/>
  <c r="AM1468" i="6"/>
  <c r="AM1472" i="6"/>
  <c r="AM1476" i="6"/>
  <c r="AM1480" i="6"/>
  <c r="AM1484" i="6"/>
  <c r="AM1488" i="6"/>
  <c r="AM1492" i="6"/>
  <c r="AM1496" i="6"/>
  <c r="AM1500" i="6"/>
  <c r="AM1504" i="6"/>
  <c r="AM1508" i="6"/>
  <c r="AM1512" i="6"/>
  <c r="AM1516" i="6"/>
  <c r="AM1520" i="6"/>
  <c r="AM1524" i="6"/>
  <c r="AM1528" i="6"/>
  <c r="AM1532" i="6"/>
  <c r="AM1536" i="6"/>
  <c r="AM1540" i="6"/>
  <c r="AM1544" i="6"/>
  <c r="AM1548" i="6"/>
  <c r="AM1552" i="6"/>
  <c r="AM1556" i="6"/>
  <c r="AM1560" i="6"/>
  <c r="AM1564" i="6"/>
  <c r="AM1568" i="6"/>
  <c r="AM1572" i="6"/>
  <c r="AM1576" i="6"/>
  <c r="AM1580" i="6"/>
  <c r="AM1584" i="6"/>
  <c r="AM1588" i="6"/>
  <c r="AM1592" i="6"/>
  <c r="AM1596" i="6"/>
  <c r="AM1600" i="6"/>
  <c r="AM1604" i="6"/>
  <c r="AM1608" i="6"/>
  <c r="AM1612" i="6"/>
  <c r="AM1616" i="6"/>
  <c r="AM1620" i="6"/>
  <c r="AM1624" i="6"/>
  <c r="AM1628" i="6"/>
  <c r="AM1632" i="6"/>
  <c r="AM1636" i="6"/>
  <c r="AM1640" i="6"/>
  <c r="AM1644" i="6"/>
  <c r="AM1648" i="6"/>
  <c r="AM1652" i="6"/>
  <c r="AM1656" i="6"/>
  <c r="AM1660" i="6"/>
  <c r="AM1664" i="6"/>
  <c r="AM1668" i="6"/>
  <c r="AM1675" i="6"/>
  <c r="AM1679" i="6"/>
  <c r="AM1683" i="6"/>
  <c r="AM1687" i="6"/>
  <c r="AM1691" i="6"/>
  <c r="AM1695" i="6"/>
  <c r="AM1699" i="6"/>
  <c r="AM1703" i="6"/>
  <c r="AM1707" i="6"/>
  <c r="AM1711" i="6"/>
  <c r="AM1715" i="6"/>
  <c r="AM1719" i="6"/>
  <c r="AM1723" i="6"/>
  <c r="AM1727" i="6"/>
  <c r="AM1731" i="6"/>
  <c r="AM1735" i="6"/>
  <c r="AM1739" i="6"/>
  <c r="AM1743" i="6"/>
  <c r="AM1747" i="6"/>
  <c r="AM1751" i="6"/>
  <c r="AM1755" i="6"/>
  <c r="AM1759" i="6"/>
  <c r="AM1763" i="6"/>
  <c r="AM1767" i="6"/>
  <c r="AM1771" i="6"/>
  <c r="AM1775" i="6"/>
  <c r="AM1779" i="6"/>
  <c r="AM1783" i="6"/>
  <c r="AM1787" i="6"/>
  <c r="AM1791" i="6"/>
  <c r="AM1795" i="6"/>
  <c r="AM1799" i="6"/>
  <c r="AM1803" i="6"/>
  <c r="AM1807" i="6"/>
  <c r="AM1811" i="6"/>
  <c r="AM1815" i="6"/>
  <c r="AM1819" i="6"/>
  <c r="AM1823" i="6"/>
  <c r="AM1827" i="6"/>
  <c r="AM1831" i="6"/>
  <c r="AM1835" i="6"/>
  <c r="AM1839" i="6"/>
  <c r="AM1843" i="6"/>
  <c r="AM1847" i="6"/>
  <c r="AM1851" i="6"/>
  <c r="AM1855" i="6"/>
  <c r="AM1859" i="6"/>
  <c r="AM1863" i="6"/>
  <c r="AM1867" i="6"/>
  <c r="AM1871" i="6"/>
  <c r="AM1875" i="6"/>
  <c r="AM1879" i="6"/>
  <c r="AM1883" i="6"/>
  <c r="AM1887" i="6"/>
  <c r="AM1891" i="6"/>
  <c r="AM1895" i="6"/>
  <c r="AM1899" i="6"/>
  <c r="AM1903" i="6"/>
  <c r="AM1907" i="6"/>
  <c r="AM1911" i="6"/>
  <c r="AM1915" i="6"/>
  <c r="AM1919" i="6"/>
  <c r="AM1923" i="6"/>
  <c r="AM1927" i="6"/>
  <c r="AM1931" i="6"/>
  <c r="AM1935" i="6"/>
  <c r="AM1939" i="6"/>
  <c r="AM1943" i="6"/>
  <c r="AM1947" i="6"/>
  <c r="AM1951" i="6"/>
  <c r="AM1955" i="6"/>
  <c r="AM1959" i="6"/>
  <c r="AM1963" i="6"/>
  <c r="AM1967" i="6"/>
  <c r="AM1971" i="6"/>
  <c r="AM1975" i="6"/>
  <c r="AM1979" i="6"/>
  <c r="AM1983" i="6"/>
  <c r="AM1987" i="6"/>
  <c r="AM1991" i="6"/>
  <c r="AM1995" i="6"/>
  <c r="AM1999" i="6"/>
  <c r="AM2003" i="6"/>
  <c r="AM2007" i="6"/>
  <c r="AM2011" i="6"/>
  <c r="AM2015" i="6"/>
  <c r="AM2019" i="6"/>
  <c r="AM2023" i="6"/>
  <c r="AM2027" i="6"/>
  <c r="AM2031" i="6"/>
  <c r="AM2035" i="6"/>
  <c r="AM2039" i="6"/>
  <c r="AM2043" i="6"/>
  <c r="AM2047" i="6"/>
  <c r="AM2051" i="6"/>
  <c r="AM2055" i="6"/>
  <c r="AM2059" i="6"/>
  <c r="AM2063" i="6"/>
  <c r="AM2067" i="6"/>
  <c r="AM2071" i="6"/>
  <c r="AM2075" i="6"/>
  <c r="AM2079" i="6"/>
  <c r="AM2083" i="6"/>
  <c r="AM2087" i="6"/>
  <c r="AM2091" i="6"/>
  <c r="AM2095" i="6"/>
  <c r="AM2099" i="6"/>
  <c r="AM2103" i="6"/>
  <c r="AM2107" i="6"/>
  <c r="AM2111" i="6"/>
  <c r="AM2115" i="6"/>
  <c r="AM2119" i="6"/>
  <c r="AM2123" i="6"/>
  <c r="AM2127" i="6"/>
  <c r="AM2131" i="6"/>
  <c r="AM2135" i="6"/>
  <c r="AM2139" i="6"/>
  <c r="AM2143" i="6"/>
  <c r="AM2147" i="6"/>
  <c r="AM2151" i="6"/>
  <c r="AM2155" i="6"/>
  <c r="AM2159" i="6"/>
  <c r="AM2163" i="6"/>
  <c r="AM2167" i="6"/>
  <c r="AM2171" i="6"/>
  <c r="AM2175" i="6"/>
  <c r="AM2179" i="6"/>
  <c r="AM2183" i="6"/>
  <c r="AM2187" i="6"/>
  <c r="AM2191" i="6"/>
  <c r="AM2195" i="6"/>
  <c r="AM2199" i="6"/>
  <c r="AM2203" i="6"/>
  <c r="AM2207" i="6"/>
  <c r="AM2211" i="6"/>
  <c r="AM2215" i="6"/>
  <c r="AM2219" i="6"/>
  <c r="AM2223" i="6"/>
  <c r="AM2227" i="6"/>
  <c r="AM2231" i="6"/>
  <c r="AM2235" i="6"/>
  <c r="AM2239" i="6"/>
  <c r="AM2243" i="6"/>
  <c r="AM2247" i="6"/>
  <c r="AM2251" i="6"/>
  <c r="AM2255" i="6"/>
  <c r="AM2259" i="6"/>
  <c r="AM2263" i="6"/>
  <c r="AM2267" i="6"/>
  <c r="AM2271" i="6"/>
  <c r="AM2275" i="6"/>
  <c r="AM1670" i="6"/>
  <c r="AM1676" i="6"/>
  <c r="AM1680" i="6"/>
  <c r="AM1684" i="6"/>
  <c r="AM1688" i="6"/>
  <c r="AM1692" i="6"/>
  <c r="AM1696" i="6"/>
  <c r="AM1700" i="6"/>
  <c r="AM1704" i="6"/>
  <c r="AM1708" i="6"/>
  <c r="AM1712" i="6"/>
  <c r="AM1716" i="6"/>
  <c r="AM1720" i="6"/>
  <c r="AM1724" i="6"/>
  <c r="AM1728" i="6"/>
  <c r="AM1732" i="6"/>
  <c r="AM1736" i="6"/>
  <c r="AM1740" i="6"/>
  <c r="AM1744" i="6"/>
  <c r="AM1748" i="6"/>
  <c r="AM1752" i="6"/>
  <c r="AM1756" i="6"/>
  <c r="AM1760" i="6"/>
  <c r="AM1764" i="6"/>
  <c r="AM1768" i="6"/>
  <c r="AM1772" i="6"/>
  <c r="AM1776" i="6"/>
  <c r="AM1780" i="6"/>
  <c r="AM1784" i="6"/>
  <c r="AM1788" i="6"/>
  <c r="AM1792" i="6"/>
  <c r="AM1796" i="6"/>
  <c r="AM1800" i="6"/>
  <c r="AM1804" i="6"/>
  <c r="AM1808" i="6"/>
  <c r="AM1812" i="6"/>
  <c r="AM1816" i="6"/>
  <c r="AM1820" i="6"/>
  <c r="AM1824" i="6"/>
  <c r="AM1828" i="6"/>
  <c r="AM1832" i="6"/>
  <c r="AM1836" i="6"/>
  <c r="AM1840" i="6"/>
  <c r="AM1844" i="6"/>
  <c r="AM1848" i="6"/>
  <c r="AM1852" i="6"/>
  <c r="AM1856" i="6"/>
  <c r="AM1860" i="6"/>
  <c r="AM1864" i="6"/>
  <c r="AM1868" i="6"/>
  <c r="AM1872" i="6"/>
  <c r="AM1876" i="6"/>
  <c r="AM1880" i="6"/>
  <c r="AM1884" i="6"/>
  <c r="AM1888" i="6"/>
  <c r="AM1892" i="6"/>
  <c r="AM1896" i="6"/>
  <c r="AM1900" i="6"/>
  <c r="AM1904" i="6"/>
  <c r="AM1908" i="6"/>
  <c r="AM1912" i="6"/>
  <c r="AM1916" i="6"/>
  <c r="AM1920" i="6"/>
  <c r="AM1924" i="6"/>
  <c r="AM1928" i="6"/>
  <c r="AM1932" i="6"/>
  <c r="AM1936" i="6"/>
  <c r="AM1940" i="6"/>
  <c r="AM1944" i="6"/>
  <c r="AM1948" i="6"/>
  <c r="AM1952" i="6"/>
  <c r="AM1956" i="6"/>
  <c r="AM1960" i="6"/>
  <c r="AM1964" i="6"/>
  <c r="AM1968" i="6"/>
  <c r="AM1972" i="6"/>
  <c r="AM1976" i="6"/>
  <c r="AM1980" i="6"/>
  <c r="AM1984" i="6"/>
  <c r="AM1988" i="6"/>
  <c r="AM1992" i="6"/>
  <c r="AM1996" i="6"/>
  <c r="AM2000" i="6"/>
  <c r="AM2004" i="6"/>
  <c r="AM2008" i="6"/>
  <c r="AM2012" i="6"/>
  <c r="AM2016" i="6"/>
  <c r="AM2020" i="6"/>
  <c r="AM2024" i="6"/>
  <c r="AM2028" i="6"/>
  <c r="AM2032" i="6"/>
  <c r="AM2036" i="6"/>
  <c r="AM2040" i="6"/>
  <c r="AM2044" i="6"/>
  <c r="AM2048" i="6"/>
  <c r="AM2052" i="6"/>
  <c r="AM2056" i="6"/>
  <c r="AM2060" i="6"/>
  <c r="AM2064" i="6"/>
  <c r="AM2068" i="6"/>
  <c r="AM2072" i="6"/>
  <c r="AM2076" i="6"/>
  <c r="AM2080" i="6"/>
  <c r="AM2084" i="6"/>
  <c r="AM2088" i="6"/>
  <c r="AM2092" i="6"/>
  <c r="AM2096" i="6"/>
  <c r="AM2100" i="6"/>
  <c r="AM2104" i="6"/>
  <c r="AM2108" i="6"/>
  <c r="AM2112" i="6"/>
  <c r="AM2116" i="6"/>
  <c r="AM2120" i="6"/>
  <c r="AM2124" i="6"/>
  <c r="AM2128" i="6"/>
  <c r="AM2132" i="6"/>
  <c r="AM2136" i="6"/>
  <c r="AM2140" i="6"/>
  <c r="AM2144" i="6"/>
  <c r="AM2148" i="6"/>
  <c r="AM2152" i="6"/>
  <c r="AM2156" i="6"/>
  <c r="AM2160" i="6"/>
  <c r="AM2164" i="6"/>
  <c r="AM2168" i="6"/>
  <c r="AM2172" i="6"/>
  <c r="AM2176" i="6"/>
  <c r="AM2180" i="6"/>
  <c r="AM2184" i="6"/>
  <c r="AM2188" i="6"/>
  <c r="AM2192" i="6"/>
  <c r="AM2196" i="6"/>
  <c r="AM2200" i="6"/>
  <c r="AM2204" i="6"/>
  <c r="AM2208" i="6"/>
  <c r="AM2212" i="6"/>
  <c r="AM2216" i="6"/>
  <c r="AM2220" i="6"/>
  <c r="AM2224" i="6"/>
  <c r="AM2228" i="6"/>
  <c r="AM2232" i="6"/>
  <c r="AM2236" i="6"/>
  <c r="AM2240" i="6"/>
  <c r="AM2244" i="6"/>
  <c r="AM2248" i="6"/>
  <c r="AM2252" i="6"/>
  <c r="AM2256" i="6"/>
  <c r="AM2260" i="6"/>
  <c r="AM2264" i="6"/>
  <c r="AM2268" i="6"/>
  <c r="AM2272" i="6"/>
  <c r="AM1666" i="6"/>
  <c r="AM1672" i="6"/>
  <c r="AM1673" i="6"/>
  <c r="AM1677" i="6"/>
  <c r="AM1681" i="6"/>
  <c r="AM1685" i="6"/>
  <c r="AM1689" i="6"/>
  <c r="AM1693" i="6"/>
  <c r="AM1697" i="6"/>
  <c r="AM1701" i="6"/>
  <c r="AM1705" i="6"/>
  <c r="AM1709" i="6"/>
  <c r="AM1713" i="6"/>
  <c r="AM1717" i="6"/>
  <c r="AM1721" i="6"/>
  <c r="AM1725" i="6"/>
  <c r="AM1729" i="6"/>
  <c r="AM1733" i="6"/>
  <c r="AM1737" i="6"/>
  <c r="AM1741" i="6"/>
  <c r="AM1745" i="6"/>
  <c r="AM1749" i="6"/>
  <c r="AM1753" i="6"/>
  <c r="AM1757" i="6"/>
  <c r="AM1761" i="6"/>
  <c r="AM1765" i="6"/>
  <c r="AM1769" i="6"/>
  <c r="AM1773" i="6"/>
  <c r="AM1777" i="6"/>
  <c r="AM1781" i="6"/>
  <c r="AM1785" i="6"/>
  <c r="AM1789" i="6"/>
  <c r="AM1793" i="6"/>
  <c r="AM1797" i="6"/>
  <c r="AM1801" i="6"/>
  <c r="AM1805" i="6"/>
  <c r="AM1809" i="6"/>
  <c r="AM1813" i="6"/>
  <c r="AM1817" i="6"/>
  <c r="AM1821" i="6"/>
  <c r="AM1825" i="6"/>
  <c r="AM1829" i="6"/>
  <c r="AM1833" i="6"/>
  <c r="AM1837" i="6"/>
  <c r="AM1841" i="6"/>
  <c r="AM1845" i="6"/>
  <c r="AM1849" i="6"/>
  <c r="AM1853" i="6"/>
  <c r="AM1857" i="6"/>
  <c r="AM1861" i="6"/>
  <c r="AM1865" i="6"/>
  <c r="AM1869" i="6"/>
  <c r="AM1873" i="6"/>
  <c r="AM1877" i="6"/>
  <c r="AM1881" i="6"/>
  <c r="AM1885" i="6"/>
  <c r="AM1889" i="6"/>
  <c r="AM1893" i="6"/>
  <c r="AM1897" i="6"/>
  <c r="AM1901" i="6"/>
  <c r="AM1905" i="6"/>
  <c r="AM1909" i="6"/>
  <c r="AM1913" i="6"/>
  <c r="AM1917" i="6"/>
  <c r="AM1921" i="6"/>
  <c r="AM1925" i="6"/>
  <c r="AM1929" i="6"/>
  <c r="AM1933" i="6"/>
  <c r="AM1937" i="6"/>
  <c r="AM1941" i="6"/>
  <c r="AM1945" i="6"/>
  <c r="AM1949" i="6"/>
  <c r="AM1953" i="6"/>
  <c r="AM1957" i="6"/>
  <c r="AM1961" i="6"/>
  <c r="AM1965" i="6"/>
  <c r="AM1969" i="6"/>
  <c r="AM1973" i="6"/>
  <c r="AM1977" i="6"/>
  <c r="AM1981" i="6"/>
  <c r="AM1985" i="6"/>
  <c r="AM1989" i="6"/>
  <c r="AM1993" i="6"/>
  <c r="AM1997" i="6"/>
  <c r="AM2001" i="6"/>
  <c r="AM2005" i="6"/>
  <c r="AM2009" i="6"/>
  <c r="AM2013" i="6"/>
  <c r="AM2017" i="6"/>
  <c r="AM2021" i="6"/>
  <c r="AM2025" i="6"/>
  <c r="AM2029" i="6"/>
  <c r="AM2033" i="6"/>
  <c r="AM2037" i="6"/>
  <c r="AM2041" i="6"/>
  <c r="AM2045" i="6"/>
  <c r="AM2049" i="6"/>
  <c r="AM2053" i="6"/>
  <c r="AM2057" i="6"/>
  <c r="AM2061" i="6"/>
  <c r="AM2065" i="6"/>
  <c r="AM2069" i="6"/>
  <c r="AM2073" i="6"/>
  <c r="AM2077" i="6"/>
  <c r="AM2081" i="6"/>
  <c r="AM2085" i="6"/>
  <c r="AM2089" i="6"/>
  <c r="AM2093" i="6"/>
  <c r="AM2097" i="6"/>
  <c r="AM2101" i="6"/>
  <c r="AM2105" i="6"/>
  <c r="AM2109" i="6"/>
  <c r="AM2113" i="6"/>
  <c r="AM2117" i="6"/>
  <c r="AM2121" i="6"/>
  <c r="AM2125" i="6"/>
  <c r="AM2129" i="6"/>
  <c r="AM2133" i="6"/>
  <c r="AM2137" i="6"/>
  <c r="AM2141" i="6"/>
  <c r="AM2145" i="6"/>
  <c r="AM2149" i="6"/>
  <c r="AM2153" i="6"/>
  <c r="AM2157" i="6"/>
  <c r="AM2161" i="6"/>
  <c r="AM2165" i="6"/>
  <c r="AM2169" i="6"/>
  <c r="AM2173" i="6"/>
  <c r="AM2177" i="6"/>
  <c r="AM2181" i="6"/>
  <c r="AM2185" i="6"/>
  <c r="AM2189" i="6"/>
  <c r="AM2193" i="6"/>
  <c r="AM2197" i="6"/>
  <c r="AM2201" i="6"/>
  <c r="AM2205" i="6"/>
  <c r="AM2209" i="6"/>
  <c r="AM2213" i="6"/>
  <c r="AM2217" i="6"/>
  <c r="AM2221" i="6"/>
  <c r="AM2225" i="6"/>
  <c r="AM2229" i="6"/>
  <c r="AM2233" i="6"/>
  <c r="AM2237" i="6"/>
  <c r="AM2241" i="6"/>
  <c r="AM2245" i="6"/>
  <c r="AM2249" i="6"/>
  <c r="AM2253" i="6"/>
  <c r="AM2257" i="6"/>
  <c r="AM2261" i="6"/>
  <c r="AM2265" i="6"/>
  <c r="AM2269" i="6"/>
  <c r="AM2273" i="6"/>
  <c r="AM1674" i="6"/>
  <c r="AM1678" i="6"/>
  <c r="AM1682" i="6"/>
  <c r="AM1686" i="6"/>
  <c r="AM1690" i="6"/>
  <c r="AM1694" i="6"/>
  <c r="AM1698" i="6"/>
  <c r="AM1702" i="6"/>
  <c r="AM1706" i="6"/>
  <c r="AM1710" i="6"/>
  <c r="AM1714" i="6"/>
  <c r="AM1718" i="6"/>
  <c r="AM1722" i="6"/>
  <c r="AM1726" i="6"/>
  <c r="AM1730" i="6"/>
  <c r="AM1734" i="6"/>
  <c r="AM1738" i="6"/>
  <c r="AM1742" i="6"/>
  <c r="AM1746" i="6"/>
  <c r="AM1750" i="6"/>
  <c r="AM1754" i="6"/>
  <c r="AM1758" i="6"/>
  <c r="AM1762" i="6"/>
  <c r="AM1766" i="6"/>
  <c r="AM1770" i="6"/>
  <c r="AM1774" i="6"/>
  <c r="AM1778" i="6"/>
  <c r="AM1782" i="6"/>
  <c r="AM1786" i="6"/>
  <c r="AM1790" i="6"/>
  <c r="AM1794" i="6"/>
  <c r="AM1798" i="6"/>
  <c r="AM1802" i="6"/>
  <c r="AM1806" i="6"/>
  <c r="AM1810" i="6"/>
  <c r="AM1814" i="6"/>
  <c r="AM1818" i="6"/>
  <c r="AM1822" i="6"/>
  <c r="AM1826" i="6"/>
  <c r="AM1830" i="6"/>
  <c r="AM1834" i="6"/>
  <c r="AM1838" i="6"/>
  <c r="AM1842" i="6"/>
  <c r="AM1846" i="6"/>
  <c r="AM1850" i="6"/>
  <c r="AM1854" i="6"/>
  <c r="AM1858" i="6"/>
  <c r="AM1862" i="6"/>
  <c r="AM1866" i="6"/>
  <c r="AM1870" i="6"/>
  <c r="AM1874" i="6"/>
  <c r="AM1878" i="6"/>
  <c r="AM1882" i="6"/>
  <c r="AM1886" i="6"/>
  <c r="AM1890" i="6"/>
  <c r="AM1894" i="6"/>
  <c r="AM1898" i="6"/>
  <c r="AM1902" i="6"/>
  <c r="AM1906" i="6"/>
  <c r="AM1910" i="6"/>
  <c r="AM1914" i="6"/>
  <c r="AM1918" i="6"/>
  <c r="AM1922" i="6"/>
  <c r="AM1926" i="6"/>
  <c r="AM1930" i="6"/>
  <c r="AM1934" i="6"/>
  <c r="AM1938" i="6"/>
  <c r="AM1942" i="6"/>
  <c r="AM1946" i="6"/>
  <c r="AM1950" i="6"/>
  <c r="AM1954" i="6"/>
  <c r="AM1958" i="6"/>
  <c r="AM1962" i="6"/>
  <c r="AM1966" i="6"/>
  <c r="AM1970" i="6"/>
  <c r="AM1974" i="6"/>
  <c r="AM1978" i="6"/>
  <c r="AM1982" i="6"/>
  <c r="AM1986" i="6"/>
  <c r="AM1990" i="6"/>
  <c r="AM1994" i="6"/>
  <c r="AM1998" i="6"/>
  <c r="AM2002" i="6"/>
  <c r="AM2006" i="6"/>
  <c r="AM2010" i="6"/>
  <c r="AM2014" i="6"/>
  <c r="AM2018" i="6"/>
  <c r="AM2022" i="6"/>
  <c r="AM2026" i="6"/>
  <c r="AM2030" i="6"/>
  <c r="AM2034" i="6"/>
  <c r="AM2038" i="6"/>
  <c r="AM2042" i="6"/>
  <c r="AM2046" i="6"/>
  <c r="AM2050" i="6"/>
  <c r="AM2054" i="6"/>
  <c r="AM2058" i="6"/>
  <c r="AM2062" i="6"/>
  <c r="AM2066" i="6"/>
  <c r="AM2070" i="6"/>
  <c r="AM2074" i="6"/>
  <c r="AM2078" i="6"/>
  <c r="AM2082" i="6"/>
  <c r="AM2086" i="6"/>
  <c r="AM2090" i="6"/>
  <c r="AM2094" i="6"/>
  <c r="AM2098" i="6"/>
  <c r="AM2102" i="6"/>
  <c r="AM2106" i="6"/>
  <c r="AM2110" i="6"/>
  <c r="AM2114" i="6"/>
  <c r="AM2118" i="6"/>
  <c r="AM2122" i="6"/>
  <c r="AM2126" i="6"/>
  <c r="AM2130" i="6"/>
  <c r="AM2134" i="6"/>
  <c r="AM2138" i="6"/>
  <c r="AM2142" i="6"/>
  <c r="AM2146" i="6"/>
  <c r="AM2150" i="6"/>
  <c r="AM2154" i="6"/>
  <c r="AM2158" i="6"/>
  <c r="AM2162" i="6"/>
  <c r="AM2166" i="6"/>
  <c r="AM2170" i="6"/>
  <c r="AM2174" i="6"/>
  <c r="AM2178" i="6"/>
  <c r="AM2182" i="6"/>
  <c r="AM2186" i="6"/>
  <c r="AM2190" i="6"/>
  <c r="AM2194" i="6"/>
  <c r="AM2198" i="6"/>
  <c r="AM2202" i="6"/>
  <c r="AM2206" i="6"/>
  <c r="AM2210" i="6"/>
  <c r="AM2214" i="6"/>
  <c r="AM2218" i="6"/>
  <c r="AM2222" i="6"/>
  <c r="AM2226" i="6"/>
  <c r="AM2230" i="6"/>
  <c r="AM2234" i="6"/>
  <c r="AM2238" i="6"/>
  <c r="AM2242" i="6"/>
  <c r="AM2246" i="6"/>
  <c r="AM2250" i="6"/>
  <c r="AM2254" i="6"/>
  <c r="AM2258" i="6"/>
  <c r="AM2262" i="6"/>
  <c r="AM2266" i="6"/>
  <c r="AM2270" i="6"/>
  <c r="AM2274" i="6"/>
  <c r="AM2276" i="6"/>
  <c r="AM2277" i="6"/>
  <c r="AM2281" i="6"/>
  <c r="AM2285" i="6"/>
  <c r="AM2289" i="6"/>
  <c r="AM2293" i="6"/>
  <c r="AM2297" i="6"/>
  <c r="AM2301" i="6"/>
  <c r="AM2305" i="6"/>
  <c r="AM2309" i="6"/>
  <c r="AM2313" i="6"/>
  <c r="AM2317" i="6"/>
  <c r="AM2321" i="6"/>
  <c r="AM2325" i="6"/>
  <c r="AM2329" i="6"/>
  <c r="AM2333" i="6"/>
  <c r="AM2337" i="6"/>
  <c r="AM2341" i="6"/>
  <c r="AM2345" i="6"/>
  <c r="AM2349" i="6"/>
  <c r="AM2353" i="6"/>
  <c r="AM2357" i="6"/>
  <c r="AM2361" i="6"/>
  <c r="AM2365" i="6"/>
  <c r="AM2369" i="6"/>
  <c r="AM2373" i="6"/>
  <c r="AM2377" i="6"/>
  <c r="AM2381" i="6"/>
  <c r="AM2385" i="6"/>
  <c r="AM2389" i="6"/>
  <c r="AM2393" i="6"/>
  <c r="AM2397" i="6"/>
  <c r="AM2401" i="6"/>
  <c r="AM2405" i="6"/>
  <c r="AM2409" i="6"/>
  <c r="AM2413" i="6"/>
  <c r="AM2417" i="6"/>
  <c r="AM2421" i="6"/>
  <c r="AM2425" i="6"/>
  <c r="AM2429" i="6"/>
  <c r="AM2433" i="6"/>
  <c r="AM2437" i="6"/>
  <c r="AM2441" i="6"/>
  <c r="AM2445" i="6"/>
  <c r="AM2449" i="6"/>
  <c r="AM2453" i="6"/>
  <c r="AM2457" i="6"/>
  <c r="AM2461" i="6"/>
  <c r="AM2465" i="6"/>
  <c r="AM2469" i="6"/>
  <c r="AM2473" i="6"/>
  <c r="AM2477" i="6"/>
  <c r="AM2481" i="6"/>
  <c r="AM2485" i="6"/>
  <c r="AM2489" i="6"/>
  <c r="AM2493" i="6"/>
  <c r="AM2497" i="6"/>
  <c r="AM2501" i="6"/>
  <c r="AM2505" i="6"/>
  <c r="AM2509" i="6"/>
  <c r="AM2513" i="6"/>
  <c r="AM2517" i="6"/>
  <c r="AM2521" i="6"/>
  <c r="AM2525" i="6"/>
  <c r="AM2529" i="6"/>
  <c r="AM2533" i="6"/>
  <c r="AM2537" i="6"/>
  <c r="AM2541" i="6"/>
  <c r="AM2545" i="6"/>
  <c r="AM2549" i="6"/>
  <c r="AM2553" i="6"/>
  <c r="AM2557" i="6"/>
  <c r="AM2561" i="6"/>
  <c r="AM2565" i="6"/>
  <c r="AM2569" i="6"/>
  <c r="AM2573" i="6"/>
  <c r="AM2577" i="6"/>
  <c r="AM2581" i="6"/>
  <c r="AM2585" i="6"/>
  <c r="AM2589" i="6"/>
  <c r="AM2593" i="6"/>
  <c r="AM2597" i="6"/>
  <c r="AM2601" i="6"/>
  <c r="AM2605" i="6"/>
  <c r="AM2609" i="6"/>
  <c r="AM2613" i="6"/>
  <c r="AM2617" i="6"/>
  <c r="AM2621" i="6"/>
  <c r="AM2625" i="6"/>
  <c r="AM2629" i="6"/>
  <c r="AM2633" i="6"/>
  <c r="AM2637" i="6"/>
  <c r="AM2641" i="6"/>
  <c r="AM2645" i="6"/>
  <c r="AM2649" i="6"/>
  <c r="AM2653" i="6"/>
  <c r="AM2657" i="6"/>
  <c r="AM2661" i="6"/>
  <c r="AM2665" i="6"/>
  <c r="AM2669" i="6"/>
  <c r="AM2673" i="6"/>
  <c r="AM2677" i="6"/>
  <c r="AM2681" i="6"/>
  <c r="AM2685" i="6"/>
  <c r="AM2689" i="6"/>
  <c r="AM2693" i="6"/>
  <c r="AM2697" i="6"/>
  <c r="AM2701" i="6"/>
  <c r="AM2705" i="6"/>
  <c r="AM2709" i="6"/>
  <c r="AM2713" i="6"/>
  <c r="AM2717" i="6"/>
  <c r="AM2721" i="6"/>
  <c r="AM2725" i="6"/>
  <c r="AM2729" i="6"/>
  <c r="AM2733" i="6"/>
  <c r="AM2737" i="6"/>
  <c r="AM2741" i="6"/>
  <c r="AM2745" i="6"/>
  <c r="AM2749" i="6"/>
  <c r="AM2753" i="6"/>
  <c r="AM2757" i="6"/>
  <c r="AM2761" i="6"/>
  <c r="AM2765" i="6"/>
  <c r="AM2769" i="6"/>
  <c r="AM2773" i="6"/>
  <c r="AM2777" i="6"/>
  <c r="AM2781" i="6"/>
  <c r="AM2785" i="6"/>
  <c r="AM2789" i="6"/>
  <c r="AM2793" i="6"/>
  <c r="AM2797" i="6"/>
  <c r="AM2801" i="6"/>
  <c r="AM2805" i="6"/>
  <c r="AM2809" i="6"/>
  <c r="AM2813" i="6"/>
  <c r="AM2817" i="6"/>
  <c r="AM2821" i="6"/>
  <c r="AM2825" i="6"/>
  <c r="AM2829" i="6"/>
  <c r="AM2833" i="6"/>
  <c r="AM2837" i="6"/>
  <c r="AM2841" i="6"/>
  <c r="AM2845" i="6"/>
  <c r="AM2849" i="6"/>
  <c r="AM2853" i="6"/>
  <c r="AM2857" i="6"/>
  <c r="AM2861" i="6"/>
  <c r="AM2865" i="6"/>
  <c r="AM2869" i="6"/>
  <c r="AM2873" i="6"/>
  <c r="AM2877" i="6"/>
  <c r="AM2881" i="6"/>
  <c r="AM2278" i="6"/>
  <c r="AM2282" i="6"/>
  <c r="AM2286" i="6"/>
  <c r="AM2290" i="6"/>
  <c r="AM2294" i="6"/>
  <c r="AM2298" i="6"/>
  <c r="AM2302" i="6"/>
  <c r="AM2306" i="6"/>
  <c r="AM2310" i="6"/>
  <c r="AM2314" i="6"/>
  <c r="AM2318" i="6"/>
  <c r="AM2322" i="6"/>
  <c r="AM2326" i="6"/>
  <c r="AM2330" i="6"/>
  <c r="AM2334" i="6"/>
  <c r="AM2338" i="6"/>
  <c r="AM2342" i="6"/>
  <c r="AM2346" i="6"/>
  <c r="AM2350" i="6"/>
  <c r="AM2354" i="6"/>
  <c r="AM2358" i="6"/>
  <c r="AM2362" i="6"/>
  <c r="AM2366" i="6"/>
  <c r="AM2370" i="6"/>
  <c r="AM2374" i="6"/>
  <c r="AM2378" i="6"/>
  <c r="AM2382" i="6"/>
  <c r="AM2386" i="6"/>
  <c r="AM2390" i="6"/>
  <c r="AM2394" i="6"/>
  <c r="AM2398" i="6"/>
  <c r="AM2402" i="6"/>
  <c r="AM2406" i="6"/>
  <c r="AM2410" i="6"/>
  <c r="AM2414" i="6"/>
  <c r="AM2418" i="6"/>
  <c r="AM2422" i="6"/>
  <c r="AM2426" i="6"/>
  <c r="AM2430" i="6"/>
  <c r="AM2434" i="6"/>
  <c r="AM2438" i="6"/>
  <c r="AM2442" i="6"/>
  <c r="AM2446" i="6"/>
  <c r="AM2450" i="6"/>
  <c r="AM2454" i="6"/>
  <c r="AM2458" i="6"/>
  <c r="AM2462" i="6"/>
  <c r="AM2466" i="6"/>
  <c r="AM2470" i="6"/>
  <c r="AM2474" i="6"/>
  <c r="AM2478" i="6"/>
  <c r="AM2482" i="6"/>
  <c r="AM2486" i="6"/>
  <c r="AM2490" i="6"/>
  <c r="AM2494" i="6"/>
  <c r="AM2498" i="6"/>
  <c r="AM2502" i="6"/>
  <c r="AM2506" i="6"/>
  <c r="AM2510" i="6"/>
  <c r="AM2514" i="6"/>
  <c r="AM2518" i="6"/>
  <c r="AM2522" i="6"/>
  <c r="AM2526" i="6"/>
  <c r="AM2530" i="6"/>
  <c r="AM2534" i="6"/>
  <c r="AM2538" i="6"/>
  <c r="AM2542" i="6"/>
  <c r="AM2546" i="6"/>
  <c r="AM2550" i="6"/>
  <c r="AM2554" i="6"/>
  <c r="AM2558" i="6"/>
  <c r="AM2562" i="6"/>
  <c r="AM2566" i="6"/>
  <c r="AM2570" i="6"/>
  <c r="AM2574" i="6"/>
  <c r="AM2578" i="6"/>
  <c r="AM2582" i="6"/>
  <c r="AM2586" i="6"/>
  <c r="AM2590" i="6"/>
  <c r="AM2594" i="6"/>
  <c r="AM2598" i="6"/>
  <c r="AM2602" i="6"/>
  <c r="AM2606" i="6"/>
  <c r="AM2610" i="6"/>
  <c r="AM2614" i="6"/>
  <c r="AM2618" i="6"/>
  <c r="AM2622" i="6"/>
  <c r="AM2626" i="6"/>
  <c r="AM2630" i="6"/>
  <c r="AM2634" i="6"/>
  <c r="AM2638" i="6"/>
  <c r="AM2642" i="6"/>
  <c r="AM2646" i="6"/>
  <c r="AM2650" i="6"/>
  <c r="AM2654" i="6"/>
  <c r="AM2658" i="6"/>
  <c r="AM2662" i="6"/>
  <c r="AM2666" i="6"/>
  <c r="AM2670" i="6"/>
  <c r="AM2674" i="6"/>
  <c r="AM2678" i="6"/>
  <c r="AM2682" i="6"/>
  <c r="AM2686" i="6"/>
  <c r="AM2690" i="6"/>
  <c r="AM2694" i="6"/>
  <c r="AM2698" i="6"/>
  <c r="AM2702" i="6"/>
  <c r="AM2706" i="6"/>
  <c r="AM2710" i="6"/>
  <c r="AM2714" i="6"/>
  <c r="AM2718" i="6"/>
  <c r="AM2722" i="6"/>
  <c r="AM2726" i="6"/>
  <c r="AM2730" i="6"/>
  <c r="AM2734" i="6"/>
  <c r="AM2738" i="6"/>
  <c r="AM2742" i="6"/>
  <c r="AM2746" i="6"/>
  <c r="AM2750" i="6"/>
  <c r="AM2754" i="6"/>
  <c r="AM2758" i="6"/>
  <c r="AM2762" i="6"/>
  <c r="AM2766" i="6"/>
  <c r="AM2770" i="6"/>
  <c r="AM2774" i="6"/>
  <c r="AM2778" i="6"/>
  <c r="AM2782" i="6"/>
  <c r="AM2786" i="6"/>
  <c r="AM2790" i="6"/>
  <c r="AM2794" i="6"/>
  <c r="AM2798" i="6"/>
  <c r="AM2802" i="6"/>
  <c r="AM2806" i="6"/>
  <c r="AM2810" i="6"/>
  <c r="AM2814" i="6"/>
  <c r="AM2818" i="6"/>
  <c r="AM2822" i="6"/>
  <c r="AM2826" i="6"/>
  <c r="AM2830" i="6"/>
  <c r="AM2834" i="6"/>
  <c r="AM2838" i="6"/>
  <c r="AM2842" i="6"/>
  <c r="AM2846" i="6"/>
  <c r="AM2850" i="6"/>
  <c r="AM2854" i="6"/>
  <c r="AM2858" i="6"/>
  <c r="AM2862" i="6"/>
  <c r="AM2866" i="6"/>
  <c r="AM2870" i="6"/>
  <c r="AM2874" i="6"/>
  <c r="AM2878" i="6"/>
  <c r="AM2882" i="6"/>
  <c r="AM2279" i="6"/>
  <c r="AM2283" i="6"/>
  <c r="AM2287" i="6"/>
  <c r="AM2291" i="6"/>
  <c r="AM2295" i="6"/>
  <c r="AM2299" i="6"/>
  <c r="AM2303" i="6"/>
  <c r="AM2307" i="6"/>
  <c r="AM2311" i="6"/>
  <c r="AM2315" i="6"/>
  <c r="AM2319" i="6"/>
  <c r="AM2323" i="6"/>
  <c r="AM2327" i="6"/>
  <c r="AM2331" i="6"/>
  <c r="AM2335" i="6"/>
  <c r="AM2339" i="6"/>
  <c r="AM2343" i="6"/>
  <c r="AM2347" i="6"/>
  <c r="AM2351" i="6"/>
  <c r="AM2355" i="6"/>
  <c r="AM2359" i="6"/>
  <c r="AM2363" i="6"/>
  <c r="AM2367" i="6"/>
  <c r="AM2371" i="6"/>
  <c r="AM2375" i="6"/>
  <c r="AM2379" i="6"/>
  <c r="AM2383" i="6"/>
  <c r="AM2387" i="6"/>
  <c r="AM2391" i="6"/>
  <c r="AM2395" i="6"/>
  <c r="AM2399" i="6"/>
  <c r="AM2403" i="6"/>
  <c r="AM2407" i="6"/>
  <c r="AM2411" i="6"/>
  <c r="AM2415" i="6"/>
  <c r="AM2419" i="6"/>
  <c r="AM2423" i="6"/>
  <c r="AM2427" i="6"/>
  <c r="AM2431" i="6"/>
  <c r="AM2435" i="6"/>
  <c r="AM2439" i="6"/>
  <c r="AM2443" i="6"/>
  <c r="AM2447" i="6"/>
  <c r="AM2451" i="6"/>
  <c r="AM2455" i="6"/>
  <c r="AM2459" i="6"/>
  <c r="AM2463" i="6"/>
  <c r="AM2467" i="6"/>
  <c r="AM2471" i="6"/>
  <c r="AM2475" i="6"/>
  <c r="AM2479" i="6"/>
  <c r="AM2483" i="6"/>
  <c r="AM2487" i="6"/>
  <c r="AM2491" i="6"/>
  <c r="AM2495" i="6"/>
  <c r="AM2499" i="6"/>
  <c r="AM2503" i="6"/>
  <c r="AM2507" i="6"/>
  <c r="AM2511" i="6"/>
  <c r="AM2515" i="6"/>
  <c r="AM2519" i="6"/>
  <c r="AM2523" i="6"/>
  <c r="AM2527" i="6"/>
  <c r="AM2531" i="6"/>
  <c r="AM2535" i="6"/>
  <c r="AM2539" i="6"/>
  <c r="AM2543" i="6"/>
  <c r="AM2547" i="6"/>
  <c r="AM2551" i="6"/>
  <c r="AM2555" i="6"/>
  <c r="AM2559" i="6"/>
  <c r="AM2563" i="6"/>
  <c r="AM2567" i="6"/>
  <c r="AM2571" i="6"/>
  <c r="AM2575" i="6"/>
  <c r="AM2579" i="6"/>
  <c r="AM2583" i="6"/>
  <c r="AM2587" i="6"/>
  <c r="AM2591" i="6"/>
  <c r="AM2595" i="6"/>
  <c r="AM2599" i="6"/>
  <c r="AM2603" i="6"/>
  <c r="AM2607" i="6"/>
  <c r="AM2611" i="6"/>
  <c r="AM2615" i="6"/>
  <c r="AM2619" i="6"/>
  <c r="AM2623" i="6"/>
  <c r="AM2627" i="6"/>
  <c r="AM2631" i="6"/>
  <c r="AM2635" i="6"/>
  <c r="AM2639" i="6"/>
  <c r="AM2643" i="6"/>
  <c r="AM2647" i="6"/>
  <c r="AM2651" i="6"/>
  <c r="AM2655" i="6"/>
  <c r="AM2659" i="6"/>
  <c r="AM2663" i="6"/>
  <c r="AM2667" i="6"/>
  <c r="AM2671" i="6"/>
  <c r="AM2675" i="6"/>
  <c r="AM2679" i="6"/>
  <c r="AM2683" i="6"/>
  <c r="AM2687" i="6"/>
  <c r="AM2691" i="6"/>
  <c r="AM2695" i="6"/>
  <c r="AM2699" i="6"/>
  <c r="AM2703" i="6"/>
  <c r="AM2707" i="6"/>
  <c r="AM2711" i="6"/>
  <c r="AM2715" i="6"/>
  <c r="AM2719" i="6"/>
  <c r="AM2723" i="6"/>
  <c r="AM2727" i="6"/>
  <c r="AM2731" i="6"/>
  <c r="AM2735" i="6"/>
  <c r="AM2739" i="6"/>
  <c r="AM2743" i="6"/>
  <c r="AM2747" i="6"/>
  <c r="AM2751" i="6"/>
  <c r="AM2755" i="6"/>
  <c r="AM2759" i="6"/>
  <c r="AM2763" i="6"/>
  <c r="AM2767" i="6"/>
  <c r="AM2771" i="6"/>
  <c r="AM2775" i="6"/>
  <c r="AM2779" i="6"/>
  <c r="AM2783" i="6"/>
  <c r="AM2787" i="6"/>
  <c r="AM2791" i="6"/>
  <c r="AM2795" i="6"/>
  <c r="AM2799" i="6"/>
  <c r="AM2803" i="6"/>
  <c r="AM2807" i="6"/>
  <c r="AM2811" i="6"/>
  <c r="AM2815" i="6"/>
  <c r="AM2819" i="6"/>
  <c r="AM2823" i="6"/>
  <c r="AM2827" i="6"/>
  <c r="AM2831" i="6"/>
  <c r="AM2835" i="6"/>
  <c r="AM2839" i="6"/>
  <c r="AM2843" i="6"/>
  <c r="AM2847" i="6"/>
  <c r="AM2851" i="6"/>
  <c r="AM2855" i="6"/>
  <c r="AM2859" i="6"/>
  <c r="AM2863" i="6"/>
  <c r="AM2867" i="6"/>
  <c r="AM2871" i="6"/>
  <c r="AM2875" i="6"/>
  <c r="AM2879" i="6"/>
  <c r="AM2280" i="6"/>
  <c r="AM2284" i="6"/>
  <c r="AM2288" i="6"/>
  <c r="AM2292" i="6"/>
  <c r="AM2296" i="6"/>
  <c r="AM2300" i="6"/>
  <c r="AM2304" i="6"/>
  <c r="AM2308" i="6"/>
  <c r="AM2312" i="6"/>
  <c r="AM2316" i="6"/>
  <c r="AM2320" i="6"/>
  <c r="AM2324" i="6"/>
  <c r="AM2328" i="6"/>
  <c r="AM2332" i="6"/>
  <c r="AM2336" i="6"/>
  <c r="AM2340" i="6"/>
  <c r="AM2344" i="6"/>
  <c r="AM2348" i="6"/>
  <c r="AM2352" i="6"/>
  <c r="AM2356" i="6"/>
  <c r="AM2360" i="6"/>
  <c r="AM2364" i="6"/>
  <c r="AM2368" i="6"/>
  <c r="AM2372" i="6"/>
  <c r="AM2376" i="6"/>
  <c r="AM2380" i="6"/>
  <c r="AM2384" i="6"/>
  <c r="AM2388" i="6"/>
  <c r="AM2392" i="6"/>
  <c r="AM2396" i="6"/>
  <c r="AM2400" i="6"/>
  <c r="AM2404" i="6"/>
  <c r="AM2408" i="6"/>
  <c r="AM2412" i="6"/>
  <c r="AM2416" i="6"/>
  <c r="AM2420" i="6"/>
  <c r="AM2424" i="6"/>
  <c r="AM2428" i="6"/>
  <c r="AM2432" i="6"/>
  <c r="AM2436" i="6"/>
  <c r="AM2440" i="6"/>
  <c r="AM2444" i="6"/>
  <c r="AM2448" i="6"/>
  <c r="AM2452" i="6"/>
  <c r="AM2456" i="6"/>
  <c r="AM2460" i="6"/>
  <c r="AM2464" i="6"/>
  <c r="AM2468" i="6"/>
  <c r="AM2472" i="6"/>
  <c r="AM2476" i="6"/>
  <c r="AM2480" i="6"/>
  <c r="AM2484" i="6"/>
  <c r="AM2488" i="6"/>
  <c r="AM2492" i="6"/>
  <c r="AM2496" i="6"/>
  <c r="AM2500" i="6"/>
  <c r="AM2504" i="6"/>
  <c r="AM2508" i="6"/>
  <c r="AM2512" i="6"/>
  <c r="AM2516" i="6"/>
  <c r="AM2520" i="6"/>
  <c r="AM2524" i="6"/>
  <c r="AM2528" i="6"/>
  <c r="AM2532" i="6"/>
  <c r="AM2536" i="6"/>
  <c r="AM2540" i="6"/>
  <c r="AM2544" i="6"/>
  <c r="AM2548" i="6"/>
  <c r="AM2552" i="6"/>
  <c r="AM2556" i="6"/>
  <c r="AM2560" i="6"/>
  <c r="AM2564" i="6"/>
  <c r="AM2568" i="6"/>
  <c r="AM2572" i="6"/>
  <c r="AM2576" i="6"/>
  <c r="AM2580" i="6"/>
  <c r="AM2584" i="6"/>
  <c r="AM2588" i="6"/>
  <c r="AM2592" i="6"/>
  <c r="AM2596" i="6"/>
  <c r="AM2600" i="6"/>
  <c r="AM2604" i="6"/>
  <c r="AM2608" i="6"/>
  <c r="AM2612" i="6"/>
  <c r="AM2616" i="6"/>
  <c r="AM2620" i="6"/>
  <c r="AM2624" i="6"/>
  <c r="AM2628" i="6"/>
  <c r="AM2632" i="6"/>
  <c r="AM2636" i="6"/>
  <c r="AM2640" i="6"/>
  <c r="AM2644" i="6"/>
  <c r="AM2648" i="6"/>
  <c r="AM2652" i="6"/>
  <c r="AM2656" i="6"/>
  <c r="AM2660" i="6"/>
  <c r="AM2664" i="6"/>
  <c r="AM2668" i="6"/>
  <c r="AM2672" i="6"/>
  <c r="AM2676" i="6"/>
  <c r="AM2680" i="6"/>
  <c r="AM2684" i="6"/>
  <c r="AM2688" i="6"/>
  <c r="AM2692" i="6"/>
  <c r="AM2696" i="6"/>
  <c r="AM2700" i="6"/>
  <c r="AM2704" i="6"/>
  <c r="AM2708" i="6"/>
  <c r="AM2712" i="6"/>
  <c r="AM2716" i="6"/>
  <c r="AM2720" i="6"/>
  <c r="AM2724" i="6"/>
  <c r="AM2728" i="6"/>
  <c r="AM2732" i="6"/>
  <c r="AM2736" i="6"/>
  <c r="AM2740" i="6"/>
  <c r="AM2744" i="6"/>
  <c r="AM2748" i="6"/>
  <c r="AM2752" i="6"/>
  <c r="AM2756" i="6"/>
  <c r="AM2760" i="6"/>
  <c r="AM2764" i="6"/>
  <c r="AM2768" i="6"/>
  <c r="AM2772" i="6"/>
  <c r="AM2776" i="6"/>
  <c r="AM2780" i="6"/>
  <c r="AM2784" i="6"/>
  <c r="AM2788" i="6"/>
  <c r="AM2792" i="6"/>
  <c r="AM2796" i="6"/>
  <c r="AM2800" i="6"/>
  <c r="AM2804" i="6"/>
  <c r="AM2808" i="6"/>
  <c r="AM2812" i="6"/>
  <c r="AM2816" i="6"/>
  <c r="AM2820" i="6"/>
  <c r="AM2824" i="6"/>
  <c r="AM2828" i="6"/>
  <c r="AM2832" i="6"/>
  <c r="AM2836" i="6"/>
  <c r="AM2840" i="6"/>
  <c r="AM2844" i="6"/>
  <c r="AM2848" i="6"/>
  <c r="AM2852" i="6"/>
  <c r="AM2856" i="6"/>
  <c r="AM2860" i="6"/>
  <c r="AM2864" i="6"/>
  <c r="AM2868" i="6"/>
  <c r="AM2872" i="6"/>
  <c r="AM2876" i="6"/>
  <c r="AM2880" i="6"/>
  <c r="AM2883" i="6"/>
  <c r="AM2887" i="6"/>
  <c r="AM2891" i="6"/>
  <c r="AM2895" i="6"/>
  <c r="AM2899" i="6"/>
  <c r="AM2903" i="6"/>
  <c r="AM2907" i="6"/>
  <c r="AM2911" i="6"/>
  <c r="AM2915" i="6"/>
  <c r="AM2919" i="6"/>
  <c r="AM2923" i="6"/>
  <c r="AM2884" i="6"/>
  <c r="AM2888" i="6"/>
  <c r="AM2892" i="6"/>
  <c r="AM2896" i="6"/>
  <c r="AM2900" i="6"/>
  <c r="AM2904" i="6"/>
  <c r="AM2908" i="6"/>
  <c r="AM2912" i="6"/>
  <c r="AM2916" i="6"/>
  <c r="AM2920" i="6"/>
  <c r="AM2885" i="6"/>
  <c r="AM2889" i="6"/>
  <c r="AM2893" i="6"/>
  <c r="AM2897" i="6"/>
  <c r="AM2901" i="6"/>
  <c r="AM2905" i="6"/>
  <c r="AM2909" i="6"/>
  <c r="AM2913" i="6"/>
  <c r="AM2917" i="6"/>
  <c r="AM2921" i="6"/>
  <c r="AM2886" i="6"/>
  <c r="AM2890" i="6"/>
  <c r="AM2894" i="6"/>
  <c r="AM2898" i="6"/>
  <c r="AM2902" i="6"/>
  <c r="AM2906" i="6"/>
  <c r="AM2910" i="6"/>
  <c r="AM2914" i="6"/>
  <c r="AM2918" i="6"/>
  <c r="AM2922" i="6"/>
  <c r="AN11" i="6"/>
  <c r="AN15" i="6"/>
  <c r="AN19" i="6"/>
  <c r="AN23" i="6"/>
  <c r="AN27" i="6"/>
  <c r="AN31" i="6"/>
  <c r="AN35" i="6"/>
  <c r="AN39" i="6"/>
  <c r="AN43" i="6"/>
  <c r="AN47" i="6"/>
  <c r="AN51" i="6"/>
  <c r="AN55" i="6"/>
  <c r="AN59" i="6"/>
  <c r="AN63" i="6"/>
  <c r="AN67" i="6"/>
  <c r="AN71" i="6"/>
  <c r="AN75" i="6"/>
  <c r="AN79" i="6"/>
  <c r="AN83" i="6"/>
  <c r="AN87" i="6"/>
  <c r="AN91" i="6"/>
  <c r="AN12" i="6"/>
  <c r="AN16" i="6"/>
  <c r="AN20" i="6"/>
  <c r="AN24" i="6"/>
  <c r="AN28" i="6"/>
  <c r="AN32" i="6"/>
  <c r="AN36" i="6"/>
  <c r="AN40" i="6"/>
  <c r="AN44" i="6"/>
  <c r="AN48" i="6"/>
  <c r="AN52" i="6"/>
  <c r="AN56" i="6"/>
  <c r="AN60" i="6"/>
  <c r="AN64" i="6"/>
  <c r="AN68" i="6"/>
  <c r="AN72" i="6"/>
  <c r="AN76" i="6"/>
  <c r="AN80" i="6"/>
  <c r="AN84" i="6"/>
  <c r="AN88" i="6"/>
  <c r="AN14" i="6"/>
  <c r="AN22" i="6"/>
  <c r="AN30" i="6"/>
  <c r="AN38" i="6"/>
  <c r="AN46" i="6"/>
  <c r="AN54" i="6"/>
  <c r="AN62" i="6"/>
  <c r="AN70" i="6"/>
  <c r="AN78" i="6"/>
  <c r="AN86" i="6"/>
  <c r="AN92" i="6"/>
  <c r="AN96" i="6"/>
  <c r="AN100" i="6"/>
  <c r="AN104" i="6"/>
  <c r="AN108" i="6"/>
  <c r="AN112" i="6"/>
  <c r="AN116" i="6"/>
  <c r="AN120" i="6"/>
  <c r="AN124" i="6"/>
  <c r="AN128" i="6"/>
  <c r="AN132" i="6"/>
  <c r="AN136" i="6"/>
  <c r="AN140" i="6"/>
  <c r="AN144" i="6"/>
  <c r="AN148" i="6"/>
  <c r="AN152" i="6"/>
  <c r="AN156" i="6"/>
  <c r="AN160" i="6"/>
  <c r="AN164" i="6"/>
  <c r="AN168" i="6"/>
  <c r="AN172" i="6"/>
  <c r="AN9" i="6"/>
  <c r="AN17" i="6"/>
  <c r="AN25" i="6"/>
  <c r="AN33" i="6"/>
  <c r="AN41" i="6"/>
  <c r="AN49" i="6"/>
  <c r="AN57" i="6"/>
  <c r="AN65" i="6"/>
  <c r="AN73" i="6"/>
  <c r="AN81" i="6"/>
  <c r="AN89" i="6"/>
  <c r="AN93" i="6"/>
  <c r="AN97" i="6"/>
  <c r="AN101" i="6"/>
  <c r="AN105" i="6"/>
  <c r="AN109" i="6"/>
  <c r="AN113" i="6"/>
  <c r="AN117" i="6"/>
  <c r="AN121" i="6"/>
  <c r="AN125" i="6"/>
  <c r="AN129" i="6"/>
  <c r="AN133" i="6"/>
  <c r="AN137" i="6"/>
  <c r="AN141" i="6"/>
  <c r="AN145" i="6"/>
  <c r="AN149" i="6"/>
  <c r="AN153" i="6"/>
  <c r="AN157" i="6"/>
  <c r="AN161" i="6"/>
  <c r="AN165" i="6"/>
  <c r="AN169" i="6"/>
  <c r="AN173" i="6"/>
  <c r="AN10" i="6"/>
  <c r="AN18" i="6"/>
  <c r="AN26" i="6"/>
  <c r="AN34" i="6"/>
  <c r="AN42" i="6"/>
  <c r="AN50" i="6"/>
  <c r="AN58" i="6"/>
  <c r="AN66" i="6"/>
  <c r="AN74" i="6"/>
  <c r="AN82" i="6"/>
  <c r="AN90" i="6"/>
  <c r="AN94" i="6"/>
  <c r="AN98" i="6"/>
  <c r="AN102" i="6"/>
  <c r="AN106" i="6"/>
  <c r="AN110" i="6"/>
  <c r="AN114" i="6"/>
  <c r="AN118" i="6"/>
  <c r="AN122" i="6"/>
  <c r="AN126" i="6"/>
  <c r="AN130" i="6"/>
  <c r="AN134" i="6"/>
  <c r="AN138" i="6"/>
  <c r="AN142" i="6"/>
  <c r="AN146" i="6"/>
  <c r="AN150" i="6"/>
  <c r="AN154" i="6"/>
  <c r="AN158" i="6"/>
  <c r="AN162" i="6"/>
  <c r="AN166" i="6"/>
  <c r="AN170" i="6"/>
  <c r="AN174" i="6"/>
  <c r="AN13" i="6"/>
  <c r="AN21" i="6"/>
  <c r="AN29" i="6"/>
  <c r="AN37" i="6"/>
  <c r="AN45" i="6"/>
  <c r="AN53" i="6"/>
  <c r="AN61" i="6"/>
  <c r="AN69" i="6"/>
  <c r="AN77" i="6"/>
  <c r="AN85" i="6"/>
  <c r="AN95" i="6"/>
  <c r="AN99" i="6"/>
  <c r="AN103" i="6"/>
  <c r="AN107" i="6"/>
  <c r="AN123" i="6"/>
  <c r="AN139" i="6"/>
  <c r="AN155" i="6"/>
  <c r="AN171" i="6"/>
  <c r="AN177" i="6"/>
  <c r="AN181" i="6"/>
  <c r="AN185" i="6"/>
  <c r="AN189" i="6"/>
  <c r="AN193" i="6"/>
  <c r="AN197" i="6"/>
  <c r="AN201" i="6"/>
  <c r="AN205" i="6"/>
  <c r="AN209" i="6"/>
  <c r="AN213" i="6"/>
  <c r="AN217" i="6"/>
  <c r="AN221" i="6"/>
  <c r="AN225" i="6"/>
  <c r="AN229" i="6"/>
  <c r="AN233" i="6"/>
  <c r="AN237" i="6"/>
  <c r="AN241" i="6"/>
  <c r="AN245" i="6"/>
  <c r="AN249" i="6"/>
  <c r="AN253" i="6"/>
  <c r="AN257" i="6"/>
  <c r="AN261" i="6"/>
  <c r="AN265" i="6"/>
  <c r="AN269" i="6"/>
  <c r="AN273" i="6"/>
  <c r="AN277" i="6"/>
  <c r="AN281" i="6"/>
  <c r="AN285" i="6"/>
  <c r="AN289" i="6"/>
  <c r="AN293" i="6"/>
  <c r="AN297" i="6"/>
  <c r="AN301" i="6"/>
  <c r="AN305" i="6"/>
  <c r="AN309" i="6"/>
  <c r="AN313" i="6"/>
  <c r="AN317" i="6"/>
  <c r="AN321" i="6"/>
  <c r="AN325" i="6"/>
  <c r="AN329" i="6"/>
  <c r="AN333" i="6"/>
  <c r="AN337" i="6"/>
  <c r="AN341" i="6"/>
  <c r="AN345" i="6"/>
  <c r="AN349" i="6"/>
  <c r="AN353" i="6"/>
  <c r="AN357" i="6"/>
  <c r="AN361" i="6"/>
  <c r="AN365" i="6"/>
  <c r="AN369" i="6"/>
  <c r="AN373" i="6"/>
  <c r="AN377" i="6"/>
  <c r="AN381" i="6"/>
  <c r="AN385" i="6"/>
  <c r="AN389" i="6"/>
  <c r="AN393" i="6"/>
  <c r="AN397" i="6"/>
  <c r="AN401" i="6"/>
  <c r="AN405" i="6"/>
  <c r="AN409" i="6"/>
  <c r="AN413" i="6"/>
  <c r="AN417" i="6"/>
  <c r="AN421" i="6"/>
  <c r="AN425" i="6"/>
  <c r="AN429" i="6"/>
  <c r="AN433" i="6"/>
  <c r="AN437" i="6"/>
  <c r="AN441" i="6"/>
  <c r="AN445" i="6"/>
  <c r="AN449" i="6"/>
  <c r="AN453" i="6"/>
  <c r="AN457" i="6"/>
  <c r="AN461" i="6"/>
  <c r="AN111" i="6"/>
  <c r="AN127" i="6"/>
  <c r="AN143" i="6"/>
  <c r="AN159" i="6"/>
  <c r="AN175" i="6"/>
  <c r="AN178" i="6"/>
  <c r="AN182" i="6"/>
  <c r="AN186" i="6"/>
  <c r="AN190" i="6"/>
  <c r="AN194" i="6"/>
  <c r="AN198" i="6"/>
  <c r="AN202" i="6"/>
  <c r="AN206" i="6"/>
  <c r="AN210" i="6"/>
  <c r="AN214" i="6"/>
  <c r="AN218" i="6"/>
  <c r="AN222" i="6"/>
  <c r="AN226" i="6"/>
  <c r="AN230" i="6"/>
  <c r="AN234" i="6"/>
  <c r="AN238" i="6"/>
  <c r="AN242" i="6"/>
  <c r="AN246" i="6"/>
  <c r="AN250" i="6"/>
  <c r="AN254" i="6"/>
  <c r="AN258" i="6"/>
  <c r="AN262" i="6"/>
  <c r="AN266" i="6"/>
  <c r="AN270" i="6"/>
  <c r="AN274" i="6"/>
  <c r="AN278" i="6"/>
  <c r="AN282" i="6"/>
  <c r="AN286" i="6"/>
  <c r="AN290" i="6"/>
  <c r="AN294" i="6"/>
  <c r="AN298" i="6"/>
  <c r="AN302" i="6"/>
  <c r="AN306" i="6"/>
  <c r="AN310" i="6"/>
  <c r="AN314" i="6"/>
  <c r="AN318" i="6"/>
  <c r="AN322" i="6"/>
  <c r="AN326" i="6"/>
  <c r="AN330" i="6"/>
  <c r="AN334" i="6"/>
  <c r="AN338" i="6"/>
  <c r="AN342" i="6"/>
  <c r="AN346" i="6"/>
  <c r="AN350" i="6"/>
  <c r="AN354" i="6"/>
  <c r="AN358" i="6"/>
  <c r="AN362" i="6"/>
  <c r="AN366" i="6"/>
  <c r="AN370" i="6"/>
  <c r="AN374" i="6"/>
  <c r="AN378" i="6"/>
  <c r="AN382" i="6"/>
  <c r="AN386" i="6"/>
  <c r="AN390" i="6"/>
  <c r="AN394" i="6"/>
  <c r="AN398" i="6"/>
  <c r="AN402" i="6"/>
  <c r="AN406" i="6"/>
  <c r="AN410" i="6"/>
  <c r="AN414" i="6"/>
  <c r="AN418" i="6"/>
  <c r="AN422" i="6"/>
  <c r="AN426" i="6"/>
  <c r="AN430" i="6"/>
  <c r="AN434" i="6"/>
  <c r="AN438" i="6"/>
  <c r="AN442" i="6"/>
  <c r="AN446" i="6"/>
  <c r="AN450" i="6"/>
  <c r="AN454" i="6"/>
  <c r="AN458" i="6"/>
  <c r="AN115" i="6"/>
  <c r="AN131" i="6"/>
  <c r="AN147" i="6"/>
  <c r="AN163" i="6"/>
  <c r="AN176" i="6"/>
  <c r="AN179" i="6"/>
  <c r="AN183" i="6"/>
  <c r="AN187" i="6"/>
  <c r="AN191" i="6"/>
  <c r="AN195" i="6"/>
  <c r="AN199" i="6"/>
  <c r="AN203" i="6"/>
  <c r="AN207" i="6"/>
  <c r="AN211" i="6"/>
  <c r="AN215" i="6"/>
  <c r="AN219" i="6"/>
  <c r="AN223" i="6"/>
  <c r="AN227" i="6"/>
  <c r="AN231" i="6"/>
  <c r="AN235" i="6"/>
  <c r="AN239" i="6"/>
  <c r="AN243" i="6"/>
  <c r="AN247" i="6"/>
  <c r="AN251" i="6"/>
  <c r="AN255" i="6"/>
  <c r="AN259" i="6"/>
  <c r="AN263" i="6"/>
  <c r="AN267" i="6"/>
  <c r="AN271" i="6"/>
  <c r="AN275" i="6"/>
  <c r="AN279" i="6"/>
  <c r="AN283" i="6"/>
  <c r="AN287" i="6"/>
  <c r="AN291" i="6"/>
  <c r="AN295" i="6"/>
  <c r="AN299" i="6"/>
  <c r="AN303" i="6"/>
  <c r="AN307" i="6"/>
  <c r="AN311" i="6"/>
  <c r="AN315" i="6"/>
  <c r="AN319" i="6"/>
  <c r="AN323" i="6"/>
  <c r="AN327" i="6"/>
  <c r="AN331" i="6"/>
  <c r="AN335" i="6"/>
  <c r="AN339" i="6"/>
  <c r="AN343" i="6"/>
  <c r="AN347" i="6"/>
  <c r="AN351" i="6"/>
  <c r="AN355" i="6"/>
  <c r="AN359" i="6"/>
  <c r="AN363" i="6"/>
  <c r="AN367" i="6"/>
  <c r="AN371" i="6"/>
  <c r="AN375" i="6"/>
  <c r="AN379" i="6"/>
  <c r="AN383" i="6"/>
  <c r="AN387" i="6"/>
  <c r="AN391" i="6"/>
  <c r="AN395" i="6"/>
  <c r="AN399" i="6"/>
  <c r="AN403" i="6"/>
  <c r="AN407" i="6"/>
  <c r="AN411" i="6"/>
  <c r="AN415" i="6"/>
  <c r="AN419" i="6"/>
  <c r="AN423" i="6"/>
  <c r="AN427" i="6"/>
  <c r="AN431" i="6"/>
  <c r="AN435" i="6"/>
  <c r="AN439" i="6"/>
  <c r="AN443" i="6"/>
  <c r="AN447" i="6"/>
  <c r="AN451" i="6"/>
  <c r="AN455" i="6"/>
  <c r="AN459" i="6"/>
  <c r="AN119" i="6"/>
  <c r="AN135" i="6"/>
  <c r="AN151" i="6"/>
  <c r="AN167" i="6"/>
  <c r="AN180" i="6"/>
  <c r="AN184" i="6"/>
  <c r="AN188" i="6"/>
  <c r="AN192" i="6"/>
  <c r="AN196" i="6"/>
  <c r="AN200" i="6"/>
  <c r="AN204" i="6"/>
  <c r="AN208" i="6"/>
  <c r="AN212" i="6"/>
  <c r="AN216" i="6"/>
  <c r="AN220" i="6"/>
  <c r="AN224" i="6"/>
  <c r="AN228" i="6"/>
  <c r="AN232" i="6"/>
  <c r="AN236" i="6"/>
  <c r="AN240" i="6"/>
  <c r="AN244" i="6"/>
  <c r="AN248" i="6"/>
  <c r="AN252" i="6"/>
  <c r="AN256" i="6"/>
  <c r="AN260" i="6"/>
  <c r="AN264" i="6"/>
  <c r="AN268" i="6"/>
  <c r="AN272" i="6"/>
  <c r="AN276" i="6"/>
  <c r="AN280" i="6"/>
  <c r="AN284" i="6"/>
  <c r="AN288" i="6"/>
  <c r="AN292" i="6"/>
  <c r="AN296" i="6"/>
  <c r="AN300" i="6"/>
  <c r="AN304" i="6"/>
  <c r="AN308" i="6"/>
  <c r="AN312" i="6"/>
  <c r="AN316" i="6"/>
  <c r="AN320" i="6"/>
  <c r="AN324" i="6"/>
  <c r="AN328" i="6"/>
  <c r="AN332" i="6"/>
  <c r="AN336" i="6"/>
  <c r="AN340" i="6"/>
  <c r="AN344" i="6"/>
  <c r="AN348" i="6"/>
  <c r="AN352" i="6"/>
  <c r="AN356" i="6"/>
  <c r="AN360" i="6"/>
  <c r="AN364" i="6"/>
  <c r="AN368" i="6"/>
  <c r="AN372" i="6"/>
  <c r="AN376" i="6"/>
  <c r="AN380" i="6"/>
  <c r="AN384" i="6"/>
  <c r="AN388" i="6"/>
  <c r="AN392" i="6"/>
  <c r="AN396" i="6"/>
  <c r="AN400" i="6"/>
  <c r="AN404" i="6"/>
  <c r="AN408" i="6"/>
  <c r="AN412" i="6"/>
  <c r="AN416" i="6"/>
  <c r="AN420" i="6"/>
  <c r="AN424" i="6"/>
  <c r="AN428" i="6"/>
  <c r="AN432" i="6"/>
  <c r="AN436" i="6"/>
  <c r="AN440" i="6"/>
  <c r="AN444" i="6"/>
  <c r="AN448" i="6"/>
  <c r="AN452" i="6"/>
  <c r="AN456" i="6"/>
  <c r="AN460" i="6"/>
  <c r="AN464" i="6"/>
  <c r="AN468" i="6"/>
  <c r="AN472" i="6"/>
  <c r="AN476" i="6"/>
  <c r="AN480" i="6"/>
  <c r="AN484" i="6"/>
  <c r="AN488" i="6"/>
  <c r="AN492" i="6"/>
  <c r="AN496" i="6"/>
  <c r="AN500" i="6"/>
  <c r="AN504" i="6"/>
  <c r="AN508" i="6"/>
  <c r="AN512" i="6"/>
  <c r="AN516" i="6"/>
  <c r="AN520" i="6"/>
  <c r="AN524" i="6"/>
  <c r="AN528" i="6"/>
  <c r="AN532" i="6"/>
  <c r="AN536" i="6"/>
  <c r="AN540" i="6"/>
  <c r="AN544" i="6"/>
  <c r="AN548" i="6"/>
  <c r="AN552" i="6"/>
  <c r="AN556" i="6"/>
  <c r="AN560" i="6"/>
  <c r="AN564" i="6"/>
  <c r="AN568" i="6"/>
  <c r="AN572" i="6"/>
  <c r="AN576" i="6"/>
  <c r="AN580" i="6"/>
  <c r="AN584" i="6"/>
  <c r="AN588" i="6"/>
  <c r="AN592" i="6"/>
  <c r="AN596" i="6"/>
  <c r="AN600" i="6"/>
  <c r="AN604" i="6"/>
  <c r="AN608" i="6"/>
  <c r="AN612" i="6"/>
  <c r="AN616" i="6"/>
  <c r="AN620" i="6"/>
  <c r="AN624" i="6"/>
  <c r="AN628" i="6"/>
  <c r="AN632" i="6"/>
  <c r="AN636" i="6"/>
  <c r="AN640" i="6"/>
  <c r="AN644" i="6"/>
  <c r="AN648" i="6"/>
  <c r="AN652" i="6"/>
  <c r="AN656" i="6"/>
  <c r="AN660" i="6"/>
  <c r="AN664" i="6"/>
  <c r="AN668" i="6"/>
  <c r="AN672" i="6"/>
  <c r="AN676" i="6"/>
  <c r="AN680" i="6"/>
  <c r="AN684" i="6"/>
  <c r="AN688" i="6"/>
  <c r="AN692" i="6"/>
  <c r="AN696" i="6"/>
  <c r="AN700" i="6"/>
  <c r="AN704" i="6"/>
  <c r="AN708" i="6"/>
  <c r="AN712" i="6"/>
  <c r="AN716" i="6"/>
  <c r="AN720" i="6"/>
  <c r="AN724" i="6"/>
  <c r="AN728" i="6"/>
  <c r="AN732" i="6"/>
  <c r="AN736" i="6"/>
  <c r="AN740" i="6"/>
  <c r="AN744" i="6"/>
  <c r="AN748" i="6"/>
  <c r="AN752" i="6"/>
  <c r="AN756" i="6"/>
  <c r="AN760" i="6"/>
  <c r="AN764" i="6"/>
  <c r="AN465" i="6"/>
  <c r="AN469" i="6"/>
  <c r="AN473" i="6"/>
  <c r="AN477" i="6"/>
  <c r="AN481" i="6"/>
  <c r="AN485" i="6"/>
  <c r="AN489" i="6"/>
  <c r="AN493" i="6"/>
  <c r="AN497" i="6"/>
  <c r="AN501" i="6"/>
  <c r="AN505" i="6"/>
  <c r="AN509" i="6"/>
  <c r="AN513" i="6"/>
  <c r="AN517" i="6"/>
  <c r="AN521" i="6"/>
  <c r="AN525" i="6"/>
  <c r="AN529" i="6"/>
  <c r="AN533" i="6"/>
  <c r="AN537" i="6"/>
  <c r="AN541" i="6"/>
  <c r="AN545" i="6"/>
  <c r="AN549" i="6"/>
  <c r="AN553" i="6"/>
  <c r="AN557" i="6"/>
  <c r="AN561" i="6"/>
  <c r="AN565" i="6"/>
  <c r="AN569" i="6"/>
  <c r="AN573" i="6"/>
  <c r="AN577" i="6"/>
  <c r="AN581" i="6"/>
  <c r="AN585" i="6"/>
  <c r="AN589" i="6"/>
  <c r="AN593" i="6"/>
  <c r="AN597" i="6"/>
  <c r="AN601" i="6"/>
  <c r="AN605" i="6"/>
  <c r="AN609" i="6"/>
  <c r="AN613" i="6"/>
  <c r="AN617" i="6"/>
  <c r="AN621" i="6"/>
  <c r="AN625" i="6"/>
  <c r="AN629" i="6"/>
  <c r="AN633" i="6"/>
  <c r="AN637" i="6"/>
  <c r="AN641" i="6"/>
  <c r="AN645" i="6"/>
  <c r="AN649" i="6"/>
  <c r="AN653" i="6"/>
  <c r="AN657" i="6"/>
  <c r="AN661" i="6"/>
  <c r="AN665" i="6"/>
  <c r="AN669" i="6"/>
  <c r="AN673" i="6"/>
  <c r="AN677" i="6"/>
  <c r="AN681" i="6"/>
  <c r="AN685" i="6"/>
  <c r="AN689" i="6"/>
  <c r="AN693" i="6"/>
  <c r="AN697" i="6"/>
  <c r="AN701" i="6"/>
  <c r="AN705" i="6"/>
  <c r="AN709" i="6"/>
  <c r="AN713" i="6"/>
  <c r="AN717" i="6"/>
  <c r="AN721" i="6"/>
  <c r="AN725" i="6"/>
  <c r="AN729" i="6"/>
  <c r="AN733" i="6"/>
  <c r="AN737" i="6"/>
  <c r="AN741" i="6"/>
  <c r="AN745" i="6"/>
  <c r="AN749" i="6"/>
  <c r="AN753" i="6"/>
  <c r="AN757" i="6"/>
  <c r="AN761" i="6"/>
  <c r="AN462" i="6"/>
  <c r="AN466" i="6"/>
  <c r="AN470" i="6"/>
  <c r="AN474" i="6"/>
  <c r="AN478" i="6"/>
  <c r="AN482" i="6"/>
  <c r="AN486" i="6"/>
  <c r="AN490" i="6"/>
  <c r="AN494" i="6"/>
  <c r="AN498" i="6"/>
  <c r="AN502" i="6"/>
  <c r="AN506" i="6"/>
  <c r="AN510" i="6"/>
  <c r="AN514" i="6"/>
  <c r="AN518" i="6"/>
  <c r="AN522" i="6"/>
  <c r="AN526" i="6"/>
  <c r="AN530" i="6"/>
  <c r="AN534" i="6"/>
  <c r="AN538" i="6"/>
  <c r="AN542" i="6"/>
  <c r="AN546" i="6"/>
  <c r="AN550" i="6"/>
  <c r="AN554" i="6"/>
  <c r="AN558" i="6"/>
  <c r="AN562" i="6"/>
  <c r="AN566" i="6"/>
  <c r="AN570" i="6"/>
  <c r="AN574" i="6"/>
  <c r="AN578" i="6"/>
  <c r="AN582" i="6"/>
  <c r="AN586" i="6"/>
  <c r="AN590" i="6"/>
  <c r="AN594" i="6"/>
  <c r="AN598" i="6"/>
  <c r="AN602" i="6"/>
  <c r="AN606" i="6"/>
  <c r="AN610" i="6"/>
  <c r="AN614" i="6"/>
  <c r="AN618" i="6"/>
  <c r="AN622" i="6"/>
  <c r="AN626" i="6"/>
  <c r="AN630" i="6"/>
  <c r="AN634" i="6"/>
  <c r="AN638" i="6"/>
  <c r="AN642" i="6"/>
  <c r="AN646" i="6"/>
  <c r="AN650" i="6"/>
  <c r="AN654" i="6"/>
  <c r="AN658" i="6"/>
  <c r="AN662" i="6"/>
  <c r="AN666" i="6"/>
  <c r="AN670" i="6"/>
  <c r="AN674" i="6"/>
  <c r="AN678" i="6"/>
  <c r="AN682" i="6"/>
  <c r="AN686" i="6"/>
  <c r="AN690" i="6"/>
  <c r="AN694" i="6"/>
  <c r="AN698" i="6"/>
  <c r="AN702" i="6"/>
  <c r="AN706" i="6"/>
  <c r="AN710" i="6"/>
  <c r="AN714" i="6"/>
  <c r="AN718" i="6"/>
  <c r="AN722" i="6"/>
  <c r="AN726" i="6"/>
  <c r="AN730" i="6"/>
  <c r="AN734" i="6"/>
  <c r="AN738" i="6"/>
  <c r="AN742" i="6"/>
  <c r="AN746" i="6"/>
  <c r="AN750" i="6"/>
  <c r="AN754" i="6"/>
  <c r="AN758" i="6"/>
  <c r="AN762" i="6"/>
  <c r="AN463" i="6"/>
  <c r="AN467" i="6"/>
  <c r="AN471" i="6"/>
  <c r="AN475" i="6"/>
  <c r="AN479" i="6"/>
  <c r="AN483" i="6"/>
  <c r="AN487" i="6"/>
  <c r="AN491" i="6"/>
  <c r="AN495" i="6"/>
  <c r="AN499" i="6"/>
  <c r="AN503" i="6"/>
  <c r="AN507" i="6"/>
  <c r="AN511" i="6"/>
  <c r="AN515" i="6"/>
  <c r="AN519" i="6"/>
  <c r="AN523" i="6"/>
  <c r="AN527" i="6"/>
  <c r="AN531" i="6"/>
  <c r="AN535" i="6"/>
  <c r="AN539" i="6"/>
  <c r="AN543" i="6"/>
  <c r="AN547" i="6"/>
  <c r="AN551" i="6"/>
  <c r="AN555" i="6"/>
  <c r="AN559" i="6"/>
  <c r="AN563" i="6"/>
  <c r="AN567" i="6"/>
  <c r="AN571" i="6"/>
  <c r="AN575" i="6"/>
  <c r="AN579" i="6"/>
  <c r="AN583" i="6"/>
  <c r="AN587" i="6"/>
  <c r="AN591" i="6"/>
  <c r="AN595" i="6"/>
  <c r="AN599" i="6"/>
  <c r="AN603" i="6"/>
  <c r="AN607" i="6"/>
  <c r="AN611" i="6"/>
  <c r="AN615" i="6"/>
  <c r="AN619" i="6"/>
  <c r="AN623" i="6"/>
  <c r="AN627" i="6"/>
  <c r="AN631" i="6"/>
  <c r="AN635" i="6"/>
  <c r="AN639" i="6"/>
  <c r="AN643" i="6"/>
  <c r="AN647" i="6"/>
  <c r="AN651" i="6"/>
  <c r="AN655" i="6"/>
  <c r="AN659" i="6"/>
  <c r="AN663" i="6"/>
  <c r="AN667" i="6"/>
  <c r="AN671" i="6"/>
  <c r="AN675" i="6"/>
  <c r="AN679" i="6"/>
  <c r="AN683" i="6"/>
  <c r="AN687" i="6"/>
  <c r="AN691" i="6"/>
  <c r="AN695" i="6"/>
  <c r="AN699" i="6"/>
  <c r="AN703" i="6"/>
  <c r="AN707" i="6"/>
  <c r="AN711" i="6"/>
  <c r="AN715" i="6"/>
  <c r="AN719" i="6"/>
  <c r="AN723" i="6"/>
  <c r="AN727" i="6"/>
  <c r="AN731" i="6"/>
  <c r="AN735" i="6"/>
  <c r="AN739" i="6"/>
  <c r="AN743" i="6"/>
  <c r="AN747" i="6"/>
  <c r="AN751" i="6"/>
  <c r="AN755" i="6"/>
  <c r="AN768" i="6"/>
  <c r="AN772" i="6"/>
  <c r="AN776" i="6"/>
  <c r="AN780" i="6"/>
  <c r="AN784" i="6"/>
  <c r="AN788" i="6"/>
  <c r="AN792" i="6"/>
  <c r="AN796" i="6"/>
  <c r="AN800" i="6"/>
  <c r="AN804" i="6"/>
  <c r="AN808" i="6"/>
  <c r="AN812" i="6"/>
  <c r="AN816" i="6"/>
  <c r="AN820" i="6"/>
  <c r="AN824" i="6"/>
  <c r="AN828" i="6"/>
  <c r="AN832" i="6"/>
  <c r="AN836" i="6"/>
  <c r="AN840" i="6"/>
  <c r="AN844" i="6"/>
  <c r="AN848" i="6"/>
  <c r="AN852" i="6"/>
  <c r="AN856" i="6"/>
  <c r="AN860" i="6"/>
  <c r="AN864" i="6"/>
  <c r="AN868" i="6"/>
  <c r="AN872" i="6"/>
  <c r="AN876" i="6"/>
  <c r="AN880" i="6"/>
  <c r="AN884" i="6"/>
  <c r="AN888" i="6"/>
  <c r="AN892" i="6"/>
  <c r="AN896" i="6"/>
  <c r="AN900" i="6"/>
  <c r="AN904" i="6"/>
  <c r="AN908" i="6"/>
  <c r="AN912" i="6"/>
  <c r="AN916" i="6"/>
  <c r="AN920" i="6"/>
  <c r="AN924" i="6"/>
  <c r="AN928" i="6"/>
  <c r="AN932" i="6"/>
  <c r="AN936" i="6"/>
  <c r="AN940" i="6"/>
  <c r="AN944" i="6"/>
  <c r="AN948" i="6"/>
  <c r="AN952" i="6"/>
  <c r="AN956" i="6"/>
  <c r="AN960" i="6"/>
  <c r="AN964" i="6"/>
  <c r="AN968" i="6"/>
  <c r="AN972" i="6"/>
  <c r="AN976" i="6"/>
  <c r="AN980" i="6"/>
  <c r="AN984" i="6"/>
  <c r="AN988" i="6"/>
  <c r="AN992" i="6"/>
  <c r="AN996" i="6"/>
  <c r="AN1000" i="6"/>
  <c r="AN1004" i="6"/>
  <c r="AN1008" i="6"/>
  <c r="AN1012" i="6"/>
  <c r="AN1016" i="6"/>
  <c r="AN1020" i="6"/>
  <c r="AN1024" i="6"/>
  <c r="AN1028" i="6"/>
  <c r="AN1032" i="6"/>
  <c r="AN1036" i="6"/>
  <c r="AN1040" i="6"/>
  <c r="AN1044" i="6"/>
  <c r="AN1048" i="6"/>
  <c r="AN1052" i="6"/>
  <c r="AN1056" i="6"/>
  <c r="AN1060" i="6"/>
  <c r="AN1064" i="6"/>
  <c r="AN759" i="6"/>
  <c r="AN765" i="6"/>
  <c r="AN769" i="6"/>
  <c r="AN773" i="6"/>
  <c r="AN777" i="6"/>
  <c r="AN781" i="6"/>
  <c r="AN785" i="6"/>
  <c r="AN789" i="6"/>
  <c r="AN793" i="6"/>
  <c r="AN797" i="6"/>
  <c r="AN801" i="6"/>
  <c r="AN805" i="6"/>
  <c r="AN809" i="6"/>
  <c r="AN813" i="6"/>
  <c r="AN817" i="6"/>
  <c r="AN821" i="6"/>
  <c r="AN825" i="6"/>
  <c r="AN829" i="6"/>
  <c r="AN833" i="6"/>
  <c r="AN837" i="6"/>
  <c r="AN841" i="6"/>
  <c r="AN845" i="6"/>
  <c r="AN849" i="6"/>
  <c r="AN853" i="6"/>
  <c r="AN857" i="6"/>
  <c r="AN861" i="6"/>
  <c r="AN865" i="6"/>
  <c r="AN869" i="6"/>
  <c r="AN873" i="6"/>
  <c r="AN877" i="6"/>
  <c r="AN881" i="6"/>
  <c r="AN885" i="6"/>
  <c r="AN889" i="6"/>
  <c r="AN893" i="6"/>
  <c r="AN897" i="6"/>
  <c r="AN901" i="6"/>
  <c r="AN905" i="6"/>
  <c r="AN909" i="6"/>
  <c r="AN913" i="6"/>
  <c r="AN917" i="6"/>
  <c r="AN921" i="6"/>
  <c r="AN925" i="6"/>
  <c r="AN929" i="6"/>
  <c r="AN933" i="6"/>
  <c r="AN937" i="6"/>
  <c r="AN941" i="6"/>
  <c r="AN945" i="6"/>
  <c r="AN949" i="6"/>
  <c r="AN953" i="6"/>
  <c r="AN957" i="6"/>
  <c r="AN961" i="6"/>
  <c r="AN965" i="6"/>
  <c r="AN969" i="6"/>
  <c r="AN973" i="6"/>
  <c r="AN977" i="6"/>
  <c r="AN981" i="6"/>
  <c r="AN985" i="6"/>
  <c r="AN989" i="6"/>
  <c r="AN993" i="6"/>
  <c r="AN997" i="6"/>
  <c r="AN1001" i="6"/>
  <c r="AN1005" i="6"/>
  <c r="AN1009" i="6"/>
  <c r="AN1013" i="6"/>
  <c r="AN1017" i="6"/>
  <c r="AN1021" i="6"/>
  <c r="AN1025" i="6"/>
  <c r="AN1029" i="6"/>
  <c r="AN1033" i="6"/>
  <c r="AN1037" i="6"/>
  <c r="AN1041" i="6"/>
  <c r="AN1045" i="6"/>
  <c r="AN1049" i="6"/>
  <c r="AN1053" i="6"/>
  <c r="AN1057" i="6"/>
  <c r="AN1061" i="6"/>
  <c r="AN1065" i="6"/>
  <c r="AN763" i="6"/>
  <c r="AN766" i="6"/>
  <c r="AN770" i="6"/>
  <c r="AN774" i="6"/>
  <c r="AN778" i="6"/>
  <c r="AN782" i="6"/>
  <c r="AN786" i="6"/>
  <c r="AN790" i="6"/>
  <c r="AN794" i="6"/>
  <c r="AN798" i="6"/>
  <c r="AN802" i="6"/>
  <c r="AN806" i="6"/>
  <c r="AN810" i="6"/>
  <c r="AN814" i="6"/>
  <c r="AN818" i="6"/>
  <c r="AN822" i="6"/>
  <c r="AN826" i="6"/>
  <c r="AN830" i="6"/>
  <c r="AN834" i="6"/>
  <c r="AN838" i="6"/>
  <c r="AN842" i="6"/>
  <c r="AN846" i="6"/>
  <c r="AN850" i="6"/>
  <c r="AN854" i="6"/>
  <c r="AN858" i="6"/>
  <c r="AN862" i="6"/>
  <c r="AN866" i="6"/>
  <c r="AN870" i="6"/>
  <c r="AN874" i="6"/>
  <c r="AN878" i="6"/>
  <c r="AN882" i="6"/>
  <c r="AN886" i="6"/>
  <c r="AN890" i="6"/>
  <c r="AN894" i="6"/>
  <c r="AN898" i="6"/>
  <c r="AN902" i="6"/>
  <c r="AN906" i="6"/>
  <c r="AN910" i="6"/>
  <c r="AN914" i="6"/>
  <c r="AN918" i="6"/>
  <c r="AN922" i="6"/>
  <c r="AN926" i="6"/>
  <c r="AN930" i="6"/>
  <c r="AN934" i="6"/>
  <c r="AN938" i="6"/>
  <c r="AN942" i="6"/>
  <c r="AN946" i="6"/>
  <c r="AN950" i="6"/>
  <c r="AN954" i="6"/>
  <c r="AN958" i="6"/>
  <c r="AN962" i="6"/>
  <c r="AN966" i="6"/>
  <c r="AN970" i="6"/>
  <c r="AN974" i="6"/>
  <c r="AN978" i="6"/>
  <c r="AN982" i="6"/>
  <c r="AN986" i="6"/>
  <c r="AN990" i="6"/>
  <c r="AN994" i="6"/>
  <c r="AN998" i="6"/>
  <c r="AN1002" i="6"/>
  <c r="AN1006" i="6"/>
  <c r="AN1010" i="6"/>
  <c r="AN1014" i="6"/>
  <c r="AN1018" i="6"/>
  <c r="AN1022" i="6"/>
  <c r="AN1026" i="6"/>
  <c r="AN1030" i="6"/>
  <c r="AN1034" i="6"/>
  <c r="AN1038" i="6"/>
  <c r="AN1042" i="6"/>
  <c r="AN1046" i="6"/>
  <c r="AN1050" i="6"/>
  <c r="AN1054" i="6"/>
  <c r="AN1058" i="6"/>
  <c r="AN1062" i="6"/>
  <c r="AN767" i="6"/>
  <c r="AN771" i="6"/>
  <c r="AN775" i="6"/>
  <c r="AN779" i="6"/>
  <c r="AN783" i="6"/>
  <c r="AN787" i="6"/>
  <c r="AN791" i="6"/>
  <c r="AN795" i="6"/>
  <c r="AN799" i="6"/>
  <c r="AN803" i="6"/>
  <c r="AN807" i="6"/>
  <c r="AN811" i="6"/>
  <c r="AN815" i="6"/>
  <c r="AN819" i="6"/>
  <c r="AN823" i="6"/>
  <c r="AN827" i="6"/>
  <c r="AN831" i="6"/>
  <c r="AN835" i="6"/>
  <c r="AN839" i="6"/>
  <c r="AN843" i="6"/>
  <c r="AN847" i="6"/>
  <c r="AN851" i="6"/>
  <c r="AN855" i="6"/>
  <c r="AN859" i="6"/>
  <c r="AN863" i="6"/>
  <c r="AN867" i="6"/>
  <c r="AN871" i="6"/>
  <c r="AN875" i="6"/>
  <c r="AN879" i="6"/>
  <c r="AN883" i="6"/>
  <c r="AN887" i="6"/>
  <c r="AN891" i="6"/>
  <c r="AN895" i="6"/>
  <c r="AN899" i="6"/>
  <c r="AN903" i="6"/>
  <c r="AN907" i="6"/>
  <c r="AN911" i="6"/>
  <c r="AN915" i="6"/>
  <c r="AN919" i="6"/>
  <c r="AN923" i="6"/>
  <c r="AN927" i="6"/>
  <c r="AN931" i="6"/>
  <c r="AN935" i="6"/>
  <c r="AN939" i="6"/>
  <c r="AN943" i="6"/>
  <c r="AN947" i="6"/>
  <c r="AN951" i="6"/>
  <c r="AN955" i="6"/>
  <c r="AN959" i="6"/>
  <c r="AN963" i="6"/>
  <c r="AN967" i="6"/>
  <c r="AN971" i="6"/>
  <c r="AN975" i="6"/>
  <c r="AN979" i="6"/>
  <c r="AN983" i="6"/>
  <c r="AN987" i="6"/>
  <c r="AN991" i="6"/>
  <c r="AN995" i="6"/>
  <c r="AN999" i="6"/>
  <c r="AN1003" i="6"/>
  <c r="AN1007" i="6"/>
  <c r="AN1011" i="6"/>
  <c r="AN1015" i="6"/>
  <c r="AN1019" i="6"/>
  <c r="AN1023" i="6"/>
  <c r="AN1027" i="6"/>
  <c r="AN1031" i="6"/>
  <c r="AN1035" i="6"/>
  <c r="AN1039" i="6"/>
  <c r="AN1043" i="6"/>
  <c r="AN1047" i="6"/>
  <c r="AN1051" i="6"/>
  <c r="AN1055" i="6"/>
  <c r="AN1059" i="6"/>
  <c r="AN1063" i="6"/>
  <c r="AN1068" i="6"/>
  <c r="AN1072" i="6"/>
  <c r="AN1076" i="6"/>
  <c r="AN1080" i="6"/>
  <c r="AN1084" i="6"/>
  <c r="AN1088" i="6"/>
  <c r="AN1092" i="6"/>
  <c r="AN1096" i="6"/>
  <c r="AN1100" i="6"/>
  <c r="AN1104" i="6"/>
  <c r="AN1108" i="6"/>
  <c r="AN1112" i="6"/>
  <c r="AN1116" i="6"/>
  <c r="AN1120" i="6"/>
  <c r="AN1124" i="6"/>
  <c r="AN1128" i="6"/>
  <c r="AN1132" i="6"/>
  <c r="AN1136" i="6"/>
  <c r="AN1140" i="6"/>
  <c r="AN1144" i="6"/>
  <c r="AN1148" i="6"/>
  <c r="AN1152" i="6"/>
  <c r="AN1156" i="6"/>
  <c r="AN1160" i="6"/>
  <c r="AN1164" i="6"/>
  <c r="AN1168" i="6"/>
  <c r="AN1172" i="6"/>
  <c r="AN1176" i="6"/>
  <c r="AN1180" i="6"/>
  <c r="AN1184" i="6"/>
  <c r="AN1188" i="6"/>
  <c r="AN1192" i="6"/>
  <c r="AN1196" i="6"/>
  <c r="AN1200" i="6"/>
  <c r="AN1204" i="6"/>
  <c r="AN1208" i="6"/>
  <c r="AN1212" i="6"/>
  <c r="AN1216" i="6"/>
  <c r="AN1220" i="6"/>
  <c r="AN1224" i="6"/>
  <c r="AN1228" i="6"/>
  <c r="AN1232" i="6"/>
  <c r="AN1236" i="6"/>
  <c r="AN1240" i="6"/>
  <c r="AN1244" i="6"/>
  <c r="AN1248" i="6"/>
  <c r="AN1252" i="6"/>
  <c r="AN1256" i="6"/>
  <c r="AN1260" i="6"/>
  <c r="AN1264" i="6"/>
  <c r="AN1268" i="6"/>
  <c r="AN1272" i="6"/>
  <c r="AN1276" i="6"/>
  <c r="AN1280" i="6"/>
  <c r="AN1284" i="6"/>
  <c r="AN1288" i="6"/>
  <c r="AN1292" i="6"/>
  <c r="AN1296" i="6"/>
  <c r="AN1300" i="6"/>
  <c r="AN1304" i="6"/>
  <c r="AN1308" i="6"/>
  <c r="AN1312" i="6"/>
  <c r="AN1316" i="6"/>
  <c r="AN1320" i="6"/>
  <c r="AN1324" i="6"/>
  <c r="AN1328" i="6"/>
  <c r="AN1332" i="6"/>
  <c r="AN1336" i="6"/>
  <c r="AN1340" i="6"/>
  <c r="AN1344" i="6"/>
  <c r="AN1348" i="6"/>
  <c r="AN1352" i="6"/>
  <c r="AN1356" i="6"/>
  <c r="AN1360" i="6"/>
  <c r="AN1364" i="6"/>
  <c r="AN1368" i="6"/>
  <c r="AN1372" i="6"/>
  <c r="AN1376" i="6"/>
  <c r="AN1380" i="6"/>
  <c r="AN1384" i="6"/>
  <c r="AN1388" i="6"/>
  <c r="AN1392" i="6"/>
  <c r="AN1396" i="6"/>
  <c r="AN1400" i="6"/>
  <c r="AN1404" i="6"/>
  <c r="AN1408" i="6"/>
  <c r="AN1412" i="6"/>
  <c r="AN1416" i="6"/>
  <c r="AN1420" i="6"/>
  <c r="AN1424" i="6"/>
  <c r="AN1428" i="6"/>
  <c r="AN1432" i="6"/>
  <c r="AN1436" i="6"/>
  <c r="AN1440" i="6"/>
  <c r="AN1444" i="6"/>
  <c r="AN1448" i="6"/>
  <c r="AN1452" i="6"/>
  <c r="AN1456" i="6"/>
  <c r="AN1460" i="6"/>
  <c r="AN1464" i="6"/>
  <c r="AN1468" i="6"/>
  <c r="AN1472" i="6"/>
  <c r="AN1476" i="6"/>
  <c r="AN1480" i="6"/>
  <c r="AN1484" i="6"/>
  <c r="AN1488" i="6"/>
  <c r="AN1492" i="6"/>
  <c r="AN1496" i="6"/>
  <c r="AN1500" i="6"/>
  <c r="AN1504" i="6"/>
  <c r="AN1508" i="6"/>
  <c r="AN1512" i="6"/>
  <c r="AN1516" i="6"/>
  <c r="AN1520" i="6"/>
  <c r="AN1524" i="6"/>
  <c r="AN1528" i="6"/>
  <c r="AN1532" i="6"/>
  <c r="AN1536" i="6"/>
  <c r="AN1540" i="6"/>
  <c r="AN1544" i="6"/>
  <c r="AN1548" i="6"/>
  <c r="AN1552" i="6"/>
  <c r="AN1556" i="6"/>
  <c r="AN1560" i="6"/>
  <c r="AN1564" i="6"/>
  <c r="AN1568" i="6"/>
  <c r="AN1572" i="6"/>
  <c r="AN1576" i="6"/>
  <c r="AN1580" i="6"/>
  <c r="AN1584" i="6"/>
  <c r="AN1588" i="6"/>
  <c r="AN1592" i="6"/>
  <c r="AN1596" i="6"/>
  <c r="AN1600" i="6"/>
  <c r="AN1604" i="6"/>
  <c r="AN1608" i="6"/>
  <c r="AN1612" i="6"/>
  <c r="AN1616" i="6"/>
  <c r="AN1620" i="6"/>
  <c r="AN1624" i="6"/>
  <c r="AN1628" i="6"/>
  <c r="AN1632" i="6"/>
  <c r="AN1636" i="6"/>
  <c r="AN1640" i="6"/>
  <c r="AN1644" i="6"/>
  <c r="AN1648" i="6"/>
  <c r="AN1652" i="6"/>
  <c r="AN1656" i="6"/>
  <c r="AN1660" i="6"/>
  <c r="AN1664" i="6"/>
  <c r="AN1668" i="6"/>
  <c r="AN1672" i="6"/>
  <c r="AN1069" i="6"/>
  <c r="AN1073" i="6"/>
  <c r="AN1077" i="6"/>
  <c r="AN1081" i="6"/>
  <c r="AN1085" i="6"/>
  <c r="AN1089" i="6"/>
  <c r="AN1093" i="6"/>
  <c r="AN1097" i="6"/>
  <c r="AN1101" i="6"/>
  <c r="AN1105" i="6"/>
  <c r="AN1109" i="6"/>
  <c r="AN1113" i="6"/>
  <c r="AN1117" i="6"/>
  <c r="AN1121" i="6"/>
  <c r="AN1125" i="6"/>
  <c r="AN1129" i="6"/>
  <c r="AN1133" i="6"/>
  <c r="AN1137" i="6"/>
  <c r="AN1141" i="6"/>
  <c r="AN1145" i="6"/>
  <c r="AN1149" i="6"/>
  <c r="AN1153" i="6"/>
  <c r="AN1157" i="6"/>
  <c r="AN1161" i="6"/>
  <c r="AN1165" i="6"/>
  <c r="AN1169" i="6"/>
  <c r="AN1173" i="6"/>
  <c r="AN1177" i="6"/>
  <c r="AN1181" i="6"/>
  <c r="AN1185" i="6"/>
  <c r="AN1189" i="6"/>
  <c r="AN1193" i="6"/>
  <c r="AN1197" i="6"/>
  <c r="AN1201" i="6"/>
  <c r="AN1205" i="6"/>
  <c r="AN1209" i="6"/>
  <c r="AN1213" i="6"/>
  <c r="AN1217" i="6"/>
  <c r="AN1221" i="6"/>
  <c r="AN1225" i="6"/>
  <c r="AN1229" i="6"/>
  <c r="AN1233" i="6"/>
  <c r="AN1237" i="6"/>
  <c r="AN1241" i="6"/>
  <c r="AN1245" i="6"/>
  <c r="AN1249" i="6"/>
  <c r="AN1253" i="6"/>
  <c r="AN1257" i="6"/>
  <c r="AN1261" i="6"/>
  <c r="AN1265" i="6"/>
  <c r="AN1269" i="6"/>
  <c r="AN1273" i="6"/>
  <c r="AN1277" i="6"/>
  <c r="AN1281" i="6"/>
  <c r="AN1285" i="6"/>
  <c r="AN1289" i="6"/>
  <c r="AN1293" i="6"/>
  <c r="AN1297" i="6"/>
  <c r="AN1301" i="6"/>
  <c r="AN1305" i="6"/>
  <c r="AN1309" i="6"/>
  <c r="AN1313" i="6"/>
  <c r="AN1317" i="6"/>
  <c r="AN1321" i="6"/>
  <c r="AN1325" i="6"/>
  <c r="AN1329" i="6"/>
  <c r="AN1333" i="6"/>
  <c r="AN1337" i="6"/>
  <c r="AN1341" i="6"/>
  <c r="AN1345" i="6"/>
  <c r="AN1349" i="6"/>
  <c r="AN1353" i="6"/>
  <c r="AN1357" i="6"/>
  <c r="AN1361" i="6"/>
  <c r="AN1365" i="6"/>
  <c r="AN1369" i="6"/>
  <c r="AN1373" i="6"/>
  <c r="AN1377" i="6"/>
  <c r="AN1381" i="6"/>
  <c r="AN1385" i="6"/>
  <c r="AN1389" i="6"/>
  <c r="AN1393" i="6"/>
  <c r="AN1397" i="6"/>
  <c r="AN1401" i="6"/>
  <c r="AN1405" i="6"/>
  <c r="AN1409" i="6"/>
  <c r="AN1413" i="6"/>
  <c r="AN1417" i="6"/>
  <c r="AN1421" i="6"/>
  <c r="AN1425" i="6"/>
  <c r="AN1429" i="6"/>
  <c r="AN1433" i="6"/>
  <c r="AN1437" i="6"/>
  <c r="AN1441" i="6"/>
  <c r="AN1445" i="6"/>
  <c r="AN1449" i="6"/>
  <c r="AN1453" i="6"/>
  <c r="AN1457" i="6"/>
  <c r="AN1461" i="6"/>
  <c r="AN1465" i="6"/>
  <c r="AN1469" i="6"/>
  <c r="AN1473" i="6"/>
  <c r="AN1477" i="6"/>
  <c r="AN1481" i="6"/>
  <c r="AN1485" i="6"/>
  <c r="AN1489" i="6"/>
  <c r="AN1493" i="6"/>
  <c r="AN1497" i="6"/>
  <c r="AN1501" i="6"/>
  <c r="AN1505" i="6"/>
  <c r="AN1509" i="6"/>
  <c r="AN1513" i="6"/>
  <c r="AN1517" i="6"/>
  <c r="AN1521" i="6"/>
  <c r="AN1525" i="6"/>
  <c r="AN1529" i="6"/>
  <c r="AN1533" i="6"/>
  <c r="AN1537" i="6"/>
  <c r="AN1541" i="6"/>
  <c r="AN1545" i="6"/>
  <c r="AN1549" i="6"/>
  <c r="AN1553" i="6"/>
  <c r="AN1557" i="6"/>
  <c r="AN1561" i="6"/>
  <c r="AN1565" i="6"/>
  <c r="AN1569" i="6"/>
  <c r="AN1573" i="6"/>
  <c r="AN1577" i="6"/>
  <c r="AN1581" i="6"/>
  <c r="AN1585" i="6"/>
  <c r="AN1589" i="6"/>
  <c r="AN1593" i="6"/>
  <c r="AN1597" i="6"/>
  <c r="AN1601" i="6"/>
  <c r="AN1605" i="6"/>
  <c r="AN1609" i="6"/>
  <c r="AN1613" i="6"/>
  <c r="AN1617" i="6"/>
  <c r="AN1621" i="6"/>
  <c r="AN1625" i="6"/>
  <c r="AN1629" i="6"/>
  <c r="AN1633" i="6"/>
  <c r="AN1637" i="6"/>
  <c r="AN1641" i="6"/>
  <c r="AN1645" i="6"/>
  <c r="AN1649" i="6"/>
  <c r="AN1653" i="6"/>
  <c r="AN1657" i="6"/>
  <c r="AN1661" i="6"/>
  <c r="AN1066" i="6"/>
  <c r="AN1070" i="6"/>
  <c r="AN1074" i="6"/>
  <c r="AN1078" i="6"/>
  <c r="AN1082" i="6"/>
  <c r="AN1086" i="6"/>
  <c r="AN1090" i="6"/>
  <c r="AN1094" i="6"/>
  <c r="AN1098" i="6"/>
  <c r="AN1102" i="6"/>
  <c r="AN1106" i="6"/>
  <c r="AN1110" i="6"/>
  <c r="AN1114" i="6"/>
  <c r="AN1118" i="6"/>
  <c r="AN1122" i="6"/>
  <c r="AN1126" i="6"/>
  <c r="AN1130" i="6"/>
  <c r="AN1134" i="6"/>
  <c r="AN1138" i="6"/>
  <c r="AN1142" i="6"/>
  <c r="AN1146" i="6"/>
  <c r="AN1150" i="6"/>
  <c r="AN1154" i="6"/>
  <c r="AN1158" i="6"/>
  <c r="AN1162" i="6"/>
  <c r="AN1166" i="6"/>
  <c r="AN1170" i="6"/>
  <c r="AN1174" i="6"/>
  <c r="AN1178" i="6"/>
  <c r="AN1182" i="6"/>
  <c r="AN1186" i="6"/>
  <c r="AN1190" i="6"/>
  <c r="AN1194" i="6"/>
  <c r="AN1198" i="6"/>
  <c r="AN1202" i="6"/>
  <c r="AN1206" i="6"/>
  <c r="AN1210" i="6"/>
  <c r="AN1214" i="6"/>
  <c r="AN1218" i="6"/>
  <c r="AN1222" i="6"/>
  <c r="AN1226" i="6"/>
  <c r="AN1230" i="6"/>
  <c r="AN1234" i="6"/>
  <c r="AN1238" i="6"/>
  <c r="AN1242" i="6"/>
  <c r="AN1246" i="6"/>
  <c r="AN1250" i="6"/>
  <c r="AN1254" i="6"/>
  <c r="AN1258" i="6"/>
  <c r="AN1262" i="6"/>
  <c r="AN1266" i="6"/>
  <c r="AN1270" i="6"/>
  <c r="AN1274" i="6"/>
  <c r="AN1278" i="6"/>
  <c r="AN1282" i="6"/>
  <c r="AN1286" i="6"/>
  <c r="AN1290" i="6"/>
  <c r="AN1294" i="6"/>
  <c r="AN1298" i="6"/>
  <c r="AN1302" i="6"/>
  <c r="AN1306" i="6"/>
  <c r="AN1310" i="6"/>
  <c r="AN1314" i="6"/>
  <c r="AN1318" i="6"/>
  <c r="AN1322" i="6"/>
  <c r="AN1326" i="6"/>
  <c r="AN1330" i="6"/>
  <c r="AN1334" i="6"/>
  <c r="AN1338" i="6"/>
  <c r="AN1342" i="6"/>
  <c r="AN1346" i="6"/>
  <c r="AN1350" i="6"/>
  <c r="AN1354" i="6"/>
  <c r="AN1358" i="6"/>
  <c r="AN1362" i="6"/>
  <c r="AN1366" i="6"/>
  <c r="AN1370" i="6"/>
  <c r="AN1374" i="6"/>
  <c r="AN1378" i="6"/>
  <c r="AN1382" i="6"/>
  <c r="AN1386" i="6"/>
  <c r="AN1390" i="6"/>
  <c r="AN1394" i="6"/>
  <c r="AN1398" i="6"/>
  <c r="AN1402" i="6"/>
  <c r="AN1406" i="6"/>
  <c r="AN1410" i="6"/>
  <c r="AN1414" i="6"/>
  <c r="AN1418" i="6"/>
  <c r="AN1422" i="6"/>
  <c r="AN1426" i="6"/>
  <c r="AN1430" i="6"/>
  <c r="AN1434" i="6"/>
  <c r="AN1438" i="6"/>
  <c r="AN1442" i="6"/>
  <c r="AN1446" i="6"/>
  <c r="AN1450" i="6"/>
  <c r="AN1454" i="6"/>
  <c r="AN1458" i="6"/>
  <c r="AN1462" i="6"/>
  <c r="AN1466" i="6"/>
  <c r="AN1470" i="6"/>
  <c r="AN1474" i="6"/>
  <c r="AN1478" i="6"/>
  <c r="AN1482" i="6"/>
  <c r="AN1486" i="6"/>
  <c r="AN1490" i="6"/>
  <c r="AN1494" i="6"/>
  <c r="AN1498" i="6"/>
  <c r="AN1502" i="6"/>
  <c r="AN1506" i="6"/>
  <c r="AN1510" i="6"/>
  <c r="AN1514" i="6"/>
  <c r="AN1518" i="6"/>
  <c r="AN1522" i="6"/>
  <c r="AN1526" i="6"/>
  <c r="AN1530" i="6"/>
  <c r="AN1534" i="6"/>
  <c r="AN1538" i="6"/>
  <c r="AN1542" i="6"/>
  <c r="AN1546" i="6"/>
  <c r="AN1550" i="6"/>
  <c r="AN1554" i="6"/>
  <c r="AN1558" i="6"/>
  <c r="AN1562" i="6"/>
  <c r="AN1566" i="6"/>
  <c r="AN1570" i="6"/>
  <c r="AN1574" i="6"/>
  <c r="AN1578" i="6"/>
  <c r="AN1582" i="6"/>
  <c r="AN1586" i="6"/>
  <c r="AN1590" i="6"/>
  <c r="AN1594" i="6"/>
  <c r="AN1598" i="6"/>
  <c r="AN1602" i="6"/>
  <c r="AN1606" i="6"/>
  <c r="AN1610" i="6"/>
  <c r="AN1614" i="6"/>
  <c r="AN1618" i="6"/>
  <c r="AN1622" i="6"/>
  <c r="AN1626" i="6"/>
  <c r="AN1630" i="6"/>
  <c r="AN1634" i="6"/>
  <c r="AN1638" i="6"/>
  <c r="AN1642" i="6"/>
  <c r="AN1646" i="6"/>
  <c r="AN1650" i="6"/>
  <c r="AN1654" i="6"/>
  <c r="AN1658" i="6"/>
  <c r="AN1662" i="6"/>
  <c r="AN1666" i="6"/>
  <c r="AN1670" i="6"/>
  <c r="AN1067" i="6"/>
  <c r="AN1071" i="6"/>
  <c r="AN1075" i="6"/>
  <c r="AN1079" i="6"/>
  <c r="AN1083" i="6"/>
  <c r="AN1087" i="6"/>
  <c r="AN1091" i="6"/>
  <c r="AN1095" i="6"/>
  <c r="AN1099" i="6"/>
  <c r="AN1103" i="6"/>
  <c r="AN1107" i="6"/>
  <c r="AN1111" i="6"/>
  <c r="AN1115" i="6"/>
  <c r="AN1119" i="6"/>
  <c r="AN1123" i="6"/>
  <c r="AN1127" i="6"/>
  <c r="AN1131" i="6"/>
  <c r="AN1135" i="6"/>
  <c r="AN1139" i="6"/>
  <c r="AN1143" i="6"/>
  <c r="AN1147" i="6"/>
  <c r="AN1151" i="6"/>
  <c r="AN1155" i="6"/>
  <c r="AN1159" i="6"/>
  <c r="AN1163" i="6"/>
  <c r="AN1167" i="6"/>
  <c r="AN1171" i="6"/>
  <c r="AN1175" i="6"/>
  <c r="AN1179" i="6"/>
  <c r="AN1183" i="6"/>
  <c r="AN1187" i="6"/>
  <c r="AN1191" i="6"/>
  <c r="AN1195" i="6"/>
  <c r="AN1199" i="6"/>
  <c r="AN1203" i="6"/>
  <c r="AN1207" i="6"/>
  <c r="AN1211" i="6"/>
  <c r="AN1215" i="6"/>
  <c r="AN1219" i="6"/>
  <c r="AN1223" i="6"/>
  <c r="AN1227" i="6"/>
  <c r="AN1231" i="6"/>
  <c r="AN1235" i="6"/>
  <c r="AN1239" i="6"/>
  <c r="AN1243" i="6"/>
  <c r="AN1247" i="6"/>
  <c r="AN1251" i="6"/>
  <c r="AN1255" i="6"/>
  <c r="AN1259" i="6"/>
  <c r="AN1263" i="6"/>
  <c r="AN1267" i="6"/>
  <c r="AN1271" i="6"/>
  <c r="AN1275" i="6"/>
  <c r="AN1279" i="6"/>
  <c r="AN1283" i="6"/>
  <c r="AN1287" i="6"/>
  <c r="AN1291" i="6"/>
  <c r="AN1295" i="6"/>
  <c r="AN1299" i="6"/>
  <c r="AN1303" i="6"/>
  <c r="AN1307" i="6"/>
  <c r="AN1311" i="6"/>
  <c r="AN1315" i="6"/>
  <c r="AN1319" i="6"/>
  <c r="AN1323" i="6"/>
  <c r="AN1327" i="6"/>
  <c r="AN1331" i="6"/>
  <c r="AN1335" i="6"/>
  <c r="AN1339" i="6"/>
  <c r="AN1343" i="6"/>
  <c r="AN1347" i="6"/>
  <c r="AN1351" i="6"/>
  <c r="AN1355" i="6"/>
  <c r="AN1359" i="6"/>
  <c r="AN1363" i="6"/>
  <c r="AN1367" i="6"/>
  <c r="AN1371" i="6"/>
  <c r="AN1375" i="6"/>
  <c r="AN1379" i="6"/>
  <c r="AN1383" i="6"/>
  <c r="AN1387" i="6"/>
  <c r="AN1391" i="6"/>
  <c r="AN1395" i="6"/>
  <c r="AN1399" i="6"/>
  <c r="AN1403" i="6"/>
  <c r="AN1407" i="6"/>
  <c r="AN1411" i="6"/>
  <c r="AN1415" i="6"/>
  <c r="AN1419" i="6"/>
  <c r="AN1423" i="6"/>
  <c r="AN1427" i="6"/>
  <c r="AN1431" i="6"/>
  <c r="AN1435" i="6"/>
  <c r="AN1439" i="6"/>
  <c r="AN1443" i="6"/>
  <c r="AN1447" i="6"/>
  <c r="AN1451" i="6"/>
  <c r="AN1455" i="6"/>
  <c r="AN1459" i="6"/>
  <c r="AN1463" i="6"/>
  <c r="AN1467" i="6"/>
  <c r="AN1471" i="6"/>
  <c r="AN1475" i="6"/>
  <c r="AN1479" i="6"/>
  <c r="AN1483" i="6"/>
  <c r="AN1487" i="6"/>
  <c r="AN1491" i="6"/>
  <c r="AN1495" i="6"/>
  <c r="AN1499" i="6"/>
  <c r="AN1503" i="6"/>
  <c r="AN1507" i="6"/>
  <c r="AN1511" i="6"/>
  <c r="AN1515" i="6"/>
  <c r="AN1519" i="6"/>
  <c r="AN1523" i="6"/>
  <c r="AN1527" i="6"/>
  <c r="AN1531" i="6"/>
  <c r="AN1535" i="6"/>
  <c r="AN1539" i="6"/>
  <c r="AN1543" i="6"/>
  <c r="AN1547" i="6"/>
  <c r="AN1551" i="6"/>
  <c r="AN1555" i="6"/>
  <c r="AN1559" i="6"/>
  <c r="AN1563" i="6"/>
  <c r="AN1567" i="6"/>
  <c r="AN1571" i="6"/>
  <c r="AN1575" i="6"/>
  <c r="AN1579" i="6"/>
  <c r="AN1583" i="6"/>
  <c r="AN1587" i="6"/>
  <c r="AN1591" i="6"/>
  <c r="AN1595" i="6"/>
  <c r="AN1599" i="6"/>
  <c r="AN1603" i="6"/>
  <c r="AN1607" i="6"/>
  <c r="AN1611" i="6"/>
  <c r="AN1615" i="6"/>
  <c r="AN1619" i="6"/>
  <c r="AN1623" i="6"/>
  <c r="AN1627" i="6"/>
  <c r="AN1631" i="6"/>
  <c r="AN1635" i="6"/>
  <c r="AN1639" i="6"/>
  <c r="AN1643" i="6"/>
  <c r="AN1647" i="6"/>
  <c r="AN1651" i="6"/>
  <c r="AN1655" i="6"/>
  <c r="AN1659" i="6"/>
  <c r="AN1663" i="6"/>
  <c r="AN1667" i="6"/>
  <c r="AN1665" i="6"/>
  <c r="AN1674" i="6"/>
  <c r="AN1678" i="6"/>
  <c r="AN1682" i="6"/>
  <c r="AN1686" i="6"/>
  <c r="AN1690" i="6"/>
  <c r="AN1694" i="6"/>
  <c r="AN1698" i="6"/>
  <c r="AN1702" i="6"/>
  <c r="AN1706" i="6"/>
  <c r="AN1710" i="6"/>
  <c r="AN1714" i="6"/>
  <c r="AN1718" i="6"/>
  <c r="AN1722" i="6"/>
  <c r="AN1726" i="6"/>
  <c r="AN1730" i="6"/>
  <c r="AN1734" i="6"/>
  <c r="AN1738" i="6"/>
  <c r="AN1742" i="6"/>
  <c r="AN1746" i="6"/>
  <c r="AN1750" i="6"/>
  <c r="AN1754" i="6"/>
  <c r="AN1758" i="6"/>
  <c r="AN1762" i="6"/>
  <c r="AN1766" i="6"/>
  <c r="AN1770" i="6"/>
  <c r="AN1774" i="6"/>
  <c r="AN1778" i="6"/>
  <c r="AN1782" i="6"/>
  <c r="AN1786" i="6"/>
  <c r="AN1790" i="6"/>
  <c r="AN1794" i="6"/>
  <c r="AN1798" i="6"/>
  <c r="AN1802" i="6"/>
  <c r="AN1806" i="6"/>
  <c r="AN1810" i="6"/>
  <c r="AN1814" i="6"/>
  <c r="AN1818" i="6"/>
  <c r="AN1822" i="6"/>
  <c r="AN1826" i="6"/>
  <c r="AN1830" i="6"/>
  <c r="AN1834" i="6"/>
  <c r="AN1838" i="6"/>
  <c r="AN1842" i="6"/>
  <c r="AN1846" i="6"/>
  <c r="AN1850" i="6"/>
  <c r="AN1854" i="6"/>
  <c r="AN1858" i="6"/>
  <c r="AN1862" i="6"/>
  <c r="AN1866" i="6"/>
  <c r="AN1870" i="6"/>
  <c r="AN1874" i="6"/>
  <c r="AN1878" i="6"/>
  <c r="AN1882" i="6"/>
  <c r="AN1886" i="6"/>
  <c r="AN1890" i="6"/>
  <c r="AN1894" i="6"/>
  <c r="AN1898" i="6"/>
  <c r="AN1902" i="6"/>
  <c r="AN1906" i="6"/>
  <c r="AN1910" i="6"/>
  <c r="AN1914" i="6"/>
  <c r="AN1918" i="6"/>
  <c r="AN1922" i="6"/>
  <c r="AN1926" i="6"/>
  <c r="AN1930" i="6"/>
  <c r="AN1934" i="6"/>
  <c r="AN1938" i="6"/>
  <c r="AN1942" i="6"/>
  <c r="AN1946" i="6"/>
  <c r="AN1950" i="6"/>
  <c r="AN1954" i="6"/>
  <c r="AN1958" i="6"/>
  <c r="AN1962" i="6"/>
  <c r="AN1966" i="6"/>
  <c r="AN1970" i="6"/>
  <c r="AN1974" i="6"/>
  <c r="AN1978" i="6"/>
  <c r="AN1982" i="6"/>
  <c r="AN1986" i="6"/>
  <c r="AN1990" i="6"/>
  <c r="AN1994" i="6"/>
  <c r="AN1998" i="6"/>
  <c r="AN2002" i="6"/>
  <c r="AN2006" i="6"/>
  <c r="AN2010" i="6"/>
  <c r="AN2014" i="6"/>
  <c r="AN2018" i="6"/>
  <c r="AN2022" i="6"/>
  <c r="AN2026" i="6"/>
  <c r="AN2030" i="6"/>
  <c r="AN2034" i="6"/>
  <c r="AN2038" i="6"/>
  <c r="AN2042" i="6"/>
  <c r="AN2046" i="6"/>
  <c r="AN2050" i="6"/>
  <c r="AN2054" i="6"/>
  <c r="AN2058" i="6"/>
  <c r="AN2062" i="6"/>
  <c r="AN2066" i="6"/>
  <c r="AN2070" i="6"/>
  <c r="AN2074" i="6"/>
  <c r="AN2078" i="6"/>
  <c r="AN2082" i="6"/>
  <c r="AN2086" i="6"/>
  <c r="AN2090" i="6"/>
  <c r="AN2094" i="6"/>
  <c r="AN2098" i="6"/>
  <c r="AN2102" i="6"/>
  <c r="AN2106" i="6"/>
  <c r="AN2110" i="6"/>
  <c r="AN2114" i="6"/>
  <c r="AN2118" i="6"/>
  <c r="AN2122" i="6"/>
  <c r="AN2126" i="6"/>
  <c r="AN2130" i="6"/>
  <c r="AN2134" i="6"/>
  <c r="AN2138" i="6"/>
  <c r="AN2142" i="6"/>
  <c r="AN2146" i="6"/>
  <c r="AN2150" i="6"/>
  <c r="AN2154" i="6"/>
  <c r="AN2158" i="6"/>
  <c r="AN2162" i="6"/>
  <c r="AN2166" i="6"/>
  <c r="AN2170" i="6"/>
  <c r="AN2174" i="6"/>
  <c r="AN2178" i="6"/>
  <c r="AN2182" i="6"/>
  <c r="AN2186" i="6"/>
  <c r="AN2190" i="6"/>
  <c r="AN2194" i="6"/>
  <c r="AN2198" i="6"/>
  <c r="AN2202" i="6"/>
  <c r="AN2206" i="6"/>
  <c r="AN2210" i="6"/>
  <c r="AN2214" i="6"/>
  <c r="AN2218" i="6"/>
  <c r="AN2222" i="6"/>
  <c r="AN2226" i="6"/>
  <c r="AN2230" i="6"/>
  <c r="AN2234" i="6"/>
  <c r="AN2238" i="6"/>
  <c r="AN2242" i="6"/>
  <c r="AN2246" i="6"/>
  <c r="AN2250" i="6"/>
  <c r="AN2254" i="6"/>
  <c r="AN2258" i="6"/>
  <c r="AN2262" i="6"/>
  <c r="AN2266" i="6"/>
  <c r="AN2270" i="6"/>
  <c r="AN2274" i="6"/>
  <c r="AN1669" i="6"/>
  <c r="AN1675" i="6"/>
  <c r="AN1679" i="6"/>
  <c r="AN1683" i="6"/>
  <c r="AN1687" i="6"/>
  <c r="AN1691" i="6"/>
  <c r="AN1695" i="6"/>
  <c r="AN1699" i="6"/>
  <c r="AN1703" i="6"/>
  <c r="AN1707" i="6"/>
  <c r="AN1711" i="6"/>
  <c r="AN1715" i="6"/>
  <c r="AN1719" i="6"/>
  <c r="AN1723" i="6"/>
  <c r="AN1727" i="6"/>
  <c r="AN1731" i="6"/>
  <c r="AN1735" i="6"/>
  <c r="AN1739" i="6"/>
  <c r="AN1743" i="6"/>
  <c r="AN1747" i="6"/>
  <c r="AN1751" i="6"/>
  <c r="AN1755" i="6"/>
  <c r="AN1759" i="6"/>
  <c r="AN1763" i="6"/>
  <c r="AN1767" i="6"/>
  <c r="AN1771" i="6"/>
  <c r="AN1775" i="6"/>
  <c r="AN1779" i="6"/>
  <c r="AN1783" i="6"/>
  <c r="AN1787" i="6"/>
  <c r="AN1791" i="6"/>
  <c r="AN1795" i="6"/>
  <c r="AN1799" i="6"/>
  <c r="AN1803" i="6"/>
  <c r="AN1807" i="6"/>
  <c r="AN1811" i="6"/>
  <c r="AN1815" i="6"/>
  <c r="AN1819" i="6"/>
  <c r="AN1823" i="6"/>
  <c r="AN1827" i="6"/>
  <c r="AN1831" i="6"/>
  <c r="AN1835" i="6"/>
  <c r="AN1839" i="6"/>
  <c r="AN1843" i="6"/>
  <c r="AN1847" i="6"/>
  <c r="AN1851" i="6"/>
  <c r="AN1855" i="6"/>
  <c r="AN1859" i="6"/>
  <c r="AN1863" i="6"/>
  <c r="AN1867" i="6"/>
  <c r="AN1871" i="6"/>
  <c r="AN1875" i="6"/>
  <c r="AN1879" i="6"/>
  <c r="AN1883" i="6"/>
  <c r="AN1887" i="6"/>
  <c r="AN1891" i="6"/>
  <c r="AN1895" i="6"/>
  <c r="AN1899" i="6"/>
  <c r="AN1903" i="6"/>
  <c r="AN1907" i="6"/>
  <c r="AN1911" i="6"/>
  <c r="AN1915" i="6"/>
  <c r="AN1919" i="6"/>
  <c r="AN1923" i="6"/>
  <c r="AN1927" i="6"/>
  <c r="AN1931" i="6"/>
  <c r="AN1935" i="6"/>
  <c r="AN1939" i="6"/>
  <c r="AN1943" i="6"/>
  <c r="AN1947" i="6"/>
  <c r="AN1951" i="6"/>
  <c r="AN1955" i="6"/>
  <c r="AN1959" i="6"/>
  <c r="AN1963" i="6"/>
  <c r="AN1967" i="6"/>
  <c r="AN1971" i="6"/>
  <c r="AN1975" i="6"/>
  <c r="AN1979" i="6"/>
  <c r="AN1983" i="6"/>
  <c r="AN1987" i="6"/>
  <c r="AN1991" i="6"/>
  <c r="AN1995" i="6"/>
  <c r="AN1999" i="6"/>
  <c r="AN2003" i="6"/>
  <c r="AN2007" i="6"/>
  <c r="AN2011" i="6"/>
  <c r="AN2015" i="6"/>
  <c r="AN2019" i="6"/>
  <c r="AN2023" i="6"/>
  <c r="AN2027" i="6"/>
  <c r="AN2031" i="6"/>
  <c r="AN2035" i="6"/>
  <c r="AN2039" i="6"/>
  <c r="AN2043" i="6"/>
  <c r="AN2047" i="6"/>
  <c r="AN2051" i="6"/>
  <c r="AN2055" i="6"/>
  <c r="AN2059" i="6"/>
  <c r="AN2063" i="6"/>
  <c r="AN2067" i="6"/>
  <c r="AN2071" i="6"/>
  <c r="AN2075" i="6"/>
  <c r="AN2079" i="6"/>
  <c r="AN2083" i="6"/>
  <c r="AN2087" i="6"/>
  <c r="AN2091" i="6"/>
  <c r="AN2095" i="6"/>
  <c r="AN2099" i="6"/>
  <c r="AN2103" i="6"/>
  <c r="AN2107" i="6"/>
  <c r="AN2111" i="6"/>
  <c r="AN2115" i="6"/>
  <c r="AN2119" i="6"/>
  <c r="AN2123" i="6"/>
  <c r="AN2127" i="6"/>
  <c r="AN2131" i="6"/>
  <c r="AN2135" i="6"/>
  <c r="AN2139" i="6"/>
  <c r="AN2143" i="6"/>
  <c r="AN2147" i="6"/>
  <c r="AN2151" i="6"/>
  <c r="AN2155" i="6"/>
  <c r="AN2159" i="6"/>
  <c r="AN2163" i="6"/>
  <c r="AN2167" i="6"/>
  <c r="AN2171" i="6"/>
  <c r="AN2175" i="6"/>
  <c r="AN2179" i="6"/>
  <c r="AN2183" i="6"/>
  <c r="AN2187" i="6"/>
  <c r="AN2191" i="6"/>
  <c r="AN2195" i="6"/>
  <c r="AN2199" i="6"/>
  <c r="AN2203" i="6"/>
  <c r="AN2207" i="6"/>
  <c r="AN2211" i="6"/>
  <c r="AN2215" i="6"/>
  <c r="AN2219" i="6"/>
  <c r="AN2223" i="6"/>
  <c r="AN2227" i="6"/>
  <c r="AN2231" i="6"/>
  <c r="AN2235" i="6"/>
  <c r="AN2239" i="6"/>
  <c r="AN2243" i="6"/>
  <c r="AN2247" i="6"/>
  <c r="AN2251" i="6"/>
  <c r="AN2255" i="6"/>
  <c r="AN2259" i="6"/>
  <c r="AN2263" i="6"/>
  <c r="AN2267" i="6"/>
  <c r="AN2271" i="6"/>
  <c r="AN2275" i="6"/>
  <c r="AN1671" i="6"/>
  <c r="AN1676" i="6"/>
  <c r="AN1680" i="6"/>
  <c r="AN1684" i="6"/>
  <c r="AN1688" i="6"/>
  <c r="AN1692" i="6"/>
  <c r="AN1696" i="6"/>
  <c r="AN1700" i="6"/>
  <c r="AN1704" i="6"/>
  <c r="AN1708" i="6"/>
  <c r="AN1712" i="6"/>
  <c r="AN1716" i="6"/>
  <c r="AN1720" i="6"/>
  <c r="AN1724" i="6"/>
  <c r="AN1728" i="6"/>
  <c r="AN1732" i="6"/>
  <c r="AN1736" i="6"/>
  <c r="AN1740" i="6"/>
  <c r="AN1744" i="6"/>
  <c r="AN1748" i="6"/>
  <c r="AN1752" i="6"/>
  <c r="AN1756" i="6"/>
  <c r="AN1760" i="6"/>
  <c r="AN1764" i="6"/>
  <c r="AN1768" i="6"/>
  <c r="AN1772" i="6"/>
  <c r="AN1776" i="6"/>
  <c r="AN1780" i="6"/>
  <c r="AN1784" i="6"/>
  <c r="AN1788" i="6"/>
  <c r="AN1792" i="6"/>
  <c r="AN1796" i="6"/>
  <c r="AN1800" i="6"/>
  <c r="AN1804" i="6"/>
  <c r="AN1808" i="6"/>
  <c r="AN1812" i="6"/>
  <c r="AN1816" i="6"/>
  <c r="AN1820" i="6"/>
  <c r="AN1824" i="6"/>
  <c r="AN1828" i="6"/>
  <c r="AN1832" i="6"/>
  <c r="AN1836" i="6"/>
  <c r="AN1840" i="6"/>
  <c r="AN1844" i="6"/>
  <c r="AN1848" i="6"/>
  <c r="AN1852" i="6"/>
  <c r="AN1856" i="6"/>
  <c r="AN1860" i="6"/>
  <c r="AN1864" i="6"/>
  <c r="AN1868" i="6"/>
  <c r="AN1872" i="6"/>
  <c r="AN1876" i="6"/>
  <c r="AN1880" i="6"/>
  <c r="AN1884" i="6"/>
  <c r="AN1888" i="6"/>
  <c r="AN1892" i="6"/>
  <c r="AN1896" i="6"/>
  <c r="AN1900" i="6"/>
  <c r="AN1904" i="6"/>
  <c r="AN1908" i="6"/>
  <c r="AN1912" i="6"/>
  <c r="AN1916" i="6"/>
  <c r="AN1920" i="6"/>
  <c r="AN1924" i="6"/>
  <c r="AN1928" i="6"/>
  <c r="AN1932" i="6"/>
  <c r="AN1936" i="6"/>
  <c r="AN1940" i="6"/>
  <c r="AN1944" i="6"/>
  <c r="AN1948" i="6"/>
  <c r="AN1952" i="6"/>
  <c r="AN1956" i="6"/>
  <c r="AN1960" i="6"/>
  <c r="AN1964" i="6"/>
  <c r="AN1968" i="6"/>
  <c r="AN1972" i="6"/>
  <c r="AN1976" i="6"/>
  <c r="AN1980" i="6"/>
  <c r="AN1984" i="6"/>
  <c r="AN1988" i="6"/>
  <c r="AN1992" i="6"/>
  <c r="AN1996" i="6"/>
  <c r="AN2000" i="6"/>
  <c r="AN2004" i="6"/>
  <c r="AN2008" i="6"/>
  <c r="AN2012" i="6"/>
  <c r="AN2016" i="6"/>
  <c r="AN2020" i="6"/>
  <c r="AN2024" i="6"/>
  <c r="AN2028" i="6"/>
  <c r="AN2032" i="6"/>
  <c r="AN2036" i="6"/>
  <c r="AN2040" i="6"/>
  <c r="AN2044" i="6"/>
  <c r="AN2048" i="6"/>
  <c r="AN2052" i="6"/>
  <c r="AN2056" i="6"/>
  <c r="AN2060" i="6"/>
  <c r="AN2064" i="6"/>
  <c r="AN2068" i="6"/>
  <c r="AN2072" i="6"/>
  <c r="AN2076" i="6"/>
  <c r="AN2080" i="6"/>
  <c r="AN2084" i="6"/>
  <c r="AN2088" i="6"/>
  <c r="AN2092" i="6"/>
  <c r="AN2096" i="6"/>
  <c r="AN2100" i="6"/>
  <c r="AN2104" i="6"/>
  <c r="AN2108" i="6"/>
  <c r="AN2112" i="6"/>
  <c r="AN2116" i="6"/>
  <c r="AN2120" i="6"/>
  <c r="AN2124" i="6"/>
  <c r="AN2128" i="6"/>
  <c r="AN2132" i="6"/>
  <c r="AN2136" i="6"/>
  <c r="AN2140" i="6"/>
  <c r="AN2144" i="6"/>
  <c r="AN2148" i="6"/>
  <c r="AN2152" i="6"/>
  <c r="AN2156" i="6"/>
  <c r="AN2160" i="6"/>
  <c r="AN2164" i="6"/>
  <c r="AN2168" i="6"/>
  <c r="AN2172" i="6"/>
  <c r="AN2176" i="6"/>
  <c r="AN2180" i="6"/>
  <c r="AN2184" i="6"/>
  <c r="AN2188" i="6"/>
  <c r="AN2192" i="6"/>
  <c r="AN2196" i="6"/>
  <c r="AN2200" i="6"/>
  <c r="AN2204" i="6"/>
  <c r="AN2208" i="6"/>
  <c r="AN2212" i="6"/>
  <c r="AN2216" i="6"/>
  <c r="AN2220" i="6"/>
  <c r="AN2224" i="6"/>
  <c r="AN2228" i="6"/>
  <c r="AN2232" i="6"/>
  <c r="AN2236" i="6"/>
  <c r="AN2240" i="6"/>
  <c r="AN2244" i="6"/>
  <c r="AN2248" i="6"/>
  <c r="AN2252" i="6"/>
  <c r="AN2256" i="6"/>
  <c r="AN2260" i="6"/>
  <c r="AN2264" i="6"/>
  <c r="AN2268" i="6"/>
  <c r="AN2272" i="6"/>
  <c r="AN1673" i="6"/>
  <c r="AN1677" i="6"/>
  <c r="AN1681" i="6"/>
  <c r="AN1685" i="6"/>
  <c r="AN1689" i="6"/>
  <c r="AN1693" i="6"/>
  <c r="AN1697" i="6"/>
  <c r="AN1701" i="6"/>
  <c r="AN1705" i="6"/>
  <c r="AN1709" i="6"/>
  <c r="AN1713" i="6"/>
  <c r="AN1717" i="6"/>
  <c r="AN1721" i="6"/>
  <c r="AN1725" i="6"/>
  <c r="AN1729" i="6"/>
  <c r="AN1733" i="6"/>
  <c r="AN1737" i="6"/>
  <c r="AN1741" i="6"/>
  <c r="AN1745" i="6"/>
  <c r="AN1749" i="6"/>
  <c r="AN1753" i="6"/>
  <c r="AN1757" i="6"/>
  <c r="AN1761" i="6"/>
  <c r="AN1765" i="6"/>
  <c r="AN1769" i="6"/>
  <c r="AN1773" i="6"/>
  <c r="AN1777" i="6"/>
  <c r="AN1781" i="6"/>
  <c r="AN1785" i="6"/>
  <c r="AN1789" i="6"/>
  <c r="AN1793" i="6"/>
  <c r="AN1797" i="6"/>
  <c r="AN1801" i="6"/>
  <c r="AN1805" i="6"/>
  <c r="AN1809" i="6"/>
  <c r="AN1813" i="6"/>
  <c r="AN1817" i="6"/>
  <c r="AN1821" i="6"/>
  <c r="AN1825" i="6"/>
  <c r="AN1829" i="6"/>
  <c r="AN1833" i="6"/>
  <c r="AN1837" i="6"/>
  <c r="AN1841" i="6"/>
  <c r="AN1845" i="6"/>
  <c r="AN1849" i="6"/>
  <c r="AN1853" i="6"/>
  <c r="AN1857" i="6"/>
  <c r="AN1861" i="6"/>
  <c r="AN1865" i="6"/>
  <c r="AN1869" i="6"/>
  <c r="AN1873" i="6"/>
  <c r="AN1877" i="6"/>
  <c r="AN1881" i="6"/>
  <c r="AN1885" i="6"/>
  <c r="AN1889" i="6"/>
  <c r="AN1893" i="6"/>
  <c r="AN1897" i="6"/>
  <c r="AN1901" i="6"/>
  <c r="AN1905" i="6"/>
  <c r="AN1909" i="6"/>
  <c r="AN1913" i="6"/>
  <c r="AN1917" i="6"/>
  <c r="AN1921" i="6"/>
  <c r="AN1925" i="6"/>
  <c r="AN1929" i="6"/>
  <c r="AN1933" i="6"/>
  <c r="AN1937" i="6"/>
  <c r="AN1941" i="6"/>
  <c r="AN1945" i="6"/>
  <c r="AN1949" i="6"/>
  <c r="AN1953" i="6"/>
  <c r="AN1957" i="6"/>
  <c r="AN1961" i="6"/>
  <c r="AN1965" i="6"/>
  <c r="AN1969" i="6"/>
  <c r="AN1973" i="6"/>
  <c r="AN1977" i="6"/>
  <c r="AN1981" i="6"/>
  <c r="AN1985" i="6"/>
  <c r="AN1989" i="6"/>
  <c r="AN1993" i="6"/>
  <c r="AN1997" i="6"/>
  <c r="AN2001" i="6"/>
  <c r="AN2005" i="6"/>
  <c r="AN2009" i="6"/>
  <c r="AN2013" i="6"/>
  <c r="AN2017" i="6"/>
  <c r="AN2021" i="6"/>
  <c r="AN2025" i="6"/>
  <c r="AN2029" i="6"/>
  <c r="AN2033" i="6"/>
  <c r="AN2037" i="6"/>
  <c r="AN2041" i="6"/>
  <c r="AN2045" i="6"/>
  <c r="AN2049" i="6"/>
  <c r="AN2053" i="6"/>
  <c r="AN2057" i="6"/>
  <c r="AN2061" i="6"/>
  <c r="AN2065" i="6"/>
  <c r="AN2069" i="6"/>
  <c r="AN2073" i="6"/>
  <c r="AN2077" i="6"/>
  <c r="AN2081" i="6"/>
  <c r="AN2085" i="6"/>
  <c r="AN2089" i="6"/>
  <c r="AN2093" i="6"/>
  <c r="AN2097" i="6"/>
  <c r="AN2101" i="6"/>
  <c r="AN2105" i="6"/>
  <c r="AN2109" i="6"/>
  <c r="AN2113" i="6"/>
  <c r="AN2117" i="6"/>
  <c r="AN2121" i="6"/>
  <c r="AN2125" i="6"/>
  <c r="AN2129" i="6"/>
  <c r="AN2133" i="6"/>
  <c r="AN2137" i="6"/>
  <c r="AN2141" i="6"/>
  <c r="AN2145" i="6"/>
  <c r="AN2149" i="6"/>
  <c r="AN2153" i="6"/>
  <c r="AN2157" i="6"/>
  <c r="AN2161" i="6"/>
  <c r="AN2165" i="6"/>
  <c r="AN2169" i="6"/>
  <c r="AN2173" i="6"/>
  <c r="AN2177" i="6"/>
  <c r="AN2181" i="6"/>
  <c r="AN2185" i="6"/>
  <c r="AN2189" i="6"/>
  <c r="AN2193" i="6"/>
  <c r="AN2197" i="6"/>
  <c r="AN2201" i="6"/>
  <c r="AN2205" i="6"/>
  <c r="AN2209" i="6"/>
  <c r="AN2213" i="6"/>
  <c r="AN2217" i="6"/>
  <c r="AN2221" i="6"/>
  <c r="AN2225" i="6"/>
  <c r="AN2229" i="6"/>
  <c r="AN2233" i="6"/>
  <c r="AN2237" i="6"/>
  <c r="AN2241" i="6"/>
  <c r="AN2245" i="6"/>
  <c r="AN2249" i="6"/>
  <c r="AN2253" i="6"/>
  <c r="AN2257" i="6"/>
  <c r="AN2261" i="6"/>
  <c r="AN2265" i="6"/>
  <c r="AN2269" i="6"/>
  <c r="AN2273" i="6"/>
  <c r="AN2280" i="6"/>
  <c r="AN2284" i="6"/>
  <c r="AN2288" i="6"/>
  <c r="AN2292" i="6"/>
  <c r="AN2296" i="6"/>
  <c r="AN2300" i="6"/>
  <c r="AN2304" i="6"/>
  <c r="AN2308" i="6"/>
  <c r="AN2312" i="6"/>
  <c r="AN2316" i="6"/>
  <c r="AN2320" i="6"/>
  <c r="AN2324" i="6"/>
  <c r="AN2328" i="6"/>
  <c r="AN2332" i="6"/>
  <c r="AN2336" i="6"/>
  <c r="AN2340" i="6"/>
  <c r="AN2344" i="6"/>
  <c r="AN2348" i="6"/>
  <c r="AN2352" i="6"/>
  <c r="AN2356" i="6"/>
  <c r="AN2360" i="6"/>
  <c r="AN2364" i="6"/>
  <c r="AN2368" i="6"/>
  <c r="AN2372" i="6"/>
  <c r="AN2376" i="6"/>
  <c r="AN2380" i="6"/>
  <c r="AN2384" i="6"/>
  <c r="AN2388" i="6"/>
  <c r="AN2392" i="6"/>
  <c r="AN2396" i="6"/>
  <c r="AN2400" i="6"/>
  <c r="AN2404" i="6"/>
  <c r="AN2408" i="6"/>
  <c r="AN2412" i="6"/>
  <c r="AN2416" i="6"/>
  <c r="AN2420" i="6"/>
  <c r="AN2424" i="6"/>
  <c r="AN2428" i="6"/>
  <c r="AN2432" i="6"/>
  <c r="AN2436" i="6"/>
  <c r="AN2440" i="6"/>
  <c r="AN2444" i="6"/>
  <c r="AN2448" i="6"/>
  <c r="AN2452" i="6"/>
  <c r="AN2456" i="6"/>
  <c r="AN2460" i="6"/>
  <c r="AN2464" i="6"/>
  <c r="AN2468" i="6"/>
  <c r="AN2472" i="6"/>
  <c r="AN2476" i="6"/>
  <c r="AN2480" i="6"/>
  <c r="AN2484" i="6"/>
  <c r="AN2488" i="6"/>
  <c r="AN2492" i="6"/>
  <c r="AN2496" i="6"/>
  <c r="AN2500" i="6"/>
  <c r="AN2504" i="6"/>
  <c r="AN2508" i="6"/>
  <c r="AN2512" i="6"/>
  <c r="AN2516" i="6"/>
  <c r="AN2520" i="6"/>
  <c r="AN2524" i="6"/>
  <c r="AN2528" i="6"/>
  <c r="AN2532" i="6"/>
  <c r="AN2536" i="6"/>
  <c r="AN2540" i="6"/>
  <c r="AN2544" i="6"/>
  <c r="AN2548" i="6"/>
  <c r="AN2552" i="6"/>
  <c r="AN2556" i="6"/>
  <c r="AN2560" i="6"/>
  <c r="AN2564" i="6"/>
  <c r="AN2568" i="6"/>
  <c r="AN2572" i="6"/>
  <c r="AN2576" i="6"/>
  <c r="AN2580" i="6"/>
  <c r="AN2584" i="6"/>
  <c r="AN2588" i="6"/>
  <c r="AN2592" i="6"/>
  <c r="AN2596" i="6"/>
  <c r="AN2600" i="6"/>
  <c r="AN2604" i="6"/>
  <c r="AN2608" i="6"/>
  <c r="AN2612" i="6"/>
  <c r="AN2616" i="6"/>
  <c r="AN2620" i="6"/>
  <c r="AN2624" i="6"/>
  <c r="AN2628" i="6"/>
  <c r="AN2632" i="6"/>
  <c r="AN2636" i="6"/>
  <c r="AN2640" i="6"/>
  <c r="AN2644" i="6"/>
  <c r="AN2648" i="6"/>
  <c r="AN2652" i="6"/>
  <c r="AN2656" i="6"/>
  <c r="AN2660" i="6"/>
  <c r="AN2664" i="6"/>
  <c r="AN2668" i="6"/>
  <c r="AN2672" i="6"/>
  <c r="AN2676" i="6"/>
  <c r="AN2680" i="6"/>
  <c r="AN2684" i="6"/>
  <c r="AN2688" i="6"/>
  <c r="AN2692" i="6"/>
  <c r="AN2696" i="6"/>
  <c r="AN2700" i="6"/>
  <c r="AN2704" i="6"/>
  <c r="AN2708" i="6"/>
  <c r="AN2712" i="6"/>
  <c r="AN2716" i="6"/>
  <c r="AN2720" i="6"/>
  <c r="AN2724" i="6"/>
  <c r="AN2728" i="6"/>
  <c r="AN2732" i="6"/>
  <c r="AN2736" i="6"/>
  <c r="AN2740" i="6"/>
  <c r="AN2744" i="6"/>
  <c r="AN2748" i="6"/>
  <c r="AN2752" i="6"/>
  <c r="AN2756" i="6"/>
  <c r="AN2760" i="6"/>
  <c r="AN2764" i="6"/>
  <c r="AN2768" i="6"/>
  <c r="AN2772" i="6"/>
  <c r="AN2776" i="6"/>
  <c r="AN2780" i="6"/>
  <c r="AN2784" i="6"/>
  <c r="AN2788" i="6"/>
  <c r="AN2792" i="6"/>
  <c r="AN2796" i="6"/>
  <c r="AN2800" i="6"/>
  <c r="AN2804" i="6"/>
  <c r="AN2808" i="6"/>
  <c r="AN2812" i="6"/>
  <c r="AN2816" i="6"/>
  <c r="AN2820" i="6"/>
  <c r="AN2824" i="6"/>
  <c r="AN2828" i="6"/>
  <c r="AN2832" i="6"/>
  <c r="AN2836" i="6"/>
  <c r="AN2840" i="6"/>
  <c r="AN2844" i="6"/>
  <c r="AN2848" i="6"/>
  <c r="AN2852" i="6"/>
  <c r="AN2856" i="6"/>
  <c r="AN2860" i="6"/>
  <c r="AN2864" i="6"/>
  <c r="AN2868" i="6"/>
  <c r="AN2872" i="6"/>
  <c r="AN2876" i="6"/>
  <c r="AN2880" i="6"/>
  <c r="AN2276" i="6"/>
  <c r="AN2277" i="6"/>
  <c r="AN2281" i="6"/>
  <c r="AN2285" i="6"/>
  <c r="AN2289" i="6"/>
  <c r="AN2293" i="6"/>
  <c r="AN2297" i="6"/>
  <c r="AN2301" i="6"/>
  <c r="AN2305" i="6"/>
  <c r="AN2309" i="6"/>
  <c r="AN2313" i="6"/>
  <c r="AN2317" i="6"/>
  <c r="AN2321" i="6"/>
  <c r="AN2325" i="6"/>
  <c r="AN2329" i="6"/>
  <c r="AN2333" i="6"/>
  <c r="AN2337" i="6"/>
  <c r="AN2341" i="6"/>
  <c r="AN2345" i="6"/>
  <c r="AN2349" i="6"/>
  <c r="AN2353" i="6"/>
  <c r="AN2357" i="6"/>
  <c r="AN2361" i="6"/>
  <c r="AN2365" i="6"/>
  <c r="AN2369" i="6"/>
  <c r="AN2373" i="6"/>
  <c r="AN2377" i="6"/>
  <c r="AN2381" i="6"/>
  <c r="AN2385" i="6"/>
  <c r="AN2389" i="6"/>
  <c r="AN2393" i="6"/>
  <c r="AN2397" i="6"/>
  <c r="AN2401" i="6"/>
  <c r="AN2405" i="6"/>
  <c r="AN2409" i="6"/>
  <c r="AN2413" i="6"/>
  <c r="AN2417" i="6"/>
  <c r="AN2421" i="6"/>
  <c r="AN2425" i="6"/>
  <c r="AN2429" i="6"/>
  <c r="AN2433" i="6"/>
  <c r="AN2437" i="6"/>
  <c r="AN2441" i="6"/>
  <c r="AN2445" i="6"/>
  <c r="AN2449" i="6"/>
  <c r="AN2453" i="6"/>
  <c r="AN2457" i="6"/>
  <c r="AN2461" i="6"/>
  <c r="AN2465" i="6"/>
  <c r="AN2469" i="6"/>
  <c r="AN2473" i="6"/>
  <c r="AN2477" i="6"/>
  <c r="AN2481" i="6"/>
  <c r="AN2485" i="6"/>
  <c r="AN2489" i="6"/>
  <c r="AN2493" i="6"/>
  <c r="AN2497" i="6"/>
  <c r="AN2501" i="6"/>
  <c r="AN2505" i="6"/>
  <c r="AN2509" i="6"/>
  <c r="AN2513" i="6"/>
  <c r="AN2517" i="6"/>
  <c r="AN2521" i="6"/>
  <c r="AN2525" i="6"/>
  <c r="AN2529" i="6"/>
  <c r="AN2533" i="6"/>
  <c r="AN2537" i="6"/>
  <c r="AN2541" i="6"/>
  <c r="AN2545" i="6"/>
  <c r="AN2549" i="6"/>
  <c r="AN2553" i="6"/>
  <c r="AN2557" i="6"/>
  <c r="AN2561" i="6"/>
  <c r="AN2565" i="6"/>
  <c r="AN2569" i="6"/>
  <c r="AN2573" i="6"/>
  <c r="AN2577" i="6"/>
  <c r="AN2581" i="6"/>
  <c r="AN2585" i="6"/>
  <c r="AN2589" i="6"/>
  <c r="AN2593" i="6"/>
  <c r="AN2597" i="6"/>
  <c r="AN2601" i="6"/>
  <c r="AN2605" i="6"/>
  <c r="AN2609" i="6"/>
  <c r="AN2613" i="6"/>
  <c r="AN2617" i="6"/>
  <c r="AN2621" i="6"/>
  <c r="AN2625" i="6"/>
  <c r="AN2629" i="6"/>
  <c r="AN2633" i="6"/>
  <c r="AN2637" i="6"/>
  <c r="AN2641" i="6"/>
  <c r="AN2645" i="6"/>
  <c r="AN2649" i="6"/>
  <c r="AN2653" i="6"/>
  <c r="AN2657" i="6"/>
  <c r="AN2661" i="6"/>
  <c r="AN2665" i="6"/>
  <c r="AN2669" i="6"/>
  <c r="AN2673" i="6"/>
  <c r="AN2677" i="6"/>
  <c r="AN2681" i="6"/>
  <c r="AN2685" i="6"/>
  <c r="AN2689" i="6"/>
  <c r="AN2693" i="6"/>
  <c r="AN2697" i="6"/>
  <c r="AN2701" i="6"/>
  <c r="AN2705" i="6"/>
  <c r="AN2709" i="6"/>
  <c r="AN2713" i="6"/>
  <c r="AN2717" i="6"/>
  <c r="AN2721" i="6"/>
  <c r="AN2725" i="6"/>
  <c r="AN2729" i="6"/>
  <c r="AN2733" i="6"/>
  <c r="AN2737" i="6"/>
  <c r="AN2741" i="6"/>
  <c r="AN2745" i="6"/>
  <c r="AN2749" i="6"/>
  <c r="AN2753" i="6"/>
  <c r="AN2757" i="6"/>
  <c r="AN2761" i="6"/>
  <c r="AN2765" i="6"/>
  <c r="AN2769" i="6"/>
  <c r="AN2773" i="6"/>
  <c r="AN2777" i="6"/>
  <c r="AN2781" i="6"/>
  <c r="AN2785" i="6"/>
  <c r="AN2789" i="6"/>
  <c r="AN2793" i="6"/>
  <c r="AN2797" i="6"/>
  <c r="AN2801" i="6"/>
  <c r="AN2805" i="6"/>
  <c r="AN2809" i="6"/>
  <c r="AN2813" i="6"/>
  <c r="AN2817" i="6"/>
  <c r="AN2821" i="6"/>
  <c r="AN2825" i="6"/>
  <c r="AN2829" i="6"/>
  <c r="AN2833" i="6"/>
  <c r="AN2837" i="6"/>
  <c r="AN2841" i="6"/>
  <c r="AN2845" i="6"/>
  <c r="AN2849" i="6"/>
  <c r="AN2853" i="6"/>
  <c r="AN2857" i="6"/>
  <c r="AN2861" i="6"/>
  <c r="AN2865" i="6"/>
  <c r="AN2869" i="6"/>
  <c r="AN2873" i="6"/>
  <c r="AN2877" i="6"/>
  <c r="AN2881" i="6"/>
  <c r="AN2278" i="6"/>
  <c r="AN2282" i="6"/>
  <c r="AN2286" i="6"/>
  <c r="AN2290" i="6"/>
  <c r="AN2294" i="6"/>
  <c r="AN2298" i="6"/>
  <c r="AN2302" i="6"/>
  <c r="AN2306" i="6"/>
  <c r="AN2310" i="6"/>
  <c r="AN2314" i="6"/>
  <c r="AN2318" i="6"/>
  <c r="AN2322" i="6"/>
  <c r="AN2326" i="6"/>
  <c r="AN2330" i="6"/>
  <c r="AN2334" i="6"/>
  <c r="AN2338" i="6"/>
  <c r="AN2342" i="6"/>
  <c r="AN2346" i="6"/>
  <c r="AN2350" i="6"/>
  <c r="AN2354" i="6"/>
  <c r="AN2358" i="6"/>
  <c r="AN2362" i="6"/>
  <c r="AN2366" i="6"/>
  <c r="AN2370" i="6"/>
  <c r="AN2374" i="6"/>
  <c r="AN2378" i="6"/>
  <c r="AN2382" i="6"/>
  <c r="AN2386" i="6"/>
  <c r="AN2390" i="6"/>
  <c r="AN2394" i="6"/>
  <c r="AN2398" i="6"/>
  <c r="AN2402" i="6"/>
  <c r="AN2406" i="6"/>
  <c r="AN2410" i="6"/>
  <c r="AN2414" i="6"/>
  <c r="AN2418" i="6"/>
  <c r="AN2422" i="6"/>
  <c r="AN2426" i="6"/>
  <c r="AN2430" i="6"/>
  <c r="AN2434" i="6"/>
  <c r="AN2438" i="6"/>
  <c r="AN2442" i="6"/>
  <c r="AN2446" i="6"/>
  <c r="AN2450" i="6"/>
  <c r="AN2454" i="6"/>
  <c r="AN2458" i="6"/>
  <c r="AN2462" i="6"/>
  <c r="AN2466" i="6"/>
  <c r="AN2470" i="6"/>
  <c r="AN2474" i="6"/>
  <c r="AN2478" i="6"/>
  <c r="AN2482" i="6"/>
  <c r="AN2486" i="6"/>
  <c r="AN2490" i="6"/>
  <c r="AN2494" i="6"/>
  <c r="AN2498" i="6"/>
  <c r="AN2502" i="6"/>
  <c r="AN2506" i="6"/>
  <c r="AN2510" i="6"/>
  <c r="AN2514" i="6"/>
  <c r="AN2518" i="6"/>
  <c r="AN2522" i="6"/>
  <c r="AN2526" i="6"/>
  <c r="AN2530" i="6"/>
  <c r="AN2534" i="6"/>
  <c r="AN2538" i="6"/>
  <c r="AN2542" i="6"/>
  <c r="AN2546" i="6"/>
  <c r="AN2550" i="6"/>
  <c r="AN2554" i="6"/>
  <c r="AN2558" i="6"/>
  <c r="AN2562" i="6"/>
  <c r="AN2566" i="6"/>
  <c r="AN2570" i="6"/>
  <c r="AN2574" i="6"/>
  <c r="AN2578" i="6"/>
  <c r="AN2582" i="6"/>
  <c r="AN2586" i="6"/>
  <c r="AN2590" i="6"/>
  <c r="AN2594" i="6"/>
  <c r="AN2598" i="6"/>
  <c r="AN2602" i="6"/>
  <c r="AN2606" i="6"/>
  <c r="AN2610" i="6"/>
  <c r="AN2614" i="6"/>
  <c r="AN2618" i="6"/>
  <c r="AN2622" i="6"/>
  <c r="AN2626" i="6"/>
  <c r="AN2630" i="6"/>
  <c r="AN2634" i="6"/>
  <c r="AN2638" i="6"/>
  <c r="AN2642" i="6"/>
  <c r="AN2646" i="6"/>
  <c r="AN2650" i="6"/>
  <c r="AN2654" i="6"/>
  <c r="AN2658" i="6"/>
  <c r="AN2662" i="6"/>
  <c r="AN2666" i="6"/>
  <c r="AN2670" i="6"/>
  <c r="AN2674" i="6"/>
  <c r="AN2678" i="6"/>
  <c r="AN2682" i="6"/>
  <c r="AN2686" i="6"/>
  <c r="AN2690" i="6"/>
  <c r="AN2694" i="6"/>
  <c r="AN2698" i="6"/>
  <c r="AN2702" i="6"/>
  <c r="AN2706" i="6"/>
  <c r="AN2710" i="6"/>
  <c r="AN2714" i="6"/>
  <c r="AN2718" i="6"/>
  <c r="AN2722" i="6"/>
  <c r="AN2726" i="6"/>
  <c r="AN2730" i="6"/>
  <c r="AN2734" i="6"/>
  <c r="AN2738" i="6"/>
  <c r="AN2742" i="6"/>
  <c r="AN2746" i="6"/>
  <c r="AN2750" i="6"/>
  <c r="AN2754" i="6"/>
  <c r="AN2758" i="6"/>
  <c r="AN2762" i="6"/>
  <c r="AN2766" i="6"/>
  <c r="AN2770" i="6"/>
  <c r="AN2774" i="6"/>
  <c r="AN2778" i="6"/>
  <c r="AN2782" i="6"/>
  <c r="AN2786" i="6"/>
  <c r="AN2790" i="6"/>
  <c r="AN2794" i="6"/>
  <c r="AN2798" i="6"/>
  <c r="AN2802" i="6"/>
  <c r="AN2806" i="6"/>
  <c r="AN2810" i="6"/>
  <c r="AN2814" i="6"/>
  <c r="AN2818" i="6"/>
  <c r="AN2822" i="6"/>
  <c r="AN2826" i="6"/>
  <c r="AN2830" i="6"/>
  <c r="AN2834" i="6"/>
  <c r="AN2838" i="6"/>
  <c r="AN2842" i="6"/>
  <c r="AN2846" i="6"/>
  <c r="AN2850" i="6"/>
  <c r="AN2854" i="6"/>
  <c r="AN2858" i="6"/>
  <c r="AN2862" i="6"/>
  <c r="AN2866" i="6"/>
  <c r="AN2870" i="6"/>
  <c r="AN2874" i="6"/>
  <c r="AN2878" i="6"/>
  <c r="AN2882" i="6"/>
  <c r="AN2279" i="6"/>
  <c r="AN2283" i="6"/>
  <c r="AN2287" i="6"/>
  <c r="AN2291" i="6"/>
  <c r="AN2295" i="6"/>
  <c r="AN2299" i="6"/>
  <c r="AN2303" i="6"/>
  <c r="AN2307" i="6"/>
  <c r="AN2311" i="6"/>
  <c r="AN2315" i="6"/>
  <c r="AN2319" i="6"/>
  <c r="AN2323" i="6"/>
  <c r="AN2327" i="6"/>
  <c r="AN2331" i="6"/>
  <c r="AN2335" i="6"/>
  <c r="AN2339" i="6"/>
  <c r="AN2343" i="6"/>
  <c r="AN2347" i="6"/>
  <c r="AN2351" i="6"/>
  <c r="AN2355" i="6"/>
  <c r="AN2359" i="6"/>
  <c r="AN2363" i="6"/>
  <c r="AN2367" i="6"/>
  <c r="AN2371" i="6"/>
  <c r="AN2375" i="6"/>
  <c r="AN2379" i="6"/>
  <c r="AN2383" i="6"/>
  <c r="AN2387" i="6"/>
  <c r="AN2391" i="6"/>
  <c r="AN2395" i="6"/>
  <c r="AN2399" i="6"/>
  <c r="AN2403" i="6"/>
  <c r="AN2407" i="6"/>
  <c r="AN2411" i="6"/>
  <c r="AN2415" i="6"/>
  <c r="AN2419" i="6"/>
  <c r="AN2423" i="6"/>
  <c r="AN2427" i="6"/>
  <c r="AN2431" i="6"/>
  <c r="AN2435" i="6"/>
  <c r="AN2439" i="6"/>
  <c r="AN2443" i="6"/>
  <c r="AN2447" i="6"/>
  <c r="AN2451" i="6"/>
  <c r="AN2455" i="6"/>
  <c r="AN2459" i="6"/>
  <c r="AN2463" i="6"/>
  <c r="AN2467" i="6"/>
  <c r="AN2471" i="6"/>
  <c r="AN2475" i="6"/>
  <c r="AN2479" i="6"/>
  <c r="AN2483" i="6"/>
  <c r="AN2487" i="6"/>
  <c r="AN2491" i="6"/>
  <c r="AN2495" i="6"/>
  <c r="AN2499" i="6"/>
  <c r="AN2503" i="6"/>
  <c r="AN2507" i="6"/>
  <c r="AN2511" i="6"/>
  <c r="AN2515" i="6"/>
  <c r="AN2519" i="6"/>
  <c r="AN2523" i="6"/>
  <c r="AN2527" i="6"/>
  <c r="AN2531" i="6"/>
  <c r="AN2535" i="6"/>
  <c r="AN2539" i="6"/>
  <c r="AN2543" i="6"/>
  <c r="AN2547" i="6"/>
  <c r="AN2551" i="6"/>
  <c r="AN2555" i="6"/>
  <c r="AN2559" i="6"/>
  <c r="AN2563" i="6"/>
  <c r="AN2567" i="6"/>
  <c r="AN2571" i="6"/>
  <c r="AN2575" i="6"/>
  <c r="AN2579" i="6"/>
  <c r="AN2583" i="6"/>
  <c r="AN2587" i="6"/>
  <c r="AN2591" i="6"/>
  <c r="AN2595" i="6"/>
  <c r="AN2599" i="6"/>
  <c r="AN2603" i="6"/>
  <c r="AN2607" i="6"/>
  <c r="AN2611" i="6"/>
  <c r="AN2615" i="6"/>
  <c r="AN2619" i="6"/>
  <c r="AN2623" i="6"/>
  <c r="AN2627" i="6"/>
  <c r="AN2631" i="6"/>
  <c r="AN2635" i="6"/>
  <c r="AN2639" i="6"/>
  <c r="AN2643" i="6"/>
  <c r="AN2647" i="6"/>
  <c r="AN2651" i="6"/>
  <c r="AN2655" i="6"/>
  <c r="AN2659" i="6"/>
  <c r="AN2663" i="6"/>
  <c r="AN2667" i="6"/>
  <c r="AN2671" i="6"/>
  <c r="AN2675" i="6"/>
  <c r="AN2679" i="6"/>
  <c r="AN2683" i="6"/>
  <c r="AN2687" i="6"/>
  <c r="AN2691" i="6"/>
  <c r="AN2695" i="6"/>
  <c r="AN2699" i="6"/>
  <c r="AN2703" i="6"/>
  <c r="AN2707" i="6"/>
  <c r="AN2711" i="6"/>
  <c r="AN2715" i="6"/>
  <c r="AN2719" i="6"/>
  <c r="AN2723" i="6"/>
  <c r="AN2727" i="6"/>
  <c r="AN2731" i="6"/>
  <c r="AN2735" i="6"/>
  <c r="AN2739" i="6"/>
  <c r="AN2743" i="6"/>
  <c r="AN2747" i="6"/>
  <c r="AN2751" i="6"/>
  <c r="AN2755" i="6"/>
  <c r="AN2759" i="6"/>
  <c r="AN2763" i="6"/>
  <c r="AN2767" i="6"/>
  <c r="AN2771" i="6"/>
  <c r="AN2775" i="6"/>
  <c r="AN2779" i="6"/>
  <c r="AN2783" i="6"/>
  <c r="AN2787" i="6"/>
  <c r="AN2791" i="6"/>
  <c r="AN2795" i="6"/>
  <c r="AN2799" i="6"/>
  <c r="AN2803" i="6"/>
  <c r="AN2807" i="6"/>
  <c r="AN2811" i="6"/>
  <c r="AN2815" i="6"/>
  <c r="AN2819" i="6"/>
  <c r="AN2823" i="6"/>
  <c r="AN2827" i="6"/>
  <c r="AN2831" i="6"/>
  <c r="AN2835" i="6"/>
  <c r="AN2839" i="6"/>
  <c r="AN2843" i="6"/>
  <c r="AN2847" i="6"/>
  <c r="AN2851" i="6"/>
  <c r="AN2855" i="6"/>
  <c r="AN2859" i="6"/>
  <c r="AN2863" i="6"/>
  <c r="AN2867" i="6"/>
  <c r="AN2871" i="6"/>
  <c r="AN2875" i="6"/>
  <c r="AN2879" i="6"/>
  <c r="AN2886" i="6"/>
  <c r="AN2890" i="6"/>
  <c r="AN2894" i="6"/>
  <c r="AN2898" i="6"/>
  <c r="AN2902" i="6"/>
  <c r="AN2906" i="6"/>
  <c r="AN2910" i="6"/>
  <c r="AN2914" i="6"/>
  <c r="AN2918" i="6"/>
  <c r="AN2922" i="6"/>
  <c r="AN2883" i="6"/>
  <c r="AN2887" i="6"/>
  <c r="AN2891" i="6"/>
  <c r="AN2895" i="6"/>
  <c r="AN2899" i="6"/>
  <c r="AN2903" i="6"/>
  <c r="AN2907" i="6"/>
  <c r="AN2911" i="6"/>
  <c r="AN2915" i="6"/>
  <c r="AN2919" i="6"/>
  <c r="AN2923" i="6"/>
  <c r="AN2884" i="6"/>
  <c r="AN2888" i="6"/>
  <c r="AN2892" i="6"/>
  <c r="AN2896" i="6"/>
  <c r="AN2900" i="6"/>
  <c r="AN2904" i="6"/>
  <c r="AN2908" i="6"/>
  <c r="AN2912" i="6"/>
  <c r="AN2916" i="6"/>
  <c r="AN2920" i="6"/>
  <c r="AN2885" i="6"/>
  <c r="AN2889" i="6"/>
  <c r="AN2893" i="6"/>
  <c r="AN2897" i="6"/>
  <c r="AN2901" i="6"/>
  <c r="AN2905" i="6"/>
  <c r="AN2909" i="6"/>
  <c r="AN2913" i="6"/>
  <c r="AN2917" i="6"/>
  <c r="AN2921" i="6"/>
  <c r="H31" i="6"/>
  <c r="B31" i="6"/>
  <c r="N31" i="6"/>
  <c r="D14" i="9"/>
  <c r="C14" i="9" s="1"/>
  <c r="D38" i="9"/>
  <c r="C38" i="9" s="1"/>
  <c r="D34" i="9"/>
  <c r="C34" i="9" s="1"/>
  <c r="D41" i="9"/>
  <c r="C41" i="9" s="1"/>
  <c r="D37" i="9"/>
  <c r="C37" i="9" s="1"/>
  <c r="D33" i="9"/>
  <c r="C33" i="9" s="1"/>
  <c r="D40" i="9"/>
  <c r="C40" i="9" s="1"/>
  <c r="D36" i="9"/>
  <c r="C36" i="9" s="1"/>
  <c r="C32" i="9"/>
  <c r="D9" i="9"/>
  <c r="C9" i="9" s="1"/>
  <c r="D35" i="9"/>
  <c r="C35" i="9" s="1"/>
  <c r="P35" i="9"/>
  <c r="O35" i="9" s="1"/>
  <c r="J16" i="9"/>
  <c r="I16" i="9" s="1"/>
  <c r="J15" i="9"/>
  <c r="I15" i="9" s="1"/>
  <c r="J11" i="9"/>
  <c r="I11" i="9" s="1"/>
  <c r="H7" i="9"/>
  <c r="J14" i="9"/>
  <c r="I14" i="9" s="1"/>
  <c r="N19" i="9"/>
  <c r="P27" i="9"/>
  <c r="O27" i="9" s="1"/>
  <c r="J41" i="9"/>
  <c r="I41" i="9" s="1"/>
  <c r="J36" i="9"/>
  <c r="I36" i="9" s="1"/>
  <c r="J10" i="9"/>
  <c r="I10" i="9" s="1"/>
  <c r="P12" i="9"/>
  <c r="O12" i="9" s="1"/>
  <c r="D22" i="9"/>
  <c r="C22" i="9" s="1"/>
  <c r="D39" i="9"/>
  <c r="C39" i="9" s="1"/>
  <c r="J17" i="9"/>
  <c r="I17" i="9" s="1"/>
  <c r="N31" i="9"/>
  <c r="H31" i="9"/>
  <c r="P38" i="9"/>
  <c r="O38" i="9" s="1"/>
  <c r="J12" i="9"/>
  <c r="I12" i="9" s="1"/>
  <c r="D17" i="9"/>
  <c r="C17" i="9" s="1"/>
  <c r="P9" i="9"/>
  <c r="O9" i="9" s="1"/>
  <c r="B7" i="9"/>
  <c r="D29" i="9"/>
  <c r="C29" i="9" s="1"/>
  <c r="D21" i="9"/>
  <c r="C21" i="9" s="1"/>
  <c r="D24" i="9"/>
  <c r="C24" i="9" s="1"/>
  <c r="B19" i="9"/>
  <c r="D23" i="9"/>
  <c r="C23" i="9" s="1"/>
  <c r="D8" i="9"/>
  <c r="C8" i="9" s="1"/>
  <c r="P8" i="9"/>
  <c r="O8" i="9" s="1"/>
  <c r="J9" i="9"/>
  <c r="I9" i="9" s="1"/>
  <c r="J13" i="9"/>
  <c r="I13" i="9" s="1"/>
  <c r="B31" i="9"/>
  <c r="P32" i="9"/>
  <c r="O32" i="9" s="1"/>
  <c r="P36" i="9"/>
  <c r="O36" i="9" s="1"/>
  <c r="P40" i="9"/>
  <c r="O40" i="9" s="1"/>
  <c r="P15" i="9"/>
  <c r="O15" i="9" s="1"/>
  <c r="P33" i="9"/>
  <c r="O33" i="9" s="1"/>
  <c r="P37" i="9"/>
  <c r="O37" i="9" s="1"/>
  <c r="P41" i="9"/>
  <c r="O41" i="9" s="1"/>
  <c r="AN7" i="6"/>
  <c r="N19" i="6" s="1"/>
  <c r="AM7" i="6"/>
  <c r="H19" i="6" s="1"/>
  <c r="AL7" i="6"/>
  <c r="B19" i="6" s="1"/>
  <c r="AK7" i="6"/>
  <c r="N7" i="6" s="1"/>
  <c r="B7" i="6"/>
  <c r="J39" i="9" l="1"/>
  <c r="I39" i="9" s="1"/>
  <c r="J40" i="9"/>
  <c r="I40" i="9" s="1"/>
  <c r="J34" i="9"/>
  <c r="I34" i="9" s="1"/>
  <c r="J35" i="9"/>
  <c r="I35" i="9" s="1"/>
  <c r="J33" i="9"/>
  <c r="I33" i="9" s="1"/>
  <c r="P10" i="9"/>
  <c r="O10" i="9" s="1"/>
  <c r="J37" i="9"/>
  <c r="I37" i="9" s="1"/>
  <c r="J21" i="9"/>
  <c r="I21" i="9" s="1"/>
  <c r="D20" i="9"/>
  <c r="C20" i="9" s="1"/>
  <c r="D25" i="9"/>
  <c r="C25" i="9" s="1"/>
  <c r="D27" i="9"/>
  <c r="C27" i="9" s="1"/>
  <c r="D10" i="9"/>
  <c r="C10" i="9" s="1"/>
  <c r="D13" i="9"/>
  <c r="C13" i="9" s="1"/>
  <c r="P11" i="9"/>
  <c r="O11" i="9" s="1"/>
  <c r="P17" i="9"/>
  <c r="O17" i="9" s="1"/>
  <c r="P13" i="9"/>
  <c r="O13" i="9" s="1"/>
  <c r="P16" i="9"/>
  <c r="O16" i="9" s="1"/>
  <c r="J38" i="9"/>
  <c r="I38" i="9" s="1"/>
  <c r="J32" i="9"/>
  <c r="I32" i="9" s="1"/>
  <c r="J28" i="9"/>
  <c r="I28" i="9" s="1"/>
  <c r="H19" i="9"/>
  <c r="J22" i="9"/>
  <c r="I22" i="9" s="1"/>
  <c r="J26" i="9"/>
  <c r="I26" i="9" s="1"/>
  <c r="J20" i="9"/>
  <c r="I20" i="9" s="1"/>
  <c r="J25" i="9"/>
  <c r="I25" i="9" s="1"/>
  <c r="J23" i="9"/>
  <c r="I23" i="9" s="1"/>
  <c r="J24" i="9"/>
  <c r="I24" i="9" s="1"/>
  <c r="J29" i="9"/>
  <c r="I29" i="9" s="1"/>
  <c r="J27" i="9"/>
  <c r="I27" i="9" s="1"/>
  <c r="P21" i="9"/>
  <c r="O21" i="9" s="1"/>
  <c r="P24" i="9"/>
  <c r="O24" i="9" s="1"/>
  <c r="P25" i="9"/>
  <c r="O25" i="9" s="1"/>
  <c r="P23" i="9"/>
  <c r="O23" i="9" s="1"/>
  <c r="P28" i="9"/>
  <c r="O28" i="9" s="1"/>
  <c r="P29" i="9"/>
  <c r="O29" i="9" s="1"/>
  <c r="D11" i="9"/>
  <c r="C11" i="9" s="1"/>
  <c r="P26" i="9"/>
  <c r="O26" i="9" s="1"/>
  <c r="P22" i="9"/>
  <c r="O22" i="9" s="1"/>
  <c r="P20" i="9"/>
  <c r="O20" i="9" s="1"/>
  <c r="P39" i="9"/>
  <c r="D26" i="9"/>
  <c r="C26" i="9" s="1"/>
  <c r="P14" i="9"/>
  <c r="J8" i="9"/>
  <c r="D12" i="9"/>
  <c r="C12" i="9" s="1"/>
  <c r="E26" i="9"/>
  <c r="D15" i="9"/>
  <c r="C15" i="9" s="1"/>
  <c r="Q37" i="9"/>
  <c r="R37" i="9"/>
  <c r="F21" i="9"/>
  <c r="E21" i="9"/>
  <c r="L21" i="9"/>
  <c r="K21" i="9"/>
  <c r="Q13" i="9"/>
  <c r="K37" i="9"/>
  <c r="R23" i="9"/>
  <c r="Q23" i="9"/>
  <c r="K15" i="9"/>
  <c r="L15" i="9"/>
  <c r="F9" i="9"/>
  <c r="E9" i="9"/>
  <c r="E33" i="9"/>
  <c r="F33" i="9"/>
  <c r="F38" i="9"/>
  <c r="E38" i="9"/>
  <c r="F16" i="9"/>
  <c r="E16" i="9"/>
  <c r="K10" i="9"/>
  <c r="L10" i="9"/>
  <c r="R25" i="9"/>
  <c r="Q25" i="9"/>
  <c r="F35" i="9"/>
  <c r="E35" i="9"/>
  <c r="F34" i="9"/>
  <c r="E34" i="9"/>
  <c r="Q33" i="9"/>
  <c r="R33" i="9"/>
  <c r="L22" i="9"/>
  <c r="K22" i="9"/>
  <c r="F25" i="9"/>
  <c r="E25" i="9"/>
  <c r="L26" i="9"/>
  <c r="K26" i="9"/>
  <c r="R17" i="9"/>
  <c r="R34" i="9"/>
  <c r="Q34" i="9"/>
  <c r="R32" i="9"/>
  <c r="Q32" i="9"/>
  <c r="L13" i="9"/>
  <c r="K13" i="9"/>
  <c r="F23" i="9"/>
  <c r="E23" i="9"/>
  <c r="E24" i="9"/>
  <c r="F24" i="9"/>
  <c r="F29" i="9"/>
  <c r="E29" i="9"/>
  <c r="L23" i="9"/>
  <c r="K23" i="9"/>
  <c r="L29" i="9"/>
  <c r="K29" i="9"/>
  <c r="F17" i="9"/>
  <c r="E17" i="9"/>
  <c r="R38" i="9"/>
  <c r="Q38" i="9"/>
  <c r="L17" i="9"/>
  <c r="K17" i="9"/>
  <c r="F39" i="9"/>
  <c r="E39" i="9"/>
  <c r="F13" i="9"/>
  <c r="E13" i="9"/>
  <c r="L36" i="9"/>
  <c r="K36" i="9"/>
  <c r="K41" i="9"/>
  <c r="L41" i="9"/>
  <c r="R27" i="9"/>
  <c r="Q27" i="9"/>
  <c r="L14" i="9"/>
  <c r="K14" i="9"/>
  <c r="L16" i="9"/>
  <c r="K16" i="9"/>
  <c r="F32" i="9"/>
  <c r="E32" i="9"/>
  <c r="E37" i="9"/>
  <c r="F37" i="9"/>
  <c r="F14" i="9"/>
  <c r="E14" i="9"/>
  <c r="R40" i="9"/>
  <c r="Q40" i="9"/>
  <c r="Q8" i="9"/>
  <c r="R8" i="9"/>
  <c r="R9" i="9"/>
  <c r="Q9" i="9"/>
  <c r="R26" i="9"/>
  <c r="Q26" i="9"/>
  <c r="F22" i="9"/>
  <c r="E22" i="9"/>
  <c r="K33" i="9"/>
  <c r="L33" i="9"/>
  <c r="Q24" i="9"/>
  <c r="R24" i="9"/>
  <c r="K11" i="9"/>
  <c r="L11" i="9"/>
  <c r="F40" i="9"/>
  <c r="E40" i="9"/>
  <c r="E15" i="9"/>
  <c r="F15" i="9"/>
  <c r="R36" i="9"/>
  <c r="Q36" i="9"/>
  <c r="E8" i="9"/>
  <c r="F8" i="9"/>
  <c r="E20" i="9"/>
  <c r="F20" i="9"/>
  <c r="L20" i="9"/>
  <c r="L25" i="9"/>
  <c r="K25" i="9"/>
  <c r="E10" i="9"/>
  <c r="F10" i="9"/>
  <c r="Q15" i="9"/>
  <c r="R15" i="9"/>
  <c r="Q41" i="9"/>
  <c r="R41" i="9"/>
  <c r="R11" i="9"/>
  <c r="Q11" i="9"/>
  <c r="L39" i="9"/>
  <c r="K39" i="9"/>
  <c r="L9" i="9"/>
  <c r="K9" i="9"/>
  <c r="F27" i="9"/>
  <c r="E27" i="9"/>
  <c r="E28" i="9"/>
  <c r="F28" i="9"/>
  <c r="L27" i="9"/>
  <c r="K27" i="9"/>
  <c r="K28" i="9"/>
  <c r="L28" i="9"/>
  <c r="K35" i="9"/>
  <c r="L12" i="9"/>
  <c r="K12" i="9"/>
  <c r="R16" i="9"/>
  <c r="Q16" i="9"/>
  <c r="Q10" i="9"/>
  <c r="R10" i="9"/>
  <c r="R22" i="9"/>
  <c r="Q22" i="9"/>
  <c r="R12" i="9"/>
  <c r="Q12" i="9"/>
  <c r="L40" i="9"/>
  <c r="K40" i="9"/>
  <c r="L34" i="9"/>
  <c r="K34" i="9"/>
  <c r="Q20" i="9"/>
  <c r="R20" i="9"/>
  <c r="R21" i="9"/>
  <c r="Q21" i="9"/>
  <c r="R35" i="9"/>
  <c r="Q35" i="9"/>
  <c r="F36" i="9"/>
  <c r="E36" i="9"/>
  <c r="E41" i="9"/>
  <c r="F41" i="9"/>
  <c r="F11" i="9"/>
  <c r="AJ7" i="6"/>
  <c r="H7" i="6" s="1"/>
  <c r="J32" i="6"/>
  <c r="D32" i="6"/>
  <c r="AJ8" i="6"/>
  <c r="AQ8" i="6"/>
  <c r="AK8" i="6"/>
  <c r="AN8" i="6"/>
  <c r="AM8" i="6"/>
  <c r="AL8" i="6"/>
  <c r="L35" i="9" l="1"/>
  <c r="K32" i="9"/>
  <c r="R29" i="9"/>
  <c r="Q17" i="9"/>
  <c r="Q29" i="9"/>
  <c r="L37" i="9"/>
  <c r="R13" i="9"/>
  <c r="K38" i="9"/>
  <c r="L24" i="9"/>
  <c r="K20" i="9"/>
  <c r="K24" i="9"/>
  <c r="E11" i="9"/>
  <c r="L32" i="9"/>
  <c r="L38" i="9"/>
  <c r="R28" i="9"/>
  <c r="F12" i="9"/>
  <c r="Q28" i="9"/>
  <c r="E12" i="9"/>
  <c r="F26" i="9"/>
  <c r="I8" i="9"/>
  <c r="L8" i="9"/>
  <c r="K8" i="9"/>
  <c r="O14" i="9"/>
  <c r="Q14" i="9"/>
  <c r="R14" i="9"/>
  <c r="O39" i="9"/>
  <c r="R39" i="9"/>
  <c r="Q39" i="9"/>
  <c r="F32" i="6"/>
  <c r="C32" i="6"/>
  <c r="L32" i="6"/>
  <c r="I32" i="6"/>
  <c r="D33" i="6"/>
  <c r="D35" i="6"/>
  <c r="D37" i="6"/>
  <c r="D41" i="6"/>
  <c r="D36" i="6"/>
  <c r="D40" i="6"/>
  <c r="D34" i="6"/>
  <c r="D38" i="6"/>
  <c r="D39" i="6"/>
  <c r="P27" i="6"/>
  <c r="R27" i="6" s="1"/>
  <c r="P21" i="6"/>
  <c r="R21" i="6" s="1"/>
  <c r="P22" i="6"/>
  <c r="R22" i="6" s="1"/>
  <c r="P20" i="6"/>
  <c r="R20" i="6" s="1"/>
  <c r="P28" i="6"/>
  <c r="R28" i="6" s="1"/>
  <c r="P29" i="6"/>
  <c r="R29" i="6" s="1"/>
  <c r="P23" i="6"/>
  <c r="R23" i="6" s="1"/>
  <c r="P24" i="6"/>
  <c r="R24" i="6" s="1"/>
  <c r="P25" i="6"/>
  <c r="R25" i="6" s="1"/>
  <c r="P26" i="6"/>
  <c r="R26" i="6" s="1"/>
  <c r="J23" i="6"/>
  <c r="L23" i="6" s="1"/>
  <c r="J24" i="6"/>
  <c r="L24" i="6" s="1"/>
  <c r="J25" i="6"/>
  <c r="L25" i="6" s="1"/>
  <c r="J26" i="6"/>
  <c r="L26" i="6" s="1"/>
  <c r="J27" i="6"/>
  <c r="L27" i="6" s="1"/>
  <c r="J20" i="6"/>
  <c r="L20" i="6" s="1"/>
  <c r="J28" i="6"/>
  <c r="L28" i="6" s="1"/>
  <c r="J21" i="6"/>
  <c r="L21" i="6" s="1"/>
  <c r="J22" i="6"/>
  <c r="L22" i="6" s="1"/>
  <c r="J29" i="6"/>
  <c r="L29" i="6" s="1"/>
  <c r="J9" i="6"/>
  <c r="L9" i="6" s="1"/>
  <c r="J17" i="6"/>
  <c r="L17" i="6" s="1"/>
  <c r="J11" i="6"/>
  <c r="L11" i="6" s="1"/>
  <c r="J10" i="6"/>
  <c r="L10" i="6" s="1"/>
  <c r="J13" i="6"/>
  <c r="L13" i="6" s="1"/>
  <c r="J14" i="6"/>
  <c r="L14" i="6" s="1"/>
  <c r="J12" i="6"/>
  <c r="L12" i="6" s="1"/>
  <c r="J15" i="6"/>
  <c r="L15" i="6" s="1"/>
  <c r="J16" i="6"/>
  <c r="L16" i="6" s="1"/>
  <c r="J8" i="6"/>
  <c r="L8" i="6" s="1"/>
  <c r="D25" i="6"/>
  <c r="F25" i="6" s="1"/>
  <c r="D26" i="6"/>
  <c r="F26" i="6" s="1"/>
  <c r="D27" i="6"/>
  <c r="F27" i="6" s="1"/>
  <c r="D20" i="6"/>
  <c r="F20" i="6" s="1"/>
  <c r="D28" i="6"/>
  <c r="F28" i="6" s="1"/>
  <c r="D21" i="6"/>
  <c r="F21" i="6" s="1"/>
  <c r="D29" i="6"/>
  <c r="F29" i="6" s="1"/>
  <c r="D22" i="6"/>
  <c r="F22" i="6" s="1"/>
  <c r="D24" i="6"/>
  <c r="F24" i="6" s="1"/>
  <c r="D23" i="6"/>
  <c r="F23" i="6" s="1"/>
  <c r="P15" i="6"/>
  <c r="R15" i="6" s="1"/>
  <c r="P9" i="6"/>
  <c r="R9" i="6" s="1"/>
  <c r="P8" i="6"/>
  <c r="R8" i="6" s="1"/>
  <c r="P16" i="6"/>
  <c r="R16" i="6" s="1"/>
  <c r="P17" i="6"/>
  <c r="R17" i="6" s="1"/>
  <c r="P11" i="6"/>
  <c r="R11" i="6" s="1"/>
  <c r="P12" i="6"/>
  <c r="R12" i="6" s="1"/>
  <c r="P13" i="6"/>
  <c r="R13" i="6" s="1"/>
  <c r="P14" i="6"/>
  <c r="R14" i="6" s="1"/>
  <c r="P10" i="6"/>
  <c r="R10" i="6" s="1"/>
  <c r="P36" i="6"/>
  <c r="R36" i="6" s="1"/>
  <c r="P37" i="6"/>
  <c r="R37" i="6" s="1"/>
  <c r="P38" i="6"/>
  <c r="R38" i="6" s="1"/>
  <c r="P39" i="6"/>
  <c r="R39" i="6" s="1"/>
  <c r="P32" i="6"/>
  <c r="R32" i="6" s="1"/>
  <c r="P40" i="6"/>
  <c r="R40" i="6" s="1"/>
  <c r="P33" i="6"/>
  <c r="R33" i="6" s="1"/>
  <c r="P41" i="6"/>
  <c r="R41" i="6" s="1"/>
  <c r="P34" i="6"/>
  <c r="R34" i="6" s="1"/>
  <c r="P35" i="6"/>
  <c r="R35" i="6" s="1"/>
  <c r="J38" i="6"/>
  <c r="J33" i="6"/>
  <c r="J39" i="6"/>
  <c r="J40" i="6"/>
  <c r="J41" i="6"/>
  <c r="J34" i="6"/>
  <c r="J35" i="6"/>
  <c r="J36" i="6"/>
  <c r="J37" i="6"/>
  <c r="AI8" i="6"/>
  <c r="L37" i="6" l="1"/>
  <c r="I37" i="6"/>
  <c r="L36" i="6"/>
  <c r="I36" i="6"/>
  <c r="L35" i="6"/>
  <c r="I35" i="6"/>
  <c r="L34" i="6"/>
  <c r="I34" i="6"/>
  <c r="L41" i="6"/>
  <c r="I41" i="6"/>
  <c r="L40" i="6"/>
  <c r="I40" i="6"/>
  <c r="L39" i="6"/>
  <c r="I39" i="6"/>
  <c r="L33" i="6"/>
  <c r="I33" i="6"/>
  <c r="L38" i="6"/>
  <c r="I38" i="6"/>
  <c r="F39" i="6"/>
  <c r="C39" i="6"/>
  <c r="F38" i="6"/>
  <c r="C38" i="6"/>
  <c r="F34" i="6"/>
  <c r="C34" i="6"/>
  <c r="F40" i="6"/>
  <c r="C40" i="6"/>
  <c r="F36" i="6"/>
  <c r="C36" i="6"/>
  <c r="F41" i="6"/>
  <c r="C41" i="6"/>
  <c r="F37" i="6"/>
  <c r="C37" i="6"/>
  <c r="F35" i="6"/>
  <c r="C35" i="6"/>
  <c r="F33" i="6"/>
  <c r="C33" i="6"/>
  <c r="O34" i="6"/>
  <c r="O32" i="6"/>
  <c r="O36" i="6"/>
  <c r="O41" i="6"/>
  <c r="O39" i="6"/>
  <c r="O33" i="6"/>
  <c r="O38" i="6"/>
  <c r="O35" i="6"/>
  <c r="O40" i="6"/>
  <c r="O37" i="6"/>
  <c r="E34" i="6"/>
  <c r="E41" i="6"/>
  <c r="E40" i="6"/>
  <c r="E37" i="6"/>
  <c r="E39" i="6"/>
  <c r="E36" i="6"/>
  <c r="E35" i="6"/>
  <c r="E38" i="6"/>
  <c r="E32" i="6"/>
  <c r="E33" i="6"/>
  <c r="D9" i="6"/>
  <c r="F9" i="6" s="1"/>
  <c r="D13" i="6"/>
  <c r="F13" i="6" s="1"/>
  <c r="D17" i="6"/>
  <c r="F17" i="6" s="1"/>
  <c r="D8" i="6"/>
  <c r="D12" i="6"/>
  <c r="F12" i="6" s="1"/>
  <c r="D10" i="6"/>
  <c r="F10" i="6" s="1"/>
  <c r="D14" i="6"/>
  <c r="F14" i="6" s="1"/>
  <c r="D11" i="6"/>
  <c r="F11" i="6" s="1"/>
  <c r="D15" i="6"/>
  <c r="F15" i="6" s="1"/>
  <c r="D16" i="6"/>
  <c r="F16" i="6" s="1"/>
  <c r="K32" i="6"/>
  <c r="Q11" i="6"/>
  <c r="O11" i="6"/>
  <c r="I8" i="6"/>
  <c r="K8" i="6"/>
  <c r="Q24" i="6"/>
  <c r="O24" i="6"/>
  <c r="Q17" i="6"/>
  <c r="O17" i="6"/>
  <c r="I27" i="6"/>
  <c r="K27" i="6"/>
  <c r="K35" i="6"/>
  <c r="O16" i="6"/>
  <c r="Q16" i="6"/>
  <c r="Q29" i="6"/>
  <c r="O29" i="6"/>
  <c r="O8" i="6"/>
  <c r="Q8" i="6"/>
  <c r="K41" i="6"/>
  <c r="Q41" i="6"/>
  <c r="Q10" i="6"/>
  <c r="O10" i="6"/>
  <c r="Q9" i="6"/>
  <c r="O9" i="6"/>
  <c r="E20" i="6"/>
  <c r="C20" i="6"/>
  <c r="I14" i="6"/>
  <c r="K14" i="6"/>
  <c r="K29" i="6"/>
  <c r="I29" i="6"/>
  <c r="I24" i="6"/>
  <c r="K24" i="6"/>
  <c r="O20" i="6"/>
  <c r="Q20" i="6"/>
  <c r="I17" i="6"/>
  <c r="K17" i="6"/>
  <c r="K36" i="6"/>
  <c r="I9" i="6"/>
  <c r="K9" i="6"/>
  <c r="E21" i="6"/>
  <c r="C21" i="6"/>
  <c r="I26" i="6"/>
  <c r="K26" i="6"/>
  <c r="Q34" i="6"/>
  <c r="K40" i="6"/>
  <c r="Q33" i="6"/>
  <c r="O14" i="6"/>
  <c r="Q14" i="6"/>
  <c r="O15" i="6"/>
  <c r="Q15" i="6"/>
  <c r="E27" i="6"/>
  <c r="C27" i="6"/>
  <c r="K13" i="6"/>
  <c r="I13" i="6"/>
  <c r="I22" i="6"/>
  <c r="K22" i="6"/>
  <c r="I23" i="6"/>
  <c r="K23" i="6"/>
  <c r="O22" i="6"/>
  <c r="Q22" i="6"/>
  <c r="K38" i="6"/>
  <c r="Q38" i="6"/>
  <c r="Q37" i="6"/>
  <c r="Q36" i="6"/>
  <c r="I12" i="6"/>
  <c r="K12" i="6"/>
  <c r="K25" i="6"/>
  <c r="I25" i="6"/>
  <c r="K39" i="6"/>
  <c r="Q40" i="6"/>
  <c r="O13" i="6"/>
  <c r="Q13" i="6"/>
  <c r="C23" i="6"/>
  <c r="E23" i="6"/>
  <c r="C26" i="6"/>
  <c r="E26" i="6"/>
  <c r="K10" i="6"/>
  <c r="I10" i="6"/>
  <c r="I21" i="6"/>
  <c r="K21" i="6"/>
  <c r="O26" i="6"/>
  <c r="Q26" i="6"/>
  <c r="Q21" i="6"/>
  <c r="O21" i="6"/>
  <c r="K37" i="6"/>
  <c r="Q39" i="6"/>
  <c r="E22" i="6"/>
  <c r="C22" i="6"/>
  <c r="K20" i="6"/>
  <c r="I20" i="6"/>
  <c r="E29" i="6"/>
  <c r="C29" i="6"/>
  <c r="K16" i="6"/>
  <c r="I16" i="6"/>
  <c r="O23" i="6"/>
  <c r="Q23" i="6"/>
  <c r="Q35" i="6"/>
  <c r="I15" i="6"/>
  <c r="K15" i="6"/>
  <c r="K34" i="6"/>
  <c r="E28" i="6"/>
  <c r="C28" i="6"/>
  <c r="O28" i="6"/>
  <c r="Q28" i="6"/>
  <c r="K33" i="6"/>
  <c r="Q32" i="6"/>
  <c r="Q12" i="6"/>
  <c r="O12" i="6"/>
  <c r="C24" i="6"/>
  <c r="E24" i="6"/>
  <c r="C25" i="6"/>
  <c r="E25" i="6"/>
  <c r="K11" i="6"/>
  <c r="I11" i="6"/>
  <c r="K28" i="6"/>
  <c r="I28" i="6"/>
  <c r="Q25" i="6"/>
  <c r="O25" i="6"/>
  <c r="O27" i="6"/>
  <c r="Q27" i="6"/>
  <c r="E8" i="6" l="1"/>
  <c r="F8" i="6"/>
  <c r="C8" i="6"/>
  <c r="C16" i="6"/>
  <c r="C15" i="6"/>
  <c r="C17" i="6"/>
  <c r="C9" i="6"/>
  <c r="C10" i="6"/>
  <c r="C11" i="6"/>
  <c r="C14" i="6"/>
  <c r="E13" i="6"/>
  <c r="E12" i="6"/>
  <c r="E17" i="6"/>
  <c r="E10" i="6"/>
  <c r="C13" i="6"/>
  <c r="C12" i="6"/>
  <c r="E9" i="6"/>
  <c r="E11" i="6"/>
  <c r="E16" i="6"/>
  <c r="E14" i="6"/>
  <c r="E15" i="6"/>
</calcChain>
</file>

<file path=xl/sharedStrings.xml><?xml version="1.0" encoding="utf-8"?>
<sst xmlns="http://schemas.openxmlformats.org/spreadsheetml/2006/main" count="49587" uniqueCount="6452">
  <si>
    <t>BCI</t>
  </si>
  <si>
    <t>FECHA:</t>
  </si>
  <si>
    <t>← NO MODIFICAR</t>
  </si>
  <si>
    <t>CFM9922APV&lt;ChlNa&gt;</t>
  </si>
  <si>
    <t>CFM9922F1&lt;ChlNa&gt;</t>
  </si>
  <si>
    <t>CFM9922F2&lt;ChlNa&gt;</t>
  </si>
  <si>
    <t>CFM9922IT&lt;ChlNa&gt;</t>
  </si>
  <si>
    <t>CFM8982A&lt;ChlNa&gt;</t>
  </si>
  <si>
    <t>CFM8982B&lt;ChlNa&gt;</t>
  </si>
  <si>
    <t>CFM8982D&lt;ChlNa&gt;</t>
  </si>
  <si>
    <t>CFM8982E&lt;ChlNa&gt;</t>
  </si>
  <si>
    <t>CFM8982F&lt;ChlNa&gt;</t>
  </si>
  <si>
    <t>CFM8982I&lt;ChlNa&gt;</t>
  </si>
  <si>
    <t>CFM8982IM&lt;ChlNa&gt;</t>
  </si>
  <si>
    <t>CFM9254ALTO&lt;ChlNa&gt;</t>
  </si>
  <si>
    <t>CFM9254AM&lt;ChlNa&gt;</t>
  </si>
  <si>
    <t>CFM9254APV&lt;ChlNa&gt;</t>
  </si>
  <si>
    <t>CFM9254EJECU&lt;ChlNa&gt;</t>
  </si>
  <si>
    <t>CFM9254G&lt;ChlNa&gt;</t>
  </si>
  <si>
    <t>CFM9254III&lt;ChlNa&gt;</t>
  </si>
  <si>
    <t>CFM9254INVER&lt;ChlNa&gt;</t>
  </si>
  <si>
    <t>CFM9254UNIVE&lt;ChlNa&gt;</t>
  </si>
  <si>
    <t>CFM9537ALTO&lt;ChlNa&gt;</t>
  </si>
  <si>
    <t>CFM9537APV&lt;ChlNa&gt;</t>
  </si>
  <si>
    <t>CFM9537EJECU&lt;ChlNa&gt;</t>
  </si>
  <si>
    <t>CFM9537G&lt;ChlNa&gt;</t>
  </si>
  <si>
    <t>CFM9537INSTI&lt;ChlNa&gt;</t>
  </si>
  <si>
    <t>CFM9537INVER&lt;ChlNa&gt;</t>
  </si>
  <si>
    <t>CFM9537UNIVE&lt;ChlNa&gt;</t>
  </si>
  <si>
    <t>CFM8872A&lt;ChlNa&gt;</t>
  </si>
  <si>
    <t>CFM8872APV&lt;ChlNa&gt;</t>
  </si>
  <si>
    <t>CFM8872F&lt;ChlNa&gt;</t>
  </si>
  <si>
    <t>CFM8872I&lt;ChlNa&gt;</t>
  </si>
  <si>
    <t>CFM8872LV&lt;ChlNa&gt;</t>
  </si>
  <si>
    <t>CFM8872O&lt;ChlNa&gt;</t>
  </si>
  <si>
    <t>CFM8872P&lt;ChlNa&gt;</t>
  </si>
  <si>
    <t>CFM8872X&lt;ChlNa&gt;</t>
  </si>
  <si>
    <t>CFM8886A&lt;ChlNa&gt;</t>
  </si>
  <si>
    <t>CFM8886APV&lt;ChlNa&gt;</t>
  </si>
  <si>
    <t>CFM8886E&lt;ChlNa&gt;</t>
  </si>
  <si>
    <t>CFM8886GLOBA&lt;ChlNa&gt;</t>
  </si>
  <si>
    <t>CFM8886INVER&lt;ChlNa&gt;</t>
  </si>
  <si>
    <t>CFM8886PATRI&lt;ChlNa&gt;</t>
  </si>
  <si>
    <t>CFM8886PERSO&lt;ChlNa&gt;</t>
  </si>
  <si>
    <t>CFM9607B&lt;ChlNa&gt;</t>
  </si>
  <si>
    <t>CFM9607J&lt;ChlNa&gt;</t>
  </si>
  <si>
    <t>CFM9608B&lt;ChlNa&gt;</t>
  </si>
  <si>
    <t>CFM9608J&lt;ChlNa&gt;</t>
  </si>
  <si>
    <t>CFM9609B&lt;ChlNa&gt;</t>
  </si>
  <si>
    <t>CFM9609J&lt;ChlNa&gt;</t>
  </si>
  <si>
    <t>CFM9610B&lt;ChlNa&gt;</t>
  </si>
  <si>
    <t>CFM9610J&lt;ChlNa&gt;</t>
  </si>
  <si>
    <t>CFM8755A&lt;ChlNa&gt;</t>
  </si>
  <si>
    <t>CFM8755APV&lt;ChlNa&gt;</t>
  </si>
  <si>
    <t>CFM8755D&lt;ChlNa&gt;</t>
  </si>
  <si>
    <t>CFM8755F&lt;ChlNa&gt;</t>
  </si>
  <si>
    <t>CFM8755I&lt;ChlNa&gt;</t>
  </si>
  <si>
    <t>CFM8755LV&lt;ChlNa&gt;</t>
  </si>
  <si>
    <t>CFM8755P&lt;ChlNa&gt;</t>
  </si>
  <si>
    <t>CFM9291A&lt;ChlNa&gt;</t>
  </si>
  <si>
    <t>CFM9291APV&lt;ChlNa&gt;</t>
  </si>
  <si>
    <t>CFM9291B&lt;ChlNa&gt;</t>
  </si>
  <si>
    <t>CFM9291BE&lt;ChlNa&gt;</t>
  </si>
  <si>
    <t>CFM9291C&lt;ChlNa&gt;</t>
  </si>
  <si>
    <t>CFM9291I&lt;ChlNa&gt;</t>
  </si>
  <si>
    <t>CFM9291VIVIENDA&lt;ChlNa&gt;</t>
  </si>
  <si>
    <t>CFM9222AM&lt;ChlNa&gt;</t>
  </si>
  <si>
    <t>CFM9222APV&lt;ChlNa&gt;</t>
  </si>
  <si>
    <t>CFM9222EJECU&lt;ChlNa&gt;</t>
  </si>
  <si>
    <t>CFM9222G&lt;ChlNa&gt;</t>
  </si>
  <si>
    <t>CFM9222INVER&lt;ChlNa&gt;</t>
  </si>
  <si>
    <t>CFM9222UNIVE&lt;ChlNa&gt;</t>
  </si>
  <si>
    <t>CFM9539D1&lt;ChlNa&gt;</t>
  </si>
  <si>
    <t>CFM9539D4&lt;ChlNa&gt;</t>
  </si>
  <si>
    <t>CFM9539D5&lt;ChlNa&gt;</t>
  </si>
  <si>
    <t>CFM9539IT&lt;ChlNa&gt;</t>
  </si>
  <si>
    <t>CFM8135B&lt;ChlNa&gt;</t>
  </si>
  <si>
    <t>CFM8135BCH&lt;ChlNa&gt;</t>
  </si>
  <si>
    <t>CFM8135L&lt;ChlNa&gt;</t>
  </si>
  <si>
    <t>CFM8135M&lt;ChlNa&gt;</t>
  </si>
  <si>
    <t>CFM8434ALPAT&lt;ChlNa&gt;</t>
  </si>
  <si>
    <t>CFM8434APV&lt;ChlNa&gt;</t>
  </si>
  <si>
    <t>CFM8434BCI&lt;ChlNa&gt;</t>
  </si>
  <si>
    <t>CFM8434BPRIV&lt;ChlNa&gt;</t>
  </si>
  <si>
    <t>CFM8434CLASI&lt;ChlNa&gt;</t>
  </si>
  <si>
    <t>CFM8434FAMIL&lt;ChlNa&gt;</t>
  </si>
  <si>
    <t>CFM8098A&lt;ChlNa&gt;</t>
  </si>
  <si>
    <t>CFM8098B&lt;ChlNa&gt;</t>
  </si>
  <si>
    <t>CFM8098C&lt;ChlNa&gt;</t>
  </si>
  <si>
    <t>CFM8098G&lt;ChlNa&gt;</t>
  </si>
  <si>
    <t>CFM8098LP180&lt;ChlNa&gt;</t>
  </si>
  <si>
    <t>CFM8098LP3&lt;ChlNa&gt;</t>
  </si>
  <si>
    <t>CFM8098LPI&lt;ChlNa&gt;</t>
  </si>
  <si>
    <t>CFM8098O&lt;ChlNa&gt;</t>
  </si>
  <si>
    <t>CFM8098PLAN1&lt;ChlNa&gt;</t>
  </si>
  <si>
    <t>CFM8098PLAN2&lt;ChlNa&gt;</t>
  </si>
  <si>
    <t>CFM8098PLAN3&lt;ChlNa&gt;</t>
  </si>
  <si>
    <t>CFM8098PLAN4&lt;ChlNa&gt;</t>
  </si>
  <si>
    <t>CFM8514ALPAT&lt;ChlNa&gt;</t>
  </si>
  <si>
    <t>CFM8514APV&lt;ChlNa&gt;</t>
  </si>
  <si>
    <t>CFM8514BPRIV&lt;ChlNa&gt;</t>
  </si>
  <si>
    <t>CFM8514CLASI&lt;ChlNa&gt;</t>
  </si>
  <si>
    <t>CFM8514FAMIL&lt;ChlNa&gt;</t>
  </si>
  <si>
    <t>CFM9023A&lt;ChlNa&gt;</t>
  </si>
  <si>
    <t>CFM9023APV&lt;ChlNa&gt;</t>
  </si>
  <si>
    <t>CFM9023F&lt;ChlNa&gt;</t>
  </si>
  <si>
    <t>CFM9023I&lt;ChlNa&gt;</t>
  </si>
  <si>
    <t>CFM9023LV&lt;ChlNa&gt;</t>
  </si>
  <si>
    <t>CFM9023O&lt;ChlNa&gt;</t>
  </si>
  <si>
    <t>CFM9023P&lt;ChlNa&gt;</t>
  </si>
  <si>
    <t>CFM8980A&lt;ChlNa&gt;</t>
  </si>
  <si>
    <t>CFM8980AC&lt;ChlNa&gt;</t>
  </si>
  <si>
    <t>CFM8980AC-APV&lt;ChlNa&gt;</t>
  </si>
  <si>
    <t>CFM8980B&lt;ChlNa&gt;</t>
  </si>
  <si>
    <t>CFM8980C&lt;ChlNa&gt;</t>
  </si>
  <si>
    <t>CFM8980D&lt;ChlNa&gt;</t>
  </si>
  <si>
    <t>CFM8980E&lt;ChlNa&gt;</t>
  </si>
  <si>
    <t>CFM8980F&lt;ChlNa&gt;</t>
  </si>
  <si>
    <t>CFM8980H&lt;ChlNa&gt;</t>
  </si>
  <si>
    <t>CFM8980I&lt;ChlNa&gt;</t>
  </si>
  <si>
    <t>CFM8980M&lt;ChlNa&gt;</t>
  </si>
  <si>
    <t>CFM8131B&lt;ChlNa&gt;</t>
  </si>
  <si>
    <t>CFM8131BCH&lt;ChlNa&gt;</t>
  </si>
  <si>
    <t>CFM8131L&lt;ChlNa&gt;</t>
  </si>
  <si>
    <t>CFM8131M&lt;ChlNa&gt;</t>
  </si>
  <si>
    <t>CFM8517B&lt;ChlNa&gt;</t>
  </si>
  <si>
    <t>CFM8517BCH&lt;ChlNa&gt;</t>
  </si>
  <si>
    <t>CFM8517BPLUS&lt;ChlNa&gt;</t>
  </si>
  <si>
    <t>CFM8517L&lt;ChlNa&gt;</t>
  </si>
  <si>
    <t>CFM8517m&lt;ChlNa&gt;</t>
  </si>
  <si>
    <t>CFM8517V&lt;ChlNa&gt;</t>
  </si>
  <si>
    <t>CFM8525B&lt;ChlNa&gt;</t>
  </si>
  <si>
    <t>CFM8525BPLUS&lt;ChlNa&gt;</t>
  </si>
  <si>
    <t>CFM8525L&lt;ChlNa&gt;</t>
  </si>
  <si>
    <t>CFM8525M&lt;ChlNa&gt;</t>
  </si>
  <si>
    <t>CFM8193A&lt;ChlNa&gt;</t>
  </si>
  <si>
    <t>CFM8193APV&lt;ChlNa&gt;</t>
  </si>
  <si>
    <t>CFM8193F&lt;ChlNa&gt;</t>
  </si>
  <si>
    <t>CFM8193LV&lt;ChlNa&gt;</t>
  </si>
  <si>
    <t>CFM8193P&lt;ChlNa&gt;</t>
  </si>
  <si>
    <t>CFM8302A&lt;ChlNa&gt;</t>
  </si>
  <si>
    <t>CFM8302APV&lt;ChlNa&gt;</t>
  </si>
  <si>
    <t>CFM8302F&lt;ChlNa&gt;</t>
  </si>
  <si>
    <t>CFM8302LV&lt;ChlNa&gt;</t>
  </si>
  <si>
    <t>CFM8302P&lt;ChlNa&gt;</t>
  </si>
  <si>
    <t>CFM9859BCH&lt;ChlNa&gt;</t>
  </si>
  <si>
    <t>CFM9859BPLUS&lt;ChlNa&gt;</t>
  </si>
  <si>
    <t>CFM9859M&lt;ChlNa&gt;</t>
  </si>
  <si>
    <t>CFM8380ADC&lt;ChlNa&gt;</t>
  </si>
  <si>
    <t>CFM8380B&lt;ChlNa&gt;</t>
  </si>
  <si>
    <t>CFM8380L&lt;ChlNa&gt;</t>
  </si>
  <si>
    <t>CFM8380P1&lt;ChlNa&gt;</t>
  </si>
  <si>
    <t>CFM8380P2&lt;ChlNa&gt;</t>
  </si>
  <si>
    <t>CFM8043B&lt;ChlNa&gt;</t>
  </si>
  <si>
    <t>CFM8043BCH&lt;ChlNa&gt;</t>
  </si>
  <si>
    <t>CFM8043BPLUS&lt;ChlNa&gt;</t>
  </si>
  <si>
    <t>CFM8043L&lt;ChlNa&gt;</t>
  </si>
  <si>
    <t>CFM8043M&lt;ChlNa&gt;</t>
  </si>
  <si>
    <t>CFM8536APV&lt;ChlNa&gt;</t>
  </si>
  <si>
    <t>CFM8536BE&lt;ChlNa&gt;</t>
  </si>
  <si>
    <t>CFM8536CLASI&lt;ChlNa&gt;</t>
  </si>
  <si>
    <t>CFM8536CRECI&lt;ChlNa&gt;</t>
  </si>
  <si>
    <t>CFM8536I&lt;ChlNa&gt;</t>
  </si>
  <si>
    <t>CFM8536PATRI&lt;ChlNa&gt;</t>
  </si>
  <si>
    <t>CFM8536VIVIENDA&lt;ChlNa&gt;</t>
  </si>
  <si>
    <t>CFM8753APV&lt;ChlNa&gt;</t>
  </si>
  <si>
    <t>CFM8753BE&lt;ChlNa&gt;</t>
  </si>
  <si>
    <t>CFM8753CLASI&lt;ChlNa&gt;</t>
  </si>
  <si>
    <t>CFM8753CRECI&lt;ChlNa&gt;</t>
  </si>
  <si>
    <t>CFM8753PATRI&lt;ChlNa&gt;</t>
  </si>
  <si>
    <t>CFM8844APV&lt;ChlNa&gt;</t>
  </si>
  <si>
    <t>CFM8844CLASI&lt;ChlNa&gt;</t>
  </si>
  <si>
    <t>CFM8844CRECI&lt;ChlNa&gt;</t>
  </si>
  <si>
    <t>CFM8844G&lt;ChlNa&gt;</t>
  </si>
  <si>
    <t>CFM8844IPA&lt;ChlNa&gt;</t>
  </si>
  <si>
    <t>CFM8844PATRI&lt;ChlNa&gt;</t>
  </si>
  <si>
    <t>CFM8846APV&lt;ChlNa&gt;</t>
  </si>
  <si>
    <t>CFM8846CLASI&lt;ChlNa&gt;</t>
  </si>
  <si>
    <t>CFM8846CRECI&lt;ChlNa&gt;</t>
  </si>
  <si>
    <t>CFM8846G&lt;ChlNa&gt;</t>
  </si>
  <si>
    <t>CFM8846IPA&lt;ChlNa&gt;</t>
  </si>
  <si>
    <t>CFM8846PATRI&lt;ChlNa&gt;</t>
  </si>
  <si>
    <t>CFM8846VIVIENDA&lt;ChlNa&gt;</t>
  </si>
  <si>
    <t>CFM8845APV&lt;ChlNa&gt;</t>
  </si>
  <si>
    <t>CFM8845CLASI&lt;ChlNa&gt;</t>
  </si>
  <si>
    <t>CFM8845CRECI&lt;ChlNa&gt;</t>
  </si>
  <si>
    <t>CFM8845G&lt;ChlNa&gt;</t>
  </si>
  <si>
    <t>CFM8845IPA&lt;ChlNa&gt;</t>
  </si>
  <si>
    <t>CFM8845PATRI&lt;ChlNa&gt;</t>
  </si>
  <si>
    <t>CFM8188A&lt;ChlNa&gt;</t>
  </si>
  <si>
    <t>CFM8188APV&lt;ChlNa&gt;</t>
  </si>
  <si>
    <t>CFM8188F&lt;ChlNa&gt;</t>
  </si>
  <si>
    <t>CFM8188V&lt;ChlNa&gt;</t>
  </si>
  <si>
    <t>CFM8187AHORRO&lt;ChlNa&gt;</t>
  </si>
  <si>
    <t>CFM8187CLASICA&lt;ChlNa&gt;</t>
  </si>
  <si>
    <t>CFM8187FAMILIA&lt;ChlNa&gt;</t>
  </si>
  <si>
    <t>CFM8187LIQUIDEZ&lt;ChlNa&gt;</t>
  </si>
  <si>
    <t>CFM8187PREMIUM&lt;ChlNa&gt;</t>
  </si>
  <si>
    <t>CFM8187WEB&lt;ChlNa&gt;</t>
  </si>
  <si>
    <t>CFM8367A&lt;ChlNa&gt;</t>
  </si>
  <si>
    <t>CFM8367B&lt;ChlNa&gt;</t>
  </si>
  <si>
    <t>CFM8908ALTO&lt;ChlNa&gt;</t>
  </si>
  <si>
    <t>CFM8908APV&lt;ChlNa&gt;</t>
  </si>
  <si>
    <t>CFM8908EJECU&lt;ChlNa&gt;</t>
  </si>
  <si>
    <t>CFM8908GLOBAL&lt;ChlNa&gt;</t>
  </si>
  <si>
    <t>CFM8910ALTO&lt;ChlNa&gt;</t>
  </si>
  <si>
    <t>CFM8910APV&lt;ChlNa&gt;</t>
  </si>
  <si>
    <t>CFM8910EJECU&lt;ChlNa&gt;</t>
  </si>
  <si>
    <t>CFM8910GLOBAL&lt;ChlNa&gt;</t>
  </si>
  <si>
    <t>CFM8911ALTO&lt;ChlNa&gt;</t>
  </si>
  <si>
    <t>CFM8911APV&lt;ChlNa&gt;</t>
  </si>
  <si>
    <t>CFM8911EJECU&lt;ChlNa&gt;</t>
  </si>
  <si>
    <t>CFM8911GLOBAL&lt;ChlNa&gt;</t>
  </si>
  <si>
    <t>CFM8289APV&lt;ChlNa&gt;</t>
  </si>
  <si>
    <t>CFM8289E&lt;ChlNa&gt;</t>
  </si>
  <si>
    <t>CFM8289GLOBA&lt;ChlNa&gt;</t>
  </si>
  <si>
    <t>CFM8289INVER&lt;ChlNa&gt;</t>
  </si>
  <si>
    <t>CFM8289PATRI&lt;ChlNa&gt;</t>
  </si>
  <si>
    <t>CFM8289PERSO&lt;ChlNa&gt;</t>
  </si>
  <si>
    <t>CFM8741A&lt;ChlNa&gt;</t>
  </si>
  <si>
    <t>CFM8741APV&lt;ChlNa&gt;</t>
  </si>
  <si>
    <t>CFM8741E&lt;ChlNa&gt;</t>
  </si>
  <si>
    <t>CFM8741GLOBA&lt;ChlNa&gt;</t>
  </si>
  <si>
    <t>CFM8741INVER&lt;ChlNa&gt;</t>
  </si>
  <si>
    <t>CFM8741PATRI&lt;ChlNa&gt;</t>
  </si>
  <si>
    <t>CFM8741V&lt;ChlNa&gt;</t>
  </si>
  <si>
    <t>CFM8116A&lt;ChlNa&gt;</t>
  </si>
  <si>
    <t>CFM8116APV&lt;ChlNa&gt;</t>
  </si>
  <si>
    <t>CFM8116E&lt;ChlNa&gt;</t>
  </si>
  <si>
    <t>CFM8116GLOBA&lt;ChlNa&gt;</t>
  </si>
  <si>
    <t>CFM8116INVER&lt;ChlNa&gt;</t>
  </si>
  <si>
    <t>CFM8116PATRI&lt;ChlNa&gt;</t>
  </si>
  <si>
    <t>CFM8116PERSO&lt;ChlNa&gt;</t>
  </si>
  <si>
    <t>CFM8740A&lt;ChlNa&gt;</t>
  </si>
  <si>
    <t>CFM8740APV&lt;ChlNa&gt;</t>
  </si>
  <si>
    <t>CFM8740E&lt;ChlNa&gt;</t>
  </si>
  <si>
    <t>CFM8740GLOBA&lt;ChlNa&gt;</t>
  </si>
  <si>
    <t>CFM8740INVER&lt;ChlNa&gt;</t>
  </si>
  <si>
    <t>CFM8740PATRI&lt;ChlNa&gt;</t>
  </si>
  <si>
    <t>CFM8740PERSO&lt;ChlNa&gt;</t>
  </si>
  <si>
    <t>CFM8858APV&lt;ChlNa&gt;</t>
  </si>
  <si>
    <t>CFM8858GLOBA&lt;ChlNa&gt;</t>
  </si>
  <si>
    <t>CFM8858INVER&lt;ChlNa&gt;</t>
  </si>
  <si>
    <t>CFM8858PATRI&lt;ChlNa&gt;</t>
  </si>
  <si>
    <t>CFM8858PERSO&lt;ChlNa&gt;</t>
  </si>
  <si>
    <t>CFM8481APV&lt;ChlNa&gt;</t>
  </si>
  <si>
    <t>CFM8481GLOBA&lt;ChlNa&gt;</t>
  </si>
  <si>
    <t>CFM8481INVER&lt;ChlNa&gt;</t>
  </si>
  <si>
    <t>CFM8481PATRI&lt;ChlNa&gt;</t>
  </si>
  <si>
    <t>CFM8481PERSO&lt;ChlNa&gt;</t>
  </si>
  <si>
    <t>CFM8244A&lt;ChlNa&gt;</t>
  </si>
  <si>
    <t>CFM8244E&lt;ChlNa&gt;</t>
  </si>
  <si>
    <t>CFM8244INSTI&lt;ChlNa&gt;</t>
  </si>
  <si>
    <t>CFM8244USD&lt;ChlNa&gt;</t>
  </si>
  <si>
    <t>CFM8484APV&lt;ChlNa&gt;</t>
  </si>
  <si>
    <t>CFM8484GLOBA&lt;ChlNa&gt;</t>
  </si>
  <si>
    <t>CFM8484INVER&lt;ChlNa&gt;</t>
  </si>
  <si>
    <t>CFM8484PATRI&lt;ChlNa&gt;</t>
  </si>
  <si>
    <t>CFM8484PERSO&lt;ChlNa&gt;</t>
  </si>
  <si>
    <t>CFM8111A&lt;ChlNa&gt;</t>
  </si>
  <si>
    <t>CFM8111B&lt;ChlNa&gt;</t>
  </si>
  <si>
    <t>CFM8111E&lt;ChlNa&gt;</t>
  </si>
  <si>
    <t>CFM8111GLOBA&lt;ChlNa&gt;</t>
  </si>
  <si>
    <t>CFM8111V&lt;ChlNa&gt;</t>
  </si>
  <si>
    <t>CFM8106APV&lt;ChlNa&gt;</t>
  </si>
  <si>
    <t>CFM8106E&lt;ChlNa&gt;</t>
  </si>
  <si>
    <t>CFM8106GLOBA&lt;ChlNa&gt;</t>
  </si>
  <si>
    <t>CFM8106INVER&lt;ChlNa&gt;</t>
  </si>
  <si>
    <t>CFM8106PATRI&lt;ChlNa&gt;</t>
  </si>
  <si>
    <t>CFM8106V&lt;ChlNa&gt;</t>
  </si>
  <si>
    <t>CFM8105A&lt;ChlNa&gt;</t>
  </si>
  <si>
    <t>CFM8105APV&lt;ChlNa&gt;</t>
  </si>
  <si>
    <t>CFM8105E&lt;ChlNa&gt;</t>
  </si>
  <si>
    <t>CFM8105GLOBA&lt;ChlNa&gt;</t>
  </si>
  <si>
    <t>CFM8105INVER&lt;ChlNa&gt;</t>
  </si>
  <si>
    <t>CFM8105PATRI&lt;ChlNa&gt;</t>
  </si>
  <si>
    <t>CFM8105V&lt;ChlNa&gt;</t>
  </si>
  <si>
    <t>CFM8104A&lt;ChlNa&gt;</t>
  </si>
  <si>
    <t>CFM8104E&lt;ChlNa&gt;</t>
  </si>
  <si>
    <t>CFM8104GLOBA&lt;ChlNa&gt;</t>
  </si>
  <si>
    <t>CFM8104INVER&lt;ChlNa&gt;</t>
  </si>
  <si>
    <t>CFM8104PATRI&lt;ChlNa&gt;</t>
  </si>
  <si>
    <t>CFM8482APV&lt;ChlNa&gt;</t>
  </si>
  <si>
    <t>CFM8482GLOBA&lt;ChlNa&gt;</t>
  </si>
  <si>
    <t>CFM8482INSTI&lt;ChlNa&gt;</t>
  </si>
  <si>
    <t>CFM8482INVER&lt;ChlNa&gt;</t>
  </si>
  <si>
    <t>CFM8482PATRI&lt;ChlNa&gt;</t>
  </si>
  <si>
    <t>CFM8482PERSO&lt;ChlNa&gt;</t>
  </si>
  <si>
    <t>CFM8325A&lt;ChlNa&gt;</t>
  </si>
  <si>
    <t>CFM8325E&lt;ChlNa&gt;</t>
  </si>
  <si>
    <t>CFM8325USD&lt;ChlNa&gt;</t>
  </si>
  <si>
    <t>CFM8757UNICA&lt;ChlNa&gt;</t>
  </si>
  <si>
    <t>CFM8117A&lt;ChlNa&gt;</t>
  </si>
  <si>
    <t>CFM8117B&lt;ChlNa&gt;</t>
  </si>
  <si>
    <t>CFM8117E&lt;ChlNa&gt;</t>
  </si>
  <si>
    <t>CFM8117V&lt;ChlNa&gt;</t>
  </si>
  <si>
    <t>CFM8609A&lt;ChlNa&gt;</t>
  </si>
  <si>
    <t>CFM8609APV&lt;ChlNa&gt;</t>
  </si>
  <si>
    <t>CFM8609E&lt;ChlNa&gt;</t>
  </si>
  <si>
    <t>CFM8609GLOBA&lt;ChlNa&gt;</t>
  </si>
  <si>
    <t>CFM8609INVER&lt;ChlNa&gt;</t>
  </si>
  <si>
    <t>CFM8609PATRI&lt;ChlNa&gt;</t>
  </si>
  <si>
    <t>CFM8609V&lt;ChlNa&gt;</t>
  </si>
  <si>
    <t>CFM8480APV&lt;ChlNa&gt;</t>
  </si>
  <si>
    <t>CFM8480GLOBA&lt;ChlNa&gt;</t>
  </si>
  <si>
    <t>CFM8480INVER&lt;ChlNa&gt;</t>
  </si>
  <si>
    <t>CFM8480PAT&lt;ChlNa&gt;</t>
  </si>
  <si>
    <t>CFM8480PERSO&lt;ChlNa&gt;</t>
  </si>
  <si>
    <t>CFM8304A&lt;ChlNa&gt;</t>
  </si>
  <si>
    <t>CFM8304APV&lt;ChlNa&gt;</t>
  </si>
  <si>
    <t>CFM8304E&lt;ChlNa&gt;</t>
  </si>
  <si>
    <t>CFM8304GLOBA&lt;ChlNa&gt;</t>
  </si>
  <si>
    <t>CFM8304INVER&lt;ChlNa&gt;</t>
  </si>
  <si>
    <t>CFM8304PATRI&lt;ChlNa&gt;</t>
  </si>
  <si>
    <t>CFM8304PERSO&lt;ChlNa&gt;</t>
  </si>
  <si>
    <t>CFM8970UNICA&lt;ChlNa&gt;</t>
  </si>
  <si>
    <t>CFM8107AP&lt;ChlNa&gt;</t>
  </si>
  <si>
    <t>CFM8107APV&lt;ChlNa&gt;</t>
  </si>
  <si>
    <t>CFM8107CLASS&lt;ChlNa&gt;</t>
  </si>
  <si>
    <t>CFM8107E&lt;ChlNa&gt;</t>
  </si>
  <si>
    <t>CFM8107GAMMA&lt;ChlNa&gt;</t>
  </si>
  <si>
    <t>CFM8327AP&lt;ChlNa&gt;</t>
  </si>
  <si>
    <t>CFM8327APV&lt;ChlNa&gt;</t>
  </si>
  <si>
    <t>CFM8327BCI&lt;ChlNa&gt;</t>
  </si>
  <si>
    <t>CFM8327BP&lt;ChlNa&gt;</t>
  </si>
  <si>
    <t>CFM8327CLASI&lt;ChlNa&gt;</t>
  </si>
  <si>
    <t>CFM8327FAMIL&lt;ChlNa&gt;</t>
  </si>
  <si>
    <t>CFM8064A&lt;ChlNa&gt;</t>
  </si>
  <si>
    <t>CFM8064ALPAT&lt;ChlNa&gt;</t>
  </si>
  <si>
    <t>CFM8064APV&lt;ChlNa&gt;</t>
  </si>
  <si>
    <t>CFM8064BCI&lt;ChlNa&gt;</t>
  </si>
  <si>
    <t>CFM8064BPRIV&lt;ChlNa&gt;</t>
  </si>
  <si>
    <t>CFM8064CLASI&lt;ChlNa&gt;</t>
  </si>
  <si>
    <t>CFM8064FAMIL&lt;ChlNa&gt;</t>
  </si>
  <si>
    <t>CFM8037A&lt;ChlNa&gt;</t>
  </si>
  <si>
    <t>CFM8037ALPAT&lt;ChlNa&gt;</t>
  </si>
  <si>
    <t>CFM8037APV&lt;ChlNa&gt;</t>
  </si>
  <si>
    <t>CFM8037APVC&lt;ChlNa&gt;</t>
  </si>
  <si>
    <t>CFM8037CLASI&lt;ChlNa&gt;</t>
  </si>
  <si>
    <t>CFM8037FAMIL&lt;ChlNa&gt;</t>
  </si>
  <si>
    <t>CFM8037GAMMA&lt;ChlNa&gt;</t>
  </si>
  <si>
    <t>CFM8037I&lt;ChlNa&gt;</t>
  </si>
  <si>
    <t>CFM8976UNICA&lt;ChlNa&gt;</t>
  </si>
  <si>
    <t>CFM8730AP&lt;ChlNa&gt;</t>
  </si>
  <si>
    <t>CFM8730CLASS&lt;ChlNa&gt;</t>
  </si>
  <si>
    <t>CFM8730E&lt;ChlNa&gt;</t>
  </si>
  <si>
    <t>CFM8608A&lt;ChlNa&gt;</t>
  </si>
  <si>
    <t>CFM8608CLASI&lt;ChlNa&gt;</t>
  </si>
  <si>
    <t>CFM8108ALPAT&lt;ChlNa&gt;</t>
  </si>
  <si>
    <t>CFM8108APV&lt;ChlNa&gt;</t>
  </si>
  <si>
    <t>CFM8108BCI&lt;ChlNa&gt;</t>
  </si>
  <si>
    <t>CFM8108BPRIV&lt;ChlNa&gt;</t>
  </si>
  <si>
    <t>CFM8108CLASI&lt;ChlNa&gt;</t>
  </si>
  <si>
    <t>CFM8108FAMIL&lt;ChlNa&gt;</t>
  </si>
  <si>
    <t>CFM8731APV&lt;ChlNa&gt;</t>
  </si>
  <si>
    <t>CFM8731CLASI&lt;ChlNa&gt;</t>
  </si>
  <si>
    <t>CFM8941AP&lt;ChlNa&gt;</t>
  </si>
  <si>
    <t>CFM8941APV&lt;ChlNa&gt;</t>
  </si>
  <si>
    <t>CFM8941BCI&lt;ChlNa&gt;</t>
  </si>
  <si>
    <t>CFM8941BP&lt;ChlNa&gt;</t>
  </si>
  <si>
    <t>CFM8941CLASI&lt;ChlNa&gt;</t>
  </si>
  <si>
    <t>CFM8941FAMIL&lt;ChlNa&gt;</t>
  </si>
  <si>
    <t>CFM8787A&lt;ChlNa&gt;</t>
  </si>
  <si>
    <t>CFM8787ADC&lt;ChlNa&gt;</t>
  </si>
  <si>
    <t>CFM8787ALTOP&lt;ChlNa&gt;</t>
  </si>
  <si>
    <t>CFM8787APV&lt;ChlNa&gt;</t>
  </si>
  <si>
    <t>CFM8787BCI&lt;ChlNa&gt;</t>
  </si>
  <si>
    <t>CFM8787BPRIV&lt;ChlNa&gt;</t>
  </si>
  <si>
    <t>CFM8515ALPAT&lt;ChlNa&gt;</t>
  </si>
  <si>
    <t>CFM8515BPRIV&lt;ChlNa&gt;</t>
  </si>
  <si>
    <t>CFM8515CLASI&lt;ChlNa&gt;</t>
  </si>
  <si>
    <t>CFM9864UNICA&lt;ChlNa&gt;</t>
  </si>
  <si>
    <t>CFM9884UNICA&lt;ChlNa&gt;</t>
  </si>
  <si>
    <t>CFM8807A&lt;ChlNa&gt;</t>
  </si>
  <si>
    <t>CFM8807APV&lt;ChlNa&gt;</t>
  </si>
  <si>
    <t>CFM8807B&lt;ChlNa&gt;</t>
  </si>
  <si>
    <t>CFM8807BE&lt;ChlNa&gt;</t>
  </si>
  <si>
    <t>CFM8807C&lt;ChlNa&gt;</t>
  </si>
  <si>
    <t>CFM8807F&lt;ChlNa&gt;</t>
  </si>
  <si>
    <t>CFM8807I&lt;ChlNa&gt;</t>
  </si>
  <si>
    <t>CFM8807VIVIENDA&lt;ChlNa&gt;</t>
  </si>
  <si>
    <t>CFM9693A&lt;ChlNa&gt;</t>
  </si>
  <si>
    <t>CFM9693B&lt;ChlNa&gt;</t>
  </si>
  <si>
    <t>CFM9693C&lt;ChlNa&gt;</t>
  </si>
  <si>
    <t>CFM9693D&lt;ChlNa&gt;</t>
  </si>
  <si>
    <t>CFM9693I&lt;ChlNa&gt;</t>
  </si>
  <si>
    <t>CFM9905A&lt;ChlNa&gt;</t>
  </si>
  <si>
    <t>CFM9905B&lt;ChlNa&gt;</t>
  </si>
  <si>
    <t>CFM9905C&lt;ChlNa&gt;</t>
  </si>
  <si>
    <t>CFM9905E&lt;ChlNa&gt;</t>
  </si>
  <si>
    <t>CFM9690A&lt;ChlNa&gt;</t>
  </si>
  <si>
    <t>CFM9690B&lt;ChlNa&gt;</t>
  </si>
  <si>
    <t>CFM9690C&lt;ChlNa&gt;</t>
  </si>
  <si>
    <t>CFM9690D&lt;ChlNa&gt;</t>
  </si>
  <si>
    <t>CFM9690G&lt;ChlNa&gt;</t>
  </si>
  <si>
    <t>CFM9690I&lt;ChlNa&gt;</t>
  </si>
  <si>
    <t>CFM9692A&lt;ChlNa&gt;</t>
  </si>
  <si>
    <t>CFM9692B&lt;ChlNa&gt;</t>
  </si>
  <si>
    <t>CFM9692C&lt;ChlNa&gt;</t>
  </si>
  <si>
    <t>CFM9692D&lt;ChlNa&gt;</t>
  </si>
  <si>
    <t>CFM9692E&lt;ChlNa&gt;</t>
  </si>
  <si>
    <t>CFM9692I&lt;ChlNa&gt;</t>
  </si>
  <si>
    <t>CFM8046APV&lt;ChlNa&gt;</t>
  </si>
  <si>
    <t>CFM8046CLASICA&lt;ChlNa&gt;</t>
  </si>
  <si>
    <t>CFM8046INSTITUC&lt;ChlNa&gt;</t>
  </si>
  <si>
    <t>CFM8046K&lt;ChlNa&gt;</t>
  </si>
  <si>
    <t>CFM8046LARGOPLA&lt;ChlNa&gt;</t>
  </si>
  <si>
    <t>CFM8046LIQUIDEZ&lt;ChlNa&gt;</t>
  </si>
  <si>
    <t>CFM8046PATRIMON&lt;ChlNa&gt;</t>
  </si>
  <si>
    <t>CFM8029APV&lt;ChlNa&gt;</t>
  </si>
  <si>
    <t>CFM8029CLASICA&lt;ChlNa&gt;</t>
  </si>
  <si>
    <t>CFM8029E&lt;ChlNa&gt;</t>
  </si>
  <si>
    <t>CFM8029INSTITUC&lt;ChlNa&gt;</t>
  </si>
  <si>
    <t>CFM8029K&lt;ChlNa&gt;</t>
  </si>
  <si>
    <t>CFM8029LARGOPLA&lt;ChlNa&gt;</t>
  </si>
  <si>
    <t>CFM8029LIQUIDEZ&lt;ChlNa&gt;</t>
  </si>
  <si>
    <t>CFM8178APV&lt;ChlNa&gt;</t>
  </si>
  <si>
    <t>CFM8178CLASICA&lt;ChlNa&gt;</t>
  </si>
  <si>
    <t>CFM8178D&lt;ChlNa&gt;</t>
  </si>
  <si>
    <t>CFM8178G&lt;ChlNa&gt;</t>
  </si>
  <si>
    <t>CFM8178INSTITUC&lt;ChlNa&gt;</t>
  </si>
  <si>
    <t>CFM8178K&lt;ChlNa&gt;</t>
  </si>
  <si>
    <t>CFM8178LARGOPLA&lt;ChlNa&gt;</t>
  </si>
  <si>
    <t>CFM8178LIQUIDEZ&lt;ChlNa&gt;</t>
  </si>
  <si>
    <t>CFM8178PATRIMON&lt;ChlNa&gt;</t>
  </si>
  <si>
    <t>CFM8114APV&lt;ChlNa&gt;</t>
  </si>
  <si>
    <t>CFM8114CLASICA&lt;ChlNa&gt;</t>
  </si>
  <si>
    <t>CFM8114D&lt;ChlNa&gt;</t>
  </si>
  <si>
    <t>CFM8114G&lt;ChlNa&gt;</t>
  </si>
  <si>
    <t>CFM8114INSTITUC&lt;ChlNa&gt;</t>
  </si>
  <si>
    <t>CFM8114K&lt;ChlNa&gt;</t>
  </si>
  <si>
    <t>CFM8114LARGOPLA&lt;ChlNa&gt;</t>
  </si>
  <si>
    <t>CFM8114LIQUIDEZ&lt;ChlNa&gt;</t>
  </si>
  <si>
    <t>CFM8114PATRIMON&lt;ChlNa&gt;</t>
  </si>
  <si>
    <t>CFM8537APV&lt;ChlNa&gt;</t>
  </si>
  <si>
    <t>CFM8537CLASICA&lt;ChlNa&gt;</t>
  </si>
  <si>
    <t>CFM8537D&lt;ChlNa&gt;</t>
  </si>
  <si>
    <t>CFM8537G&lt;ChlNa&gt;</t>
  </si>
  <si>
    <t>CFM8537INSTITUC&lt;ChlNa&gt;</t>
  </si>
  <si>
    <t>CFM8537K&lt;ChlNa&gt;</t>
  </si>
  <si>
    <t>CFM8537LARGOPLA&lt;ChlNa&gt;</t>
  </si>
  <si>
    <t>CFM8537LIQUIDEZ&lt;ChlNa&gt;</t>
  </si>
  <si>
    <t>CFM8475APV&lt;ChlNa&gt;</t>
  </si>
  <si>
    <t>CFM8475CLASICA&lt;ChlNa&gt;</t>
  </si>
  <si>
    <t>CFM8475D&lt;ChlNa&gt;</t>
  </si>
  <si>
    <t>CFM8475G&lt;ChlNa&gt;</t>
  </si>
  <si>
    <t>CFM8475INSTITUC&lt;ChlNa&gt;</t>
  </si>
  <si>
    <t>CFM8475LARGOPLA&lt;ChlNa&gt;</t>
  </si>
  <si>
    <t>CFM8475LIQUIDEZ&lt;ChlNa&gt;</t>
  </si>
  <si>
    <t>CFM8475PATRIMON&lt;ChlNa&gt;</t>
  </si>
  <si>
    <t>CFM8183APV&lt;ChlNa&gt;</t>
  </si>
  <si>
    <t>CFM8183CLASICA&lt;ChlNa&gt;</t>
  </si>
  <si>
    <t>CFM8183D&lt;ChlNa&gt;</t>
  </si>
  <si>
    <t>CFM8183G&lt;ChlNa&gt;</t>
  </si>
  <si>
    <t>CFM8183INSTITUC&lt;ChlNa&gt;</t>
  </si>
  <si>
    <t>CFM8183K&lt;ChlNa&gt;</t>
  </si>
  <si>
    <t>CFM8183LARGOPLA&lt;ChlNa&gt;</t>
  </si>
  <si>
    <t>CFM8183LIQUIDEZ&lt;ChlNa&gt;</t>
  </si>
  <si>
    <t>CFM8183PATRIMON&lt;ChlNa&gt;</t>
  </si>
  <si>
    <t>CFM8725APV&lt;ChlNa&gt;</t>
  </si>
  <si>
    <t>CFM8725CLASICA&lt;ChlNa&gt;</t>
  </si>
  <si>
    <t>CFM8725D&lt;ChlNa&gt;</t>
  </si>
  <si>
    <t>CFM8725G&lt;ChlNa&gt;</t>
  </si>
  <si>
    <t>CFM8725INSTITUC&lt;ChlNa&gt;</t>
  </si>
  <si>
    <t>CFM8725K&lt;ChlNa&gt;</t>
  </si>
  <si>
    <t>CFM8725LARGOPLA&lt;ChlNa&gt;</t>
  </si>
  <si>
    <t>CFM8725LIQUIDEZ&lt;ChlNa&gt;</t>
  </si>
  <si>
    <t>CFM8725PATRIMON&lt;ChlNa&gt;</t>
  </si>
  <si>
    <t>CFM8819APV&lt;ChlNa&gt;</t>
  </si>
  <si>
    <t>CFM8819CLASICA&lt;ChlNa&gt;</t>
  </si>
  <si>
    <t>CFM8819D&lt;ChlNa&gt;</t>
  </si>
  <si>
    <t>CFM8819G&lt;ChlNa&gt;</t>
  </si>
  <si>
    <t>CFM8819INSTITUC&lt;ChlNa&gt;</t>
  </si>
  <si>
    <t>CFM8819K&lt;ChlNa&gt;</t>
  </si>
  <si>
    <t>CFM8819LARGOPLA&lt;ChlNa&gt;</t>
  </si>
  <si>
    <t>CFM8819LIQUIDEZ&lt;ChlNa&gt;</t>
  </si>
  <si>
    <t>CFM8819PATRIMON&lt;ChlNa&gt;</t>
  </si>
  <si>
    <t>CFM8553APV&lt;ChlNa&gt;</t>
  </si>
  <si>
    <t>CFM8553CLASICA&lt;ChlNa&gt;</t>
  </si>
  <si>
    <t>CFM8553INSTITUC&lt;ChlNa&gt;</t>
  </si>
  <si>
    <t>CFM8553K&lt;ChlNa&gt;</t>
  </si>
  <si>
    <t>CFM8553LARGOPLA&lt;ChlNa&gt;</t>
  </si>
  <si>
    <t>CFM8553LIQUIDEZ&lt;ChlNa&gt;</t>
  </si>
  <si>
    <t>CFM8553PATRIMON&lt;ChlNa&gt;</t>
  </si>
  <si>
    <t>CFM8935APV&lt;ChlNa&gt;</t>
  </si>
  <si>
    <t>CFM8935CLASICA&lt;ChlNa&gt;</t>
  </si>
  <si>
    <t>CFM8935D&lt;ChlNa&gt;</t>
  </si>
  <si>
    <t>CFM8935E&lt;ChlNa&gt;</t>
  </si>
  <si>
    <t>CFM8935G&lt;ChlNa&gt;</t>
  </si>
  <si>
    <t>CFM8935INSTITUC&lt;ChlNa&gt;</t>
  </si>
  <si>
    <t>CFM8935K&lt;ChlNa&gt;</t>
  </si>
  <si>
    <t>CFM8935LARGOPLA&lt;ChlNa&gt;</t>
  </si>
  <si>
    <t>CFM8935LIQUIDEZ&lt;ChlNa&gt;</t>
  </si>
  <si>
    <t>CFM8749APV&lt;ChlNa&gt;</t>
  </si>
  <si>
    <t>CFM8749CLASICA&lt;ChlNa&gt;</t>
  </si>
  <si>
    <t>CFM8749D&lt;ChlNa&gt;</t>
  </si>
  <si>
    <t>CFM8749G&lt;ChlNa&gt;</t>
  </si>
  <si>
    <t>CFM8749INSTITUC&lt;ChlNa&gt;</t>
  </si>
  <si>
    <t>CFM8749LARGOPLA&lt;ChlNa&gt;</t>
  </si>
  <si>
    <t>CFM8749LIQUIDEZ&lt;ChlNa&gt;</t>
  </si>
  <si>
    <t>CFM8785APV&lt;ChlNa&gt;</t>
  </si>
  <si>
    <t>CFM8785CLASICA&lt;ChlNa&gt;</t>
  </si>
  <si>
    <t>CFM8785D&lt;ChlNa&gt;</t>
  </si>
  <si>
    <t>CFM8785E&lt;ChlNa&gt;</t>
  </si>
  <si>
    <t>CFM8785G&lt;ChlNa&gt;</t>
  </si>
  <si>
    <t>CFM8785INSTITUC&lt;ChlNa&gt;</t>
  </si>
  <si>
    <t>CFM8785LARGOPLA&lt;ChlNa&gt;</t>
  </si>
  <si>
    <t>CFM8785LIQUIDEZ&lt;ChlNa&gt;</t>
  </si>
  <si>
    <t>CFM8687APV&lt;ChlNa&gt;</t>
  </si>
  <si>
    <t>CFM8687CLASICA&lt;ChlNa&gt;</t>
  </si>
  <si>
    <t>CFM8687D&lt;ChlNa&gt;</t>
  </si>
  <si>
    <t>CFM8687E&lt;ChlNa&gt;</t>
  </si>
  <si>
    <t>CFM8687G&lt;ChlNa&gt;</t>
  </si>
  <si>
    <t>CFM8687INSTITUC&lt;ChlNa&gt;</t>
  </si>
  <si>
    <t>CFM8687LARGOPLA&lt;ChlNa&gt;</t>
  </si>
  <si>
    <t>CFM8687LIQUIDEZ&lt;ChlNa&gt;</t>
  </si>
  <si>
    <t>CFM8141APV&lt;ChlNa&gt;</t>
  </si>
  <si>
    <t>CFM8141CLASICA&lt;ChlNa&gt;</t>
  </si>
  <si>
    <t>CFM8141D&lt;ChlNa&gt;</t>
  </si>
  <si>
    <t>CFM8141E&lt;ChlNa&gt;</t>
  </si>
  <si>
    <t>CFM8141G&lt;ChlNa&gt;</t>
  </si>
  <si>
    <t>CFM8141INSTITUC&lt;ChlNa&gt;</t>
  </si>
  <si>
    <t>CFM8141K&lt;ChlNa&gt;</t>
  </si>
  <si>
    <t>CFM8141LARGOPLA&lt;ChlNa&gt;</t>
  </si>
  <si>
    <t>CFM8141LIQUIDEZ&lt;ChlNa&gt;</t>
  </si>
  <si>
    <t>CFM8750APV&lt;ChlNa&gt;</t>
  </si>
  <si>
    <t>CFM8750CLASICA&lt;ChlNa&gt;</t>
  </si>
  <si>
    <t>CFM8750INSTITUC&lt;ChlNa&gt;</t>
  </si>
  <si>
    <t>CFM8750K&lt;ChlNa&gt;</t>
  </si>
  <si>
    <t>CFM8750LIQUIDEZ&lt;ChlNa&gt;</t>
  </si>
  <si>
    <t>CFM8750X&lt;ChlNa&gt;</t>
  </si>
  <si>
    <t>CFM8063APV&lt;ChlNa&gt;</t>
  </si>
  <si>
    <t>CFM8063CLASICA&lt;ChlNa&gt;</t>
  </si>
  <si>
    <t>CFM8063D&lt;ChlNa&gt;</t>
  </si>
  <si>
    <t>CFM8063G&lt;ChlNa&gt;</t>
  </si>
  <si>
    <t>CFM8063INVER&lt;ChlNa&gt;</t>
  </si>
  <si>
    <t>CFM8063LARGOPLA&lt;ChlNa&gt;</t>
  </si>
  <si>
    <t>CFM9223APV&lt;ChlNa&gt;</t>
  </si>
  <si>
    <t>CFM9223CLASICA&lt;ChlNa&gt;</t>
  </si>
  <si>
    <t>CFM9223D&lt;ChlNa&gt;</t>
  </si>
  <si>
    <t>CFM9223G&lt;ChlNa&gt;</t>
  </si>
  <si>
    <t>CFM9223INSTITUC&lt;ChlNa&gt;</t>
  </si>
  <si>
    <t>CFM9223LARGOPLA&lt;ChlNa&gt;</t>
  </si>
  <si>
    <t>CFM9223LIQUIDEZ&lt;ChlNa&gt;</t>
  </si>
  <si>
    <t>CFM9007APV&lt;ChlNa&gt;</t>
  </si>
  <si>
    <t>CFM9007CLASICA&lt;ChlNa&gt;</t>
  </si>
  <si>
    <t>CFM9007D&lt;ChlNa&gt;</t>
  </si>
  <si>
    <t>CFM9007G&lt;ChlNa&gt;</t>
  </si>
  <si>
    <t>CFM9007INSTITUC&lt;ChlNa&gt;</t>
  </si>
  <si>
    <t>CFM9007LARGOPLA&lt;ChlNa&gt;</t>
  </si>
  <si>
    <t>CFM9007LIQUIDEZ&lt;ChlNa&gt;</t>
  </si>
  <si>
    <t>CFM8100CLASICA&lt;ChlNa&gt;</t>
  </si>
  <si>
    <t>CFM8100INSTITUC&lt;ChlNa&gt;</t>
  </si>
  <si>
    <t>CFM8100K&lt;ChlNa&gt;</t>
  </si>
  <si>
    <t>CFM8100X&lt;ChlNa&gt;</t>
  </si>
  <si>
    <t>CFM8506APV&lt;ChlNa&gt;</t>
  </si>
  <si>
    <t>CFM8506CLASICA&lt;ChlNa&gt;</t>
  </si>
  <si>
    <t>CFM8506INSTITUC&lt;ChlNa&gt;</t>
  </si>
  <si>
    <t>CFM8506K&lt;ChlNa&gt;</t>
  </si>
  <si>
    <t>CFM8506LIQUIDEZ&lt;ChlNa&gt;</t>
  </si>
  <si>
    <t>CFM8295APV&lt;ChlNa&gt;</t>
  </si>
  <si>
    <t>CFM8295CLASICA&lt;ChlNa&gt;</t>
  </si>
  <si>
    <t>CFM8295D&lt;ChlNa&gt;</t>
  </si>
  <si>
    <t>CFM8295E&lt;ChlNa&gt;</t>
  </si>
  <si>
    <t>CFM8295G&lt;ChlNa&gt;</t>
  </si>
  <si>
    <t>CFM8295INSTITUC&lt;ChlNa&gt;</t>
  </si>
  <si>
    <t>CFM8295LARGOPLA&lt;ChlNa&gt;</t>
  </si>
  <si>
    <t>CFM8295LIQUIDEZ&lt;ChlNa&gt;</t>
  </si>
  <si>
    <t>CFM8801APV&lt;ChlNa&gt;</t>
  </si>
  <si>
    <t>CFM8801CLASICA&lt;ChlNa&gt;</t>
  </si>
  <si>
    <t>CFM8801D&lt;ChlNa&gt;</t>
  </si>
  <si>
    <t>CFM8801INSTITUC&lt;ChlNa&gt;</t>
  </si>
  <si>
    <t>CFM8801K&lt;ChlNa&gt;</t>
  </si>
  <si>
    <t>CFM8801LARGOPLA&lt;ChlNa&gt;</t>
  </si>
  <si>
    <t>CFM8801LIQUIDEZ&lt;ChlNa&gt;</t>
  </si>
  <si>
    <t>CFM8937APV&lt;ChlNa&gt;</t>
  </si>
  <si>
    <t>CFM8937CLASICA&lt;ChlNa&gt;</t>
  </si>
  <si>
    <t>CFM8937D&lt;ChlNa&gt;</t>
  </si>
  <si>
    <t>CFM8937E&lt;ChlNa&gt;</t>
  </si>
  <si>
    <t>CFM8937G&lt;ChlNa&gt;</t>
  </si>
  <si>
    <t>CFM8937INSTITUC&lt;ChlNa&gt;</t>
  </si>
  <si>
    <t>CFM8937K&lt;ChlNa&gt;</t>
  </si>
  <si>
    <t>CFM8937LARGOPLA&lt;ChlNa&gt;</t>
  </si>
  <si>
    <t>CFM8937LIQUIDEZ&lt;ChlNa&gt;</t>
  </si>
  <si>
    <t>CFM8937PATRIMON&lt;ChlNa&gt;</t>
  </si>
  <si>
    <t>CFM8032APV&lt;ChlNa&gt;</t>
  </si>
  <si>
    <t>CFM8032CLASICA&lt;ChlNa&gt;</t>
  </si>
  <si>
    <t>CFM8032D&lt;ChlNa&gt;</t>
  </si>
  <si>
    <t>CFM8032E&lt;ChlNa&gt;</t>
  </si>
  <si>
    <t>CFM8032G&lt;ChlNa&gt;</t>
  </si>
  <si>
    <t>CFM8032INSTITUC&lt;ChlNa&gt;</t>
  </si>
  <si>
    <t>CFM8032LARGOPLA&lt;ChlNa&gt;</t>
  </si>
  <si>
    <t>CFM8032LIQUIDEZ&lt;ChlNa&gt;</t>
  </si>
  <si>
    <t>CFM8944APV&lt;ChlNa&gt;</t>
  </si>
  <si>
    <t>CFM8944CLASICA&lt;ChlNa&gt;</t>
  </si>
  <si>
    <t>CFM8944D&lt;ChlNa&gt;</t>
  </si>
  <si>
    <t>CFM8944E&lt;ChlNa&gt;</t>
  </si>
  <si>
    <t>CFM8944G&lt;ChlNa&gt;</t>
  </si>
  <si>
    <t>CFM8944INSTITUC&lt;ChlNa&gt;</t>
  </si>
  <si>
    <t>CFM8944LARGOPLA&lt;ChlNa&gt;</t>
  </si>
  <si>
    <t>CFM8944LIQUIDEZ&lt;ChlNa&gt;</t>
  </si>
  <si>
    <t>CFM8902APV&lt;ChlNa&gt;</t>
  </si>
  <si>
    <t>CFM8902CLASICA&lt;ChlNa&gt;</t>
  </si>
  <si>
    <t>CFM8902D&lt;ChlNa&gt;</t>
  </si>
  <si>
    <t>CFM8902E&lt;ChlNa&gt;</t>
  </si>
  <si>
    <t>CFM8902INSTITUC&lt;ChlNa&gt;</t>
  </si>
  <si>
    <t>CFM8902K&lt;ChlNa&gt;</t>
  </si>
  <si>
    <t>CFM8902LARGOPLA&lt;ChlNa&gt;</t>
  </si>
  <si>
    <t>CFM8902LIQUIDEZ&lt;ChlNa&gt;</t>
  </si>
  <si>
    <t>CFM8142APV&lt;ChlNa&gt;</t>
  </si>
  <si>
    <t>CFM8142CLASICA&lt;ChlNa&gt;</t>
  </si>
  <si>
    <t>CFM8142D&lt;ChlNa&gt;</t>
  </si>
  <si>
    <t>CFM8142G&lt;ChlNa&gt;</t>
  </si>
  <si>
    <t>CFM8142INSTITUC&lt;ChlNa&gt;</t>
  </si>
  <si>
    <t>CFM8142K&lt;ChlNa&gt;</t>
  </si>
  <si>
    <t>CFM8142LARGOPLA&lt;ChlNa&gt;</t>
  </si>
  <si>
    <t>CFM8142LIQUIDEZ&lt;ChlNa&gt;</t>
  </si>
  <si>
    <t>CFM8744APV&lt;ChlNa&gt;</t>
  </si>
  <si>
    <t>CFM8744BE&lt;ChlNa&gt;</t>
  </si>
  <si>
    <t>CFM8744CLASI&lt;ChlNa&gt;</t>
  </si>
  <si>
    <t>CFM8744CRECI&lt;ChlNa&gt;</t>
  </si>
  <si>
    <t>CFM8744PATRI&lt;ChlNa&gt;</t>
  </si>
  <si>
    <t>CFM8172A&lt;ChlNa&gt;</t>
  </si>
  <si>
    <t>CFM8172APV&lt;ChlNa&gt;</t>
  </si>
  <si>
    <t>CFM8172F&lt;ChlNa&gt;</t>
  </si>
  <si>
    <t>CFM8172I&lt;ChlNa&gt;</t>
  </si>
  <si>
    <t>CFM8172LV&lt;ChlNa&gt;</t>
  </si>
  <si>
    <t>CFM8172O&lt;ChlNa&gt;</t>
  </si>
  <si>
    <t>CFM8172P&lt;ChlNa&gt;</t>
  </si>
  <si>
    <t>CFM8502A&lt;ChlNa&gt;</t>
  </si>
  <si>
    <t>CFM8502APV&lt;ChlNa&gt;</t>
  </si>
  <si>
    <t>CFM8502F&lt;ChlNa&gt;</t>
  </si>
  <si>
    <t>CFM8502I&lt;ChlNa&gt;</t>
  </si>
  <si>
    <t>CFM8502LV&lt;ChlNa&gt;</t>
  </si>
  <si>
    <t>CFM8502P&lt;ChlNa&gt;</t>
  </si>
  <si>
    <t>CFM8502Q&lt;ChlNa&gt;</t>
  </si>
  <si>
    <t>CFM8934B&lt;ChlNa&gt;</t>
  </si>
  <si>
    <t>CFM8934BCH&lt;ChlNa&gt;</t>
  </si>
  <si>
    <t>CFM8934BPLUS&lt;ChlNa&gt;</t>
  </si>
  <si>
    <t>CFM8934L&lt;ChlNa&gt;</t>
  </si>
  <si>
    <t>CFM8934M&lt;ChlNa&gt;</t>
  </si>
  <si>
    <t>CFM9733A&lt;ChlNa&gt;</t>
  </si>
  <si>
    <t>CFM9733BCH&lt;ChlNa&gt;</t>
  </si>
  <si>
    <t>CFM9673UNICA&lt;ChlNa&gt;</t>
  </si>
  <si>
    <t>CFM9672UNICA&lt;ChlNa&gt;</t>
  </si>
  <si>
    <t>CFM9839UNICA&lt;ChlNa&gt;</t>
  </si>
  <si>
    <t>CFM9449A&lt;ChlNa&gt;</t>
  </si>
  <si>
    <t>CFM9449BTGP&lt;ChlNa&gt;</t>
  </si>
  <si>
    <t>CFM9449I&lt;ChlNa&gt;</t>
  </si>
  <si>
    <t>CFM8931A&lt;ChlNa&gt;</t>
  </si>
  <si>
    <t>CFM8931IT&lt;ChlNa&gt;</t>
  </si>
  <si>
    <t>CFM8931P&lt;ChlNa&gt;</t>
  </si>
  <si>
    <t>CFM9022A&lt;ChlNa&gt;</t>
  </si>
  <si>
    <t>CFM9022P&lt;ChlNa&gt;</t>
  </si>
  <si>
    <t>CFM8026A&lt;ChlNa&gt;</t>
  </si>
  <si>
    <t>CFM8026B&lt;ChlNa&gt;</t>
  </si>
  <si>
    <t>CFM8026BCH&lt;ChlNa&gt;</t>
  </si>
  <si>
    <t>CFM8026BPLUS&lt;ChlNa&gt;</t>
  </si>
  <si>
    <t>CFM8026IT&lt;ChlNa&gt;</t>
  </si>
  <si>
    <t>CFM8026P&lt;ChlNa&gt;</t>
  </si>
  <si>
    <t>CFM8038A&lt;ChlNa&gt;</t>
  </si>
  <si>
    <t>CFM8038B&lt;ChlNa&gt;</t>
  </si>
  <si>
    <t>CFM8038C&lt;ChlNa&gt;</t>
  </si>
  <si>
    <t>CFM8038G&lt;ChlNa&gt;</t>
  </si>
  <si>
    <t>CFM8038LP180&lt;ChlNa&gt;</t>
  </si>
  <si>
    <t>CFM8038LP3&lt;ChlNa&gt;</t>
  </si>
  <si>
    <t>CFM8038LPI&lt;ChlNa&gt;</t>
  </si>
  <si>
    <t>CFM8038O&lt;ChlNa&gt;</t>
  </si>
  <si>
    <t>CFM8038PLAN1&lt;ChlNa&gt;</t>
  </si>
  <si>
    <t>CFM8038PLAN2&lt;ChlNa&gt;</t>
  </si>
  <si>
    <t>CFM8038PLAN3&lt;ChlNa&gt;</t>
  </si>
  <si>
    <t>CFM8038PLAN4&lt;ChlNa&gt;</t>
  </si>
  <si>
    <t>CFM9594A&lt;ChlNa&gt;</t>
  </si>
  <si>
    <t>CFM9594B&lt;ChlNa&gt;</t>
  </si>
  <si>
    <t>CFM9594C&lt;ChlNa&gt;</t>
  </si>
  <si>
    <t>CFM9594G&lt;ChlNa&gt;</t>
  </si>
  <si>
    <t>CFM9594K&lt;ChlNa&gt;</t>
  </si>
  <si>
    <t>CFM9594LP180&lt;ChlNa&gt;</t>
  </si>
  <si>
    <t>CFM9594LP3&lt;ChlNa&gt;</t>
  </si>
  <si>
    <t>CFM9594LPI&lt;ChlNa&gt;</t>
  </si>
  <si>
    <t>CFM9594PLAN1&lt;ChlNa&gt;</t>
  </si>
  <si>
    <t>CFM9594PLAN2&lt;ChlNa&gt;</t>
  </si>
  <si>
    <t>CFM9594PLAN3&lt;ChlNa&gt;</t>
  </si>
  <si>
    <t>CFM9594PLAN4&lt;ChlNa&gt;</t>
  </si>
  <si>
    <t>CFM9595A&lt;ChlNa&gt;</t>
  </si>
  <si>
    <t>CFM9595B&lt;ChlNa&gt;</t>
  </si>
  <si>
    <t>CFM9595C&lt;ChlNa&gt;</t>
  </si>
  <si>
    <t>CFM9595G&lt;ChlNa&gt;</t>
  </si>
  <si>
    <t>CFM9595K&lt;ChlNa&gt;</t>
  </si>
  <si>
    <t>CFM9595LP180&lt;ChlNa&gt;</t>
  </si>
  <si>
    <t>CFM9595LP3&lt;ChlNa&gt;</t>
  </si>
  <si>
    <t>CFM9595LPI&lt;ChlNa&gt;</t>
  </si>
  <si>
    <t>CFM9595PLAN1&lt;ChlNa&gt;</t>
  </si>
  <si>
    <t>CFM9595PLAN2&lt;ChlNa&gt;</t>
  </si>
  <si>
    <t>CFM9595PLAN3&lt;ChlNa&gt;</t>
  </si>
  <si>
    <t>CFM9595PLAN4&lt;ChlNa&gt;</t>
  </si>
  <si>
    <t>CFM8177A&lt;ChlNa&gt;</t>
  </si>
  <si>
    <t>CFM8177APV&lt;ChlNa&gt;</t>
  </si>
  <si>
    <t>CFM8177F&lt;ChlNa&gt;</t>
  </si>
  <si>
    <t>CFM8177I&lt;ChlNa&gt;</t>
  </si>
  <si>
    <t>CFM8177LV&lt;ChlNa&gt;</t>
  </si>
  <si>
    <t>CFM8177P&lt;ChlNa&gt;</t>
  </si>
  <si>
    <t>CFM8373A&lt;ChlNa&gt;</t>
  </si>
  <si>
    <t>CFM8373ADC&lt;ChlNa&gt;</t>
  </si>
  <si>
    <t>CFM8373B&lt;ChlNa&gt;</t>
  </si>
  <si>
    <t>CFM8373B-APV&lt;ChlNa&gt;</t>
  </si>
  <si>
    <t>CFM8373C&lt;ChlNa&gt;</t>
  </si>
  <si>
    <t>CFM8373F&lt;ChlNa&gt;</t>
  </si>
  <si>
    <t>CFM8373F-APV&lt;ChlNa&gt;</t>
  </si>
  <si>
    <t>CFM8373I&lt;ChlNa&gt;</t>
  </si>
  <si>
    <t>CFM8373I-APV&lt;ChlNa&gt;</t>
  </si>
  <si>
    <t>CFM8204A&lt;ChlNa&gt;</t>
  </si>
  <si>
    <t>CFM8204B&lt;ChlNa&gt;</t>
  </si>
  <si>
    <t>CFM8204B-APV&lt;ChlNa&gt;</t>
  </si>
  <si>
    <t>CFM8204C&lt;ChlNa&gt;</t>
  </si>
  <si>
    <t>CFM8204D&lt;ChlNa&gt;</t>
  </si>
  <si>
    <t>CFM8204D-APV&lt;ChlNa&gt;</t>
  </si>
  <si>
    <t>CFM8204F&lt;ChlNa&gt;</t>
  </si>
  <si>
    <t>CFM8204F-APV&lt;ChlNa&gt;</t>
  </si>
  <si>
    <t>CFM8204I&lt;ChlNa&gt;</t>
  </si>
  <si>
    <t>CFM8204I-APV&lt;ChlNa&gt;</t>
  </si>
  <si>
    <t>CFM8206B&lt;ChlNa&gt;</t>
  </si>
  <si>
    <t>CFM8206B-APV&lt;ChlNa&gt;</t>
  </si>
  <si>
    <t>CFM8206D&lt;ChlNa&gt;</t>
  </si>
  <si>
    <t>CFM8206D-APV&lt;ChlNa&gt;</t>
  </si>
  <si>
    <t>CFM8206I&lt;ChlNa&gt;</t>
  </si>
  <si>
    <t>CFM8206I-APV&lt;ChlNa&gt;</t>
  </si>
  <si>
    <t>CFM8206X&lt;ChlNa&gt;</t>
  </si>
  <si>
    <t>CFM8205A&lt;ChlNa&gt;</t>
  </si>
  <si>
    <t>CFM8205ADC&lt;ChlNa&gt;</t>
  </si>
  <si>
    <t>CFM8205B&lt;ChlNa&gt;</t>
  </si>
  <si>
    <t>CFM8205B-APV&lt;ChlNa&gt;</t>
  </si>
  <si>
    <t>CFM8205C&lt;ChlNa&gt;</t>
  </si>
  <si>
    <t>CFM8205F&lt;ChlNa&gt;</t>
  </si>
  <si>
    <t>CFM8205F-APV&lt;ChlNa&gt;</t>
  </si>
  <si>
    <t>CFM8205I&lt;ChlNa&gt;</t>
  </si>
  <si>
    <t>CFM8205I-APV&lt;ChlNa&gt;</t>
  </si>
  <si>
    <t>CFM8575A&lt;ChlNa&gt;</t>
  </si>
  <si>
    <t>CFM8575B&lt;ChlNa&gt;</t>
  </si>
  <si>
    <t>CFM8575B-APV&lt;ChlNa&gt;</t>
  </si>
  <si>
    <t>CFM8575C&lt;ChlNa&gt;</t>
  </si>
  <si>
    <t>CFM8575I&lt;ChlNa&gt;</t>
  </si>
  <si>
    <t>CFM8575I-APV&lt;ChlNa&gt;</t>
  </si>
  <si>
    <t>CFM8202A&lt;ChlNa&gt;</t>
  </si>
  <si>
    <t>CFM8202A-APV&lt;ChlNa&gt;</t>
  </si>
  <si>
    <t>CFM8202D&lt;ChlNa&gt;</t>
  </si>
  <si>
    <t>CFM8202D-APV&lt;ChlNa&gt;</t>
  </si>
  <si>
    <t>CFM8202F&lt;ChlNa&gt;</t>
  </si>
  <si>
    <t>CFM8202I&lt;ChlNa&gt;</t>
  </si>
  <si>
    <t>CFM8202I-APV&lt;ChlNa&gt;</t>
  </si>
  <si>
    <t>CFM8618A&lt;ChlNa&gt;</t>
  </si>
  <si>
    <t>CFM8618B&lt;ChlNa&gt;</t>
  </si>
  <si>
    <t>CFM8618F&lt;ChlNa&gt;</t>
  </si>
  <si>
    <t>CFM8618I&lt;ChlNa&gt;</t>
  </si>
  <si>
    <t>CFM8932A&lt;ChlNa&gt;</t>
  </si>
  <si>
    <t>CFM8932B&lt;ChlNa&gt;</t>
  </si>
  <si>
    <t>CFM8932B-APV&lt;ChlNa&gt;</t>
  </si>
  <si>
    <t>CFM8932D&lt;ChlNa&gt;</t>
  </si>
  <si>
    <t>CFM8932D-APV&lt;ChlNa&gt;</t>
  </si>
  <si>
    <t>CFM8932I&lt;ChlNa&gt;</t>
  </si>
  <si>
    <t>CFM8932I-APV&lt;ChlNa&gt;</t>
  </si>
  <si>
    <t>CFM8203A&lt;ChlNa&gt;</t>
  </si>
  <si>
    <t>CFM8203B&lt;ChlNa&gt;</t>
  </si>
  <si>
    <t>CFM8203B-APV&lt;ChlNa&gt;</t>
  </si>
  <si>
    <t>CFM8203I&lt;ChlNa&gt;</t>
  </si>
  <si>
    <t>CFM8203I-APV&lt;ChlNa&gt;</t>
  </si>
  <si>
    <t>CFM8207A&lt;ChlNa&gt;</t>
  </si>
  <si>
    <t>CFM8207B&lt;ChlNa&gt;</t>
  </si>
  <si>
    <t>CFM8207B-APV&lt;ChlNa&gt;</t>
  </si>
  <si>
    <t>CFM8207I&lt;ChlNa&gt;</t>
  </si>
  <si>
    <t>CFM8207I-APV&lt;ChlNa&gt;</t>
  </si>
  <si>
    <t>CFM8358A&lt;ChlNa&gt;</t>
  </si>
  <si>
    <t>CFM8358B&lt;ChlNa&gt;</t>
  </si>
  <si>
    <t>CFM8358B-APV&lt;ChlNa&gt;</t>
  </si>
  <si>
    <t>CFM8358D&lt;ChlNa&gt;</t>
  </si>
  <si>
    <t>CFM8358D-APV&lt;ChlNa&gt;</t>
  </si>
  <si>
    <t>CFM8358I&lt;ChlNa&gt;</t>
  </si>
  <si>
    <t>CFM8358I-APV&lt;ChlNa&gt;</t>
  </si>
  <si>
    <t>CFM8898B&lt;ChlNa&gt;</t>
  </si>
  <si>
    <t>CFM8898B-APV&lt;ChlNa&gt;</t>
  </si>
  <si>
    <t>CFM8898E&lt;ChlNa&gt;</t>
  </si>
  <si>
    <t>CFM8898E-APV&lt;ChlNa&gt;</t>
  </si>
  <si>
    <t>CFM8898F&lt;ChlNa&gt;</t>
  </si>
  <si>
    <t>CFM8898F-APV&lt;ChlNa&gt;</t>
  </si>
  <si>
    <t>CFM8898G&lt;ChlNa&gt;</t>
  </si>
  <si>
    <t>CFM8898I&lt;ChlNa&gt;</t>
  </si>
  <si>
    <t>CFM8898I-APV&lt;ChlNa&gt;</t>
  </si>
  <si>
    <t>CFM8898X&lt;ChlNa&gt;</t>
  </si>
  <si>
    <t>CFM9489B&lt;ChlNa&gt;</t>
  </si>
  <si>
    <t>CFM9489BCH&lt;ChlNa&gt;</t>
  </si>
  <si>
    <t>CFM9489L&lt;ChlNa&gt;</t>
  </si>
  <si>
    <t>CFM9489M&lt;ChlNa&gt;</t>
  </si>
  <si>
    <t>CFM9489P&lt;ChlNa&gt;</t>
  </si>
  <si>
    <t>CFM9414A&lt;ChlNa&gt;</t>
  </si>
  <si>
    <t>CFM9414B&lt;ChlNa&gt;</t>
  </si>
  <si>
    <t>CFM9414G&lt;ChlNa&gt;</t>
  </si>
  <si>
    <t>CFM9414I&lt;ChlNa&gt;</t>
  </si>
  <si>
    <t>CFM8857APV&lt;ChlNa&gt;</t>
  </si>
  <si>
    <t>CFM8857E&lt;ChlNa&gt;</t>
  </si>
  <si>
    <t>CFM8857GLOBA&lt;ChlNa&gt;</t>
  </si>
  <si>
    <t>CFM8857INVER&lt;ChlNa&gt;</t>
  </si>
  <si>
    <t>CFM8857PATRI&lt;ChlNa&gt;</t>
  </si>
  <si>
    <t>CFM8857PERSO&lt;ChlNa&gt;</t>
  </si>
  <si>
    <t>CFM9568A&lt;ChlNa&gt;</t>
  </si>
  <si>
    <t>CFM9568APV&lt;ChlNa&gt;</t>
  </si>
  <si>
    <t>CFM9561B&lt;ChlNa&gt;</t>
  </si>
  <si>
    <t>CFM9561BCH&lt;ChlNa&gt;</t>
  </si>
  <si>
    <t>CFM9561BPLUS&lt;ChlNa&gt;</t>
  </si>
  <si>
    <t>CFM9561L&lt;ChlNa&gt;</t>
  </si>
  <si>
    <t>CFM9561M&lt;ChlNa&gt;</t>
  </si>
  <si>
    <t>CFM9362A&lt;ChlNa&gt;</t>
  </si>
  <si>
    <t>CFM9362B&lt;ChlNa&gt;</t>
  </si>
  <si>
    <t>CFM9362C&lt;ChlNa&gt;</t>
  </si>
  <si>
    <t>CFM9362D&lt;ChlNa&gt;</t>
  </si>
  <si>
    <t>CFM9926F1&lt;ChlNa&gt;</t>
  </si>
  <si>
    <t>CFM9926IT&lt;ChlNa&gt;</t>
  </si>
  <si>
    <t>CFM9927APV&lt;ChlNa&gt;</t>
  </si>
  <si>
    <t>CFM9927F1&lt;ChlNa&gt;</t>
  </si>
  <si>
    <t>CFM9927F2&lt;ChlNa&gt;</t>
  </si>
  <si>
    <t>CFM9927IT&lt;ChlNa&gt;</t>
  </si>
  <si>
    <t>CFM8317A&lt;ChlNa&gt;</t>
  </si>
  <si>
    <t>CFM8317APV&lt;ChlNa&gt;</t>
  </si>
  <si>
    <t>CFM8317B&lt;ChlNa&gt;</t>
  </si>
  <si>
    <t>CFM8317BE&lt;ChlNa&gt;</t>
  </si>
  <si>
    <t>CFM8317C&lt;ChlNa&gt;</t>
  </si>
  <si>
    <t>CFM8317F&lt;ChlNa&gt;</t>
  </si>
  <si>
    <t>CFM8317I&lt;ChlNa&gt;</t>
  </si>
  <si>
    <t>CFM8317VIVIENDA&lt;ChlNa&gt;</t>
  </si>
  <si>
    <t>CFM9079A&lt;ChlNa&gt;</t>
  </si>
  <si>
    <t>CFM9079APV&lt;ChlNa&gt;</t>
  </si>
  <si>
    <t>CFM9079INVER&lt;ChlNa&gt;</t>
  </si>
  <si>
    <t>CFM9079PERSO&lt;ChlNa&gt;</t>
  </si>
  <si>
    <t>CFM9853A&lt;ChlNa&gt;</t>
  </si>
  <si>
    <t>CFM9853APV&lt;ChlNa&gt;</t>
  </si>
  <si>
    <t>CFM9853APV-AP-A&lt;ChlNa&gt;</t>
  </si>
  <si>
    <t>CFM9853F&lt;ChlNa&gt;</t>
  </si>
  <si>
    <t>CFM9853O&lt;ChlNa&gt;</t>
  </si>
  <si>
    <t>CFM8170A&lt;ChlNa&gt;</t>
  </si>
  <si>
    <t>CFM8170APV&lt;ChlNa&gt;</t>
  </si>
  <si>
    <t>CFM8170F&lt;ChlNa&gt;</t>
  </si>
  <si>
    <t>CFM8170LV&lt;ChlNa&gt;</t>
  </si>
  <si>
    <t>CFM8170P&lt;ChlNa&gt;</t>
  </si>
  <si>
    <t>CFM8303A&lt;ChlNa&gt;</t>
  </si>
  <si>
    <t>CFM8303APV&lt;ChlNa&gt;</t>
  </si>
  <si>
    <t>CFM8303F&lt;ChlNa&gt;</t>
  </si>
  <si>
    <t>CFM8303LV&lt;ChlNa&gt;</t>
  </si>
  <si>
    <t>CFM8303P&lt;ChlNa&gt;</t>
  </si>
  <si>
    <t>CFM8375A&lt;ChlNa&gt;</t>
  </si>
  <si>
    <t>CFM8375APV&lt;ChlNa&gt;</t>
  </si>
  <si>
    <t>CFM8375APV-AP&lt;ChlNa&gt;</t>
  </si>
  <si>
    <t>CFM8375F&lt;ChlNa&gt;</t>
  </si>
  <si>
    <t>CFM8375LV&lt;ChlNa&gt;</t>
  </si>
  <si>
    <t>CFM8375P&lt;ChlNa&gt;</t>
  </si>
  <si>
    <t>CFM8320A&lt;ChlNa&gt;</t>
  </si>
  <si>
    <t>CFM8320B&lt;ChlNa&gt;</t>
  </si>
  <si>
    <t>CFM8320BE&lt;ChlNa&gt;</t>
  </si>
  <si>
    <t>CFM8320C&lt;ChlNa&gt;</t>
  </si>
  <si>
    <t>CFM8320I&lt;ChlNa&gt;</t>
  </si>
  <si>
    <t>CFM8092APV&lt;ChlNa&gt;</t>
  </si>
  <si>
    <t>CFM8092M1&lt;ChlNa&gt;</t>
  </si>
  <si>
    <t>CFM8092M2&lt;ChlNa&gt;</t>
  </si>
  <si>
    <t>CFM8092M3&lt;ChlNa&gt;</t>
  </si>
  <si>
    <t>CFM8092M4&lt;ChlNa&gt;</t>
  </si>
  <si>
    <t>CFM8092M5&lt;ChlNa&gt;</t>
  </si>
  <si>
    <t>CFM8967ALPAT&lt;ChlNa&gt;</t>
  </si>
  <si>
    <t>CFM8967BCI&lt;ChlNa&gt;</t>
  </si>
  <si>
    <t>CFM8967BPRIV&lt;ChlNa&gt;</t>
  </si>
  <si>
    <t>CFM8967CLASI&lt;ChlNa&gt;</t>
  </si>
  <si>
    <t>CFM8967INSTI&lt;ChlNa&gt;</t>
  </si>
  <si>
    <t>CFM8248A&lt;ChlNa&gt;</t>
  </si>
  <si>
    <t>CFM8248BCH&lt;ChlNa&gt;</t>
  </si>
  <si>
    <t>CFM8248BPLUS&lt;ChlNa&gt;</t>
  </si>
  <si>
    <t>CFM8615APV&lt;ChlNa&gt;</t>
  </si>
  <si>
    <t>CFM8615EJECU&lt;ChlNa&gt;</t>
  </si>
  <si>
    <t>CFM8615G&lt;ChlNa&gt;</t>
  </si>
  <si>
    <t>CFM8615INVER&lt;ChlNa&gt;</t>
  </si>
  <si>
    <t>CFM8615UNIVE&lt;ChlNa&gt;</t>
  </si>
  <si>
    <t>CFM8274B&lt;ChlNa&gt;</t>
  </si>
  <si>
    <t>CFM8274BCH&lt;ChlNa&gt;</t>
  </si>
  <si>
    <t>CFM8274BPLUS&lt;ChlNa&gt;</t>
  </si>
  <si>
    <t>CFM8274L&lt;ChlNa&gt;</t>
  </si>
  <si>
    <t>CFM8274M&lt;ChlNa&gt;</t>
  </si>
  <si>
    <t>CFM8274P1&lt;ChlNa&gt;</t>
  </si>
  <si>
    <t>CFM8492A&lt;ChlNa&gt;</t>
  </si>
  <si>
    <t>CFM8492B&lt;ChlNa&gt;</t>
  </si>
  <si>
    <t>CFM8492D&lt;ChlNa&gt;</t>
  </si>
  <si>
    <t>CFM8492H&lt;ChlNa&gt;</t>
  </si>
  <si>
    <t>CFM8492I-APV&lt;ChlNa&gt;</t>
  </si>
  <si>
    <t>CFM8492J&lt;ChlNa&gt;</t>
  </si>
  <si>
    <t>CFM8492S&lt;ChlNa&gt;</t>
  </si>
  <si>
    <t>CFM9816A&lt;ChlNa&gt;</t>
  </si>
  <si>
    <t>CFM9816APV&lt;ChlNa&gt;</t>
  </si>
  <si>
    <t>CFM9816APV-AP-A&lt;ChlNa&gt;</t>
  </si>
  <si>
    <t>CFM9816F&lt;ChlNa&gt;</t>
  </si>
  <si>
    <t>CFM9816O&lt;ChlNa&gt;</t>
  </si>
  <si>
    <t>CFM9073A&lt;ChlNa&gt;</t>
  </si>
  <si>
    <t>CFM9073B&lt;ChlNa&gt;</t>
  </si>
  <si>
    <t>CFM9073D&lt;ChlNa&gt;</t>
  </si>
  <si>
    <t>CFM9073G&lt;ChlNa&gt;</t>
  </si>
  <si>
    <t>CFM9073H&lt;ChlNa&gt;</t>
  </si>
  <si>
    <t>CFM9073I-APV&lt;ChlNa&gt;</t>
  </si>
  <si>
    <t>CFM9073S&lt;ChlNa&gt;</t>
  </si>
  <si>
    <t>CFM9073V&lt;ChlNa&gt;</t>
  </si>
  <si>
    <t>CFM8174ALPAT&lt;ChlNa&gt;</t>
  </si>
  <si>
    <t>CFM8174APV&lt;ChlNa&gt;</t>
  </si>
  <si>
    <t>CFM8174APVC&lt;ChlNa&gt;</t>
  </si>
  <si>
    <t>CFM8174BCI&lt;ChlNa&gt;</t>
  </si>
  <si>
    <t>CFM8174BPRIV&lt;ChlNa&gt;</t>
  </si>
  <si>
    <t>CFM8174CLASI&lt;ChlNa&gt;</t>
  </si>
  <si>
    <t>CFM8174FAMIL&lt;ChlNa&gt;</t>
  </si>
  <si>
    <t>CFM8174I&lt;ChlNa&gt;</t>
  </si>
  <si>
    <t>CFM8422A&lt;ChlNa&gt;</t>
  </si>
  <si>
    <t>CFM8422B&lt;ChlNa&gt;</t>
  </si>
  <si>
    <t>CFM8422C&lt;ChlNa&gt;</t>
  </si>
  <si>
    <t>CFM8422G&lt;ChlNa&gt;</t>
  </si>
  <si>
    <t>CFM8422LP180&lt;ChlNa&gt;</t>
  </si>
  <si>
    <t>CFM8422LP3&lt;ChlNa&gt;</t>
  </si>
  <si>
    <t>CFM8422LPI&lt;ChlNa&gt;</t>
  </si>
  <si>
    <t>CFM8422O&lt;ChlNa&gt;</t>
  </si>
  <si>
    <t>CFM8422PLAN1&lt;ChlNa&gt;</t>
  </si>
  <si>
    <t>CFM8422PLAN2&lt;ChlNa&gt;</t>
  </si>
  <si>
    <t>CFM8422PLAN3&lt;ChlNa&gt;</t>
  </si>
  <si>
    <t>CFM8422PLAN4&lt;ChlNa&gt;</t>
  </si>
  <si>
    <t>CFM8152B&lt;ChlNa&gt;</t>
  </si>
  <si>
    <t>CFM8152BCH&lt;ChlNa&gt;</t>
  </si>
  <si>
    <t>CFM8152L&lt;ChlNa&gt;</t>
  </si>
  <si>
    <t>CFM8152M&lt;ChlNa&gt;</t>
  </si>
  <si>
    <t>CFM8152V&lt;ChlNa&gt;</t>
  </si>
  <si>
    <t>CFM9056A&lt;ChlNa&gt;</t>
  </si>
  <si>
    <t>CFM9056B&lt;ChlNa&gt;</t>
  </si>
  <si>
    <t>CFM9056D&lt;ChlNa&gt;</t>
  </si>
  <si>
    <t>CFM9056E&lt;ChlNa&gt;</t>
  </si>
  <si>
    <t>CFM9056F&lt;ChlNa&gt;</t>
  </si>
  <si>
    <t>CFM9056I&lt;ChlNa&gt;</t>
  </si>
  <si>
    <t>CFM9056IM&lt;ChlNa&gt;</t>
  </si>
  <si>
    <t>CFM9072A&lt;ChlNa&gt;</t>
  </si>
  <si>
    <t>CFM9072B&lt;ChlNa&gt;</t>
  </si>
  <si>
    <t>CFM9072CG&lt;ChlNa&gt;</t>
  </si>
  <si>
    <t>CFM8940A&lt;ChlNa&gt;</t>
  </si>
  <si>
    <t>CFM8940B&lt;ChlNa&gt;</t>
  </si>
  <si>
    <t>CFM8940D&lt;ChlNa&gt;</t>
  </si>
  <si>
    <t>CFM8940FO&lt;ChlNa&gt;</t>
  </si>
  <si>
    <t>CFM8940GP&lt;ChlNa&gt;</t>
  </si>
  <si>
    <t>CFM8940H&lt;ChlNa&gt;</t>
  </si>
  <si>
    <t>CFM8940I-APV&lt;ChlNa&gt;</t>
  </si>
  <si>
    <t>CFM8940J&lt;ChlNa&gt;</t>
  </si>
  <si>
    <t>CFM8940S&lt;ChlNa&gt;</t>
  </si>
  <si>
    <t>CFM8957A&lt;ChlNa&gt;</t>
  </si>
  <si>
    <t>CFM8957BCH&lt;ChlNa&gt;</t>
  </si>
  <si>
    <t>CFM9923F1&lt;ChlNa&gt;</t>
  </si>
  <si>
    <t>CFM9923IT&lt;ChlNa&gt;</t>
  </si>
  <si>
    <t>CFM9655A&lt;ChlNa&gt;</t>
  </si>
  <si>
    <t>CFM9655APV&lt;ChlNa&gt;</t>
  </si>
  <si>
    <t>CFM9655B&lt;ChlNa&gt;</t>
  </si>
  <si>
    <t>CFM9655FO&lt;ChlNa&gt;</t>
  </si>
  <si>
    <t>CFM9655GP&lt;ChlNa&gt;</t>
  </si>
  <si>
    <t>CFM9352CORPO&lt;ChlNa&gt;</t>
  </si>
  <si>
    <t>CFM9352EJECU&lt;ChlNa&gt;</t>
  </si>
  <si>
    <t>CFM9352INVER&lt;ChlNa&gt;</t>
  </si>
  <si>
    <t>CFM9352UNIVE&lt;ChlNa&gt;</t>
  </si>
  <si>
    <t>CFM9717APV&lt;ChlNa&gt;</t>
  </si>
  <si>
    <t>CFM9717F1&lt;ChlNa&gt;</t>
  </si>
  <si>
    <t>CFM9717F2&lt;ChlNa&gt;</t>
  </si>
  <si>
    <t>CFM9717F3&lt;ChlNa&gt;</t>
  </si>
  <si>
    <t>CFM9717F4&lt;ChlNa&gt;</t>
  </si>
  <si>
    <t>CFM9717F5&lt;ChlNa&gt;</t>
  </si>
  <si>
    <t>CFM9717IT&lt;ChlNa&gt;</t>
  </si>
  <si>
    <t>CFM8052A&lt;ChlNa&gt;</t>
  </si>
  <si>
    <t>CFM8052B&lt;ChlNa&gt;</t>
  </si>
  <si>
    <t>CFM8052BPLUS&lt;ChlNa&gt;</t>
  </si>
  <si>
    <t>CFM8918A&lt;ChlNa&gt;</t>
  </si>
  <si>
    <t>CFM8918B-APV/AP&lt;ChlNa&gt;</t>
  </si>
  <si>
    <t>CFM8918CUI&lt;ChlNa&gt;</t>
  </si>
  <si>
    <t>CFM8918D&lt;ChlNa&gt;</t>
  </si>
  <si>
    <t>CFM8918Z&lt;ChlNa&gt;</t>
  </si>
  <si>
    <t>CFM8257ALPAT&lt;ChlNa&gt;</t>
  </si>
  <si>
    <t>CFM8257BCI&lt;ChlNa&gt;</t>
  </si>
  <si>
    <t>CFM8257CLASI&lt;ChlNa&gt;</t>
  </si>
  <si>
    <t>CFM8257GAMMA&lt;ChlNa&gt;</t>
  </si>
  <si>
    <t>CFM9104A&lt;ChlNa&gt;</t>
  </si>
  <si>
    <t>CFM9104B&lt;ChlNa&gt;</t>
  </si>
  <si>
    <t>CFM9104C&lt;ChlNa&gt;</t>
  </si>
  <si>
    <t>CFM9104I&lt;ChlNa&gt;</t>
  </si>
  <si>
    <t>CFM8249BCH&lt;ChlNa&gt;</t>
  </si>
  <si>
    <t>CFM8249L&lt;ChlNa&gt;</t>
  </si>
  <si>
    <t>CFM8249M&lt;ChlNa&gt;</t>
  </si>
  <si>
    <t>CFM8249P&lt;ChlNa&gt;</t>
  </si>
  <si>
    <t>CFM8813ALTOP&lt;ChlNa&gt;</t>
  </si>
  <si>
    <t>CFM8813APV&lt;ChlNa&gt;</t>
  </si>
  <si>
    <t>CFM8813APVC&lt;ChlNa&gt;</t>
  </si>
  <si>
    <t>CFM8813BPRIV&lt;ChlNa&gt;</t>
  </si>
  <si>
    <t>CFM8813CLASI&lt;ChlNa&gt;</t>
  </si>
  <si>
    <t>CFM8813FAMIL&lt;ChlNa&gt;</t>
  </si>
  <si>
    <t>CFM9576A&lt;ChlNa&gt;</t>
  </si>
  <si>
    <t>CFM9576B-APV/AP&lt;ChlNa&gt;</t>
  </si>
  <si>
    <t>CFM9576CUI&lt;ChlNa&gt;</t>
  </si>
  <si>
    <t>CFM9576D&lt;ChlNa&gt;</t>
  </si>
  <si>
    <t>CFM9575A&lt;ChlNa&gt;</t>
  </si>
  <si>
    <t>CFM9575B-APV/AP&lt;ChlNa&gt;</t>
  </si>
  <si>
    <t>CFM9575CUI&lt;ChlNa&gt;</t>
  </si>
  <si>
    <t>CFM9575D&lt;ChlNa&gt;</t>
  </si>
  <si>
    <t>CFM9577A&lt;ChlNa&gt;</t>
  </si>
  <si>
    <t>CFM9577B-APV/AP&lt;ChlNa&gt;</t>
  </si>
  <si>
    <t>CFM9577CUI&lt;ChlNa&gt;</t>
  </si>
  <si>
    <t>CFM9577D&lt;ChlNa&gt;</t>
  </si>
  <si>
    <t>CFM9004A&lt;ChlNa&gt;</t>
  </si>
  <si>
    <t>CFM9004B-APV/AP&lt;ChlNa&gt;</t>
  </si>
  <si>
    <t>CFM9004D&lt;ChlNa&gt;</t>
  </si>
  <si>
    <t>CFM9004Z&lt;ChlNa&gt;</t>
  </si>
  <si>
    <t>CFM9054A&lt;ChlNa&gt;</t>
  </si>
  <si>
    <t>CFM9054B-APV/AP&lt;ChlNa&gt;</t>
  </si>
  <si>
    <t>CFM9054CUI&lt;ChlNa&gt;</t>
  </si>
  <si>
    <t>CFM9054D&lt;ChlNa&gt;</t>
  </si>
  <si>
    <t>CFM9054Z&lt;ChlNa&gt;</t>
  </si>
  <si>
    <t>CFM9025A&lt;ChlNa&gt;</t>
  </si>
  <si>
    <t>CFM9025B-APV/AP&lt;ChlNa&gt;</t>
  </si>
  <si>
    <t>CFM9025CUI&lt;ChlNa&gt;</t>
  </si>
  <si>
    <t>CFM9025D&lt;ChlNa&gt;</t>
  </si>
  <si>
    <t>CFM9025E&lt;ChlNa&gt;</t>
  </si>
  <si>
    <t>CFM9025Z&lt;ChlNa&gt;</t>
  </si>
  <si>
    <t>CFM8625ALTOP&lt;ChlNa&gt;</t>
  </si>
  <si>
    <t>CFM8625APV&lt;ChlNa&gt;</t>
  </si>
  <si>
    <t>CFM8625BPRIV&lt;ChlNa&gt;</t>
  </si>
  <si>
    <t>CFM8625CLASI&lt;ChlNa&gt;</t>
  </si>
  <si>
    <t>CFM8625FAMIL&lt;ChlNa&gt;</t>
  </si>
  <si>
    <t>CFM8054B&lt;ChlNa&gt;</t>
  </si>
  <si>
    <t>CFM8054BCH&lt;ChlNa&gt;</t>
  </si>
  <si>
    <t>CFM8054BPLUS&lt;ChlNa&gt;</t>
  </si>
  <si>
    <t>CFM8054L&lt;ChlNa&gt;</t>
  </si>
  <si>
    <t>CFM8054M&lt;ChlNa&gt;</t>
  </si>
  <si>
    <t>CFM8299L&lt;ChlNa&gt;</t>
  </si>
  <si>
    <t>CFM8299M&lt;ChlNa&gt;</t>
  </si>
  <si>
    <t>CFM8723A&lt;ChlNa&gt;</t>
  </si>
  <si>
    <t>CFM8723APV&lt;ChlNa&gt;</t>
  </si>
  <si>
    <t>CFM8723F&lt;ChlNa&gt;</t>
  </si>
  <si>
    <t>CFM8723I&lt;ChlNa&gt;</t>
  </si>
  <si>
    <t>CFM8723LV&lt;ChlNa&gt;</t>
  </si>
  <si>
    <t>CFM8723O&lt;ChlNa&gt;</t>
  </si>
  <si>
    <t>CFM8723P&lt;ChlNa&gt;</t>
  </si>
  <si>
    <t>CFM9548ADC&lt;ChlNa&gt;</t>
  </si>
  <si>
    <t>CFM9548B&lt;ChlNa&gt;</t>
  </si>
  <si>
    <t>CFM9548B-APV&lt;ChlNa&gt;</t>
  </si>
  <si>
    <t>CFM9625A&lt;ChlNa&gt;</t>
  </si>
  <si>
    <t>CFM9625B-APV/AP&lt;ChlNa&gt;</t>
  </si>
  <si>
    <t>CFM9625CUI&lt;ChlNa&gt;</t>
  </si>
  <si>
    <t>CFM9625Z&lt;ChlNa&gt;</t>
  </si>
  <si>
    <t>CFM8712ALTOP&lt;ChlNa&gt;</t>
  </si>
  <si>
    <t>CFM8712APV&lt;ChlNa&gt;</t>
  </si>
  <si>
    <t>CFM8712BPRIV&lt;ChlNa&gt;</t>
  </si>
  <si>
    <t>CFM8712CLASI&lt;ChlNa&gt;</t>
  </si>
  <si>
    <t>CFM8712FAMIL&lt;ChlNa&gt;</t>
  </si>
  <si>
    <t>CFM8437A&lt;ChlNa&gt;</t>
  </si>
  <si>
    <t>CFM8437APV&lt;ChlNa&gt;</t>
  </si>
  <si>
    <t>CFM8437F&lt;ChlNa&gt;</t>
  </si>
  <si>
    <t>CFM8437I&lt;ChlNa&gt;</t>
  </si>
  <si>
    <t>CFM8437LV&lt;ChlNa&gt;</t>
  </si>
  <si>
    <t>CFM8437P&lt;ChlNa&gt;</t>
  </si>
  <si>
    <t>CFM9042B&lt;ChlNa&gt;</t>
  </si>
  <si>
    <t>CFM9042L&lt;ChlNa&gt;</t>
  </si>
  <si>
    <t>CFM9042M&lt;ChlNa&gt;</t>
  </si>
  <si>
    <t>CFM9193A&lt;ChlNa&gt;</t>
  </si>
  <si>
    <t>CFM9193APV&lt;ChlNa&gt;</t>
  </si>
  <si>
    <t>CFM9193APV-AP-A&lt;ChlNa&gt;</t>
  </si>
  <si>
    <t>CFM9193D&lt;ChlNa&gt;</t>
  </si>
  <si>
    <t>CFM9193F&lt;ChlNa&gt;</t>
  </si>
  <si>
    <t>CFM9193O&lt;ChlNa&gt;</t>
  </si>
  <si>
    <t>CFM9193Q&lt;ChlNa&gt;</t>
  </si>
  <si>
    <t>CFM9193X&lt;ChlNa&gt;</t>
  </si>
  <si>
    <t>CFM9041B&lt;ChlNa&gt;</t>
  </si>
  <si>
    <t>CFM9041L&lt;ChlNa&gt;</t>
  </si>
  <si>
    <t>CFM9041M&lt;ChlNa&gt;</t>
  </si>
  <si>
    <t>CFM9192A&lt;ChlNa&gt;</t>
  </si>
  <si>
    <t>CFM9192APV&lt;ChlNa&gt;</t>
  </si>
  <si>
    <t>CFM9192APV-AP-A&lt;ChlNa&gt;</t>
  </si>
  <si>
    <t>CFM9192D&lt;ChlNa&gt;</t>
  </si>
  <si>
    <t>CFM9192F&lt;ChlNa&gt;</t>
  </si>
  <si>
    <t>CFM9192O&lt;ChlNa&gt;</t>
  </si>
  <si>
    <t>CFM9192Q&lt;ChlNa&gt;</t>
  </si>
  <si>
    <t>CFM9192X&lt;ChlNa&gt;</t>
  </si>
  <si>
    <t>CFM9191A&lt;ChlNa&gt;</t>
  </si>
  <si>
    <t>CFM9191APV&lt;ChlNa&gt;</t>
  </si>
  <si>
    <t>CFM9191APV-AP-A&lt;ChlNa&gt;</t>
  </si>
  <si>
    <t>CFM9191D&lt;ChlNa&gt;</t>
  </si>
  <si>
    <t>CFM9191F&lt;ChlNa&gt;</t>
  </si>
  <si>
    <t>CFM9191O&lt;ChlNa&gt;</t>
  </si>
  <si>
    <t>CFM9191Q&lt;ChlNa&gt;</t>
  </si>
  <si>
    <t>CFM9191X&lt;ChlNa&gt;</t>
  </si>
  <si>
    <t>CFM9190A&lt;ChlNa&gt;</t>
  </si>
  <si>
    <t>CFM9190APV&lt;ChlNa&gt;</t>
  </si>
  <si>
    <t>CFM9190APV-AP-A&lt;ChlNa&gt;</t>
  </si>
  <si>
    <t>CFM9190D&lt;ChlNa&gt;</t>
  </si>
  <si>
    <t>CFM9190F&lt;ChlNa&gt;</t>
  </si>
  <si>
    <t>CFM9190O&lt;ChlNa&gt;</t>
  </si>
  <si>
    <t>CFM9190X&lt;ChlNa&gt;</t>
  </si>
  <si>
    <t>CFM8125B&lt;ChlNa&gt;</t>
  </si>
  <si>
    <t>CFM8125BCH&lt;ChlNa&gt;</t>
  </si>
  <si>
    <t>CFM8125BPLUS&lt;ChlNa&gt;</t>
  </si>
  <si>
    <t>CFM8125L&lt;ChlNa&gt;</t>
  </si>
  <si>
    <t>CFM8125M&lt;ChlNa&gt;</t>
  </si>
  <si>
    <t>CFM9728UNICA&lt;ChlNa&gt;</t>
  </si>
  <si>
    <t>CFM9685UNICA&lt;ChlNa&gt;</t>
  </si>
  <si>
    <t>CFM9533UNICA&lt;ChlNa&gt;</t>
  </si>
  <si>
    <t>CFM8457A&lt;ChlNa&gt;</t>
  </si>
  <si>
    <t>CFM8457B-APV/AP&lt;ChlNa&gt;</t>
  </si>
  <si>
    <t>CFM8457CUI&lt;ChlNa&gt;</t>
  </si>
  <si>
    <t>CFM8457D&lt;ChlNa&gt;</t>
  </si>
  <si>
    <t>CFM8457Z&lt;ChlNa&gt;</t>
  </si>
  <si>
    <t>CFM8277A&lt;ChlNa&gt;</t>
  </si>
  <si>
    <t>CFM8277B-APV/AP&lt;ChlNa&gt;</t>
  </si>
  <si>
    <t>CFM8277CUI&lt;ChlNa&gt;</t>
  </si>
  <si>
    <t>CFM8277D&lt;ChlNa&gt;</t>
  </si>
  <si>
    <t>CFM8277Z&lt;ChlNa&gt;</t>
  </si>
  <si>
    <t>CFM8247A&lt;ChlNa&gt;</t>
  </si>
  <si>
    <t>CFM8247B-APV/AP&lt;ChlNa&gt;</t>
  </si>
  <si>
    <t>CFM8247CUI&lt;ChlNa&gt;</t>
  </si>
  <si>
    <t>CFM8247D&lt;ChlNa&gt;</t>
  </si>
  <si>
    <t>CFM8247Z&lt;ChlNa&gt;</t>
  </si>
  <si>
    <t>CFM8381A&lt;ChlNa&gt;</t>
  </si>
  <si>
    <t>CFM8381B-APV/AP&lt;ChlNa&gt;</t>
  </si>
  <si>
    <t>CFM8381CUI&lt;ChlNa&gt;</t>
  </si>
  <si>
    <t>CFM8381D&lt;ChlNa&gt;</t>
  </si>
  <si>
    <t>CFM8381E&lt;ChlNa&gt;</t>
  </si>
  <si>
    <t>CFM8381N&lt;ChlNa&gt;</t>
  </si>
  <si>
    <t>CFM8381Z&lt;ChlNa&gt;</t>
  </si>
  <si>
    <t>CFM8629A&lt;ChlNa&gt;</t>
  </si>
  <si>
    <t>CFM8629B-APV&lt;ChlNa&gt;</t>
  </si>
  <si>
    <t>CFM8629CUI&lt;ChlNa&gt;</t>
  </si>
  <si>
    <t>CFM8629D&lt;ChlNa&gt;</t>
  </si>
  <si>
    <t>CFM8629E&lt;ChlNa&gt;</t>
  </si>
  <si>
    <t>CFM8629Z&lt;ChlNa&gt;</t>
  </si>
  <si>
    <t>CFM8456A&lt;ChlNa&gt;</t>
  </si>
  <si>
    <t>CFM8456B-APV/AP&lt;ChlNa&gt;</t>
  </si>
  <si>
    <t>CFM8456CUI&lt;ChlNa&gt;</t>
  </si>
  <si>
    <t>CFM8456D&lt;ChlNa&gt;</t>
  </si>
  <si>
    <t>CFM8456Z&lt;ChlNa&gt;</t>
  </si>
  <si>
    <t>CFM8459A&lt;ChlNa&gt;</t>
  </si>
  <si>
    <t>CFM8459B-APV/AP&lt;ChlNa&gt;</t>
  </si>
  <si>
    <t>CFM8459CUI&lt;ChlNa&gt;</t>
  </si>
  <si>
    <t>CFM8459D&lt;ChlNa&gt;</t>
  </si>
  <si>
    <t>CFM8459E&lt;ChlNa&gt;</t>
  </si>
  <si>
    <t>CFM8459Z&lt;ChlNa&gt;</t>
  </si>
  <si>
    <t>CFM8363A&lt;ChlNa&gt;</t>
  </si>
  <si>
    <t>CFM8363B-APV/AP&lt;ChlNa&gt;</t>
  </si>
  <si>
    <t>CFM8363CUI&lt;ChlNa&gt;</t>
  </si>
  <si>
    <t>CFM8363D&lt;ChlNa&gt;</t>
  </si>
  <si>
    <t>CFM8363E-Z&lt;ChlNa&gt;</t>
  </si>
  <si>
    <t>CFM8363Z&lt;ChlNa&gt;</t>
  </si>
  <si>
    <t>CFM8694A&lt;ChlNa&gt;</t>
  </si>
  <si>
    <t>CFM8694B-APV/AP&lt;ChlNa&gt;</t>
  </si>
  <si>
    <t>CFM8694CUI&lt;ChlNa&gt;</t>
  </si>
  <si>
    <t>CFM8694D&lt;ChlNa&gt;</t>
  </si>
  <si>
    <t>CFM8694H-APV/AP&lt;ChlNa&gt;</t>
  </si>
  <si>
    <t>CFM8694I-APV/AP&lt;ChlNa&gt;</t>
  </si>
  <si>
    <t>CFM8694Z&lt;ChlNa&gt;</t>
  </si>
  <si>
    <t>CFM8695A&lt;ChlNa&gt;</t>
  </si>
  <si>
    <t>CFM8695B-APV/AP&lt;ChlNa&gt;</t>
  </si>
  <si>
    <t>CFM8695CUI&lt;ChlNa&gt;</t>
  </si>
  <si>
    <t>CFM8695D&lt;ChlNa&gt;</t>
  </si>
  <si>
    <t>CFM8695H-APV/AP&lt;ChlNa&gt;</t>
  </si>
  <si>
    <t>CFM8695I-APV/AP&lt;ChlNa&gt;</t>
  </si>
  <si>
    <t>CFM8695Z&lt;ChlNa&gt;</t>
  </si>
  <si>
    <t>CFM8696A&lt;ChlNa&gt;</t>
  </si>
  <si>
    <t>CFM8696B-APV/AP&lt;ChlNa&gt;</t>
  </si>
  <si>
    <t>CFM8696CUI&lt;ChlNa&gt;</t>
  </si>
  <si>
    <t>CFM8696D&lt;ChlNa&gt;</t>
  </si>
  <si>
    <t>CFM8696E&lt;ChlNa&gt;</t>
  </si>
  <si>
    <t>CFM8696H-APV/AP&lt;ChlNa&gt;</t>
  </si>
  <si>
    <t>CFM8696I-APV/AP&lt;ChlNa&gt;</t>
  </si>
  <si>
    <t>CFM8696Z&lt;ChlNa&gt;</t>
  </si>
  <si>
    <t>CFM8853A&lt;ChlNa&gt;</t>
  </si>
  <si>
    <t>CFM8853B-APV/AP&lt;ChlNa&gt;</t>
  </si>
  <si>
    <t>CFM8853CUI&lt;ChlNa&gt;</t>
  </si>
  <si>
    <t>CFM8853D&lt;ChlNa&gt;</t>
  </si>
  <si>
    <t>CFM8853E&lt;ChlNa&gt;</t>
  </si>
  <si>
    <t>CFM8853Z&lt;ChlNa&gt;</t>
  </si>
  <si>
    <t>CFM8805A&lt;ChlNa&gt;</t>
  </si>
  <si>
    <t>CFM8805B-APV/AP&lt;ChlNa&gt;</t>
  </si>
  <si>
    <t>CFM8805CUI&lt;ChlNa&gt;</t>
  </si>
  <si>
    <t>CFM8805D&lt;ChlNa&gt;</t>
  </si>
  <si>
    <t>CFM8805Z&lt;ChlNa&gt;</t>
  </si>
  <si>
    <t>CFM8411A&lt;ChlNa&gt;</t>
  </si>
  <si>
    <t>CFM8411B-APV/AP&lt;ChlNa&gt;</t>
  </si>
  <si>
    <t>CFM8411CUI&lt;ChlNa&gt;</t>
  </si>
  <si>
    <t>CFM8411D&lt;ChlNa&gt;</t>
  </si>
  <si>
    <t>CFM8411EZ&lt;ChlNa&gt;</t>
  </si>
  <si>
    <t>CFM8411Z&lt;ChlNa&gt;</t>
  </si>
  <si>
    <t>CFM8455A&lt;ChlNa&gt;</t>
  </si>
  <si>
    <t>CFM8455B-APV/AP&lt;ChlNa&gt;</t>
  </si>
  <si>
    <t>CFM8455CUI&lt;ChlNa&gt;</t>
  </si>
  <si>
    <t>CFM8455D&lt;ChlNa&gt;</t>
  </si>
  <si>
    <t>CFM8455E&lt;ChlNa&gt;</t>
  </si>
  <si>
    <t>CFM8455Z&lt;ChlNa&gt;</t>
  </si>
  <si>
    <t>CFM8458A&lt;ChlNa&gt;</t>
  </si>
  <si>
    <t>CFM8458B-APV/AP&lt;ChlNa&gt;</t>
  </si>
  <si>
    <t>CFM8458CUI&lt;ChlNa&gt;</t>
  </si>
  <si>
    <t>CFM8458D&lt;ChlNa&gt;</t>
  </si>
  <si>
    <t>CFM8458Z&lt;ChlNa&gt;</t>
  </si>
  <si>
    <t>CFM8097A&lt;ChlNa&gt;</t>
  </si>
  <si>
    <t>CFM8097B&lt;ChlNa&gt;</t>
  </si>
  <si>
    <t>CFM8097C&lt;ChlNa&gt;</t>
  </si>
  <si>
    <t>CFM8097G&lt;ChlNa&gt;</t>
  </si>
  <si>
    <t>CFM8097LP180&lt;ChlNa&gt;</t>
  </si>
  <si>
    <t>CFM8097LP3&lt;ChlNa&gt;</t>
  </si>
  <si>
    <t>CFM8097LPI&lt;ChlNa&gt;</t>
  </si>
  <si>
    <t>CFM8097O&lt;ChlNa&gt;</t>
  </si>
  <si>
    <t>CFM8097PLAN1&lt;ChlNa&gt;</t>
  </si>
  <si>
    <t>CFM8097PLAN2&lt;ChlNa&gt;</t>
  </si>
  <si>
    <t>CFM8097PLAN3&lt;ChlNa&gt;</t>
  </si>
  <si>
    <t>CFM8097PLAN4&lt;ChlNa&gt;</t>
  </si>
  <si>
    <t>CFM8513ALPAT&lt;ChlNa&gt;</t>
  </si>
  <si>
    <t>CFM8513APV&lt;ChlNa&gt;</t>
  </si>
  <si>
    <t>CFM8513BPRIV&lt;ChlNa&gt;</t>
  </si>
  <si>
    <t>CFM8513CLASI&lt;ChlNa&gt;</t>
  </si>
  <si>
    <t>CFM8513FAMIL&lt;ChlNa&gt;</t>
  </si>
  <si>
    <t>CFM8610A&lt;ChlNa&gt;</t>
  </si>
  <si>
    <t>CFM8610B&lt;ChlNa&gt;</t>
  </si>
  <si>
    <t>CFM8610C&lt;ChlNa&gt;</t>
  </si>
  <si>
    <t>CFM8610G&lt;ChlNa&gt;</t>
  </si>
  <si>
    <t>CFM8610LP180&lt;ChlNa&gt;</t>
  </si>
  <si>
    <t>CFM8610LP3&lt;ChlNa&gt;</t>
  </si>
  <si>
    <t>CFM8610LPI&lt;ChlNa&gt;</t>
  </si>
  <si>
    <t>CFM8610O&lt;ChlNa&gt;</t>
  </si>
  <si>
    <t>CFM8610PLAN1&lt;ChlNa&gt;</t>
  </si>
  <si>
    <t>CFM8610PLAN2&lt;ChlNa&gt;</t>
  </si>
  <si>
    <t>CFM8610PLAN3&lt;ChlNa&gt;</t>
  </si>
  <si>
    <t>CFM8610PLAN4&lt;ChlNa&gt;</t>
  </si>
  <si>
    <t>CFM9187A&lt;ChlNa&gt;</t>
  </si>
  <si>
    <t>CFM9187B&lt;ChlNa&gt;</t>
  </si>
  <si>
    <t>CFM9187D&lt;ChlNa&gt;</t>
  </si>
  <si>
    <t>CFM9187H&lt;ChlNa&gt;</t>
  </si>
  <si>
    <t>CFM9187I-APV&lt;ChlNa&gt;</t>
  </si>
  <si>
    <t>CFM9187J&lt;ChlNa&gt;</t>
  </si>
  <si>
    <t>CFM9187S&lt;ChlNa&gt;</t>
  </si>
  <si>
    <t>CFM9187V&lt;ChlNa&gt;</t>
  </si>
  <si>
    <t>CFM9166UNICA&lt;ChlNa&gt;</t>
  </si>
  <si>
    <t>CFM8129B&lt;ChlNa&gt;</t>
  </si>
  <si>
    <t>CFM8129BCH&lt;ChlNa&gt;</t>
  </si>
  <si>
    <t>CFM8129BPLUS&lt;ChlNa&gt;</t>
  </si>
  <si>
    <t>CFM8129L&lt;ChlNa&gt;</t>
  </si>
  <si>
    <t>CFM8129M&lt;ChlNa&gt;</t>
  </si>
  <si>
    <t>CFM8933APV&lt;ChlNa&gt;</t>
  </si>
  <si>
    <t>CFM8933CLASICA&lt;ChlNa&gt;</t>
  </si>
  <si>
    <t>CFM8933D&lt;ChlNa&gt;</t>
  </si>
  <si>
    <t>CFM8933E&lt;ChlNa&gt;</t>
  </si>
  <si>
    <t>CFM8933G&lt;ChlNa&gt;</t>
  </si>
  <si>
    <t>CFM8933INSTITUC&lt;ChlNa&gt;</t>
  </si>
  <si>
    <t>CFM8933K&lt;ChlNa&gt;</t>
  </si>
  <si>
    <t>CFM8933LARGOPLA&lt;ChlNa&gt;</t>
  </si>
  <si>
    <t>CFM8933LIQUIDEZ&lt;ChlNa&gt;</t>
  </si>
  <si>
    <t>CFM9238APV&lt;ChlNa&gt;</t>
  </si>
  <si>
    <t>CFM9238CLASICA&lt;ChlNa&gt;</t>
  </si>
  <si>
    <t>CFM9238D&lt;ChlNa&gt;</t>
  </si>
  <si>
    <t>CFM9238G&lt;ChlNa&gt;</t>
  </si>
  <si>
    <t>CFM9238INSTITUC&lt;ChlNa&gt;</t>
  </si>
  <si>
    <t>CFM9238K&lt;ChlNa&gt;</t>
  </si>
  <si>
    <t>CFM9238LARGOPLA&lt;ChlNa&gt;</t>
  </si>
  <si>
    <t>CFM9238LIQUIDEZ&lt;ChlNa&gt;</t>
  </si>
  <si>
    <t>CFM9699CLASI&lt;ChlNa&gt;</t>
  </si>
  <si>
    <t>CFM9748A&lt;ChlNa&gt;</t>
  </si>
  <si>
    <t>CFM9748APV&lt;ChlNa&gt;</t>
  </si>
  <si>
    <t>CFM9748F&lt;ChlNa&gt;</t>
  </si>
  <si>
    <t>CFM9748LV&lt;ChlNa&gt;</t>
  </si>
  <si>
    <t>CFM9748Q&lt;ChlNa&gt;</t>
  </si>
  <si>
    <t>CFM9916B&lt;ChlNa&gt;</t>
  </si>
  <si>
    <t>CFM9916BPLUS&lt;ChlNa&gt;</t>
  </si>
  <si>
    <t>CFM9372ADC&lt;ChlNa&gt;</t>
  </si>
  <si>
    <t>CFM9372ALPAT&lt;ChlNa&gt;</t>
  </si>
  <si>
    <t>CFM9372BPRIV&lt;ChlNa&gt;</t>
  </si>
  <si>
    <t>CFM9371ADC&lt;ChlNa&gt;</t>
  </si>
  <si>
    <t>CFM9371BCI&lt;ChlNa&gt;</t>
  </si>
  <si>
    <t>CFM9371BPRIV&lt;ChlNa&gt;</t>
  </si>
  <si>
    <t>CFM9371CLASI&lt;ChlNa&gt;</t>
  </si>
  <si>
    <t>CFM9371I&lt;ChlNa&gt;</t>
  </si>
  <si>
    <t>CFM9727INVER&lt;ChlNa&gt;</t>
  </si>
  <si>
    <t>CFM9675CLASI&lt;ChlNa&gt;</t>
  </si>
  <si>
    <t>CFM9586INVER&lt;ChlNa&gt;</t>
  </si>
  <si>
    <t>CFM9440UNICA&lt;ChlNa&gt;</t>
  </si>
  <si>
    <t>CFM9457UNICA&lt;ChlNa&gt;</t>
  </si>
  <si>
    <t>CFM9632CLASI&lt;ChlNa&gt;</t>
  </si>
  <si>
    <t>CFM9587INVER&lt;ChlNa&gt;</t>
  </si>
  <si>
    <t>CFM9511ALPAT&lt;ChlNa&gt;</t>
  </si>
  <si>
    <t>CFM9511APV&lt;ChlNa&gt;</t>
  </si>
  <si>
    <t>CFM9511BPRIV&lt;ChlNa&gt;</t>
  </si>
  <si>
    <t>CFM9511CLASI&lt;ChlNa&gt;</t>
  </si>
  <si>
    <t>CFM9228ALPAT&lt;ChlNa&gt;</t>
  </si>
  <si>
    <t>CFM9228APV&lt;ChlNa&gt;</t>
  </si>
  <si>
    <t>CFM9228BPRIV&lt;ChlNa&gt;</t>
  </si>
  <si>
    <t>CFM9228CLASI&lt;ChlNa&gt;</t>
  </si>
  <si>
    <t>CFM9228FAMIL&lt;ChlNa&gt;</t>
  </si>
  <si>
    <t>CFM9231A&lt;ChlNa&gt;</t>
  </si>
  <si>
    <t>CFM9231ADC&lt;ChlNa&gt;</t>
  </si>
  <si>
    <t>CFM9231ALPAT&lt;ChlNa&gt;</t>
  </si>
  <si>
    <t>CFM9231BCI&lt;ChlNa&gt;</t>
  </si>
  <si>
    <t>CFM9231BPRIV&lt;ChlNa&gt;</t>
  </si>
  <si>
    <t>CFM9231CLASI&lt;ChlNa&gt;</t>
  </si>
  <si>
    <t>CFM9231INSTI&lt;ChlNa&gt;</t>
  </si>
  <si>
    <t>CFM9875CLASI&lt;ChlNa&gt;</t>
  </si>
  <si>
    <t>CFM9445ADC&lt;ChlNa&gt;</t>
  </si>
  <si>
    <t>CFM9445ALPAT&lt;ChlNa&gt;</t>
  </si>
  <si>
    <t>CFM9445BCI&lt;ChlNa&gt;</t>
  </si>
  <si>
    <t>CFM9445BPRIV&lt;ChlNa&gt;</t>
  </si>
  <si>
    <t>CFM9445CLASI&lt;ChlNa&gt;</t>
  </si>
  <si>
    <t>CFM9445I&lt;ChlNa&gt;</t>
  </si>
  <si>
    <t>CFM9365A&lt;ChlNa&gt;</t>
  </si>
  <si>
    <t>CFM9365B&lt;ChlNa&gt;</t>
  </si>
  <si>
    <t>CFM9365I&lt;ChlNa&gt;</t>
  </si>
  <si>
    <t>CFM9365IM&lt;ChlNa&gt;</t>
  </si>
  <si>
    <t>CFM9365U&lt;ChlNa&gt;</t>
  </si>
  <si>
    <t>CFM9107B&lt;ChlNa&gt;</t>
  </si>
  <si>
    <t>CFM9107I&lt;ChlNa&gt;</t>
  </si>
  <si>
    <t>CFM9107IM&lt;ChlNa&gt;</t>
  </si>
  <si>
    <t>CFM9310B&lt;ChlNa&gt;</t>
  </si>
  <si>
    <t>CFM9310D&lt;ChlNa&gt;</t>
  </si>
  <si>
    <t>CFM9310E&lt;ChlNa&gt;</t>
  </si>
  <si>
    <t>CFM9310F&lt;ChlNa&gt;</t>
  </si>
  <si>
    <t>CFM9310I&lt;ChlNa&gt;</t>
  </si>
  <si>
    <t>CFM9310IM&lt;ChlNa&gt;</t>
  </si>
  <si>
    <t>CFM9019UNICA&lt;ChlNa&gt;</t>
  </si>
  <si>
    <t>CFM9557A&lt;ChlNa&gt;</t>
  </si>
  <si>
    <t>CFM9557APV&lt;ChlNa&gt;</t>
  </si>
  <si>
    <t>CFM9557F&lt;ChlNa&gt;</t>
  </si>
  <si>
    <t>CFM9557LV&lt;ChlNa&gt;</t>
  </si>
  <si>
    <t>CFM9557Q&lt;ChlNa&gt;</t>
  </si>
  <si>
    <t>CFM9027A&lt;ChlNa&gt;</t>
  </si>
  <si>
    <t>CFM9027APV&lt;ChlNa&gt;</t>
  </si>
  <si>
    <t>CFM9027F&lt;ChlNa&gt;</t>
  </si>
  <si>
    <t>CFM9027I&lt;ChlNa&gt;</t>
  </si>
  <si>
    <t>CFM9027LV&lt;ChlNa&gt;</t>
  </si>
  <si>
    <t>CFM9027P&lt;ChlNa&gt;</t>
  </si>
  <si>
    <t>CFM9226ADC&lt;ChlNa&gt;</t>
  </si>
  <si>
    <t>CFM9226ALPAT&lt;ChlNa&gt;</t>
  </si>
  <si>
    <t>CFM9226APV&lt;ChlNa&gt;</t>
  </si>
  <si>
    <t>CFM9226BPRIV&lt;ChlNa&gt;</t>
  </si>
  <si>
    <t>CFM9226INSTI&lt;ChlNa&gt;</t>
  </si>
  <si>
    <t>CFM9060APV&lt;ChlNa&gt;</t>
  </si>
  <si>
    <t>CFM9060INVER&lt;ChlNa&gt;</t>
  </si>
  <si>
    <t>CFM9061APV&lt;ChlNa&gt;</t>
  </si>
  <si>
    <t>CFM9061INVER&lt;ChlNa&gt;</t>
  </si>
  <si>
    <t>CFM9062APV&lt;ChlNa&gt;</t>
  </si>
  <si>
    <t>CFM9062INVER&lt;ChlNa&gt;</t>
  </si>
  <si>
    <t>CFM9063APV&lt;ChlNa&gt;</t>
  </si>
  <si>
    <t>CFM9063INVER&lt;ChlNa&gt;</t>
  </si>
  <si>
    <t>CFM9428A&lt;ChlNa&gt;</t>
  </si>
  <si>
    <t>CFM9428APV&lt;ChlNa&gt;</t>
  </si>
  <si>
    <t>CFM9428APV-AP&lt;ChlNa&gt;</t>
  </si>
  <si>
    <t>CFM9428F&lt;ChlNa&gt;</t>
  </si>
  <si>
    <t>CFM9428P&lt;ChlNa&gt;</t>
  </si>
  <si>
    <t>CFM9429A&lt;ChlNa&gt;</t>
  </si>
  <si>
    <t>CFM9429APV&lt;ChlNa&gt;</t>
  </si>
  <si>
    <t>CFM9429APV-AP&lt;ChlNa&gt;</t>
  </si>
  <si>
    <t>CFM9429F&lt;ChlNa&gt;</t>
  </si>
  <si>
    <t>CFM9429P&lt;ChlNa&gt;</t>
  </si>
  <si>
    <t>CFM9430A&lt;ChlNa&gt;</t>
  </si>
  <si>
    <t>CFM9430APV&lt;ChlNa&gt;</t>
  </si>
  <si>
    <t>CFM9430APV-AP&lt;ChlNa&gt;</t>
  </si>
  <si>
    <t>CFM9430F&lt;ChlNa&gt;</t>
  </si>
  <si>
    <t>CFM9430P&lt;ChlNa&gt;</t>
  </si>
  <si>
    <t>CFM9431A&lt;ChlNa&gt;</t>
  </si>
  <si>
    <t>CFM9431APV&lt;ChlNa&gt;</t>
  </si>
  <si>
    <t>CFM9431APV-AP&lt;ChlNa&gt;</t>
  </si>
  <si>
    <t>CFM9431F&lt;ChlNa&gt;</t>
  </si>
  <si>
    <t>CFM9431P&lt;ChlNa&gt;</t>
  </si>
  <si>
    <t>CFM9432A&lt;ChlNa&gt;</t>
  </si>
  <si>
    <t>CFM9432APV&lt;ChlNa&gt;</t>
  </si>
  <si>
    <t>CFM9432APV-AP&lt;ChlNa&gt;</t>
  </si>
  <si>
    <t>CFM9432F&lt;ChlNa&gt;</t>
  </si>
  <si>
    <t>CFM9432P&lt;ChlNa&gt;</t>
  </si>
  <si>
    <t>CFM9221A&lt;ChlNa&gt;</t>
  </si>
  <si>
    <t>CFM9221APV&lt;ChlNa&gt;</t>
  </si>
  <si>
    <t>CFM9221F&lt;ChlNa&gt;</t>
  </si>
  <si>
    <t>CFM9221I&lt;ChlNa&gt;</t>
  </si>
  <si>
    <t>CFM9221P&lt;ChlNa&gt;</t>
  </si>
  <si>
    <t>CFM9593A&lt;ChlNa&gt;</t>
  </si>
  <si>
    <t>CFM9593B&lt;ChlNa&gt;</t>
  </si>
  <si>
    <t>CFM9593C&lt;ChlNa&gt;</t>
  </si>
  <si>
    <t>CFM9593G&lt;ChlNa&gt;</t>
  </si>
  <si>
    <t>CFM9593K&lt;ChlNa&gt;</t>
  </si>
  <si>
    <t>CFM9593LP180&lt;ChlNa&gt;</t>
  </si>
  <si>
    <t>CFM9593LP3&lt;ChlNa&gt;</t>
  </si>
  <si>
    <t>CFM9593LPI&lt;ChlNa&gt;</t>
  </si>
  <si>
    <t>CFM9593PLAN1&lt;ChlNa&gt;</t>
  </si>
  <si>
    <t>CFM9593PLAN2&lt;ChlNa&gt;</t>
  </si>
  <si>
    <t>CFM9593PLAN3&lt;ChlNa&gt;</t>
  </si>
  <si>
    <t>CFM9593PLAN4&lt;ChlNa&gt;</t>
  </si>
  <si>
    <t>CFM9596A&lt;ChlNa&gt;</t>
  </si>
  <si>
    <t>CFM9596B&lt;ChlNa&gt;</t>
  </si>
  <si>
    <t>CFM9596C&lt;ChlNa&gt;</t>
  </si>
  <si>
    <t>CFM9596G&lt;ChlNa&gt;</t>
  </si>
  <si>
    <t>CFM9596K&lt;ChlNa&gt;</t>
  </si>
  <si>
    <t>CFM9596LP180&lt;ChlNa&gt;</t>
  </si>
  <si>
    <t>CFM9596LP3&lt;ChlNa&gt;</t>
  </si>
  <si>
    <t>CFM9596LPI&lt;ChlNa&gt;</t>
  </si>
  <si>
    <t>CFM9596PLAN1&lt;ChlNa&gt;</t>
  </si>
  <si>
    <t>CFM9596PLAN2&lt;ChlNa&gt;</t>
  </si>
  <si>
    <t>CFM9596PLAN3&lt;ChlNa&gt;</t>
  </si>
  <si>
    <t>CFM9596PLAN4&lt;ChlNa&gt;</t>
  </si>
  <si>
    <t>CFM9597A&lt;ChlNa&gt;</t>
  </si>
  <si>
    <t>CFM9597B&lt;ChlNa&gt;</t>
  </si>
  <si>
    <t>CFM9597C&lt;ChlNa&gt;</t>
  </si>
  <si>
    <t>CFM9597G&lt;ChlNa&gt;</t>
  </si>
  <si>
    <t>CFM9597I&lt;ChlNa&gt;</t>
  </si>
  <si>
    <t>CFM9597LP180&lt;ChlNa&gt;</t>
  </si>
  <si>
    <t>CFM9597LP3&lt;ChlNa&gt;</t>
  </si>
  <si>
    <t>CFM9597LPI&lt;ChlNa&gt;</t>
  </si>
  <si>
    <t>CFM9597O&lt;ChlNa&gt;</t>
  </si>
  <si>
    <t>CFM9597PLAN1&lt;ChlNa&gt;</t>
  </si>
  <si>
    <t>CFM9597PLAN2&lt;ChlNa&gt;</t>
  </si>
  <si>
    <t>CFM9597PLAN3&lt;ChlNa&gt;</t>
  </si>
  <si>
    <t>CFM9597PLAN4&lt;ChlNa&gt;</t>
  </si>
  <si>
    <t>CFM9811A&lt;ChlNa&gt;</t>
  </si>
  <si>
    <t>CFM9811APV&lt;ChlNa&gt;</t>
  </si>
  <si>
    <t>CFM9811B&lt;ChlNa&gt;</t>
  </si>
  <si>
    <t>CFM9810A&lt;ChlNa&gt;</t>
  </si>
  <si>
    <t>CFM9810APV&lt;ChlNa&gt;</t>
  </si>
  <si>
    <t>CFM9810B&lt;ChlNa&gt;</t>
  </si>
  <si>
    <t>CFM8959APV&lt;ChlNa&gt;</t>
  </si>
  <si>
    <t>CFM8959D1&lt;ChlNa&gt;</t>
  </si>
  <si>
    <t>CFM8959F1&lt;ChlNa&gt;</t>
  </si>
  <si>
    <t>CFM8959F2&lt;ChlNa&gt;</t>
  </si>
  <si>
    <t>CFM8959F3&lt;ChlNa&gt;</t>
  </si>
  <si>
    <t>CFM8959F4&lt;ChlNa&gt;</t>
  </si>
  <si>
    <t>CFM8959F5&lt;ChlNa&gt;</t>
  </si>
  <si>
    <t>CFM8959IT&lt;ChlNa&gt;</t>
  </si>
  <si>
    <t>CFM8959S&lt;ChlNa&gt;</t>
  </si>
  <si>
    <t>CFM9809A&lt;ChlNa&gt;</t>
  </si>
  <si>
    <t>CFM9809APV&lt;ChlNa&gt;</t>
  </si>
  <si>
    <t>CFM9809B&lt;ChlNa&gt;</t>
  </si>
  <si>
    <t>CFM8588ALPAT&lt;ChlNa&gt;</t>
  </si>
  <si>
    <t>CFM8588APV&lt;ChlNa&gt;</t>
  </si>
  <si>
    <t>CFM8588CLASI&lt;ChlNa&gt;</t>
  </si>
  <si>
    <t>CFM8588FAMIL&lt;ChlNa&gt;</t>
  </si>
  <si>
    <t>CFM9648APV&lt;ChlNa&gt;</t>
  </si>
  <si>
    <t>CFM9648EJECU&lt;ChlNa&gt;</t>
  </si>
  <si>
    <t>CFM9648G&lt;ChlNa&gt;</t>
  </si>
  <si>
    <t>CFM9646APV&lt;ChlNa&gt;</t>
  </si>
  <si>
    <t>CFM9646EJECU&lt;ChlNa&gt;</t>
  </si>
  <si>
    <t>CFM9646G&lt;ChlNa&gt;</t>
  </si>
  <si>
    <t>CFM9649ALTO&lt;ChlNa&gt;</t>
  </si>
  <si>
    <t>CFM9649APV&lt;ChlNa&gt;</t>
  </si>
  <si>
    <t>CFM9649EJECU&lt;ChlNa&gt;</t>
  </si>
  <si>
    <t>CFM9649G&lt;ChlNa&gt;</t>
  </si>
  <si>
    <t>CFM9647ALTO&lt;ChlNa&gt;</t>
  </si>
  <si>
    <t>CFM9647APV&lt;ChlNa&gt;</t>
  </si>
  <si>
    <t>CFM9647EJECU&lt;ChlNa&gt;</t>
  </si>
  <si>
    <t>CFM9647G&lt;ChlNa&gt;</t>
  </si>
  <si>
    <t>CFM9006A&lt;ChlNa&gt;</t>
  </si>
  <si>
    <t>CFM9006ADC&lt;ChlNa&gt;</t>
  </si>
  <si>
    <t>CFM9006APV&lt;ChlNa&gt;</t>
  </si>
  <si>
    <t>CFM9006B&lt;ChlNa&gt;</t>
  </si>
  <si>
    <t>CFM9006B-APV&lt;ChlNa&gt;</t>
  </si>
  <si>
    <t>CFM9006C&lt;ChlNa&gt;</t>
  </si>
  <si>
    <t>CFM9006F&lt;ChlNa&gt;</t>
  </si>
  <si>
    <t>CFM9006F-APV&lt;ChlNa&gt;</t>
  </si>
  <si>
    <t>CFM9006I&lt;ChlNa&gt;</t>
  </si>
  <si>
    <t>CFM9006I-APV&lt;ChlNa&gt;</t>
  </si>
  <si>
    <t>CFM9873A&lt;ChlNa&gt;</t>
  </si>
  <si>
    <t>CFM9873ADC&lt;ChlNa&gt;</t>
  </si>
  <si>
    <t>CFM9873APV&lt;ChlNa&gt;</t>
  </si>
  <si>
    <t>CFM9873B&lt;ChlNa&gt;</t>
  </si>
  <si>
    <t>CFM9873B-APV&lt;ChlNa&gt;</t>
  </si>
  <si>
    <t>CFM9872A&lt;ChlNa&gt;</t>
  </si>
  <si>
    <t>CFM9872ADC&lt;ChlNa&gt;</t>
  </si>
  <si>
    <t>CFM9872APV&lt;ChlNa&gt;</t>
  </si>
  <si>
    <t>CFM9872B&lt;ChlNa&gt;</t>
  </si>
  <si>
    <t>CFM9872B-APV&lt;ChlNa&gt;</t>
  </si>
  <si>
    <t>CFM9872I&lt;ChlNa&gt;</t>
  </si>
  <si>
    <t>CFM8824A&lt;ChlNa&gt;</t>
  </si>
  <si>
    <t>CFM8824B&lt;ChlNa&gt;</t>
  </si>
  <si>
    <t>CFM8824C&lt;ChlNa&gt;</t>
  </si>
  <si>
    <t>CFM8824G&lt;ChlNa&gt;</t>
  </si>
  <si>
    <t>CFM8824LP180&lt;ChlNa&gt;</t>
  </si>
  <si>
    <t>CFM8824LP3&lt;ChlNa&gt;</t>
  </si>
  <si>
    <t>CFM8824LPI&lt;ChlNa&gt;</t>
  </si>
  <si>
    <t>CFM8824PLAN1&lt;ChlNa&gt;</t>
  </si>
  <si>
    <t>CFM8824PLAN2&lt;ChlNa&gt;</t>
  </si>
  <si>
    <t>CFM8824PLAN3&lt;ChlNa&gt;</t>
  </si>
  <si>
    <t>CFM8824PLAN4&lt;ChlNa&gt;</t>
  </si>
  <si>
    <t>CFM8825A&lt;ChlNa&gt;</t>
  </si>
  <si>
    <t>CFM8825B&lt;ChlNa&gt;</t>
  </si>
  <si>
    <t>CFM8825C&lt;ChlNa&gt;</t>
  </si>
  <si>
    <t>CFM8825G&lt;ChlNa&gt;</t>
  </si>
  <si>
    <t>CFM8825LP180&lt;ChlNa&gt;</t>
  </si>
  <si>
    <t>CFM8825LP3&lt;ChlNa&gt;</t>
  </si>
  <si>
    <t>CFM8825LPI&lt;ChlNa&gt;</t>
  </si>
  <si>
    <t>CFM8825PLAN1&lt;ChlNa&gt;</t>
  </si>
  <si>
    <t>CFM8825PLAN2&lt;ChlNa&gt;</t>
  </si>
  <si>
    <t>CFM8825PLAN3&lt;ChlNa&gt;</t>
  </si>
  <si>
    <t>CFM8825PLAN4&lt;ChlNa&gt;</t>
  </si>
  <si>
    <t>CFM8826A&lt;ChlNa&gt;</t>
  </si>
  <si>
    <t>CFM8826B&lt;ChlNa&gt;</t>
  </si>
  <si>
    <t>CFM8826C&lt;ChlNa&gt;</t>
  </si>
  <si>
    <t>CFM8826G&lt;ChlNa&gt;</t>
  </si>
  <si>
    <t>CFM8826LP180&lt;ChlNa&gt;</t>
  </si>
  <si>
    <t>CFM8826LP3&lt;ChlNa&gt;</t>
  </si>
  <si>
    <t>CFM8826LPI&lt;ChlNa&gt;</t>
  </si>
  <si>
    <t>CFM8826O&lt;ChlNa&gt;</t>
  </si>
  <si>
    <t>CFM8826PLAN1&lt;ChlNa&gt;</t>
  </si>
  <si>
    <t>CFM8826PLAN2&lt;ChlNa&gt;</t>
  </si>
  <si>
    <t>CFM8826PLAN3&lt;ChlNa&gt;</t>
  </si>
  <si>
    <t>CFM8826PLAN4&lt;ChlNa&gt;</t>
  </si>
  <si>
    <t>CFM8827A&lt;ChlNa&gt;</t>
  </si>
  <si>
    <t>CFM8827B&lt;ChlNa&gt;</t>
  </si>
  <si>
    <t>CFM8827C&lt;ChlNa&gt;</t>
  </si>
  <si>
    <t>CFM8827G&lt;ChlNa&gt;</t>
  </si>
  <si>
    <t>CFM8827LP180&lt;ChlNa&gt;</t>
  </si>
  <si>
    <t>CFM8827LP3&lt;ChlNa&gt;</t>
  </si>
  <si>
    <t>CFM8827LPI&lt;ChlNa&gt;</t>
  </si>
  <si>
    <t>CFM8827PLAN1&lt;ChlNa&gt;</t>
  </si>
  <si>
    <t>CFM8827PLAN2&lt;ChlNa&gt;</t>
  </si>
  <si>
    <t>CFM8827PLAN3&lt;ChlNa&gt;</t>
  </si>
  <si>
    <t>CFM8827PLAN4&lt;ChlNa&gt;</t>
  </si>
  <si>
    <t>CFM8638ALTOP&lt;ChlNa&gt;</t>
  </si>
  <si>
    <t>CFM8638APV&lt;ChlNa&gt;</t>
  </si>
  <si>
    <t>CFM8638APVC&lt;ChlNa&gt;</t>
  </si>
  <si>
    <t>CFM8638BPRIV&lt;ChlNa&gt;</t>
  </si>
  <si>
    <t>CFM8638CLASI&lt;ChlNa&gt;</t>
  </si>
  <si>
    <t>CFM8638FAMIL&lt;ChlNa&gt;</t>
  </si>
  <si>
    <t>CFM8639ALTOP&lt;ChlNa&gt;</t>
  </si>
  <si>
    <t>CFM8639APV&lt;ChlNa&gt;</t>
  </si>
  <si>
    <t>CFM8639APVC&lt;ChlNa&gt;</t>
  </si>
  <si>
    <t>CFM8639BPRIV&lt;ChlNa&gt;</t>
  </si>
  <si>
    <t>CFM8639CLASI&lt;ChlNa&gt;</t>
  </si>
  <si>
    <t>CFM8639FAMIL&lt;ChlNa&gt;</t>
  </si>
  <si>
    <t>CFM8640ALTOP&lt;ChlNa&gt;</t>
  </si>
  <si>
    <t>CFM8640APV&lt;ChlNa&gt;</t>
  </si>
  <si>
    <t>CFM8640APVC&lt;ChlNa&gt;</t>
  </si>
  <si>
    <t>CFM8640BPRIV&lt;ChlNa&gt;</t>
  </si>
  <si>
    <t>CFM8640CLASI&lt;ChlNa&gt;</t>
  </si>
  <si>
    <t>CFM8640FAMIL&lt;ChlNa&gt;</t>
  </si>
  <si>
    <t>CFM8993APV&lt;ChlNa&gt;</t>
  </si>
  <si>
    <t>CFM8993APV2&lt;ChlNa&gt;</t>
  </si>
  <si>
    <t>CFM8993F1&lt;ChlNa&gt;</t>
  </si>
  <si>
    <t>CFM8993F2&lt;ChlNa&gt;</t>
  </si>
  <si>
    <t>CFM8993F3&lt;ChlNa&gt;</t>
  </si>
  <si>
    <t>CFM8993F4&lt;ChlNa&gt;</t>
  </si>
  <si>
    <t>CFM8993F5&lt;ChlNa&gt;</t>
  </si>
  <si>
    <t>CFM8993IT&lt;ChlNa&gt;</t>
  </si>
  <si>
    <t>CFM8993S&lt;ChlNa&gt;</t>
  </si>
  <si>
    <t>CFM8993S-APV&lt;ChlNa&gt;</t>
  </si>
  <si>
    <t>CFM8993S2&lt;ChlNa&gt;</t>
  </si>
  <si>
    <t>CFM8994APV&lt;ChlNa&gt;</t>
  </si>
  <si>
    <t>CFM8994APV2&lt;ChlNa&gt;</t>
  </si>
  <si>
    <t>CFM8994F1&lt;ChlNa&gt;</t>
  </si>
  <si>
    <t>CFM8994F2&lt;ChlNa&gt;</t>
  </si>
  <si>
    <t>CFM8994F3&lt;ChlNa&gt;</t>
  </si>
  <si>
    <t>CFM8994F4&lt;ChlNa&gt;</t>
  </si>
  <si>
    <t>CFM8994F5&lt;ChlNa&gt;</t>
  </si>
  <si>
    <t>CFM8994IT&lt;ChlNa&gt;</t>
  </si>
  <si>
    <t>CFM8994S&lt;ChlNa&gt;</t>
  </si>
  <si>
    <t>CFM8994S-APV&lt;ChlNa&gt;</t>
  </si>
  <si>
    <t>CFM8994S2&lt;ChlNa&gt;</t>
  </si>
  <si>
    <t>CFM8992APV&lt;ChlNa&gt;</t>
  </si>
  <si>
    <t>CFM8992APV2&lt;ChlNa&gt;</t>
  </si>
  <si>
    <t>CFM8992F1&lt;ChlNa&gt;</t>
  </si>
  <si>
    <t>CFM8992F2&lt;ChlNa&gt;</t>
  </si>
  <si>
    <t>CFM8992F3&lt;ChlNa&gt;</t>
  </si>
  <si>
    <t>CFM8992F4&lt;ChlNa&gt;</t>
  </si>
  <si>
    <t>CFM8992F5&lt;ChlNa&gt;</t>
  </si>
  <si>
    <t>CFM8992IT&lt;ChlNa&gt;</t>
  </si>
  <si>
    <t>CFM8992S&lt;ChlNa&gt;</t>
  </si>
  <si>
    <t>CFM8992S-APV&lt;ChlNa&gt;</t>
  </si>
  <si>
    <t>CFM8992S2&lt;ChlNa&gt;</t>
  </si>
  <si>
    <t>CFM9931APV&lt;ChlNa&gt;</t>
  </si>
  <si>
    <t>CFM9931F1&lt;ChlNa&gt;</t>
  </si>
  <si>
    <t>CFM9931F2&lt;ChlNa&gt;</t>
  </si>
  <si>
    <t>CFM9931IT&lt;ChlNa&gt;</t>
  </si>
  <si>
    <t>CFM9005A&lt;ChlNa&gt;</t>
  </si>
  <si>
    <t>CFM9005ADC&lt;ChlNa&gt;</t>
  </si>
  <si>
    <t>CFM9005B&lt;ChlNa&gt;</t>
  </si>
  <si>
    <t>CFM9005B-APV&lt;ChlNa&gt;</t>
  </si>
  <si>
    <t>CFM9005C&lt;ChlNa&gt;</t>
  </si>
  <si>
    <t>CFM9005F&lt;ChlNa&gt;</t>
  </si>
  <si>
    <t>CFM9005F-APV&lt;ChlNa&gt;</t>
  </si>
  <si>
    <t>CFM9005I&lt;ChlNa&gt;</t>
  </si>
  <si>
    <t>CFM9005I-APV&lt;ChlNa&gt;</t>
  </si>
  <si>
    <t>CFM8301L&lt;ChlNa&gt;</t>
  </si>
  <si>
    <t>CFM8301M&lt;ChlNa&gt;</t>
  </si>
  <si>
    <t>CFM9024A&lt;ChlNa&gt;</t>
  </si>
  <si>
    <t>CFM9024ADC&lt;ChlNa&gt;</t>
  </si>
  <si>
    <t>CFM9024B&lt;ChlNa&gt;</t>
  </si>
  <si>
    <t>CFM9024B-APV&lt;ChlNa&gt;</t>
  </si>
  <si>
    <t>CFM9024C&lt;ChlNa&gt;</t>
  </si>
  <si>
    <t>CFM9024F&lt;ChlNa&gt;</t>
  </si>
  <si>
    <t>CFM9024F-APV&lt;ChlNa&gt;</t>
  </si>
  <si>
    <t>CFM9024I&lt;ChlNa&gt;</t>
  </si>
  <si>
    <t>CFM9024I-APV&lt;ChlNa&gt;</t>
  </si>
  <si>
    <t>CFM8088B&lt;ChlNa&gt;</t>
  </si>
  <si>
    <t>CFM8088L&lt;ChlNa&gt;</t>
  </si>
  <si>
    <t>CFM8088M&lt;ChlNa&gt;</t>
  </si>
  <si>
    <t>CFM9450A&lt;ChlNa&gt;</t>
  </si>
  <si>
    <t>CFM9450B&lt;ChlNa&gt;</t>
  </si>
  <si>
    <t>CFM9450C&lt;ChlNa&gt;</t>
  </si>
  <si>
    <t>CFM9450K&lt;ChlNa&gt;</t>
  </si>
  <si>
    <t>CFM9450LP180&lt;ChlNa&gt;</t>
  </si>
  <si>
    <t>CFM9450LP3&lt;ChlNa&gt;</t>
  </si>
  <si>
    <t>CFM9450PLAN1&lt;ChlNa&gt;</t>
  </si>
  <si>
    <t>CFM9450PLAN2&lt;ChlNa&gt;</t>
  </si>
  <si>
    <t>CFM9450PLAN3&lt;ChlNa&gt;</t>
  </si>
  <si>
    <t>CFM9450PLAN4&lt;ChlNa&gt;</t>
  </si>
  <si>
    <t>CFM9253UNICA&lt;ChlNa&gt;</t>
  </si>
  <si>
    <t>CFM8710ALTOP&lt;ChlNa&gt;</t>
  </si>
  <si>
    <t>CFM8710APV&lt;ChlNa&gt;</t>
  </si>
  <si>
    <t>CFM8710BPRIV&lt;ChlNa&gt;</t>
  </si>
  <si>
    <t>CFM8710CLASI&lt;ChlNa&gt;</t>
  </si>
  <si>
    <t>CFM8710FAMIL&lt;ChlNa&gt;</t>
  </si>
  <si>
    <t>CFM8460A&lt;ChlNa&gt;</t>
  </si>
  <si>
    <t>CFM8460ALPAT&lt;ChlNa&gt;</t>
  </si>
  <si>
    <t>CFM8460APV&lt;ChlNa&gt;</t>
  </si>
  <si>
    <t>CFM8460APVC&lt;ChlNa&gt;</t>
  </si>
  <si>
    <t>CFM8460BCI&lt;ChlNa&gt;</t>
  </si>
  <si>
    <t>CFM8460BPRIV&lt;ChlNa&gt;</t>
  </si>
  <si>
    <t>CFM8460CLASI&lt;ChlNa&gt;</t>
  </si>
  <si>
    <t>CFM8460FAMIL&lt;ChlNa&gt;</t>
  </si>
  <si>
    <t>CFM8946A&lt;ChlNa&gt;</t>
  </si>
  <si>
    <t>CFM8946B-APV/AP&lt;ChlNa&gt;</t>
  </si>
  <si>
    <t>CFM8946CUI&lt;ChlNa&gt;</t>
  </si>
  <si>
    <t>CFM8946D&lt;ChlNa&gt;</t>
  </si>
  <si>
    <t>CFM8946Z&lt;ChlNa&gt;</t>
  </si>
  <si>
    <t>CFM8315A&lt;ChlNa&gt;</t>
  </si>
  <si>
    <t>CFM8315APV&lt;ChlNa&gt;</t>
  </si>
  <si>
    <t>CFM8315F&lt;ChlNa&gt;</t>
  </si>
  <si>
    <t>CFM8315I&lt;ChlNa&gt;</t>
  </si>
  <si>
    <t>CFM8315LV&lt;ChlNa&gt;</t>
  </si>
  <si>
    <t>CFM8315P&lt;ChlNa&gt;</t>
  </si>
  <si>
    <t>CFM8023B&lt;ChlNa&gt;</t>
  </si>
  <si>
    <t>CFM8023BCH&lt;ChlNa&gt;</t>
  </si>
  <si>
    <t>CFM8023BPLUS&lt;ChlNa&gt;</t>
  </si>
  <si>
    <t>CFM8023L&lt;ChlNa&gt;</t>
  </si>
  <si>
    <t>CFM8023M&lt;ChlNa&gt;</t>
  </si>
  <si>
    <t>CFM8023V&lt;ChlNa&gt;</t>
  </si>
  <si>
    <t>CFM9345A&lt;ChlNa&gt;</t>
  </si>
  <si>
    <t>CFM9345B&lt;ChlNa&gt;</t>
  </si>
  <si>
    <t>CFM8427A&lt;ChlNa&gt;</t>
  </si>
  <si>
    <t>CFM8427B&lt;ChlNa&gt;</t>
  </si>
  <si>
    <t>CFM8427D&lt;ChlNa&gt;</t>
  </si>
  <si>
    <t>CFM8427E&lt;ChlNa&gt;</t>
  </si>
  <si>
    <t>CFM8427F&lt;ChlNa&gt;</t>
  </si>
  <si>
    <t>CFM8427I&lt;ChlNa&gt;</t>
  </si>
  <si>
    <t>CFM8401A&lt;ChlNa&gt;</t>
  </si>
  <si>
    <t>CFM8401B&lt;ChlNa&gt;</t>
  </si>
  <si>
    <t>CFM8401F&lt;ChlNa&gt;</t>
  </si>
  <si>
    <t>CFM8401I&lt;ChlNa&gt;</t>
  </si>
  <si>
    <t>CFM8401IM&lt;ChlNa&gt;</t>
  </si>
  <si>
    <t>CFM8421A&lt;ChlNa&gt;</t>
  </si>
  <si>
    <t>CFM8421B&lt;ChlNa&gt;</t>
  </si>
  <si>
    <t>CFM8421D&lt;ChlNa&gt;</t>
  </si>
  <si>
    <t>CFM8421I&lt;ChlNa&gt;</t>
  </si>
  <si>
    <t>CFM8442A&lt;ChlNa&gt;</t>
  </si>
  <si>
    <t>CFM8442B&lt;ChlNa&gt;</t>
  </si>
  <si>
    <t>CFM8442D&lt;ChlNa&gt;</t>
  </si>
  <si>
    <t>CFM8442E&lt;ChlNa&gt;</t>
  </si>
  <si>
    <t>CFM8442I&lt;ChlNa&gt;</t>
  </si>
  <si>
    <t>CFM9921F1&lt;ChlNa&gt;</t>
  </si>
  <si>
    <t>CFM9921F2&lt;ChlNa&gt;</t>
  </si>
  <si>
    <t>CFM9921IT&lt;ChlNa&gt;</t>
  </si>
  <si>
    <t>CFM9757IT&lt;ChlNa&gt;</t>
  </si>
  <si>
    <t>CFM9757R&lt;ChlNa&gt;</t>
  </si>
  <si>
    <t>CFM8912A&lt;ChlNa&gt;</t>
  </si>
  <si>
    <t>CFM8912B&lt;ChlNa&gt;</t>
  </si>
  <si>
    <t>CFM8912D&lt;ChlNa&gt;</t>
  </si>
  <si>
    <t>CFM8912F&lt;ChlNa&gt;</t>
  </si>
  <si>
    <t>CFM8912G&lt;ChlNa&gt;</t>
  </si>
  <si>
    <t>CFM8912H&lt;ChlNa&gt;</t>
  </si>
  <si>
    <t>CFM8912I-APV&lt;ChlNa&gt;</t>
  </si>
  <si>
    <t>CFM8912S&lt;ChlNa&gt;</t>
  </si>
  <si>
    <t>CFM8912V&lt;ChlNa&gt;</t>
  </si>
  <si>
    <t>CFM8987107A&lt;ChlNa&gt;</t>
  </si>
  <si>
    <t>CFM8987A&lt;ChlNa&gt;</t>
  </si>
  <si>
    <t>CFM8987APV1&lt;ChlNa&gt;</t>
  </si>
  <si>
    <t>CFM8987B&lt;ChlNa&gt;</t>
  </si>
  <si>
    <t>CFM8987D&lt;ChlNa&gt;</t>
  </si>
  <si>
    <t>CFM8987G&lt;ChlNa&gt;</t>
  </si>
  <si>
    <t>CFM8987H&lt;ChlNa&gt;</t>
  </si>
  <si>
    <t>CFM8987I-APV&lt;ChlNa&gt;</t>
  </si>
  <si>
    <t>CFM8987J&lt;ChlNa&gt;</t>
  </si>
  <si>
    <t>CFM8987S&lt;ChlNa&gt;</t>
  </si>
  <si>
    <t>CFM8987V&lt;ChlNa&gt;</t>
  </si>
  <si>
    <t>CFM9761IT&lt;ChlNa&gt;</t>
  </si>
  <si>
    <t>CFM9761R&lt;ChlNa&gt;</t>
  </si>
  <si>
    <t>CFM8929B&lt;ChlNa&gt;</t>
  </si>
  <si>
    <t>CFM8929I&lt;ChlNa&gt;</t>
  </si>
  <si>
    <t>CFM8533B&lt;ChlNa&gt;</t>
  </si>
  <si>
    <t>CFM8533BCH&lt;ChlNa&gt;</t>
  </si>
  <si>
    <t>CFM8533BPLUS&lt;ChlNa&gt;</t>
  </si>
  <si>
    <t>CFM8533L&lt;ChlNa&gt;</t>
  </si>
  <si>
    <t>CFM8533M&lt;ChlNa&gt;</t>
  </si>
  <si>
    <t>CFM8534B&lt;ChlNa&gt;</t>
  </si>
  <si>
    <t>CFM8534BPLUS&lt;ChlNa&gt;</t>
  </si>
  <si>
    <t>CFM8534L&lt;ChlNa&gt;</t>
  </si>
  <si>
    <t>CFM8534M&lt;ChlNa&gt;</t>
  </si>
  <si>
    <t>CFM8377B1&lt;ChlNa&gt;</t>
  </si>
  <si>
    <t>CFM8377BCH&lt;ChlNa&gt;</t>
  </si>
  <si>
    <t>CFM8377BPLUS&lt;ChlNa&gt;</t>
  </si>
  <si>
    <t>CFM8377L&lt;ChlNa&gt;</t>
  </si>
  <si>
    <t>CFM9294B&lt;ChlNa&gt;</t>
  </si>
  <si>
    <t>CFM9294BCH&lt;ChlNa&gt;</t>
  </si>
  <si>
    <t>CFM9294L&lt;ChlNa&gt;</t>
  </si>
  <si>
    <t>CFM9294M&lt;ChlNa&gt;</t>
  </si>
  <si>
    <t>CFM8799APV&lt;ChlNa&gt;</t>
  </si>
  <si>
    <t>CFM8799F1&lt;ChlNa&gt;</t>
  </si>
  <si>
    <t>CFM8799F2&lt;ChlNa&gt;</t>
  </si>
  <si>
    <t>CFM8799F3&lt;ChlNa&gt;</t>
  </si>
  <si>
    <t>CFM8799F4&lt;ChlNa&gt;</t>
  </si>
  <si>
    <t>CFM8799F5&lt;ChlNa&gt;</t>
  </si>
  <si>
    <t>CFM8799IT&lt;ChlNa&gt;</t>
  </si>
  <si>
    <t>CFM8333M1&lt;ChlNa&gt;</t>
  </si>
  <si>
    <t>CFM8333M2&lt;ChlNa&gt;</t>
  </si>
  <si>
    <t>CFM8333M3&lt;ChlNa&gt;</t>
  </si>
  <si>
    <t>CFM8333M4&lt;ChlNa&gt;</t>
  </si>
  <si>
    <t>CFM8333M5&lt;ChlNa&gt;</t>
  </si>
  <si>
    <t>CFM8234B&lt;ChlNa&gt;</t>
  </si>
  <si>
    <t>CFM8234C&lt;ChlNa&gt;</t>
  </si>
  <si>
    <t>CFM8234M1&lt;ChlNa&gt;</t>
  </si>
  <si>
    <t>CFM9248I&lt;ChlNa&gt;</t>
  </si>
  <si>
    <t>CFM9248IT&lt;ChlNa&gt;</t>
  </si>
  <si>
    <t>CFM9248U&lt;ChlNa&gt;</t>
  </si>
  <si>
    <t>CFM9201APV&lt;ChlNa&gt;</t>
  </si>
  <si>
    <t>CFM9201F1&lt;ChlNa&gt;</t>
  </si>
  <si>
    <t>CFM9201F2&lt;ChlNa&gt;</t>
  </si>
  <si>
    <t>CFM9201F3&lt;ChlNa&gt;</t>
  </si>
  <si>
    <t>CFM9201F4&lt;ChlNa&gt;</t>
  </si>
  <si>
    <t>CFM9201F5&lt;ChlNa&gt;</t>
  </si>
  <si>
    <t>CFM9201IT&lt;ChlNa&gt;</t>
  </si>
  <si>
    <t>CFM8971APV&lt;ChlNa&gt;</t>
  </si>
  <si>
    <t>CFM8971APV2&lt;ChlNa&gt;</t>
  </si>
  <si>
    <t>CFM8971F1&lt;ChlNa&gt;</t>
  </si>
  <si>
    <t>CFM8971F2&lt;ChlNa&gt;</t>
  </si>
  <si>
    <t>CFM8971F3&lt;ChlNa&gt;</t>
  </si>
  <si>
    <t>CFM8971F4&lt;ChlNa&gt;</t>
  </si>
  <si>
    <t>CFM8971F5&lt;ChlNa&gt;</t>
  </si>
  <si>
    <t>CFM8971IT&lt;ChlNa&gt;</t>
  </si>
  <si>
    <t>CFM8971S&lt;ChlNa&gt;</t>
  </si>
  <si>
    <t>CFM8971S-APV&lt;ChlNa&gt;</t>
  </si>
  <si>
    <t>CFM8305APV&lt;ChlNa&gt;</t>
  </si>
  <si>
    <t>CFM8305F1&lt;ChlNa&gt;</t>
  </si>
  <si>
    <t>CFM8305F2&lt;ChlNa&gt;</t>
  </si>
  <si>
    <t>CFM8305F3&lt;ChlNa&gt;</t>
  </si>
  <si>
    <t>CFM8305F4&lt;ChlNa&gt;</t>
  </si>
  <si>
    <t>CFM8305F5&lt;ChlNa&gt;</t>
  </si>
  <si>
    <t>CFM8305IT&lt;ChlNa&gt;</t>
  </si>
  <si>
    <t>CFM8305S&lt;ChlNa&gt;</t>
  </si>
  <si>
    <t>CFM8338APV&lt;ChlNa&gt;</t>
  </si>
  <si>
    <t>CFM8338M1&lt;ChlNa&gt;</t>
  </si>
  <si>
    <t>CFM8338M2&lt;ChlNa&gt;</t>
  </si>
  <si>
    <t>CFM8338M3&lt;ChlNa&gt;</t>
  </si>
  <si>
    <t>CFM8338M4&lt;ChlNa&gt;</t>
  </si>
  <si>
    <t>CFM8338M5&lt;ChlNa&gt;</t>
  </si>
  <si>
    <t>CFM8338M6&lt;ChlNa&gt;</t>
  </si>
  <si>
    <t>CFM8338S&lt;ChlNa&gt;</t>
  </si>
  <si>
    <t>CFM8479APV&lt;ChlNa&gt;</t>
  </si>
  <si>
    <t>CFM8479F1&lt;ChlNa&gt;</t>
  </si>
  <si>
    <t>CFM8479F2&lt;ChlNa&gt;</t>
  </si>
  <si>
    <t>CFM8479F3&lt;ChlNa&gt;</t>
  </si>
  <si>
    <t>CFM8479F4&lt;ChlNa&gt;</t>
  </si>
  <si>
    <t>CFM8479F5&lt;ChlNa&gt;</t>
  </si>
  <si>
    <t>CFM8479IT&lt;ChlNa&gt;</t>
  </si>
  <si>
    <t>CFM8479S&lt;ChlNa&gt;</t>
  </si>
  <si>
    <t>CFM8352APV&lt;ChlNa&gt;</t>
  </si>
  <si>
    <t>CFM8352F1&lt;ChlNa&gt;</t>
  </si>
  <si>
    <t>CFM8352F2&lt;ChlNa&gt;</t>
  </si>
  <si>
    <t>CFM8352F3&lt;ChlNa&gt;</t>
  </si>
  <si>
    <t>CFM8352F4&lt;ChlNa&gt;</t>
  </si>
  <si>
    <t>CFM8352F5&lt;ChlNa&gt;</t>
  </si>
  <si>
    <t>CFM8352IT&lt;ChlNa&gt;</t>
  </si>
  <si>
    <t>CFM8352S&lt;ChlNa&gt;</t>
  </si>
  <si>
    <t>CFM9255B&lt;ChlNa&gt;</t>
  </si>
  <si>
    <t>CFM9255BCH&lt;ChlNa&gt;</t>
  </si>
  <si>
    <t>CFM9255L&lt;ChlNa&gt;</t>
  </si>
  <si>
    <t>CFM9255M&lt;ChlNa&gt;</t>
  </si>
  <si>
    <t>CFM8263A&lt;ChlNa&gt;</t>
  </si>
  <si>
    <t>CFM8263APV&lt;ChlNa&gt;</t>
  </si>
  <si>
    <t>CFM8263F&lt;ChlNa&gt;</t>
  </si>
  <si>
    <t>CFM8263I&lt;ChlNa&gt;</t>
  </si>
  <si>
    <t>CFM8263LV&lt;ChlNa&gt;</t>
  </si>
  <si>
    <t>CFM8263P&lt;ChlNa&gt;</t>
  </si>
  <si>
    <t>CFM8263X&lt;ChlNa&gt;</t>
  </si>
  <si>
    <t>CFM8240A&lt;ChlNa&gt;</t>
  </si>
  <si>
    <t>CFM8240APV&lt;ChlNa&gt;</t>
  </si>
  <si>
    <t>CFM8240APV-AP-A&lt;ChlNa&gt;</t>
  </si>
  <si>
    <t>CFM8240D&lt;ChlNa&gt;</t>
  </si>
  <si>
    <t>CFM8240F&lt;ChlNa&gt;</t>
  </si>
  <si>
    <t>CFM8240I&lt;ChlNa&gt;</t>
  </si>
  <si>
    <t>CFM8240LV&lt;ChlNa&gt;</t>
  </si>
  <si>
    <t>CFM8240P&lt;ChlNa&gt;</t>
  </si>
  <si>
    <t>CFM8254F1&lt;ChlNa&gt;</t>
  </si>
  <si>
    <t>CFM8254F2&lt;ChlNa&gt;</t>
  </si>
  <si>
    <t>CFM8254F3&lt;ChlNa&gt;</t>
  </si>
  <si>
    <t>CFM8254F4&lt;ChlNa&gt;</t>
  </si>
  <si>
    <t>CFM8254F5&lt;ChlNa&gt;</t>
  </si>
  <si>
    <t>CFM8254IT&lt;ChlNa&gt;</t>
  </si>
  <si>
    <t>CFM9162A&lt;ChlNa&gt;</t>
  </si>
  <si>
    <t>CFM9162D&lt;ChlNa&gt;</t>
  </si>
  <si>
    <t>CFM9162Z&lt;ChlNa&gt;</t>
  </si>
  <si>
    <t>CFM8811B&lt;ChlNa&gt;</t>
  </si>
  <si>
    <t>CFM8811BCH&lt;ChlNa&gt;</t>
  </si>
  <si>
    <t>CFM8811BPLUS&lt;ChlNa&gt;</t>
  </si>
  <si>
    <t>CFM8811L&lt;ChlNa&gt;</t>
  </si>
  <si>
    <t>CFM8811M&lt;ChlNa&gt;</t>
  </si>
  <si>
    <t>CFM8979APV&lt;ChlNa&gt;</t>
  </si>
  <si>
    <t>CFM8979F1&lt;ChlNa&gt;</t>
  </si>
  <si>
    <t>CFM8979F2&lt;ChlNa&gt;</t>
  </si>
  <si>
    <t>CFM8979F3&lt;ChlNa&gt;</t>
  </si>
  <si>
    <t>CFM8979F4&lt;ChlNa&gt;</t>
  </si>
  <si>
    <t>CFM8979F5&lt;ChlNa&gt;</t>
  </si>
  <si>
    <t>CFM8979IT&lt;ChlNa&gt;</t>
  </si>
  <si>
    <t>CFM8979S&lt;ChlNa&gt;</t>
  </si>
  <si>
    <t>CFM8705A&lt;ChlNa&gt;</t>
  </si>
  <si>
    <t>CFM8705APV&lt;ChlNa&gt;</t>
  </si>
  <si>
    <t>CFM8705F&lt;ChlNa&gt;</t>
  </si>
  <si>
    <t>CFM8705I&lt;ChlNa&gt;</t>
  </si>
  <si>
    <t>CFM8705LV&lt;ChlNa&gt;</t>
  </si>
  <si>
    <t>CFM8705P&lt;ChlNa&gt;</t>
  </si>
  <si>
    <t>CFM8250A&lt;ChlNa&gt;</t>
  </si>
  <si>
    <t>CFM8250B&lt;ChlNa&gt;</t>
  </si>
  <si>
    <t>CFM8250C&lt;ChlNa&gt;</t>
  </si>
  <si>
    <t>CFM8250G&lt;ChlNa&gt;</t>
  </si>
  <si>
    <t>CFM8250LP180&lt;ChlNa&gt;</t>
  </si>
  <si>
    <t>CFM8250LP3&lt;ChlNa&gt;</t>
  </si>
  <si>
    <t>CFM8250LPI&lt;ChlNa&gt;</t>
  </si>
  <si>
    <t>CFM8250O&lt;ChlNa&gt;</t>
  </si>
  <si>
    <t>CFM8250PLAN1&lt;ChlNa&gt;</t>
  </si>
  <si>
    <t>CFM8250PLAN2&lt;ChlNa&gt;</t>
  </si>
  <si>
    <t>CFM8250PLAN3&lt;ChlNa&gt;</t>
  </si>
  <si>
    <t>CFM8250PLAN4&lt;ChlNa&gt;</t>
  </si>
  <si>
    <t>CFM8251A&lt;ChlNa&gt;</t>
  </si>
  <si>
    <t>CFM8251B&lt;ChlNa&gt;</t>
  </si>
  <si>
    <t>CFM8251C&lt;ChlNa&gt;</t>
  </si>
  <si>
    <t>CFM8251G&lt;ChlNa&gt;</t>
  </si>
  <si>
    <t>CFM8251LP180&lt;ChlNa&gt;</t>
  </si>
  <si>
    <t>CFM8251LP3&lt;ChlNa&gt;</t>
  </si>
  <si>
    <t>CFM8251LPI&lt;ChlNa&gt;</t>
  </si>
  <si>
    <t>CFM8251P&lt;ChlNa&gt;</t>
  </si>
  <si>
    <t>CFM8251PLAN1&lt;ChlNa&gt;</t>
  </si>
  <si>
    <t>CFM8251PLAN2&lt;ChlNa&gt;</t>
  </si>
  <si>
    <t>CFM8251PLAN3&lt;ChlNa&gt;</t>
  </si>
  <si>
    <t>CFM8251PLAN4&lt;ChlNa&gt;</t>
  </si>
  <si>
    <t>CFM8252A&lt;ChlNa&gt;</t>
  </si>
  <si>
    <t>CFM8252B&lt;ChlNa&gt;</t>
  </si>
  <si>
    <t>CFM8252C&lt;ChlNa&gt;</t>
  </si>
  <si>
    <t>CFM8252G&lt;ChlNa&gt;</t>
  </si>
  <si>
    <t>CFM8252LP180&lt;ChlNa&gt;</t>
  </si>
  <si>
    <t>CFM8252LP3&lt;ChlNa&gt;</t>
  </si>
  <si>
    <t>CFM8252LPI&lt;ChlNa&gt;</t>
  </si>
  <si>
    <t>CFM8252P&lt;ChlNa&gt;</t>
  </si>
  <si>
    <t>CFM8252PLAN1&lt;ChlNa&gt;</t>
  </si>
  <si>
    <t>CFM8252PLAN2&lt;ChlNa&gt;</t>
  </si>
  <si>
    <t>CFM8252PLAN3&lt;ChlNa&gt;</t>
  </si>
  <si>
    <t>CFM8252PLAN4&lt;ChlNa&gt;</t>
  </si>
  <si>
    <t>CFM8600A&lt;ChlNa&gt;</t>
  </si>
  <si>
    <t>CFM8600B&lt;ChlNa&gt;</t>
  </si>
  <si>
    <t>CFM8600C&lt;ChlNa&gt;</t>
  </si>
  <si>
    <t>CFM8600G&lt;ChlNa&gt;</t>
  </si>
  <si>
    <t>CFM8600LP180&lt;ChlNa&gt;</t>
  </si>
  <si>
    <t>CFM8600LP3&lt;ChlNa&gt;</t>
  </si>
  <si>
    <t>CFM8600LPI&lt;ChlNa&gt;</t>
  </si>
  <si>
    <t>CFM8600P&lt;ChlNa&gt;</t>
  </si>
  <si>
    <t>CFM8600PLAN1&lt;ChlNa&gt;</t>
  </si>
  <si>
    <t>CFM8600PLAN2&lt;ChlNa&gt;</t>
  </si>
  <si>
    <t>CFM8600PLAN3&lt;ChlNa&gt;</t>
  </si>
  <si>
    <t>CFM8600PLAN4&lt;ChlNa&gt;</t>
  </si>
  <si>
    <t>CFM9687A&lt;ChlNa&gt;</t>
  </si>
  <si>
    <t>CFM9687B&lt;ChlNa&gt;</t>
  </si>
  <si>
    <t>CFM9687C&lt;ChlNa&gt;</t>
  </si>
  <si>
    <t>CFM9687G&lt;ChlNa&gt;</t>
  </si>
  <si>
    <t>CFM9687LP180&lt;ChlNa&gt;</t>
  </si>
  <si>
    <t>CFM9687LP3&lt;ChlNa&gt;</t>
  </si>
  <si>
    <t>CFM9687LPI&lt;ChlNa&gt;</t>
  </si>
  <si>
    <t>CFM9687P&lt;ChlNa&gt;</t>
  </si>
  <si>
    <t>CFM9687PLAN1&lt;ChlNa&gt;</t>
  </si>
  <si>
    <t>CFM9687PLAN2&lt;ChlNa&gt;</t>
  </si>
  <si>
    <t>CFM9687PLAN3&lt;ChlNa&gt;</t>
  </si>
  <si>
    <t>CFM9687PLAN4&lt;ChlNa&gt;</t>
  </si>
  <si>
    <t>CFM9688A&lt;ChlNa&gt;</t>
  </si>
  <si>
    <t>CFM9688B&lt;ChlNa&gt;</t>
  </si>
  <si>
    <t>CFM9688C&lt;ChlNa&gt;</t>
  </si>
  <si>
    <t>CFM9688LP180&lt;ChlNa&gt;</t>
  </si>
  <si>
    <t>CFM9688LP3&lt;ChlNa&gt;</t>
  </si>
  <si>
    <t>CFM9688LPI&lt;ChlNa&gt;</t>
  </si>
  <si>
    <t>CFM9688P&lt;ChlNa&gt;</t>
  </si>
  <si>
    <t>CFM9688PLAN2&lt;ChlNa&gt;</t>
  </si>
  <si>
    <t>CFM9688PLAN3&lt;ChlNa&gt;</t>
  </si>
  <si>
    <t>CFM9688PLAN4&lt;ChlNa&gt;</t>
  </si>
  <si>
    <t>CFM8823A&lt;ChlNa&gt;</t>
  </si>
  <si>
    <t>CFM8823B&lt;ChlNa&gt;</t>
  </si>
  <si>
    <t>CFM8823D&lt;ChlNa&gt;</t>
  </si>
  <si>
    <t>CFM8823G&lt;ChlNa&gt;</t>
  </si>
  <si>
    <t>CFM8823H&lt;ChlNa&gt;</t>
  </si>
  <si>
    <t>CFM8823I&lt;ChlNa&gt;</t>
  </si>
  <si>
    <t>CFM8823S&lt;ChlNa&gt;</t>
  </si>
  <si>
    <t>CFM8115B&lt;ChlNa&gt;</t>
  </si>
  <si>
    <t>CFM8115BPLUS&lt;ChlNa&gt;</t>
  </si>
  <si>
    <t>CFM8115L&lt;ChlNa&gt;</t>
  </si>
  <si>
    <t>CFM8115M&lt;ChlNa&gt;</t>
  </si>
  <si>
    <t>CFM9928APV&lt;ChlNa&gt;</t>
  </si>
  <si>
    <t>CFM9928F1&lt;ChlNa&gt;</t>
  </si>
  <si>
    <t>CFM9928F2&lt;ChlNa&gt;</t>
  </si>
  <si>
    <t>CFM9928IT&lt;ChlNa&gt;</t>
  </si>
  <si>
    <t>CFM8620APV&lt;ChlNa&gt;</t>
  </si>
  <si>
    <t>CFM8620F1&lt;ChlNa&gt;</t>
  </si>
  <si>
    <t>CFM8620F2&lt;ChlNa&gt;</t>
  </si>
  <si>
    <t>CFM8620F3&lt;ChlNa&gt;</t>
  </si>
  <si>
    <t>CFM8620F4&lt;ChlNa&gt;</t>
  </si>
  <si>
    <t>CFM8620F5&lt;ChlNa&gt;</t>
  </si>
  <si>
    <t>CFM8620FE&lt;ChlNa&gt;</t>
  </si>
  <si>
    <t>CFM8620IT&lt;ChlNa&gt;</t>
  </si>
  <si>
    <t>CFM8292A&lt;ChlNa&gt;</t>
  </si>
  <si>
    <t>CFM8292APV&lt;ChlNa&gt;</t>
  </si>
  <si>
    <t>CFM8292F&lt;ChlNa&gt;</t>
  </si>
  <si>
    <t>CFM8130A&lt;ChlNa&gt;</t>
  </si>
  <si>
    <t>CFM8130APV&lt;ChlNa&gt;</t>
  </si>
  <si>
    <t>CFM8130F&lt;ChlNa&gt;</t>
  </si>
  <si>
    <t>CFM8130I&lt;ChlNa&gt;</t>
  </si>
  <si>
    <t>CFM8130LV&lt;ChlNa&gt;</t>
  </si>
  <si>
    <t>CFM8130P&lt;ChlNa&gt;</t>
  </si>
  <si>
    <t>CFM8885A&lt;ChlNa&gt;</t>
  </si>
  <si>
    <t>CFM8885APV&lt;ChlNa&gt;</t>
  </si>
  <si>
    <t>CFM8885B&lt;ChlNa&gt;</t>
  </si>
  <si>
    <t>CFM8885C&lt;ChlNa&gt;</t>
  </si>
  <si>
    <t>CFM8885E&lt;ChlNa&gt;</t>
  </si>
  <si>
    <t>CFM8885F&lt;ChlNa&gt;</t>
  </si>
  <si>
    <t>CFM9765CLASICO&lt;ChlNa&gt;</t>
  </si>
  <si>
    <t>CFM9765IPA&lt;ChlNa&gt;</t>
  </si>
  <si>
    <t>CFM9765PATRIMON&lt;ChlNa&gt;</t>
  </si>
  <si>
    <t>CFM9766CLASICO&lt;ChlNa&gt;</t>
  </si>
  <si>
    <t>CFM9766IPA&lt;ChlNa&gt;</t>
  </si>
  <si>
    <t>CFM9766PATRIMON&lt;ChlNa&gt;</t>
  </si>
  <si>
    <t>CFM9767CLASICO&lt;ChlNa&gt;</t>
  </si>
  <si>
    <t>CFM9767IPA&lt;ChlNa&gt;</t>
  </si>
  <si>
    <t>CFM9767PATRIMON&lt;ChlNa&gt;</t>
  </si>
  <si>
    <t>CFM9768CLASICO&lt;ChlNa&gt;</t>
  </si>
  <si>
    <t>CFM9768IPA&lt;ChlNa&gt;</t>
  </si>
  <si>
    <t>CFM9768PATRIMON&lt;ChlNa&gt;</t>
  </si>
  <si>
    <t>CFM8062B&lt;ChlNa&gt;</t>
  </si>
  <si>
    <t>CFM8062BPLUS&lt;ChlNa&gt;</t>
  </si>
  <si>
    <t>CFM8062L&lt;ChlNa&gt;</t>
  </si>
  <si>
    <t>CFM8062M&lt;ChlNa&gt;</t>
  </si>
  <si>
    <t>CFM8881A&lt;ChlNa&gt;</t>
  </si>
  <si>
    <t>CFM8881APV1&lt;ChlNa&gt;</t>
  </si>
  <si>
    <t>CFM8881B&lt;ChlNa&gt;</t>
  </si>
  <si>
    <t>CFM8881D&lt;ChlNa&gt;</t>
  </si>
  <si>
    <t>CFM8881G&lt;ChlNa&gt;</t>
  </si>
  <si>
    <t>CFM8881H&lt;ChlNa&gt;</t>
  </si>
  <si>
    <t>CFM8881I-APV&lt;ChlNa&gt;</t>
  </si>
  <si>
    <t>CFM8881J&lt;ChlNa&gt;</t>
  </si>
  <si>
    <t>CFM8881S&lt;ChlNa&gt;</t>
  </si>
  <si>
    <t>CFM8881V&lt;ChlNa&gt;</t>
  </si>
  <si>
    <t>CFM9712A&lt;ChlNa&gt;</t>
  </si>
  <si>
    <t>CFM9712B&lt;ChlNa&gt;</t>
  </si>
  <si>
    <t>CFM9712FO&lt;ChlNa&gt;</t>
  </si>
  <si>
    <t>CFM9712GP&lt;ChlNa&gt;</t>
  </si>
  <si>
    <t>CFM9712S&lt;ChlNa&gt;</t>
  </si>
  <si>
    <t>CFM8986A&lt;ChlNa&gt;</t>
  </si>
  <si>
    <t>CFM8986B&lt;ChlNa&gt;</t>
  </si>
  <si>
    <t>CFM8986D&lt;ChlNa&gt;</t>
  </si>
  <si>
    <t>CFM8986G&lt;ChlNa&gt;</t>
  </si>
  <si>
    <t>CFM8986H&lt;ChlNa&gt;</t>
  </si>
  <si>
    <t>CFM8986I-APV&lt;ChlNa&gt;</t>
  </si>
  <si>
    <t>CFM8986S&lt;ChlNa&gt;</t>
  </si>
  <si>
    <t>CFM8986V&lt;ChlNa&gt;</t>
  </si>
  <si>
    <t>CFM9067B&lt;ChlNa&gt;</t>
  </si>
  <si>
    <t>CFM9067BPLUS&lt;ChlNa&gt;</t>
  </si>
  <si>
    <t>CFM9067L&lt;ChlNa&gt;</t>
  </si>
  <si>
    <t>CFM9043B&lt;ChlNa&gt;</t>
  </si>
  <si>
    <t>CFM9043BPLUS&lt;ChlNa&gt;</t>
  </si>
  <si>
    <t>CFM9043L&lt;ChlNa&gt;</t>
  </si>
  <si>
    <t>CFM8952A&lt;ChlNa&gt;</t>
  </si>
  <si>
    <t>CFM8952B&lt;ChlNa&gt;</t>
  </si>
  <si>
    <t>CFM8952C&lt;ChlNa&gt;</t>
  </si>
  <si>
    <t>CFM8952V&lt;ChlNa&gt;</t>
  </si>
  <si>
    <t>CFM8966A&lt;ChlNa&gt;</t>
  </si>
  <si>
    <t>CFM8966VIVIENDA&lt;ChlNa&gt;</t>
  </si>
  <si>
    <t>CFM8945B&lt;ChlNa&gt;</t>
  </si>
  <si>
    <t>CFM8945F&lt;ChlNa&gt;</t>
  </si>
  <si>
    <t>CFM8945I&lt;ChlNa&gt;</t>
  </si>
  <si>
    <t>CFM8945IM&lt;ChlNa&gt;</t>
  </si>
  <si>
    <t>CFM8606A&lt;ChlNa&gt;</t>
  </si>
  <si>
    <t>CFM8606APV&lt;ChlNa&gt;</t>
  </si>
  <si>
    <t>CFM8606F&lt;ChlNa&gt;</t>
  </si>
  <si>
    <t>CFM8606I&lt;ChlNa&gt;</t>
  </si>
  <si>
    <t>CFM8606LV&lt;ChlNa&gt;</t>
  </si>
  <si>
    <t>CFM8606P&lt;ChlNa&gt;</t>
  </si>
  <si>
    <t>CFM9564A&lt;ChlNa&gt;</t>
  </si>
  <si>
    <t>CFM9564AC&lt;ChlNa&gt;</t>
  </si>
  <si>
    <t>CFM9564AC-APV&lt;ChlNa&gt;</t>
  </si>
  <si>
    <t>CFM9564B&lt;ChlNa&gt;</t>
  </si>
  <si>
    <t>CFM9564C&lt;ChlNa&gt;</t>
  </si>
  <si>
    <t>CFM9564D&lt;ChlNa&gt;</t>
  </si>
  <si>
    <t>CFM9564E&lt;ChlNa&gt;</t>
  </si>
  <si>
    <t>CFM9564F&lt;ChlNa&gt;</t>
  </si>
  <si>
    <t>CFM9564H&lt;ChlNa&gt;</t>
  </si>
  <si>
    <t>CFM9564I&lt;ChlNa&gt;</t>
  </si>
  <si>
    <t>CFM9564J&lt;ChlNa&gt;</t>
  </si>
  <si>
    <t>CFM9564M&lt;ChlNa&gt;</t>
  </si>
  <si>
    <t>CFM9473A&lt;ChlNa&gt;</t>
  </si>
  <si>
    <t>CFM9473AC&lt;ChlNa&gt;</t>
  </si>
  <si>
    <t>CFM9473AC-APV&lt;ChlNa&gt;</t>
  </si>
  <si>
    <t>CFM9473B&lt;ChlNa&gt;</t>
  </si>
  <si>
    <t>CFM9473C&lt;ChlNa&gt;</t>
  </si>
  <si>
    <t>CFM9473D&lt;ChlNa&gt;</t>
  </si>
  <si>
    <t>CFM9473E&lt;ChlNa&gt;</t>
  </si>
  <si>
    <t>CFM9473F&lt;ChlNa&gt;</t>
  </si>
  <si>
    <t>CFM9473H&lt;ChlNa&gt;</t>
  </si>
  <si>
    <t>CFM9473I&lt;ChlNa&gt;</t>
  </si>
  <si>
    <t>CFM9473J&lt;ChlNa&gt;</t>
  </si>
  <si>
    <t>CFM9473M&lt;ChlNa&gt;</t>
  </si>
  <si>
    <t>CFM9474A&lt;ChlNa&gt;</t>
  </si>
  <si>
    <t>CFM9474B&lt;ChlNa&gt;</t>
  </si>
  <si>
    <t>CFM9474C&lt;ChlNa&gt;</t>
  </si>
  <si>
    <t>CFM9474D&lt;ChlNa&gt;</t>
  </si>
  <si>
    <t>CFM9474E&lt;ChlNa&gt;</t>
  </si>
  <si>
    <t>CFM9474F&lt;ChlNa&gt;</t>
  </si>
  <si>
    <t>CFM9474H&lt;ChlNa&gt;</t>
  </si>
  <si>
    <t>CFM9474I&lt;ChlNa&gt;</t>
  </si>
  <si>
    <t>CFM9474J&lt;ChlNa&gt;</t>
  </si>
  <si>
    <t>CFM9474M&lt;ChlNa&gt;</t>
  </si>
  <si>
    <t>CFM8924APV&lt;ChlNa&gt;</t>
  </si>
  <si>
    <t>CFM8924CLASICA&lt;ChlNa&gt;</t>
  </si>
  <si>
    <t>CFM8924D&lt;ChlNa&gt;</t>
  </si>
  <si>
    <t>CFM8924E&lt;ChlNa&gt;</t>
  </si>
  <si>
    <t>CFM8924G&lt;ChlNa&gt;</t>
  </si>
  <si>
    <t>CFM8924INSTITUC&lt;ChlNa&gt;</t>
  </si>
  <si>
    <t>CFM8924LARGOPLA&lt;ChlNa&gt;</t>
  </si>
  <si>
    <t>CFM8924LIQUIDEZ&lt;ChlNa&gt;</t>
  </si>
  <si>
    <t>CFM8924PATRIMON&lt;ChlNa&gt;</t>
  </si>
  <si>
    <t>CFM9570A&lt;ChlNa&gt;</t>
  </si>
  <si>
    <t>CFM9570APV&lt;ChlNa&gt;</t>
  </si>
  <si>
    <t>CFM8991APV&lt;ChlNa&gt;</t>
  </si>
  <si>
    <t>CFM8991GLOBA&lt;ChlNa&gt;</t>
  </si>
  <si>
    <t>CFM8991INVER&lt;ChlNa&gt;</t>
  </si>
  <si>
    <t>CFM8991PATRI&lt;ChlNa&gt;</t>
  </si>
  <si>
    <t>CFM8991PERSO&lt;ChlNa&gt;</t>
  </si>
  <si>
    <t>CFM9065UNICA&lt;ChlNa&gt;</t>
  </si>
  <si>
    <t>CFM8555B&lt;ChlNa&gt;</t>
  </si>
  <si>
    <t>CFM8555BPLUS&lt;ChlNa&gt;</t>
  </si>
  <si>
    <t>CFM8555L&lt;ChlNa&gt;</t>
  </si>
  <si>
    <t>CFM8907A&lt;ChlNa&gt;</t>
  </si>
  <si>
    <t>CFM8907APV&lt;ChlNa&gt;</t>
  </si>
  <si>
    <t>CFM8907F&lt;ChlNa&gt;</t>
  </si>
  <si>
    <t>CFM9033A&lt;ChlNa&gt;</t>
  </si>
  <si>
    <t>CFM9033B&lt;ChlNa&gt;</t>
  </si>
  <si>
    <t>CFM9033C&lt;ChlNa&gt;</t>
  </si>
  <si>
    <t>CFM9033G&lt;ChlNa&gt;</t>
  </si>
  <si>
    <t>CFM9033I&lt;ChlNa&gt;</t>
  </si>
  <si>
    <t>CFM9033LP180&lt;ChlNa&gt;</t>
  </si>
  <si>
    <t>CFM9033LP3&lt;ChlNa&gt;</t>
  </si>
  <si>
    <t>CFM9033LPI&lt;ChlNa&gt;</t>
  </si>
  <si>
    <t>CFM9033O&lt;ChlNa&gt;</t>
  </si>
  <si>
    <t>CFM9033PLAN1&lt;ChlNa&gt;</t>
  </si>
  <si>
    <t>CFM9033PLAN2&lt;ChlNa&gt;</t>
  </si>
  <si>
    <t>CFM9033PLAN3&lt;ChlNa&gt;</t>
  </si>
  <si>
    <t>CFM9033PLAN4&lt;ChlNa&gt;</t>
  </si>
  <si>
    <t>CFM9569A&lt;ChlNa&gt;</t>
  </si>
  <si>
    <t>CFM9569APV&lt;ChlNa&gt;</t>
  </si>
  <si>
    <t>CFM8245A&lt;ChlNa&gt;</t>
  </si>
  <si>
    <t>CFM8245APV&lt;ChlNa&gt;</t>
  </si>
  <si>
    <t>CFM8245APV-AP&lt;ChlNa&gt;</t>
  </si>
  <si>
    <t>CFM8245F&lt;ChlNa&gt;</t>
  </si>
  <si>
    <t>CFM8245I&lt;ChlNa&gt;</t>
  </si>
  <si>
    <t>CFM8245LV&lt;ChlNa&gt;</t>
  </si>
  <si>
    <t>CFM8245P&lt;ChlNa&gt;</t>
  </si>
  <si>
    <t>CFM8438A&lt;ChlNa&gt;</t>
  </si>
  <si>
    <t>CFM8438B&lt;ChlNa&gt;</t>
  </si>
  <si>
    <t>CFM8438C&lt;ChlNa&gt;</t>
  </si>
  <si>
    <t>CFM8438G&lt;ChlNa&gt;</t>
  </si>
  <si>
    <t>CFM8438LP180&lt;ChlNa&gt;</t>
  </si>
  <si>
    <t>CFM8438LP3&lt;ChlNa&gt;</t>
  </si>
  <si>
    <t>CFM8438LPI&lt;ChlNa&gt;</t>
  </si>
  <si>
    <t>CFM8438O&lt;ChlNa&gt;</t>
  </si>
  <si>
    <t>CFM8438PLAN1&lt;ChlNa&gt;</t>
  </si>
  <si>
    <t>CFM8438PLAN2&lt;ChlNa&gt;</t>
  </si>
  <si>
    <t>CFM8438PLAN3&lt;ChlNa&gt;</t>
  </si>
  <si>
    <t>CFM8438PLAN4&lt;ChlNa&gt;</t>
  </si>
  <si>
    <t>CFM8089A&lt;ChlNa&gt;</t>
  </si>
  <si>
    <t>CFM8089B&lt;ChlNa&gt;</t>
  </si>
  <si>
    <t>CFM8089C&lt;ChlNa&gt;</t>
  </si>
  <si>
    <t>CFM8089G&lt;ChlNa&gt;</t>
  </si>
  <si>
    <t>CFM8089LP180&lt;ChlNa&gt;</t>
  </si>
  <si>
    <t>CFM8089LP3&lt;ChlNa&gt;</t>
  </si>
  <si>
    <t>CFM8089LPI&lt;ChlNa&gt;</t>
  </si>
  <si>
    <t>CFM8089O&lt;ChlNa&gt;</t>
  </si>
  <si>
    <t>CFM8089PLAN1&lt;ChlNa&gt;</t>
  </si>
  <si>
    <t>CFM8089PLAN2&lt;ChlNa&gt;</t>
  </si>
  <si>
    <t>CFM8089PLAN3&lt;ChlNa&gt;</t>
  </si>
  <si>
    <t>CFM8089PLAN4&lt;ChlNa&gt;</t>
  </si>
  <si>
    <t>CFM8788A&lt;ChlNa&gt;</t>
  </si>
  <si>
    <t>CFM8788APV&lt;ChlNa&gt;</t>
  </si>
  <si>
    <t>CFM8788APV-AP&lt;ChlNa&gt;</t>
  </si>
  <si>
    <t>CFM8788F&lt;ChlNa&gt;</t>
  </si>
  <si>
    <t>CFM8788I&lt;ChlNa&gt;</t>
  </si>
  <si>
    <t>CFM8788P&lt;ChlNa&gt;</t>
  </si>
  <si>
    <t>CFM8788X&lt;ChlNa&gt;</t>
  </si>
  <si>
    <t>CFM8316A&lt;ChlNa&gt;</t>
  </si>
  <si>
    <t>CFM8316APV&lt;ChlNa&gt;</t>
  </si>
  <si>
    <t>CFM8316B&lt;ChlNa&gt;</t>
  </si>
  <si>
    <t>CFM8316BE&lt;ChlNa&gt;</t>
  </si>
  <si>
    <t>CFM8316C&lt;ChlNa&gt;</t>
  </si>
  <si>
    <t>CFM8316F&lt;ChlNa&gt;</t>
  </si>
  <si>
    <t>CFM8316I&lt;ChlNa&gt;</t>
  </si>
  <si>
    <t>CFM8316IPA&lt;ChlNa&gt;</t>
  </si>
  <si>
    <t>CFM8316VIVIENDA&lt;ChlNa&gt;</t>
  </si>
  <si>
    <t>CFM9259A&lt;ChlNa&gt;</t>
  </si>
  <si>
    <t>CFM9259B&lt;ChlNa&gt;</t>
  </si>
  <si>
    <t>CFM9259C&lt;ChlNa&gt;</t>
  </si>
  <si>
    <t>CFM9259D&lt;ChlNa&gt;</t>
  </si>
  <si>
    <t>CFM9259E-APV&lt;ChlNa&gt;</t>
  </si>
  <si>
    <t>CFM9259H-APV&lt;ChlNa&gt;</t>
  </si>
  <si>
    <t>CFM9259I&lt;ChlNa&gt;</t>
  </si>
  <si>
    <t>CFM9259P&lt;ChlNa&gt;</t>
  </si>
  <si>
    <t>CFM9260A&lt;ChlNa&gt;</t>
  </si>
  <si>
    <t>CFM9260B&lt;ChlNa&gt;</t>
  </si>
  <si>
    <t>CFM9260C&lt;ChlNa&gt;</t>
  </si>
  <si>
    <t>CFM9260D&lt;ChlNa&gt;</t>
  </si>
  <si>
    <t>CFM9260E-APV&lt;ChlNa&gt;</t>
  </si>
  <si>
    <t>CFM9260H-APV&lt;ChlNa&gt;</t>
  </si>
  <si>
    <t>CFM9260I&lt;ChlNa&gt;</t>
  </si>
  <si>
    <t>CFM9260P&lt;ChlNa&gt;</t>
  </si>
  <si>
    <t>CFM8036APV&lt;ChlNa&gt;</t>
  </si>
  <si>
    <t>CFM8036BCI&lt;ChlNa&gt;</t>
  </si>
  <si>
    <t>CFM8036CLASI&lt;ChlNa&gt;</t>
  </si>
  <si>
    <t>CFM8036FAMIL&lt;ChlNa&gt;</t>
  </si>
  <si>
    <t>CFM8950A&lt;ChlNa&gt;</t>
  </si>
  <si>
    <t>CFM8950B&lt;ChlNa&gt;</t>
  </si>
  <si>
    <t>CFM8950B-APV&lt;ChlNa&gt;</t>
  </si>
  <si>
    <t>CFM8950C&lt;ChlNa&gt;</t>
  </si>
  <si>
    <t>CFM8950C-APV&lt;ChlNa&gt;</t>
  </si>
  <si>
    <t>CFM8950F&lt;ChlNa&gt;</t>
  </si>
  <si>
    <t>CFM8950F-APV&lt;ChlNa&gt;</t>
  </si>
  <si>
    <t>CFM8950I&lt;ChlNa&gt;</t>
  </si>
  <si>
    <t>CFM8950I-APV&lt;ChlNa&gt;</t>
  </si>
  <si>
    <t>CFM9003A&lt;ChlNa&gt;</t>
  </si>
  <si>
    <t>CFM9003AC&lt;ChlNa&gt;</t>
  </si>
  <si>
    <t>CFM9003AC-APV&lt;ChlNa&gt;</t>
  </si>
  <si>
    <t>CFM9003B&lt;ChlNa&gt;</t>
  </si>
  <si>
    <t>CFM9003C&lt;ChlNa&gt;</t>
  </si>
  <si>
    <t>CFM9003D&lt;ChlNa&gt;</t>
  </si>
  <si>
    <t>CFM9003E&lt;ChlNa&gt;</t>
  </si>
  <si>
    <t>CFM9003F&lt;ChlNa&gt;</t>
  </si>
  <si>
    <t>CFM9003H&lt;ChlNa&gt;</t>
  </si>
  <si>
    <t>CFM9003I&lt;ChlNa&gt;</t>
  </si>
  <si>
    <t>CFM9003M&lt;ChlNa&gt;</t>
  </si>
  <si>
    <t>CFM9003SURA&lt;ChlNa&gt;</t>
  </si>
  <si>
    <t>CFM9021APV&lt;ChlNa&gt;</t>
  </si>
  <si>
    <t>CFM9021E&lt;ChlNa&gt;</t>
  </si>
  <si>
    <t>CFM9021PERSO&lt;ChlNa&gt;</t>
  </si>
  <si>
    <t>CFM8956A&lt;ChlNa&gt;</t>
  </si>
  <si>
    <t>CFM8956AC&lt;ChlNa&gt;</t>
  </si>
  <si>
    <t>CFM8956AC-APV&lt;ChlNa&gt;</t>
  </si>
  <si>
    <t>CFM8956B&lt;ChlNa&gt;</t>
  </si>
  <si>
    <t>CFM8956C&lt;ChlNa&gt;</t>
  </si>
  <si>
    <t>CFM8956D&lt;ChlNa&gt;</t>
  </si>
  <si>
    <t>CFM8956E&lt;ChlNa&gt;</t>
  </si>
  <si>
    <t>CFM8956F&lt;ChlNa&gt;</t>
  </si>
  <si>
    <t>CFM8956H&lt;ChlNa&gt;</t>
  </si>
  <si>
    <t>CFM8956I&lt;ChlNa&gt;</t>
  </si>
  <si>
    <t>CFM8956M&lt;ChlNa&gt;</t>
  </si>
  <si>
    <t>CFM8956SURA&lt;ChlNa&gt;</t>
  </si>
  <si>
    <t>CFM9106A&lt;ChlNa&gt;</t>
  </si>
  <si>
    <t>CFM9106AC&lt;ChlNa&gt;</t>
  </si>
  <si>
    <t>CFM9106AC-APV&lt;ChlNa&gt;</t>
  </si>
  <si>
    <t>CFM9106B&lt;ChlNa&gt;</t>
  </si>
  <si>
    <t>CFM9106C&lt;ChlNa&gt;</t>
  </si>
  <si>
    <t>CFM9106D&lt;ChlNa&gt;</t>
  </si>
  <si>
    <t>CFM9106E&lt;ChlNa&gt;</t>
  </si>
  <si>
    <t>CFM9106F&lt;ChlNa&gt;</t>
  </si>
  <si>
    <t>CFM9106H&lt;ChlNa&gt;</t>
  </si>
  <si>
    <t>CFM9106I&lt;ChlNa&gt;</t>
  </si>
  <si>
    <t>CFM9106M&lt;ChlNa&gt;</t>
  </si>
  <si>
    <t>CFM9106SURA&lt;ChlNa&gt;</t>
  </si>
  <si>
    <t>CFM9834APV&lt;ChlNa&gt;</t>
  </si>
  <si>
    <t>CFM9834F1&lt;ChlNa&gt;</t>
  </si>
  <si>
    <t>CFM9834F2&lt;ChlNa&gt;</t>
  </si>
  <si>
    <t>CFM9834F3&lt;ChlNa&gt;</t>
  </si>
  <si>
    <t>CFM9834F4&lt;ChlNa&gt;</t>
  </si>
  <si>
    <t>CFM9834F5&lt;ChlNa&gt;</t>
  </si>
  <si>
    <t>CFM9834IT&lt;ChlNa&gt;</t>
  </si>
  <si>
    <t>CFM8619A&lt;ChlNa&gt;</t>
  </si>
  <si>
    <t>CFM8619B&lt;ChlNa&gt;</t>
  </si>
  <si>
    <t>CFM8619C&lt;ChlNa&gt;</t>
  </si>
  <si>
    <t>CFM8619G&lt;ChlNa&gt;</t>
  </si>
  <si>
    <t>CFM8619I2&lt;ChlNa&gt;</t>
  </si>
  <si>
    <t>CFM8619LP180&lt;ChlNa&gt;</t>
  </si>
  <si>
    <t>CFM8619LP3&lt;ChlNa&gt;</t>
  </si>
  <si>
    <t>CFM8619LPI&lt;ChlNa&gt;</t>
  </si>
  <si>
    <t>CFM8619O&lt;ChlNa&gt;</t>
  </si>
  <si>
    <t>CFM8619PLAN1&lt;ChlNa&gt;</t>
  </si>
  <si>
    <t>CFM8619PLAN2&lt;ChlNa&gt;</t>
  </si>
  <si>
    <t>CFM8619PLAN3&lt;ChlNa&gt;</t>
  </si>
  <si>
    <t>CFM8619PLAN4&lt;ChlNa&gt;</t>
  </si>
  <si>
    <t>CFM8357B&lt;ChlNa&gt;</t>
  </si>
  <si>
    <t>CFM8357BCH&lt;ChlNa&gt;</t>
  </si>
  <si>
    <t>CFM8357IT&lt;ChlNa&gt;</t>
  </si>
  <si>
    <t>CFM8357L&lt;ChlNa&gt;</t>
  </si>
  <si>
    <t>CFM8357M&lt;ChlNa&gt;</t>
  </si>
  <si>
    <t>CFM9074A&lt;ChlNa&gt;</t>
  </si>
  <si>
    <t>CFM9074APER&lt;ChlNa&gt;</t>
  </si>
  <si>
    <t>CFM9074APV&lt;ChlNa&gt;</t>
  </si>
  <si>
    <t>CFM9074B&lt;ChlNa&gt;</t>
  </si>
  <si>
    <t>CFM9074BE&lt;ChlNa&gt;</t>
  </si>
  <si>
    <t>CFM9074C&lt;ChlNa&gt;</t>
  </si>
  <si>
    <t>CFM9074I&lt;ChlNa&gt;</t>
  </si>
  <si>
    <t>CFM9074VIVIENDA&lt;ChlNa&gt;</t>
  </si>
  <si>
    <t>CFM9154VIVIENDA&lt;ChlNa&gt;</t>
  </si>
  <si>
    <t>CFM8906APV&lt;ChlNa&gt;</t>
  </si>
  <si>
    <t>CFM8906CORPO&lt;ChlNa&gt;</t>
  </si>
  <si>
    <t>CFM8906EJECU&lt;ChlNa&gt;</t>
  </si>
  <si>
    <t>CFM8906G&lt;ChlNa&gt;</t>
  </si>
  <si>
    <t>CFM8906III&lt;ChlNa&gt;</t>
  </si>
  <si>
    <t>CFM8906INVER&lt;ChlNa&gt;</t>
  </si>
  <si>
    <t>CFM8906UNIVE&lt;ChlNa&gt;</t>
  </si>
  <si>
    <t>CFM9843APV&lt;ChlNa&gt;</t>
  </si>
  <si>
    <t>CFM9843CLASICA&lt;ChlNa&gt;</t>
  </si>
  <si>
    <t>CFM9843INSTITUC&lt;ChlNa&gt;</t>
  </si>
  <si>
    <t>CFM9843K&lt;ChlNa&gt;</t>
  </si>
  <si>
    <t>CFM9843LIQUIDEZ&lt;ChlNa&gt;</t>
  </si>
  <si>
    <t>CFM9209A&lt;ChlNa&gt;</t>
  </si>
  <si>
    <t>CFM9209ADC&lt;ChlNa&gt;</t>
  </si>
  <si>
    <t>CFM9209B&lt;ChlNa&gt;</t>
  </si>
  <si>
    <t>CFM9209B-APV&lt;ChlNa&gt;</t>
  </si>
  <si>
    <t>CFM9209C&lt;ChlNa&gt;</t>
  </si>
  <si>
    <t>CFM9209F&lt;ChlNa&gt;</t>
  </si>
  <si>
    <t>CFM9209I&lt;ChlNa&gt;</t>
  </si>
  <si>
    <t>CFM8897A&lt;ChlNa&gt;</t>
  </si>
  <si>
    <t>CFM8897APV&lt;ChlNa&gt;</t>
  </si>
  <si>
    <t>CFM8897B&lt;ChlNa&gt;</t>
  </si>
  <si>
    <t>CFM8897B-APV&lt;ChlNa&gt;</t>
  </si>
  <si>
    <t>CFM8897D&lt;ChlNa&gt;</t>
  </si>
  <si>
    <t>CFM8897D-APV&lt;ChlNa&gt;</t>
  </si>
  <si>
    <t>CFM8897I&lt;ChlNa&gt;</t>
  </si>
  <si>
    <t>CFM8897I-APV&lt;ChlNa&gt;</t>
  </si>
  <si>
    <t>CFM9084A&lt;ChlNa&gt;</t>
  </si>
  <si>
    <t>CFM9084AC&lt;ChlNa&gt;</t>
  </si>
  <si>
    <t>CFM9084AC-APV&lt;ChlNa&gt;</t>
  </si>
  <si>
    <t>CFM9084B&lt;ChlNa&gt;</t>
  </si>
  <si>
    <t>CFM9084C&lt;ChlNa&gt;</t>
  </si>
  <si>
    <t>CFM9084D&lt;ChlNa&gt;</t>
  </si>
  <si>
    <t>CFM9084E&lt;ChlNa&gt;</t>
  </si>
  <si>
    <t>CFM9084F&lt;ChlNa&gt;</t>
  </si>
  <si>
    <t>CFM9084H&lt;ChlNa&gt;</t>
  </si>
  <si>
    <t>CFM9084I&lt;ChlNa&gt;</t>
  </si>
  <si>
    <t>CFM9084M&lt;ChlNa&gt;</t>
  </si>
  <si>
    <t>CFM9084SURA&lt;ChlNa&gt;</t>
  </si>
  <si>
    <t>CFM9934APV&lt;ChlNa&gt;</t>
  </si>
  <si>
    <t>CFM9934CLASICA&lt;ChlNa&gt;</t>
  </si>
  <si>
    <t>CFM9934K&lt;ChlNa&gt;</t>
  </si>
  <si>
    <t>CFM9934LARGOPLA&lt;ChlNa&gt;</t>
  </si>
  <si>
    <t>CFM9934LIQUIDEZ&lt;ChlNa&gt;</t>
  </si>
  <si>
    <t>CFM9145A&lt;ChlNa&gt;</t>
  </si>
  <si>
    <t>CFM9145AC&lt;ChlNa&gt;</t>
  </si>
  <si>
    <t>CFM9145AC-APV&lt;ChlNa&gt;</t>
  </si>
  <si>
    <t>CFM9145B&lt;ChlNa&gt;</t>
  </si>
  <si>
    <t>CFM9145C&lt;ChlNa&gt;</t>
  </si>
  <si>
    <t>CFM9145D&lt;ChlNa&gt;</t>
  </si>
  <si>
    <t>CFM9145E&lt;ChlNa&gt;</t>
  </si>
  <si>
    <t>CFM9145F&lt;ChlNa&gt;</t>
  </si>
  <si>
    <t>CFM9145H&lt;ChlNa&gt;</t>
  </si>
  <si>
    <t>CFM9145I&lt;ChlNa&gt;</t>
  </si>
  <si>
    <t>CFM9145M&lt;ChlNa&gt;</t>
  </si>
  <si>
    <t>CFM9145SURA&lt;ChlNa&gt;</t>
  </si>
  <si>
    <t>CFM8028B&lt;ChlNa&gt;</t>
  </si>
  <si>
    <t>CFM8028BCH&lt;ChlNa&gt;</t>
  </si>
  <si>
    <t>CFM8028BPLUS&lt;ChlNa&gt;</t>
  </si>
  <si>
    <t>CFM8028L&lt;ChlNa&gt;</t>
  </si>
  <si>
    <t>CFM8028M&lt;ChlNa&gt;</t>
  </si>
  <si>
    <t>CFM8028P1&lt;ChlNa&gt;</t>
  </si>
  <si>
    <t>CFM8766A&lt;ChlNa&gt;</t>
  </si>
  <si>
    <t>CFM8766ALTOP&lt;ChlNa&gt;</t>
  </si>
  <si>
    <t>CFM8766APV&lt;ChlNa&gt;</t>
  </si>
  <si>
    <t>CFM8766BCI&lt;ChlNa&gt;</t>
  </si>
  <si>
    <t>CFM8766BPRIV&lt;ChlNa&gt;</t>
  </si>
  <si>
    <t>CFM8766CLASI&lt;ChlNa&gt;</t>
  </si>
  <si>
    <t>CFM8766FAMIL&lt;ChlNa&gt;</t>
  </si>
  <si>
    <t>CFM9651A&lt;ChlNa&gt;</t>
  </si>
  <si>
    <t>CFM9651APV&lt;ChlNa&gt;</t>
  </si>
  <si>
    <t>CFM9651B&lt;ChlNa&gt;</t>
  </si>
  <si>
    <t>CFM9651FO&lt;ChlNa&gt;</t>
  </si>
  <si>
    <t>CFM9651GP&lt;ChlNa&gt;</t>
  </si>
  <si>
    <t>CFM8859A&lt;ChlNa&gt;</t>
  </si>
  <si>
    <t>CFM8859AC&lt;ChlNa&gt;</t>
  </si>
  <si>
    <t>CFM8859AC-APV&lt;ChlNa&gt;</t>
  </si>
  <si>
    <t>CFM8859B&lt;ChlNa&gt;</t>
  </si>
  <si>
    <t>CFM8859C&lt;ChlNa&gt;</t>
  </si>
  <si>
    <t>CFM8859D&lt;ChlNa&gt;</t>
  </si>
  <si>
    <t>CFM8859E&lt;ChlNa&gt;</t>
  </si>
  <si>
    <t>CFM8859F&lt;ChlNa&gt;</t>
  </si>
  <si>
    <t>CFM8859H&lt;ChlNa&gt;</t>
  </si>
  <si>
    <t>CFM8859I&lt;ChlNa&gt;</t>
  </si>
  <si>
    <t>CFM8859M&lt;ChlNa&gt;</t>
  </si>
  <si>
    <t>CFM8900ALTO&lt;ChlNa&gt;</t>
  </si>
  <si>
    <t>CFM8900APV&lt;ChlNa&gt;</t>
  </si>
  <si>
    <t>CFM8900EJECU&lt;ChlNa&gt;</t>
  </si>
  <si>
    <t>CFM8900II&lt;ChlNa&gt;</t>
  </si>
  <si>
    <t>CFM8900III&lt;ChlNa&gt;</t>
  </si>
  <si>
    <t>CFM8900INVER&lt;ChlNa&gt;</t>
  </si>
  <si>
    <t>CFM8900UNIVE&lt;ChlNa&gt;</t>
  </si>
  <si>
    <t>CFM8577ALTO&lt;ChlNa&gt;</t>
  </si>
  <si>
    <t>CFM8577APV&lt;ChlNa&gt;</t>
  </si>
  <si>
    <t>CFM8577EJECU&lt;ChlNa&gt;</t>
  </si>
  <si>
    <t>CFM8577II&lt;ChlNa&gt;</t>
  </si>
  <si>
    <t>CFM8577III&lt;ChlNa&gt;</t>
  </si>
  <si>
    <t>CFM8577INVER&lt;ChlNa&gt;</t>
  </si>
  <si>
    <t>CFM8577UNIVE&lt;ChlNa&gt;</t>
  </si>
  <si>
    <t>CFM8076AM&lt;ChlNa&gt;</t>
  </si>
  <si>
    <t>CFM8076APV&lt;ChlNa&gt;</t>
  </si>
  <si>
    <t>CFM8076EJECU&lt;ChlNa&gt;</t>
  </si>
  <si>
    <t>CFM8076G&lt;ChlNa&gt;</t>
  </si>
  <si>
    <t>CFM8076I&lt;ChlNa&gt;</t>
  </si>
  <si>
    <t>CFM8076III&lt;ChlNa&gt;</t>
  </si>
  <si>
    <t>CFM8076INVER&lt;ChlNa&gt;</t>
  </si>
  <si>
    <t>CFM8076UNIVE&lt;ChlNa&gt;</t>
  </si>
  <si>
    <t>CFM8372APV&lt;ChlNa&gt;</t>
  </si>
  <si>
    <t>CFM8372GLOBA&lt;ChlNa&gt;</t>
  </si>
  <si>
    <t>CFM8372III&lt;ChlNa&gt;</t>
  </si>
  <si>
    <t>CFM8372PATRI&lt;ChlNa&gt;</t>
  </si>
  <si>
    <t>CFM8159ALTO&lt;ChlNa&gt;</t>
  </si>
  <si>
    <t>CFM8159AM&lt;ChlNa&gt;</t>
  </si>
  <si>
    <t>CFM8159APV&lt;ChlNa&gt;</t>
  </si>
  <si>
    <t>CFM8159EJECU&lt;ChlNa&gt;</t>
  </si>
  <si>
    <t>CFM8159G&lt;ChlNa&gt;</t>
  </si>
  <si>
    <t>CFM8159III&lt;ChlNa&gt;</t>
  </si>
  <si>
    <t>CFM8159INVER&lt;ChlNa&gt;</t>
  </si>
  <si>
    <t>CFM8159UNIVE&lt;ChlNa&gt;</t>
  </si>
  <si>
    <t>CFM8576ALTO&lt;ChlNa&gt;</t>
  </si>
  <si>
    <t>CFM8576APV&lt;ChlNa&gt;</t>
  </si>
  <si>
    <t>CFM8576EJECU&lt;ChlNa&gt;</t>
  </si>
  <si>
    <t>CFM8576II&lt;ChlNa&gt;</t>
  </si>
  <si>
    <t>CFM8576III&lt;ChlNa&gt;</t>
  </si>
  <si>
    <t>CFM8576INVER&lt;ChlNa&gt;</t>
  </si>
  <si>
    <t>CFM8576UNIVE&lt;ChlNa&gt;</t>
  </si>
  <si>
    <t>CFM8287AM&lt;ChlNa&gt;</t>
  </si>
  <si>
    <t>CFM8287APV&lt;ChlNa&gt;</t>
  </si>
  <si>
    <t>CFM8287EJECU&lt;ChlNa&gt;</t>
  </si>
  <si>
    <t>CFM8287G&lt;ChlNa&gt;</t>
  </si>
  <si>
    <t>CFM8287III&lt;ChlNa&gt;</t>
  </si>
  <si>
    <t>CFM8287INVER&lt;ChlNa&gt;</t>
  </si>
  <si>
    <t>CFM8287UNIVE&lt;ChlNa&gt;</t>
  </si>
  <si>
    <t>CFM8578ALTO&lt;ChlNa&gt;</t>
  </si>
  <si>
    <t>CFM8578APV&lt;ChlNa&gt;</t>
  </si>
  <si>
    <t>CFM8578EJECU&lt;ChlNa&gt;</t>
  </si>
  <si>
    <t>CFM8578II&lt;ChlNa&gt;</t>
  </si>
  <si>
    <t>CFM8578III&lt;ChlNa&gt;</t>
  </si>
  <si>
    <t>CFM8578INVER&lt;ChlNa&gt;</t>
  </si>
  <si>
    <t>CFM8578UNIVE&lt;ChlNa&gt;</t>
  </si>
  <si>
    <t>CFM9490AM&lt;ChlNa&gt;</t>
  </si>
  <si>
    <t>CFM9490CORPO&lt;ChlNa&gt;</t>
  </si>
  <si>
    <t>CFM9490EJECU&lt;ChlNa&gt;</t>
  </si>
  <si>
    <t>CFM9490INVER&lt;ChlNa&gt;</t>
  </si>
  <si>
    <t>CFM9490UNIVE&lt;ChlNa&gt;</t>
  </si>
  <si>
    <t>CFM8387ALTO&lt;ChlNa&gt;</t>
  </si>
  <si>
    <t>CFM8387APV&lt;ChlNa&gt;</t>
  </si>
  <si>
    <t>CFM8387EJECU&lt;ChlNa&gt;</t>
  </si>
  <si>
    <t>CFM8387II&lt;ChlNa&gt;</t>
  </si>
  <si>
    <t>CFM8387III&lt;ChlNa&gt;</t>
  </si>
  <si>
    <t>CFM8387INVER&lt;ChlNa&gt;</t>
  </si>
  <si>
    <t>CFM8387UNIVE&lt;ChlNa&gt;</t>
  </si>
  <si>
    <t>CFM9405APV&lt;ChlNa&gt;</t>
  </si>
  <si>
    <t>CFM9405EJECU&lt;ChlNa&gt;</t>
  </si>
  <si>
    <t>CFM9405INVER&lt;ChlNa&gt;</t>
  </si>
  <si>
    <t>CFM9405UNIVE&lt;ChlNa&gt;</t>
  </si>
  <si>
    <t>CFM8090ALTO&lt;ChlNa&gt;</t>
  </si>
  <si>
    <t>CFM8090AM&lt;ChlNa&gt;</t>
  </si>
  <si>
    <t>CFM8090APV&lt;ChlNa&gt;</t>
  </si>
  <si>
    <t>CFM8090EJECU&lt;ChlNa&gt;</t>
  </si>
  <si>
    <t>CFM8090G&lt;ChlNa&gt;</t>
  </si>
  <si>
    <t>CFM8090I&lt;ChlNa&gt;</t>
  </si>
  <si>
    <t>CFM8090II&lt;ChlNa&gt;</t>
  </si>
  <si>
    <t>CFM8090III&lt;ChlNa&gt;</t>
  </si>
  <si>
    <t>CFM8090INVER&lt;ChlNa&gt;</t>
  </si>
  <si>
    <t>CFM8090UNIVE&lt;ChlNa&gt;</t>
  </si>
  <si>
    <t>CFM8077AM&lt;ChlNa&gt;</t>
  </si>
  <si>
    <t>CFM8077APV&lt;ChlNa&gt;</t>
  </si>
  <si>
    <t>CFM8077CORPO&lt;ChlNa&gt;</t>
  </si>
  <si>
    <t>CFM8077EJECU&lt;ChlNa&gt;</t>
  </si>
  <si>
    <t>CFM8077G&lt;ChlNa&gt;</t>
  </si>
  <si>
    <t>CFM8077I&lt;ChlNa&gt;</t>
  </si>
  <si>
    <t>CFM8077II&lt;ChlNa&gt;</t>
  </si>
  <si>
    <t>CFM8077III&lt;ChlNa&gt;</t>
  </si>
  <si>
    <t>CFM8077INVER&lt;ChlNa&gt;</t>
  </si>
  <si>
    <t>CFM8077UNIVE&lt;ChlNa&gt;</t>
  </si>
  <si>
    <t>CFM8160ALTO&lt;ChlNa&gt;</t>
  </si>
  <si>
    <t>CFM8160APV&lt;ChlNa&gt;</t>
  </si>
  <si>
    <t>CFM8160EJECU&lt;ChlNa&gt;</t>
  </si>
  <si>
    <t>CFM8160G&lt;ChlNa&gt;</t>
  </si>
  <si>
    <t>CFM8160III&lt;ChlNa&gt;</t>
  </si>
  <si>
    <t>CFM8160INVER&lt;ChlNa&gt;</t>
  </si>
  <si>
    <t>CFM8160UNIVE&lt;ChlNa&gt;</t>
  </si>
  <si>
    <t>CFM8057AM&lt;ChlNa&gt;</t>
  </si>
  <si>
    <t>CFM8057APV&lt;ChlNa&gt;</t>
  </si>
  <si>
    <t>CFM8057CORPO&lt;ChlNa&gt;</t>
  </si>
  <si>
    <t>CFM8057EJECU&lt;ChlNa&gt;</t>
  </si>
  <si>
    <t>CFM8057G&lt;ChlNa&gt;</t>
  </si>
  <si>
    <t>CFM8057INVER&lt;ChlNa&gt;</t>
  </si>
  <si>
    <t>CFM8057P&lt;ChlNa&gt;</t>
  </si>
  <si>
    <t>CFM8057UNIVE&lt;ChlNa&gt;</t>
  </si>
  <si>
    <t>CFM8230UNICA&lt;ChlNa&gt;</t>
  </si>
  <si>
    <t>CFM8059APV&lt;ChlNa&gt;</t>
  </si>
  <si>
    <t>CFM8059CORPO&lt;ChlNa&gt;</t>
  </si>
  <si>
    <t>CFM8059EJECU&lt;ChlNa&gt;</t>
  </si>
  <si>
    <t>CFM8059INVER&lt;ChlNa&gt;</t>
  </si>
  <si>
    <t>CFM8059P&lt;ChlNa&gt;</t>
  </si>
  <si>
    <t>CFM8059UNIVE&lt;ChlNa&gt;</t>
  </si>
  <si>
    <t>CFM8058ALTO&lt;ChlNa&gt;</t>
  </si>
  <si>
    <t>CFM8058AM&lt;ChlNa&gt;</t>
  </si>
  <si>
    <t>CFM8058APV&lt;ChlNa&gt;</t>
  </si>
  <si>
    <t>CFM8058EJECU&lt;ChlNa&gt;</t>
  </si>
  <si>
    <t>CFM8058G&lt;ChlNa&gt;</t>
  </si>
  <si>
    <t>CFM8058I&lt;ChlNa&gt;</t>
  </si>
  <si>
    <t>CFM8058II&lt;ChlNa&gt;</t>
  </si>
  <si>
    <t>CFM8058III&lt;ChlNa&gt;</t>
  </si>
  <si>
    <t>CFM8058INVER&lt;ChlNa&gt;</t>
  </si>
  <si>
    <t>CFM8058UNIVE&lt;ChlNa&gt;</t>
  </si>
  <si>
    <t>CFM8488ALTO&lt;ChlNa&gt;</t>
  </si>
  <si>
    <t>CFM8488AM&lt;ChlNa&gt;</t>
  </si>
  <si>
    <t>CFM8488APV&lt;ChlNa&gt;</t>
  </si>
  <si>
    <t>CFM8488EJECU&lt;ChlNa&gt;</t>
  </si>
  <si>
    <t>CFM8488G&lt;ChlNa&gt;</t>
  </si>
  <si>
    <t>CFM8488I&lt;ChlNa&gt;</t>
  </si>
  <si>
    <t>CFM8488II&lt;ChlNa&gt;</t>
  </si>
  <si>
    <t>CFM8488III&lt;ChlNa&gt;</t>
  </si>
  <si>
    <t>CFM8488INVER&lt;ChlNa&gt;</t>
  </si>
  <si>
    <t>CFM8488UNIVE&lt;ChlNa&gt;</t>
  </si>
  <si>
    <t>CFM8082AM&lt;ChlNa&gt;</t>
  </si>
  <si>
    <t>CFM8082APV&lt;ChlNa&gt;</t>
  </si>
  <si>
    <t>CFM8082EJECU&lt;ChlNa&gt;</t>
  </si>
  <si>
    <t>CFM8082G&lt;ChlNa&gt;</t>
  </si>
  <si>
    <t>CFM8082I&lt;ChlNa&gt;</t>
  </si>
  <si>
    <t>CFM8082III&lt;ChlNa&gt;</t>
  </si>
  <si>
    <t>CFM8082INVER&lt;ChlNa&gt;</t>
  </si>
  <si>
    <t>CFM8082UNIVE&lt;ChlNa&gt;</t>
  </si>
  <si>
    <t>CFM8280AM&lt;ChlNa&gt;</t>
  </si>
  <si>
    <t>CFM8280APV&lt;ChlNa&gt;</t>
  </si>
  <si>
    <t>CFM8280EJECU&lt;ChlNa&gt;</t>
  </si>
  <si>
    <t>CFM8280G&lt;ChlNa&gt;</t>
  </si>
  <si>
    <t>CFM8280INVER&lt;ChlNa&gt;</t>
  </si>
  <si>
    <t>CFM8280UNIVE&lt;ChlNa&gt;</t>
  </si>
  <si>
    <t>CFM8529AHORRO&lt;ChlNa&gt;</t>
  </si>
  <si>
    <t>CFM8529APV&lt;ChlNa&gt;</t>
  </si>
  <si>
    <t>CFM8529CLASICA&lt;ChlNa&gt;</t>
  </si>
  <si>
    <t>CFM8529CONVENIO&lt;ChlNa&gt;</t>
  </si>
  <si>
    <t>CFM8529FAMILIA&lt;ChlNa&gt;</t>
  </si>
  <si>
    <t>CFM8529PREMIUM&lt;ChlNa&gt;</t>
  </si>
  <si>
    <t>CFM8529WEB&lt;ChlNa&gt;</t>
  </si>
  <si>
    <t>CFM8413A&lt;ChlNa&gt;</t>
  </si>
  <si>
    <t>CFM8413APV&lt;ChlNa&gt;</t>
  </si>
  <si>
    <t>CFM8413F&lt;ChlNa&gt;</t>
  </si>
  <si>
    <t>CFM8822A&lt;ChlNa&gt;</t>
  </si>
  <si>
    <t>CFM8822APV&lt;ChlNa&gt;</t>
  </si>
  <si>
    <t>CFM8822B&lt;ChlNa&gt;</t>
  </si>
  <si>
    <t>CFM8822C&lt;ChlNa&gt;</t>
  </si>
  <si>
    <t>CFM8822E&lt;ChlNa&gt;</t>
  </si>
  <si>
    <t>CFM8822F&lt;ChlNa&gt;</t>
  </si>
  <si>
    <t>CFM8049A&lt;ChlNa&gt;</t>
  </si>
  <si>
    <t>CFM8049AFP&lt;ChlNa&gt;</t>
  </si>
  <si>
    <t>CFM8049B&lt;ChlNa&gt;</t>
  </si>
  <si>
    <t>CFM8049F&lt;ChlNa&gt;</t>
  </si>
  <si>
    <t>CFM9158A&lt;ChlNa&gt;</t>
  </si>
  <si>
    <t>CFM9158APV&lt;ChlNa&gt;</t>
  </si>
  <si>
    <t>CFM9158F&lt;ChlNa&gt;</t>
  </si>
  <si>
    <t>CFM9158V&lt;ChlNa&gt;</t>
  </si>
  <si>
    <t>CFM8238UNICA&lt;ChlNa&gt;</t>
  </si>
  <si>
    <t>CFM8604A&lt;ChlNa&gt;</t>
  </si>
  <si>
    <t>CFM8604APV&lt;ChlNa&gt;</t>
  </si>
  <si>
    <t>CFM8604B&lt;ChlNa&gt;</t>
  </si>
  <si>
    <t>CFM8604C&lt;ChlNa&gt;</t>
  </si>
  <si>
    <t>CFM8604E&lt;ChlNa&gt;</t>
  </si>
  <si>
    <t>CFM8604F&lt;ChlNa&gt;</t>
  </si>
  <si>
    <t>CFM8050A&lt;ChlNa&gt;</t>
  </si>
  <si>
    <t>CFM8050APV&lt;ChlNa&gt;</t>
  </si>
  <si>
    <t>CFM8050F&lt;ChlNa&gt;</t>
  </si>
  <si>
    <t>CFM8392A&lt;ChlNa&gt;</t>
  </si>
  <si>
    <t>CFM8392APV&lt;ChlNa&gt;</t>
  </si>
  <si>
    <t>CFM8392F&lt;ChlNa&gt;</t>
  </si>
  <si>
    <t>CFM8820A&lt;ChlNa&gt;</t>
  </si>
  <si>
    <t>CFM8820APV1&lt;ChlNa&gt;</t>
  </si>
  <si>
    <t>CFM8820B&lt;ChlNa&gt;</t>
  </si>
  <si>
    <t>CFM8820G&lt;ChlNa&gt;</t>
  </si>
  <si>
    <t>CFM8820H&lt;ChlNa&gt;</t>
  </si>
  <si>
    <t>CFM8820I-APV&lt;ChlNa&gt;</t>
  </si>
  <si>
    <t>CFM8820J&lt;ChlNa&gt;</t>
  </si>
  <si>
    <t>CFM8820S&lt;ChlNa&gt;</t>
  </si>
  <si>
    <t>CFM8820V&lt;ChlNa&gt;</t>
  </si>
  <si>
    <t>CFM8048A&lt;ChlNa&gt;</t>
  </si>
  <si>
    <t>CFM8048B&lt;ChlNa&gt;</t>
  </si>
  <si>
    <t>CFM8048I&lt;ChlNa&gt;</t>
  </si>
  <si>
    <t>CFM8048S&lt;ChlNa&gt;</t>
  </si>
  <si>
    <t>CFM8806A&lt;ChlNa&gt;</t>
  </si>
  <si>
    <t>CFM8806APV1&lt;ChlNa&gt;</t>
  </si>
  <si>
    <t>CFM8806B&lt;ChlNa&gt;</t>
  </si>
  <si>
    <t>CFM8806D&lt;ChlNa&gt;</t>
  </si>
  <si>
    <t>CFM8806G&lt;ChlNa&gt;</t>
  </si>
  <si>
    <t>CFM8806H&lt;ChlNa&gt;</t>
  </si>
  <si>
    <t>CFM8806I-APV&lt;ChlNa&gt;</t>
  </si>
  <si>
    <t>CFM8806J&lt;ChlNa&gt;</t>
  </si>
  <si>
    <t>CFM8806S&lt;ChlNa&gt;</t>
  </si>
  <si>
    <t>CFM8806V&lt;ChlNa&gt;</t>
  </si>
  <si>
    <t>CFM8384A&lt;ChlNa&gt;</t>
  </si>
  <si>
    <t>CFM8384B&lt;ChlNa&gt;</t>
  </si>
  <si>
    <t>CFM8384C&lt;ChlNa&gt;</t>
  </si>
  <si>
    <t>CFM8384S&lt;ChlNa&gt;</t>
  </si>
  <si>
    <t>CFM8323A&lt;ChlNa&gt;</t>
  </si>
  <si>
    <t>CFM8323APV1&lt;ChlNa&gt;</t>
  </si>
  <si>
    <t>CFM8323B&lt;ChlNa&gt;</t>
  </si>
  <si>
    <t>CFM8323G&lt;ChlNa&gt;</t>
  </si>
  <si>
    <t>CFM8323H&lt;ChlNa&gt;</t>
  </si>
  <si>
    <t>CFM8323I-APV&lt;ChlNa&gt;</t>
  </si>
  <si>
    <t>CFM8323J&lt;ChlNa&gt;</t>
  </si>
  <si>
    <t>CFM8323S&lt;ChlNa&gt;</t>
  </si>
  <si>
    <t>CFM8323V&lt;ChlNa&gt;</t>
  </si>
  <si>
    <t>CFM8435A&lt;ChlNa&gt;</t>
  </si>
  <si>
    <t>CFM8435B&lt;ChlNa&gt;</t>
  </si>
  <si>
    <t>CFM8435D&lt;ChlNa&gt;</t>
  </si>
  <si>
    <t>CFM8435G&lt;ChlNa&gt;</t>
  </si>
  <si>
    <t>CFM8435H&lt;ChlNa&gt;</t>
  </si>
  <si>
    <t>CFM8435I-APV&lt;ChlNa&gt;</t>
  </si>
  <si>
    <t>CFM8435J&lt;ChlNa&gt;</t>
  </si>
  <si>
    <t>CFM8435S&lt;ChlNa&gt;</t>
  </si>
  <si>
    <t>CFM8435V&lt;ChlNa&gt;</t>
  </si>
  <si>
    <t>CFM8055A&lt;ChlNa&gt;</t>
  </si>
  <si>
    <t>CFM8055APV1&lt;ChlNa&gt;</t>
  </si>
  <si>
    <t>CFM8055B&lt;ChlNa&gt;</t>
  </si>
  <si>
    <t>CFM8055G&lt;ChlNa&gt;</t>
  </si>
  <si>
    <t>CFM8055I-APV&lt;ChlNa&gt;</t>
  </si>
  <si>
    <t>CFM8055S&lt;ChlNa&gt;</t>
  </si>
  <si>
    <t>CFM8055V&lt;ChlNa&gt;</t>
  </si>
  <si>
    <t>CFM8294A&lt;ChlNa&gt;</t>
  </si>
  <si>
    <t>CFM8294APV1&lt;ChlNa&gt;</t>
  </si>
  <si>
    <t>CFM8294F&lt;ChlNa&gt;</t>
  </si>
  <si>
    <t>CFM8294H&lt;ChlNa&gt;</t>
  </si>
  <si>
    <t>CFM8294I-APV&lt;ChlNa&gt;</t>
  </si>
  <si>
    <t>CFM8294J&lt;ChlNa&gt;</t>
  </si>
  <si>
    <t>CFM8294S&lt;ChlNa&gt;</t>
  </si>
  <si>
    <t>CFM8294V&lt;ChlNa&gt;</t>
  </si>
  <si>
    <t>CFM8118A&lt;ChlNa&gt;</t>
  </si>
  <si>
    <t>CFM8118APV1&lt;ChlNa&gt;</t>
  </si>
  <si>
    <t>CFM8118B&lt;ChlNa&gt;</t>
  </si>
  <si>
    <t>CFM8118G&lt;ChlNa&gt;</t>
  </si>
  <si>
    <t>CFM8118H&lt;ChlNa&gt;</t>
  </si>
  <si>
    <t>CFM8118I-APV&lt;ChlNa&gt;</t>
  </si>
  <si>
    <t>CFM8118J&lt;ChlNa&gt;</t>
  </si>
  <si>
    <t>CFM8118S&lt;ChlNa&gt;</t>
  </si>
  <si>
    <t>CFM8118V&lt;ChlNa&gt;</t>
  </si>
  <si>
    <t>CFM8336A&lt;ChlNa&gt;</t>
  </si>
  <si>
    <t>CFM8336B&lt;ChlNa&gt;</t>
  </si>
  <si>
    <t>CFM8336D&lt;ChlNa&gt;</t>
  </si>
  <si>
    <t>CFM8336H&lt;ChlNa&gt;</t>
  </si>
  <si>
    <t>CFM8336I-APV&lt;ChlNa&gt;</t>
  </si>
  <si>
    <t>CFM8336J&lt;ChlNa&gt;</t>
  </si>
  <si>
    <t>CFM8336N&lt;ChlNa&gt;</t>
  </si>
  <si>
    <t>CFM8336S&lt;ChlNa&gt;</t>
  </si>
  <si>
    <t>CFM8336V&lt;ChlNa&gt;</t>
  </si>
  <si>
    <t>CFM8253A&lt;ChlNa&gt;</t>
  </si>
  <si>
    <t>CFM8253B&lt;ChlNa&gt;</t>
  </si>
  <si>
    <t>CFM8253C&lt;ChlNa&gt;</t>
  </si>
  <si>
    <t>CFM8253D&lt;ChlNa&gt;</t>
  </si>
  <si>
    <t>CFM8253E&lt;ChlNa&gt;</t>
  </si>
  <si>
    <t>CFM8253I&lt;ChlNa&gt;</t>
  </si>
  <si>
    <t>CFM8253L&lt;ChlNa&gt;</t>
  </si>
  <si>
    <t>CFM8253S&lt;ChlNa&gt;</t>
  </si>
  <si>
    <t>CFM8490A&lt;ChlNa&gt;</t>
  </si>
  <si>
    <t>CFM8490APV1&lt;ChlNa&gt;</t>
  </si>
  <si>
    <t>CFM8490F&lt;ChlNa&gt;</t>
  </si>
  <si>
    <t>CFM8490G&lt;ChlNa&gt;</t>
  </si>
  <si>
    <t>CFM8490H&lt;ChlNa&gt;</t>
  </si>
  <si>
    <t>CFM8490I-APV&lt;ChlNa&gt;</t>
  </si>
  <si>
    <t>CFM8490J&lt;ChlNa&gt;</t>
  </si>
  <si>
    <t>CFM8490S&lt;ChlNa&gt;</t>
  </si>
  <si>
    <t>CFM8490V&lt;ChlNa&gt;</t>
  </si>
  <si>
    <t>CFM8795A&lt;ChlNa&gt;</t>
  </si>
  <si>
    <t>CFM8795APV1&lt;ChlNa&gt;</t>
  </si>
  <si>
    <t>CFM8795B&lt;ChlNa&gt;</t>
  </si>
  <si>
    <t>CFM8795D&lt;ChlNa&gt;</t>
  </si>
  <si>
    <t>CFM8795F&lt;ChlNa&gt;</t>
  </si>
  <si>
    <t>CFM8795G&lt;ChlNa&gt;</t>
  </si>
  <si>
    <t>CFM8795H&lt;ChlNa&gt;</t>
  </si>
  <si>
    <t>CFM8795I&lt;ChlNa&gt;</t>
  </si>
  <si>
    <t>CFM8795J&lt;ChlNa&gt;</t>
  </si>
  <si>
    <t>CFM8795S&lt;ChlNa&gt;</t>
  </si>
  <si>
    <t>CFM8795V&lt;ChlNa&gt;</t>
  </si>
  <si>
    <t>CFM8306A&lt;ChlNa&gt;</t>
  </si>
  <si>
    <t>CFM8306B&lt;ChlNa&gt;</t>
  </si>
  <si>
    <t>CFM8306D&lt;ChlNa&gt;</t>
  </si>
  <si>
    <t>CFM8306G&lt;ChlNa&gt;</t>
  </si>
  <si>
    <t>CFM8306H&lt;ChlNa&gt;</t>
  </si>
  <si>
    <t>CFM8306I-APV&lt;ChlNa&gt;</t>
  </si>
  <si>
    <t>CFM8306J&lt;ChlNa&gt;</t>
  </si>
  <si>
    <t>CFM8306S&lt;ChlNa&gt;</t>
  </si>
  <si>
    <t>CFM8306V&lt;ChlNa&gt;</t>
  </si>
  <si>
    <t>CFM8430A&lt;ChlNa&gt;</t>
  </si>
  <si>
    <t>CFM8430ALPAT&lt;ChlNa&gt;</t>
  </si>
  <si>
    <t>CFM8430APV&lt;ChlNa&gt;</t>
  </si>
  <si>
    <t>CFM8430BCI&lt;ChlNa&gt;</t>
  </si>
  <si>
    <t>CFM8430BPRIV&lt;ChlNa&gt;</t>
  </si>
  <si>
    <t>CFM8430CLASI&lt;ChlNa&gt;</t>
  </si>
  <si>
    <t>CFM8430FAMIL&lt;ChlNa&gt;</t>
  </si>
  <si>
    <t>CFM8430GAMMA&lt;ChlNa&gt;</t>
  </si>
  <si>
    <t>CFM8996APV&lt;ChlNa&gt;</t>
  </si>
  <si>
    <t>CFM8996III&lt;ChlNa&gt;</t>
  </si>
  <si>
    <t>CFM8996PERMA&lt;ChlNa&gt;</t>
  </si>
  <si>
    <t>CFM8995APV&lt;ChlNa&gt;</t>
  </si>
  <si>
    <t>CFM8995III&lt;ChlNa&gt;</t>
  </si>
  <si>
    <t>CFM8995PERMA&lt;ChlNa&gt;</t>
  </si>
  <si>
    <t>CFM8997APV&lt;ChlNa&gt;</t>
  </si>
  <si>
    <t>CFM8997III&lt;ChlNa&gt;</t>
  </si>
  <si>
    <t>CFM8997PERMA&lt;ChlNa&gt;</t>
  </si>
  <si>
    <t>CFM9034AM&lt;ChlNa&gt;</t>
  </si>
  <si>
    <t>CFM9034APV&lt;ChlNa&gt;</t>
  </si>
  <si>
    <t>CFM9034G&lt;ChlNa&gt;</t>
  </si>
  <si>
    <t>CFM9034GLOBA&lt;ChlNa&gt;</t>
  </si>
  <si>
    <t>CFM9034III&lt;ChlNa&gt;</t>
  </si>
  <si>
    <t>CFM9034PATRI&lt;ChlNa&gt;</t>
  </si>
  <si>
    <t>CFM8948A&lt;ChlNa&gt;</t>
  </si>
  <si>
    <t>CFM8948B-APV/AP&lt;ChlNa&gt;</t>
  </si>
  <si>
    <t>CFM8948CUI&lt;ChlNa&gt;</t>
  </si>
  <si>
    <t>CFM8948D&lt;ChlNa&gt;</t>
  </si>
  <si>
    <t>CFM8948Z&lt;ChlNa&gt;</t>
  </si>
  <si>
    <t>CFM8319A&lt;ChlNa&gt;</t>
  </si>
  <si>
    <t>CFM8319B&lt;ChlNa&gt;</t>
  </si>
  <si>
    <t>CFM8319BE&lt;ChlNa&gt;</t>
  </si>
  <si>
    <t>CFM8319C&lt;ChlNa&gt;</t>
  </si>
  <si>
    <t>CFM8319F&lt;ChlNa&gt;</t>
  </si>
  <si>
    <t>CFM8319I&lt;ChlNa&gt;</t>
  </si>
  <si>
    <t>CFM8319VIVIENDA&lt;ChlNa&gt;</t>
  </si>
  <si>
    <t>CFM9730A&lt;ChlNa&gt;</t>
  </si>
  <si>
    <t>CFM8679A&lt;ChlNa&gt;</t>
  </si>
  <si>
    <t>CFM8679AC&lt;ChlNa&gt;</t>
  </si>
  <si>
    <t>CFM8679AC-APV&lt;ChlNa&gt;</t>
  </si>
  <si>
    <t>CFM8679B&lt;ChlNa&gt;</t>
  </si>
  <si>
    <t>CFM8679C&lt;ChlNa&gt;</t>
  </si>
  <si>
    <t>CFM8679D&lt;ChlNa&gt;</t>
  </si>
  <si>
    <t>CFM8679E&lt;ChlNa&gt;</t>
  </si>
  <si>
    <t>CFM8679F&lt;ChlNa&gt;</t>
  </si>
  <si>
    <t>CFM8679H&lt;ChlNa&gt;</t>
  </si>
  <si>
    <t>CFM8679I&lt;ChlNa&gt;</t>
  </si>
  <si>
    <t>CFM8679M&lt;ChlNa&gt;</t>
  </si>
  <si>
    <t>CFM8812A&lt;ChlNa&gt;</t>
  </si>
  <si>
    <t>CFM8812AC&lt;ChlNa&gt;</t>
  </si>
  <si>
    <t>CFM8812AC-APV&lt;ChlNa&gt;</t>
  </si>
  <si>
    <t>CFM8812B&lt;ChlNa&gt;</t>
  </si>
  <si>
    <t>CFM8812C&lt;ChlNa&gt;</t>
  </si>
  <si>
    <t>CFM8812D&lt;ChlNa&gt;</t>
  </si>
  <si>
    <t>CFM8812E&lt;ChlNa&gt;</t>
  </si>
  <si>
    <t>CFM8812F&lt;ChlNa&gt;</t>
  </si>
  <si>
    <t>CFM8812H&lt;ChlNa&gt;</t>
  </si>
  <si>
    <t>CFM8812I&lt;ChlNa&gt;</t>
  </si>
  <si>
    <t>CFM8812M&lt;ChlNa&gt;</t>
  </si>
  <si>
    <t>CFM8678A&lt;ChlNa&gt;</t>
  </si>
  <si>
    <t>CFM8678AC&lt;ChlNa&gt;</t>
  </si>
  <si>
    <t>CFM8678AC-APV&lt;ChlNa&gt;</t>
  </si>
  <si>
    <t>CFM8678C&lt;ChlNa&gt;</t>
  </si>
  <si>
    <t>CFM8678D&lt;ChlNa&gt;</t>
  </si>
  <si>
    <t>CFM8678E&lt;ChlNa&gt;</t>
  </si>
  <si>
    <t>CFM8678F&lt;ChlNa&gt;</t>
  </si>
  <si>
    <t>CFM8678FI&lt;ChlNa&gt;</t>
  </si>
  <si>
    <t>CFM8678FI-A&lt;ChlNa&gt;</t>
  </si>
  <si>
    <t>CFM8678H&lt;ChlNa&gt;</t>
  </si>
  <si>
    <t>CFM8678I&lt;ChlNa&gt;</t>
  </si>
  <si>
    <t>CFM8678M&lt;ChlNa&gt;</t>
  </si>
  <si>
    <t>CFM8678SURA&lt;ChlNa&gt;</t>
  </si>
  <si>
    <t>CFM8676A&lt;ChlNa&gt;</t>
  </si>
  <si>
    <t>CFM8676AC&lt;ChlNa&gt;</t>
  </si>
  <si>
    <t>CFM8676AC-APV&lt;ChlNa&gt;</t>
  </si>
  <si>
    <t>CFM8676B&lt;ChlNa&gt;</t>
  </si>
  <si>
    <t>CFM8676C&lt;ChlNa&gt;</t>
  </si>
  <si>
    <t>CFM8676D&lt;ChlNa&gt;</t>
  </si>
  <si>
    <t>CFM8676E&lt;ChlNa&gt;</t>
  </si>
  <si>
    <t>CFM8676F&lt;ChlNa&gt;</t>
  </si>
  <si>
    <t>CFM8676H&lt;ChlNa&gt;</t>
  </si>
  <si>
    <t>CFM8676I&lt;ChlNa&gt;</t>
  </si>
  <si>
    <t>CFM8676M&lt;ChlNa&gt;</t>
  </si>
  <si>
    <t>CFM8676SURA&lt;ChlNa&gt;</t>
  </si>
  <si>
    <t>CFM8776A&lt;ChlNa&gt;</t>
  </si>
  <si>
    <t>CFM8776AC&lt;ChlNa&gt;</t>
  </si>
  <si>
    <t>CFM8776AC-APV&lt;ChlNa&gt;</t>
  </si>
  <si>
    <t>CFM8776B&lt;ChlNa&gt;</t>
  </si>
  <si>
    <t>CFM8776C&lt;ChlNa&gt;</t>
  </si>
  <si>
    <t>CFM8776D&lt;ChlNa&gt;</t>
  </si>
  <si>
    <t>CFM8776E&lt;ChlNa&gt;</t>
  </si>
  <si>
    <t>CFM8776F&lt;ChlNa&gt;</t>
  </si>
  <si>
    <t>CFM8776H&lt;ChlNa&gt;</t>
  </si>
  <si>
    <t>CFM8776I&lt;ChlNa&gt;</t>
  </si>
  <si>
    <t>CFM8776M&lt;ChlNa&gt;</t>
  </si>
  <si>
    <t>CFM8916A&lt;ChlNa&gt;</t>
  </si>
  <si>
    <t>CFM8916AC&lt;ChlNa&gt;</t>
  </si>
  <si>
    <t>CFM8916AC-APV&lt;ChlNa&gt;</t>
  </si>
  <si>
    <t>CFM8916B&lt;ChlNa&gt;</t>
  </si>
  <si>
    <t>CFM8916C&lt;ChlNa&gt;</t>
  </si>
  <si>
    <t>CFM8916D&lt;ChlNa&gt;</t>
  </si>
  <si>
    <t>CFM8916E&lt;ChlNa&gt;</t>
  </si>
  <si>
    <t>CFM8916F&lt;ChlNa&gt;</t>
  </si>
  <si>
    <t>CFM8916H&lt;ChlNa&gt;</t>
  </si>
  <si>
    <t>CFM8916I&lt;ChlNa&gt;</t>
  </si>
  <si>
    <t>CFM8916M&lt;ChlNa&gt;</t>
  </si>
  <si>
    <t>CFM8685A&lt;ChlNa&gt;</t>
  </si>
  <si>
    <t>CFM8685AC&lt;ChlNa&gt;</t>
  </si>
  <si>
    <t>CFM8685AC-APV&lt;ChlNa&gt;</t>
  </si>
  <si>
    <t>CFM8685B&lt;ChlNa&gt;</t>
  </si>
  <si>
    <t>CFM8685C&lt;ChlNa&gt;</t>
  </si>
  <si>
    <t>CFM8685D&lt;ChlNa&gt;</t>
  </si>
  <si>
    <t>CFM8685E&lt;ChlNa&gt;</t>
  </si>
  <si>
    <t>CFM8685F&lt;ChlNa&gt;</t>
  </si>
  <si>
    <t>CFM8685H&lt;ChlNa&gt;</t>
  </si>
  <si>
    <t>CFM8685I&lt;ChlNa&gt;</t>
  </si>
  <si>
    <t>CFM8685M&lt;ChlNa&gt;</t>
  </si>
  <si>
    <t>CFM8684A&lt;ChlNa&gt;</t>
  </si>
  <si>
    <t>CFM8684AC&lt;ChlNa&gt;</t>
  </si>
  <si>
    <t>CFM8684AC-APV&lt;ChlNa&gt;</t>
  </si>
  <si>
    <t>CFM8684B&lt;ChlNa&gt;</t>
  </si>
  <si>
    <t>CFM8684C&lt;ChlNa&gt;</t>
  </si>
  <si>
    <t>CFM8684D&lt;ChlNa&gt;</t>
  </si>
  <si>
    <t>CFM8684E&lt;ChlNa&gt;</t>
  </si>
  <si>
    <t>CFM8684F&lt;ChlNa&gt;</t>
  </si>
  <si>
    <t>CFM8684H&lt;ChlNa&gt;</t>
  </si>
  <si>
    <t>CFM8684I&lt;ChlNa&gt;</t>
  </si>
  <si>
    <t>CFM8684M&lt;ChlNa&gt;</t>
  </si>
  <si>
    <t>CFM8915A&lt;ChlNa&gt;</t>
  </si>
  <si>
    <t>CFM8915AC&lt;ChlNa&gt;</t>
  </si>
  <si>
    <t>CFM8915AC-APV&lt;ChlNa&gt;</t>
  </si>
  <si>
    <t>CFM8915B&lt;ChlNa&gt;</t>
  </si>
  <si>
    <t>CFM8915C&lt;ChlNa&gt;</t>
  </si>
  <si>
    <t>CFM8915D&lt;ChlNa&gt;</t>
  </si>
  <si>
    <t>CFM8915E&lt;ChlNa&gt;</t>
  </si>
  <si>
    <t>CFM8915F&lt;ChlNa&gt;</t>
  </si>
  <si>
    <t>CFM8915H&lt;ChlNa&gt;</t>
  </si>
  <si>
    <t>CFM8915I&lt;ChlNa&gt;</t>
  </si>
  <si>
    <t>CFM8915M&lt;ChlNa&gt;</t>
  </si>
  <si>
    <t>CFM8707A&lt;ChlNa&gt;</t>
  </si>
  <si>
    <t>CFM8707AC&lt;ChlNa&gt;</t>
  </si>
  <si>
    <t>CFM8707AC-APV&lt;ChlNa&gt;</t>
  </si>
  <si>
    <t>CFM8707B&lt;ChlNa&gt;</t>
  </si>
  <si>
    <t>CFM8707C&lt;ChlNa&gt;</t>
  </si>
  <si>
    <t>CFM8707D&lt;ChlNa&gt;</t>
  </si>
  <si>
    <t>CFM8707E&lt;ChlNa&gt;</t>
  </si>
  <si>
    <t>CFM8707F&lt;ChlNa&gt;</t>
  </si>
  <si>
    <t>CFM8707H&lt;ChlNa&gt;</t>
  </si>
  <si>
    <t>CFM8707I&lt;ChlNa&gt;</t>
  </si>
  <si>
    <t>CFM8707M&lt;ChlNa&gt;</t>
  </si>
  <si>
    <t>CFM8773A&lt;ChlNa&gt;</t>
  </si>
  <si>
    <t>CFM8773AC&lt;ChlNa&gt;</t>
  </si>
  <si>
    <t>CFM8773AC-APV&lt;ChlNa&gt;</t>
  </si>
  <si>
    <t>CFM8773B&lt;ChlNa&gt;</t>
  </si>
  <si>
    <t>CFM8773C&lt;ChlNa&gt;</t>
  </si>
  <si>
    <t>CFM8773D&lt;ChlNa&gt;</t>
  </si>
  <si>
    <t>CFM8773E&lt;ChlNa&gt;</t>
  </si>
  <si>
    <t>CFM8773F&lt;ChlNa&gt;</t>
  </si>
  <si>
    <t>CFM8773H&lt;ChlNa&gt;</t>
  </si>
  <si>
    <t>CFM8773I&lt;ChlNa&gt;</t>
  </si>
  <si>
    <t>CFM8773M&lt;ChlNa&gt;</t>
  </si>
  <si>
    <t>CFM8774A&lt;ChlNa&gt;</t>
  </si>
  <si>
    <t>CFM8774AC&lt;ChlNa&gt;</t>
  </si>
  <si>
    <t>CFM8774AC-APV&lt;ChlNa&gt;</t>
  </si>
  <si>
    <t>CFM8774B&lt;ChlNa&gt;</t>
  </si>
  <si>
    <t>CFM8774C&lt;ChlNa&gt;</t>
  </si>
  <si>
    <t>CFM8774D&lt;ChlNa&gt;</t>
  </si>
  <si>
    <t>CFM8774E&lt;ChlNa&gt;</t>
  </si>
  <si>
    <t>CFM8774F&lt;ChlNa&gt;</t>
  </si>
  <si>
    <t>CFM8774H&lt;ChlNa&gt;</t>
  </si>
  <si>
    <t>CFM8774I&lt;ChlNa&gt;</t>
  </si>
  <si>
    <t>CFM8774M&lt;ChlNa&gt;</t>
  </si>
  <si>
    <t>CFM8775A&lt;ChlNa&gt;</t>
  </si>
  <si>
    <t>CFM8775AC&lt;ChlNa&gt;</t>
  </si>
  <si>
    <t>CFM8775AC-APV&lt;ChlNa&gt;</t>
  </si>
  <si>
    <t>CFM8775B&lt;ChlNa&gt;</t>
  </si>
  <si>
    <t>CFM8775C&lt;ChlNa&gt;</t>
  </si>
  <si>
    <t>CFM8775D&lt;ChlNa&gt;</t>
  </si>
  <si>
    <t>CFM8775E&lt;ChlNa&gt;</t>
  </si>
  <si>
    <t>CFM8775F&lt;ChlNa&gt;</t>
  </si>
  <si>
    <t>CFM8775H&lt;ChlNa&gt;</t>
  </si>
  <si>
    <t>CFM8775I&lt;ChlNa&gt;</t>
  </si>
  <si>
    <t>CFM8775M&lt;ChlNa&gt;</t>
  </si>
  <si>
    <t>CFM8209CORP&lt;ChlNa&gt;</t>
  </si>
  <si>
    <t>CFM8209EJECU&lt;ChlNa&gt;</t>
  </si>
  <si>
    <t>CFM8209INVER&lt;ChlNa&gt;</t>
  </si>
  <si>
    <t>CFM8300L&lt;ChlNa&gt;</t>
  </si>
  <si>
    <t>CFM8300M&lt;ChlNa&gt;</t>
  </si>
  <si>
    <t>CFM8078B&lt;ChlNa&gt;</t>
  </si>
  <si>
    <t>CFM8078BCH&lt;ChlNa&gt;</t>
  </si>
  <si>
    <t>CFM8078BPLUS&lt;ChlNa&gt;</t>
  </si>
  <si>
    <t>CFM8078L&lt;ChlNa&gt;</t>
  </si>
  <si>
    <t>CFM8078M&lt;ChlNa&gt;</t>
  </si>
  <si>
    <t>CFM9932F1&lt;ChlNa&gt;</t>
  </si>
  <si>
    <t>CFM9932IT&lt;ChlNa&gt;</t>
  </si>
  <si>
    <t>CFM8189B&lt;ChlNa&gt;</t>
  </si>
  <si>
    <t>CFM8189L&lt;ChlNa&gt;</t>
  </si>
  <si>
    <t>CFM8189M&lt;ChlNa&gt;</t>
  </si>
  <si>
    <t>CFM8113A&lt;ChlNa&gt;</t>
  </si>
  <si>
    <t>CFM8113B&lt;ChlNa&gt;</t>
  </si>
  <si>
    <t>CFM8113C&lt;ChlNa&gt;</t>
  </si>
  <si>
    <t>CFM8113G&lt;ChlNa&gt;</t>
  </si>
  <si>
    <t>CFM8113LP180&lt;ChlNa&gt;</t>
  </si>
  <si>
    <t>CFM8113LP3&lt;ChlNa&gt;</t>
  </si>
  <si>
    <t>CFM8113LPI&lt;ChlNa&gt;</t>
  </si>
  <si>
    <t>CFM8113O&lt;ChlNa&gt;</t>
  </si>
  <si>
    <t>CFM8113PLAN1&lt;ChlNa&gt;</t>
  </si>
  <si>
    <t>CFM8113PLAN2&lt;ChlNa&gt;</t>
  </si>
  <si>
    <t>CFM8113PLAN3&lt;ChlNa&gt;</t>
  </si>
  <si>
    <t>CFM8113PLAN4&lt;ChlNa&gt;</t>
  </si>
  <si>
    <t>CFM8127B&lt;ChlNa&gt;</t>
  </si>
  <si>
    <t>CFM8127BPLUS&lt;ChlNa&gt;</t>
  </si>
  <si>
    <t>CFM8127L&lt;ChlNa&gt;</t>
  </si>
  <si>
    <t>CFM8127M&lt;ChlNa&gt;</t>
  </si>
  <si>
    <t>CFM8127P1&lt;ChlNa&gt;</t>
  </si>
  <si>
    <t>CFM8890A&lt;ChlNa&gt;</t>
  </si>
  <si>
    <t>CFM8890B-APV/AP&lt;ChlNa&gt;</t>
  </si>
  <si>
    <t>CFM8890CUI&lt;ChlNa&gt;</t>
  </si>
  <si>
    <t>CFM8890D&lt;ChlNa&gt;</t>
  </si>
  <si>
    <t>CFM8890Z&lt;ChlNa&gt;</t>
  </si>
  <si>
    <t>CFM8011100&lt;ChlNa&gt;</t>
  </si>
  <si>
    <t>CFM8011B&lt;ChlNa&gt;</t>
  </si>
  <si>
    <t>CFM8011C&lt;ChlNa&gt;</t>
  </si>
  <si>
    <t>CFM8011Cash&lt;ChlNa&gt;</t>
  </si>
  <si>
    <t>CFM8011G&lt;ChlNa&gt;</t>
  </si>
  <si>
    <t>CFM8011I&lt;ChlNa&gt;</t>
  </si>
  <si>
    <t>CFM8011LP180&lt;ChlNa&gt;</t>
  </si>
  <si>
    <t>CFM8011LP3&lt;ChlNa&gt;</t>
  </si>
  <si>
    <t>CFM8011LPI&lt;ChlNa&gt;</t>
  </si>
  <si>
    <t>CFM8011PLAN1&lt;ChlNa&gt;</t>
  </si>
  <si>
    <t>CFM8011PLAN2&lt;ChlNa&gt;</t>
  </si>
  <si>
    <t>CFM8011PLAN3&lt;ChlNa&gt;</t>
  </si>
  <si>
    <t>CFM8011PLAN4&lt;ChlNa&gt;</t>
  </si>
  <si>
    <t>CFM8448B&lt;ChlNa&gt;</t>
  </si>
  <si>
    <t>CFM8448BPLUS&lt;ChlNa&gt;</t>
  </si>
  <si>
    <t>CFM8448L&lt;ChlNa&gt;</t>
  </si>
  <si>
    <t>CFM8347A&lt;ChlNa&gt;</t>
  </si>
  <si>
    <t>CFM8347B&lt;ChlNa&gt;</t>
  </si>
  <si>
    <t>CFM8347C&lt;ChlNa&gt;</t>
  </si>
  <si>
    <t>CFM8347D&lt;ChlNa&gt;</t>
  </si>
  <si>
    <t>CFM8347H-APV&lt;ChlNa&gt;</t>
  </si>
  <si>
    <t>CFM8347I&lt;ChlNa&gt;</t>
  </si>
  <si>
    <t>CFM8347P&lt;ChlNa&gt;</t>
  </si>
  <si>
    <t>CFM8395A&lt;ChlNa&gt;</t>
  </si>
  <si>
    <t>CFM8395B&lt;ChlNa&gt;</t>
  </si>
  <si>
    <t>CFM8395C&lt;ChlNa&gt;</t>
  </si>
  <si>
    <t>CFM8395D&lt;ChlNa&gt;</t>
  </si>
  <si>
    <t>CFM8395E-APV&lt;ChlNa&gt;</t>
  </si>
  <si>
    <t>CFM8395H-APV&lt;ChlNa&gt;</t>
  </si>
  <si>
    <t>CFM8395I&lt;ChlNa&gt;</t>
  </si>
  <si>
    <t>CFM8395P&lt;ChlNa&gt;</t>
  </si>
  <si>
    <t>CFM8345UNICA&lt;ChlNa&gt;</t>
  </si>
  <si>
    <t>CFM8622A&lt;ChlNa&gt;</t>
  </si>
  <si>
    <t>CFM8622B&lt;ChlNa&gt;</t>
  </si>
  <si>
    <t>CFM8622C&lt;ChlNa&gt;</t>
  </si>
  <si>
    <t>CFM8622D&lt;ChlNa&gt;</t>
  </si>
  <si>
    <t>CFM8622E-APV&lt;ChlNa&gt;</t>
  </si>
  <si>
    <t>CFM8622H-APV&lt;ChlNa&gt;</t>
  </si>
  <si>
    <t>CFM8622I&lt;ChlNa&gt;</t>
  </si>
  <si>
    <t>CFM8622P&lt;ChlNa&gt;</t>
  </si>
  <si>
    <t>CFM8348A&lt;ChlNa&gt;</t>
  </si>
  <si>
    <t>CFM8348B&lt;ChlNa&gt;</t>
  </si>
  <si>
    <t>CFM8348C&lt;ChlNa&gt;</t>
  </si>
  <si>
    <t>CFM8348D&lt;ChlNa&gt;</t>
  </si>
  <si>
    <t>CFM8348I&lt;ChlNa&gt;</t>
  </si>
  <si>
    <t>CFM9261A&lt;ChlNa&gt;</t>
  </si>
  <si>
    <t>CFM9261C&lt;ChlNa&gt;</t>
  </si>
  <si>
    <t>CFM9261D&lt;ChlNa&gt;</t>
  </si>
  <si>
    <t>CFM9261E-APV&lt;ChlNa&gt;</t>
  </si>
  <si>
    <t>CFM9261I&lt;ChlNa&gt;</t>
  </si>
  <si>
    <t>CFM8393A&lt;ChlNa&gt;</t>
  </si>
  <si>
    <t>CFM8393B&lt;ChlNa&gt;</t>
  </si>
  <si>
    <t>CFM8393C&lt;ChlNa&gt;</t>
  </si>
  <si>
    <t>CFM8393D&lt;ChlNa&gt;</t>
  </si>
  <si>
    <t>CFM8393E-APV&lt;ChlNa&gt;</t>
  </si>
  <si>
    <t>CFM8393H-APV&lt;ChlNa&gt;</t>
  </si>
  <si>
    <t>CFM8393I&lt;ChlNa&gt;</t>
  </si>
  <si>
    <t>CFM8393P&lt;ChlNa&gt;</t>
  </si>
  <si>
    <t>CFM8494A&lt;ChlNa&gt;</t>
  </si>
  <si>
    <t>CFM8494B&lt;ChlNa&gt;</t>
  </si>
  <si>
    <t>CFM8494C&lt;ChlNa&gt;</t>
  </si>
  <si>
    <t>CFM8494D&lt;ChlNa&gt;</t>
  </si>
  <si>
    <t>CFM8494E-APV&lt;ChlNa&gt;</t>
  </si>
  <si>
    <t>CFM8494H-APV&lt;ChlNa&gt;</t>
  </si>
  <si>
    <t>CFM8494I&lt;ChlNa&gt;</t>
  </si>
  <si>
    <t>CFM8494P&lt;ChlNa&gt;</t>
  </si>
  <si>
    <t>CFM8471A&lt;ChlNa&gt;</t>
  </si>
  <si>
    <t>CFM8471B&lt;ChlNa&gt;</t>
  </si>
  <si>
    <t>CFM8471C&lt;ChlNa&gt;</t>
  </si>
  <si>
    <t>CFM8471D&lt;ChlNa&gt;</t>
  </si>
  <si>
    <t>CFM8471E-APV&lt;ChlNa&gt;</t>
  </si>
  <si>
    <t>CFM8471H-APV&lt;ChlNa&gt;</t>
  </si>
  <si>
    <t>CFM8471I&lt;ChlNa&gt;</t>
  </si>
  <si>
    <t>CFM8471P&lt;ChlNa&gt;</t>
  </si>
  <si>
    <t>CFM8495A&lt;ChlNa&gt;</t>
  </si>
  <si>
    <t>CFM8495B&lt;ChlNa&gt;</t>
  </si>
  <si>
    <t>CFM8495C&lt;ChlNa&gt;</t>
  </si>
  <si>
    <t>CFM8495D&lt;ChlNa&gt;</t>
  </si>
  <si>
    <t>CFM8495E-APV&lt;ChlNa&gt;</t>
  </si>
  <si>
    <t>CFM8495H-APV&lt;ChlNa&gt;</t>
  </si>
  <si>
    <t>CFM8495I&lt;ChlNa&gt;</t>
  </si>
  <si>
    <t>CFM8495P&lt;ChlNa&gt;</t>
  </si>
  <si>
    <t>CFM8346A&lt;ChlNa&gt;</t>
  </si>
  <si>
    <t>CFM8346B&lt;ChlNa&gt;</t>
  </si>
  <si>
    <t>CFM8346C&lt;ChlNa&gt;</t>
  </si>
  <si>
    <t>CFM8346D&lt;ChlNa&gt;</t>
  </si>
  <si>
    <t>CFM8346E-APV&lt;ChlNa&gt;</t>
  </si>
  <si>
    <t>CFM8346H-APV&lt;ChlNa&gt;</t>
  </si>
  <si>
    <t>CFM8346I&lt;ChlNa&gt;</t>
  </si>
  <si>
    <t>CFM8346P&lt;ChlNa&gt;</t>
  </si>
  <si>
    <t>CFM8621A&lt;ChlNa&gt;</t>
  </si>
  <si>
    <t>CFM8621B&lt;ChlNa&gt;</t>
  </si>
  <si>
    <t>CFM8621C&lt;ChlNa&gt;</t>
  </si>
  <si>
    <t>CFM8621D&lt;ChlNa&gt;</t>
  </si>
  <si>
    <t>CFM8621E-APV&lt;ChlNa&gt;</t>
  </si>
  <si>
    <t>CFM8621H-APV&lt;ChlNa&gt;</t>
  </si>
  <si>
    <t>CFM8621I&lt;ChlNa&gt;</t>
  </si>
  <si>
    <t>CFM8621P&lt;ChlNa&gt;</t>
  </si>
  <si>
    <t>CFM9048A&lt;ChlNa&gt;</t>
  </si>
  <si>
    <t>CFM9048B&lt;ChlNa&gt;</t>
  </si>
  <si>
    <t>CFM9048C&lt;ChlNa&gt;</t>
  </si>
  <si>
    <t>CFM9048D&lt;ChlNa&gt;</t>
  </si>
  <si>
    <t>CFM9048E-APV&lt;ChlNa&gt;</t>
  </si>
  <si>
    <t>CFM9048H-APV&lt;ChlNa&gt;</t>
  </si>
  <si>
    <t>CFM9048I&lt;ChlNa&gt;</t>
  </si>
  <si>
    <t>CFM9048P&lt;ChlNa&gt;</t>
  </si>
  <si>
    <t>CFM9426A&lt;ChlNa&gt;</t>
  </si>
  <si>
    <t>CFM9426B&lt;ChlNa&gt;</t>
  </si>
  <si>
    <t>CFM9426C&lt;ChlNa&gt;</t>
  </si>
  <si>
    <t>CFM9426D&lt;ChlNa&gt;</t>
  </si>
  <si>
    <t>CFM9426E-APV&lt;ChlNa&gt;</t>
  </si>
  <si>
    <t>CFM9426H-APV&lt;ChlNa&gt;</t>
  </si>
  <si>
    <t>CFM9426I&lt;ChlNa&gt;</t>
  </si>
  <si>
    <t>CFM9426P&lt;ChlNa&gt;</t>
  </si>
  <si>
    <t>Acciones Emergentes</t>
  </si>
  <si>
    <t>Acciones Estrategica</t>
  </si>
  <si>
    <t>Acciones Europa</t>
  </si>
  <si>
    <t>Acciones Mid Cap</t>
  </si>
  <si>
    <t>Acciones Nacionales</t>
  </si>
  <si>
    <t>Activa</t>
  </si>
  <si>
    <t>Activo 2025</t>
  </si>
  <si>
    <t>Activo 2035</t>
  </si>
  <si>
    <t>Activo 2045</t>
  </si>
  <si>
    <t>Activo 2055</t>
  </si>
  <si>
    <t>Ahorro A Plazo</t>
  </si>
  <si>
    <t>Ahorro Corto Plazo</t>
  </si>
  <si>
    <t>Ahorro Mp</t>
  </si>
  <si>
    <t>Ahorro Plus</t>
  </si>
  <si>
    <t>Alianza</t>
  </si>
  <si>
    <t>America Latina</t>
  </si>
  <si>
    <t>Andes</t>
  </si>
  <si>
    <t>Asia</t>
  </si>
  <si>
    <t>Asia Emergente</t>
  </si>
  <si>
    <t>Asia Fund</t>
  </si>
  <si>
    <t>Asiatico Accionario</t>
  </si>
  <si>
    <t>Balance I</t>
  </si>
  <si>
    <t>Balanceado Conservad</t>
  </si>
  <si>
    <t>Balanceado Moderado</t>
  </si>
  <si>
    <t>Banchile Global Hy</t>
  </si>
  <si>
    <t>Banchile Inversionista Calif</t>
  </si>
  <si>
    <t>Banchile-Acciones</t>
  </si>
  <si>
    <t>Bancoestado Acciones Naciona</t>
  </si>
  <si>
    <t>Bancoestado Bnp Paribas Renta Emergente</t>
  </si>
  <si>
    <t>Bancoestado Perfil Dinamico A</t>
  </si>
  <si>
    <t>Bancoestado Perfil Moderado E</t>
  </si>
  <si>
    <t>Bancoestado Perfil Tradicional C</t>
  </si>
  <si>
    <t>Bandesarrollo Permanencia</t>
  </si>
  <si>
    <t>Bandesarrollo Proximidad</t>
  </si>
  <si>
    <t>Bandesarrollo Us$</t>
  </si>
  <si>
    <t>Banking Agresivo</t>
  </si>
  <si>
    <t>Banking Conservador</t>
  </si>
  <si>
    <t>Banking Moderado</t>
  </si>
  <si>
    <t>Bbva Acciones Nacionales</t>
  </si>
  <si>
    <t>Bbva Activa D</t>
  </si>
  <si>
    <t>Bbva Administración Activa Mixta</t>
  </si>
  <si>
    <t>Bbva Administracion Activa Total</t>
  </si>
  <si>
    <t>Bbva Andino</t>
  </si>
  <si>
    <t>Bbva Asia - Pacifico</t>
  </si>
  <si>
    <t>Bbva Bonos Latam</t>
  </si>
  <si>
    <t>Bbva Europa</t>
  </si>
  <si>
    <t>Bbva Excelencia</t>
  </si>
  <si>
    <t>Bbva Familia</t>
  </si>
  <si>
    <t>Bbva Futuro</t>
  </si>
  <si>
    <t>Bbva Ganancia</t>
  </si>
  <si>
    <t>Bbva Latam</t>
  </si>
  <si>
    <t>Bbva Liquidez Dolar</t>
  </si>
  <si>
    <t>Bbva Monetario I</t>
  </si>
  <si>
    <t>Bbva Renta Maxima</t>
  </si>
  <si>
    <t>Bbva Renta Optima</t>
  </si>
  <si>
    <t>Bbva Usa</t>
  </si>
  <si>
    <t>Bbva Valor Plus</t>
  </si>
  <si>
    <t>Bci B. Latino</t>
  </si>
  <si>
    <t>Bci Competitivo</t>
  </si>
  <si>
    <t>Bci De Negocios</t>
  </si>
  <si>
    <t>Bci De Personas</t>
  </si>
  <si>
    <t>Bci Deposito Efectivo</t>
  </si>
  <si>
    <t>Bci Eficaz</t>
  </si>
  <si>
    <t>Bci Eficiente</t>
  </si>
  <si>
    <t>Bci Express</t>
  </si>
  <si>
    <t>Bci Gran Valor</t>
  </si>
  <si>
    <t>Bci Monetario</t>
  </si>
  <si>
    <t>Bci Negocios Uf</t>
  </si>
  <si>
    <t>Bci Top Picks</t>
  </si>
  <si>
    <t>Bci Usa</t>
  </si>
  <si>
    <t>Best Coupon Europe</t>
  </si>
  <si>
    <t>Best Coupon Usa</t>
  </si>
  <si>
    <t>Bestado Bnp Par Mas Renta Bicentenario</t>
  </si>
  <si>
    <t>Bi Dinamico</t>
  </si>
  <si>
    <t>Bi Estratégico</t>
  </si>
  <si>
    <t>Bi Liquidez</t>
  </si>
  <si>
    <t>Bi Mas Ahorro</t>
  </si>
  <si>
    <t>Bice Acciones</t>
  </si>
  <si>
    <t>Bice Beneficio</t>
  </si>
  <si>
    <t>Bice Best Asia</t>
  </si>
  <si>
    <t>Bice Best Europa</t>
  </si>
  <si>
    <t>Bice Best Latinoamerica</t>
  </si>
  <si>
    <t>Bice Best Mercados Emergente</t>
  </si>
  <si>
    <t>Bice Best Norteamerica</t>
  </si>
  <si>
    <t>Bice Brasil</t>
  </si>
  <si>
    <t>Bice Chile Activo</t>
  </si>
  <si>
    <t>Bice Chile Mid Cap</t>
  </si>
  <si>
    <t>Bice Colombia</t>
  </si>
  <si>
    <t>Bice Commodities</t>
  </si>
  <si>
    <t>Bice Dinamico</t>
  </si>
  <si>
    <t>Bice Emprendedor</t>
  </si>
  <si>
    <t>Bice Extra</t>
  </si>
  <si>
    <t>Bice Extra Dólar</t>
  </si>
  <si>
    <t>Bice Index</t>
  </si>
  <si>
    <t>Bice India</t>
  </si>
  <si>
    <t>Bice Japon</t>
  </si>
  <si>
    <t>Bice Manager</t>
  </si>
  <si>
    <t>Bice Manager Dolar</t>
  </si>
  <si>
    <t>Bice Master</t>
  </si>
  <si>
    <t>Bice México</t>
  </si>
  <si>
    <t>Bice Peru</t>
  </si>
  <si>
    <t>Bice Target</t>
  </si>
  <si>
    <t>Bice Tendencias</t>
  </si>
  <si>
    <t>Bice Valores</t>
  </si>
  <si>
    <t>Bice Vanguardia</t>
  </si>
  <si>
    <t>Bnp Paribas Acc Des</t>
  </si>
  <si>
    <t>Bonos High Yield G</t>
  </si>
  <si>
    <t>Bonos Latam</t>
  </si>
  <si>
    <t>Bonos Uf 5 Años</t>
  </si>
  <si>
    <t>Bonos Uf Plus Iii</t>
  </si>
  <si>
    <t>Booster A Emerg Iii</t>
  </si>
  <si>
    <t>Booster Ae Iii</t>
  </si>
  <si>
    <t>Booster Brasil Iii</t>
  </si>
  <si>
    <t>Btg Investment Grade</t>
  </si>
  <si>
    <t>Capital Efectivo</t>
  </si>
  <si>
    <t>Capital Empresarial</t>
  </si>
  <si>
    <t>Capital Financiero</t>
  </si>
  <si>
    <t>Capitales</t>
  </si>
  <si>
    <t>Cartera Equilibrada</t>
  </si>
  <si>
    <t>Cartera Prudente</t>
  </si>
  <si>
    <t>Cash</t>
  </si>
  <si>
    <t>Celfin Acciones Asia Emergen</t>
  </si>
  <si>
    <t>Celfin Acciones Chilenas</t>
  </si>
  <si>
    <t>Celfin Acciones Latinoameric</t>
  </si>
  <si>
    <t>Celfin Acciones Usa</t>
  </si>
  <si>
    <t>Celfin Brasil</t>
  </si>
  <si>
    <t>Celfin Money Market</t>
  </si>
  <si>
    <t>Celfin Money Market Dolar</t>
  </si>
  <si>
    <t>Celfin Renta A Plazo</t>
  </si>
  <si>
    <t>Celfin Renta Chilena</t>
  </si>
  <si>
    <t>Celfin Renta Internacional</t>
  </si>
  <si>
    <t>Celfin Renta Nominal</t>
  </si>
  <si>
    <t>Chile Accion</t>
  </si>
  <si>
    <t>Chile Blue Chip Inde</t>
  </si>
  <si>
    <t>Chile Equities</t>
  </si>
  <si>
    <t>Chile Mid Cap</t>
  </si>
  <si>
    <t>Clooney</t>
  </si>
  <si>
    <t>Cobertura Global</t>
  </si>
  <si>
    <t>Compass Acc Chilenas</t>
  </si>
  <si>
    <t>Compass Acc Latam</t>
  </si>
  <si>
    <t>Compass Deuda Cl</t>
  </si>
  <si>
    <t>Compromiso Bancoestado</t>
  </si>
  <si>
    <t>Conservador America</t>
  </si>
  <si>
    <t>Conservadora Dólar</t>
  </si>
  <si>
    <t>Consorcio Acciones</t>
  </si>
  <si>
    <t>Consorcio Balanceado</t>
  </si>
  <si>
    <t>Consorcio Renta Lp</t>
  </si>
  <si>
    <t>Conveniencia Bancoestado</t>
  </si>
  <si>
    <t>Corp Eficiencia</t>
  </si>
  <si>
    <t>Corporate Bonds</t>
  </si>
  <si>
    <t>Corporate Dollar Fund</t>
  </si>
  <si>
    <t>Corto Plazo</t>
  </si>
  <si>
    <t>Crecimiento</t>
  </si>
  <si>
    <t>Cuenta Activa Dólar</t>
  </si>
  <si>
    <t>Dcl I.G.</t>
  </si>
  <si>
    <t>Deposito Mensual</t>
  </si>
  <si>
    <t>Deposito Total</t>
  </si>
  <si>
    <t>Deposito Xxi</t>
  </si>
  <si>
    <t>Deuda 360</t>
  </si>
  <si>
    <t>Deuda Chilena</t>
  </si>
  <si>
    <t>Deuda Corporativa</t>
  </si>
  <si>
    <t>Deuda Dolar</t>
  </si>
  <si>
    <t>Deuda Emergente</t>
  </si>
  <si>
    <t>Deuda Internacional</t>
  </si>
  <si>
    <t>Deuda Latam Dolar</t>
  </si>
  <si>
    <t>Dinamico Plus</t>
  </si>
  <si>
    <t>Disponible</t>
  </si>
  <si>
    <t>CFM9922APV</t>
  </si>
  <si>
    <t>CFM9922F1</t>
  </si>
  <si>
    <t>CFM9922F2</t>
  </si>
  <si>
    <t>CFM9922IT</t>
  </si>
  <si>
    <t>CFM8982A</t>
  </si>
  <si>
    <t>CFM8982B</t>
  </si>
  <si>
    <t>CFM8982D</t>
  </si>
  <si>
    <t>CFM8982E</t>
  </si>
  <si>
    <t>CFM8982F</t>
  </si>
  <si>
    <t>CFM8982I</t>
  </si>
  <si>
    <t>CFM8982IM</t>
  </si>
  <si>
    <t>CFM9254ALTO</t>
  </si>
  <si>
    <t>CFM9254AM</t>
  </si>
  <si>
    <t>CFM9254APV</t>
  </si>
  <si>
    <t>CFM9254EJECU</t>
  </si>
  <si>
    <t>CFM9254G</t>
  </si>
  <si>
    <t>CFM9254III</t>
  </si>
  <si>
    <t>CFM9254INVER</t>
  </si>
  <si>
    <t>CFM9254UNIVE</t>
  </si>
  <si>
    <t>CFM9537ALTO</t>
  </si>
  <si>
    <t>CFM9537APV</t>
  </si>
  <si>
    <t>CFM9537EJECU</t>
  </si>
  <si>
    <t>CFM9537G</t>
  </si>
  <si>
    <t>CFM9537INSTI</t>
  </si>
  <si>
    <t>CFM9537INVER</t>
  </si>
  <si>
    <t>CFM9537UNIVE</t>
  </si>
  <si>
    <t>CFM8872A</t>
  </si>
  <si>
    <t>CFM8872APV</t>
  </si>
  <si>
    <t>CFM8872F</t>
  </si>
  <si>
    <t>CFM8872I</t>
  </si>
  <si>
    <t>CFM8872LV</t>
  </si>
  <si>
    <t>CFM8872O</t>
  </si>
  <si>
    <t>CFM8872P</t>
  </si>
  <si>
    <t>CFM8872X</t>
  </si>
  <si>
    <t>CFM8886A</t>
  </si>
  <si>
    <t>CFM8886APV</t>
  </si>
  <si>
    <t>CFM8886E</t>
  </si>
  <si>
    <t>CFM8886GLOBA</t>
  </si>
  <si>
    <t>CFM8886INVER</t>
  </si>
  <si>
    <t>CFM8886PATRI</t>
  </si>
  <si>
    <t>CFM8886PERSO</t>
  </si>
  <si>
    <t>CFM9607B</t>
  </si>
  <si>
    <t>CFM9607J</t>
  </si>
  <si>
    <t>CFM9608B</t>
  </si>
  <si>
    <t>CFM9608J</t>
  </si>
  <si>
    <t>CFM9609B</t>
  </si>
  <si>
    <t>CFM9609J</t>
  </si>
  <si>
    <t>CFM9610B</t>
  </si>
  <si>
    <t>CFM9610J</t>
  </si>
  <si>
    <t>CFM8755A</t>
  </si>
  <si>
    <t>CFM8755APV</t>
  </si>
  <si>
    <t>CFM8755D</t>
  </si>
  <si>
    <t>CFM8755F</t>
  </si>
  <si>
    <t>CFM8755I</t>
  </si>
  <si>
    <t>CFM8755LV</t>
  </si>
  <si>
    <t>CFM8755P</t>
  </si>
  <si>
    <t>CFM9291A</t>
  </si>
  <si>
    <t>CFM9291APV</t>
  </si>
  <si>
    <t>CFM9291B</t>
  </si>
  <si>
    <t>CFM9291BE</t>
  </si>
  <si>
    <t>CFM9291C</t>
  </si>
  <si>
    <t>CFM9291I</t>
  </si>
  <si>
    <t>CFM9291VIVIENDA</t>
  </si>
  <si>
    <t>CFM9222AM</t>
  </si>
  <si>
    <t>CFM9222APV</t>
  </si>
  <si>
    <t>CFM9222EJECU</t>
  </si>
  <si>
    <t>CFM9222G</t>
  </si>
  <si>
    <t>CFM9222INVER</t>
  </si>
  <si>
    <t>CFM9222UNIVE</t>
  </si>
  <si>
    <t>CFM9539D1</t>
  </si>
  <si>
    <t>CFM9539D4</t>
  </si>
  <si>
    <t>CFM9539D5</t>
  </si>
  <si>
    <t>CFM9539IT</t>
  </si>
  <si>
    <t>CFM8135B</t>
  </si>
  <si>
    <t>CFM8135BCH</t>
  </si>
  <si>
    <t>CFM8135L</t>
  </si>
  <si>
    <t>CFM8135M</t>
  </si>
  <si>
    <t>CFM8434ALPAT</t>
  </si>
  <si>
    <t>CFM8434APV</t>
  </si>
  <si>
    <t>CFM8434BCI</t>
  </si>
  <si>
    <t>CFM8434BPRIV</t>
  </si>
  <si>
    <t>CFM8434CLASI</t>
  </si>
  <si>
    <t>CFM8434FAMIL</t>
  </si>
  <si>
    <t>CFM8098A</t>
  </si>
  <si>
    <t>CFM8098B</t>
  </si>
  <si>
    <t>CFM8098C</t>
  </si>
  <si>
    <t>CFM8098G</t>
  </si>
  <si>
    <t>CFM8098LP180</t>
  </si>
  <si>
    <t>CFM8098LP3</t>
  </si>
  <si>
    <t>CFM8098LPI</t>
  </si>
  <si>
    <t>CFM8098O</t>
  </si>
  <si>
    <t>CFM8098PLAN1</t>
  </si>
  <si>
    <t>CFM8098PLAN2</t>
  </si>
  <si>
    <t>CFM8098PLAN3</t>
  </si>
  <si>
    <t>CFM8098PLAN4</t>
  </si>
  <si>
    <t>CFM8514ALPAT</t>
  </si>
  <si>
    <t>CFM8514APV</t>
  </si>
  <si>
    <t>CFM8514BPRIV</t>
  </si>
  <si>
    <t>CFM8514CLASI</t>
  </si>
  <si>
    <t>CFM8514FAMIL</t>
  </si>
  <si>
    <t>CFM9023A</t>
  </si>
  <si>
    <t>CFM9023APV</t>
  </si>
  <si>
    <t>CFM9023F</t>
  </si>
  <si>
    <t>CFM9023I</t>
  </si>
  <si>
    <t>CFM9023LV</t>
  </si>
  <si>
    <t>CFM9023O</t>
  </si>
  <si>
    <t>CFM9023P</t>
  </si>
  <si>
    <t>CFM8980A</t>
  </si>
  <si>
    <t>CFM8980AC</t>
  </si>
  <si>
    <t>CFM8980AC-APV</t>
  </si>
  <si>
    <t>CFM8980B</t>
  </si>
  <si>
    <t>CFM8980C</t>
  </si>
  <si>
    <t>CFM8980D</t>
  </si>
  <si>
    <t>CFM8980E</t>
  </si>
  <si>
    <t>CFM8980F</t>
  </si>
  <si>
    <t>CFM8980H</t>
  </si>
  <si>
    <t>CFM8980I</t>
  </si>
  <si>
    <t>CFM8980M</t>
  </si>
  <si>
    <t>CFM8131B</t>
  </si>
  <si>
    <t>CFM8131BCH</t>
  </si>
  <si>
    <t>CFM8131L</t>
  </si>
  <si>
    <t>CFM8131M</t>
  </si>
  <si>
    <t>CFM8517B</t>
  </si>
  <si>
    <t>CFM8517BCH</t>
  </si>
  <si>
    <t>CFM8517BPLUS</t>
  </si>
  <si>
    <t>CFM8517L</t>
  </si>
  <si>
    <t>CFM8517m</t>
  </si>
  <si>
    <t>CFM8517V</t>
  </si>
  <si>
    <t>CFM8525B</t>
  </si>
  <si>
    <t>CFM8525BPLUS</t>
  </si>
  <si>
    <t>CFM8525L</t>
  </si>
  <si>
    <t>CFM8525M</t>
  </si>
  <si>
    <t>CFM8193A</t>
  </si>
  <si>
    <t>CFM8193APV</t>
  </si>
  <si>
    <t>CFM8193F</t>
  </si>
  <si>
    <t>CFM8193LV</t>
  </si>
  <si>
    <t>CFM8193P</t>
  </si>
  <si>
    <t>CFM8302A</t>
  </si>
  <si>
    <t>CFM8302APV</t>
  </si>
  <si>
    <t>CFM8302F</t>
  </si>
  <si>
    <t>CFM8302LV</t>
  </si>
  <si>
    <t>CFM8302P</t>
  </si>
  <si>
    <t>CFM9859BCH</t>
  </si>
  <si>
    <t>CFM9859BPLUS</t>
  </si>
  <si>
    <t>CFM9859M</t>
  </si>
  <si>
    <t>CFM8380ADC</t>
  </si>
  <si>
    <t>CFM8380B</t>
  </si>
  <si>
    <t>CFM8380L</t>
  </si>
  <si>
    <t>CFM8380P1</t>
  </si>
  <si>
    <t>CFM8380P2</t>
  </si>
  <si>
    <t>CFM8043B</t>
  </si>
  <si>
    <t>CFM8043BCH</t>
  </si>
  <si>
    <t>CFM8043BPLUS</t>
  </si>
  <si>
    <t>CFM8043L</t>
  </si>
  <si>
    <t>CFM8043M</t>
  </si>
  <si>
    <t>CFM8536APV</t>
  </si>
  <si>
    <t>CFM8536BE</t>
  </si>
  <si>
    <t>CFM8536CLASI</t>
  </si>
  <si>
    <t>CFM8536CRECI</t>
  </si>
  <si>
    <t>CFM8536I</t>
  </si>
  <si>
    <t>CFM8536PATRI</t>
  </si>
  <si>
    <t>CFM8536VIVIENDA</t>
  </si>
  <si>
    <t>CFM8753APV</t>
  </si>
  <si>
    <t>CFM8753BE</t>
  </si>
  <si>
    <t>CFM8753CLASI</t>
  </si>
  <si>
    <t>CFM8753CRECI</t>
  </si>
  <si>
    <t>CFM8753PATRI</t>
  </si>
  <si>
    <t>CFM8844APV</t>
  </si>
  <si>
    <t>CFM8844CLASI</t>
  </si>
  <si>
    <t>CFM8844CRECI</t>
  </si>
  <si>
    <t>CFM8844G</t>
  </si>
  <si>
    <t>CFM8844IPA</t>
  </si>
  <si>
    <t>CFM8844PATRI</t>
  </si>
  <si>
    <t>CFM8846APV</t>
  </si>
  <si>
    <t>CFM8846CLASI</t>
  </si>
  <si>
    <t>CFM8846CRECI</t>
  </si>
  <si>
    <t>CFM8846G</t>
  </si>
  <si>
    <t>CFM8846IPA</t>
  </si>
  <si>
    <t>CFM8846PATRI</t>
  </si>
  <si>
    <t>CFM8846VIVIENDA</t>
  </si>
  <si>
    <t>CFM8845APV</t>
  </si>
  <si>
    <t>CFM8845CLASI</t>
  </si>
  <si>
    <t>CFM8845CRECI</t>
  </si>
  <si>
    <t>CFM8845G</t>
  </si>
  <si>
    <t>CFM8845IPA</t>
  </si>
  <si>
    <t>CFM8845PATRI</t>
  </si>
  <si>
    <t>CFM8188A</t>
  </si>
  <si>
    <t>CFM8188APV</t>
  </si>
  <si>
    <t>CFM8188F</t>
  </si>
  <si>
    <t>CFM8188V</t>
  </si>
  <si>
    <t>CFM8187AHORRO</t>
  </si>
  <si>
    <t>CFM8187CLASICA</t>
  </si>
  <si>
    <t>CFM8187FAMILIA</t>
  </si>
  <si>
    <t>CFM8187LIQUIDEZ</t>
  </si>
  <si>
    <t>CFM8187PREMIUM</t>
  </si>
  <si>
    <t>CFM8187WEB</t>
  </si>
  <si>
    <t>CFM8367A</t>
  </si>
  <si>
    <t>CFM8367B</t>
  </si>
  <si>
    <t>CFM8908ALTO</t>
  </si>
  <si>
    <t>CFM8908APV</t>
  </si>
  <si>
    <t>CFM8908EJECU</t>
  </si>
  <si>
    <t>CFM8908GLOBAL</t>
  </si>
  <si>
    <t>CFM8910ALTO</t>
  </si>
  <si>
    <t>CFM8910APV</t>
  </si>
  <si>
    <t>CFM8910EJECU</t>
  </si>
  <si>
    <t>CFM8910GLOBAL</t>
  </si>
  <si>
    <t>CFM8911ALTO</t>
  </si>
  <si>
    <t>CFM8911APV</t>
  </si>
  <si>
    <t>CFM8911EJECU</t>
  </si>
  <si>
    <t>CFM8911GLOBAL</t>
  </si>
  <si>
    <t>CFM8289APV</t>
  </si>
  <si>
    <t>CFM8289E</t>
  </si>
  <si>
    <t>CFM8289GLOBA</t>
  </si>
  <si>
    <t>CFM8289INVER</t>
  </si>
  <si>
    <t>CFM8289PATRI</t>
  </si>
  <si>
    <t>CFM8289PERSO</t>
  </si>
  <si>
    <t>CFM8741A</t>
  </si>
  <si>
    <t>CFM8741APV</t>
  </si>
  <si>
    <t>CFM8741E</t>
  </si>
  <si>
    <t>CFM8741GLOBA</t>
  </si>
  <si>
    <t>CFM8741INVER</t>
  </si>
  <si>
    <t>CFM8741PATRI</t>
  </si>
  <si>
    <t>CFM8741V</t>
  </si>
  <si>
    <t>CFM8116A</t>
  </si>
  <si>
    <t>CFM8116APV</t>
  </si>
  <si>
    <t>CFM8116E</t>
  </si>
  <si>
    <t>CFM8116GLOBA</t>
  </si>
  <si>
    <t>CFM8116INVER</t>
  </si>
  <si>
    <t>CFM8116PATRI</t>
  </si>
  <si>
    <t>CFM8116PERSO</t>
  </si>
  <si>
    <t>CFM8740A</t>
  </si>
  <si>
    <t>CFM8740APV</t>
  </si>
  <si>
    <t>CFM8740E</t>
  </si>
  <si>
    <t>CFM8740GLOBA</t>
  </si>
  <si>
    <t>CFM8740INVER</t>
  </si>
  <si>
    <t>CFM8740PATRI</t>
  </si>
  <si>
    <t>CFM8740PERSO</t>
  </si>
  <si>
    <t>CFM8858APV</t>
  </si>
  <si>
    <t>CFM8858GLOBA</t>
  </si>
  <si>
    <t>CFM8858INVER</t>
  </si>
  <si>
    <t>CFM8858PATRI</t>
  </si>
  <si>
    <t>CFM8858PERSO</t>
  </si>
  <si>
    <t>CFM8481APV</t>
  </si>
  <si>
    <t>CFM8481GLOBA</t>
  </si>
  <si>
    <t>CFM8481INVER</t>
  </si>
  <si>
    <t>CFM8481PATRI</t>
  </si>
  <si>
    <t>CFM8481PERSO</t>
  </si>
  <si>
    <t>CFM8244A</t>
  </si>
  <si>
    <t>CFM8244E</t>
  </si>
  <si>
    <t>CFM8244INSTI</t>
  </si>
  <si>
    <t>CFM8244USD</t>
  </si>
  <si>
    <t>CFM8484APV</t>
  </si>
  <si>
    <t>CFM8484GLOBA</t>
  </si>
  <si>
    <t>CFM8484INVER</t>
  </si>
  <si>
    <t>CFM8484PATRI</t>
  </si>
  <si>
    <t>CFM8484PERSO</t>
  </si>
  <si>
    <t>CFM8111A</t>
  </si>
  <si>
    <t>CFM8111B</t>
  </si>
  <si>
    <t>CFM8111E</t>
  </si>
  <si>
    <t>CFM8111GLOBA</t>
  </si>
  <si>
    <t>CFM8111V</t>
  </si>
  <si>
    <t>CFM8106APV</t>
  </si>
  <si>
    <t>CFM8106E</t>
  </si>
  <si>
    <t>CFM8106GLOBA</t>
  </si>
  <si>
    <t>CFM8106INVER</t>
  </si>
  <si>
    <t>CFM8106PATRI</t>
  </si>
  <si>
    <t>CFM8106V</t>
  </si>
  <si>
    <t>CFM8105A</t>
  </si>
  <si>
    <t>CFM8105APV</t>
  </si>
  <si>
    <t>CFM8105E</t>
  </si>
  <si>
    <t>CFM8105GLOBA</t>
  </si>
  <si>
    <t>CFM8105INVER</t>
  </si>
  <si>
    <t>CFM8105PATRI</t>
  </si>
  <si>
    <t>CFM8105V</t>
  </si>
  <si>
    <t>CFM8104A</t>
  </si>
  <si>
    <t>CFM8104E</t>
  </si>
  <si>
    <t>CFM8104GLOBA</t>
  </si>
  <si>
    <t>CFM8104INVER</t>
  </si>
  <si>
    <t>CFM8104PATRI</t>
  </si>
  <si>
    <t>CFM8482APV</t>
  </si>
  <si>
    <t>CFM8482GLOBA</t>
  </si>
  <si>
    <t>CFM8482INSTI</t>
  </si>
  <si>
    <t>CFM8482INVER</t>
  </si>
  <si>
    <t>CFM8482PATRI</t>
  </si>
  <si>
    <t>CFM8482PERSO</t>
  </si>
  <si>
    <t>CFM8325A</t>
  </si>
  <si>
    <t>CFM8325E</t>
  </si>
  <si>
    <t>CFM8325USD</t>
  </si>
  <si>
    <t>CFM8757UNICA</t>
  </si>
  <si>
    <t>CFM8117A</t>
  </si>
  <si>
    <t>CFM8117B</t>
  </si>
  <si>
    <t>CFM8117E</t>
  </si>
  <si>
    <t>CFM8117V</t>
  </si>
  <si>
    <t>CFM8609A</t>
  </si>
  <si>
    <t>CFM8609APV</t>
  </si>
  <si>
    <t>CFM8609E</t>
  </si>
  <si>
    <t>CFM8609GLOBA</t>
  </si>
  <si>
    <t>CFM8609INVER</t>
  </si>
  <si>
    <t>CFM8609PATRI</t>
  </si>
  <si>
    <t>CFM8609V</t>
  </si>
  <si>
    <t>CFM8480APV</t>
  </si>
  <si>
    <t>CFM8480GLOBA</t>
  </si>
  <si>
    <t>CFM8480INVER</t>
  </si>
  <si>
    <t>CFM8480PAT</t>
  </si>
  <si>
    <t>CFM8480PERSO</t>
  </si>
  <si>
    <t>CFM8304A</t>
  </si>
  <si>
    <t>CFM8304APV</t>
  </si>
  <si>
    <t>CFM8304E</t>
  </si>
  <si>
    <t>CFM8304GLOBA</t>
  </si>
  <si>
    <t>CFM8304INVER</t>
  </si>
  <si>
    <t>CFM8304PATRI</t>
  </si>
  <si>
    <t>CFM8304PERSO</t>
  </si>
  <si>
    <t>CFM8970UNICA</t>
  </si>
  <si>
    <t>CFM8107AP</t>
  </si>
  <si>
    <t>CFM8107APV</t>
  </si>
  <si>
    <t>CFM8107CLASS</t>
  </si>
  <si>
    <t>CFM8107E</t>
  </si>
  <si>
    <t>CFM8107GAMMA</t>
  </si>
  <si>
    <t>CFM8327AP</t>
  </si>
  <si>
    <t>CFM8327APV</t>
  </si>
  <si>
    <t>CFM8327BCI</t>
  </si>
  <si>
    <t>CFM8327BP</t>
  </si>
  <si>
    <t>CFM8327CLASI</t>
  </si>
  <si>
    <t>CFM8327FAMIL</t>
  </si>
  <si>
    <t>CFM8064A</t>
  </si>
  <si>
    <t>CFM8064ALPAT</t>
  </si>
  <si>
    <t>CFM8064APV</t>
  </si>
  <si>
    <t>CFM8064BCI</t>
  </si>
  <si>
    <t>CFM8064BPRIV</t>
  </si>
  <si>
    <t>CFM8064CLASI</t>
  </si>
  <si>
    <t>CFM8064FAMIL</t>
  </si>
  <si>
    <t>CFM8037A</t>
  </si>
  <si>
    <t>CFM8037ALPAT</t>
  </si>
  <si>
    <t>CFM8037APV</t>
  </si>
  <si>
    <t>CFM8037APVC</t>
  </si>
  <si>
    <t>CFM8037CLASI</t>
  </si>
  <si>
    <t>CFM8037FAMIL</t>
  </si>
  <si>
    <t>CFM8037GAMMA</t>
  </si>
  <si>
    <t>CFM8037I</t>
  </si>
  <si>
    <t>CFM8976UNICA</t>
  </si>
  <si>
    <t>CFM8730AP</t>
  </si>
  <si>
    <t>CFM8730CLASS</t>
  </si>
  <si>
    <t>CFM8730E</t>
  </si>
  <si>
    <t>CFM8608A</t>
  </si>
  <si>
    <t>CFM8608CLASI</t>
  </si>
  <si>
    <t>CFM8108ALPAT</t>
  </si>
  <si>
    <t>CFM8108APV</t>
  </si>
  <si>
    <t>CFM8108BCI</t>
  </si>
  <si>
    <t>CFM8108BPRIV</t>
  </si>
  <si>
    <t>CFM8108CLASI</t>
  </si>
  <si>
    <t>CFM8108FAMIL</t>
  </si>
  <si>
    <t>CFM8731APV</t>
  </si>
  <si>
    <t>CFM8731CLASI</t>
  </si>
  <si>
    <t>CFM8941AP</t>
  </si>
  <si>
    <t>CFM8941APV</t>
  </si>
  <si>
    <t>CFM8941BCI</t>
  </si>
  <si>
    <t>CFM8941BP</t>
  </si>
  <si>
    <t>CFM8941CLASI</t>
  </si>
  <si>
    <t>CFM8941FAMIL</t>
  </si>
  <si>
    <t>CFM8787A</t>
  </si>
  <si>
    <t>CFM8787ADC</t>
  </si>
  <si>
    <t>CFM8787ALTOP</t>
  </si>
  <si>
    <t>CFM8787APV</t>
  </si>
  <si>
    <t>CFM8787BCI</t>
  </si>
  <si>
    <t>CFM8787BPRIV</t>
  </si>
  <si>
    <t>CFM8515ALPAT</t>
  </si>
  <si>
    <t>CFM8515BPRIV</t>
  </si>
  <si>
    <t>CFM8515CLASI</t>
  </si>
  <si>
    <t>CFM9864UNICA</t>
  </si>
  <si>
    <t>CFM9884UNICA</t>
  </si>
  <si>
    <t>CFM8807A</t>
  </si>
  <si>
    <t>CFM8807APV</t>
  </si>
  <si>
    <t>CFM8807B</t>
  </si>
  <si>
    <t>CFM8807BE</t>
  </si>
  <si>
    <t>CFM8807C</t>
  </si>
  <si>
    <t>CFM8807F</t>
  </si>
  <si>
    <t>CFM8807I</t>
  </si>
  <si>
    <t>CFM8807VIVIENDA</t>
  </si>
  <si>
    <t>CFM9693A</t>
  </si>
  <si>
    <t>CFM9693B</t>
  </si>
  <si>
    <t>CFM9693C</t>
  </si>
  <si>
    <t>CFM9693D</t>
  </si>
  <si>
    <t>CFM9693I</t>
  </si>
  <si>
    <t>CFM9905A</t>
  </si>
  <si>
    <t>CFM9905B</t>
  </si>
  <si>
    <t>CFM9905C</t>
  </si>
  <si>
    <t>CFM9905E</t>
  </si>
  <si>
    <t>CFM9690A</t>
  </si>
  <si>
    <t>CFM9690B</t>
  </si>
  <si>
    <t>CFM9690C</t>
  </si>
  <si>
    <t>CFM9690D</t>
  </si>
  <si>
    <t>CFM9690G</t>
  </si>
  <si>
    <t>CFM9690I</t>
  </si>
  <si>
    <t>CFM9692A</t>
  </si>
  <si>
    <t>CFM9692B</t>
  </si>
  <si>
    <t>CFM9692C</t>
  </si>
  <si>
    <t>CFM9692D</t>
  </si>
  <si>
    <t>CFM9692E</t>
  </si>
  <si>
    <t>CFM9692I</t>
  </si>
  <si>
    <t>CFM8046APV</t>
  </si>
  <si>
    <t>CFM8046CLASICA</t>
  </si>
  <si>
    <t>CFM8046INSTITUC</t>
  </si>
  <si>
    <t>CFM8046K</t>
  </si>
  <si>
    <t>CFM8046LARGOPLA</t>
  </si>
  <si>
    <t>CFM8046LIQUIDEZ</t>
  </si>
  <si>
    <t>CFM8046PATRIMON</t>
  </si>
  <si>
    <t>CFM8029APV</t>
  </si>
  <si>
    <t>CFM8029CLASICA</t>
  </si>
  <si>
    <t>CFM8029E</t>
  </si>
  <si>
    <t>CFM8029INSTITUC</t>
  </si>
  <si>
    <t>CFM8029K</t>
  </si>
  <si>
    <t>CFM8029LARGOPLA</t>
  </si>
  <si>
    <t>CFM8029LIQUIDEZ</t>
  </si>
  <si>
    <t>CFM8178APV</t>
  </si>
  <si>
    <t>CFM8178CLASICA</t>
  </si>
  <si>
    <t>CFM8178D</t>
  </si>
  <si>
    <t>CFM8178G</t>
  </si>
  <si>
    <t>CFM8178INSTITUC</t>
  </si>
  <si>
    <t>CFM8178K</t>
  </si>
  <si>
    <t>CFM8178LARGOPLA</t>
  </si>
  <si>
    <t>CFM8178LIQUIDEZ</t>
  </si>
  <si>
    <t>CFM8178PATRIMON</t>
  </si>
  <si>
    <t>CFM8114APV</t>
  </si>
  <si>
    <t>CFM8114CLASICA</t>
  </si>
  <si>
    <t>CFM8114D</t>
  </si>
  <si>
    <t>CFM8114G</t>
  </si>
  <si>
    <t>CFM8114INSTITUC</t>
  </si>
  <si>
    <t>CFM8114K</t>
  </si>
  <si>
    <t>CFM8114LARGOPLA</t>
  </si>
  <si>
    <t>CFM8114LIQUIDEZ</t>
  </si>
  <si>
    <t>CFM8114PATRIMON</t>
  </si>
  <si>
    <t>CFM8537APV</t>
  </si>
  <si>
    <t>CFM8537CLASICA</t>
  </si>
  <si>
    <t>CFM8537D</t>
  </si>
  <si>
    <t>CFM8537G</t>
  </si>
  <si>
    <t>CFM8537INSTITUC</t>
  </si>
  <si>
    <t>CFM8537K</t>
  </si>
  <si>
    <t>CFM8537LARGOPLA</t>
  </si>
  <si>
    <t>CFM8537LIQUIDEZ</t>
  </si>
  <si>
    <t>CFM8475APV</t>
  </si>
  <si>
    <t>CFM8475CLASICA</t>
  </si>
  <si>
    <t>CFM8475D</t>
  </si>
  <si>
    <t>CFM8475G</t>
  </si>
  <si>
    <t>CFM8475INSTITUC</t>
  </si>
  <si>
    <t>CFM8475LARGOPLA</t>
  </si>
  <si>
    <t>CFM8475LIQUIDEZ</t>
  </si>
  <si>
    <t>CFM8475PATRIMON</t>
  </si>
  <si>
    <t>CFM8183APV</t>
  </si>
  <si>
    <t>CFM8183CLASICA</t>
  </si>
  <si>
    <t>CFM8183D</t>
  </si>
  <si>
    <t>CFM8183G</t>
  </si>
  <si>
    <t>CFM8183INSTITUC</t>
  </si>
  <si>
    <t>CFM8183K</t>
  </si>
  <si>
    <t>CFM8183LARGOPLA</t>
  </si>
  <si>
    <t>CFM8183LIQUIDEZ</t>
  </si>
  <si>
    <t>CFM8183PATRIMON</t>
  </si>
  <si>
    <t>CFM8725APV</t>
  </si>
  <si>
    <t>CFM8725CLASICA</t>
  </si>
  <si>
    <t>CFM8725D</t>
  </si>
  <si>
    <t>CFM8725G</t>
  </si>
  <si>
    <t>CFM8725INSTITUC</t>
  </si>
  <si>
    <t>CFM8725K</t>
  </si>
  <si>
    <t>CFM8725LARGOPLA</t>
  </si>
  <si>
    <t>CFM8725LIQUIDEZ</t>
  </si>
  <si>
    <t>CFM8725PATRIMON</t>
  </si>
  <si>
    <t>CFM8819APV</t>
  </si>
  <si>
    <t>CFM8819CLASICA</t>
  </si>
  <si>
    <t>CFM8819D</t>
  </si>
  <si>
    <t>CFM8819G</t>
  </si>
  <si>
    <t>CFM8819INSTITUC</t>
  </si>
  <si>
    <t>CFM8819K</t>
  </si>
  <si>
    <t>CFM8819LARGOPLA</t>
  </si>
  <si>
    <t>CFM8819LIQUIDEZ</t>
  </si>
  <si>
    <t>CFM8819PATRIMON</t>
  </si>
  <si>
    <t>CFM8553APV</t>
  </si>
  <si>
    <t>CFM8553CLASICA</t>
  </si>
  <si>
    <t>CFM8553INSTITUC</t>
  </si>
  <si>
    <t>CFM8553K</t>
  </si>
  <si>
    <t>CFM8553LARGOPLA</t>
  </si>
  <si>
    <t>CFM8553LIQUIDEZ</t>
  </si>
  <si>
    <t>CFM8553PATRIMON</t>
  </si>
  <si>
    <t>CFM8935APV</t>
  </si>
  <si>
    <t>CFM8935CLASICA</t>
  </si>
  <si>
    <t>CFM8935D</t>
  </si>
  <si>
    <t>CFM8935E</t>
  </si>
  <si>
    <t>CFM8935G</t>
  </si>
  <si>
    <t>CFM8935INSTITUC</t>
  </si>
  <si>
    <t>CFM8935K</t>
  </si>
  <si>
    <t>CFM8935LARGOPLA</t>
  </si>
  <si>
    <t>CFM8935LIQUIDEZ</t>
  </si>
  <si>
    <t>CFM8749APV</t>
  </si>
  <si>
    <t>CFM8749CLASICA</t>
  </si>
  <si>
    <t>CFM8749D</t>
  </si>
  <si>
    <t>CFM8749G</t>
  </si>
  <si>
    <t>CFM8749INSTITUC</t>
  </si>
  <si>
    <t>CFM8749LARGOPLA</t>
  </si>
  <si>
    <t>CFM8749LIQUIDEZ</t>
  </si>
  <si>
    <t>CFM8785APV</t>
  </si>
  <si>
    <t>CFM8785CLASICA</t>
  </si>
  <si>
    <t>CFM8785D</t>
  </si>
  <si>
    <t>CFM8785E</t>
  </si>
  <si>
    <t>CFM8785G</t>
  </si>
  <si>
    <t>CFM8785INSTITUC</t>
  </si>
  <si>
    <t>CFM8785LARGOPLA</t>
  </si>
  <si>
    <t>CFM8785LIQUIDEZ</t>
  </si>
  <si>
    <t>CFM8687APV</t>
  </si>
  <si>
    <t>CFM8687CLASICA</t>
  </si>
  <si>
    <t>CFM8687D</t>
  </si>
  <si>
    <t>CFM8687E</t>
  </si>
  <si>
    <t>CFM8687G</t>
  </si>
  <si>
    <t>CFM8687INSTITUC</t>
  </si>
  <si>
    <t>CFM8687LARGOPLA</t>
  </si>
  <si>
    <t>CFM8687LIQUIDEZ</t>
  </si>
  <si>
    <t>CFM8141APV</t>
  </si>
  <si>
    <t>CFM8141CLASICA</t>
  </si>
  <si>
    <t>CFM8141D</t>
  </si>
  <si>
    <t>CFM8141E</t>
  </si>
  <si>
    <t>CFM8141G</t>
  </si>
  <si>
    <t>CFM8141INSTITUC</t>
  </si>
  <si>
    <t>CFM8141K</t>
  </si>
  <si>
    <t>CFM8141LARGOPLA</t>
  </si>
  <si>
    <t>CFM8141LIQUIDEZ</t>
  </si>
  <si>
    <t>CFM8750APV</t>
  </si>
  <si>
    <t>CFM8750CLASICA</t>
  </si>
  <si>
    <t>CFM8750INSTITUC</t>
  </si>
  <si>
    <t>CFM8750K</t>
  </si>
  <si>
    <t>CFM8750LIQUIDEZ</t>
  </si>
  <si>
    <t>CFM8750X</t>
  </si>
  <si>
    <t>CFM8063APV</t>
  </si>
  <si>
    <t>CFM8063CLASICA</t>
  </si>
  <si>
    <t>CFM8063D</t>
  </si>
  <si>
    <t>CFM8063G</t>
  </si>
  <si>
    <t>CFM8063INVER</t>
  </si>
  <si>
    <t>CFM8063LARGOPLA</t>
  </si>
  <si>
    <t>CFM9223APV</t>
  </si>
  <si>
    <t>CFM9223CLASICA</t>
  </si>
  <si>
    <t>CFM9223D</t>
  </si>
  <si>
    <t>CFM9223G</t>
  </si>
  <si>
    <t>CFM9223INSTITUC</t>
  </si>
  <si>
    <t>CFM9223LARGOPLA</t>
  </si>
  <si>
    <t>CFM9223LIQUIDEZ</t>
  </si>
  <si>
    <t>CFM9007APV</t>
  </si>
  <si>
    <t>CFM9007CLASICA</t>
  </si>
  <si>
    <t>CFM9007D</t>
  </si>
  <si>
    <t>CFM9007G</t>
  </si>
  <si>
    <t>CFM9007INSTITUC</t>
  </si>
  <si>
    <t>CFM9007LARGOPLA</t>
  </si>
  <si>
    <t>CFM9007LIQUIDEZ</t>
  </si>
  <si>
    <t>CFM8100CLASICA</t>
  </si>
  <si>
    <t>CFM8100INSTITUC</t>
  </si>
  <si>
    <t>CFM8100K</t>
  </si>
  <si>
    <t>CFM8100X</t>
  </si>
  <si>
    <t>CFM8506APV</t>
  </si>
  <si>
    <t>CFM8506CLASICA</t>
  </si>
  <si>
    <t>CFM8506INSTITUC</t>
  </si>
  <si>
    <t>CFM8506K</t>
  </si>
  <si>
    <t>CFM8506LIQUIDEZ</t>
  </si>
  <si>
    <t>CFM8295APV</t>
  </si>
  <si>
    <t>CFM8295CLASICA</t>
  </si>
  <si>
    <t>CFM8295D</t>
  </si>
  <si>
    <t>CFM8295E</t>
  </si>
  <si>
    <t>CFM8295G</t>
  </si>
  <si>
    <t>CFM8295INSTITUC</t>
  </si>
  <si>
    <t>CFM8295LARGOPLA</t>
  </si>
  <si>
    <t>CFM8295LIQUIDEZ</t>
  </si>
  <si>
    <t>CFM8801APV</t>
  </si>
  <si>
    <t>CFM8801CLASICA</t>
  </si>
  <si>
    <t>CFM8801D</t>
  </si>
  <si>
    <t>CFM8801INSTITUC</t>
  </si>
  <si>
    <t>CFM8801K</t>
  </si>
  <si>
    <t>CFM8801LARGOPLA</t>
  </si>
  <si>
    <t>CFM8801LIQUIDEZ</t>
  </si>
  <si>
    <t>CFM8937APV</t>
  </si>
  <si>
    <t>CFM8937CLASICA</t>
  </si>
  <si>
    <t>CFM8937D</t>
  </si>
  <si>
    <t>CFM8937E</t>
  </si>
  <si>
    <t>CFM8937G</t>
  </si>
  <si>
    <t>CFM8937INSTITUC</t>
  </si>
  <si>
    <t>CFM8937K</t>
  </si>
  <si>
    <t>CFM8937LARGOPLA</t>
  </si>
  <si>
    <t>CFM8937LIQUIDEZ</t>
  </si>
  <si>
    <t>CFM8937PATRIMON</t>
  </si>
  <si>
    <t>CFM8032APV</t>
  </si>
  <si>
    <t>CFM8032CLASICA</t>
  </si>
  <si>
    <t>CFM8032D</t>
  </si>
  <si>
    <t>CFM8032E</t>
  </si>
  <si>
    <t>CFM8032G</t>
  </si>
  <si>
    <t>CFM8032INSTITUC</t>
  </si>
  <si>
    <t>CFM8032LARGOPLA</t>
  </si>
  <si>
    <t>CFM8032LIQUIDEZ</t>
  </si>
  <si>
    <t>CFM8944APV</t>
  </si>
  <si>
    <t>CFM8944CLASICA</t>
  </si>
  <si>
    <t>CFM8944D</t>
  </si>
  <si>
    <t>CFM8944E</t>
  </si>
  <si>
    <t>CFM8944G</t>
  </si>
  <si>
    <t>CFM8944INSTITUC</t>
  </si>
  <si>
    <t>CFM8944LARGOPLA</t>
  </si>
  <si>
    <t>CFM8944LIQUIDEZ</t>
  </si>
  <si>
    <t>CFM8902APV</t>
  </si>
  <si>
    <t>CFM8902CLASICA</t>
  </si>
  <si>
    <t>CFM8902D</t>
  </si>
  <si>
    <t>CFM8902E</t>
  </si>
  <si>
    <t>CFM8902INSTITUC</t>
  </si>
  <si>
    <t>CFM8902K</t>
  </si>
  <si>
    <t>CFM8902LARGOPLA</t>
  </si>
  <si>
    <t>CFM8902LIQUIDEZ</t>
  </si>
  <si>
    <t>CFM8142APV</t>
  </si>
  <si>
    <t>CFM8142CLASICA</t>
  </si>
  <si>
    <t>CFM8142D</t>
  </si>
  <si>
    <t>CFM8142G</t>
  </si>
  <si>
    <t>CFM8142INSTITUC</t>
  </si>
  <si>
    <t>CFM8142K</t>
  </si>
  <si>
    <t>CFM8142LARGOPLA</t>
  </si>
  <si>
    <t>CFM8142LIQUIDEZ</t>
  </si>
  <si>
    <t>CFM8744APV</t>
  </si>
  <si>
    <t>CFM8744BE</t>
  </si>
  <si>
    <t>CFM8744CLASI</t>
  </si>
  <si>
    <t>CFM8744CRECI</t>
  </si>
  <si>
    <t>CFM8744PATRI</t>
  </si>
  <si>
    <t>CFM8172A</t>
  </si>
  <si>
    <t>CFM8172APV</t>
  </si>
  <si>
    <t>CFM8172F</t>
  </si>
  <si>
    <t>CFM8172I</t>
  </si>
  <si>
    <t>CFM8172LV</t>
  </si>
  <si>
    <t>CFM8172O</t>
  </si>
  <si>
    <t>CFM8172P</t>
  </si>
  <si>
    <t>CFM8502A</t>
  </si>
  <si>
    <t>CFM8502APV</t>
  </si>
  <si>
    <t>CFM8502F</t>
  </si>
  <si>
    <t>CFM8502I</t>
  </si>
  <si>
    <t>CFM8502LV</t>
  </si>
  <si>
    <t>CFM8502P</t>
  </si>
  <si>
    <t>CFM8502Q</t>
  </si>
  <si>
    <t>CFM8934B</t>
  </si>
  <si>
    <t>CFM8934BCH</t>
  </si>
  <si>
    <t>CFM8934BPLUS</t>
  </si>
  <si>
    <t>CFM8934L</t>
  </si>
  <si>
    <t>CFM8934M</t>
  </si>
  <si>
    <t>CFM9733A</t>
  </si>
  <si>
    <t>CFM9733BCH</t>
  </si>
  <si>
    <t>CFM9673UNICA</t>
  </si>
  <si>
    <t>CFM9672UNICA</t>
  </si>
  <si>
    <t>CFM9839UNICA</t>
  </si>
  <si>
    <t>CFM9449A</t>
  </si>
  <si>
    <t>CFM9449BTGP</t>
  </si>
  <si>
    <t>CFM9449I</t>
  </si>
  <si>
    <t>CFM8931A</t>
  </si>
  <si>
    <t>CFM8931IT</t>
  </si>
  <si>
    <t>CFM8931P</t>
  </si>
  <si>
    <t>CFM9022A</t>
  </si>
  <si>
    <t>CFM9022P</t>
  </si>
  <si>
    <t>CFM8026A</t>
  </si>
  <si>
    <t>CFM8026B</t>
  </si>
  <si>
    <t>CFM8026BCH</t>
  </si>
  <si>
    <t>CFM8026BPLUS</t>
  </si>
  <si>
    <t>CFM8026IT</t>
  </si>
  <si>
    <t>CFM8026P</t>
  </si>
  <si>
    <t>CFM8038A</t>
  </si>
  <si>
    <t>CFM8038B</t>
  </si>
  <si>
    <t>CFM8038C</t>
  </si>
  <si>
    <t>CFM8038G</t>
  </si>
  <si>
    <t>CFM8038LP180</t>
  </si>
  <si>
    <t>CFM8038LP3</t>
  </si>
  <si>
    <t>CFM8038LPI</t>
  </si>
  <si>
    <t>CFM8038O</t>
  </si>
  <si>
    <t>CFM8038PLAN1</t>
  </si>
  <si>
    <t>CFM8038PLAN2</t>
  </si>
  <si>
    <t>CFM8038PLAN3</t>
  </si>
  <si>
    <t>CFM8038PLAN4</t>
  </si>
  <si>
    <t>CFM9594A</t>
  </si>
  <si>
    <t>CFM9594B</t>
  </si>
  <si>
    <t>CFM9594C</t>
  </si>
  <si>
    <t>CFM9594G</t>
  </si>
  <si>
    <t>CFM9594K</t>
  </si>
  <si>
    <t>CFM9594LP180</t>
  </si>
  <si>
    <t>CFM9594LP3</t>
  </si>
  <si>
    <t>CFM9594LPI</t>
  </si>
  <si>
    <t>CFM9594PLAN1</t>
  </si>
  <si>
    <t>CFM9594PLAN2</t>
  </si>
  <si>
    <t>CFM9594PLAN3</t>
  </si>
  <si>
    <t>CFM9594PLAN4</t>
  </si>
  <si>
    <t>CFM9595A</t>
  </si>
  <si>
    <t>CFM9595B</t>
  </si>
  <si>
    <t>CFM9595C</t>
  </si>
  <si>
    <t>CFM9595G</t>
  </si>
  <si>
    <t>CFM9595K</t>
  </si>
  <si>
    <t>CFM9595LP180</t>
  </si>
  <si>
    <t>CFM9595LP3</t>
  </si>
  <si>
    <t>CFM9595LPI</t>
  </si>
  <si>
    <t>CFM9595PLAN1</t>
  </si>
  <si>
    <t>CFM9595PLAN2</t>
  </si>
  <si>
    <t>CFM9595PLAN3</t>
  </si>
  <si>
    <t>CFM9595PLAN4</t>
  </si>
  <si>
    <t>CFM8177A</t>
  </si>
  <si>
    <t>CFM8177APV</t>
  </si>
  <si>
    <t>CFM8177F</t>
  </si>
  <si>
    <t>CFM8177I</t>
  </si>
  <si>
    <t>CFM8177LV</t>
  </si>
  <si>
    <t>CFM8177P</t>
  </si>
  <si>
    <t>CFM8373A</t>
  </si>
  <si>
    <t>CFM8373ADC</t>
  </si>
  <si>
    <t>CFM8373B</t>
  </si>
  <si>
    <t>CFM8373B-APV</t>
  </si>
  <si>
    <t>CFM8373C</t>
  </si>
  <si>
    <t>CFM8373F</t>
  </si>
  <si>
    <t>CFM8373F-APV</t>
  </si>
  <si>
    <t>CFM8373I</t>
  </si>
  <si>
    <t>CFM8373I-APV</t>
  </si>
  <si>
    <t>CFM8204A</t>
  </si>
  <si>
    <t>CFM8204B</t>
  </si>
  <si>
    <t>CFM8204B-APV</t>
  </si>
  <si>
    <t>CFM8204C</t>
  </si>
  <si>
    <t>CFM8204D</t>
  </si>
  <si>
    <t>CFM8204D-APV</t>
  </si>
  <si>
    <t>CFM8204F</t>
  </si>
  <si>
    <t>CFM8204F-APV</t>
  </si>
  <si>
    <t>CFM8204I</t>
  </si>
  <si>
    <t>CFM8204I-APV</t>
  </si>
  <si>
    <t>CFM8206B</t>
  </si>
  <si>
    <t>CFM8206B-APV</t>
  </si>
  <si>
    <t>CFM8206D</t>
  </si>
  <si>
    <t>CFM8206D-APV</t>
  </si>
  <si>
    <t>CFM8206I</t>
  </si>
  <si>
    <t>CFM8206I-APV</t>
  </si>
  <si>
    <t>CFM8206X</t>
  </si>
  <si>
    <t>CFM8205A</t>
  </si>
  <si>
    <t>CFM8205ADC</t>
  </si>
  <si>
    <t>CFM8205B</t>
  </si>
  <si>
    <t>CFM8205B-APV</t>
  </si>
  <si>
    <t>CFM8205C</t>
  </si>
  <si>
    <t>CFM8205F</t>
  </si>
  <si>
    <t>CFM8205F-APV</t>
  </si>
  <si>
    <t>CFM8205I</t>
  </si>
  <si>
    <t>CFM8205I-APV</t>
  </si>
  <si>
    <t>CFM8575A</t>
  </si>
  <si>
    <t>CFM8575B</t>
  </si>
  <si>
    <t>CFM8575B-APV</t>
  </si>
  <si>
    <t>CFM8575C</t>
  </si>
  <si>
    <t>CFM8575I</t>
  </si>
  <si>
    <t>CFM8575I-APV</t>
  </si>
  <si>
    <t>CFM8202A</t>
  </si>
  <si>
    <t>CFM8202A-APV</t>
  </si>
  <si>
    <t>CFM8202D</t>
  </si>
  <si>
    <t>CFM8202D-APV</t>
  </si>
  <si>
    <t>CFM8202F</t>
  </si>
  <si>
    <t>CFM8202I</t>
  </si>
  <si>
    <t>CFM8202I-APV</t>
  </si>
  <si>
    <t>CFM8618A</t>
  </si>
  <si>
    <t>CFM8618B</t>
  </si>
  <si>
    <t>CFM8618F</t>
  </si>
  <si>
    <t>CFM8618I</t>
  </si>
  <si>
    <t>CFM8932A</t>
  </si>
  <si>
    <t>CFM8932B</t>
  </si>
  <si>
    <t>CFM8932B-APV</t>
  </si>
  <si>
    <t>CFM8932D</t>
  </si>
  <si>
    <t>CFM8932D-APV</t>
  </si>
  <si>
    <t>CFM8932I</t>
  </si>
  <si>
    <t>CFM8932I-APV</t>
  </si>
  <si>
    <t>CFM8203A</t>
  </si>
  <si>
    <t>CFM8203B</t>
  </si>
  <si>
    <t>CFM8203B-APV</t>
  </si>
  <si>
    <t>CFM8203I</t>
  </si>
  <si>
    <t>CFM8203I-APV</t>
  </si>
  <si>
    <t>CFM8207A</t>
  </si>
  <si>
    <t>CFM8207B</t>
  </si>
  <si>
    <t>CFM8207B-APV</t>
  </si>
  <si>
    <t>CFM8207I</t>
  </si>
  <si>
    <t>CFM8207I-APV</t>
  </si>
  <si>
    <t>CFM8358A</t>
  </si>
  <si>
    <t>CFM8358B</t>
  </si>
  <si>
    <t>CFM8358B-APV</t>
  </si>
  <si>
    <t>CFM8358D</t>
  </si>
  <si>
    <t>CFM8358D-APV</t>
  </si>
  <si>
    <t>CFM8358I</t>
  </si>
  <si>
    <t>CFM8358I-APV</t>
  </si>
  <si>
    <t>CFM8898B</t>
  </si>
  <si>
    <t>CFM8898B-APV</t>
  </si>
  <si>
    <t>CFM8898E</t>
  </si>
  <si>
    <t>CFM8898E-APV</t>
  </si>
  <si>
    <t>CFM8898F</t>
  </si>
  <si>
    <t>CFM8898F-APV</t>
  </si>
  <si>
    <t>CFM8898G</t>
  </si>
  <si>
    <t>CFM8898I</t>
  </si>
  <si>
    <t>CFM8898I-APV</t>
  </si>
  <si>
    <t>CFM8898X</t>
  </si>
  <si>
    <t>CFM9489B</t>
  </si>
  <si>
    <t>CFM9489BCH</t>
  </si>
  <si>
    <t>CFM9489L</t>
  </si>
  <si>
    <t>CFM9489M</t>
  </si>
  <si>
    <t>CFM9489P</t>
  </si>
  <si>
    <t>CFM9414A</t>
  </si>
  <si>
    <t>CFM9414B</t>
  </si>
  <si>
    <t>CFM9414G</t>
  </si>
  <si>
    <t>CFM9414I</t>
  </si>
  <si>
    <t>CFM8857APV</t>
  </si>
  <si>
    <t>CFM8857E</t>
  </si>
  <si>
    <t>CFM8857GLOBA</t>
  </si>
  <si>
    <t>CFM8857INVER</t>
  </si>
  <si>
    <t>CFM8857PATRI</t>
  </si>
  <si>
    <t>CFM8857PERSO</t>
  </si>
  <si>
    <t>CFM9568A</t>
  </si>
  <si>
    <t>CFM9568APV</t>
  </si>
  <si>
    <t>CFM9561B</t>
  </si>
  <si>
    <t>CFM9561BCH</t>
  </si>
  <si>
    <t>CFM9561BPLUS</t>
  </si>
  <si>
    <t>CFM9561L</t>
  </si>
  <si>
    <t>CFM9561M</t>
  </si>
  <si>
    <t>CFM9362A</t>
  </si>
  <si>
    <t>CFM9362B</t>
  </si>
  <si>
    <t>CFM9362C</t>
  </si>
  <si>
    <t>CFM9362D</t>
  </si>
  <si>
    <t>CFM9926F1</t>
  </si>
  <si>
    <t>CFM9926IT</t>
  </si>
  <si>
    <t>CFM9927APV</t>
  </si>
  <si>
    <t>CFM9927F1</t>
  </si>
  <si>
    <t>CFM9927F2</t>
  </si>
  <si>
    <t>CFM9927IT</t>
  </si>
  <si>
    <t>CFM8317A</t>
  </si>
  <si>
    <t>CFM8317APV</t>
  </si>
  <si>
    <t>CFM8317B</t>
  </si>
  <si>
    <t>CFM8317BE</t>
  </si>
  <si>
    <t>CFM8317C</t>
  </si>
  <si>
    <t>CFM8317F</t>
  </si>
  <si>
    <t>CFM8317I</t>
  </si>
  <si>
    <t>CFM8317VIVIENDA</t>
  </si>
  <si>
    <t>CFM9079A</t>
  </si>
  <si>
    <t>CFM9079APV</t>
  </si>
  <si>
    <t>CFM9079INVER</t>
  </si>
  <si>
    <t>CFM9079PERSO</t>
  </si>
  <si>
    <t>CFM9853A</t>
  </si>
  <si>
    <t>CFM9853APV</t>
  </si>
  <si>
    <t>CFM9853APV-AP-A</t>
  </si>
  <si>
    <t>CFM9853F</t>
  </si>
  <si>
    <t>CFM9853O</t>
  </si>
  <si>
    <t>CFM8170A</t>
  </si>
  <si>
    <t>CFM8170APV</t>
  </si>
  <si>
    <t>CFM8170F</t>
  </si>
  <si>
    <t>CFM8170LV</t>
  </si>
  <si>
    <t>CFM8170P</t>
  </si>
  <si>
    <t>CFM8303A</t>
  </si>
  <si>
    <t>CFM8303APV</t>
  </si>
  <si>
    <t>CFM8303F</t>
  </si>
  <si>
    <t>CFM8303LV</t>
  </si>
  <si>
    <t>CFM8303P</t>
  </si>
  <si>
    <t>CFM8375A</t>
  </si>
  <si>
    <t>CFM8375APV</t>
  </si>
  <si>
    <t>CFM8375APV-AP</t>
  </si>
  <si>
    <t>CFM8375F</t>
  </si>
  <si>
    <t>CFM8375LV</t>
  </si>
  <si>
    <t>CFM8375P</t>
  </si>
  <si>
    <t>CFM8320A</t>
  </si>
  <si>
    <t>CFM8320B</t>
  </si>
  <si>
    <t>CFM8320BE</t>
  </si>
  <si>
    <t>CFM8320C</t>
  </si>
  <si>
    <t>CFM8320I</t>
  </si>
  <si>
    <t>CFM8092APV</t>
  </si>
  <si>
    <t>CFM8092M1</t>
  </si>
  <si>
    <t>CFM8092M2</t>
  </si>
  <si>
    <t>CFM8092M3</t>
  </si>
  <si>
    <t>CFM8092M4</t>
  </si>
  <si>
    <t>CFM8092M5</t>
  </si>
  <si>
    <t>CFM8967ALPAT</t>
  </si>
  <si>
    <t>CFM8967BCI</t>
  </si>
  <si>
    <t>CFM8967BPRIV</t>
  </si>
  <si>
    <t>CFM8967CLASI</t>
  </si>
  <si>
    <t>CFM8967INSTI</t>
  </si>
  <si>
    <t>CFM8248A</t>
  </si>
  <si>
    <t>CFM8248BCH</t>
  </si>
  <si>
    <t>CFM8248BPLUS</t>
  </si>
  <si>
    <t>CFM8615APV</t>
  </si>
  <si>
    <t>CFM8615EJECU</t>
  </si>
  <si>
    <t>CFM8615G</t>
  </si>
  <si>
    <t>CFM8615INVER</t>
  </si>
  <si>
    <t>CFM8615UNIVE</t>
  </si>
  <si>
    <t>CFM8274B</t>
  </si>
  <si>
    <t>CFM8274BCH</t>
  </si>
  <si>
    <t>CFM8274BPLUS</t>
  </si>
  <si>
    <t>CFM8274L</t>
  </si>
  <si>
    <t>CFM8274M</t>
  </si>
  <si>
    <t>CFM8274P1</t>
  </si>
  <si>
    <t>CFM8492A</t>
  </si>
  <si>
    <t>CFM8492B</t>
  </si>
  <si>
    <t>CFM8492D</t>
  </si>
  <si>
    <t>CFM8492H</t>
  </si>
  <si>
    <t>CFM8492I-APV</t>
  </si>
  <si>
    <t>CFM8492J</t>
  </si>
  <si>
    <t>CFM8492S</t>
  </si>
  <si>
    <t>CFM9816A</t>
  </si>
  <si>
    <t>CFM9816APV</t>
  </si>
  <si>
    <t>CFM9816APV-AP-A</t>
  </si>
  <si>
    <t>CFM9816F</t>
  </si>
  <si>
    <t>CFM9816O</t>
  </si>
  <si>
    <t>CFM9073A</t>
  </si>
  <si>
    <t>CFM9073B</t>
  </si>
  <si>
    <t>CFM9073D</t>
  </si>
  <si>
    <t>CFM9073G</t>
  </si>
  <si>
    <t>CFM9073H</t>
  </si>
  <si>
    <t>CFM9073I-APV</t>
  </si>
  <si>
    <t>CFM9073S</t>
  </si>
  <si>
    <t>CFM9073V</t>
  </si>
  <si>
    <t>CFM8174ALPAT</t>
  </si>
  <si>
    <t>CFM8174APV</t>
  </si>
  <si>
    <t>CFM8174APVC</t>
  </si>
  <si>
    <t>CFM8174BCI</t>
  </si>
  <si>
    <t>CFM8174BPRIV</t>
  </si>
  <si>
    <t>CFM8174CLASI</t>
  </si>
  <si>
    <t>CFM8174FAMIL</t>
  </si>
  <si>
    <t>CFM8174I</t>
  </si>
  <si>
    <t>CFM8422A</t>
  </si>
  <si>
    <t>CFM8422B</t>
  </si>
  <si>
    <t>CFM8422C</t>
  </si>
  <si>
    <t>CFM8422G</t>
  </si>
  <si>
    <t>CFM8422LP180</t>
  </si>
  <si>
    <t>CFM8422LP3</t>
  </si>
  <si>
    <t>CFM8422LPI</t>
  </si>
  <si>
    <t>CFM8422O</t>
  </si>
  <si>
    <t>CFM8422PLAN1</t>
  </si>
  <si>
    <t>CFM8422PLAN2</t>
  </si>
  <si>
    <t>CFM8422PLAN3</t>
  </si>
  <si>
    <t>CFM8422PLAN4</t>
  </si>
  <si>
    <t>CFM8152B</t>
  </si>
  <si>
    <t>CFM8152BCH</t>
  </si>
  <si>
    <t>CFM8152L</t>
  </si>
  <si>
    <t>CFM8152M</t>
  </si>
  <si>
    <t>CFM8152V</t>
  </si>
  <si>
    <t>CFM9056A</t>
  </si>
  <si>
    <t>CFM9056B</t>
  </si>
  <si>
    <t>CFM9056D</t>
  </si>
  <si>
    <t>CFM9056E</t>
  </si>
  <si>
    <t>CFM9056F</t>
  </si>
  <si>
    <t>CFM9056I</t>
  </si>
  <si>
    <t>CFM9056IM</t>
  </si>
  <si>
    <t>CFM9072A</t>
  </si>
  <si>
    <t>CFM9072B</t>
  </si>
  <si>
    <t>CFM9072CG</t>
  </si>
  <si>
    <t>CFM8940A</t>
  </si>
  <si>
    <t>CFM8940B</t>
  </si>
  <si>
    <t>CFM8940D</t>
  </si>
  <si>
    <t>CFM8940FO</t>
  </si>
  <si>
    <t>CFM8940GP</t>
  </si>
  <si>
    <t>CFM8940H</t>
  </si>
  <si>
    <t>CFM8940I-APV</t>
  </si>
  <si>
    <t>CFM8940J</t>
  </si>
  <si>
    <t>CFM8940S</t>
  </si>
  <si>
    <t>CFM8957A</t>
  </si>
  <si>
    <t>CFM8957BCH</t>
  </si>
  <si>
    <t>CFM9923F1</t>
  </si>
  <si>
    <t>CFM9923IT</t>
  </si>
  <si>
    <t>CFM9655A</t>
  </si>
  <si>
    <t>CFM9655APV</t>
  </si>
  <si>
    <t>CFM9655B</t>
  </si>
  <si>
    <t>CFM9655FO</t>
  </si>
  <si>
    <t>CFM9655GP</t>
  </si>
  <si>
    <t>CFM9352CORPO</t>
  </si>
  <si>
    <t>CFM9352EJECU</t>
  </si>
  <si>
    <t>CFM9352INVER</t>
  </si>
  <si>
    <t>CFM9352UNIVE</t>
  </si>
  <si>
    <t>CFM9717APV</t>
  </si>
  <si>
    <t>CFM9717F1</t>
  </si>
  <si>
    <t>CFM9717F2</t>
  </si>
  <si>
    <t>CFM9717F3</t>
  </si>
  <si>
    <t>CFM9717F4</t>
  </si>
  <si>
    <t>CFM9717F5</t>
  </si>
  <si>
    <t>CFM9717IT</t>
  </si>
  <si>
    <t>CFM8052A</t>
  </si>
  <si>
    <t>Dividendo Local</t>
  </si>
  <si>
    <t>Dolar Cash</t>
  </si>
  <si>
    <t>Dolar Disponible</t>
  </si>
  <si>
    <t>Dollar Fund</t>
  </si>
  <si>
    <t>E.T.F.Gestion</t>
  </si>
  <si>
    <t>Ea Agresivo</t>
  </si>
  <si>
    <t>Ea Conservador</t>
  </si>
  <si>
    <t>CFM8052B</t>
  </si>
  <si>
    <t>CFM8052BPLUS</t>
  </si>
  <si>
    <t>CFM8918A</t>
  </si>
  <si>
    <t>CFM8918B-APV/AP</t>
  </si>
  <si>
    <t>CFM8918CUI</t>
  </si>
  <si>
    <t>CFM8918D</t>
  </si>
  <si>
    <t>CFM8918Z</t>
  </si>
  <si>
    <t>CFM8257ALPAT</t>
  </si>
  <si>
    <t>CFM8257BCI</t>
  </si>
  <si>
    <t>CFM8257CLASI</t>
  </si>
  <si>
    <t>CFM8257GAMMA</t>
  </si>
  <si>
    <t>CFM9104A</t>
  </si>
  <si>
    <t>CFM9104B</t>
  </si>
  <si>
    <t>CFM9104C</t>
  </si>
  <si>
    <t>CFM9104I</t>
  </si>
  <si>
    <t>CFM8249BCH</t>
  </si>
  <si>
    <t>CFM8249L</t>
  </si>
  <si>
    <t>CFM8249M</t>
  </si>
  <si>
    <t>CFM8249P</t>
  </si>
  <si>
    <t>CFM8813ALTOP</t>
  </si>
  <si>
    <t>CFM8813APV</t>
  </si>
  <si>
    <t>CFM8813APVC</t>
  </si>
  <si>
    <t>CFM8813BPRIV</t>
  </si>
  <si>
    <t>CFM8813CLASI</t>
  </si>
  <si>
    <t>CFM8813FAMIL</t>
  </si>
  <si>
    <t>CFM9576A</t>
  </si>
  <si>
    <t>CFM9576B-APV/AP</t>
  </si>
  <si>
    <t>CFM9576CUI</t>
  </si>
  <si>
    <t>CFM9576D</t>
  </si>
  <si>
    <t>CFM9575A</t>
  </si>
  <si>
    <t>APV</t>
  </si>
  <si>
    <t>F1</t>
  </si>
  <si>
    <t>F2</t>
  </si>
  <si>
    <t>IT</t>
  </si>
  <si>
    <t>A</t>
  </si>
  <si>
    <t>B</t>
  </si>
  <si>
    <t>D</t>
  </si>
  <si>
    <t>E</t>
  </si>
  <si>
    <t>F</t>
  </si>
  <si>
    <t>I</t>
  </si>
  <si>
    <t>IM</t>
  </si>
  <si>
    <t>ALTO</t>
  </si>
  <si>
    <t>AM</t>
  </si>
  <si>
    <t>EJECU</t>
  </si>
  <si>
    <t>G</t>
  </si>
  <si>
    <t>III</t>
  </si>
  <si>
    <t>INVER</t>
  </si>
  <si>
    <t>UNIVE</t>
  </si>
  <si>
    <t>INSTI</t>
  </si>
  <si>
    <t>LV</t>
  </si>
  <si>
    <t>O</t>
  </si>
  <si>
    <t>P</t>
  </si>
  <si>
    <t>X</t>
  </si>
  <si>
    <t>GLOBA</t>
  </si>
  <si>
    <t>PATRI</t>
  </si>
  <si>
    <t>PERSO</t>
  </si>
  <si>
    <t>J</t>
  </si>
  <si>
    <t>BE</t>
  </si>
  <si>
    <t>C</t>
  </si>
  <si>
    <t>VIVIENDA</t>
  </si>
  <si>
    <t>D1</t>
  </si>
  <si>
    <t>D4</t>
  </si>
  <si>
    <t>D5</t>
  </si>
  <si>
    <t>BCH</t>
  </si>
  <si>
    <t>L</t>
  </si>
  <si>
    <t>M</t>
  </si>
  <si>
    <t>ALPAT</t>
  </si>
  <si>
    <t>BPRIV</t>
  </si>
  <si>
    <t>CLASI</t>
  </si>
  <si>
    <t>FAMIL</t>
  </si>
  <si>
    <t>LP180</t>
  </si>
  <si>
    <t>LP3</t>
  </si>
  <si>
    <t>LPI</t>
  </si>
  <si>
    <t>PLAN1</t>
  </si>
  <si>
    <t>PLAN2</t>
  </si>
  <si>
    <t>PLAN3</t>
  </si>
  <si>
    <t>PLAN4</t>
  </si>
  <si>
    <t>AC</t>
  </si>
  <si>
    <t>AC-APV</t>
  </si>
  <si>
    <t>H</t>
  </si>
  <si>
    <t>BPLUS</t>
  </si>
  <si>
    <t>V</t>
  </si>
  <si>
    <t>ADC</t>
  </si>
  <si>
    <t>P1</t>
  </si>
  <si>
    <t>P2</t>
  </si>
  <si>
    <t>CRECI</t>
  </si>
  <si>
    <t>IPA</t>
  </si>
  <si>
    <t>AHORRO</t>
  </si>
  <si>
    <t>CLASICA</t>
  </si>
  <si>
    <t>FAMILIA</t>
  </si>
  <si>
    <t>LIQUIDEZ</t>
  </si>
  <si>
    <t>PREMIUM</t>
  </si>
  <si>
    <t>WEB</t>
  </si>
  <si>
    <t>GLOBAL</t>
  </si>
  <si>
    <t>USD</t>
  </si>
  <si>
    <t>UNICA</t>
  </si>
  <si>
    <t>PAT</t>
  </si>
  <si>
    <t>AP</t>
  </si>
  <si>
    <t>CLASS</t>
  </si>
  <si>
    <t>GAMMA</t>
  </si>
  <si>
    <t>BP</t>
  </si>
  <si>
    <t>APVC</t>
  </si>
  <si>
    <t>ALTOP</t>
  </si>
  <si>
    <t>INSTITUCIO</t>
  </si>
  <si>
    <t>K</t>
  </si>
  <si>
    <t>LARGOPLAZO</t>
  </si>
  <si>
    <t>PATRIMONIA</t>
  </si>
  <si>
    <t>Q</t>
  </si>
  <si>
    <t>BTGP</t>
  </si>
  <si>
    <t>B-APV</t>
  </si>
  <si>
    <t>F-APV</t>
  </si>
  <si>
    <t>I-APV</t>
  </si>
  <si>
    <t>D-APV</t>
  </si>
  <si>
    <t>A-APV</t>
  </si>
  <si>
    <t>E-APV</t>
  </si>
  <si>
    <t>APV-AP-APVC</t>
  </si>
  <si>
    <t>APV-AP</t>
  </si>
  <si>
    <t>M1</t>
  </si>
  <si>
    <t>M2</t>
  </si>
  <si>
    <t>M3</t>
  </si>
  <si>
    <t>M4</t>
  </si>
  <si>
    <t>M5</t>
  </si>
  <si>
    <t>S</t>
  </si>
  <si>
    <t>CG</t>
  </si>
  <si>
    <t>FO</t>
  </si>
  <si>
    <t>GP</t>
  </si>
  <si>
    <t>CORPO</t>
  </si>
  <si>
    <t>F3</t>
  </si>
  <si>
    <t>F4</t>
  </si>
  <si>
    <t>F5</t>
  </si>
  <si>
    <t>B-APV/APVC</t>
  </si>
  <si>
    <t>CUI</t>
  </si>
  <si>
    <t>Z</t>
  </si>
  <si>
    <t>N</t>
  </si>
  <si>
    <t>E-Z</t>
  </si>
  <si>
    <t>H-APV/APVC</t>
  </si>
  <si>
    <t>I-APV/APVC</t>
  </si>
  <si>
    <t>EZ</t>
  </si>
  <si>
    <t>U</t>
  </si>
  <si>
    <t>APV2</t>
  </si>
  <si>
    <t>S-APV</t>
  </si>
  <si>
    <t>S2</t>
  </si>
  <si>
    <t>R</t>
  </si>
  <si>
    <t>107A</t>
  </si>
  <si>
    <t>APV1</t>
  </si>
  <si>
    <t>B1</t>
  </si>
  <si>
    <t>M6</t>
  </si>
  <si>
    <t>FE</t>
  </si>
  <si>
    <t>CLASICO</t>
  </si>
  <si>
    <t>H-APV</t>
  </si>
  <si>
    <t>C-APV</t>
  </si>
  <si>
    <t>SURA</t>
  </si>
  <si>
    <t>I2</t>
  </si>
  <si>
    <t>Aper</t>
  </si>
  <si>
    <t>II</t>
  </si>
  <si>
    <t>CONVENIOS</t>
  </si>
  <si>
    <t>AFP</t>
  </si>
  <si>
    <t>PERMA</t>
  </si>
  <si>
    <t>FI</t>
  </si>
  <si>
    <t>FI-A</t>
  </si>
  <si>
    <t>CORP</t>
  </si>
  <si>
    <t>Ea Moderado</t>
  </si>
  <si>
    <t>Ea Small Cap Global</t>
  </si>
  <si>
    <t>Eai Deuda Corp Chile</t>
  </si>
  <si>
    <t>Eai Renta Chilena</t>
  </si>
  <si>
    <t>Emergente Global</t>
  </si>
  <si>
    <t>Emerging Fund</t>
  </si>
  <si>
    <t>Emerging Market</t>
  </si>
  <si>
    <t>Enfoque</t>
  </si>
  <si>
    <t>Esg Acciones Chilena</t>
  </si>
  <si>
    <t>Esg Latam</t>
  </si>
  <si>
    <t>Estados Unidos</t>
  </si>
  <si>
    <t>Estrategia Agresiva</t>
  </si>
  <si>
    <t>Estrategia Cons</t>
  </si>
  <si>
    <t>Estrategia Conservad</t>
  </si>
  <si>
    <t>Estrategia Defensiva</t>
  </si>
  <si>
    <t>Estrategia Moderada</t>
  </si>
  <si>
    <t>Estrategico</t>
  </si>
  <si>
    <t>Estructurado 108</t>
  </si>
  <si>
    <t>Etf It Now Dividendo</t>
  </si>
  <si>
    <t>Etf Msci Scch</t>
  </si>
  <si>
    <t>Euroamerica Asia</t>
  </si>
  <si>
    <t>Euroamerica Balanceglobal</t>
  </si>
  <si>
    <t>Euroamerica Capital</t>
  </si>
  <si>
    <t>Euroamerica Chile 18</t>
  </si>
  <si>
    <t>Euroamerica Dolar</t>
  </si>
  <si>
    <t>Euroamerica Europa</t>
  </si>
  <si>
    <t>Euroamerica Money Market</t>
  </si>
  <si>
    <t>Euroamerica Patrimonio Equil</t>
  </si>
  <si>
    <t>Euroamerica Proyecciën A</t>
  </si>
  <si>
    <t>Euroamerica Proyecciën C</t>
  </si>
  <si>
    <t>Euroamerica Proyecciën E</t>
  </si>
  <si>
    <t>Euroamerica Rendimiento Real</t>
  </si>
  <si>
    <t>Euroamerica Retorno Global</t>
  </si>
  <si>
    <t>Euroamerica Retorno Total</t>
  </si>
  <si>
    <t>Euroamerica Simultaneas</t>
  </si>
  <si>
    <t>Euroamerica Usa</t>
  </si>
  <si>
    <t>Europa</t>
  </si>
  <si>
    <t>Europa Emergente</t>
  </si>
  <si>
    <t>Europa Estratégico</t>
  </si>
  <si>
    <t>Europa Garantizado</t>
  </si>
  <si>
    <t>Europe Fund</t>
  </si>
  <si>
    <t>Extra Gestion</t>
  </si>
  <si>
    <t>Extra Largo Plazo</t>
  </si>
  <si>
    <t>F.M.Bci Est. Ah 7 Ii</t>
  </si>
  <si>
    <t>Fm Acciones Brasil</t>
  </si>
  <si>
    <t>Fm Bch Deuda Int</t>
  </si>
  <si>
    <t>Fm Bci Act. Dolar</t>
  </si>
  <si>
    <t>Fm Bci Ah. Dolar</t>
  </si>
  <si>
    <t>Fm Bci Est Estra Dp</t>
  </si>
  <si>
    <t>Fm Bci Est. A. 7</t>
  </si>
  <si>
    <t>Fm Bci Estr. D. G.</t>
  </si>
  <si>
    <t>Fm Bci Estruc 120</t>
  </si>
  <si>
    <t>Fm Bci Estruc 120 Ii</t>
  </si>
  <si>
    <t>Fm Bci Estruc Uf Mas</t>
  </si>
  <si>
    <t>Fm Bci Estruc. G.F.I</t>
  </si>
  <si>
    <t>Fm Bci Gd Chile</t>
  </si>
  <si>
    <t>Fm Bci Ggd Ahorro</t>
  </si>
  <si>
    <t>Fm Bci Neg Dolar</t>
  </si>
  <si>
    <t>Fm Bci Port. Est. 20</t>
  </si>
  <si>
    <t>Fm Bci Ret. Dolar Ig</t>
  </si>
  <si>
    <t>Fm Cc Deuda Latam Ig</t>
  </si>
  <si>
    <t>Fm Cc Macro 2.0</t>
  </si>
  <si>
    <t>Fm Cc Macro Clp 1.5</t>
  </si>
  <si>
    <t>Fm Etf It Now Ipsa</t>
  </si>
  <si>
    <t>Fm Lv Ahorro Arg</t>
  </si>
  <si>
    <t>Fm Lv Europa</t>
  </si>
  <si>
    <t>Fm Pb Strategy</t>
  </si>
  <si>
    <t>Fm Pref Activo</t>
  </si>
  <si>
    <t>Fm Pref Ahorro</t>
  </si>
  <si>
    <t>Fm Pref Balanceado</t>
  </si>
  <si>
    <t>Fm Pref Conservador</t>
  </si>
  <si>
    <t>Fmcodagre</t>
  </si>
  <si>
    <t>Fmcodbal</t>
  </si>
  <si>
    <t>Fmcodcon</t>
  </si>
  <si>
    <t>Fmcodcrec</t>
  </si>
  <si>
    <t>Fmcodmod</t>
  </si>
  <si>
    <t>Fmlv Ahorro Dólar</t>
  </si>
  <si>
    <t>Fondo Cartera Audaz</t>
  </si>
  <si>
    <t>Fondo Cartera Defen</t>
  </si>
  <si>
    <t>Fondo Deuda Med P Uf</t>
  </si>
  <si>
    <t>Fondo Mutuo Arries</t>
  </si>
  <si>
    <t>Fondo Mutuo Conserv</t>
  </si>
  <si>
    <t>Fondo Mutuo Itaú Di</t>
  </si>
  <si>
    <t>Fondo Mutuo Moderado</t>
  </si>
  <si>
    <t>Frontera</t>
  </si>
  <si>
    <t>Ga Agresiva</t>
  </si>
  <si>
    <t>Ga Equilibrio</t>
  </si>
  <si>
    <t>Ga Prudente</t>
  </si>
  <si>
    <t>Ga Retorno</t>
  </si>
  <si>
    <t>Gestion Activa</t>
  </si>
  <si>
    <t>Gestión Agresiva</t>
  </si>
  <si>
    <t>Gestión Conservadora</t>
  </si>
  <si>
    <t>Gestion Estrategica A</t>
  </si>
  <si>
    <t>Gestion Estrategica B</t>
  </si>
  <si>
    <t>Gestion Estrategica C</t>
  </si>
  <si>
    <t>Gestion Estrategica D</t>
  </si>
  <si>
    <t>Gestion Global D.2</t>
  </si>
  <si>
    <t>Gestion Global D.5</t>
  </si>
  <si>
    <t>Gestion Global D.8</t>
  </si>
  <si>
    <t>Gestionado Agresivo</t>
  </si>
  <si>
    <t>Gestionado Conservad</t>
  </si>
  <si>
    <t>Gestionado Moderado</t>
  </si>
  <si>
    <t>Global Brands</t>
  </si>
  <si>
    <t>Global Desarrollado</t>
  </si>
  <si>
    <t>Global Dollar Fund</t>
  </si>
  <si>
    <t>Global Emergente</t>
  </si>
  <si>
    <t>Global Fund</t>
  </si>
  <si>
    <t>Global Income</t>
  </si>
  <si>
    <t>Global Pharma</t>
  </si>
  <si>
    <t>Global Titan</t>
  </si>
  <si>
    <t>Gran Ahorro</t>
  </si>
  <si>
    <t>High Yield Latam</t>
  </si>
  <si>
    <t>Hipotecario Y Corpor</t>
  </si>
  <si>
    <t>Horizonte</t>
  </si>
  <si>
    <t>Ig Latam</t>
  </si>
  <si>
    <t>Im Trust Globales I</t>
  </si>
  <si>
    <t>Im Trust Liquidez</t>
  </si>
  <si>
    <t>Im Trust Renta Estrategica</t>
  </si>
  <si>
    <t>Im Trust Renta Internacional</t>
  </si>
  <si>
    <t>Income</t>
  </si>
  <si>
    <t>Index Acc Brasil</t>
  </si>
  <si>
    <t>Index Fund Chile</t>
  </si>
  <si>
    <t>Index Fund Us</t>
  </si>
  <si>
    <t>Indice Bonos Brasil</t>
  </si>
  <si>
    <t>Indice Chile</t>
  </si>
  <si>
    <t>Inversion Brasil</t>
  </si>
  <si>
    <t>Inversion China</t>
  </si>
  <si>
    <t>Inversion Dollar 30</t>
  </si>
  <si>
    <t>Inversiones Alternat</t>
  </si>
  <si>
    <t>Itau Brasil Activo</t>
  </si>
  <si>
    <t>Itau Cash Dollar</t>
  </si>
  <si>
    <t>Itau Corporate</t>
  </si>
  <si>
    <t>Itau D. Corp. Chile</t>
  </si>
  <si>
    <t>Itau Deuda Uf Plus</t>
  </si>
  <si>
    <t>Itau Gestionado Acci</t>
  </si>
  <si>
    <t>Itau National Equity</t>
  </si>
  <si>
    <t>Itau Select</t>
  </si>
  <si>
    <t>Itau Top Dividend</t>
  </si>
  <si>
    <t>Itau Value</t>
  </si>
  <si>
    <t>Japón Accionario</t>
  </si>
  <si>
    <t>Larrain Vial Ahorro Capital</t>
  </si>
  <si>
    <t>Larrain Vial Ahorro Estrateg</t>
  </si>
  <si>
    <t>Latam Corporate Bond</t>
  </si>
  <si>
    <t>Latam Loc Curr Debt</t>
  </si>
  <si>
    <t>Latam Mid Cap</t>
  </si>
  <si>
    <t>Latam Pacific</t>
  </si>
  <si>
    <t>Latinoamericano</t>
  </si>
  <si>
    <t>Life Time 201</t>
  </si>
  <si>
    <t>Life Time 202</t>
  </si>
  <si>
    <t>Life Time 203</t>
  </si>
  <si>
    <t>Life Time 204</t>
  </si>
  <si>
    <t>Lifetime 2050</t>
  </si>
  <si>
    <t>Lifetime 2060</t>
  </si>
  <si>
    <t>Linked Debt</t>
  </si>
  <si>
    <t>Liquidez 2000</t>
  </si>
  <si>
    <t>Lv Ahorro Est</t>
  </si>
  <si>
    <t>Mas Patrimonio</t>
  </si>
  <si>
    <t>Mediano Plazo</t>
  </si>
  <si>
    <t>Mercado Monetario</t>
  </si>
  <si>
    <t>Mercados Desarrollados</t>
  </si>
  <si>
    <t>Mi Futuro Accesible</t>
  </si>
  <si>
    <t>Mi Futuro Conservado</t>
  </si>
  <si>
    <t>Mi Futuro Decidido</t>
  </si>
  <si>
    <t>Mi Futuro Moderado</t>
  </si>
  <si>
    <t>Mid Cap</t>
  </si>
  <si>
    <t>Mid Term</t>
  </si>
  <si>
    <t>Mid Term Global</t>
  </si>
  <si>
    <t>Mid Term Uf</t>
  </si>
  <si>
    <t>Mix Conservador</t>
  </si>
  <si>
    <t>Mix Moderado</t>
  </si>
  <si>
    <t>Monetario Nominal</t>
  </si>
  <si>
    <t>Monetario Xii</t>
  </si>
  <si>
    <t>Money</t>
  </si>
  <si>
    <t>Money Market</t>
  </si>
  <si>
    <t>Multiact Conservador</t>
  </si>
  <si>
    <t>Multiactivo Agresivo</t>
  </si>
  <si>
    <t>Multiactivo Moderado</t>
  </si>
  <si>
    <t>Mundo Activo</t>
  </si>
  <si>
    <t>Norris</t>
  </si>
  <si>
    <t>Oportunidad Energia</t>
  </si>
  <si>
    <t>Oportunidad Europa</t>
  </si>
  <si>
    <t>Oportunidades Sector</t>
  </si>
  <si>
    <t>Optimo</t>
  </si>
  <si>
    <t>Permanencia</t>
  </si>
  <si>
    <t>Pitt</t>
  </si>
  <si>
    <t>Portfolio Lider</t>
  </si>
  <si>
    <t>Principal Asia</t>
  </si>
  <si>
    <t>Progresion</t>
  </si>
  <si>
    <t>Proteccion</t>
  </si>
  <si>
    <t>Proteccion Bancoestado</t>
  </si>
  <si>
    <t>Refugio Nominal</t>
  </si>
  <si>
    <t>Refugio Uf</t>
  </si>
  <si>
    <t>Rendimiento</t>
  </si>
  <si>
    <t>Renta Activa</t>
  </si>
  <si>
    <t>Renta Chilena</t>
  </si>
  <si>
    <t>Renta Corporativa</t>
  </si>
  <si>
    <t>Renta Corto Plazo</t>
  </si>
  <si>
    <t>Renta Dinamica Globa</t>
  </si>
  <si>
    <t>Renta Emergente</t>
  </si>
  <si>
    <t>Renta Futura</t>
  </si>
  <si>
    <t>Renta Global</t>
  </si>
  <si>
    <t>Renta Internacional</t>
  </si>
  <si>
    <t>Renta Local</t>
  </si>
  <si>
    <t>Renta Local Uf</t>
  </si>
  <si>
    <t>Renta Más Largo Plaz</t>
  </si>
  <si>
    <t>Renta Nominal Chile</t>
  </si>
  <si>
    <t>Retorno L.P. Uf</t>
  </si>
  <si>
    <t>Retorno Nominal</t>
  </si>
  <si>
    <t>Rv Internacional</t>
  </si>
  <si>
    <t>S. Acciones Andinas</t>
  </si>
  <si>
    <t>Santa D</t>
  </si>
  <si>
    <t>Santander A</t>
  </si>
  <si>
    <t>Santander Acciones Chilenas</t>
  </si>
  <si>
    <t>Santander Acciones Selectas</t>
  </si>
  <si>
    <t>Santander Asiatico</t>
  </si>
  <si>
    <t>Santander B</t>
  </si>
  <si>
    <t>Santander Bonos Y Letras</t>
  </si>
  <si>
    <t>Santander C</t>
  </si>
  <si>
    <t>Santander Deuda Dolar</t>
  </si>
  <si>
    <t>Santander E</t>
  </si>
  <si>
    <t>Santander F</t>
  </si>
  <si>
    <t>Santander Global Desarrollad</t>
  </si>
  <si>
    <t>Santander Hiper Deposito</t>
  </si>
  <si>
    <t>Santander Latinoamericano</t>
  </si>
  <si>
    <t>Santander Money Market</t>
  </si>
  <si>
    <t>Santander Money Market Dolar</t>
  </si>
  <si>
    <t>Santander Money Market Plus</t>
  </si>
  <si>
    <t>Santander Multinacional Emer</t>
  </si>
  <si>
    <t>Santander Norteamericano</t>
  </si>
  <si>
    <t>Santander Rentabilidad</t>
  </si>
  <si>
    <t>Santander Super Interes</t>
  </si>
  <si>
    <t>Scotia Acciones Nacionales</t>
  </si>
  <si>
    <t>Scotia Activo</t>
  </si>
  <si>
    <t>Scotia Asia</t>
  </si>
  <si>
    <t>Scotia Clipper</t>
  </si>
  <si>
    <t>Scotia Confianza</t>
  </si>
  <si>
    <t>Scotia Dolar</t>
  </si>
  <si>
    <t>Scotia Global - Retail</t>
  </si>
  <si>
    <t>Scotia Leader</t>
  </si>
  <si>
    <t>Scotia Mixto</t>
  </si>
  <si>
    <t>Security Asia Emergente</t>
  </si>
  <si>
    <t>Security Check</t>
  </si>
  <si>
    <t>Security Corporativo</t>
  </si>
  <si>
    <t>Security Dolar Money Market</t>
  </si>
  <si>
    <t>Security Emerging Market</t>
  </si>
  <si>
    <t>Security Equity Fund</t>
  </si>
  <si>
    <t>Security First</t>
  </si>
  <si>
    <t>Security Global</t>
  </si>
  <si>
    <t>Security Gold</t>
  </si>
  <si>
    <t>Security Income</t>
  </si>
  <si>
    <t>Security Plus</t>
  </si>
  <si>
    <t>Security Selectivo</t>
  </si>
  <si>
    <t>Security Small Cap Latam</t>
  </si>
  <si>
    <t>Security Value</t>
  </si>
  <si>
    <t>Selección Bursatil</t>
  </si>
  <si>
    <t>Select Dinamico</t>
  </si>
  <si>
    <t>Select Equilibrio</t>
  </si>
  <si>
    <t>Select Prudente</t>
  </si>
  <si>
    <t>Selecta Chile</t>
  </si>
  <si>
    <t>Small Cap Latam</t>
  </si>
  <si>
    <t>Solvente Bancoestado</t>
  </si>
  <si>
    <t>Streep</t>
  </si>
  <si>
    <t>Sura Acciones Chile</t>
  </si>
  <si>
    <t>Sura Acciones Chile Calificado</t>
  </si>
  <si>
    <t>Sura Renta Deposito</t>
  </si>
  <si>
    <t>Sura Renta Fija Chile</t>
  </si>
  <si>
    <t>Sura Renta Internacional</t>
  </si>
  <si>
    <t>Sura Seleccion Acciones</t>
  </si>
  <si>
    <t>Sura Seleccion Acciones Chile</t>
  </si>
  <si>
    <t>Sura Seleccion Acciones Latam</t>
  </si>
  <si>
    <t>Sura Seleccion Acciones Usa</t>
  </si>
  <si>
    <t>Sura Seleccion Global</t>
  </si>
  <si>
    <t>Sura Solucion 2020</t>
  </si>
  <si>
    <t>Sura Solucion 2030</t>
  </si>
  <si>
    <t>Sura Solucion 2040</t>
  </si>
  <si>
    <t>Tesoreria</t>
  </si>
  <si>
    <t>U.S. Dollar Fund</t>
  </si>
  <si>
    <t>U.S. Fund</t>
  </si>
  <si>
    <t>Us Advantage</t>
  </si>
  <si>
    <t>Us Mid Cap</t>
  </si>
  <si>
    <t>Usa</t>
  </si>
  <si>
    <t>Utilidades</t>
  </si>
  <si>
    <t>Ventaja Local</t>
  </si>
  <si>
    <t>Vision</t>
  </si>
  <si>
    <t>Visión Dinámica A</t>
  </si>
  <si>
    <t>Zurich Balanceado</t>
  </si>
  <si>
    <t>Zurich Bursatil 90</t>
  </si>
  <si>
    <t>Zurich Cash</t>
  </si>
  <si>
    <t>Zurich Cash Plus</t>
  </si>
  <si>
    <t>Zurich Creciente</t>
  </si>
  <si>
    <t>Zurich Dinamico</t>
  </si>
  <si>
    <t>Zurich Equilibrio 30</t>
  </si>
  <si>
    <t>Zurich Mundo Emergente</t>
  </si>
  <si>
    <t>Zurich Mundo Europeo</t>
  </si>
  <si>
    <t>Zurich Mundo Latam</t>
  </si>
  <si>
    <t>Zurich Patrimonio</t>
  </si>
  <si>
    <t>Zurich Select Global</t>
  </si>
  <si>
    <t>Zurich Usa</t>
  </si>
  <si>
    <t>Zurich Valor</t>
  </si>
  <si>
    <t>CFM9575B-APV/AP</t>
  </si>
  <si>
    <t>CFM9575CUI</t>
  </si>
  <si>
    <t>CFM9575D</t>
  </si>
  <si>
    <t>CFM9577A</t>
  </si>
  <si>
    <t>CFM9577B-APV/AP</t>
  </si>
  <si>
    <t>CFM9577CUI</t>
  </si>
  <si>
    <t>CFM9577D</t>
  </si>
  <si>
    <t>CFM9004A</t>
  </si>
  <si>
    <t>CFM9004B-APV/AP</t>
  </si>
  <si>
    <t>CFM9004D</t>
  </si>
  <si>
    <t>CFM9004Z</t>
  </si>
  <si>
    <t>CFM9054A</t>
  </si>
  <si>
    <t>CFM9054B-APV/AP</t>
  </si>
  <si>
    <t>CFM9054CUI</t>
  </si>
  <si>
    <t>CFM9054D</t>
  </si>
  <si>
    <t>CFM9054Z</t>
  </si>
  <si>
    <t>CFM9025A</t>
  </si>
  <si>
    <t>CFM9025B-APV/AP</t>
  </si>
  <si>
    <t>CFM9025CUI</t>
  </si>
  <si>
    <t>CFM9025D</t>
  </si>
  <si>
    <t>CFM9025E</t>
  </si>
  <si>
    <t>CFM9025Z</t>
  </si>
  <si>
    <t>CFM8625ALTOP</t>
  </si>
  <si>
    <t>CFM8625APV</t>
  </si>
  <si>
    <t>CFM8625BPRIV</t>
  </si>
  <si>
    <t>CFM8625CLASI</t>
  </si>
  <si>
    <t>CFM8625FAMIL</t>
  </si>
  <si>
    <t>CFM8054B</t>
  </si>
  <si>
    <t>CFM8054BCH</t>
  </si>
  <si>
    <t>CFM8054BPLUS</t>
  </si>
  <si>
    <t>CFM8054L</t>
  </si>
  <si>
    <t>CFM8054M</t>
  </si>
  <si>
    <t>CFM8299L</t>
  </si>
  <si>
    <t>CFM8299M</t>
  </si>
  <si>
    <t>CFM8723A</t>
  </si>
  <si>
    <t>CFM8723APV</t>
  </si>
  <si>
    <t>CFM8723F</t>
  </si>
  <si>
    <t>CFM8723I</t>
  </si>
  <si>
    <t>CFM8723LV</t>
  </si>
  <si>
    <t>CFM8723O</t>
  </si>
  <si>
    <t>CFM8723P</t>
  </si>
  <si>
    <t>CFM9548ADC</t>
  </si>
  <si>
    <t>CFM9548B</t>
  </si>
  <si>
    <t>CFM9548B-APV</t>
  </si>
  <si>
    <t>CFM9625A</t>
  </si>
  <si>
    <t>CFM9625B-APV/AP</t>
  </si>
  <si>
    <t>CFM9625CUI</t>
  </si>
  <si>
    <t>CFM9625Z</t>
  </si>
  <si>
    <t>CFM8712ALTOP</t>
  </si>
  <si>
    <t>CFM8712APV</t>
  </si>
  <si>
    <t>CFM8712BPRIV</t>
  </si>
  <si>
    <t>CFM8712CLASI</t>
  </si>
  <si>
    <t>CFM8712FAMIL</t>
  </si>
  <si>
    <t>CFM8437A</t>
  </si>
  <si>
    <t>CFM8437APV</t>
  </si>
  <si>
    <t>CFM8437F</t>
  </si>
  <si>
    <t>CFM8437I</t>
  </si>
  <si>
    <t>CFM8437LV</t>
  </si>
  <si>
    <t>CFM8437P</t>
  </si>
  <si>
    <t>CFM9042B</t>
  </si>
  <si>
    <t>CFM9042L</t>
  </si>
  <si>
    <t>CFM9042M</t>
  </si>
  <si>
    <t>CFM9193A</t>
  </si>
  <si>
    <t>CFM9193APV</t>
  </si>
  <si>
    <t>CFM9193APV-AP-A</t>
  </si>
  <si>
    <t>CFM9193D</t>
  </si>
  <si>
    <t>CFM9193F</t>
  </si>
  <si>
    <t>CFM9193O</t>
  </si>
  <si>
    <t>CFM9193Q</t>
  </si>
  <si>
    <t>CFM9193X</t>
  </si>
  <si>
    <t>CFM9041B</t>
  </si>
  <si>
    <t>CFM9041L</t>
  </si>
  <si>
    <t>CFM9041M</t>
  </si>
  <si>
    <t>CFM9192A</t>
  </si>
  <si>
    <t>CFM9192APV</t>
  </si>
  <si>
    <t>CFM9192APV-AP-A</t>
  </si>
  <si>
    <t>CFM9192D</t>
  </si>
  <si>
    <t>CFM9192F</t>
  </si>
  <si>
    <t>CFM9192O</t>
  </si>
  <si>
    <t>CFM9192Q</t>
  </si>
  <si>
    <t>CFM9192X</t>
  </si>
  <si>
    <t>CFM9191A</t>
  </si>
  <si>
    <t>CFM9191APV</t>
  </si>
  <si>
    <t>CFM9191APV-AP-A</t>
  </si>
  <si>
    <t>CFM9191D</t>
  </si>
  <si>
    <t>CFM9191F</t>
  </si>
  <si>
    <t>CFM9191O</t>
  </si>
  <si>
    <t>CFM9191Q</t>
  </si>
  <si>
    <t>CFM9191X</t>
  </si>
  <si>
    <t>CFM9190A</t>
  </si>
  <si>
    <t>CFM9190APV</t>
  </si>
  <si>
    <t>CFM9190APV-AP-A</t>
  </si>
  <si>
    <t>CFM9190D</t>
  </si>
  <si>
    <t>CFM9190F</t>
  </si>
  <si>
    <t>CFM9190O</t>
  </si>
  <si>
    <t>CFM9190X</t>
  </si>
  <si>
    <t>CFM8125B</t>
  </si>
  <si>
    <t>CFM8125BCH</t>
  </si>
  <si>
    <t>CFM8125BPLUS</t>
  </si>
  <si>
    <t>CFM8125L</t>
  </si>
  <si>
    <t>CFM8125M</t>
  </si>
  <si>
    <t>CFM9728UNICA</t>
  </si>
  <si>
    <t>CFM9685UNICA</t>
  </si>
  <si>
    <t>CFM9533UNICA</t>
  </si>
  <si>
    <t>CFM8457A</t>
  </si>
  <si>
    <t>CFM8457B-APV/AP</t>
  </si>
  <si>
    <t>CFM8457CUI</t>
  </si>
  <si>
    <t>CFM8457D</t>
  </si>
  <si>
    <t>CFM8457Z</t>
  </si>
  <si>
    <t>CFM8277A</t>
  </si>
  <si>
    <t>CFM8277B-APV/AP</t>
  </si>
  <si>
    <t>CFM8277CUI</t>
  </si>
  <si>
    <t>CFM8277D</t>
  </si>
  <si>
    <t>CFM8277Z</t>
  </si>
  <si>
    <t>CFM8247A</t>
  </si>
  <si>
    <t>CFM8247B-APV/AP</t>
  </si>
  <si>
    <t>CFM8247CUI</t>
  </si>
  <si>
    <t>CFM8247D</t>
  </si>
  <si>
    <t>CFM8247Z</t>
  </si>
  <si>
    <t>CFM8381A</t>
  </si>
  <si>
    <t>CFM8381B-APV/AP</t>
  </si>
  <si>
    <t>CFM8381CUI</t>
  </si>
  <si>
    <t>CFM8381D</t>
  </si>
  <si>
    <t>CFM8381E</t>
  </si>
  <si>
    <t>CFM8381N</t>
  </si>
  <si>
    <t>CFM8381Z</t>
  </si>
  <si>
    <t>CFM8629A</t>
  </si>
  <si>
    <t>CFM8629B-APV</t>
  </si>
  <si>
    <t>CFM8629CUI</t>
  </si>
  <si>
    <t>CFM8629D</t>
  </si>
  <si>
    <t>CFM8629E</t>
  </si>
  <si>
    <t>CFM8629Z</t>
  </si>
  <si>
    <t>CFM8456A</t>
  </si>
  <si>
    <t>CFM8456B-APV/AP</t>
  </si>
  <si>
    <t>CFM8456CUI</t>
  </si>
  <si>
    <t>CFM8456D</t>
  </si>
  <si>
    <t>CFM8456Z</t>
  </si>
  <si>
    <t>CFM8459A</t>
  </si>
  <si>
    <t>CFM8459B-APV/AP</t>
  </si>
  <si>
    <t>CFM8459CUI</t>
  </si>
  <si>
    <t>CFM8459D</t>
  </si>
  <si>
    <t>CFM8459E</t>
  </si>
  <si>
    <t>CFM8459Z</t>
  </si>
  <si>
    <t>CFM8363A</t>
  </si>
  <si>
    <t>CFM8363B-APV/AP</t>
  </si>
  <si>
    <t>CFM8363CUI</t>
  </si>
  <si>
    <t>CFM8363D</t>
  </si>
  <si>
    <t>CFM8363E-Z</t>
  </si>
  <si>
    <t>CFM8363Z</t>
  </si>
  <si>
    <t>CFM8694A</t>
  </si>
  <si>
    <t>CFM8694B-APV/AP</t>
  </si>
  <si>
    <t>CFM8694CUI</t>
  </si>
  <si>
    <t>CFM8694D</t>
  </si>
  <si>
    <t>CFM8694H-APV/AP</t>
  </si>
  <si>
    <t>CFM8694I-APV/AP</t>
  </si>
  <si>
    <t>CFM8694Z</t>
  </si>
  <si>
    <t>CFM8695A</t>
  </si>
  <si>
    <t>CFM8695B-APV/AP</t>
  </si>
  <si>
    <t>CFM8695CUI</t>
  </si>
  <si>
    <t>CFM8695D</t>
  </si>
  <si>
    <t>CFM8695H-APV/AP</t>
  </si>
  <si>
    <t>CFM8695I-APV/AP</t>
  </si>
  <si>
    <t>CFM8695Z</t>
  </si>
  <si>
    <t>CFM8696A</t>
  </si>
  <si>
    <t>CFM8696B-APV/AP</t>
  </si>
  <si>
    <t>CFM8696CUI</t>
  </si>
  <si>
    <t>CFM8696D</t>
  </si>
  <si>
    <t>CFM8696E</t>
  </si>
  <si>
    <t>CFM8696H-APV/AP</t>
  </si>
  <si>
    <t>CFM8696I-APV/AP</t>
  </si>
  <si>
    <t>CFM8696Z</t>
  </si>
  <si>
    <t>CFM8853A</t>
  </si>
  <si>
    <t>CFM8853B-APV/AP</t>
  </si>
  <si>
    <t>CFM8853CUI</t>
  </si>
  <si>
    <t>CFM8853D</t>
  </si>
  <si>
    <t>CFM8853E</t>
  </si>
  <si>
    <t>CFM8853Z</t>
  </si>
  <si>
    <t>CFM8805A</t>
  </si>
  <si>
    <t>CFM8805B-APV/AP</t>
  </si>
  <si>
    <t>CFM8805CUI</t>
  </si>
  <si>
    <t>CFM8805D</t>
  </si>
  <si>
    <t>CFM8805Z</t>
  </si>
  <si>
    <t>CFM8411A</t>
  </si>
  <si>
    <t>CFM8411B-APV/AP</t>
  </si>
  <si>
    <t>CFM8411CUI</t>
  </si>
  <si>
    <t>CFM8411D</t>
  </si>
  <si>
    <t>CFM8411EZ</t>
  </si>
  <si>
    <t>CFM8411Z</t>
  </si>
  <si>
    <t>CFM8455A</t>
  </si>
  <si>
    <t>CFM8455B-APV/AP</t>
  </si>
  <si>
    <t>CFM8455CUI</t>
  </si>
  <si>
    <t>CFM8455D</t>
  </si>
  <si>
    <t>CFM8455E</t>
  </si>
  <si>
    <t>CFM8455Z</t>
  </si>
  <si>
    <t>CFM8458A</t>
  </si>
  <si>
    <t>CFM8458B-APV/AP</t>
  </si>
  <si>
    <t>CFM8458CUI</t>
  </si>
  <si>
    <t>CFM8458D</t>
  </si>
  <si>
    <t>CFM8458Z</t>
  </si>
  <si>
    <t>CFM8097A</t>
  </si>
  <si>
    <t>CFM8097B</t>
  </si>
  <si>
    <t>CFM8097C</t>
  </si>
  <si>
    <t>CFM8097G</t>
  </si>
  <si>
    <t>CFM8097LP180</t>
  </si>
  <si>
    <t>CFM8097LP3</t>
  </si>
  <si>
    <t>CFM8097LPI</t>
  </si>
  <si>
    <t>CFM8097O</t>
  </si>
  <si>
    <t>CFM8097PLAN1</t>
  </si>
  <si>
    <t>CFM8097PLAN2</t>
  </si>
  <si>
    <t>CFM8097PLAN3</t>
  </si>
  <si>
    <t>CFM8097PLAN4</t>
  </si>
  <si>
    <t>CFM8513ALPAT</t>
  </si>
  <si>
    <t>CFM8513APV</t>
  </si>
  <si>
    <t>CFM8513BPRIV</t>
  </si>
  <si>
    <t>CFM8513CLASI</t>
  </si>
  <si>
    <t>CFM8513FAMIL</t>
  </si>
  <si>
    <t>CFM8610A</t>
  </si>
  <si>
    <t>CFM8610B</t>
  </si>
  <si>
    <t>CFM8610C</t>
  </si>
  <si>
    <t>CFM8610G</t>
  </si>
  <si>
    <t>CFM8610LP180</t>
  </si>
  <si>
    <t>CFM8610LP3</t>
  </si>
  <si>
    <t>CFM8610LPI</t>
  </si>
  <si>
    <t>CFM8610O</t>
  </si>
  <si>
    <t>CFM8610PLAN1</t>
  </si>
  <si>
    <t>CFM8610PLAN2</t>
  </si>
  <si>
    <t>CFM8610PLAN3</t>
  </si>
  <si>
    <t>CFM8610PLAN4</t>
  </si>
  <si>
    <t>CFM9187A</t>
  </si>
  <si>
    <t>CFM9187B</t>
  </si>
  <si>
    <t>CFM9187D</t>
  </si>
  <si>
    <t>CFM9187H</t>
  </si>
  <si>
    <t>CFM9187I-APV</t>
  </si>
  <si>
    <t>CFM9187J</t>
  </si>
  <si>
    <t>CFM9187S</t>
  </si>
  <si>
    <t>CFM9187V</t>
  </si>
  <si>
    <t>CFM9166UNICA</t>
  </si>
  <si>
    <t>CFM8129B</t>
  </si>
  <si>
    <t>CFM8129BCH</t>
  </si>
  <si>
    <t>CFM8129BPLUS</t>
  </si>
  <si>
    <t>CFM8129L</t>
  </si>
  <si>
    <t>CFM8129M</t>
  </si>
  <si>
    <t>CFM8933APV</t>
  </si>
  <si>
    <t>CFM8933CLASICA</t>
  </si>
  <si>
    <t>CFM8933D</t>
  </si>
  <si>
    <t>CFM8933E</t>
  </si>
  <si>
    <t>CFM8933G</t>
  </si>
  <si>
    <t>CFM8933INSTITUC</t>
  </si>
  <si>
    <t>CFM8933K</t>
  </si>
  <si>
    <t>CFM8933LARGOPLA</t>
  </si>
  <si>
    <t>CFM8933LIQUIDEZ</t>
  </si>
  <si>
    <t>CFM9238APV</t>
  </si>
  <si>
    <t>CFM9238CLASICA</t>
  </si>
  <si>
    <t>CFM9238D</t>
  </si>
  <si>
    <t>CFM9238G</t>
  </si>
  <si>
    <t>CFM9238INSTITUC</t>
  </si>
  <si>
    <t>CFM9238K</t>
  </si>
  <si>
    <t>CFM9238LARGOPLA</t>
  </si>
  <si>
    <t>CFM9238LIQUIDEZ</t>
  </si>
  <si>
    <t>CFM9699CLASI</t>
  </si>
  <si>
    <t>CFM9748A</t>
  </si>
  <si>
    <t>CFM9748APV</t>
  </si>
  <si>
    <t>CFM9748F</t>
  </si>
  <si>
    <t>CFM9748LV</t>
  </si>
  <si>
    <t>CFM9748Q</t>
  </si>
  <si>
    <t>CFM9916B</t>
  </si>
  <si>
    <t>CFM9916BPLUS</t>
  </si>
  <si>
    <t>CFM9372ADC</t>
  </si>
  <si>
    <t>CFM9372ALPAT</t>
  </si>
  <si>
    <t>CFM9372BPRIV</t>
  </si>
  <si>
    <t>CFM9371ADC</t>
  </si>
  <si>
    <t>CFM9371BCI</t>
  </si>
  <si>
    <t>CFM9371BPRIV</t>
  </si>
  <si>
    <t>CFM9371CLASI</t>
  </si>
  <si>
    <t>CFM9371I</t>
  </si>
  <si>
    <t>CFM9727INVER</t>
  </si>
  <si>
    <t>CFM9675CLASI</t>
  </si>
  <si>
    <t>CFM9586INVER</t>
  </si>
  <si>
    <t>CFM9440UNICA</t>
  </si>
  <si>
    <t>CFM9457UNICA</t>
  </si>
  <si>
    <t>CFM9632CLASI</t>
  </si>
  <si>
    <t>CFM9587INVER</t>
  </si>
  <si>
    <t>CFM9511ALPAT</t>
  </si>
  <si>
    <t>CFM9511APV</t>
  </si>
  <si>
    <t>CFM9511BPRIV</t>
  </si>
  <si>
    <t>CFM9511CLASI</t>
  </si>
  <si>
    <t>CFM9228ALPAT</t>
  </si>
  <si>
    <t>CFM9228APV</t>
  </si>
  <si>
    <t>CFM9228BPRIV</t>
  </si>
  <si>
    <t>CFM9228CLASI</t>
  </si>
  <si>
    <t>CFM9228FAMIL</t>
  </si>
  <si>
    <t>CFM9231A</t>
  </si>
  <si>
    <t>CFM9231ADC</t>
  </si>
  <si>
    <t>CFM9231ALPAT</t>
  </si>
  <si>
    <t>CFM9231BCI</t>
  </si>
  <si>
    <t>CFM9231BPRIV</t>
  </si>
  <si>
    <t>CFM9231CLASI</t>
  </si>
  <si>
    <t>CFM9231INSTI</t>
  </si>
  <si>
    <t>CFM9875CLASI</t>
  </si>
  <si>
    <t>CFM9445ADC</t>
  </si>
  <si>
    <t>CFM9445ALPAT</t>
  </si>
  <si>
    <t>CFM9445BCI</t>
  </si>
  <si>
    <t>CFM9445BPRIV</t>
  </si>
  <si>
    <t>CFM9445CLASI</t>
  </si>
  <si>
    <t>CFM9445I</t>
  </si>
  <si>
    <t>CFM9365A</t>
  </si>
  <si>
    <t>CFM9365B</t>
  </si>
  <si>
    <t>CFM9365I</t>
  </si>
  <si>
    <t>CFM9365IM</t>
  </si>
  <si>
    <t>CFM9365U</t>
  </si>
  <si>
    <t>CFM9107B</t>
  </si>
  <si>
    <t>CFM9107I</t>
  </si>
  <si>
    <t>CFM9107IM</t>
  </si>
  <si>
    <t>CFM9310B</t>
  </si>
  <si>
    <t>CFM9310D</t>
  </si>
  <si>
    <t>CFM9310E</t>
  </si>
  <si>
    <t>CFM9310F</t>
  </si>
  <si>
    <t>CFM9310I</t>
  </si>
  <si>
    <t>CFM9310IM</t>
  </si>
  <si>
    <t>CFM9019UNICA</t>
  </si>
  <si>
    <t>CFM9557A</t>
  </si>
  <si>
    <t>CFM9557APV</t>
  </si>
  <si>
    <t>CFM9557F</t>
  </si>
  <si>
    <t>CFM9557LV</t>
  </si>
  <si>
    <t>CFM9557Q</t>
  </si>
  <si>
    <t>CFM9027A</t>
  </si>
  <si>
    <t>CFM9027APV</t>
  </si>
  <si>
    <t>CFM9027F</t>
  </si>
  <si>
    <t>CFM9027I</t>
  </si>
  <si>
    <t>CFM9027LV</t>
  </si>
  <si>
    <t>CFM9027P</t>
  </si>
  <si>
    <t>CFM9226ADC</t>
  </si>
  <si>
    <t>CFM9226ALPAT</t>
  </si>
  <si>
    <t>CFM9226APV</t>
  </si>
  <si>
    <t>CFM9226BPRIV</t>
  </si>
  <si>
    <t>CFM9226INSTI</t>
  </si>
  <si>
    <t>CFM9060APV</t>
  </si>
  <si>
    <t>CFM9060INVER</t>
  </si>
  <si>
    <t>CFM9061APV</t>
  </si>
  <si>
    <t>CFM9061INVER</t>
  </si>
  <si>
    <t>CFM9062APV</t>
  </si>
  <si>
    <t>CFM9062INVER</t>
  </si>
  <si>
    <t>CFM9063APV</t>
  </si>
  <si>
    <t>CFM9063INVER</t>
  </si>
  <si>
    <t>CFM9428A</t>
  </si>
  <si>
    <t>CFM9428APV</t>
  </si>
  <si>
    <t>CFM9428APV-AP</t>
  </si>
  <si>
    <t>CFM9428F</t>
  </si>
  <si>
    <t>CFM9428P</t>
  </si>
  <si>
    <t>CFM9429A</t>
  </si>
  <si>
    <t>CFM9429APV</t>
  </si>
  <si>
    <t>CFM9429APV-AP</t>
  </si>
  <si>
    <t>CFM9429F</t>
  </si>
  <si>
    <t>CFM9429P</t>
  </si>
  <si>
    <t>CFM9430A</t>
  </si>
  <si>
    <t>CFM9430APV</t>
  </si>
  <si>
    <t>CFM9430APV-AP</t>
  </si>
  <si>
    <t>CFM9430F</t>
  </si>
  <si>
    <t>CFM9430P</t>
  </si>
  <si>
    <t>CFM9431A</t>
  </si>
  <si>
    <t>CFM9431APV</t>
  </si>
  <si>
    <t>CFM9431APV-AP</t>
  </si>
  <si>
    <t>CFM9431F</t>
  </si>
  <si>
    <t>CFM9431P</t>
  </si>
  <si>
    <t>CFM9432A</t>
  </si>
  <si>
    <t>CFM9432APV</t>
  </si>
  <si>
    <t>CFM9432APV-AP</t>
  </si>
  <si>
    <t>CFM9432F</t>
  </si>
  <si>
    <t>CFM9432P</t>
  </si>
  <si>
    <t>CFM9221A</t>
  </si>
  <si>
    <t>CFM9221APV</t>
  </si>
  <si>
    <t>CFM9221F</t>
  </si>
  <si>
    <t>CFM9221I</t>
  </si>
  <si>
    <t>CFM9221P</t>
  </si>
  <si>
    <t>CFM9593A</t>
  </si>
  <si>
    <t>CFM9593B</t>
  </si>
  <si>
    <t>CFM9593C</t>
  </si>
  <si>
    <t>CFM9593G</t>
  </si>
  <si>
    <t>CFM9593K</t>
  </si>
  <si>
    <t>CFM9593LP180</t>
  </si>
  <si>
    <t>CFM9593LP3</t>
  </si>
  <si>
    <t>CFM9593LPI</t>
  </si>
  <si>
    <t>CFM9593PLAN1</t>
  </si>
  <si>
    <t>CFM9593PLAN2</t>
  </si>
  <si>
    <t>CFM9593PLAN3</t>
  </si>
  <si>
    <t>CFM9593PLAN4</t>
  </si>
  <si>
    <t>CFM9596A</t>
  </si>
  <si>
    <t>CFM9596B</t>
  </si>
  <si>
    <t>CFM9596C</t>
  </si>
  <si>
    <t>CFM9596G</t>
  </si>
  <si>
    <t>CFM9596K</t>
  </si>
  <si>
    <t>CFM9596LP180</t>
  </si>
  <si>
    <t>CFM9596LP3</t>
  </si>
  <si>
    <t>CFM9596LPI</t>
  </si>
  <si>
    <t>CFM9596PLAN1</t>
  </si>
  <si>
    <t>CFM9596PLAN2</t>
  </si>
  <si>
    <t>CFM9596PLAN3</t>
  </si>
  <si>
    <t>CFM9596PLAN4</t>
  </si>
  <si>
    <t>CFM9597A</t>
  </si>
  <si>
    <t>CFM9597B</t>
  </si>
  <si>
    <t>CFM9597C</t>
  </si>
  <si>
    <t>CFM9597G</t>
  </si>
  <si>
    <t>CFM9597I</t>
  </si>
  <si>
    <t>CFM9597LP180</t>
  </si>
  <si>
    <t>CFM9597LP3</t>
  </si>
  <si>
    <t>CFM9597LPI</t>
  </si>
  <si>
    <t>CFM9597O</t>
  </si>
  <si>
    <t>CFM9597PLAN1</t>
  </si>
  <si>
    <t>CFM9597PLAN2</t>
  </si>
  <si>
    <t>CFM9597PLAN3</t>
  </si>
  <si>
    <t>CFM9597PLAN4</t>
  </si>
  <si>
    <t>CFM9811A</t>
  </si>
  <si>
    <t>CFM9811APV</t>
  </si>
  <si>
    <t>CFM9811B</t>
  </si>
  <si>
    <t>CFM9810A</t>
  </si>
  <si>
    <t>CFM9810APV</t>
  </si>
  <si>
    <t>CFM9810B</t>
  </si>
  <si>
    <t>CFM8959APV</t>
  </si>
  <si>
    <t>CFM8959D1</t>
  </si>
  <si>
    <t>CFM8959F1</t>
  </si>
  <si>
    <t>CFM8959F2</t>
  </si>
  <si>
    <t>CFM8959F3</t>
  </si>
  <si>
    <t>CFM8959F4</t>
  </si>
  <si>
    <t>CFM8959F5</t>
  </si>
  <si>
    <t>CFM8959IT</t>
  </si>
  <si>
    <t>CFM8959S</t>
  </si>
  <si>
    <t>CFM9809A</t>
  </si>
  <si>
    <t>CFM9809APV</t>
  </si>
  <si>
    <t>CFM9809B</t>
  </si>
  <si>
    <t>CFM8588ALPAT</t>
  </si>
  <si>
    <t>CFM8588APV</t>
  </si>
  <si>
    <t>CFM8588CLASI</t>
  </si>
  <si>
    <t>CFM8588FAMIL</t>
  </si>
  <si>
    <t>CFM9648APV</t>
  </si>
  <si>
    <t>CFM9648EJECU</t>
  </si>
  <si>
    <t>CFM9648G</t>
  </si>
  <si>
    <t>CFM9646APV</t>
  </si>
  <si>
    <t>CFM9646EJECU</t>
  </si>
  <si>
    <t>CFM9646G</t>
  </si>
  <si>
    <t>CFM9649ALTO</t>
  </si>
  <si>
    <t>CFM9649APV</t>
  </si>
  <si>
    <t>CFM9649EJECU</t>
  </si>
  <si>
    <t>CFM9649G</t>
  </si>
  <si>
    <t>CFM9647ALTO</t>
  </si>
  <si>
    <t>CFM9647APV</t>
  </si>
  <si>
    <t>CFM9647EJECU</t>
  </si>
  <si>
    <t>CFM9647G</t>
  </si>
  <si>
    <t>CFM9006A</t>
  </si>
  <si>
    <t>CFM9006ADC</t>
  </si>
  <si>
    <t>CFM9006APV</t>
  </si>
  <si>
    <t>CFM9006B</t>
  </si>
  <si>
    <t>CFM9006B-APV</t>
  </si>
  <si>
    <t>CFM9006C</t>
  </si>
  <si>
    <t>CFM9006F</t>
  </si>
  <si>
    <t>CFM9006F-APV</t>
  </si>
  <si>
    <t>CFM9006I</t>
  </si>
  <si>
    <t>CFM9006I-APV</t>
  </si>
  <si>
    <t>CFM9873A</t>
  </si>
  <si>
    <t>CFM9873ADC</t>
  </si>
  <si>
    <t>CFM9873APV</t>
  </si>
  <si>
    <t>CFM9873B</t>
  </si>
  <si>
    <t>CFM9873B-APV</t>
  </si>
  <si>
    <t>CFM9872A</t>
  </si>
  <si>
    <t>CFM9872ADC</t>
  </si>
  <si>
    <t>CFM9872APV</t>
  </si>
  <si>
    <t>CFM9872B</t>
  </si>
  <si>
    <t>CFM9872B-APV</t>
  </si>
  <si>
    <t>CFM9872I</t>
  </si>
  <si>
    <t>CFM8824A</t>
  </si>
  <si>
    <t>CFM8824B</t>
  </si>
  <si>
    <t>CFM8824C</t>
  </si>
  <si>
    <t>CFM8824G</t>
  </si>
  <si>
    <t>CFM8824LP180</t>
  </si>
  <si>
    <t>CFM8824LP3</t>
  </si>
  <si>
    <t>CFM8824LPI</t>
  </si>
  <si>
    <t>CFM8824PLAN1</t>
  </si>
  <si>
    <t>CFM8824PLAN2</t>
  </si>
  <si>
    <t>CFM8824PLAN3</t>
  </si>
  <si>
    <t>CFM8824PLAN4</t>
  </si>
  <si>
    <t>CFM8825A</t>
  </si>
  <si>
    <t>CFM8825B</t>
  </si>
  <si>
    <t>CFM8825C</t>
  </si>
  <si>
    <t>CFM8825G</t>
  </si>
  <si>
    <t>CFM8825LP180</t>
  </si>
  <si>
    <t>CFM8825LP3</t>
  </si>
  <si>
    <t>CFM8825LPI</t>
  </si>
  <si>
    <t>CFM8825PLAN1</t>
  </si>
  <si>
    <t>CFM8825PLAN2</t>
  </si>
  <si>
    <t>CFM8825PLAN3</t>
  </si>
  <si>
    <t>CFM8825PLAN4</t>
  </si>
  <si>
    <t>CFM8826A</t>
  </si>
  <si>
    <t>CFM8826B</t>
  </si>
  <si>
    <t>CFM8826C</t>
  </si>
  <si>
    <t>CFM8826G</t>
  </si>
  <si>
    <t>CFM8826LP180</t>
  </si>
  <si>
    <t>CFM8826LP3</t>
  </si>
  <si>
    <t>CFM8826LPI</t>
  </si>
  <si>
    <t>CFM8826O</t>
  </si>
  <si>
    <t>CFM8826PLAN1</t>
  </si>
  <si>
    <t>CFM8826PLAN2</t>
  </si>
  <si>
    <t>CFM8826PLAN3</t>
  </si>
  <si>
    <t>CFM8826PLAN4</t>
  </si>
  <si>
    <t>CFM8827A</t>
  </si>
  <si>
    <t>CFM8827B</t>
  </si>
  <si>
    <t>CFM8827C</t>
  </si>
  <si>
    <t>CFM8827G</t>
  </si>
  <si>
    <t>CFM8827LP180</t>
  </si>
  <si>
    <t>CFM8827LP3</t>
  </si>
  <si>
    <t>CFM8827LPI</t>
  </si>
  <si>
    <t>CFM8827PLAN1</t>
  </si>
  <si>
    <t>CFM8827PLAN2</t>
  </si>
  <si>
    <t>CFM8827PLAN3</t>
  </si>
  <si>
    <t>CFM8827PLAN4</t>
  </si>
  <si>
    <t>CFM8638ALTOP</t>
  </si>
  <si>
    <t>CFM8638APV</t>
  </si>
  <si>
    <t>CFM8638APVC</t>
  </si>
  <si>
    <t>CFM8638BPRIV</t>
  </si>
  <si>
    <t>CFM8638CLASI</t>
  </si>
  <si>
    <t>CFM8638FAMIL</t>
  </si>
  <si>
    <t>CFM8639ALTOP</t>
  </si>
  <si>
    <t>CFM8639APV</t>
  </si>
  <si>
    <t>CFM8639APVC</t>
  </si>
  <si>
    <t>CFM8639BPRIV</t>
  </si>
  <si>
    <t>CFM8639CLASI</t>
  </si>
  <si>
    <t>CFM8639FAMIL</t>
  </si>
  <si>
    <t>CFM8640ALTOP</t>
  </si>
  <si>
    <t>CFM8640APV</t>
  </si>
  <si>
    <t>CFM8640APVC</t>
  </si>
  <si>
    <t>CFM8640BPRIV</t>
  </si>
  <si>
    <t>CFM8640CLASI</t>
  </si>
  <si>
    <t>CFM8640FAMIL</t>
  </si>
  <si>
    <t>CFM8993APV</t>
  </si>
  <si>
    <t>CFM8993APV2</t>
  </si>
  <si>
    <t>CFM8993F1</t>
  </si>
  <si>
    <t>CFM8993F2</t>
  </si>
  <si>
    <t>CFM8993F3</t>
  </si>
  <si>
    <t>CFM8993F4</t>
  </si>
  <si>
    <t>CFM8993F5</t>
  </si>
  <si>
    <t>CFM8993IT</t>
  </si>
  <si>
    <t>CFM8993S</t>
  </si>
  <si>
    <t>CFM8993S-APV</t>
  </si>
  <si>
    <t>CFM8993S2</t>
  </si>
  <si>
    <t>CFM8994APV</t>
  </si>
  <si>
    <t>CFM8994APV2</t>
  </si>
  <si>
    <t>CFM8994F1</t>
  </si>
  <si>
    <t>CFM8994F2</t>
  </si>
  <si>
    <t>CFM8994F3</t>
  </si>
  <si>
    <t>CFM8994F4</t>
  </si>
  <si>
    <t>CFM8994F5</t>
  </si>
  <si>
    <t>CFM8994IT</t>
  </si>
  <si>
    <t>CFM8994S</t>
  </si>
  <si>
    <t>CFM8994S-APV</t>
  </si>
  <si>
    <t>CFM8994S2</t>
  </si>
  <si>
    <t>CFM8992APV</t>
  </si>
  <si>
    <t>CFM8992APV2</t>
  </si>
  <si>
    <t>CFM8992F1</t>
  </si>
  <si>
    <t>CFM8992F2</t>
  </si>
  <si>
    <t>CFM8992F3</t>
  </si>
  <si>
    <t>CFM8992F4</t>
  </si>
  <si>
    <t>CFM8992F5</t>
  </si>
  <si>
    <t>CFM8992IT</t>
  </si>
  <si>
    <t>CFM8992S</t>
  </si>
  <si>
    <t>CFM8992S-APV</t>
  </si>
  <si>
    <t>CFM8992S2</t>
  </si>
  <si>
    <t>CFM9931APV</t>
  </si>
  <si>
    <t>CFM9931F1</t>
  </si>
  <si>
    <t>CFM9931F2</t>
  </si>
  <si>
    <t>CFM9931IT</t>
  </si>
  <si>
    <t>CFM9005A</t>
  </si>
  <si>
    <t>CFM9005ADC</t>
  </si>
  <si>
    <t>CFM9005B</t>
  </si>
  <si>
    <t>CFM9005B-APV</t>
  </si>
  <si>
    <t>CFM9005C</t>
  </si>
  <si>
    <t>CFM9005F</t>
  </si>
  <si>
    <t>CFM9005F-APV</t>
  </si>
  <si>
    <t>CFM9005I</t>
  </si>
  <si>
    <t>CFM9005I-APV</t>
  </si>
  <si>
    <t>CFM8301L</t>
  </si>
  <si>
    <t>CFM8301M</t>
  </si>
  <si>
    <t>CFM9024A</t>
  </si>
  <si>
    <t>CFM9024ADC</t>
  </si>
  <si>
    <t>CFM9024B</t>
  </si>
  <si>
    <t>CFM9024B-APV</t>
  </si>
  <si>
    <t>CFM9024C</t>
  </si>
  <si>
    <t>CFM9024F</t>
  </si>
  <si>
    <t>CFM9024F-APV</t>
  </si>
  <si>
    <t>CFM9024I</t>
  </si>
  <si>
    <t>CFM9024I-APV</t>
  </si>
  <si>
    <t>CFM8088B</t>
  </si>
  <si>
    <t>CFM8088L</t>
  </si>
  <si>
    <t>CFM8088M</t>
  </si>
  <si>
    <t>CFM9450A</t>
  </si>
  <si>
    <t>CFM9450B</t>
  </si>
  <si>
    <t>CFM9450C</t>
  </si>
  <si>
    <t>CFM9450K</t>
  </si>
  <si>
    <t>CFM9450LP180</t>
  </si>
  <si>
    <t>CFM9450LP3</t>
  </si>
  <si>
    <t>CFM9450PLAN1</t>
  </si>
  <si>
    <t>CFM9450PLAN2</t>
  </si>
  <si>
    <t>CFM9450PLAN3</t>
  </si>
  <si>
    <t>CFM9450PLAN4</t>
  </si>
  <si>
    <t>CFM9253UNICA</t>
  </si>
  <si>
    <t>CFM8710ALTOP</t>
  </si>
  <si>
    <t>CFM8710APV</t>
  </si>
  <si>
    <t>CFM8710BPRIV</t>
  </si>
  <si>
    <t>CFM8710CLASI</t>
  </si>
  <si>
    <t>CFM8710FAMIL</t>
  </si>
  <si>
    <t>CFM8460A</t>
  </si>
  <si>
    <t>CFM8460ALPAT</t>
  </si>
  <si>
    <t>CFM8460APV</t>
  </si>
  <si>
    <t>CFM8460APVC</t>
  </si>
  <si>
    <t>CFM8460BCI</t>
  </si>
  <si>
    <t>CFM8460BPRIV</t>
  </si>
  <si>
    <t>CFM8460CLASI</t>
  </si>
  <si>
    <t>CFM8460FAMIL</t>
  </si>
  <si>
    <t>CFM8946A</t>
  </si>
  <si>
    <t>CFM8946B-APV/AP</t>
  </si>
  <si>
    <t>CFM8946CUI</t>
  </si>
  <si>
    <t>CFM8946D</t>
  </si>
  <si>
    <t>CFM8946Z</t>
  </si>
  <si>
    <t>CFM8315A</t>
  </si>
  <si>
    <t>CFM8315APV</t>
  </si>
  <si>
    <t>CFM8315F</t>
  </si>
  <si>
    <t>CFM8315I</t>
  </si>
  <si>
    <t>CFM8315LV</t>
  </si>
  <si>
    <t>CFM8315P</t>
  </si>
  <si>
    <t>CFM8023B</t>
  </si>
  <si>
    <t>CFM8023BCH</t>
  </si>
  <si>
    <t>CFM8023BPLUS</t>
  </si>
  <si>
    <t>CFM8023L</t>
  </si>
  <si>
    <t>CFM8023M</t>
  </si>
  <si>
    <t>CFM8023V</t>
  </si>
  <si>
    <t>CFM9345A</t>
  </si>
  <si>
    <t>CFM9345B</t>
  </si>
  <si>
    <t>CFM8427A</t>
  </si>
  <si>
    <t>CFM8427B</t>
  </si>
  <si>
    <t>CFM8427D</t>
  </si>
  <si>
    <t>CFM8427E</t>
  </si>
  <si>
    <t>CFM8427F</t>
  </si>
  <si>
    <t>CFM8427I</t>
  </si>
  <si>
    <t>CFM8401A</t>
  </si>
  <si>
    <t>CFM8401B</t>
  </si>
  <si>
    <t>CFM8401F</t>
  </si>
  <si>
    <t>CFM8401I</t>
  </si>
  <si>
    <t>CFM8401IM</t>
  </si>
  <si>
    <t>CFM8421A</t>
  </si>
  <si>
    <t>CFM8421B</t>
  </si>
  <si>
    <t>CFM8421D</t>
  </si>
  <si>
    <t>CFM8421I</t>
  </si>
  <si>
    <t>CFM8442A</t>
  </si>
  <si>
    <t>CFM8442B</t>
  </si>
  <si>
    <t>CFM8442D</t>
  </si>
  <si>
    <t>CFM8442E</t>
  </si>
  <si>
    <t>CFM8442I</t>
  </si>
  <si>
    <t>CFM9921F1</t>
  </si>
  <si>
    <t>CFM9921F2</t>
  </si>
  <si>
    <t>CFM9921IT</t>
  </si>
  <si>
    <t>CFM9757IT</t>
  </si>
  <si>
    <t>CFM9757R</t>
  </si>
  <si>
    <t>CFM8912A</t>
  </si>
  <si>
    <t>CFM8912B</t>
  </si>
  <si>
    <t>CFM8912D</t>
  </si>
  <si>
    <t>CFM8912F</t>
  </si>
  <si>
    <t>CFM8912G</t>
  </si>
  <si>
    <t>CFM8912H</t>
  </si>
  <si>
    <t>CFM8912I-APV</t>
  </si>
  <si>
    <t>CFM8912S</t>
  </si>
  <si>
    <t>CFM8912V</t>
  </si>
  <si>
    <t>CFM8987107A</t>
  </si>
  <si>
    <t>CFM8987A</t>
  </si>
  <si>
    <t>CFM8987APV1</t>
  </si>
  <si>
    <t>CFM8987B</t>
  </si>
  <si>
    <t>CFM8987D</t>
  </si>
  <si>
    <t>CFM8987G</t>
  </si>
  <si>
    <t>CFM8987H</t>
  </si>
  <si>
    <t>CFM8987I-APV</t>
  </si>
  <si>
    <t>CFM8987J</t>
  </si>
  <si>
    <t>CFM8987S</t>
  </si>
  <si>
    <t>CFM8987V</t>
  </si>
  <si>
    <t>CFM9761IT</t>
  </si>
  <si>
    <t>CFM9761R</t>
  </si>
  <si>
    <t>CFM8929B</t>
  </si>
  <si>
    <t>CFM8929I</t>
  </si>
  <si>
    <t>CFM8533B</t>
  </si>
  <si>
    <t>CFM8533BCH</t>
  </si>
  <si>
    <t>CFM8533BPLUS</t>
  </si>
  <si>
    <t>CFM8533L</t>
  </si>
  <si>
    <t>CFM8533M</t>
  </si>
  <si>
    <t>CFM8534B</t>
  </si>
  <si>
    <t>CFM8534BPLUS</t>
  </si>
  <si>
    <t>CFM8534L</t>
  </si>
  <si>
    <t>CFM8534M</t>
  </si>
  <si>
    <t>CFM8377B1</t>
  </si>
  <si>
    <t>CFM8377BCH</t>
  </si>
  <si>
    <t>CFM8377BPLUS</t>
  </si>
  <si>
    <t>CFM8377L</t>
  </si>
  <si>
    <t>CFM9294B</t>
  </si>
  <si>
    <t>CFM9294BCH</t>
  </si>
  <si>
    <t>CFM9294L</t>
  </si>
  <si>
    <t>CFM9294M</t>
  </si>
  <si>
    <t>CFM8799APV</t>
  </si>
  <si>
    <t>CFM8799F1</t>
  </si>
  <si>
    <t>CFM8799F2</t>
  </si>
  <si>
    <t>CFM8799F3</t>
  </si>
  <si>
    <t>CFM8799F4</t>
  </si>
  <si>
    <t>CFM8799F5</t>
  </si>
  <si>
    <t>CFM8799IT</t>
  </si>
  <si>
    <t>CFM8333M1</t>
  </si>
  <si>
    <t>CFM8333M2</t>
  </si>
  <si>
    <t>CFM8333M3</t>
  </si>
  <si>
    <t>CFM8333M4</t>
  </si>
  <si>
    <t>CFM8333M5</t>
  </si>
  <si>
    <t>CFM8234B</t>
  </si>
  <si>
    <t>CFM8234C</t>
  </si>
  <si>
    <t>CFM8234M1</t>
  </si>
  <si>
    <t>CFM9248I</t>
  </si>
  <si>
    <t>CFM9248IT</t>
  </si>
  <si>
    <t>CFM9248U</t>
  </si>
  <si>
    <t>CFM9201APV</t>
  </si>
  <si>
    <t>CFM9201F1</t>
  </si>
  <si>
    <t>CFM9201F2</t>
  </si>
  <si>
    <t>CFM9201F3</t>
  </si>
  <si>
    <t>CFM9201F4</t>
  </si>
  <si>
    <t>CFM9201F5</t>
  </si>
  <si>
    <t>CFM9201IT</t>
  </si>
  <si>
    <t>CFM8971APV</t>
  </si>
  <si>
    <t>CFM8971APV2</t>
  </si>
  <si>
    <t>CFM8971F1</t>
  </si>
  <si>
    <t>CFM8971F2</t>
  </si>
  <si>
    <t>CFM8971F3</t>
  </si>
  <si>
    <t>CFM8971F4</t>
  </si>
  <si>
    <t>CFM8971F5</t>
  </si>
  <si>
    <t>CFM8971IT</t>
  </si>
  <si>
    <t>CFM8971S</t>
  </si>
  <si>
    <t>CFM8971S-APV</t>
  </si>
  <si>
    <t>CFM8305APV</t>
  </si>
  <si>
    <t>CFM8305F1</t>
  </si>
  <si>
    <t>CFM8305F2</t>
  </si>
  <si>
    <t>CFM8305F3</t>
  </si>
  <si>
    <t>CFM8305F4</t>
  </si>
  <si>
    <t>CFM8305F5</t>
  </si>
  <si>
    <t>CFM8305IT</t>
  </si>
  <si>
    <t>CFM8305S</t>
  </si>
  <si>
    <t>CFM8338APV</t>
  </si>
  <si>
    <t>CFM8338M1</t>
  </si>
  <si>
    <t>CFM8338M2</t>
  </si>
  <si>
    <t>CFM8338M3</t>
  </si>
  <si>
    <t>CFM8338M4</t>
  </si>
  <si>
    <t>CFM8338M5</t>
  </si>
  <si>
    <t>CFM8338M6</t>
  </si>
  <si>
    <t>CFM8338S</t>
  </si>
  <si>
    <t>CFM8479APV</t>
  </si>
  <si>
    <t>CFM8479F1</t>
  </si>
  <si>
    <t>CFM8479F2</t>
  </si>
  <si>
    <t>CFM8479F3</t>
  </si>
  <si>
    <t>CFM8479F4</t>
  </si>
  <si>
    <t>CFM8479F5</t>
  </si>
  <si>
    <t>CFM8479IT</t>
  </si>
  <si>
    <t>CFM8479S</t>
  </si>
  <si>
    <t>CFM8352APV</t>
  </si>
  <si>
    <t>CFM8352F1</t>
  </si>
  <si>
    <t>CFM8352F2</t>
  </si>
  <si>
    <t>CFM8352F3</t>
  </si>
  <si>
    <t>CFM8352F4</t>
  </si>
  <si>
    <t>CFM8352F5</t>
  </si>
  <si>
    <t>CFM8352IT</t>
  </si>
  <si>
    <t>CFM8352S</t>
  </si>
  <si>
    <t>CFM9255B</t>
  </si>
  <si>
    <t>CFM9255BCH</t>
  </si>
  <si>
    <t>CFM9255L</t>
  </si>
  <si>
    <t>CFM9255M</t>
  </si>
  <si>
    <t>CFM8263A</t>
  </si>
  <si>
    <t>CFM8263APV</t>
  </si>
  <si>
    <t>CFM8263F</t>
  </si>
  <si>
    <t>CFM8263I</t>
  </si>
  <si>
    <t>CFM8263LV</t>
  </si>
  <si>
    <t>CFM8263P</t>
  </si>
  <si>
    <t>CFM8263X</t>
  </si>
  <si>
    <t>CFM8240A</t>
  </si>
  <si>
    <t>CFM8240APV</t>
  </si>
  <si>
    <t>CFM8240APV-AP-A</t>
  </si>
  <si>
    <t>CFM8240D</t>
  </si>
  <si>
    <t>CFM8240F</t>
  </si>
  <si>
    <t>CFM8240I</t>
  </si>
  <si>
    <t>CFM8240LV</t>
  </si>
  <si>
    <t>CFM8240P</t>
  </si>
  <si>
    <t>CFM8254F1</t>
  </si>
  <si>
    <t>CFM8254F2</t>
  </si>
  <si>
    <t>CFM8254F3</t>
  </si>
  <si>
    <t>CFM8254F4</t>
  </si>
  <si>
    <t>CFM8254F5</t>
  </si>
  <si>
    <t>CFM8254IT</t>
  </si>
  <si>
    <t>CFM9162A</t>
  </si>
  <si>
    <t>CFM9162D</t>
  </si>
  <si>
    <t>CFM9162Z</t>
  </si>
  <si>
    <t>CFM8811B</t>
  </si>
  <si>
    <t>CFM8811BCH</t>
  </si>
  <si>
    <t>CFM8811BPLUS</t>
  </si>
  <si>
    <t>CFM8811L</t>
  </si>
  <si>
    <t>CFM8811M</t>
  </si>
  <si>
    <t>CFM8979APV</t>
  </si>
  <si>
    <t>CFM8979F1</t>
  </si>
  <si>
    <t>CFM8979F2</t>
  </si>
  <si>
    <t>CFM8979F3</t>
  </si>
  <si>
    <t>CFM8979F4</t>
  </si>
  <si>
    <t>CFM8979F5</t>
  </si>
  <si>
    <t>CFM8979IT</t>
  </si>
  <si>
    <t>CFM8979S</t>
  </si>
  <si>
    <t>CFM8705A</t>
  </si>
  <si>
    <t>CFM8705APV</t>
  </si>
  <si>
    <t>CFM8705F</t>
  </si>
  <si>
    <t>CFM8705I</t>
  </si>
  <si>
    <t>CFM8705LV</t>
  </si>
  <si>
    <t>CFM8705P</t>
  </si>
  <si>
    <t>CFM8250A</t>
  </si>
  <si>
    <t>CFM8250B</t>
  </si>
  <si>
    <t>CFM8250C</t>
  </si>
  <si>
    <t>CFM8250G</t>
  </si>
  <si>
    <t>CFM8250LP180</t>
  </si>
  <si>
    <t>CFM8250LP3</t>
  </si>
  <si>
    <t>CFM8250LPI</t>
  </si>
  <si>
    <t>CFM8250O</t>
  </si>
  <si>
    <t>CFM8250PLAN1</t>
  </si>
  <si>
    <t>CFM8250PLAN2</t>
  </si>
  <si>
    <t>CFM8250PLAN3</t>
  </si>
  <si>
    <t>CFM8250PLAN4</t>
  </si>
  <si>
    <t>CFM8251A</t>
  </si>
  <si>
    <t>CFM8251B</t>
  </si>
  <si>
    <t>CFM8251C</t>
  </si>
  <si>
    <t>CFM8251G</t>
  </si>
  <si>
    <t>CFM8251LP180</t>
  </si>
  <si>
    <t>CFM8251LP3</t>
  </si>
  <si>
    <t>CFM8251LPI</t>
  </si>
  <si>
    <t>CFM8251P</t>
  </si>
  <si>
    <t>CFM8251PLAN1</t>
  </si>
  <si>
    <t>CFM8251PLAN2</t>
  </si>
  <si>
    <t>CFM8251PLAN3</t>
  </si>
  <si>
    <t>CFM8251PLAN4</t>
  </si>
  <si>
    <t>CFM8252A</t>
  </si>
  <si>
    <t>CFM8252B</t>
  </si>
  <si>
    <t>CFM8252C</t>
  </si>
  <si>
    <t>CFM8252G</t>
  </si>
  <si>
    <t>CFM8252LP180</t>
  </si>
  <si>
    <t>CFM8252LP3</t>
  </si>
  <si>
    <t>CFM8252LPI</t>
  </si>
  <si>
    <t>CFM8252P</t>
  </si>
  <si>
    <t>CFM8252PLAN1</t>
  </si>
  <si>
    <t>CFM8252PLAN2</t>
  </si>
  <si>
    <t>CFM8252PLAN3</t>
  </si>
  <si>
    <t>CFM8252PLAN4</t>
  </si>
  <si>
    <t>CFM8600A</t>
  </si>
  <si>
    <t>CFM8600B</t>
  </si>
  <si>
    <t>CFM8600C</t>
  </si>
  <si>
    <t>CFM8600G</t>
  </si>
  <si>
    <t>CFM8600LP180</t>
  </si>
  <si>
    <t>CFM8600LP3</t>
  </si>
  <si>
    <t>CFM8600LPI</t>
  </si>
  <si>
    <t>CFM8600P</t>
  </si>
  <si>
    <t>CFM8600PLAN1</t>
  </si>
  <si>
    <t>CFM8600PLAN2</t>
  </si>
  <si>
    <t>CFM8600PLAN3</t>
  </si>
  <si>
    <t>CFM8600PLAN4</t>
  </si>
  <si>
    <t>CFM9687A</t>
  </si>
  <si>
    <t>CFM9687B</t>
  </si>
  <si>
    <t>CFM9687C</t>
  </si>
  <si>
    <t>CFM9687G</t>
  </si>
  <si>
    <t>CFM9687LP180</t>
  </si>
  <si>
    <t>CFM9687LP3</t>
  </si>
  <si>
    <t>CFM9687LPI</t>
  </si>
  <si>
    <t>CFM9687P</t>
  </si>
  <si>
    <t>CFM9687PLAN1</t>
  </si>
  <si>
    <t>CFM9687PLAN2</t>
  </si>
  <si>
    <t>CFM9687PLAN3</t>
  </si>
  <si>
    <t>CFM9687PLAN4</t>
  </si>
  <si>
    <t>CFM9688A</t>
  </si>
  <si>
    <t>CFM9688B</t>
  </si>
  <si>
    <t>CFM9688C</t>
  </si>
  <si>
    <t>CFM9688LP180</t>
  </si>
  <si>
    <t>CFM9688LP3</t>
  </si>
  <si>
    <t>CFM9688LPI</t>
  </si>
  <si>
    <t>CFM9688P</t>
  </si>
  <si>
    <t>CFM9688PLAN2</t>
  </si>
  <si>
    <t>CFM9688PLAN3</t>
  </si>
  <si>
    <t>CFM9688PLAN4</t>
  </si>
  <si>
    <t>CFM8823A</t>
  </si>
  <si>
    <t>CFM8823B</t>
  </si>
  <si>
    <t>CFM8823D</t>
  </si>
  <si>
    <t>CFM8823G</t>
  </si>
  <si>
    <t>CFM8823H</t>
  </si>
  <si>
    <t>CFM8823I</t>
  </si>
  <si>
    <t>CFM8823S</t>
  </si>
  <si>
    <t>CFM8115B</t>
  </si>
  <si>
    <t>CFM8115BPLUS</t>
  </si>
  <si>
    <t>CFM8115L</t>
  </si>
  <si>
    <t>CFM8115M</t>
  </si>
  <si>
    <t>CFM9928APV</t>
  </si>
  <si>
    <t>CFM9928F1</t>
  </si>
  <si>
    <t>CFM9928F2</t>
  </si>
  <si>
    <t>CFM9928IT</t>
  </si>
  <si>
    <t>CFM8620APV</t>
  </si>
  <si>
    <t>CFM8620F1</t>
  </si>
  <si>
    <t>CFM8620F2</t>
  </si>
  <si>
    <t>CFM8620F3</t>
  </si>
  <si>
    <t>CFM8620F4</t>
  </si>
  <si>
    <t>CFM8620F5</t>
  </si>
  <si>
    <t>CFM8620FE</t>
  </si>
  <si>
    <t>CFM8620IT</t>
  </si>
  <si>
    <t>CFM8292A</t>
  </si>
  <si>
    <t>CFM8292APV</t>
  </si>
  <si>
    <t>CFM8292F</t>
  </si>
  <si>
    <t>CFM8130A</t>
  </si>
  <si>
    <t>CFM8130APV</t>
  </si>
  <si>
    <t>CFM8130F</t>
  </si>
  <si>
    <t>CFM8130I</t>
  </si>
  <si>
    <t>CFM8130LV</t>
  </si>
  <si>
    <t>CFM8130P</t>
  </si>
  <si>
    <t>CFM8885A</t>
  </si>
  <si>
    <t>CFM8885APV</t>
  </si>
  <si>
    <t>CFM8885B</t>
  </si>
  <si>
    <t>CFM8885C</t>
  </si>
  <si>
    <t>CFM8885E</t>
  </si>
  <si>
    <t>CFM8885F</t>
  </si>
  <si>
    <t>CFM9765CLASICO</t>
  </si>
  <si>
    <t>CFM9765IPA</t>
  </si>
  <si>
    <t>CFM9765PATRIMON</t>
  </si>
  <si>
    <t>CFM9766CLASICO</t>
  </si>
  <si>
    <t>CFM9766IPA</t>
  </si>
  <si>
    <t>CFM9766PATRIMON</t>
  </si>
  <si>
    <t>CFM9767CLASICO</t>
  </si>
  <si>
    <t>CFM9767IPA</t>
  </si>
  <si>
    <t>CFM9767PATRIMON</t>
  </si>
  <si>
    <t>CFM9768CLASICO</t>
  </si>
  <si>
    <t>CFM9768IPA</t>
  </si>
  <si>
    <t>CFM9768PATRIMON</t>
  </si>
  <si>
    <t>CFM8062B</t>
  </si>
  <si>
    <t>CFM8062BPLUS</t>
  </si>
  <si>
    <t>CFM8062L</t>
  </si>
  <si>
    <t>CFM8062M</t>
  </si>
  <si>
    <t>CFM8881A</t>
  </si>
  <si>
    <t>CFM8881APV1</t>
  </si>
  <si>
    <t>CFM8881B</t>
  </si>
  <si>
    <t>CFM8881D</t>
  </si>
  <si>
    <t>CFM8881G</t>
  </si>
  <si>
    <t>CFM8881H</t>
  </si>
  <si>
    <t>CFM8881I-APV</t>
  </si>
  <si>
    <t>CFM8881J</t>
  </si>
  <si>
    <t>CFM8881S</t>
  </si>
  <si>
    <t>CFM8881V</t>
  </si>
  <si>
    <t>CFM9712A</t>
  </si>
  <si>
    <t>CFM9712B</t>
  </si>
  <si>
    <t>CFM9712FO</t>
  </si>
  <si>
    <t>CFM9712GP</t>
  </si>
  <si>
    <t>CFM9712S</t>
  </si>
  <si>
    <t>CFM8986A</t>
  </si>
  <si>
    <t>CFM8986B</t>
  </si>
  <si>
    <t>CFM8986D</t>
  </si>
  <si>
    <t>CFM8986G</t>
  </si>
  <si>
    <t>CFM8986H</t>
  </si>
  <si>
    <t>CFM8986I-APV</t>
  </si>
  <si>
    <t>CFM8986S</t>
  </si>
  <si>
    <t>CFM8986V</t>
  </si>
  <si>
    <t>CFM9067B</t>
  </si>
  <si>
    <t>CFM9067BPLUS</t>
  </si>
  <si>
    <t>CFM9067L</t>
  </si>
  <si>
    <t>CFM9043B</t>
  </si>
  <si>
    <t>CFM9043BPLUS</t>
  </si>
  <si>
    <t>CFM9043L</t>
  </si>
  <si>
    <t>CFM8952A</t>
  </si>
  <si>
    <t>CFM8952B</t>
  </si>
  <si>
    <t>CFM8952C</t>
  </si>
  <si>
    <t>CFM8952V</t>
  </si>
  <si>
    <t>CFM8966A</t>
  </si>
  <si>
    <t>CFM8966VIVIENDA</t>
  </si>
  <si>
    <t>CFM8945B</t>
  </si>
  <si>
    <t>CFM8945F</t>
  </si>
  <si>
    <t>CFM8945I</t>
  </si>
  <si>
    <t>CFM8945IM</t>
  </si>
  <si>
    <t>CFM8606A</t>
  </si>
  <si>
    <t>CFM8606APV</t>
  </si>
  <si>
    <t>CFM8606F</t>
  </si>
  <si>
    <t>CFM8606I</t>
  </si>
  <si>
    <t>CFM8606LV</t>
  </si>
  <si>
    <t>CFM8606P</t>
  </si>
  <si>
    <t>CFM9564A</t>
  </si>
  <si>
    <t>CFM9564AC</t>
  </si>
  <si>
    <t>CFM9564AC-APV</t>
  </si>
  <si>
    <t>CFM9564B</t>
  </si>
  <si>
    <t>CFM9564C</t>
  </si>
  <si>
    <t>CFM9564D</t>
  </si>
  <si>
    <t>CFM9564E</t>
  </si>
  <si>
    <t>CFM9564F</t>
  </si>
  <si>
    <t>CFM9564H</t>
  </si>
  <si>
    <t>CFM9564I</t>
  </si>
  <si>
    <t>CFM9564J</t>
  </si>
  <si>
    <t>CFM9564M</t>
  </si>
  <si>
    <t>CFM9473A</t>
  </si>
  <si>
    <t>CFM9473AC</t>
  </si>
  <si>
    <t>CFM9473AC-APV</t>
  </si>
  <si>
    <t>CFM9473B</t>
  </si>
  <si>
    <t>CFM9473C</t>
  </si>
  <si>
    <t>CFM9473D</t>
  </si>
  <si>
    <t>CFM9473E</t>
  </si>
  <si>
    <t>CFM9473F</t>
  </si>
  <si>
    <t>CFM9473H</t>
  </si>
  <si>
    <t>CFM9473I</t>
  </si>
  <si>
    <t>CFM9473J</t>
  </si>
  <si>
    <t>CFM9473M</t>
  </si>
  <si>
    <t>CFM9474A</t>
  </si>
  <si>
    <t>CFM9474B</t>
  </si>
  <si>
    <t>CFM9474C</t>
  </si>
  <si>
    <t>CFM9474D</t>
  </si>
  <si>
    <t>CFM9474E</t>
  </si>
  <si>
    <t>CFM9474F</t>
  </si>
  <si>
    <t>CFM9474H</t>
  </si>
  <si>
    <t>CFM9474I</t>
  </si>
  <si>
    <t>CFM9474J</t>
  </si>
  <si>
    <t>CFM9474M</t>
  </si>
  <si>
    <t>CFM8924APV</t>
  </si>
  <si>
    <t>CFM8924CLASICA</t>
  </si>
  <si>
    <t>CFM8924D</t>
  </si>
  <si>
    <t>CFM8924E</t>
  </si>
  <si>
    <t>CFM8924G</t>
  </si>
  <si>
    <t>CFM8924INSTITUC</t>
  </si>
  <si>
    <t>CFM8924LARGOPLA</t>
  </si>
  <si>
    <t>CFM8924LIQUIDEZ</t>
  </si>
  <si>
    <t>CFM8924PATRIMON</t>
  </si>
  <si>
    <t>CFM9570A</t>
  </si>
  <si>
    <t>CFM9570APV</t>
  </si>
  <si>
    <t>CFM8991APV</t>
  </si>
  <si>
    <t>CFM8991GLOBA</t>
  </si>
  <si>
    <t>CFM8991INVER</t>
  </si>
  <si>
    <t>CFM8991PATRI</t>
  </si>
  <si>
    <t>CFM8991PERSO</t>
  </si>
  <si>
    <t>CFM9065UNICA</t>
  </si>
  <si>
    <t>CFM8555B</t>
  </si>
  <si>
    <t>CFM8555BPLUS</t>
  </si>
  <si>
    <t>CFM8555L</t>
  </si>
  <si>
    <t>CFM8907A</t>
  </si>
  <si>
    <t>CFM8907APV</t>
  </si>
  <si>
    <t>CFM8907F</t>
  </si>
  <si>
    <t>CFM9033A</t>
  </si>
  <si>
    <t>CFM9033B</t>
  </si>
  <si>
    <t>CFM9033C</t>
  </si>
  <si>
    <t>CFM9033G</t>
  </si>
  <si>
    <t>CFM9033I</t>
  </si>
  <si>
    <t>CFM9033LP180</t>
  </si>
  <si>
    <t>CFM9033LP3</t>
  </si>
  <si>
    <t>CFM9033LPI</t>
  </si>
  <si>
    <t>CFM9033O</t>
  </si>
  <si>
    <t>CFM9033PLAN1</t>
  </si>
  <si>
    <t>CFM9033PLAN2</t>
  </si>
  <si>
    <t>CFM9033PLAN3</t>
  </si>
  <si>
    <t>CFM9033PLAN4</t>
  </si>
  <si>
    <t>CFM9569A</t>
  </si>
  <si>
    <t>CFM9569APV</t>
  </si>
  <si>
    <t>CFM8245A</t>
  </si>
  <si>
    <t>CFM8245APV</t>
  </si>
  <si>
    <t>CFM8245APV-AP</t>
  </si>
  <si>
    <t>CFM8245F</t>
  </si>
  <si>
    <t>CFM8245I</t>
  </si>
  <si>
    <t>CFM8245LV</t>
  </si>
  <si>
    <t>CFM8245P</t>
  </si>
  <si>
    <t>CFM8438A</t>
  </si>
  <si>
    <t>CFM8438B</t>
  </si>
  <si>
    <t>CFM8438C</t>
  </si>
  <si>
    <t>CFM8438G</t>
  </si>
  <si>
    <t>CFM8438LP180</t>
  </si>
  <si>
    <t>CFM8438LP3</t>
  </si>
  <si>
    <t>CFM8438LPI</t>
  </si>
  <si>
    <t>CFM8438O</t>
  </si>
  <si>
    <t>CFM8438PLAN1</t>
  </si>
  <si>
    <t>CFM8438PLAN2</t>
  </si>
  <si>
    <t>CFM8438PLAN3</t>
  </si>
  <si>
    <t>CFM8438PLAN4</t>
  </si>
  <si>
    <t>CFM8089A</t>
  </si>
  <si>
    <t>CFM8089B</t>
  </si>
  <si>
    <t>CFM8089C</t>
  </si>
  <si>
    <t>CFM8089G</t>
  </si>
  <si>
    <t>CFM8089LP180</t>
  </si>
  <si>
    <t>CFM8089LP3</t>
  </si>
  <si>
    <t>CFM8089LPI</t>
  </si>
  <si>
    <t>CFM8089O</t>
  </si>
  <si>
    <t>CFM8089PLAN1</t>
  </si>
  <si>
    <t>CFM8089PLAN2</t>
  </si>
  <si>
    <t>CFM8089PLAN3</t>
  </si>
  <si>
    <t>CFM8089PLAN4</t>
  </si>
  <si>
    <t>CFM8788A</t>
  </si>
  <si>
    <t>CFM8788APV</t>
  </si>
  <si>
    <t>CFM8788APV-AP</t>
  </si>
  <si>
    <t>CFM8788F</t>
  </si>
  <si>
    <t>CFM8788I</t>
  </si>
  <si>
    <t>CFM8788P</t>
  </si>
  <si>
    <t>CFM8788X</t>
  </si>
  <si>
    <t>CFM8316A</t>
  </si>
  <si>
    <t>CFM8316APV</t>
  </si>
  <si>
    <t>CFM8316B</t>
  </si>
  <si>
    <t>CFM8316BE</t>
  </si>
  <si>
    <t>CFM8316C</t>
  </si>
  <si>
    <t>CFM8316F</t>
  </si>
  <si>
    <t>CFM8316I</t>
  </si>
  <si>
    <t>CFM8316IPA</t>
  </si>
  <si>
    <t>CFM8316VIVIENDA</t>
  </si>
  <si>
    <t>CFM9259A</t>
  </si>
  <si>
    <t>CFM9259B</t>
  </si>
  <si>
    <t>CFM9259C</t>
  </si>
  <si>
    <t>CFM9259D</t>
  </si>
  <si>
    <t>CFM9259E-APV</t>
  </si>
  <si>
    <t>CFM9259H-APV</t>
  </si>
  <si>
    <t>CFM9259I</t>
  </si>
  <si>
    <t>CFM9259P</t>
  </si>
  <si>
    <t>CFM9260A</t>
  </si>
  <si>
    <t>CFM9260B</t>
  </si>
  <si>
    <t>CFM9260C</t>
  </si>
  <si>
    <t>CFM9260D</t>
  </si>
  <si>
    <t>CFM9260E-APV</t>
  </si>
  <si>
    <t>CFM9260H-APV</t>
  </si>
  <si>
    <t>CFM9260I</t>
  </si>
  <si>
    <t>CFM9260P</t>
  </si>
  <si>
    <t>CFM8036APV</t>
  </si>
  <si>
    <t>CFM8036BCI</t>
  </si>
  <si>
    <t>CFM8036CLASI</t>
  </si>
  <si>
    <t>CFM8036FAMIL</t>
  </si>
  <si>
    <t>CFM8950A</t>
  </si>
  <si>
    <t>CFM8950B</t>
  </si>
  <si>
    <t>CFM8950B-APV</t>
  </si>
  <si>
    <t>CFM8950C</t>
  </si>
  <si>
    <t>CFM8950C-APV</t>
  </si>
  <si>
    <t>CFM8950F</t>
  </si>
  <si>
    <t>CFM8950F-APV</t>
  </si>
  <si>
    <t>CFM8950I</t>
  </si>
  <si>
    <t>CFM8950I-APV</t>
  </si>
  <si>
    <t>CFM9003A</t>
  </si>
  <si>
    <t>CFM9003AC</t>
  </si>
  <si>
    <t>CFM9003AC-APV</t>
  </si>
  <si>
    <t>CFM9003B</t>
  </si>
  <si>
    <t>CFM9003C</t>
  </si>
  <si>
    <t>CFM9003D</t>
  </si>
  <si>
    <t>CFM9003E</t>
  </si>
  <si>
    <t>CFM9003F</t>
  </si>
  <si>
    <t>CFM9003H</t>
  </si>
  <si>
    <t>CFM9003I</t>
  </si>
  <si>
    <t>CFM9003M</t>
  </si>
  <si>
    <t>CFM9003SURA</t>
  </si>
  <si>
    <t>CFM9021APV</t>
  </si>
  <si>
    <t>CFM9021E</t>
  </si>
  <si>
    <t>CFM9021PERSO</t>
  </si>
  <si>
    <t>CFM8956A</t>
  </si>
  <si>
    <t>CFM8956AC</t>
  </si>
  <si>
    <t>CFM8956AC-APV</t>
  </si>
  <si>
    <t>CFM8956B</t>
  </si>
  <si>
    <t>CFM8956C</t>
  </si>
  <si>
    <t>CFM8956D</t>
  </si>
  <si>
    <t>CFM8956E</t>
  </si>
  <si>
    <t>CFM8956F</t>
  </si>
  <si>
    <t>CFM8956H</t>
  </si>
  <si>
    <t>CFM8956I</t>
  </si>
  <si>
    <t>CFM8956M</t>
  </si>
  <si>
    <t>CFM8956SURA</t>
  </si>
  <si>
    <t>CFM9106A</t>
  </si>
  <si>
    <t>CFM9106AC</t>
  </si>
  <si>
    <t>CFM9106AC-APV</t>
  </si>
  <si>
    <t>CFM9106B</t>
  </si>
  <si>
    <t>CFM9106C</t>
  </si>
  <si>
    <t>CFM9106D</t>
  </si>
  <si>
    <t>CFM9106E</t>
  </si>
  <si>
    <t>CFM9106F</t>
  </si>
  <si>
    <t>CFM9106H</t>
  </si>
  <si>
    <t>CFM9106I</t>
  </si>
  <si>
    <t>CFM9106M</t>
  </si>
  <si>
    <t>CFM9106SURA</t>
  </si>
  <si>
    <t>CFM9834APV</t>
  </si>
  <si>
    <t>CFM9834F1</t>
  </si>
  <si>
    <t>CFM9834F2</t>
  </si>
  <si>
    <t>CFM9834F3</t>
  </si>
  <si>
    <t>CFM9834F4</t>
  </si>
  <si>
    <t>CFM9834F5</t>
  </si>
  <si>
    <t>CFM9834IT</t>
  </si>
  <si>
    <t>CFM8619A</t>
  </si>
  <si>
    <t>CFM8619B</t>
  </si>
  <si>
    <t>CFM8619C</t>
  </si>
  <si>
    <t>CFM8619G</t>
  </si>
  <si>
    <t>CFM8619I2</t>
  </si>
  <si>
    <t>CFM8619LP180</t>
  </si>
  <si>
    <t>CFM8619LP3</t>
  </si>
  <si>
    <t>CFM8619LPI</t>
  </si>
  <si>
    <t>CFM8619O</t>
  </si>
  <si>
    <t>CFM8619PLAN1</t>
  </si>
  <si>
    <t>CFM8619PLAN2</t>
  </si>
  <si>
    <t>CFM8619PLAN3</t>
  </si>
  <si>
    <t>CFM8619PLAN4</t>
  </si>
  <si>
    <t>CFM8357B</t>
  </si>
  <si>
    <t>CFM8357BCH</t>
  </si>
  <si>
    <t>CFM8357IT</t>
  </si>
  <si>
    <t>CFM8357L</t>
  </si>
  <si>
    <t>CFM8357M</t>
  </si>
  <si>
    <t>CFM9074A</t>
  </si>
  <si>
    <t>CFM9074APER</t>
  </si>
  <si>
    <t>CFM9074APV</t>
  </si>
  <si>
    <t>CFM9074B</t>
  </si>
  <si>
    <t>CFM9074BE</t>
  </si>
  <si>
    <t>CFM9074C</t>
  </si>
  <si>
    <t>CFM9074I</t>
  </si>
  <si>
    <t>CFM9074VIVIENDA</t>
  </si>
  <si>
    <t>CFM9154VIVIENDA</t>
  </si>
  <si>
    <t>CFM8906APV</t>
  </si>
  <si>
    <t>CFM8906CORPO</t>
  </si>
  <si>
    <t>CFM8906EJECU</t>
  </si>
  <si>
    <t>CFM8906G</t>
  </si>
  <si>
    <t>CFM8906III</t>
  </si>
  <si>
    <t>CFM8906INVER</t>
  </si>
  <si>
    <t>CFM8906UNIVE</t>
  </si>
  <si>
    <t>CFM9843APV</t>
  </si>
  <si>
    <t>CFM9843CLASICA</t>
  </si>
  <si>
    <t>CFM9843INSTITUC</t>
  </si>
  <si>
    <t>CFM9843K</t>
  </si>
  <si>
    <t>CFM9843LIQUIDEZ</t>
  </si>
  <si>
    <t>CFM9209A</t>
  </si>
  <si>
    <t>CFM9209ADC</t>
  </si>
  <si>
    <t>CFM9209B</t>
  </si>
  <si>
    <t>CFM9209B-APV</t>
  </si>
  <si>
    <t>CFM9209C</t>
  </si>
  <si>
    <t>CFM9209F</t>
  </si>
  <si>
    <t>CFM9209I</t>
  </si>
  <si>
    <t>CFM8897A</t>
  </si>
  <si>
    <t>CFM8897APV</t>
  </si>
  <si>
    <t>CFM8897B</t>
  </si>
  <si>
    <t>CFM8897B-APV</t>
  </si>
  <si>
    <t>CFM8897D</t>
  </si>
  <si>
    <t>CFM8897D-APV</t>
  </si>
  <si>
    <t>CFM8897I</t>
  </si>
  <si>
    <t>CFM8897I-APV</t>
  </si>
  <si>
    <t>CFM9084A</t>
  </si>
  <si>
    <t>CFM9084AC</t>
  </si>
  <si>
    <t>CFM9084AC-APV</t>
  </si>
  <si>
    <t>CFM9084B</t>
  </si>
  <si>
    <t>CFM9084C</t>
  </si>
  <si>
    <t>CFM9084D</t>
  </si>
  <si>
    <t>CFM9084E</t>
  </si>
  <si>
    <t>CFM9084F</t>
  </si>
  <si>
    <t>CFM9084H</t>
  </si>
  <si>
    <t>CFM9084I</t>
  </si>
  <si>
    <t>CFM9084M</t>
  </si>
  <si>
    <t>CFM9084SURA</t>
  </si>
  <si>
    <t>CFM9934APV</t>
  </si>
  <si>
    <t>CFM9934CLASICA</t>
  </si>
  <si>
    <t>CFM9934K</t>
  </si>
  <si>
    <t>CFM9934LARGOPLA</t>
  </si>
  <si>
    <t>CFM9934LIQUIDEZ</t>
  </si>
  <si>
    <t>CFM9145A</t>
  </si>
  <si>
    <t>CFM9145AC</t>
  </si>
  <si>
    <t>CFM9145AC-APV</t>
  </si>
  <si>
    <t>CFM9145B</t>
  </si>
  <si>
    <t>CFM9145C</t>
  </si>
  <si>
    <t>CFM9145D</t>
  </si>
  <si>
    <t>CFM9145E</t>
  </si>
  <si>
    <t>CFM9145F</t>
  </si>
  <si>
    <t>CFM9145H</t>
  </si>
  <si>
    <t>CFM9145I</t>
  </si>
  <si>
    <t>CFM9145M</t>
  </si>
  <si>
    <t>CFM9145SURA</t>
  </si>
  <si>
    <t>CFM8028B</t>
  </si>
  <si>
    <t>CFM8028BCH</t>
  </si>
  <si>
    <t>CFM8028BPLUS</t>
  </si>
  <si>
    <t>CFM8028L</t>
  </si>
  <si>
    <t>CFM8028M</t>
  </si>
  <si>
    <t>CFM8028P1</t>
  </si>
  <si>
    <t>CFM8766A</t>
  </si>
  <si>
    <t>CFM8766ALTOP</t>
  </si>
  <si>
    <t>CFM8766APV</t>
  </si>
  <si>
    <t>CFM8766BCI</t>
  </si>
  <si>
    <t>CFM8766BPRIV</t>
  </si>
  <si>
    <t>CFM8766CLASI</t>
  </si>
  <si>
    <t>CFM8766FAMIL</t>
  </si>
  <si>
    <t>CFM9651A</t>
  </si>
  <si>
    <t>CFM9651APV</t>
  </si>
  <si>
    <t>CFM9651B</t>
  </si>
  <si>
    <t>CFM9651FO</t>
  </si>
  <si>
    <t>CFM9651GP</t>
  </si>
  <si>
    <t>CFM8859A</t>
  </si>
  <si>
    <t>CFM8859AC</t>
  </si>
  <si>
    <t>CFM8859AC-APV</t>
  </si>
  <si>
    <t>CFM8859B</t>
  </si>
  <si>
    <t>CFM8859C</t>
  </si>
  <si>
    <t>CFM8859D</t>
  </si>
  <si>
    <t>CFM8859E</t>
  </si>
  <si>
    <t>CFM8859F</t>
  </si>
  <si>
    <t>CFM8859H</t>
  </si>
  <si>
    <t>CFM8859I</t>
  </si>
  <si>
    <t>CFM8859M</t>
  </si>
  <si>
    <t>CFM8900ALTO</t>
  </si>
  <si>
    <t>CFM8900APV</t>
  </si>
  <si>
    <t>CFM8900EJECU</t>
  </si>
  <si>
    <t>CFM8900II</t>
  </si>
  <si>
    <t>CFM8900III</t>
  </si>
  <si>
    <t>CFM8900INVER</t>
  </si>
  <si>
    <t>CFM8900UNIVE</t>
  </si>
  <si>
    <t>CFM8577ALTO</t>
  </si>
  <si>
    <t>CFM8577APV</t>
  </si>
  <si>
    <t>CFM8577EJECU</t>
  </si>
  <si>
    <t>CFM8577II</t>
  </si>
  <si>
    <t>CFM8577III</t>
  </si>
  <si>
    <t>CFM8577INVER</t>
  </si>
  <si>
    <t>CFM8577UNIVE</t>
  </si>
  <si>
    <t>CFM8076AM</t>
  </si>
  <si>
    <t>CFM8076APV</t>
  </si>
  <si>
    <t>CFM8076EJECU</t>
  </si>
  <si>
    <t>CFM8076G</t>
  </si>
  <si>
    <t>CFM8076I</t>
  </si>
  <si>
    <t>CFM8076III</t>
  </si>
  <si>
    <t>CFM8076INVER</t>
  </si>
  <si>
    <t>CFM8076UNIVE</t>
  </si>
  <si>
    <t>CFM8372APV</t>
  </si>
  <si>
    <t>CFM8372GLOBA</t>
  </si>
  <si>
    <t>CFM8372III</t>
  </si>
  <si>
    <t>CFM8372PATRI</t>
  </si>
  <si>
    <t>CFM8159ALTO</t>
  </si>
  <si>
    <t>CFM8159AM</t>
  </si>
  <si>
    <t>CFM8159APV</t>
  </si>
  <si>
    <t>CFM8159EJECU</t>
  </si>
  <si>
    <t>CFM8159G</t>
  </si>
  <si>
    <t>CFM8159III</t>
  </si>
  <si>
    <t>CFM8159INVER</t>
  </si>
  <si>
    <t>CFM8159UNIVE</t>
  </si>
  <si>
    <t>CFM8576ALTO</t>
  </si>
  <si>
    <t>CFM8576APV</t>
  </si>
  <si>
    <t>CFM8576EJECU</t>
  </si>
  <si>
    <t>CFM8576II</t>
  </si>
  <si>
    <t>CFM8576III</t>
  </si>
  <si>
    <t>CFM8576INVER</t>
  </si>
  <si>
    <t>CFM8576UNIVE</t>
  </si>
  <si>
    <t>CFM8287AM</t>
  </si>
  <si>
    <t>CFM8287APV</t>
  </si>
  <si>
    <t>CFM8287EJECU</t>
  </si>
  <si>
    <t>CFM8287G</t>
  </si>
  <si>
    <t>CFM8287III</t>
  </si>
  <si>
    <t>CFM8287INVER</t>
  </si>
  <si>
    <t>CFM8287UNIVE</t>
  </si>
  <si>
    <t>CFM8578ALTO</t>
  </si>
  <si>
    <t>CFM8578APV</t>
  </si>
  <si>
    <t>CFM8578EJECU</t>
  </si>
  <si>
    <t>CFM8578II</t>
  </si>
  <si>
    <t>CFM8578III</t>
  </si>
  <si>
    <t>CFM8578INVER</t>
  </si>
  <si>
    <t>CFM8578UNIVE</t>
  </si>
  <si>
    <t>CFM9490AM</t>
  </si>
  <si>
    <t>CFM9490CORPO</t>
  </si>
  <si>
    <t>CFM9490EJECU</t>
  </si>
  <si>
    <t>CFM9490INVER</t>
  </si>
  <si>
    <t>CFM9490UNIVE</t>
  </si>
  <si>
    <t>CFM8387ALTO</t>
  </si>
  <si>
    <t>CFM8387APV</t>
  </si>
  <si>
    <t>CFM8387EJECU</t>
  </si>
  <si>
    <t>CFM8387II</t>
  </si>
  <si>
    <t>CFM8387III</t>
  </si>
  <si>
    <t>CFM8387INVER</t>
  </si>
  <si>
    <t>CFM8387UNIVE</t>
  </si>
  <si>
    <t>CFM9405APV</t>
  </si>
  <si>
    <t>CFM9405EJECU</t>
  </si>
  <si>
    <t>CFM9405INVER</t>
  </si>
  <si>
    <t>CFM9405UNIVE</t>
  </si>
  <si>
    <t>CFM8090ALTO</t>
  </si>
  <si>
    <t>CFM8090AM</t>
  </si>
  <si>
    <t>CFM8090APV</t>
  </si>
  <si>
    <t>CFM8090EJECU</t>
  </si>
  <si>
    <t>CFM8090G</t>
  </si>
  <si>
    <t>CFM8090I</t>
  </si>
  <si>
    <t>CFM8090II</t>
  </si>
  <si>
    <t>CFM8090III</t>
  </si>
  <si>
    <t>CFM8090INVER</t>
  </si>
  <si>
    <t>CFM8090UNIVE</t>
  </si>
  <si>
    <t>CFM8077AM</t>
  </si>
  <si>
    <t>CFM8077APV</t>
  </si>
  <si>
    <t>CFM8077CORPO</t>
  </si>
  <si>
    <t>CFM8077EJECU</t>
  </si>
  <si>
    <t>CFM8077G</t>
  </si>
  <si>
    <t>CFM8077I</t>
  </si>
  <si>
    <t>CFM8077II</t>
  </si>
  <si>
    <t>CFM8077III</t>
  </si>
  <si>
    <t>CFM8077INVER</t>
  </si>
  <si>
    <t>CFM8077UNIVE</t>
  </si>
  <si>
    <t>CFM8160ALTO</t>
  </si>
  <si>
    <t>CFM8160APV</t>
  </si>
  <si>
    <t>CFM8160EJECU</t>
  </si>
  <si>
    <t>CFM8160G</t>
  </si>
  <si>
    <t>CFM8160III</t>
  </si>
  <si>
    <t>CFM8160INVER</t>
  </si>
  <si>
    <t>CFM8160UNIVE</t>
  </si>
  <si>
    <t>CFM8057AM</t>
  </si>
  <si>
    <t>CFM8057APV</t>
  </si>
  <si>
    <t>CFM8057CORPO</t>
  </si>
  <si>
    <t>CFM8057EJECU</t>
  </si>
  <si>
    <t>CFM8057G</t>
  </si>
  <si>
    <t>CFM8057INVER</t>
  </si>
  <si>
    <t>CFM8057P</t>
  </si>
  <si>
    <t>CFM8057UNIVE</t>
  </si>
  <si>
    <t>CFM8230UNICA</t>
  </si>
  <si>
    <t>CFM8059APV</t>
  </si>
  <si>
    <t>CFM8059CORPO</t>
  </si>
  <si>
    <t>CFM8059EJECU</t>
  </si>
  <si>
    <t>CFM8059INVER</t>
  </si>
  <si>
    <t>CFM8059P</t>
  </si>
  <si>
    <t>CFM8059UNIVE</t>
  </si>
  <si>
    <t>CFM8058ALTO</t>
  </si>
  <si>
    <t>CFM8058AM</t>
  </si>
  <si>
    <t>CFM8058APV</t>
  </si>
  <si>
    <t>CFM8058EJECU</t>
  </si>
  <si>
    <t>CFM8058G</t>
  </si>
  <si>
    <t>CFM8058I</t>
  </si>
  <si>
    <t>CFM8058II</t>
  </si>
  <si>
    <t>CFM8058III</t>
  </si>
  <si>
    <t>CFM8058INVER</t>
  </si>
  <si>
    <t>CFM8058UNIVE</t>
  </si>
  <si>
    <t>CFM8488ALTO</t>
  </si>
  <si>
    <t>CFM8488AM</t>
  </si>
  <si>
    <t>CFM8488APV</t>
  </si>
  <si>
    <t>CFM8488EJECU</t>
  </si>
  <si>
    <t>CFM8488G</t>
  </si>
  <si>
    <t>CFM8488I</t>
  </si>
  <si>
    <t>CFM8488II</t>
  </si>
  <si>
    <t>CFM8488III</t>
  </si>
  <si>
    <t>CFM8488INVER</t>
  </si>
  <si>
    <t>CFM8488UNIVE</t>
  </si>
  <si>
    <t>CFM8082AM</t>
  </si>
  <si>
    <t>CFM8082APV</t>
  </si>
  <si>
    <t>CFM8082EJECU</t>
  </si>
  <si>
    <t>CFM8082G</t>
  </si>
  <si>
    <t>CFM8082I</t>
  </si>
  <si>
    <t>CFM8082III</t>
  </si>
  <si>
    <t>CFM8082INVER</t>
  </si>
  <si>
    <t>CFM8082UNIVE</t>
  </si>
  <si>
    <t>CFM8280AM</t>
  </si>
  <si>
    <t>CFM8280APV</t>
  </si>
  <si>
    <t>CFM8280EJECU</t>
  </si>
  <si>
    <t>CFM8280G</t>
  </si>
  <si>
    <t>CFM8280INVER</t>
  </si>
  <si>
    <t>CFM8280UNIVE</t>
  </si>
  <si>
    <t>CFM8529AHORRO</t>
  </si>
  <si>
    <t>CFM8529APV</t>
  </si>
  <si>
    <t>CFM8529CLASICA</t>
  </si>
  <si>
    <t>CFM8529CONVENIO</t>
  </si>
  <si>
    <t>CFM8529FAMILIA</t>
  </si>
  <si>
    <t>CFM8529PREMIUM</t>
  </si>
  <si>
    <t>CFM8529WEB</t>
  </si>
  <si>
    <t>CFM8413A</t>
  </si>
  <si>
    <t>CFM8413APV</t>
  </si>
  <si>
    <t>CFM8413F</t>
  </si>
  <si>
    <t>CFM8822A</t>
  </si>
  <si>
    <t>CFM8822APV</t>
  </si>
  <si>
    <t>CFM8822B</t>
  </si>
  <si>
    <t>CFM8822C</t>
  </si>
  <si>
    <t>CFM8822E</t>
  </si>
  <si>
    <t>CFM8822F</t>
  </si>
  <si>
    <t>CFM8049A</t>
  </si>
  <si>
    <t>CFM8049AFP</t>
  </si>
  <si>
    <t>CFM8049B</t>
  </si>
  <si>
    <t>CFM8049F</t>
  </si>
  <si>
    <t>CFM9158A</t>
  </si>
  <si>
    <t>CFM9158APV</t>
  </si>
  <si>
    <t>CFM9158F</t>
  </si>
  <si>
    <t>CFM9158V</t>
  </si>
  <si>
    <t>CFM8238UNICA</t>
  </si>
  <si>
    <t>CFM8604A</t>
  </si>
  <si>
    <t>CFM8604APV</t>
  </si>
  <si>
    <t>CFM8604B</t>
  </si>
  <si>
    <t>CFM8604C</t>
  </si>
  <si>
    <t>CFM8604E</t>
  </si>
  <si>
    <t>CFM8604F</t>
  </si>
  <si>
    <t>CFM8050A</t>
  </si>
  <si>
    <t>CFM8050APV</t>
  </si>
  <si>
    <t>CFM8050F</t>
  </si>
  <si>
    <t>CFM8392A</t>
  </si>
  <si>
    <t>CFM8392APV</t>
  </si>
  <si>
    <t>CFM8392F</t>
  </si>
  <si>
    <t>CFM8820A</t>
  </si>
  <si>
    <t>CFM8820APV1</t>
  </si>
  <si>
    <t>CFM8820B</t>
  </si>
  <si>
    <t>CFM8820G</t>
  </si>
  <si>
    <t>CFM8820H</t>
  </si>
  <si>
    <t>CFM8820I-APV</t>
  </si>
  <si>
    <t>CFM8820J</t>
  </si>
  <si>
    <t>CFM8820S</t>
  </si>
  <si>
    <t>CFM8820V</t>
  </si>
  <si>
    <t>CFM8048A</t>
  </si>
  <si>
    <t>CFM8048B</t>
  </si>
  <si>
    <t>CFM8048I</t>
  </si>
  <si>
    <t>CFM8048S</t>
  </si>
  <si>
    <t>CFM8806A</t>
  </si>
  <si>
    <t>CFM8806APV1</t>
  </si>
  <si>
    <t>CFM8806B</t>
  </si>
  <si>
    <t>CFM8806D</t>
  </si>
  <si>
    <t>CFM8806G</t>
  </si>
  <si>
    <t>CFM8806H</t>
  </si>
  <si>
    <t>CFM8806I-APV</t>
  </si>
  <si>
    <t>CFM8806J</t>
  </si>
  <si>
    <t>CFM8806S</t>
  </si>
  <si>
    <t>CFM8806V</t>
  </si>
  <si>
    <t>CFM8384A</t>
  </si>
  <si>
    <t>CFM8384B</t>
  </si>
  <si>
    <t>CFM8384C</t>
  </si>
  <si>
    <t>CFM8384S</t>
  </si>
  <si>
    <t>CFM8323A</t>
  </si>
  <si>
    <t>CFM8323APV1</t>
  </si>
  <si>
    <t>CFM8323B</t>
  </si>
  <si>
    <t>CFM8323G</t>
  </si>
  <si>
    <t>CFM8323H</t>
  </si>
  <si>
    <t>CFM8323I-APV</t>
  </si>
  <si>
    <t>CFM8323J</t>
  </si>
  <si>
    <t>CFM8323S</t>
  </si>
  <si>
    <t>CFM8323V</t>
  </si>
  <si>
    <t>CFM8435A</t>
  </si>
  <si>
    <t>CFM8435B</t>
  </si>
  <si>
    <t>CFM8435D</t>
  </si>
  <si>
    <t>CFM8435G</t>
  </si>
  <si>
    <t>CFM8435H</t>
  </si>
  <si>
    <t>CFM8435I-APV</t>
  </si>
  <si>
    <t>CFM8435J</t>
  </si>
  <si>
    <t>CFM8435S</t>
  </si>
  <si>
    <t>CFM8435V</t>
  </si>
  <si>
    <t>CFM8055A</t>
  </si>
  <si>
    <t>CFM8055APV1</t>
  </si>
  <si>
    <t>CFM8055B</t>
  </si>
  <si>
    <t>CFM8055G</t>
  </si>
  <si>
    <t>CFM8055I-APV</t>
  </si>
  <si>
    <t>CFM8055S</t>
  </si>
  <si>
    <t>CFM8055V</t>
  </si>
  <si>
    <t>CFM8294A</t>
  </si>
  <si>
    <t>CFM8294APV1</t>
  </si>
  <si>
    <t>CFM8294F</t>
  </si>
  <si>
    <t>CFM8294H</t>
  </si>
  <si>
    <t>CFM8294I-APV</t>
  </si>
  <si>
    <t>CFM8294J</t>
  </si>
  <si>
    <t>CFM8294S</t>
  </si>
  <si>
    <t>CFM8294V</t>
  </si>
  <si>
    <t>CFM8118A</t>
  </si>
  <si>
    <t>CFM8118APV1</t>
  </si>
  <si>
    <t>CFM8118B</t>
  </si>
  <si>
    <t>CFM8118G</t>
  </si>
  <si>
    <t>CFM8118H</t>
  </si>
  <si>
    <t>CFM8118I-APV</t>
  </si>
  <si>
    <t>CFM8118J</t>
  </si>
  <si>
    <t>CFM8118S</t>
  </si>
  <si>
    <t>CFM8118V</t>
  </si>
  <si>
    <t>CFM8336A</t>
  </si>
  <si>
    <t>CFM8336B</t>
  </si>
  <si>
    <t>CFM8336D</t>
  </si>
  <si>
    <t>CFM8336H</t>
  </si>
  <si>
    <t>CFM8336I-APV</t>
  </si>
  <si>
    <t>CFM8336J</t>
  </si>
  <si>
    <t>CFM8336N</t>
  </si>
  <si>
    <t>CFM8336S</t>
  </si>
  <si>
    <t>CFM8336V</t>
  </si>
  <si>
    <t>CFM8253A</t>
  </si>
  <si>
    <t>CFM8253B</t>
  </si>
  <si>
    <t>CFM8253C</t>
  </si>
  <si>
    <t>CFM8253D</t>
  </si>
  <si>
    <t>CFM8253E</t>
  </si>
  <si>
    <t>CFM8253I</t>
  </si>
  <si>
    <t>CFM8253L</t>
  </si>
  <si>
    <t>CFM8253S</t>
  </si>
  <si>
    <t>CFM8490A</t>
  </si>
  <si>
    <t>CFM8490APV1</t>
  </si>
  <si>
    <t>CFM8490F</t>
  </si>
  <si>
    <t>CFM8490G</t>
  </si>
  <si>
    <t>CFM8490H</t>
  </si>
  <si>
    <t>CFM8490I-APV</t>
  </si>
  <si>
    <t>CFM8490J</t>
  </si>
  <si>
    <t>CFM8490S</t>
  </si>
  <si>
    <t>CFM8490V</t>
  </si>
  <si>
    <t>CFM8795A</t>
  </si>
  <si>
    <t>CFM8795APV1</t>
  </si>
  <si>
    <t>CFM8795B</t>
  </si>
  <si>
    <t>CFM8795D</t>
  </si>
  <si>
    <t>CFM8795F</t>
  </si>
  <si>
    <t>CFM8795G</t>
  </si>
  <si>
    <t>CFM8795H</t>
  </si>
  <si>
    <t>CFM8795I</t>
  </si>
  <si>
    <t>CFM8795J</t>
  </si>
  <si>
    <t>CFM8795S</t>
  </si>
  <si>
    <t>CFM8795V</t>
  </si>
  <si>
    <t>CFM8306A</t>
  </si>
  <si>
    <t>CFM8306B</t>
  </si>
  <si>
    <t>CFM8306D</t>
  </si>
  <si>
    <t>CFM8306G</t>
  </si>
  <si>
    <t>CFM8306H</t>
  </si>
  <si>
    <t>CFM8306I-APV</t>
  </si>
  <si>
    <t>CFM8306J</t>
  </si>
  <si>
    <t>CFM8306S</t>
  </si>
  <si>
    <t>CFM8306V</t>
  </si>
  <si>
    <t>CFM8430A</t>
  </si>
  <si>
    <t>CFM8430ALPAT</t>
  </si>
  <si>
    <t>CFM8430APV</t>
  </si>
  <si>
    <t>CFM8430BCI</t>
  </si>
  <si>
    <t>CFM8430BPRIV</t>
  </si>
  <si>
    <t>CFM8430CLASI</t>
  </si>
  <si>
    <t>CFM8430FAMIL</t>
  </si>
  <si>
    <t>CFM8430GAMMA</t>
  </si>
  <si>
    <t>CFM8996APV</t>
  </si>
  <si>
    <t>CFM8996III</t>
  </si>
  <si>
    <t>CFM8996PERMA</t>
  </si>
  <si>
    <t>CFM8995APV</t>
  </si>
  <si>
    <t>CFM8995III</t>
  </si>
  <si>
    <t>CFM8995PERMA</t>
  </si>
  <si>
    <t>CFM8997APV</t>
  </si>
  <si>
    <t>CFM8997III</t>
  </si>
  <si>
    <t>CFM8997PERMA</t>
  </si>
  <si>
    <t>CFM9034AM</t>
  </si>
  <si>
    <t>CFM9034APV</t>
  </si>
  <si>
    <t>CFM9034G</t>
  </si>
  <si>
    <t>CFM9034GLOBA</t>
  </si>
  <si>
    <t>CFM9034III</t>
  </si>
  <si>
    <t>CFM9034PATRI</t>
  </si>
  <si>
    <t>CFM8948A</t>
  </si>
  <si>
    <t>CFM8948B-APV/AP</t>
  </si>
  <si>
    <t>CFM8948CUI</t>
  </si>
  <si>
    <t>CFM8948D</t>
  </si>
  <si>
    <t>CFM8948Z</t>
  </si>
  <si>
    <t>CFM8319A</t>
  </si>
  <si>
    <t>CFM8319B</t>
  </si>
  <si>
    <t>CFM8319BE</t>
  </si>
  <si>
    <t>CFM8319C</t>
  </si>
  <si>
    <t>CFM8319F</t>
  </si>
  <si>
    <t>CFM8319I</t>
  </si>
  <si>
    <t>CFM8319VIVIENDA</t>
  </si>
  <si>
    <t>CFM9730A</t>
  </si>
  <si>
    <t>CFM8679A</t>
  </si>
  <si>
    <t>CFM8679AC</t>
  </si>
  <si>
    <t>CFM8679AC-APV</t>
  </si>
  <si>
    <t>CFM8679B</t>
  </si>
  <si>
    <t>CFM8679C</t>
  </si>
  <si>
    <t>CFM8679D</t>
  </si>
  <si>
    <t>CFM8679E</t>
  </si>
  <si>
    <t>CFM8679F</t>
  </si>
  <si>
    <t>CFM8679H</t>
  </si>
  <si>
    <t>CFM8679I</t>
  </si>
  <si>
    <t>CFM8679M</t>
  </si>
  <si>
    <t>CFM8812A</t>
  </si>
  <si>
    <t>CFM8812AC</t>
  </si>
  <si>
    <t>CFM8812AC-APV</t>
  </si>
  <si>
    <t>CFM8812B</t>
  </si>
  <si>
    <t>CFM8812C</t>
  </si>
  <si>
    <t>CFM8812D</t>
  </si>
  <si>
    <t>CFM8812E</t>
  </si>
  <si>
    <t>CFM8812F</t>
  </si>
  <si>
    <t>CFM8812H</t>
  </si>
  <si>
    <t>CFM8812I</t>
  </si>
  <si>
    <t>CFM8812M</t>
  </si>
  <si>
    <t>CFM8678A</t>
  </si>
  <si>
    <t>CFM8678AC</t>
  </si>
  <si>
    <t>CFM8678AC-APV</t>
  </si>
  <si>
    <t>CFM8678C</t>
  </si>
  <si>
    <t>CFM8678D</t>
  </si>
  <si>
    <t>CFM8678E</t>
  </si>
  <si>
    <t>CFM8678F</t>
  </si>
  <si>
    <t>CFM8678FI</t>
  </si>
  <si>
    <t>CFM8678FI-A</t>
  </si>
  <si>
    <t>CFM8678H</t>
  </si>
  <si>
    <t>CFM8678I</t>
  </si>
  <si>
    <t>CFM8678M</t>
  </si>
  <si>
    <t>CFM8678SURA</t>
  </si>
  <si>
    <t>CFM8676A</t>
  </si>
  <si>
    <t>CFM8676AC</t>
  </si>
  <si>
    <t>CFM8676AC-APV</t>
  </si>
  <si>
    <t>CFM8676B</t>
  </si>
  <si>
    <t>CFM8676C</t>
  </si>
  <si>
    <t>CFM8676D</t>
  </si>
  <si>
    <t>CFM8676E</t>
  </si>
  <si>
    <t>CFM8676F</t>
  </si>
  <si>
    <t>CFM8676H</t>
  </si>
  <si>
    <t>CFM8676I</t>
  </si>
  <si>
    <t>CFM8676M</t>
  </si>
  <si>
    <t>CFM8676SURA</t>
  </si>
  <si>
    <t>CFM8776A</t>
  </si>
  <si>
    <t>CFM8776AC</t>
  </si>
  <si>
    <t>CFM8776AC-APV</t>
  </si>
  <si>
    <t>CFM8776B</t>
  </si>
  <si>
    <t>CFM8776C</t>
  </si>
  <si>
    <t>CFM8776D</t>
  </si>
  <si>
    <t>CFM8776E</t>
  </si>
  <si>
    <t>CFM8776F</t>
  </si>
  <si>
    <t>CFM8776H</t>
  </si>
  <si>
    <t>CFM8776I</t>
  </si>
  <si>
    <t>CFM8776M</t>
  </si>
  <si>
    <t>CFM8916A</t>
  </si>
  <si>
    <t>CFM8916AC</t>
  </si>
  <si>
    <t>CFM8916AC-APV</t>
  </si>
  <si>
    <t>CFM8916B</t>
  </si>
  <si>
    <t>CFM8916C</t>
  </si>
  <si>
    <t>CFM8916D</t>
  </si>
  <si>
    <t>CFM8916E</t>
  </si>
  <si>
    <t>CFM8916F</t>
  </si>
  <si>
    <t>CFM8916H</t>
  </si>
  <si>
    <t>CFM8916I</t>
  </si>
  <si>
    <t>CFM8916M</t>
  </si>
  <si>
    <t>CFM8685A</t>
  </si>
  <si>
    <t>CFM8685AC</t>
  </si>
  <si>
    <t>CFM8685AC-APV</t>
  </si>
  <si>
    <t>CFM8685B</t>
  </si>
  <si>
    <t>CFM8685C</t>
  </si>
  <si>
    <t>CFM8685D</t>
  </si>
  <si>
    <t>CFM8685E</t>
  </si>
  <si>
    <t>CFM8685F</t>
  </si>
  <si>
    <t>CFM8685H</t>
  </si>
  <si>
    <t>CFM8685I</t>
  </si>
  <si>
    <t>CFM8685M</t>
  </si>
  <si>
    <t>CFM8684A</t>
  </si>
  <si>
    <t>CFM8684AC</t>
  </si>
  <si>
    <t>CFM8684AC-APV</t>
  </si>
  <si>
    <t>CFM8684B</t>
  </si>
  <si>
    <t>CFM8684C</t>
  </si>
  <si>
    <t>CFM8684D</t>
  </si>
  <si>
    <t>CFM8684E</t>
  </si>
  <si>
    <t>CFM8684F</t>
  </si>
  <si>
    <t>CFM8684H</t>
  </si>
  <si>
    <t>CFM8684I</t>
  </si>
  <si>
    <t>CFM8684M</t>
  </si>
  <si>
    <t>CFM8915A</t>
  </si>
  <si>
    <t>CFM8915AC</t>
  </si>
  <si>
    <t>CFM8915AC-APV</t>
  </si>
  <si>
    <t>CFM8915B</t>
  </si>
  <si>
    <t>CFM8915C</t>
  </si>
  <si>
    <t>CFM8915D</t>
  </si>
  <si>
    <t>CFM8915E</t>
  </si>
  <si>
    <t>CFM8915F</t>
  </si>
  <si>
    <t>CFM8915H</t>
  </si>
  <si>
    <t>CFM8915I</t>
  </si>
  <si>
    <t>CFM8915M</t>
  </si>
  <si>
    <t>CFM8707A</t>
  </si>
  <si>
    <t>CFM8707AC</t>
  </si>
  <si>
    <t>CFM8707AC-APV</t>
  </si>
  <si>
    <t>CFM8707B</t>
  </si>
  <si>
    <t>CFM8707C</t>
  </si>
  <si>
    <t>CFM8707D</t>
  </si>
  <si>
    <t>CFM8707E</t>
  </si>
  <si>
    <t>CFM8707F</t>
  </si>
  <si>
    <t>CFM8707H</t>
  </si>
  <si>
    <t>CFM8707I</t>
  </si>
  <si>
    <t>CFM8707M</t>
  </si>
  <si>
    <t>CFM8773A</t>
  </si>
  <si>
    <t>CFM8773AC</t>
  </si>
  <si>
    <t>CFM8773AC-APV</t>
  </si>
  <si>
    <t>CFM8773B</t>
  </si>
  <si>
    <t>CFM8773C</t>
  </si>
  <si>
    <t>CFM8773D</t>
  </si>
  <si>
    <t>CFM8773E</t>
  </si>
  <si>
    <t>CFM8773F</t>
  </si>
  <si>
    <t>CFM8773H</t>
  </si>
  <si>
    <t>CFM8773I</t>
  </si>
  <si>
    <t>CFM8773M</t>
  </si>
  <si>
    <t>CFM8774A</t>
  </si>
  <si>
    <t>CFM8774AC</t>
  </si>
  <si>
    <t>CFM8774AC-APV</t>
  </si>
  <si>
    <t>CFM8774B</t>
  </si>
  <si>
    <t>CFM8774C</t>
  </si>
  <si>
    <t>CFM8774D</t>
  </si>
  <si>
    <t>CFM8774E</t>
  </si>
  <si>
    <t>CFM8774F</t>
  </si>
  <si>
    <t>CFM8774H</t>
  </si>
  <si>
    <t>CFM8774I</t>
  </si>
  <si>
    <t>CFM8774M</t>
  </si>
  <si>
    <t>CFM8775A</t>
  </si>
  <si>
    <t>CFM8775AC</t>
  </si>
  <si>
    <t>CFM8775AC-APV</t>
  </si>
  <si>
    <t>CFM8775B</t>
  </si>
  <si>
    <t>CFM8775C</t>
  </si>
  <si>
    <t>CFM8775D</t>
  </si>
  <si>
    <t>CFM8775E</t>
  </si>
  <si>
    <t>CFM8775F</t>
  </si>
  <si>
    <t>CFM8775H</t>
  </si>
  <si>
    <t>CFM8775I</t>
  </si>
  <si>
    <t>CFM8775M</t>
  </si>
  <si>
    <t>CFM8209CORP</t>
  </si>
  <si>
    <t>CFM8209EJECU</t>
  </si>
  <si>
    <t>CFM8209INVER</t>
  </si>
  <si>
    <t>CFM8300L</t>
  </si>
  <si>
    <t>CFM8300M</t>
  </si>
  <si>
    <t>CFM8078B</t>
  </si>
  <si>
    <t>CFM8078BCH</t>
  </si>
  <si>
    <t>CFM8078BPLUS</t>
  </si>
  <si>
    <t>CFM8078L</t>
  </si>
  <si>
    <t>CFM8078M</t>
  </si>
  <si>
    <t>CFM9932F1</t>
  </si>
  <si>
    <t>CFM9932IT</t>
  </si>
  <si>
    <t>CFM8189B</t>
  </si>
  <si>
    <t>CFM8189L</t>
  </si>
  <si>
    <t>CFM8189M</t>
  </si>
  <si>
    <t>CFM8113A</t>
  </si>
  <si>
    <t>CFM8113B</t>
  </si>
  <si>
    <t>CFM8113C</t>
  </si>
  <si>
    <t>CFM8113G</t>
  </si>
  <si>
    <t>CFM8113LP180</t>
  </si>
  <si>
    <t>CFM8113LP3</t>
  </si>
  <si>
    <t>CFM8113LPI</t>
  </si>
  <si>
    <t>CFM8113O</t>
  </si>
  <si>
    <t>CFM8113PLAN1</t>
  </si>
  <si>
    <t>CFM8113PLAN2</t>
  </si>
  <si>
    <t>CFM8113PLAN3</t>
  </si>
  <si>
    <t>CFM8113PLAN4</t>
  </si>
  <si>
    <t>CFM8127B</t>
  </si>
  <si>
    <t>CFM8127BPLUS</t>
  </si>
  <si>
    <t>CFM8127L</t>
  </si>
  <si>
    <t>CFM8127M</t>
  </si>
  <si>
    <t>CFM8127P1</t>
  </si>
  <si>
    <t>CFM8890A</t>
  </si>
  <si>
    <t>CFM8890B-APV/AP</t>
  </si>
  <si>
    <t>CFM8890CUI</t>
  </si>
  <si>
    <t>CFM8890D</t>
  </si>
  <si>
    <t>CFM8890Z</t>
  </si>
  <si>
    <t>CFM8011100</t>
  </si>
  <si>
    <t>CFM8011B</t>
  </si>
  <si>
    <t>CFM8011C</t>
  </si>
  <si>
    <t>CFM8011Cash</t>
  </si>
  <si>
    <t>CFM8011G</t>
  </si>
  <si>
    <t>CFM8011I</t>
  </si>
  <si>
    <t>CFM8011LP180</t>
  </si>
  <si>
    <t>CFM8011LP3</t>
  </si>
  <si>
    <t>CFM8011LPI</t>
  </si>
  <si>
    <t>CFM8011PLAN1</t>
  </si>
  <si>
    <t>CFM8011PLAN2</t>
  </si>
  <si>
    <t>CFM8011PLAN3</t>
  </si>
  <si>
    <t>CFM8011PLAN4</t>
  </si>
  <si>
    <t>CFM8448B</t>
  </si>
  <si>
    <t>CFM8448BPLUS</t>
  </si>
  <si>
    <t>CFM8448L</t>
  </si>
  <si>
    <t>CFM8347A</t>
  </si>
  <si>
    <t>CFM8347B</t>
  </si>
  <si>
    <t>CFM8347C</t>
  </si>
  <si>
    <t>CFM8347D</t>
  </si>
  <si>
    <t>CFM8347H-APV</t>
  </si>
  <si>
    <t>CFM8347I</t>
  </si>
  <si>
    <t>CFM8347P</t>
  </si>
  <si>
    <t>CFM8395A</t>
  </si>
  <si>
    <t>CFM8395B</t>
  </si>
  <si>
    <t>CFM8395C</t>
  </si>
  <si>
    <t>CFM8395D</t>
  </si>
  <si>
    <t>CFM8395E-APV</t>
  </si>
  <si>
    <t>CFM8395H-APV</t>
  </si>
  <si>
    <t>CFM8395I</t>
  </si>
  <si>
    <t>CFM8395P</t>
  </si>
  <si>
    <t>CFM8345UNICA</t>
  </si>
  <si>
    <t>CFM8622A</t>
  </si>
  <si>
    <t>CFM8622B</t>
  </si>
  <si>
    <t>CFM8622C</t>
  </si>
  <si>
    <t>CFM8622D</t>
  </si>
  <si>
    <t>CFM8622E-APV</t>
  </si>
  <si>
    <t>CFM8622H-APV</t>
  </si>
  <si>
    <t>CFM8622I</t>
  </si>
  <si>
    <t>CFM8622P</t>
  </si>
  <si>
    <t>CFM8348A</t>
  </si>
  <si>
    <t>CFM8348B</t>
  </si>
  <si>
    <t>CFM8348C</t>
  </si>
  <si>
    <t>CFM8348D</t>
  </si>
  <si>
    <t>CFM8348I</t>
  </si>
  <si>
    <t>CFM9261A</t>
  </si>
  <si>
    <t>CFM9261C</t>
  </si>
  <si>
    <t>CFM9261D</t>
  </si>
  <si>
    <t>CFM9261E-APV</t>
  </si>
  <si>
    <t>CFM9261I</t>
  </si>
  <si>
    <t>CFM8393A</t>
  </si>
  <si>
    <t>CFM8393B</t>
  </si>
  <si>
    <t>CFM8393C</t>
  </si>
  <si>
    <t>CFM8393D</t>
  </si>
  <si>
    <t>CFM8393E-APV</t>
  </si>
  <si>
    <t>CFM8393H-APV</t>
  </si>
  <si>
    <t>CFM8393I</t>
  </si>
  <si>
    <t>CFM8393P</t>
  </si>
  <si>
    <t>CFM8494A</t>
  </si>
  <si>
    <t>CFM8494B</t>
  </si>
  <si>
    <t>CFM8494C</t>
  </si>
  <si>
    <t>CFM8494D</t>
  </si>
  <si>
    <t>CFM8494E-APV</t>
  </si>
  <si>
    <t>CFM8494H-APV</t>
  </si>
  <si>
    <t>CFM8494I</t>
  </si>
  <si>
    <t>CFM8494P</t>
  </si>
  <si>
    <t>CFM8471A</t>
  </si>
  <si>
    <t>CFM8471B</t>
  </si>
  <si>
    <t>CFM8471C</t>
  </si>
  <si>
    <t>CFM8471D</t>
  </si>
  <si>
    <t>CFM8471E-APV</t>
  </si>
  <si>
    <t>CFM8471H-APV</t>
  </si>
  <si>
    <t>CFM8471I</t>
  </si>
  <si>
    <t>CFM8471P</t>
  </si>
  <si>
    <t>CFM8495A</t>
  </si>
  <si>
    <t>CFM8495B</t>
  </si>
  <si>
    <t>CFM8495C</t>
  </si>
  <si>
    <t>CFM8495D</t>
  </si>
  <si>
    <t>CFM8495E-APV</t>
  </si>
  <si>
    <t>CFM8495H-APV</t>
  </si>
  <si>
    <t>CFM8495I</t>
  </si>
  <si>
    <t>CFM8495P</t>
  </si>
  <si>
    <t>CFM8346A</t>
  </si>
  <si>
    <t>CFM8346B</t>
  </si>
  <si>
    <t>CFM8346C</t>
  </si>
  <si>
    <t>CFM8346D</t>
  </si>
  <si>
    <t>CFM8346E-APV</t>
  </si>
  <si>
    <t>CFM8346H-APV</t>
  </si>
  <si>
    <t>CFM8346I</t>
  </si>
  <si>
    <t>CFM8346P</t>
  </si>
  <si>
    <t>CFM8621A</t>
  </si>
  <si>
    <t>CFM8621B</t>
  </si>
  <si>
    <t>CFM8621C</t>
  </si>
  <si>
    <t>CFM8621D</t>
  </si>
  <si>
    <t>CFM8621E-APV</t>
  </si>
  <si>
    <t>CFM8621H-APV</t>
  </si>
  <si>
    <t>CFM8621I</t>
  </si>
  <si>
    <t>CFM8621P</t>
  </si>
  <si>
    <t>CFM9048A</t>
  </si>
  <si>
    <t>CFM9048B</t>
  </si>
  <si>
    <t>CFM9048C</t>
  </si>
  <si>
    <t>CFM9048D</t>
  </si>
  <si>
    <t>CFM9048E-APV</t>
  </si>
  <si>
    <t>CFM9048H-APV</t>
  </si>
  <si>
    <t>CFM9048I</t>
  </si>
  <si>
    <t>CFM9048P</t>
  </si>
  <si>
    <t>CFM9426A</t>
  </si>
  <si>
    <t>CFM9426B</t>
  </si>
  <si>
    <t>CFM9426C</t>
  </si>
  <si>
    <t>CFM9426D</t>
  </si>
  <si>
    <t>CFM9426E-APV</t>
  </si>
  <si>
    <t>CFM9426H-APV</t>
  </si>
  <si>
    <t>CFM9426I</t>
  </si>
  <si>
    <t>CFM9426P</t>
  </si>
  <si>
    <t>FECHA DE PREFERENCIA:</t>
  </si>
  <si>
    <t>100</t>
  </si>
  <si>
    <t>Mayores Pérdidas | Retorno 1D</t>
  </si>
  <si>
    <t>Mayores Pérdidas | Retorno 1M</t>
  </si>
  <si>
    <t>Mayores Pérdidas | Retorno 1A</t>
  </si>
  <si>
    <t>TOP 10 | FONDOS MUTUOS - RENTABILIDAD| CHILE</t>
  </si>
  <si>
    <t>Peso Chile</t>
  </si>
  <si>
    <t>Dollar US</t>
  </si>
  <si>
    <t>TOP 10 | FONDOS MUTUOS - CUOTAS Y OTROS | CHILE</t>
  </si>
  <si>
    <t xml:space="preserve"> </t>
  </si>
  <si>
    <t>Últimas posiciones| Valor Cuota</t>
  </si>
  <si>
    <t>Últimas posiciones | Cuotas Rescatadas</t>
  </si>
  <si>
    <t>Últimas posiciones | Patrimonio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</si>
</sst>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2" formatCode="_ &quot;$&quot;* #,##0_ ;_ &quot;$&quot;* \-#,##0_ ;_ &quot;$&quot;* &quot;-&quot;_ ;_ @_ "/>
    <numFmt numFmtId="164" formatCode="_-* #,##0.00_-;\-* #,##0.00_-;_-* &quot;-&quot;??_-;_-@_-"/>
    <numFmt numFmtId="165" formatCode="0.00\ &quot;%&quot;"/>
    <numFmt numFmtId="166" formatCode="0.0%"/>
    <numFmt numFmtId="167" formatCode="000000"/>
    <numFmt numFmtId="169" formatCode="dd\-mm\-yyyy"/>
    <numFmt numFmtId="171" formatCode="yyyy/mm/dd;@"/>
    <numFmt numFmtId="174" formatCode="0.00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Segoe UI"/>
      <family val="2"/>
    </font>
    <font>
      <sz val="11"/>
      <color theme="1"/>
      <name val="Segoe UI"/>
      <family val="2"/>
    </font>
    <font>
      <sz val="10"/>
      <color theme="1"/>
      <name val="Calibri"/>
      <family val="2"/>
      <scheme val="minor"/>
    </font>
    <font>
      <b/>
      <sz val="34"/>
      <color rgb="FF005494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0"/>
      <color rgb="FF006B66"/>
      <name val="Calibri"/>
      <family val="2"/>
      <scheme val="minor"/>
    </font>
    <font>
      <b/>
      <u val="doubleAccounting"/>
      <sz val="11"/>
      <color rgb="FF004384"/>
      <name val="Calibri"/>
      <family val="2"/>
      <scheme val="minor"/>
    </font>
    <font>
      <sz val="11"/>
      <color rgb="FF004384"/>
      <name val="Calibri"/>
      <family val="2"/>
      <scheme val="minor"/>
    </font>
    <font>
      <u val="doubleAccounting"/>
      <sz val="11"/>
      <color rgb="FF004384"/>
      <name val="Calibri"/>
      <family val="2"/>
      <scheme val="minor"/>
    </font>
    <font>
      <b/>
      <sz val="10"/>
      <color rgb="FFFF0000"/>
      <name val="Segoe UI"/>
      <family val="2"/>
    </font>
    <font>
      <b/>
      <sz val="11"/>
      <color rgb="FF006B66"/>
      <name val="Calibri"/>
      <family val="2"/>
      <scheme val="minor"/>
    </font>
    <font>
      <sz val="10"/>
      <name val="Calibri"/>
      <family val="2"/>
      <scheme val="minor"/>
    </font>
    <font>
      <sz val="13"/>
      <color theme="1"/>
      <name val="Calibri"/>
      <family val="2"/>
      <scheme val="minor"/>
    </font>
    <font>
      <sz val="13"/>
      <color theme="1"/>
      <name val="Segoe UI"/>
      <family val="2"/>
    </font>
    <font>
      <sz val="13"/>
      <color theme="1" tint="0.34998626667073579"/>
      <name val="Calibri"/>
      <family val="2"/>
      <scheme val="minor"/>
    </font>
    <font>
      <b/>
      <sz val="13"/>
      <color rgb="FF006B66"/>
      <name val="Calibri"/>
      <family val="2"/>
      <scheme val="minor"/>
    </font>
    <font>
      <b/>
      <sz val="9"/>
      <color rgb="FF006B66"/>
      <name val="Segoe UI"/>
      <family val="2"/>
    </font>
    <font>
      <b/>
      <sz val="20"/>
      <color theme="1" tint="0.249977111117893"/>
      <name val="Calibri"/>
      <family val="2"/>
      <scheme val="minor"/>
    </font>
    <font>
      <b/>
      <sz val="16"/>
      <color theme="1" tint="0.249977111117893"/>
      <name val="Segoe UI"/>
      <family val="2"/>
    </font>
    <font>
      <b/>
      <sz val="12"/>
      <color theme="1" tint="0.249977111117893"/>
      <name val="Segoe UI"/>
      <family val="2"/>
    </font>
    <font>
      <sz val="12"/>
      <color rgb="FFC00000"/>
      <name val="Segoe UI"/>
      <family val="2"/>
    </font>
    <font>
      <b/>
      <sz val="16"/>
      <color rgb="FF006B66"/>
      <name val="Segoe UI"/>
      <family val="2"/>
    </font>
    <font>
      <b/>
      <sz val="12"/>
      <color rgb="FF006B66"/>
      <name val="Segoe UI"/>
      <family val="2"/>
    </font>
    <font>
      <sz val="8"/>
      <name val="Calibri"/>
      <family val="2"/>
      <scheme val="minor"/>
    </font>
    <font>
      <sz val="10"/>
      <color rgb="FF006B66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b/>
      <sz val="13"/>
      <color theme="0" tint="-0.499984740745262"/>
      <name val="Calibri"/>
      <family val="2"/>
      <scheme val="minor"/>
    </font>
    <font>
      <b/>
      <sz val="9"/>
      <color rgb="FF006B66"/>
      <name val="Calibri"/>
      <family val="2"/>
      <scheme val="minor"/>
    </font>
    <font>
      <sz val="10"/>
      <color theme="0" tint="-0.14999847407452621"/>
      <name val="Calibri"/>
      <family val="2"/>
      <scheme val="minor"/>
    </font>
    <font>
      <sz val="9"/>
      <color theme="0" tint="-0.249977111117893"/>
      <name val="Segoe UI"/>
      <family val="2"/>
    </font>
  </fonts>
  <fills count="4">
    <fill>
      <patternFill patternType="none"/>
    </fill>
    <fill>
      <patternFill patternType="gray125"/>
    </fill>
    <fill>
      <patternFill patternType="solid">
        <fgColor rgb="FFDAE2DD"/>
        <bgColor indexed="64"/>
      </patternFill>
    </fill>
    <fill>
      <patternFill patternType="solid">
        <fgColor theme="0" tint="-4.9989318521683403E-2"/>
        <bgColor indexed="64"/>
      </patternFill>
    </fill>
  </fills>
  <borders count="6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006B66"/>
      </bottom>
      <diagonal/>
    </border>
    <border>
      <left/>
      <right/>
      <top style="thin">
        <color rgb="FFC59C00"/>
      </top>
      <bottom style="thin">
        <color rgb="FFC59C00"/>
      </bottom>
      <diagonal/>
    </border>
    <border>
      <left/>
      <right/>
      <top/>
      <bottom style="thin">
        <color rgb="FFC59C00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2" fontId="1" fillId="0" borderId="0" applyFont="0" applyFill="0" applyBorder="0" applyAlignment="0" applyProtection="0"/>
  </cellStyleXfs>
  <cellXfs count="114">
    <xf numFmtId="0" fontId="0" fillId="0" borderId="0" xfId="0"/>
    <xf numFmtId="0" fontId="3" fillId="0" borderId="0" xfId="0" applyFont="1"/>
    <xf numFmtId="0" fontId="4" fillId="0" borderId="0" xfId="0" applyFont="1"/>
    <xf numFmtId="0" fontId="0" fillId="0" borderId="0" xfId="0"/>
    <xf numFmtId="0" fontId="3" fillId="0" borderId="0" xfId="0" applyFont="1" applyAlignment="1">
      <alignment horizontal="center"/>
    </xf>
    <xf numFmtId="49" fontId="3" fillId="0" borderId="2" xfId="0" applyNumberFormat="1" applyFont="1" applyBorder="1" applyAlignment="1">
      <alignment horizontal="center"/>
    </xf>
    <xf numFmtId="49" fontId="3" fillId="0" borderId="2" xfId="0" applyNumberFormat="1" applyFont="1" applyBorder="1" applyAlignment="1">
      <alignment horizontal="left"/>
    </xf>
    <xf numFmtId="0" fontId="3" fillId="0" borderId="2" xfId="0" applyFont="1" applyBorder="1" applyAlignment="1">
      <alignment horizontal="center"/>
    </xf>
    <xf numFmtId="0" fontId="5" fillId="0" borderId="0" xfId="0" applyFont="1" applyAlignment="1">
      <alignment horizontal="right"/>
    </xf>
    <xf numFmtId="0" fontId="5" fillId="0" borderId="0" xfId="0" applyFont="1"/>
    <xf numFmtId="0" fontId="6" fillId="0" borderId="0" xfId="0" applyFont="1" applyBorder="1" applyAlignment="1">
      <alignment horizontal="righ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49" fontId="8" fillId="0" borderId="0" xfId="1" applyNumberFormat="1" applyFont="1" applyAlignment="1">
      <alignment horizontal="center" shrinkToFit="1"/>
    </xf>
    <xf numFmtId="0" fontId="0" fillId="0" borderId="0" xfId="0" applyFont="1" applyAlignment="1">
      <alignment horizontal="center"/>
    </xf>
    <xf numFmtId="0" fontId="7" fillId="0" borderId="0" xfId="0" applyFont="1" applyBorder="1" applyAlignment="1">
      <alignment horizontal="left" vertical="center" shrinkToFit="1"/>
    </xf>
    <xf numFmtId="0" fontId="0" fillId="0" borderId="0" xfId="0" applyFont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49" fontId="8" fillId="0" borderId="0" xfId="1" applyNumberFormat="1" applyFont="1" applyAlignment="1">
      <alignment horizontal="center" vertical="center" shrinkToFit="1"/>
    </xf>
    <xf numFmtId="0" fontId="12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left"/>
    </xf>
    <xf numFmtId="49" fontId="15" fillId="0" borderId="0" xfId="0" applyNumberFormat="1" applyFont="1" applyFill="1" applyBorder="1" applyAlignment="1">
      <alignment horizontal="center"/>
    </xf>
    <xf numFmtId="0" fontId="5" fillId="0" borderId="0" xfId="0" applyFont="1" applyFill="1" applyBorder="1" applyAlignment="1">
      <alignment horizontal="left" vertical="center"/>
    </xf>
    <xf numFmtId="14" fontId="5" fillId="0" borderId="0" xfId="0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/>
    </xf>
    <xf numFmtId="0" fontId="14" fillId="0" borderId="0" xfId="0" applyNumberFormat="1" applyFont="1" applyFill="1" applyBorder="1" applyAlignment="1">
      <alignment horizontal="center" vertical="center"/>
    </xf>
    <xf numFmtId="0" fontId="16" fillId="0" borderId="0" xfId="0" applyFont="1"/>
    <xf numFmtId="0" fontId="17" fillId="0" borderId="0" xfId="0" applyFont="1"/>
    <xf numFmtId="0" fontId="18" fillId="0" borderId="0" xfId="0" applyFont="1" applyAlignment="1">
      <alignment horizontal="center" shrinkToFit="1"/>
    </xf>
    <xf numFmtId="165" fontId="18" fillId="0" borderId="0" xfId="0" applyNumberFormat="1" applyFont="1" applyAlignment="1">
      <alignment horizontal="center"/>
    </xf>
    <xf numFmtId="49" fontId="18" fillId="0" borderId="0" xfId="1" applyNumberFormat="1" applyFont="1" applyAlignment="1">
      <alignment horizontal="center" shrinkToFit="1"/>
    </xf>
    <xf numFmtId="0" fontId="16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9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167" fontId="15" fillId="0" borderId="0" xfId="0" applyNumberFormat="1" applyFont="1" applyFill="1" applyBorder="1" applyAlignment="1">
      <alignment horizontal="center"/>
    </xf>
    <xf numFmtId="10" fontId="3" fillId="0" borderId="0" xfId="2" applyNumberFormat="1" applyFont="1" applyAlignment="1">
      <alignment horizontal="center"/>
    </xf>
    <xf numFmtId="166" fontId="4" fillId="0" borderId="0" xfId="2" applyNumberFormat="1" applyFont="1"/>
    <xf numFmtId="2" fontId="4" fillId="0" borderId="0" xfId="0" applyNumberFormat="1" applyFont="1"/>
    <xf numFmtId="10" fontId="7" fillId="0" borderId="0" xfId="2" applyNumberFormat="1" applyFont="1" applyBorder="1" applyAlignment="1">
      <alignment vertical="center"/>
    </xf>
    <xf numFmtId="0" fontId="5" fillId="0" borderId="0" xfId="0" applyFont="1" applyAlignment="1"/>
    <xf numFmtId="0" fontId="23" fillId="0" borderId="0" xfId="0" applyFont="1" applyAlignment="1">
      <alignment horizontal="left"/>
    </xf>
    <xf numFmtId="0" fontId="24" fillId="0" borderId="0" xfId="0" applyFont="1" applyAlignment="1">
      <alignment horizontal="left"/>
    </xf>
    <xf numFmtId="0" fontId="22" fillId="0" borderId="0" xfId="0" applyFont="1" applyAlignment="1">
      <alignment horizontal="left" vertical="center"/>
    </xf>
    <xf numFmtId="0" fontId="25" fillId="0" borderId="3" xfId="0" applyFont="1" applyFill="1" applyBorder="1" applyAlignment="1">
      <alignment horizontal="left" vertical="center"/>
    </xf>
    <xf numFmtId="0" fontId="26" fillId="0" borderId="3" xfId="0" applyFont="1" applyFill="1" applyBorder="1" applyAlignment="1">
      <alignment horizontal="left"/>
    </xf>
    <xf numFmtId="0" fontId="5" fillId="0" borderId="3" xfId="0" applyFont="1" applyFill="1" applyBorder="1" applyAlignment="1">
      <alignment horizontal="left"/>
    </xf>
    <xf numFmtId="0" fontId="5" fillId="0" borderId="3" xfId="0" applyFont="1" applyFill="1" applyBorder="1" applyAlignment="1">
      <alignment horizontal="center"/>
    </xf>
    <xf numFmtId="49" fontId="8" fillId="0" borderId="3" xfId="1" applyNumberFormat="1" applyFont="1" applyFill="1" applyBorder="1" applyAlignment="1">
      <alignment horizontal="center" shrinkToFit="1"/>
    </xf>
    <xf numFmtId="0" fontId="0" fillId="0" borderId="3" xfId="0" applyFont="1" applyFill="1" applyBorder="1" applyAlignment="1">
      <alignment horizontal="center"/>
    </xf>
    <xf numFmtId="0" fontId="5" fillId="0" borderId="0" xfId="0" applyFont="1" applyBorder="1" applyAlignment="1">
      <alignment horizontal="right"/>
    </xf>
    <xf numFmtId="0" fontId="5" fillId="0" borderId="0" xfId="0" applyFont="1" applyBorder="1"/>
    <xf numFmtId="0" fontId="0" fillId="0" borderId="0" xfId="0" applyBorder="1"/>
    <xf numFmtId="0" fontId="0" fillId="0" borderId="0" xfId="0" applyFont="1" applyBorder="1"/>
    <xf numFmtId="0" fontId="21" fillId="0" borderId="0" xfId="0" applyFont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167" fontId="15" fillId="0" borderId="0" xfId="0" applyNumberFormat="1" applyFont="1" applyFill="1" applyBorder="1" applyAlignment="1">
      <alignment horizontal="left"/>
    </xf>
    <xf numFmtId="49" fontId="15" fillId="0" borderId="0" xfId="0" applyNumberFormat="1" applyFont="1" applyFill="1" applyBorder="1" applyAlignment="1">
      <alignment horizontal="left"/>
    </xf>
    <xf numFmtId="0" fontId="15" fillId="0" borderId="0" xfId="0" applyFont="1" applyFill="1" applyBorder="1" applyAlignment="1">
      <alignment horizontal="left"/>
    </xf>
    <xf numFmtId="0" fontId="14" fillId="0" borderId="3" xfId="0" applyNumberFormat="1" applyFont="1" applyFill="1" applyBorder="1" applyAlignment="1">
      <alignment horizontal="center" vertical="center"/>
    </xf>
    <xf numFmtId="0" fontId="7" fillId="0" borderId="3" xfId="0" applyFont="1" applyBorder="1" applyAlignment="1">
      <alignment horizontal="left" vertical="center" shrinkToFit="1"/>
    </xf>
    <xf numFmtId="10" fontId="7" fillId="0" borderId="3" xfId="2" applyNumberFormat="1" applyFont="1" applyBorder="1" applyAlignment="1">
      <alignment vertical="center"/>
    </xf>
    <xf numFmtId="0" fontId="0" fillId="3" borderId="4" xfId="0" applyFill="1" applyBorder="1"/>
    <xf numFmtId="0" fontId="29" fillId="3" borderId="4" xfId="0" applyFont="1" applyFill="1" applyBorder="1" applyAlignment="1">
      <alignment horizontal="right" vertical="center"/>
    </xf>
    <xf numFmtId="0" fontId="9" fillId="0" borderId="0" xfId="0" applyFont="1" applyBorder="1" applyAlignment="1">
      <alignment horizontal="right" vertical="center"/>
    </xf>
    <xf numFmtId="169" fontId="28" fillId="0" borderId="0" xfId="0" applyNumberFormat="1" applyFont="1" applyFill="1" applyBorder="1" applyAlignment="1">
      <alignment horizontal="center"/>
    </xf>
    <xf numFmtId="0" fontId="30" fillId="3" borderId="5" xfId="0" applyFont="1" applyFill="1" applyBorder="1" applyAlignment="1">
      <alignment vertical="center"/>
    </xf>
    <xf numFmtId="0" fontId="31" fillId="3" borderId="5" xfId="0" applyFont="1" applyFill="1" applyBorder="1"/>
    <xf numFmtId="0" fontId="20" fillId="3" borderId="2" xfId="0" applyFont="1" applyFill="1" applyBorder="1" applyAlignment="1">
      <alignment horizontal="center"/>
    </xf>
    <xf numFmtId="10" fontId="20" fillId="3" borderId="2" xfId="2" applyNumberFormat="1" applyFont="1" applyFill="1" applyBorder="1" applyAlignment="1">
      <alignment horizontal="center"/>
    </xf>
    <xf numFmtId="2" fontId="20" fillId="3" borderId="2" xfId="2" applyNumberFormat="1" applyFont="1" applyFill="1" applyBorder="1" applyAlignment="1">
      <alignment horizontal="center"/>
    </xf>
    <xf numFmtId="166" fontId="20" fillId="3" borderId="2" xfId="2" applyNumberFormat="1" applyFont="1" applyFill="1" applyBorder="1" applyAlignment="1">
      <alignment horizontal="center"/>
    </xf>
    <xf numFmtId="0" fontId="32" fillId="0" borderId="0" xfId="0" applyFont="1" applyAlignment="1">
      <alignment horizontal="right" vertical="center"/>
    </xf>
    <xf numFmtId="0" fontId="33" fillId="0" borderId="0" xfId="0" applyFont="1" applyAlignment="1">
      <alignment horizontal="left"/>
    </xf>
    <xf numFmtId="42" fontId="5" fillId="0" borderId="0" xfId="3" applyFont="1" applyAlignment="1">
      <alignment horizontal="center"/>
    </xf>
    <xf numFmtId="42" fontId="5" fillId="0" borderId="0" xfId="3" applyFont="1"/>
    <xf numFmtId="42" fontId="7" fillId="0" borderId="0" xfId="3" applyFont="1" applyBorder="1" applyAlignment="1">
      <alignment horizontal="center" vertical="center"/>
    </xf>
    <xf numFmtId="42" fontId="7" fillId="0" borderId="3" xfId="3" applyFont="1" applyBorder="1" applyAlignment="1">
      <alignment horizontal="center" vertical="center"/>
    </xf>
    <xf numFmtId="42" fontId="5" fillId="0" borderId="0" xfId="3" applyFont="1" applyAlignment="1">
      <alignment horizontal="center" vertical="center"/>
    </xf>
    <xf numFmtId="42" fontId="20" fillId="3" borderId="2" xfId="2" applyNumberFormat="1" applyFont="1" applyFill="1" applyBorder="1" applyAlignment="1">
      <alignment horizontal="center"/>
    </xf>
    <xf numFmtId="0" fontId="34" fillId="0" borderId="0" xfId="0" applyFont="1" applyAlignment="1">
      <alignment horizontal="left" vertical="top" wrapText="1"/>
    </xf>
    <xf numFmtId="1" fontId="5" fillId="0" borderId="0" xfId="3" applyNumberFormat="1" applyFont="1" applyAlignment="1">
      <alignment horizontal="center"/>
    </xf>
    <xf numFmtId="1" fontId="5" fillId="0" borderId="0" xfId="3" applyNumberFormat="1" applyFont="1"/>
    <xf numFmtId="1" fontId="5" fillId="0" borderId="0" xfId="0" applyNumberFormat="1" applyFont="1"/>
    <xf numFmtId="1" fontId="9" fillId="2" borderId="1" xfId="3" applyNumberFormat="1" applyFont="1" applyFill="1" applyBorder="1" applyAlignment="1">
      <alignment horizontal="center" vertical="center" wrapText="1"/>
    </xf>
    <xf numFmtId="1" fontId="5" fillId="0" borderId="0" xfId="3" applyNumberFormat="1" applyFont="1" applyFill="1" applyBorder="1" applyAlignment="1">
      <alignment horizontal="center" vertical="center"/>
    </xf>
    <xf numFmtId="2" fontId="5" fillId="0" borderId="0" xfId="3" applyNumberFormat="1" applyFont="1" applyFill="1" applyBorder="1" applyAlignment="1">
      <alignment horizontal="center" vertical="center"/>
    </xf>
    <xf numFmtId="2" fontId="5" fillId="0" borderId="0" xfId="3" applyNumberFormat="1" applyFont="1" applyAlignment="1">
      <alignment horizontal="center"/>
    </xf>
    <xf numFmtId="2" fontId="5" fillId="0" borderId="0" xfId="3" applyNumberFormat="1" applyFont="1"/>
    <xf numFmtId="2" fontId="5" fillId="0" borderId="0" xfId="0" applyNumberFormat="1" applyFont="1"/>
    <xf numFmtId="2" fontId="9" fillId="2" borderId="1" xfId="3" applyNumberFormat="1" applyFont="1" applyFill="1" applyBorder="1" applyAlignment="1">
      <alignment horizontal="center" vertical="center" wrapText="1"/>
    </xf>
    <xf numFmtId="1" fontId="5" fillId="0" borderId="0" xfId="0" applyNumberFormat="1" applyFont="1" applyAlignment="1">
      <alignment horizontal="center" vertical="center"/>
    </xf>
    <xf numFmtId="1" fontId="5" fillId="0" borderId="0" xfId="0" applyNumberFormat="1" applyFont="1" applyAlignment="1">
      <alignment horizontal="center"/>
    </xf>
    <xf numFmtId="2" fontId="5" fillId="0" borderId="0" xfId="0" applyNumberFormat="1" applyFont="1" applyFill="1" applyBorder="1" applyAlignment="1">
      <alignment horizontal="center" vertical="center"/>
    </xf>
    <xf numFmtId="1" fontId="5" fillId="0" borderId="0" xfId="3" applyNumberFormat="1" applyFont="1" applyAlignment="1">
      <alignment horizontal="center" vertical="center"/>
    </xf>
    <xf numFmtId="171" fontId="28" fillId="0" borderId="0" xfId="0" applyNumberFormat="1" applyFont="1" applyAlignment="1">
      <alignment horizontal="center"/>
    </xf>
    <xf numFmtId="0" fontId="28" fillId="3" borderId="0" xfId="0" applyFont="1" applyFill="1" applyAlignment="1">
      <alignment horizontal="center" vertical="center"/>
    </xf>
    <xf numFmtId="1" fontId="7" fillId="0" borderId="0" xfId="3" applyNumberFormat="1" applyFont="1" applyBorder="1" applyAlignment="1">
      <alignment horizontal="center" vertical="center"/>
    </xf>
    <xf numFmtId="1" fontId="7" fillId="0" borderId="3" xfId="3" applyNumberFormat="1" applyFont="1" applyBorder="1" applyAlignment="1">
      <alignment horizontal="center" vertical="center"/>
    </xf>
    <xf numFmtId="174" fontId="7" fillId="0" borderId="0" xfId="3" applyNumberFormat="1" applyFont="1" applyBorder="1" applyAlignment="1">
      <alignment horizontal="center" vertical="center"/>
    </xf>
    <xf numFmtId="174" fontId="7" fillId="0" borderId="3" xfId="3" applyNumberFormat="1" applyFont="1" applyBorder="1" applyAlignment="1">
      <alignment horizontal="center" vertical="center"/>
    </xf>
    <xf numFmtId="42" fontId="5" fillId="0" borderId="0" xfId="0" applyNumberFormat="1" applyFont="1"/>
    <xf numFmtId="42" fontId="9" fillId="2" borderId="1" xfId="3" applyNumberFormat="1" applyFont="1" applyFill="1" applyBorder="1" applyAlignment="1">
      <alignment horizontal="center" vertical="center" wrapText="1"/>
    </xf>
    <xf numFmtId="42" fontId="5" fillId="0" borderId="0" xfId="0" applyNumberFormat="1" applyFont="1" applyAlignment="1">
      <alignment horizontal="center" vertical="center"/>
    </xf>
    <xf numFmtId="42" fontId="5" fillId="0" borderId="0" xfId="0" applyNumberFormat="1" applyFont="1" applyAlignment="1">
      <alignment horizontal="center"/>
    </xf>
    <xf numFmtId="42" fontId="5" fillId="0" borderId="0" xfId="0" applyNumberFormat="1" applyFont="1" applyFill="1" applyBorder="1" applyAlignment="1">
      <alignment horizontal="center" vertical="center"/>
    </xf>
    <xf numFmtId="49" fontId="5" fillId="0" borderId="0" xfId="0" applyNumberFormat="1" applyFont="1"/>
    <xf numFmtId="49" fontId="9" fillId="2" borderId="1" xfId="3" applyNumberFormat="1" applyFont="1" applyFill="1" applyBorder="1" applyAlignment="1">
      <alignment horizontal="center" vertical="center" wrapText="1"/>
    </xf>
    <xf numFmtId="3" fontId="7" fillId="0" borderId="0" xfId="3" applyNumberFormat="1" applyFont="1" applyBorder="1" applyAlignment="1">
      <alignment horizontal="center" vertical="center"/>
    </xf>
    <xf numFmtId="3" fontId="7" fillId="0" borderId="3" xfId="3" applyNumberFormat="1" applyFont="1" applyBorder="1" applyAlignment="1">
      <alignment horizontal="center" vertical="center"/>
    </xf>
  </cellXfs>
  <cellStyles count="4">
    <cellStyle name="Millares" xfId="1" builtinId="3"/>
    <cellStyle name="Moneda [0]" xfId="3" builtinId="7"/>
    <cellStyle name="Normal" xfId="0" builtinId="0"/>
    <cellStyle name="Porcentaje" xfId="2" builtinId="5"/>
  </cellStyles>
  <dxfs count="20">
    <dxf>
      <font>
        <color rgb="FFF12F2A"/>
      </font>
    </dxf>
    <dxf>
      <fill>
        <patternFill>
          <bgColor theme="2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theme="2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theme="2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color rgb="FFF12F2A"/>
      </font>
    </dxf>
    <dxf>
      <fill>
        <patternFill>
          <bgColor theme="2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color rgb="FFF12F2A"/>
      </font>
      <fill>
        <patternFill patternType="none">
          <bgColor auto="1"/>
        </patternFill>
      </fill>
    </dxf>
    <dxf>
      <font>
        <color rgb="FFF12F2A"/>
      </font>
      <fill>
        <patternFill patternType="none">
          <bgColor auto="1"/>
        </patternFill>
      </fill>
    </dxf>
    <dxf>
      <font>
        <color rgb="FFF12F2A"/>
      </font>
      <fill>
        <patternFill patternType="none">
          <bgColor auto="1"/>
        </patternFill>
      </fill>
    </dxf>
    <dxf>
      <font>
        <color rgb="FFF12F2A"/>
      </font>
      <fill>
        <patternFill patternType="none">
          <bgColor auto="1"/>
        </patternFill>
      </fill>
    </dxf>
    <dxf>
      <font>
        <color rgb="FFF12F2A"/>
      </font>
      <fill>
        <patternFill patternType="none">
          <bgColor auto="1"/>
        </patternFill>
      </fill>
    </dxf>
    <dxf>
      <font>
        <color rgb="FFF12F2A"/>
      </font>
      <fill>
        <patternFill patternType="none">
          <bgColor auto="1"/>
        </patternFill>
      </fill>
    </dxf>
    <dxf>
      <font>
        <color rgb="FFF12F2A"/>
      </font>
      <fill>
        <patternFill patternType="none">
          <bgColor auto="1"/>
        </patternFill>
      </fill>
    </dxf>
    <dxf>
      <fill>
        <patternFill>
          <bgColor theme="2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theme="2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color rgb="FFF12F2A"/>
      </font>
    </dxf>
    <dxf>
      <fill>
        <patternFill>
          <bgColor theme="2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color rgb="FFF12F2A"/>
      </font>
      <fill>
        <patternFill patternType="none">
          <bgColor auto="1"/>
        </patternFill>
      </fill>
    </dxf>
    <dxf>
      <font>
        <color rgb="FFF12F2A"/>
      </font>
      <fill>
        <patternFill patternType="none">
          <bgColor auto="1"/>
        </patternFill>
      </fill>
    </dxf>
    <dxf>
      <font>
        <color rgb="FFF12F2A"/>
      </font>
      <fill>
        <patternFill patternType="none">
          <bgColor auto="1"/>
        </patternFill>
      </fill>
    </dxf>
  </dxfs>
  <tableStyles count="0" defaultTableStyle="TableStyleMedium2" defaultPivotStyle="PivotStyleLight16"/>
  <colors>
    <mruColors>
      <color rgb="FFC59C00"/>
      <color rgb="FF006B66"/>
      <color rgb="FFF12F2A"/>
      <color rgb="FFDAE2DD"/>
      <color rgb="FF005494"/>
      <color rgb="FFD1EBFF"/>
      <color rgb="FFFF00FF"/>
      <color rgb="FF0000FF"/>
      <color rgb="FF00FF00"/>
      <color rgb="FFB9E1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volatileDependencies.xml><?xml version="1.0" encoding="utf-8"?>
<volTypes xmlns="http://schemas.openxmlformats.org/spreadsheetml/2006/main">
  <volType type="realTimeData">
    <main first="rtdsrv.208cc404bfe440ba8810d8b7fafc5dba">
      <tp t="e">
        <v>#N/A</v>
        <stp/>
        <stp>121cad5a-5633-4f76-895b-ef41d8229550</stp>
        <stp>1</stp>
        <tr r="C6" s="4"/>
      </tp>
    </main>
    <main first="rtdsrv.208cc404bfe440ba8810d8b7fafc5dba">
      <tp t="e">
        <v>#N/A</v>
        <stp/>
        <stp>67375390-115e-4b1f-8a78-fc16d3164f24</stp>
        <stp>1</stp>
        <tr r="H6" s="4"/>
      </tp>
    </main>
    <main first="rtdsrv.208cc404bfe440ba8810d8b7fafc5dba">
      <tp t="e">
        <v>#N/A</v>
        <stp/>
        <stp>d899897f-e04a-4881-a72d-c7181126ba1a</stp>
        <stp>1</stp>
        <tr r="AE7" s="6"/>
      </tp>
    </main>
    <main first="rtdsrv.208cc404bfe440ba8810d8b7fafc5dba">
      <tp t="e">
        <v>#N/A</v>
        <stp/>
        <stp>6684d96e-8587-4696-b3aa-d6300ab173ea</stp>
        <stp>1</stp>
        <tr r="K6" s="4"/>
      </tp>
    </main>
    <main first="rtdsrv.208cc404bfe440ba8810d8b7fafc5dba">
      <tp t="e">
        <v>#N/A</v>
        <stp/>
        <stp>ea8ecf0b-445e-4188-b32d-7f1a007945bb</stp>
        <stp>1</stp>
        <tr r="C6" s="10"/>
      </tp>
    </main>
    <main first="rtdsrv.208cc404bfe440ba8810d8b7fafc5dba">
      <tp t="e">
        <v>#N/A</v>
        <stp/>
        <stp>56dfbf0a-5be1-4473-aed7-94a943e473ca</stp>
        <stp>1</stp>
        <tr r="L6" s="4"/>
      </tp>
    </main>
    <main first="rtdsrv.208cc404bfe440ba8810d8b7fafc5dba">
      <tp t="e">
        <v>#N/A</v>
        <stp/>
        <stp>c6ec7cec-a6cc-47ca-9002-536b79ca08d6</stp>
        <stp>1</stp>
        <tr r="AH7" s="6"/>
      </tp>
    </main>
    <main first="rtdsrv.208cc404bfe440ba8810d8b7fafc5dba">
      <tp t="e">
        <v>#N/A</v>
        <stp/>
        <stp>2e6b83f7-812e-4e14-8881-146dee531c65</stp>
        <stp>1</stp>
        <tr r="I6" s="10"/>
      </tp>
    </main>
    <main first="rtdsrv.208cc404bfe440ba8810d8b7fafc5dba">
      <tp t="e">
        <v>#N/A</v>
        <stp/>
        <stp>6e73d169-3197-4485-9713-5a82bdcbd2f7</stp>
        <stp>1</stp>
        <tr r="AG7" s="6"/>
      </tp>
    </main>
    <main first="rtdsrv.208cc404bfe440ba8810d8b7fafc5dba">
      <tp t="e">
        <v>#N/A</v>
        <stp/>
        <stp>ec245479-77e0-46fc-8946-d8db9e91075c</stp>
        <stp>1</stp>
        <tr r="F6" s="4"/>
      </tp>
    </main>
    <main first="rtdsrv.208cc404bfe440ba8810d8b7fafc5dba">
      <tp t="e">
        <v>#N/A</v>
        <stp/>
        <stp>908902ec-d88b-4be7-93be-06fb3b940359</stp>
        <stp>1</stp>
        <tr r="B6" s="4"/>
      </tp>
    </main>
    <main first="rtdsrv.208cc404bfe440ba8810d8b7fafc5dba">
      <tp t="e">
        <v>#N/A</v>
        <stp/>
        <stp>4b7a8c7c-7612-4ab7-9064-1d59c2e1c097</stp>
        <stp>1</stp>
        <tr r="AF7" s="6"/>
      </tp>
    </main>
    <main first="rtdsrv.208cc404bfe440ba8810d8b7fafc5dba">
      <tp t="e">
        <v>#N/A</v>
        <stp/>
        <stp>c070ab95-555c-4a76-8bc3-12612b986d04</stp>
        <stp>1</stp>
        <tr r="L6" s="10"/>
      </tp>
    </main>
    <main first="rtdsrv.208cc404bfe440ba8810d8b7fafc5dba">
      <tp t="e">
        <v>#N/A</v>
        <stp/>
        <stp>62bd306b-eb90-4065-8af1-3f1c784b6bbe</stp>
        <stp>1</stp>
        <tr r="M6" s="10"/>
      </tp>
    </main>
    <main first="rtdsrv.208cc404bfe440ba8810d8b7fafc5dba">
      <tp t="e">
        <v>#N/A</v>
        <stp/>
        <stp>ed929180-97b3-4ea5-a87d-6416ea5d9d1f</stp>
        <stp>1</stp>
        <tr r="K6" s="10"/>
      </tp>
    </main>
    <main first="rtdsrv.208cc404bfe440ba8810d8b7fafc5dba">
      <tp t="e">
        <v>#N/A</v>
        <stp/>
        <stp>1d2abeb4-cc79-4a91-bb69-4a2677c38d25</stp>
        <stp>1</stp>
        <tr r="B6" s="10"/>
      </tp>
    </main>
    <main first="rtdsrv.208cc404bfe440ba8810d8b7fafc5dba">
      <tp t="e">
        <v>#N/A</v>
        <stp/>
        <stp>46d20a69-64d7-467e-91d4-cc9a88b6b369</stp>
        <stp>1</stp>
        <tr r="I6" s="4"/>
      </tp>
    </main>
    <main first="rtdsrv.208cc404bfe440ba8810d8b7fafc5dba">
      <tp t="e">
        <v>#N/A</v>
        <stp/>
        <stp>faeb5286-9f40-40b5-a577-4829db770ac0</stp>
        <stp>1</stp>
        <tr r="J6" s="10"/>
      </tp>
    </main>
    <main first="rtdsrv.208cc404bfe440ba8810d8b7fafc5dba">
      <tp t="e">
        <v>#N/A</v>
        <stp/>
        <stp>c78c0419-5ee4-4f94-a7c7-70b568016d26</stp>
        <stp>1</stp>
        <tr r="AG7" s="9"/>
      </tp>
    </main>
    <main first="rtdsrv.208cc404bfe440ba8810d8b7fafc5dba">
      <tp t="e">
        <v>#N/A</v>
        <stp/>
        <stp>ac2d597a-4044-45b9-a805-8e0be844e489</stp>
        <stp>1</stp>
        <tr r="D6" s="10"/>
      </tp>
    </main>
    <main first="rtdsrv.208cc404bfe440ba8810d8b7fafc5dba">
      <tp t="e">
        <v>#N/A</v>
        <stp/>
        <stp>e6687edd-9464-48d4-9205-fe8d90daef4e</stp>
        <stp>1</stp>
        <tr r="M6" s="4"/>
      </tp>
    </main>
    <main first="rtdsrv.208cc404bfe440ba8810d8b7fafc5dba">
      <tp t="e">
        <v>#N/A</v>
        <stp/>
        <stp>a1c00153-843b-4142-8f15-89bfbf61d8ff</stp>
        <stp>1</stp>
        <tr r="E6" s="10"/>
      </tp>
    </main>
    <main first="rtdsrv.208cc404bfe440ba8810d8b7fafc5dba">
      <tp t="e">
        <v>#N/A</v>
        <stp/>
        <stp>15e6f0b5-1788-4cd9-a92f-87a494388f22</stp>
        <stp>1</stp>
        <tr r="E6" s="4"/>
      </tp>
    </main>
    <main first="rtdsrv.208cc404bfe440ba8810d8b7fafc5dba">
      <tp t="e">
        <v>#N/A</v>
        <stp/>
        <stp>1365e444-c6d1-4de6-b568-5c9631e3180b</stp>
        <stp>1</stp>
        <tr r="AE7" s="9"/>
      </tp>
    </main>
    <main first="rtdsrv.208cc404bfe440ba8810d8b7fafc5dba">
      <tp t="e">
        <v>#N/A</v>
        <stp/>
        <stp>8b07ba48-8127-4efc-90f0-3f7021af2723</stp>
        <stp>1</stp>
        <tr r="D6" s="4"/>
      </tp>
    </main>
    <main first="rtdsrv.208cc404bfe440ba8810d8b7fafc5dba">
      <tp t="e">
        <v>#N/A</v>
        <stp/>
        <stp>1fa15a71-bb11-41d8-961c-050644f958d3</stp>
        <stp>1</stp>
        <tr r="AH7" s="9"/>
      </tp>
    </main>
    <main first="rtdsrv.208cc404bfe440ba8810d8b7fafc5dba">
      <tp t="e">
        <v>#N/A</v>
        <stp/>
        <stp>3bfe1c8a-b579-4e9d-b50d-12ed59932f0f</stp>
        <stp>1</stp>
        <tr r="AF7" s="9"/>
      </tp>
    </main>
    <main first="rtdsrv.208cc404bfe440ba8810d8b7fafc5dba">
      <tp t="e">
        <v>#N/A</v>
        <stp/>
        <stp>d0d13548-5fe9-4e96-a262-5deed799bb96</stp>
        <stp>1</stp>
        <tr r="H6" s="10"/>
      </tp>
    </main>
    <main first="rtdsrv.208cc404bfe440ba8810d8b7fafc5dba">
      <tp t="e">
        <v>#N/A</v>
        <stp/>
        <stp>d8b31b49-fa19-4613-b542-6c99b2a16b4e</stp>
        <stp>1</stp>
        <tr r="F6" s="10"/>
      </tp>
    </main>
    <main first="rtdsrv.208cc404bfe440ba8810d8b7fafc5dba">
      <tp t="e">
        <v>#N/A</v>
        <stp/>
        <stp>297f7dfe-cd48-4df6-b8e5-3abd72ef7a63</stp>
        <stp>1</stp>
        <tr r="J6" s="4"/>
      </tp>
    </main>
    <main first="rtdsrv.208cc404bfe440ba8810d8b7fafc5dba">
      <tp t="e">
        <v>#N/A</v>
        <stp/>
        <stp>b0c07141-93c4-49dd-8766-d5c1dc4576af</stp>
        <stp>1</stp>
        <tr r="N6" s="10"/>
      </tp>
    </main>
  </volType>
</volType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volatileDependencies" Target="volatileDependenci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</xdr:colOff>
      <xdr:row>0</xdr:row>
      <xdr:rowOff>0</xdr:rowOff>
    </xdr:from>
    <xdr:to>
      <xdr:col>17</xdr:col>
      <xdr:colOff>457204</xdr:colOff>
      <xdr:row>0</xdr:row>
      <xdr:rowOff>600074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F3192D3-A960-4099-ACE5-408ED8027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334004" y="-5219701"/>
          <a:ext cx="600074" cy="11039476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76200</xdr:colOff>
      <xdr:row>0</xdr:row>
      <xdr:rowOff>67734</xdr:rowOff>
    </xdr:from>
    <xdr:to>
      <xdr:col>4</xdr:col>
      <xdr:colOff>286808</xdr:colOff>
      <xdr:row>0</xdr:row>
      <xdr:rowOff>505884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8FCC492-685E-486B-A22B-12115BBB6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733" y="67734"/>
          <a:ext cx="1876425" cy="438150"/>
        </a:xfrm>
        <a:prstGeom prst="rect">
          <a:avLst/>
        </a:prstGeom>
      </xdr:spPr>
    </xdr:pic>
    <xdr:clientData/>
  </xdr:twoCellAnchor>
  <xdr:twoCellAnchor editAs="oneCell">
    <xdr:from>
      <xdr:col>0</xdr:col>
      <xdr:colOff>110913</xdr:colOff>
      <xdr:row>41</xdr:row>
      <xdr:rowOff>67729</xdr:rowOff>
    </xdr:from>
    <xdr:to>
      <xdr:col>18</xdr:col>
      <xdr:colOff>19051</xdr:colOff>
      <xdr:row>42</xdr:row>
      <xdr:rowOff>85725</xdr:rowOff>
    </xdr:to>
    <xdr:sp macro="" textlink="">
      <xdr:nvSpPr>
        <xdr:cNvPr id="7" name="Retângulo 57">
          <a:extLst>
            <a:ext uri="{FF2B5EF4-FFF2-40B4-BE49-F238E27FC236}">
              <a16:creationId xmlns:a16="http://schemas.microsoft.com/office/drawing/2014/main" id="{5015CB88-D207-4676-A25C-4DA1DE117912}"/>
            </a:ext>
          </a:extLst>
        </xdr:cNvPr>
        <xdr:cNvSpPr/>
      </xdr:nvSpPr>
      <xdr:spPr>
        <a:xfrm>
          <a:off x="110913" y="8497354"/>
          <a:ext cx="11071438" cy="170396"/>
        </a:xfrm>
        <a:prstGeom prst="rect">
          <a:avLst/>
        </a:prstGeom>
        <a:gradFill flip="none" rotWithShape="1">
          <a:gsLst>
            <a:gs pos="0">
              <a:schemeClr val="accent1">
                <a:lumMod val="5000"/>
                <a:lumOff val="95000"/>
              </a:schemeClr>
            </a:gs>
            <a:gs pos="38000">
              <a:srgbClr val="006B66"/>
            </a:gs>
            <a:gs pos="81000">
              <a:srgbClr val="BD9613"/>
            </a:gs>
          </a:gsLst>
          <a:lin ang="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8468</xdr:colOff>
      <xdr:row>0</xdr:row>
      <xdr:rowOff>0</xdr:rowOff>
    </xdr:from>
    <xdr:to>
      <xdr:col>18</xdr:col>
      <xdr:colOff>25403</xdr:colOff>
      <xdr:row>0</xdr:row>
      <xdr:rowOff>600074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B64D197-A83F-409F-BFF5-B622022F5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982232" y="-5855231"/>
          <a:ext cx="600074" cy="12310535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76200</xdr:colOff>
      <xdr:row>0</xdr:row>
      <xdr:rowOff>67734</xdr:rowOff>
    </xdr:from>
    <xdr:to>
      <xdr:col>3</xdr:col>
      <xdr:colOff>177800</xdr:colOff>
      <xdr:row>0</xdr:row>
      <xdr:rowOff>502920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A4E4003-3EB2-4C0C-B2D7-15D6A805D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733" y="67734"/>
          <a:ext cx="1651000" cy="435186"/>
        </a:xfrm>
        <a:prstGeom prst="rect">
          <a:avLst/>
        </a:prstGeom>
      </xdr:spPr>
    </xdr:pic>
    <xdr:clientData/>
  </xdr:twoCellAnchor>
  <xdr:twoCellAnchor editAs="oneCell">
    <xdr:from>
      <xdr:col>0</xdr:col>
      <xdr:colOff>110913</xdr:colOff>
      <xdr:row>41</xdr:row>
      <xdr:rowOff>67729</xdr:rowOff>
    </xdr:from>
    <xdr:to>
      <xdr:col>18</xdr:col>
      <xdr:colOff>8467</xdr:colOff>
      <xdr:row>42</xdr:row>
      <xdr:rowOff>84667</xdr:rowOff>
    </xdr:to>
    <xdr:sp macro="" textlink="">
      <xdr:nvSpPr>
        <xdr:cNvPr id="3" name="Retângulo 57">
          <a:extLst>
            <a:ext uri="{FF2B5EF4-FFF2-40B4-BE49-F238E27FC236}">
              <a16:creationId xmlns:a16="http://schemas.microsoft.com/office/drawing/2014/main" id="{306E9E8F-B182-4FB8-A29A-7FA58462FFCB}"/>
            </a:ext>
          </a:extLst>
        </xdr:cNvPr>
        <xdr:cNvSpPr/>
      </xdr:nvSpPr>
      <xdr:spPr>
        <a:xfrm>
          <a:off x="110913" y="8390462"/>
          <a:ext cx="12309687" cy="169338"/>
        </a:xfrm>
        <a:prstGeom prst="rect">
          <a:avLst/>
        </a:prstGeom>
        <a:gradFill flip="none" rotWithShape="1">
          <a:gsLst>
            <a:gs pos="0">
              <a:schemeClr val="accent1">
                <a:lumMod val="5000"/>
                <a:lumOff val="95000"/>
              </a:schemeClr>
            </a:gs>
            <a:gs pos="38000">
              <a:srgbClr val="006B66"/>
            </a:gs>
            <a:gs pos="81000">
              <a:srgbClr val="BD9613"/>
            </a:gs>
          </a:gsLst>
          <a:lin ang="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133568</xdr:rowOff>
    </xdr:from>
    <xdr:to>
      <xdr:col>2</xdr:col>
      <xdr:colOff>828675</xdr:colOff>
      <xdr:row>2</xdr:row>
      <xdr:rowOff>144780</xdr:rowOff>
    </xdr:to>
    <xdr:pic>
      <xdr:nvPicPr>
        <xdr:cNvPr id="2" name="Imagem 5">
          <a:extLst>
            <a:ext uri="{FF2B5EF4-FFF2-40B4-BE49-F238E27FC236}">
              <a16:creationId xmlns:a16="http://schemas.microsoft.com/office/drawing/2014/main" id="{958201ED-1D84-45ED-96CF-49A762CCE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33568"/>
          <a:ext cx="1743075" cy="37697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133568</xdr:rowOff>
    </xdr:from>
    <xdr:to>
      <xdr:col>2</xdr:col>
      <xdr:colOff>447675</xdr:colOff>
      <xdr:row>1</xdr:row>
      <xdr:rowOff>129540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82D4FC9F-C961-4877-9D32-F491A0D4F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33568"/>
          <a:ext cx="1746885" cy="3769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2">
    <tabColor rgb="FF006B66"/>
  </sheetPr>
  <dimension ref="A1:AQ2953"/>
  <sheetViews>
    <sheetView showGridLines="0" tabSelected="1" zoomScale="90" zoomScaleNormal="90" workbookViewId="0">
      <selection activeCell="R4" sqref="R4"/>
    </sheetView>
  </sheetViews>
  <sheetFormatPr baseColWidth="10" defaultColWidth="9.109375" defaultRowHeight="17.25" customHeight="1" x14ac:dyDescent="0.3"/>
  <cols>
    <col min="1" max="1" width="1.6640625" customWidth="1"/>
    <col min="2" max="2" width="4.77734375" customWidth="1"/>
    <col min="3" max="3" width="8.77734375" customWidth="1"/>
    <col min="4" max="4" width="10.6640625" customWidth="1"/>
    <col min="5" max="5" width="21.77734375" customWidth="1"/>
    <col min="6" max="6" width="6.77734375" style="3" customWidth="1"/>
    <col min="7" max="7" width="1.33203125" customWidth="1"/>
    <col min="8" max="8" width="4.77734375" style="3" customWidth="1"/>
    <col min="9" max="9" width="8.77734375" style="3" customWidth="1"/>
    <col min="10" max="10" width="10.6640625" style="3" customWidth="1"/>
    <col min="11" max="11" width="21.77734375" style="3" customWidth="1"/>
    <col min="12" max="12" width="6.77734375" style="3" customWidth="1"/>
    <col min="13" max="13" width="1.33203125" customWidth="1"/>
    <col min="14" max="14" width="4.77734375" style="3" customWidth="1"/>
    <col min="15" max="15" width="8.77734375" style="3" customWidth="1"/>
    <col min="16" max="16" width="10.6640625" style="3" customWidth="1"/>
    <col min="17" max="17" width="21.77734375" style="3" customWidth="1"/>
    <col min="18" max="18" width="6.77734375" style="3" customWidth="1"/>
    <col min="19" max="19" width="14.109375" customWidth="1"/>
    <col min="20" max="20" width="11.5546875" bestFit="1" customWidth="1"/>
    <col min="23" max="27" width="9.109375" style="3"/>
    <col min="30" max="30" width="8.88671875"/>
    <col min="31" max="31" width="17" hidden="1" customWidth="1"/>
    <col min="32" max="32" width="9.88671875" style="3" hidden="1" customWidth="1"/>
    <col min="33" max="33" width="41.21875" hidden="1" customWidth="1"/>
    <col min="34" max="34" width="11.6640625" style="3" hidden="1" customWidth="1"/>
    <col min="35" max="35" width="24.6640625" hidden="1" customWidth="1"/>
    <col min="36" max="36" width="22.88671875" hidden="1" customWidth="1"/>
    <col min="37" max="37" width="14.33203125" hidden="1" customWidth="1"/>
    <col min="38" max="38" width="30" hidden="1" customWidth="1"/>
    <col min="39" max="39" width="26.109375" hidden="1" customWidth="1"/>
    <col min="40" max="40" width="21.44140625" hidden="1" customWidth="1"/>
    <col min="41" max="41" width="25.44140625" style="3" hidden="1" customWidth="1"/>
    <col min="42" max="42" width="25.77734375" style="3" hidden="1" customWidth="1"/>
    <col min="43" max="43" width="25.44140625" hidden="1" customWidth="1"/>
    <col min="45" max="46" width="8.88671875" customWidth="1"/>
  </cols>
  <sheetData>
    <row r="1" spans="1:43" s="3" customFormat="1" ht="53.4" customHeight="1" x14ac:dyDescent="0.3"/>
    <row r="2" spans="1:43" s="3" customFormat="1" ht="24" customHeight="1" x14ac:dyDescent="0.3"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7" t="s">
        <v>6444</v>
      </c>
    </row>
    <row r="3" spans="1:43" ht="7.95" customHeight="1" x14ac:dyDescent="0.5">
      <c r="A3" s="2"/>
      <c r="B3" s="53"/>
      <c r="C3" s="54"/>
      <c r="D3" s="55"/>
      <c r="E3" s="55"/>
      <c r="F3" s="55"/>
      <c r="G3" s="56"/>
      <c r="H3" s="53"/>
      <c r="I3" s="54"/>
      <c r="J3" s="55"/>
      <c r="K3" s="55"/>
      <c r="L3" s="55"/>
      <c r="M3" s="55"/>
      <c r="N3" s="57"/>
      <c r="O3" s="55"/>
      <c r="P3" s="10"/>
      <c r="Q3" s="55"/>
      <c r="R3" s="2"/>
      <c r="S3" s="45"/>
      <c r="T3" s="3"/>
      <c r="U3" s="3"/>
      <c r="V3" s="3"/>
      <c r="AB3" s="3"/>
      <c r="AC3" s="3"/>
      <c r="AF3" s="23"/>
      <c r="AG3" s="4"/>
      <c r="AH3" s="4"/>
      <c r="AI3" s="39"/>
      <c r="AJ3" s="39"/>
      <c r="AK3" s="39"/>
      <c r="AL3" s="1"/>
      <c r="AM3" s="40"/>
      <c r="AN3" s="41"/>
      <c r="AO3" s="39"/>
      <c r="AP3" s="39"/>
      <c r="AQ3" s="39"/>
    </row>
    <row r="4" spans="1:43" s="3" customFormat="1" ht="19.95" customHeight="1" x14ac:dyDescent="0.5">
      <c r="A4" s="2"/>
      <c r="B4" s="53"/>
      <c r="C4" s="54"/>
      <c r="D4" s="55"/>
      <c r="E4" s="55"/>
      <c r="F4" s="55"/>
      <c r="G4" s="56"/>
      <c r="H4" s="53"/>
      <c r="I4" s="54"/>
      <c r="J4" s="55"/>
      <c r="K4" s="55"/>
      <c r="L4" s="55"/>
      <c r="M4" s="55"/>
      <c r="N4" s="57"/>
      <c r="P4" s="68" t="s">
        <v>1</v>
      </c>
      <c r="Q4" s="69">
        <f>'Ref. Chile'!C3</f>
        <v>44096</v>
      </c>
      <c r="R4" s="2"/>
      <c r="S4" s="45"/>
      <c r="AE4" s="23"/>
      <c r="AF4" s="23"/>
      <c r="AG4" s="4"/>
      <c r="AH4" s="4"/>
      <c r="AI4" s="39"/>
      <c r="AJ4" s="39"/>
      <c r="AK4" s="39"/>
      <c r="AL4" s="1"/>
      <c r="AM4" s="40"/>
      <c r="AN4" s="41"/>
      <c r="AO4" s="39"/>
      <c r="AP4" s="39"/>
      <c r="AQ4" s="39"/>
    </row>
    <row r="5" spans="1:43" s="3" customFormat="1" ht="7.95" customHeight="1" x14ac:dyDescent="0.45">
      <c r="A5" s="2"/>
      <c r="B5" s="47"/>
      <c r="C5" s="47"/>
      <c r="D5" s="47"/>
      <c r="E5" s="47"/>
      <c r="F5" s="47"/>
      <c r="G5" s="51"/>
      <c r="H5" s="47"/>
      <c r="I5" s="48"/>
      <c r="J5" s="49"/>
      <c r="K5" s="50"/>
      <c r="L5" s="50"/>
      <c r="M5" s="52"/>
      <c r="N5" s="50"/>
      <c r="O5" s="50"/>
      <c r="P5" s="50"/>
      <c r="Q5" s="50"/>
      <c r="R5" s="50"/>
      <c r="S5" s="84"/>
      <c r="T5" s="84"/>
      <c r="U5" s="84"/>
      <c r="V5" s="84"/>
      <c r="W5" s="84"/>
      <c r="AE5" s="4"/>
      <c r="AF5" s="4"/>
      <c r="AG5" s="4"/>
      <c r="AH5" s="4"/>
      <c r="AI5" s="39"/>
      <c r="AJ5" s="39"/>
      <c r="AK5" s="39"/>
      <c r="AL5" s="1"/>
      <c r="AM5" s="40"/>
      <c r="AN5" s="41"/>
      <c r="AO5" s="39"/>
      <c r="AP5" s="39"/>
      <c r="AQ5" s="39"/>
    </row>
    <row r="6" spans="1:43" s="3" customFormat="1" ht="6" customHeight="1" x14ac:dyDescent="0.45">
      <c r="A6" s="2"/>
      <c r="B6" s="46"/>
      <c r="C6" s="44"/>
      <c r="D6" s="12"/>
      <c r="E6" s="11"/>
      <c r="F6" s="11"/>
      <c r="G6" s="13"/>
      <c r="H6" s="46"/>
      <c r="I6" s="44"/>
      <c r="J6" s="12"/>
      <c r="K6" s="11"/>
      <c r="L6" s="11"/>
      <c r="M6" s="14"/>
      <c r="N6" s="11"/>
      <c r="O6" s="11"/>
      <c r="P6" s="12"/>
      <c r="Q6" s="35"/>
      <c r="R6" s="2"/>
      <c r="S6"/>
      <c r="AE6" s="4"/>
      <c r="AF6" s="4"/>
      <c r="AG6" s="4"/>
      <c r="AH6" s="4"/>
      <c r="AI6" s="39"/>
      <c r="AJ6" s="39"/>
      <c r="AK6" s="39"/>
      <c r="AL6" s="1"/>
      <c r="AM6" s="40"/>
      <c r="AN6" s="41"/>
      <c r="AO6" s="39"/>
      <c r="AP6" s="39"/>
      <c r="AQ6" s="39"/>
    </row>
    <row r="7" spans="1:43" ht="20.100000000000001" customHeight="1" x14ac:dyDescent="0.45">
      <c r="A7" s="30"/>
      <c r="B7" s="70" t="str">
        <f>AI7&amp;" al "&amp;TEXT(Q4,"dd-mm-yyyy")</f>
        <v>Retorno 1D al 22-09-2020</v>
      </c>
      <c r="C7" s="71"/>
      <c r="D7" s="71"/>
      <c r="E7" s="71"/>
      <c r="F7" s="71"/>
      <c r="G7" s="29"/>
      <c r="H7" s="70" t="str">
        <f>AJ7&amp;" al "&amp;TEXT(Q4,"dd-mm-yyyy")</f>
        <v>Retorno 1M al 22-09-2020</v>
      </c>
      <c r="I7" s="71"/>
      <c r="J7" s="71"/>
      <c r="K7" s="71"/>
      <c r="L7" s="71"/>
      <c r="M7" s="29"/>
      <c r="N7" s="70" t="str">
        <f>AK7&amp;" al "&amp;TEXT(Q4,"dd-mm-yyyy")</f>
        <v>Retorno 1A al 22-09-2020</v>
      </c>
      <c r="O7" s="71"/>
      <c r="P7" s="71"/>
      <c r="Q7" s="71"/>
      <c r="R7" s="71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72" t="str">
        <f>_xll.ECOSECURITIES("FUND","ACTIVE",,"CHL",,,,"Fund type=Fondo Mutuo")</f>
        <v>Codigo</v>
      </c>
      <c r="AF7" s="72" t="str">
        <f>_xll.ECONOMATICA($AE$8:$AE$2923,"ticker")</f>
        <v>Codigo</v>
      </c>
      <c r="AG7" s="72" t="str">
        <f>_xll.ECONOMATICA($AE$8:$AE$2923,"name")</f>
        <v>Nombre</v>
      </c>
      <c r="AH7" s="72" t="str">
        <f>_xll.ECONOMATICA($AE$8:$AE$2923,"class")</f>
        <v>Clase</v>
      </c>
      <c r="AI7" s="83" t="str">
        <f>'Ref. Chile'!H6</f>
        <v>Retorno 1D</v>
      </c>
      <c r="AJ7" s="83" t="str">
        <f>'Ref. Chile'!I6</f>
        <v>Retorno 1M</v>
      </c>
      <c r="AK7" s="83" t="str">
        <f>'Ref. Chile'!J6</f>
        <v>Retorno 1A</v>
      </c>
      <c r="AL7" s="74" t="str">
        <f>'Ref. Chile'!K6</f>
        <v>Retorno en la semana</v>
      </c>
      <c r="AM7" s="75" t="str">
        <f>'Ref. Chile'!L6</f>
        <v>Retorno en el mes</v>
      </c>
      <c r="AN7" s="74" t="str">
        <f>'Ref. Chile'!M6</f>
        <v>Retorno en el año</v>
      </c>
      <c r="AO7" s="73" t="s">
        <v>6441</v>
      </c>
      <c r="AP7" s="73" t="s">
        <v>6442</v>
      </c>
      <c r="AQ7" s="73" t="s">
        <v>6443</v>
      </c>
    </row>
    <row r="8" spans="1:43" ht="15.9" customHeight="1" x14ac:dyDescent="0.4">
      <c r="A8" s="2"/>
      <c r="B8" s="28">
        <v>1</v>
      </c>
      <c r="C8" s="103">
        <f>IFERROR(INDEX('Ref. Chile'!$H:$H,MATCH('TOP 10 Rentabilidad'!$D8,'Ref. Chile'!$C:$C,0)),"")</f>
        <v>3.1231210194164301</v>
      </c>
      <c r="D8" s="15" t="str">
        <f t="shared" ref="D8:D17" si="0">IFERROR(INDEX($AF:$AF,MATCH($B8,$AI:$AI,0)),"")</f>
        <v>CFM9932F1</v>
      </c>
      <c r="E8" s="15" t="str">
        <f>IFERROR(INDEX($AG:$AG,MATCH($D8,$AF:$AF,0)),"")</f>
        <v>Us Advantage</v>
      </c>
      <c r="F8" s="15" t="str">
        <f>IFERROR(INDEX($AH:$AH,MATCH($D8,$AF:$AF,0)),"")</f>
        <v>F1</v>
      </c>
      <c r="G8" s="16"/>
      <c r="H8" s="28">
        <v>1</v>
      </c>
      <c r="I8" s="103">
        <f>IFERROR(INDEX('Ref. Chile'!I:I,MATCH('TOP 10 Rentabilidad'!$J8,'Ref. Chile'!$C:$C,0)),"")</f>
        <v>30.704767042159801</v>
      </c>
      <c r="J8" s="15" t="str">
        <f t="shared" ref="J8:J17" si="1">IFERROR(INDEX($AF:$AF,MATCH($H8,$AJ:$AJ,0)),"")</f>
        <v>CFM9557F</v>
      </c>
      <c r="K8" s="42" t="str">
        <f t="shared" ref="K8:K17" si="2">IFERROR(INDEX($AG:$AG,MATCH($J8,$AF:$AF,0)),"")</f>
        <v>Fm Lv Ahorro Arg</v>
      </c>
      <c r="L8" s="15" t="str">
        <f>IFERROR(INDEX($AH:$AH,MATCH($J8,$AF:$AF,0)),"")</f>
        <v>F</v>
      </c>
      <c r="M8" s="17"/>
      <c r="N8" s="28">
        <v>1</v>
      </c>
      <c r="O8" s="103">
        <f>IFERROR(INDEX('Ref. Chile'!J:J,MATCH('TOP 10 Rentabilidad'!$P8,'Ref. Chile'!$C:$C,0)),"")</f>
        <v>140.149306808598</v>
      </c>
      <c r="P8" s="15" t="str">
        <f t="shared" ref="P8:P17" si="3">IFERROR(INDEX($AF:$AF,MATCH($N8,$AK:$AK,0)),"")</f>
        <v>CFM9557Q</v>
      </c>
      <c r="Q8" s="15" t="str">
        <f t="shared" ref="Q8:Q17" si="4">IFERROR(INDEX($AG:$AG,MATCH($P8,$AF:$AF,0)),"")</f>
        <v>Fm Lv Ahorro Arg</v>
      </c>
      <c r="R8" s="15" t="str">
        <f>IFERROR(INDEX($AH:$AH,MATCH($P8,$AF:$AF,0)),"")</f>
        <v>Q</v>
      </c>
      <c r="AE8" s="5" t="s">
        <v>3</v>
      </c>
      <c r="AF8" s="5" t="s">
        <v>3086</v>
      </c>
      <c r="AG8" s="6" t="s">
        <v>2919</v>
      </c>
      <c r="AH8" s="6" t="s">
        <v>4088</v>
      </c>
      <c r="AI8" s="7">
        <f>IFERROR(RANK('Ref. Chile'!H7,'Ref. Chile'!H:H,0)+COUNTIF('Ref. Chile'!$H$7:'Ref. Chile'!H7,'Ref. Chile'!H7)-1,"")</f>
        <v>2725</v>
      </c>
      <c r="AJ8" s="7">
        <f>IFERROR(RANK('Ref. Chile'!I7,'Ref. Chile'!I:I,0)+COUNTIF('Ref. Chile'!$I$7:'Ref. Chile'!I7,'Ref. Chile'!I7)-1,"")</f>
        <v>681</v>
      </c>
      <c r="AK8" s="7">
        <f>IFERROR(RANK('Ref. Chile'!J7,'Ref. Chile'!J:J,0)+COUNTIF('Ref. Chile'!$J$7:'Ref. Chile'!J7,'Ref. Chile'!J7)-1,"")</f>
        <v>1625</v>
      </c>
      <c r="AL8" s="7">
        <f>IFERROR(RANK('Ref. Chile'!K7,'Ref. Chile'!K:K,0)+COUNTIF('Ref. Chile'!$K$7:'Ref. Chile'!K7,'Ref. Chile'!K7)-1,"")</f>
        <v>1898</v>
      </c>
      <c r="AM8" s="7">
        <f>IFERROR(RANK('Ref. Chile'!L7,'Ref. Chile'!L:L,0)+COUNTIF('Ref. Chile'!$L$7:'Ref. Chile'!L7,'Ref. Chile'!L7)-1,"")</f>
        <v>386</v>
      </c>
      <c r="AN8" s="7">
        <f>IFERROR(RANK('Ref. Chile'!M7,'Ref. Chile'!M:M,0)+COUNTIF('Ref. Chile'!$M$7:'Ref. Chile'!M7,'Ref. Chile'!M7)-1,"")</f>
        <v>1484</v>
      </c>
      <c r="AO8" s="7">
        <f>IFERROR(RANK('Ref. Chile'!H7,'Ref. Chile'!H:H,1)+COUNTIF('Ref. Chile'!$H$7:'Ref. Chile'!H7,'Ref. Chile'!H7)-1,"")</f>
        <v>78</v>
      </c>
      <c r="AP8" s="7">
        <f>IFERROR(RANK('Ref. Chile'!I7,'Ref. Chile'!I:I,1)+COUNTIF('Ref. Chile'!$I$7:'Ref. Chile'!I7,'Ref. Chile'!I7)-1,"")</f>
        <v>1897</v>
      </c>
      <c r="AQ8" s="7">
        <f>IFERROR(RANK('Ref. Chile'!J7,'Ref. Chile'!J:J,1)+COUNTIF('Ref. Chile'!$J$7:'Ref. Chile'!J7,'Ref. Chile'!J7)-1,"")</f>
        <v>821</v>
      </c>
    </row>
    <row r="9" spans="1:43" ht="15.9" customHeight="1" x14ac:dyDescent="0.4">
      <c r="A9" s="2"/>
      <c r="B9" s="28">
        <v>2</v>
      </c>
      <c r="C9" s="103">
        <f>IFERROR(INDEX('Ref. Chile'!$H:$H,MATCH('TOP 10 Rentabilidad'!$D9,'Ref. Chile'!$C:$C,0)),"")</f>
        <v>3.1229166983394001</v>
      </c>
      <c r="D9" s="15" t="str">
        <f t="shared" si="0"/>
        <v>CFM9932IT</v>
      </c>
      <c r="E9" s="15" t="str">
        <f t="shared" ref="E9:E17" si="5">IFERROR(INDEX($AG:$AG,MATCH($D9,$AF:$AF,0)),"")</f>
        <v>Us Advantage</v>
      </c>
      <c r="F9" s="15" t="str">
        <f t="shared" ref="F9:F17" si="6">IFERROR(INDEX($AH:$AH,MATCH($D9,$AF:$AF,0)),"")</f>
        <v>IT</v>
      </c>
      <c r="G9" s="16"/>
      <c r="H9" s="28">
        <v>2</v>
      </c>
      <c r="I9" s="103">
        <f>IFERROR(INDEX('Ref. Chile'!I:I,MATCH('TOP 10 Rentabilidad'!$J9,'Ref. Chile'!$C:$C,0)),"")</f>
        <v>29.9565162516956</v>
      </c>
      <c r="J9" s="15" t="str">
        <f t="shared" si="1"/>
        <v>CFM9557Q</v>
      </c>
      <c r="K9" s="42" t="str">
        <f t="shared" si="2"/>
        <v>Fm Lv Ahorro Arg</v>
      </c>
      <c r="L9" s="15" t="str">
        <f t="shared" ref="L9:L17" si="7">IFERROR(INDEX($AH:$AH,MATCH($J9,$AF:$AF,0)),"")</f>
        <v>Q</v>
      </c>
      <c r="M9" s="17"/>
      <c r="N9" s="28">
        <v>2</v>
      </c>
      <c r="O9" s="103">
        <f>IFERROR(INDEX('Ref. Chile'!J:J,MATCH('TOP 10 Rentabilidad'!$P9,'Ref. Chile'!$C:$C,0)),"")</f>
        <v>139.94798536412401</v>
      </c>
      <c r="P9" s="15" t="str">
        <f t="shared" si="3"/>
        <v>CFM9557F</v>
      </c>
      <c r="Q9" s="15" t="str">
        <f t="shared" si="4"/>
        <v>Fm Lv Ahorro Arg</v>
      </c>
      <c r="R9" s="15" t="str">
        <f t="shared" ref="R9:R17" si="8">IFERROR(INDEX($AH:$AH,MATCH($P9,$AF:$AF,0)),"")</f>
        <v>F</v>
      </c>
      <c r="AE9" s="5" t="s">
        <v>4</v>
      </c>
      <c r="AF9" s="5" t="s">
        <v>3087</v>
      </c>
      <c r="AG9" s="6" t="s">
        <v>2919</v>
      </c>
      <c r="AH9" s="6" t="s">
        <v>4089</v>
      </c>
      <c r="AI9" s="7">
        <f>IFERROR(RANK('Ref. Chile'!H8,'Ref. Chile'!H:H,0)+COUNTIF('Ref. Chile'!$H$7:'Ref. Chile'!H8,'Ref. Chile'!H8)-1,"")</f>
        <v>2727</v>
      </c>
      <c r="AJ9" s="7">
        <f>IFERROR(RANK('Ref. Chile'!I8,'Ref. Chile'!I:I,0)+COUNTIF('Ref. Chile'!$I$7:'Ref. Chile'!I8,'Ref. Chile'!I8)-1,"")</f>
        <v>681</v>
      </c>
      <c r="AK9" s="7">
        <f>IFERROR(RANK('Ref. Chile'!J8,'Ref. Chile'!J:J,0)+COUNTIF('Ref. Chile'!$J$7:'Ref. Chile'!J8,'Ref. Chile'!J8)-1,"")</f>
        <v>1625</v>
      </c>
      <c r="AL9" s="7">
        <f>IFERROR(RANK('Ref. Chile'!K8,'Ref. Chile'!K:K,0)+COUNTIF('Ref. Chile'!$K$7:'Ref. Chile'!K8,'Ref. Chile'!K8)-1,"")</f>
        <v>1905</v>
      </c>
      <c r="AM9" s="7">
        <f>IFERROR(RANK('Ref. Chile'!L8,'Ref. Chile'!L:L,0)+COUNTIF('Ref. Chile'!$L$7:'Ref. Chile'!L8,'Ref. Chile'!L8)-1,"")</f>
        <v>386</v>
      </c>
      <c r="AN9" s="7">
        <f>IFERROR(RANK('Ref. Chile'!M8,'Ref. Chile'!M:M,0)+COUNTIF('Ref. Chile'!$M$7:'Ref. Chile'!M8,'Ref. Chile'!M8)-1,"")</f>
        <v>1484</v>
      </c>
      <c r="AO9" s="7">
        <f>IFERROR(RANK('Ref. Chile'!H8,'Ref. Chile'!H:H,1)+COUNTIF('Ref. Chile'!$H$7:'Ref. Chile'!H8,'Ref. Chile'!H8)-1,"")</f>
        <v>76</v>
      </c>
      <c r="AP9" s="7">
        <f>IFERROR(RANK('Ref. Chile'!I8,'Ref. Chile'!I:I,1)+COUNTIF('Ref. Chile'!$I$7:'Ref. Chile'!I8,'Ref. Chile'!I8)-1,"")</f>
        <v>1897</v>
      </c>
      <c r="AQ9" s="7">
        <f>IFERROR(RANK('Ref. Chile'!J8,'Ref. Chile'!J:J,1)+COUNTIF('Ref. Chile'!$J$7:'Ref. Chile'!J8,'Ref. Chile'!J8)-1,"")</f>
        <v>821</v>
      </c>
    </row>
    <row r="10" spans="1:43" ht="15.9" customHeight="1" x14ac:dyDescent="0.4">
      <c r="A10" s="2"/>
      <c r="B10" s="28">
        <v>3</v>
      </c>
      <c r="C10" s="103">
        <f>IFERROR(INDEX('Ref. Chile'!$H:$H,MATCH('TOP 10 Rentabilidad'!$D10,'Ref. Chile'!$C:$C,0)),"")</f>
        <v>2.2464314764874902</v>
      </c>
      <c r="D10" s="15" t="str">
        <f t="shared" si="0"/>
        <v>CFM8987J</v>
      </c>
      <c r="E10" s="15" t="str">
        <f t="shared" si="5"/>
        <v>Index Fund Us</v>
      </c>
      <c r="F10" s="15" t="str">
        <f t="shared" si="6"/>
        <v>J</v>
      </c>
      <c r="G10" s="16"/>
      <c r="H10" s="28">
        <v>3</v>
      </c>
      <c r="I10" s="103">
        <f>IFERROR(INDEX('Ref. Chile'!I:I,MATCH('TOP 10 Rentabilidad'!$J10,'Ref. Chile'!$C:$C,0)),"")</f>
        <v>29.822938629891699</v>
      </c>
      <c r="J10" s="15" t="str">
        <f t="shared" si="1"/>
        <v>CFM9557APV</v>
      </c>
      <c r="K10" s="42" t="str">
        <f t="shared" si="2"/>
        <v>Fm Lv Ahorro Arg</v>
      </c>
      <c r="L10" s="15" t="str">
        <f t="shared" si="7"/>
        <v>APV</v>
      </c>
      <c r="M10" s="17"/>
      <c r="N10" s="28">
        <v>3</v>
      </c>
      <c r="O10" s="103">
        <f>IFERROR(INDEX('Ref. Chile'!J:J,MATCH('TOP 10 Rentabilidad'!$P10,'Ref. Chile'!$C:$C,0)),"")</f>
        <v>137.71561631723301</v>
      </c>
      <c r="P10" s="15" t="str">
        <f t="shared" si="3"/>
        <v>CFM9557APV</v>
      </c>
      <c r="Q10" s="15" t="str">
        <f t="shared" si="4"/>
        <v>Fm Lv Ahorro Arg</v>
      </c>
      <c r="R10" s="15" t="str">
        <f t="shared" si="8"/>
        <v>APV</v>
      </c>
      <c r="AE10" s="5" t="s">
        <v>5</v>
      </c>
      <c r="AF10" s="5" t="s">
        <v>3088</v>
      </c>
      <c r="AG10" s="6" t="s">
        <v>2919</v>
      </c>
      <c r="AH10" s="6" t="s">
        <v>4090</v>
      </c>
      <c r="AI10" s="7">
        <f>IFERROR(RANK('Ref. Chile'!H9,'Ref. Chile'!H:H,0)+COUNTIF('Ref. Chile'!$H$7:'Ref. Chile'!H9,'Ref. Chile'!H9)-1,"")</f>
        <v>2726</v>
      </c>
      <c r="AJ10" s="7">
        <f>IFERROR(RANK('Ref. Chile'!I9,'Ref. Chile'!I:I,0)+COUNTIF('Ref. Chile'!$I$7:'Ref. Chile'!I9,'Ref. Chile'!I9)-1,"")</f>
        <v>681</v>
      </c>
      <c r="AK10" s="7">
        <f>IFERROR(RANK('Ref. Chile'!J9,'Ref. Chile'!J:J,0)+COUNTIF('Ref. Chile'!$J$7:'Ref. Chile'!J9,'Ref. Chile'!J9)-1,"")</f>
        <v>1625</v>
      </c>
      <c r="AL10" s="7">
        <f>IFERROR(RANK('Ref. Chile'!K9,'Ref. Chile'!K:K,0)+COUNTIF('Ref. Chile'!$K$7:'Ref. Chile'!K9,'Ref. Chile'!K9)-1,"")</f>
        <v>1901</v>
      </c>
      <c r="AM10" s="7">
        <f>IFERROR(RANK('Ref. Chile'!L9,'Ref. Chile'!L:L,0)+COUNTIF('Ref. Chile'!$L$7:'Ref. Chile'!L9,'Ref. Chile'!L9)-1,"")</f>
        <v>386</v>
      </c>
      <c r="AN10" s="7">
        <f>IFERROR(RANK('Ref. Chile'!M9,'Ref. Chile'!M:M,0)+COUNTIF('Ref. Chile'!$M$7:'Ref. Chile'!M9,'Ref. Chile'!M9)-1,"")</f>
        <v>1484</v>
      </c>
      <c r="AO10" s="7">
        <f>IFERROR(RANK('Ref. Chile'!H9,'Ref. Chile'!H:H,1)+COUNTIF('Ref. Chile'!$H$7:'Ref. Chile'!H9,'Ref. Chile'!H9)-1,"")</f>
        <v>77</v>
      </c>
      <c r="AP10" s="7">
        <f>IFERROR(RANK('Ref. Chile'!I9,'Ref. Chile'!I:I,1)+COUNTIF('Ref. Chile'!$I$7:'Ref. Chile'!I9,'Ref. Chile'!I9)-1,"")</f>
        <v>1897</v>
      </c>
      <c r="AQ10" s="7">
        <f>IFERROR(RANK('Ref. Chile'!J9,'Ref. Chile'!J:J,1)+COUNTIF('Ref. Chile'!$J$7:'Ref. Chile'!J9,'Ref. Chile'!J9)-1,"")</f>
        <v>821</v>
      </c>
    </row>
    <row r="11" spans="1:43" ht="15.9" customHeight="1" x14ac:dyDescent="0.4">
      <c r="A11" s="2"/>
      <c r="B11" s="28">
        <v>4</v>
      </c>
      <c r="C11" s="103">
        <f>IFERROR(INDEX('Ref. Chile'!$H:$H,MATCH('TOP 10 Rentabilidad'!$D11,'Ref. Chile'!$C:$C,0)),"")</f>
        <v>2.2452297407653501</v>
      </c>
      <c r="D11" s="15" t="str">
        <f t="shared" si="0"/>
        <v>CFM8987D</v>
      </c>
      <c r="E11" s="15" t="str">
        <f t="shared" si="5"/>
        <v>Index Fund Us</v>
      </c>
      <c r="F11" s="15" t="str">
        <f t="shared" si="6"/>
        <v>D</v>
      </c>
      <c r="G11" s="16"/>
      <c r="H11" s="28">
        <v>4</v>
      </c>
      <c r="I11" s="103">
        <f>IFERROR(INDEX('Ref. Chile'!I:I,MATCH('TOP 10 Rentabilidad'!$J11,'Ref. Chile'!$C:$C,0)),"")</f>
        <v>29.811561789771101</v>
      </c>
      <c r="J11" s="15" t="str">
        <f t="shared" si="1"/>
        <v>CFM9557A</v>
      </c>
      <c r="K11" s="42" t="str">
        <f t="shared" si="2"/>
        <v>Fm Lv Ahorro Arg</v>
      </c>
      <c r="L11" s="15" t="str">
        <f t="shared" si="7"/>
        <v>A</v>
      </c>
      <c r="M11" s="17"/>
      <c r="N11" s="28">
        <v>4</v>
      </c>
      <c r="O11" s="103">
        <f>IFERROR(INDEX('Ref. Chile'!J:J,MATCH('TOP 10 Rentabilidad'!$P11,'Ref. Chile'!$C:$C,0)),"")</f>
        <v>137.24635238689399</v>
      </c>
      <c r="P11" s="15" t="str">
        <f t="shared" si="3"/>
        <v>CFM9557A</v>
      </c>
      <c r="Q11" s="15" t="str">
        <f t="shared" si="4"/>
        <v>Fm Lv Ahorro Arg</v>
      </c>
      <c r="R11" s="15" t="str">
        <f t="shared" si="8"/>
        <v>A</v>
      </c>
      <c r="T11" s="3"/>
      <c r="AE11" s="5" t="s">
        <v>6</v>
      </c>
      <c r="AF11" s="5" t="s">
        <v>3089</v>
      </c>
      <c r="AG11" s="6" t="s">
        <v>2919</v>
      </c>
      <c r="AH11" s="6" t="s">
        <v>4091</v>
      </c>
      <c r="AI11" s="7">
        <f>IFERROR(RANK('Ref. Chile'!H10,'Ref. Chile'!H:H,0)+COUNTIF('Ref. Chile'!$H$7:'Ref. Chile'!H10,'Ref. Chile'!H10)-1,"")</f>
        <v>2724</v>
      </c>
      <c r="AJ11" s="7">
        <f>IFERROR(RANK('Ref. Chile'!I10,'Ref. Chile'!I:I,0)+COUNTIF('Ref. Chile'!$I$7:'Ref. Chile'!I10,'Ref. Chile'!I10)-1,"")</f>
        <v>681</v>
      </c>
      <c r="AK11" s="7">
        <f>IFERROR(RANK('Ref. Chile'!J10,'Ref. Chile'!J:J,0)+COUNTIF('Ref. Chile'!$J$7:'Ref. Chile'!J10,'Ref. Chile'!J10)-1,"")</f>
        <v>1625</v>
      </c>
      <c r="AL11" s="7">
        <f>IFERROR(RANK('Ref. Chile'!K10,'Ref. Chile'!K:K,0)+COUNTIF('Ref. Chile'!$K$7:'Ref. Chile'!K10,'Ref. Chile'!K10)-1,"")</f>
        <v>1892</v>
      </c>
      <c r="AM11" s="7">
        <f>IFERROR(RANK('Ref. Chile'!L10,'Ref. Chile'!L:L,0)+COUNTIF('Ref. Chile'!$L$7:'Ref. Chile'!L10,'Ref. Chile'!L10)-1,"")</f>
        <v>386</v>
      </c>
      <c r="AN11" s="7">
        <f>IFERROR(RANK('Ref. Chile'!M10,'Ref. Chile'!M:M,0)+COUNTIF('Ref. Chile'!$M$7:'Ref. Chile'!M10,'Ref. Chile'!M10)-1,"")</f>
        <v>1484</v>
      </c>
      <c r="AO11" s="7">
        <f>IFERROR(RANK('Ref. Chile'!H10,'Ref. Chile'!H:H,1)+COUNTIF('Ref. Chile'!$H$7:'Ref. Chile'!H10,'Ref. Chile'!H10)-1,"")</f>
        <v>79</v>
      </c>
      <c r="AP11" s="7">
        <f>IFERROR(RANK('Ref. Chile'!I10,'Ref. Chile'!I:I,1)+COUNTIF('Ref. Chile'!$I$7:'Ref. Chile'!I10,'Ref. Chile'!I10)-1,"")</f>
        <v>1897</v>
      </c>
      <c r="AQ11" s="7">
        <f>IFERROR(RANK('Ref. Chile'!J10,'Ref. Chile'!J:J,1)+COUNTIF('Ref. Chile'!$J$7:'Ref. Chile'!J10,'Ref. Chile'!J10)-1,"")</f>
        <v>821</v>
      </c>
    </row>
    <row r="12" spans="1:43" ht="15.9" customHeight="1" x14ac:dyDescent="0.4">
      <c r="A12" s="2"/>
      <c r="B12" s="28">
        <v>5</v>
      </c>
      <c r="C12" s="103">
        <f>IFERROR(INDEX('Ref. Chile'!$H:$H,MATCH('TOP 10 Rentabilidad'!$D12,'Ref. Chile'!$C:$C,0)),"")</f>
        <v>2.2439484286223901</v>
      </c>
      <c r="D12" s="15" t="str">
        <f t="shared" si="0"/>
        <v>CFM8987APV1</v>
      </c>
      <c r="E12" s="15" t="str">
        <f t="shared" si="5"/>
        <v>Index Fund Us</v>
      </c>
      <c r="F12" s="15" t="str">
        <f t="shared" si="6"/>
        <v>APV1</v>
      </c>
      <c r="G12" s="16"/>
      <c r="H12" s="28">
        <v>5</v>
      </c>
      <c r="I12" s="103">
        <f>IFERROR(INDEX('Ref. Chile'!I:I,MATCH('TOP 10 Rentabilidad'!$J12,'Ref. Chile'!$C:$C,0)),"")</f>
        <v>1.49809155627736</v>
      </c>
      <c r="J12" s="15" t="str">
        <f t="shared" si="1"/>
        <v>CFM9255BCH</v>
      </c>
      <c r="K12" s="42" t="str">
        <f t="shared" si="2"/>
        <v>Japón Accionario</v>
      </c>
      <c r="L12" s="15" t="str">
        <f t="shared" si="7"/>
        <v>BCH</v>
      </c>
      <c r="M12" s="16"/>
      <c r="N12" s="28">
        <v>5</v>
      </c>
      <c r="O12" s="103">
        <f>IFERROR(INDEX('Ref. Chile'!J:J,MATCH('TOP 10 Rentabilidad'!$P12,'Ref. Chile'!$C:$C,0)),"")</f>
        <v>55.531386382062898</v>
      </c>
      <c r="P12" s="15" t="str">
        <f t="shared" si="3"/>
        <v>CFM8488AM</v>
      </c>
      <c r="Q12" s="15" t="str">
        <f t="shared" si="4"/>
        <v>Santander Norteamericano</v>
      </c>
      <c r="R12" s="15" t="str">
        <f t="shared" si="8"/>
        <v>AM</v>
      </c>
      <c r="T12" s="3"/>
      <c r="U12" s="3"/>
      <c r="AE12" s="5" t="s">
        <v>7</v>
      </c>
      <c r="AF12" s="5" t="s">
        <v>3090</v>
      </c>
      <c r="AG12" s="6" t="s">
        <v>2920</v>
      </c>
      <c r="AH12" s="6" t="s">
        <v>4092</v>
      </c>
      <c r="AI12" s="7">
        <f>IFERROR(RANK('Ref. Chile'!H11,'Ref. Chile'!H:H,0)+COUNTIF('Ref. Chile'!$H$7:'Ref. Chile'!H11,'Ref. Chile'!H11)-1,"")</f>
        <v>2119</v>
      </c>
      <c r="AJ12" s="7">
        <f>IFERROR(RANK('Ref. Chile'!I11,'Ref. Chile'!I:I,0)+COUNTIF('Ref. Chile'!$I$7:'Ref. Chile'!I11,'Ref. Chile'!I11)-1,"")</f>
        <v>2595</v>
      </c>
      <c r="AK12" s="7">
        <f>IFERROR(RANK('Ref. Chile'!J11,'Ref. Chile'!J:J,0)+COUNTIF('Ref. Chile'!$J$7:'Ref. Chile'!J11,'Ref. Chile'!J11)-1,"")</f>
        <v>2364</v>
      </c>
      <c r="AL12" s="7">
        <f>IFERROR(RANK('Ref. Chile'!K11,'Ref. Chile'!K:K,0)+COUNTIF('Ref. Chile'!$K$7:'Ref. Chile'!K11,'Ref. Chile'!K11)-1,"")</f>
        <v>2422</v>
      </c>
      <c r="AM12" s="7">
        <f>IFERROR(RANK('Ref. Chile'!L11,'Ref. Chile'!L:L,0)+COUNTIF('Ref. Chile'!$L$7:'Ref. Chile'!L11,'Ref. Chile'!L11)-1,"")</f>
        <v>2031</v>
      </c>
      <c r="AN12" s="7">
        <f>IFERROR(RANK('Ref. Chile'!M11,'Ref. Chile'!M:M,0)+COUNTIF('Ref. Chile'!$M$7:'Ref. Chile'!M11,'Ref. Chile'!M11)-1,"")</f>
        <v>2341</v>
      </c>
      <c r="AO12" s="7">
        <f>IFERROR(RANK('Ref. Chile'!H11,'Ref. Chile'!H:H,1)+COUNTIF('Ref. Chile'!$H$7:'Ref. Chile'!H11,'Ref. Chile'!H11)-1,"")</f>
        <v>684</v>
      </c>
      <c r="AP12" s="7">
        <f>IFERROR(RANK('Ref. Chile'!I11,'Ref. Chile'!I:I,1)+COUNTIF('Ref. Chile'!$I$7:'Ref. Chile'!I11,'Ref. Chile'!I11)-1,"")</f>
        <v>158</v>
      </c>
      <c r="AQ12" s="7">
        <f>IFERROR(RANK('Ref. Chile'!J11,'Ref. Chile'!J:J,1)+COUNTIF('Ref. Chile'!$J$7:'Ref. Chile'!J11,'Ref. Chile'!J11)-1,"")</f>
        <v>206</v>
      </c>
    </row>
    <row r="13" spans="1:43" ht="15.9" customHeight="1" x14ac:dyDescent="0.4">
      <c r="A13" s="2"/>
      <c r="B13" s="28">
        <v>6</v>
      </c>
      <c r="C13" s="103">
        <f>IFERROR(INDEX('Ref. Chile'!$H:$H,MATCH('TOP 10 Rentabilidad'!$D13,'Ref. Chile'!$C:$C,0)),"")</f>
        <v>2.24380387790006</v>
      </c>
      <c r="D13" s="15" t="str">
        <f t="shared" si="0"/>
        <v>CFM8987G</v>
      </c>
      <c r="E13" s="15" t="str">
        <f t="shared" si="5"/>
        <v>Index Fund Us</v>
      </c>
      <c r="F13" s="15" t="str">
        <f t="shared" si="6"/>
        <v>G</v>
      </c>
      <c r="G13" s="16"/>
      <c r="H13" s="28">
        <v>6</v>
      </c>
      <c r="I13" s="103">
        <f>IFERROR(INDEX('Ref. Chile'!I:I,MATCH('TOP 10 Rentabilidad'!$J13,'Ref. Chile'!$C:$C,0)),"")</f>
        <v>1.43623901021783</v>
      </c>
      <c r="J13" s="15" t="str">
        <f t="shared" si="1"/>
        <v>CFM9007APV</v>
      </c>
      <c r="K13" s="42" t="str">
        <f t="shared" si="2"/>
        <v>Bice Japon</v>
      </c>
      <c r="L13" s="15" t="str">
        <f t="shared" si="7"/>
        <v>APV</v>
      </c>
      <c r="M13" s="16"/>
      <c r="N13" s="28">
        <v>6</v>
      </c>
      <c r="O13" s="103">
        <f>IFERROR(INDEX('Ref. Chile'!J:J,MATCH('TOP 10 Rentabilidad'!$P13,'Ref. Chile'!$C:$C,0)),"")</f>
        <v>54.048779462929801</v>
      </c>
      <c r="P13" s="15" t="str">
        <f t="shared" si="3"/>
        <v>CFM8488III</v>
      </c>
      <c r="Q13" s="15" t="str">
        <f t="shared" si="4"/>
        <v>Santander Norteamericano</v>
      </c>
      <c r="R13" s="15" t="str">
        <f t="shared" si="8"/>
        <v>III</v>
      </c>
      <c r="T13" s="3"/>
      <c r="AE13" s="5" t="s">
        <v>8</v>
      </c>
      <c r="AF13" s="5" t="s">
        <v>3091</v>
      </c>
      <c r="AG13" s="6" t="s">
        <v>2920</v>
      </c>
      <c r="AH13" s="6" t="s">
        <v>4093</v>
      </c>
      <c r="AI13" s="7">
        <f>IFERROR(RANK('Ref. Chile'!H12,'Ref. Chile'!H:H,0)+COUNTIF('Ref. Chile'!$H$7:'Ref. Chile'!H12,'Ref. Chile'!H12)-1,"")</f>
        <v>2141</v>
      </c>
      <c r="AJ13" s="7">
        <f>IFERROR(RANK('Ref. Chile'!I12,'Ref. Chile'!I:I,0)+COUNTIF('Ref. Chile'!$I$7:'Ref. Chile'!I12,'Ref. Chile'!I12)-1,"")</f>
        <v>2626</v>
      </c>
      <c r="AK13" s="7">
        <f>IFERROR(RANK('Ref. Chile'!J12,'Ref. Chile'!J:J,0)+COUNTIF('Ref. Chile'!$J$7:'Ref. Chile'!J12,'Ref. Chile'!J12)-1,"")</f>
        <v>2402</v>
      </c>
      <c r="AL13" s="7">
        <f>IFERROR(RANK('Ref. Chile'!K12,'Ref. Chile'!K:K,0)+COUNTIF('Ref. Chile'!$K$7:'Ref. Chile'!K12,'Ref. Chile'!K12)-1,"")</f>
        <v>2429</v>
      </c>
      <c r="AM13" s="7">
        <f>IFERROR(RANK('Ref. Chile'!L12,'Ref. Chile'!L:L,0)+COUNTIF('Ref. Chile'!$L$7:'Ref. Chile'!L12,'Ref. Chile'!L12)-1,"")</f>
        <v>2084</v>
      </c>
      <c r="AN13" s="7">
        <f>IFERROR(RANK('Ref. Chile'!M12,'Ref. Chile'!M:M,0)+COUNTIF('Ref. Chile'!$M$7:'Ref. Chile'!M12,'Ref. Chile'!M12)-1,"")</f>
        <v>2368</v>
      </c>
      <c r="AO13" s="7">
        <f>IFERROR(RANK('Ref. Chile'!H12,'Ref. Chile'!H:H,1)+COUNTIF('Ref. Chile'!$H$7:'Ref. Chile'!H12,'Ref. Chile'!H12)-1,"")</f>
        <v>662</v>
      </c>
      <c r="AP13" s="7">
        <f>IFERROR(RANK('Ref. Chile'!I12,'Ref. Chile'!I:I,1)+COUNTIF('Ref. Chile'!$I$7:'Ref. Chile'!I12,'Ref. Chile'!I12)-1,"")</f>
        <v>127</v>
      </c>
      <c r="AQ13" s="7">
        <f>IFERROR(RANK('Ref. Chile'!J12,'Ref. Chile'!J:J,1)+COUNTIF('Ref. Chile'!$J$7:'Ref. Chile'!J12,'Ref. Chile'!J12)-1,"")</f>
        <v>168</v>
      </c>
    </row>
    <row r="14" spans="1:43" ht="15.9" customHeight="1" x14ac:dyDescent="0.4">
      <c r="A14" s="2"/>
      <c r="B14" s="28">
        <v>7</v>
      </c>
      <c r="C14" s="103">
        <f>IFERROR(INDEX('Ref. Chile'!$H:$H,MATCH('TOP 10 Rentabilidad'!$D14,'Ref. Chile'!$C:$C,0)),"")</f>
        <v>2.24353453140793</v>
      </c>
      <c r="D14" s="15" t="str">
        <f t="shared" si="0"/>
        <v>CFM8987I-APV</v>
      </c>
      <c r="E14" s="15" t="str">
        <f t="shared" si="5"/>
        <v>Index Fund Us</v>
      </c>
      <c r="F14" s="15" t="str">
        <f t="shared" si="6"/>
        <v>I-APV</v>
      </c>
      <c r="G14" s="16"/>
      <c r="H14" s="28">
        <v>7</v>
      </c>
      <c r="I14" s="103">
        <f>IFERROR(INDEX('Ref. Chile'!I:I,MATCH('TOP 10 Rentabilidad'!$J14,'Ref. Chile'!$C:$C,0)),"")</f>
        <v>1.4362319772772001</v>
      </c>
      <c r="J14" s="15" t="str">
        <f t="shared" si="1"/>
        <v>CFM9007G</v>
      </c>
      <c r="K14" s="42" t="str">
        <f t="shared" si="2"/>
        <v>Bice Japon</v>
      </c>
      <c r="L14" s="15" t="str">
        <f t="shared" si="7"/>
        <v>G</v>
      </c>
      <c r="M14" s="16"/>
      <c r="N14" s="28">
        <v>7</v>
      </c>
      <c r="O14" s="103">
        <f>IFERROR(INDEX('Ref. Chile'!J:J,MATCH('TOP 10 Rentabilidad'!$P14,'Ref. Chile'!$C:$C,0)),"")</f>
        <v>53.9711337418412</v>
      </c>
      <c r="P14" s="15" t="str">
        <f t="shared" si="3"/>
        <v>CFM8488I</v>
      </c>
      <c r="Q14" s="15" t="str">
        <f t="shared" si="4"/>
        <v>Santander Norteamericano</v>
      </c>
      <c r="R14" s="15" t="str">
        <f t="shared" si="8"/>
        <v>I</v>
      </c>
      <c r="T14" s="3"/>
      <c r="U14" s="3"/>
      <c r="AE14" s="5" t="s">
        <v>9</v>
      </c>
      <c r="AF14" s="5" t="s">
        <v>3092</v>
      </c>
      <c r="AG14" s="6" t="s">
        <v>2920</v>
      </c>
      <c r="AH14" s="6" t="s">
        <v>4094</v>
      </c>
      <c r="AI14" s="7">
        <f>IFERROR(RANK('Ref. Chile'!H13,'Ref. Chile'!H:H,0)+COUNTIF('Ref. Chile'!$H$7:'Ref. Chile'!H13,'Ref. Chile'!H13)-1,"")</f>
        <v>2136</v>
      </c>
      <c r="AJ14" s="7">
        <f>IFERROR(RANK('Ref. Chile'!I13,'Ref. Chile'!I:I,0)+COUNTIF('Ref. Chile'!$I$7:'Ref. Chile'!I13,'Ref. Chile'!I13)-1,"")</f>
        <v>2617</v>
      </c>
      <c r="AK14" s="7">
        <f>IFERROR(RANK('Ref. Chile'!J13,'Ref. Chile'!J:J,0)+COUNTIF('Ref. Chile'!$J$7:'Ref. Chile'!J13,'Ref. Chile'!J13)-1,"")</f>
        <v>2391</v>
      </c>
      <c r="AL14" s="7">
        <f>IFERROR(RANK('Ref. Chile'!K13,'Ref. Chile'!K:K,0)+COUNTIF('Ref. Chile'!$K$7:'Ref. Chile'!K13,'Ref. Chile'!K13)-1,"")</f>
        <v>2427</v>
      </c>
      <c r="AM14" s="7">
        <f>IFERROR(RANK('Ref. Chile'!L13,'Ref. Chile'!L:L,0)+COUNTIF('Ref. Chile'!$L$7:'Ref. Chile'!L13,'Ref. Chile'!L13)-1,"")</f>
        <v>2072</v>
      </c>
      <c r="AN14" s="7">
        <f>IFERROR(RANK('Ref. Chile'!M13,'Ref. Chile'!M:M,0)+COUNTIF('Ref. Chile'!$M$7:'Ref. Chile'!M13,'Ref. Chile'!M13)-1,"")</f>
        <v>2361</v>
      </c>
      <c r="AO14" s="7">
        <f>IFERROR(RANK('Ref. Chile'!H13,'Ref. Chile'!H:H,1)+COUNTIF('Ref. Chile'!$H$7:'Ref. Chile'!H13,'Ref. Chile'!H13)-1,"")</f>
        <v>667</v>
      </c>
      <c r="AP14" s="7">
        <f>IFERROR(RANK('Ref. Chile'!I13,'Ref. Chile'!I:I,1)+COUNTIF('Ref. Chile'!$I$7:'Ref. Chile'!I13,'Ref. Chile'!I13)-1,"")</f>
        <v>136</v>
      </c>
      <c r="AQ14" s="7">
        <f>IFERROR(RANK('Ref. Chile'!J13,'Ref. Chile'!J:J,1)+COUNTIF('Ref. Chile'!$J$7:'Ref. Chile'!J13,'Ref. Chile'!J13)-1,"")</f>
        <v>179</v>
      </c>
    </row>
    <row r="15" spans="1:43" ht="15.9" customHeight="1" x14ac:dyDescent="0.4">
      <c r="A15" s="2"/>
      <c r="B15" s="28">
        <v>8</v>
      </c>
      <c r="C15" s="103">
        <f>IFERROR(INDEX('Ref. Chile'!$H:$H,MATCH('TOP 10 Rentabilidad'!$D15,'Ref. Chile'!$C:$C,0)),"")</f>
        <v>2.24269047757844</v>
      </c>
      <c r="D15" s="15" t="str">
        <f t="shared" si="0"/>
        <v>CFM8987V</v>
      </c>
      <c r="E15" s="15" t="str">
        <f t="shared" si="5"/>
        <v>Index Fund Us</v>
      </c>
      <c r="F15" s="15" t="str">
        <f t="shared" si="6"/>
        <v>V</v>
      </c>
      <c r="G15" s="18"/>
      <c r="H15" s="28">
        <v>8</v>
      </c>
      <c r="I15" s="103">
        <f>IFERROR(INDEX('Ref. Chile'!I:I,MATCH('TOP 10 Rentabilidad'!$J15,'Ref. Chile'!$C:$C,0)),"")</f>
        <v>1.34048967211129</v>
      </c>
      <c r="J15" s="15" t="str">
        <f t="shared" si="1"/>
        <v>CFM9007INSTITUC</v>
      </c>
      <c r="K15" s="42" t="str">
        <f t="shared" si="2"/>
        <v>Bice Japon</v>
      </c>
      <c r="L15" s="15" t="str">
        <f t="shared" si="7"/>
        <v>INSTITUCIO</v>
      </c>
      <c r="M15" s="18"/>
      <c r="N15" s="28">
        <v>8</v>
      </c>
      <c r="O15" s="103">
        <f>IFERROR(INDEX('Ref. Chile'!J:J,MATCH('TOP 10 Rentabilidad'!$P15,'Ref. Chile'!$C:$C,0)),"")</f>
        <v>53.899818993697401</v>
      </c>
      <c r="P15" s="15" t="str">
        <f t="shared" si="3"/>
        <v>CFM8488APV</v>
      </c>
      <c r="Q15" s="15" t="str">
        <f t="shared" si="4"/>
        <v>Santander Norteamericano</v>
      </c>
      <c r="R15" s="15" t="str">
        <f t="shared" si="8"/>
        <v>APV</v>
      </c>
      <c r="T15" s="3"/>
      <c r="U15" s="3"/>
      <c r="AE15" s="5" t="s">
        <v>10</v>
      </c>
      <c r="AF15" s="5" t="s">
        <v>3093</v>
      </c>
      <c r="AG15" s="6" t="s">
        <v>2920</v>
      </c>
      <c r="AH15" s="6" t="s">
        <v>4095</v>
      </c>
      <c r="AI15" s="7">
        <f>IFERROR(RANK('Ref. Chile'!H14,'Ref. Chile'!H:H,0)+COUNTIF('Ref. Chile'!$H$7:'Ref. Chile'!H14,'Ref. Chile'!H14)-1,"")</f>
        <v>2122</v>
      </c>
      <c r="AJ15" s="7">
        <f>IFERROR(RANK('Ref. Chile'!I14,'Ref. Chile'!I:I,0)+COUNTIF('Ref. Chile'!$I$7:'Ref. Chile'!I14,'Ref. Chile'!I14)-1,"")</f>
        <v>2600</v>
      </c>
      <c r="AK15" s="7">
        <f>IFERROR(RANK('Ref. Chile'!J14,'Ref. Chile'!J:J,0)+COUNTIF('Ref. Chile'!$J$7:'Ref. Chile'!J14,'Ref. Chile'!J14)-1,"")</f>
        <v>2373</v>
      </c>
      <c r="AL15" s="7">
        <f>IFERROR(RANK('Ref. Chile'!K14,'Ref. Chile'!K:K,0)+COUNTIF('Ref. Chile'!$K$7:'Ref. Chile'!K14,'Ref. Chile'!K14)-1,"")</f>
        <v>2423</v>
      </c>
      <c r="AM15" s="7">
        <f>IFERROR(RANK('Ref. Chile'!L14,'Ref. Chile'!L:L,0)+COUNTIF('Ref. Chile'!$L$7:'Ref. Chile'!L14,'Ref. Chile'!L14)-1,"")</f>
        <v>2042</v>
      </c>
      <c r="AN15" s="7">
        <f>IFERROR(RANK('Ref. Chile'!M14,'Ref. Chile'!M:M,0)+COUNTIF('Ref. Chile'!$M$7:'Ref. Chile'!M14,'Ref. Chile'!M14)-1,"")</f>
        <v>2348</v>
      </c>
      <c r="AO15" s="7">
        <f>IFERROR(RANK('Ref. Chile'!H14,'Ref. Chile'!H:H,1)+COUNTIF('Ref. Chile'!$H$7:'Ref. Chile'!H14,'Ref. Chile'!H14)-1,"")</f>
        <v>681</v>
      </c>
      <c r="AP15" s="7">
        <f>IFERROR(RANK('Ref. Chile'!I14,'Ref. Chile'!I:I,1)+COUNTIF('Ref. Chile'!$I$7:'Ref. Chile'!I14,'Ref. Chile'!I14)-1,"")</f>
        <v>153</v>
      </c>
      <c r="AQ15" s="7">
        <f>IFERROR(RANK('Ref. Chile'!J14,'Ref. Chile'!J:J,1)+COUNTIF('Ref. Chile'!$J$7:'Ref. Chile'!J14,'Ref. Chile'!J14)-1,"")</f>
        <v>197</v>
      </c>
    </row>
    <row r="16" spans="1:43" ht="15.9" customHeight="1" x14ac:dyDescent="0.4">
      <c r="A16" s="2"/>
      <c r="B16" s="28">
        <v>9</v>
      </c>
      <c r="C16" s="103">
        <f>IFERROR(INDEX('Ref. Chile'!$H:$H,MATCH('TOP 10 Rentabilidad'!$D16,'Ref. Chile'!$C:$C,0)),"")</f>
        <v>2.2418934162487898</v>
      </c>
      <c r="D16" s="15" t="str">
        <f t="shared" si="0"/>
        <v>CFM8987B</v>
      </c>
      <c r="E16" s="15" t="str">
        <f t="shared" si="5"/>
        <v>Index Fund Us</v>
      </c>
      <c r="F16" s="15" t="str">
        <f t="shared" si="6"/>
        <v>B</v>
      </c>
      <c r="G16" s="19"/>
      <c r="H16" s="28">
        <v>9</v>
      </c>
      <c r="I16" s="103">
        <f>IFERROR(INDEX('Ref. Chile'!I:I,MATCH('TOP 10 Rentabilidad'!$J16,'Ref. Chile'!$C:$C,0)),"")</f>
        <v>1.33803769585938</v>
      </c>
      <c r="J16" s="15" t="str">
        <f t="shared" si="1"/>
        <v>CFM9255B</v>
      </c>
      <c r="K16" s="42" t="str">
        <f t="shared" si="2"/>
        <v>Japón Accionario</v>
      </c>
      <c r="L16" s="15" t="str">
        <f t="shared" si="7"/>
        <v>B</v>
      </c>
      <c r="M16" s="19"/>
      <c r="N16" s="28">
        <v>9</v>
      </c>
      <c r="O16" s="103">
        <f>IFERROR(INDEX('Ref. Chile'!J:J,MATCH('TOP 10 Rentabilidad'!$P16,'Ref. Chile'!$C:$C,0)),"")</f>
        <v>53.157010446768297</v>
      </c>
      <c r="P16" s="15" t="str">
        <f t="shared" si="3"/>
        <v>CFM8488ALTO</v>
      </c>
      <c r="Q16" s="15" t="str">
        <f t="shared" si="4"/>
        <v>Santander Norteamericano</v>
      </c>
      <c r="R16" s="15" t="str">
        <f t="shared" si="8"/>
        <v>ALTO</v>
      </c>
      <c r="T16" s="3"/>
      <c r="U16" s="3"/>
      <c r="AE16" s="5" t="s">
        <v>11</v>
      </c>
      <c r="AF16" s="5" t="s">
        <v>3094</v>
      </c>
      <c r="AG16" s="6" t="s">
        <v>2920</v>
      </c>
      <c r="AH16" s="6" t="s">
        <v>4096</v>
      </c>
      <c r="AI16" s="7">
        <f>IFERROR(RANK('Ref. Chile'!H15,'Ref. Chile'!H:H,0)+COUNTIF('Ref. Chile'!$H$7:'Ref. Chile'!H15,'Ref. Chile'!H15)-1,"")</f>
        <v>2097</v>
      </c>
      <c r="AJ16" s="7">
        <f>IFERROR(RANK('Ref. Chile'!I15,'Ref. Chile'!I:I,0)+COUNTIF('Ref. Chile'!$I$7:'Ref. Chile'!I15,'Ref. Chile'!I15)-1,"")</f>
        <v>2583</v>
      </c>
      <c r="AK16" s="7">
        <f>IFERROR(RANK('Ref. Chile'!J15,'Ref. Chile'!J:J,0)+COUNTIF('Ref. Chile'!$J$7:'Ref. Chile'!J15,'Ref. Chile'!J15)-1,"")</f>
        <v>2348</v>
      </c>
      <c r="AL16" s="7">
        <f>IFERROR(RANK('Ref. Chile'!K15,'Ref. Chile'!K:K,0)+COUNTIF('Ref. Chile'!$K$7:'Ref. Chile'!K15,'Ref. Chile'!K15)-1,"")</f>
        <v>2420</v>
      </c>
      <c r="AM16" s="7">
        <f>IFERROR(RANK('Ref. Chile'!L15,'Ref. Chile'!L:L,0)+COUNTIF('Ref. Chile'!$L$7:'Ref. Chile'!L15,'Ref. Chile'!L15)-1,"")</f>
        <v>2009</v>
      </c>
      <c r="AN16" s="7">
        <f>IFERROR(RANK('Ref. Chile'!M15,'Ref. Chile'!M:M,0)+COUNTIF('Ref. Chile'!$M$7:'Ref. Chile'!M15,'Ref. Chile'!M15)-1,"")</f>
        <v>2327</v>
      </c>
      <c r="AO16" s="7">
        <f>IFERROR(RANK('Ref. Chile'!H15,'Ref. Chile'!H:H,1)+COUNTIF('Ref. Chile'!$H$7:'Ref. Chile'!H15,'Ref. Chile'!H15)-1,"")</f>
        <v>706</v>
      </c>
      <c r="AP16" s="7">
        <f>IFERROR(RANK('Ref. Chile'!I15,'Ref. Chile'!I:I,1)+COUNTIF('Ref. Chile'!$I$7:'Ref. Chile'!I15,'Ref. Chile'!I15)-1,"")</f>
        <v>170</v>
      </c>
      <c r="AQ16" s="7">
        <f>IFERROR(RANK('Ref. Chile'!J15,'Ref. Chile'!J:J,1)+COUNTIF('Ref. Chile'!$J$7:'Ref. Chile'!J15,'Ref. Chile'!J15)-1,"")</f>
        <v>222</v>
      </c>
    </row>
    <row r="17" spans="1:43" ht="15.9" customHeight="1" x14ac:dyDescent="0.4">
      <c r="A17" s="2"/>
      <c r="B17" s="63">
        <v>10</v>
      </c>
      <c r="C17" s="104">
        <f>IFERROR(INDEX('Ref. Chile'!$H:$H,MATCH('TOP 10 Rentabilidad'!$D17,'Ref. Chile'!$C:$C,0)),"")</f>
        <v>2.2402339556720099</v>
      </c>
      <c r="D17" s="64" t="str">
        <f t="shared" si="0"/>
        <v>CFM8987H</v>
      </c>
      <c r="E17" s="64" t="str">
        <f t="shared" si="5"/>
        <v>Index Fund Us</v>
      </c>
      <c r="F17" s="64" t="str">
        <f t="shared" si="6"/>
        <v>H</v>
      </c>
      <c r="G17" s="20"/>
      <c r="H17" s="63">
        <v>10</v>
      </c>
      <c r="I17" s="104">
        <f>IFERROR(INDEX('Ref. Chile'!I:I,MATCH('TOP 10 Rentabilidad'!$J17,'Ref. Chile'!$C:$C,0)),"")</f>
        <v>1.2882397786597699</v>
      </c>
      <c r="J17" s="64" t="str">
        <f t="shared" si="1"/>
        <v>CFM9007LARGOPLA</v>
      </c>
      <c r="K17" s="65" t="str">
        <f t="shared" si="2"/>
        <v>Bice Japon</v>
      </c>
      <c r="L17" s="65" t="str">
        <f t="shared" si="7"/>
        <v>LARGOPLAZO</v>
      </c>
      <c r="M17" s="20"/>
      <c r="N17" s="63">
        <v>10</v>
      </c>
      <c r="O17" s="104">
        <f>IFERROR(INDEX('Ref. Chile'!J:J,MATCH('TOP 10 Rentabilidad'!$P17,'Ref. Chile'!$C:$C,0)),"")</f>
        <v>52.9191246427363</v>
      </c>
      <c r="P17" s="64" t="str">
        <f t="shared" si="3"/>
        <v>CFM8488II</v>
      </c>
      <c r="Q17" s="64" t="str">
        <f t="shared" si="4"/>
        <v>Santander Norteamericano</v>
      </c>
      <c r="R17" s="64" t="str">
        <f t="shared" si="8"/>
        <v>II</v>
      </c>
      <c r="T17" s="3"/>
      <c r="U17" s="3"/>
      <c r="AE17" s="5" t="s">
        <v>12</v>
      </c>
      <c r="AF17" s="5" t="s">
        <v>3095</v>
      </c>
      <c r="AG17" s="6" t="s">
        <v>2920</v>
      </c>
      <c r="AH17" s="6" t="s">
        <v>4097</v>
      </c>
      <c r="AI17" s="7">
        <f>IFERROR(RANK('Ref. Chile'!H16,'Ref. Chile'!H:H,0)+COUNTIF('Ref. Chile'!$H$7:'Ref. Chile'!H16,'Ref. Chile'!H16)-1,"")</f>
        <v>2091</v>
      </c>
      <c r="AJ17" s="7">
        <f>IFERROR(RANK('Ref. Chile'!I16,'Ref. Chile'!I:I,0)+COUNTIF('Ref. Chile'!$I$7:'Ref. Chile'!I16,'Ref. Chile'!I16)-1,"")</f>
        <v>2572</v>
      </c>
      <c r="AK17" s="7">
        <f>IFERROR(RANK('Ref. Chile'!J16,'Ref. Chile'!J:J,0)+COUNTIF('Ref. Chile'!$J$7:'Ref. Chile'!J16,'Ref. Chile'!J16)-1,"")</f>
        <v>2342</v>
      </c>
      <c r="AL17" s="7">
        <f>IFERROR(RANK('Ref. Chile'!K16,'Ref. Chile'!K:K,0)+COUNTIF('Ref. Chile'!$K$7:'Ref. Chile'!K16,'Ref. Chile'!K16)-1,"")</f>
        <v>2417</v>
      </c>
      <c r="AM17" s="7">
        <f>IFERROR(RANK('Ref. Chile'!L16,'Ref. Chile'!L:L,0)+COUNTIF('Ref. Chile'!$L$7:'Ref. Chile'!L16,'Ref. Chile'!L16)-1,"")</f>
        <v>2005</v>
      </c>
      <c r="AN17" s="7">
        <f>IFERROR(RANK('Ref. Chile'!M16,'Ref. Chile'!M:M,0)+COUNTIF('Ref. Chile'!$M$7:'Ref. Chile'!M16,'Ref. Chile'!M16)-1,"")</f>
        <v>2319</v>
      </c>
      <c r="AO17" s="7">
        <f>IFERROR(RANK('Ref. Chile'!H16,'Ref. Chile'!H:H,1)+COUNTIF('Ref. Chile'!$H$7:'Ref. Chile'!H16,'Ref. Chile'!H16)-1,"")</f>
        <v>712</v>
      </c>
      <c r="AP17" s="7">
        <f>IFERROR(RANK('Ref. Chile'!I16,'Ref. Chile'!I:I,1)+COUNTIF('Ref. Chile'!$I$7:'Ref. Chile'!I16,'Ref. Chile'!I16)-1,"")</f>
        <v>181</v>
      </c>
      <c r="AQ17" s="7">
        <f>IFERROR(RANK('Ref. Chile'!J16,'Ref. Chile'!J:J,1)+COUNTIF('Ref. Chile'!$J$7:'Ref. Chile'!J16,'Ref. Chile'!J16)-1,"")</f>
        <v>228</v>
      </c>
    </row>
    <row r="18" spans="1:43" ht="8.25" customHeight="1" x14ac:dyDescent="0.4">
      <c r="A18" s="2"/>
      <c r="B18" s="8"/>
      <c r="C18" s="11"/>
      <c r="D18" s="12"/>
      <c r="E18" s="43"/>
      <c r="F18" s="43"/>
      <c r="G18" s="13"/>
      <c r="H18" s="8"/>
      <c r="I18" s="11"/>
      <c r="J18" s="12"/>
      <c r="K18" s="43"/>
      <c r="L18" s="43"/>
      <c r="M18" s="14"/>
      <c r="N18" s="11"/>
      <c r="O18" s="11"/>
      <c r="P18" s="12"/>
      <c r="Q18" s="43"/>
      <c r="R18" s="2"/>
      <c r="T18" s="3"/>
      <c r="U18" s="3"/>
      <c r="AE18" s="5" t="s">
        <v>13</v>
      </c>
      <c r="AF18" s="5" t="s">
        <v>3096</v>
      </c>
      <c r="AG18" s="6" t="s">
        <v>2920</v>
      </c>
      <c r="AH18" s="6" t="s">
        <v>4098</v>
      </c>
      <c r="AI18" s="7">
        <f>IFERROR(RANK('Ref. Chile'!H17,'Ref. Chile'!H:H,0)+COUNTIF('Ref. Chile'!$H$7:'Ref. Chile'!H17,'Ref. Chile'!H17)-1,"")</f>
        <v>2076</v>
      </c>
      <c r="AJ18" s="7">
        <f>IFERROR(RANK('Ref. Chile'!I17,'Ref. Chile'!I:I,0)+COUNTIF('Ref. Chile'!$I$7:'Ref. Chile'!I17,'Ref. Chile'!I17)-1,"")</f>
        <v>2558</v>
      </c>
      <c r="AK18" s="7">
        <f>IFERROR(RANK('Ref. Chile'!J17,'Ref. Chile'!J:J,0)+COUNTIF('Ref. Chile'!$J$7:'Ref. Chile'!J17,'Ref. Chile'!J17)-1,"")</f>
        <v>2332</v>
      </c>
      <c r="AL18" s="7">
        <f>IFERROR(RANK('Ref. Chile'!K17,'Ref. Chile'!K:K,0)+COUNTIF('Ref. Chile'!$K$7:'Ref. Chile'!K17,'Ref. Chile'!K17)-1,"")</f>
        <v>2414</v>
      </c>
      <c r="AM18" s="7">
        <f>IFERROR(RANK('Ref. Chile'!L17,'Ref. Chile'!L:L,0)+COUNTIF('Ref. Chile'!$L$7:'Ref. Chile'!L17,'Ref. Chile'!L17)-1,"")</f>
        <v>1990</v>
      </c>
      <c r="AN18" s="7">
        <f>IFERROR(RANK('Ref. Chile'!M17,'Ref. Chile'!M:M,0)+COUNTIF('Ref. Chile'!$M$7:'Ref. Chile'!M17,'Ref. Chile'!M17)-1,"")</f>
        <v>2312</v>
      </c>
      <c r="AO18" s="7">
        <f>IFERROR(RANK('Ref. Chile'!H17,'Ref. Chile'!H:H,1)+COUNTIF('Ref. Chile'!$H$7:'Ref. Chile'!H17,'Ref. Chile'!H17)-1,"")</f>
        <v>727</v>
      </c>
      <c r="AP18" s="7">
        <f>IFERROR(RANK('Ref. Chile'!I17,'Ref. Chile'!I:I,1)+COUNTIF('Ref. Chile'!$I$7:'Ref. Chile'!I17,'Ref. Chile'!I17)-1,"")</f>
        <v>195</v>
      </c>
      <c r="AQ18" s="7">
        <f>IFERROR(RANK('Ref. Chile'!J17,'Ref. Chile'!J:J,1)+COUNTIF('Ref. Chile'!$J$7:'Ref. Chile'!J17,'Ref. Chile'!J17)-1,"")</f>
        <v>238</v>
      </c>
    </row>
    <row r="19" spans="1:43" ht="20.100000000000001" customHeight="1" x14ac:dyDescent="0.45">
      <c r="A19" s="30"/>
      <c r="B19" s="70" t="str">
        <f>AL7&amp;" al "&amp;TEXT(Q4,"dd-mm-yyyy")</f>
        <v>Retorno en la semana al 22-09-2020</v>
      </c>
      <c r="C19" s="71"/>
      <c r="D19" s="71"/>
      <c r="E19" s="71"/>
      <c r="F19" s="71"/>
      <c r="G19" s="31"/>
      <c r="H19" s="70" t="str">
        <f>AM7&amp;" al "&amp;TEXT(Q4,"dd-mm-yyyy")</f>
        <v>Retorno en el mes al 22-09-2020</v>
      </c>
      <c r="I19" s="71"/>
      <c r="J19" s="71"/>
      <c r="K19" s="71"/>
      <c r="L19" s="71"/>
      <c r="M19" s="32"/>
      <c r="N19" s="70" t="str">
        <f>AN7&amp;" al "&amp;TEXT(Q4,"dd-mm-yyyy")</f>
        <v>Retorno en el año al 22-09-2020</v>
      </c>
      <c r="O19" s="71"/>
      <c r="P19" s="71"/>
      <c r="Q19" s="71"/>
      <c r="R19" s="71"/>
      <c r="T19" s="3"/>
      <c r="U19" s="3"/>
      <c r="AE19" s="5" t="s">
        <v>14</v>
      </c>
      <c r="AF19" s="5" t="s">
        <v>3097</v>
      </c>
      <c r="AG19" s="6" t="s">
        <v>2921</v>
      </c>
      <c r="AH19" s="6" t="s">
        <v>4099</v>
      </c>
      <c r="AI19" s="7">
        <f>IFERROR(RANK('Ref. Chile'!H18,'Ref. Chile'!H:H,0)+COUNTIF('Ref. Chile'!$H$7:'Ref. Chile'!H18,'Ref. Chile'!H18)-1,"")</f>
        <v>2792</v>
      </c>
      <c r="AJ19" s="7">
        <f>IFERROR(RANK('Ref. Chile'!I18,'Ref. Chile'!I:I,0)+COUNTIF('Ref. Chile'!$I$7:'Ref. Chile'!I18,'Ref. Chile'!I18)-1,"")</f>
        <v>2427</v>
      </c>
      <c r="AK19" s="7">
        <f>IFERROR(RANK('Ref. Chile'!J18,'Ref. Chile'!J:J,0)+COUNTIF('Ref. Chile'!$J$7:'Ref. Chile'!J18,'Ref. Chile'!J18)-1,"")</f>
        <v>2110</v>
      </c>
      <c r="AL19" s="7">
        <f>IFERROR(RANK('Ref. Chile'!K18,'Ref. Chile'!K:K,0)+COUNTIF('Ref. Chile'!$K$7:'Ref. Chile'!K18,'Ref. Chile'!K18)-1,"")</f>
        <v>2742</v>
      </c>
      <c r="AM19" s="7">
        <f>IFERROR(RANK('Ref. Chile'!L18,'Ref. Chile'!L:L,0)+COUNTIF('Ref. Chile'!$L$7:'Ref. Chile'!L18,'Ref. Chile'!L18)-1,"")</f>
        <v>2652</v>
      </c>
      <c r="AN19" s="7">
        <f>IFERROR(RANK('Ref. Chile'!M18,'Ref. Chile'!M:M,0)+COUNTIF('Ref. Chile'!$M$7:'Ref. Chile'!M18,'Ref. Chile'!M18)-1,"")</f>
        <v>2221</v>
      </c>
      <c r="AO19" s="7">
        <f>IFERROR(RANK('Ref. Chile'!H18,'Ref. Chile'!H:H,1)+COUNTIF('Ref. Chile'!$H$7:'Ref. Chile'!H18,'Ref. Chile'!H18)-1,"")</f>
        <v>11</v>
      </c>
      <c r="AP19" s="7">
        <f>IFERROR(RANK('Ref. Chile'!I18,'Ref. Chile'!I:I,1)+COUNTIF('Ref. Chile'!$I$7:'Ref. Chile'!I18,'Ref. Chile'!I18)-1,"")</f>
        <v>326</v>
      </c>
      <c r="AQ19" s="7">
        <f>IFERROR(RANK('Ref. Chile'!J18,'Ref. Chile'!J:J,1)+COUNTIF('Ref. Chile'!$J$7:'Ref. Chile'!J18,'Ref. Chile'!J18)-1,"")</f>
        <v>460</v>
      </c>
    </row>
    <row r="20" spans="1:43" ht="15.9" customHeight="1" x14ac:dyDescent="0.4">
      <c r="A20" s="2"/>
      <c r="B20" s="28">
        <v>1</v>
      </c>
      <c r="C20" s="103">
        <f>IFERROR(INDEX('Ref. Chile'!K:K,MATCH('TOP 10 Rentabilidad'!$D20,'Ref. Chile'!$C:$C,0)),"")</f>
        <v>4.0092299544994603</v>
      </c>
      <c r="D20" s="15" t="str">
        <f t="shared" ref="D20:D29" si="9">IFERROR(INDEX($AF:$AF,MATCH($B20,$AL:$AL,0)),"")</f>
        <v>CFM9932F1</v>
      </c>
      <c r="E20" s="15" t="str">
        <f t="shared" ref="E20:E29" si="10">IFERROR(INDEX($AG:$AG,MATCH($D20,$AF:$AF,0)),"")</f>
        <v>Us Advantage</v>
      </c>
      <c r="F20" s="15" t="str">
        <f>IFERROR(INDEX($AH:$AH,MATCH($D20,$AF:$AF,0)),"")</f>
        <v>F1</v>
      </c>
      <c r="G20" s="21"/>
      <c r="H20" s="28">
        <v>1</v>
      </c>
      <c r="I20" s="103">
        <f>IFERROR(INDEX('Ref. Chile'!L:L,MATCH('TOP 10 Rentabilidad'!$J20,'Ref. Chile'!$C:$C,0)),"")</f>
        <v>2.65720631723525</v>
      </c>
      <c r="J20" s="15" t="str">
        <f t="shared" ref="J20:J29" si="11">IFERROR(INDEX($AF:$AF,MATCH($H20,$AM:$AM,0)),"")</f>
        <v>CFM9255BCH</v>
      </c>
      <c r="K20" s="15" t="str">
        <f t="shared" ref="K20:K29" si="12">IFERROR(INDEX($AG:$AG,MATCH($J20,$AF:$AF,0)),"")</f>
        <v>Japón Accionario</v>
      </c>
      <c r="L20" s="15" t="str">
        <f>IFERROR(INDEX($AH:$AH,MATCH($J20,$AF:$AF,0)),"")</f>
        <v>BCH</v>
      </c>
      <c r="M20" s="16"/>
      <c r="N20" s="28">
        <v>1</v>
      </c>
      <c r="O20" s="103">
        <f>IFERROR(INDEX('Ref. Chile'!M:M,MATCH('TOP 10 Rentabilidad'!$P20,'Ref. Chile'!$C:$C,0)),"")</f>
        <v>40.9738422522205</v>
      </c>
      <c r="P20" s="15" t="str">
        <f t="shared" ref="P20:P29" si="13">IFERROR(INDEX($AF:$AF,MATCH($N20,$AN:$AN,0)),"")</f>
        <v>CFM8488AM</v>
      </c>
      <c r="Q20" s="15" t="str">
        <f t="shared" ref="Q20:Q29" si="14">IFERROR(INDEX($AG:$AG,MATCH($P20,$AF:$AF,0)),"")</f>
        <v>Santander Norteamericano</v>
      </c>
      <c r="R20" s="15" t="str">
        <f>IFERROR(INDEX($AH:$AH,MATCH($P20,$AF:$AF,0)),"")</f>
        <v>AM</v>
      </c>
      <c r="T20" s="3"/>
      <c r="U20" s="3"/>
      <c r="AE20" s="5" t="s">
        <v>15</v>
      </c>
      <c r="AF20" s="5" t="s">
        <v>3098</v>
      </c>
      <c r="AG20" s="6" t="s">
        <v>2921</v>
      </c>
      <c r="AH20" s="6" t="s">
        <v>4100</v>
      </c>
      <c r="AI20" s="7">
        <f>IFERROR(RANK('Ref. Chile'!H19,'Ref. Chile'!H:H,0)+COUNTIF('Ref. Chile'!$H$7:'Ref. Chile'!H19,'Ref. Chile'!H19)-1,"")</f>
        <v>863</v>
      </c>
      <c r="AJ20" s="7">
        <f>IFERROR(RANK('Ref. Chile'!I19,'Ref. Chile'!I:I,0)+COUNTIF('Ref. Chile'!$I$7:'Ref. Chile'!I19,'Ref. Chile'!I19)-1,"")</f>
        <v>682</v>
      </c>
      <c r="AK20" s="7">
        <f>IFERROR(RANK('Ref. Chile'!J19,'Ref. Chile'!J:J,0)+COUNTIF('Ref. Chile'!$J$7:'Ref. Chile'!J19,'Ref. Chile'!J19)-1,"")</f>
        <v>1626</v>
      </c>
      <c r="AL20" s="7">
        <f>IFERROR(RANK('Ref. Chile'!K19,'Ref. Chile'!K:K,0)+COUNTIF('Ref. Chile'!$K$7:'Ref. Chile'!K19,'Ref. Chile'!K19)-1,"")</f>
        <v>928</v>
      </c>
      <c r="AM20" s="7">
        <f>IFERROR(RANK('Ref. Chile'!L19,'Ref. Chile'!L:L,0)+COUNTIF('Ref. Chile'!$L$7:'Ref. Chile'!L19,'Ref. Chile'!L19)-1,"")</f>
        <v>387</v>
      </c>
      <c r="AN20" s="7">
        <f>IFERROR(RANK('Ref. Chile'!M19,'Ref. Chile'!M:M,0)+COUNTIF('Ref. Chile'!$M$7:'Ref. Chile'!M19,'Ref. Chile'!M19)-1,"")</f>
        <v>1485</v>
      </c>
      <c r="AO20" s="7">
        <f>IFERROR(RANK('Ref. Chile'!H19,'Ref. Chile'!H:H,1)+COUNTIF('Ref. Chile'!$H$7:'Ref. Chile'!H19,'Ref. Chile'!H19)-1,"")</f>
        <v>1750</v>
      </c>
      <c r="AP20" s="7">
        <f>IFERROR(RANK('Ref. Chile'!I19,'Ref. Chile'!I:I,1)+COUNTIF('Ref. Chile'!$I$7:'Ref. Chile'!I19,'Ref. Chile'!I19)-1,"")</f>
        <v>1898</v>
      </c>
      <c r="AQ20" s="7">
        <f>IFERROR(RANK('Ref. Chile'!J19,'Ref. Chile'!J:J,1)+COUNTIF('Ref. Chile'!$J$7:'Ref. Chile'!J19,'Ref. Chile'!J19)-1,"")</f>
        <v>822</v>
      </c>
    </row>
    <row r="21" spans="1:43" ht="15.9" customHeight="1" x14ac:dyDescent="0.4">
      <c r="A21" s="2"/>
      <c r="B21" s="28">
        <v>2</v>
      </c>
      <c r="C21" s="103">
        <f>IFERROR(INDEX('Ref. Chile'!K:K,MATCH('TOP 10 Rentabilidad'!$D21,'Ref. Chile'!$C:$C,0)),"")</f>
        <v>4.0089721534968703</v>
      </c>
      <c r="D21" s="15" t="str">
        <f t="shared" si="9"/>
        <v>CFM9932IT</v>
      </c>
      <c r="E21" s="15" t="str">
        <f t="shared" si="10"/>
        <v>Us Advantage</v>
      </c>
      <c r="F21" s="15" t="str">
        <f t="shared" ref="F21:F29" si="15">IFERROR(INDEX($AH:$AH,MATCH($D21,$AF:$AF,0)),"")</f>
        <v>IT</v>
      </c>
      <c r="G21" s="21"/>
      <c r="H21" s="28">
        <v>2</v>
      </c>
      <c r="I21" s="103">
        <f>IFERROR(INDEX('Ref. Chile'!L:L,MATCH('TOP 10 Rentabilidad'!$J21,'Ref. Chile'!$C:$C,0)),"")</f>
        <v>2.5458899670411501</v>
      </c>
      <c r="J21" s="15" t="str">
        <f t="shared" si="11"/>
        <v>CFM9255B</v>
      </c>
      <c r="K21" s="15" t="str">
        <f t="shared" si="12"/>
        <v>Japón Accionario</v>
      </c>
      <c r="L21" s="15" t="str">
        <f t="shared" ref="L21:L29" si="16">IFERROR(INDEX($AH:$AH,MATCH($J21,$AF:$AF,0)),"")</f>
        <v>B</v>
      </c>
      <c r="M21" s="16"/>
      <c r="N21" s="28">
        <v>2</v>
      </c>
      <c r="O21" s="103">
        <f>IFERROR(INDEX('Ref. Chile'!M:M,MATCH('TOP 10 Rentabilidad'!$P21,'Ref. Chile'!$C:$C,0)),"")</f>
        <v>40.934971618116798</v>
      </c>
      <c r="P21" s="15" t="str">
        <f t="shared" si="13"/>
        <v>CFM9004Z</v>
      </c>
      <c r="Q21" s="15" t="str">
        <f t="shared" si="14"/>
        <v>Ea Small Cap Global</v>
      </c>
      <c r="R21" s="15" t="str">
        <f t="shared" ref="R21:R29" si="17">IFERROR(INDEX($AH:$AH,MATCH($P21,$AF:$AF,0)),"")</f>
        <v>Z</v>
      </c>
      <c r="T21" s="3"/>
      <c r="U21" s="3"/>
      <c r="AE21" s="5" t="s">
        <v>16</v>
      </c>
      <c r="AF21" s="5" t="s">
        <v>3099</v>
      </c>
      <c r="AG21" s="6" t="s">
        <v>2921</v>
      </c>
      <c r="AH21" s="6" t="s">
        <v>4088</v>
      </c>
      <c r="AI21" s="7">
        <f>IFERROR(RANK('Ref. Chile'!H20,'Ref. Chile'!H:H,0)+COUNTIF('Ref. Chile'!$H$7:'Ref. Chile'!H20,'Ref. Chile'!H20)-1,"")</f>
        <v>2791</v>
      </c>
      <c r="AJ21" s="7">
        <f>IFERROR(RANK('Ref. Chile'!I20,'Ref. Chile'!I:I,0)+COUNTIF('Ref. Chile'!$I$7:'Ref. Chile'!I20,'Ref. Chile'!I20)-1,"")</f>
        <v>2426</v>
      </c>
      <c r="AK21" s="7">
        <f>IFERROR(RANK('Ref. Chile'!J20,'Ref. Chile'!J:J,0)+COUNTIF('Ref. Chile'!$J$7:'Ref. Chile'!J20,'Ref. Chile'!J20)-1,"")</f>
        <v>2109</v>
      </c>
      <c r="AL21" s="7">
        <f>IFERROR(RANK('Ref. Chile'!K20,'Ref. Chile'!K:K,0)+COUNTIF('Ref. Chile'!$K$7:'Ref. Chile'!K20,'Ref. Chile'!K20)-1,"")</f>
        <v>2741</v>
      </c>
      <c r="AM21" s="7">
        <f>IFERROR(RANK('Ref. Chile'!L20,'Ref. Chile'!L:L,0)+COUNTIF('Ref. Chile'!$L$7:'Ref. Chile'!L20,'Ref. Chile'!L20)-1,"")</f>
        <v>2650</v>
      </c>
      <c r="AN21" s="7">
        <f>IFERROR(RANK('Ref. Chile'!M20,'Ref. Chile'!M:M,0)+COUNTIF('Ref. Chile'!$M$7:'Ref. Chile'!M20,'Ref. Chile'!M20)-1,"")</f>
        <v>2219</v>
      </c>
      <c r="AO21" s="7">
        <f>IFERROR(RANK('Ref. Chile'!H20,'Ref. Chile'!H:H,1)+COUNTIF('Ref. Chile'!$H$7:'Ref. Chile'!H20,'Ref. Chile'!H20)-1,"")</f>
        <v>12</v>
      </c>
      <c r="AP21" s="7">
        <f>IFERROR(RANK('Ref. Chile'!I20,'Ref. Chile'!I:I,1)+COUNTIF('Ref. Chile'!$I$7:'Ref. Chile'!I20,'Ref. Chile'!I20)-1,"")</f>
        <v>327</v>
      </c>
      <c r="AQ21" s="7">
        <f>IFERROR(RANK('Ref. Chile'!J20,'Ref. Chile'!J:J,1)+COUNTIF('Ref. Chile'!$J$7:'Ref. Chile'!J20,'Ref. Chile'!J20)-1,"")</f>
        <v>461</v>
      </c>
    </row>
    <row r="22" spans="1:43" ht="15.9" customHeight="1" x14ac:dyDescent="0.4">
      <c r="A22" s="2"/>
      <c r="B22" s="28">
        <v>3</v>
      </c>
      <c r="C22" s="103">
        <f>IFERROR(INDEX('Ref. Chile'!K:K,MATCH('TOP 10 Rentabilidad'!$D22,'Ref. Chile'!$C:$C,0)),"")</f>
        <v>1.6207467064305101</v>
      </c>
      <c r="D22" s="15" t="str">
        <f t="shared" si="9"/>
        <v>CFM9255BCH</v>
      </c>
      <c r="E22" s="15" t="str">
        <f t="shared" si="10"/>
        <v>Japón Accionario</v>
      </c>
      <c r="F22" s="15" t="str">
        <f t="shared" si="15"/>
        <v>BCH</v>
      </c>
      <c r="G22" s="21"/>
      <c r="H22" s="28">
        <v>3</v>
      </c>
      <c r="I22" s="103">
        <f>IFERROR(INDEX('Ref. Chile'!L:L,MATCH('TOP 10 Rentabilidad'!$J22,'Ref. Chile'!$C:$C,0)),"")</f>
        <v>2.4732759786275</v>
      </c>
      <c r="J22" s="15" t="str">
        <f t="shared" si="11"/>
        <v>CFM9255M</v>
      </c>
      <c r="K22" s="15" t="str">
        <f t="shared" si="12"/>
        <v>Japón Accionario</v>
      </c>
      <c r="L22" s="15" t="str">
        <f t="shared" si="16"/>
        <v>M</v>
      </c>
      <c r="M22" s="22"/>
      <c r="N22" s="28">
        <v>3</v>
      </c>
      <c r="O22" s="103">
        <f>IFERROR(INDEX('Ref. Chile'!M:M,MATCH('TOP 10 Rentabilidad'!$P22,'Ref. Chile'!$C:$C,0)),"")</f>
        <v>40.001196095719898</v>
      </c>
      <c r="P22" s="15" t="str">
        <f t="shared" si="13"/>
        <v>CFM8488III</v>
      </c>
      <c r="Q22" s="15" t="str">
        <f t="shared" si="14"/>
        <v>Santander Norteamericano</v>
      </c>
      <c r="R22" s="15" t="str">
        <f t="shared" si="17"/>
        <v>III</v>
      </c>
      <c r="T22" s="3"/>
      <c r="U22" s="3"/>
      <c r="AE22" s="5" t="s">
        <v>17</v>
      </c>
      <c r="AF22" s="5" t="s">
        <v>3100</v>
      </c>
      <c r="AG22" s="6" t="s">
        <v>2921</v>
      </c>
      <c r="AH22" s="6" t="s">
        <v>4101</v>
      </c>
      <c r="AI22" s="7">
        <f>IFERROR(RANK('Ref. Chile'!H21,'Ref. Chile'!H:H,0)+COUNTIF('Ref. Chile'!$H$7:'Ref. Chile'!H21,'Ref. Chile'!H21)-1,"")</f>
        <v>2793</v>
      </c>
      <c r="AJ22" s="7">
        <f>IFERROR(RANK('Ref. Chile'!I21,'Ref. Chile'!I:I,0)+COUNTIF('Ref. Chile'!$I$7:'Ref. Chile'!I21,'Ref. Chile'!I21)-1,"")</f>
        <v>2433</v>
      </c>
      <c r="AK22" s="7">
        <f>IFERROR(RANK('Ref. Chile'!J21,'Ref. Chile'!J:J,0)+COUNTIF('Ref. Chile'!$J$7:'Ref. Chile'!J21,'Ref. Chile'!J21)-1,"")</f>
        <v>2122</v>
      </c>
      <c r="AL22" s="7">
        <f>IFERROR(RANK('Ref. Chile'!K21,'Ref. Chile'!K:K,0)+COUNTIF('Ref. Chile'!$K$7:'Ref. Chile'!K21,'Ref. Chile'!K21)-1,"")</f>
        <v>2743</v>
      </c>
      <c r="AM22" s="7">
        <f>IFERROR(RANK('Ref. Chile'!L21,'Ref. Chile'!L:L,0)+COUNTIF('Ref. Chile'!$L$7:'Ref. Chile'!L21,'Ref. Chile'!L21)-1,"")</f>
        <v>2670</v>
      </c>
      <c r="AN22" s="7">
        <f>IFERROR(RANK('Ref. Chile'!M21,'Ref. Chile'!M:M,0)+COUNTIF('Ref. Chile'!$M$7:'Ref. Chile'!M21,'Ref. Chile'!M21)-1,"")</f>
        <v>2228</v>
      </c>
      <c r="AO22" s="7">
        <f>IFERROR(RANK('Ref. Chile'!H21,'Ref. Chile'!H:H,1)+COUNTIF('Ref. Chile'!$H$7:'Ref. Chile'!H21,'Ref. Chile'!H21)-1,"")</f>
        <v>10</v>
      </c>
      <c r="AP22" s="7">
        <f>IFERROR(RANK('Ref. Chile'!I21,'Ref. Chile'!I:I,1)+COUNTIF('Ref. Chile'!$I$7:'Ref. Chile'!I21,'Ref. Chile'!I21)-1,"")</f>
        <v>320</v>
      </c>
      <c r="AQ22" s="7">
        <f>IFERROR(RANK('Ref. Chile'!J21,'Ref. Chile'!J:J,1)+COUNTIF('Ref. Chile'!$J$7:'Ref. Chile'!J21,'Ref. Chile'!J21)-1,"")</f>
        <v>448</v>
      </c>
    </row>
    <row r="23" spans="1:43" ht="15.9" customHeight="1" x14ac:dyDescent="0.4">
      <c r="A23" s="2"/>
      <c r="B23" s="28">
        <v>4</v>
      </c>
      <c r="C23" s="103">
        <f>IFERROR(INDEX('Ref. Chile'!K:K,MATCH('TOP 10 Rentabilidad'!$D23,'Ref. Chile'!$C:$C,0)),"")</f>
        <v>1.6007088031983601</v>
      </c>
      <c r="D23" s="15" t="str">
        <f t="shared" si="9"/>
        <v>CFM9255B</v>
      </c>
      <c r="E23" s="15" t="str">
        <f t="shared" si="10"/>
        <v>Japón Accionario</v>
      </c>
      <c r="F23" s="15" t="str">
        <f t="shared" si="15"/>
        <v>B</v>
      </c>
      <c r="G23" s="21"/>
      <c r="H23" s="28">
        <v>4</v>
      </c>
      <c r="I23" s="103">
        <f>IFERROR(INDEX('Ref. Chile'!L:L,MATCH('TOP 10 Rentabilidad'!$J23,'Ref. Chile'!$C:$C,0)),"")</f>
        <v>2.3791354555214599</v>
      </c>
      <c r="J23" s="15" t="str">
        <f t="shared" si="11"/>
        <v>CFM9255L</v>
      </c>
      <c r="K23" s="15" t="str">
        <f t="shared" si="12"/>
        <v>Japón Accionario</v>
      </c>
      <c r="L23" s="15" t="str">
        <f t="shared" si="16"/>
        <v>L</v>
      </c>
      <c r="M23" s="16"/>
      <c r="N23" s="28">
        <v>4</v>
      </c>
      <c r="O23" s="103">
        <f>IFERROR(INDEX('Ref. Chile'!M:M,MATCH('TOP 10 Rentabilidad'!$P23,'Ref. Chile'!$C:$C,0)),"")</f>
        <v>39.950182606873597</v>
      </c>
      <c r="P23" s="15" t="str">
        <f t="shared" si="13"/>
        <v>CFM8488APV</v>
      </c>
      <c r="Q23" s="15" t="str">
        <f t="shared" si="14"/>
        <v>Santander Norteamericano</v>
      </c>
      <c r="R23" s="15" t="str">
        <f t="shared" si="17"/>
        <v>APV</v>
      </c>
      <c r="T23" s="3"/>
      <c r="U23" s="3"/>
      <c r="AE23" s="5" t="s">
        <v>18</v>
      </c>
      <c r="AF23" s="5" t="s">
        <v>3101</v>
      </c>
      <c r="AG23" s="6" t="s">
        <v>2921</v>
      </c>
      <c r="AH23" s="6" t="s">
        <v>4102</v>
      </c>
      <c r="AI23" s="7">
        <f>IFERROR(RANK('Ref. Chile'!H22,'Ref. Chile'!H:H,0)+COUNTIF('Ref. Chile'!$H$7:'Ref. Chile'!H22,'Ref. Chile'!H22)-1,"")</f>
        <v>2795</v>
      </c>
      <c r="AJ23" s="7">
        <f>IFERROR(RANK('Ref. Chile'!I22,'Ref. Chile'!I:I,0)+COUNTIF('Ref. Chile'!$I$7:'Ref. Chile'!I22,'Ref. Chile'!I22)-1,"")</f>
        <v>2437</v>
      </c>
      <c r="AK23" s="7">
        <f>IFERROR(RANK('Ref. Chile'!J22,'Ref. Chile'!J:J,0)+COUNTIF('Ref. Chile'!$J$7:'Ref. Chile'!J22,'Ref. Chile'!J22)-1,"")</f>
        <v>2123</v>
      </c>
      <c r="AL23" s="7">
        <f>IFERROR(RANK('Ref. Chile'!K22,'Ref. Chile'!K:K,0)+COUNTIF('Ref. Chile'!$K$7:'Ref. Chile'!K22,'Ref. Chile'!K22)-1,"")</f>
        <v>2745</v>
      </c>
      <c r="AM23" s="7">
        <f>IFERROR(RANK('Ref. Chile'!L22,'Ref. Chile'!L:L,0)+COUNTIF('Ref. Chile'!$L$7:'Ref. Chile'!L22,'Ref. Chile'!L22)-1,"")</f>
        <v>2681</v>
      </c>
      <c r="AN23" s="7">
        <f>IFERROR(RANK('Ref. Chile'!M22,'Ref. Chile'!M:M,0)+COUNTIF('Ref. Chile'!$M$7:'Ref. Chile'!M22,'Ref. Chile'!M22)-1,"")</f>
        <v>2230</v>
      </c>
      <c r="AO23" s="7">
        <f>IFERROR(RANK('Ref. Chile'!H22,'Ref. Chile'!H:H,1)+COUNTIF('Ref. Chile'!$H$7:'Ref. Chile'!H22,'Ref. Chile'!H22)-1,"")</f>
        <v>8</v>
      </c>
      <c r="AP23" s="7">
        <f>IFERROR(RANK('Ref. Chile'!I22,'Ref. Chile'!I:I,1)+COUNTIF('Ref. Chile'!$I$7:'Ref. Chile'!I22,'Ref. Chile'!I22)-1,"")</f>
        <v>316</v>
      </c>
      <c r="AQ23" s="7">
        <f>IFERROR(RANK('Ref. Chile'!J22,'Ref. Chile'!J:J,1)+COUNTIF('Ref. Chile'!$J$7:'Ref. Chile'!J22,'Ref. Chile'!J22)-1,"")</f>
        <v>447</v>
      </c>
    </row>
    <row r="24" spans="1:43" ht="15.9" customHeight="1" x14ac:dyDescent="0.4">
      <c r="A24" s="2"/>
      <c r="B24" s="28">
        <v>5</v>
      </c>
      <c r="C24" s="103">
        <f>IFERROR(INDEX('Ref. Chile'!K:K,MATCH('TOP 10 Rentabilidad'!$D24,'Ref. Chile'!$C:$C,0)),"")</f>
        <v>1.5876298988587201</v>
      </c>
      <c r="D24" s="15" t="str">
        <f t="shared" si="9"/>
        <v>CFM9255M</v>
      </c>
      <c r="E24" s="15" t="str">
        <f t="shared" si="10"/>
        <v>Japón Accionario</v>
      </c>
      <c r="F24" s="15" t="str">
        <f t="shared" si="15"/>
        <v>M</v>
      </c>
      <c r="G24" s="21"/>
      <c r="H24" s="28">
        <v>5</v>
      </c>
      <c r="I24" s="103">
        <f>IFERROR(INDEX('Ref. Chile'!L:L,MATCH('TOP 10 Rentabilidad'!$J24,'Ref. Chile'!$C:$C,0)),"")</f>
        <v>1.48725912495138</v>
      </c>
      <c r="J24" s="15" t="str">
        <f t="shared" si="11"/>
        <v>CFM9007APV</v>
      </c>
      <c r="K24" s="15" t="str">
        <f t="shared" si="12"/>
        <v>Bice Japon</v>
      </c>
      <c r="L24" s="15" t="str">
        <f t="shared" si="16"/>
        <v>APV</v>
      </c>
      <c r="M24" s="16"/>
      <c r="N24" s="28">
        <v>5</v>
      </c>
      <c r="O24" s="103">
        <f>IFERROR(INDEX('Ref. Chile'!M:M,MATCH('TOP 10 Rentabilidad'!$P24,'Ref. Chile'!$C:$C,0)),"")</f>
        <v>39.950177447462899</v>
      </c>
      <c r="P24" s="15" t="str">
        <f t="shared" si="13"/>
        <v>CFM8488I</v>
      </c>
      <c r="Q24" s="15" t="str">
        <f t="shared" si="14"/>
        <v>Santander Norteamericano</v>
      </c>
      <c r="R24" s="15" t="str">
        <f t="shared" si="17"/>
        <v>I</v>
      </c>
      <c r="T24" s="3"/>
      <c r="U24" s="3"/>
      <c r="AE24" s="5" t="s">
        <v>19</v>
      </c>
      <c r="AF24" s="5" t="s">
        <v>3102</v>
      </c>
      <c r="AG24" s="6" t="s">
        <v>2921</v>
      </c>
      <c r="AH24" s="6" t="s">
        <v>4103</v>
      </c>
      <c r="AI24" s="7">
        <f>IFERROR(RANK('Ref. Chile'!H23,'Ref. Chile'!H:H,0)+COUNTIF('Ref. Chile'!$H$7:'Ref. Chile'!H23,'Ref. Chile'!H23)-1,"")</f>
        <v>2790</v>
      </c>
      <c r="AJ24" s="7">
        <f>IFERROR(RANK('Ref. Chile'!I23,'Ref. Chile'!I:I,0)+COUNTIF('Ref. Chile'!$I$7:'Ref. Chile'!I23,'Ref. Chile'!I23)-1,"")</f>
        <v>2421</v>
      </c>
      <c r="AK24" s="7">
        <f>IFERROR(RANK('Ref. Chile'!J23,'Ref. Chile'!J:J,0)+COUNTIF('Ref. Chile'!$J$7:'Ref. Chile'!J23,'Ref. Chile'!J23)-1,"")</f>
        <v>2103</v>
      </c>
      <c r="AL24" s="7">
        <f>IFERROR(RANK('Ref. Chile'!K23,'Ref. Chile'!K:K,0)+COUNTIF('Ref. Chile'!$K$7:'Ref. Chile'!K23,'Ref. Chile'!K23)-1,"")</f>
        <v>2740</v>
      </c>
      <c r="AM24" s="7">
        <f>IFERROR(RANK('Ref. Chile'!L23,'Ref. Chile'!L:L,0)+COUNTIF('Ref. Chile'!$L$7:'Ref. Chile'!L23,'Ref. Chile'!L23)-1,"")</f>
        <v>2643</v>
      </c>
      <c r="AN24" s="7">
        <f>IFERROR(RANK('Ref. Chile'!M23,'Ref. Chile'!M:M,0)+COUNTIF('Ref. Chile'!$M$7:'Ref. Chile'!M23,'Ref. Chile'!M23)-1,"")</f>
        <v>2214</v>
      </c>
      <c r="AO24" s="7">
        <f>IFERROR(RANK('Ref. Chile'!H23,'Ref. Chile'!H:H,1)+COUNTIF('Ref. Chile'!$H$7:'Ref. Chile'!H23,'Ref. Chile'!H23)-1,"")</f>
        <v>13</v>
      </c>
      <c r="AP24" s="7">
        <f>IFERROR(RANK('Ref. Chile'!I23,'Ref. Chile'!I:I,1)+COUNTIF('Ref. Chile'!$I$7:'Ref. Chile'!I23,'Ref. Chile'!I23)-1,"")</f>
        <v>332</v>
      </c>
      <c r="AQ24" s="7">
        <f>IFERROR(RANK('Ref. Chile'!J23,'Ref. Chile'!J:J,1)+COUNTIF('Ref. Chile'!$J$7:'Ref. Chile'!J23,'Ref. Chile'!J23)-1,"")</f>
        <v>467</v>
      </c>
    </row>
    <row r="25" spans="1:43" ht="15.9" customHeight="1" x14ac:dyDescent="0.4">
      <c r="A25" s="2"/>
      <c r="B25" s="28">
        <v>6</v>
      </c>
      <c r="C25" s="103">
        <f>IFERROR(INDEX('Ref. Chile'!K:K,MATCH('TOP 10 Rentabilidad'!$D25,'Ref. Chile'!$C:$C,0)),"")</f>
        <v>1.5706459349530599</v>
      </c>
      <c r="D25" s="15" t="str">
        <f t="shared" si="9"/>
        <v>CFM9255L</v>
      </c>
      <c r="E25" s="15" t="str">
        <f t="shared" si="10"/>
        <v>Japón Accionario</v>
      </c>
      <c r="F25" s="15" t="str">
        <f t="shared" si="15"/>
        <v>L</v>
      </c>
      <c r="G25" s="21"/>
      <c r="H25" s="28">
        <v>6</v>
      </c>
      <c r="I25" s="103">
        <f>IFERROR(INDEX('Ref. Chile'!L:L,MATCH('TOP 10 Rentabilidad'!$J25,'Ref. Chile'!$C:$C,0)),"")</f>
        <v>1.4872528412524799</v>
      </c>
      <c r="J25" s="15" t="str">
        <f t="shared" si="11"/>
        <v>CFM9007G</v>
      </c>
      <c r="K25" s="15" t="str">
        <f t="shared" si="12"/>
        <v>Bice Japon</v>
      </c>
      <c r="L25" s="15" t="str">
        <f t="shared" si="16"/>
        <v>G</v>
      </c>
      <c r="M25" s="16"/>
      <c r="N25" s="28">
        <v>6</v>
      </c>
      <c r="O25" s="103">
        <f>IFERROR(INDEX('Ref. Chile'!M:M,MATCH('TOP 10 Rentabilidad'!$P25,'Ref. Chile'!$C:$C,0)),"")</f>
        <v>39.441136441368101</v>
      </c>
      <c r="P25" s="15" t="str">
        <f t="shared" si="13"/>
        <v>CFM8488ALTO</v>
      </c>
      <c r="Q25" s="15" t="str">
        <f t="shared" si="14"/>
        <v>Santander Norteamericano</v>
      </c>
      <c r="R25" s="15" t="str">
        <f t="shared" si="17"/>
        <v>ALTO</v>
      </c>
      <c r="T25" s="3"/>
      <c r="U25" s="3"/>
      <c r="AE25" s="5" t="s">
        <v>20</v>
      </c>
      <c r="AF25" s="5" t="s">
        <v>3103</v>
      </c>
      <c r="AG25" s="6" t="s">
        <v>2921</v>
      </c>
      <c r="AH25" s="6" t="s">
        <v>4104</v>
      </c>
      <c r="AI25" s="7">
        <f>IFERROR(RANK('Ref. Chile'!H24,'Ref. Chile'!H:H,0)+COUNTIF('Ref. Chile'!$H$7:'Ref. Chile'!H24,'Ref. Chile'!H24)-1,"")</f>
        <v>2794</v>
      </c>
      <c r="AJ25" s="7">
        <f>IFERROR(RANK('Ref. Chile'!I24,'Ref. Chile'!I:I,0)+COUNTIF('Ref. Chile'!$I$7:'Ref. Chile'!I24,'Ref. Chile'!I24)-1,"")</f>
        <v>2436</v>
      </c>
      <c r="AK25" s="7">
        <f>IFERROR(RANK('Ref. Chile'!J24,'Ref. Chile'!J:J,0)+COUNTIF('Ref. Chile'!$J$7:'Ref. Chile'!J24,'Ref. Chile'!J24)-1,"")</f>
        <v>2126</v>
      </c>
      <c r="AL25" s="7">
        <f>IFERROR(RANK('Ref. Chile'!K24,'Ref. Chile'!K:K,0)+COUNTIF('Ref. Chile'!$K$7:'Ref. Chile'!K24,'Ref. Chile'!K24)-1,"")</f>
        <v>2744</v>
      </c>
      <c r="AM25" s="7">
        <f>IFERROR(RANK('Ref. Chile'!L24,'Ref. Chile'!L:L,0)+COUNTIF('Ref. Chile'!$L$7:'Ref. Chile'!L24,'Ref. Chile'!L24)-1,"")</f>
        <v>2680</v>
      </c>
      <c r="AN25" s="7">
        <f>IFERROR(RANK('Ref. Chile'!M24,'Ref. Chile'!M:M,0)+COUNTIF('Ref. Chile'!$M$7:'Ref. Chile'!M24,'Ref. Chile'!M24)-1,"")</f>
        <v>2233</v>
      </c>
      <c r="AO25" s="7">
        <f>IFERROR(RANK('Ref. Chile'!H24,'Ref. Chile'!H:H,1)+COUNTIF('Ref. Chile'!$H$7:'Ref. Chile'!H24,'Ref. Chile'!H24)-1,"")</f>
        <v>9</v>
      </c>
      <c r="AP25" s="7">
        <f>IFERROR(RANK('Ref. Chile'!I24,'Ref. Chile'!I:I,1)+COUNTIF('Ref. Chile'!$I$7:'Ref. Chile'!I24,'Ref. Chile'!I24)-1,"")</f>
        <v>317</v>
      </c>
      <c r="AQ25" s="7">
        <f>IFERROR(RANK('Ref. Chile'!J24,'Ref. Chile'!J:J,1)+COUNTIF('Ref. Chile'!$J$7:'Ref. Chile'!J24,'Ref. Chile'!J24)-1,"")</f>
        <v>444</v>
      </c>
    </row>
    <row r="26" spans="1:43" ht="15.9" customHeight="1" x14ac:dyDescent="0.4">
      <c r="A26" s="2"/>
      <c r="B26" s="28">
        <v>7</v>
      </c>
      <c r="C26" s="103">
        <f>IFERROR(INDEX('Ref. Chile'!K:K,MATCH('TOP 10 Rentabilidad'!$D26,'Ref. Chile'!$C:$C,0)),"")</f>
        <v>1.5611815859301701</v>
      </c>
      <c r="D26" s="15" t="str">
        <f t="shared" si="9"/>
        <v>CFM8488AM</v>
      </c>
      <c r="E26" s="15" t="str">
        <f t="shared" si="10"/>
        <v>Santander Norteamericano</v>
      </c>
      <c r="F26" s="15" t="str">
        <f t="shared" si="15"/>
        <v>AM</v>
      </c>
      <c r="G26" s="21"/>
      <c r="H26" s="28">
        <v>7</v>
      </c>
      <c r="I26" s="103">
        <f>IFERROR(INDEX('Ref. Chile'!L:L,MATCH('TOP 10 Rentabilidad'!$J26,'Ref. Chile'!$C:$C,0)),"")</f>
        <v>1.4213944015864399</v>
      </c>
      <c r="J26" s="15" t="str">
        <f t="shared" si="11"/>
        <v>CFM9007INSTITUC</v>
      </c>
      <c r="K26" s="15" t="str">
        <f t="shared" si="12"/>
        <v>Bice Japon</v>
      </c>
      <c r="L26" s="15" t="str">
        <f t="shared" si="16"/>
        <v>INSTITUCIO</v>
      </c>
      <c r="M26" s="16"/>
      <c r="N26" s="28">
        <v>7</v>
      </c>
      <c r="O26" s="103">
        <f>IFERROR(INDEX('Ref. Chile'!M:M,MATCH('TOP 10 Rentabilidad'!$P26,'Ref. Chile'!$C:$C,0)),"")</f>
        <v>39.258350218529799</v>
      </c>
      <c r="P26" s="15" t="str">
        <f t="shared" si="13"/>
        <v>CFM8488II</v>
      </c>
      <c r="Q26" s="15" t="str">
        <f t="shared" si="14"/>
        <v>Santander Norteamericano</v>
      </c>
      <c r="R26" s="15" t="str">
        <f t="shared" si="17"/>
        <v>II</v>
      </c>
      <c r="T26" s="3"/>
      <c r="U26" s="3"/>
      <c r="AE26" s="5" t="s">
        <v>21</v>
      </c>
      <c r="AF26" s="5" t="s">
        <v>3104</v>
      </c>
      <c r="AG26" s="6" t="s">
        <v>2921</v>
      </c>
      <c r="AH26" s="6" t="s">
        <v>4105</v>
      </c>
      <c r="AI26" s="7">
        <f>IFERROR(RANK('Ref. Chile'!H25,'Ref. Chile'!H:H,0)+COUNTIF('Ref. Chile'!$H$7:'Ref. Chile'!H25,'Ref. Chile'!H25)-1,"")</f>
        <v>2796</v>
      </c>
      <c r="AJ26" s="7">
        <f>IFERROR(RANK('Ref. Chile'!I25,'Ref. Chile'!I:I,0)+COUNTIF('Ref. Chile'!$I$7:'Ref. Chile'!I25,'Ref. Chile'!I25)-1,"")</f>
        <v>2438</v>
      </c>
      <c r="AK26" s="7">
        <f>IFERROR(RANK('Ref. Chile'!J25,'Ref. Chile'!J:J,0)+COUNTIF('Ref. Chile'!$J$7:'Ref. Chile'!J25,'Ref. Chile'!J25)-1,"")</f>
        <v>2134</v>
      </c>
      <c r="AL26" s="7">
        <f>IFERROR(RANK('Ref. Chile'!K25,'Ref. Chile'!K:K,0)+COUNTIF('Ref. Chile'!$K$7:'Ref. Chile'!K25,'Ref. Chile'!K25)-1,"")</f>
        <v>2746</v>
      </c>
      <c r="AM26" s="7">
        <f>IFERROR(RANK('Ref. Chile'!L25,'Ref. Chile'!L:L,0)+COUNTIF('Ref. Chile'!$L$7:'Ref. Chile'!L25,'Ref. Chile'!L25)-1,"")</f>
        <v>2686</v>
      </c>
      <c r="AN26" s="7">
        <f>IFERROR(RANK('Ref. Chile'!M25,'Ref. Chile'!M:M,0)+COUNTIF('Ref. Chile'!$M$7:'Ref. Chile'!M25,'Ref. Chile'!M25)-1,"")</f>
        <v>2238</v>
      </c>
      <c r="AO26" s="7">
        <f>IFERROR(RANK('Ref. Chile'!H25,'Ref. Chile'!H:H,1)+COUNTIF('Ref. Chile'!$H$7:'Ref. Chile'!H25,'Ref. Chile'!H25)-1,"")</f>
        <v>7</v>
      </c>
      <c r="AP26" s="7">
        <f>IFERROR(RANK('Ref. Chile'!I25,'Ref. Chile'!I:I,1)+COUNTIF('Ref. Chile'!$I$7:'Ref. Chile'!I25,'Ref. Chile'!I25)-1,"")</f>
        <v>315</v>
      </c>
      <c r="AQ26" s="7">
        <f>IFERROR(RANK('Ref. Chile'!J25,'Ref. Chile'!J:J,1)+COUNTIF('Ref. Chile'!$J$7:'Ref. Chile'!J25,'Ref. Chile'!J25)-1,"")</f>
        <v>436</v>
      </c>
    </row>
    <row r="27" spans="1:43" ht="15.9" customHeight="1" x14ac:dyDescent="0.4">
      <c r="A27" s="2"/>
      <c r="B27" s="28">
        <v>8</v>
      </c>
      <c r="C27" s="103">
        <f>IFERROR(INDEX('Ref. Chile'!K:K,MATCH('TOP 10 Rentabilidad'!$D27,'Ref. Chile'!$C:$C,0)),"")</f>
        <v>1.55060841061641</v>
      </c>
      <c r="D27" s="15" t="str">
        <f t="shared" si="9"/>
        <v>CFM8488III</v>
      </c>
      <c r="E27" s="15" t="str">
        <f t="shared" si="10"/>
        <v>Santander Norteamericano</v>
      </c>
      <c r="F27" s="15" t="str">
        <f t="shared" si="15"/>
        <v>III</v>
      </c>
      <c r="G27" s="21"/>
      <c r="H27" s="28">
        <v>8</v>
      </c>
      <c r="I27" s="103">
        <f>IFERROR(INDEX('Ref. Chile'!L:L,MATCH('TOP 10 Rentabilidad'!$J27,'Ref. Chile'!$C:$C,0)),"")</f>
        <v>1.3854297450961901</v>
      </c>
      <c r="J27" s="15" t="str">
        <f t="shared" si="11"/>
        <v>CFM9007LARGOPLA</v>
      </c>
      <c r="K27" s="15" t="str">
        <f t="shared" si="12"/>
        <v>Bice Japon</v>
      </c>
      <c r="L27" s="15" t="str">
        <f t="shared" si="16"/>
        <v>LARGOPLAZO</v>
      </c>
      <c r="M27" s="16"/>
      <c r="N27" s="28">
        <v>8</v>
      </c>
      <c r="O27" s="103">
        <f>IFERROR(INDEX('Ref. Chile'!M:M,MATCH('TOP 10 Rentabilidad'!$P27,'Ref. Chile'!$C:$C,0)),"")</f>
        <v>37.423337133601301</v>
      </c>
      <c r="P27" s="15" t="str">
        <f t="shared" si="13"/>
        <v>CFM8488EJECU</v>
      </c>
      <c r="Q27" s="15" t="str">
        <f t="shared" si="14"/>
        <v>Santander Norteamericano</v>
      </c>
      <c r="R27" s="15" t="str">
        <f t="shared" si="17"/>
        <v>EJECU</v>
      </c>
      <c r="T27" s="3"/>
      <c r="U27" s="3"/>
      <c r="AE27" s="5" t="s">
        <v>22</v>
      </c>
      <c r="AF27" s="5" t="s">
        <v>3105</v>
      </c>
      <c r="AG27" s="6" t="s">
        <v>2922</v>
      </c>
      <c r="AH27" s="6" t="s">
        <v>4099</v>
      </c>
      <c r="AI27" s="7">
        <f>IFERROR(RANK('Ref. Chile'!H26,'Ref. Chile'!H:H,0)+COUNTIF('Ref. Chile'!$H$7:'Ref. Chile'!H26,'Ref. Chile'!H26)-1,"")</f>
        <v>2068</v>
      </c>
      <c r="AJ27" s="7">
        <f>IFERROR(RANK('Ref. Chile'!I26,'Ref. Chile'!I:I,0)+COUNTIF('Ref. Chile'!$I$7:'Ref. Chile'!I26,'Ref. Chile'!I26)-1,"")</f>
        <v>2544</v>
      </c>
      <c r="AK27" s="7">
        <f>IFERROR(RANK('Ref. Chile'!J26,'Ref. Chile'!J:J,0)+COUNTIF('Ref. Chile'!$J$7:'Ref. Chile'!J26,'Ref. Chile'!J26)-1,"")</f>
        <v>1626</v>
      </c>
      <c r="AL27" s="7">
        <f>IFERROR(RANK('Ref. Chile'!K26,'Ref. Chile'!K:K,0)+COUNTIF('Ref. Chile'!$K$7:'Ref. Chile'!K26,'Ref. Chile'!K26)-1,"")</f>
        <v>2310</v>
      </c>
      <c r="AM27" s="7">
        <f>IFERROR(RANK('Ref. Chile'!L26,'Ref. Chile'!L:L,0)+COUNTIF('Ref. Chile'!$L$7:'Ref. Chile'!L26,'Ref. Chile'!L26)-1,"")</f>
        <v>2644</v>
      </c>
      <c r="AN27" s="7">
        <f>IFERROR(RANK('Ref. Chile'!M26,'Ref. Chile'!M:M,0)+COUNTIF('Ref. Chile'!$M$7:'Ref. Chile'!M26,'Ref. Chile'!M26)-1,"")</f>
        <v>1485</v>
      </c>
      <c r="AO27" s="7">
        <f>IFERROR(RANK('Ref. Chile'!H26,'Ref. Chile'!H:H,1)+COUNTIF('Ref. Chile'!$H$7:'Ref. Chile'!H26,'Ref. Chile'!H26)-1,"")</f>
        <v>735</v>
      </c>
      <c r="AP27" s="7">
        <f>IFERROR(RANK('Ref. Chile'!I26,'Ref. Chile'!I:I,1)+COUNTIF('Ref. Chile'!$I$7:'Ref. Chile'!I26,'Ref. Chile'!I26)-1,"")</f>
        <v>209</v>
      </c>
      <c r="AQ27" s="7">
        <f>IFERROR(RANK('Ref. Chile'!J26,'Ref. Chile'!J:J,1)+COUNTIF('Ref. Chile'!$J$7:'Ref. Chile'!J26,'Ref. Chile'!J26)-1,"")</f>
        <v>822</v>
      </c>
    </row>
    <row r="28" spans="1:43" ht="15.9" customHeight="1" x14ac:dyDescent="0.4">
      <c r="A28" s="2"/>
      <c r="B28" s="28">
        <v>9</v>
      </c>
      <c r="C28" s="103">
        <f>IFERROR(INDEX('Ref. Chile'!K:K,MATCH('TOP 10 Rentabilidad'!$D28,'Ref. Chile'!$C:$C,0)),"")</f>
        <v>1.5500502700888299</v>
      </c>
      <c r="D28" s="15" t="str">
        <f t="shared" si="9"/>
        <v>CFM8488APV</v>
      </c>
      <c r="E28" s="15" t="str">
        <f t="shared" si="10"/>
        <v>Santander Norteamericano</v>
      </c>
      <c r="F28" s="15" t="str">
        <f t="shared" si="15"/>
        <v>APV</v>
      </c>
      <c r="G28" s="21"/>
      <c r="H28" s="28">
        <v>9</v>
      </c>
      <c r="I28" s="103">
        <f>IFERROR(INDEX('Ref. Chile'!L:L,MATCH('TOP 10 Rentabilidad'!$J28,'Ref. Chile'!$C:$C,0)),"")</f>
        <v>1.37143909651058</v>
      </c>
      <c r="J28" s="15" t="str">
        <f t="shared" si="11"/>
        <v>CFM9007D</v>
      </c>
      <c r="K28" s="15" t="str">
        <f t="shared" si="12"/>
        <v>Bice Japon</v>
      </c>
      <c r="L28" s="15" t="str">
        <f t="shared" si="16"/>
        <v>D</v>
      </c>
      <c r="M28" s="16"/>
      <c r="N28" s="28">
        <v>9</v>
      </c>
      <c r="O28" s="103">
        <f>IFERROR(INDEX('Ref. Chile'!M:M,MATCH('TOP 10 Rentabilidad'!$P28,'Ref. Chile'!$C:$C,0)),"")</f>
        <v>37.282091577828403</v>
      </c>
      <c r="P28" s="15" t="str">
        <f t="shared" si="13"/>
        <v>CFM9557F</v>
      </c>
      <c r="Q28" s="15" t="str">
        <f t="shared" si="14"/>
        <v>Fm Lv Ahorro Arg</v>
      </c>
      <c r="R28" s="15" t="str">
        <f t="shared" si="17"/>
        <v>F</v>
      </c>
      <c r="T28" s="3"/>
      <c r="U28" s="3"/>
      <c r="AE28" s="5" t="s">
        <v>23</v>
      </c>
      <c r="AF28" s="5" t="s">
        <v>3106</v>
      </c>
      <c r="AG28" s="6" t="s">
        <v>2922</v>
      </c>
      <c r="AH28" s="6" t="s">
        <v>4088</v>
      </c>
      <c r="AI28" s="7">
        <f>IFERROR(RANK('Ref. Chile'!H27,'Ref. Chile'!H:H,0)+COUNTIF('Ref. Chile'!$H$7:'Ref. Chile'!H27,'Ref. Chile'!H27)-1,"")</f>
        <v>2067</v>
      </c>
      <c r="AJ28" s="7">
        <f>IFERROR(RANK('Ref. Chile'!I27,'Ref. Chile'!I:I,0)+COUNTIF('Ref. Chile'!$I$7:'Ref. Chile'!I27,'Ref. Chile'!I27)-1,"")</f>
        <v>2541</v>
      </c>
      <c r="AK28" s="7">
        <f>IFERROR(RANK('Ref. Chile'!J27,'Ref. Chile'!J:J,0)+COUNTIF('Ref. Chile'!$J$7:'Ref. Chile'!J27,'Ref. Chile'!J27)-1,"")</f>
        <v>2380</v>
      </c>
      <c r="AL28" s="7">
        <f>IFERROR(RANK('Ref. Chile'!K27,'Ref. Chile'!K:K,0)+COUNTIF('Ref. Chile'!$K$7:'Ref. Chile'!K27,'Ref. Chile'!K27)-1,"")</f>
        <v>2309</v>
      </c>
      <c r="AM28" s="7">
        <f>IFERROR(RANK('Ref. Chile'!L27,'Ref. Chile'!L:L,0)+COUNTIF('Ref. Chile'!$L$7:'Ref. Chile'!L27,'Ref. Chile'!L27)-1,"")</f>
        <v>2639</v>
      </c>
      <c r="AN28" s="7">
        <f>IFERROR(RANK('Ref. Chile'!M27,'Ref. Chile'!M:M,0)+COUNTIF('Ref. Chile'!$M$7:'Ref. Chile'!M27,'Ref. Chile'!M27)-1,"")</f>
        <v>2206</v>
      </c>
      <c r="AO28" s="7">
        <f>IFERROR(RANK('Ref. Chile'!H27,'Ref. Chile'!H:H,1)+COUNTIF('Ref. Chile'!$H$7:'Ref. Chile'!H27,'Ref. Chile'!H27)-1,"")</f>
        <v>736</v>
      </c>
      <c r="AP28" s="7">
        <f>IFERROR(RANK('Ref. Chile'!I27,'Ref. Chile'!I:I,1)+COUNTIF('Ref. Chile'!$I$7:'Ref. Chile'!I27,'Ref. Chile'!I27)-1,"")</f>
        <v>212</v>
      </c>
      <c r="AQ28" s="7">
        <f>IFERROR(RANK('Ref. Chile'!J27,'Ref. Chile'!J:J,1)+COUNTIF('Ref. Chile'!$J$7:'Ref. Chile'!J27,'Ref. Chile'!J27)-1,"")</f>
        <v>190</v>
      </c>
    </row>
    <row r="29" spans="1:43" ht="15.9" customHeight="1" x14ac:dyDescent="0.4">
      <c r="A29" s="2"/>
      <c r="B29" s="63">
        <v>10</v>
      </c>
      <c r="C29" s="104">
        <f>IFERROR(INDEX('Ref. Chile'!K:K,MATCH('TOP 10 Rentabilidad'!$D29,'Ref. Chile'!$C:$C,0)),"")</f>
        <v>1.55004937987542</v>
      </c>
      <c r="D29" s="64" t="str">
        <f t="shared" si="9"/>
        <v>CFM8488I</v>
      </c>
      <c r="E29" s="64" t="str">
        <f t="shared" si="10"/>
        <v>Santander Norteamericano</v>
      </c>
      <c r="F29" s="64" t="str">
        <f t="shared" si="15"/>
        <v>I</v>
      </c>
      <c r="G29" s="21"/>
      <c r="H29" s="63">
        <v>10</v>
      </c>
      <c r="I29" s="104">
        <f>IFERROR(INDEX('Ref. Chile'!L:L,MATCH('TOP 10 Rentabilidad'!$J29,'Ref. Chile'!$C:$C,0)),"")</f>
        <v>1.33120593145577</v>
      </c>
      <c r="J29" s="64" t="str">
        <f t="shared" si="11"/>
        <v>CFM9007CLASICA</v>
      </c>
      <c r="K29" s="64" t="str">
        <f t="shared" si="12"/>
        <v>Bice Japon</v>
      </c>
      <c r="L29" s="64" t="str">
        <f t="shared" si="16"/>
        <v>CLASICA</v>
      </c>
      <c r="M29" s="16"/>
      <c r="N29" s="63">
        <v>10</v>
      </c>
      <c r="O29" s="104">
        <f>IFERROR(INDEX('Ref. Chile'!M:M,MATCH('TOP 10 Rentabilidad'!$P29,'Ref. Chile'!$C:$C,0)),"")</f>
        <v>37.097659236693303</v>
      </c>
      <c r="P29" s="64" t="str">
        <f t="shared" si="13"/>
        <v>CFM9557Q</v>
      </c>
      <c r="Q29" s="64" t="str">
        <f t="shared" si="14"/>
        <v>Fm Lv Ahorro Arg</v>
      </c>
      <c r="R29" s="64" t="str">
        <f t="shared" si="17"/>
        <v>Q</v>
      </c>
      <c r="T29" s="3"/>
      <c r="U29" s="3"/>
      <c r="AE29" s="5" t="s">
        <v>24</v>
      </c>
      <c r="AF29" s="5" t="s">
        <v>3107</v>
      </c>
      <c r="AG29" s="6" t="s">
        <v>2922</v>
      </c>
      <c r="AH29" s="6" t="s">
        <v>4101</v>
      </c>
      <c r="AI29" s="7">
        <f>IFERROR(RANK('Ref. Chile'!H28,'Ref. Chile'!H:H,0)+COUNTIF('Ref. Chile'!$H$7:'Ref. Chile'!H28,'Ref. Chile'!H28)-1,"")</f>
        <v>2073</v>
      </c>
      <c r="AJ29" s="7">
        <f>IFERROR(RANK('Ref. Chile'!I28,'Ref. Chile'!I:I,0)+COUNTIF('Ref. Chile'!$I$7:'Ref. Chile'!I28,'Ref. Chile'!I28)-1,"")</f>
        <v>2565</v>
      </c>
      <c r="AK29" s="7">
        <f>IFERROR(RANK('Ref. Chile'!J28,'Ref. Chile'!J:J,0)+COUNTIF('Ref. Chile'!$J$7:'Ref. Chile'!J28,'Ref. Chile'!J28)-1,"")</f>
        <v>2434</v>
      </c>
      <c r="AL29" s="7">
        <f>IFERROR(RANK('Ref. Chile'!K28,'Ref. Chile'!K:K,0)+COUNTIF('Ref. Chile'!$K$7:'Ref. Chile'!K28,'Ref. Chile'!K28)-1,"")</f>
        <v>2311</v>
      </c>
      <c r="AM29" s="7">
        <f>IFERROR(RANK('Ref. Chile'!L28,'Ref. Chile'!L:L,0)+COUNTIF('Ref. Chile'!$L$7:'Ref. Chile'!L28,'Ref. Chile'!L28)-1,"")</f>
        <v>2662</v>
      </c>
      <c r="AN29" s="7">
        <f>IFERROR(RANK('Ref. Chile'!M28,'Ref. Chile'!M:M,0)+COUNTIF('Ref. Chile'!$M$7:'Ref. Chile'!M28,'Ref. Chile'!M28)-1,"")</f>
        <v>2216</v>
      </c>
      <c r="AO29" s="7">
        <f>IFERROR(RANK('Ref. Chile'!H28,'Ref. Chile'!H:H,1)+COUNTIF('Ref. Chile'!$H$7:'Ref. Chile'!H28,'Ref. Chile'!H28)-1,"")</f>
        <v>730</v>
      </c>
      <c r="AP29" s="7">
        <f>IFERROR(RANK('Ref. Chile'!I28,'Ref. Chile'!I:I,1)+COUNTIF('Ref. Chile'!$I$7:'Ref. Chile'!I28,'Ref. Chile'!I28)-1,"")</f>
        <v>188</v>
      </c>
      <c r="AQ29" s="7">
        <f>IFERROR(RANK('Ref. Chile'!J28,'Ref. Chile'!J:J,1)+COUNTIF('Ref. Chile'!$J$7:'Ref. Chile'!J28,'Ref. Chile'!J28)-1,"")</f>
        <v>136</v>
      </c>
    </row>
    <row r="30" spans="1:43" ht="8.25" customHeight="1" x14ac:dyDescent="0.4">
      <c r="A30" s="2"/>
      <c r="B30" s="8"/>
      <c r="C30" s="11"/>
      <c r="D30" s="12"/>
      <c r="E30" s="43"/>
      <c r="F30" s="43"/>
      <c r="G30" s="13"/>
      <c r="H30" s="8"/>
      <c r="I30" s="11"/>
      <c r="J30" s="12"/>
      <c r="K30" s="43"/>
      <c r="L30" s="43"/>
      <c r="M30" s="14"/>
      <c r="N30" s="11"/>
      <c r="O30" s="11"/>
      <c r="P30" s="12"/>
      <c r="Q30" s="43"/>
      <c r="R30" s="2"/>
      <c r="T30" s="3"/>
      <c r="U30" s="3"/>
      <c r="AE30" s="5" t="s">
        <v>25</v>
      </c>
      <c r="AF30" s="5" t="s">
        <v>3108</v>
      </c>
      <c r="AG30" s="6" t="s">
        <v>2922</v>
      </c>
      <c r="AH30" s="6" t="s">
        <v>4102</v>
      </c>
      <c r="AI30" s="7">
        <f>IFERROR(RANK('Ref. Chile'!H29,'Ref. Chile'!H:H,0)+COUNTIF('Ref. Chile'!$H$7:'Ref. Chile'!H29,'Ref. Chile'!H29)-1,"")</f>
        <v>2089</v>
      </c>
      <c r="AJ30" s="7">
        <f>IFERROR(RANK('Ref. Chile'!I29,'Ref. Chile'!I:I,0)+COUNTIF('Ref. Chile'!$I$7:'Ref. Chile'!I29,'Ref. Chile'!I29)-1,"")</f>
        <v>2578</v>
      </c>
      <c r="AK30" s="7">
        <f>IFERROR(RANK('Ref. Chile'!J29,'Ref. Chile'!J:J,0)+COUNTIF('Ref. Chile'!$J$7:'Ref. Chile'!J29,'Ref. Chile'!J29)-1,"")</f>
        <v>2450</v>
      </c>
      <c r="AL30" s="7">
        <f>IFERROR(RANK('Ref. Chile'!K29,'Ref. Chile'!K:K,0)+COUNTIF('Ref. Chile'!$K$7:'Ref. Chile'!K29,'Ref. Chile'!K29)-1,"")</f>
        <v>2313</v>
      </c>
      <c r="AM30" s="7">
        <f>IFERROR(RANK('Ref. Chile'!L29,'Ref. Chile'!L:L,0)+COUNTIF('Ref. Chile'!$L$7:'Ref. Chile'!L29,'Ref. Chile'!L29)-1,"")</f>
        <v>2671</v>
      </c>
      <c r="AN30" s="7">
        <f>IFERROR(RANK('Ref. Chile'!M29,'Ref. Chile'!M:M,0)+COUNTIF('Ref. Chile'!$M$7:'Ref. Chile'!M29,'Ref. Chile'!M29)-1,"")</f>
        <v>2218</v>
      </c>
      <c r="AO30" s="7">
        <f>IFERROR(RANK('Ref. Chile'!H29,'Ref. Chile'!H:H,1)+COUNTIF('Ref. Chile'!$H$7:'Ref. Chile'!H29,'Ref. Chile'!H29)-1,"")</f>
        <v>714</v>
      </c>
      <c r="AP30" s="7">
        <f>IFERROR(RANK('Ref. Chile'!I29,'Ref. Chile'!I:I,1)+COUNTIF('Ref. Chile'!$I$7:'Ref. Chile'!I29,'Ref. Chile'!I29)-1,"")</f>
        <v>175</v>
      </c>
      <c r="AQ30" s="7">
        <f>IFERROR(RANK('Ref. Chile'!J29,'Ref. Chile'!J:J,1)+COUNTIF('Ref. Chile'!$J$7:'Ref. Chile'!J29,'Ref. Chile'!J29)-1,"")</f>
        <v>120</v>
      </c>
    </row>
    <row r="31" spans="1:43" ht="20.100000000000001" customHeight="1" x14ac:dyDescent="0.45">
      <c r="A31" s="30"/>
      <c r="B31" s="70" t="str">
        <f>AO7&amp;" al "&amp;TEXT(Q4,"dd-mm-yyyy")</f>
        <v>Mayores Pérdidas | Retorno 1D al 22-09-2020</v>
      </c>
      <c r="C31" s="71"/>
      <c r="D31" s="71"/>
      <c r="E31" s="71"/>
      <c r="F31" s="71"/>
      <c r="G31" s="33"/>
      <c r="H31" s="70" t="str">
        <f>AP7&amp;" al "&amp;TEXT(Q4,"dd-mm-yyyy")</f>
        <v>Mayores Pérdidas | Retorno 1M al 22-09-2020</v>
      </c>
      <c r="I31" s="71"/>
      <c r="J31" s="71"/>
      <c r="K31" s="71"/>
      <c r="L31" s="71"/>
      <c r="M31" s="34"/>
      <c r="N31" s="70" t="str">
        <f>AQ7&amp;" al "&amp;TEXT(Q4,"dd-mm-yyyy")</f>
        <v>Mayores Pérdidas | Retorno 1A al 22-09-2020</v>
      </c>
      <c r="O31" s="71"/>
      <c r="P31" s="71"/>
      <c r="Q31" s="71"/>
      <c r="R31" s="71"/>
      <c r="T31" s="3"/>
      <c r="U31" s="3"/>
      <c r="AE31" s="5" t="s">
        <v>26</v>
      </c>
      <c r="AF31" s="5" t="s">
        <v>3109</v>
      </c>
      <c r="AG31" s="6" t="s">
        <v>2922</v>
      </c>
      <c r="AH31" s="6" t="s">
        <v>4106</v>
      </c>
      <c r="AI31" s="7">
        <f>IFERROR(RANK('Ref. Chile'!H30,'Ref. Chile'!H:H,0)+COUNTIF('Ref. Chile'!$H$7:'Ref. Chile'!H30,'Ref. Chile'!H30)-1,"")</f>
        <v>864</v>
      </c>
      <c r="AJ31" s="7">
        <f>IFERROR(RANK('Ref. Chile'!I30,'Ref. Chile'!I:I,0)+COUNTIF('Ref. Chile'!$I$7:'Ref. Chile'!I30,'Ref. Chile'!I30)-1,"")</f>
        <v>683</v>
      </c>
      <c r="AK31" s="7">
        <f>IFERROR(RANK('Ref. Chile'!J30,'Ref. Chile'!J:J,0)+COUNTIF('Ref. Chile'!$J$7:'Ref. Chile'!J30,'Ref. Chile'!J30)-1,"")</f>
        <v>1627</v>
      </c>
      <c r="AL31" s="7">
        <f>IFERROR(RANK('Ref. Chile'!K30,'Ref. Chile'!K:K,0)+COUNTIF('Ref. Chile'!$K$7:'Ref. Chile'!K30,'Ref. Chile'!K30)-1,"")</f>
        <v>929</v>
      </c>
      <c r="AM31" s="7">
        <f>IFERROR(RANK('Ref. Chile'!L30,'Ref. Chile'!L:L,0)+COUNTIF('Ref. Chile'!$L$7:'Ref. Chile'!L30,'Ref. Chile'!L30)-1,"")</f>
        <v>388</v>
      </c>
      <c r="AN31" s="7">
        <f>IFERROR(RANK('Ref. Chile'!M30,'Ref. Chile'!M:M,0)+COUNTIF('Ref. Chile'!$M$7:'Ref. Chile'!M30,'Ref. Chile'!M30)-1,"")</f>
        <v>1486</v>
      </c>
      <c r="AO31" s="7">
        <f>IFERROR(RANK('Ref. Chile'!H30,'Ref. Chile'!H:H,1)+COUNTIF('Ref. Chile'!$H$7:'Ref. Chile'!H30,'Ref. Chile'!H30)-1,"")</f>
        <v>1751</v>
      </c>
      <c r="AP31" s="7">
        <f>IFERROR(RANK('Ref. Chile'!I30,'Ref. Chile'!I:I,1)+COUNTIF('Ref. Chile'!$I$7:'Ref. Chile'!I30,'Ref. Chile'!I30)-1,"")</f>
        <v>1899</v>
      </c>
      <c r="AQ31" s="7">
        <f>IFERROR(RANK('Ref. Chile'!J30,'Ref. Chile'!J:J,1)+COUNTIF('Ref. Chile'!$J$7:'Ref. Chile'!J30,'Ref. Chile'!J30)-1,"")</f>
        <v>823</v>
      </c>
    </row>
    <row r="32" spans="1:43" ht="15.9" customHeight="1" x14ac:dyDescent="0.4">
      <c r="A32" s="2"/>
      <c r="B32" s="28">
        <v>1</v>
      </c>
      <c r="C32" s="103">
        <f>IFERROR(INDEX('Ref. Chile'!H:H,MATCH('TOP 10 Rentabilidad'!$D32,'Ref. Chile'!$C:$C,0)),"")</f>
        <v>-3.8622891666818799</v>
      </c>
      <c r="D32" s="15" t="str">
        <f t="shared" ref="D32:D41" si="18">IFERROR(INDEX($AF:$AF,MATCH($B32,$AO:$AO,0)),"")</f>
        <v>CFM8160UNIVE</v>
      </c>
      <c r="E32" s="15" t="str">
        <f t="shared" ref="E32:E41" si="19">IFERROR(INDEX($AG:$AG,MATCH($D32,$AF:$AF,0)),"")</f>
        <v>Santander Latinoamericano</v>
      </c>
      <c r="F32" s="15" t="str">
        <f>IFERROR(INDEX($AH:$AH,MATCH($D32,$AF:$AF,0)),"")</f>
        <v>UNIVE</v>
      </c>
      <c r="G32" s="21"/>
      <c r="H32" s="28">
        <v>1</v>
      </c>
      <c r="I32" s="103">
        <f>IFERROR(INDEX('Ref. Chile'!I:I,MATCH('TOP 10 Rentabilidad'!$J32,'Ref. Chile'!$C:$C,0)),"")</f>
        <v>-10.092654356412799</v>
      </c>
      <c r="J32" s="15" t="str">
        <f t="shared" ref="J32:J41" si="20">IFERROR(INDEX($AF:$AF,MATCH($H32,$AP:$AP,0)),"")</f>
        <v>CFM9414A</v>
      </c>
      <c r="K32" s="15" t="str">
        <f t="shared" ref="K32:K41" si="21">IFERROR(INDEX($AG:$AG,MATCH($J32,$AF:$AF,0)),"")</f>
        <v>Chile Equities</v>
      </c>
      <c r="L32" s="15" t="str">
        <f>IFERROR(INDEX($AH:$AH,MATCH($J32,$AF:$AF,0)),"")</f>
        <v>A</v>
      </c>
      <c r="M32" s="16"/>
      <c r="N32" s="28">
        <v>1</v>
      </c>
      <c r="O32" s="103">
        <f>IFERROR(INDEX('Ref. Chile'!J:J,MATCH('TOP 10 Rentabilidad'!$P32,'Ref. Chile'!$C:$C,0)),"")</f>
        <v>-37.704269746493097</v>
      </c>
      <c r="P32" s="15" t="str">
        <f t="shared" ref="P32:P41" si="22">IFERROR(INDEX($AF:$AF,MATCH($N32,$AQ:$AQ,0)),"")</f>
        <v>CFM8679A</v>
      </c>
      <c r="Q32" s="15" t="str">
        <f t="shared" ref="Q32:Q41" si="23">IFERROR(INDEX($AG:$AG,MATCH($P32,$AF:$AF,0)),"")</f>
        <v>Sura Acciones Chile</v>
      </c>
      <c r="R32" s="15" t="str">
        <f>IFERROR(INDEX($AH:$AH,MATCH($P32,$AF:$AF,0)),"")</f>
        <v>A</v>
      </c>
      <c r="T32" s="3"/>
      <c r="U32" s="3"/>
      <c r="AE32" s="5" t="s">
        <v>27</v>
      </c>
      <c r="AF32" s="5" t="s">
        <v>3110</v>
      </c>
      <c r="AG32" s="6" t="s">
        <v>2922</v>
      </c>
      <c r="AH32" s="6" t="s">
        <v>4104</v>
      </c>
      <c r="AI32" s="7">
        <f>IFERROR(RANK('Ref. Chile'!H31,'Ref. Chile'!H:H,0)+COUNTIF('Ref. Chile'!$H$7:'Ref. Chile'!H31,'Ref. Chile'!H31)-1,"")</f>
        <v>2088</v>
      </c>
      <c r="AJ32" s="7">
        <f>IFERROR(RANK('Ref. Chile'!I31,'Ref. Chile'!I:I,0)+COUNTIF('Ref. Chile'!$I$7:'Ref. Chile'!I31,'Ref. Chile'!I31)-1,"")</f>
        <v>2587</v>
      </c>
      <c r="AK32" s="7">
        <f>IFERROR(RANK('Ref. Chile'!J31,'Ref. Chile'!J:J,0)+COUNTIF('Ref. Chile'!$J$7:'Ref. Chile'!J31,'Ref. Chile'!J31)-1,"")</f>
        <v>2459</v>
      </c>
      <c r="AL32" s="7">
        <f>IFERROR(RANK('Ref. Chile'!K31,'Ref. Chile'!K:K,0)+COUNTIF('Ref. Chile'!$K$7:'Ref. Chile'!K31,'Ref. Chile'!K31)-1,"")</f>
        <v>2312</v>
      </c>
      <c r="AM32" s="7">
        <f>IFERROR(RANK('Ref. Chile'!L31,'Ref. Chile'!L:L,0)+COUNTIF('Ref. Chile'!$L$7:'Ref. Chile'!L31,'Ref. Chile'!L31)-1,"")</f>
        <v>2674</v>
      </c>
      <c r="AN32" s="7">
        <f>IFERROR(RANK('Ref. Chile'!M31,'Ref. Chile'!M:M,0)+COUNTIF('Ref. Chile'!$M$7:'Ref. Chile'!M31,'Ref. Chile'!M31)-1,"")</f>
        <v>2220</v>
      </c>
      <c r="AO32" s="7">
        <f>IFERROR(RANK('Ref. Chile'!H31,'Ref. Chile'!H:H,1)+COUNTIF('Ref. Chile'!$H$7:'Ref. Chile'!H31,'Ref. Chile'!H31)-1,"")</f>
        <v>715</v>
      </c>
      <c r="AP32" s="7">
        <f>IFERROR(RANK('Ref. Chile'!I31,'Ref. Chile'!I:I,1)+COUNTIF('Ref. Chile'!$I$7:'Ref. Chile'!I31,'Ref. Chile'!I31)-1,"")</f>
        <v>166</v>
      </c>
      <c r="AQ32" s="7">
        <f>IFERROR(RANK('Ref. Chile'!J31,'Ref. Chile'!J:J,1)+COUNTIF('Ref. Chile'!$J$7:'Ref. Chile'!J31,'Ref. Chile'!J31)-1,"")</f>
        <v>111</v>
      </c>
    </row>
    <row r="33" spans="1:43" ht="15.9" customHeight="1" x14ac:dyDescent="0.4">
      <c r="A33" s="2"/>
      <c r="B33" s="28">
        <v>2</v>
      </c>
      <c r="C33" s="103">
        <f>IFERROR(INDEX('Ref. Chile'!H:H,MATCH('TOP 10 Rentabilidad'!$D33,'Ref. Chile'!$C:$C,0)),"")</f>
        <v>-3.8601822960117702</v>
      </c>
      <c r="D33" s="15" t="str">
        <f t="shared" si="18"/>
        <v>CFM8160G</v>
      </c>
      <c r="E33" s="15" t="str">
        <f t="shared" si="19"/>
        <v>Santander Latinoamericano</v>
      </c>
      <c r="F33" s="15" t="str">
        <f t="shared" ref="F33:F41" si="24">IFERROR(INDEX($AH:$AH,MATCH($D33,$AF:$AF,0)),"")</f>
        <v>G</v>
      </c>
      <c r="G33" s="21"/>
      <c r="H33" s="28">
        <v>2</v>
      </c>
      <c r="I33" s="103">
        <f>IFERROR(INDEX('Ref. Chile'!I:I,MATCH('TOP 10 Rentabilidad'!$J33,'Ref. Chile'!$C:$C,0)),"")</f>
        <v>-10.0926360229059</v>
      </c>
      <c r="J33" s="15" t="str">
        <f t="shared" si="20"/>
        <v>CFM9414B</v>
      </c>
      <c r="K33" s="15" t="str">
        <f t="shared" si="21"/>
        <v>Chile Equities</v>
      </c>
      <c r="L33" s="15" t="str">
        <f t="shared" ref="L33:L41" si="25">IFERROR(INDEX($AH:$AH,MATCH($J33,$AF:$AF,0)),"")</f>
        <v>B</v>
      </c>
      <c r="M33" s="16"/>
      <c r="N33" s="28">
        <v>2</v>
      </c>
      <c r="O33" s="103">
        <f>IFERROR(INDEX('Ref. Chile'!J:J,MATCH('TOP 10 Rentabilidad'!$P33,'Ref. Chile'!$C:$C,0)),"")</f>
        <v>-37.330153814575198</v>
      </c>
      <c r="P33" s="15" t="str">
        <f t="shared" si="22"/>
        <v>CFM8679B</v>
      </c>
      <c r="Q33" s="15" t="str">
        <f t="shared" si="23"/>
        <v>Sura Acciones Chile</v>
      </c>
      <c r="R33" s="15" t="str">
        <f t="shared" ref="R33:R41" si="26">IFERROR(INDEX($AH:$AH,MATCH($P33,$AF:$AF,0)),"")</f>
        <v>B</v>
      </c>
      <c r="T33" s="3"/>
      <c r="U33" s="3"/>
      <c r="AE33" s="5" t="s">
        <v>28</v>
      </c>
      <c r="AF33" s="5" t="s">
        <v>3111</v>
      </c>
      <c r="AG33" s="6" t="s">
        <v>2922</v>
      </c>
      <c r="AH33" s="6" t="s">
        <v>4105</v>
      </c>
      <c r="AI33" s="7">
        <f>IFERROR(RANK('Ref. Chile'!H32,'Ref. Chile'!H:H,0)+COUNTIF('Ref. Chile'!$H$7:'Ref. Chile'!H32,'Ref. Chile'!H32)-1,"")</f>
        <v>2107</v>
      </c>
      <c r="AJ33" s="7">
        <f>IFERROR(RANK('Ref. Chile'!I32,'Ref. Chile'!I:I,0)+COUNTIF('Ref. Chile'!$I$7:'Ref. Chile'!I32,'Ref. Chile'!I32)-1,"")</f>
        <v>2596</v>
      </c>
      <c r="AK33" s="7">
        <f>IFERROR(RANK('Ref. Chile'!J32,'Ref. Chile'!J:J,0)+COUNTIF('Ref. Chile'!$J$7:'Ref. Chile'!J32,'Ref. Chile'!J32)-1,"")</f>
        <v>2494</v>
      </c>
      <c r="AL33" s="7">
        <f>IFERROR(RANK('Ref. Chile'!K32,'Ref. Chile'!K:K,0)+COUNTIF('Ref. Chile'!$K$7:'Ref. Chile'!K32,'Ref. Chile'!K32)-1,"")</f>
        <v>2314</v>
      </c>
      <c r="AM33" s="7">
        <f>IFERROR(RANK('Ref. Chile'!L32,'Ref. Chile'!L:L,0)+COUNTIF('Ref. Chile'!$L$7:'Ref. Chile'!L32,'Ref. Chile'!L32)-1,"")</f>
        <v>2687</v>
      </c>
      <c r="AN33" s="7">
        <f>IFERROR(RANK('Ref. Chile'!M32,'Ref. Chile'!M:M,0)+COUNTIF('Ref. Chile'!$M$7:'Ref. Chile'!M32,'Ref. Chile'!M32)-1,"")</f>
        <v>2225</v>
      </c>
      <c r="AO33" s="7">
        <f>IFERROR(RANK('Ref. Chile'!H32,'Ref. Chile'!H:H,1)+COUNTIF('Ref. Chile'!$H$7:'Ref. Chile'!H32,'Ref. Chile'!H32)-1,"")</f>
        <v>696</v>
      </c>
      <c r="AP33" s="7">
        <f>IFERROR(RANK('Ref. Chile'!I32,'Ref. Chile'!I:I,1)+COUNTIF('Ref. Chile'!$I$7:'Ref. Chile'!I32,'Ref. Chile'!I32)-1,"")</f>
        <v>157</v>
      </c>
      <c r="AQ33" s="7">
        <f>IFERROR(RANK('Ref. Chile'!J32,'Ref. Chile'!J:J,1)+COUNTIF('Ref. Chile'!$J$7:'Ref. Chile'!J32,'Ref. Chile'!J32)-1,"")</f>
        <v>76</v>
      </c>
    </row>
    <row r="34" spans="1:43" ht="15.9" customHeight="1" x14ac:dyDescent="0.4">
      <c r="A34" s="2"/>
      <c r="B34" s="28">
        <v>3</v>
      </c>
      <c r="C34" s="103">
        <f>IFERROR(INDEX('Ref. Chile'!H:H,MATCH('TOP 10 Rentabilidad'!$D34,'Ref. Chile'!$C:$C,0)),"")</f>
        <v>-3.86017551936675</v>
      </c>
      <c r="D34" s="15" t="str">
        <f t="shared" si="18"/>
        <v>CFM8160INVER</v>
      </c>
      <c r="E34" s="15" t="str">
        <f t="shared" si="19"/>
        <v>Santander Latinoamericano</v>
      </c>
      <c r="F34" s="15" t="str">
        <f t="shared" si="24"/>
        <v>INVER</v>
      </c>
      <c r="G34" s="21"/>
      <c r="H34" s="28">
        <v>3</v>
      </c>
      <c r="I34" s="103">
        <f>IFERROR(INDEX('Ref. Chile'!I:I,MATCH('TOP 10 Rentabilidad'!$J34,'Ref. Chile'!$C:$C,0)),"")</f>
        <v>-10.073883789300501</v>
      </c>
      <c r="J34" s="15" t="str">
        <f t="shared" si="20"/>
        <v>CFM9414I</v>
      </c>
      <c r="K34" s="15" t="str">
        <f t="shared" si="21"/>
        <v>Chile Equities</v>
      </c>
      <c r="L34" s="15" t="str">
        <f t="shared" si="25"/>
        <v>I</v>
      </c>
      <c r="M34" s="16"/>
      <c r="N34" s="28">
        <v>3</v>
      </c>
      <c r="O34" s="103">
        <f>IFERROR(INDEX('Ref. Chile'!J:J,MATCH('TOP 10 Rentabilidad'!$P34,'Ref. Chile'!$C:$C,0)),"")</f>
        <v>-36.651065088808501</v>
      </c>
      <c r="P34" s="15" t="str">
        <f t="shared" si="22"/>
        <v>CFM8679E</v>
      </c>
      <c r="Q34" s="15" t="str">
        <f t="shared" si="23"/>
        <v>Sura Acciones Chile</v>
      </c>
      <c r="R34" s="15" t="str">
        <f t="shared" si="26"/>
        <v>E</v>
      </c>
      <c r="T34" s="3"/>
      <c r="U34" s="3"/>
      <c r="AE34" s="5" t="s">
        <v>29</v>
      </c>
      <c r="AF34" s="5" t="s">
        <v>3112</v>
      </c>
      <c r="AG34" s="6" t="s">
        <v>2923</v>
      </c>
      <c r="AH34" s="6" t="s">
        <v>4092</v>
      </c>
      <c r="AI34" s="7">
        <f>IFERROR(RANK('Ref. Chile'!H33,'Ref. Chile'!H:H,0)+COUNTIF('Ref. Chile'!$H$7:'Ref. Chile'!H33,'Ref. Chile'!H33)-1,"")</f>
        <v>2018</v>
      </c>
      <c r="AJ34" s="7">
        <f>IFERROR(RANK('Ref. Chile'!I33,'Ref. Chile'!I:I,0)+COUNTIF('Ref. Chile'!$I$7:'Ref. Chile'!I33,'Ref. Chile'!I33)-1,"")</f>
        <v>2530</v>
      </c>
      <c r="AK34" s="7">
        <f>IFERROR(RANK('Ref. Chile'!J33,'Ref. Chile'!J:J,0)+COUNTIF('Ref. Chile'!$J$7:'Ref. Chile'!J33,'Ref. Chile'!J33)-1,"")</f>
        <v>2473</v>
      </c>
      <c r="AL34" s="7">
        <f>IFERROR(RANK('Ref. Chile'!K33,'Ref. Chile'!K:K,0)+COUNTIF('Ref. Chile'!$K$7:'Ref. Chile'!K33,'Ref. Chile'!K33)-1,"")</f>
        <v>2425</v>
      </c>
      <c r="AM34" s="7">
        <f>IFERROR(RANK('Ref. Chile'!L33,'Ref. Chile'!L:L,0)+COUNTIF('Ref. Chile'!$L$7:'Ref. Chile'!L33,'Ref. Chile'!L33)-1,"")</f>
        <v>2180</v>
      </c>
      <c r="AN34" s="7">
        <f>IFERROR(RANK('Ref. Chile'!M33,'Ref. Chile'!M:M,0)+COUNTIF('Ref. Chile'!$M$7:'Ref. Chile'!M33,'Ref. Chile'!M33)-1,"")</f>
        <v>2391</v>
      </c>
      <c r="AO34" s="7">
        <f>IFERROR(RANK('Ref. Chile'!H33,'Ref. Chile'!H:H,1)+COUNTIF('Ref. Chile'!$H$7:'Ref. Chile'!H33,'Ref. Chile'!H33)-1,"")</f>
        <v>785</v>
      </c>
      <c r="AP34" s="7">
        <f>IFERROR(RANK('Ref. Chile'!I33,'Ref. Chile'!I:I,1)+COUNTIF('Ref. Chile'!$I$7:'Ref. Chile'!I33,'Ref. Chile'!I33)-1,"")</f>
        <v>223</v>
      </c>
      <c r="AQ34" s="7">
        <f>IFERROR(RANK('Ref. Chile'!J33,'Ref. Chile'!J:J,1)+COUNTIF('Ref. Chile'!$J$7:'Ref. Chile'!J33,'Ref. Chile'!J33)-1,"")</f>
        <v>97</v>
      </c>
    </row>
    <row r="35" spans="1:43" ht="15.9" customHeight="1" x14ac:dyDescent="0.4">
      <c r="A35" s="2"/>
      <c r="B35" s="28">
        <v>4</v>
      </c>
      <c r="C35" s="103">
        <f>IFERROR(INDEX('Ref. Chile'!H:H,MATCH('TOP 10 Rentabilidad'!$D35,'Ref. Chile'!$C:$C,0)),"")</f>
        <v>-3.8583307936278302</v>
      </c>
      <c r="D35" s="15" t="str">
        <f t="shared" si="18"/>
        <v>CFM8160EJECU</v>
      </c>
      <c r="E35" s="15" t="str">
        <f t="shared" si="19"/>
        <v>Santander Latinoamericano</v>
      </c>
      <c r="F35" s="15" t="str">
        <f t="shared" si="24"/>
        <v>EJECU</v>
      </c>
      <c r="G35" s="21"/>
      <c r="H35" s="28">
        <v>4</v>
      </c>
      <c r="I35" s="103">
        <f>IFERROR(INDEX('Ref. Chile'!I:I,MATCH('TOP 10 Rentabilidad'!$J35,'Ref. Chile'!$C:$C,0)),"")</f>
        <v>-10.036342337392901</v>
      </c>
      <c r="J35" s="15" t="str">
        <f t="shared" si="20"/>
        <v>CFM9414G</v>
      </c>
      <c r="K35" s="15" t="str">
        <f t="shared" si="21"/>
        <v>Chile Equities</v>
      </c>
      <c r="L35" s="15" t="str">
        <f t="shared" si="25"/>
        <v>G</v>
      </c>
      <c r="M35" s="16"/>
      <c r="N35" s="28">
        <v>4</v>
      </c>
      <c r="O35" s="103">
        <f>IFERROR(INDEX('Ref. Chile'!J:J,MATCH('TOP 10 Rentabilidad'!$P35,'Ref. Chile'!$C:$C,0)),"")</f>
        <v>-36.538763978052899</v>
      </c>
      <c r="P35" s="15" t="str">
        <f t="shared" si="22"/>
        <v>CFM8679AC</v>
      </c>
      <c r="Q35" s="15" t="str">
        <f t="shared" si="23"/>
        <v>Sura Acciones Chile</v>
      </c>
      <c r="R35" s="15" t="str">
        <f t="shared" si="26"/>
        <v>AC</v>
      </c>
      <c r="T35" s="3"/>
      <c r="U35" s="3"/>
      <c r="AE35" s="5" t="s">
        <v>30</v>
      </c>
      <c r="AF35" s="5" t="s">
        <v>3113</v>
      </c>
      <c r="AG35" s="6" t="s">
        <v>2923</v>
      </c>
      <c r="AH35" s="6" t="s">
        <v>4088</v>
      </c>
      <c r="AI35" s="7">
        <f>IFERROR(RANK('Ref. Chile'!H34,'Ref. Chile'!H:H,0)+COUNTIF('Ref. Chile'!$H$7:'Ref. Chile'!H34,'Ref. Chile'!H34)-1,"")</f>
        <v>1990</v>
      </c>
      <c r="AJ35" s="7">
        <f>IFERROR(RANK('Ref. Chile'!I34,'Ref. Chile'!I:I,0)+COUNTIF('Ref. Chile'!$I$7:'Ref. Chile'!I34,'Ref. Chile'!I34)-1,"")</f>
        <v>2525</v>
      </c>
      <c r="AK35" s="7">
        <f>IFERROR(RANK('Ref. Chile'!J34,'Ref. Chile'!J:J,0)+COUNTIF('Ref. Chile'!$J$7:'Ref. Chile'!J34,'Ref. Chile'!J34)-1,"")</f>
        <v>2406</v>
      </c>
      <c r="AL35" s="7">
        <f>IFERROR(RANK('Ref. Chile'!K34,'Ref. Chile'!K:K,0)+COUNTIF('Ref. Chile'!$K$7:'Ref. Chile'!K34,'Ref. Chile'!K34)-1,"")</f>
        <v>2418</v>
      </c>
      <c r="AM35" s="7">
        <f>IFERROR(RANK('Ref. Chile'!L34,'Ref. Chile'!L:L,0)+COUNTIF('Ref. Chile'!$L$7:'Ref. Chile'!L34,'Ref. Chile'!L34)-1,"")</f>
        <v>2103</v>
      </c>
      <c r="AN35" s="7">
        <f>IFERROR(RANK('Ref. Chile'!M34,'Ref. Chile'!M:M,0)+COUNTIF('Ref. Chile'!$M$7:'Ref. Chile'!M34,'Ref. Chile'!M34)-1,"")</f>
        <v>2359</v>
      </c>
      <c r="AO35" s="7">
        <f>IFERROR(RANK('Ref. Chile'!H34,'Ref. Chile'!H:H,1)+COUNTIF('Ref. Chile'!$H$7:'Ref. Chile'!H34,'Ref. Chile'!H34)-1,"")</f>
        <v>813</v>
      </c>
      <c r="AP35" s="7">
        <f>IFERROR(RANK('Ref. Chile'!I34,'Ref. Chile'!I:I,1)+COUNTIF('Ref. Chile'!$I$7:'Ref. Chile'!I34,'Ref. Chile'!I34)-1,"")</f>
        <v>228</v>
      </c>
      <c r="AQ35" s="7">
        <f>IFERROR(RANK('Ref. Chile'!J34,'Ref. Chile'!J:J,1)+COUNTIF('Ref. Chile'!$J$7:'Ref. Chile'!J34,'Ref. Chile'!J34)-1,"")</f>
        <v>164</v>
      </c>
    </row>
    <row r="36" spans="1:43" ht="15.9" customHeight="1" x14ac:dyDescent="0.4">
      <c r="A36" s="2"/>
      <c r="B36" s="28">
        <v>5</v>
      </c>
      <c r="C36" s="103">
        <f>IFERROR(INDEX('Ref. Chile'!H:H,MATCH('TOP 10 Rentabilidad'!$D36,'Ref. Chile'!$C:$C,0)),"")</f>
        <v>-3.8543715321793601</v>
      </c>
      <c r="D36" s="15" t="str">
        <f t="shared" si="18"/>
        <v>CFM8160ALTO</v>
      </c>
      <c r="E36" s="15" t="str">
        <f t="shared" si="19"/>
        <v>Santander Latinoamericano</v>
      </c>
      <c r="F36" s="15" t="str">
        <f t="shared" si="24"/>
        <v>ALTO</v>
      </c>
      <c r="G36" s="21"/>
      <c r="H36" s="28">
        <v>5</v>
      </c>
      <c r="I36" s="103">
        <f>IFERROR(INDEX('Ref. Chile'!I:I,MATCH('TOP 10 Rentabilidad'!$J36,'Ref. Chile'!$C:$C,0)),"")</f>
        <v>-9.7326450301770802</v>
      </c>
      <c r="J36" s="15" t="str">
        <f t="shared" si="20"/>
        <v>CFM9548B</v>
      </c>
      <c r="K36" s="15" t="str">
        <f t="shared" si="21"/>
        <v>Esg Acciones Chilena</v>
      </c>
      <c r="L36" s="15" t="str">
        <f t="shared" si="25"/>
        <v>B</v>
      </c>
      <c r="M36" s="16"/>
      <c r="N36" s="28">
        <v>5</v>
      </c>
      <c r="O36" s="103">
        <f>IFERROR(INDEX('Ref. Chile'!J:J,MATCH('TOP 10 Rentabilidad'!$P36,'Ref. Chile'!$C:$C,0)),"")</f>
        <v>-36.423081767163197</v>
      </c>
      <c r="P36" s="15" t="str">
        <f t="shared" si="22"/>
        <v>CFM8679F</v>
      </c>
      <c r="Q36" s="15" t="str">
        <f t="shared" si="23"/>
        <v>Sura Acciones Chile</v>
      </c>
      <c r="R36" s="15" t="str">
        <f t="shared" si="26"/>
        <v>F</v>
      </c>
      <c r="T36" s="3"/>
      <c r="U36" s="3"/>
      <c r="AE36" s="5" t="s">
        <v>31</v>
      </c>
      <c r="AF36" s="5" t="s">
        <v>3114</v>
      </c>
      <c r="AG36" s="6" t="s">
        <v>2923</v>
      </c>
      <c r="AH36" s="6" t="s">
        <v>4096</v>
      </c>
      <c r="AI36" s="7">
        <f>IFERROR(RANK('Ref. Chile'!H35,'Ref. Chile'!H:H,0)+COUNTIF('Ref. Chile'!$H$7:'Ref. Chile'!H35,'Ref. Chile'!H35)-1,"")</f>
        <v>1991</v>
      </c>
      <c r="AJ36" s="7">
        <f>IFERROR(RANK('Ref. Chile'!I35,'Ref. Chile'!I:I,0)+COUNTIF('Ref. Chile'!$I$7:'Ref. Chile'!I35,'Ref. Chile'!I35)-1,"")</f>
        <v>2526</v>
      </c>
      <c r="AK36" s="7">
        <f>IFERROR(RANK('Ref. Chile'!J35,'Ref. Chile'!J:J,0)+COUNTIF('Ref. Chile'!$J$7:'Ref. Chile'!J35,'Ref. Chile'!J35)-1,"")</f>
        <v>2410</v>
      </c>
      <c r="AL36" s="7">
        <f>IFERROR(RANK('Ref. Chile'!K35,'Ref. Chile'!K:K,0)+COUNTIF('Ref. Chile'!$K$7:'Ref. Chile'!K35,'Ref. Chile'!K35)-1,"")</f>
        <v>2419</v>
      </c>
      <c r="AM36" s="7">
        <f>IFERROR(RANK('Ref. Chile'!L35,'Ref. Chile'!L:L,0)+COUNTIF('Ref. Chile'!$L$7:'Ref. Chile'!L35,'Ref. Chile'!L35)-1,"")</f>
        <v>2107</v>
      </c>
      <c r="AN36" s="7">
        <f>IFERROR(RANK('Ref. Chile'!M35,'Ref. Chile'!M:M,0)+COUNTIF('Ref. Chile'!$M$7:'Ref. Chile'!M35,'Ref. Chile'!M35)-1,"")</f>
        <v>2360</v>
      </c>
      <c r="AO36" s="7">
        <f>IFERROR(RANK('Ref. Chile'!H35,'Ref. Chile'!H:H,1)+COUNTIF('Ref. Chile'!$H$7:'Ref. Chile'!H35,'Ref. Chile'!H35)-1,"")</f>
        <v>812</v>
      </c>
      <c r="AP36" s="7">
        <f>IFERROR(RANK('Ref. Chile'!I35,'Ref. Chile'!I:I,1)+COUNTIF('Ref. Chile'!$I$7:'Ref. Chile'!I35,'Ref. Chile'!I35)-1,"")</f>
        <v>227</v>
      </c>
      <c r="AQ36" s="7">
        <f>IFERROR(RANK('Ref. Chile'!J35,'Ref. Chile'!J:J,1)+COUNTIF('Ref. Chile'!$J$7:'Ref. Chile'!J35,'Ref. Chile'!J35)-1,"")</f>
        <v>160</v>
      </c>
    </row>
    <row r="37" spans="1:43" ht="15.9" customHeight="1" x14ac:dyDescent="0.4">
      <c r="A37" s="2"/>
      <c r="B37" s="28">
        <v>6</v>
      </c>
      <c r="C37" s="103">
        <f>IFERROR(INDEX('Ref. Chile'!H:H,MATCH('TOP 10 Rentabilidad'!$D37,'Ref. Chile'!$C:$C,0)),"")</f>
        <v>-3.8540887692761299</v>
      </c>
      <c r="D37" s="15" t="str">
        <f t="shared" si="18"/>
        <v>CFM8160APV</v>
      </c>
      <c r="E37" s="15" t="str">
        <f t="shared" si="19"/>
        <v>Santander Latinoamericano</v>
      </c>
      <c r="F37" s="15" t="str">
        <f t="shared" si="24"/>
        <v>APV</v>
      </c>
      <c r="G37" s="21"/>
      <c r="H37" s="28">
        <v>6</v>
      </c>
      <c r="I37" s="103">
        <f>IFERROR(INDEX('Ref. Chile'!I:I,MATCH('TOP 10 Rentabilidad'!$J37,'Ref. Chile'!$C:$C,0)),"")</f>
        <v>-9.7146598091058003</v>
      </c>
      <c r="J37" s="15" t="str">
        <f t="shared" si="20"/>
        <v>CFM9548B-APV</v>
      </c>
      <c r="K37" s="15" t="str">
        <f t="shared" si="21"/>
        <v>Esg Acciones Chilena</v>
      </c>
      <c r="L37" s="15" t="str">
        <f t="shared" si="25"/>
        <v>B-APV</v>
      </c>
      <c r="M37" s="16"/>
      <c r="N37" s="28">
        <v>6</v>
      </c>
      <c r="O37" s="103">
        <f>IFERROR(INDEX('Ref. Chile'!J:J,MATCH('TOP 10 Rentabilidad'!$P37,'Ref. Chile'!$C:$C,0)),"")</f>
        <v>-36.2520256976713</v>
      </c>
      <c r="P37" s="15" t="str">
        <f t="shared" si="22"/>
        <v>CFM8679I</v>
      </c>
      <c r="Q37" s="15" t="str">
        <f t="shared" si="23"/>
        <v>Sura Acciones Chile</v>
      </c>
      <c r="R37" s="15" t="str">
        <f t="shared" si="26"/>
        <v>I</v>
      </c>
      <c r="AE37" s="5" t="s">
        <v>32</v>
      </c>
      <c r="AF37" s="5" t="s">
        <v>3115</v>
      </c>
      <c r="AG37" s="6" t="s">
        <v>2923</v>
      </c>
      <c r="AH37" s="6" t="s">
        <v>4097</v>
      </c>
      <c r="AI37" s="7">
        <f>IFERROR(RANK('Ref. Chile'!H36,'Ref. Chile'!H:H,0)+COUNTIF('Ref. Chile'!$H$7:'Ref. Chile'!H36,'Ref. Chile'!H36)-1,"")</f>
        <v>1981</v>
      </c>
      <c r="AJ37" s="7">
        <f>IFERROR(RANK('Ref. Chile'!I36,'Ref. Chile'!I:I,0)+COUNTIF('Ref. Chile'!$I$7:'Ref. Chile'!I36,'Ref. Chile'!I36)-1,"")</f>
        <v>2524</v>
      </c>
      <c r="AK37" s="7">
        <f>IFERROR(RANK('Ref. Chile'!J36,'Ref. Chile'!J:J,0)+COUNTIF('Ref. Chile'!$J$7:'Ref. Chile'!J36,'Ref. Chile'!J36)-1,"")</f>
        <v>2387</v>
      </c>
      <c r="AL37" s="7">
        <f>IFERROR(RANK('Ref. Chile'!K36,'Ref. Chile'!K:K,0)+COUNTIF('Ref. Chile'!$K$7:'Ref. Chile'!K36,'Ref. Chile'!K36)-1,"")</f>
        <v>2413</v>
      </c>
      <c r="AM37" s="7">
        <f>IFERROR(RANK('Ref. Chile'!L36,'Ref. Chile'!L:L,0)+COUNTIF('Ref. Chile'!$L$7:'Ref. Chile'!L36,'Ref. Chile'!L36)-1,"")</f>
        <v>2086</v>
      </c>
      <c r="AN37" s="7">
        <f>IFERROR(RANK('Ref. Chile'!M36,'Ref. Chile'!M:M,0)+COUNTIF('Ref. Chile'!$M$7:'Ref. Chile'!M36,'Ref. Chile'!M36)-1,"")</f>
        <v>2353</v>
      </c>
      <c r="AO37" s="7">
        <f>IFERROR(RANK('Ref. Chile'!H36,'Ref. Chile'!H:H,1)+COUNTIF('Ref. Chile'!$H$7:'Ref. Chile'!H36,'Ref. Chile'!H36)-1,"")</f>
        <v>822</v>
      </c>
      <c r="AP37" s="7">
        <f>IFERROR(RANK('Ref. Chile'!I36,'Ref. Chile'!I:I,1)+COUNTIF('Ref. Chile'!$I$7:'Ref. Chile'!I36,'Ref. Chile'!I36)-1,"")</f>
        <v>229</v>
      </c>
      <c r="AQ37" s="7">
        <f>IFERROR(RANK('Ref. Chile'!J36,'Ref. Chile'!J:J,1)+COUNTIF('Ref. Chile'!$J$7:'Ref. Chile'!J36,'Ref. Chile'!J36)-1,"")</f>
        <v>183</v>
      </c>
    </row>
    <row r="38" spans="1:43" ht="15.9" customHeight="1" x14ac:dyDescent="0.4">
      <c r="A38" s="2"/>
      <c r="B38" s="28">
        <v>7</v>
      </c>
      <c r="C38" s="103">
        <f>IFERROR(INDEX('Ref. Chile'!H:H,MATCH('TOP 10 Rentabilidad'!$D38,'Ref. Chile'!$C:$C,0)),"")</f>
        <v>-3.6349044786220501</v>
      </c>
      <c r="D38" s="15" t="str">
        <f t="shared" si="18"/>
        <v>CFM9254UNIVE</v>
      </c>
      <c r="E38" s="15" t="str">
        <f t="shared" si="19"/>
        <v>Acciones Europa</v>
      </c>
      <c r="F38" s="15" t="str">
        <f t="shared" si="24"/>
        <v>UNIVE</v>
      </c>
      <c r="G38" s="16"/>
      <c r="H38" s="28">
        <v>7</v>
      </c>
      <c r="I38" s="103">
        <f>IFERROR(INDEX('Ref. Chile'!I:I,MATCH('TOP 10 Rentabilidad'!$J38,'Ref. Chile'!$C:$C,0)),"")</f>
        <v>-9.7138602883205696</v>
      </c>
      <c r="J38" s="15" t="str">
        <f t="shared" si="20"/>
        <v>CFM9548ADC</v>
      </c>
      <c r="K38" s="15" t="str">
        <f t="shared" si="21"/>
        <v>Esg Acciones Chilena</v>
      </c>
      <c r="L38" s="15" t="str">
        <f t="shared" si="25"/>
        <v>ADC</v>
      </c>
      <c r="M38" s="16"/>
      <c r="N38" s="28">
        <v>7</v>
      </c>
      <c r="O38" s="103">
        <f>IFERROR(INDEX('Ref. Chile'!J:J,MATCH('TOP 10 Rentabilidad'!$P38,'Ref. Chile'!$C:$C,0)),"")</f>
        <v>-36.019806215597796</v>
      </c>
      <c r="P38" s="15" t="str">
        <f t="shared" si="22"/>
        <v>CFM8857PERSO</v>
      </c>
      <c r="Q38" s="15" t="str">
        <f t="shared" si="23"/>
        <v>Chile Mid Cap</v>
      </c>
      <c r="R38" s="15" t="str">
        <f t="shared" si="26"/>
        <v>PERSO</v>
      </c>
      <c r="AE38" s="5" t="s">
        <v>33</v>
      </c>
      <c r="AF38" s="5" t="s">
        <v>3116</v>
      </c>
      <c r="AG38" s="6" t="s">
        <v>2923</v>
      </c>
      <c r="AH38" s="6" t="s">
        <v>4107</v>
      </c>
      <c r="AI38" s="7">
        <f>IFERROR(RANK('Ref. Chile'!H37,'Ref. Chile'!H:H,0)+COUNTIF('Ref. Chile'!$H$7:'Ref. Chile'!H37,'Ref. Chile'!H37)-1,"")</f>
        <v>865</v>
      </c>
      <c r="AJ38" s="7">
        <f>IFERROR(RANK('Ref. Chile'!I37,'Ref. Chile'!I:I,0)+COUNTIF('Ref. Chile'!$I$7:'Ref. Chile'!I37,'Ref. Chile'!I37)-1,"")</f>
        <v>684</v>
      </c>
      <c r="AK38" s="7">
        <f>IFERROR(RANK('Ref. Chile'!J37,'Ref. Chile'!J:J,0)+COUNTIF('Ref. Chile'!$J$7:'Ref. Chile'!J37,'Ref. Chile'!J37)-1,"")</f>
        <v>1628</v>
      </c>
      <c r="AL38" s="7">
        <f>IFERROR(RANK('Ref. Chile'!K37,'Ref. Chile'!K:K,0)+COUNTIF('Ref. Chile'!$K$7:'Ref. Chile'!K37,'Ref. Chile'!K37)-1,"")</f>
        <v>930</v>
      </c>
      <c r="AM38" s="7">
        <f>IFERROR(RANK('Ref. Chile'!L37,'Ref. Chile'!L:L,0)+COUNTIF('Ref. Chile'!$L$7:'Ref. Chile'!L37,'Ref. Chile'!L37)-1,"")</f>
        <v>389</v>
      </c>
      <c r="AN38" s="7">
        <f>IFERROR(RANK('Ref. Chile'!M37,'Ref. Chile'!M:M,0)+COUNTIF('Ref. Chile'!$M$7:'Ref. Chile'!M37,'Ref. Chile'!M37)-1,"")</f>
        <v>1487</v>
      </c>
      <c r="AO38" s="7">
        <f>IFERROR(RANK('Ref. Chile'!H37,'Ref. Chile'!H:H,1)+COUNTIF('Ref. Chile'!$H$7:'Ref. Chile'!H37,'Ref. Chile'!H37)-1,"")</f>
        <v>1752</v>
      </c>
      <c r="AP38" s="7">
        <f>IFERROR(RANK('Ref. Chile'!I37,'Ref. Chile'!I:I,1)+COUNTIF('Ref. Chile'!$I$7:'Ref. Chile'!I37,'Ref. Chile'!I37)-1,"")</f>
        <v>1900</v>
      </c>
      <c r="AQ38" s="7">
        <f>IFERROR(RANK('Ref. Chile'!J37,'Ref. Chile'!J:J,1)+COUNTIF('Ref. Chile'!$J$7:'Ref. Chile'!J37,'Ref. Chile'!J37)-1,"")</f>
        <v>824</v>
      </c>
    </row>
    <row r="39" spans="1:43" ht="15.9" customHeight="1" x14ac:dyDescent="0.4">
      <c r="A39" s="2"/>
      <c r="B39" s="28">
        <v>8</v>
      </c>
      <c r="C39" s="103">
        <f>IFERROR(INDEX('Ref. Chile'!H:H,MATCH('TOP 10 Rentabilidad'!$D39,'Ref. Chile'!$C:$C,0)),"")</f>
        <v>-3.6341452422675502</v>
      </c>
      <c r="D39" s="15" t="str">
        <f t="shared" si="18"/>
        <v>CFM9254G</v>
      </c>
      <c r="E39" s="15" t="str">
        <f t="shared" si="19"/>
        <v>Acciones Europa</v>
      </c>
      <c r="F39" s="15" t="str">
        <f t="shared" si="24"/>
        <v>G</v>
      </c>
      <c r="G39" s="16"/>
      <c r="H39" s="28">
        <v>8</v>
      </c>
      <c r="I39" s="103">
        <f>IFERROR(INDEX('Ref. Chile'!I:I,MATCH('TOP 10 Rentabilidad'!$J39,'Ref. Chile'!$C:$C,0)),"")</f>
        <v>-9.6389515715563903</v>
      </c>
      <c r="J39" s="15" t="str">
        <f t="shared" si="20"/>
        <v>CFM8685A</v>
      </c>
      <c r="K39" s="15" t="str">
        <f t="shared" si="21"/>
        <v>Sura Seleccion Acciones Chile</v>
      </c>
      <c r="L39" s="15" t="str">
        <f t="shared" si="25"/>
        <v>A</v>
      </c>
      <c r="M39" s="16"/>
      <c r="N39" s="28">
        <v>8</v>
      </c>
      <c r="O39" s="103">
        <f>IFERROR(INDEX('Ref. Chile'!J:J,MATCH('TOP 10 Rentabilidad'!$P39,'Ref. Chile'!$C:$C,0)),"")</f>
        <v>-35.604806451767203</v>
      </c>
      <c r="P39" s="15" t="str">
        <f t="shared" si="22"/>
        <v>CFM8679M</v>
      </c>
      <c r="Q39" s="15" t="str">
        <f t="shared" si="23"/>
        <v>Sura Acciones Chile</v>
      </c>
      <c r="R39" s="15" t="str">
        <f t="shared" si="26"/>
        <v>M</v>
      </c>
      <c r="AE39" s="5" t="s">
        <v>34</v>
      </c>
      <c r="AF39" s="5" t="s">
        <v>3117</v>
      </c>
      <c r="AG39" s="6" t="s">
        <v>2923</v>
      </c>
      <c r="AH39" s="6" t="s">
        <v>4108</v>
      </c>
      <c r="AI39" s="7">
        <f>IFERROR(RANK('Ref. Chile'!H38,'Ref. Chile'!H:H,0)+COUNTIF('Ref. Chile'!$H$7:'Ref. Chile'!H38,'Ref. Chile'!H38)-1,"")</f>
        <v>866</v>
      </c>
      <c r="AJ39" s="7">
        <f>IFERROR(RANK('Ref. Chile'!I38,'Ref. Chile'!I:I,0)+COUNTIF('Ref. Chile'!$I$7:'Ref. Chile'!I38,'Ref. Chile'!I38)-1,"")</f>
        <v>685</v>
      </c>
      <c r="AK39" s="7">
        <f>IFERROR(RANK('Ref. Chile'!J38,'Ref. Chile'!J:J,0)+COUNTIF('Ref. Chile'!$J$7:'Ref. Chile'!J38,'Ref. Chile'!J38)-1,"")</f>
        <v>1629</v>
      </c>
      <c r="AL39" s="7">
        <f>IFERROR(RANK('Ref. Chile'!K38,'Ref. Chile'!K:K,0)+COUNTIF('Ref. Chile'!$K$7:'Ref. Chile'!K38,'Ref. Chile'!K38)-1,"")</f>
        <v>931</v>
      </c>
      <c r="AM39" s="7">
        <f>IFERROR(RANK('Ref. Chile'!L38,'Ref. Chile'!L:L,0)+COUNTIF('Ref. Chile'!$L$7:'Ref. Chile'!L38,'Ref. Chile'!L38)-1,"")</f>
        <v>390</v>
      </c>
      <c r="AN39" s="7">
        <f>IFERROR(RANK('Ref. Chile'!M38,'Ref. Chile'!M:M,0)+COUNTIF('Ref. Chile'!$M$7:'Ref. Chile'!M38,'Ref. Chile'!M38)-1,"")</f>
        <v>1488</v>
      </c>
      <c r="AO39" s="7">
        <f>IFERROR(RANK('Ref. Chile'!H38,'Ref. Chile'!H:H,1)+COUNTIF('Ref. Chile'!$H$7:'Ref. Chile'!H38,'Ref. Chile'!H38)-1,"")</f>
        <v>1753</v>
      </c>
      <c r="AP39" s="7">
        <f>IFERROR(RANK('Ref. Chile'!I38,'Ref. Chile'!I:I,1)+COUNTIF('Ref. Chile'!$I$7:'Ref. Chile'!I38,'Ref. Chile'!I38)-1,"")</f>
        <v>1901</v>
      </c>
      <c r="AQ39" s="7">
        <f>IFERROR(RANK('Ref. Chile'!J38,'Ref. Chile'!J:J,1)+COUNTIF('Ref. Chile'!$J$7:'Ref. Chile'!J38,'Ref. Chile'!J38)-1,"")</f>
        <v>825</v>
      </c>
    </row>
    <row r="40" spans="1:43" ht="15.9" customHeight="1" x14ac:dyDescent="0.4">
      <c r="A40" s="2"/>
      <c r="B40" s="28">
        <v>9</v>
      </c>
      <c r="C40" s="103">
        <f>IFERROR(INDEX('Ref. Chile'!H:H,MATCH('TOP 10 Rentabilidad'!$D40,'Ref. Chile'!$C:$C,0)),"")</f>
        <v>-3.6341394343253302</v>
      </c>
      <c r="D40" s="15" t="str">
        <f t="shared" si="18"/>
        <v>CFM9254INVER</v>
      </c>
      <c r="E40" s="15" t="str">
        <f t="shared" si="19"/>
        <v>Acciones Europa</v>
      </c>
      <c r="F40" s="15" t="str">
        <f t="shared" si="24"/>
        <v>INVER</v>
      </c>
      <c r="G40" s="16"/>
      <c r="H40" s="28">
        <v>9</v>
      </c>
      <c r="I40" s="103">
        <f>IFERROR(INDEX('Ref. Chile'!I:I,MATCH('TOP 10 Rentabilidad'!$J40,'Ref. Chile'!$C:$C,0)),"")</f>
        <v>-9.5919327435694903</v>
      </c>
      <c r="J40" s="15" t="str">
        <f t="shared" si="20"/>
        <v>CFM8685B</v>
      </c>
      <c r="K40" s="15" t="str">
        <f t="shared" si="21"/>
        <v>Sura Seleccion Acciones Chile</v>
      </c>
      <c r="L40" s="15" t="str">
        <f t="shared" si="25"/>
        <v>B</v>
      </c>
      <c r="M40" s="16"/>
      <c r="N40" s="28">
        <v>9</v>
      </c>
      <c r="O40" s="103">
        <f>IFERROR(INDEX('Ref. Chile'!J:J,MATCH('TOP 10 Rentabilidad'!$P40,'Ref. Chile'!$C:$C,0)),"")</f>
        <v>-35.444114279409398</v>
      </c>
      <c r="P40" s="15" t="str">
        <f t="shared" si="22"/>
        <v>CFM8857INVER</v>
      </c>
      <c r="Q40" s="15" t="str">
        <f t="shared" si="23"/>
        <v>Chile Mid Cap</v>
      </c>
      <c r="R40" s="15" t="str">
        <f t="shared" si="26"/>
        <v>INVER</v>
      </c>
      <c r="AE40" s="5" t="s">
        <v>35</v>
      </c>
      <c r="AF40" s="5" t="s">
        <v>3118</v>
      </c>
      <c r="AG40" s="6" t="s">
        <v>2923</v>
      </c>
      <c r="AH40" s="6" t="s">
        <v>4109</v>
      </c>
      <c r="AI40" s="7">
        <f>IFERROR(RANK('Ref. Chile'!H39,'Ref. Chile'!H:H,0)+COUNTIF('Ref. Chile'!$H$7:'Ref. Chile'!H39,'Ref. Chile'!H39)-1,"")</f>
        <v>867</v>
      </c>
      <c r="AJ40" s="7">
        <f>IFERROR(RANK('Ref. Chile'!I39,'Ref. Chile'!I:I,0)+COUNTIF('Ref. Chile'!$I$7:'Ref. Chile'!I39,'Ref. Chile'!I39)-1,"")</f>
        <v>686</v>
      </c>
      <c r="AK40" s="7">
        <f>IFERROR(RANK('Ref. Chile'!J39,'Ref. Chile'!J:J,0)+COUNTIF('Ref. Chile'!$J$7:'Ref. Chile'!J39,'Ref. Chile'!J39)-1,"")</f>
        <v>1630</v>
      </c>
      <c r="AL40" s="7">
        <f>IFERROR(RANK('Ref. Chile'!K39,'Ref. Chile'!K:K,0)+COUNTIF('Ref. Chile'!$K$7:'Ref. Chile'!K39,'Ref. Chile'!K39)-1,"")</f>
        <v>932</v>
      </c>
      <c r="AM40" s="7">
        <f>IFERROR(RANK('Ref. Chile'!L39,'Ref. Chile'!L:L,0)+COUNTIF('Ref. Chile'!$L$7:'Ref. Chile'!L39,'Ref. Chile'!L39)-1,"")</f>
        <v>391</v>
      </c>
      <c r="AN40" s="7">
        <f>IFERROR(RANK('Ref. Chile'!M39,'Ref. Chile'!M:M,0)+COUNTIF('Ref. Chile'!$M$7:'Ref. Chile'!M39,'Ref. Chile'!M39)-1,"")</f>
        <v>1489</v>
      </c>
      <c r="AO40" s="7">
        <f>IFERROR(RANK('Ref. Chile'!H39,'Ref. Chile'!H:H,1)+COUNTIF('Ref. Chile'!$H$7:'Ref. Chile'!H39,'Ref. Chile'!H39)-1,"")</f>
        <v>1754</v>
      </c>
      <c r="AP40" s="7">
        <f>IFERROR(RANK('Ref. Chile'!I39,'Ref. Chile'!I:I,1)+COUNTIF('Ref. Chile'!$I$7:'Ref. Chile'!I39,'Ref. Chile'!I39)-1,"")</f>
        <v>1902</v>
      </c>
      <c r="AQ40" s="7">
        <f>IFERROR(RANK('Ref. Chile'!J39,'Ref. Chile'!J:J,1)+COUNTIF('Ref. Chile'!$J$7:'Ref. Chile'!J39,'Ref. Chile'!J39)-1,"")</f>
        <v>826</v>
      </c>
    </row>
    <row r="41" spans="1:43" ht="15.9" customHeight="1" x14ac:dyDescent="0.4">
      <c r="A41" s="2"/>
      <c r="B41" s="63">
        <v>10</v>
      </c>
      <c r="C41" s="104">
        <f>IFERROR(INDEX('Ref. Chile'!H:H,MATCH('TOP 10 Rentabilidad'!$D41,'Ref. Chile'!$C:$C,0)),"")</f>
        <v>-3.63230526136249</v>
      </c>
      <c r="D41" s="64" t="str">
        <f t="shared" si="18"/>
        <v>CFM9254EJECU</v>
      </c>
      <c r="E41" s="64" t="str">
        <f t="shared" si="19"/>
        <v>Acciones Europa</v>
      </c>
      <c r="F41" s="64" t="str">
        <f t="shared" si="24"/>
        <v>EJECU</v>
      </c>
      <c r="H41" s="63">
        <v>10</v>
      </c>
      <c r="I41" s="104">
        <f>IFERROR(INDEX('Ref. Chile'!I:I,MATCH('TOP 10 Rentabilidad'!$J41,'Ref. Chile'!$C:$C,0)),"")</f>
        <v>-9.5884208866627905</v>
      </c>
      <c r="J41" s="64" t="str">
        <f t="shared" si="20"/>
        <v>CFM8812E</v>
      </c>
      <c r="K41" s="64" t="str">
        <f t="shared" si="21"/>
        <v>Sura Acciones Chile Calificado</v>
      </c>
      <c r="L41" s="64" t="str">
        <f t="shared" si="25"/>
        <v>E</v>
      </c>
      <c r="N41" s="63">
        <v>10</v>
      </c>
      <c r="O41" s="104">
        <f>IFERROR(INDEX('Ref. Chile'!J:J,MATCH('TOP 10 Rentabilidad'!$P41,'Ref. Chile'!$C:$C,0)),"")</f>
        <v>-35.0986461790162</v>
      </c>
      <c r="P41" s="64" t="str">
        <f t="shared" si="22"/>
        <v>CFM8553K</v>
      </c>
      <c r="Q41" s="64" t="str">
        <f t="shared" si="23"/>
        <v>Bice Chile Mid Cap</v>
      </c>
      <c r="R41" s="64" t="str">
        <f t="shared" si="26"/>
        <v>K</v>
      </c>
      <c r="AE41" s="5" t="s">
        <v>36</v>
      </c>
      <c r="AF41" s="5" t="s">
        <v>3119</v>
      </c>
      <c r="AG41" s="6" t="s">
        <v>2923</v>
      </c>
      <c r="AH41" s="6" t="s">
        <v>4110</v>
      </c>
      <c r="AI41" s="7">
        <f>IFERROR(RANK('Ref. Chile'!H40,'Ref. Chile'!H:H,0)+COUNTIF('Ref. Chile'!$H$7:'Ref. Chile'!H40,'Ref. Chile'!H40)-1,"")</f>
        <v>1977</v>
      </c>
      <c r="AJ41" s="7">
        <f>IFERROR(RANK('Ref. Chile'!I40,'Ref. Chile'!I:I,0)+COUNTIF('Ref. Chile'!$I$7:'Ref. Chile'!I40,'Ref. Chile'!I40)-1,"")</f>
        <v>2523</v>
      </c>
      <c r="AK41" s="7">
        <f>IFERROR(RANK('Ref. Chile'!J40,'Ref. Chile'!J:J,0)+COUNTIF('Ref. Chile'!$J$7:'Ref. Chile'!J40,'Ref. Chile'!J40)-1,"")</f>
        <v>2377</v>
      </c>
      <c r="AL41" s="7">
        <f>IFERROR(RANK('Ref. Chile'!K40,'Ref. Chile'!K:K,0)+COUNTIF('Ref. Chile'!$K$7:'Ref. Chile'!K40,'Ref. Chile'!K40)-1,"")</f>
        <v>2412</v>
      </c>
      <c r="AM41" s="7">
        <f>IFERROR(RANK('Ref. Chile'!L40,'Ref. Chile'!L:L,0)+COUNTIF('Ref. Chile'!$L$7:'Ref. Chile'!L40,'Ref. Chile'!L40)-1,"")</f>
        <v>2074</v>
      </c>
      <c r="AN41" s="7">
        <f>IFERROR(RANK('Ref. Chile'!M40,'Ref. Chile'!M:M,0)+COUNTIF('Ref. Chile'!$M$7:'Ref. Chile'!M40,'Ref. Chile'!M40)-1,"")</f>
        <v>2340</v>
      </c>
      <c r="AO41" s="7">
        <f>IFERROR(RANK('Ref. Chile'!H40,'Ref. Chile'!H:H,1)+COUNTIF('Ref. Chile'!$H$7:'Ref. Chile'!H40,'Ref. Chile'!H40)-1,"")</f>
        <v>826</v>
      </c>
      <c r="AP41" s="7">
        <f>IFERROR(RANK('Ref. Chile'!I40,'Ref. Chile'!I:I,1)+COUNTIF('Ref. Chile'!$I$7:'Ref. Chile'!I40,'Ref. Chile'!I40)-1,"")</f>
        <v>230</v>
      </c>
      <c r="AQ41" s="7">
        <f>IFERROR(RANK('Ref. Chile'!J40,'Ref. Chile'!J:J,1)+COUNTIF('Ref. Chile'!$J$7:'Ref. Chile'!J40,'Ref. Chile'!J40)-1,"")</f>
        <v>193</v>
      </c>
    </row>
    <row r="42" spans="1:43" ht="12" customHeight="1" x14ac:dyDescent="0.4">
      <c r="A42" s="2"/>
      <c r="R42" s="2"/>
      <c r="AE42" s="5" t="s">
        <v>37</v>
      </c>
      <c r="AF42" s="5" t="s">
        <v>3120</v>
      </c>
      <c r="AG42" s="6" t="s">
        <v>2924</v>
      </c>
      <c r="AH42" s="6" t="s">
        <v>4092</v>
      </c>
      <c r="AI42" s="7">
        <f>IFERROR(RANK('Ref. Chile'!H41,'Ref. Chile'!H:H,0)+COUNTIF('Ref. Chile'!$H$7:'Ref. Chile'!H41,'Ref. Chile'!H41)-1,"")</f>
        <v>1065</v>
      </c>
      <c r="AJ42" s="7">
        <f>IFERROR(RANK('Ref. Chile'!I41,'Ref. Chile'!I:I,0)+COUNTIF('Ref. Chile'!$I$7:'Ref. Chile'!I41,'Ref. Chile'!I41)-1,"")</f>
        <v>341</v>
      </c>
      <c r="AK42" s="7">
        <f>IFERROR(RANK('Ref. Chile'!J41,'Ref. Chile'!J:J,0)+COUNTIF('Ref. Chile'!$J$7:'Ref. Chile'!J41,'Ref. Chile'!J41)-1,"")</f>
        <v>1042</v>
      </c>
      <c r="AL42" s="7">
        <f>IFERROR(RANK('Ref. Chile'!K41,'Ref. Chile'!K:K,0)+COUNTIF('Ref. Chile'!$K$7:'Ref. Chile'!K41,'Ref. Chile'!K41)-1,"")</f>
        <v>433</v>
      </c>
      <c r="AM42" s="7">
        <f>IFERROR(RANK('Ref. Chile'!L41,'Ref. Chile'!L:L,0)+COUNTIF('Ref. Chile'!$L$7:'Ref. Chile'!L41,'Ref. Chile'!L41)-1,"")</f>
        <v>655</v>
      </c>
      <c r="AN42" s="7">
        <f>IFERROR(RANK('Ref. Chile'!M41,'Ref. Chile'!M:M,0)+COUNTIF('Ref. Chile'!$M$7:'Ref. Chile'!M41,'Ref. Chile'!M41)-1,"")</f>
        <v>574</v>
      </c>
      <c r="AO42" s="7">
        <f>IFERROR(RANK('Ref. Chile'!H41,'Ref. Chile'!H:H,1)+COUNTIF('Ref. Chile'!$H$7:'Ref. Chile'!H41,'Ref. Chile'!H41)-1,"")</f>
        <v>1738</v>
      </c>
      <c r="AP42" s="7">
        <f>IFERROR(RANK('Ref. Chile'!I41,'Ref. Chile'!I:I,1)+COUNTIF('Ref. Chile'!$I$7:'Ref. Chile'!I41,'Ref. Chile'!I41)-1,"")</f>
        <v>2412</v>
      </c>
      <c r="AQ42" s="7">
        <f>IFERROR(RANK('Ref. Chile'!J41,'Ref. Chile'!J:J,1)+COUNTIF('Ref. Chile'!$J$7:'Ref. Chile'!J41,'Ref. Chile'!J41)-1,"")</f>
        <v>1528</v>
      </c>
    </row>
    <row r="43" spans="1:43" ht="17.25" customHeight="1" x14ac:dyDescent="0.3">
      <c r="AE43" s="5" t="s">
        <v>38</v>
      </c>
      <c r="AF43" s="5" t="s">
        <v>3121</v>
      </c>
      <c r="AG43" s="6" t="s">
        <v>2924</v>
      </c>
      <c r="AH43" s="6" t="s">
        <v>4088</v>
      </c>
      <c r="AI43" s="7">
        <f>IFERROR(RANK('Ref. Chile'!H42,'Ref. Chile'!H:H,0)+COUNTIF('Ref. Chile'!$H$7:'Ref. Chile'!H42,'Ref. Chile'!H42)-1,"")</f>
        <v>1098</v>
      </c>
      <c r="AJ43" s="7">
        <f>IFERROR(RANK('Ref. Chile'!I42,'Ref. Chile'!I:I,0)+COUNTIF('Ref. Chile'!$I$7:'Ref. Chile'!I42,'Ref. Chile'!I42)-1,"")</f>
        <v>448</v>
      </c>
      <c r="AK43" s="7">
        <f>IFERROR(RANK('Ref. Chile'!J42,'Ref. Chile'!J:J,0)+COUNTIF('Ref. Chile'!$J$7:'Ref. Chile'!J42,'Ref. Chile'!J42)-1,"")</f>
        <v>1200</v>
      </c>
      <c r="AL43" s="7">
        <f>IFERROR(RANK('Ref. Chile'!K42,'Ref. Chile'!K:K,0)+COUNTIF('Ref. Chile'!$K$7:'Ref. Chile'!K42,'Ref. Chile'!K42)-1,"")</f>
        <v>484</v>
      </c>
      <c r="AM43" s="7">
        <f>IFERROR(RANK('Ref. Chile'!L42,'Ref. Chile'!L:L,0)+COUNTIF('Ref. Chile'!$L$7:'Ref. Chile'!L42,'Ref. Chile'!L42)-1,"")</f>
        <v>681</v>
      </c>
      <c r="AN43" s="7">
        <f>IFERROR(RANK('Ref. Chile'!M42,'Ref. Chile'!M:M,0)+COUNTIF('Ref. Chile'!$M$7:'Ref. Chile'!M42,'Ref. Chile'!M42)-1,"")</f>
        <v>649</v>
      </c>
      <c r="AO43" s="7">
        <f>IFERROR(RANK('Ref. Chile'!H42,'Ref. Chile'!H:H,1)+COUNTIF('Ref. Chile'!$H$7:'Ref. Chile'!H42,'Ref. Chile'!H42)-1,"")</f>
        <v>1705</v>
      </c>
      <c r="AP43" s="7">
        <f>IFERROR(RANK('Ref. Chile'!I42,'Ref. Chile'!I:I,1)+COUNTIF('Ref. Chile'!$I$7:'Ref. Chile'!I42,'Ref. Chile'!I42)-1,"")</f>
        <v>2305</v>
      </c>
      <c r="AQ43" s="7">
        <f>IFERROR(RANK('Ref. Chile'!J42,'Ref. Chile'!J:J,1)+COUNTIF('Ref. Chile'!$J$7:'Ref. Chile'!J42,'Ref. Chile'!J42)-1,"")</f>
        <v>1370</v>
      </c>
    </row>
    <row r="44" spans="1:43" ht="17.25" customHeight="1" x14ac:dyDescent="0.3">
      <c r="AE44" s="5" t="s">
        <v>39</v>
      </c>
      <c r="AF44" s="5" t="s">
        <v>3122</v>
      </c>
      <c r="AG44" s="6" t="s">
        <v>2924</v>
      </c>
      <c r="AH44" s="6" t="s">
        <v>4095</v>
      </c>
      <c r="AI44" s="7">
        <f>IFERROR(RANK('Ref. Chile'!H43,'Ref. Chile'!H:H,0)+COUNTIF('Ref. Chile'!$H$7:'Ref. Chile'!H43,'Ref. Chile'!H43)-1,"")</f>
        <v>1081</v>
      </c>
      <c r="AJ44" s="7">
        <f>IFERROR(RANK('Ref. Chile'!I43,'Ref. Chile'!I:I,0)+COUNTIF('Ref. Chile'!$I$7:'Ref. Chile'!I43,'Ref. Chile'!I43)-1,"")</f>
        <v>391</v>
      </c>
      <c r="AK44" s="7">
        <f>IFERROR(RANK('Ref. Chile'!J43,'Ref. Chile'!J:J,0)+COUNTIF('Ref. Chile'!$J$7:'Ref. Chile'!J43,'Ref. Chile'!J43)-1,"")</f>
        <v>1128</v>
      </c>
      <c r="AL44" s="7">
        <f>IFERROR(RANK('Ref. Chile'!K43,'Ref. Chile'!K:K,0)+COUNTIF('Ref. Chile'!$K$7:'Ref. Chile'!K43,'Ref. Chile'!K43)-1,"")</f>
        <v>458</v>
      </c>
      <c r="AM44" s="7">
        <f>IFERROR(RANK('Ref. Chile'!L43,'Ref. Chile'!L:L,0)+COUNTIF('Ref. Chile'!$L$7:'Ref. Chile'!L43,'Ref. Chile'!L43)-1,"")</f>
        <v>669</v>
      </c>
      <c r="AN44" s="7">
        <f>IFERROR(RANK('Ref. Chile'!M43,'Ref. Chile'!M:M,0)+COUNTIF('Ref. Chile'!$M$7:'Ref. Chile'!M43,'Ref. Chile'!M43)-1,"")</f>
        <v>618</v>
      </c>
      <c r="AO44" s="7">
        <f>IFERROR(RANK('Ref. Chile'!H43,'Ref. Chile'!H:H,1)+COUNTIF('Ref. Chile'!$H$7:'Ref. Chile'!H43,'Ref. Chile'!H43)-1,"")</f>
        <v>1722</v>
      </c>
      <c r="AP44" s="7">
        <f>IFERROR(RANK('Ref. Chile'!I43,'Ref. Chile'!I:I,1)+COUNTIF('Ref. Chile'!$I$7:'Ref. Chile'!I43,'Ref. Chile'!I43)-1,"")</f>
        <v>2362</v>
      </c>
      <c r="AQ44" s="7">
        <f>IFERROR(RANK('Ref. Chile'!J43,'Ref. Chile'!J:J,1)+COUNTIF('Ref. Chile'!$J$7:'Ref. Chile'!J43,'Ref. Chile'!J43)-1,"")</f>
        <v>1442</v>
      </c>
    </row>
    <row r="45" spans="1:43" ht="17.25" customHeight="1" x14ac:dyDescent="0.3">
      <c r="AE45" s="5" t="s">
        <v>40</v>
      </c>
      <c r="AF45" s="5" t="s">
        <v>3123</v>
      </c>
      <c r="AG45" s="6" t="s">
        <v>2924</v>
      </c>
      <c r="AH45" s="6" t="s">
        <v>4111</v>
      </c>
      <c r="AI45" s="7">
        <f>IFERROR(RANK('Ref. Chile'!H44,'Ref. Chile'!H:H,0)+COUNTIF('Ref. Chile'!$H$7:'Ref. Chile'!H44,'Ref. Chile'!H44)-1,"")</f>
        <v>868</v>
      </c>
      <c r="AJ45" s="7">
        <f>IFERROR(RANK('Ref. Chile'!I44,'Ref. Chile'!I:I,0)+COUNTIF('Ref. Chile'!$I$7:'Ref. Chile'!I44,'Ref. Chile'!I44)-1,"")</f>
        <v>687</v>
      </c>
      <c r="AK45" s="7">
        <f>IFERROR(RANK('Ref. Chile'!J44,'Ref. Chile'!J:J,0)+COUNTIF('Ref. Chile'!$J$7:'Ref. Chile'!J44,'Ref. Chile'!J44)-1,"")</f>
        <v>1631</v>
      </c>
      <c r="AL45" s="7">
        <f>IFERROR(RANK('Ref. Chile'!K44,'Ref. Chile'!K:K,0)+COUNTIF('Ref. Chile'!$K$7:'Ref. Chile'!K44,'Ref. Chile'!K44)-1,"")</f>
        <v>933</v>
      </c>
      <c r="AM45" s="7">
        <f>IFERROR(RANK('Ref. Chile'!L44,'Ref. Chile'!L:L,0)+COUNTIF('Ref. Chile'!$L$7:'Ref. Chile'!L44,'Ref. Chile'!L44)-1,"")</f>
        <v>392</v>
      </c>
      <c r="AN45" s="7">
        <f>IFERROR(RANK('Ref. Chile'!M44,'Ref. Chile'!M:M,0)+COUNTIF('Ref. Chile'!$M$7:'Ref. Chile'!M44,'Ref. Chile'!M44)-1,"")</f>
        <v>1490</v>
      </c>
      <c r="AO45" s="7">
        <f>IFERROR(RANK('Ref. Chile'!H44,'Ref. Chile'!H:H,1)+COUNTIF('Ref. Chile'!$H$7:'Ref. Chile'!H44,'Ref. Chile'!H44)-1,"")</f>
        <v>1755</v>
      </c>
      <c r="AP45" s="7">
        <f>IFERROR(RANK('Ref. Chile'!I44,'Ref. Chile'!I:I,1)+COUNTIF('Ref. Chile'!$I$7:'Ref. Chile'!I44,'Ref. Chile'!I44)-1,"")</f>
        <v>1903</v>
      </c>
      <c r="AQ45" s="7">
        <f>IFERROR(RANK('Ref. Chile'!J44,'Ref. Chile'!J:J,1)+COUNTIF('Ref. Chile'!$J$7:'Ref. Chile'!J44,'Ref. Chile'!J44)-1,"")</f>
        <v>827</v>
      </c>
    </row>
    <row r="46" spans="1:43" ht="17.25" customHeight="1" x14ac:dyDescent="0.3">
      <c r="AE46" s="5" t="s">
        <v>41</v>
      </c>
      <c r="AF46" s="5" t="s">
        <v>3124</v>
      </c>
      <c r="AG46" s="6" t="s">
        <v>2924</v>
      </c>
      <c r="AH46" s="6" t="s">
        <v>4104</v>
      </c>
      <c r="AI46" s="7">
        <f>IFERROR(RANK('Ref. Chile'!H45,'Ref. Chile'!H:H,0)+COUNTIF('Ref. Chile'!$H$7:'Ref. Chile'!H45,'Ref. Chile'!H45)-1,"")</f>
        <v>1093</v>
      </c>
      <c r="AJ46" s="7">
        <f>IFERROR(RANK('Ref. Chile'!I45,'Ref. Chile'!I:I,0)+COUNTIF('Ref. Chile'!$I$7:'Ref. Chile'!I45,'Ref. Chile'!I45)-1,"")</f>
        <v>427</v>
      </c>
      <c r="AK46" s="7">
        <f>IFERROR(RANK('Ref. Chile'!J45,'Ref. Chile'!J:J,0)+COUNTIF('Ref. Chile'!$J$7:'Ref. Chile'!J45,'Ref. Chile'!J45)-1,"")</f>
        <v>1174</v>
      </c>
      <c r="AL46" s="7">
        <f>IFERROR(RANK('Ref. Chile'!K45,'Ref. Chile'!K:K,0)+COUNTIF('Ref. Chile'!$K$7:'Ref. Chile'!K45,'Ref. Chile'!K45)-1,"")</f>
        <v>477</v>
      </c>
      <c r="AM46" s="7">
        <f>IFERROR(RANK('Ref. Chile'!L45,'Ref. Chile'!L:L,0)+COUNTIF('Ref. Chile'!$L$7:'Ref. Chile'!L45,'Ref. Chile'!L45)-1,"")</f>
        <v>679</v>
      </c>
      <c r="AN46" s="7">
        <f>IFERROR(RANK('Ref. Chile'!M45,'Ref. Chile'!M:M,0)+COUNTIF('Ref. Chile'!$M$7:'Ref. Chile'!M45,'Ref. Chile'!M45)-1,"")</f>
        <v>640</v>
      </c>
      <c r="AO46" s="7">
        <f>IFERROR(RANK('Ref. Chile'!H45,'Ref. Chile'!H:H,1)+COUNTIF('Ref. Chile'!$H$7:'Ref. Chile'!H45,'Ref. Chile'!H45)-1,"")</f>
        <v>1710</v>
      </c>
      <c r="AP46" s="7">
        <f>IFERROR(RANK('Ref. Chile'!I45,'Ref. Chile'!I:I,1)+COUNTIF('Ref. Chile'!$I$7:'Ref. Chile'!I45,'Ref. Chile'!I45)-1,"")</f>
        <v>2326</v>
      </c>
      <c r="AQ46" s="7">
        <f>IFERROR(RANK('Ref. Chile'!J45,'Ref. Chile'!J:J,1)+COUNTIF('Ref. Chile'!$J$7:'Ref. Chile'!J45,'Ref. Chile'!J45)-1,"")</f>
        <v>1396</v>
      </c>
    </row>
    <row r="47" spans="1:43" ht="17.25" customHeight="1" x14ac:dyDescent="0.3">
      <c r="AE47" s="5" t="s">
        <v>42</v>
      </c>
      <c r="AF47" s="5" t="s">
        <v>3125</v>
      </c>
      <c r="AG47" s="6" t="s">
        <v>2924</v>
      </c>
      <c r="AH47" s="6" t="s">
        <v>4112</v>
      </c>
      <c r="AI47" s="7">
        <f>IFERROR(RANK('Ref. Chile'!H46,'Ref. Chile'!H:H,0)+COUNTIF('Ref. Chile'!$H$7:'Ref. Chile'!H46,'Ref. Chile'!H46)-1,"")</f>
        <v>1086</v>
      </c>
      <c r="AJ47" s="7">
        <f>IFERROR(RANK('Ref. Chile'!I46,'Ref. Chile'!I:I,0)+COUNTIF('Ref. Chile'!$I$7:'Ref. Chile'!I46,'Ref. Chile'!I46)-1,"")</f>
        <v>409</v>
      </c>
      <c r="AK47" s="7">
        <f>IFERROR(RANK('Ref. Chile'!J46,'Ref. Chile'!J:J,0)+COUNTIF('Ref. Chile'!$J$7:'Ref. Chile'!J46,'Ref. Chile'!J46)-1,"")</f>
        <v>1155</v>
      </c>
      <c r="AL47" s="7">
        <f>IFERROR(RANK('Ref. Chile'!K46,'Ref. Chile'!K:K,0)+COUNTIF('Ref. Chile'!$K$7:'Ref. Chile'!K46,'Ref. Chile'!K46)-1,"")</f>
        <v>466</v>
      </c>
      <c r="AM47" s="7">
        <f>IFERROR(RANK('Ref. Chile'!L46,'Ref. Chile'!L:L,0)+COUNTIF('Ref. Chile'!$L$7:'Ref. Chile'!L46,'Ref. Chile'!L46)-1,"")</f>
        <v>673</v>
      </c>
      <c r="AN47" s="7">
        <f>IFERROR(RANK('Ref. Chile'!M46,'Ref. Chile'!M:M,0)+COUNTIF('Ref. Chile'!$M$7:'Ref. Chile'!M46,'Ref. Chile'!M46)-1,"")</f>
        <v>630</v>
      </c>
      <c r="AO47" s="7">
        <f>IFERROR(RANK('Ref. Chile'!H46,'Ref. Chile'!H:H,1)+COUNTIF('Ref. Chile'!$H$7:'Ref. Chile'!H46,'Ref. Chile'!H46)-1,"")</f>
        <v>1717</v>
      </c>
      <c r="AP47" s="7">
        <f>IFERROR(RANK('Ref. Chile'!I46,'Ref. Chile'!I:I,1)+COUNTIF('Ref. Chile'!$I$7:'Ref. Chile'!I46,'Ref. Chile'!I46)-1,"")</f>
        <v>2344</v>
      </c>
      <c r="AQ47" s="7">
        <f>IFERROR(RANK('Ref. Chile'!J46,'Ref. Chile'!J:J,1)+COUNTIF('Ref. Chile'!$J$7:'Ref. Chile'!J46,'Ref. Chile'!J46)-1,"")</f>
        <v>1415</v>
      </c>
    </row>
    <row r="48" spans="1:43" ht="17.25" customHeight="1" x14ac:dyDescent="0.3">
      <c r="AE48" s="5" t="s">
        <v>43</v>
      </c>
      <c r="AF48" s="5" t="s">
        <v>3126</v>
      </c>
      <c r="AG48" s="6" t="s">
        <v>2924</v>
      </c>
      <c r="AH48" s="6" t="s">
        <v>4113</v>
      </c>
      <c r="AI48" s="7">
        <f>IFERROR(RANK('Ref. Chile'!H47,'Ref. Chile'!H:H,0)+COUNTIF('Ref. Chile'!$H$7:'Ref. Chile'!H47,'Ref. Chile'!H47)-1,"")</f>
        <v>1102</v>
      </c>
      <c r="AJ48" s="7">
        <f>IFERROR(RANK('Ref. Chile'!I47,'Ref. Chile'!I:I,0)+COUNTIF('Ref. Chile'!$I$7:'Ref. Chile'!I47,'Ref. Chile'!I47)-1,"")</f>
        <v>449</v>
      </c>
      <c r="AK48" s="7">
        <f>IFERROR(RANK('Ref. Chile'!J47,'Ref. Chile'!J:J,0)+COUNTIF('Ref. Chile'!$J$7:'Ref. Chile'!J47,'Ref. Chile'!J47)-1,"")</f>
        <v>1198</v>
      </c>
      <c r="AL48" s="7">
        <f>IFERROR(RANK('Ref. Chile'!K47,'Ref. Chile'!K:K,0)+COUNTIF('Ref. Chile'!$K$7:'Ref. Chile'!K47,'Ref. Chile'!K47)-1,"")</f>
        <v>485</v>
      </c>
      <c r="AM48" s="7">
        <f>IFERROR(RANK('Ref. Chile'!L47,'Ref. Chile'!L:L,0)+COUNTIF('Ref. Chile'!$L$7:'Ref. Chile'!L47,'Ref. Chile'!L47)-1,"")</f>
        <v>682</v>
      </c>
      <c r="AN48" s="7">
        <f>IFERROR(RANK('Ref. Chile'!M47,'Ref. Chile'!M:M,0)+COUNTIF('Ref. Chile'!$M$7:'Ref. Chile'!M47,'Ref. Chile'!M47)-1,"")</f>
        <v>650</v>
      </c>
      <c r="AO48" s="7">
        <f>IFERROR(RANK('Ref. Chile'!H47,'Ref. Chile'!H:H,1)+COUNTIF('Ref. Chile'!$H$7:'Ref. Chile'!H47,'Ref. Chile'!H47)-1,"")</f>
        <v>1701</v>
      </c>
      <c r="AP48" s="7">
        <f>IFERROR(RANK('Ref. Chile'!I47,'Ref. Chile'!I:I,1)+COUNTIF('Ref. Chile'!$I$7:'Ref. Chile'!I47,'Ref. Chile'!I47)-1,"")</f>
        <v>2304</v>
      </c>
      <c r="AQ48" s="7">
        <f>IFERROR(RANK('Ref. Chile'!J47,'Ref. Chile'!J:J,1)+COUNTIF('Ref. Chile'!$J$7:'Ref. Chile'!J47,'Ref. Chile'!J47)-1,"")</f>
        <v>1372</v>
      </c>
    </row>
    <row r="49" spans="31:43" ht="17.25" customHeight="1" x14ac:dyDescent="0.3">
      <c r="AE49" s="5" t="s">
        <v>44</v>
      </c>
      <c r="AF49" s="5" t="s">
        <v>3127</v>
      </c>
      <c r="AG49" s="6" t="s">
        <v>2925</v>
      </c>
      <c r="AH49" s="6" t="s">
        <v>4093</v>
      </c>
      <c r="AI49" s="7">
        <f>IFERROR(RANK('Ref. Chile'!H48,'Ref. Chile'!H:H,0)+COUNTIF('Ref. Chile'!$H$7:'Ref. Chile'!H48,'Ref. Chile'!H48)-1,"")</f>
        <v>1857</v>
      </c>
      <c r="AJ49" s="7">
        <f>IFERROR(RANK('Ref. Chile'!I48,'Ref. Chile'!I:I,0)+COUNTIF('Ref. Chile'!$I$7:'Ref. Chile'!I48,'Ref. Chile'!I48)-1,"")</f>
        <v>1118</v>
      </c>
      <c r="AK49" s="7">
        <f>IFERROR(RANK('Ref. Chile'!J48,'Ref. Chile'!J:J,0)+COUNTIF('Ref. Chile'!$J$7:'Ref. Chile'!J48,'Ref. Chile'!J48)-1,"")</f>
        <v>1441</v>
      </c>
      <c r="AL49" s="7">
        <f>IFERROR(RANK('Ref. Chile'!K48,'Ref. Chile'!K:K,0)+COUNTIF('Ref. Chile'!$K$7:'Ref. Chile'!K48,'Ref. Chile'!K48)-1,"")</f>
        <v>1504</v>
      </c>
      <c r="AM49" s="7">
        <f>IFERROR(RANK('Ref. Chile'!L48,'Ref. Chile'!L:L,0)+COUNTIF('Ref. Chile'!$L$7:'Ref. Chile'!L48,'Ref. Chile'!L48)-1,"")</f>
        <v>1311</v>
      </c>
      <c r="AN49" s="7">
        <f>IFERROR(RANK('Ref. Chile'!M48,'Ref. Chile'!M:M,0)+COUNTIF('Ref. Chile'!$M$7:'Ref. Chile'!M48,'Ref. Chile'!M48)-1,"")</f>
        <v>1689</v>
      </c>
      <c r="AO49" s="7">
        <f>IFERROR(RANK('Ref. Chile'!H48,'Ref. Chile'!H:H,1)+COUNTIF('Ref. Chile'!$H$7:'Ref. Chile'!H48,'Ref. Chile'!H48)-1,"")</f>
        <v>946</v>
      </c>
      <c r="AP49" s="7">
        <f>IFERROR(RANK('Ref. Chile'!I48,'Ref. Chile'!I:I,1)+COUNTIF('Ref. Chile'!$I$7:'Ref. Chile'!I48,'Ref. Chile'!I48)-1,"")</f>
        <v>1635</v>
      </c>
      <c r="AQ49" s="7">
        <f>IFERROR(RANK('Ref. Chile'!J48,'Ref. Chile'!J:J,1)+COUNTIF('Ref. Chile'!$J$7:'Ref. Chile'!J48,'Ref. Chile'!J48)-1,"")</f>
        <v>1129</v>
      </c>
    </row>
    <row r="50" spans="31:43" ht="17.25" customHeight="1" x14ac:dyDescent="0.3">
      <c r="AE50" s="5" t="s">
        <v>45</v>
      </c>
      <c r="AF50" s="5" t="s">
        <v>3128</v>
      </c>
      <c r="AG50" s="6" t="s">
        <v>2925</v>
      </c>
      <c r="AH50" s="6" t="s">
        <v>4114</v>
      </c>
      <c r="AI50" s="7">
        <f>IFERROR(RANK('Ref. Chile'!H49,'Ref. Chile'!H:H,0)+COUNTIF('Ref. Chile'!$H$7:'Ref. Chile'!H49,'Ref. Chile'!H49)-1,"")</f>
        <v>1843</v>
      </c>
      <c r="AJ50" s="7">
        <f>IFERROR(RANK('Ref. Chile'!I49,'Ref. Chile'!I:I,0)+COUNTIF('Ref. Chile'!$I$7:'Ref. Chile'!I49,'Ref. Chile'!I49)-1,"")</f>
        <v>1089</v>
      </c>
      <c r="AK50" s="7">
        <f>IFERROR(RANK('Ref. Chile'!J49,'Ref. Chile'!J:J,0)+COUNTIF('Ref. Chile'!$J$7:'Ref. Chile'!J49,'Ref. Chile'!J49)-1,"")</f>
        <v>1029</v>
      </c>
      <c r="AL50" s="7">
        <f>IFERROR(RANK('Ref. Chile'!K49,'Ref. Chile'!K:K,0)+COUNTIF('Ref. Chile'!$K$7:'Ref. Chile'!K49,'Ref. Chile'!K49)-1,"")</f>
        <v>1493</v>
      </c>
      <c r="AM50" s="7">
        <f>IFERROR(RANK('Ref. Chile'!L49,'Ref. Chile'!L:L,0)+COUNTIF('Ref. Chile'!$L$7:'Ref. Chile'!L49,'Ref. Chile'!L49)-1,"")</f>
        <v>1264</v>
      </c>
      <c r="AN50" s="7">
        <f>IFERROR(RANK('Ref. Chile'!M49,'Ref. Chile'!M:M,0)+COUNTIF('Ref. Chile'!$M$7:'Ref. Chile'!M49,'Ref. Chile'!M49)-1,"")</f>
        <v>1336</v>
      </c>
      <c r="AO50" s="7">
        <f>IFERROR(RANK('Ref. Chile'!H49,'Ref. Chile'!H:H,1)+COUNTIF('Ref. Chile'!$H$7:'Ref. Chile'!H49,'Ref. Chile'!H49)-1,"")</f>
        <v>960</v>
      </c>
      <c r="AP50" s="7">
        <f>IFERROR(RANK('Ref. Chile'!I49,'Ref. Chile'!I:I,1)+COUNTIF('Ref. Chile'!$I$7:'Ref. Chile'!I49,'Ref. Chile'!I49)-1,"")</f>
        <v>1664</v>
      </c>
      <c r="AQ50" s="7">
        <f>IFERROR(RANK('Ref. Chile'!J49,'Ref. Chile'!J:J,1)+COUNTIF('Ref. Chile'!$J$7:'Ref. Chile'!J49,'Ref. Chile'!J49)-1,"")</f>
        <v>1541</v>
      </c>
    </row>
    <row r="51" spans="31:43" ht="17.25" customHeight="1" x14ac:dyDescent="0.3">
      <c r="AE51" s="5" t="s">
        <v>46</v>
      </c>
      <c r="AF51" s="5" t="s">
        <v>3129</v>
      </c>
      <c r="AG51" s="6" t="s">
        <v>2926</v>
      </c>
      <c r="AH51" s="6" t="s">
        <v>4093</v>
      </c>
      <c r="AI51" s="7">
        <f>IFERROR(RANK('Ref. Chile'!H50,'Ref. Chile'!H:H,0)+COUNTIF('Ref. Chile'!$H$7:'Ref. Chile'!H50,'Ref. Chile'!H50)-1,"")</f>
        <v>1695</v>
      </c>
      <c r="AJ51" s="7">
        <f>IFERROR(RANK('Ref. Chile'!I50,'Ref. Chile'!I:I,0)+COUNTIF('Ref. Chile'!$I$7:'Ref. Chile'!I50,'Ref. Chile'!I50)-1,"")</f>
        <v>1274</v>
      </c>
      <c r="AK51" s="7">
        <f>IFERROR(RANK('Ref. Chile'!J50,'Ref. Chile'!J:J,0)+COUNTIF('Ref. Chile'!$J$7:'Ref. Chile'!J50,'Ref. Chile'!J50)-1,"")</f>
        <v>823</v>
      </c>
      <c r="AL51" s="7">
        <f>IFERROR(RANK('Ref. Chile'!K50,'Ref. Chile'!K:K,0)+COUNTIF('Ref. Chile'!$K$7:'Ref. Chile'!K50,'Ref. Chile'!K50)-1,"")</f>
        <v>1544</v>
      </c>
      <c r="AM51" s="7">
        <f>IFERROR(RANK('Ref. Chile'!L50,'Ref. Chile'!L:L,0)+COUNTIF('Ref. Chile'!$L$7:'Ref. Chile'!L50,'Ref. Chile'!L50)-1,"")</f>
        <v>1478</v>
      </c>
      <c r="AN51" s="7">
        <f>IFERROR(RANK('Ref. Chile'!M50,'Ref. Chile'!M:M,0)+COUNTIF('Ref. Chile'!$M$7:'Ref. Chile'!M50,'Ref. Chile'!M50)-1,"")</f>
        <v>1691</v>
      </c>
      <c r="AO51" s="7">
        <f>IFERROR(RANK('Ref. Chile'!H50,'Ref. Chile'!H:H,1)+COUNTIF('Ref. Chile'!$H$7:'Ref. Chile'!H50,'Ref. Chile'!H50)-1,"")</f>
        <v>1108</v>
      </c>
      <c r="AP51" s="7">
        <f>IFERROR(RANK('Ref. Chile'!I50,'Ref. Chile'!I:I,1)+COUNTIF('Ref. Chile'!$I$7:'Ref. Chile'!I50,'Ref. Chile'!I50)-1,"")</f>
        <v>1479</v>
      </c>
      <c r="AQ51" s="7">
        <f>IFERROR(RANK('Ref. Chile'!J50,'Ref. Chile'!J:J,1)+COUNTIF('Ref. Chile'!$J$7:'Ref. Chile'!J50,'Ref. Chile'!J50)-1,"")</f>
        <v>1747</v>
      </c>
    </row>
    <row r="52" spans="31:43" ht="17.25" customHeight="1" x14ac:dyDescent="0.3">
      <c r="AE52" s="5" t="s">
        <v>47</v>
      </c>
      <c r="AF52" s="5" t="s">
        <v>3130</v>
      </c>
      <c r="AG52" s="6" t="s">
        <v>2926</v>
      </c>
      <c r="AH52" s="6" t="s">
        <v>4114</v>
      </c>
      <c r="AI52" s="7">
        <f>IFERROR(RANK('Ref. Chile'!H51,'Ref. Chile'!H:H,0)+COUNTIF('Ref. Chile'!$H$7:'Ref. Chile'!H51,'Ref. Chile'!H51)-1,"")</f>
        <v>1683</v>
      </c>
      <c r="AJ52" s="7">
        <f>IFERROR(RANK('Ref. Chile'!I51,'Ref. Chile'!I:I,0)+COUNTIF('Ref. Chile'!$I$7:'Ref. Chile'!I51,'Ref. Chile'!I51)-1,"")</f>
        <v>1229</v>
      </c>
      <c r="AK52" s="7">
        <f>IFERROR(RANK('Ref. Chile'!J51,'Ref. Chile'!J:J,0)+COUNTIF('Ref. Chile'!$J$7:'Ref. Chile'!J51,'Ref. Chile'!J51)-1,"")</f>
        <v>684</v>
      </c>
      <c r="AL52" s="7">
        <f>IFERROR(RANK('Ref. Chile'!K51,'Ref. Chile'!K:K,0)+COUNTIF('Ref. Chile'!$K$7:'Ref. Chile'!K51,'Ref. Chile'!K51)-1,"")</f>
        <v>1532</v>
      </c>
      <c r="AM52" s="7">
        <f>IFERROR(RANK('Ref. Chile'!L51,'Ref. Chile'!L:L,0)+COUNTIF('Ref. Chile'!$L$7:'Ref. Chile'!L51,'Ref. Chile'!L51)-1,"")</f>
        <v>1449</v>
      </c>
      <c r="AN52" s="7">
        <f>IFERROR(RANK('Ref. Chile'!M51,'Ref. Chile'!M:M,0)+COUNTIF('Ref. Chile'!$M$7:'Ref. Chile'!M51,'Ref. Chile'!M51)-1,"")</f>
        <v>1339</v>
      </c>
      <c r="AO52" s="7">
        <f>IFERROR(RANK('Ref. Chile'!H51,'Ref. Chile'!H:H,1)+COUNTIF('Ref. Chile'!$H$7:'Ref. Chile'!H51,'Ref. Chile'!H51)-1,"")</f>
        <v>1120</v>
      </c>
      <c r="AP52" s="7">
        <f>IFERROR(RANK('Ref. Chile'!I51,'Ref. Chile'!I:I,1)+COUNTIF('Ref. Chile'!$I$7:'Ref. Chile'!I51,'Ref. Chile'!I51)-1,"")</f>
        <v>1524</v>
      </c>
      <c r="AQ52" s="7">
        <f>IFERROR(RANK('Ref. Chile'!J51,'Ref. Chile'!J:J,1)+COUNTIF('Ref. Chile'!$J$7:'Ref. Chile'!J51,'Ref. Chile'!J51)-1,"")</f>
        <v>1886</v>
      </c>
    </row>
    <row r="53" spans="31:43" ht="17.25" customHeight="1" x14ac:dyDescent="0.3">
      <c r="AE53" s="5" t="s">
        <v>48</v>
      </c>
      <c r="AF53" s="5" t="s">
        <v>3131</v>
      </c>
      <c r="AG53" s="6" t="s">
        <v>2927</v>
      </c>
      <c r="AH53" s="6" t="s">
        <v>4093</v>
      </c>
      <c r="AI53" s="7">
        <f>IFERROR(RANK('Ref. Chile'!H52,'Ref. Chile'!H:H,0)+COUNTIF('Ref. Chile'!$H$7:'Ref. Chile'!H52,'Ref. Chile'!H52)-1,"")</f>
        <v>1267</v>
      </c>
      <c r="AJ53" s="7">
        <f>IFERROR(RANK('Ref. Chile'!I52,'Ref. Chile'!I:I,0)+COUNTIF('Ref. Chile'!$I$7:'Ref. Chile'!I52,'Ref. Chile'!I52)-1,"")</f>
        <v>1736</v>
      </c>
      <c r="AK53" s="7">
        <f>IFERROR(RANK('Ref. Chile'!J52,'Ref. Chile'!J:J,0)+COUNTIF('Ref. Chile'!$J$7:'Ref. Chile'!J52,'Ref. Chile'!J52)-1,"")</f>
        <v>629</v>
      </c>
      <c r="AL53" s="7">
        <f>IFERROR(RANK('Ref. Chile'!K52,'Ref. Chile'!K:K,0)+COUNTIF('Ref. Chile'!$K$7:'Ref. Chile'!K52,'Ref. Chile'!K52)-1,"")</f>
        <v>1705</v>
      </c>
      <c r="AM53" s="7">
        <f>IFERROR(RANK('Ref. Chile'!L52,'Ref. Chile'!L:L,0)+COUNTIF('Ref. Chile'!$L$7:'Ref. Chile'!L52,'Ref. Chile'!L52)-1,"")</f>
        <v>1858</v>
      </c>
      <c r="AN53" s="7">
        <f>IFERROR(RANK('Ref. Chile'!M52,'Ref. Chile'!M:M,0)+COUNTIF('Ref. Chile'!$M$7:'Ref. Chile'!M52,'Ref. Chile'!M52)-1,"")</f>
        <v>1753</v>
      </c>
      <c r="AO53" s="7">
        <f>IFERROR(RANK('Ref. Chile'!H52,'Ref. Chile'!H:H,1)+COUNTIF('Ref. Chile'!$H$7:'Ref. Chile'!H52,'Ref. Chile'!H52)-1,"")</f>
        <v>1536</v>
      </c>
      <c r="AP53" s="7">
        <f>IFERROR(RANK('Ref. Chile'!I52,'Ref. Chile'!I:I,1)+COUNTIF('Ref. Chile'!$I$7:'Ref. Chile'!I52,'Ref. Chile'!I52)-1,"")</f>
        <v>1017</v>
      </c>
      <c r="AQ53" s="7">
        <f>IFERROR(RANK('Ref. Chile'!J52,'Ref. Chile'!J:J,1)+COUNTIF('Ref. Chile'!$J$7:'Ref. Chile'!J52,'Ref. Chile'!J52)-1,"")</f>
        <v>1941</v>
      </c>
    </row>
    <row r="54" spans="31:43" ht="17.25" customHeight="1" x14ac:dyDescent="0.3">
      <c r="AE54" s="5" t="s">
        <v>49</v>
      </c>
      <c r="AF54" s="5" t="s">
        <v>3132</v>
      </c>
      <c r="AG54" s="6" t="s">
        <v>2927</v>
      </c>
      <c r="AH54" s="6" t="s">
        <v>4114</v>
      </c>
      <c r="AI54" s="7">
        <f>IFERROR(RANK('Ref. Chile'!H53,'Ref. Chile'!H:H,0)+COUNTIF('Ref. Chile'!$H$7:'Ref. Chile'!H53,'Ref. Chile'!H53)-1,"")</f>
        <v>1224</v>
      </c>
      <c r="AJ54" s="7">
        <f>IFERROR(RANK('Ref. Chile'!I53,'Ref. Chile'!I:I,0)+COUNTIF('Ref. Chile'!$I$7:'Ref. Chile'!I53,'Ref. Chile'!I53)-1,"")</f>
        <v>1697</v>
      </c>
      <c r="AK54" s="7">
        <f>IFERROR(RANK('Ref. Chile'!J53,'Ref. Chile'!J:J,0)+COUNTIF('Ref. Chile'!$J$7:'Ref. Chile'!J53,'Ref. Chile'!J53)-1,"")</f>
        <v>587</v>
      </c>
      <c r="AL54" s="7">
        <f>IFERROR(RANK('Ref. Chile'!K53,'Ref. Chile'!K:K,0)+COUNTIF('Ref. Chile'!$K$7:'Ref. Chile'!K53,'Ref. Chile'!K53)-1,"")</f>
        <v>1688</v>
      </c>
      <c r="AM54" s="7">
        <f>IFERROR(RANK('Ref. Chile'!L53,'Ref. Chile'!L:L,0)+COUNTIF('Ref. Chile'!$L$7:'Ref. Chile'!L53,'Ref. Chile'!L53)-1,"")</f>
        <v>1839</v>
      </c>
      <c r="AN54" s="7">
        <f>IFERROR(RANK('Ref. Chile'!M53,'Ref. Chile'!M:M,0)+COUNTIF('Ref. Chile'!$M$7:'Ref. Chile'!M53,'Ref. Chile'!M53)-1,"")</f>
        <v>1625</v>
      </c>
      <c r="AO54" s="7">
        <f>IFERROR(RANK('Ref. Chile'!H53,'Ref. Chile'!H:H,1)+COUNTIF('Ref. Chile'!$H$7:'Ref. Chile'!H53,'Ref. Chile'!H53)-1,"")</f>
        <v>1579</v>
      </c>
      <c r="AP54" s="7">
        <f>IFERROR(RANK('Ref. Chile'!I53,'Ref. Chile'!I:I,1)+COUNTIF('Ref. Chile'!$I$7:'Ref. Chile'!I53,'Ref. Chile'!I53)-1,"")</f>
        <v>1056</v>
      </c>
      <c r="AQ54" s="7">
        <f>IFERROR(RANK('Ref. Chile'!J53,'Ref. Chile'!J:J,1)+COUNTIF('Ref. Chile'!$J$7:'Ref. Chile'!J53,'Ref. Chile'!J53)-1,"")</f>
        <v>1983</v>
      </c>
    </row>
    <row r="55" spans="31:43" ht="17.25" customHeight="1" x14ac:dyDescent="0.3">
      <c r="AE55" s="5" t="s">
        <v>50</v>
      </c>
      <c r="AF55" s="5" t="s">
        <v>3133</v>
      </c>
      <c r="AG55" s="6" t="s">
        <v>2928</v>
      </c>
      <c r="AH55" s="6" t="s">
        <v>4093</v>
      </c>
      <c r="AI55" s="7">
        <f>IFERROR(RANK('Ref. Chile'!H54,'Ref. Chile'!H:H,0)+COUNTIF('Ref. Chile'!$H$7:'Ref. Chile'!H54,'Ref. Chile'!H54)-1,"")</f>
        <v>593</v>
      </c>
      <c r="AJ55" s="7">
        <f>IFERROR(RANK('Ref. Chile'!I54,'Ref. Chile'!I:I,0)+COUNTIF('Ref. Chile'!$I$7:'Ref. Chile'!I54,'Ref. Chile'!I54)-1,"")</f>
        <v>1911</v>
      </c>
      <c r="AK55" s="7">
        <f>IFERROR(RANK('Ref. Chile'!J54,'Ref. Chile'!J:J,0)+COUNTIF('Ref. Chile'!$J$7:'Ref. Chile'!J54,'Ref. Chile'!J54)-1,"")</f>
        <v>590</v>
      </c>
      <c r="AL55" s="7">
        <f>IFERROR(RANK('Ref. Chile'!K54,'Ref. Chile'!K:K,0)+COUNTIF('Ref. Chile'!$K$7:'Ref. Chile'!K54,'Ref. Chile'!K54)-1,"")</f>
        <v>1857</v>
      </c>
      <c r="AM55" s="7">
        <f>IFERROR(RANK('Ref. Chile'!L54,'Ref. Chile'!L:L,0)+COUNTIF('Ref. Chile'!$L$7:'Ref. Chile'!L54,'Ref. Chile'!L54)-1,"")</f>
        <v>2133</v>
      </c>
      <c r="AN55" s="7">
        <f>IFERROR(RANK('Ref. Chile'!M54,'Ref. Chile'!M:M,0)+COUNTIF('Ref. Chile'!$M$7:'Ref. Chile'!M54,'Ref. Chile'!M54)-1,"")</f>
        <v>1737</v>
      </c>
      <c r="AO55" s="7">
        <f>IFERROR(RANK('Ref. Chile'!H54,'Ref. Chile'!H:H,1)+COUNTIF('Ref. Chile'!$H$7:'Ref. Chile'!H54,'Ref. Chile'!H54)-1,"")</f>
        <v>2210</v>
      </c>
      <c r="AP55" s="7">
        <f>IFERROR(RANK('Ref. Chile'!I54,'Ref. Chile'!I:I,1)+COUNTIF('Ref. Chile'!$I$7:'Ref. Chile'!I54,'Ref. Chile'!I54)-1,"")</f>
        <v>842</v>
      </c>
      <c r="AQ55" s="7">
        <f>IFERROR(RANK('Ref. Chile'!J54,'Ref. Chile'!J:J,1)+COUNTIF('Ref. Chile'!$J$7:'Ref. Chile'!J54,'Ref. Chile'!J54)-1,"")</f>
        <v>1980</v>
      </c>
    </row>
    <row r="56" spans="31:43" ht="17.25" customHeight="1" x14ac:dyDescent="0.3">
      <c r="AE56" s="5" t="s">
        <v>51</v>
      </c>
      <c r="AF56" s="5" t="s">
        <v>3134</v>
      </c>
      <c r="AG56" s="6" t="s">
        <v>2928</v>
      </c>
      <c r="AH56" s="6" t="s">
        <v>4114</v>
      </c>
      <c r="AI56" s="7">
        <f>IFERROR(RANK('Ref. Chile'!H55,'Ref. Chile'!H:H,0)+COUNTIF('Ref. Chile'!$H$7:'Ref. Chile'!H55,'Ref. Chile'!H55)-1,"")</f>
        <v>592</v>
      </c>
      <c r="AJ56" s="7">
        <f>IFERROR(RANK('Ref. Chile'!I55,'Ref. Chile'!I:I,0)+COUNTIF('Ref. Chile'!$I$7:'Ref. Chile'!I55,'Ref. Chile'!I55)-1,"")</f>
        <v>1845</v>
      </c>
      <c r="AK56" s="7">
        <f>IFERROR(RANK('Ref. Chile'!J55,'Ref. Chile'!J:J,0)+COUNTIF('Ref. Chile'!$J$7:'Ref. Chile'!J55,'Ref. Chile'!J55)-1,"")</f>
        <v>506</v>
      </c>
      <c r="AL56" s="7">
        <f>IFERROR(RANK('Ref. Chile'!K55,'Ref. Chile'!K:K,0)+COUNTIF('Ref. Chile'!$K$7:'Ref. Chile'!K55,'Ref. Chile'!K55)-1,"")</f>
        <v>1836</v>
      </c>
      <c r="AM56" s="7">
        <f>IFERROR(RANK('Ref. Chile'!L55,'Ref. Chile'!L:L,0)+COUNTIF('Ref. Chile'!$L$7:'Ref. Chile'!L55,'Ref. Chile'!L55)-1,"")</f>
        <v>2088</v>
      </c>
      <c r="AN56" s="7">
        <f>IFERROR(RANK('Ref. Chile'!M55,'Ref. Chile'!M:M,0)+COUNTIF('Ref. Chile'!$M$7:'Ref. Chile'!M55,'Ref. Chile'!M55)-1,"")</f>
        <v>1457</v>
      </c>
      <c r="AO56" s="7">
        <f>IFERROR(RANK('Ref. Chile'!H55,'Ref. Chile'!H:H,1)+COUNTIF('Ref. Chile'!$H$7:'Ref. Chile'!H55,'Ref. Chile'!H55)-1,"")</f>
        <v>2211</v>
      </c>
      <c r="AP56" s="7">
        <f>IFERROR(RANK('Ref. Chile'!I55,'Ref. Chile'!I:I,1)+COUNTIF('Ref. Chile'!$I$7:'Ref. Chile'!I55,'Ref. Chile'!I55)-1,"")</f>
        <v>908</v>
      </c>
      <c r="AQ56" s="7">
        <f>IFERROR(RANK('Ref. Chile'!J55,'Ref. Chile'!J:J,1)+COUNTIF('Ref. Chile'!$J$7:'Ref. Chile'!J55,'Ref. Chile'!J55)-1,"")</f>
        <v>2064</v>
      </c>
    </row>
    <row r="57" spans="31:43" ht="17.25" customHeight="1" x14ac:dyDescent="0.3">
      <c r="AE57" s="5" t="s">
        <v>52</v>
      </c>
      <c r="AF57" s="5" t="s">
        <v>3135</v>
      </c>
      <c r="AG57" s="6" t="s">
        <v>2929</v>
      </c>
      <c r="AH57" s="6" t="s">
        <v>4092</v>
      </c>
      <c r="AI57" s="7">
        <f>IFERROR(RANK('Ref. Chile'!H56,'Ref. Chile'!H:H,0)+COUNTIF('Ref. Chile'!$H$7:'Ref. Chile'!H56,'Ref. Chile'!H56)-1,"")</f>
        <v>1103</v>
      </c>
      <c r="AJ57" s="7">
        <f>IFERROR(RANK('Ref. Chile'!I56,'Ref. Chile'!I:I,0)+COUNTIF('Ref. Chile'!$I$7:'Ref. Chile'!I56,'Ref. Chile'!I56)-1,"")</f>
        <v>490</v>
      </c>
      <c r="AK57" s="7">
        <f>IFERROR(RANK('Ref. Chile'!J56,'Ref. Chile'!J:J,0)+COUNTIF('Ref. Chile'!$J$7:'Ref. Chile'!J56,'Ref. Chile'!J56)-1,"")</f>
        <v>1271</v>
      </c>
      <c r="AL57" s="7">
        <f>IFERROR(RANK('Ref. Chile'!K56,'Ref. Chile'!K:K,0)+COUNTIF('Ref. Chile'!$K$7:'Ref. Chile'!K56,'Ref. Chile'!K56)-1,"")</f>
        <v>1177</v>
      </c>
      <c r="AM57" s="7">
        <f>IFERROR(RANK('Ref. Chile'!L56,'Ref. Chile'!L:L,0)+COUNTIF('Ref. Chile'!$L$7:'Ref. Chile'!L56,'Ref. Chile'!L56)-1,"")</f>
        <v>337</v>
      </c>
      <c r="AN57" s="7">
        <f>IFERROR(RANK('Ref. Chile'!M56,'Ref. Chile'!M:M,0)+COUNTIF('Ref. Chile'!$M$7:'Ref. Chile'!M56,'Ref. Chile'!M56)-1,"")</f>
        <v>1075</v>
      </c>
      <c r="AO57" s="7">
        <f>IFERROR(RANK('Ref. Chile'!H56,'Ref. Chile'!H:H,1)+COUNTIF('Ref. Chile'!$H$7:'Ref. Chile'!H56,'Ref. Chile'!H56)-1,"")</f>
        <v>1700</v>
      </c>
      <c r="AP57" s="7">
        <f>IFERROR(RANK('Ref. Chile'!I56,'Ref. Chile'!I:I,1)+COUNTIF('Ref. Chile'!$I$7:'Ref. Chile'!I56,'Ref. Chile'!I56)-1,"")</f>
        <v>2263</v>
      </c>
      <c r="AQ57" s="7">
        <f>IFERROR(RANK('Ref. Chile'!J56,'Ref. Chile'!J:J,1)+COUNTIF('Ref. Chile'!$J$7:'Ref. Chile'!J56,'Ref. Chile'!J56)-1,"")</f>
        <v>1299</v>
      </c>
    </row>
    <row r="58" spans="31:43" ht="17.25" customHeight="1" x14ac:dyDescent="0.3">
      <c r="AE58" s="5" t="s">
        <v>53</v>
      </c>
      <c r="AF58" s="5" t="s">
        <v>3136</v>
      </c>
      <c r="AG58" s="6" t="s">
        <v>2929</v>
      </c>
      <c r="AH58" s="6" t="s">
        <v>4088</v>
      </c>
      <c r="AI58" s="7">
        <f>IFERROR(RANK('Ref. Chile'!H57,'Ref. Chile'!H:H,0)+COUNTIF('Ref. Chile'!$H$7:'Ref. Chile'!H57,'Ref. Chile'!H57)-1,"")</f>
        <v>1076</v>
      </c>
      <c r="AJ58" s="7">
        <f>IFERROR(RANK('Ref. Chile'!I57,'Ref. Chile'!I:I,0)+COUNTIF('Ref. Chile'!$I$7:'Ref. Chile'!I57,'Ref. Chile'!I57)-1,"")</f>
        <v>419</v>
      </c>
      <c r="AK58" s="7">
        <f>IFERROR(RANK('Ref. Chile'!J57,'Ref. Chile'!J:J,0)+COUNTIF('Ref. Chile'!$J$7:'Ref. Chile'!J57,'Ref. Chile'!J57)-1,"")</f>
        <v>1130</v>
      </c>
      <c r="AL58" s="7">
        <f>IFERROR(RANK('Ref. Chile'!K57,'Ref. Chile'!K:K,0)+COUNTIF('Ref. Chile'!$K$7:'Ref. Chile'!K57,'Ref. Chile'!K57)-1,"")</f>
        <v>911</v>
      </c>
      <c r="AM58" s="7">
        <f>IFERROR(RANK('Ref. Chile'!L57,'Ref. Chile'!L:L,0)+COUNTIF('Ref. Chile'!$L$7:'Ref. Chile'!L57,'Ref. Chile'!L57)-1,"")</f>
        <v>180</v>
      </c>
      <c r="AN58" s="7">
        <f>IFERROR(RANK('Ref. Chile'!M57,'Ref. Chile'!M:M,0)+COUNTIF('Ref. Chile'!$M$7:'Ref. Chile'!M57,'Ref. Chile'!M57)-1,"")</f>
        <v>1009</v>
      </c>
      <c r="AO58" s="7">
        <f>IFERROR(RANK('Ref. Chile'!H57,'Ref. Chile'!H:H,1)+COUNTIF('Ref. Chile'!$H$7:'Ref. Chile'!H57,'Ref. Chile'!H57)-1,"")</f>
        <v>1727</v>
      </c>
      <c r="AP58" s="7">
        <f>IFERROR(RANK('Ref. Chile'!I57,'Ref. Chile'!I:I,1)+COUNTIF('Ref. Chile'!$I$7:'Ref. Chile'!I57,'Ref. Chile'!I57)-1,"")</f>
        <v>2334</v>
      </c>
      <c r="AQ58" s="7">
        <f>IFERROR(RANK('Ref. Chile'!J57,'Ref. Chile'!J:J,1)+COUNTIF('Ref. Chile'!$J$7:'Ref. Chile'!J57,'Ref. Chile'!J57)-1,"")</f>
        <v>1440</v>
      </c>
    </row>
    <row r="59" spans="31:43" ht="17.25" customHeight="1" x14ac:dyDescent="0.3">
      <c r="AE59" s="5" t="s">
        <v>54</v>
      </c>
      <c r="AF59" s="5" t="s">
        <v>3137</v>
      </c>
      <c r="AG59" s="6" t="s">
        <v>2929</v>
      </c>
      <c r="AH59" s="6" t="s">
        <v>4094</v>
      </c>
      <c r="AI59" s="7">
        <f>IFERROR(RANK('Ref. Chile'!H58,'Ref. Chile'!H:H,0)+COUNTIF('Ref. Chile'!$H$7:'Ref. Chile'!H58,'Ref. Chile'!H58)-1,"")</f>
        <v>1060</v>
      </c>
      <c r="AJ59" s="7">
        <f>IFERROR(RANK('Ref. Chile'!I58,'Ref. Chile'!I:I,0)+COUNTIF('Ref. Chile'!$I$7:'Ref. Chile'!I58,'Ref. Chile'!I58)-1,"")</f>
        <v>687</v>
      </c>
      <c r="AK59" s="7">
        <f>IFERROR(RANK('Ref. Chile'!J58,'Ref. Chile'!J:J,0)+COUNTIF('Ref. Chile'!$J$7:'Ref. Chile'!J58,'Ref. Chile'!J58)-1,"")</f>
        <v>1631</v>
      </c>
      <c r="AL59" s="7">
        <f>IFERROR(RANK('Ref. Chile'!K58,'Ref. Chile'!K:K,0)+COUNTIF('Ref. Chile'!$K$7:'Ref. Chile'!K58,'Ref. Chile'!K58)-1,"")</f>
        <v>723</v>
      </c>
      <c r="AM59" s="7">
        <f>IFERROR(RANK('Ref. Chile'!L58,'Ref. Chile'!L:L,0)+COUNTIF('Ref. Chile'!$L$7:'Ref. Chile'!L58,'Ref. Chile'!L58)-1,"")</f>
        <v>392</v>
      </c>
      <c r="AN59" s="7">
        <f>IFERROR(RANK('Ref. Chile'!M58,'Ref. Chile'!M:M,0)+COUNTIF('Ref. Chile'!$M$7:'Ref. Chile'!M58,'Ref. Chile'!M58)-1,"")</f>
        <v>1490</v>
      </c>
      <c r="AO59" s="7">
        <f>IFERROR(RANK('Ref. Chile'!H58,'Ref. Chile'!H:H,1)+COUNTIF('Ref. Chile'!$H$7:'Ref. Chile'!H58,'Ref. Chile'!H58)-1,"")</f>
        <v>1743</v>
      </c>
      <c r="AP59" s="7">
        <f>IFERROR(RANK('Ref. Chile'!I58,'Ref. Chile'!I:I,1)+COUNTIF('Ref. Chile'!$I$7:'Ref. Chile'!I58,'Ref. Chile'!I58)-1,"")</f>
        <v>1903</v>
      </c>
      <c r="AQ59" s="7">
        <f>IFERROR(RANK('Ref. Chile'!J58,'Ref. Chile'!J:J,1)+COUNTIF('Ref. Chile'!$J$7:'Ref. Chile'!J58,'Ref. Chile'!J58)-1,"")</f>
        <v>827</v>
      </c>
    </row>
    <row r="60" spans="31:43" ht="17.25" customHeight="1" x14ac:dyDescent="0.3">
      <c r="AE60" s="5" t="s">
        <v>55</v>
      </c>
      <c r="AF60" s="5" t="s">
        <v>3138</v>
      </c>
      <c r="AG60" s="6" t="s">
        <v>2929</v>
      </c>
      <c r="AH60" s="6" t="s">
        <v>4096</v>
      </c>
      <c r="AI60" s="7">
        <f>IFERROR(RANK('Ref. Chile'!H59,'Ref. Chile'!H:H,0)+COUNTIF('Ref. Chile'!$H$7:'Ref. Chile'!H59,'Ref. Chile'!H59)-1,"")</f>
        <v>1070</v>
      </c>
      <c r="AJ60" s="7">
        <f>IFERROR(RANK('Ref. Chile'!I59,'Ref. Chile'!I:I,0)+COUNTIF('Ref. Chile'!$I$7:'Ref. Chile'!I59,'Ref. Chile'!I59)-1,"")</f>
        <v>410</v>
      </c>
      <c r="AK60" s="7">
        <f>IFERROR(RANK('Ref. Chile'!J59,'Ref. Chile'!J:J,0)+COUNTIF('Ref. Chile'!$J$7:'Ref. Chile'!J59,'Ref. Chile'!J59)-1,"")</f>
        <v>1111</v>
      </c>
      <c r="AL60" s="7">
        <f>IFERROR(RANK('Ref. Chile'!K59,'Ref. Chile'!K:K,0)+COUNTIF('Ref. Chile'!$K$7:'Ref. Chile'!K59,'Ref. Chile'!K59)-1,"")</f>
        <v>870</v>
      </c>
      <c r="AM60" s="7">
        <f>IFERROR(RANK('Ref. Chile'!L59,'Ref. Chile'!L:L,0)+COUNTIF('Ref. Chile'!$L$7:'Ref. Chile'!L59,'Ref. Chile'!L59)-1,"")</f>
        <v>176</v>
      </c>
      <c r="AN60" s="7">
        <f>IFERROR(RANK('Ref. Chile'!M59,'Ref. Chile'!M:M,0)+COUNTIF('Ref. Chile'!$M$7:'Ref. Chile'!M59,'Ref. Chile'!M59)-1,"")</f>
        <v>995</v>
      </c>
      <c r="AO60" s="7">
        <f>IFERROR(RANK('Ref. Chile'!H59,'Ref. Chile'!H:H,1)+COUNTIF('Ref. Chile'!$H$7:'Ref. Chile'!H59,'Ref. Chile'!H59)-1,"")</f>
        <v>1733</v>
      </c>
      <c r="AP60" s="7">
        <f>IFERROR(RANK('Ref. Chile'!I59,'Ref. Chile'!I:I,1)+COUNTIF('Ref. Chile'!$I$7:'Ref. Chile'!I59,'Ref. Chile'!I59)-1,"")</f>
        <v>2343</v>
      </c>
      <c r="AQ60" s="7">
        <f>IFERROR(RANK('Ref. Chile'!J59,'Ref. Chile'!J:J,1)+COUNTIF('Ref. Chile'!$J$7:'Ref. Chile'!J59,'Ref. Chile'!J59)-1,"")</f>
        <v>1459</v>
      </c>
    </row>
    <row r="61" spans="31:43" ht="17.25" customHeight="1" x14ac:dyDescent="0.3">
      <c r="AE61" s="5" t="s">
        <v>56</v>
      </c>
      <c r="AF61" s="5" t="s">
        <v>3139</v>
      </c>
      <c r="AG61" s="6" t="s">
        <v>2929</v>
      </c>
      <c r="AH61" s="6" t="s">
        <v>4097</v>
      </c>
      <c r="AI61" s="7">
        <f>IFERROR(RANK('Ref. Chile'!H60,'Ref. Chile'!H:H,0)+COUNTIF('Ref. Chile'!$H$7:'Ref. Chile'!H60,'Ref. Chile'!H60)-1,"")</f>
        <v>1059</v>
      </c>
      <c r="AJ61" s="7">
        <f>IFERROR(RANK('Ref. Chile'!I60,'Ref. Chile'!I:I,0)+COUNTIF('Ref. Chile'!$I$7:'Ref. Chile'!I60,'Ref. Chile'!I60)-1,"")</f>
        <v>374</v>
      </c>
      <c r="AK61" s="7">
        <f>IFERROR(RANK('Ref. Chile'!J60,'Ref. Chile'!J:J,0)+COUNTIF('Ref. Chile'!$J$7:'Ref. Chile'!J60,'Ref. Chile'!J60)-1,"")</f>
        <v>1058</v>
      </c>
      <c r="AL61" s="7">
        <f>IFERROR(RANK('Ref. Chile'!K60,'Ref. Chile'!K:K,0)+COUNTIF('Ref. Chile'!$K$7:'Ref. Chile'!K60,'Ref. Chile'!K60)-1,"")</f>
        <v>707</v>
      </c>
      <c r="AM61" s="7">
        <f>IFERROR(RANK('Ref. Chile'!L60,'Ref. Chile'!L:L,0)+COUNTIF('Ref. Chile'!$L$7:'Ref. Chile'!L60,'Ref. Chile'!L60)-1,"")</f>
        <v>152</v>
      </c>
      <c r="AN61" s="7">
        <f>IFERROR(RANK('Ref. Chile'!M60,'Ref. Chile'!M:M,0)+COUNTIF('Ref. Chile'!$M$7:'Ref. Chile'!M60,'Ref. Chile'!M60)-1,"")</f>
        <v>932</v>
      </c>
      <c r="AO61" s="7">
        <f>IFERROR(RANK('Ref. Chile'!H60,'Ref. Chile'!H:H,1)+COUNTIF('Ref. Chile'!$H$7:'Ref. Chile'!H60,'Ref. Chile'!H60)-1,"")</f>
        <v>1744</v>
      </c>
      <c r="AP61" s="7">
        <f>IFERROR(RANK('Ref. Chile'!I60,'Ref. Chile'!I:I,1)+COUNTIF('Ref. Chile'!$I$7:'Ref. Chile'!I60,'Ref. Chile'!I60)-1,"")</f>
        <v>2379</v>
      </c>
      <c r="AQ61" s="7">
        <f>IFERROR(RANK('Ref. Chile'!J60,'Ref. Chile'!J:J,1)+COUNTIF('Ref. Chile'!$J$7:'Ref. Chile'!J60,'Ref. Chile'!J60)-1,"")</f>
        <v>1512</v>
      </c>
    </row>
    <row r="62" spans="31:43" ht="17.25" customHeight="1" x14ac:dyDescent="0.3">
      <c r="AE62" s="5" t="s">
        <v>57</v>
      </c>
      <c r="AF62" s="5" t="s">
        <v>3140</v>
      </c>
      <c r="AG62" s="6" t="s">
        <v>2929</v>
      </c>
      <c r="AH62" s="6" t="s">
        <v>4107</v>
      </c>
      <c r="AI62" s="7">
        <f>IFERROR(RANK('Ref. Chile'!H61,'Ref. Chile'!H:H,0)+COUNTIF('Ref. Chile'!$H$7:'Ref. Chile'!H61,'Ref. Chile'!H61)-1,"")</f>
        <v>869</v>
      </c>
      <c r="AJ62" s="7">
        <f>IFERROR(RANK('Ref. Chile'!I61,'Ref. Chile'!I:I,0)+COUNTIF('Ref. Chile'!$I$7:'Ref. Chile'!I61,'Ref. Chile'!I61)-1,"")</f>
        <v>688</v>
      </c>
      <c r="AK62" s="7">
        <f>IFERROR(RANK('Ref. Chile'!J61,'Ref. Chile'!J:J,0)+COUNTIF('Ref. Chile'!$J$7:'Ref. Chile'!J61,'Ref. Chile'!J61)-1,"")</f>
        <v>1632</v>
      </c>
      <c r="AL62" s="7">
        <f>IFERROR(RANK('Ref. Chile'!K61,'Ref. Chile'!K:K,0)+COUNTIF('Ref. Chile'!$K$7:'Ref. Chile'!K61,'Ref. Chile'!K61)-1,"")</f>
        <v>934</v>
      </c>
      <c r="AM62" s="7">
        <f>IFERROR(RANK('Ref. Chile'!L61,'Ref. Chile'!L:L,0)+COUNTIF('Ref. Chile'!$L$7:'Ref. Chile'!L61,'Ref. Chile'!L61)-1,"")</f>
        <v>393</v>
      </c>
      <c r="AN62" s="7">
        <f>IFERROR(RANK('Ref. Chile'!M61,'Ref. Chile'!M:M,0)+COUNTIF('Ref. Chile'!$M$7:'Ref. Chile'!M61,'Ref. Chile'!M61)-1,"")</f>
        <v>1491</v>
      </c>
      <c r="AO62" s="7">
        <f>IFERROR(RANK('Ref. Chile'!H61,'Ref. Chile'!H:H,1)+COUNTIF('Ref. Chile'!$H$7:'Ref. Chile'!H61,'Ref. Chile'!H61)-1,"")</f>
        <v>1756</v>
      </c>
      <c r="AP62" s="7">
        <f>IFERROR(RANK('Ref. Chile'!I61,'Ref. Chile'!I:I,1)+COUNTIF('Ref. Chile'!$I$7:'Ref. Chile'!I61,'Ref. Chile'!I61)-1,"")</f>
        <v>1904</v>
      </c>
      <c r="AQ62" s="7">
        <f>IFERROR(RANK('Ref. Chile'!J61,'Ref. Chile'!J:J,1)+COUNTIF('Ref. Chile'!$J$7:'Ref. Chile'!J61,'Ref. Chile'!J61)-1,"")</f>
        <v>828</v>
      </c>
    </row>
    <row r="63" spans="31:43" ht="17.25" customHeight="1" x14ac:dyDescent="0.3">
      <c r="AE63" s="5" t="s">
        <v>58</v>
      </c>
      <c r="AF63" s="5" t="s">
        <v>3141</v>
      </c>
      <c r="AG63" s="6" t="s">
        <v>2929</v>
      </c>
      <c r="AH63" s="6" t="s">
        <v>4109</v>
      </c>
      <c r="AI63" s="7">
        <f>IFERROR(RANK('Ref. Chile'!H62,'Ref. Chile'!H:H,0)+COUNTIF('Ref. Chile'!$H$7:'Ref. Chile'!H62,'Ref. Chile'!H62)-1,"")</f>
        <v>1084</v>
      </c>
      <c r="AJ63" s="7">
        <f>IFERROR(RANK('Ref. Chile'!I62,'Ref. Chile'!I:I,0)+COUNTIF('Ref. Chile'!$I$7:'Ref. Chile'!I62,'Ref. Chile'!I62)-1,"")</f>
        <v>450</v>
      </c>
      <c r="AK63" s="7">
        <f>IFERROR(RANK('Ref. Chile'!J62,'Ref. Chile'!J:J,0)+COUNTIF('Ref. Chile'!$J$7:'Ref. Chile'!J62,'Ref. Chile'!J62)-1,"")</f>
        <v>1190</v>
      </c>
      <c r="AL63" s="7">
        <f>IFERROR(RANK('Ref. Chile'!K62,'Ref. Chile'!K:K,0)+COUNTIF('Ref. Chile'!$K$7:'Ref. Chile'!K62,'Ref. Chile'!K62)-1,"")</f>
        <v>1129</v>
      </c>
      <c r="AM63" s="7">
        <f>IFERROR(RANK('Ref. Chile'!L62,'Ref. Chile'!L:L,0)+COUNTIF('Ref. Chile'!$L$7:'Ref. Chile'!L62,'Ref. Chile'!L62)-1,"")</f>
        <v>197</v>
      </c>
      <c r="AN63" s="7">
        <f>IFERROR(RANK('Ref. Chile'!M62,'Ref. Chile'!M:M,0)+COUNTIF('Ref. Chile'!$M$7:'Ref. Chile'!M62,'Ref. Chile'!M62)-1,"")</f>
        <v>1037</v>
      </c>
      <c r="AO63" s="7">
        <f>IFERROR(RANK('Ref. Chile'!H62,'Ref. Chile'!H:H,1)+COUNTIF('Ref. Chile'!$H$7:'Ref. Chile'!H62,'Ref. Chile'!H62)-1,"")</f>
        <v>1719</v>
      </c>
      <c r="AP63" s="7">
        <f>IFERROR(RANK('Ref. Chile'!I62,'Ref. Chile'!I:I,1)+COUNTIF('Ref. Chile'!$I$7:'Ref. Chile'!I62,'Ref. Chile'!I62)-1,"")</f>
        <v>2303</v>
      </c>
      <c r="AQ63" s="7">
        <f>IFERROR(RANK('Ref. Chile'!J62,'Ref. Chile'!J:J,1)+COUNTIF('Ref. Chile'!$J$7:'Ref. Chile'!J62,'Ref. Chile'!J62)-1,"")</f>
        <v>1380</v>
      </c>
    </row>
    <row r="64" spans="31:43" ht="17.25" customHeight="1" x14ac:dyDescent="0.3">
      <c r="AE64" s="5" t="s">
        <v>59</v>
      </c>
      <c r="AF64" s="5" t="s">
        <v>3142</v>
      </c>
      <c r="AG64" s="6" t="s">
        <v>2930</v>
      </c>
      <c r="AH64" s="6" t="s">
        <v>4092</v>
      </c>
      <c r="AI64" s="7">
        <f>IFERROR(RANK('Ref. Chile'!H63,'Ref. Chile'!H:H,0)+COUNTIF('Ref. Chile'!$H$7:'Ref. Chile'!H63,'Ref. Chile'!H63)-1,"")</f>
        <v>1272</v>
      </c>
      <c r="AJ64" s="7">
        <f>IFERROR(RANK('Ref. Chile'!I63,'Ref. Chile'!I:I,0)+COUNTIF('Ref. Chile'!$I$7:'Ref. Chile'!I63,'Ref. Chile'!I63)-1,"")</f>
        <v>180</v>
      </c>
      <c r="AK64" s="7">
        <f>IFERROR(RANK('Ref. Chile'!J63,'Ref. Chile'!J:J,0)+COUNTIF('Ref. Chile'!$J$7:'Ref. Chile'!J63,'Ref. Chile'!J63)-1,"")</f>
        <v>1022</v>
      </c>
      <c r="AL64" s="7">
        <f>IFERROR(RANK('Ref. Chile'!K63,'Ref. Chile'!K:K,0)+COUNTIF('Ref. Chile'!$K$7:'Ref. Chile'!K63,'Ref. Chile'!K63)-1,"")</f>
        <v>1148</v>
      </c>
      <c r="AM64" s="7">
        <f>IFERROR(RANK('Ref. Chile'!L63,'Ref. Chile'!L:L,0)+COUNTIF('Ref. Chile'!$L$7:'Ref. Chile'!L63,'Ref. Chile'!L63)-1,"")</f>
        <v>573</v>
      </c>
      <c r="AN64" s="7">
        <f>IFERROR(RANK('Ref. Chile'!M63,'Ref. Chile'!M:M,0)+COUNTIF('Ref. Chile'!$M$7:'Ref. Chile'!M63,'Ref. Chile'!M63)-1,"")</f>
        <v>884</v>
      </c>
      <c r="AO64" s="7">
        <f>IFERROR(RANK('Ref. Chile'!H63,'Ref. Chile'!H:H,1)+COUNTIF('Ref. Chile'!$H$7:'Ref. Chile'!H63,'Ref. Chile'!H63)-1,"")</f>
        <v>1531</v>
      </c>
      <c r="AP64" s="7">
        <f>IFERROR(RANK('Ref. Chile'!I63,'Ref. Chile'!I:I,1)+COUNTIF('Ref. Chile'!$I$7:'Ref. Chile'!I63,'Ref. Chile'!I63)-1,"")</f>
        <v>2573</v>
      </c>
      <c r="AQ64" s="7">
        <f>IFERROR(RANK('Ref. Chile'!J63,'Ref. Chile'!J:J,1)+COUNTIF('Ref. Chile'!$J$7:'Ref. Chile'!J63,'Ref. Chile'!J63)-1,"")</f>
        <v>1548</v>
      </c>
    </row>
    <row r="65" spans="31:43" ht="17.25" customHeight="1" x14ac:dyDescent="0.3">
      <c r="AE65" s="5" t="s">
        <v>60</v>
      </c>
      <c r="AF65" s="5" t="s">
        <v>3143</v>
      </c>
      <c r="AG65" s="6" t="s">
        <v>2930</v>
      </c>
      <c r="AH65" s="6" t="s">
        <v>4088</v>
      </c>
      <c r="AI65" s="7">
        <f>IFERROR(RANK('Ref. Chile'!H64,'Ref. Chile'!H:H,0)+COUNTIF('Ref. Chile'!$H$7:'Ref. Chile'!H64,'Ref. Chile'!H64)-1,"")</f>
        <v>1274</v>
      </c>
      <c r="AJ65" s="7">
        <f>IFERROR(RANK('Ref. Chile'!I64,'Ref. Chile'!I:I,0)+COUNTIF('Ref. Chile'!$I$7:'Ref. Chile'!I64,'Ref. Chile'!I64)-1,"")</f>
        <v>205</v>
      </c>
      <c r="AK65" s="7">
        <f>IFERROR(RANK('Ref. Chile'!J64,'Ref. Chile'!J:J,0)+COUNTIF('Ref. Chile'!$J$7:'Ref. Chile'!J64,'Ref. Chile'!J64)-1,"")</f>
        <v>1051</v>
      </c>
      <c r="AL65" s="7">
        <f>IFERROR(RANK('Ref. Chile'!K64,'Ref. Chile'!K:K,0)+COUNTIF('Ref. Chile'!$K$7:'Ref. Chile'!K64,'Ref. Chile'!K64)-1,"")</f>
        <v>1175</v>
      </c>
      <c r="AM65" s="7">
        <f>IFERROR(RANK('Ref. Chile'!L64,'Ref. Chile'!L:L,0)+COUNTIF('Ref. Chile'!$L$7:'Ref. Chile'!L64,'Ref. Chile'!L64)-1,"")</f>
        <v>583</v>
      </c>
      <c r="AN65" s="7">
        <f>IFERROR(RANK('Ref. Chile'!M64,'Ref. Chile'!M:M,0)+COUNTIF('Ref. Chile'!$M$7:'Ref. Chile'!M64,'Ref. Chile'!M64)-1,"")</f>
        <v>910</v>
      </c>
      <c r="AO65" s="7">
        <f>IFERROR(RANK('Ref. Chile'!H64,'Ref. Chile'!H:H,1)+COUNTIF('Ref. Chile'!$H$7:'Ref. Chile'!H64,'Ref. Chile'!H64)-1,"")</f>
        <v>1529</v>
      </c>
      <c r="AP65" s="7">
        <f>IFERROR(RANK('Ref. Chile'!I64,'Ref. Chile'!I:I,1)+COUNTIF('Ref. Chile'!$I$7:'Ref. Chile'!I64,'Ref. Chile'!I64)-1,"")</f>
        <v>2548</v>
      </c>
      <c r="AQ65" s="7">
        <f>IFERROR(RANK('Ref. Chile'!J64,'Ref. Chile'!J:J,1)+COUNTIF('Ref. Chile'!$J$7:'Ref. Chile'!J64,'Ref. Chile'!J64)-1,"")</f>
        <v>1519</v>
      </c>
    </row>
    <row r="66" spans="31:43" ht="17.25" customHeight="1" x14ac:dyDescent="0.3">
      <c r="AE66" s="5" t="s">
        <v>61</v>
      </c>
      <c r="AF66" s="5" t="s">
        <v>3144</v>
      </c>
      <c r="AG66" s="6" t="s">
        <v>2930</v>
      </c>
      <c r="AH66" s="6" t="s">
        <v>4093</v>
      </c>
      <c r="AI66" s="7">
        <f>IFERROR(RANK('Ref. Chile'!H65,'Ref. Chile'!H:H,0)+COUNTIF('Ref. Chile'!$H$7:'Ref. Chile'!H65,'Ref. Chile'!H65)-1,"")</f>
        <v>1277</v>
      </c>
      <c r="AJ66" s="7">
        <f>IFERROR(RANK('Ref. Chile'!I65,'Ref. Chile'!I:I,0)+COUNTIF('Ref. Chile'!$I$7:'Ref. Chile'!I65,'Ref. Chile'!I65)-1,"")</f>
        <v>256</v>
      </c>
      <c r="AK66" s="7">
        <f>IFERROR(RANK('Ref. Chile'!J65,'Ref. Chile'!J:J,0)+COUNTIF('Ref. Chile'!$J$7:'Ref. Chile'!J65,'Ref. Chile'!J65)-1,"")</f>
        <v>1113</v>
      </c>
      <c r="AL66" s="7">
        <f>IFERROR(RANK('Ref. Chile'!K65,'Ref. Chile'!K:K,0)+COUNTIF('Ref. Chile'!$K$7:'Ref. Chile'!K65,'Ref. Chile'!K65)-1,"")</f>
        <v>1213</v>
      </c>
      <c r="AM66" s="7">
        <f>IFERROR(RANK('Ref. Chile'!L65,'Ref. Chile'!L:L,0)+COUNTIF('Ref. Chile'!$L$7:'Ref. Chile'!L65,'Ref. Chile'!L65)-1,"")</f>
        <v>592</v>
      </c>
      <c r="AN66" s="7">
        <f>IFERROR(RANK('Ref. Chile'!M65,'Ref. Chile'!M:M,0)+COUNTIF('Ref. Chile'!$M$7:'Ref. Chile'!M65,'Ref. Chile'!M65)-1,"")</f>
        <v>992</v>
      </c>
      <c r="AO66" s="7">
        <f>IFERROR(RANK('Ref. Chile'!H65,'Ref. Chile'!H:H,1)+COUNTIF('Ref. Chile'!$H$7:'Ref. Chile'!H65,'Ref. Chile'!H65)-1,"")</f>
        <v>1526</v>
      </c>
      <c r="AP66" s="7">
        <f>IFERROR(RANK('Ref. Chile'!I65,'Ref. Chile'!I:I,1)+COUNTIF('Ref. Chile'!$I$7:'Ref. Chile'!I65,'Ref. Chile'!I65)-1,"")</f>
        <v>2497</v>
      </c>
      <c r="AQ66" s="7">
        <f>IFERROR(RANK('Ref. Chile'!J65,'Ref. Chile'!J:J,1)+COUNTIF('Ref. Chile'!$J$7:'Ref. Chile'!J65,'Ref. Chile'!J65)-1,"")</f>
        <v>1457</v>
      </c>
    </row>
    <row r="67" spans="31:43" ht="17.25" customHeight="1" x14ac:dyDescent="0.3">
      <c r="AE67" s="5" t="s">
        <v>62</v>
      </c>
      <c r="AF67" s="5" t="s">
        <v>3145</v>
      </c>
      <c r="AG67" s="6" t="s">
        <v>2930</v>
      </c>
      <c r="AH67" s="6" t="s">
        <v>4115</v>
      </c>
      <c r="AI67" s="7">
        <f>IFERROR(RANK('Ref. Chile'!H66,'Ref. Chile'!H:H,0)+COUNTIF('Ref. Chile'!$H$7:'Ref. Chile'!H66,'Ref. Chile'!H66)-1,"")</f>
        <v>1252</v>
      </c>
      <c r="AJ67" s="7">
        <f>IFERROR(RANK('Ref. Chile'!I66,'Ref. Chile'!I:I,0)+COUNTIF('Ref. Chile'!$I$7:'Ref. Chile'!I66,'Ref. Chile'!I66)-1,"")</f>
        <v>100</v>
      </c>
      <c r="AK67" s="7">
        <f>IFERROR(RANK('Ref. Chile'!J66,'Ref. Chile'!J:J,0)+COUNTIF('Ref. Chile'!$J$7:'Ref. Chile'!J66,'Ref. Chile'!J66)-1,"")</f>
        <v>890</v>
      </c>
      <c r="AL67" s="7">
        <f>IFERROR(RANK('Ref. Chile'!K66,'Ref. Chile'!K:K,0)+COUNTIF('Ref. Chile'!$K$7:'Ref. Chile'!K66,'Ref. Chile'!K66)-1,"")</f>
        <v>652</v>
      </c>
      <c r="AM67" s="7">
        <f>IFERROR(RANK('Ref. Chile'!L66,'Ref. Chile'!L:L,0)+COUNTIF('Ref. Chile'!$L$7:'Ref. Chile'!L66,'Ref. Chile'!L66)-1,"")</f>
        <v>165</v>
      </c>
      <c r="AN67" s="7">
        <f>IFERROR(RANK('Ref. Chile'!M66,'Ref. Chile'!M:M,0)+COUNTIF('Ref. Chile'!$M$7:'Ref. Chile'!M66,'Ref. Chile'!M66)-1,"")</f>
        <v>732</v>
      </c>
      <c r="AO67" s="7">
        <f>IFERROR(RANK('Ref. Chile'!H66,'Ref. Chile'!H:H,1)+COUNTIF('Ref. Chile'!$H$7:'Ref. Chile'!H66,'Ref. Chile'!H66)-1,"")</f>
        <v>1551</v>
      </c>
      <c r="AP67" s="7">
        <f>IFERROR(RANK('Ref. Chile'!I66,'Ref. Chile'!I:I,1)+COUNTIF('Ref. Chile'!$I$7:'Ref. Chile'!I66,'Ref. Chile'!I66)-1,"")</f>
        <v>2653</v>
      </c>
      <c r="AQ67" s="7">
        <f>IFERROR(RANK('Ref. Chile'!J66,'Ref. Chile'!J:J,1)+COUNTIF('Ref. Chile'!$J$7:'Ref. Chile'!J66,'Ref. Chile'!J66)-1,"")</f>
        <v>1680</v>
      </c>
    </row>
    <row r="68" spans="31:43" ht="17.25" customHeight="1" x14ac:dyDescent="0.3">
      <c r="AE68" s="5" t="s">
        <v>63</v>
      </c>
      <c r="AF68" s="5" t="s">
        <v>3146</v>
      </c>
      <c r="AG68" s="6" t="s">
        <v>2930</v>
      </c>
      <c r="AH68" s="6" t="s">
        <v>4116</v>
      </c>
      <c r="AI68" s="7">
        <f>IFERROR(RANK('Ref. Chile'!H67,'Ref. Chile'!H:H,0)+COUNTIF('Ref. Chile'!$H$7:'Ref. Chile'!H67,'Ref. Chile'!H67)-1,"")</f>
        <v>1284</v>
      </c>
      <c r="AJ68" s="7">
        <f>IFERROR(RANK('Ref. Chile'!I67,'Ref. Chile'!I:I,0)+COUNTIF('Ref. Chile'!$I$7:'Ref. Chile'!I67,'Ref. Chile'!I67)-1,"")</f>
        <v>336</v>
      </c>
      <c r="AK68" s="7">
        <f>IFERROR(RANK('Ref. Chile'!J67,'Ref. Chile'!J:J,0)+COUNTIF('Ref. Chile'!$J$7:'Ref. Chile'!J67,'Ref. Chile'!J67)-1,"")</f>
        <v>1264</v>
      </c>
      <c r="AL68" s="7">
        <f>IFERROR(RANK('Ref. Chile'!K67,'Ref. Chile'!K:K,0)+COUNTIF('Ref. Chile'!$K$7:'Ref. Chile'!K67,'Ref. Chile'!K67)-1,"")</f>
        <v>1262</v>
      </c>
      <c r="AM68" s="7">
        <f>IFERROR(RANK('Ref. Chile'!L67,'Ref. Chile'!L:L,0)+COUNTIF('Ref. Chile'!$L$7:'Ref. Chile'!L67,'Ref. Chile'!L67)-1,"")</f>
        <v>609</v>
      </c>
      <c r="AN68" s="7">
        <f>IFERROR(RANK('Ref. Chile'!M67,'Ref. Chile'!M:M,0)+COUNTIF('Ref. Chile'!$M$7:'Ref. Chile'!M67,'Ref. Chile'!M67)-1,"")</f>
        <v>1070</v>
      </c>
      <c r="AO68" s="7">
        <f>IFERROR(RANK('Ref. Chile'!H67,'Ref. Chile'!H:H,1)+COUNTIF('Ref. Chile'!$H$7:'Ref. Chile'!H67,'Ref. Chile'!H67)-1,"")</f>
        <v>1519</v>
      </c>
      <c r="AP68" s="7">
        <f>IFERROR(RANK('Ref. Chile'!I67,'Ref. Chile'!I:I,1)+COUNTIF('Ref. Chile'!$I$7:'Ref. Chile'!I67,'Ref. Chile'!I67)-1,"")</f>
        <v>2417</v>
      </c>
      <c r="AQ68" s="7">
        <f>IFERROR(RANK('Ref. Chile'!J67,'Ref. Chile'!J:J,1)+COUNTIF('Ref. Chile'!$J$7:'Ref. Chile'!J67,'Ref. Chile'!J67)-1,"")</f>
        <v>1306</v>
      </c>
    </row>
    <row r="69" spans="31:43" ht="17.25" customHeight="1" x14ac:dyDescent="0.3">
      <c r="AE69" s="5" t="s">
        <v>64</v>
      </c>
      <c r="AF69" s="5" t="s">
        <v>3147</v>
      </c>
      <c r="AG69" s="6" t="s">
        <v>2930</v>
      </c>
      <c r="AH69" s="6" t="s">
        <v>4097</v>
      </c>
      <c r="AI69" s="7">
        <f>IFERROR(RANK('Ref. Chile'!H68,'Ref. Chile'!H:H,0)+COUNTIF('Ref. Chile'!$H$7:'Ref. Chile'!H68,'Ref. Chile'!H68)-1,"")</f>
        <v>1268</v>
      </c>
      <c r="AJ69" s="7">
        <f>IFERROR(RANK('Ref. Chile'!I68,'Ref. Chile'!I:I,0)+COUNTIF('Ref. Chile'!$I$7:'Ref. Chile'!I68,'Ref. Chile'!I68)-1,"")</f>
        <v>168</v>
      </c>
      <c r="AK69" s="7">
        <f>IFERROR(RANK('Ref. Chile'!J68,'Ref. Chile'!J:J,0)+COUNTIF('Ref. Chile'!$J$7:'Ref. Chile'!J68,'Ref. Chile'!J68)-1,"")</f>
        <v>996</v>
      </c>
      <c r="AL69" s="7">
        <f>IFERROR(RANK('Ref. Chile'!K68,'Ref. Chile'!K:K,0)+COUNTIF('Ref. Chile'!$K$7:'Ref. Chile'!K68,'Ref. Chile'!K68)-1,"")</f>
        <v>1127</v>
      </c>
      <c r="AM69" s="7">
        <f>IFERROR(RANK('Ref. Chile'!L68,'Ref. Chile'!L:L,0)+COUNTIF('Ref. Chile'!$L$7:'Ref. Chile'!L68,'Ref. Chile'!L68)-1,"")</f>
        <v>565</v>
      </c>
      <c r="AN69" s="7">
        <f>IFERROR(RANK('Ref. Chile'!M68,'Ref. Chile'!M:M,0)+COUNTIF('Ref. Chile'!$M$7:'Ref. Chile'!M68,'Ref. Chile'!M68)-1,"")</f>
        <v>853</v>
      </c>
      <c r="AO69" s="7">
        <f>IFERROR(RANK('Ref. Chile'!H68,'Ref. Chile'!H:H,1)+COUNTIF('Ref. Chile'!$H$7:'Ref. Chile'!H68,'Ref. Chile'!H68)-1,"")</f>
        <v>1535</v>
      </c>
      <c r="AP69" s="7">
        <f>IFERROR(RANK('Ref. Chile'!I68,'Ref. Chile'!I:I,1)+COUNTIF('Ref. Chile'!$I$7:'Ref. Chile'!I68,'Ref. Chile'!I68)-1,"")</f>
        <v>2585</v>
      </c>
      <c r="AQ69" s="7">
        <f>IFERROR(RANK('Ref. Chile'!J68,'Ref. Chile'!J:J,1)+COUNTIF('Ref. Chile'!$J$7:'Ref. Chile'!J68,'Ref. Chile'!J68)-1,"")</f>
        <v>1574</v>
      </c>
    </row>
    <row r="70" spans="31:43" ht="17.25" customHeight="1" x14ac:dyDescent="0.3">
      <c r="AE70" s="5" t="s">
        <v>65</v>
      </c>
      <c r="AF70" s="5" t="s">
        <v>3148</v>
      </c>
      <c r="AG70" s="6" t="s">
        <v>2930</v>
      </c>
      <c r="AH70" s="6" t="s">
        <v>4117</v>
      </c>
      <c r="AI70" s="7">
        <f>IFERROR(RANK('Ref. Chile'!H69,'Ref. Chile'!H:H,0)+COUNTIF('Ref. Chile'!$H$7:'Ref. Chile'!H69,'Ref. Chile'!H69)-1,"")</f>
        <v>1253</v>
      </c>
      <c r="AJ70" s="7">
        <f>IFERROR(RANK('Ref. Chile'!I69,'Ref. Chile'!I:I,0)+COUNTIF('Ref. Chile'!$I$7:'Ref. Chile'!I69,'Ref. Chile'!I69)-1,"")</f>
        <v>114</v>
      </c>
      <c r="AK70" s="7">
        <f>IFERROR(RANK('Ref. Chile'!J69,'Ref. Chile'!J:J,0)+COUNTIF('Ref. Chile'!$J$7:'Ref. Chile'!J69,'Ref. Chile'!J69)-1,"")</f>
        <v>904</v>
      </c>
      <c r="AL70" s="7">
        <f>IFERROR(RANK('Ref. Chile'!K69,'Ref. Chile'!K:K,0)+COUNTIF('Ref. Chile'!$K$7:'Ref. Chile'!K69,'Ref. Chile'!K69)-1,"")</f>
        <v>677</v>
      </c>
      <c r="AM70" s="7">
        <f>IFERROR(RANK('Ref. Chile'!L69,'Ref. Chile'!L:L,0)+COUNTIF('Ref. Chile'!$L$7:'Ref. Chile'!L69,'Ref. Chile'!L69)-1,"")</f>
        <v>178</v>
      </c>
      <c r="AN70" s="7">
        <f>IFERROR(RANK('Ref. Chile'!M69,'Ref. Chile'!M:M,0)+COUNTIF('Ref. Chile'!$M$7:'Ref. Chile'!M69,'Ref. Chile'!M69)-1,"")</f>
        <v>754</v>
      </c>
      <c r="AO70" s="7">
        <f>IFERROR(RANK('Ref. Chile'!H69,'Ref. Chile'!H:H,1)+COUNTIF('Ref. Chile'!$H$7:'Ref. Chile'!H69,'Ref. Chile'!H69)-1,"")</f>
        <v>1550</v>
      </c>
      <c r="AP70" s="7">
        <f>IFERROR(RANK('Ref. Chile'!I69,'Ref. Chile'!I:I,1)+COUNTIF('Ref. Chile'!$I$7:'Ref. Chile'!I69,'Ref. Chile'!I69)-1,"")</f>
        <v>2639</v>
      </c>
      <c r="AQ70" s="7">
        <f>IFERROR(RANK('Ref. Chile'!J69,'Ref. Chile'!J:J,1)+COUNTIF('Ref. Chile'!$J$7:'Ref. Chile'!J69,'Ref. Chile'!J69)-1,"")</f>
        <v>1666</v>
      </c>
    </row>
    <row r="71" spans="31:43" ht="17.25" customHeight="1" x14ac:dyDescent="0.3">
      <c r="AE71" s="5" t="s">
        <v>66</v>
      </c>
      <c r="AF71" s="5" t="s">
        <v>3149</v>
      </c>
      <c r="AG71" s="6" t="s">
        <v>2931</v>
      </c>
      <c r="AH71" s="6" t="s">
        <v>4100</v>
      </c>
      <c r="AI71" s="7">
        <f>IFERROR(RANK('Ref. Chile'!H70,'Ref. Chile'!H:H,0)+COUNTIF('Ref. Chile'!$H$7:'Ref. Chile'!H70,'Ref. Chile'!H70)-1,"")</f>
        <v>1368</v>
      </c>
      <c r="AJ71" s="7">
        <f>IFERROR(RANK('Ref. Chile'!I70,'Ref. Chile'!I:I,0)+COUNTIF('Ref. Chile'!$I$7:'Ref. Chile'!I70,'Ref. Chile'!I70)-1,"")</f>
        <v>68</v>
      </c>
      <c r="AK71" s="7">
        <f>IFERROR(RANK('Ref. Chile'!J70,'Ref. Chile'!J:J,0)+COUNTIF('Ref. Chile'!$J$7:'Ref. Chile'!J70,'Ref. Chile'!J70)-1,"")</f>
        <v>871</v>
      </c>
      <c r="AL71" s="7">
        <f>IFERROR(RANK('Ref. Chile'!K70,'Ref. Chile'!K:K,0)+COUNTIF('Ref. Chile'!$K$7:'Ref. Chile'!K70,'Ref. Chile'!K70)-1,"")</f>
        <v>1344</v>
      </c>
      <c r="AM71" s="7">
        <f>IFERROR(RANK('Ref. Chile'!L70,'Ref. Chile'!L:L,0)+COUNTIF('Ref. Chile'!$L$7:'Ref. Chile'!L70,'Ref. Chile'!L70)-1,"")</f>
        <v>173</v>
      </c>
      <c r="AN71" s="7">
        <f>IFERROR(RANK('Ref. Chile'!M70,'Ref. Chile'!M:M,0)+COUNTIF('Ref. Chile'!$M$7:'Ref. Chile'!M70,'Ref. Chile'!M70)-1,"")</f>
        <v>726</v>
      </c>
      <c r="AO71" s="7">
        <f>IFERROR(RANK('Ref. Chile'!H70,'Ref. Chile'!H:H,1)+COUNTIF('Ref. Chile'!$H$7:'Ref. Chile'!H70,'Ref. Chile'!H70)-1,"")</f>
        <v>1435</v>
      </c>
      <c r="AP71" s="7">
        <f>IFERROR(RANK('Ref. Chile'!I70,'Ref. Chile'!I:I,1)+COUNTIF('Ref. Chile'!$I$7:'Ref. Chile'!I70,'Ref. Chile'!I70)-1,"")</f>
        <v>2685</v>
      </c>
      <c r="AQ71" s="7">
        <f>IFERROR(RANK('Ref. Chile'!J70,'Ref. Chile'!J:J,1)+COUNTIF('Ref. Chile'!$J$7:'Ref. Chile'!J70,'Ref. Chile'!J70)-1,"")</f>
        <v>1699</v>
      </c>
    </row>
    <row r="72" spans="31:43" ht="17.25" customHeight="1" x14ac:dyDescent="0.3">
      <c r="AE72" s="5" t="s">
        <v>67</v>
      </c>
      <c r="AF72" s="5" t="s">
        <v>3150</v>
      </c>
      <c r="AG72" s="6" t="s">
        <v>2931</v>
      </c>
      <c r="AH72" s="6" t="s">
        <v>4088</v>
      </c>
      <c r="AI72" s="7">
        <f>IFERROR(RANK('Ref. Chile'!H71,'Ref. Chile'!H:H,0)+COUNTIF('Ref. Chile'!$H$7:'Ref. Chile'!H71,'Ref. Chile'!H71)-1,"")</f>
        <v>1372</v>
      </c>
      <c r="AJ72" s="7">
        <f>IFERROR(RANK('Ref. Chile'!I71,'Ref. Chile'!I:I,0)+COUNTIF('Ref. Chile'!$I$7:'Ref. Chile'!I71,'Ref. Chile'!I71)-1,"")</f>
        <v>110</v>
      </c>
      <c r="AK72" s="7">
        <f>IFERROR(RANK('Ref. Chile'!J71,'Ref. Chile'!J:J,0)+COUNTIF('Ref. Chile'!$J$7:'Ref. Chile'!J71,'Ref. Chile'!J71)-1,"")</f>
        <v>975</v>
      </c>
      <c r="AL72" s="7">
        <f>IFERROR(RANK('Ref. Chile'!K71,'Ref. Chile'!K:K,0)+COUNTIF('Ref. Chile'!$K$7:'Ref. Chile'!K71,'Ref. Chile'!K71)-1,"")</f>
        <v>1376</v>
      </c>
      <c r="AM72" s="7">
        <f>IFERROR(RANK('Ref. Chile'!L71,'Ref. Chile'!L:L,0)+COUNTIF('Ref. Chile'!$L$7:'Ref. Chile'!L71,'Ref. Chile'!L71)-1,"")</f>
        <v>575</v>
      </c>
      <c r="AN72" s="7">
        <f>IFERROR(RANK('Ref. Chile'!M71,'Ref. Chile'!M:M,0)+COUNTIF('Ref. Chile'!$M$7:'Ref. Chile'!M71,'Ref. Chile'!M71)-1,"")</f>
        <v>850</v>
      </c>
      <c r="AO72" s="7">
        <f>IFERROR(RANK('Ref. Chile'!H71,'Ref. Chile'!H:H,1)+COUNTIF('Ref. Chile'!$H$7:'Ref. Chile'!H71,'Ref. Chile'!H71)-1,"")</f>
        <v>1431</v>
      </c>
      <c r="AP72" s="7">
        <f>IFERROR(RANK('Ref. Chile'!I71,'Ref. Chile'!I:I,1)+COUNTIF('Ref. Chile'!$I$7:'Ref. Chile'!I71,'Ref. Chile'!I71)-1,"")</f>
        <v>2643</v>
      </c>
      <c r="AQ72" s="7">
        <f>IFERROR(RANK('Ref. Chile'!J71,'Ref. Chile'!J:J,1)+COUNTIF('Ref. Chile'!$J$7:'Ref. Chile'!J71,'Ref. Chile'!J71)-1,"")</f>
        <v>1595</v>
      </c>
    </row>
    <row r="73" spans="31:43" ht="17.25" customHeight="1" x14ac:dyDescent="0.3">
      <c r="AE73" s="5" t="s">
        <v>68</v>
      </c>
      <c r="AF73" s="5" t="s">
        <v>3151</v>
      </c>
      <c r="AG73" s="6" t="s">
        <v>2931</v>
      </c>
      <c r="AH73" s="6" t="s">
        <v>4101</v>
      </c>
      <c r="AI73" s="7">
        <f>IFERROR(RANK('Ref. Chile'!H72,'Ref. Chile'!H:H,0)+COUNTIF('Ref. Chile'!$H$7:'Ref. Chile'!H72,'Ref. Chile'!H72)-1,"")</f>
        <v>1370</v>
      </c>
      <c r="AJ73" s="7">
        <f>IFERROR(RANK('Ref. Chile'!I72,'Ref. Chile'!I:I,0)+COUNTIF('Ref. Chile'!$I$7:'Ref. Chile'!I72,'Ref. Chile'!I72)-1,"")</f>
        <v>106</v>
      </c>
      <c r="AK73" s="7">
        <f>IFERROR(RANK('Ref. Chile'!J72,'Ref. Chile'!J:J,0)+COUNTIF('Ref. Chile'!$J$7:'Ref. Chile'!J72,'Ref. Chile'!J72)-1,"")</f>
        <v>962</v>
      </c>
      <c r="AL73" s="7">
        <f>IFERROR(RANK('Ref. Chile'!K72,'Ref. Chile'!K:K,0)+COUNTIF('Ref. Chile'!$K$7:'Ref. Chile'!K72,'Ref. Chile'!K72)-1,"")</f>
        <v>1375</v>
      </c>
      <c r="AM73" s="7">
        <f>IFERROR(RANK('Ref. Chile'!L72,'Ref. Chile'!L:L,0)+COUNTIF('Ref. Chile'!$L$7:'Ref. Chile'!L72,'Ref. Chile'!L72)-1,"")</f>
        <v>569</v>
      </c>
      <c r="AN73" s="7">
        <f>IFERROR(RANK('Ref. Chile'!M72,'Ref. Chile'!M:M,0)+COUNTIF('Ref. Chile'!$M$7:'Ref. Chile'!M72,'Ref. Chile'!M72)-1,"")</f>
        <v>841</v>
      </c>
      <c r="AO73" s="7">
        <f>IFERROR(RANK('Ref. Chile'!H72,'Ref. Chile'!H:H,1)+COUNTIF('Ref. Chile'!$H$7:'Ref. Chile'!H72,'Ref. Chile'!H72)-1,"")</f>
        <v>1433</v>
      </c>
      <c r="AP73" s="7">
        <f>IFERROR(RANK('Ref. Chile'!I72,'Ref. Chile'!I:I,1)+COUNTIF('Ref. Chile'!$I$7:'Ref. Chile'!I72,'Ref. Chile'!I72)-1,"")</f>
        <v>2647</v>
      </c>
      <c r="AQ73" s="7">
        <f>IFERROR(RANK('Ref. Chile'!J72,'Ref. Chile'!J:J,1)+COUNTIF('Ref. Chile'!$J$7:'Ref. Chile'!J72,'Ref. Chile'!J72)-1,"")</f>
        <v>1608</v>
      </c>
    </row>
    <row r="74" spans="31:43" ht="17.25" customHeight="1" x14ac:dyDescent="0.3">
      <c r="AE74" s="5" t="s">
        <v>69</v>
      </c>
      <c r="AF74" s="5" t="s">
        <v>3152</v>
      </c>
      <c r="AG74" s="6" t="s">
        <v>2931</v>
      </c>
      <c r="AH74" s="6" t="s">
        <v>4102</v>
      </c>
      <c r="AI74" s="7">
        <f>IFERROR(RANK('Ref. Chile'!H73,'Ref. Chile'!H:H,0)+COUNTIF('Ref. Chile'!$H$7:'Ref. Chile'!H73,'Ref. Chile'!H73)-1,"")</f>
        <v>1381</v>
      </c>
      <c r="AJ74" s="7">
        <f>IFERROR(RANK('Ref. Chile'!I73,'Ref. Chile'!I:I,0)+COUNTIF('Ref. Chile'!$I$7:'Ref. Chile'!I73,'Ref. Chile'!I73)-1,"")</f>
        <v>151</v>
      </c>
      <c r="AK74" s="7">
        <f>IFERROR(RANK('Ref. Chile'!J73,'Ref. Chile'!J:J,0)+COUNTIF('Ref. Chile'!$J$7:'Ref. Chile'!J73,'Ref. Chile'!J73)-1,"")</f>
        <v>1064</v>
      </c>
      <c r="AL74" s="7">
        <f>IFERROR(RANK('Ref. Chile'!K73,'Ref. Chile'!K:K,0)+COUNTIF('Ref. Chile'!$K$7:'Ref. Chile'!K73,'Ref. Chile'!K73)-1,"")</f>
        <v>1393</v>
      </c>
      <c r="AM74" s="7">
        <f>IFERROR(RANK('Ref. Chile'!L73,'Ref. Chile'!L:L,0)+COUNTIF('Ref. Chile'!$L$7:'Ref. Chile'!L73,'Ref. Chile'!L73)-1,"")</f>
        <v>594</v>
      </c>
      <c r="AN74" s="7">
        <f>IFERROR(RANK('Ref. Chile'!M73,'Ref. Chile'!M:M,0)+COUNTIF('Ref. Chile'!$M$7:'Ref. Chile'!M73,'Ref. Chile'!M73)-1,"")</f>
        <v>949</v>
      </c>
      <c r="AO74" s="7">
        <f>IFERROR(RANK('Ref. Chile'!H73,'Ref. Chile'!H:H,1)+COUNTIF('Ref. Chile'!$H$7:'Ref. Chile'!H73,'Ref. Chile'!H73)-1,"")</f>
        <v>1422</v>
      </c>
      <c r="AP74" s="7">
        <f>IFERROR(RANK('Ref. Chile'!I73,'Ref. Chile'!I:I,1)+COUNTIF('Ref. Chile'!$I$7:'Ref. Chile'!I73,'Ref. Chile'!I73)-1,"")</f>
        <v>2602</v>
      </c>
      <c r="AQ74" s="7">
        <f>IFERROR(RANK('Ref. Chile'!J73,'Ref. Chile'!J:J,1)+COUNTIF('Ref. Chile'!$J$7:'Ref. Chile'!J73,'Ref. Chile'!J73)-1,"")</f>
        <v>1506</v>
      </c>
    </row>
    <row r="75" spans="31:43" ht="17.25" customHeight="1" x14ac:dyDescent="0.3">
      <c r="AE75" s="5" t="s">
        <v>70</v>
      </c>
      <c r="AF75" s="5" t="s">
        <v>3153</v>
      </c>
      <c r="AG75" s="6" t="s">
        <v>2931</v>
      </c>
      <c r="AH75" s="6" t="s">
        <v>4104</v>
      </c>
      <c r="AI75" s="7">
        <f>IFERROR(RANK('Ref. Chile'!H74,'Ref. Chile'!H:H,0)+COUNTIF('Ref. Chile'!$H$7:'Ref. Chile'!H74,'Ref. Chile'!H74)-1,"")</f>
        <v>1380</v>
      </c>
      <c r="AJ75" s="7">
        <f>IFERROR(RANK('Ref. Chile'!I74,'Ref. Chile'!I:I,0)+COUNTIF('Ref. Chile'!$I$7:'Ref. Chile'!I74,'Ref. Chile'!I74)-1,"")</f>
        <v>150</v>
      </c>
      <c r="AK75" s="7">
        <f>IFERROR(RANK('Ref. Chile'!J74,'Ref. Chile'!J:J,0)+COUNTIF('Ref. Chile'!$J$7:'Ref. Chile'!J74,'Ref. Chile'!J74)-1,"")</f>
        <v>1063</v>
      </c>
      <c r="AL75" s="7">
        <f>IFERROR(RANK('Ref. Chile'!K74,'Ref. Chile'!K:K,0)+COUNTIF('Ref. Chile'!$K$7:'Ref. Chile'!K74,'Ref. Chile'!K74)-1,"")</f>
        <v>1394</v>
      </c>
      <c r="AM75" s="7">
        <f>IFERROR(RANK('Ref. Chile'!L74,'Ref. Chile'!L:L,0)+COUNTIF('Ref. Chile'!$L$7:'Ref. Chile'!L74,'Ref. Chile'!L74)-1,"")</f>
        <v>593</v>
      </c>
      <c r="AN75" s="7">
        <f>IFERROR(RANK('Ref. Chile'!M74,'Ref. Chile'!M:M,0)+COUNTIF('Ref. Chile'!$M$7:'Ref. Chile'!M74,'Ref. Chile'!M74)-1,"")</f>
        <v>948</v>
      </c>
      <c r="AO75" s="7">
        <f>IFERROR(RANK('Ref. Chile'!H74,'Ref. Chile'!H:H,1)+COUNTIF('Ref. Chile'!$H$7:'Ref. Chile'!H74,'Ref. Chile'!H74)-1,"")</f>
        <v>1423</v>
      </c>
      <c r="AP75" s="7">
        <f>IFERROR(RANK('Ref. Chile'!I74,'Ref. Chile'!I:I,1)+COUNTIF('Ref. Chile'!$I$7:'Ref. Chile'!I74,'Ref. Chile'!I74)-1,"")</f>
        <v>2603</v>
      </c>
      <c r="AQ75" s="7">
        <f>IFERROR(RANK('Ref. Chile'!J74,'Ref. Chile'!J:J,1)+COUNTIF('Ref. Chile'!$J$7:'Ref. Chile'!J74,'Ref. Chile'!J74)-1,"")</f>
        <v>1507</v>
      </c>
    </row>
    <row r="76" spans="31:43" ht="17.25" customHeight="1" x14ac:dyDescent="0.3">
      <c r="AE76" s="5" t="s">
        <v>71</v>
      </c>
      <c r="AF76" s="5" t="s">
        <v>3154</v>
      </c>
      <c r="AG76" s="6" t="s">
        <v>2931</v>
      </c>
      <c r="AH76" s="6" t="s">
        <v>4105</v>
      </c>
      <c r="AI76" s="7">
        <f>IFERROR(RANK('Ref. Chile'!H75,'Ref. Chile'!H:H,0)+COUNTIF('Ref. Chile'!$H$7:'Ref. Chile'!H75,'Ref. Chile'!H75)-1,"")</f>
        <v>1385</v>
      </c>
      <c r="AJ76" s="7">
        <f>IFERROR(RANK('Ref. Chile'!I75,'Ref. Chile'!I:I,0)+COUNTIF('Ref. Chile'!$I$7:'Ref. Chile'!I75,'Ref. Chile'!I75)-1,"")</f>
        <v>195</v>
      </c>
      <c r="AK76" s="7">
        <f>IFERROR(RANK('Ref. Chile'!J75,'Ref. Chile'!J:J,0)+COUNTIF('Ref. Chile'!$J$7:'Ref. Chile'!J75,'Ref. Chile'!J75)-1,"")</f>
        <v>1160</v>
      </c>
      <c r="AL76" s="7">
        <f>IFERROR(RANK('Ref. Chile'!K75,'Ref. Chile'!K:K,0)+COUNTIF('Ref. Chile'!$K$7:'Ref. Chile'!K75,'Ref. Chile'!K75)-1,"")</f>
        <v>1409</v>
      </c>
      <c r="AM76" s="7">
        <f>IFERROR(RANK('Ref. Chile'!L75,'Ref. Chile'!L:L,0)+COUNTIF('Ref. Chile'!$L$7:'Ref. Chile'!L75,'Ref. Chile'!L75)-1,"")</f>
        <v>606</v>
      </c>
      <c r="AN76" s="7">
        <f>IFERROR(RANK('Ref. Chile'!M75,'Ref. Chile'!M:M,0)+COUNTIF('Ref. Chile'!$M$7:'Ref. Chile'!M75,'Ref. Chile'!M75)-1,"")</f>
        <v>1039</v>
      </c>
      <c r="AO76" s="7">
        <f>IFERROR(RANK('Ref. Chile'!H75,'Ref. Chile'!H:H,1)+COUNTIF('Ref. Chile'!$H$7:'Ref. Chile'!H75,'Ref. Chile'!H75)-1,"")</f>
        <v>1418</v>
      </c>
      <c r="AP76" s="7">
        <f>IFERROR(RANK('Ref. Chile'!I75,'Ref. Chile'!I:I,1)+COUNTIF('Ref. Chile'!$I$7:'Ref. Chile'!I75,'Ref. Chile'!I75)-1,"")</f>
        <v>2558</v>
      </c>
      <c r="AQ76" s="7">
        <f>IFERROR(RANK('Ref. Chile'!J75,'Ref. Chile'!J:J,1)+COUNTIF('Ref. Chile'!$J$7:'Ref. Chile'!J75,'Ref. Chile'!J75)-1,"")</f>
        <v>1410</v>
      </c>
    </row>
    <row r="77" spans="31:43" ht="17.25" customHeight="1" x14ac:dyDescent="0.3">
      <c r="AE77" s="5" t="s">
        <v>72</v>
      </c>
      <c r="AF77" s="5" t="s">
        <v>3155</v>
      </c>
      <c r="AG77" s="6" t="s">
        <v>2932</v>
      </c>
      <c r="AH77" s="6" t="s">
        <v>4118</v>
      </c>
      <c r="AI77" s="7">
        <f>IFERROR(RANK('Ref. Chile'!H76,'Ref. Chile'!H:H,0)+COUNTIF('Ref. Chile'!$H$7:'Ref. Chile'!H76,'Ref. Chile'!H76)-1,"")</f>
        <v>1147</v>
      </c>
      <c r="AJ77" s="7">
        <f>IFERROR(RANK('Ref. Chile'!I76,'Ref. Chile'!I:I,0)+COUNTIF('Ref. Chile'!$I$7:'Ref. Chile'!I76,'Ref. Chile'!I76)-1,"")</f>
        <v>360</v>
      </c>
      <c r="AK77" s="7">
        <f>IFERROR(RANK('Ref. Chile'!J76,'Ref. Chile'!J:J,0)+COUNTIF('Ref. Chile'!$J$7:'Ref. Chile'!J76,'Ref. Chile'!J76)-1,"")</f>
        <v>851</v>
      </c>
      <c r="AL77" s="7">
        <f>IFERROR(RANK('Ref. Chile'!K76,'Ref. Chile'!K:K,0)+COUNTIF('Ref. Chile'!$K$7:'Ref. Chile'!K76,'Ref. Chile'!K76)-1,"")</f>
        <v>414</v>
      </c>
      <c r="AM77" s="7">
        <f>IFERROR(RANK('Ref. Chile'!L76,'Ref. Chile'!L:L,0)+COUNTIF('Ref. Chile'!$L$7:'Ref. Chile'!L76,'Ref. Chile'!L76)-1,"")</f>
        <v>174</v>
      </c>
      <c r="AN77" s="7">
        <f>IFERROR(RANK('Ref. Chile'!M76,'Ref. Chile'!M:M,0)+COUNTIF('Ref. Chile'!$M$7:'Ref. Chile'!M76,'Ref. Chile'!M76)-1,"")</f>
        <v>499</v>
      </c>
      <c r="AO77" s="7">
        <f>IFERROR(RANK('Ref. Chile'!H76,'Ref. Chile'!H:H,1)+COUNTIF('Ref. Chile'!$H$7:'Ref. Chile'!H76,'Ref. Chile'!H76)-1,"")</f>
        <v>1656</v>
      </c>
      <c r="AP77" s="7">
        <f>IFERROR(RANK('Ref. Chile'!I76,'Ref. Chile'!I:I,1)+COUNTIF('Ref. Chile'!$I$7:'Ref. Chile'!I76,'Ref. Chile'!I76)-1,"")</f>
        <v>2393</v>
      </c>
      <c r="AQ77" s="7">
        <f>IFERROR(RANK('Ref. Chile'!J76,'Ref. Chile'!J:J,1)+COUNTIF('Ref. Chile'!$J$7:'Ref. Chile'!J76,'Ref. Chile'!J76)-1,"")</f>
        <v>1719</v>
      </c>
    </row>
    <row r="78" spans="31:43" ht="17.25" customHeight="1" x14ac:dyDescent="0.3">
      <c r="AE78" s="5" t="s">
        <v>73</v>
      </c>
      <c r="AF78" s="5" t="s">
        <v>3156</v>
      </c>
      <c r="AG78" s="6" t="s">
        <v>2932</v>
      </c>
      <c r="AH78" s="6" t="s">
        <v>4119</v>
      </c>
      <c r="AI78" s="7">
        <f>IFERROR(RANK('Ref. Chile'!H77,'Ref. Chile'!H:H,0)+COUNTIF('Ref. Chile'!$H$7:'Ref. Chile'!H77,'Ref. Chile'!H77)-1,"")</f>
        <v>870</v>
      </c>
      <c r="AJ78" s="7">
        <f>IFERROR(RANK('Ref. Chile'!I77,'Ref. Chile'!I:I,0)+COUNTIF('Ref. Chile'!$I$7:'Ref. Chile'!I77,'Ref. Chile'!I77)-1,"")</f>
        <v>689</v>
      </c>
      <c r="AK78" s="7">
        <f>IFERROR(RANK('Ref. Chile'!J77,'Ref. Chile'!J:J,0)+COUNTIF('Ref. Chile'!$J$7:'Ref. Chile'!J77,'Ref. Chile'!J77)-1,"")</f>
        <v>1633</v>
      </c>
      <c r="AL78" s="7">
        <f>IFERROR(RANK('Ref. Chile'!K77,'Ref. Chile'!K:K,0)+COUNTIF('Ref. Chile'!$K$7:'Ref. Chile'!K77,'Ref. Chile'!K77)-1,"")</f>
        <v>935</v>
      </c>
      <c r="AM78" s="7">
        <f>IFERROR(RANK('Ref. Chile'!L77,'Ref. Chile'!L:L,0)+COUNTIF('Ref. Chile'!$L$7:'Ref. Chile'!L77,'Ref. Chile'!L77)-1,"")</f>
        <v>394</v>
      </c>
      <c r="AN78" s="7">
        <f>IFERROR(RANK('Ref. Chile'!M77,'Ref. Chile'!M:M,0)+COUNTIF('Ref. Chile'!$M$7:'Ref. Chile'!M77,'Ref. Chile'!M77)-1,"")</f>
        <v>1492</v>
      </c>
      <c r="AO78" s="7">
        <f>IFERROR(RANK('Ref. Chile'!H77,'Ref. Chile'!H:H,1)+COUNTIF('Ref. Chile'!$H$7:'Ref. Chile'!H77,'Ref. Chile'!H77)-1,"")</f>
        <v>1757</v>
      </c>
      <c r="AP78" s="7">
        <f>IFERROR(RANK('Ref. Chile'!I77,'Ref. Chile'!I:I,1)+COUNTIF('Ref. Chile'!$I$7:'Ref. Chile'!I77,'Ref. Chile'!I77)-1,"")</f>
        <v>1905</v>
      </c>
      <c r="AQ78" s="7">
        <f>IFERROR(RANK('Ref. Chile'!J77,'Ref. Chile'!J:J,1)+COUNTIF('Ref. Chile'!$J$7:'Ref. Chile'!J77,'Ref. Chile'!J77)-1,"")</f>
        <v>829</v>
      </c>
    </row>
    <row r="79" spans="31:43" ht="17.25" customHeight="1" x14ac:dyDescent="0.3">
      <c r="AE79" s="5" t="s">
        <v>74</v>
      </c>
      <c r="AF79" s="5" t="s">
        <v>3157</v>
      </c>
      <c r="AG79" s="6" t="s">
        <v>2932</v>
      </c>
      <c r="AH79" s="6" t="s">
        <v>4120</v>
      </c>
      <c r="AI79" s="7">
        <f>IFERROR(RANK('Ref. Chile'!H78,'Ref. Chile'!H:H,0)+COUNTIF('Ref. Chile'!$H$7:'Ref. Chile'!H78,'Ref. Chile'!H78)-1,"")</f>
        <v>1139</v>
      </c>
      <c r="AJ79" s="7">
        <f>IFERROR(RANK('Ref. Chile'!I78,'Ref. Chile'!I:I,0)+COUNTIF('Ref. Chile'!$I$7:'Ref. Chile'!I78,'Ref. Chile'!I78)-1,"")</f>
        <v>333</v>
      </c>
      <c r="AK79" s="7">
        <f>IFERROR(RANK('Ref. Chile'!J78,'Ref. Chile'!J:J,0)+COUNTIF('Ref. Chile'!$J$7:'Ref. Chile'!J78,'Ref. Chile'!J78)-1,"")</f>
        <v>821</v>
      </c>
      <c r="AL79" s="7">
        <f>IFERROR(RANK('Ref. Chile'!K78,'Ref. Chile'!K:K,0)+COUNTIF('Ref. Chile'!$K$7:'Ref. Chile'!K78,'Ref. Chile'!K78)-1,"")</f>
        <v>408</v>
      </c>
      <c r="AM79" s="7">
        <f>IFERROR(RANK('Ref. Chile'!L78,'Ref. Chile'!L:L,0)+COUNTIF('Ref. Chile'!$L$7:'Ref. Chile'!L78,'Ref. Chile'!L78)-1,"")</f>
        <v>157</v>
      </c>
      <c r="AN79" s="7">
        <f>IFERROR(RANK('Ref. Chile'!M78,'Ref. Chile'!M:M,0)+COUNTIF('Ref. Chile'!$M$7:'Ref. Chile'!M78,'Ref. Chile'!M78)-1,"")</f>
        <v>472</v>
      </c>
      <c r="AO79" s="7">
        <f>IFERROR(RANK('Ref. Chile'!H78,'Ref. Chile'!H:H,1)+COUNTIF('Ref. Chile'!$H$7:'Ref. Chile'!H78,'Ref. Chile'!H78)-1,"")</f>
        <v>1664</v>
      </c>
      <c r="AP79" s="7">
        <f>IFERROR(RANK('Ref. Chile'!I78,'Ref. Chile'!I:I,1)+COUNTIF('Ref. Chile'!$I$7:'Ref. Chile'!I78,'Ref. Chile'!I78)-1,"")</f>
        <v>2420</v>
      </c>
      <c r="AQ79" s="7">
        <f>IFERROR(RANK('Ref. Chile'!J78,'Ref. Chile'!J:J,1)+COUNTIF('Ref. Chile'!$J$7:'Ref. Chile'!J78,'Ref. Chile'!J78)-1,"")</f>
        <v>1749</v>
      </c>
    </row>
    <row r="80" spans="31:43" ht="17.25" customHeight="1" x14ac:dyDescent="0.3">
      <c r="AE80" s="5" t="s">
        <v>75</v>
      </c>
      <c r="AF80" s="5" t="s">
        <v>3158</v>
      </c>
      <c r="AG80" s="6" t="s">
        <v>2932</v>
      </c>
      <c r="AH80" s="6" t="s">
        <v>4091</v>
      </c>
      <c r="AI80" s="7">
        <f>IFERROR(RANK('Ref. Chile'!H79,'Ref. Chile'!H:H,0)+COUNTIF('Ref. Chile'!$H$7:'Ref. Chile'!H79,'Ref. Chile'!H79)-1,"")</f>
        <v>1115</v>
      </c>
      <c r="AJ80" s="7">
        <f>IFERROR(RANK('Ref. Chile'!I79,'Ref. Chile'!I:I,0)+COUNTIF('Ref. Chile'!$I$7:'Ref. Chile'!I79,'Ref. Chile'!I79)-1,"")</f>
        <v>272</v>
      </c>
      <c r="AK80" s="7">
        <f>IFERROR(RANK('Ref. Chile'!J79,'Ref. Chile'!J:J,0)+COUNTIF('Ref. Chile'!$J$7:'Ref. Chile'!J79,'Ref. Chile'!J79)-1,"")</f>
        <v>1389</v>
      </c>
      <c r="AL80" s="7">
        <f>IFERROR(RANK('Ref. Chile'!K79,'Ref. Chile'!K:K,0)+COUNTIF('Ref. Chile'!$K$7:'Ref. Chile'!K79,'Ref. Chile'!K79)-1,"")</f>
        <v>388</v>
      </c>
      <c r="AM80" s="7">
        <f>IFERROR(RANK('Ref. Chile'!L79,'Ref. Chile'!L:L,0)+COUNTIF('Ref. Chile'!$L$7:'Ref. Chile'!L79,'Ref. Chile'!L79)-1,"")</f>
        <v>110</v>
      </c>
      <c r="AN80" s="7">
        <f>IFERROR(RANK('Ref. Chile'!M79,'Ref. Chile'!M:M,0)+COUNTIF('Ref. Chile'!$M$7:'Ref. Chile'!M79,'Ref. Chile'!M79)-1,"")</f>
        <v>1160</v>
      </c>
      <c r="AO80" s="7">
        <f>IFERROR(RANK('Ref. Chile'!H79,'Ref. Chile'!H:H,1)+COUNTIF('Ref. Chile'!$H$7:'Ref. Chile'!H79,'Ref. Chile'!H79)-1,"")</f>
        <v>1688</v>
      </c>
      <c r="AP80" s="7">
        <f>IFERROR(RANK('Ref. Chile'!I79,'Ref. Chile'!I:I,1)+COUNTIF('Ref. Chile'!$I$7:'Ref. Chile'!I79,'Ref. Chile'!I79)-1,"")</f>
        <v>2481</v>
      </c>
      <c r="AQ80" s="7">
        <f>IFERROR(RANK('Ref. Chile'!J79,'Ref. Chile'!J:J,1)+COUNTIF('Ref. Chile'!$J$7:'Ref. Chile'!J79,'Ref. Chile'!J79)-1,"")</f>
        <v>1181</v>
      </c>
    </row>
    <row r="81" spans="31:43" ht="17.25" customHeight="1" x14ac:dyDescent="0.3">
      <c r="AE81" s="5" t="s">
        <v>76</v>
      </c>
      <c r="AF81" s="5" t="s">
        <v>3159</v>
      </c>
      <c r="AG81" s="6" t="s">
        <v>2933</v>
      </c>
      <c r="AH81" s="6" t="s">
        <v>4093</v>
      </c>
      <c r="AI81" s="7">
        <f>IFERROR(RANK('Ref. Chile'!H80,'Ref. Chile'!H:H,0)+COUNTIF('Ref. Chile'!$H$7:'Ref. Chile'!H80,'Ref. Chile'!H80)-1,"")</f>
        <v>1096</v>
      </c>
      <c r="AJ81" s="7">
        <f>IFERROR(RANK('Ref. Chile'!I80,'Ref. Chile'!I:I,0)+COUNTIF('Ref. Chile'!$I$7:'Ref. Chile'!I80,'Ref. Chile'!I80)-1,"")</f>
        <v>61</v>
      </c>
      <c r="AK81" s="7">
        <f>IFERROR(RANK('Ref. Chile'!J80,'Ref. Chile'!J:J,0)+COUNTIF('Ref. Chile'!$J$7:'Ref. Chile'!J80,'Ref. Chile'!J80)-1,"")</f>
        <v>1851</v>
      </c>
      <c r="AL81" s="7">
        <f>IFERROR(RANK('Ref. Chile'!K80,'Ref. Chile'!K:K,0)+COUNTIF('Ref. Chile'!$K$7:'Ref. Chile'!K80,'Ref. Chile'!K80)-1,"")</f>
        <v>438</v>
      </c>
      <c r="AM81" s="7">
        <f>IFERROR(RANK('Ref. Chile'!L80,'Ref. Chile'!L:L,0)+COUNTIF('Ref. Chile'!$L$7:'Ref. Chile'!L80,'Ref. Chile'!L80)-1,"")</f>
        <v>66</v>
      </c>
      <c r="AN81" s="7">
        <f>IFERROR(RANK('Ref. Chile'!M80,'Ref. Chile'!M:M,0)+COUNTIF('Ref. Chile'!$M$7:'Ref. Chile'!M80,'Ref. Chile'!M80)-1,"")</f>
        <v>1295</v>
      </c>
      <c r="AO81" s="7">
        <f>IFERROR(RANK('Ref. Chile'!H80,'Ref. Chile'!H:H,1)+COUNTIF('Ref. Chile'!$H$7:'Ref. Chile'!H80,'Ref. Chile'!H80)-1,"")</f>
        <v>1707</v>
      </c>
      <c r="AP81" s="7">
        <f>IFERROR(RANK('Ref. Chile'!I80,'Ref. Chile'!I:I,1)+COUNTIF('Ref. Chile'!$I$7:'Ref. Chile'!I80,'Ref. Chile'!I80)-1,"")</f>
        <v>2692</v>
      </c>
      <c r="AQ81" s="7">
        <f>IFERROR(RANK('Ref. Chile'!J80,'Ref. Chile'!J:J,1)+COUNTIF('Ref. Chile'!$J$7:'Ref. Chile'!J80,'Ref. Chile'!J80)-1,"")</f>
        <v>719</v>
      </c>
    </row>
    <row r="82" spans="31:43" ht="17.25" customHeight="1" x14ac:dyDescent="0.3">
      <c r="AE82" s="5" t="s">
        <v>77</v>
      </c>
      <c r="AF82" s="5" t="s">
        <v>3160</v>
      </c>
      <c r="AG82" s="6" t="s">
        <v>2933</v>
      </c>
      <c r="AH82" s="6" t="s">
        <v>4121</v>
      </c>
      <c r="AI82" s="7">
        <f>IFERROR(RANK('Ref. Chile'!H81,'Ref. Chile'!H:H,0)+COUNTIF('Ref. Chile'!$H$7:'Ref. Chile'!H81,'Ref. Chile'!H81)-1,"")</f>
        <v>1056</v>
      </c>
      <c r="AJ82" s="7">
        <f>IFERROR(RANK('Ref. Chile'!I81,'Ref. Chile'!I:I,0)+COUNTIF('Ref. Chile'!$I$7:'Ref. Chile'!I81,'Ref. Chile'!I81)-1,"")</f>
        <v>45</v>
      </c>
      <c r="AK82" s="7">
        <f>IFERROR(RANK('Ref. Chile'!J81,'Ref. Chile'!J:J,0)+COUNTIF('Ref. Chile'!$J$7:'Ref. Chile'!J81,'Ref. Chile'!J81)-1,"")</f>
        <v>1601</v>
      </c>
      <c r="AL82" s="7">
        <f>IFERROR(RANK('Ref. Chile'!K81,'Ref. Chile'!K:K,0)+COUNTIF('Ref. Chile'!$K$7:'Ref. Chile'!K81,'Ref. Chile'!K81)-1,"")</f>
        <v>393</v>
      </c>
      <c r="AM82" s="7">
        <f>IFERROR(RANK('Ref. Chile'!L81,'Ref. Chile'!L:L,0)+COUNTIF('Ref. Chile'!$L$7:'Ref. Chile'!L81,'Ref. Chile'!L81)-1,"")</f>
        <v>40</v>
      </c>
      <c r="AN82" s="7">
        <f>IFERROR(RANK('Ref. Chile'!M81,'Ref. Chile'!M:M,0)+COUNTIF('Ref. Chile'!$M$7:'Ref. Chile'!M81,'Ref. Chile'!M81)-1,"")</f>
        <v>1082</v>
      </c>
      <c r="AO82" s="7">
        <f>IFERROR(RANK('Ref. Chile'!H81,'Ref. Chile'!H:H,1)+COUNTIF('Ref. Chile'!$H$7:'Ref. Chile'!H81,'Ref. Chile'!H81)-1,"")</f>
        <v>1747</v>
      </c>
      <c r="AP82" s="7">
        <f>IFERROR(RANK('Ref. Chile'!I81,'Ref. Chile'!I:I,1)+COUNTIF('Ref. Chile'!$I$7:'Ref. Chile'!I81,'Ref. Chile'!I81)-1,"")</f>
        <v>2708</v>
      </c>
      <c r="AQ82" s="7">
        <f>IFERROR(RANK('Ref. Chile'!J81,'Ref. Chile'!J:J,1)+COUNTIF('Ref. Chile'!$J$7:'Ref. Chile'!J81,'Ref. Chile'!J81)-1,"")</f>
        <v>969</v>
      </c>
    </row>
    <row r="83" spans="31:43" ht="17.25" customHeight="1" x14ac:dyDescent="0.3">
      <c r="AE83" s="5" t="s">
        <v>78</v>
      </c>
      <c r="AF83" s="5" t="s">
        <v>3161</v>
      </c>
      <c r="AG83" s="6" t="s">
        <v>2933</v>
      </c>
      <c r="AH83" s="6" t="s">
        <v>4122</v>
      </c>
      <c r="AI83" s="7">
        <f>IFERROR(RANK('Ref. Chile'!H82,'Ref. Chile'!H:H,0)+COUNTIF('Ref. Chile'!$H$7:'Ref. Chile'!H82,'Ref. Chile'!H82)-1,"")</f>
        <v>1144</v>
      </c>
      <c r="AJ83" s="7">
        <f>IFERROR(RANK('Ref. Chile'!I82,'Ref. Chile'!I:I,0)+COUNTIF('Ref. Chile'!$I$7:'Ref. Chile'!I82,'Ref. Chile'!I82)-1,"")</f>
        <v>108</v>
      </c>
      <c r="AK83" s="7">
        <f>IFERROR(RANK('Ref. Chile'!J82,'Ref. Chile'!J:J,0)+COUNTIF('Ref. Chile'!$J$7:'Ref. Chile'!J82,'Ref. Chile'!J82)-1,"")</f>
        <v>1633</v>
      </c>
      <c r="AL83" s="7">
        <f>IFERROR(RANK('Ref. Chile'!K82,'Ref. Chile'!K:K,0)+COUNTIF('Ref. Chile'!$K$7:'Ref. Chile'!K82,'Ref. Chile'!K82)-1,"")</f>
        <v>509</v>
      </c>
      <c r="AM83" s="7">
        <f>IFERROR(RANK('Ref. Chile'!L82,'Ref. Chile'!L:L,0)+COUNTIF('Ref. Chile'!$L$7:'Ref. Chile'!L82,'Ref. Chile'!L82)-1,"")</f>
        <v>154</v>
      </c>
      <c r="AN83" s="7">
        <f>IFERROR(RANK('Ref. Chile'!M82,'Ref. Chile'!M:M,0)+COUNTIF('Ref. Chile'!$M$7:'Ref. Chile'!M82,'Ref. Chile'!M82)-1,"")</f>
        <v>1492</v>
      </c>
      <c r="AO83" s="7">
        <f>IFERROR(RANK('Ref. Chile'!H82,'Ref. Chile'!H:H,1)+COUNTIF('Ref. Chile'!$H$7:'Ref. Chile'!H82,'Ref. Chile'!H82)-1,"")</f>
        <v>1659</v>
      </c>
      <c r="AP83" s="7">
        <f>IFERROR(RANK('Ref. Chile'!I82,'Ref. Chile'!I:I,1)+COUNTIF('Ref. Chile'!$I$7:'Ref. Chile'!I82,'Ref. Chile'!I82)-1,"")</f>
        <v>2645</v>
      </c>
      <c r="AQ83" s="7">
        <f>IFERROR(RANK('Ref. Chile'!J82,'Ref. Chile'!J:J,1)+COUNTIF('Ref. Chile'!$J$7:'Ref. Chile'!J82,'Ref. Chile'!J82)-1,"")</f>
        <v>829</v>
      </c>
    </row>
    <row r="84" spans="31:43" ht="17.25" customHeight="1" x14ac:dyDescent="0.3">
      <c r="AE84" s="5" t="s">
        <v>79</v>
      </c>
      <c r="AF84" s="5" t="s">
        <v>3162</v>
      </c>
      <c r="AG84" s="6" t="s">
        <v>2933</v>
      </c>
      <c r="AH84" s="6" t="s">
        <v>4123</v>
      </c>
      <c r="AI84" s="7">
        <f>IFERROR(RANK('Ref. Chile'!H83,'Ref. Chile'!H:H,0)+COUNTIF('Ref. Chile'!$H$7:'Ref. Chile'!H83,'Ref. Chile'!H83)-1,"")</f>
        <v>1135</v>
      </c>
      <c r="AJ84" s="7">
        <f>IFERROR(RANK('Ref. Chile'!I83,'Ref. Chile'!I:I,0)+COUNTIF('Ref. Chile'!$I$7:'Ref. Chile'!I83,'Ref. Chile'!I83)-1,"")</f>
        <v>92</v>
      </c>
      <c r="AK84" s="7">
        <f>IFERROR(RANK('Ref. Chile'!J83,'Ref. Chile'!J:J,0)+COUNTIF('Ref. Chile'!$J$7:'Ref. Chile'!J83,'Ref. Chile'!J83)-1,"")</f>
        <v>1909</v>
      </c>
      <c r="AL84" s="7">
        <f>IFERROR(RANK('Ref. Chile'!K83,'Ref. Chile'!K:K,0)+COUNTIF('Ref. Chile'!$K$7:'Ref. Chile'!K83,'Ref. Chile'!K83)-1,"")</f>
        <v>491</v>
      </c>
      <c r="AM84" s="7">
        <f>IFERROR(RANK('Ref. Chile'!L83,'Ref. Chile'!L:L,0)+COUNTIF('Ref. Chile'!$L$7:'Ref. Chile'!L83,'Ref. Chile'!L83)-1,"")</f>
        <v>127</v>
      </c>
      <c r="AN84" s="7">
        <f>IFERROR(RANK('Ref. Chile'!M83,'Ref. Chile'!M:M,0)+COUNTIF('Ref. Chile'!$M$7:'Ref. Chile'!M83,'Ref. Chile'!M83)-1,"")</f>
        <v>1452</v>
      </c>
      <c r="AO84" s="7">
        <f>IFERROR(RANK('Ref. Chile'!H83,'Ref. Chile'!H:H,1)+COUNTIF('Ref. Chile'!$H$7:'Ref. Chile'!H83,'Ref. Chile'!H83)-1,"")</f>
        <v>1668</v>
      </c>
      <c r="AP84" s="7">
        <f>IFERROR(RANK('Ref. Chile'!I83,'Ref. Chile'!I:I,1)+COUNTIF('Ref. Chile'!$I$7:'Ref. Chile'!I83,'Ref. Chile'!I83)-1,"")</f>
        <v>2661</v>
      </c>
      <c r="AQ84" s="7">
        <f>IFERROR(RANK('Ref. Chile'!J83,'Ref. Chile'!J:J,1)+COUNTIF('Ref. Chile'!$J$7:'Ref. Chile'!J83,'Ref. Chile'!J83)-1,"")</f>
        <v>661</v>
      </c>
    </row>
    <row r="85" spans="31:43" ht="17.25" customHeight="1" x14ac:dyDescent="0.3">
      <c r="AE85" s="5" t="s">
        <v>80</v>
      </c>
      <c r="AF85" s="5" t="s">
        <v>3163</v>
      </c>
      <c r="AG85" s="6" t="s">
        <v>2934</v>
      </c>
      <c r="AH85" s="6" t="s">
        <v>4124</v>
      </c>
      <c r="AI85" s="7">
        <f>IFERROR(RANK('Ref. Chile'!H84,'Ref. Chile'!H:H,0)+COUNTIF('Ref. Chile'!$H$7:'Ref. Chile'!H84,'Ref. Chile'!H84)-1,"")</f>
        <v>2787</v>
      </c>
      <c r="AJ85" s="7">
        <f>IFERROR(RANK('Ref. Chile'!I84,'Ref. Chile'!I:I,0)+COUNTIF('Ref. Chile'!$I$7:'Ref. Chile'!I84,'Ref. Chile'!I84)-1,"")</f>
        <v>2491</v>
      </c>
      <c r="AK85" s="7">
        <f>IFERROR(RANK('Ref. Chile'!J84,'Ref. Chile'!J:J,0)+COUNTIF('Ref. Chile'!$J$7:'Ref. Chile'!J84,'Ref. Chile'!J84)-1,"")</f>
        <v>2358</v>
      </c>
      <c r="AL85" s="7">
        <f>IFERROR(RANK('Ref. Chile'!K84,'Ref. Chile'!K:K,0)+COUNTIF('Ref. Chile'!$K$7:'Ref. Chile'!K84,'Ref. Chile'!K84)-1,"")</f>
        <v>2731</v>
      </c>
      <c r="AM85" s="7">
        <f>IFERROR(RANK('Ref. Chile'!L84,'Ref. Chile'!L:L,0)+COUNTIF('Ref. Chile'!$L$7:'Ref. Chile'!L84,'Ref. Chile'!L84)-1,"")</f>
        <v>2572</v>
      </c>
      <c r="AN85" s="7">
        <f>IFERROR(RANK('Ref. Chile'!M84,'Ref. Chile'!M:M,0)+COUNTIF('Ref. Chile'!$M$7:'Ref. Chile'!M84,'Ref. Chile'!M84)-1,"")</f>
        <v>2560</v>
      </c>
      <c r="AO85" s="7">
        <f>IFERROR(RANK('Ref. Chile'!H84,'Ref. Chile'!H:H,1)+COUNTIF('Ref. Chile'!$H$7:'Ref. Chile'!H84,'Ref. Chile'!H84)-1,"")</f>
        <v>16</v>
      </c>
      <c r="AP85" s="7">
        <f>IFERROR(RANK('Ref. Chile'!I84,'Ref. Chile'!I:I,1)+COUNTIF('Ref. Chile'!$I$7:'Ref. Chile'!I84,'Ref. Chile'!I84)-1,"")</f>
        <v>262</v>
      </c>
      <c r="AQ85" s="7">
        <f>IFERROR(RANK('Ref. Chile'!J84,'Ref. Chile'!J:J,1)+COUNTIF('Ref. Chile'!$J$7:'Ref. Chile'!J84,'Ref. Chile'!J84)-1,"")</f>
        <v>212</v>
      </c>
    </row>
    <row r="86" spans="31:43" ht="17.25" customHeight="1" x14ac:dyDescent="0.3">
      <c r="AE86" s="5" t="s">
        <v>81</v>
      </c>
      <c r="AF86" s="5" t="s">
        <v>3164</v>
      </c>
      <c r="AG86" s="6" t="s">
        <v>2934</v>
      </c>
      <c r="AH86" s="6" t="s">
        <v>4088</v>
      </c>
      <c r="AI86" s="7">
        <f>IFERROR(RANK('Ref. Chile'!H85,'Ref. Chile'!H:H,0)+COUNTIF('Ref. Chile'!$H$7:'Ref. Chile'!H85,'Ref. Chile'!H85)-1,"")</f>
        <v>2786</v>
      </c>
      <c r="AJ86" s="7">
        <f>IFERROR(RANK('Ref. Chile'!I85,'Ref. Chile'!I:I,0)+COUNTIF('Ref. Chile'!$I$7:'Ref. Chile'!I85,'Ref. Chile'!I85)-1,"")</f>
        <v>2490</v>
      </c>
      <c r="AK86" s="7">
        <f>IFERROR(RANK('Ref. Chile'!J85,'Ref. Chile'!J:J,0)+COUNTIF('Ref. Chile'!$J$7:'Ref. Chile'!J85,'Ref. Chile'!J85)-1,"")</f>
        <v>2351</v>
      </c>
      <c r="AL86" s="7">
        <f>IFERROR(RANK('Ref. Chile'!K85,'Ref. Chile'!K:K,0)+COUNTIF('Ref. Chile'!$K$7:'Ref. Chile'!K85,'Ref. Chile'!K85)-1,"")</f>
        <v>2729</v>
      </c>
      <c r="AM86" s="7">
        <f>IFERROR(RANK('Ref. Chile'!L85,'Ref. Chile'!L:L,0)+COUNTIF('Ref. Chile'!$L$7:'Ref. Chile'!L85,'Ref. Chile'!L85)-1,"")</f>
        <v>2571</v>
      </c>
      <c r="AN86" s="7">
        <f>IFERROR(RANK('Ref. Chile'!M85,'Ref. Chile'!M:M,0)+COUNTIF('Ref. Chile'!$M$7:'Ref. Chile'!M85,'Ref. Chile'!M85)-1,"")</f>
        <v>2558</v>
      </c>
      <c r="AO86" s="7">
        <f>IFERROR(RANK('Ref. Chile'!H85,'Ref. Chile'!H:H,1)+COUNTIF('Ref. Chile'!$H$7:'Ref. Chile'!H85,'Ref. Chile'!H85)-1,"")</f>
        <v>17</v>
      </c>
      <c r="AP86" s="7">
        <f>IFERROR(RANK('Ref. Chile'!I85,'Ref. Chile'!I:I,1)+COUNTIF('Ref. Chile'!$I$7:'Ref. Chile'!I85,'Ref. Chile'!I85)-1,"")</f>
        <v>263</v>
      </c>
      <c r="AQ86" s="7">
        <f>IFERROR(RANK('Ref. Chile'!J85,'Ref. Chile'!J:J,1)+COUNTIF('Ref. Chile'!$J$7:'Ref. Chile'!J85,'Ref. Chile'!J85)-1,"")</f>
        <v>219</v>
      </c>
    </row>
    <row r="87" spans="31:43" ht="17.25" customHeight="1" x14ac:dyDescent="0.3">
      <c r="AE87" s="5" t="s">
        <v>82</v>
      </c>
      <c r="AF87" s="5" t="s">
        <v>3165</v>
      </c>
      <c r="AG87" s="6" t="s">
        <v>2934</v>
      </c>
      <c r="AH87" s="6" t="s">
        <v>0</v>
      </c>
      <c r="AI87" s="7">
        <f>IFERROR(RANK('Ref. Chile'!H86,'Ref. Chile'!H:H,0)+COUNTIF('Ref. Chile'!$H$7:'Ref. Chile'!H86,'Ref. Chile'!H86)-1,"")</f>
        <v>871</v>
      </c>
      <c r="AJ87" s="7">
        <f>IFERROR(RANK('Ref. Chile'!I86,'Ref. Chile'!I:I,0)+COUNTIF('Ref. Chile'!$I$7:'Ref. Chile'!I86,'Ref. Chile'!I86)-1,"")</f>
        <v>690</v>
      </c>
      <c r="AK87" s="7">
        <f>IFERROR(RANK('Ref. Chile'!J86,'Ref. Chile'!J:J,0)+COUNTIF('Ref. Chile'!$J$7:'Ref. Chile'!J86,'Ref. Chile'!J86)-1,"")</f>
        <v>2541</v>
      </c>
      <c r="AL87" s="7">
        <f>IFERROR(RANK('Ref. Chile'!K86,'Ref. Chile'!K:K,0)+COUNTIF('Ref. Chile'!$K$7:'Ref. Chile'!K86,'Ref. Chile'!K86)-1,"")</f>
        <v>936</v>
      </c>
      <c r="AM87" s="7">
        <f>IFERROR(RANK('Ref. Chile'!L86,'Ref. Chile'!L:L,0)+COUNTIF('Ref. Chile'!$L$7:'Ref. Chile'!L86,'Ref. Chile'!L86)-1,"")</f>
        <v>395</v>
      </c>
      <c r="AN87" s="7">
        <f>IFERROR(RANK('Ref. Chile'!M86,'Ref. Chile'!M:M,0)+COUNTIF('Ref. Chile'!$M$7:'Ref. Chile'!M86,'Ref. Chile'!M86)-1,"")</f>
        <v>2605</v>
      </c>
      <c r="AO87" s="7">
        <f>IFERROR(RANK('Ref. Chile'!H86,'Ref. Chile'!H:H,1)+COUNTIF('Ref. Chile'!$H$7:'Ref. Chile'!H86,'Ref. Chile'!H86)-1,"")</f>
        <v>1758</v>
      </c>
      <c r="AP87" s="7">
        <f>IFERROR(RANK('Ref. Chile'!I86,'Ref. Chile'!I:I,1)+COUNTIF('Ref. Chile'!$I$7:'Ref. Chile'!I86,'Ref. Chile'!I86)-1,"")</f>
        <v>1906</v>
      </c>
      <c r="AQ87" s="7">
        <f>IFERROR(RANK('Ref. Chile'!J86,'Ref. Chile'!J:J,1)+COUNTIF('Ref. Chile'!$J$7:'Ref. Chile'!J86,'Ref. Chile'!J86)-1,"")</f>
        <v>29</v>
      </c>
    </row>
    <row r="88" spans="31:43" ht="17.25" customHeight="1" x14ac:dyDescent="0.3">
      <c r="AE88" s="5" t="s">
        <v>83</v>
      </c>
      <c r="AF88" s="5" t="s">
        <v>3166</v>
      </c>
      <c r="AG88" s="6" t="s">
        <v>2934</v>
      </c>
      <c r="AH88" s="6" t="s">
        <v>4125</v>
      </c>
      <c r="AI88" s="7">
        <f>IFERROR(RANK('Ref. Chile'!H87,'Ref. Chile'!H:H,0)+COUNTIF('Ref. Chile'!$H$7:'Ref. Chile'!H87,'Ref. Chile'!H87)-1,"")</f>
        <v>872</v>
      </c>
      <c r="AJ88" s="7">
        <f>IFERROR(RANK('Ref. Chile'!I87,'Ref. Chile'!I:I,0)+COUNTIF('Ref. Chile'!$I$7:'Ref. Chile'!I87,'Ref. Chile'!I87)-1,"")</f>
        <v>691</v>
      </c>
      <c r="AK88" s="7">
        <f>IFERROR(RANK('Ref. Chile'!J87,'Ref. Chile'!J:J,0)+COUNTIF('Ref. Chile'!$J$7:'Ref. Chile'!J87,'Ref. Chile'!J87)-1,"")</f>
        <v>1634</v>
      </c>
      <c r="AL88" s="7">
        <f>IFERROR(RANK('Ref. Chile'!K87,'Ref. Chile'!K:K,0)+COUNTIF('Ref. Chile'!$K$7:'Ref. Chile'!K87,'Ref. Chile'!K87)-1,"")</f>
        <v>937</v>
      </c>
      <c r="AM88" s="7">
        <f>IFERROR(RANK('Ref. Chile'!L87,'Ref. Chile'!L:L,0)+COUNTIF('Ref. Chile'!$L$7:'Ref. Chile'!L87,'Ref. Chile'!L87)-1,"")</f>
        <v>396</v>
      </c>
      <c r="AN88" s="7">
        <f>IFERROR(RANK('Ref. Chile'!M87,'Ref. Chile'!M:M,0)+COUNTIF('Ref. Chile'!$M$7:'Ref. Chile'!M87,'Ref. Chile'!M87)-1,"")</f>
        <v>1493</v>
      </c>
      <c r="AO88" s="7">
        <f>IFERROR(RANK('Ref. Chile'!H87,'Ref. Chile'!H:H,1)+COUNTIF('Ref. Chile'!$H$7:'Ref. Chile'!H87,'Ref. Chile'!H87)-1,"")</f>
        <v>1759</v>
      </c>
      <c r="AP88" s="7">
        <f>IFERROR(RANK('Ref. Chile'!I87,'Ref. Chile'!I:I,1)+COUNTIF('Ref. Chile'!$I$7:'Ref. Chile'!I87,'Ref. Chile'!I87)-1,"")</f>
        <v>1907</v>
      </c>
      <c r="AQ88" s="7">
        <f>IFERROR(RANK('Ref. Chile'!J87,'Ref. Chile'!J:J,1)+COUNTIF('Ref. Chile'!$J$7:'Ref. Chile'!J87,'Ref. Chile'!J87)-1,"")</f>
        <v>830</v>
      </c>
    </row>
    <row r="89" spans="31:43" ht="17.25" customHeight="1" x14ac:dyDescent="0.3">
      <c r="AE89" s="5" t="s">
        <v>84</v>
      </c>
      <c r="AF89" s="5" t="s">
        <v>3167</v>
      </c>
      <c r="AG89" s="6" t="s">
        <v>2934</v>
      </c>
      <c r="AH89" s="6" t="s">
        <v>4126</v>
      </c>
      <c r="AI89" s="7">
        <f>IFERROR(RANK('Ref. Chile'!H88,'Ref. Chile'!H:H,0)+COUNTIF('Ref. Chile'!$H$7:'Ref. Chile'!H88,'Ref. Chile'!H88)-1,"")</f>
        <v>2789</v>
      </c>
      <c r="AJ89" s="7">
        <f>IFERROR(RANK('Ref. Chile'!I88,'Ref. Chile'!I:I,0)+COUNTIF('Ref. Chile'!$I$7:'Ref. Chile'!I88,'Ref. Chile'!I88)-1,"")</f>
        <v>2493</v>
      </c>
      <c r="AK89" s="7">
        <f>IFERROR(RANK('Ref. Chile'!J88,'Ref. Chile'!J:J,0)+COUNTIF('Ref. Chile'!$J$7:'Ref. Chile'!J88,'Ref. Chile'!J88)-1,"")</f>
        <v>2378</v>
      </c>
      <c r="AL89" s="7">
        <f>IFERROR(RANK('Ref. Chile'!K88,'Ref. Chile'!K:K,0)+COUNTIF('Ref. Chile'!$K$7:'Ref. Chile'!K88,'Ref. Chile'!K88)-1,"")</f>
        <v>2733</v>
      </c>
      <c r="AM89" s="7">
        <f>IFERROR(RANK('Ref. Chile'!L88,'Ref. Chile'!L:L,0)+COUNTIF('Ref. Chile'!$L$7:'Ref. Chile'!L88,'Ref. Chile'!L88)-1,"")</f>
        <v>2590</v>
      </c>
      <c r="AN89" s="7">
        <f>IFERROR(RANK('Ref. Chile'!M88,'Ref. Chile'!M:M,0)+COUNTIF('Ref. Chile'!$M$7:'Ref. Chile'!M88,'Ref. Chile'!M88)-1,"")</f>
        <v>2570</v>
      </c>
      <c r="AO89" s="7">
        <f>IFERROR(RANK('Ref. Chile'!H88,'Ref. Chile'!H:H,1)+COUNTIF('Ref. Chile'!$H$7:'Ref. Chile'!H88,'Ref. Chile'!H88)-1,"")</f>
        <v>14</v>
      </c>
      <c r="AP89" s="7">
        <f>IFERROR(RANK('Ref. Chile'!I88,'Ref. Chile'!I:I,1)+COUNTIF('Ref. Chile'!$I$7:'Ref. Chile'!I88,'Ref. Chile'!I88)-1,"")</f>
        <v>260</v>
      </c>
      <c r="AQ89" s="7">
        <f>IFERROR(RANK('Ref. Chile'!J88,'Ref. Chile'!J:J,1)+COUNTIF('Ref. Chile'!$J$7:'Ref. Chile'!J88,'Ref. Chile'!J88)-1,"")</f>
        <v>192</v>
      </c>
    </row>
    <row r="90" spans="31:43" ht="17.25" customHeight="1" x14ac:dyDescent="0.3">
      <c r="AE90" s="5" t="s">
        <v>85</v>
      </c>
      <c r="AF90" s="5" t="s">
        <v>3168</v>
      </c>
      <c r="AG90" s="6" t="s">
        <v>2934</v>
      </c>
      <c r="AH90" s="6" t="s">
        <v>4127</v>
      </c>
      <c r="AI90" s="7">
        <f>IFERROR(RANK('Ref. Chile'!H89,'Ref. Chile'!H:H,0)+COUNTIF('Ref. Chile'!$H$7:'Ref. Chile'!H89,'Ref. Chile'!H89)-1,"")</f>
        <v>2788</v>
      </c>
      <c r="AJ90" s="7">
        <f>IFERROR(RANK('Ref. Chile'!I89,'Ref. Chile'!I:I,0)+COUNTIF('Ref. Chile'!$I$7:'Ref. Chile'!I89,'Ref. Chile'!I89)-1,"")</f>
        <v>2492</v>
      </c>
      <c r="AK90" s="7">
        <f>IFERROR(RANK('Ref. Chile'!J89,'Ref. Chile'!J:J,0)+COUNTIF('Ref. Chile'!$J$7:'Ref. Chile'!J89,'Ref. Chile'!J89)-1,"")</f>
        <v>2374</v>
      </c>
      <c r="AL90" s="7">
        <f>IFERROR(RANK('Ref. Chile'!K89,'Ref. Chile'!K:K,0)+COUNTIF('Ref. Chile'!$K$7:'Ref. Chile'!K89,'Ref. Chile'!K89)-1,"")</f>
        <v>2732</v>
      </c>
      <c r="AM90" s="7">
        <f>IFERROR(RANK('Ref. Chile'!L89,'Ref. Chile'!L:L,0)+COUNTIF('Ref. Chile'!$L$7:'Ref. Chile'!L89,'Ref. Chile'!L89)-1,"")</f>
        <v>2581</v>
      </c>
      <c r="AN90" s="7">
        <f>IFERROR(RANK('Ref. Chile'!M89,'Ref. Chile'!M:M,0)+COUNTIF('Ref. Chile'!$M$7:'Ref. Chile'!M89,'Ref. Chile'!M89)-1,"")</f>
        <v>2568</v>
      </c>
      <c r="AO90" s="7">
        <f>IFERROR(RANK('Ref. Chile'!H89,'Ref. Chile'!H:H,1)+COUNTIF('Ref. Chile'!$H$7:'Ref. Chile'!H89,'Ref. Chile'!H89)-1,"")</f>
        <v>15</v>
      </c>
      <c r="AP90" s="7">
        <f>IFERROR(RANK('Ref. Chile'!I89,'Ref. Chile'!I:I,1)+COUNTIF('Ref. Chile'!$I$7:'Ref. Chile'!I89,'Ref. Chile'!I89)-1,"")</f>
        <v>261</v>
      </c>
      <c r="AQ90" s="7">
        <f>IFERROR(RANK('Ref. Chile'!J89,'Ref. Chile'!J:J,1)+COUNTIF('Ref. Chile'!$J$7:'Ref. Chile'!J89,'Ref. Chile'!J89)-1,"")</f>
        <v>196</v>
      </c>
    </row>
    <row r="91" spans="31:43" ht="17.25" customHeight="1" x14ac:dyDescent="0.3">
      <c r="AE91" s="5" t="s">
        <v>86</v>
      </c>
      <c r="AF91" s="5" t="s">
        <v>3169</v>
      </c>
      <c r="AG91" s="6" t="s">
        <v>2935</v>
      </c>
      <c r="AH91" s="6" t="s">
        <v>4092</v>
      </c>
      <c r="AI91" s="7">
        <f>IFERROR(RANK('Ref. Chile'!H90,'Ref. Chile'!H:H,0)+COUNTIF('Ref. Chile'!$H$7:'Ref. Chile'!H90,'Ref. Chile'!H90)-1,"")</f>
        <v>2667</v>
      </c>
      <c r="AJ91" s="7">
        <f>IFERROR(RANK('Ref. Chile'!I90,'Ref. Chile'!I:I,0)+COUNTIF('Ref. Chile'!$I$7:'Ref. Chile'!I90,'Ref. Chile'!I90)-1,"")</f>
        <v>2489</v>
      </c>
      <c r="AK91" s="7">
        <f>IFERROR(RANK('Ref. Chile'!J90,'Ref. Chile'!J:J,0)+COUNTIF('Ref. Chile'!$J$7:'Ref. Chile'!J90,'Ref. Chile'!J90)-1,"")</f>
        <v>2316</v>
      </c>
      <c r="AL91" s="7">
        <f>IFERROR(RANK('Ref. Chile'!K90,'Ref. Chile'!K:K,0)+COUNTIF('Ref. Chile'!$K$7:'Ref. Chile'!K90,'Ref. Chile'!K90)-1,"")</f>
        <v>2757</v>
      </c>
      <c r="AM91" s="7">
        <f>IFERROR(RANK('Ref. Chile'!L90,'Ref. Chile'!L:L,0)+COUNTIF('Ref. Chile'!$L$7:'Ref. Chile'!L90,'Ref. Chile'!L90)-1,"")</f>
        <v>2375</v>
      </c>
      <c r="AN91" s="7">
        <f>IFERROR(RANK('Ref. Chile'!M90,'Ref. Chile'!M:M,0)+COUNTIF('Ref. Chile'!$M$7:'Ref. Chile'!M90,'Ref. Chile'!M90)-1,"")</f>
        <v>2556</v>
      </c>
      <c r="AO91" s="7">
        <f>IFERROR(RANK('Ref. Chile'!H90,'Ref. Chile'!H:H,1)+COUNTIF('Ref. Chile'!$H$7:'Ref. Chile'!H90,'Ref. Chile'!H90)-1,"")</f>
        <v>136</v>
      </c>
      <c r="AP91" s="7">
        <f>IFERROR(RANK('Ref. Chile'!I90,'Ref. Chile'!I:I,1)+COUNTIF('Ref. Chile'!$I$7:'Ref. Chile'!I90,'Ref. Chile'!I90)-1,"")</f>
        <v>264</v>
      </c>
      <c r="AQ91" s="7">
        <f>IFERROR(RANK('Ref. Chile'!J90,'Ref. Chile'!J:J,1)+COUNTIF('Ref. Chile'!$J$7:'Ref. Chile'!J90,'Ref. Chile'!J90)-1,"")</f>
        <v>254</v>
      </c>
    </row>
    <row r="92" spans="31:43" ht="17.25" customHeight="1" x14ac:dyDescent="0.3">
      <c r="AE92" s="5" t="s">
        <v>87</v>
      </c>
      <c r="AF92" s="5" t="s">
        <v>3170</v>
      </c>
      <c r="AG92" s="6" t="s">
        <v>2935</v>
      </c>
      <c r="AH92" s="6" t="s">
        <v>4093</v>
      </c>
      <c r="AI92" s="7">
        <f>IFERROR(RANK('Ref. Chile'!H91,'Ref. Chile'!H:H,0)+COUNTIF('Ref. Chile'!$H$7:'Ref. Chile'!H91,'Ref. Chile'!H91)-1,"")</f>
        <v>2663</v>
      </c>
      <c r="AJ92" s="7">
        <f>IFERROR(RANK('Ref. Chile'!I91,'Ref. Chile'!I:I,0)+COUNTIF('Ref. Chile'!$I$7:'Ref. Chile'!I91,'Ref. Chile'!I91)-1,"")</f>
        <v>2485</v>
      </c>
      <c r="AK92" s="7">
        <f>IFERROR(RANK('Ref. Chile'!J91,'Ref. Chile'!J:J,0)+COUNTIF('Ref. Chile'!$J$7:'Ref. Chile'!J91,'Ref. Chile'!J91)-1,"")</f>
        <v>2277</v>
      </c>
      <c r="AL92" s="7">
        <f>IFERROR(RANK('Ref. Chile'!K91,'Ref. Chile'!K:K,0)+COUNTIF('Ref. Chile'!$K$7:'Ref. Chile'!K91,'Ref. Chile'!K91)-1,"")</f>
        <v>2753</v>
      </c>
      <c r="AM92" s="7">
        <f>IFERROR(RANK('Ref. Chile'!L91,'Ref. Chile'!L:L,0)+COUNTIF('Ref. Chile'!$L$7:'Ref. Chile'!L91,'Ref. Chile'!L91)-1,"")</f>
        <v>2340</v>
      </c>
      <c r="AN92" s="7">
        <f>IFERROR(RANK('Ref. Chile'!M91,'Ref. Chile'!M:M,0)+COUNTIF('Ref. Chile'!$M$7:'Ref. Chile'!M91,'Ref. Chile'!M91)-1,"")</f>
        <v>2532</v>
      </c>
      <c r="AO92" s="7">
        <f>IFERROR(RANK('Ref. Chile'!H91,'Ref. Chile'!H:H,1)+COUNTIF('Ref. Chile'!$H$7:'Ref. Chile'!H91,'Ref. Chile'!H91)-1,"")</f>
        <v>140</v>
      </c>
      <c r="AP92" s="7">
        <f>IFERROR(RANK('Ref. Chile'!I91,'Ref. Chile'!I:I,1)+COUNTIF('Ref. Chile'!$I$7:'Ref. Chile'!I91,'Ref. Chile'!I91)-1,"")</f>
        <v>268</v>
      </c>
      <c r="AQ92" s="7">
        <f>IFERROR(RANK('Ref. Chile'!J91,'Ref. Chile'!J:J,1)+COUNTIF('Ref. Chile'!$J$7:'Ref. Chile'!J91,'Ref. Chile'!J91)-1,"")</f>
        <v>293</v>
      </c>
    </row>
    <row r="93" spans="31:43" ht="17.25" customHeight="1" x14ac:dyDescent="0.3">
      <c r="AE93" s="5" t="s">
        <v>88</v>
      </c>
      <c r="AF93" s="5" t="s">
        <v>3171</v>
      </c>
      <c r="AG93" s="6" t="s">
        <v>2935</v>
      </c>
      <c r="AH93" s="6" t="s">
        <v>4116</v>
      </c>
      <c r="AI93" s="7">
        <f>IFERROR(RANK('Ref. Chile'!H92,'Ref. Chile'!H:H,0)+COUNTIF('Ref. Chile'!$H$7:'Ref. Chile'!H92,'Ref. Chile'!H92)-1,"")</f>
        <v>2662</v>
      </c>
      <c r="AJ93" s="7">
        <f>IFERROR(RANK('Ref. Chile'!I92,'Ref. Chile'!I:I,0)+COUNTIF('Ref. Chile'!$I$7:'Ref. Chile'!I92,'Ref. Chile'!I92)-1,"")</f>
        <v>2483</v>
      </c>
      <c r="AK93" s="7">
        <f>IFERROR(RANK('Ref. Chile'!J92,'Ref. Chile'!J:J,0)+COUNTIF('Ref. Chile'!$J$7:'Ref. Chile'!J92,'Ref. Chile'!J92)-1,"")</f>
        <v>2275</v>
      </c>
      <c r="AL93" s="7">
        <f>IFERROR(RANK('Ref. Chile'!K92,'Ref. Chile'!K:K,0)+COUNTIF('Ref. Chile'!$K$7:'Ref. Chile'!K92,'Ref. Chile'!K92)-1,"")</f>
        <v>2752</v>
      </c>
      <c r="AM93" s="7">
        <f>IFERROR(RANK('Ref. Chile'!L92,'Ref. Chile'!L:L,0)+COUNTIF('Ref. Chile'!$L$7:'Ref. Chile'!L92,'Ref. Chile'!L92)-1,"")</f>
        <v>2335</v>
      </c>
      <c r="AN93" s="7">
        <f>IFERROR(RANK('Ref. Chile'!M92,'Ref. Chile'!M:M,0)+COUNTIF('Ref. Chile'!$M$7:'Ref. Chile'!M92,'Ref. Chile'!M92)-1,"")</f>
        <v>2529</v>
      </c>
      <c r="AO93" s="7">
        <f>IFERROR(RANK('Ref. Chile'!H92,'Ref. Chile'!H:H,1)+COUNTIF('Ref. Chile'!$H$7:'Ref. Chile'!H92,'Ref. Chile'!H92)-1,"")</f>
        <v>141</v>
      </c>
      <c r="AP93" s="7">
        <f>IFERROR(RANK('Ref. Chile'!I92,'Ref. Chile'!I:I,1)+COUNTIF('Ref. Chile'!$I$7:'Ref. Chile'!I92,'Ref. Chile'!I92)-1,"")</f>
        <v>270</v>
      </c>
      <c r="AQ93" s="7">
        <f>IFERROR(RANK('Ref. Chile'!J92,'Ref. Chile'!J:J,1)+COUNTIF('Ref. Chile'!$J$7:'Ref. Chile'!J92,'Ref. Chile'!J92)-1,"")</f>
        <v>295</v>
      </c>
    </row>
    <row r="94" spans="31:43" ht="17.25" customHeight="1" x14ac:dyDescent="0.3">
      <c r="AE94" s="5" t="s">
        <v>89</v>
      </c>
      <c r="AF94" s="5" t="s">
        <v>3172</v>
      </c>
      <c r="AG94" s="6" t="s">
        <v>2935</v>
      </c>
      <c r="AH94" s="6" t="s">
        <v>4102</v>
      </c>
      <c r="AI94" s="7">
        <f>IFERROR(RANK('Ref. Chile'!H93,'Ref. Chile'!H:H,0)+COUNTIF('Ref. Chile'!$H$7:'Ref. Chile'!H93,'Ref. Chile'!H93)-1,"")</f>
        <v>2666</v>
      </c>
      <c r="AJ94" s="7">
        <f>IFERROR(RANK('Ref. Chile'!I93,'Ref. Chile'!I:I,0)+COUNTIF('Ref. Chile'!$I$7:'Ref. Chile'!I93,'Ref. Chile'!I93)-1,"")</f>
        <v>2488</v>
      </c>
      <c r="AK94" s="7">
        <f>IFERROR(RANK('Ref. Chile'!J93,'Ref. Chile'!J:J,0)+COUNTIF('Ref. Chile'!$J$7:'Ref. Chile'!J93,'Ref. Chile'!J93)-1,"")</f>
        <v>2306</v>
      </c>
      <c r="AL94" s="7">
        <f>IFERROR(RANK('Ref. Chile'!K93,'Ref. Chile'!K:K,0)+COUNTIF('Ref. Chile'!$K$7:'Ref. Chile'!K93,'Ref. Chile'!K93)-1,"")</f>
        <v>2756</v>
      </c>
      <c r="AM94" s="7">
        <f>IFERROR(RANK('Ref. Chile'!L93,'Ref. Chile'!L:L,0)+COUNTIF('Ref. Chile'!$L$7:'Ref. Chile'!L93,'Ref. Chile'!L93)-1,"")</f>
        <v>2368</v>
      </c>
      <c r="AN94" s="7">
        <f>IFERROR(RANK('Ref. Chile'!M93,'Ref. Chile'!M:M,0)+COUNTIF('Ref. Chile'!$M$7:'Ref. Chile'!M93,'Ref. Chile'!M93)-1,"")</f>
        <v>2552</v>
      </c>
      <c r="AO94" s="7">
        <f>IFERROR(RANK('Ref. Chile'!H93,'Ref. Chile'!H:H,1)+COUNTIF('Ref. Chile'!$H$7:'Ref. Chile'!H93,'Ref. Chile'!H93)-1,"")</f>
        <v>137</v>
      </c>
      <c r="AP94" s="7">
        <f>IFERROR(RANK('Ref. Chile'!I93,'Ref. Chile'!I:I,1)+COUNTIF('Ref. Chile'!$I$7:'Ref. Chile'!I93,'Ref. Chile'!I93)-1,"")</f>
        <v>265</v>
      </c>
      <c r="AQ94" s="7">
        <f>IFERROR(RANK('Ref. Chile'!J93,'Ref. Chile'!J:J,1)+COUNTIF('Ref. Chile'!$J$7:'Ref. Chile'!J93,'Ref. Chile'!J93)-1,"")</f>
        <v>264</v>
      </c>
    </row>
    <row r="95" spans="31:43" ht="17.25" customHeight="1" x14ac:dyDescent="0.3">
      <c r="AE95" s="5" t="s">
        <v>90</v>
      </c>
      <c r="AF95" s="5" t="s">
        <v>3173</v>
      </c>
      <c r="AG95" s="6" t="s">
        <v>2935</v>
      </c>
      <c r="AH95" s="6" t="s">
        <v>4128</v>
      </c>
      <c r="AI95" s="7">
        <f>IFERROR(RANK('Ref. Chile'!H94,'Ref. Chile'!H:H,0)+COUNTIF('Ref. Chile'!$H$7:'Ref. Chile'!H94,'Ref. Chile'!H94)-1,"")</f>
        <v>2665</v>
      </c>
      <c r="AJ95" s="7">
        <f>IFERROR(RANK('Ref. Chile'!I94,'Ref. Chile'!I:I,0)+COUNTIF('Ref. Chile'!$I$7:'Ref. Chile'!I94,'Ref. Chile'!I94)-1,"")</f>
        <v>2487</v>
      </c>
      <c r="AK95" s="7">
        <f>IFERROR(RANK('Ref. Chile'!J94,'Ref. Chile'!J:J,0)+COUNTIF('Ref. Chile'!$J$7:'Ref. Chile'!J94,'Ref. Chile'!J94)-1,"")</f>
        <v>2300</v>
      </c>
      <c r="AL95" s="7">
        <f>IFERROR(RANK('Ref. Chile'!K94,'Ref. Chile'!K:K,0)+COUNTIF('Ref. Chile'!$K$7:'Ref. Chile'!K94,'Ref. Chile'!K94)-1,"")</f>
        <v>2755</v>
      </c>
      <c r="AM95" s="7">
        <f>IFERROR(RANK('Ref. Chile'!L94,'Ref. Chile'!L:L,0)+COUNTIF('Ref. Chile'!$L$7:'Ref. Chile'!L94,'Ref. Chile'!L94)-1,"")</f>
        <v>2362</v>
      </c>
      <c r="AN95" s="7">
        <f>IFERROR(RANK('Ref. Chile'!M94,'Ref. Chile'!M:M,0)+COUNTIF('Ref. Chile'!$M$7:'Ref. Chile'!M94,'Ref. Chile'!M94)-1,"")</f>
        <v>2545</v>
      </c>
      <c r="AO95" s="7">
        <f>IFERROR(RANK('Ref. Chile'!H94,'Ref. Chile'!H:H,1)+COUNTIF('Ref. Chile'!$H$7:'Ref. Chile'!H94,'Ref. Chile'!H94)-1,"")</f>
        <v>138</v>
      </c>
      <c r="AP95" s="7">
        <f>IFERROR(RANK('Ref. Chile'!I94,'Ref. Chile'!I:I,1)+COUNTIF('Ref. Chile'!$I$7:'Ref. Chile'!I94,'Ref. Chile'!I94)-1,"")</f>
        <v>266</v>
      </c>
      <c r="AQ95" s="7">
        <f>IFERROR(RANK('Ref. Chile'!J94,'Ref. Chile'!J:J,1)+COUNTIF('Ref. Chile'!$J$7:'Ref. Chile'!J94,'Ref. Chile'!J94)-1,"")</f>
        <v>270</v>
      </c>
    </row>
    <row r="96" spans="31:43" ht="17.25" customHeight="1" x14ac:dyDescent="0.3">
      <c r="AE96" s="5" t="s">
        <v>91</v>
      </c>
      <c r="AF96" s="5" t="s">
        <v>3174</v>
      </c>
      <c r="AG96" s="6" t="s">
        <v>2935</v>
      </c>
      <c r="AH96" s="6" t="s">
        <v>4129</v>
      </c>
      <c r="AI96" s="7">
        <f>IFERROR(RANK('Ref. Chile'!H95,'Ref. Chile'!H:H,0)+COUNTIF('Ref. Chile'!$H$7:'Ref. Chile'!H95,'Ref. Chile'!H95)-1,"")</f>
        <v>2664</v>
      </c>
      <c r="AJ96" s="7">
        <f>IFERROR(RANK('Ref. Chile'!I95,'Ref. Chile'!I:I,0)+COUNTIF('Ref. Chile'!$I$7:'Ref. Chile'!I95,'Ref. Chile'!I95)-1,"")</f>
        <v>2486</v>
      </c>
      <c r="AK96" s="7">
        <f>IFERROR(RANK('Ref. Chile'!J95,'Ref. Chile'!J:J,0)+COUNTIF('Ref. Chile'!$J$7:'Ref. Chile'!J95,'Ref. Chile'!J95)-1,"")</f>
        <v>2282</v>
      </c>
      <c r="AL96" s="7">
        <f>IFERROR(RANK('Ref. Chile'!K95,'Ref. Chile'!K:K,0)+COUNTIF('Ref. Chile'!$K$7:'Ref. Chile'!K95,'Ref. Chile'!K95)-1,"")</f>
        <v>2754</v>
      </c>
      <c r="AM96" s="7">
        <f>IFERROR(RANK('Ref. Chile'!L95,'Ref. Chile'!L:L,0)+COUNTIF('Ref. Chile'!$L$7:'Ref. Chile'!L95,'Ref. Chile'!L95)-1,"")</f>
        <v>2345</v>
      </c>
      <c r="AN96" s="7">
        <f>IFERROR(RANK('Ref. Chile'!M95,'Ref. Chile'!M:M,0)+COUNTIF('Ref. Chile'!$M$7:'Ref. Chile'!M95,'Ref. Chile'!M95)-1,"")</f>
        <v>2536</v>
      </c>
      <c r="AO96" s="7">
        <f>IFERROR(RANK('Ref. Chile'!H95,'Ref. Chile'!H:H,1)+COUNTIF('Ref. Chile'!$H$7:'Ref. Chile'!H95,'Ref. Chile'!H95)-1,"")</f>
        <v>139</v>
      </c>
      <c r="AP96" s="7">
        <f>IFERROR(RANK('Ref. Chile'!I95,'Ref. Chile'!I:I,1)+COUNTIF('Ref. Chile'!$I$7:'Ref. Chile'!I95,'Ref. Chile'!I95)-1,"")</f>
        <v>267</v>
      </c>
      <c r="AQ96" s="7">
        <f>IFERROR(RANK('Ref. Chile'!J95,'Ref. Chile'!J:J,1)+COUNTIF('Ref. Chile'!$J$7:'Ref. Chile'!J95,'Ref. Chile'!J95)-1,"")</f>
        <v>288</v>
      </c>
    </row>
    <row r="97" spans="31:43" ht="17.25" customHeight="1" x14ac:dyDescent="0.3">
      <c r="AE97" s="5" t="s">
        <v>92</v>
      </c>
      <c r="AF97" s="5" t="s">
        <v>3175</v>
      </c>
      <c r="AG97" s="6" t="s">
        <v>2935</v>
      </c>
      <c r="AH97" s="6" t="s">
        <v>4130</v>
      </c>
      <c r="AI97" s="7">
        <f>IFERROR(RANK('Ref. Chile'!H96,'Ref. Chile'!H:H,0)+COUNTIF('Ref. Chile'!$H$7:'Ref. Chile'!H96,'Ref. Chile'!H96)-1,"")</f>
        <v>873</v>
      </c>
      <c r="AJ97" s="7">
        <f>IFERROR(RANK('Ref. Chile'!I96,'Ref. Chile'!I:I,0)+COUNTIF('Ref. Chile'!$I$7:'Ref. Chile'!I96,'Ref. Chile'!I96)-1,"")</f>
        <v>692</v>
      </c>
      <c r="AK97" s="7">
        <f>IFERROR(RANK('Ref. Chile'!J96,'Ref. Chile'!J:J,0)+COUNTIF('Ref. Chile'!$J$7:'Ref. Chile'!J96,'Ref. Chile'!J96)-1,"")</f>
        <v>2241</v>
      </c>
      <c r="AL97" s="7">
        <f>IFERROR(RANK('Ref. Chile'!K96,'Ref. Chile'!K:K,0)+COUNTIF('Ref. Chile'!$K$7:'Ref. Chile'!K96,'Ref. Chile'!K96)-1,"")</f>
        <v>938</v>
      </c>
      <c r="AM97" s="7">
        <f>IFERROR(RANK('Ref. Chile'!L96,'Ref. Chile'!L:L,0)+COUNTIF('Ref. Chile'!$L$7:'Ref. Chile'!L96,'Ref. Chile'!L96)-1,"")</f>
        <v>397</v>
      </c>
      <c r="AN97" s="7">
        <f>IFERROR(RANK('Ref. Chile'!M96,'Ref. Chile'!M:M,0)+COUNTIF('Ref. Chile'!$M$7:'Ref. Chile'!M96,'Ref. Chile'!M96)-1,"")</f>
        <v>2506</v>
      </c>
      <c r="AO97" s="7">
        <f>IFERROR(RANK('Ref. Chile'!H96,'Ref. Chile'!H:H,1)+COUNTIF('Ref. Chile'!$H$7:'Ref. Chile'!H96,'Ref. Chile'!H96)-1,"")</f>
        <v>1760</v>
      </c>
      <c r="AP97" s="7">
        <f>IFERROR(RANK('Ref. Chile'!I96,'Ref. Chile'!I:I,1)+COUNTIF('Ref. Chile'!$I$7:'Ref. Chile'!I96,'Ref. Chile'!I96)-1,"")</f>
        <v>1908</v>
      </c>
      <c r="AQ97" s="7">
        <f>IFERROR(RANK('Ref. Chile'!J96,'Ref. Chile'!J:J,1)+COUNTIF('Ref. Chile'!$J$7:'Ref. Chile'!J96,'Ref. Chile'!J96)-1,"")</f>
        <v>329</v>
      </c>
    </row>
    <row r="98" spans="31:43" ht="17.25" customHeight="1" x14ac:dyDescent="0.3">
      <c r="AE98" s="5" t="s">
        <v>93</v>
      </c>
      <c r="AF98" s="5" t="s">
        <v>3176</v>
      </c>
      <c r="AG98" s="6" t="s">
        <v>2935</v>
      </c>
      <c r="AH98" s="6" t="s">
        <v>4108</v>
      </c>
      <c r="AI98" s="7">
        <f>IFERROR(RANK('Ref. Chile'!H97,'Ref. Chile'!H:H,0)+COUNTIF('Ref. Chile'!$H$7:'Ref. Chile'!H97,'Ref. Chile'!H97)-1,"")</f>
        <v>2657</v>
      </c>
      <c r="AJ98" s="7">
        <f>IFERROR(RANK('Ref. Chile'!I97,'Ref. Chile'!I:I,0)+COUNTIF('Ref. Chile'!$I$7:'Ref. Chile'!I97,'Ref. Chile'!I97)-1,"")</f>
        <v>2479</v>
      </c>
      <c r="AK98" s="7">
        <f>IFERROR(RANK('Ref. Chile'!J97,'Ref. Chile'!J:J,0)+COUNTIF('Ref. Chile'!$J$7:'Ref. Chile'!J97,'Ref. Chile'!J97)-1,"")</f>
        <v>2257</v>
      </c>
      <c r="AL98" s="7">
        <f>IFERROR(RANK('Ref. Chile'!K97,'Ref. Chile'!K:K,0)+COUNTIF('Ref. Chile'!$K$7:'Ref. Chile'!K97,'Ref. Chile'!K97)-1,"")</f>
        <v>2747</v>
      </c>
      <c r="AM98" s="7">
        <f>IFERROR(RANK('Ref. Chile'!L97,'Ref. Chile'!L:L,0)+COUNTIF('Ref. Chile'!$L$7:'Ref. Chile'!L97,'Ref. Chile'!L97)-1,"")</f>
        <v>2281</v>
      </c>
      <c r="AN98" s="7">
        <f>IFERROR(RANK('Ref. Chile'!M97,'Ref. Chile'!M:M,0)+COUNTIF('Ref. Chile'!$M$7:'Ref. Chile'!M97,'Ref. Chile'!M97)-1,"")</f>
        <v>2519</v>
      </c>
      <c r="AO98" s="7">
        <f>IFERROR(RANK('Ref. Chile'!H97,'Ref. Chile'!H:H,1)+COUNTIF('Ref. Chile'!$H$7:'Ref. Chile'!H97,'Ref. Chile'!H97)-1,"")</f>
        <v>146</v>
      </c>
      <c r="AP98" s="7">
        <f>IFERROR(RANK('Ref. Chile'!I97,'Ref. Chile'!I:I,1)+COUNTIF('Ref. Chile'!$I$7:'Ref. Chile'!I97,'Ref. Chile'!I97)-1,"")</f>
        <v>274</v>
      </c>
      <c r="AQ98" s="7">
        <f>IFERROR(RANK('Ref. Chile'!J97,'Ref. Chile'!J:J,1)+COUNTIF('Ref. Chile'!$J$7:'Ref. Chile'!J97,'Ref. Chile'!J97)-1,"")</f>
        <v>313</v>
      </c>
    </row>
    <row r="99" spans="31:43" ht="17.25" customHeight="1" x14ac:dyDescent="0.3">
      <c r="AE99" s="5" t="s">
        <v>94</v>
      </c>
      <c r="AF99" s="5" t="s">
        <v>3177</v>
      </c>
      <c r="AG99" s="6" t="s">
        <v>2935</v>
      </c>
      <c r="AH99" s="6" t="s">
        <v>4131</v>
      </c>
      <c r="AI99" s="7">
        <f>IFERROR(RANK('Ref. Chile'!H98,'Ref. Chile'!H:H,0)+COUNTIF('Ref. Chile'!$H$7:'Ref. Chile'!H98,'Ref. Chile'!H98)-1,"")</f>
        <v>2661</v>
      </c>
      <c r="AJ99" s="7">
        <f>IFERROR(RANK('Ref. Chile'!I98,'Ref. Chile'!I:I,0)+COUNTIF('Ref. Chile'!$I$7:'Ref. Chile'!I98,'Ref. Chile'!I98)-1,"")</f>
        <v>2484</v>
      </c>
      <c r="AK99" s="7">
        <f>IFERROR(RANK('Ref. Chile'!J98,'Ref. Chile'!J:J,0)+COUNTIF('Ref. Chile'!$J$7:'Ref. Chile'!J98,'Ref. Chile'!J98)-1,"")</f>
        <v>2274</v>
      </c>
      <c r="AL99" s="7">
        <f>IFERROR(RANK('Ref. Chile'!K98,'Ref. Chile'!K:K,0)+COUNTIF('Ref. Chile'!$K$7:'Ref. Chile'!K98,'Ref. Chile'!K98)-1,"")</f>
        <v>2751</v>
      </c>
      <c r="AM99" s="7">
        <f>IFERROR(RANK('Ref. Chile'!L98,'Ref. Chile'!L:L,0)+COUNTIF('Ref. Chile'!$L$7:'Ref. Chile'!L98,'Ref. Chile'!L98)-1,"")</f>
        <v>2336</v>
      </c>
      <c r="AN99" s="7">
        <f>IFERROR(RANK('Ref. Chile'!M98,'Ref. Chile'!M:M,0)+COUNTIF('Ref. Chile'!$M$7:'Ref. Chile'!M98,'Ref. Chile'!M98)-1,"")</f>
        <v>2530</v>
      </c>
      <c r="AO99" s="7">
        <f>IFERROR(RANK('Ref. Chile'!H98,'Ref. Chile'!H:H,1)+COUNTIF('Ref. Chile'!$H$7:'Ref. Chile'!H98,'Ref. Chile'!H98)-1,"")</f>
        <v>142</v>
      </c>
      <c r="AP99" s="7">
        <f>IFERROR(RANK('Ref. Chile'!I98,'Ref. Chile'!I:I,1)+COUNTIF('Ref. Chile'!$I$7:'Ref. Chile'!I98,'Ref. Chile'!I98)-1,"")</f>
        <v>269</v>
      </c>
      <c r="AQ99" s="7">
        <f>IFERROR(RANK('Ref. Chile'!J98,'Ref. Chile'!J:J,1)+COUNTIF('Ref. Chile'!$J$7:'Ref. Chile'!J98,'Ref. Chile'!J98)-1,"")</f>
        <v>296</v>
      </c>
    </row>
    <row r="100" spans="31:43" ht="17.25" customHeight="1" x14ac:dyDescent="0.3">
      <c r="AE100" s="5" t="s">
        <v>95</v>
      </c>
      <c r="AF100" s="5" t="s">
        <v>3178</v>
      </c>
      <c r="AG100" s="6" t="s">
        <v>2935</v>
      </c>
      <c r="AH100" s="6" t="s">
        <v>4132</v>
      </c>
      <c r="AI100" s="7">
        <f>IFERROR(RANK('Ref. Chile'!H99,'Ref. Chile'!H:H,0)+COUNTIF('Ref. Chile'!$H$7:'Ref. Chile'!H99,'Ref. Chile'!H99)-1,"")</f>
        <v>2660</v>
      </c>
      <c r="AJ100" s="7">
        <f>IFERROR(RANK('Ref. Chile'!I99,'Ref. Chile'!I:I,0)+COUNTIF('Ref. Chile'!$I$7:'Ref. Chile'!I99,'Ref. Chile'!I99)-1,"")</f>
        <v>2482</v>
      </c>
      <c r="AK100" s="7">
        <f>IFERROR(RANK('Ref. Chile'!J99,'Ref. Chile'!J:J,0)+COUNTIF('Ref. Chile'!$J$7:'Ref. Chile'!J99,'Ref. Chile'!J99)-1,"")</f>
        <v>2272</v>
      </c>
      <c r="AL100" s="7">
        <f>IFERROR(RANK('Ref. Chile'!K99,'Ref. Chile'!K:K,0)+COUNTIF('Ref. Chile'!$K$7:'Ref. Chile'!K99,'Ref. Chile'!K99)-1,"")</f>
        <v>2750</v>
      </c>
      <c r="AM100" s="7">
        <f>IFERROR(RANK('Ref. Chile'!L99,'Ref. Chile'!L:L,0)+COUNTIF('Ref. Chile'!$L$7:'Ref. Chile'!L99,'Ref. Chile'!L99)-1,"")</f>
        <v>2327</v>
      </c>
      <c r="AN100" s="7">
        <f>IFERROR(RANK('Ref. Chile'!M99,'Ref. Chile'!M:M,0)+COUNTIF('Ref. Chile'!$M$7:'Ref. Chile'!M99,'Ref. Chile'!M99)-1,"")</f>
        <v>2527</v>
      </c>
      <c r="AO100" s="7">
        <f>IFERROR(RANK('Ref. Chile'!H99,'Ref. Chile'!H:H,1)+COUNTIF('Ref. Chile'!$H$7:'Ref. Chile'!H99,'Ref. Chile'!H99)-1,"")</f>
        <v>143</v>
      </c>
      <c r="AP100" s="7">
        <f>IFERROR(RANK('Ref. Chile'!I99,'Ref. Chile'!I:I,1)+COUNTIF('Ref. Chile'!$I$7:'Ref. Chile'!I99,'Ref. Chile'!I99)-1,"")</f>
        <v>271</v>
      </c>
      <c r="AQ100" s="7">
        <f>IFERROR(RANK('Ref. Chile'!J99,'Ref. Chile'!J:J,1)+COUNTIF('Ref. Chile'!$J$7:'Ref. Chile'!J99,'Ref. Chile'!J99)-1,"")</f>
        <v>298</v>
      </c>
    </row>
    <row r="101" spans="31:43" ht="17.25" customHeight="1" x14ac:dyDescent="0.3">
      <c r="AE101" s="5" t="s">
        <v>96</v>
      </c>
      <c r="AF101" s="5" t="s">
        <v>3179</v>
      </c>
      <c r="AG101" s="6" t="s">
        <v>2935</v>
      </c>
      <c r="AH101" s="6" t="s">
        <v>4133</v>
      </c>
      <c r="AI101" s="7">
        <f>IFERROR(RANK('Ref. Chile'!H100,'Ref. Chile'!H:H,0)+COUNTIF('Ref. Chile'!$H$7:'Ref. Chile'!H100,'Ref. Chile'!H100)-1,"")</f>
        <v>2659</v>
      </c>
      <c r="AJ101" s="7">
        <f>IFERROR(RANK('Ref. Chile'!I100,'Ref. Chile'!I:I,0)+COUNTIF('Ref. Chile'!$I$7:'Ref. Chile'!I100,'Ref. Chile'!I100)-1,"")</f>
        <v>2481</v>
      </c>
      <c r="AK101" s="7">
        <f>IFERROR(RANK('Ref. Chile'!J100,'Ref. Chile'!J:J,0)+COUNTIF('Ref. Chile'!$J$7:'Ref. Chile'!J100,'Ref. Chile'!J100)-1,"")</f>
        <v>2269</v>
      </c>
      <c r="AL101" s="7">
        <f>IFERROR(RANK('Ref. Chile'!K100,'Ref. Chile'!K:K,0)+COUNTIF('Ref. Chile'!$K$7:'Ref. Chile'!K100,'Ref. Chile'!K100)-1,"")</f>
        <v>2749</v>
      </c>
      <c r="AM101" s="7">
        <f>IFERROR(RANK('Ref. Chile'!L100,'Ref. Chile'!L:L,0)+COUNTIF('Ref. Chile'!$L$7:'Ref. Chile'!L100,'Ref. Chile'!L100)-1,"")</f>
        <v>2324</v>
      </c>
      <c r="AN101" s="7">
        <f>IFERROR(RANK('Ref. Chile'!M100,'Ref. Chile'!M:M,0)+COUNTIF('Ref. Chile'!$M$7:'Ref. Chile'!M100,'Ref. Chile'!M100)-1,"")</f>
        <v>2526</v>
      </c>
      <c r="AO101" s="7">
        <f>IFERROR(RANK('Ref. Chile'!H100,'Ref. Chile'!H:H,1)+COUNTIF('Ref. Chile'!$H$7:'Ref. Chile'!H100,'Ref. Chile'!H100)-1,"")</f>
        <v>144</v>
      </c>
      <c r="AP101" s="7">
        <f>IFERROR(RANK('Ref. Chile'!I100,'Ref. Chile'!I:I,1)+COUNTIF('Ref. Chile'!$I$7:'Ref. Chile'!I100,'Ref. Chile'!I100)-1,"")</f>
        <v>272</v>
      </c>
      <c r="AQ101" s="7">
        <f>IFERROR(RANK('Ref. Chile'!J100,'Ref. Chile'!J:J,1)+COUNTIF('Ref. Chile'!$J$7:'Ref. Chile'!J100,'Ref. Chile'!J100)-1,"")</f>
        <v>301</v>
      </c>
    </row>
    <row r="102" spans="31:43" ht="17.25" customHeight="1" x14ac:dyDescent="0.3">
      <c r="AE102" s="5" t="s">
        <v>97</v>
      </c>
      <c r="AF102" s="5" t="s">
        <v>3180</v>
      </c>
      <c r="AG102" s="6" t="s">
        <v>2935</v>
      </c>
      <c r="AH102" s="6" t="s">
        <v>4134</v>
      </c>
      <c r="AI102" s="7">
        <f>IFERROR(RANK('Ref. Chile'!H101,'Ref. Chile'!H:H,0)+COUNTIF('Ref. Chile'!$H$7:'Ref. Chile'!H101,'Ref. Chile'!H101)-1,"")</f>
        <v>2658</v>
      </c>
      <c r="AJ102" s="7">
        <f>IFERROR(RANK('Ref. Chile'!I101,'Ref. Chile'!I:I,0)+COUNTIF('Ref. Chile'!$I$7:'Ref. Chile'!I101,'Ref. Chile'!I101)-1,"")</f>
        <v>2480</v>
      </c>
      <c r="AK102" s="7">
        <f>IFERROR(RANK('Ref. Chile'!J101,'Ref. Chile'!J:J,0)+COUNTIF('Ref. Chile'!$J$7:'Ref. Chile'!J101,'Ref. Chile'!J101)-1,"")</f>
        <v>2266</v>
      </c>
      <c r="AL102" s="7">
        <f>IFERROR(RANK('Ref. Chile'!K101,'Ref. Chile'!K:K,0)+COUNTIF('Ref. Chile'!$K$7:'Ref. Chile'!K101,'Ref. Chile'!K101)-1,"")</f>
        <v>2748</v>
      </c>
      <c r="AM102" s="7">
        <f>IFERROR(RANK('Ref. Chile'!L101,'Ref. Chile'!L:L,0)+COUNTIF('Ref. Chile'!$L$7:'Ref. Chile'!L101,'Ref. Chile'!L101)-1,"")</f>
        <v>2317</v>
      </c>
      <c r="AN102" s="7">
        <f>IFERROR(RANK('Ref. Chile'!M101,'Ref. Chile'!M:M,0)+COUNTIF('Ref. Chile'!$M$7:'Ref. Chile'!M101,'Ref. Chile'!M101)-1,"")</f>
        <v>2525</v>
      </c>
      <c r="AO102" s="7">
        <f>IFERROR(RANK('Ref. Chile'!H101,'Ref. Chile'!H:H,1)+COUNTIF('Ref. Chile'!$H$7:'Ref. Chile'!H101,'Ref. Chile'!H101)-1,"")</f>
        <v>145</v>
      </c>
      <c r="AP102" s="7">
        <f>IFERROR(RANK('Ref. Chile'!I101,'Ref. Chile'!I:I,1)+COUNTIF('Ref. Chile'!$I$7:'Ref. Chile'!I101,'Ref. Chile'!I101)-1,"")</f>
        <v>273</v>
      </c>
      <c r="AQ102" s="7">
        <f>IFERROR(RANK('Ref. Chile'!J101,'Ref. Chile'!J:J,1)+COUNTIF('Ref. Chile'!$J$7:'Ref. Chile'!J101,'Ref. Chile'!J101)-1,"")</f>
        <v>304</v>
      </c>
    </row>
    <row r="103" spans="31:43" ht="17.25" customHeight="1" x14ac:dyDescent="0.3">
      <c r="AE103" s="5" t="s">
        <v>98</v>
      </c>
      <c r="AF103" s="5" t="s">
        <v>3181</v>
      </c>
      <c r="AG103" s="6" t="s">
        <v>2936</v>
      </c>
      <c r="AH103" s="6" t="s">
        <v>4124</v>
      </c>
      <c r="AI103" s="7">
        <f>IFERROR(RANK('Ref. Chile'!H102,'Ref. Chile'!H:H,0)+COUNTIF('Ref. Chile'!$H$7:'Ref. Chile'!H102,'Ref. Chile'!H102)-1,"")</f>
        <v>2538</v>
      </c>
      <c r="AJ103" s="7">
        <f>IFERROR(RANK('Ref. Chile'!I102,'Ref. Chile'!I:I,0)+COUNTIF('Ref. Chile'!$I$7:'Ref. Chile'!I102,'Ref. Chile'!I102)-1,"")</f>
        <v>1354</v>
      </c>
      <c r="AK103" s="7">
        <f>IFERROR(RANK('Ref. Chile'!J102,'Ref. Chile'!J:J,0)+COUNTIF('Ref. Chile'!$J$7:'Ref. Chile'!J102,'Ref. Chile'!J102)-1,"")</f>
        <v>32</v>
      </c>
      <c r="AL103" s="7">
        <f>IFERROR(RANK('Ref. Chile'!K102,'Ref. Chile'!K:K,0)+COUNTIF('Ref. Chile'!$K$7:'Ref. Chile'!K102,'Ref. Chile'!K102)-1,"")</f>
        <v>2044</v>
      </c>
      <c r="AM103" s="7">
        <f>IFERROR(RANK('Ref. Chile'!L102,'Ref. Chile'!L:L,0)+COUNTIF('Ref. Chile'!$L$7:'Ref. Chile'!L102,'Ref. Chile'!L102)-1,"")</f>
        <v>1657</v>
      </c>
      <c r="AN103" s="7">
        <f>IFERROR(RANK('Ref. Chile'!M102,'Ref. Chile'!M:M,0)+COUNTIF('Ref. Chile'!$M$7:'Ref. Chile'!M102,'Ref. Chile'!M102)-1,"")</f>
        <v>35</v>
      </c>
      <c r="AO103" s="7">
        <f>IFERROR(RANK('Ref. Chile'!H102,'Ref. Chile'!H:H,1)+COUNTIF('Ref. Chile'!$H$7:'Ref. Chile'!H102,'Ref. Chile'!H102)-1,"")</f>
        <v>265</v>
      </c>
      <c r="AP103" s="7">
        <f>IFERROR(RANK('Ref. Chile'!I102,'Ref. Chile'!I:I,1)+COUNTIF('Ref. Chile'!$I$7:'Ref. Chile'!I102,'Ref. Chile'!I102)-1,"")</f>
        <v>1399</v>
      </c>
      <c r="AQ103" s="7">
        <f>IFERROR(RANK('Ref. Chile'!J102,'Ref. Chile'!J:J,1)+COUNTIF('Ref. Chile'!$J$7:'Ref. Chile'!J102,'Ref. Chile'!J102)-1,"")</f>
        <v>2538</v>
      </c>
    </row>
    <row r="104" spans="31:43" ht="17.25" customHeight="1" x14ac:dyDescent="0.3">
      <c r="AE104" s="5" t="s">
        <v>99</v>
      </c>
      <c r="AF104" s="5" t="s">
        <v>3182</v>
      </c>
      <c r="AG104" s="6" t="s">
        <v>2936</v>
      </c>
      <c r="AH104" s="6" t="s">
        <v>4088</v>
      </c>
      <c r="AI104" s="7">
        <f>IFERROR(RANK('Ref. Chile'!H103,'Ref. Chile'!H:H,0)+COUNTIF('Ref. Chile'!$H$7:'Ref. Chile'!H103,'Ref. Chile'!H103)-1,"")</f>
        <v>2531</v>
      </c>
      <c r="AJ104" s="7">
        <f>IFERROR(RANK('Ref. Chile'!I103,'Ref. Chile'!I:I,0)+COUNTIF('Ref. Chile'!$I$7:'Ref. Chile'!I103,'Ref. Chile'!I103)-1,"")</f>
        <v>1331</v>
      </c>
      <c r="AK104" s="7">
        <f>IFERROR(RANK('Ref. Chile'!J103,'Ref. Chile'!J:J,0)+COUNTIF('Ref. Chile'!$J$7:'Ref. Chile'!J103,'Ref. Chile'!J103)-1,"")</f>
        <v>26</v>
      </c>
      <c r="AL104" s="7">
        <f>IFERROR(RANK('Ref. Chile'!K103,'Ref. Chile'!K:K,0)+COUNTIF('Ref. Chile'!$K$7:'Ref. Chile'!K103,'Ref. Chile'!K103)-1,"")</f>
        <v>2040</v>
      </c>
      <c r="AM104" s="7">
        <f>IFERROR(RANK('Ref. Chile'!L103,'Ref. Chile'!L:L,0)+COUNTIF('Ref. Chile'!$L$7:'Ref. Chile'!L103,'Ref. Chile'!L103)-1,"")</f>
        <v>1627</v>
      </c>
      <c r="AN104" s="7">
        <f>IFERROR(RANK('Ref. Chile'!M103,'Ref. Chile'!M:M,0)+COUNTIF('Ref. Chile'!$M$7:'Ref. Chile'!M103,'Ref. Chile'!M103)-1,"")</f>
        <v>28</v>
      </c>
      <c r="AO104" s="7">
        <f>IFERROR(RANK('Ref. Chile'!H103,'Ref. Chile'!H:H,1)+COUNTIF('Ref. Chile'!$H$7:'Ref. Chile'!H103,'Ref. Chile'!H103)-1,"")</f>
        <v>272</v>
      </c>
      <c r="AP104" s="7">
        <f>IFERROR(RANK('Ref. Chile'!I103,'Ref. Chile'!I:I,1)+COUNTIF('Ref. Chile'!$I$7:'Ref. Chile'!I103,'Ref. Chile'!I103)-1,"")</f>
        <v>1422</v>
      </c>
      <c r="AQ104" s="7">
        <f>IFERROR(RANK('Ref. Chile'!J103,'Ref. Chile'!J:J,1)+COUNTIF('Ref. Chile'!$J$7:'Ref. Chile'!J103,'Ref. Chile'!J103)-1,"")</f>
        <v>2544</v>
      </c>
    </row>
    <row r="105" spans="31:43" ht="17.25" customHeight="1" x14ac:dyDescent="0.3">
      <c r="AE105" s="5" t="s">
        <v>100</v>
      </c>
      <c r="AF105" s="5" t="s">
        <v>3183</v>
      </c>
      <c r="AG105" s="6" t="s">
        <v>2936</v>
      </c>
      <c r="AH105" s="6" t="s">
        <v>4125</v>
      </c>
      <c r="AI105" s="7">
        <f>IFERROR(RANK('Ref. Chile'!H104,'Ref. Chile'!H:H,0)+COUNTIF('Ref. Chile'!$H$7:'Ref. Chile'!H104,'Ref. Chile'!H104)-1,"")</f>
        <v>2536</v>
      </c>
      <c r="AJ105" s="7">
        <f>IFERROR(RANK('Ref. Chile'!I104,'Ref. Chile'!I:I,0)+COUNTIF('Ref. Chile'!$I$7:'Ref. Chile'!I104,'Ref. Chile'!I104)-1,"")</f>
        <v>1345</v>
      </c>
      <c r="AK105" s="7">
        <f>IFERROR(RANK('Ref. Chile'!J104,'Ref. Chile'!J:J,0)+COUNTIF('Ref. Chile'!$J$7:'Ref. Chile'!J104,'Ref. Chile'!J104)-1,"")</f>
        <v>28</v>
      </c>
      <c r="AL105" s="7">
        <f>IFERROR(RANK('Ref. Chile'!K104,'Ref. Chile'!K:K,0)+COUNTIF('Ref. Chile'!$K$7:'Ref. Chile'!K104,'Ref. Chile'!K104)-1,"")</f>
        <v>2043</v>
      </c>
      <c r="AM105" s="7">
        <f>IFERROR(RANK('Ref. Chile'!L104,'Ref. Chile'!L:L,0)+COUNTIF('Ref. Chile'!$L$7:'Ref. Chile'!L104,'Ref. Chile'!L104)-1,"")</f>
        <v>1644</v>
      </c>
      <c r="AN105" s="7">
        <f>IFERROR(RANK('Ref. Chile'!M104,'Ref. Chile'!M:M,0)+COUNTIF('Ref. Chile'!$M$7:'Ref. Chile'!M104,'Ref. Chile'!M104)-1,"")</f>
        <v>32</v>
      </c>
      <c r="AO105" s="7">
        <f>IFERROR(RANK('Ref. Chile'!H104,'Ref. Chile'!H:H,1)+COUNTIF('Ref. Chile'!$H$7:'Ref. Chile'!H104,'Ref. Chile'!H104)-1,"")</f>
        <v>267</v>
      </c>
      <c r="AP105" s="7">
        <f>IFERROR(RANK('Ref. Chile'!I104,'Ref. Chile'!I:I,1)+COUNTIF('Ref. Chile'!$I$7:'Ref. Chile'!I104,'Ref. Chile'!I104)-1,"")</f>
        <v>1408</v>
      </c>
      <c r="AQ105" s="7">
        <f>IFERROR(RANK('Ref. Chile'!J104,'Ref. Chile'!J:J,1)+COUNTIF('Ref. Chile'!$J$7:'Ref. Chile'!J104,'Ref. Chile'!J104)-1,"")</f>
        <v>2542</v>
      </c>
    </row>
    <row r="106" spans="31:43" ht="17.25" customHeight="1" x14ac:dyDescent="0.3">
      <c r="AE106" s="5" t="s">
        <v>101</v>
      </c>
      <c r="AF106" s="5" t="s">
        <v>3184</v>
      </c>
      <c r="AG106" s="6" t="s">
        <v>2936</v>
      </c>
      <c r="AH106" s="6" t="s">
        <v>4126</v>
      </c>
      <c r="AI106" s="7">
        <f>IFERROR(RANK('Ref. Chile'!H105,'Ref. Chile'!H:H,0)+COUNTIF('Ref. Chile'!$H$7:'Ref. Chile'!H105,'Ref. Chile'!H105)-1,"")</f>
        <v>2541</v>
      </c>
      <c r="AJ106" s="7">
        <f>IFERROR(RANK('Ref. Chile'!I105,'Ref. Chile'!I:I,0)+COUNTIF('Ref. Chile'!$I$7:'Ref. Chile'!I105,'Ref. Chile'!I105)-1,"")</f>
        <v>1358</v>
      </c>
      <c r="AK106" s="7">
        <f>IFERROR(RANK('Ref. Chile'!J105,'Ref. Chile'!J:J,0)+COUNTIF('Ref. Chile'!$J$7:'Ref. Chile'!J105,'Ref. Chile'!J105)-1,"")</f>
        <v>34</v>
      </c>
      <c r="AL106" s="7">
        <f>IFERROR(RANK('Ref. Chile'!K105,'Ref. Chile'!K:K,0)+COUNTIF('Ref. Chile'!$K$7:'Ref. Chile'!K105,'Ref. Chile'!K105)-1,"")</f>
        <v>2045</v>
      </c>
      <c r="AM106" s="7">
        <f>IFERROR(RANK('Ref. Chile'!L105,'Ref. Chile'!L:L,0)+COUNTIF('Ref. Chile'!$L$7:'Ref. Chile'!L105,'Ref. Chile'!L105)-1,"")</f>
        <v>1665</v>
      </c>
      <c r="AN106" s="7">
        <f>IFERROR(RANK('Ref. Chile'!M105,'Ref. Chile'!M:M,0)+COUNTIF('Ref. Chile'!$M$7:'Ref. Chile'!M105,'Ref. Chile'!M105)-1,"")</f>
        <v>39</v>
      </c>
      <c r="AO106" s="7">
        <f>IFERROR(RANK('Ref. Chile'!H105,'Ref. Chile'!H:H,1)+COUNTIF('Ref. Chile'!$H$7:'Ref. Chile'!H105,'Ref. Chile'!H105)-1,"")</f>
        <v>262</v>
      </c>
      <c r="AP106" s="7">
        <f>IFERROR(RANK('Ref. Chile'!I105,'Ref. Chile'!I:I,1)+COUNTIF('Ref. Chile'!$I$7:'Ref. Chile'!I105,'Ref. Chile'!I105)-1,"")</f>
        <v>1395</v>
      </c>
      <c r="AQ106" s="7">
        <f>IFERROR(RANK('Ref. Chile'!J105,'Ref. Chile'!J:J,1)+COUNTIF('Ref. Chile'!$J$7:'Ref. Chile'!J105,'Ref. Chile'!J105)-1,"")</f>
        <v>2536</v>
      </c>
    </row>
    <row r="107" spans="31:43" ht="17.25" customHeight="1" x14ac:dyDescent="0.3">
      <c r="AE107" s="5" t="s">
        <v>102</v>
      </c>
      <c r="AF107" s="5" t="s">
        <v>3185</v>
      </c>
      <c r="AG107" s="6" t="s">
        <v>2936</v>
      </c>
      <c r="AH107" s="6" t="s">
        <v>4127</v>
      </c>
      <c r="AI107" s="7">
        <f>IFERROR(RANK('Ref. Chile'!H106,'Ref. Chile'!H:H,0)+COUNTIF('Ref. Chile'!$H$7:'Ref. Chile'!H106,'Ref. Chile'!H106)-1,"")</f>
        <v>2545</v>
      </c>
      <c r="AJ107" s="7">
        <f>IFERROR(RANK('Ref. Chile'!I106,'Ref. Chile'!I:I,0)+COUNTIF('Ref. Chile'!$I$7:'Ref. Chile'!I106,'Ref. Chile'!I106)-1,"")</f>
        <v>1491</v>
      </c>
      <c r="AK107" s="7">
        <f>IFERROR(RANK('Ref. Chile'!J106,'Ref. Chile'!J:J,0)+COUNTIF('Ref. Chile'!$J$7:'Ref. Chile'!J106,'Ref. Chile'!J106)-1,"")</f>
        <v>43</v>
      </c>
      <c r="AL107" s="7">
        <f>IFERROR(RANK('Ref. Chile'!K106,'Ref. Chile'!K:K,0)+COUNTIF('Ref. Chile'!$K$7:'Ref. Chile'!K106,'Ref. Chile'!K106)-1,"")</f>
        <v>2056</v>
      </c>
      <c r="AM107" s="7">
        <f>IFERROR(RANK('Ref. Chile'!L106,'Ref. Chile'!L:L,0)+COUNTIF('Ref. Chile'!$L$7:'Ref. Chile'!L106,'Ref. Chile'!L106)-1,"")</f>
        <v>1709</v>
      </c>
      <c r="AN107" s="7">
        <f>IFERROR(RANK('Ref. Chile'!M106,'Ref. Chile'!M:M,0)+COUNTIF('Ref. Chile'!$M$7:'Ref. Chile'!M106,'Ref. Chile'!M106)-1,"")</f>
        <v>60</v>
      </c>
      <c r="AO107" s="7">
        <f>IFERROR(RANK('Ref. Chile'!H106,'Ref. Chile'!H:H,1)+COUNTIF('Ref. Chile'!$H$7:'Ref. Chile'!H106,'Ref. Chile'!H106)-1,"")</f>
        <v>258</v>
      </c>
      <c r="AP107" s="7">
        <f>IFERROR(RANK('Ref. Chile'!I106,'Ref. Chile'!I:I,1)+COUNTIF('Ref. Chile'!$I$7:'Ref. Chile'!I106,'Ref. Chile'!I106)-1,"")</f>
        <v>1262</v>
      </c>
      <c r="AQ107" s="7">
        <f>IFERROR(RANK('Ref. Chile'!J106,'Ref. Chile'!J:J,1)+COUNTIF('Ref. Chile'!$J$7:'Ref. Chile'!J106,'Ref. Chile'!J106)-1,"")</f>
        <v>2527</v>
      </c>
    </row>
    <row r="108" spans="31:43" ht="17.25" customHeight="1" x14ac:dyDescent="0.3">
      <c r="AE108" s="5" t="s">
        <v>103</v>
      </c>
      <c r="AF108" s="5" t="s">
        <v>3186</v>
      </c>
      <c r="AG108" s="6" t="s">
        <v>2936</v>
      </c>
      <c r="AH108" s="6" t="s">
        <v>4092</v>
      </c>
      <c r="AI108" s="7">
        <f>IFERROR(RANK('Ref. Chile'!H107,'Ref. Chile'!H:H,0)+COUNTIF('Ref. Chile'!$H$7:'Ref. Chile'!H107,'Ref. Chile'!H107)-1,"")</f>
        <v>399</v>
      </c>
      <c r="AJ108" s="7">
        <f>IFERROR(RANK('Ref. Chile'!I107,'Ref. Chile'!I:I,0)+COUNTIF('Ref. Chile'!$I$7:'Ref. Chile'!I107,'Ref. Chile'!I107)-1,"")</f>
        <v>1305</v>
      </c>
      <c r="AK108" s="7">
        <f>IFERROR(RANK('Ref. Chile'!J107,'Ref. Chile'!J:J,0)+COUNTIF('Ref. Chile'!$J$7:'Ref. Chile'!J107,'Ref. Chile'!J107)-1,"")</f>
        <v>53</v>
      </c>
      <c r="AL108" s="7">
        <f>IFERROR(RANK('Ref. Chile'!K107,'Ref. Chile'!K:K,0)+COUNTIF('Ref. Chile'!$K$7:'Ref. Chile'!K107,'Ref. Chile'!K107)-1,"")</f>
        <v>1550</v>
      </c>
      <c r="AM108" s="7">
        <f>IFERROR(RANK('Ref. Chile'!L107,'Ref. Chile'!L:L,0)+COUNTIF('Ref. Chile'!$L$7:'Ref. Chile'!L107,'Ref. Chile'!L107)-1,"")</f>
        <v>2358</v>
      </c>
      <c r="AN108" s="7">
        <f>IFERROR(RANK('Ref. Chile'!M107,'Ref. Chile'!M:M,0)+COUNTIF('Ref. Chile'!$M$7:'Ref. Chile'!M107,'Ref. Chile'!M107)-1,"")</f>
        <v>52</v>
      </c>
      <c r="AO108" s="7">
        <f>IFERROR(RANK('Ref. Chile'!H107,'Ref. Chile'!H:H,1)+COUNTIF('Ref. Chile'!$H$7:'Ref. Chile'!H107,'Ref. Chile'!H107)-1,"")</f>
        <v>2404</v>
      </c>
      <c r="AP108" s="7">
        <f>IFERROR(RANK('Ref. Chile'!I107,'Ref. Chile'!I:I,1)+COUNTIF('Ref. Chile'!$I$7:'Ref. Chile'!I107,'Ref. Chile'!I107)-1,"")</f>
        <v>1448</v>
      </c>
      <c r="AQ108" s="7">
        <f>IFERROR(RANK('Ref. Chile'!J107,'Ref. Chile'!J:J,1)+COUNTIF('Ref. Chile'!$J$7:'Ref. Chile'!J107,'Ref. Chile'!J107)-1,"")</f>
        <v>2517</v>
      </c>
    </row>
    <row r="109" spans="31:43" ht="17.25" customHeight="1" x14ac:dyDescent="0.3">
      <c r="AE109" s="5" t="s">
        <v>104</v>
      </c>
      <c r="AF109" s="5" t="s">
        <v>3187</v>
      </c>
      <c r="AG109" s="6" t="s">
        <v>2936</v>
      </c>
      <c r="AH109" s="6" t="s">
        <v>4088</v>
      </c>
      <c r="AI109" s="7">
        <f>IFERROR(RANK('Ref. Chile'!H108,'Ref. Chile'!H:H,0)+COUNTIF('Ref. Chile'!$H$7:'Ref. Chile'!H108,'Ref. Chile'!H108)-1,"")</f>
        <v>394</v>
      </c>
      <c r="AJ109" s="7">
        <f>IFERROR(RANK('Ref. Chile'!I108,'Ref. Chile'!I:I,0)+COUNTIF('Ref. Chile'!$I$7:'Ref. Chile'!I108,'Ref. Chile'!I108)-1,"")</f>
        <v>1255</v>
      </c>
      <c r="AK109" s="7">
        <f>IFERROR(RANK('Ref. Chile'!J108,'Ref. Chile'!J:J,0)+COUNTIF('Ref. Chile'!$J$7:'Ref. Chile'!J108,'Ref. Chile'!J108)-1,"")</f>
        <v>37</v>
      </c>
      <c r="AL109" s="7">
        <f>IFERROR(RANK('Ref. Chile'!K108,'Ref. Chile'!K:K,0)+COUNTIF('Ref. Chile'!$K$7:'Ref. Chile'!K108,'Ref. Chile'!K108)-1,"")</f>
        <v>1534</v>
      </c>
      <c r="AM109" s="7">
        <f>IFERROR(RANK('Ref. Chile'!L108,'Ref. Chile'!L:L,0)+COUNTIF('Ref. Chile'!$L$7:'Ref. Chile'!L108,'Ref. Chile'!L108)-1,"")</f>
        <v>2338</v>
      </c>
      <c r="AN109" s="7">
        <f>IFERROR(RANK('Ref. Chile'!M108,'Ref. Chile'!M:M,0)+COUNTIF('Ref. Chile'!$M$7:'Ref. Chile'!M108,'Ref. Chile'!M108)-1,"")</f>
        <v>33</v>
      </c>
      <c r="AO109" s="7">
        <f>IFERROR(RANK('Ref. Chile'!H108,'Ref. Chile'!H:H,1)+COUNTIF('Ref. Chile'!$H$7:'Ref. Chile'!H108,'Ref. Chile'!H108)-1,"")</f>
        <v>2409</v>
      </c>
      <c r="AP109" s="7">
        <f>IFERROR(RANK('Ref. Chile'!I108,'Ref. Chile'!I:I,1)+COUNTIF('Ref. Chile'!$I$7:'Ref. Chile'!I108,'Ref. Chile'!I108)-1,"")</f>
        <v>1498</v>
      </c>
      <c r="AQ109" s="7">
        <f>IFERROR(RANK('Ref. Chile'!J108,'Ref. Chile'!J:J,1)+COUNTIF('Ref. Chile'!$J$7:'Ref. Chile'!J108,'Ref. Chile'!J108)-1,"")</f>
        <v>2533</v>
      </c>
    </row>
    <row r="110" spans="31:43" ht="17.25" customHeight="1" x14ac:dyDescent="0.3">
      <c r="AE110" s="5" t="s">
        <v>105</v>
      </c>
      <c r="AF110" s="5" t="s">
        <v>3188</v>
      </c>
      <c r="AG110" s="6" t="s">
        <v>2936</v>
      </c>
      <c r="AH110" s="6" t="s">
        <v>4096</v>
      </c>
      <c r="AI110" s="7">
        <f>IFERROR(RANK('Ref. Chile'!H109,'Ref. Chile'!H:H,0)+COUNTIF('Ref. Chile'!$H$7:'Ref. Chile'!H109,'Ref. Chile'!H109)-1,"")</f>
        <v>398</v>
      </c>
      <c r="AJ110" s="7">
        <f>IFERROR(RANK('Ref. Chile'!I109,'Ref. Chile'!I:I,0)+COUNTIF('Ref. Chile'!$I$7:'Ref. Chile'!I109,'Ref. Chile'!I109)-1,"")</f>
        <v>1248</v>
      </c>
      <c r="AK110" s="7">
        <f>IFERROR(RANK('Ref. Chile'!J109,'Ref. Chile'!J:J,0)+COUNTIF('Ref. Chile'!$J$7:'Ref. Chile'!J109,'Ref. Chile'!J109)-1,"")</f>
        <v>35</v>
      </c>
      <c r="AL110" s="7">
        <f>IFERROR(RANK('Ref. Chile'!K109,'Ref. Chile'!K:K,0)+COUNTIF('Ref. Chile'!$K$7:'Ref. Chile'!K109,'Ref. Chile'!K109)-1,"")</f>
        <v>1535</v>
      </c>
      <c r="AM110" s="7">
        <f>IFERROR(RANK('Ref. Chile'!L109,'Ref. Chile'!L:L,0)+COUNTIF('Ref. Chile'!$L$7:'Ref. Chile'!L109,'Ref. Chile'!L109)-1,"")</f>
        <v>2326</v>
      </c>
      <c r="AN110" s="7">
        <f>IFERROR(RANK('Ref. Chile'!M109,'Ref. Chile'!M:M,0)+COUNTIF('Ref. Chile'!$M$7:'Ref. Chile'!M109,'Ref. Chile'!M109)-1,"")</f>
        <v>30</v>
      </c>
      <c r="AO110" s="7">
        <f>IFERROR(RANK('Ref. Chile'!H109,'Ref. Chile'!H:H,1)+COUNTIF('Ref. Chile'!$H$7:'Ref. Chile'!H109,'Ref. Chile'!H109)-1,"")</f>
        <v>2405</v>
      </c>
      <c r="AP110" s="7">
        <f>IFERROR(RANK('Ref. Chile'!I109,'Ref. Chile'!I:I,1)+COUNTIF('Ref. Chile'!$I$7:'Ref. Chile'!I109,'Ref. Chile'!I109)-1,"")</f>
        <v>1505</v>
      </c>
      <c r="AQ110" s="7">
        <f>IFERROR(RANK('Ref. Chile'!J109,'Ref. Chile'!J:J,1)+COUNTIF('Ref. Chile'!$J$7:'Ref. Chile'!J109,'Ref. Chile'!J109)-1,"")</f>
        <v>2535</v>
      </c>
    </row>
    <row r="111" spans="31:43" ht="17.25" customHeight="1" x14ac:dyDescent="0.3">
      <c r="AE111" s="5" t="s">
        <v>106</v>
      </c>
      <c r="AF111" s="5" t="s">
        <v>3189</v>
      </c>
      <c r="AG111" s="6" t="s">
        <v>2936</v>
      </c>
      <c r="AH111" s="6" t="s">
        <v>4097</v>
      </c>
      <c r="AI111" s="7">
        <f>IFERROR(RANK('Ref. Chile'!H110,'Ref. Chile'!H:H,0)+COUNTIF('Ref. Chile'!$H$7:'Ref. Chile'!H110,'Ref. Chile'!H110)-1,"")</f>
        <v>108</v>
      </c>
      <c r="AJ111" s="7">
        <f>IFERROR(RANK('Ref. Chile'!I110,'Ref. Chile'!I:I,0)+COUNTIF('Ref. Chile'!$I$7:'Ref. Chile'!I110,'Ref. Chile'!I110)-1,"")</f>
        <v>1430</v>
      </c>
      <c r="AK111" s="7">
        <f>IFERROR(RANK('Ref. Chile'!J110,'Ref. Chile'!J:J,0)+COUNTIF('Ref. Chile'!$J$7:'Ref. Chile'!J110,'Ref. Chile'!J110)-1,"")</f>
        <v>537</v>
      </c>
      <c r="AL111" s="7">
        <f>IFERROR(RANK('Ref. Chile'!K110,'Ref. Chile'!K:K,0)+COUNTIF('Ref. Chile'!$K$7:'Ref. Chile'!K110,'Ref. Chile'!K110)-1,"")</f>
        <v>62</v>
      </c>
      <c r="AM111" s="7">
        <f>IFERROR(RANK('Ref. Chile'!L110,'Ref. Chile'!L:L,0)+COUNTIF('Ref. Chile'!$L$7:'Ref. Chile'!L110,'Ref. Chile'!L110)-1,"")</f>
        <v>1166</v>
      </c>
      <c r="AN111" s="7">
        <f>IFERROR(RANK('Ref. Chile'!M110,'Ref. Chile'!M:M,0)+COUNTIF('Ref. Chile'!$M$7:'Ref. Chile'!M110,'Ref. Chile'!M110)-1,"")</f>
        <v>544</v>
      </c>
      <c r="AO111" s="7">
        <f>IFERROR(RANK('Ref. Chile'!H110,'Ref. Chile'!H:H,1)+COUNTIF('Ref. Chile'!$H$7:'Ref. Chile'!H110,'Ref. Chile'!H110)-1,"")</f>
        <v>2657</v>
      </c>
      <c r="AP111" s="7">
        <f>IFERROR(RANK('Ref. Chile'!I110,'Ref. Chile'!I:I,1)+COUNTIF('Ref. Chile'!$I$7:'Ref. Chile'!I110,'Ref. Chile'!I110)-1,"")</f>
        <v>1305</v>
      </c>
      <c r="AQ111" s="7">
        <f>IFERROR(RANK('Ref. Chile'!J110,'Ref. Chile'!J:J,1)+COUNTIF('Ref. Chile'!$J$7:'Ref. Chile'!J110,'Ref. Chile'!J110)-1,"")</f>
        <v>2025</v>
      </c>
    </row>
    <row r="112" spans="31:43" ht="17.25" customHeight="1" x14ac:dyDescent="0.3">
      <c r="AE112" s="5" t="s">
        <v>107</v>
      </c>
      <c r="AF112" s="5" t="s">
        <v>3190</v>
      </c>
      <c r="AG112" s="6" t="s">
        <v>2936</v>
      </c>
      <c r="AH112" s="6" t="s">
        <v>4107</v>
      </c>
      <c r="AI112" s="7">
        <f>IFERROR(RANK('Ref. Chile'!H111,'Ref. Chile'!H:H,0)+COUNTIF('Ref. Chile'!$H$7:'Ref. Chile'!H111,'Ref. Chile'!H111)-1,"")</f>
        <v>389</v>
      </c>
      <c r="AJ112" s="7">
        <f>IFERROR(RANK('Ref. Chile'!I111,'Ref. Chile'!I:I,0)+COUNTIF('Ref. Chile'!$I$7:'Ref. Chile'!I111,'Ref. Chile'!I111)-1,"")</f>
        <v>1183</v>
      </c>
      <c r="AK112" s="7">
        <f>IFERROR(RANK('Ref. Chile'!J111,'Ref. Chile'!J:J,0)+COUNTIF('Ref. Chile'!$J$7:'Ref. Chile'!J111,'Ref. Chile'!J111)-1,"")</f>
        <v>21</v>
      </c>
      <c r="AL112" s="7">
        <f>IFERROR(RANK('Ref. Chile'!K111,'Ref. Chile'!K:K,0)+COUNTIF('Ref. Chile'!$K$7:'Ref. Chile'!K111,'Ref. Chile'!K111)-1,"")</f>
        <v>1521</v>
      </c>
      <c r="AM112" s="7">
        <f>IFERROR(RANK('Ref. Chile'!L111,'Ref. Chile'!L:L,0)+COUNTIF('Ref. Chile'!$L$7:'Ref. Chile'!L111,'Ref. Chile'!L111)-1,"")</f>
        <v>2269</v>
      </c>
      <c r="AN112" s="7">
        <f>IFERROR(RANK('Ref. Chile'!M111,'Ref. Chile'!M:M,0)+COUNTIF('Ref. Chile'!$M$7:'Ref. Chile'!M111,'Ref. Chile'!M111)-1,"")</f>
        <v>21</v>
      </c>
      <c r="AO112" s="7">
        <f>IFERROR(RANK('Ref. Chile'!H111,'Ref. Chile'!H:H,1)+COUNTIF('Ref. Chile'!$H$7:'Ref. Chile'!H111,'Ref. Chile'!H111)-1,"")</f>
        <v>2414</v>
      </c>
      <c r="AP112" s="7">
        <f>IFERROR(RANK('Ref. Chile'!I111,'Ref. Chile'!I:I,1)+COUNTIF('Ref. Chile'!$I$7:'Ref. Chile'!I111,'Ref. Chile'!I111)-1,"")</f>
        <v>1570</v>
      </c>
      <c r="AQ112" s="7">
        <f>IFERROR(RANK('Ref. Chile'!J111,'Ref. Chile'!J:J,1)+COUNTIF('Ref. Chile'!$J$7:'Ref. Chile'!J111,'Ref. Chile'!J111)-1,"")</f>
        <v>2549</v>
      </c>
    </row>
    <row r="113" spans="31:43" ht="17.25" customHeight="1" x14ac:dyDescent="0.3">
      <c r="AE113" s="5" t="s">
        <v>108</v>
      </c>
      <c r="AF113" s="5" t="s">
        <v>3191</v>
      </c>
      <c r="AG113" s="6" t="s">
        <v>2936</v>
      </c>
      <c r="AH113" s="6" t="s">
        <v>4108</v>
      </c>
      <c r="AI113" s="7">
        <f>IFERROR(RANK('Ref. Chile'!H112,'Ref. Chile'!H:H,0)+COUNTIF('Ref. Chile'!$H$7:'Ref. Chile'!H112,'Ref. Chile'!H112)-1,"")</f>
        <v>395</v>
      </c>
      <c r="AJ113" s="7">
        <f>IFERROR(RANK('Ref. Chile'!I112,'Ref. Chile'!I:I,0)+COUNTIF('Ref. Chile'!$I$7:'Ref. Chile'!I112,'Ref. Chile'!I112)-1,"")</f>
        <v>1351</v>
      </c>
      <c r="AK113" s="7">
        <f>IFERROR(RANK('Ref. Chile'!J112,'Ref. Chile'!J:J,0)+COUNTIF('Ref. Chile'!$J$7:'Ref. Chile'!J112,'Ref. Chile'!J112)-1,"")</f>
        <v>1634</v>
      </c>
      <c r="AL113" s="7">
        <f>IFERROR(RANK('Ref. Chile'!K112,'Ref. Chile'!K:K,0)+COUNTIF('Ref. Chile'!$K$7:'Ref. Chile'!K112,'Ref. Chile'!K112)-1,"")</f>
        <v>1533</v>
      </c>
      <c r="AM113" s="7">
        <f>IFERROR(RANK('Ref. Chile'!L112,'Ref. Chile'!L:L,0)+COUNTIF('Ref. Chile'!$L$7:'Ref. Chile'!L112,'Ref. Chile'!L112)-1,"")</f>
        <v>2344</v>
      </c>
      <c r="AN113" s="7">
        <f>IFERROR(RANK('Ref. Chile'!M112,'Ref. Chile'!M:M,0)+COUNTIF('Ref. Chile'!$M$7:'Ref. Chile'!M112,'Ref. Chile'!M112)-1,"")</f>
        <v>1493</v>
      </c>
      <c r="AO113" s="7">
        <f>IFERROR(RANK('Ref. Chile'!H112,'Ref. Chile'!H:H,1)+COUNTIF('Ref. Chile'!$H$7:'Ref. Chile'!H112,'Ref. Chile'!H112)-1,"")</f>
        <v>2408</v>
      </c>
      <c r="AP113" s="7">
        <f>IFERROR(RANK('Ref. Chile'!I112,'Ref. Chile'!I:I,1)+COUNTIF('Ref. Chile'!$I$7:'Ref. Chile'!I112,'Ref. Chile'!I112)-1,"")</f>
        <v>1402</v>
      </c>
      <c r="AQ113" s="7">
        <f>IFERROR(RANK('Ref. Chile'!J112,'Ref. Chile'!J:J,1)+COUNTIF('Ref. Chile'!$J$7:'Ref. Chile'!J112,'Ref. Chile'!J112)-1,"")</f>
        <v>830</v>
      </c>
    </row>
    <row r="114" spans="31:43" ht="17.25" customHeight="1" x14ac:dyDescent="0.3">
      <c r="AE114" s="5" t="s">
        <v>109</v>
      </c>
      <c r="AF114" s="5" t="s">
        <v>3192</v>
      </c>
      <c r="AG114" s="6" t="s">
        <v>2936</v>
      </c>
      <c r="AH114" s="6" t="s">
        <v>4109</v>
      </c>
      <c r="AI114" s="7">
        <f>IFERROR(RANK('Ref. Chile'!H113,'Ref. Chile'!H:H,0)+COUNTIF('Ref. Chile'!$H$7:'Ref. Chile'!H113,'Ref. Chile'!H113)-1,"")</f>
        <v>396</v>
      </c>
      <c r="AJ114" s="7">
        <f>IFERROR(RANK('Ref. Chile'!I113,'Ref. Chile'!I:I,0)+COUNTIF('Ref. Chile'!$I$7:'Ref. Chile'!I113,'Ref. Chile'!I113)-1,"")</f>
        <v>1301</v>
      </c>
      <c r="AK114" s="7">
        <f>IFERROR(RANK('Ref. Chile'!J113,'Ref. Chile'!J:J,0)+COUNTIF('Ref. Chile'!$J$7:'Ref. Chile'!J113,'Ref. Chile'!J113)-1,"")</f>
        <v>52</v>
      </c>
      <c r="AL114" s="7">
        <f>IFERROR(RANK('Ref. Chile'!K113,'Ref. Chile'!K:K,0)+COUNTIF('Ref. Chile'!$K$7:'Ref. Chile'!K113,'Ref. Chile'!K113)-1,"")</f>
        <v>1549</v>
      </c>
      <c r="AM114" s="7">
        <f>IFERROR(RANK('Ref. Chile'!L113,'Ref. Chile'!L:L,0)+COUNTIF('Ref. Chile'!$L$7:'Ref. Chile'!L113,'Ref. Chile'!L113)-1,"")</f>
        <v>2357</v>
      </c>
      <c r="AN114" s="7">
        <f>IFERROR(RANK('Ref. Chile'!M113,'Ref. Chile'!M:M,0)+COUNTIF('Ref. Chile'!$M$7:'Ref. Chile'!M113,'Ref. Chile'!M113)-1,"")</f>
        <v>50</v>
      </c>
      <c r="AO114" s="7">
        <f>IFERROR(RANK('Ref. Chile'!H113,'Ref. Chile'!H:H,1)+COUNTIF('Ref. Chile'!$H$7:'Ref. Chile'!H113,'Ref. Chile'!H113)-1,"")</f>
        <v>2407</v>
      </c>
      <c r="AP114" s="7">
        <f>IFERROR(RANK('Ref. Chile'!I113,'Ref. Chile'!I:I,1)+COUNTIF('Ref. Chile'!$I$7:'Ref. Chile'!I113,'Ref. Chile'!I113)-1,"")</f>
        <v>1452</v>
      </c>
      <c r="AQ114" s="7">
        <f>IFERROR(RANK('Ref. Chile'!J113,'Ref. Chile'!J:J,1)+COUNTIF('Ref. Chile'!$J$7:'Ref. Chile'!J113,'Ref. Chile'!J113)-1,"")</f>
        <v>2518</v>
      </c>
    </row>
    <row r="115" spans="31:43" ht="17.25" customHeight="1" x14ac:dyDescent="0.3">
      <c r="AE115" s="5" t="s">
        <v>110</v>
      </c>
      <c r="AF115" s="5" t="s">
        <v>3193</v>
      </c>
      <c r="AG115" s="6" t="s">
        <v>2937</v>
      </c>
      <c r="AH115" s="6" t="s">
        <v>4092</v>
      </c>
      <c r="AI115" s="7">
        <f>IFERROR(RANK('Ref. Chile'!H114,'Ref. Chile'!H:H,0)+COUNTIF('Ref. Chile'!$H$7:'Ref. Chile'!H114,'Ref. Chile'!H114)-1,"")</f>
        <v>2617</v>
      </c>
      <c r="AJ115" s="7">
        <f>IFERROR(RANK('Ref. Chile'!I114,'Ref. Chile'!I:I,0)+COUNTIF('Ref. Chile'!$I$7:'Ref. Chile'!I114,'Ref. Chile'!I114)-1,"")</f>
        <v>1574</v>
      </c>
      <c r="AK115" s="7">
        <f>IFERROR(RANK('Ref. Chile'!J114,'Ref. Chile'!J:J,0)+COUNTIF('Ref. Chile'!$J$7:'Ref. Chile'!J114,'Ref. Chile'!J114)-1,"")</f>
        <v>81</v>
      </c>
      <c r="AL115" s="7">
        <f>IFERROR(RANK('Ref. Chile'!K114,'Ref. Chile'!K:K,0)+COUNTIF('Ref. Chile'!$K$7:'Ref. Chile'!K114,'Ref. Chile'!K114)-1,"")</f>
        <v>1801</v>
      </c>
      <c r="AM115" s="7">
        <f>IFERROR(RANK('Ref. Chile'!L114,'Ref. Chile'!L:L,0)+COUNTIF('Ref. Chile'!$L$7:'Ref. Chile'!L114,'Ref. Chile'!L114)-1,"")</f>
        <v>1832</v>
      </c>
      <c r="AN115" s="7">
        <f>IFERROR(RANK('Ref. Chile'!M114,'Ref. Chile'!M:M,0)+COUNTIF('Ref. Chile'!$M$7:'Ref. Chile'!M114,'Ref. Chile'!M114)-1,"")</f>
        <v>74</v>
      </c>
      <c r="AO115" s="7">
        <f>IFERROR(RANK('Ref. Chile'!H114,'Ref. Chile'!H:H,1)+COUNTIF('Ref. Chile'!$H$7:'Ref. Chile'!H114,'Ref. Chile'!H114)-1,"")</f>
        <v>186</v>
      </c>
      <c r="AP115" s="7">
        <f>IFERROR(RANK('Ref. Chile'!I114,'Ref. Chile'!I:I,1)+COUNTIF('Ref. Chile'!$I$7:'Ref. Chile'!I114,'Ref. Chile'!I114)-1,"")</f>
        <v>1179</v>
      </c>
      <c r="AQ115" s="7">
        <f>IFERROR(RANK('Ref. Chile'!J114,'Ref. Chile'!J:J,1)+COUNTIF('Ref. Chile'!$J$7:'Ref. Chile'!J114,'Ref. Chile'!J114)-1,"")</f>
        <v>2489</v>
      </c>
    </row>
    <row r="116" spans="31:43" ht="17.25" customHeight="1" x14ac:dyDescent="0.3">
      <c r="AE116" s="5" t="s">
        <v>111</v>
      </c>
      <c r="AF116" s="5" t="s">
        <v>3194</v>
      </c>
      <c r="AG116" s="6" t="s">
        <v>2937</v>
      </c>
      <c r="AH116" s="6" t="s">
        <v>4135</v>
      </c>
      <c r="AI116" s="7">
        <f>IFERROR(RANK('Ref. Chile'!H115,'Ref. Chile'!H:H,0)+COUNTIF('Ref. Chile'!$H$7:'Ref. Chile'!H115,'Ref. Chile'!H115)-1,"")</f>
        <v>2605</v>
      </c>
      <c r="AJ116" s="7">
        <f>IFERROR(RANK('Ref. Chile'!I115,'Ref. Chile'!I:I,0)+COUNTIF('Ref. Chile'!$I$7:'Ref. Chile'!I115,'Ref. Chile'!I115)-1,"")</f>
        <v>1512</v>
      </c>
      <c r="AK116" s="7">
        <f>IFERROR(RANK('Ref. Chile'!J115,'Ref. Chile'!J:J,0)+COUNTIF('Ref. Chile'!$J$7:'Ref. Chile'!J115,'Ref. Chile'!J115)-1,"")</f>
        <v>55</v>
      </c>
      <c r="AL116" s="7">
        <f>IFERROR(RANK('Ref. Chile'!K115,'Ref. Chile'!K:K,0)+COUNTIF('Ref. Chile'!$K$7:'Ref. Chile'!K115,'Ref. Chile'!K115)-1,"")</f>
        <v>1777</v>
      </c>
      <c r="AM116" s="7">
        <f>IFERROR(RANK('Ref. Chile'!L115,'Ref. Chile'!L:L,0)+COUNTIF('Ref. Chile'!$L$7:'Ref. Chile'!L115,'Ref. Chile'!L115)-1,"")</f>
        <v>1792</v>
      </c>
      <c r="AN116" s="7">
        <f>IFERROR(RANK('Ref. Chile'!M115,'Ref. Chile'!M:M,0)+COUNTIF('Ref. Chile'!$M$7:'Ref. Chile'!M115,'Ref. Chile'!M115)-1,"")</f>
        <v>49</v>
      </c>
      <c r="AO116" s="7">
        <f>IFERROR(RANK('Ref. Chile'!H115,'Ref. Chile'!H:H,1)+COUNTIF('Ref. Chile'!$H$7:'Ref. Chile'!H115,'Ref. Chile'!H115)-1,"")</f>
        <v>198</v>
      </c>
      <c r="AP116" s="7">
        <f>IFERROR(RANK('Ref. Chile'!I115,'Ref. Chile'!I:I,1)+COUNTIF('Ref. Chile'!$I$7:'Ref. Chile'!I115,'Ref. Chile'!I115)-1,"")</f>
        <v>1241</v>
      </c>
      <c r="AQ116" s="7">
        <f>IFERROR(RANK('Ref. Chile'!J115,'Ref. Chile'!J:J,1)+COUNTIF('Ref. Chile'!$J$7:'Ref. Chile'!J115,'Ref. Chile'!J115)-1,"")</f>
        <v>2515</v>
      </c>
    </row>
    <row r="117" spans="31:43" ht="17.25" customHeight="1" x14ac:dyDescent="0.3">
      <c r="AE117" s="5" t="s">
        <v>112</v>
      </c>
      <c r="AF117" s="5" t="s">
        <v>3195</v>
      </c>
      <c r="AG117" s="6" t="s">
        <v>2937</v>
      </c>
      <c r="AH117" s="6" t="s">
        <v>4136</v>
      </c>
      <c r="AI117" s="7">
        <f>IFERROR(RANK('Ref. Chile'!H116,'Ref. Chile'!H:H,0)+COUNTIF('Ref. Chile'!$H$7:'Ref. Chile'!H116,'Ref. Chile'!H116)-1,"")</f>
        <v>874</v>
      </c>
      <c r="AJ117" s="7">
        <f>IFERROR(RANK('Ref. Chile'!I116,'Ref. Chile'!I:I,0)+COUNTIF('Ref. Chile'!$I$7:'Ref. Chile'!I116,'Ref. Chile'!I116)-1,"")</f>
        <v>693</v>
      </c>
      <c r="AK117" s="7">
        <f>IFERROR(RANK('Ref. Chile'!J116,'Ref. Chile'!J:J,0)+COUNTIF('Ref. Chile'!$J$7:'Ref. Chile'!J116,'Ref. Chile'!J116)-1,"")</f>
        <v>1635</v>
      </c>
      <c r="AL117" s="7">
        <f>IFERROR(RANK('Ref. Chile'!K116,'Ref. Chile'!K:K,0)+COUNTIF('Ref. Chile'!$K$7:'Ref. Chile'!K116,'Ref. Chile'!K116)-1,"")</f>
        <v>939</v>
      </c>
      <c r="AM117" s="7">
        <f>IFERROR(RANK('Ref. Chile'!L116,'Ref. Chile'!L:L,0)+COUNTIF('Ref. Chile'!$L$7:'Ref. Chile'!L116,'Ref. Chile'!L116)-1,"")</f>
        <v>398</v>
      </c>
      <c r="AN117" s="7">
        <f>IFERROR(RANK('Ref. Chile'!M116,'Ref. Chile'!M:M,0)+COUNTIF('Ref. Chile'!$M$7:'Ref. Chile'!M116,'Ref. Chile'!M116)-1,"")</f>
        <v>1494</v>
      </c>
      <c r="AO117" s="7">
        <f>IFERROR(RANK('Ref. Chile'!H116,'Ref. Chile'!H:H,1)+COUNTIF('Ref. Chile'!$H$7:'Ref. Chile'!H116,'Ref. Chile'!H116)-1,"")</f>
        <v>1761</v>
      </c>
      <c r="AP117" s="7">
        <f>IFERROR(RANK('Ref. Chile'!I116,'Ref. Chile'!I:I,1)+COUNTIF('Ref. Chile'!$I$7:'Ref. Chile'!I116,'Ref. Chile'!I116)-1,"")</f>
        <v>1909</v>
      </c>
      <c r="AQ117" s="7">
        <f>IFERROR(RANK('Ref. Chile'!J116,'Ref. Chile'!J:J,1)+COUNTIF('Ref. Chile'!$J$7:'Ref. Chile'!J116,'Ref. Chile'!J116)-1,"")</f>
        <v>831</v>
      </c>
    </row>
    <row r="118" spans="31:43" ht="17.25" customHeight="1" x14ac:dyDescent="0.3">
      <c r="AE118" s="5" t="s">
        <v>113</v>
      </c>
      <c r="AF118" s="5" t="s">
        <v>3196</v>
      </c>
      <c r="AG118" s="6" t="s">
        <v>2937</v>
      </c>
      <c r="AH118" s="6" t="s">
        <v>4093</v>
      </c>
      <c r="AI118" s="7">
        <f>IFERROR(RANK('Ref. Chile'!H117,'Ref. Chile'!H:H,0)+COUNTIF('Ref. Chile'!$H$7:'Ref. Chile'!H117,'Ref. Chile'!H117)-1,"")</f>
        <v>2612</v>
      </c>
      <c r="AJ118" s="7">
        <f>IFERROR(RANK('Ref. Chile'!I117,'Ref. Chile'!I:I,0)+COUNTIF('Ref. Chile'!$I$7:'Ref. Chile'!I117,'Ref. Chile'!I117)-1,"")</f>
        <v>1551</v>
      </c>
      <c r="AK118" s="7">
        <f>IFERROR(RANK('Ref. Chile'!J117,'Ref. Chile'!J:J,0)+COUNTIF('Ref. Chile'!$J$7:'Ref. Chile'!J117,'Ref. Chile'!J117)-1,"")</f>
        <v>70</v>
      </c>
      <c r="AL118" s="7">
        <f>IFERROR(RANK('Ref. Chile'!K117,'Ref. Chile'!K:K,0)+COUNTIF('Ref. Chile'!$K$7:'Ref. Chile'!K117,'Ref. Chile'!K117)-1,"")</f>
        <v>1793</v>
      </c>
      <c r="AM118" s="7">
        <f>IFERROR(RANK('Ref. Chile'!L117,'Ref. Chile'!L:L,0)+COUNTIF('Ref. Chile'!$L$7:'Ref. Chile'!L117,'Ref. Chile'!L117)-1,"")</f>
        <v>1817</v>
      </c>
      <c r="AN118" s="7">
        <f>IFERROR(RANK('Ref. Chile'!M117,'Ref. Chile'!M:M,0)+COUNTIF('Ref. Chile'!$M$7:'Ref. Chile'!M117,'Ref. Chile'!M117)-1,"")</f>
        <v>64</v>
      </c>
      <c r="AO118" s="7">
        <f>IFERROR(RANK('Ref. Chile'!H117,'Ref. Chile'!H:H,1)+COUNTIF('Ref. Chile'!$H$7:'Ref. Chile'!H117,'Ref. Chile'!H117)-1,"")</f>
        <v>191</v>
      </c>
      <c r="AP118" s="7">
        <f>IFERROR(RANK('Ref. Chile'!I117,'Ref. Chile'!I:I,1)+COUNTIF('Ref. Chile'!$I$7:'Ref. Chile'!I117,'Ref. Chile'!I117)-1,"")</f>
        <v>1202</v>
      </c>
      <c r="AQ118" s="7">
        <f>IFERROR(RANK('Ref. Chile'!J117,'Ref. Chile'!J:J,1)+COUNTIF('Ref. Chile'!$J$7:'Ref. Chile'!J117,'Ref. Chile'!J117)-1,"")</f>
        <v>2500</v>
      </c>
    </row>
    <row r="119" spans="31:43" ht="17.25" customHeight="1" x14ac:dyDescent="0.3">
      <c r="AE119" s="5" t="s">
        <v>114</v>
      </c>
      <c r="AF119" s="5" t="s">
        <v>3197</v>
      </c>
      <c r="AG119" s="6" t="s">
        <v>2937</v>
      </c>
      <c r="AH119" s="6" t="s">
        <v>4116</v>
      </c>
      <c r="AI119" s="7">
        <f>IFERROR(RANK('Ref. Chile'!H118,'Ref. Chile'!H:H,0)+COUNTIF('Ref. Chile'!$H$7:'Ref. Chile'!H118,'Ref. Chile'!H118)-1,"")</f>
        <v>2607</v>
      </c>
      <c r="AJ119" s="7">
        <f>IFERROR(RANK('Ref. Chile'!I118,'Ref. Chile'!I:I,0)+COUNTIF('Ref. Chile'!$I$7:'Ref. Chile'!I118,'Ref. Chile'!I118)-1,"")</f>
        <v>1510</v>
      </c>
      <c r="AK119" s="7">
        <f>IFERROR(RANK('Ref. Chile'!J118,'Ref. Chile'!J:J,0)+COUNTIF('Ref. Chile'!$J$7:'Ref. Chile'!J118,'Ref. Chile'!J118)-1,"")</f>
        <v>54</v>
      </c>
      <c r="AL119" s="7">
        <f>IFERROR(RANK('Ref. Chile'!K118,'Ref. Chile'!K:K,0)+COUNTIF('Ref. Chile'!$K$7:'Ref. Chile'!K118,'Ref. Chile'!K118)-1,"")</f>
        <v>1779</v>
      </c>
      <c r="AM119" s="7">
        <f>IFERROR(RANK('Ref. Chile'!L118,'Ref. Chile'!L:L,0)+COUNTIF('Ref. Chile'!$L$7:'Ref. Chile'!L118,'Ref. Chile'!L118)-1,"")</f>
        <v>1793</v>
      </c>
      <c r="AN119" s="7">
        <f>IFERROR(RANK('Ref. Chile'!M118,'Ref. Chile'!M:M,0)+COUNTIF('Ref. Chile'!$M$7:'Ref. Chile'!M118,'Ref. Chile'!M118)-1,"")</f>
        <v>48</v>
      </c>
      <c r="AO119" s="7">
        <f>IFERROR(RANK('Ref. Chile'!H118,'Ref. Chile'!H:H,1)+COUNTIF('Ref. Chile'!$H$7:'Ref. Chile'!H118,'Ref. Chile'!H118)-1,"")</f>
        <v>196</v>
      </c>
      <c r="AP119" s="7">
        <f>IFERROR(RANK('Ref. Chile'!I118,'Ref. Chile'!I:I,1)+COUNTIF('Ref. Chile'!$I$7:'Ref. Chile'!I118,'Ref. Chile'!I118)-1,"")</f>
        <v>1243</v>
      </c>
      <c r="AQ119" s="7">
        <f>IFERROR(RANK('Ref. Chile'!J118,'Ref. Chile'!J:J,1)+COUNTIF('Ref. Chile'!$J$7:'Ref. Chile'!J118,'Ref. Chile'!J118)-1,"")</f>
        <v>2516</v>
      </c>
    </row>
    <row r="120" spans="31:43" ht="17.25" customHeight="1" x14ac:dyDescent="0.3">
      <c r="AE120" s="5" t="s">
        <v>115</v>
      </c>
      <c r="AF120" s="5" t="s">
        <v>3198</v>
      </c>
      <c r="AG120" s="6" t="s">
        <v>2937</v>
      </c>
      <c r="AH120" s="6" t="s">
        <v>4094</v>
      </c>
      <c r="AI120" s="7">
        <f>IFERROR(RANK('Ref. Chile'!H119,'Ref. Chile'!H:H,0)+COUNTIF('Ref. Chile'!$H$7:'Ref. Chile'!H119,'Ref. Chile'!H119)-1,"")</f>
        <v>2600</v>
      </c>
      <c r="AJ120" s="7">
        <f>IFERROR(RANK('Ref. Chile'!I119,'Ref. Chile'!I:I,0)+COUNTIF('Ref. Chile'!$I$7:'Ref. Chile'!I119,'Ref. Chile'!I119)-1,"")</f>
        <v>1487</v>
      </c>
      <c r="AK120" s="7">
        <f>IFERROR(RANK('Ref. Chile'!J119,'Ref. Chile'!J:J,0)+COUNTIF('Ref. Chile'!$J$7:'Ref. Chile'!J119,'Ref. Chile'!J119)-1,"")</f>
        <v>42</v>
      </c>
      <c r="AL120" s="7">
        <f>IFERROR(RANK('Ref. Chile'!K119,'Ref. Chile'!K:K,0)+COUNTIF('Ref. Chile'!$K$7:'Ref. Chile'!K119,'Ref. Chile'!K119)-1,"")</f>
        <v>1772</v>
      </c>
      <c r="AM120" s="7">
        <f>IFERROR(RANK('Ref. Chile'!L119,'Ref. Chile'!L:L,0)+COUNTIF('Ref. Chile'!$L$7:'Ref. Chile'!L119,'Ref. Chile'!L119)-1,"")</f>
        <v>1783</v>
      </c>
      <c r="AN120" s="7">
        <f>IFERROR(RANK('Ref. Chile'!M119,'Ref. Chile'!M:M,0)+COUNTIF('Ref. Chile'!$M$7:'Ref. Chile'!M119,'Ref. Chile'!M119)-1,"")</f>
        <v>41</v>
      </c>
      <c r="AO120" s="7">
        <f>IFERROR(RANK('Ref. Chile'!H119,'Ref. Chile'!H:H,1)+COUNTIF('Ref. Chile'!$H$7:'Ref. Chile'!H119,'Ref. Chile'!H119)-1,"")</f>
        <v>203</v>
      </c>
      <c r="AP120" s="7">
        <f>IFERROR(RANK('Ref. Chile'!I119,'Ref. Chile'!I:I,1)+COUNTIF('Ref. Chile'!$I$7:'Ref. Chile'!I119,'Ref. Chile'!I119)-1,"")</f>
        <v>1266</v>
      </c>
      <c r="AQ120" s="7">
        <f>IFERROR(RANK('Ref. Chile'!J119,'Ref. Chile'!J:J,1)+COUNTIF('Ref. Chile'!$J$7:'Ref. Chile'!J119,'Ref. Chile'!J119)-1,"")</f>
        <v>2528</v>
      </c>
    </row>
    <row r="121" spans="31:43" ht="17.25" customHeight="1" x14ac:dyDescent="0.3">
      <c r="AE121" s="5" t="s">
        <v>116</v>
      </c>
      <c r="AF121" s="5" t="s">
        <v>3199</v>
      </c>
      <c r="AG121" s="6" t="s">
        <v>2937</v>
      </c>
      <c r="AH121" s="6" t="s">
        <v>4095</v>
      </c>
      <c r="AI121" s="7">
        <f>IFERROR(RANK('Ref. Chile'!H120,'Ref. Chile'!H:H,0)+COUNTIF('Ref. Chile'!$H$7:'Ref. Chile'!H120,'Ref. Chile'!H120)-1,"")</f>
        <v>2608</v>
      </c>
      <c r="AJ121" s="7">
        <f>IFERROR(RANK('Ref. Chile'!I120,'Ref. Chile'!I:I,0)+COUNTIF('Ref. Chile'!$I$7:'Ref. Chile'!I120,'Ref. Chile'!I120)-1,"")</f>
        <v>1516</v>
      </c>
      <c r="AK121" s="7">
        <f>IFERROR(RANK('Ref. Chile'!J120,'Ref. Chile'!J:J,0)+COUNTIF('Ref. Chile'!$J$7:'Ref. Chile'!J120,'Ref. Chile'!J120)-1,"")</f>
        <v>58</v>
      </c>
      <c r="AL121" s="7">
        <f>IFERROR(RANK('Ref. Chile'!K120,'Ref. Chile'!K:K,0)+COUNTIF('Ref. Chile'!$K$7:'Ref. Chile'!K120,'Ref. Chile'!K120)-1,"")</f>
        <v>1780</v>
      </c>
      <c r="AM121" s="7">
        <f>IFERROR(RANK('Ref. Chile'!L120,'Ref. Chile'!L:L,0)+COUNTIF('Ref. Chile'!$L$7:'Ref. Chile'!L120,'Ref. Chile'!L120)-1,"")</f>
        <v>1798</v>
      </c>
      <c r="AN121" s="7">
        <f>IFERROR(RANK('Ref. Chile'!M120,'Ref. Chile'!M:M,0)+COUNTIF('Ref. Chile'!$M$7:'Ref. Chile'!M120,'Ref. Chile'!M120)-1,"")</f>
        <v>51</v>
      </c>
      <c r="AO121" s="7">
        <f>IFERROR(RANK('Ref. Chile'!H120,'Ref. Chile'!H:H,1)+COUNTIF('Ref. Chile'!$H$7:'Ref. Chile'!H120,'Ref. Chile'!H120)-1,"")</f>
        <v>195</v>
      </c>
      <c r="AP121" s="7">
        <f>IFERROR(RANK('Ref. Chile'!I120,'Ref. Chile'!I:I,1)+COUNTIF('Ref. Chile'!$I$7:'Ref. Chile'!I120,'Ref. Chile'!I120)-1,"")</f>
        <v>1237</v>
      </c>
      <c r="AQ121" s="7">
        <f>IFERROR(RANK('Ref. Chile'!J120,'Ref. Chile'!J:J,1)+COUNTIF('Ref. Chile'!$J$7:'Ref. Chile'!J120,'Ref. Chile'!J120)-1,"")</f>
        <v>2512</v>
      </c>
    </row>
    <row r="122" spans="31:43" ht="17.25" customHeight="1" x14ac:dyDescent="0.3">
      <c r="AE122" s="5" t="s">
        <v>117</v>
      </c>
      <c r="AF122" s="5" t="s">
        <v>3200</v>
      </c>
      <c r="AG122" s="6" t="s">
        <v>2937</v>
      </c>
      <c r="AH122" s="6" t="s">
        <v>4096</v>
      </c>
      <c r="AI122" s="7">
        <f>IFERROR(RANK('Ref. Chile'!H121,'Ref. Chile'!H:H,0)+COUNTIF('Ref. Chile'!$H$7:'Ref. Chile'!H121,'Ref. Chile'!H121)-1,"")</f>
        <v>2604</v>
      </c>
      <c r="AJ122" s="7">
        <f>IFERROR(RANK('Ref. Chile'!I121,'Ref. Chile'!I:I,0)+COUNTIF('Ref. Chile'!$I$7:'Ref. Chile'!I121,'Ref. Chile'!I121)-1,"")</f>
        <v>1504</v>
      </c>
      <c r="AK122" s="7">
        <f>IFERROR(RANK('Ref. Chile'!J121,'Ref. Chile'!J:J,0)+COUNTIF('Ref. Chile'!$J$7:'Ref. Chile'!J121,'Ref. Chile'!J121)-1,"")</f>
        <v>51</v>
      </c>
      <c r="AL122" s="7">
        <f>IFERROR(RANK('Ref. Chile'!K121,'Ref. Chile'!K:K,0)+COUNTIF('Ref. Chile'!$K$7:'Ref. Chile'!K121,'Ref. Chile'!K121)-1,"")</f>
        <v>1776</v>
      </c>
      <c r="AM122" s="7">
        <f>IFERROR(RANK('Ref. Chile'!L121,'Ref. Chile'!L:L,0)+COUNTIF('Ref. Chile'!$L$7:'Ref. Chile'!L121,'Ref. Chile'!L121)-1,"")</f>
        <v>1787</v>
      </c>
      <c r="AN122" s="7">
        <f>IFERROR(RANK('Ref. Chile'!M121,'Ref. Chile'!M:M,0)+COUNTIF('Ref. Chile'!$M$7:'Ref. Chile'!M121,'Ref. Chile'!M121)-1,"")</f>
        <v>46</v>
      </c>
      <c r="AO122" s="7">
        <f>IFERROR(RANK('Ref. Chile'!H121,'Ref. Chile'!H:H,1)+COUNTIF('Ref. Chile'!$H$7:'Ref. Chile'!H121,'Ref. Chile'!H121)-1,"")</f>
        <v>199</v>
      </c>
      <c r="AP122" s="7">
        <f>IFERROR(RANK('Ref. Chile'!I121,'Ref. Chile'!I:I,1)+COUNTIF('Ref. Chile'!$I$7:'Ref. Chile'!I121,'Ref. Chile'!I121)-1,"")</f>
        <v>1249</v>
      </c>
      <c r="AQ122" s="7">
        <f>IFERROR(RANK('Ref. Chile'!J121,'Ref. Chile'!J:J,1)+COUNTIF('Ref. Chile'!$J$7:'Ref. Chile'!J121,'Ref. Chile'!J121)-1,"")</f>
        <v>2519</v>
      </c>
    </row>
    <row r="123" spans="31:43" ht="17.25" customHeight="1" x14ac:dyDescent="0.3">
      <c r="AE123" s="5" t="s">
        <v>118</v>
      </c>
      <c r="AF123" s="5" t="s">
        <v>3201</v>
      </c>
      <c r="AG123" s="6" t="s">
        <v>2937</v>
      </c>
      <c r="AH123" s="6" t="s">
        <v>4137</v>
      </c>
      <c r="AI123" s="7">
        <f>IFERROR(RANK('Ref. Chile'!H122,'Ref. Chile'!H:H,0)+COUNTIF('Ref. Chile'!$H$7:'Ref. Chile'!H122,'Ref. Chile'!H122)-1,"")</f>
        <v>2597</v>
      </c>
      <c r="AJ123" s="7">
        <f>IFERROR(RANK('Ref. Chile'!I122,'Ref. Chile'!I:I,0)+COUNTIF('Ref. Chile'!$I$7:'Ref. Chile'!I122,'Ref. Chile'!I122)-1,"")</f>
        <v>1477</v>
      </c>
      <c r="AK123" s="7">
        <f>IFERROR(RANK('Ref. Chile'!J122,'Ref. Chile'!J:J,0)+COUNTIF('Ref. Chile'!$J$7:'Ref. Chile'!J122,'Ref. Chile'!J122)-1,"")</f>
        <v>41</v>
      </c>
      <c r="AL123" s="7">
        <f>IFERROR(RANK('Ref. Chile'!K122,'Ref. Chile'!K:K,0)+COUNTIF('Ref. Chile'!$K$7:'Ref. Chile'!K122,'Ref. Chile'!K122)-1,"")</f>
        <v>1770</v>
      </c>
      <c r="AM123" s="7">
        <f>IFERROR(RANK('Ref. Chile'!L122,'Ref. Chile'!L:L,0)+COUNTIF('Ref. Chile'!$L$7:'Ref. Chile'!L122,'Ref. Chile'!L122)-1,"")</f>
        <v>1777</v>
      </c>
      <c r="AN123" s="7">
        <f>IFERROR(RANK('Ref. Chile'!M122,'Ref. Chile'!M:M,0)+COUNTIF('Ref. Chile'!$M$7:'Ref. Chile'!M122,'Ref. Chile'!M122)-1,"")</f>
        <v>37</v>
      </c>
      <c r="AO123" s="7">
        <f>IFERROR(RANK('Ref. Chile'!H122,'Ref. Chile'!H:H,1)+COUNTIF('Ref. Chile'!$H$7:'Ref. Chile'!H122,'Ref. Chile'!H122)-1,"")</f>
        <v>206</v>
      </c>
      <c r="AP123" s="7">
        <f>IFERROR(RANK('Ref. Chile'!I122,'Ref. Chile'!I:I,1)+COUNTIF('Ref. Chile'!$I$7:'Ref. Chile'!I122,'Ref. Chile'!I122)-1,"")</f>
        <v>1276</v>
      </c>
      <c r="AQ123" s="7">
        <f>IFERROR(RANK('Ref. Chile'!J122,'Ref. Chile'!J:J,1)+COUNTIF('Ref. Chile'!$J$7:'Ref. Chile'!J122,'Ref. Chile'!J122)-1,"")</f>
        <v>2529</v>
      </c>
    </row>
    <row r="124" spans="31:43" ht="17.25" customHeight="1" x14ac:dyDescent="0.3">
      <c r="AE124" s="5" t="s">
        <v>119</v>
      </c>
      <c r="AF124" s="5" t="s">
        <v>3202</v>
      </c>
      <c r="AG124" s="6" t="s">
        <v>2937</v>
      </c>
      <c r="AH124" s="6" t="s">
        <v>4097</v>
      </c>
      <c r="AI124" s="7">
        <f>IFERROR(RANK('Ref. Chile'!H123,'Ref. Chile'!H:H,0)+COUNTIF('Ref. Chile'!$H$7:'Ref. Chile'!H123,'Ref. Chile'!H123)-1,"")</f>
        <v>2601</v>
      </c>
      <c r="AJ124" s="7">
        <f>IFERROR(RANK('Ref. Chile'!I123,'Ref. Chile'!I:I,0)+COUNTIF('Ref. Chile'!$I$7:'Ref. Chile'!I123,'Ref. Chile'!I123)-1,"")</f>
        <v>1488</v>
      </c>
      <c r="AK124" s="7">
        <f>IFERROR(RANK('Ref. Chile'!J123,'Ref. Chile'!J:J,0)+COUNTIF('Ref. Chile'!$J$7:'Ref. Chile'!J123,'Ref. Chile'!J123)-1,"")</f>
        <v>180</v>
      </c>
      <c r="AL124" s="7">
        <f>IFERROR(RANK('Ref. Chile'!K123,'Ref. Chile'!K:K,0)+COUNTIF('Ref. Chile'!$K$7:'Ref. Chile'!K123,'Ref. Chile'!K123)-1,"")</f>
        <v>1773</v>
      </c>
      <c r="AM124" s="7">
        <f>IFERROR(RANK('Ref. Chile'!L123,'Ref. Chile'!L:L,0)+COUNTIF('Ref. Chile'!$L$7:'Ref. Chile'!L123,'Ref. Chile'!L123)-1,"")</f>
        <v>1784</v>
      </c>
      <c r="AN124" s="7">
        <f>IFERROR(RANK('Ref. Chile'!M123,'Ref. Chile'!M:M,0)+COUNTIF('Ref. Chile'!$M$7:'Ref. Chile'!M123,'Ref. Chile'!M123)-1,"")</f>
        <v>43</v>
      </c>
      <c r="AO124" s="7">
        <f>IFERROR(RANK('Ref. Chile'!H123,'Ref. Chile'!H:H,1)+COUNTIF('Ref. Chile'!$H$7:'Ref. Chile'!H123,'Ref. Chile'!H123)-1,"")</f>
        <v>202</v>
      </c>
      <c r="AP124" s="7">
        <f>IFERROR(RANK('Ref. Chile'!I123,'Ref. Chile'!I:I,1)+COUNTIF('Ref. Chile'!$I$7:'Ref. Chile'!I123,'Ref. Chile'!I123)-1,"")</f>
        <v>1265</v>
      </c>
      <c r="AQ124" s="7">
        <f>IFERROR(RANK('Ref. Chile'!J123,'Ref. Chile'!J:J,1)+COUNTIF('Ref. Chile'!$J$7:'Ref. Chile'!J123,'Ref. Chile'!J123)-1,"")</f>
        <v>2390</v>
      </c>
    </row>
    <row r="125" spans="31:43" ht="17.25" customHeight="1" x14ac:dyDescent="0.3">
      <c r="AE125" s="5" t="s">
        <v>120</v>
      </c>
      <c r="AF125" s="5" t="s">
        <v>3203</v>
      </c>
      <c r="AG125" s="6" t="s">
        <v>2937</v>
      </c>
      <c r="AH125" s="6" t="s">
        <v>4123</v>
      </c>
      <c r="AI125" s="7">
        <f>IFERROR(RANK('Ref. Chile'!H124,'Ref. Chile'!H:H,0)+COUNTIF('Ref. Chile'!$H$7:'Ref. Chile'!H124,'Ref. Chile'!H124)-1,"")</f>
        <v>2594</v>
      </c>
      <c r="AJ125" s="7">
        <f>IFERROR(RANK('Ref. Chile'!I124,'Ref. Chile'!I:I,0)+COUNTIF('Ref. Chile'!$I$7:'Ref. Chile'!I124,'Ref. Chile'!I124)-1,"")</f>
        <v>1389</v>
      </c>
      <c r="AK125" s="7">
        <f>IFERROR(RANK('Ref. Chile'!J124,'Ref. Chile'!J:J,0)+COUNTIF('Ref. Chile'!$J$7:'Ref. Chile'!J124,'Ref. Chile'!J124)-1,"")</f>
        <v>36</v>
      </c>
      <c r="AL125" s="7">
        <f>IFERROR(RANK('Ref. Chile'!K124,'Ref. Chile'!K:K,0)+COUNTIF('Ref. Chile'!$K$7:'Ref. Chile'!K124,'Ref. Chile'!K124)-1,"")</f>
        <v>1766</v>
      </c>
      <c r="AM125" s="7">
        <f>IFERROR(RANK('Ref. Chile'!L124,'Ref. Chile'!L:L,0)+COUNTIF('Ref. Chile'!$L$7:'Ref. Chile'!L124,'Ref. Chile'!L124)-1,"")</f>
        <v>1761</v>
      </c>
      <c r="AN125" s="7">
        <f>IFERROR(RANK('Ref. Chile'!M124,'Ref. Chile'!M:M,0)+COUNTIF('Ref. Chile'!$M$7:'Ref. Chile'!M124,'Ref. Chile'!M124)-1,"")</f>
        <v>31</v>
      </c>
      <c r="AO125" s="7">
        <f>IFERROR(RANK('Ref. Chile'!H124,'Ref. Chile'!H:H,1)+COUNTIF('Ref. Chile'!$H$7:'Ref. Chile'!H124,'Ref. Chile'!H124)-1,"")</f>
        <v>209</v>
      </c>
      <c r="AP125" s="7">
        <f>IFERROR(RANK('Ref. Chile'!I124,'Ref. Chile'!I:I,1)+COUNTIF('Ref. Chile'!$I$7:'Ref. Chile'!I124,'Ref. Chile'!I124)-1,"")</f>
        <v>1364</v>
      </c>
      <c r="AQ125" s="7">
        <f>IFERROR(RANK('Ref. Chile'!J124,'Ref. Chile'!J:J,1)+COUNTIF('Ref. Chile'!$J$7:'Ref. Chile'!J124,'Ref. Chile'!J124)-1,"")</f>
        <v>2534</v>
      </c>
    </row>
    <row r="126" spans="31:43" ht="17.25" customHeight="1" x14ac:dyDescent="0.3">
      <c r="AE126" s="5" t="s">
        <v>121</v>
      </c>
      <c r="AF126" s="5" t="s">
        <v>3204</v>
      </c>
      <c r="AG126" s="6" t="s">
        <v>2938</v>
      </c>
      <c r="AH126" s="6" t="s">
        <v>4093</v>
      </c>
      <c r="AI126" s="7">
        <f>IFERROR(RANK('Ref. Chile'!H125,'Ref. Chile'!H:H,0)+COUNTIF('Ref. Chile'!$H$7:'Ref. Chile'!H125,'Ref. Chile'!H125)-1,"")</f>
        <v>2375</v>
      </c>
      <c r="AJ126" s="7">
        <f>IFERROR(RANK('Ref. Chile'!I125,'Ref. Chile'!I:I,0)+COUNTIF('Ref. Chile'!$I$7:'Ref. Chile'!I125,'Ref. Chile'!I125)-1,"")</f>
        <v>1113</v>
      </c>
      <c r="AK126" s="7">
        <f>IFERROR(RANK('Ref. Chile'!J125,'Ref. Chile'!J:J,0)+COUNTIF('Ref. Chile'!$J$7:'Ref. Chile'!J125,'Ref. Chile'!J125)-1,"")</f>
        <v>271</v>
      </c>
      <c r="AL126" s="7">
        <f>IFERROR(RANK('Ref. Chile'!K125,'Ref. Chile'!K:K,0)+COUNTIF('Ref. Chile'!$K$7:'Ref. Chile'!K125,'Ref. Chile'!K125)-1,"")</f>
        <v>311</v>
      </c>
      <c r="AM126" s="7">
        <f>IFERROR(RANK('Ref. Chile'!L125,'Ref. Chile'!L:L,0)+COUNTIF('Ref. Chile'!$L$7:'Ref. Chile'!L125,'Ref. Chile'!L125)-1,"")</f>
        <v>691</v>
      </c>
      <c r="AN126" s="7">
        <f>IFERROR(RANK('Ref. Chile'!M125,'Ref. Chile'!M:M,0)+COUNTIF('Ref. Chile'!$M$7:'Ref. Chile'!M125,'Ref. Chile'!M125)-1,"")</f>
        <v>527</v>
      </c>
      <c r="AO126" s="7">
        <f>IFERROR(RANK('Ref. Chile'!H125,'Ref. Chile'!H:H,1)+COUNTIF('Ref. Chile'!$H$7:'Ref. Chile'!H125,'Ref. Chile'!H125)-1,"")</f>
        <v>428</v>
      </c>
      <c r="AP126" s="7">
        <f>IFERROR(RANK('Ref. Chile'!I125,'Ref. Chile'!I:I,1)+COUNTIF('Ref. Chile'!$I$7:'Ref. Chile'!I125,'Ref. Chile'!I125)-1,"")</f>
        <v>1640</v>
      </c>
      <c r="AQ126" s="7">
        <f>IFERROR(RANK('Ref. Chile'!J125,'Ref. Chile'!J:J,1)+COUNTIF('Ref. Chile'!$J$7:'Ref. Chile'!J125,'Ref. Chile'!J125)-1,"")</f>
        <v>2299</v>
      </c>
    </row>
    <row r="127" spans="31:43" ht="17.25" customHeight="1" x14ac:dyDescent="0.3">
      <c r="AE127" s="5" t="s">
        <v>122</v>
      </c>
      <c r="AF127" s="5" t="s">
        <v>3205</v>
      </c>
      <c r="AG127" s="6" t="s">
        <v>2938</v>
      </c>
      <c r="AH127" s="6" t="s">
        <v>4121</v>
      </c>
      <c r="AI127" s="7">
        <f>IFERROR(RANK('Ref. Chile'!H126,'Ref. Chile'!H:H,0)+COUNTIF('Ref. Chile'!$H$7:'Ref. Chile'!H126,'Ref. Chile'!H126)-1,"")</f>
        <v>2371</v>
      </c>
      <c r="AJ127" s="7">
        <f>IFERROR(RANK('Ref. Chile'!I126,'Ref. Chile'!I:I,0)+COUNTIF('Ref. Chile'!$I$7:'Ref. Chile'!I126,'Ref. Chile'!I126)-1,"")</f>
        <v>1071</v>
      </c>
      <c r="AK127" s="7">
        <f>IFERROR(RANK('Ref. Chile'!J126,'Ref. Chile'!J:J,0)+COUNTIF('Ref. Chile'!$J$7:'Ref. Chile'!J126,'Ref. Chile'!J126)-1,"")</f>
        <v>217</v>
      </c>
      <c r="AL127" s="7">
        <f>IFERROR(RANK('Ref. Chile'!K126,'Ref. Chile'!K:K,0)+COUNTIF('Ref. Chile'!$K$7:'Ref. Chile'!K126,'Ref. Chile'!K126)-1,"")</f>
        <v>308</v>
      </c>
      <c r="AM127" s="7">
        <f>IFERROR(RANK('Ref. Chile'!L126,'Ref. Chile'!L:L,0)+COUNTIF('Ref. Chile'!$L$7:'Ref. Chile'!L126,'Ref. Chile'!L126)-1,"")</f>
        <v>642</v>
      </c>
      <c r="AN127" s="7">
        <f>IFERROR(RANK('Ref. Chile'!M126,'Ref. Chile'!M:M,0)+COUNTIF('Ref. Chile'!$M$7:'Ref. Chile'!M126,'Ref. Chile'!M126)-1,"")</f>
        <v>324</v>
      </c>
      <c r="AO127" s="7">
        <f>IFERROR(RANK('Ref. Chile'!H126,'Ref. Chile'!H:H,1)+COUNTIF('Ref. Chile'!$H$7:'Ref. Chile'!H126,'Ref. Chile'!H126)-1,"")</f>
        <v>432</v>
      </c>
      <c r="AP127" s="7">
        <f>IFERROR(RANK('Ref. Chile'!I126,'Ref. Chile'!I:I,1)+COUNTIF('Ref. Chile'!$I$7:'Ref. Chile'!I126,'Ref. Chile'!I126)-1,"")</f>
        <v>1682</v>
      </c>
      <c r="AQ127" s="7">
        <f>IFERROR(RANK('Ref. Chile'!J126,'Ref. Chile'!J:J,1)+COUNTIF('Ref. Chile'!$J$7:'Ref. Chile'!J126,'Ref. Chile'!J126)-1,"")</f>
        <v>2353</v>
      </c>
    </row>
    <row r="128" spans="31:43" ht="17.25" customHeight="1" x14ac:dyDescent="0.3">
      <c r="AE128" s="5" t="s">
        <v>123</v>
      </c>
      <c r="AF128" s="5" t="s">
        <v>3206</v>
      </c>
      <c r="AG128" s="6" t="s">
        <v>2938</v>
      </c>
      <c r="AH128" s="6" t="s">
        <v>4122</v>
      </c>
      <c r="AI128" s="7">
        <f>IFERROR(RANK('Ref. Chile'!H127,'Ref. Chile'!H:H,0)+COUNTIF('Ref. Chile'!$H$7:'Ref. Chile'!H127,'Ref. Chile'!H127)-1,"")</f>
        <v>2380</v>
      </c>
      <c r="AJ128" s="7">
        <f>IFERROR(RANK('Ref. Chile'!I127,'Ref. Chile'!I:I,0)+COUNTIF('Ref. Chile'!$I$7:'Ref. Chile'!I127,'Ref. Chile'!I127)-1,"")</f>
        <v>1136</v>
      </c>
      <c r="AK128" s="7">
        <f>IFERROR(RANK('Ref. Chile'!J127,'Ref. Chile'!J:J,0)+COUNTIF('Ref. Chile'!$J$7:'Ref. Chile'!J127,'Ref. Chile'!J127)-1,"")</f>
        <v>1635</v>
      </c>
      <c r="AL128" s="7">
        <f>IFERROR(RANK('Ref. Chile'!K127,'Ref. Chile'!K:K,0)+COUNTIF('Ref. Chile'!$K$7:'Ref. Chile'!K127,'Ref. Chile'!K127)-1,"")</f>
        <v>325</v>
      </c>
      <c r="AM128" s="7">
        <f>IFERROR(RANK('Ref. Chile'!L127,'Ref. Chile'!L:L,0)+COUNTIF('Ref. Chile'!$L$7:'Ref. Chile'!L127,'Ref. Chile'!L127)-1,"")</f>
        <v>796</v>
      </c>
      <c r="AN128" s="7">
        <f>IFERROR(RANK('Ref. Chile'!M127,'Ref. Chile'!M:M,0)+COUNTIF('Ref. Chile'!$M$7:'Ref. Chile'!M127,'Ref. Chile'!M127)-1,"")</f>
        <v>1494</v>
      </c>
      <c r="AO128" s="7">
        <f>IFERROR(RANK('Ref. Chile'!H127,'Ref. Chile'!H:H,1)+COUNTIF('Ref. Chile'!$H$7:'Ref. Chile'!H127,'Ref. Chile'!H127)-1,"")</f>
        <v>423</v>
      </c>
      <c r="AP128" s="7">
        <f>IFERROR(RANK('Ref. Chile'!I127,'Ref. Chile'!I:I,1)+COUNTIF('Ref. Chile'!$I$7:'Ref. Chile'!I127,'Ref. Chile'!I127)-1,"")</f>
        <v>1617</v>
      </c>
      <c r="AQ128" s="7">
        <f>IFERROR(RANK('Ref. Chile'!J127,'Ref. Chile'!J:J,1)+COUNTIF('Ref. Chile'!$J$7:'Ref. Chile'!J127,'Ref. Chile'!J127)-1,"")</f>
        <v>831</v>
      </c>
    </row>
    <row r="129" spans="31:43" ht="17.25" customHeight="1" x14ac:dyDescent="0.3">
      <c r="AE129" s="5" t="s">
        <v>124</v>
      </c>
      <c r="AF129" s="5" t="s">
        <v>3207</v>
      </c>
      <c r="AG129" s="6" t="s">
        <v>2938</v>
      </c>
      <c r="AH129" s="6" t="s">
        <v>4123</v>
      </c>
      <c r="AI129" s="7">
        <f>IFERROR(RANK('Ref. Chile'!H128,'Ref. Chile'!H:H,0)+COUNTIF('Ref. Chile'!$H$7:'Ref. Chile'!H128,'Ref. Chile'!H128)-1,"")</f>
        <v>2378</v>
      </c>
      <c r="AJ129" s="7">
        <f>IFERROR(RANK('Ref. Chile'!I128,'Ref. Chile'!I:I,0)+COUNTIF('Ref. Chile'!$I$7:'Ref. Chile'!I128,'Ref. Chile'!I128)-1,"")</f>
        <v>1128</v>
      </c>
      <c r="AK129" s="7">
        <f>IFERROR(RANK('Ref. Chile'!J128,'Ref. Chile'!J:J,0)+COUNTIF('Ref. Chile'!$J$7:'Ref. Chile'!J128,'Ref. Chile'!J128)-1,"")</f>
        <v>335</v>
      </c>
      <c r="AL129" s="7">
        <f>IFERROR(RANK('Ref. Chile'!K128,'Ref. Chile'!K:K,0)+COUNTIF('Ref. Chile'!$K$7:'Ref. Chile'!K128,'Ref. Chile'!K128)-1,"")</f>
        <v>324</v>
      </c>
      <c r="AM129" s="7">
        <f>IFERROR(RANK('Ref. Chile'!L128,'Ref. Chile'!L:L,0)+COUNTIF('Ref. Chile'!$L$7:'Ref. Chile'!L128,'Ref. Chile'!L128)-1,"")</f>
        <v>770</v>
      </c>
      <c r="AN129" s="7">
        <f>IFERROR(RANK('Ref. Chile'!M128,'Ref. Chile'!M:M,0)+COUNTIF('Ref. Chile'!$M$7:'Ref. Chile'!M128,'Ref. Chile'!M128)-1,"")</f>
        <v>735</v>
      </c>
      <c r="AO129" s="7">
        <f>IFERROR(RANK('Ref. Chile'!H128,'Ref. Chile'!H:H,1)+COUNTIF('Ref. Chile'!$H$7:'Ref. Chile'!H128,'Ref. Chile'!H128)-1,"")</f>
        <v>425</v>
      </c>
      <c r="AP129" s="7">
        <f>IFERROR(RANK('Ref. Chile'!I128,'Ref. Chile'!I:I,1)+COUNTIF('Ref. Chile'!$I$7:'Ref. Chile'!I128,'Ref. Chile'!I128)-1,"")</f>
        <v>1625</v>
      </c>
      <c r="AQ129" s="7">
        <f>IFERROR(RANK('Ref. Chile'!J128,'Ref. Chile'!J:J,1)+COUNTIF('Ref. Chile'!$J$7:'Ref. Chile'!J128,'Ref. Chile'!J128)-1,"")</f>
        <v>2235</v>
      </c>
    </row>
    <row r="130" spans="31:43" ht="17.25" customHeight="1" x14ac:dyDescent="0.3">
      <c r="AE130" s="5" t="s">
        <v>125</v>
      </c>
      <c r="AF130" s="5" t="s">
        <v>3208</v>
      </c>
      <c r="AG130" s="6" t="s">
        <v>2939</v>
      </c>
      <c r="AH130" s="6" t="s">
        <v>4093</v>
      </c>
      <c r="AI130" s="7">
        <f>IFERROR(RANK('Ref. Chile'!H129,'Ref. Chile'!H:H,0)+COUNTIF('Ref. Chile'!$H$7:'Ref. Chile'!H129,'Ref. Chile'!H129)-1,"")</f>
        <v>2593</v>
      </c>
      <c r="AJ130" s="7">
        <f>IFERROR(RANK('Ref. Chile'!I129,'Ref. Chile'!I:I,0)+COUNTIF('Ref. Chile'!$I$7:'Ref. Chile'!I129,'Ref. Chile'!I129)-1,"")</f>
        <v>1192</v>
      </c>
      <c r="AK130" s="7">
        <f>IFERROR(RANK('Ref. Chile'!J129,'Ref. Chile'!J:J,0)+COUNTIF('Ref. Chile'!$J$7:'Ref. Chile'!J129,'Ref. Chile'!J129)-1,"")</f>
        <v>22</v>
      </c>
      <c r="AL130" s="7">
        <f>IFERROR(RANK('Ref. Chile'!K129,'Ref. Chile'!K:K,0)+COUNTIF('Ref. Chile'!$K$7:'Ref. Chile'!K129,'Ref. Chile'!K129)-1,"")</f>
        <v>1750</v>
      </c>
      <c r="AM130" s="7">
        <f>IFERROR(RANK('Ref. Chile'!L129,'Ref. Chile'!L:L,0)+COUNTIF('Ref. Chile'!$L$7:'Ref. Chile'!L129,'Ref. Chile'!L129)-1,"")</f>
        <v>1538</v>
      </c>
      <c r="AN130" s="7">
        <f>IFERROR(RANK('Ref. Chile'!M129,'Ref. Chile'!M:M,0)+COUNTIF('Ref. Chile'!$M$7:'Ref. Chile'!M129,'Ref. Chile'!M129)-1,"")</f>
        <v>22</v>
      </c>
      <c r="AO130" s="7">
        <f>IFERROR(RANK('Ref. Chile'!H129,'Ref. Chile'!H:H,1)+COUNTIF('Ref. Chile'!$H$7:'Ref. Chile'!H129,'Ref. Chile'!H129)-1,"")</f>
        <v>210</v>
      </c>
      <c r="AP130" s="7">
        <f>IFERROR(RANK('Ref. Chile'!I129,'Ref. Chile'!I:I,1)+COUNTIF('Ref. Chile'!$I$7:'Ref. Chile'!I129,'Ref. Chile'!I129)-1,"")</f>
        <v>1561</v>
      </c>
      <c r="AQ130" s="7">
        <f>IFERROR(RANK('Ref. Chile'!J129,'Ref. Chile'!J:J,1)+COUNTIF('Ref. Chile'!$J$7:'Ref. Chile'!J129,'Ref. Chile'!J129)-1,"")</f>
        <v>2548</v>
      </c>
    </row>
    <row r="131" spans="31:43" ht="17.25" customHeight="1" x14ac:dyDescent="0.3">
      <c r="AE131" s="5" t="s">
        <v>126</v>
      </c>
      <c r="AF131" s="5" t="s">
        <v>3209</v>
      </c>
      <c r="AG131" s="6" t="s">
        <v>2939</v>
      </c>
      <c r="AH131" s="6" t="s">
        <v>4121</v>
      </c>
      <c r="AI131" s="7">
        <f>IFERROR(RANK('Ref. Chile'!H130,'Ref. Chile'!H:H,0)+COUNTIF('Ref. Chile'!$H$7:'Ref. Chile'!H130,'Ref. Chile'!H130)-1,"")</f>
        <v>2591</v>
      </c>
      <c r="AJ131" s="7">
        <f>IFERROR(RANK('Ref. Chile'!I130,'Ref. Chile'!I:I,0)+COUNTIF('Ref. Chile'!$I$7:'Ref. Chile'!I130,'Ref. Chile'!I130)-1,"")</f>
        <v>1145</v>
      </c>
      <c r="AK131" s="7">
        <f>IFERROR(RANK('Ref. Chile'!J130,'Ref. Chile'!J:J,0)+COUNTIF('Ref. Chile'!$J$7:'Ref. Chile'!J130,'Ref. Chile'!J130)-1,"")</f>
        <v>18</v>
      </c>
      <c r="AL131" s="7">
        <f>IFERROR(RANK('Ref. Chile'!K130,'Ref. Chile'!K:K,0)+COUNTIF('Ref. Chile'!$K$7:'Ref. Chile'!K130,'Ref. Chile'!K130)-1,"")</f>
        <v>1740</v>
      </c>
      <c r="AM131" s="7">
        <f>IFERROR(RANK('Ref. Chile'!L130,'Ref. Chile'!L:L,0)+COUNTIF('Ref. Chile'!$L$7:'Ref. Chile'!L130,'Ref. Chile'!L130)-1,"")</f>
        <v>1499</v>
      </c>
      <c r="AN131" s="7">
        <f>IFERROR(RANK('Ref. Chile'!M130,'Ref. Chile'!M:M,0)+COUNTIF('Ref. Chile'!$M$7:'Ref. Chile'!M130,'Ref. Chile'!M130)-1,"")</f>
        <v>20</v>
      </c>
      <c r="AO131" s="7">
        <f>IFERROR(RANK('Ref. Chile'!H130,'Ref. Chile'!H:H,1)+COUNTIF('Ref. Chile'!$H$7:'Ref. Chile'!H130,'Ref. Chile'!H130)-1,"")</f>
        <v>212</v>
      </c>
      <c r="AP131" s="7">
        <f>IFERROR(RANK('Ref. Chile'!I130,'Ref. Chile'!I:I,1)+COUNTIF('Ref. Chile'!$I$7:'Ref. Chile'!I130,'Ref. Chile'!I130)-1,"")</f>
        <v>1608</v>
      </c>
      <c r="AQ131" s="7">
        <f>IFERROR(RANK('Ref. Chile'!J130,'Ref. Chile'!J:J,1)+COUNTIF('Ref. Chile'!$J$7:'Ref. Chile'!J130,'Ref. Chile'!J130)-1,"")</f>
        <v>2552</v>
      </c>
    </row>
    <row r="132" spans="31:43" ht="17.25" customHeight="1" x14ac:dyDescent="0.3">
      <c r="AE132" s="5" t="s">
        <v>127</v>
      </c>
      <c r="AF132" s="5" t="s">
        <v>3210</v>
      </c>
      <c r="AG132" s="6" t="s">
        <v>2939</v>
      </c>
      <c r="AH132" s="6" t="s">
        <v>4138</v>
      </c>
      <c r="AI132" s="7">
        <f>IFERROR(RANK('Ref. Chile'!H131,'Ref. Chile'!H:H,0)+COUNTIF('Ref. Chile'!$H$7:'Ref. Chile'!H131,'Ref. Chile'!H131)-1,"")</f>
        <v>2592</v>
      </c>
      <c r="AJ132" s="7">
        <f>IFERROR(RANK('Ref. Chile'!I131,'Ref. Chile'!I:I,0)+COUNTIF('Ref. Chile'!$I$7:'Ref. Chile'!I131,'Ref. Chile'!I131)-1,"")</f>
        <v>1161</v>
      </c>
      <c r="AK132" s="7">
        <f>IFERROR(RANK('Ref. Chile'!J131,'Ref. Chile'!J:J,0)+COUNTIF('Ref. Chile'!$J$7:'Ref. Chile'!J131,'Ref. Chile'!J131)-1,"")</f>
        <v>1635</v>
      </c>
      <c r="AL132" s="7">
        <f>IFERROR(RANK('Ref. Chile'!K131,'Ref. Chile'!K:K,0)+COUNTIF('Ref. Chile'!$K$7:'Ref. Chile'!K131,'Ref. Chile'!K131)-1,"")</f>
        <v>1743</v>
      </c>
      <c r="AM132" s="7">
        <f>IFERROR(RANK('Ref. Chile'!L131,'Ref. Chile'!L:L,0)+COUNTIF('Ref. Chile'!$L$7:'Ref. Chile'!L131,'Ref. Chile'!L131)-1,"")</f>
        <v>1512</v>
      </c>
      <c r="AN132" s="7">
        <f>IFERROR(RANK('Ref. Chile'!M131,'Ref. Chile'!M:M,0)+COUNTIF('Ref. Chile'!$M$7:'Ref. Chile'!M131,'Ref. Chile'!M131)-1,"")</f>
        <v>1494</v>
      </c>
      <c r="AO132" s="7">
        <f>IFERROR(RANK('Ref. Chile'!H131,'Ref. Chile'!H:H,1)+COUNTIF('Ref. Chile'!$H$7:'Ref. Chile'!H131,'Ref. Chile'!H131)-1,"")</f>
        <v>211</v>
      </c>
      <c r="AP132" s="7">
        <f>IFERROR(RANK('Ref. Chile'!I131,'Ref. Chile'!I:I,1)+COUNTIF('Ref. Chile'!$I$7:'Ref. Chile'!I131,'Ref. Chile'!I131)-1,"")</f>
        <v>1592</v>
      </c>
      <c r="AQ132" s="7">
        <f>IFERROR(RANK('Ref. Chile'!J131,'Ref. Chile'!J:J,1)+COUNTIF('Ref. Chile'!$J$7:'Ref. Chile'!J131,'Ref. Chile'!J131)-1,"")</f>
        <v>831</v>
      </c>
    </row>
    <row r="133" spans="31:43" ht="17.25" customHeight="1" x14ac:dyDescent="0.3">
      <c r="AE133" s="5" t="s">
        <v>128</v>
      </c>
      <c r="AF133" s="5" t="s">
        <v>3211</v>
      </c>
      <c r="AG133" s="6" t="s">
        <v>2939</v>
      </c>
      <c r="AH133" s="6" t="s">
        <v>4122</v>
      </c>
      <c r="AI133" s="7">
        <f>IFERROR(RANK('Ref. Chile'!H132,'Ref. Chile'!H:H,0)+COUNTIF('Ref. Chile'!$H$7:'Ref. Chile'!H132,'Ref. Chile'!H132)-1,"")</f>
        <v>2610</v>
      </c>
      <c r="AJ133" s="7">
        <f>IFERROR(RANK('Ref. Chile'!I132,'Ref. Chile'!I:I,0)+COUNTIF('Ref. Chile'!$I$7:'Ref. Chile'!I132,'Ref. Chile'!I132)-1,"")</f>
        <v>1286</v>
      </c>
      <c r="AK133" s="7">
        <f>IFERROR(RANK('Ref. Chile'!J132,'Ref. Chile'!J:J,0)+COUNTIF('Ref. Chile'!$J$7:'Ref. Chile'!J132,'Ref. Chile'!J132)-1,"")</f>
        <v>1635</v>
      </c>
      <c r="AL133" s="7">
        <f>IFERROR(RANK('Ref. Chile'!K132,'Ref. Chile'!K:K,0)+COUNTIF('Ref. Chile'!$K$7:'Ref. Chile'!K132,'Ref. Chile'!K132)-1,"")</f>
        <v>1767</v>
      </c>
      <c r="AM133" s="7">
        <f>IFERROR(RANK('Ref. Chile'!L132,'Ref. Chile'!L:L,0)+COUNTIF('Ref. Chile'!$L$7:'Ref. Chile'!L132,'Ref. Chile'!L132)-1,"")</f>
        <v>1593</v>
      </c>
      <c r="AN133" s="7">
        <f>IFERROR(RANK('Ref. Chile'!M132,'Ref. Chile'!M:M,0)+COUNTIF('Ref. Chile'!$M$7:'Ref. Chile'!M132,'Ref. Chile'!M132)-1,"")</f>
        <v>1494</v>
      </c>
      <c r="AO133" s="7">
        <f>IFERROR(RANK('Ref. Chile'!H132,'Ref. Chile'!H:H,1)+COUNTIF('Ref. Chile'!$H$7:'Ref. Chile'!H132,'Ref. Chile'!H132)-1,"")</f>
        <v>193</v>
      </c>
      <c r="AP133" s="7">
        <f>IFERROR(RANK('Ref. Chile'!I132,'Ref. Chile'!I:I,1)+COUNTIF('Ref. Chile'!$I$7:'Ref. Chile'!I132,'Ref. Chile'!I132)-1,"")</f>
        <v>1467</v>
      </c>
      <c r="AQ133" s="7">
        <f>IFERROR(RANK('Ref. Chile'!J132,'Ref. Chile'!J:J,1)+COUNTIF('Ref. Chile'!$J$7:'Ref. Chile'!J132,'Ref. Chile'!J132)-1,"")</f>
        <v>831</v>
      </c>
    </row>
    <row r="134" spans="31:43" ht="17.25" customHeight="1" x14ac:dyDescent="0.3">
      <c r="AE134" s="5" t="s">
        <v>129</v>
      </c>
      <c r="AF134" s="5" t="s">
        <v>3212</v>
      </c>
      <c r="AG134" s="6" t="s">
        <v>2939</v>
      </c>
      <c r="AH134" s="6" t="s">
        <v>4123</v>
      </c>
      <c r="AI134" s="7">
        <f>IFERROR(RANK('Ref. Chile'!H133,'Ref. Chile'!H:H,0)+COUNTIF('Ref. Chile'!$H$7:'Ref. Chile'!H133,'Ref. Chile'!H133)-1,"")</f>
        <v>2599</v>
      </c>
      <c r="AJ134" s="7">
        <f>IFERROR(RANK('Ref. Chile'!I133,'Ref. Chile'!I:I,0)+COUNTIF('Ref. Chile'!$I$7:'Ref. Chile'!I133,'Ref. Chile'!I133)-1,"")</f>
        <v>1239</v>
      </c>
      <c r="AK134" s="7">
        <f>IFERROR(RANK('Ref. Chile'!J133,'Ref. Chile'!J:J,0)+COUNTIF('Ref. Chile'!$J$7:'Ref. Chile'!J133,'Ref. Chile'!J133)-1,"")</f>
        <v>29</v>
      </c>
      <c r="AL134" s="7">
        <f>IFERROR(RANK('Ref. Chile'!K133,'Ref. Chile'!K:K,0)+COUNTIF('Ref. Chile'!$K$7:'Ref. Chile'!K133,'Ref. Chile'!K133)-1,"")</f>
        <v>1759</v>
      </c>
      <c r="AM134" s="7">
        <f>IFERROR(RANK('Ref. Chile'!L133,'Ref. Chile'!L:L,0)+COUNTIF('Ref. Chile'!$L$7:'Ref. Chile'!L133,'Ref. Chile'!L133)-1,"")</f>
        <v>1564</v>
      </c>
      <c r="AN134" s="7">
        <f>IFERROR(RANK('Ref. Chile'!M133,'Ref. Chile'!M:M,0)+COUNTIF('Ref. Chile'!$M$7:'Ref. Chile'!M133,'Ref. Chile'!M133)-1,"")</f>
        <v>26</v>
      </c>
      <c r="AO134" s="7">
        <f>IFERROR(RANK('Ref. Chile'!H133,'Ref. Chile'!H:H,1)+COUNTIF('Ref. Chile'!$H$7:'Ref. Chile'!H133,'Ref. Chile'!H133)-1,"")</f>
        <v>204</v>
      </c>
      <c r="AP134" s="7">
        <f>IFERROR(RANK('Ref. Chile'!I133,'Ref. Chile'!I:I,1)+COUNTIF('Ref. Chile'!$I$7:'Ref. Chile'!I133,'Ref. Chile'!I133)-1,"")</f>
        <v>1514</v>
      </c>
      <c r="AQ134" s="7">
        <f>IFERROR(RANK('Ref. Chile'!J133,'Ref. Chile'!J:J,1)+COUNTIF('Ref. Chile'!$J$7:'Ref. Chile'!J133,'Ref. Chile'!J133)-1,"")</f>
        <v>2541</v>
      </c>
    </row>
    <row r="135" spans="31:43" ht="17.25" customHeight="1" x14ac:dyDescent="0.3">
      <c r="AE135" s="5" t="s">
        <v>130</v>
      </c>
      <c r="AF135" s="5" t="s">
        <v>3213</v>
      </c>
      <c r="AG135" s="6" t="s">
        <v>2939</v>
      </c>
      <c r="AH135" s="6" t="s">
        <v>4139</v>
      </c>
      <c r="AI135" s="7">
        <f>IFERROR(RANK('Ref. Chile'!H134,'Ref. Chile'!H:H,0)+COUNTIF('Ref. Chile'!$H$7:'Ref. Chile'!H134,'Ref. Chile'!H134)-1,"")</f>
        <v>2595</v>
      </c>
      <c r="AJ135" s="7">
        <f>IFERROR(RANK('Ref. Chile'!I134,'Ref. Chile'!I:I,0)+COUNTIF('Ref. Chile'!$I$7:'Ref. Chile'!I134,'Ref. Chile'!I134)-1,"")</f>
        <v>1214</v>
      </c>
      <c r="AK135" s="7">
        <f>IFERROR(RANK('Ref. Chile'!J134,'Ref. Chile'!J:J,0)+COUNTIF('Ref. Chile'!$J$7:'Ref. Chile'!J134,'Ref. Chile'!J134)-1,"")</f>
        <v>25</v>
      </c>
      <c r="AL135" s="7">
        <f>IFERROR(RANK('Ref. Chile'!K134,'Ref. Chile'!K:K,0)+COUNTIF('Ref. Chile'!$K$7:'Ref. Chile'!K134,'Ref. Chile'!K134)-1,"")</f>
        <v>1754</v>
      </c>
      <c r="AM135" s="7">
        <f>IFERROR(RANK('Ref. Chile'!L134,'Ref. Chile'!L:L,0)+COUNTIF('Ref. Chile'!$L$7:'Ref. Chile'!L134,'Ref. Chile'!L134)-1,"")</f>
        <v>1550</v>
      </c>
      <c r="AN135" s="7">
        <f>IFERROR(RANK('Ref. Chile'!M134,'Ref. Chile'!M:M,0)+COUNTIF('Ref. Chile'!$M$7:'Ref. Chile'!M134,'Ref. Chile'!M134)-1,"")</f>
        <v>24</v>
      </c>
      <c r="AO135" s="7">
        <f>IFERROR(RANK('Ref. Chile'!H134,'Ref. Chile'!H:H,1)+COUNTIF('Ref. Chile'!$H$7:'Ref. Chile'!H134,'Ref. Chile'!H134)-1,"")</f>
        <v>208</v>
      </c>
      <c r="AP135" s="7">
        <f>IFERROR(RANK('Ref. Chile'!I134,'Ref. Chile'!I:I,1)+COUNTIF('Ref. Chile'!$I$7:'Ref. Chile'!I134,'Ref. Chile'!I134)-1,"")</f>
        <v>1539</v>
      </c>
      <c r="AQ135" s="7">
        <f>IFERROR(RANK('Ref. Chile'!J134,'Ref. Chile'!J:J,1)+COUNTIF('Ref. Chile'!$J$7:'Ref. Chile'!J134,'Ref. Chile'!J134)-1,"")</f>
        <v>2545</v>
      </c>
    </row>
    <row r="136" spans="31:43" ht="17.25" customHeight="1" x14ac:dyDescent="0.3">
      <c r="AE136" s="5" t="s">
        <v>131</v>
      </c>
      <c r="AF136" s="5" t="s">
        <v>3214</v>
      </c>
      <c r="AG136" s="6" t="s">
        <v>2940</v>
      </c>
      <c r="AH136" s="6" t="s">
        <v>4093</v>
      </c>
      <c r="AI136" s="7">
        <f>IFERROR(RANK('Ref. Chile'!H135,'Ref. Chile'!H:H,0)+COUNTIF('Ref. Chile'!$H$7:'Ref. Chile'!H135,'Ref. Chile'!H135)-1,"")</f>
        <v>1367</v>
      </c>
      <c r="AJ136" s="7">
        <f>IFERROR(RANK('Ref. Chile'!I135,'Ref. Chile'!I:I,0)+COUNTIF('Ref. Chile'!$I$7:'Ref. Chile'!I135,'Ref. Chile'!I135)-1,"")</f>
        <v>1655</v>
      </c>
      <c r="AK136" s="7">
        <f>IFERROR(RANK('Ref. Chile'!J135,'Ref. Chile'!J:J,0)+COUNTIF('Ref. Chile'!$J$7:'Ref. Chile'!J135,'Ref. Chile'!J135)-1,"")</f>
        <v>891</v>
      </c>
      <c r="AL136" s="7">
        <f>IFERROR(RANK('Ref. Chile'!K135,'Ref. Chile'!K:K,0)+COUNTIF('Ref. Chile'!$K$7:'Ref. Chile'!K135,'Ref. Chile'!K135)-1,"")</f>
        <v>1599</v>
      </c>
      <c r="AM136" s="7">
        <f>IFERROR(RANK('Ref. Chile'!L135,'Ref. Chile'!L:L,0)+COUNTIF('Ref. Chile'!$L$7:'Ref. Chile'!L135,'Ref. Chile'!L135)-1,"")</f>
        <v>1572</v>
      </c>
      <c r="AN136" s="7">
        <f>IFERROR(RANK('Ref. Chile'!M135,'Ref. Chile'!M:M,0)+COUNTIF('Ref. Chile'!$M$7:'Ref. Chile'!M135,'Ref. Chile'!M135)-1,"")</f>
        <v>1122</v>
      </c>
      <c r="AO136" s="7">
        <f>IFERROR(RANK('Ref. Chile'!H135,'Ref. Chile'!H:H,1)+COUNTIF('Ref. Chile'!$H$7:'Ref. Chile'!H135,'Ref. Chile'!H135)-1,"")</f>
        <v>1436</v>
      </c>
      <c r="AP136" s="7">
        <f>IFERROR(RANK('Ref. Chile'!I135,'Ref. Chile'!I:I,1)+COUNTIF('Ref. Chile'!$I$7:'Ref. Chile'!I135,'Ref. Chile'!I135)-1,"")</f>
        <v>1098</v>
      </c>
      <c r="AQ136" s="7">
        <f>IFERROR(RANK('Ref. Chile'!J135,'Ref. Chile'!J:J,1)+COUNTIF('Ref. Chile'!$J$7:'Ref. Chile'!J135,'Ref. Chile'!J135)-1,"")</f>
        <v>1679</v>
      </c>
    </row>
    <row r="137" spans="31:43" ht="17.25" customHeight="1" x14ac:dyDescent="0.3">
      <c r="AE137" s="5" t="s">
        <v>132</v>
      </c>
      <c r="AF137" s="5" t="s">
        <v>3215</v>
      </c>
      <c r="AG137" s="6" t="s">
        <v>2940</v>
      </c>
      <c r="AH137" s="6" t="s">
        <v>4138</v>
      </c>
      <c r="AI137" s="7">
        <f>IFERROR(RANK('Ref. Chile'!H136,'Ref. Chile'!H:H,0)+COUNTIF('Ref. Chile'!$H$7:'Ref. Chile'!H136,'Ref. Chile'!H136)-1,"")</f>
        <v>1363</v>
      </c>
      <c r="AJ137" s="7">
        <f>IFERROR(RANK('Ref. Chile'!I136,'Ref. Chile'!I:I,0)+COUNTIF('Ref. Chile'!$I$7:'Ref. Chile'!I136,'Ref. Chile'!I136)-1,"")</f>
        <v>1616</v>
      </c>
      <c r="AK137" s="7">
        <f>IFERROR(RANK('Ref. Chile'!J136,'Ref. Chile'!J:J,0)+COUNTIF('Ref. Chile'!$J$7:'Ref. Chile'!J136,'Ref. Chile'!J136)-1,"")</f>
        <v>773</v>
      </c>
      <c r="AL137" s="7">
        <f>IFERROR(RANK('Ref. Chile'!K136,'Ref. Chile'!K:K,0)+COUNTIF('Ref. Chile'!$K$7:'Ref. Chile'!K136,'Ref. Chile'!K136)-1,"")</f>
        <v>1592</v>
      </c>
      <c r="AM137" s="7">
        <f>IFERROR(RANK('Ref. Chile'!L136,'Ref. Chile'!L:L,0)+COUNTIF('Ref. Chile'!$L$7:'Ref. Chile'!L136,'Ref. Chile'!L136)-1,"")</f>
        <v>1548</v>
      </c>
      <c r="AN137" s="7">
        <f>IFERROR(RANK('Ref. Chile'!M136,'Ref. Chile'!M:M,0)+COUNTIF('Ref. Chile'!$M$7:'Ref. Chile'!M136,'Ref. Chile'!M136)-1,"")</f>
        <v>979</v>
      </c>
      <c r="AO137" s="7">
        <f>IFERROR(RANK('Ref. Chile'!H136,'Ref. Chile'!H:H,1)+COUNTIF('Ref. Chile'!$H$7:'Ref. Chile'!H136,'Ref. Chile'!H136)-1,"")</f>
        <v>1440</v>
      </c>
      <c r="AP137" s="7">
        <f>IFERROR(RANK('Ref. Chile'!I136,'Ref. Chile'!I:I,1)+COUNTIF('Ref. Chile'!$I$7:'Ref. Chile'!I136,'Ref. Chile'!I136)-1,"")</f>
        <v>1137</v>
      </c>
      <c r="AQ137" s="7">
        <f>IFERROR(RANK('Ref. Chile'!J136,'Ref. Chile'!J:J,1)+COUNTIF('Ref. Chile'!$J$7:'Ref. Chile'!J136,'Ref. Chile'!J136)-1,"")</f>
        <v>1797</v>
      </c>
    </row>
    <row r="138" spans="31:43" ht="17.25" customHeight="1" x14ac:dyDescent="0.3">
      <c r="AE138" s="5" t="s">
        <v>133</v>
      </c>
      <c r="AF138" s="5" t="s">
        <v>3216</v>
      </c>
      <c r="AG138" s="6" t="s">
        <v>2940</v>
      </c>
      <c r="AH138" s="6" t="s">
        <v>4122</v>
      </c>
      <c r="AI138" s="7">
        <f>IFERROR(RANK('Ref. Chile'!H137,'Ref. Chile'!H:H,0)+COUNTIF('Ref. Chile'!$H$7:'Ref. Chile'!H137,'Ref. Chile'!H137)-1,"")</f>
        <v>1401</v>
      </c>
      <c r="AJ138" s="7">
        <f>IFERROR(RANK('Ref. Chile'!I137,'Ref. Chile'!I:I,0)+COUNTIF('Ref. Chile'!$I$7:'Ref. Chile'!I137,'Ref. Chile'!I137)-1,"")</f>
        <v>1744</v>
      </c>
      <c r="AK138" s="7">
        <f>IFERROR(RANK('Ref. Chile'!J137,'Ref. Chile'!J:J,0)+COUNTIF('Ref. Chile'!$J$7:'Ref. Chile'!J137,'Ref. Chile'!J137)-1,"")</f>
        <v>1635</v>
      </c>
      <c r="AL138" s="7">
        <f>IFERROR(RANK('Ref. Chile'!K137,'Ref. Chile'!K:K,0)+COUNTIF('Ref. Chile'!$K$7:'Ref. Chile'!K137,'Ref. Chile'!K137)-1,"")</f>
        <v>1611</v>
      </c>
      <c r="AM138" s="7">
        <f>IFERROR(RANK('Ref. Chile'!L137,'Ref. Chile'!L:L,0)+COUNTIF('Ref. Chile'!$L$7:'Ref. Chile'!L137,'Ref. Chile'!L137)-1,"")</f>
        <v>1615</v>
      </c>
      <c r="AN138" s="7">
        <f>IFERROR(RANK('Ref. Chile'!M137,'Ref. Chile'!M:M,0)+COUNTIF('Ref. Chile'!$M$7:'Ref. Chile'!M137,'Ref. Chile'!M137)-1,"")</f>
        <v>1494</v>
      </c>
      <c r="AO138" s="7">
        <f>IFERROR(RANK('Ref. Chile'!H137,'Ref. Chile'!H:H,1)+COUNTIF('Ref. Chile'!$H$7:'Ref. Chile'!H137,'Ref. Chile'!H137)-1,"")</f>
        <v>1402</v>
      </c>
      <c r="AP138" s="7">
        <f>IFERROR(RANK('Ref. Chile'!I137,'Ref. Chile'!I:I,1)+COUNTIF('Ref. Chile'!$I$7:'Ref. Chile'!I137,'Ref. Chile'!I137)-1,"")</f>
        <v>1009</v>
      </c>
      <c r="AQ138" s="7">
        <f>IFERROR(RANK('Ref. Chile'!J137,'Ref. Chile'!J:J,1)+COUNTIF('Ref. Chile'!$J$7:'Ref. Chile'!J137,'Ref. Chile'!J137)-1,"")</f>
        <v>831</v>
      </c>
    </row>
    <row r="139" spans="31:43" ht="17.25" customHeight="1" x14ac:dyDescent="0.3">
      <c r="AE139" s="5" t="s">
        <v>134</v>
      </c>
      <c r="AF139" s="5" t="s">
        <v>3217</v>
      </c>
      <c r="AG139" s="6" t="s">
        <v>2940</v>
      </c>
      <c r="AH139" s="6" t="s">
        <v>4123</v>
      </c>
      <c r="AI139" s="7">
        <f>IFERROR(RANK('Ref. Chile'!H138,'Ref. Chile'!H:H,0)+COUNTIF('Ref. Chile'!$H$7:'Ref. Chile'!H138,'Ref. Chile'!H138)-1,"")</f>
        <v>1369</v>
      </c>
      <c r="AJ139" s="7">
        <f>IFERROR(RANK('Ref. Chile'!I138,'Ref. Chile'!I:I,0)+COUNTIF('Ref. Chile'!$I$7:'Ref. Chile'!I138,'Ref. Chile'!I138)-1,"")</f>
        <v>1690</v>
      </c>
      <c r="AK139" s="7">
        <f>IFERROR(RANK('Ref. Chile'!J138,'Ref. Chile'!J:J,0)+COUNTIF('Ref. Chile'!$J$7:'Ref. Chile'!J138,'Ref. Chile'!J138)-1,"")</f>
        <v>973</v>
      </c>
      <c r="AL139" s="7">
        <f>IFERROR(RANK('Ref. Chile'!K138,'Ref. Chile'!K:K,0)+COUNTIF('Ref. Chile'!$K$7:'Ref. Chile'!K138,'Ref. Chile'!K138)-1,"")</f>
        <v>1601</v>
      </c>
      <c r="AM139" s="7">
        <f>IFERROR(RANK('Ref. Chile'!L138,'Ref. Chile'!L:L,0)+COUNTIF('Ref. Chile'!$L$7:'Ref. Chile'!L138,'Ref. Chile'!L138)-1,"")</f>
        <v>1580</v>
      </c>
      <c r="AN139" s="7">
        <f>IFERROR(RANK('Ref. Chile'!M138,'Ref. Chile'!M:M,0)+COUNTIF('Ref. Chile'!$M$7:'Ref. Chile'!M138,'Ref. Chile'!M138)-1,"")</f>
        <v>1251</v>
      </c>
      <c r="AO139" s="7">
        <f>IFERROR(RANK('Ref. Chile'!H138,'Ref. Chile'!H:H,1)+COUNTIF('Ref. Chile'!$H$7:'Ref. Chile'!H138,'Ref. Chile'!H138)-1,"")</f>
        <v>1434</v>
      </c>
      <c r="AP139" s="7">
        <f>IFERROR(RANK('Ref. Chile'!I138,'Ref. Chile'!I:I,1)+COUNTIF('Ref. Chile'!$I$7:'Ref. Chile'!I138,'Ref. Chile'!I138)-1,"")</f>
        <v>1063</v>
      </c>
      <c r="AQ139" s="7">
        <f>IFERROR(RANK('Ref. Chile'!J138,'Ref. Chile'!J:J,1)+COUNTIF('Ref. Chile'!$J$7:'Ref. Chile'!J138,'Ref. Chile'!J138)-1,"")</f>
        <v>1597</v>
      </c>
    </row>
    <row r="140" spans="31:43" ht="17.25" customHeight="1" x14ac:dyDescent="0.3">
      <c r="AE140" s="5" t="s">
        <v>135</v>
      </c>
      <c r="AF140" s="5" t="s">
        <v>3218</v>
      </c>
      <c r="AG140" s="6" t="s">
        <v>2941</v>
      </c>
      <c r="AH140" s="6" t="s">
        <v>4092</v>
      </c>
      <c r="AI140" s="7">
        <f>IFERROR(RANK('Ref. Chile'!H139,'Ref. Chile'!H:H,0)+COUNTIF('Ref. Chile'!$H$7:'Ref. Chile'!H139,'Ref. Chile'!H139)-1,"")</f>
        <v>1762</v>
      </c>
      <c r="AJ140" s="7">
        <f>IFERROR(RANK('Ref. Chile'!I139,'Ref. Chile'!I:I,0)+COUNTIF('Ref. Chile'!$I$7:'Ref. Chile'!I139,'Ref. Chile'!I139)-1,"")</f>
        <v>1718</v>
      </c>
      <c r="AK140" s="7">
        <f>IFERROR(RANK('Ref. Chile'!J139,'Ref. Chile'!J:J,0)+COUNTIF('Ref. Chile'!$J$7:'Ref. Chile'!J139,'Ref. Chile'!J139)-1,"")</f>
        <v>2192</v>
      </c>
      <c r="AL140" s="7">
        <f>IFERROR(RANK('Ref. Chile'!K139,'Ref. Chile'!K:K,0)+COUNTIF('Ref. Chile'!$K$7:'Ref. Chile'!K139,'Ref. Chile'!K139)-1,"")</f>
        <v>1573</v>
      </c>
      <c r="AM140" s="7">
        <f>IFERROR(RANK('Ref. Chile'!L139,'Ref. Chile'!L:L,0)+COUNTIF('Ref. Chile'!$L$7:'Ref. Chile'!L139,'Ref. Chile'!L139)-1,"")</f>
        <v>1474</v>
      </c>
      <c r="AN140" s="7">
        <f>IFERROR(RANK('Ref. Chile'!M139,'Ref. Chile'!M:M,0)+COUNTIF('Ref. Chile'!$M$7:'Ref. Chile'!M139,'Ref. Chile'!M139)-1,"")</f>
        <v>2191</v>
      </c>
      <c r="AO140" s="7">
        <f>IFERROR(RANK('Ref. Chile'!H139,'Ref. Chile'!H:H,1)+COUNTIF('Ref. Chile'!$H$7:'Ref. Chile'!H139,'Ref. Chile'!H139)-1,"")</f>
        <v>1041</v>
      </c>
      <c r="AP140" s="7">
        <f>IFERROR(RANK('Ref. Chile'!I139,'Ref. Chile'!I:I,1)+COUNTIF('Ref. Chile'!$I$7:'Ref. Chile'!I139,'Ref. Chile'!I139)-1,"")</f>
        <v>1035</v>
      </c>
      <c r="AQ140" s="7">
        <f>IFERROR(RANK('Ref. Chile'!J139,'Ref. Chile'!J:J,1)+COUNTIF('Ref. Chile'!$J$7:'Ref. Chile'!J139,'Ref. Chile'!J139)-1,"")</f>
        <v>378</v>
      </c>
    </row>
    <row r="141" spans="31:43" ht="17.25" customHeight="1" x14ac:dyDescent="0.3">
      <c r="AE141" s="5" t="s">
        <v>136</v>
      </c>
      <c r="AF141" s="5" t="s">
        <v>3219</v>
      </c>
      <c r="AG141" s="6" t="s">
        <v>2941</v>
      </c>
      <c r="AH141" s="6" t="s">
        <v>4088</v>
      </c>
      <c r="AI141" s="7">
        <f>IFERROR(RANK('Ref. Chile'!H140,'Ref. Chile'!H:H,0)+COUNTIF('Ref. Chile'!$H$7:'Ref. Chile'!H140,'Ref. Chile'!H140)-1,"")</f>
        <v>1748</v>
      </c>
      <c r="AJ141" s="7">
        <f>IFERROR(RANK('Ref. Chile'!I140,'Ref. Chile'!I:I,0)+COUNTIF('Ref. Chile'!$I$7:'Ref. Chile'!I140,'Ref. Chile'!I140)-1,"")</f>
        <v>1675</v>
      </c>
      <c r="AK141" s="7">
        <f>IFERROR(RANK('Ref. Chile'!J140,'Ref. Chile'!J:J,0)+COUNTIF('Ref. Chile'!$J$7:'Ref. Chile'!J140,'Ref. Chile'!J140)-1,"")</f>
        <v>2188</v>
      </c>
      <c r="AL141" s="7">
        <f>IFERROR(RANK('Ref. Chile'!K140,'Ref. Chile'!K:K,0)+COUNTIF('Ref. Chile'!$K$7:'Ref. Chile'!K140,'Ref. Chile'!K140)-1,"")</f>
        <v>1560</v>
      </c>
      <c r="AM141" s="7">
        <f>IFERROR(RANK('Ref. Chile'!L140,'Ref. Chile'!L:L,0)+COUNTIF('Ref. Chile'!$L$7:'Ref. Chile'!L140,'Ref. Chile'!L140)-1,"")</f>
        <v>1450</v>
      </c>
      <c r="AN141" s="7">
        <f>IFERROR(RANK('Ref. Chile'!M140,'Ref. Chile'!M:M,0)+COUNTIF('Ref. Chile'!$M$7:'Ref. Chile'!M140,'Ref. Chile'!M140)-1,"")</f>
        <v>2172</v>
      </c>
      <c r="AO141" s="7">
        <f>IFERROR(RANK('Ref. Chile'!H140,'Ref. Chile'!H:H,1)+COUNTIF('Ref. Chile'!$H$7:'Ref. Chile'!H140,'Ref. Chile'!H140)-1,"")</f>
        <v>1055</v>
      </c>
      <c r="AP141" s="7">
        <f>IFERROR(RANK('Ref. Chile'!I140,'Ref. Chile'!I:I,1)+COUNTIF('Ref. Chile'!$I$7:'Ref. Chile'!I140,'Ref. Chile'!I140)-1,"")</f>
        <v>1078</v>
      </c>
      <c r="AQ141" s="7">
        <f>IFERROR(RANK('Ref. Chile'!J140,'Ref. Chile'!J:J,1)+COUNTIF('Ref. Chile'!$J$7:'Ref. Chile'!J140,'Ref. Chile'!J140)-1,"")</f>
        <v>382</v>
      </c>
    </row>
    <row r="142" spans="31:43" ht="17.25" customHeight="1" x14ac:dyDescent="0.3">
      <c r="AE142" s="5" t="s">
        <v>137</v>
      </c>
      <c r="AF142" s="5" t="s">
        <v>3220</v>
      </c>
      <c r="AG142" s="6" t="s">
        <v>2941</v>
      </c>
      <c r="AH142" s="6" t="s">
        <v>4096</v>
      </c>
      <c r="AI142" s="7">
        <f>IFERROR(RANK('Ref. Chile'!H141,'Ref. Chile'!H:H,0)+COUNTIF('Ref. Chile'!$H$7:'Ref. Chile'!H141,'Ref. Chile'!H141)-1,"")</f>
        <v>1757</v>
      </c>
      <c r="AJ142" s="7">
        <f>IFERROR(RANK('Ref. Chile'!I141,'Ref. Chile'!I:I,0)+COUNTIF('Ref. Chile'!$I$7:'Ref. Chile'!I141,'Ref. Chile'!I141)-1,"")</f>
        <v>1706</v>
      </c>
      <c r="AK142" s="7">
        <f>IFERROR(RANK('Ref. Chile'!J141,'Ref. Chile'!J:J,0)+COUNTIF('Ref. Chile'!$J$7:'Ref. Chile'!J141,'Ref. Chile'!J141)-1,"")</f>
        <v>2190</v>
      </c>
      <c r="AL142" s="7">
        <f>IFERROR(RANK('Ref. Chile'!K141,'Ref. Chile'!K:K,0)+COUNTIF('Ref. Chile'!$K$7:'Ref. Chile'!K141,'Ref. Chile'!K141)-1,"")</f>
        <v>1567</v>
      </c>
      <c r="AM142" s="7">
        <f>IFERROR(RANK('Ref. Chile'!L141,'Ref. Chile'!L:L,0)+COUNTIF('Ref. Chile'!$L$7:'Ref. Chile'!L141,'Ref. Chile'!L141)-1,"")</f>
        <v>1463</v>
      </c>
      <c r="AN142" s="7">
        <f>IFERROR(RANK('Ref. Chile'!M141,'Ref. Chile'!M:M,0)+COUNTIF('Ref. Chile'!$M$7:'Ref. Chile'!M141,'Ref. Chile'!M141)-1,"")</f>
        <v>2184</v>
      </c>
      <c r="AO142" s="7">
        <f>IFERROR(RANK('Ref. Chile'!H141,'Ref. Chile'!H:H,1)+COUNTIF('Ref. Chile'!$H$7:'Ref. Chile'!H141,'Ref. Chile'!H141)-1,"")</f>
        <v>1046</v>
      </c>
      <c r="AP142" s="7">
        <f>IFERROR(RANK('Ref. Chile'!I141,'Ref. Chile'!I:I,1)+COUNTIF('Ref. Chile'!$I$7:'Ref. Chile'!I141,'Ref. Chile'!I141)-1,"")</f>
        <v>1047</v>
      </c>
      <c r="AQ142" s="7">
        <f>IFERROR(RANK('Ref. Chile'!J141,'Ref. Chile'!J:J,1)+COUNTIF('Ref. Chile'!$J$7:'Ref. Chile'!J141,'Ref. Chile'!J141)-1,"")</f>
        <v>380</v>
      </c>
    </row>
    <row r="143" spans="31:43" ht="17.25" customHeight="1" x14ac:dyDescent="0.3">
      <c r="AE143" s="5" t="s">
        <v>138</v>
      </c>
      <c r="AF143" s="5" t="s">
        <v>3221</v>
      </c>
      <c r="AG143" s="6" t="s">
        <v>2941</v>
      </c>
      <c r="AH143" s="6" t="s">
        <v>4107</v>
      </c>
      <c r="AI143" s="7">
        <f>IFERROR(RANK('Ref. Chile'!H142,'Ref. Chile'!H:H,0)+COUNTIF('Ref. Chile'!$H$7:'Ref. Chile'!H142,'Ref. Chile'!H142)-1,"")</f>
        <v>875</v>
      </c>
      <c r="AJ143" s="7">
        <f>IFERROR(RANK('Ref. Chile'!I142,'Ref. Chile'!I:I,0)+COUNTIF('Ref. Chile'!$I$7:'Ref. Chile'!I142,'Ref. Chile'!I142)-1,"")</f>
        <v>694</v>
      </c>
      <c r="AK143" s="7">
        <f>IFERROR(RANK('Ref. Chile'!J142,'Ref. Chile'!J:J,0)+COUNTIF('Ref. Chile'!$J$7:'Ref. Chile'!J142,'Ref. Chile'!J142)-1,"")</f>
        <v>1636</v>
      </c>
      <c r="AL143" s="7">
        <f>IFERROR(RANK('Ref. Chile'!K142,'Ref. Chile'!K:K,0)+COUNTIF('Ref. Chile'!$K$7:'Ref. Chile'!K142,'Ref. Chile'!K142)-1,"")</f>
        <v>940</v>
      </c>
      <c r="AM143" s="7">
        <f>IFERROR(RANK('Ref. Chile'!L142,'Ref. Chile'!L:L,0)+COUNTIF('Ref. Chile'!$L$7:'Ref. Chile'!L142,'Ref. Chile'!L142)-1,"")</f>
        <v>399</v>
      </c>
      <c r="AN143" s="7">
        <f>IFERROR(RANK('Ref. Chile'!M142,'Ref. Chile'!M:M,0)+COUNTIF('Ref. Chile'!$M$7:'Ref. Chile'!M142,'Ref. Chile'!M142)-1,"")</f>
        <v>1495</v>
      </c>
      <c r="AO143" s="7">
        <f>IFERROR(RANK('Ref. Chile'!H142,'Ref. Chile'!H:H,1)+COUNTIF('Ref. Chile'!$H$7:'Ref. Chile'!H142,'Ref. Chile'!H142)-1,"")</f>
        <v>1762</v>
      </c>
      <c r="AP143" s="7">
        <f>IFERROR(RANK('Ref. Chile'!I142,'Ref. Chile'!I:I,1)+COUNTIF('Ref. Chile'!$I$7:'Ref. Chile'!I142,'Ref. Chile'!I142)-1,"")</f>
        <v>1910</v>
      </c>
      <c r="AQ143" s="7">
        <f>IFERROR(RANK('Ref. Chile'!J142,'Ref. Chile'!J:J,1)+COUNTIF('Ref. Chile'!$J$7:'Ref. Chile'!J142,'Ref. Chile'!J142)-1,"")</f>
        <v>832</v>
      </c>
    </row>
    <row r="144" spans="31:43" ht="17.25" customHeight="1" x14ac:dyDescent="0.3">
      <c r="AE144" s="5" t="s">
        <v>139</v>
      </c>
      <c r="AF144" s="5" t="s">
        <v>3222</v>
      </c>
      <c r="AG144" s="6" t="s">
        <v>2941</v>
      </c>
      <c r="AH144" s="6" t="s">
        <v>4109</v>
      </c>
      <c r="AI144" s="7">
        <f>IFERROR(RANK('Ref. Chile'!H143,'Ref. Chile'!H:H,0)+COUNTIF('Ref. Chile'!$H$7:'Ref. Chile'!H143,'Ref. Chile'!H143)-1,"")</f>
        <v>1761</v>
      </c>
      <c r="AJ144" s="7">
        <f>IFERROR(RANK('Ref. Chile'!I143,'Ref. Chile'!I:I,0)+COUNTIF('Ref. Chile'!$I$7:'Ref. Chile'!I143,'Ref. Chile'!I143)-1,"")</f>
        <v>1711</v>
      </c>
      <c r="AK144" s="7">
        <f>IFERROR(RANK('Ref. Chile'!J143,'Ref. Chile'!J:J,0)+COUNTIF('Ref. Chile'!$J$7:'Ref. Chile'!J143,'Ref. Chile'!J143)-1,"")</f>
        <v>2191</v>
      </c>
      <c r="AL144" s="7">
        <f>IFERROR(RANK('Ref. Chile'!K143,'Ref. Chile'!K:K,0)+COUNTIF('Ref. Chile'!$K$7:'Ref. Chile'!K143,'Ref. Chile'!K143)-1,"")</f>
        <v>1572</v>
      </c>
      <c r="AM144" s="7">
        <f>IFERROR(RANK('Ref. Chile'!L143,'Ref. Chile'!L:L,0)+COUNTIF('Ref. Chile'!$L$7:'Ref. Chile'!L143,'Ref. Chile'!L143)-1,"")</f>
        <v>1469</v>
      </c>
      <c r="AN144" s="7">
        <f>IFERROR(RANK('Ref. Chile'!M143,'Ref. Chile'!M:M,0)+COUNTIF('Ref. Chile'!$M$7:'Ref. Chile'!M143,'Ref. Chile'!M143)-1,"")</f>
        <v>2189</v>
      </c>
      <c r="AO144" s="7">
        <f>IFERROR(RANK('Ref. Chile'!H143,'Ref. Chile'!H:H,1)+COUNTIF('Ref. Chile'!$H$7:'Ref. Chile'!H143,'Ref. Chile'!H143)-1,"")</f>
        <v>1042</v>
      </c>
      <c r="AP144" s="7">
        <f>IFERROR(RANK('Ref. Chile'!I143,'Ref. Chile'!I:I,1)+COUNTIF('Ref. Chile'!$I$7:'Ref. Chile'!I143,'Ref. Chile'!I143)-1,"")</f>
        <v>1042</v>
      </c>
      <c r="AQ144" s="7">
        <f>IFERROR(RANK('Ref. Chile'!J143,'Ref. Chile'!J:J,1)+COUNTIF('Ref. Chile'!$J$7:'Ref. Chile'!J143,'Ref. Chile'!J143)-1,"")</f>
        <v>379</v>
      </c>
    </row>
    <row r="145" spans="31:43" ht="17.25" customHeight="1" x14ac:dyDescent="0.3">
      <c r="AE145" s="5" t="s">
        <v>140</v>
      </c>
      <c r="AF145" s="5" t="s">
        <v>3223</v>
      </c>
      <c r="AG145" s="6" t="s">
        <v>2942</v>
      </c>
      <c r="AH145" s="6" t="s">
        <v>4092</v>
      </c>
      <c r="AI145" s="7">
        <f>IFERROR(RANK('Ref. Chile'!H144,'Ref. Chile'!H:H,0)+COUNTIF('Ref. Chile'!$H$7:'Ref. Chile'!H144,'Ref. Chile'!H144)-1,"")</f>
        <v>2488</v>
      </c>
      <c r="AJ145" s="7">
        <f>IFERROR(RANK('Ref. Chile'!I144,'Ref. Chile'!I:I,0)+COUNTIF('Ref. Chile'!$I$7:'Ref. Chile'!I144,'Ref. Chile'!I144)-1,"")</f>
        <v>1733</v>
      </c>
      <c r="AK145" s="7">
        <f>IFERROR(RANK('Ref. Chile'!J144,'Ref. Chile'!J:J,0)+COUNTIF('Ref. Chile'!$J$7:'Ref. Chile'!J144,'Ref. Chile'!J144)-1,"")</f>
        <v>2068</v>
      </c>
      <c r="AL145" s="7">
        <f>IFERROR(RANK('Ref. Chile'!K144,'Ref. Chile'!K:K,0)+COUNTIF('Ref. Chile'!$K$7:'Ref. Chile'!K144,'Ref. Chile'!K144)-1,"")</f>
        <v>1870</v>
      </c>
      <c r="AM145" s="7">
        <f>IFERROR(RANK('Ref. Chile'!L144,'Ref. Chile'!L:L,0)+COUNTIF('Ref. Chile'!$L$7:'Ref. Chile'!L144,'Ref. Chile'!L144)-1,"")</f>
        <v>1680</v>
      </c>
      <c r="AN145" s="7">
        <f>IFERROR(RANK('Ref. Chile'!M144,'Ref. Chile'!M:M,0)+COUNTIF('Ref. Chile'!$M$7:'Ref. Chile'!M144,'Ref. Chile'!M144)-1,"")</f>
        <v>2088</v>
      </c>
      <c r="AO145" s="7">
        <f>IFERROR(RANK('Ref. Chile'!H144,'Ref. Chile'!H:H,1)+COUNTIF('Ref. Chile'!$H$7:'Ref. Chile'!H144,'Ref. Chile'!H144)-1,"")</f>
        <v>315</v>
      </c>
      <c r="AP145" s="7">
        <f>IFERROR(RANK('Ref. Chile'!I144,'Ref. Chile'!I:I,1)+COUNTIF('Ref. Chile'!$I$7:'Ref. Chile'!I144,'Ref. Chile'!I144)-1,"")</f>
        <v>1020</v>
      </c>
      <c r="AQ145" s="7">
        <f>IFERROR(RANK('Ref. Chile'!J144,'Ref. Chile'!J:J,1)+COUNTIF('Ref. Chile'!$J$7:'Ref. Chile'!J144,'Ref. Chile'!J144)-1,"")</f>
        <v>502</v>
      </c>
    </row>
    <row r="146" spans="31:43" ht="17.25" customHeight="1" x14ac:dyDescent="0.3">
      <c r="AE146" s="5" t="s">
        <v>141</v>
      </c>
      <c r="AF146" s="5" t="s">
        <v>3224</v>
      </c>
      <c r="AG146" s="6" t="s">
        <v>2942</v>
      </c>
      <c r="AH146" s="6" t="s">
        <v>4088</v>
      </c>
      <c r="AI146" s="7">
        <f>IFERROR(RANK('Ref. Chile'!H145,'Ref. Chile'!H:H,0)+COUNTIF('Ref. Chile'!$H$7:'Ref. Chile'!H145,'Ref. Chile'!H145)-1,"")</f>
        <v>2483</v>
      </c>
      <c r="AJ146" s="7">
        <f>IFERROR(RANK('Ref. Chile'!I145,'Ref. Chile'!I:I,0)+COUNTIF('Ref. Chile'!$I$7:'Ref. Chile'!I145,'Ref. Chile'!I145)-1,"")</f>
        <v>1666</v>
      </c>
      <c r="AK146" s="7">
        <f>IFERROR(RANK('Ref. Chile'!J145,'Ref. Chile'!J:J,0)+COUNTIF('Ref. Chile'!$J$7:'Ref. Chile'!J145,'Ref. Chile'!J145)-1,"")</f>
        <v>1997</v>
      </c>
      <c r="AL146" s="7">
        <f>IFERROR(RANK('Ref. Chile'!K145,'Ref. Chile'!K:K,0)+COUNTIF('Ref. Chile'!$K$7:'Ref. Chile'!K145,'Ref. Chile'!K145)-1,"")</f>
        <v>1849</v>
      </c>
      <c r="AM146" s="7">
        <f>IFERROR(RANK('Ref. Chile'!L145,'Ref. Chile'!L:L,0)+COUNTIF('Ref. Chile'!$L$7:'Ref. Chile'!L145,'Ref. Chile'!L145)-1,"")</f>
        <v>1626</v>
      </c>
      <c r="AN146" s="7">
        <f>IFERROR(RANK('Ref. Chile'!M145,'Ref. Chile'!M:M,0)+COUNTIF('Ref. Chile'!$M$7:'Ref. Chile'!M145,'Ref. Chile'!M145)-1,"")</f>
        <v>2033</v>
      </c>
      <c r="AO146" s="7">
        <f>IFERROR(RANK('Ref. Chile'!H145,'Ref. Chile'!H:H,1)+COUNTIF('Ref. Chile'!$H$7:'Ref. Chile'!H145,'Ref. Chile'!H145)-1,"")</f>
        <v>320</v>
      </c>
      <c r="AP146" s="7">
        <f>IFERROR(RANK('Ref. Chile'!I145,'Ref. Chile'!I:I,1)+COUNTIF('Ref. Chile'!$I$7:'Ref. Chile'!I145,'Ref. Chile'!I145)-1,"")</f>
        <v>1087</v>
      </c>
      <c r="AQ146" s="7">
        <f>IFERROR(RANK('Ref. Chile'!J145,'Ref. Chile'!J:J,1)+COUNTIF('Ref. Chile'!$J$7:'Ref. Chile'!J145,'Ref. Chile'!J145)-1,"")</f>
        <v>573</v>
      </c>
    </row>
    <row r="147" spans="31:43" ht="17.25" customHeight="1" x14ac:dyDescent="0.3">
      <c r="AE147" s="5" t="s">
        <v>142</v>
      </c>
      <c r="AF147" s="5" t="s">
        <v>3225</v>
      </c>
      <c r="AG147" s="6" t="s">
        <v>2942</v>
      </c>
      <c r="AH147" s="6" t="s">
        <v>4096</v>
      </c>
      <c r="AI147" s="7">
        <f>IFERROR(RANK('Ref. Chile'!H146,'Ref. Chile'!H:H,0)+COUNTIF('Ref. Chile'!$H$7:'Ref. Chile'!H146,'Ref. Chile'!H146)-1,"")</f>
        <v>2485</v>
      </c>
      <c r="AJ147" s="7">
        <f>IFERROR(RANK('Ref. Chile'!I146,'Ref. Chile'!I:I,0)+COUNTIF('Ref. Chile'!$I$7:'Ref. Chile'!I146,'Ref. Chile'!I146)-1,"")</f>
        <v>1713</v>
      </c>
      <c r="AK147" s="7">
        <f>IFERROR(RANK('Ref. Chile'!J146,'Ref. Chile'!J:J,0)+COUNTIF('Ref. Chile'!$J$7:'Ref. Chile'!J146,'Ref. Chile'!J146)-1,"")</f>
        <v>2040</v>
      </c>
      <c r="AL147" s="7">
        <f>IFERROR(RANK('Ref. Chile'!K146,'Ref. Chile'!K:K,0)+COUNTIF('Ref. Chile'!$K$7:'Ref. Chile'!K146,'Ref. Chile'!K146)-1,"")</f>
        <v>1862</v>
      </c>
      <c r="AM147" s="7">
        <f>IFERROR(RANK('Ref. Chile'!L146,'Ref. Chile'!L:L,0)+COUNTIF('Ref. Chile'!$L$7:'Ref. Chile'!L146,'Ref. Chile'!L146)-1,"")</f>
        <v>1655</v>
      </c>
      <c r="AN147" s="7">
        <f>IFERROR(RANK('Ref. Chile'!M146,'Ref. Chile'!M:M,0)+COUNTIF('Ref. Chile'!$M$7:'Ref. Chile'!M146,'Ref. Chile'!M146)-1,"")</f>
        <v>2071</v>
      </c>
      <c r="AO147" s="7">
        <f>IFERROR(RANK('Ref. Chile'!H146,'Ref. Chile'!H:H,1)+COUNTIF('Ref. Chile'!$H$7:'Ref. Chile'!H146,'Ref. Chile'!H146)-1,"")</f>
        <v>318</v>
      </c>
      <c r="AP147" s="7">
        <f>IFERROR(RANK('Ref. Chile'!I146,'Ref. Chile'!I:I,1)+COUNTIF('Ref. Chile'!$I$7:'Ref. Chile'!I146,'Ref. Chile'!I146)-1,"")</f>
        <v>1040</v>
      </c>
      <c r="AQ147" s="7">
        <f>IFERROR(RANK('Ref. Chile'!J146,'Ref. Chile'!J:J,1)+COUNTIF('Ref. Chile'!$J$7:'Ref. Chile'!J146,'Ref. Chile'!J146)-1,"")</f>
        <v>530</v>
      </c>
    </row>
    <row r="148" spans="31:43" ht="17.25" customHeight="1" x14ac:dyDescent="0.3">
      <c r="AE148" s="5" t="s">
        <v>143</v>
      </c>
      <c r="AF148" s="5" t="s">
        <v>3226</v>
      </c>
      <c r="AG148" s="6" t="s">
        <v>2942</v>
      </c>
      <c r="AH148" s="6" t="s">
        <v>4107</v>
      </c>
      <c r="AI148" s="7">
        <f>IFERROR(RANK('Ref. Chile'!H147,'Ref. Chile'!H:H,0)+COUNTIF('Ref. Chile'!$H$7:'Ref. Chile'!H147,'Ref. Chile'!H147)-1,"")</f>
        <v>876</v>
      </c>
      <c r="AJ148" s="7">
        <f>IFERROR(RANK('Ref. Chile'!I147,'Ref. Chile'!I:I,0)+COUNTIF('Ref. Chile'!$I$7:'Ref. Chile'!I147,'Ref. Chile'!I147)-1,"")</f>
        <v>695</v>
      </c>
      <c r="AK148" s="7">
        <f>IFERROR(RANK('Ref. Chile'!J147,'Ref. Chile'!J:J,0)+COUNTIF('Ref. Chile'!$J$7:'Ref. Chile'!J147,'Ref. Chile'!J147)-1,"")</f>
        <v>1637</v>
      </c>
      <c r="AL148" s="7">
        <f>IFERROR(RANK('Ref. Chile'!K147,'Ref. Chile'!K:K,0)+COUNTIF('Ref. Chile'!$K$7:'Ref. Chile'!K147,'Ref. Chile'!K147)-1,"")</f>
        <v>941</v>
      </c>
      <c r="AM148" s="7">
        <f>IFERROR(RANK('Ref. Chile'!L147,'Ref. Chile'!L:L,0)+COUNTIF('Ref. Chile'!$L$7:'Ref. Chile'!L147,'Ref. Chile'!L147)-1,"")</f>
        <v>400</v>
      </c>
      <c r="AN148" s="7">
        <f>IFERROR(RANK('Ref. Chile'!M147,'Ref. Chile'!M:M,0)+COUNTIF('Ref. Chile'!$M$7:'Ref. Chile'!M147,'Ref. Chile'!M147)-1,"")</f>
        <v>1496</v>
      </c>
      <c r="AO148" s="7">
        <f>IFERROR(RANK('Ref. Chile'!H147,'Ref. Chile'!H:H,1)+COUNTIF('Ref. Chile'!$H$7:'Ref. Chile'!H147,'Ref. Chile'!H147)-1,"")</f>
        <v>1763</v>
      </c>
      <c r="AP148" s="7">
        <f>IFERROR(RANK('Ref. Chile'!I147,'Ref. Chile'!I:I,1)+COUNTIF('Ref. Chile'!$I$7:'Ref. Chile'!I147,'Ref. Chile'!I147)-1,"")</f>
        <v>1911</v>
      </c>
      <c r="AQ148" s="7">
        <f>IFERROR(RANK('Ref. Chile'!J147,'Ref. Chile'!J:J,1)+COUNTIF('Ref. Chile'!$J$7:'Ref. Chile'!J147,'Ref. Chile'!J147)-1,"")</f>
        <v>833</v>
      </c>
    </row>
    <row r="149" spans="31:43" ht="17.25" customHeight="1" x14ac:dyDescent="0.3">
      <c r="AE149" s="5" t="s">
        <v>144</v>
      </c>
      <c r="AF149" s="5" t="s">
        <v>3227</v>
      </c>
      <c r="AG149" s="6" t="s">
        <v>2942</v>
      </c>
      <c r="AH149" s="6" t="s">
        <v>4109</v>
      </c>
      <c r="AI149" s="7">
        <f>IFERROR(RANK('Ref. Chile'!H148,'Ref. Chile'!H:H,0)+COUNTIF('Ref. Chile'!$H$7:'Ref. Chile'!H148,'Ref. Chile'!H148)-1,"")</f>
        <v>2486</v>
      </c>
      <c r="AJ149" s="7">
        <f>IFERROR(RANK('Ref. Chile'!I148,'Ref. Chile'!I:I,0)+COUNTIF('Ref. Chile'!$I$7:'Ref. Chile'!I148,'Ref. Chile'!I148)-1,"")</f>
        <v>1719</v>
      </c>
      <c r="AK149" s="7">
        <f>IFERROR(RANK('Ref. Chile'!J148,'Ref. Chile'!J:J,0)+COUNTIF('Ref. Chile'!$J$7:'Ref. Chile'!J148,'Ref. Chile'!J148)-1,"")</f>
        <v>2052</v>
      </c>
      <c r="AL149" s="7">
        <f>IFERROR(RANK('Ref. Chile'!K148,'Ref. Chile'!K:K,0)+COUNTIF('Ref. Chile'!$K$7:'Ref. Chile'!K148,'Ref. Chile'!K148)-1,"")</f>
        <v>1866</v>
      </c>
      <c r="AM149" s="7">
        <f>IFERROR(RANK('Ref. Chile'!L148,'Ref. Chile'!L:L,0)+COUNTIF('Ref. Chile'!$L$7:'Ref. Chile'!L148,'Ref. Chile'!L148)-1,"")</f>
        <v>1664</v>
      </c>
      <c r="AN149" s="7">
        <f>IFERROR(RANK('Ref. Chile'!M148,'Ref. Chile'!M:M,0)+COUNTIF('Ref. Chile'!$M$7:'Ref. Chile'!M148,'Ref. Chile'!M148)-1,"")</f>
        <v>2079</v>
      </c>
      <c r="AO149" s="7">
        <f>IFERROR(RANK('Ref. Chile'!H148,'Ref. Chile'!H:H,1)+COUNTIF('Ref. Chile'!$H$7:'Ref. Chile'!H148,'Ref. Chile'!H148)-1,"")</f>
        <v>317</v>
      </c>
      <c r="AP149" s="7">
        <f>IFERROR(RANK('Ref. Chile'!I148,'Ref. Chile'!I:I,1)+COUNTIF('Ref. Chile'!$I$7:'Ref. Chile'!I148,'Ref. Chile'!I148)-1,"")</f>
        <v>1034</v>
      </c>
      <c r="AQ149" s="7">
        <f>IFERROR(RANK('Ref. Chile'!J148,'Ref. Chile'!J:J,1)+COUNTIF('Ref. Chile'!$J$7:'Ref. Chile'!J148,'Ref. Chile'!J148)-1,"")</f>
        <v>518</v>
      </c>
    </row>
    <row r="150" spans="31:43" ht="17.25" customHeight="1" x14ac:dyDescent="0.3">
      <c r="AE150" s="5" t="s">
        <v>145</v>
      </c>
      <c r="AF150" s="5" t="s">
        <v>3228</v>
      </c>
      <c r="AG150" s="6" t="s">
        <v>2943</v>
      </c>
      <c r="AH150" s="6" t="s">
        <v>4121</v>
      </c>
      <c r="AI150" s="7">
        <f>IFERROR(RANK('Ref. Chile'!H149,'Ref. Chile'!H:H,0)+COUNTIF('Ref. Chile'!$H$7:'Ref. Chile'!H149,'Ref. Chile'!H149)-1,"")</f>
        <v>2577</v>
      </c>
      <c r="AJ150" s="7">
        <f>IFERROR(RANK('Ref. Chile'!I149,'Ref. Chile'!I:I,0)+COUNTIF('Ref. Chile'!$I$7:'Ref. Chile'!I149,'Ref. Chile'!I149)-1,"")</f>
        <v>981</v>
      </c>
      <c r="AK150" s="7">
        <f>IFERROR(RANK('Ref. Chile'!J149,'Ref. Chile'!J:J,0)+COUNTIF('Ref. Chile'!$J$7:'Ref. Chile'!J149,'Ref. Chile'!J149)-1,"")</f>
        <v>1637</v>
      </c>
      <c r="AL150" s="7">
        <f>IFERROR(RANK('Ref. Chile'!K149,'Ref. Chile'!K:K,0)+COUNTIF('Ref. Chile'!$K$7:'Ref. Chile'!K149,'Ref. Chile'!K149)-1,"")</f>
        <v>1986</v>
      </c>
      <c r="AM150" s="7">
        <f>IFERROR(RANK('Ref. Chile'!L149,'Ref. Chile'!L:L,0)+COUNTIF('Ref. Chile'!$L$7:'Ref. Chile'!L149,'Ref. Chile'!L149)-1,"")</f>
        <v>1102</v>
      </c>
      <c r="AN150" s="7">
        <f>IFERROR(RANK('Ref. Chile'!M149,'Ref. Chile'!M:M,0)+COUNTIF('Ref. Chile'!$M$7:'Ref. Chile'!M149,'Ref. Chile'!M149)-1,"")</f>
        <v>1496</v>
      </c>
      <c r="AO150" s="7">
        <f>IFERROR(RANK('Ref. Chile'!H149,'Ref. Chile'!H:H,1)+COUNTIF('Ref. Chile'!$H$7:'Ref. Chile'!H149,'Ref. Chile'!H149)-1,"")</f>
        <v>226</v>
      </c>
      <c r="AP150" s="7">
        <f>IFERROR(RANK('Ref. Chile'!I149,'Ref. Chile'!I:I,1)+COUNTIF('Ref. Chile'!$I$7:'Ref. Chile'!I149,'Ref. Chile'!I149)-1,"")</f>
        <v>1772</v>
      </c>
      <c r="AQ150" s="7">
        <f>IFERROR(RANK('Ref. Chile'!J149,'Ref. Chile'!J:J,1)+COUNTIF('Ref. Chile'!$J$7:'Ref. Chile'!J149,'Ref. Chile'!J149)-1,"")</f>
        <v>833</v>
      </c>
    </row>
    <row r="151" spans="31:43" ht="17.25" customHeight="1" x14ac:dyDescent="0.3">
      <c r="AE151" s="5" t="s">
        <v>146</v>
      </c>
      <c r="AF151" s="5" t="s">
        <v>3229</v>
      </c>
      <c r="AG151" s="6" t="s">
        <v>2943</v>
      </c>
      <c r="AH151" s="6" t="s">
        <v>4138</v>
      </c>
      <c r="AI151" s="7">
        <f>IFERROR(RANK('Ref. Chile'!H150,'Ref. Chile'!H:H,0)+COUNTIF('Ref. Chile'!$H$7:'Ref. Chile'!H150,'Ref. Chile'!H150)-1,"")</f>
        <v>2579</v>
      </c>
      <c r="AJ151" s="7">
        <f>IFERROR(RANK('Ref. Chile'!I150,'Ref. Chile'!I:I,0)+COUNTIF('Ref. Chile'!$I$7:'Ref. Chile'!I150,'Ref. Chile'!I150)-1,"")</f>
        <v>695</v>
      </c>
      <c r="AK151" s="7">
        <f>IFERROR(RANK('Ref. Chile'!J150,'Ref. Chile'!J:J,0)+COUNTIF('Ref. Chile'!$J$7:'Ref. Chile'!J150,'Ref. Chile'!J150)-1,"")</f>
        <v>1637</v>
      </c>
      <c r="AL151" s="7">
        <f>IFERROR(RANK('Ref. Chile'!K150,'Ref. Chile'!K:K,0)+COUNTIF('Ref. Chile'!$K$7:'Ref. Chile'!K150,'Ref. Chile'!K150)-1,"")</f>
        <v>1991</v>
      </c>
      <c r="AM151" s="7">
        <f>IFERROR(RANK('Ref. Chile'!L150,'Ref. Chile'!L:L,0)+COUNTIF('Ref. Chile'!$L$7:'Ref. Chile'!L150,'Ref. Chile'!L150)-1,"")</f>
        <v>1188</v>
      </c>
      <c r="AN151" s="7">
        <f>IFERROR(RANK('Ref. Chile'!M150,'Ref. Chile'!M:M,0)+COUNTIF('Ref. Chile'!$M$7:'Ref. Chile'!M150,'Ref. Chile'!M150)-1,"")</f>
        <v>1496</v>
      </c>
      <c r="AO151" s="7">
        <f>IFERROR(RANK('Ref. Chile'!H150,'Ref. Chile'!H:H,1)+COUNTIF('Ref. Chile'!$H$7:'Ref. Chile'!H150,'Ref. Chile'!H150)-1,"")</f>
        <v>224</v>
      </c>
      <c r="AP151" s="7">
        <f>IFERROR(RANK('Ref. Chile'!I150,'Ref. Chile'!I:I,1)+COUNTIF('Ref. Chile'!$I$7:'Ref. Chile'!I150,'Ref. Chile'!I150)-1,"")</f>
        <v>1911</v>
      </c>
      <c r="AQ151" s="7">
        <f>IFERROR(RANK('Ref. Chile'!J150,'Ref. Chile'!J:J,1)+COUNTIF('Ref. Chile'!$J$7:'Ref. Chile'!J150,'Ref. Chile'!J150)-1,"")</f>
        <v>833</v>
      </c>
    </row>
    <row r="152" spans="31:43" ht="17.25" customHeight="1" x14ac:dyDescent="0.3">
      <c r="AE152" s="5" t="s">
        <v>147</v>
      </c>
      <c r="AF152" s="5" t="s">
        <v>3230</v>
      </c>
      <c r="AG152" s="6" t="s">
        <v>2943</v>
      </c>
      <c r="AH152" s="6" t="s">
        <v>4123</v>
      </c>
      <c r="AI152" s="7">
        <f>IFERROR(RANK('Ref. Chile'!H151,'Ref. Chile'!H:H,0)+COUNTIF('Ref. Chile'!$H$7:'Ref. Chile'!H151,'Ref. Chile'!H151)-1,"")</f>
        <v>2580</v>
      </c>
      <c r="AJ152" s="7">
        <f>IFERROR(RANK('Ref. Chile'!I151,'Ref. Chile'!I:I,0)+COUNTIF('Ref. Chile'!$I$7:'Ref. Chile'!I151,'Ref. Chile'!I151)-1,"")</f>
        <v>695</v>
      </c>
      <c r="AK152" s="7">
        <f>IFERROR(RANK('Ref. Chile'!J151,'Ref. Chile'!J:J,0)+COUNTIF('Ref. Chile'!$J$7:'Ref. Chile'!J151,'Ref. Chile'!J151)-1,"")</f>
        <v>1637</v>
      </c>
      <c r="AL152" s="7">
        <f>IFERROR(RANK('Ref. Chile'!K151,'Ref. Chile'!K:K,0)+COUNTIF('Ref. Chile'!$K$7:'Ref. Chile'!K151,'Ref. Chile'!K151)-1,"")</f>
        <v>2003</v>
      </c>
      <c r="AM152" s="7">
        <f>IFERROR(RANK('Ref. Chile'!L151,'Ref. Chile'!L:L,0)+COUNTIF('Ref. Chile'!$L$7:'Ref. Chile'!L151,'Ref. Chile'!L151)-1,"")</f>
        <v>400</v>
      </c>
      <c r="AN152" s="7">
        <f>IFERROR(RANK('Ref. Chile'!M151,'Ref. Chile'!M:M,0)+COUNTIF('Ref. Chile'!$M$7:'Ref. Chile'!M151,'Ref. Chile'!M151)-1,"")</f>
        <v>1496</v>
      </c>
      <c r="AO152" s="7">
        <f>IFERROR(RANK('Ref. Chile'!H151,'Ref. Chile'!H:H,1)+COUNTIF('Ref. Chile'!$H$7:'Ref. Chile'!H151,'Ref. Chile'!H151)-1,"")</f>
        <v>223</v>
      </c>
      <c r="AP152" s="7">
        <f>IFERROR(RANK('Ref. Chile'!I151,'Ref. Chile'!I:I,1)+COUNTIF('Ref. Chile'!$I$7:'Ref. Chile'!I151,'Ref. Chile'!I151)-1,"")</f>
        <v>1911</v>
      </c>
      <c r="AQ152" s="7">
        <f>IFERROR(RANK('Ref. Chile'!J151,'Ref. Chile'!J:J,1)+COUNTIF('Ref. Chile'!$J$7:'Ref. Chile'!J151,'Ref. Chile'!J151)-1,"")</f>
        <v>833</v>
      </c>
    </row>
    <row r="153" spans="31:43" ht="17.25" customHeight="1" x14ac:dyDescent="0.3">
      <c r="AE153" s="5" t="s">
        <v>148</v>
      </c>
      <c r="AF153" s="5" t="s">
        <v>3231</v>
      </c>
      <c r="AG153" s="6" t="s">
        <v>2944</v>
      </c>
      <c r="AH153" s="6" t="s">
        <v>4140</v>
      </c>
      <c r="AI153" s="7">
        <f>IFERROR(RANK('Ref. Chile'!H152,'Ref. Chile'!H:H,0)+COUNTIF('Ref. Chile'!$H$7:'Ref. Chile'!H152,'Ref. Chile'!H152)-1,"")</f>
        <v>2148</v>
      </c>
      <c r="AJ153" s="7">
        <f>IFERROR(RANK('Ref. Chile'!I152,'Ref. Chile'!I:I,0)+COUNTIF('Ref. Chile'!$I$7:'Ref. Chile'!I152,'Ref. Chile'!I152)-1,"")</f>
        <v>2619</v>
      </c>
      <c r="AK153" s="7">
        <f>IFERROR(RANK('Ref. Chile'!J152,'Ref. Chile'!J:J,0)+COUNTIF('Ref. Chile'!$J$7:'Ref. Chile'!J152,'Ref. Chile'!J152)-1,"")</f>
        <v>2256</v>
      </c>
      <c r="AL153" s="7">
        <f>IFERROR(RANK('Ref. Chile'!K152,'Ref. Chile'!K:K,0)+COUNTIF('Ref. Chile'!$K$7:'Ref. Chile'!K152,'Ref. Chile'!K152)-1,"")</f>
        <v>2356</v>
      </c>
      <c r="AM153" s="7">
        <f>IFERROR(RANK('Ref. Chile'!L152,'Ref. Chile'!L:L,0)+COUNTIF('Ref. Chile'!$L$7:'Ref. Chile'!L152,'Ref. Chile'!L152)-1,"")</f>
        <v>2485</v>
      </c>
      <c r="AN153" s="7">
        <f>IFERROR(RANK('Ref. Chile'!M152,'Ref. Chile'!M:M,0)+COUNTIF('Ref. Chile'!$M$7:'Ref. Chile'!M152,'Ref. Chile'!M152)-1,"")</f>
        <v>2209</v>
      </c>
      <c r="AO153" s="7">
        <f>IFERROR(RANK('Ref. Chile'!H152,'Ref. Chile'!H:H,1)+COUNTIF('Ref. Chile'!$H$7:'Ref. Chile'!H152,'Ref. Chile'!H152)-1,"")</f>
        <v>655</v>
      </c>
      <c r="AP153" s="7">
        <f>IFERROR(RANK('Ref. Chile'!I152,'Ref. Chile'!I:I,1)+COUNTIF('Ref. Chile'!$I$7:'Ref. Chile'!I152,'Ref. Chile'!I152)-1,"")</f>
        <v>134</v>
      </c>
      <c r="AQ153" s="7">
        <f>IFERROR(RANK('Ref. Chile'!J152,'Ref. Chile'!J:J,1)+COUNTIF('Ref. Chile'!$J$7:'Ref. Chile'!J152,'Ref. Chile'!J152)-1,"")</f>
        <v>314</v>
      </c>
    </row>
    <row r="154" spans="31:43" ht="17.25" customHeight="1" x14ac:dyDescent="0.3">
      <c r="AE154" s="5" t="s">
        <v>149</v>
      </c>
      <c r="AF154" s="5" t="s">
        <v>3232</v>
      </c>
      <c r="AG154" s="6" t="s">
        <v>2944</v>
      </c>
      <c r="AH154" s="6" t="s">
        <v>4093</v>
      </c>
      <c r="AI154" s="7">
        <f>IFERROR(RANK('Ref. Chile'!H153,'Ref. Chile'!H:H,0)+COUNTIF('Ref. Chile'!$H$7:'Ref. Chile'!H153,'Ref. Chile'!H153)-1,"")</f>
        <v>2151</v>
      </c>
      <c r="AJ154" s="7">
        <f>IFERROR(RANK('Ref. Chile'!I153,'Ref. Chile'!I:I,0)+COUNTIF('Ref. Chile'!$I$7:'Ref. Chile'!I153,'Ref. Chile'!I153)-1,"")</f>
        <v>2577</v>
      </c>
      <c r="AK154" s="7">
        <f>IFERROR(RANK('Ref. Chile'!J153,'Ref. Chile'!J:J,0)+COUNTIF('Ref. Chile'!$J$7:'Ref. Chile'!J153,'Ref. Chile'!J153)-1,"")</f>
        <v>2236</v>
      </c>
      <c r="AL154" s="7">
        <f>IFERROR(RANK('Ref. Chile'!K153,'Ref. Chile'!K:K,0)+COUNTIF('Ref. Chile'!$K$7:'Ref. Chile'!K153,'Ref. Chile'!K153)-1,"")</f>
        <v>2359</v>
      </c>
      <c r="AM154" s="7">
        <f>IFERROR(RANK('Ref. Chile'!L153,'Ref. Chile'!L:L,0)+COUNTIF('Ref. Chile'!$L$7:'Ref. Chile'!L153,'Ref. Chile'!L153)-1,"")</f>
        <v>2486</v>
      </c>
      <c r="AN154" s="7">
        <f>IFERROR(RANK('Ref. Chile'!M153,'Ref. Chile'!M:M,0)+COUNTIF('Ref. Chile'!$M$7:'Ref. Chile'!M153,'Ref. Chile'!M153)-1,"")</f>
        <v>2203</v>
      </c>
      <c r="AO154" s="7">
        <f>IFERROR(RANK('Ref. Chile'!H153,'Ref. Chile'!H:H,1)+COUNTIF('Ref. Chile'!$H$7:'Ref. Chile'!H153,'Ref. Chile'!H153)-1,"")</f>
        <v>652</v>
      </c>
      <c r="AP154" s="7">
        <f>IFERROR(RANK('Ref. Chile'!I153,'Ref. Chile'!I:I,1)+COUNTIF('Ref. Chile'!$I$7:'Ref. Chile'!I153,'Ref. Chile'!I153)-1,"")</f>
        <v>176</v>
      </c>
      <c r="AQ154" s="7">
        <f>IFERROR(RANK('Ref. Chile'!J153,'Ref. Chile'!J:J,1)+COUNTIF('Ref. Chile'!$J$7:'Ref. Chile'!J153,'Ref. Chile'!J153)-1,"")</f>
        <v>334</v>
      </c>
    </row>
    <row r="155" spans="31:43" ht="17.25" customHeight="1" x14ac:dyDescent="0.3">
      <c r="AE155" s="5" t="s">
        <v>150</v>
      </c>
      <c r="AF155" s="5" t="s">
        <v>3233</v>
      </c>
      <c r="AG155" s="6" t="s">
        <v>2944</v>
      </c>
      <c r="AH155" s="6" t="s">
        <v>4122</v>
      </c>
      <c r="AI155" s="7">
        <f>IFERROR(RANK('Ref. Chile'!H154,'Ref. Chile'!H:H,0)+COUNTIF('Ref. Chile'!$H$7:'Ref. Chile'!H154,'Ref. Chile'!H154)-1,"")</f>
        <v>2157</v>
      </c>
      <c r="AJ155" s="7">
        <f>IFERROR(RANK('Ref. Chile'!I154,'Ref. Chile'!I:I,0)+COUNTIF('Ref. Chile'!$I$7:'Ref. Chile'!I154,'Ref. Chile'!I154)-1,"")</f>
        <v>2642</v>
      </c>
      <c r="AK155" s="7">
        <f>IFERROR(RANK('Ref. Chile'!J154,'Ref. Chile'!J:J,0)+COUNTIF('Ref. Chile'!$J$7:'Ref. Chile'!J154,'Ref. Chile'!J154)-1,"")</f>
        <v>1637</v>
      </c>
      <c r="AL155" s="7">
        <f>IFERROR(RANK('Ref. Chile'!K154,'Ref. Chile'!K:K,0)+COUNTIF('Ref. Chile'!$K$7:'Ref. Chile'!K154,'Ref. Chile'!K154)-1,"")</f>
        <v>2361</v>
      </c>
      <c r="AM155" s="7">
        <f>IFERROR(RANK('Ref. Chile'!L154,'Ref. Chile'!L:L,0)+COUNTIF('Ref. Chile'!$L$7:'Ref. Chile'!L154,'Ref. Chile'!L154)-1,"")</f>
        <v>2495</v>
      </c>
      <c r="AN155" s="7">
        <f>IFERROR(RANK('Ref. Chile'!M154,'Ref. Chile'!M:M,0)+COUNTIF('Ref. Chile'!$M$7:'Ref. Chile'!M154,'Ref. Chile'!M154)-1,"")</f>
        <v>1496</v>
      </c>
      <c r="AO155" s="7">
        <f>IFERROR(RANK('Ref. Chile'!H154,'Ref. Chile'!H:H,1)+COUNTIF('Ref. Chile'!$H$7:'Ref. Chile'!H154,'Ref. Chile'!H154)-1,"")</f>
        <v>646</v>
      </c>
      <c r="AP155" s="7">
        <f>IFERROR(RANK('Ref. Chile'!I154,'Ref. Chile'!I:I,1)+COUNTIF('Ref. Chile'!$I$7:'Ref. Chile'!I154,'Ref. Chile'!I154)-1,"")</f>
        <v>111</v>
      </c>
      <c r="AQ155" s="7">
        <f>IFERROR(RANK('Ref. Chile'!J154,'Ref. Chile'!J:J,1)+COUNTIF('Ref. Chile'!$J$7:'Ref. Chile'!J154,'Ref. Chile'!J154)-1,"")</f>
        <v>833</v>
      </c>
    </row>
    <row r="156" spans="31:43" ht="17.25" customHeight="1" x14ac:dyDescent="0.3">
      <c r="AE156" s="5" t="s">
        <v>151</v>
      </c>
      <c r="AF156" s="5" t="s">
        <v>3234</v>
      </c>
      <c r="AG156" s="6" t="s">
        <v>2944</v>
      </c>
      <c r="AH156" s="6" t="s">
        <v>4141</v>
      </c>
      <c r="AI156" s="7">
        <f>IFERROR(RANK('Ref. Chile'!H155,'Ref. Chile'!H:H,0)+COUNTIF('Ref. Chile'!$H$7:'Ref. Chile'!H155,'Ref. Chile'!H155)-1,"")</f>
        <v>2145</v>
      </c>
      <c r="AJ156" s="7">
        <f>IFERROR(RANK('Ref. Chile'!I155,'Ref. Chile'!I:I,0)+COUNTIF('Ref. Chile'!$I$7:'Ref. Chile'!I155,'Ref. Chile'!I155)-1,"")</f>
        <v>2614</v>
      </c>
      <c r="AK156" s="7">
        <f>IFERROR(RANK('Ref. Chile'!J155,'Ref. Chile'!J:J,0)+COUNTIF('Ref. Chile'!$J$7:'Ref. Chile'!J155,'Ref. Chile'!J155)-1,"")</f>
        <v>2255</v>
      </c>
      <c r="AL156" s="7">
        <f>IFERROR(RANK('Ref. Chile'!K155,'Ref. Chile'!K:K,0)+COUNTIF('Ref. Chile'!$K$7:'Ref. Chile'!K155,'Ref. Chile'!K155)-1,"")</f>
        <v>2355</v>
      </c>
      <c r="AM156" s="7">
        <f>IFERROR(RANK('Ref. Chile'!L155,'Ref. Chile'!L:L,0)+COUNTIF('Ref. Chile'!$L$7:'Ref. Chile'!L155,'Ref. Chile'!L155)-1,"")</f>
        <v>2481</v>
      </c>
      <c r="AN156" s="7">
        <f>IFERROR(RANK('Ref. Chile'!M155,'Ref. Chile'!M:M,0)+COUNTIF('Ref. Chile'!$M$7:'Ref. Chile'!M155,'Ref. Chile'!M155)-1,"")</f>
        <v>2207</v>
      </c>
      <c r="AO156" s="7">
        <f>IFERROR(RANK('Ref. Chile'!H155,'Ref. Chile'!H:H,1)+COUNTIF('Ref. Chile'!$H$7:'Ref. Chile'!H155,'Ref. Chile'!H155)-1,"")</f>
        <v>658</v>
      </c>
      <c r="AP156" s="7">
        <f>IFERROR(RANK('Ref. Chile'!I155,'Ref. Chile'!I:I,1)+COUNTIF('Ref. Chile'!$I$7:'Ref. Chile'!I155,'Ref. Chile'!I155)-1,"")</f>
        <v>139</v>
      </c>
      <c r="AQ156" s="7">
        <f>IFERROR(RANK('Ref. Chile'!J155,'Ref. Chile'!J:J,1)+COUNTIF('Ref. Chile'!$J$7:'Ref. Chile'!J155,'Ref. Chile'!J155)-1,"")</f>
        <v>315</v>
      </c>
    </row>
    <row r="157" spans="31:43" ht="17.25" customHeight="1" x14ac:dyDescent="0.3">
      <c r="AE157" s="5" t="s">
        <v>152</v>
      </c>
      <c r="AF157" s="5" t="s">
        <v>3235</v>
      </c>
      <c r="AG157" s="6" t="s">
        <v>2944</v>
      </c>
      <c r="AH157" s="6" t="s">
        <v>4142</v>
      </c>
      <c r="AI157" s="7">
        <f>IFERROR(RANK('Ref. Chile'!H156,'Ref. Chile'!H:H,0)+COUNTIF('Ref. Chile'!$H$7:'Ref. Chile'!H156,'Ref. Chile'!H156)-1,"")</f>
        <v>877</v>
      </c>
      <c r="AJ157" s="7">
        <f>IFERROR(RANK('Ref. Chile'!I156,'Ref. Chile'!I:I,0)+COUNTIF('Ref. Chile'!$I$7:'Ref. Chile'!I156,'Ref. Chile'!I156)-1,"")</f>
        <v>696</v>
      </c>
      <c r="AK157" s="7">
        <f>IFERROR(RANK('Ref. Chile'!J156,'Ref. Chile'!J:J,0)+COUNTIF('Ref. Chile'!$J$7:'Ref. Chile'!J156,'Ref. Chile'!J156)-1,"")</f>
        <v>1956</v>
      </c>
      <c r="AL157" s="7">
        <f>IFERROR(RANK('Ref. Chile'!K156,'Ref. Chile'!K:K,0)+COUNTIF('Ref. Chile'!$K$7:'Ref. Chile'!K156,'Ref. Chile'!K156)-1,"")</f>
        <v>942</v>
      </c>
      <c r="AM157" s="7">
        <f>IFERROR(RANK('Ref. Chile'!L156,'Ref. Chile'!L:L,0)+COUNTIF('Ref. Chile'!$L$7:'Ref. Chile'!L156,'Ref. Chile'!L156)-1,"")</f>
        <v>401</v>
      </c>
      <c r="AN157" s="7">
        <f>IFERROR(RANK('Ref. Chile'!M156,'Ref. Chile'!M:M,0)+COUNTIF('Ref. Chile'!$M$7:'Ref. Chile'!M156,'Ref. Chile'!M156)-1,"")</f>
        <v>1497</v>
      </c>
      <c r="AO157" s="7">
        <f>IFERROR(RANK('Ref. Chile'!H156,'Ref. Chile'!H:H,1)+COUNTIF('Ref. Chile'!$H$7:'Ref. Chile'!H156,'Ref. Chile'!H156)-1,"")</f>
        <v>1764</v>
      </c>
      <c r="AP157" s="7">
        <f>IFERROR(RANK('Ref. Chile'!I156,'Ref. Chile'!I:I,1)+COUNTIF('Ref. Chile'!$I$7:'Ref. Chile'!I156,'Ref. Chile'!I156)-1,"")</f>
        <v>1912</v>
      </c>
      <c r="AQ157" s="7">
        <f>IFERROR(RANK('Ref. Chile'!J156,'Ref. Chile'!J:J,1)+COUNTIF('Ref. Chile'!$J$7:'Ref. Chile'!J156,'Ref. Chile'!J156)-1,"")</f>
        <v>614</v>
      </c>
    </row>
    <row r="158" spans="31:43" ht="17.25" customHeight="1" x14ac:dyDescent="0.3">
      <c r="AE158" s="5" t="s">
        <v>153</v>
      </c>
      <c r="AF158" s="5" t="s">
        <v>3236</v>
      </c>
      <c r="AG158" s="6" t="s">
        <v>2945</v>
      </c>
      <c r="AH158" s="6" t="s">
        <v>4093</v>
      </c>
      <c r="AI158" s="7">
        <f>IFERROR(RANK('Ref. Chile'!H157,'Ref. Chile'!H:H,0)+COUNTIF('Ref. Chile'!$H$7:'Ref. Chile'!H157,'Ref. Chile'!H157)-1,"")</f>
        <v>1873</v>
      </c>
      <c r="AJ158" s="7">
        <f>IFERROR(RANK('Ref. Chile'!I157,'Ref. Chile'!I:I,0)+COUNTIF('Ref. Chile'!$I$7:'Ref. Chile'!I157,'Ref. Chile'!I157)-1,"")</f>
        <v>2598</v>
      </c>
      <c r="AK158" s="7">
        <f>IFERROR(RANK('Ref. Chile'!J157,'Ref. Chile'!J:J,0)+COUNTIF('Ref. Chile'!$J$7:'Ref. Chile'!J157,'Ref. Chile'!J157)-1,"")</f>
        <v>2263</v>
      </c>
      <c r="AL158" s="7">
        <f>IFERROR(RANK('Ref. Chile'!K157,'Ref. Chile'!K:K,0)+COUNTIF('Ref. Chile'!$K$7:'Ref. Chile'!K157,'Ref. Chile'!K157)-1,"")</f>
        <v>2349</v>
      </c>
      <c r="AM158" s="7">
        <f>IFERROR(RANK('Ref. Chile'!L157,'Ref. Chile'!L:L,0)+COUNTIF('Ref. Chile'!$L$7:'Ref. Chile'!L157,'Ref. Chile'!L157)-1,"")</f>
        <v>2446</v>
      </c>
      <c r="AN158" s="7">
        <f>IFERROR(RANK('Ref. Chile'!M157,'Ref. Chile'!M:M,0)+COUNTIF('Ref. Chile'!$M$7:'Ref. Chile'!M157,'Ref. Chile'!M157)-1,"")</f>
        <v>2222</v>
      </c>
      <c r="AO158" s="7">
        <f>IFERROR(RANK('Ref. Chile'!H157,'Ref. Chile'!H:H,1)+COUNTIF('Ref. Chile'!$H$7:'Ref. Chile'!H157,'Ref. Chile'!H157)-1,"")</f>
        <v>930</v>
      </c>
      <c r="AP158" s="7">
        <f>IFERROR(RANK('Ref. Chile'!I157,'Ref. Chile'!I:I,1)+COUNTIF('Ref. Chile'!$I$7:'Ref. Chile'!I157,'Ref. Chile'!I157)-1,"")</f>
        <v>155</v>
      </c>
      <c r="AQ158" s="7">
        <f>IFERROR(RANK('Ref. Chile'!J157,'Ref. Chile'!J:J,1)+COUNTIF('Ref. Chile'!$J$7:'Ref. Chile'!J157,'Ref. Chile'!J157)-1,"")</f>
        <v>307</v>
      </c>
    </row>
    <row r="159" spans="31:43" ht="17.25" customHeight="1" x14ac:dyDescent="0.3">
      <c r="AE159" s="5" t="s">
        <v>154</v>
      </c>
      <c r="AF159" s="5" t="s">
        <v>3237</v>
      </c>
      <c r="AG159" s="6" t="s">
        <v>2945</v>
      </c>
      <c r="AH159" s="6" t="s">
        <v>4121</v>
      </c>
      <c r="AI159" s="7">
        <f>IFERROR(RANK('Ref. Chile'!H158,'Ref. Chile'!H:H,0)+COUNTIF('Ref. Chile'!$H$7:'Ref. Chile'!H158,'Ref. Chile'!H158)-1,"")</f>
        <v>1860</v>
      </c>
      <c r="AJ159" s="7">
        <f>IFERROR(RANK('Ref. Chile'!I158,'Ref. Chile'!I:I,0)+COUNTIF('Ref. Chile'!$I$7:'Ref. Chile'!I158,'Ref. Chile'!I158)-1,"")</f>
        <v>2571</v>
      </c>
      <c r="AK159" s="7">
        <f>IFERROR(RANK('Ref. Chile'!J158,'Ref. Chile'!J:J,0)+COUNTIF('Ref. Chile'!$J$7:'Ref. Chile'!J158,'Ref. Chile'!J158)-1,"")</f>
        <v>1637</v>
      </c>
      <c r="AL159" s="7">
        <f>IFERROR(RANK('Ref. Chile'!K158,'Ref. Chile'!K:K,0)+COUNTIF('Ref. Chile'!$K$7:'Ref. Chile'!K158,'Ref. Chile'!K158)-1,"")</f>
        <v>2347</v>
      </c>
      <c r="AM159" s="7">
        <f>IFERROR(RANK('Ref. Chile'!L158,'Ref. Chile'!L:L,0)+COUNTIF('Ref. Chile'!$L$7:'Ref. Chile'!L158,'Ref. Chile'!L158)-1,"")</f>
        <v>2437</v>
      </c>
      <c r="AN159" s="7">
        <f>IFERROR(RANK('Ref. Chile'!M158,'Ref. Chile'!M:M,0)+COUNTIF('Ref. Chile'!$M$7:'Ref. Chile'!M158,'Ref. Chile'!M158)-1,"")</f>
        <v>1497</v>
      </c>
      <c r="AO159" s="7">
        <f>IFERROR(RANK('Ref. Chile'!H158,'Ref. Chile'!H:H,1)+COUNTIF('Ref. Chile'!$H$7:'Ref. Chile'!H158,'Ref. Chile'!H158)-1,"")</f>
        <v>943</v>
      </c>
      <c r="AP159" s="7">
        <f>IFERROR(RANK('Ref. Chile'!I158,'Ref. Chile'!I:I,1)+COUNTIF('Ref. Chile'!$I$7:'Ref. Chile'!I158,'Ref. Chile'!I158)-1,"")</f>
        <v>182</v>
      </c>
      <c r="AQ159" s="7">
        <f>IFERROR(RANK('Ref. Chile'!J158,'Ref. Chile'!J:J,1)+COUNTIF('Ref. Chile'!$J$7:'Ref. Chile'!J158,'Ref. Chile'!J158)-1,"")</f>
        <v>833</v>
      </c>
    </row>
    <row r="160" spans="31:43" ht="17.25" customHeight="1" x14ac:dyDescent="0.3">
      <c r="AE160" s="5" t="s">
        <v>155</v>
      </c>
      <c r="AF160" s="5" t="s">
        <v>3238</v>
      </c>
      <c r="AG160" s="6" t="s">
        <v>2945</v>
      </c>
      <c r="AH160" s="6" t="s">
        <v>4138</v>
      </c>
      <c r="AI160" s="7">
        <f>IFERROR(RANK('Ref. Chile'!H159,'Ref. Chile'!H:H,0)+COUNTIF('Ref. Chile'!$H$7:'Ref. Chile'!H159,'Ref. Chile'!H159)-1,"")</f>
        <v>1866</v>
      </c>
      <c r="AJ160" s="7">
        <f>IFERROR(RANK('Ref. Chile'!I159,'Ref. Chile'!I:I,0)+COUNTIF('Ref. Chile'!$I$7:'Ref. Chile'!I159,'Ref. Chile'!I159)-1,"")</f>
        <v>2588</v>
      </c>
      <c r="AK160" s="7">
        <f>IFERROR(RANK('Ref. Chile'!J159,'Ref. Chile'!J:J,0)+COUNTIF('Ref. Chile'!$J$7:'Ref. Chile'!J159,'Ref. Chile'!J159)-1,"")</f>
        <v>1637</v>
      </c>
      <c r="AL160" s="7">
        <f>IFERROR(RANK('Ref. Chile'!K159,'Ref. Chile'!K:K,0)+COUNTIF('Ref. Chile'!$K$7:'Ref. Chile'!K159,'Ref. Chile'!K159)-1,"")</f>
        <v>2348</v>
      </c>
      <c r="AM160" s="7">
        <f>IFERROR(RANK('Ref. Chile'!L159,'Ref. Chile'!L:L,0)+COUNTIF('Ref. Chile'!$L$7:'Ref. Chile'!L159,'Ref. Chile'!L159)-1,"")</f>
        <v>2443</v>
      </c>
      <c r="AN160" s="7">
        <f>IFERROR(RANK('Ref. Chile'!M159,'Ref. Chile'!M:M,0)+COUNTIF('Ref. Chile'!$M$7:'Ref. Chile'!M159,'Ref. Chile'!M159)-1,"")</f>
        <v>1497</v>
      </c>
      <c r="AO160" s="7">
        <f>IFERROR(RANK('Ref. Chile'!H159,'Ref. Chile'!H:H,1)+COUNTIF('Ref. Chile'!$H$7:'Ref. Chile'!H159,'Ref. Chile'!H159)-1,"")</f>
        <v>937</v>
      </c>
      <c r="AP160" s="7">
        <f>IFERROR(RANK('Ref. Chile'!I159,'Ref. Chile'!I:I,1)+COUNTIF('Ref. Chile'!$I$7:'Ref. Chile'!I159,'Ref. Chile'!I159)-1,"")</f>
        <v>165</v>
      </c>
      <c r="AQ160" s="7">
        <f>IFERROR(RANK('Ref. Chile'!J159,'Ref. Chile'!J:J,1)+COUNTIF('Ref. Chile'!$J$7:'Ref. Chile'!J159,'Ref. Chile'!J159)-1,"")</f>
        <v>833</v>
      </c>
    </row>
    <row r="161" spans="31:43" ht="17.25" customHeight="1" x14ac:dyDescent="0.3">
      <c r="AE161" s="5" t="s">
        <v>156</v>
      </c>
      <c r="AF161" s="5" t="s">
        <v>3239</v>
      </c>
      <c r="AG161" s="6" t="s">
        <v>2945</v>
      </c>
      <c r="AH161" s="6" t="s">
        <v>4122</v>
      </c>
      <c r="AI161" s="7">
        <f>IFERROR(RANK('Ref. Chile'!H160,'Ref. Chile'!H:H,0)+COUNTIF('Ref. Chile'!$H$7:'Ref. Chile'!H160,'Ref. Chile'!H160)-1,"")</f>
        <v>1899</v>
      </c>
      <c r="AJ161" s="7">
        <f>IFERROR(RANK('Ref. Chile'!I160,'Ref. Chile'!I:I,0)+COUNTIF('Ref. Chile'!$I$7:'Ref. Chile'!I160,'Ref. Chile'!I160)-1,"")</f>
        <v>2704</v>
      </c>
      <c r="AK161" s="7">
        <f>IFERROR(RANK('Ref. Chile'!J160,'Ref. Chile'!J:J,0)+COUNTIF('Ref. Chile'!$J$7:'Ref. Chile'!J160,'Ref. Chile'!J160)-1,"")</f>
        <v>1637</v>
      </c>
      <c r="AL161" s="7">
        <f>IFERROR(RANK('Ref. Chile'!K160,'Ref. Chile'!K:K,0)+COUNTIF('Ref. Chile'!$K$7:'Ref. Chile'!K160,'Ref. Chile'!K160)-1,"")</f>
        <v>2352</v>
      </c>
      <c r="AM161" s="7">
        <f>IFERROR(RANK('Ref. Chile'!L160,'Ref. Chile'!L:L,0)+COUNTIF('Ref. Chile'!$L$7:'Ref. Chile'!L160,'Ref. Chile'!L160)-1,"")</f>
        <v>2458</v>
      </c>
      <c r="AN161" s="7">
        <f>IFERROR(RANK('Ref. Chile'!M160,'Ref. Chile'!M:M,0)+COUNTIF('Ref. Chile'!$M$7:'Ref. Chile'!M160,'Ref. Chile'!M160)-1,"")</f>
        <v>1497</v>
      </c>
      <c r="AO161" s="7">
        <f>IFERROR(RANK('Ref. Chile'!H160,'Ref. Chile'!H:H,1)+COUNTIF('Ref. Chile'!$H$7:'Ref. Chile'!H160,'Ref. Chile'!H160)-1,"")</f>
        <v>904</v>
      </c>
      <c r="AP161" s="7">
        <f>IFERROR(RANK('Ref. Chile'!I160,'Ref. Chile'!I:I,1)+COUNTIF('Ref. Chile'!$I$7:'Ref. Chile'!I160,'Ref. Chile'!I160)-1,"")</f>
        <v>49</v>
      </c>
      <c r="AQ161" s="7">
        <f>IFERROR(RANK('Ref. Chile'!J160,'Ref. Chile'!J:J,1)+COUNTIF('Ref. Chile'!$J$7:'Ref. Chile'!J160,'Ref. Chile'!J160)-1,"")</f>
        <v>833</v>
      </c>
    </row>
    <row r="162" spans="31:43" ht="17.25" customHeight="1" x14ac:dyDescent="0.3">
      <c r="AE162" s="5" t="s">
        <v>157</v>
      </c>
      <c r="AF162" s="5" t="s">
        <v>3240</v>
      </c>
      <c r="AG162" s="6" t="s">
        <v>2945</v>
      </c>
      <c r="AH162" s="6" t="s">
        <v>4123</v>
      </c>
      <c r="AI162" s="7">
        <f>IFERROR(RANK('Ref. Chile'!H161,'Ref. Chile'!H:H,0)+COUNTIF('Ref. Chile'!$H$7:'Ref. Chile'!H161,'Ref. Chile'!H161)-1,"")</f>
        <v>1893</v>
      </c>
      <c r="AJ162" s="7">
        <f>IFERROR(RANK('Ref. Chile'!I161,'Ref. Chile'!I:I,0)+COUNTIF('Ref. Chile'!$I$7:'Ref. Chile'!I161,'Ref. Chile'!I161)-1,"")</f>
        <v>2681</v>
      </c>
      <c r="AK162" s="7">
        <f>IFERROR(RANK('Ref. Chile'!J161,'Ref. Chile'!J:J,0)+COUNTIF('Ref. Chile'!$J$7:'Ref. Chile'!J161,'Ref. Chile'!J161)-1,"")</f>
        <v>2328</v>
      </c>
      <c r="AL162" s="7">
        <f>IFERROR(RANK('Ref. Chile'!K161,'Ref. Chile'!K:K,0)+COUNTIF('Ref. Chile'!$K$7:'Ref. Chile'!K161,'Ref. Chile'!K161)-1,"")</f>
        <v>2350</v>
      </c>
      <c r="AM162" s="7">
        <f>IFERROR(RANK('Ref. Chile'!L161,'Ref. Chile'!L:L,0)+COUNTIF('Ref. Chile'!$L$7:'Ref. Chile'!L161,'Ref. Chile'!L161)-1,"")</f>
        <v>2454</v>
      </c>
      <c r="AN162" s="7">
        <f>IFERROR(RANK('Ref. Chile'!M161,'Ref. Chile'!M:M,0)+COUNTIF('Ref. Chile'!$M$7:'Ref. Chile'!M161,'Ref. Chile'!M161)-1,"")</f>
        <v>2271</v>
      </c>
      <c r="AO162" s="7">
        <f>IFERROR(RANK('Ref. Chile'!H161,'Ref. Chile'!H:H,1)+COUNTIF('Ref. Chile'!$H$7:'Ref. Chile'!H161,'Ref. Chile'!H161)-1,"")</f>
        <v>910</v>
      </c>
      <c r="AP162" s="7">
        <f>IFERROR(RANK('Ref. Chile'!I161,'Ref. Chile'!I:I,1)+COUNTIF('Ref. Chile'!$I$7:'Ref. Chile'!I161,'Ref. Chile'!I161)-1,"")</f>
        <v>72</v>
      </c>
      <c r="AQ162" s="7">
        <f>IFERROR(RANK('Ref. Chile'!J161,'Ref. Chile'!J:J,1)+COUNTIF('Ref. Chile'!$J$7:'Ref. Chile'!J161,'Ref. Chile'!J161)-1,"")</f>
        <v>242</v>
      </c>
    </row>
    <row r="163" spans="31:43" ht="17.25" customHeight="1" x14ac:dyDescent="0.3">
      <c r="AE163" s="5" t="s">
        <v>158</v>
      </c>
      <c r="AF163" s="5" t="s">
        <v>3241</v>
      </c>
      <c r="AG163" s="6" t="s">
        <v>2946</v>
      </c>
      <c r="AH163" s="6" t="s">
        <v>4088</v>
      </c>
      <c r="AI163" s="7">
        <f>IFERROR(RANK('Ref. Chile'!H162,'Ref. Chile'!H:H,0)+COUNTIF('Ref. Chile'!$H$7:'Ref. Chile'!H162,'Ref. Chile'!H162)-1,"")</f>
        <v>2341</v>
      </c>
      <c r="AJ163" s="7">
        <f>IFERROR(RANK('Ref. Chile'!I162,'Ref. Chile'!I:I,0)+COUNTIF('Ref. Chile'!$I$7:'Ref. Chile'!I162,'Ref. Chile'!I162)-1,"")</f>
        <v>2694</v>
      </c>
      <c r="AK163" s="7">
        <f>IFERROR(RANK('Ref. Chile'!J162,'Ref. Chile'!J:J,0)+COUNTIF('Ref. Chile'!$J$7:'Ref. Chile'!J162,'Ref. Chile'!J162)-1,"")</f>
        <v>2493</v>
      </c>
      <c r="AL163" s="7">
        <f>IFERROR(RANK('Ref. Chile'!K162,'Ref. Chile'!K:K,0)+COUNTIF('Ref. Chile'!$K$7:'Ref. Chile'!K162,'Ref. Chile'!K162)-1,"")</f>
        <v>2606</v>
      </c>
      <c r="AM163" s="7">
        <f>IFERROR(RANK('Ref. Chile'!L162,'Ref. Chile'!L:L,0)+COUNTIF('Ref. Chile'!$L$7:'Ref. Chile'!L162,'Ref. Chile'!L162)-1,"")</f>
        <v>2381</v>
      </c>
      <c r="AN163" s="7">
        <f>IFERROR(RANK('Ref. Chile'!M162,'Ref. Chile'!M:M,0)+COUNTIF('Ref. Chile'!$M$7:'Ref. Chile'!M162,'Ref. Chile'!M162)-1,"")</f>
        <v>2430</v>
      </c>
      <c r="AO163" s="7">
        <f>IFERROR(RANK('Ref. Chile'!H162,'Ref. Chile'!H:H,1)+COUNTIF('Ref. Chile'!$H$7:'Ref. Chile'!H162,'Ref. Chile'!H162)-1,"")</f>
        <v>462</v>
      </c>
      <c r="AP163" s="7">
        <f>IFERROR(RANK('Ref. Chile'!I162,'Ref. Chile'!I:I,1)+COUNTIF('Ref. Chile'!$I$7:'Ref. Chile'!I162,'Ref. Chile'!I162)-1,"")</f>
        <v>59</v>
      </c>
      <c r="AQ163" s="7">
        <f>IFERROR(RANK('Ref. Chile'!J162,'Ref. Chile'!J:J,1)+COUNTIF('Ref. Chile'!$J$7:'Ref. Chile'!J162,'Ref. Chile'!J162)-1,"")</f>
        <v>77</v>
      </c>
    </row>
    <row r="164" spans="31:43" ht="17.25" customHeight="1" x14ac:dyDescent="0.3">
      <c r="AE164" s="5" t="s">
        <v>159</v>
      </c>
      <c r="AF164" s="5" t="s">
        <v>3242</v>
      </c>
      <c r="AG164" s="6" t="s">
        <v>2946</v>
      </c>
      <c r="AH164" s="6" t="s">
        <v>4115</v>
      </c>
      <c r="AI164" s="7">
        <f>IFERROR(RANK('Ref. Chile'!H163,'Ref. Chile'!H:H,0)+COUNTIF('Ref. Chile'!$H$7:'Ref. Chile'!H163,'Ref. Chile'!H163)-1,"")</f>
        <v>2321</v>
      </c>
      <c r="AJ164" s="7">
        <f>IFERROR(RANK('Ref. Chile'!I163,'Ref. Chile'!I:I,0)+COUNTIF('Ref. Chile'!$I$7:'Ref. Chile'!I163,'Ref. Chile'!I163)-1,"")</f>
        <v>2662</v>
      </c>
      <c r="AK164" s="7">
        <f>IFERROR(RANK('Ref. Chile'!J163,'Ref. Chile'!J:J,0)+COUNTIF('Ref. Chile'!$J$7:'Ref. Chile'!J163,'Ref. Chile'!J163)-1,"")</f>
        <v>2435</v>
      </c>
      <c r="AL164" s="7">
        <f>IFERROR(RANK('Ref. Chile'!K163,'Ref. Chile'!K:K,0)+COUNTIF('Ref. Chile'!$K$7:'Ref. Chile'!K163,'Ref. Chile'!K163)-1,"")</f>
        <v>2594</v>
      </c>
      <c r="AM164" s="7">
        <f>IFERROR(RANK('Ref. Chile'!L163,'Ref. Chile'!L:L,0)+COUNTIF('Ref. Chile'!$L$7:'Ref. Chile'!L163,'Ref. Chile'!L163)-1,"")</f>
        <v>2369</v>
      </c>
      <c r="AN164" s="7">
        <f>IFERROR(RANK('Ref. Chile'!M163,'Ref. Chile'!M:M,0)+COUNTIF('Ref. Chile'!$M$7:'Ref. Chile'!M163,'Ref. Chile'!M163)-1,"")</f>
        <v>2394</v>
      </c>
      <c r="AO164" s="7">
        <f>IFERROR(RANK('Ref. Chile'!H163,'Ref. Chile'!H:H,1)+COUNTIF('Ref. Chile'!$H$7:'Ref. Chile'!H163,'Ref. Chile'!H163)-1,"")</f>
        <v>482</v>
      </c>
      <c r="AP164" s="7">
        <f>IFERROR(RANK('Ref. Chile'!I163,'Ref. Chile'!I:I,1)+COUNTIF('Ref. Chile'!$I$7:'Ref. Chile'!I163,'Ref. Chile'!I163)-1,"")</f>
        <v>91</v>
      </c>
      <c r="AQ164" s="7">
        <f>IFERROR(RANK('Ref. Chile'!J163,'Ref. Chile'!J:J,1)+COUNTIF('Ref. Chile'!$J$7:'Ref. Chile'!J163,'Ref. Chile'!J163)-1,"")</f>
        <v>135</v>
      </c>
    </row>
    <row r="165" spans="31:43" ht="17.25" customHeight="1" x14ac:dyDescent="0.3">
      <c r="AE165" s="5" t="s">
        <v>160</v>
      </c>
      <c r="AF165" s="5" t="s">
        <v>3243</v>
      </c>
      <c r="AG165" s="6" t="s">
        <v>2946</v>
      </c>
      <c r="AH165" s="6" t="s">
        <v>4126</v>
      </c>
      <c r="AI165" s="7">
        <f>IFERROR(RANK('Ref. Chile'!H164,'Ref. Chile'!H:H,0)+COUNTIF('Ref. Chile'!$H$7:'Ref. Chile'!H164,'Ref. Chile'!H164)-1,"")</f>
        <v>2354</v>
      </c>
      <c r="AJ165" s="7">
        <f>IFERROR(RANK('Ref. Chile'!I164,'Ref. Chile'!I:I,0)+COUNTIF('Ref. Chile'!$I$7:'Ref. Chile'!I164,'Ref. Chile'!I164)-1,"")</f>
        <v>2725</v>
      </c>
      <c r="AK165" s="7">
        <f>IFERROR(RANK('Ref. Chile'!J164,'Ref. Chile'!J:J,0)+COUNTIF('Ref. Chile'!$J$7:'Ref. Chile'!J164,'Ref. Chile'!J164)-1,"")</f>
        <v>2524</v>
      </c>
      <c r="AL165" s="7">
        <f>IFERROR(RANK('Ref. Chile'!K164,'Ref. Chile'!K:K,0)+COUNTIF('Ref. Chile'!$K$7:'Ref. Chile'!K164,'Ref. Chile'!K164)-1,"")</f>
        <v>2614</v>
      </c>
      <c r="AM165" s="7">
        <f>IFERROR(RANK('Ref. Chile'!L164,'Ref. Chile'!L:L,0)+COUNTIF('Ref. Chile'!$L$7:'Ref. Chile'!L164,'Ref. Chile'!L164)-1,"")</f>
        <v>2398</v>
      </c>
      <c r="AN165" s="7">
        <f>IFERROR(RANK('Ref. Chile'!M164,'Ref. Chile'!M:M,0)+COUNTIF('Ref. Chile'!$M$7:'Ref. Chile'!M164,'Ref. Chile'!M164)-1,"")</f>
        <v>2464</v>
      </c>
      <c r="AO165" s="7">
        <f>IFERROR(RANK('Ref. Chile'!H164,'Ref. Chile'!H:H,1)+COUNTIF('Ref. Chile'!$H$7:'Ref. Chile'!H164,'Ref. Chile'!H164)-1,"")</f>
        <v>449</v>
      </c>
      <c r="AP165" s="7">
        <f>IFERROR(RANK('Ref. Chile'!I164,'Ref. Chile'!I:I,1)+COUNTIF('Ref. Chile'!$I$7:'Ref. Chile'!I164,'Ref. Chile'!I164)-1,"")</f>
        <v>28</v>
      </c>
      <c r="AQ165" s="7">
        <f>IFERROR(RANK('Ref. Chile'!J164,'Ref. Chile'!J:J,1)+COUNTIF('Ref. Chile'!$J$7:'Ref. Chile'!J164,'Ref. Chile'!J164)-1,"")</f>
        <v>46</v>
      </c>
    </row>
    <row r="166" spans="31:43" ht="17.25" customHeight="1" x14ac:dyDescent="0.3">
      <c r="AE166" s="5" t="s">
        <v>161</v>
      </c>
      <c r="AF166" s="5" t="s">
        <v>3244</v>
      </c>
      <c r="AG166" s="6" t="s">
        <v>2946</v>
      </c>
      <c r="AH166" s="6" t="s">
        <v>4143</v>
      </c>
      <c r="AI166" s="7">
        <f>IFERROR(RANK('Ref. Chile'!H165,'Ref. Chile'!H:H,0)+COUNTIF('Ref. Chile'!$H$7:'Ref. Chile'!H165,'Ref. Chile'!H165)-1,"")</f>
        <v>2352</v>
      </c>
      <c r="AJ166" s="7">
        <f>IFERROR(RANK('Ref. Chile'!I165,'Ref. Chile'!I:I,0)+COUNTIF('Ref. Chile'!$I$7:'Ref. Chile'!I165,'Ref. Chile'!I165)-1,"")</f>
        <v>2717</v>
      </c>
      <c r="AK166" s="7">
        <f>IFERROR(RANK('Ref. Chile'!J165,'Ref. Chile'!J:J,0)+COUNTIF('Ref. Chile'!$J$7:'Ref. Chile'!J165,'Ref. Chile'!J165)-1,"")</f>
        <v>2521</v>
      </c>
      <c r="AL166" s="7">
        <f>IFERROR(RANK('Ref. Chile'!K165,'Ref. Chile'!K:K,0)+COUNTIF('Ref. Chile'!$K$7:'Ref. Chile'!K165,'Ref. Chile'!K165)-1,"")</f>
        <v>2612</v>
      </c>
      <c r="AM166" s="7">
        <f>IFERROR(RANK('Ref. Chile'!L165,'Ref. Chile'!L:L,0)+COUNTIF('Ref. Chile'!$L$7:'Ref. Chile'!L165,'Ref. Chile'!L165)-1,"")</f>
        <v>2391</v>
      </c>
      <c r="AN166" s="7">
        <f>IFERROR(RANK('Ref. Chile'!M165,'Ref. Chile'!M:M,0)+COUNTIF('Ref. Chile'!$M$7:'Ref. Chile'!M165,'Ref. Chile'!M165)-1,"")</f>
        <v>2458</v>
      </c>
      <c r="AO166" s="7">
        <f>IFERROR(RANK('Ref. Chile'!H165,'Ref. Chile'!H:H,1)+COUNTIF('Ref. Chile'!$H$7:'Ref. Chile'!H165,'Ref. Chile'!H165)-1,"")</f>
        <v>451</v>
      </c>
      <c r="AP166" s="7">
        <f>IFERROR(RANK('Ref. Chile'!I165,'Ref. Chile'!I:I,1)+COUNTIF('Ref. Chile'!$I$7:'Ref. Chile'!I165,'Ref. Chile'!I165)-1,"")</f>
        <v>36</v>
      </c>
      <c r="AQ166" s="7">
        <f>IFERROR(RANK('Ref. Chile'!J165,'Ref. Chile'!J:J,1)+COUNTIF('Ref. Chile'!$J$7:'Ref. Chile'!J165,'Ref. Chile'!J165)-1,"")</f>
        <v>49</v>
      </c>
    </row>
    <row r="167" spans="31:43" ht="17.25" customHeight="1" x14ac:dyDescent="0.3">
      <c r="AE167" s="5" t="s">
        <v>162</v>
      </c>
      <c r="AF167" s="5" t="s">
        <v>3245</v>
      </c>
      <c r="AG167" s="6" t="s">
        <v>2946</v>
      </c>
      <c r="AH167" s="6" t="s">
        <v>4097</v>
      </c>
      <c r="AI167" s="7">
        <f>IFERROR(RANK('Ref. Chile'!H166,'Ref. Chile'!H:H,0)+COUNTIF('Ref. Chile'!$H$7:'Ref. Chile'!H166,'Ref. Chile'!H166)-1,"")</f>
        <v>878</v>
      </c>
      <c r="AJ167" s="7">
        <f>IFERROR(RANK('Ref. Chile'!I166,'Ref. Chile'!I:I,0)+COUNTIF('Ref. Chile'!$I$7:'Ref. Chile'!I166,'Ref. Chile'!I166)-1,"")</f>
        <v>697</v>
      </c>
      <c r="AK167" s="7">
        <f>IFERROR(RANK('Ref. Chile'!J166,'Ref. Chile'!J:J,0)+COUNTIF('Ref. Chile'!$J$7:'Ref. Chile'!J166,'Ref. Chile'!J166)-1,"")</f>
        <v>1638</v>
      </c>
      <c r="AL167" s="7">
        <f>IFERROR(RANK('Ref. Chile'!K166,'Ref. Chile'!K:K,0)+COUNTIF('Ref. Chile'!$K$7:'Ref. Chile'!K166,'Ref. Chile'!K166)-1,"")</f>
        <v>943</v>
      </c>
      <c r="AM167" s="7">
        <f>IFERROR(RANK('Ref. Chile'!L166,'Ref. Chile'!L:L,0)+COUNTIF('Ref. Chile'!$L$7:'Ref. Chile'!L166,'Ref. Chile'!L166)-1,"")</f>
        <v>402</v>
      </c>
      <c r="AN167" s="7">
        <f>IFERROR(RANK('Ref. Chile'!M166,'Ref. Chile'!M:M,0)+COUNTIF('Ref. Chile'!$M$7:'Ref. Chile'!M166,'Ref. Chile'!M166)-1,"")</f>
        <v>1498</v>
      </c>
      <c r="AO167" s="7">
        <f>IFERROR(RANK('Ref. Chile'!H166,'Ref. Chile'!H:H,1)+COUNTIF('Ref. Chile'!$H$7:'Ref. Chile'!H166,'Ref. Chile'!H166)-1,"")</f>
        <v>1765</v>
      </c>
      <c r="AP167" s="7">
        <f>IFERROR(RANK('Ref. Chile'!I166,'Ref. Chile'!I:I,1)+COUNTIF('Ref. Chile'!$I$7:'Ref. Chile'!I166,'Ref. Chile'!I166)-1,"")</f>
        <v>1913</v>
      </c>
      <c r="AQ167" s="7">
        <f>IFERROR(RANK('Ref. Chile'!J166,'Ref. Chile'!J:J,1)+COUNTIF('Ref. Chile'!$J$7:'Ref. Chile'!J166,'Ref. Chile'!J166)-1,"")</f>
        <v>834</v>
      </c>
    </row>
    <row r="168" spans="31:43" ht="17.25" customHeight="1" x14ac:dyDescent="0.3">
      <c r="AE168" s="5" t="s">
        <v>163</v>
      </c>
      <c r="AF168" s="5" t="s">
        <v>3246</v>
      </c>
      <c r="AG168" s="6" t="s">
        <v>2946</v>
      </c>
      <c r="AH168" s="6" t="s">
        <v>4112</v>
      </c>
      <c r="AI168" s="7">
        <f>IFERROR(RANK('Ref. Chile'!H167,'Ref. Chile'!H:H,0)+COUNTIF('Ref. Chile'!$H$7:'Ref. Chile'!H167,'Ref. Chile'!H167)-1,"")</f>
        <v>879</v>
      </c>
      <c r="AJ168" s="7">
        <f>IFERROR(RANK('Ref. Chile'!I167,'Ref. Chile'!I:I,0)+COUNTIF('Ref. Chile'!$I$7:'Ref. Chile'!I167,'Ref. Chile'!I167)-1,"")</f>
        <v>698</v>
      </c>
      <c r="AK168" s="7">
        <f>IFERROR(RANK('Ref. Chile'!J167,'Ref. Chile'!J:J,0)+COUNTIF('Ref. Chile'!$J$7:'Ref. Chile'!J167,'Ref. Chile'!J167)-1,"")</f>
        <v>1639</v>
      </c>
      <c r="AL168" s="7">
        <f>IFERROR(RANK('Ref. Chile'!K167,'Ref. Chile'!K:K,0)+COUNTIF('Ref. Chile'!$K$7:'Ref. Chile'!K167,'Ref. Chile'!K167)-1,"")</f>
        <v>944</v>
      </c>
      <c r="AM168" s="7">
        <f>IFERROR(RANK('Ref. Chile'!L167,'Ref. Chile'!L:L,0)+COUNTIF('Ref. Chile'!$L$7:'Ref. Chile'!L167,'Ref. Chile'!L167)-1,"")</f>
        <v>403</v>
      </c>
      <c r="AN168" s="7">
        <f>IFERROR(RANK('Ref. Chile'!M167,'Ref. Chile'!M:M,0)+COUNTIF('Ref. Chile'!$M$7:'Ref. Chile'!M167,'Ref. Chile'!M167)-1,"")</f>
        <v>1499</v>
      </c>
      <c r="AO168" s="7">
        <f>IFERROR(RANK('Ref. Chile'!H167,'Ref. Chile'!H:H,1)+COUNTIF('Ref. Chile'!$H$7:'Ref. Chile'!H167,'Ref. Chile'!H167)-1,"")</f>
        <v>1766</v>
      </c>
      <c r="AP168" s="7">
        <f>IFERROR(RANK('Ref. Chile'!I167,'Ref. Chile'!I:I,1)+COUNTIF('Ref. Chile'!$I$7:'Ref. Chile'!I167,'Ref. Chile'!I167)-1,"")</f>
        <v>1914</v>
      </c>
      <c r="AQ168" s="7">
        <f>IFERROR(RANK('Ref. Chile'!J167,'Ref. Chile'!J:J,1)+COUNTIF('Ref. Chile'!$J$7:'Ref. Chile'!J167,'Ref. Chile'!J167)-1,"")</f>
        <v>835</v>
      </c>
    </row>
    <row r="169" spans="31:43" ht="17.25" customHeight="1" x14ac:dyDescent="0.3">
      <c r="AE169" s="5" t="s">
        <v>164</v>
      </c>
      <c r="AF169" s="5" t="s">
        <v>3247</v>
      </c>
      <c r="AG169" s="6" t="s">
        <v>2946</v>
      </c>
      <c r="AH169" s="6" t="s">
        <v>4117</v>
      </c>
      <c r="AI169" s="7">
        <f>IFERROR(RANK('Ref. Chile'!H168,'Ref. Chile'!H:H,0)+COUNTIF('Ref. Chile'!$H$7:'Ref. Chile'!H168,'Ref. Chile'!H168)-1,"")</f>
        <v>2325</v>
      </c>
      <c r="AJ169" s="7">
        <f>IFERROR(RANK('Ref. Chile'!I168,'Ref. Chile'!I:I,0)+COUNTIF('Ref. Chile'!$I$7:'Ref. Chile'!I168,'Ref. Chile'!I168)-1,"")</f>
        <v>2668</v>
      </c>
      <c r="AK169" s="7">
        <f>IFERROR(RANK('Ref. Chile'!J168,'Ref. Chile'!J:J,0)+COUNTIF('Ref. Chile'!$J$7:'Ref. Chile'!J168,'Ref. Chile'!J168)-1,"")</f>
        <v>2443</v>
      </c>
      <c r="AL169" s="7">
        <f>IFERROR(RANK('Ref. Chile'!K168,'Ref. Chile'!K:K,0)+COUNTIF('Ref. Chile'!$K$7:'Ref. Chile'!K168,'Ref. Chile'!K168)-1,"")</f>
        <v>2596</v>
      </c>
      <c r="AM169" s="7">
        <f>IFERROR(RANK('Ref. Chile'!L168,'Ref. Chile'!L:L,0)+COUNTIF('Ref. Chile'!$L$7:'Ref. Chile'!L168,'Ref. Chile'!L168)-1,"")</f>
        <v>2370</v>
      </c>
      <c r="AN169" s="7">
        <f>IFERROR(RANK('Ref. Chile'!M168,'Ref. Chile'!M:M,0)+COUNTIF('Ref. Chile'!$M$7:'Ref. Chile'!M168,'Ref. Chile'!M168)-1,"")</f>
        <v>2401</v>
      </c>
      <c r="AO169" s="7">
        <f>IFERROR(RANK('Ref. Chile'!H168,'Ref. Chile'!H:H,1)+COUNTIF('Ref. Chile'!$H$7:'Ref. Chile'!H168,'Ref. Chile'!H168)-1,"")</f>
        <v>478</v>
      </c>
      <c r="AP169" s="7">
        <f>IFERROR(RANK('Ref. Chile'!I168,'Ref. Chile'!I:I,1)+COUNTIF('Ref. Chile'!$I$7:'Ref. Chile'!I168,'Ref. Chile'!I168)-1,"")</f>
        <v>85</v>
      </c>
      <c r="AQ169" s="7">
        <f>IFERROR(RANK('Ref. Chile'!J168,'Ref. Chile'!J:J,1)+COUNTIF('Ref. Chile'!$J$7:'Ref. Chile'!J168,'Ref. Chile'!J168)-1,"")</f>
        <v>127</v>
      </c>
    </row>
    <row r="170" spans="31:43" ht="17.25" customHeight="1" x14ac:dyDescent="0.3">
      <c r="AE170" s="5" t="s">
        <v>165</v>
      </c>
      <c r="AF170" s="5" t="s">
        <v>3248</v>
      </c>
      <c r="AG170" s="6" t="s">
        <v>2947</v>
      </c>
      <c r="AH170" s="6" t="s">
        <v>4088</v>
      </c>
      <c r="AI170" s="7">
        <f>IFERROR(RANK('Ref. Chile'!H169,'Ref. Chile'!H:H,0)+COUNTIF('Ref. Chile'!$H$7:'Ref. Chile'!H169,'Ref. Chile'!H169)-1,"")</f>
        <v>2436</v>
      </c>
      <c r="AJ170" s="7">
        <f>IFERROR(RANK('Ref. Chile'!I169,'Ref. Chile'!I:I,0)+COUNTIF('Ref. Chile'!$I$7:'Ref. Chile'!I169,'Ref. Chile'!I169)-1,"")</f>
        <v>1699</v>
      </c>
      <c r="AK170" s="7">
        <f>IFERROR(RANK('Ref. Chile'!J169,'Ref. Chile'!J:J,0)+COUNTIF('Ref. Chile'!$J$7:'Ref. Chile'!J169,'Ref. Chile'!J169)-1,"")</f>
        <v>402</v>
      </c>
      <c r="AL170" s="7">
        <f>IFERROR(RANK('Ref. Chile'!K169,'Ref. Chile'!K:K,0)+COUNTIF('Ref. Chile'!$K$7:'Ref. Chile'!K169,'Ref. Chile'!K169)-1,"")</f>
        <v>1541</v>
      </c>
      <c r="AM170" s="7">
        <f>IFERROR(RANK('Ref. Chile'!L169,'Ref. Chile'!L:L,0)+COUNTIF('Ref. Chile'!$L$7:'Ref. Chile'!L169,'Ref. Chile'!L169)-1,"")</f>
        <v>1361</v>
      </c>
      <c r="AN170" s="7">
        <f>IFERROR(RANK('Ref. Chile'!M169,'Ref. Chile'!M:M,0)+COUNTIF('Ref. Chile'!$M$7:'Ref. Chile'!M169,'Ref. Chile'!M169)-1,"")</f>
        <v>173</v>
      </c>
      <c r="AO170" s="7">
        <f>IFERROR(RANK('Ref. Chile'!H169,'Ref. Chile'!H:H,1)+COUNTIF('Ref. Chile'!$H$7:'Ref. Chile'!H169,'Ref. Chile'!H169)-1,"")</f>
        <v>367</v>
      </c>
      <c r="AP170" s="7">
        <f>IFERROR(RANK('Ref. Chile'!I169,'Ref. Chile'!I:I,1)+COUNTIF('Ref. Chile'!$I$7:'Ref. Chile'!I169,'Ref. Chile'!I169)-1,"")</f>
        <v>1054</v>
      </c>
      <c r="AQ170" s="7">
        <f>IFERROR(RANK('Ref. Chile'!J169,'Ref. Chile'!J:J,1)+COUNTIF('Ref. Chile'!$J$7:'Ref. Chile'!J169,'Ref. Chile'!J169)-1,"")</f>
        <v>2168</v>
      </c>
    </row>
    <row r="171" spans="31:43" ht="17.25" customHeight="1" x14ac:dyDescent="0.3">
      <c r="AE171" s="5" t="s">
        <v>166</v>
      </c>
      <c r="AF171" s="5" t="s">
        <v>3249</v>
      </c>
      <c r="AG171" s="6" t="s">
        <v>2947</v>
      </c>
      <c r="AH171" s="6" t="s">
        <v>4115</v>
      </c>
      <c r="AI171" s="7">
        <f>IFERROR(RANK('Ref. Chile'!H170,'Ref. Chile'!H:H,0)+COUNTIF('Ref. Chile'!$H$7:'Ref. Chile'!H170,'Ref. Chile'!H170)-1,"")</f>
        <v>2431</v>
      </c>
      <c r="AJ171" s="7">
        <f>IFERROR(RANK('Ref. Chile'!I170,'Ref. Chile'!I:I,0)+COUNTIF('Ref. Chile'!$I$7:'Ref. Chile'!I170,'Ref. Chile'!I170)-1,"")</f>
        <v>1624</v>
      </c>
      <c r="AK171" s="7">
        <f>IFERROR(RANK('Ref. Chile'!J170,'Ref. Chile'!J:J,0)+COUNTIF('Ref. Chile'!$J$7:'Ref. Chile'!J170,'Ref. Chile'!J170)-1,"")</f>
        <v>343</v>
      </c>
      <c r="AL171" s="7">
        <f>IFERROR(RANK('Ref. Chile'!K170,'Ref. Chile'!K:K,0)+COUNTIF('Ref. Chile'!$K$7:'Ref. Chile'!K170,'Ref. Chile'!K170)-1,"")</f>
        <v>1531</v>
      </c>
      <c r="AM171" s="7">
        <f>IFERROR(RANK('Ref. Chile'!L170,'Ref. Chile'!L:L,0)+COUNTIF('Ref. Chile'!$L$7:'Ref. Chile'!L170,'Ref. Chile'!L170)-1,"")</f>
        <v>1345</v>
      </c>
      <c r="AN171" s="7">
        <f>IFERROR(RANK('Ref. Chile'!M170,'Ref. Chile'!M:M,0)+COUNTIF('Ref. Chile'!$M$7:'Ref. Chile'!M170,'Ref. Chile'!M170)-1,"")</f>
        <v>126</v>
      </c>
      <c r="AO171" s="7">
        <f>IFERROR(RANK('Ref. Chile'!H170,'Ref. Chile'!H:H,1)+COUNTIF('Ref. Chile'!$H$7:'Ref. Chile'!H170,'Ref. Chile'!H170)-1,"")</f>
        <v>372</v>
      </c>
      <c r="AP171" s="7">
        <f>IFERROR(RANK('Ref. Chile'!I170,'Ref. Chile'!I:I,1)+COUNTIF('Ref. Chile'!$I$7:'Ref. Chile'!I170,'Ref. Chile'!I170)-1,"")</f>
        <v>1129</v>
      </c>
      <c r="AQ171" s="7">
        <f>IFERROR(RANK('Ref. Chile'!J170,'Ref. Chile'!J:J,1)+COUNTIF('Ref. Chile'!$J$7:'Ref. Chile'!J170,'Ref. Chile'!J170)-1,"")</f>
        <v>2227</v>
      </c>
    </row>
    <row r="172" spans="31:43" ht="17.25" customHeight="1" x14ac:dyDescent="0.3">
      <c r="AE172" s="5" t="s">
        <v>167</v>
      </c>
      <c r="AF172" s="5" t="s">
        <v>3250</v>
      </c>
      <c r="AG172" s="6" t="s">
        <v>2947</v>
      </c>
      <c r="AH172" s="6" t="s">
        <v>4126</v>
      </c>
      <c r="AI172" s="7">
        <f>IFERROR(RANK('Ref. Chile'!H171,'Ref. Chile'!H:H,0)+COUNTIF('Ref. Chile'!$H$7:'Ref. Chile'!H171,'Ref. Chile'!H171)-1,"")</f>
        <v>2437</v>
      </c>
      <c r="AJ172" s="7">
        <f>IFERROR(RANK('Ref. Chile'!I171,'Ref. Chile'!I:I,0)+COUNTIF('Ref. Chile'!$I$7:'Ref. Chile'!I171,'Ref. Chile'!I171)-1,"")</f>
        <v>1714</v>
      </c>
      <c r="AK172" s="7">
        <f>IFERROR(RANK('Ref. Chile'!J171,'Ref. Chile'!J:J,0)+COUNTIF('Ref. Chile'!$J$7:'Ref. Chile'!J171,'Ref. Chile'!J171)-1,"")</f>
        <v>424</v>
      </c>
      <c r="AL172" s="7">
        <f>IFERROR(RANK('Ref. Chile'!K171,'Ref. Chile'!K:K,0)+COUNTIF('Ref. Chile'!$K$7:'Ref. Chile'!K171,'Ref. Chile'!K171)-1,"")</f>
        <v>1547</v>
      </c>
      <c r="AM172" s="7">
        <f>IFERROR(RANK('Ref. Chile'!L171,'Ref. Chile'!L:L,0)+COUNTIF('Ref. Chile'!$L$7:'Ref. Chile'!L171,'Ref. Chile'!L171)-1,"")</f>
        <v>1366</v>
      </c>
      <c r="AN172" s="7">
        <f>IFERROR(RANK('Ref. Chile'!M171,'Ref. Chile'!M:M,0)+COUNTIF('Ref. Chile'!$M$7:'Ref. Chile'!M171,'Ref. Chile'!M171)-1,"")</f>
        <v>198</v>
      </c>
      <c r="AO172" s="7">
        <f>IFERROR(RANK('Ref. Chile'!H171,'Ref. Chile'!H:H,1)+COUNTIF('Ref. Chile'!$H$7:'Ref. Chile'!H171,'Ref. Chile'!H171)-1,"")</f>
        <v>366</v>
      </c>
      <c r="AP172" s="7">
        <f>IFERROR(RANK('Ref. Chile'!I171,'Ref. Chile'!I:I,1)+COUNTIF('Ref. Chile'!$I$7:'Ref. Chile'!I171,'Ref. Chile'!I171)-1,"")</f>
        <v>1039</v>
      </c>
      <c r="AQ172" s="7">
        <f>IFERROR(RANK('Ref. Chile'!J171,'Ref. Chile'!J:J,1)+COUNTIF('Ref. Chile'!$J$7:'Ref. Chile'!J171,'Ref. Chile'!J171)-1,"")</f>
        <v>2146</v>
      </c>
    </row>
    <row r="173" spans="31:43" ht="17.25" customHeight="1" x14ac:dyDescent="0.3">
      <c r="AE173" s="5" t="s">
        <v>168</v>
      </c>
      <c r="AF173" s="5" t="s">
        <v>3251</v>
      </c>
      <c r="AG173" s="6" t="s">
        <v>2947</v>
      </c>
      <c r="AH173" s="6" t="s">
        <v>4143</v>
      </c>
      <c r="AI173" s="7">
        <f>IFERROR(RANK('Ref. Chile'!H172,'Ref. Chile'!H:H,0)+COUNTIF('Ref. Chile'!$H$7:'Ref. Chile'!H172,'Ref. Chile'!H172)-1,"")</f>
        <v>2435</v>
      </c>
      <c r="AJ173" s="7">
        <f>IFERROR(RANK('Ref. Chile'!I172,'Ref. Chile'!I:I,0)+COUNTIF('Ref. Chile'!$I$7:'Ref. Chile'!I172,'Ref. Chile'!I172)-1,"")</f>
        <v>1698</v>
      </c>
      <c r="AK173" s="7">
        <f>IFERROR(RANK('Ref. Chile'!J172,'Ref. Chile'!J:J,0)+COUNTIF('Ref. Chile'!$J$7:'Ref. Chile'!J172,'Ref. Chile'!J172)-1,"")</f>
        <v>401</v>
      </c>
      <c r="AL173" s="7">
        <f>IFERROR(RANK('Ref. Chile'!K172,'Ref. Chile'!K:K,0)+COUNTIF('Ref. Chile'!$K$7:'Ref. Chile'!K172,'Ref. Chile'!K172)-1,"")</f>
        <v>1540</v>
      </c>
      <c r="AM173" s="7">
        <f>IFERROR(RANK('Ref. Chile'!L172,'Ref. Chile'!L:L,0)+COUNTIF('Ref. Chile'!$L$7:'Ref. Chile'!L172,'Ref. Chile'!L172)-1,"")</f>
        <v>1360</v>
      </c>
      <c r="AN173" s="7">
        <f>IFERROR(RANK('Ref. Chile'!M172,'Ref. Chile'!M:M,0)+COUNTIF('Ref. Chile'!$M$7:'Ref. Chile'!M172,'Ref. Chile'!M172)-1,"")</f>
        <v>172</v>
      </c>
      <c r="AO173" s="7">
        <f>IFERROR(RANK('Ref. Chile'!H172,'Ref. Chile'!H:H,1)+COUNTIF('Ref. Chile'!$H$7:'Ref. Chile'!H172,'Ref. Chile'!H172)-1,"")</f>
        <v>368</v>
      </c>
      <c r="AP173" s="7">
        <f>IFERROR(RANK('Ref. Chile'!I172,'Ref. Chile'!I:I,1)+COUNTIF('Ref. Chile'!$I$7:'Ref. Chile'!I172,'Ref. Chile'!I172)-1,"")</f>
        <v>1055</v>
      </c>
      <c r="AQ173" s="7">
        <f>IFERROR(RANK('Ref. Chile'!J172,'Ref. Chile'!J:J,1)+COUNTIF('Ref. Chile'!$J$7:'Ref. Chile'!J172,'Ref. Chile'!J172)-1,"")</f>
        <v>2169</v>
      </c>
    </row>
    <row r="174" spans="31:43" ht="17.25" customHeight="1" x14ac:dyDescent="0.3">
      <c r="AE174" s="5" t="s">
        <v>169</v>
      </c>
      <c r="AF174" s="5" t="s">
        <v>3252</v>
      </c>
      <c r="AG174" s="6" t="s">
        <v>2947</v>
      </c>
      <c r="AH174" s="6" t="s">
        <v>4112</v>
      </c>
      <c r="AI174" s="7">
        <f>IFERROR(RANK('Ref. Chile'!H173,'Ref. Chile'!H:H,0)+COUNTIF('Ref. Chile'!$H$7:'Ref. Chile'!H173,'Ref. Chile'!H173)-1,"")</f>
        <v>2433</v>
      </c>
      <c r="AJ174" s="7">
        <f>IFERROR(RANK('Ref. Chile'!I173,'Ref. Chile'!I:I,0)+COUNTIF('Ref. Chile'!$I$7:'Ref. Chile'!I173,'Ref. Chile'!I173)-1,"")</f>
        <v>1671</v>
      </c>
      <c r="AK174" s="7">
        <f>IFERROR(RANK('Ref. Chile'!J173,'Ref. Chile'!J:J,0)+COUNTIF('Ref. Chile'!$J$7:'Ref. Chile'!J173,'Ref. Chile'!J173)-1,"")</f>
        <v>388</v>
      </c>
      <c r="AL174" s="7">
        <f>IFERROR(RANK('Ref. Chile'!K173,'Ref. Chile'!K:K,0)+COUNTIF('Ref. Chile'!$K$7:'Ref. Chile'!K173,'Ref. Chile'!K173)-1,"")</f>
        <v>1537</v>
      </c>
      <c r="AM174" s="7">
        <f>IFERROR(RANK('Ref. Chile'!L173,'Ref. Chile'!L:L,0)+COUNTIF('Ref. Chile'!$L$7:'Ref. Chile'!L173,'Ref. Chile'!L173)-1,"")</f>
        <v>1356</v>
      </c>
      <c r="AN174" s="7">
        <f>IFERROR(RANK('Ref. Chile'!M173,'Ref. Chile'!M:M,0)+COUNTIF('Ref. Chile'!$M$7:'Ref. Chile'!M173,'Ref. Chile'!M173)-1,"")</f>
        <v>161</v>
      </c>
      <c r="AO174" s="7">
        <f>IFERROR(RANK('Ref. Chile'!H173,'Ref. Chile'!H:H,1)+COUNTIF('Ref. Chile'!$H$7:'Ref. Chile'!H173,'Ref. Chile'!H173)-1,"")</f>
        <v>370</v>
      </c>
      <c r="AP174" s="7">
        <f>IFERROR(RANK('Ref. Chile'!I173,'Ref. Chile'!I:I,1)+COUNTIF('Ref. Chile'!$I$7:'Ref. Chile'!I173,'Ref. Chile'!I173)-1,"")</f>
        <v>1082</v>
      </c>
      <c r="AQ174" s="7">
        <f>IFERROR(RANK('Ref. Chile'!J173,'Ref. Chile'!J:J,1)+COUNTIF('Ref. Chile'!$J$7:'Ref. Chile'!J173,'Ref. Chile'!J173)-1,"")</f>
        <v>2182</v>
      </c>
    </row>
    <row r="175" spans="31:43" ht="17.25" customHeight="1" x14ac:dyDescent="0.3">
      <c r="AE175" s="5" t="s">
        <v>170</v>
      </c>
      <c r="AF175" s="5" t="s">
        <v>3253</v>
      </c>
      <c r="AG175" s="6" t="s">
        <v>2948</v>
      </c>
      <c r="AH175" s="6" t="s">
        <v>4088</v>
      </c>
      <c r="AI175" s="7">
        <f>IFERROR(RANK('Ref. Chile'!H174,'Ref. Chile'!H:H,0)+COUNTIF('Ref. Chile'!$H$7:'Ref. Chile'!H174,'Ref. Chile'!H174)-1,"")</f>
        <v>1960</v>
      </c>
      <c r="AJ175" s="7">
        <f>IFERROR(RANK('Ref. Chile'!I174,'Ref. Chile'!I:I,0)+COUNTIF('Ref. Chile'!$I$7:'Ref. Chile'!I174,'Ref. Chile'!I174)-1,"")</f>
        <v>2163</v>
      </c>
      <c r="AK175" s="7">
        <f>IFERROR(RANK('Ref. Chile'!J174,'Ref. Chile'!J:J,0)+COUNTIF('Ref. Chile'!$J$7:'Ref. Chile'!J174,'Ref. Chile'!J174)-1,"")</f>
        <v>1196</v>
      </c>
      <c r="AL175" s="7">
        <f>IFERROR(RANK('Ref. Chile'!K174,'Ref. Chile'!K:K,0)+COUNTIF('Ref. Chile'!$K$7:'Ref. Chile'!K174,'Ref. Chile'!K174)-1,"")</f>
        <v>1984</v>
      </c>
      <c r="AM175" s="7">
        <f>IFERROR(RANK('Ref. Chile'!L174,'Ref. Chile'!L:L,0)+COUNTIF('Ref. Chile'!$L$7:'Ref. Chile'!L174,'Ref. Chile'!L174)-1,"")</f>
        <v>1881</v>
      </c>
      <c r="AN175" s="7">
        <f>IFERROR(RANK('Ref. Chile'!M174,'Ref. Chile'!M:M,0)+COUNTIF('Ref. Chile'!$M$7:'Ref. Chile'!M174,'Ref. Chile'!M174)-1,"")</f>
        <v>1954</v>
      </c>
      <c r="AO175" s="7">
        <f>IFERROR(RANK('Ref. Chile'!H174,'Ref. Chile'!H:H,1)+COUNTIF('Ref. Chile'!$H$7:'Ref. Chile'!H174,'Ref. Chile'!H174)-1,"")</f>
        <v>843</v>
      </c>
      <c r="AP175" s="7">
        <f>IFERROR(RANK('Ref. Chile'!I174,'Ref. Chile'!I:I,1)+COUNTIF('Ref. Chile'!$I$7:'Ref. Chile'!I174,'Ref. Chile'!I174)-1,"")</f>
        <v>590</v>
      </c>
      <c r="AQ175" s="7">
        <f>IFERROR(RANK('Ref. Chile'!J174,'Ref. Chile'!J:J,1)+COUNTIF('Ref. Chile'!$J$7:'Ref. Chile'!J174,'Ref. Chile'!J174)-1,"")</f>
        <v>1374</v>
      </c>
    </row>
    <row r="176" spans="31:43" ht="17.25" customHeight="1" x14ac:dyDescent="0.3">
      <c r="AE176" s="5" t="s">
        <v>171</v>
      </c>
      <c r="AF176" s="5" t="s">
        <v>3254</v>
      </c>
      <c r="AG176" s="6" t="s">
        <v>2948</v>
      </c>
      <c r="AH176" s="6" t="s">
        <v>4126</v>
      </c>
      <c r="AI176" s="7">
        <f>IFERROR(RANK('Ref. Chile'!H175,'Ref. Chile'!H:H,0)+COUNTIF('Ref. Chile'!$H$7:'Ref. Chile'!H175,'Ref. Chile'!H175)-1,"")</f>
        <v>1985</v>
      </c>
      <c r="AJ176" s="7">
        <f>IFERROR(RANK('Ref. Chile'!I175,'Ref. Chile'!I:I,0)+COUNTIF('Ref. Chile'!$I$7:'Ref. Chile'!I175,'Ref. Chile'!I175)-1,"")</f>
        <v>2214</v>
      </c>
      <c r="AK176" s="7">
        <f>IFERROR(RANK('Ref. Chile'!J175,'Ref. Chile'!J:J,0)+COUNTIF('Ref. Chile'!$J$7:'Ref. Chile'!J175,'Ref. Chile'!J175)-1,"")</f>
        <v>1834</v>
      </c>
      <c r="AL176" s="7">
        <f>IFERROR(RANK('Ref. Chile'!K175,'Ref. Chile'!K:K,0)+COUNTIF('Ref. Chile'!$K$7:'Ref. Chile'!K175,'Ref. Chile'!K175)-1,"")</f>
        <v>2007</v>
      </c>
      <c r="AM176" s="7">
        <f>IFERROR(RANK('Ref. Chile'!L175,'Ref. Chile'!L:L,0)+COUNTIF('Ref. Chile'!$L$7:'Ref. Chile'!L175,'Ref. Chile'!L175)-1,"")</f>
        <v>1959</v>
      </c>
      <c r="AN176" s="7">
        <f>IFERROR(RANK('Ref. Chile'!M175,'Ref. Chile'!M:M,0)+COUNTIF('Ref. Chile'!$M$7:'Ref. Chile'!M175,'Ref. Chile'!M175)-1,"")</f>
        <v>2067</v>
      </c>
      <c r="AO176" s="7">
        <f>IFERROR(RANK('Ref. Chile'!H175,'Ref. Chile'!H:H,1)+COUNTIF('Ref. Chile'!$H$7:'Ref. Chile'!H175,'Ref. Chile'!H175)-1,"")</f>
        <v>818</v>
      </c>
      <c r="AP176" s="7">
        <f>IFERROR(RANK('Ref. Chile'!I175,'Ref. Chile'!I:I,1)+COUNTIF('Ref. Chile'!$I$7:'Ref. Chile'!I175,'Ref. Chile'!I175)-1,"")</f>
        <v>539</v>
      </c>
      <c r="AQ176" s="7">
        <f>IFERROR(RANK('Ref. Chile'!J175,'Ref. Chile'!J:J,1)+COUNTIF('Ref. Chile'!$J$7:'Ref. Chile'!J175,'Ref. Chile'!J175)-1,"")</f>
        <v>736</v>
      </c>
    </row>
    <row r="177" spans="31:43" ht="17.25" customHeight="1" x14ac:dyDescent="0.3">
      <c r="AE177" s="5" t="s">
        <v>172</v>
      </c>
      <c r="AF177" s="5" t="s">
        <v>3255</v>
      </c>
      <c r="AG177" s="6" t="s">
        <v>2948</v>
      </c>
      <c r="AH177" s="6" t="s">
        <v>4143</v>
      </c>
      <c r="AI177" s="7">
        <f>IFERROR(RANK('Ref. Chile'!H176,'Ref. Chile'!H:H,0)+COUNTIF('Ref. Chile'!$H$7:'Ref. Chile'!H176,'Ref. Chile'!H176)-1,"")</f>
        <v>1984</v>
      </c>
      <c r="AJ177" s="7">
        <f>IFERROR(RANK('Ref. Chile'!I176,'Ref. Chile'!I:I,0)+COUNTIF('Ref. Chile'!$I$7:'Ref. Chile'!I176,'Ref. Chile'!I176)-1,"")</f>
        <v>2209</v>
      </c>
      <c r="AK177" s="7">
        <f>IFERROR(RANK('Ref. Chile'!J176,'Ref. Chile'!J:J,0)+COUNTIF('Ref. Chile'!$J$7:'Ref. Chile'!J176,'Ref. Chile'!J176)-1,"")</f>
        <v>1831</v>
      </c>
      <c r="AL177" s="7">
        <f>IFERROR(RANK('Ref. Chile'!K176,'Ref. Chile'!K:K,0)+COUNTIF('Ref. Chile'!$K$7:'Ref. Chile'!K176,'Ref. Chile'!K176)-1,"")</f>
        <v>2005</v>
      </c>
      <c r="AM177" s="7">
        <f>IFERROR(RANK('Ref. Chile'!L176,'Ref. Chile'!L:L,0)+COUNTIF('Ref. Chile'!$L$7:'Ref. Chile'!L176,'Ref. Chile'!L176)-1,"")</f>
        <v>1949</v>
      </c>
      <c r="AN177" s="7">
        <f>IFERROR(RANK('Ref. Chile'!M176,'Ref. Chile'!M:M,0)+COUNTIF('Ref. Chile'!$M$7:'Ref. Chile'!M176,'Ref. Chile'!M176)-1,"")</f>
        <v>2065</v>
      </c>
      <c r="AO177" s="7">
        <f>IFERROR(RANK('Ref. Chile'!H176,'Ref. Chile'!H:H,1)+COUNTIF('Ref. Chile'!$H$7:'Ref. Chile'!H176,'Ref. Chile'!H176)-1,"")</f>
        <v>819</v>
      </c>
      <c r="AP177" s="7">
        <f>IFERROR(RANK('Ref. Chile'!I176,'Ref. Chile'!I:I,1)+COUNTIF('Ref. Chile'!$I$7:'Ref. Chile'!I176,'Ref. Chile'!I176)-1,"")</f>
        <v>544</v>
      </c>
      <c r="AQ177" s="7">
        <f>IFERROR(RANK('Ref. Chile'!J176,'Ref. Chile'!J:J,1)+COUNTIF('Ref. Chile'!$J$7:'Ref. Chile'!J176,'Ref. Chile'!J176)-1,"")</f>
        <v>739</v>
      </c>
    </row>
    <row r="178" spans="31:43" ht="17.25" customHeight="1" x14ac:dyDescent="0.3">
      <c r="AE178" s="5" t="s">
        <v>173</v>
      </c>
      <c r="AF178" s="5" t="s">
        <v>3256</v>
      </c>
      <c r="AG178" s="6" t="s">
        <v>2948</v>
      </c>
      <c r="AH178" s="6" t="s">
        <v>4102</v>
      </c>
      <c r="AI178" s="7">
        <f>IFERROR(RANK('Ref. Chile'!H177,'Ref. Chile'!H:H,0)+COUNTIF('Ref. Chile'!$H$7:'Ref. Chile'!H177,'Ref. Chile'!H177)-1,"")</f>
        <v>1958</v>
      </c>
      <c r="AJ178" s="7">
        <f>IFERROR(RANK('Ref. Chile'!I177,'Ref. Chile'!I:I,0)+COUNTIF('Ref. Chile'!$I$7:'Ref. Chile'!I177,'Ref. Chile'!I177)-1,"")</f>
        <v>2161</v>
      </c>
      <c r="AK178" s="7">
        <f>IFERROR(RANK('Ref. Chile'!J177,'Ref. Chile'!J:J,0)+COUNTIF('Ref. Chile'!$J$7:'Ref. Chile'!J177,'Ref. Chile'!J177)-1,"")</f>
        <v>1639</v>
      </c>
      <c r="AL178" s="7">
        <f>IFERROR(RANK('Ref. Chile'!K177,'Ref. Chile'!K:K,0)+COUNTIF('Ref. Chile'!$K$7:'Ref. Chile'!K177,'Ref. Chile'!K177)-1,"")</f>
        <v>1983</v>
      </c>
      <c r="AM178" s="7">
        <f>IFERROR(RANK('Ref. Chile'!L177,'Ref. Chile'!L:L,0)+COUNTIF('Ref. Chile'!$L$7:'Ref. Chile'!L177,'Ref. Chile'!L177)-1,"")</f>
        <v>1878</v>
      </c>
      <c r="AN178" s="7">
        <f>IFERROR(RANK('Ref. Chile'!M177,'Ref. Chile'!M:M,0)+COUNTIF('Ref. Chile'!$M$7:'Ref. Chile'!M177,'Ref. Chile'!M177)-1,"")</f>
        <v>1944</v>
      </c>
      <c r="AO178" s="7">
        <f>IFERROR(RANK('Ref. Chile'!H177,'Ref. Chile'!H:H,1)+COUNTIF('Ref. Chile'!$H$7:'Ref. Chile'!H177,'Ref. Chile'!H177)-1,"")</f>
        <v>845</v>
      </c>
      <c r="AP178" s="7">
        <f>IFERROR(RANK('Ref. Chile'!I177,'Ref. Chile'!I:I,1)+COUNTIF('Ref. Chile'!$I$7:'Ref. Chile'!I177,'Ref. Chile'!I177)-1,"")</f>
        <v>592</v>
      </c>
      <c r="AQ178" s="7">
        <f>IFERROR(RANK('Ref. Chile'!J177,'Ref. Chile'!J:J,1)+COUNTIF('Ref. Chile'!$J$7:'Ref. Chile'!J177,'Ref. Chile'!J177)-1,"")</f>
        <v>835</v>
      </c>
    </row>
    <row r="179" spans="31:43" ht="17.25" customHeight="1" x14ac:dyDescent="0.3">
      <c r="AE179" s="5" t="s">
        <v>174</v>
      </c>
      <c r="AF179" s="5" t="s">
        <v>3257</v>
      </c>
      <c r="AG179" s="6" t="s">
        <v>2948</v>
      </c>
      <c r="AH179" s="6" t="s">
        <v>4144</v>
      </c>
      <c r="AI179" s="7">
        <f>IFERROR(RANK('Ref. Chile'!H178,'Ref. Chile'!H:H,0)+COUNTIF('Ref. Chile'!$H$7:'Ref. Chile'!H178,'Ref. Chile'!H178)-1,"")</f>
        <v>1966</v>
      </c>
      <c r="AJ179" s="7">
        <f>IFERROR(RANK('Ref. Chile'!I178,'Ref. Chile'!I:I,0)+COUNTIF('Ref. Chile'!$I$7:'Ref. Chile'!I178,'Ref. Chile'!I178)-1,"")</f>
        <v>2173</v>
      </c>
      <c r="AK179" s="7">
        <f>IFERROR(RANK('Ref. Chile'!J178,'Ref. Chile'!J:J,0)+COUNTIF('Ref. Chile'!$J$7:'Ref. Chile'!J178,'Ref. Chile'!J178)-1,"")</f>
        <v>1351</v>
      </c>
      <c r="AL179" s="7">
        <f>IFERROR(RANK('Ref. Chile'!K178,'Ref. Chile'!K:K,0)+COUNTIF('Ref. Chile'!$K$7:'Ref. Chile'!K178,'Ref. Chile'!K178)-1,"")</f>
        <v>1987</v>
      </c>
      <c r="AM179" s="7">
        <f>IFERROR(RANK('Ref. Chile'!L178,'Ref. Chile'!L:L,0)+COUNTIF('Ref. Chile'!$L$7:'Ref. Chile'!L178,'Ref. Chile'!L178)-1,"")</f>
        <v>1892</v>
      </c>
      <c r="AN179" s="7">
        <f>IFERROR(RANK('Ref. Chile'!M178,'Ref. Chile'!M:M,0)+COUNTIF('Ref. Chile'!$M$7:'Ref. Chile'!M178,'Ref. Chile'!M178)-1,"")</f>
        <v>1984</v>
      </c>
      <c r="AO179" s="7">
        <f>IFERROR(RANK('Ref. Chile'!H178,'Ref. Chile'!H:H,1)+COUNTIF('Ref. Chile'!$H$7:'Ref. Chile'!H178,'Ref. Chile'!H178)-1,"")</f>
        <v>837</v>
      </c>
      <c r="AP179" s="7">
        <f>IFERROR(RANK('Ref. Chile'!I178,'Ref. Chile'!I:I,1)+COUNTIF('Ref. Chile'!$I$7:'Ref. Chile'!I178,'Ref. Chile'!I178)-1,"")</f>
        <v>580</v>
      </c>
      <c r="AQ179" s="7">
        <f>IFERROR(RANK('Ref. Chile'!J178,'Ref. Chile'!J:J,1)+COUNTIF('Ref. Chile'!$J$7:'Ref. Chile'!J178,'Ref. Chile'!J178)-1,"")</f>
        <v>1219</v>
      </c>
    </row>
    <row r="180" spans="31:43" ht="17.25" customHeight="1" x14ac:dyDescent="0.3">
      <c r="AE180" s="5" t="s">
        <v>175</v>
      </c>
      <c r="AF180" s="5" t="s">
        <v>3258</v>
      </c>
      <c r="AG180" s="6" t="s">
        <v>2948</v>
      </c>
      <c r="AH180" s="6" t="s">
        <v>4112</v>
      </c>
      <c r="AI180" s="7">
        <f>IFERROR(RANK('Ref. Chile'!H179,'Ref. Chile'!H:H,0)+COUNTIF('Ref. Chile'!$H$7:'Ref. Chile'!H179,'Ref. Chile'!H179)-1,"")</f>
        <v>1978</v>
      </c>
      <c r="AJ180" s="7">
        <f>IFERROR(RANK('Ref. Chile'!I179,'Ref. Chile'!I:I,0)+COUNTIF('Ref. Chile'!$I$7:'Ref. Chile'!I179,'Ref. Chile'!I179)-1,"")</f>
        <v>2199</v>
      </c>
      <c r="AK180" s="7">
        <f>IFERROR(RANK('Ref. Chile'!J179,'Ref. Chile'!J:J,0)+COUNTIF('Ref. Chile'!$J$7:'Ref. Chile'!J179,'Ref. Chile'!J179)-1,"")</f>
        <v>1762</v>
      </c>
      <c r="AL180" s="7">
        <f>IFERROR(RANK('Ref. Chile'!K179,'Ref. Chile'!K:K,0)+COUNTIF('Ref. Chile'!$K$7:'Ref. Chile'!K179,'Ref. Chile'!K179)-1,"")</f>
        <v>1999</v>
      </c>
      <c r="AM180" s="7">
        <f>IFERROR(RANK('Ref. Chile'!L179,'Ref. Chile'!L:L,0)+COUNTIF('Ref. Chile'!$L$7:'Ref. Chile'!L179,'Ref. Chile'!L179)-1,"")</f>
        <v>1931</v>
      </c>
      <c r="AN180" s="7">
        <f>IFERROR(RANK('Ref. Chile'!M179,'Ref. Chile'!M:M,0)+COUNTIF('Ref. Chile'!$M$7:'Ref. Chile'!M179,'Ref. Chile'!M179)-1,"")</f>
        <v>2051</v>
      </c>
      <c r="AO180" s="7">
        <f>IFERROR(RANK('Ref. Chile'!H179,'Ref. Chile'!H:H,1)+COUNTIF('Ref. Chile'!$H$7:'Ref. Chile'!H179,'Ref. Chile'!H179)-1,"")</f>
        <v>825</v>
      </c>
      <c r="AP180" s="7">
        <f>IFERROR(RANK('Ref. Chile'!I179,'Ref. Chile'!I:I,1)+COUNTIF('Ref. Chile'!$I$7:'Ref. Chile'!I179,'Ref. Chile'!I179)-1,"")</f>
        <v>554</v>
      </c>
      <c r="AQ180" s="7">
        <f>IFERROR(RANK('Ref. Chile'!J179,'Ref. Chile'!J:J,1)+COUNTIF('Ref. Chile'!$J$7:'Ref. Chile'!J179,'Ref. Chile'!J179)-1,"")</f>
        <v>808</v>
      </c>
    </row>
    <row r="181" spans="31:43" ht="17.25" customHeight="1" x14ac:dyDescent="0.3">
      <c r="AE181" s="5" t="s">
        <v>176</v>
      </c>
      <c r="AF181" s="5" t="s">
        <v>3259</v>
      </c>
      <c r="AG181" s="6" t="s">
        <v>2949</v>
      </c>
      <c r="AH181" s="6" t="s">
        <v>4088</v>
      </c>
      <c r="AI181" s="7">
        <f>IFERROR(RANK('Ref. Chile'!H180,'Ref. Chile'!H:H,0)+COUNTIF('Ref. Chile'!$H$7:'Ref. Chile'!H180,'Ref. Chile'!H180)-1,"")</f>
        <v>1684</v>
      </c>
      <c r="AJ181" s="7">
        <f>IFERROR(RANK('Ref. Chile'!I180,'Ref. Chile'!I:I,0)+COUNTIF('Ref. Chile'!$I$7:'Ref. Chile'!I180,'Ref. Chile'!I180)-1,"")</f>
        <v>1012</v>
      </c>
      <c r="AK181" s="7">
        <f>IFERROR(RANK('Ref. Chile'!J180,'Ref. Chile'!J:J,0)+COUNTIF('Ref. Chile'!$J$7:'Ref. Chile'!J180,'Ref. Chile'!J180)-1,"")</f>
        <v>1145</v>
      </c>
      <c r="AL181" s="7">
        <f>IFERROR(RANK('Ref. Chile'!K180,'Ref. Chile'!K:K,0)+COUNTIF('Ref. Chile'!$K$7:'Ref. Chile'!K180,'Ref. Chile'!K180)-1,"")</f>
        <v>1345</v>
      </c>
      <c r="AM181" s="7">
        <f>IFERROR(RANK('Ref. Chile'!L180,'Ref. Chile'!L:L,0)+COUNTIF('Ref. Chile'!$L$7:'Ref. Chile'!L180,'Ref. Chile'!L180)-1,"")</f>
        <v>1082</v>
      </c>
      <c r="AN181" s="7">
        <f>IFERROR(RANK('Ref. Chile'!M180,'Ref. Chile'!M:M,0)+COUNTIF('Ref. Chile'!$M$7:'Ref. Chile'!M180,'Ref. Chile'!M180)-1,"")</f>
        <v>529</v>
      </c>
      <c r="AO181" s="7">
        <f>IFERROR(RANK('Ref. Chile'!H180,'Ref. Chile'!H:H,1)+COUNTIF('Ref. Chile'!$H$7:'Ref. Chile'!H180,'Ref. Chile'!H180)-1,"")</f>
        <v>1119</v>
      </c>
      <c r="AP181" s="7">
        <f>IFERROR(RANK('Ref. Chile'!I180,'Ref. Chile'!I:I,1)+COUNTIF('Ref. Chile'!$I$7:'Ref. Chile'!I180,'Ref. Chile'!I180)-1,"")</f>
        <v>1741</v>
      </c>
      <c r="AQ181" s="7">
        <f>IFERROR(RANK('Ref. Chile'!J180,'Ref. Chile'!J:J,1)+COUNTIF('Ref. Chile'!$J$7:'Ref. Chile'!J180,'Ref. Chile'!J180)-1,"")</f>
        <v>1425</v>
      </c>
    </row>
    <row r="182" spans="31:43" ht="17.25" customHeight="1" x14ac:dyDescent="0.3">
      <c r="AE182" s="5" t="s">
        <v>177</v>
      </c>
      <c r="AF182" s="5" t="s">
        <v>3260</v>
      </c>
      <c r="AG182" s="6" t="s">
        <v>2949</v>
      </c>
      <c r="AH182" s="6" t="s">
        <v>4126</v>
      </c>
      <c r="AI182" s="7">
        <f>IFERROR(RANK('Ref. Chile'!H181,'Ref. Chile'!H:H,0)+COUNTIF('Ref. Chile'!$H$7:'Ref. Chile'!H181,'Ref. Chile'!H181)-1,"")</f>
        <v>1693</v>
      </c>
      <c r="AJ182" s="7">
        <f>IFERROR(RANK('Ref. Chile'!I181,'Ref. Chile'!I:I,0)+COUNTIF('Ref. Chile'!$I$7:'Ref. Chile'!I181,'Ref. Chile'!I181)-1,"")</f>
        <v>1049</v>
      </c>
      <c r="AK182" s="7">
        <f>IFERROR(RANK('Ref. Chile'!J181,'Ref. Chile'!J:J,0)+COUNTIF('Ref. Chile'!$J$7:'Ref. Chile'!J181,'Ref. Chile'!J181)-1,"")</f>
        <v>1531</v>
      </c>
      <c r="AL182" s="7">
        <f>IFERROR(RANK('Ref. Chile'!K181,'Ref. Chile'!K:K,0)+COUNTIF('Ref. Chile'!$K$7:'Ref. Chile'!K181,'Ref. Chile'!K181)-1,"")</f>
        <v>1397</v>
      </c>
      <c r="AM182" s="7">
        <f>IFERROR(RANK('Ref. Chile'!L181,'Ref. Chile'!L:L,0)+COUNTIF('Ref. Chile'!$L$7:'Ref. Chile'!L181,'Ref. Chile'!L181)-1,"")</f>
        <v>1189</v>
      </c>
      <c r="AN182" s="7">
        <f>IFERROR(RANK('Ref. Chile'!M181,'Ref. Chile'!M:M,0)+COUNTIF('Ref. Chile'!$M$7:'Ref. Chile'!M181,'Ref. Chile'!M181)-1,"")</f>
        <v>694</v>
      </c>
      <c r="AO182" s="7">
        <f>IFERROR(RANK('Ref. Chile'!H181,'Ref. Chile'!H:H,1)+COUNTIF('Ref. Chile'!$H$7:'Ref. Chile'!H181,'Ref. Chile'!H181)-1,"")</f>
        <v>1110</v>
      </c>
      <c r="AP182" s="7">
        <f>IFERROR(RANK('Ref. Chile'!I181,'Ref. Chile'!I:I,1)+COUNTIF('Ref. Chile'!$I$7:'Ref. Chile'!I181,'Ref. Chile'!I181)-1,"")</f>
        <v>1704</v>
      </c>
      <c r="AQ182" s="7">
        <f>IFERROR(RANK('Ref. Chile'!J181,'Ref. Chile'!J:J,1)+COUNTIF('Ref. Chile'!$J$7:'Ref. Chile'!J181,'Ref. Chile'!J181)-1,"")</f>
        <v>1039</v>
      </c>
    </row>
    <row r="183" spans="31:43" ht="17.25" customHeight="1" x14ac:dyDescent="0.3">
      <c r="AE183" s="5" t="s">
        <v>178</v>
      </c>
      <c r="AF183" s="5" t="s">
        <v>3261</v>
      </c>
      <c r="AG183" s="6" t="s">
        <v>2949</v>
      </c>
      <c r="AH183" s="6" t="s">
        <v>4143</v>
      </c>
      <c r="AI183" s="7">
        <f>IFERROR(RANK('Ref. Chile'!H182,'Ref. Chile'!H:H,0)+COUNTIF('Ref. Chile'!$H$7:'Ref. Chile'!H182,'Ref. Chile'!H182)-1,"")</f>
        <v>1689</v>
      </c>
      <c r="AJ183" s="7">
        <f>IFERROR(RANK('Ref. Chile'!I182,'Ref. Chile'!I:I,0)+COUNTIF('Ref. Chile'!$I$7:'Ref. Chile'!I182,'Ref. Chile'!I182)-1,"")</f>
        <v>1041</v>
      </c>
      <c r="AK183" s="7">
        <f>IFERROR(RANK('Ref. Chile'!J182,'Ref. Chile'!J:J,0)+COUNTIF('Ref. Chile'!$J$7:'Ref. Chile'!J182,'Ref. Chile'!J182)-1,"")</f>
        <v>1374</v>
      </c>
      <c r="AL183" s="7">
        <f>IFERROR(RANK('Ref. Chile'!K182,'Ref. Chile'!K:K,0)+COUNTIF('Ref. Chile'!$K$7:'Ref. Chile'!K182,'Ref. Chile'!K182)-1,"")</f>
        <v>1378</v>
      </c>
      <c r="AM183" s="7">
        <f>IFERROR(RANK('Ref. Chile'!L182,'Ref. Chile'!L:L,0)+COUNTIF('Ref. Chile'!$L$7:'Ref. Chile'!L182,'Ref. Chile'!L182)-1,"")</f>
        <v>1105</v>
      </c>
      <c r="AN183" s="7">
        <f>IFERROR(RANK('Ref. Chile'!M182,'Ref. Chile'!M:M,0)+COUNTIF('Ref. Chile'!$M$7:'Ref. Chile'!M182,'Ref. Chile'!M182)-1,"")</f>
        <v>641</v>
      </c>
      <c r="AO183" s="7">
        <f>IFERROR(RANK('Ref. Chile'!H182,'Ref. Chile'!H:H,1)+COUNTIF('Ref. Chile'!$H$7:'Ref. Chile'!H182,'Ref. Chile'!H182)-1,"")</f>
        <v>1114</v>
      </c>
      <c r="AP183" s="7">
        <f>IFERROR(RANK('Ref. Chile'!I182,'Ref. Chile'!I:I,1)+COUNTIF('Ref. Chile'!$I$7:'Ref. Chile'!I182,'Ref. Chile'!I182)-1,"")</f>
        <v>1712</v>
      </c>
      <c r="AQ183" s="7">
        <f>IFERROR(RANK('Ref. Chile'!J182,'Ref. Chile'!J:J,1)+COUNTIF('Ref. Chile'!$J$7:'Ref. Chile'!J182,'Ref. Chile'!J182)-1,"")</f>
        <v>1196</v>
      </c>
    </row>
    <row r="184" spans="31:43" ht="17.25" customHeight="1" x14ac:dyDescent="0.3">
      <c r="AE184" s="5" t="s">
        <v>179</v>
      </c>
      <c r="AF184" s="5" t="s">
        <v>3262</v>
      </c>
      <c r="AG184" s="6" t="s">
        <v>2949</v>
      </c>
      <c r="AH184" s="6" t="s">
        <v>4102</v>
      </c>
      <c r="AI184" s="7">
        <f>IFERROR(RANK('Ref. Chile'!H183,'Ref. Chile'!H:H,0)+COUNTIF('Ref. Chile'!$H$7:'Ref. Chile'!H183,'Ref. Chile'!H183)-1,"")</f>
        <v>1682</v>
      </c>
      <c r="AJ184" s="7">
        <f>IFERROR(RANK('Ref. Chile'!I183,'Ref. Chile'!I:I,0)+COUNTIF('Ref. Chile'!$I$7:'Ref. Chile'!I183,'Ref. Chile'!I183)-1,"")</f>
        <v>1003</v>
      </c>
      <c r="AK184" s="7">
        <f>IFERROR(RANK('Ref. Chile'!J183,'Ref. Chile'!J:J,0)+COUNTIF('Ref. Chile'!$J$7:'Ref. Chile'!J183,'Ref. Chile'!J183)-1,"")</f>
        <v>1639</v>
      </c>
      <c r="AL184" s="7">
        <f>IFERROR(RANK('Ref. Chile'!K183,'Ref. Chile'!K:K,0)+COUNTIF('Ref. Chile'!$K$7:'Ref. Chile'!K183,'Ref. Chile'!K183)-1,"")</f>
        <v>1335</v>
      </c>
      <c r="AM184" s="7">
        <f>IFERROR(RANK('Ref. Chile'!L183,'Ref. Chile'!L:L,0)+COUNTIF('Ref. Chile'!$L$7:'Ref. Chile'!L183,'Ref. Chile'!L183)-1,"")</f>
        <v>1077</v>
      </c>
      <c r="AN184" s="7">
        <f>IFERROR(RANK('Ref. Chile'!M183,'Ref. Chile'!M:M,0)+COUNTIF('Ref. Chile'!$M$7:'Ref. Chile'!M183,'Ref. Chile'!M183)-1,"")</f>
        <v>512</v>
      </c>
      <c r="AO184" s="7">
        <f>IFERROR(RANK('Ref. Chile'!H183,'Ref. Chile'!H:H,1)+COUNTIF('Ref. Chile'!$H$7:'Ref. Chile'!H183,'Ref. Chile'!H183)-1,"")</f>
        <v>1121</v>
      </c>
      <c r="AP184" s="7">
        <f>IFERROR(RANK('Ref. Chile'!I183,'Ref. Chile'!I:I,1)+COUNTIF('Ref. Chile'!$I$7:'Ref. Chile'!I183,'Ref. Chile'!I183)-1,"")</f>
        <v>1750</v>
      </c>
      <c r="AQ184" s="7">
        <f>IFERROR(RANK('Ref. Chile'!J183,'Ref. Chile'!J:J,1)+COUNTIF('Ref. Chile'!$J$7:'Ref. Chile'!J183,'Ref. Chile'!J183)-1,"")</f>
        <v>835</v>
      </c>
    </row>
    <row r="185" spans="31:43" ht="17.25" customHeight="1" x14ac:dyDescent="0.3">
      <c r="AE185" s="5" t="s">
        <v>180</v>
      </c>
      <c r="AF185" s="5" t="s">
        <v>3263</v>
      </c>
      <c r="AG185" s="6" t="s">
        <v>2949</v>
      </c>
      <c r="AH185" s="6" t="s">
        <v>4144</v>
      </c>
      <c r="AI185" s="7">
        <f>IFERROR(RANK('Ref. Chile'!H184,'Ref. Chile'!H:H,0)+COUNTIF('Ref. Chile'!$H$7:'Ref. Chile'!H184,'Ref. Chile'!H184)-1,"")</f>
        <v>1686</v>
      </c>
      <c r="AJ185" s="7">
        <f>IFERROR(RANK('Ref. Chile'!I184,'Ref. Chile'!I:I,0)+COUNTIF('Ref. Chile'!$I$7:'Ref. Chile'!I184,'Ref. Chile'!I184)-1,"")</f>
        <v>1023</v>
      </c>
      <c r="AK185" s="7">
        <f>IFERROR(RANK('Ref. Chile'!J184,'Ref. Chile'!J:J,0)+COUNTIF('Ref. Chile'!$J$7:'Ref. Chile'!J184,'Ref. Chile'!J184)-1,"")</f>
        <v>1207</v>
      </c>
      <c r="AL185" s="7">
        <f>IFERROR(RANK('Ref. Chile'!K184,'Ref. Chile'!K:K,0)+COUNTIF('Ref. Chile'!$K$7:'Ref. Chile'!K184,'Ref. Chile'!K184)-1,"")</f>
        <v>1358</v>
      </c>
      <c r="AM185" s="7">
        <f>IFERROR(RANK('Ref. Chile'!L184,'Ref. Chile'!L:L,0)+COUNTIF('Ref. Chile'!$L$7:'Ref. Chile'!L184,'Ref. Chile'!L184)-1,"")</f>
        <v>1091</v>
      </c>
      <c r="AN185" s="7">
        <f>IFERROR(RANK('Ref. Chile'!M184,'Ref. Chile'!M:M,0)+COUNTIF('Ref. Chile'!$M$7:'Ref. Chile'!M184,'Ref. Chile'!M184)-1,"")</f>
        <v>584</v>
      </c>
      <c r="AO185" s="7">
        <f>IFERROR(RANK('Ref. Chile'!H184,'Ref. Chile'!H:H,1)+COUNTIF('Ref. Chile'!$H$7:'Ref. Chile'!H184,'Ref. Chile'!H184)-1,"")</f>
        <v>1117</v>
      </c>
      <c r="AP185" s="7">
        <f>IFERROR(RANK('Ref. Chile'!I184,'Ref. Chile'!I:I,1)+COUNTIF('Ref. Chile'!$I$7:'Ref. Chile'!I184,'Ref. Chile'!I184)-1,"")</f>
        <v>1730</v>
      </c>
      <c r="AQ185" s="7">
        <f>IFERROR(RANK('Ref. Chile'!J184,'Ref. Chile'!J:J,1)+COUNTIF('Ref. Chile'!$J$7:'Ref. Chile'!J184,'Ref. Chile'!J184)-1,"")</f>
        <v>1363</v>
      </c>
    </row>
    <row r="186" spans="31:43" ht="17.25" customHeight="1" x14ac:dyDescent="0.3">
      <c r="AE186" s="5" t="s">
        <v>181</v>
      </c>
      <c r="AF186" s="5" t="s">
        <v>3264</v>
      </c>
      <c r="AG186" s="6" t="s">
        <v>2949</v>
      </c>
      <c r="AH186" s="6" t="s">
        <v>4112</v>
      </c>
      <c r="AI186" s="7">
        <f>IFERROR(RANK('Ref. Chile'!H185,'Ref. Chile'!H:H,0)+COUNTIF('Ref. Chile'!$H$7:'Ref. Chile'!H185,'Ref. Chile'!H185)-1,"")</f>
        <v>1685</v>
      </c>
      <c r="AJ186" s="7">
        <f>IFERROR(RANK('Ref. Chile'!I185,'Ref. Chile'!I:I,0)+COUNTIF('Ref. Chile'!$I$7:'Ref. Chile'!I185,'Ref. Chile'!I185)-1,"")</f>
        <v>1022</v>
      </c>
      <c r="AK186" s="7">
        <f>IFERROR(RANK('Ref. Chile'!J185,'Ref. Chile'!J:J,0)+COUNTIF('Ref. Chile'!$J$7:'Ref. Chile'!J185,'Ref. Chile'!J185)-1,"")</f>
        <v>1205</v>
      </c>
      <c r="AL186" s="7">
        <f>IFERROR(RANK('Ref. Chile'!K185,'Ref. Chile'!K:K,0)+COUNTIF('Ref. Chile'!$K$7:'Ref. Chile'!K185,'Ref. Chile'!K185)-1,"")</f>
        <v>1357</v>
      </c>
      <c r="AM186" s="7">
        <f>IFERROR(RANK('Ref. Chile'!L185,'Ref. Chile'!L:L,0)+COUNTIF('Ref. Chile'!$L$7:'Ref. Chile'!L185,'Ref. Chile'!L185)-1,"")</f>
        <v>1090</v>
      </c>
      <c r="AN186" s="7">
        <f>IFERROR(RANK('Ref. Chile'!M185,'Ref. Chile'!M:M,0)+COUNTIF('Ref. Chile'!$M$7:'Ref. Chile'!M185,'Ref. Chile'!M185)-1,"")</f>
        <v>583</v>
      </c>
      <c r="AO186" s="7">
        <f>IFERROR(RANK('Ref. Chile'!H185,'Ref. Chile'!H:H,1)+COUNTIF('Ref. Chile'!$H$7:'Ref. Chile'!H185,'Ref. Chile'!H185)-1,"")</f>
        <v>1118</v>
      </c>
      <c r="AP186" s="7">
        <f>IFERROR(RANK('Ref. Chile'!I185,'Ref. Chile'!I:I,1)+COUNTIF('Ref. Chile'!$I$7:'Ref. Chile'!I185,'Ref. Chile'!I185)-1,"")</f>
        <v>1731</v>
      </c>
      <c r="AQ186" s="7">
        <f>IFERROR(RANK('Ref. Chile'!J185,'Ref. Chile'!J:J,1)+COUNTIF('Ref. Chile'!$J$7:'Ref. Chile'!J185,'Ref. Chile'!J185)-1,"")</f>
        <v>1365</v>
      </c>
    </row>
    <row r="187" spans="31:43" ht="17.25" customHeight="1" x14ac:dyDescent="0.3">
      <c r="AE187" s="5" t="s">
        <v>182</v>
      </c>
      <c r="AF187" s="5" t="s">
        <v>3265</v>
      </c>
      <c r="AG187" s="6" t="s">
        <v>2949</v>
      </c>
      <c r="AH187" s="6" t="s">
        <v>4117</v>
      </c>
      <c r="AI187" s="7">
        <f>IFERROR(RANK('Ref. Chile'!H186,'Ref. Chile'!H:H,0)+COUNTIF('Ref. Chile'!$H$7:'Ref. Chile'!H186,'Ref. Chile'!H186)-1,"")</f>
        <v>1676</v>
      </c>
      <c r="AJ187" s="7">
        <f>IFERROR(RANK('Ref. Chile'!I186,'Ref. Chile'!I:I,0)+COUNTIF('Ref. Chile'!$I$7:'Ref. Chile'!I186,'Ref. Chile'!I186)-1,"")</f>
        <v>994</v>
      </c>
      <c r="AK187" s="7">
        <f>IFERROR(RANK('Ref. Chile'!J186,'Ref. Chile'!J:J,0)+COUNTIF('Ref. Chile'!$J$7:'Ref. Chile'!J186,'Ref. Chile'!J186)-1,"")</f>
        <v>1018</v>
      </c>
      <c r="AL187" s="7">
        <f>IFERROR(RANK('Ref. Chile'!K186,'Ref. Chile'!K:K,0)+COUNTIF('Ref. Chile'!$K$7:'Ref. Chile'!K186,'Ref. Chile'!K186)-1,"")</f>
        <v>1313</v>
      </c>
      <c r="AM187" s="7">
        <f>IFERROR(RANK('Ref. Chile'!L186,'Ref. Chile'!L:L,0)+COUNTIF('Ref. Chile'!$L$7:'Ref. Chile'!L186,'Ref. Chile'!L186)-1,"")</f>
        <v>1066</v>
      </c>
      <c r="AN187" s="7">
        <f>IFERROR(RANK('Ref. Chile'!M186,'Ref. Chile'!M:M,0)+COUNTIF('Ref. Chile'!$M$7:'Ref. Chile'!M186,'Ref. Chile'!M186)-1,"")</f>
        <v>450</v>
      </c>
      <c r="AO187" s="7">
        <f>IFERROR(RANK('Ref. Chile'!H186,'Ref. Chile'!H:H,1)+COUNTIF('Ref. Chile'!$H$7:'Ref. Chile'!H186,'Ref. Chile'!H186)-1,"")</f>
        <v>1127</v>
      </c>
      <c r="AP187" s="7">
        <f>IFERROR(RANK('Ref. Chile'!I186,'Ref. Chile'!I:I,1)+COUNTIF('Ref. Chile'!$I$7:'Ref. Chile'!I186,'Ref. Chile'!I186)-1,"")</f>
        <v>1759</v>
      </c>
      <c r="AQ187" s="7">
        <f>IFERROR(RANK('Ref. Chile'!J186,'Ref. Chile'!J:J,1)+COUNTIF('Ref. Chile'!$J$7:'Ref. Chile'!J186,'Ref. Chile'!J186)-1,"")</f>
        <v>1552</v>
      </c>
    </row>
    <row r="188" spans="31:43" ht="17.25" customHeight="1" x14ac:dyDescent="0.3">
      <c r="AE188" s="5" t="s">
        <v>183</v>
      </c>
      <c r="AF188" s="5" t="s">
        <v>3266</v>
      </c>
      <c r="AG188" s="6" t="s">
        <v>2950</v>
      </c>
      <c r="AH188" s="6" t="s">
        <v>4088</v>
      </c>
      <c r="AI188" s="7">
        <f>IFERROR(RANK('Ref. Chile'!H187,'Ref. Chile'!H:H,0)+COUNTIF('Ref. Chile'!$H$7:'Ref. Chile'!H187,'Ref. Chile'!H187)-1,"")</f>
        <v>2024</v>
      </c>
      <c r="AJ188" s="7">
        <f>IFERROR(RANK('Ref. Chile'!I187,'Ref. Chile'!I:I,0)+COUNTIF('Ref. Chile'!$I$7:'Ref. Chile'!I187,'Ref. Chile'!I187)-1,"")</f>
        <v>1745</v>
      </c>
      <c r="AK188" s="7">
        <f>IFERROR(RANK('Ref. Chile'!J187,'Ref. Chile'!J:J,0)+COUNTIF('Ref. Chile'!$J$7:'Ref. Chile'!J187,'Ref. Chile'!J187)-1,"")</f>
        <v>1244</v>
      </c>
      <c r="AL188" s="7">
        <f>IFERROR(RANK('Ref. Chile'!K187,'Ref. Chile'!K:K,0)+COUNTIF('Ref. Chile'!$K$7:'Ref. Chile'!K187,'Ref. Chile'!K187)-1,"")</f>
        <v>1695</v>
      </c>
      <c r="AM188" s="7">
        <f>IFERROR(RANK('Ref. Chile'!L187,'Ref. Chile'!L:L,0)+COUNTIF('Ref. Chile'!$L$7:'Ref. Chile'!L187,'Ref. Chile'!L187)-1,"")</f>
        <v>1535</v>
      </c>
      <c r="AN188" s="7">
        <f>IFERROR(RANK('Ref. Chile'!M187,'Ref. Chile'!M:M,0)+COUNTIF('Ref. Chile'!$M$7:'Ref. Chile'!M187,'Ref. Chile'!M187)-1,"")</f>
        <v>1228</v>
      </c>
      <c r="AO188" s="7">
        <f>IFERROR(RANK('Ref. Chile'!H187,'Ref. Chile'!H:H,1)+COUNTIF('Ref. Chile'!$H$7:'Ref. Chile'!H187,'Ref. Chile'!H187)-1,"")</f>
        <v>779</v>
      </c>
      <c r="AP188" s="7">
        <f>IFERROR(RANK('Ref. Chile'!I187,'Ref. Chile'!I:I,1)+COUNTIF('Ref. Chile'!$I$7:'Ref. Chile'!I187,'Ref. Chile'!I187)-1,"")</f>
        <v>1008</v>
      </c>
      <c r="AQ188" s="7">
        <f>IFERROR(RANK('Ref. Chile'!J187,'Ref. Chile'!J:J,1)+COUNTIF('Ref. Chile'!$J$7:'Ref. Chile'!J187,'Ref. Chile'!J187)-1,"")</f>
        <v>1326</v>
      </c>
    </row>
    <row r="189" spans="31:43" ht="17.25" customHeight="1" x14ac:dyDescent="0.3">
      <c r="AE189" s="5" t="s">
        <v>184</v>
      </c>
      <c r="AF189" s="5" t="s">
        <v>3267</v>
      </c>
      <c r="AG189" s="6" t="s">
        <v>2950</v>
      </c>
      <c r="AH189" s="6" t="s">
        <v>4126</v>
      </c>
      <c r="AI189" s="7">
        <f>IFERROR(RANK('Ref. Chile'!H188,'Ref. Chile'!H:H,0)+COUNTIF('Ref. Chile'!$H$7:'Ref. Chile'!H188,'Ref. Chile'!H188)-1,"")</f>
        <v>2031</v>
      </c>
      <c r="AJ189" s="7">
        <f>IFERROR(RANK('Ref. Chile'!I188,'Ref. Chile'!I:I,0)+COUNTIF('Ref. Chile'!$I$7:'Ref. Chile'!I188,'Ref. Chile'!I188)-1,"")</f>
        <v>1786</v>
      </c>
      <c r="AK189" s="7">
        <f>IFERROR(RANK('Ref. Chile'!J188,'Ref. Chile'!J:J,0)+COUNTIF('Ref. Chile'!$J$7:'Ref. Chile'!J188,'Ref. Chile'!J188)-1,"")</f>
        <v>1782</v>
      </c>
      <c r="AL189" s="7">
        <f>IFERROR(RANK('Ref. Chile'!K188,'Ref. Chile'!K:K,0)+COUNTIF('Ref. Chile'!$K$7:'Ref. Chile'!K188,'Ref. Chile'!K188)-1,"")</f>
        <v>1714</v>
      </c>
      <c r="AM189" s="7">
        <f>IFERROR(RANK('Ref. Chile'!L188,'Ref. Chile'!L:L,0)+COUNTIF('Ref. Chile'!$L$7:'Ref. Chile'!L188,'Ref. Chile'!L188)-1,"")</f>
        <v>1578</v>
      </c>
      <c r="AN189" s="7">
        <f>IFERROR(RANK('Ref. Chile'!M188,'Ref. Chile'!M:M,0)+COUNTIF('Ref. Chile'!$M$7:'Ref. Chile'!M188,'Ref. Chile'!M188)-1,"")</f>
        <v>1683</v>
      </c>
      <c r="AO189" s="7">
        <f>IFERROR(RANK('Ref. Chile'!H188,'Ref. Chile'!H:H,1)+COUNTIF('Ref. Chile'!$H$7:'Ref. Chile'!H188,'Ref. Chile'!H188)-1,"")</f>
        <v>772</v>
      </c>
      <c r="AP189" s="7">
        <f>IFERROR(RANK('Ref. Chile'!I188,'Ref. Chile'!I:I,1)+COUNTIF('Ref. Chile'!$I$7:'Ref. Chile'!I188,'Ref. Chile'!I188)-1,"")</f>
        <v>967</v>
      </c>
      <c r="AQ189" s="7">
        <f>IFERROR(RANK('Ref. Chile'!J188,'Ref. Chile'!J:J,1)+COUNTIF('Ref. Chile'!$J$7:'Ref. Chile'!J188,'Ref. Chile'!J188)-1,"")</f>
        <v>788</v>
      </c>
    </row>
    <row r="190" spans="31:43" ht="17.25" customHeight="1" x14ac:dyDescent="0.3">
      <c r="AE190" s="5" t="s">
        <v>185</v>
      </c>
      <c r="AF190" s="5" t="s">
        <v>3268</v>
      </c>
      <c r="AG190" s="6" t="s">
        <v>2950</v>
      </c>
      <c r="AH190" s="6" t="s">
        <v>4143</v>
      </c>
      <c r="AI190" s="7">
        <f>IFERROR(RANK('Ref. Chile'!H189,'Ref. Chile'!H:H,0)+COUNTIF('Ref. Chile'!$H$7:'Ref. Chile'!H189,'Ref. Chile'!H189)-1,"")</f>
        <v>2029</v>
      </c>
      <c r="AJ190" s="7">
        <f>IFERROR(RANK('Ref. Chile'!I189,'Ref. Chile'!I:I,0)+COUNTIF('Ref. Chile'!$I$7:'Ref. Chile'!I189,'Ref. Chile'!I189)-1,"")</f>
        <v>1774</v>
      </c>
      <c r="AK190" s="7">
        <f>IFERROR(RANK('Ref. Chile'!J189,'Ref. Chile'!J:J,0)+COUNTIF('Ref. Chile'!$J$7:'Ref. Chile'!J189,'Ref. Chile'!J189)-1,"")</f>
        <v>1589</v>
      </c>
      <c r="AL190" s="7">
        <f>IFERROR(RANK('Ref. Chile'!K189,'Ref. Chile'!K:K,0)+COUNTIF('Ref. Chile'!$K$7:'Ref. Chile'!K189,'Ref. Chile'!K189)-1,"")</f>
        <v>1710</v>
      </c>
      <c r="AM190" s="7">
        <f>IFERROR(RANK('Ref. Chile'!L189,'Ref. Chile'!L:L,0)+COUNTIF('Ref. Chile'!$L$7:'Ref. Chile'!L189,'Ref. Chile'!L189)-1,"")</f>
        <v>1569</v>
      </c>
      <c r="AN190" s="7">
        <f>IFERROR(RANK('Ref. Chile'!M189,'Ref. Chile'!M:M,0)+COUNTIF('Ref. Chile'!$M$7:'Ref. Chile'!M189,'Ref. Chile'!M189)-1,"")</f>
        <v>1634</v>
      </c>
      <c r="AO190" s="7">
        <f>IFERROR(RANK('Ref. Chile'!H189,'Ref. Chile'!H:H,1)+COUNTIF('Ref. Chile'!$H$7:'Ref. Chile'!H189,'Ref. Chile'!H189)-1,"")</f>
        <v>774</v>
      </c>
      <c r="AP190" s="7">
        <f>IFERROR(RANK('Ref. Chile'!I189,'Ref. Chile'!I:I,1)+COUNTIF('Ref. Chile'!$I$7:'Ref. Chile'!I189,'Ref. Chile'!I189)-1,"")</f>
        <v>979</v>
      </c>
      <c r="AQ190" s="7">
        <f>IFERROR(RANK('Ref. Chile'!J189,'Ref. Chile'!J:J,1)+COUNTIF('Ref. Chile'!$J$7:'Ref. Chile'!J189,'Ref. Chile'!J189)-1,"")</f>
        <v>981</v>
      </c>
    </row>
    <row r="191" spans="31:43" ht="17.25" customHeight="1" x14ac:dyDescent="0.3">
      <c r="AE191" s="5" t="s">
        <v>186</v>
      </c>
      <c r="AF191" s="5" t="s">
        <v>3269</v>
      </c>
      <c r="AG191" s="6" t="s">
        <v>2950</v>
      </c>
      <c r="AH191" s="6" t="s">
        <v>4102</v>
      </c>
      <c r="AI191" s="7">
        <f>IFERROR(RANK('Ref. Chile'!H190,'Ref. Chile'!H:H,0)+COUNTIF('Ref. Chile'!$H$7:'Ref. Chile'!H190,'Ref. Chile'!H190)-1,"")</f>
        <v>2023</v>
      </c>
      <c r="AJ191" s="7">
        <f>IFERROR(RANK('Ref. Chile'!I190,'Ref. Chile'!I:I,0)+COUNTIF('Ref. Chile'!$I$7:'Ref. Chile'!I190,'Ref. Chile'!I190)-1,"")</f>
        <v>1743</v>
      </c>
      <c r="AK191" s="7">
        <f>IFERROR(RANK('Ref. Chile'!J190,'Ref. Chile'!J:J,0)+COUNTIF('Ref. Chile'!$J$7:'Ref. Chile'!J190,'Ref. Chile'!J190)-1,"")</f>
        <v>1639</v>
      </c>
      <c r="AL191" s="7">
        <f>IFERROR(RANK('Ref. Chile'!K190,'Ref. Chile'!K:K,0)+COUNTIF('Ref. Chile'!$K$7:'Ref. Chile'!K190,'Ref. Chile'!K190)-1,"")</f>
        <v>1693</v>
      </c>
      <c r="AM191" s="7">
        <f>IFERROR(RANK('Ref. Chile'!L190,'Ref. Chile'!L:L,0)+COUNTIF('Ref. Chile'!$L$7:'Ref. Chile'!L190,'Ref. Chile'!L190)-1,"")</f>
        <v>1532</v>
      </c>
      <c r="AN191" s="7">
        <f>IFERROR(RANK('Ref. Chile'!M190,'Ref. Chile'!M:M,0)+COUNTIF('Ref. Chile'!$M$7:'Ref. Chile'!M190,'Ref. Chile'!M190)-1,"")</f>
        <v>1181</v>
      </c>
      <c r="AO191" s="7">
        <f>IFERROR(RANK('Ref. Chile'!H190,'Ref. Chile'!H:H,1)+COUNTIF('Ref. Chile'!$H$7:'Ref. Chile'!H190,'Ref. Chile'!H190)-1,"")</f>
        <v>780</v>
      </c>
      <c r="AP191" s="7">
        <f>IFERROR(RANK('Ref. Chile'!I190,'Ref. Chile'!I:I,1)+COUNTIF('Ref. Chile'!$I$7:'Ref. Chile'!I190,'Ref. Chile'!I190)-1,"")</f>
        <v>1010</v>
      </c>
      <c r="AQ191" s="7">
        <f>IFERROR(RANK('Ref. Chile'!J190,'Ref. Chile'!J:J,1)+COUNTIF('Ref. Chile'!$J$7:'Ref. Chile'!J190,'Ref. Chile'!J190)-1,"")</f>
        <v>835</v>
      </c>
    </row>
    <row r="192" spans="31:43" ht="17.25" customHeight="1" x14ac:dyDescent="0.3">
      <c r="AE192" s="5" t="s">
        <v>187</v>
      </c>
      <c r="AF192" s="5" t="s">
        <v>3270</v>
      </c>
      <c r="AG192" s="6" t="s">
        <v>2950</v>
      </c>
      <c r="AH192" s="6" t="s">
        <v>4144</v>
      </c>
      <c r="AI192" s="7">
        <f>IFERROR(RANK('Ref. Chile'!H191,'Ref. Chile'!H:H,0)+COUNTIF('Ref. Chile'!$H$7:'Ref. Chile'!H191,'Ref. Chile'!H191)-1,"")</f>
        <v>2027</v>
      </c>
      <c r="AJ192" s="7">
        <f>IFERROR(RANK('Ref. Chile'!I191,'Ref. Chile'!I:I,0)+COUNTIF('Ref. Chile'!$I$7:'Ref. Chile'!I191,'Ref. Chile'!I191)-1,"")</f>
        <v>1757</v>
      </c>
      <c r="AK192" s="7">
        <f>IFERROR(RANK('Ref. Chile'!J191,'Ref. Chile'!J:J,0)+COUNTIF('Ref. Chile'!$J$7:'Ref. Chile'!J191,'Ref. Chile'!J191)-1,"")</f>
        <v>1349</v>
      </c>
      <c r="AL192" s="7">
        <f>IFERROR(RANK('Ref. Chile'!K191,'Ref. Chile'!K:K,0)+COUNTIF('Ref. Chile'!$K$7:'Ref. Chile'!K191,'Ref. Chile'!K191)-1,"")</f>
        <v>1699</v>
      </c>
      <c r="AM192" s="7">
        <f>IFERROR(RANK('Ref. Chile'!L191,'Ref. Chile'!L:L,0)+COUNTIF('Ref. Chile'!$L$7:'Ref. Chile'!L191,'Ref. Chile'!L191)-1,"")</f>
        <v>1545</v>
      </c>
      <c r="AN192" s="7">
        <f>IFERROR(RANK('Ref. Chile'!M191,'Ref. Chile'!M:M,0)+COUNTIF('Ref. Chile'!$M$7:'Ref. Chile'!M191,'Ref. Chile'!M191)-1,"")</f>
        <v>1320</v>
      </c>
      <c r="AO192" s="7">
        <f>IFERROR(RANK('Ref. Chile'!H191,'Ref. Chile'!H:H,1)+COUNTIF('Ref. Chile'!$H$7:'Ref. Chile'!H191,'Ref. Chile'!H191)-1,"")</f>
        <v>776</v>
      </c>
      <c r="AP192" s="7">
        <f>IFERROR(RANK('Ref. Chile'!I191,'Ref. Chile'!I:I,1)+COUNTIF('Ref. Chile'!$I$7:'Ref. Chile'!I191,'Ref. Chile'!I191)-1,"")</f>
        <v>996</v>
      </c>
      <c r="AQ192" s="7">
        <f>IFERROR(RANK('Ref. Chile'!J191,'Ref. Chile'!J:J,1)+COUNTIF('Ref. Chile'!$J$7:'Ref. Chile'!J191,'Ref. Chile'!J191)-1,"")</f>
        <v>1221</v>
      </c>
    </row>
    <row r="193" spans="31:43" ht="17.25" customHeight="1" x14ac:dyDescent="0.3">
      <c r="AE193" s="5" t="s">
        <v>188</v>
      </c>
      <c r="AF193" s="5" t="s">
        <v>3271</v>
      </c>
      <c r="AG193" s="6" t="s">
        <v>2950</v>
      </c>
      <c r="AH193" s="6" t="s">
        <v>4112</v>
      </c>
      <c r="AI193" s="7">
        <f>IFERROR(RANK('Ref. Chile'!H192,'Ref. Chile'!H:H,0)+COUNTIF('Ref. Chile'!$H$7:'Ref. Chile'!H192,'Ref. Chile'!H192)-1,"")</f>
        <v>2028</v>
      </c>
      <c r="AJ193" s="7">
        <f>IFERROR(RANK('Ref. Chile'!I192,'Ref. Chile'!I:I,0)+COUNTIF('Ref. Chile'!$I$7:'Ref. Chile'!I192,'Ref. Chile'!I192)-1,"")</f>
        <v>1770</v>
      </c>
      <c r="AK193" s="7">
        <f>IFERROR(RANK('Ref. Chile'!J192,'Ref. Chile'!J:J,0)+COUNTIF('Ref. Chile'!$J$7:'Ref. Chile'!J192,'Ref. Chile'!J192)-1,"")</f>
        <v>1503</v>
      </c>
      <c r="AL193" s="7">
        <f>IFERROR(RANK('Ref. Chile'!K192,'Ref. Chile'!K:K,0)+COUNTIF('Ref. Chile'!$K$7:'Ref. Chile'!K192,'Ref. Chile'!K192)-1,"")</f>
        <v>1709</v>
      </c>
      <c r="AM193" s="7">
        <f>IFERROR(RANK('Ref. Chile'!L192,'Ref. Chile'!L:L,0)+COUNTIF('Ref. Chile'!$L$7:'Ref. Chile'!L192,'Ref. Chile'!L192)-1,"")</f>
        <v>1563</v>
      </c>
      <c r="AN193" s="7">
        <f>IFERROR(RANK('Ref. Chile'!M192,'Ref. Chile'!M:M,0)+COUNTIF('Ref. Chile'!$M$7:'Ref. Chile'!M192,'Ref. Chile'!M192)-1,"")</f>
        <v>1446</v>
      </c>
      <c r="AO193" s="7">
        <f>IFERROR(RANK('Ref. Chile'!H192,'Ref. Chile'!H:H,1)+COUNTIF('Ref. Chile'!$H$7:'Ref. Chile'!H192,'Ref. Chile'!H192)-1,"")</f>
        <v>775</v>
      </c>
      <c r="AP193" s="7">
        <f>IFERROR(RANK('Ref. Chile'!I192,'Ref. Chile'!I:I,1)+COUNTIF('Ref. Chile'!$I$7:'Ref. Chile'!I192,'Ref. Chile'!I192)-1,"")</f>
        <v>983</v>
      </c>
      <c r="AQ193" s="7">
        <f>IFERROR(RANK('Ref. Chile'!J192,'Ref. Chile'!J:J,1)+COUNTIF('Ref. Chile'!$J$7:'Ref. Chile'!J192,'Ref. Chile'!J192)-1,"")</f>
        <v>1067</v>
      </c>
    </row>
    <row r="194" spans="31:43" ht="17.25" customHeight="1" x14ac:dyDescent="0.3">
      <c r="AE194" s="5" t="s">
        <v>189</v>
      </c>
      <c r="AF194" s="5" t="s">
        <v>3272</v>
      </c>
      <c r="AG194" s="6" t="s">
        <v>2951</v>
      </c>
      <c r="AH194" s="6" t="s">
        <v>4092</v>
      </c>
      <c r="AI194" s="7">
        <f>IFERROR(RANK('Ref. Chile'!H193,'Ref. Chile'!H:H,0)+COUNTIF('Ref. Chile'!$H$7:'Ref. Chile'!H193,'Ref. Chile'!H193)-1,"")</f>
        <v>600</v>
      </c>
      <c r="AJ194" s="7">
        <f>IFERROR(RANK('Ref. Chile'!I193,'Ref. Chile'!I:I,0)+COUNTIF('Ref. Chile'!$I$7:'Ref. Chile'!I193,'Ref. Chile'!I193)-1,"")</f>
        <v>1245</v>
      </c>
      <c r="AK194" s="7">
        <f>IFERROR(RANK('Ref. Chile'!J193,'Ref. Chile'!J:J,0)+COUNTIF('Ref. Chile'!$J$7:'Ref. Chile'!J193,'Ref. Chile'!J193)-1,"")</f>
        <v>1955</v>
      </c>
      <c r="AL194" s="7">
        <f>IFERROR(RANK('Ref. Chile'!K193,'Ref. Chile'!K:K,0)+COUNTIF('Ref. Chile'!$K$7:'Ref. Chile'!K193,'Ref. Chile'!K193)-1,"")</f>
        <v>1546</v>
      </c>
      <c r="AM194" s="7">
        <f>IFERROR(RANK('Ref. Chile'!L193,'Ref. Chile'!L:L,0)+COUNTIF('Ref. Chile'!$L$7:'Ref. Chile'!L193,'Ref. Chile'!L193)-1,"")</f>
        <v>1275</v>
      </c>
      <c r="AN194" s="7">
        <f>IFERROR(RANK('Ref. Chile'!M193,'Ref. Chile'!M:M,0)+COUNTIF('Ref. Chile'!$M$7:'Ref. Chile'!M193,'Ref. Chile'!M193)-1,"")</f>
        <v>1970</v>
      </c>
      <c r="AO194" s="7">
        <f>IFERROR(RANK('Ref. Chile'!H193,'Ref. Chile'!H:H,1)+COUNTIF('Ref. Chile'!$H$7:'Ref. Chile'!H193,'Ref. Chile'!H193)-1,"")</f>
        <v>2203</v>
      </c>
      <c r="AP194" s="7">
        <f>IFERROR(RANK('Ref. Chile'!I193,'Ref. Chile'!I:I,1)+COUNTIF('Ref. Chile'!$I$7:'Ref. Chile'!I193,'Ref. Chile'!I193)-1,"")</f>
        <v>1508</v>
      </c>
      <c r="AQ194" s="7">
        <f>IFERROR(RANK('Ref. Chile'!J193,'Ref. Chile'!J:J,1)+COUNTIF('Ref. Chile'!$J$7:'Ref. Chile'!J193,'Ref. Chile'!J193)-1,"")</f>
        <v>615</v>
      </c>
    </row>
    <row r="195" spans="31:43" ht="17.25" customHeight="1" x14ac:dyDescent="0.3">
      <c r="AE195" s="5" t="s">
        <v>190</v>
      </c>
      <c r="AF195" s="5" t="s">
        <v>3273</v>
      </c>
      <c r="AG195" s="6" t="s">
        <v>2951</v>
      </c>
      <c r="AH195" s="6" t="s">
        <v>4088</v>
      </c>
      <c r="AI195" s="7">
        <f>IFERROR(RANK('Ref. Chile'!H194,'Ref. Chile'!H:H,0)+COUNTIF('Ref. Chile'!$H$7:'Ref. Chile'!H194,'Ref. Chile'!H194)-1,"")</f>
        <v>880</v>
      </c>
      <c r="AJ195" s="7">
        <f>IFERROR(RANK('Ref. Chile'!I194,'Ref. Chile'!I:I,0)+COUNTIF('Ref. Chile'!$I$7:'Ref. Chile'!I194,'Ref. Chile'!I194)-1,"")</f>
        <v>699</v>
      </c>
      <c r="AK195" s="7">
        <f>IFERROR(RANK('Ref. Chile'!J194,'Ref. Chile'!J:J,0)+COUNTIF('Ref. Chile'!$J$7:'Ref. Chile'!J194,'Ref. Chile'!J194)-1,"")</f>
        <v>1640</v>
      </c>
      <c r="AL195" s="7">
        <f>IFERROR(RANK('Ref. Chile'!K194,'Ref. Chile'!K:K,0)+COUNTIF('Ref. Chile'!$K$7:'Ref. Chile'!K194,'Ref. Chile'!K194)-1,"")</f>
        <v>945</v>
      </c>
      <c r="AM195" s="7">
        <f>IFERROR(RANK('Ref. Chile'!L194,'Ref. Chile'!L:L,0)+COUNTIF('Ref. Chile'!$L$7:'Ref. Chile'!L194,'Ref. Chile'!L194)-1,"")</f>
        <v>404</v>
      </c>
      <c r="AN195" s="7">
        <f>IFERROR(RANK('Ref. Chile'!M194,'Ref. Chile'!M:M,0)+COUNTIF('Ref. Chile'!$M$7:'Ref. Chile'!M194,'Ref. Chile'!M194)-1,"")</f>
        <v>1500</v>
      </c>
      <c r="AO195" s="7">
        <f>IFERROR(RANK('Ref. Chile'!H194,'Ref. Chile'!H:H,1)+COUNTIF('Ref. Chile'!$H$7:'Ref. Chile'!H194,'Ref. Chile'!H194)-1,"")</f>
        <v>1767</v>
      </c>
      <c r="AP195" s="7">
        <f>IFERROR(RANK('Ref. Chile'!I194,'Ref. Chile'!I:I,1)+COUNTIF('Ref. Chile'!$I$7:'Ref. Chile'!I194,'Ref. Chile'!I194)-1,"")</f>
        <v>1915</v>
      </c>
      <c r="AQ195" s="7">
        <f>IFERROR(RANK('Ref. Chile'!J194,'Ref. Chile'!J:J,1)+COUNTIF('Ref. Chile'!$J$7:'Ref. Chile'!J194,'Ref. Chile'!J194)-1,"")</f>
        <v>836</v>
      </c>
    </row>
    <row r="196" spans="31:43" ht="17.25" customHeight="1" x14ac:dyDescent="0.3">
      <c r="AE196" s="5" t="s">
        <v>191</v>
      </c>
      <c r="AF196" s="5" t="s">
        <v>3274</v>
      </c>
      <c r="AG196" s="6" t="s">
        <v>2951</v>
      </c>
      <c r="AH196" s="6" t="s">
        <v>4096</v>
      </c>
      <c r="AI196" s="7">
        <f>IFERROR(RANK('Ref. Chile'!H195,'Ref. Chile'!H:H,0)+COUNTIF('Ref. Chile'!$H$7:'Ref. Chile'!H195,'Ref. Chile'!H195)-1,"")</f>
        <v>598</v>
      </c>
      <c r="AJ196" s="7">
        <f>IFERROR(RANK('Ref. Chile'!I195,'Ref. Chile'!I:I,0)+COUNTIF('Ref. Chile'!$I$7:'Ref. Chile'!I195,'Ref. Chile'!I195)-1,"")</f>
        <v>1228</v>
      </c>
      <c r="AK196" s="7">
        <f>IFERROR(RANK('Ref. Chile'!J195,'Ref. Chile'!J:J,0)+COUNTIF('Ref. Chile'!$J$7:'Ref. Chile'!J195,'Ref. Chile'!J195)-1,"")</f>
        <v>1923</v>
      </c>
      <c r="AL196" s="7">
        <f>IFERROR(RANK('Ref. Chile'!K195,'Ref. Chile'!K:K,0)+COUNTIF('Ref. Chile'!$K$7:'Ref. Chile'!K195,'Ref. Chile'!K195)-1,"")</f>
        <v>1539</v>
      </c>
      <c r="AM196" s="7">
        <f>IFERROR(RANK('Ref. Chile'!L195,'Ref. Chile'!L:L,0)+COUNTIF('Ref. Chile'!$L$7:'Ref. Chile'!L195,'Ref. Chile'!L195)-1,"")</f>
        <v>1250</v>
      </c>
      <c r="AN196" s="7">
        <f>IFERROR(RANK('Ref. Chile'!M195,'Ref. Chile'!M:M,0)+COUNTIF('Ref. Chile'!$M$7:'Ref. Chile'!M195,'Ref. Chile'!M195)-1,"")</f>
        <v>1930</v>
      </c>
      <c r="AO196" s="7">
        <f>IFERROR(RANK('Ref. Chile'!H195,'Ref. Chile'!H:H,1)+COUNTIF('Ref. Chile'!$H$7:'Ref. Chile'!H195,'Ref. Chile'!H195)-1,"")</f>
        <v>2205</v>
      </c>
      <c r="AP196" s="7">
        <f>IFERROR(RANK('Ref. Chile'!I195,'Ref. Chile'!I:I,1)+COUNTIF('Ref. Chile'!$I$7:'Ref. Chile'!I195,'Ref. Chile'!I195)-1,"")</f>
        <v>1525</v>
      </c>
      <c r="AQ196" s="7">
        <f>IFERROR(RANK('Ref. Chile'!J195,'Ref. Chile'!J:J,1)+COUNTIF('Ref. Chile'!$J$7:'Ref. Chile'!J195,'Ref. Chile'!J195)-1,"")</f>
        <v>647</v>
      </c>
    </row>
    <row r="197" spans="31:43" ht="17.25" customHeight="1" x14ac:dyDescent="0.3">
      <c r="AE197" s="5" t="s">
        <v>192</v>
      </c>
      <c r="AF197" s="5" t="s">
        <v>3275</v>
      </c>
      <c r="AG197" s="6" t="s">
        <v>2951</v>
      </c>
      <c r="AH197" s="6" t="s">
        <v>4139</v>
      </c>
      <c r="AI197" s="7">
        <f>IFERROR(RANK('Ref. Chile'!H196,'Ref. Chile'!H:H,0)+COUNTIF('Ref. Chile'!$H$7:'Ref. Chile'!H196,'Ref. Chile'!H196)-1,"")</f>
        <v>591</v>
      </c>
      <c r="AJ197" s="7">
        <f>IFERROR(RANK('Ref. Chile'!I196,'Ref. Chile'!I:I,0)+COUNTIF('Ref. Chile'!$I$7:'Ref. Chile'!I196,'Ref. Chile'!I196)-1,"")</f>
        <v>1134</v>
      </c>
      <c r="AK197" s="7">
        <f>IFERROR(RANK('Ref. Chile'!J196,'Ref. Chile'!J:J,0)+COUNTIF('Ref. Chile'!$J$7:'Ref. Chile'!J196,'Ref. Chile'!J196)-1,"")</f>
        <v>1184</v>
      </c>
      <c r="AL197" s="7">
        <f>IFERROR(RANK('Ref. Chile'!K196,'Ref. Chile'!K:K,0)+COUNTIF('Ref. Chile'!$K$7:'Ref. Chile'!K196,'Ref. Chile'!K196)-1,"")</f>
        <v>1517</v>
      </c>
      <c r="AM197" s="7">
        <f>IFERROR(RANK('Ref. Chile'!L196,'Ref. Chile'!L:L,0)+COUNTIF('Ref. Chile'!$L$7:'Ref. Chile'!L196,'Ref. Chile'!L196)-1,"")</f>
        <v>1078</v>
      </c>
      <c r="AN197" s="7">
        <f>IFERROR(RANK('Ref. Chile'!M196,'Ref. Chile'!M:M,0)+COUNTIF('Ref. Chile'!$M$7:'Ref. Chile'!M196,'Ref. Chile'!M196)-1,"")</f>
        <v>1663</v>
      </c>
      <c r="AO197" s="7">
        <f>IFERROR(RANK('Ref. Chile'!H196,'Ref. Chile'!H:H,1)+COUNTIF('Ref. Chile'!$H$7:'Ref. Chile'!H196,'Ref. Chile'!H196)-1,"")</f>
        <v>2212</v>
      </c>
      <c r="AP197" s="7">
        <f>IFERROR(RANK('Ref. Chile'!I196,'Ref. Chile'!I:I,1)+COUNTIF('Ref. Chile'!$I$7:'Ref. Chile'!I196,'Ref. Chile'!I196)-1,"")</f>
        <v>1619</v>
      </c>
      <c r="AQ197" s="7">
        <f>IFERROR(RANK('Ref. Chile'!J196,'Ref. Chile'!J:J,1)+COUNTIF('Ref. Chile'!$J$7:'Ref. Chile'!J196,'Ref. Chile'!J196)-1,"")</f>
        <v>1386</v>
      </c>
    </row>
    <row r="198" spans="31:43" ht="17.25" customHeight="1" x14ac:dyDescent="0.3">
      <c r="AE198" s="5" t="s">
        <v>193</v>
      </c>
      <c r="AF198" s="5" t="s">
        <v>3276</v>
      </c>
      <c r="AG198" s="6" t="s">
        <v>2952</v>
      </c>
      <c r="AH198" s="6" t="s">
        <v>4145</v>
      </c>
      <c r="AI198" s="7">
        <f>IFERROR(RANK('Ref. Chile'!H197,'Ref. Chile'!H:H,0)+COUNTIF('Ref. Chile'!$H$7:'Ref. Chile'!H197,'Ref. Chile'!H197)-1,"")</f>
        <v>775</v>
      </c>
      <c r="AJ198" s="7">
        <f>IFERROR(RANK('Ref. Chile'!I197,'Ref. Chile'!I:I,0)+COUNTIF('Ref. Chile'!$I$7:'Ref. Chile'!I197,'Ref. Chile'!I197)-1,"")</f>
        <v>544</v>
      </c>
      <c r="AK198" s="7">
        <f>IFERROR(RANK('Ref. Chile'!J197,'Ref. Chile'!J:J,0)+COUNTIF('Ref. Chile'!$J$7:'Ref. Chile'!J197,'Ref. Chile'!J197)-1,"")</f>
        <v>1444</v>
      </c>
      <c r="AL198" s="7">
        <f>IFERROR(RANK('Ref. Chile'!K197,'Ref. Chile'!K:K,0)+COUNTIF('Ref. Chile'!$K$7:'Ref. Chile'!K197,'Ref. Chile'!K197)-1,"")</f>
        <v>774</v>
      </c>
      <c r="AM198" s="7">
        <f>IFERROR(RANK('Ref. Chile'!L197,'Ref. Chile'!L:L,0)+COUNTIF('Ref. Chile'!$L$7:'Ref. Chile'!L197,'Ref. Chile'!L197)-1,"")</f>
        <v>245</v>
      </c>
      <c r="AN198" s="7">
        <f>IFERROR(RANK('Ref. Chile'!M197,'Ref. Chile'!M:M,0)+COUNTIF('Ref. Chile'!$M$7:'Ref. Chile'!M197,'Ref. Chile'!M197)-1,"")</f>
        <v>1351</v>
      </c>
      <c r="AO198" s="7">
        <f>IFERROR(RANK('Ref. Chile'!H197,'Ref. Chile'!H:H,1)+COUNTIF('Ref. Chile'!$H$7:'Ref. Chile'!H197,'Ref. Chile'!H197)-1,"")</f>
        <v>2028</v>
      </c>
      <c r="AP198" s="7">
        <f>IFERROR(RANK('Ref. Chile'!I197,'Ref. Chile'!I:I,1)+COUNTIF('Ref. Chile'!$I$7:'Ref. Chile'!I197,'Ref. Chile'!I197)-1,"")</f>
        <v>2209</v>
      </c>
      <c r="AQ198" s="7">
        <f>IFERROR(RANK('Ref. Chile'!J197,'Ref. Chile'!J:J,1)+COUNTIF('Ref. Chile'!$J$7:'Ref. Chile'!J197,'Ref. Chile'!J197)-1,"")</f>
        <v>1126</v>
      </c>
    </row>
    <row r="199" spans="31:43" ht="17.25" customHeight="1" x14ac:dyDescent="0.3">
      <c r="AE199" s="5" t="s">
        <v>194</v>
      </c>
      <c r="AF199" s="5" t="s">
        <v>3277</v>
      </c>
      <c r="AG199" s="6" t="s">
        <v>2952</v>
      </c>
      <c r="AH199" s="6" t="s">
        <v>4146</v>
      </c>
      <c r="AI199" s="7">
        <f>IFERROR(RANK('Ref. Chile'!H198,'Ref. Chile'!H:H,0)+COUNTIF('Ref. Chile'!$H$7:'Ref. Chile'!H198,'Ref. Chile'!H198)-1,"")</f>
        <v>770</v>
      </c>
      <c r="AJ199" s="7">
        <f>IFERROR(RANK('Ref. Chile'!I198,'Ref. Chile'!I:I,0)+COUNTIF('Ref. Chile'!$I$7:'Ref. Chile'!I198,'Ref. Chile'!I198)-1,"")</f>
        <v>540</v>
      </c>
      <c r="AK199" s="7">
        <f>IFERROR(RANK('Ref. Chile'!J198,'Ref. Chile'!J:J,0)+COUNTIF('Ref. Chile'!$J$7:'Ref. Chile'!J198,'Ref. Chile'!J198)-1,"")</f>
        <v>1540</v>
      </c>
      <c r="AL199" s="7">
        <f>IFERROR(RANK('Ref. Chile'!K198,'Ref. Chile'!K:K,0)+COUNTIF('Ref. Chile'!$K$7:'Ref. Chile'!K198,'Ref. Chile'!K198)-1,"")</f>
        <v>773</v>
      </c>
      <c r="AM199" s="7">
        <f>IFERROR(RANK('Ref. Chile'!L198,'Ref. Chile'!L:L,0)+COUNTIF('Ref. Chile'!$L$7:'Ref. Chile'!L198,'Ref. Chile'!L198)-1,"")</f>
        <v>243</v>
      </c>
      <c r="AN199" s="7">
        <f>IFERROR(RANK('Ref. Chile'!M198,'Ref. Chile'!M:M,0)+COUNTIF('Ref. Chile'!$M$7:'Ref. Chile'!M198,'Ref. Chile'!M198)-1,"")</f>
        <v>1399</v>
      </c>
      <c r="AO199" s="7">
        <f>IFERROR(RANK('Ref. Chile'!H198,'Ref. Chile'!H:H,1)+COUNTIF('Ref. Chile'!$H$7:'Ref. Chile'!H198,'Ref. Chile'!H198)-1,"")</f>
        <v>2033</v>
      </c>
      <c r="AP199" s="7">
        <f>IFERROR(RANK('Ref. Chile'!I198,'Ref. Chile'!I:I,1)+COUNTIF('Ref. Chile'!$I$7:'Ref. Chile'!I198,'Ref. Chile'!I198)-1,"")</f>
        <v>2213</v>
      </c>
      <c r="AQ199" s="7">
        <f>IFERROR(RANK('Ref. Chile'!J198,'Ref. Chile'!J:J,1)+COUNTIF('Ref. Chile'!$J$7:'Ref. Chile'!J198,'Ref. Chile'!J198)-1,"")</f>
        <v>1030</v>
      </c>
    </row>
    <row r="200" spans="31:43" ht="17.25" customHeight="1" x14ac:dyDescent="0.3">
      <c r="AE200" s="5" t="s">
        <v>195</v>
      </c>
      <c r="AF200" s="5" t="s">
        <v>3278</v>
      </c>
      <c r="AG200" s="6" t="s">
        <v>2952</v>
      </c>
      <c r="AH200" s="6" t="s">
        <v>4147</v>
      </c>
      <c r="AI200" s="7">
        <f>IFERROR(RANK('Ref. Chile'!H199,'Ref. Chile'!H:H,0)+COUNTIF('Ref. Chile'!$H$7:'Ref. Chile'!H199,'Ref. Chile'!H199)-1,"")</f>
        <v>776</v>
      </c>
      <c r="AJ200" s="7">
        <f>IFERROR(RANK('Ref. Chile'!I199,'Ref. Chile'!I:I,0)+COUNTIF('Ref. Chile'!$I$7:'Ref. Chile'!I199,'Ref. Chile'!I199)-1,"")</f>
        <v>541</v>
      </c>
      <c r="AK200" s="7">
        <f>IFERROR(RANK('Ref. Chile'!J199,'Ref. Chile'!J:J,0)+COUNTIF('Ref. Chile'!$J$7:'Ref. Chile'!J199,'Ref. Chile'!J199)-1,"")</f>
        <v>1478</v>
      </c>
      <c r="AL200" s="7">
        <f>IFERROR(RANK('Ref. Chile'!K199,'Ref. Chile'!K:K,0)+COUNTIF('Ref. Chile'!$K$7:'Ref. Chile'!K199,'Ref. Chile'!K199)-1,"")</f>
        <v>775</v>
      </c>
      <c r="AM200" s="7">
        <f>IFERROR(RANK('Ref. Chile'!L199,'Ref. Chile'!L:L,0)+COUNTIF('Ref. Chile'!$L$7:'Ref. Chile'!L199,'Ref. Chile'!L199)-1,"")</f>
        <v>241</v>
      </c>
      <c r="AN200" s="7">
        <f>IFERROR(RANK('Ref. Chile'!M199,'Ref. Chile'!M:M,0)+COUNTIF('Ref. Chile'!$M$7:'Ref. Chile'!M199,'Ref. Chile'!M199)-1,"")</f>
        <v>1371</v>
      </c>
      <c r="AO200" s="7">
        <f>IFERROR(RANK('Ref. Chile'!H199,'Ref. Chile'!H:H,1)+COUNTIF('Ref. Chile'!$H$7:'Ref. Chile'!H199,'Ref. Chile'!H199)-1,"")</f>
        <v>2027</v>
      </c>
      <c r="AP200" s="7">
        <f>IFERROR(RANK('Ref. Chile'!I199,'Ref. Chile'!I:I,1)+COUNTIF('Ref. Chile'!$I$7:'Ref. Chile'!I199,'Ref. Chile'!I199)-1,"")</f>
        <v>2212</v>
      </c>
      <c r="AQ200" s="7">
        <f>IFERROR(RANK('Ref. Chile'!J199,'Ref. Chile'!J:J,1)+COUNTIF('Ref. Chile'!$J$7:'Ref. Chile'!J199,'Ref. Chile'!J199)-1,"")</f>
        <v>1092</v>
      </c>
    </row>
    <row r="201" spans="31:43" ht="17.25" customHeight="1" x14ac:dyDescent="0.3">
      <c r="AE201" s="5" t="s">
        <v>196</v>
      </c>
      <c r="AF201" s="5" t="s">
        <v>3279</v>
      </c>
      <c r="AG201" s="6" t="s">
        <v>2952</v>
      </c>
      <c r="AH201" s="6" t="s">
        <v>4148</v>
      </c>
      <c r="AI201" s="7">
        <f>IFERROR(RANK('Ref. Chile'!H200,'Ref. Chile'!H:H,0)+COUNTIF('Ref. Chile'!$H$7:'Ref. Chile'!H200,'Ref. Chile'!H200)-1,"")</f>
        <v>777</v>
      </c>
      <c r="AJ201" s="7">
        <f>IFERROR(RANK('Ref. Chile'!I200,'Ref. Chile'!I:I,0)+COUNTIF('Ref. Chile'!$I$7:'Ref. Chile'!I200,'Ref. Chile'!I200)-1,"")</f>
        <v>542</v>
      </c>
      <c r="AK201" s="7">
        <f>IFERROR(RANK('Ref. Chile'!J200,'Ref. Chile'!J:J,0)+COUNTIF('Ref. Chile'!$J$7:'Ref. Chile'!J200,'Ref. Chile'!J200)-1,"")</f>
        <v>1445</v>
      </c>
      <c r="AL201" s="7">
        <f>IFERROR(RANK('Ref. Chile'!K200,'Ref. Chile'!K:K,0)+COUNTIF('Ref. Chile'!$K$7:'Ref. Chile'!K200,'Ref. Chile'!K200)-1,"")</f>
        <v>771</v>
      </c>
      <c r="AM201" s="7">
        <f>IFERROR(RANK('Ref. Chile'!L200,'Ref. Chile'!L:L,0)+COUNTIF('Ref. Chile'!$L$7:'Ref. Chile'!L200,'Ref. Chile'!L200)-1,"")</f>
        <v>242</v>
      </c>
      <c r="AN201" s="7">
        <f>IFERROR(RANK('Ref. Chile'!M200,'Ref. Chile'!M:M,0)+COUNTIF('Ref. Chile'!$M$7:'Ref. Chile'!M200,'Ref. Chile'!M200)-1,"")</f>
        <v>1352</v>
      </c>
      <c r="AO201" s="7">
        <f>IFERROR(RANK('Ref. Chile'!H200,'Ref. Chile'!H:H,1)+COUNTIF('Ref. Chile'!$H$7:'Ref. Chile'!H200,'Ref. Chile'!H200)-1,"")</f>
        <v>2026</v>
      </c>
      <c r="AP201" s="7">
        <f>IFERROR(RANK('Ref. Chile'!I200,'Ref. Chile'!I:I,1)+COUNTIF('Ref. Chile'!$I$7:'Ref. Chile'!I200,'Ref. Chile'!I200)-1,"")</f>
        <v>2211</v>
      </c>
      <c r="AQ201" s="7">
        <f>IFERROR(RANK('Ref. Chile'!J200,'Ref. Chile'!J:J,1)+COUNTIF('Ref. Chile'!$J$7:'Ref. Chile'!J200,'Ref. Chile'!J200)-1,"")</f>
        <v>1125</v>
      </c>
    </row>
    <row r="202" spans="31:43" ht="17.25" customHeight="1" x14ac:dyDescent="0.3">
      <c r="AE202" s="5" t="s">
        <v>197</v>
      </c>
      <c r="AF202" s="5" t="s">
        <v>3280</v>
      </c>
      <c r="AG202" s="6" t="s">
        <v>2952</v>
      </c>
      <c r="AH202" s="6" t="s">
        <v>4149</v>
      </c>
      <c r="AI202" s="7">
        <f>IFERROR(RANK('Ref. Chile'!H201,'Ref. Chile'!H:H,0)+COUNTIF('Ref. Chile'!$H$7:'Ref. Chile'!H201,'Ref. Chile'!H201)-1,"")</f>
        <v>778</v>
      </c>
      <c r="AJ202" s="7">
        <f>IFERROR(RANK('Ref. Chile'!I201,'Ref. Chile'!I:I,0)+COUNTIF('Ref. Chile'!$I$7:'Ref. Chile'!I201,'Ref. Chile'!I201)-1,"")</f>
        <v>543</v>
      </c>
      <c r="AK202" s="7">
        <f>IFERROR(RANK('Ref. Chile'!J201,'Ref. Chile'!J:J,0)+COUNTIF('Ref. Chile'!$J$7:'Ref. Chile'!J201,'Ref. Chile'!J201)-1,"")</f>
        <v>1505</v>
      </c>
      <c r="AL202" s="7">
        <f>IFERROR(RANK('Ref. Chile'!K201,'Ref. Chile'!K:K,0)+COUNTIF('Ref. Chile'!$K$7:'Ref. Chile'!K201,'Ref. Chile'!K201)-1,"")</f>
        <v>776</v>
      </c>
      <c r="AM202" s="7">
        <f>IFERROR(RANK('Ref. Chile'!L201,'Ref. Chile'!L:L,0)+COUNTIF('Ref. Chile'!$L$7:'Ref. Chile'!L201,'Ref. Chile'!L201)-1,"")</f>
        <v>246</v>
      </c>
      <c r="AN202" s="7">
        <f>IFERROR(RANK('Ref. Chile'!M201,'Ref. Chile'!M:M,0)+COUNTIF('Ref. Chile'!$M$7:'Ref. Chile'!M201,'Ref. Chile'!M201)-1,"")</f>
        <v>1385</v>
      </c>
      <c r="AO202" s="7">
        <f>IFERROR(RANK('Ref. Chile'!H201,'Ref. Chile'!H:H,1)+COUNTIF('Ref. Chile'!$H$7:'Ref. Chile'!H201,'Ref. Chile'!H201)-1,"")</f>
        <v>2025</v>
      </c>
      <c r="AP202" s="7">
        <f>IFERROR(RANK('Ref. Chile'!I201,'Ref. Chile'!I:I,1)+COUNTIF('Ref. Chile'!$I$7:'Ref. Chile'!I201,'Ref. Chile'!I201)-1,"")</f>
        <v>2210</v>
      </c>
      <c r="AQ202" s="7">
        <f>IFERROR(RANK('Ref. Chile'!J201,'Ref. Chile'!J:J,1)+COUNTIF('Ref. Chile'!$J$7:'Ref. Chile'!J201,'Ref. Chile'!J201)-1,"")</f>
        <v>1065</v>
      </c>
    </row>
    <row r="203" spans="31:43" ht="17.25" customHeight="1" x14ac:dyDescent="0.3">
      <c r="AE203" s="5" t="s">
        <v>198</v>
      </c>
      <c r="AF203" s="5" t="s">
        <v>3281</v>
      </c>
      <c r="AG203" s="6" t="s">
        <v>2952</v>
      </c>
      <c r="AH203" s="6" t="s">
        <v>4150</v>
      </c>
      <c r="AI203" s="7">
        <f>IFERROR(RANK('Ref. Chile'!H202,'Ref. Chile'!H:H,0)+COUNTIF('Ref. Chile'!$H$7:'Ref. Chile'!H202,'Ref. Chile'!H202)-1,"")</f>
        <v>768</v>
      </c>
      <c r="AJ203" s="7">
        <f>IFERROR(RANK('Ref. Chile'!I202,'Ref. Chile'!I:I,0)+COUNTIF('Ref. Chile'!$I$7:'Ref. Chile'!I202,'Ref. Chile'!I202)-1,"")</f>
        <v>539</v>
      </c>
      <c r="AK203" s="7">
        <f>IFERROR(RANK('Ref. Chile'!J202,'Ref. Chile'!J:J,0)+COUNTIF('Ref. Chile'!$J$7:'Ref. Chile'!J202,'Ref. Chile'!J202)-1,"")</f>
        <v>1443</v>
      </c>
      <c r="AL203" s="7">
        <f>IFERROR(RANK('Ref. Chile'!K202,'Ref. Chile'!K:K,0)+COUNTIF('Ref. Chile'!$K$7:'Ref. Chile'!K202,'Ref. Chile'!K202)-1,"")</f>
        <v>772</v>
      </c>
      <c r="AM203" s="7">
        <f>IFERROR(RANK('Ref. Chile'!L202,'Ref. Chile'!L:L,0)+COUNTIF('Ref. Chile'!$L$7:'Ref. Chile'!L202,'Ref. Chile'!L202)-1,"")</f>
        <v>244</v>
      </c>
      <c r="AN203" s="7">
        <f>IFERROR(RANK('Ref. Chile'!M202,'Ref. Chile'!M:M,0)+COUNTIF('Ref. Chile'!$M$7:'Ref. Chile'!M202,'Ref. Chile'!M202)-1,"")</f>
        <v>1350</v>
      </c>
      <c r="AO203" s="7">
        <f>IFERROR(RANK('Ref. Chile'!H202,'Ref. Chile'!H:H,1)+COUNTIF('Ref. Chile'!$H$7:'Ref. Chile'!H202,'Ref. Chile'!H202)-1,"")</f>
        <v>2035</v>
      </c>
      <c r="AP203" s="7">
        <f>IFERROR(RANK('Ref. Chile'!I202,'Ref. Chile'!I:I,1)+COUNTIF('Ref. Chile'!$I$7:'Ref. Chile'!I202,'Ref. Chile'!I202)-1,"")</f>
        <v>2214</v>
      </c>
      <c r="AQ203" s="7">
        <f>IFERROR(RANK('Ref. Chile'!J202,'Ref. Chile'!J:J,1)+COUNTIF('Ref. Chile'!$J$7:'Ref. Chile'!J202,'Ref. Chile'!J202)-1,"")</f>
        <v>1127</v>
      </c>
    </row>
    <row r="204" spans="31:43" ht="17.25" customHeight="1" x14ac:dyDescent="0.3">
      <c r="AE204" s="5" t="s">
        <v>199</v>
      </c>
      <c r="AF204" s="5" t="s">
        <v>3282</v>
      </c>
      <c r="AG204" s="6" t="s">
        <v>2953</v>
      </c>
      <c r="AH204" s="6" t="s">
        <v>4092</v>
      </c>
      <c r="AI204" s="7">
        <f>IFERROR(RANK('Ref. Chile'!H203,'Ref. Chile'!H:H,0)+COUNTIF('Ref. Chile'!$H$7:'Ref. Chile'!H203,'Ref. Chile'!H203)-1,"")</f>
        <v>82</v>
      </c>
      <c r="AJ204" s="7">
        <f>IFERROR(RANK('Ref. Chile'!I203,'Ref. Chile'!I:I,0)+COUNTIF('Ref. Chile'!$I$7:'Ref. Chile'!I203,'Ref. Chile'!I203)-1,"")</f>
        <v>1390</v>
      </c>
      <c r="AK204" s="7">
        <f>IFERROR(RANK('Ref. Chile'!J203,'Ref. Chile'!J:J,0)+COUNTIF('Ref. Chile'!$J$7:'Ref. Chile'!J203,'Ref. Chile'!J203)-1,"")</f>
        <v>449</v>
      </c>
      <c r="AL204" s="7">
        <f>IFERROR(RANK('Ref. Chile'!K203,'Ref. Chile'!K:K,0)+COUNTIF('Ref. Chile'!$K$7:'Ref. Chile'!K203,'Ref. Chile'!K203)-1,"")</f>
        <v>36</v>
      </c>
      <c r="AM204" s="7">
        <f>IFERROR(RANK('Ref. Chile'!L203,'Ref. Chile'!L:L,0)+COUNTIF('Ref. Chile'!$L$7:'Ref. Chile'!L203,'Ref. Chile'!L203)-1,"")</f>
        <v>1129</v>
      </c>
      <c r="AN204" s="7">
        <f>IFERROR(RANK('Ref. Chile'!M203,'Ref. Chile'!M:M,0)+COUNTIF('Ref. Chile'!$M$7:'Ref. Chile'!M203,'Ref. Chile'!M203)-1,"")</f>
        <v>399</v>
      </c>
      <c r="AO204" s="7">
        <f>IFERROR(RANK('Ref. Chile'!H203,'Ref. Chile'!H:H,1)+COUNTIF('Ref. Chile'!$H$7:'Ref. Chile'!H203,'Ref. Chile'!H203)-1,"")</f>
        <v>2721</v>
      </c>
      <c r="AP204" s="7">
        <f>IFERROR(RANK('Ref. Chile'!I203,'Ref. Chile'!I:I,1)+COUNTIF('Ref. Chile'!$I$7:'Ref. Chile'!I203,'Ref. Chile'!I203)-1,"")</f>
        <v>1363</v>
      </c>
      <c r="AQ204" s="7">
        <f>IFERROR(RANK('Ref. Chile'!J203,'Ref. Chile'!J:J,1)+COUNTIF('Ref. Chile'!$J$7:'Ref. Chile'!J203,'Ref. Chile'!J203)-1,"")</f>
        <v>2121</v>
      </c>
    </row>
    <row r="205" spans="31:43" ht="17.25" customHeight="1" x14ac:dyDescent="0.3">
      <c r="AE205" s="5" t="s">
        <v>200</v>
      </c>
      <c r="AF205" s="5" t="s">
        <v>3283</v>
      </c>
      <c r="AG205" s="6" t="s">
        <v>2953</v>
      </c>
      <c r="AH205" s="6" t="s">
        <v>4093</v>
      </c>
      <c r="AI205" s="7">
        <f>IFERROR(RANK('Ref. Chile'!H204,'Ref. Chile'!H:H,0)+COUNTIF('Ref. Chile'!$H$7:'Ref. Chile'!H204,'Ref. Chile'!H204)-1,"")</f>
        <v>74</v>
      </c>
      <c r="AJ205" s="7">
        <f>IFERROR(RANK('Ref. Chile'!I204,'Ref. Chile'!I:I,0)+COUNTIF('Ref. Chile'!$I$7:'Ref. Chile'!I204,'Ref. Chile'!I204)-1,"")</f>
        <v>1376</v>
      </c>
      <c r="AK205" s="7">
        <f>IFERROR(RANK('Ref. Chile'!J204,'Ref. Chile'!J:J,0)+COUNTIF('Ref. Chile'!$J$7:'Ref. Chile'!J204,'Ref. Chile'!J204)-1,"")</f>
        <v>426</v>
      </c>
      <c r="AL205" s="7">
        <f>IFERROR(RANK('Ref. Chile'!K204,'Ref. Chile'!K:K,0)+COUNTIF('Ref. Chile'!$K$7:'Ref. Chile'!K204,'Ref. Chile'!K204)-1,"")</f>
        <v>31</v>
      </c>
      <c r="AM205" s="7">
        <f>IFERROR(RANK('Ref. Chile'!L204,'Ref. Chile'!L:L,0)+COUNTIF('Ref. Chile'!$L$7:'Ref. Chile'!L204,'Ref. Chile'!L204)-1,"")</f>
        <v>1119</v>
      </c>
      <c r="AN205" s="7">
        <f>IFERROR(RANK('Ref. Chile'!M204,'Ref. Chile'!M:M,0)+COUNTIF('Ref. Chile'!$M$7:'Ref. Chile'!M204,'Ref. Chile'!M204)-1,"")</f>
        <v>375</v>
      </c>
      <c r="AO205" s="7">
        <f>IFERROR(RANK('Ref. Chile'!H204,'Ref. Chile'!H:H,1)+COUNTIF('Ref. Chile'!$H$7:'Ref. Chile'!H204,'Ref. Chile'!H204)-1,"")</f>
        <v>2729</v>
      </c>
      <c r="AP205" s="7">
        <f>IFERROR(RANK('Ref. Chile'!I204,'Ref. Chile'!I:I,1)+COUNTIF('Ref. Chile'!$I$7:'Ref. Chile'!I204,'Ref. Chile'!I204)-1,"")</f>
        <v>1377</v>
      </c>
      <c r="AQ205" s="7">
        <f>IFERROR(RANK('Ref. Chile'!J204,'Ref. Chile'!J:J,1)+COUNTIF('Ref. Chile'!$J$7:'Ref. Chile'!J204,'Ref. Chile'!J204)-1,"")</f>
        <v>2144</v>
      </c>
    </row>
    <row r="206" spans="31:43" ht="17.25" customHeight="1" x14ac:dyDescent="0.3">
      <c r="AE206" s="5" t="s">
        <v>201</v>
      </c>
      <c r="AF206" s="5" t="s">
        <v>3284</v>
      </c>
      <c r="AG206" s="6" t="s">
        <v>2954</v>
      </c>
      <c r="AH206" s="6" t="s">
        <v>4099</v>
      </c>
      <c r="AI206" s="7">
        <f>IFERROR(RANK('Ref. Chile'!H205,'Ref. Chile'!H:H,0)+COUNTIF('Ref. Chile'!$H$7:'Ref. Chile'!H205,'Ref. Chile'!H205)-1,"")</f>
        <v>455</v>
      </c>
      <c r="AJ206" s="7">
        <f>IFERROR(RANK('Ref. Chile'!I205,'Ref. Chile'!I:I,0)+COUNTIF('Ref. Chile'!$I$7:'Ref. Chile'!I205,'Ref. Chile'!I205)-1,"")</f>
        <v>2303</v>
      </c>
      <c r="AK206" s="7">
        <f>IFERROR(RANK('Ref. Chile'!J205,'Ref. Chile'!J:J,0)+COUNTIF('Ref. Chile'!$J$7:'Ref. Chile'!J205,'Ref. Chile'!J205)-1,"")</f>
        <v>761</v>
      </c>
      <c r="AL206" s="7">
        <f>IFERROR(RANK('Ref. Chile'!K205,'Ref. Chile'!K:K,0)+COUNTIF('Ref. Chile'!$K$7:'Ref. Chile'!K205,'Ref. Chile'!K205)-1,"")</f>
        <v>2181</v>
      </c>
      <c r="AM206" s="7">
        <f>IFERROR(RANK('Ref. Chile'!L205,'Ref. Chile'!L:L,0)+COUNTIF('Ref. Chile'!$L$7:'Ref. Chile'!L205,'Ref. Chile'!L205)-1,"")</f>
        <v>2200</v>
      </c>
      <c r="AN206" s="7">
        <f>IFERROR(RANK('Ref. Chile'!M205,'Ref. Chile'!M:M,0)+COUNTIF('Ref. Chile'!$M$7:'Ref. Chile'!M205,'Ref. Chile'!M205)-1,"")</f>
        <v>1802</v>
      </c>
      <c r="AO206" s="7">
        <f>IFERROR(RANK('Ref. Chile'!H205,'Ref. Chile'!H:H,1)+COUNTIF('Ref. Chile'!$H$7:'Ref. Chile'!H205,'Ref. Chile'!H205)-1,"")</f>
        <v>2348</v>
      </c>
      <c r="AP206" s="7">
        <f>IFERROR(RANK('Ref. Chile'!I205,'Ref. Chile'!I:I,1)+COUNTIF('Ref. Chile'!$I$7:'Ref. Chile'!I205,'Ref. Chile'!I205)-1,"")</f>
        <v>450</v>
      </c>
      <c r="AQ206" s="7">
        <f>IFERROR(RANK('Ref. Chile'!J205,'Ref. Chile'!J:J,1)+COUNTIF('Ref. Chile'!$J$7:'Ref. Chile'!J205,'Ref. Chile'!J205)-1,"")</f>
        <v>1809</v>
      </c>
    </row>
    <row r="207" spans="31:43" ht="17.25" customHeight="1" x14ac:dyDescent="0.3">
      <c r="AE207" s="5" t="s">
        <v>202</v>
      </c>
      <c r="AF207" s="5" t="s">
        <v>3285</v>
      </c>
      <c r="AG207" s="6" t="s">
        <v>2954</v>
      </c>
      <c r="AH207" s="6" t="s">
        <v>4088</v>
      </c>
      <c r="AI207" s="7">
        <f>IFERROR(RANK('Ref. Chile'!H206,'Ref. Chile'!H:H,0)+COUNTIF('Ref. Chile'!$H$7:'Ref. Chile'!H206,'Ref. Chile'!H206)-1,"")</f>
        <v>454</v>
      </c>
      <c r="AJ207" s="7">
        <f>IFERROR(RANK('Ref. Chile'!I206,'Ref. Chile'!I:I,0)+COUNTIF('Ref. Chile'!$I$7:'Ref. Chile'!I206,'Ref. Chile'!I206)-1,"")</f>
        <v>2292</v>
      </c>
      <c r="AK207" s="7">
        <f>IFERROR(RANK('Ref. Chile'!J206,'Ref. Chile'!J:J,0)+COUNTIF('Ref. Chile'!$J$7:'Ref. Chile'!J206,'Ref. Chile'!J206)-1,"")</f>
        <v>685</v>
      </c>
      <c r="AL207" s="7">
        <f>IFERROR(RANK('Ref. Chile'!K206,'Ref. Chile'!K:K,0)+COUNTIF('Ref. Chile'!$K$7:'Ref. Chile'!K206,'Ref. Chile'!K206)-1,"")</f>
        <v>2180</v>
      </c>
      <c r="AM207" s="7">
        <f>IFERROR(RANK('Ref. Chile'!L206,'Ref. Chile'!L:L,0)+COUNTIF('Ref. Chile'!$L$7:'Ref. Chile'!L206,'Ref. Chile'!L206)-1,"")</f>
        <v>2183</v>
      </c>
      <c r="AN207" s="7">
        <f>IFERROR(RANK('Ref. Chile'!M206,'Ref. Chile'!M:M,0)+COUNTIF('Ref. Chile'!$M$7:'Ref. Chile'!M206,'Ref. Chile'!M206)-1,"")</f>
        <v>1735</v>
      </c>
      <c r="AO207" s="7">
        <f>IFERROR(RANK('Ref. Chile'!H206,'Ref. Chile'!H:H,1)+COUNTIF('Ref. Chile'!$H$7:'Ref. Chile'!H206,'Ref. Chile'!H206)-1,"")</f>
        <v>2349</v>
      </c>
      <c r="AP207" s="7">
        <f>IFERROR(RANK('Ref. Chile'!I206,'Ref. Chile'!I:I,1)+COUNTIF('Ref. Chile'!$I$7:'Ref. Chile'!I206,'Ref. Chile'!I206)-1,"")</f>
        <v>461</v>
      </c>
      <c r="AQ207" s="7">
        <f>IFERROR(RANK('Ref. Chile'!J206,'Ref. Chile'!J:J,1)+COUNTIF('Ref. Chile'!$J$7:'Ref. Chile'!J206,'Ref. Chile'!J206)-1,"")</f>
        <v>1885</v>
      </c>
    </row>
    <row r="208" spans="31:43" ht="17.25" customHeight="1" x14ac:dyDescent="0.3">
      <c r="AE208" s="5" t="s">
        <v>203</v>
      </c>
      <c r="AF208" s="5" t="s">
        <v>3286</v>
      </c>
      <c r="AG208" s="6" t="s">
        <v>2954</v>
      </c>
      <c r="AH208" s="6" t="s">
        <v>4101</v>
      </c>
      <c r="AI208" s="7">
        <f>IFERROR(RANK('Ref. Chile'!H207,'Ref. Chile'!H:H,0)+COUNTIF('Ref. Chile'!$H$7:'Ref. Chile'!H207,'Ref. Chile'!H207)-1,"")</f>
        <v>456</v>
      </c>
      <c r="AJ208" s="7">
        <f>IFERROR(RANK('Ref. Chile'!I207,'Ref. Chile'!I:I,0)+COUNTIF('Ref. Chile'!$I$7:'Ref. Chile'!I207,'Ref. Chile'!I207)-1,"")</f>
        <v>2327</v>
      </c>
      <c r="AK208" s="7">
        <f>IFERROR(RANK('Ref. Chile'!J207,'Ref. Chile'!J:J,0)+COUNTIF('Ref. Chile'!$J$7:'Ref. Chile'!J207,'Ref. Chile'!J207)-1,"")</f>
        <v>888</v>
      </c>
      <c r="AL208" s="7">
        <f>IFERROR(RANK('Ref. Chile'!K207,'Ref. Chile'!K:K,0)+COUNTIF('Ref. Chile'!$K$7:'Ref. Chile'!K207,'Ref. Chile'!K207)-1,"")</f>
        <v>2193</v>
      </c>
      <c r="AM208" s="7">
        <f>IFERROR(RANK('Ref. Chile'!L207,'Ref. Chile'!L:L,0)+COUNTIF('Ref. Chile'!$L$7:'Ref. Chile'!L207,'Ref. Chile'!L207)-1,"")</f>
        <v>2255</v>
      </c>
      <c r="AN208" s="7">
        <f>IFERROR(RANK('Ref. Chile'!M207,'Ref. Chile'!M:M,0)+COUNTIF('Ref. Chile'!$M$7:'Ref. Chile'!M207,'Ref. Chile'!M207)-1,"")</f>
        <v>1876</v>
      </c>
      <c r="AO208" s="7">
        <f>IFERROR(RANK('Ref. Chile'!H207,'Ref. Chile'!H:H,1)+COUNTIF('Ref. Chile'!$H$7:'Ref. Chile'!H207,'Ref. Chile'!H207)-1,"")</f>
        <v>2347</v>
      </c>
      <c r="AP208" s="7">
        <f>IFERROR(RANK('Ref. Chile'!I207,'Ref. Chile'!I:I,1)+COUNTIF('Ref. Chile'!$I$7:'Ref. Chile'!I207,'Ref. Chile'!I207)-1,"")</f>
        <v>426</v>
      </c>
      <c r="AQ208" s="7">
        <f>IFERROR(RANK('Ref. Chile'!J207,'Ref. Chile'!J:J,1)+COUNTIF('Ref. Chile'!$J$7:'Ref. Chile'!J207,'Ref. Chile'!J207)-1,"")</f>
        <v>1682</v>
      </c>
    </row>
    <row r="209" spans="31:43" ht="17.25" customHeight="1" x14ac:dyDescent="0.3">
      <c r="AE209" s="5" t="s">
        <v>204</v>
      </c>
      <c r="AF209" s="5" t="s">
        <v>3287</v>
      </c>
      <c r="AG209" s="6" t="s">
        <v>2954</v>
      </c>
      <c r="AH209" s="6" t="s">
        <v>4151</v>
      </c>
      <c r="AI209" s="7">
        <f>IFERROR(RANK('Ref. Chile'!H208,'Ref. Chile'!H:H,0)+COUNTIF('Ref. Chile'!$H$7:'Ref. Chile'!H208,'Ref. Chile'!H208)-1,"")</f>
        <v>457</v>
      </c>
      <c r="AJ209" s="7">
        <f>IFERROR(RANK('Ref. Chile'!I208,'Ref. Chile'!I:I,0)+COUNTIF('Ref. Chile'!$I$7:'Ref. Chile'!I208,'Ref. Chile'!I208)-1,"")</f>
        <v>2333</v>
      </c>
      <c r="AK209" s="7">
        <f>IFERROR(RANK('Ref. Chile'!J208,'Ref. Chile'!J:J,0)+COUNTIF('Ref. Chile'!$J$7:'Ref. Chile'!J208,'Ref. Chile'!J208)-1,"")</f>
        <v>1640</v>
      </c>
      <c r="AL209" s="7">
        <f>IFERROR(RANK('Ref. Chile'!K208,'Ref. Chile'!K:K,0)+COUNTIF('Ref. Chile'!$K$7:'Ref. Chile'!K208,'Ref. Chile'!K208)-1,"")</f>
        <v>2195</v>
      </c>
      <c r="AM209" s="7">
        <f>IFERROR(RANK('Ref. Chile'!L208,'Ref. Chile'!L:L,0)+COUNTIF('Ref. Chile'!$L$7:'Ref. Chile'!L208,'Ref. Chile'!L208)-1,"")</f>
        <v>2261</v>
      </c>
      <c r="AN209" s="7">
        <f>IFERROR(RANK('Ref. Chile'!M208,'Ref. Chile'!M:M,0)+COUNTIF('Ref. Chile'!$M$7:'Ref. Chile'!M208,'Ref. Chile'!M208)-1,"")</f>
        <v>1500</v>
      </c>
      <c r="AO209" s="7">
        <f>IFERROR(RANK('Ref. Chile'!H208,'Ref. Chile'!H:H,1)+COUNTIF('Ref. Chile'!$H$7:'Ref. Chile'!H208,'Ref. Chile'!H208)-1,"")</f>
        <v>2346</v>
      </c>
      <c r="AP209" s="7">
        <f>IFERROR(RANK('Ref. Chile'!I208,'Ref. Chile'!I:I,1)+COUNTIF('Ref. Chile'!$I$7:'Ref. Chile'!I208,'Ref. Chile'!I208)-1,"")</f>
        <v>420</v>
      </c>
      <c r="AQ209" s="7">
        <f>IFERROR(RANK('Ref. Chile'!J208,'Ref. Chile'!J:J,1)+COUNTIF('Ref. Chile'!$J$7:'Ref. Chile'!J208,'Ref. Chile'!J208)-1,"")</f>
        <v>836</v>
      </c>
    </row>
    <row r="210" spans="31:43" ht="17.25" customHeight="1" x14ac:dyDescent="0.3">
      <c r="AE210" s="5" t="s">
        <v>205</v>
      </c>
      <c r="AF210" s="5" t="s">
        <v>3288</v>
      </c>
      <c r="AG210" s="6" t="s">
        <v>2955</v>
      </c>
      <c r="AH210" s="6" t="s">
        <v>4099</v>
      </c>
      <c r="AI210" s="7">
        <f>IFERROR(RANK('Ref. Chile'!H209,'Ref. Chile'!H:H,0)+COUNTIF('Ref. Chile'!$H$7:'Ref. Chile'!H209,'Ref. Chile'!H209)-1,"")</f>
        <v>1248</v>
      </c>
      <c r="AJ210" s="7">
        <f>IFERROR(RANK('Ref. Chile'!I209,'Ref. Chile'!I:I,0)+COUNTIF('Ref. Chile'!$I$7:'Ref. Chile'!I209,'Ref. Chile'!I209)-1,"")</f>
        <v>997</v>
      </c>
      <c r="AK210" s="7">
        <f>IFERROR(RANK('Ref. Chile'!J209,'Ref. Chile'!J:J,0)+COUNTIF('Ref. Chile'!$J$7:'Ref. Chile'!J209,'Ref. Chile'!J209)-1,"")</f>
        <v>582</v>
      </c>
      <c r="AL210" s="7">
        <f>IFERROR(RANK('Ref. Chile'!K209,'Ref. Chile'!K:K,0)+COUNTIF('Ref. Chile'!$K$7:'Ref. Chile'!K209,'Ref. Chile'!K209)-1,"")</f>
        <v>1380</v>
      </c>
      <c r="AM210" s="7">
        <f>IFERROR(RANK('Ref. Chile'!L209,'Ref. Chile'!L:L,0)+COUNTIF('Ref. Chile'!$L$7:'Ref. Chile'!L209,'Ref. Chile'!L209)-1,"")</f>
        <v>1005</v>
      </c>
      <c r="AN210" s="7">
        <f>IFERROR(RANK('Ref. Chile'!M209,'Ref. Chile'!M:M,0)+COUNTIF('Ref. Chile'!$M$7:'Ref. Chile'!M209,'Ref. Chile'!M209)-1,"")</f>
        <v>239</v>
      </c>
      <c r="AO210" s="7">
        <f>IFERROR(RANK('Ref. Chile'!H209,'Ref. Chile'!H:H,1)+COUNTIF('Ref. Chile'!$H$7:'Ref. Chile'!H209,'Ref. Chile'!H209)-1,"")</f>
        <v>1555</v>
      </c>
      <c r="AP210" s="7">
        <f>IFERROR(RANK('Ref. Chile'!I209,'Ref. Chile'!I:I,1)+COUNTIF('Ref. Chile'!$I$7:'Ref. Chile'!I209,'Ref. Chile'!I209)-1,"")</f>
        <v>1756</v>
      </c>
      <c r="AQ210" s="7">
        <f>IFERROR(RANK('Ref. Chile'!J209,'Ref. Chile'!J:J,1)+COUNTIF('Ref. Chile'!$J$7:'Ref. Chile'!J209,'Ref. Chile'!J209)-1,"")</f>
        <v>1988</v>
      </c>
    </row>
    <row r="211" spans="31:43" ht="17.25" customHeight="1" x14ac:dyDescent="0.3">
      <c r="AE211" s="5" t="s">
        <v>206</v>
      </c>
      <c r="AF211" s="5" t="s">
        <v>3289</v>
      </c>
      <c r="AG211" s="6" t="s">
        <v>2955</v>
      </c>
      <c r="AH211" s="6" t="s">
        <v>4088</v>
      </c>
      <c r="AI211" s="7">
        <f>IFERROR(RANK('Ref. Chile'!H210,'Ref. Chile'!H:H,0)+COUNTIF('Ref. Chile'!$H$7:'Ref. Chile'!H210,'Ref. Chile'!H210)-1,"")</f>
        <v>1242</v>
      </c>
      <c r="AJ211" s="7">
        <f>IFERROR(RANK('Ref. Chile'!I210,'Ref. Chile'!I:I,0)+COUNTIF('Ref. Chile'!$I$7:'Ref. Chile'!I210,'Ref. Chile'!I210)-1,"")</f>
        <v>993</v>
      </c>
      <c r="AK211" s="7">
        <f>IFERROR(RANK('Ref. Chile'!J210,'Ref. Chile'!J:J,0)+COUNTIF('Ref. Chile'!$J$7:'Ref. Chile'!J210,'Ref. Chile'!J210)-1,"")</f>
        <v>575</v>
      </c>
      <c r="AL211" s="7">
        <f>IFERROR(RANK('Ref. Chile'!K210,'Ref. Chile'!K:K,0)+COUNTIF('Ref. Chile'!$K$7:'Ref. Chile'!K210,'Ref. Chile'!K210)-1,"")</f>
        <v>1377</v>
      </c>
      <c r="AM211" s="7">
        <f>IFERROR(RANK('Ref. Chile'!L210,'Ref. Chile'!L:L,0)+COUNTIF('Ref. Chile'!$L$7:'Ref. Chile'!L210,'Ref. Chile'!L210)-1,"")</f>
        <v>995</v>
      </c>
      <c r="AN211" s="7">
        <f>IFERROR(RANK('Ref. Chile'!M210,'Ref. Chile'!M:M,0)+COUNTIF('Ref. Chile'!$M$7:'Ref. Chile'!M210,'Ref. Chile'!M210)-1,"")</f>
        <v>230</v>
      </c>
      <c r="AO211" s="7">
        <f>IFERROR(RANK('Ref. Chile'!H210,'Ref. Chile'!H:H,1)+COUNTIF('Ref. Chile'!$H$7:'Ref. Chile'!H210,'Ref. Chile'!H210)-1,"")</f>
        <v>1561</v>
      </c>
      <c r="AP211" s="7">
        <f>IFERROR(RANK('Ref. Chile'!I210,'Ref. Chile'!I:I,1)+COUNTIF('Ref. Chile'!$I$7:'Ref. Chile'!I210,'Ref. Chile'!I210)-1,"")</f>
        <v>1760</v>
      </c>
      <c r="AQ211" s="7">
        <f>IFERROR(RANK('Ref. Chile'!J210,'Ref. Chile'!J:J,1)+COUNTIF('Ref. Chile'!$J$7:'Ref. Chile'!J210,'Ref. Chile'!J210)-1,"")</f>
        <v>1995</v>
      </c>
    </row>
    <row r="212" spans="31:43" ht="17.25" customHeight="1" x14ac:dyDescent="0.3">
      <c r="AE212" s="5" t="s">
        <v>207</v>
      </c>
      <c r="AF212" s="5" t="s">
        <v>3290</v>
      </c>
      <c r="AG212" s="6" t="s">
        <v>2955</v>
      </c>
      <c r="AH212" s="6" t="s">
        <v>4101</v>
      </c>
      <c r="AI212" s="7">
        <f>IFERROR(RANK('Ref. Chile'!H211,'Ref. Chile'!H:H,0)+COUNTIF('Ref. Chile'!$H$7:'Ref. Chile'!H211,'Ref. Chile'!H211)-1,"")</f>
        <v>1259</v>
      </c>
      <c r="AJ212" s="7">
        <f>IFERROR(RANK('Ref. Chile'!I211,'Ref. Chile'!I:I,0)+COUNTIF('Ref. Chile'!$I$7:'Ref. Chile'!I211,'Ref. Chile'!I211)-1,"")</f>
        <v>1015</v>
      </c>
      <c r="AK212" s="7">
        <f>IFERROR(RANK('Ref. Chile'!J211,'Ref. Chile'!J:J,0)+COUNTIF('Ref. Chile'!$J$7:'Ref. Chile'!J211,'Ref. Chile'!J211)-1,"")</f>
        <v>599</v>
      </c>
      <c r="AL212" s="7">
        <f>IFERROR(RANK('Ref. Chile'!K211,'Ref. Chile'!K:K,0)+COUNTIF('Ref. Chile'!$K$7:'Ref. Chile'!K211,'Ref. Chile'!K211)-1,"")</f>
        <v>1404</v>
      </c>
      <c r="AM212" s="7">
        <f>IFERROR(RANK('Ref. Chile'!L211,'Ref. Chile'!L:L,0)+COUNTIF('Ref. Chile'!$L$7:'Ref. Chile'!L211,'Ref. Chile'!L211)-1,"")</f>
        <v>1031</v>
      </c>
      <c r="AN212" s="7">
        <f>IFERROR(RANK('Ref. Chile'!M211,'Ref. Chile'!M:M,0)+COUNTIF('Ref. Chile'!$M$7:'Ref. Chile'!M211,'Ref. Chile'!M211)-1,"")</f>
        <v>271</v>
      </c>
      <c r="AO212" s="7">
        <f>IFERROR(RANK('Ref. Chile'!H211,'Ref. Chile'!H:H,1)+COUNTIF('Ref. Chile'!$H$7:'Ref. Chile'!H211,'Ref. Chile'!H211)-1,"")</f>
        <v>1544</v>
      </c>
      <c r="AP212" s="7">
        <f>IFERROR(RANK('Ref. Chile'!I211,'Ref. Chile'!I:I,1)+COUNTIF('Ref. Chile'!$I$7:'Ref. Chile'!I211,'Ref. Chile'!I211)-1,"")</f>
        <v>1738</v>
      </c>
      <c r="AQ212" s="7">
        <f>IFERROR(RANK('Ref. Chile'!J211,'Ref. Chile'!J:J,1)+COUNTIF('Ref. Chile'!$J$7:'Ref. Chile'!J211,'Ref. Chile'!J211)-1,"")</f>
        <v>1971</v>
      </c>
    </row>
    <row r="213" spans="31:43" ht="17.25" customHeight="1" x14ac:dyDescent="0.3">
      <c r="AE213" s="5" t="s">
        <v>208</v>
      </c>
      <c r="AF213" s="5" t="s">
        <v>3291</v>
      </c>
      <c r="AG213" s="6" t="s">
        <v>2955</v>
      </c>
      <c r="AH213" s="6" t="s">
        <v>4151</v>
      </c>
      <c r="AI213" s="7">
        <f>IFERROR(RANK('Ref. Chile'!H212,'Ref. Chile'!H:H,0)+COUNTIF('Ref. Chile'!$H$7:'Ref. Chile'!H212,'Ref. Chile'!H212)-1,"")</f>
        <v>1261</v>
      </c>
      <c r="AJ213" s="7">
        <f>IFERROR(RANK('Ref. Chile'!I212,'Ref. Chile'!I:I,0)+COUNTIF('Ref. Chile'!$I$7:'Ref. Chile'!I212,'Ref. Chile'!I212)-1,"")</f>
        <v>1018</v>
      </c>
      <c r="AK213" s="7">
        <f>IFERROR(RANK('Ref. Chile'!J212,'Ref. Chile'!J:J,0)+COUNTIF('Ref. Chile'!$J$7:'Ref. Chile'!J212,'Ref. Chile'!J212)-1,"")</f>
        <v>1640</v>
      </c>
      <c r="AL213" s="7">
        <f>IFERROR(RANK('Ref. Chile'!K212,'Ref. Chile'!K:K,0)+COUNTIF('Ref. Chile'!$K$7:'Ref. Chile'!K212,'Ref. Chile'!K212)-1,"")</f>
        <v>1408</v>
      </c>
      <c r="AM213" s="7">
        <f>IFERROR(RANK('Ref. Chile'!L212,'Ref. Chile'!L:L,0)+COUNTIF('Ref. Chile'!$L$7:'Ref. Chile'!L212,'Ref. Chile'!L212)-1,"")</f>
        <v>1034</v>
      </c>
      <c r="AN213" s="7">
        <f>IFERROR(RANK('Ref. Chile'!M212,'Ref. Chile'!M:M,0)+COUNTIF('Ref. Chile'!$M$7:'Ref. Chile'!M212,'Ref. Chile'!M212)-1,"")</f>
        <v>1500</v>
      </c>
      <c r="AO213" s="7">
        <f>IFERROR(RANK('Ref. Chile'!H212,'Ref. Chile'!H:H,1)+COUNTIF('Ref. Chile'!$H$7:'Ref. Chile'!H212,'Ref. Chile'!H212)-1,"")</f>
        <v>1542</v>
      </c>
      <c r="AP213" s="7">
        <f>IFERROR(RANK('Ref. Chile'!I212,'Ref. Chile'!I:I,1)+COUNTIF('Ref. Chile'!$I$7:'Ref. Chile'!I212,'Ref. Chile'!I212)-1,"")</f>
        <v>1735</v>
      </c>
      <c r="AQ213" s="7">
        <f>IFERROR(RANK('Ref. Chile'!J212,'Ref. Chile'!J:J,1)+COUNTIF('Ref. Chile'!$J$7:'Ref. Chile'!J212,'Ref. Chile'!J212)-1,"")</f>
        <v>836</v>
      </c>
    </row>
    <row r="214" spans="31:43" ht="17.25" customHeight="1" x14ac:dyDescent="0.3">
      <c r="AE214" s="5" t="s">
        <v>209</v>
      </c>
      <c r="AF214" s="5" t="s">
        <v>3292</v>
      </c>
      <c r="AG214" s="6" t="s">
        <v>2956</v>
      </c>
      <c r="AH214" s="6" t="s">
        <v>4099</v>
      </c>
      <c r="AI214" s="7">
        <f>IFERROR(RANK('Ref. Chile'!H213,'Ref. Chile'!H:H,0)+COUNTIF('Ref. Chile'!$H$7:'Ref. Chile'!H213,'Ref. Chile'!H213)-1,"")</f>
        <v>502</v>
      </c>
      <c r="AJ214" s="7">
        <f>IFERROR(RANK('Ref. Chile'!I213,'Ref. Chile'!I:I,0)+COUNTIF('Ref. Chile'!$I$7:'Ref. Chile'!I213,'Ref. Chile'!I213)-1,"")</f>
        <v>1646</v>
      </c>
      <c r="AK214" s="7">
        <f>IFERROR(RANK('Ref. Chile'!J213,'Ref. Chile'!J:J,0)+COUNTIF('Ref. Chile'!$J$7:'Ref. Chile'!J213,'Ref. Chile'!J213)-1,"")</f>
        <v>708</v>
      </c>
      <c r="AL214" s="7">
        <f>IFERROR(RANK('Ref. Chile'!K213,'Ref. Chile'!K:K,0)+COUNTIF('Ref. Chile'!$K$7:'Ref. Chile'!K213,'Ref. Chile'!K213)-1,"")</f>
        <v>1583</v>
      </c>
      <c r="AM214" s="7">
        <f>IFERROR(RANK('Ref. Chile'!L213,'Ref. Chile'!L:L,0)+COUNTIF('Ref. Chile'!$L$7:'Ref. Chile'!L213,'Ref. Chile'!L213)-1,"")</f>
        <v>1421</v>
      </c>
      <c r="AN214" s="7">
        <f>IFERROR(RANK('Ref. Chile'!M213,'Ref. Chile'!M:M,0)+COUNTIF('Ref. Chile'!$M$7:'Ref. Chile'!M213,'Ref. Chile'!M213)-1,"")</f>
        <v>904</v>
      </c>
      <c r="AO214" s="7">
        <f>IFERROR(RANK('Ref. Chile'!H213,'Ref. Chile'!H:H,1)+COUNTIF('Ref. Chile'!$H$7:'Ref. Chile'!H213,'Ref. Chile'!H213)-1,"")</f>
        <v>2301</v>
      </c>
      <c r="AP214" s="7">
        <f>IFERROR(RANK('Ref. Chile'!I213,'Ref. Chile'!I:I,1)+COUNTIF('Ref. Chile'!$I$7:'Ref. Chile'!I213,'Ref. Chile'!I213)-1,"")</f>
        <v>1107</v>
      </c>
      <c r="AQ214" s="7">
        <f>IFERROR(RANK('Ref. Chile'!J213,'Ref. Chile'!J:J,1)+COUNTIF('Ref. Chile'!$J$7:'Ref. Chile'!J213,'Ref. Chile'!J213)-1,"")</f>
        <v>1862</v>
      </c>
    </row>
    <row r="215" spans="31:43" ht="17.25" customHeight="1" x14ac:dyDescent="0.3">
      <c r="AE215" s="5" t="s">
        <v>210</v>
      </c>
      <c r="AF215" s="5" t="s">
        <v>3293</v>
      </c>
      <c r="AG215" s="6" t="s">
        <v>2956</v>
      </c>
      <c r="AH215" s="6" t="s">
        <v>4088</v>
      </c>
      <c r="AI215" s="7">
        <f>IFERROR(RANK('Ref. Chile'!H214,'Ref. Chile'!H:H,0)+COUNTIF('Ref. Chile'!$H$7:'Ref. Chile'!H214,'Ref. Chile'!H214)-1,"")</f>
        <v>501</v>
      </c>
      <c r="AJ215" s="7">
        <f>IFERROR(RANK('Ref. Chile'!I214,'Ref. Chile'!I:I,0)+COUNTIF('Ref. Chile'!$I$7:'Ref. Chile'!I214,'Ref. Chile'!I214)-1,"")</f>
        <v>1634</v>
      </c>
      <c r="AK215" s="7">
        <f>IFERROR(RANK('Ref. Chile'!J214,'Ref. Chile'!J:J,0)+COUNTIF('Ref. Chile'!$J$7:'Ref. Chile'!J214,'Ref. Chile'!J214)-1,"")</f>
        <v>674</v>
      </c>
      <c r="AL215" s="7">
        <f>IFERROR(RANK('Ref. Chile'!K214,'Ref. Chile'!K:K,0)+COUNTIF('Ref. Chile'!$K$7:'Ref. Chile'!K214,'Ref. Chile'!K214)-1,"")</f>
        <v>1581</v>
      </c>
      <c r="AM215" s="7">
        <f>IFERROR(RANK('Ref. Chile'!L214,'Ref. Chile'!L:L,0)+COUNTIF('Ref. Chile'!$L$7:'Ref. Chile'!L214,'Ref. Chile'!L214)-1,"")</f>
        <v>1419</v>
      </c>
      <c r="AN215" s="7">
        <f>IFERROR(RANK('Ref. Chile'!M214,'Ref. Chile'!M:M,0)+COUNTIF('Ref. Chile'!$M$7:'Ref. Chile'!M214,'Ref. Chile'!M214)-1,"")</f>
        <v>814</v>
      </c>
      <c r="AO215" s="7">
        <f>IFERROR(RANK('Ref. Chile'!H214,'Ref. Chile'!H:H,1)+COUNTIF('Ref. Chile'!$H$7:'Ref. Chile'!H214,'Ref. Chile'!H214)-1,"")</f>
        <v>2302</v>
      </c>
      <c r="AP215" s="7">
        <f>IFERROR(RANK('Ref. Chile'!I214,'Ref. Chile'!I:I,1)+COUNTIF('Ref. Chile'!$I$7:'Ref. Chile'!I214,'Ref. Chile'!I214)-1,"")</f>
        <v>1119</v>
      </c>
      <c r="AQ215" s="7">
        <f>IFERROR(RANK('Ref. Chile'!J214,'Ref. Chile'!J:J,1)+COUNTIF('Ref. Chile'!$J$7:'Ref. Chile'!J214,'Ref. Chile'!J214)-1,"")</f>
        <v>1896</v>
      </c>
    </row>
    <row r="216" spans="31:43" ht="17.25" customHeight="1" x14ac:dyDescent="0.3">
      <c r="AE216" s="5" t="s">
        <v>211</v>
      </c>
      <c r="AF216" s="5" t="s">
        <v>3294</v>
      </c>
      <c r="AG216" s="6" t="s">
        <v>2956</v>
      </c>
      <c r="AH216" s="6" t="s">
        <v>4101</v>
      </c>
      <c r="AI216" s="7">
        <f>IFERROR(RANK('Ref. Chile'!H215,'Ref. Chile'!H:H,0)+COUNTIF('Ref. Chile'!$H$7:'Ref. Chile'!H215,'Ref. Chile'!H215)-1,"")</f>
        <v>504</v>
      </c>
      <c r="AJ216" s="7">
        <f>IFERROR(RANK('Ref. Chile'!I215,'Ref. Chile'!I:I,0)+COUNTIF('Ref. Chile'!$I$7:'Ref. Chile'!I215,'Ref. Chile'!I215)-1,"")</f>
        <v>1703</v>
      </c>
      <c r="AK216" s="7">
        <f>IFERROR(RANK('Ref. Chile'!J215,'Ref. Chile'!J:J,0)+COUNTIF('Ref. Chile'!$J$7:'Ref. Chile'!J215,'Ref. Chile'!J215)-1,"")</f>
        <v>805</v>
      </c>
      <c r="AL216" s="7">
        <f>IFERROR(RANK('Ref. Chile'!K215,'Ref. Chile'!K:K,0)+COUNTIF('Ref. Chile'!$K$7:'Ref. Chile'!K215,'Ref. Chile'!K215)-1,"")</f>
        <v>1590</v>
      </c>
      <c r="AM216" s="7">
        <f>IFERROR(RANK('Ref. Chile'!L215,'Ref. Chile'!L:L,0)+COUNTIF('Ref. Chile'!$L$7:'Ref. Chile'!L215,'Ref. Chile'!L215)-1,"")</f>
        <v>1435</v>
      </c>
      <c r="AN216" s="7">
        <f>IFERROR(RANK('Ref. Chile'!M215,'Ref. Chile'!M:M,0)+COUNTIF('Ref. Chile'!$M$7:'Ref. Chile'!M215,'Ref. Chile'!M215)-1,"")</f>
        <v>1101</v>
      </c>
      <c r="AO216" s="7">
        <f>IFERROR(RANK('Ref. Chile'!H215,'Ref. Chile'!H:H,1)+COUNTIF('Ref. Chile'!$H$7:'Ref. Chile'!H215,'Ref. Chile'!H215)-1,"")</f>
        <v>2299</v>
      </c>
      <c r="AP216" s="7">
        <f>IFERROR(RANK('Ref. Chile'!I215,'Ref. Chile'!I:I,1)+COUNTIF('Ref. Chile'!$I$7:'Ref. Chile'!I215,'Ref. Chile'!I215)-1,"")</f>
        <v>1050</v>
      </c>
      <c r="AQ216" s="7">
        <f>IFERROR(RANK('Ref. Chile'!J215,'Ref. Chile'!J:J,1)+COUNTIF('Ref. Chile'!$J$7:'Ref. Chile'!J215,'Ref. Chile'!J215)-1,"")</f>
        <v>1765</v>
      </c>
    </row>
    <row r="217" spans="31:43" ht="17.25" customHeight="1" x14ac:dyDescent="0.3">
      <c r="AE217" s="5" t="s">
        <v>212</v>
      </c>
      <c r="AF217" s="5" t="s">
        <v>3295</v>
      </c>
      <c r="AG217" s="6" t="s">
        <v>2956</v>
      </c>
      <c r="AH217" s="6" t="s">
        <v>4151</v>
      </c>
      <c r="AI217" s="7">
        <f>IFERROR(RANK('Ref. Chile'!H216,'Ref. Chile'!H:H,0)+COUNTIF('Ref. Chile'!$H$7:'Ref. Chile'!H216,'Ref. Chile'!H216)-1,"")</f>
        <v>505</v>
      </c>
      <c r="AJ217" s="7">
        <f>IFERROR(RANK('Ref. Chile'!I216,'Ref. Chile'!I:I,0)+COUNTIF('Ref. Chile'!$I$7:'Ref. Chile'!I216,'Ref. Chile'!I216)-1,"")</f>
        <v>1717</v>
      </c>
      <c r="AK217" s="7">
        <f>IFERROR(RANK('Ref. Chile'!J216,'Ref. Chile'!J:J,0)+COUNTIF('Ref. Chile'!$J$7:'Ref. Chile'!J216,'Ref. Chile'!J216)-1,"")</f>
        <v>1640</v>
      </c>
      <c r="AL217" s="7">
        <f>IFERROR(RANK('Ref. Chile'!K216,'Ref. Chile'!K:K,0)+COUNTIF('Ref. Chile'!$K$7:'Ref. Chile'!K216,'Ref. Chile'!K216)-1,"")</f>
        <v>1594</v>
      </c>
      <c r="AM217" s="7">
        <f>IFERROR(RANK('Ref. Chile'!L216,'Ref. Chile'!L:L,0)+COUNTIF('Ref. Chile'!$L$7:'Ref. Chile'!L216,'Ref. Chile'!L216)-1,"")</f>
        <v>1452</v>
      </c>
      <c r="AN217" s="7">
        <f>IFERROR(RANK('Ref. Chile'!M216,'Ref. Chile'!M:M,0)+COUNTIF('Ref. Chile'!$M$7:'Ref. Chile'!M216,'Ref. Chile'!M216)-1,"")</f>
        <v>1500</v>
      </c>
      <c r="AO217" s="7">
        <f>IFERROR(RANK('Ref. Chile'!H216,'Ref. Chile'!H:H,1)+COUNTIF('Ref. Chile'!$H$7:'Ref. Chile'!H216,'Ref. Chile'!H216)-1,"")</f>
        <v>2298</v>
      </c>
      <c r="AP217" s="7">
        <f>IFERROR(RANK('Ref. Chile'!I216,'Ref. Chile'!I:I,1)+COUNTIF('Ref. Chile'!$I$7:'Ref. Chile'!I216,'Ref. Chile'!I216)-1,"")</f>
        <v>1036</v>
      </c>
      <c r="AQ217" s="7">
        <f>IFERROR(RANK('Ref. Chile'!J216,'Ref. Chile'!J:J,1)+COUNTIF('Ref. Chile'!$J$7:'Ref. Chile'!J216,'Ref. Chile'!J216)-1,"")</f>
        <v>836</v>
      </c>
    </row>
    <row r="218" spans="31:43" ht="17.25" customHeight="1" x14ac:dyDescent="0.3">
      <c r="AE218" s="5" t="s">
        <v>213</v>
      </c>
      <c r="AF218" s="5" t="s">
        <v>3296</v>
      </c>
      <c r="AG218" s="6" t="s">
        <v>2957</v>
      </c>
      <c r="AH218" s="6" t="s">
        <v>4088</v>
      </c>
      <c r="AI218" s="7">
        <f>IFERROR(RANK('Ref. Chile'!H217,'Ref. Chile'!H:H,0)+COUNTIF('Ref. Chile'!$H$7:'Ref. Chile'!H217,'Ref. Chile'!H217)-1,"")</f>
        <v>1379</v>
      </c>
      <c r="AJ218" s="7">
        <f>IFERROR(RANK('Ref. Chile'!I217,'Ref. Chile'!I:I,0)+COUNTIF('Ref. Chile'!$I$7:'Ref. Chile'!I217,'Ref. Chile'!I217)-1,"")</f>
        <v>2639</v>
      </c>
      <c r="AK218" s="7">
        <f>IFERROR(RANK('Ref. Chile'!J217,'Ref. Chile'!J:J,0)+COUNTIF('Ref. Chile'!$J$7:'Ref. Chile'!J217,'Ref. Chile'!J217)-1,"")</f>
        <v>2393</v>
      </c>
      <c r="AL218" s="7">
        <f>IFERROR(RANK('Ref. Chile'!K217,'Ref. Chile'!K:K,0)+COUNTIF('Ref. Chile'!$K$7:'Ref. Chile'!K217,'Ref. Chile'!K217)-1,"")</f>
        <v>2441</v>
      </c>
      <c r="AM218" s="7">
        <f>IFERROR(RANK('Ref. Chile'!L217,'Ref. Chile'!L:L,0)+COUNTIF('Ref. Chile'!$L$7:'Ref. Chile'!L217,'Ref. Chile'!L217)-1,"")</f>
        <v>2227</v>
      </c>
      <c r="AN218" s="7">
        <f>IFERROR(RANK('Ref. Chile'!M217,'Ref. Chile'!M:M,0)+COUNTIF('Ref. Chile'!$M$7:'Ref. Chile'!M217,'Ref. Chile'!M217)-1,"")</f>
        <v>2404</v>
      </c>
      <c r="AO218" s="7">
        <f>IFERROR(RANK('Ref. Chile'!H217,'Ref. Chile'!H:H,1)+COUNTIF('Ref. Chile'!$H$7:'Ref. Chile'!H217,'Ref. Chile'!H217)-1,"")</f>
        <v>1424</v>
      </c>
      <c r="AP218" s="7">
        <f>IFERROR(RANK('Ref. Chile'!I217,'Ref. Chile'!I:I,1)+COUNTIF('Ref. Chile'!$I$7:'Ref. Chile'!I217,'Ref. Chile'!I217)-1,"")</f>
        <v>114</v>
      </c>
      <c r="AQ218" s="7">
        <f>IFERROR(RANK('Ref. Chile'!J217,'Ref. Chile'!J:J,1)+COUNTIF('Ref. Chile'!$J$7:'Ref. Chile'!J217,'Ref. Chile'!J217)-1,"")</f>
        <v>177</v>
      </c>
    </row>
    <row r="219" spans="31:43" ht="17.25" customHeight="1" x14ac:dyDescent="0.3">
      <c r="AE219" s="5" t="s">
        <v>214</v>
      </c>
      <c r="AF219" s="5" t="s">
        <v>3297</v>
      </c>
      <c r="AG219" s="6" t="s">
        <v>2957</v>
      </c>
      <c r="AH219" s="6" t="s">
        <v>4095</v>
      </c>
      <c r="AI219" s="7">
        <f>IFERROR(RANK('Ref. Chile'!H218,'Ref. Chile'!H:H,0)+COUNTIF('Ref. Chile'!$H$7:'Ref. Chile'!H218,'Ref. Chile'!H218)-1,"")</f>
        <v>1384</v>
      </c>
      <c r="AJ219" s="7">
        <f>IFERROR(RANK('Ref. Chile'!I218,'Ref. Chile'!I:I,0)+COUNTIF('Ref. Chile'!$I$7:'Ref. Chile'!I218,'Ref. Chile'!I218)-1,"")</f>
        <v>2651</v>
      </c>
      <c r="AK219" s="7">
        <f>IFERROR(RANK('Ref. Chile'!J218,'Ref. Chile'!J:J,0)+COUNTIF('Ref. Chile'!$J$7:'Ref. Chile'!J218,'Ref. Chile'!J218)-1,"")</f>
        <v>2401</v>
      </c>
      <c r="AL219" s="7">
        <f>IFERROR(RANK('Ref. Chile'!K218,'Ref. Chile'!K:K,0)+COUNTIF('Ref. Chile'!$K$7:'Ref. Chile'!K218,'Ref. Chile'!K218)-1,"")</f>
        <v>2443</v>
      </c>
      <c r="AM219" s="7">
        <f>IFERROR(RANK('Ref. Chile'!L218,'Ref. Chile'!L:L,0)+COUNTIF('Ref. Chile'!$L$7:'Ref. Chile'!L218,'Ref. Chile'!L218)-1,"")</f>
        <v>2245</v>
      </c>
      <c r="AN219" s="7">
        <f>IFERROR(RANK('Ref. Chile'!M218,'Ref. Chile'!M:M,0)+COUNTIF('Ref. Chile'!$M$7:'Ref. Chile'!M218,'Ref. Chile'!M218)-1,"")</f>
        <v>2414</v>
      </c>
      <c r="AO219" s="7">
        <f>IFERROR(RANK('Ref. Chile'!H218,'Ref. Chile'!H:H,1)+COUNTIF('Ref. Chile'!$H$7:'Ref. Chile'!H218,'Ref. Chile'!H218)-1,"")</f>
        <v>1419</v>
      </c>
      <c r="AP219" s="7">
        <f>IFERROR(RANK('Ref. Chile'!I218,'Ref. Chile'!I:I,1)+COUNTIF('Ref. Chile'!$I$7:'Ref. Chile'!I218,'Ref. Chile'!I218)-1,"")</f>
        <v>102</v>
      </c>
      <c r="AQ219" s="7">
        <f>IFERROR(RANK('Ref. Chile'!J218,'Ref. Chile'!J:J,1)+COUNTIF('Ref. Chile'!$J$7:'Ref. Chile'!J218,'Ref. Chile'!J218)-1,"")</f>
        <v>169</v>
      </c>
    </row>
    <row r="220" spans="31:43" ht="17.25" customHeight="1" x14ac:dyDescent="0.3">
      <c r="AE220" s="5" t="s">
        <v>215</v>
      </c>
      <c r="AF220" s="5" t="s">
        <v>3298</v>
      </c>
      <c r="AG220" s="6" t="s">
        <v>2957</v>
      </c>
      <c r="AH220" s="6" t="s">
        <v>4111</v>
      </c>
      <c r="AI220" s="7">
        <f>IFERROR(RANK('Ref. Chile'!H219,'Ref. Chile'!H:H,0)+COUNTIF('Ref. Chile'!$H$7:'Ref. Chile'!H219,'Ref. Chile'!H219)-1,"")</f>
        <v>1383</v>
      </c>
      <c r="AJ220" s="7">
        <f>IFERROR(RANK('Ref. Chile'!I219,'Ref. Chile'!I:I,0)+COUNTIF('Ref. Chile'!$I$7:'Ref. Chile'!I219,'Ref. Chile'!I219)-1,"")</f>
        <v>2648</v>
      </c>
      <c r="AK220" s="7">
        <f>IFERROR(RANK('Ref. Chile'!J219,'Ref. Chile'!J:J,0)+COUNTIF('Ref. Chile'!$J$7:'Ref. Chile'!J219,'Ref. Chile'!J219)-1,"")</f>
        <v>2399</v>
      </c>
      <c r="AL220" s="7">
        <f>IFERROR(RANK('Ref. Chile'!K219,'Ref. Chile'!K:K,0)+COUNTIF('Ref. Chile'!$K$7:'Ref. Chile'!K219,'Ref. Chile'!K219)-1,"")</f>
        <v>2442</v>
      </c>
      <c r="AM220" s="7">
        <f>IFERROR(RANK('Ref. Chile'!L219,'Ref. Chile'!L:L,0)+COUNTIF('Ref. Chile'!$L$7:'Ref. Chile'!L219,'Ref. Chile'!L219)-1,"")</f>
        <v>2241</v>
      </c>
      <c r="AN220" s="7">
        <f>IFERROR(RANK('Ref. Chile'!M219,'Ref. Chile'!M:M,0)+COUNTIF('Ref. Chile'!$M$7:'Ref. Chile'!M219,'Ref. Chile'!M219)-1,"")</f>
        <v>2410</v>
      </c>
      <c r="AO220" s="7">
        <f>IFERROR(RANK('Ref. Chile'!H219,'Ref. Chile'!H:H,1)+COUNTIF('Ref. Chile'!$H$7:'Ref. Chile'!H219,'Ref. Chile'!H219)-1,"")</f>
        <v>1420</v>
      </c>
      <c r="AP220" s="7">
        <f>IFERROR(RANK('Ref. Chile'!I219,'Ref. Chile'!I:I,1)+COUNTIF('Ref. Chile'!$I$7:'Ref. Chile'!I219,'Ref. Chile'!I219)-1,"")</f>
        <v>105</v>
      </c>
      <c r="AQ220" s="7">
        <f>IFERROR(RANK('Ref. Chile'!J219,'Ref. Chile'!J:J,1)+COUNTIF('Ref. Chile'!$J$7:'Ref. Chile'!J219,'Ref. Chile'!J219)-1,"")</f>
        <v>171</v>
      </c>
    </row>
    <row r="221" spans="31:43" ht="17.25" customHeight="1" x14ac:dyDescent="0.3">
      <c r="AE221" s="5" t="s">
        <v>216</v>
      </c>
      <c r="AF221" s="5" t="s">
        <v>3299</v>
      </c>
      <c r="AG221" s="6" t="s">
        <v>2957</v>
      </c>
      <c r="AH221" s="6" t="s">
        <v>4104</v>
      </c>
      <c r="AI221" s="7">
        <f>IFERROR(RANK('Ref. Chile'!H220,'Ref. Chile'!H:H,0)+COUNTIF('Ref. Chile'!$H$7:'Ref. Chile'!H220,'Ref. Chile'!H220)-1,"")</f>
        <v>1388</v>
      </c>
      <c r="AJ221" s="7">
        <f>IFERROR(RANK('Ref. Chile'!I220,'Ref. Chile'!I:I,0)+COUNTIF('Ref. Chile'!$I$7:'Ref. Chile'!I220,'Ref. Chile'!I220)-1,"")</f>
        <v>2641</v>
      </c>
      <c r="AK221" s="7">
        <f>IFERROR(RANK('Ref. Chile'!J220,'Ref. Chile'!J:J,0)+COUNTIF('Ref. Chile'!$J$7:'Ref. Chile'!J220,'Ref. Chile'!J220)-1,"")</f>
        <v>2404</v>
      </c>
      <c r="AL221" s="7">
        <f>IFERROR(RANK('Ref. Chile'!K220,'Ref. Chile'!K:K,0)+COUNTIF('Ref. Chile'!$K$7:'Ref. Chile'!K220,'Ref. Chile'!K220)-1,"")</f>
        <v>2444</v>
      </c>
      <c r="AM221" s="7">
        <f>IFERROR(RANK('Ref. Chile'!L220,'Ref. Chile'!L:L,0)+COUNTIF('Ref. Chile'!$L$7:'Ref. Chile'!L220,'Ref. Chile'!L220)-1,"")</f>
        <v>2235</v>
      </c>
      <c r="AN221" s="7">
        <f>IFERROR(RANK('Ref. Chile'!M220,'Ref. Chile'!M:M,0)+COUNTIF('Ref. Chile'!$M$7:'Ref. Chile'!M220,'Ref. Chile'!M220)-1,"")</f>
        <v>2407</v>
      </c>
      <c r="AO221" s="7">
        <f>IFERROR(RANK('Ref. Chile'!H220,'Ref. Chile'!H:H,1)+COUNTIF('Ref. Chile'!$H$7:'Ref. Chile'!H220,'Ref. Chile'!H220)-1,"")</f>
        <v>1415</v>
      </c>
      <c r="AP221" s="7">
        <f>IFERROR(RANK('Ref. Chile'!I220,'Ref. Chile'!I:I,1)+COUNTIF('Ref. Chile'!$I$7:'Ref. Chile'!I220,'Ref. Chile'!I220)-1,"")</f>
        <v>112</v>
      </c>
      <c r="AQ221" s="7">
        <f>IFERROR(RANK('Ref. Chile'!J220,'Ref. Chile'!J:J,1)+COUNTIF('Ref. Chile'!$J$7:'Ref. Chile'!J220,'Ref. Chile'!J220)-1,"")</f>
        <v>166</v>
      </c>
    </row>
    <row r="222" spans="31:43" ht="17.25" customHeight="1" x14ac:dyDescent="0.3">
      <c r="AE222" s="5" t="s">
        <v>217</v>
      </c>
      <c r="AF222" s="5" t="s">
        <v>3300</v>
      </c>
      <c r="AG222" s="6" t="s">
        <v>2957</v>
      </c>
      <c r="AH222" s="6" t="s">
        <v>4112</v>
      </c>
      <c r="AI222" s="7">
        <f>IFERROR(RANK('Ref. Chile'!H221,'Ref. Chile'!H:H,0)+COUNTIF('Ref. Chile'!$H$7:'Ref. Chile'!H221,'Ref. Chile'!H221)-1,"")</f>
        <v>1393</v>
      </c>
      <c r="AJ222" s="7">
        <f>IFERROR(RANK('Ref. Chile'!I221,'Ref. Chile'!I:I,0)+COUNTIF('Ref. Chile'!$I$7:'Ref. Chile'!I221,'Ref. Chile'!I221)-1,"")</f>
        <v>2664</v>
      </c>
      <c r="AK222" s="7">
        <f>IFERROR(RANK('Ref. Chile'!J221,'Ref. Chile'!J:J,0)+COUNTIF('Ref. Chile'!$J$7:'Ref. Chile'!J221,'Ref. Chile'!J221)-1,"")</f>
        <v>2416</v>
      </c>
      <c r="AL222" s="7">
        <f>IFERROR(RANK('Ref. Chile'!K221,'Ref. Chile'!K:K,0)+COUNTIF('Ref. Chile'!$K$7:'Ref. Chile'!K221,'Ref. Chile'!K221)-1,"")</f>
        <v>2445</v>
      </c>
      <c r="AM222" s="7">
        <f>IFERROR(RANK('Ref. Chile'!L221,'Ref. Chile'!L:L,0)+COUNTIF('Ref. Chile'!$L$7:'Ref. Chile'!L221,'Ref. Chile'!L221)-1,"")</f>
        <v>2265</v>
      </c>
      <c r="AN222" s="7">
        <f>IFERROR(RANK('Ref. Chile'!M221,'Ref. Chile'!M:M,0)+COUNTIF('Ref. Chile'!$M$7:'Ref. Chile'!M221,'Ref. Chile'!M221)-1,"")</f>
        <v>2420</v>
      </c>
      <c r="AO222" s="7">
        <f>IFERROR(RANK('Ref. Chile'!H221,'Ref. Chile'!H:H,1)+COUNTIF('Ref. Chile'!$H$7:'Ref. Chile'!H221,'Ref. Chile'!H221)-1,"")</f>
        <v>1410</v>
      </c>
      <c r="AP222" s="7">
        <f>IFERROR(RANK('Ref. Chile'!I221,'Ref. Chile'!I:I,1)+COUNTIF('Ref. Chile'!$I$7:'Ref. Chile'!I221,'Ref. Chile'!I221)-1,"")</f>
        <v>89</v>
      </c>
      <c r="AQ222" s="7">
        <f>IFERROR(RANK('Ref. Chile'!J221,'Ref. Chile'!J:J,1)+COUNTIF('Ref. Chile'!$J$7:'Ref. Chile'!J221,'Ref. Chile'!J221)-1,"")</f>
        <v>154</v>
      </c>
    </row>
    <row r="223" spans="31:43" ht="17.25" customHeight="1" x14ac:dyDescent="0.3">
      <c r="AE223" s="5" t="s">
        <v>218</v>
      </c>
      <c r="AF223" s="5" t="s">
        <v>3301</v>
      </c>
      <c r="AG223" s="6" t="s">
        <v>2957</v>
      </c>
      <c r="AH223" s="6" t="s">
        <v>4113</v>
      </c>
      <c r="AI223" s="7">
        <f>IFERROR(RANK('Ref. Chile'!H222,'Ref. Chile'!H:H,0)+COUNTIF('Ref. Chile'!$H$7:'Ref. Chile'!H222,'Ref. Chile'!H222)-1,"")</f>
        <v>1439</v>
      </c>
      <c r="AJ223" s="7">
        <f>IFERROR(RANK('Ref. Chile'!I222,'Ref. Chile'!I:I,0)+COUNTIF('Ref. Chile'!$I$7:'Ref. Chile'!I222,'Ref. Chile'!I222)-1,"")</f>
        <v>2706</v>
      </c>
      <c r="AK223" s="7">
        <f>IFERROR(RANK('Ref. Chile'!J222,'Ref. Chile'!J:J,0)+COUNTIF('Ref. Chile'!$J$7:'Ref. Chile'!J222,'Ref. Chile'!J222)-1,"")</f>
        <v>2489</v>
      </c>
      <c r="AL223" s="7">
        <f>IFERROR(RANK('Ref. Chile'!K222,'Ref. Chile'!K:K,0)+COUNTIF('Ref. Chile'!$K$7:'Ref. Chile'!K222,'Ref. Chile'!K222)-1,"")</f>
        <v>2448</v>
      </c>
      <c r="AM223" s="7">
        <f>IFERROR(RANK('Ref. Chile'!L222,'Ref. Chile'!L:L,0)+COUNTIF('Ref. Chile'!$L$7:'Ref. Chile'!L222,'Ref. Chile'!L222)-1,"")</f>
        <v>2329</v>
      </c>
      <c r="AN223" s="7">
        <f>IFERROR(RANK('Ref. Chile'!M222,'Ref. Chile'!M:M,0)+COUNTIF('Ref. Chile'!$M$7:'Ref. Chile'!M222,'Ref. Chile'!M222)-1,"")</f>
        <v>2469</v>
      </c>
      <c r="AO223" s="7">
        <f>IFERROR(RANK('Ref. Chile'!H222,'Ref. Chile'!H:H,1)+COUNTIF('Ref. Chile'!$H$7:'Ref. Chile'!H222,'Ref. Chile'!H222)-1,"")</f>
        <v>1364</v>
      </c>
      <c r="AP223" s="7">
        <f>IFERROR(RANK('Ref. Chile'!I222,'Ref. Chile'!I:I,1)+COUNTIF('Ref. Chile'!$I$7:'Ref. Chile'!I222,'Ref. Chile'!I222)-1,"")</f>
        <v>47</v>
      </c>
      <c r="AQ223" s="7">
        <f>IFERROR(RANK('Ref. Chile'!J222,'Ref. Chile'!J:J,1)+COUNTIF('Ref. Chile'!$J$7:'Ref. Chile'!J222,'Ref. Chile'!J222)-1,"")</f>
        <v>81</v>
      </c>
    </row>
    <row r="224" spans="31:43" ht="17.25" customHeight="1" x14ac:dyDescent="0.3">
      <c r="AE224" s="5" t="s">
        <v>219</v>
      </c>
      <c r="AF224" s="5" t="s">
        <v>3302</v>
      </c>
      <c r="AG224" s="6" t="s">
        <v>2958</v>
      </c>
      <c r="AH224" s="6" t="s">
        <v>4092</v>
      </c>
      <c r="AI224" s="7">
        <f>IFERROR(RANK('Ref. Chile'!H223,'Ref. Chile'!H:H,0)+COUNTIF('Ref. Chile'!$H$7:'Ref. Chile'!H223,'Ref. Chile'!H223)-1,"")</f>
        <v>562</v>
      </c>
      <c r="AJ224" s="7">
        <f>IFERROR(RANK('Ref. Chile'!I223,'Ref. Chile'!I:I,0)+COUNTIF('Ref. Chile'!$I$7:'Ref. Chile'!I223,'Ref. Chile'!I223)-1,"")</f>
        <v>1201</v>
      </c>
      <c r="AK224" s="7">
        <f>IFERROR(RANK('Ref. Chile'!J223,'Ref. Chile'!J:J,0)+COUNTIF('Ref. Chile'!$J$7:'Ref. Chile'!J223,'Ref. Chile'!J223)-1,"")</f>
        <v>702</v>
      </c>
      <c r="AL224" s="7">
        <f>IFERROR(RANK('Ref. Chile'!K223,'Ref. Chile'!K:K,0)+COUNTIF('Ref. Chile'!$K$7:'Ref. Chile'!K223,'Ref. Chile'!K223)-1,"")</f>
        <v>1406</v>
      </c>
      <c r="AM224" s="7">
        <f>IFERROR(RANK('Ref. Chile'!L223,'Ref. Chile'!L:L,0)+COUNTIF('Ref. Chile'!$L$7:'Ref. Chile'!L223,'Ref. Chile'!L223)-1,"")</f>
        <v>1375</v>
      </c>
      <c r="AN224" s="7">
        <f>IFERROR(RANK('Ref. Chile'!M223,'Ref. Chile'!M:M,0)+COUNTIF('Ref. Chile'!$M$7:'Ref. Chile'!M223,'Ref. Chile'!M223)-1,"")</f>
        <v>346</v>
      </c>
      <c r="AO224" s="7">
        <f>IFERROR(RANK('Ref. Chile'!H223,'Ref. Chile'!H:H,1)+COUNTIF('Ref. Chile'!$H$7:'Ref. Chile'!H223,'Ref. Chile'!H223)-1,"")</f>
        <v>2241</v>
      </c>
      <c r="AP224" s="7">
        <f>IFERROR(RANK('Ref. Chile'!I223,'Ref. Chile'!I:I,1)+COUNTIF('Ref. Chile'!$I$7:'Ref. Chile'!I223,'Ref. Chile'!I223)-1,"")</f>
        <v>1552</v>
      </c>
      <c r="AQ224" s="7">
        <f>IFERROR(RANK('Ref. Chile'!J223,'Ref. Chile'!J:J,1)+COUNTIF('Ref. Chile'!$J$7:'Ref. Chile'!J223,'Ref. Chile'!J223)-1,"")</f>
        <v>1868</v>
      </c>
    </row>
    <row r="225" spans="31:43" ht="17.25" customHeight="1" x14ac:dyDescent="0.3">
      <c r="AE225" s="5" t="s">
        <v>220</v>
      </c>
      <c r="AF225" s="5" t="s">
        <v>3303</v>
      </c>
      <c r="AG225" s="6" t="s">
        <v>2958</v>
      </c>
      <c r="AH225" s="6" t="s">
        <v>4088</v>
      </c>
      <c r="AI225" s="7">
        <f>IFERROR(RANK('Ref. Chile'!H224,'Ref. Chile'!H:H,0)+COUNTIF('Ref. Chile'!$H$7:'Ref. Chile'!H224,'Ref. Chile'!H224)-1,"")</f>
        <v>578</v>
      </c>
      <c r="AJ225" s="7">
        <f>IFERROR(RANK('Ref. Chile'!I224,'Ref. Chile'!I:I,0)+COUNTIF('Ref. Chile'!$I$7:'Ref. Chile'!I224,'Ref. Chile'!I224)-1,"")</f>
        <v>1236</v>
      </c>
      <c r="AK225" s="7">
        <f>IFERROR(RANK('Ref. Chile'!J224,'Ref. Chile'!J:J,0)+COUNTIF('Ref. Chile'!$J$7:'Ref. Chile'!J224,'Ref. Chile'!J224)-1,"")</f>
        <v>760</v>
      </c>
      <c r="AL225" s="7">
        <f>IFERROR(RANK('Ref. Chile'!K224,'Ref. Chile'!K:K,0)+COUNTIF('Ref. Chile'!$K$7:'Ref. Chile'!K224,'Ref. Chile'!K224)-1,"")</f>
        <v>1420</v>
      </c>
      <c r="AM225" s="7">
        <f>IFERROR(RANK('Ref. Chile'!L224,'Ref. Chile'!L:L,0)+COUNTIF('Ref. Chile'!$L$7:'Ref. Chile'!L224,'Ref. Chile'!L224)-1,"")</f>
        <v>1404</v>
      </c>
      <c r="AN225" s="7">
        <f>IFERROR(RANK('Ref. Chile'!M224,'Ref. Chile'!M:M,0)+COUNTIF('Ref. Chile'!$M$7:'Ref. Chile'!M224,'Ref. Chile'!M224)-1,"")</f>
        <v>484</v>
      </c>
      <c r="AO225" s="7">
        <f>IFERROR(RANK('Ref. Chile'!H224,'Ref. Chile'!H:H,1)+COUNTIF('Ref. Chile'!$H$7:'Ref. Chile'!H224,'Ref. Chile'!H224)-1,"")</f>
        <v>2225</v>
      </c>
      <c r="AP225" s="7">
        <f>IFERROR(RANK('Ref. Chile'!I224,'Ref. Chile'!I:I,1)+COUNTIF('Ref. Chile'!$I$7:'Ref. Chile'!I224,'Ref. Chile'!I224)-1,"")</f>
        <v>1517</v>
      </c>
      <c r="AQ225" s="7">
        <f>IFERROR(RANK('Ref. Chile'!J224,'Ref. Chile'!J:J,1)+COUNTIF('Ref. Chile'!$J$7:'Ref. Chile'!J224,'Ref. Chile'!J224)-1,"")</f>
        <v>1810</v>
      </c>
    </row>
    <row r="226" spans="31:43" ht="17.25" customHeight="1" x14ac:dyDescent="0.3">
      <c r="AE226" s="5" t="s">
        <v>221</v>
      </c>
      <c r="AF226" s="5" t="s">
        <v>3304</v>
      </c>
      <c r="AG226" s="6" t="s">
        <v>2958</v>
      </c>
      <c r="AH226" s="6" t="s">
        <v>4095</v>
      </c>
      <c r="AI226" s="7">
        <f>IFERROR(RANK('Ref. Chile'!H225,'Ref. Chile'!H:H,0)+COUNTIF('Ref. Chile'!$H$7:'Ref. Chile'!H225,'Ref. Chile'!H225)-1,"")</f>
        <v>568</v>
      </c>
      <c r="AJ226" s="7">
        <f>IFERROR(RANK('Ref. Chile'!I225,'Ref. Chile'!I:I,0)+COUNTIF('Ref. Chile'!$I$7:'Ref. Chile'!I225,'Ref. Chile'!I225)-1,"")</f>
        <v>1226</v>
      </c>
      <c r="AK226" s="7">
        <f>IFERROR(RANK('Ref. Chile'!J225,'Ref. Chile'!J:J,0)+COUNTIF('Ref. Chile'!$J$7:'Ref. Chile'!J225,'Ref. Chile'!J225)-1,"")</f>
        <v>726</v>
      </c>
      <c r="AL226" s="7">
        <f>IFERROR(RANK('Ref. Chile'!K225,'Ref. Chile'!K:K,0)+COUNTIF('Ref. Chile'!$K$7:'Ref. Chile'!K225,'Ref. Chile'!K225)-1,"")</f>
        <v>1413</v>
      </c>
      <c r="AM226" s="7">
        <f>IFERROR(RANK('Ref. Chile'!L225,'Ref. Chile'!L:L,0)+COUNTIF('Ref. Chile'!$L$7:'Ref. Chile'!L225,'Ref. Chile'!L225)-1,"")</f>
        <v>1396</v>
      </c>
      <c r="AN226" s="7">
        <f>IFERROR(RANK('Ref. Chile'!M225,'Ref. Chile'!M:M,0)+COUNTIF('Ref. Chile'!$M$7:'Ref. Chile'!M225,'Ref. Chile'!M225)-1,"")</f>
        <v>440</v>
      </c>
      <c r="AO226" s="7">
        <f>IFERROR(RANK('Ref. Chile'!H225,'Ref. Chile'!H:H,1)+COUNTIF('Ref. Chile'!$H$7:'Ref. Chile'!H225,'Ref. Chile'!H225)-1,"")</f>
        <v>2235</v>
      </c>
      <c r="AP226" s="7">
        <f>IFERROR(RANK('Ref. Chile'!I225,'Ref. Chile'!I:I,1)+COUNTIF('Ref. Chile'!$I$7:'Ref. Chile'!I225,'Ref. Chile'!I225)-1,"")</f>
        <v>1527</v>
      </c>
      <c r="AQ226" s="7">
        <f>IFERROR(RANK('Ref. Chile'!J225,'Ref. Chile'!J:J,1)+COUNTIF('Ref. Chile'!$J$7:'Ref. Chile'!J225,'Ref. Chile'!J225)-1,"")</f>
        <v>1844</v>
      </c>
    </row>
    <row r="227" spans="31:43" ht="17.25" customHeight="1" x14ac:dyDescent="0.3">
      <c r="AE227" s="5" t="s">
        <v>222</v>
      </c>
      <c r="AF227" s="5" t="s">
        <v>3305</v>
      </c>
      <c r="AG227" s="6" t="s">
        <v>2958</v>
      </c>
      <c r="AH227" s="6" t="s">
        <v>4111</v>
      </c>
      <c r="AI227" s="7">
        <f>IFERROR(RANK('Ref. Chile'!H226,'Ref. Chile'!H:H,0)+COUNTIF('Ref. Chile'!$H$7:'Ref. Chile'!H226,'Ref. Chile'!H226)-1,"")</f>
        <v>565</v>
      </c>
      <c r="AJ227" s="7">
        <f>IFERROR(RANK('Ref. Chile'!I226,'Ref. Chile'!I:I,0)+COUNTIF('Ref. Chile'!$I$7:'Ref. Chile'!I226,'Ref. Chile'!I226)-1,"")</f>
        <v>1216</v>
      </c>
      <c r="AK227" s="7">
        <f>IFERROR(RANK('Ref. Chile'!J226,'Ref. Chile'!J:J,0)+COUNTIF('Ref. Chile'!$J$7:'Ref. Chile'!J226,'Ref. Chile'!J226)-1,"")</f>
        <v>714</v>
      </c>
      <c r="AL227" s="7">
        <f>IFERROR(RANK('Ref. Chile'!K226,'Ref. Chile'!K:K,0)+COUNTIF('Ref. Chile'!$K$7:'Ref. Chile'!K226,'Ref. Chile'!K226)-1,"")</f>
        <v>1412</v>
      </c>
      <c r="AM227" s="7">
        <f>IFERROR(RANK('Ref. Chile'!L226,'Ref. Chile'!L:L,0)+COUNTIF('Ref. Chile'!$L$7:'Ref. Chile'!L226,'Ref. Chile'!L226)-1,"")</f>
        <v>1386</v>
      </c>
      <c r="AN227" s="7">
        <f>IFERROR(RANK('Ref. Chile'!M226,'Ref. Chile'!M:M,0)+COUNTIF('Ref. Chile'!$M$7:'Ref. Chile'!M226,'Ref. Chile'!M226)-1,"")</f>
        <v>401</v>
      </c>
      <c r="AO227" s="7">
        <f>IFERROR(RANK('Ref. Chile'!H226,'Ref. Chile'!H:H,1)+COUNTIF('Ref. Chile'!$H$7:'Ref. Chile'!H226,'Ref. Chile'!H226)-1,"")</f>
        <v>2238</v>
      </c>
      <c r="AP227" s="7">
        <f>IFERROR(RANK('Ref. Chile'!I226,'Ref. Chile'!I:I,1)+COUNTIF('Ref. Chile'!$I$7:'Ref. Chile'!I226,'Ref. Chile'!I226)-1,"")</f>
        <v>1537</v>
      </c>
      <c r="AQ227" s="7">
        <f>IFERROR(RANK('Ref. Chile'!J226,'Ref. Chile'!J:J,1)+COUNTIF('Ref. Chile'!$J$7:'Ref. Chile'!J226,'Ref. Chile'!J226)-1,"")</f>
        <v>1856</v>
      </c>
    </row>
    <row r="228" spans="31:43" ht="17.25" customHeight="1" x14ac:dyDescent="0.3">
      <c r="AE228" s="5" t="s">
        <v>223</v>
      </c>
      <c r="AF228" s="5" t="s">
        <v>3306</v>
      </c>
      <c r="AG228" s="6" t="s">
        <v>2958</v>
      </c>
      <c r="AH228" s="6" t="s">
        <v>4104</v>
      </c>
      <c r="AI228" s="7">
        <f>IFERROR(RANK('Ref. Chile'!H227,'Ref. Chile'!H:H,0)+COUNTIF('Ref. Chile'!$H$7:'Ref. Chile'!H227,'Ref. Chile'!H227)-1,"")</f>
        <v>575</v>
      </c>
      <c r="AJ228" s="7">
        <f>IFERROR(RANK('Ref. Chile'!I227,'Ref. Chile'!I:I,0)+COUNTIF('Ref. Chile'!$I$7:'Ref. Chile'!I227,'Ref. Chile'!I227)-1,"")</f>
        <v>1233</v>
      </c>
      <c r="AK228" s="7">
        <f>IFERROR(RANK('Ref. Chile'!J227,'Ref. Chile'!J:J,0)+COUNTIF('Ref. Chile'!$J$7:'Ref. Chile'!J227,'Ref. Chile'!J227)-1,"")</f>
        <v>750</v>
      </c>
      <c r="AL228" s="7">
        <f>IFERROR(RANK('Ref. Chile'!K227,'Ref. Chile'!K:K,0)+COUNTIF('Ref. Chile'!$K$7:'Ref. Chile'!K227,'Ref. Chile'!K227)-1,"")</f>
        <v>1418</v>
      </c>
      <c r="AM228" s="7">
        <f>IFERROR(RANK('Ref. Chile'!L227,'Ref. Chile'!L:L,0)+COUNTIF('Ref. Chile'!$L$7:'Ref. Chile'!L227,'Ref. Chile'!L227)-1,"")</f>
        <v>1399</v>
      </c>
      <c r="AN228" s="7">
        <f>IFERROR(RANK('Ref. Chile'!M227,'Ref. Chile'!M:M,0)+COUNTIF('Ref. Chile'!$M$7:'Ref. Chile'!M227,'Ref. Chile'!M227)-1,"")</f>
        <v>465</v>
      </c>
      <c r="AO228" s="7">
        <f>IFERROR(RANK('Ref. Chile'!H227,'Ref. Chile'!H:H,1)+COUNTIF('Ref. Chile'!$H$7:'Ref. Chile'!H227,'Ref. Chile'!H227)-1,"")</f>
        <v>2228</v>
      </c>
      <c r="AP228" s="7">
        <f>IFERROR(RANK('Ref. Chile'!I227,'Ref. Chile'!I:I,1)+COUNTIF('Ref. Chile'!$I$7:'Ref. Chile'!I227,'Ref. Chile'!I227)-1,"")</f>
        <v>1520</v>
      </c>
      <c r="AQ228" s="7">
        <f>IFERROR(RANK('Ref. Chile'!J227,'Ref. Chile'!J:J,1)+COUNTIF('Ref. Chile'!$J$7:'Ref. Chile'!J227,'Ref. Chile'!J227)-1,"")</f>
        <v>1820</v>
      </c>
    </row>
    <row r="229" spans="31:43" ht="17.25" customHeight="1" x14ac:dyDescent="0.3">
      <c r="AE229" s="5" t="s">
        <v>224</v>
      </c>
      <c r="AF229" s="5" t="s">
        <v>3307</v>
      </c>
      <c r="AG229" s="6" t="s">
        <v>2958</v>
      </c>
      <c r="AH229" s="6" t="s">
        <v>4112</v>
      </c>
      <c r="AI229" s="7">
        <f>IFERROR(RANK('Ref. Chile'!H228,'Ref. Chile'!H:H,0)+COUNTIF('Ref. Chile'!$H$7:'Ref. Chile'!H228,'Ref. Chile'!H228)-1,"")</f>
        <v>563</v>
      </c>
      <c r="AJ229" s="7">
        <f>IFERROR(RANK('Ref. Chile'!I228,'Ref. Chile'!I:I,0)+COUNTIF('Ref. Chile'!$I$7:'Ref. Chile'!I228,'Ref. Chile'!I228)-1,"")</f>
        <v>1200</v>
      </c>
      <c r="AK229" s="7">
        <f>IFERROR(RANK('Ref. Chile'!J228,'Ref. Chile'!J:J,0)+COUNTIF('Ref. Chile'!$J$7:'Ref. Chile'!J228,'Ref. Chile'!J228)-1,"")</f>
        <v>666</v>
      </c>
      <c r="AL229" s="7">
        <f>IFERROR(RANK('Ref. Chile'!K228,'Ref. Chile'!K:K,0)+COUNTIF('Ref. Chile'!$K$7:'Ref. Chile'!K228,'Ref. Chile'!K228)-1,"")</f>
        <v>1403</v>
      </c>
      <c r="AM229" s="7">
        <f>IFERROR(RANK('Ref. Chile'!L228,'Ref. Chile'!L:L,0)+COUNTIF('Ref. Chile'!$L$7:'Ref. Chile'!L228,'Ref. Chile'!L228)-1,"")</f>
        <v>1373</v>
      </c>
      <c r="AN229" s="7">
        <f>IFERROR(RANK('Ref. Chile'!M228,'Ref. Chile'!M:M,0)+COUNTIF('Ref. Chile'!$M$7:'Ref. Chile'!M228,'Ref. Chile'!M228)-1,"")</f>
        <v>331</v>
      </c>
      <c r="AO229" s="7">
        <f>IFERROR(RANK('Ref. Chile'!H228,'Ref. Chile'!H:H,1)+COUNTIF('Ref. Chile'!$H$7:'Ref. Chile'!H228,'Ref. Chile'!H228)-1,"")</f>
        <v>2240</v>
      </c>
      <c r="AP229" s="7">
        <f>IFERROR(RANK('Ref. Chile'!I228,'Ref. Chile'!I:I,1)+COUNTIF('Ref. Chile'!$I$7:'Ref. Chile'!I228,'Ref. Chile'!I228)-1,"")</f>
        <v>1553</v>
      </c>
      <c r="AQ229" s="7">
        <f>IFERROR(RANK('Ref. Chile'!J228,'Ref. Chile'!J:J,1)+COUNTIF('Ref. Chile'!$J$7:'Ref. Chile'!J228,'Ref. Chile'!J228)-1,"")</f>
        <v>1904</v>
      </c>
    </row>
    <row r="230" spans="31:43" ht="17.25" customHeight="1" x14ac:dyDescent="0.3">
      <c r="AE230" s="5" t="s">
        <v>225</v>
      </c>
      <c r="AF230" s="5" t="s">
        <v>3308</v>
      </c>
      <c r="AG230" s="6" t="s">
        <v>2958</v>
      </c>
      <c r="AH230" s="6" t="s">
        <v>4139</v>
      </c>
      <c r="AI230" s="7">
        <f>IFERROR(RANK('Ref. Chile'!H229,'Ref. Chile'!H:H,0)+COUNTIF('Ref. Chile'!$H$7:'Ref. Chile'!H229,'Ref. Chile'!H229)-1,"")</f>
        <v>583</v>
      </c>
      <c r="AJ230" s="7">
        <f>IFERROR(RANK('Ref. Chile'!I229,'Ref. Chile'!I:I,0)+COUNTIF('Ref. Chile'!$I$7:'Ref. Chile'!I229,'Ref. Chile'!I229)-1,"")</f>
        <v>1249</v>
      </c>
      <c r="AK230" s="7">
        <f>IFERROR(RANK('Ref. Chile'!J229,'Ref. Chile'!J:J,0)+COUNTIF('Ref. Chile'!$J$7:'Ref. Chile'!J229,'Ref. Chile'!J229)-1,"")</f>
        <v>816</v>
      </c>
      <c r="AL230" s="7">
        <f>IFERROR(RANK('Ref. Chile'!K229,'Ref. Chile'!K:K,0)+COUNTIF('Ref. Chile'!$K$7:'Ref. Chile'!K229,'Ref. Chile'!K229)-1,"")</f>
        <v>1423</v>
      </c>
      <c r="AM230" s="7">
        <f>IFERROR(RANK('Ref. Chile'!L229,'Ref. Chile'!L:L,0)+COUNTIF('Ref. Chile'!$L$7:'Ref. Chile'!L229,'Ref. Chile'!L229)-1,"")</f>
        <v>1415</v>
      </c>
      <c r="AN230" s="7">
        <f>IFERROR(RANK('Ref. Chile'!M229,'Ref. Chile'!M:M,0)+COUNTIF('Ref. Chile'!$M$7:'Ref. Chile'!M229,'Ref. Chile'!M229)-1,"")</f>
        <v>543</v>
      </c>
      <c r="AO230" s="7">
        <f>IFERROR(RANK('Ref. Chile'!H229,'Ref. Chile'!H:H,1)+COUNTIF('Ref. Chile'!$H$7:'Ref. Chile'!H229,'Ref. Chile'!H229)-1,"")</f>
        <v>2220</v>
      </c>
      <c r="AP230" s="7">
        <f>IFERROR(RANK('Ref. Chile'!I229,'Ref. Chile'!I:I,1)+COUNTIF('Ref. Chile'!$I$7:'Ref. Chile'!I229,'Ref. Chile'!I229)-1,"")</f>
        <v>1504</v>
      </c>
      <c r="AQ230" s="7">
        <f>IFERROR(RANK('Ref. Chile'!J229,'Ref. Chile'!J:J,1)+COUNTIF('Ref. Chile'!$J$7:'Ref. Chile'!J229,'Ref. Chile'!J229)-1,"")</f>
        <v>1754</v>
      </c>
    </row>
    <row r="231" spans="31:43" ht="17.25" customHeight="1" x14ac:dyDescent="0.3">
      <c r="AE231" s="5" t="s">
        <v>226</v>
      </c>
      <c r="AF231" s="5" t="s">
        <v>3309</v>
      </c>
      <c r="AG231" s="6" t="s">
        <v>2959</v>
      </c>
      <c r="AH231" s="6" t="s">
        <v>4092</v>
      </c>
      <c r="AI231" s="7">
        <f>IFERROR(RANK('Ref. Chile'!H230,'Ref. Chile'!H:H,0)+COUNTIF('Ref. Chile'!$H$7:'Ref. Chile'!H230,'Ref. Chile'!H230)-1,"")</f>
        <v>467</v>
      </c>
      <c r="AJ231" s="7">
        <f>IFERROR(RANK('Ref. Chile'!I230,'Ref. Chile'!I:I,0)+COUNTIF('Ref. Chile'!$I$7:'Ref. Chile'!I230,'Ref. Chile'!I230)-1,"")</f>
        <v>1650</v>
      </c>
      <c r="AK231" s="7">
        <f>IFERROR(RANK('Ref. Chile'!J230,'Ref. Chile'!J:J,0)+COUNTIF('Ref. Chile'!$J$7:'Ref. Chile'!J230,'Ref. Chile'!J230)-1,"")</f>
        <v>585</v>
      </c>
      <c r="AL231" s="7">
        <f>IFERROR(RANK('Ref. Chile'!K230,'Ref. Chile'!K:K,0)+COUNTIF('Ref. Chile'!$K$7:'Ref. Chile'!K230,'Ref. Chile'!K230)-1,"")</f>
        <v>1312</v>
      </c>
      <c r="AM231" s="7">
        <f>IFERROR(RANK('Ref. Chile'!L230,'Ref. Chile'!L:L,0)+COUNTIF('Ref. Chile'!$L$7:'Ref. Chile'!L230,'Ref. Chile'!L230)-1,"")</f>
        <v>1712</v>
      </c>
      <c r="AN231" s="7">
        <f>IFERROR(RANK('Ref. Chile'!M230,'Ref. Chile'!M:M,0)+COUNTIF('Ref. Chile'!$M$7:'Ref. Chile'!M230,'Ref. Chile'!M230)-1,"")</f>
        <v>323</v>
      </c>
      <c r="AO231" s="7">
        <f>IFERROR(RANK('Ref. Chile'!H230,'Ref. Chile'!H:H,1)+COUNTIF('Ref. Chile'!$H$7:'Ref. Chile'!H230,'Ref. Chile'!H230)-1,"")</f>
        <v>2336</v>
      </c>
      <c r="AP231" s="7">
        <f>IFERROR(RANK('Ref. Chile'!I230,'Ref. Chile'!I:I,1)+COUNTIF('Ref. Chile'!$I$7:'Ref. Chile'!I230,'Ref. Chile'!I230)-1,"")</f>
        <v>1103</v>
      </c>
      <c r="AQ231" s="7">
        <f>IFERROR(RANK('Ref. Chile'!J230,'Ref. Chile'!J:J,1)+COUNTIF('Ref. Chile'!$J$7:'Ref. Chile'!J230,'Ref. Chile'!J230)-1,"")</f>
        <v>1985</v>
      </c>
    </row>
    <row r="232" spans="31:43" ht="17.25" customHeight="1" x14ac:dyDescent="0.3">
      <c r="AE232" s="5" t="s">
        <v>227</v>
      </c>
      <c r="AF232" s="5" t="s">
        <v>3310</v>
      </c>
      <c r="AG232" s="6" t="s">
        <v>2959</v>
      </c>
      <c r="AH232" s="6" t="s">
        <v>4088</v>
      </c>
      <c r="AI232" s="7">
        <f>IFERROR(RANK('Ref. Chile'!H231,'Ref. Chile'!H:H,0)+COUNTIF('Ref. Chile'!$H$7:'Ref. Chile'!H231,'Ref. Chile'!H231)-1,"")</f>
        <v>464</v>
      </c>
      <c r="AJ232" s="7">
        <f>IFERROR(RANK('Ref. Chile'!I231,'Ref. Chile'!I:I,0)+COUNTIF('Ref. Chile'!$I$7:'Ref. Chile'!I231,'Ref. Chile'!I231)-1,"")</f>
        <v>1598</v>
      </c>
      <c r="AK232" s="7">
        <f>IFERROR(RANK('Ref. Chile'!J231,'Ref. Chile'!J:J,0)+COUNTIF('Ref. Chile'!$J$7:'Ref. Chile'!J231,'Ref. Chile'!J231)-1,"")</f>
        <v>532</v>
      </c>
      <c r="AL232" s="7">
        <f>IFERROR(RANK('Ref. Chile'!K231,'Ref. Chile'!K:K,0)+COUNTIF('Ref. Chile'!$K$7:'Ref. Chile'!K231,'Ref. Chile'!K231)-1,"")</f>
        <v>1242</v>
      </c>
      <c r="AM232" s="7">
        <f>IFERROR(RANK('Ref. Chile'!L231,'Ref. Chile'!L:L,0)+COUNTIF('Ref. Chile'!$L$7:'Ref. Chile'!L231,'Ref. Chile'!L231)-1,"")</f>
        <v>1686</v>
      </c>
      <c r="AN232" s="7">
        <f>IFERROR(RANK('Ref. Chile'!M231,'Ref. Chile'!M:M,0)+COUNTIF('Ref. Chile'!$M$7:'Ref. Chile'!M231,'Ref. Chile'!M231)-1,"")</f>
        <v>255</v>
      </c>
      <c r="AO232" s="7">
        <f>IFERROR(RANK('Ref. Chile'!H231,'Ref. Chile'!H:H,1)+COUNTIF('Ref. Chile'!$H$7:'Ref. Chile'!H231,'Ref. Chile'!H231)-1,"")</f>
        <v>2339</v>
      </c>
      <c r="AP232" s="7">
        <f>IFERROR(RANK('Ref. Chile'!I231,'Ref. Chile'!I:I,1)+COUNTIF('Ref. Chile'!$I$7:'Ref. Chile'!I231,'Ref. Chile'!I231)-1,"")</f>
        <v>1155</v>
      </c>
      <c r="AQ232" s="7">
        <f>IFERROR(RANK('Ref. Chile'!J231,'Ref. Chile'!J:J,1)+COUNTIF('Ref. Chile'!$J$7:'Ref. Chile'!J231,'Ref. Chile'!J231)-1,"")</f>
        <v>2038</v>
      </c>
    </row>
    <row r="233" spans="31:43" ht="17.25" customHeight="1" x14ac:dyDescent="0.3">
      <c r="AE233" s="5" t="s">
        <v>228</v>
      </c>
      <c r="AF233" s="5" t="s">
        <v>3311</v>
      </c>
      <c r="AG233" s="6" t="s">
        <v>2959</v>
      </c>
      <c r="AH233" s="6" t="s">
        <v>4095</v>
      </c>
      <c r="AI233" s="7">
        <f>IFERROR(RANK('Ref. Chile'!H232,'Ref. Chile'!H:H,0)+COUNTIF('Ref. Chile'!$H$7:'Ref. Chile'!H232,'Ref. Chile'!H232)-1,"")</f>
        <v>463</v>
      </c>
      <c r="AJ233" s="7">
        <f>IFERROR(RANK('Ref. Chile'!I232,'Ref. Chile'!I:I,0)+COUNTIF('Ref. Chile'!$I$7:'Ref. Chile'!I232,'Ref. Chile'!I232)-1,"")</f>
        <v>1591</v>
      </c>
      <c r="AK233" s="7">
        <f>IFERROR(RANK('Ref. Chile'!J232,'Ref. Chile'!J:J,0)+COUNTIF('Ref. Chile'!$J$7:'Ref. Chile'!J232,'Ref. Chile'!J232)-1,"")</f>
        <v>528</v>
      </c>
      <c r="AL233" s="7">
        <f>IFERROR(RANK('Ref. Chile'!K232,'Ref. Chile'!K:K,0)+COUNTIF('Ref. Chile'!$K$7:'Ref. Chile'!K232,'Ref. Chile'!K232)-1,"")</f>
        <v>1233</v>
      </c>
      <c r="AM233" s="7">
        <f>IFERROR(RANK('Ref. Chile'!L232,'Ref. Chile'!L:L,0)+COUNTIF('Ref. Chile'!$L$7:'Ref. Chile'!L232,'Ref. Chile'!L232)-1,"")</f>
        <v>1681</v>
      </c>
      <c r="AN233" s="7">
        <f>IFERROR(RANK('Ref. Chile'!M232,'Ref. Chile'!M:M,0)+COUNTIF('Ref. Chile'!$M$7:'Ref. Chile'!M232,'Ref. Chile'!M232)-1,"")</f>
        <v>250</v>
      </c>
      <c r="AO233" s="7">
        <f>IFERROR(RANK('Ref. Chile'!H232,'Ref. Chile'!H:H,1)+COUNTIF('Ref. Chile'!$H$7:'Ref. Chile'!H232,'Ref. Chile'!H232)-1,"")</f>
        <v>2340</v>
      </c>
      <c r="AP233" s="7">
        <f>IFERROR(RANK('Ref. Chile'!I232,'Ref. Chile'!I:I,1)+COUNTIF('Ref. Chile'!$I$7:'Ref. Chile'!I232,'Ref. Chile'!I232)-1,"")</f>
        <v>1162</v>
      </c>
      <c r="AQ233" s="7">
        <f>IFERROR(RANK('Ref. Chile'!J232,'Ref. Chile'!J:J,1)+COUNTIF('Ref. Chile'!$J$7:'Ref. Chile'!J232,'Ref. Chile'!J232)-1,"")</f>
        <v>2042</v>
      </c>
    </row>
    <row r="234" spans="31:43" ht="17.25" customHeight="1" x14ac:dyDescent="0.3">
      <c r="AE234" s="5" t="s">
        <v>229</v>
      </c>
      <c r="AF234" s="5" t="s">
        <v>3312</v>
      </c>
      <c r="AG234" s="6" t="s">
        <v>2959</v>
      </c>
      <c r="AH234" s="6" t="s">
        <v>4111</v>
      </c>
      <c r="AI234" s="7">
        <f>IFERROR(RANK('Ref. Chile'!H233,'Ref. Chile'!H:H,0)+COUNTIF('Ref. Chile'!$H$7:'Ref. Chile'!H233,'Ref. Chile'!H233)-1,"")</f>
        <v>462</v>
      </c>
      <c r="AJ234" s="7">
        <f>IFERROR(RANK('Ref. Chile'!I233,'Ref. Chile'!I:I,0)+COUNTIF('Ref. Chile'!$I$7:'Ref. Chile'!I233,'Ref. Chile'!I233)-1,"")</f>
        <v>1581</v>
      </c>
      <c r="AK234" s="7">
        <f>IFERROR(RANK('Ref. Chile'!J233,'Ref. Chile'!J:J,0)+COUNTIF('Ref. Chile'!$J$7:'Ref. Chile'!J233,'Ref. Chile'!J233)-1,"")</f>
        <v>831</v>
      </c>
      <c r="AL234" s="7">
        <f>IFERROR(RANK('Ref. Chile'!K233,'Ref. Chile'!K:K,0)+COUNTIF('Ref. Chile'!$K$7:'Ref. Chile'!K233,'Ref. Chile'!K233)-1,"")</f>
        <v>1185</v>
      </c>
      <c r="AM234" s="7">
        <f>IFERROR(RANK('Ref. Chile'!L233,'Ref. Chile'!L:L,0)+COUNTIF('Ref. Chile'!$L$7:'Ref. Chile'!L233,'Ref. Chile'!L233)-1,"")</f>
        <v>1668</v>
      </c>
      <c r="AN234" s="7">
        <f>IFERROR(RANK('Ref. Chile'!M233,'Ref. Chile'!M:M,0)+COUNTIF('Ref. Chile'!$M$7:'Ref. Chile'!M233,'Ref. Chile'!M233)-1,"")</f>
        <v>573</v>
      </c>
      <c r="AO234" s="7">
        <f>IFERROR(RANK('Ref. Chile'!H233,'Ref. Chile'!H:H,1)+COUNTIF('Ref. Chile'!$H$7:'Ref. Chile'!H233,'Ref. Chile'!H233)-1,"")</f>
        <v>2341</v>
      </c>
      <c r="AP234" s="7">
        <f>IFERROR(RANK('Ref. Chile'!I233,'Ref. Chile'!I:I,1)+COUNTIF('Ref. Chile'!$I$7:'Ref. Chile'!I233,'Ref. Chile'!I233)-1,"")</f>
        <v>1172</v>
      </c>
      <c r="AQ234" s="7">
        <f>IFERROR(RANK('Ref. Chile'!J233,'Ref. Chile'!J:J,1)+COUNTIF('Ref. Chile'!$J$7:'Ref. Chile'!J233,'Ref. Chile'!J233)-1,"")</f>
        <v>1739</v>
      </c>
    </row>
    <row r="235" spans="31:43" ht="17.25" customHeight="1" x14ac:dyDescent="0.3">
      <c r="AE235" s="5" t="s">
        <v>230</v>
      </c>
      <c r="AF235" s="5" t="s">
        <v>3313</v>
      </c>
      <c r="AG235" s="6" t="s">
        <v>2959</v>
      </c>
      <c r="AH235" s="6" t="s">
        <v>4104</v>
      </c>
      <c r="AI235" s="7">
        <f>IFERROR(RANK('Ref. Chile'!H234,'Ref. Chile'!H:H,0)+COUNTIF('Ref. Chile'!$H$7:'Ref. Chile'!H234,'Ref. Chile'!H234)-1,"")</f>
        <v>466</v>
      </c>
      <c r="AJ235" s="7">
        <f>IFERROR(RANK('Ref. Chile'!I234,'Ref. Chile'!I:I,0)+COUNTIF('Ref. Chile'!$I$7:'Ref. Chile'!I234,'Ref. Chile'!I234)-1,"")</f>
        <v>1633</v>
      </c>
      <c r="AK235" s="7">
        <f>IFERROR(RANK('Ref. Chile'!J234,'Ref. Chile'!J:J,0)+COUNTIF('Ref. Chile'!$J$7:'Ref. Chile'!J234,'Ref. Chile'!J234)-1,"")</f>
        <v>569</v>
      </c>
      <c r="AL235" s="7">
        <f>IFERROR(RANK('Ref. Chile'!K234,'Ref. Chile'!K:K,0)+COUNTIF('Ref. Chile'!$K$7:'Ref. Chile'!K234,'Ref. Chile'!K234)-1,"")</f>
        <v>1280</v>
      </c>
      <c r="AM235" s="7">
        <f>IFERROR(RANK('Ref. Chile'!L234,'Ref. Chile'!L:L,0)+COUNTIF('Ref. Chile'!$L$7:'Ref. Chile'!L234,'Ref. Chile'!L234)-1,"")</f>
        <v>1699</v>
      </c>
      <c r="AN235" s="7">
        <f>IFERROR(RANK('Ref. Chile'!M234,'Ref. Chile'!M:M,0)+COUNTIF('Ref. Chile'!$M$7:'Ref. Chile'!M234,'Ref. Chile'!M234)-1,"")</f>
        <v>287</v>
      </c>
      <c r="AO235" s="7">
        <f>IFERROR(RANK('Ref. Chile'!H234,'Ref. Chile'!H:H,1)+COUNTIF('Ref. Chile'!$H$7:'Ref. Chile'!H234,'Ref. Chile'!H234)-1,"")</f>
        <v>2337</v>
      </c>
      <c r="AP235" s="7">
        <f>IFERROR(RANK('Ref. Chile'!I234,'Ref. Chile'!I:I,1)+COUNTIF('Ref. Chile'!$I$7:'Ref. Chile'!I234,'Ref. Chile'!I234)-1,"")</f>
        <v>1120</v>
      </c>
      <c r="AQ235" s="7">
        <f>IFERROR(RANK('Ref. Chile'!J234,'Ref. Chile'!J:J,1)+COUNTIF('Ref. Chile'!$J$7:'Ref. Chile'!J234,'Ref. Chile'!J234)-1,"")</f>
        <v>2001</v>
      </c>
    </row>
    <row r="236" spans="31:43" ht="17.25" customHeight="1" x14ac:dyDescent="0.3">
      <c r="AE236" s="5" t="s">
        <v>231</v>
      </c>
      <c r="AF236" s="5" t="s">
        <v>3314</v>
      </c>
      <c r="AG236" s="6" t="s">
        <v>2959</v>
      </c>
      <c r="AH236" s="6" t="s">
        <v>4112</v>
      </c>
      <c r="AI236" s="7">
        <f>IFERROR(RANK('Ref. Chile'!H235,'Ref. Chile'!H:H,0)+COUNTIF('Ref. Chile'!$H$7:'Ref. Chile'!H235,'Ref. Chile'!H235)-1,"")</f>
        <v>461</v>
      </c>
      <c r="AJ236" s="7">
        <f>IFERROR(RANK('Ref. Chile'!I235,'Ref. Chile'!I:I,0)+COUNTIF('Ref. Chile'!$I$7:'Ref. Chile'!I235,'Ref. Chile'!I235)-1,"")</f>
        <v>1564</v>
      </c>
      <c r="AK236" s="7">
        <f>IFERROR(RANK('Ref. Chile'!J235,'Ref. Chile'!J:J,0)+COUNTIF('Ref. Chile'!$J$7:'Ref. Chile'!J235,'Ref. Chile'!J235)-1,"")</f>
        <v>447</v>
      </c>
      <c r="AL236" s="7">
        <f>IFERROR(RANK('Ref. Chile'!K235,'Ref. Chile'!K:K,0)+COUNTIF('Ref. Chile'!$K$7:'Ref. Chile'!K235,'Ref. Chile'!K235)-1,"")</f>
        <v>1144</v>
      </c>
      <c r="AM236" s="7">
        <f>IFERROR(RANK('Ref. Chile'!L235,'Ref. Chile'!L:L,0)+COUNTIF('Ref. Chile'!$L$7:'Ref. Chile'!L235,'Ref. Chile'!L235)-1,"")</f>
        <v>1654</v>
      </c>
      <c r="AN236" s="7">
        <f>IFERROR(RANK('Ref. Chile'!M235,'Ref. Chile'!M:M,0)+COUNTIF('Ref. Chile'!$M$7:'Ref. Chile'!M235,'Ref. Chile'!M235)-1,"")</f>
        <v>205</v>
      </c>
      <c r="AO236" s="7">
        <f>IFERROR(RANK('Ref. Chile'!H235,'Ref. Chile'!H:H,1)+COUNTIF('Ref. Chile'!$H$7:'Ref. Chile'!H235,'Ref. Chile'!H235)-1,"")</f>
        <v>2342</v>
      </c>
      <c r="AP236" s="7">
        <f>IFERROR(RANK('Ref. Chile'!I235,'Ref. Chile'!I:I,1)+COUNTIF('Ref. Chile'!$I$7:'Ref. Chile'!I235,'Ref. Chile'!I235)-1,"")</f>
        <v>1189</v>
      </c>
      <c r="AQ236" s="7">
        <f>IFERROR(RANK('Ref. Chile'!J235,'Ref. Chile'!J:J,1)+COUNTIF('Ref. Chile'!$J$7:'Ref. Chile'!J235,'Ref. Chile'!J235)-1,"")</f>
        <v>2123</v>
      </c>
    </row>
    <row r="237" spans="31:43" ht="17.25" customHeight="1" x14ac:dyDescent="0.3">
      <c r="AE237" s="5" t="s">
        <v>232</v>
      </c>
      <c r="AF237" s="5" t="s">
        <v>3315</v>
      </c>
      <c r="AG237" s="6" t="s">
        <v>2959</v>
      </c>
      <c r="AH237" s="6" t="s">
        <v>4113</v>
      </c>
      <c r="AI237" s="7">
        <f>IFERROR(RANK('Ref. Chile'!H236,'Ref. Chile'!H:H,0)+COUNTIF('Ref. Chile'!$H$7:'Ref. Chile'!H236,'Ref. Chile'!H236)-1,"")</f>
        <v>465</v>
      </c>
      <c r="AJ237" s="7">
        <f>IFERROR(RANK('Ref. Chile'!I236,'Ref. Chile'!I:I,0)+COUNTIF('Ref. Chile'!$I$7:'Ref. Chile'!I236,'Ref. Chile'!I236)-1,"")</f>
        <v>1592</v>
      </c>
      <c r="AK237" s="7">
        <f>IFERROR(RANK('Ref. Chile'!J236,'Ref. Chile'!J:J,0)+COUNTIF('Ref. Chile'!$J$7:'Ref. Chile'!J236,'Ref. Chile'!J236)-1,"")</f>
        <v>566</v>
      </c>
      <c r="AL237" s="7">
        <f>IFERROR(RANK('Ref. Chile'!K236,'Ref. Chile'!K:K,0)+COUNTIF('Ref. Chile'!$K$7:'Ref. Chile'!K236,'Ref. Chile'!K236)-1,"")</f>
        <v>1248</v>
      </c>
      <c r="AM237" s="7">
        <f>IFERROR(RANK('Ref. Chile'!L236,'Ref. Chile'!L:L,0)+COUNTIF('Ref. Chile'!$L$7:'Ref. Chile'!L236,'Ref. Chile'!L236)-1,"")</f>
        <v>1682</v>
      </c>
      <c r="AN237" s="7">
        <f>IFERROR(RANK('Ref. Chile'!M236,'Ref. Chile'!M:M,0)+COUNTIF('Ref. Chile'!$M$7:'Ref. Chile'!M236,'Ref. Chile'!M236)-1,"")</f>
        <v>256</v>
      </c>
      <c r="AO237" s="7">
        <f>IFERROR(RANK('Ref. Chile'!H236,'Ref. Chile'!H:H,1)+COUNTIF('Ref. Chile'!$H$7:'Ref. Chile'!H236,'Ref. Chile'!H236)-1,"")</f>
        <v>2338</v>
      </c>
      <c r="AP237" s="7">
        <f>IFERROR(RANK('Ref. Chile'!I236,'Ref. Chile'!I:I,1)+COUNTIF('Ref. Chile'!$I$7:'Ref. Chile'!I236,'Ref. Chile'!I236)-1,"")</f>
        <v>1161</v>
      </c>
      <c r="AQ237" s="7">
        <f>IFERROR(RANK('Ref. Chile'!J236,'Ref. Chile'!J:J,1)+COUNTIF('Ref. Chile'!$J$7:'Ref. Chile'!J236,'Ref. Chile'!J236)-1,"")</f>
        <v>2004</v>
      </c>
    </row>
    <row r="238" spans="31:43" ht="17.25" customHeight="1" x14ac:dyDescent="0.3">
      <c r="AE238" s="5" t="s">
        <v>233</v>
      </c>
      <c r="AF238" s="5" t="s">
        <v>3316</v>
      </c>
      <c r="AG238" s="6" t="s">
        <v>2960</v>
      </c>
      <c r="AH238" s="6" t="s">
        <v>4092</v>
      </c>
      <c r="AI238" s="7">
        <f>IFERROR(RANK('Ref. Chile'!H237,'Ref. Chile'!H:H,0)+COUNTIF('Ref. Chile'!$H$7:'Ref. Chile'!H237,'Ref. Chile'!H237)-1,"")</f>
        <v>439</v>
      </c>
      <c r="AJ238" s="7">
        <f>IFERROR(RANK('Ref. Chile'!I237,'Ref. Chile'!I:I,0)+COUNTIF('Ref. Chile'!$I$7:'Ref. Chile'!I237,'Ref. Chile'!I237)-1,"")</f>
        <v>2022</v>
      </c>
      <c r="AK238" s="7">
        <f>IFERROR(RANK('Ref. Chile'!J237,'Ref. Chile'!J:J,0)+COUNTIF('Ref. Chile'!$J$7:'Ref. Chile'!J237,'Ref. Chile'!J237)-1,"")</f>
        <v>357</v>
      </c>
      <c r="AL238" s="7">
        <f>IFERROR(RANK('Ref. Chile'!K237,'Ref. Chile'!K:K,0)+COUNTIF('Ref. Chile'!$K$7:'Ref. Chile'!K237,'Ref. Chile'!K237)-1,"")</f>
        <v>1429</v>
      </c>
      <c r="AM238" s="7">
        <f>IFERROR(RANK('Ref. Chile'!L237,'Ref. Chile'!L:L,0)+COUNTIF('Ref. Chile'!$L$7:'Ref. Chile'!L237,'Ref. Chile'!L237)-1,"")</f>
        <v>2205</v>
      </c>
      <c r="AN238" s="7">
        <f>IFERROR(RANK('Ref. Chile'!M237,'Ref. Chile'!M:M,0)+COUNTIF('Ref. Chile'!$M$7:'Ref. Chile'!M237,'Ref. Chile'!M237)-1,"")</f>
        <v>174</v>
      </c>
      <c r="AO238" s="7">
        <f>IFERROR(RANK('Ref. Chile'!H237,'Ref. Chile'!H:H,1)+COUNTIF('Ref. Chile'!$H$7:'Ref. Chile'!H237,'Ref. Chile'!H237)-1,"")</f>
        <v>2364</v>
      </c>
      <c r="AP238" s="7">
        <f>IFERROR(RANK('Ref. Chile'!I237,'Ref. Chile'!I:I,1)+COUNTIF('Ref. Chile'!$I$7:'Ref. Chile'!I237,'Ref. Chile'!I237)-1,"")</f>
        <v>731</v>
      </c>
      <c r="AQ238" s="7">
        <f>IFERROR(RANK('Ref. Chile'!J237,'Ref. Chile'!J:J,1)+COUNTIF('Ref. Chile'!$J$7:'Ref. Chile'!J237,'Ref. Chile'!J237)-1,"")</f>
        <v>2213</v>
      </c>
    </row>
    <row r="239" spans="31:43" ht="17.25" customHeight="1" x14ac:dyDescent="0.3">
      <c r="AE239" s="5" t="s">
        <v>234</v>
      </c>
      <c r="AF239" s="5" t="s">
        <v>3317</v>
      </c>
      <c r="AG239" s="6" t="s">
        <v>2960</v>
      </c>
      <c r="AH239" s="6" t="s">
        <v>4088</v>
      </c>
      <c r="AI239" s="7">
        <f>IFERROR(RANK('Ref. Chile'!H238,'Ref. Chile'!H:H,0)+COUNTIF('Ref. Chile'!$H$7:'Ref. Chile'!H238,'Ref. Chile'!H238)-1,"")</f>
        <v>438</v>
      </c>
      <c r="AJ239" s="7">
        <f>IFERROR(RANK('Ref. Chile'!I238,'Ref. Chile'!I:I,0)+COUNTIF('Ref. Chile'!$I$7:'Ref. Chile'!I238,'Ref. Chile'!I238)-1,"")</f>
        <v>1986</v>
      </c>
      <c r="AK239" s="7">
        <f>IFERROR(RANK('Ref. Chile'!J238,'Ref. Chile'!J:J,0)+COUNTIF('Ref. Chile'!$J$7:'Ref. Chile'!J238,'Ref. Chile'!J238)-1,"")</f>
        <v>288</v>
      </c>
      <c r="AL239" s="7">
        <f>IFERROR(RANK('Ref. Chile'!K238,'Ref. Chile'!K:K,0)+COUNTIF('Ref. Chile'!$K$7:'Ref. Chile'!K238,'Ref. Chile'!K238)-1,"")</f>
        <v>1428</v>
      </c>
      <c r="AM239" s="7">
        <f>IFERROR(RANK('Ref. Chile'!L238,'Ref. Chile'!L:L,0)+COUNTIF('Ref. Chile'!$L$7:'Ref. Chile'!L238,'Ref. Chile'!L238)-1,"")</f>
        <v>2135</v>
      </c>
      <c r="AN239" s="7">
        <f>IFERROR(RANK('Ref. Chile'!M238,'Ref. Chile'!M:M,0)+COUNTIF('Ref. Chile'!$M$7:'Ref. Chile'!M238,'Ref. Chile'!M238)-1,"")</f>
        <v>121</v>
      </c>
      <c r="AO239" s="7">
        <f>IFERROR(RANK('Ref. Chile'!H238,'Ref. Chile'!H:H,1)+COUNTIF('Ref. Chile'!$H$7:'Ref. Chile'!H238,'Ref. Chile'!H238)-1,"")</f>
        <v>2365</v>
      </c>
      <c r="AP239" s="7">
        <f>IFERROR(RANK('Ref. Chile'!I238,'Ref. Chile'!I:I,1)+COUNTIF('Ref. Chile'!$I$7:'Ref. Chile'!I238,'Ref. Chile'!I238)-1,"")</f>
        <v>767</v>
      </c>
      <c r="AQ239" s="7">
        <f>IFERROR(RANK('Ref. Chile'!J238,'Ref. Chile'!J:J,1)+COUNTIF('Ref. Chile'!$J$7:'Ref. Chile'!J238,'Ref. Chile'!J238)-1,"")</f>
        <v>2282</v>
      </c>
    </row>
    <row r="240" spans="31:43" ht="17.25" customHeight="1" x14ac:dyDescent="0.3">
      <c r="AE240" s="5" t="s">
        <v>235</v>
      </c>
      <c r="AF240" s="5" t="s">
        <v>3318</v>
      </c>
      <c r="AG240" s="6" t="s">
        <v>2960</v>
      </c>
      <c r="AH240" s="6" t="s">
        <v>4095</v>
      </c>
      <c r="AI240" s="7">
        <f>IFERROR(RANK('Ref. Chile'!H239,'Ref. Chile'!H:H,0)+COUNTIF('Ref. Chile'!$H$7:'Ref. Chile'!H239,'Ref. Chile'!H239)-1,"")</f>
        <v>436</v>
      </c>
      <c r="AJ240" s="7">
        <f>IFERROR(RANK('Ref. Chile'!I239,'Ref. Chile'!I:I,0)+COUNTIF('Ref. Chile'!$I$7:'Ref. Chile'!I239,'Ref. Chile'!I239)-1,"")</f>
        <v>2004</v>
      </c>
      <c r="AK240" s="7">
        <f>IFERROR(RANK('Ref. Chile'!J239,'Ref. Chile'!J:J,0)+COUNTIF('Ref. Chile'!$J$7:'Ref. Chile'!J239,'Ref. Chile'!J239)-1,"")</f>
        <v>314</v>
      </c>
      <c r="AL240" s="7">
        <f>IFERROR(RANK('Ref. Chile'!K239,'Ref. Chile'!K:K,0)+COUNTIF('Ref. Chile'!$K$7:'Ref. Chile'!K239,'Ref. Chile'!K239)-1,"")</f>
        <v>1426</v>
      </c>
      <c r="AM240" s="7">
        <f>IFERROR(RANK('Ref. Chile'!L239,'Ref. Chile'!L:L,0)+COUNTIF('Ref. Chile'!$L$7:'Ref. Chile'!L239,'Ref. Chile'!L239)-1,"")</f>
        <v>2160</v>
      </c>
      <c r="AN240" s="7">
        <f>IFERROR(RANK('Ref. Chile'!M239,'Ref. Chile'!M:M,0)+COUNTIF('Ref. Chile'!$M$7:'Ref. Chile'!M239,'Ref. Chile'!M239)-1,"")</f>
        <v>145</v>
      </c>
      <c r="AO240" s="7">
        <f>IFERROR(RANK('Ref. Chile'!H239,'Ref. Chile'!H:H,1)+COUNTIF('Ref. Chile'!$H$7:'Ref. Chile'!H239,'Ref. Chile'!H239)-1,"")</f>
        <v>2367</v>
      </c>
      <c r="AP240" s="7">
        <f>IFERROR(RANK('Ref. Chile'!I239,'Ref. Chile'!I:I,1)+COUNTIF('Ref. Chile'!$I$7:'Ref. Chile'!I239,'Ref. Chile'!I239)-1,"")</f>
        <v>749</v>
      </c>
      <c r="AQ240" s="7">
        <f>IFERROR(RANK('Ref. Chile'!J239,'Ref. Chile'!J:J,1)+COUNTIF('Ref. Chile'!$J$7:'Ref. Chile'!J239,'Ref. Chile'!J239)-1,"")</f>
        <v>2256</v>
      </c>
    </row>
    <row r="241" spans="31:43" ht="17.25" customHeight="1" x14ac:dyDescent="0.3">
      <c r="AE241" s="5" t="s">
        <v>236</v>
      </c>
      <c r="AF241" s="5" t="s">
        <v>3319</v>
      </c>
      <c r="AG241" s="6" t="s">
        <v>2960</v>
      </c>
      <c r="AH241" s="6" t="s">
        <v>4111</v>
      </c>
      <c r="AI241" s="7">
        <f>IFERROR(RANK('Ref. Chile'!H240,'Ref. Chile'!H:H,0)+COUNTIF('Ref. Chile'!$H$7:'Ref. Chile'!H240,'Ref. Chile'!H240)-1,"")</f>
        <v>434</v>
      </c>
      <c r="AJ241" s="7">
        <f>IFERROR(RANK('Ref. Chile'!I240,'Ref. Chile'!I:I,0)+COUNTIF('Ref. Chile'!$I$7:'Ref. Chile'!I240,'Ref. Chile'!I240)-1,"")</f>
        <v>1994</v>
      </c>
      <c r="AK241" s="7">
        <f>IFERROR(RANK('Ref. Chile'!J240,'Ref. Chile'!J:J,0)+COUNTIF('Ref. Chile'!$J$7:'Ref. Chile'!J240,'Ref. Chile'!J240)-1,"")</f>
        <v>294</v>
      </c>
      <c r="AL241" s="7">
        <f>IFERROR(RANK('Ref. Chile'!K240,'Ref. Chile'!K:K,0)+COUNTIF('Ref. Chile'!$K$7:'Ref. Chile'!K240,'Ref. Chile'!K240)-1,"")</f>
        <v>1424</v>
      </c>
      <c r="AM241" s="7">
        <f>IFERROR(RANK('Ref. Chile'!L240,'Ref. Chile'!L:L,0)+COUNTIF('Ref. Chile'!$L$7:'Ref. Chile'!L240,'Ref. Chile'!L240)-1,"")</f>
        <v>2147</v>
      </c>
      <c r="AN241" s="7">
        <f>IFERROR(RANK('Ref. Chile'!M240,'Ref. Chile'!M:M,0)+COUNTIF('Ref. Chile'!$M$7:'Ref. Chile'!M240,'Ref. Chile'!M240)-1,"")</f>
        <v>128</v>
      </c>
      <c r="AO241" s="7">
        <f>IFERROR(RANK('Ref. Chile'!H240,'Ref. Chile'!H:H,1)+COUNTIF('Ref. Chile'!$H$7:'Ref. Chile'!H240,'Ref. Chile'!H240)-1,"")</f>
        <v>2369</v>
      </c>
      <c r="AP241" s="7">
        <f>IFERROR(RANK('Ref. Chile'!I240,'Ref. Chile'!I:I,1)+COUNTIF('Ref. Chile'!$I$7:'Ref. Chile'!I240,'Ref. Chile'!I240)-1,"")</f>
        <v>759</v>
      </c>
      <c r="AQ241" s="7">
        <f>IFERROR(RANK('Ref. Chile'!J240,'Ref. Chile'!J:J,1)+COUNTIF('Ref. Chile'!$J$7:'Ref. Chile'!J240,'Ref. Chile'!J240)-1,"")</f>
        <v>2276</v>
      </c>
    </row>
    <row r="242" spans="31:43" ht="17.25" customHeight="1" x14ac:dyDescent="0.3">
      <c r="AE242" s="5" t="s">
        <v>237</v>
      </c>
      <c r="AF242" s="5" t="s">
        <v>3320</v>
      </c>
      <c r="AG242" s="6" t="s">
        <v>2960</v>
      </c>
      <c r="AH242" s="6" t="s">
        <v>4104</v>
      </c>
      <c r="AI242" s="7">
        <f>IFERROR(RANK('Ref. Chile'!H241,'Ref. Chile'!H:H,0)+COUNTIF('Ref. Chile'!$H$7:'Ref. Chile'!H241,'Ref. Chile'!H241)-1,"")</f>
        <v>435</v>
      </c>
      <c r="AJ242" s="7">
        <f>IFERROR(RANK('Ref. Chile'!I241,'Ref. Chile'!I:I,0)+COUNTIF('Ref. Chile'!$I$7:'Ref. Chile'!I241,'Ref. Chile'!I241)-1,"")</f>
        <v>1984</v>
      </c>
      <c r="AK242" s="7">
        <f>IFERROR(RANK('Ref. Chile'!J241,'Ref. Chile'!J:J,0)+COUNTIF('Ref. Chile'!$J$7:'Ref. Chile'!J241,'Ref. Chile'!J241)-1,"")</f>
        <v>295</v>
      </c>
      <c r="AL242" s="7">
        <f>IFERROR(RANK('Ref. Chile'!K241,'Ref. Chile'!K:K,0)+COUNTIF('Ref. Chile'!$K$7:'Ref. Chile'!K241,'Ref. Chile'!K241)-1,"")</f>
        <v>1425</v>
      </c>
      <c r="AM242" s="7">
        <f>IFERROR(RANK('Ref. Chile'!L241,'Ref. Chile'!L:L,0)+COUNTIF('Ref. Chile'!$L$7:'Ref. Chile'!L241,'Ref. Chile'!L241)-1,"")</f>
        <v>2129</v>
      </c>
      <c r="AN242" s="7">
        <f>IFERROR(RANK('Ref. Chile'!M241,'Ref. Chile'!M:M,0)+COUNTIF('Ref. Chile'!$M$7:'Ref. Chile'!M241,'Ref. Chile'!M241)-1,"")</f>
        <v>122</v>
      </c>
      <c r="AO242" s="7">
        <f>IFERROR(RANK('Ref. Chile'!H241,'Ref. Chile'!H:H,1)+COUNTIF('Ref. Chile'!$H$7:'Ref. Chile'!H241,'Ref. Chile'!H241)-1,"")</f>
        <v>2368</v>
      </c>
      <c r="AP242" s="7">
        <f>IFERROR(RANK('Ref. Chile'!I241,'Ref. Chile'!I:I,1)+COUNTIF('Ref. Chile'!$I$7:'Ref. Chile'!I241,'Ref. Chile'!I241)-1,"")</f>
        <v>769</v>
      </c>
      <c r="AQ242" s="7">
        <f>IFERROR(RANK('Ref. Chile'!J241,'Ref. Chile'!J:J,1)+COUNTIF('Ref. Chile'!$J$7:'Ref. Chile'!J241,'Ref. Chile'!J241)-1,"")</f>
        <v>2275</v>
      </c>
    </row>
    <row r="243" spans="31:43" ht="17.25" customHeight="1" x14ac:dyDescent="0.3">
      <c r="AE243" s="5" t="s">
        <v>238</v>
      </c>
      <c r="AF243" s="5" t="s">
        <v>3321</v>
      </c>
      <c r="AG243" s="6" t="s">
        <v>2960</v>
      </c>
      <c r="AH243" s="6" t="s">
        <v>4112</v>
      </c>
      <c r="AI243" s="7">
        <f>IFERROR(RANK('Ref. Chile'!H242,'Ref. Chile'!H:H,0)+COUNTIF('Ref. Chile'!$H$7:'Ref. Chile'!H242,'Ref. Chile'!H242)-1,"")</f>
        <v>437</v>
      </c>
      <c r="AJ243" s="7">
        <f>IFERROR(RANK('Ref. Chile'!I242,'Ref. Chile'!I:I,0)+COUNTIF('Ref. Chile'!$I$7:'Ref. Chile'!I242,'Ref. Chile'!I242)-1,"")</f>
        <v>2008</v>
      </c>
      <c r="AK243" s="7">
        <f>IFERROR(RANK('Ref. Chile'!J242,'Ref. Chile'!J:J,0)+COUNTIF('Ref. Chile'!$J$7:'Ref. Chile'!J242,'Ref. Chile'!J242)-1,"")</f>
        <v>297</v>
      </c>
      <c r="AL243" s="7">
        <f>IFERROR(RANK('Ref. Chile'!K242,'Ref. Chile'!K:K,0)+COUNTIF('Ref. Chile'!$K$7:'Ref. Chile'!K242,'Ref. Chile'!K242)-1,"")</f>
        <v>1427</v>
      </c>
      <c r="AM243" s="7">
        <f>IFERROR(RANK('Ref. Chile'!L242,'Ref. Chile'!L:L,0)+COUNTIF('Ref. Chile'!$L$7:'Ref. Chile'!L242,'Ref. Chile'!L242)-1,"")</f>
        <v>2165</v>
      </c>
      <c r="AN243" s="7">
        <f>IFERROR(RANK('Ref. Chile'!M242,'Ref. Chile'!M:M,0)+COUNTIF('Ref. Chile'!$M$7:'Ref. Chile'!M242,'Ref. Chile'!M242)-1,"")</f>
        <v>144</v>
      </c>
      <c r="AO243" s="7">
        <f>IFERROR(RANK('Ref. Chile'!H242,'Ref. Chile'!H:H,1)+COUNTIF('Ref. Chile'!$H$7:'Ref. Chile'!H242,'Ref. Chile'!H242)-1,"")</f>
        <v>2366</v>
      </c>
      <c r="AP243" s="7">
        <f>IFERROR(RANK('Ref. Chile'!I242,'Ref. Chile'!I:I,1)+COUNTIF('Ref. Chile'!$I$7:'Ref. Chile'!I242,'Ref. Chile'!I242)-1,"")</f>
        <v>745</v>
      </c>
      <c r="AQ243" s="7">
        <f>IFERROR(RANK('Ref. Chile'!J242,'Ref. Chile'!J:J,1)+COUNTIF('Ref. Chile'!$J$7:'Ref. Chile'!J242,'Ref. Chile'!J242)-1,"")</f>
        <v>2273</v>
      </c>
    </row>
    <row r="244" spans="31:43" ht="17.25" customHeight="1" x14ac:dyDescent="0.3">
      <c r="AE244" s="5" t="s">
        <v>239</v>
      </c>
      <c r="AF244" s="5" t="s">
        <v>3322</v>
      </c>
      <c r="AG244" s="6" t="s">
        <v>2960</v>
      </c>
      <c r="AH244" s="6" t="s">
        <v>4113</v>
      </c>
      <c r="AI244" s="7">
        <f>IFERROR(RANK('Ref. Chile'!H243,'Ref. Chile'!H:H,0)+COUNTIF('Ref. Chile'!$H$7:'Ref. Chile'!H243,'Ref. Chile'!H243)-1,"")</f>
        <v>440</v>
      </c>
      <c r="AJ244" s="7">
        <f>IFERROR(RANK('Ref. Chile'!I243,'Ref. Chile'!I:I,0)+COUNTIF('Ref. Chile'!$I$7:'Ref. Chile'!I243,'Ref. Chile'!I243)-1,"")</f>
        <v>2023</v>
      </c>
      <c r="AK244" s="7">
        <f>IFERROR(RANK('Ref. Chile'!J243,'Ref. Chile'!J:J,0)+COUNTIF('Ref. Chile'!$J$7:'Ref. Chile'!J243,'Ref. Chile'!J243)-1,"")</f>
        <v>382</v>
      </c>
      <c r="AL244" s="7">
        <f>IFERROR(RANK('Ref. Chile'!K243,'Ref. Chile'!K:K,0)+COUNTIF('Ref. Chile'!$K$7:'Ref. Chile'!K243,'Ref. Chile'!K243)-1,"")</f>
        <v>1430</v>
      </c>
      <c r="AM244" s="7">
        <f>IFERROR(RANK('Ref. Chile'!L243,'Ref. Chile'!L:L,0)+COUNTIF('Ref. Chile'!$L$7:'Ref. Chile'!L243,'Ref. Chile'!L243)-1,"")</f>
        <v>2211</v>
      </c>
      <c r="AN244" s="7">
        <f>IFERROR(RANK('Ref. Chile'!M243,'Ref. Chile'!M:M,0)+COUNTIF('Ref. Chile'!$M$7:'Ref. Chile'!M243,'Ref. Chile'!M243)-1,"")</f>
        <v>186</v>
      </c>
      <c r="AO244" s="7">
        <f>IFERROR(RANK('Ref. Chile'!H243,'Ref. Chile'!H:H,1)+COUNTIF('Ref. Chile'!$H$7:'Ref. Chile'!H243,'Ref. Chile'!H243)-1,"")</f>
        <v>2363</v>
      </c>
      <c r="AP244" s="7">
        <f>IFERROR(RANK('Ref. Chile'!I243,'Ref. Chile'!I:I,1)+COUNTIF('Ref. Chile'!$I$7:'Ref. Chile'!I243,'Ref. Chile'!I243)-1,"")</f>
        <v>730</v>
      </c>
      <c r="AQ244" s="7">
        <f>IFERROR(RANK('Ref. Chile'!J243,'Ref. Chile'!J:J,1)+COUNTIF('Ref. Chile'!$J$7:'Ref. Chile'!J243,'Ref. Chile'!J243)-1,"")</f>
        <v>2188</v>
      </c>
    </row>
    <row r="245" spans="31:43" ht="17.25" customHeight="1" x14ac:dyDescent="0.3">
      <c r="AE245" s="5" t="s">
        <v>240</v>
      </c>
      <c r="AF245" s="5" t="s">
        <v>3323</v>
      </c>
      <c r="AG245" s="6" t="s">
        <v>2961</v>
      </c>
      <c r="AH245" s="6" t="s">
        <v>4088</v>
      </c>
      <c r="AI245" s="7">
        <f>IFERROR(RANK('Ref. Chile'!H244,'Ref. Chile'!H:H,0)+COUNTIF('Ref. Chile'!$H$7:'Ref. Chile'!H244,'Ref. Chile'!H244)-1,"")</f>
        <v>1619</v>
      </c>
      <c r="AJ245" s="7">
        <f>IFERROR(RANK('Ref. Chile'!I244,'Ref. Chile'!I:I,0)+COUNTIF('Ref. Chile'!$I$7:'Ref. Chile'!I244,'Ref. Chile'!I244)-1,"")</f>
        <v>2546</v>
      </c>
      <c r="AK245" s="7">
        <f>IFERROR(RANK('Ref. Chile'!J244,'Ref. Chile'!J:J,0)+COUNTIF('Ref. Chile'!$J$7:'Ref. Chile'!J244,'Ref. Chile'!J244)-1,"")</f>
        <v>2252</v>
      </c>
      <c r="AL245" s="7">
        <f>IFERROR(RANK('Ref. Chile'!K244,'Ref. Chile'!K:K,0)+COUNTIF('Ref. Chile'!$K$7:'Ref. Chile'!K244,'Ref. Chile'!K244)-1,"")</f>
        <v>2343</v>
      </c>
      <c r="AM245" s="7">
        <f>IFERROR(RANK('Ref. Chile'!L244,'Ref. Chile'!L:L,0)+COUNTIF('Ref. Chile'!$L$7:'Ref. Chile'!L244,'Ref. Chile'!L244)-1,"")</f>
        <v>2517</v>
      </c>
      <c r="AN245" s="7">
        <f>IFERROR(RANK('Ref. Chile'!M244,'Ref. Chile'!M:M,0)+COUNTIF('Ref. Chile'!$M$7:'Ref. Chile'!M244,'Ref. Chile'!M244)-1,"")</f>
        <v>2470</v>
      </c>
      <c r="AO245" s="7">
        <f>IFERROR(RANK('Ref. Chile'!H244,'Ref. Chile'!H:H,1)+COUNTIF('Ref. Chile'!$H$7:'Ref. Chile'!H244,'Ref. Chile'!H244)-1,"")</f>
        <v>1184</v>
      </c>
      <c r="AP245" s="7">
        <f>IFERROR(RANK('Ref. Chile'!I244,'Ref. Chile'!I:I,1)+COUNTIF('Ref. Chile'!$I$7:'Ref. Chile'!I244,'Ref. Chile'!I244)-1,"")</f>
        <v>207</v>
      </c>
      <c r="AQ245" s="7">
        <f>IFERROR(RANK('Ref. Chile'!J244,'Ref. Chile'!J:J,1)+COUNTIF('Ref. Chile'!$J$7:'Ref. Chile'!J244,'Ref. Chile'!J244)-1,"")</f>
        <v>318</v>
      </c>
    </row>
    <row r="246" spans="31:43" ht="17.25" customHeight="1" x14ac:dyDescent="0.3">
      <c r="AE246" s="5" t="s">
        <v>241</v>
      </c>
      <c r="AF246" s="5" t="s">
        <v>3324</v>
      </c>
      <c r="AG246" s="6" t="s">
        <v>2961</v>
      </c>
      <c r="AH246" s="6" t="s">
        <v>4111</v>
      </c>
      <c r="AI246" s="7">
        <f>IFERROR(RANK('Ref. Chile'!H245,'Ref. Chile'!H:H,0)+COUNTIF('Ref. Chile'!$H$7:'Ref. Chile'!H245,'Ref. Chile'!H245)-1,"")</f>
        <v>881</v>
      </c>
      <c r="AJ246" s="7">
        <f>IFERROR(RANK('Ref. Chile'!I245,'Ref. Chile'!I:I,0)+COUNTIF('Ref. Chile'!$I$7:'Ref. Chile'!I245,'Ref. Chile'!I245)-1,"")</f>
        <v>700</v>
      </c>
      <c r="AK246" s="7">
        <f>IFERROR(RANK('Ref. Chile'!J245,'Ref. Chile'!J:J,0)+COUNTIF('Ref. Chile'!$J$7:'Ref. Chile'!J245,'Ref. Chile'!J245)-1,"")</f>
        <v>1112</v>
      </c>
      <c r="AL246" s="7">
        <f>IFERROR(RANK('Ref. Chile'!K245,'Ref. Chile'!K:K,0)+COUNTIF('Ref. Chile'!$K$7:'Ref. Chile'!K245,'Ref. Chile'!K245)-1,"")</f>
        <v>946</v>
      </c>
      <c r="AM246" s="7">
        <f>IFERROR(RANK('Ref. Chile'!L245,'Ref. Chile'!L:L,0)+COUNTIF('Ref. Chile'!$L$7:'Ref. Chile'!L245,'Ref. Chile'!L245)-1,"")</f>
        <v>405</v>
      </c>
      <c r="AN246" s="7">
        <f>IFERROR(RANK('Ref. Chile'!M245,'Ref. Chile'!M:M,0)+COUNTIF('Ref. Chile'!$M$7:'Ref. Chile'!M245,'Ref. Chile'!M245)-1,"")</f>
        <v>1501</v>
      </c>
      <c r="AO246" s="7">
        <f>IFERROR(RANK('Ref. Chile'!H245,'Ref. Chile'!H:H,1)+COUNTIF('Ref. Chile'!$H$7:'Ref. Chile'!H245,'Ref. Chile'!H245)-1,"")</f>
        <v>1768</v>
      </c>
      <c r="AP246" s="7">
        <f>IFERROR(RANK('Ref. Chile'!I245,'Ref. Chile'!I:I,1)+COUNTIF('Ref. Chile'!$I$7:'Ref. Chile'!I245,'Ref. Chile'!I245)-1,"")</f>
        <v>1916</v>
      </c>
      <c r="AQ246" s="7">
        <f>IFERROR(RANK('Ref. Chile'!J245,'Ref. Chile'!J:J,1)+COUNTIF('Ref. Chile'!$J$7:'Ref. Chile'!J245,'Ref. Chile'!J245)-1,"")</f>
        <v>1458</v>
      </c>
    </row>
    <row r="247" spans="31:43" ht="17.25" customHeight="1" x14ac:dyDescent="0.3">
      <c r="AE247" s="5" t="s">
        <v>242</v>
      </c>
      <c r="AF247" s="5" t="s">
        <v>3325</v>
      </c>
      <c r="AG247" s="6" t="s">
        <v>2961</v>
      </c>
      <c r="AH247" s="6" t="s">
        <v>4104</v>
      </c>
      <c r="AI247" s="7">
        <f>IFERROR(RANK('Ref. Chile'!H246,'Ref. Chile'!H:H,0)+COUNTIF('Ref. Chile'!$H$7:'Ref. Chile'!H246,'Ref. Chile'!H246)-1,"")</f>
        <v>1641</v>
      </c>
      <c r="AJ247" s="7">
        <f>IFERROR(RANK('Ref. Chile'!I246,'Ref. Chile'!I:I,0)+COUNTIF('Ref. Chile'!$I$7:'Ref. Chile'!I246,'Ref. Chile'!I246)-1,"")</f>
        <v>2570</v>
      </c>
      <c r="AK247" s="7">
        <f>IFERROR(RANK('Ref. Chile'!J246,'Ref. Chile'!J:J,0)+COUNTIF('Ref. Chile'!$J$7:'Ref. Chile'!J246,'Ref. Chile'!J246)-1,"")</f>
        <v>2268</v>
      </c>
      <c r="AL247" s="7">
        <f>IFERROR(RANK('Ref. Chile'!K246,'Ref. Chile'!K:K,0)+COUNTIF('Ref. Chile'!$K$7:'Ref. Chile'!K246,'Ref. Chile'!K246)-1,"")</f>
        <v>2346</v>
      </c>
      <c r="AM247" s="7">
        <f>IFERROR(RANK('Ref. Chile'!L246,'Ref. Chile'!L:L,0)+COUNTIF('Ref. Chile'!$L$7:'Ref. Chile'!L246,'Ref. Chile'!L246)-1,"")</f>
        <v>2527</v>
      </c>
      <c r="AN247" s="7">
        <f>IFERROR(RANK('Ref. Chile'!M246,'Ref. Chile'!M:M,0)+COUNTIF('Ref. Chile'!$M$7:'Ref. Chile'!M246,'Ref. Chile'!M246)-1,"")</f>
        <v>2490</v>
      </c>
      <c r="AO247" s="7">
        <f>IFERROR(RANK('Ref. Chile'!H246,'Ref. Chile'!H:H,1)+COUNTIF('Ref. Chile'!$H$7:'Ref. Chile'!H246,'Ref. Chile'!H246)-1,"")</f>
        <v>1162</v>
      </c>
      <c r="AP247" s="7">
        <f>IFERROR(RANK('Ref. Chile'!I246,'Ref. Chile'!I:I,1)+COUNTIF('Ref. Chile'!$I$7:'Ref. Chile'!I246,'Ref. Chile'!I246)-1,"")</f>
        <v>183</v>
      </c>
      <c r="AQ247" s="7">
        <f>IFERROR(RANK('Ref. Chile'!J246,'Ref. Chile'!J:J,1)+COUNTIF('Ref. Chile'!$J$7:'Ref. Chile'!J246,'Ref. Chile'!J246)-1,"")</f>
        <v>302</v>
      </c>
    </row>
    <row r="248" spans="31:43" ht="17.25" customHeight="1" x14ac:dyDescent="0.3">
      <c r="AE248" s="5" t="s">
        <v>243</v>
      </c>
      <c r="AF248" s="5" t="s">
        <v>3326</v>
      </c>
      <c r="AG248" s="6" t="s">
        <v>2961</v>
      </c>
      <c r="AH248" s="6" t="s">
        <v>4112</v>
      </c>
      <c r="AI248" s="7">
        <f>IFERROR(RANK('Ref. Chile'!H247,'Ref. Chile'!H:H,0)+COUNTIF('Ref. Chile'!$H$7:'Ref. Chile'!H247,'Ref. Chile'!H247)-1,"")</f>
        <v>1768</v>
      </c>
      <c r="AJ248" s="7">
        <f>IFERROR(RANK('Ref. Chile'!I247,'Ref. Chile'!I:I,0)+COUNTIF('Ref. Chile'!$I$7:'Ref. Chile'!I247,'Ref. Chile'!I247)-1,"")</f>
        <v>2542</v>
      </c>
      <c r="AK248" s="7">
        <f>IFERROR(RANK('Ref. Chile'!J247,'Ref. Chile'!J:J,0)+COUNTIF('Ref. Chile'!$J$7:'Ref. Chile'!J247,'Ref. Chile'!J247)-1,"")</f>
        <v>2244</v>
      </c>
      <c r="AL248" s="7">
        <f>IFERROR(RANK('Ref. Chile'!K247,'Ref. Chile'!K:K,0)+COUNTIF('Ref. Chile'!$K$7:'Ref. Chile'!K247,'Ref. Chile'!K247)-1,"")</f>
        <v>2354</v>
      </c>
      <c r="AM248" s="7">
        <f>IFERROR(RANK('Ref. Chile'!L247,'Ref. Chile'!L:L,0)+COUNTIF('Ref. Chile'!$L$7:'Ref. Chile'!L247,'Ref. Chile'!L247)-1,"")</f>
        <v>2520</v>
      </c>
      <c r="AN248" s="7">
        <f>IFERROR(RANK('Ref. Chile'!M247,'Ref. Chile'!M:M,0)+COUNTIF('Ref. Chile'!$M$7:'Ref. Chile'!M247,'Ref. Chile'!M247)-1,"")</f>
        <v>2448</v>
      </c>
      <c r="AO248" s="7">
        <f>IFERROR(RANK('Ref. Chile'!H247,'Ref. Chile'!H:H,1)+COUNTIF('Ref. Chile'!$H$7:'Ref. Chile'!H247,'Ref. Chile'!H247)-1,"")</f>
        <v>1035</v>
      </c>
      <c r="AP248" s="7">
        <f>IFERROR(RANK('Ref. Chile'!I247,'Ref. Chile'!I:I,1)+COUNTIF('Ref. Chile'!$I$7:'Ref. Chile'!I247,'Ref. Chile'!I247)-1,"")</f>
        <v>211</v>
      </c>
      <c r="AQ248" s="7">
        <f>IFERROR(RANK('Ref. Chile'!J247,'Ref. Chile'!J:J,1)+COUNTIF('Ref. Chile'!$J$7:'Ref. Chile'!J247,'Ref. Chile'!J247)-1,"")</f>
        <v>326</v>
      </c>
    </row>
    <row r="249" spans="31:43" ht="17.25" customHeight="1" x14ac:dyDescent="0.3">
      <c r="AE249" s="5" t="s">
        <v>244</v>
      </c>
      <c r="AF249" s="5" t="s">
        <v>3327</v>
      </c>
      <c r="AG249" s="6" t="s">
        <v>2961</v>
      </c>
      <c r="AH249" s="6" t="s">
        <v>4113</v>
      </c>
      <c r="AI249" s="7">
        <f>IFERROR(RANK('Ref. Chile'!H248,'Ref. Chile'!H:H,0)+COUNTIF('Ref. Chile'!$H$7:'Ref. Chile'!H248,'Ref. Chile'!H248)-1,"")</f>
        <v>1623</v>
      </c>
      <c r="AJ249" s="7">
        <f>IFERROR(RANK('Ref. Chile'!I248,'Ref. Chile'!I:I,0)+COUNTIF('Ref. Chile'!$I$7:'Ref. Chile'!I248,'Ref. Chile'!I248)-1,"")</f>
        <v>2550</v>
      </c>
      <c r="AK249" s="7">
        <f>IFERROR(RANK('Ref. Chile'!J248,'Ref. Chile'!J:J,0)+COUNTIF('Ref. Chile'!$J$7:'Ref. Chile'!J248,'Ref. Chile'!J248)-1,"")</f>
        <v>2260</v>
      </c>
      <c r="AL249" s="7">
        <f>IFERROR(RANK('Ref. Chile'!K248,'Ref. Chile'!K:K,0)+COUNTIF('Ref. Chile'!$K$7:'Ref. Chile'!K248,'Ref. Chile'!K248)-1,"")</f>
        <v>2345</v>
      </c>
      <c r="AM249" s="7">
        <f>IFERROR(RANK('Ref. Chile'!L248,'Ref. Chile'!L:L,0)+COUNTIF('Ref. Chile'!$L$7:'Ref. Chile'!L248,'Ref. Chile'!L248)-1,"")</f>
        <v>2519</v>
      </c>
      <c r="AN249" s="7">
        <f>IFERROR(RANK('Ref. Chile'!M248,'Ref. Chile'!M:M,0)+COUNTIF('Ref. Chile'!$M$7:'Ref. Chile'!M248,'Ref. Chile'!M248)-1,"")</f>
        <v>2475</v>
      </c>
      <c r="AO249" s="7">
        <f>IFERROR(RANK('Ref. Chile'!H248,'Ref. Chile'!H:H,1)+COUNTIF('Ref. Chile'!$H$7:'Ref. Chile'!H248,'Ref. Chile'!H248)-1,"")</f>
        <v>1180</v>
      </c>
      <c r="AP249" s="7">
        <f>IFERROR(RANK('Ref. Chile'!I248,'Ref. Chile'!I:I,1)+COUNTIF('Ref. Chile'!$I$7:'Ref. Chile'!I248,'Ref. Chile'!I248)-1,"")</f>
        <v>203</v>
      </c>
      <c r="AQ249" s="7">
        <f>IFERROR(RANK('Ref. Chile'!J248,'Ref. Chile'!J:J,1)+COUNTIF('Ref. Chile'!$J$7:'Ref. Chile'!J248,'Ref. Chile'!J248)-1,"")</f>
        <v>310</v>
      </c>
    </row>
    <row r="250" spans="31:43" ht="17.25" customHeight="1" x14ac:dyDescent="0.3">
      <c r="AE250" s="5" t="s">
        <v>245</v>
      </c>
      <c r="AF250" s="5" t="s">
        <v>3328</v>
      </c>
      <c r="AG250" s="6" t="s">
        <v>2962</v>
      </c>
      <c r="AH250" s="6" t="s">
        <v>4088</v>
      </c>
      <c r="AI250" s="7">
        <f>IFERROR(RANK('Ref. Chile'!H249,'Ref. Chile'!H:H,0)+COUNTIF('Ref. Chile'!$H$7:'Ref. Chile'!H249,'Ref. Chile'!H249)-1,"")</f>
        <v>2652</v>
      </c>
      <c r="AJ250" s="7">
        <f>IFERROR(RANK('Ref. Chile'!I249,'Ref. Chile'!I:I,0)+COUNTIF('Ref. Chile'!$I$7:'Ref. Chile'!I249,'Ref. Chile'!I249)-1,"")</f>
        <v>1937</v>
      </c>
      <c r="AK250" s="7">
        <f>IFERROR(RANK('Ref. Chile'!J249,'Ref. Chile'!J:J,0)+COUNTIF('Ref. Chile'!$J$7:'Ref. Chile'!J249,'Ref. Chile'!J249)-1,"")</f>
        <v>296</v>
      </c>
      <c r="AL250" s="7">
        <f>IFERROR(RANK('Ref. Chile'!K249,'Ref. Chile'!K:K,0)+COUNTIF('Ref. Chile'!$K$7:'Ref. Chile'!K249,'Ref. Chile'!K249)-1,"")</f>
        <v>1925</v>
      </c>
      <c r="AM250" s="7">
        <f>IFERROR(RANK('Ref. Chile'!L249,'Ref. Chile'!L:L,0)+COUNTIF('Ref. Chile'!$L$7:'Ref. Chile'!L249,'Ref. Chile'!L249)-1,"")</f>
        <v>1609</v>
      </c>
      <c r="AN250" s="7">
        <f>IFERROR(RANK('Ref. Chile'!M249,'Ref. Chile'!M:M,0)+COUNTIF('Ref. Chile'!$M$7:'Ref. Chile'!M249,'Ref. Chile'!M249)-1,"")</f>
        <v>733</v>
      </c>
      <c r="AO250" s="7">
        <f>IFERROR(RANK('Ref. Chile'!H249,'Ref. Chile'!H:H,1)+COUNTIF('Ref. Chile'!$H$7:'Ref. Chile'!H249,'Ref. Chile'!H249)-1,"")</f>
        <v>151</v>
      </c>
      <c r="AP250" s="7">
        <f>IFERROR(RANK('Ref. Chile'!I249,'Ref. Chile'!I:I,1)+COUNTIF('Ref. Chile'!$I$7:'Ref. Chile'!I249,'Ref. Chile'!I249)-1,"")</f>
        <v>816</v>
      </c>
      <c r="AQ250" s="7">
        <f>IFERROR(RANK('Ref. Chile'!J249,'Ref. Chile'!J:J,1)+COUNTIF('Ref. Chile'!$J$7:'Ref. Chile'!J249,'Ref. Chile'!J249)-1,"")</f>
        <v>2274</v>
      </c>
    </row>
    <row r="251" spans="31:43" ht="17.25" customHeight="1" x14ac:dyDescent="0.3">
      <c r="AE251" s="5" t="s">
        <v>246</v>
      </c>
      <c r="AF251" s="5" t="s">
        <v>3329</v>
      </c>
      <c r="AG251" s="6" t="s">
        <v>2962</v>
      </c>
      <c r="AH251" s="6" t="s">
        <v>4111</v>
      </c>
      <c r="AI251" s="7">
        <f>IFERROR(RANK('Ref. Chile'!H250,'Ref. Chile'!H:H,0)+COUNTIF('Ref. Chile'!$H$7:'Ref. Chile'!H250,'Ref. Chile'!H250)-1,"")</f>
        <v>2651</v>
      </c>
      <c r="AJ251" s="7">
        <f>IFERROR(RANK('Ref. Chile'!I250,'Ref. Chile'!I:I,0)+COUNTIF('Ref. Chile'!$I$7:'Ref. Chile'!I250,'Ref. Chile'!I250)-1,"")</f>
        <v>1923</v>
      </c>
      <c r="AK251" s="7">
        <f>IFERROR(RANK('Ref. Chile'!J250,'Ref. Chile'!J:J,0)+COUNTIF('Ref. Chile'!$J$7:'Ref. Chile'!J250,'Ref. Chile'!J250)-1,"")</f>
        <v>284</v>
      </c>
      <c r="AL251" s="7">
        <f>IFERROR(RANK('Ref. Chile'!K250,'Ref. Chile'!K:K,0)+COUNTIF('Ref. Chile'!$K$7:'Ref. Chile'!K250,'Ref. Chile'!K250)-1,"")</f>
        <v>1922</v>
      </c>
      <c r="AM251" s="7">
        <f>IFERROR(RANK('Ref. Chile'!L250,'Ref. Chile'!L:L,0)+COUNTIF('Ref. Chile'!$L$7:'Ref. Chile'!L250,'Ref. Chile'!L250)-1,"")</f>
        <v>1599</v>
      </c>
      <c r="AN251" s="7">
        <f>IFERROR(RANK('Ref. Chile'!M250,'Ref. Chile'!M:M,0)+COUNTIF('Ref. Chile'!$M$7:'Ref. Chile'!M250,'Ref. Chile'!M250)-1,"")</f>
        <v>685</v>
      </c>
      <c r="AO251" s="7">
        <f>IFERROR(RANK('Ref. Chile'!H250,'Ref. Chile'!H:H,1)+COUNTIF('Ref. Chile'!$H$7:'Ref. Chile'!H250,'Ref. Chile'!H250)-1,"")</f>
        <v>152</v>
      </c>
      <c r="AP251" s="7">
        <f>IFERROR(RANK('Ref. Chile'!I250,'Ref. Chile'!I:I,1)+COUNTIF('Ref. Chile'!$I$7:'Ref. Chile'!I250,'Ref. Chile'!I250)-1,"")</f>
        <v>830</v>
      </c>
      <c r="AQ251" s="7">
        <f>IFERROR(RANK('Ref. Chile'!J250,'Ref. Chile'!J:J,1)+COUNTIF('Ref. Chile'!$J$7:'Ref. Chile'!J250,'Ref. Chile'!J250)-1,"")</f>
        <v>2286</v>
      </c>
    </row>
    <row r="252" spans="31:43" ht="17.25" customHeight="1" x14ac:dyDescent="0.3">
      <c r="AE252" s="5" t="s">
        <v>247</v>
      </c>
      <c r="AF252" s="5" t="s">
        <v>3330</v>
      </c>
      <c r="AG252" s="6" t="s">
        <v>2962</v>
      </c>
      <c r="AH252" s="6" t="s">
        <v>4104</v>
      </c>
      <c r="AI252" s="7">
        <f>IFERROR(RANK('Ref. Chile'!H251,'Ref. Chile'!H:H,0)+COUNTIF('Ref. Chile'!$H$7:'Ref. Chile'!H251,'Ref. Chile'!H251)-1,"")</f>
        <v>2653</v>
      </c>
      <c r="AJ252" s="7">
        <f>IFERROR(RANK('Ref. Chile'!I251,'Ref. Chile'!I:I,0)+COUNTIF('Ref. Chile'!$I$7:'Ref. Chile'!I251,'Ref. Chile'!I251)-1,"")</f>
        <v>1913</v>
      </c>
      <c r="AK252" s="7">
        <f>IFERROR(RANK('Ref. Chile'!J251,'Ref. Chile'!J:J,0)+COUNTIF('Ref. Chile'!$J$7:'Ref. Chile'!J251,'Ref. Chile'!J251)-1,"")</f>
        <v>282</v>
      </c>
      <c r="AL252" s="7">
        <f>IFERROR(RANK('Ref. Chile'!K251,'Ref. Chile'!K:K,0)+COUNTIF('Ref. Chile'!$K$7:'Ref. Chile'!K251,'Ref. Chile'!K251)-1,"")</f>
        <v>1929</v>
      </c>
      <c r="AM252" s="7">
        <f>IFERROR(RANK('Ref. Chile'!L251,'Ref. Chile'!L:L,0)+COUNTIF('Ref. Chile'!$L$7:'Ref. Chile'!L251,'Ref. Chile'!L251)-1,"")</f>
        <v>1594</v>
      </c>
      <c r="AN252" s="7">
        <f>IFERROR(RANK('Ref. Chile'!M251,'Ref. Chile'!M:M,0)+COUNTIF('Ref. Chile'!$M$7:'Ref. Chile'!M251,'Ref. Chile'!M251)-1,"")</f>
        <v>602</v>
      </c>
      <c r="AO252" s="7">
        <f>IFERROR(RANK('Ref. Chile'!H251,'Ref. Chile'!H:H,1)+COUNTIF('Ref. Chile'!$H$7:'Ref. Chile'!H251,'Ref. Chile'!H251)-1,"")</f>
        <v>150</v>
      </c>
      <c r="AP252" s="7">
        <f>IFERROR(RANK('Ref. Chile'!I251,'Ref. Chile'!I:I,1)+COUNTIF('Ref. Chile'!$I$7:'Ref. Chile'!I251,'Ref. Chile'!I251)-1,"")</f>
        <v>840</v>
      </c>
      <c r="AQ252" s="7">
        <f>IFERROR(RANK('Ref. Chile'!J251,'Ref. Chile'!J:J,1)+COUNTIF('Ref. Chile'!$J$7:'Ref. Chile'!J251,'Ref. Chile'!J251)-1,"")</f>
        <v>2288</v>
      </c>
    </row>
    <row r="253" spans="31:43" ht="17.25" customHeight="1" x14ac:dyDescent="0.3">
      <c r="AE253" s="5" t="s">
        <v>248</v>
      </c>
      <c r="AF253" s="5" t="s">
        <v>3331</v>
      </c>
      <c r="AG253" s="6" t="s">
        <v>2962</v>
      </c>
      <c r="AH253" s="6" t="s">
        <v>4112</v>
      </c>
      <c r="AI253" s="7">
        <f>IFERROR(RANK('Ref. Chile'!H252,'Ref. Chile'!H:H,0)+COUNTIF('Ref. Chile'!$H$7:'Ref. Chile'!H252,'Ref. Chile'!H252)-1,"")</f>
        <v>2654</v>
      </c>
      <c r="AJ253" s="7">
        <f>IFERROR(RANK('Ref. Chile'!I252,'Ref. Chile'!I:I,0)+COUNTIF('Ref. Chile'!$I$7:'Ref. Chile'!I252,'Ref. Chile'!I252)-1,"")</f>
        <v>1959</v>
      </c>
      <c r="AK253" s="7">
        <f>IFERROR(RANK('Ref. Chile'!J252,'Ref. Chile'!J:J,0)+COUNTIF('Ref. Chile'!$J$7:'Ref. Chile'!J252,'Ref. Chile'!J252)-1,"")</f>
        <v>352</v>
      </c>
      <c r="AL253" s="7">
        <f>IFERROR(RANK('Ref. Chile'!K252,'Ref. Chile'!K:K,0)+COUNTIF('Ref. Chile'!$K$7:'Ref. Chile'!K252,'Ref. Chile'!K252)-1,"")</f>
        <v>1932</v>
      </c>
      <c r="AM253" s="7">
        <f>IFERROR(RANK('Ref. Chile'!L252,'Ref. Chile'!L:L,0)+COUNTIF('Ref. Chile'!$L$7:'Ref. Chile'!L252,'Ref. Chile'!L252)-1,"")</f>
        <v>1634</v>
      </c>
      <c r="AN253" s="7">
        <f>IFERROR(RANK('Ref. Chile'!M252,'Ref. Chile'!M:M,0)+COUNTIF('Ref. Chile'!$M$7:'Ref. Chile'!M252,'Ref. Chile'!M252)-1,"")</f>
        <v>973</v>
      </c>
      <c r="AO253" s="7">
        <f>IFERROR(RANK('Ref. Chile'!H252,'Ref. Chile'!H:H,1)+COUNTIF('Ref. Chile'!$H$7:'Ref. Chile'!H252,'Ref. Chile'!H252)-1,"")</f>
        <v>149</v>
      </c>
      <c r="AP253" s="7">
        <f>IFERROR(RANK('Ref. Chile'!I252,'Ref. Chile'!I:I,1)+COUNTIF('Ref. Chile'!$I$7:'Ref. Chile'!I252,'Ref. Chile'!I252)-1,"")</f>
        <v>794</v>
      </c>
      <c r="AQ253" s="7">
        <f>IFERROR(RANK('Ref. Chile'!J252,'Ref. Chile'!J:J,1)+COUNTIF('Ref. Chile'!$J$7:'Ref. Chile'!J252,'Ref. Chile'!J252)-1,"")</f>
        <v>2218</v>
      </c>
    </row>
    <row r="254" spans="31:43" ht="17.25" customHeight="1" x14ac:dyDescent="0.3">
      <c r="AE254" s="5" t="s">
        <v>249</v>
      </c>
      <c r="AF254" s="5" t="s">
        <v>3332</v>
      </c>
      <c r="AG254" s="6" t="s">
        <v>2962</v>
      </c>
      <c r="AH254" s="6" t="s">
        <v>4113</v>
      </c>
      <c r="AI254" s="7">
        <f>IFERROR(RANK('Ref. Chile'!H253,'Ref. Chile'!H:H,0)+COUNTIF('Ref. Chile'!$H$7:'Ref. Chile'!H253,'Ref. Chile'!H253)-1,"")</f>
        <v>2655</v>
      </c>
      <c r="AJ254" s="7">
        <f>IFERROR(RANK('Ref. Chile'!I253,'Ref. Chile'!I:I,0)+COUNTIF('Ref. Chile'!$I$7:'Ref. Chile'!I253,'Ref. Chile'!I253)-1,"")</f>
        <v>1949</v>
      </c>
      <c r="AK254" s="7">
        <f>IFERROR(RANK('Ref. Chile'!J253,'Ref. Chile'!J:J,0)+COUNTIF('Ref. Chile'!$J$7:'Ref. Chile'!J253,'Ref. Chile'!J253)-1,"")</f>
        <v>338</v>
      </c>
      <c r="AL254" s="7">
        <f>IFERROR(RANK('Ref. Chile'!K253,'Ref. Chile'!K:K,0)+COUNTIF('Ref. Chile'!$K$7:'Ref. Chile'!K253,'Ref. Chile'!K253)-1,"")</f>
        <v>1933</v>
      </c>
      <c r="AM254" s="7">
        <f>IFERROR(RANK('Ref. Chile'!L253,'Ref. Chile'!L:L,0)+COUNTIF('Ref. Chile'!$L$7:'Ref. Chile'!L253,'Ref. Chile'!L253)-1,"")</f>
        <v>1621</v>
      </c>
      <c r="AN254" s="7">
        <f>IFERROR(RANK('Ref. Chile'!M253,'Ref. Chile'!M:M,0)+COUNTIF('Ref. Chile'!$M$7:'Ref. Chile'!M253,'Ref. Chile'!M253)-1,"")</f>
        <v>804</v>
      </c>
      <c r="AO254" s="7">
        <f>IFERROR(RANK('Ref. Chile'!H253,'Ref. Chile'!H:H,1)+COUNTIF('Ref. Chile'!$H$7:'Ref. Chile'!H253,'Ref. Chile'!H253)-1,"")</f>
        <v>148</v>
      </c>
      <c r="AP254" s="7">
        <f>IFERROR(RANK('Ref. Chile'!I253,'Ref. Chile'!I:I,1)+COUNTIF('Ref. Chile'!$I$7:'Ref. Chile'!I253,'Ref. Chile'!I253)-1,"")</f>
        <v>804</v>
      </c>
      <c r="AQ254" s="7">
        <f>IFERROR(RANK('Ref. Chile'!J253,'Ref. Chile'!J:J,1)+COUNTIF('Ref. Chile'!$J$7:'Ref. Chile'!J253,'Ref. Chile'!J253)-1,"")</f>
        <v>2232</v>
      </c>
    </row>
    <row r="255" spans="31:43" ht="17.25" customHeight="1" x14ac:dyDescent="0.3">
      <c r="AE255" s="5" t="s">
        <v>250</v>
      </c>
      <c r="AF255" s="5" t="s">
        <v>3333</v>
      </c>
      <c r="AG255" s="6" t="s">
        <v>2963</v>
      </c>
      <c r="AH255" s="6" t="s">
        <v>4092</v>
      </c>
      <c r="AI255" s="7">
        <f>IFERROR(RANK('Ref. Chile'!H254,'Ref. Chile'!H:H,0)+COUNTIF('Ref. Chile'!$H$7:'Ref. Chile'!H254,'Ref. Chile'!H254)-1,"")</f>
        <v>174</v>
      </c>
      <c r="AJ255" s="7">
        <f>IFERROR(RANK('Ref. Chile'!I254,'Ref. Chile'!I:I,0)+COUNTIF('Ref. Chile'!$I$7:'Ref. Chile'!I254,'Ref. Chile'!I254)-1,"")</f>
        <v>1513</v>
      </c>
      <c r="AK255" s="7">
        <f>IFERROR(RANK('Ref. Chile'!J254,'Ref. Chile'!J:J,0)+COUNTIF('Ref. Chile'!$J$7:'Ref. Chile'!J254,'Ref. Chile'!J254)-1,"")</f>
        <v>339</v>
      </c>
      <c r="AL255" s="7">
        <f>IFERROR(RANK('Ref. Chile'!K254,'Ref. Chile'!K:K,0)+COUNTIF('Ref. Chile'!$K$7:'Ref. Chile'!K254,'Ref. Chile'!K254)-1,"")</f>
        <v>167</v>
      </c>
      <c r="AM255" s="7">
        <f>IFERROR(RANK('Ref. Chile'!L254,'Ref. Chile'!L:L,0)+COUNTIF('Ref. Chile'!$L$7:'Ref. Chile'!L254,'Ref. Chile'!L254)-1,"")</f>
        <v>1209</v>
      </c>
      <c r="AN255" s="7">
        <f>IFERROR(RANK('Ref. Chile'!M254,'Ref. Chile'!M:M,0)+COUNTIF('Ref. Chile'!$M$7:'Ref. Chile'!M254,'Ref. Chile'!M254)-1,"")</f>
        <v>206</v>
      </c>
      <c r="AO255" s="7">
        <f>IFERROR(RANK('Ref. Chile'!H254,'Ref. Chile'!H:H,1)+COUNTIF('Ref. Chile'!$H$7:'Ref. Chile'!H254,'Ref. Chile'!H254)-1,"")</f>
        <v>2629</v>
      </c>
      <c r="AP255" s="7">
        <f>IFERROR(RANK('Ref. Chile'!I254,'Ref. Chile'!I:I,1)+COUNTIF('Ref. Chile'!$I$7:'Ref. Chile'!I254,'Ref. Chile'!I254)-1,"")</f>
        <v>1240</v>
      </c>
      <c r="AQ255" s="7">
        <f>IFERROR(RANK('Ref. Chile'!J254,'Ref. Chile'!J:J,1)+COUNTIF('Ref. Chile'!$J$7:'Ref. Chile'!J254,'Ref. Chile'!J254)-1,"")</f>
        <v>2231</v>
      </c>
    </row>
    <row r="256" spans="31:43" ht="17.25" customHeight="1" x14ac:dyDescent="0.3">
      <c r="AE256" s="5" t="s">
        <v>251</v>
      </c>
      <c r="AF256" s="5" t="s">
        <v>3334</v>
      </c>
      <c r="AG256" s="6" t="s">
        <v>2963</v>
      </c>
      <c r="AH256" s="6" t="s">
        <v>4095</v>
      </c>
      <c r="AI256" s="7">
        <f>IFERROR(RANK('Ref. Chile'!H255,'Ref. Chile'!H:H,0)+COUNTIF('Ref. Chile'!$H$7:'Ref. Chile'!H255,'Ref. Chile'!H255)-1,"")</f>
        <v>172</v>
      </c>
      <c r="AJ256" s="7">
        <f>IFERROR(RANK('Ref. Chile'!I255,'Ref. Chile'!I:I,0)+COUNTIF('Ref. Chile'!$I$7:'Ref. Chile'!I255,'Ref. Chile'!I255)-1,"")</f>
        <v>1495</v>
      </c>
      <c r="AK256" s="7">
        <f>IFERROR(RANK('Ref. Chile'!J255,'Ref. Chile'!J:J,0)+COUNTIF('Ref. Chile'!$J$7:'Ref. Chile'!J255,'Ref. Chile'!J255)-1,"")</f>
        <v>316</v>
      </c>
      <c r="AL256" s="7">
        <f>IFERROR(RANK('Ref. Chile'!K255,'Ref. Chile'!K:K,0)+COUNTIF('Ref. Chile'!$K$7:'Ref. Chile'!K255,'Ref. Chile'!K255)-1,"")</f>
        <v>164</v>
      </c>
      <c r="AM256" s="7">
        <f>IFERROR(RANK('Ref. Chile'!L255,'Ref. Chile'!L:L,0)+COUNTIF('Ref. Chile'!$L$7:'Ref. Chile'!L255,'Ref. Chile'!L255)-1,"")</f>
        <v>1198</v>
      </c>
      <c r="AN256" s="7">
        <f>IFERROR(RANK('Ref. Chile'!M255,'Ref. Chile'!M:M,0)+COUNTIF('Ref. Chile'!$M$7:'Ref. Chile'!M255,'Ref. Chile'!M255)-1,"")</f>
        <v>182</v>
      </c>
      <c r="AO256" s="7">
        <f>IFERROR(RANK('Ref. Chile'!H255,'Ref. Chile'!H:H,1)+COUNTIF('Ref. Chile'!$H$7:'Ref. Chile'!H255,'Ref. Chile'!H255)-1,"")</f>
        <v>2631</v>
      </c>
      <c r="AP256" s="7">
        <f>IFERROR(RANK('Ref. Chile'!I255,'Ref. Chile'!I:I,1)+COUNTIF('Ref. Chile'!$I$7:'Ref. Chile'!I255,'Ref. Chile'!I255)-1,"")</f>
        <v>1258</v>
      </c>
      <c r="AQ256" s="7">
        <f>IFERROR(RANK('Ref. Chile'!J255,'Ref. Chile'!J:J,1)+COUNTIF('Ref. Chile'!$J$7:'Ref. Chile'!J255,'Ref. Chile'!J255)-1,"")</f>
        <v>2254</v>
      </c>
    </row>
    <row r="257" spans="31:43" ht="17.25" customHeight="1" x14ac:dyDescent="0.3">
      <c r="AE257" s="5" t="s">
        <v>252</v>
      </c>
      <c r="AF257" s="5" t="s">
        <v>3335</v>
      </c>
      <c r="AG257" s="6" t="s">
        <v>2963</v>
      </c>
      <c r="AH257" s="6" t="s">
        <v>4106</v>
      </c>
      <c r="AI257" s="7">
        <f>IFERROR(RANK('Ref. Chile'!H256,'Ref. Chile'!H:H,0)+COUNTIF('Ref. Chile'!$H$7:'Ref. Chile'!H256,'Ref. Chile'!H256)-1,"")</f>
        <v>109</v>
      </c>
      <c r="AJ257" s="7">
        <f>IFERROR(RANK('Ref. Chile'!I256,'Ref. Chile'!I:I,0)+COUNTIF('Ref. Chile'!$I$7:'Ref. Chile'!I256,'Ref. Chile'!I256)-1,"")</f>
        <v>1421</v>
      </c>
      <c r="AK257" s="7">
        <f>IFERROR(RANK('Ref. Chile'!J256,'Ref. Chile'!J:J,0)+COUNTIF('Ref. Chile'!$J$7:'Ref. Chile'!J256,'Ref. Chile'!J256)-1,"")</f>
        <v>538</v>
      </c>
      <c r="AL257" s="7">
        <f>IFERROR(RANK('Ref. Chile'!K256,'Ref. Chile'!K:K,0)+COUNTIF('Ref. Chile'!$K$7:'Ref. Chile'!K256,'Ref. Chile'!K256)-1,"")</f>
        <v>63</v>
      </c>
      <c r="AM257" s="7">
        <f>IFERROR(RANK('Ref. Chile'!L256,'Ref. Chile'!L:L,0)+COUNTIF('Ref. Chile'!$L$7:'Ref. Chile'!L256,'Ref. Chile'!L256)-1,"")</f>
        <v>1167</v>
      </c>
      <c r="AN257" s="7">
        <f>IFERROR(RANK('Ref. Chile'!M256,'Ref. Chile'!M:M,0)+COUNTIF('Ref. Chile'!$M$7:'Ref. Chile'!M256,'Ref. Chile'!M256)-1,"")</f>
        <v>549</v>
      </c>
      <c r="AO257" s="7">
        <f>IFERROR(RANK('Ref. Chile'!H256,'Ref. Chile'!H:H,1)+COUNTIF('Ref. Chile'!$H$7:'Ref. Chile'!H256,'Ref. Chile'!H256)-1,"")</f>
        <v>2658</v>
      </c>
      <c r="AP257" s="7">
        <f>IFERROR(RANK('Ref. Chile'!I256,'Ref. Chile'!I:I,1)+COUNTIF('Ref. Chile'!$I$7:'Ref. Chile'!I256,'Ref. Chile'!I256)-1,"")</f>
        <v>1324</v>
      </c>
      <c r="AQ257" s="7">
        <f>IFERROR(RANK('Ref. Chile'!J256,'Ref. Chile'!J:J,1)+COUNTIF('Ref. Chile'!$J$7:'Ref. Chile'!J256,'Ref. Chile'!J256)-1,"")</f>
        <v>2026</v>
      </c>
    </row>
    <row r="258" spans="31:43" ht="17.25" customHeight="1" x14ac:dyDescent="0.3">
      <c r="AE258" s="5" t="s">
        <v>253</v>
      </c>
      <c r="AF258" s="5" t="s">
        <v>3336</v>
      </c>
      <c r="AG258" s="6" t="s">
        <v>2963</v>
      </c>
      <c r="AH258" s="6" t="s">
        <v>4152</v>
      </c>
      <c r="AI258" s="7">
        <f>IFERROR(RANK('Ref. Chile'!H257,'Ref. Chile'!H:H,0)+COUNTIF('Ref. Chile'!$H$7:'Ref. Chile'!H257,'Ref. Chile'!H257)-1,"")</f>
        <v>173</v>
      </c>
      <c r="AJ258" s="7">
        <f>IFERROR(RANK('Ref. Chile'!I257,'Ref. Chile'!I:I,0)+COUNTIF('Ref. Chile'!$I$7:'Ref. Chile'!I257,'Ref. Chile'!I257)-1,"")</f>
        <v>1501</v>
      </c>
      <c r="AK258" s="7">
        <f>IFERROR(RANK('Ref. Chile'!J257,'Ref. Chile'!J:J,0)+COUNTIF('Ref. Chile'!$J$7:'Ref. Chile'!J257,'Ref. Chile'!J257)-1,"")</f>
        <v>323</v>
      </c>
      <c r="AL258" s="7">
        <f>IFERROR(RANK('Ref. Chile'!K257,'Ref. Chile'!K:K,0)+COUNTIF('Ref. Chile'!$K$7:'Ref. Chile'!K257,'Ref. Chile'!K257)-1,"")</f>
        <v>165</v>
      </c>
      <c r="AM258" s="7">
        <f>IFERROR(RANK('Ref. Chile'!L257,'Ref. Chile'!L:L,0)+COUNTIF('Ref. Chile'!$L$7:'Ref. Chile'!L257,'Ref. Chile'!L257)-1,"")</f>
        <v>1202</v>
      </c>
      <c r="AN258" s="7">
        <f>IFERROR(RANK('Ref. Chile'!M257,'Ref. Chile'!M:M,0)+COUNTIF('Ref. Chile'!$M$7:'Ref. Chile'!M257,'Ref. Chile'!M257)-1,"")</f>
        <v>189</v>
      </c>
      <c r="AO258" s="7">
        <f>IFERROR(RANK('Ref. Chile'!H257,'Ref. Chile'!H:H,1)+COUNTIF('Ref. Chile'!$H$7:'Ref. Chile'!H257,'Ref. Chile'!H257)-1,"")</f>
        <v>2630</v>
      </c>
      <c r="AP258" s="7">
        <f>IFERROR(RANK('Ref. Chile'!I257,'Ref. Chile'!I:I,1)+COUNTIF('Ref. Chile'!$I$7:'Ref. Chile'!I257,'Ref. Chile'!I257)-1,"")</f>
        <v>1252</v>
      </c>
      <c r="AQ258" s="7">
        <f>IFERROR(RANK('Ref. Chile'!J257,'Ref. Chile'!J:J,1)+COUNTIF('Ref. Chile'!$J$7:'Ref. Chile'!J257,'Ref. Chile'!J257)-1,"")</f>
        <v>2247</v>
      </c>
    </row>
    <row r="259" spans="31:43" ht="17.25" customHeight="1" x14ac:dyDescent="0.3">
      <c r="AE259" s="5" t="s">
        <v>254</v>
      </c>
      <c r="AF259" s="5" t="s">
        <v>3337</v>
      </c>
      <c r="AG259" s="6" t="s">
        <v>2964</v>
      </c>
      <c r="AH259" s="6" t="s">
        <v>4088</v>
      </c>
      <c r="AI259" s="7">
        <f>IFERROR(RANK('Ref. Chile'!H258,'Ref. Chile'!H:H,0)+COUNTIF('Ref. Chile'!$H$7:'Ref. Chile'!H258,'Ref. Chile'!H258)-1,"")</f>
        <v>1864</v>
      </c>
      <c r="AJ259" s="7">
        <f>IFERROR(RANK('Ref. Chile'!I258,'Ref. Chile'!I:I,0)+COUNTIF('Ref. Chile'!$I$7:'Ref. Chile'!I258,'Ref. Chile'!I258)-1,"")</f>
        <v>2210</v>
      </c>
      <c r="AK259" s="7">
        <f>IFERROR(RANK('Ref. Chile'!J258,'Ref. Chile'!J:J,0)+COUNTIF('Ref. Chile'!$J$7:'Ref. Chile'!J258,'Ref. Chile'!J258)-1,"")</f>
        <v>759</v>
      </c>
      <c r="AL259" s="7">
        <f>IFERROR(RANK('Ref. Chile'!K258,'Ref. Chile'!K:K,0)+COUNTIF('Ref. Chile'!$K$7:'Ref. Chile'!K258,'Ref. Chile'!K258)-1,"")</f>
        <v>2650</v>
      </c>
      <c r="AM259" s="7">
        <f>IFERROR(RANK('Ref. Chile'!L258,'Ref. Chile'!L:L,0)+COUNTIF('Ref. Chile'!$L$7:'Ref. Chile'!L258,'Ref. Chile'!L258)-1,"")</f>
        <v>2131</v>
      </c>
      <c r="AN259" s="7">
        <f>IFERROR(RANK('Ref. Chile'!M258,'Ref. Chile'!M:M,0)+COUNTIF('Ref. Chile'!$M$7:'Ref. Chile'!M258,'Ref. Chile'!M258)-1,"")</f>
        <v>2122</v>
      </c>
      <c r="AO259" s="7">
        <f>IFERROR(RANK('Ref. Chile'!H258,'Ref. Chile'!H:H,1)+COUNTIF('Ref. Chile'!$H$7:'Ref. Chile'!H258,'Ref. Chile'!H258)-1,"")</f>
        <v>939</v>
      </c>
      <c r="AP259" s="7">
        <f>IFERROR(RANK('Ref. Chile'!I258,'Ref. Chile'!I:I,1)+COUNTIF('Ref. Chile'!$I$7:'Ref. Chile'!I258,'Ref. Chile'!I258)-1,"")</f>
        <v>543</v>
      </c>
      <c r="AQ259" s="7">
        <f>IFERROR(RANK('Ref. Chile'!J258,'Ref. Chile'!J:J,1)+COUNTIF('Ref. Chile'!$J$7:'Ref. Chile'!J258,'Ref. Chile'!J258)-1,"")</f>
        <v>1811</v>
      </c>
    </row>
    <row r="260" spans="31:43" ht="17.25" customHeight="1" x14ac:dyDescent="0.3">
      <c r="AE260" s="5" t="s">
        <v>255</v>
      </c>
      <c r="AF260" s="5" t="s">
        <v>3338</v>
      </c>
      <c r="AG260" s="6" t="s">
        <v>2964</v>
      </c>
      <c r="AH260" s="6" t="s">
        <v>4111</v>
      </c>
      <c r="AI260" s="7">
        <f>IFERROR(RANK('Ref. Chile'!H259,'Ref. Chile'!H:H,0)+COUNTIF('Ref. Chile'!$H$7:'Ref. Chile'!H259,'Ref. Chile'!H259)-1,"")</f>
        <v>1861</v>
      </c>
      <c r="AJ260" s="7">
        <f>IFERROR(RANK('Ref. Chile'!I259,'Ref. Chile'!I:I,0)+COUNTIF('Ref. Chile'!$I$7:'Ref. Chile'!I259,'Ref. Chile'!I259)-1,"")</f>
        <v>2204</v>
      </c>
      <c r="AK260" s="7">
        <f>IFERROR(RANK('Ref. Chile'!J259,'Ref. Chile'!J:J,0)+COUNTIF('Ref. Chile'!$J$7:'Ref. Chile'!J259,'Ref. Chile'!J259)-1,"")</f>
        <v>728</v>
      </c>
      <c r="AL260" s="7">
        <f>IFERROR(RANK('Ref. Chile'!K259,'Ref. Chile'!K:K,0)+COUNTIF('Ref. Chile'!$K$7:'Ref. Chile'!K259,'Ref. Chile'!K259)-1,"")</f>
        <v>2645</v>
      </c>
      <c r="AM260" s="7">
        <f>IFERROR(RANK('Ref. Chile'!L259,'Ref. Chile'!L:L,0)+COUNTIF('Ref. Chile'!$L$7:'Ref. Chile'!L259,'Ref. Chile'!L259)-1,"")</f>
        <v>2122</v>
      </c>
      <c r="AN260" s="7">
        <f>IFERROR(RANK('Ref. Chile'!M259,'Ref. Chile'!M:M,0)+COUNTIF('Ref. Chile'!$M$7:'Ref. Chile'!M259,'Ref. Chile'!M259)-1,"")</f>
        <v>2117</v>
      </c>
      <c r="AO260" s="7">
        <f>IFERROR(RANK('Ref. Chile'!H259,'Ref. Chile'!H:H,1)+COUNTIF('Ref. Chile'!$H$7:'Ref. Chile'!H259,'Ref. Chile'!H259)-1,"")</f>
        <v>942</v>
      </c>
      <c r="AP260" s="7">
        <f>IFERROR(RANK('Ref. Chile'!I259,'Ref. Chile'!I:I,1)+COUNTIF('Ref. Chile'!$I$7:'Ref. Chile'!I259,'Ref. Chile'!I259)-1,"")</f>
        <v>549</v>
      </c>
      <c r="AQ260" s="7">
        <f>IFERROR(RANK('Ref. Chile'!J259,'Ref. Chile'!J:J,1)+COUNTIF('Ref. Chile'!$J$7:'Ref. Chile'!J259,'Ref. Chile'!J259)-1,"")</f>
        <v>1842</v>
      </c>
    </row>
    <row r="261" spans="31:43" ht="17.25" customHeight="1" x14ac:dyDescent="0.3">
      <c r="AE261" s="5" t="s">
        <v>256</v>
      </c>
      <c r="AF261" s="5" t="s">
        <v>3339</v>
      </c>
      <c r="AG261" s="6" t="s">
        <v>2964</v>
      </c>
      <c r="AH261" s="6" t="s">
        <v>4104</v>
      </c>
      <c r="AI261" s="7">
        <f>IFERROR(RANK('Ref. Chile'!H260,'Ref. Chile'!H:H,0)+COUNTIF('Ref. Chile'!$H$7:'Ref. Chile'!H260,'Ref. Chile'!H260)-1,"")</f>
        <v>1869</v>
      </c>
      <c r="AJ261" s="7">
        <f>IFERROR(RANK('Ref. Chile'!I260,'Ref. Chile'!I:I,0)+COUNTIF('Ref. Chile'!$I$7:'Ref. Chile'!I260,'Ref. Chile'!I260)-1,"")</f>
        <v>2184</v>
      </c>
      <c r="AK261" s="7">
        <f>IFERROR(RANK('Ref. Chile'!J260,'Ref. Chile'!J:J,0)+COUNTIF('Ref. Chile'!$J$7:'Ref. Chile'!J260,'Ref. Chile'!J260)-1,"")</f>
        <v>731</v>
      </c>
      <c r="AL261" s="7">
        <f>IFERROR(RANK('Ref. Chile'!K260,'Ref. Chile'!K:K,0)+COUNTIF('Ref. Chile'!$K$7:'Ref. Chile'!K260,'Ref. Chile'!K260)-1,"")</f>
        <v>2646</v>
      </c>
      <c r="AM261" s="7">
        <f>IFERROR(RANK('Ref. Chile'!L260,'Ref. Chile'!L:L,0)+COUNTIF('Ref. Chile'!$L$7:'Ref. Chile'!L260,'Ref. Chile'!L260)-1,"")</f>
        <v>2095</v>
      </c>
      <c r="AN261" s="7">
        <f>IFERROR(RANK('Ref. Chile'!M260,'Ref. Chile'!M:M,0)+COUNTIF('Ref. Chile'!$M$7:'Ref. Chile'!M260,'Ref. Chile'!M260)-1,"")</f>
        <v>2104</v>
      </c>
      <c r="AO261" s="7">
        <f>IFERROR(RANK('Ref. Chile'!H260,'Ref. Chile'!H:H,1)+COUNTIF('Ref. Chile'!$H$7:'Ref. Chile'!H260,'Ref. Chile'!H260)-1,"")</f>
        <v>934</v>
      </c>
      <c r="AP261" s="7">
        <f>IFERROR(RANK('Ref. Chile'!I260,'Ref. Chile'!I:I,1)+COUNTIF('Ref. Chile'!$I$7:'Ref. Chile'!I260,'Ref. Chile'!I260)-1,"")</f>
        <v>569</v>
      </c>
      <c r="AQ261" s="7">
        <f>IFERROR(RANK('Ref. Chile'!J260,'Ref. Chile'!J:J,1)+COUNTIF('Ref. Chile'!$J$7:'Ref. Chile'!J260,'Ref. Chile'!J260)-1,"")</f>
        <v>1839</v>
      </c>
    </row>
    <row r="262" spans="31:43" ht="17.25" customHeight="1" x14ac:dyDescent="0.3">
      <c r="AE262" s="5" t="s">
        <v>257</v>
      </c>
      <c r="AF262" s="5" t="s">
        <v>3340</v>
      </c>
      <c r="AG262" s="6" t="s">
        <v>2964</v>
      </c>
      <c r="AH262" s="6" t="s">
        <v>4112</v>
      </c>
      <c r="AI262" s="7">
        <f>IFERROR(RANK('Ref. Chile'!H261,'Ref. Chile'!H:H,0)+COUNTIF('Ref. Chile'!$H$7:'Ref. Chile'!H261,'Ref. Chile'!H261)-1,"")</f>
        <v>1874</v>
      </c>
      <c r="AJ262" s="7">
        <f>IFERROR(RANK('Ref. Chile'!I261,'Ref. Chile'!I:I,0)+COUNTIF('Ref. Chile'!$I$7:'Ref. Chile'!I261,'Ref. Chile'!I261)-1,"")</f>
        <v>2239</v>
      </c>
      <c r="AK262" s="7">
        <f>IFERROR(RANK('Ref. Chile'!J261,'Ref. Chile'!J:J,0)+COUNTIF('Ref. Chile'!$J$7:'Ref. Chile'!J261,'Ref. Chile'!J261)-1,"")</f>
        <v>910</v>
      </c>
      <c r="AL262" s="7">
        <f>IFERROR(RANK('Ref. Chile'!K261,'Ref. Chile'!K:K,0)+COUNTIF('Ref. Chile'!$K$7:'Ref. Chile'!K261,'Ref. Chile'!K261)-1,"")</f>
        <v>2658</v>
      </c>
      <c r="AM262" s="7">
        <f>IFERROR(RANK('Ref. Chile'!L261,'Ref. Chile'!L:L,0)+COUNTIF('Ref. Chile'!$L$7:'Ref. Chile'!L261,'Ref. Chile'!L261)-1,"")</f>
        <v>2181</v>
      </c>
      <c r="AN262" s="7">
        <f>IFERROR(RANK('Ref. Chile'!M261,'Ref. Chile'!M:M,0)+COUNTIF('Ref. Chile'!$M$7:'Ref. Chile'!M261,'Ref. Chile'!M261)-1,"")</f>
        <v>2134</v>
      </c>
      <c r="AO262" s="7">
        <f>IFERROR(RANK('Ref. Chile'!H261,'Ref. Chile'!H:H,1)+COUNTIF('Ref. Chile'!$H$7:'Ref. Chile'!H261,'Ref. Chile'!H261)-1,"")</f>
        <v>929</v>
      </c>
      <c r="AP262" s="7">
        <f>IFERROR(RANK('Ref. Chile'!I261,'Ref. Chile'!I:I,1)+COUNTIF('Ref. Chile'!$I$7:'Ref. Chile'!I261,'Ref. Chile'!I261)-1,"")</f>
        <v>514</v>
      </c>
      <c r="AQ262" s="7">
        <f>IFERROR(RANK('Ref. Chile'!J261,'Ref. Chile'!J:J,1)+COUNTIF('Ref. Chile'!$J$7:'Ref. Chile'!J261,'Ref. Chile'!J261)-1,"")</f>
        <v>1660</v>
      </c>
    </row>
    <row r="263" spans="31:43" ht="17.25" customHeight="1" x14ac:dyDescent="0.3">
      <c r="AE263" s="5" t="s">
        <v>258</v>
      </c>
      <c r="AF263" s="5" t="s">
        <v>3341</v>
      </c>
      <c r="AG263" s="6" t="s">
        <v>2964</v>
      </c>
      <c r="AH263" s="6" t="s">
        <v>4113</v>
      </c>
      <c r="AI263" s="7">
        <f>IFERROR(RANK('Ref. Chile'!H262,'Ref. Chile'!H:H,0)+COUNTIF('Ref. Chile'!$H$7:'Ref. Chile'!H262,'Ref. Chile'!H262)-1,"")</f>
        <v>1877</v>
      </c>
      <c r="AJ263" s="7">
        <f>IFERROR(RANK('Ref. Chile'!I262,'Ref. Chile'!I:I,0)+COUNTIF('Ref. Chile'!$I$7:'Ref. Chile'!I262,'Ref. Chile'!I262)-1,"")</f>
        <v>2218</v>
      </c>
      <c r="AK263" s="7">
        <f>IFERROR(RANK('Ref. Chile'!J262,'Ref. Chile'!J:J,0)+COUNTIF('Ref. Chile'!$J$7:'Ref. Chile'!J262,'Ref. Chile'!J262)-1,"")</f>
        <v>868</v>
      </c>
      <c r="AL263" s="7">
        <f>IFERROR(RANK('Ref. Chile'!K262,'Ref. Chile'!K:K,0)+COUNTIF('Ref. Chile'!$K$7:'Ref. Chile'!K262,'Ref. Chile'!K262)-1,"")</f>
        <v>2656</v>
      </c>
      <c r="AM263" s="7">
        <f>IFERROR(RANK('Ref. Chile'!L262,'Ref. Chile'!L:L,0)+COUNTIF('Ref. Chile'!$L$7:'Ref. Chile'!L262,'Ref. Chile'!L262)-1,"")</f>
        <v>2146</v>
      </c>
      <c r="AN263" s="7">
        <f>IFERROR(RANK('Ref. Chile'!M262,'Ref. Chile'!M:M,0)+COUNTIF('Ref. Chile'!$M$7:'Ref. Chile'!M262,'Ref. Chile'!M262)-1,"")</f>
        <v>2126</v>
      </c>
      <c r="AO263" s="7">
        <f>IFERROR(RANK('Ref. Chile'!H262,'Ref. Chile'!H:H,1)+COUNTIF('Ref. Chile'!$H$7:'Ref. Chile'!H262,'Ref. Chile'!H262)-1,"")</f>
        <v>926</v>
      </c>
      <c r="AP263" s="7">
        <f>IFERROR(RANK('Ref. Chile'!I262,'Ref. Chile'!I:I,1)+COUNTIF('Ref. Chile'!$I$7:'Ref. Chile'!I262,'Ref. Chile'!I262)-1,"")</f>
        <v>535</v>
      </c>
      <c r="AQ263" s="7">
        <f>IFERROR(RANK('Ref. Chile'!J262,'Ref. Chile'!J:J,1)+COUNTIF('Ref. Chile'!$J$7:'Ref. Chile'!J262,'Ref. Chile'!J262)-1,"")</f>
        <v>1702</v>
      </c>
    </row>
    <row r="264" spans="31:43" ht="17.25" customHeight="1" x14ac:dyDescent="0.3">
      <c r="AE264" s="5" t="s">
        <v>259</v>
      </c>
      <c r="AF264" s="5" t="s">
        <v>3342</v>
      </c>
      <c r="AG264" s="6" t="s">
        <v>2965</v>
      </c>
      <c r="AH264" s="6" t="s">
        <v>4092</v>
      </c>
      <c r="AI264" s="7">
        <f>IFERROR(RANK('Ref. Chile'!H263,'Ref. Chile'!H:H,0)+COUNTIF('Ref. Chile'!$H$7:'Ref. Chile'!H263,'Ref. Chile'!H263)-1,"")</f>
        <v>762</v>
      </c>
      <c r="AJ264" s="7">
        <f>IFERROR(RANK('Ref. Chile'!I263,'Ref. Chile'!I:I,0)+COUNTIF('Ref. Chile'!$I$7:'Ref. Chile'!I263,'Ref. Chile'!I263)-1,"")</f>
        <v>564</v>
      </c>
      <c r="AK264" s="7">
        <f>IFERROR(RANK('Ref. Chile'!J263,'Ref. Chile'!J:J,0)+COUNTIF('Ref. Chile'!$J$7:'Ref. Chile'!J263,'Ref. Chile'!J263)-1,"")</f>
        <v>1426</v>
      </c>
      <c r="AL264" s="7">
        <f>IFERROR(RANK('Ref. Chile'!K263,'Ref. Chile'!K:K,0)+COUNTIF('Ref. Chile'!$K$7:'Ref. Chile'!K263,'Ref. Chile'!K263)-1,"")</f>
        <v>800</v>
      </c>
      <c r="AM264" s="7">
        <f>IFERROR(RANK('Ref. Chile'!L263,'Ref. Chile'!L:L,0)+COUNTIF('Ref. Chile'!$L$7:'Ref. Chile'!L263,'Ref. Chile'!L263)-1,"")</f>
        <v>263</v>
      </c>
      <c r="AN264" s="7">
        <f>IFERROR(RANK('Ref. Chile'!M263,'Ref. Chile'!M:M,0)+COUNTIF('Ref. Chile'!$M$7:'Ref. Chile'!M263,'Ref. Chile'!M263)-1,"")</f>
        <v>1330</v>
      </c>
      <c r="AO264" s="7">
        <f>IFERROR(RANK('Ref. Chile'!H263,'Ref. Chile'!H:H,1)+COUNTIF('Ref. Chile'!$H$7:'Ref. Chile'!H263,'Ref. Chile'!H263)-1,"")</f>
        <v>2041</v>
      </c>
      <c r="AP264" s="7">
        <f>IFERROR(RANK('Ref. Chile'!I263,'Ref. Chile'!I:I,1)+COUNTIF('Ref. Chile'!$I$7:'Ref. Chile'!I263,'Ref. Chile'!I263)-1,"")</f>
        <v>2189</v>
      </c>
      <c r="AQ264" s="7">
        <f>IFERROR(RANK('Ref. Chile'!J263,'Ref. Chile'!J:J,1)+COUNTIF('Ref. Chile'!$J$7:'Ref. Chile'!J263,'Ref. Chile'!J263)-1,"")</f>
        <v>1144</v>
      </c>
    </row>
    <row r="265" spans="31:43" ht="17.25" customHeight="1" x14ac:dyDescent="0.3">
      <c r="AE265" s="5" t="s">
        <v>260</v>
      </c>
      <c r="AF265" s="5" t="s">
        <v>3343</v>
      </c>
      <c r="AG265" s="6" t="s">
        <v>2965</v>
      </c>
      <c r="AH265" s="6" t="s">
        <v>4093</v>
      </c>
      <c r="AI265" s="7">
        <f>IFERROR(RANK('Ref. Chile'!H264,'Ref. Chile'!H:H,0)+COUNTIF('Ref. Chile'!$H$7:'Ref. Chile'!H264,'Ref. Chile'!H264)-1,"")</f>
        <v>764</v>
      </c>
      <c r="AJ265" s="7">
        <f>IFERROR(RANK('Ref. Chile'!I264,'Ref. Chile'!I:I,0)+COUNTIF('Ref. Chile'!$I$7:'Ref. Chile'!I264,'Ref. Chile'!I264)-1,"")</f>
        <v>535</v>
      </c>
      <c r="AK265" s="7">
        <f>IFERROR(RANK('Ref. Chile'!J264,'Ref. Chile'!J:J,0)+COUNTIF('Ref. Chile'!$J$7:'Ref. Chile'!J264,'Ref. Chile'!J264)-1,"")</f>
        <v>1315</v>
      </c>
      <c r="AL265" s="7">
        <f>IFERROR(RANK('Ref. Chile'!K264,'Ref. Chile'!K:K,0)+COUNTIF('Ref. Chile'!$K$7:'Ref. Chile'!K264,'Ref. Chile'!K264)-1,"")</f>
        <v>768</v>
      </c>
      <c r="AM265" s="7">
        <f>IFERROR(RANK('Ref. Chile'!L264,'Ref. Chile'!L:L,0)+COUNTIF('Ref. Chile'!$L$7:'Ref. Chile'!L264,'Ref. Chile'!L264)-1,"")</f>
        <v>238</v>
      </c>
      <c r="AN265" s="7">
        <f>IFERROR(RANK('Ref. Chile'!M264,'Ref. Chile'!M:M,0)+COUNTIF('Ref. Chile'!$M$7:'Ref. Chile'!M264,'Ref. Chile'!M264)-1,"")</f>
        <v>1241</v>
      </c>
      <c r="AO265" s="7">
        <f>IFERROR(RANK('Ref. Chile'!H264,'Ref. Chile'!H:H,1)+COUNTIF('Ref. Chile'!$H$7:'Ref. Chile'!H264,'Ref. Chile'!H264)-1,"")</f>
        <v>2039</v>
      </c>
      <c r="AP265" s="7">
        <f>IFERROR(RANK('Ref. Chile'!I264,'Ref. Chile'!I:I,1)+COUNTIF('Ref. Chile'!$I$7:'Ref. Chile'!I264,'Ref. Chile'!I264)-1,"")</f>
        <v>2218</v>
      </c>
      <c r="AQ265" s="7">
        <f>IFERROR(RANK('Ref. Chile'!J264,'Ref. Chile'!J:J,1)+COUNTIF('Ref. Chile'!$J$7:'Ref. Chile'!J264,'Ref. Chile'!J264)-1,"")</f>
        <v>1255</v>
      </c>
    </row>
    <row r="266" spans="31:43" ht="17.25" customHeight="1" x14ac:dyDescent="0.3">
      <c r="AE266" s="5" t="s">
        <v>261</v>
      </c>
      <c r="AF266" s="5" t="s">
        <v>3344</v>
      </c>
      <c r="AG266" s="6" t="s">
        <v>2965</v>
      </c>
      <c r="AH266" s="6" t="s">
        <v>4095</v>
      </c>
      <c r="AI266" s="7">
        <f>IFERROR(RANK('Ref. Chile'!H265,'Ref. Chile'!H:H,0)+COUNTIF('Ref. Chile'!$H$7:'Ref. Chile'!H265,'Ref. Chile'!H265)-1,"")</f>
        <v>761</v>
      </c>
      <c r="AJ266" s="7">
        <f>IFERROR(RANK('Ref. Chile'!I265,'Ref. Chile'!I:I,0)+COUNTIF('Ref. Chile'!$I$7:'Ref. Chile'!I265,'Ref. Chile'!I265)-1,"")</f>
        <v>561</v>
      </c>
      <c r="AK266" s="7">
        <f>IFERROR(RANK('Ref. Chile'!J265,'Ref. Chile'!J:J,0)+COUNTIF('Ref. Chile'!$J$7:'Ref. Chile'!J265,'Ref. Chile'!J265)-1,"")</f>
        <v>1347</v>
      </c>
      <c r="AL266" s="7">
        <f>IFERROR(RANK('Ref. Chile'!K265,'Ref. Chile'!K:K,0)+COUNTIF('Ref. Chile'!$K$7:'Ref. Chile'!K265,'Ref. Chile'!K265)-1,"")</f>
        <v>798</v>
      </c>
      <c r="AM266" s="7">
        <f>IFERROR(RANK('Ref. Chile'!L265,'Ref. Chile'!L:L,0)+COUNTIF('Ref. Chile'!$L$7:'Ref. Chile'!L265,'Ref. Chile'!L265)-1,"")</f>
        <v>261</v>
      </c>
      <c r="AN266" s="7">
        <f>IFERROR(RANK('Ref. Chile'!M265,'Ref. Chile'!M:M,0)+COUNTIF('Ref. Chile'!$M$7:'Ref. Chile'!M265,'Ref. Chile'!M265)-1,"")</f>
        <v>1272</v>
      </c>
      <c r="AO266" s="7">
        <f>IFERROR(RANK('Ref. Chile'!H265,'Ref. Chile'!H:H,1)+COUNTIF('Ref. Chile'!$H$7:'Ref. Chile'!H265,'Ref. Chile'!H265)-1,"")</f>
        <v>2042</v>
      </c>
      <c r="AP266" s="7">
        <f>IFERROR(RANK('Ref. Chile'!I265,'Ref. Chile'!I:I,1)+COUNTIF('Ref. Chile'!$I$7:'Ref. Chile'!I265,'Ref. Chile'!I265)-1,"")</f>
        <v>2192</v>
      </c>
      <c r="AQ266" s="7">
        <f>IFERROR(RANK('Ref. Chile'!J265,'Ref. Chile'!J:J,1)+COUNTIF('Ref. Chile'!$J$7:'Ref. Chile'!J265,'Ref. Chile'!J265)-1,"")</f>
        <v>1223</v>
      </c>
    </row>
    <row r="267" spans="31:43" ht="17.25" customHeight="1" x14ac:dyDescent="0.3">
      <c r="AE267" s="5" t="s">
        <v>262</v>
      </c>
      <c r="AF267" s="5" t="s">
        <v>3345</v>
      </c>
      <c r="AG267" s="6" t="s">
        <v>2965</v>
      </c>
      <c r="AH267" s="6" t="s">
        <v>4111</v>
      </c>
      <c r="AI267" s="7">
        <f>IFERROR(RANK('Ref. Chile'!H266,'Ref. Chile'!H:H,0)+COUNTIF('Ref. Chile'!$H$7:'Ref. Chile'!H266,'Ref. Chile'!H266)-1,"")</f>
        <v>833</v>
      </c>
      <c r="AJ267" s="7">
        <f>IFERROR(RANK('Ref. Chile'!I266,'Ref. Chile'!I:I,0)+COUNTIF('Ref. Chile'!$I$7:'Ref. Chile'!I266,'Ref. Chile'!I266)-1,"")</f>
        <v>624</v>
      </c>
      <c r="AK267" s="7">
        <f>IFERROR(RANK('Ref. Chile'!J266,'Ref. Chile'!J:J,0)+COUNTIF('Ref. Chile'!$J$7:'Ref. Chile'!J266,'Ref. Chile'!J266)-1,"")</f>
        <v>1419</v>
      </c>
      <c r="AL267" s="7">
        <f>IFERROR(RANK('Ref. Chile'!K266,'Ref. Chile'!K:K,0)+COUNTIF('Ref. Chile'!$K$7:'Ref. Chile'!K266,'Ref. Chile'!K266)-1,"")</f>
        <v>858</v>
      </c>
      <c r="AM267" s="7">
        <f>IFERROR(RANK('Ref. Chile'!L266,'Ref. Chile'!L:L,0)+COUNTIF('Ref. Chile'!$L$7:'Ref. Chile'!L266,'Ref. Chile'!L266)-1,"")</f>
        <v>320</v>
      </c>
      <c r="AN267" s="7">
        <f>IFERROR(RANK('Ref. Chile'!M266,'Ref. Chile'!M:M,0)+COUNTIF('Ref. Chile'!$M$7:'Ref. Chile'!M266,'Ref. Chile'!M266)-1,"")</f>
        <v>1328</v>
      </c>
      <c r="AO267" s="7">
        <f>IFERROR(RANK('Ref. Chile'!H266,'Ref. Chile'!H:H,1)+COUNTIF('Ref. Chile'!$H$7:'Ref. Chile'!H266,'Ref. Chile'!H266)-1,"")</f>
        <v>1970</v>
      </c>
      <c r="AP267" s="7">
        <f>IFERROR(RANK('Ref. Chile'!I266,'Ref. Chile'!I:I,1)+COUNTIF('Ref. Chile'!$I$7:'Ref. Chile'!I266,'Ref. Chile'!I266)-1,"")</f>
        <v>2129</v>
      </c>
      <c r="AQ267" s="7">
        <f>IFERROR(RANK('Ref. Chile'!J266,'Ref. Chile'!J:J,1)+COUNTIF('Ref. Chile'!$J$7:'Ref. Chile'!J266,'Ref. Chile'!J266)-1,"")</f>
        <v>1151</v>
      </c>
    </row>
    <row r="268" spans="31:43" ht="17.25" customHeight="1" x14ac:dyDescent="0.3">
      <c r="AE268" s="5" t="s">
        <v>263</v>
      </c>
      <c r="AF268" s="5" t="s">
        <v>3346</v>
      </c>
      <c r="AG268" s="6" t="s">
        <v>2965</v>
      </c>
      <c r="AH268" s="6" t="s">
        <v>4139</v>
      </c>
      <c r="AI268" s="7">
        <f>IFERROR(RANK('Ref. Chile'!H267,'Ref. Chile'!H:H,0)+COUNTIF('Ref. Chile'!$H$7:'Ref. Chile'!H267,'Ref. Chile'!H267)-1,"")</f>
        <v>733</v>
      </c>
      <c r="AJ268" s="7">
        <f>IFERROR(RANK('Ref. Chile'!I267,'Ref. Chile'!I:I,0)+COUNTIF('Ref. Chile'!$I$7:'Ref. Chile'!I267,'Ref. Chile'!I267)-1,"")</f>
        <v>534</v>
      </c>
      <c r="AK268" s="7">
        <f>IFERROR(RANK('Ref. Chile'!J267,'Ref. Chile'!J:J,0)+COUNTIF('Ref. Chile'!$J$7:'Ref. Chile'!J267,'Ref. Chile'!J267)-1,"")</f>
        <v>1259</v>
      </c>
      <c r="AL268" s="7">
        <f>IFERROR(RANK('Ref. Chile'!K267,'Ref. Chile'!K:K,0)+COUNTIF('Ref. Chile'!$K$7:'Ref. Chile'!K267,'Ref. Chile'!K267)-1,"")</f>
        <v>752</v>
      </c>
      <c r="AM268" s="7">
        <f>IFERROR(RANK('Ref. Chile'!L267,'Ref. Chile'!L:L,0)+COUNTIF('Ref. Chile'!$L$7:'Ref. Chile'!L267,'Ref. Chile'!L267)-1,"")</f>
        <v>236</v>
      </c>
      <c r="AN268" s="7">
        <f>IFERROR(RANK('Ref. Chile'!M267,'Ref. Chile'!M:M,0)+COUNTIF('Ref. Chile'!$M$7:'Ref. Chile'!M267,'Ref. Chile'!M267)-1,"")</f>
        <v>1202</v>
      </c>
      <c r="AO268" s="7">
        <f>IFERROR(RANK('Ref. Chile'!H267,'Ref. Chile'!H:H,1)+COUNTIF('Ref. Chile'!$H$7:'Ref. Chile'!H267,'Ref. Chile'!H267)-1,"")</f>
        <v>2070</v>
      </c>
      <c r="AP268" s="7">
        <f>IFERROR(RANK('Ref. Chile'!I267,'Ref. Chile'!I:I,1)+COUNTIF('Ref. Chile'!$I$7:'Ref. Chile'!I267,'Ref. Chile'!I267)-1,"")</f>
        <v>2219</v>
      </c>
      <c r="AQ268" s="7">
        <f>IFERROR(RANK('Ref. Chile'!J267,'Ref. Chile'!J:J,1)+COUNTIF('Ref. Chile'!$J$7:'Ref. Chile'!J267,'Ref. Chile'!J267)-1,"")</f>
        <v>1311</v>
      </c>
    </row>
    <row r="269" spans="31:43" ht="17.25" customHeight="1" x14ac:dyDescent="0.3">
      <c r="AE269" s="5" t="s">
        <v>264</v>
      </c>
      <c r="AF269" s="5" t="s">
        <v>3347</v>
      </c>
      <c r="AG269" s="6" t="s">
        <v>2966</v>
      </c>
      <c r="AH269" s="6" t="s">
        <v>4088</v>
      </c>
      <c r="AI269" s="7">
        <f>IFERROR(RANK('Ref. Chile'!H268,'Ref. Chile'!H:H,0)+COUNTIF('Ref. Chile'!$H$7:'Ref. Chile'!H268,'Ref. Chile'!H268)-1,"")</f>
        <v>1067</v>
      </c>
      <c r="AJ269" s="7">
        <f>IFERROR(RANK('Ref. Chile'!I268,'Ref. Chile'!I:I,0)+COUNTIF('Ref. Chile'!$I$7:'Ref. Chile'!I268,'Ref. Chile'!I268)-1,"")</f>
        <v>132</v>
      </c>
      <c r="AK269" s="7">
        <f>IFERROR(RANK('Ref. Chile'!J268,'Ref. Chile'!J:J,0)+COUNTIF('Ref. Chile'!$J$7:'Ref. Chile'!J268,'Ref. Chile'!J268)-1,"")</f>
        <v>933</v>
      </c>
      <c r="AL269" s="7">
        <f>IFERROR(RANK('Ref. Chile'!K268,'Ref. Chile'!K:K,0)+COUNTIF('Ref. Chile'!$K$7:'Ref. Chile'!K268,'Ref. Chile'!K268)-1,"")</f>
        <v>452</v>
      </c>
      <c r="AM269" s="7">
        <f>IFERROR(RANK('Ref. Chile'!L268,'Ref. Chile'!L:L,0)+COUNTIF('Ref. Chile'!$L$7:'Ref. Chile'!L268,'Ref. Chile'!L268)-1,"")</f>
        <v>659</v>
      </c>
      <c r="AN269" s="7">
        <f>IFERROR(RANK('Ref. Chile'!M268,'Ref. Chile'!M:M,0)+COUNTIF('Ref. Chile'!$M$7:'Ref. Chile'!M268,'Ref. Chile'!M268)-1,"")</f>
        <v>488</v>
      </c>
      <c r="AO269" s="7">
        <f>IFERROR(RANK('Ref. Chile'!H268,'Ref. Chile'!H:H,1)+COUNTIF('Ref. Chile'!$H$7:'Ref. Chile'!H268,'Ref. Chile'!H268)-1,"")</f>
        <v>1736</v>
      </c>
      <c r="AP269" s="7">
        <f>IFERROR(RANK('Ref. Chile'!I268,'Ref. Chile'!I:I,1)+COUNTIF('Ref. Chile'!$I$7:'Ref. Chile'!I268,'Ref. Chile'!I268)-1,"")</f>
        <v>2621</v>
      </c>
      <c r="AQ269" s="7">
        <f>IFERROR(RANK('Ref. Chile'!J268,'Ref. Chile'!J:J,1)+COUNTIF('Ref. Chile'!$J$7:'Ref. Chile'!J268,'Ref. Chile'!J268)-1,"")</f>
        <v>1637</v>
      </c>
    </row>
    <row r="270" spans="31:43" ht="17.25" customHeight="1" x14ac:dyDescent="0.3">
      <c r="AE270" s="5" t="s">
        <v>265</v>
      </c>
      <c r="AF270" s="5" t="s">
        <v>3348</v>
      </c>
      <c r="AG270" s="6" t="s">
        <v>2966</v>
      </c>
      <c r="AH270" s="6" t="s">
        <v>4095</v>
      </c>
      <c r="AI270" s="7">
        <f>IFERROR(RANK('Ref. Chile'!H269,'Ref. Chile'!H:H,0)+COUNTIF('Ref. Chile'!$H$7:'Ref. Chile'!H269,'Ref. Chile'!H269)-1,"")</f>
        <v>1090</v>
      </c>
      <c r="AJ270" s="7">
        <f>IFERROR(RANK('Ref. Chile'!I269,'Ref. Chile'!I:I,0)+COUNTIF('Ref. Chile'!$I$7:'Ref. Chile'!I269,'Ref. Chile'!I269)-1,"")</f>
        <v>166</v>
      </c>
      <c r="AK270" s="7">
        <f>IFERROR(RANK('Ref. Chile'!J269,'Ref. Chile'!J:J,0)+COUNTIF('Ref. Chile'!$J$7:'Ref. Chile'!J269,'Ref. Chile'!J269)-1,"")</f>
        <v>976</v>
      </c>
      <c r="AL270" s="7">
        <f>IFERROR(RANK('Ref. Chile'!K269,'Ref. Chile'!K:K,0)+COUNTIF('Ref. Chile'!$K$7:'Ref. Chile'!K269,'Ref. Chile'!K269)-1,"")</f>
        <v>480</v>
      </c>
      <c r="AM270" s="7">
        <f>IFERROR(RANK('Ref. Chile'!L269,'Ref. Chile'!L:L,0)+COUNTIF('Ref. Chile'!$L$7:'Ref. Chile'!L269,'Ref. Chile'!L269)-1,"")</f>
        <v>672</v>
      </c>
      <c r="AN270" s="7">
        <f>IFERROR(RANK('Ref. Chile'!M269,'Ref. Chile'!M:M,0)+COUNTIF('Ref. Chile'!$M$7:'Ref. Chile'!M269,'Ref. Chile'!M269)-1,"")</f>
        <v>523</v>
      </c>
      <c r="AO270" s="7">
        <f>IFERROR(RANK('Ref. Chile'!H269,'Ref. Chile'!H:H,1)+COUNTIF('Ref. Chile'!$H$7:'Ref. Chile'!H269,'Ref. Chile'!H269)-1,"")</f>
        <v>1713</v>
      </c>
      <c r="AP270" s="7">
        <f>IFERROR(RANK('Ref. Chile'!I269,'Ref. Chile'!I:I,1)+COUNTIF('Ref. Chile'!$I$7:'Ref. Chile'!I269,'Ref. Chile'!I269)-1,"")</f>
        <v>2587</v>
      </c>
      <c r="AQ270" s="7">
        <f>IFERROR(RANK('Ref. Chile'!J269,'Ref. Chile'!J:J,1)+COUNTIF('Ref. Chile'!$J$7:'Ref. Chile'!J269,'Ref. Chile'!J269)-1,"")</f>
        <v>1594</v>
      </c>
    </row>
    <row r="271" spans="31:43" ht="17.25" customHeight="1" x14ac:dyDescent="0.3">
      <c r="AE271" s="5" t="s">
        <v>266</v>
      </c>
      <c r="AF271" s="5" t="s">
        <v>3349</v>
      </c>
      <c r="AG271" s="6" t="s">
        <v>2966</v>
      </c>
      <c r="AH271" s="6" t="s">
        <v>4111</v>
      </c>
      <c r="AI271" s="7">
        <f>IFERROR(RANK('Ref. Chile'!H270,'Ref. Chile'!H:H,0)+COUNTIF('Ref. Chile'!$H$7:'Ref. Chile'!H270,'Ref. Chile'!H270)-1,"")</f>
        <v>1075</v>
      </c>
      <c r="AJ271" s="7">
        <f>IFERROR(RANK('Ref. Chile'!I270,'Ref. Chile'!I:I,0)+COUNTIF('Ref. Chile'!$I$7:'Ref. Chile'!I270,'Ref. Chile'!I270)-1,"")</f>
        <v>144</v>
      </c>
      <c r="AK271" s="7">
        <f>IFERROR(RANK('Ref. Chile'!J270,'Ref. Chile'!J:J,0)+COUNTIF('Ref. Chile'!$J$7:'Ref. Chile'!J270,'Ref. Chile'!J270)-1,"")</f>
        <v>1846</v>
      </c>
      <c r="AL271" s="7">
        <f>IFERROR(RANK('Ref. Chile'!K270,'Ref. Chile'!K:K,0)+COUNTIF('Ref. Chile'!$K$7:'Ref. Chile'!K270,'Ref. Chile'!K270)-1,"")</f>
        <v>462</v>
      </c>
      <c r="AM271" s="7">
        <f>IFERROR(RANK('Ref. Chile'!L270,'Ref. Chile'!L:L,0)+COUNTIF('Ref. Chile'!$L$7:'Ref. Chile'!L270,'Ref. Chile'!L270)-1,"")</f>
        <v>661</v>
      </c>
      <c r="AN271" s="7">
        <f>IFERROR(RANK('Ref. Chile'!M270,'Ref. Chile'!M:M,0)+COUNTIF('Ref. Chile'!$M$7:'Ref. Chile'!M270,'Ref. Chile'!M270)-1,"")</f>
        <v>1404</v>
      </c>
      <c r="AO271" s="7">
        <f>IFERROR(RANK('Ref. Chile'!H270,'Ref. Chile'!H:H,1)+COUNTIF('Ref. Chile'!$H$7:'Ref. Chile'!H270,'Ref. Chile'!H270)-1,"")</f>
        <v>1728</v>
      </c>
      <c r="AP271" s="7">
        <f>IFERROR(RANK('Ref. Chile'!I270,'Ref. Chile'!I:I,1)+COUNTIF('Ref. Chile'!$I$7:'Ref. Chile'!I270,'Ref. Chile'!I270)-1,"")</f>
        <v>2609</v>
      </c>
      <c r="AQ271" s="7">
        <f>IFERROR(RANK('Ref. Chile'!J270,'Ref. Chile'!J:J,1)+COUNTIF('Ref. Chile'!$J$7:'Ref. Chile'!J270,'Ref. Chile'!J270)-1,"")</f>
        <v>724</v>
      </c>
    </row>
    <row r="272" spans="31:43" ht="17.25" customHeight="1" x14ac:dyDescent="0.3">
      <c r="AE272" s="5" t="s">
        <v>267</v>
      </c>
      <c r="AF272" s="5" t="s">
        <v>3350</v>
      </c>
      <c r="AG272" s="6" t="s">
        <v>2966</v>
      </c>
      <c r="AH272" s="6" t="s">
        <v>4104</v>
      </c>
      <c r="AI272" s="7">
        <f>IFERROR(RANK('Ref. Chile'!H271,'Ref. Chile'!H:H,0)+COUNTIF('Ref. Chile'!$H$7:'Ref. Chile'!H271,'Ref. Chile'!H271)-1,"")</f>
        <v>1109</v>
      </c>
      <c r="AJ272" s="7">
        <f>IFERROR(RANK('Ref. Chile'!I271,'Ref. Chile'!I:I,0)+COUNTIF('Ref. Chile'!$I$7:'Ref. Chile'!I271,'Ref. Chile'!I271)-1,"")</f>
        <v>208</v>
      </c>
      <c r="AK272" s="7">
        <f>IFERROR(RANK('Ref. Chile'!J271,'Ref. Chile'!J:J,0)+COUNTIF('Ref. Chile'!$J$7:'Ref. Chile'!J271,'Ref. Chile'!J271)-1,"")</f>
        <v>1048</v>
      </c>
      <c r="AL272" s="7">
        <f>IFERROR(RANK('Ref. Chile'!K271,'Ref. Chile'!K:K,0)+COUNTIF('Ref. Chile'!$K$7:'Ref. Chile'!K271,'Ref. Chile'!K271)-1,"")</f>
        <v>506</v>
      </c>
      <c r="AM272" s="7">
        <f>IFERROR(RANK('Ref. Chile'!L271,'Ref. Chile'!L:L,0)+COUNTIF('Ref. Chile'!$L$7:'Ref. Chile'!L271,'Ref. Chile'!L271)-1,"")</f>
        <v>686</v>
      </c>
      <c r="AN272" s="7">
        <f>IFERROR(RANK('Ref. Chile'!M271,'Ref. Chile'!M:M,0)+COUNTIF('Ref. Chile'!$M$7:'Ref. Chile'!M271,'Ref. Chile'!M271)-1,"")</f>
        <v>588</v>
      </c>
      <c r="AO272" s="7">
        <f>IFERROR(RANK('Ref. Chile'!H271,'Ref. Chile'!H:H,1)+COUNTIF('Ref. Chile'!$H$7:'Ref. Chile'!H271,'Ref. Chile'!H271)-1,"")</f>
        <v>1694</v>
      </c>
      <c r="AP272" s="7">
        <f>IFERROR(RANK('Ref. Chile'!I271,'Ref. Chile'!I:I,1)+COUNTIF('Ref. Chile'!$I$7:'Ref. Chile'!I271,'Ref. Chile'!I271)-1,"")</f>
        <v>2545</v>
      </c>
      <c r="AQ272" s="7">
        <f>IFERROR(RANK('Ref. Chile'!J271,'Ref. Chile'!J:J,1)+COUNTIF('Ref. Chile'!$J$7:'Ref. Chile'!J271,'Ref. Chile'!J271)-1,"")</f>
        <v>1522</v>
      </c>
    </row>
    <row r="273" spans="31:43" ht="17.25" customHeight="1" x14ac:dyDescent="0.3">
      <c r="AE273" s="5" t="s">
        <v>268</v>
      </c>
      <c r="AF273" s="5" t="s">
        <v>3351</v>
      </c>
      <c r="AG273" s="6" t="s">
        <v>2966</v>
      </c>
      <c r="AH273" s="6" t="s">
        <v>4112</v>
      </c>
      <c r="AI273" s="7">
        <f>IFERROR(RANK('Ref. Chile'!H272,'Ref. Chile'!H:H,0)+COUNTIF('Ref. Chile'!$H$7:'Ref. Chile'!H272,'Ref. Chile'!H272)-1,"")</f>
        <v>1095</v>
      </c>
      <c r="AJ273" s="7">
        <f>IFERROR(RANK('Ref. Chile'!I272,'Ref. Chile'!I:I,0)+COUNTIF('Ref. Chile'!$I$7:'Ref. Chile'!I272,'Ref. Chile'!I272)-1,"")</f>
        <v>174</v>
      </c>
      <c r="AK273" s="7">
        <f>IFERROR(RANK('Ref. Chile'!J272,'Ref. Chile'!J:J,0)+COUNTIF('Ref. Chile'!$J$7:'Ref. Chile'!J272,'Ref. Chile'!J272)-1,"")</f>
        <v>999</v>
      </c>
      <c r="AL273" s="7">
        <f>IFERROR(RANK('Ref. Chile'!K272,'Ref. Chile'!K:K,0)+COUNTIF('Ref. Chile'!$K$7:'Ref. Chile'!K272,'Ref. Chile'!K272)-1,"")</f>
        <v>489</v>
      </c>
      <c r="AM273" s="7">
        <f>IFERROR(RANK('Ref. Chile'!L272,'Ref. Chile'!L:L,0)+COUNTIF('Ref. Chile'!$L$7:'Ref. Chile'!L272,'Ref. Chile'!L272)-1,"")</f>
        <v>676</v>
      </c>
      <c r="AN273" s="7">
        <f>IFERROR(RANK('Ref. Chile'!M272,'Ref. Chile'!M:M,0)+COUNTIF('Ref. Chile'!$M$7:'Ref. Chile'!M272,'Ref. Chile'!M272)-1,"")</f>
        <v>532</v>
      </c>
      <c r="AO273" s="7">
        <f>IFERROR(RANK('Ref. Chile'!H272,'Ref. Chile'!H:H,1)+COUNTIF('Ref. Chile'!$H$7:'Ref. Chile'!H272,'Ref. Chile'!H272)-1,"")</f>
        <v>1708</v>
      </c>
      <c r="AP273" s="7">
        <f>IFERROR(RANK('Ref. Chile'!I272,'Ref. Chile'!I:I,1)+COUNTIF('Ref. Chile'!$I$7:'Ref. Chile'!I272,'Ref. Chile'!I272)-1,"")</f>
        <v>2579</v>
      </c>
      <c r="AQ273" s="7">
        <f>IFERROR(RANK('Ref. Chile'!J272,'Ref. Chile'!J:J,1)+COUNTIF('Ref. Chile'!$J$7:'Ref. Chile'!J272,'Ref. Chile'!J272)-1,"")</f>
        <v>1571</v>
      </c>
    </row>
    <row r="274" spans="31:43" ht="17.25" customHeight="1" x14ac:dyDescent="0.3">
      <c r="AE274" s="5" t="s">
        <v>269</v>
      </c>
      <c r="AF274" s="5" t="s">
        <v>3352</v>
      </c>
      <c r="AG274" s="6" t="s">
        <v>2966</v>
      </c>
      <c r="AH274" s="6" t="s">
        <v>4139</v>
      </c>
      <c r="AI274" s="7">
        <f>IFERROR(RANK('Ref. Chile'!H273,'Ref. Chile'!H:H,0)+COUNTIF('Ref. Chile'!$H$7:'Ref. Chile'!H273,'Ref. Chile'!H273)-1,"")</f>
        <v>1117</v>
      </c>
      <c r="AJ274" s="7">
        <f>IFERROR(RANK('Ref. Chile'!I273,'Ref. Chile'!I:I,0)+COUNTIF('Ref. Chile'!$I$7:'Ref. Chile'!I273,'Ref. Chile'!I273)-1,"")</f>
        <v>224</v>
      </c>
      <c r="AK274" s="7">
        <f>IFERROR(RANK('Ref. Chile'!J273,'Ref. Chile'!J:J,0)+COUNTIF('Ref. Chile'!$J$7:'Ref. Chile'!J273,'Ref. Chile'!J273)-1,"")</f>
        <v>1067</v>
      </c>
      <c r="AL274" s="7">
        <f>IFERROR(RANK('Ref. Chile'!K273,'Ref. Chile'!K:K,0)+COUNTIF('Ref. Chile'!$K$7:'Ref. Chile'!K273,'Ref. Chile'!K273)-1,"")</f>
        <v>524</v>
      </c>
      <c r="AM274" s="7">
        <f>IFERROR(RANK('Ref. Chile'!L273,'Ref. Chile'!L:L,0)+COUNTIF('Ref. Chile'!$L$7:'Ref. Chile'!L273,'Ref. Chile'!L273)-1,"")</f>
        <v>692</v>
      </c>
      <c r="AN274" s="7">
        <f>IFERROR(RANK('Ref. Chile'!M273,'Ref. Chile'!M:M,0)+COUNTIF('Ref. Chile'!$M$7:'Ref. Chile'!M273,'Ref. Chile'!M273)-1,"")</f>
        <v>604</v>
      </c>
      <c r="AO274" s="7">
        <f>IFERROR(RANK('Ref. Chile'!H273,'Ref. Chile'!H:H,1)+COUNTIF('Ref. Chile'!$H$7:'Ref. Chile'!H273,'Ref. Chile'!H273)-1,"")</f>
        <v>1686</v>
      </c>
      <c r="AP274" s="7">
        <f>IFERROR(RANK('Ref. Chile'!I273,'Ref. Chile'!I:I,1)+COUNTIF('Ref. Chile'!$I$7:'Ref. Chile'!I273,'Ref. Chile'!I273)-1,"")</f>
        <v>2529</v>
      </c>
      <c r="AQ274" s="7">
        <f>IFERROR(RANK('Ref. Chile'!J273,'Ref. Chile'!J:J,1)+COUNTIF('Ref. Chile'!$J$7:'Ref. Chile'!J273,'Ref. Chile'!J273)-1,"")</f>
        <v>1503</v>
      </c>
    </row>
    <row r="275" spans="31:43" ht="17.25" customHeight="1" x14ac:dyDescent="0.3">
      <c r="AE275" s="5" t="s">
        <v>270</v>
      </c>
      <c r="AF275" s="5" t="s">
        <v>3353</v>
      </c>
      <c r="AG275" s="6" t="s">
        <v>2967</v>
      </c>
      <c r="AH275" s="6" t="s">
        <v>4092</v>
      </c>
      <c r="AI275" s="7">
        <f>IFERROR(RANK('Ref. Chile'!H274,'Ref. Chile'!H:H,0)+COUNTIF('Ref. Chile'!$H$7:'Ref. Chile'!H274,'Ref. Chile'!H274)-1,"")</f>
        <v>1498</v>
      </c>
      <c r="AJ275" s="7">
        <f>IFERROR(RANK('Ref. Chile'!I274,'Ref. Chile'!I:I,0)+COUNTIF('Ref. Chile'!$I$7:'Ref. Chile'!I274,'Ref. Chile'!I274)-1,"")</f>
        <v>1002</v>
      </c>
      <c r="AK275" s="7">
        <f>IFERROR(RANK('Ref. Chile'!J274,'Ref. Chile'!J:J,0)+COUNTIF('Ref. Chile'!$J$7:'Ref. Chile'!J274,'Ref. Chile'!J274)-1,"")</f>
        <v>1230</v>
      </c>
      <c r="AL275" s="7">
        <f>IFERROR(RANK('Ref. Chile'!K274,'Ref. Chile'!K:K,0)+COUNTIF('Ref. Chile'!$K$7:'Ref. Chile'!K274,'Ref. Chile'!K274)-1,"")</f>
        <v>386</v>
      </c>
      <c r="AM275" s="7">
        <f>IFERROR(RANK('Ref. Chile'!L274,'Ref. Chile'!L:L,0)+COUNTIF('Ref. Chile'!$L$7:'Ref. Chile'!L274,'Ref. Chile'!L274)-1,"")</f>
        <v>1258</v>
      </c>
      <c r="AN275" s="7">
        <f>IFERROR(RANK('Ref. Chile'!M274,'Ref. Chile'!M:M,0)+COUNTIF('Ref. Chile'!$M$7:'Ref. Chile'!M274,'Ref. Chile'!M274)-1,"")</f>
        <v>327</v>
      </c>
      <c r="AO275" s="7">
        <f>IFERROR(RANK('Ref. Chile'!H274,'Ref. Chile'!H:H,1)+COUNTIF('Ref. Chile'!$H$7:'Ref. Chile'!H274,'Ref. Chile'!H274)-1,"")</f>
        <v>1305</v>
      </c>
      <c r="AP275" s="7">
        <f>IFERROR(RANK('Ref. Chile'!I274,'Ref. Chile'!I:I,1)+COUNTIF('Ref. Chile'!$I$7:'Ref. Chile'!I274,'Ref. Chile'!I274)-1,"")</f>
        <v>1751</v>
      </c>
      <c r="AQ275" s="7">
        <f>IFERROR(RANK('Ref. Chile'!J274,'Ref. Chile'!J:J,1)+COUNTIF('Ref. Chile'!$J$7:'Ref. Chile'!J274,'Ref. Chile'!J274)-1,"")</f>
        <v>1340</v>
      </c>
    </row>
    <row r="276" spans="31:43" ht="17.25" customHeight="1" x14ac:dyDescent="0.3">
      <c r="AE276" s="5" t="s">
        <v>271</v>
      </c>
      <c r="AF276" s="5" t="s">
        <v>3354</v>
      </c>
      <c r="AG276" s="6" t="s">
        <v>2967</v>
      </c>
      <c r="AH276" s="6" t="s">
        <v>4088</v>
      </c>
      <c r="AI276" s="7">
        <f>IFERROR(RANK('Ref. Chile'!H275,'Ref. Chile'!H:H,0)+COUNTIF('Ref. Chile'!$H$7:'Ref. Chile'!H275,'Ref. Chile'!H275)-1,"")</f>
        <v>1484</v>
      </c>
      <c r="AJ276" s="7">
        <f>IFERROR(RANK('Ref. Chile'!I275,'Ref. Chile'!I:I,0)+COUNTIF('Ref. Chile'!$I$7:'Ref. Chile'!I275,'Ref. Chile'!I275)-1,"")</f>
        <v>983</v>
      </c>
      <c r="AK276" s="7">
        <f>IFERROR(RANK('Ref. Chile'!J275,'Ref. Chile'!J:J,0)+COUNTIF('Ref. Chile'!$J$7:'Ref. Chile'!J275,'Ref. Chile'!J275)-1,"")</f>
        <v>1043</v>
      </c>
      <c r="AL276" s="7">
        <f>IFERROR(RANK('Ref. Chile'!K275,'Ref. Chile'!K:K,0)+COUNTIF('Ref. Chile'!$K$7:'Ref. Chile'!K275,'Ref. Chile'!K275)-1,"")</f>
        <v>365</v>
      </c>
      <c r="AM276" s="7">
        <f>IFERROR(RANK('Ref. Chile'!L275,'Ref. Chile'!L:L,0)+COUNTIF('Ref. Chile'!$L$7:'Ref. Chile'!L275,'Ref. Chile'!L275)-1,"")</f>
        <v>1223</v>
      </c>
      <c r="AN276" s="7">
        <f>IFERROR(RANK('Ref. Chile'!M275,'Ref. Chile'!M:M,0)+COUNTIF('Ref. Chile'!$M$7:'Ref. Chile'!M275,'Ref. Chile'!M275)-1,"")</f>
        <v>272</v>
      </c>
      <c r="AO276" s="7">
        <f>IFERROR(RANK('Ref. Chile'!H275,'Ref. Chile'!H:H,1)+COUNTIF('Ref. Chile'!$H$7:'Ref. Chile'!H275,'Ref. Chile'!H275)-1,"")</f>
        <v>1319</v>
      </c>
      <c r="AP276" s="7">
        <f>IFERROR(RANK('Ref. Chile'!I275,'Ref. Chile'!I:I,1)+COUNTIF('Ref. Chile'!$I$7:'Ref. Chile'!I275,'Ref. Chile'!I275)-1,"")</f>
        <v>1770</v>
      </c>
      <c r="AQ276" s="7">
        <f>IFERROR(RANK('Ref. Chile'!J275,'Ref. Chile'!J:J,1)+COUNTIF('Ref. Chile'!$J$7:'Ref. Chile'!J275,'Ref. Chile'!J275)-1,"")</f>
        <v>1527</v>
      </c>
    </row>
    <row r="277" spans="31:43" ht="17.25" customHeight="1" x14ac:dyDescent="0.3">
      <c r="AE277" s="5" t="s">
        <v>272</v>
      </c>
      <c r="AF277" s="5" t="s">
        <v>3355</v>
      </c>
      <c r="AG277" s="6" t="s">
        <v>2967</v>
      </c>
      <c r="AH277" s="6" t="s">
        <v>4095</v>
      </c>
      <c r="AI277" s="7">
        <f>IFERROR(RANK('Ref. Chile'!H276,'Ref. Chile'!H:H,0)+COUNTIF('Ref. Chile'!$H$7:'Ref. Chile'!H276,'Ref. Chile'!H276)-1,"")</f>
        <v>1491</v>
      </c>
      <c r="AJ277" s="7">
        <f>IFERROR(RANK('Ref. Chile'!I276,'Ref. Chile'!I:I,0)+COUNTIF('Ref. Chile'!$I$7:'Ref. Chile'!I276,'Ref. Chile'!I276)-1,"")</f>
        <v>991</v>
      </c>
      <c r="AK277" s="7">
        <f>IFERROR(RANK('Ref. Chile'!J276,'Ref. Chile'!J:J,0)+COUNTIF('Ref. Chile'!$J$7:'Ref. Chile'!J276,'Ref. Chile'!J276)-1,"")</f>
        <v>1102</v>
      </c>
      <c r="AL277" s="7">
        <f>IFERROR(RANK('Ref. Chile'!K276,'Ref. Chile'!K:K,0)+COUNTIF('Ref. Chile'!$K$7:'Ref. Chile'!K276,'Ref. Chile'!K276)-1,"")</f>
        <v>371</v>
      </c>
      <c r="AM277" s="7">
        <f>IFERROR(RANK('Ref. Chile'!L276,'Ref. Chile'!L:L,0)+COUNTIF('Ref. Chile'!$L$7:'Ref. Chile'!L276,'Ref. Chile'!L276)-1,"")</f>
        <v>1236</v>
      </c>
      <c r="AN277" s="7">
        <f>IFERROR(RANK('Ref. Chile'!M276,'Ref. Chile'!M:M,0)+COUNTIF('Ref. Chile'!$M$7:'Ref. Chile'!M276,'Ref. Chile'!M276)-1,"")</f>
        <v>292</v>
      </c>
      <c r="AO277" s="7">
        <f>IFERROR(RANK('Ref. Chile'!H276,'Ref. Chile'!H:H,1)+COUNTIF('Ref. Chile'!$H$7:'Ref. Chile'!H276,'Ref. Chile'!H276)-1,"")</f>
        <v>1312</v>
      </c>
      <c r="AP277" s="7">
        <f>IFERROR(RANK('Ref. Chile'!I276,'Ref. Chile'!I:I,1)+COUNTIF('Ref. Chile'!$I$7:'Ref. Chile'!I276,'Ref. Chile'!I276)-1,"")</f>
        <v>1762</v>
      </c>
      <c r="AQ277" s="7">
        <f>IFERROR(RANK('Ref. Chile'!J276,'Ref. Chile'!J:J,1)+COUNTIF('Ref. Chile'!$J$7:'Ref. Chile'!J276,'Ref. Chile'!J276)-1,"")</f>
        <v>1468</v>
      </c>
    </row>
    <row r="278" spans="31:43" ht="17.25" customHeight="1" x14ac:dyDescent="0.3">
      <c r="AE278" s="5" t="s">
        <v>273</v>
      </c>
      <c r="AF278" s="5" t="s">
        <v>3356</v>
      </c>
      <c r="AG278" s="6" t="s">
        <v>2967</v>
      </c>
      <c r="AH278" s="6" t="s">
        <v>4111</v>
      </c>
      <c r="AI278" s="7">
        <f>IFERROR(RANK('Ref. Chile'!H277,'Ref. Chile'!H:H,0)+COUNTIF('Ref. Chile'!$H$7:'Ref. Chile'!H277,'Ref. Chile'!H277)-1,"")</f>
        <v>1487</v>
      </c>
      <c r="AJ278" s="7">
        <f>IFERROR(RANK('Ref. Chile'!I277,'Ref. Chile'!I:I,0)+COUNTIF('Ref. Chile'!$I$7:'Ref. Chile'!I277,'Ref. Chile'!I277)-1,"")</f>
        <v>984</v>
      </c>
      <c r="AK278" s="7">
        <f>IFERROR(RANK('Ref. Chile'!J277,'Ref. Chile'!J:J,0)+COUNTIF('Ref. Chile'!$J$7:'Ref. Chile'!J277,'Ref. Chile'!J277)-1,"")</f>
        <v>1057</v>
      </c>
      <c r="AL278" s="7">
        <f>IFERROR(RANK('Ref. Chile'!K277,'Ref. Chile'!K:K,0)+COUNTIF('Ref. Chile'!$K$7:'Ref. Chile'!K277,'Ref. Chile'!K277)-1,"")</f>
        <v>368</v>
      </c>
      <c r="AM278" s="7">
        <f>IFERROR(RANK('Ref. Chile'!L277,'Ref. Chile'!L:L,0)+COUNTIF('Ref. Chile'!$L$7:'Ref. Chile'!L277,'Ref. Chile'!L277)-1,"")</f>
        <v>1227</v>
      </c>
      <c r="AN278" s="7">
        <f>IFERROR(RANK('Ref. Chile'!M277,'Ref. Chile'!M:M,0)+COUNTIF('Ref. Chile'!$M$7:'Ref. Chile'!M277,'Ref. Chile'!M277)-1,"")</f>
        <v>279</v>
      </c>
      <c r="AO278" s="7">
        <f>IFERROR(RANK('Ref. Chile'!H277,'Ref. Chile'!H:H,1)+COUNTIF('Ref. Chile'!$H$7:'Ref. Chile'!H277,'Ref. Chile'!H277)-1,"")</f>
        <v>1316</v>
      </c>
      <c r="AP278" s="7">
        <f>IFERROR(RANK('Ref. Chile'!I277,'Ref. Chile'!I:I,1)+COUNTIF('Ref. Chile'!$I$7:'Ref. Chile'!I277,'Ref. Chile'!I277)-1,"")</f>
        <v>1769</v>
      </c>
      <c r="AQ278" s="7">
        <f>IFERROR(RANK('Ref. Chile'!J277,'Ref. Chile'!J:J,1)+COUNTIF('Ref. Chile'!$J$7:'Ref. Chile'!J277,'Ref. Chile'!J277)-1,"")</f>
        <v>1513</v>
      </c>
    </row>
    <row r="279" spans="31:43" ht="17.25" customHeight="1" x14ac:dyDescent="0.3">
      <c r="AE279" s="5" t="s">
        <v>274</v>
      </c>
      <c r="AF279" s="5" t="s">
        <v>3357</v>
      </c>
      <c r="AG279" s="6" t="s">
        <v>2967</v>
      </c>
      <c r="AH279" s="6" t="s">
        <v>4104</v>
      </c>
      <c r="AI279" s="7">
        <f>IFERROR(RANK('Ref. Chile'!H278,'Ref. Chile'!H:H,0)+COUNTIF('Ref. Chile'!$H$7:'Ref. Chile'!H278,'Ref. Chile'!H278)-1,"")</f>
        <v>1499</v>
      </c>
      <c r="AJ279" s="7">
        <f>IFERROR(RANK('Ref. Chile'!I278,'Ref. Chile'!I:I,0)+COUNTIF('Ref. Chile'!$I$7:'Ref. Chile'!I278,'Ref. Chile'!I278)-1,"")</f>
        <v>1004</v>
      </c>
      <c r="AK279" s="7">
        <f>IFERROR(RANK('Ref. Chile'!J278,'Ref. Chile'!J:J,0)+COUNTIF('Ref. Chile'!$J$7:'Ref. Chile'!J278,'Ref. Chile'!J278)-1,"")</f>
        <v>1248</v>
      </c>
      <c r="AL279" s="7">
        <f>IFERROR(RANK('Ref. Chile'!K278,'Ref. Chile'!K:K,0)+COUNTIF('Ref. Chile'!$K$7:'Ref. Chile'!K278,'Ref. Chile'!K278)-1,"")</f>
        <v>389</v>
      </c>
      <c r="AM279" s="7">
        <f>IFERROR(RANK('Ref. Chile'!L278,'Ref. Chile'!L:L,0)+COUNTIF('Ref. Chile'!$L$7:'Ref. Chile'!L278,'Ref. Chile'!L278)-1,"")</f>
        <v>1261</v>
      </c>
      <c r="AN279" s="7">
        <f>IFERROR(RANK('Ref. Chile'!M278,'Ref. Chile'!M:M,0)+COUNTIF('Ref. Chile'!$M$7:'Ref. Chile'!M278,'Ref. Chile'!M278)-1,"")</f>
        <v>329</v>
      </c>
      <c r="AO279" s="7">
        <f>IFERROR(RANK('Ref. Chile'!H278,'Ref. Chile'!H:H,1)+COUNTIF('Ref. Chile'!$H$7:'Ref. Chile'!H278,'Ref. Chile'!H278)-1,"")</f>
        <v>1304</v>
      </c>
      <c r="AP279" s="7">
        <f>IFERROR(RANK('Ref. Chile'!I278,'Ref. Chile'!I:I,1)+COUNTIF('Ref. Chile'!$I$7:'Ref. Chile'!I278,'Ref. Chile'!I278)-1,"")</f>
        <v>1749</v>
      </c>
      <c r="AQ279" s="7">
        <f>IFERROR(RANK('Ref. Chile'!J278,'Ref. Chile'!J:J,1)+COUNTIF('Ref. Chile'!$J$7:'Ref. Chile'!J278,'Ref. Chile'!J278)-1,"")</f>
        <v>1322</v>
      </c>
    </row>
    <row r="280" spans="31:43" ht="17.25" customHeight="1" x14ac:dyDescent="0.3">
      <c r="AE280" s="5" t="s">
        <v>275</v>
      </c>
      <c r="AF280" s="5" t="s">
        <v>3358</v>
      </c>
      <c r="AG280" s="6" t="s">
        <v>2967</v>
      </c>
      <c r="AH280" s="6" t="s">
        <v>4112</v>
      </c>
      <c r="AI280" s="7">
        <f>IFERROR(RANK('Ref. Chile'!H279,'Ref. Chile'!H:H,0)+COUNTIF('Ref. Chile'!$H$7:'Ref. Chile'!H279,'Ref. Chile'!H279)-1,"")</f>
        <v>1492</v>
      </c>
      <c r="AJ280" s="7">
        <f>IFERROR(RANK('Ref. Chile'!I279,'Ref. Chile'!I:I,0)+COUNTIF('Ref. Chile'!$I$7:'Ref. Chile'!I279,'Ref. Chile'!I279)-1,"")</f>
        <v>996</v>
      </c>
      <c r="AK280" s="7">
        <f>IFERROR(RANK('Ref. Chile'!J279,'Ref. Chile'!J:J,0)+COUNTIF('Ref. Chile'!$J$7:'Ref. Chile'!J279,'Ref. Chile'!J279)-1,"")</f>
        <v>1131</v>
      </c>
      <c r="AL280" s="7">
        <f>IFERROR(RANK('Ref. Chile'!K279,'Ref. Chile'!K:K,0)+COUNTIF('Ref. Chile'!$K$7:'Ref. Chile'!K279,'Ref. Chile'!K279)-1,"")</f>
        <v>375</v>
      </c>
      <c r="AM280" s="7">
        <f>IFERROR(RANK('Ref. Chile'!L279,'Ref. Chile'!L:L,0)+COUNTIF('Ref. Chile'!$L$7:'Ref. Chile'!L279,'Ref. Chile'!L279)-1,"")</f>
        <v>1237</v>
      </c>
      <c r="AN280" s="7">
        <f>IFERROR(RANK('Ref. Chile'!M279,'Ref. Chile'!M:M,0)+COUNTIF('Ref. Chile'!$M$7:'Ref. Chile'!M279,'Ref. Chile'!M279)-1,"")</f>
        <v>302</v>
      </c>
      <c r="AO280" s="7">
        <f>IFERROR(RANK('Ref. Chile'!H279,'Ref. Chile'!H:H,1)+COUNTIF('Ref. Chile'!$H$7:'Ref. Chile'!H279,'Ref. Chile'!H279)-1,"")</f>
        <v>1311</v>
      </c>
      <c r="AP280" s="7">
        <f>IFERROR(RANK('Ref. Chile'!I279,'Ref. Chile'!I:I,1)+COUNTIF('Ref. Chile'!$I$7:'Ref. Chile'!I279,'Ref. Chile'!I279)-1,"")</f>
        <v>1757</v>
      </c>
      <c r="AQ280" s="7">
        <f>IFERROR(RANK('Ref. Chile'!J279,'Ref. Chile'!J:J,1)+COUNTIF('Ref. Chile'!$J$7:'Ref. Chile'!J279,'Ref. Chile'!J279)-1,"")</f>
        <v>1439</v>
      </c>
    </row>
    <row r="281" spans="31:43" ht="17.25" customHeight="1" x14ac:dyDescent="0.3">
      <c r="AE281" s="5" t="s">
        <v>276</v>
      </c>
      <c r="AF281" s="5" t="s">
        <v>3359</v>
      </c>
      <c r="AG281" s="6" t="s">
        <v>2967</v>
      </c>
      <c r="AH281" s="6" t="s">
        <v>4139</v>
      </c>
      <c r="AI281" s="7">
        <f>IFERROR(RANK('Ref. Chile'!H280,'Ref. Chile'!H:H,0)+COUNTIF('Ref. Chile'!$H$7:'Ref. Chile'!H280,'Ref. Chile'!H280)-1,"")</f>
        <v>1518</v>
      </c>
      <c r="AJ281" s="7">
        <f>IFERROR(RANK('Ref. Chile'!I280,'Ref. Chile'!I:I,0)+COUNTIF('Ref. Chile'!$I$7:'Ref. Chile'!I280,'Ref. Chile'!I280)-1,"")</f>
        <v>1038</v>
      </c>
      <c r="AK281" s="7">
        <f>IFERROR(RANK('Ref. Chile'!J280,'Ref. Chile'!J:J,0)+COUNTIF('Ref. Chile'!$J$7:'Ref. Chile'!J280,'Ref. Chile'!J280)-1,"")</f>
        <v>1498</v>
      </c>
      <c r="AL281" s="7">
        <f>IFERROR(RANK('Ref. Chile'!K280,'Ref. Chile'!K:K,0)+COUNTIF('Ref. Chile'!$K$7:'Ref. Chile'!K280,'Ref. Chile'!K280)-1,"")</f>
        <v>424</v>
      </c>
      <c r="AM281" s="7">
        <f>IFERROR(RANK('Ref. Chile'!L280,'Ref. Chile'!L:L,0)+COUNTIF('Ref. Chile'!$L$7:'Ref. Chile'!L280,'Ref. Chile'!L280)-1,"")</f>
        <v>1292</v>
      </c>
      <c r="AN281" s="7">
        <f>IFERROR(RANK('Ref. Chile'!M280,'Ref. Chile'!M:M,0)+COUNTIF('Ref. Chile'!$M$7:'Ref. Chile'!M280,'Ref. Chile'!M280)-1,"")</f>
        <v>444</v>
      </c>
      <c r="AO281" s="7">
        <f>IFERROR(RANK('Ref. Chile'!H280,'Ref. Chile'!H:H,1)+COUNTIF('Ref. Chile'!$H$7:'Ref. Chile'!H280,'Ref. Chile'!H280)-1,"")</f>
        <v>1285</v>
      </c>
      <c r="AP281" s="7">
        <f>IFERROR(RANK('Ref. Chile'!I280,'Ref. Chile'!I:I,1)+COUNTIF('Ref. Chile'!$I$7:'Ref. Chile'!I280,'Ref. Chile'!I280)-1,"")</f>
        <v>1715</v>
      </c>
      <c r="AQ281" s="7">
        <f>IFERROR(RANK('Ref. Chile'!J280,'Ref. Chile'!J:J,1)+COUNTIF('Ref. Chile'!$J$7:'Ref. Chile'!J280,'Ref. Chile'!J280)-1,"")</f>
        <v>1072</v>
      </c>
    </row>
    <row r="282" spans="31:43" ht="17.25" customHeight="1" x14ac:dyDescent="0.3">
      <c r="AE282" s="5" t="s">
        <v>277</v>
      </c>
      <c r="AF282" s="5" t="s">
        <v>3360</v>
      </c>
      <c r="AG282" s="6" t="s">
        <v>2968</v>
      </c>
      <c r="AH282" s="6" t="s">
        <v>4092</v>
      </c>
      <c r="AI282" s="7">
        <f>IFERROR(RANK('Ref. Chile'!H281,'Ref. Chile'!H:H,0)+COUNTIF('Ref. Chile'!$H$7:'Ref. Chile'!H281,'Ref. Chile'!H281)-1,"")</f>
        <v>759</v>
      </c>
      <c r="AJ282" s="7">
        <f>IFERROR(RANK('Ref. Chile'!I281,'Ref. Chile'!I:I,0)+COUNTIF('Ref. Chile'!$I$7:'Ref. Chile'!I281,'Ref. Chile'!I281)-1,"")</f>
        <v>551</v>
      </c>
      <c r="AK282" s="7">
        <f>IFERROR(RANK('Ref. Chile'!J281,'Ref. Chile'!J:J,0)+COUNTIF('Ref. Chile'!$J$7:'Ref. Chile'!J281,'Ref. Chile'!J281)-1,"")</f>
        <v>1435</v>
      </c>
      <c r="AL282" s="7">
        <f>IFERROR(RANK('Ref. Chile'!K281,'Ref. Chile'!K:K,0)+COUNTIF('Ref. Chile'!$K$7:'Ref. Chile'!K281,'Ref. Chile'!K281)-1,"")</f>
        <v>766</v>
      </c>
      <c r="AM282" s="7">
        <f>IFERROR(RANK('Ref. Chile'!L281,'Ref. Chile'!L:L,0)+COUNTIF('Ref. Chile'!$L$7:'Ref. Chile'!L281,'Ref. Chile'!L281)-1,"")</f>
        <v>249</v>
      </c>
      <c r="AN282" s="7">
        <f>IFERROR(RANK('Ref. Chile'!M281,'Ref. Chile'!M:M,0)+COUNTIF('Ref. Chile'!$M$7:'Ref. Chile'!M281,'Ref. Chile'!M281)-1,"")</f>
        <v>1349</v>
      </c>
      <c r="AO282" s="7">
        <f>IFERROR(RANK('Ref. Chile'!H281,'Ref. Chile'!H:H,1)+COUNTIF('Ref. Chile'!$H$7:'Ref. Chile'!H281,'Ref. Chile'!H281)-1,"")</f>
        <v>2044</v>
      </c>
      <c r="AP282" s="7">
        <f>IFERROR(RANK('Ref. Chile'!I281,'Ref. Chile'!I:I,1)+COUNTIF('Ref. Chile'!$I$7:'Ref. Chile'!I281,'Ref. Chile'!I281)-1,"")</f>
        <v>2202</v>
      </c>
      <c r="AQ282" s="7">
        <f>IFERROR(RANK('Ref. Chile'!J281,'Ref. Chile'!J:J,1)+COUNTIF('Ref. Chile'!$J$7:'Ref. Chile'!J281,'Ref. Chile'!J281)-1,"")</f>
        <v>1135</v>
      </c>
    </row>
    <row r="283" spans="31:43" ht="17.25" customHeight="1" x14ac:dyDescent="0.3">
      <c r="AE283" s="5" t="s">
        <v>278</v>
      </c>
      <c r="AF283" s="5" t="s">
        <v>3361</v>
      </c>
      <c r="AG283" s="6" t="s">
        <v>2968</v>
      </c>
      <c r="AH283" s="6" t="s">
        <v>4095</v>
      </c>
      <c r="AI283" s="7">
        <f>IFERROR(RANK('Ref. Chile'!H282,'Ref. Chile'!H:H,0)+COUNTIF('Ref. Chile'!$H$7:'Ref. Chile'!H282,'Ref. Chile'!H282)-1,"")</f>
        <v>760</v>
      </c>
      <c r="AJ283" s="7">
        <f>IFERROR(RANK('Ref. Chile'!I282,'Ref. Chile'!I:I,0)+COUNTIF('Ref. Chile'!$I$7:'Ref. Chile'!I282,'Ref. Chile'!I282)-1,"")</f>
        <v>550</v>
      </c>
      <c r="AK283" s="7">
        <f>IFERROR(RANK('Ref. Chile'!J282,'Ref. Chile'!J:J,0)+COUNTIF('Ref. Chile'!$J$7:'Ref. Chile'!J282,'Ref. Chile'!J282)-1,"")</f>
        <v>1433</v>
      </c>
      <c r="AL283" s="7">
        <f>IFERROR(RANK('Ref. Chile'!K282,'Ref. Chile'!K:K,0)+COUNTIF('Ref. Chile'!$K$7:'Ref. Chile'!K282,'Ref. Chile'!K282)-1,"")</f>
        <v>769</v>
      </c>
      <c r="AM283" s="7">
        <f>IFERROR(RANK('Ref. Chile'!L282,'Ref. Chile'!L:L,0)+COUNTIF('Ref. Chile'!$L$7:'Ref. Chile'!L282,'Ref. Chile'!L282)-1,"")</f>
        <v>248</v>
      </c>
      <c r="AN283" s="7">
        <f>IFERROR(RANK('Ref. Chile'!M282,'Ref. Chile'!M:M,0)+COUNTIF('Ref. Chile'!$M$7:'Ref. Chile'!M282,'Ref. Chile'!M282)-1,"")</f>
        <v>1347</v>
      </c>
      <c r="AO283" s="7">
        <f>IFERROR(RANK('Ref. Chile'!H282,'Ref. Chile'!H:H,1)+COUNTIF('Ref. Chile'!$H$7:'Ref. Chile'!H282,'Ref. Chile'!H282)-1,"")</f>
        <v>2043</v>
      </c>
      <c r="AP283" s="7">
        <f>IFERROR(RANK('Ref. Chile'!I282,'Ref. Chile'!I:I,1)+COUNTIF('Ref. Chile'!$I$7:'Ref. Chile'!I282,'Ref. Chile'!I282)-1,"")</f>
        <v>2203</v>
      </c>
      <c r="AQ283" s="7">
        <f>IFERROR(RANK('Ref. Chile'!J282,'Ref. Chile'!J:J,1)+COUNTIF('Ref. Chile'!$J$7:'Ref. Chile'!J282,'Ref. Chile'!J282)-1,"")</f>
        <v>1137</v>
      </c>
    </row>
    <row r="284" spans="31:43" ht="17.25" customHeight="1" x14ac:dyDescent="0.3">
      <c r="AE284" s="5" t="s">
        <v>279</v>
      </c>
      <c r="AF284" s="5" t="s">
        <v>3362</v>
      </c>
      <c r="AG284" s="6" t="s">
        <v>2968</v>
      </c>
      <c r="AH284" s="6" t="s">
        <v>4111</v>
      </c>
      <c r="AI284" s="7">
        <f>IFERROR(RANK('Ref. Chile'!H283,'Ref. Chile'!H:H,0)+COUNTIF('Ref. Chile'!$H$7:'Ref. Chile'!H283,'Ref. Chile'!H283)-1,"")</f>
        <v>725</v>
      </c>
      <c r="AJ284" s="7">
        <f>IFERROR(RANK('Ref. Chile'!I283,'Ref. Chile'!I:I,0)+COUNTIF('Ref. Chile'!$I$7:'Ref. Chile'!I283,'Ref. Chile'!I283)-1,"")</f>
        <v>523</v>
      </c>
      <c r="AK284" s="7">
        <f>IFERROR(RANK('Ref. Chile'!J283,'Ref. Chile'!J:J,0)+COUNTIF('Ref. Chile'!$J$7:'Ref. Chile'!J283,'Ref. Chile'!J283)-1,"")</f>
        <v>1504</v>
      </c>
      <c r="AL284" s="7">
        <f>IFERROR(RANK('Ref. Chile'!K283,'Ref. Chile'!K:K,0)+COUNTIF('Ref. Chile'!$K$7:'Ref. Chile'!K283,'Ref. Chile'!K283)-1,"")</f>
        <v>734</v>
      </c>
      <c r="AM284" s="7">
        <f>IFERROR(RANK('Ref. Chile'!L283,'Ref. Chile'!L:L,0)+COUNTIF('Ref. Chile'!$L$7:'Ref. Chile'!L283,'Ref. Chile'!L283)-1,"")</f>
        <v>220</v>
      </c>
      <c r="AN284" s="7">
        <f>IFERROR(RANK('Ref. Chile'!M283,'Ref. Chile'!M:M,0)+COUNTIF('Ref. Chile'!$M$7:'Ref. Chile'!M283,'Ref. Chile'!M283)-1,"")</f>
        <v>1285</v>
      </c>
      <c r="AO284" s="7">
        <f>IFERROR(RANK('Ref. Chile'!H283,'Ref. Chile'!H:H,1)+COUNTIF('Ref. Chile'!$H$7:'Ref. Chile'!H283,'Ref. Chile'!H283)-1,"")</f>
        <v>2078</v>
      </c>
      <c r="AP284" s="7">
        <f>IFERROR(RANK('Ref. Chile'!I283,'Ref. Chile'!I:I,1)+COUNTIF('Ref. Chile'!$I$7:'Ref. Chile'!I283,'Ref. Chile'!I283)-1,"")</f>
        <v>2230</v>
      </c>
      <c r="AQ284" s="7">
        <f>IFERROR(RANK('Ref. Chile'!J283,'Ref. Chile'!J:J,1)+COUNTIF('Ref. Chile'!$J$7:'Ref. Chile'!J283,'Ref. Chile'!J283)-1,"")</f>
        <v>1066</v>
      </c>
    </row>
    <row r="285" spans="31:43" ht="17.25" customHeight="1" x14ac:dyDescent="0.3">
      <c r="AE285" s="5" t="s">
        <v>280</v>
      </c>
      <c r="AF285" s="5" t="s">
        <v>3363</v>
      </c>
      <c r="AG285" s="6" t="s">
        <v>2968</v>
      </c>
      <c r="AH285" s="6" t="s">
        <v>4104</v>
      </c>
      <c r="AI285" s="7">
        <f>IFERROR(RANK('Ref. Chile'!H284,'Ref. Chile'!H:H,0)+COUNTIF('Ref. Chile'!$H$7:'Ref. Chile'!H284,'Ref. Chile'!H284)-1,"")</f>
        <v>757</v>
      </c>
      <c r="AJ285" s="7">
        <f>IFERROR(RANK('Ref. Chile'!I284,'Ref. Chile'!I:I,0)+COUNTIF('Ref. Chile'!$I$7:'Ref. Chile'!I284,'Ref. Chile'!I284)-1,"")</f>
        <v>552</v>
      </c>
      <c r="AK285" s="7">
        <f>IFERROR(RANK('Ref. Chile'!J284,'Ref. Chile'!J:J,0)+COUNTIF('Ref. Chile'!$J$7:'Ref. Chile'!J284,'Ref. Chile'!J284)-1,"")</f>
        <v>1402</v>
      </c>
      <c r="AL285" s="7">
        <f>IFERROR(RANK('Ref. Chile'!K284,'Ref. Chile'!K:K,0)+COUNTIF('Ref. Chile'!$K$7:'Ref. Chile'!K284,'Ref. Chile'!K284)-1,"")</f>
        <v>767</v>
      </c>
      <c r="AM285" s="7">
        <f>IFERROR(RANK('Ref. Chile'!L284,'Ref. Chile'!L:L,0)+COUNTIF('Ref. Chile'!$L$7:'Ref. Chile'!L284,'Ref. Chile'!L284)-1,"")</f>
        <v>250</v>
      </c>
      <c r="AN285" s="7">
        <f>IFERROR(RANK('Ref. Chile'!M284,'Ref. Chile'!M:M,0)+COUNTIF('Ref. Chile'!$M$7:'Ref. Chile'!M284,'Ref. Chile'!M284)-1,"")</f>
        <v>1311</v>
      </c>
      <c r="AO285" s="7">
        <f>IFERROR(RANK('Ref. Chile'!H284,'Ref. Chile'!H:H,1)+COUNTIF('Ref. Chile'!$H$7:'Ref. Chile'!H284,'Ref. Chile'!H284)-1,"")</f>
        <v>2046</v>
      </c>
      <c r="AP285" s="7">
        <f>IFERROR(RANK('Ref. Chile'!I284,'Ref. Chile'!I:I,1)+COUNTIF('Ref. Chile'!$I$7:'Ref. Chile'!I284,'Ref. Chile'!I284)-1,"")</f>
        <v>2201</v>
      </c>
      <c r="AQ285" s="7">
        <f>IFERROR(RANK('Ref. Chile'!J284,'Ref. Chile'!J:J,1)+COUNTIF('Ref. Chile'!$J$7:'Ref. Chile'!J284,'Ref. Chile'!J284)-1,"")</f>
        <v>1168</v>
      </c>
    </row>
    <row r="286" spans="31:43" ht="17.25" customHeight="1" x14ac:dyDescent="0.3">
      <c r="AE286" s="5" t="s">
        <v>281</v>
      </c>
      <c r="AF286" s="5" t="s">
        <v>3364</v>
      </c>
      <c r="AG286" s="6" t="s">
        <v>2968</v>
      </c>
      <c r="AH286" s="6" t="s">
        <v>4112</v>
      </c>
      <c r="AI286" s="7">
        <f>IFERROR(RANK('Ref. Chile'!H285,'Ref. Chile'!H:H,0)+COUNTIF('Ref. Chile'!$H$7:'Ref. Chile'!H285,'Ref. Chile'!H285)-1,"")</f>
        <v>882</v>
      </c>
      <c r="AJ286" s="7">
        <f>IFERROR(RANK('Ref. Chile'!I285,'Ref. Chile'!I:I,0)+COUNTIF('Ref. Chile'!$I$7:'Ref. Chile'!I285,'Ref. Chile'!I285)-1,"")</f>
        <v>701</v>
      </c>
      <c r="AK286" s="7">
        <f>IFERROR(RANK('Ref. Chile'!J285,'Ref. Chile'!J:J,0)+COUNTIF('Ref. Chile'!$J$7:'Ref. Chile'!J285,'Ref. Chile'!J285)-1,"")</f>
        <v>1641</v>
      </c>
      <c r="AL286" s="7">
        <f>IFERROR(RANK('Ref. Chile'!K285,'Ref. Chile'!K:K,0)+COUNTIF('Ref. Chile'!$K$7:'Ref. Chile'!K285,'Ref. Chile'!K285)-1,"")</f>
        <v>947</v>
      </c>
      <c r="AM286" s="7">
        <f>IFERROR(RANK('Ref. Chile'!L285,'Ref. Chile'!L:L,0)+COUNTIF('Ref. Chile'!$L$7:'Ref. Chile'!L285,'Ref. Chile'!L285)-1,"")</f>
        <v>406</v>
      </c>
      <c r="AN286" s="7">
        <f>IFERROR(RANK('Ref. Chile'!M285,'Ref. Chile'!M:M,0)+COUNTIF('Ref. Chile'!$M$7:'Ref. Chile'!M285,'Ref. Chile'!M285)-1,"")</f>
        <v>1502</v>
      </c>
      <c r="AO286" s="7">
        <f>IFERROR(RANK('Ref. Chile'!H285,'Ref. Chile'!H:H,1)+COUNTIF('Ref. Chile'!$H$7:'Ref. Chile'!H285,'Ref. Chile'!H285)-1,"")</f>
        <v>1769</v>
      </c>
      <c r="AP286" s="7">
        <f>IFERROR(RANK('Ref. Chile'!I285,'Ref. Chile'!I:I,1)+COUNTIF('Ref. Chile'!$I$7:'Ref. Chile'!I285,'Ref. Chile'!I285)-1,"")</f>
        <v>1917</v>
      </c>
      <c r="AQ286" s="7">
        <f>IFERROR(RANK('Ref. Chile'!J285,'Ref. Chile'!J:J,1)+COUNTIF('Ref. Chile'!$J$7:'Ref. Chile'!J285,'Ref. Chile'!J285)-1,"")</f>
        <v>837</v>
      </c>
    </row>
    <row r="287" spans="31:43" ht="17.25" customHeight="1" x14ac:dyDescent="0.3">
      <c r="AE287" s="5" t="s">
        <v>282</v>
      </c>
      <c r="AF287" s="5" t="s">
        <v>3365</v>
      </c>
      <c r="AG287" s="6" t="s">
        <v>2969</v>
      </c>
      <c r="AH287" s="6" t="s">
        <v>4088</v>
      </c>
      <c r="AI287" s="7">
        <f>IFERROR(RANK('Ref. Chile'!H286,'Ref. Chile'!H:H,0)+COUNTIF('Ref. Chile'!$H$7:'Ref. Chile'!H286,'Ref. Chile'!H286)-1,"")</f>
        <v>2602</v>
      </c>
      <c r="AJ287" s="7">
        <f>IFERROR(RANK('Ref. Chile'!I286,'Ref. Chile'!I:I,0)+COUNTIF('Ref. Chile'!$I$7:'Ref. Chile'!I286,'Ref. Chile'!I286)-1,"")</f>
        <v>2467</v>
      </c>
      <c r="AK287" s="7">
        <f>IFERROR(RANK('Ref. Chile'!J286,'Ref. Chile'!J:J,0)+COUNTIF('Ref. Chile'!$J$7:'Ref. Chile'!J286,'Ref. Chile'!J286)-1,"")</f>
        <v>2288</v>
      </c>
      <c r="AL287" s="7">
        <f>IFERROR(RANK('Ref. Chile'!K286,'Ref. Chile'!K:K,0)+COUNTIF('Ref. Chile'!$K$7:'Ref. Chile'!K286,'Ref. Chile'!K286)-1,"")</f>
        <v>2735</v>
      </c>
      <c r="AM287" s="7">
        <f>IFERROR(RANK('Ref. Chile'!L286,'Ref. Chile'!L:L,0)+COUNTIF('Ref. Chile'!$L$7:'Ref. Chile'!L286,'Ref. Chile'!L286)-1,"")</f>
        <v>2106</v>
      </c>
      <c r="AN287" s="7">
        <f>IFERROR(RANK('Ref. Chile'!M286,'Ref. Chile'!M:M,0)+COUNTIF('Ref. Chile'!$M$7:'Ref. Chile'!M286,'Ref. Chile'!M286)-1,"")</f>
        <v>2523</v>
      </c>
      <c r="AO287" s="7">
        <f>IFERROR(RANK('Ref. Chile'!H286,'Ref. Chile'!H:H,1)+COUNTIF('Ref. Chile'!$H$7:'Ref. Chile'!H286,'Ref. Chile'!H286)-1,"")</f>
        <v>201</v>
      </c>
      <c r="AP287" s="7">
        <f>IFERROR(RANK('Ref. Chile'!I286,'Ref. Chile'!I:I,1)+COUNTIF('Ref. Chile'!$I$7:'Ref. Chile'!I286,'Ref. Chile'!I286)-1,"")</f>
        <v>286</v>
      </c>
      <c r="AQ287" s="7">
        <f>IFERROR(RANK('Ref. Chile'!J286,'Ref. Chile'!J:J,1)+COUNTIF('Ref. Chile'!$J$7:'Ref. Chile'!J286,'Ref. Chile'!J286)-1,"")</f>
        <v>282</v>
      </c>
    </row>
    <row r="288" spans="31:43" ht="17.25" customHeight="1" x14ac:dyDescent="0.3">
      <c r="AE288" s="5" t="s">
        <v>283</v>
      </c>
      <c r="AF288" s="5" t="s">
        <v>3366</v>
      </c>
      <c r="AG288" s="6" t="s">
        <v>2969</v>
      </c>
      <c r="AH288" s="6" t="s">
        <v>4111</v>
      </c>
      <c r="AI288" s="7">
        <f>IFERROR(RANK('Ref. Chile'!H287,'Ref. Chile'!H:H,0)+COUNTIF('Ref. Chile'!$H$7:'Ref. Chile'!H287,'Ref. Chile'!H287)-1,"")</f>
        <v>2598</v>
      </c>
      <c r="AJ288" s="7">
        <f>IFERROR(RANK('Ref. Chile'!I287,'Ref. Chile'!I:I,0)+COUNTIF('Ref. Chile'!$I$7:'Ref. Chile'!I287,'Ref. Chile'!I287)-1,"")</f>
        <v>2466</v>
      </c>
      <c r="AK288" s="7">
        <f>IFERROR(RANK('Ref. Chile'!J287,'Ref. Chile'!J:J,0)+COUNTIF('Ref. Chile'!$J$7:'Ref. Chile'!J287,'Ref. Chile'!J287)-1,"")</f>
        <v>2283</v>
      </c>
      <c r="AL288" s="7">
        <f>IFERROR(RANK('Ref. Chile'!K287,'Ref. Chile'!K:K,0)+COUNTIF('Ref. Chile'!$K$7:'Ref. Chile'!K287,'Ref. Chile'!K287)-1,"")</f>
        <v>2734</v>
      </c>
      <c r="AM288" s="7">
        <f>IFERROR(RANK('Ref. Chile'!L287,'Ref. Chile'!L:L,0)+COUNTIF('Ref. Chile'!$L$7:'Ref. Chile'!L287,'Ref. Chile'!L287)-1,"")</f>
        <v>2098</v>
      </c>
      <c r="AN288" s="7">
        <f>IFERROR(RANK('Ref. Chile'!M287,'Ref. Chile'!M:M,0)+COUNTIF('Ref. Chile'!$M$7:'Ref. Chile'!M287,'Ref. Chile'!M287)-1,"")</f>
        <v>2522</v>
      </c>
      <c r="AO288" s="7">
        <f>IFERROR(RANK('Ref. Chile'!H287,'Ref. Chile'!H:H,1)+COUNTIF('Ref. Chile'!$H$7:'Ref. Chile'!H287,'Ref. Chile'!H287)-1,"")</f>
        <v>205</v>
      </c>
      <c r="AP288" s="7">
        <f>IFERROR(RANK('Ref. Chile'!I287,'Ref. Chile'!I:I,1)+COUNTIF('Ref. Chile'!$I$7:'Ref. Chile'!I287,'Ref. Chile'!I287)-1,"")</f>
        <v>287</v>
      </c>
      <c r="AQ288" s="7">
        <f>IFERROR(RANK('Ref. Chile'!J287,'Ref. Chile'!J:J,1)+COUNTIF('Ref. Chile'!$J$7:'Ref. Chile'!J287,'Ref. Chile'!J287)-1,"")</f>
        <v>287</v>
      </c>
    </row>
    <row r="289" spans="31:43" ht="17.25" customHeight="1" x14ac:dyDescent="0.3">
      <c r="AE289" s="5" t="s">
        <v>284</v>
      </c>
      <c r="AF289" s="5" t="s">
        <v>3367</v>
      </c>
      <c r="AG289" s="6" t="s">
        <v>2969</v>
      </c>
      <c r="AH289" s="6" t="s">
        <v>4106</v>
      </c>
      <c r="AI289" s="7">
        <f>IFERROR(RANK('Ref. Chile'!H288,'Ref. Chile'!H:H,0)+COUNTIF('Ref. Chile'!$H$7:'Ref. Chile'!H288,'Ref. Chile'!H288)-1,"")</f>
        <v>2614</v>
      </c>
      <c r="AJ289" s="7">
        <f>IFERROR(RANK('Ref. Chile'!I288,'Ref. Chile'!I:I,0)+COUNTIF('Ref. Chile'!$I$7:'Ref. Chile'!I288,'Ref. Chile'!I288)-1,"")</f>
        <v>2475</v>
      </c>
      <c r="AK289" s="7">
        <f>IFERROR(RANK('Ref. Chile'!J288,'Ref. Chile'!J:J,0)+COUNTIF('Ref. Chile'!$J$7:'Ref. Chile'!J288,'Ref. Chile'!J288)-1,"")</f>
        <v>2310</v>
      </c>
      <c r="AL289" s="7">
        <f>IFERROR(RANK('Ref. Chile'!K288,'Ref. Chile'!K:K,0)+COUNTIF('Ref. Chile'!$K$7:'Ref. Chile'!K288,'Ref. Chile'!K288)-1,"")</f>
        <v>2738</v>
      </c>
      <c r="AM289" s="7">
        <f>IFERROR(RANK('Ref. Chile'!L288,'Ref. Chile'!L:L,0)+COUNTIF('Ref. Chile'!$L$7:'Ref. Chile'!L288,'Ref. Chile'!L288)-1,"")</f>
        <v>2173</v>
      </c>
      <c r="AN289" s="7">
        <f>IFERROR(RANK('Ref. Chile'!M288,'Ref. Chile'!M:M,0)+COUNTIF('Ref. Chile'!$M$7:'Ref. Chile'!M288,'Ref. Chile'!M288)-1,"")</f>
        <v>2537</v>
      </c>
      <c r="AO289" s="7">
        <f>IFERROR(RANK('Ref. Chile'!H288,'Ref. Chile'!H:H,1)+COUNTIF('Ref. Chile'!$H$7:'Ref. Chile'!H288,'Ref. Chile'!H288)-1,"")</f>
        <v>189</v>
      </c>
      <c r="AP289" s="7">
        <f>IFERROR(RANK('Ref. Chile'!I288,'Ref. Chile'!I:I,1)+COUNTIF('Ref. Chile'!$I$7:'Ref. Chile'!I288,'Ref. Chile'!I288)-1,"")</f>
        <v>278</v>
      </c>
      <c r="AQ289" s="7">
        <f>IFERROR(RANK('Ref. Chile'!J288,'Ref. Chile'!J:J,1)+COUNTIF('Ref. Chile'!$J$7:'Ref. Chile'!J288,'Ref. Chile'!J288)-1,"")</f>
        <v>260</v>
      </c>
    </row>
    <row r="290" spans="31:43" ht="17.25" customHeight="1" x14ac:dyDescent="0.3">
      <c r="AE290" s="5" t="s">
        <v>285</v>
      </c>
      <c r="AF290" s="5" t="s">
        <v>3368</v>
      </c>
      <c r="AG290" s="6" t="s">
        <v>2969</v>
      </c>
      <c r="AH290" s="6" t="s">
        <v>4104</v>
      </c>
      <c r="AI290" s="7">
        <f>IFERROR(RANK('Ref. Chile'!H289,'Ref. Chile'!H:H,0)+COUNTIF('Ref. Chile'!$H$7:'Ref. Chile'!H289,'Ref. Chile'!H289)-1,"")</f>
        <v>2613</v>
      </c>
      <c r="AJ290" s="7">
        <f>IFERROR(RANK('Ref. Chile'!I289,'Ref. Chile'!I:I,0)+COUNTIF('Ref. Chile'!$I$7:'Ref. Chile'!I289,'Ref. Chile'!I289)-1,"")</f>
        <v>2474</v>
      </c>
      <c r="AK290" s="7">
        <f>IFERROR(RANK('Ref. Chile'!J289,'Ref. Chile'!J:J,0)+COUNTIF('Ref. Chile'!$J$7:'Ref. Chile'!J289,'Ref. Chile'!J289)-1,"")</f>
        <v>2311</v>
      </c>
      <c r="AL290" s="7">
        <f>IFERROR(RANK('Ref. Chile'!K289,'Ref. Chile'!K:K,0)+COUNTIF('Ref. Chile'!$K$7:'Ref. Chile'!K289,'Ref. Chile'!K289)-1,"")</f>
        <v>2737</v>
      </c>
      <c r="AM290" s="7">
        <f>IFERROR(RANK('Ref. Chile'!L289,'Ref. Chile'!L:L,0)+COUNTIF('Ref. Chile'!$L$7:'Ref. Chile'!L289,'Ref. Chile'!L289)-1,"")</f>
        <v>2172</v>
      </c>
      <c r="AN290" s="7">
        <f>IFERROR(RANK('Ref. Chile'!M289,'Ref. Chile'!M:M,0)+COUNTIF('Ref. Chile'!$M$7:'Ref. Chile'!M289,'Ref. Chile'!M289)-1,"")</f>
        <v>2538</v>
      </c>
      <c r="AO290" s="7">
        <f>IFERROR(RANK('Ref. Chile'!H289,'Ref. Chile'!H:H,1)+COUNTIF('Ref. Chile'!$H$7:'Ref. Chile'!H289,'Ref. Chile'!H289)-1,"")</f>
        <v>190</v>
      </c>
      <c r="AP290" s="7">
        <f>IFERROR(RANK('Ref. Chile'!I289,'Ref. Chile'!I:I,1)+COUNTIF('Ref. Chile'!$I$7:'Ref. Chile'!I289,'Ref. Chile'!I289)-1,"")</f>
        <v>279</v>
      </c>
      <c r="AQ290" s="7">
        <f>IFERROR(RANK('Ref. Chile'!J289,'Ref. Chile'!J:J,1)+COUNTIF('Ref. Chile'!$J$7:'Ref. Chile'!J289,'Ref. Chile'!J289)-1,"")</f>
        <v>259</v>
      </c>
    </row>
    <row r="291" spans="31:43" ht="17.25" customHeight="1" x14ac:dyDescent="0.3">
      <c r="AE291" s="5" t="s">
        <v>286</v>
      </c>
      <c r="AF291" s="5" t="s">
        <v>3369</v>
      </c>
      <c r="AG291" s="6" t="s">
        <v>2969</v>
      </c>
      <c r="AH291" s="6" t="s">
        <v>4112</v>
      </c>
      <c r="AI291" s="7">
        <f>IFERROR(RANK('Ref. Chile'!H290,'Ref. Chile'!H:H,0)+COUNTIF('Ref. Chile'!$H$7:'Ref. Chile'!H290,'Ref. Chile'!H290)-1,"")</f>
        <v>2609</v>
      </c>
      <c r="AJ291" s="7">
        <f>IFERROR(RANK('Ref. Chile'!I290,'Ref. Chile'!I:I,0)+COUNTIF('Ref. Chile'!$I$7:'Ref. Chile'!I290,'Ref. Chile'!I290)-1,"")</f>
        <v>2473</v>
      </c>
      <c r="AK291" s="7">
        <f>IFERROR(RANK('Ref. Chile'!J290,'Ref. Chile'!J:J,0)+COUNTIF('Ref. Chile'!$J$7:'Ref. Chile'!J290,'Ref. Chile'!J290)-1,"")</f>
        <v>2305</v>
      </c>
      <c r="AL291" s="7">
        <f>IFERROR(RANK('Ref. Chile'!K290,'Ref. Chile'!K:K,0)+COUNTIF('Ref. Chile'!$K$7:'Ref. Chile'!K290,'Ref. Chile'!K290)-1,"")</f>
        <v>2736</v>
      </c>
      <c r="AM291" s="7">
        <f>IFERROR(RANK('Ref. Chile'!L290,'Ref. Chile'!L:L,0)+COUNTIF('Ref. Chile'!$L$7:'Ref. Chile'!L290,'Ref. Chile'!L290)-1,"")</f>
        <v>2152</v>
      </c>
      <c r="AN291" s="7">
        <f>IFERROR(RANK('Ref. Chile'!M290,'Ref. Chile'!M:M,0)+COUNTIF('Ref. Chile'!$M$7:'Ref. Chile'!M290,'Ref. Chile'!M290)-1,"")</f>
        <v>2533</v>
      </c>
      <c r="AO291" s="7">
        <f>IFERROR(RANK('Ref. Chile'!H290,'Ref. Chile'!H:H,1)+COUNTIF('Ref. Chile'!$H$7:'Ref. Chile'!H290,'Ref. Chile'!H290)-1,"")</f>
        <v>194</v>
      </c>
      <c r="AP291" s="7">
        <f>IFERROR(RANK('Ref. Chile'!I290,'Ref. Chile'!I:I,1)+COUNTIF('Ref. Chile'!$I$7:'Ref. Chile'!I290,'Ref. Chile'!I290)-1,"")</f>
        <v>280</v>
      </c>
      <c r="AQ291" s="7">
        <f>IFERROR(RANK('Ref. Chile'!J290,'Ref. Chile'!J:J,1)+COUNTIF('Ref. Chile'!$J$7:'Ref. Chile'!J290,'Ref. Chile'!J290)-1,"")</f>
        <v>265</v>
      </c>
    </row>
    <row r="292" spans="31:43" ht="17.25" customHeight="1" x14ac:dyDescent="0.3">
      <c r="AE292" s="5" t="s">
        <v>287</v>
      </c>
      <c r="AF292" s="5" t="s">
        <v>3370</v>
      </c>
      <c r="AG292" s="6" t="s">
        <v>2969</v>
      </c>
      <c r="AH292" s="6" t="s">
        <v>4113</v>
      </c>
      <c r="AI292" s="7">
        <f>IFERROR(RANK('Ref. Chile'!H291,'Ref. Chile'!H:H,0)+COUNTIF('Ref. Chile'!$H$7:'Ref. Chile'!H291,'Ref. Chile'!H291)-1,"")</f>
        <v>2616</v>
      </c>
      <c r="AJ292" s="7">
        <f>IFERROR(RANK('Ref. Chile'!I291,'Ref. Chile'!I:I,0)+COUNTIF('Ref. Chile'!$I$7:'Ref. Chile'!I291,'Ref. Chile'!I291)-1,"")</f>
        <v>2476</v>
      </c>
      <c r="AK292" s="7">
        <f>IFERROR(RANK('Ref. Chile'!J291,'Ref. Chile'!J:J,0)+COUNTIF('Ref. Chile'!$J$7:'Ref. Chile'!J291,'Ref. Chile'!J291)-1,"")</f>
        <v>2320</v>
      </c>
      <c r="AL292" s="7">
        <f>IFERROR(RANK('Ref. Chile'!K291,'Ref. Chile'!K:K,0)+COUNTIF('Ref. Chile'!$K$7:'Ref. Chile'!K291,'Ref. Chile'!K291)-1,"")</f>
        <v>2739</v>
      </c>
      <c r="AM292" s="7">
        <f>IFERROR(RANK('Ref. Chile'!L291,'Ref. Chile'!L:L,0)+COUNTIF('Ref. Chile'!$L$7:'Ref. Chile'!L291,'Ref. Chile'!L291)-1,"")</f>
        <v>2194</v>
      </c>
      <c r="AN292" s="7">
        <f>IFERROR(RANK('Ref. Chile'!M291,'Ref. Chile'!M:M,0)+COUNTIF('Ref. Chile'!$M$7:'Ref. Chile'!M291,'Ref. Chile'!M291)-1,"")</f>
        <v>2540</v>
      </c>
      <c r="AO292" s="7">
        <f>IFERROR(RANK('Ref. Chile'!H291,'Ref. Chile'!H:H,1)+COUNTIF('Ref. Chile'!$H$7:'Ref. Chile'!H291,'Ref. Chile'!H291)-1,"")</f>
        <v>187</v>
      </c>
      <c r="AP292" s="7">
        <f>IFERROR(RANK('Ref. Chile'!I291,'Ref. Chile'!I:I,1)+COUNTIF('Ref. Chile'!$I$7:'Ref. Chile'!I291,'Ref. Chile'!I291)-1,"")</f>
        <v>277</v>
      </c>
      <c r="AQ292" s="7">
        <f>IFERROR(RANK('Ref. Chile'!J291,'Ref. Chile'!J:J,1)+COUNTIF('Ref. Chile'!$J$7:'Ref. Chile'!J291,'Ref. Chile'!J291)-1,"")</f>
        <v>250</v>
      </c>
    </row>
    <row r="293" spans="31:43" ht="17.25" customHeight="1" x14ac:dyDescent="0.3">
      <c r="AE293" s="5" t="s">
        <v>288</v>
      </c>
      <c r="AF293" s="5" t="s">
        <v>3371</v>
      </c>
      <c r="AG293" s="6" t="s">
        <v>2970</v>
      </c>
      <c r="AH293" s="6" t="s">
        <v>4092</v>
      </c>
      <c r="AI293" s="7">
        <f>IFERROR(RANK('Ref. Chile'!H292,'Ref. Chile'!H:H,0)+COUNTIF('Ref. Chile'!$H$7:'Ref. Chile'!H292,'Ref. Chile'!H292)-1,"")</f>
        <v>64</v>
      </c>
      <c r="AJ293" s="7">
        <f>IFERROR(RANK('Ref. Chile'!I292,'Ref. Chile'!I:I,0)+COUNTIF('Ref. Chile'!$I$7:'Ref. Chile'!I292,'Ref. Chile'!I292)-1,"")</f>
        <v>1369</v>
      </c>
      <c r="AK293" s="7">
        <f>IFERROR(RANK('Ref. Chile'!J292,'Ref. Chile'!J:J,0)+COUNTIF('Ref. Chile'!$J$7:'Ref. Chile'!J292,'Ref. Chile'!J292)-1,"")</f>
        <v>471</v>
      </c>
      <c r="AL293" s="7">
        <f>IFERROR(RANK('Ref. Chile'!K292,'Ref. Chile'!K:K,0)+COUNTIF('Ref. Chile'!$K$7:'Ref. Chile'!K292,'Ref. Chile'!K292)-1,"")</f>
        <v>23</v>
      </c>
      <c r="AM293" s="7">
        <f>IFERROR(RANK('Ref. Chile'!L292,'Ref. Chile'!L:L,0)+COUNTIF('Ref. Chile'!$L$7:'Ref. Chile'!L292,'Ref. Chile'!L292)-1,"")</f>
        <v>1110</v>
      </c>
      <c r="AN293" s="7">
        <f>IFERROR(RANK('Ref. Chile'!M292,'Ref. Chile'!M:M,0)+COUNTIF('Ref. Chile'!$M$7:'Ref. Chile'!M292,'Ref. Chile'!M292)-1,"")</f>
        <v>416</v>
      </c>
      <c r="AO293" s="7">
        <f>IFERROR(RANK('Ref. Chile'!H292,'Ref. Chile'!H:H,1)+COUNTIF('Ref. Chile'!$H$7:'Ref. Chile'!H292,'Ref. Chile'!H292)-1,"")</f>
        <v>2739</v>
      </c>
      <c r="AP293" s="7">
        <f>IFERROR(RANK('Ref. Chile'!I292,'Ref. Chile'!I:I,1)+COUNTIF('Ref. Chile'!$I$7:'Ref. Chile'!I292,'Ref. Chile'!I292)-1,"")</f>
        <v>1384</v>
      </c>
      <c r="AQ293" s="7">
        <f>IFERROR(RANK('Ref. Chile'!J292,'Ref. Chile'!J:J,1)+COUNTIF('Ref. Chile'!$J$7:'Ref. Chile'!J292,'Ref. Chile'!J292)-1,"")</f>
        <v>2099</v>
      </c>
    </row>
    <row r="294" spans="31:43" ht="17.25" customHeight="1" x14ac:dyDescent="0.3">
      <c r="AE294" s="5" t="s">
        <v>289</v>
      </c>
      <c r="AF294" s="5" t="s">
        <v>3372</v>
      </c>
      <c r="AG294" s="6" t="s">
        <v>2970</v>
      </c>
      <c r="AH294" s="6" t="s">
        <v>4095</v>
      </c>
      <c r="AI294" s="7">
        <f>IFERROR(RANK('Ref. Chile'!H293,'Ref. Chile'!H:H,0)+COUNTIF('Ref. Chile'!$H$7:'Ref. Chile'!H293,'Ref. Chile'!H293)-1,"")</f>
        <v>68</v>
      </c>
      <c r="AJ294" s="7">
        <f>IFERROR(RANK('Ref. Chile'!I293,'Ref. Chile'!I:I,0)+COUNTIF('Ref. Chile'!$I$7:'Ref. Chile'!I293,'Ref. Chile'!I293)-1,"")</f>
        <v>1372</v>
      </c>
      <c r="AK294" s="7">
        <f>IFERROR(RANK('Ref. Chile'!J293,'Ref. Chile'!J:J,0)+COUNTIF('Ref. Chile'!$J$7:'Ref. Chile'!J293,'Ref. Chile'!J293)-1,"")</f>
        <v>460</v>
      </c>
      <c r="AL294" s="7">
        <f>IFERROR(RANK('Ref. Chile'!K293,'Ref. Chile'!K:K,0)+COUNTIF('Ref. Chile'!$K$7:'Ref. Chile'!K293,'Ref. Chile'!K293)-1,"")</f>
        <v>27</v>
      </c>
      <c r="AM294" s="7">
        <f>IFERROR(RANK('Ref. Chile'!L293,'Ref. Chile'!L:L,0)+COUNTIF('Ref. Chile'!$L$7:'Ref. Chile'!L293,'Ref. Chile'!L293)-1,"")</f>
        <v>1115</v>
      </c>
      <c r="AN294" s="7">
        <f>IFERROR(RANK('Ref. Chile'!M293,'Ref. Chile'!M:M,0)+COUNTIF('Ref. Chile'!$M$7:'Ref. Chile'!M293,'Ref. Chile'!M293)-1,"")</f>
        <v>392</v>
      </c>
      <c r="AO294" s="7">
        <f>IFERROR(RANK('Ref. Chile'!H293,'Ref. Chile'!H:H,1)+COUNTIF('Ref. Chile'!$H$7:'Ref. Chile'!H293,'Ref. Chile'!H293)-1,"")</f>
        <v>2735</v>
      </c>
      <c r="AP294" s="7">
        <f>IFERROR(RANK('Ref. Chile'!I293,'Ref. Chile'!I:I,1)+COUNTIF('Ref. Chile'!$I$7:'Ref. Chile'!I293,'Ref. Chile'!I293)-1,"")</f>
        <v>1381</v>
      </c>
      <c r="AQ294" s="7">
        <f>IFERROR(RANK('Ref. Chile'!J293,'Ref. Chile'!J:J,1)+COUNTIF('Ref. Chile'!$J$7:'Ref. Chile'!J293,'Ref. Chile'!J293)-1,"")</f>
        <v>2110</v>
      </c>
    </row>
    <row r="295" spans="31:43" ht="17.25" customHeight="1" x14ac:dyDescent="0.3">
      <c r="AE295" s="5" t="s">
        <v>290</v>
      </c>
      <c r="AF295" s="5" t="s">
        <v>3373</v>
      </c>
      <c r="AG295" s="6" t="s">
        <v>2970</v>
      </c>
      <c r="AH295" s="6" t="s">
        <v>4152</v>
      </c>
      <c r="AI295" s="7">
        <f>IFERROR(RANK('Ref. Chile'!H294,'Ref. Chile'!H:H,0)+COUNTIF('Ref. Chile'!$H$7:'Ref. Chile'!H294,'Ref. Chile'!H294)-1,"")</f>
        <v>67</v>
      </c>
      <c r="AJ295" s="7">
        <f>IFERROR(RANK('Ref. Chile'!I294,'Ref. Chile'!I:I,0)+COUNTIF('Ref. Chile'!$I$7:'Ref. Chile'!I294,'Ref. Chile'!I294)-1,"")</f>
        <v>1378</v>
      </c>
      <c r="AK295" s="7">
        <f>IFERROR(RANK('Ref. Chile'!J294,'Ref. Chile'!J:J,0)+COUNTIF('Ref. Chile'!$J$7:'Ref. Chile'!J294,'Ref. Chile'!J294)-1,"")</f>
        <v>472</v>
      </c>
      <c r="AL295" s="7">
        <f>IFERROR(RANK('Ref. Chile'!K294,'Ref. Chile'!K:K,0)+COUNTIF('Ref. Chile'!$K$7:'Ref. Chile'!K294,'Ref. Chile'!K294)-1,"")</f>
        <v>26</v>
      </c>
      <c r="AM295" s="7">
        <f>IFERROR(RANK('Ref. Chile'!L294,'Ref. Chile'!L:L,0)+COUNTIF('Ref. Chile'!$L$7:'Ref. Chile'!L294,'Ref. Chile'!L294)-1,"")</f>
        <v>1116</v>
      </c>
      <c r="AN295" s="7">
        <f>IFERROR(RANK('Ref. Chile'!M294,'Ref. Chile'!M:M,0)+COUNTIF('Ref. Chile'!$M$7:'Ref. Chile'!M294,'Ref. Chile'!M294)-1,"")</f>
        <v>421</v>
      </c>
      <c r="AO295" s="7">
        <f>IFERROR(RANK('Ref. Chile'!H294,'Ref. Chile'!H:H,1)+COUNTIF('Ref. Chile'!$H$7:'Ref. Chile'!H294,'Ref. Chile'!H294)-1,"")</f>
        <v>2736</v>
      </c>
      <c r="AP295" s="7">
        <f>IFERROR(RANK('Ref. Chile'!I294,'Ref. Chile'!I:I,1)+COUNTIF('Ref. Chile'!$I$7:'Ref. Chile'!I294,'Ref. Chile'!I294)-1,"")</f>
        <v>1375</v>
      </c>
      <c r="AQ295" s="7">
        <f>IFERROR(RANK('Ref. Chile'!J294,'Ref. Chile'!J:J,1)+COUNTIF('Ref. Chile'!$J$7:'Ref. Chile'!J294,'Ref. Chile'!J294)-1,"")</f>
        <v>2098</v>
      </c>
    </row>
    <row r="296" spans="31:43" ht="17.25" customHeight="1" x14ac:dyDescent="0.3">
      <c r="AE296" s="5" t="s">
        <v>291</v>
      </c>
      <c r="AF296" s="5" t="s">
        <v>3374</v>
      </c>
      <c r="AG296" s="6" t="s">
        <v>2971</v>
      </c>
      <c r="AH296" s="6" t="s">
        <v>4153</v>
      </c>
      <c r="AI296" s="7">
        <f>IFERROR(RANK('Ref. Chile'!H295,'Ref. Chile'!H:H,0)+COUNTIF('Ref. Chile'!$H$7:'Ref. Chile'!H295,'Ref. Chile'!H295)-1,"")</f>
        <v>799</v>
      </c>
      <c r="AJ296" s="7">
        <f>IFERROR(RANK('Ref. Chile'!I295,'Ref. Chile'!I:I,0)+COUNTIF('Ref. Chile'!$I$7:'Ref. Chile'!I295,'Ref. Chile'!I295)-1,"")</f>
        <v>574</v>
      </c>
      <c r="AK296" s="7">
        <f>IFERROR(RANK('Ref. Chile'!J295,'Ref. Chile'!J:J,0)+COUNTIF('Ref. Chile'!$J$7:'Ref. Chile'!J295,'Ref. Chile'!J295)-1,"")</f>
        <v>1488</v>
      </c>
      <c r="AL296" s="7">
        <f>IFERROR(RANK('Ref. Chile'!K295,'Ref. Chile'!K:K,0)+COUNTIF('Ref. Chile'!$K$7:'Ref. Chile'!K295,'Ref. Chile'!K295)-1,"")</f>
        <v>813</v>
      </c>
      <c r="AM296" s="7">
        <f>IFERROR(RANK('Ref. Chile'!L295,'Ref. Chile'!L:L,0)+COUNTIF('Ref. Chile'!$L$7:'Ref. Chile'!L295,'Ref. Chile'!L295)-1,"")</f>
        <v>280</v>
      </c>
      <c r="AN296" s="7">
        <f>IFERROR(RANK('Ref. Chile'!M295,'Ref. Chile'!M:M,0)+COUNTIF('Ref. Chile'!$M$7:'Ref. Chile'!M295,'Ref. Chile'!M295)-1,"")</f>
        <v>1395</v>
      </c>
      <c r="AO296" s="7">
        <f>IFERROR(RANK('Ref. Chile'!H295,'Ref. Chile'!H:H,1)+COUNTIF('Ref. Chile'!$H$7:'Ref. Chile'!H295,'Ref. Chile'!H295)-1,"")</f>
        <v>2004</v>
      </c>
      <c r="AP296" s="7">
        <f>IFERROR(RANK('Ref. Chile'!I295,'Ref. Chile'!I:I,1)+COUNTIF('Ref. Chile'!$I$7:'Ref. Chile'!I295,'Ref. Chile'!I295)-1,"")</f>
        <v>2179</v>
      </c>
      <c r="AQ296" s="7">
        <f>IFERROR(RANK('Ref. Chile'!J295,'Ref. Chile'!J:J,1)+COUNTIF('Ref. Chile'!$J$7:'Ref. Chile'!J295,'Ref. Chile'!J295)-1,"")</f>
        <v>1082</v>
      </c>
    </row>
    <row r="297" spans="31:43" ht="17.25" customHeight="1" x14ac:dyDescent="0.3">
      <c r="AE297" s="5" t="s">
        <v>292</v>
      </c>
      <c r="AF297" s="5" t="s">
        <v>3375</v>
      </c>
      <c r="AG297" s="6" t="s">
        <v>2972</v>
      </c>
      <c r="AH297" s="6" t="s">
        <v>4092</v>
      </c>
      <c r="AI297" s="7">
        <f>IFERROR(RANK('Ref. Chile'!H296,'Ref. Chile'!H:H,0)+COUNTIF('Ref. Chile'!$H$7:'Ref. Chile'!H296,'Ref. Chile'!H296)-1,"")</f>
        <v>709</v>
      </c>
      <c r="AJ297" s="7">
        <f>IFERROR(RANK('Ref. Chile'!I296,'Ref. Chile'!I:I,0)+COUNTIF('Ref. Chile'!$I$7:'Ref. Chile'!I296,'Ref. Chile'!I296)-1,"")</f>
        <v>516</v>
      </c>
      <c r="AK297" s="7">
        <f>IFERROR(RANK('Ref. Chile'!J296,'Ref. Chile'!J:J,0)+COUNTIF('Ref. Chile'!$J$7:'Ref. Chile'!J296,'Ref. Chile'!J296)-1,"")</f>
        <v>1382</v>
      </c>
      <c r="AL297" s="7">
        <f>IFERROR(RANK('Ref. Chile'!K296,'Ref. Chile'!K:K,0)+COUNTIF('Ref. Chile'!$K$7:'Ref. Chile'!K296,'Ref. Chile'!K296)-1,"")</f>
        <v>717</v>
      </c>
      <c r="AM297" s="7">
        <f>IFERROR(RANK('Ref. Chile'!L296,'Ref. Chile'!L:L,0)+COUNTIF('Ref. Chile'!$L$7:'Ref. Chile'!L296,'Ref. Chile'!L296)-1,"")</f>
        <v>215</v>
      </c>
      <c r="AN297" s="7">
        <f>IFERROR(RANK('Ref. Chile'!M296,'Ref. Chile'!M:M,0)+COUNTIF('Ref. Chile'!$M$7:'Ref. Chile'!M296,'Ref. Chile'!M296)-1,"")</f>
        <v>1298</v>
      </c>
      <c r="AO297" s="7">
        <f>IFERROR(RANK('Ref. Chile'!H296,'Ref. Chile'!H:H,1)+COUNTIF('Ref. Chile'!$H$7:'Ref. Chile'!H296,'Ref. Chile'!H296)-1,"")</f>
        <v>2094</v>
      </c>
      <c r="AP297" s="7">
        <f>IFERROR(RANK('Ref. Chile'!I296,'Ref. Chile'!I:I,1)+COUNTIF('Ref. Chile'!$I$7:'Ref. Chile'!I296,'Ref. Chile'!I296)-1,"")</f>
        <v>2237</v>
      </c>
      <c r="AQ297" s="7">
        <f>IFERROR(RANK('Ref. Chile'!J296,'Ref. Chile'!J:J,1)+COUNTIF('Ref. Chile'!$J$7:'Ref. Chile'!J296,'Ref. Chile'!J296)-1,"")</f>
        <v>1188</v>
      </c>
    </row>
    <row r="298" spans="31:43" ht="17.25" customHeight="1" x14ac:dyDescent="0.3">
      <c r="AE298" s="5" t="s">
        <v>293</v>
      </c>
      <c r="AF298" s="5" t="s">
        <v>3376</v>
      </c>
      <c r="AG298" s="6" t="s">
        <v>2972</v>
      </c>
      <c r="AH298" s="6" t="s">
        <v>4093</v>
      </c>
      <c r="AI298" s="7">
        <f>IFERROR(RANK('Ref. Chile'!H297,'Ref. Chile'!H:H,0)+COUNTIF('Ref. Chile'!$H$7:'Ref. Chile'!H297,'Ref. Chile'!H297)-1,"")</f>
        <v>756</v>
      </c>
      <c r="AJ298" s="7">
        <f>IFERROR(RANK('Ref. Chile'!I297,'Ref. Chile'!I:I,0)+COUNTIF('Ref. Chile'!$I$7:'Ref. Chile'!I297,'Ref. Chile'!I297)-1,"")</f>
        <v>549</v>
      </c>
      <c r="AK298" s="7">
        <f>IFERROR(RANK('Ref. Chile'!J297,'Ref. Chile'!J:J,0)+COUNTIF('Ref. Chile'!$J$7:'Ref. Chile'!J297,'Ref. Chile'!J297)-1,"")</f>
        <v>1327</v>
      </c>
      <c r="AL298" s="7">
        <f>IFERROR(RANK('Ref. Chile'!K297,'Ref. Chile'!K:K,0)+COUNTIF('Ref. Chile'!$K$7:'Ref. Chile'!K297,'Ref. Chile'!K297)-1,"")</f>
        <v>780</v>
      </c>
      <c r="AM298" s="7">
        <f>IFERROR(RANK('Ref. Chile'!L297,'Ref. Chile'!L:L,0)+COUNTIF('Ref. Chile'!$L$7:'Ref. Chile'!L297,'Ref. Chile'!L297)-1,"")</f>
        <v>254</v>
      </c>
      <c r="AN298" s="7">
        <f>IFERROR(RANK('Ref. Chile'!M297,'Ref. Chile'!M:M,0)+COUNTIF('Ref. Chile'!$M$7:'Ref. Chile'!M297,'Ref. Chile'!M297)-1,"")</f>
        <v>1262</v>
      </c>
      <c r="AO298" s="7">
        <f>IFERROR(RANK('Ref. Chile'!H297,'Ref. Chile'!H:H,1)+COUNTIF('Ref. Chile'!$H$7:'Ref. Chile'!H297,'Ref. Chile'!H297)-1,"")</f>
        <v>2047</v>
      </c>
      <c r="AP298" s="7">
        <f>IFERROR(RANK('Ref. Chile'!I297,'Ref. Chile'!I:I,1)+COUNTIF('Ref. Chile'!$I$7:'Ref. Chile'!I297,'Ref. Chile'!I297)-1,"")</f>
        <v>2204</v>
      </c>
      <c r="AQ298" s="7">
        <f>IFERROR(RANK('Ref. Chile'!J297,'Ref. Chile'!J:J,1)+COUNTIF('Ref. Chile'!$J$7:'Ref. Chile'!J297,'Ref. Chile'!J297)-1,"")</f>
        <v>1243</v>
      </c>
    </row>
    <row r="299" spans="31:43" ht="17.25" customHeight="1" x14ac:dyDescent="0.3">
      <c r="AE299" s="5" t="s">
        <v>294</v>
      </c>
      <c r="AF299" s="5" t="s">
        <v>3377</v>
      </c>
      <c r="AG299" s="6" t="s">
        <v>2972</v>
      </c>
      <c r="AH299" s="6" t="s">
        <v>4095</v>
      </c>
      <c r="AI299" s="7">
        <f>IFERROR(RANK('Ref. Chile'!H298,'Ref. Chile'!H:H,0)+COUNTIF('Ref. Chile'!$H$7:'Ref. Chile'!H298,'Ref. Chile'!H298)-1,"")</f>
        <v>831</v>
      </c>
      <c r="AJ299" s="7">
        <f>IFERROR(RANK('Ref. Chile'!I298,'Ref. Chile'!I:I,0)+COUNTIF('Ref. Chile'!$I$7:'Ref. Chile'!I298,'Ref. Chile'!I298)-1,"")</f>
        <v>643</v>
      </c>
      <c r="AK299" s="7">
        <f>IFERROR(RANK('Ref. Chile'!J298,'Ref. Chile'!J:J,0)+COUNTIF('Ref. Chile'!$J$7:'Ref. Chile'!J298,'Ref. Chile'!J298)-1,"")</f>
        <v>1383</v>
      </c>
      <c r="AL299" s="7">
        <f>IFERROR(RANK('Ref. Chile'!K298,'Ref. Chile'!K:K,0)+COUNTIF('Ref. Chile'!$K$7:'Ref. Chile'!K298,'Ref. Chile'!K298)-1,"")</f>
        <v>882</v>
      </c>
      <c r="AM299" s="7">
        <f>IFERROR(RANK('Ref. Chile'!L298,'Ref. Chile'!L:L,0)+COUNTIF('Ref. Chile'!$L$7:'Ref. Chile'!L298,'Ref. Chile'!L298)-1,"")</f>
        <v>342</v>
      </c>
      <c r="AN299" s="7">
        <f>IFERROR(RANK('Ref. Chile'!M298,'Ref. Chile'!M:M,0)+COUNTIF('Ref. Chile'!$M$7:'Ref. Chile'!M298,'Ref. Chile'!M298)-1,"")</f>
        <v>1304</v>
      </c>
      <c r="AO299" s="7">
        <f>IFERROR(RANK('Ref. Chile'!H298,'Ref. Chile'!H:H,1)+COUNTIF('Ref. Chile'!$H$7:'Ref. Chile'!H298,'Ref. Chile'!H298)-1,"")</f>
        <v>1972</v>
      </c>
      <c r="AP299" s="7">
        <f>IFERROR(RANK('Ref. Chile'!I298,'Ref. Chile'!I:I,1)+COUNTIF('Ref. Chile'!$I$7:'Ref. Chile'!I298,'Ref. Chile'!I298)-1,"")</f>
        <v>2110</v>
      </c>
      <c r="AQ299" s="7">
        <f>IFERROR(RANK('Ref. Chile'!J298,'Ref. Chile'!J:J,1)+COUNTIF('Ref. Chile'!$J$7:'Ref. Chile'!J298,'Ref. Chile'!J298)-1,"")</f>
        <v>1187</v>
      </c>
    </row>
    <row r="300" spans="31:43" ht="17.25" customHeight="1" x14ac:dyDescent="0.3">
      <c r="AE300" s="5" t="s">
        <v>295</v>
      </c>
      <c r="AF300" s="5" t="s">
        <v>3378</v>
      </c>
      <c r="AG300" s="6" t="s">
        <v>2972</v>
      </c>
      <c r="AH300" s="6" t="s">
        <v>4139</v>
      </c>
      <c r="AI300" s="7">
        <f>IFERROR(RANK('Ref. Chile'!H299,'Ref. Chile'!H:H,0)+COUNTIF('Ref. Chile'!$H$7:'Ref. Chile'!H299,'Ref. Chile'!H299)-1,"")</f>
        <v>710</v>
      </c>
      <c r="AJ300" s="7">
        <f>IFERROR(RANK('Ref. Chile'!I299,'Ref. Chile'!I:I,0)+COUNTIF('Ref. Chile'!$I$7:'Ref. Chile'!I299,'Ref. Chile'!I299)-1,"")</f>
        <v>509</v>
      </c>
      <c r="AK300" s="7">
        <f>IFERROR(RANK('Ref. Chile'!J299,'Ref. Chile'!J:J,0)+COUNTIF('Ref. Chile'!$J$7:'Ref. Chile'!J299,'Ref. Chile'!J299)-1,"")</f>
        <v>1220</v>
      </c>
      <c r="AL300" s="7">
        <f>IFERROR(RANK('Ref. Chile'!K299,'Ref. Chile'!K:K,0)+COUNTIF('Ref. Chile'!$K$7:'Ref. Chile'!K299,'Ref. Chile'!K299)-1,"")</f>
        <v>715</v>
      </c>
      <c r="AM300" s="7">
        <f>IFERROR(RANK('Ref. Chile'!L299,'Ref. Chile'!L:L,0)+COUNTIF('Ref. Chile'!$L$7:'Ref. Chile'!L299,'Ref. Chile'!L299)-1,"")</f>
        <v>207</v>
      </c>
      <c r="AN300" s="7">
        <f>IFERROR(RANK('Ref. Chile'!M299,'Ref. Chile'!M:M,0)+COUNTIF('Ref. Chile'!$M$7:'Ref. Chile'!M299,'Ref. Chile'!M299)-1,"")</f>
        <v>1176</v>
      </c>
      <c r="AO300" s="7">
        <f>IFERROR(RANK('Ref. Chile'!H299,'Ref. Chile'!H:H,1)+COUNTIF('Ref. Chile'!$H$7:'Ref. Chile'!H299,'Ref. Chile'!H299)-1,"")</f>
        <v>2093</v>
      </c>
      <c r="AP300" s="7">
        <f>IFERROR(RANK('Ref. Chile'!I299,'Ref. Chile'!I:I,1)+COUNTIF('Ref. Chile'!$I$7:'Ref. Chile'!I299,'Ref. Chile'!I299)-1,"")</f>
        <v>2244</v>
      </c>
      <c r="AQ300" s="7">
        <f>IFERROR(RANK('Ref. Chile'!J299,'Ref. Chile'!J:J,1)+COUNTIF('Ref. Chile'!$J$7:'Ref. Chile'!J299,'Ref. Chile'!J299)-1,"")</f>
        <v>1350</v>
      </c>
    </row>
    <row r="301" spans="31:43" ht="17.25" customHeight="1" x14ac:dyDescent="0.3">
      <c r="AE301" s="5" t="s">
        <v>296</v>
      </c>
      <c r="AF301" s="5" t="s">
        <v>3379</v>
      </c>
      <c r="AG301" s="6" t="s">
        <v>2973</v>
      </c>
      <c r="AH301" s="6" t="s">
        <v>4092</v>
      </c>
      <c r="AI301" s="7">
        <f>IFERROR(RANK('Ref. Chile'!H300,'Ref. Chile'!H:H,0)+COUNTIF('Ref. Chile'!$H$7:'Ref. Chile'!H300,'Ref. Chile'!H300)-1,"")</f>
        <v>1169</v>
      </c>
      <c r="AJ301" s="7">
        <f>IFERROR(RANK('Ref. Chile'!I300,'Ref. Chile'!I:I,0)+COUNTIF('Ref. Chile'!$I$7:'Ref. Chile'!I300,'Ref. Chile'!I300)-1,"")</f>
        <v>319</v>
      </c>
      <c r="AK301" s="7">
        <f>IFERROR(RANK('Ref. Chile'!J300,'Ref. Chile'!J:J,0)+COUNTIF('Ref. Chile'!$J$7:'Ref. Chile'!J300,'Ref. Chile'!J300)-1,"")</f>
        <v>1021</v>
      </c>
      <c r="AL301" s="7">
        <f>IFERROR(RANK('Ref. Chile'!K300,'Ref. Chile'!K:K,0)+COUNTIF('Ref. Chile'!$K$7:'Ref. Chile'!K300,'Ref. Chile'!K300)-1,"")</f>
        <v>381</v>
      </c>
      <c r="AM301" s="7">
        <f>IFERROR(RANK('Ref. Chile'!L300,'Ref. Chile'!L:L,0)+COUNTIF('Ref. Chile'!$L$7:'Ref. Chile'!L300,'Ref. Chile'!L300)-1,"")</f>
        <v>612</v>
      </c>
      <c r="AN301" s="7">
        <f>IFERROR(RANK('Ref. Chile'!M300,'Ref. Chile'!M:M,0)+COUNTIF('Ref. Chile'!$M$7:'Ref. Chile'!M300,'Ref. Chile'!M300)-1,"")</f>
        <v>585</v>
      </c>
      <c r="AO301" s="7">
        <f>IFERROR(RANK('Ref. Chile'!H300,'Ref. Chile'!H:H,1)+COUNTIF('Ref. Chile'!$H$7:'Ref. Chile'!H300,'Ref. Chile'!H300)-1,"")</f>
        <v>1634</v>
      </c>
      <c r="AP301" s="7">
        <f>IFERROR(RANK('Ref. Chile'!I300,'Ref. Chile'!I:I,1)+COUNTIF('Ref. Chile'!$I$7:'Ref. Chile'!I300,'Ref. Chile'!I300)-1,"")</f>
        <v>2434</v>
      </c>
      <c r="AQ301" s="7">
        <f>IFERROR(RANK('Ref. Chile'!J300,'Ref. Chile'!J:J,1)+COUNTIF('Ref. Chile'!$J$7:'Ref. Chile'!J300,'Ref. Chile'!J300)-1,"")</f>
        <v>1549</v>
      </c>
    </row>
    <row r="302" spans="31:43" ht="17.25" customHeight="1" x14ac:dyDescent="0.3">
      <c r="AE302" s="5" t="s">
        <v>297</v>
      </c>
      <c r="AF302" s="5" t="s">
        <v>3380</v>
      </c>
      <c r="AG302" s="6" t="s">
        <v>2973</v>
      </c>
      <c r="AH302" s="6" t="s">
        <v>4088</v>
      </c>
      <c r="AI302" s="7">
        <f>IFERROR(RANK('Ref. Chile'!H301,'Ref. Chile'!H:H,0)+COUNTIF('Ref. Chile'!$H$7:'Ref. Chile'!H301,'Ref. Chile'!H301)-1,"")</f>
        <v>1149</v>
      </c>
      <c r="AJ302" s="7">
        <f>IFERROR(RANK('Ref. Chile'!I301,'Ref. Chile'!I:I,0)+COUNTIF('Ref. Chile'!$I$7:'Ref. Chile'!I301,'Ref. Chile'!I301)-1,"")</f>
        <v>186</v>
      </c>
      <c r="AK302" s="7">
        <f>IFERROR(RANK('Ref. Chile'!J301,'Ref. Chile'!J:J,0)+COUNTIF('Ref. Chile'!$J$7:'Ref. Chile'!J301,'Ref. Chile'!J301)-1,"")</f>
        <v>895</v>
      </c>
      <c r="AL302" s="7">
        <f>IFERROR(RANK('Ref. Chile'!K301,'Ref. Chile'!K:K,0)+COUNTIF('Ref. Chile'!$K$7:'Ref. Chile'!K301,'Ref. Chile'!K301)-1,"")</f>
        <v>361</v>
      </c>
      <c r="AM302" s="7">
        <f>IFERROR(RANK('Ref. Chile'!L301,'Ref. Chile'!L:L,0)+COUNTIF('Ref. Chile'!$L$7:'Ref. Chile'!L301,'Ref. Chile'!L301)-1,"")</f>
        <v>588</v>
      </c>
      <c r="AN302" s="7">
        <f>IFERROR(RANK('Ref. Chile'!M301,'Ref. Chile'!M:M,0)+COUNTIF('Ref. Chile'!$M$7:'Ref. Chile'!M301,'Ref. Chile'!M301)-1,"")</f>
        <v>461</v>
      </c>
      <c r="AO302" s="7">
        <f>IFERROR(RANK('Ref. Chile'!H301,'Ref. Chile'!H:H,1)+COUNTIF('Ref. Chile'!$H$7:'Ref. Chile'!H301,'Ref. Chile'!H301)-1,"")</f>
        <v>1654</v>
      </c>
      <c r="AP302" s="7">
        <f>IFERROR(RANK('Ref. Chile'!I301,'Ref. Chile'!I:I,1)+COUNTIF('Ref. Chile'!$I$7:'Ref. Chile'!I301,'Ref. Chile'!I301)-1,"")</f>
        <v>2567</v>
      </c>
      <c r="AQ302" s="7">
        <f>IFERROR(RANK('Ref. Chile'!J301,'Ref. Chile'!J:J,1)+COUNTIF('Ref. Chile'!$J$7:'Ref. Chile'!J301,'Ref. Chile'!J301)-1,"")</f>
        <v>1675</v>
      </c>
    </row>
    <row r="303" spans="31:43" ht="17.25" customHeight="1" x14ac:dyDescent="0.3">
      <c r="AE303" s="5" t="s">
        <v>298</v>
      </c>
      <c r="AF303" s="5" t="s">
        <v>3381</v>
      </c>
      <c r="AG303" s="6" t="s">
        <v>2973</v>
      </c>
      <c r="AH303" s="6" t="s">
        <v>4095</v>
      </c>
      <c r="AI303" s="7">
        <f>IFERROR(RANK('Ref. Chile'!H302,'Ref. Chile'!H:H,0)+COUNTIF('Ref. Chile'!$H$7:'Ref. Chile'!H302,'Ref. Chile'!H302)-1,"")</f>
        <v>1162</v>
      </c>
      <c r="AJ303" s="7">
        <f>IFERROR(RANK('Ref. Chile'!I302,'Ref. Chile'!I:I,0)+COUNTIF('Ref. Chile'!$I$7:'Ref. Chile'!I302,'Ref. Chile'!I302)-1,"")</f>
        <v>236</v>
      </c>
      <c r="AK303" s="7">
        <f>IFERROR(RANK('Ref. Chile'!J302,'Ref. Chile'!J:J,0)+COUNTIF('Ref. Chile'!$J$7:'Ref. Chile'!J302,'Ref. Chile'!J302)-1,"")</f>
        <v>943</v>
      </c>
      <c r="AL303" s="7">
        <f>IFERROR(RANK('Ref. Chile'!K302,'Ref. Chile'!K:K,0)+COUNTIF('Ref. Chile'!$K$7:'Ref. Chile'!K302,'Ref. Chile'!K302)-1,"")</f>
        <v>369</v>
      </c>
      <c r="AM303" s="7">
        <f>IFERROR(RANK('Ref. Chile'!L302,'Ref. Chile'!L:L,0)+COUNTIF('Ref. Chile'!$L$7:'Ref. Chile'!L302,'Ref. Chile'!L302)-1,"")</f>
        <v>601</v>
      </c>
      <c r="AN303" s="7">
        <f>IFERROR(RANK('Ref. Chile'!M302,'Ref. Chile'!M:M,0)+COUNTIF('Ref. Chile'!$M$7:'Ref. Chile'!M302,'Ref. Chile'!M302)-1,"")</f>
        <v>504</v>
      </c>
      <c r="AO303" s="7">
        <f>IFERROR(RANK('Ref. Chile'!H302,'Ref. Chile'!H:H,1)+COUNTIF('Ref. Chile'!$H$7:'Ref. Chile'!H302,'Ref. Chile'!H302)-1,"")</f>
        <v>1641</v>
      </c>
      <c r="AP303" s="7">
        <f>IFERROR(RANK('Ref. Chile'!I302,'Ref. Chile'!I:I,1)+COUNTIF('Ref. Chile'!$I$7:'Ref. Chile'!I302,'Ref. Chile'!I302)-1,"")</f>
        <v>2517</v>
      </c>
      <c r="AQ303" s="7">
        <f>IFERROR(RANK('Ref. Chile'!J302,'Ref. Chile'!J:J,1)+COUNTIF('Ref. Chile'!$J$7:'Ref. Chile'!J302,'Ref. Chile'!J302)-1,"")</f>
        <v>1627</v>
      </c>
    </row>
    <row r="304" spans="31:43" ht="17.25" customHeight="1" x14ac:dyDescent="0.3">
      <c r="AE304" s="5" t="s">
        <v>299</v>
      </c>
      <c r="AF304" s="5" t="s">
        <v>3382</v>
      </c>
      <c r="AG304" s="6" t="s">
        <v>2973</v>
      </c>
      <c r="AH304" s="6" t="s">
        <v>4111</v>
      </c>
      <c r="AI304" s="7">
        <f>IFERROR(RANK('Ref. Chile'!H303,'Ref. Chile'!H:H,0)+COUNTIF('Ref. Chile'!$H$7:'Ref. Chile'!H303,'Ref. Chile'!H303)-1,"")</f>
        <v>1156</v>
      </c>
      <c r="AJ304" s="7">
        <f>IFERROR(RANK('Ref. Chile'!I303,'Ref. Chile'!I:I,0)+COUNTIF('Ref. Chile'!$I$7:'Ref. Chile'!I303,'Ref. Chile'!I303)-1,"")</f>
        <v>204</v>
      </c>
      <c r="AK304" s="7">
        <f>IFERROR(RANK('Ref. Chile'!J303,'Ref. Chile'!J:J,0)+COUNTIF('Ref. Chile'!$J$7:'Ref. Chile'!J303,'Ref. Chile'!J303)-1,"")</f>
        <v>906</v>
      </c>
      <c r="AL304" s="7">
        <f>IFERROR(RANK('Ref. Chile'!K303,'Ref. Chile'!K:K,0)+COUNTIF('Ref. Chile'!$K$7:'Ref. Chile'!K303,'Ref. Chile'!K303)-1,"")</f>
        <v>364</v>
      </c>
      <c r="AM304" s="7">
        <f>IFERROR(RANK('Ref. Chile'!L303,'Ref. Chile'!L:L,0)+COUNTIF('Ref. Chile'!$L$7:'Ref. Chile'!L303,'Ref. Chile'!L303)-1,"")</f>
        <v>589</v>
      </c>
      <c r="AN304" s="7">
        <f>IFERROR(RANK('Ref. Chile'!M303,'Ref. Chile'!M:M,0)+COUNTIF('Ref. Chile'!$M$7:'Ref. Chile'!M303,'Ref. Chile'!M303)-1,"")</f>
        <v>475</v>
      </c>
      <c r="AO304" s="7">
        <f>IFERROR(RANK('Ref. Chile'!H303,'Ref. Chile'!H:H,1)+COUNTIF('Ref. Chile'!$H$7:'Ref. Chile'!H303,'Ref. Chile'!H303)-1,"")</f>
        <v>1647</v>
      </c>
      <c r="AP304" s="7">
        <f>IFERROR(RANK('Ref. Chile'!I303,'Ref. Chile'!I:I,1)+COUNTIF('Ref. Chile'!$I$7:'Ref. Chile'!I303,'Ref. Chile'!I303)-1,"")</f>
        <v>2549</v>
      </c>
      <c r="AQ304" s="7">
        <f>IFERROR(RANK('Ref. Chile'!J303,'Ref. Chile'!J:J,1)+COUNTIF('Ref. Chile'!$J$7:'Ref. Chile'!J303,'Ref. Chile'!J303)-1,"")</f>
        <v>1664</v>
      </c>
    </row>
    <row r="305" spans="31:43" ht="17.25" customHeight="1" x14ac:dyDescent="0.3">
      <c r="AE305" s="5" t="s">
        <v>300</v>
      </c>
      <c r="AF305" s="5" t="s">
        <v>3383</v>
      </c>
      <c r="AG305" s="6" t="s">
        <v>2973</v>
      </c>
      <c r="AH305" s="6" t="s">
        <v>4104</v>
      </c>
      <c r="AI305" s="7">
        <f>IFERROR(RANK('Ref. Chile'!H304,'Ref. Chile'!H:H,0)+COUNTIF('Ref. Chile'!$H$7:'Ref. Chile'!H304,'Ref. Chile'!H304)-1,"")</f>
        <v>1168</v>
      </c>
      <c r="AJ305" s="7">
        <f>IFERROR(RANK('Ref. Chile'!I304,'Ref. Chile'!I:I,0)+COUNTIF('Ref. Chile'!$I$7:'Ref. Chile'!I304,'Ref. Chile'!I304)-1,"")</f>
        <v>292</v>
      </c>
      <c r="AK305" s="7">
        <f>IFERROR(RANK('Ref. Chile'!J304,'Ref. Chile'!J:J,0)+COUNTIF('Ref. Chile'!$J$7:'Ref. Chile'!J304,'Ref. Chile'!J304)-1,"")</f>
        <v>987</v>
      </c>
      <c r="AL305" s="7">
        <f>IFERROR(RANK('Ref. Chile'!K304,'Ref. Chile'!K:K,0)+COUNTIF('Ref. Chile'!$K$7:'Ref. Chile'!K304,'Ref. Chile'!K304)-1,"")</f>
        <v>378</v>
      </c>
      <c r="AM305" s="7">
        <f>IFERROR(RANK('Ref. Chile'!L304,'Ref. Chile'!L:L,0)+COUNTIF('Ref. Chile'!$L$7:'Ref. Chile'!L304,'Ref. Chile'!L304)-1,"")</f>
        <v>607</v>
      </c>
      <c r="AN305" s="7">
        <f>IFERROR(RANK('Ref. Chile'!M304,'Ref. Chile'!M:M,0)+COUNTIF('Ref. Chile'!$M$7:'Ref. Chile'!M304,'Ref. Chile'!M304)-1,"")</f>
        <v>541</v>
      </c>
      <c r="AO305" s="7">
        <f>IFERROR(RANK('Ref. Chile'!H304,'Ref. Chile'!H:H,1)+COUNTIF('Ref. Chile'!$H$7:'Ref. Chile'!H304,'Ref. Chile'!H304)-1,"")</f>
        <v>1635</v>
      </c>
      <c r="AP305" s="7">
        <f>IFERROR(RANK('Ref. Chile'!I304,'Ref. Chile'!I:I,1)+COUNTIF('Ref. Chile'!$I$7:'Ref. Chile'!I304,'Ref. Chile'!I304)-1,"")</f>
        <v>2461</v>
      </c>
      <c r="AQ305" s="7">
        <f>IFERROR(RANK('Ref. Chile'!J304,'Ref. Chile'!J:J,1)+COUNTIF('Ref. Chile'!$J$7:'Ref. Chile'!J304,'Ref. Chile'!J304)-1,"")</f>
        <v>1583</v>
      </c>
    </row>
    <row r="306" spans="31:43" ht="17.25" customHeight="1" x14ac:dyDescent="0.3">
      <c r="AE306" s="5" t="s">
        <v>301</v>
      </c>
      <c r="AF306" s="5" t="s">
        <v>3384</v>
      </c>
      <c r="AG306" s="6" t="s">
        <v>2973</v>
      </c>
      <c r="AH306" s="6" t="s">
        <v>4112</v>
      </c>
      <c r="AI306" s="7">
        <f>IFERROR(RANK('Ref. Chile'!H305,'Ref. Chile'!H:H,0)+COUNTIF('Ref. Chile'!$H$7:'Ref. Chile'!H305,'Ref. Chile'!H305)-1,"")</f>
        <v>1163</v>
      </c>
      <c r="AJ306" s="7">
        <f>IFERROR(RANK('Ref. Chile'!I305,'Ref. Chile'!I:I,0)+COUNTIF('Ref. Chile'!$I$7:'Ref. Chile'!I305,'Ref. Chile'!I305)-1,"")</f>
        <v>255</v>
      </c>
      <c r="AK306" s="7">
        <f>IFERROR(RANK('Ref. Chile'!J305,'Ref. Chile'!J:J,0)+COUNTIF('Ref. Chile'!$J$7:'Ref. Chile'!J305,'Ref. Chile'!J305)-1,"")</f>
        <v>957</v>
      </c>
      <c r="AL306" s="7">
        <f>IFERROR(RANK('Ref. Chile'!K305,'Ref. Chile'!K:K,0)+COUNTIF('Ref. Chile'!$K$7:'Ref. Chile'!K305,'Ref. Chile'!K305)-1,"")</f>
        <v>370</v>
      </c>
      <c r="AM306" s="7">
        <f>IFERROR(RANK('Ref. Chile'!L305,'Ref. Chile'!L:L,0)+COUNTIF('Ref. Chile'!$L$7:'Ref. Chile'!L305,'Ref. Chile'!L305)-1,"")</f>
        <v>602</v>
      </c>
      <c r="AN306" s="7">
        <f>IFERROR(RANK('Ref. Chile'!M305,'Ref. Chile'!M:M,0)+COUNTIF('Ref. Chile'!$M$7:'Ref. Chile'!M305,'Ref. Chile'!M305)-1,"")</f>
        <v>517</v>
      </c>
      <c r="AO306" s="7">
        <f>IFERROR(RANK('Ref. Chile'!H305,'Ref. Chile'!H:H,1)+COUNTIF('Ref. Chile'!$H$7:'Ref. Chile'!H305,'Ref. Chile'!H305)-1,"")</f>
        <v>1640</v>
      </c>
      <c r="AP306" s="7">
        <f>IFERROR(RANK('Ref. Chile'!I305,'Ref. Chile'!I:I,1)+COUNTIF('Ref. Chile'!$I$7:'Ref. Chile'!I305,'Ref. Chile'!I305)-1,"")</f>
        <v>2498</v>
      </c>
      <c r="AQ306" s="7">
        <f>IFERROR(RANK('Ref. Chile'!J305,'Ref. Chile'!J:J,1)+COUNTIF('Ref. Chile'!$J$7:'Ref. Chile'!J305,'Ref. Chile'!J305)-1,"")</f>
        <v>1613</v>
      </c>
    </row>
    <row r="307" spans="31:43" ht="17.25" customHeight="1" x14ac:dyDescent="0.3">
      <c r="AE307" s="5" t="s">
        <v>302</v>
      </c>
      <c r="AF307" s="5" t="s">
        <v>3385</v>
      </c>
      <c r="AG307" s="6" t="s">
        <v>2973</v>
      </c>
      <c r="AH307" s="6" t="s">
        <v>4139</v>
      </c>
      <c r="AI307" s="7">
        <f>IFERROR(RANK('Ref. Chile'!H306,'Ref. Chile'!H:H,0)+COUNTIF('Ref. Chile'!$H$7:'Ref. Chile'!H306,'Ref. Chile'!H306)-1,"")</f>
        <v>1174</v>
      </c>
      <c r="AJ307" s="7">
        <f>IFERROR(RANK('Ref. Chile'!I306,'Ref. Chile'!I:I,0)+COUNTIF('Ref. Chile'!$I$7:'Ref. Chile'!I306,'Ref. Chile'!I306)-1,"")</f>
        <v>367</v>
      </c>
      <c r="AK307" s="7">
        <f>IFERROR(RANK('Ref. Chile'!J306,'Ref. Chile'!J:J,0)+COUNTIF('Ref. Chile'!$J$7:'Ref. Chile'!J306,'Ref. Chile'!J306)-1,"")</f>
        <v>1079</v>
      </c>
      <c r="AL307" s="7">
        <f>IFERROR(RANK('Ref. Chile'!K306,'Ref. Chile'!K:K,0)+COUNTIF('Ref. Chile'!$K$7:'Ref. Chile'!K306,'Ref. Chile'!K306)-1,"")</f>
        <v>400</v>
      </c>
      <c r="AM307" s="7">
        <f>IFERROR(RANK('Ref. Chile'!L306,'Ref. Chile'!L:L,0)+COUNTIF('Ref. Chile'!$L$7:'Ref. Chile'!L306,'Ref. Chile'!L306)-1,"")</f>
        <v>622</v>
      </c>
      <c r="AN307" s="7">
        <f>IFERROR(RANK('Ref. Chile'!M306,'Ref. Chile'!M:M,0)+COUNTIF('Ref. Chile'!$M$7:'Ref. Chile'!M306,'Ref. Chile'!M306)-1,"")</f>
        <v>628</v>
      </c>
      <c r="AO307" s="7">
        <f>IFERROR(RANK('Ref. Chile'!H306,'Ref. Chile'!H:H,1)+COUNTIF('Ref. Chile'!$H$7:'Ref. Chile'!H306,'Ref. Chile'!H306)-1,"")</f>
        <v>1629</v>
      </c>
      <c r="AP307" s="7">
        <f>IFERROR(RANK('Ref. Chile'!I306,'Ref. Chile'!I:I,1)+COUNTIF('Ref. Chile'!$I$7:'Ref. Chile'!I306,'Ref. Chile'!I306)-1,"")</f>
        <v>2386</v>
      </c>
      <c r="AQ307" s="7">
        <f>IFERROR(RANK('Ref. Chile'!J306,'Ref. Chile'!J:J,1)+COUNTIF('Ref. Chile'!$J$7:'Ref. Chile'!J306,'Ref. Chile'!J306)-1,"")</f>
        <v>1491</v>
      </c>
    </row>
    <row r="308" spans="31:43" ht="17.25" customHeight="1" x14ac:dyDescent="0.3">
      <c r="AE308" s="5" t="s">
        <v>303</v>
      </c>
      <c r="AF308" s="5" t="s">
        <v>3386</v>
      </c>
      <c r="AG308" s="6" t="s">
        <v>2974</v>
      </c>
      <c r="AH308" s="6" t="s">
        <v>4088</v>
      </c>
      <c r="AI308" s="7">
        <f>IFERROR(RANK('Ref. Chile'!H307,'Ref. Chile'!H:H,0)+COUNTIF('Ref. Chile'!$H$7:'Ref. Chile'!H307,'Ref. Chile'!H307)-1,"")</f>
        <v>202</v>
      </c>
      <c r="AJ308" s="7">
        <f>IFERROR(RANK('Ref. Chile'!I307,'Ref. Chile'!I:I,0)+COUNTIF('Ref. Chile'!$I$7:'Ref. Chile'!I307,'Ref. Chile'!I307)-1,"")</f>
        <v>2387</v>
      </c>
      <c r="AK308" s="7">
        <f>IFERROR(RANK('Ref. Chile'!J307,'Ref. Chile'!J:J,0)+COUNTIF('Ref. Chile'!$J$7:'Ref. Chile'!J307,'Ref. Chile'!J307)-1,"")</f>
        <v>113</v>
      </c>
      <c r="AL308" s="7">
        <f>IFERROR(RANK('Ref. Chile'!K307,'Ref. Chile'!K:K,0)+COUNTIF('Ref. Chile'!$K$7:'Ref. Chile'!K307,'Ref. Chile'!K307)-1,"")</f>
        <v>288</v>
      </c>
      <c r="AM308" s="7">
        <f>IFERROR(RANK('Ref. Chile'!L307,'Ref. Chile'!L:L,0)+COUNTIF('Ref. Chile'!$L$7:'Ref. Chile'!L307,'Ref. Chile'!L307)-1,"")</f>
        <v>2648</v>
      </c>
      <c r="AN308" s="7">
        <f>IFERROR(RANK('Ref. Chile'!M307,'Ref. Chile'!M:M,0)+COUNTIF('Ref. Chile'!$M$7:'Ref. Chile'!M307,'Ref. Chile'!M307)-1,"")</f>
        <v>96</v>
      </c>
      <c r="AO308" s="7">
        <f>IFERROR(RANK('Ref. Chile'!H307,'Ref. Chile'!H:H,1)+COUNTIF('Ref. Chile'!$H$7:'Ref. Chile'!H307,'Ref. Chile'!H307)-1,"")</f>
        <v>2601</v>
      </c>
      <c r="AP308" s="7">
        <f>IFERROR(RANK('Ref. Chile'!I307,'Ref. Chile'!I:I,1)+COUNTIF('Ref. Chile'!$I$7:'Ref. Chile'!I307,'Ref. Chile'!I307)-1,"")</f>
        <v>366</v>
      </c>
      <c r="AQ308" s="7">
        <f>IFERROR(RANK('Ref. Chile'!J307,'Ref. Chile'!J:J,1)+COUNTIF('Ref. Chile'!$J$7:'Ref. Chile'!J307,'Ref. Chile'!J307)-1,"")</f>
        <v>2457</v>
      </c>
    </row>
    <row r="309" spans="31:43" ht="17.25" customHeight="1" x14ac:dyDescent="0.3">
      <c r="AE309" s="5" t="s">
        <v>304</v>
      </c>
      <c r="AF309" s="5" t="s">
        <v>3387</v>
      </c>
      <c r="AG309" s="6" t="s">
        <v>2974</v>
      </c>
      <c r="AH309" s="6" t="s">
        <v>4111</v>
      </c>
      <c r="AI309" s="7">
        <f>IFERROR(RANK('Ref. Chile'!H308,'Ref. Chile'!H:H,0)+COUNTIF('Ref. Chile'!$H$7:'Ref. Chile'!H308,'Ref. Chile'!H308)-1,"")</f>
        <v>200</v>
      </c>
      <c r="AJ309" s="7">
        <f>IFERROR(RANK('Ref. Chile'!I308,'Ref. Chile'!I:I,0)+COUNTIF('Ref. Chile'!$I$7:'Ref. Chile'!I308,'Ref. Chile'!I308)-1,"")</f>
        <v>2381</v>
      </c>
      <c r="AK309" s="7">
        <f>IFERROR(RANK('Ref. Chile'!J308,'Ref. Chile'!J:J,0)+COUNTIF('Ref. Chile'!$J$7:'Ref. Chile'!J308,'Ref. Chile'!J308)-1,"")</f>
        <v>109</v>
      </c>
      <c r="AL309" s="7">
        <f>IFERROR(RANK('Ref. Chile'!K308,'Ref. Chile'!K:K,0)+COUNTIF('Ref. Chile'!$K$7:'Ref. Chile'!K308,'Ref. Chile'!K308)-1,"")</f>
        <v>287</v>
      </c>
      <c r="AM309" s="7">
        <f>IFERROR(RANK('Ref. Chile'!L308,'Ref. Chile'!L:L,0)+COUNTIF('Ref. Chile'!$L$7:'Ref. Chile'!L308,'Ref. Chile'!L308)-1,"")</f>
        <v>2647</v>
      </c>
      <c r="AN309" s="7">
        <f>IFERROR(RANK('Ref. Chile'!M308,'Ref. Chile'!M:M,0)+COUNTIF('Ref. Chile'!$M$7:'Ref. Chile'!M308,'Ref. Chile'!M308)-1,"")</f>
        <v>90</v>
      </c>
      <c r="AO309" s="7">
        <f>IFERROR(RANK('Ref. Chile'!H308,'Ref. Chile'!H:H,1)+COUNTIF('Ref. Chile'!$H$7:'Ref. Chile'!H308,'Ref. Chile'!H308)-1,"")</f>
        <v>2603</v>
      </c>
      <c r="AP309" s="7">
        <f>IFERROR(RANK('Ref. Chile'!I308,'Ref. Chile'!I:I,1)+COUNTIF('Ref. Chile'!$I$7:'Ref. Chile'!I308,'Ref. Chile'!I308)-1,"")</f>
        <v>372</v>
      </c>
      <c r="AQ309" s="7">
        <f>IFERROR(RANK('Ref. Chile'!J308,'Ref. Chile'!J:J,1)+COUNTIF('Ref. Chile'!$J$7:'Ref. Chile'!J308,'Ref. Chile'!J308)-1,"")</f>
        <v>2461</v>
      </c>
    </row>
    <row r="310" spans="31:43" ht="17.25" customHeight="1" x14ac:dyDescent="0.3">
      <c r="AE310" s="5" t="s">
        <v>305</v>
      </c>
      <c r="AF310" s="5" t="s">
        <v>3388</v>
      </c>
      <c r="AG310" s="6" t="s">
        <v>2974</v>
      </c>
      <c r="AH310" s="6" t="s">
        <v>4104</v>
      </c>
      <c r="AI310" s="7">
        <f>IFERROR(RANK('Ref. Chile'!H309,'Ref. Chile'!H:H,0)+COUNTIF('Ref. Chile'!$H$7:'Ref. Chile'!H309,'Ref. Chile'!H309)-1,"")</f>
        <v>205</v>
      </c>
      <c r="AJ310" s="7">
        <f>IFERROR(RANK('Ref. Chile'!I309,'Ref. Chile'!I:I,0)+COUNTIF('Ref. Chile'!$I$7:'Ref. Chile'!I309,'Ref. Chile'!I309)-1,"")</f>
        <v>2411</v>
      </c>
      <c r="AK310" s="7">
        <f>IFERROR(RANK('Ref. Chile'!J309,'Ref. Chile'!J:J,0)+COUNTIF('Ref. Chile'!$J$7:'Ref. Chile'!J309,'Ref. Chile'!J309)-1,"")</f>
        <v>163</v>
      </c>
      <c r="AL310" s="7">
        <f>IFERROR(RANK('Ref. Chile'!K309,'Ref. Chile'!K:K,0)+COUNTIF('Ref. Chile'!$K$7:'Ref. Chile'!K309,'Ref. Chile'!K309)-1,"")</f>
        <v>290</v>
      </c>
      <c r="AM310" s="7">
        <f>IFERROR(RANK('Ref. Chile'!L309,'Ref. Chile'!L:L,0)+COUNTIF('Ref. Chile'!$L$7:'Ref. Chile'!L309,'Ref. Chile'!L309)-1,"")</f>
        <v>2669</v>
      </c>
      <c r="AN310" s="7">
        <f>IFERROR(RANK('Ref. Chile'!M309,'Ref. Chile'!M:M,0)+COUNTIF('Ref. Chile'!$M$7:'Ref. Chile'!M309,'Ref. Chile'!M309)-1,"")</f>
        <v>132</v>
      </c>
      <c r="AO310" s="7">
        <f>IFERROR(RANK('Ref. Chile'!H309,'Ref. Chile'!H:H,1)+COUNTIF('Ref. Chile'!$H$7:'Ref. Chile'!H309,'Ref. Chile'!H309)-1,"")</f>
        <v>2598</v>
      </c>
      <c r="AP310" s="7">
        <f>IFERROR(RANK('Ref. Chile'!I309,'Ref. Chile'!I:I,1)+COUNTIF('Ref. Chile'!$I$7:'Ref. Chile'!I309,'Ref. Chile'!I309)-1,"")</f>
        <v>342</v>
      </c>
      <c r="AQ310" s="7">
        <f>IFERROR(RANK('Ref. Chile'!J309,'Ref. Chile'!J:J,1)+COUNTIF('Ref. Chile'!$J$7:'Ref. Chile'!J309,'Ref. Chile'!J309)-1,"")</f>
        <v>2407</v>
      </c>
    </row>
    <row r="311" spans="31:43" ht="17.25" customHeight="1" x14ac:dyDescent="0.3">
      <c r="AE311" s="5" t="s">
        <v>306</v>
      </c>
      <c r="AF311" s="5" t="s">
        <v>3389</v>
      </c>
      <c r="AG311" s="6" t="s">
        <v>2974</v>
      </c>
      <c r="AH311" s="6" t="s">
        <v>4154</v>
      </c>
      <c r="AI311" s="7">
        <f>IFERROR(RANK('Ref. Chile'!H310,'Ref. Chile'!H:H,0)+COUNTIF('Ref. Chile'!$H$7:'Ref. Chile'!H310,'Ref. Chile'!H310)-1,"")</f>
        <v>204</v>
      </c>
      <c r="AJ311" s="7">
        <f>IFERROR(RANK('Ref. Chile'!I310,'Ref. Chile'!I:I,0)+COUNTIF('Ref. Chile'!$I$7:'Ref. Chile'!I310,'Ref. Chile'!I310)-1,"")</f>
        <v>2406</v>
      </c>
      <c r="AK311" s="7">
        <f>IFERROR(RANK('Ref. Chile'!J310,'Ref. Chile'!J:J,0)+COUNTIF('Ref. Chile'!$J$7:'Ref. Chile'!J310,'Ref. Chile'!J310)-1,"")</f>
        <v>130</v>
      </c>
      <c r="AL311" s="7">
        <f>IFERROR(RANK('Ref. Chile'!K310,'Ref. Chile'!K:K,0)+COUNTIF('Ref. Chile'!$K$7:'Ref. Chile'!K310,'Ref. Chile'!K310)-1,"")</f>
        <v>289</v>
      </c>
      <c r="AM311" s="7">
        <f>IFERROR(RANK('Ref. Chile'!L310,'Ref. Chile'!L:L,0)+COUNTIF('Ref. Chile'!$L$7:'Ref. Chile'!L310,'Ref. Chile'!L310)-1,"")</f>
        <v>2663</v>
      </c>
      <c r="AN311" s="7">
        <f>IFERROR(RANK('Ref. Chile'!M310,'Ref. Chile'!M:M,0)+COUNTIF('Ref. Chile'!$M$7:'Ref. Chile'!M310,'Ref. Chile'!M310)-1,"")</f>
        <v>118</v>
      </c>
      <c r="AO311" s="7">
        <f>IFERROR(RANK('Ref. Chile'!H310,'Ref. Chile'!H:H,1)+COUNTIF('Ref. Chile'!$H$7:'Ref. Chile'!H310,'Ref. Chile'!H310)-1,"")</f>
        <v>2599</v>
      </c>
      <c r="AP311" s="7">
        <f>IFERROR(RANK('Ref. Chile'!I310,'Ref. Chile'!I:I,1)+COUNTIF('Ref. Chile'!$I$7:'Ref. Chile'!I310,'Ref. Chile'!I310)-1,"")</f>
        <v>347</v>
      </c>
      <c r="AQ311" s="7">
        <f>IFERROR(RANK('Ref. Chile'!J310,'Ref. Chile'!J:J,1)+COUNTIF('Ref. Chile'!$J$7:'Ref. Chile'!J310,'Ref. Chile'!J310)-1,"")</f>
        <v>2440</v>
      </c>
    </row>
    <row r="312" spans="31:43" ht="17.25" customHeight="1" x14ac:dyDescent="0.3">
      <c r="AE312" s="5" t="s">
        <v>307</v>
      </c>
      <c r="AF312" s="5" t="s">
        <v>3390</v>
      </c>
      <c r="AG312" s="6" t="s">
        <v>2974</v>
      </c>
      <c r="AH312" s="6" t="s">
        <v>4113</v>
      </c>
      <c r="AI312" s="7">
        <f>IFERROR(RANK('Ref. Chile'!H311,'Ref. Chile'!H:H,0)+COUNTIF('Ref. Chile'!$H$7:'Ref. Chile'!H311,'Ref. Chile'!H311)-1,"")</f>
        <v>206</v>
      </c>
      <c r="AJ312" s="7">
        <f>IFERROR(RANK('Ref. Chile'!I311,'Ref. Chile'!I:I,0)+COUNTIF('Ref. Chile'!$I$7:'Ref. Chile'!I311,'Ref. Chile'!I311)-1,"")</f>
        <v>2414</v>
      </c>
      <c r="AK312" s="7">
        <f>IFERROR(RANK('Ref. Chile'!J311,'Ref. Chile'!J:J,0)+COUNTIF('Ref. Chile'!$J$7:'Ref. Chile'!J311,'Ref. Chile'!J311)-1,"")</f>
        <v>172</v>
      </c>
      <c r="AL312" s="7">
        <f>IFERROR(RANK('Ref. Chile'!K311,'Ref. Chile'!K:K,0)+COUNTIF('Ref. Chile'!$K$7:'Ref. Chile'!K311,'Ref. Chile'!K311)-1,"")</f>
        <v>292</v>
      </c>
      <c r="AM312" s="7">
        <f>IFERROR(RANK('Ref. Chile'!L311,'Ref. Chile'!L:L,0)+COUNTIF('Ref. Chile'!$L$7:'Ref. Chile'!L311,'Ref. Chile'!L311)-1,"")</f>
        <v>2676</v>
      </c>
      <c r="AN312" s="7">
        <f>IFERROR(RANK('Ref. Chile'!M311,'Ref. Chile'!M:M,0)+COUNTIF('Ref. Chile'!$M$7:'Ref. Chile'!M311,'Ref. Chile'!M311)-1,"")</f>
        <v>151</v>
      </c>
      <c r="AO312" s="7">
        <f>IFERROR(RANK('Ref. Chile'!H311,'Ref. Chile'!H:H,1)+COUNTIF('Ref. Chile'!$H$7:'Ref. Chile'!H311,'Ref. Chile'!H311)-1,"")</f>
        <v>2597</v>
      </c>
      <c r="AP312" s="7">
        <f>IFERROR(RANK('Ref. Chile'!I311,'Ref. Chile'!I:I,1)+COUNTIF('Ref. Chile'!$I$7:'Ref. Chile'!I311,'Ref. Chile'!I311)-1,"")</f>
        <v>339</v>
      </c>
      <c r="AQ312" s="7">
        <f>IFERROR(RANK('Ref. Chile'!J311,'Ref. Chile'!J:J,1)+COUNTIF('Ref. Chile'!$J$7:'Ref. Chile'!J311,'Ref. Chile'!J311)-1,"")</f>
        <v>2398</v>
      </c>
    </row>
    <row r="313" spans="31:43" ht="17.25" customHeight="1" x14ac:dyDescent="0.3">
      <c r="AE313" s="5" t="s">
        <v>308</v>
      </c>
      <c r="AF313" s="5" t="s">
        <v>3391</v>
      </c>
      <c r="AG313" s="6" t="s">
        <v>2975</v>
      </c>
      <c r="AH313" s="6" t="s">
        <v>4092</v>
      </c>
      <c r="AI313" s="7">
        <f>IFERROR(RANK('Ref. Chile'!H312,'Ref. Chile'!H:H,0)+COUNTIF('Ref. Chile'!$H$7:'Ref. Chile'!H312,'Ref. Chile'!H312)-1,"")</f>
        <v>1077</v>
      </c>
      <c r="AJ313" s="7">
        <f>IFERROR(RANK('Ref. Chile'!I312,'Ref. Chile'!I:I,0)+COUNTIF('Ref. Chile'!$I$7:'Ref. Chile'!I312,'Ref. Chile'!I312)-1,"")</f>
        <v>324</v>
      </c>
      <c r="AK313" s="7">
        <f>IFERROR(RANK('Ref. Chile'!J312,'Ref. Chile'!J:J,0)+COUNTIF('Ref. Chile'!$J$7:'Ref. Chile'!J312,'Ref. Chile'!J312)-1,"")</f>
        <v>1118</v>
      </c>
      <c r="AL313" s="7">
        <f>IFERROR(RANK('Ref. Chile'!K312,'Ref. Chile'!K:K,0)+COUNTIF('Ref. Chile'!$K$7:'Ref. Chile'!K312,'Ref. Chile'!K312)-1,"")</f>
        <v>779</v>
      </c>
      <c r="AM313" s="7">
        <f>IFERROR(RANK('Ref. Chile'!L312,'Ref. Chile'!L:L,0)+COUNTIF('Ref. Chile'!$L$7:'Ref. Chile'!L312,'Ref. Chile'!L312)-1,"")</f>
        <v>383</v>
      </c>
      <c r="AN313" s="7">
        <f>IFERROR(RANK('Ref. Chile'!M312,'Ref. Chile'!M:M,0)+COUNTIF('Ref. Chile'!$M$7:'Ref. Chile'!M312,'Ref. Chile'!M312)-1,"")</f>
        <v>982</v>
      </c>
      <c r="AO313" s="7">
        <f>IFERROR(RANK('Ref. Chile'!H312,'Ref. Chile'!H:H,1)+COUNTIF('Ref. Chile'!$H$7:'Ref. Chile'!H312,'Ref. Chile'!H312)-1,"")</f>
        <v>1726</v>
      </c>
      <c r="AP313" s="7">
        <f>IFERROR(RANK('Ref. Chile'!I312,'Ref. Chile'!I:I,1)+COUNTIF('Ref. Chile'!$I$7:'Ref. Chile'!I312,'Ref. Chile'!I312)-1,"")</f>
        <v>2429</v>
      </c>
      <c r="AQ313" s="7">
        <f>IFERROR(RANK('Ref. Chile'!J312,'Ref. Chile'!J:J,1)+COUNTIF('Ref. Chile'!$J$7:'Ref. Chile'!J312,'Ref. Chile'!J312)-1,"")</f>
        <v>1452</v>
      </c>
    </row>
    <row r="314" spans="31:43" ht="17.25" customHeight="1" x14ac:dyDescent="0.3">
      <c r="AE314" s="5" t="s">
        <v>309</v>
      </c>
      <c r="AF314" s="5" t="s">
        <v>3392</v>
      </c>
      <c r="AG314" s="6" t="s">
        <v>2975</v>
      </c>
      <c r="AH314" s="6" t="s">
        <v>4088</v>
      </c>
      <c r="AI314" s="7">
        <f>IFERROR(RANK('Ref. Chile'!H313,'Ref. Chile'!H:H,0)+COUNTIF('Ref. Chile'!$H$7:'Ref. Chile'!H313,'Ref. Chile'!H313)-1,"")</f>
        <v>1073</v>
      </c>
      <c r="AJ314" s="7">
        <f>IFERROR(RANK('Ref. Chile'!I313,'Ref. Chile'!I:I,0)+COUNTIF('Ref. Chile'!$I$7:'Ref. Chile'!I313,'Ref. Chile'!I313)-1,"")</f>
        <v>315</v>
      </c>
      <c r="AK314" s="7">
        <f>IFERROR(RANK('Ref. Chile'!J313,'Ref. Chile'!J:J,0)+COUNTIF('Ref. Chile'!$J$7:'Ref. Chile'!J313,'Ref. Chile'!J313)-1,"")</f>
        <v>1107</v>
      </c>
      <c r="AL314" s="7">
        <f>IFERROR(RANK('Ref. Chile'!K313,'Ref. Chile'!K:K,0)+COUNTIF('Ref. Chile'!$K$7:'Ref. Chile'!K313,'Ref. Chile'!K313)-1,"")</f>
        <v>746</v>
      </c>
      <c r="AM314" s="7">
        <f>IFERROR(RANK('Ref. Chile'!L313,'Ref. Chile'!L:L,0)+COUNTIF('Ref. Chile'!$L$7:'Ref. Chile'!L313,'Ref. Chile'!L313)-1,"")</f>
        <v>352</v>
      </c>
      <c r="AN314" s="7">
        <f>IFERROR(RANK('Ref. Chile'!M313,'Ref. Chile'!M:M,0)+COUNTIF('Ref. Chile'!$M$7:'Ref. Chile'!M313,'Ref. Chile'!M313)-1,"")</f>
        <v>968</v>
      </c>
      <c r="AO314" s="7">
        <f>IFERROR(RANK('Ref. Chile'!H313,'Ref. Chile'!H:H,1)+COUNTIF('Ref. Chile'!$H$7:'Ref. Chile'!H313,'Ref. Chile'!H313)-1,"")</f>
        <v>1730</v>
      </c>
      <c r="AP314" s="7">
        <f>IFERROR(RANK('Ref. Chile'!I313,'Ref. Chile'!I:I,1)+COUNTIF('Ref. Chile'!$I$7:'Ref. Chile'!I313,'Ref. Chile'!I313)-1,"")</f>
        <v>2438</v>
      </c>
      <c r="AQ314" s="7">
        <f>IFERROR(RANK('Ref. Chile'!J313,'Ref. Chile'!J:J,1)+COUNTIF('Ref. Chile'!$J$7:'Ref. Chile'!J313,'Ref. Chile'!J313)-1,"")</f>
        <v>1463</v>
      </c>
    </row>
    <row r="315" spans="31:43" ht="17.25" customHeight="1" x14ac:dyDescent="0.3">
      <c r="AE315" s="5" t="s">
        <v>310</v>
      </c>
      <c r="AF315" s="5" t="s">
        <v>3393</v>
      </c>
      <c r="AG315" s="6" t="s">
        <v>2975</v>
      </c>
      <c r="AH315" s="6" t="s">
        <v>4095</v>
      </c>
      <c r="AI315" s="7">
        <f>IFERROR(RANK('Ref. Chile'!H314,'Ref. Chile'!H:H,0)+COUNTIF('Ref. Chile'!$H$7:'Ref. Chile'!H314,'Ref. Chile'!H314)-1,"")</f>
        <v>1069</v>
      </c>
      <c r="AJ315" s="7">
        <f>IFERROR(RANK('Ref. Chile'!I314,'Ref. Chile'!I:I,0)+COUNTIF('Ref. Chile'!$I$7:'Ref. Chile'!I314,'Ref. Chile'!I314)-1,"")</f>
        <v>310</v>
      </c>
      <c r="AK315" s="7">
        <f>IFERROR(RANK('Ref. Chile'!J314,'Ref. Chile'!J:J,0)+COUNTIF('Ref. Chile'!$J$7:'Ref. Chile'!J314,'Ref. Chile'!J314)-1,"")</f>
        <v>1089</v>
      </c>
      <c r="AL315" s="7">
        <f>IFERROR(RANK('Ref. Chile'!K314,'Ref. Chile'!K:K,0)+COUNTIF('Ref. Chile'!$K$7:'Ref. Chile'!K314,'Ref. Chile'!K314)-1,"")</f>
        <v>729</v>
      </c>
      <c r="AM315" s="7">
        <f>IFERROR(RANK('Ref. Chile'!L314,'Ref. Chile'!L:L,0)+COUNTIF('Ref. Chile'!$L$7:'Ref. Chile'!L314,'Ref. Chile'!L314)-1,"")</f>
        <v>325</v>
      </c>
      <c r="AN315" s="7">
        <f>IFERROR(RANK('Ref. Chile'!M314,'Ref. Chile'!M:M,0)+COUNTIF('Ref. Chile'!$M$7:'Ref. Chile'!M314,'Ref. Chile'!M314)-1,"")</f>
        <v>955</v>
      </c>
      <c r="AO315" s="7">
        <f>IFERROR(RANK('Ref. Chile'!H314,'Ref. Chile'!H:H,1)+COUNTIF('Ref. Chile'!$H$7:'Ref. Chile'!H314,'Ref. Chile'!H314)-1,"")</f>
        <v>1734</v>
      </c>
      <c r="AP315" s="7">
        <f>IFERROR(RANK('Ref. Chile'!I314,'Ref. Chile'!I:I,1)+COUNTIF('Ref. Chile'!$I$7:'Ref. Chile'!I314,'Ref. Chile'!I314)-1,"")</f>
        <v>2443</v>
      </c>
      <c r="AQ315" s="7">
        <f>IFERROR(RANK('Ref. Chile'!J314,'Ref. Chile'!J:J,1)+COUNTIF('Ref. Chile'!$J$7:'Ref. Chile'!J314,'Ref. Chile'!J314)-1,"")</f>
        <v>1481</v>
      </c>
    </row>
    <row r="316" spans="31:43" ht="17.25" customHeight="1" x14ac:dyDescent="0.3">
      <c r="AE316" s="5" t="s">
        <v>311</v>
      </c>
      <c r="AF316" s="5" t="s">
        <v>3394</v>
      </c>
      <c r="AG316" s="6" t="s">
        <v>2975</v>
      </c>
      <c r="AH316" s="6" t="s">
        <v>4111</v>
      </c>
      <c r="AI316" s="7">
        <f>IFERROR(RANK('Ref. Chile'!H315,'Ref. Chile'!H:H,0)+COUNTIF('Ref. Chile'!$H$7:'Ref. Chile'!H315,'Ref. Chile'!H315)-1,"")</f>
        <v>1072</v>
      </c>
      <c r="AJ316" s="7">
        <f>IFERROR(RANK('Ref. Chile'!I315,'Ref. Chile'!I:I,0)+COUNTIF('Ref. Chile'!$I$7:'Ref. Chile'!I315,'Ref. Chile'!I315)-1,"")</f>
        <v>314</v>
      </c>
      <c r="AK316" s="7">
        <f>IFERROR(RANK('Ref. Chile'!J315,'Ref. Chile'!J:J,0)+COUNTIF('Ref. Chile'!$J$7:'Ref. Chile'!J315,'Ref. Chile'!J315)-1,"")</f>
        <v>1106</v>
      </c>
      <c r="AL316" s="7">
        <f>IFERROR(RANK('Ref. Chile'!K315,'Ref. Chile'!K:K,0)+COUNTIF('Ref. Chile'!$K$7:'Ref. Chile'!K315,'Ref. Chile'!K315)-1,"")</f>
        <v>747</v>
      </c>
      <c r="AM316" s="7">
        <f>IFERROR(RANK('Ref. Chile'!L315,'Ref. Chile'!L:L,0)+COUNTIF('Ref. Chile'!$L$7:'Ref. Chile'!L315,'Ref. Chile'!L315)-1,"")</f>
        <v>351</v>
      </c>
      <c r="AN316" s="7">
        <f>IFERROR(RANK('Ref. Chile'!M315,'Ref. Chile'!M:M,0)+COUNTIF('Ref. Chile'!$M$7:'Ref. Chile'!M315,'Ref. Chile'!M315)-1,"")</f>
        <v>969</v>
      </c>
      <c r="AO316" s="7">
        <f>IFERROR(RANK('Ref. Chile'!H315,'Ref. Chile'!H:H,1)+COUNTIF('Ref. Chile'!$H$7:'Ref. Chile'!H315,'Ref. Chile'!H315)-1,"")</f>
        <v>1731</v>
      </c>
      <c r="AP316" s="7">
        <f>IFERROR(RANK('Ref. Chile'!I315,'Ref. Chile'!I:I,1)+COUNTIF('Ref. Chile'!$I$7:'Ref. Chile'!I315,'Ref. Chile'!I315)-1,"")</f>
        <v>2439</v>
      </c>
      <c r="AQ316" s="7">
        <f>IFERROR(RANK('Ref. Chile'!J315,'Ref. Chile'!J:J,1)+COUNTIF('Ref. Chile'!$J$7:'Ref. Chile'!J315,'Ref. Chile'!J315)-1,"")</f>
        <v>1464</v>
      </c>
    </row>
    <row r="317" spans="31:43" ht="17.25" customHeight="1" x14ac:dyDescent="0.3">
      <c r="AE317" s="5" t="s">
        <v>312</v>
      </c>
      <c r="AF317" s="5" t="s">
        <v>3395</v>
      </c>
      <c r="AG317" s="6" t="s">
        <v>2975</v>
      </c>
      <c r="AH317" s="6" t="s">
        <v>4104</v>
      </c>
      <c r="AI317" s="7">
        <f>IFERROR(RANK('Ref. Chile'!H316,'Ref. Chile'!H:H,0)+COUNTIF('Ref. Chile'!$H$7:'Ref. Chile'!H316,'Ref. Chile'!H316)-1,"")</f>
        <v>1078</v>
      </c>
      <c r="AJ317" s="7">
        <f>IFERROR(RANK('Ref. Chile'!I316,'Ref. Chile'!I:I,0)+COUNTIF('Ref. Chile'!$I$7:'Ref. Chile'!I316,'Ref. Chile'!I316)-1,"")</f>
        <v>325</v>
      </c>
      <c r="AK317" s="7">
        <f>IFERROR(RANK('Ref. Chile'!J316,'Ref. Chile'!J:J,0)+COUNTIF('Ref. Chile'!$J$7:'Ref. Chile'!J316,'Ref. Chile'!J316)-1,"")</f>
        <v>1119</v>
      </c>
      <c r="AL317" s="7">
        <f>IFERROR(RANK('Ref. Chile'!K316,'Ref. Chile'!K:K,0)+COUNTIF('Ref. Chile'!$K$7:'Ref. Chile'!K316,'Ref. Chile'!K316)-1,"")</f>
        <v>781</v>
      </c>
      <c r="AM317" s="7">
        <f>IFERROR(RANK('Ref. Chile'!L316,'Ref. Chile'!L:L,0)+COUNTIF('Ref. Chile'!$L$7:'Ref. Chile'!L316,'Ref. Chile'!L316)-1,"")</f>
        <v>384</v>
      </c>
      <c r="AN317" s="7">
        <f>IFERROR(RANK('Ref. Chile'!M316,'Ref. Chile'!M:M,0)+COUNTIF('Ref. Chile'!$M$7:'Ref. Chile'!M316,'Ref. Chile'!M316)-1,"")</f>
        <v>983</v>
      </c>
      <c r="AO317" s="7">
        <f>IFERROR(RANK('Ref. Chile'!H316,'Ref. Chile'!H:H,1)+COUNTIF('Ref. Chile'!$H$7:'Ref. Chile'!H316,'Ref. Chile'!H316)-1,"")</f>
        <v>1725</v>
      </c>
      <c r="AP317" s="7">
        <f>IFERROR(RANK('Ref. Chile'!I316,'Ref. Chile'!I:I,1)+COUNTIF('Ref. Chile'!$I$7:'Ref. Chile'!I316,'Ref. Chile'!I316)-1,"")</f>
        <v>2428</v>
      </c>
      <c r="AQ317" s="7">
        <f>IFERROR(RANK('Ref. Chile'!J316,'Ref. Chile'!J:J,1)+COUNTIF('Ref. Chile'!$J$7:'Ref. Chile'!J316,'Ref. Chile'!J316)-1,"")</f>
        <v>1451</v>
      </c>
    </row>
    <row r="318" spans="31:43" ht="17.25" customHeight="1" x14ac:dyDescent="0.3">
      <c r="AE318" s="5" t="s">
        <v>313</v>
      </c>
      <c r="AF318" s="5" t="s">
        <v>3396</v>
      </c>
      <c r="AG318" s="6" t="s">
        <v>2975</v>
      </c>
      <c r="AH318" s="6" t="s">
        <v>4112</v>
      </c>
      <c r="AI318" s="7">
        <f>IFERROR(RANK('Ref. Chile'!H317,'Ref. Chile'!H:H,0)+COUNTIF('Ref. Chile'!$H$7:'Ref. Chile'!H317,'Ref. Chile'!H317)-1,"")</f>
        <v>1068</v>
      </c>
      <c r="AJ318" s="7">
        <f>IFERROR(RANK('Ref. Chile'!I317,'Ref. Chile'!I:I,0)+COUNTIF('Ref. Chile'!$I$7:'Ref. Chile'!I317,'Ref. Chile'!I317)-1,"")</f>
        <v>309</v>
      </c>
      <c r="AK318" s="7">
        <f>IFERROR(RANK('Ref. Chile'!J317,'Ref. Chile'!J:J,0)+COUNTIF('Ref. Chile'!$J$7:'Ref. Chile'!J317,'Ref. Chile'!J317)-1,"")</f>
        <v>1088</v>
      </c>
      <c r="AL318" s="7">
        <f>IFERROR(RANK('Ref. Chile'!K317,'Ref. Chile'!K:K,0)+COUNTIF('Ref. Chile'!$K$7:'Ref. Chile'!K317,'Ref. Chile'!K317)-1,"")</f>
        <v>730</v>
      </c>
      <c r="AM318" s="7">
        <f>IFERROR(RANK('Ref. Chile'!L317,'Ref. Chile'!L:L,0)+COUNTIF('Ref. Chile'!$L$7:'Ref. Chile'!L317,'Ref. Chile'!L317)-1,"")</f>
        <v>324</v>
      </c>
      <c r="AN318" s="7">
        <f>IFERROR(RANK('Ref. Chile'!M317,'Ref. Chile'!M:M,0)+COUNTIF('Ref. Chile'!$M$7:'Ref. Chile'!M317,'Ref. Chile'!M317)-1,"")</f>
        <v>954</v>
      </c>
      <c r="AO318" s="7">
        <f>IFERROR(RANK('Ref. Chile'!H317,'Ref. Chile'!H:H,1)+COUNTIF('Ref. Chile'!$H$7:'Ref. Chile'!H317,'Ref. Chile'!H317)-1,"")</f>
        <v>1735</v>
      </c>
      <c r="AP318" s="7">
        <f>IFERROR(RANK('Ref. Chile'!I317,'Ref. Chile'!I:I,1)+COUNTIF('Ref. Chile'!$I$7:'Ref. Chile'!I317,'Ref. Chile'!I317)-1,"")</f>
        <v>2444</v>
      </c>
      <c r="AQ318" s="7">
        <f>IFERROR(RANK('Ref. Chile'!J317,'Ref. Chile'!J:J,1)+COUNTIF('Ref. Chile'!$J$7:'Ref. Chile'!J317,'Ref. Chile'!J317)-1,"")</f>
        <v>1482</v>
      </c>
    </row>
    <row r="319" spans="31:43" ht="17.25" customHeight="1" x14ac:dyDescent="0.3">
      <c r="AE319" s="5" t="s">
        <v>314</v>
      </c>
      <c r="AF319" s="5" t="s">
        <v>3397</v>
      </c>
      <c r="AG319" s="6" t="s">
        <v>2975</v>
      </c>
      <c r="AH319" s="6" t="s">
        <v>4113</v>
      </c>
      <c r="AI319" s="7">
        <f>IFERROR(RANK('Ref. Chile'!H318,'Ref. Chile'!H:H,0)+COUNTIF('Ref. Chile'!$H$7:'Ref. Chile'!H318,'Ref. Chile'!H318)-1,"")</f>
        <v>1121</v>
      </c>
      <c r="AJ319" s="7">
        <f>IFERROR(RANK('Ref. Chile'!I318,'Ref. Chile'!I:I,0)+COUNTIF('Ref. Chile'!$I$7:'Ref. Chile'!I318,'Ref. Chile'!I318)-1,"")</f>
        <v>428</v>
      </c>
      <c r="AK319" s="7">
        <f>IFERROR(RANK('Ref. Chile'!J318,'Ref. Chile'!J:J,0)+COUNTIF('Ref. Chile'!$J$7:'Ref. Chile'!J318,'Ref. Chile'!J318)-1,"")</f>
        <v>1328</v>
      </c>
      <c r="AL319" s="7">
        <f>IFERROR(RANK('Ref. Chile'!K318,'Ref. Chile'!K:K,0)+COUNTIF('Ref. Chile'!$K$7:'Ref. Chile'!K318,'Ref. Chile'!K318)-1,"")</f>
        <v>1190</v>
      </c>
      <c r="AM319" s="7">
        <f>IFERROR(RANK('Ref. Chile'!L318,'Ref. Chile'!L:L,0)+COUNTIF('Ref. Chile'!$L$7:'Ref. Chile'!L318,'Ref. Chile'!L318)-1,"")</f>
        <v>598</v>
      </c>
      <c r="AN319" s="7">
        <f>IFERROR(RANK('Ref. Chile'!M318,'Ref. Chile'!M:M,0)+COUNTIF('Ref. Chile'!$M$7:'Ref. Chile'!M318,'Ref. Chile'!M318)-1,"")</f>
        <v>1097</v>
      </c>
      <c r="AO319" s="7">
        <f>IFERROR(RANK('Ref. Chile'!H318,'Ref. Chile'!H:H,1)+COUNTIF('Ref. Chile'!$H$7:'Ref. Chile'!H318,'Ref. Chile'!H318)-1,"")</f>
        <v>1682</v>
      </c>
      <c r="AP319" s="7">
        <f>IFERROR(RANK('Ref. Chile'!I318,'Ref. Chile'!I:I,1)+COUNTIF('Ref. Chile'!$I$7:'Ref. Chile'!I318,'Ref. Chile'!I318)-1,"")</f>
        <v>2325</v>
      </c>
      <c r="AQ319" s="7">
        <f>IFERROR(RANK('Ref. Chile'!J318,'Ref. Chile'!J:J,1)+COUNTIF('Ref. Chile'!$J$7:'Ref. Chile'!J318,'Ref. Chile'!J318)-1,"")</f>
        <v>1242</v>
      </c>
    </row>
    <row r="320" spans="31:43" ht="17.25" customHeight="1" x14ac:dyDescent="0.3">
      <c r="AE320" s="5" t="s">
        <v>315</v>
      </c>
      <c r="AF320" s="5" t="s">
        <v>3398</v>
      </c>
      <c r="AG320" s="6" t="s">
        <v>2976</v>
      </c>
      <c r="AH320" s="6" t="s">
        <v>4153</v>
      </c>
      <c r="AI320" s="7">
        <f>IFERROR(RANK('Ref. Chile'!H319,'Ref. Chile'!H:H,0)+COUNTIF('Ref. Chile'!$H$7:'Ref. Chile'!H319,'Ref. Chile'!H319)-1,"")</f>
        <v>730</v>
      </c>
      <c r="AJ320" s="7">
        <f>IFERROR(RANK('Ref. Chile'!I319,'Ref. Chile'!I:I,0)+COUNTIF('Ref. Chile'!$I$7:'Ref. Chile'!I319,'Ref. Chile'!I319)-1,"")</f>
        <v>558</v>
      </c>
      <c r="AK320" s="7">
        <f>IFERROR(RANK('Ref. Chile'!J319,'Ref. Chile'!J:J,0)+COUNTIF('Ref. Chile'!$J$7:'Ref. Chile'!J319,'Ref. Chile'!J319)-1,"")</f>
        <v>1391</v>
      </c>
      <c r="AL320" s="7">
        <f>IFERROR(RANK('Ref. Chile'!K319,'Ref. Chile'!K:K,0)+COUNTIF('Ref. Chile'!$K$7:'Ref. Chile'!K319,'Ref. Chile'!K319)-1,"")</f>
        <v>1128</v>
      </c>
      <c r="AM320" s="7">
        <f>IFERROR(RANK('Ref. Chile'!L319,'Ref. Chile'!L:L,0)+COUNTIF('Ref. Chile'!$L$7:'Ref. Chile'!L319,'Ref. Chile'!L319)-1,"")</f>
        <v>224</v>
      </c>
      <c r="AN320" s="7">
        <f>IFERROR(RANK('Ref. Chile'!M319,'Ref. Chile'!M:M,0)+COUNTIF('Ref. Chile'!$M$7:'Ref. Chile'!M319,'Ref. Chile'!M319)-1,"")</f>
        <v>1411</v>
      </c>
      <c r="AO320" s="7">
        <f>IFERROR(RANK('Ref. Chile'!H319,'Ref. Chile'!H:H,1)+COUNTIF('Ref. Chile'!$H$7:'Ref. Chile'!H319,'Ref. Chile'!H319)-1,"")</f>
        <v>2073</v>
      </c>
      <c r="AP320" s="7">
        <f>IFERROR(RANK('Ref. Chile'!I319,'Ref. Chile'!I:I,1)+COUNTIF('Ref. Chile'!$I$7:'Ref. Chile'!I319,'Ref. Chile'!I319)-1,"")</f>
        <v>2195</v>
      </c>
      <c r="AQ320" s="7">
        <f>IFERROR(RANK('Ref. Chile'!J319,'Ref. Chile'!J:J,1)+COUNTIF('Ref. Chile'!$J$7:'Ref. Chile'!J319,'Ref. Chile'!J319)-1,"")</f>
        <v>1179</v>
      </c>
    </row>
    <row r="321" spans="31:43" ht="17.25" customHeight="1" x14ac:dyDescent="0.3">
      <c r="AE321" s="5" t="s">
        <v>316</v>
      </c>
      <c r="AF321" s="5" t="s">
        <v>3399</v>
      </c>
      <c r="AG321" s="6" t="s">
        <v>2977</v>
      </c>
      <c r="AH321" s="6" t="s">
        <v>4155</v>
      </c>
      <c r="AI321" s="7">
        <f>IFERROR(RANK('Ref. Chile'!H320,'Ref. Chile'!H:H,0)+COUNTIF('Ref. Chile'!$H$7:'Ref. Chile'!H320,'Ref. Chile'!H320)-1,"")</f>
        <v>753</v>
      </c>
      <c r="AJ321" s="7">
        <f>IFERROR(RANK('Ref. Chile'!I320,'Ref. Chile'!I:I,0)+COUNTIF('Ref. Chile'!$I$7:'Ref. Chile'!I320,'Ref. Chile'!I320)-1,"")</f>
        <v>567</v>
      </c>
      <c r="AK321" s="7">
        <f>IFERROR(RANK('Ref. Chile'!J320,'Ref. Chile'!J:J,0)+COUNTIF('Ref. Chile'!$J$7:'Ref. Chile'!J320,'Ref. Chile'!J320)-1,"")</f>
        <v>1323</v>
      </c>
      <c r="AL321" s="7">
        <f>IFERROR(RANK('Ref. Chile'!K320,'Ref. Chile'!K:K,0)+COUNTIF('Ref. Chile'!$K$7:'Ref. Chile'!K320,'Ref. Chile'!K320)-1,"")</f>
        <v>794</v>
      </c>
      <c r="AM321" s="7">
        <f>IFERROR(RANK('Ref. Chile'!L320,'Ref. Chile'!L:L,0)+COUNTIF('Ref. Chile'!$L$7:'Ref. Chile'!L320,'Ref. Chile'!L320)-1,"")</f>
        <v>266</v>
      </c>
      <c r="AN321" s="7">
        <f>IFERROR(RANK('Ref. Chile'!M320,'Ref. Chile'!M:M,0)+COUNTIF('Ref. Chile'!$M$7:'Ref. Chile'!M320,'Ref. Chile'!M320)-1,"")</f>
        <v>1269</v>
      </c>
      <c r="AO321" s="7">
        <f>IFERROR(RANK('Ref. Chile'!H320,'Ref. Chile'!H:H,1)+COUNTIF('Ref. Chile'!$H$7:'Ref. Chile'!H320,'Ref. Chile'!H320)-1,"")</f>
        <v>2050</v>
      </c>
      <c r="AP321" s="7">
        <f>IFERROR(RANK('Ref. Chile'!I320,'Ref. Chile'!I:I,1)+COUNTIF('Ref. Chile'!$I$7:'Ref. Chile'!I320,'Ref. Chile'!I320)-1,"")</f>
        <v>2186</v>
      </c>
      <c r="AQ321" s="7">
        <f>IFERROR(RANK('Ref. Chile'!J320,'Ref. Chile'!J:J,1)+COUNTIF('Ref. Chile'!$J$7:'Ref. Chile'!J320,'Ref. Chile'!J320)-1,"")</f>
        <v>1247</v>
      </c>
    </row>
    <row r="322" spans="31:43" ht="17.25" customHeight="1" x14ac:dyDescent="0.3">
      <c r="AE322" s="5" t="s">
        <v>317</v>
      </c>
      <c r="AF322" s="5" t="s">
        <v>3400</v>
      </c>
      <c r="AG322" s="6" t="s">
        <v>2977</v>
      </c>
      <c r="AH322" s="6" t="s">
        <v>4088</v>
      </c>
      <c r="AI322" s="7">
        <f>IFERROR(RANK('Ref. Chile'!H321,'Ref. Chile'!H:H,0)+COUNTIF('Ref. Chile'!$H$7:'Ref. Chile'!H321,'Ref. Chile'!H321)-1,"")</f>
        <v>792</v>
      </c>
      <c r="AJ322" s="7">
        <f>IFERROR(RANK('Ref. Chile'!I321,'Ref. Chile'!I:I,0)+COUNTIF('Ref. Chile'!$I$7:'Ref. Chile'!I321,'Ref. Chile'!I321)-1,"")</f>
        <v>584</v>
      </c>
      <c r="AK322" s="7">
        <f>IFERROR(RANK('Ref. Chile'!J321,'Ref. Chile'!J:J,0)+COUNTIF('Ref. Chile'!$J$7:'Ref. Chile'!J321,'Ref. Chile'!J321)-1,"")</f>
        <v>1341</v>
      </c>
      <c r="AL322" s="7">
        <f>IFERROR(RANK('Ref. Chile'!K321,'Ref. Chile'!K:K,0)+COUNTIF('Ref. Chile'!$K$7:'Ref. Chile'!K321,'Ref. Chile'!K321)-1,"")</f>
        <v>826</v>
      </c>
      <c r="AM322" s="7">
        <f>IFERROR(RANK('Ref. Chile'!L321,'Ref. Chile'!L:L,0)+COUNTIF('Ref. Chile'!$L$7:'Ref. Chile'!L321,'Ref. Chile'!L321)-1,"")</f>
        <v>283</v>
      </c>
      <c r="AN322" s="7">
        <f>IFERROR(RANK('Ref. Chile'!M321,'Ref. Chile'!M:M,0)+COUNTIF('Ref. Chile'!$M$7:'Ref. Chile'!M321,'Ref. Chile'!M321)-1,"")</f>
        <v>1274</v>
      </c>
      <c r="AO322" s="7">
        <f>IFERROR(RANK('Ref. Chile'!H321,'Ref. Chile'!H:H,1)+COUNTIF('Ref. Chile'!$H$7:'Ref. Chile'!H321,'Ref. Chile'!H321)-1,"")</f>
        <v>2011</v>
      </c>
      <c r="AP322" s="7">
        <f>IFERROR(RANK('Ref. Chile'!I321,'Ref. Chile'!I:I,1)+COUNTIF('Ref. Chile'!$I$7:'Ref. Chile'!I321,'Ref. Chile'!I321)-1,"")</f>
        <v>2169</v>
      </c>
      <c r="AQ322" s="7">
        <f>IFERROR(RANK('Ref. Chile'!J321,'Ref. Chile'!J:J,1)+COUNTIF('Ref. Chile'!$J$7:'Ref. Chile'!J321,'Ref. Chile'!J321)-1,"")</f>
        <v>1229</v>
      </c>
    </row>
    <row r="323" spans="31:43" ht="17.25" customHeight="1" x14ac:dyDescent="0.3">
      <c r="AE323" s="5" t="s">
        <v>318</v>
      </c>
      <c r="AF323" s="5" t="s">
        <v>3401</v>
      </c>
      <c r="AG323" s="6" t="s">
        <v>2977</v>
      </c>
      <c r="AH323" s="6" t="s">
        <v>4156</v>
      </c>
      <c r="AI323" s="7">
        <f>IFERROR(RANK('Ref. Chile'!H322,'Ref. Chile'!H:H,0)+COUNTIF('Ref. Chile'!$H$7:'Ref. Chile'!H322,'Ref. Chile'!H322)-1,"")</f>
        <v>795</v>
      </c>
      <c r="AJ323" s="7">
        <f>IFERROR(RANK('Ref. Chile'!I322,'Ref. Chile'!I:I,0)+COUNTIF('Ref. Chile'!$I$7:'Ref. Chile'!I322,'Ref. Chile'!I322)-1,"")</f>
        <v>583</v>
      </c>
      <c r="AK323" s="7">
        <f>IFERROR(RANK('Ref. Chile'!J322,'Ref. Chile'!J:J,0)+COUNTIF('Ref. Chile'!$J$7:'Ref. Chile'!J322,'Ref. Chile'!J322)-1,"")</f>
        <v>1434</v>
      </c>
      <c r="AL323" s="7">
        <f>IFERROR(RANK('Ref. Chile'!K322,'Ref. Chile'!K:K,0)+COUNTIF('Ref. Chile'!$K$7:'Ref. Chile'!K322,'Ref. Chile'!K322)-1,"")</f>
        <v>828</v>
      </c>
      <c r="AM323" s="7">
        <f>IFERROR(RANK('Ref. Chile'!L322,'Ref. Chile'!L:L,0)+COUNTIF('Ref. Chile'!$L$7:'Ref. Chile'!L322,'Ref. Chile'!L322)-1,"")</f>
        <v>285</v>
      </c>
      <c r="AN323" s="7">
        <f>IFERROR(RANK('Ref. Chile'!M322,'Ref. Chile'!M:M,0)+COUNTIF('Ref. Chile'!$M$7:'Ref. Chile'!M322,'Ref. Chile'!M322)-1,"")</f>
        <v>1329</v>
      </c>
      <c r="AO323" s="7">
        <f>IFERROR(RANK('Ref. Chile'!H322,'Ref. Chile'!H:H,1)+COUNTIF('Ref. Chile'!$H$7:'Ref. Chile'!H322,'Ref. Chile'!H322)-1,"")</f>
        <v>2008</v>
      </c>
      <c r="AP323" s="7">
        <f>IFERROR(RANK('Ref. Chile'!I322,'Ref. Chile'!I:I,1)+COUNTIF('Ref. Chile'!$I$7:'Ref. Chile'!I322,'Ref. Chile'!I322)-1,"")</f>
        <v>2170</v>
      </c>
      <c r="AQ323" s="7">
        <f>IFERROR(RANK('Ref. Chile'!J322,'Ref. Chile'!J:J,1)+COUNTIF('Ref. Chile'!$J$7:'Ref. Chile'!J322,'Ref. Chile'!J322)-1,"")</f>
        <v>1136</v>
      </c>
    </row>
    <row r="324" spans="31:43" ht="17.25" customHeight="1" x14ac:dyDescent="0.3">
      <c r="AE324" s="5" t="s">
        <v>319</v>
      </c>
      <c r="AF324" s="5" t="s">
        <v>3402</v>
      </c>
      <c r="AG324" s="6" t="s">
        <v>2977</v>
      </c>
      <c r="AH324" s="6" t="s">
        <v>4095</v>
      </c>
      <c r="AI324" s="7">
        <f>IFERROR(RANK('Ref. Chile'!H323,'Ref. Chile'!H:H,0)+COUNTIF('Ref. Chile'!$H$7:'Ref. Chile'!H323,'Ref. Chile'!H323)-1,"")</f>
        <v>718</v>
      </c>
      <c r="AJ324" s="7">
        <f>IFERROR(RANK('Ref. Chile'!I323,'Ref. Chile'!I:I,0)+COUNTIF('Ref. Chile'!$I$7:'Ref. Chile'!I323,'Ref. Chile'!I323)-1,"")</f>
        <v>526</v>
      </c>
      <c r="AK324" s="7">
        <f>IFERROR(RANK('Ref. Chile'!J323,'Ref. Chile'!J:J,0)+COUNTIF('Ref. Chile'!$J$7:'Ref. Chile'!J323,'Ref. Chile'!J323)-1,"")</f>
        <v>1257</v>
      </c>
      <c r="AL324" s="7">
        <f>IFERROR(RANK('Ref. Chile'!K323,'Ref. Chile'!K:K,0)+COUNTIF('Ref. Chile'!$K$7:'Ref. Chile'!K323,'Ref. Chile'!K323)-1,"")</f>
        <v>726</v>
      </c>
      <c r="AM324" s="7">
        <f>IFERROR(RANK('Ref. Chile'!L323,'Ref. Chile'!L:L,0)+COUNTIF('Ref. Chile'!$L$7:'Ref. Chile'!L323,'Ref. Chile'!L323)-1,"")</f>
        <v>221</v>
      </c>
      <c r="AN324" s="7">
        <f>IFERROR(RANK('Ref. Chile'!M323,'Ref. Chile'!M:M,0)+COUNTIF('Ref. Chile'!$M$7:'Ref. Chile'!M323,'Ref. Chile'!M323)-1,"")</f>
        <v>1203</v>
      </c>
      <c r="AO324" s="7">
        <f>IFERROR(RANK('Ref. Chile'!H323,'Ref. Chile'!H:H,1)+COUNTIF('Ref. Chile'!$H$7:'Ref. Chile'!H323,'Ref. Chile'!H323)-1,"")</f>
        <v>2085</v>
      </c>
      <c r="AP324" s="7">
        <f>IFERROR(RANK('Ref. Chile'!I323,'Ref. Chile'!I:I,1)+COUNTIF('Ref. Chile'!$I$7:'Ref. Chile'!I323,'Ref. Chile'!I323)-1,"")</f>
        <v>2227</v>
      </c>
      <c r="AQ324" s="7">
        <f>IFERROR(RANK('Ref. Chile'!J323,'Ref. Chile'!J:J,1)+COUNTIF('Ref. Chile'!$J$7:'Ref. Chile'!J323,'Ref. Chile'!J323)-1,"")</f>
        <v>1313</v>
      </c>
    </row>
    <row r="325" spans="31:43" ht="17.25" customHeight="1" x14ac:dyDescent="0.3">
      <c r="AE325" s="5" t="s">
        <v>320</v>
      </c>
      <c r="AF325" s="5" t="s">
        <v>3403</v>
      </c>
      <c r="AG325" s="6" t="s">
        <v>2977</v>
      </c>
      <c r="AH325" s="6" t="s">
        <v>4157</v>
      </c>
      <c r="AI325" s="7">
        <f>IFERROR(RANK('Ref. Chile'!H324,'Ref. Chile'!H:H,0)+COUNTIF('Ref. Chile'!$H$7:'Ref. Chile'!H324,'Ref. Chile'!H324)-1,"")</f>
        <v>790</v>
      </c>
      <c r="AJ325" s="7">
        <f>IFERROR(RANK('Ref. Chile'!I324,'Ref. Chile'!I:I,0)+COUNTIF('Ref. Chile'!$I$7:'Ref. Chile'!I324,'Ref. Chile'!I324)-1,"")</f>
        <v>656</v>
      </c>
      <c r="AK325" s="7">
        <f>IFERROR(RANK('Ref. Chile'!J324,'Ref. Chile'!J:J,0)+COUNTIF('Ref. Chile'!$J$7:'Ref. Chile'!J324,'Ref. Chile'!J324)-1,"")</f>
        <v>1307</v>
      </c>
      <c r="AL325" s="7">
        <f>IFERROR(RANK('Ref. Chile'!K324,'Ref. Chile'!K:K,0)+COUNTIF('Ref. Chile'!$K$7:'Ref. Chile'!K324,'Ref. Chile'!K324)-1,"")</f>
        <v>822</v>
      </c>
      <c r="AM325" s="7">
        <f>IFERROR(RANK('Ref. Chile'!L324,'Ref. Chile'!L:L,0)+COUNTIF('Ref. Chile'!$L$7:'Ref. Chile'!L324,'Ref. Chile'!L324)-1,"")</f>
        <v>330</v>
      </c>
      <c r="AN325" s="7">
        <f>IFERROR(RANK('Ref. Chile'!M324,'Ref. Chile'!M:M,0)+COUNTIF('Ref. Chile'!$M$7:'Ref. Chile'!M324,'Ref. Chile'!M324)-1,"")</f>
        <v>1244</v>
      </c>
      <c r="AO325" s="7">
        <f>IFERROR(RANK('Ref. Chile'!H324,'Ref. Chile'!H:H,1)+COUNTIF('Ref. Chile'!$H$7:'Ref. Chile'!H324,'Ref. Chile'!H324)-1,"")</f>
        <v>2013</v>
      </c>
      <c r="AP325" s="7">
        <f>IFERROR(RANK('Ref. Chile'!I324,'Ref. Chile'!I:I,1)+COUNTIF('Ref. Chile'!$I$7:'Ref. Chile'!I324,'Ref. Chile'!I324)-1,"")</f>
        <v>2097</v>
      </c>
      <c r="AQ325" s="7">
        <f>IFERROR(RANK('Ref. Chile'!J324,'Ref. Chile'!J:J,1)+COUNTIF('Ref. Chile'!$J$7:'Ref. Chile'!J324,'Ref. Chile'!J324)-1,"")</f>
        <v>1263</v>
      </c>
    </row>
    <row r="326" spans="31:43" ht="17.25" customHeight="1" x14ac:dyDescent="0.3">
      <c r="AE326" s="5" t="s">
        <v>321</v>
      </c>
      <c r="AF326" s="5" t="s">
        <v>3404</v>
      </c>
      <c r="AG326" s="6" t="s">
        <v>2978</v>
      </c>
      <c r="AH326" s="6" t="s">
        <v>4155</v>
      </c>
      <c r="AI326" s="7">
        <f>IFERROR(RANK('Ref. Chile'!H325,'Ref. Chile'!H:H,0)+COUNTIF('Ref. Chile'!$H$7:'Ref. Chile'!H325,'Ref. Chile'!H325)-1,"")</f>
        <v>1119</v>
      </c>
      <c r="AJ326" s="7">
        <f>IFERROR(RANK('Ref. Chile'!I325,'Ref. Chile'!I:I,0)+COUNTIF('Ref. Chile'!$I$7:'Ref. Chile'!I325,'Ref. Chile'!I325)-1,"")</f>
        <v>439</v>
      </c>
      <c r="AK326" s="7">
        <f>IFERROR(RANK('Ref. Chile'!J325,'Ref. Chile'!J:J,0)+COUNTIF('Ref. Chile'!$J$7:'Ref. Chile'!J325,'Ref. Chile'!J325)-1,"")</f>
        <v>1641</v>
      </c>
      <c r="AL326" s="7">
        <f>IFERROR(RANK('Ref. Chile'!K325,'Ref. Chile'!K:K,0)+COUNTIF('Ref. Chile'!$K$7:'Ref. Chile'!K325,'Ref. Chile'!K325)-1,"")</f>
        <v>1179</v>
      </c>
      <c r="AM326" s="7">
        <f>IFERROR(RANK('Ref. Chile'!L325,'Ref. Chile'!L:L,0)+COUNTIF('Ref. Chile'!$L$7:'Ref. Chile'!L325,'Ref. Chile'!L325)-1,"")</f>
        <v>126</v>
      </c>
      <c r="AN326" s="7">
        <f>IFERROR(RANK('Ref. Chile'!M325,'Ref. Chile'!M:M,0)+COUNTIF('Ref. Chile'!$M$7:'Ref. Chile'!M325,'Ref. Chile'!M325)-1,"")</f>
        <v>1502</v>
      </c>
      <c r="AO326" s="7">
        <f>IFERROR(RANK('Ref. Chile'!H325,'Ref. Chile'!H:H,1)+COUNTIF('Ref. Chile'!$H$7:'Ref. Chile'!H325,'Ref. Chile'!H325)-1,"")</f>
        <v>1684</v>
      </c>
      <c r="AP326" s="7">
        <f>IFERROR(RANK('Ref. Chile'!I325,'Ref. Chile'!I:I,1)+COUNTIF('Ref. Chile'!$I$7:'Ref. Chile'!I325,'Ref. Chile'!I325)-1,"")</f>
        <v>2314</v>
      </c>
      <c r="AQ326" s="7">
        <f>IFERROR(RANK('Ref. Chile'!J325,'Ref. Chile'!J:J,1)+COUNTIF('Ref. Chile'!$J$7:'Ref. Chile'!J325,'Ref. Chile'!J325)-1,"")</f>
        <v>837</v>
      </c>
    </row>
    <row r="327" spans="31:43" ht="17.25" customHeight="1" x14ac:dyDescent="0.3">
      <c r="AE327" s="5" t="s">
        <v>322</v>
      </c>
      <c r="AF327" s="5" t="s">
        <v>3405</v>
      </c>
      <c r="AG327" s="6" t="s">
        <v>2978</v>
      </c>
      <c r="AH327" s="6" t="s">
        <v>4088</v>
      </c>
      <c r="AI327" s="7">
        <f>IFERROR(RANK('Ref. Chile'!H326,'Ref. Chile'!H:H,0)+COUNTIF('Ref. Chile'!$H$7:'Ref. Chile'!H326,'Ref. Chile'!H326)-1,"")</f>
        <v>1105</v>
      </c>
      <c r="AJ327" s="7">
        <f>IFERROR(RANK('Ref. Chile'!I326,'Ref. Chile'!I:I,0)+COUNTIF('Ref. Chile'!$I$7:'Ref. Chile'!I326,'Ref. Chile'!I326)-1,"")</f>
        <v>401</v>
      </c>
      <c r="AK327" s="7">
        <f>IFERROR(RANK('Ref. Chile'!J326,'Ref. Chile'!J:J,0)+COUNTIF('Ref. Chile'!$J$7:'Ref. Chile'!J326,'Ref. Chile'!J326)-1,"")</f>
        <v>1115</v>
      </c>
      <c r="AL327" s="7">
        <f>IFERROR(RANK('Ref. Chile'!K326,'Ref. Chile'!K:K,0)+COUNTIF('Ref. Chile'!$K$7:'Ref. Chile'!K326,'Ref. Chile'!K326)-1,"")</f>
        <v>1151</v>
      </c>
      <c r="AM327" s="7">
        <f>IFERROR(RANK('Ref. Chile'!L326,'Ref. Chile'!L:L,0)+COUNTIF('Ref. Chile'!$L$7:'Ref. Chile'!L326,'Ref. Chile'!L326)-1,"")</f>
        <v>104</v>
      </c>
      <c r="AN327" s="7">
        <f>IFERROR(RANK('Ref. Chile'!M326,'Ref. Chile'!M:M,0)+COUNTIF('Ref. Chile'!$M$7:'Ref. Chile'!M326,'Ref. Chile'!M326)-1,"")</f>
        <v>985</v>
      </c>
      <c r="AO327" s="7">
        <f>IFERROR(RANK('Ref. Chile'!H326,'Ref. Chile'!H:H,1)+COUNTIF('Ref. Chile'!$H$7:'Ref. Chile'!H326,'Ref. Chile'!H326)-1,"")</f>
        <v>1698</v>
      </c>
      <c r="AP327" s="7">
        <f>IFERROR(RANK('Ref. Chile'!I326,'Ref. Chile'!I:I,1)+COUNTIF('Ref. Chile'!$I$7:'Ref. Chile'!I326,'Ref. Chile'!I326)-1,"")</f>
        <v>2352</v>
      </c>
      <c r="AQ327" s="7">
        <f>IFERROR(RANK('Ref. Chile'!J326,'Ref. Chile'!J:J,1)+COUNTIF('Ref. Chile'!$J$7:'Ref. Chile'!J326,'Ref. Chile'!J326)-1,"")</f>
        <v>1455</v>
      </c>
    </row>
    <row r="328" spans="31:43" ht="17.25" customHeight="1" x14ac:dyDescent="0.3">
      <c r="AE328" s="5" t="s">
        <v>323</v>
      </c>
      <c r="AF328" s="5" t="s">
        <v>3406</v>
      </c>
      <c r="AG328" s="6" t="s">
        <v>2978</v>
      </c>
      <c r="AH328" s="6" t="s">
        <v>0</v>
      </c>
      <c r="AI328" s="7">
        <f>IFERROR(RANK('Ref. Chile'!H327,'Ref. Chile'!H:H,0)+COUNTIF('Ref. Chile'!$H$7:'Ref. Chile'!H327,'Ref. Chile'!H327)-1,"")</f>
        <v>883</v>
      </c>
      <c r="AJ328" s="7">
        <f>IFERROR(RANK('Ref. Chile'!I327,'Ref. Chile'!I:I,0)+COUNTIF('Ref. Chile'!$I$7:'Ref. Chile'!I327,'Ref. Chile'!I327)-1,"")</f>
        <v>702</v>
      </c>
      <c r="AK328" s="7">
        <f>IFERROR(RANK('Ref. Chile'!J327,'Ref. Chile'!J:J,0)+COUNTIF('Ref. Chile'!$J$7:'Ref. Chile'!J327,'Ref. Chile'!J327)-1,"")</f>
        <v>1642</v>
      </c>
      <c r="AL328" s="7">
        <f>IFERROR(RANK('Ref. Chile'!K327,'Ref. Chile'!K:K,0)+COUNTIF('Ref. Chile'!$K$7:'Ref. Chile'!K327,'Ref. Chile'!K327)-1,"")</f>
        <v>948</v>
      </c>
      <c r="AM328" s="7">
        <f>IFERROR(RANK('Ref. Chile'!L327,'Ref. Chile'!L:L,0)+COUNTIF('Ref. Chile'!$L$7:'Ref. Chile'!L327,'Ref. Chile'!L327)-1,"")</f>
        <v>407</v>
      </c>
      <c r="AN328" s="7">
        <f>IFERROR(RANK('Ref. Chile'!M327,'Ref. Chile'!M:M,0)+COUNTIF('Ref. Chile'!$M$7:'Ref. Chile'!M327,'Ref. Chile'!M327)-1,"")</f>
        <v>1503</v>
      </c>
      <c r="AO328" s="7">
        <f>IFERROR(RANK('Ref. Chile'!H327,'Ref. Chile'!H:H,1)+COUNTIF('Ref. Chile'!$H$7:'Ref. Chile'!H327,'Ref. Chile'!H327)-1,"")</f>
        <v>1770</v>
      </c>
      <c r="AP328" s="7">
        <f>IFERROR(RANK('Ref. Chile'!I327,'Ref. Chile'!I:I,1)+COUNTIF('Ref. Chile'!$I$7:'Ref. Chile'!I327,'Ref. Chile'!I327)-1,"")</f>
        <v>1918</v>
      </c>
      <c r="AQ328" s="7">
        <f>IFERROR(RANK('Ref. Chile'!J327,'Ref. Chile'!J:J,1)+COUNTIF('Ref. Chile'!$J$7:'Ref. Chile'!J327,'Ref. Chile'!J327)-1,"")</f>
        <v>838</v>
      </c>
    </row>
    <row r="329" spans="31:43" ht="17.25" customHeight="1" x14ac:dyDescent="0.3">
      <c r="AE329" s="5" t="s">
        <v>324</v>
      </c>
      <c r="AF329" s="5" t="s">
        <v>3407</v>
      </c>
      <c r="AG329" s="6" t="s">
        <v>2978</v>
      </c>
      <c r="AH329" s="6" t="s">
        <v>4158</v>
      </c>
      <c r="AI329" s="7">
        <f>IFERROR(RANK('Ref. Chile'!H328,'Ref. Chile'!H:H,0)+COUNTIF('Ref. Chile'!$H$7:'Ref. Chile'!H328,'Ref. Chile'!H328)-1,"")</f>
        <v>1112</v>
      </c>
      <c r="AJ329" s="7">
        <f>IFERROR(RANK('Ref. Chile'!I328,'Ref. Chile'!I:I,0)+COUNTIF('Ref. Chile'!$I$7:'Ref. Chile'!I328,'Ref. Chile'!I328)-1,"")</f>
        <v>424</v>
      </c>
      <c r="AK329" s="7">
        <f>IFERROR(RANK('Ref. Chile'!J328,'Ref. Chile'!J:J,0)+COUNTIF('Ref. Chile'!$J$7:'Ref. Chile'!J328,'Ref. Chile'!J328)-1,"")</f>
        <v>1642</v>
      </c>
      <c r="AL329" s="7">
        <f>IFERROR(RANK('Ref. Chile'!K328,'Ref. Chile'!K:K,0)+COUNTIF('Ref. Chile'!$K$7:'Ref. Chile'!K328,'Ref. Chile'!K328)-1,"")</f>
        <v>1161</v>
      </c>
      <c r="AM329" s="7">
        <f>IFERROR(RANK('Ref. Chile'!L328,'Ref. Chile'!L:L,0)+COUNTIF('Ref. Chile'!$L$7:'Ref. Chile'!L328,'Ref. Chile'!L328)-1,"")</f>
        <v>113</v>
      </c>
      <c r="AN329" s="7">
        <f>IFERROR(RANK('Ref. Chile'!M328,'Ref. Chile'!M:M,0)+COUNTIF('Ref. Chile'!$M$7:'Ref. Chile'!M328,'Ref. Chile'!M328)-1,"")</f>
        <v>1503</v>
      </c>
      <c r="AO329" s="7">
        <f>IFERROR(RANK('Ref. Chile'!H328,'Ref. Chile'!H:H,1)+COUNTIF('Ref. Chile'!$H$7:'Ref. Chile'!H328,'Ref. Chile'!H328)-1,"")</f>
        <v>1691</v>
      </c>
      <c r="AP329" s="7">
        <f>IFERROR(RANK('Ref. Chile'!I328,'Ref. Chile'!I:I,1)+COUNTIF('Ref. Chile'!$I$7:'Ref. Chile'!I328,'Ref. Chile'!I328)-1,"")</f>
        <v>2329</v>
      </c>
      <c r="AQ329" s="7">
        <f>IFERROR(RANK('Ref. Chile'!J328,'Ref. Chile'!J:J,1)+COUNTIF('Ref. Chile'!$J$7:'Ref. Chile'!J328,'Ref. Chile'!J328)-1,"")</f>
        <v>838</v>
      </c>
    </row>
    <row r="330" spans="31:43" ht="17.25" customHeight="1" x14ac:dyDescent="0.3">
      <c r="AE330" s="5" t="s">
        <v>325</v>
      </c>
      <c r="AF330" s="5" t="s">
        <v>3408</v>
      </c>
      <c r="AG330" s="6" t="s">
        <v>2978</v>
      </c>
      <c r="AH330" s="6" t="s">
        <v>4126</v>
      </c>
      <c r="AI330" s="7">
        <f>IFERROR(RANK('Ref. Chile'!H329,'Ref. Chile'!H:H,0)+COUNTIF('Ref. Chile'!$H$7:'Ref. Chile'!H329,'Ref. Chile'!H329)-1,"")</f>
        <v>1130</v>
      </c>
      <c r="AJ330" s="7">
        <f>IFERROR(RANK('Ref. Chile'!I329,'Ref. Chile'!I:I,0)+COUNTIF('Ref. Chile'!$I$7:'Ref. Chile'!I329,'Ref. Chile'!I329)-1,"")</f>
        <v>465</v>
      </c>
      <c r="AK330" s="7">
        <f>IFERROR(RANK('Ref. Chile'!J329,'Ref. Chile'!J:J,0)+COUNTIF('Ref. Chile'!$J$7:'Ref. Chile'!J329,'Ref. Chile'!J329)-1,"")</f>
        <v>1209</v>
      </c>
      <c r="AL330" s="7">
        <f>IFERROR(RANK('Ref. Chile'!K329,'Ref. Chile'!K:K,0)+COUNTIF('Ref. Chile'!$K$7:'Ref. Chile'!K329,'Ref. Chile'!K329)-1,"")</f>
        <v>1196</v>
      </c>
      <c r="AM330" s="7">
        <f>IFERROR(RANK('Ref. Chile'!L329,'Ref. Chile'!L:L,0)+COUNTIF('Ref. Chile'!$L$7:'Ref. Chile'!L329,'Ref. Chile'!L329)-1,"")</f>
        <v>145</v>
      </c>
      <c r="AN330" s="7">
        <f>IFERROR(RANK('Ref. Chile'!M329,'Ref. Chile'!M:M,0)+COUNTIF('Ref. Chile'!$M$7:'Ref. Chile'!M329,'Ref. Chile'!M329)-1,"")</f>
        <v>1050</v>
      </c>
      <c r="AO330" s="7">
        <f>IFERROR(RANK('Ref. Chile'!H329,'Ref. Chile'!H:H,1)+COUNTIF('Ref. Chile'!$H$7:'Ref. Chile'!H329,'Ref. Chile'!H329)-1,"")</f>
        <v>1673</v>
      </c>
      <c r="AP330" s="7">
        <f>IFERROR(RANK('Ref. Chile'!I329,'Ref. Chile'!I:I,1)+COUNTIF('Ref. Chile'!$I$7:'Ref. Chile'!I329,'Ref. Chile'!I329)-1,"")</f>
        <v>2288</v>
      </c>
      <c r="AQ330" s="7">
        <f>IFERROR(RANK('Ref. Chile'!J329,'Ref. Chile'!J:J,1)+COUNTIF('Ref. Chile'!$J$7:'Ref. Chile'!J329,'Ref. Chile'!J329)-1,"")</f>
        <v>1361</v>
      </c>
    </row>
    <row r="331" spans="31:43" ht="17.25" customHeight="1" x14ac:dyDescent="0.3">
      <c r="AE331" s="5" t="s">
        <v>326</v>
      </c>
      <c r="AF331" s="5" t="s">
        <v>3409</v>
      </c>
      <c r="AG331" s="6" t="s">
        <v>2978</v>
      </c>
      <c r="AH331" s="6" t="s">
        <v>4127</v>
      </c>
      <c r="AI331" s="7">
        <f>IFERROR(RANK('Ref. Chile'!H330,'Ref. Chile'!H:H,0)+COUNTIF('Ref. Chile'!$H$7:'Ref. Chile'!H330,'Ref. Chile'!H330)-1,"")</f>
        <v>884</v>
      </c>
      <c r="AJ331" s="7">
        <f>IFERROR(RANK('Ref. Chile'!I330,'Ref. Chile'!I:I,0)+COUNTIF('Ref. Chile'!$I$7:'Ref. Chile'!I330,'Ref. Chile'!I330)-1,"")</f>
        <v>703</v>
      </c>
      <c r="AK331" s="7">
        <f>IFERROR(RANK('Ref. Chile'!J330,'Ref. Chile'!J:J,0)+COUNTIF('Ref. Chile'!$J$7:'Ref. Chile'!J330,'Ref. Chile'!J330)-1,"")</f>
        <v>1643</v>
      </c>
      <c r="AL331" s="7">
        <f>IFERROR(RANK('Ref. Chile'!K330,'Ref. Chile'!K:K,0)+COUNTIF('Ref. Chile'!$K$7:'Ref. Chile'!K330,'Ref. Chile'!K330)-1,"")</f>
        <v>949</v>
      </c>
      <c r="AM331" s="7">
        <f>IFERROR(RANK('Ref. Chile'!L330,'Ref. Chile'!L:L,0)+COUNTIF('Ref. Chile'!$L$7:'Ref. Chile'!L330,'Ref. Chile'!L330)-1,"")</f>
        <v>408</v>
      </c>
      <c r="AN331" s="7">
        <f>IFERROR(RANK('Ref. Chile'!M330,'Ref. Chile'!M:M,0)+COUNTIF('Ref. Chile'!$M$7:'Ref. Chile'!M330,'Ref. Chile'!M330)-1,"")</f>
        <v>1504</v>
      </c>
      <c r="AO331" s="7">
        <f>IFERROR(RANK('Ref. Chile'!H330,'Ref. Chile'!H:H,1)+COUNTIF('Ref. Chile'!$H$7:'Ref. Chile'!H330,'Ref. Chile'!H330)-1,"")</f>
        <v>1771</v>
      </c>
      <c r="AP331" s="7">
        <f>IFERROR(RANK('Ref. Chile'!I330,'Ref. Chile'!I:I,1)+COUNTIF('Ref. Chile'!$I$7:'Ref. Chile'!I330,'Ref. Chile'!I330)-1,"")</f>
        <v>1919</v>
      </c>
      <c r="AQ331" s="7">
        <f>IFERROR(RANK('Ref. Chile'!J330,'Ref. Chile'!J:J,1)+COUNTIF('Ref. Chile'!$J$7:'Ref. Chile'!J330,'Ref. Chile'!J330)-1,"")</f>
        <v>839</v>
      </c>
    </row>
    <row r="332" spans="31:43" ht="17.25" customHeight="1" x14ac:dyDescent="0.3">
      <c r="AE332" s="5" t="s">
        <v>327</v>
      </c>
      <c r="AF332" s="5" t="s">
        <v>3410</v>
      </c>
      <c r="AG332" s="6" t="s">
        <v>2979</v>
      </c>
      <c r="AH332" s="6" t="s">
        <v>4092</v>
      </c>
      <c r="AI332" s="7">
        <f>IFERROR(RANK('Ref. Chile'!H331,'Ref. Chile'!H:H,0)+COUNTIF('Ref. Chile'!$H$7:'Ref. Chile'!H331,'Ref. Chile'!H331)-1,"")</f>
        <v>1377</v>
      </c>
      <c r="AJ332" s="7">
        <f>IFERROR(RANK('Ref. Chile'!I331,'Ref. Chile'!I:I,0)+COUNTIF('Ref. Chile'!$I$7:'Ref. Chile'!I331,'Ref. Chile'!I331)-1,"")</f>
        <v>280</v>
      </c>
      <c r="AK332" s="7">
        <f>IFERROR(RANK('Ref. Chile'!J331,'Ref. Chile'!J:J,0)+COUNTIF('Ref. Chile'!$J$7:'Ref. Chile'!J331,'Ref. Chile'!J331)-1,"")</f>
        <v>950</v>
      </c>
      <c r="AL332" s="7">
        <f>IFERROR(RANK('Ref. Chile'!K331,'Ref. Chile'!K:K,0)+COUNTIF('Ref. Chile'!$K$7:'Ref. Chile'!K331,'Ref. Chile'!K331)-1,"")</f>
        <v>1239</v>
      </c>
      <c r="AM332" s="7">
        <f>IFERROR(RANK('Ref. Chile'!L331,'Ref. Chile'!L:L,0)+COUNTIF('Ref. Chile'!$L$7:'Ref. Chile'!L331,'Ref. Chile'!L331)-1,"")</f>
        <v>660</v>
      </c>
      <c r="AN332" s="7">
        <f>IFERROR(RANK('Ref. Chile'!M331,'Ref. Chile'!M:M,0)+COUNTIF('Ref. Chile'!$M$7:'Ref. Chile'!M331,'Ref. Chile'!M331)-1,"")</f>
        <v>614</v>
      </c>
      <c r="AO332" s="7">
        <f>IFERROR(RANK('Ref. Chile'!H331,'Ref. Chile'!H:H,1)+COUNTIF('Ref. Chile'!$H$7:'Ref. Chile'!H331,'Ref. Chile'!H331)-1,"")</f>
        <v>1426</v>
      </c>
      <c r="AP332" s="7">
        <f>IFERROR(RANK('Ref. Chile'!I331,'Ref. Chile'!I:I,1)+COUNTIF('Ref. Chile'!$I$7:'Ref. Chile'!I331,'Ref. Chile'!I331)-1,"")</f>
        <v>2473</v>
      </c>
      <c r="AQ332" s="7">
        <f>IFERROR(RANK('Ref. Chile'!J331,'Ref. Chile'!J:J,1)+COUNTIF('Ref. Chile'!$J$7:'Ref. Chile'!J331,'Ref. Chile'!J331)-1,"")</f>
        <v>1620</v>
      </c>
    </row>
    <row r="333" spans="31:43" ht="17.25" customHeight="1" x14ac:dyDescent="0.3">
      <c r="AE333" s="5" t="s">
        <v>328</v>
      </c>
      <c r="AF333" s="5" t="s">
        <v>3411</v>
      </c>
      <c r="AG333" s="6" t="s">
        <v>2979</v>
      </c>
      <c r="AH333" s="6" t="s">
        <v>4124</v>
      </c>
      <c r="AI333" s="7">
        <f>IFERROR(RANK('Ref. Chile'!H332,'Ref. Chile'!H:H,0)+COUNTIF('Ref. Chile'!$H$7:'Ref. Chile'!H332,'Ref. Chile'!H332)-1,"")</f>
        <v>1391</v>
      </c>
      <c r="AJ333" s="7">
        <f>IFERROR(RANK('Ref. Chile'!I332,'Ref. Chile'!I:I,0)+COUNTIF('Ref. Chile'!$I$7:'Ref. Chile'!I332,'Ref. Chile'!I332)-1,"")</f>
        <v>397</v>
      </c>
      <c r="AK333" s="7">
        <f>IFERROR(RANK('Ref. Chile'!J332,'Ref. Chile'!J:J,0)+COUNTIF('Ref. Chile'!$J$7:'Ref. Chile'!J332,'Ref. Chile'!J332)-1,"")</f>
        <v>1097</v>
      </c>
      <c r="AL333" s="7">
        <f>IFERROR(RANK('Ref. Chile'!K332,'Ref. Chile'!K:K,0)+COUNTIF('Ref. Chile'!$K$7:'Ref. Chile'!K332,'Ref. Chile'!K332)-1,"")</f>
        <v>1298</v>
      </c>
      <c r="AM333" s="7">
        <f>IFERROR(RANK('Ref. Chile'!L332,'Ref. Chile'!L:L,0)+COUNTIF('Ref. Chile'!$L$7:'Ref. Chile'!L332,'Ref. Chile'!L332)-1,"")</f>
        <v>698</v>
      </c>
      <c r="AN333" s="7">
        <f>IFERROR(RANK('Ref. Chile'!M332,'Ref. Chile'!M:M,0)+COUNTIF('Ref. Chile'!$M$7:'Ref. Chile'!M332,'Ref. Chile'!M332)-1,"")</f>
        <v>704</v>
      </c>
      <c r="AO333" s="7">
        <f>IFERROR(RANK('Ref. Chile'!H332,'Ref. Chile'!H:H,1)+COUNTIF('Ref. Chile'!$H$7:'Ref. Chile'!H332,'Ref. Chile'!H332)-1,"")</f>
        <v>1412</v>
      </c>
      <c r="AP333" s="7">
        <f>IFERROR(RANK('Ref. Chile'!I332,'Ref. Chile'!I:I,1)+COUNTIF('Ref. Chile'!$I$7:'Ref. Chile'!I332,'Ref. Chile'!I332)-1,"")</f>
        <v>2356</v>
      </c>
      <c r="AQ333" s="7">
        <f>IFERROR(RANK('Ref. Chile'!J332,'Ref. Chile'!J:J,1)+COUNTIF('Ref. Chile'!$J$7:'Ref. Chile'!J332,'Ref. Chile'!J332)-1,"")</f>
        <v>1473</v>
      </c>
    </row>
    <row r="334" spans="31:43" ht="17.25" customHeight="1" x14ac:dyDescent="0.3">
      <c r="AE334" s="5" t="s">
        <v>329</v>
      </c>
      <c r="AF334" s="5" t="s">
        <v>3412</v>
      </c>
      <c r="AG334" s="6" t="s">
        <v>2979</v>
      </c>
      <c r="AH334" s="6" t="s">
        <v>4088</v>
      </c>
      <c r="AI334" s="7">
        <f>IFERROR(RANK('Ref. Chile'!H333,'Ref. Chile'!H:H,0)+COUNTIF('Ref. Chile'!$H$7:'Ref. Chile'!H333,'Ref. Chile'!H333)-1,"")</f>
        <v>1389</v>
      </c>
      <c r="AJ334" s="7">
        <f>IFERROR(RANK('Ref. Chile'!I333,'Ref. Chile'!I:I,0)+COUNTIF('Ref. Chile'!$I$7:'Ref. Chile'!I333,'Ref. Chile'!I333)-1,"")</f>
        <v>377</v>
      </c>
      <c r="AK334" s="7">
        <f>IFERROR(RANK('Ref. Chile'!J333,'Ref. Chile'!J:J,0)+COUNTIF('Ref. Chile'!$J$7:'Ref. Chile'!J333,'Ref. Chile'!J333)-1,"")</f>
        <v>1060</v>
      </c>
      <c r="AL334" s="7">
        <f>IFERROR(RANK('Ref. Chile'!K333,'Ref. Chile'!K:K,0)+COUNTIF('Ref. Chile'!$K$7:'Ref. Chile'!K333,'Ref. Chile'!K333)-1,"")</f>
        <v>1284</v>
      </c>
      <c r="AM334" s="7">
        <f>IFERROR(RANK('Ref. Chile'!L333,'Ref. Chile'!L:L,0)+COUNTIF('Ref. Chile'!$L$7:'Ref. Chile'!L333,'Ref. Chile'!L333)-1,"")</f>
        <v>688</v>
      </c>
      <c r="AN334" s="7">
        <f>IFERROR(RANK('Ref. Chile'!M333,'Ref. Chile'!M:M,0)+COUNTIF('Ref. Chile'!$M$7:'Ref. Chile'!M333,'Ref. Chile'!M333)-1,"")</f>
        <v>680</v>
      </c>
      <c r="AO334" s="7">
        <f>IFERROR(RANK('Ref. Chile'!H333,'Ref. Chile'!H:H,1)+COUNTIF('Ref. Chile'!$H$7:'Ref. Chile'!H333,'Ref. Chile'!H333)-1,"")</f>
        <v>1414</v>
      </c>
      <c r="AP334" s="7">
        <f>IFERROR(RANK('Ref. Chile'!I333,'Ref. Chile'!I:I,1)+COUNTIF('Ref. Chile'!$I$7:'Ref. Chile'!I333,'Ref. Chile'!I333)-1,"")</f>
        <v>2376</v>
      </c>
      <c r="AQ334" s="7">
        <f>IFERROR(RANK('Ref. Chile'!J333,'Ref. Chile'!J:J,1)+COUNTIF('Ref. Chile'!$J$7:'Ref. Chile'!J333,'Ref. Chile'!J333)-1,"")</f>
        <v>1510</v>
      </c>
    </row>
    <row r="335" spans="31:43" ht="17.25" customHeight="1" x14ac:dyDescent="0.3">
      <c r="AE335" s="5" t="s">
        <v>330</v>
      </c>
      <c r="AF335" s="5" t="s">
        <v>3413</v>
      </c>
      <c r="AG335" s="6" t="s">
        <v>2979</v>
      </c>
      <c r="AH335" s="6" t="s">
        <v>0</v>
      </c>
      <c r="AI335" s="7">
        <f>IFERROR(RANK('Ref. Chile'!H334,'Ref. Chile'!H:H,0)+COUNTIF('Ref. Chile'!$H$7:'Ref. Chile'!H334,'Ref. Chile'!H334)-1,"")</f>
        <v>1374</v>
      </c>
      <c r="AJ335" s="7">
        <f>IFERROR(RANK('Ref. Chile'!I334,'Ref. Chile'!I:I,0)+COUNTIF('Ref. Chile'!$I$7:'Ref. Chile'!I334,'Ref. Chile'!I334)-1,"")</f>
        <v>248</v>
      </c>
      <c r="AK335" s="7">
        <f>IFERROR(RANK('Ref. Chile'!J334,'Ref. Chile'!J:J,0)+COUNTIF('Ref. Chile'!$J$7:'Ref. Chile'!J334,'Ref. Chile'!J334)-1,"")</f>
        <v>922</v>
      </c>
      <c r="AL335" s="7">
        <f>IFERROR(RANK('Ref. Chile'!K334,'Ref. Chile'!K:K,0)+COUNTIF('Ref. Chile'!$K$7:'Ref. Chile'!K334,'Ref. Chile'!K334)-1,"")</f>
        <v>1216</v>
      </c>
      <c r="AM335" s="7">
        <f>IFERROR(RANK('Ref. Chile'!L334,'Ref. Chile'!L:L,0)+COUNTIF('Ref. Chile'!$L$7:'Ref. Chile'!L334,'Ref. Chile'!L334)-1,"")</f>
        <v>656</v>
      </c>
      <c r="AN335" s="7">
        <f>IFERROR(RANK('Ref. Chile'!M334,'Ref. Chile'!M:M,0)+COUNTIF('Ref. Chile'!$M$7:'Ref. Chile'!M334,'Ref. Chile'!M334)-1,"")</f>
        <v>593</v>
      </c>
      <c r="AO335" s="7">
        <f>IFERROR(RANK('Ref. Chile'!H334,'Ref. Chile'!H:H,1)+COUNTIF('Ref. Chile'!$H$7:'Ref. Chile'!H334,'Ref. Chile'!H334)-1,"")</f>
        <v>1429</v>
      </c>
      <c r="AP335" s="7">
        <f>IFERROR(RANK('Ref. Chile'!I334,'Ref. Chile'!I:I,1)+COUNTIF('Ref. Chile'!$I$7:'Ref. Chile'!I334,'Ref. Chile'!I334)-1,"")</f>
        <v>2505</v>
      </c>
      <c r="AQ335" s="7">
        <f>IFERROR(RANK('Ref. Chile'!J334,'Ref. Chile'!J:J,1)+COUNTIF('Ref. Chile'!$J$7:'Ref. Chile'!J334,'Ref. Chile'!J334)-1,"")</f>
        <v>1648</v>
      </c>
    </row>
    <row r="336" spans="31:43" ht="17.25" customHeight="1" x14ac:dyDescent="0.3">
      <c r="AE336" s="5" t="s">
        <v>331</v>
      </c>
      <c r="AF336" s="5" t="s">
        <v>3414</v>
      </c>
      <c r="AG336" s="6" t="s">
        <v>2979</v>
      </c>
      <c r="AH336" s="6" t="s">
        <v>4125</v>
      </c>
      <c r="AI336" s="7">
        <f>IFERROR(RANK('Ref. Chile'!H335,'Ref. Chile'!H:H,0)+COUNTIF('Ref. Chile'!$H$7:'Ref. Chile'!H335,'Ref. Chile'!H335)-1,"")</f>
        <v>1390</v>
      </c>
      <c r="AJ336" s="7">
        <f>IFERROR(RANK('Ref. Chile'!I335,'Ref. Chile'!I:I,0)+COUNTIF('Ref. Chile'!$I$7:'Ref. Chile'!I335,'Ref. Chile'!I335)-1,"")</f>
        <v>393</v>
      </c>
      <c r="AK336" s="7">
        <f>IFERROR(RANK('Ref. Chile'!J335,'Ref. Chile'!J:J,0)+COUNTIF('Ref. Chile'!$J$7:'Ref. Chile'!J335,'Ref. Chile'!J335)-1,"")</f>
        <v>1085</v>
      </c>
      <c r="AL336" s="7">
        <f>IFERROR(RANK('Ref. Chile'!K335,'Ref. Chile'!K:K,0)+COUNTIF('Ref. Chile'!$K$7:'Ref. Chile'!K335,'Ref. Chile'!K335)-1,"")</f>
        <v>1295</v>
      </c>
      <c r="AM336" s="7">
        <f>IFERROR(RANK('Ref. Chile'!L335,'Ref. Chile'!L:L,0)+COUNTIF('Ref. Chile'!$L$7:'Ref. Chile'!L335,'Ref. Chile'!L335)-1,"")</f>
        <v>697</v>
      </c>
      <c r="AN336" s="7">
        <f>IFERROR(RANK('Ref. Chile'!M335,'Ref. Chile'!M:M,0)+COUNTIF('Ref. Chile'!$M$7:'Ref. Chile'!M335,'Ref. Chile'!M335)-1,"")</f>
        <v>696</v>
      </c>
      <c r="AO336" s="7">
        <f>IFERROR(RANK('Ref. Chile'!H335,'Ref. Chile'!H:H,1)+COUNTIF('Ref. Chile'!$H$7:'Ref. Chile'!H335,'Ref. Chile'!H335)-1,"")</f>
        <v>1413</v>
      </c>
      <c r="AP336" s="7">
        <f>IFERROR(RANK('Ref. Chile'!I335,'Ref. Chile'!I:I,1)+COUNTIF('Ref. Chile'!$I$7:'Ref. Chile'!I335,'Ref. Chile'!I335)-1,"")</f>
        <v>2360</v>
      </c>
      <c r="AQ336" s="7">
        <f>IFERROR(RANK('Ref. Chile'!J335,'Ref. Chile'!J:J,1)+COUNTIF('Ref. Chile'!$J$7:'Ref. Chile'!J335,'Ref. Chile'!J335)-1,"")</f>
        <v>1485</v>
      </c>
    </row>
    <row r="337" spans="31:43" ht="17.25" customHeight="1" x14ac:dyDescent="0.3">
      <c r="AE337" s="5" t="s">
        <v>332</v>
      </c>
      <c r="AF337" s="5" t="s">
        <v>3415</v>
      </c>
      <c r="AG337" s="6" t="s">
        <v>2979</v>
      </c>
      <c r="AH337" s="6" t="s">
        <v>4126</v>
      </c>
      <c r="AI337" s="7">
        <f>IFERROR(RANK('Ref. Chile'!H336,'Ref. Chile'!H:H,0)+COUNTIF('Ref. Chile'!$H$7:'Ref. Chile'!H336,'Ref. Chile'!H336)-1,"")</f>
        <v>1408</v>
      </c>
      <c r="AJ337" s="7">
        <f>IFERROR(RANK('Ref. Chile'!I336,'Ref. Chile'!I:I,0)+COUNTIF('Ref. Chile'!$I$7:'Ref. Chile'!I336,'Ref. Chile'!I336)-1,"")</f>
        <v>572</v>
      </c>
      <c r="AK337" s="7">
        <f>IFERROR(RANK('Ref. Chile'!J336,'Ref. Chile'!J:J,0)+COUNTIF('Ref. Chile'!$J$7:'Ref. Chile'!J336,'Ref. Chile'!J336)-1,"")</f>
        <v>1331</v>
      </c>
      <c r="AL337" s="7">
        <f>IFERROR(RANK('Ref. Chile'!K336,'Ref. Chile'!K:K,0)+COUNTIF('Ref. Chile'!$K$7:'Ref. Chile'!K336,'Ref. Chile'!K336)-1,"")</f>
        <v>1342</v>
      </c>
      <c r="AM337" s="7">
        <f>IFERROR(RANK('Ref. Chile'!L336,'Ref. Chile'!L:L,0)+COUNTIF('Ref. Chile'!$L$7:'Ref. Chile'!L336,'Ref. Chile'!L336)-1,"")</f>
        <v>731</v>
      </c>
      <c r="AN337" s="7">
        <f>IFERROR(RANK('Ref. Chile'!M336,'Ref. Chile'!M:M,0)+COUNTIF('Ref. Chile'!$M$7:'Ref. Chile'!M336,'Ref. Chile'!M336)-1,"")</f>
        <v>843</v>
      </c>
      <c r="AO337" s="7">
        <f>IFERROR(RANK('Ref. Chile'!H336,'Ref. Chile'!H:H,1)+COUNTIF('Ref. Chile'!$H$7:'Ref. Chile'!H336,'Ref. Chile'!H336)-1,"")</f>
        <v>1395</v>
      </c>
      <c r="AP337" s="7">
        <f>IFERROR(RANK('Ref. Chile'!I336,'Ref. Chile'!I:I,1)+COUNTIF('Ref. Chile'!$I$7:'Ref. Chile'!I336,'Ref. Chile'!I336)-1,"")</f>
        <v>2181</v>
      </c>
      <c r="AQ337" s="7">
        <f>IFERROR(RANK('Ref. Chile'!J336,'Ref. Chile'!J:J,1)+COUNTIF('Ref. Chile'!$J$7:'Ref. Chile'!J336,'Ref. Chile'!J336)-1,"")</f>
        <v>1239</v>
      </c>
    </row>
    <row r="338" spans="31:43" ht="17.25" customHeight="1" x14ac:dyDescent="0.3">
      <c r="AE338" s="5" t="s">
        <v>333</v>
      </c>
      <c r="AF338" s="5" t="s">
        <v>3416</v>
      </c>
      <c r="AG338" s="6" t="s">
        <v>2979</v>
      </c>
      <c r="AH338" s="6" t="s">
        <v>4127</v>
      </c>
      <c r="AI338" s="7">
        <f>IFERROR(RANK('Ref. Chile'!H337,'Ref. Chile'!H:H,0)+COUNTIF('Ref. Chile'!$H$7:'Ref. Chile'!H337,'Ref. Chile'!H337)-1,"")</f>
        <v>1398</v>
      </c>
      <c r="AJ338" s="7">
        <f>IFERROR(RANK('Ref. Chile'!I337,'Ref. Chile'!I:I,0)+COUNTIF('Ref. Chile'!$I$7:'Ref. Chile'!I337,'Ref. Chile'!I337)-1,"")</f>
        <v>481</v>
      </c>
      <c r="AK338" s="7">
        <f>IFERROR(RANK('Ref. Chile'!J337,'Ref. Chile'!J:J,0)+COUNTIF('Ref. Chile'!$J$7:'Ref. Chile'!J337,'Ref. Chile'!J337)-1,"")</f>
        <v>1247</v>
      </c>
      <c r="AL338" s="7">
        <f>IFERROR(RANK('Ref. Chile'!K337,'Ref. Chile'!K:K,0)+COUNTIF('Ref. Chile'!$K$7:'Ref. Chile'!K337,'Ref. Chile'!K337)-1,"")</f>
        <v>1327</v>
      </c>
      <c r="AM338" s="7">
        <f>IFERROR(RANK('Ref. Chile'!L337,'Ref. Chile'!L:L,0)+COUNTIF('Ref. Chile'!$L$7:'Ref. Chile'!L337,'Ref. Chile'!L337)-1,"")</f>
        <v>721</v>
      </c>
      <c r="AN338" s="7">
        <f>IFERROR(RANK('Ref. Chile'!M337,'Ref. Chile'!M:M,0)+COUNTIF('Ref. Chile'!$M$7:'Ref. Chile'!M337,'Ref. Chile'!M337)-1,"")</f>
        <v>787</v>
      </c>
      <c r="AO338" s="7">
        <f>IFERROR(RANK('Ref. Chile'!H337,'Ref. Chile'!H:H,1)+COUNTIF('Ref. Chile'!$H$7:'Ref. Chile'!H337,'Ref. Chile'!H337)-1,"")</f>
        <v>1405</v>
      </c>
      <c r="AP338" s="7">
        <f>IFERROR(RANK('Ref. Chile'!I337,'Ref. Chile'!I:I,1)+COUNTIF('Ref. Chile'!$I$7:'Ref. Chile'!I337,'Ref. Chile'!I337)-1,"")</f>
        <v>2272</v>
      </c>
      <c r="AQ338" s="7">
        <f>IFERROR(RANK('Ref. Chile'!J337,'Ref. Chile'!J:J,1)+COUNTIF('Ref. Chile'!$J$7:'Ref. Chile'!J337,'Ref. Chile'!J337)-1,"")</f>
        <v>1323</v>
      </c>
    </row>
    <row r="339" spans="31:43" ht="17.25" customHeight="1" x14ac:dyDescent="0.3">
      <c r="AE339" s="5" t="s">
        <v>334</v>
      </c>
      <c r="AF339" s="5" t="s">
        <v>3417</v>
      </c>
      <c r="AG339" s="6" t="s">
        <v>2980</v>
      </c>
      <c r="AH339" s="6" t="s">
        <v>4092</v>
      </c>
      <c r="AI339" s="7">
        <f>IFERROR(RANK('Ref. Chile'!H338,'Ref. Chile'!H:H,0)+COUNTIF('Ref. Chile'!$H$7:'Ref. Chile'!H338,'Ref. Chile'!H338)-1,"")</f>
        <v>736</v>
      </c>
      <c r="AJ339" s="7">
        <f>IFERROR(RANK('Ref. Chile'!I338,'Ref. Chile'!I:I,0)+COUNTIF('Ref. Chile'!$I$7:'Ref. Chile'!I338,'Ref. Chile'!I338)-1,"")</f>
        <v>532</v>
      </c>
      <c r="AK339" s="7">
        <f>IFERROR(RANK('Ref. Chile'!J338,'Ref. Chile'!J:J,0)+COUNTIF('Ref. Chile'!$J$7:'Ref. Chile'!J338,'Ref. Chile'!J338)-1,"")</f>
        <v>1252</v>
      </c>
      <c r="AL339" s="7">
        <f>IFERROR(RANK('Ref. Chile'!K338,'Ref. Chile'!K:K,0)+COUNTIF('Ref. Chile'!$K$7:'Ref. Chile'!K338,'Ref. Chile'!K338)-1,"")</f>
        <v>755</v>
      </c>
      <c r="AM339" s="7">
        <f>IFERROR(RANK('Ref. Chile'!L338,'Ref. Chile'!L:L,0)+COUNTIF('Ref. Chile'!$L$7:'Ref. Chile'!L338,'Ref. Chile'!L338)-1,"")</f>
        <v>235</v>
      </c>
      <c r="AN339" s="7">
        <f>IFERROR(RANK('Ref. Chile'!M338,'Ref. Chile'!M:M,0)+COUNTIF('Ref. Chile'!$M$7:'Ref. Chile'!M338,'Ref. Chile'!M338)-1,"")</f>
        <v>1201</v>
      </c>
      <c r="AO339" s="7">
        <f>IFERROR(RANK('Ref. Chile'!H338,'Ref. Chile'!H:H,1)+COUNTIF('Ref. Chile'!$H$7:'Ref. Chile'!H338,'Ref. Chile'!H338)-1,"")</f>
        <v>2067</v>
      </c>
      <c r="AP339" s="7">
        <f>IFERROR(RANK('Ref. Chile'!I338,'Ref. Chile'!I:I,1)+COUNTIF('Ref. Chile'!$I$7:'Ref. Chile'!I338,'Ref. Chile'!I338)-1,"")</f>
        <v>2221</v>
      </c>
      <c r="AQ339" s="7">
        <f>IFERROR(RANK('Ref. Chile'!J338,'Ref. Chile'!J:J,1)+COUNTIF('Ref. Chile'!$J$7:'Ref. Chile'!J338,'Ref. Chile'!J338)-1,"")</f>
        <v>1318</v>
      </c>
    </row>
    <row r="340" spans="31:43" ht="17.25" customHeight="1" x14ac:dyDescent="0.3">
      <c r="AE340" s="5" t="s">
        <v>335</v>
      </c>
      <c r="AF340" s="5" t="s">
        <v>3418</v>
      </c>
      <c r="AG340" s="6" t="s">
        <v>2980</v>
      </c>
      <c r="AH340" s="6" t="s">
        <v>4124</v>
      </c>
      <c r="AI340" s="7">
        <f>IFERROR(RANK('Ref. Chile'!H339,'Ref. Chile'!H:H,0)+COUNTIF('Ref. Chile'!$H$7:'Ref. Chile'!H339,'Ref. Chile'!H339)-1,"")</f>
        <v>885</v>
      </c>
      <c r="AJ340" s="7">
        <f>IFERROR(RANK('Ref. Chile'!I339,'Ref. Chile'!I:I,0)+COUNTIF('Ref. Chile'!$I$7:'Ref. Chile'!I339,'Ref. Chile'!I339)-1,"")</f>
        <v>704</v>
      </c>
      <c r="AK340" s="7">
        <f>IFERROR(RANK('Ref. Chile'!J339,'Ref. Chile'!J:J,0)+COUNTIF('Ref. Chile'!$J$7:'Ref. Chile'!J339,'Ref. Chile'!J339)-1,"")</f>
        <v>1644</v>
      </c>
      <c r="AL340" s="7">
        <f>IFERROR(RANK('Ref. Chile'!K339,'Ref. Chile'!K:K,0)+COUNTIF('Ref. Chile'!$K$7:'Ref. Chile'!K339,'Ref. Chile'!K339)-1,"")</f>
        <v>950</v>
      </c>
      <c r="AM340" s="7">
        <f>IFERROR(RANK('Ref. Chile'!L339,'Ref. Chile'!L:L,0)+COUNTIF('Ref. Chile'!$L$7:'Ref. Chile'!L339,'Ref. Chile'!L339)-1,"")</f>
        <v>409</v>
      </c>
      <c r="AN340" s="7">
        <f>IFERROR(RANK('Ref. Chile'!M339,'Ref. Chile'!M:M,0)+COUNTIF('Ref. Chile'!$M$7:'Ref. Chile'!M339,'Ref. Chile'!M339)-1,"")</f>
        <v>1505</v>
      </c>
      <c r="AO340" s="7">
        <f>IFERROR(RANK('Ref. Chile'!H339,'Ref. Chile'!H:H,1)+COUNTIF('Ref. Chile'!$H$7:'Ref. Chile'!H339,'Ref. Chile'!H339)-1,"")</f>
        <v>1772</v>
      </c>
      <c r="AP340" s="7">
        <f>IFERROR(RANK('Ref. Chile'!I339,'Ref. Chile'!I:I,1)+COUNTIF('Ref. Chile'!$I$7:'Ref. Chile'!I339,'Ref. Chile'!I339)-1,"")</f>
        <v>1920</v>
      </c>
      <c r="AQ340" s="7">
        <f>IFERROR(RANK('Ref. Chile'!J339,'Ref. Chile'!J:J,1)+COUNTIF('Ref. Chile'!$J$7:'Ref. Chile'!J339,'Ref. Chile'!J339)-1,"")</f>
        <v>840</v>
      </c>
    </row>
    <row r="341" spans="31:43" ht="17.25" customHeight="1" x14ac:dyDescent="0.3">
      <c r="AE341" s="5" t="s">
        <v>336</v>
      </c>
      <c r="AF341" s="5" t="s">
        <v>3419</v>
      </c>
      <c r="AG341" s="6" t="s">
        <v>2980</v>
      </c>
      <c r="AH341" s="6" t="s">
        <v>4088</v>
      </c>
      <c r="AI341" s="7">
        <f>IFERROR(RANK('Ref. Chile'!H340,'Ref. Chile'!H:H,0)+COUNTIF('Ref. Chile'!$H$7:'Ref. Chile'!H340,'Ref. Chile'!H340)-1,"")</f>
        <v>793</v>
      </c>
      <c r="AJ341" s="7">
        <f>IFERROR(RANK('Ref. Chile'!I340,'Ref. Chile'!I:I,0)+COUNTIF('Ref. Chile'!$I$7:'Ref. Chile'!I340,'Ref. Chile'!I340)-1,"")</f>
        <v>582</v>
      </c>
      <c r="AK341" s="7">
        <f>IFERROR(RANK('Ref. Chile'!J340,'Ref. Chile'!J:J,0)+COUNTIF('Ref. Chile'!$J$7:'Ref. Chile'!J340,'Ref. Chile'!J340)-1,"")</f>
        <v>1368</v>
      </c>
      <c r="AL341" s="7">
        <f>IFERROR(RANK('Ref. Chile'!K340,'Ref. Chile'!K:K,0)+COUNTIF('Ref. Chile'!$K$7:'Ref. Chile'!K340,'Ref. Chile'!K340)-1,"")</f>
        <v>825</v>
      </c>
      <c r="AM341" s="7">
        <f>IFERROR(RANK('Ref. Chile'!L340,'Ref. Chile'!L:L,0)+COUNTIF('Ref. Chile'!$L$7:'Ref. Chile'!L340,'Ref. Chile'!L340)-1,"")</f>
        <v>287</v>
      </c>
      <c r="AN341" s="7">
        <f>IFERROR(RANK('Ref. Chile'!M340,'Ref. Chile'!M:M,0)+COUNTIF('Ref. Chile'!$M$7:'Ref. Chile'!M340,'Ref. Chile'!M340)-1,"")</f>
        <v>1297</v>
      </c>
      <c r="AO341" s="7">
        <f>IFERROR(RANK('Ref. Chile'!H340,'Ref. Chile'!H:H,1)+COUNTIF('Ref. Chile'!$H$7:'Ref. Chile'!H340,'Ref. Chile'!H340)-1,"")</f>
        <v>2010</v>
      </c>
      <c r="AP341" s="7">
        <f>IFERROR(RANK('Ref. Chile'!I340,'Ref. Chile'!I:I,1)+COUNTIF('Ref. Chile'!$I$7:'Ref. Chile'!I340,'Ref. Chile'!I340)-1,"")</f>
        <v>2171</v>
      </c>
      <c r="AQ341" s="7">
        <f>IFERROR(RANK('Ref. Chile'!J340,'Ref. Chile'!J:J,1)+COUNTIF('Ref. Chile'!$J$7:'Ref. Chile'!J340,'Ref. Chile'!J340)-1,"")</f>
        <v>1202</v>
      </c>
    </row>
    <row r="342" spans="31:43" ht="17.25" customHeight="1" x14ac:dyDescent="0.3">
      <c r="AE342" s="5" t="s">
        <v>337</v>
      </c>
      <c r="AF342" s="5" t="s">
        <v>3420</v>
      </c>
      <c r="AG342" s="6" t="s">
        <v>2980</v>
      </c>
      <c r="AH342" s="6" t="s">
        <v>4159</v>
      </c>
      <c r="AI342" s="7">
        <f>IFERROR(RANK('Ref. Chile'!H341,'Ref. Chile'!H:H,0)+COUNTIF('Ref. Chile'!$H$7:'Ref. Chile'!H341,'Ref. Chile'!H341)-1,"")</f>
        <v>886</v>
      </c>
      <c r="AJ342" s="7">
        <f>IFERROR(RANK('Ref. Chile'!I341,'Ref. Chile'!I:I,0)+COUNTIF('Ref. Chile'!$I$7:'Ref. Chile'!I341,'Ref. Chile'!I341)-1,"")</f>
        <v>705</v>
      </c>
      <c r="AK342" s="7">
        <f>IFERROR(RANK('Ref. Chile'!J341,'Ref. Chile'!J:J,0)+COUNTIF('Ref. Chile'!$J$7:'Ref. Chile'!J341,'Ref. Chile'!J341)-1,"")</f>
        <v>1645</v>
      </c>
      <c r="AL342" s="7">
        <f>IFERROR(RANK('Ref. Chile'!K341,'Ref. Chile'!K:K,0)+COUNTIF('Ref. Chile'!$K$7:'Ref. Chile'!K341,'Ref. Chile'!K341)-1,"")</f>
        <v>951</v>
      </c>
      <c r="AM342" s="7">
        <f>IFERROR(RANK('Ref. Chile'!L341,'Ref. Chile'!L:L,0)+COUNTIF('Ref. Chile'!$L$7:'Ref. Chile'!L341,'Ref. Chile'!L341)-1,"")</f>
        <v>410</v>
      </c>
      <c r="AN342" s="7">
        <f>IFERROR(RANK('Ref. Chile'!M341,'Ref. Chile'!M:M,0)+COUNTIF('Ref. Chile'!$M$7:'Ref. Chile'!M341,'Ref. Chile'!M341)-1,"")</f>
        <v>1506</v>
      </c>
      <c r="AO342" s="7">
        <f>IFERROR(RANK('Ref. Chile'!H341,'Ref. Chile'!H:H,1)+COUNTIF('Ref. Chile'!$H$7:'Ref. Chile'!H341,'Ref. Chile'!H341)-1,"")</f>
        <v>1773</v>
      </c>
      <c r="AP342" s="7">
        <f>IFERROR(RANK('Ref. Chile'!I341,'Ref. Chile'!I:I,1)+COUNTIF('Ref. Chile'!$I$7:'Ref. Chile'!I341,'Ref. Chile'!I341)-1,"")</f>
        <v>1921</v>
      </c>
      <c r="AQ342" s="7">
        <f>IFERROR(RANK('Ref. Chile'!J341,'Ref. Chile'!J:J,1)+COUNTIF('Ref. Chile'!$J$7:'Ref. Chile'!J341,'Ref. Chile'!J341)-1,"")</f>
        <v>841</v>
      </c>
    </row>
    <row r="343" spans="31:43" ht="17.25" customHeight="1" x14ac:dyDescent="0.3">
      <c r="AE343" s="5" t="s">
        <v>338</v>
      </c>
      <c r="AF343" s="5" t="s">
        <v>3421</v>
      </c>
      <c r="AG343" s="6" t="s">
        <v>2980</v>
      </c>
      <c r="AH343" s="6" t="s">
        <v>4126</v>
      </c>
      <c r="AI343" s="7">
        <f>IFERROR(RANK('Ref. Chile'!H342,'Ref. Chile'!H:H,0)+COUNTIF('Ref. Chile'!$H$7:'Ref. Chile'!H342,'Ref. Chile'!H342)-1,"")</f>
        <v>791</v>
      </c>
      <c r="AJ343" s="7">
        <f>IFERROR(RANK('Ref. Chile'!I342,'Ref. Chile'!I:I,0)+COUNTIF('Ref. Chile'!$I$7:'Ref. Chile'!I342,'Ref. Chile'!I342)-1,"")</f>
        <v>581</v>
      </c>
      <c r="AK343" s="7">
        <f>IFERROR(RANK('Ref. Chile'!J342,'Ref. Chile'!J:J,0)+COUNTIF('Ref. Chile'!$J$7:'Ref. Chile'!J342,'Ref. Chile'!J342)-1,"")</f>
        <v>1439</v>
      </c>
      <c r="AL343" s="7">
        <f>IFERROR(RANK('Ref. Chile'!K342,'Ref. Chile'!K:K,0)+COUNTIF('Ref. Chile'!$K$7:'Ref. Chile'!K342,'Ref. Chile'!K342)-1,"")</f>
        <v>827</v>
      </c>
      <c r="AM343" s="7">
        <f>IFERROR(RANK('Ref. Chile'!L342,'Ref. Chile'!L:L,0)+COUNTIF('Ref. Chile'!$L$7:'Ref. Chile'!L342,'Ref. Chile'!L342)-1,"")</f>
        <v>286</v>
      </c>
      <c r="AN343" s="7">
        <f>IFERROR(RANK('Ref. Chile'!M342,'Ref. Chile'!M:M,0)+COUNTIF('Ref. Chile'!$M$7:'Ref. Chile'!M342,'Ref. Chile'!M342)-1,"")</f>
        <v>1333</v>
      </c>
      <c r="AO343" s="7">
        <f>IFERROR(RANK('Ref. Chile'!H342,'Ref. Chile'!H:H,1)+COUNTIF('Ref. Chile'!$H$7:'Ref. Chile'!H342,'Ref. Chile'!H342)-1,"")</f>
        <v>2012</v>
      </c>
      <c r="AP343" s="7">
        <f>IFERROR(RANK('Ref. Chile'!I342,'Ref. Chile'!I:I,1)+COUNTIF('Ref. Chile'!$I$7:'Ref. Chile'!I342,'Ref. Chile'!I342)-1,"")</f>
        <v>2172</v>
      </c>
      <c r="AQ343" s="7">
        <f>IFERROR(RANK('Ref. Chile'!J342,'Ref. Chile'!J:J,1)+COUNTIF('Ref. Chile'!$J$7:'Ref. Chile'!J342,'Ref. Chile'!J342)-1,"")</f>
        <v>1131</v>
      </c>
    </row>
    <row r="344" spans="31:43" ht="17.25" customHeight="1" x14ac:dyDescent="0.3">
      <c r="AE344" s="5" t="s">
        <v>339</v>
      </c>
      <c r="AF344" s="5" t="s">
        <v>3422</v>
      </c>
      <c r="AG344" s="6" t="s">
        <v>2980</v>
      </c>
      <c r="AH344" s="6" t="s">
        <v>4127</v>
      </c>
      <c r="AI344" s="7">
        <f>IFERROR(RANK('Ref. Chile'!H343,'Ref. Chile'!H:H,0)+COUNTIF('Ref. Chile'!$H$7:'Ref. Chile'!H343,'Ref. Chile'!H343)-1,"")</f>
        <v>887</v>
      </c>
      <c r="AJ344" s="7">
        <f>IFERROR(RANK('Ref. Chile'!I343,'Ref. Chile'!I:I,0)+COUNTIF('Ref. Chile'!$I$7:'Ref. Chile'!I343,'Ref. Chile'!I343)-1,"")</f>
        <v>706</v>
      </c>
      <c r="AK344" s="7">
        <f>IFERROR(RANK('Ref. Chile'!J343,'Ref. Chile'!J:J,0)+COUNTIF('Ref. Chile'!$J$7:'Ref. Chile'!J343,'Ref. Chile'!J343)-1,"")</f>
        <v>1646</v>
      </c>
      <c r="AL344" s="7">
        <f>IFERROR(RANK('Ref. Chile'!K343,'Ref. Chile'!K:K,0)+COUNTIF('Ref. Chile'!$K$7:'Ref. Chile'!K343,'Ref. Chile'!K343)-1,"")</f>
        <v>952</v>
      </c>
      <c r="AM344" s="7">
        <f>IFERROR(RANK('Ref. Chile'!L343,'Ref. Chile'!L:L,0)+COUNTIF('Ref. Chile'!$L$7:'Ref. Chile'!L343,'Ref. Chile'!L343)-1,"")</f>
        <v>411</v>
      </c>
      <c r="AN344" s="7">
        <f>IFERROR(RANK('Ref. Chile'!M343,'Ref. Chile'!M:M,0)+COUNTIF('Ref. Chile'!$M$7:'Ref. Chile'!M343,'Ref. Chile'!M343)-1,"")</f>
        <v>1507</v>
      </c>
      <c r="AO344" s="7">
        <f>IFERROR(RANK('Ref. Chile'!H343,'Ref. Chile'!H:H,1)+COUNTIF('Ref. Chile'!$H$7:'Ref. Chile'!H343,'Ref. Chile'!H343)-1,"")</f>
        <v>1774</v>
      </c>
      <c r="AP344" s="7">
        <f>IFERROR(RANK('Ref. Chile'!I343,'Ref. Chile'!I:I,1)+COUNTIF('Ref. Chile'!$I$7:'Ref. Chile'!I343,'Ref. Chile'!I343)-1,"")</f>
        <v>1922</v>
      </c>
      <c r="AQ344" s="7">
        <f>IFERROR(RANK('Ref. Chile'!J343,'Ref. Chile'!J:J,1)+COUNTIF('Ref. Chile'!$J$7:'Ref. Chile'!J343,'Ref. Chile'!J343)-1,"")</f>
        <v>842</v>
      </c>
    </row>
    <row r="345" spans="31:43" ht="17.25" customHeight="1" x14ac:dyDescent="0.3">
      <c r="AE345" s="5" t="s">
        <v>340</v>
      </c>
      <c r="AF345" s="5" t="s">
        <v>3423</v>
      </c>
      <c r="AG345" s="6" t="s">
        <v>2980</v>
      </c>
      <c r="AH345" s="6" t="s">
        <v>4157</v>
      </c>
      <c r="AI345" s="7">
        <f>IFERROR(RANK('Ref. Chile'!H344,'Ref. Chile'!H:H,0)+COUNTIF('Ref. Chile'!$H$7:'Ref. Chile'!H344,'Ref. Chile'!H344)-1,"")</f>
        <v>847</v>
      </c>
      <c r="AJ345" s="7">
        <f>IFERROR(RANK('Ref. Chile'!I344,'Ref. Chile'!I:I,0)+COUNTIF('Ref. Chile'!$I$7:'Ref. Chile'!I344,'Ref. Chile'!I344)-1,"")</f>
        <v>640</v>
      </c>
      <c r="AK345" s="7">
        <f>IFERROR(RANK('Ref. Chile'!J344,'Ref. Chile'!J:J,0)+COUNTIF('Ref. Chile'!$J$7:'Ref. Chile'!J344,'Ref. Chile'!J344)-1,"")</f>
        <v>1306</v>
      </c>
      <c r="AL345" s="7">
        <f>IFERROR(RANK('Ref. Chile'!K344,'Ref. Chile'!K:K,0)+COUNTIF('Ref. Chile'!$K$7:'Ref. Chile'!K344,'Ref. Chile'!K344)-1,"")</f>
        <v>900</v>
      </c>
      <c r="AM345" s="7">
        <f>IFERROR(RANK('Ref. Chile'!L344,'Ref. Chile'!L:L,0)+COUNTIF('Ref. Chile'!$L$7:'Ref. Chile'!L344,'Ref. Chile'!L344)-1,"")</f>
        <v>344</v>
      </c>
      <c r="AN345" s="7">
        <f>IFERROR(RANK('Ref. Chile'!M344,'Ref. Chile'!M:M,0)+COUNTIF('Ref. Chile'!$M$7:'Ref. Chile'!M344,'Ref. Chile'!M344)-1,"")</f>
        <v>1243</v>
      </c>
      <c r="AO345" s="7">
        <f>IFERROR(RANK('Ref. Chile'!H344,'Ref. Chile'!H:H,1)+COUNTIF('Ref. Chile'!$H$7:'Ref. Chile'!H344,'Ref. Chile'!H344)-1,"")</f>
        <v>1956</v>
      </c>
      <c r="AP345" s="7">
        <f>IFERROR(RANK('Ref. Chile'!I344,'Ref. Chile'!I:I,1)+COUNTIF('Ref. Chile'!$I$7:'Ref. Chile'!I344,'Ref. Chile'!I344)-1,"")</f>
        <v>2113</v>
      </c>
      <c r="AQ345" s="7">
        <f>IFERROR(RANK('Ref. Chile'!J344,'Ref. Chile'!J:J,1)+COUNTIF('Ref. Chile'!$J$7:'Ref. Chile'!J344,'Ref. Chile'!J344)-1,"")</f>
        <v>1264</v>
      </c>
    </row>
    <row r="346" spans="31:43" ht="17.25" customHeight="1" x14ac:dyDescent="0.3">
      <c r="AE346" s="5" t="s">
        <v>341</v>
      </c>
      <c r="AF346" s="5" t="s">
        <v>3424</v>
      </c>
      <c r="AG346" s="6" t="s">
        <v>2980</v>
      </c>
      <c r="AH346" s="6" t="s">
        <v>4097</v>
      </c>
      <c r="AI346" s="7">
        <f>IFERROR(RANK('Ref. Chile'!H345,'Ref. Chile'!H:H,0)+COUNTIF('Ref. Chile'!$H$7:'Ref. Chile'!H345,'Ref. Chile'!H345)-1,"")</f>
        <v>819</v>
      </c>
      <c r="AJ346" s="7">
        <f>IFERROR(RANK('Ref. Chile'!I345,'Ref. Chile'!I:I,0)+COUNTIF('Ref. Chile'!$I$7:'Ref. Chile'!I345,'Ref. Chile'!I345)-1,"")</f>
        <v>588</v>
      </c>
      <c r="AK346" s="7">
        <f>IFERROR(RANK('Ref. Chile'!J345,'Ref. Chile'!J:J,0)+COUNTIF('Ref. Chile'!$J$7:'Ref. Chile'!J345,'Ref. Chile'!J345)-1,"")</f>
        <v>1293</v>
      </c>
      <c r="AL346" s="7">
        <f>IFERROR(RANK('Ref. Chile'!K345,'Ref. Chile'!K:K,0)+COUNTIF('Ref. Chile'!$K$7:'Ref. Chile'!K345,'Ref. Chile'!K345)-1,"")</f>
        <v>859</v>
      </c>
      <c r="AM346" s="7">
        <f>IFERROR(RANK('Ref. Chile'!L345,'Ref. Chile'!L:L,0)+COUNTIF('Ref. Chile'!$L$7:'Ref. Chile'!L345,'Ref. Chile'!L345)-1,"")</f>
        <v>310</v>
      </c>
      <c r="AN346" s="7">
        <f>IFERROR(RANK('Ref. Chile'!M345,'Ref. Chile'!M:M,0)+COUNTIF('Ref. Chile'!$M$7:'Ref. Chile'!M345,'Ref. Chile'!M345)-1,"")</f>
        <v>1235</v>
      </c>
      <c r="AO346" s="7">
        <f>IFERROR(RANK('Ref. Chile'!H345,'Ref. Chile'!H:H,1)+COUNTIF('Ref. Chile'!$H$7:'Ref. Chile'!H345,'Ref. Chile'!H345)-1,"")</f>
        <v>1984</v>
      </c>
      <c r="AP346" s="7">
        <f>IFERROR(RANK('Ref. Chile'!I345,'Ref. Chile'!I:I,1)+COUNTIF('Ref. Chile'!$I$7:'Ref. Chile'!I345,'Ref. Chile'!I345)-1,"")</f>
        <v>2165</v>
      </c>
      <c r="AQ346" s="7">
        <f>IFERROR(RANK('Ref. Chile'!J345,'Ref. Chile'!J:J,1)+COUNTIF('Ref. Chile'!$J$7:'Ref. Chile'!J345,'Ref. Chile'!J345)-1,"")</f>
        <v>1277</v>
      </c>
    </row>
    <row r="347" spans="31:43" ht="17.25" customHeight="1" x14ac:dyDescent="0.3">
      <c r="AE347" s="5" t="s">
        <v>342</v>
      </c>
      <c r="AF347" s="5" t="s">
        <v>3425</v>
      </c>
      <c r="AG347" s="6" t="s">
        <v>2981</v>
      </c>
      <c r="AH347" s="6" t="s">
        <v>4153</v>
      </c>
      <c r="AI347" s="7">
        <f>IFERROR(RANK('Ref. Chile'!H346,'Ref. Chile'!H:H,0)+COUNTIF('Ref. Chile'!$H$7:'Ref. Chile'!H346,'Ref. Chile'!H346)-1,"")</f>
        <v>797</v>
      </c>
      <c r="AJ347" s="7">
        <f>IFERROR(RANK('Ref. Chile'!I346,'Ref. Chile'!I:I,0)+COUNTIF('Ref. Chile'!$I$7:'Ref. Chile'!I346,'Ref. Chile'!I346)-1,"")</f>
        <v>598</v>
      </c>
      <c r="AK347" s="7">
        <f>IFERROR(RANK('Ref. Chile'!J346,'Ref. Chile'!J:J,0)+COUNTIF('Ref. Chile'!$J$7:'Ref. Chile'!J346,'Ref. Chile'!J346)-1,"")</f>
        <v>1384</v>
      </c>
      <c r="AL347" s="7">
        <f>IFERROR(RANK('Ref. Chile'!K346,'Ref. Chile'!K:K,0)+COUNTIF('Ref. Chile'!$K$7:'Ref. Chile'!K346,'Ref. Chile'!K346)-1,"")</f>
        <v>829</v>
      </c>
      <c r="AM347" s="7">
        <f>IFERROR(RANK('Ref. Chile'!L346,'Ref. Chile'!L:L,0)+COUNTIF('Ref. Chile'!$L$7:'Ref. Chile'!L346,'Ref. Chile'!L346)-1,"")</f>
        <v>296</v>
      </c>
      <c r="AN347" s="7">
        <f>IFERROR(RANK('Ref. Chile'!M346,'Ref. Chile'!M:M,0)+COUNTIF('Ref. Chile'!$M$7:'Ref. Chile'!M346,'Ref. Chile'!M346)-1,"")</f>
        <v>1307</v>
      </c>
      <c r="AO347" s="7">
        <f>IFERROR(RANK('Ref. Chile'!H346,'Ref. Chile'!H:H,1)+COUNTIF('Ref. Chile'!$H$7:'Ref. Chile'!H346,'Ref. Chile'!H346)-1,"")</f>
        <v>2006</v>
      </c>
      <c r="AP347" s="7">
        <f>IFERROR(RANK('Ref. Chile'!I346,'Ref. Chile'!I:I,1)+COUNTIF('Ref. Chile'!$I$7:'Ref. Chile'!I346,'Ref. Chile'!I346)-1,"")</f>
        <v>2155</v>
      </c>
      <c r="AQ347" s="7">
        <f>IFERROR(RANK('Ref. Chile'!J346,'Ref. Chile'!J:J,1)+COUNTIF('Ref. Chile'!$J$7:'Ref. Chile'!J346,'Ref. Chile'!J346)-1,"")</f>
        <v>1186</v>
      </c>
    </row>
    <row r="348" spans="31:43" ht="17.25" customHeight="1" x14ac:dyDescent="0.3">
      <c r="AE348" s="5" t="s">
        <v>343</v>
      </c>
      <c r="AF348" s="5" t="s">
        <v>3426</v>
      </c>
      <c r="AG348" s="6" t="s">
        <v>2982</v>
      </c>
      <c r="AH348" s="6" t="s">
        <v>4155</v>
      </c>
      <c r="AI348" s="7">
        <f>IFERROR(RANK('Ref. Chile'!H347,'Ref. Chile'!H:H,0)+COUNTIF('Ref. Chile'!$H$7:'Ref. Chile'!H347,'Ref. Chile'!H347)-1,"")</f>
        <v>752</v>
      </c>
      <c r="AJ348" s="7">
        <f>IFERROR(RANK('Ref. Chile'!I347,'Ref. Chile'!I:I,0)+COUNTIF('Ref. Chile'!$I$7:'Ref. Chile'!I347,'Ref. Chile'!I347)-1,"")</f>
        <v>566</v>
      </c>
      <c r="AK348" s="7">
        <f>IFERROR(RANK('Ref. Chile'!J347,'Ref. Chile'!J:J,0)+COUNTIF('Ref. Chile'!$J$7:'Ref. Chile'!J347,'Ref. Chile'!J347)-1,"")</f>
        <v>1322</v>
      </c>
      <c r="AL348" s="7">
        <f>IFERROR(RANK('Ref. Chile'!K347,'Ref. Chile'!K:K,0)+COUNTIF('Ref. Chile'!$K$7:'Ref. Chile'!K347,'Ref. Chile'!K347)-1,"")</f>
        <v>793</v>
      </c>
      <c r="AM348" s="7">
        <f>IFERROR(RANK('Ref. Chile'!L347,'Ref. Chile'!L:L,0)+COUNTIF('Ref. Chile'!$L$7:'Ref. Chile'!L347,'Ref. Chile'!L347)-1,"")</f>
        <v>265</v>
      </c>
      <c r="AN348" s="7">
        <f>IFERROR(RANK('Ref. Chile'!M347,'Ref. Chile'!M:M,0)+COUNTIF('Ref. Chile'!$M$7:'Ref. Chile'!M347,'Ref. Chile'!M347)-1,"")</f>
        <v>1270</v>
      </c>
      <c r="AO348" s="7">
        <f>IFERROR(RANK('Ref. Chile'!H347,'Ref. Chile'!H:H,1)+COUNTIF('Ref. Chile'!$H$7:'Ref. Chile'!H347,'Ref. Chile'!H347)-1,"")</f>
        <v>2051</v>
      </c>
      <c r="AP348" s="7">
        <f>IFERROR(RANK('Ref. Chile'!I347,'Ref. Chile'!I:I,1)+COUNTIF('Ref. Chile'!$I$7:'Ref. Chile'!I347,'Ref. Chile'!I347)-1,"")</f>
        <v>2187</v>
      </c>
      <c r="AQ348" s="7">
        <f>IFERROR(RANK('Ref. Chile'!J347,'Ref. Chile'!J:J,1)+COUNTIF('Ref. Chile'!$J$7:'Ref. Chile'!J347,'Ref. Chile'!J347)-1,"")</f>
        <v>1248</v>
      </c>
    </row>
    <row r="349" spans="31:43" ht="17.25" customHeight="1" x14ac:dyDescent="0.3">
      <c r="AE349" s="5" t="s">
        <v>344</v>
      </c>
      <c r="AF349" s="5" t="s">
        <v>3427</v>
      </c>
      <c r="AG349" s="6" t="s">
        <v>2982</v>
      </c>
      <c r="AH349" s="6" t="s">
        <v>4156</v>
      </c>
      <c r="AI349" s="7">
        <f>IFERROR(RANK('Ref. Chile'!H348,'Ref. Chile'!H:H,0)+COUNTIF('Ref. Chile'!$H$7:'Ref. Chile'!H348,'Ref. Chile'!H348)-1,"")</f>
        <v>789</v>
      </c>
      <c r="AJ349" s="7">
        <f>IFERROR(RANK('Ref. Chile'!I348,'Ref. Chile'!I:I,0)+COUNTIF('Ref. Chile'!$I$7:'Ref. Chile'!I348,'Ref. Chile'!I348)-1,"")</f>
        <v>579</v>
      </c>
      <c r="AK349" s="7">
        <f>IFERROR(RANK('Ref. Chile'!J348,'Ref. Chile'!J:J,0)+COUNTIF('Ref. Chile'!$J$7:'Ref. Chile'!J348,'Ref. Chile'!J348)-1,"")</f>
        <v>1463</v>
      </c>
      <c r="AL349" s="7">
        <f>IFERROR(RANK('Ref. Chile'!K348,'Ref. Chile'!K:K,0)+COUNTIF('Ref. Chile'!$K$7:'Ref. Chile'!K348,'Ref. Chile'!K348)-1,"")</f>
        <v>821</v>
      </c>
      <c r="AM349" s="7">
        <f>IFERROR(RANK('Ref. Chile'!L348,'Ref. Chile'!L:L,0)+COUNTIF('Ref. Chile'!$L$7:'Ref. Chile'!L348,'Ref. Chile'!L348)-1,"")</f>
        <v>281</v>
      </c>
      <c r="AN349" s="7">
        <f>IFERROR(RANK('Ref. Chile'!M348,'Ref. Chile'!M:M,0)+COUNTIF('Ref. Chile'!$M$7:'Ref. Chile'!M348,'Ref. Chile'!M348)-1,"")</f>
        <v>1355</v>
      </c>
      <c r="AO349" s="7">
        <f>IFERROR(RANK('Ref. Chile'!H348,'Ref. Chile'!H:H,1)+COUNTIF('Ref. Chile'!$H$7:'Ref. Chile'!H348,'Ref. Chile'!H348)-1,"")</f>
        <v>2014</v>
      </c>
      <c r="AP349" s="7">
        <f>IFERROR(RANK('Ref. Chile'!I348,'Ref. Chile'!I:I,1)+COUNTIF('Ref. Chile'!$I$7:'Ref. Chile'!I348,'Ref. Chile'!I348)-1,"")</f>
        <v>2174</v>
      </c>
      <c r="AQ349" s="7">
        <f>IFERROR(RANK('Ref. Chile'!J348,'Ref. Chile'!J:J,1)+COUNTIF('Ref. Chile'!$J$7:'Ref. Chile'!J348,'Ref. Chile'!J348)-1,"")</f>
        <v>1107</v>
      </c>
    </row>
    <row r="350" spans="31:43" ht="17.25" customHeight="1" x14ac:dyDescent="0.3">
      <c r="AE350" s="5" t="s">
        <v>345</v>
      </c>
      <c r="AF350" s="5" t="s">
        <v>3428</v>
      </c>
      <c r="AG350" s="6" t="s">
        <v>2982</v>
      </c>
      <c r="AH350" s="6" t="s">
        <v>4095</v>
      </c>
      <c r="AI350" s="7">
        <f>IFERROR(RANK('Ref. Chile'!H349,'Ref. Chile'!H:H,0)+COUNTIF('Ref. Chile'!$H$7:'Ref. Chile'!H349,'Ref. Chile'!H349)-1,"")</f>
        <v>719</v>
      </c>
      <c r="AJ350" s="7">
        <f>IFERROR(RANK('Ref. Chile'!I349,'Ref. Chile'!I:I,0)+COUNTIF('Ref. Chile'!$I$7:'Ref. Chile'!I349,'Ref. Chile'!I349)-1,"")</f>
        <v>525</v>
      </c>
      <c r="AK350" s="7">
        <f>IFERROR(RANK('Ref. Chile'!J349,'Ref. Chile'!J:J,0)+COUNTIF('Ref. Chile'!$J$7:'Ref. Chile'!J349,'Ref. Chile'!J349)-1,"")</f>
        <v>1262</v>
      </c>
      <c r="AL350" s="7">
        <f>IFERROR(RANK('Ref. Chile'!K349,'Ref. Chile'!K:K,0)+COUNTIF('Ref. Chile'!$K$7:'Ref. Chile'!K349,'Ref. Chile'!K349)-1,"")</f>
        <v>725</v>
      </c>
      <c r="AM350" s="7">
        <f>IFERROR(RANK('Ref. Chile'!L349,'Ref. Chile'!L:L,0)+COUNTIF('Ref. Chile'!$L$7:'Ref. Chile'!L349,'Ref. Chile'!L349)-1,"")</f>
        <v>222</v>
      </c>
      <c r="AN350" s="7">
        <f>IFERROR(RANK('Ref. Chile'!M349,'Ref. Chile'!M:M,0)+COUNTIF('Ref. Chile'!$M$7:'Ref. Chile'!M349,'Ref. Chile'!M349)-1,"")</f>
        <v>1211</v>
      </c>
      <c r="AO350" s="7">
        <f>IFERROR(RANK('Ref. Chile'!H349,'Ref. Chile'!H:H,1)+COUNTIF('Ref. Chile'!$H$7:'Ref. Chile'!H349,'Ref. Chile'!H349)-1,"")</f>
        <v>2084</v>
      </c>
      <c r="AP350" s="7">
        <f>IFERROR(RANK('Ref. Chile'!I349,'Ref. Chile'!I:I,1)+COUNTIF('Ref. Chile'!$I$7:'Ref. Chile'!I349,'Ref. Chile'!I349)-1,"")</f>
        <v>2228</v>
      </c>
      <c r="AQ350" s="7">
        <f>IFERROR(RANK('Ref. Chile'!J349,'Ref. Chile'!J:J,1)+COUNTIF('Ref. Chile'!$J$7:'Ref. Chile'!J349,'Ref. Chile'!J349)-1,"")</f>
        <v>1308</v>
      </c>
    </row>
    <row r="351" spans="31:43" ht="17.25" customHeight="1" x14ac:dyDescent="0.3">
      <c r="AE351" s="5" t="s">
        <v>346</v>
      </c>
      <c r="AF351" s="5" t="s">
        <v>3429</v>
      </c>
      <c r="AG351" s="6" t="s">
        <v>2983</v>
      </c>
      <c r="AH351" s="6" t="s">
        <v>4092</v>
      </c>
      <c r="AI351" s="7">
        <f>IFERROR(RANK('Ref. Chile'!H350,'Ref. Chile'!H:H,0)+COUNTIF('Ref. Chile'!$H$7:'Ref. Chile'!H350,'Ref. Chile'!H350)-1,"")</f>
        <v>724</v>
      </c>
      <c r="AJ351" s="7">
        <f>IFERROR(RANK('Ref. Chile'!I350,'Ref. Chile'!I:I,0)+COUNTIF('Ref. Chile'!$I$7:'Ref. Chile'!I350,'Ref. Chile'!I350)-1,"")</f>
        <v>519</v>
      </c>
      <c r="AK351" s="7">
        <f>IFERROR(RANK('Ref. Chile'!J350,'Ref. Chile'!J:J,0)+COUNTIF('Ref. Chile'!$J$7:'Ref. Chile'!J350,'Ref. Chile'!J350)-1,"")</f>
        <v>1235</v>
      </c>
      <c r="AL351" s="7">
        <f>IFERROR(RANK('Ref. Chile'!K350,'Ref. Chile'!K:K,0)+COUNTIF('Ref. Chile'!$K$7:'Ref. Chile'!K350,'Ref. Chile'!K350)-1,"")</f>
        <v>740</v>
      </c>
      <c r="AM351" s="7">
        <f>IFERROR(RANK('Ref. Chile'!L350,'Ref. Chile'!L:L,0)+COUNTIF('Ref. Chile'!$L$7:'Ref. Chile'!L350,'Ref. Chile'!L350)-1,"")</f>
        <v>226</v>
      </c>
      <c r="AN351" s="7">
        <f>IFERROR(RANK('Ref. Chile'!M350,'Ref. Chile'!M:M,0)+COUNTIF('Ref. Chile'!$M$7:'Ref. Chile'!M350,'Ref. Chile'!M350)-1,"")</f>
        <v>1191</v>
      </c>
      <c r="AO351" s="7">
        <f>IFERROR(RANK('Ref. Chile'!H350,'Ref. Chile'!H:H,1)+COUNTIF('Ref. Chile'!$H$7:'Ref. Chile'!H350,'Ref. Chile'!H350)-1,"")</f>
        <v>2079</v>
      </c>
      <c r="AP351" s="7">
        <f>IFERROR(RANK('Ref. Chile'!I350,'Ref. Chile'!I:I,1)+COUNTIF('Ref. Chile'!$I$7:'Ref. Chile'!I350,'Ref. Chile'!I350)-1,"")</f>
        <v>2234</v>
      </c>
      <c r="AQ351" s="7">
        <f>IFERROR(RANK('Ref. Chile'!J350,'Ref. Chile'!J:J,1)+COUNTIF('Ref. Chile'!$J$7:'Ref. Chile'!J350,'Ref. Chile'!J350)-1,"")</f>
        <v>1335</v>
      </c>
    </row>
    <row r="352" spans="31:43" ht="17.25" customHeight="1" x14ac:dyDescent="0.3">
      <c r="AE352" s="5" t="s">
        <v>347</v>
      </c>
      <c r="AF352" s="5" t="s">
        <v>3430</v>
      </c>
      <c r="AG352" s="6" t="s">
        <v>2983</v>
      </c>
      <c r="AH352" s="6" t="s">
        <v>4126</v>
      </c>
      <c r="AI352" s="7">
        <f>IFERROR(RANK('Ref. Chile'!H351,'Ref. Chile'!H:H,0)+COUNTIF('Ref. Chile'!$H$7:'Ref. Chile'!H351,'Ref. Chile'!H351)-1,"")</f>
        <v>794</v>
      </c>
      <c r="AJ352" s="7">
        <f>IFERROR(RANK('Ref. Chile'!I351,'Ref. Chile'!I:I,0)+COUNTIF('Ref. Chile'!$I$7:'Ref. Chile'!I351,'Ref. Chile'!I351)-1,"")</f>
        <v>580</v>
      </c>
      <c r="AK352" s="7">
        <f>IFERROR(RANK('Ref. Chile'!J351,'Ref. Chile'!J:J,0)+COUNTIF('Ref. Chile'!$J$7:'Ref. Chile'!J351,'Ref. Chile'!J351)-1,"")</f>
        <v>1436</v>
      </c>
      <c r="AL352" s="7">
        <f>IFERROR(RANK('Ref. Chile'!K351,'Ref. Chile'!K:K,0)+COUNTIF('Ref. Chile'!$K$7:'Ref. Chile'!K351,'Ref. Chile'!K351)-1,"")</f>
        <v>823</v>
      </c>
      <c r="AM352" s="7">
        <f>IFERROR(RANK('Ref. Chile'!L351,'Ref. Chile'!L:L,0)+COUNTIF('Ref. Chile'!$L$7:'Ref. Chile'!L351,'Ref. Chile'!L351)-1,"")</f>
        <v>284</v>
      </c>
      <c r="AN352" s="7">
        <f>IFERROR(RANK('Ref. Chile'!M351,'Ref. Chile'!M:M,0)+COUNTIF('Ref. Chile'!$M$7:'Ref. Chile'!M351,'Ref. Chile'!M351)-1,"")</f>
        <v>1340</v>
      </c>
      <c r="AO352" s="7">
        <f>IFERROR(RANK('Ref. Chile'!H351,'Ref. Chile'!H:H,1)+COUNTIF('Ref. Chile'!$H$7:'Ref. Chile'!H351,'Ref. Chile'!H351)-1,"")</f>
        <v>2009</v>
      </c>
      <c r="AP352" s="7">
        <f>IFERROR(RANK('Ref. Chile'!I351,'Ref. Chile'!I:I,1)+COUNTIF('Ref. Chile'!$I$7:'Ref. Chile'!I351,'Ref. Chile'!I351)-1,"")</f>
        <v>2173</v>
      </c>
      <c r="AQ352" s="7">
        <f>IFERROR(RANK('Ref. Chile'!J351,'Ref. Chile'!J:J,1)+COUNTIF('Ref. Chile'!$J$7:'Ref. Chile'!J351,'Ref. Chile'!J351)-1,"")</f>
        <v>1134</v>
      </c>
    </row>
    <row r="353" spans="31:43" ht="17.25" customHeight="1" x14ac:dyDescent="0.3">
      <c r="AE353" s="5" t="s">
        <v>348</v>
      </c>
      <c r="AF353" s="5" t="s">
        <v>3431</v>
      </c>
      <c r="AG353" s="6" t="s">
        <v>2984</v>
      </c>
      <c r="AH353" s="6" t="s">
        <v>4124</v>
      </c>
      <c r="AI353" s="7">
        <f>IFERROR(RANK('Ref. Chile'!H352,'Ref. Chile'!H:H,0)+COUNTIF('Ref. Chile'!$H$7:'Ref. Chile'!H352,'Ref. Chile'!H352)-1,"")</f>
        <v>1509</v>
      </c>
      <c r="AJ353" s="7">
        <f>IFERROR(RANK('Ref. Chile'!I352,'Ref. Chile'!I:I,0)+COUNTIF('Ref. Chile'!$I$7:'Ref. Chile'!I352,'Ref. Chile'!I352)-1,"")</f>
        <v>863</v>
      </c>
      <c r="AK353" s="7">
        <f>IFERROR(RANK('Ref. Chile'!J352,'Ref. Chile'!J:J,0)+COUNTIF('Ref. Chile'!$J$7:'Ref. Chile'!J352,'Ref. Chile'!J352)-1,"")</f>
        <v>1152</v>
      </c>
      <c r="AL353" s="7">
        <f>IFERROR(RANK('Ref. Chile'!K352,'Ref. Chile'!K:K,0)+COUNTIF('Ref. Chile'!$K$7:'Ref. Chile'!K352,'Ref. Chile'!K352)-1,"")</f>
        <v>1351</v>
      </c>
      <c r="AM353" s="7">
        <f>IFERROR(RANK('Ref. Chile'!L352,'Ref. Chile'!L:L,0)+COUNTIF('Ref. Chile'!$L$7:'Ref. Chile'!L352,'Ref. Chile'!L352)-1,"")</f>
        <v>829</v>
      </c>
      <c r="AN353" s="7">
        <f>IFERROR(RANK('Ref. Chile'!M352,'Ref. Chile'!M:M,0)+COUNTIF('Ref. Chile'!$M$7:'Ref. Chile'!M352,'Ref. Chile'!M352)-1,"")</f>
        <v>534</v>
      </c>
      <c r="AO353" s="7">
        <f>IFERROR(RANK('Ref. Chile'!H352,'Ref. Chile'!H:H,1)+COUNTIF('Ref. Chile'!$H$7:'Ref. Chile'!H352,'Ref. Chile'!H352)-1,"")</f>
        <v>1294</v>
      </c>
      <c r="AP353" s="7">
        <f>IFERROR(RANK('Ref. Chile'!I352,'Ref. Chile'!I:I,1)+COUNTIF('Ref. Chile'!$I$7:'Ref. Chile'!I352,'Ref. Chile'!I352)-1,"")</f>
        <v>1890</v>
      </c>
      <c r="AQ353" s="7">
        <f>IFERROR(RANK('Ref. Chile'!J352,'Ref. Chile'!J:J,1)+COUNTIF('Ref. Chile'!$J$7:'Ref. Chile'!J352,'Ref. Chile'!J352)-1,"")</f>
        <v>1418</v>
      </c>
    </row>
    <row r="354" spans="31:43" ht="17.25" customHeight="1" x14ac:dyDescent="0.3">
      <c r="AE354" s="5" t="s">
        <v>349</v>
      </c>
      <c r="AF354" s="5" t="s">
        <v>3432</v>
      </c>
      <c r="AG354" s="6" t="s">
        <v>2984</v>
      </c>
      <c r="AH354" s="6" t="s">
        <v>4088</v>
      </c>
      <c r="AI354" s="7">
        <f>IFERROR(RANK('Ref. Chile'!H353,'Ref. Chile'!H:H,0)+COUNTIF('Ref. Chile'!$H$7:'Ref. Chile'!H353,'Ref. Chile'!H353)-1,"")</f>
        <v>1503</v>
      </c>
      <c r="AJ354" s="7">
        <f>IFERROR(RANK('Ref. Chile'!I353,'Ref. Chile'!I:I,0)+COUNTIF('Ref. Chile'!$I$7:'Ref. Chile'!I353,'Ref. Chile'!I353)-1,"")</f>
        <v>621</v>
      </c>
      <c r="AK354" s="7">
        <f>IFERROR(RANK('Ref. Chile'!J353,'Ref. Chile'!J:J,0)+COUNTIF('Ref. Chile'!$J$7:'Ref. Chile'!J353,'Ref. Chile'!J353)-1,"")</f>
        <v>1099</v>
      </c>
      <c r="AL354" s="7">
        <f>IFERROR(RANK('Ref. Chile'!K353,'Ref. Chile'!K:K,0)+COUNTIF('Ref. Chile'!$K$7:'Ref. Chile'!K353,'Ref. Chile'!K353)-1,"")</f>
        <v>1338</v>
      </c>
      <c r="AM354" s="7">
        <f>IFERROR(RANK('Ref. Chile'!L353,'Ref. Chile'!L:L,0)+COUNTIF('Ref. Chile'!$L$7:'Ref. Chile'!L353,'Ref. Chile'!L353)-1,"")</f>
        <v>817</v>
      </c>
      <c r="AN354" s="7">
        <f>IFERROR(RANK('Ref. Chile'!M353,'Ref. Chile'!M:M,0)+COUNTIF('Ref. Chile'!$M$7:'Ref. Chile'!M353,'Ref. Chile'!M353)-1,"")</f>
        <v>513</v>
      </c>
      <c r="AO354" s="7">
        <f>IFERROR(RANK('Ref. Chile'!H353,'Ref. Chile'!H:H,1)+COUNTIF('Ref. Chile'!$H$7:'Ref. Chile'!H353,'Ref. Chile'!H353)-1,"")</f>
        <v>1300</v>
      </c>
      <c r="AP354" s="7">
        <f>IFERROR(RANK('Ref. Chile'!I353,'Ref. Chile'!I:I,1)+COUNTIF('Ref. Chile'!$I$7:'Ref. Chile'!I353,'Ref. Chile'!I353)-1,"")</f>
        <v>2132</v>
      </c>
      <c r="AQ354" s="7">
        <f>IFERROR(RANK('Ref. Chile'!J353,'Ref. Chile'!J:J,1)+COUNTIF('Ref. Chile'!$J$7:'Ref. Chile'!J353,'Ref. Chile'!J353)-1,"")</f>
        <v>1471</v>
      </c>
    </row>
    <row r="355" spans="31:43" ht="17.25" customHeight="1" x14ac:dyDescent="0.3">
      <c r="AE355" s="5" t="s">
        <v>350</v>
      </c>
      <c r="AF355" s="5" t="s">
        <v>3433</v>
      </c>
      <c r="AG355" s="6" t="s">
        <v>2984</v>
      </c>
      <c r="AH355" s="6" t="s">
        <v>0</v>
      </c>
      <c r="AI355" s="7">
        <f>IFERROR(RANK('Ref. Chile'!H354,'Ref. Chile'!H:H,0)+COUNTIF('Ref. Chile'!$H$7:'Ref. Chile'!H354,'Ref. Chile'!H354)-1,"")</f>
        <v>1490</v>
      </c>
      <c r="AJ355" s="7">
        <f>IFERROR(RANK('Ref. Chile'!I354,'Ref. Chile'!I:I,0)+COUNTIF('Ref. Chile'!$I$7:'Ref. Chile'!I354,'Ref. Chile'!I354)-1,"")</f>
        <v>406</v>
      </c>
      <c r="AK355" s="7">
        <f>IFERROR(RANK('Ref. Chile'!J354,'Ref. Chile'!J:J,0)+COUNTIF('Ref. Chile'!$J$7:'Ref. Chile'!J354,'Ref. Chile'!J354)-1,"")</f>
        <v>954</v>
      </c>
      <c r="AL355" s="7">
        <f>IFERROR(RANK('Ref. Chile'!K354,'Ref. Chile'!K:K,0)+COUNTIF('Ref. Chile'!$K$7:'Ref. Chile'!K354,'Ref. Chile'!K354)-1,"")</f>
        <v>1297</v>
      </c>
      <c r="AM355" s="7">
        <f>IFERROR(RANK('Ref. Chile'!L354,'Ref. Chile'!L:L,0)+COUNTIF('Ref. Chile'!$L$7:'Ref. Chile'!L354,'Ref. Chile'!L354)-1,"")</f>
        <v>776</v>
      </c>
      <c r="AN355" s="7">
        <f>IFERROR(RANK('Ref. Chile'!M354,'Ref. Chile'!M:M,0)+COUNTIF('Ref. Chile'!$M$7:'Ref. Chile'!M354,'Ref. Chile'!M354)-1,"")</f>
        <v>393</v>
      </c>
      <c r="AO355" s="7">
        <f>IFERROR(RANK('Ref. Chile'!H354,'Ref. Chile'!H:H,1)+COUNTIF('Ref. Chile'!$H$7:'Ref. Chile'!H354,'Ref. Chile'!H354)-1,"")</f>
        <v>1313</v>
      </c>
      <c r="AP355" s="7">
        <f>IFERROR(RANK('Ref. Chile'!I354,'Ref. Chile'!I:I,1)+COUNTIF('Ref. Chile'!$I$7:'Ref. Chile'!I354,'Ref. Chile'!I354)-1,"")</f>
        <v>2347</v>
      </c>
      <c r="AQ355" s="7">
        <f>IFERROR(RANK('Ref. Chile'!J354,'Ref. Chile'!J:J,1)+COUNTIF('Ref. Chile'!$J$7:'Ref. Chile'!J354,'Ref. Chile'!J354)-1,"")</f>
        <v>1616</v>
      </c>
    </row>
    <row r="356" spans="31:43" ht="17.25" customHeight="1" x14ac:dyDescent="0.3">
      <c r="AE356" s="5" t="s">
        <v>351</v>
      </c>
      <c r="AF356" s="5" t="s">
        <v>3434</v>
      </c>
      <c r="AG356" s="6" t="s">
        <v>2984</v>
      </c>
      <c r="AH356" s="6" t="s">
        <v>4125</v>
      </c>
      <c r="AI356" s="7">
        <f>IFERROR(RANK('Ref. Chile'!H355,'Ref. Chile'!H:H,0)+COUNTIF('Ref. Chile'!$H$7:'Ref. Chile'!H355,'Ref. Chile'!H355)-1,"")</f>
        <v>1508</v>
      </c>
      <c r="AJ356" s="7">
        <f>IFERROR(RANK('Ref. Chile'!I355,'Ref. Chile'!I:I,0)+COUNTIF('Ref. Chile'!$I$7:'Ref. Chile'!I355,'Ref. Chile'!I355)-1,"")</f>
        <v>859</v>
      </c>
      <c r="AK356" s="7">
        <f>IFERROR(RANK('Ref. Chile'!J355,'Ref. Chile'!J:J,0)+COUNTIF('Ref. Chile'!$J$7:'Ref. Chile'!J355,'Ref. Chile'!J355)-1,"")</f>
        <v>1140</v>
      </c>
      <c r="AL356" s="7">
        <f>IFERROR(RANK('Ref. Chile'!K355,'Ref. Chile'!K:K,0)+COUNTIF('Ref. Chile'!$K$7:'Ref. Chile'!K355,'Ref. Chile'!K355)-1,"")</f>
        <v>1349</v>
      </c>
      <c r="AM356" s="7">
        <f>IFERROR(RANK('Ref. Chile'!L355,'Ref. Chile'!L:L,0)+COUNTIF('Ref. Chile'!$L$7:'Ref. Chile'!L355,'Ref. Chile'!L355)-1,"")</f>
        <v>826</v>
      </c>
      <c r="AN356" s="7">
        <f>IFERROR(RANK('Ref. Chile'!M355,'Ref. Chile'!M:M,0)+COUNTIF('Ref. Chile'!$M$7:'Ref. Chile'!M355,'Ref. Chile'!M355)-1,"")</f>
        <v>528</v>
      </c>
      <c r="AO356" s="7">
        <f>IFERROR(RANK('Ref. Chile'!H355,'Ref. Chile'!H:H,1)+COUNTIF('Ref. Chile'!$H$7:'Ref. Chile'!H355,'Ref. Chile'!H355)-1,"")</f>
        <v>1295</v>
      </c>
      <c r="AP356" s="7">
        <f>IFERROR(RANK('Ref. Chile'!I355,'Ref. Chile'!I:I,1)+COUNTIF('Ref. Chile'!$I$7:'Ref. Chile'!I355,'Ref. Chile'!I355)-1,"")</f>
        <v>1894</v>
      </c>
      <c r="AQ356" s="7">
        <f>IFERROR(RANK('Ref. Chile'!J355,'Ref. Chile'!J:J,1)+COUNTIF('Ref. Chile'!$J$7:'Ref. Chile'!J355,'Ref. Chile'!J355)-1,"")</f>
        <v>1430</v>
      </c>
    </row>
    <row r="357" spans="31:43" ht="17.25" customHeight="1" x14ac:dyDescent="0.3">
      <c r="AE357" s="5" t="s">
        <v>352</v>
      </c>
      <c r="AF357" s="5" t="s">
        <v>3435</v>
      </c>
      <c r="AG357" s="6" t="s">
        <v>2984</v>
      </c>
      <c r="AH357" s="6" t="s">
        <v>4126</v>
      </c>
      <c r="AI357" s="7">
        <f>IFERROR(RANK('Ref. Chile'!H356,'Ref. Chile'!H:H,0)+COUNTIF('Ref. Chile'!$H$7:'Ref. Chile'!H356,'Ref. Chile'!H356)-1,"")</f>
        <v>1543</v>
      </c>
      <c r="AJ357" s="7">
        <f>IFERROR(RANK('Ref. Chile'!I356,'Ref. Chile'!I:I,0)+COUNTIF('Ref. Chile'!$I$7:'Ref. Chile'!I356,'Ref. Chile'!I356)-1,"")</f>
        <v>909</v>
      </c>
      <c r="AK357" s="7">
        <f>IFERROR(RANK('Ref. Chile'!J356,'Ref. Chile'!J:J,0)+COUNTIF('Ref. Chile'!$J$7:'Ref. Chile'!J356,'Ref. Chile'!J356)-1,"")</f>
        <v>1466</v>
      </c>
      <c r="AL357" s="7">
        <f>IFERROR(RANK('Ref. Chile'!K356,'Ref. Chile'!K:K,0)+COUNTIF('Ref. Chile'!$K$7:'Ref. Chile'!K356,'Ref. Chile'!K356)-1,"")</f>
        <v>1388</v>
      </c>
      <c r="AM357" s="7">
        <f>IFERROR(RANK('Ref. Chile'!L356,'Ref. Chile'!L:L,0)+COUNTIF('Ref. Chile'!$L$7:'Ref. Chile'!L356,'Ref. Chile'!L356)-1,"")</f>
        <v>867</v>
      </c>
      <c r="AN357" s="7">
        <f>IFERROR(RANK('Ref. Chile'!M356,'Ref. Chile'!M:M,0)+COUNTIF('Ref. Chile'!$M$7:'Ref. Chile'!M356,'Ref. Chile'!M356)-1,"")</f>
        <v>672</v>
      </c>
      <c r="AO357" s="7">
        <f>IFERROR(RANK('Ref. Chile'!H356,'Ref. Chile'!H:H,1)+COUNTIF('Ref. Chile'!$H$7:'Ref. Chile'!H356,'Ref. Chile'!H356)-1,"")</f>
        <v>1260</v>
      </c>
      <c r="AP357" s="7">
        <f>IFERROR(RANK('Ref. Chile'!I356,'Ref. Chile'!I:I,1)+COUNTIF('Ref. Chile'!$I$7:'Ref. Chile'!I356,'Ref. Chile'!I356)-1,"")</f>
        <v>1844</v>
      </c>
      <c r="AQ357" s="7">
        <f>IFERROR(RANK('Ref. Chile'!J356,'Ref. Chile'!J:J,1)+COUNTIF('Ref. Chile'!$J$7:'Ref. Chile'!J356,'Ref. Chile'!J356)-1,"")</f>
        <v>1104</v>
      </c>
    </row>
    <row r="358" spans="31:43" ht="17.25" customHeight="1" x14ac:dyDescent="0.3">
      <c r="AE358" s="5" t="s">
        <v>353</v>
      </c>
      <c r="AF358" s="5" t="s">
        <v>3436</v>
      </c>
      <c r="AG358" s="6" t="s">
        <v>2984</v>
      </c>
      <c r="AH358" s="6" t="s">
        <v>4127</v>
      </c>
      <c r="AI358" s="7">
        <f>IFERROR(RANK('Ref. Chile'!H357,'Ref. Chile'!H:H,0)+COUNTIF('Ref. Chile'!$H$7:'Ref. Chile'!H357,'Ref. Chile'!H357)-1,"")</f>
        <v>1523</v>
      </c>
      <c r="AJ358" s="7">
        <f>IFERROR(RANK('Ref. Chile'!I357,'Ref. Chile'!I:I,0)+COUNTIF('Ref. Chile'!$I$7:'Ref. Chile'!I357,'Ref. Chile'!I357)-1,"")</f>
        <v>886</v>
      </c>
      <c r="AK358" s="7">
        <f>IFERROR(RANK('Ref. Chile'!J357,'Ref. Chile'!J:J,0)+COUNTIF('Ref. Chile'!$J$7:'Ref. Chile'!J357,'Ref. Chile'!J357)-1,"")</f>
        <v>677</v>
      </c>
      <c r="AL358" s="7">
        <f>IFERROR(RANK('Ref. Chile'!K357,'Ref. Chile'!K:K,0)+COUNTIF('Ref. Chile'!$K$7:'Ref. Chile'!K357,'Ref. Chile'!K357)-1,"")</f>
        <v>1372</v>
      </c>
      <c r="AM358" s="7">
        <f>IFERROR(RANK('Ref. Chile'!L357,'Ref. Chile'!L:L,0)+COUNTIF('Ref. Chile'!$L$7:'Ref. Chile'!L357,'Ref. Chile'!L357)-1,"")</f>
        <v>855</v>
      </c>
      <c r="AN358" s="7">
        <f>IFERROR(RANK('Ref. Chile'!M357,'Ref. Chile'!M:M,0)+COUNTIF('Ref. Chile'!$M$7:'Ref. Chile'!M357,'Ref. Chile'!M357)-1,"")</f>
        <v>622</v>
      </c>
      <c r="AO358" s="7">
        <f>IFERROR(RANK('Ref. Chile'!H357,'Ref. Chile'!H:H,1)+COUNTIF('Ref. Chile'!$H$7:'Ref. Chile'!H357,'Ref. Chile'!H357)-1,"")</f>
        <v>1280</v>
      </c>
      <c r="AP358" s="7">
        <f>IFERROR(RANK('Ref. Chile'!I357,'Ref. Chile'!I:I,1)+COUNTIF('Ref. Chile'!$I$7:'Ref. Chile'!I357,'Ref. Chile'!I357)-1,"")</f>
        <v>1867</v>
      </c>
      <c r="AQ358" s="7">
        <f>IFERROR(RANK('Ref. Chile'!J357,'Ref. Chile'!J:J,1)+COUNTIF('Ref. Chile'!$J$7:'Ref. Chile'!J357,'Ref. Chile'!J357)-1,"")</f>
        <v>1893</v>
      </c>
    </row>
    <row r="359" spans="31:43" ht="17.25" customHeight="1" x14ac:dyDescent="0.3">
      <c r="AE359" s="5" t="s">
        <v>354</v>
      </c>
      <c r="AF359" s="5" t="s">
        <v>3437</v>
      </c>
      <c r="AG359" s="6" t="s">
        <v>2985</v>
      </c>
      <c r="AH359" s="6" t="s">
        <v>4088</v>
      </c>
      <c r="AI359" s="7">
        <f>IFERROR(RANK('Ref. Chile'!H358,'Ref. Chile'!H:H,0)+COUNTIF('Ref. Chile'!$H$7:'Ref. Chile'!H358,'Ref. Chile'!H358)-1,"")</f>
        <v>783</v>
      </c>
      <c r="AJ359" s="7">
        <f>IFERROR(RANK('Ref. Chile'!I358,'Ref. Chile'!I:I,0)+COUNTIF('Ref. Chile'!$I$7:'Ref. Chile'!I358,'Ref. Chile'!I358)-1,"")</f>
        <v>601</v>
      </c>
      <c r="AK359" s="7">
        <f>IFERROR(RANK('Ref. Chile'!J358,'Ref. Chile'!J:J,0)+COUNTIF('Ref. Chile'!$J$7:'Ref. Chile'!J358,'Ref. Chile'!J358)-1,"")</f>
        <v>1354</v>
      </c>
      <c r="AL359" s="7">
        <f>IFERROR(RANK('Ref. Chile'!K358,'Ref. Chile'!K:K,0)+COUNTIF('Ref. Chile'!$K$7:'Ref. Chile'!K358,'Ref. Chile'!K358)-1,"")</f>
        <v>816</v>
      </c>
      <c r="AM359" s="7">
        <f>IFERROR(RANK('Ref. Chile'!L358,'Ref. Chile'!L:L,0)+COUNTIF('Ref. Chile'!$L$7:'Ref. Chile'!L358,'Ref. Chile'!L358)-1,"")</f>
        <v>299</v>
      </c>
      <c r="AN359" s="7">
        <f>IFERROR(RANK('Ref. Chile'!M358,'Ref. Chile'!M:M,0)+COUNTIF('Ref. Chile'!$M$7:'Ref. Chile'!M358,'Ref. Chile'!M358)-1,"")</f>
        <v>1282</v>
      </c>
      <c r="AO359" s="7">
        <f>IFERROR(RANK('Ref. Chile'!H358,'Ref. Chile'!H:H,1)+COUNTIF('Ref. Chile'!$H$7:'Ref. Chile'!H358,'Ref. Chile'!H358)-1,"")</f>
        <v>2020</v>
      </c>
      <c r="AP359" s="7">
        <f>IFERROR(RANK('Ref. Chile'!I358,'Ref. Chile'!I:I,1)+COUNTIF('Ref. Chile'!$I$7:'Ref. Chile'!I358,'Ref. Chile'!I358)-1,"")</f>
        <v>2152</v>
      </c>
      <c r="AQ359" s="7">
        <f>IFERROR(RANK('Ref. Chile'!J358,'Ref. Chile'!J:J,1)+COUNTIF('Ref. Chile'!$J$7:'Ref. Chile'!J358,'Ref. Chile'!J358)-1,"")</f>
        <v>1216</v>
      </c>
    </row>
    <row r="360" spans="31:43" ht="17.25" customHeight="1" x14ac:dyDescent="0.3">
      <c r="AE360" s="5" t="s">
        <v>355</v>
      </c>
      <c r="AF360" s="5" t="s">
        <v>3438</v>
      </c>
      <c r="AG360" s="6" t="s">
        <v>2985</v>
      </c>
      <c r="AH360" s="6" t="s">
        <v>4126</v>
      </c>
      <c r="AI360" s="7">
        <f>IFERROR(RANK('Ref. Chile'!H359,'Ref. Chile'!H:H,0)+COUNTIF('Ref. Chile'!$H$7:'Ref. Chile'!H359,'Ref. Chile'!H359)-1,"")</f>
        <v>788</v>
      </c>
      <c r="AJ360" s="7">
        <f>IFERROR(RANK('Ref. Chile'!I359,'Ref. Chile'!I:I,0)+COUNTIF('Ref. Chile'!$I$7:'Ref. Chile'!I359,'Ref. Chile'!I359)-1,"")</f>
        <v>603</v>
      </c>
      <c r="AK360" s="7">
        <f>IFERROR(RANK('Ref. Chile'!J359,'Ref. Chile'!J:J,0)+COUNTIF('Ref. Chile'!$J$7:'Ref. Chile'!J359,'Ref. Chile'!J359)-1,"")</f>
        <v>1329</v>
      </c>
      <c r="AL360" s="7">
        <f>IFERROR(RANK('Ref. Chile'!K359,'Ref. Chile'!K:K,0)+COUNTIF('Ref. Chile'!$K$7:'Ref. Chile'!K359,'Ref. Chile'!K359)-1,"")</f>
        <v>818</v>
      </c>
      <c r="AM360" s="7">
        <f>IFERROR(RANK('Ref. Chile'!L359,'Ref. Chile'!L:L,0)+COUNTIF('Ref. Chile'!$L$7:'Ref. Chile'!L359,'Ref. Chile'!L359)-1,"")</f>
        <v>300</v>
      </c>
      <c r="AN360" s="7">
        <f>IFERROR(RANK('Ref. Chile'!M359,'Ref. Chile'!M:M,0)+COUNTIF('Ref. Chile'!$M$7:'Ref. Chile'!M359,'Ref. Chile'!M359)-1,"")</f>
        <v>1284</v>
      </c>
      <c r="AO360" s="7">
        <f>IFERROR(RANK('Ref. Chile'!H359,'Ref. Chile'!H:H,1)+COUNTIF('Ref. Chile'!$H$7:'Ref. Chile'!H359,'Ref. Chile'!H359)-1,"")</f>
        <v>2015</v>
      </c>
      <c r="AP360" s="7">
        <f>IFERROR(RANK('Ref. Chile'!I359,'Ref. Chile'!I:I,1)+COUNTIF('Ref. Chile'!$I$7:'Ref. Chile'!I359,'Ref. Chile'!I359)-1,"")</f>
        <v>2150</v>
      </c>
      <c r="AQ360" s="7">
        <f>IFERROR(RANK('Ref. Chile'!J359,'Ref. Chile'!J:J,1)+COUNTIF('Ref. Chile'!$J$7:'Ref. Chile'!J359,'Ref. Chile'!J359)-1,"")</f>
        <v>1241</v>
      </c>
    </row>
    <row r="361" spans="31:43" ht="17.25" customHeight="1" x14ac:dyDescent="0.3">
      <c r="AE361" s="5" t="s">
        <v>356</v>
      </c>
      <c r="AF361" s="5" t="s">
        <v>3439</v>
      </c>
      <c r="AG361" s="6" t="s">
        <v>2986</v>
      </c>
      <c r="AH361" s="6" t="s">
        <v>4155</v>
      </c>
      <c r="AI361" s="7">
        <f>IFERROR(RANK('Ref. Chile'!H360,'Ref. Chile'!H:H,0)+COUNTIF('Ref. Chile'!$H$7:'Ref. Chile'!H360,'Ref. Chile'!H360)-1,"")</f>
        <v>1234</v>
      </c>
      <c r="AJ361" s="7">
        <f>IFERROR(RANK('Ref. Chile'!I360,'Ref. Chile'!I:I,0)+COUNTIF('Ref. Chile'!$I$7:'Ref. Chile'!I360,'Ref. Chile'!I360)-1,"")</f>
        <v>273</v>
      </c>
      <c r="AK361" s="7">
        <f>IFERROR(RANK('Ref. Chile'!J360,'Ref. Chile'!J:J,0)+COUNTIF('Ref. Chile'!$J$7:'Ref. Chile'!J360,'Ref. Chile'!J360)-1,"")</f>
        <v>1646</v>
      </c>
      <c r="AL361" s="7">
        <f>IFERROR(RANK('Ref. Chile'!K360,'Ref. Chile'!K:K,0)+COUNTIF('Ref. Chile'!$K$7:'Ref. Chile'!K360,'Ref. Chile'!K360)-1,"")</f>
        <v>1227</v>
      </c>
      <c r="AM361" s="7">
        <f>IFERROR(RANK('Ref. Chile'!L360,'Ref. Chile'!L:L,0)+COUNTIF('Ref. Chile'!$L$7:'Ref. Chile'!L360,'Ref. Chile'!L360)-1,"")</f>
        <v>142</v>
      </c>
      <c r="AN361" s="7">
        <f>IFERROR(RANK('Ref. Chile'!M360,'Ref. Chile'!M:M,0)+COUNTIF('Ref. Chile'!$M$7:'Ref. Chile'!M360,'Ref. Chile'!M360)-1,"")</f>
        <v>1053</v>
      </c>
      <c r="AO361" s="7">
        <f>IFERROR(RANK('Ref. Chile'!H360,'Ref. Chile'!H:H,1)+COUNTIF('Ref. Chile'!$H$7:'Ref. Chile'!H360,'Ref. Chile'!H360)-1,"")</f>
        <v>1569</v>
      </c>
      <c r="AP361" s="7">
        <f>IFERROR(RANK('Ref. Chile'!I360,'Ref. Chile'!I:I,1)+COUNTIF('Ref. Chile'!$I$7:'Ref. Chile'!I360,'Ref. Chile'!I360)-1,"")</f>
        <v>2480</v>
      </c>
      <c r="AQ361" s="7">
        <f>IFERROR(RANK('Ref. Chile'!J360,'Ref. Chile'!J:J,1)+COUNTIF('Ref. Chile'!$J$7:'Ref. Chile'!J360,'Ref. Chile'!J360)-1,"")</f>
        <v>842</v>
      </c>
    </row>
    <row r="362" spans="31:43" ht="17.25" customHeight="1" x14ac:dyDescent="0.3">
      <c r="AE362" s="5" t="s">
        <v>357</v>
      </c>
      <c r="AF362" s="5" t="s">
        <v>3440</v>
      </c>
      <c r="AG362" s="6" t="s">
        <v>2986</v>
      </c>
      <c r="AH362" s="6" t="s">
        <v>4088</v>
      </c>
      <c r="AI362" s="7">
        <f>IFERROR(RANK('Ref. Chile'!H361,'Ref. Chile'!H:H,0)+COUNTIF('Ref. Chile'!$H$7:'Ref. Chile'!H361,'Ref. Chile'!H361)-1,"")</f>
        <v>1225</v>
      </c>
      <c r="AJ362" s="7">
        <f>IFERROR(RANK('Ref. Chile'!I361,'Ref. Chile'!I:I,0)+COUNTIF('Ref. Chile'!$I$7:'Ref. Chile'!I361,'Ref. Chile'!I361)-1,"")</f>
        <v>235</v>
      </c>
      <c r="AK362" s="7">
        <f>IFERROR(RANK('Ref. Chile'!J361,'Ref. Chile'!J:J,0)+COUNTIF('Ref. Chile'!$J$7:'Ref. Chile'!J361,'Ref. Chile'!J361)-1,"")</f>
        <v>1646</v>
      </c>
      <c r="AL362" s="7">
        <f>IFERROR(RANK('Ref. Chile'!K361,'Ref. Chile'!K:K,0)+COUNTIF('Ref. Chile'!$K$7:'Ref. Chile'!K361,'Ref. Chile'!K361)-1,"")</f>
        <v>1201</v>
      </c>
      <c r="AM362" s="7">
        <f>IFERROR(RANK('Ref. Chile'!L361,'Ref. Chile'!L:L,0)+COUNTIF('Ref. Chile'!$L$7:'Ref. Chile'!L361,'Ref. Chile'!L361)-1,"")</f>
        <v>119</v>
      </c>
      <c r="AN362" s="7">
        <f>IFERROR(RANK('Ref. Chile'!M361,'Ref. Chile'!M:M,0)+COUNTIF('Ref. Chile'!$M$7:'Ref. Chile'!M361,'Ref. Chile'!M361)-1,"")</f>
        <v>1507</v>
      </c>
      <c r="AO362" s="7">
        <f>IFERROR(RANK('Ref. Chile'!H361,'Ref. Chile'!H:H,1)+COUNTIF('Ref. Chile'!$H$7:'Ref. Chile'!H361,'Ref. Chile'!H361)-1,"")</f>
        <v>1578</v>
      </c>
      <c r="AP362" s="7">
        <f>IFERROR(RANK('Ref. Chile'!I361,'Ref. Chile'!I:I,1)+COUNTIF('Ref. Chile'!$I$7:'Ref. Chile'!I361,'Ref. Chile'!I361)-1,"")</f>
        <v>2518</v>
      </c>
      <c r="AQ362" s="7">
        <f>IFERROR(RANK('Ref. Chile'!J361,'Ref. Chile'!J:J,1)+COUNTIF('Ref. Chile'!$J$7:'Ref. Chile'!J361,'Ref. Chile'!J361)-1,"")</f>
        <v>842</v>
      </c>
    </row>
    <row r="363" spans="31:43" ht="17.25" customHeight="1" x14ac:dyDescent="0.3">
      <c r="AE363" s="5" t="s">
        <v>358</v>
      </c>
      <c r="AF363" s="5" t="s">
        <v>3441</v>
      </c>
      <c r="AG363" s="6" t="s">
        <v>2986</v>
      </c>
      <c r="AH363" s="6" t="s">
        <v>0</v>
      </c>
      <c r="AI363" s="7">
        <f>IFERROR(RANK('Ref. Chile'!H362,'Ref. Chile'!H:H,0)+COUNTIF('Ref. Chile'!$H$7:'Ref. Chile'!H362,'Ref. Chile'!H362)-1,"")</f>
        <v>1197</v>
      </c>
      <c r="AJ363" s="7">
        <f>IFERROR(RANK('Ref. Chile'!I362,'Ref. Chile'!I:I,0)+COUNTIF('Ref. Chile'!$I$7:'Ref. Chile'!I362,'Ref. Chile'!I362)-1,"")</f>
        <v>127</v>
      </c>
      <c r="AK363" s="7">
        <f>IFERROR(RANK('Ref. Chile'!J362,'Ref. Chile'!J:J,0)+COUNTIF('Ref. Chile'!$J$7:'Ref. Chile'!J362,'Ref. Chile'!J362)-1,"")</f>
        <v>956</v>
      </c>
      <c r="AL363" s="7">
        <f>IFERROR(RANK('Ref. Chile'!K362,'Ref. Chile'!K:K,0)+COUNTIF('Ref. Chile'!$K$7:'Ref. Chile'!K362,'Ref. Chile'!K362)-1,"")</f>
        <v>750</v>
      </c>
      <c r="AM363" s="7">
        <f>IFERROR(RANK('Ref. Chile'!L362,'Ref. Chile'!L:L,0)+COUNTIF('Ref. Chile'!$L$7:'Ref. Chile'!L362,'Ref. Chile'!L362)-1,"")</f>
        <v>54</v>
      </c>
      <c r="AN363" s="7">
        <f>IFERROR(RANK('Ref. Chile'!M362,'Ref. Chile'!M:M,0)+COUNTIF('Ref. Chile'!$M$7:'Ref. Chile'!M362,'Ref. Chile'!M362)-1,"")</f>
        <v>835</v>
      </c>
      <c r="AO363" s="7">
        <f>IFERROR(RANK('Ref. Chile'!H362,'Ref. Chile'!H:H,1)+COUNTIF('Ref. Chile'!$H$7:'Ref. Chile'!H362,'Ref. Chile'!H362)-1,"")</f>
        <v>1606</v>
      </c>
      <c r="AP363" s="7">
        <f>IFERROR(RANK('Ref. Chile'!I362,'Ref. Chile'!I:I,1)+COUNTIF('Ref. Chile'!$I$7:'Ref. Chile'!I362,'Ref. Chile'!I362)-1,"")</f>
        <v>2626</v>
      </c>
      <c r="AQ363" s="7">
        <f>IFERROR(RANK('Ref. Chile'!J362,'Ref. Chile'!J:J,1)+COUNTIF('Ref. Chile'!$J$7:'Ref. Chile'!J362,'Ref. Chile'!J362)-1,"")</f>
        <v>1614</v>
      </c>
    </row>
    <row r="364" spans="31:43" ht="17.25" customHeight="1" x14ac:dyDescent="0.3">
      <c r="AE364" s="5" t="s">
        <v>359</v>
      </c>
      <c r="AF364" s="5" t="s">
        <v>3442</v>
      </c>
      <c r="AG364" s="6" t="s">
        <v>2986</v>
      </c>
      <c r="AH364" s="6" t="s">
        <v>4158</v>
      </c>
      <c r="AI364" s="7">
        <f>IFERROR(RANK('Ref. Chile'!H363,'Ref. Chile'!H:H,0)+COUNTIF('Ref. Chile'!$H$7:'Ref. Chile'!H363,'Ref. Chile'!H363)-1,"")</f>
        <v>1229</v>
      </c>
      <c r="AJ364" s="7">
        <f>IFERROR(RANK('Ref. Chile'!I363,'Ref. Chile'!I:I,0)+COUNTIF('Ref. Chile'!$I$7:'Ref. Chile'!I363,'Ref. Chile'!I363)-1,"")</f>
        <v>252</v>
      </c>
      <c r="AK364" s="7">
        <f>IFERROR(RANK('Ref. Chile'!J363,'Ref. Chile'!J:J,0)+COUNTIF('Ref. Chile'!$J$7:'Ref. Chile'!J363,'Ref. Chile'!J363)-1,"")</f>
        <v>1646</v>
      </c>
      <c r="AL364" s="7">
        <f>IFERROR(RANK('Ref. Chile'!K363,'Ref. Chile'!K:K,0)+COUNTIF('Ref. Chile'!$K$7:'Ref. Chile'!K363,'Ref. Chile'!K363)-1,"")</f>
        <v>1214</v>
      </c>
      <c r="AM364" s="7">
        <f>IFERROR(RANK('Ref. Chile'!L363,'Ref. Chile'!L:L,0)+COUNTIF('Ref. Chile'!$L$7:'Ref. Chile'!L363,'Ref. Chile'!L363)-1,"")</f>
        <v>128</v>
      </c>
      <c r="AN364" s="7">
        <f>IFERROR(RANK('Ref. Chile'!M363,'Ref. Chile'!M:M,0)+COUNTIF('Ref. Chile'!$M$7:'Ref. Chile'!M363,'Ref. Chile'!M363)-1,"")</f>
        <v>1507</v>
      </c>
      <c r="AO364" s="7">
        <f>IFERROR(RANK('Ref. Chile'!H363,'Ref. Chile'!H:H,1)+COUNTIF('Ref. Chile'!$H$7:'Ref. Chile'!H363,'Ref. Chile'!H363)-1,"")</f>
        <v>1574</v>
      </c>
      <c r="AP364" s="7">
        <f>IFERROR(RANK('Ref. Chile'!I363,'Ref. Chile'!I:I,1)+COUNTIF('Ref. Chile'!$I$7:'Ref. Chile'!I363,'Ref. Chile'!I363)-1,"")</f>
        <v>2501</v>
      </c>
      <c r="AQ364" s="7">
        <f>IFERROR(RANK('Ref. Chile'!J363,'Ref. Chile'!J:J,1)+COUNTIF('Ref. Chile'!$J$7:'Ref. Chile'!J363,'Ref. Chile'!J363)-1,"")</f>
        <v>842</v>
      </c>
    </row>
    <row r="365" spans="31:43" ht="17.25" customHeight="1" x14ac:dyDescent="0.3">
      <c r="AE365" s="5" t="s">
        <v>360</v>
      </c>
      <c r="AF365" s="5" t="s">
        <v>3443</v>
      </c>
      <c r="AG365" s="6" t="s">
        <v>2986</v>
      </c>
      <c r="AH365" s="6" t="s">
        <v>4126</v>
      </c>
      <c r="AI365" s="7">
        <f>IFERROR(RANK('Ref. Chile'!H364,'Ref. Chile'!H:H,0)+COUNTIF('Ref. Chile'!$H$7:'Ref. Chile'!H364,'Ref. Chile'!H364)-1,"")</f>
        <v>1241</v>
      </c>
      <c r="AJ365" s="7">
        <f>IFERROR(RANK('Ref. Chile'!I364,'Ref. Chile'!I:I,0)+COUNTIF('Ref. Chile'!$I$7:'Ref. Chile'!I364,'Ref. Chile'!I364)-1,"")</f>
        <v>299</v>
      </c>
      <c r="AK365" s="7">
        <f>IFERROR(RANK('Ref. Chile'!J364,'Ref. Chile'!J:J,0)+COUNTIF('Ref. Chile'!$J$7:'Ref. Chile'!J364,'Ref. Chile'!J364)-1,"")</f>
        <v>1202</v>
      </c>
      <c r="AL365" s="7">
        <f>IFERROR(RANK('Ref. Chile'!K364,'Ref. Chile'!K:K,0)+COUNTIF('Ref. Chile'!$K$7:'Ref. Chile'!K364,'Ref. Chile'!K364)-1,"")</f>
        <v>1243</v>
      </c>
      <c r="AM365" s="7">
        <f>IFERROR(RANK('Ref. Chile'!L364,'Ref. Chile'!L:L,0)+COUNTIF('Ref. Chile'!$L$7:'Ref. Chile'!L364,'Ref. Chile'!L364)-1,"")</f>
        <v>156</v>
      </c>
      <c r="AN365" s="7">
        <f>IFERROR(RANK('Ref. Chile'!M364,'Ref. Chile'!M:M,0)+COUNTIF('Ref. Chile'!$M$7:'Ref. Chile'!M364,'Ref. Chile'!M364)-1,"")</f>
        <v>1072</v>
      </c>
      <c r="AO365" s="7">
        <f>IFERROR(RANK('Ref. Chile'!H364,'Ref. Chile'!H:H,1)+COUNTIF('Ref. Chile'!$H$7:'Ref. Chile'!H364,'Ref. Chile'!H364)-1,"")</f>
        <v>1562</v>
      </c>
      <c r="AP365" s="7">
        <f>IFERROR(RANK('Ref. Chile'!I364,'Ref. Chile'!I:I,1)+COUNTIF('Ref. Chile'!$I$7:'Ref. Chile'!I364,'Ref. Chile'!I364)-1,"")</f>
        <v>2454</v>
      </c>
      <c r="AQ365" s="7">
        <f>IFERROR(RANK('Ref. Chile'!J364,'Ref. Chile'!J:J,1)+COUNTIF('Ref. Chile'!$J$7:'Ref. Chile'!J364,'Ref. Chile'!J364)-1,"")</f>
        <v>1368</v>
      </c>
    </row>
    <row r="366" spans="31:43" ht="17.25" customHeight="1" x14ac:dyDescent="0.3">
      <c r="AE366" s="5" t="s">
        <v>361</v>
      </c>
      <c r="AF366" s="5" t="s">
        <v>3444</v>
      </c>
      <c r="AG366" s="6" t="s">
        <v>2986</v>
      </c>
      <c r="AH366" s="6" t="s">
        <v>4127</v>
      </c>
      <c r="AI366" s="7">
        <f>IFERROR(RANK('Ref. Chile'!H365,'Ref. Chile'!H:H,0)+COUNTIF('Ref. Chile'!$H$7:'Ref. Chile'!H365,'Ref. Chile'!H365)-1,"")</f>
        <v>888</v>
      </c>
      <c r="AJ366" s="7">
        <f>IFERROR(RANK('Ref. Chile'!I365,'Ref. Chile'!I:I,0)+COUNTIF('Ref. Chile'!$I$7:'Ref. Chile'!I365,'Ref. Chile'!I365)-1,"")</f>
        <v>707</v>
      </c>
      <c r="AK366" s="7">
        <f>IFERROR(RANK('Ref. Chile'!J365,'Ref. Chile'!J:J,0)+COUNTIF('Ref. Chile'!$J$7:'Ref. Chile'!J365,'Ref. Chile'!J365)-1,"")</f>
        <v>1933</v>
      </c>
      <c r="AL366" s="7">
        <f>IFERROR(RANK('Ref. Chile'!K365,'Ref. Chile'!K:K,0)+COUNTIF('Ref. Chile'!$K$7:'Ref. Chile'!K365,'Ref. Chile'!K365)-1,"")</f>
        <v>953</v>
      </c>
      <c r="AM366" s="7">
        <f>IFERROR(RANK('Ref. Chile'!L365,'Ref. Chile'!L:L,0)+COUNTIF('Ref. Chile'!$L$7:'Ref. Chile'!L365,'Ref. Chile'!L365)-1,"")</f>
        <v>412</v>
      </c>
      <c r="AN366" s="7">
        <f>IFERROR(RANK('Ref. Chile'!M365,'Ref. Chile'!M:M,0)+COUNTIF('Ref. Chile'!$M$7:'Ref. Chile'!M365,'Ref. Chile'!M365)-1,"")</f>
        <v>1508</v>
      </c>
      <c r="AO366" s="7">
        <f>IFERROR(RANK('Ref. Chile'!H365,'Ref. Chile'!H:H,1)+COUNTIF('Ref. Chile'!$H$7:'Ref. Chile'!H365,'Ref. Chile'!H365)-1,"")</f>
        <v>1775</v>
      </c>
      <c r="AP366" s="7">
        <f>IFERROR(RANK('Ref. Chile'!I365,'Ref. Chile'!I:I,1)+COUNTIF('Ref. Chile'!$I$7:'Ref. Chile'!I365,'Ref. Chile'!I365)-1,"")</f>
        <v>1923</v>
      </c>
      <c r="AQ366" s="7">
        <f>IFERROR(RANK('Ref. Chile'!J365,'Ref. Chile'!J:J,1)+COUNTIF('Ref. Chile'!$J$7:'Ref. Chile'!J365,'Ref. Chile'!J365)-1,"")</f>
        <v>637</v>
      </c>
    </row>
    <row r="367" spans="31:43" ht="17.25" customHeight="1" x14ac:dyDescent="0.3">
      <c r="AE367" s="5" t="s">
        <v>362</v>
      </c>
      <c r="AF367" s="5" t="s">
        <v>3445</v>
      </c>
      <c r="AG367" s="6" t="s">
        <v>2987</v>
      </c>
      <c r="AH367" s="6" t="s">
        <v>4092</v>
      </c>
      <c r="AI367" s="7">
        <f>IFERROR(RANK('Ref. Chile'!H366,'Ref. Chile'!H:H,0)+COUNTIF('Ref. Chile'!$H$7:'Ref. Chile'!H366,'Ref. Chile'!H366)-1,"")</f>
        <v>2314</v>
      </c>
      <c r="AJ367" s="7">
        <f>IFERROR(RANK('Ref. Chile'!I366,'Ref. Chile'!I:I,0)+COUNTIF('Ref. Chile'!$I$7:'Ref. Chile'!I366,'Ref. Chile'!I366)-1,"")</f>
        <v>2553</v>
      </c>
      <c r="AK367" s="7">
        <f>IFERROR(RANK('Ref. Chile'!J366,'Ref. Chile'!J:J,0)+COUNTIF('Ref. Chile'!$J$7:'Ref. Chile'!J366,'Ref. Chile'!J366)-1,"")</f>
        <v>2341</v>
      </c>
      <c r="AL367" s="7">
        <f>IFERROR(RANK('Ref. Chile'!K366,'Ref. Chile'!K:K,0)+COUNTIF('Ref. Chile'!$K$7:'Ref. Chile'!K366,'Ref. Chile'!K366)-1,"")</f>
        <v>2477</v>
      </c>
      <c r="AM367" s="7">
        <f>IFERROR(RANK('Ref. Chile'!L366,'Ref. Chile'!L:L,0)+COUNTIF('Ref. Chile'!$L$7:'Ref. Chile'!L366,'Ref. Chile'!L366)-1,"")</f>
        <v>2030</v>
      </c>
      <c r="AN367" s="7">
        <f>IFERROR(RANK('Ref. Chile'!M366,'Ref. Chile'!M:M,0)+COUNTIF('Ref. Chile'!$M$7:'Ref. Chile'!M366,'Ref. Chile'!M366)-1,"")</f>
        <v>2315</v>
      </c>
      <c r="AO367" s="7">
        <f>IFERROR(RANK('Ref. Chile'!H366,'Ref. Chile'!H:H,1)+COUNTIF('Ref. Chile'!$H$7:'Ref. Chile'!H366,'Ref. Chile'!H366)-1,"")</f>
        <v>489</v>
      </c>
      <c r="AP367" s="7">
        <f>IFERROR(RANK('Ref. Chile'!I366,'Ref. Chile'!I:I,1)+COUNTIF('Ref. Chile'!$I$7:'Ref. Chile'!I366,'Ref. Chile'!I366)-1,"")</f>
        <v>200</v>
      </c>
      <c r="AQ367" s="7">
        <f>IFERROR(RANK('Ref. Chile'!J366,'Ref. Chile'!J:J,1)+COUNTIF('Ref. Chile'!$J$7:'Ref. Chile'!J366,'Ref. Chile'!J366)-1,"")</f>
        <v>229</v>
      </c>
    </row>
    <row r="368" spans="31:43" ht="17.25" customHeight="1" x14ac:dyDescent="0.3">
      <c r="AE368" s="5" t="s">
        <v>363</v>
      </c>
      <c r="AF368" s="5" t="s">
        <v>3446</v>
      </c>
      <c r="AG368" s="6" t="s">
        <v>2987</v>
      </c>
      <c r="AH368" s="6" t="s">
        <v>4140</v>
      </c>
      <c r="AI368" s="7">
        <f>IFERROR(RANK('Ref. Chile'!H367,'Ref. Chile'!H:H,0)+COUNTIF('Ref. Chile'!$H$7:'Ref. Chile'!H367,'Ref. Chile'!H367)-1,"")</f>
        <v>2313</v>
      </c>
      <c r="AJ368" s="7">
        <f>IFERROR(RANK('Ref. Chile'!I367,'Ref. Chile'!I:I,0)+COUNTIF('Ref. Chile'!$I$7:'Ref. Chile'!I367,'Ref. Chile'!I367)-1,"")</f>
        <v>2552</v>
      </c>
      <c r="AK368" s="7">
        <f>IFERROR(RANK('Ref. Chile'!J367,'Ref. Chile'!J:J,0)+COUNTIF('Ref. Chile'!$J$7:'Ref. Chile'!J367,'Ref. Chile'!J367)-1,"")</f>
        <v>2340</v>
      </c>
      <c r="AL368" s="7">
        <f>IFERROR(RANK('Ref. Chile'!K367,'Ref. Chile'!K:K,0)+COUNTIF('Ref. Chile'!$K$7:'Ref. Chile'!K367,'Ref. Chile'!K367)-1,"")</f>
        <v>2476</v>
      </c>
      <c r="AM368" s="7">
        <f>IFERROR(RANK('Ref. Chile'!L367,'Ref. Chile'!L:L,0)+COUNTIF('Ref. Chile'!$L$7:'Ref. Chile'!L367,'Ref. Chile'!L367)-1,"")</f>
        <v>2027</v>
      </c>
      <c r="AN368" s="7">
        <f>IFERROR(RANK('Ref. Chile'!M367,'Ref. Chile'!M:M,0)+COUNTIF('Ref. Chile'!$M$7:'Ref. Chile'!M367,'Ref. Chile'!M367)-1,"")</f>
        <v>2314</v>
      </c>
      <c r="AO368" s="7">
        <f>IFERROR(RANK('Ref. Chile'!H367,'Ref. Chile'!H:H,1)+COUNTIF('Ref. Chile'!$H$7:'Ref. Chile'!H367,'Ref. Chile'!H367)-1,"")</f>
        <v>490</v>
      </c>
      <c r="AP368" s="7">
        <f>IFERROR(RANK('Ref. Chile'!I367,'Ref. Chile'!I:I,1)+COUNTIF('Ref. Chile'!$I$7:'Ref. Chile'!I367,'Ref. Chile'!I367)-1,"")</f>
        <v>201</v>
      </c>
      <c r="AQ368" s="7">
        <f>IFERROR(RANK('Ref. Chile'!J367,'Ref. Chile'!J:J,1)+COUNTIF('Ref. Chile'!$J$7:'Ref. Chile'!J367,'Ref. Chile'!J367)-1,"")</f>
        <v>230</v>
      </c>
    </row>
    <row r="369" spans="31:43" ht="17.25" customHeight="1" x14ac:dyDescent="0.3">
      <c r="AE369" s="5" t="s">
        <v>364</v>
      </c>
      <c r="AF369" s="5" t="s">
        <v>3447</v>
      </c>
      <c r="AG369" s="6" t="s">
        <v>2987</v>
      </c>
      <c r="AH369" s="6" t="s">
        <v>4160</v>
      </c>
      <c r="AI369" s="7">
        <f>IFERROR(RANK('Ref. Chile'!H368,'Ref. Chile'!H:H,0)+COUNTIF('Ref. Chile'!$H$7:'Ref. Chile'!H368,'Ref. Chile'!H368)-1,"")</f>
        <v>2322</v>
      </c>
      <c r="AJ369" s="7">
        <f>IFERROR(RANK('Ref. Chile'!I368,'Ref. Chile'!I:I,0)+COUNTIF('Ref. Chile'!$I$7:'Ref. Chile'!I368,'Ref. Chile'!I368)-1,"")</f>
        <v>2563</v>
      </c>
      <c r="AK369" s="7">
        <f>IFERROR(RANK('Ref. Chile'!J368,'Ref. Chile'!J:J,0)+COUNTIF('Ref. Chile'!$J$7:'Ref. Chile'!J368,'Ref. Chile'!J368)-1,"")</f>
        <v>2357</v>
      </c>
      <c r="AL369" s="7">
        <f>IFERROR(RANK('Ref. Chile'!K368,'Ref. Chile'!K:K,0)+COUNTIF('Ref. Chile'!$K$7:'Ref. Chile'!K368,'Ref. Chile'!K368)-1,"")</f>
        <v>2481</v>
      </c>
      <c r="AM369" s="7">
        <f>IFERROR(RANK('Ref. Chile'!L368,'Ref. Chile'!L:L,0)+COUNTIF('Ref. Chile'!$L$7:'Ref. Chile'!L368,'Ref. Chile'!L368)-1,"")</f>
        <v>2059</v>
      </c>
      <c r="AN369" s="7">
        <f>IFERROR(RANK('Ref. Chile'!M368,'Ref. Chile'!M:M,0)+COUNTIF('Ref. Chile'!$M$7:'Ref. Chile'!M368,'Ref. Chile'!M368)-1,"")</f>
        <v>2324</v>
      </c>
      <c r="AO369" s="7">
        <f>IFERROR(RANK('Ref. Chile'!H368,'Ref. Chile'!H:H,1)+COUNTIF('Ref. Chile'!$H$7:'Ref. Chile'!H368,'Ref. Chile'!H368)-1,"")</f>
        <v>481</v>
      </c>
      <c r="AP369" s="7">
        <f>IFERROR(RANK('Ref. Chile'!I368,'Ref. Chile'!I:I,1)+COUNTIF('Ref. Chile'!$I$7:'Ref. Chile'!I368,'Ref. Chile'!I368)-1,"")</f>
        <v>190</v>
      </c>
      <c r="AQ369" s="7">
        <f>IFERROR(RANK('Ref. Chile'!J368,'Ref. Chile'!J:J,1)+COUNTIF('Ref. Chile'!$J$7:'Ref. Chile'!J368,'Ref. Chile'!J368)-1,"")</f>
        <v>213</v>
      </c>
    </row>
    <row r="370" spans="31:43" ht="17.25" customHeight="1" x14ac:dyDescent="0.3">
      <c r="AE370" s="5" t="s">
        <v>365</v>
      </c>
      <c r="AF370" s="5" t="s">
        <v>3448</v>
      </c>
      <c r="AG370" s="6" t="s">
        <v>2987</v>
      </c>
      <c r="AH370" s="6" t="s">
        <v>4088</v>
      </c>
      <c r="AI370" s="7">
        <f>IFERROR(RANK('Ref. Chile'!H369,'Ref. Chile'!H:H,0)+COUNTIF('Ref. Chile'!$H$7:'Ref. Chile'!H369,'Ref. Chile'!H369)-1,"")</f>
        <v>2318</v>
      </c>
      <c r="AJ370" s="7">
        <f>IFERROR(RANK('Ref. Chile'!I369,'Ref. Chile'!I:I,0)+COUNTIF('Ref. Chile'!$I$7:'Ref. Chile'!I369,'Ref. Chile'!I369)-1,"")</f>
        <v>2557</v>
      </c>
      <c r="AK370" s="7">
        <f>IFERROR(RANK('Ref. Chile'!J369,'Ref. Chile'!J:J,0)+COUNTIF('Ref. Chile'!$J$7:'Ref. Chile'!J369,'Ref. Chile'!J369)-1,"")</f>
        <v>2296</v>
      </c>
      <c r="AL370" s="7">
        <f>IFERROR(RANK('Ref. Chile'!K369,'Ref. Chile'!K:K,0)+COUNTIF('Ref. Chile'!$K$7:'Ref. Chile'!K369,'Ref. Chile'!K369)-1,"")</f>
        <v>2480</v>
      </c>
      <c r="AM370" s="7">
        <f>IFERROR(RANK('Ref. Chile'!L369,'Ref. Chile'!L:L,0)+COUNTIF('Ref. Chile'!$L$7:'Ref. Chile'!L369,'Ref. Chile'!L369)-1,"")</f>
        <v>2046</v>
      </c>
      <c r="AN370" s="7">
        <f>IFERROR(RANK('Ref. Chile'!M369,'Ref. Chile'!M:M,0)+COUNTIF('Ref. Chile'!$M$7:'Ref. Chile'!M369,'Ref. Chile'!M369)-1,"")</f>
        <v>2264</v>
      </c>
      <c r="AO370" s="7">
        <f>IFERROR(RANK('Ref. Chile'!H369,'Ref. Chile'!H:H,1)+COUNTIF('Ref. Chile'!$H$7:'Ref. Chile'!H369,'Ref. Chile'!H369)-1,"")</f>
        <v>485</v>
      </c>
      <c r="AP370" s="7">
        <f>IFERROR(RANK('Ref. Chile'!I369,'Ref. Chile'!I:I,1)+COUNTIF('Ref. Chile'!$I$7:'Ref. Chile'!I369,'Ref. Chile'!I369)-1,"")</f>
        <v>196</v>
      </c>
      <c r="AQ370" s="7">
        <f>IFERROR(RANK('Ref. Chile'!J369,'Ref. Chile'!J:J,1)+COUNTIF('Ref. Chile'!$J$7:'Ref. Chile'!J369,'Ref. Chile'!J369)-1,"")</f>
        <v>274</v>
      </c>
    </row>
    <row r="371" spans="31:43" ht="17.25" customHeight="1" x14ac:dyDescent="0.3">
      <c r="AE371" s="5" t="s">
        <v>366</v>
      </c>
      <c r="AF371" s="5" t="s">
        <v>3449</v>
      </c>
      <c r="AG371" s="6" t="s">
        <v>2987</v>
      </c>
      <c r="AH371" s="6" t="s">
        <v>0</v>
      </c>
      <c r="AI371" s="7">
        <f>IFERROR(RANK('Ref. Chile'!H370,'Ref. Chile'!H:H,0)+COUNTIF('Ref. Chile'!$H$7:'Ref. Chile'!H370,'Ref. Chile'!H370)-1,"")</f>
        <v>2307</v>
      </c>
      <c r="AJ371" s="7">
        <f>IFERROR(RANK('Ref. Chile'!I370,'Ref. Chile'!I:I,0)+COUNTIF('Ref. Chile'!$I$7:'Ref. Chile'!I370,'Ref. Chile'!I370)-1,"")</f>
        <v>2545</v>
      </c>
      <c r="AK371" s="7">
        <f>IFERROR(RANK('Ref. Chile'!J370,'Ref. Chile'!J:J,0)+COUNTIF('Ref. Chile'!$J$7:'Ref. Chile'!J370,'Ref. Chile'!J370)-1,"")</f>
        <v>1646</v>
      </c>
      <c r="AL371" s="7">
        <f>IFERROR(RANK('Ref. Chile'!K370,'Ref. Chile'!K:K,0)+COUNTIF('Ref. Chile'!$K$7:'Ref. Chile'!K370,'Ref. Chile'!K370)-1,"")</f>
        <v>2471</v>
      </c>
      <c r="AM371" s="7">
        <f>IFERROR(RANK('Ref. Chile'!L370,'Ref. Chile'!L:L,0)+COUNTIF('Ref. Chile'!$L$7:'Ref. Chile'!L370,'Ref. Chile'!L370)-1,"")</f>
        <v>2014</v>
      </c>
      <c r="AN371" s="7">
        <f>IFERROR(RANK('Ref. Chile'!M370,'Ref. Chile'!M:M,0)+COUNTIF('Ref. Chile'!$M$7:'Ref. Chile'!M370,'Ref. Chile'!M370)-1,"")</f>
        <v>1508</v>
      </c>
      <c r="AO371" s="7">
        <f>IFERROR(RANK('Ref. Chile'!H370,'Ref. Chile'!H:H,1)+COUNTIF('Ref. Chile'!$H$7:'Ref. Chile'!H370,'Ref. Chile'!H370)-1,"")</f>
        <v>496</v>
      </c>
      <c r="AP371" s="7">
        <f>IFERROR(RANK('Ref. Chile'!I370,'Ref. Chile'!I:I,1)+COUNTIF('Ref. Chile'!$I$7:'Ref. Chile'!I370,'Ref. Chile'!I370)-1,"")</f>
        <v>208</v>
      </c>
      <c r="AQ371" s="7">
        <f>IFERROR(RANK('Ref. Chile'!J370,'Ref. Chile'!J:J,1)+COUNTIF('Ref. Chile'!$J$7:'Ref. Chile'!J370,'Ref. Chile'!J370)-1,"")</f>
        <v>842</v>
      </c>
    </row>
    <row r="372" spans="31:43" ht="17.25" customHeight="1" x14ac:dyDescent="0.3">
      <c r="AE372" s="5" t="s">
        <v>367</v>
      </c>
      <c r="AF372" s="5" t="s">
        <v>3450</v>
      </c>
      <c r="AG372" s="6" t="s">
        <v>2987</v>
      </c>
      <c r="AH372" s="6" t="s">
        <v>4125</v>
      </c>
      <c r="AI372" s="7">
        <f>IFERROR(RANK('Ref. Chile'!H371,'Ref. Chile'!H:H,0)+COUNTIF('Ref. Chile'!$H$7:'Ref. Chile'!H371,'Ref. Chile'!H371)-1,"")</f>
        <v>2317</v>
      </c>
      <c r="AJ372" s="7">
        <f>IFERROR(RANK('Ref. Chile'!I371,'Ref. Chile'!I:I,0)+COUNTIF('Ref. Chile'!$I$7:'Ref. Chile'!I371,'Ref. Chile'!I371)-1,"")</f>
        <v>2556</v>
      </c>
      <c r="AK372" s="7">
        <f>IFERROR(RANK('Ref. Chile'!J371,'Ref. Chile'!J:J,0)+COUNTIF('Ref. Chile'!$J$7:'Ref. Chile'!J371,'Ref. Chile'!J371)-1,"")</f>
        <v>2349</v>
      </c>
      <c r="AL372" s="7">
        <f>IFERROR(RANK('Ref. Chile'!K371,'Ref. Chile'!K:K,0)+COUNTIF('Ref. Chile'!$K$7:'Ref. Chile'!K371,'Ref. Chile'!K371)-1,"")</f>
        <v>2479</v>
      </c>
      <c r="AM372" s="7">
        <f>IFERROR(RANK('Ref. Chile'!L371,'Ref. Chile'!L:L,0)+COUNTIF('Ref. Chile'!$L$7:'Ref. Chile'!L371,'Ref. Chile'!L371)-1,"")</f>
        <v>2045</v>
      </c>
      <c r="AN372" s="7">
        <f>IFERROR(RANK('Ref. Chile'!M371,'Ref. Chile'!M:M,0)+COUNTIF('Ref. Chile'!$M$7:'Ref. Chile'!M371,'Ref. Chile'!M371)-1,"")</f>
        <v>2318</v>
      </c>
      <c r="AO372" s="7">
        <f>IFERROR(RANK('Ref. Chile'!H371,'Ref. Chile'!H:H,1)+COUNTIF('Ref. Chile'!$H$7:'Ref. Chile'!H371,'Ref. Chile'!H371)-1,"")</f>
        <v>486</v>
      </c>
      <c r="AP372" s="7">
        <f>IFERROR(RANK('Ref. Chile'!I371,'Ref. Chile'!I:I,1)+COUNTIF('Ref. Chile'!$I$7:'Ref. Chile'!I371,'Ref. Chile'!I371)-1,"")</f>
        <v>197</v>
      </c>
      <c r="AQ372" s="7">
        <f>IFERROR(RANK('Ref. Chile'!J371,'Ref. Chile'!J:J,1)+COUNTIF('Ref. Chile'!$J$7:'Ref. Chile'!J371,'Ref. Chile'!J371)-1,"")</f>
        <v>221</v>
      </c>
    </row>
    <row r="373" spans="31:43" ht="17.25" customHeight="1" x14ac:dyDescent="0.3">
      <c r="AE373" s="5" t="s">
        <v>368</v>
      </c>
      <c r="AF373" s="5" t="s">
        <v>3451</v>
      </c>
      <c r="AG373" s="6" t="s">
        <v>2988</v>
      </c>
      <c r="AH373" s="6" t="s">
        <v>4124</v>
      </c>
      <c r="AI373" s="7">
        <f>IFERROR(RANK('Ref. Chile'!H372,'Ref. Chile'!H:H,0)+COUNTIF('Ref. Chile'!$H$7:'Ref. Chile'!H372,'Ref. Chile'!H372)-1,"")</f>
        <v>14</v>
      </c>
      <c r="AJ373" s="7">
        <f>IFERROR(RANK('Ref. Chile'!I372,'Ref. Chile'!I:I,0)+COUNTIF('Ref. Chile'!$I$7:'Ref. Chile'!I372,'Ref. Chile'!I372)-1,"")</f>
        <v>2357</v>
      </c>
      <c r="AK373" s="7">
        <f>IFERROR(RANK('Ref. Chile'!J372,'Ref. Chile'!J:J,0)+COUNTIF('Ref. Chile'!$J$7:'Ref. Chile'!J372,'Ref. Chile'!J372)-1,"")</f>
        <v>182</v>
      </c>
      <c r="AL373" s="7">
        <f>IFERROR(RANK('Ref. Chile'!K372,'Ref. Chile'!K:K,0)+COUNTIF('Ref. Chile'!$K$7:'Ref. Chile'!K372,'Ref. Chile'!K372)-1,"")</f>
        <v>1973</v>
      </c>
      <c r="AM373" s="7">
        <f>IFERROR(RANK('Ref. Chile'!L372,'Ref. Chile'!L:L,0)+COUNTIF('Ref. Chile'!$L$7:'Ref. Chile'!L372,'Ref. Chile'!L372)-1,"")</f>
        <v>2738</v>
      </c>
      <c r="AN373" s="7">
        <f>IFERROR(RANK('Ref. Chile'!M372,'Ref. Chile'!M:M,0)+COUNTIF('Ref. Chile'!$M$7:'Ref. Chile'!M372,'Ref. Chile'!M372)-1,"")</f>
        <v>293</v>
      </c>
      <c r="AO373" s="7">
        <f>IFERROR(RANK('Ref. Chile'!H372,'Ref. Chile'!H:H,1)+COUNTIF('Ref. Chile'!$H$7:'Ref. Chile'!H372,'Ref. Chile'!H372)-1,"")</f>
        <v>2789</v>
      </c>
      <c r="AP373" s="7">
        <f>IFERROR(RANK('Ref. Chile'!I372,'Ref. Chile'!I:I,1)+COUNTIF('Ref. Chile'!$I$7:'Ref. Chile'!I372,'Ref. Chile'!I372)-1,"")</f>
        <v>396</v>
      </c>
      <c r="AQ373" s="7">
        <f>IFERROR(RANK('Ref. Chile'!J372,'Ref. Chile'!J:J,1)+COUNTIF('Ref. Chile'!$J$7:'Ref. Chile'!J372,'Ref. Chile'!J372)-1,"")</f>
        <v>2388</v>
      </c>
    </row>
    <row r="374" spans="31:43" ht="17.25" customHeight="1" x14ac:dyDescent="0.3">
      <c r="AE374" s="5" t="s">
        <v>369</v>
      </c>
      <c r="AF374" s="5" t="s">
        <v>3452</v>
      </c>
      <c r="AG374" s="6" t="s">
        <v>2988</v>
      </c>
      <c r="AH374" s="6" t="s">
        <v>4125</v>
      </c>
      <c r="AI374" s="7">
        <f>IFERROR(RANK('Ref. Chile'!H373,'Ref. Chile'!H:H,0)+COUNTIF('Ref. Chile'!$H$7:'Ref. Chile'!H373,'Ref. Chile'!H373)-1,"")</f>
        <v>13</v>
      </c>
      <c r="AJ374" s="7">
        <f>IFERROR(RANK('Ref. Chile'!I373,'Ref. Chile'!I:I,0)+COUNTIF('Ref. Chile'!$I$7:'Ref. Chile'!I373,'Ref. Chile'!I373)-1,"")</f>
        <v>2347</v>
      </c>
      <c r="AK374" s="7">
        <f>IFERROR(RANK('Ref. Chile'!J373,'Ref. Chile'!J:J,0)+COUNTIF('Ref. Chile'!$J$7:'Ref. Chile'!J373,'Ref. Chile'!J373)-1,"")</f>
        <v>263</v>
      </c>
      <c r="AL374" s="7">
        <f>IFERROR(RANK('Ref. Chile'!K373,'Ref. Chile'!K:K,0)+COUNTIF('Ref. Chile'!$K$7:'Ref. Chile'!K373,'Ref. Chile'!K373)-1,"")</f>
        <v>1969</v>
      </c>
      <c r="AM374" s="7">
        <f>IFERROR(RANK('Ref. Chile'!L373,'Ref. Chile'!L:L,0)+COUNTIF('Ref. Chile'!$L$7:'Ref. Chile'!L373,'Ref. Chile'!L373)-1,"")</f>
        <v>2737</v>
      </c>
      <c r="AN374" s="7">
        <f>IFERROR(RANK('Ref. Chile'!M373,'Ref. Chile'!M:M,0)+COUNTIF('Ref. Chile'!$M$7:'Ref. Chile'!M373,'Ref. Chile'!M373)-1,"")</f>
        <v>265</v>
      </c>
      <c r="AO374" s="7">
        <f>IFERROR(RANK('Ref. Chile'!H373,'Ref. Chile'!H:H,1)+COUNTIF('Ref. Chile'!$H$7:'Ref. Chile'!H373,'Ref. Chile'!H373)-1,"")</f>
        <v>2790</v>
      </c>
      <c r="AP374" s="7">
        <f>IFERROR(RANK('Ref. Chile'!I373,'Ref. Chile'!I:I,1)+COUNTIF('Ref. Chile'!$I$7:'Ref. Chile'!I373,'Ref. Chile'!I373)-1,"")</f>
        <v>406</v>
      </c>
      <c r="AQ374" s="7">
        <f>IFERROR(RANK('Ref. Chile'!J373,'Ref. Chile'!J:J,1)+COUNTIF('Ref. Chile'!$J$7:'Ref. Chile'!J373,'Ref. Chile'!J373)-1,"")</f>
        <v>2307</v>
      </c>
    </row>
    <row r="375" spans="31:43" ht="17.25" customHeight="1" x14ac:dyDescent="0.3">
      <c r="AE375" s="5" t="s">
        <v>370</v>
      </c>
      <c r="AF375" s="5" t="s">
        <v>3453</v>
      </c>
      <c r="AG375" s="6" t="s">
        <v>2988</v>
      </c>
      <c r="AH375" s="6" t="s">
        <v>4126</v>
      </c>
      <c r="AI375" s="7">
        <f>IFERROR(RANK('Ref. Chile'!H374,'Ref. Chile'!H:H,0)+COUNTIF('Ref. Chile'!$H$7:'Ref. Chile'!H374,'Ref. Chile'!H374)-1,"")</f>
        <v>15</v>
      </c>
      <c r="AJ375" s="7">
        <f>IFERROR(RANK('Ref. Chile'!I374,'Ref. Chile'!I:I,0)+COUNTIF('Ref. Chile'!$I$7:'Ref. Chile'!I374,'Ref. Chile'!I374)-1,"")</f>
        <v>2364</v>
      </c>
      <c r="AK375" s="7">
        <f>IFERROR(RANK('Ref. Chile'!J374,'Ref. Chile'!J:J,0)+COUNTIF('Ref. Chile'!$J$7:'Ref. Chile'!J374,'Ref. Chile'!J374)-1,"")</f>
        <v>189</v>
      </c>
      <c r="AL375" s="7">
        <f>IFERROR(RANK('Ref. Chile'!K374,'Ref. Chile'!K:K,0)+COUNTIF('Ref. Chile'!$K$7:'Ref. Chile'!K374,'Ref. Chile'!K374)-1,"")</f>
        <v>1977</v>
      </c>
      <c r="AM375" s="7">
        <f>IFERROR(RANK('Ref. Chile'!L374,'Ref. Chile'!L:L,0)+COUNTIF('Ref. Chile'!$L$7:'Ref. Chile'!L374,'Ref. Chile'!L374)-1,"")</f>
        <v>2740</v>
      </c>
      <c r="AN375" s="7">
        <f>IFERROR(RANK('Ref. Chile'!M374,'Ref. Chile'!M:M,0)+COUNTIF('Ref. Chile'!$M$7:'Ref. Chile'!M374,'Ref. Chile'!M374)-1,"")</f>
        <v>320</v>
      </c>
      <c r="AO375" s="7">
        <f>IFERROR(RANK('Ref. Chile'!H374,'Ref. Chile'!H:H,1)+COUNTIF('Ref. Chile'!$H$7:'Ref. Chile'!H374,'Ref. Chile'!H374)-1,"")</f>
        <v>2788</v>
      </c>
      <c r="AP375" s="7">
        <f>IFERROR(RANK('Ref. Chile'!I374,'Ref. Chile'!I:I,1)+COUNTIF('Ref. Chile'!$I$7:'Ref. Chile'!I374,'Ref. Chile'!I374)-1,"")</f>
        <v>389</v>
      </c>
      <c r="AQ375" s="7">
        <f>IFERROR(RANK('Ref. Chile'!J374,'Ref. Chile'!J:J,1)+COUNTIF('Ref. Chile'!$J$7:'Ref. Chile'!J374,'Ref. Chile'!J374)-1,"")</f>
        <v>2381</v>
      </c>
    </row>
    <row r="376" spans="31:43" ht="17.25" customHeight="1" x14ac:dyDescent="0.3">
      <c r="AE376" s="5" t="s">
        <v>371</v>
      </c>
      <c r="AF376" s="5" t="s">
        <v>3454</v>
      </c>
      <c r="AG376" s="6" t="s">
        <v>2989</v>
      </c>
      <c r="AH376" s="6" t="s">
        <v>4153</v>
      </c>
      <c r="AI376" s="7">
        <f>IFERROR(RANK('Ref. Chile'!H375,'Ref. Chile'!H:H,0)+COUNTIF('Ref. Chile'!$H$7:'Ref. Chile'!H375,'Ref. Chile'!H375)-1,"")</f>
        <v>481</v>
      </c>
      <c r="AJ376" s="7">
        <f>IFERROR(RANK('Ref. Chile'!I375,'Ref. Chile'!I:I,0)+COUNTIF('Ref. Chile'!$I$7:'Ref. Chile'!I375,'Ref. Chile'!I375)-1,"")</f>
        <v>1341</v>
      </c>
      <c r="AK376" s="7">
        <f>IFERROR(RANK('Ref. Chile'!J375,'Ref. Chile'!J:J,0)+COUNTIF('Ref. Chile'!$J$7:'Ref. Chile'!J375,'Ref. Chile'!J375)-1,"")</f>
        <v>1646</v>
      </c>
      <c r="AL376" s="7">
        <f>IFERROR(RANK('Ref. Chile'!K375,'Ref. Chile'!K:K,0)+COUNTIF('Ref. Chile'!$K$7:'Ref. Chile'!K375,'Ref. Chile'!K375)-1,"")</f>
        <v>2342</v>
      </c>
      <c r="AM376" s="7">
        <f>IFERROR(RANK('Ref. Chile'!L375,'Ref. Chile'!L:L,0)+COUNTIF('Ref. Chile'!$L$7:'Ref. Chile'!L375,'Ref. Chile'!L375)-1,"")</f>
        <v>1424</v>
      </c>
      <c r="AN376" s="7">
        <f>IFERROR(RANK('Ref. Chile'!M375,'Ref. Chile'!M:M,0)+COUNTIF('Ref. Chile'!$M$7:'Ref. Chile'!M375,'Ref. Chile'!M375)-1,"")</f>
        <v>1508</v>
      </c>
      <c r="AO376" s="7">
        <f>IFERROR(RANK('Ref. Chile'!H375,'Ref. Chile'!H:H,1)+COUNTIF('Ref. Chile'!$H$7:'Ref. Chile'!H375,'Ref. Chile'!H375)-1,"")</f>
        <v>2322</v>
      </c>
      <c r="AP376" s="7">
        <f>IFERROR(RANK('Ref. Chile'!I375,'Ref. Chile'!I:I,1)+COUNTIF('Ref. Chile'!$I$7:'Ref. Chile'!I375,'Ref. Chile'!I375)-1,"")</f>
        <v>1412</v>
      </c>
      <c r="AQ376" s="7">
        <f>IFERROR(RANK('Ref. Chile'!J375,'Ref. Chile'!J:J,1)+COUNTIF('Ref. Chile'!$J$7:'Ref. Chile'!J375,'Ref. Chile'!J375)-1,"")</f>
        <v>842</v>
      </c>
    </row>
    <row r="377" spans="31:43" ht="17.25" customHeight="1" x14ac:dyDescent="0.3">
      <c r="AE377" s="5" t="s">
        <v>372</v>
      </c>
      <c r="AF377" s="5" t="s">
        <v>3455</v>
      </c>
      <c r="AG377" s="6" t="s">
        <v>2990</v>
      </c>
      <c r="AH377" s="6" t="s">
        <v>4153</v>
      </c>
      <c r="AI377" s="7">
        <f>IFERROR(RANK('Ref. Chile'!H376,'Ref. Chile'!H:H,0)+COUNTIF('Ref. Chile'!$H$7:'Ref. Chile'!H376,'Ref. Chile'!H376)-1,"")</f>
        <v>427</v>
      </c>
      <c r="AJ377" s="7">
        <f>IFERROR(RANK('Ref. Chile'!I376,'Ref. Chile'!I:I,0)+COUNTIF('Ref. Chile'!$I$7:'Ref. Chile'!I376,'Ref. Chile'!I376)-1,"")</f>
        <v>1282</v>
      </c>
      <c r="AK377" s="7">
        <f>IFERROR(RANK('Ref. Chile'!J376,'Ref. Chile'!J:J,0)+COUNTIF('Ref. Chile'!$J$7:'Ref. Chile'!J376,'Ref. Chile'!J376)-1,"")</f>
        <v>1646</v>
      </c>
      <c r="AL377" s="7">
        <f>IFERROR(RANK('Ref. Chile'!K376,'Ref. Chile'!K:K,0)+COUNTIF('Ref. Chile'!$K$7:'Ref. Chile'!K376,'Ref. Chile'!K376)-1,"")</f>
        <v>1690</v>
      </c>
      <c r="AM377" s="7">
        <f>IFERROR(RANK('Ref. Chile'!L376,'Ref. Chile'!L:L,0)+COUNTIF('Ref. Chile'!$L$7:'Ref. Chile'!L376,'Ref. Chile'!L376)-1,"")</f>
        <v>1466</v>
      </c>
      <c r="AN377" s="7">
        <f>IFERROR(RANK('Ref. Chile'!M376,'Ref. Chile'!M:M,0)+COUNTIF('Ref. Chile'!$M$7:'Ref. Chile'!M376,'Ref. Chile'!M376)-1,"")</f>
        <v>1508</v>
      </c>
      <c r="AO377" s="7">
        <f>IFERROR(RANK('Ref. Chile'!H376,'Ref. Chile'!H:H,1)+COUNTIF('Ref. Chile'!$H$7:'Ref. Chile'!H376,'Ref. Chile'!H376)-1,"")</f>
        <v>2376</v>
      </c>
      <c r="AP377" s="7">
        <f>IFERROR(RANK('Ref. Chile'!I376,'Ref. Chile'!I:I,1)+COUNTIF('Ref. Chile'!$I$7:'Ref. Chile'!I376,'Ref. Chile'!I376)-1,"")</f>
        <v>1471</v>
      </c>
      <c r="AQ377" s="7">
        <f>IFERROR(RANK('Ref. Chile'!J376,'Ref. Chile'!J:J,1)+COUNTIF('Ref. Chile'!$J$7:'Ref. Chile'!J376,'Ref. Chile'!J376)-1,"")</f>
        <v>842</v>
      </c>
    </row>
    <row r="378" spans="31:43" ht="17.25" customHeight="1" x14ac:dyDescent="0.3">
      <c r="AE378" s="5" t="s">
        <v>373</v>
      </c>
      <c r="AF378" s="5" t="s">
        <v>3456</v>
      </c>
      <c r="AG378" s="6" t="s">
        <v>2991</v>
      </c>
      <c r="AH378" s="6" t="s">
        <v>4092</v>
      </c>
      <c r="AI378" s="7">
        <f>IFERROR(RANK('Ref. Chile'!H377,'Ref. Chile'!H:H,0)+COUNTIF('Ref. Chile'!$H$7:'Ref. Chile'!H377,'Ref. Chile'!H377)-1,"")</f>
        <v>1145</v>
      </c>
      <c r="AJ378" s="7">
        <f>IFERROR(RANK('Ref. Chile'!I377,'Ref. Chile'!I:I,0)+COUNTIF('Ref. Chile'!$I$7:'Ref. Chile'!I377,'Ref. Chile'!I377)-1,"")</f>
        <v>269</v>
      </c>
      <c r="AK378" s="7">
        <f>IFERROR(RANK('Ref. Chile'!J377,'Ref. Chile'!J:J,0)+COUNTIF('Ref. Chile'!$J$7:'Ref. Chile'!J377,'Ref. Chile'!J377)-1,"")</f>
        <v>978</v>
      </c>
      <c r="AL378" s="7">
        <f>IFERROR(RANK('Ref. Chile'!K377,'Ref. Chile'!K:K,0)+COUNTIF('Ref. Chile'!$K$7:'Ref. Chile'!K377,'Ref. Chile'!K377)-1,"")</f>
        <v>444</v>
      </c>
      <c r="AM378" s="7">
        <f>IFERROR(RANK('Ref. Chile'!L377,'Ref. Chile'!L:L,0)+COUNTIF('Ref. Chile'!$L$7:'Ref. Chile'!L377,'Ref. Chile'!L377)-1,"")</f>
        <v>340</v>
      </c>
      <c r="AN378" s="7">
        <f>IFERROR(RANK('Ref. Chile'!M377,'Ref. Chile'!M:M,0)+COUNTIF('Ref. Chile'!$M$7:'Ref. Chile'!M377,'Ref. Chile'!M377)-1,"")</f>
        <v>609</v>
      </c>
      <c r="AO378" s="7">
        <f>IFERROR(RANK('Ref. Chile'!H377,'Ref. Chile'!H:H,1)+COUNTIF('Ref. Chile'!$H$7:'Ref. Chile'!H377,'Ref. Chile'!H377)-1,"")</f>
        <v>1658</v>
      </c>
      <c r="AP378" s="7">
        <f>IFERROR(RANK('Ref. Chile'!I377,'Ref. Chile'!I:I,1)+COUNTIF('Ref. Chile'!$I$7:'Ref. Chile'!I377,'Ref. Chile'!I377)-1,"")</f>
        <v>2484</v>
      </c>
      <c r="AQ378" s="7">
        <f>IFERROR(RANK('Ref. Chile'!J377,'Ref. Chile'!J:J,1)+COUNTIF('Ref. Chile'!$J$7:'Ref. Chile'!J377,'Ref. Chile'!J377)-1,"")</f>
        <v>1592</v>
      </c>
    </row>
    <row r="379" spans="31:43" ht="17.25" customHeight="1" x14ac:dyDescent="0.3">
      <c r="AE379" s="5" t="s">
        <v>374</v>
      </c>
      <c r="AF379" s="5" t="s">
        <v>3457</v>
      </c>
      <c r="AG379" s="6" t="s">
        <v>2991</v>
      </c>
      <c r="AH379" s="6" t="s">
        <v>4088</v>
      </c>
      <c r="AI379" s="7">
        <f>IFERROR(RANK('Ref. Chile'!H378,'Ref. Chile'!H:H,0)+COUNTIF('Ref. Chile'!$H$7:'Ref. Chile'!H378,'Ref. Chile'!H378)-1,"")</f>
        <v>1138</v>
      </c>
      <c r="AJ379" s="7">
        <f>IFERROR(RANK('Ref. Chile'!I378,'Ref. Chile'!I:I,0)+COUNTIF('Ref. Chile'!$I$7:'Ref. Chile'!I378,'Ref. Chile'!I378)-1,"")</f>
        <v>227</v>
      </c>
      <c r="AK379" s="7">
        <f>IFERROR(RANK('Ref. Chile'!J378,'Ref. Chile'!J:J,0)+COUNTIF('Ref. Chile'!$J$7:'Ref. Chile'!J378,'Ref. Chile'!J378)-1,"")</f>
        <v>953</v>
      </c>
      <c r="AL379" s="7">
        <f>IFERROR(RANK('Ref. Chile'!K378,'Ref. Chile'!K:K,0)+COUNTIF('Ref. Chile'!$K$7:'Ref. Chile'!K378,'Ref. Chile'!K378)-1,"")</f>
        <v>432</v>
      </c>
      <c r="AM379" s="7">
        <f>IFERROR(RANK('Ref. Chile'!L378,'Ref. Chile'!L:L,0)+COUNTIF('Ref. Chile'!$L$7:'Ref. Chile'!L378,'Ref. Chile'!L378)-1,"")</f>
        <v>225</v>
      </c>
      <c r="AN379" s="7">
        <f>IFERROR(RANK('Ref. Chile'!M378,'Ref. Chile'!M:M,0)+COUNTIF('Ref. Chile'!$M$7:'Ref. Chile'!M378,'Ref. Chile'!M378)-1,"")</f>
        <v>586</v>
      </c>
      <c r="AO379" s="7">
        <f>IFERROR(RANK('Ref. Chile'!H378,'Ref. Chile'!H:H,1)+COUNTIF('Ref. Chile'!$H$7:'Ref. Chile'!H378,'Ref. Chile'!H378)-1,"")</f>
        <v>1665</v>
      </c>
      <c r="AP379" s="7">
        <f>IFERROR(RANK('Ref. Chile'!I378,'Ref. Chile'!I:I,1)+COUNTIF('Ref. Chile'!$I$7:'Ref. Chile'!I378,'Ref. Chile'!I378)-1,"")</f>
        <v>2526</v>
      </c>
      <c r="AQ379" s="7">
        <f>IFERROR(RANK('Ref. Chile'!J378,'Ref. Chile'!J:J,1)+COUNTIF('Ref. Chile'!$J$7:'Ref. Chile'!J378,'Ref. Chile'!J378)-1,"")</f>
        <v>1617</v>
      </c>
    </row>
    <row r="380" spans="31:43" ht="17.25" customHeight="1" x14ac:dyDescent="0.3">
      <c r="AE380" s="5" t="s">
        <v>375</v>
      </c>
      <c r="AF380" s="5" t="s">
        <v>3458</v>
      </c>
      <c r="AG380" s="6" t="s">
        <v>2991</v>
      </c>
      <c r="AH380" s="6" t="s">
        <v>4093</v>
      </c>
      <c r="AI380" s="7">
        <f>IFERROR(RANK('Ref. Chile'!H379,'Ref. Chile'!H:H,0)+COUNTIF('Ref. Chile'!$H$7:'Ref. Chile'!H379,'Ref. Chile'!H379)-1,"")</f>
        <v>1159</v>
      </c>
      <c r="AJ380" s="7">
        <f>IFERROR(RANK('Ref. Chile'!I379,'Ref. Chile'!I:I,0)+COUNTIF('Ref. Chile'!$I$7:'Ref. Chile'!I379,'Ref. Chile'!I379)-1,"")</f>
        <v>320</v>
      </c>
      <c r="AK380" s="7">
        <f>IFERROR(RANK('Ref. Chile'!J379,'Ref. Chile'!J:J,0)+COUNTIF('Ref. Chile'!$J$7:'Ref. Chile'!J379,'Ref. Chile'!J379)-1,"")</f>
        <v>1041</v>
      </c>
      <c r="AL380" s="7">
        <f>IFERROR(RANK('Ref. Chile'!K379,'Ref. Chile'!K:K,0)+COUNTIF('Ref. Chile'!$K$7:'Ref. Chile'!K379,'Ref. Chile'!K379)-1,"")</f>
        <v>469</v>
      </c>
      <c r="AM380" s="7">
        <f>IFERROR(RANK('Ref. Chile'!L379,'Ref. Chile'!L:L,0)+COUNTIF('Ref. Chile'!$L$7:'Ref. Chile'!L379,'Ref. Chile'!L379)-1,"")</f>
        <v>580</v>
      </c>
      <c r="AN380" s="7">
        <f>IFERROR(RANK('Ref. Chile'!M379,'Ref. Chile'!M:M,0)+COUNTIF('Ref. Chile'!$M$7:'Ref. Chile'!M379,'Ref. Chile'!M379)-1,"")</f>
        <v>643</v>
      </c>
      <c r="AO380" s="7">
        <f>IFERROR(RANK('Ref. Chile'!H379,'Ref. Chile'!H:H,1)+COUNTIF('Ref. Chile'!$H$7:'Ref. Chile'!H379,'Ref. Chile'!H379)-1,"")</f>
        <v>1644</v>
      </c>
      <c r="AP380" s="7">
        <f>IFERROR(RANK('Ref. Chile'!I379,'Ref. Chile'!I:I,1)+COUNTIF('Ref. Chile'!$I$7:'Ref. Chile'!I379,'Ref. Chile'!I379)-1,"")</f>
        <v>2433</v>
      </c>
      <c r="AQ380" s="7">
        <f>IFERROR(RANK('Ref. Chile'!J379,'Ref. Chile'!J:J,1)+COUNTIF('Ref. Chile'!$J$7:'Ref. Chile'!J379,'Ref. Chile'!J379)-1,"")</f>
        <v>1529</v>
      </c>
    </row>
    <row r="381" spans="31:43" ht="17.25" customHeight="1" x14ac:dyDescent="0.3">
      <c r="AE381" s="5" t="s">
        <v>376</v>
      </c>
      <c r="AF381" s="5" t="s">
        <v>3459</v>
      </c>
      <c r="AG381" s="6" t="s">
        <v>2991</v>
      </c>
      <c r="AH381" s="6" t="s">
        <v>4115</v>
      </c>
      <c r="AI381" s="7">
        <f>IFERROR(RANK('Ref. Chile'!H380,'Ref. Chile'!H:H,0)+COUNTIF('Ref. Chile'!$H$7:'Ref. Chile'!H380,'Ref. Chile'!H380)-1,"")</f>
        <v>1080</v>
      </c>
      <c r="AJ381" s="7">
        <f>IFERROR(RANK('Ref. Chile'!I380,'Ref. Chile'!I:I,0)+COUNTIF('Ref. Chile'!$I$7:'Ref. Chile'!I380,'Ref. Chile'!I380)-1,"")</f>
        <v>116</v>
      </c>
      <c r="AK381" s="7">
        <f>IFERROR(RANK('Ref. Chile'!J380,'Ref. Chile'!J:J,0)+COUNTIF('Ref. Chile'!$J$7:'Ref. Chile'!J380,'Ref. Chile'!J380)-1,"")</f>
        <v>982</v>
      </c>
      <c r="AL381" s="7">
        <f>IFERROR(RANK('Ref. Chile'!K380,'Ref. Chile'!K:K,0)+COUNTIF('Ref. Chile'!$K$7:'Ref. Chile'!K380,'Ref. Chile'!K380)-1,"")</f>
        <v>390</v>
      </c>
      <c r="AM381" s="7">
        <f>IFERROR(RANK('Ref. Chile'!L380,'Ref. Chile'!L:L,0)+COUNTIF('Ref. Chile'!$L$7:'Ref. Chile'!L380,'Ref. Chile'!L380)-1,"")</f>
        <v>100</v>
      </c>
      <c r="AN381" s="7">
        <f>IFERROR(RANK('Ref. Chile'!M380,'Ref. Chile'!M:M,0)+COUNTIF('Ref. Chile'!$M$7:'Ref. Chile'!M380,'Ref. Chile'!M380)-1,"")</f>
        <v>658</v>
      </c>
      <c r="AO381" s="7">
        <f>IFERROR(RANK('Ref. Chile'!H380,'Ref. Chile'!H:H,1)+COUNTIF('Ref. Chile'!$H$7:'Ref. Chile'!H380,'Ref. Chile'!H380)-1,"")</f>
        <v>1723</v>
      </c>
      <c r="AP381" s="7">
        <f>IFERROR(RANK('Ref. Chile'!I380,'Ref. Chile'!I:I,1)+COUNTIF('Ref. Chile'!$I$7:'Ref. Chile'!I380,'Ref. Chile'!I380)-1,"")</f>
        <v>2637</v>
      </c>
      <c r="AQ381" s="7">
        <f>IFERROR(RANK('Ref. Chile'!J380,'Ref. Chile'!J:J,1)+COUNTIF('Ref. Chile'!$J$7:'Ref. Chile'!J380,'Ref. Chile'!J380)-1,"")</f>
        <v>1588</v>
      </c>
    </row>
    <row r="382" spans="31:43" ht="17.25" customHeight="1" x14ac:dyDescent="0.3">
      <c r="AE382" s="5" t="s">
        <v>377</v>
      </c>
      <c r="AF382" s="5" t="s">
        <v>3460</v>
      </c>
      <c r="AG382" s="6" t="s">
        <v>2991</v>
      </c>
      <c r="AH382" s="6" t="s">
        <v>4116</v>
      </c>
      <c r="AI382" s="7">
        <f>IFERROR(RANK('Ref. Chile'!H381,'Ref. Chile'!H:H,0)+COUNTIF('Ref. Chile'!$H$7:'Ref. Chile'!H381,'Ref. Chile'!H381)-1,"")</f>
        <v>1176</v>
      </c>
      <c r="AJ382" s="7">
        <f>IFERROR(RANK('Ref. Chile'!I381,'Ref. Chile'!I:I,0)+COUNTIF('Ref. Chile'!$I$7:'Ref. Chile'!I381,'Ref. Chile'!I381)-1,"")</f>
        <v>472</v>
      </c>
      <c r="AK382" s="7">
        <f>IFERROR(RANK('Ref. Chile'!J381,'Ref. Chile'!J:J,0)+COUNTIF('Ref. Chile'!$J$7:'Ref. Chile'!J381,'Ref. Chile'!J381)-1,"")</f>
        <v>1309</v>
      </c>
      <c r="AL382" s="7">
        <f>IFERROR(RANK('Ref. Chile'!K381,'Ref. Chile'!K:K,0)+COUNTIF('Ref. Chile'!$K$7:'Ref. Chile'!K381,'Ref. Chile'!K381)-1,"")</f>
        <v>579</v>
      </c>
      <c r="AM382" s="7">
        <f>IFERROR(RANK('Ref. Chile'!L381,'Ref. Chile'!L:L,0)+COUNTIF('Ref. Chile'!$L$7:'Ref. Chile'!L381,'Ref. Chile'!L381)-1,"")</f>
        <v>613</v>
      </c>
      <c r="AN382" s="7">
        <f>IFERROR(RANK('Ref. Chile'!M381,'Ref. Chile'!M:M,0)+COUNTIF('Ref. Chile'!$M$7:'Ref. Chile'!M381,'Ref. Chile'!M381)-1,"")</f>
        <v>774</v>
      </c>
      <c r="AO382" s="7">
        <f>IFERROR(RANK('Ref. Chile'!H381,'Ref. Chile'!H:H,1)+COUNTIF('Ref. Chile'!$H$7:'Ref. Chile'!H381,'Ref. Chile'!H381)-1,"")</f>
        <v>1627</v>
      </c>
      <c r="AP382" s="7">
        <f>IFERROR(RANK('Ref. Chile'!I381,'Ref. Chile'!I:I,1)+COUNTIF('Ref. Chile'!$I$7:'Ref. Chile'!I381,'Ref. Chile'!I381)-1,"")</f>
        <v>2281</v>
      </c>
      <c r="AQ382" s="7">
        <f>IFERROR(RANK('Ref. Chile'!J381,'Ref. Chile'!J:J,1)+COUNTIF('Ref. Chile'!$J$7:'Ref. Chile'!J381,'Ref. Chile'!J381)-1,"")</f>
        <v>1261</v>
      </c>
    </row>
    <row r="383" spans="31:43" ht="17.25" customHeight="1" x14ac:dyDescent="0.3">
      <c r="AE383" s="5" t="s">
        <v>378</v>
      </c>
      <c r="AF383" s="5" t="s">
        <v>3461</v>
      </c>
      <c r="AG383" s="6" t="s">
        <v>2991</v>
      </c>
      <c r="AH383" s="6" t="s">
        <v>4096</v>
      </c>
      <c r="AI383" s="7">
        <f>IFERROR(RANK('Ref. Chile'!H382,'Ref. Chile'!H:H,0)+COUNTIF('Ref. Chile'!$H$7:'Ref. Chile'!H382,'Ref. Chile'!H382)-1,"")</f>
        <v>1085</v>
      </c>
      <c r="AJ383" s="7">
        <f>IFERROR(RANK('Ref. Chile'!I382,'Ref. Chile'!I:I,0)+COUNTIF('Ref. Chile'!$I$7:'Ref. Chile'!I382,'Ref. Chile'!I382)-1,"")</f>
        <v>121</v>
      </c>
      <c r="AK383" s="7">
        <f>IFERROR(RANK('Ref. Chile'!J382,'Ref. Chile'!J:J,0)+COUNTIF('Ref. Chile'!$J$7:'Ref. Chile'!J382,'Ref. Chile'!J382)-1,"")</f>
        <v>833</v>
      </c>
      <c r="AL383" s="7">
        <f>IFERROR(RANK('Ref. Chile'!K382,'Ref. Chile'!K:K,0)+COUNTIF('Ref. Chile'!$K$7:'Ref. Chile'!K382,'Ref. Chile'!K382)-1,"")</f>
        <v>397</v>
      </c>
      <c r="AM383" s="7">
        <f>IFERROR(RANK('Ref. Chile'!L382,'Ref. Chile'!L:L,0)+COUNTIF('Ref. Chile'!$L$7:'Ref. Chile'!L382,'Ref. Chile'!L382)-1,"")</f>
        <v>115</v>
      </c>
      <c r="AN383" s="7">
        <f>IFERROR(RANK('Ref. Chile'!M382,'Ref. Chile'!M:M,0)+COUNTIF('Ref. Chile'!$M$7:'Ref. Chile'!M382,'Ref. Chile'!M382)-1,"")</f>
        <v>447</v>
      </c>
      <c r="AO383" s="7">
        <f>IFERROR(RANK('Ref. Chile'!H382,'Ref. Chile'!H:H,1)+COUNTIF('Ref. Chile'!$H$7:'Ref. Chile'!H382,'Ref. Chile'!H382)-1,"")</f>
        <v>1718</v>
      </c>
      <c r="AP383" s="7">
        <f>IFERROR(RANK('Ref. Chile'!I382,'Ref. Chile'!I:I,1)+COUNTIF('Ref. Chile'!$I$7:'Ref. Chile'!I382,'Ref. Chile'!I382)-1,"")</f>
        <v>2632</v>
      </c>
      <c r="AQ383" s="7">
        <f>IFERROR(RANK('Ref. Chile'!J382,'Ref. Chile'!J:J,1)+COUNTIF('Ref. Chile'!$J$7:'Ref. Chile'!J382,'Ref. Chile'!J382)-1,"")</f>
        <v>1737</v>
      </c>
    </row>
    <row r="384" spans="31:43" ht="17.25" customHeight="1" x14ac:dyDescent="0.3">
      <c r="AE384" s="5" t="s">
        <v>379</v>
      </c>
      <c r="AF384" s="5" t="s">
        <v>3462</v>
      </c>
      <c r="AG384" s="6" t="s">
        <v>2991</v>
      </c>
      <c r="AH384" s="6" t="s">
        <v>4097</v>
      </c>
      <c r="AI384" s="7">
        <f>IFERROR(RANK('Ref. Chile'!H383,'Ref. Chile'!H:H,0)+COUNTIF('Ref. Chile'!$H$7:'Ref. Chile'!H383,'Ref. Chile'!H383)-1,"")</f>
        <v>1092</v>
      </c>
      <c r="AJ384" s="7">
        <f>IFERROR(RANK('Ref. Chile'!I383,'Ref. Chile'!I:I,0)+COUNTIF('Ref. Chile'!$I$7:'Ref. Chile'!I383,'Ref. Chile'!I383)-1,"")</f>
        <v>139</v>
      </c>
      <c r="AK384" s="7">
        <f>IFERROR(RANK('Ref. Chile'!J383,'Ref. Chile'!J:J,0)+COUNTIF('Ref. Chile'!$J$7:'Ref. Chile'!J383,'Ref. Chile'!J383)-1,"")</f>
        <v>849</v>
      </c>
      <c r="AL384" s="7">
        <f>IFERROR(RANK('Ref. Chile'!K383,'Ref. Chile'!K:K,0)+COUNTIF('Ref. Chile'!$K$7:'Ref. Chile'!K383,'Ref. Chile'!K383)-1,"")</f>
        <v>402</v>
      </c>
      <c r="AM384" s="7">
        <f>IFERROR(RANK('Ref. Chile'!L383,'Ref. Chile'!L:L,0)+COUNTIF('Ref. Chile'!$L$7:'Ref. Chile'!L383,'Ref. Chile'!L383)-1,"")</f>
        <v>129</v>
      </c>
      <c r="AN384" s="7">
        <f>IFERROR(RANK('Ref. Chile'!M383,'Ref. Chile'!M:M,0)+COUNTIF('Ref. Chile'!$M$7:'Ref. Chile'!M383,'Ref. Chile'!M383)-1,"")</f>
        <v>462</v>
      </c>
      <c r="AO384" s="7">
        <f>IFERROR(RANK('Ref. Chile'!H383,'Ref. Chile'!H:H,1)+COUNTIF('Ref. Chile'!$H$7:'Ref. Chile'!H383,'Ref. Chile'!H383)-1,"")</f>
        <v>1711</v>
      </c>
      <c r="AP384" s="7">
        <f>IFERROR(RANK('Ref. Chile'!I383,'Ref. Chile'!I:I,1)+COUNTIF('Ref. Chile'!$I$7:'Ref. Chile'!I383,'Ref. Chile'!I383)-1,"")</f>
        <v>2614</v>
      </c>
      <c r="AQ384" s="7">
        <f>IFERROR(RANK('Ref. Chile'!J383,'Ref. Chile'!J:J,1)+COUNTIF('Ref. Chile'!$J$7:'Ref. Chile'!J383,'Ref. Chile'!J383)-1,"")</f>
        <v>1721</v>
      </c>
    </row>
    <row r="385" spans="31:43" ht="17.25" customHeight="1" x14ac:dyDescent="0.3">
      <c r="AE385" s="5" t="s">
        <v>380</v>
      </c>
      <c r="AF385" s="5" t="s">
        <v>3463</v>
      </c>
      <c r="AG385" s="6" t="s">
        <v>2991</v>
      </c>
      <c r="AH385" s="6" t="s">
        <v>4117</v>
      </c>
      <c r="AI385" s="7">
        <f>IFERROR(RANK('Ref. Chile'!H384,'Ref. Chile'!H:H,0)+COUNTIF('Ref. Chile'!$H$7:'Ref. Chile'!H384,'Ref. Chile'!H384)-1,"")</f>
        <v>1088</v>
      </c>
      <c r="AJ385" s="7">
        <f>IFERROR(RANK('Ref. Chile'!I384,'Ref. Chile'!I:I,0)+COUNTIF('Ref. Chile'!$I$7:'Ref. Chile'!I384,'Ref. Chile'!I384)-1,"")</f>
        <v>125</v>
      </c>
      <c r="AK385" s="7">
        <f>IFERROR(RANK('Ref. Chile'!J384,'Ref. Chile'!J:J,0)+COUNTIF('Ref. Chile'!$J$7:'Ref. Chile'!J384,'Ref. Chile'!J384)-1,"")</f>
        <v>840</v>
      </c>
      <c r="AL385" s="7">
        <f>IFERROR(RANK('Ref. Chile'!K384,'Ref. Chile'!K:K,0)+COUNTIF('Ref. Chile'!$K$7:'Ref. Chile'!K384,'Ref. Chile'!K384)-1,"")</f>
        <v>399</v>
      </c>
      <c r="AM385" s="7">
        <f>IFERROR(RANK('Ref. Chile'!L384,'Ref. Chile'!L:L,0)+COUNTIF('Ref. Chile'!$L$7:'Ref. Chile'!L384,'Ref. Chile'!L384)-1,"")</f>
        <v>120</v>
      </c>
      <c r="AN385" s="7">
        <f>IFERROR(RANK('Ref. Chile'!M384,'Ref. Chile'!M:M,0)+COUNTIF('Ref. Chile'!$M$7:'Ref. Chile'!M384,'Ref. Chile'!M384)-1,"")</f>
        <v>451</v>
      </c>
      <c r="AO385" s="7">
        <f>IFERROR(RANK('Ref. Chile'!H384,'Ref. Chile'!H:H,1)+COUNTIF('Ref. Chile'!$H$7:'Ref. Chile'!H384,'Ref. Chile'!H384)-1,"")</f>
        <v>1715</v>
      </c>
      <c r="AP385" s="7">
        <f>IFERROR(RANK('Ref. Chile'!I384,'Ref. Chile'!I:I,1)+COUNTIF('Ref. Chile'!$I$7:'Ref. Chile'!I384,'Ref. Chile'!I384)-1,"")</f>
        <v>2628</v>
      </c>
      <c r="AQ385" s="7">
        <f>IFERROR(RANK('Ref. Chile'!J384,'Ref. Chile'!J:J,1)+COUNTIF('Ref. Chile'!$J$7:'Ref. Chile'!J384,'Ref. Chile'!J384)-1,"")</f>
        <v>1730</v>
      </c>
    </row>
    <row r="386" spans="31:43" ht="17.25" customHeight="1" x14ac:dyDescent="0.3">
      <c r="AE386" s="5" t="s">
        <v>381</v>
      </c>
      <c r="AF386" s="5" t="s">
        <v>3464</v>
      </c>
      <c r="AG386" s="6" t="s">
        <v>2992</v>
      </c>
      <c r="AH386" s="6" t="s">
        <v>4092</v>
      </c>
      <c r="AI386" s="7">
        <f>IFERROR(RANK('Ref. Chile'!H385,'Ref. Chile'!H:H,0)+COUNTIF('Ref. Chile'!$H$7:'Ref. Chile'!H385,'Ref. Chile'!H385)-1,"")</f>
        <v>1150</v>
      </c>
      <c r="AJ386" s="7">
        <f>IFERROR(RANK('Ref. Chile'!I385,'Ref. Chile'!I:I,0)+COUNTIF('Ref. Chile'!$I$7:'Ref. Chile'!I385,'Ref. Chile'!I385)-1,"")</f>
        <v>977</v>
      </c>
      <c r="AK386" s="7">
        <f>IFERROR(RANK('Ref. Chile'!J385,'Ref. Chile'!J:J,0)+COUNTIF('Ref. Chile'!$J$7:'Ref. Chile'!J385,'Ref. Chile'!J385)-1,"")</f>
        <v>1915</v>
      </c>
      <c r="AL386" s="7">
        <f>IFERROR(RANK('Ref. Chile'!K385,'Ref. Chile'!K:K,0)+COUNTIF('Ref. Chile'!$K$7:'Ref. Chile'!K385,'Ref. Chile'!K385)-1,"")</f>
        <v>340</v>
      </c>
      <c r="AM386" s="7">
        <f>IFERROR(RANK('Ref. Chile'!L385,'Ref. Chile'!L:L,0)+COUNTIF('Ref. Chile'!$L$7:'Ref. Chile'!L385,'Ref. Chile'!L385)-1,"")</f>
        <v>860</v>
      </c>
      <c r="AN386" s="7">
        <f>IFERROR(RANK('Ref. Chile'!M385,'Ref. Chile'!M:M,0)+COUNTIF('Ref. Chile'!$M$7:'Ref. Chile'!M385,'Ref. Chile'!M385)-1,"")</f>
        <v>1147</v>
      </c>
      <c r="AO386" s="7">
        <f>IFERROR(RANK('Ref. Chile'!H385,'Ref. Chile'!H:H,1)+COUNTIF('Ref. Chile'!$H$7:'Ref. Chile'!H385,'Ref. Chile'!H385)-1,"")</f>
        <v>1653</v>
      </c>
      <c r="AP386" s="7">
        <f>IFERROR(RANK('Ref. Chile'!I385,'Ref. Chile'!I:I,1)+COUNTIF('Ref. Chile'!$I$7:'Ref. Chile'!I385,'Ref. Chile'!I385)-1,"")</f>
        <v>1776</v>
      </c>
      <c r="AQ386" s="7">
        <f>IFERROR(RANK('Ref. Chile'!J385,'Ref. Chile'!J:J,1)+COUNTIF('Ref. Chile'!$J$7:'Ref. Chile'!J385,'Ref. Chile'!J385)-1,"")</f>
        <v>655</v>
      </c>
    </row>
    <row r="387" spans="31:43" ht="17.25" customHeight="1" x14ac:dyDescent="0.3">
      <c r="AE387" s="5" t="s">
        <v>382</v>
      </c>
      <c r="AF387" s="5" t="s">
        <v>3465</v>
      </c>
      <c r="AG387" s="6" t="s">
        <v>2992</v>
      </c>
      <c r="AH387" s="6" t="s">
        <v>4093</v>
      </c>
      <c r="AI387" s="7">
        <f>IFERROR(RANK('Ref. Chile'!H386,'Ref. Chile'!H:H,0)+COUNTIF('Ref. Chile'!$H$7:'Ref. Chile'!H386,'Ref. Chile'!H386)-1,"")</f>
        <v>1141</v>
      </c>
      <c r="AJ387" s="7">
        <f>IFERROR(RANK('Ref. Chile'!I386,'Ref. Chile'!I:I,0)+COUNTIF('Ref. Chile'!$I$7:'Ref. Chile'!I386,'Ref. Chile'!I386)-1,"")</f>
        <v>974</v>
      </c>
      <c r="AK387" s="7">
        <f>IFERROR(RANK('Ref. Chile'!J386,'Ref. Chile'!J:J,0)+COUNTIF('Ref. Chile'!$J$7:'Ref. Chile'!J386,'Ref. Chile'!J386)-1,"")</f>
        <v>1903</v>
      </c>
      <c r="AL387" s="7">
        <f>IFERROR(RANK('Ref. Chile'!K386,'Ref. Chile'!K:K,0)+COUNTIF('Ref. Chile'!$K$7:'Ref. Chile'!K386,'Ref. Chile'!K386)-1,"")</f>
        <v>339</v>
      </c>
      <c r="AM387" s="7">
        <f>IFERROR(RANK('Ref. Chile'!L386,'Ref. Chile'!L:L,0)+COUNTIF('Ref. Chile'!$L$7:'Ref. Chile'!L386,'Ref. Chile'!L386)-1,"")</f>
        <v>858</v>
      </c>
      <c r="AN387" s="7">
        <f>IFERROR(RANK('Ref. Chile'!M386,'Ref. Chile'!M:M,0)+COUNTIF('Ref. Chile'!$M$7:'Ref. Chile'!M386,'Ref. Chile'!M386)-1,"")</f>
        <v>1116</v>
      </c>
      <c r="AO387" s="7">
        <f>IFERROR(RANK('Ref. Chile'!H386,'Ref. Chile'!H:H,1)+COUNTIF('Ref. Chile'!$H$7:'Ref. Chile'!H386,'Ref. Chile'!H386)-1,"")</f>
        <v>1662</v>
      </c>
      <c r="AP387" s="7">
        <f>IFERROR(RANK('Ref. Chile'!I386,'Ref. Chile'!I:I,1)+COUNTIF('Ref. Chile'!$I$7:'Ref. Chile'!I386,'Ref. Chile'!I386)-1,"")</f>
        <v>1779</v>
      </c>
      <c r="AQ387" s="7">
        <f>IFERROR(RANK('Ref. Chile'!J386,'Ref. Chile'!J:J,1)+COUNTIF('Ref. Chile'!$J$7:'Ref. Chile'!J386,'Ref. Chile'!J386)-1,"")</f>
        <v>667</v>
      </c>
    </row>
    <row r="388" spans="31:43" ht="17.25" customHeight="1" x14ac:dyDescent="0.3">
      <c r="AE388" s="5" t="s">
        <v>383</v>
      </c>
      <c r="AF388" s="5" t="s">
        <v>3466</v>
      </c>
      <c r="AG388" s="6" t="s">
        <v>2992</v>
      </c>
      <c r="AH388" s="6" t="s">
        <v>4116</v>
      </c>
      <c r="AI388" s="7">
        <f>IFERROR(RANK('Ref. Chile'!H387,'Ref. Chile'!H:H,0)+COUNTIF('Ref. Chile'!$H$7:'Ref. Chile'!H387,'Ref. Chile'!H387)-1,"")</f>
        <v>1134</v>
      </c>
      <c r="AJ388" s="7">
        <f>IFERROR(RANK('Ref. Chile'!I387,'Ref. Chile'!I:I,0)+COUNTIF('Ref. Chile'!$I$7:'Ref. Chile'!I387,'Ref. Chile'!I387)-1,"")</f>
        <v>969</v>
      </c>
      <c r="AK388" s="7">
        <f>IFERROR(RANK('Ref. Chile'!J387,'Ref. Chile'!J:J,0)+COUNTIF('Ref. Chile'!$J$7:'Ref. Chile'!J387,'Ref. Chile'!J387)-1,"")</f>
        <v>1891</v>
      </c>
      <c r="AL388" s="7">
        <f>IFERROR(RANK('Ref. Chile'!K387,'Ref. Chile'!K:K,0)+COUNTIF('Ref. Chile'!$K$7:'Ref. Chile'!K387,'Ref. Chile'!K387)-1,"")</f>
        <v>338</v>
      </c>
      <c r="AM388" s="7">
        <f>IFERROR(RANK('Ref. Chile'!L387,'Ref. Chile'!L:L,0)+COUNTIF('Ref. Chile'!$L$7:'Ref. Chile'!L387,'Ref. Chile'!L387)-1,"")</f>
        <v>850</v>
      </c>
      <c r="AN388" s="7">
        <f>IFERROR(RANK('Ref. Chile'!M387,'Ref. Chile'!M:M,0)+COUNTIF('Ref. Chile'!$M$7:'Ref. Chile'!M387,'Ref. Chile'!M387)-1,"")</f>
        <v>1091</v>
      </c>
      <c r="AO388" s="7">
        <f>IFERROR(RANK('Ref. Chile'!H387,'Ref. Chile'!H:H,1)+COUNTIF('Ref. Chile'!$H$7:'Ref. Chile'!H387,'Ref. Chile'!H387)-1,"")</f>
        <v>1669</v>
      </c>
      <c r="AP388" s="7">
        <f>IFERROR(RANK('Ref. Chile'!I387,'Ref. Chile'!I:I,1)+COUNTIF('Ref. Chile'!$I$7:'Ref. Chile'!I387,'Ref. Chile'!I387)-1,"")</f>
        <v>1784</v>
      </c>
      <c r="AQ388" s="7">
        <f>IFERROR(RANK('Ref. Chile'!J387,'Ref. Chile'!J:J,1)+COUNTIF('Ref. Chile'!$J$7:'Ref. Chile'!J387,'Ref. Chile'!J387)-1,"")</f>
        <v>679</v>
      </c>
    </row>
    <row r="389" spans="31:43" ht="17.25" customHeight="1" x14ac:dyDescent="0.3">
      <c r="AE389" s="5" t="s">
        <v>384</v>
      </c>
      <c r="AF389" s="5" t="s">
        <v>3467</v>
      </c>
      <c r="AG389" s="6" t="s">
        <v>2992</v>
      </c>
      <c r="AH389" s="6" t="s">
        <v>4094</v>
      </c>
      <c r="AI389" s="7">
        <f>IFERROR(RANK('Ref. Chile'!H388,'Ref. Chile'!H:H,0)+COUNTIF('Ref. Chile'!$H$7:'Ref. Chile'!H388,'Ref. Chile'!H388)-1,"")</f>
        <v>889</v>
      </c>
      <c r="AJ389" s="7">
        <f>IFERROR(RANK('Ref. Chile'!I388,'Ref. Chile'!I:I,0)+COUNTIF('Ref. Chile'!$I$7:'Ref. Chile'!I388,'Ref. Chile'!I388)-1,"")</f>
        <v>708</v>
      </c>
      <c r="AK389" s="7">
        <f>IFERROR(RANK('Ref. Chile'!J388,'Ref. Chile'!J:J,0)+COUNTIF('Ref. Chile'!$J$7:'Ref. Chile'!J388,'Ref. Chile'!J388)-1,"")</f>
        <v>2024</v>
      </c>
      <c r="AL389" s="7">
        <f>IFERROR(RANK('Ref. Chile'!K388,'Ref. Chile'!K:K,0)+COUNTIF('Ref. Chile'!$K$7:'Ref. Chile'!K388,'Ref. Chile'!K388)-1,"")</f>
        <v>954</v>
      </c>
      <c r="AM389" s="7">
        <f>IFERROR(RANK('Ref. Chile'!L388,'Ref. Chile'!L:L,0)+COUNTIF('Ref. Chile'!$L$7:'Ref. Chile'!L388,'Ref. Chile'!L388)-1,"")</f>
        <v>413</v>
      </c>
      <c r="AN389" s="7">
        <f>IFERROR(RANK('Ref. Chile'!M388,'Ref. Chile'!M:M,0)+COUNTIF('Ref. Chile'!$M$7:'Ref. Chile'!M388,'Ref. Chile'!M388)-1,"")</f>
        <v>1763</v>
      </c>
      <c r="AO389" s="7">
        <f>IFERROR(RANK('Ref. Chile'!H388,'Ref. Chile'!H:H,1)+COUNTIF('Ref. Chile'!$H$7:'Ref. Chile'!H388,'Ref. Chile'!H388)-1,"")</f>
        <v>1776</v>
      </c>
      <c r="AP389" s="7">
        <f>IFERROR(RANK('Ref. Chile'!I388,'Ref. Chile'!I:I,1)+COUNTIF('Ref. Chile'!$I$7:'Ref. Chile'!I388,'Ref. Chile'!I388)-1,"")</f>
        <v>1924</v>
      </c>
      <c r="AQ389" s="7">
        <f>IFERROR(RANK('Ref. Chile'!J388,'Ref. Chile'!J:J,1)+COUNTIF('Ref. Chile'!$J$7:'Ref. Chile'!J388,'Ref. Chile'!J388)-1,"")</f>
        <v>546</v>
      </c>
    </row>
    <row r="390" spans="31:43" ht="17.25" customHeight="1" x14ac:dyDescent="0.3">
      <c r="AE390" s="5" t="s">
        <v>385</v>
      </c>
      <c r="AF390" s="5" t="s">
        <v>3468</v>
      </c>
      <c r="AG390" s="6" t="s">
        <v>2992</v>
      </c>
      <c r="AH390" s="6" t="s">
        <v>4097</v>
      </c>
      <c r="AI390" s="7">
        <f>IFERROR(RANK('Ref. Chile'!H389,'Ref. Chile'!H:H,0)+COUNTIF('Ref. Chile'!$H$7:'Ref. Chile'!H389,'Ref. Chile'!H389)-1,"")</f>
        <v>890</v>
      </c>
      <c r="AJ390" s="7">
        <f>IFERROR(RANK('Ref. Chile'!I389,'Ref. Chile'!I:I,0)+COUNTIF('Ref. Chile'!$I$7:'Ref. Chile'!I389,'Ref. Chile'!I389)-1,"")</f>
        <v>709</v>
      </c>
      <c r="AK390" s="7">
        <f>IFERROR(RANK('Ref. Chile'!J389,'Ref. Chile'!J:J,0)+COUNTIF('Ref. Chile'!$J$7:'Ref. Chile'!J389,'Ref. Chile'!J389)-1,"")</f>
        <v>1647</v>
      </c>
      <c r="AL390" s="7">
        <f>IFERROR(RANK('Ref. Chile'!K389,'Ref. Chile'!K:K,0)+COUNTIF('Ref. Chile'!$K$7:'Ref. Chile'!K389,'Ref. Chile'!K389)-1,"")</f>
        <v>955</v>
      </c>
      <c r="AM390" s="7">
        <f>IFERROR(RANK('Ref. Chile'!L389,'Ref. Chile'!L:L,0)+COUNTIF('Ref. Chile'!$L$7:'Ref. Chile'!L389,'Ref. Chile'!L389)-1,"")</f>
        <v>414</v>
      </c>
      <c r="AN390" s="7">
        <f>IFERROR(RANK('Ref. Chile'!M389,'Ref. Chile'!M:M,0)+COUNTIF('Ref. Chile'!$M$7:'Ref. Chile'!M389,'Ref. Chile'!M389)-1,"")</f>
        <v>1509</v>
      </c>
      <c r="AO390" s="7">
        <f>IFERROR(RANK('Ref. Chile'!H389,'Ref. Chile'!H:H,1)+COUNTIF('Ref. Chile'!$H$7:'Ref. Chile'!H389,'Ref. Chile'!H389)-1,"")</f>
        <v>1777</v>
      </c>
      <c r="AP390" s="7">
        <f>IFERROR(RANK('Ref. Chile'!I389,'Ref. Chile'!I:I,1)+COUNTIF('Ref. Chile'!$I$7:'Ref. Chile'!I389,'Ref. Chile'!I389)-1,"")</f>
        <v>1925</v>
      </c>
      <c r="AQ390" s="7">
        <f>IFERROR(RANK('Ref. Chile'!J389,'Ref. Chile'!J:J,1)+COUNTIF('Ref. Chile'!$J$7:'Ref. Chile'!J389,'Ref. Chile'!J389)-1,"")</f>
        <v>843</v>
      </c>
    </row>
    <row r="391" spans="31:43" ht="17.25" customHeight="1" x14ac:dyDescent="0.3">
      <c r="AE391" s="5" t="s">
        <v>386</v>
      </c>
      <c r="AF391" s="5" t="s">
        <v>3469</v>
      </c>
      <c r="AG391" s="6" t="s">
        <v>2993</v>
      </c>
      <c r="AH391" s="6" t="s">
        <v>4092</v>
      </c>
      <c r="AI391" s="7">
        <f>IFERROR(RANK('Ref. Chile'!H390,'Ref. Chile'!H:H,0)+COUNTIF('Ref. Chile'!$H$7:'Ref. Chile'!H390,'Ref. Chile'!H390)-1,"")</f>
        <v>692</v>
      </c>
      <c r="AJ391" s="7">
        <f>IFERROR(RANK('Ref. Chile'!I390,'Ref. Chile'!I:I,0)+COUNTIF('Ref. Chile'!$I$7:'Ref. Chile'!I390,'Ref. Chile'!I390)-1,"")</f>
        <v>1141</v>
      </c>
      <c r="AK391" s="7">
        <f>IFERROR(RANK('Ref. Chile'!J390,'Ref. Chile'!J:J,0)+COUNTIF('Ref. Chile'!$J$7:'Ref. Chile'!J390,'Ref. Chile'!J390)-1,"")</f>
        <v>1647</v>
      </c>
      <c r="AL391" s="7">
        <f>IFERROR(RANK('Ref. Chile'!K390,'Ref. Chile'!K:K,0)+COUNTIF('Ref. Chile'!$K$7:'Ref. Chile'!K390,'Ref. Chile'!K390)-1,"")</f>
        <v>270</v>
      </c>
      <c r="AM391" s="7">
        <f>IFERROR(RANK('Ref. Chile'!L390,'Ref. Chile'!L:L,0)+COUNTIF('Ref. Chile'!$L$7:'Ref. Chile'!L390,'Ref. Chile'!L390)-1,"")</f>
        <v>868</v>
      </c>
      <c r="AN391" s="7">
        <f>IFERROR(RANK('Ref. Chile'!M390,'Ref. Chile'!M:M,0)+COUNTIF('Ref. Chile'!$M$7:'Ref. Chile'!M390,'Ref. Chile'!M390)-1,"")</f>
        <v>1509</v>
      </c>
      <c r="AO391" s="7">
        <f>IFERROR(RANK('Ref. Chile'!H390,'Ref. Chile'!H:H,1)+COUNTIF('Ref. Chile'!$H$7:'Ref. Chile'!H390,'Ref. Chile'!H390)-1,"")</f>
        <v>2111</v>
      </c>
      <c r="AP391" s="7">
        <f>IFERROR(RANK('Ref. Chile'!I390,'Ref. Chile'!I:I,1)+COUNTIF('Ref. Chile'!$I$7:'Ref. Chile'!I390,'Ref. Chile'!I390)-1,"")</f>
        <v>1612</v>
      </c>
      <c r="AQ391" s="7">
        <f>IFERROR(RANK('Ref. Chile'!J390,'Ref. Chile'!J:J,1)+COUNTIF('Ref. Chile'!$J$7:'Ref. Chile'!J390,'Ref. Chile'!J390)-1,"")</f>
        <v>843</v>
      </c>
    </row>
    <row r="392" spans="31:43" ht="17.25" customHeight="1" x14ac:dyDescent="0.3">
      <c r="AE392" s="5" t="s">
        <v>387</v>
      </c>
      <c r="AF392" s="5" t="s">
        <v>3470</v>
      </c>
      <c r="AG392" s="6" t="s">
        <v>2993</v>
      </c>
      <c r="AH392" s="6" t="s">
        <v>4093</v>
      </c>
      <c r="AI392" s="7">
        <f>IFERROR(RANK('Ref. Chile'!H391,'Ref. Chile'!H:H,0)+COUNTIF('Ref. Chile'!$H$7:'Ref. Chile'!H391,'Ref. Chile'!H391)-1,"")</f>
        <v>683</v>
      </c>
      <c r="AJ392" s="7">
        <f>IFERROR(RANK('Ref. Chile'!I391,'Ref. Chile'!I:I,0)+COUNTIF('Ref. Chile'!$I$7:'Ref. Chile'!I391,'Ref. Chile'!I391)-1,"")</f>
        <v>709</v>
      </c>
      <c r="AK392" s="7">
        <f>IFERROR(RANK('Ref. Chile'!J391,'Ref. Chile'!J:J,0)+COUNTIF('Ref. Chile'!$J$7:'Ref. Chile'!J391,'Ref. Chile'!J391)-1,"")</f>
        <v>1647</v>
      </c>
      <c r="AL392" s="7">
        <f>IFERROR(RANK('Ref. Chile'!K391,'Ref. Chile'!K:K,0)+COUNTIF('Ref. Chile'!$K$7:'Ref. Chile'!K391,'Ref. Chile'!K391)-1,"")</f>
        <v>269</v>
      </c>
      <c r="AM392" s="7">
        <f>IFERROR(RANK('Ref. Chile'!L391,'Ref. Chile'!L:L,0)+COUNTIF('Ref. Chile'!$L$7:'Ref. Chile'!L391,'Ref. Chile'!L391)-1,"")</f>
        <v>414</v>
      </c>
      <c r="AN392" s="7">
        <f>IFERROR(RANK('Ref. Chile'!M391,'Ref. Chile'!M:M,0)+COUNTIF('Ref. Chile'!$M$7:'Ref. Chile'!M391,'Ref. Chile'!M391)-1,"")</f>
        <v>1509</v>
      </c>
      <c r="AO392" s="7">
        <f>IFERROR(RANK('Ref. Chile'!H391,'Ref. Chile'!H:H,1)+COUNTIF('Ref. Chile'!$H$7:'Ref. Chile'!H391,'Ref. Chile'!H391)-1,"")</f>
        <v>2120</v>
      </c>
      <c r="AP392" s="7">
        <f>IFERROR(RANK('Ref. Chile'!I391,'Ref. Chile'!I:I,1)+COUNTIF('Ref. Chile'!$I$7:'Ref. Chile'!I391,'Ref. Chile'!I391)-1,"")</f>
        <v>1925</v>
      </c>
      <c r="AQ392" s="7">
        <f>IFERROR(RANK('Ref. Chile'!J391,'Ref. Chile'!J:J,1)+COUNTIF('Ref. Chile'!$J$7:'Ref. Chile'!J391,'Ref. Chile'!J391)-1,"")</f>
        <v>843</v>
      </c>
    </row>
    <row r="393" spans="31:43" ht="17.25" customHeight="1" x14ac:dyDescent="0.3">
      <c r="AE393" s="5" t="s">
        <v>388</v>
      </c>
      <c r="AF393" s="5" t="s">
        <v>3471</v>
      </c>
      <c r="AG393" s="6" t="s">
        <v>2993</v>
      </c>
      <c r="AH393" s="6" t="s">
        <v>4116</v>
      </c>
      <c r="AI393" s="7">
        <f>IFERROR(RANK('Ref. Chile'!H392,'Ref. Chile'!H:H,0)+COUNTIF('Ref. Chile'!$H$7:'Ref. Chile'!H392,'Ref. Chile'!H392)-1,"")</f>
        <v>673</v>
      </c>
      <c r="AJ393" s="7">
        <f>IFERROR(RANK('Ref. Chile'!I392,'Ref. Chile'!I:I,0)+COUNTIF('Ref. Chile'!$I$7:'Ref. Chile'!I392,'Ref. Chile'!I392)-1,"")</f>
        <v>709</v>
      </c>
      <c r="AK393" s="7">
        <f>IFERROR(RANK('Ref. Chile'!J392,'Ref. Chile'!J:J,0)+COUNTIF('Ref. Chile'!$J$7:'Ref. Chile'!J392,'Ref. Chile'!J392)-1,"")</f>
        <v>1647</v>
      </c>
      <c r="AL393" s="7">
        <f>IFERROR(RANK('Ref. Chile'!K392,'Ref. Chile'!K:K,0)+COUNTIF('Ref. Chile'!$K$7:'Ref. Chile'!K392,'Ref. Chile'!K392)-1,"")</f>
        <v>955</v>
      </c>
      <c r="AM393" s="7">
        <f>IFERROR(RANK('Ref. Chile'!L392,'Ref. Chile'!L:L,0)+COUNTIF('Ref. Chile'!$L$7:'Ref. Chile'!L392,'Ref. Chile'!L392)-1,"")</f>
        <v>414</v>
      </c>
      <c r="AN393" s="7">
        <f>IFERROR(RANK('Ref. Chile'!M392,'Ref. Chile'!M:M,0)+COUNTIF('Ref. Chile'!$M$7:'Ref. Chile'!M392,'Ref. Chile'!M392)-1,"")</f>
        <v>1509</v>
      </c>
      <c r="AO393" s="7">
        <f>IFERROR(RANK('Ref. Chile'!H392,'Ref. Chile'!H:H,1)+COUNTIF('Ref. Chile'!$H$7:'Ref. Chile'!H392,'Ref. Chile'!H392)-1,"")</f>
        <v>2130</v>
      </c>
      <c r="AP393" s="7">
        <f>IFERROR(RANK('Ref. Chile'!I392,'Ref. Chile'!I:I,1)+COUNTIF('Ref. Chile'!$I$7:'Ref. Chile'!I392,'Ref. Chile'!I392)-1,"")</f>
        <v>1925</v>
      </c>
      <c r="AQ393" s="7">
        <f>IFERROR(RANK('Ref. Chile'!J392,'Ref. Chile'!J:J,1)+COUNTIF('Ref. Chile'!$J$7:'Ref. Chile'!J392,'Ref. Chile'!J392)-1,"")</f>
        <v>843</v>
      </c>
    </row>
    <row r="394" spans="31:43" ht="17.25" customHeight="1" x14ac:dyDescent="0.3">
      <c r="AE394" s="5" t="s">
        <v>389</v>
      </c>
      <c r="AF394" s="5" t="s">
        <v>3472</v>
      </c>
      <c r="AG394" s="6" t="s">
        <v>2993</v>
      </c>
      <c r="AH394" s="6" t="s">
        <v>4095</v>
      </c>
      <c r="AI394" s="7">
        <f>IFERROR(RANK('Ref. Chile'!H393,'Ref. Chile'!H:H,0)+COUNTIF('Ref. Chile'!$H$7:'Ref. Chile'!H393,'Ref. Chile'!H393)-1,"")</f>
        <v>626</v>
      </c>
      <c r="AJ394" s="7">
        <f>IFERROR(RANK('Ref. Chile'!I393,'Ref. Chile'!I:I,0)+COUNTIF('Ref. Chile'!$I$7:'Ref. Chile'!I393,'Ref. Chile'!I393)-1,"")</f>
        <v>1117</v>
      </c>
      <c r="AK394" s="7">
        <f>IFERROR(RANK('Ref. Chile'!J393,'Ref. Chile'!J:J,0)+COUNTIF('Ref. Chile'!$J$7:'Ref. Chile'!J393,'Ref. Chile'!J393)-1,"")</f>
        <v>1647</v>
      </c>
      <c r="AL394" s="7">
        <f>IFERROR(RANK('Ref. Chile'!K393,'Ref. Chile'!K:K,0)+COUNTIF('Ref. Chile'!$K$7:'Ref. Chile'!K393,'Ref. Chile'!K393)-1,"")</f>
        <v>267</v>
      </c>
      <c r="AM394" s="7">
        <f>IFERROR(RANK('Ref. Chile'!L393,'Ref. Chile'!L:L,0)+COUNTIF('Ref. Chile'!$L$7:'Ref. Chile'!L393,'Ref. Chile'!L393)-1,"")</f>
        <v>771</v>
      </c>
      <c r="AN394" s="7">
        <f>IFERROR(RANK('Ref. Chile'!M393,'Ref. Chile'!M:M,0)+COUNTIF('Ref. Chile'!$M$7:'Ref. Chile'!M393,'Ref. Chile'!M393)-1,"")</f>
        <v>1509</v>
      </c>
      <c r="AO394" s="7">
        <f>IFERROR(RANK('Ref. Chile'!H393,'Ref. Chile'!H:H,1)+COUNTIF('Ref. Chile'!$H$7:'Ref. Chile'!H393,'Ref. Chile'!H393)-1,"")</f>
        <v>2177</v>
      </c>
      <c r="AP394" s="7">
        <f>IFERROR(RANK('Ref. Chile'!I393,'Ref. Chile'!I:I,1)+COUNTIF('Ref. Chile'!$I$7:'Ref. Chile'!I393,'Ref. Chile'!I393)-1,"")</f>
        <v>1636</v>
      </c>
      <c r="AQ394" s="7">
        <f>IFERROR(RANK('Ref. Chile'!J393,'Ref. Chile'!J:J,1)+COUNTIF('Ref. Chile'!$J$7:'Ref. Chile'!J393,'Ref. Chile'!J393)-1,"")</f>
        <v>843</v>
      </c>
    </row>
    <row r="395" spans="31:43" ht="17.25" customHeight="1" x14ac:dyDescent="0.3">
      <c r="AE395" s="5" t="s">
        <v>390</v>
      </c>
      <c r="AF395" s="5" t="s">
        <v>3473</v>
      </c>
      <c r="AG395" s="6" t="s">
        <v>2994</v>
      </c>
      <c r="AH395" s="6" t="s">
        <v>4092</v>
      </c>
      <c r="AI395" s="7">
        <f>IFERROR(RANK('Ref. Chile'!H394,'Ref. Chile'!H:H,0)+COUNTIF('Ref. Chile'!$H$7:'Ref. Chile'!H394,'Ref. Chile'!H394)-1,"")</f>
        <v>816</v>
      </c>
      <c r="AJ395" s="7">
        <f>IFERROR(RANK('Ref. Chile'!I394,'Ref. Chile'!I:I,0)+COUNTIF('Ref. Chile'!$I$7:'Ref. Chile'!I394,'Ref. Chile'!I394)-1,"")</f>
        <v>663</v>
      </c>
      <c r="AK395" s="7">
        <f>IFERROR(RANK('Ref. Chile'!J394,'Ref. Chile'!J:J,0)+COUNTIF('Ref. Chile'!$J$7:'Ref. Chile'!J394,'Ref. Chile'!J394)-1,"")</f>
        <v>1449</v>
      </c>
      <c r="AL395" s="7">
        <f>IFERROR(RANK('Ref. Chile'!K394,'Ref. Chile'!K:K,0)+COUNTIF('Ref. Chile'!$K$7:'Ref. Chile'!K394,'Ref. Chile'!K394)-1,"")</f>
        <v>855</v>
      </c>
      <c r="AM395" s="7">
        <f>IFERROR(RANK('Ref. Chile'!L394,'Ref. Chile'!L:L,0)+COUNTIF('Ref. Chile'!$L$7:'Ref. Chile'!L394,'Ref. Chile'!L394)-1,"")</f>
        <v>336</v>
      </c>
      <c r="AN395" s="7">
        <f>IFERROR(RANK('Ref. Chile'!M394,'Ref. Chile'!M:M,0)+COUNTIF('Ref. Chile'!$M$7:'Ref. Chile'!M394,'Ref. Chile'!M394)-1,"")</f>
        <v>1366</v>
      </c>
      <c r="AO395" s="7">
        <f>IFERROR(RANK('Ref. Chile'!H394,'Ref. Chile'!H:H,1)+COUNTIF('Ref. Chile'!$H$7:'Ref. Chile'!H394,'Ref. Chile'!H394)-1,"")</f>
        <v>1987</v>
      </c>
      <c r="AP395" s="7">
        <f>IFERROR(RANK('Ref. Chile'!I394,'Ref. Chile'!I:I,1)+COUNTIF('Ref. Chile'!$I$7:'Ref. Chile'!I394,'Ref. Chile'!I394)-1,"")</f>
        <v>2090</v>
      </c>
      <c r="AQ395" s="7">
        <f>IFERROR(RANK('Ref. Chile'!J394,'Ref. Chile'!J:J,1)+COUNTIF('Ref. Chile'!$J$7:'Ref. Chile'!J394,'Ref. Chile'!J394)-1,"")</f>
        <v>1121</v>
      </c>
    </row>
    <row r="396" spans="31:43" ht="17.25" customHeight="1" x14ac:dyDescent="0.3">
      <c r="AE396" s="5" t="s">
        <v>391</v>
      </c>
      <c r="AF396" s="5" t="s">
        <v>3474</v>
      </c>
      <c r="AG396" s="6" t="s">
        <v>2994</v>
      </c>
      <c r="AH396" s="6" t="s">
        <v>4093</v>
      </c>
      <c r="AI396" s="7">
        <f>IFERROR(RANK('Ref. Chile'!H395,'Ref. Chile'!H:H,0)+COUNTIF('Ref. Chile'!$H$7:'Ref. Chile'!H395,'Ref. Chile'!H395)-1,"")</f>
        <v>808</v>
      </c>
      <c r="AJ396" s="7">
        <f>IFERROR(RANK('Ref. Chile'!I395,'Ref. Chile'!I:I,0)+COUNTIF('Ref. Chile'!$I$7:'Ref. Chile'!I395,'Ref. Chile'!I395)-1,"")</f>
        <v>637</v>
      </c>
      <c r="AK396" s="7">
        <f>IFERROR(RANK('Ref. Chile'!J395,'Ref. Chile'!J:J,0)+COUNTIF('Ref. Chile'!$J$7:'Ref. Chile'!J395,'Ref. Chile'!J395)-1,"")</f>
        <v>1406</v>
      </c>
      <c r="AL396" s="7">
        <f>IFERROR(RANK('Ref. Chile'!K395,'Ref. Chile'!K:K,0)+COUNTIF('Ref. Chile'!$K$7:'Ref. Chile'!K395,'Ref. Chile'!K395)-1,"")</f>
        <v>833</v>
      </c>
      <c r="AM396" s="7">
        <f>IFERROR(RANK('Ref. Chile'!L395,'Ref. Chile'!L:L,0)+COUNTIF('Ref. Chile'!$L$7:'Ref. Chile'!L395,'Ref. Chile'!L395)-1,"")</f>
        <v>322</v>
      </c>
      <c r="AN396" s="7">
        <f>IFERROR(RANK('Ref. Chile'!M395,'Ref. Chile'!M:M,0)+COUNTIF('Ref. Chile'!$M$7:'Ref. Chile'!M395,'Ref. Chile'!M395)-1,"")</f>
        <v>1326</v>
      </c>
      <c r="AO396" s="7">
        <f>IFERROR(RANK('Ref. Chile'!H395,'Ref. Chile'!H:H,1)+COUNTIF('Ref. Chile'!$H$7:'Ref. Chile'!H395,'Ref. Chile'!H395)-1,"")</f>
        <v>1995</v>
      </c>
      <c r="AP396" s="7">
        <f>IFERROR(RANK('Ref. Chile'!I395,'Ref. Chile'!I:I,1)+COUNTIF('Ref. Chile'!$I$7:'Ref. Chile'!I395,'Ref. Chile'!I395)-1,"")</f>
        <v>2116</v>
      </c>
      <c r="AQ396" s="7">
        <f>IFERROR(RANK('Ref. Chile'!J395,'Ref. Chile'!J:J,1)+COUNTIF('Ref. Chile'!$J$7:'Ref. Chile'!J395,'Ref. Chile'!J395)-1,"")</f>
        <v>1164</v>
      </c>
    </row>
    <row r="397" spans="31:43" ht="17.25" customHeight="1" x14ac:dyDescent="0.3">
      <c r="AE397" s="5" t="s">
        <v>392</v>
      </c>
      <c r="AF397" s="5" t="s">
        <v>3475</v>
      </c>
      <c r="AG397" s="6" t="s">
        <v>2994</v>
      </c>
      <c r="AH397" s="6" t="s">
        <v>4116</v>
      </c>
      <c r="AI397" s="7">
        <f>IFERROR(RANK('Ref. Chile'!H396,'Ref. Chile'!H:H,0)+COUNTIF('Ref. Chile'!$H$7:'Ref. Chile'!H396,'Ref. Chile'!H396)-1,"")</f>
        <v>748</v>
      </c>
      <c r="AJ397" s="7">
        <f>IFERROR(RANK('Ref. Chile'!I396,'Ref. Chile'!I:I,0)+COUNTIF('Ref. Chile'!$I$7:'Ref. Chile'!I396,'Ref. Chile'!I396)-1,"")</f>
        <v>625</v>
      </c>
      <c r="AK397" s="7">
        <f>IFERROR(RANK('Ref. Chile'!J396,'Ref. Chile'!J:J,0)+COUNTIF('Ref. Chile'!$J$7:'Ref. Chile'!J396,'Ref. Chile'!J396)-1,"")</f>
        <v>1355</v>
      </c>
      <c r="AL397" s="7">
        <f>IFERROR(RANK('Ref. Chile'!K396,'Ref. Chile'!K:K,0)+COUNTIF('Ref. Chile'!$K$7:'Ref. Chile'!K396,'Ref. Chile'!K396)-1,"")</f>
        <v>783</v>
      </c>
      <c r="AM397" s="7">
        <f>IFERROR(RANK('Ref. Chile'!L396,'Ref. Chile'!L:L,0)+COUNTIF('Ref. Chile'!$L$7:'Ref. Chile'!L396,'Ref. Chile'!L396)-1,"")</f>
        <v>276</v>
      </c>
      <c r="AN397" s="7">
        <f>IFERROR(RANK('Ref. Chile'!M396,'Ref. Chile'!M:M,0)+COUNTIF('Ref. Chile'!$M$7:'Ref. Chile'!M396,'Ref. Chile'!M396)-1,"")</f>
        <v>1281</v>
      </c>
      <c r="AO397" s="7">
        <f>IFERROR(RANK('Ref. Chile'!H396,'Ref. Chile'!H:H,1)+COUNTIF('Ref. Chile'!$H$7:'Ref. Chile'!H396,'Ref. Chile'!H396)-1,"")</f>
        <v>2055</v>
      </c>
      <c r="AP397" s="7">
        <f>IFERROR(RANK('Ref. Chile'!I396,'Ref. Chile'!I:I,1)+COUNTIF('Ref. Chile'!$I$7:'Ref. Chile'!I396,'Ref. Chile'!I396)-1,"")</f>
        <v>2128</v>
      </c>
      <c r="AQ397" s="7">
        <f>IFERROR(RANK('Ref. Chile'!J396,'Ref. Chile'!J:J,1)+COUNTIF('Ref. Chile'!$J$7:'Ref. Chile'!J396,'Ref. Chile'!J396)-1,"")</f>
        <v>1215</v>
      </c>
    </row>
    <row r="398" spans="31:43" ht="17.25" customHeight="1" x14ac:dyDescent="0.3">
      <c r="AE398" s="5" t="s">
        <v>393</v>
      </c>
      <c r="AF398" s="5" t="s">
        <v>3476</v>
      </c>
      <c r="AG398" s="6" t="s">
        <v>2994</v>
      </c>
      <c r="AH398" s="6" t="s">
        <v>4094</v>
      </c>
      <c r="AI398" s="7">
        <f>IFERROR(RANK('Ref. Chile'!H397,'Ref. Chile'!H:H,0)+COUNTIF('Ref. Chile'!$H$7:'Ref. Chile'!H397,'Ref. Chile'!H397)-1,"")</f>
        <v>735</v>
      </c>
      <c r="AJ398" s="7">
        <f>IFERROR(RANK('Ref. Chile'!I397,'Ref. Chile'!I:I,0)+COUNTIF('Ref. Chile'!$I$7:'Ref. Chile'!I397,'Ref. Chile'!I397)-1,"")</f>
        <v>560</v>
      </c>
      <c r="AK398" s="7">
        <f>IFERROR(RANK('Ref. Chile'!J397,'Ref. Chile'!J:J,0)+COUNTIF('Ref. Chile'!$J$7:'Ref. Chile'!J397,'Ref. Chile'!J397)-1,"")</f>
        <v>1279</v>
      </c>
      <c r="AL398" s="7">
        <f>IFERROR(RANK('Ref. Chile'!K397,'Ref. Chile'!K:K,0)+COUNTIF('Ref. Chile'!$K$7:'Ref. Chile'!K397,'Ref. Chile'!K397)-1,"")</f>
        <v>756</v>
      </c>
      <c r="AM398" s="7">
        <f>IFERROR(RANK('Ref. Chile'!L397,'Ref. Chile'!L:L,0)+COUNTIF('Ref. Chile'!$L$7:'Ref. Chile'!L397,'Ref. Chile'!L397)-1,"")</f>
        <v>247</v>
      </c>
      <c r="AN398" s="7">
        <f>IFERROR(RANK('Ref. Chile'!M397,'Ref. Chile'!M:M,0)+COUNTIF('Ref. Chile'!$M$7:'Ref. Chile'!M397,'Ref. Chile'!M397)-1,"")</f>
        <v>1225</v>
      </c>
      <c r="AO398" s="7">
        <f>IFERROR(RANK('Ref. Chile'!H397,'Ref. Chile'!H:H,1)+COUNTIF('Ref. Chile'!$H$7:'Ref. Chile'!H397,'Ref. Chile'!H397)-1,"")</f>
        <v>2068</v>
      </c>
      <c r="AP398" s="7">
        <f>IFERROR(RANK('Ref. Chile'!I397,'Ref. Chile'!I:I,1)+COUNTIF('Ref. Chile'!$I$7:'Ref. Chile'!I397,'Ref. Chile'!I397)-1,"")</f>
        <v>2193</v>
      </c>
      <c r="AQ398" s="7">
        <f>IFERROR(RANK('Ref. Chile'!J397,'Ref. Chile'!J:J,1)+COUNTIF('Ref. Chile'!$J$7:'Ref. Chile'!J397,'Ref. Chile'!J397)-1,"")</f>
        <v>1291</v>
      </c>
    </row>
    <row r="399" spans="31:43" ht="17.25" customHeight="1" x14ac:dyDescent="0.3">
      <c r="AE399" s="5" t="s">
        <v>394</v>
      </c>
      <c r="AF399" s="5" t="s">
        <v>3477</v>
      </c>
      <c r="AG399" s="6" t="s">
        <v>2994</v>
      </c>
      <c r="AH399" s="6" t="s">
        <v>4102</v>
      </c>
      <c r="AI399" s="7">
        <f>IFERROR(RANK('Ref. Chile'!H398,'Ref. Chile'!H:H,0)+COUNTIF('Ref. Chile'!$H$7:'Ref. Chile'!H398,'Ref. Chile'!H398)-1,"")</f>
        <v>706</v>
      </c>
      <c r="AJ399" s="7">
        <f>IFERROR(RANK('Ref. Chile'!I398,'Ref. Chile'!I:I,0)+COUNTIF('Ref. Chile'!$I$7:'Ref. Chile'!I398,'Ref. Chile'!I398)-1,"")</f>
        <v>515</v>
      </c>
      <c r="AK399" s="7">
        <f>IFERROR(RANK('Ref. Chile'!J398,'Ref. Chile'!J:J,0)+COUNTIF('Ref. Chile'!$J$7:'Ref. Chile'!J398,'Ref. Chile'!J398)-1,"")</f>
        <v>1214</v>
      </c>
      <c r="AL399" s="7">
        <f>IFERROR(RANK('Ref. Chile'!K398,'Ref. Chile'!K:K,0)+COUNTIF('Ref. Chile'!$K$7:'Ref. Chile'!K398,'Ref. Chile'!K398)-1,"")</f>
        <v>708</v>
      </c>
      <c r="AM399" s="7">
        <f>IFERROR(RANK('Ref. Chile'!L398,'Ref. Chile'!L:L,0)+COUNTIF('Ref. Chile'!$L$7:'Ref. Chile'!L398,'Ref. Chile'!L398)-1,"")</f>
        <v>209</v>
      </c>
      <c r="AN399" s="7">
        <f>IFERROR(RANK('Ref. Chile'!M398,'Ref. Chile'!M:M,0)+COUNTIF('Ref. Chile'!$M$7:'Ref. Chile'!M398,'Ref. Chile'!M398)-1,"")</f>
        <v>1172</v>
      </c>
      <c r="AO399" s="7">
        <f>IFERROR(RANK('Ref. Chile'!H398,'Ref. Chile'!H:H,1)+COUNTIF('Ref. Chile'!$H$7:'Ref. Chile'!H398,'Ref. Chile'!H398)-1,"")</f>
        <v>2097</v>
      </c>
      <c r="AP399" s="7">
        <f>IFERROR(RANK('Ref. Chile'!I398,'Ref. Chile'!I:I,1)+COUNTIF('Ref. Chile'!$I$7:'Ref. Chile'!I398,'Ref. Chile'!I398)-1,"")</f>
        <v>2238</v>
      </c>
      <c r="AQ399" s="7">
        <f>IFERROR(RANK('Ref. Chile'!J398,'Ref. Chile'!J:J,1)+COUNTIF('Ref. Chile'!$J$7:'Ref. Chile'!J398,'Ref. Chile'!J398)-1,"")</f>
        <v>1356</v>
      </c>
    </row>
    <row r="400" spans="31:43" ht="17.25" customHeight="1" x14ac:dyDescent="0.3">
      <c r="AE400" s="5" t="s">
        <v>395</v>
      </c>
      <c r="AF400" s="5" t="s">
        <v>3478</v>
      </c>
      <c r="AG400" s="6" t="s">
        <v>2994</v>
      </c>
      <c r="AH400" s="6" t="s">
        <v>4097</v>
      </c>
      <c r="AI400" s="7">
        <f>IFERROR(RANK('Ref. Chile'!H399,'Ref. Chile'!H:H,0)+COUNTIF('Ref. Chile'!$H$7:'Ref. Chile'!H399,'Ref. Chile'!H399)-1,"")</f>
        <v>700</v>
      </c>
      <c r="AJ400" s="7">
        <f>IFERROR(RANK('Ref. Chile'!I399,'Ref. Chile'!I:I,0)+COUNTIF('Ref. Chile'!$I$7:'Ref. Chile'!I399,'Ref. Chile'!I399)-1,"")</f>
        <v>508</v>
      </c>
      <c r="AK400" s="7">
        <f>IFERROR(RANK('Ref. Chile'!J399,'Ref. Chile'!J:J,0)+COUNTIF('Ref. Chile'!$J$7:'Ref. Chile'!J399,'Ref. Chile'!J399)-1,"")</f>
        <v>1193</v>
      </c>
      <c r="AL400" s="7">
        <f>IFERROR(RANK('Ref. Chile'!K399,'Ref. Chile'!K:K,0)+COUNTIF('Ref. Chile'!$K$7:'Ref. Chile'!K399,'Ref. Chile'!K399)-1,"")</f>
        <v>691</v>
      </c>
      <c r="AM400" s="7">
        <f>IFERROR(RANK('Ref. Chile'!L399,'Ref. Chile'!L:L,0)+COUNTIF('Ref. Chile'!$L$7:'Ref. Chile'!L399,'Ref. Chile'!L399)-1,"")</f>
        <v>198</v>
      </c>
      <c r="AN400" s="7">
        <f>IFERROR(RANK('Ref. Chile'!M399,'Ref. Chile'!M:M,0)+COUNTIF('Ref. Chile'!$M$7:'Ref. Chile'!M399,'Ref. Chile'!M399)-1,"")</f>
        <v>1166</v>
      </c>
      <c r="AO400" s="7">
        <f>IFERROR(RANK('Ref. Chile'!H399,'Ref. Chile'!H:H,1)+COUNTIF('Ref. Chile'!$H$7:'Ref. Chile'!H399,'Ref. Chile'!H399)-1,"")</f>
        <v>2103</v>
      </c>
      <c r="AP400" s="7">
        <f>IFERROR(RANK('Ref. Chile'!I399,'Ref. Chile'!I:I,1)+COUNTIF('Ref. Chile'!$I$7:'Ref. Chile'!I399,'Ref. Chile'!I399)-1,"")</f>
        <v>2245</v>
      </c>
      <c r="AQ400" s="7">
        <f>IFERROR(RANK('Ref. Chile'!J399,'Ref. Chile'!J:J,1)+COUNTIF('Ref. Chile'!$J$7:'Ref. Chile'!J399,'Ref. Chile'!J399)-1,"")</f>
        <v>1377</v>
      </c>
    </row>
    <row r="401" spans="31:43" ht="17.25" customHeight="1" x14ac:dyDescent="0.3">
      <c r="AE401" s="5" t="s">
        <v>396</v>
      </c>
      <c r="AF401" s="5" t="s">
        <v>3479</v>
      </c>
      <c r="AG401" s="6" t="s">
        <v>2995</v>
      </c>
      <c r="AH401" s="6" t="s">
        <v>4092</v>
      </c>
      <c r="AI401" s="7">
        <f>IFERROR(RANK('Ref. Chile'!H400,'Ref. Chile'!H:H,0)+COUNTIF('Ref. Chile'!$H$7:'Ref. Chile'!H400,'Ref. Chile'!H400)-1,"")</f>
        <v>1270</v>
      </c>
      <c r="AJ401" s="7">
        <f>IFERROR(RANK('Ref. Chile'!I400,'Ref. Chile'!I:I,0)+COUNTIF('Ref. Chile'!$I$7:'Ref. Chile'!I400,'Ref. Chile'!I400)-1,"")</f>
        <v>896</v>
      </c>
      <c r="AK401" s="7">
        <f>IFERROR(RANK('Ref. Chile'!J400,'Ref. Chile'!J:J,0)+COUNTIF('Ref. Chile'!$J$7:'Ref. Chile'!J400,'Ref. Chile'!J400)-1,"")</f>
        <v>1484</v>
      </c>
      <c r="AL401" s="7">
        <f>IFERROR(RANK('Ref. Chile'!K400,'Ref. Chile'!K:K,0)+COUNTIF('Ref. Chile'!$K$7:'Ref. Chile'!K400,'Ref. Chile'!K400)-1,"")</f>
        <v>1178</v>
      </c>
      <c r="AM401" s="7">
        <f>IFERROR(RANK('Ref. Chile'!L400,'Ref. Chile'!L:L,0)+COUNTIF('Ref. Chile'!$L$7:'Ref. Chile'!L400,'Ref. Chile'!L400)-1,"")</f>
        <v>862</v>
      </c>
      <c r="AN401" s="7">
        <f>IFERROR(RANK('Ref. Chile'!M400,'Ref. Chile'!M:M,0)+COUNTIF('Ref. Chile'!$M$7:'Ref. Chile'!M400,'Ref. Chile'!M400)-1,"")</f>
        <v>981</v>
      </c>
      <c r="AO401" s="7">
        <f>IFERROR(RANK('Ref. Chile'!H400,'Ref. Chile'!H:H,1)+COUNTIF('Ref. Chile'!$H$7:'Ref. Chile'!H400,'Ref. Chile'!H400)-1,"")</f>
        <v>1533</v>
      </c>
      <c r="AP401" s="7">
        <f>IFERROR(RANK('Ref. Chile'!I400,'Ref. Chile'!I:I,1)+COUNTIF('Ref. Chile'!$I$7:'Ref. Chile'!I400,'Ref. Chile'!I400)-1,"")</f>
        <v>1857</v>
      </c>
      <c r="AQ401" s="7">
        <f>IFERROR(RANK('Ref. Chile'!J400,'Ref. Chile'!J:J,1)+COUNTIF('Ref. Chile'!$J$7:'Ref. Chile'!J400,'Ref. Chile'!J400)-1,"")</f>
        <v>1086</v>
      </c>
    </row>
    <row r="402" spans="31:43" ht="17.25" customHeight="1" x14ac:dyDescent="0.3">
      <c r="AE402" s="5" t="s">
        <v>397</v>
      </c>
      <c r="AF402" s="5" t="s">
        <v>3480</v>
      </c>
      <c r="AG402" s="6" t="s">
        <v>2995</v>
      </c>
      <c r="AH402" s="6" t="s">
        <v>4093</v>
      </c>
      <c r="AI402" s="7">
        <f>IFERROR(RANK('Ref. Chile'!H401,'Ref. Chile'!H:H,0)+COUNTIF('Ref. Chile'!$H$7:'Ref. Chile'!H401,'Ref. Chile'!H401)-1,"")</f>
        <v>1262</v>
      </c>
      <c r="AJ402" s="7">
        <f>IFERROR(RANK('Ref. Chile'!I401,'Ref. Chile'!I:I,0)+COUNTIF('Ref. Chile'!$I$7:'Ref. Chile'!I401,'Ref. Chile'!I401)-1,"")</f>
        <v>882</v>
      </c>
      <c r="AK402" s="7">
        <f>IFERROR(RANK('Ref. Chile'!J401,'Ref. Chile'!J:J,0)+COUNTIF('Ref. Chile'!$J$7:'Ref. Chile'!J401,'Ref. Chile'!J401)-1,"")</f>
        <v>1404</v>
      </c>
      <c r="AL402" s="7">
        <f>IFERROR(RANK('Ref. Chile'!K401,'Ref. Chile'!K:K,0)+COUNTIF('Ref. Chile'!$K$7:'Ref. Chile'!K401,'Ref. Chile'!K401)-1,"")</f>
        <v>1130</v>
      </c>
      <c r="AM402" s="7">
        <f>IFERROR(RANK('Ref. Chile'!L401,'Ref. Chile'!L:L,0)+COUNTIF('Ref. Chile'!$L$7:'Ref. Chile'!L401,'Ref. Chile'!L401)-1,"")</f>
        <v>857</v>
      </c>
      <c r="AN402" s="7">
        <f>IFERROR(RANK('Ref. Chile'!M401,'Ref. Chile'!M:M,0)+COUNTIF('Ref. Chile'!$M$7:'Ref. Chile'!M401,'Ref. Chile'!M401)-1,"")</f>
        <v>901</v>
      </c>
      <c r="AO402" s="7">
        <f>IFERROR(RANK('Ref. Chile'!H401,'Ref. Chile'!H:H,1)+COUNTIF('Ref. Chile'!$H$7:'Ref. Chile'!H401,'Ref. Chile'!H401)-1,"")</f>
        <v>1541</v>
      </c>
      <c r="AP402" s="7">
        <f>IFERROR(RANK('Ref. Chile'!I401,'Ref. Chile'!I:I,1)+COUNTIF('Ref. Chile'!$I$7:'Ref. Chile'!I401,'Ref. Chile'!I401)-1,"")</f>
        <v>1871</v>
      </c>
      <c r="AQ402" s="7">
        <f>IFERROR(RANK('Ref. Chile'!J401,'Ref. Chile'!J:J,1)+COUNTIF('Ref. Chile'!$J$7:'Ref. Chile'!J401,'Ref. Chile'!J401)-1,"")</f>
        <v>1166</v>
      </c>
    </row>
    <row r="403" spans="31:43" ht="17.25" customHeight="1" x14ac:dyDescent="0.3">
      <c r="AE403" s="5" t="s">
        <v>398</v>
      </c>
      <c r="AF403" s="5" t="s">
        <v>3481</v>
      </c>
      <c r="AG403" s="6" t="s">
        <v>2995</v>
      </c>
      <c r="AH403" s="6" t="s">
        <v>4116</v>
      </c>
      <c r="AI403" s="7">
        <f>IFERROR(RANK('Ref. Chile'!H402,'Ref. Chile'!H:H,0)+COUNTIF('Ref. Chile'!$H$7:'Ref. Chile'!H402,'Ref. Chile'!H402)-1,"")</f>
        <v>1257</v>
      </c>
      <c r="AJ403" s="7">
        <f>IFERROR(RANK('Ref. Chile'!I402,'Ref. Chile'!I:I,0)+COUNTIF('Ref. Chile'!$I$7:'Ref. Chile'!I402,'Ref. Chile'!I402)-1,"")</f>
        <v>874</v>
      </c>
      <c r="AK403" s="7">
        <f>IFERROR(RANK('Ref. Chile'!J402,'Ref. Chile'!J:J,0)+COUNTIF('Ref. Chile'!$J$7:'Ref. Chile'!J402,'Ref. Chile'!J402)-1,"")</f>
        <v>1352</v>
      </c>
      <c r="AL403" s="7">
        <f>IFERROR(RANK('Ref. Chile'!K402,'Ref. Chile'!K:K,0)+COUNTIF('Ref. Chile'!$K$7:'Ref. Chile'!K402,'Ref. Chile'!K402)-1,"")</f>
        <v>881</v>
      </c>
      <c r="AM403" s="7">
        <f>IFERROR(RANK('Ref. Chile'!L402,'Ref. Chile'!L:L,0)+COUNTIF('Ref. Chile'!$L$7:'Ref. Chile'!L402,'Ref. Chile'!L402)-1,"")</f>
        <v>849</v>
      </c>
      <c r="AN403" s="7">
        <f>IFERROR(RANK('Ref. Chile'!M402,'Ref. Chile'!M:M,0)+COUNTIF('Ref. Chile'!$M$7:'Ref. Chile'!M402,'Ref. Chile'!M402)-1,"")</f>
        <v>869</v>
      </c>
      <c r="AO403" s="7">
        <f>IFERROR(RANK('Ref. Chile'!H402,'Ref. Chile'!H:H,1)+COUNTIF('Ref. Chile'!$H$7:'Ref. Chile'!H402,'Ref. Chile'!H402)-1,"")</f>
        <v>1546</v>
      </c>
      <c r="AP403" s="7">
        <f>IFERROR(RANK('Ref. Chile'!I402,'Ref. Chile'!I:I,1)+COUNTIF('Ref. Chile'!$I$7:'Ref. Chile'!I402,'Ref. Chile'!I402)-1,"")</f>
        <v>1879</v>
      </c>
      <c r="AQ403" s="7">
        <f>IFERROR(RANK('Ref. Chile'!J402,'Ref. Chile'!J:J,1)+COUNTIF('Ref. Chile'!$J$7:'Ref. Chile'!J402,'Ref. Chile'!J402)-1,"")</f>
        <v>1218</v>
      </c>
    </row>
    <row r="404" spans="31:43" ht="17.25" customHeight="1" x14ac:dyDescent="0.3">
      <c r="AE404" s="5" t="s">
        <v>399</v>
      </c>
      <c r="AF404" s="5" t="s">
        <v>3482</v>
      </c>
      <c r="AG404" s="6" t="s">
        <v>2995</v>
      </c>
      <c r="AH404" s="6" t="s">
        <v>4094</v>
      </c>
      <c r="AI404" s="7">
        <f>IFERROR(RANK('Ref. Chile'!H403,'Ref. Chile'!H:H,0)+COUNTIF('Ref. Chile'!$H$7:'Ref. Chile'!H403,'Ref. Chile'!H403)-1,"")</f>
        <v>891</v>
      </c>
      <c r="AJ404" s="7">
        <f>IFERROR(RANK('Ref. Chile'!I403,'Ref. Chile'!I:I,0)+COUNTIF('Ref. Chile'!$I$7:'Ref. Chile'!I403,'Ref. Chile'!I403)-1,"")</f>
        <v>383</v>
      </c>
      <c r="AK404" s="7">
        <f>IFERROR(RANK('Ref. Chile'!J403,'Ref. Chile'!J:J,0)+COUNTIF('Ref. Chile'!$J$7:'Ref. Chile'!J403,'Ref. Chile'!J403)-1,"")</f>
        <v>1647</v>
      </c>
      <c r="AL404" s="7">
        <f>IFERROR(RANK('Ref. Chile'!K403,'Ref. Chile'!K:K,0)+COUNTIF('Ref. Chile'!$K$7:'Ref. Chile'!K403,'Ref. Chile'!K403)-1,"")</f>
        <v>956</v>
      </c>
      <c r="AM404" s="7">
        <f>IFERROR(RANK('Ref. Chile'!L403,'Ref. Chile'!L:L,0)+COUNTIF('Ref. Chile'!$L$7:'Ref. Chile'!L403,'Ref. Chile'!L403)-1,"")</f>
        <v>740</v>
      </c>
      <c r="AN404" s="7">
        <f>IFERROR(RANK('Ref. Chile'!M403,'Ref. Chile'!M:M,0)+COUNTIF('Ref. Chile'!$M$7:'Ref. Chile'!M403,'Ref. Chile'!M403)-1,"")</f>
        <v>1019</v>
      </c>
      <c r="AO404" s="7">
        <f>IFERROR(RANK('Ref. Chile'!H403,'Ref. Chile'!H:H,1)+COUNTIF('Ref. Chile'!$H$7:'Ref. Chile'!H403,'Ref. Chile'!H403)-1,"")</f>
        <v>1778</v>
      </c>
      <c r="AP404" s="7">
        <f>IFERROR(RANK('Ref. Chile'!I403,'Ref. Chile'!I:I,1)+COUNTIF('Ref. Chile'!$I$7:'Ref. Chile'!I403,'Ref. Chile'!I403)-1,"")</f>
        <v>2370</v>
      </c>
      <c r="AQ404" s="7">
        <f>IFERROR(RANK('Ref. Chile'!J403,'Ref. Chile'!J:J,1)+COUNTIF('Ref. Chile'!$J$7:'Ref. Chile'!J403,'Ref. Chile'!J403)-1,"")</f>
        <v>843</v>
      </c>
    </row>
    <row r="405" spans="31:43" ht="17.25" customHeight="1" x14ac:dyDescent="0.3">
      <c r="AE405" s="5" t="s">
        <v>400</v>
      </c>
      <c r="AF405" s="5" t="s">
        <v>3483</v>
      </c>
      <c r="AG405" s="6" t="s">
        <v>2995</v>
      </c>
      <c r="AH405" s="6" t="s">
        <v>4095</v>
      </c>
      <c r="AI405" s="7">
        <f>IFERROR(RANK('Ref. Chile'!H404,'Ref. Chile'!H:H,0)+COUNTIF('Ref. Chile'!$H$7:'Ref. Chile'!H404,'Ref. Chile'!H404)-1,"")</f>
        <v>1216</v>
      </c>
      <c r="AJ405" s="7">
        <f>IFERROR(RANK('Ref. Chile'!I404,'Ref. Chile'!I:I,0)+COUNTIF('Ref. Chile'!$I$7:'Ref. Chile'!I404,'Ref. Chile'!I404)-1,"")</f>
        <v>390</v>
      </c>
      <c r="AK405" s="7">
        <f>IFERROR(RANK('Ref. Chile'!J404,'Ref. Chile'!J:J,0)+COUNTIF('Ref. Chile'!$J$7:'Ref. Chile'!J404,'Ref. Chile'!J404)-1,"")</f>
        <v>1647</v>
      </c>
      <c r="AL405" s="7">
        <f>IFERROR(RANK('Ref. Chile'!K404,'Ref. Chile'!K:K,0)+COUNTIF('Ref. Chile'!$K$7:'Ref. Chile'!K404,'Ref. Chile'!K404)-1,"")</f>
        <v>533</v>
      </c>
      <c r="AM405" s="7">
        <f>IFERROR(RANK('Ref. Chile'!L404,'Ref. Chile'!L:L,0)+COUNTIF('Ref. Chile'!$L$7:'Ref. Chile'!L404,'Ref. Chile'!L404)-1,"")</f>
        <v>779</v>
      </c>
      <c r="AN405" s="7">
        <f>IFERROR(RANK('Ref. Chile'!M404,'Ref. Chile'!M:M,0)+COUNTIF('Ref. Chile'!$M$7:'Ref. Chile'!M404,'Ref. Chile'!M404)-1,"")</f>
        <v>1509</v>
      </c>
      <c r="AO405" s="7">
        <f>IFERROR(RANK('Ref. Chile'!H404,'Ref. Chile'!H:H,1)+COUNTIF('Ref. Chile'!$H$7:'Ref. Chile'!H404,'Ref. Chile'!H404)-1,"")</f>
        <v>1587</v>
      </c>
      <c r="AP405" s="7">
        <f>IFERROR(RANK('Ref. Chile'!I404,'Ref. Chile'!I:I,1)+COUNTIF('Ref. Chile'!$I$7:'Ref. Chile'!I404,'Ref. Chile'!I404)-1,"")</f>
        <v>2363</v>
      </c>
      <c r="AQ405" s="7">
        <f>IFERROR(RANK('Ref. Chile'!J404,'Ref. Chile'!J:J,1)+COUNTIF('Ref. Chile'!$J$7:'Ref. Chile'!J404,'Ref. Chile'!J404)-1,"")</f>
        <v>843</v>
      </c>
    </row>
    <row r="406" spans="31:43" ht="17.25" customHeight="1" x14ac:dyDescent="0.3">
      <c r="AE406" s="5" t="s">
        <v>401</v>
      </c>
      <c r="AF406" s="5" t="s">
        <v>3484</v>
      </c>
      <c r="AG406" s="6" t="s">
        <v>2995</v>
      </c>
      <c r="AH406" s="6" t="s">
        <v>4097</v>
      </c>
      <c r="AI406" s="7">
        <f>IFERROR(RANK('Ref. Chile'!H405,'Ref. Chile'!H:H,0)+COUNTIF('Ref. Chile'!$H$7:'Ref. Chile'!H405,'Ref. Chile'!H405)-1,"")</f>
        <v>892</v>
      </c>
      <c r="AJ406" s="7">
        <f>IFERROR(RANK('Ref. Chile'!I405,'Ref. Chile'!I:I,0)+COUNTIF('Ref. Chile'!$I$7:'Ref. Chile'!I405,'Ref. Chile'!I405)-1,"")</f>
        <v>710</v>
      </c>
      <c r="AK406" s="7">
        <f>IFERROR(RANK('Ref. Chile'!J405,'Ref. Chile'!J:J,0)+COUNTIF('Ref. Chile'!$J$7:'Ref. Chile'!J405,'Ref. Chile'!J405)-1,"")</f>
        <v>1648</v>
      </c>
      <c r="AL406" s="7">
        <f>IFERROR(RANK('Ref. Chile'!K405,'Ref. Chile'!K:K,0)+COUNTIF('Ref. Chile'!$K$7:'Ref. Chile'!K405,'Ref. Chile'!K405)-1,"")</f>
        <v>957</v>
      </c>
      <c r="AM406" s="7">
        <f>IFERROR(RANK('Ref. Chile'!L405,'Ref. Chile'!L:L,0)+COUNTIF('Ref. Chile'!$L$7:'Ref. Chile'!L405,'Ref. Chile'!L405)-1,"")</f>
        <v>415</v>
      </c>
      <c r="AN406" s="7">
        <f>IFERROR(RANK('Ref. Chile'!M405,'Ref. Chile'!M:M,0)+COUNTIF('Ref. Chile'!$M$7:'Ref. Chile'!M405,'Ref. Chile'!M405)-1,"")</f>
        <v>1510</v>
      </c>
      <c r="AO406" s="7">
        <f>IFERROR(RANK('Ref. Chile'!H405,'Ref. Chile'!H:H,1)+COUNTIF('Ref. Chile'!$H$7:'Ref. Chile'!H405,'Ref. Chile'!H405)-1,"")</f>
        <v>1779</v>
      </c>
      <c r="AP406" s="7">
        <f>IFERROR(RANK('Ref. Chile'!I405,'Ref. Chile'!I:I,1)+COUNTIF('Ref. Chile'!$I$7:'Ref. Chile'!I405,'Ref. Chile'!I405)-1,"")</f>
        <v>1926</v>
      </c>
      <c r="AQ406" s="7">
        <f>IFERROR(RANK('Ref. Chile'!J405,'Ref. Chile'!J:J,1)+COUNTIF('Ref. Chile'!$J$7:'Ref. Chile'!J405,'Ref. Chile'!J405)-1,"")</f>
        <v>844</v>
      </c>
    </row>
    <row r="407" spans="31:43" ht="17.25" customHeight="1" x14ac:dyDescent="0.3">
      <c r="AE407" s="5" t="s">
        <v>402</v>
      </c>
      <c r="AF407" s="5" t="s">
        <v>3485</v>
      </c>
      <c r="AG407" s="6" t="s">
        <v>2996</v>
      </c>
      <c r="AH407" s="6" t="s">
        <v>4088</v>
      </c>
      <c r="AI407" s="7">
        <f>IFERROR(RANK('Ref. Chile'!H406,'Ref. Chile'!H:H,0)+COUNTIF('Ref. Chile'!$H$7:'Ref. Chile'!H406,'Ref. Chile'!H406)-1,"")</f>
        <v>892</v>
      </c>
      <c r="AJ407" s="7">
        <f>IFERROR(RANK('Ref. Chile'!I406,'Ref. Chile'!I:I,0)+COUNTIF('Ref. Chile'!$I$7:'Ref. Chile'!I406,'Ref. Chile'!I406)-1,"")</f>
        <v>710</v>
      </c>
      <c r="AK407" s="7">
        <f>IFERROR(RANK('Ref. Chile'!J406,'Ref. Chile'!J:J,0)+COUNTIF('Ref. Chile'!$J$7:'Ref. Chile'!J406,'Ref. Chile'!J406)-1,"")</f>
        <v>1648</v>
      </c>
      <c r="AL407" s="7">
        <f>IFERROR(RANK('Ref. Chile'!K406,'Ref. Chile'!K:K,0)+COUNTIF('Ref. Chile'!$K$7:'Ref. Chile'!K406,'Ref. Chile'!K406)-1,"")</f>
        <v>957</v>
      </c>
      <c r="AM407" s="7">
        <f>IFERROR(RANK('Ref. Chile'!L406,'Ref. Chile'!L:L,0)+COUNTIF('Ref. Chile'!$L$7:'Ref. Chile'!L406,'Ref. Chile'!L406)-1,"")</f>
        <v>415</v>
      </c>
      <c r="AN407" s="7">
        <f>IFERROR(RANK('Ref. Chile'!M406,'Ref. Chile'!M:M,0)+COUNTIF('Ref. Chile'!$M$7:'Ref. Chile'!M406,'Ref. Chile'!M406)-1,"")</f>
        <v>1510</v>
      </c>
      <c r="AO407" s="7">
        <f>IFERROR(RANK('Ref. Chile'!H406,'Ref. Chile'!H:H,1)+COUNTIF('Ref. Chile'!$H$7:'Ref. Chile'!H406,'Ref. Chile'!H406)-1,"")</f>
        <v>1779</v>
      </c>
      <c r="AP407" s="7">
        <f>IFERROR(RANK('Ref. Chile'!I406,'Ref. Chile'!I:I,1)+COUNTIF('Ref. Chile'!$I$7:'Ref. Chile'!I406,'Ref. Chile'!I406)-1,"")</f>
        <v>1926</v>
      </c>
      <c r="AQ407" s="7">
        <f>IFERROR(RANK('Ref. Chile'!J406,'Ref. Chile'!J:J,1)+COUNTIF('Ref. Chile'!$J$7:'Ref. Chile'!J406,'Ref. Chile'!J406)-1,"")</f>
        <v>844</v>
      </c>
    </row>
    <row r="408" spans="31:43" ht="17.25" customHeight="1" x14ac:dyDescent="0.3">
      <c r="AE408" s="5" t="s">
        <v>403</v>
      </c>
      <c r="AF408" s="5" t="s">
        <v>3486</v>
      </c>
      <c r="AG408" s="6" t="s">
        <v>2996</v>
      </c>
      <c r="AH408" s="6" t="s">
        <v>4146</v>
      </c>
      <c r="AI408" s="7">
        <f>IFERROR(RANK('Ref. Chile'!H407,'Ref. Chile'!H:H,0)+COUNTIF('Ref. Chile'!$H$7:'Ref. Chile'!H407,'Ref. Chile'!H407)-1,"")</f>
        <v>892</v>
      </c>
      <c r="AJ408" s="7">
        <f>IFERROR(RANK('Ref. Chile'!I407,'Ref. Chile'!I:I,0)+COUNTIF('Ref. Chile'!$I$7:'Ref. Chile'!I407,'Ref. Chile'!I407)-1,"")</f>
        <v>710</v>
      </c>
      <c r="AK408" s="7">
        <f>IFERROR(RANK('Ref. Chile'!J407,'Ref. Chile'!J:J,0)+COUNTIF('Ref. Chile'!$J$7:'Ref. Chile'!J407,'Ref. Chile'!J407)-1,"")</f>
        <v>1648</v>
      </c>
      <c r="AL408" s="7">
        <f>IFERROR(RANK('Ref. Chile'!K407,'Ref. Chile'!K:K,0)+COUNTIF('Ref. Chile'!$K$7:'Ref. Chile'!K407,'Ref. Chile'!K407)-1,"")</f>
        <v>957</v>
      </c>
      <c r="AM408" s="7">
        <f>IFERROR(RANK('Ref. Chile'!L407,'Ref. Chile'!L:L,0)+COUNTIF('Ref. Chile'!$L$7:'Ref. Chile'!L407,'Ref. Chile'!L407)-1,"")</f>
        <v>415</v>
      </c>
      <c r="AN408" s="7">
        <f>IFERROR(RANK('Ref. Chile'!M407,'Ref. Chile'!M:M,0)+COUNTIF('Ref. Chile'!$M$7:'Ref. Chile'!M407,'Ref. Chile'!M407)-1,"")</f>
        <v>1510</v>
      </c>
      <c r="AO408" s="7">
        <f>IFERROR(RANK('Ref. Chile'!H407,'Ref. Chile'!H:H,1)+COUNTIF('Ref. Chile'!$H$7:'Ref. Chile'!H407,'Ref. Chile'!H407)-1,"")</f>
        <v>1779</v>
      </c>
      <c r="AP408" s="7">
        <f>IFERROR(RANK('Ref. Chile'!I407,'Ref. Chile'!I:I,1)+COUNTIF('Ref. Chile'!$I$7:'Ref. Chile'!I407,'Ref. Chile'!I407)-1,"")</f>
        <v>1926</v>
      </c>
      <c r="AQ408" s="7">
        <f>IFERROR(RANK('Ref. Chile'!J407,'Ref. Chile'!J:J,1)+COUNTIF('Ref. Chile'!$J$7:'Ref. Chile'!J407,'Ref. Chile'!J407)-1,"")</f>
        <v>844</v>
      </c>
    </row>
    <row r="409" spans="31:43" ht="17.25" customHeight="1" x14ac:dyDescent="0.3">
      <c r="AE409" s="5" t="s">
        <v>404</v>
      </c>
      <c r="AF409" s="5" t="s">
        <v>3487</v>
      </c>
      <c r="AG409" s="6" t="s">
        <v>2996</v>
      </c>
      <c r="AH409" s="6" t="s">
        <v>4161</v>
      </c>
      <c r="AI409" s="7">
        <f>IFERROR(RANK('Ref. Chile'!H408,'Ref. Chile'!H:H,0)+COUNTIF('Ref. Chile'!$H$7:'Ref. Chile'!H408,'Ref. Chile'!H408)-1,"")</f>
        <v>892</v>
      </c>
      <c r="AJ409" s="7">
        <f>IFERROR(RANK('Ref. Chile'!I408,'Ref. Chile'!I:I,0)+COUNTIF('Ref. Chile'!$I$7:'Ref. Chile'!I408,'Ref. Chile'!I408)-1,"")</f>
        <v>710</v>
      </c>
      <c r="AK409" s="7">
        <f>IFERROR(RANK('Ref. Chile'!J408,'Ref. Chile'!J:J,0)+COUNTIF('Ref. Chile'!$J$7:'Ref. Chile'!J408,'Ref. Chile'!J408)-1,"")</f>
        <v>1648</v>
      </c>
      <c r="AL409" s="7">
        <f>IFERROR(RANK('Ref. Chile'!K408,'Ref. Chile'!K:K,0)+COUNTIF('Ref. Chile'!$K$7:'Ref. Chile'!K408,'Ref. Chile'!K408)-1,"")</f>
        <v>957</v>
      </c>
      <c r="AM409" s="7">
        <f>IFERROR(RANK('Ref. Chile'!L408,'Ref. Chile'!L:L,0)+COUNTIF('Ref. Chile'!$L$7:'Ref. Chile'!L408,'Ref. Chile'!L408)-1,"")</f>
        <v>415</v>
      </c>
      <c r="AN409" s="7">
        <f>IFERROR(RANK('Ref. Chile'!M408,'Ref. Chile'!M:M,0)+COUNTIF('Ref. Chile'!$M$7:'Ref. Chile'!M408,'Ref. Chile'!M408)-1,"")</f>
        <v>1510</v>
      </c>
      <c r="AO409" s="7">
        <f>IFERROR(RANK('Ref. Chile'!H408,'Ref. Chile'!H:H,1)+COUNTIF('Ref. Chile'!$H$7:'Ref. Chile'!H408,'Ref. Chile'!H408)-1,"")</f>
        <v>1779</v>
      </c>
      <c r="AP409" s="7">
        <f>IFERROR(RANK('Ref. Chile'!I408,'Ref. Chile'!I:I,1)+COUNTIF('Ref. Chile'!$I$7:'Ref. Chile'!I408,'Ref. Chile'!I408)-1,"")</f>
        <v>1926</v>
      </c>
      <c r="AQ409" s="7">
        <f>IFERROR(RANK('Ref. Chile'!J408,'Ref. Chile'!J:J,1)+COUNTIF('Ref. Chile'!$J$7:'Ref. Chile'!J408,'Ref. Chile'!J408)-1,"")</f>
        <v>844</v>
      </c>
    </row>
    <row r="410" spans="31:43" ht="17.25" customHeight="1" x14ac:dyDescent="0.3">
      <c r="AE410" s="5" t="s">
        <v>405</v>
      </c>
      <c r="AF410" s="5" t="s">
        <v>3488</v>
      </c>
      <c r="AG410" s="6" t="s">
        <v>2996</v>
      </c>
      <c r="AH410" s="6" t="s">
        <v>4162</v>
      </c>
      <c r="AI410" s="7">
        <f>IFERROR(RANK('Ref. Chile'!H409,'Ref. Chile'!H:H,0)+COUNTIF('Ref. Chile'!$H$7:'Ref. Chile'!H409,'Ref. Chile'!H409)-1,"")</f>
        <v>892</v>
      </c>
      <c r="AJ410" s="7">
        <f>IFERROR(RANK('Ref. Chile'!I409,'Ref. Chile'!I:I,0)+COUNTIF('Ref. Chile'!$I$7:'Ref. Chile'!I409,'Ref. Chile'!I409)-1,"")</f>
        <v>710</v>
      </c>
      <c r="AK410" s="7">
        <f>IFERROR(RANK('Ref. Chile'!J409,'Ref. Chile'!J:J,0)+COUNTIF('Ref. Chile'!$J$7:'Ref. Chile'!J409,'Ref. Chile'!J409)-1,"")</f>
        <v>1648</v>
      </c>
      <c r="AL410" s="7">
        <f>IFERROR(RANK('Ref. Chile'!K409,'Ref. Chile'!K:K,0)+COUNTIF('Ref. Chile'!$K$7:'Ref. Chile'!K409,'Ref. Chile'!K409)-1,"")</f>
        <v>957</v>
      </c>
      <c r="AM410" s="7">
        <f>IFERROR(RANK('Ref. Chile'!L409,'Ref. Chile'!L:L,0)+COUNTIF('Ref. Chile'!$L$7:'Ref. Chile'!L409,'Ref. Chile'!L409)-1,"")</f>
        <v>415</v>
      </c>
      <c r="AN410" s="7">
        <f>IFERROR(RANK('Ref. Chile'!M409,'Ref. Chile'!M:M,0)+COUNTIF('Ref. Chile'!$M$7:'Ref. Chile'!M409,'Ref. Chile'!M409)-1,"")</f>
        <v>1510</v>
      </c>
      <c r="AO410" s="7">
        <f>IFERROR(RANK('Ref. Chile'!H409,'Ref. Chile'!H:H,1)+COUNTIF('Ref. Chile'!$H$7:'Ref. Chile'!H409,'Ref. Chile'!H409)-1,"")</f>
        <v>1779</v>
      </c>
      <c r="AP410" s="7">
        <f>IFERROR(RANK('Ref. Chile'!I409,'Ref. Chile'!I:I,1)+COUNTIF('Ref. Chile'!$I$7:'Ref. Chile'!I409,'Ref. Chile'!I409)-1,"")</f>
        <v>1926</v>
      </c>
      <c r="AQ410" s="7">
        <f>IFERROR(RANK('Ref. Chile'!J409,'Ref. Chile'!J:J,1)+COUNTIF('Ref. Chile'!$J$7:'Ref. Chile'!J409,'Ref. Chile'!J409)-1,"")</f>
        <v>844</v>
      </c>
    </row>
    <row r="411" spans="31:43" ht="17.25" customHeight="1" x14ac:dyDescent="0.3">
      <c r="AE411" s="5" t="s">
        <v>406</v>
      </c>
      <c r="AF411" s="5" t="s">
        <v>3489</v>
      </c>
      <c r="AG411" s="6" t="s">
        <v>2996</v>
      </c>
      <c r="AH411" s="6" t="s">
        <v>4163</v>
      </c>
      <c r="AI411" s="7">
        <f>IFERROR(RANK('Ref. Chile'!H410,'Ref. Chile'!H:H,0)+COUNTIF('Ref. Chile'!$H$7:'Ref. Chile'!H410,'Ref. Chile'!H410)-1,"")</f>
        <v>892</v>
      </c>
      <c r="AJ411" s="7">
        <f>IFERROR(RANK('Ref. Chile'!I410,'Ref. Chile'!I:I,0)+COUNTIF('Ref. Chile'!$I$7:'Ref. Chile'!I410,'Ref. Chile'!I410)-1,"")</f>
        <v>710</v>
      </c>
      <c r="AK411" s="7">
        <f>IFERROR(RANK('Ref. Chile'!J410,'Ref. Chile'!J:J,0)+COUNTIF('Ref. Chile'!$J$7:'Ref. Chile'!J410,'Ref. Chile'!J410)-1,"")</f>
        <v>1648</v>
      </c>
      <c r="AL411" s="7">
        <f>IFERROR(RANK('Ref. Chile'!K410,'Ref. Chile'!K:K,0)+COUNTIF('Ref. Chile'!$K$7:'Ref. Chile'!K410,'Ref. Chile'!K410)-1,"")</f>
        <v>957</v>
      </c>
      <c r="AM411" s="7">
        <f>IFERROR(RANK('Ref. Chile'!L410,'Ref. Chile'!L:L,0)+COUNTIF('Ref. Chile'!$L$7:'Ref. Chile'!L410,'Ref. Chile'!L410)-1,"")</f>
        <v>415</v>
      </c>
      <c r="AN411" s="7">
        <f>IFERROR(RANK('Ref. Chile'!M410,'Ref. Chile'!M:M,0)+COUNTIF('Ref. Chile'!$M$7:'Ref. Chile'!M410,'Ref. Chile'!M410)-1,"")</f>
        <v>1510</v>
      </c>
      <c r="AO411" s="7">
        <f>IFERROR(RANK('Ref. Chile'!H410,'Ref. Chile'!H:H,1)+COUNTIF('Ref. Chile'!$H$7:'Ref. Chile'!H410,'Ref. Chile'!H410)-1,"")</f>
        <v>1779</v>
      </c>
      <c r="AP411" s="7">
        <f>IFERROR(RANK('Ref. Chile'!I410,'Ref. Chile'!I:I,1)+COUNTIF('Ref. Chile'!$I$7:'Ref. Chile'!I410,'Ref. Chile'!I410)-1,"")</f>
        <v>1926</v>
      </c>
      <c r="AQ411" s="7">
        <f>IFERROR(RANK('Ref. Chile'!J410,'Ref. Chile'!J:J,1)+COUNTIF('Ref. Chile'!$J$7:'Ref. Chile'!J410,'Ref. Chile'!J410)-1,"")</f>
        <v>844</v>
      </c>
    </row>
    <row r="412" spans="31:43" ht="17.25" customHeight="1" x14ac:dyDescent="0.3">
      <c r="AE412" s="5" t="s">
        <v>407</v>
      </c>
      <c r="AF412" s="5" t="s">
        <v>3490</v>
      </c>
      <c r="AG412" s="6" t="s">
        <v>2996</v>
      </c>
      <c r="AH412" s="6" t="s">
        <v>4148</v>
      </c>
      <c r="AI412" s="7">
        <f>IFERROR(RANK('Ref. Chile'!H411,'Ref. Chile'!H:H,0)+COUNTIF('Ref. Chile'!$H$7:'Ref. Chile'!H411,'Ref. Chile'!H411)-1,"")</f>
        <v>892</v>
      </c>
      <c r="AJ412" s="7">
        <f>IFERROR(RANK('Ref. Chile'!I411,'Ref. Chile'!I:I,0)+COUNTIF('Ref. Chile'!$I$7:'Ref. Chile'!I411,'Ref. Chile'!I411)-1,"")</f>
        <v>710</v>
      </c>
      <c r="AK412" s="7">
        <f>IFERROR(RANK('Ref. Chile'!J411,'Ref. Chile'!J:J,0)+COUNTIF('Ref. Chile'!$J$7:'Ref. Chile'!J411,'Ref. Chile'!J411)-1,"")</f>
        <v>1648</v>
      </c>
      <c r="AL412" s="7">
        <f>IFERROR(RANK('Ref. Chile'!K411,'Ref. Chile'!K:K,0)+COUNTIF('Ref. Chile'!$K$7:'Ref. Chile'!K411,'Ref. Chile'!K411)-1,"")</f>
        <v>957</v>
      </c>
      <c r="AM412" s="7">
        <f>IFERROR(RANK('Ref. Chile'!L411,'Ref. Chile'!L:L,0)+COUNTIF('Ref. Chile'!$L$7:'Ref. Chile'!L411,'Ref. Chile'!L411)-1,"")</f>
        <v>415</v>
      </c>
      <c r="AN412" s="7">
        <f>IFERROR(RANK('Ref. Chile'!M411,'Ref. Chile'!M:M,0)+COUNTIF('Ref. Chile'!$M$7:'Ref. Chile'!M411,'Ref. Chile'!M411)-1,"")</f>
        <v>1510</v>
      </c>
      <c r="AO412" s="7">
        <f>IFERROR(RANK('Ref. Chile'!H411,'Ref. Chile'!H:H,1)+COUNTIF('Ref. Chile'!$H$7:'Ref. Chile'!H411,'Ref. Chile'!H411)-1,"")</f>
        <v>1779</v>
      </c>
      <c r="AP412" s="7">
        <f>IFERROR(RANK('Ref. Chile'!I411,'Ref. Chile'!I:I,1)+COUNTIF('Ref. Chile'!$I$7:'Ref. Chile'!I411,'Ref. Chile'!I411)-1,"")</f>
        <v>1926</v>
      </c>
      <c r="AQ412" s="7">
        <f>IFERROR(RANK('Ref. Chile'!J411,'Ref. Chile'!J:J,1)+COUNTIF('Ref. Chile'!$J$7:'Ref. Chile'!J411,'Ref. Chile'!J411)-1,"")</f>
        <v>844</v>
      </c>
    </row>
    <row r="413" spans="31:43" ht="17.25" customHeight="1" x14ac:dyDescent="0.3">
      <c r="AE413" s="5" t="s">
        <v>408</v>
      </c>
      <c r="AF413" s="5" t="s">
        <v>3491</v>
      </c>
      <c r="AG413" s="6" t="s">
        <v>2996</v>
      </c>
      <c r="AH413" s="6" t="s">
        <v>4164</v>
      </c>
      <c r="AI413" s="7">
        <f>IFERROR(RANK('Ref. Chile'!H412,'Ref. Chile'!H:H,0)+COUNTIF('Ref. Chile'!$H$7:'Ref. Chile'!H412,'Ref. Chile'!H412)-1,"")</f>
        <v>892</v>
      </c>
      <c r="AJ413" s="7">
        <f>IFERROR(RANK('Ref. Chile'!I412,'Ref. Chile'!I:I,0)+COUNTIF('Ref. Chile'!$I$7:'Ref. Chile'!I412,'Ref. Chile'!I412)-1,"")</f>
        <v>710</v>
      </c>
      <c r="AK413" s="7">
        <f>IFERROR(RANK('Ref. Chile'!J412,'Ref. Chile'!J:J,0)+COUNTIF('Ref. Chile'!$J$7:'Ref. Chile'!J412,'Ref. Chile'!J412)-1,"")</f>
        <v>1648</v>
      </c>
      <c r="AL413" s="7">
        <f>IFERROR(RANK('Ref. Chile'!K412,'Ref. Chile'!K:K,0)+COUNTIF('Ref. Chile'!$K$7:'Ref. Chile'!K412,'Ref. Chile'!K412)-1,"")</f>
        <v>957</v>
      </c>
      <c r="AM413" s="7">
        <f>IFERROR(RANK('Ref. Chile'!L412,'Ref. Chile'!L:L,0)+COUNTIF('Ref. Chile'!$L$7:'Ref. Chile'!L412,'Ref. Chile'!L412)-1,"")</f>
        <v>415</v>
      </c>
      <c r="AN413" s="7">
        <f>IFERROR(RANK('Ref. Chile'!M412,'Ref. Chile'!M:M,0)+COUNTIF('Ref. Chile'!$M$7:'Ref. Chile'!M412,'Ref. Chile'!M412)-1,"")</f>
        <v>1510</v>
      </c>
      <c r="AO413" s="7">
        <f>IFERROR(RANK('Ref. Chile'!H412,'Ref. Chile'!H:H,1)+COUNTIF('Ref. Chile'!$H$7:'Ref. Chile'!H412,'Ref. Chile'!H412)-1,"")</f>
        <v>1779</v>
      </c>
      <c r="AP413" s="7">
        <f>IFERROR(RANK('Ref. Chile'!I412,'Ref. Chile'!I:I,1)+COUNTIF('Ref. Chile'!$I$7:'Ref. Chile'!I412,'Ref. Chile'!I412)-1,"")</f>
        <v>1926</v>
      </c>
      <c r="AQ413" s="7">
        <f>IFERROR(RANK('Ref. Chile'!J412,'Ref. Chile'!J:J,1)+COUNTIF('Ref. Chile'!$J$7:'Ref. Chile'!J412,'Ref. Chile'!J412)-1,"")</f>
        <v>844</v>
      </c>
    </row>
    <row r="414" spans="31:43" ht="17.25" customHeight="1" x14ac:dyDescent="0.3">
      <c r="AE414" s="5" t="s">
        <v>409</v>
      </c>
      <c r="AF414" s="5" t="s">
        <v>3492</v>
      </c>
      <c r="AG414" s="6" t="s">
        <v>2997</v>
      </c>
      <c r="AH414" s="6" t="s">
        <v>4088</v>
      </c>
      <c r="AI414" s="7">
        <f>IFERROR(RANK('Ref. Chile'!H413,'Ref. Chile'!H:H,0)+COUNTIF('Ref. Chile'!$H$7:'Ref. Chile'!H413,'Ref. Chile'!H413)-1,"")</f>
        <v>1289</v>
      </c>
      <c r="AJ414" s="7">
        <f>IFERROR(RANK('Ref. Chile'!I413,'Ref. Chile'!I:I,0)+COUNTIF('Ref. Chile'!$I$7:'Ref. Chile'!I413,'Ref. Chile'!I413)-1,"")</f>
        <v>264</v>
      </c>
      <c r="AK414" s="7">
        <f>IFERROR(RANK('Ref. Chile'!J413,'Ref. Chile'!J:J,0)+COUNTIF('Ref. Chile'!$J$7:'Ref. Chile'!J413,'Ref. Chile'!J413)-1,"")</f>
        <v>1006</v>
      </c>
      <c r="AL414" s="7">
        <f>IFERROR(RANK('Ref. Chile'!K413,'Ref. Chile'!K:K,0)+COUNTIF('Ref. Chile'!$K$7:'Ref. Chile'!K413,'Ref. Chile'!K413)-1,"")</f>
        <v>757</v>
      </c>
      <c r="AM414" s="7">
        <f>IFERROR(RANK('Ref. Chile'!L413,'Ref. Chile'!L:L,0)+COUNTIF('Ref. Chile'!$L$7:'Ref. Chile'!L413,'Ref. Chile'!L413)-1,"")</f>
        <v>628</v>
      </c>
      <c r="AN414" s="7">
        <f>IFERROR(RANK('Ref. Chile'!M413,'Ref. Chile'!M:M,0)+COUNTIF('Ref. Chile'!$M$7:'Ref. Chile'!M413,'Ref. Chile'!M413)-1,"")</f>
        <v>597</v>
      </c>
      <c r="AO414" s="7">
        <f>IFERROR(RANK('Ref. Chile'!H413,'Ref. Chile'!H:H,1)+COUNTIF('Ref. Chile'!$H$7:'Ref. Chile'!H413,'Ref. Chile'!H413)-1,"")</f>
        <v>1514</v>
      </c>
      <c r="AP414" s="7">
        <f>IFERROR(RANK('Ref. Chile'!I413,'Ref. Chile'!I:I,1)+COUNTIF('Ref. Chile'!$I$7:'Ref. Chile'!I413,'Ref. Chile'!I413)-1,"")</f>
        <v>2489</v>
      </c>
      <c r="AQ414" s="7">
        <f>IFERROR(RANK('Ref. Chile'!J413,'Ref. Chile'!J:J,1)+COUNTIF('Ref. Chile'!$J$7:'Ref. Chile'!J413,'Ref. Chile'!J413)-1,"")</f>
        <v>1564</v>
      </c>
    </row>
    <row r="415" spans="31:43" ht="17.25" customHeight="1" x14ac:dyDescent="0.3">
      <c r="AE415" s="5" t="s">
        <v>410</v>
      </c>
      <c r="AF415" s="5" t="s">
        <v>3493</v>
      </c>
      <c r="AG415" s="6" t="s">
        <v>2997</v>
      </c>
      <c r="AH415" s="6" t="s">
        <v>4146</v>
      </c>
      <c r="AI415" s="7">
        <f>IFERROR(RANK('Ref. Chile'!H414,'Ref. Chile'!H:H,0)+COUNTIF('Ref. Chile'!$H$7:'Ref. Chile'!H414,'Ref. Chile'!H414)-1,"")</f>
        <v>1299</v>
      </c>
      <c r="AJ415" s="7">
        <f>IFERROR(RANK('Ref. Chile'!I414,'Ref. Chile'!I:I,0)+COUNTIF('Ref. Chile'!$I$7:'Ref. Chile'!I414,'Ref. Chile'!I414)-1,"")</f>
        <v>334</v>
      </c>
      <c r="AK415" s="7">
        <f>IFERROR(RANK('Ref. Chile'!J414,'Ref. Chile'!J:J,0)+COUNTIF('Ref. Chile'!$J$7:'Ref. Chile'!J414,'Ref. Chile'!J414)-1,"")</f>
        <v>1082</v>
      </c>
      <c r="AL415" s="7">
        <f>IFERROR(RANK('Ref. Chile'!K414,'Ref. Chile'!K:K,0)+COUNTIF('Ref. Chile'!$K$7:'Ref. Chile'!K414,'Ref. Chile'!K414)-1,"")</f>
        <v>1147</v>
      </c>
      <c r="AM415" s="7">
        <f>IFERROR(RANK('Ref. Chile'!L414,'Ref. Chile'!L:L,0)+COUNTIF('Ref. Chile'!$L$7:'Ref. Chile'!L414,'Ref. Chile'!L414)-1,"")</f>
        <v>640</v>
      </c>
      <c r="AN415" s="7">
        <f>IFERROR(RANK('Ref. Chile'!M414,'Ref. Chile'!M:M,0)+COUNTIF('Ref. Chile'!$M$7:'Ref. Chile'!M414,'Ref. Chile'!M414)-1,"")</f>
        <v>645</v>
      </c>
      <c r="AO415" s="7">
        <f>IFERROR(RANK('Ref. Chile'!H414,'Ref. Chile'!H:H,1)+COUNTIF('Ref. Chile'!$H$7:'Ref. Chile'!H414,'Ref. Chile'!H414)-1,"")</f>
        <v>1504</v>
      </c>
      <c r="AP415" s="7">
        <f>IFERROR(RANK('Ref. Chile'!I414,'Ref. Chile'!I:I,1)+COUNTIF('Ref. Chile'!$I$7:'Ref. Chile'!I414,'Ref. Chile'!I414)-1,"")</f>
        <v>2419</v>
      </c>
      <c r="AQ415" s="7">
        <f>IFERROR(RANK('Ref. Chile'!J414,'Ref. Chile'!J:J,1)+COUNTIF('Ref. Chile'!$J$7:'Ref. Chile'!J414,'Ref. Chile'!J414)-1,"")</f>
        <v>1488</v>
      </c>
    </row>
    <row r="416" spans="31:43" ht="17.25" customHeight="1" x14ac:dyDescent="0.3">
      <c r="AE416" s="5" t="s">
        <v>411</v>
      </c>
      <c r="AF416" s="5" t="s">
        <v>3494</v>
      </c>
      <c r="AG416" s="6" t="s">
        <v>2997</v>
      </c>
      <c r="AH416" s="6" t="s">
        <v>4095</v>
      </c>
      <c r="AI416" s="7">
        <f>IFERROR(RANK('Ref. Chile'!H415,'Ref. Chile'!H:H,0)+COUNTIF('Ref. Chile'!$H$7:'Ref. Chile'!H415,'Ref. Chile'!H415)-1,"")</f>
        <v>893</v>
      </c>
      <c r="AJ416" s="7">
        <f>IFERROR(RANK('Ref. Chile'!I415,'Ref. Chile'!I:I,0)+COUNTIF('Ref. Chile'!$I$7:'Ref. Chile'!I415,'Ref. Chile'!I415)-1,"")</f>
        <v>711</v>
      </c>
      <c r="AK416" s="7">
        <f>IFERROR(RANK('Ref. Chile'!J415,'Ref. Chile'!J:J,0)+COUNTIF('Ref. Chile'!$J$7:'Ref. Chile'!J415,'Ref. Chile'!J415)-1,"")</f>
        <v>1649</v>
      </c>
      <c r="AL416" s="7">
        <f>IFERROR(RANK('Ref. Chile'!K415,'Ref. Chile'!K:K,0)+COUNTIF('Ref. Chile'!$K$7:'Ref. Chile'!K415,'Ref. Chile'!K415)-1,"")</f>
        <v>958</v>
      </c>
      <c r="AM416" s="7">
        <f>IFERROR(RANK('Ref. Chile'!L415,'Ref. Chile'!L:L,0)+COUNTIF('Ref. Chile'!$L$7:'Ref. Chile'!L415,'Ref. Chile'!L415)-1,"")</f>
        <v>416</v>
      </c>
      <c r="AN416" s="7">
        <f>IFERROR(RANK('Ref. Chile'!M415,'Ref. Chile'!M:M,0)+COUNTIF('Ref. Chile'!$M$7:'Ref. Chile'!M415,'Ref. Chile'!M415)-1,"")</f>
        <v>1511</v>
      </c>
      <c r="AO416" s="7">
        <f>IFERROR(RANK('Ref. Chile'!H415,'Ref. Chile'!H:H,1)+COUNTIF('Ref. Chile'!$H$7:'Ref. Chile'!H415,'Ref. Chile'!H415)-1,"")</f>
        <v>1780</v>
      </c>
      <c r="AP416" s="7">
        <f>IFERROR(RANK('Ref. Chile'!I415,'Ref. Chile'!I:I,1)+COUNTIF('Ref. Chile'!$I$7:'Ref. Chile'!I415,'Ref. Chile'!I415)-1,"")</f>
        <v>1927</v>
      </c>
      <c r="AQ416" s="7">
        <f>IFERROR(RANK('Ref. Chile'!J415,'Ref. Chile'!J:J,1)+COUNTIF('Ref. Chile'!$J$7:'Ref. Chile'!J415,'Ref. Chile'!J415)-1,"")</f>
        <v>845</v>
      </c>
    </row>
    <row r="417" spans="31:43" ht="17.25" customHeight="1" x14ac:dyDescent="0.3">
      <c r="AE417" s="5" t="s">
        <v>412</v>
      </c>
      <c r="AF417" s="5" t="s">
        <v>3495</v>
      </c>
      <c r="AG417" s="6" t="s">
        <v>2997</v>
      </c>
      <c r="AH417" s="6" t="s">
        <v>4161</v>
      </c>
      <c r="AI417" s="7">
        <f>IFERROR(RANK('Ref. Chile'!H416,'Ref. Chile'!H:H,0)+COUNTIF('Ref. Chile'!$H$7:'Ref. Chile'!H416,'Ref. Chile'!H416)-1,"")</f>
        <v>1291</v>
      </c>
      <c r="AJ417" s="7">
        <f>IFERROR(RANK('Ref. Chile'!I416,'Ref. Chile'!I:I,0)+COUNTIF('Ref. Chile'!$I$7:'Ref. Chile'!I416,'Ref. Chile'!I416)-1,"")</f>
        <v>298</v>
      </c>
      <c r="AK417" s="7">
        <f>IFERROR(RANK('Ref. Chile'!J416,'Ref. Chile'!J:J,0)+COUNTIF('Ref. Chile'!$J$7:'Ref. Chile'!J416,'Ref. Chile'!J416)-1,"")</f>
        <v>1044</v>
      </c>
      <c r="AL417" s="7">
        <f>IFERROR(RANK('Ref. Chile'!K416,'Ref. Chile'!K:K,0)+COUNTIF('Ref. Chile'!$K$7:'Ref. Chile'!K416,'Ref. Chile'!K416)-1,"")</f>
        <v>1114</v>
      </c>
      <c r="AM417" s="7">
        <f>IFERROR(RANK('Ref. Chile'!L416,'Ref. Chile'!L:L,0)+COUNTIF('Ref. Chile'!$L$7:'Ref. Chile'!L416,'Ref. Chile'!L416)-1,"")</f>
        <v>635</v>
      </c>
      <c r="AN417" s="7">
        <f>IFERROR(RANK('Ref. Chile'!M416,'Ref. Chile'!M:M,0)+COUNTIF('Ref. Chile'!$M$7:'Ref. Chile'!M416,'Ref. Chile'!M416)-1,"")</f>
        <v>623</v>
      </c>
      <c r="AO417" s="7">
        <f>IFERROR(RANK('Ref. Chile'!H416,'Ref. Chile'!H:H,1)+COUNTIF('Ref. Chile'!$H$7:'Ref. Chile'!H416,'Ref. Chile'!H416)-1,"")</f>
        <v>1512</v>
      </c>
      <c r="AP417" s="7">
        <f>IFERROR(RANK('Ref. Chile'!I416,'Ref. Chile'!I:I,1)+COUNTIF('Ref. Chile'!$I$7:'Ref. Chile'!I416,'Ref. Chile'!I416)-1,"")</f>
        <v>2455</v>
      </c>
      <c r="AQ417" s="7">
        <f>IFERROR(RANK('Ref. Chile'!J416,'Ref. Chile'!J:J,1)+COUNTIF('Ref. Chile'!$J$7:'Ref. Chile'!J416,'Ref. Chile'!J416)-1,"")</f>
        <v>1526</v>
      </c>
    </row>
    <row r="418" spans="31:43" ht="17.25" customHeight="1" x14ac:dyDescent="0.3">
      <c r="AE418" s="5" t="s">
        <v>413</v>
      </c>
      <c r="AF418" s="5" t="s">
        <v>3496</v>
      </c>
      <c r="AG418" s="6" t="s">
        <v>2997</v>
      </c>
      <c r="AH418" s="6" t="s">
        <v>4162</v>
      </c>
      <c r="AI418" s="7">
        <f>IFERROR(RANK('Ref. Chile'!H417,'Ref. Chile'!H:H,0)+COUNTIF('Ref. Chile'!$H$7:'Ref. Chile'!H417,'Ref. Chile'!H417)-1,"")</f>
        <v>1282</v>
      </c>
      <c r="AJ418" s="7">
        <f>IFERROR(RANK('Ref. Chile'!I417,'Ref. Chile'!I:I,0)+COUNTIF('Ref. Chile'!$I$7:'Ref. Chile'!I417,'Ref. Chile'!I417)-1,"")</f>
        <v>183</v>
      </c>
      <c r="AK418" s="7">
        <f>IFERROR(RANK('Ref. Chile'!J417,'Ref. Chile'!J:J,0)+COUNTIF('Ref. Chile'!$J$7:'Ref. Chile'!J417,'Ref. Chile'!J417)-1,"")</f>
        <v>930</v>
      </c>
      <c r="AL418" s="7">
        <f>IFERROR(RANK('Ref. Chile'!K417,'Ref. Chile'!K:K,0)+COUNTIF('Ref. Chile'!$K$7:'Ref. Chile'!K417,'Ref. Chile'!K417)-1,"")</f>
        <v>638</v>
      </c>
      <c r="AM418" s="7">
        <f>IFERROR(RANK('Ref. Chile'!L417,'Ref. Chile'!L:L,0)+COUNTIF('Ref. Chile'!$L$7:'Ref. Chile'!L417,'Ref. Chile'!L417)-1,"")</f>
        <v>617</v>
      </c>
      <c r="AN418" s="7">
        <f>IFERROR(RANK('Ref. Chile'!M417,'Ref. Chile'!M:M,0)+COUNTIF('Ref. Chile'!$M$7:'Ref. Chile'!M417,'Ref. Chile'!M417)-1,"")</f>
        <v>518</v>
      </c>
      <c r="AO418" s="7">
        <f>IFERROR(RANK('Ref. Chile'!H417,'Ref. Chile'!H:H,1)+COUNTIF('Ref. Chile'!$H$7:'Ref. Chile'!H417,'Ref. Chile'!H417)-1,"")</f>
        <v>1521</v>
      </c>
      <c r="AP418" s="7">
        <f>IFERROR(RANK('Ref. Chile'!I417,'Ref. Chile'!I:I,1)+COUNTIF('Ref. Chile'!$I$7:'Ref. Chile'!I417,'Ref. Chile'!I417)-1,"")</f>
        <v>2570</v>
      </c>
      <c r="AQ418" s="7">
        <f>IFERROR(RANK('Ref. Chile'!J417,'Ref. Chile'!J:J,1)+COUNTIF('Ref. Chile'!$J$7:'Ref. Chile'!J417,'Ref. Chile'!J417)-1,"")</f>
        <v>1640</v>
      </c>
    </row>
    <row r="419" spans="31:43" ht="17.25" customHeight="1" x14ac:dyDescent="0.3">
      <c r="AE419" s="5" t="s">
        <v>414</v>
      </c>
      <c r="AF419" s="5" t="s">
        <v>3497</v>
      </c>
      <c r="AG419" s="6" t="s">
        <v>2997</v>
      </c>
      <c r="AH419" s="6" t="s">
        <v>4163</v>
      </c>
      <c r="AI419" s="7">
        <f>IFERROR(RANK('Ref. Chile'!H418,'Ref. Chile'!H:H,0)+COUNTIF('Ref. Chile'!$H$7:'Ref. Chile'!H418,'Ref. Chile'!H418)-1,"")</f>
        <v>1296</v>
      </c>
      <c r="AJ419" s="7">
        <f>IFERROR(RANK('Ref. Chile'!I418,'Ref. Chile'!I:I,0)+COUNTIF('Ref. Chile'!$I$7:'Ref. Chile'!I418,'Ref. Chile'!I418)-1,"")</f>
        <v>326</v>
      </c>
      <c r="AK419" s="7">
        <f>IFERROR(RANK('Ref. Chile'!J418,'Ref. Chile'!J:J,0)+COUNTIF('Ref. Chile'!$J$7:'Ref. Chile'!J418,'Ref. Chile'!J418)-1,"")</f>
        <v>1073</v>
      </c>
      <c r="AL419" s="7">
        <f>IFERROR(RANK('Ref. Chile'!K418,'Ref. Chile'!K:K,0)+COUNTIF('Ref. Chile'!$K$7:'Ref. Chile'!K418,'Ref. Chile'!K418)-1,"")</f>
        <v>1138</v>
      </c>
      <c r="AM419" s="7">
        <f>IFERROR(RANK('Ref. Chile'!L418,'Ref. Chile'!L:L,0)+COUNTIF('Ref. Chile'!$L$7:'Ref. Chile'!L418,'Ref. Chile'!L418)-1,"")</f>
        <v>638</v>
      </c>
      <c r="AN419" s="7">
        <f>IFERROR(RANK('Ref. Chile'!M418,'Ref. Chile'!M:M,0)+COUNTIF('Ref. Chile'!$M$7:'Ref. Chile'!M418,'Ref. Chile'!M418)-1,"")</f>
        <v>639</v>
      </c>
      <c r="AO419" s="7">
        <f>IFERROR(RANK('Ref. Chile'!H418,'Ref. Chile'!H:H,1)+COUNTIF('Ref. Chile'!$H$7:'Ref. Chile'!H418,'Ref. Chile'!H418)-1,"")</f>
        <v>1507</v>
      </c>
      <c r="AP419" s="7">
        <f>IFERROR(RANK('Ref. Chile'!I418,'Ref. Chile'!I:I,1)+COUNTIF('Ref. Chile'!$I$7:'Ref. Chile'!I418,'Ref. Chile'!I418)-1,"")</f>
        <v>2427</v>
      </c>
      <c r="AQ419" s="7">
        <f>IFERROR(RANK('Ref. Chile'!J418,'Ref. Chile'!J:J,1)+COUNTIF('Ref. Chile'!$J$7:'Ref. Chile'!J418,'Ref. Chile'!J418)-1,"")</f>
        <v>1497</v>
      </c>
    </row>
    <row r="420" spans="31:43" ht="17.25" customHeight="1" x14ac:dyDescent="0.3">
      <c r="AE420" s="5" t="s">
        <v>415</v>
      </c>
      <c r="AF420" s="5" t="s">
        <v>3498</v>
      </c>
      <c r="AG420" s="6" t="s">
        <v>2997</v>
      </c>
      <c r="AH420" s="6" t="s">
        <v>4148</v>
      </c>
      <c r="AI420" s="7">
        <f>IFERROR(RANK('Ref. Chile'!H419,'Ref. Chile'!H:H,0)+COUNTIF('Ref. Chile'!$H$7:'Ref. Chile'!H419,'Ref. Chile'!H419)-1,"")</f>
        <v>1308</v>
      </c>
      <c r="AJ420" s="7">
        <f>IFERROR(RANK('Ref. Chile'!I419,'Ref. Chile'!I:I,0)+COUNTIF('Ref. Chile'!$I$7:'Ref. Chile'!I419,'Ref. Chile'!I419)-1,"")</f>
        <v>414</v>
      </c>
      <c r="AK420" s="7">
        <f>IFERROR(RANK('Ref. Chile'!J419,'Ref. Chile'!J:J,0)+COUNTIF('Ref. Chile'!$J$7:'Ref. Chile'!J419,'Ref. Chile'!J419)-1,"")</f>
        <v>1237</v>
      </c>
      <c r="AL420" s="7">
        <f>IFERROR(RANK('Ref. Chile'!K419,'Ref. Chile'!K:K,0)+COUNTIF('Ref. Chile'!$K$7:'Ref. Chile'!K419,'Ref. Chile'!K419)-1,"")</f>
        <v>1219</v>
      </c>
      <c r="AM420" s="7">
        <f>IFERROR(RANK('Ref. Chile'!L419,'Ref. Chile'!L:L,0)+COUNTIF('Ref. Chile'!$L$7:'Ref. Chile'!L419,'Ref. Chile'!L419)-1,"")</f>
        <v>649</v>
      </c>
      <c r="AN420" s="7">
        <f>IFERROR(RANK('Ref. Chile'!M419,'Ref. Chile'!M:M,0)+COUNTIF('Ref. Chile'!$M$7:'Ref. Chile'!M419,'Ref. Chile'!M419)-1,"")</f>
        <v>710</v>
      </c>
      <c r="AO420" s="7">
        <f>IFERROR(RANK('Ref. Chile'!H419,'Ref. Chile'!H:H,1)+COUNTIF('Ref. Chile'!$H$7:'Ref. Chile'!H419,'Ref. Chile'!H419)-1,"")</f>
        <v>1495</v>
      </c>
      <c r="AP420" s="7">
        <f>IFERROR(RANK('Ref. Chile'!I419,'Ref. Chile'!I:I,1)+COUNTIF('Ref. Chile'!$I$7:'Ref. Chile'!I419,'Ref. Chile'!I419)-1,"")</f>
        <v>2339</v>
      </c>
      <c r="AQ420" s="7">
        <f>IFERROR(RANK('Ref. Chile'!J419,'Ref. Chile'!J:J,1)+COUNTIF('Ref. Chile'!$J$7:'Ref. Chile'!J419,'Ref. Chile'!J419)-1,"")</f>
        <v>1333</v>
      </c>
    </row>
    <row r="421" spans="31:43" ht="17.25" customHeight="1" x14ac:dyDescent="0.3">
      <c r="AE421" s="5" t="s">
        <v>416</v>
      </c>
      <c r="AF421" s="5" t="s">
        <v>3499</v>
      </c>
      <c r="AG421" s="6" t="s">
        <v>2998</v>
      </c>
      <c r="AH421" s="6" t="s">
        <v>4088</v>
      </c>
      <c r="AI421" s="7">
        <f>IFERROR(RANK('Ref. Chile'!H420,'Ref. Chile'!H:H,0)+COUNTIF('Ref. Chile'!$H$7:'Ref. Chile'!H420,'Ref. Chile'!H420)-1,"")</f>
        <v>2569</v>
      </c>
      <c r="AJ421" s="7">
        <f>IFERROR(RANK('Ref. Chile'!I420,'Ref. Chile'!I:I,0)+COUNTIF('Ref. Chile'!$I$7:'Ref. Chile'!I420,'Ref. Chile'!I420)-1,"")</f>
        <v>1725</v>
      </c>
      <c r="AK421" s="7">
        <f>IFERROR(RANK('Ref. Chile'!J420,'Ref. Chile'!J:J,0)+COUNTIF('Ref. Chile'!$J$7:'Ref. Chile'!J420,'Ref. Chile'!J420)-1,"")</f>
        <v>45</v>
      </c>
      <c r="AL421" s="7">
        <f>IFERROR(RANK('Ref. Chile'!K420,'Ref. Chile'!K:K,0)+COUNTIF('Ref. Chile'!$K$7:'Ref. Chile'!K420,'Ref. Chile'!K420)-1,"")</f>
        <v>1886</v>
      </c>
      <c r="AM421" s="7">
        <f>IFERROR(RANK('Ref. Chile'!L420,'Ref. Chile'!L:L,0)+COUNTIF('Ref. Chile'!$L$7:'Ref. Chile'!L420,'Ref. Chile'!L420)-1,"")</f>
        <v>1865</v>
      </c>
      <c r="AN421" s="7">
        <f>IFERROR(RANK('Ref. Chile'!M420,'Ref. Chile'!M:M,0)+COUNTIF('Ref. Chile'!$M$7:'Ref. Chile'!M420,'Ref. Chile'!M420)-1,"")</f>
        <v>68</v>
      </c>
      <c r="AO421" s="7">
        <f>IFERROR(RANK('Ref. Chile'!H420,'Ref. Chile'!H:H,1)+COUNTIF('Ref. Chile'!$H$7:'Ref. Chile'!H420,'Ref. Chile'!H420)-1,"")</f>
        <v>234</v>
      </c>
      <c r="AP421" s="7">
        <f>IFERROR(RANK('Ref. Chile'!I420,'Ref. Chile'!I:I,1)+COUNTIF('Ref. Chile'!$I$7:'Ref. Chile'!I420,'Ref. Chile'!I420)-1,"")</f>
        <v>1028</v>
      </c>
      <c r="AQ421" s="7">
        <f>IFERROR(RANK('Ref. Chile'!J420,'Ref. Chile'!J:J,1)+COUNTIF('Ref. Chile'!$J$7:'Ref. Chile'!J420,'Ref. Chile'!J420)-1,"")</f>
        <v>2525</v>
      </c>
    </row>
    <row r="422" spans="31:43" ht="17.25" customHeight="1" x14ac:dyDescent="0.3">
      <c r="AE422" s="5" t="s">
        <v>417</v>
      </c>
      <c r="AF422" s="5" t="s">
        <v>3500</v>
      </c>
      <c r="AG422" s="6" t="s">
        <v>2998</v>
      </c>
      <c r="AH422" s="6" t="s">
        <v>4146</v>
      </c>
      <c r="AI422" s="7">
        <f>IFERROR(RANK('Ref. Chile'!H421,'Ref. Chile'!H:H,0)+COUNTIF('Ref. Chile'!$H$7:'Ref. Chile'!H421,'Ref. Chile'!H421)-1,"")</f>
        <v>2576</v>
      </c>
      <c r="AJ422" s="7">
        <f>IFERROR(RANK('Ref. Chile'!I421,'Ref. Chile'!I:I,0)+COUNTIF('Ref. Chile'!$I$7:'Ref. Chile'!I421,'Ref. Chile'!I421)-1,"")</f>
        <v>1777</v>
      </c>
      <c r="AK422" s="7">
        <f>IFERROR(RANK('Ref. Chile'!J421,'Ref. Chile'!J:J,0)+COUNTIF('Ref. Chile'!$J$7:'Ref. Chile'!J421,'Ref. Chile'!J421)-1,"")</f>
        <v>84</v>
      </c>
      <c r="AL422" s="7">
        <f>IFERROR(RANK('Ref. Chile'!K421,'Ref. Chile'!K:K,0)+COUNTIF('Ref. Chile'!$K$7:'Ref. Chile'!K421,'Ref. Chile'!K421)-1,"")</f>
        <v>1915</v>
      </c>
      <c r="AM422" s="7">
        <f>IFERROR(RANK('Ref. Chile'!L421,'Ref. Chile'!L:L,0)+COUNTIF('Ref. Chile'!$L$7:'Ref. Chile'!L421,'Ref. Chile'!L421)-1,"")</f>
        <v>1927</v>
      </c>
      <c r="AN422" s="7">
        <f>IFERROR(RANK('Ref. Chile'!M421,'Ref. Chile'!M:M,0)+COUNTIF('Ref. Chile'!$M$7:'Ref. Chile'!M421,'Ref. Chile'!M421)-1,"")</f>
        <v>114</v>
      </c>
      <c r="AO422" s="7">
        <f>IFERROR(RANK('Ref. Chile'!H421,'Ref. Chile'!H:H,1)+COUNTIF('Ref. Chile'!$H$7:'Ref. Chile'!H421,'Ref. Chile'!H421)-1,"")</f>
        <v>227</v>
      </c>
      <c r="AP422" s="7">
        <f>IFERROR(RANK('Ref. Chile'!I421,'Ref. Chile'!I:I,1)+COUNTIF('Ref. Chile'!$I$7:'Ref. Chile'!I421,'Ref. Chile'!I421)-1,"")</f>
        <v>976</v>
      </c>
      <c r="AQ422" s="7">
        <f>IFERROR(RANK('Ref. Chile'!J421,'Ref. Chile'!J:J,1)+COUNTIF('Ref. Chile'!$J$7:'Ref. Chile'!J421,'Ref. Chile'!J421)-1,"")</f>
        <v>2486</v>
      </c>
    </row>
    <row r="423" spans="31:43" ht="17.25" customHeight="1" x14ac:dyDescent="0.3">
      <c r="AE423" s="5" t="s">
        <v>418</v>
      </c>
      <c r="AF423" s="5" t="s">
        <v>3501</v>
      </c>
      <c r="AG423" s="6" t="s">
        <v>2998</v>
      </c>
      <c r="AH423" s="6" t="s">
        <v>4094</v>
      </c>
      <c r="AI423" s="7">
        <f>IFERROR(RANK('Ref. Chile'!H422,'Ref. Chile'!H:H,0)+COUNTIF('Ref. Chile'!$H$7:'Ref. Chile'!H422,'Ref. Chile'!H422)-1,"")</f>
        <v>2575</v>
      </c>
      <c r="AJ423" s="7">
        <f>IFERROR(RANK('Ref. Chile'!I422,'Ref. Chile'!I:I,0)+COUNTIF('Ref. Chile'!$I$7:'Ref. Chile'!I422,'Ref. Chile'!I422)-1,"")</f>
        <v>1764</v>
      </c>
      <c r="AK423" s="7">
        <f>IFERROR(RANK('Ref. Chile'!J422,'Ref. Chile'!J:J,0)+COUNTIF('Ref. Chile'!$J$7:'Ref. Chile'!J422,'Ref. Chile'!J422)-1,"")</f>
        <v>74</v>
      </c>
      <c r="AL423" s="7">
        <f>IFERROR(RANK('Ref. Chile'!K422,'Ref. Chile'!K:K,0)+COUNTIF('Ref. Chile'!$K$7:'Ref. Chile'!K422,'Ref. Chile'!K422)-1,"")</f>
        <v>1910</v>
      </c>
      <c r="AM423" s="7">
        <f>IFERROR(RANK('Ref. Chile'!L422,'Ref. Chile'!L:L,0)+COUNTIF('Ref. Chile'!$L$7:'Ref. Chile'!L422,'Ref. Chile'!L422)-1,"")</f>
        <v>1907</v>
      </c>
      <c r="AN423" s="7">
        <f>IFERROR(RANK('Ref. Chile'!M422,'Ref. Chile'!M:M,0)+COUNTIF('Ref. Chile'!$M$7:'Ref. Chile'!M422,'Ref. Chile'!M422)-1,"")</f>
        <v>105</v>
      </c>
      <c r="AO423" s="7">
        <f>IFERROR(RANK('Ref. Chile'!H422,'Ref. Chile'!H:H,1)+COUNTIF('Ref. Chile'!$H$7:'Ref. Chile'!H422,'Ref. Chile'!H422)-1,"")</f>
        <v>228</v>
      </c>
      <c r="AP423" s="7">
        <f>IFERROR(RANK('Ref. Chile'!I422,'Ref. Chile'!I:I,1)+COUNTIF('Ref. Chile'!$I$7:'Ref. Chile'!I422,'Ref. Chile'!I422)-1,"")</f>
        <v>989</v>
      </c>
      <c r="AQ423" s="7">
        <f>IFERROR(RANK('Ref. Chile'!J422,'Ref. Chile'!J:J,1)+COUNTIF('Ref. Chile'!$J$7:'Ref. Chile'!J422,'Ref. Chile'!J422)-1,"")</f>
        <v>2496</v>
      </c>
    </row>
    <row r="424" spans="31:43" ht="17.25" customHeight="1" x14ac:dyDescent="0.3">
      <c r="AE424" s="5" t="s">
        <v>419</v>
      </c>
      <c r="AF424" s="5" t="s">
        <v>3502</v>
      </c>
      <c r="AG424" s="6" t="s">
        <v>2998</v>
      </c>
      <c r="AH424" s="6" t="s">
        <v>4102</v>
      </c>
      <c r="AI424" s="7">
        <f>IFERROR(RANK('Ref. Chile'!H423,'Ref. Chile'!H:H,0)+COUNTIF('Ref. Chile'!$H$7:'Ref. Chile'!H423,'Ref. Chile'!H423)-1,"")</f>
        <v>2570</v>
      </c>
      <c r="AJ424" s="7">
        <f>IFERROR(RANK('Ref. Chile'!I423,'Ref. Chile'!I:I,0)+COUNTIF('Ref. Chile'!$I$7:'Ref. Chile'!I423,'Ref. Chile'!I423)-1,"")</f>
        <v>1726</v>
      </c>
      <c r="AK424" s="7">
        <f>IFERROR(RANK('Ref. Chile'!J423,'Ref. Chile'!J:J,0)+COUNTIF('Ref. Chile'!$J$7:'Ref. Chile'!J423,'Ref. Chile'!J423)-1,"")</f>
        <v>46</v>
      </c>
      <c r="AL424" s="7">
        <f>IFERROR(RANK('Ref. Chile'!K423,'Ref. Chile'!K:K,0)+COUNTIF('Ref. Chile'!$K$7:'Ref. Chile'!K423,'Ref. Chile'!K423)-1,"")</f>
        <v>1887</v>
      </c>
      <c r="AM424" s="7">
        <f>IFERROR(RANK('Ref. Chile'!L423,'Ref. Chile'!L:L,0)+COUNTIF('Ref. Chile'!$L$7:'Ref. Chile'!L423,'Ref. Chile'!L423)-1,"")</f>
        <v>1866</v>
      </c>
      <c r="AN424" s="7">
        <f>IFERROR(RANK('Ref. Chile'!M423,'Ref. Chile'!M:M,0)+COUNTIF('Ref. Chile'!$M$7:'Ref. Chile'!M423,'Ref. Chile'!M423)-1,"")</f>
        <v>69</v>
      </c>
      <c r="AO424" s="7">
        <f>IFERROR(RANK('Ref. Chile'!H423,'Ref. Chile'!H:H,1)+COUNTIF('Ref. Chile'!$H$7:'Ref. Chile'!H423,'Ref. Chile'!H423)-1,"")</f>
        <v>233</v>
      </c>
      <c r="AP424" s="7">
        <f>IFERROR(RANK('Ref. Chile'!I423,'Ref. Chile'!I:I,1)+COUNTIF('Ref. Chile'!$I$7:'Ref. Chile'!I423,'Ref. Chile'!I423)-1,"")</f>
        <v>1027</v>
      </c>
      <c r="AQ424" s="7">
        <f>IFERROR(RANK('Ref. Chile'!J423,'Ref. Chile'!J:J,1)+COUNTIF('Ref. Chile'!$J$7:'Ref. Chile'!J423,'Ref. Chile'!J423)-1,"")</f>
        <v>2524</v>
      </c>
    </row>
    <row r="425" spans="31:43" ht="17.25" customHeight="1" x14ac:dyDescent="0.3">
      <c r="AE425" s="5" t="s">
        <v>420</v>
      </c>
      <c r="AF425" s="5" t="s">
        <v>3503</v>
      </c>
      <c r="AG425" s="6" t="s">
        <v>2998</v>
      </c>
      <c r="AH425" s="6" t="s">
        <v>4161</v>
      </c>
      <c r="AI425" s="7">
        <f>IFERROR(RANK('Ref. Chile'!H424,'Ref. Chile'!H:H,0)+COUNTIF('Ref. Chile'!$H$7:'Ref. Chile'!H424,'Ref. Chile'!H424)-1,"")</f>
        <v>2573</v>
      </c>
      <c r="AJ425" s="7">
        <f>IFERROR(RANK('Ref. Chile'!I424,'Ref. Chile'!I:I,0)+COUNTIF('Ref. Chile'!$I$7:'Ref. Chile'!I424,'Ref. Chile'!I424)-1,"")</f>
        <v>1748</v>
      </c>
      <c r="AK425" s="7">
        <f>IFERROR(RANK('Ref. Chile'!J424,'Ref. Chile'!J:J,0)+COUNTIF('Ref. Chile'!$J$7:'Ref. Chile'!J424,'Ref. Chile'!J424)-1,"")</f>
        <v>64</v>
      </c>
      <c r="AL425" s="7">
        <f>IFERROR(RANK('Ref. Chile'!K424,'Ref. Chile'!K:K,0)+COUNTIF('Ref. Chile'!$K$7:'Ref. Chile'!K424,'Ref. Chile'!K424)-1,"")</f>
        <v>1899</v>
      </c>
      <c r="AM425" s="7">
        <f>IFERROR(RANK('Ref. Chile'!L424,'Ref. Chile'!L:L,0)+COUNTIF('Ref. Chile'!$L$7:'Ref. Chile'!L424,'Ref. Chile'!L424)-1,"")</f>
        <v>1884</v>
      </c>
      <c r="AN425" s="7">
        <f>IFERROR(RANK('Ref. Chile'!M424,'Ref. Chile'!M:M,0)+COUNTIF('Ref. Chile'!$M$7:'Ref. Chile'!M424,'Ref. Chile'!M424)-1,"")</f>
        <v>86</v>
      </c>
      <c r="AO425" s="7">
        <f>IFERROR(RANK('Ref. Chile'!H424,'Ref. Chile'!H:H,1)+COUNTIF('Ref. Chile'!$H$7:'Ref. Chile'!H424,'Ref. Chile'!H424)-1,"")</f>
        <v>230</v>
      </c>
      <c r="AP425" s="7">
        <f>IFERROR(RANK('Ref. Chile'!I424,'Ref. Chile'!I:I,1)+COUNTIF('Ref. Chile'!$I$7:'Ref. Chile'!I424,'Ref. Chile'!I424)-1,"")</f>
        <v>1005</v>
      </c>
      <c r="AQ425" s="7">
        <f>IFERROR(RANK('Ref. Chile'!J424,'Ref. Chile'!J:J,1)+COUNTIF('Ref. Chile'!$J$7:'Ref. Chile'!J424,'Ref. Chile'!J424)-1,"")</f>
        <v>2506</v>
      </c>
    </row>
    <row r="426" spans="31:43" ht="17.25" customHeight="1" x14ac:dyDescent="0.3">
      <c r="AE426" s="5" t="s">
        <v>421</v>
      </c>
      <c r="AF426" s="5" t="s">
        <v>3504</v>
      </c>
      <c r="AG426" s="6" t="s">
        <v>2998</v>
      </c>
      <c r="AH426" s="6" t="s">
        <v>4162</v>
      </c>
      <c r="AI426" s="7">
        <f>IFERROR(RANK('Ref. Chile'!H425,'Ref. Chile'!H:H,0)+COUNTIF('Ref. Chile'!$H$7:'Ref. Chile'!H425,'Ref. Chile'!H425)-1,"")</f>
        <v>2559</v>
      </c>
      <c r="AJ426" s="7">
        <f>IFERROR(RANK('Ref. Chile'!I425,'Ref. Chile'!I:I,0)+COUNTIF('Ref. Chile'!$I$7:'Ref. Chile'!I425,'Ref. Chile'!I425)-1,"")</f>
        <v>1642</v>
      </c>
      <c r="AK426" s="7">
        <f>IFERROR(RANK('Ref. Chile'!J425,'Ref. Chile'!J:J,0)+COUNTIF('Ref. Chile'!$J$7:'Ref. Chile'!J425,'Ref. Chile'!J425)-1,"")</f>
        <v>1649</v>
      </c>
      <c r="AL426" s="7">
        <f>IFERROR(RANK('Ref. Chile'!K425,'Ref. Chile'!K:K,0)+COUNTIF('Ref. Chile'!$K$7:'Ref. Chile'!K425,'Ref. Chile'!K425)-1,"")</f>
        <v>1869</v>
      </c>
      <c r="AM426" s="7">
        <f>IFERROR(RANK('Ref. Chile'!L425,'Ref. Chile'!L:L,0)+COUNTIF('Ref. Chile'!$L$7:'Ref. Chile'!L425,'Ref. Chile'!L425)-1,"")</f>
        <v>1840</v>
      </c>
      <c r="AN426" s="7">
        <f>IFERROR(RANK('Ref. Chile'!M425,'Ref. Chile'!M:M,0)+COUNTIF('Ref. Chile'!$M$7:'Ref. Chile'!M425,'Ref. Chile'!M425)-1,"")</f>
        <v>45</v>
      </c>
      <c r="AO426" s="7">
        <f>IFERROR(RANK('Ref. Chile'!H425,'Ref. Chile'!H:H,1)+COUNTIF('Ref. Chile'!$H$7:'Ref. Chile'!H425,'Ref. Chile'!H425)-1,"")</f>
        <v>244</v>
      </c>
      <c r="AP426" s="7">
        <f>IFERROR(RANK('Ref. Chile'!I425,'Ref. Chile'!I:I,1)+COUNTIF('Ref. Chile'!$I$7:'Ref. Chile'!I425,'Ref. Chile'!I425)-1,"")</f>
        <v>1111</v>
      </c>
      <c r="AQ426" s="7">
        <f>IFERROR(RANK('Ref. Chile'!J425,'Ref. Chile'!J:J,1)+COUNTIF('Ref. Chile'!$J$7:'Ref. Chile'!J425,'Ref. Chile'!J425)-1,"")</f>
        <v>845</v>
      </c>
    </row>
    <row r="427" spans="31:43" ht="17.25" customHeight="1" x14ac:dyDescent="0.3">
      <c r="AE427" s="5" t="s">
        <v>422</v>
      </c>
      <c r="AF427" s="5" t="s">
        <v>3505</v>
      </c>
      <c r="AG427" s="6" t="s">
        <v>2998</v>
      </c>
      <c r="AH427" s="6" t="s">
        <v>4163</v>
      </c>
      <c r="AI427" s="7">
        <f>IFERROR(RANK('Ref. Chile'!H426,'Ref. Chile'!H:H,0)+COUNTIF('Ref. Chile'!$H$7:'Ref. Chile'!H426,'Ref. Chile'!H426)-1,"")</f>
        <v>2574</v>
      </c>
      <c r="AJ427" s="7">
        <f>IFERROR(RANK('Ref. Chile'!I426,'Ref. Chile'!I:I,0)+COUNTIF('Ref. Chile'!$I$7:'Ref. Chile'!I426,'Ref. Chile'!I426)-1,"")</f>
        <v>1761</v>
      </c>
      <c r="AK427" s="7">
        <f>IFERROR(RANK('Ref. Chile'!J426,'Ref. Chile'!J:J,0)+COUNTIF('Ref. Chile'!$J$7:'Ref. Chile'!J426,'Ref. Chile'!J426)-1,"")</f>
        <v>73</v>
      </c>
      <c r="AL427" s="7">
        <f>IFERROR(RANK('Ref. Chile'!K426,'Ref. Chile'!K:K,0)+COUNTIF('Ref. Chile'!$K$7:'Ref. Chile'!K426,'Ref. Chile'!K426)-1,"")</f>
        <v>1904</v>
      </c>
      <c r="AM427" s="7">
        <f>IFERROR(RANK('Ref. Chile'!L426,'Ref. Chile'!L:L,0)+COUNTIF('Ref. Chile'!$L$7:'Ref. Chile'!L426,'Ref. Chile'!L426)-1,"")</f>
        <v>1899</v>
      </c>
      <c r="AN427" s="7">
        <f>IFERROR(RANK('Ref. Chile'!M426,'Ref. Chile'!M:M,0)+COUNTIF('Ref. Chile'!$M$7:'Ref. Chile'!M426,'Ref. Chile'!M426)-1,"")</f>
        <v>95</v>
      </c>
      <c r="AO427" s="7">
        <f>IFERROR(RANK('Ref. Chile'!H426,'Ref. Chile'!H:H,1)+COUNTIF('Ref. Chile'!$H$7:'Ref. Chile'!H426,'Ref. Chile'!H426)-1,"")</f>
        <v>229</v>
      </c>
      <c r="AP427" s="7">
        <f>IFERROR(RANK('Ref. Chile'!I426,'Ref. Chile'!I:I,1)+COUNTIF('Ref. Chile'!$I$7:'Ref. Chile'!I426,'Ref. Chile'!I426)-1,"")</f>
        <v>992</v>
      </c>
      <c r="AQ427" s="7">
        <f>IFERROR(RANK('Ref. Chile'!J426,'Ref. Chile'!J:J,1)+COUNTIF('Ref. Chile'!$J$7:'Ref. Chile'!J426,'Ref. Chile'!J426)-1,"")</f>
        <v>2497</v>
      </c>
    </row>
    <row r="428" spans="31:43" ht="17.25" customHeight="1" x14ac:dyDescent="0.3">
      <c r="AE428" s="5" t="s">
        <v>423</v>
      </c>
      <c r="AF428" s="5" t="s">
        <v>3506</v>
      </c>
      <c r="AG428" s="6" t="s">
        <v>2998</v>
      </c>
      <c r="AH428" s="6" t="s">
        <v>4148</v>
      </c>
      <c r="AI428" s="7">
        <f>IFERROR(RANK('Ref. Chile'!H427,'Ref. Chile'!H:H,0)+COUNTIF('Ref. Chile'!$H$7:'Ref. Chile'!H427,'Ref. Chile'!H427)-1,"")</f>
        <v>2578</v>
      </c>
      <c r="AJ428" s="7">
        <f>IFERROR(RANK('Ref. Chile'!I427,'Ref. Chile'!I:I,0)+COUNTIF('Ref. Chile'!$I$7:'Ref. Chile'!I427,'Ref. Chile'!I427)-1,"")</f>
        <v>1802</v>
      </c>
      <c r="AK428" s="7">
        <f>IFERROR(RANK('Ref. Chile'!J427,'Ref. Chile'!J:J,0)+COUNTIF('Ref. Chile'!$J$7:'Ref. Chile'!J427,'Ref. Chile'!J427)-1,"")</f>
        <v>102</v>
      </c>
      <c r="AL428" s="7">
        <f>IFERROR(RANK('Ref. Chile'!K427,'Ref. Chile'!K:K,0)+COUNTIF('Ref. Chile'!$K$7:'Ref. Chile'!K427,'Ref. Chile'!K427)-1,"")</f>
        <v>1924</v>
      </c>
      <c r="AM428" s="7">
        <f>IFERROR(RANK('Ref. Chile'!L427,'Ref. Chile'!L:L,0)+COUNTIF('Ref. Chile'!$L$7:'Ref. Chile'!L427,'Ref. Chile'!L427)-1,"")</f>
        <v>1961</v>
      </c>
      <c r="AN428" s="7">
        <f>IFERROR(RANK('Ref. Chile'!M427,'Ref. Chile'!M:M,0)+COUNTIF('Ref. Chile'!$M$7:'Ref. Chile'!M427,'Ref. Chile'!M427)-1,"")</f>
        <v>136</v>
      </c>
      <c r="AO428" s="7">
        <f>IFERROR(RANK('Ref. Chile'!H427,'Ref. Chile'!H:H,1)+COUNTIF('Ref. Chile'!$H$7:'Ref. Chile'!H427,'Ref. Chile'!H427)-1,"")</f>
        <v>225</v>
      </c>
      <c r="AP428" s="7">
        <f>IFERROR(RANK('Ref. Chile'!I427,'Ref. Chile'!I:I,1)+COUNTIF('Ref. Chile'!$I$7:'Ref. Chile'!I427,'Ref. Chile'!I427)-1,"")</f>
        <v>951</v>
      </c>
      <c r="AQ428" s="7">
        <f>IFERROR(RANK('Ref. Chile'!J427,'Ref. Chile'!J:J,1)+COUNTIF('Ref. Chile'!$J$7:'Ref. Chile'!J427,'Ref. Chile'!J427)-1,"")</f>
        <v>2468</v>
      </c>
    </row>
    <row r="429" spans="31:43" ht="17.25" customHeight="1" x14ac:dyDescent="0.3">
      <c r="AE429" s="5" t="s">
        <v>424</v>
      </c>
      <c r="AF429" s="5" t="s">
        <v>3507</v>
      </c>
      <c r="AG429" s="6" t="s">
        <v>2998</v>
      </c>
      <c r="AH429" s="6" t="s">
        <v>4164</v>
      </c>
      <c r="AI429" s="7">
        <f>IFERROR(RANK('Ref. Chile'!H428,'Ref. Chile'!H:H,0)+COUNTIF('Ref. Chile'!$H$7:'Ref. Chile'!H428,'Ref. Chile'!H428)-1,"")</f>
        <v>894</v>
      </c>
      <c r="AJ429" s="7">
        <f>IFERROR(RANK('Ref. Chile'!I428,'Ref. Chile'!I:I,0)+COUNTIF('Ref. Chile'!$I$7:'Ref. Chile'!I428,'Ref. Chile'!I428)-1,"")</f>
        <v>712</v>
      </c>
      <c r="AK429" s="7">
        <f>IFERROR(RANK('Ref. Chile'!J428,'Ref. Chile'!J:J,0)+COUNTIF('Ref. Chile'!$J$7:'Ref. Chile'!J428,'Ref. Chile'!J428)-1,"")</f>
        <v>1650</v>
      </c>
      <c r="AL429" s="7">
        <f>IFERROR(RANK('Ref. Chile'!K428,'Ref. Chile'!K:K,0)+COUNTIF('Ref. Chile'!$K$7:'Ref. Chile'!K428,'Ref. Chile'!K428)-1,"")</f>
        <v>959</v>
      </c>
      <c r="AM429" s="7">
        <f>IFERROR(RANK('Ref. Chile'!L428,'Ref. Chile'!L:L,0)+COUNTIF('Ref. Chile'!$L$7:'Ref. Chile'!L428,'Ref. Chile'!L428)-1,"")</f>
        <v>417</v>
      </c>
      <c r="AN429" s="7">
        <f>IFERROR(RANK('Ref. Chile'!M428,'Ref. Chile'!M:M,0)+COUNTIF('Ref. Chile'!$M$7:'Ref. Chile'!M428,'Ref. Chile'!M428)-1,"")</f>
        <v>1512</v>
      </c>
      <c r="AO429" s="7">
        <f>IFERROR(RANK('Ref. Chile'!H428,'Ref. Chile'!H:H,1)+COUNTIF('Ref. Chile'!$H$7:'Ref. Chile'!H428,'Ref. Chile'!H428)-1,"")</f>
        <v>1781</v>
      </c>
      <c r="AP429" s="7">
        <f>IFERROR(RANK('Ref. Chile'!I428,'Ref. Chile'!I:I,1)+COUNTIF('Ref. Chile'!$I$7:'Ref. Chile'!I428,'Ref. Chile'!I428)-1,"")</f>
        <v>1928</v>
      </c>
      <c r="AQ429" s="7">
        <f>IFERROR(RANK('Ref. Chile'!J428,'Ref. Chile'!J:J,1)+COUNTIF('Ref. Chile'!$J$7:'Ref. Chile'!J428,'Ref. Chile'!J428)-1,"")</f>
        <v>846</v>
      </c>
    </row>
    <row r="430" spans="31:43" ht="17.25" customHeight="1" x14ac:dyDescent="0.3">
      <c r="AE430" s="5" t="s">
        <v>425</v>
      </c>
      <c r="AF430" s="5" t="s">
        <v>3508</v>
      </c>
      <c r="AG430" s="6" t="s">
        <v>2999</v>
      </c>
      <c r="AH430" s="6" t="s">
        <v>4088</v>
      </c>
      <c r="AI430" s="7">
        <f>IFERROR(RANK('Ref. Chile'!H429,'Ref. Chile'!H:H,0)+COUNTIF('Ref. Chile'!$H$7:'Ref. Chile'!H429,'Ref. Chile'!H429)-1,"")</f>
        <v>2717</v>
      </c>
      <c r="AJ430" s="7">
        <f>IFERROR(RANK('Ref. Chile'!I429,'Ref. Chile'!I:I,0)+COUNTIF('Ref. Chile'!$I$7:'Ref. Chile'!I429,'Ref. Chile'!I429)-1,"")</f>
        <v>2133</v>
      </c>
      <c r="AK430" s="7">
        <f>IFERROR(RANK('Ref. Chile'!J429,'Ref. Chile'!J:J,0)+COUNTIF('Ref. Chile'!$J$7:'Ref. Chile'!J429,'Ref. Chile'!J429)-1,"")</f>
        <v>320</v>
      </c>
      <c r="AL430" s="7">
        <f>IFERROR(RANK('Ref. Chile'!K429,'Ref. Chile'!K:K,0)+COUNTIF('Ref. Chile'!$K$7:'Ref. Chile'!K429,'Ref. Chile'!K429)-1,"")</f>
        <v>2633</v>
      </c>
      <c r="AM430" s="7">
        <f>IFERROR(RANK('Ref. Chile'!L429,'Ref. Chile'!L:L,0)+COUNTIF('Ref. Chile'!$L$7:'Ref. Chile'!L429,'Ref. Chile'!L429)-1,"")</f>
        <v>2238</v>
      </c>
      <c r="AN430" s="7">
        <f>IFERROR(RANK('Ref. Chile'!M429,'Ref. Chile'!M:M,0)+COUNTIF('Ref. Chile'!$M$7:'Ref. Chile'!M429,'Ref. Chile'!M429)-1,"")</f>
        <v>1647</v>
      </c>
      <c r="AO430" s="7">
        <f>IFERROR(RANK('Ref. Chile'!H429,'Ref. Chile'!H:H,1)+COUNTIF('Ref. Chile'!$H$7:'Ref. Chile'!H429,'Ref. Chile'!H429)-1,"")</f>
        <v>86</v>
      </c>
      <c r="AP430" s="7">
        <f>IFERROR(RANK('Ref. Chile'!I429,'Ref. Chile'!I:I,1)+COUNTIF('Ref. Chile'!$I$7:'Ref. Chile'!I429,'Ref. Chile'!I429)-1,"")</f>
        <v>620</v>
      </c>
      <c r="AQ430" s="7">
        <f>IFERROR(RANK('Ref. Chile'!J429,'Ref. Chile'!J:J,1)+COUNTIF('Ref. Chile'!$J$7:'Ref. Chile'!J429,'Ref. Chile'!J429)-1,"")</f>
        <v>2250</v>
      </c>
    </row>
    <row r="431" spans="31:43" ht="17.25" customHeight="1" x14ac:dyDescent="0.3">
      <c r="AE431" s="5" t="s">
        <v>426</v>
      </c>
      <c r="AF431" s="5" t="s">
        <v>3509</v>
      </c>
      <c r="AG431" s="6" t="s">
        <v>2999</v>
      </c>
      <c r="AH431" s="6" t="s">
        <v>4146</v>
      </c>
      <c r="AI431" s="7">
        <f>IFERROR(RANK('Ref. Chile'!H430,'Ref. Chile'!H:H,0)+COUNTIF('Ref. Chile'!$H$7:'Ref. Chile'!H430,'Ref. Chile'!H430)-1,"")</f>
        <v>2721</v>
      </c>
      <c r="AJ431" s="7">
        <f>IFERROR(RANK('Ref. Chile'!I430,'Ref. Chile'!I:I,0)+COUNTIF('Ref. Chile'!$I$7:'Ref. Chile'!I430,'Ref. Chile'!I430)-1,"")</f>
        <v>2170</v>
      </c>
      <c r="AK431" s="7">
        <f>IFERROR(RANK('Ref. Chile'!J430,'Ref. Chile'!J:J,0)+COUNTIF('Ref. Chile'!$J$7:'Ref. Chile'!J430,'Ref. Chile'!J430)-1,"")</f>
        <v>423</v>
      </c>
      <c r="AL431" s="7">
        <f>IFERROR(RANK('Ref. Chile'!K430,'Ref. Chile'!K:K,0)+COUNTIF('Ref. Chile'!$K$7:'Ref. Chile'!K430,'Ref. Chile'!K430)-1,"")</f>
        <v>2638</v>
      </c>
      <c r="AM431" s="7">
        <f>IFERROR(RANK('Ref. Chile'!L430,'Ref. Chile'!L:L,0)+COUNTIF('Ref. Chile'!$L$7:'Ref. Chile'!L430,'Ref. Chile'!L430)-1,"")</f>
        <v>2322</v>
      </c>
      <c r="AN431" s="7">
        <f>IFERROR(RANK('Ref. Chile'!M430,'Ref. Chile'!M:M,0)+COUNTIF('Ref. Chile'!$M$7:'Ref. Chile'!M430,'Ref. Chile'!M430)-1,"")</f>
        <v>1850</v>
      </c>
      <c r="AO431" s="7">
        <f>IFERROR(RANK('Ref. Chile'!H430,'Ref. Chile'!H:H,1)+COUNTIF('Ref. Chile'!$H$7:'Ref. Chile'!H430,'Ref. Chile'!H430)-1,"")</f>
        <v>82</v>
      </c>
      <c r="AP431" s="7">
        <f>IFERROR(RANK('Ref. Chile'!I430,'Ref. Chile'!I:I,1)+COUNTIF('Ref. Chile'!$I$7:'Ref. Chile'!I430,'Ref. Chile'!I430)-1,"")</f>
        <v>583</v>
      </c>
      <c r="AQ431" s="7">
        <f>IFERROR(RANK('Ref. Chile'!J430,'Ref. Chile'!J:J,1)+COUNTIF('Ref. Chile'!$J$7:'Ref. Chile'!J430,'Ref. Chile'!J430)-1,"")</f>
        <v>2147</v>
      </c>
    </row>
    <row r="432" spans="31:43" ht="17.25" customHeight="1" x14ac:dyDescent="0.3">
      <c r="AE432" s="5" t="s">
        <v>427</v>
      </c>
      <c r="AF432" s="5" t="s">
        <v>3510</v>
      </c>
      <c r="AG432" s="6" t="s">
        <v>2999</v>
      </c>
      <c r="AH432" s="6" t="s">
        <v>4094</v>
      </c>
      <c r="AI432" s="7">
        <f>IFERROR(RANK('Ref. Chile'!H431,'Ref. Chile'!H:H,0)+COUNTIF('Ref. Chile'!$H$7:'Ref. Chile'!H431,'Ref. Chile'!H431)-1,"")</f>
        <v>2720</v>
      </c>
      <c r="AJ432" s="7">
        <f>IFERROR(RANK('Ref. Chile'!I431,'Ref. Chile'!I:I,0)+COUNTIF('Ref. Chile'!$I$7:'Ref. Chile'!I431,'Ref. Chile'!I431)-1,"")</f>
        <v>2159</v>
      </c>
      <c r="AK432" s="7">
        <f>IFERROR(RANK('Ref. Chile'!J431,'Ref. Chile'!J:J,0)+COUNTIF('Ref. Chile'!$J$7:'Ref. Chile'!J431,'Ref. Chile'!J431)-1,"")</f>
        <v>396</v>
      </c>
      <c r="AL432" s="7">
        <f>IFERROR(RANK('Ref. Chile'!K431,'Ref. Chile'!K:K,0)+COUNTIF('Ref. Chile'!$K$7:'Ref. Chile'!K431,'Ref. Chile'!K431)-1,"")</f>
        <v>2637</v>
      </c>
      <c r="AM432" s="7">
        <f>IFERROR(RANK('Ref. Chile'!L431,'Ref. Chile'!L:L,0)+COUNTIF('Ref. Chile'!$L$7:'Ref. Chile'!L431,'Ref. Chile'!L431)-1,"")</f>
        <v>2303</v>
      </c>
      <c r="AN432" s="7">
        <f>IFERROR(RANK('Ref. Chile'!M431,'Ref. Chile'!M:M,0)+COUNTIF('Ref. Chile'!$M$7:'Ref. Chile'!M431,'Ref. Chile'!M431)-1,"")</f>
        <v>1801</v>
      </c>
      <c r="AO432" s="7">
        <f>IFERROR(RANK('Ref. Chile'!H431,'Ref. Chile'!H:H,1)+COUNTIF('Ref. Chile'!$H$7:'Ref. Chile'!H431,'Ref. Chile'!H431)-1,"")</f>
        <v>83</v>
      </c>
      <c r="AP432" s="7">
        <f>IFERROR(RANK('Ref. Chile'!I431,'Ref. Chile'!I:I,1)+COUNTIF('Ref. Chile'!$I$7:'Ref. Chile'!I431,'Ref. Chile'!I431)-1,"")</f>
        <v>594</v>
      </c>
      <c r="AQ432" s="7">
        <f>IFERROR(RANK('Ref. Chile'!J431,'Ref. Chile'!J:J,1)+COUNTIF('Ref. Chile'!$J$7:'Ref. Chile'!J431,'Ref. Chile'!J431)-1,"")</f>
        <v>2174</v>
      </c>
    </row>
    <row r="433" spans="31:43" ht="17.25" customHeight="1" x14ac:dyDescent="0.3">
      <c r="AE433" s="5" t="s">
        <v>428</v>
      </c>
      <c r="AF433" s="5" t="s">
        <v>3511</v>
      </c>
      <c r="AG433" s="6" t="s">
        <v>2999</v>
      </c>
      <c r="AH433" s="6" t="s">
        <v>4102</v>
      </c>
      <c r="AI433" s="7">
        <f>IFERROR(RANK('Ref. Chile'!H432,'Ref. Chile'!H:H,0)+COUNTIF('Ref. Chile'!$H$7:'Ref. Chile'!H432,'Ref. Chile'!H432)-1,"")</f>
        <v>2716</v>
      </c>
      <c r="AJ433" s="7">
        <f>IFERROR(RANK('Ref. Chile'!I432,'Ref. Chile'!I:I,0)+COUNTIF('Ref. Chile'!$I$7:'Ref. Chile'!I432,'Ref. Chile'!I432)-1,"")</f>
        <v>2132</v>
      </c>
      <c r="AK433" s="7">
        <f>IFERROR(RANK('Ref. Chile'!J432,'Ref. Chile'!J:J,0)+COUNTIF('Ref. Chile'!$J$7:'Ref. Chile'!J432,'Ref. Chile'!J432)-1,"")</f>
        <v>321</v>
      </c>
      <c r="AL433" s="7">
        <f>IFERROR(RANK('Ref. Chile'!K432,'Ref. Chile'!K:K,0)+COUNTIF('Ref. Chile'!$K$7:'Ref. Chile'!K432,'Ref. Chile'!K432)-1,"")</f>
        <v>2632</v>
      </c>
      <c r="AM433" s="7">
        <f>IFERROR(RANK('Ref. Chile'!L432,'Ref. Chile'!L:L,0)+COUNTIF('Ref. Chile'!$L$7:'Ref. Chile'!L432,'Ref. Chile'!L432)-1,"")</f>
        <v>2237</v>
      </c>
      <c r="AN433" s="7">
        <f>IFERROR(RANK('Ref. Chile'!M432,'Ref. Chile'!M:M,0)+COUNTIF('Ref. Chile'!$M$7:'Ref. Chile'!M432,'Ref. Chile'!M432)-1,"")</f>
        <v>1648</v>
      </c>
      <c r="AO433" s="7">
        <f>IFERROR(RANK('Ref. Chile'!H432,'Ref. Chile'!H:H,1)+COUNTIF('Ref. Chile'!$H$7:'Ref. Chile'!H432,'Ref. Chile'!H432)-1,"")</f>
        <v>87</v>
      </c>
      <c r="AP433" s="7">
        <f>IFERROR(RANK('Ref. Chile'!I432,'Ref. Chile'!I:I,1)+COUNTIF('Ref. Chile'!$I$7:'Ref. Chile'!I432,'Ref. Chile'!I432)-1,"")</f>
        <v>621</v>
      </c>
      <c r="AQ433" s="7">
        <f>IFERROR(RANK('Ref. Chile'!J432,'Ref. Chile'!J:J,1)+COUNTIF('Ref. Chile'!$J$7:'Ref. Chile'!J432,'Ref. Chile'!J432)-1,"")</f>
        <v>2249</v>
      </c>
    </row>
    <row r="434" spans="31:43" ht="17.25" customHeight="1" x14ac:dyDescent="0.3">
      <c r="AE434" s="5" t="s">
        <v>429</v>
      </c>
      <c r="AF434" s="5" t="s">
        <v>3512</v>
      </c>
      <c r="AG434" s="6" t="s">
        <v>2999</v>
      </c>
      <c r="AH434" s="6" t="s">
        <v>4161</v>
      </c>
      <c r="AI434" s="7">
        <f>IFERROR(RANK('Ref. Chile'!H433,'Ref. Chile'!H:H,0)+COUNTIF('Ref. Chile'!$H$7:'Ref. Chile'!H433,'Ref. Chile'!H433)-1,"")</f>
        <v>2718</v>
      </c>
      <c r="AJ434" s="7">
        <f>IFERROR(RANK('Ref. Chile'!I433,'Ref. Chile'!I:I,0)+COUNTIF('Ref. Chile'!$I$7:'Ref. Chile'!I433,'Ref. Chile'!I433)-1,"")</f>
        <v>2150</v>
      </c>
      <c r="AK434" s="7">
        <f>IFERROR(RANK('Ref. Chile'!J433,'Ref. Chile'!J:J,0)+COUNTIF('Ref. Chile'!$J$7:'Ref. Chile'!J433,'Ref. Chile'!J433)-1,"")</f>
        <v>361</v>
      </c>
      <c r="AL434" s="7">
        <f>IFERROR(RANK('Ref. Chile'!K433,'Ref. Chile'!K:K,0)+COUNTIF('Ref. Chile'!$K$7:'Ref. Chile'!K433,'Ref. Chile'!K433)-1,"")</f>
        <v>2635</v>
      </c>
      <c r="AM434" s="7">
        <f>IFERROR(RANK('Ref. Chile'!L433,'Ref. Chile'!L:L,0)+COUNTIF('Ref. Chile'!$L$7:'Ref. Chile'!L433,'Ref. Chile'!L433)-1,"")</f>
        <v>2273</v>
      </c>
      <c r="AN434" s="7">
        <f>IFERROR(RANK('Ref. Chile'!M433,'Ref. Chile'!M:M,0)+COUNTIF('Ref. Chile'!$M$7:'Ref. Chile'!M433,'Ref. Chile'!M433)-1,"")</f>
        <v>1743</v>
      </c>
      <c r="AO434" s="7">
        <f>IFERROR(RANK('Ref. Chile'!H433,'Ref. Chile'!H:H,1)+COUNTIF('Ref. Chile'!$H$7:'Ref. Chile'!H433,'Ref. Chile'!H433)-1,"")</f>
        <v>85</v>
      </c>
      <c r="AP434" s="7">
        <f>IFERROR(RANK('Ref. Chile'!I433,'Ref. Chile'!I:I,1)+COUNTIF('Ref. Chile'!$I$7:'Ref. Chile'!I433,'Ref. Chile'!I433)-1,"")</f>
        <v>603</v>
      </c>
      <c r="AQ434" s="7">
        <f>IFERROR(RANK('Ref. Chile'!J433,'Ref. Chile'!J:J,1)+COUNTIF('Ref. Chile'!$J$7:'Ref. Chile'!J433,'Ref. Chile'!J433)-1,"")</f>
        <v>2209</v>
      </c>
    </row>
    <row r="435" spans="31:43" ht="17.25" customHeight="1" x14ac:dyDescent="0.3">
      <c r="AE435" s="5" t="s">
        <v>430</v>
      </c>
      <c r="AF435" s="5" t="s">
        <v>3513</v>
      </c>
      <c r="AG435" s="6" t="s">
        <v>2999</v>
      </c>
      <c r="AH435" s="6" t="s">
        <v>4162</v>
      </c>
      <c r="AI435" s="7">
        <f>IFERROR(RANK('Ref. Chile'!H434,'Ref. Chile'!H:H,0)+COUNTIF('Ref. Chile'!$H$7:'Ref. Chile'!H434,'Ref. Chile'!H434)-1,"")</f>
        <v>2715</v>
      </c>
      <c r="AJ435" s="7">
        <f>IFERROR(RANK('Ref. Chile'!I434,'Ref. Chile'!I:I,0)+COUNTIF('Ref. Chile'!$I$7:'Ref. Chile'!I434,'Ref. Chile'!I434)-1,"")</f>
        <v>2109</v>
      </c>
      <c r="AK435" s="7">
        <f>IFERROR(RANK('Ref. Chile'!J434,'Ref. Chile'!J:J,0)+COUNTIF('Ref. Chile'!$J$7:'Ref. Chile'!J434,'Ref. Chile'!J434)-1,"")</f>
        <v>1650</v>
      </c>
      <c r="AL435" s="7">
        <f>IFERROR(RANK('Ref. Chile'!K434,'Ref. Chile'!K:K,0)+COUNTIF('Ref. Chile'!$K$7:'Ref. Chile'!K434,'Ref. Chile'!K434)-1,"")</f>
        <v>2628</v>
      </c>
      <c r="AM435" s="7">
        <f>IFERROR(RANK('Ref. Chile'!L434,'Ref. Chile'!L:L,0)+COUNTIF('Ref. Chile'!$L$7:'Ref. Chile'!L434,'Ref. Chile'!L434)-1,"")</f>
        <v>2163</v>
      </c>
      <c r="AN435" s="7">
        <f>IFERROR(RANK('Ref. Chile'!M434,'Ref. Chile'!M:M,0)+COUNTIF('Ref. Chile'!$M$7:'Ref. Chile'!M434,'Ref. Chile'!M434)-1,"")</f>
        <v>1133</v>
      </c>
      <c r="AO435" s="7">
        <f>IFERROR(RANK('Ref. Chile'!H434,'Ref. Chile'!H:H,1)+COUNTIF('Ref. Chile'!$H$7:'Ref. Chile'!H434,'Ref. Chile'!H434)-1,"")</f>
        <v>88</v>
      </c>
      <c r="AP435" s="7">
        <f>IFERROR(RANK('Ref. Chile'!I434,'Ref. Chile'!I:I,1)+COUNTIF('Ref. Chile'!$I$7:'Ref. Chile'!I434,'Ref. Chile'!I434)-1,"")</f>
        <v>644</v>
      </c>
      <c r="AQ435" s="7">
        <f>IFERROR(RANK('Ref. Chile'!J434,'Ref. Chile'!J:J,1)+COUNTIF('Ref. Chile'!$J$7:'Ref. Chile'!J434,'Ref. Chile'!J434)-1,"")</f>
        <v>846</v>
      </c>
    </row>
    <row r="436" spans="31:43" ht="17.25" customHeight="1" x14ac:dyDescent="0.3">
      <c r="AE436" s="5" t="s">
        <v>431</v>
      </c>
      <c r="AF436" s="5" t="s">
        <v>3514</v>
      </c>
      <c r="AG436" s="6" t="s">
        <v>2999</v>
      </c>
      <c r="AH436" s="6" t="s">
        <v>4163</v>
      </c>
      <c r="AI436" s="7">
        <f>IFERROR(RANK('Ref. Chile'!H435,'Ref. Chile'!H:H,0)+COUNTIF('Ref. Chile'!$H$7:'Ref. Chile'!H435,'Ref. Chile'!H435)-1,"")</f>
        <v>2719</v>
      </c>
      <c r="AJ436" s="7">
        <f>IFERROR(RANK('Ref. Chile'!I435,'Ref. Chile'!I:I,0)+COUNTIF('Ref. Chile'!$I$7:'Ref. Chile'!I435,'Ref. Chile'!I435)-1,"")</f>
        <v>2155</v>
      </c>
      <c r="AK436" s="7">
        <f>IFERROR(RANK('Ref. Chile'!J435,'Ref. Chile'!J:J,0)+COUNTIF('Ref. Chile'!$J$7:'Ref. Chile'!J435,'Ref. Chile'!J435)-1,"")</f>
        <v>389</v>
      </c>
      <c r="AL436" s="7">
        <f>IFERROR(RANK('Ref. Chile'!K435,'Ref. Chile'!K:K,0)+COUNTIF('Ref. Chile'!$K$7:'Ref. Chile'!K435,'Ref. Chile'!K435)-1,"")</f>
        <v>2636</v>
      </c>
      <c r="AM436" s="7">
        <f>IFERROR(RANK('Ref. Chile'!L435,'Ref. Chile'!L:L,0)+COUNTIF('Ref. Chile'!$L$7:'Ref. Chile'!L435,'Ref. Chile'!L435)-1,"")</f>
        <v>2296</v>
      </c>
      <c r="AN436" s="7">
        <f>IFERROR(RANK('Ref. Chile'!M435,'Ref. Chile'!M:M,0)+COUNTIF('Ref. Chile'!$M$7:'Ref. Chile'!M435,'Ref. Chile'!M435)-1,"")</f>
        <v>1785</v>
      </c>
      <c r="AO436" s="7">
        <f>IFERROR(RANK('Ref. Chile'!H435,'Ref. Chile'!H:H,1)+COUNTIF('Ref. Chile'!$H$7:'Ref. Chile'!H435,'Ref. Chile'!H435)-1,"")</f>
        <v>84</v>
      </c>
      <c r="AP436" s="7">
        <f>IFERROR(RANK('Ref. Chile'!I435,'Ref. Chile'!I:I,1)+COUNTIF('Ref. Chile'!$I$7:'Ref. Chile'!I435,'Ref. Chile'!I435)-1,"")</f>
        <v>598</v>
      </c>
      <c r="AQ436" s="7">
        <f>IFERROR(RANK('Ref. Chile'!J435,'Ref. Chile'!J:J,1)+COUNTIF('Ref. Chile'!$J$7:'Ref. Chile'!J435,'Ref. Chile'!J435)-1,"")</f>
        <v>2181</v>
      </c>
    </row>
    <row r="437" spans="31:43" ht="17.25" customHeight="1" x14ac:dyDescent="0.3">
      <c r="AE437" s="5" t="s">
        <v>432</v>
      </c>
      <c r="AF437" s="5" t="s">
        <v>3515</v>
      </c>
      <c r="AG437" s="6" t="s">
        <v>2999</v>
      </c>
      <c r="AH437" s="6" t="s">
        <v>4148</v>
      </c>
      <c r="AI437" s="7">
        <f>IFERROR(RANK('Ref. Chile'!H436,'Ref. Chile'!H:H,0)+COUNTIF('Ref. Chile'!$H$7:'Ref. Chile'!H436,'Ref. Chile'!H436)-1,"")</f>
        <v>2722</v>
      </c>
      <c r="AJ437" s="7">
        <f>IFERROR(RANK('Ref. Chile'!I436,'Ref. Chile'!I:I,0)+COUNTIF('Ref. Chile'!$I$7:'Ref. Chile'!I436,'Ref. Chile'!I436)-1,"")</f>
        <v>2187</v>
      </c>
      <c r="AK437" s="7">
        <f>IFERROR(RANK('Ref. Chile'!J436,'Ref. Chile'!J:J,0)+COUNTIF('Ref. Chile'!$J$7:'Ref. Chile'!J436,'Ref. Chile'!J436)-1,"")</f>
        <v>502</v>
      </c>
      <c r="AL437" s="7">
        <f>IFERROR(RANK('Ref. Chile'!K436,'Ref. Chile'!K:K,0)+COUNTIF('Ref. Chile'!$K$7:'Ref. Chile'!K436,'Ref. Chile'!K436)-1,"")</f>
        <v>2640</v>
      </c>
      <c r="AM437" s="7">
        <f>IFERROR(RANK('Ref. Chile'!L436,'Ref. Chile'!L:L,0)+COUNTIF('Ref. Chile'!$L$7:'Ref. Chile'!L436,'Ref. Chile'!L436)-1,"")</f>
        <v>2342</v>
      </c>
      <c r="AN437" s="7">
        <f>IFERROR(RANK('Ref. Chile'!M436,'Ref. Chile'!M:M,0)+COUNTIF('Ref. Chile'!$M$7:'Ref. Chile'!M436,'Ref. Chile'!M436)-1,"")</f>
        <v>1924</v>
      </c>
      <c r="AO437" s="7">
        <f>IFERROR(RANK('Ref. Chile'!H436,'Ref. Chile'!H:H,1)+COUNTIF('Ref. Chile'!$H$7:'Ref. Chile'!H436,'Ref. Chile'!H436)-1,"")</f>
        <v>81</v>
      </c>
      <c r="AP437" s="7">
        <f>IFERROR(RANK('Ref. Chile'!I436,'Ref. Chile'!I:I,1)+COUNTIF('Ref. Chile'!$I$7:'Ref. Chile'!I436,'Ref. Chile'!I436)-1,"")</f>
        <v>566</v>
      </c>
      <c r="AQ437" s="7">
        <f>IFERROR(RANK('Ref. Chile'!J436,'Ref. Chile'!J:J,1)+COUNTIF('Ref. Chile'!$J$7:'Ref. Chile'!J436,'Ref. Chile'!J436)-1,"")</f>
        <v>2068</v>
      </c>
    </row>
    <row r="438" spans="31:43" ht="17.25" customHeight="1" x14ac:dyDescent="0.3">
      <c r="AE438" s="5" t="s">
        <v>433</v>
      </c>
      <c r="AF438" s="5" t="s">
        <v>3516</v>
      </c>
      <c r="AG438" s="6" t="s">
        <v>2999</v>
      </c>
      <c r="AH438" s="6" t="s">
        <v>4164</v>
      </c>
      <c r="AI438" s="7">
        <f>IFERROR(RANK('Ref. Chile'!H437,'Ref. Chile'!H:H,0)+COUNTIF('Ref. Chile'!$H$7:'Ref. Chile'!H437,'Ref. Chile'!H437)-1,"")</f>
        <v>895</v>
      </c>
      <c r="AJ438" s="7">
        <f>IFERROR(RANK('Ref. Chile'!I437,'Ref. Chile'!I:I,0)+COUNTIF('Ref. Chile'!$I$7:'Ref. Chile'!I437,'Ref. Chile'!I437)-1,"")</f>
        <v>713</v>
      </c>
      <c r="AK438" s="7">
        <f>IFERROR(RANK('Ref. Chile'!J437,'Ref. Chile'!J:J,0)+COUNTIF('Ref. Chile'!$J$7:'Ref. Chile'!J437,'Ref. Chile'!J437)-1,"")</f>
        <v>1651</v>
      </c>
      <c r="AL438" s="7">
        <f>IFERROR(RANK('Ref. Chile'!K437,'Ref. Chile'!K:K,0)+COUNTIF('Ref. Chile'!$K$7:'Ref. Chile'!K437,'Ref. Chile'!K437)-1,"")</f>
        <v>960</v>
      </c>
      <c r="AM438" s="7">
        <f>IFERROR(RANK('Ref. Chile'!L437,'Ref. Chile'!L:L,0)+COUNTIF('Ref. Chile'!$L$7:'Ref. Chile'!L437,'Ref. Chile'!L437)-1,"")</f>
        <v>418</v>
      </c>
      <c r="AN438" s="7">
        <f>IFERROR(RANK('Ref. Chile'!M437,'Ref. Chile'!M:M,0)+COUNTIF('Ref. Chile'!$M$7:'Ref. Chile'!M437,'Ref. Chile'!M437)-1,"")</f>
        <v>1513</v>
      </c>
      <c r="AO438" s="7">
        <f>IFERROR(RANK('Ref. Chile'!H437,'Ref. Chile'!H:H,1)+COUNTIF('Ref. Chile'!$H$7:'Ref. Chile'!H437,'Ref. Chile'!H437)-1,"")</f>
        <v>1782</v>
      </c>
      <c r="AP438" s="7">
        <f>IFERROR(RANK('Ref. Chile'!I437,'Ref. Chile'!I:I,1)+COUNTIF('Ref. Chile'!$I$7:'Ref. Chile'!I437,'Ref. Chile'!I437)-1,"")</f>
        <v>1929</v>
      </c>
      <c r="AQ438" s="7">
        <f>IFERROR(RANK('Ref. Chile'!J437,'Ref. Chile'!J:J,1)+COUNTIF('Ref. Chile'!$J$7:'Ref. Chile'!J437,'Ref. Chile'!J437)-1,"")</f>
        <v>847</v>
      </c>
    </row>
    <row r="439" spans="31:43" ht="17.25" customHeight="1" x14ac:dyDescent="0.3">
      <c r="AE439" s="5" t="s">
        <v>434</v>
      </c>
      <c r="AF439" s="5" t="s">
        <v>3517</v>
      </c>
      <c r="AG439" s="6" t="s">
        <v>3000</v>
      </c>
      <c r="AH439" s="6" t="s">
        <v>4088</v>
      </c>
      <c r="AI439" s="7">
        <f>IFERROR(RANK('Ref. Chile'!H438,'Ref. Chile'!H:H,0)+COUNTIF('Ref. Chile'!$H$7:'Ref. Chile'!H438,'Ref. Chile'!H438)-1,"")</f>
        <v>2506</v>
      </c>
      <c r="AJ439" s="7">
        <f>IFERROR(RANK('Ref. Chile'!I438,'Ref. Chile'!I:I,0)+COUNTIF('Ref. Chile'!$I$7:'Ref. Chile'!I438,'Ref. Chile'!I438)-1,"")</f>
        <v>2457</v>
      </c>
      <c r="AK439" s="7">
        <f>IFERROR(RANK('Ref. Chile'!J438,'Ref. Chile'!J:J,0)+COUNTIF('Ref. Chile'!$J$7:'Ref. Chile'!J438,'Ref. Chile'!J438)-1,"")</f>
        <v>2293</v>
      </c>
      <c r="AL439" s="7">
        <f>IFERROR(RANK('Ref. Chile'!K438,'Ref. Chile'!K:K,0)+COUNTIF('Ref. Chile'!$K$7:'Ref. Chile'!K438,'Ref. Chile'!K438)-1,"")</f>
        <v>2693</v>
      </c>
      <c r="AM439" s="7">
        <f>IFERROR(RANK('Ref. Chile'!L438,'Ref. Chile'!L:L,0)+COUNTIF('Ref. Chile'!$L$7:'Ref. Chile'!L438,'Ref. Chile'!L438)-1,"")</f>
        <v>1917</v>
      </c>
      <c r="AN439" s="7">
        <f>IFERROR(RANK('Ref. Chile'!M438,'Ref. Chile'!M:M,0)+COUNTIF('Ref. Chile'!$M$7:'Ref. Chile'!M438,'Ref. Chile'!M438)-1,"")</f>
        <v>2535</v>
      </c>
      <c r="AO439" s="7">
        <f>IFERROR(RANK('Ref. Chile'!H438,'Ref. Chile'!H:H,1)+COUNTIF('Ref. Chile'!$H$7:'Ref. Chile'!H438,'Ref. Chile'!H438)-1,"")</f>
        <v>297</v>
      </c>
      <c r="AP439" s="7">
        <f>IFERROR(RANK('Ref. Chile'!I438,'Ref. Chile'!I:I,1)+COUNTIF('Ref. Chile'!$I$7:'Ref. Chile'!I438,'Ref. Chile'!I438)-1,"")</f>
        <v>296</v>
      </c>
      <c r="AQ439" s="7">
        <f>IFERROR(RANK('Ref. Chile'!J438,'Ref. Chile'!J:J,1)+COUNTIF('Ref. Chile'!$J$7:'Ref. Chile'!J438,'Ref. Chile'!J438)-1,"")</f>
        <v>277</v>
      </c>
    </row>
    <row r="440" spans="31:43" ht="17.25" customHeight="1" x14ac:dyDescent="0.3">
      <c r="AE440" s="5" t="s">
        <v>435</v>
      </c>
      <c r="AF440" s="5" t="s">
        <v>3518</v>
      </c>
      <c r="AG440" s="6" t="s">
        <v>3000</v>
      </c>
      <c r="AH440" s="6" t="s">
        <v>4146</v>
      </c>
      <c r="AI440" s="7">
        <f>IFERROR(RANK('Ref. Chile'!H439,'Ref. Chile'!H:H,0)+COUNTIF('Ref. Chile'!$H$7:'Ref. Chile'!H439,'Ref. Chile'!H439)-1,"")</f>
        <v>2519</v>
      </c>
      <c r="AJ440" s="7">
        <f>IFERROR(RANK('Ref. Chile'!I439,'Ref. Chile'!I:I,0)+COUNTIF('Ref. Chile'!$I$7:'Ref. Chile'!I439,'Ref. Chile'!I439)-1,"")</f>
        <v>2472</v>
      </c>
      <c r="AK440" s="7">
        <f>IFERROR(RANK('Ref. Chile'!J439,'Ref. Chile'!J:J,0)+COUNTIF('Ref. Chile'!$J$7:'Ref. Chile'!J439,'Ref. Chile'!J439)-1,"")</f>
        <v>2331</v>
      </c>
      <c r="AL440" s="7">
        <f>IFERROR(RANK('Ref. Chile'!K439,'Ref. Chile'!K:K,0)+COUNTIF('Ref. Chile'!$K$7:'Ref. Chile'!K439,'Ref. Chile'!K439)-1,"")</f>
        <v>2699</v>
      </c>
      <c r="AM440" s="7">
        <f>IFERROR(RANK('Ref. Chile'!L439,'Ref. Chile'!L:L,0)+COUNTIF('Ref. Chile'!$L$7:'Ref. Chile'!L439,'Ref. Chile'!L439)-1,"")</f>
        <v>1986</v>
      </c>
      <c r="AN440" s="7">
        <f>IFERROR(RANK('Ref. Chile'!M439,'Ref. Chile'!M:M,0)+COUNTIF('Ref. Chile'!$M$7:'Ref. Chile'!M439,'Ref. Chile'!M439)-1,"")</f>
        <v>2555</v>
      </c>
      <c r="AO440" s="7">
        <f>IFERROR(RANK('Ref. Chile'!H439,'Ref. Chile'!H:H,1)+COUNTIF('Ref. Chile'!$H$7:'Ref. Chile'!H439,'Ref. Chile'!H439)-1,"")</f>
        <v>284</v>
      </c>
      <c r="AP440" s="7">
        <f>IFERROR(RANK('Ref. Chile'!I439,'Ref. Chile'!I:I,1)+COUNTIF('Ref. Chile'!$I$7:'Ref. Chile'!I439,'Ref. Chile'!I439)-1,"")</f>
        <v>281</v>
      </c>
      <c r="AQ440" s="7">
        <f>IFERROR(RANK('Ref. Chile'!J439,'Ref. Chile'!J:J,1)+COUNTIF('Ref. Chile'!$J$7:'Ref. Chile'!J439,'Ref. Chile'!J439)-1,"")</f>
        <v>239</v>
      </c>
    </row>
    <row r="441" spans="31:43" ht="17.25" customHeight="1" x14ac:dyDescent="0.3">
      <c r="AE441" s="5" t="s">
        <v>436</v>
      </c>
      <c r="AF441" s="5" t="s">
        <v>3519</v>
      </c>
      <c r="AG441" s="6" t="s">
        <v>3000</v>
      </c>
      <c r="AH441" s="6" t="s">
        <v>4094</v>
      </c>
      <c r="AI441" s="7">
        <f>IFERROR(RANK('Ref. Chile'!H440,'Ref. Chile'!H:H,0)+COUNTIF('Ref. Chile'!$H$7:'Ref. Chile'!H440,'Ref. Chile'!H440)-1,"")</f>
        <v>2514</v>
      </c>
      <c r="AJ441" s="7">
        <f>IFERROR(RANK('Ref. Chile'!I440,'Ref. Chile'!I:I,0)+COUNTIF('Ref. Chile'!$I$7:'Ref. Chile'!I440,'Ref. Chile'!I440)-1,"")</f>
        <v>2470</v>
      </c>
      <c r="AK441" s="7">
        <f>IFERROR(RANK('Ref. Chile'!J440,'Ref. Chile'!J:J,0)+COUNTIF('Ref. Chile'!$J$7:'Ref. Chile'!J440,'Ref. Chile'!J440)-1,"")</f>
        <v>2324</v>
      </c>
      <c r="AL441" s="7">
        <f>IFERROR(RANK('Ref. Chile'!K440,'Ref. Chile'!K:K,0)+COUNTIF('Ref. Chile'!$K$7:'Ref. Chile'!K440,'Ref. Chile'!K440)-1,"")</f>
        <v>2698</v>
      </c>
      <c r="AM441" s="7">
        <f>IFERROR(RANK('Ref. Chile'!L440,'Ref. Chile'!L:L,0)+COUNTIF('Ref. Chile'!$L$7:'Ref. Chile'!L440,'Ref. Chile'!L440)-1,"")</f>
        <v>1974</v>
      </c>
      <c r="AN441" s="7">
        <f>IFERROR(RANK('Ref. Chile'!M440,'Ref. Chile'!M:M,0)+COUNTIF('Ref. Chile'!$M$7:'Ref. Chile'!M440,'Ref. Chile'!M440)-1,"")</f>
        <v>2550</v>
      </c>
      <c r="AO441" s="7">
        <f>IFERROR(RANK('Ref. Chile'!H440,'Ref. Chile'!H:H,1)+COUNTIF('Ref. Chile'!$H$7:'Ref. Chile'!H440,'Ref. Chile'!H440)-1,"")</f>
        <v>289</v>
      </c>
      <c r="AP441" s="7">
        <f>IFERROR(RANK('Ref. Chile'!I440,'Ref. Chile'!I:I,1)+COUNTIF('Ref. Chile'!$I$7:'Ref. Chile'!I440,'Ref. Chile'!I440)-1,"")</f>
        <v>283</v>
      </c>
      <c r="AQ441" s="7">
        <f>IFERROR(RANK('Ref. Chile'!J440,'Ref. Chile'!J:J,1)+COUNTIF('Ref. Chile'!$J$7:'Ref. Chile'!J440,'Ref. Chile'!J440)-1,"")</f>
        <v>246</v>
      </c>
    </row>
    <row r="442" spans="31:43" ht="17.25" customHeight="1" x14ac:dyDescent="0.3">
      <c r="AE442" s="5" t="s">
        <v>437</v>
      </c>
      <c r="AF442" s="5" t="s">
        <v>3520</v>
      </c>
      <c r="AG442" s="6" t="s">
        <v>3000</v>
      </c>
      <c r="AH442" s="6" t="s">
        <v>4102</v>
      </c>
      <c r="AI442" s="7">
        <f>IFERROR(RANK('Ref. Chile'!H441,'Ref. Chile'!H:H,0)+COUNTIF('Ref. Chile'!$H$7:'Ref. Chile'!H441,'Ref. Chile'!H441)-1,"")</f>
        <v>2505</v>
      </c>
      <c r="AJ442" s="7">
        <f>IFERROR(RANK('Ref. Chile'!I441,'Ref. Chile'!I:I,0)+COUNTIF('Ref. Chile'!$I$7:'Ref. Chile'!I441,'Ref. Chile'!I441)-1,"")</f>
        <v>2458</v>
      </c>
      <c r="AK442" s="7">
        <f>IFERROR(RANK('Ref. Chile'!J441,'Ref. Chile'!J:J,0)+COUNTIF('Ref. Chile'!$J$7:'Ref. Chile'!J441,'Ref. Chile'!J441)-1,"")</f>
        <v>2292</v>
      </c>
      <c r="AL442" s="7">
        <f>IFERROR(RANK('Ref. Chile'!K441,'Ref. Chile'!K:K,0)+COUNTIF('Ref. Chile'!$K$7:'Ref. Chile'!K441,'Ref. Chile'!K441)-1,"")</f>
        <v>2694</v>
      </c>
      <c r="AM442" s="7">
        <f>IFERROR(RANK('Ref. Chile'!L441,'Ref. Chile'!L:L,0)+COUNTIF('Ref. Chile'!$L$7:'Ref. Chile'!L441,'Ref. Chile'!L441)-1,"")</f>
        <v>1918</v>
      </c>
      <c r="AN442" s="7">
        <f>IFERROR(RANK('Ref. Chile'!M441,'Ref. Chile'!M:M,0)+COUNTIF('Ref. Chile'!$M$7:'Ref. Chile'!M441,'Ref. Chile'!M441)-1,"")</f>
        <v>2534</v>
      </c>
      <c r="AO442" s="7">
        <f>IFERROR(RANK('Ref. Chile'!H441,'Ref. Chile'!H:H,1)+COUNTIF('Ref. Chile'!$H$7:'Ref. Chile'!H441,'Ref. Chile'!H441)-1,"")</f>
        <v>298</v>
      </c>
      <c r="AP442" s="7">
        <f>IFERROR(RANK('Ref. Chile'!I441,'Ref. Chile'!I:I,1)+COUNTIF('Ref. Chile'!$I$7:'Ref. Chile'!I441,'Ref. Chile'!I441)-1,"")</f>
        <v>295</v>
      </c>
      <c r="AQ442" s="7">
        <f>IFERROR(RANK('Ref. Chile'!J441,'Ref. Chile'!J:J,1)+COUNTIF('Ref. Chile'!$J$7:'Ref. Chile'!J441,'Ref. Chile'!J441)-1,"")</f>
        <v>278</v>
      </c>
    </row>
    <row r="443" spans="31:43" ht="17.25" customHeight="1" x14ac:dyDescent="0.3">
      <c r="AE443" s="5" t="s">
        <v>438</v>
      </c>
      <c r="AF443" s="5" t="s">
        <v>3521</v>
      </c>
      <c r="AG443" s="6" t="s">
        <v>3000</v>
      </c>
      <c r="AH443" s="6" t="s">
        <v>4161</v>
      </c>
      <c r="AI443" s="7">
        <f>IFERROR(RANK('Ref. Chile'!H442,'Ref. Chile'!H:H,0)+COUNTIF('Ref. Chile'!$H$7:'Ref. Chile'!H442,'Ref. Chile'!H442)-1,"")</f>
        <v>2511</v>
      </c>
      <c r="AJ443" s="7">
        <f>IFERROR(RANK('Ref. Chile'!I442,'Ref. Chile'!I:I,0)+COUNTIF('Ref. Chile'!$I$7:'Ref. Chile'!I442,'Ref. Chile'!I442)-1,"")</f>
        <v>2464</v>
      </c>
      <c r="AK443" s="7">
        <f>IFERROR(RANK('Ref. Chile'!J442,'Ref. Chile'!J:J,0)+COUNTIF('Ref. Chile'!$J$7:'Ref. Chile'!J442,'Ref. Chile'!J442)-1,"")</f>
        <v>2307</v>
      </c>
      <c r="AL443" s="7">
        <f>IFERROR(RANK('Ref. Chile'!K442,'Ref. Chile'!K:K,0)+COUNTIF('Ref. Chile'!$K$7:'Ref. Chile'!K442,'Ref. Chile'!K442)-1,"")</f>
        <v>2696</v>
      </c>
      <c r="AM443" s="7">
        <f>IFERROR(RANK('Ref. Chile'!L442,'Ref. Chile'!L:L,0)+COUNTIF('Ref. Chile'!$L$7:'Ref. Chile'!L442,'Ref. Chile'!L442)-1,"")</f>
        <v>1957</v>
      </c>
      <c r="AN443" s="7">
        <f>IFERROR(RANK('Ref. Chile'!M442,'Ref. Chile'!M:M,0)+COUNTIF('Ref. Chile'!$M$7:'Ref. Chile'!M442,'Ref. Chile'!M442)-1,"")</f>
        <v>2541</v>
      </c>
      <c r="AO443" s="7">
        <f>IFERROR(RANK('Ref. Chile'!H442,'Ref. Chile'!H:H,1)+COUNTIF('Ref. Chile'!$H$7:'Ref. Chile'!H442,'Ref. Chile'!H442)-1,"")</f>
        <v>292</v>
      </c>
      <c r="AP443" s="7">
        <f>IFERROR(RANK('Ref. Chile'!I442,'Ref. Chile'!I:I,1)+COUNTIF('Ref. Chile'!$I$7:'Ref. Chile'!I442,'Ref. Chile'!I442)-1,"")</f>
        <v>289</v>
      </c>
      <c r="AQ443" s="7">
        <f>IFERROR(RANK('Ref. Chile'!J442,'Ref. Chile'!J:J,1)+COUNTIF('Ref. Chile'!$J$7:'Ref. Chile'!J442,'Ref. Chile'!J442)-1,"")</f>
        <v>263</v>
      </c>
    </row>
    <row r="444" spans="31:43" ht="17.25" customHeight="1" x14ac:dyDescent="0.3">
      <c r="AE444" s="5" t="s">
        <v>439</v>
      </c>
      <c r="AF444" s="5" t="s">
        <v>3522</v>
      </c>
      <c r="AG444" s="6" t="s">
        <v>3000</v>
      </c>
      <c r="AH444" s="6" t="s">
        <v>4162</v>
      </c>
      <c r="AI444" s="7">
        <f>IFERROR(RANK('Ref. Chile'!H443,'Ref. Chile'!H:H,0)+COUNTIF('Ref. Chile'!$H$7:'Ref. Chile'!H443,'Ref. Chile'!H443)-1,"")</f>
        <v>2498</v>
      </c>
      <c r="AJ444" s="7">
        <f>IFERROR(RANK('Ref. Chile'!I443,'Ref. Chile'!I:I,0)+COUNTIF('Ref. Chile'!$I$7:'Ref. Chile'!I443,'Ref. Chile'!I443)-1,"")</f>
        <v>2447</v>
      </c>
      <c r="AK444" s="7">
        <f>IFERROR(RANK('Ref. Chile'!J443,'Ref. Chile'!J:J,0)+COUNTIF('Ref. Chile'!$J$7:'Ref. Chile'!J443,'Ref. Chile'!J443)-1,"")</f>
        <v>2270</v>
      </c>
      <c r="AL444" s="7">
        <f>IFERROR(RANK('Ref. Chile'!K443,'Ref. Chile'!K:K,0)+COUNTIF('Ref. Chile'!$K$7:'Ref. Chile'!K443,'Ref. Chile'!K443)-1,"")</f>
        <v>2690</v>
      </c>
      <c r="AM444" s="7">
        <f>IFERROR(RANK('Ref. Chile'!L443,'Ref. Chile'!L:L,0)+COUNTIF('Ref. Chile'!$L$7:'Ref. Chile'!L443,'Ref. Chile'!L443)-1,"")</f>
        <v>1872</v>
      </c>
      <c r="AN444" s="7">
        <f>IFERROR(RANK('Ref. Chile'!M443,'Ref. Chile'!M:M,0)+COUNTIF('Ref. Chile'!$M$7:'Ref. Chile'!M443,'Ref. Chile'!M443)-1,"")</f>
        <v>2520</v>
      </c>
      <c r="AO444" s="7">
        <f>IFERROR(RANK('Ref. Chile'!H443,'Ref. Chile'!H:H,1)+COUNTIF('Ref. Chile'!$H$7:'Ref. Chile'!H443,'Ref. Chile'!H443)-1,"")</f>
        <v>305</v>
      </c>
      <c r="AP444" s="7">
        <f>IFERROR(RANK('Ref. Chile'!I443,'Ref. Chile'!I:I,1)+COUNTIF('Ref. Chile'!$I$7:'Ref. Chile'!I443,'Ref. Chile'!I443)-1,"")</f>
        <v>306</v>
      </c>
      <c r="AQ444" s="7">
        <f>IFERROR(RANK('Ref. Chile'!J443,'Ref. Chile'!J:J,1)+COUNTIF('Ref. Chile'!$J$7:'Ref. Chile'!J443,'Ref. Chile'!J443)-1,"")</f>
        <v>300</v>
      </c>
    </row>
    <row r="445" spans="31:43" ht="17.25" customHeight="1" x14ac:dyDescent="0.3">
      <c r="AE445" s="5" t="s">
        <v>440</v>
      </c>
      <c r="AF445" s="5" t="s">
        <v>3523</v>
      </c>
      <c r="AG445" s="6" t="s">
        <v>3000</v>
      </c>
      <c r="AH445" s="6" t="s">
        <v>4163</v>
      </c>
      <c r="AI445" s="7">
        <f>IFERROR(RANK('Ref. Chile'!H444,'Ref. Chile'!H:H,0)+COUNTIF('Ref. Chile'!$H$7:'Ref. Chile'!H444,'Ref. Chile'!H444)-1,"")</f>
        <v>2513</v>
      </c>
      <c r="AJ445" s="7">
        <f>IFERROR(RANK('Ref. Chile'!I444,'Ref. Chile'!I:I,0)+COUNTIF('Ref. Chile'!$I$7:'Ref. Chile'!I444,'Ref. Chile'!I444)-1,"")</f>
        <v>2468</v>
      </c>
      <c r="AK445" s="7">
        <f>IFERROR(RANK('Ref. Chile'!J444,'Ref. Chile'!J:J,0)+COUNTIF('Ref. Chile'!$J$7:'Ref. Chile'!J444,'Ref. Chile'!J444)-1,"")</f>
        <v>2318</v>
      </c>
      <c r="AL445" s="7">
        <f>IFERROR(RANK('Ref. Chile'!K444,'Ref. Chile'!K:K,0)+COUNTIF('Ref. Chile'!$K$7:'Ref. Chile'!K444,'Ref. Chile'!K444)-1,"")</f>
        <v>2697</v>
      </c>
      <c r="AM445" s="7">
        <f>IFERROR(RANK('Ref. Chile'!L444,'Ref. Chile'!L:L,0)+COUNTIF('Ref. Chile'!$L$7:'Ref. Chile'!L444,'Ref. Chile'!L444)-1,"")</f>
        <v>1970</v>
      </c>
      <c r="AN445" s="7">
        <f>IFERROR(RANK('Ref. Chile'!M444,'Ref. Chile'!M:M,0)+COUNTIF('Ref. Chile'!$M$7:'Ref. Chile'!M444,'Ref. Chile'!M444)-1,"")</f>
        <v>2548</v>
      </c>
      <c r="AO445" s="7">
        <f>IFERROR(RANK('Ref. Chile'!H444,'Ref. Chile'!H:H,1)+COUNTIF('Ref. Chile'!$H$7:'Ref. Chile'!H444,'Ref. Chile'!H444)-1,"")</f>
        <v>290</v>
      </c>
      <c r="AP445" s="7">
        <f>IFERROR(RANK('Ref. Chile'!I444,'Ref. Chile'!I:I,1)+COUNTIF('Ref. Chile'!$I$7:'Ref. Chile'!I444,'Ref. Chile'!I444)-1,"")</f>
        <v>285</v>
      </c>
      <c r="AQ445" s="7">
        <f>IFERROR(RANK('Ref. Chile'!J444,'Ref. Chile'!J:J,1)+COUNTIF('Ref. Chile'!$J$7:'Ref. Chile'!J444,'Ref. Chile'!J444)-1,"")</f>
        <v>252</v>
      </c>
    </row>
    <row r="446" spans="31:43" ht="17.25" customHeight="1" x14ac:dyDescent="0.3">
      <c r="AE446" s="5" t="s">
        <v>441</v>
      </c>
      <c r="AF446" s="5" t="s">
        <v>3524</v>
      </c>
      <c r="AG446" s="6" t="s">
        <v>3000</v>
      </c>
      <c r="AH446" s="6" t="s">
        <v>4148</v>
      </c>
      <c r="AI446" s="7">
        <f>IFERROR(RANK('Ref. Chile'!H445,'Ref. Chile'!H:H,0)+COUNTIF('Ref. Chile'!$H$7:'Ref. Chile'!H445,'Ref. Chile'!H445)-1,"")</f>
        <v>2526</v>
      </c>
      <c r="AJ446" s="7">
        <f>IFERROR(RANK('Ref. Chile'!I445,'Ref. Chile'!I:I,0)+COUNTIF('Ref. Chile'!$I$7:'Ref. Chile'!I445,'Ref. Chile'!I445)-1,"")</f>
        <v>2477</v>
      </c>
      <c r="AK446" s="7">
        <f>IFERROR(RANK('Ref. Chile'!J445,'Ref. Chile'!J:J,0)+COUNTIF('Ref. Chile'!$J$7:'Ref. Chile'!J445,'Ref. Chile'!J445)-1,"")</f>
        <v>2352</v>
      </c>
      <c r="AL446" s="7">
        <f>IFERROR(RANK('Ref. Chile'!K445,'Ref. Chile'!K:K,0)+COUNTIF('Ref. Chile'!$K$7:'Ref. Chile'!K445,'Ref. Chile'!K445)-1,"")</f>
        <v>2702</v>
      </c>
      <c r="AM446" s="7">
        <f>IFERROR(RANK('Ref. Chile'!L445,'Ref. Chile'!L:L,0)+COUNTIF('Ref. Chile'!$L$7:'Ref. Chile'!L445,'Ref. Chile'!L445)-1,"")</f>
        <v>2003</v>
      </c>
      <c r="AN446" s="7">
        <f>IFERROR(RANK('Ref. Chile'!M445,'Ref. Chile'!M:M,0)+COUNTIF('Ref. Chile'!$M$7:'Ref. Chile'!M445,'Ref. Chile'!M445)-1,"")</f>
        <v>2559</v>
      </c>
      <c r="AO446" s="7">
        <f>IFERROR(RANK('Ref. Chile'!H445,'Ref. Chile'!H:H,1)+COUNTIF('Ref. Chile'!$H$7:'Ref. Chile'!H445,'Ref. Chile'!H445)-1,"")</f>
        <v>277</v>
      </c>
      <c r="AP446" s="7">
        <f>IFERROR(RANK('Ref. Chile'!I445,'Ref. Chile'!I:I,1)+COUNTIF('Ref. Chile'!$I$7:'Ref. Chile'!I445,'Ref. Chile'!I445)-1,"")</f>
        <v>276</v>
      </c>
      <c r="AQ446" s="7">
        <f>IFERROR(RANK('Ref. Chile'!J445,'Ref. Chile'!J:J,1)+COUNTIF('Ref. Chile'!$J$7:'Ref. Chile'!J445,'Ref. Chile'!J445)-1,"")</f>
        <v>218</v>
      </c>
    </row>
    <row r="447" spans="31:43" ht="17.25" customHeight="1" x14ac:dyDescent="0.3">
      <c r="AE447" s="5" t="s">
        <v>442</v>
      </c>
      <c r="AF447" s="5" t="s">
        <v>3525</v>
      </c>
      <c r="AG447" s="6" t="s">
        <v>3001</v>
      </c>
      <c r="AH447" s="6" t="s">
        <v>4088</v>
      </c>
      <c r="AI447" s="7">
        <f>IFERROR(RANK('Ref. Chile'!H446,'Ref. Chile'!H:H,0)+COUNTIF('Ref. Chile'!$H$7:'Ref. Chile'!H446,'Ref. Chile'!H446)-1,"")</f>
        <v>2521</v>
      </c>
      <c r="AJ447" s="7">
        <f>IFERROR(RANK('Ref. Chile'!I446,'Ref. Chile'!I:I,0)+COUNTIF('Ref. Chile'!$I$7:'Ref. Chile'!I446,'Ref. Chile'!I446)-1,"")</f>
        <v>2220</v>
      </c>
      <c r="AK447" s="7">
        <f>IFERROR(RANK('Ref. Chile'!J446,'Ref. Chile'!J:J,0)+COUNTIF('Ref. Chile'!$J$7:'Ref. Chile'!J446,'Ref. Chile'!J446)-1,"")</f>
        <v>492</v>
      </c>
      <c r="AL447" s="7">
        <f>IFERROR(RANK('Ref. Chile'!K446,'Ref. Chile'!K:K,0)+COUNTIF('Ref. Chile'!$K$7:'Ref. Chile'!K446,'Ref. Chile'!K446)-1,"")</f>
        <v>2324</v>
      </c>
      <c r="AM447" s="7">
        <f>IFERROR(RANK('Ref. Chile'!L446,'Ref. Chile'!L:L,0)+COUNTIF('Ref. Chile'!$L$7:'Ref. Chile'!L446,'Ref. Chile'!L446)-1,"")</f>
        <v>1880</v>
      </c>
      <c r="AN447" s="7">
        <f>IFERROR(RANK('Ref. Chile'!M446,'Ref. Chile'!M:M,0)+COUNTIF('Ref. Chile'!$M$7:'Ref. Chile'!M446,'Ref. Chile'!M446)-1,"")</f>
        <v>1960</v>
      </c>
      <c r="AO447" s="7">
        <f>IFERROR(RANK('Ref. Chile'!H446,'Ref. Chile'!H:H,1)+COUNTIF('Ref. Chile'!$H$7:'Ref. Chile'!H446,'Ref. Chile'!H446)-1,"")</f>
        <v>282</v>
      </c>
      <c r="AP447" s="7">
        <f>IFERROR(RANK('Ref. Chile'!I446,'Ref. Chile'!I:I,1)+COUNTIF('Ref. Chile'!$I$7:'Ref. Chile'!I446,'Ref. Chile'!I446)-1,"")</f>
        <v>533</v>
      </c>
      <c r="AQ447" s="7">
        <f>IFERROR(RANK('Ref. Chile'!J446,'Ref. Chile'!J:J,1)+COUNTIF('Ref. Chile'!$J$7:'Ref. Chile'!J446,'Ref. Chile'!J446)-1,"")</f>
        <v>2078</v>
      </c>
    </row>
    <row r="448" spans="31:43" ht="17.25" customHeight="1" x14ac:dyDescent="0.3">
      <c r="AE448" s="5" t="s">
        <v>443</v>
      </c>
      <c r="AF448" s="5" t="s">
        <v>3526</v>
      </c>
      <c r="AG448" s="6" t="s">
        <v>3001</v>
      </c>
      <c r="AH448" s="6" t="s">
        <v>4146</v>
      </c>
      <c r="AI448" s="7">
        <f>IFERROR(RANK('Ref. Chile'!H447,'Ref. Chile'!H:H,0)+COUNTIF('Ref. Chile'!$H$7:'Ref. Chile'!H447,'Ref. Chile'!H447)-1,"")</f>
        <v>2540</v>
      </c>
      <c r="AJ448" s="7">
        <f>IFERROR(RANK('Ref. Chile'!I447,'Ref. Chile'!I:I,0)+COUNTIF('Ref. Chile'!$I$7:'Ref. Chile'!I447,'Ref. Chile'!I447)-1,"")</f>
        <v>2280</v>
      </c>
      <c r="AK448" s="7">
        <f>IFERROR(RANK('Ref. Chile'!J447,'Ref. Chile'!J:J,0)+COUNTIF('Ref. Chile'!$J$7:'Ref. Chile'!J447,'Ref. Chile'!J447)-1,"")</f>
        <v>613</v>
      </c>
      <c r="AL448" s="7">
        <f>IFERROR(RANK('Ref. Chile'!K447,'Ref. Chile'!K:K,0)+COUNTIF('Ref. Chile'!$K$7:'Ref. Chile'!K447,'Ref. Chile'!K447)-1,"")</f>
        <v>2329</v>
      </c>
      <c r="AM448" s="7">
        <f>IFERROR(RANK('Ref. Chile'!L447,'Ref. Chile'!L:L,0)+COUNTIF('Ref. Chile'!$L$7:'Ref. Chile'!L447,'Ref. Chile'!L447)-1,"")</f>
        <v>1955</v>
      </c>
      <c r="AN448" s="7">
        <f>IFERROR(RANK('Ref. Chile'!M447,'Ref. Chile'!M:M,0)+COUNTIF('Ref. Chile'!$M$7:'Ref. Chile'!M447,'Ref. Chile'!M447)-1,"")</f>
        <v>2077</v>
      </c>
      <c r="AO448" s="7">
        <f>IFERROR(RANK('Ref. Chile'!H447,'Ref. Chile'!H:H,1)+COUNTIF('Ref. Chile'!$H$7:'Ref. Chile'!H447,'Ref. Chile'!H447)-1,"")</f>
        <v>263</v>
      </c>
      <c r="AP448" s="7">
        <f>IFERROR(RANK('Ref. Chile'!I447,'Ref. Chile'!I:I,1)+COUNTIF('Ref. Chile'!$I$7:'Ref. Chile'!I447,'Ref. Chile'!I447)-1,"")</f>
        <v>473</v>
      </c>
      <c r="AQ448" s="7">
        <f>IFERROR(RANK('Ref. Chile'!J447,'Ref. Chile'!J:J,1)+COUNTIF('Ref. Chile'!$J$7:'Ref. Chile'!J447,'Ref. Chile'!J447)-1,"")</f>
        <v>1957</v>
      </c>
    </row>
    <row r="449" spans="31:43" ht="17.25" customHeight="1" x14ac:dyDescent="0.3">
      <c r="AE449" s="5" t="s">
        <v>444</v>
      </c>
      <c r="AF449" s="5" t="s">
        <v>3527</v>
      </c>
      <c r="AG449" s="6" t="s">
        <v>3001</v>
      </c>
      <c r="AH449" s="6" t="s">
        <v>4094</v>
      </c>
      <c r="AI449" s="7">
        <f>IFERROR(RANK('Ref. Chile'!H448,'Ref. Chile'!H:H,0)+COUNTIF('Ref. Chile'!$H$7:'Ref. Chile'!H448,'Ref. Chile'!H448)-1,"")</f>
        <v>2535</v>
      </c>
      <c r="AJ449" s="7">
        <f>IFERROR(RANK('Ref. Chile'!I448,'Ref. Chile'!I:I,0)+COUNTIF('Ref. Chile'!$I$7:'Ref. Chile'!I448,'Ref. Chile'!I448)-1,"")</f>
        <v>2259</v>
      </c>
      <c r="AK449" s="7">
        <f>IFERROR(RANK('Ref. Chile'!J448,'Ref. Chile'!J:J,0)+COUNTIF('Ref. Chile'!$J$7:'Ref. Chile'!J448,'Ref. Chile'!J448)-1,"")</f>
        <v>596</v>
      </c>
      <c r="AL449" s="7">
        <f>IFERROR(RANK('Ref. Chile'!K448,'Ref. Chile'!K:K,0)+COUNTIF('Ref. Chile'!$K$7:'Ref. Chile'!K448,'Ref. Chile'!K448)-1,"")</f>
        <v>2328</v>
      </c>
      <c r="AM449" s="7">
        <f>IFERROR(RANK('Ref. Chile'!L448,'Ref. Chile'!L:L,0)+COUNTIF('Ref. Chile'!$L$7:'Ref. Chile'!L448,'Ref. Chile'!L448)-1,"")</f>
        <v>1930</v>
      </c>
      <c r="AN449" s="7">
        <f>IFERROR(RANK('Ref. Chile'!M448,'Ref. Chile'!M:M,0)+COUNTIF('Ref. Chile'!$M$7:'Ref. Chile'!M448,'Ref. Chile'!M448)-1,"")</f>
        <v>2053</v>
      </c>
      <c r="AO449" s="7">
        <f>IFERROR(RANK('Ref. Chile'!H448,'Ref. Chile'!H:H,1)+COUNTIF('Ref. Chile'!$H$7:'Ref. Chile'!H448,'Ref. Chile'!H448)-1,"")</f>
        <v>268</v>
      </c>
      <c r="AP449" s="7">
        <f>IFERROR(RANK('Ref. Chile'!I448,'Ref. Chile'!I:I,1)+COUNTIF('Ref. Chile'!$I$7:'Ref. Chile'!I448,'Ref. Chile'!I448)-1,"")</f>
        <v>494</v>
      </c>
      <c r="AQ449" s="7">
        <f>IFERROR(RANK('Ref. Chile'!J448,'Ref. Chile'!J:J,1)+COUNTIF('Ref. Chile'!$J$7:'Ref. Chile'!J448,'Ref. Chile'!J448)-1,"")</f>
        <v>1974</v>
      </c>
    </row>
    <row r="450" spans="31:43" ht="17.25" customHeight="1" x14ac:dyDescent="0.3">
      <c r="AE450" s="5" t="s">
        <v>445</v>
      </c>
      <c r="AF450" s="5" t="s">
        <v>3528</v>
      </c>
      <c r="AG450" s="6" t="s">
        <v>3001</v>
      </c>
      <c r="AH450" s="6" t="s">
        <v>4102</v>
      </c>
      <c r="AI450" s="7">
        <f>IFERROR(RANK('Ref. Chile'!H449,'Ref. Chile'!H:H,0)+COUNTIF('Ref. Chile'!$H$7:'Ref. Chile'!H449,'Ref. Chile'!H449)-1,"")</f>
        <v>2522</v>
      </c>
      <c r="AJ450" s="7">
        <f>IFERROR(RANK('Ref. Chile'!I449,'Ref. Chile'!I:I,0)+COUNTIF('Ref. Chile'!$I$7:'Ref. Chile'!I449,'Ref. Chile'!I449)-1,"")</f>
        <v>2219</v>
      </c>
      <c r="AK450" s="7">
        <f>IFERROR(RANK('Ref. Chile'!J449,'Ref. Chile'!J:J,0)+COUNTIF('Ref. Chile'!$J$7:'Ref. Chile'!J449,'Ref. Chile'!J449)-1,"")</f>
        <v>491</v>
      </c>
      <c r="AL450" s="7">
        <f>IFERROR(RANK('Ref. Chile'!K449,'Ref. Chile'!K:K,0)+COUNTIF('Ref. Chile'!$K$7:'Ref. Chile'!K449,'Ref. Chile'!K449)-1,"")</f>
        <v>2325</v>
      </c>
      <c r="AM450" s="7">
        <f>IFERROR(RANK('Ref. Chile'!L449,'Ref. Chile'!L:L,0)+COUNTIF('Ref. Chile'!$L$7:'Ref. Chile'!L449,'Ref. Chile'!L449)-1,"")</f>
        <v>1879</v>
      </c>
      <c r="AN450" s="7">
        <f>IFERROR(RANK('Ref. Chile'!M449,'Ref. Chile'!M:M,0)+COUNTIF('Ref. Chile'!$M$7:'Ref. Chile'!M449,'Ref. Chile'!M449)-1,"")</f>
        <v>1959</v>
      </c>
      <c r="AO450" s="7">
        <f>IFERROR(RANK('Ref. Chile'!H449,'Ref. Chile'!H:H,1)+COUNTIF('Ref. Chile'!$H$7:'Ref. Chile'!H449,'Ref. Chile'!H449)-1,"")</f>
        <v>281</v>
      </c>
      <c r="AP450" s="7">
        <f>IFERROR(RANK('Ref. Chile'!I449,'Ref. Chile'!I:I,1)+COUNTIF('Ref. Chile'!$I$7:'Ref. Chile'!I449,'Ref. Chile'!I449)-1,"")</f>
        <v>534</v>
      </c>
      <c r="AQ450" s="7">
        <f>IFERROR(RANK('Ref. Chile'!J449,'Ref. Chile'!J:J,1)+COUNTIF('Ref. Chile'!$J$7:'Ref. Chile'!J449,'Ref. Chile'!J449)-1,"")</f>
        <v>2079</v>
      </c>
    </row>
    <row r="451" spans="31:43" ht="17.25" customHeight="1" x14ac:dyDescent="0.3">
      <c r="AE451" s="5" t="s">
        <v>446</v>
      </c>
      <c r="AF451" s="5" t="s">
        <v>3529</v>
      </c>
      <c r="AG451" s="6" t="s">
        <v>3001</v>
      </c>
      <c r="AH451" s="6" t="s">
        <v>4161</v>
      </c>
      <c r="AI451" s="7">
        <f>IFERROR(RANK('Ref. Chile'!H450,'Ref. Chile'!H:H,0)+COUNTIF('Ref. Chile'!$H$7:'Ref. Chile'!H450,'Ref. Chile'!H450)-1,"")</f>
        <v>2528</v>
      </c>
      <c r="AJ451" s="7">
        <f>IFERROR(RANK('Ref. Chile'!I450,'Ref. Chile'!I:I,0)+COUNTIF('Ref. Chile'!$I$7:'Ref. Chile'!I450,'Ref. Chile'!I450)-1,"")</f>
        <v>2241</v>
      </c>
      <c r="AK451" s="7">
        <f>IFERROR(RANK('Ref. Chile'!J450,'Ref. Chile'!J:J,0)+COUNTIF('Ref. Chile'!$J$7:'Ref. Chile'!J450,'Ref. Chile'!J450)-1,"")</f>
        <v>565</v>
      </c>
      <c r="AL451" s="7">
        <f>IFERROR(RANK('Ref. Chile'!K450,'Ref. Chile'!K:K,0)+COUNTIF('Ref. Chile'!$K$7:'Ref. Chile'!K450,'Ref. Chile'!K450)-1,"")</f>
        <v>2326</v>
      </c>
      <c r="AM451" s="7">
        <f>IFERROR(RANK('Ref. Chile'!L450,'Ref. Chile'!L:L,0)+COUNTIF('Ref. Chile'!$L$7:'Ref. Chile'!L450,'Ref. Chile'!L450)-1,"")</f>
        <v>1904</v>
      </c>
      <c r="AN451" s="7">
        <f>IFERROR(RANK('Ref. Chile'!M450,'Ref. Chile'!M:M,0)+COUNTIF('Ref. Chile'!$M$7:'Ref. Chile'!M450,'Ref. Chile'!M450)-1,"")</f>
        <v>2019</v>
      </c>
      <c r="AO451" s="7">
        <f>IFERROR(RANK('Ref. Chile'!H450,'Ref. Chile'!H:H,1)+COUNTIF('Ref. Chile'!$H$7:'Ref. Chile'!H450,'Ref. Chile'!H450)-1,"")</f>
        <v>275</v>
      </c>
      <c r="AP451" s="7">
        <f>IFERROR(RANK('Ref. Chile'!I450,'Ref. Chile'!I:I,1)+COUNTIF('Ref. Chile'!$I$7:'Ref. Chile'!I450,'Ref. Chile'!I450)-1,"")</f>
        <v>512</v>
      </c>
      <c r="AQ451" s="7">
        <f>IFERROR(RANK('Ref. Chile'!J450,'Ref. Chile'!J:J,1)+COUNTIF('Ref. Chile'!$J$7:'Ref. Chile'!J450,'Ref. Chile'!J450)-1,"")</f>
        <v>2005</v>
      </c>
    </row>
    <row r="452" spans="31:43" ht="17.25" customHeight="1" x14ac:dyDescent="0.3">
      <c r="AE452" s="5" t="s">
        <v>447</v>
      </c>
      <c r="AF452" s="5" t="s">
        <v>3530</v>
      </c>
      <c r="AG452" s="6" t="s">
        <v>3001</v>
      </c>
      <c r="AH452" s="6" t="s">
        <v>4163</v>
      </c>
      <c r="AI452" s="7">
        <f>IFERROR(RANK('Ref. Chile'!H451,'Ref. Chile'!H:H,0)+COUNTIF('Ref. Chile'!$H$7:'Ref. Chile'!H451,'Ref. Chile'!H451)-1,"")</f>
        <v>2534</v>
      </c>
      <c r="AJ452" s="7">
        <f>IFERROR(RANK('Ref. Chile'!I451,'Ref. Chile'!I:I,0)+COUNTIF('Ref. Chile'!$I$7:'Ref. Chile'!I451,'Ref. Chile'!I451)-1,"")</f>
        <v>2251</v>
      </c>
      <c r="AK452" s="7">
        <f>IFERROR(RANK('Ref. Chile'!J451,'Ref. Chile'!J:J,0)+COUNTIF('Ref. Chile'!$J$7:'Ref. Chile'!J451,'Ref. Chile'!J451)-1,"")</f>
        <v>588</v>
      </c>
      <c r="AL452" s="7">
        <f>IFERROR(RANK('Ref. Chile'!K451,'Ref. Chile'!K:K,0)+COUNTIF('Ref. Chile'!$K$7:'Ref. Chile'!K451,'Ref. Chile'!K451)-1,"")</f>
        <v>2327</v>
      </c>
      <c r="AM452" s="7">
        <f>IFERROR(RANK('Ref. Chile'!L451,'Ref. Chile'!L:L,0)+COUNTIF('Ref. Chile'!$L$7:'Ref. Chile'!L451,'Ref. Chile'!L451)-1,"")</f>
        <v>1922</v>
      </c>
      <c r="AN452" s="7">
        <f>IFERROR(RANK('Ref. Chile'!M451,'Ref. Chile'!M:M,0)+COUNTIF('Ref. Chile'!$M$7:'Ref. Chile'!M451,'Ref. Chile'!M451)-1,"")</f>
        <v>2047</v>
      </c>
      <c r="AO452" s="7">
        <f>IFERROR(RANK('Ref. Chile'!H451,'Ref. Chile'!H:H,1)+COUNTIF('Ref. Chile'!$H$7:'Ref. Chile'!H451,'Ref. Chile'!H451)-1,"")</f>
        <v>269</v>
      </c>
      <c r="AP452" s="7">
        <f>IFERROR(RANK('Ref. Chile'!I451,'Ref. Chile'!I:I,1)+COUNTIF('Ref. Chile'!$I$7:'Ref. Chile'!I451,'Ref. Chile'!I451)-1,"")</f>
        <v>502</v>
      </c>
      <c r="AQ452" s="7">
        <f>IFERROR(RANK('Ref. Chile'!J451,'Ref. Chile'!J:J,1)+COUNTIF('Ref. Chile'!$J$7:'Ref. Chile'!J451,'Ref. Chile'!J451)-1,"")</f>
        <v>1982</v>
      </c>
    </row>
    <row r="453" spans="31:43" ht="17.25" customHeight="1" x14ac:dyDescent="0.3">
      <c r="AE453" s="5" t="s">
        <v>448</v>
      </c>
      <c r="AF453" s="5" t="s">
        <v>3531</v>
      </c>
      <c r="AG453" s="6" t="s">
        <v>3001</v>
      </c>
      <c r="AH453" s="6" t="s">
        <v>4148</v>
      </c>
      <c r="AI453" s="7">
        <f>IFERROR(RANK('Ref. Chile'!H452,'Ref. Chile'!H:H,0)+COUNTIF('Ref. Chile'!$H$7:'Ref. Chile'!H452,'Ref. Chile'!H452)-1,"")</f>
        <v>2543</v>
      </c>
      <c r="AJ453" s="7">
        <f>IFERROR(RANK('Ref. Chile'!I452,'Ref. Chile'!I:I,0)+COUNTIF('Ref. Chile'!$I$7:'Ref. Chile'!I452,'Ref. Chile'!I452)-1,"")</f>
        <v>2298</v>
      </c>
      <c r="AK453" s="7">
        <f>IFERROR(RANK('Ref. Chile'!J452,'Ref. Chile'!J:J,0)+COUNTIF('Ref. Chile'!$J$7:'Ref. Chile'!J452,'Ref. Chile'!J452)-1,"")</f>
        <v>644</v>
      </c>
      <c r="AL453" s="7">
        <f>IFERROR(RANK('Ref. Chile'!K452,'Ref. Chile'!K:K,0)+COUNTIF('Ref. Chile'!$K$7:'Ref. Chile'!K452,'Ref. Chile'!K452)-1,"")</f>
        <v>2332</v>
      </c>
      <c r="AM453" s="7">
        <f>IFERROR(RANK('Ref. Chile'!L452,'Ref. Chile'!L:L,0)+COUNTIF('Ref. Chile'!$L$7:'Ref. Chile'!L452,'Ref. Chile'!L452)-1,"")</f>
        <v>1976</v>
      </c>
      <c r="AN453" s="7">
        <f>IFERROR(RANK('Ref. Chile'!M452,'Ref. Chile'!M:M,0)+COUNTIF('Ref. Chile'!$M$7:'Ref. Chile'!M452,'Ref. Chile'!M452)-1,"")</f>
        <v>2099</v>
      </c>
      <c r="AO453" s="7">
        <f>IFERROR(RANK('Ref. Chile'!H452,'Ref. Chile'!H:H,1)+COUNTIF('Ref. Chile'!$H$7:'Ref. Chile'!H452,'Ref. Chile'!H452)-1,"")</f>
        <v>260</v>
      </c>
      <c r="AP453" s="7">
        <f>IFERROR(RANK('Ref. Chile'!I452,'Ref. Chile'!I:I,1)+COUNTIF('Ref. Chile'!$I$7:'Ref. Chile'!I452,'Ref. Chile'!I452)-1,"")</f>
        <v>455</v>
      </c>
      <c r="AQ453" s="7">
        <f>IFERROR(RANK('Ref. Chile'!J452,'Ref. Chile'!J:J,1)+COUNTIF('Ref. Chile'!$J$7:'Ref. Chile'!J452,'Ref. Chile'!J452)-1,"")</f>
        <v>1926</v>
      </c>
    </row>
    <row r="454" spans="31:43" ht="17.25" customHeight="1" x14ac:dyDescent="0.3">
      <c r="AE454" s="5" t="s">
        <v>449</v>
      </c>
      <c r="AF454" s="5" t="s">
        <v>3532</v>
      </c>
      <c r="AG454" s="6" t="s">
        <v>3001</v>
      </c>
      <c r="AH454" s="6" t="s">
        <v>4164</v>
      </c>
      <c r="AI454" s="7">
        <f>IFERROR(RANK('Ref. Chile'!H453,'Ref. Chile'!H:H,0)+COUNTIF('Ref. Chile'!$H$7:'Ref. Chile'!H453,'Ref. Chile'!H453)-1,"")</f>
        <v>2517</v>
      </c>
      <c r="AJ454" s="7">
        <f>IFERROR(RANK('Ref. Chile'!I453,'Ref. Chile'!I:I,0)+COUNTIF('Ref. Chile'!$I$7:'Ref. Chile'!I453,'Ref. Chile'!I453)-1,"")</f>
        <v>2198</v>
      </c>
      <c r="AK454" s="7">
        <f>IFERROR(RANK('Ref. Chile'!J453,'Ref. Chile'!J:J,0)+COUNTIF('Ref. Chile'!$J$7:'Ref. Chile'!J453,'Ref. Chile'!J453)-1,"")</f>
        <v>415</v>
      </c>
      <c r="AL454" s="7">
        <f>IFERROR(RANK('Ref. Chile'!K453,'Ref. Chile'!K:K,0)+COUNTIF('Ref. Chile'!$K$7:'Ref. Chile'!K453,'Ref. Chile'!K453)-1,"")</f>
        <v>2323</v>
      </c>
      <c r="AM454" s="7">
        <f>IFERROR(RANK('Ref. Chile'!L453,'Ref. Chile'!L:L,0)+COUNTIF('Ref. Chile'!$L$7:'Ref. Chile'!L453,'Ref. Chile'!L453)-1,"")</f>
        <v>1862</v>
      </c>
      <c r="AN454" s="7">
        <f>IFERROR(RANK('Ref. Chile'!M453,'Ref. Chile'!M:M,0)+COUNTIF('Ref. Chile'!$M$7:'Ref. Chile'!M453,'Ref. Chile'!M453)-1,"")</f>
        <v>1882</v>
      </c>
      <c r="AO454" s="7">
        <f>IFERROR(RANK('Ref. Chile'!H453,'Ref. Chile'!H:H,1)+COUNTIF('Ref. Chile'!$H$7:'Ref. Chile'!H453,'Ref. Chile'!H453)-1,"")</f>
        <v>286</v>
      </c>
      <c r="AP454" s="7">
        <f>IFERROR(RANK('Ref. Chile'!I453,'Ref. Chile'!I:I,1)+COUNTIF('Ref. Chile'!$I$7:'Ref. Chile'!I453,'Ref. Chile'!I453)-1,"")</f>
        <v>555</v>
      </c>
      <c r="AQ454" s="7">
        <f>IFERROR(RANK('Ref. Chile'!J453,'Ref. Chile'!J:J,1)+COUNTIF('Ref. Chile'!$J$7:'Ref. Chile'!J453,'Ref. Chile'!J453)-1,"")</f>
        <v>2155</v>
      </c>
    </row>
    <row r="455" spans="31:43" ht="17.25" customHeight="1" x14ac:dyDescent="0.3">
      <c r="AE455" s="5" t="s">
        <v>450</v>
      </c>
      <c r="AF455" s="5" t="s">
        <v>3533</v>
      </c>
      <c r="AG455" s="6" t="s">
        <v>3002</v>
      </c>
      <c r="AH455" s="6" t="s">
        <v>4088</v>
      </c>
      <c r="AI455" s="7">
        <f>IFERROR(RANK('Ref. Chile'!H454,'Ref. Chile'!H:H,0)+COUNTIF('Ref. Chile'!$H$7:'Ref. Chile'!H454,'Ref. Chile'!H454)-1,"")</f>
        <v>362</v>
      </c>
      <c r="AJ455" s="7">
        <f>IFERROR(RANK('Ref. Chile'!I454,'Ref. Chile'!I:I,0)+COUNTIF('Ref. Chile'!$I$7:'Ref. Chile'!I454,'Ref. Chile'!I454)-1,"")</f>
        <v>1925</v>
      </c>
      <c r="AK455" s="7">
        <f>IFERROR(RANK('Ref. Chile'!J454,'Ref. Chile'!J:J,0)+COUNTIF('Ref. Chile'!$J$7:'Ref. Chile'!J454,'Ref. Chile'!J454)-1,"")</f>
        <v>660</v>
      </c>
      <c r="AL455" s="7">
        <f>IFERROR(RANK('Ref. Chile'!K454,'Ref. Chile'!K:K,0)+COUNTIF('Ref. Chile'!$K$7:'Ref. Chile'!K454,'Ref. Chile'!K454)-1,"")</f>
        <v>2357</v>
      </c>
      <c r="AM455" s="7">
        <f>IFERROR(RANK('Ref. Chile'!L454,'Ref. Chile'!L:L,0)+COUNTIF('Ref. Chile'!$L$7:'Ref. Chile'!L454,'Ref. Chile'!L454)-1,"")</f>
        <v>2577</v>
      </c>
      <c r="AN455" s="7">
        <f>IFERROR(RANK('Ref. Chile'!M454,'Ref. Chile'!M:M,0)+COUNTIF('Ref. Chile'!$M$7:'Ref. Chile'!M454,'Ref. Chile'!M454)-1,"")</f>
        <v>1673</v>
      </c>
      <c r="AO455" s="7">
        <f>IFERROR(RANK('Ref. Chile'!H454,'Ref. Chile'!H:H,1)+COUNTIF('Ref. Chile'!$H$7:'Ref. Chile'!H454,'Ref. Chile'!H454)-1,"")</f>
        <v>2441</v>
      </c>
      <c r="AP455" s="7">
        <f>IFERROR(RANK('Ref. Chile'!I454,'Ref. Chile'!I:I,1)+COUNTIF('Ref. Chile'!$I$7:'Ref. Chile'!I454,'Ref. Chile'!I454)-1,"")</f>
        <v>828</v>
      </c>
      <c r="AQ455" s="7">
        <f>IFERROR(RANK('Ref. Chile'!J454,'Ref. Chile'!J:J,1)+COUNTIF('Ref. Chile'!$J$7:'Ref. Chile'!J454,'Ref. Chile'!J454)-1,"")</f>
        <v>1910</v>
      </c>
    </row>
    <row r="456" spans="31:43" ht="17.25" customHeight="1" x14ac:dyDescent="0.3">
      <c r="AE456" s="5" t="s">
        <v>451</v>
      </c>
      <c r="AF456" s="5" t="s">
        <v>3534</v>
      </c>
      <c r="AG456" s="6" t="s">
        <v>3002</v>
      </c>
      <c r="AH456" s="6" t="s">
        <v>4146</v>
      </c>
      <c r="AI456" s="7">
        <f>IFERROR(RANK('Ref. Chile'!H455,'Ref. Chile'!H:H,0)+COUNTIF('Ref. Chile'!$H$7:'Ref. Chile'!H455,'Ref. Chile'!H455)-1,"")</f>
        <v>367</v>
      </c>
      <c r="AJ456" s="7">
        <f>IFERROR(RANK('Ref. Chile'!I455,'Ref. Chile'!I:I,0)+COUNTIF('Ref. Chile'!$I$7:'Ref. Chile'!I455,'Ref. Chile'!I455)-1,"")</f>
        <v>1982</v>
      </c>
      <c r="AK456" s="7">
        <f>IFERROR(RANK('Ref. Chile'!J455,'Ref. Chile'!J:J,0)+COUNTIF('Ref. Chile'!$J$7:'Ref. Chile'!J455,'Ref. Chile'!J455)-1,"")</f>
        <v>928</v>
      </c>
      <c r="AL456" s="7">
        <f>IFERROR(RANK('Ref. Chile'!K455,'Ref. Chile'!K:K,0)+COUNTIF('Ref. Chile'!$K$7:'Ref. Chile'!K455,'Ref. Chile'!K455)-1,"")</f>
        <v>2368</v>
      </c>
      <c r="AM456" s="7">
        <f>IFERROR(RANK('Ref. Chile'!L455,'Ref. Chile'!L:L,0)+COUNTIF('Ref. Chile'!$L$7:'Ref. Chile'!L455,'Ref. Chile'!L455)-1,"")</f>
        <v>2605</v>
      </c>
      <c r="AN456" s="7">
        <f>IFERROR(RANK('Ref. Chile'!M455,'Ref. Chile'!M:M,0)+COUNTIF('Ref. Chile'!$M$7:'Ref. Chile'!M455,'Ref. Chile'!M455)-1,"")</f>
        <v>1866</v>
      </c>
      <c r="AO456" s="7">
        <f>IFERROR(RANK('Ref. Chile'!H455,'Ref. Chile'!H:H,1)+COUNTIF('Ref. Chile'!$H$7:'Ref. Chile'!H455,'Ref. Chile'!H455)-1,"")</f>
        <v>2436</v>
      </c>
      <c r="AP456" s="7">
        <f>IFERROR(RANK('Ref. Chile'!I455,'Ref. Chile'!I:I,1)+COUNTIF('Ref. Chile'!$I$7:'Ref. Chile'!I455,'Ref. Chile'!I455)-1,"")</f>
        <v>771</v>
      </c>
      <c r="AQ456" s="7">
        <f>IFERROR(RANK('Ref. Chile'!J455,'Ref. Chile'!J:J,1)+COUNTIF('Ref. Chile'!$J$7:'Ref. Chile'!J455,'Ref. Chile'!J455)-1,"")</f>
        <v>1642</v>
      </c>
    </row>
    <row r="457" spans="31:43" ht="17.25" customHeight="1" x14ac:dyDescent="0.3">
      <c r="AE457" s="5" t="s">
        <v>452</v>
      </c>
      <c r="AF457" s="5" t="s">
        <v>3535</v>
      </c>
      <c r="AG457" s="6" t="s">
        <v>3002</v>
      </c>
      <c r="AH457" s="6" t="s">
        <v>4094</v>
      </c>
      <c r="AI457" s="7">
        <f>IFERROR(RANK('Ref. Chile'!H456,'Ref. Chile'!H:H,0)+COUNTIF('Ref. Chile'!$H$7:'Ref. Chile'!H456,'Ref. Chile'!H456)-1,"")</f>
        <v>366</v>
      </c>
      <c r="AJ457" s="7">
        <f>IFERROR(RANK('Ref. Chile'!I456,'Ref. Chile'!I:I,0)+COUNTIF('Ref. Chile'!$I$7:'Ref. Chile'!I456,'Ref. Chile'!I456)-1,"")</f>
        <v>1971</v>
      </c>
      <c r="AK457" s="7">
        <f>IFERROR(RANK('Ref. Chile'!J456,'Ref. Chile'!J:J,0)+COUNTIF('Ref. Chile'!$J$7:'Ref. Chile'!J456,'Ref. Chile'!J456)-1,"")</f>
        <v>846</v>
      </c>
      <c r="AL457" s="7">
        <f>IFERROR(RANK('Ref. Chile'!K456,'Ref. Chile'!K:K,0)+COUNTIF('Ref. Chile'!$K$7:'Ref. Chile'!K456,'Ref. Chile'!K456)-1,"")</f>
        <v>2365</v>
      </c>
      <c r="AM457" s="7">
        <f>IFERROR(RANK('Ref. Chile'!L456,'Ref. Chile'!L:L,0)+COUNTIF('Ref. Chile'!$L$7:'Ref. Chile'!L456,'Ref. Chile'!L456)-1,"")</f>
        <v>2598</v>
      </c>
      <c r="AN457" s="7">
        <f>IFERROR(RANK('Ref. Chile'!M456,'Ref. Chile'!M:M,0)+COUNTIF('Ref. Chile'!$M$7:'Ref. Chile'!M456,'Ref. Chile'!M456)-1,"")</f>
        <v>1825</v>
      </c>
      <c r="AO457" s="7">
        <f>IFERROR(RANK('Ref. Chile'!H456,'Ref. Chile'!H:H,1)+COUNTIF('Ref. Chile'!$H$7:'Ref. Chile'!H456,'Ref. Chile'!H456)-1,"")</f>
        <v>2437</v>
      </c>
      <c r="AP457" s="7">
        <f>IFERROR(RANK('Ref. Chile'!I456,'Ref. Chile'!I:I,1)+COUNTIF('Ref. Chile'!$I$7:'Ref. Chile'!I456,'Ref. Chile'!I456)-1,"")</f>
        <v>782</v>
      </c>
      <c r="AQ457" s="7">
        <f>IFERROR(RANK('Ref. Chile'!J456,'Ref. Chile'!J:J,1)+COUNTIF('Ref. Chile'!$J$7:'Ref. Chile'!J456,'Ref. Chile'!J456)-1,"")</f>
        <v>1724</v>
      </c>
    </row>
    <row r="458" spans="31:43" ht="17.25" customHeight="1" x14ac:dyDescent="0.3">
      <c r="AE458" s="5" t="s">
        <v>453</v>
      </c>
      <c r="AF458" s="5" t="s">
        <v>3536</v>
      </c>
      <c r="AG458" s="6" t="s">
        <v>3002</v>
      </c>
      <c r="AH458" s="6" t="s">
        <v>4102</v>
      </c>
      <c r="AI458" s="7">
        <f>IFERROR(RANK('Ref. Chile'!H457,'Ref. Chile'!H:H,0)+COUNTIF('Ref. Chile'!$H$7:'Ref. Chile'!H457,'Ref. Chile'!H457)-1,"")</f>
        <v>363</v>
      </c>
      <c r="AJ458" s="7">
        <f>IFERROR(RANK('Ref. Chile'!I457,'Ref. Chile'!I:I,0)+COUNTIF('Ref. Chile'!$I$7:'Ref. Chile'!I457,'Ref. Chile'!I457)-1,"")</f>
        <v>1926</v>
      </c>
      <c r="AK458" s="7">
        <f>IFERROR(RANK('Ref. Chile'!J457,'Ref. Chile'!J:J,0)+COUNTIF('Ref. Chile'!$J$7:'Ref. Chile'!J457,'Ref. Chile'!J457)-1,"")</f>
        <v>661</v>
      </c>
      <c r="AL458" s="7">
        <f>IFERROR(RANK('Ref. Chile'!K457,'Ref. Chile'!K:K,0)+COUNTIF('Ref. Chile'!$K$7:'Ref. Chile'!K457,'Ref. Chile'!K457)-1,"")</f>
        <v>2358</v>
      </c>
      <c r="AM458" s="7">
        <f>IFERROR(RANK('Ref. Chile'!L457,'Ref. Chile'!L:L,0)+COUNTIF('Ref. Chile'!$L$7:'Ref. Chile'!L457,'Ref. Chile'!L457)-1,"")</f>
        <v>2578</v>
      </c>
      <c r="AN458" s="7">
        <f>IFERROR(RANK('Ref. Chile'!M457,'Ref. Chile'!M:M,0)+COUNTIF('Ref. Chile'!$M$7:'Ref. Chile'!M457,'Ref. Chile'!M457)-1,"")</f>
        <v>1674</v>
      </c>
      <c r="AO458" s="7">
        <f>IFERROR(RANK('Ref. Chile'!H457,'Ref. Chile'!H:H,1)+COUNTIF('Ref. Chile'!$H$7:'Ref. Chile'!H457,'Ref. Chile'!H457)-1,"")</f>
        <v>2440</v>
      </c>
      <c r="AP458" s="7">
        <f>IFERROR(RANK('Ref. Chile'!I457,'Ref. Chile'!I:I,1)+COUNTIF('Ref. Chile'!$I$7:'Ref. Chile'!I457,'Ref. Chile'!I457)-1,"")</f>
        <v>827</v>
      </c>
      <c r="AQ458" s="7">
        <f>IFERROR(RANK('Ref. Chile'!J457,'Ref. Chile'!J:J,1)+COUNTIF('Ref. Chile'!$J$7:'Ref. Chile'!J457,'Ref. Chile'!J457)-1,"")</f>
        <v>1909</v>
      </c>
    </row>
    <row r="459" spans="31:43" ht="17.25" customHeight="1" x14ac:dyDescent="0.3">
      <c r="AE459" s="5" t="s">
        <v>454</v>
      </c>
      <c r="AF459" s="5" t="s">
        <v>3537</v>
      </c>
      <c r="AG459" s="6" t="s">
        <v>3002</v>
      </c>
      <c r="AH459" s="6" t="s">
        <v>4161</v>
      </c>
      <c r="AI459" s="7">
        <f>IFERROR(RANK('Ref. Chile'!H458,'Ref. Chile'!H:H,0)+COUNTIF('Ref. Chile'!$H$7:'Ref. Chile'!H458,'Ref. Chile'!H458)-1,"")</f>
        <v>364</v>
      </c>
      <c r="AJ459" s="7">
        <f>IFERROR(RANK('Ref. Chile'!I458,'Ref. Chile'!I:I,0)+COUNTIF('Ref. Chile'!$I$7:'Ref. Chile'!I458,'Ref. Chile'!I458)-1,"")</f>
        <v>1955</v>
      </c>
      <c r="AK459" s="7">
        <f>IFERROR(RANK('Ref. Chile'!J458,'Ref. Chile'!J:J,0)+COUNTIF('Ref. Chile'!$J$7:'Ref. Chile'!J458,'Ref. Chile'!J458)-1,"")</f>
        <v>741</v>
      </c>
      <c r="AL459" s="7">
        <f>IFERROR(RANK('Ref. Chile'!K458,'Ref. Chile'!K:K,0)+COUNTIF('Ref. Chile'!$K$7:'Ref. Chile'!K458,'Ref. Chile'!K458)-1,"")</f>
        <v>2360</v>
      </c>
      <c r="AM459" s="7">
        <f>IFERROR(RANK('Ref. Chile'!L458,'Ref. Chile'!L:L,0)+COUNTIF('Ref. Chile'!$L$7:'Ref. Chile'!L458,'Ref. Chile'!L458)-1,"")</f>
        <v>2589</v>
      </c>
      <c r="AN459" s="7">
        <f>IFERROR(RANK('Ref. Chile'!M458,'Ref. Chile'!M:M,0)+COUNTIF('Ref. Chile'!$M$7:'Ref. Chile'!M458,'Ref. Chile'!M458)-1,"")</f>
        <v>1761</v>
      </c>
      <c r="AO459" s="7">
        <f>IFERROR(RANK('Ref. Chile'!H458,'Ref. Chile'!H:H,1)+COUNTIF('Ref. Chile'!$H$7:'Ref. Chile'!H458,'Ref. Chile'!H458)-1,"")</f>
        <v>2439</v>
      </c>
      <c r="AP459" s="7">
        <f>IFERROR(RANK('Ref. Chile'!I458,'Ref. Chile'!I:I,1)+COUNTIF('Ref. Chile'!$I$7:'Ref. Chile'!I458,'Ref. Chile'!I458)-1,"")</f>
        <v>798</v>
      </c>
      <c r="AQ459" s="7">
        <f>IFERROR(RANK('Ref. Chile'!J458,'Ref. Chile'!J:J,1)+COUNTIF('Ref. Chile'!$J$7:'Ref. Chile'!J458,'Ref. Chile'!J458)-1,"")</f>
        <v>1829</v>
      </c>
    </row>
    <row r="460" spans="31:43" ht="17.25" customHeight="1" x14ac:dyDescent="0.3">
      <c r="AE460" s="5" t="s">
        <v>455</v>
      </c>
      <c r="AF460" s="5" t="s">
        <v>3538</v>
      </c>
      <c r="AG460" s="6" t="s">
        <v>3002</v>
      </c>
      <c r="AH460" s="6" t="s">
        <v>4162</v>
      </c>
      <c r="AI460" s="7">
        <f>IFERROR(RANK('Ref. Chile'!H459,'Ref. Chile'!H:H,0)+COUNTIF('Ref. Chile'!$H$7:'Ref. Chile'!H459,'Ref. Chile'!H459)-1,"")</f>
        <v>357</v>
      </c>
      <c r="AJ460" s="7">
        <f>IFERROR(RANK('Ref. Chile'!I459,'Ref. Chile'!I:I,0)+COUNTIF('Ref. Chile'!$I$7:'Ref. Chile'!I459,'Ref. Chile'!I459)-1,"")</f>
        <v>1861</v>
      </c>
      <c r="AK460" s="7">
        <f>IFERROR(RANK('Ref. Chile'!J459,'Ref. Chile'!J:J,0)+COUNTIF('Ref. Chile'!$J$7:'Ref. Chile'!J459,'Ref. Chile'!J459)-1,"")</f>
        <v>1651</v>
      </c>
      <c r="AL460" s="7">
        <f>IFERROR(RANK('Ref. Chile'!K459,'Ref. Chile'!K:K,0)+COUNTIF('Ref. Chile'!$K$7:'Ref. Chile'!K459,'Ref. Chile'!K459)-1,"")</f>
        <v>2351</v>
      </c>
      <c r="AM460" s="7">
        <f>IFERROR(RANK('Ref. Chile'!L459,'Ref. Chile'!L:L,0)+COUNTIF('Ref. Chile'!$L$7:'Ref. Chile'!L459,'Ref. Chile'!L459)-1,"")</f>
        <v>2566</v>
      </c>
      <c r="AN460" s="7">
        <f>IFERROR(RANK('Ref. Chile'!M459,'Ref. Chile'!M:M,0)+COUNTIF('Ref. Chile'!$M$7:'Ref. Chile'!M459,'Ref. Chile'!M459)-1,"")</f>
        <v>1183</v>
      </c>
      <c r="AO460" s="7">
        <f>IFERROR(RANK('Ref. Chile'!H459,'Ref. Chile'!H:H,1)+COUNTIF('Ref. Chile'!$H$7:'Ref. Chile'!H459,'Ref. Chile'!H459)-1,"")</f>
        <v>2446</v>
      </c>
      <c r="AP460" s="7">
        <f>IFERROR(RANK('Ref. Chile'!I459,'Ref. Chile'!I:I,1)+COUNTIF('Ref. Chile'!$I$7:'Ref. Chile'!I459,'Ref. Chile'!I459)-1,"")</f>
        <v>892</v>
      </c>
      <c r="AQ460" s="7">
        <f>IFERROR(RANK('Ref. Chile'!J459,'Ref. Chile'!J:J,1)+COUNTIF('Ref. Chile'!$J$7:'Ref. Chile'!J459,'Ref. Chile'!J459)-1,"")</f>
        <v>847</v>
      </c>
    </row>
    <row r="461" spans="31:43" ht="17.25" customHeight="1" x14ac:dyDescent="0.3">
      <c r="AE461" s="5" t="s">
        <v>456</v>
      </c>
      <c r="AF461" s="5" t="s">
        <v>3539</v>
      </c>
      <c r="AG461" s="6" t="s">
        <v>3002</v>
      </c>
      <c r="AH461" s="6" t="s">
        <v>4163</v>
      </c>
      <c r="AI461" s="7">
        <f>IFERROR(RANK('Ref. Chile'!H460,'Ref. Chile'!H:H,0)+COUNTIF('Ref. Chile'!$H$7:'Ref. Chile'!H460,'Ref. Chile'!H460)-1,"")</f>
        <v>365</v>
      </c>
      <c r="AJ461" s="7">
        <f>IFERROR(RANK('Ref. Chile'!I460,'Ref. Chile'!I:I,0)+COUNTIF('Ref. Chile'!$I$7:'Ref. Chile'!I460,'Ref. Chile'!I460)-1,"")</f>
        <v>1967</v>
      </c>
      <c r="AK461" s="7">
        <f>IFERROR(RANK('Ref. Chile'!J460,'Ref. Chile'!J:J,0)+COUNTIF('Ref. Chile'!$J$7:'Ref. Chile'!J460,'Ref. Chile'!J460)-1,"")</f>
        <v>809</v>
      </c>
      <c r="AL461" s="7">
        <f>IFERROR(RANK('Ref. Chile'!K460,'Ref. Chile'!K:K,0)+COUNTIF('Ref. Chile'!$K$7:'Ref. Chile'!K460,'Ref. Chile'!K460)-1,"")</f>
        <v>2362</v>
      </c>
      <c r="AM461" s="7">
        <f>IFERROR(RANK('Ref. Chile'!L460,'Ref. Chile'!L:L,0)+COUNTIF('Ref. Chile'!$L$7:'Ref. Chile'!L460,'Ref. Chile'!L460)-1,"")</f>
        <v>2595</v>
      </c>
      <c r="AN461" s="7">
        <f>IFERROR(RANK('Ref. Chile'!M460,'Ref. Chile'!M:M,0)+COUNTIF('Ref. Chile'!$M$7:'Ref. Chile'!M460,'Ref. Chile'!M460)-1,"")</f>
        <v>1805</v>
      </c>
      <c r="AO461" s="7">
        <f>IFERROR(RANK('Ref. Chile'!H460,'Ref. Chile'!H:H,1)+COUNTIF('Ref. Chile'!$H$7:'Ref. Chile'!H460,'Ref. Chile'!H460)-1,"")</f>
        <v>2438</v>
      </c>
      <c r="AP461" s="7">
        <f>IFERROR(RANK('Ref. Chile'!I460,'Ref. Chile'!I:I,1)+COUNTIF('Ref. Chile'!$I$7:'Ref. Chile'!I460,'Ref. Chile'!I460)-1,"")</f>
        <v>786</v>
      </c>
      <c r="AQ461" s="7">
        <f>IFERROR(RANK('Ref. Chile'!J460,'Ref. Chile'!J:J,1)+COUNTIF('Ref. Chile'!$J$7:'Ref. Chile'!J460,'Ref. Chile'!J460)-1,"")</f>
        <v>1761</v>
      </c>
    </row>
    <row r="462" spans="31:43" ht="17.25" customHeight="1" x14ac:dyDescent="0.3">
      <c r="AE462" s="5" t="s">
        <v>457</v>
      </c>
      <c r="AF462" s="5" t="s">
        <v>3540</v>
      </c>
      <c r="AG462" s="6" t="s">
        <v>3002</v>
      </c>
      <c r="AH462" s="6" t="s">
        <v>4148</v>
      </c>
      <c r="AI462" s="7">
        <f>IFERROR(RANK('Ref. Chile'!H461,'Ref. Chile'!H:H,0)+COUNTIF('Ref. Chile'!$H$7:'Ref. Chile'!H461,'Ref. Chile'!H461)-1,"")</f>
        <v>368</v>
      </c>
      <c r="AJ462" s="7">
        <f>IFERROR(RANK('Ref. Chile'!I461,'Ref. Chile'!I:I,0)+COUNTIF('Ref. Chile'!$I$7:'Ref. Chile'!I461,'Ref. Chile'!I461)-1,"")</f>
        <v>2006</v>
      </c>
      <c r="AK462" s="7">
        <f>IFERROR(RANK('Ref. Chile'!J461,'Ref. Chile'!J:J,0)+COUNTIF('Ref. Chile'!$J$7:'Ref. Chile'!J461,'Ref. Chile'!J461)-1,"")</f>
        <v>1091</v>
      </c>
      <c r="AL462" s="7">
        <f>IFERROR(RANK('Ref. Chile'!K461,'Ref. Chile'!K:K,0)+COUNTIF('Ref. Chile'!$K$7:'Ref. Chile'!K461,'Ref. Chile'!K461)-1,"")</f>
        <v>2372</v>
      </c>
      <c r="AM462" s="7">
        <f>IFERROR(RANK('Ref. Chile'!L461,'Ref. Chile'!L:L,0)+COUNTIF('Ref. Chile'!$L$7:'Ref. Chile'!L461,'Ref. Chile'!L461)-1,"")</f>
        <v>2615</v>
      </c>
      <c r="AN462" s="7">
        <f>IFERROR(RANK('Ref. Chile'!M461,'Ref. Chile'!M:M,0)+COUNTIF('Ref. Chile'!$M$7:'Ref. Chile'!M461,'Ref. Chile'!M461)-1,"")</f>
        <v>1947</v>
      </c>
      <c r="AO462" s="7">
        <f>IFERROR(RANK('Ref. Chile'!H461,'Ref. Chile'!H:H,1)+COUNTIF('Ref. Chile'!$H$7:'Ref. Chile'!H461,'Ref. Chile'!H461)-1,"")</f>
        <v>2435</v>
      </c>
      <c r="AP462" s="7">
        <f>IFERROR(RANK('Ref. Chile'!I461,'Ref. Chile'!I:I,1)+COUNTIF('Ref. Chile'!$I$7:'Ref. Chile'!I461,'Ref. Chile'!I461)-1,"")</f>
        <v>747</v>
      </c>
      <c r="AQ462" s="7">
        <f>IFERROR(RANK('Ref. Chile'!J461,'Ref. Chile'!J:J,1)+COUNTIF('Ref. Chile'!$J$7:'Ref. Chile'!J461,'Ref. Chile'!J461)-1,"")</f>
        <v>1479</v>
      </c>
    </row>
    <row r="463" spans="31:43" ht="17.25" customHeight="1" x14ac:dyDescent="0.3">
      <c r="AE463" s="5" t="s">
        <v>458</v>
      </c>
      <c r="AF463" s="5" t="s">
        <v>3541</v>
      </c>
      <c r="AG463" s="6" t="s">
        <v>3002</v>
      </c>
      <c r="AH463" s="6" t="s">
        <v>4164</v>
      </c>
      <c r="AI463" s="7">
        <f>IFERROR(RANK('Ref. Chile'!H462,'Ref. Chile'!H:H,0)+COUNTIF('Ref. Chile'!$H$7:'Ref. Chile'!H462,'Ref. Chile'!H462)-1,"")</f>
        <v>361</v>
      </c>
      <c r="AJ463" s="7">
        <f>IFERROR(RANK('Ref. Chile'!I462,'Ref. Chile'!I:I,0)+COUNTIF('Ref. Chile'!$I$7:'Ref. Chile'!I462,'Ref. Chile'!I462)-1,"")</f>
        <v>1909</v>
      </c>
      <c r="AK463" s="7">
        <f>IFERROR(RANK('Ref. Chile'!J462,'Ref. Chile'!J:J,0)+COUNTIF('Ref. Chile'!$J$7:'Ref. Chile'!J462,'Ref. Chile'!J462)-1,"")</f>
        <v>622</v>
      </c>
      <c r="AL463" s="7">
        <f>IFERROR(RANK('Ref. Chile'!K462,'Ref. Chile'!K:K,0)+COUNTIF('Ref. Chile'!$K$7:'Ref. Chile'!K462,'Ref. Chile'!K462)-1,"")</f>
        <v>2353</v>
      </c>
      <c r="AM463" s="7">
        <f>IFERROR(RANK('Ref. Chile'!L462,'Ref. Chile'!L:L,0)+COUNTIF('Ref. Chile'!$L$7:'Ref. Chile'!L462,'Ref. Chile'!L462)-1,"")</f>
        <v>2570</v>
      </c>
      <c r="AN463" s="7">
        <f>IFERROR(RANK('Ref. Chile'!M462,'Ref. Chile'!M:M,0)+COUNTIF('Ref. Chile'!$M$7:'Ref. Chile'!M462,'Ref. Chile'!M462)-1,"")</f>
        <v>1445</v>
      </c>
      <c r="AO463" s="7">
        <f>IFERROR(RANK('Ref. Chile'!H462,'Ref. Chile'!H:H,1)+COUNTIF('Ref. Chile'!$H$7:'Ref. Chile'!H462,'Ref. Chile'!H462)-1,"")</f>
        <v>2442</v>
      </c>
      <c r="AP463" s="7">
        <f>IFERROR(RANK('Ref. Chile'!I462,'Ref. Chile'!I:I,1)+COUNTIF('Ref. Chile'!$I$7:'Ref. Chile'!I462,'Ref. Chile'!I462)-1,"")</f>
        <v>844</v>
      </c>
      <c r="AQ463" s="7">
        <f>IFERROR(RANK('Ref. Chile'!J462,'Ref. Chile'!J:J,1)+COUNTIF('Ref. Chile'!$J$7:'Ref. Chile'!J462,'Ref. Chile'!J462)-1,"")</f>
        <v>1948</v>
      </c>
    </row>
    <row r="464" spans="31:43" ht="17.25" customHeight="1" x14ac:dyDescent="0.3">
      <c r="AE464" s="5" t="s">
        <v>459</v>
      </c>
      <c r="AF464" s="5" t="s">
        <v>3542</v>
      </c>
      <c r="AG464" s="6" t="s">
        <v>3003</v>
      </c>
      <c r="AH464" s="6" t="s">
        <v>4088</v>
      </c>
      <c r="AI464" s="7">
        <f>IFERROR(RANK('Ref. Chile'!H463,'Ref. Chile'!H:H,0)+COUNTIF('Ref. Chile'!$H$7:'Ref. Chile'!H463,'Ref. Chile'!H463)-1,"")</f>
        <v>2693</v>
      </c>
      <c r="AJ464" s="7">
        <f>IFERROR(RANK('Ref. Chile'!I463,'Ref. Chile'!I:I,0)+COUNTIF('Ref. Chile'!$I$7:'Ref. Chile'!I463,'Ref. Chile'!I463)-1,"")</f>
        <v>2323</v>
      </c>
      <c r="AK464" s="7">
        <f>IFERROR(RANK('Ref. Chile'!J463,'Ref. Chile'!J:J,0)+COUNTIF('Ref. Chile'!$J$7:'Ref. Chile'!J463,'Ref. Chile'!J463)-1,"")</f>
        <v>2463</v>
      </c>
      <c r="AL464" s="7">
        <f>IFERROR(RANK('Ref. Chile'!K463,'Ref. Chile'!K:K,0)+COUNTIF('Ref. Chile'!$K$7:'Ref. Chile'!K463,'Ref. Chile'!K463)-1,"")</f>
        <v>2783</v>
      </c>
      <c r="AM464" s="7">
        <f>IFERROR(RANK('Ref. Chile'!L463,'Ref. Chile'!L:L,0)+COUNTIF('Ref. Chile'!$L$7:'Ref. Chile'!L463,'Ref. Chile'!L463)-1,"")</f>
        <v>1987</v>
      </c>
      <c r="AN464" s="7">
        <f>IFERROR(RANK('Ref. Chile'!M463,'Ref. Chile'!M:M,0)+COUNTIF('Ref. Chile'!$M$7:'Ref. Chile'!M463,'Ref. Chile'!M463)-1,"")</f>
        <v>2601</v>
      </c>
      <c r="AO464" s="7">
        <f>IFERROR(RANK('Ref. Chile'!H463,'Ref. Chile'!H:H,1)+COUNTIF('Ref. Chile'!$H$7:'Ref. Chile'!H463,'Ref. Chile'!H463)-1,"")</f>
        <v>110</v>
      </c>
      <c r="AP464" s="7">
        <f>IFERROR(RANK('Ref. Chile'!I463,'Ref. Chile'!I:I,1)+COUNTIF('Ref. Chile'!$I$7:'Ref. Chile'!I463,'Ref. Chile'!I463)-1,"")</f>
        <v>430</v>
      </c>
      <c r="AQ464" s="7">
        <f>IFERROR(RANK('Ref. Chile'!J463,'Ref. Chile'!J:J,1)+COUNTIF('Ref. Chile'!$J$7:'Ref. Chile'!J463,'Ref. Chile'!J463)-1,"")</f>
        <v>107</v>
      </c>
    </row>
    <row r="465" spans="31:43" ht="17.25" customHeight="1" x14ac:dyDescent="0.3">
      <c r="AE465" s="5" t="s">
        <v>460</v>
      </c>
      <c r="AF465" s="5" t="s">
        <v>3543</v>
      </c>
      <c r="AG465" s="6" t="s">
        <v>3003</v>
      </c>
      <c r="AH465" s="6" t="s">
        <v>4146</v>
      </c>
      <c r="AI465" s="7">
        <f>IFERROR(RANK('Ref. Chile'!H464,'Ref. Chile'!H:H,0)+COUNTIF('Ref. Chile'!$H$7:'Ref. Chile'!H464,'Ref. Chile'!H464)-1,"")</f>
        <v>2698</v>
      </c>
      <c r="AJ465" s="7">
        <f>IFERROR(RANK('Ref. Chile'!I464,'Ref. Chile'!I:I,0)+COUNTIF('Ref. Chile'!$I$7:'Ref. Chile'!I464,'Ref. Chile'!I464)-1,"")</f>
        <v>2362</v>
      </c>
      <c r="AK465" s="7">
        <f>IFERROR(RANK('Ref. Chile'!J464,'Ref. Chile'!J:J,0)+COUNTIF('Ref. Chile'!$J$7:'Ref. Chile'!J464,'Ref. Chile'!J464)-1,"")</f>
        <v>2520</v>
      </c>
      <c r="AL465" s="7">
        <f>IFERROR(RANK('Ref. Chile'!K464,'Ref. Chile'!K:K,0)+COUNTIF('Ref. Chile'!$K$7:'Ref. Chile'!K464,'Ref. Chile'!K464)-1,"")</f>
        <v>2788</v>
      </c>
      <c r="AM465" s="7">
        <f>IFERROR(RANK('Ref. Chile'!L464,'Ref. Chile'!L:L,0)+COUNTIF('Ref. Chile'!$L$7:'Ref. Chile'!L464,'Ref. Chile'!L464)-1,"")</f>
        <v>2029</v>
      </c>
      <c r="AN465" s="7">
        <f>IFERROR(RANK('Ref. Chile'!M464,'Ref. Chile'!M:M,0)+COUNTIF('Ref. Chile'!$M$7:'Ref. Chile'!M464,'Ref. Chile'!M464)-1,"")</f>
        <v>2611</v>
      </c>
      <c r="AO465" s="7">
        <f>IFERROR(RANK('Ref. Chile'!H464,'Ref. Chile'!H:H,1)+COUNTIF('Ref. Chile'!$H$7:'Ref. Chile'!H464,'Ref. Chile'!H464)-1,"")</f>
        <v>105</v>
      </c>
      <c r="AP465" s="7">
        <f>IFERROR(RANK('Ref. Chile'!I464,'Ref. Chile'!I:I,1)+COUNTIF('Ref. Chile'!$I$7:'Ref. Chile'!I464,'Ref. Chile'!I464)-1,"")</f>
        <v>391</v>
      </c>
      <c r="AQ465" s="7">
        <f>IFERROR(RANK('Ref. Chile'!J464,'Ref. Chile'!J:J,1)+COUNTIF('Ref. Chile'!$J$7:'Ref. Chile'!J464,'Ref. Chile'!J464)-1,"")</f>
        <v>50</v>
      </c>
    </row>
    <row r="466" spans="31:43" ht="17.25" customHeight="1" x14ac:dyDescent="0.3">
      <c r="AE466" s="5" t="s">
        <v>461</v>
      </c>
      <c r="AF466" s="5" t="s">
        <v>3544</v>
      </c>
      <c r="AG466" s="6" t="s">
        <v>3003</v>
      </c>
      <c r="AH466" s="6" t="s">
        <v>4094</v>
      </c>
      <c r="AI466" s="7">
        <f>IFERROR(RANK('Ref. Chile'!H465,'Ref. Chile'!H:H,0)+COUNTIF('Ref. Chile'!$H$7:'Ref. Chile'!H465,'Ref. Chile'!H465)-1,"")</f>
        <v>2696</v>
      </c>
      <c r="AJ466" s="7">
        <f>IFERROR(RANK('Ref. Chile'!I465,'Ref. Chile'!I:I,0)+COUNTIF('Ref. Chile'!$I$7:'Ref. Chile'!I465,'Ref. Chile'!I465)-1,"")</f>
        <v>2350</v>
      </c>
      <c r="AK466" s="7">
        <f>IFERROR(RANK('Ref. Chile'!J465,'Ref. Chile'!J:J,0)+COUNTIF('Ref. Chile'!$J$7:'Ref. Chile'!J465,'Ref. Chile'!J465)-1,"")</f>
        <v>2506</v>
      </c>
      <c r="AL466" s="7">
        <f>IFERROR(RANK('Ref. Chile'!K465,'Ref. Chile'!K:K,0)+COUNTIF('Ref. Chile'!$K$7:'Ref. Chile'!K465,'Ref. Chile'!K465)-1,"")</f>
        <v>2786</v>
      </c>
      <c r="AM466" s="7">
        <f>IFERROR(RANK('Ref. Chile'!L465,'Ref. Chile'!L:L,0)+COUNTIF('Ref. Chile'!$L$7:'Ref. Chile'!L465,'Ref. Chile'!L465)-1,"")</f>
        <v>2017</v>
      </c>
      <c r="AN466" s="7">
        <f>IFERROR(RANK('Ref. Chile'!M465,'Ref. Chile'!M:M,0)+COUNTIF('Ref. Chile'!$M$7:'Ref. Chile'!M465,'Ref. Chile'!M465)-1,"")</f>
        <v>2609</v>
      </c>
      <c r="AO466" s="7">
        <f>IFERROR(RANK('Ref. Chile'!H465,'Ref. Chile'!H:H,1)+COUNTIF('Ref. Chile'!$H$7:'Ref. Chile'!H465,'Ref. Chile'!H465)-1,"")</f>
        <v>107</v>
      </c>
      <c r="AP466" s="7">
        <f>IFERROR(RANK('Ref. Chile'!I465,'Ref. Chile'!I:I,1)+COUNTIF('Ref. Chile'!$I$7:'Ref. Chile'!I465,'Ref. Chile'!I465)-1,"")</f>
        <v>403</v>
      </c>
      <c r="AQ466" s="7">
        <f>IFERROR(RANK('Ref. Chile'!J465,'Ref. Chile'!J:J,1)+COUNTIF('Ref. Chile'!$J$7:'Ref. Chile'!J465,'Ref. Chile'!J465)-1,"")</f>
        <v>64</v>
      </c>
    </row>
    <row r="467" spans="31:43" ht="17.25" customHeight="1" x14ac:dyDescent="0.3">
      <c r="AE467" s="5" t="s">
        <v>462</v>
      </c>
      <c r="AF467" s="5" t="s">
        <v>3545</v>
      </c>
      <c r="AG467" s="6" t="s">
        <v>3003</v>
      </c>
      <c r="AH467" s="6" t="s">
        <v>4102</v>
      </c>
      <c r="AI467" s="7">
        <f>IFERROR(RANK('Ref. Chile'!H466,'Ref. Chile'!H:H,0)+COUNTIF('Ref. Chile'!$H$7:'Ref. Chile'!H466,'Ref. Chile'!H466)-1,"")</f>
        <v>2694</v>
      </c>
      <c r="AJ467" s="7">
        <f>IFERROR(RANK('Ref. Chile'!I466,'Ref. Chile'!I:I,0)+COUNTIF('Ref. Chile'!$I$7:'Ref. Chile'!I466,'Ref. Chile'!I466)-1,"")</f>
        <v>2324</v>
      </c>
      <c r="AK467" s="7">
        <f>IFERROR(RANK('Ref. Chile'!J466,'Ref. Chile'!J:J,0)+COUNTIF('Ref. Chile'!$J$7:'Ref. Chile'!J466,'Ref. Chile'!J466)-1,"")</f>
        <v>2464</v>
      </c>
      <c r="AL467" s="7">
        <f>IFERROR(RANK('Ref. Chile'!K466,'Ref. Chile'!K:K,0)+COUNTIF('Ref. Chile'!$K$7:'Ref. Chile'!K466,'Ref. Chile'!K466)-1,"")</f>
        <v>2784</v>
      </c>
      <c r="AM467" s="7">
        <f>IFERROR(RANK('Ref. Chile'!L466,'Ref. Chile'!L:L,0)+COUNTIF('Ref. Chile'!$L$7:'Ref. Chile'!L466,'Ref. Chile'!L466)-1,"")</f>
        <v>1989</v>
      </c>
      <c r="AN467" s="7">
        <f>IFERROR(RANK('Ref. Chile'!M466,'Ref. Chile'!M:M,0)+COUNTIF('Ref. Chile'!$M$7:'Ref. Chile'!M466,'Ref. Chile'!M466)-1,"")</f>
        <v>2602</v>
      </c>
      <c r="AO467" s="7">
        <f>IFERROR(RANK('Ref. Chile'!H466,'Ref. Chile'!H:H,1)+COUNTIF('Ref. Chile'!$H$7:'Ref. Chile'!H466,'Ref. Chile'!H466)-1,"")</f>
        <v>109</v>
      </c>
      <c r="AP467" s="7">
        <f>IFERROR(RANK('Ref. Chile'!I466,'Ref. Chile'!I:I,1)+COUNTIF('Ref. Chile'!$I$7:'Ref. Chile'!I466,'Ref. Chile'!I466)-1,"")</f>
        <v>429</v>
      </c>
      <c r="AQ467" s="7">
        <f>IFERROR(RANK('Ref. Chile'!J466,'Ref. Chile'!J:J,1)+COUNTIF('Ref. Chile'!$J$7:'Ref. Chile'!J466,'Ref. Chile'!J466)-1,"")</f>
        <v>106</v>
      </c>
    </row>
    <row r="468" spans="31:43" ht="17.25" customHeight="1" x14ac:dyDescent="0.3">
      <c r="AE468" s="5" t="s">
        <v>463</v>
      </c>
      <c r="AF468" s="5" t="s">
        <v>3546</v>
      </c>
      <c r="AG468" s="6" t="s">
        <v>3003</v>
      </c>
      <c r="AH468" s="6" t="s">
        <v>4161</v>
      </c>
      <c r="AI468" s="7">
        <f>IFERROR(RANK('Ref. Chile'!H467,'Ref. Chile'!H:H,0)+COUNTIF('Ref. Chile'!$H$7:'Ref. Chile'!H467,'Ref. Chile'!H467)-1,"")</f>
        <v>2695</v>
      </c>
      <c r="AJ468" s="7">
        <f>IFERROR(RANK('Ref. Chile'!I467,'Ref. Chile'!I:I,0)+COUNTIF('Ref. Chile'!$I$7:'Ref. Chile'!I467,'Ref. Chile'!I467)-1,"")</f>
        <v>2339</v>
      </c>
      <c r="AK468" s="7">
        <f>IFERROR(RANK('Ref. Chile'!J467,'Ref. Chile'!J:J,0)+COUNTIF('Ref. Chile'!$J$7:'Ref. Chile'!J467,'Ref. Chile'!J467)-1,"")</f>
        <v>2480</v>
      </c>
      <c r="AL468" s="7">
        <f>IFERROR(RANK('Ref. Chile'!K467,'Ref. Chile'!K:K,0)+COUNTIF('Ref. Chile'!$K$7:'Ref. Chile'!K467,'Ref. Chile'!K467)-1,"")</f>
        <v>2785</v>
      </c>
      <c r="AM468" s="7">
        <f>IFERROR(RANK('Ref. Chile'!L467,'Ref. Chile'!L:L,0)+COUNTIF('Ref. Chile'!$L$7:'Ref. Chile'!L467,'Ref. Chile'!L467)-1,"")</f>
        <v>2001</v>
      </c>
      <c r="AN468" s="7">
        <f>IFERROR(RANK('Ref. Chile'!M467,'Ref. Chile'!M:M,0)+COUNTIF('Ref. Chile'!$M$7:'Ref. Chile'!M467,'Ref. Chile'!M467)-1,"")</f>
        <v>2604</v>
      </c>
      <c r="AO468" s="7">
        <f>IFERROR(RANK('Ref. Chile'!H467,'Ref. Chile'!H:H,1)+COUNTIF('Ref. Chile'!$H$7:'Ref. Chile'!H467,'Ref. Chile'!H467)-1,"")</f>
        <v>108</v>
      </c>
      <c r="AP468" s="7">
        <f>IFERROR(RANK('Ref. Chile'!I467,'Ref. Chile'!I:I,1)+COUNTIF('Ref. Chile'!$I$7:'Ref. Chile'!I467,'Ref. Chile'!I467)-1,"")</f>
        <v>414</v>
      </c>
      <c r="AQ468" s="7">
        <f>IFERROR(RANK('Ref. Chile'!J467,'Ref. Chile'!J:J,1)+COUNTIF('Ref. Chile'!$J$7:'Ref. Chile'!J467,'Ref. Chile'!J467)-1,"")</f>
        <v>90</v>
      </c>
    </row>
    <row r="469" spans="31:43" ht="17.25" customHeight="1" x14ac:dyDescent="0.3">
      <c r="AE469" s="5" t="s">
        <v>464</v>
      </c>
      <c r="AF469" s="5" t="s">
        <v>3547</v>
      </c>
      <c r="AG469" s="6" t="s">
        <v>3003</v>
      </c>
      <c r="AH469" s="6" t="s">
        <v>4162</v>
      </c>
      <c r="AI469" s="7">
        <f>IFERROR(RANK('Ref. Chile'!H468,'Ref. Chile'!H:H,0)+COUNTIF('Ref. Chile'!$H$7:'Ref. Chile'!H468,'Ref. Chile'!H468)-1,"")</f>
        <v>2692</v>
      </c>
      <c r="AJ469" s="7">
        <f>IFERROR(RANK('Ref. Chile'!I468,'Ref. Chile'!I:I,0)+COUNTIF('Ref. Chile'!$I$7:'Ref. Chile'!I468,'Ref. Chile'!I468)-1,"")</f>
        <v>2279</v>
      </c>
      <c r="AK469" s="7">
        <f>IFERROR(RANK('Ref. Chile'!J468,'Ref. Chile'!J:J,0)+COUNTIF('Ref. Chile'!$J$7:'Ref. Chile'!J468,'Ref. Chile'!J468)-1,"")</f>
        <v>1651</v>
      </c>
      <c r="AL469" s="7">
        <f>IFERROR(RANK('Ref. Chile'!K468,'Ref. Chile'!K:K,0)+COUNTIF('Ref. Chile'!$K$7:'Ref. Chile'!K468,'Ref. Chile'!K468)-1,"")</f>
        <v>2781</v>
      </c>
      <c r="AM469" s="7">
        <f>IFERROR(RANK('Ref. Chile'!L468,'Ref. Chile'!L:L,0)+COUNTIF('Ref. Chile'!$L$7:'Ref. Chile'!L468,'Ref. Chile'!L468)-1,"")</f>
        <v>1939</v>
      </c>
      <c r="AN469" s="7">
        <f>IFERROR(RANK('Ref. Chile'!M468,'Ref. Chile'!M:M,0)+COUNTIF('Ref. Chile'!$M$7:'Ref. Chile'!M468,'Ref. Chile'!M468)-1,"")</f>
        <v>1513</v>
      </c>
      <c r="AO469" s="7">
        <f>IFERROR(RANK('Ref. Chile'!H468,'Ref. Chile'!H:H,1)+COUNTIF('Ref. Chile'!$H$7:'Ref. Chile'!H468,'Ref. Chile'!H468)-1,"")</f>
        <v>111</v>
      </c>
      <c r="AP469" s="7">
        <f>IFERROR(RANK('Ref. Chile'!I468,'Ref. Chile'!I:I,1)+COUNTIF('Ref. Chile'!$I$7:'Ref. Chile'!I468,'Ref. Chile'!I468)-1,"")</f>
        <v>474</v>
      </c>
      <c r="AQ469" s="7">
        <f>IFERROR(RANK('Ref. Chile'!J468,'Ref. Chile'!J:J,1)+COUNTIF('Ref. Chile'!$J$7:'Ref. Chile'!J468,'Ref. Chile'!J468)-1,"")</f>
        <v>847</v>
      </c>
    </row>
    <row r="470" spans="31:43" ht="17.25" customHeight="1" x14ac:dyDescent="0.3">
      <c r="AE470" s="5" t="s">
        <v>465</v>
      </c>
      <c r="AF470" s="5" t="s">
        <v>3548</v>
      </c>
      <c r="AG470" s="6" t="s">
        <v>3003</v>
      </c>
      <c r="AH470" s="6" t="s">
        <v>4163</v>
      </c>
      <c r="AI470" s="7">
        <f>IFERROR(RANK('Ref. Chile'!H469,'Ref. Chile'!H:H,0)+COUNTIF('Ref. Chile'!$H$7:'Ref. Chile'!H469,'Ref. Chile'!H469)-1,"")</f>
        <v>2697</v>
      </c>
      <c r="AJ470" s="7">
        <f>IFERROR(RANK('Ref. Chile'!I469,'Ref. Chile'!I:I,0)+COUNTIF('Ref. Chile'!$I$7:'Ref. Chile'!I469,'Ref. Chile'!I469)-1,"")</f>
        <v>2359</v>
      </c>
      <c r="AK470" s="7">
        <f>IFERROR(RANK('Ref. Chile'!J469,'Ref. Chile'!J:J,0)+COUNTIF('Ref. Chile'!$J$7:'Ref. Chile'!J469,'Ref. Chile'!J469)-1,"")</f>
        <v>2517</v>
      </c>
      <c r="AL470" s="7">
        <f>IFERROR(RANK('Ref. Chile'!K469,'Ref. Chile'!K:K,0)+COUNTIF('Ref. Chile'!$K$7:'Ref. Chile'!K469,'Ref. Chile'!K469)-1,"")</f>
        <v>2787</v>
      </c>
      <c r="AM470" s="7">
        <f>IFERROR(RANK('Ref. Chile'!L469,'Ref. Chile'!L:L,0)+COUNTIF('Ref. Chile'!$L$7:'Ref. Chile'!L469,'Ref. Chile'!L469)-1,"")</f>
        <v>2022</v>
      </c>
      <c r="AN470" s="7">
        <f>IFERROR(RANK('Ref. Chile'!M469,'Ref. Chile'!M:M,0)+COUNTIF('Ref. Chile'!$M$7:'Ref. Chile'!M469,'Ref. Chile'!M469)-1,"")</f>
        <v>2610</v>
      </c>
      <c r="AO470" s="7">
        <f>IFERROR(RANK('Ref. Chile'!H469,'Ref. Chile'!H:H,1)+COUNTIF('Ref. Chile'!$H$7:'Ref. Chile'!H469,'Ref. Chile'!H469)-1,"")</f>
        <v>106</v>
      </c>
      <c r="AP470" s="7">
        <f>IFERROR(RANK('Ref. Chile'!I469,'Ref. Chile'!I:I,1)+COUNTIF('Ref. Chile'!$I$7:'Ref. Chile'!I469,'Ref. Chile'!I469)-1,"")</f>
        <v>394</v>
      </c>
      <c r="AQ470" s="7">
        <f>IFERROR(RANK('Ref. Chile'!J469,'Ref. Chile'!J:J,1)+COUNTIF('Ref. Chile'!$J$7:'Ref. Chile'!J469,'Ref. Chile'!J469)-1,"")</f>
        <v>53</v>
      </c>
    </row>
    <row r="471" spans="31:43" ht="17.25" customHeight="1" x14ac:dyDescent="0.3">
      <c r="AE471" s="5" t="s">
        <v>466</v>
      </c>
      <c r="AF471" s="5" t="s">
        <v>3549</v>
      </c>
      <c r="AG471" s="6" t="s">
        <v>3003</v>
      </c>
      <c r="AH471" s="6" t="s">
        <v>4148</v>
      </c>
      <c r="AI471" s="7">
        <f>IFERROR(RANK('Ref. Chile'!H470,'Ref. Chile'!H:H,0)+COUNTIF('Ref. Chile'!$H$7:'Ref. Chile'!H470,'Ref. Chile'!H470)-1,"")</f>
        <v>2699</v>
      </c>
      <c r="AJ471" s="7">
        <f>IFERROR(RANK('Ref. Chile'!I470,'Ref. Chile'!I:I,0)+COUNTIF('Ref. Chile'!$I$7:'Ref. Chile'!I470,'Ref. Chile'!I470)-1,"")</f>
        <v>2377</v>
      </c>
      <c r="AK471" s="7">
        <f>IFERROR(RANK('Ref. Chile'!J470,'Ref. Chile'!J:J,0)+COUNTIF('Ref. Chile'!$J$7:'Ref. Chile'!J470,'Ref. Chile'!J470)-1,"")</f>
        <v>2538</v>
      </c>
      <c r="AL471" s="7">
        <f>IFERROR(RANK('Ref. Chile'!K470,'Ref. Chile'!K:K,0)+COUNTIF('Ref. Chile'!$K$7:'Ref. Chile'!K470,'Ref. Chile'!K470)-1,"")</f>
        <v>2789</v>
      </c>
      <c r="AM471" s="7">
        <f>IFERROR(RANK('Ref. Chile'!L470,'Ref. Chile'!L:L,0)+COUNTIF('Ref. Chile'!$L$7:'Ref. Chile'!L470,'Ref. Chile'!L470)-1,"")</f>
        <v>2068</v>
      </c>
      <c r="AN471" s="7">
        <f>IFERROR(RANK('Ref. Chile'!M470,'Ref. Chile'!M:M,0)+COUNTIF('Ref. Chile'!$M$7:'Ref. Chile'!M470,'Ref. Chile'!M470)-1,"")</f>
        <v>2613</v>
      </c>
      <c r="AO471" s="7">
        <f>IFERROR(RANK('Ref. Chile'!H470,'Ref. Chile'!H:H,1)+COUNTIF('Ref. Chile'!$H$7:'Ref. Chile'!H470,'Ref. Chile'!H470)-1,"")</f>
        <v>104</v>
      </c>
      <c r="AP471" s="7">
        <f>IFERROR(RANK('Ref. Chile'!I470,'Ref. Chile'!I:I,1)+COUNTIF('Ref. Chile'!$I$7:'Ref. Chile'!I470,'Ref. Chile'!I470)-1,"")</f>
        <v>376</v>
      </c>
      <c r="AQ471" s="7">
        <f>IFERROR(RANK('Ref. Chile'!J470,'Ref. Chile'!J:J,1)+COUNTIF('Ref. Chile'!$J$7:'Ref. Chile'!J470,'Ref. Chile'!J470)-1,"")</f>
        <v>32</v>
      </c>
    </row>
    <row r="472" spans="31:43" ht="17.25" customHeight="1" x14ac:dyDescent="0.3">
      <c r="AE472" s="5" t="s">
        <v>467</v>
      </c>
      <c r="AF472" s="5" t="s">
        <v>3550</v>
      </c>
      <c r="AG472" s="6" t="s">
        <v>3003</v>
      </c>
      <c r="AH472" s="6" t="s">
        <v>4164</v>
      </c>
      <c r="AI472" s="7">
        <f>IFERROR(RANK('Ref. Chile'!H471,'Ref. Chile'!H:H,0)+COUNTIF('Ref. Chile'!$H$7:'Ref. Chile'!H471,'Ref. Chile'!H471)-1,"")</f>
        <v>896</v>
      </c>
      <c r="AJ472" s="7">
        <f>IFERROR(RANK('Ref. Chile'!I471,'Ref. Chile'!I:I,0)+COUNTIF('Ref. Chile'!$I$7:'Ref. Chile'!I471,'Ref. Chile'!I471)-1,"")</f>
        <v>714</v>
      </c>
      <c r="AK472" s="7">
        <f>IFERROR(RANK('Ref. Chile'!J471,'Ref. Chile'!J:J,0)+COUNTIF('Ref. Chile'!$J$7:'Ref. Chile'!J471,'Ref. Chile'!J471)-1,"")</f>
        <v>1652</v>
      </c>
      <c r="AL472" s="7">
        <f>IFERROR(RANK('Ref. Chile'!K471,'Ref. Chile'!K:K,0)+COUNTIF('Ref. Chile'!$K$7:'Ref. Chile'!K471,'Ref. Chile'!K471)-1,"")</f>
        <v>961</v>
      </c>
      <c r="AM472" s="7">
        <f>IFERROR(RANK('Ref. Chile'!L471,'Ref. Chile'!L:L,0)+COUNTIF('Ref. Chile'!$L$7:'Ref. Chile'!L471,'Ref. Chile'!L471)-1,"")</f>
        <v>419</v>
      </c>
      <c r="AN472" s="7">
        <f>IFERROR(RANK('Ref. Chile'!M471,'Ref. Chile'!M:M,0)+COUNTIF('Ref. Chile'!$M$7:'Ref. Chile'!M471,'Ref. Chile'!M471)-1,"")</f>
        <v>1514</v>
      </c>
      <c r="AO472" s="7">
        <f>IFERROR(RANK('Ref. Chile'!H471,'Ref. Chile'!H:H,1)+COUNTIF('Ref. Chile'!$H$7:'Ref. Chile'!H471,'Ref. Chile'!H471)-1,"")</f>
        <v>1783</v>
      </c>
      <c r="AP472" s="7">
        <f>IFERROR(RANK('Ref. Chile'!I471,'Ref. Chile'!I:I,1)+COUNTIF('Ref. Chile'!$I$7:'Ref. Chile'!I471,'Ref. Chile'!I471)-1,"")</f>
        <v>1930</v>
      </c>
      <c r="AQ472" s="7">
        <f>IFERROR(RANK('Ref. Chile'!J471,'Ref. Chile'!J:J,1)+COUNTIF('Ref. Chile'!$J$7:'Ref. Chile'!J471,'Ref. Chile'!J471)-1,"")</f>
        <v>848</v>
      </c>
    </row>
    <row r="473" spans="31:43" ht="17.25" customHeight="1" x14ac:dyDescent="0.3">
      <c r="AE473" s="5" t="s">
        <v>468</v>
      </c>
      <c r="AF473" s="5" t="s">
        <v>3551</v>
      </c>
      <c r="AG473" s="6" t="s">
        <v>3004</v>
      </c>
      <c r="AH473" s="6" t="s">
        <v>4088</v>
      </c>
      <c r="AI473" s="7">
        <f>IFERROR(RANK('Ref. Chile'!H472,'Ref. Chile'!H:H,0)+COUNTIF('Ref. Chile'!$H$7:'Ref. Chile'!H472,'Ref. Chile'!H472)-1,"")</f>
        <v>1805</v>
      </c>
      <c r="AJ473" s="7">
        <f>IFERROR(RANK('Ref. Chile'!I472,'Ref. Chile'!I:I,0)+COUNTIF('Ref. Chile'!$I$7:'Ref. Chile'!I472,'Ref. Chile'!I472)-1,"")</f>
        <v>2604</v>
      </c>
      <c r="AK473" s="7">
        <f>IFERROR(RANK('Ref. Chile'!J472,'Ref. Chile'!J:J,0)+COUNTIF('Ref. Chile'!$J$7:'Ref. Chile'!J472,'Ref. Chile'!J472)-1,"")</f>
        <v>2284</v>
      </c>
      <c r="AL473" s="7">
        <f>IFERROR(RANK('Ref. Chile'!K472,'Ref. Chile'!K:K,0)+COUNTIF('Ref. Chile'!$K$7:'Ref. Chile'!K472,'Ref. Chile'!K472)-1,"")</f>
        <v>2424</v>
      </c>
      <c r="AM473" s="7">
        <f>IFERROR(RANK('Ref. Chile'!L472,'Ref. Chile'!L:L,0)+COUNTIF('Ref. Chile'!$L$7:'Ref. Chile'!L472,'Ref. Chile'!L472)-1,"")</f>
        <v>2382</v>
      </c>
      <c r="AN473" s="7">
        <f>IFERROR(RANK('Ref. Chile'!M472,'Ref. Chile'!M:M,0)+COUNTIF('Ref. Chile'!$M$7:'Ref. Chile'!M472,'Ref. Chile'!M472)-1,"")</f>
        <v>2244</v>
      </c>
      <c r="AO473" s="7">
        <f>IFERROR(RANK('Ref. Chile'!H472,'Ref. Chile'!H:H,1)+COUNTIF('Ref. Chile'!$H$7:'Ref. Chile'!H472,'Ref. Chile'!H472)-1,"")</f>
        <v>998</v>
      </c>
      <c r="AP473" s="7">
        <f>IFERROR(RANK('Ref. Chile'!I472,'Ref. Chile'!I:I,1)+COUNTIF('Ref. Chile'!$I$7:'Ref. Chile'!I472,'Ref. Chile'!I472)-1,"")</f>
        <v>149</v>
      </c>
      <c r="AQ473" s="7">
        <f>IFERROR(RANK('Ref. Chile'!J472,'Ref. Chile'!J:J,1)+COUNTIF('Ref. Chile'!$J$7:'Ref. Chile'!J472,'Ref. Chile'!J472)-1,"")</f>
        <v>286</v>
      </c>
    </row>
    <row r="474" spans="31:43" ht="17.25" customHeight="1" x14ac:dyDescent="0.3">
      <c r="AE474" s="5" t="s">
        <v>469</v>
      </c>
      <c r="AF474" s="5" t="s">
        <v>3552</v>
      </c>
      <c r="AG474" s="6" t="s">
        <v>3004</v>
      </c>
      <c r="AH474" s="6" t="s">
        <v>4146</v>
      </c>
      <c r="AI474" s="7">
        <f>IFERROR(RANK('Ref. Chile'!H473,'Ref. Chile'!H:H,0)+COUNTIF('Ref. Chile'!$H$7:'Ref. Chile'!H473,'Ref. Chile'!H473)-1,"")</f>
        <v>1817</v>
      </c>
      <c r="AJ474" s="7">
        <f>IFERROR(RANK('Ref. Chile'!I473,'Ref. Chile'!I:I,0)+COUNTIF('Ref. Chile'!$I$7:'Ref. Chile'!I473,'Ref. Chile'!I473)-1,"")</f>
        <v>2638</v>
      </c>
      <c r="AK474" s="7">
        <f>IFERROR(RANK('Ref. Chile'!J473,'Ref. Chile'!J:J,0)+COUNTIF('Ref. Chile'!$J$7:'Ref. Chile'!J473,'Ref. Chile'!J473)-1,"")</f>
        <v>2312</v>
      </c>
      <c r="AL474" s="7">
        <f>IFERROR(RANK('Ref. Chile'!K473,'Ref. Chile'!K:K,0)+COUNTIF('Ref. Chile'!$K$7:'Ref. Chile'!K473,'Ref. Chile'!K473)-1,"")</f>
        <v>2432</v>
      </c>
      <c r="AM474" s="7">
        <f>IFERROR(RANK('Ref. Chile'!L473,'Ref. Chile'!L:L,0)+COUNTIF('Ref. Chile'!$L$7:'Ref. Chile'!L473,'Ref. Chile'!L473)-1,"")</f>
        <v>2407</v>
      </c>
      <c r="AN474" s="7">
        <f>IFERROR(RANK('Ref. Chile'!M473,'Ref. Chile'!M:M,0)+COUNTIF('Ref. Chile'!$M$7:'Ref. Chile'!M473,'Ref. Chile'!M473)-1,"")</f>
        <v>2274</v>
      </c>
      <c r="AO474" s="7">
        <f>IFERROR(RANK('Ref. Chile'!H473,'Ref. Chile'!H:H,1)+COUNTIF('Ref. Chile'!$H$7:'Ref. Chile'!H473,'Ref. Chile'!H473)-1,"")</f>
        <v>986</v>
      </c>
      <c r="AP474" s="7">
        <f>IFERROR(RANK('Ref. Chile'!I473,'Ref. Chile'!I:I,1)+COUNTIF('Ref. Chile'!$I$7:'Ref. Chile'!I473,'Ref. Chile'!I473)-1,"")</f>
        <v>115</v>
      </c>
      <c r="AQ474" s="7">
        <f>IFERROR(RANK('Ref. Chile'!J473,'Ref. Chile'!J:J,1)+COUNTIF('Ref. Chile'!$J$7:'Ref. Chile'!J473,'Ref. Chile'!J473)-1,"")</f>
        <v>258</v>
      </c>
    </row>
    <row r="475" spans="31:43" ht="17.25" customHeight="1" x14ac:dyDescent="0.3">
      <c r="AE475" s="5" t="s">
        <v>470</v>
      </c>
      <c r="AF475" s="5" t="s">
        <v>3553</v>
      </c>
      <c r="AG475" s="6" t="s">
        <v>3004</v>
      </c>
      <c r="AH475" s="6" t="s">
        <v>4094</v>
      </c>
      <c r="AI475" s="7">
        <f>IFERROR(RANK('Ref. Chile'!H474,'Ref. Chile'!H:H,0)+COUNTIF('Ref. Chile'!$H$7:'Ref. Chile'!H474,'Ref. Chile'!H474)-1,"")</f>
        <v>1815</v>
      </c>
      <c r="AJ475" s="7">
        <f>IFERROR(RANK('Ref. Chile'!I474,'Ref. Chile'!I:I,0)+COUNTIF('Ref. Chile'!$I$7:'Ref. Chile'!I474,'Ref. Chile'!I474)-1,"")</f>
        <v>2622</v>
      </c>
      <c r="AK475" s="7">
        <f>IFERROR(RANK('Ref. Chile'!J474,'Ref. Chile'!J:J,0)+COUNTIF('Ref. Chile'!$J$7:'Ref. Chile'!J474,'Ref. Chile'!J474)-1,"")</f>
        <v>2304</v>
      </c>
      <c r="AL475" s="7">
        <f>IFERROR(RANK('Ref. Chile'!K474,'Ref. Chile'!K:K,0)+COUNTIF('Ref. Chile'!$K$7:'Ref. Chile'!K474,'Ref. Chile'!K474)-1,"")</f>
        <v>2430</v>
      </c>
      <c r="AM475" s="7">
        <f>IFERROR(RANK('Ref. Chile'!L474,'Ref. Chile'!L:L,0)+COUNTIF('Ref. Chile'!$L$7:'Ref. Chile'!L474,'Ref. Chile'!L474)-1,"")</f>
        <v>2396</v>
      </c>
      <c r="AN475" s="7">
        <f>IFERROR(RANK('Ref. Chile'!M474,'Ref. Chile'!M:M,0)+COUNTIF('Ref. Chile'!$M$7:'Ref. Chile'!M474,'Ref. Chile'!M474)-1,"")</f>
        <v>2265</v>
      </c>
      <c r="AO475" s="7">
        <f>IFERROR(RANK('Ref. Chile'!H474,'Ref. Chile'!H:H,1)+COUNTIF('Ref. Chile'!$H$7:'Ref. Chile'!H474,'Ref. Chile'!H474)-1,"")</f>
        <v>988</v>
      </c>
      <c r="AP475" s="7">
        <f>IFERROR(RANK('Ref. Chile'!I474,'Ref. Chile'!I:I,1)+COUNTIF('Ref. Chile'!$I$7:'Ref. Chile'!I474,'Ref. Chile'!I474)-1,"")</f>
        <v>131</v>
      </c>
      <c r="AQ475" s="7">
        <f>IFERROR(RANK('Ref. Chile'!J474,'Ref. Chile'!J:J,1)+COUNTIF('Ref. Chile'!$J$7:'Ref. Chile'!J474,'Ref. Chile'!J474)-1,"")</f>
        <v>266</v>
      </c>
    </row>
    <row r="476" spans="31:43" ht="17.25" customHeight="1" x14ac:dyDescent="0.3">
      <c r="AE476" s="5" t="s">
        <v>471</v>
      </c>
      <c r="AF476" s="5" t="s">
        <v>3554</v>
      </c>
      <c r="AG476" s="6" t="s">
        <v>3004</v>
      </c>
      <c r="AH476" s="6" t="s">
        <v>4102</v>
      </c>
      <c r="AI476" s="7">
        <f>IFERROR(RANK('Ref. Chile'!H475,'Ref. Chile'!H:H,0)+COUNTIF('Ref. Chile'!$H$7:'Ref. Chile'!H475,'Ref. Chile'!H475)-1,"")</f>
        <v>1809</v>
      </c>
      <c r="AJ476" s="7">
        <f>IFERROR(RANK('Ref. Chile'!I475,'Ref. Chile'!I:I,0)+COUNTIF('Ref. Chile'!$I$7:'Ref. Chile'!I475,'Ref. Chile'!I475)-1,"")</f>
        <v>2605</v>
      </c>
      <c r="AK476" s="7">
        <f>IFERROR(RANK('Ref. Chile'!J475,'Ref. Chile'!J:J,0)+COUNTIF('Ref. Chile'!$J$7:'Ref. Chile'!J475,'Ref. Chile'!J475)-1,"")</f>
        <v>2285</v>
      </c>
      <c r="AL476" s="7">
        <f>IFERROR(RANK('Ref. Chile'!K475,'Ref. Chile'!K:K,0)+COUNTIF('Ref. Chile'!$K$7:'Ref. Chile'!K475,'Ref. Chile'!K475)-1,"")</f>
        <v>2426</v>
      </c>
      <c r="AM476" s="7">
        <f>IFERROR(RANK('Ref. Chile'!L475,'Ref. Chile'!L:L,0)+COUNTIF('Ref. Chile'!$L$7:'Ref. Chile'!L475,'Ref. Chile'!L475)-1,"")</f>
        <v>2383</v>
      </c>
      <c r="AN476" s="7">
        <f>IFERROR(RANK('Ref. Chile'!M475,'Ref. Chile'!M:M,0)+COUNTIF('Ref. Chile'!$M$7:'Ref. Chile'!M475,'Ref. Chile'!M475)-1,"")</f>
        <v>2245</v>
      </c>
      <c r="AO476" s="7">
        <f>IFERROR(RANK('Ref. Chile'!H475,'Ref. Chile'!H:H,1)+COUNTIF('Ref. Chile'!$H$7:'Ref. Chile'!H475,'Ref. Chile'!H475)-1,"")</f>
        <v>994</v>
      </c>
      <c r="AP476" s="7">
        <f>IFERROR(RANK('Ref. Chile'!I475,'Ref. Chile'!I:I,1)+COUNTIF('Ref. Chile'!$I$7:'Ref. Chile'!I475,'Ref. Chile'!I475)-1,"")</f>
        <v>148</v>
      </c>
      <c r="AQ476" s="7">
        <f>IFERROR(RANK('Ref. Chile'!J475,'Ref. Chile'!J:J,1)+COUNTIF('Ref. Chile'!$J$7:'Ref. Chile'!J475,'Ref. Chile'!J475)-1,"")</f>
        <v>285</v>
      </c>
    </row>
    <row r="477" spans="31:43" ht="17.25" customHeight="1" x14ac:dyDescent="0.3">
      <c r="AE477" s="5" t="s">
        <v>472</v>
      </c>
      <c r="AF477" s="5" t="s">
        <v>3555</v>
      </c>
      <c r="AG477" s="6" t="s">
        <v>3004</v>
      </c>
      <c r="AH477" s="6" t="s">
        <v>4161</v>
      </c>
      <c r="AI477" s="7">
        <f>IFERROR(RANK('Ref. Chile'!H476,'Ref. Chile'!H:H,0)+COUNTIF('Ref. Chile'!$H$7:'Ref. Chile'!H476,'Ref. Chile'!H476)-1,"")</f>
        <v>1810</v>
      </c>
      <c r="AJ477" s="7">
        <f>IFERROR(RANK('Ref. Chile'!I476,'Ref. Chile'!I:I,0)+COUNTIF('Ref. Chile'!$I$7:'Ref. Chile'!I476,'Ref. Chile'!I476)-1,"")</f>
        <v>2610</v>
      </c>
      <c r="AK477" s="7">
        <f>IFERROR(RANK('Ref. Chile'!J476,'Ref. Chile'!J:J,0)+COUNTIF('Ref. Chile'!$J$7:'Ref. Chile'!J476,'Ref. Chile'!J476)-1,"")</f>
        <v>2291</v>
      </c>
      <c r="AL477" s="7">
        <f>IFERROR(RANK('Ref. Chile'!K476,'Ref. Chile'!K:K,0)+COUNTIF('Ref. Chile'!$K$7:'Ref. Chile'!K476,'Ref. Chile'!K476)-1,"")</f>
        <v>2428</v>
      </c>
      <c r="AM477" s="7">
        <f>IFERROR(RANK('Ref. Chile'!L476,'Ref. Chile'!L:L,0)+COUNTIF('Ref. Chile'!$L$7:'Ref. Chile'!L476,'Ref. Chile'!L476)-1,"")</f>
        <v>2384</v>
      </c>
      <c r="AN477" s="7">
        <f>IFERROR(RANK('Ref. Chile'!M476,'Ref. Chile'!M:M,0)+COUNTIF('Ref. Chile'!$M$7:'Ref. Chile'!M476,'Ref. Chile'!M476)-1,"")</f>
        <v>2251</v>
      </c>
      <c r="AO477" s="7">
        <f>IFERROR(RANK('Ref. Chile'!H476,'Ref. Chile'!H:H,1)+COUNTIF('Ref. Chile'!$H$7:'Ref. Chile'!H476,'Ref. Chile'!H476)-1,"")</f>
        <v>993</v>
      </c>
      <c r="AP477" s="7">
        <f>IFERROR(RANK('Ref. Chile'!I476,'Ref. Chile'!I:I,1)+COUNTIF('Ref. Chile'!$I$7:'Ref. Chile'!I476,'Ref. Chile'!I476)-1,"")</f>
        <v>143</v>
      </c>
      <c r="AQ477" s="7">
        <f>IFERROR(RANK('Ref. Chile'!J476,'Ref. Chile'!J:J,1)+COUNTIF('Ref. Chile'!$J$7:'Ref. Chile'!J476,'Ref. Chile'!J476)-1,"")</f>
        <v>279</v>
      </c>
    </row>
    <row r="478" spans="31:43" ht="17.25" customHeight="1" x14ac:dyDescent="0.3">
      <c r="AE478" s="5" t="s">
        <v>473</v>
      </c>
      <c r="AF478" s="5" t="s">
        <v>3556</v>
      </c>
      <c r="AG478" s="6" t="s">
        <v>3004</v>
      </c>
      <c r="AH478" s="6" t="s">
        <v>4162</v>
      </c>
      <c r="AI478" s="7">
        <f>IFERROR(RANK('Ref. Chile'!H477,'Ref. Chile'!H:H,0)+COUNTIF('Ref. Chile'!$H$7:'Ref. Chile'!H477,'Ref. Chile'!H477)-1,"")</f>
        <v>1787</v>
      </c>
      <c r="AJ478" s="7">
        <f>IFERROR(RANK('Ref. Chile'!I477,'Ref. Chile'!I:I,0)+COUNTIF('Ref. Chile'!$I$7:'Ref. Chile'!I477,'Ref. Chile'!I477)-1,"")</f>
        <v>2561</v>
      </c>
      <c r="AK478" s="7">
        <f>IFERROR(RANK('Ref. Chile'!J477,'Ref. Chile'!J:J,0)+COUNTIF('Ref. Chile'!$J$7:'Ref. Chile'!J477,'Ref. Chile'!J477)-1,"")</f>
        <v>2258</v>
      </c>
      <c r="AL478" s="7">
        <f>IFERROR(RANK('Ref. Chile'!K477,'Ref. Chile'!K:K,0)+COUNTIF('Ref. Chile'!$K$7:'Ref. Chile'!K477,'Ref. Chile'!K477)-1,"")</f>
        <v>2416</v>
      </c>
      <c r="AM478" s="7">
        <f>IFERROR(RANK('Ref. Chile'!L477,'Ref. Chile'!L:L,0)+COUNTIF('Ref. Chile'!$L$7:'Ref. Chile'!L477,'Ref. Chile'!L477)-1,"")</f>
        <v>2360</v>
      </c>
      <c r="AN478" s="7">
        <f>IFERROR(RANK('Ref. Chile'!M477,'Ref. Chile'!M:M,0)+COUNTIF('Ref. Chile'!$M$7:'Ref. Chile'!M477,'Ref. Chile'!M477)-1,"")</f>
        <v>2231</v>
      </c>
      <c r="AO478" s="7">
        <f>IFERROR(RANK('Ref. Chile'!H477,'Ref. Chile'!H:H,1)+COUNTIF('Ref. Chile'!$H$7:'Ref. Chile'!H477,'Ref. Chile'!H477)-1,"")</f>
        <v>1016</v>
      </c>
      <c r="AP478" s="7">
        <f>IFERROR(RANK('Ref. Chile'!I477,'Ref. Chile'!I:I,1)+COUNTIF('Ref. Chile'!$I$7:'Ref. Chile'!I477,'Ref. Chile'!I477)-1,"")</f>
        <v>192</v>
      </c>
      <c r="AQ478" s="7">
        <f>IFERROR(RANK('Ref. Chile'!J477,'Ref. Chile'!J:J,1)+COUNTIF('Ref. Chile'!$J$7:'Ref. Chile'!J477,'Ref. Chile'!J477)-1,"")</f>
        <v>312</v>
      </c>
    </row>
    <row r="479" spans="31:43" ht="17.25" customHeight="1" x14ac:dyDescent="0.3">
      <c r="AE479" s="5" t="s">
        <v>474</v>
      </c>
      <c r="AF479" s="5" t="s">
        <v>3557</v>
      </c>
      <c r="AG479" s="6" t="s">
        <v>3004</v>
      </c>
      <c r="AH479" s="6" t="s">
        <v>4163</v>
      </c>
      <c r="AI479" s="7">
        <f>IFERROR(RANK('Ref. Chile'!H478,'Ref. Chile'!H:H,0)+COUNTIF('Ref. Chile'!$H$7:'Ref. Chile'!H478,'Ref. Chile'!H478)-1,"")</f>
        <v>1816</v>
      </c>
      <c r="AJ479" s="7">
        <f>IFERROR(RANK('Ref. Chile'!I478,'Ref. Chile'!I:I,0)+COUNTIF('Ref. Chile'!$I$7:'Ref. Chile'!I478,'Ref. Chile'!I478)-1,"")</f>
        <v>2631</v>
      </c>
      <c r="AK479" s="7">
        <f>IFERROR(RANK('Ref. Chile'!J478,'Ref. Chile'!J:J,0)+COUNTIF('Ref. Chile'!$J$7:'Ref. Chile'!J478,'Ref. Chile'!J478)-1,"")</f>
        <v>2308</v>
      </c>
      <c r="AL479" s="7">
        <f>IFERROR(RANK('Ref. Chile'!K478,'Ref. Chile'!K:K,0)+COUNTIF('Ref. Chile'!$K$7:'Ref. Chile'!K478,'Ref. Chile'!K478)-1,"")</f>
        <v>2431</v>
      </c>
      <c r="AM479" s="7">
        <f>IFERROR(RANK('Ref. Chile'!L478,'Ref. Chile'!L:L,0)+COUNTIF('Ref. Chile'!$L$7:'Ref. Chile'!L478,'Ref. Chile'!L478)-1,"")</f>
        <v>2401</v>
      </c>
      <c r="AN479" s="7">
        <f>IFERROR(RANK('Ref. Chile'!M478,'Ref. Chile'!M:M,0)+COUNTIF('Ref. Chile'!$M$7:'Ref. Chile'!M478,'Ref. Chile'!M478)-1,"")</f>
        <v>2270</v>
      </c>
      <c r="AO479" s="7">
        <f>IFERROR(RANK('Ref. Chile'!H478,'Ref. Chile'!H:H,1)+COUNTIF('Ref. Chile'!$H$7:'Ref. Chile'!H478,'Ref. Chile'!H478)-1,"")</f>
        <v>987</v>
      </c>
      <c r="AP479" s="7">
        <f>IFERROR(RANK('Ref. Chile'!I478,'Ref. Chile'!I:I,1)+COUNTIF('Ref. Chile'!$I$7:'Ref. Chile'!I478,'Ref. Chile'!I478)-1,"")</f>
        <v>122</v>
      </c>
      <c r="AQ479" s="7">
        <f>IFERROR(RANK('Ref. Chile'!J478,'Ref. Chile'!J:J,1)+COUNTIF('Ref. Chile'!$J$7:'Ref. Chile'!J478,'Ref. Chile'!J478)-1,"")</f>
        <v>262</v>
      </c>
    </row>
    <row r="480" spans="31:43" ht="17.25" customHeight="1" x14ac:dyDescent="0.3">
      <c r="AE480" s="5" t="s">
        <v>475</v>
      </c>
      <c r="AF480" s="5" t="s">
        <v>3558</v>
      </c>
      <c r="AG480" s="6" t="s">
        <v>3004</v>
      </c>
      <c r="AH480" s="6" t="s">
        <v>4148</v>
      </c>
      <c r="AI480" s="7">
        <f>IFERROR(RANK('Ref. Chile'!H479,'Ref. Chile'!H:H,0)+COUNTIF('Ref. Chile'!$H$7:'Ref. Chile'!H479,'Ref. Chile'!H479)-1,"")</f>
        <v>1826</v>
      </c>
      <c r="AJ480" s="7">
        <f>IFERROR(RANK('Ref. Chile'!I479,'Ref. Chile'!I:I,0)+COUNTIF('Ref. Chile'!$I$7:'Ref. Chile'!I479,'Ref. Chile'!I479)-1,"")</f>
        <v>2658</v>
      </c>
      <c r="AK480" s="7">
        <f>IFERROR(RANK('Ref. Chile'!J479,'Ref. Chile'!J:J,0)+COUNTIF('Ref. Chile'!$J$7:'Ref. Chile'!J479,'Ref. Chile'!J479)-1,"")</f>
        <v>2326</v>
      </c>
      <c r="AL480" s="7">
        <f>IFERROR(RANK('Ref. Chile'!K479,'Ref. Chile'!K:K,0)+COUNTIF('Ref. Chile'!$K$7:'Ref. Chile'!K479,'Ref. Chile'!K479)-1,"")</f>
        <v>2437</v>
      </c>
      <c r="AM480" s="7">
        <f>IFERROR(RANK('Ref. Chile'!L479,'Ref. Chile'!L:L,0)+COUNTIF('Ref. Chile'!$L$7:'Ref. Chile'!L479,'Ref. Chile'!L479)-1,"")</f>
        <v>2414</v>
      </c>
      <c r="AN480" s="7">
        <f>IFERROR(RANK('Ref. Chile'!M479,'Ref. Chile'!M:M,0)+COUNTIF('Ref. Chile'!$M$7:'Ref. Chile'!M479,'Ref. Chile'!M479)-1,"")</f>
        <v>2288</v>
      </c>
      <c r="AO480" s="7">
        <f>IFERROR(RANK('Ref. Chile'!H479,'Ref. Chile'!H:H,1)+COUNTIF('Ref. Chile'!$H$7:'Ref. Chile'!H479,'Ref. Chile'!H479)-1,"")</f>
        <v>977</v>
      </c>
      <c r="AP480" s="7">
        <f>IFERROR(RANK('Ref. Chile'!I479,'Ref. Chile'!I:I,1)+COUNTIF('Ref. Chile'!$I$7:'Ref. Chile'!I479,'Ref. Chile'!I479)-1,"")</f>
        <v>95</v>
      </c>
      <c r="AQ480" s="7">
        <f>IFERROR(RANK('Ref. Chile'!J479,'Ref. Chile'!J:J,1)+COUNTIF('Ref. Chile'!$J$7:'Ref. Chile'!J479,'Ref. Chile'!J479)-1,"")</f>
        <v>244</v>
      </c>
    </row>
    <row r="481" spans="31:43" ht="17.25" customHeight="1" x14ac:dyDescent="0.3">
      <c r="AE481" s="5" t="s">
        <v>476</v>
      </c>
      <c r="AF481" s="5" t="s">
        <v>3559</v>
      </c>
      <c r="AG481" s="6" t="s">
        <v>3004</v>
      </c>
      <c r="AH481" s="6" t="s">
        <v>4164</v>
      </c>
      <c r="AI481" s="7">
        <f>IFERROR(RANK('Ref. Chile'!H480,'Ref. Chile'!H:H,0)+COUNTIF('Ref. Chile'!$H$7:'Ref. Chile'!H480,'Ref. Chile'!H480)-1,"")</f>
        <v>1796</v>
      </c>
      <c r="AJ481" s="7">
        <f>IFERROR(RANK('Ref. Chile'!I480,'Ref. Chile'!I:I,0)+COUNTIF('Ref. Chile'!$I$7:'Ref. Chile'!I480,'Ref. Chile'!I480)-1,"")</f>
        <v>2586</v>
      </c>
      <c r="AK481" s="7">
        <f>IFERROR(RANK('Ref. Chile'!J480,'Ref. Chile'!J:J,0)+COUNTIF('Ref. Chile'!$J$7:'Ref. Chile'!J480,'Ref. Chile'!J480)-1,"")</f>
        <v>2101</v>
      </c>
      <c r="AL481" s="7">
        <f>IFERROR(RANK('Ref. Chile'!K480,'Ref. Chile'!K:K,0)+COUNTIF('Ref. Chile'!$K$7:'Ref. Chile'!K480,'Ref. Chile'!K480)-1,"")</f>
        <v>2421</v>
      </c>
      <c r="AM481" s="7">
        <f>IFERROR(RANK('Ref. Chile'!L480,'Ref. Chile'!L:L,0)+COUNTIF('Ref. Chile'!$L$7:'Ref. Chile'!L480,'Ref. Chile'!L480)-1,"")</f>
        <v>2371</v>
      </c>
      <c r="AN481" s="7">
        <f>IFERROR(RANK('Ref. Chile'!M480,'Ref. Chile'!M:M,0)+COUNTIF('Ref. Chile'!$M$7:'Ref. Chile'!M480,'Ref. Chile'!M480)-1,"")</f>
        <v>2111</v>
      </c>
      <c r="AO481" s="7">
        <f>IFERROR(RANK('Ref. Chile'!H480,'Ref. Chile'!H:H,1)+COUNTIF('Ref. Chile'!$H$7:'Ref. Chile'!H480,'Ref. Chile'!H480)-1,"")</f>
        <v>1007</v>
      </c>
      <c r="AP481" s="7">
        <f>IFERROR(RANK('Ref. Chile'!I480,'Ref. Chile'!I:I,1)+COUNTIF('Ref. Chile'!$I$7:'Ref. Chile'!I480,'Ref. Chile'!I480)-1,"")</f>
        <v>167</v>
      </c>
      <c r="AQ481" s="7">
        <f>IFERROR(RANK('Ref. Chile'!J480,'Ref. Chile'!J:J,1)+COUNTIF('Ref. Chile'!$J$7:'Ref. Chile'!J480,'Ref. Chile'!J480)-1,"")</f>
        <v>469</v>
      </c>
    </row>
    <row r="482" spans="31:43" ht="17.25" customHeight="1" x14ac:dyDescent="0.3">
      <c r="AE482" s="5" t="s">
        <v>477</v>
      </c>
      <c r="AF482" s="5" t="s">
        <v>3560</v>
      </c>
      <c r="AG482" s="6" t="s">
        <v>3005</v>
      </c>
      <c r="AH482" s="6" t="s">
        <v>4088</v>
      </c>
      <c r="AI482" s="7">
        <f>IFERROR(RANK('Ref. Chile'!H481,'Ref. Chile'!H:H,0)+COUNTIF('Ref. Chile'!$H$7:'Ref. Chile'!H481,'Ref. Chile'!H481)-1,"")</f>
        <v>2086</v>
      </c>
      <c r="AJ482" s="7">
        <f>IFERROR(RANK('Ref. Chile'!I481,'Ref. Chile'!I:I,0)+COUNTIF('Ref. Chile'!$I$7:'Ref. Chile'!I481,'Ref. Chile'!I481)-1,"")</f>
        <v>2548</v>
      </c>
      <c r="AK482" s="7">
        <f>IFERROR(RANK('Ref. Chile'!J481,'Ref. Chile'!J:J,0)+COUNTIF('Ref. Chile'!$J$7:'Ref. Chile'!J481,'Ref. Chile'!J481)-1,"")</f>
        <v>2495</v>
      </c>
      <c r="AL482" s="7">
        <f>IFERROR(RANK('Ref. Chile'!K481,'Ref. Chile'!K:K,0)+COUNTIF('Ref. Chile'!$K$7:'Ref. Chile'!K481,'Ref. Chile'!K481)-1,"")</f>
        <v>2317</v>
      </c>
      <c r="AM482" s="7">
        <f>IFERROR(RANK('Ref. Chile'!L481,'Ref. Chile'!L:L,0)+COUNTIF('Ref. Chile'!$L$7:'Ref. Chile'!L481,'Ref. Chile'!L481)-1,"")</f>
        <v>2626</v>
      </c>
      <c r="AN482" s="7">
        <f>IFERROR(RANK('Ref. Chile'!M481,'Ref. Chile'!M:M,0)+COUNTIF('Ref. Chile'!$M$7:'Ref. Chile'!M481,'Ref. Chile'!M481)-1,"")</f>
        <v>2232</v>
      </c>
      <c r="AO482" s="7">
        <f>IFERROR(RANK('Ref. Chile'!H481,'Ref. Chile'!H:H,1)+COUNTIF('Ref. Chile'!$H$7:'Ref. Chile'!H481,'Ref. Chile'!H481)-1,"")</f>
        <v>717</v>
      </c>
      <c r="AP482" s="7">
        <f>IFERROR(RANK('Ref. Chile'!I481,'Ref. Chile'!I:I,1)+COUNTIF('Ref. Chile'!$I$7:'Ref. Chile'!I481,'Ref. Chile'!I481)-1,"")</f>
        <v>205</v>
      </c>
      <c r="AQ482" s="7">
        <f>IFERROR(RANK('Ref. Chile'!J481,'Ref. Chile'!J:J,1)+COUNTIF('Ref. Chile'!$J$7:'Ref. Chile'!J481,'Ref. Chile'!J481)-1,"")</f>
        <v>75</v>
      </c>
    </row>
    <row r="483" spans="31:43" ht="17.25" customHeight="1" x14ac:dyDescent="0.3">
      <c r="AE483" s="5" t="s">
        <v>478</v>
      </c>
      <c r="AF483" s="5" t="s">
        <v>3561</v>
      </c>
      <c r="AG483" s="6" t="s">
        <v>3005</v>
      </c>
      <c r="AH483" s="6" t="s">
        <v>4146</v>
      </c>
      <c r="AI483" s="7">
        <f>IFERROR(RANK('Ref. Chile'!H482,'Ref. Chile'!H:H,0)+COUNTIF('Ref. Chile'!$H$7:'Ref. Chile'!H482,'Ref. Chile'!H482)-1,"")</f>
        <v>2133</v>
      </c>
      <c r="AJ483" s="7">
        <f>IFERROR(RANK('Ref. Chile'!I482,'Ref. Chile'!I:I,0)+COUNTIF('Ref. Chile'!$I$7:'Ref. Chile'!I482,'Ref. Chile'!I482)-1,"")</f>
        <v>2584</v>
      </c>
      <c r="AK483" s="7">
        <f>IFERROR(RANK('Ref. Chile'!J482,'Ref. Chile'!J:J,0)+COUNTIF('Ref. Chile'!$J$7:'Ref. Chile'!J482,'Ref. Chile'!J482)-1,"")</f>
        <v>2532</v>
      </c>
      <c r="AL483" s="7">
        <f>IFERROR(RANK('Ref. Chile'!K482,'Ref. Chile'!K:K,0)+COUNTIF('Ref. Chile'!$K$7:'Ref. Chile'!K482,'Ref. Chile'!K482)-1,"")</f>
        <v>2321</v>
      </c>
      <c r="AM483" s="7">
        <f>IFERROR(RANK('Ref. Chile'!L482,'Ref. Chile'!L:L,0)+COUNTIF('Ref. Chile'!$L$7:'Ref. Chile'!L482,'Ref. Chile'!L482)-1,"")</f>
        <v>2645</v>
      </c>
      <c r="AN483" s="7">
        <f>IFERROR(RANK('Ref. Chile'!M482,'Ref. Chile'!M:M,0)+COUNTIF('Ref. Chile'!$M$7:'Ref. Chile'!M482,'Ref. Chile'!M482)-1,"")</f>
        <v>2242</v>
      </c>
      <c r="AO483" s="7">
        <f>IFERROR(RANK('Ref. Chile'!H482,'Ref. Chile'!H:H,1)+COUNTIF('Ref. Chile'!$H$7:'Ref. Chile'!H482,'Ref. Chile'!H482)-1,"")</f>
        <v>670</v>
      </c>
      <c r="AP483" s="7">
        <f>IFERROR(RANK('Ref. Chile'!I482,'Ref. Chile'!I:I,1)+COUNTIF('Ref. Chile'!$I$7:'Ref. Chile'!I482,'Ref. Chile'!I482)-1,"")</f>
        <v>169</v>
      </c>
      <c r="AQ483" s="7">
        <f>IFERROR(RANK('Ref. Chile'!J482,'Ref. Chile'!J:J,1)+COUNTIF('Ref. Chile'!$J$7:'Ref. Chile'!J482,'Ref. Chile'!J482)-1,"")</f>
        <v>38</v>
      </c>
    </row>
    <row r="484" spans="31:43" ht="17.25" customHeight="1" x14ac:dyDescent="0.3">
      <c r="AE484" s="5" t="s">
        <v>479</v>
      </c>
      <c r="AF484" s="5" t="s">
        <v>3562</v>
      </c>
      <c r="AG484" s="6" t="s">
        <v>3005</v>
      </c>
      <c r="AH484" s="6" t="s">
        <v>4161</v>
      </c>
      <c r="AI484" s="7">
        <f>IFERROR(RANK('Ref. Chile'!H483,'Ref. Chile'!H:H,0)+COUNTIF('Ref. Chile'!$H$7:'Ref. Chile'!H483,'Ref. Chile'!H483)-1,"")</f>
        <v>2111</v>
      </c>
      <c r="AJ484" s="7">
        <f>IFERROR(RANK('Ref. Chile'!I483,'Ref. Chile'!I:I,0)+COUNTIF('Ref. Chile'!$I$7:'Ref. Chile'!I483,'Ref. Chile'!I483)-1,"")</f>
        <v>2554</v>
      </c>
      <c r="AK484" s="7">
        <f>IFERROR(RANK('Ref. Chile'!J483,'Ref. Chile'!J:J,0)+COUNTIF('Ref. Chile'!$J$7:'Ref. Chile'!J483,'Ref. Chile'!J483)-1,"")</f>
        <v>2510</v>
      </c>
      <c r="AL484" s="7">
        <f>IFERROR(RANK('Ref. Chile'!K483,'Ref. Chile'!K:K,0)+COUNTIF('Ref. Chile'!$K$7:'Ref. Chile'!K483,'Ref. Chile'!K483)-1,"")</f>
        <v>2319</v>
      </c>
      <c r="AM484" s="7">
        <f>IFERROR(RANK('Ref. Chile'!L483,'Ref. Chile'!L:L,0)+COUNTIF('Ref. Chile'!$L$7:'Ref. Chile'!L483,'Ref. Chile'!L483)-1,"")</f>
        <v>2635</v>
      </c>
      <c r="AN484" s="7">
        <f>IFERROR(RANK('Ref. Chile'!M483,'Ref. Chile'!M:M,0)+COUNTIF('Ref. Chile'!$M$7:'Ref. Chile'!M483,'Ref. Chile'!M483)-1,"")</f>
        <v>2235</v>
      </c>
      <c r="AO484" s="7">
        <f>IFERROR(RANK('Ref. Chile'!H483,'Ref. Chile'!H:H,1)+COUNTIF('Ref. Chile'!$H$7:'Ref. Chile'!H483,'Ref. Chile'!H483)-1,"")</f>
        <v>692</v>
      </c>
      <c r="AP484" s="7">
        <f>IFERROR(RANK('Ref. Chile'!I483,'Ref. Chile'!I:I,1)+COUNTIF('Ref. Chile'!$I$7:'Ref. Chile'!I483,'Ref. Chile'!I483)-1,"")</f>
        <v>199</v>
      </c>
      <c r="AQ484" s="7">
        <f>IFERROR(RANK('Ref. Chile'!J483,'Ref. Chile'!J:J,1)+COUNTIF('Ref. Chile'!$J$7:'Ref. Chile'!J483,'Ref. Chile'!J483)-1,"")</f>
        <v>60</v>
      </c>
    </row>
    <row r="485" spans="31:43" ht="17.25" customHeight="1" x14ac:dyDescent="0.3">
      <c r="AE485" s="5" t="s">
        <v>480</v>
      </c>
      <c r="AF485" s="5" t="s">
        <v>3563</v>
      </c>
      <c r="AG485" s="6" t="s">
        <v>3005</v>
      </c>
      <c r="AH485" s="6" t="s">
        <v>4162</v>
      </c>
      <c r="AI485" s="7">
        <f>IFERROR(RANK('Ref. Chile'!H484,'Ref. Chile'!H:H,0)+COUNTIF('Ref. Chile'!$H$7:'Ref. Chile'!H484,'Ref. Chile'!H484)-1,"")</f>
        <v>897</v>
      </c>
      <c r="AJ485" s="7">
        <f>IFERROR(RANK('Ref. Chile'!I484,'Ref. Chile'!I:I,0)+COUNTIF('Ref. Chile'!$I$7:'Ref. Chile'!I484,'Ref. Chile'!I484)-1,"")</f>
        <v>715</v>
      </c>
      <c r="AK485" s="7">
        <f>IFERROR(RANK('Ref. Chile'!J484,'Ref. Chile'!J:J,0)+COUNTIF('Ref. Chile'!$J$7:'Ref. Chile'!J484,'Ref. Chile'!J484)-1,"")</f>
        <v>2560</v>
      </c>
      <c r="AL485" s="7">
        <f>IFERROR(RANK('Ref. Chile'!K484,'Ref. Chile'!K:K,0)+COUNTIF('Ref. Chile'!$K$7:'Ref. Chile'!K484,'Ref. Chile'!K484)-1,"")</f>
        <v>962</v>
      </c>
      <c r="AM485" s="7">
        <f>IFERROR(RANK('Ref. Chile'!L484,'Ref. Chile'!L:L,0)+COUNTIF('Ref. Chile'!$L$7:'Ref. Chile'!L484,'Ref. Chile'!L484)-1,"")</f>
        <v>420</v>
      </c>
      <c r="AN485" s="7">
        <f>IFERROR(RANK('Ref. Chile'!M484,'Ref. Chile'!M:M,0)+COUNTIF('Ref. Chile'!$M$7:'Ref. Chile'!M484,'Ref. Chile'!M484)-1,"")</f>
        <v>2316</v>
      </c>
      <c r="AO485" s="7">
        <f>IFERROR(RANK('Ref. Chile'!H484,'Ref. Chile'!H:H,1)+COUNTIF('Ref. Chile'!$H$7:'Ref. Chile'!H484,'Ref. Chile'!H484)-1,"")</f>
        <v>1784</v>
      </c>
      <c r="AP485" s="7">
        <f>IFERROR(RANK('Ref. Chile'!I484,'Ref. Chile'!I:I,1)+COUNTIF('Ref. Chile'!$I$7:'Ref. Chile'!I484,'Ref. Chile'!I484)-1,"")</f>
        <v>1931</v>
      </c>
      <c r="AQ485" s="7">
        <f>IFERROR(RANK('Ref. Chile'!J484,'Ref. Chile'!J:J,1)+COUNTIF('Ref. Chile'!$J$7:'Ref. Chile'!J484,'Ref. Chile'!J484)-1,"")</f>
        <v>10</v>
      </c>
    </row>
    <row r="486" spans="31:43" ht="17.25" customHeight="1" x14ac:dyDescent="0.3">
      <c r="AE486" s="5" t="s">
        <v>481</v>
      </c>
      <c r="AF486" s="5" t="s">
        <v>3564</v>
      </c>
      <c r="AG486" s="6" t="s">
        <v>3005</v>
      </c>
      <c r="AH486" s="6" t="s">
        <v>4163</v>
      </c>
      <c r="AI486" s="7">
        <f>IFERROR(RANK('Ref. Chile'!H485,'Ref. Chile'!H:H,0)+COUNTIF('Ref. Chile'!$H$7:'Ref. Chile'!H485,'Ref. Chile'!H485)-1,"")</f>
        <v>2132</v>
      </c>
      <c r="AJ486" s="7">
        <f>IFERROR(RANK('Ref. Chile'!I485,'Ref. Chile'!I:I,0)+COUNTIF('Ref. Chile'!$I$7:'Ref. Chile'!I485,'Ref. Chile'!I485)-1,"")</f>
        <v>2576</v>
      </c>
      <c r="AK486" s="7">
        <f>IFERROR(RANK('Ref. Chile'!J485,'Ref. Chile'!J:J,0)+COUNTIF('Ref. Chile'!$J$7:'Ref. Chile'!J485,'Ref. Chile'!J485)-1,"")</f>
        <v>2529</v>
      </c>
      <c r="AL486" s="7">
        <f>IFERROR(RANK('Ref. Chile'!K485,'Ref. Chile'!K:K,0)+COUNTIF('Ref. Chile'!$K$7:'Ref. Chile'!K485,'Ref. Chile'!K485)-1,"")</f>
        <v>2320</v>
      </c>
      <c r="AM486" s="7">
        <f>IFERROR(RANK('Ref. Chile'!L485,'Ref. Chile'!L:L,0)+COUNTIF('Ref. Chile'!$L$7:'Ref. Chile'!L485,'Ref. Chile'!L485)-1,"")</f>
        <v>2642</v>
      </c>
      <c r="AN486" s="7">
        <f>IFERROR(RANK('Ref. Chile'!M485,'Ref. Chile'!M:M,0)+COUNTIF('Ref. Chile'!$M$7:'Ref. Chile'!M485,'Ref. Chile'!M485)-1,"")</f>
        <v>2239</v>
      </c>
      <c r="AO486" s="7">
        <f>IFERROR(RANK('Ref. Chile'!H485,'Ref. Chile'!H:H,1)+COUNTIF('Ref. Chile'!$H$7:'Ref. Chile'!H485,'Ref. Chile'!H485)-1,"")</f>
        <v>671</v>
      </c>
      <c r="AP486" s="7">
        <f>IFERROR(RANK('Ref. Chile'!I485,'Ref. Chile'!I:I,1)+COUNTIF('Ref. Chile'!$I$7:'Ref. Chile'!I485,'Ref. Chile'!I485)-1,"")</f>
        <v>177</v>
      </c>
      <c r="AQ486" s="7">
        <f>IFERROR(RANK('Ref. Chile'!J485,'Ref. Chile'!J:J,1)+COUNTIF('Ref. Chile'!$J$7:'Ref. Chile'!J485,'Ref. Chile'!J485)-1,"")</f>
        <v>41</v>
      </c>
    </row>
    <row r="487" spans="31:43" ht="17.25" customHeight="1" x14ac:dyDescent="0.3">
      <c r="AE487" s="5" t="s">
        <v>482</v>
      </c>
      <c r="AF487" s="5" t="s">
        <v>3565</v>
      </c>
      <c r="AG487" s="6" t="s">
        <v>3005</v>
      </c>
      <c r="AH487" s="6" t="s">
        <v>4148</v>
      </c>
      <c r="AI487" s="7">
        <f>IFERROR(RANK('Ref. Chile'!H486,'Ref. Chile'!H:H,0)+COUNTIF('Ref. Chile'!$H$7:'Ref. Chile'!H486,'Ref. Chile'!H486)-1,"")</f>
        <v>2140</v>
      </c>
      <c r="AJ487" s="7">
        <f>IFERROR(RANK('Ref. Chile'!I486,'Ref. Chile'!I:I,0)+COUNTIF('Ref. Chile'!$I$7:'Ref. Chile'!I486,'Ref. Chile'!I486)-1,"")</f>
        <v>2594</v>
      </c>
      <c r="AK487" s="7">
        <f>IFERROR(RANK('Ref. Chile'!J486,'Ref. Chile'!J:J,0)+COUNTIF('Ref. Chile'!$J$7:'Ref. Chile'!J486,'Ref. Chile'!J486)-1,"")</f>
        <v>2545</v>
      </c>
      <c r="AL487" s="7">
        <f>IFERROR(RANK('Ref. Chile'!K486,'Ref. Chile'!K:K,0)+COUNTIF('Ref. Chile'!$K$7:'Ref. Chile'!K486,'Ref. Chile'!K486)-1,"")</f>
        <v>2322</v>
      </c>
      <c r="AM487" s="7">
        <f>IFERROR(RANK('Ref. Chile'!L486,'Ref. Chile'!L:L,0)+COUNTIF('Ref. Chile'!$L$7:'Ref. Chile'!L486,'Ref. Chile'!L486)-1,"")</f>
        <v>2655</v>
      </c>
      <c r="AN487" s="7">
        <f>IFERROR(RANK('Ref. Chile'!M486,'Ref. Chile'!M:M,0)+COUNTIF('Ref. Chile'!$M$7:'Ref. Chile'!M486,'Ref. Chile'!M486)-1,"")</f>
        <v>2249</v>
      </c>
      <c r="AO487" s="7">
        <f>IFERROR(RANK('Ref. Chile'!H486,'Ref. Chile'!H:H,1)+COUNTIF('Ref. Chile'!$H$7:'Ref. Chile'!H486,'Ref. Chile'!H486)-1,"")</f>
        <v>663</v>
      </c>
      <c r="AP487" s="7">
        <f>IFERROR(RANK('Ref. Chile'!I486,'Ref. Chile'!I:I,1)+COUNTIF('Ref. Chile'!$I$7:'Ref. Chile'!I486,'Ref. Chile'!I486)-1,"")</f>
        <v>159</v>
      </c>
      <c r="AQ487" s="7">
        <f>IFERROR(RANK('Ref. Chile'!J486,'Ref. Chile'!J:J,1)+COUNTIF('Ref. Chile'!$J$7:'Ref. Chile'!J486,'Ref. Chile'!J486)-1,"")</f>
        <v>25</v>
      </c>
    </row>
    <row r="488" spans="31:43" ht="17.25" customHeight="1" x14ac:dyDescent="0.3">
      <c r="AE488" s="5" t="s">
        <v>483</v>
      </c>
      <c r="AF488" s="5" t="s">
        <v>3566</v>
      </c>
      <c r="AG488" s="6" t="s">
        <v>3005</v>
      </c>
      <c r="AH488" s="6" t="s">
        <v>4164</v>
      </c>
      <c r="AI488" s="7">
        <f>IFERROR(RANK('Ref. Chile'!H487,'Ref. Chile'!H:H,0)+COUNTIF('Ref. Chile'!$H$7:'Ref. Chile'!H487,'Ref. Chile'!H487)-1,"")</f>
        <v>898</v>
      </c>
      <c r="AJ488" s="7">
        <f>IFERROR(RANK('Ref. Chile'!I487,'Ref. Chile'!I:I,0)+COUNTIF('Ref. Chile'!$I$7:'Ref. Chile'!I487,'Ref. Chile'!I487)-1,"")</f>
        <v>716</v>
      </c>
      <c r="AK488" s="7">
        <f>IFERROR(RANK('Ref. Chile'!J487,'Ref. Chile'!J:J,0)+COUNTIF('Ref. Chile'!$J$7:'Ref. Chile'!J487,'Ref. Chile'!J487)-1,"")</f>
        <v>2230</v>
      </c>
      <c r="AL488" s="7">
        <f>IFERROR(RANK('Ref. Chile'!K487,'Ref. Chile'!K:K,0)+COUNTIF('Ref. Chile'!$K$7:'Ref. Chile'!K487,'Ref. Chile'!K487)-1,"")</f>
        <v>963</v>
      </c>
      <c r="AM488" s="7">
        <f>IFERROR(RANK('Ref. Chile'!L487,'Ref. Chile'!L:L,0)+COUNTIF('Ref. Chile'!$L$7:'Ref. Chile'!L487,'Ref. Chile'!L487)-1,"")</f>
        <v>421</v>
      </c>
      <c r="AN488" s="7">
        <f>IFERROR(RANK('Ref. Chile'!M487,'Ref. Chile'!M:M,0)+COUNTIF('Ref. Chile'!$M$7:'Ref. Chile'!M487,'Ref. Chile'!M487)-1,"")</f>
        <v>1515</v>
      </c>
      <c r="AO488" s="7">
        <f>IFERROR(RANK('Ref. Chile'!H487,'Ref. Chile'!H:H,1)+COUNTIF('Ref. Chile'!$H$7:'Ref. Chile'!H487,'Ref. Chile'!H487)-1,"")</f>
        <v>1785</v>
      </c>
      <c r="AP488" s="7">
        <f>IFERROR(RANK('Ref. Chile'!I487,'Ref. Chile'!I:I,1)+COUNTIF('Ref. Chile'!$I$7:'Ref. Chile'!I487,'Ref. Chile'!I487)-1,"")</f>
        <v>1932</v>
      </c>
      <c r="AQ488" s="7">
        <f>IFERROR(RANK('Ref. Chile'!J487,'Ref. Chile'!J:J,1)+COUNTIF('Ref. Chile'!$J$7:'Ref. Chile'!J487,'Ref. Chile'!J487)-1,"")</f>
        <v>340</v>
      </c>
    </row>
    <row r="489" spans="31:43" ht="17.25" customHeight="1" x14ac:dyDescent="0.3">
      <c r="AE489" s="5" t="s">
        <v>484</v>
      </c>
      <c r="AF489" s="5" t="s">
        <v>3567</v>
      </c>
      <c r="AG489" s="6" t="s">
        <v>3006</v>
      </c>
      <c r="AH489" s="6" t="s">
        <v>4088</v>
      </c>
      <c r="AI489" s="7">
        <f>IFERROR(RANK('Ref. Chile'!H488,'Ref. Chile'!H:H,0)+COUNTIF('Ref. Chile'!$H$7:'Ref. Chile'!H488,'Ref. Chile'!H488)-1,"")</f>
        <v>2751</v>
      </c>
      <c r="AJ489" s="7">
        <f>IFERROR(RANK('Ref. Chile'!I488,'Ref. Chile'!I:I,0)+COUNTIF('Ref. Chile'!$I$7:'Ref. Chile'!I488,'Ref. Chile'!I488)-1,"")</f>
        <v>2078</v>
      </c>
      <c r="AK489" s="7">
        <f>IFERROR(RANK('Ref. Chile'!J488,'Ref. Chile'!J:J,0)+COUNTIF('Ref. Chile'!$J$7:'Ref. Chile'!J488,'Ref. Chile'!J488)-1,"")</f>
        <v>2461</v>
      </c>
      <c r="AL489" s="7">
        <f>IFERROR(RANK('Ref. Chile'!K488,'Ref. Chile'!K:K,0)+COUNTIF('Ref. Chile'!$K$7:'Ref. Chile'!K488,'Ref. Chile'!K488)-1,"")</f>
        <v>2452</v>
      </c>
      <c r="AM489" s="7">
        <f>IFERROR(RANK('Ref. Chile'!L488,'Ref. Chile'!L:L,0)+COUNTIF('Ref. Chile'!$L$7:'Ref. Chile'!L488,'Ref. Chile'!L488)-1,"")</f>
        <v>2576</v>
      </c>
      <c r="AN489" s="7">
        <f>IFERROR(RANK('Ref. Chile'!M488,'Ref. Chile'!M:M,0)+COUNTIF('Ref. Chile'!$M$7:'Ref. Chile'!M488,'Ref. Chile'!M488)-1,"")</f>
        <v>2594</v>
      </c>
      <c r="AO489" s="7">
        <f>IFERROR(RANK('Ref. Chile'!H488,'Ref. Chile'!H:H,1)+COUNTIF('Ref. Chile'!$H$7:'Ref. Chile'!H488,'Ref. Chile'!H488)-1,"")</f>
        <v>52</v>
      </c>
      <c r="AP489" s="7">
        <f>IFERROR(RANK('Ref. Chile'!I488,'Ref. Chile'!I:I,1)+COUNTIF('Ref. Chile'!$I$7:'Ref. Chile'!I488,'Ref. Chile'!I488)-1,"")</f>
        <v>675</v>
      </c>
      <c r="AQ489" s="7">
        <f>IFERROR(RANK('Ref. Chile'!J488,'Ref. Chile'!J:J,1)+COUNTIF('Ref. Chile'!$J$7:'Ref. Chile'!J488,'Ref. Chile'!J488)-1,"")</f>
        <v>109</v>
      </c>
    </row>
    <row r="490" spans="31:43" ht="17.25" customHeight="1" x14ac:dyDescent="0.3">
      <c r="AE490" s="5" t="s">
        <v>485</v>
      </c>
      <c r="AF490" s="5" t="s">
        <v>3568</v>
      </c>
      <c r="AG490" s="6" t="s">
        <v>3006</v>
      </c>
      <c r="AH490" s="6" t="s">
        <v>4146</v>
      </c>
      <c r="AI490" s="7">
        <f>IFERROR(RANK('Ref. Chile'!H489,'Ref. Chile'!H:H,0)+COUNTIF('Ref. Chile'!$H$7:'Ref. Chile'!H489,'Ref. Chile'!H489)-1,"")</f>
        <v>2754</v>
      </c>
      <c r="AJ490" s="7">
        <f>IFERROR(RANK('Ref. Chile'!I489,'Ref. Chile'!I:I,0)+COUNTIF('Ref. Chile'!$I$7:'Ref. Chile'!I489,'Ref. Chile'!I489)-1,"")</f>
        <v>2108</v>
      </c>
      <c r="AK490" s="7">
        <f>IFERROR(RANK('Ref. Chile'!J489,'Ref. Chile'!J:J,0)+COUNTIF('Ref. Chile'!$J$7:'Ref. Chile'!J489,'Ref. Chile'!J489)-1,"")</f>
        <v>2519</v>
      </c>
      <c r="AL490" s="7">
        <f>IFERROR(RANK('Ref. Chile'!K489,'Ref. Chile'!K:K,0)+COUNTIF('Ref. Chile'!$K$7:'Ref. Chile'!K489,'Ref. Chile'!K489)-1,"")</f>
        <v>2458</v>
      </c>
      <c r="AM490" s="7">
        <f>IFERROR(RANK('Ref. Chile'!L489,'Ref. Chile'!L:L,0)+COUNTIF('Ref. Chile'!$L$7:'Ref. Chile'!L489,'Ref. Chile'!L489)-1,"")</f>
        <v>2599</v>
      </c>
      <c r="AN490" s="7">
        <f>IFERROR(RANK('Ref. Chile'!M489,'Ref. Chile'!M:M,0)+COUNTIF('Ref. Chile'!$M$7:'Ref. Chile'!M489,'Ref. Chile'!M489)-1,"")</f>
        <v>2598</v>
      </c>
      <c r="AO490" s="7">
        <f>IFERROR(RANK('Ref. Chile'!H489,'Ref. Chile'!H:H,1)+COUNTIF('Ref. Chile'!$H$7:'Ref. Chile'!H489,'Ref. Chile'!H489)-1,"")</f>
        <v>49</v>
      </c>
      <c r="AP490" s="7">
        <f>IFERROR(RANK('Ref. Chile'!I489,'Ref. Chile'!I:I,1)+COUNTIF('Ref. Chile'!$I$7:'Ref. Chile'!I489,'Ref. Chile'!I489)-1,"")</f>
        <v>645</v>
      </c>
      <c r="AQ490" s="7">
        <f>IFERROR(RANK('Ref. Chile'!J489,'Ref. Chile'!J:J,1)+COUNTIF('Ref. Chile'!$J$7:'Ref. Chile'!J489,'Ref. Chile'!J489)-1,"")</f>
        <v>51</v>
      </c>
    </row>
    <row r="491" spans="31:43" ht="17.25" customHeight="1" x14ac:dyDescent="0.3">
      <c r="AE491" s="5" t="s">
        <v>486</v>
      </c>
      <c r="AF491" s="5" t="s">
        <v>3569</v>
      </c>
      <c r="AG491" s="6" t="s">
        <v>3006</v>
      </c>
      <c r="AH491" s="6" t="s">
        <v>4094</v>
      </c>
      <c r="AI491" s="7">
        <f>IFERROR(RANK('Ref. Chile'!H490,'Ref. Chile'!H:H,0)+COUNTIF('Ref. Chile'!$H$7:'Ref. Chile'!H490,'Ref. Chile'!H490)-1,"")</f>
        <v>899</v>
      </c>
      <c r="AJ491" s="7">
        <f>IFERROR(RANK('Ref. Chile'!I490,'Ref. Chile'!I:I,0)+COUNTIF('Ref. Chile'!$I$7:'Ref. Chile'!I490,'Ref. Chile'!I490)-1,"")</f>
        <v>717</v>
      </c>
      <c r="AK491" s="7">
        <f>IFERROR(RANK('Ref. Chile'!J490,'Ref. Chile'!J:J,0)+COUNTIF('Ref. Chile'!$J$7:'Ref. Chile'!J490,'Ref. Chile'!J490)-1,"")</f>
        <v>1653</v>
      </c>
      <c r="AL491" s="7">
        <f>IFERROR(RANK('Ref. Chile'!K490,'Ref. Chile'!K:K,0)+COUNTIF('Ref. Chile'!$K$7:'Ref. Chile'!K490,'Ref. Chile'!K490)-1,"")</f>
        <v>964</v>
      </c>
      <c r="AM491" s="7">
        <f>IFERROR(RANK('Ref. Chile'!L490,'Ref. Chile'!L:L,0)+COUNTIF('Ref. Chile'!$L$7:'Ref. Chile'!L490,'Ref. Chile'!L490)-1,"")</f>
        <v>422</v>
      </c>
      <c r="AN491" s="7">
        <f>IFERROR(RANK('Ref. Chile'!M490,'Ref. Chile'!M:M,0)+COUNTIF('Ref. Chile'!$M$7:'Ref. Chile'!M490,'Ref. Chile'!M490)-1,"")</f>
        <v>1516</v>
      </c>
      <c r="AO491" s="7">
        <f>IFERROR(RANK('Ref. Chile'!H490,'Ref. Chile'!H:H,1)+COUNTIF('Ref. Chile'!$H$7:'Ref. Chile'!H490,'Ref. Chile'!H490)-1,"")</f>
        <v>1786</v>
      </c>
      <c r="AP491" s="7">
        <f>IFERROR(RANK('Ref. Chile'!I490,'Ref. Chile'!I:I,1)+COUNTIF('Ref. Chile'!$I$7:'Ref. Chile'!I490,'Ref. Chile'!I490)-1,"")</f>
        <v>1933</v>
      </c>
      <c r="AQ491" s="7">
        <f>IFERROR(RANK('Ref. Chile'!J490,'Ref. Chile'!J:J,1)+COUNTIF('Ref. Chile'!$J$7:'Ref. Chile'!J490,'Ref. Chile'!J490)-1,"")</f>
        <v>849</v>
      </c>
    </row>
    <row r="492" spans="31:43" ht="17.25" customHeight="1" x14ac:dyDescent="0.3">
      <c r="AE492" s="5" t="s">
        <v>487</v>
      </c>
      <c r="AF492" s="5" t="s">
        <v>3570</v>
      </c>
      <c r="AG492" s="6" t="s">
        <v>3006</v>
      </c>
      <c r="AH492" s="6" t="s">
        <v>4095</v>
      </c>
      <c r="AI492" s="7">
        <f>IFERROR(RANK('Ref. Chile'!H491,'Ref. Chile'!H:H,0)+COUNTIF('Ref. Chile'!$H$7:'Ref. Chile'!H491,'Ref. Chile'!H491)-1,"")</f>
        <v>900</v>
      </c>
      <c r="AJ492" s="7">
        <f>IFERROR(RANK('Ref. Chile'!I491,'Ref. Chile'!I:I,0)+COUNTIF('Ref. Chile'!$I$7:'Ref. Chile'!I491,'Ref. Chile'!I491)-1,"")</f>
        <v>718</v>
      </c>
      <c r="AK492" s="7">
        <f>IFERROR(RANK('Ref. Chile'!J491,'Ref. Chile'!J:J,0)+COUNTIF('Ref. Chile'!$J$7:'Ref. Chile'!J491,'Ref. Chile'!J491)-1,"")</f>
        <v>1654</v>
      </c>
      <c r="AL492" s="7">
        <f>IFERROR(RANK('Ref. Chile'!K491,'Ref. Chile'!K:K,0)+COUNTIF('Ref. Chile'!$K$7:'Ref. Chile'!K491,'Ref. Chile'!K491)-1,"")</f>
        <v>965</v>
      </c>
      <c r="AM492" s="7">
        <f>IFERROR(RANK('Ref. Chile'!L491,'Ref. Chile'!L:L,0)+COUNTIF('Ref. Chile'!$L$7:'Ref. Chile'!L491,'Ref. Chile'!L491)-1,"")</f>
        <v>423</v>
      </c>
      <c r="AN492" s="7">
        <f>IFERROR(RANK('Ref. Chile'!M491,'Ref. Chile'!M:M,0)+COUNTIF('Ref. Chile'!$M$7:'Ref. Chile'!M491,'Ref. Chile'!M491)-1,"")</f>
        <v>1517</v>
      </c>
      <c r="AO492" s="7">
        <f>IFERROR(RANK('Ref. Chile'!H491,'Ref. Chile'!H:H,1)+COUNTIF('Ref. Chile'!$H$7:'Ref. Chile'!H491,'Ref. Chile'!H491)-1,"")</f>
        <v>1787</v>
      </c>
      <c r="AP492" s="7">
        <f>IFERROR(RANK('Ref. Chile'!I491,'Ref. Chile'!I:I,1)+COUNTIF('Ref. Chile'!$I$7:'Ref. Chile'!I491,'Ref. Chile'!I491)-1,"")</f>
        <v>1934</v>
      </c>
      <c r="AQ492" s="7">
        <f>IFERROR(RANK('Ref. Chile'!J491,'Ref. Chile'!J:J,1)+COUNTIF('Ref. Chile'!$J$7:'Ref. Chile'!J491,'Ref. Chile'!J491)-1,"")</f>
        <v>850</v>
      </c>
    </row>
    <row r="493" spans="31:43" ht="17.25" customHeight="1" x14ac:dyDescent="0.3">
      <c r="AE493" s="5" t="s">
        <v>488</v>
      </c>
      <c r="AF493" s="5" t="s">
        <v>3571</v>
      </c>
      <c r="AG493" s="6" t="s">
        <v>3006</v>
      </c>
      <c r="AH493" s="6" t="s">
        <v>4102</v>
      </c>
      <c r="AI493" s="7">
        <f>IFERROR(RANK('Ref. Chile'!H492,'Ref. Chile'!H:H,0)+COUNTIF('Ref. Chile'!$H$7:'Ref. Chile'!H492,'Ref. Chile'!H492)-1,"")</f>
        <v>901</v>
      </c>
      <c r="AJ493" s="7">
        <f>IFERROR(RANK('Ref. Chile'!I492,'Ref. Chile'!I:I,0)+COUNTIF('Ref. Chile'!$I$7:'Ref. Chile'!I492,'Ref. Chile'!I492)-1,"")</f>
        <v>719</v>
      </c>
      <c r="AK493" s="7">
        <f>IFERROR(RANK('Ref. Chile'!J492,'Ref. Chile'!J:J,0)+COUNTIF('Ref. Chile'!$J$7:'Ref. Chile'!J492,'Ref. Chile'!J492)-1,"")</f>
        <v>1655</v>
      </c>
      <c r="AL493" s="7">
        <f>IFERROR(RANK('Ref. Chile'!K492,'Ref. Chile'!K:K,0)+COUNTIF('Ref. Chile'!$K$7:'Ref. Chile'!K492,'Ref. Chile'!K492)-1,"")</f>
        <v>966</v>
      </c>
      <c r="AM493" s="7">
        <f>IFERROR(RANK('Ref. Chile'!L492,'Ref. Chile'!L:L,0)+COUNTIF('Ref. Chile'!$L$7:'Ref. Chile'!L492,'Ref. Chile'!L492)-1,"")</f>
        <v>424</v>
      </c>
      <c r="AN493" s="7">
        <f>IFERROR(RANK('Ref. Chile'!M492,'Ref. Chile'!M:M,0)+COUNTIF('Ref. Chile'!$M$7:'Ref. Chile'!M492,'Ref. Chile'!M492)-1,"")</f>
        <v>1518</v>
      </c>
      <c r="AO493" s="7">
        <f>IFERROR(RANK('Ref. Chile'!H492,'Ref. Chile'!H:H,1)+COUNTIF('Ref. Chile'!$H$7:'Ref. Chile'!H492,'Ref. Chile'!H492)-1,"")</f>
        <v>1788</v>
      </c>
      <c r="AP493" s="7">
        <f>IFERROR(RANK('Ref. Chile'!I492,'Ref. Chile'!I:I,1)+COUNTIF('Ref. Chile'!$I$7:'Ref. Chile'!I492,'Ref. Chile'!I492)-1,"")</f>
        <v>1935</v>
      </c>
      <c r="AQ493" s="7">
        <f>IFERROR(RANK('Ref. Chile'!J492,'Ref. Chile'!J:J,1)+COUNTIF('Ref. Chile'!$J$7:'Ref. Chile'!J492,'Ref. Chile'!J492)-1,"")</f>
        <v>851</v>
      </c>
    </row>
    <row r="494" spans="31:43" ht="17.25" customHeight="1" x14ac:dyDescent="0.3">
      <c r="AE494" s="5" t="s">
        <v>489</v>
      </c>
      <c r="AF494" s="5" t="s">
        <v>3572</v>
      </c>
      <c r="AG494" s="6" t="s">
        <v>3006</v>
      </c>
      <c r="AH494" s="6" t="s">
        <v>4161</v>
      </c>
      <c r="AI494" s="7">
        <f>IFERROR(RANK('Ref. Chile'!H493,'Ref. Chile'!H:H,0)+COUNTIF('Ref. Chile'!$H$7:'Ref. Chile'!H493,'Ref. Chile'!H493)-1,"")</f>
        <v>2752</v>
      </c>
      <c r="AJ494" s="7">
        <f>IFERROR(RANK('Ref. Chile'!I493,'Ref. Chile'!I:I,0)+COUNTIF('Ref. Chile'!$I$7:'Ref. Chile'!I493,'Ref. Chile'!I493)-1,"")</f>
        <v>2089</v>
      </c>
      <c r="AK494" s="7">
        <f>IFERROR(RANK('Ref. Chile'!J493,'Ref. Chile'!J:J,0)+COUNTIF('Ref. Chile'!$J$7:'Ref. Chile'!J493,'Ref. Chile'!J493)-1,"")</f>
        <v>2479</v>
      </c>
      <c r="AL494" s="7">
        <f>IFERROR(RANK('Ref. Chile'!K493,'Ref. Chile'!K:K,0)+COUNTIF('Ref. Chile'!$K$7:'Ref. Chile'!K493,'Ref. Chile'!K493)-1,"")</f>
        <v>2455</v>
      </c>
      <c r="AM494" s="7">
        <f>IFERROR(RANK('Ref. Chile'!L493,'Ref. Chile'!L:L,0)+COUNTIF('Ref. Chile'!$L$7:'Ref. Chile'!L493,'Ref. Chile'!L493)-1,"")</f>
        <v>2579</v>
      </c>
      <c r="AN494" s="7">
        <f>IFERROR(RANK('Ref. Chile'!M493,'Ref. Chile'!M:M,0)+COUNTIF('Ref. Chile'!$M$7:'Ref. Chile'!M493,'Ref. Chile'!M493)-1,"")</f>
        <v>2596</v>
      </c>
      <c r="AO494" s="7">
        <f>IFERROR(RANK('Ref. Chile'!H493,'Ref. Chile'!H:H,1)+COUNTIF('Ref. Chile'!$H$7:'Ref. Chile'!H493,'Ref. Chile'!H493)-1,"")</f>
        <v>51</v>
      </c>
      <c r="AP494" s="7">
        <f>IFERROR(RANK('Ref. Chile'!I493,'Ref. Chile'!I:I,1)+COUNTIF('Ref. Chile'!$I$7:'Ref. Chile'!I493,'Ref. Chile'!I493)-1,"")</f>
        <v>664</v>
      </c>
      <c r="AQ494" s="7">
        <f>IFERROR(RANK('Ref. Chile'!J493,'Ref. Chile'!J:J,1)+COUNTIF('Ref. Chile'!$J$7:'Ref. Chile'!J493,'Ref. Chile'!J493)-1,"")</f>
        <v>91</v>
      </c>
    </row>
    <row r="495" spans="31:43" ht="17.25" customHeight="1" x14ac:dyDescent="0.3">
      <c r="AE495" s="5" t="s">
        <v>490</v>
      </c>
      <c r="AF495" s="5" t="s">
        <v>3573</v>
      </c>
      <c r="AG495" s="6" t="s">
        <v>3006</v>
      </c>
      <c r="AH495" s="6" t="s">
        <v>4162</v>
      </c>
      <c r="AI495" s="7">
        <f>IFERROR(RANK('Ref. Chile'!H494,'Ref. Chile'!H:H,0)+COUNTIF('Ref. Chile'!$H$7:'Ref. Chile'!H494,'Ref. Chile'!H494)-1,"")</f>
        <v>2750</v>
      </c>
      <c r="AJ495" s="7">
        <f>IFERROR(RANK('Ref. Chile'!I494,'Ref. Chile'!I:I,0)+COUNTIF('Ref. Chile'!$I$7:'Ref. Chile'!I494,'Ref. Chile'!I494)-1,"")</f>
        <v>2021</v>
      </c>
      <c r="AK495" s="7">
        <f>IFERROR(RANK('Ref. Chile'!J494,'Ref. Chile'!J:J,0)+COUNTIF('Ref. Chile'!$J$7:'Ref. Chile'!J494,'Ref. Chile'!J494)-1,"")</f>
        <v>2392</v>
      </c>
      <c r="AL495" s="7">
        <f>IFERROR(RANK('Ref. Chile'!K494,'Ref. Chile'!K:K,0)+COUNTIF('Ref. Chile'!$K$7:'Ref. Chile'!K494,'Ref. Chile'!K494)-1,"")</f>
        <v>2447</v>
      </c>
      <c r="AM495" s="7">
        <f>IFERROR(RANK('Ref. Chile'!L494,'Ref. Chile'!L:L,0)+COUNTIF('Ref. Chile'!$L$7:'Ref. Chile'!L494,'Ref. Chile'!L494)-1,"")</f>
        <v>2563</v>
      </c>
      <c r="AN495" s="7">
        <f>IFERROR(RANK('Ref. Chile'!M494,'Ref. Chile'!M:M,0)+COUNTIF('Ref. Chile'!$M$7:'Ref. Chile'!M494,'Ref. Chile'!M494)-1,"")</f>
        <v>2588</v>
      </c>
      <c r="AO495" s="7">
        <f>IFERROR(RANK('Ref. Chile'!H494,'Ref. Chile'!H:H,1)+COUNTIF('Ref. Chile'!$H$7:'Ref. Chile'!H494,'Ref. Chile'!H494)-1,"")</f>
        <v>53</v>
      </c>
      <c r="AP495" s="7">
        <f>IFERROR(RANK('Ref. Chile'!I494,'Ref. Chile'!I:I,1)+COUNTIF('Ref. Chile'!$I$7:'Ref. Chile'!I494,'Ref. Chile'!I494)-1,"")</f>
        <v>732</v>
      </c>
      <c r="AQ495" s="7">
        <f>IFERROR(RANK('Ref. Chile'!J494,'Ref. Chile'!J:J,1)+COUNTIF('Ref. Chile'!$J$7:'Ref. Chile'!J494,'Ref. Chile'!J494)-1,"")</f>
        <v>178</v>
      </c>
    </row>
    <row r="496" spans="31:43" ht="17.25" customHeight="1" x14ac:dyDescent="0.3">
      <c r="AE496" s="5" t="s">
        <v>491</v>
      </c>
      <c r="AF496" s="5" t="s">
        <v>3574</v>
      </c>
      <c r="AG496" s="6" t="s">
        <v>3006</v>
      </c>
      <c r="AH496" s="6" t="s">
        <v>4163</v>
      </c>
      <c r="AI496" s="7">
        <f>IFERROR(RANK('Ref. Chile'!H495,'Ref. Chile'!H:H,0)+COUNTIF('Ref. Chile'!$H$7:'Ref. Chile'!H495,'Ref. Chile'!H495)-1,"")</f>
        <v>2753</v>
      </c>
      <c r="AJ496" s="7">
        <f>IFERROR(RANK('Ref. Chile'!I495,'Ref. Chile'!I:I,0)+COUNTIF('Ref. Chile'!$I$7:'Ref. Chile'!I495,'Ref. Chile'!I495)-1,"")</f>
        <v>2102</v>
      </c>
      <c r="AK496" s="7">
        <f>IFERROR(RANK('Ref. Chile'!J495,'Ref. Chile'!J:J,0)+COUNTIF('Ref. Chile'!$J$7:'Ref. Chile'!J495,'Ref. Chile'!J495)-1,"")</f>
        <v>2515</v>
      </c>
      <c r="AL496" s="7">
        <f>IFERROR(RANK('Ref. Chile'!K495,'Ref. Chile'!K:K,0)+COUNTIF('Ref. Chile'!$K$7:'Ref. Chile'!K495,'Ref. Chile'!K495)-1,"")</f>
        <v>2457</v>
      </c>
      <c r="AM496" s="7">
        <f>IFERROR(RANK('Ref. Chile'!L495,'Ref. Chile'!L:L,0)+COUNTIF('Ref. Chile'!$L$7:'Ref. Chile'!L495,'Ref. Chile'!L495)-1,"")</f>
        <v>2597</v>
      </c>
      <c r="AN496" s="7">
        <f>IFERROR(RANK('Ref. Chile'!M495,'Ref. Chile'!M:M,0)+COUNTIF('Ref. Chile'!$M$7:'Ref. Chile'!M495,'Ref. Chile'!M495)-1,"")</f>
        <v>2597</v>
      </c>
      <c r="AO496" s="7">
        <f>IFERROR(RANK('Ref. Chile'!H495,'Ref. Chile'!H:H,1)+COUNTIF('Ref. Chile'!$H$7:'Ref. Chile'!H495,'Ref. Chile'!H495)-1,"")</f>
        <v>50</v>
      </c>
      <c r="AP496" s="7">
        <f>IFERROR(RANK('Ref. Chile'!I495,'Ref. Chile'!I:I,1)+COUNTIF('Ref. Chile'!$I$7:'Ref. Chile'!I495,'Ref. Chile'!I495)-1,"")</f>
        <v>651</v>
      </c>
      <c r="AQ496" s="7">
        <f>IFERROR(RANK('Ref. Chile'!J495,'Ref. Chile'!J:J,1)+COUNTIF('Ref. Chile'!$J$7:'Ref. Chile'!J495,'Ref. Chile'!J495)-1,"")</f>
        <v>55</v>
      </c>
    </row>
    <row r="497" spans="31:43" ht="17.25" customHeight="1" x14ac:dyDescent="0.3">
      <c r="AE497" s="5" t="s">
        <v>492</v>
      </c>
      <c r="AF497" s="5" t="s">
        <v>3575</v>
      </c>
      <c r="AG497" s="6" t="s">
        <v>3006</v>
      </c>
      <c r="AH497" s="6" t="s">
        <v>4148</v>
      </c>
      <c r="AI497" s="7">
        <f>IFERROR(RANK('Ref. Chile'!H496,'Ref. Chile'!H:H,0)+COUNTIF('Ref. Chile'!$H$7:'Ref. Chile'!H496,'Ref. Chile'!H496)-1,"")</f>
        <v>2755</v>
      </c>
      <c r="AJ497" s="7">
        <f>IFERROR(RANK('Ref. Chile'!I496,'Ref. Chile'!I:I,0)+COUNTIF('Ref. Chile'!$I$7:'Ref. Chile'!I496,'Ref. Chile'!I496)-1,"")</f>
        <v>2123</v>
      </c>
      <c r="AK497" s="7">
        <f>IFERROR(RANK('Ref. Chile'!J496,'Ref. Chile'!J:J,0)+COUNTIF('Ref. Chile'!$J$7:'Ref. Chile'!J496,'Ref. Chile'!J496)-1,"")</f>
        <v>2537</v>
      </c>
      <c r="AL497" s="7">
        <f>IFERROR(RANK('Ref. Chile'!K496,'Ref. Chile'!K:K,0)+COUNTIF('Ref. Chile'!$K$7:'Ref. Chile'!K496,'Ref. Chile'!K496)-1,"")</f>
        <v>2461</v>
      </c>
      <c r="AM497" s="7">
        <f>IFERROR(RANK('Ref. Chile'!L496,'Ref. Chile'!L:L,0)+COUNTIF('Ref. Chile'!$L$7:'Ref. Chile'!L496,'Ref. Chile'!L496)-1,"")</f>
        <v>2613</v>
      </c>
      <c r="AN497" s="7">
        <f>IFERROR(RANK('Ref. Chile'!M496,'Ref. Chile'!M:M,0)+COUNTIF('Ref. Chile'!$M$7:'Ref. Chile'!M496,'Ref. Chile'!M496)-1,"")</f>
        <v>2600</v>
      </c>
      <c r="AO497" s="7">
        <f>IFERROR(RANK('Ref. Chile'!H496,'Ref. Chile'!H:H,1)+COUNTIF('Ref. Chile'!$H$7:'Ref. Chile'!H496,'Ref. Chile'!H496)-1,"")</f>
        <v>48</v>
      </c>
      <c r="AP497" s="7">
        <f>IFERROR(RANK('Ref. Chile'!I496,'Ref. Chile'!I:I,1)+COUNTIF('Ref. Chile'!$I$7:'Ref. Chile'!I496,'Ref. Chile'!I496)-1,"")</f>
        <v>630</v>
      </c>
      <c r="AQ497" s="7">
        <f>IFERROR(RANK('Ref. Chile'!J496,'Ref. Chile'!J:J,1)+COUNTIF('Ref. Chile'!$J$7:'Ref. Chile'!J496,'Ref. Chile'!J496)-1,"")</f>
        <v>33</v>
      </c>
    </row>
    <row r="498" spans="31:43" ht="17.25" customHeight="1" x14ac:dyDescent="0.3">
      <c r="AE498" s="5" t="s">
        <v>493</v>
      </c>
      <c r="AF498" s="5" t="s">
        <v>3576</v>
      </c>
      <c r="AG498" s="6" t="s">
        <v>3007</v>
      </c>
      <c r="AH498" s="6" t="s">
        <v>4088</v>
      </c>
      <c r="AI498" s="7">
        <f>IFERROR(RANK('Ref. Chile'!H497,'Ref. Chile'!H:H,0)+COUNTIF('Ref. Chile'!$H$7:'Ref. Chile'!H497,'Ref. Chile'!H497)-1,"")</f>
        <v>2771</v>
      </c>
      <c r="AJ498" s="7">
        <f>IFERROR(RANK('Ref. Chile'!I497,'Ref. Chile'!I:I,0)+COUNTIF('Ref. Chile'!$I$7:'Ref. Chile'!I497,'Ref. Chile'!I497)-1,"")</f>
        <v>1599</v>
      </c>
      <c r="AK498" s="7">
        <f>IFERROR(RANK('Ref. Chile'!J497,'Ref. Chile'!J:J,0)+COUNTIF('Ref. Chile'!$J$7:'Ref. Chile'!J497,'Ref. Chile'!J497)-1,"")</f>
        <v>2145</v>
      </c>
      <c r="AL498" s="7">
        <f>IFERROR(RANK('Ref. Chile'!K497,'Ref. Chile'!K:K,0)+COUNTIF('Ref. Chile'!$K$7:'Ref. Chile'!K497,'Ref. Chile'!K497)-1,"")</f>
        <v>2498</v>
      </c>
      <c r="AM498" s="7">
        <f>IFERROR(RANK('Ref. Chile'!L497,'Ref. Chile'!L:L,0)+COUNTIF('Ref. Chile'!$L$7:'Ref. Chile'!L497,'Ref. Chile'!L497)-1,"")</f>
        <v>2118</v>
      </c>
      <c r="AN498" s="7">
        <f>IFERROR(RANK('Ref. Chile'!M497,'Ref. Chile'!M:M,0)+COUNTIF('Ref. Chile'!$M$7:'Ref. Chile'!M497,'Ref. Chile'!M497)-1,"")</f>
        <v>2204</v>
      </c>
      <c r="AO498" s="7">
        <f>IFERROR(RANK('Ref. Chile'!H497,'Ref. Chile'!H:H,1)+COUNTIF('Ref. Chile'!$H$7:'Ref. Chile'!H497,'Ref. Chile'!H497)-1,"")</f>
        <v>32</v>
      </c>
      <c r="AP498" s="7">
        <f>IFERROR(RANK('Ref. Chile'!I497,'Ref. Chile'!I:I,1)+COUNTIF('Ref. Chile'!$I$7:'Ref. Chile'!I497,'Ref. Chile'!I497)-1,"")</f>
        <v>1154</v>
      </c>
      <c r="AQ498" s="7">
        <f>IFERROR(RANK('Ref. Chile'!J497,'Ref. Chile'!J:J,1)+COUNTIF('Ref. Chile'!$J$7:'Ref. Chile'!J497,'Ref. Chile'!J497)-1,"")</f>
        <v>425</v>
      </c>
    </row>
    <row r="499" spans="31:43" ht="17.25" customHeight="1" x14ac:dyDescent="0.3">
      <c r="AE499" s="5" t="s">
        <v>494</v>
      </c>
      <c r="AF499" s="5" t="s">
        <v>3577</v>
      </c>
      <c r="AG499" s="6" t="s">
        <v>3007</v>
      </c>
      <c r="AH499" s="6" t="s">
        <v>4146</v>
      </c>
      <c r="AI499" s="7">
        <f>IFERROR(RANK('Ref. Chile'!H498,'Ref. Chile'!H:H,0)+COUNTIF('Ref. Chile'!$H$7:'Ref. Chile'!H498,'Ref. Chile'!H498)-1,"")</f>
        <v>2775</v>
      </c>
      <c r="AJ499" s="7">
        <f>IFERROR(RANK('Ref. Chile'!I498,'Ref. Chile'!I:I,0)+COUNTIF('Ref. Chile'!$I$7:'Ref. Chile'!I498,'Ref. Chile'!I498)-1,"")</f>
        <v>1701</v>
      </c>
      <c r="AK499" s="7">
        <f>IFERROR(RANK('Ref. Chile'!J498,'Ref. Chile'!J:J,0)+COUNTIF('Ref. Chile'!$J$7:'Ref. Chile'!J498,'Ref. Chile'!J498)-1,"")</f>
        <v>2182</v>
      </c>
      <c r="AL499" s="7">
        <f>IFERROR(RANK('Ref. Chile'!K498,'Ref. Chile'!K:K,0)+COUNTIF('Ref. Chile'!$K$7:'Ref. Chile'!K498,'Ref. Chile'!K498)-1,"")</f>
        <v>2511</v>
      </c>
      <c r="AM499" s="7">
        <f>IFERROR(RANK('Ref. Chile'!L498,'Ref. Chile'!L:L,0)+COUNTIF('Ref. Chile'!$L$7:'Ref. Chile'!L498,'Ref. Chile'!L498)-1,"")</f>
        <v>2199</v>
      </c>
      <c r="AN499" s="7">
        <f>IFERROR(RANK('Ref. Chile'!M498,'Ref. Chile'!M:M,0)+COUNTIF('Ref. Chile'!$M$7:'Ref. Chile'!M498,'Ref. Chile'!M498)-1,"")</f>
        <v>2211</v>
      </c>
      <c r="AO499" s="7">
        <f>IFERROR(RANK('Ref. Chile'!H498,'Ref. Chile'!H:H,1)+COUNTIF('Ref. Chile'!$H$7:'Ref. Chile'!H498,'Ref. Chile'!H498)-1,"")</f>
        <v>28</v>
      </c>
      <c r="AP499" s="7">
        <f>IFERROR(RANK('Ref. Chile'!I498,'Ref. Chile'!I:I,1)+COUNTIF('Ref. Chile'!$I$7:'Ref. Chile'!I498,'Ref. Chile'!I498)-1,"")</f>
        <v>1052</v>
      </c>
      <c r="AQ499" s="7">
        <f>IFERROR(RANK('Ref. Chile'!J498,'Ref. Chile'!J:J,1)+COUNTIF('Ref. Chile'!$J$7:'Ref. Chile'!J498,'Ref. Chile'!J498)-1,"")</f>
        <v>388</v>
      </c>
    </row>
    <row r="500" spans="31:43" ht="17.25" customHeight="1" x14ac:dyDescent="0.3">
      <c r="AE500" s="5" t="s">
        <v>495</v>
      </c>
      <c r="AF500" s="5" t="s">
        <v>3578</v>
      </c>
      <c r="AG500" s="6" t="s">
        <v>3007</v>
      </c>
      <c r="AH500" s="6" t="s">
        <v>4094</v>
      </c>
      <c r="AI500" s="7">
        <f>IFERROR(RANK('Ref. Chile'!H499,'Ref. Chile'!H:H,0)+COUNTIF('Ref. Chile'!$H$7:'Ref. Chile'!H499,'Ref. Chile'!H499)-1,"")</f>
        <v>2773</v>
      </c>
      <c r="AJ500" s="7">
        <f>IFERROR(RANK('Ref. Chile'!I499,'Ref. Chile'!I:I,0)+COUNTIF('Ref. Chile'!$I$7:'Ref. Chile'!I499,'Ref. Chile'!I499)-1,"")</f>
        <v>1676</v>
      </c>
      <c r="AK500" s="7">
        <f>IFERROR(RANK('Ref. Chile'!J499,'Ref. Chile'!J:J,0)+COUNTIF('Ref. Chile'!$J$7:'Ref. Chile'!J499,'Ref. Chile'!J499)-1,"")</f>
        <v>2172</v>
      </c>
      <c r="AL500" s="7">
        <f>IFERROR(RANK('Ref. Chile'!K499,'Ref. Chile'!K:K,0)+COUNTIF('Ref. Chile'!$K$7:'Ref. Chile'!K499,'Ref. Chile'!K499)-1,"")</f>
        <v>2504</v>
      </c>
      <c r="AM500" s="7">
        <f>IFERROR(RANK('Ref. Chile'!L499,'Ref. Chile'!L:L,0)+COUNTIF('Ref. Chile'!$L$7:'Ref. Chile'!L499,'Ref. Chile'!L499)-1,"")</f>
        <v>2176</v>
      </c>
      <c r="AN500" s="7">
        <f>IFERROR(RANK('Ref. Chile'!M499,'Ref. Chile'!M:M,0)+COUNTIF('Ref. Chile'!$M$7:'Ref. Chile'!M499,'Ref. Chile'!M499)-1,"")</f>
        <v>2208</v>
      </c>
      <c r="AO500" s="7">
        <f>IFERROR(RANK('Ref. Chile'!H499,'Ref. Chile'!H:H,1)+COUNTIF('Ref. Chile'!$H$7:'Ref. Chile'!H499,'Ref. Chile'!H499)-1,"")</f>
        <v>30</v>
      </c>
      <c r="AP500" s="7">
        <f>IFERROR(RANK('Ref. Chile'!I499,'Ref. Chile'!I:I,1)+COUNTIF('Ref. Chile'!$I$7:'Ref. Chile'!I499,'Ref. Chile'!I499)-1,"")</f>
        <v>1077</v>
      </c>
      <c r="AQ500" s="7">
        <f>IFERROR(RANK('Ref. Chile'!J499,'Ref. Chile'!J:J,1)+COUNTIF('Ref. Chile'!$J$7:'Ref. Chile'!J499,'Ref. Chile'!J499)-1,"")</f>
        <v>398</v>
      </c>
    </row>
    <row r="501" spans="31:43" ht="17.25" customHeight="1" x14ac:dyDescent="0.3">
      <c r="AE501" s="5" t="s">
        <v>496</v>
      </c>
      <c r="AF501" s="5" t="s">
        <v>3579</v>
      </c>
      <c r="AG501" s="6" t="s">
        <v>3007</v>
      </c>
      <c r="AH501" s="6" t="s">
        <v>4102</v>
      </c>
      <c r="AI501" s="7">
        <f>IFERROR(RANK('Ref. Chile'!H500,'Ref. Chile'!H:H,0)+COUNTIF('Ref. Chile'!$H$7:'Ref. Chile'!H500,'Ref. Chile'!H500)-1,"")</f>
        <v>2772</v>
      </c>
      <c r="AJ501" s="7">
        <f>IFERROR(RANK('Ref. Chile'!I500,'Ref. Chile'!I:I,0)+COUNTIF('Ref. Chile'!$I$7:'Ref. Chile'!I500,'Ref. Chile'!I500)-1,"")</f>
        <v>1601</v>
      </c>
      <c r="AK501" s="7">
        <f>IFERROR(RANK('Ref. Chile'!J500,'Ref. Chile'!J:J,0)+COUNTIF('Ref. Chile'!$J$7:'Ref. Chile'!J500,'Ref. Chile'!J500)-1,"")</f>
        <v>2146</v>
      </c>
      <c r="AL501" s="7">
        <f>IFERROR(RANK('Ref. Chile'!K500,'Ref. Chile'!K:K,0)+COUNTIF('Ref. Chile'!$K$7:'Ref. Chile'!K500,'Ref. Chile'!K500)-1,"")</f>
        <v>2499</v>
      </c>
      <c r="AM501" s="7">
        <f>IFERROR(RANK('Ref. Chile'!L500,'Ref. Chile'!L:L,0)+COUNTIF('Ref. Chile'!$L$7:'Ref. Chile'!L500,'Ref. Chile'!L500)-1,"")</f>
        <v>2120</v>
      </c>
      <c r="AN501" s="7">
        <f>IFERROR(RANK('Ref. Chile'!M500,'Ref. Chile'!M:M,0)+COUNTIF('Ref. Chile'!$M$7:'Ref. Chile'!M500,'Ref. Chile'!M500)-1,"")</f>
        <v>2205</v>
      </c>
      <c r="AO501" s="7">
        <f>IFERROR(RANK('Ref. Chile'!H500,'Ref. Chile'!H:H,1)+COUNTIF('Ref. Chile'!$H$7:'Ref. Chile'!H500,'Ref. Chile'!H500)-1,"")</f>
        <v>31</v>
      </c>
      <c r="AP501" s="7">
        <f>IFERROR(RANK('Ref. Chile'!I500,'Ref. Chile'!I:I,1)+COUNTIF('Ref. Chile'!$I$7:'Ref. Chile'!I500,'Ref. Chile'!I500)-1,"")</f>
        <v>1152</v>
      </c>
      <c r="AQ501" s="7">
        <f>IFERROR(RANK('Ref. Chile'!J500,'Ref. Chile'!J:J,1)+COUNTIF('Ref. Chile'!$J$7:'Ref. Chile'!J500,'Ref. Chile'!J500)-1,"")</f>
        <v>424</v>
      </c>
    </row>
    <row r="502" spans="31:43" ht="17.25" customHeight="1" x14ac:dyDescent="0.3">
      <c r="AE502" s="5" t="s">
        <v>497</v>
      </c>
      <c r="AF502" s="5" t="s">
        <v>3580</v>
      </c>
      <c r="AG502" s="6" t="s">
        <v>3007</v>
      </c>
      <c r="AH502" s="6" t="s">
        <v>4161</v>
      </c>
      <c r="AI502" s="7">
        <f>IFERROR(RANK('Ref. Chile'!H501,'Ref. Chile'!H:H,0)+COUNTIF('Ref. Chile'!$H$7:'Ref. Chile'!H501,'Ref. Chile'!H501)-1,"")</f>
        <v>902</v>
      </c>
      <c r="AJ502" s="7">
        <f>IFERROR(RANK('Ref. Chile'!I501,'Ref. Chile'!I:I,0)+COUNTIF('Ref. Chile'!$I$7:'Ref. Chile'!I501,'Ref. Chile'!I501)-1,"")</f>
        <v>720</v>
      </c>
      <c r="AK502" s="7">
        <f>IFERROR(RANK('Ref. Chile'!J501,'Ref. Chile'!J:J,0)+COUNTIF('Ref. Chile'!$J$7:'Ref. Chile'!J501,'Ref. Chile'!J501)-1,"")</f>
        <v>1656</v>
      </c>
      <c r="AL502" s="7">
        <f>IFERROR(RANK('Ref. Chile'!K501,'Ref. Chile'!K:K,0)+COUNTIF('Ref. Chile'!$K$7:'Ref. Chile'!K501,'Ref. Chile'!K501)-1,"")</f>
        <v>967</v>
      </c>
      <c r="AM502" s="7">
        <f>IFERROR(RANK('Ref. Chile'!L501,'Ref. Chile'!L:L,0)+COUNTIF('Ref. Chile'!$L$7:'Ref. Chile'!L501,'Ref. Chile'!L501)-1,"")</f>
        <v>425</v>
      </c>
      <c r="AN502" s="7">
        <f>IFERROR(RANK('Ref. Chile'!M501,'Ref. Chile'!M:M,0)+COUNTIF('Ref. Chile'!$M$7:'Ref. Chile'!M501,'Ref. Chile'!M501)-1,"")</f>
        <v>1519</v>
      </c>
      <c r="AO502" s="7">
        <f>IFERROR(RANK('Ref. Chile'!H501,'Ref. Chile'!H:H,1)+COUNTIF('Ref. Chile'!$H$7:'Ref. Chile'!H501,'Ref. Chile'!H501)-1,"")</f>
        <v>1789</v>
      </c>
      <c r="AP502" s="7">
        <f>IFERROR(RANK('Ref. Chile'!I501,'Ref. Chile'!I:I,1)+COUNTIF('Ref. Chile'!$I$7:'Ref. Chile'!I501,'Ref. Chile'!I501)-1,"")</f>
        <v>1936</v>
      </c>
      <c r="AQ502" s="7">
        <f>IFERROR(RANK('Ref. Chile'!J501,'Ref. Chile'!J:J,1)+COUNTIF('Ref. Chile'!$J$7:'Ref. Chile'!J501,'Ref. Chile'!J501)-1,"")</f>
        <v>852</v>
      </c>
    </row>
    <row r="503" spans="31:43" ht="17.25" customHeight="1" x14ac:dyDescent="0.3">
      <c r="AE503" s="5" t="s">
        <v>498</v>
      </c>
      <c r="AF503" s="5" t="s">
        <v>3581</v>
      </c>
      <c r="AG503" s="6" t="s">
        <v>3007</v>
      </c>
      <c r="AH503" s="6" t="s">
        <v>4163</v>
      </c>
      <c r="AI503" s="7">
        <f>IFERROR(RANK('Ref. Chile'!H502,'Ref. Chile'!H:H,0)+COUNTIF('Ref. Chile'!$H$7:'Ref. Chile'!H502,'Ref. Chile'!H502)-1,"")</f>
        <v>2774</v>
      </c>
      <c r="AJ503" s="7">
        <f>IFERROR(RANK('Ref. Chile'!I502,'Ref. Chile'!I:I,0)+COUNTIF('Ref. Chile'!$I$7:'Ref. Chile'!I502,'Ref. Chile'!I502)-1,"")</f>
        <v>1692</v>
      </c>
      <c r="AK503" s="7">
        <f>IFERROR(RANK('Ref. Chile'!J502,'Ref. Chile'!J:J,0)+COUNTIF('Ref. Chile'!$J$7:'Ref. Chile'!J502,'Ref. Chile'!J502)-1,"")</f>
        <v>2178</v>
      </c>
      <c r="AL503" s="7">
        <f>IFERROR(RANK('Ref. Chile'!K502,'Ref. Chile'!K:K,0)+COUNTIF('Ref. Chile'!$K$7:'Ref. Chile'!K502,'Ref. Chile'!K502)-1,"")</f>
        <v>2507</v>
      </c>
      <c r="AM503" s="7">
        <f>IFERROR(RANK('Ref. Chile'!L502,'Ref. Chile'!L:L,0)+COUNTIF('Ref. Chile'!$L$7:'Ref. Chile'!L502,'Ref. Chile'!L502)-1,"")</f>
        <v>2191</v>
      </c>
      <c r="AN503" s="7">
        <f>IFERROR(RANK('Ref. Chile'!M502,'Ref. Chile'!M:M,0)+COUNTIF('Ref. Chile'!$M$7:'Ref. Chile'!M502,'Ref. Chile'!M502)-1,"")</f>
        <v>2210</v>
      </c>
      <c r="AO503" s="7">
        <f>IFERROR(RANK('Ref. Chile'!H502,'Ref. Chile'!H:H,1)+COUNTIF('Ref. Chile'!$H$7:'Ref. Chile'!H502,'Ref. Chile'!H502)-1,"")</f>
        <v>29</v>
      </c>
      <c r="AP503" s="7">
        <f>IFERROR(RANK('Ref. Chile'!I502,'Ref. Chile'!I:I,1)+COUNTIF('Ref. Chile'!$I$7:'Ref. Chile'!I502,'Ref. Chile'!I502)-1,"")</f>
        <v>1061</v>
      </c>
      <c r="AQ503" s="7">
        <f>IFERROR(RANK('Ref. Chile'!J502,'Ref. Chile'!J:J,1)+COUNTIF('Ref. Chile'!$J$7:'Ref. Chile'!J502,'Ref. Chile'!J502)-1,"")</f>
        <v>392</v>
      </c>
    </row>
    <row r="504" spans="31:43" ht="17.25" customHeight="1" x14ac:dyDescent="0.3">
      <c r="AE504" s="5" t="s">
        <v>499</v>
      </c>
      <c r="AF504" s="5" t="s">
        <v>3582</v>
      </c>
      <c r="AG504" s="6" t="s">
        <v>3007</v>
      </c>
      <c r="AH504" s="6" t="s">
        <v>4148</v>
      </c>
      <c r="AI504" s="7">
        <f>IFERROR(RANK('Ref. Chile'!H503,'Ref. Chile'!H:H,0)+COUNTIF('Ref. Chile'!$H$7:'Ref. Chile'!H503,'Ref. Chile'!H503)-1,"")</f>
        <v>2776</v>
      </c>
      <c r="AJ504" s="7">
        <f>IFERROR(RANK('Ref. Chile'!I503,'Ref. Chile'!I:I,0)+COUNTIF('Ref. Chile'!$I$7:'Ref. Chile'!I503,'Ref. Chile'!I503)-1,"")</f>
        <v>1732</v>
      </c>
      <c r="AK504" s="7">
        <f>IFERROR(RANK('Ref. Chile'!J503,'Ref. Chile'!J:J,0)+COUNTIF('Ref. Chile'!$J$7:'Ref. Chile'!J503,'Ref. Chile'!J503)-1,"")</f>
        <v>2186</v>
      </c>
      <c r="AL504" s="7">
        <f>IFERROR(RANK('Ref. Chile'!K503,'Ref. Chile'!K:K,0)+COUNTIF('Ref. Chile'!$K$7:'Ref. Chile'!K503,'Ref. Chile'!K503)-1,"")</f>
        <v>2520</v>
      </c>
      <c r="AM504" s="7">
        <f>IFERROR(RANK('Ref. Chile'!L503,'Ref. Chile'!L:L,0)+COUNTIF('Ref. Chile'!$L$7:'Ref. Chile'!L503,'Ref. Chile'!L503)-1,"")</f>
        <v>2234</v>
      </c>
      <c r="AN504" s="7">
        <f>IFERROR(RANK('Ref. Chile'!M503,'Ref. Chile'!M:M,0)+COUNTIF('Ref. Chile'!$M$7:'Ref. Chile'!M503,'Ref. Chile'!M503)-1,"")</f>
        <v>2215</v>
      </c>
      <c r="AO504" s="7">
        <f>IFERROR(RANK('Ref. Chile'!H503,'Ref. Chile'!H:H,1)+COUNTIF('Ref. Chile'!$H$7:'Ref. Chile'!H503,'Ref. Chile'!H503)-1,"")</f>
        <v>27</v>
      </c>
      <c r="AP504" s="7">
        <f>IFERROR(RANK('Ref. Chile'!I503,'Ref. Chile'!I:I,1)+COUNTIF('Ref. Chile'!$I$7:'Ref. Chile'!I503,'Ref. Chile'!I503)-1,"")</f>
        <v>1021</v>
      </c>
      <c r="AQ504" s="7">
        <f>IFERROR(RANK('Ref. Chile'!J503,'Ref. Chile'!J:J,1)+COUNTIF('Ref. Chile'!$J$7:'Ref. Chile'!J503,'Ref. Chile'!J503)-1,"")</f>
        <v>384</v>
      </c>
    </row>
    <row r="505" spans="31:43" ht="17.25" customHeight="1" x14ac:dyDescent="0.3">
      <c r="AE505" s="5" t="s">
        <v>500</v>
      </c>
      <c r="AF505" s="5" t="s">
        <v>3583</v>
      </c>
      <c r="AG505" s="6" t="s">
        <v>3008</v>
      </c>
      <c r="AH505" s="6" t="s">
        <v>4088</v>
      </c>
      <c r="AI505" s="7">
        <f>IFERROR(RANK('Ref. Chile'!H504,'Ref. Chile'!H:H,0)+COUNTIF('Ref. Chile'!$H$7:'Ref. Chile'!H504,'Ref. Chile'!H504)-1,"")</f>
        <v>1862</v>
      </c>
      <c r="AJ505" s="7">
        <f>IFERROR(RANK('Ref. Chile'!I504,'Ref. Chile'!I:I,0)+COUNTIF('Ref. Chile'!$I$7:'Ref. Chile'!I504,'Ref. Chile'!I504)-1,"")</f>
        <v>2221</v>
      </c>
      <c r="AK505" s="7">
        <f>IFERROR(RANK('Ref. Chile'!J504,'Ref. Chile'!J:J,0)+COUNTIF('Ref. Chile'!$J$7:'Ref. Chile'!J504,'Ref. Chile'!J504)-1,"")</f>
        <v>836</v>
      </c>
      <c r="AL505" s="7">
        <f>IFERROR(RANK('Ref. Chile'!K504,'Ref. Chile'!K:K,0)+COUNTIF('Ref. Chile'!$K$7:'Ref. Chile'!K504,'Ref. Chile'!K504)-1,"")</f>
        <v>2269</v>
      </c>
      <c r="AM505" s="7">
        <f>IFERROR(RANK('Ref. Chile'!L504,'Ref. Chile'!L:L,0)+COUNTIF('Ref. Chile'!$L$7:'Ref. Chile'!L504,'Ref. Chile'!L504)-1,"")</f>
        <v>2186</v>
      </c>
      <c r="AN505" s="7">
        <f>IFERROR(RANK('Ref. Chile'!M504,'Ref. Chile'!M:M,0)+COUNTIF('Ref. Chile'!$M$7:'Ref. Chile'!M504,'Ref. Chile'!M504)-1,"")</f>
        <v>1919</v>
      </c>
      <c r="AO505" s="7">
        <f>IFERROR(RANK('Ref. Chile'!H504,'Ref. Chile'!H:H,1)+COUNTIF('Ref. Chile'!$H$7:'Ref. Chile'!H504,'Ref. Chile'!H504)-1,"")</f>
        <v>941</v>
      </c>
      <c r="AP505" s="7">
        <f>IFERROR(RANK('Ref. Chile'!I504,'Ref. Chile'!I:I,1)+COUNTIF('Ref. Chile'!$I$7:'Ref. Chile'!I504,'Ref. Chile'!I504)-1,"")</f>
        <v>532</v>
      </c>
      <c r="AQ505" s="7">
        <f>IFERROR(RANK('Ref. Chile'!J504,'Ref. Chile'!J:J,1)+COUNTIF('Ref. Chile'!$J$7:'Ref. Chile'!J504,'Ref. Chile'!J504)-1,"")</f>
        <v>1734</v>
      </c>
    </row>
    <row r="506" spans="31:43" ht="17.25" customHeight="1" x14ac:dyDescent="0.3">
      <c r="AE506" s="5" t="s">
        <v>501</v>
      </c>
      <c r="AF506" s="5" t="s">
        <v>3584</v>
      </c>
      <c r="AG506" s="6" t="s">
        <v>3008</v>
      </c>
      <c r="AH506" s="6" t="s">
        <v>4146</v>
      </c>
      <c r="AI506" s="7">
        <f>IFERROR(RANK('Ref. Chile'!H505,'Ref. Chile'!H:H,0)+COUNTIF('Ref. Chile'!$H$7:'Ref. Chile'!H505,'Ref. Chile'!H505)-1,"")</f>
        <v>1888</v>
      </c>
      <c r="AJ506" s="7">
        <f>IFERROR(RANK('Ref. Chile'!I505,'Ref. Chile'!I:I,0)+COUNTIF('Ref. Chile'!$I$7:'Ref. Chile'!I505,'Ref. Chile'!I505)-1,"")</f>
        <v>2267</v>
      </c>
      <c r="AK506" s="7">
        <f>IFERROR(RANK('Ref. Chile'!J505,'Ref. Chile'!J:J,0)+COUNTIF('Ref. Chile'!$J$7:'Ref. Chile'!J505,'Ref. Chile'!J505)-1,"")</f>
        <v>1218</v>
      </c>
      <c r="AL506" s="7">
        <f>IFERROR(RANK('Ref. Chile'!K505,'Ref. Chile'!K:K,0)+COUNTIF('Ref. Chile'!$K$7:'Ref. Chile'!K505,'Ref. Chile'!K505)-1,"")</f>
        <v>2274</v>
      </c>
      <c r="AM506" s="7">
        <f>IFERROR(RANK('Ref. Chile'!L505,'Ref. Chile'!L:L,0)+COUNTIF('Ref. Chile'!$L$7:'Ref. Chile'!L505,'Ref. Chile'!L505)-1,"")</f>
        <v>2268</v>
      </c>
      <c r="AN506" s="7">
        <f>IFERROR(RANK('Ref. Chile'!M505,'Ref. Chile'!M:M,0)+COUNTIF('Ref. Chile'!$M$7:'Ref. Chile'!M505,'Ref. Chile'!M505)-1,"")</f>
        <v>2046</v>
      </c>
      <c r="AO506" s="7">
        <f>IFERROR(RANK('Ref. Chile'!H505,'Ref. Chile'!H:H,1)+COUNTIF('Ref. Chile'!$H$7:'Ref. Chile'!H505,'Ref. Chile'!H505)-1,"")</f>
        <v>915</v>
      </c>
      <c r="AP506" s="7">
        <f>IFERROR(RANK('Ref. Chile'!I505,'Ref. Chile'!I:I,1)+COUNTIF('Ref. Chile'!$I$7:'Ref. Chile'!I505,'Ref. Chile'!I505)-1,"")</f>
        <v>486</v>
      </c>
      <c r="AQ506" s="7">
        <f>IFERROR(RANK('Ref. Chile'!J505,'Ref. Chile'!J:J,1)+COUNTIF('Ref. Chile'!$J$7:'Ref. Chile'!J505,'Ref. Chile'!J505)-1,"")</f>
        <v>1352</v>
      </c>
    </row>
    <row r="507" spans="31:43" ht="17.25" customHeight="1" x14ac:dyDescent="0.3">
      <c r="AE507" s="5" t="s">
        <v>502</v>
      </c>
      <c r="AF507" s="5" t="s">
        <v>3585</v>
      </c>
      <c r="AG507" s="6" t="s">
        <v>3008</v>
      </c>
      <c r="AH507" s="6" t="s">
        <v>4094</v>
      </c>
      <c r="AI507" s="7">
        <f>IFERROR(RANK('Ref. Chile'!H506,'Ref. Chile'!H:H,0)+COUNTIF('Ref. Chile'!$H$7:'Ref. Chile'!H506,'Ref. Chile'!H506)-1,"")</f>
        <v>1885</v>
      </c>
      <c r="AJ507" s="7">
        <f>IFERROR(RANK('Ref. Chile'!I506,'Ref. Chile'!I:I,0)+COUNTIF('Ref. Chile'!$I$7:'Ref. Chile'!I506,'Ref. Chile'!I506)-1,"")</f>
        <v>2261</v>
      </c>
      <c r="AK507" s="7">
        <f>IFERROR(RANK('Ref. Chile'!J506,'Ref. Chile'!J:J,0)+COUNTIF('Ref. Chile'!$J$7:'Ref. Chile'!J506,'Ref. Chile'!J506)-1,"")</f>
        <v>1164</v>
      </c>
      <c r="AL507" s="7">
        <f>IFERROR(RANK('Ref. Chile'!K506,'Ref. Chile'!K:K,0)+COUNTIF('Ref. Chile'!$K$7:'Ref. Chile'!K506,'Ref. Chile'!K506)-1,"")</f>
        <v>2273</v>
      </c>
      <c r="AM507" s="7">
        <f>IFERROR(RANK('Ref. Chile'!L506,'Ref. Chile'!L:L,0)+COUNTIF('Ref. Chile'!$L$7:'Ref. Chile'!L506,'Ref. Chile'!L506)-1,"")</f>
        <v>2259</v>
      </c>
      <c r="AN507" s="7">
        <f>IFERROR(RANK('Ref. Chile'!M506,'Ref. Chile'!M:M,0)+COUNTIF('Ref. Chile'!$M$7:'Ref. Chile'!M506,'Ref. Chile'!M506)-1,"")</f>
        <v>2035</v>
      </c>
      <c r="AO507" s="7">
        <f>IFERROR(RANK('Ref. Chile'!H506,'Ref. Chile'!H:H,1)+COUNTIF('Ref. Chile'!$H$7:'Ref. Chile'!H506,'Ref. Chile'!H506)-1,"")</f>
        <v>918</v>
      </c>
      <c r="AP507" s="7">
        <f>IFERROR(RANK('Ref. Chile'!I506,'Ref. Chile'!I:I,1)+COUNTIF('Ref. Chile'!$I$7:'Ref. Chile'!I506,'Ref. Chile'!I506)-1,"")</f>
        <v>492</v>
      </c>
      <c r="AQ507" s="7">
        <f>IFERROR(RANK('Ref. Chile'!J506,'Ref. Chile'!J:J,1)+COUNTIF('Ref. Chile'!$J$7:'Ref. Chile'!J506,'Ref. Chile'!J506)-1,"")</f>
        <v>1406</v>
      </c>
    </row>
    <row r="508" spans="31:43" ht="17.25" customHeight="1" x14ac:dyDescent="0.3">
      <c r="AE508" s="5" t="s">
        <v>503</v>
      </c>
      <c r="AF508" s="5" t="s">
        <v>3586</v>
      </c>
      <c r="AG508" s="6" t="s">
        <v>3008</v>
      </c>
      <c r="AH508" s="6" t="s">
        <v>4095</v>
      </c>
      <c r="AI508" s="7">
        <f>IFERROR(RANK('Ref. Chile'!H507,'Ref. Chile'!H:H,0)+COUNTIF('Ref. Chile'!$H$7:'Ref. Chile'!H507,'Ref. Chile'!H507)-1,"")</f>
        <v>903</v>
      </c>
      <c r="AJ508" s="7">
        <f>IFERROR(RANK('Ref. Chile'!I507,'Ref. Chile'!I:I,0)+COUNTIF('Ref. Chile'!$I$7:'Ref. Chile'!I507,'Ref. Chile'!I507)-1,"")</f>
        <v>721</v>
      </c>
      <c r="AK508" s="7">
        <f>IFERROR(RANK('Ref. Chile'!J507,'Ref. Chile'!J:J,0)+COUNTIF('Ref. Chile'!$J$7:'Ref. Chile'!J507,'Ref. Chile'!J507)-1,"")</f>
        <v>1657</v>
      </c>
      <c r="AL508" s="7">
        <f>IFERROR(RANK('Ref. Chile'!K507,'Ref. Chile'!K:K,0)+COUNTIF('Ref. Chile'!$K$7:'Ref. Chile'!K507,'Ref. Chile'!K507)-1,"")</f>
        <v>968</v>
      </c>
      <c r="AM508" s="7">
        <f>IFERROR(RANK('Ref. Chile'!L507,'Ref. Chile'!L:L,0)+COUNTIF('Ref. Chile'!$L$7:'Ref. Chile'!L507,'Ref. Chile'!L507)-1,"")</f>
        <v>426</v>
      </c>
      <c r="AN508" s="7">
        <f>IFERROR(RANK('Ref. Chile'!M507,'Ref. Chile'!M:M,0)+COUNTIF('Ref. Chile'!$M$7:'Ref. Chile'!M507,'Ref. Chile'!M507)-1,"")</f>
        <v>1520</v>
      </c>
      <c r="AO508" s="7">
        <f>IFERROR(RANK('Ref. Chile'!H507,'Ref. Chile'!H:H,1)+COUNTIF('Ref. Chile'!$H$7:'Ref. Chile'!H507,'Ref. Chile'!H507)-1,"")</f>
        <v>1790</v>
      </c>
      <c r="AP508" s="7">
        <f>IFERROR(RANK('Ref. Chile'!I507,'Ref. Chile'!I:I,1)+COUNTIF('Ref. Chile'!$I$7:'Ref. Chile'!I507,'Ref. Chile'!I507)-1,"")</f>
        <v>1937</v>
      </c>
      <c r="AQ508" s="7">
        <f>IFERROR(RANK('Ref. Chile'!J507,'Ref. Chile'!J:J,1)+COUNTIF('Ref. Chile'!$J$7:'Ref. Chile'!J507,'Ref. Chile'!J507)-1,"")</f>
        <v>853</v>
      </c>
    </row>
    <row r="509" spans="31:43" ht="17.25" customHeight="1" x14ac:dyDescent="0.3">
      <c r="AE509" s="5" t="s">
        <v>504</v>
      </c>
      <c r="AF509" s="5" t="s">
        <v>3587</v>
      </c>
      <c r="AG509" s="6" t="s">
        <v>3008</v>
      </c>
      <c r="AH509" s="6" t="s">
        <v>4102</v>
      </c>
      <c r="AI509" s="7">
        <f>IFERROR(RANK('Ref. Chile'!H508,'Ref. Chile'!H:H,0)+COUNTIF('Ref. Chile'!$H$7:'Ref. Chile'!H508,'Ref. Chile'!H508)-1,"")</f>
        <v>1865</v>
      </c>
      <c r="AJ509" s="7">
        <f>IFERROR(RANK('Ref. Chile'!I508,'Ref. Chile'!I:I,0)+COUNTIF('Ref. Chile'!$I$7:'Ref. Chile'!I508,'Ref. Chile'!I508)-1,"")</f>
        <v>2222</v>
      </c>
      <c r="AK509" s="7">
        <f>IFERROR(RANK('Ref. Chile'!J508,'Ref. Chile'!J:J,0)+COUNTIF('Ref. Chile'!$J$7:'Ref. Chile'!J508,'Ref. Chile'!J508)-1,"")</f>
        <v>837</v>
      </c>
      <c r="AL509" s="7">
        <f>IFERROR(RANK('Ref. Chile'!K508,'Ref. Chile'!K:K,0)+COUNTIF('Ref. Chile'!$K$7:'Ref. Chile'!K508,'Ref. Chile'!K508)-1,"")</f>
        <v>2270</v>
      </c>
      <c r="AM509" s="7">
        <f>IFERROR(RANK('Ref. Chile'!L508,'Ref. Chile'!L:L,0)+COUNTIF('Ref. Chile'!$L$7:'Ref. Chile'!L508,'Ref. Chile'!L508)-1,"")</f>
        <v>2187</v>
      </c>
      <c r="AN509" s="7">
        <f>IFERROR(RANK('Ref. Chile'!M508,'Ref. Chile'!M:M,0)+COUNTIF('Ref. Chile'!$M$7:'Ref. Chile'!M508,'Ref. Chile'!M508)-1,"")</f>
        <v>1920</v>
      </c>
      <c r="AO509" s="7">
        <f>IFERROR(RANK('Ref. Chile'!H508,'Ref. Chile'!H:H,1)+COUNTIF('Ref. Chile'!$H$7:'Ref. Chile'!H508,'Ref. Chile'!H508)-1,"")</f>
        <v>938</v>
      </c>
      <c r="AP509" s="7">
        <f>IFERROR(RANK('Ref. Chile'!I508,'Ref. Chile'!I:I,1)+COUNTIF('Ref. Chile'!$I$7:'Ref. Chile'!I508,'Ref. Chile'!I508)-1,"")</f>
        <v>531</v>
      </c>
      <c r="AQ509" s="7">
        <f>IFERROR(RANK('Ref. Chile'!J508,'Ref. Chile'!J:J,1)+COUNTIF('Ref. Chile'!$J$7:'Ref. Chile'!J508,'Ref. Chile'!J508)-1,"")</f>
        <v>1733</v>
      </c>
    </row>
    <row r="510" spans="31:43" ht="17.25" customHeight="1" x14ac:dyDescent="0.3">
      <c r="AE510" s="5" t="s">
        <v>505</v>
      </c>
      <c r="AF510" s="5" t="s">
        <v>3588</v>
      </c>
      <c r="AG510" s="6" t="s">
        <v>3008</v>
      </c>
      <c r="AH510" s="6" t="s">
        <v>4161</v>
      </c>
      <c r="AI510" s="7">
        <f>IFERROR(RANK('Ref. Chile'!H509,'Ref. Chile'!H:H,0)+COUNTIF('Ref. Chile'!$H$7:'Ref. Chile'!H509,'Ref. Chile'!H509)-1,"")</f>
        <v>1875</v>
      </c>
      <c r="AJ510" s="7">
        <f>IFERROR(RANK('Ref. Chile'!I509,'Ref. Chile'!I:I,0)+COUNTIF('Ref. Chile'!$I$7:'Ref. Chile'!I509,'Ref. Chile'!I509)-1,"")</f>
        <v>2242</v>
      </c>
      <c r="AK510" s="7">
        <f>IFERROR(RANK('Ref. Chile'!J509,'Ref. Chile'!J:J,0)+COUNTIF('Ref. Chile'!$J$7:'Ref. Chile'!J509,'Ref. Chile'!J509)-1,"")</f>
        <v>985</v>
      </c>
      <c r="AL510" s="7">
        <f>IFERROR(RANK('Ref. Chile'!K509,'Ref. Chile'!K:K,0)+COUNTIF('Ref. Chile'!$K$7:'Ref. Chile'!K509,'Ref. Chile'!K509)-1,"")</f>
        <v>2271</v>
      </c>
      <c r="AM510" s="7">
        <f>IFERROR(RANK('Ref. Chile'!L509,'Ref. Chile'!L:L,0)+COUNTIF('Ref. Chile'!$L$7:'Ref. Chile'!L509,'Ref. Chile'!L509)-1,"")</f>
        <v>2224</v>
      </c>
      <c r="AN510" s="7">
        <f>IFERROR(RANK('Ref. Chile'!M509,'Ref. Chile'!M:M,0)+COUNTIF('Ref. Chile'!$M$7:'Ref. Chile'!M509,'Ref. Chile'!M509)-1,"")</f>
        <v>2000</v>
      </c>
      <c r="AO510" s="7">
        <f>IFERROR(RANK('Ref. Chile'!H509,'Ref. Chile'!H:H,1)+COUNTIF('Ref. Chile'!$H$7:'Ref. Chile'!H509,'Ref. Chile'!H509)-1,"")</f>
        <v>928</v>
      </c>
      <c r="AP510" s="7">
        <f>IFERROR(RANK('Ref. Chile'!I509,'Ref. Chile'!I:I,1)+COUNTIF('Ref. Chile'!$I$7:'Ref. Chile'!I509,'Ref. Chile'!I509)-1,"")</f>
        <v>511</v>
      </c>
      <c r="AQ510" s="7">
        <f>IFERROR(RANK('Ref. Chile'!J509,'Ref. Chile'!J:J,1)+COUNTIF('Ref. Chile'!$J$7:'Ref. Chile'!J509,'Ref. Chile'!J509)-1,"")</f>
        <v>1585</v>
      </c>
    </row>
    <row r="511" spans="31:43" ht="17.25" customHeight="1" x14ac:dyDescent="0.3">
      <c r="AE511" s="5" t="s">
        <v>506</v>
      </c>
      <c r="AF511" s="5" t="s">
        <v>3589</v>
      </c>
      <c r="AG511" s="6" t="s">
        <v>3008</v>
      </c>
      <c r="AH511" s="6" t="s">
        <v>4163</v>
      </c>
      <c r="AI511" s="7">
        <f>IFERROR(RANK('Ref. Chile'!H510,'Ref. Chile'!H:H,0)+COUNTIF('Ref. Chile'!$H$7:'Ref. Chile'!H510,'Ref. Chile'!H510)-1,"")</f>
        <v>1883</v>
      </c>
      <c r="AJ511" s="7">
        <f>IFERROR(RANK('Ref. Chile'!I510,'Ref. Chile'!I:I,0)+COUNTIF('Ref. Chile'!$I$7:'Ref. Chile'!I510,'Ref. Chile'!I510)-1,"")</f>
        <v>2252</v>
      </c>
      <c r="AK511" s="7">
        <f>IFERROR(RANK('Ref. Chile'!J510,'Ref. Chile'!J:J,0)+COUNTIF('Ref. Chile'!$J$7:'Ref. Chile'!J510,'Ref. Chile'!J510)-1,"")</f>
        <v>1104</v>
      </c>
      <c r="AL511" s="7">
        <f>IFERROR(RANK('Ref. Chile'!K510,'Ref. Chile'!K:K,0)+COUNTIF('Ref. Chile'!$K$7:'Ref. Chile'!K510,'Ref. Chile'!K510)-1,"")</f>
        <v>2272</v>
      </c>
      <c r="AM511" s="7">
        <f>IFERROR(RANK('Ref. Chile'!L510,'Ref. Chile'!L:L,0)+COUNTIF('Ref. Chile'!$L$7:'Ref. Chile'!L510,'Ref. Chile'!L510)-1,"")</f>
        <v>2253</v>
      </c>
      <c r="AN511" s="7">
        <f>IFERROR(RANK('Ref. Chile'!M510,'Ref. Chile'!M:M,0)+COUNTIF('Ref. Chile'!$M$7:'Ref. Chile'!M510,'Ref. Chile'!M510)-1,"")</f>
        <v>2026</v>
      </c>
      <c r="AO511" s="7">
        <f>IFERROR(RANK('Ref. Chile'!H510,'Ref. Chile'!H:H,1)+COUNTIF('Ref. Chile'!$H$7:'Ref. Chile'!H510,'Ref. Chile'!H510)-1,"")</f>
        <v>920</v>
      </c>
      <c r="AP511" s="7">
        <f>IFERROR(RANK('Ref. Chile'!I510,'Ref. Chile'!I:I,1)+COUNTIF('Ref. Chile'!$I$7:'Ref. Chile'!I510,'Ref. Chile'!I510)-1,"")</f>
        <v>501</v>
      </c>
      <c r="AQ511" s="7">
        <f>IFERROR(RANK('Ref. Chile'!J510,'Ref. Chile'!J:J,1)+COUNTIF('Ref. Chile'!$J$7:'Ref. Chile'!J510,'Ref. Chile'!J510)-1,"")</f>
        <v>1466</v>
      </c>
    </row>
    <row r="512" spans="31:43" ht="17.25" customHeight="1" x14ac:dyDescent="0.3">
      <c r="AE512" s="5" t="s">
        <v>507</v>
      </c>
      <c r="AF512" s="5" t="s">
        <v>3590</v>
      </c>
      <c r="AG512" s="6" t="s">
        <v>3008</v>
      </c>
      <c r="AH512" s="6" t="s">
        <v>4148</v>
      </c>
      <c r="AI512" s="7">
        <f>IFERROR(RANK('Ref. Chile'!H511,'Ref. Chile'!H:H,0)+COUNTIF('Ref. Chile'!$H$7:'Ref. Chile'!H511,'Ref. Chile'!H511)-1,"")</f>
        <v>1896</v>
      </c>
      <c r="AJ512" s="7">
        <f>IFERROR(RANK('Ref. Chile'!I511,'Ref. Chile'!I:I,0)+COUNTIF('Ref. Chile'!$I$7:'Ref. Chile'!I511,'Ref. Chile'!I511)-1,"")</f>
        <v>2285</v>
      </c>
      <c r="AK512" s="7">
        <f>IFERROR(RANK('Ref. Chile'!J511,'Ref. Chile'!J:J,0)+COUNTIF('Ref. Chile'!$J$7:'Ref. Chile'!J511,'Ref. Chile'!J511)-1,"")</f>
        <v>1467</v>
      </c>
      <c r="AL512" s="7">
        <f>IFERROR(RANK('Ref. Chile'!K511,'Ref. Chile'!K:K,0)+COUNTIF('Ref. Chile'!$K$7:'Ref. Chile'!K511,'Ref. Chile'!K511)-1,"")</f>
        <v>2276</v>
      </c>
      <c r="AM512" s="7">
        <f>IFERROR(RANK('Ref. Chile'!L511,'Ref. Chile'!L:L,0)+COUNTIF('Ref. Chile'!$L$7:'Ref. Chile'!L511,'Ref. Chile'!L511)-1,"")</f>
        <v>2289</v>
      </c>
      <c r="AN512" s="7">
        <f>IFERROR(RANK('Ref. Chile'!M511,'Ref. Chile'!M:M,0)+COUNTIF('Ref. Chile'!$M$7:'Ref. Chile'!M511,'Ref. Chile'!M511)-1,"")</f>
        <v>2073</v>
      </c>
      <c r="AO512" s="7">
        <f>IFERROR(RANK('Ref. Chile'!H511,'Ref. Chile'!H:H,1)+COUNTIF('Ref. Chile'!$H$7:'Ref. Chile'!H511,'Ref. Chile'!H511)-1,"")</f>
        <v>907</v>
      </c>
      <c r="AP512" s="7">
        <f>IFERROR(RANK('Ref. Chile'!I511,'Ref. Chile'!I:I,1)+COUNTIF('Ref. Chile'!$I$7:'Ref. Chile'!I511,'Ref. Chile'!I511)-1,"")</f>
        <v>468</v>
      </c>
      <c r="AQ512" s="7">
        <f>IFERROR(RANK('Ref. Chile'!J511,'Ref. Chile'!J:J,1)+COUNTIF('Ref. Chile'!$J$7:'Ref. Chile'!J511,'Ref. Chile'!J511)-1,"")</f>
        <v>1103</v>
      </c>
    </row>
    <row r="513" spans="31:43" ht="17.25" customHeight="1" x14ac:dyDescent="0.3">
      <c r="AE513" s="5" t="s">
        <v>508</v>
      </c>
      <c r="AF513" s="5" t="s">
        <v>3591</v>
      </c>
      <c r="AG513" s="6" t="s">
        <v>3009</v>
      </c>
      <c r="AH513" s="6" t="s">
        <v>4088</v>
      </c>
      <c r="AI513" s="7">
        <f>IFERROR(RANK('Ref. Chile'!H512,'Ref. Chile'!H:H,0)+COUNTIF('Ref. Chile'!$H$7:'Ref. Chile'!H512,'Ref. Chile'!H512)-1,"")</f>
        <v>2123</v>
      </c>
      <c r="AJ513" s="7">
        <f>IFERROR(RANK('Ref. Chile'!I512,'Ref. Chile'!I:I,0)+COUNTIF('Ref. Chile'!$I$7:'Ref. Chile'!I512,'Ref. Chile'!I512)-1,"")</f>
        <v>2029</v>
      </c>
      <c r="AK513" s="7">
        <f>IFERROR(RANK('Ref. Chile'!J512,'Ref. Chile'!J:J,0)+COUNTIF('Ref. Chile'!$J$7:'Ref. Chile'!J512,'Ref. Chile'!J512)-1,"")</f>
        <v>1766</v>
      </c>
      <c r="AL513" s="7">
        <f>IFERROR(RANK('Ref. Chile'!K512,'Ref. Chile'!K:K,0)+COUNTIF('Ref. Chile'!$K$7:'Ref. Chile'!K512,'Ref. Chile'!K512)-1,"")</f>
        <v>2217</v>
      </c>
      <c r="AM513" s="7">
        <f>IFERROR(RANK('Ref. Chile'!L512,'Ref. Chile'!L:L,0)+COUNTIF('Ref. Chile'!$L$7:'Ref. Chile'!L512,'Ref. Chile'!L512)-1,"")</f>
        <v>1887</v>
      </c>
      <c r="AN513" s="7">
        <f>IFERROR(RANK('Ref. Chile'!M512,'Ref. Chile'!M:M,0)+COUNTIF('Ref. Chile'!$M$7:'Ref. Chile'!M512,'Ref. Chile'!M512)-1,"")</f>
        <v>2044</v>
      </c>
      <c r="AO513" s="7">
        <f>IFERROR(RANK('Ref. Chile'!H512,'Ref. Chile'!H:H,1)+COUNTIF('Ref. Chile'!$H$7:'Ref. Chile'!H512,'Ref. Chile'!H512)-1,"")</f>
        <v>680</v>
      </c>
      <c r="AP513" s="7">
        <f>IFERROR(RANK('Ref. Chile'!I512,'Ref. Chile'!I:I,1)+COUNTIF('Ref. Chile'!$I$7:'Ref. Chile'!I512,'Ref. Chile'!I512)-1,"")</f>
        <v>724</v>
      </c>
      <c r="AQ513" s="7">
        <f>IFERROR(RANK('Ref. Chile'!J512,'Ref. Chile'!J:J,1)+COUNTIF('Ref. Chile'!$J$7:'Ref. Chile'!J512,'Ref. Chile'!J512)-1,"")</f>
        <v>804</v>
      </c>
    </row>
    <row r="514" spans="31:43" ht="17.25" customHeight="1" x14ac:dyDescent="0.3">
      <c r="AE514" s="5" t="s">
        <v>509</v>
      </c>
      <c r="AF514" s="5" t="s">
        <v>3592</v>
      </c>
      <c r="AG514" s="6" t="s">
        <v>3009</v>
      </c>
      <c r="AH514" s="6" t="s">
        <v>4146</v>
      </c>
      <c r="AI514" s="7">
        <f>IFERROR(RANK('Ref. Chile'!H513,'Ref. Chile'!H:H,0)+COUNTIF('Ref. Chile'!$H$7:'Ref. Chile'!H513,'Ref. Chile'!H513)-1,"")</f>
        <v>2147</v>
      </c>
      <c r="AJ514" s="7">
        <f>IFERROR(RANK('Ref. Chile'!I513,'Ref. Chile'!I:I,0)+COUNTIF('Ref. Chile'!$I$7:'Ref. Chile'!I513,'Ref. Chile'!I513)-1,"")</f>
        <v>2084</v>
      </c>
      <c r="AK514" s="7">
        <f>IFERROR(RANK('Ref. Chile'!J513,'Ref. Chile'!J:J,0)+COUNTIF('Ref. Chile'!$J$7:'Ref. Chile'!J513,'Ref. Chile'!J513)-1,"")</f>
        <v>1958</v>
      </c>
      <c r="AL514" s="7">
        <f>IFERROR(RANK('Ref. Chile'!K513,'Ref. Chile'!K:K,0)+COUNTIF('Ref. Chile'!$K$7:'Ref. Chile'!K513,'Ref. Chile'!K513)-1,"")</f>
        <v>2234</v>
      </c>
      <c r="AM514" s="7">
        <f>IFERROR(RANK('Ref. Chile'!L513,'Ref. Chile'!L:L,0)+COUNTIF('Ref. Chile'!$L$7:'Ref. Chile'!L513,'Ref. Chile'!L513)-1,"")</f>
        <v>1954</v>
      </c>
      <c r="AN514" s="7">
        <f>IFERROR(RANK('Ref. Chile'!M513,'Ref. Chile'!M:M,0)+COUNTIF('Ref. Chile'!$M$7:'Ref. Chile'!M513,'Ref. Chile'!M513)-1,"")</f>
        <v>2101</v>
      </c>
      <c r="AO514" s="7">
        <f>IFERROR(RANK('Ref. Chile'!H513,'Ref. Chile'!H:H,1)+COUNTIF('Ref. Chile'!$H$7:'Ref. Chile'!H513,'Ref. Chile'!H513)-1,"")</f>
        <v>656</v>
      </c>
      <c r="AP514" s="7">
        <f>IFERROR(RANK('Ref. Chile'!I513,'Ref. Chile'!I:I,1)+COUNTIF('Ref. Chile'!$I$7:'Ref. Chile'!I513,'Ref. Chile'!I513)-1,"")</f>
        <v>669</v>
      </c>
      <c r="AQ514" s="7">
        <f>IFERROR(RANK('Ref. Chile'!J513,'Ref. Chile'!J:J,1)+COUNTIF('Ref. Chile'!$J$7:'Ref. Chile'!J513,'Ref. Chile'!J513)-1,"")</f>
        <v>612</v>
      </c>
    </row>
    <row r="515" spans="31:43" ht="17.25" customHeight="1" x14ac:dyDescent="0.3">
      <c r="AE515" s="5" t="s">
        <v>510</v>
      </c>
      <c r="AF515" s="5" t="s">
        <v>3593</v>
      </c>
      <c r="AG515" s="6" t="s">
        <v>3009</v>
      </c>
      <c r="AH515" s="6" t="s">
        <v>4094</v>
      </c>
      <c r="AI515" s="7">
        <f>IFERROR(RANK('Ref. Chile'!H514,'Ref. Chile'!H:H,0)+COUNTIF('Ref. Chile'!$H$7:'Ref. Chile'!H514,'Ref. Chile'!H514)-1,"")</f>
        <v>2142</v>
      </c>
      <c r="AJ515" s="7">
        <f>IFERROR(RANK('Ref. Chile'!I514,'Ref. Chile'!I:I,0)+COUNTIF('Ref. Chile'!$I$7:'Ref. Chile'!I514,'Ref. Chile'!I514)-1,"")</f>
        <v>2069</v>
      </c>
      <c r="AK515" s="7">
        <f>IFERROR(RANK('Ref. Chile'!J514,'Ref. Chile'!J:J,0)+COUNTIF('Ref. Chile'!$J$7:'Ref. Chile'!J514,'Ref. Chile'!J514)-1,"")</f>
        <v>1913</v>
      </c>
      <c r="AL515" s="7">
        <f>IFERROR(RANK('Ref. Chile'!K514,'Ref. Chile'!K:K,0)+COUNTIF('Ref. Chile'!$K$7:'Ref. Chile'!K514,'Ref. Chile'!K514)-1,"")</f>
        <v>2230</v>
      </c>
      <c r="AM515" s="7">
        <f>IFERROR(RANK('Ref. Chile'!L514,'Ref. Chile'!L:L,0)+COUNTIF('Ref. Chile'!$L$7:'Ref. Chile'!L514,'Ref. Chile'!L514)-1,"")</f>
        <v>1928</v>
      </c>
      <c r="AN515" s="7">
        <f>IFERROR(RANK('Ref. Chile'!M514,'Ref. Chile'!M:M,0)+COUNTIF('Ref. Chile'!$M$7:'Ref. Chile'!M514,'Ref. Chile'!M514)-1,"")</f>
        <v>2092</v>
      </c>
      <c r="AO515" s="7">
        <f>IFERROR(RANK('Ref. Chile'!H514,'Ref. Chile'!H:H,1)+COUNTIF('Ref. Chile'!$H$7:'Ref. Chile'!H514,'Ref. Chile'!H514)-1,"")</f>
        <v>661</v>
      </c>
      <c r="AP515" s="7">
        <f>IFERROR(RANK('Ref. Chile'!I514,'Ref. Chile'!I:I,1)+COUNTIF('Ref. Chile'!$I$7:'Ref. Chile'!I514,'Ref. Chile'!I514)-1,"")</f>
        <v>684</v>
      </c>
      <c r="AQ515" s="7">
        <f>IFERROR(RANK('Ref. Chile'!J514,'Ref. Chile'!J:J,1)+COUNTIF('Ref. Chile'!$J$7:'Ref. Chile'!J514,'Ref. Chile'!J514)-1,"")</f>
        <v>657</v>
      </c>
    </row>
    <row r="516" spans="31:43" ht="17.25" customHeight="1" x14ac:dyDescent="0.3">
      <c r="AE516" s="5" t="s">
        <v>511</v>
      </c>
      <c r="AF516" s="5" t="s">
        <v>3594</v>
      </c>
      <c r="AG516" s="6" t="s">
        <v>3009</v>
      </c>
      <c r="AH516" s="6" t="s">
        <v>4095</v>
      </c>
      <c r="AI516" s="7">
        <f>IFERROR(RANK('Ref. Chile'!H515,'Ref. Chile'!H:H,0)+COUNTIF('Ref. Chile'!$H$7:'Ref. Chile'!H515,'Ref. Chile'!H515)-1,"")</f>
        <v>904</v>
      </c>
      <c r="AJ516" s="7">
        <f>IFERROR(RANK('Ref. Chile'!I515,'Ref. Chile'!I:I,0)+COUNTIF('Ref. Chile'!$I$7:'Ref. Chile'!I515,'Ref. Chile'!I515)-1,"")</f>
        <v>722</v>
      </c>
      <c r="AK516" s="7">
        <f>IFERROR(RANK('Ref. Chile'!J515,'Ref. Chile'!J:J,0)+COUNTIF('Ref. Chile'!$J$7:'Ref. Chile'!J515,'Ref. Chile'!J515)-1,"")</f>
        <v>1658</v>
      </c>
      <c r="AL516" s="7">
        <f>IFERROR(RANK('Ref. Chile'!K515,'Ref. Chile'!K:K,0)+COUNTIF('Ref. Chile'!$K$7:'Ref. Chile'!K515,'Ref. Chile'!K515)-1,"")</f>
        <v>969</v>
      </c>
      <c r="AM516" s="7">
        <f>IFERROR(RANK('Ref. Chile'!L515,'Ref. Chile'!L:L,0)+COUNTIF('Ref. Chile'!$L$7:'Ref. Chile'!L515,'Ref. Chile'!L515)-1,"")</f>
        <v>427</v>
      </c>
      <c r="AN516" s="7">
        <f>IFERROR(RANK('Ref. Chile'!M515,'Ref. Chile'!M:M,0)+COUNTIF('Ref. Chile'!$M$7:'Ref. Chile'!M515,'Ref. Chile'!M515)-1,"")</f>
        <v>1521</v>
      </c>
      <c r="AO516" s="7">
        <f>IFERROR(RANK('Ref. Chile'!H515,'Ref. Chile'!H:H,1)+COUNTIF('Ref. Chile'!$H$7:'Ref. Chile'!H515,'Ref. Chile'!H515)-1,"")</f>
        <v>1791</v>
      </c>
      <c r="AP516" s="7">
        <f>IFERROR(RANK('Ref. Chile'!I515,'Ref. Chile'!I:I,1)+COUNTIF('Ref. Chile'!$I$7:'Ref. Chile'!I515,'Ref. Chile'!I515)-1,"")</f>
        <v>1938</v>
      </c>
      <c r="AQ516" s="7">
        <f>IFERROR(RANK('Ref. Chile'!J515,'Ref. Chile'!J:J,1)+COUNTIF('Ref. Chile'!$J$7:'Ref. Chile'!J515,'Ref. Chile'!J515)-1,"")</f>
        <v>854</v>
      </c>
    </row>
    <row r="517" spans="31:43" ht="17.25" customHeight="1" x14ac:dyDescent="0.3">
      <c r="AE517" s="5" t="s">
        <v>512</v>
      </c>
      <c r="AF517" s="5" t="s">
        <v>3595</v>
      </c>
      <c r="AG517" s="6" t="s">
        <v>3009</v>
      </c>
      <c r="AH517" s="6" t="s">
        <v>4102</v>
      </c>
      <c r="AI517" s="7">
        <f>IFERROR(RANK('Ref. Chile'!H516,'Ref. Chile'!H:H,0)+COUNTIF('Ref. Chile'!$H$7:'Ref. Chile'!H516,'Ref. Chile'!H516)-1,"")</f>
        <v>2129</v>
      </c>
      <c r="AJ517" s="7">
        <f>IFERROR(RANK('Ref. Chile'!I516,'Ref. Chile'!I:I,0)+COUNTIF('Ref. Chile'!$I$7:'Ref. Chile'!I516,'Ref. Chile'!I516)-1,"")</f>
        <v>2030</v>
      </c>
      <c r="AK517" s="7">
        <f>IFERROR(RANK('Ref. Chile'!J516,'Ref. Chile'!J:J,0)+COUNTIF('Ref. Chile'!$J$7:'Ref. Chile'!J516,'Ref. Chile'!J516)-1,"")</f>
        <v>1767</v>
      </c>
      <c r="AL517" s="7">
        <f>IFERROR(RANK('Ref. Chile'!K516,'Ref. Chile'!K:K,0)+COUNTIF('Ref. Chile'!$K$7:'Ref. Chile'!K516,'Ref. Chile'!K516)-1,"")</f>
        <v>2220</v>
      </c>
      <c r="AM517" s="7">
        <f>IFERROR(RANK('Ref. Chile'!L516,'Ref. Chile'!L:L,0)+COUNTIF('Ref. Chile'!$L$7:'Ref. Chile'!L516,'Ref. Chile'!L516)-1,"")</f>
        <v>1888</v>
      </c>
      <c r="AN517" s="7">
        <f>IFERROR(RANK('Ref. Chile'!M516,'Ref. Chile'!M:M,0)+COUNTIF('Ref. Chile'!$M$7:'Ref. Chile'!M516,'Ref. Chile'!M516)-1,"")</f>
        <v>2045</v>
      </c>
      <c r="AO517" s="7">
        <f>IFERROR(RANK('Ref. Chile'!H516,'Ref. Chile'!H:H,1)+COUNTIF('Ref. Chile'!$H$7:'Ref. Chile'!H516,'Ref. Chile'!H516)-1,"")</f>
        <v>674</v>
      </c>
      <c r="AP517" s="7">
        <f>IFERROR(RANK('Ref. Chile'!I516,'Ref. Chile'!I:I,1)+COUNTIF('Ref. Chile'!$I$7:'Ref. Chile'!I516,'Ref. Chile'!I516)-1,"")</f>
        <v>723</v>
      </c>
      <c r="AQ517" s="7">
        <f>IFERROR(RANK('Ref. Chile'!J516,'Ref. Chile'!J:J,1)+COUNTIF('Ref. Chile'!$J$7:'Ref. Chile'!J516,'Ref. Chile'!J516)-1,"")</f>
        <v>803</v>
      </c>
    </row>
    <row r="518" spans="31:43" ht="17.25" customHeight="1" x14ac:dyDescent="0.3">
      <c r="AE518" s="5" t="s">
        <v>513</v>
      </c>
      <c r="AF518" s="5" t="s">
        <v>3596</v>
      </c>
      <c r="AG518" s="6" t="s">
        <v>3009</v>
      </c>
      <c r="AH518" s="6" t="s">
        <v>4161</v>
      </c>
      <c r="AI518" s="7">
        <f>IFERROR(RANK('Ref. Chile'!H517,'Ref. Chile'!H:H,0)+COUNTIF('Ref. Chile'!$H$7:'Ref. Chile'!H517,'Ref. Chile'!H517)-1,"")</f>
        <v>2139</v>
      </c>
      <c r="AJ518" s="7">
        <f>IFERROR(RANK('Ref. Chile'!I517,'Ref. Chile'!I:I,0)+COUNTIF('Ref. Chile'!$I$7:'Ref. Chile'!I517,'Ref. Chile'!I517)-1,"")</f>
        <v>2061</v>
      </c>
      <c r="AK518" s="7">
        <f>IFERROR(RANK('Ref. Chile'!J517,'Ref. Chile'!J:J,0)+COUNTIF('Ref. Chile'!$J$7:'Ref. Chile'!J517,'Ref. Chile'!J517)-1,"")</f>
        <v>1898</v>
      </c>
      <c r="AL518" s="7">
        <f>IFERROR(RANK('Ref. Chile'!K517,'Ref. Chile'!K:K,0)+COUNTIF('Ref. Chile'!$K$7:'Ref. Chile'!K517,'Ref. Chile'!K517)-1,"")</f>
        <v>2229</v>
      </c>
      <c r="AM518" s="7">
        <f>IFERROR(RANK('Ref. Chile'!L517,'Ref. Chile'!L:L,0)+COUNTIF('Ref. Chile'!$L$7:'Ref. Chile'!L517,'Ref. Chile'!L517)-1,"")</f>
        <v>1921</v>
      </c>
      <c r="AN518" s="7">
        <f>IFERROR(RANK('Ref. Chile'!M517,'Ref. Chile'!M:M,0)+COUNTIF('Ref. Chile'!$M$7:'Ref. Chile'!M517,'Ref. Chile'!M517)-1,"")</f>
        <v>2083</v>
      </c>
      <c r="AO518" s="7">
        <f>IFERROR(RANK('Ref. Chile'!H517,'Ref. Chile'!H:H,1)+COUNTIF('Ref. Chile'!$H$7:'Ref. Chile'!H517,'Ref. Chile'!H517)-1,"")</f>
        <v>664</v>
      </c>
      <c r="AP518" s="7">
        <f>IFERROR(RANK('Ref. Chile'!I517,'Ref. Chile'!I:I,1)+COUNTIF('Ref. Chile'!$I$7:'Ref. Chile'!I517,'Ref. Chile'!I517)-1,"")</f>
        <v>692</v>
      </c>
      <c r="AQ518" s="7">
        <f>IFERROR(RANK('Ref. Chile'!J517,'Ref. Chile'!J:J,1)+COUNTIF('Ref. Chile'!$J$7:'Ref. Chile'!J517,'Ref. Chile'!J517)-1,"")</f>
        <v>672</v>
      </c>
    </row>
    <row r="519" spans="31:43" ht="17.25" customHeight="1" x14ac:dyDescent="0.3">
      <c r="AE519" s="5" t="s">
        <v>514</v>
      </c>
      <c r="AF519" s="5" t="s">
        <v>3597</v>
      </c>
      <c r="AG519" s="6" t="s">
        <v>3009</v>
      </c>
      <c r="AH519" s="6" t="s">
        <v>4163</v>
      </c>
      <c r="AI519" s="7">
        <f>IFERROR(RANK('Ref. Chile'!H518,'Ref. Chile'!H:H,0)+COUNTIF('Ref. Chile'!$H$7:'Ref. Chile'!H518,'Ref. Chile'!H518)-1,"")</f>
        <v>2143</v>
      </c>
      <c r="AJ519" s="7">
        <f>IFERROR(RANK('Ref. Chile'!I518,'Ref. Chile'!I:I,0)+COUNTIF('Ref. Chile'!$I$7:'Ref. Chile'!I518,'Ref. Chile'!I518)-1,"")</f>
        <v>2075</v>
      </c>
      <c r="AK519" s="7">
        <f>IFERROR(RANK('Ref. Chile'!J518,'Ref. Chile'!J:J,0)+COUNTIF('Ref. Chile'!$J$7:'Ref. Chile'!J518,'Ref. Chile'!J518)-1,"")</f>
        <v>1935</v>
      </c>
      <c r="AL519" s="7">
        <f>IFERROR(RANK('Ref. Chile'!K518,'Ref. Chile'!K:K,0)+COUNTIF('Ref. Chile'!$K$7:'Ref. Chile'!K518,'Ref. Chile'!K518)-1,"")</f>
        <v>2233</v>
      </c>
      <c r="AM519" s="7">
        <f>IFERROR(RANK('Ref. Chile'!L518,'Ref. Chile'!L:L,0)+COUNTIF('Ref. Chile'!$L$7:'Ref. Chile'!L518,'Ref. Chile'!L518)-1,"")</f>
        <v>1940</v>
      </c>
      <c r="AN519" s="7">
        <f>IFERROR(RANK('Ref. Chile'!M518,'Ref. Chile'!M:M,0)+COUNTIF('Ref. Chile'!$M$7:'Ref. Chile'!M518,'Ref. Chile'!M518)-1,"")</f>
        <v>2097</v>
      </c>
      <c r="AO519" s="7">
        <f>IFERROR(RANK('Ref. Chile'!H518,'Ref. Chile'!H:H,1)+COUNTIF('Ref. Chile'!$H$7:'Ref. Chile'!H518,'Ref. Chile'!H518)-1,"")</f>
        <v>660</v>
      </c>
      <c r="AP519" s="7">
        <f>IFERROR(RANK('Ref. Chile'!I518,'Ref. Chile'!I:I,1)+COUNTIF('Ref. Chile'!$I$7:'Ref. Chile'!I518,'Ref. Chile'!I518)-1,"")</f>
        <v>678</v>
      </c>
      <c r="AQ519" s="7">
        <f>IFERROR(RANK('Ref. Chile'!J518,'Ref. Chile'!J:J,1)+COUNTIF('Ref. Chile'!$J$7:'Ref. Chile'!J518,'Ref. Chile'!J518)-1,"")</f>
        <v>635</v>
      </c>
    </row>
    <row r="520" spans="31:43" ht="17.25" customHeight="1" x14ac:dyDescent="0.3">
      <c r="AE520" s="5" t="s">
        <v>515</v>
      </c>
      <c r="AF520" s="5" t="s">
        <v>3598</v>
      </c>
      <c r="AG520" s="6" t="s">
        <v>3009</v>
      </c>
      <c r="AH520" s="6" t="s">
        <v>4148</v>
      </c>
      <c r="AI520" s="7">
        <f>IFERROR(RANK('Ref. Chile'!H519,'Ref. Chile'!H:H,0)+COUNTIF('Ref. Chile'!$H$7:'Ref. Chile'!H519,'Ref. Chile'!H519)-1,"")</f>
        <v>2154</v>
      </c>
      <c r="AJ520" s="7">
        <f>IFERROR(RANK('Ref. Chile'!I519,'Ref. Chile'!I:I,0)+COUNTIF('Ref. Chile'!$I$7:'Ref. Chile'!I519,'Ref. Chile'!I519)-1,"")</f>
        <v>2092</v>
      </c>
      <c r="AK520" s="7">
        <f>IFERROR(RANK('Ref. Chile'!J519,'Ref. Chile'!J:J,0)+COUNTIF('Ref. Chile'!$J$7:'Ref. Chile'!J519,'Ref. Chile'!J519)-1,"")</f>
        <v>1982</v>
      </c>
      <c r="AL520" s="7">
        <f>IFERROR(RANK('Ref. Chile'!K519,'Ref. Chile'!K:K,0)+COUNTIF('Ref. Chile'!$K$7:'Ref. Chile'!K519,'Ref. Chile'!K519)-1,"")</f>
        <v>2238</v>
      </c>
      <c r="AM520" s="7">
        <f>IFERROR(RANK('Ref. Chile'!L519,'Ref. Chile'!L:L,0)+COUNTIF('Ref. Chile'!$L$7:'Ref. Chile'!L519,'Ref. Chile'!L519)-1,"")</f>
        <v>1969</v>
      </c>
      <c r="AN520" s="7">
        <f>IFERROR(RANK('Ref. Chile'!M519,'Ref. Chile'!M:M,0)+COUNTIF('Ref. Chile'!$M$7:'Ref. Chile'!M519,'Ref. Chile'!M519)-1,"")</f>
        <v>2110</v>
      </c>
      <c r="AO520" s="7">
        <f>IFERROR(RANK('Ref. Chile'!H519,'Ref. Chile'!H:H,1)+COUNTIF('Ref. Chile'!$H$7:'Ref. Chile'!H519,'Ref. Chile'!H519)-1,"")</f>
        <v>649</v>
      </c>
      <c r="AP520" s="7">
        <f>IFERROR(RANK('Ref. Chile'!I519,'Ref. Chile'!I:I,1)+COUNTIF('Ref. Chile'!$I$7:'Ref. Chile'!I519,'Ref. Chile'!I519)-1,"")</f>
        <v>661</v>
      </c>
      <c r="AQ520" s="7">
        <f>IFERROR(RANK('Ref. Chile'!J519,'Ref. Chile'!J:J,1)+COUNTIF('Ref. Chile'!$J$7:'Ref. Chile'!J519,'Ref. Chile'!J519)-1,"")</f>
        <v>588</v>
      </c>
    </row>
    <row r="521" spans="31:43" ht="17.25" customHeight="1" x14ac:dyDescent="0.3">
      <c r="AE521" s="5" t="s">
        <v>516</v>
      </c>
      <c r="AF521" s="5" t="s">
        <v>3599</v>
      </c>
      <c r="AG521" s="6" t="s">
        <v>3010</v>
      </c>
      <c r="AH521" s="6" t="s">
        <v>4088</v>
      </c>
      <c r="AI521" s="7">
        <f>IFERROR(RANK('Ref. Chile'!H520,'Ref. Chile'!H:H,0)+COUNTIF('Ref. Chile'!$H$7:'Ref. Chile'!H520,'Ref. Chile'!H520)-1,"")</f>
        <v>1288</v>
      </c>
      <c r="AJ521" s="7">
        <f>IFERROR(RANK('Ref. Chile'!I520,'Ref. Chile'!I:I,0)+COUNTIF('Ref. Chile'!$I$7:'Ref. Chile'!I520,'Ref. Chile'!I520)-1,"")</f>
        <v>217</v>
      </c>
      <c r="AK521" s="7">
        <f>IFERROR(RANK('Ref. Chile'!J520,'Ref. Chile'!J:J,0)+COUNTIF('Ref. Chile'!$J$7:'Ref. Chile'!J520,'Ref. Chile'!J520)-1,"")</f>
        <v>1394</v>
      </c>
      <c r="AL521" s="7">
        <f>IFERROR(RANK('Ref. Chile'!K520,'Ref. Chile'!K:K,0)+COUNTIF('Ref. Chile'!$K$7:'Ref. Chile'!K520,'Ref. Chile'!K520)-1,"")</f>
        <v>632</v>
      </c>
      <c r="AM521" s="7">
        <f>IFERROR(RANK('Ref. Chile'!L520,'Ref. Chile'!L:L,0)+COUNTIF('Ref. Chile'!$L$7:'Ref. Chile'!L520,'Ref. Chile'!L520)-1,"")</f>
        <v>734</v>
      </c>
      <c r="AN521" s="7">
        <f>IFERROR(RANK('Ref. Chile'!M520,'Ref. Chile'!M:M,0)+COUNTIF('Ref. Chile'!$M$7:'Ref. Chile'!M520,'Ref. Chile'!M520)-1,"")</f>
        <v>811</v>
      </c>
      <c r="AO521" s="7">
        <f>IFERROR(RANK('Ref. Chile'!H520,'Ref. Chile'!H:H,1)+COUNTIF('Ref. Chile'!$H$7:'Ref. Chile'!H520,'Ref. Chile'!H520)-1,"")</f>
        <v>1515</v>
      </c>
      <c r="AP521" s="7">
        <f>IFERROR(RANK('Ref. Chile'!I520,'Ref. Chile'!I:I,1)+COUNTIF('Ref. Chile'!$I$7:'Ref. Chile'!I520,'Ref. Chile'!I520)-1,"")</f>
        <v>2536</v>
      </c>
      <c r="AQ521" s="7">
        <f>IFERROR(RANK('Ref. Chile'!J520,'Ref. Chile'!J:J,1)+COUNTIF('Ref. Chile'!$J$7:'Ref. Chile'!J520,'Ref. Chile'!J520)-1,"")</f>
        <v>1176</v>
      </c>
    </row>
    <row r="522" spans="31:43" ht="17.25" customHeight="1" x14ac:dyDescent="0.3">
      <c r="AE522" s="5" t="s">
        <v>517</v>
      </c>
      <c r="AF522" s="5" t="s">
        <v>3600</v>
      </c>
      <c r="AG522" s="6" t="s">
        <v>3010</v>
      </c>
      <c r="AH522" s="6" t="s">
        <v>4146</v>
      </c>
      <c r="AI522" s="7">
        <f>IFERROR(RANK('Ref. Chile'!H521,'Ref. Chile'!H:H,0)+COUNTIF('Ref. Chile'!$H$7:'Ref. Chile'!H521,'Ref. Chile'!H521)-1,"")</f>
        <v>1301</v>
      </c>
      <c r="AJ522" s="7">
        <f>IFERROR(RANK('Ref. Chile'!I521,'Ref. Chile'!I:I,0)+COUNTIF('Ref. Chile'!$I$7:'Ref. Chile'!I521,'Ref. Chile'!I521)-1,"")</f>
        <v>308</v>
      </c>
      <c r="AK522" s="7">
        <f>IFERROR(RANK('Ref. Chile'!J521,'Ref. Chile'!J:J,0)+COUNTIF('Ref. Chile'!$J$7:'Ref. Chile'!J521,'Ref. Chile'!J521)-1,"")</f>
        <v>1548</v>
      </c>
      <c r="AL522" s="7">
        <f>IFERROR(RANK('Ref. Chile'!K521,'Ref. Chile'!K:K,0)+COUNTIF('Ref. Chile'!$K$7:'Ref. Chile'!K521,'Ref. Chile'!K521)-1,"")</f>
        <v>763</v>
      </c>
      <c r="AM522" s="7">
        <f>IFERROR(RANK('Ref. Chile'!L521,'Ref. Chile'!L:L,0)+COUNTIF('Ref. Chile'!$L$7:'Ref. Chile'!L521,'Ref. Chile'!L521)-1,"")</f>
        <v>767</v>
      </c>
      <c r="AN522" s="7">
        <f>IFERROR(RANK('Ref. Chile'!M521,'Ref. Chile'!M:M,0)+COUNTIF('Ref. Chile'!$M$7:'Ref. Chile'!M521,'Ref. Chile'!M521)-1,"")</f>
        <v>907</v>
      </c>
      <c r="AO522" s="7">
        <f>IFERROR(RANK('Ref. Chile'!H521,'Ref. Chile'!H:H,1)+COUNTIF('Ref. Chile'!$H$7:'Ref. Chile'!H521,'Ref. Chile'!H521)-1,"")</f>
        <v>1502</v>
      </c>
      <c r="AP522" s="7">
        <f>IFERROR(RANK('Ref. Chile'!I521,'Ref. Chile'!I:I,1)+COUNTIF('Ref. Chile'!$I$7:'Ref. Chile'!I521,'Ref. Chile'!I521)-1,"")</f>
        <v>2445</v>
      </c>
      <c r="AQ522" s="7">
        <f>IFERROR(RANK('Ref. Chile'!J521,'Ref. Chile'!J:J,1)+COUNTIF('Ref. Chile'!$J$7:'Ref. Chile'!J521,'Ref. Chile'!J521)-1,"")</f>
        <v>1022</v>
      </c>
    </row>
    <row r="523" spans="31:43" ht="17.25" customHeight="1" x14ac:dyDescent="0.3">
      <c r="AE523" s="5" t="s">
        <v>518</v>
      </c>
      <c r="AF523" s="5" t="s">
        <v>3601</v>
      </c>
      <c r="AG523" s="6" t="s">
        <v>3010</v>
      </c>
      <c r="AH523" s="6" t="s">
        <v>4094</v>
      </c>
      <c r="AI523" s="7">
        <f>IFERROR(RANK('Ref. Chile'!H522,'Ref. Chile'!H:H,0)+COUNTIF('Ref. Chile'!$H$7:'Ref. Chile'!H522,'Ref. Chile'!H522)-1,"")</f>
        <v>1300</v>
      </c>
      <c r="AJ523" s="7">
        <f>IFERROR(RANK('Ref. Chile'!I522,'Ref. Chile'!I:I,0)+COUNTIF('Ref. Chile'!$I$7:'Ref. Chile'!I522,'Ref. Chile'!I522)-1,"")</f>
        <v>307</v>
      </c>
      <c r="AK523" s="7">
        <f>IFERROR(RANK('Ref. Chile'!J522,'Ref. Chile'!J:J,0)+COUNTIF('Ref. Chile'!$J$7:'Ref. Chile'!J522,'Ref. Chile'!J522)-1,"")</f>
        <v>1546</v>
      </c>
      <c r="AL523" s="7">
        <f>IFERROR(RANK('Ref. Chile'!K522,'Ref. Chile'!K:K,0)+COUNTIF('Ref. Chile'!$K$7:'Ref. Chile'!K522,'Ref. Chile'!K522)-1,"")</f>
        <v>758</v>
      </c>
      <c r="AM523" s="7">
        <f>IFERROR(RANK('Ref. Chile'!L522,'Ref. Chile'!L:L,0)+COUNTIF('Ref. Chile'!$L$7:'Ref. Chile'!L522,'Ref. Chile'!L522)-1,"")</f>
        <v>766</v>
      </c>
      <c r="AN523" s="7">
        <f>IFERROR(RANK('Ref. Chile'!M522,'Ref. Chile'!M:M,0)+COUNTIF('Ref. Chile'!$M$7:'Ref. Chile'!M522,'Ref. Chile'!M522)-1,"")</f>
        <v>902</v>
      </c>
      <c r="AO523" s="7">
        <f>IFERROR(RANK('Ref. Chile'!H522,'Ref. Chile'!H:H,1)+COUNTIF('Ref. Chile'!$H$7:'Ref. Chile'!H522,'Ref. Chile'!H522)-1,"")</f>
        <v>1503</v>
      </c>
      <c r="AP523" s="7">
        <f>IFERROR(RANK('Ref. Chile'!I522,'Ref. Chile'!I:I,1)+COUNTIF('Ref. Chile'!$I$7:'Ref. Chile'!I522,'Ref. Chile'!I522)-1,"")</f>
        <v>2446</v>
      </c>
      <c r="AQ523" s="7">
        <f>IFERROR(RANK('Ref. Chile'!J522,'Ref. Chile'!J:J,1)+COUNTIF('Ref. Chile'!$J$7:'Ref. Chile'!J522,'Ref. Chile'!J522)-1,"")</f>
        <v>1024</v>
      </c>
    </row>
    <row r="524" spans="31:43" ht="17.25" customHeight="1" x14ac:dyDescent="0.3">
      <c r="AE524" s="5" t="s">
        <v>519</v>
      </c>
      <c r="AF524" s="5" t="s">
        <v>3602</v>
      </c>
      <c r="AG524" s="6" t="s">
        <v>3010</v>
      </c>
      <c r="AH524" s="6" t="s">
        <v>4095</v>
      </c>
      <c r="AI524" s="7">
        <f>IFERROR(RANK('Ref. Chile'!H523,'Ref. Chile'!H:H,0)+COUNTIF('Ref. Chile'!$H$7:'Ref. Chile'!H523,'Ref. Chile'!H523)-1,"")</f>
        <v>905</v>
      </c>
      <c r="AJ524" s="7">
        <f>IFERROR(RANK('Ref. Chile'!I523,'Ref. Chile'!I:I,0)+COUNTIF('Ref. Chile'!$I$7:'Ref. Chile'!I523,'Ref. Chile'!I523)-1,"")</f>
        <v>723</v>
      </c>
      <c r="AK524" s="7">
        <f>IFERROR(RANK('Ref. Chile'!J523,'Ref. Chile'!J:J,0)+COUNTIF('Ref. Chile'!$J$7:'Ref. Chile'!J523,'Ref. Chile'!J523)-1,"")</f>
        <v>1659</v>
      </c>
      <c r="AL524" s="7">
        <f>IFERROR(RANK('Ref. Chile'!K523,'Ref. Chile'!K:K,0)+COUNTIF('Ref. Chile'!$K$7:'Ref. Chile'!K523,'Ref. Chile'!K523)-1,"")</f>
        <v>970</v>
      </c>
      <c r="AM524" s="7">
        <f>IFERROR(RANK('Ref. Chile'!L523,'Ref. Chile'!L:L,0)+COUNTIF('Ref. Chile'!$L$7:'Ref. Chile'!L523,'Ref. Chile'!L523)-1,"")</f>
        <v>428</v>
      </c>
      <c r="AN524" s="7">
        <f>IFERROR(RANK('Ref. Chile'!M523,'Ref. Chile'!M:M,0)+COUNTIF('Ref. Chile'!$M$7:'Ref. Chile'!M523,'Ref. Chile'!M523)-1,"")</f>
        <v>1522</v>
      </c>
      <c r="AO524" s="7">
        <f>IFERROR(RANK('Ref. Chile'!H523,'Ref. Chile'!H:H,1)+COUNTIF('Ref. Chile'!$H$7:'Ref. Chile'!H523,'Ref. Chile'!H523)-1,"")</f>
        <v>1792</v>
      </c>
      <c r="AP524" s="7">
        <f>IFERROR(RANK('Ref. Chile'!I523,'Ref. Chile'!I:I,1)+COUNTIF('Ref. Chile'!$I$7:'Ref. Chile'!I523,'Ref. Chile'!I523)-1,"")</f>
        <v>1939</v>
      </c>
      <c r="AQ524" s="7">
        <f>IFERROR(RANK('Ref. Chile'!J523,'Ref. Chile'!J:J,1)+COUNTIF('Ref. Chile'!$J$7:'Ref. Chile'!J523,'Ref. Chile'!J523)-1,"")</f>
        <v>855</v>
      </c>
    </row>
    <row r="525" spans="31:43" ht="17.25" customHeight="1" x14ac:dyDescent="0.3">
      <c r="AE525" s="5" t="s">
        <v>520</v>
      </c>
      <c r="AF525" s="5" t="s">
        <v>3603</v>
      </c>
      <c r="AG525" s="6" t="s">
        <v>3010</v>
      </c>
      <c r="AH525" s="6" t="s">
        <v>4102</v>
      </c>
      <c r="AI525" s="7">
        <f>IFERROR(RANK('Ref. Chile'!H524,'Ref. Chile'!H:H,0)+COUNTIF('Ref. Chile'!$H$7:'Ref. Chile'!H524,'Ref. Chile'!H524)-1,"")</f>
        <v>1287</v>
      </c>
      <c r="AJ525" s="7">
        <f>IFERROR(RANK('Ref. Chile'!I524,'Ref. Chile'!I:I,0)+COUNTIF('Ref. Chile'!$I$7:'Ref. Chile'!I524,'Ref. Chile'!I524)-1,"")</f>
        <v>216</v>
      </c>
      <c r="AK525" s="7">
        <f>IFERROR(RANK('Ref. Chile'!J524,'Ref. Chile'!J:J,0)+COUNTIF('Ref. Chile'!$J$7:'Ref. Chile'!J524,'Ref. Chile'!J524)-1,"")</f>
        <v>1395</v>
      </c>
      <c r="AL525" s="7">
        <f>IFERROR(RANK('Ref. Chile'!K524,'Ref. Chile'!K:K,0)+COUNTIF('Ref. Chile'!$K$7:'Ref. Chile'!K524,'Ref. Chile'!K524)-1,"")</f>
        <v>631</v>
      </c>
      <c r="AM525" s="7">
        <f>IFERROR(RANK('Ref. Chile'!L524,'Ref. Chile'!L:L,0)+COUNTIF('Ref. Chile'!$L$7:'Ref. Chile'!L524,'Ref. Chile'!L524)-1,"")</f>
        <v>733</v>
      </c>
      <c r="AN525" s="7">
        <f>IFERROR(RANK('Ref. Chile'!M524,'Ref. Chile'!M:M,0)+COUNTIF('Ref. Chile'!$M$7:'Ref. Chile'!M524,'Ref. Chile'!M524)-1,"")</f>
        <v>810</v>
      </c>
      <c r="AO525" s="7">
        <f>IFERROR(RANK('Ref. Chile'!H524,'Ref. Chile'!H:H,1)+COUNTIF('Ref. Chile'!$H$7:'Ref. Chile'!H524,'Ref. Chile'!H524)-1,"")</f>
        <v>1516</v>
      </c>
      <c r="AP525" s="7">
        <f>IFERROR(RANK('Ref. Chile'!I524,'Ref. Chile'!I:I,1)+COUNTIF('Ref. Chile'!$I$7:'Ref. Chile'!I524,'Ref. Chile'!I524)-1,"")</f>
        <v>2537</v>
      </c>
      <c r="AQ525" s="7">
        <f>IFERROR(RANK('Ref. Chile'!J524,'Ref. Chile'!J:J,1)+COUNTIF('Ref. Chile'!$J$7:'Ref. Chile'!J524,'Ref. Chile'!J524)-1,"")</f>
        <v>1175</v>
      </c>
    </row>
    <row r="526" spans="31:43" ht="17.25" customHeight="1" x14ac:dyDescent="0.3">
      <c r="AE526" s="5" t="s">
        <v>521</v>
      </c>
      <c r="AF526" s="5" t="s">
        <v>3604</v>
      </c>
      <c r="AG526" s="6" t="s">
        <v>3010</v>
      </c>
      <c r="AH526" s="6" t="s">
        <v>4161</v>
      </c>
      <c r="AI526" s="7">
        <f>IFERROR(RANK('Ref. Chile'!H525,'Ref. Chile'!H:H,0)+COUNTIF('Ref. Chile'!$H$7:'Ref. Chile'!H525,'Ref. Chile'!H525)-1,"")</f>
        <v>1292</v>
      </c>
      <c r="AJ526" s="7">
        <f>IFERROR(RANK('Ref. Chile'!I525,'Ref. Chile'!I:I,0)+COUNTIF('Ref. Chile'!$I$7:'Ref. Chile'!I525,'Ref. Chile'!I525)-1,"")</f>
        <v>268</v>
      </c>
      <c r="AK526" s="7">
        <f>IFERROR(RANK('Ref. Chile'!J525,'Ref. Chile'!J:J,0)+COUNTIF('Ref. Chile'!$J$7:'Ref. Chile'!J525,'Ref. Chile'!J525)-1,"")</f>
        <v>1485</v>
      </c>
      <c r="AL526" s="7">
        <f>IFERROR(RANK('Ref. Chile'!K525,'Ref. Chile'!K:K,0)+COUNTIF('Ref. Chile'!$K$7:'Ref. Chile'!K525,'Ref. Chile'!K525)-1,"")</f>
        <v>681</v>
      </c>
      <c r="AM526" s="7">
        <f>IFERROR(RANK('Ref. Chile'!L525,'Ref. Chile'!L:L,0)+COUNTIF('Ref. Chile'!$L$7:'Ref. Chile'!L525,'Ref. Chile'!L525)-1,"")</f>
        <v>750</v>
      </c>
      <c r="AN526" s="7">
        <f>IFERROR(RANK('Ref. Chile'!M525,'Ref. Chile'!M:M,0)+COUNTIF('Ref. Chile'!$M$7:'Ref. Chile'!M525,'Ref. Chile'!M525)-1,"")</f>
        <v>860</v>
      </c>
      <c r="AO526" s="7">
        <f>IFERROR(RANK('Ref. Chile'!H525,'Ref. Chile'!H:H,1)+COUNTIF('Ref. Chile'!$H$7:'Ref. Chile'!H525,'Ref. Chile'!H525)-1,"")</f>
        <v>1511</v>
      </c>
      <c r="AP526" s="7">
        <f>IFERROR(RANK('Ref. Chile'!I525,'Ref. Chile'!I:I,1)+COUNTIF('Ref. Chile'!$I$7:'Ref. Chile'!I525,'Ref. Chile'!I525)-1,"")</f>
        <v>2485</v>
      </c>
      <c r="AQ526" s="7">
        <f>IFERROR(RANK('Ref. Chile'!J525,'Ref. Chile'!J:J,1)+COUNTIF('Ref. Chile'!$J$7:'Ref. Chile'!J525,'Ref. Chile'!J525)-1,"")</f>
        <v>1085</v>
      </c>
    </row>
    <row r="527" spans="31:43" ht="17.25" customHeight="1" x14ac:dyDescent="0.3">
      <c r="AE527" s="5" t="s">
        <v>522</v>
      </c>
      <c r="AF527" s="5" t="s">
        <v>3605</v>
      </c>
      <c r="AG527" s="6" t="s">
        <v>3010</v>
      </c>
      <c r="AH527" s="6" t="s">
        <v>4162</v>
      </c>
      <c r="AI527" s="7">
        <f>IFERROR(RANK('Ref. Chile'!H526,'Ref. Chile'!H:H,0)+COUNTIF('Ref. Chile'!$H$7:'Ref. Chile'!H526,'Ref. Chile'!H526)-1,"")</f>
        <v>1281</v>
      </c>
      <c r="AJ527" s="7">
        <f>IFERROR(RANK('Ref. Chile'!I526,'Ref. Chile'!I:I,0)+COUNTIF('Ref. Chile'!$I$7:'Ref. Chile'!I526,'Ref. Chile'!I526)-1,"")</f>
        <v>153</v>
      </c>
      <c r="AK527" s="7">
        <f>IFERROR(RANK('Ref. Chile'!J526,'Ref. Chile'!J:J,0)+COUNTIF('Ref. Chile'!$J$7:'Ref. Chile'!J526,'Ref. Chile'!J526)-1,"")</f>
        <v>1239</v>
      </c>
      <c r="AL527" s="7">
        <f>IFERROR(RANK('Ref. Chile'!K526,'Ref. Chile'!K:K,0)+COUNTIF('Ref. Chile'!$K$7:'Ref. Chile'!K526,'Ref. Chile'!K526)-1,"")</f>
        <v>553</v>
      </c>
      <c r="AM527" s="7">
        <f>IFERROR(RANK('Ref. Chile'!L526,'Ref. Chile'!L:L,0)+COUNTIF('Ref. Chile'!$L$7:'Ref. Chile'!L526,'Ref. Chile'!L526)-1,"")</f>
        <v>713</v>
      </c>
      <c r="AN527" s="7">
        <f>IFERROR(RANK('Ref. Chile'!M526,'Ref. Chile'!M:M,0)+COUNTIF('Ref. Chile'!$M$7:'Ref. Chile'!M526,'Ref. Chile'!M526)-1,"")</f>
        <v>731</v>
      </c>
      <c r="AO527" s="7">
        <f>IFERROR(RANK('Ref. Chile'!H526,'Ref. Chile'!H:H,1)+COUNTIF('Ref. Chile'!$H$7:'Ref. Chile'!H526,'Ref. Chile'!H526)-1,"")</f>
        <v>1522</v>
      </c>
      <c r="AP527" s="7">
        <f>IFERROR(RANK('Ref. Chile'!I526,'Ref. Chile'!I:I,1)+COUNTIF('Ref. Chile'!$I$7:'Ref. Chile'!I526,'Ref. Chile'!I526)-1,"")</f>
        <v>2600</v>
      </c>
      <c r="AQ527" s="7">
        <f>IFERROR(RANK('Ref. Chile'!J526,'Ref. Chile'!J:J,1)+COUNTIF('Ref. Chile'!$J$7:'Ref. Chile'!J526,'Ref. Chile'!J526)-1,"")</f>
        <v>1331</v>
      </c>
    </row>
    <row r="528" spans="31:43" ht="17.25" customHeight="1" x14ac:dyDescent="0.3">
      <c r="AE528" s="5" t="s">
        <v>523</v>
      </c>
      <c r="AF528" s="5" t="s">
        <v>3606</v>
      </c>
      <c r="AG528" s="6" t="s">
        <v>3010</v>
      </c>
      <c r="AH528" s="6" t="s">
        <v>4163</v>
      </c>
      <c r="AI528" s="7">
        <f>IFERROR(RANK('Ref. Chile'!H527,'Ref. Chile'!H:H,0)+COUNTIF('Ref. Chile'!$H$7:'Ref. Chile'!H527,'Ref. Chile'!H527)-1,"")</f>
        <v>1298</v>
      </c>
      <c r="AJ528" s="7">
        <f>IFERROR(RANK('Ref. Chile'!I527,'Ref. Chile'!I:I,0)+COUNTIF('Ref. Chile'!$I$7:'Ref. Chile'!I527,'Ref. Chile'!I527)-1,"")</f>
        <v>295</v>
      </c>
      <c r="AK528" s="7">
        <f>IFERROR(RANK('Ref. Chile'!J527,'Ref. Chile'!J:J,0)+COUNTIF('Ref. Chile'!$J$7:'Ref. Chile'!J527,'Ref. Chile'!J527)-1,"")</f>
        <v>1539</v>
      </c>
      <c r="AL528" s="7">
        <f>IFERROR(RANK('Ref. Chile'!K527,'Ref. Chile'!K:K,0)+COUNTIF('Ref. Chile'!$K$7:'Ref. Chile'!K527,'Ref. Chile'!K527)-1,"")</f>
        <v>739</v>
      </c>
      <c r="AM528" s="7">
        <f>IFERROR(RANK('Ref. Chile'!L527,'Ref. Chile'!L:L,0)+COUNTIF('Ref. Chile'!$L$7:'Ref. Chile'!L527,'Ref. Chile'!L527)-1,"")</f>
        <v>761</v>
      </c>
      <c r="AN528" s="7">
        <f>IFERROR(RANK('Ref. Chile'!M527,'Ref. Chile'!M:M,0)+COUNTIF('Ref. Chile'!$M$7:'Ref. Chile'!M527,'Ref. Chile'!M527)-1,"")</f>
        <v>894</v>
      </c>
      <c r="AO528" s="7">
        <f>IFERROR(RANK('Ref. Chile'!H527,'Ref. Chile'!H:H,1)+COUNTIF('Ref. Chile'!$H$7:'Ref. Chile'!H527,'Ref. Chile'!H527)-1,"")</f>
        <v>1505</v>
      </c>
      <c r="AP528" s="7">
        <f>IFERROR(RANK('Ref. Chile'!I527,'Ref. Chile'!I:I,1)+COUNTIF('Ref. Chile'!$I$7:'Ref. Chile'!I527,'Ref. Chile'!I527)-1,"")</f>
        <v>2458</v>
      </c>
      <c r="AQ528" s="7">
        <f>IFERROR(RANK('Ref. Chile'!J527,'Ref. Chile'!J:J,1)+COUNTIF('Ref. Chile'!$J$7:'Ref. Chile'!J527,'Ref. Chile'!J527)-1,"")</f>
        <v>1031</v>
      </c>
    </row>
    <row r="529" spans="31:43" ht="17.25" customHeight="1" x14ac:dyDescent="0.3">
      <c r="AE529" s="5" t="s">
        <v>524</v>
      </c>
      <c r="AF529" s="5" t="s">
        <v>3607</v>
      </c>
      <c r="AG529" s="6" t="s">
        <v>3010</v>
      </c>
      <c r="AH529" s="6" t="s">
        <v>4148</v>
      </c>
      <c r="AI529" s="7">
        <f>IFERROR(RANK('Ref. Chile'!H528,'Ref. Chile'!H:H,0)+COUNTIF('Ref. Chile'!$H$7:'Ref. Chile'!H528,'Ref. Chile'!H528)-1,"")</f>
        <v>1310</v>
      </c>
      <c r="AJ529" s="7">
        <f>IFERROR(RANK('Ref. Chile'!I528,'Ref. Chile'!I:I,0)+COUNTIF('Ref. Chile'!$I$7:'Ref. Chile'!I528,'Ref. Chile'!I528)-1,"")</f>
        <v>382</v>
      </c>
      <c r="AK529" s="7">
        <f>IFERROR(RANK('Ref. Chile'!J528,'Ref. Chile'!J:J,0)+COUNTIF('Ref. Chile'!$J$7:'Ref. Chile'!J528,'Ref. Chile'!J528)-1,"")</f>
        <v>1755</v>
      </c>
      <c r="AL529" s="7">
        <f>IFERROR(RANK('Ref. Chile'!K528,'Ref. Chile'!K:K,0)+COUNTIF('Ref. Chile'!$K$7:'Ref. Chile'!K528,'Ref. Chile'!K528)-1,"")</f>
        <v>1164</v>
      </c>
      <c r="AM529" s="7">
        <f>IFERROR(RANK('Ref. Chile'!L528,'Ref. Chile'!L:L,0)+COUNTIF('Ref. Chile'!$L$7:'Ref. Chile'!L528,'Ref. Chile'!L528)-1,"")</f>
        <v>791</v>
      </c>
      <c r="AN529" s="7">
        <f>IFERROR(RANK('Ref. Chile'!M528,'Ref. Chile'!M:M,0)+COUNTIF('Ref. Chile'!$M$7:'Ref. Chile'!M528,'Ref. Chile'!M528)-1,"")</f>
        <v>1036</v>
      </c>
      <c r="AO529" s="7">
        <f>IFERROR(RANK('Ref. Chile'!H528,'Ref. Chile'!H:H,1)+COUNTIF('Ref. Chile'!$H$7:'Ref. Chile'!H528,'Ref. Chile'!H528)-1,"")</f>
        <v>1493</v>
      </c>
      <c r="AP529" s="7">
        <f>IFERROR(RANK('Ref. Chile'!I528,'Ref. Chile'!I:I,1)+COUNTIF('Ref. Chile'!$I$7:'Ref. Chile'!I528,'Ref. Chile'!I528)-1,"")</f>
        <v>2371</v>
      </c>
      <c r="AQ529" s="7">
        <f>IFERROR(RANK('Ref. Chile'!J528,'Ref. Chile'!J:J,1)+COUNTIF('Ref. Chile'!$J$7:'Ref. Chile'!J528,'Ref. Chile'!J528)-1,"")</f>
        <v>815</v>
      </c>
    </row>
    <row r="530" spans="31:43" ht="17.25" customHeight="1" x14ac:dyDescent="0.3">
      <c r="AE530" s="5" t="s">
        <v>525</v>
      </c>
      <c r="AF530" s="5" t="s">
        <v>3608</v>
      </c>
      <c r="AG530" s="6" t="s">
        <v>3011</v>
      </c>
      <c r="AH530" s="6" t="s">
        <v>4088</v>
      </c>
      <c r="AI530" s="7">
        <f>IFERROR(RANK('Ref. Chile'!H529,'Ref. Chile'!H:H,0)+COUNTIF('Ref. Chile'!$H$7:'Ref. Chile'!H529,'Ref. Chile'!H529)-1,"")</f>
        <v>224</v>
      </c>
      <c r="AJ530" s="7">
        <f>IFERROR(RANK('Ref. Chile'!I529,'Ref. Chile'!I:I,0)+COUNTIF('Ref. Chile'!$I$7:'Ref. Chile'!I529,'Ref. Chile'!I529)-1,"")</f>
        <v>1221</v>
      </c>
      <c r="AK530" s="7">
        <f>IFERROR(RANK('Ref. Chile'!J529,'Ref. Chile'!J:J,0)+COUNTIF('Ref. Chile'!$J$7:'Ref. Chile'!J529,'Ref. Chile'!J529)-1,"")</f>
        <v>347</v>
      </c>
      <c r="AL530" s="7">
        <f>IFERROR(RANK('Ref. Chile'!K529,'Ref. Chile'!K:K,0)+COUNTIF('Ref. Chile'!$K$7:'Ref. Chile'!K529,'Ref. Chile'!K529)-1,"")</f>
        <v>152</v>
      </c>
      <c r="AM530" s="7">
        <f>IFERROR(RANK('Ref. Chile'!L529,'Ref. Chile'!L:L,0)+COUNTIF('Ref. Chile'!$L$7:'Ref. Chile'!L529,'Ref. Chile'!L529)-1,"")</f>
        <v>1200</v>
      </c>
      <c r="AN530" s="7">
        <f>IFERROR(RANK('Ref. Chile'!M529,'Ref. Chile'!M:M,0)+COUNTIF('Ref. Chile'!$M$7:'Ref. Chile'!M529,'Ref. Chile'!M529)-1,"")</f>
        <v>249</v>
      </c>
      <c r="AO530" s="7">
        <f>IFERROR(RANK('Ref. Chile'!H529,'Ref. Chile'!H:H,1)+COUNTIF('Ref. Chile'!$H$7:'Ref. Chile'!H529,'Ref. Chile'!H529)-1,"")</f>
        <v>2579</v>
      </c>
      <c r="AP530" s="7">
        <f>IFERROR(RANK('Ref. Chile'!I529,'Ref. Chile'!I:I,1)+COUNTIF('Ref. Chile'!$I$7:'Ref. Chile'!I529,'Ref. Chile'!I529)-1,"")</f>
        <v>1532</v>
      </c>
      <c r="AQ530" s="7">
        <f>IFERROR(RANK('Ref. Chile'!J529,'Ref. Chile'!J:J,1)+COUNTIF('Ref. Chile'!$J$7:'Ref. Chile'!J529,'Ref. Chile'!J529)-1,"")</f>
        <v>2223</v>
      </c>
    </row>
    <row r="531" spans="31:43" ht="17.25" customHeight="1" x14ac:dyDescent="0.3">
      <c r="AE531" s="5" t="s">
        <v>526</v>
      </c>
      <c r="AF531" s="5" t="s">
        <v>3609</v>
      </c>
      <c r="AG531" s="6" t="s">
        <v>3011</v>
      </c>
      <c r="AH531" s="6" t="s">
        <v>4146</v>
      </c>
      <c r="AI531" s="7">
        <f>IFERROR(RANK('Ref. Chile'!H530,'Ref. Chile'!H:H,0)+COUNTIF('Ref. Chile'!$H$7:'Ref. Chile'!H530,'Ref. Chile'!H530)-1,"")</f>
        <v>227</v>
      </c>
      <c r="AJ531" s="7">
        <f>IFERROR(RANK('Ref. Chile'!I530,'Ref. Chile'!I:I,0)+COUNTIF('Ref. Chile'!$I$7:'Ref. Chile'!I530,'Ref. Chile'!I530)-1,"")</f>
        <v>1251</v>
      </c>
      <c r="AK531" s="7">
        <f>IFERROR(RANK('Ref. Chile'!J530,'Ref. Chile'!J:J,0)+COUNTIF('Ref. Chile'!$J$7:'Ref. Chile'!J530,'Ref. Chile'!J530)-1,"")</f>
        <v>390</v>
      </c>
      <c r="AL531" s="7">
        <f>IFERROR(RANK('Ref. Chile'!K530,'Ref. Chile'!K:K,0)+COUNTIF('Ref. Chile'!$K$7:'Ref. Chile'!K530,'Ref. Chile'!K530)-1,"")</f>
        <v>157</v>
      </c>
      <c r="AM531" s="7">
        <f>IFERROR(RANK('Ref. Chile'!L530,'Ref. Chile'!L:L,0)+COUNTIF('Ref. Chile'!$L$7:'Ref. Chile'!L530,'Ref. Chile'!L530)-1,"")</f>
        <v>1234</v>
      </c>
      <c r="AN531" s="7">
        <f>IFERROR(RANK('Ref. Chile'!M530,'Ref. Chile'!M:M,0)+COUNTIF('Ref. Chile'!$M$7:'Ref. Chile'!M530,'Ref. Chile'!M530)-1,"")</f>
        <v>322</v>
      </c>
      <c r="AO531" s="7">
        <f>IFERROR(RANK('Ref. Chile'!H530,'Ref. Chile'!H:H,1)+COUNTIF('Ref. Chile'!$H$7:'Ref. Chile'!H530,'Ref. Chile'!H530)-1,"")</f>
        <v>2576</v>
      </c>
      <c r="AP531" s="7">
        <f>IFERROR(RANK('Ref. Chile'!I530,'Ref. Chile'!I:I,1)+COUNTIF('Ref. Chile'!$I$7:'Ref. Chile'!I530,'Ref. Chile'!I530)-1,"")</f>
        <v>1502</v>
      </c>
      <c r="AQ531" s="7">
        <f>IFERROR(RANK('Ref. Chile'!J530,'Ref. Chile'!J:J,1)+COUNTIF('Ref. Chile'!$J$7:'Ref. Chile'!J530,'Ref. Chile'!J530)-1,"")</f>
        <v>2180</v>
      </c>
    </row>
    <row r="532" spans="31:43" ht="17.25" customHeight="1" x14ac:dyDescent="0.3">
      <c r="AE532" s="5" t="s">
        <v>527</v>
      </c>
      <c r="AF532" s="5" t="s">
        <v>3610</v>
      </c>
      <c r="AG532" s="6" t="s">
        <v>3011</v>
      </c>
      <c r="AH532" s="6" t="s">
        <v>4161</v>
      </c>
      <c r="AI532" s="7">
        <f>IFERROR(RANK('Ref. Chile'!H531,'Ref. Chile'!H:H,0)+COUNTIF('Ref. Chile'!$H$7:'Ref. Chile'!H531,'Ref. Chile'!H531)-1,"")</f>
        <v>225</v>
      </c>
      <c r="AJ532" s="7">
        <f>IFERROR(RANK('Ref. Chile'!I531,'Ref. Chile'!I:I,0)+COUNTIF('Ref. Chile'!$I$7:'Ref. Chile'!I531,'Ref. Chile'!I531)-1,"")</f>
        <v>1240</v>
      </c>
      <c r="AK532" s="7">
        <f>IFERROR(RANK('Ref. Chile'!J531,'Ref. Chile'!J:J,0)+COUNTIF('Ref. Chile'!$J$7:'Ref. Chile'!J531,'Ref. Chile'!J531)-1,"")</f>
        <v>368</v>
      </c>
      <c r="AL532" s="7">
        <f>IFERROR(RANK('Ref. Chile'!K531,'Ref. Chile'!K:K,0)+COUNTIF('Ref. Chile'!$K$7:'Ref. Chile'!K531,'Ref. Chile'!K531)-1,"")</f>
        <v>155</v>
      </c>
      <c r="AM532" s="7">
        <f>IFERROR(RANK('Ref. Chile'!L531,'Ref. Chile'!L:L,0)+COUNTIF('Ref. Chile'!$L$7:'Ref. Chile'!L531,'Ref. Chile'!L531)-1,"")</f>
        <v>1212</v>
      </c>
      <c r="AN532" s="7">
        <f>IFERROR(RANK('Ref. Chile'!M531,'Ref. Chile'!M:M,0)+COUNTIF('Ref. Chile'!$M$7:'Ref. Chile'!M531,'Ref. Chile'!M531)-1,"")</f>
        <v>280</v>
      </c>
      <c r="AO532" s="7">
        <f>IFERROR(RANK('Ref. Chile'!H531,'Ref. Chile'!H:H,1)+COUNTIF('Ref. Chile'!$H$7:'Ref. Chile'!H531,'Ref. Chile'!H531)-1,"")</f>
        <v>2578</v>
      </c>
      <c r="AP532" s="7">
        <f>IFERROR(RANK('Ref. Chile'!I531,'Ref. Chile'!I:I,1)+COUNTIF('Ref. Chile'!$I$7:'Ref. Chile'!I531,'Ref. Chile'!I531)-1,"")</f>
        <v>1513</v>
      </c>
      <c r="AQ532" s="7">
        <f>IFERROR(RANK('Ref. Chile'!J531,'Ref. Chile'!J:J,1)+COUNTIF('Ref. Chile'!$J$7:'Ref. Chile'!J531,'Ref. Chile'!J531)-1,"")</f>
        <v>2202</v>
      </c>
    </row>
    <row r="533" spans="31:43" ht="17.25" customHeight="1" x14ac:dyDescent="0.3">
      <c r="AE533" s="5" t="s">
        <v>528</v>
      </c>
      <c r="AF533" s="5" t="s">
        <v>3611</v>
      </c>
      <c r="AG533" s="6" t="s">
        <v>3011</v>
      </c>
      <c r="AH533" s="6" t="s">
        <v>4162</v>
      </c>
      <c r="AI533" s="7">
        <f>IFERROR(RANK('Ref. Chile'!H532,'Ref. Chile'!H:H,0)+COUNTIF('Ref. Chile'!$H$7:'Ref. Chile'!H532,'Ref. Chile'!H532)-1,"")</f>
        <v>229</v>
      </c>
      <c r="AJ533" s="7">
        <f>IFERROR(RANK('Ref. Chile'!I532,'Ref. Chile'!I:I,0)+COUNTIF('Ref. Chile'!$I$7:'Ref. Chile'!I532,'Ref. Chile'!I532)-1,"")</f>
        <v>1215</v>
      </c>
      <c r="AK533" s="7">
        <f>IFERROR(RANK('Ref. Chile'!J532,'Ref. Chile'!J:J,0)+COUNTIF('Ref. Chile'!$J$7:'Ref. Chile'!J532,'Ref. Chile'!J532)-1,"")</f>
        <v>349</v>
      </c>
      <c r="AL533" s="7">
        <f>IFERROR(RANK('Ref. Chile'!K532,'Ref. Chile'!K:K,0)+COUNTIF('Ref. Chile'!$K$7:'Ref. Chile'!K532,'Ref. Chile'!K532)-1,"")</f>
        <v>153</v>
      </c>
      <c r="AM533" s="7">
        <f>IFERROR(RANK('Ref. Chile'!L532,'Ref. Chile'!L:L,0)+COUNTIF('Ref. Chile'!$L$7:'Ref. Chile'!L532,'Ref. Chile'!L532)-1,"")</f>
        <v>1197</v>
      </c>
      <c r="AN533" s="7">
        <f>IFERROR(RANK('Ref. Chile'!M532,'Ref. Chile'!M:M,0)+COUNTIF('Ref. Chile'!$M$7:'Ref. Chile'!M532,'Ref. Chile'!M532)-1,"")</f>
        <v>252</v>
      </c>
      <c r="AO533" s="7">
        <f>IFERROR(RANK('Ref. Chile'!H532,'Ref. Chile'!H:H,1)+COUNTIF('Ref. Chile'!$H$7:'Ref. Chile'!H532,'Ref. Chile'!H532)-1,"")</f>
        <v>2574</v>
      </c>
      <c r="AP533" s="7">
        <f>IFERROR(RANK('Ref. Chile'!I532,'Ref. Chile'!I:I,1)+COUNTIF('Ref. Chile'!$I$7:'Ref. Chile'!I532,'Ref. Chile'!I532)-1,"")</f>
        <v>1538</v>
      </c>
      <c r="AQ533" s="7">
        <f>IFERROR(RANK('Ref. Chile'!J532,'Ref. Chile'!J:J,1)+COUNTIF('Ref. Chile'!$J$7:'Ref. Chile'!J532,'Ref. Chile'!J532)-1,"")</f>
        <v>2221</v>
      </c>
    </row>
    <row r="534" spans="31:43" ht="17.25" customHeight="1" x14ac:dyDescent="0.3">
      <c r="AE534" s="5" t="s">
        <v>529</v>
      </c>
      <c r="AF534" s="5" t="s">
        <v>3612</v>
      </c>
      <c r="AG534" s="6" t="s">
        <v>3011</v>
      </c>
      <c r="AH534" s="6" t="s">
        <v>4148</v>
      </c>
      <c r="AI534" s="7">
        <f>IFERROR(RANK('Ref. Chile'!H533,'Ref. Chile'!H:H,0)+COUNTIF('Ref. Chile'!$H$7:'Ref. Chile'!H533,'Ref. Chile'!H533)-1,"")</f>
        <v>234</v>
      </c>
      <c r="AJ534" s="7">
        <f>IFERROR(RANK('Ref. Chile'!I533,'Ref. Chile'!I:I,0)+COUNTIF('Ref. Chile'!$I$7:'Ref. Chile'!I533,'Ref. Chile'!I533)-1,"")</f>
        <v>1284</v>
      </c>
      <c r="AK534" s="7">
        <f>IFERROR(RANK('Ref. Chile'!J533,'Ref. Chile'!J:J,0)+COUNTIF('Ref. Chile'!$J$7:'Ref. Chile'!J533,'Ref. Chile'!J533)-1,"")</f>
        <v>445</v>
      </c>
      <c r="AL534" s="7">
        <f>IFERROR(RANK('Ref. Chile'!K533,'Ref. Chile'!K:K,0)+COUNTIF('Ref. Chile'!$K$7:'Ref. Chile'!K533,'Ref. Chile'!K533)-1,"")</f>
        <v>162</v>
      </c>
      <c r="AM534" s="7">
        <f>IFERROR(RANK('Ref. Chile'!L533,'Ref. Chile'!L:L,0)+COUNTIF('Ref. Chile'!$L$7:'Ref. Chile'!L533,'Ref. Chile'!L533)-1,"")</f>
        <v>1281</v>
      </c>
      <c r="AN534" s="7">
        <f>IFERROR(RANK('Ref. Chile'!M533,'Ref. Chile'!M:M,0)+COUNTIF('Ref. Chile'!$M$7:'Ref. Chile'!M533,'Ref. Chile'!M533)-1,"")</f>
        <v>464</v>
      </c>
      <c r="AO534" s="7">
        <f>IFERROR(RANK('Ref. Chile'!H533,'Ref. Chile'!H:H,1)+COUNTIF('Ref. Chile'!$H$7:'Ref. Chile'!H533,'Ref. Chile'!H533)-1,"")</f>
        <v>2569</v>
      </c>
      <c r="AP534" s="7">
        <f>IFERROR(RANK('Ref. Chile'!I533,'Ref. Chile'!I:I,1)+COUNTIF('Ref. Chile'!$I$7:'Ref. Chile'!I533,'Ref. Chile'!I533)-1,"")</f>
        <v>1469</v>
      </c>
      <c r="AQ534" s="7">
        <f>IFERROR(RANK('Ref. Chile'!J533,'Ref. Chile'!J:J,1)+COUNTIF('Ref. Chile'!$J$7:'Ref. Chile'!J533,'Ref. Chile'!J533)-1,"")</f>
        <v>2125</v>
      </c>
    </row>
    <row r="535" spans="31:43" ht="17.25" customHeight="1" x14ac:dyDescent="0.3">
      <c r="AE535" s="5" t="s">
        <v>530</v>
      </c>
      <c r="AF535" s="5" t="s">
        <v>3613</v>
      </c>
      <c r="AG535" s="6" t="s">
        <v>3011</v>
      </c>
      <c r="AH535" s="6" t="s">
        <v>4110</v>
      </c>
      <c r="AI535" s="7">
        <f>IFERROR(RANK('Ref. Chile'!H534,'Ref. Chile'!H:H,0)+COUNTIF('Ref. Chile'!$H$7:'Ref. Chile'!H534,'Ref. Chile'!H534)-1,"")</f>
        <v>226</v>
      </c>
      <c r="AJ535" s="7">
        <f>IFERROR(RANK('Ref. Chile'!I534,'Ref. Chile'!I:I,0)+COUNTIF('Ref. Chile'!$I$7:'Ref. Chile'!I534,'Ref. Chile'!I534)-1,"")</f>
        <v>1222</v>
      </c>
      <c r="AK535" s="7">
        <f>IFERROR(RANK('Ref. Chile'!J534,'Ref. Chile'!J:J,0)+COUNTIF('Ref. Chile'!$J$7:'Ref. Chile'!J534,'Ref. Chile'!J534)-1,"")</f>
        <v>346</v>
      </c>
      <c r="AL535" s="7">
        <f>IFERROR(RANK('Ref. Chile'!K534,'Ref. Chile'!K:K,0)+COUNTIF('Ref. Chile'!$K$7:'Ref. Chile'!K534,'Ref. Chile'!K534)-1,"")</f>
        <v>156</v>
      </c>
      <c r="AM535" s="7">
        <f>IFERROR(RANK('Ref. Chile'!L534,'Ref. Chile'!L:L,0)+COUNTIF('Ref. Chile'!$L$7:'Ref. Chile'!L534,'Ref. Chile'!L534)-1,"")</f>
        <v>1201</v>
      </c>
      <c r="AN535" s="7">
        <f>IFERROR(RANK('Ref. Chile'!M534,'Ref. Chile'!M:M,0)+COUNTIF('Ref. Chile'!$M$7:'Ref. Chile'!M534,'Ref. Chile'!M534)-1,"")</f>
        <v>251</v>
      </c>
      <c r="AO535" s="7">
        <f>IFERROR(RANK('Ref. Chile'!H534,'Ref. Chile'!H:H,1)+COUNTIF('Ref. Chile'!$H$7:'Ref. Chile'!H534,'Ref. Chile'!H534)-1,"")</f>
        <v>2577</v>
      </c>
      <c r="AP535" s="7">
        <f>IFERROR(RANK('Ref. Chile'!I534,'Ref. Chile'!I:I,1)+COUNTIF('Ref. Chile'!$I$7:'Ref. Chile'!I534,'Ref. Chile'!I534)-1,"")</f>
        <v>1531</v>
      </c>
      <c r="AQ535" s="7">
        <f>IFERROR(RANK('Ref. Chile'!J534,'Ref. Chile'!J:J,1)+COUNTIF('Ref. Chile'!$J$7:'Ref. Chile'!J534,'Ref. Chile'!J534)-1,"")</f>
        <v>2224</v>
      </c>
    </row>
    <row r="536" spans="31:43" ht="17.25" customHeight="1" x14ac:dyDescent="0.3">
      <c r="AE536" s="5" t="s">
        <v>531</v>
      </c>
      <c r="AF536" s="5" t="s">
        <v>3614</v>
      </c>
      <c r="AG536" s="6" t="s">
        <v>3012</v>
      </c>
      <c r="AH536" s="6" t="s">
        <v>4088</v>
      </c>
      <c r="AI536" s="7">
        <f>IFERROR(RANK('Ref. Chile'!H535,'Ref. Chile'!H:H,0)+COUNTIF('Ref. Chile'!$H$7:'Ref. Chile'!H535,'Ref. Chile'!H535)-1,"")</f>
        <v>835</v>
      </c>
      <c r="AJ536" s="7">
        <f>IFERROR(RANK('Ref. Chile'!I535,'Ref. Chile'!I:I,0)+COUNTIF('Ref. Chile'!$I$7:'Ref. Chile'!I535,'Ref. Chile'!I535)-1,"")</f>
        <v>633</v>
      </c>
      <c r="AK536" s="7">
        <f>IFERROR(RANK('Ref. Chile'!J535,'Ref. Chile'!J:J,0)+COUNTIF('Ref. Chile'!$J$7:'Ref. Chile'!J535,'Ref. Chile'!J535)-1,"")</f>
        <v>1298</v>
      </c>
      <c r="AL536" s="7">
        <f>IFERROR(RANK('Ref. Chile'!K535,'Ref. Chile'!K:K,0)+COUNTIF('Ref. Chile'!$K$7:'Ref. Chile'!K535,'Ref. Chile'!K535)-1,"")</f>
        <v>879</v>
      </c>
      <c r="AM536" s="7">
        <f>IFERROR(RANK('Ref. Chile'!L535,'Ref. Chile'!L:L,0)+COUNTIF('Ref. Chile'!$L$7:'Ref. Chile'!L535,'Ref. Chile'!L535)-1,"")</f>
        <v>338</v>
      </c>
      <c r="AN536" s="7">
        <f>IFERROR(RANK('Ref. Chile'!M535,'Ref. Chile'!M:M,0)+COUNTIF('Ref. Chile'!$M$7:'Ref. Chile'!M535,'Ref. Chile'!M535)-1,"")</f>
        <v>1236</v>
      </c>
      <c r="AO536" s="7">
        <f>IFERROR(RANK('Ref. Chile'!H535,'Ref. Chile'!H:H,1)+COUNTIF('Ref. Chile'!$H$7:'Ref. Chile'!H535,'Ref. Chile'!H535)-1,"")</f>
        <v>1968</v>
      </c>
      <c r="AP536" s="7">
        <f>IFERROR(RANK('Ref. Chile'!I535,'Ref. Chile'!I:I,1)+COUNTIF('Ref. Chile'!$I$7:'Ref. Chile'!I535,'Ref. Chile'!I535)-1,"")</f>
        <v>2120</v>
      </c>
      <c r="AQ536" s="7">
        <f>IFERROR(RANK('Ref. Chile'!J535,'Ref. Chile'!J:J,1)+COUNTIF('Ref. Chile'!$J$7:'Ref. Chile'!J535,'Ref. Chile'!J535)-1,"")</f>
        <v>1272</v>
      </c>
    </row>
    <row r="537" spans="31:43" ht="17.25" customHeight="1" x14ac:dyDescent="0.3">
      <c r="AE537" s="5" t="s">
        <v>532</v>
      </c>
      <c r="AF537" s="5" t="s">
        <v>3615</v>
      </c>
      <c r="AG537" s="6" t="s">
        <v>3012</v>
      </c>
      <c r="AH537" s="6" t="s">
        <v>4146</v>
      </c>
      <c r="AI537" s="7">
        <f>IFERROR(RANK('Ref. Chile'!H536,'Ref. Chile'!H:H,0)+COUNTIF('Ref. Chile'!$H$7:'Ref. Chile'!H536,'Ref. Chile'!H536)-1,"")</f>
        <v>832</v>
      </c>
      <c r="AJ537" s="7">
        <f>IFERROR(RANK('Ref. Chile'!I536,'Ref. Chile'!I:I,0)+COUNTIF('Ref. Chile'!$I$7:'Ref. Chile'!I536,'Ref. Chile'!I536)-1,"")</f>
        <v>650</v>
      </c>
      <c r="AK537" s="7">
        <f>IFERROR(RANK('Ref. Chile'!J536,'Ref. Chile'!J:J,0)+COUNTIF('Ref. Chile'!$J$7:'Ref. Chile'!J536,'Ref. Chile'!J536)-1,"")</f>
        <v>1551</v>
      </c>
      <c r="AL537" s="7">
        <f>IFERROR(RANK('Ref. Chile'!K536,'Ref. Chile'!K:K,0)+COUNTIF('Ref. Chile'!$K$7:'Ref. Chile'!K536,'Ref. Chile'!K536)-1,"")</f>
        <v>875</v>
      </c>
      <c r="AM537" s="7">
        <f>IFERROR(RANK('Ref. Chile'!L536,'Ref. Chile'!L:L,0)+COUNTIF('Ref. Chile'!$L$7:'Ref. Chile'!L536,'Ref. Chile'!L536)-1,"")</f>
        <v>349</v>
      </c>
      <c r="AN537" s="7">
        <f>IFERROR(RANK('Ref. Chile'!M536,'Ref. Chile'!M:M,0)+COUNTIF('Ref. Chile'!$M$7:'Ref. Chile'!M536,'Ref. Chile'!M536)-1,"")</f>
        <v>1406</v>
      </c>
      <c r="AO537" s="7">
        <f>IFERROR(RANK('Ref. Chile'!H536,'Ref. Chile'!H:H,1)+COUNTIF('Ref. Chile'!$H$7:'Ref. Chile'!H536,'Ref. Chile'!H536)-1,"")</f>
        <v>1971</v>
      </c>
      <c r="AP537" s="7">
        <f>IFERROR(RANK('Ref. Chile'!I536,'Ref. Chile'!I:I,1)+COUNTIF('Ref. Chile'!$I$7:'Ref. Chile'!I536,'Ref. Chile'!I536)-1,"")</f>
        <v>2103</v>
      </c>
      <c r="AQ537" s="7">
        <f>IFERROR(RANK('Ref. Chile'!J536,'Ref. Chile'!J:J,1)+COUNTIF('Ref. Chile'!$J$7:'Ref. Chile'!J536,'Ref. Chile'!J536)-1,"")</f>
        <v>1019</v>
      </c>
    </row>
    <row r="538" spans="31:43" ht="17.25" customHeight="1" x14ac:dyDescent="0.3">
      <c r="AE538" s="5" t="s">
        <v>533</v>
      </c>
      <c r="AF538" s="5" t="s">
        <v>3616</v>
      </c>
      <c r="AG538" s="6" t="s">
        <v>3012</v>
      </c>
      <c r="AH538" s="6" t="s">
        <v>4094</v>
      </c>
      <c r="AI538" s="7">
        <f>IFERROR(RANK('Ref. Chile'!H537,'Ref. Chile'!H:H,0)+COUNTIF('Ref. Chile'!$H$7:'Ref. Chile'!H537,'Ref. Chile'!H537)-1,"")</f>
        <v>829</v>
      </c>
      <c r="AJ538" s="7">
        <f>IFERROR(RANK('Ref. Chile'!I537,'Ref. Chile'!I:I,0)+COUNTIF('Ref. Chile'!$I$7:'Ref. Chile'!I537,'Ref. Chile'!I537)-1,"")</f>
        <v>652</v>
      </c>
      <c r="AK538" s="7">
        <f>IFERROR(RANK('Ref. Chile'!J537,'Ref. Chile'!J:J,0)+COUNTIF('Ref. Chile'!$J$7:'Ref. Chile'!J537,'Ref. Chile'!J537)-1,"")</f>
        <v>1388</v>
      </c>
      <c r="AL538" s="7">
        <f>IFERROR(RANK('Ref. Chile'!K537,'Ref. Chile'!K:K,0)+COUNTIF('Ref. Chile'!$K$7:'Ref. Chile'!K537,'Ref. Chile'!K537)-1,"")</f>
        <v>872</v>
      </c>
      <c r="AM538" s="7">
        <f>IFERROR(RANK('Ref. Chile'!L537,'Ref. Chile'!L:L,0)+COUNTIF('Ref. Chile'!$L$7:'Ref. Chile'!L537,'Ref. Chile'!L537)-1,"")</f>
        <v>350</v>
      </c>
      <c r="AN538" s="7">
        <f>IFERROR(RANK('Ref. Chile'!M537,'Ref. Chile'!M:M,0)+COUNTIF('Ref. Chile'!$M$7:'Ref. Chile'!M537,'Ref. Chile'!M537)-1,"")</f>
        <v>1308</v>
      </c>
      <c r="AO538" s="7">
        <f>IFERROR(RANK('Ref. Chile'!H537,'Ref. Chile'!H:H,1)+COUNTIF('Ref. Chile'!$H$7:'Ref. Chile'!H537,'Ref. Chile'!H537)-1,"")</f>
        <v>1974</v>
      </c>
      <c r="AP538" s="7">
        <f>IFERROR(RANK('Ref. Chile'!I537,'Ref. Chile'!I:I,1)+COUNTIF('Ref. Chile'!$I$7:'Ref. Chile'!I537,'Ref. Chile'!I537)-1,"")</f>
        <v>2101</v>
      </c>
      <c r="AQ538" s="7">
        <f>IFERROR(RANK('Ref. Chile'!J537,'Ref. Chile'!J:J,1)+COUNTIF('Ref. Chile'!$J$7:'Ref. Chile'!J537,'Ref. Chile'!J537)-1,"")</f>
        <v>1182</v>
      </c>
    </row>
    <row r="539" spans="31:43" ht="17.25" customHeight="1" x14ac:dyDescent="0.3">
      <c r="AE539" s="5" t="s">
        <v>534</v>
      </c>
      <c r="AF539" s="5" t="s">
        <v>3617</v>
      </c>
      <c r="AG539" s="6" t="s">
        <v>3012</v>
      </c>
      <c r="AH539" s="6" t="s">
        <v>4102</v>
      </c>
      <c r="AI539" s="7">
        <f>IFERROR(RANK('Ref. Chile'!H538,'Ref. Chile'!H:H,0)+COUNTIF('Ref. Chile'!$H$7:'Ref. Chile'!H538,'Ref. Chile'!H538)-1,"")</f>
        <v>834</v>
      </c>
      <c r="AJ539" s="7">
        <f>IFERROR(RANK('Ref. Chile'!I538,'Ref. Chile'!I:I,0)+COUNTIF('Ref. Chile'!$I$7:'Ref. Chile'!I538,'Ref. Chile'!I538)-1,"")</f>
        <v>636</v>
      </c>
      <c r="AK539" s="7">
        <f>IFERROR(RANK('Ref. Chile'!J538,'Ref. Chile'!J:J,0)+COUNTIF('Ref. Chile'!$J$7:'Ref. Chile'!J538,'Ref. Chile'!J538)-1,"")</f>
        <v>1299</v>
      </c>
      <c r="AL539" s="7">
        <f>IFERROR(RANK('Ref. Chile'!K538,'Ref. Chile'!K:K,0)+COUNTIF('Ref. Chile'!$K$7:'Ref. Chile'!K538,'Ref. Chile'!K538)-1,"")</f>
        <v>876</v>
      </c>
      <c r="AM539" s="7">
        <f>IFERROR(RANK('Ref. Chile'!L538,'Ref. Chile'!L:L,0)+COUNTIF('Ref. Chile'!$L$7:'Ref. Chile'!L538,'Ref. Chile'!L538)-1,"")</f>
        <v>339</v>
      </c>
      <c r="AN539" s="7">
        <f>IFERROR(RANK('Ref. Chile'!M538,'Ref. Chile'!M:M,0)+COUNTIF('Ref. Chile'!$M$7:'Ref. Chile'!M538,'Ref. Chile'!M538)-1,"")</f>
        <v>1238</v>
      </c>
      <c r="AO539" s="7">
        <f>IFERROR(RANK('Ref. Chile'!H538,'Ref. Chile'!H:H,1)+COUNTIF('Ref. Chile'!$H$7:'Ref. Chile'!H538,'Ref. Chile'!H538)-1,"")</f>
        <v>1969</v>
      </c>
      <c r="AP539" s="7">
        <f>IFERROR(RANK('Ref. Chile'!I538,'Ref. Chile'!I:I,1)+COUNTIF('Ref. Chile'!$I$7:'Ref. Chile'!I538,'Ref. Chile'!I538)-1,"")</f>
        <v>2117</v>
      </c>
      <c r="AQ539" s="7">
        <f>IFERROR(RANK('Ref. Chile'!J538,'Ref. Chile'!J:J,1)+COUNTIF('Ref. Chile'!$J$7:'Ref. Chile'!J538,'Ref. Chile'!J538)-1,"")</f>
        <v>1271</v>
      </c>
    </row>
    <row r="540" spans="31:43" ht="17.25" customHeight="1" x14ac:dyDescent="0.3">
      <c r="AE540" s="5" t="s">
        <v>535</v>
      </c>
      <c r="AF540" s="5" t="s">
        <v>3618</v>
      </c>
      <c r="AG540" s="6" t="s">
        <v>3012</v>
      </c>
      <c r="AH540" s="6" t="s">
        <v>4104</v>
      </c>
      <c r="AI540" s="7">
        <f>IFERROR(RANK('Ref. Chile'!H539,'Ref. Chile'!H:H,0)+COUNTIF('Ref. Chile'!$H$7:'Ref. Chile'!H539,'Ref. Chile'!H539)-1,"")</f>
        <v>828</v>
      </c>
      <c r="AJ540" s="7">
        <f>IFERROR(RANK('Ref. Chile'!I539,'Ref. Chile'!I:I,0)+COUNTIF('Ref. Chile'!$I$7:'Ref. Chile'!I539,'Ref. Chile'!I539)-1,"")</f>
        <v>649</v>
      </c>
      <c r="AK540" s="7">
        <f>IFERROR(RANK('Ref. Chile'!J539,'Ref. Chile'!J:J,0)+COUNTIF('Ref. Chile'!$J$7:'Ref. Chile'!J539,'Ref. Chile'!J539)-1,"")</f>
        <v>1413</v>
      </c>
      <c r="AL540" s="7">
        <f>IFERROR(RANK('Ref. Chile'!K539,'Ref. Chile'!K:K,0)+COUNTIF('Ref. Chile'!$K$7:'Ref. Chile'!K539,'Ref. Chile'!K539)-1,"")</f>
        <v>871</v>
      </c>
      <c r="AM540" s="7">
        <f>IFERROR(RANK('Ref. Chile'!L539,'Ref. Chile'!L:L,0)+COUNTIF('Ref. Chile'!$L$7:'Ref. Chile'!L539,'Ref. Chile'!L539)-1,"")</f>
        <v>347</v>
      </c>
      <c r="AN540" s="7">
        <f>IFERROR(RANK('Ref. Chile'!M539,'Ref. Chile'!M:M,0)+COUNTIF('Ref. Chile'!$M$7:'Ref. Chile'!M539,'Ref. Chile'!M539)-1,"")</f>
        <v>1323</v>
      </c>
      <c r="AO540" s="7">
        <f>IFERROR(RANK('Ref. Chile'!H539,'Ref. Chile'!H:H,1)+COUNTIF('Ref. Chile'!$H$7:'Ref. Chile'!H539,'Ref. Chile'!H539)-1,"")</f>
        <v>1975</v>
      </c>
      <c r="AP540" s="7">
        <f>IFERROR(RANK('Ref. Chile'!I539,'Ref. Chile'!I:I,1)+COUNTIF('Ref. Chile'!$I$7:'Ref. Chile'!I539,'Ref. Chile'!I539)-1,"")</f>
        <v>2104</v>
      </c>
      <c r="AQ540" s="7">
        <f>IFERROR(RANK('Ref. Chile'!J539,'Ref. Chile'!J:J,1)+COUNTIF('Ref. Chile'!$J$7:'Ref. Chile'!J539,'Ref. Chile'!J539)-1,"")</f>
        <v>1157</v>
      </c>
    </row>
    <row r="541" spans="31:43" ht="17.25" customHeight="1" x14ac:dyDescent="0.3">
      <c r="AE541" s="5" t="s">
        <v>536</v>
      </c>
      <c r="AF541" s="5" t="s">
        <v>3619</v>
      </c>
      <c r="AG541" s="6" t="s">
        <v>3012</v>
      </c>
      <c r="AH541" s="6" t="s">
        <v>4163</v>
      </c>
      <c r="AI541" s="7">
        <f>IFERROR(RANK('Ref. Chile'!H540,'Ref. Chile'!H:H,0)+COUNTIF('Ref. Chile'!$H$7:'Ref. Chile'!H540,'Ref. Chile'!H540)-1,"")</f>
        <v>830</v>
      </c>
      <c r="AJ541" s="7">
        <f>IFERROR(RANK('Ref. Chile'!I540,'Ref. Chile'!I:I,0)+COUNTIF('Ref. Chile'!$I$7:'Ref. Chile'!I540,'Ref. Chile'!I540)-1,"")</f>
        <v>648</v>
      </c>
      <c r="AK541" s="7">
        <f>IFERROR(RANK('Ref. Chile'!J540,'Ref. Chile'!J:J,0)+COUNTIF('Ref. Chile'!$J$7:'Ref. Chile'!J540,'Ref. Chile'!J540)-1,"")</f>
        <v>1552</v>
      </c>
      <c r="AL541" s="7">
        <f>IFERROR(RANK('Ref. Chile'!K540,'Ref. Chile'!K:K,0)+COUNTIF('Ref. Chile'!$K$7:'Ref. Chile'!K540,'Ref. Chile'!K540)-1,"")</f>
        <v>873</v>
      </c>
      <c r="AM541" s="7">
        <f>IFERROR(RANK('Ref. Chile'!L540,'Ref. Chile'!L:L,0)+COUNTIF('Ref. Chile'!$L$7:'Ref. Chile'!L540,'Ref. Chile'!L540)-1,"")</f>
        <v>348</v>
      </c>
      <c r="AN541" s="7">
        <f>IFERROR(RANK('Ref. Chile'!M540,'Ref. Chile'!M:M,0)+COUNTIF('Ref. Chile'!$M$7:'Ref. Chile'!M540,'Ref. Chile'!M540)-1,"")</f>
        <v>1405</v>
      </c>
      <c r="AO541" s="7">
        <f>IFERROR(RANK('Ref. Chile'!H540,'Ref. Chile'!H:H,1)+COUNTIF('Ref. Chile'!$H$7:'Ref. Chile'!H540,'Ref. Chile'!H540)-1,"")</f>
        <v>1973</v>
      </c>
      <c r="AP541" s="7">
        <f>IFERROR(RANK('Ref. Chile'!I540,'Ref. Chile'!I:I,1)+COUNTIF('Ref. Chile'!$I$7:'Ref. Chile'!I540,'Ref. Chile'!I540)-1,"")</f>
        <v>2105</v>
      </c>
      <c r="AQ541" s="7">
        <f>IFERROR(RANK('Ref. Chile'!J540,'Ref. Chile'!J:J,1)+COUNTIF('Ref. Chile'!$J$7:'Ref. Chile'!J540,'Ref. Chile'!J540)-1,"")</f>
        <v>1018</v>
      </c>
    </row>
    <row r="542" spans="31:43" ht="17.25" customHeight="1" x14ac:dyDescent="0.3">
      <c r="AE542" s="5" t="s">
        <v>537</v>
      </c>
      <c r="AF542" s="5" t="s">
        <v>3620</v>
      </c>
      <c r="AG542" s="6" t="s">
        <v>3013</v>
      </c>
      <c r="AH542" s="6" t="s">
        <v>4088</v>
      </c>
      <c r="AI542" s="7">
        <f>IFERROR(RANK('Ref. Chile'!H541,'Ref. Chile'!H:H,0)+COUNTIF('Ref. Chile'!$H$7:'Ref. Chile'!H541,'Ref. Chile'!H541)-1,"")</f>
        <v>2669</v>
      </c>
      <c r="AJ542" s="7">
        <f>IFERROR(RANK('Ref. Chile'!I541,'Ref. Chile'!I:I,0)+COUNTIF('Ref. Chile'!$I$7:'Ref. Chile'!I541,'Ref. Chile'!I541)-1,"")</f>
        <v>1535</v>
      </c>
      <c r="AK542" s="7">
        <f>IFERROR(RANK('Ref. Chile'!J541,'Ref. Chile'!J:J,0)+COUNTIF('Ref. Chile'!$J$7:'Ref. Chile'!J541,'Ref. Chile'!J541)-1,"")</f>
        <v>580</v>
      </c>
      <c r="AL542" s="7">
        <f>IFERROR(RANK('Ref. Chile'!K541,'Ref. Chile'!K:K,0)+COUNTIF('Ref. Chile'!$K$7:'Ref. Chile'!K541,'Ref. Chile'!K541)-1,"")</f>
        <v>2364</v>
      </c>
      <c r="AM542" s="7">
        <f>IFERROR(RANK('Ref. Chile'!L541,'Ref. Chile'!L:L,0)+COUNTIF('Ref. Chile'!$L$7:'Ref. Chile'!L541,'Ref. Chile'!L541)-1,"")</f>
        <v>1362</v>
      </c>
      <c r="AN542" s="7">
        <f>IFERROR(RANK('Ref. Chile'!M541,'Ref. Chile'!M:M,0)+COUNTIF('Ref. Chile'!$M$7:'Ref. Chile'!M541,'Ref. Chile'!M541)-1,"")</f>
        <v>2116</v>
      </c>
      <c r="AO542" s="7">
        <f>IFERROR(RANK('Ref. Chile'!H541,'Ref. Chile'!H:H,1)+COUNTIF('Ref. Chile'!$H$7:'Ref. Chile'!H541,'Ref. Chile'!H541)-1,"")</f>
        <v>134</v>
      </c>
      <c r="AP542" s="7">
        <f>IFERROR(RANK('Ref. Chile'!I541,'Ref. Chile'!I:I,1)+COUNTIF('Ref. Chile'!$I$7:'Ref. Chile'!I541,'Ref. Chile'!I541)-1,"")</f>
        <v>1218</v>
      </c>
      <c r="AQ542" s="7">
        <f>IFERROR(RANK('Ref. Chile'!J541,'Ref. Chile'!J:J,1)+COUNTIF('Ref. Chile'!$J$7:'Ref. Chile'!J541,'Ref. Chile'!J541)-1,"")</f>
        <v>1990</v>
      </c>
    </row>
    <row r="543" spans="31:43" ht="17.25" customHeight="1" x14ac:dyDescent="0.3">
      <c r="AE543" s="5" t="s">
        <v>538</v>
      </c>
      <c r="AF543" s="5" t="s">
        <v>3621</v>
      </c>
      <c r="AG543" s="6" t="s">
        <v>3013</v>
      </c>
      <c r="AH543" s="6" t="s">
        <v>4146</v>
      </c>
      <c r="AI543" s="7">
        <f>IFERROR(RANK('Ref. Chile'!H542,'Ref. Chile'!H:H,0)+COUNTIF('Ref. Chile'!$H$7:'Ref. Chile'!H542,'Ref. Chile'!H542)-1,"")</f>
        <v>2674</v>
      </c>
      <c r="AJ543" s="7">
        <f>IFERROR(RANK('Ref. Chile'!I542,'Ref. Chile'!I:I,0)+COUNTIF('Ref. Chile'!$I$7:'Ref. Chile'!I542,'Ref. Chile'!I542)-1,"")</f>
        <v>1644</v>
      </c>
      <c r="AK543" s="7">
        <f>IFERROR(RANK('Ref. Chile'!J542,'Ref. Chile'!J:J,0)+COUNTIF('Ref. Chile'!$J$7:'Ref. Chile'!J542,'Ref. Chile'!J542)-1,"")</f>
        <v>681</v>
      </c>
      <c r="AL543" s="7">
        <f>IFERROR(RANK('Ref. Chile'!K542,'Ref. Chile'!K:K,0)+COUNTIF('Ref. Chile'!$K$7:'Ref. Chile'!K542,'Ref. Chile'!K542)-1,"")</f>
        <v>2375</v>
      </c>
      <c r="AM543" s="7">
        <f>IFERROR(RANK('Ref. Chile'!L542,'Ref. Chile'!L:L,0)+COUNTIF('Ref. Chile'!$L$7:'Ref. Chile'!L542,'Ref. Chile'!L542)-1,"")</f>
        <v>1420</v>
      </c>
      <c r="AN543" s="7">
        <f>IFERROR(RANK('Ref. Chile'!M542,'Ref. Chile'!M:M,0)+COUNTIF('Ref. Chile'!$M$7:'Ref. Chile'!M542,'Ref. Chile'!M542)-1,"")</f>
        <v>2159</v>
      </c>
      <c r="AO543" s="7">
        <f>IFERROR(RANK('Ref. Chile'!H542,'Ref. Chile'!H:H,1)+COUNTIF('Ref. Chile'!$H$7:'Ref. Chile'!H542,'Ref. Chile'!H542)-1,"")</f>
        <v>129</v>
      </c>
      <c r="AP543" s="7">
        <f>IFERROR(RANK('Ref. Chile'!I542,'Ref. Chile'!I:I,1)+COUNTIF('Ref. Chile'!$I$7:'Ref. Chile'!I542,'Ref. Chile'!I542)-1,"")</f>
        <v>1109</v>
      </c>
      <c r="AQ543" s="7">
        <f>IFERROR(RANK('Ref. Chile'!J542,'Ref. Chile'!J:J,1)+COUNTIF('Ref. Chile'!$J$7:'Ref. Chile'!J542,'Ref. Chile'!J542)-1,"")</f>
        <v>1889</v>
      </c>
    </row>
    <row r="544" spans="31:43" ht="17.25" customHeight="1" x14ac:dyDescent="0.3">
      <c r="AE544" s="5" t="s">
        <v>539</v>
      </c>
      <c r="AF544" s="5" t="s">
        <v>3622</v>
      </c>
      <c r="AG544" s="6" t="s">
        <v>3013</v>
      </c>
      <c r="AH544" s="6" t="s">
        <v>4094</v>
      </c>
      <c r="AI544" s="7">
        <f>IFERROR(RANK('Ref. Chile'!H543,'Ref. Chile'!H:H,0)+COUNTIF('Ref. Chile'!$H$7:'Ref. Chile'!H543,'Ref. Chile'!H543)-1,"")</f>
        <v>2672</v>
      </c>
      <c r="AJ544" s="7">
        <f>IFERROR(RANK('Ref. Chile'!I543,'Ref. Chile'!I:I,0)+COUNTIF('Ref. Chile'!$I$7:'Ref. Chile'!I543,'Ref. Chile'!I543)-1,"")</f>
        <v>1611</v>
      </c>
      <c r="AK544" s="7">
        <f>IFERROR(RANK('Ref. Chile'!J543,'Ref. Chile'!J:J,0)+COUNTIF('Ref. Chile'!$J$7:'Ref. Chile'!J543,'Ref. Chile'!J543)-1,"")</f>
        <v>641</v>
      </c>
      <c r="AL544" s="7">
        <f>IFERROR(RANK('Ref. Chile'!K543,'Ref. Chile'!K:K,0)+COUNTIF('Ref. Chile'!$K$7:'Ref. Chile'!K543,'Ref. Chile'!K543)-1,"")</f>
        <v>2374</v>
      </c>
      <c r="AM544" s="7">
        <f>IFERROR(RANK('Ref. Chile'!L543,'Ref. Chile'!L:L,0)+COUNTIF('Ref. Chile'!$L$7:'Ref. Chile'!L543,'Ref. Chile'!L543)-1,"")</f>
        <v>1409</v>
      </c>
      <c r="AN544" s="7">
        <f>IFERROR(RANK('Ref. Chile'!M543,'Ref. Chile'!M:M,0)+COUNTIF('Ref. Chile'!$M$7:'Ref. Chile'!M543,'Ref. Chile'!M543)-1,"")</f>
        <v>2142</v>
      </c>
      <c r="AO544" s="7">
        <f>IFERROR(RANK('Ref. Chile'!H543,'Ref. Chile'!H:H,1)+COUNTIF('Ref. Chile'!$H$7:'Ref. Chile'!H543,'Ref. Chile'!H543)-1,"")</f>
        <v>131</v>
      </c>
      <c r="AP544" s="7">
        <f>IFERROR(RANK('Ref. Chile'!I543,'Ref. Chile'!I:I,1)+COUNTIF('Ref. Chile'!$I$7:'Ref. Chile'!I543,'Ref. Chile'!I543)-1,"")</f>
        <v>1142</v>
      </c>
      <c r="AQ544" s="7">
        <f>IFERROR(RANK('Ref. Chile'!J543,'Ref. Chile'!J:J,1)+COUNTIF('Ref. Chile'!$J$7:'Ref. Chile'!J543,'Ref. Chile'!J543)-1,"")</f>
        <v>1929</v>
      </c>
    </row>
    <row r="545" spans="31:43" ht="17.25" customHeight="1" x14ac:dyDescent="0.3">
      <c r="AE545" s="5" t="s">
        <v>540</v>
      </c>
      <c r="AF545" s="5" t="s">
        <v>3623</v>
      </c>
      <c r="AG545" s="6" t="s">
        <v>3013</v>
      </c>
      <c r="AH545" s="6" t="s">
        <v>4102</v>
      </c>
      <c r="AI545" s="7">
        <f>IFERROR(RANK('Ref. Chile'!H544,'Ref. Chile'!H:H,0)+COUNTIF('Ref. Chile'!$H$7:'Ref. Chile'!H544,'Ref. Chile'!H544)-1,"")</f>
        <v>2668</v>
      </c>
      <c r="AJ545" s="7">
        <f>IFERROR(RANK('Ref. Chile'!I544,'Ref. Chile'!I:I,0)+COUNTIF('Ref. Chile'!$I$7:'Ref. Chile'!I544,'Ref. Chile'!I544)-1,"")</f>
        <v>1536</v>
      </c>
      <c r="AK545" s="7">
        <f>IFERROR(RANK('Ref. Chile'!J544,'Ref. Chile'!J:J,0)+COUNTIF('Ref. Chile'!$J$7:'Ref. Chile'!J544,'Ref. Chile'!J544)-1,"")</f>
        <v>579</v>
      </c>
      <c r="AL545" s="7">
        <f>IFERROR(RANK('Ref. Chile'!K544,'Ref. Chile'!K:K,0)+COUNTIF('Ref. Chile'!$K$7:'Ref. Chile'!K544,'Ref. Chile'!K544)-1,"")</f>
        <v>2363</v>
      </c>
      <c r="AM545" s="7">
        <f>IFERROR(RANK('Ref. Chile'!L544,'Ref. Chile'!L:L,0)+COUNTIF('Ref. Chile'!$L$7:'Ref. Chile'!L544,'Ref. Chile'!L544)-1,"")</f>
        <v>1363</v>
      </c>
      <c r="AN545" s="7">
        <f>IFERROR(RANK('Ref. Chile'!M544,'Ref. Chile'!M:M,0)+COUNTIF('Ref. Chile'!$M$7:'Ref. Chile'!M544,'Ref. Chile'!M544)-1,"")</f>
        <v>2115</v>
      </c>
      <c r="AO545" s="7">
        <f>IFERROR(RANK('Ref. Chile'!H544,'Ref. Chile'!H:H,1)+COUNTIF('Ref. Chile'!$H$7:'Ref. Chile'!H544,'Ref. Chile'!H544)-1,"")</f>
        <v>135</v>
      </c>
      <c r="AP545" s="7">
        <f>IFERROR(RANK('Ref. Chile'!I544,'Ref. Chile'!I:I,1)+COUNTIF('Ref. Chile'!$I$7:'Ref. Chile'!I544,'Ref. Chile'!I544)-1,"")</f>
        <v>1217</v>
      </c>
      <c r="AQ545" s="7">
        <f>IFERROR(RANK('Ref. Chile'!J544,'Ref. Chile'!J:J,1)+COUNTIF('Ref. Chile'!$J$7:'Ref. Chile'!J544,'Ref. Chile'!J544)-1,"")</f>
        <v>1991</v>
      </c>
    </row>
    <row r="546" spans="31:43" ht="17.25" customHeight="1" x14ac:dyDescent="0.3">
      <c r="AE546" s="5" t="s">
        <v>541</v>
      </c>
      <c r="AF546" s="5" t="s">
        <v>3624</v>
      </c>
      <c r="AG546" s="6" t="s">
        <v>3013</v>
      </c>
      <c r="AH546" s="6" t="s">
        <v>4161</v>
      </c>
      <c r="AI546" s="7">
        <f>IFERROR(RANK('Ref. Chile'!H545,'Ref. Chile'!H:H,0)+COUNTIF('Ref. Chile'!$H$7:'Ref. Chile'!H545,'Ref. Chile'!H545)-1,"")</f>
        <v>2670</v>
      </c>
      <c r="AJ546" s="7">
        <f>IFERROR(RANK('Ref. Chile'!I545,'Ref. Chile'!I:I,0)+COUNTIF('Ref. Chile'!$I$7:'Ref. Chile'!I545,'Ref. Chile'!I545)-1,"")</f>
        <v>1572</v>
      </c>
      <c r="AK546" s="7">
        <f>IFERROR(RANK('Ref. Chile'!J545,'Ref. Chile'!J:J,0)+COUNTIF('Ref. Chile'!$J$7:'Ref. Chile'!J545,'Ref. Chile'!J545)-1,"")</f>
        <v>614</v>
      </c>
      <c r="AL546" s="7">
        <f>IFERROR(RANK('Ref. Chile'!K545,'Ref. Chile'!K:K,0)+COUNTIF('Ref. Chile'!$K$7:'Ref. Chile'!K545,'Ref. Chile'!K545)-1,"")</f>
        <v>2370</v>
      </c>
      <c r="AM546" s="7">
        <f>IFERROR(RANK('Ref. Chile'!L545,'Ref. Chile'!L:L,0)+COUNTIF('Ref. Chile'!$L$7:'Ref. Chile'!L545,'Ref. Chile'!L545)-1,"")</f>
        <v>1384</v>
      </c>
      <c r="AN546" s="7">
        <f>IFERROR(RANK('Ref. Chile'!M545,'Ref. Chile'!M:M,0)+COUNTIF('Ref. Chile'!$M$7:'Ref. Chile'!M545,'Ref. Chile'!M545)-1,"")</f>
        <v>2129</v>
      </c>
      <c r="AO546" s="7">
        <f>IFERROR(RANK('Ref. Chile'!H545,'Ref. Chile'!H:H,1)+COUNTIF('Ref. Chile'!$H$7:'Ref. Chile'!H545,'Ref. Chile'!H545)-1,"")</f>
        <v>133</v>
      </c>
      <c r="AP546" s="7">
        <f>IFERROR(RANK('Ref. Chile'!I545,'Ref. Chile'!I:I,1)+COUNTIF('Ref. Chile'!$I$7:'Ref. Chile'!I545,'Ref. Chile'!I545)-1,"")</f>
        <v>1181</v>
      </c>
      <c r="AQ546" s="7">
        <f>IFERROR(RANK('Ref. Chile'!J545,'Ref. Chile'!J:J,1)+COUNTIF('Ref. Chile'!$J$7:'Ref. Chile'!J545,'Ref. Chile'!J545)-1,"")</f>
        <v>1956</v>
      </c>
    </row>
    <row r="547" spans="31:43" ht="17.25" customHeight="1" x14ac:dyDescent="0.3">
      <c r="AE547" s="5" t="s">
        <v>542</v>
      </c>
      <c r="AF547" s="5" t="s">
        <v>3625</v>
      </c>
      <c r="AG547" s="6" t="s">
        <v>3013</v>
      </c>
      <c r="AH547" s="6" t="s">
        <v>4163</v>
      </c>
      <c r="AI547" s="7">
        <f>IFERROR(RANK('Ref. Chile'!H546,'Ref. Chile'!H:H,0)+COUNTIF('Ref. Chile'!$H$7:'Ref. Chile'!H546,'Ref. Chile'!H546)-1,"")</f>
        <v>2671</v>
      </c>
      <c r="AJ547" s="7">
        <f>IFERROR(RANK('Ref. Chile'!I546,'Ref. Chile'!I:I,0)+COUNTIF('Ref. Chile'!$I$7:'Ref. Chile'!I546,'Ref. Chile'!I546)-1,"")</f>
        <v>1596</v>
      </c>
      <c r="AK547" s="7">
        <f>IFERROR(RANK('Ref. Chile'!J546,'Ref. Chile'!J:J,0)+COUNTIF('Ref. Chile'!$J$7:'Ref. Chile'!J546,'Ref. Chile'!J546)-1,"")</f>
        <v>630</v>
      </c>
      <c r="AL547" s="7">
        <f>IFERROR(RANK('Ref. Chile'!K546,'Ref. Chile'!K:K,0)+COUNTIF('Ref. Chile'!$K$7:'Ref. Chile'!K546,'Ref. Chile'!K546)-1,"")</f>
        <v>2371</v>
      </c>
      <c r="AM547" s="7">
        <f>IFERROR(RANK('Ref. Chile'!L546,'Ref. Chile'!L:L,0)+COUNTIF('Ref. Chile'!$L$7:'Ref. Chile'!L546,'Ref. Chile'!L546)-1,"")</f>
        <v>1405</v>
      </c>
      <c r="AN547" s="7">
        <f>IFERROR(RANK('Ref. Chile'!M546,'Ref. Chile'!M:M,0)+COUNTIF('Ref. Chile'!$M$7:'Ref. Chile'!M546,'Ref. Chile'!M546)-1,"")</f>
        <v>2135</v>
      </c>
      <c r="AO547" s="7">
        <f>IFERROR(RANK('Ref. Chile'!H546,'Ref. Chile'!H:H,1)+COUNTIF('Ref. Chile'!$H$7:'Ref. Chile'!H546,'Ref. Chile'!H546)-1,"")</f>
        <v>132</v>
      </c>
      <c r="AP547" s="7">
        <f>IFERROR(RANK('Ref. Chile'!I546,'Ref. Chile'!I:I,1)+COUNTIF('Ref. Chile'!$I$7:'Ref. Chile'!I546,'Ref. Chile'!I546)-1,"")</f>
        <v>1157</v>
      </c>
      <c r="AQ547" s="7">
        <f>IFERROR(RANK('Ref. Chile'!J546,'Ref. Chile'!J:J,1)+COUNTIF('Ref. Chile'!$J$7:'Ref. Chile'!J546,'Ref. Chile'!J546)-1,"")</f>
        <v>1940</v>
      </c>
    </row>
    <row r="548" spans="31:43" ht="17.25" customHeight="1" x14ac:dyDescent="0.3">
      <c r="AE548" s="5" t="s">
        <v>543</v>
      </c>
      <c r="AF548" s="5" t="s">
        <v>3626</v>
      </c>
      <c r="AG548" s="6" t="s">
        <v>3013</v>
      </c>
      <c r="AH548" s="6" t="s">
        <v>4148</v>
      </c>
      <c r="AI548" s="7">
        <f>IFERROR(RANK('Ref. Chile'!H547,'Ref. Chile'!H:H,0)+COUNTIF('Ref. Chile'!$H$7:'Ref. Chile'!H547,'Ref. Chile'!H547)-1,"")</f>
        <v>2675</v>
      </c>
      <c r="AJ548" s="7">
        <f>IFERROR(RANK('Ref. Chile'!I547,'Ref. Chile'!I:I,0)+COUNTIF('Ref. Chile'!$I$7:'Ref. Chile'!I547,'Ref. Chile'!I547)-1,"")</f>
        <v>1693</v>
      </c>
      <c r="AK548" s="7">
        <f>IFERROR(RANK('Ref. Chile'!J547,'Ref. Chile'!J:J,0)+COUNTIF('Ref. Chile'!$J$7:'Ref. Chile'!J547,'Ref. Chile'!J547)-1,"")</f>
        <v>752</v>
      </c>
      <c r="AL548" s="7">
        <f>IFERROR(RANK('Ref. Chile'!K547,'Ref. Chile'!K:K,0)+COUNTIF('Ref. Chile'!$K$7:'Ref. Chile'!K547,'Ref. Chile'!K547)-1,"")</f>
        <v>2376</v>
      </c>
      <c r="AM548" s="7">
        <f>IFERROR(RANK('Ref. Chile'!L547,'Ref. Chile'!L:L,0)+COUNTIF('Ref. Chile'!$L$7:'Ref. Chile'!L547,'Ref. Chile'!L547)-1,"")</f>
        <v>1428</v>
      </c>
      <c r="AN548" s="7">
        <f>IFERROR(RANK('Ref. Chile'!M547,'Ref. Chile'!M:M,0)+COUNTIF('Ref. Chile'!$M$7:'Ref. Chile'!M547,'Ref. Chile'!M547)-1,"")</f>
        <v>2180</v>
      </c>
      <c r="AO548" s="7">
        <f>IFERROR(RANK('Ref. Chile'!H547,'Ref. Chile'!H:H,1)+COUNTIF('Ref. Chile'!$H$7:'Ref. Chile'!H547,'Ref. Chile'!H547)-1,"")</f>
        <v>128</v>
      </c>
      <c r="AP548" s="7">
        <f>IFERROR(RANK('Ref. Chile'!I547,'Ref. Chile'!I:I,1)+COUNTIF('Ref. Chile'!$I$7:'Ref. Chile'!I547,'Ref. Chile'!I547)-1,"")</f>
        <v>1060</v>
      </c>
      <c r="AQ548" s="7">
        <f>IFERROR(RANK('Ref. Chile'!J547,'Ref. Chile'!J:J,1)+COUNTIF('Ref. Chile'!$J$7:'Ref. Chile'!J547,'Ref. Chile'!J547)-1,"")</f>
        <v>1818</v>
      </c>
    </row>
    <row r="549" spans="31:43" ht="17.25" customHeight="1" x14ac:dyDescent="0.3">
      <c r="AE549" s="5" t="s">
        <v>544</v>
      </c>
      <c r="AF549" s="5" t="s">
        <v>3627</v>
      </c>
      <c r="AG549" s="6" t="s">
        <v>3014</v>
      </c>
      <c r="AH549" s="6" t="s">
        <v>4088</v>
      </c>
      <c r="AI549" s="7">
        <f>IFERROR(RANK('Ref. Chile'!H548,'Ref. Chile'!H:H,0)+COUNTIF('Ref. Chile'!$H$7:'Ref. Chile'!H548,'Ref. Chile'!H548)-1,"")</f>
        <v>468</v>
      </c>
      <c r="AJ549" s="7">
        <f>IFERROR(RANK('Ref. Chile'!I548,'Ref. Chile'!I:I,0)+COUNTIF('Ref. Chile'!$I$7:'Ref. Chile'!I548,'Ref. Chile'!I548)-1,"")</f>
        <v>6</v>
      </c>
      <c r="AK549" s="7">
        <f>IFERROR(RANK('Ref. Chile'!J548,'Ref. Chile'!J:J,0)+COUNTIF('Ref. Chile'!$J$7:'Ref. Chile'!J548,'Ref. Chile'!J548)-1,"")</f>
        <v>655</v>
      </c>
      <c r="AL549" s="7">
        <f>IFERROR(RANK('Ref. Chile'!K548,'Ref. Chile'!K:K,0)+COUNTIF('Ref. Chile'!$K$7:'Ref. Chile'!K548,'Ref. Chile'!K548)-1,"")</f>
        <v>1432</v>
      </c>
      <c r="AM549" s="7">
        <f>IFERROR(RANK('Ref. Chile'!L548,'Ref. Chile'!L:L,0)+COUNTIF('Ref. Chile'!$L$7:'Ref. Chile'!L548,'Ref. Chile'!L548)-1,"")</f>
        <v>5</v>
      </c>
      <c r="AN549" s="7">
        <f>IFERROR(RANK('Ref. Chile'!M548,'Ref. Chile'!M:M,0)+COUNTIF('Ref. Chile'!$M$7:'Ref. Chile'!M548,'Ref. Chile'!M548)-1,"")</f>
        <v>1464</v>
      </c>
      <c r="AO549" s="7">
        <f>IFERROR(RANK('Ref. Chile'!H548,'Ref. Chile'!H:H,1)+COUNTIF('Ref. Chile'!$H$7:'Ref. Chile'!H548,'Ref. Chile'!H548)-1,"")</f>
        <v>2335</v>
      </c>
      <c r="AP549" s="7">
        <f>IFERROR(RANK('Ref. Chile'!I548,'Ref. Chile'!I:I,1)+COUNTIF('Ref. Chile'!$I$7:'Ref. Chile'!I548,'Ref. Chile'!I548)-1,"")</f>
        <v>2747</v>
      </c>
      <c r="AQ549" s="7">
        <f>IFERROR(RANK('Ref. Chile'!J548,'Ref. Chile'!J:J,1)+COUNTIF('Ref. Chile'!$J$7:'Ref. Chile'!J548,'Ref. Chile'!J548)-1,"")</f>
        <v>1915</v>
      </c>
    </row>
    <row r="550" spans="31:43" ht="17.25" customHeight="1" x14ac:dyDescent="0.3">
      <c r="AE550" s="5" t="s">
        <v>545</v>
      </c>
      <c r="AF550" s="5" t="s">
        <v>3628</v>
      </c>
      <c r="AG550" s="6" t="s">
        <v>3014</v>
      </c>
      <c r="AH550" s="6" t="s">
        <v>4146</v>
      </c>
      <c r="AI550" s="7">
        <f>IFERROR(RANK('Ref. Chile'!H549,'Ref. Chile'!H:H,0)+COUNTIF('Ref. Chile'!$H$7:'Ref. Chile'!H549,'Ref. Chile'!H549)-1,"")</f>
        <v>473</v>
      </c>
      <c r="AJ550" s="7">
        <f>IFERROR(RANK('Ref. Chile'!I549,'Ref. Chile'!I:I,0)+COUNTIF('Ref. Chile'!$I$7:'Ref. Chile'!I549,'Ref. Chile'!I549)-1,"")</f>
        <v>13</v>
      </c>
      <c r="AK550" s="7">
        <f>IFERROR(RANK('Ref. Chile'!J549,'Ref. Chile'!J:J,0)+COUNTIF('Ref. Chile'!$J$7:'Ref. Chile'!J549,'Ref. Chile'!J549)-1,"")</f>
        <v>915</v>
      </c>
      <c r="AL550" s="7">
        <f>IFERROR(RANK('Ref. Chile'!K549,'Ref. Chile'!K:K,0)+COUNTIF('Ref. Chile'!$K$7:'Ref. Chile'!K549,'Ref. Chile'!K549)-1,"")</f>
        <v>1451</v>
      </c>
      <c r="AM550" s="7">
        <f>IFERROR(RANK('Ref. Chile'!L549,'Ref. Chile'!L:L,0)+COUNTIF('Ref. Chile'!$L$7:'Ref. Chile'!L549,'Ref. Chile'!L549)-1,"")</f>
        <v>10</v>
      </c>
      <c r="AN550" s="7">
        <f>IFERROR(RANK('Ref. Chile'!M549,'Ref. Chile'!M:M,0)+COUNTIF('Ref. Chile'!$M$7:'Ref. Chile'!M549,'Ref. Chile'!M549)-1,"")</f>
        <v>1818</v>
      </c>
      <c r="AO550" s="7">
        <f>IFERROR(RANK('Ref. Chile'!H549,'Ref. Chile'!H:H,1)+COUNTIF('Ref. Chile'!$H$7:'Ref. Chile'!H549,'Ref. Chile'!H549)-1,"")</f>
        <v>2330</v>
      </c>
      <c r="AP550" s="7">
        <f>IFERROR(RANK('Ref. Chile'!I549,'Ref. Chile'!I:I,1)+COUNTIF('Ref. Chile'!$I$7:'Ref. Chile'!I549,'Ref. Chile'!I549)-1,"")</f>
        <v>2740</v>
      </c>
      <c r="AQ550" s="7">
        <f>IFERROR(RANK('Ref. Chile'!J549,'Ref. Chile'!J:J,1)+COUNTIF('Ref. Chile'!$J$7:'Ref. Chile'!J549,'Ref. Chile'!J549)-1,"")</f>
        <v>1655</v>
      </c>
    </row>
    <row r="551" spans="31:43" ht="17.25" customHeight="1" x14ac:dyDescent="0.3">
      <c r="AE551" s="5" t="s">
        <v>546</v>
      </c>
      <c r="AF551" s="5" t="s">
        <v>3629</v>
      </c>
      <c r="AG551" s="6" t="s">
        <v>3014</v>
      </c>
      <c r="AH551" s="6" t="s">
        <v>4094</v>
      </c>
      <c r="AI551" s="7">
        <f>IFERROR(RANK('Ref. Chile'!H550,'Ref. Chile'!H:H,0)+COUNTIF('Ref. Chile'!$H$7:'Ref. Chile'!H550,'Ref. Chile'!H550)-1,"")</f>
        <v>472</v>
      </c>
      <c r="AJ551" s="7">
        <f>IFERROR(RANK('Ref. Chile'!I550,'Ref. Chile'!I:I,0)+COUNTIF('Ref. Chile'!$I$7:'Ref. Chile'!I550,'Ref. Chile'!I550)-1,"")</f>
        <v>11</v>
      </c>
      <c r="AK551" s="7">
        <f>IFERROR(RANK('Ref. Chile'!J550,'Ref. Chile'!J:J,0)+COUNTIF('Ref. Chile'!$J$7:'Ref. Chile'!J550,'Ref. Chile'!J550)-1,"")</f>
        <v>827</v>
      </c>
      <c r="AL551" s="7">
        <f>IFERROR(RANK('Ref. Chile'!K550,'Ref. Chile'!K:K,0)+COUNTIF('Ref. Chile'!$K$7:'Ref. Chile'!K550,'Ref. Chile'!K550)-1,"")</f>
        <v>1443</v>
      </c>
      <c r="AM551" s="7">
        <f>IFERROR(RANK('Ref. Chile'!L550,'Ref. Chile'!L:L,0)+COUNTIF('Ref. Chile'!$L$7:'Ref. Chile'!L550,'Ref. Chile'!L550)-1,"")</f>
        <v>9</v>
      </c>
      <c r="AN551" s="7">
        <f>IFERROR(RANK('Ref. Chile'!M550,'Ref. Chile'!M:M,0)+COUNTIF('Ref. Chile'!$M$7:'Ref. Chile'!M550,'Ref. Chile'!M550)-1,"")</f>
        <v>1765</v>
      </c>
      <c r="AO551" s="7">
        <f>IFERROR(RANK('Ref. Chile'!H550,'Ref. Chile'!H:H,1)+COUNTIF('Ref. Chile'!$H$7:'Ref. Chile'!H550,'Ref. Chile'!H550)-1,"")</f>
        <v>2331</v>
      </c>
      <c r="AP551" s="7">
        <f>IFERROR(RANK('Ref. Chile'!I550,'Ref. Chile'!I:I,1)+COUNTIF('Ref. Chile'!$I$7:'Ref. Chile'!I550,'Ref. Chile'!I550)-1,"")</f>
        <v>2742</v>
      </c>
      <c r="AQ551" s="7">
        <f>IFERROR(RANK('Ref. Chile'!J550,'Ref. Chile'!J:J,1)+COUNTIF('Ref. Chile'!$J$7:'Ref. Chile'!J550,'Ref. Chile'!J550)-1,"")</f>
        <v>1743</v>
      </c>
    </row>
    <row r="552" spans="31:43" ht="17.25" customHeight="1" x14ac:dyDescent="0.3">
      <c r="AE552" s="5" t="s">
        <v>547</v>
      </c>
      <c r="AF552" s="5" t="s">
        <v>3630</v>
      </c>
      <c r="AG552" s="6" t="s">
        <v>3014</v>
      </c>
      <c r="AH552" s="6" t="s">
        <v>4102</v>
      </c>
      <c r="AI552" s="7">
        <f>IFERROR(RANK('Ref. Chile'!H551,'Ref. Chile'!H:H,0)+COUNTIF('Ref. Chile'!$H$7:'Ref. Chile'!H551,'Ref. Chile'!H551)-1,"")</f>
        <v>469</v>
      </c>
      <c r="AJ552" s="7">
        <f>IFERROR(RANK('Ref. Chile'!I551,'Ref. Chile'!I:I,0)+COUNTIF('Ref. Chile'!$I$7:'Ref. Chile'!I551,'Ref. Chile'!I551)-1,"")</f>
        <v>7</v>
      </c>
      <c r="AK552" s="7">
        <f>IFERROR(RANK('Ref. Chile'!J551,'Ref. Chile'!J:J,0)+COUNTIF('Ref. Chile'!$J$7:'Ref. Chile'!J551,'Ref. Chile'!J551)-1,"")</f>
        <v>654</v>
      </c>
      <c r="AL552" s="7">
        <f>IFERROR(RANK('Ref. Chile'!K551,'Ref. Chile'!K:K,0)+COUNTIF('Ref. Chile'!$K$7:'Ref. Chile'!K551,'Ref. Chile'!K551)-1,"")</f>
        <v>1431</v>
      </c>
      <c r="AM552" s="7">
        <f>IFERROR(RANK('Ref. Chile'!L551,'Ref. Chile'!L:L,0)+COUNTIF('Ref. Chile'!$L$7:'Ref. Chile'!L551,'Ref. Chile'!L551)-1,"")</f>
        <v>6</v>
      </c>
      <c r="AN552" s="7">
        <f>IFERROR(RANK('Ref. Chile'!M551,'Ref. Chile'!M:M,0)+COUNTIF('Ref. Chile'!$M$7:'Ref. Chile'!M551,'Ref. Chile'!M551)-1,"")</f>
        <v>1463</v>
      </c>
      <c r="AO552" s="7">
        <f>IFERROR(RANK('Ref. Chile'!H551,'Ref. Chile'!H:H,1)+COUNTIF('Ref. Chile'!$H$7:'Ref. Chile'!H551,'Ref. Chile'!H551)-1,"")</f>
        <v>2334</v>
      </c>
      <c r="AP552" s="7">
        <f>IFERROR(RANK('Ref. Chile'!I551,'Ref. Chile'!I:I,1)+COUNTIF('Ref. Chile'!$I$7:'Ref. Chile'!I551,'Ref. Chile'!I551)-1,"")</f>
        <v>2746</v>
      </c>
      <c r="AQ552" s="7">
        <f>IFERROR(RANK('Ref. Chile'!J551,'Ref. Chile'!J:J,1)+COUNTIF('Ref. Chile'!$J$7:'Ref. Chile'!J551,'Ref. Chile'!J551)-1,"")</f>
        <v>1916</v>
      </c>
    </row>
    <row r="553" spans="31:43" ht="17.25" customHeight="1" x14ac:dyDescent="0.3">
      <c r="AE553" s="5" t="s">
        <v>548</v>
      </c>
      <c r="AF553" s="5" t="s">
        <v>3631</v>
      </c>
      <c r="AG553" s="6" t="s">
        <v>3014</v>
      </c>
      <c r="AH553" s="6" t="s">
        <v>4161</v>
      </c>
      <c r="AI553" s="7">
        <f>IFERROR(RANK('Ref. Chile'!H552,'Ref. Chile'!H:H,0)+COUNTIF('Ref. Chile'!$H$7:'Ref. Chile'!H552,'Ref. Chile'!H552)-1,"")</f>
        <v>470</v>
      </c>
      <c r="AJ553" s="7">
        <f>IFERROR(RANK('Ref. Chile'!I552,'Ref. Chile'!I:I,0)+COUNTIF('Ref. Chile'!$I$7:'Ref. Chile'!I552,'Ref. Chile'!I552)-1,"")</f>
        <v>8</v>
      </c>
      <c r="AK553" s="7">
        <f>IFERROR(RANK('Ref. Chile'!J552,'Ref. Chile'!J:J,0)+COUNTIF('Ref. Chile'!$J$7:'Ref. Chile'!J552,'Ref. Chile'!J552)-1,"")</f>
        <v>733</v>
      </c>
      <c r="AL553" s="7">
        <f>IFERROR(RANK('Ref. Chile'!K552,'Ref. Chile'!K:K,0)+COUNTIF('Ref. Chile'!$K$7:'Ref. Chile'!K552,'Ref. Chile'!K552)-1,"")</f>
        <v>1434</v>
      </c>
      <c r="AM553" s="7">
        <f>IFERROR(RANK('Ref. Chile'!L552,'Ref. Chile'!L:L,0)+COUNTIF('Ref. Chile'!$L$7:'Ref. Chile'!L552,'Ref. Chile'!L552)-1,"")</f>
        <v>7</v>
      </c>
      <c r="AN553" s="7">
        <f>IFERROR(RANK('Ref. Chile'!M552,'Ref. Chile'!M:M,0)+COUNTIF('Ref. Chile'!$M$7:'Ref. Chile'!M552,'Ref. Chile'!M552)-1,"")</f>
        <v>1707</v>
      </c>
      <c r="AO553" s="7">
        <f>IFERROR(RANK('Ref. Chile'!H552,'Ref. Chile'!H:H,1)+COUNTIF('Ref. Chile'!$H$7:'Ref. Chile'!H552,'Ref. Chile'!H552)-1,"")</f>
        <v>2333</v>
      </c>
      <c r="AP553" s="7">
        <f>IFERROR(RANK('Ref. Chile'!I552,'Ref. Chile'!I:I,1)+COUNTIF('Ref. Chile'!$I$7:'Ref. Chile'!I552,'Ref. Chile'!I552)-1,"")</f>
        <v>2745</v>
      </c>
      <c r="AQ553" s="7">
        <f>IFERROR(RANK('Ref. Chile'!J552,'Ref. Chile'!J:J,1)+COUNTIF('Ref. Chile'!$J$7:'Ref. Chile'!J552,'Ref. Chile'!J552)-1,"")</f>
        <v>1837</v>
      </c>
    </row>
    <row r="554" spans="31:43" ht="17.25" customHeight="1" x14ac:dyDescent="0.3">
      <c r="AE554" s="5" t="s">
        <v>549</v>
      </c>
      <c r="AF554" s="5" t="s">
        <v>3632</v>
      </c>
      <c r="AG554" s="6" t="s">
        <v>3014</v>
      </c>
      <c r="AH554" s="6" t="s">
        <v>4163</v>
      </c>
      <c r="AI554" s="7">
        <f>IFERROR(RANK('Ref. Chile'!H553,'Ref. Chile'!H:H,0)+COUNTIF('Ref. Chile'!$H$7:'Ref. Chile'!H553,'Ref. Chile'!H553)-1,"")</f>
        <v>471</v>
      </c>
      <c r="AJ554" s="7">
        <f>IFERROR(RANK('Ref. Chile'!I553,'Ref. Chile'!I:I,0)+COUNTIF('Ref. Chile'!$I$7:'Ref. Chile'!I553,'Ref. Chile'!I553)-1,"")</f>
        <v>10</v>
      </c>
      <c r="AK554" s="7">
        <f>IFERROR(RANK('Ref. Chile'!J553,'Ref. Chile'!J:J,0)+COUNTIF('Ref. Chile'!$J$7:'Ref. Chile'!J553,'Ref. Chile'!J553)-1,"")</f>
        <v>794</v>
      </c>
      <c r="AL554" s="7">
        <f>IFERROR(RANK('Ref. Chile'!K553,'Ref. Chile'!K:K,0)+COUNTIF('Ref. Chile'!$K$7:'Ref. Chile'!K553,'Ref. Chile'!K553)-1,"")</f>
        <v>1438</v>
      </c>
      <c r="AM554" s="7">
        <f>IFERROR(RANK('Ref. Chile'!L553,'Ref. Chile'!L:L,0)+COUNTIF('Ref. Chile'!$L$7:'Ref. Chile'!L553,'Ref. Chile'!L553)-1,"")</f>
        <v>8</v>
      </c>
      <c r="AN554" s="7">
        <f>IFERROR(RANK('Ref. Chile'!M553,'Ref. Chile'!M:M,0)+COUNTIF('Ref. Chile'!$M$7:'Ref. Chile'!M553,'Ref. Chile'!M553)-1,"")</f>
        <v>1750</v>
      </c>
      <c r="AO554" s="7">
        <f>IFERROR(RANK('Ref. Chile'!H553,'Ref. Chile'!H:H,1)+COUNTIF('Ref. Chile'!$H$7:'Ref. Chile'!H553,'Ref. Chile'!H553)-1,"")</f>
        <v>2332</v>
      </c>
      <c r="AP554" s="7">
        <f>IFERROR(RANK('Ref. Chile'!I553,'Ref. Chile'!I:I,1)+COUNTIF('Ref. Chile'!$I$7:'Ref. Chile'!I553,'Ref. Chile'!I553)-1,"")</f>
        <v>2743</v>
      </c>
      <c r="AQ554" s="7">
        <f>IFERROR(RANK('Ref. Chile'!J553,'Ref. Chile'!J:J,1)+COUNTIF('Ref. Chile'!$J$7:'Ref. Chile'!J553,'Ref. Chile'!J553)-1,"")</f>
        <v>1776</v>
      </c>
    </row>
    <row r="555" spans="31:43" ht="17.25" customHeight="1" x14ac:dyDescent="0.3">
      <c r="AE555" s="5" t="s">
        <v>550</v>
      </c>
      <c r="AF555" s="5" t="s">
        <v>3633</v>
      </c>
      <c r="AG555" s="6" t="s">
        <v>3014</v>
      </c>
      <c r="AH555" s="6" t="s">
        <v>4148</v>
      </c>
      <c r="AI555" s="7">
        <f>IFERROR(RANK('Ref. Chile'!H554,'Ref. Chile'!H:H,0)+COUNTIF('Ref. Chile'!$H$7:'Ref. Chile'!H554,'Ref. Chile'!H554)-1,"")</f>
        <v>474</v>
      </c>
      <c r="AJ555" s="7">
        <f>IFERROR(RANK('Ref. Chile'!I554,'Ref. Chile'!I:I,0)+COUNTIF('Ref. Chile'!$I$7:'Ref. Chile'!I554,'Ref. Chile'!I554)-1,"")</f>
        <v>14</v>
      </c>
      <c r="AK555" s="7">
        <f>IFERROR(RANK('Ref. Chile'!J554,'Ref. Chile'!J:J,0)+COUNTIF('Ref. Chile'!$J$7:'Ref. Chile'!J554,'Ref. Chile'!J554)-1,"")</f>
        <v>1070</v>
      </c>
      <c r="AL555" s="7">
        <f>IFERROR(RANK('Ref. Chile'!K554,'Ref. Chile'!K:K,0)+COUNTIF('Ref. Chile'!$K$7:'Ref. Chile'!K554,'Ref. Chile'!K554)-1,"")</f>
        <v>1462</v>
      </c>
      <c r="AM555" s="7">
        <f>IFERROR(RANK('Ref. Chile'!L554,'Ref. Chile'!L:L,0)+COUNTIF('Ref. Chile'!$L$7:'Ref. Chile'!L554,'Ref. Chile'!L554)-1,"")</f>
        <v>11</v>
      </c>
      <c r="AN555" s="7">
        <f>IFERROR(RANK('Ref. Chile'!M554,'Ref. Chile'!M:M,0)+COUNTIF('Ref. Chile'!$M$7:'Ref. Chile'!M554,'Ref. Chile'!M554)-1,"")</f>
        <v>1884</v>
      </c>
      <c r="AO555" s="7">
        <f>IFERROR(RANK('Ref. Chile'!H554,'Ref. Chile'!H:H,1)+COUNTIF('Ref. Chile'!$H$7:'Ref. Chile'!H554,'Ref. Chile'!H554)-1,"")</f>
        <v>2329</v>
      </c>
      <c r="AP555" s="7">
        <f>IFERROR(RANK('Ref. Chile'!I554,'Ref. Chile'!I:I,1)+COUNTIF('Ref. Chile'!$I$7:'Ref. Chile'!I554,'Ref. Chile'!I554)-1,"")</f>
        <v>2739</v>
      </c>
      <c r="AQ555" s="7">
        <f>IFERROR(RANK('Ref. Chile'!J554,'Ref. Chile'!J:J,1)+COUNTIF('Ref. Chile'!$J$7:'Ref. Chile'!J554,'Ref. Chile'!J554)-1,"")</f>
        <v>1500</v>
      </c>
    </row>
    <row r="556" spans="31:43" ht="17.25" customHeight="1" x14ac:dyDescent="0.3">
      <c r="AE556" s="5" t="s">
        <v>551</v>
      </c>
      <c r="AF556" s="5" t="s">
        <v>3634</v>
      </c>
      <c r="AG556" s="6" t="s">
        <v>3015</v>
      </c>
      <c r="AH556" s="6" t="s">
        <v>4146</v>
      </c>
      <c r="AI556" s="7">
        <f>IFERROR(RANK('Ref. Chile'!H555,'Ref. Chile'!H:H,0)+COUNTIF('Ref. Chile'!$H$7:'Ref. Chile'!H555,'Ref. Chile'!H555)-1,"")</f>
        <v>823</v>
      </c>
      <c r="AJ556" s="7">
        <f>IFERROR(RANK('Ref. Chile'!I555,'Ref. Chile'!I:I,0)+COUNTIF('Ref. Chile'!$I$7:'Ref. Chile'!I555,'Ref. Chile'!I555)-1,"")</f>
        <v>647</v>
      </c>
      <c r="AK556" s="7">
        <f>IFERROR(RANK('Ref. Chile'!J555,'Ref. Chile'!J:J,0)+COUNTIF('Ref. Chile'!$J$7:'Ref. Chile'!J555,'Ref. Chile'!J555)-1,"")</f>
        <v>1348</v>
      </c>
      <c r="AL556" s="7">
        <f>IFERROR(RANK('Ref. Chile'!K555,'Ref. Chile'!K:K,0)+COUNTIF('Ref. Chile'!$K$7:'Ref. Chile'!K555,'Ref. Chile'!K555)-1,"")</f>
        <v>865</v>
      </c>
      <c r="AM556" s="7">
        <f>IFERROR(RANK('Ref. Chile'!L555,'Ref. Chile'!L:L,0)+COUNTIF('Ref. Chile'!$L$7:'Ref. Chile'!L555,'Ref. Chile'!L555)-1,"")</f>
        <v>345</v>
      </c>
      <c r="AN556" s="7">
        <f>IFERROR(RANK('Ref. Chile'!M555,'Ref. Chile'!M:M,0)+COUNTIF('Ref. Chile'!$M$7:'Ref. Chile'!M555,'Ref. Chile'!M555)-1,"")</f>
        <v>1279</v>
      </c>
      <c r="AO556" s="7">
        <f>IFERROR(RANK('Ref. Chile'!H555,'Ref. Chile'!H:H,1)+COUNTIF('Ref. Chile'!$H$7:'Ref. Chile'!H555,'Ref. Chile'!H555)-1,"")</f>
        <v>1980</v>
      </c>
      <c r="AP556" s="7">
        <f>IFERROR(RANK('Ref. Chile'!I555,'Ref. Chile'!I:I,1)+COUNTIF('Ref. Chile'!$I$7:'Ref. Chile'!I555,'Ref. Chile'!I555)-1,"")</f>
        <v>2106</v>
      </c>
      <c r="AQ556" s="7">
        <f>IFERROR(RANK('Ref. Chile'!J555,'Ref. Chile'!J:J,1)+COUNTIF('Ref. Chile'!$J$7:'Ref. Chile'!J555,'Ref. Chile'!J555)-1,"")</f>
        <v>1222</v>
      </c>
    </row>
    <row r="557" spans="31:43" ht="17.25" customHeight="1" x14ac:dyDescent="0.3">
      <c r="AE557" s="5" t="s">
        <v>552</v>
      </c>
      <c r="AF557" s="5" t="s">
        <v>3635</v>
      </c>
      <c r="AG557" s="6" t="s">
        <v>3015</v>
      </c>
      <c r="AH557" s="6" t="s">
        <v>4161</v>
      </c>
      <c r="AI557" s="7">
        <f>IFERROR(RANK('Ref. Chile'!H556,'Ref. Chile'!H:H,0)+COUNTIF('Ref. Chile'!$H$7:'Ref. Chile'!H556,'Ref. Chile'!H556)-1,"")</f>
        <v>802</v>
      </c>
      <c r="AJ557" s="7">
        <f>IFERROR(RANK('Ref. Chile'!I556,'Ref. Chile'!I:I,0)+COUNTIF('Ref. Chile'!$I$7:'Ref. Chile'!I556,'Ref. Chile'!I556)-1,"")</f>
        <v>559</v>
      </c>
      <c r="AK557" s="7">
        <f>IFERROR(RANK('Ref. Chile'!J556,'Ref. Chile'!J:J,0)+COUNTIF('Ref. Chile'!$J$7:'Ref. Chile'!J556,'Ref. Chile'!J556)-1,"")</f>
        <v>1255</v>
      </c>
      <c r="AL557" s="7">
        <f>IFERROR(RANK('Ref. Chile'!K556,'Ref. Chile'!K:K,0)+COUNTIF('Ref. Chile'!$K$7:'Ref. Chile'!K556,'Ref. Chile'!K556)-1,"")</f>
        <v>835</v>
      </c>
      <c r="AM557" s="7">
        <f>IFERROR(RANK('Ref. Chile'!L556,'Ref. Chile'!L:L,0)+COUNTIF('Ref. Chile'!$L$7:'Ref. Chile'!L556,'Ref. Chile'!L556)-1,"")</f>
        <v>262</v>
      </c>
      <c r="AN557" s="7">
        <f>IFERROR(RANK('Ref. Chile'!M556,'Ref. Chile'!M:M,0)+COUNTIF('Ref. Chile'!$M$7:'Ref. Chile'!M556,'Ref. Chile'!M556)-1,"")</f>
        <v>1196</v>
      </c>
      <c r="AO557" s="7">
        <f>IFERROR(RANK('Ref. Chile'!H556,'Ref. Chile'!H:H,1)+COUNTIF('Ref. Chile'!$H$7:'Ref. Chile'!H556,'Ref. Chile'!H556)-1,"")</f>
        <v>2001</v>
      </c>
      <c r="AP557" s="7">
        <f>IFERROR(RANK('Ref. Chile'!I556,'Ref. Chile'!I:I,1)+COUNTIF('Ref. Chile'!$I$7:'Ref. Chile'!I556,'Ref. Chile'!I556)-1,"")</f>
        <v>2194</v>
      </c>
      <c r="AQ557" s="7">
        <f>IFERROR(RANK('Ref. Chile'!J556,'Ref. Chile'!J:J,1)+COUNTIF('Ref. Chile'!$J$7:'Ref. Chile'!J556,'Ref. Chile'!J556)-1,"")</f>
        <v>1315</v>
      </c>
    </row>
    <row r="558" spans="31:43" ht="17.25" customHeight="1" x14ac:dyDescent="0.3">
      <c r="AE558" s="5" t="s">
        <v>553</v>
      </c>
      <c r="AF558" s="5" t="s">
        <v>3636</v>
      </c>
      <c r="AG558" s="6" t="s">
        <v>3015</v>
      </c>
      <c r="AH558" s="6" t="s">
        <v>4162</v>
      </c>
      <c r="AI558" s="7">
        <f>IFERROR(RANK('Ref. Chile'!H557,'Ref. Chile'!H:H,0)+COUNTIF('Ref. Chile'!$H$7:'Ref. Chile'!H557,'Ref. Chile'!H557)-1,"")</f>
        <v>906</v>
      </c>
      <c r="AJ558" s="7">
        <f>IFERROR(RANK('Ref. Chile'!I557,'Ref. Chile'!I:I,0)+COUNTIF('Ref. Chile'!$I$7:'Ref. Chile'!I557,'Ref. Chile'!I557)-1,"")</f>
        <v>724</v>
      </c>
      <c r="AK558" s="7">
        <f>IFERROR(RANK('Ref. Chile'!J557,'Ref. Chile'!J:J,0)+COUNTIF('Ref. Chile'!$J$7:'Ref. Chile'!J557,'Ref. Chile'!J557)-1,"")</f>
        <v>1660</v>
      </c>
      <c r="AL558" s="7">
        <f>IFERROR(RANK('Ref. Chile'!K557,'Ref. Chile'!K:K,0)+COUNTIF('Ref. Chile'!$K$7:'Ref. Chile'!K557,'Ref. Chile'!K557)-1,"")</f>
        <v>971</v>
      </c>
      <c r="AM558" s="7">
        <f>IFERROR(RANK('Ref. Chile'!L557,'Ref. Chile'!L:L,0)+COUNTIF('Ref. Chile'!$L$7:'Ref. Chile'!L557,'Ref. Chile'!L557)-1,"")</f>
        <v>429</v>
      </c>
      <c r="AN558" s="7">
        <f>IFERROR(RANK('Ref. Chile'!M557,'Ref. Chile'!M:M,0)+COUNTIF('Ref. Chile'!$M$7:'Ref. Chile'!M557,'Ref. Chile'!M557)-1,"")</f>
        <v>1523</v>
      </c>
      <c r="AO558" s="7">
        <f>IFERROR(RANK('Ref. Chile'!H557,'Ref. Chile'!H:H,1)+COUNTIF('Ref. Chile'!$H$7:'Ref. Chile'!H557,'Ref. Chile'!H557)-1,"")</f>
        <v>1793</v>
      </c>
      <c r="AP558" s="7">
        <f>IFERROR(RANK('Ref. Chile'!I557,'Ref. Chile'!I:I,1)+COUNTIF('Ref. Chile'!$I$7:'Ref. Chile'!I557,'Ref. Chile'!I557)-1,"")</f>
        <v>1940</v>
      </c>
      <c r="AQ558" s="7">
        <f>IFERROR(RANK('Ref. Chile'!J557,'Ref. Chile'!J:J,1)+COUNTIF('Ref. Chile'!$J$7:'Ref. Chile'!J557,'Ref. Chile'!J557)-1,"")</f>
        <v>856</v>
      </c>
    </row>
    <row r="559" spans="31:43" ht="17.25" customHeight="1" x14ac:dyDescent="0.3">
      <c r="AE559" s="5" t="s">
        <v>554</v>
      </c>
      <c r="AF559" s="5" t="s">
        <v>3637</v>
      </c>
      <c r="AG559" s="6" t="s">
        <v>3015</v>
      </c>
      <c r="AH559" s="6" t="s">
        <v>4110</v>
      </c>
      <c r="AI559" s="7">
        <f>IFERROR(RANK('Ref. Chile'!H558,'Ref. Chile'!H:H,0)+COUNTIF('Ref. Chile'!$H$7:'Ref. Chile'!H558,'Ref. Chile'!H558)-1,"")</f>
        <v>740</v>
      </c>
      <c r="AJ559" s="7">
        <f>IFERROR(RANK('Ref. Chile'!I558,'Ref. Chile'!I:I,0)+COUNTIF('Ref. Chile'!$I$7:'Ref. Chile'!I558,'Ref. Chile'!I558)-1,"")</f>
        <v>536</v>
      </c>
      <c r="AK559" s="7">
        <f>IFERROR(RANK('Ref. Chile'!J558,'Ref. Chile'!J:J,0)+COUNTIF('Ref. Chile'!$J$7:'Ref. Chile'!J558,'Ref. Chile'!J558)-1,"")</f>
        <v>1296</v>
      </c>
      <c r="AL559" s="7">
        <f>IFERROR(RANK('Ref. Chile'!K558,'Ref. Chile'!K:K,0)+COUNTIF('Ref. Chile'!$K$7:'Ref. Chile'!K558,'Ref. Chile'!K558)-1,"")</f>
        <v>764</v>
      </c>
      <c r="AM559" s="7">
        <f>IFERROR(RANK('Ref. Chile'!L558,'Ref. Chile'!L:L,0)+COUNTIF('Ref. Chile'!$L$7:'Ref. Chile'!L558,'Ref. Chile'!L558)-1,"")</f>
        <v>240</v>
      </c>
      <c r="AN559" s="7">
        <f>IFERROR(RANK('Ref. Chile'!M558,'Ref. Chile'!M:M,0)+COUNTIF('Ref. Chile'!$M$7:'Ref. Chile'!M558,'Ref. Chile'!M558)-1,"")</f>
        <v>1178</v>
      </c>
      <c r="AO559" s="7">
        <f>IFERROR(RANK('Ref. Chile'!H558,'Ref. Chile'!H:H,1)+COUNTIF('Ref. Chile'!$H$7:'Ref. Chile'!H558,'Ref. Chile'!H558)-1,"")</f>
        <v>2063</v>
      </c>
      <c r="AP559" s="7">
        <f>IFERROR(RANK('Ref. Chile'!I558,'Ref. Chile'!I:I,1)+COUNTIF('Ref. Chile'!$I$7:'Ref. Chile'!I558,'Ref. Chile'!I558)-1,"")</f>
        <v>2217</v>
      </c>
      <c r="AQ559" s="7">
        <f>IFERROR(RANK('Ref. Chile'!J558,'Ref. Chile'!J:J,1)+COUNTIF('Ref. Chile'!$J$7:'Ref. Chile'!J558,'Ref. Chile'!J558)-1,"")</f>
        <v>1274</v>
      </c>
    </row>
    <row r="560" spans="31:43" ht="17.25" customHeight="1" x14ac:dyDescent="0.3">
      <c r="AE560" s="5" t="s">
        <v>555</v>
      </c>
      <c r="AF560" s="5" t="s">
        <v>3638</v>
      </c>
      <c r="AG560" s="6" t="s">
        <v>3016</v>
      </c>
      <c r="AH560" s="6" t="s">
        <v>4088</v>
      </c>
      <c r="AI560" s="7">
        <f>IFERROR(RANK('Ref. Chile'!H559,'Ref. Chile'!H:H,0)+COUNTIF('Ref. Chile'!$H$7:'Ref. Chile'!H559,'Ref. Chile'!H559)-1,"")</f>
        <v>89</v>
      </c>
      <c r="AJ560" s="7">
        <f>IFERROR(RANK('Ref. Chile'!I559,'Ref. Chile'!I:I,0)+COUNTIF('Ref. Chile'!$I$7:'Ref. Chile'!I559,'Ref. Chile'!I559)-1,"")</f>
        <v>1401</v>
      </c>
      <c r="AK560" s="7">
        <f>IFERROR(RANK('Ref. Chile'!J559,'Ref. Chile'!J:J,0)+COUNTIF('Ref. Chile'!$J$7:'Ref. Chile'!J559,'Ref. Chile'!J559)-1,"")</f>
        <v>427</v>
      </c>
      <c r="AL560" s="7">
        <f>IFERROR(RANK('Ref. Chile'!K559,'Ref. Chile'!K:K,0)+COUNTIF('Ref. Chile'!$K$7:'Ref. Chile'!K559,'Ref. Chile'!K559)-1,"")</f>
        <v>48</v>
      </c>
      <c r="AM560" s="7">
        <f>IFERROR(RANK('Ref. Chile'!L559,'Ref. Chile'!L:L,0)+COUNTIF('Ref. Chile'!$L$7:'Ref. Chile'!L559,'Ref. Chile'!L559)-1,"")</f>
        <v>1140</v>
      </c>
      <c r="AN560" s="7">
        <f>IFERROR(RANK('Ref. Chile'!M559,'Ref. Chile'!M:M,0)+COUNTIF('Ref. Chile'!$M$7:'Ref. Chile'!M559,'Ref. Chile'!M559)-1,"")</f>
        <v>359</v>
      </c>
      <c r="AO560" s="7">
        <f>IFERROR(RANK('Ref. Chile'!H559,'Ref. Chile'!H:H,1)+COUNTIF('Ref. Chile'!$H$7:'Ref. Chile'!H559,'Ref. Chile'!H559)-1,"")</f>
        <v>2714</v>
      </c>
      <c r="AP560" s="7">
        <f>IFERROR(RANK('Ref. Chile'!I559,'Ref. Chile'!I:I,1)+COUNTIF('Ref. Chile'!$I$7:'Ref. Chile'!I559,'Ref. Chile'!I559)-1,"")</f>
        <v>1352</v>
      </c>
      <c r="AQ560" s="7">
        <f>IFERROR(RANK('Ref. Chile'!J559,'Ref. Chile'!J:J,1)+COUNTIF('Ref. Chile'!$J$7:'Ref. Chile'!J559,'Ref. Chile'!J559)-1,"")</f>
        <v>2143</v>
      </c>
    </row>
    <row r="561" spans="31:43" ht="17.25" customHeight="1" x14ac:dyDescent="0.3">
      <c r="AE561" s="5" t="s">
        <v>556</v>
      </c>
      <c r="AF561" s="5" t="s">
        <v>3639</v>
      </c>
      <c r="AG561" s="6" t="s">
        <v>3016</v>
      </c>
      <c r="AH561" s="6" t="s">
        <v>4146</v>
      </c>
      <c r="AI561" s="7">
        <f>IFERROR(RANK('Ref. Chile'!H560,'Ref. Chile'!H:H,0)+COUNTIF('Ref. Chile'!$H$7:'Ref. Chile'!H560,'Ref. Chile'!H560)-1,"")</f>
        <v>88</v>
      </c>
      <c r="AJ561" s="7">
        <f>IFERROR(RANK('Ref. Chile'!I560,'Ref. Chile'!I:I,0)+COUNTIF('Ref. Chile'!$I$7:'Ref. Chile'!I560,'Ref. Chile'!I560)-1,"")</f>
        <v>1400</v>
      </c>
      <c r="AK561" s="7">
        <f>IFERROR(RANK('Ref. Chile'!J560,'Ref. Chile'!J:J,0)+COUNTIF('Ref. Chile'!$J$7:'Ref. Chile'!J560,'Ref. Chile'!J560)-1,"")</f>
        <v>474</v>
      </c>
      <c r="AL561" s="7">
        <f>IFERROR(RANK('Ref. Chile'!K560,'Ref. Chile'!K:K,0)+COUNTIF('Ref. Chile'!$K$7:'Ref. Chile'!K560,'Ref. Chile'!K560)-1,"")</f>
        <v>49</v>
      </c>
      <c r="AM561" s="7">
        <f>IFERROR(RANK('Ref. Chile'!L560,'Ref. Chile'!L:L,0)+COUNTIF('Ref. Chile'!$L$7:'Ref. Chile'!L560,'Ref. Chile'!L560)-1,"")</f>
        <v>1139</v>
      </c>
      <c r="AN561" s="7">
        <f>IFERROR(RANK('Ref. Chile'!M560,'Ref. Chile'!M:M,0)+COUNTIF('Ref. Chile'!$M$7:'Ref. Chile'!M560,'Ref. Chile'!M560)-1,"")</f>
        <v>426</v>
      </c>
      <c r="AO561" s="7">
        <f>IFERROR(RANK('Ref. Chile'!H560,'Ref. Chile'!H:H,1)+COUNTIF('Ref. Chile'!$H$7:'Ref. Chile'!H560,'Ref. Chile'!H560)-1,"")</f>
        <v>2715</v>
      </c>
      <c r="AP561" s="7">
        <f>IFERROR(RANK('Ref. Chile'!I560,'Ref. Chile'!I:I,1)+COUNTIF('Ref. Chile'!$I$7:'Ref. Chile'!I560,'Ref. Chile'!I560)-1,"")</f>
        <v>1353</v>
      </c>
      <c r="AQ561" s="7">
        <f>IFERROR(RANK('Ref. Chile'!J560,'Ref. Chile'!J:J,1)+COUNTIF('Ref. Chile'!$J$7:'Ref. Chile'!J560,'Ref. Chile'!J560)-1,"")</f>
        <v>2096</v>
      </c>
    </row>
    <row r="562" spans="31:43" ht="17.25" customHeight="1" x14ac:dyDescent="0.3">
      <c r="AE562" s="5" t="s">
        <v>557</v>
      </c>
      <c r="AF562" s="5" t="s">
        <v>3640</v>
      </c>
      <c r="AG562" s="6" t="s">
        <v>3016</v>
      </c>
      <c r="AH562" s="6" t="s">
        <v>4161</v>
      </c>
      <c r="AI562" s="7">
        <f>IFERROR(RANK('Ref. Chile'!H561,'Ref. Chile'!H:H,0)+COUNTIF('Ref. Chile'!$H$7:'Ref. Chile'!H561,'Ref. Chile'!H561)-1,"")</f>
        <v>90</v>
      </c>
      <c r="AJ562" s="7">
        <f>IFERROR(RANK('Ref. Chile'!I561,'Ref. Chile'!I:I,0)+COUNTIF('Ref. Chile'!$I$7:'Ref. Chile'!I561,'Ref. Chile'!I561)-1,"")</f>
        <v>1402</v>
      </c>
      <c r="AK562" s="7">
        <f>IFERROR(RANK('Ref. Chile'!J561,'Ref. Chile'!J:J,0)+COUNTIF('Ref. Chile'!$J$7:'Ref. Chile'!J561,'Ref. Chile'!J561)-1,"")</f>
        <v>459</v>
      </c>
      <c r="AL562" s="7">
        <f>IFERROR(RANK('Ref. Chile'!K561,'Ref. Chile'!K:K,0)+COUNTIF('Ref. Chile'!$K$7:'Ref. Chile'!K561,'Ref. Chile'!K561)-1,"")</f>
        <v>50</v>
      </c>
      <c r="AM562" s="7">
        <f>IFERROR(RANK('Ref. Chile'!L561,'Ref. Chile'!L:L,0)+COUNTIF('Ref. Chile'!$L$7:'Ref. Chile'!L561,'Ref. Chile'!L561)-1,"")</f>
        <v>1141</v>
      </c>
      <c r="AN562" s="7">
        <f>IFERROR(RANK('Ref. Chile'!M561,'Ref. Chile'!M:M,0)+COUNTIF('Ref. Chile'!$M$7:'Ref. Chile'!M561,'Ref. Chile'!M561)-1,"")</f>
        <v>409</v>
      </c>
      <c r="AO562" s="7">
        <f>IFERROR(RANK('Ref. Chile'!H561,'Ref. Chile'!H:H,1)+COUNTIF('Ref. Chile'!$H$7:'Ref. Chile'!H561,'Ref. Chile'!H561)-1,"")</f>
        <v>2713</v>
      </c>
      <c r="AP562" s="7">
        <f>IFERROR(RANK('Ref. Chile'!I561,'Ref. Chile'!I:I,1)+COUNTIF('Ref. Chile'!$I$7:'Ref. Chile'!I561,'Ref. Chile'!I561)-1,"")</f>
        <v>1351</v>
      </c>
      <c r="AQ562" s="7">
        <f>IFERROR(RANK('Ref. Chile'!J561,'Ref. Chile'!J:J,1)+COUNTIF('Ref. Chile'!$J$7:'Ref. Chile'!J561,'Ref. Chile'!J561)-1,"")</f>
        <v>2111</v>
      </c>
    </row>
    <row r="563" spans="31:43" ht="17.25" customHeight="1" x14ac:dyDescent="0.3">
      <c r="AE563" s="5" t="s">
        <v>558</v>
      </c>
      <c r="AF563" s="5" t="s">
        <v>3641</v>
      </c>
      <c r="AG563" s="6" t="s">
        <v>3016</v>
      </c>
      <c r="AH563" s="6" t="s">
        <v>4162</v>
      </c>
      <c r="AI563" s="7">
        <f>IFERROR(RANK('Ref. Chile'!H562,'Ref. Chile'!H:H,0)+COUNTIF('Ref. Chile'!$H$7:'Ref. Chile'!H562,'Ref. Chile'!H562)-1,"")</f>
        <v>65</v>
      </c>
      <c r="AJ563" s="7">
        <f>IFERROR(RANK('Ref. Chile'!I562,'Ref. Chile'!I:I,0)+COUNTIF('Ref. Chile'!$I$7:'Ref. Chile'!I562,'Ref. Chile'!I562)-1,"")</f>
        <v>1366</v>
      </c>
      <c r="AK563" s="7">
        <f>IFERROR(RANK('Ref. Chile'!J562,'Ref. Chile'!J:J,0)+COUNTIF('Ref. Chile'!$J$7:'Ref. Chile'!J562,'Ref. Chile'!J562)-1,"")</f>
        <v>479</v>
      </c>
      <c r="AL563" s="7">
        <f>IFERROR(RANK('Ref. Chile'!K562,'Ref. Chile'!K:K,0)+COUNTIF('Ref. Chile'!$K$7:'Ref. Chile'!K562,'Ref. Chile'!K562)-1,"")</f>
        <v>24</v>
      </c>
      <c r="AM563" s="7">
        <f>IFERROR(RANK('Ref. Chile'!L562,'Ref. Chile'!L:L,0)+COUNTIF('Ref. Chile'!$L$7:'Ref. Chile'!L562,'Ref. Chile'!L562)-1,"")</f>
        <v>1109</v>
      </c>
      <c r="AN563" s="7">
        <f>IFERROR(RANK('Ref. Chile'!M562,'Ref. Chile'!M:M,0)+COUNTIF('Ref. Chile'!$M$7:'Ref. Chile'!M562,'Ref. Chile'!M562)-1,"")</f>
        <v>334</v>
      </c>
      <c r="AO563" s="7">
        <f>IFERROR(RANK('Ref. Chile'!H562,'Ref. Chile'!H:H,1)+COUNTIF('Ref. Chile'!$H$7:'Ref. Chile'!H562,'Ref. Chile'!H562)-1,"")</f>
        <v>2738</v>
      </c>
      <c r="AP563" s="7">
        <f>IFERROR(RANK('Ref. Chile'!I562,'Ref. Chile'!I:I,1)+COUNTIF('Ref. Chile'!$I$7:'Ref. Chile'!I562,'Ref. Chile'!I562)-1,"")</f>
        <v>1387</v>
      </c>
      <c r="AQ563" s="7">
        <f>IFERROR(RANK('Ref. Chile'!J562,'Ref. Chile'!J:J,1)+COUNTIF('Ref. Chile'!$J$7:'Ref. Chile'!J562,'Ref. Chile'!J562)-1,"")</f>
        <v>2091</v>
      </c>
    </row>
    <row r="564" spans="31:43" ht="17.25" customHeight="1" x14ac:dyDescent="0.3">
      <c r="AE564" s="5" t="s">
        <v>559</v>
      </c>
      <c r="AF564" s="5" t="s">
        <v>3642</v>
      </c>
      <c r="AG564" s="6" t="s">
        <v>3016</v>
      </c>
      <c r="AH564" s="6" t="s">
        <v>4148</v>
      </c>
      <c r="AI564" s="7">
        <f>IFERROR(RANK('Ref. Chile'!H563,'Ref. Chile'!H:H,0)+COUNTIF('Ref. Chile'!$H$7:'Ref. Chile'!H563,'Ref. Chile'!H563)-1,"")</f>
        <v>86</v>
      </c>
      <c r="AJ564" s="7">
        <f>IFERROR(RANK('Ref. Chile'!I563,'Ref. Chile'!I:I,0)+COUNTIF('Ref. Chile'!$I$7:'Ref. Chile'!I563,'Ref. Chile'!I563)-1,"")</f>
        <v>1403</v>
      </c>
      <c r="AK564" s="7">
        <f>IFERROR(RANK('Ref. Chile'!J563,'Ref. Chile'!J:J,0)+COUNTIF('Ref. Chile'!$J$7:'Ref. Chile'!J563,'Ref. Chile'!J563)-1,"")</f>
        <v>494</v>
      </c>
      <c r="AL564" s="7">
        <f>IFERROR(RANK('Ref. Chile'!K563,'Ref. Chile'!K:K,0)+COUNTIF('Ref. Chile'!$K$7:'Ref. Chile'!K563,'Ref. Chile'!K563)-1,"")</f>
        <v>46</v>
      </c>
      <c r="AM564" s="7">
        <f>IFERROR(RANK('Ref. Chile'!L563,'Ref. Chile'!L:L,0)+COUNTIF('Ref. Chile'!$L$7:'Ref. Chile'!L563,'Ref. Chile'!L563)-1,"")</f>
        <v>1142</v>
      </c>
      <c r="AN564" s="7">
        <f>IFERROR(RANK('Ref. Chile'!M563,'Ref. Chile'!M:M,0)+COUNTIF('Ref. Chile'!$M$7:'Ref. Chile'!M563,'Ref. Chile'!M563)-1,"")</f>
        <v>457</v>
      </c>
      <c r="AO564" s="7">
        <f>IFERROR(RANK('Ref. Chile'!H563,'Ref. Chile'!H:H,1)+COUNTIF('Ref. Chile'!$H$7:'Ref. Chile'!H563,'Ref. Chile'!H563)-1,"")</f>
        <v>2717</v>
      </c>
      <c r="AP564" s="7">
        <f>IFERROR(RANK('Ref. Chile'!I563,'Ref. Chile'!I:I,1)+COUNTIF('Ref. Chile'!$I$7:'Ref. Chile'!I563,'Ref. Chile'!I563)-1,"")</f>
        <v>1350</v>
      </c>
      <c r="AQ564" s="7">
        <f>IFERROR(RANK('Ref. Chile'!J563,'Ref. Chile'!J:J,1)+COUNTIF('Ref. Chile'!$J$7:'Ref. Chile'!J563,'Ref. Chile'!J563)-1,"")</f>
        <v>2076</v>
      </c>
    </row>
    <row r="565" spans="31:43" ht="17.25" customHeight="1" x14ac:dyDescent="0.3">
      <c r="AE565" s="5" t="s">
        <v>560</v>
      </c>
      <c r="AF565" s="5" t="s">
        <v>3643</v>
      </c>
      <c r="AG565" s="6" t="s">
        <v>3017</v>
      </c>
      <c r="AH565" s="6" t="s">
        <v>4088</v>
      </c>
      <c r="AI565" s="7">
        <f>IFERROR(RANK('Ref. Chile'!H564,'Ref. Chile'!H:H,0)+COUNTIF('Ref. Chile'!$H$7:'Ref. Chile'!H564,'Ref. Chile'!H564)-1,"")</f>
        <v>1956</v>
      </c>
      <c r="AJ565" s="7">
        <f>IFERROR(RANK('Ref. Chile'!I564,'Ref. Chile'!I:I,0)+COUNTIF('Ref. Chile'!$I$7:'Ref. Chile'!I564,'Ref. Chile'!I564)-1,"")</f>
        <v>1364</v>
      </c>
      <c r="AK565" s="7">
        <f>IFERROR(RANK('Ref. Chile'!J564,'Ref. Chile'!J:J,0)+COUNTIF('Ref. Chile'!$J$7:'Ref. Chile'!J564,'Ref. Chile'!J564)-1,"")</f>
        <v>1513</v>
      </c>
      <c r="AL565" s="7">
        <f>IFERROR(RANK('Ref. Chile'!K564,'Ref. Chile'!K:K,0)+COUNTIF('Ref. Chile'!$K$7:'Ref. Chile'!K564,'Ref. Chile'!K564)-1,"")</f>
        <v>1940</v>
      </c>
      <c r="AM565" s="7">
        <f>IFERROR(RANK('Ref. Chile'!L564,'Ref. Chile'!L:L,0)+COUNTIF('Ref. Chile'!$L$7:'Ref. Chile'!L564,'Ref. Chile'!L564)-1,"")</f>
        <v>1506</v>
      </c>
      <c r="AN565" s="7">
        <f>IFERROR(RANK('Ref. Chile'!M564,'Ref. Chile'!M:M,0)+COUNTIF('Ref. Chile'!$M$7:'Ref. Chile'!M564,'Ref. Chile'!M564)-1,"")</f>
        <v>1657</v>
      </c>
      <c r="AO565" s="7">
        <f>IFERROR(RANK('Ref. Chile'!H564,'Ref. Chile'!H:H,1)+COUNTIF('Ref. Chile'!$H$7:'Ref. Chile'!H564,'Ref. Chile'!H564)-1,"")</f>
        <v>847</v>
      </c>
      <c r="AP565" s="7">
        <f>IFERROR(RANK('Ref. Chile'!I564,'Ref. Chile'!I:I,1)+COUNTIF('Ref. Chile'!$I$7:'Ref. Chile'!I564,'Ref. Chile'!I564)-1,"")</f>
        <v>1389</v>
      </c>
      <c r="AQ565" s="7">
        <f>IFERROR(RANK('Ref. Chile'!J564,'Ref. Chile'!J:J,1)+COUNTIF('Ref. Chile'!$J$7:'Ref. Chile'!J564,'Ref. Chile'!J564)-1,"")</f>
        <v>1057</v>
      </c>
    </row>
    <row r="566" spans="31:43" ht="17.25" customHeight="1" x14ac:dyDescent="0.3">
      <c r="AE566" s="5" t="s">
        <v>561</v>
      </c>
      <c r="AF566" s="5" t="s">
        <v>3644</v>
      </c>
      <c r="AG566" s="6" t="s">
        <v>3017</v>
      </c>
      <c r="AH566" s="6" t="s">
        <v>4146</v>
      </c>
      <c r="AI566" s="7">
        <f>IFERROR(RANK('Ref. Chile'!H565,'Ref. Chile'!H:H,0)+COUNTIF('Ref. Chile'!$H$7:'Ref. Chile'!H565,'Ref. Chile'!H565)-1,"")</f>
        <v>1973</v>
      </c>
      <c r="AJ566" s="7">
        <f>IFERROR(RANK('Ref. Chile'!I565,'Ref. Chile'!I:I,0)+COUNTIF('Ref. Chile'!$I$7:'Ref. Chile'!I565,'Ref. Chile'!I565)-1,"")</f>
        <v>1480</v>
      </c>
      <c r="AK566" s="7">
        <f>IFERROR(RANK('Ref. Chile'!J565,'Ref. Chile'!J:J,0)+COUNTIF('Ref. Chile'!$J$7:'Ref. Chile'!J565,'Ref. Chile'!J565)-1,"")</f>
        <v>1815</v>
      </c>
      <c r="AL566" s="7">
        <f>IFERROR(RANK('Ref. Chile'!K565,'Ref. Chile'!K:K,0)+COUNTIF('Ref. Chile'!$K$7:'Ref. Chile'!K565,'Ref. Chile'!K565)-1,"")</f>
        <v>1960</v>
      </c>
      <c r="AM566" s="7">
        <f>IFERROR(RANK('Ref. Chile'!L565,'Ref. Chile'!L:L,0)+COUNTIF('Ref. Chile'!$L$7:'Ref. Chile'!L565,'Ref. Chile'!L565)-1,"")</f>
        <v>1531</v>
      </c>
      <c r="AN566" s="7">
        <f>IFERROR(RANK('Ref. Chile'!M565,'Ref. Chile'!M:M,0)+COUNTIF('Ref. Chile'!$M$7:'Ref. Chile'!M565,'Ref. Chile'!M565)-1,"")</f>
        <v>1756</v>
      </c>
      <c r="AO566" s="7">
        <f>IFERROR(RANK('Ref. Chile'!H565,'Ref. Chile'!H:H,1)+COUNTIF('Ref. Chile'!$H$7:'Ref. Chile'!H565,'Ref. Chile'!H565)-1,"")</f>
        <v>830</v>
      </c>
      <c r="AP566" s="7">
        <f>IFERROR(RANK('Ref. Chile'!I565,'Ref. Chile'!I:I,1)+COUNTIF('Ref. Chile'!$I$7:'Ref. Chile'!I565,'Ref. Chile'!I565)-1,"")</f>
        <v>1273</v>
      </c>
      <c r="AQ566" s="7">
        <f>IFERROR(RANK('Ref. Chile'!J565,'Ref. Chile'!J:J,1)+COUNTIF('Ref. Chile'!$J$7:'Ref. Chile'!J565,'Ref. Chile'!J565)-1,"")</f>
        <v>755</v>
      </c>
    </row>
    <row r="567" spans="31:43" ht="17.25" customHeight="1" x14ac:dyDescent="0.3">
      <c r="AE567" s="5" t="s">
        <v>562</v>
      </c>
      <c r="AF567" s="5" t="s">
        <v>3645</v>
      </c>
      <c r="AG567" s="6" t="s">
        <v>3017</v>
      </c>
      <c r="AH567" s="6" t="s">
        <v>4094</v>
      </c>
      <c r="AI567" s="7">
        <f>IFERROR(RANK('Ref. Chile'!H566,'Ref. Chile'!H:H,0)+COUNTIF('Ref. Chile'!$H$7:'Ref. Chile'!H566,'Ref. Chile'!H566)-1,"")</f>
        <v>1967</v>
      </c>
      <c r="AJ567" s="7">
        <f>IFERROR(RANK('Ref. Chile'!I566,'Ref. Chile'!I:I,0)+COUNTIF('Ref. Chile'!$I$7:'Ref. Chile'!I566,'Ref. Chile'!I566)-1,"")</f>
        <v>1464</v>
      </c>
      <c r="AK567" s="7">
        <f>IFERROR(RANK('Ref. Chile'!J566,'Ref. Chile'!J:J,0)+COUNTIF('Ref. Chile'!$J$7:'Ref. Chile'!J566,'Ref. Chile'!J566)-1,"")</f>
        <v>1772</v>
      </c>
      <c r="AL567" s="7">
        <f>IFERROR(RANK('Ref. Chile'!K566,'Ref. Chile'!K:K,0)+COUNTIF('Ref. Chile'!$K$7:'Ref. Chile'!K566,'Ref. Chile'!K566)-1,"")</f>
        <v>1954</v>
      </c>
      <c r="AM567" s="7">
        <f>IFERROR(RANK('Ref. Chile'!L566,'Ref. Chile'!L:L,0)+COUNTIF('Ref. Chile'!$L$7:'Ref. Chile'!L566,'Ref. Chile'!L566)-1,"")</f>
        <v>1523</v>
      </c>
      <c r="AN567" s="7">
        <f>IFERROR(RANK('Ref. Chile'!M566,'Ref. Chile'!M:M,0)+COUNTIF('Ref. Chile'!$M$7:'Ref. Chile'!M566,'Ref. Chile'!M566)-1,"")</f>
        <v>1738</v>
      </c>
      <c r="AO567" s="7">
        <f>IFERROR(RANK('Ref. Chile'!H566,'Ref. Chile'!H:H,1)+COUNTIF('Ref. Chile'!$H$7:'Ref. Chile'!H566,'Ref. Chile'!H566)-1,"")</f>
        <v>836</v>
      </c>
      <c r="AP567" s="7">
        <f>IFERROR(RANK('Ref. Chile'!I566,'Ref. Chile'!I:I,1)+COUNTIF('Ref. Chile'!$I$7:'Ref. Chile'!I566,'Ref. Chile'!I566)-1,"")</f>
        <v>1289</v>
      </c>
      <c r="AQ567" s="7">
        <f>IFERROR(RANK('Ref. Chile'!J566,'Ref. Chile'!J:J,1)+COUNTIF('Ref. Chile'!$J$7:'Ref. Chile'!J566,'Ref. Chile'!J566)-1,"")</f>
        <v>798</v>
      </c>
    </row>
    <row r="568" spans="31:43" ht="17.25" customHeight="1" x14ac:dyDescent="0.3">
      <c r="AE568" s="5" t="s">
        <v>563</v>
      </c>
      <c r="AF568" s="5" t="s">
        <v>3646</v>
      </c>
      <c r="AG568" s="6" t="s">
        <v>3017</v>
      </c>
      <c r="AH568" s="6" t="s">
        <v>4095</v>
      </c>
      <c r="AI568" s="7">
        <f>IFERROR(RANK('Ref. Chile'!H567,'Ref. Chile'!H:H,0)+COUNTIF('Ref. Chile'!$H$7:'Ref. Chile'!H567,'Ref. Chile'!H567)-1,"")</f>
        <v>907</v>
      </c>
      <c r="AJ568" s="7">
        <f>IFERROR(RANK('Ref. Chile'!I567,'Ref. Chile'!I:I,0)+COUNTIF('Ref. Chile'!$I$7:'Ref. Chile'!I567,'Ref. Chile'!I567)-1,"")</f>
        <v>725</v>
      </c>
      <c r="AK568" s="7">
        <f>IFERROR(RANK('Ref. Chile'!J567,'Ref. Chile'!J:J,0)+COUNTIF('Ref. Chile'!$J$7:'Ref. Chile'!J567,'Ref. Chile'!J567)-1,"")</f>
        <v>1661</v>
      </c>
      <c r="AL568" s="7">
        <f>IFERROR(RANK('Ref. Chile'!K567,'Ref. Chile'!K:K,0)+COUNTIF('Ref. Chile'!$K$7:'Ref. Chile'!K567,'Ref. Chile'!K567)-1,"")</f>
        <v>972</v>
      </c>
      <c r="AM568" s="7">
        <f>IFERROR(RANK('Ref. Chile'!L567,'Ref. Chile'!L:L,0)+COUNTIF('Ref. Chile'!$L$7:'Ref. Chile'!L567,'Ref. Chile'!L567)-1,"")</f>
        <v>430</v>
      </c>
      <c r="AN568" s="7">
        <f>IFERROR(RANK('Ref. Chile'!M567,'Ref. Chile'!M:M,0)+COUNTIF('Ref. Chile'!$M$7:'Ref. Chile'!M567,'Ref. Chile'!M567)-1,"")</f>
        <v>1524</v>
      </c>
      <c r="AO568" s="7">
        <f>IFERROR(RANK('Ref. Chile'!H567,'Ref. Chile'!H:H,1)+COUNTIF('Ref. Chile'!$H$7:'Ref. Chile'!H567,'Ref. Chile'!H567)-1,"")</f>
        <v>1794</v>
      </c>
      <c r="AP568" s="7">
        <f>IFERROR(RANK('Ref. Chile'!I567,'Ref. Chile'!I:I,1)+COUNTIF('Ref. Chile'!$I$7:'Ref. Chile'!I567,'Ref. Chile'!I567)-1,"")</f>
        <v>1941</v>
      </c>
      <c r="AQ568" s="7">
        <f>IFERROR(RANK('Ref. Chile'!J567,'Ref. Chile'!J:J,1)+COUNTIF('Ref. Chile'!$J$7:'Ref. Chile'!J567,'Ref. Chile'!J567)-1,"")</f>
        <v>857</v>
      </c>
    </row>
    <row r="569" spans="31:43" ht="17.25" customHeight="1" x14ac:dyDescent="0.3">
      <c r="AE569" s="5" t="s">
        <v>564</v>
      </c>
      <c r="AF569" s="5" t="s">
        <v>3647</v>
      </c>
      <c r="AG569" s="6" t="s">
        <v>3017</v>
      </c>
      <c r="AH569" s="6" t="s">
        <v>4102</v>
      </c>
      <c r="AI569" s="7">
        <f>IFERROR(RANK('Ref. Chile'!H568,'Ref. Chile'!H:H,0)+COUNTIF('Ref. Chile'!$H$7:'Ref. Chile'!H568,'Ref. Chile'!H568)-1,"")</f>
        <v>1957</v>
      </c>
      <c r="AJ569" s="7">
        <f>IFERROR(RANK('Ref. Chile'!I568,'Ref. Chile'!I:I,0)+COUNTIF('Ref. Chile'!$I$7:'Ref. Chile'!I568,'Ref. Chile'!I568)-1,"")</f>
        <v>1365</v>
      </c>
      <c r="AK569" s="7">
        <f>IFERROR(RANK('Ref. Chile'!J568,'Ref. Chile'!J:J,0)+COUNTIF('Ref. Chile'!$J$7:'Ref. Chile'!J568,'Ref. Chile'!J568)-1,"")</f>
        <v>1514</v>
      </c>
      <c r="AL569" s="7">
        <f>IFERROR(RANK('Ref. Chile'!K568,'Ref. Chile'!K:K,0)+COUNTIF('Ref. Chile'!$K$7:'Ref. Chile'!K568,'Ref. Chile'!K568)-1,"")</f>
        <v>1941</v>
      </c>
      <c r="AM569" s="7">
        <f>IFERROR(RANK('Ref. Chile'!L568,'Ref. Chile'!L:L,0)+COUNTIF('Ref. Chile'!$L$7:'Ref. Chile'!L568,'Ref. Chile'!L568)-1,"")</f>
        <v>1507</v>
      </c>
      <c r="AN569" s="7">
        <f>IFERROR(RANK('Ref. Chile'!M568,'Ref. Chile'!M:M,0)+COUNTIF('Ref. Chile'!$M$7:'Ref. Chile'!M568,'Ref. Chile'!M568)-1,"")</f>
        <v>1658</v>
      </c>
      <c r="AO569" s="7">
        <f>IFERROR(RANK('Ref. Chile'!H568,'Ref. Chile'!H:H,1)+COUNTIF('Ref. Chile'!$H$7:'Ref. Chile'!H568,'Ref. Chile'!H568)-1,"")</f>
        <v>846</v>
      </c>
      <c r="AP569" s="7">
        <f>IFERROR(RANK('Ref. Chile'!I568,'Ref. Chile'!I:I,1)+COUNTIF('Ref. Chile'!$I$7:'Ref. Chile'!I568,'Ref. Chile'!I568)-1,"")</f>
        <v>1388</v>
      </c>
      <c r="AQ569" s="7">
        <f>IFERROR(RANK('Ref. Chile'!J568,'Ref. Chile'!J:J,1)+COUNTIF('Ref. Chile'!$J$7:'Ref. Chile'!J568,'Ref. Chile'!J568)-1,"")</f>
        <v>1056</v>
      </c>
    </row>
    <row r="570" spans="31:43" ht="17.25" customHeight="1" x14ac:dyDescent="0.3">
      <c r="AE570" s="5" t="s">
        <v>565</v>
      </c>
      <c r="AF570" s="5" t="s">
        <v>3648</v>
      </c>
      <c r="AG570" s="6" t="s">
        <v>3017</v>
      </c>
      <c r="AH570" s="6" t="s">
        <v>4161</v>
      </c>
      <c r="AI570" s="7">
        <f>IFERROR(RANK('Ref. Chile'!H569,'Ref. Chile'!H:H,0)+COUNTIF('Ref. Chile'!$H$7:'Ref. Chile'!H569,'Ref. Chile'!H569)-1,"")</f>
        <v>1965</v>
      </c>
      <c r="AJ570" s="7">
        <f>IFERROR(RANK('Ref. Chile'!I569,'Ref. Chile'!I:I,0)+COUNTIF('Ref. Chile'!$I$7:'Ref. Chile'!I569,'Ref. Chile'!I569)-1,"")</f>
        <v>1459</v>
      </c>
      <c r="AK570" s="7">
        <f>IFERROR(RANK('Ref. Chile'!J569,'Ref. Chile'!J:J,0)+COUNTIF('Ref. Chile'!$J$7:'Ref. Chile'!J569,'Ref. Chile'!J569)-1,"")</f>
        <v>1759</v>
      </c>
      <c r="AL570" s="7">
        <f>IFERROR(RANK('Ref. Chile'!K569,'Ref. Chile'!K:K,0)+COUNTIF('Ref. Chile'!$K$7:'Ref. Chile'!K569,'Ref. Chile'!K569)-1,"")</f>
        <v>1951</v>
      </c>
      <c r="AM570" s="7">
        <f>IFERROR(RANK('Ref. Chile'!L569,'Ref. Chile'!L:L,0)+COUNTIF('Ref. Chile'!$L$7:'Ref. Chile'!L569,'Ref. Chile'!L569)-1,"")</f>
        <v>1521</v>
      </c>
      <c r="AN570" s="7">
        <f>IFERROR(RANK('Ref. Chile'!M569,'Ref. Chile'!M:M,0)+COUNTIF('Ref. Chile'!$M$7:'Ref. Chile'!M569,'Ref. Chile'!M569)-1,"")</f>
        <v>1727</v>
      </c>
      <c r="AO570" s="7">
        <f>IFERROR(RANK('Ref. Chile'!H569,'Ref. Chile'!H:H,1)+COUNTIF('Ref. Chile'!$H$7:'Ref. Chile'!H569,'Ref. Chile'!H569)-1,"")</f>
        <v>838</v>
      </c>
      <c r="AP570" s="7">
        <f>IFERROR(RANK('Ref. Chile'!I569,'Ref. Chile'!I:I,1)+COUNTIF('Ref. Chile'!$I$7:'Ref. Chile'!I569,'Ref. Chile'!I569)-1,"")</f>
        <v>1294</v>
      </c>
      <c r="AQ570" s="7">
        <f>IFERROR(RANK('Ref. Chile'!J569,'Ref. Chile'!J:J,1)+COUNTIF('Ref. Chile'!$J$7:'Ref. Chile'!J569,'Ref. Chile'!J569)-1,"")</f>
        <v>811</v>
      </c>
    </row>
    <row r="571" spans="31:43" ht="17.25" customHeight="1" x14ac:dyDescent="0.3">
      <c r="AE571" s="5" t="s">
        <v>566</v>
      </c>
      <c r="AF571" s="5" t="s">
        <v>3649</v>
      </c>
      <c r="AG571" s="6" t="s">
        <v>3017</v>
      </c>
      <c r="AH571" s="6" t="s">
        <v>4163</v>
      </c>
      <c r="AI571" s="7">
        <f>IFERROR(RANK('Ref. Chile'!H570,'Ref. Chile'!H:H,0)+COUNTIF('Ref. Chile'!$H$7:'Ref. Chile'!H570,'Ref. Chile'!H570)-1,"")</f>
        <v>1970</v>
      </c>
      <c r="AJ571" s="7">
        <f>IFERROR(RANK('Ref. Chile'!I570,'Ref. Chile'!I:I,0)+COUNTIF('Ref. Chile'!$I$7:'Ref. Chile'!I570,'Ref. Chile'!I570)-1,"")</f>
        <v>1471</v>
      </c>
      <c r="AK571" s="7">
        <f>IFERROR(RANK('Ref. Chile'!J570,'Ref. Chile'!J:J,0)+COUNTIF('Ref. Chile'!$J$7:'Ref. Chile'!J570,'Ref. Chile'!J570)-1,"")</f>
        <v>1787</v>
      </c>
      <c r="AL571" s="7">
        <f>IFERROR(RANK('Ref. Chile'!K570,'Ref. Chile'!K:K,0)+COUNTIF('Ref. Chile'!$K$7:'Ref. Chile'!K570,'Ref. Chile'!K570)-1,"")</f>
        <v>1957</v>
      </c>
      <c r="AM571" s="7">
        <f>IFERROR(RANK('Ref. Chile'!L570,'Ref. Chile'!L:L,0)+COUNTIF('Ref. Chile'!$L$7:'Ref. Chile'!L570,'Ref. Chile'!L570)-1,"")</f>
        <v>1525</v>
      </c>
      <c r="AN571" s="7">
        <f>IFERROR(RANK('Ref. Chile'!M570,'Ref. Chile'!M:M,0)+COUNTIF('Ref. Chile'!$M$7:'Ref. Chile'!M570,'Ref. Chile'!M570)-1,"")</f>
        <v>1742</v>
      </c>
      <c r="AO571" s="7">
        <f>IFERROR(RANK('Ref. Chile'!H570,'Ref. Chile'!H:H,1)+COUNTIF('Ref. Chile'!$H$7:'Ref. Chile'!H570,'Ref. Chile'!H570)-1,"")</f>
        <v>833</v>
      </c>
      <c r="AP571" s="7">
        <f>IFERROR(RANK('Ref. Chile'!I570,'Ref. Chile'!I:I,1)+COUNTIF('Ref. Chile'!$I$7:'Ref. Chile'!I570,'Ref. Chile'!I570)-1,"")</f>
        <v>1282</v>
      </c>
      <c r="AQ571" s="7">
        <f>IFERROR(RANK('Ref. Chile'!J570,'Ref. Chile'!J:J,1)+COUNTIF('Ref. Chile'!$J$7:'Ref. Chile'!J570,'Ref. Chile'!J570)-1,"")</f>
        <v>783</v>
      </c>
    </row>
    <row r="572" spans="31:43" ht="17.25" customHeight="1" x14ac:dyDescent="0.3">
      <c r="AE572" s="5" t="s">
        <v>567</v>
      </c>
      <c r="AF572" s="5" t="s">
        <v>3650</v>
      </c>
      <c r="AG572" s="6" t="s">
        <v>3017</v>
      </c>
      <c r="AH572" s="6" t="s">
        <v>4148</v>
      </c>
      <c r="AI572" s="7">
        <f>IFERROR(RANK('Ref. Chile'!H571,'Ref. Chile'!H:H,0)+COUNTIF('Ref. Chile'!$H$7:'Ref. Chile'!H571,'Ref. Chile'!H571)-1,"")</f>
        <v>1980</v>
      </c>
      <c r="AJ572" s="7">
        <f>IFERROR(RANK('Ref. Chile'!I571,'Ref. Chile'!I:I,0)+COUNTIF('Ref. Chile'!$I$7:'Ref. Chile'!I571,'Ref. Chile'!I571)-1,"")</f>
        <v>1517</v>
      </c>
      <c r="AK572" s="7">
        <f>IFERROR(RANK('Ref. Chile'!J571,'Ref. Chile'!J:J,0)+COUNTIF('Ref. Chile'!$J$7:'Ref. Chile'!J571,'Ref. Chile'!J571)-1,"")</f>
        <v>1906</v>
      </c>
      <c r="AL572" s="7">
        <f>IFERROR(RANK('Ref. Chile'!K571,'Ref. Chile'!K:K,0)+COUNTIF('Ref. Chile'!$K$7:'Ref. Chile'!K571,'Ref. Chile'!K571)-1,"")</f>
        <v>1972</v>
      </c>
      <c r="AM572" s="7">
        <f>IFERROR(RANK('Ref. Chile'!L571,'Ref. Chile'!L:L,0)+COUNTIF('Ref. Chile'!$L$7:'Ref. Chile'!L571,'Ref. Chile'!L571)-1,"")</f>
        <v>1553</v>
      </c>
      <c r="AN572" s="7">
        <f>IFERROR(RANK('Ref. Chile'!M571,'Ref. Chile'!M:M,0)+COUNTIF('Ref. Chile'!$M$7:'Ref. Chile'!M571,'Ref. Chile'!M571)-1,"")</f>
        <v>1829</v>
      </c>
      <c r="AO572" s="7">
        <f>IFERROR(RANK('Ref. Chile'!H571,'Ref. Chile'!H:H,1)+COUNTIF('Ref. Chile'!$H$7:'Ref. Chile'!H571,'Ref. Chile'!H571)-1,"")</f>
        <v>823</v>
      </c>
      <c r="AP572" s="7">
        <f>IFERROR(RANK('Ref. Chile'!I571,'Ref. Chile'!I:I,1)+COUNTIF('Ref. Chile'!$I$7:'Ref. Chile'!I571,'Ref. Chile'!I571)-1,"")</f>
        <v>1236</v>
      </c>
      <c r="AQ572" s="7">
        <f>IFERROR(RANK('Ref. Chile'!J571,'Ref. Chile'!J:J,1)+COUNTIF('Ref. Chile'!$J$7:'Ref. Chile'!J571,'Ref. Chile'!J571)-1,"")</f>
        <v>664</v>
      </c>
    </row>
    <row r="573" spans="31:43" ht="17.25" customHeight="1" x14ac:dyDescent="0.3">
      <c r="AE573" s="5" t="s">
        <v>568</v>
      </c>
      <c r="AF573" s="5" t="s">
        <v>3651</v>
      </c>
      <c r="AG573" s="6" t="s">
        <v>3018</v>
      </c>
      <c r="AH573" s="6" t="s">
        <v>4088</v>
      </c>
      <c r="AI573" s="7">
        <f>IFERROR(RANK('Ref. Chile'!H572,'Ref. Chile'!H:H,0)+COUNTIF('Ref. Chile'!$H$7:'Ref. Chile'!H572,'Ref. Chile'!H572)-1,"")</f>
        <v>2214</v>
      </c>
      <c r="AJ573" s="7">
        <f>IFERROR(RANK('Ref. Chile'!I572,'Ref. Chile'!I:I,0)+COUNTIF('Ref. Chile'!$I$7:'Ref. Chile'!I572,'Ref. Chile'!I572)-1,"")</f>
        <v>2500</v>
      </c>
      <c r="AK573" s="7">
        <f>IFERROR(RANK('Ref. Chile'!J572,'Ref. Chile'!J:J,0)+COUNTIF('Ref. Chile'!$J$7:'Ref. Chile'!J572,'Ref. Chile'!J572)-1,"")</f>
        <v>2218</v>
      </c>
      <c r="AL573" s="7">
        <f>IFERROR(RANK('Ref. Chile'!K572,'Ref. Chile'!K:K,0)+COUNTIF('Ref. Chile'!$K$7:'Ref. Chile'!K572,'Ref. Chile'!K572)-1,"")</f>
        <v>2672</v>
      </c>
      <c r="AM573" s="7">
        <f>IFERROR(RANK('Ref. Chile'!L572,'Ref. Chile'!L:L,0)+COUNTIF('Ref. Chile'!$L$7:'Ref. Chile'!L572,'Ref. Chile'!L572)-1,"")</f>
        <v>1826</v>
      </c>
      <c r="AN573" s="7">
        <f>IFERROR(RANK('Ref. Chile'!M572,'Ref. Chile'!M:M,0)+COUNTIF('Ref. Chile'!$M$7:'Ref. Chile'!M572,'Ref. Chile'!M572)-1,"")</f>
        <v>2465</v>
      </c>
      <c r="AO573" s="7">
        <f>IFERROR(RANK('Ref. Chile'!H572,'Ref. Chile'!H:H,1)+COUNTIF('Ref. Chile'!$H$7:'Ref. Chile'!H572,'Ref. Chile'!H572)-1,"")</f>
        <v>589</v>
      </c>
      <c r="AP573" s="7">
        <f>IFERROR(RANK('Ref. Chile'!I572,'Ref. Chile'!I:I,1)+COUNTIF('Ref. Chile'!$I$7:'Ref. Chile'!I572,'Ref. Chile'!I572)-1,"")</f>
        <v>253</v>
      </c>
      <c r="AQ573" s="7">
        <f>IFERROR(RANK('Ref. Chile'!J572,'Ref. Chile'!J:J,1)+COUNTIF('Ref. Chile'!$J$7:'Ref. Chile'!J572,'Ref. Chile'!J572)-1,"")</f>
        <v>352</v>
      </c>
    </row>
    <row r="574" spans="31:43" ht="17.25" customHeight="1" x14ac:dyDescent="0.3">
      <c r="AE574" s="5" t="s">
        <v>569</v>
      </c>
      <c r="AF574" s="5" t="s">
        <v>3652</v>
      </c>
      <c r="AG574" s="6" t="s">
        <v>3018</v>
      </c>
      <c r="AH574" s="6" t="s">
        <v>4146</v>
      </c>
      <c r="AI574" s="7">
        <f>IFERROR(RANK('Ref. Chile'!H573,'Ref. Chile'!H:H,0)+COUNTIF('Ref. Chile'!$H$7:'Ref. Chile'!H573,'Ref. Chile'!H573)-1,"")</f>
        <v>2227</v>
      </c>
      <c r="AJ574" s="7">
        <f>IFERROR(RANK('Ref. Chile'!I573,'Ref. Chile'!I:I,0)+COUNTIF('Ref. Chile'!$I$7:'Ref. Chile'!I573,'Ref. Chile'!I573)-1,"")</f>
        <v>2509</v>
      </c>
      <c r="AK574" s="7">
        <f>IFERROR(RANK('Ref. Chile'!J573,'Ref. Chile'!J:J,0)+COUNTIF('Ref. Chile'!$J$7:'Ref. Chile'!J573,'Ref. Chile'!J573)-1,"")</f>
        <v>2238</v>
      </c>
      <c r="AL574" s="7">
        <f>IFERROR(RANK('Ref. Chile'!K573,'Ref. Chile'!K:K,0)+COUNTIF('Ref. Chile'!$K$7:'Ref. Chile'!K573,'Ref. Chile'!K573)-1,"")</f>
        <v>2675</v>
      </c>
      <c r="AM574" s="7">
        <f>IFERROR(RANK('Ref. Chile'!L573,'Ref. Chile'!L:L,0)+COUNTIF('Ref. Chile'!$L$7:'Ref. Chile'!L573,'Ref. Chile'!L573)-1,"")</f>
        <v>1847</v>
      </c>
      <c r="AN574" s="7">
        <f>IFERROR(RANK('Ref. Chile'!M573,'Ref. Chile'!M:M,0)+COUNTIF('Ref. Chile'!$M$7:'Ref. Chile'!M573,'Ref. Chile'!M573)-1,"")</f>
        <v>2489</v>
      </c>
      <c r="AO574" s="7">
        <f>IFERROR(RANK('Ref. Chile'!H573,'Ref. Chile'!H:H,1)+COUNTIF('Ref. Chile'!$H$7:'Ref. Chile'!H573,'Ref. Chile'!H573)-1,"")</f>
        <v>576</v>
      </c>
      <c r="AP574" s="7">
        <f>IFERROR(RANK('Ref. Chile'!I573,'Ref. Chile'!I:I,1)+COUNTIF('Ref. Chile'!$I$7:'Ref. Chile'!I573,'Ref. Chile'!I573)-1,"")</f>
        <v>244</v>
      </c>
      <c r="AQ574" s="7">
        <f>IFERROR(RANK('Ref. Chile'!J573,'Ref. Chile'!J:J,1)+COUNTIF('Ref. Chile'!$J$7:'Ref. Chile'!J573,'Ref. Chile'!J573)-1,"")</f>
        <v>332</v>
      </c>
    </row>
    <row r="575" spans="31:43" ht="17.25" customHeight="1" x14ac:dyDescent="0.3">
      <c r="AE575" s="5" t="s">
        <v>570</v>
      </c>
      <c r="AF575" s="5" t="s">
        <v>3653</v>
      </c>
      <c r="AG575" s="6" t="s">
        <v>3018</v>
      </c>
      <c r="AH575" s="6" t="s">
        <v>4094</v>
      </c>
      <c r="AI575" s="7">
        <f>IFERROR(RANK('Ref. Chile'!H574,'Ref. Chile'!H:H,0)+COUNTIF('Ref. Chile'!$H$7:'Ref. Chile'!H574,'Ref. Chile'!H574)-1,"")</f>
        <v>908</v>
      </c>
      <c r="AJ575" s="7">
        <f>IFERROR(RANK('Ref. Chile'!I574,'Ref. Chile'!I:I,0)+COUNTIF('Ref. Chile'!$I$7:'Ref. Chile'!I574,'Ref. Chile'!I574)-1,"")</f>
        <v>726</v>
      </c>
      <c r="AK575" s="7">
        <f>IFERROR(RANK('Ref. Chile'!J574,'Ref. Chile'!J:J,0)+COUNTIF('Ref. Chile'!$J$7:'Ref. Chile'!J574,'Ref. Chile'!J574)-1,"")</f>
        <v>1662</v>
      </c>
      <c r="AL575" s="7">
        <f>IFERROR(RANK('Ref. Chile'!K574,'Ref. Chile'!K:K,0)+COUNTIF('Ref. Chile'!$K$7:'Ref. Chile'!K574,'Ref. Chile'!K574)-1,"")</f>
        <v>973</v>
      </c>
      <c r="AM575" s="7">
        <f>IFERROR(RANK('Ref. Chile'!L574,'Ref. Chile'!L:L,0)+COUNTIF('Ref. Chile'!$L$7:'Ref. Chile'!L574,'Ref. Chile'!L574)-1,"")</f>
        <v>431</v>
      </c>
      <c r="AN575" s="7">
        <f>IFERROR(RANK('Ref. Chile'!M574,'Ref. Chile'!M:M,0)+COUNTIF('Ref. Chile'!$M$7:'Ref. Chile'!M574,'Ref. Chile'!M574)-1,"")</f>
        <v>1525</v>
      </c>
      <c r="AO575" s="7">
        <f>IFERROR(RANK('Ref. Chile'!H574,'Ref. Chile'!H:H,1)+COUNTIF('Ref. Chile'!$H$7:'Ref. Chile'!H574,'Ref. Chile'!H574)-1,"")</f>
        <v>1795</v>
      </c>
      <c r="AP575" s="7">
        <f>IFERROR(RANK('Ref. Chile'!I574,'Ref. Chile'!I:I,1)+COUNTIF('Ref. Chile'!$I$7:'Ref. Chile'!I574,'Ref. Chile'!I574)-1,"")</f>
        <v>1942</v>
      </c>
      <c r="AQ575" s="7">
        <f>IFERROR(RANK('Ref. Chile'!J574,'Ref. Chile'!J:J,1)+COUNTIF('Ref. Chile'!$J$7:'Ref. Chile'!J574,'Ref. Chile'!J574)-1,"")</f>
        <v>858</v>
      </c>
    </row>
    <row r="576" spans="31:43" ht="17.25" customHeight="1" x14ac:dyDescent="0.3">
      <c r="AE576" s="5" t="s">
        <v>571</v>
      </c>
      <c r="AF576" s="5" t="s">
        <v>3654</v>
      </c>
      <c r="AG576" s="6" t="s">
        <v>3018</v>
      </c>
      <c r="AH576" s="6" t="s">
        <v>4161</v>
      </c>
      <c r="AI576" s="7">
        <f>IFERROR(RANK('Ref. Chile'!H575,'Ref. Chile'!H:H,0)+COUNTIF('Ref. Chile'!$H$7:'Ref. Chile'!H575,'Ref. Chile'!H575)-1,"")</f>
        <v>2220</v>
      </c>
      <c r="AJ576" s="7">
        <f>IFERROR(RANK('Ref. Chile'!I575,'Ref. Chile'!I:I,0)+COUNTIF('Ref. Chile'!$I$7:'Ref. Chile'!I575,'Ref. Chile'!I575)-1,"")</f>
        <v>2501</v>
      </c>
      <c r="AK576" s="7">
        <f>IFERROR(RANK('Ref. Chile'!J575,'Ref. Chile'!J:J,0)+COUNTIF('Ref. Chile'!$J$7:'Ref. Chile'!J575,'Ref. Chile'!J575)-1,"")</f>
        <v>2224</v>
      </c>
      <c r="AL576" s="7">
        <f>IFERROR(RANK('Ref. Chile'!K575,'Ref. Chile'!K:K,0)+COUNTIF('Ref. Chile'!$K$7:'Ref. Chile'!K575,'Ref. Chile'!K575)-1,"")</f>
        <v>2673</v>
      </c>
      <c r="AM576" s="7">
        <f>IFERROR(RANK('Ref. Chile'!L575,'Ref. Chile'!L:L,0)+COUNTIF('Ref. Chile'!$L$7:'Ref. Chile'!L575,'Ref. Chile'!L575)-1,"")</f>
        <v>1834</v>
      </c>
      <c r="AN576" s="7">
        <f>IFERROR(RANK('Ref. Chile'!M575,'Ref. Chile'!M:M,0)+COUNTIF('Ref. Chile'!$M$7:'Ref. Chile'!M575,'Ref. Chile'!M575)-1,"")</f>
        <v>2473</v>
      </c>
      <c r="AO576" s="7">
        <f>IFERROR(RANK('Ref. Chile'!H575,'Ref. Chile'!H:H,1)+COUNTIF('Ref. Chile'!$H$7:'Ref. Chile'!H575,'Ref. Chile'!H575)-1,"")</f>
        <v>583</v>
      </c>
      <c r="AP576" s="7">
        <f>IFERROR(RANK('Ref. Chile'!I575,'Ref. Chile'!I:I,1)+COUNTIF('Ref. Chile'!$I$7:'Ref. Chile'!I575,'Ref. Chile'!I575)-1,"")</f>
        <v>252</v>
      </c>
      <c r="AQ576" s="7">
        <f>IFERROR(RANK('Ref. Chile'!J575,'Ref. Chile'!J:J,1)+COUNTIF('Ref. Chile'!$J$7:'Ref. Chile'!J575,'Ref. Chile'!J575)-1,"")</f>
        <v>346</v>
      </c>
    </row>
    <row r="577" spans="31:43" ht="17.25" customHeight="1" x14ac:dyDescent="0.3">
      <c r="AE577" s="5" t="s">
        <v>572</v>
      </c>
      <c r="AF577" s="5" t="s">
        <v>3655</v>
      </c>
      <c r="AG577" s="6" t="s">
        <v>3018</v>
      </c>
      <c r="AH577" s="6" t="s">
        <v>4162</v>
      </c>
      <c r="AI577" s="7">
        <f>IFERROR(RANK('Ref. Chile'!H576,'Ref. Chile'!H:H,0)+COUNTIF('Ref. Chile'!$H$7:'Ref. Chile'!H576,'Ref. Chile'!H576)-1,"")</f>
        <v>2189</v>
      </c>
      <c r="AJ577" s="7">
        <f>IFERROR(RANK('Ref. Chile'!I576,'Ref. Chile'!I:I,0)+COUNTIF('Ref. Chile'!$I$7:'Ref. Chile'!I576,'Ref. Chile'!I576)-1,"")</f>
        <v>2498</v>
      </c>
      <c r="AK577" s="7">
        <f>IFERROR(RANK('Ref. Chile'!J576,'Ref. Chile'!J:J,0)+COUNTIF('Ref. Chile'!$J$7:'Ref. Chile'!J576,'Ref. Chile'!J576)-1,"")</f>
        <v>2200</v>
      </c>
      <c r="AL577" s="7">
        <f>IFERROR(RANK('Ref. Chile'!K576,'Ref. Chile'!K:K,0)+COUNTIF('Ref. Chile'!$K$7:'Ref. Chile'!K576,'Ref. Chile'!K576)-1,"")</f>
        <v>2671</v>
      </c>
      <c r="AM577" s="7">
        <f>IFERROR(RANK('Ref. Chile'!L576,'Ref. Chile'!L:L,0)+COUNTIF('Ref. Chile'!$L$7:'Ref. Chile'!L576,'Ref. Chile'!L576)-1,"")</f>
        <v>1776</v>
      </c>
      <c r="AN577" s="7">
        <f>IFERROR(RANK('Ref. Chile'!M576,'Ref. Chile'!M:M,0)+COUNTIF('Ref. Chile'!$M$7:'Ref. Chile'!M576,'Ref. Chile'!M576)-1,"")</f>
        <v>2415</v>
      </c>
      <c r="AO577" s="7">
        <f>IFERROR(RANK('Ref. Chile'!H576,'Ref. Chile'!H:H,1)+COUNTIF('Ref. Chile'!$H$7:'Ref. Chile'!H576,'Ref. Chile'!H576)-1,"")</f>
        <v>614</v>
      </c>
      <c r="AP577" s="7">
        <f>IFERROR(RANK('Ref. Chile'!I576,'Ref. Chile'!I:I,1)+COUNTIF('Ref. Chile'!$I$7:'Ref. Chile'!I576,'Ref. Chile'!I576)-1,"")</f>
        <v>255</v>
      </c>
      <c r="AQ577" s="7">
        <f>IFERROR(RANK('Ref. Chile'!J576,'Ref. Chile'!J:J,1)+COUNTIF('Ref. Chile'!$J$7:'Ref. Chile'!J576,'Ref. Chile'!J576)-1,"")</f>
        <v>370</v>
      </c>
    </row>
    <row r="578" spans="31:43" ht="17.25" customHeight="1" x14ac:dyDescent="0.3">
      <c r="AE578" s="5" t="s">
        <v>573</v>
      </c>
      <c r="AF578" s="5" t="s">
        <v>3656</v>
      </c>
      <c r="AG578" s="6" t="s">
        <v>3018</v>
      </c>
      <c r="AH578" s="6" t="s">
        <v>4163</v>
      </c>
      <c r="AI578" s="7">
        <f>IFERROR(RANK('Ref. Chile'!H577,'Ref. Chile'!H:H,0)+COUNTIF('Ref. Chile'!$H$7:'Ref. Chile'!H577,'Ref. Chile'!H577)-1,"")</f>
        <v>2226</v>
      </c>
      <c r="AJ578" s="7">
        <f>IFERROR(RANK('Ref. Chile'!I577,'Ref. Chile'!I:I,0)+COUNTIF('Ref. Chile'!$I$7:'Ref. Chile'!I577,'Ref. Chile'!I577)-1,"")</f>
        <v>2507</v>
      </c>
      <c r="AK578" s="7">
        <f>IFERROR(RANK('Ref. Chile'!J577,'Ref. Chile'!J:J,0)+COUNTIF('Ref. Chile'!$J$7:'Ref. Chile'!J577,'Ref. Chile'!J577)-1,"")</f>
        <v>2233</v>
      </c>
      <c r="AL578" s="7">
        <f>IFERROR(RANK('Ref. Chile'!K577,'Ref. Chile'!K:K,0)+COUNTIF('Ref. Chile'!$K$7:'Ref. Chile'!K577,'Ref. Chile'!K577)-1,"")</f>
        <v>2674</v>
      </c>
      <c r="AM578" s="7">
        <f>IFERROR(RANK('Ref. Chile'!L577,'Ref. Chile'!L:L,0)+COUNTIF('Ref. Chile'!$L$7:'Ref. Chile'!L577,'Ref. Chile'!L577)-1,"")</f>
        <v>1844</v>
      </c>
      <c r="AN578" s="7">
        <f>IFERROR(RANK('Ref. Chile'!M577,'Ref. Chile'!M:M,0)+COUNTIF('Ref. Chile'!$M$7:'Ref. Chile'!M577,'Ref. Chile'!M577)-1,"")</f>
        <v>2484</v>
      </c>
      <c r="AO578" s="7">
        <f>IFERROR(RANK('Ref. Chile'!H577,'Ref. Chile'!H:H,1)+COUNTIF('Ref. Chile'!$H$7:'Ref. Chile'!H577,'Ref. Chile'!H577)-1,"")</f>
        <v>577</v>
      </c>
      <c r="AP578" s="7">
        <f>IFERROR(RANK('Ref. Chile'!I577,'Ref. Chile'!I:I,1)+COUNTIF('Ref. Chile'!$I$7:'Ref. Chile'!I577,'Ref. Chile'!I577)-1,"")</f>
        <v>246</v>
      </c>
      <c r="AQ578" s="7">
        <f>IFERROR(RANK('Ref. Chile'!J577,'Ref. Chile'!J:J,1)+COUNTIF('Ref. Chile'!$J$7:'Ref. Chile'!J577,'Ref. Chile'!J577)-1,"")</f>
        <v>337</v>
      </c>
    </row>
    <row r="579" spans="31:43" ht="17.25" customHeight="1" x14ac:dyDescent="0.3">
      <c r="AE579" s="5" t="s">
        <v>574</v>
      </c>
      <c r="AF579" s="5" t="s">
        <v>3657</v>
      </c>
      <c r="AG579" s="6" t="s">
        <v>3018</v>
      </c>
      <c r="AH579" s="6" t="s">
        <v>4148</v>
      </c>
      <c r="AI579" s="7">
        <f>IFERROR(RANK('Ref. Chile'!H578,'Ref. Chile'!H:H,0)+COUNTIF('Ref. Chile'!$H$7:'Ref. Chile'!H578,'Ref. Chile'!H578)-1,"")</f>
        <v>2231</v>
      </c>
      <c r="AJ579" s="7">
        <f>IFERROR(RANK('Ref. Chile'!I578,'Ref. Chile'!I:I,0)+COUNTIF('Ref. Chile'!$I$7:'Ref. Chile'!I578,'Ref. Chile'!I578)-1,"")</f>
        <v>2512</v>
      </c>
      <c r="AK579" s="7">
        <f>IFERROR(RANK('Ref. Chile'!J578,'Ref. Chile'!J:J,0)+COUNTIF('Ref. Chile'!$J$7:'Ref. Chile'!J578,'Ref. Chile'!J578)-1,"")</f>
        <v>2247</v>
      </c>
      <c r="AL579" s="7">
        <f>IFERROR(RANK('Ref. Chile'!K578,'Ref. Chile'!K:K,0)+COUNTIF('Ref. Chile'!$K$7:'Ref. Chile'!K578,'Ref. Chile'!K578)-1,"")</f>
        <v>2676</v>
      </c>
      <c r="AM579" s="7">
        <f>IFERROR(RANK('Ref. Chile'!L578,'Ref. Chile'!L:L,0)+COUNTIF('Ref. Chile'!$L$7:'Ref. Chile'!L578,'Ref. Chile'!L578)-1,"")</f>
        <v>1868</v>
      </c>
      <c r="AN579" s="7">
        <f>IFERROR(RANK('Ref. Chile'!M578,'Ref. Chile'!M:M,0)+COUNTIF('Ref. Chile'!$M$7:'Ref. Chile'!M578,'Ref. Chile'!M578)-1,"")</f>
        <v>2498</v>
      </c>
      <c r="AO579" s="7">
        <f>IFERROR(RANK('Ref. Chile'!H578,'Ref. Chile'!H:H,1)+COUNTIF('Ref. Chile'!$H$7:'Ref. Chile'!H578,'Ref. Chile'!H578)-1,"")</f>
        <v>572</v>
      </c>
      <c r="AP579" s="7">
        <f>IFERROR(RANK('Ref. Chile'!I578,'Ref. Chile'!I:I,1)+COUNTIF('Ref. Chile'!$I$7:'Ref. Chile'!I578,'Ref. Chile'!I578)-1,"")</f>
        <v>241</v>
      </c>
      <c r="AQ579" s="7">
        <f>IFERROR(RANK('Ref. Chile'!J578,'Ref. Chile'!J:J,1)+COUNTIF('Ref. Chile'!$J$7:'Ref. Chile'!J578,'Ref. Chile'!J578)-1,"")</f>
        <v>323</v>
      </c>
    </row>
    <row r="580" spans="31:43" ht="17.25" customHeight="1" x14ac:dyDescent="0.3">
      <c r="AE580" s="5" t="s">
        <v>575</v>
      </c>
      <c r="AF580" s="5" t="s">
        <v>3658</v>
      </c>
      <c r="AG580" s="6" t="s">
        <v>3019</v>
      </c>
      <c r="AH580" s="6" t="s">
        <v>4088</v>
      </c>
      <c r="AI580" s="7">
        <f>IFERROR(RANK('Ref. Chile'!H579,'Ref. Chile'!H:H,0)+COUNTIF('Ref. Chile'!$H$7:'Ref. Chile'!H579,'Ref. Chile'!H579)-1,"")</f>
        <v>429</v>
      </c>
      <c r="AJ580" s="7">
        <f>IFERROR(RANK('Ref. Chile'!I579,'Ref. Chile'!I:I,0)+COUNTIF('Ref. Chile'!$I$7:'Ref. Chile'!I579,'Ref. Chile'!I579)-1,"")</f>
        <v>2228</v>
      </c>
      <c r="AK580" s="7">
        <f>IFERROR(RANK('Ref. Chile'!J579,'Ref. Chile'!J:J,0)+COUNTIF('Ref. Chile'!$J$7:'Ref. Chile'!J579,'Ref. Chile'!J579)-1,"")</f>
        <v>2112</v>
      </c>
      <c r="AL580" s="7">
        <f>IFERROR(RANK('Ref. Chile'!K579,'Ref. Chile'!K:K,0)+COUNTIF('Ref. Chile'!$K$7:'Ref. Chile'!K579,'Ref. Chile'!K579)-1,"")</f>
        <v>2264</v>
      </c>
      <c r="AM580" s="7">
        <f>IFERROR(RANK('Ref. Chile'!L579,'Ref. Chile'!L:L,0)+COUNTIF('Ref. Chile'!$L$7:'Ref. Chile'!L579,'Ref. Chile'!L579)-1,"")</f>
        <v>2533</v>
      </c>
      <c r="AN580" s="7">
        <f>IFERROR(RANK('Ref. Chile'!M579,'Ref. Chile'!M:M,0)+COUNTIF('Ref. Chile'!$M$7:'Ref. Chile'!M579,'Ref. Chile'!M579)-1,"")</f>
        <v>2223</v>
      </c>
      <c r="AO580" s="7">
        <f>IFERROR(RANK('Ref. Chile'!H579,'Ref. Chile'!H:H,1)+COUNTIF('Ref. Chile'!$H$7:'Ref. Chile'!H579,'Ref. Chile'!H579)-1,"")</f>
        <v>2374</v>
      </c>
      <c r="AP580" s="7">
        <f>IFERROR(RANK('Ref. Chile'!I579,'Ref. Chile'!I:I,1)+COUNTIF('Ref. Chile'!$I$7:'Ref. Chile'!I579,'Ref. Chile'!I579)-1,"")</f>
        <v>525</v>
      </c>
      <c r="AQ580" s="7">
        <f>IFERROR(RANK('Ref. Chile'!J579,'Ref. Chile'!J:J,1)+COUNTIF('Ref. Chile'!$J$7:'Ref. Chile'!J579,'Ref. Chile'!J579)-1,"")</f>
        <v>458</v>
      </c>
    </row>
    <row r="581" spans="31:43" ht="17.25" customHeight="1" x14ac:dyDescent="0.3">
      <c r="AE581" s="5" t="s">
        <v>576</v>
      </c>
      <c r="AF581" s="5" t="s">
        <v>3659</v>
      </c>
      <c r="AG581" s="6" t="s">
        <v>3019</v>
      </c>
      <c r="AH581" s="6" t="s">
        <v>4146</v>
      </c>
      <c r="AI581" s="7">
        <f>IFERROR(RANK('Ref. Chile'!H580,'Ref. Chile'!H:H,0)+COUNTIF('Ref. Chile'!$H$7:'Ref. Chile'!H580,'Ref. Chile'!H580)-1,"")</f>
        <v>432</v>
      </c>
      <c r="AJ581" s="7">
        <f>IFERROR(RANK('Ref. Chile'!I580,'Ref. Chile'!I:I,0)+COUNTIF('Ref. Chile'!$I$7:'Ref. Chile'!I580,'Ref. Chile'!I580)-1,"")</f>
        <v>2275</v>
      </c>
      <c r="AK581" s="7">
        <f>IFERROR(RANK('Ref. Chile'!J580,'Ref. Chile'!J:J,0)+COUNTIF('Ref. Chile'!$J$7:'Ref. Chile'!J580,'Ref. Chile'!J580)-1,"")</f>
        <v>2129</v>
      </c>
      <c r="AL581" s="7">
        <f>IFERROR(RANK('Ref. Chile'!K580,'Ref. Chile'!K:K,0)+COUNTIF('Ref. Chile'!$K$7:'Ref. Chile'!K580,'Ref. Chile'!K580)-1,"")</f>
        <v>2267</v>
      </c>
      <c r="AM581" s="7">
        <f>IFERROR(RANK('Ref. Chile'!L580,'Ref. Chile'!L:L,0)+COUNTIF('Ref. Chile'!$L$7:'Ref. Chile'!L580,'Ref. Chile'!L580)-1,"")</f>
        <v>2551</v>
      </c>
      <c r="AN581" s="7">
        <f>IFERROR(RANK('Ref. Chile'!M580,'Ref. Chile'!M:M,0)+COUNTIF('Ref. Chile'!$M$7:'Ref. Chile'!M580,'Ref. Chile'!M580)-1,"")</f>
        <v>2237</v>
      </c>
      <c r="AO581" s="7">
        <f>IFERROR(RANK('Ref. Chile'!H580,'Ref. Chile'!H:H,1)+COUNTIF('Ref. Chile'!$H$7:'Ref. Chile'!H580,'Ref. Chile'!H580)-1,"")</f>
        <v>2371</v>
      </c>
      <c r="AP581" s="7">
        <f>IFERROR(RANK('Ref. Chile'!I580,'Ref. Chile'!I:I,1)+COUNTIF('Ref. Chile'!$I$7:'Ref. Chile'!I580,'Ref. Chile'!I580)-1,"")</f>
        <v>478</v>
      </c>
      <c r="AQ581" s="7">
        <f>IFERROR(RANK('Ref. Chile'!J580,'Ref. Chile'!J:J,1)+COUNTIF('Ref. Chile'!$J$7:'Ref. Chile'!J580,'Ref. Chile'!J580)-1,"")</f>
        <v>441</v>
      </c>
    </row>
    <row r="582" spans="31:43" ht="17.25" customHeight="1" x14ac:dyDescent="0.3">
      <c r="AE582" s="5" t="s">
        <v>577</v>
      </c>
      <c r="AF582" s="5" t="s">
        <v>3660</v>
      </c>
      <c r="AG582" s="6" t="s">
        <v>3019</v>
      </c>
      <c r="AH582" s="6" t="s">
        <v>4094</v>
      </c>
      <c r="AI582" s="7">
        <f>IFERROR(RANK('Ref. Chile'!H581,'Ref. Chile'!H:H,0)+COUNTIF('Ref. Chile'!$H$7:'Ref. Chile'!H581,'Ref. Chile'!H581)-1,"")</f>
        <v>909</v>
      </c>
      <c r="AJ582" s="7">
        <f>IFERROR(RANK('Ref. Chile'!I581,'Ref. Chile'!I:I,0)+COUNTIF('Ref. Chile'!$I$7:'Ref. Chile'!I581,'Ref. Chile'!I581)-1,"")</f>
        <v>727</v>
      </c>
      <c r="AK582" s="7">
        <f>IFERROR(RANK('Ref. Chile'!J581,'Ref. Chile'!J:J,0)+COUNTIF('Ref. Chile'!$J$7:'Ref. Chile'!J581,'Ref. Chile'!J581)-1,"")</f>
        <v>1663</v>
      </c>
      <c r="AL582" s="7">
        <f>IFERROR(RANK('Ref. Chile'!K581,'Ref. Chile'!K:K,0)+COUNTIF('Ref. Chile'!$K$7:'Ref. Chile'!K581,'Ref. Chile'!K581)-1,"")</f>
        <v>974</v>
      </c>
      <c r="AM582" s="7">
        <f>IFERROR(RANK('Ref. Chile'!L581,'Ref. Chile'!L:L,0)+COUNTIF('Ref. Chile'!$L$7:'Ref. Chile'!L581,'Ref. Chile'!L581)-1,"")</f>
        <v>432</v>
      </c>
      <c r="AN582" s="7">
        <f>IFERROR(RANK('Ref. Chile'!M581,'Ref. Chile'!M:M,0)+COUNTIF('Ref. Chile'!$M$7:'Ref. Chile'!M581,'Ref. Chile'!M581)-1,"")</f>
        <v>1526</v>
      </c>
      <c r="AO582" s="7">
        <f>IFERROR(RANK('Ref. Chile'!H581,'Ref. Chile'!H:H,1)+COUNTIF('Ref. Chile'!$H$7:'Ref. Chile'!H581,'Ref. Chile'!H581)-1,"")</f>
        <v>1796</v>
      </c>
      <c r="AP582" s="7">
        <f>IFERROR(RANK('Ref. Chile'!I581,'Ref. Chile'!I:I,1)+COUNTIF('Ref. Chile'!$I$7:'Ref. Chile'!I581,'Ref. Chile'!I581)-1,"")</f>
        <v>1943</v>
      </c>
      <c r="AQ582" s="7">
        <f>IFERROR(RANK('Ref. Chile'!J581,'Ref. Chile'!J:J,1)+COUNTIF('Ref. Chile'!$J$7:'Ref. Chile'!J581,'Ref. Chile'!J581)-1,"")</f>
        <v>859</v>
      </c>
    </row>
    <row r="583" spans="31:43" ht="17.25" customHeight="1" x14ac:dyDescent="0.3">
      <c r="AE583" s="5" t="s">
        <v>578</v>
      </c>
      <c r="AF583" s="5" t="s">
        <v>3661</v>
      </c>
      <c r="AG583" s="6" t="s">
        <v>3019</v>
      </c>
      <c r="AH583" s="6" t="s">
        <v>4095</v>
      </c>
      <c r="AI583" s="7">
        <f>IFERROR(RANK('Ref. Chile'!H582,'Ref. Chile'!H:H,0)+COUNTIF('Ref. Chile'!$H$7:'Ref. Chile'!H582,'Ref. Chile'!H582)-1,"")</f>
        <v>910</v>
      </c>
      <c r="AJ583" s="7">
        <f>IFERROR(RANK('Ref. Chile'!I582,'Ref. Chile'!I:I,0)+COUNTIF('Ref. Chile'!$I$7:'Ref. Chile'!I582,'Ref. Chile'!I582)-1,"")</f>
        <v>728</v>
      </c>
      <c r="AK583" s="7">
        <f>IFERROR(RANK('Ref. Chile'!J582,'Ref. Chile'!J:J,0)+COUNTIF('Ref. Chile'!$J$7:'Ref. Chile'!J582,'Ref. Chile'!J582)-1,"")</f>
        <v>1664</v>
      </c>
      <c r="AL583" s="7">
        <f>IFERROR(RANK('Ref. Chile'!K582,'Ref. Chile'!K:K,0)+COUNTIF('Ref. Chile'!$K$7:'Ref. Chile'!K582,'Ref. Chile'!K582)-1,"")</f>
        <v>975</v>
      </c>
      <c r="AM583" s="7">
        <f>IFERROR(RANK('Ref. Chile'!L582,'Ref. Chile'!L:L,0)+COUNTIF('Ref. Chile'!$L$7:'Ref. Chile'!L582,'Ref. Chile'!L582)-1,"")</f>
        <v>433</v>
      </c>
      <c r="AN583" s="7">
        <f>IFERROR(RANK('Ref. Chile'!M582,'Ref. Chile'!M:M,0)+COUNTIF('Ref. Chile'!$M$7:'Ref. Chile'!M582,'Ref. Chile'!M582)-1,"")</f>
        <v>1527</v>
      </c>
      <c r="AO583" s="7">
        <f>IFERROR(RANK('Ref. Chile'!H582,'Ref. Chile'!H:H,1)+COUNTIF('Ref. Chile'!$H$7:'Ref. Chile'!H582,'Ref. Chile'!H582)-1,"")</f>
        <v>1797</v>
      </c>
      <c r="AP583" s="7">
        <f>IFERROR(RANK('Ref. Chile'!I582,'Ref. Chile'!I:I,1)+COUNTIF('Ref. Chile'!$I$7:'Ref. Chile'!I582,'Ref. Chile'!I582)-1,"")</f>
        <v>1944</v>
      </c>
      <c r="AQ583" s="7">
        <f>IFERROR(RANK('Ref. Chile'!J582,'Ref. Chile'!J:J,1)+COUNTIF('Ref. Chile'!$J$7:'Ref. Chile'!J582,'Ref. Chile'!J582)-1,"")</f>
        <v>860</v>
      </c>
    </row>
    <row r="584" spans="31:43" ht="17.25" customHeight="1" x14ac:dyDescent="0.3">
      <c r="AE584" s="5" t="s">
        <v>579</v>
      </c>
      <c r="AF584" s="5" t="s">
        <v>3662</v>
      </c>
      <c r="AG584" s="6" t="s">
        <v>3019</v>
      </c>
      <c r="AH584" s="6" t="s">
        <v>4102</v>
      </c>
      <c r="AI584" s="7">
        <f>IFERROR(RANK('Ref. Chile'!H583,'Ref. Chile'!H:H,0)+COUNTIF('Ref. Chile'!$H$7:'Ref. Chile'!H583,'Ref. Chile'!H583)-1,"")</f>
        <v>911</v>
      </c>
      <c r="AJ584" s="7">
        <f>IFERROR(RANK('Ref. Chile'!I583,'Ref. Chile'!I:I,0)+COUNTIF('Ref. Chile'!$I$7:'Ref. Chile'!I583,'Ref. Chile'!I583)-1,"")</f>
        <v>729</v>
      </c>
      <c r="AK584" s="7">
        <f>IFERROR(RANK('Ref. Chile'!J583,'Ref. Chile'!J:J,0)+COUNTIF('Ref. Chile'!$J$7:'Ref. Chile'!J583,'Ref. Chile'!J583)-1,"")</f>
        <v>1665</v>
      </c>
      <c r="AL584" s="7">
        <f>IFERROR(RANK('Ref. Chile'!K583,'Ref. Chile'!K:K,0)+COUNTIF('Ref. Chile'!$K$7:'Ref. Chile'!K583,'Ref. Chile'!K583)-1,"")</f>
        <v>976</v>
      </c>
      <c r="AM584" s="7">
        <f>IFERROR(RANK('Ref. Chile'!L583,'Ref. Chile'!L:L,0)+COUNTIF('Ref. Chile'!$L$7:'Ref. Chile'!L583,'Ref. Chile'!L583)-1,"")</f>
        <v>434</v>
      </c>
      <c r="AN584" s="7">
        <f>IFERROR(RANK('Ref. Chile'!M583,'Ref. Chile'!M:M,0)+COUNTIF('Ref. Chile'!$M$7:'Ref. Chile'!M583,'Ref. Chile'!M583)-1,"")</f>
        <v>1528</v>
      </c>
      <c r="AO584" s="7">
        <f>IFERROR(RANK('Ref. Chile'!H583,'Ref. Chile'!H:H,1)+COUNTIF('Ref. Chile'!$H$7:'Ref. Chile'!H583,'Ref. Chile'!H583)-1,"")</f>
        <v>1798</v>
      </c>
      <c r="AP584" s="7">
        <f>IFERROR(RANK('Ref. Chile'!I583,'Ref. Chile'!I:I,1)+COUNTIF('Ref. Chile'!$I$7:'Ref. Chile'!I583,'Ref. Chile'!I583)-1,"")</f>
        <v>1945</v>
      </c>
      <c r="AQ584" s="7">
        <f>IFERROR(RANK('Ref. Chile'!J583,'Ref. Chile'!J:J,1)+COUNTIF('Ref. Chile'!$J$7:'Ref. Chile'!J583,'Ref. Chile'!J583)-1,"")</f>
        <v>861</v>
      </c>
    </row>
    <row r="585" spans="31:43" ht="17.25" customHeight="1" x14ac:dyDescent="0.3">
      <c r="AE585" s="5" t="s">
        <v>580</v>
      </c>
      <c r="AF585" s="5" t="s">
        <v>3663</v>
      </c>
      <c r="AG585" s="6" t="s">
        <v>3019</v>
      </c>
      <c r="AH585" s="6" t="s">
        <v>4161</v>
      </c>
      <c r="AI585" s="7">
        <f>IFERROR(RANK('Ref. Chile'!H584,'Ref. Chile'!H:H,0)+COUNTIF('Ref. Chile'!$H$7:'Ref. Chile'!H584,'Ref. Chile'!H584)-1,"")</f>
        <v>430</v>
      </c>
      <c r="AJ585" s="7">
        <f>IFERROR(RANK('Ref. Chile'!I584,'Ref. Chile'!I:I,0)+COUNTIF('Ref. Chile'!$I$7:'Ref. Chile'!I584,'Ref. Chile'!I584)-1,"")</f>
        <v>2240</v>
      </c>
      <c r="AK585" s="7">
        <f>IFERROR(RANK('Ref. Chile'!J584,'Ref. Chile'!J:J,0)+COUNTIF('Ref. Chile'!$J$7:'Ref. Chile'!J584,'Ref. Chile'!J584)-1,"")</f>
        <v>2117</v>
      </c>
      <c r="AL585" s="7">
        <f>IFERROR(RANK('Ref. Chile'!K584,'Ref. Chile'!K:K,0)+COUNTIF('Ref. Chile'!$K$7:'Ref. Chile'!K584,'Ref. Chile'!K584)-1,"")</f>
        <v>2265</v>
      </c>
      <c r="AM585" s="7">
        <f>IFERROR(RANK('Ref. Chile'!L584,'Ref. Chile'!L:L,0)+COUNTIF('Ref. Chile'!$L$7:'Ref. Chile'!L584,'Ref. Chile'!L584)-1,"")</f>
        <v>2537</v>
      </c>
      <c r="AN585" s="7">
        <f>IFERROR(RANK('Ref. Chile'!M584,'Ref. Chile'!M:M,0)+COUNTIF('Ref. Chile'!$M$7:'Ref. Chile'!M584,'Ref. Chile'!M584)-1,"")</f>
        <v>2226</v>
      </c>
      <c r="AO585" s="7">
        <f>IFERROR(RANK('Ref. Chile'!H584,'Ref. Chile'!H:H,1)+COUNTIF('Ref. Chile'!$H$7:'Ref. Chile'!H584,'Ref. Chile'!H584)-1,"")</f>
        <v>2373</v>
      </c>
      <c r="AP585" s="7">
        <f>IFERROR(RANK('Ref. Chile'!I584,'Ref. Chile'!I:I,1)+COUNTIF('Ref. Chile'!$I$7:'Ref. Chile'!I584,'Ref. Chile'!I584)-1,"")</f>
        <v>513</v>
      </c>
      <c r="AQ585" s="7">
        <f>IFERROR(RANK('Ref. Chile'!J584,'Ref. Chile'!J:J,1)+COUNTIF('Ref. Chile'!$J$7:'Ref. Chile'!J584,'Ref. Chile'!J584)-1,"")</f>
        <v>453</v>
      </c>
    </row>
    <row r="586" spans="31:43" ht="17.25" customHeight="1" x14ac:dyDescent="0.3">
      <c r="AE586" s="5" t="s">
        <v>581</v>
      </c>
      <c r="AF586" s="5" t="s">
        <v>3664</v>
      </c>
      <c r="AG586" s="6" t="s">
        <v>3019</v>
      </c>
      <c r="AH586" s="6" t="s">
        <v>4162</v>
      </c>
      <c r="AI586" s="7">
        <f>IFERROR(RANK('Ref. Chile'!H585,'Ref. Chile'!H:H,0)+COUNTIF('Ref. Chile'!$H$7:'Ref. Chile'!H585,'Ref. Chile'!H585)-1,"")</f>
        <v>428</v>
      </c>
      <c r="AJ586" s="7">
        <f>IFERROR(RANK('Ref. Chile'!I585,'Ref. Chile'!I:I,0)+COUNTIF('Ref. Chile'!$I$7:'Ref. Chile'!I585,'Ref. Chile'!I585)-1,"")</f>
        <v>2177</v>
      </c>
      <c r="AK586" s="7">
        <f>IFERROR(RANK('Ref. Chile'!J585,'Ref. Chile'!J:J,0)+COUNTIF('Ref. Chile'!$J$7:'Ref. Chile'!J585,'Ref. Chile'!J585)-1,"")</f>
        <v>2088</v>
      </c>
      <c r="AL586" s="7">
        <f>IFERROR(RANK('Ref. Chile'!K585,'Ref. Chile'!K:K,0)+COUNTIF('Ref. Chile'!$K$7:'Ref. Chile'!K585,'Ref. Chile'!K585)-1,"")</f>
        <v>2249</v>
      </c>
      <c r="AM586" s="7">
        <f>IFERROR(RANK('Ref. Chile'!L585,'Ref. Chile'!L:L,0)+COUNTIF('Ref. Chile'!$L$7:'Ref. Chile'!L585,'Ref. Chile'!L585)-1,"")</f>
        <v>2524</v>
      </c>
      <c r="AN586" s="7">
        <f>IFERROR(RANK('Ref. Chile'!M585,'Ref. Chile'!M:M,0)+COUNTIF('Ref. Chile'!$M$7:'Ref. Chile'!M585,'Ref. Chile'!M585)-1,"")</f>
        <v>2212</v>
      </c>
      <c r="AO586" s="7">
        <f>IFERROR(RANK('Ref. Chile'!H585,'Ref. Chile'!H:H,1)+COUNTIF('Ref. Chile'!$H$7:'Ref. Chile'!H585,'Ref. Chile'!H585)-1,"")</f>
        <v>2375</v>
      </c>
      <c r="AP586" s="7">
        <f>IFERROR(RANK('Ref. Chile'!I585,'Ref. Chile'!I:I,1)+COUNTIF('Ref. Chile'!$I$7:'Ref. Chile'!I585,'Ref. Chile'!I585)-1,"")</f>
        <v>576</v>
      </c>
      <c r="AQ586" s="7">
        <f>IFERROR(RANK('Ref. Chile'!J585,'Ref. Chile'!J:J,1)+COUNTIF('Ref. Chile'!$J$7:'Ref. Chile'!J585,'Ref. Chile'!J585)-1,"")</f>
        <v>482</v>
      </c>
    </row>
    <row r="587" spans="31:43" ht="17.25" customHeight="1" x14ac:dyDescent="0.3">
      <c r="AE587" s="5" t="s">
        <v>582</v>
      </c>
      <c r="AF587" s="5" t="s">
        <v>3665</v>
      </c>
      <c r="AG587" s="6" t="s">
        <v>3019</v>
      </c>
      <c r="AH587" s="6" t="s">
        <v>4163</v>
      </c>
      <c r="AI587" s="7">
        <f>IFERROR(RANK('Ref. Chile'!H586,'Ref. Chile'!H:H,0)+COUNTIF('Ref. Chile'!$H$7:'Ref. Chile'!H586,'Ref. Chile'!H586)-1,"")</f>
        <v>431</v>
      </c>
      <c r="AJ587" s="7">
        <f>IFERROR(RANK('Ref. Chile'!I586,'Ref. Chile'!I:I,0)+COUNTIF('Ref. Chile'!$I$7:'Ref. Chile'!I586,'Ref. Chile'!I586)-1,"")</f>
        <v>2268</v>
      </c>
      <c r="AK587" s="7">
        <f>IFERROR(RANK('Ref. Chile'!J586,'Ref. Chile'!J:J,0)+COUNTIF('Ref. Chile'!$J$7:'Ref. Chile'!J586,'Ref. Chile'!J586)-1,"")</f>
        <v>2127</v>
      </c>
      <c r="AL587" s="7">
        <f>IFERROR(RANK('Ref. Chile'!K586,'Ref. Chile'!K:K,0)+COUNTIF('Ref. Chile'!$K$7:'Ref. Chile'!K586,'Ref. Chile'!K586)-1,"")</f>
        <v>2266</v>
      </c>
      <c r="AM587" s="7">
        <f>IFERROR(RANK('Ref. Chile'!L586,'Ref. Chile'!L:L,0)+COUNTIF('Ref. Chile'!$L$7:'Ref. Chile'!L586,'Ref. Chile'!L586)-1,"")</f>
        <v>2547</v>
      </c>
      <c r="AN587" s="7">
        <f>IFERROR(RANK('Ref. Chile'!M586,'Ref. Chile'!M:M,0)+COUNTIF('Ref. Chile'!$M$7:'Ref. Chile'!M586,'Ref. Chile'!M586)-1,"")</f>
        <v>2234</v>
      </c>
      <c r="AO587" s="7">
        <f>IFERROR(RANK('Ref. Chile'!H586,'Ref. Chile'!H:H,1)+COUNTIF('Ref. Chile'!$H$7:'Ref. Chile'!H586,'Ref. Chile'!H586)-1,"")</f>
        <v>2372</v>
      </c>
      <c r="AP587" s="7">
        <f>IFERROR(RANK('Ref. Chile'!I586,'Ref. Chile'!I:I,1)+COUNTIF('Ref. Chile'!$I$7:'Ref. Chile'!I586,'Ref. Chile'!I586)-1,"")</f>
        <v>485</v>
      </c>
      <c r="AQ587" s="7">
        <f>IFERROR(RANK('Ref. Chile'!J586,'Ref. Chile'!J:J,1)+COUNTIF('Ref. Chile'!$J$7:'Ref. Chile'!J586,'Ref. Chile'!J586)-1,"")</f>
        <v>443</v>
      </c>
    </row>
    <row r="588" spans="31:43" ht="17.25" customHeight="1" x14ac:dyDescent="0.3">
      <c r="AE588" s="5" t="s">
        <v>583</v>
      </c>
      <c r="AF588" s="5" t="s">
        <v>3666</v>
      </c>
      <c r="AG588" s="6" t="s">
        <v>3019</v>
      </c>
      <c r="AH588" s="6" t="s">
        <v>4148</v>
      </c>
      <c r="AI588" s="7">
        <f>IFERROR(RANK('Ref. Chile'!H587,'Ref. Chile'!H:H,0)+COUNTIF('Ref. Chile'!$H$7:'Ref. Chile'!H587,'Ref. Chile'!H587)-1,"")</f>
        <v>433</v>
      </c>
      <c r="AJ588" s="7">
        <f>IFERROR(RANK('Ref. Chile'!I587,'Ref. Chile'!I:I,0)+COUNTIF('Ref. Chile'!$I$7:'Ref. Chile'!I587,'Ref. Chile'!I587)-1,"")</f>
        <v>2299</v>
      </c>
      <c r="AK588" s="7">
        <f>IFERROR(RANK('Ref. Chile'!J587,'Ref. Chile'!J:J,0)+COUNTIF('Ref. Chile'!$J$7:'Ref. Chile'!J587,'Ref. Chile'!J587)-1,"")</f>
        <v>2150</v>
      </c>
      <c r="AL588" s="7">
        <f>IFERROR(RANK('Ref. Chile'!K587,'Ref. Chile'!K:K,0)+COUNTIF('Ref. Chile'!$K$7:'Ref. Chile'!K587,'Ref. Chile'!K587)-1,"")</f>
        <v>2268</v>
      </c>
      <c r="AM588" s="7">
        <f>IFERROR(RANK('Ref. Chile'!L587,'Ref. Chile'!L:L,0)+COUNTIF('Ref. Chile'!$L$7:'Ref. Chile'!L587,'Ref. Chile'!L587)-1,"")</f>
        <v>2558</v>
      </c>
      <c r="AN588" s="7">
        <f>IFERROR(RANK('Ref. Chile'!M587,'Ref. Chile'!M:M,0)+COUNTIF('Ref. Chile'!$M$7:'Ref. Chile'!M587,'Ref. Chile'!M587)-1,"")</f>
        <v>2243</v>
      </c>
      <c r="AO588" s="7">
        <f>IFERROR(RANK('Ref. Chile'!H587,'Ref. Chile'!H:H,1)+COUNTIF('Ref. Chile'!$H$7:'Ref. Chile'!H587,'Ref. Chile'!H587)-1,"")</f>
        <v>2370</v>
      </c>
      <c r="AP588" s="7">
        <f>IFERROR(RANK('Ref. Chile'!I587,'Ref. Chile'!I:I,1)+COUNTIF('Ref. Chile'!$I$7:'Ref. Chile'!I587,'Ref. Chile'!I587)-1,"")</f>
        <v>454</v>
      </c>
      <c r="AQ588" s="7">
        <f>IFERROR(RANK('Ref. Chile'!J587,'Ref. Chile'!J:J,1)+COUNTIF('Ref. Chile'!$J$7:'Ref. Chile'!J587,'Ref. Chile'!J587)-1,"")</f>
        <v>420</v>
      </c>
    </row>
    <row r="589" spans="31:43" ht="17.25" customHeight="1" x14ac:dyDescent="0.3">
      <c r="AE589" s="5" t="s">
        <v>584</v>
      </c>
      <c r="AF589" s="5" t="s">
        <v>3667</v>
      </c>
      <c r="AG589" s="6" t="s">
        <v>3019</v>
      </c>
      <c r="AH589" s="6" t="s">
        <v>4164</v>
      </c>
      <c r="AI589" s="7">
        <f>IFERROR(RANK('Ref. Chile'!H588,'Ref. Chile'!H:H,0)+COUNTIF('Ref. Chile'!$H$7:'Ref. Chile'!H588,'Ref. Chile'!H588)-1,"")</f>
        <v>912</v>
      </c>
      <c r="AJ589" s="7">
        <f>IFERROR(RANK('Ref. Chile'!I588,'Ref. Chile'!I:I,0)+COUNTIF('Ref. Chile'!$I$7:'Ref. Chile'!I588,'Ref. Chile'!I588)-1,"")</f>
        <v>730</v>
      </c>
      <c r="AK589" s="7">
        <f>IFERROR(RANK('Ref. Chile'!J588,'Ref. Chile'!J:J,0)+COUNTIF('Ref. Chile'!$J$7:'Ref. Chile'!J588,'Ref. Chile'!J588)-1,"")</f>
        <v>1666</v>
      </c>
      <c r="AL589" s="7">
        <f>IFERROR(RANK('Ref. Chile'!K588,'Ref. Chile'!K:K,0)+COUNTIF('Ref. Chile'!$K$7:'Ref. Chile'!K588,'Ref. Chile'!K588)-1,"")</f>
        <v>977</v>
      </c>
      <c r="AM589" s="7">
        <f>IFERROR(RANK('Ref. Chile'!L588,'Ref. Chile'!L:L,0)+COUNTIF('Ref. Chile'!$L$7:'Ref. Chile'!L588,'Ref. Chile'!L588)-1,"")</f>
        <v>435</v>
      </c>
      <c r="AN589" s="7">
        <f>IFERROR(RANK('Ref. Chile'!M588,'Ref. Chile'!M:M,0)+COUNTIF('Ref. Chile'!$M$7:'Ref. Chile'!M588,'Ref. Chile'!M588)-1,"")</f>
        <v>1529</v>
      </c>
      <c r="AO589" s="7">
        <f>IFERROR(RANK('Ref. Chile'!H588,'Ref. Chile'!H:H,1)+COUNTIF('Ref. Chile'!$H$7:'Ref. Chile'!H588,'Ref. Chile'!H588)-1,"")</f>
        <v>1799</v>
      </c>
      <c r="AP589" s="7">
        <f>IFERROR(RANK('Ref. Chile'!I588,'Ref. Chile'!I:I,1)+COUNTIF('Ref. Chile'!$I$7:'Ref. Chile'!I588,'Ref. Chile'!I588)-1,"")</f>
        <v>1946</v>
      </c>
      <c r="AQ589" s="7">
        <f>IFERROR(RANK('Ref. Chile'!J588,'Ref. Chile'!J:J,1)+COUNTIF('Ref. Chile'!$J$7:'Ref. Chile'!J588,'Ref. Chile'!J588)-1,"")</f>
        <v>862</v>
      </c>
    </row>
    <row r="590" spans="31:43" ht="17.25" customHeight="1" x14ac:dyDescent="0.3">
      <c r="AE590" s="5" t="s">
        <v>585</v>
      </c>
      <c r="AF590" s="5" t="s">
        <v>3668</v>
      </c>
      <c r="AG590" s="6" t="s">
        <v>3020</v>
      </c>
      <c r="AH590" s="6" t="s">
        <v>4088</v>
      </c>
      <c r="AI590" s="7">
        <f>IFERROR(RANK('Ref. Chile'!H589,'Ref. Chile'!H:H,0)+COUNTIF('Ref. Chile'!$H$7:'Ref. Chile'!H589,'Ref. Chile'!H589)-1,"")</f>
        <v>1880</v>
      </c>
      <c r="AJ590" s="7">
        <f>IFERROR(RANK('Ref. Chile'!I589,'Ref. Chile'!I:I,0)+COUNTIF('Ref. Chile'!$I$7:'Ref. Chile'!I589,'Ref. Chile'!I589)-1,"")</f>
        <v>1895</v>
      </c>
      <c r="AK590" s="7">
        <f>IFERROR(RANK('Ref. Chile'!J589,'Ref. Chile'!J:J,0)+COUNTIF('Ref. Chile'!$J$7:'Ref. Chile'!J589,'Ref. Chile'!J589)-1,"")</f>
        <v>1776</v>
      </c>
      <c r="AL590" s="7">
        <f>IFERROR(RANK('Ref. Chile'!K589,'Ref. Chile'!K:K,0)+COUNTIF('Ref. Chile'!$K$7:'Ref. Chile'!K589,'Ref. Chile'!K589)-1,"")</f>
        <v>2064</v>
      </c>
      <c r="AM590" s="7">
        <f>IFERROR(RANK('Ref. Chile'!L589,'Ref. Chile'!L:L,0)+COUNTIF('Ref. Chile'!$L$7:'Ref. Chile'!L589,'Ref. Chile'!L589)-1,"")</f>
        <v>1781</v>
      </c>
      <c r="AN590" s="7">
        <f>IFERROR(RANK('Ref. Chile'!M589,'Ref. Chile'!M:M,0)+COUNTIF('Ref. Chile'!$M$7:'Ref. Chile'!M589,'Ref. Chile'!M589)-1,"")</f>
        <v>1935</v>
      </c>
      <c r="AO590" s="7">
        <f>IFERROR(RANK('Ref. Chile'!H589,'Ref. Chile'!H:H,1)+COUNTIF('Ref. Chile'!$H$7:'Ref. Chile'!H589,'Ref. Chile'!H589)-1,"")</f>
        <v>923</v>
      </c>
      <c r="AP590" s="7">
        <f>IFERROR(RANK('Ref. Chile'!I589,'Ref. Chile'!I:I,1)+COUNTIF('Ref. Chile'!$I$7:'Ref. Chile'!I589,'Ref. Chile'!I589)-1,"")</f>
        <v>858</v>
      </c>
      <c r="AQ590" s="7">
        <f>IFERROR(RANK('Ref. Chile'!J589,'Ref. Chile'!J:J,1)+COUNTIF('Ref. Chile'!$J$7:'Ref. Chile'!J589,'Ref. Chile'!J589)-1,"")</f>
        <v>794</v>
      </c>
    </row>
    <row r="591" spans="31:43" ht="17.25" customHeight="1" x14ac:dyDescent="0.3">
      <c r="AE591" s="5" t="s">
        <v>586</v>
      </c>
      <c r="AF591" s="5" t="s">
        <v>3669</v>
      </c>
      <c r="AG591" s="6" t="s">
        <v>3020</v>
      </c>
      <c r="AH591" s="6" t="s">
        <v>4146</v>
      </c>
      <c r="AI591" s="7">
        <f>IFERROR(RANK('Ref. Chile'!H590,'Ref. Chile'!H:H,0)+COUNTIF('Ref. Chile'!$H$7:'Ref. Chile'!H590,'Ref. Chile'!H590)-1,"")</f>
        <v>1897</v>
      </c>
      <c r="AJ591" s="7">
        <f>IFERROR(RANK('Ref. Chile'!I590,'Ref. Chile'!I:I,0)+COUNTIF('Ref. Chile'!$I$7:'Ref. Chile'!I590,'Ref. Chile'!I590)-1,"")</f>
        <v>1939</v>
      </c>
      <c r="AK591" s="7">
        <f>IFERROR(RANK('Ref. Chile'!J590,'Ref. Chile'!J:J,0)+COUNTIF('Ref. Chile'!$J$7:'Ref. Chile'!J590,'Ref. Chile'!J590)-1,"")</f>
        <v>1916</v>
      </c>
      <c r="AL591" s="7">
        <f>IFERROR(RANK('Ref. Chile'!K590,'Ref. Chile'!K:K,0)+COUNTIF('Ref. Chile'!$K$7:'Ref. Chile'!K590,'Ref. Chile'!K590)-1,"")</f>
        <v>2083</v>
      </c>
      <c r="AM591" s="7">
        <f>IFERROR(RANK('Ref. Chile'!L590,'Ref. Chile'!L:L,0)+COUNTIF('Ref. Chile'!$L$7:'Ref. Chile'!L590,'Ref. Chile'!L590)-1,"")</f>
        <v>1808</v>
      </c>
      <c r="AN591" s="7">
        <f>IFERROR(RANK('Ref. Chile'!M590,'Ref. Chile'!M:M,0)+COUNTIF('Ref. Chile'!$M$7:'Ref. Chile'!M590,'Ref. Chile'!M590)-1,"")</f>
        <v>2018</v>
      </c>
      <c r="AO591" s="7">
        <f>IFERROR(RANK('Ref. Chile'!H590,'Ref. Chile'!H:H,1)+COUNTIF('Ref. Chile'!$H$7:'Ref. Chile'!H590,'Ref. Chile'!H590)-1,"")</f>
        <v>906</v>
      </c>
      <c r="AP591" s="7">
        <f>IFERROR(RANK('Ref. Chile'!I590,'Ref. Chile'!I:I,1)+COUNTIF('Ref. Chile'!$I$7:'Ref. Chile'!I590,'Ref. Chile'!I590)-1,"")</f>
        <v>814</v>
      </c>
      <c r="AQ591" s="7">
        <f>IFERROR(RANK('Ref. Chile'!J590,'Ref. Chile'!J:J,1)+COUNTIF('Ref. Chile'!$J$7:'Ref. Chile'!J590,'Ref. Chile'!J590)-1,"")</f>
        <v>654</v>
      </c>
    </row>
    <row r="592" spans="31:43" ht="17.25" customHeight="1" x14ac:dyDescent="0.3">
      <c r="AE592" s="5" t="s">
        <v>587</v>
      </c>
      <c r="AF592" s="5" t="s">
        <v>3670</v>
      </c>
      <c r="AG592" s="6" t="s">
        <v>3020</v>
      </c>
      <c r="AH592" s="6" t="s">
        <v>4094</v>
      </c>
      <c r="AI592" s="7">
        <f>IFERROR(RANK('Ref. Chile'!H591,'Ref. Chile'!H:H,0)+COUNTIF('Ref. Chile'!$H$7:'Ref. Chile'!H591,'Ref. Chile'!H591)-1,"")</f>
        <v>1894</v>
      </c>
      <c r="AJ592" s="7">
        <f>IFERROR(RANK('Ref. Chile'!I591,'Ref. Chile'!I:I,0)+COUNTIF('Ref. Chile'!$I$7:'Ref. Chile'!I591,'Ref. Chile'!I591)-1,"")</f>
        <v>1922</v>
      </c>
      <c r="AK592" s="7">
        <f>IFERROR(RANK('Ref. Chile'!J591,'Ref. Chile'!J:J,0)+COUNTIF('Ref. Chile'!$J$7:'Ref. Chile'!J591,'Ref. Chile'!J591)-1,"")</f>
        <v>1888</v>
      </c>
      <c r="AL592" s="7">
        <f>IFERROR(RANK('Ref. Chile'!K591,'Ref. Chile'!K:K,0)+COUNTIF('Ref. Chile'!$K$7:'Ref. Chile'!K591,'Ref. Chile'!K591)-1,"")</f>
        <v>2072</v>
      </c>
      <c r="AM592" s="7">
        <f>IFERROR(RANK('Ref. Chile'!L591,'Ref. Chile'!L:L,0)+COUNTIF('Ref. Chile'!$L$7:'Ref. Chile'!L591,'Ref. Chile'!L591)-1,"")</f>
        <v>1802</v>
      </c>
      <c r="AN592" s="7">
        <f>IFERROR(RANK('Ref. Chile'!M591,'Ref. Chile'!M:M,0)+COUNTIF('Ref. Chile'!$M$7:'Ref. Chile'!M591,'Ref. Chile'!M591)-1,"")</f>
        <v>2003</v>
      </c>
      <c r="AO592" s="7">
        <f>IFERROR(RANK('Ref. Chile'!H591,'Ref. Chile'!H:H,1)+COUNTIF('Ref. Chile'!$H$7:'Ref. Chile'!H591,'Ref. Chile'!H591)-1,"")</f>
        <v>909</v>
      </c>
      <c r="AP592" s="7">
        <f>IFERROR(RANK('Ref. Chile'!I591,'Ref. Chile'!I:I,1)+COUNTIF('Ref. Chile'!$I$7:'Ref. Chile'!I591,'Ref. Chile'!I591)-1,"")</f>
        <v>831</v>
      </c>
      <c r="AQ592" s="7">
        <f>IFERROR(RANK('Ref. Chile'!J591,'Ref. Chile'!J:J,1)+COUNTIF('Ref. Chile'!$J$7:'Ref. Chile'!J591,'Ref. Chile'!J591)-1,"")</f>
        <v>682</v>
      </c>
    </row>
    <row r="593" spans="31:43" ht="17.25" customHeight="1" x14ac:dyDescent="0.3">
      <c r="AE593" s="5" t="s">
        <v>588</v>
      </c>
      <c r="AF593" s="5" t="s">
        <v>3671</v>
      </c>
      <c r="AG593" s="6" t="s">
        <v>3020</v>
      </c>
      <c r="AH593" s="6" t="s">
        <v>4095</v>
      </c>
      <c r="AI593" s="7">
        <f>IFERROR(RANK('Ref. Chile'!H592,'Ref. Chile'!H:H,0)+COUNTIF('Ref. Chile'!$H$7:'Ref. Chile'!H592,'Ref. Chile'!H592)-1,"")</f>
        <v>913</v>
      </c>
      <c r="AJ593" s="7">
        <f>IFERROR(RANK('Ref. Chile'!I592,'Ref. Chile'!I:I,0)+COUNTIF('Ref. Chile'!$I$7:'Ref. Chile'!I592,'Ref. Chile'!I592)-1,"")</f>
        <v>731</v>
      </c>
      <c r="AK593" s="7">
        <f>IFERROR(RANK('Ref. Chile'!J592,'Ref. Chile'!J:J,0)+COUNTIF('Ref. Chile'!$J$7:'Ref. Chile'!J592,'Ref. Chile'!J592)-1,"")</f>
        <v>1667</v>
      </c>
      <c r="AL593" s="7">
        <f>IFERROR(RANK('Ref. Chile'!K592,'Ref. Chile'!K:K,0)+COUNTIF('Ref. Chile'!$K$7:'Ref. Chile'!K592,'Ref. Chile'!K592)-1,"")</f>
        <v>978</v>
      </c>
      <c r="AM593" s="7">
        <f>IFERROR(RANK('Ref. Chile'!L592,'Ref. Chile'!L:L,0)+COUNTIF('Ref. Chile'!$L$7:'Ref. Chile'!L592,'Ref. Chile'!L592)-1,"")</f>
        <v>436</v>
      </c>
      <c r="AN593" s="7">
        <f>IFERROR(RANK('Ref. Chile'!M592,'Ref. Chile'!M:M,0)+COUNTIF('Ref. Chile'!$M$7:'Ref. Chile'!M592,'Ref. Chile'!M592)-1,"")</f>
        <v>1530</v>
      </c>
      <c r="AO593" s="7">
        <f>IFERROR(RANK('Ref. Chile'!H592,'Ref. Chile'!H:H,1)+COUNTIF('Ref. Chile'!$H$7:'Ref. Chile'!H592,'Ref. Chile'!H592)-1,"")</f>
        <v>1800</v>
      </c>
      <c r="AP593" s="7">
        <f>IFERROR(RANK('Ref. Chile'!I592,'Ref. Chile'!I:I,1)+COUNTIF('Ref. Chile'!$I$7:'Ref. Chile'!I592,'Ref. Chile'!I592)-1,"")</f>
        <v>1947</v>
      </c>
      <c r="AQ593" s="7">
        <f>IFERROR(RANK('Ref. Chile'!J592,'Ref. Chile'!J:J,1)+COUNTIF('Ref. Chile'!$J$7:'Ref. Chile'!J592,'Ref. Chile'!J592)-1,"")</f>
        <v>863</v>
      </c>
    </row>
    <row r="594" spans="31:43" ht="17.25" customHeight="1" x14ac:dyDescent="0.3">
      <c r="AE594" s="5" t="s">
        <v>589</v>
      </c>
      <c r="AF594" s="5" t="s">
        <v>3672</v>
      </c>
      <c r="AG594" s="6" t="s">
        <v>3020</v>
      </c>
      <c r="AH594" s="6" t="s">
        <v>4102</v>
      </c>
      <c r="AI594" s="7">
        <f>IFERROR(RANK('Ref. Chile'!H593,'Ref. Chile'!H:H,0)+COUNTIF('Ref. Chile'!$H$7:'Ref. Chile'!H593,'Ref. Chile'!H593)-1,"")</f>
        <v>1881</v>
      </c>
      <c r="AJ594" s="7">
        <f>IFERROR(RANK('Ref. Chile'!I593,'Ref. Chile'!I:I,0)+COUNTIF('Ref. Chile'!$I$7:'Ref. Chile'!I593,'Ref. Chile'!I593)-1,"")</f>
        <v>1896</v>
      </c>
      <c r="AK594" s="7">
        <f>IFERROR(RANK('Ref. Chile'!J593,'Ref. Chile'!J:J,0)+COUNTIF('Ref. Chile'!$J$7:'Ref. Chile'!J593,'Ref. Chile'!J593)-1,"")</f>
        <v>1775</v>
      </c>
      <c r="AL594" s="7">
        <f>IFERROR(RANK('Ref. Chile'!K593,'Ref. Chile'!K:K,0)+COUNTIF('Ref. Chile'!$K$7:'Ref. Chile'!K593,'Ref. Chile'!K593)-1,"")</f>
        <v>2065</v>
      </c>
      <c r="AM594" s="7">
        <f>IFERROR(RANK('Ref. Chile'!L593,'Ref. Chile'!L:L,0)+COUNTIF('Ref. Chile'!$L$7:'Ref. Chile'!L593,'Ref. Chile'!L593)-1,"")</f>
        <v>1780</v>
      </c>
      <c r="AN594" s="7">
        <f>IFERROR(RANK('Ref. Chile'!M593,'Ref. Chile'!M:M,0)+COUNTIF('Ref. Chile'!$M$7:'Ref. Chile'!M593,'Ref. Chile'!M593)-1,"")</f>
        <v>1936</v>
      </c>
      <c r="AO594" s="7">
        <f>IFERROR(RANK('Ref. Chile'!H593,'Ref. Chile'!H:H,1)+COUNTIF('Ref. Chile'!$H$7:'Ref. Chile'!H593,'Ref. Chile'!H593)-1,"")</f>
        <v>922</v>
      </c>
      <c r="AP594" s="7">
        <f>IFERROR(RANK('Ref. Chile'!I593,'Ref. Chile'!I:I,1)+COUNTIF('Ref. Chile'!$I$7:'Ref. Chile'!I593,'Ref. Chile'!I593)-1,"")</f>
        <v>857</v>
      </c>
      <c r="AQ594" s="7">
        <f>IFERROR(RANK('Ref. Chile'!J593,'Ref. Chile'!J:J,1)+COUNTIF('Ref. Chile'!$J$7:'Ref. Chile'!J593,'Ref. Chile'!J593)-1,"")</f>
        <v>795</v>
      </c>
    </row>
    <row r="595" spans="31:43" ht="17.25" customHeight="1" x14ac:dyDescent="0.3">
      <c r="AE595" s="5" t="s">
        <v>590</v>
      </c>
      <c r="AF595" s="5" t="s">
        <v>3673</v>
      </c>
      <c r="AG595" s="6" t="s">
        <v>3020</v>
      </c>
      <c r="AH595" s="6" t="s">
        <v>4161</v>
      </c>
      <c r="AI595" s="7">
        <f>IFERROR(RANK('Ref. Chile'!H594,'Ref. Chile'!H:H,0)+COUNTIF('Ref. Chile'!$H$7:'Ref. Chile'!H594,'Ref. Chile'!H594)-1,"")</f>
        <v>1891</v>
      </c>
      <c r="AJ595" s="7">
        <f>IFERROR(RANK('Ref. Chile'!I594,'Ref. Chile'!I:I,0)+COUNTIF('Ref. Chile'!$I$7:'Ref. Chile'!I594,'Ref. Chile'!I594)-1,"")</f>
        <v>1919</v>
      </c>
      <c r="AK595" s="7">
        <f>IFERROR(RANK('Ref. Chile'!J594,'Ref. Chile'!J:J,0)+COUNTIF('Ref. Chile'!$J$7:'Ref. Chile'!J594,'Ref. Chile'!J594)-1,"")</f>
        <v>1871</v>
      </c>
      <c r="AL595" s="7">
        <f>IFERROR(RANK('Ref. Chile'!K594,'Ref. Chile'!K:K,0)+COUNTIF('Ref. Chile'!$K$7:'Ref. Chile'!K594,'Ref. Chile'!K594)-1,"")</f>
        <v>2069</v>
      </c>
      <c r="AM595" s="7">
        <f>IFERROR(RANK('Ref. Chile'!L594,'Ref. Chile'!L:L,0)+COUNTIF('Ref. Chile'!$L$7:'Ref. Chile'!L594,'Ref. Chile'!L594)-1,"")</f>
        <v>1795</v>
      </c>
      <c r="AN595" s="7">
        <f>IFERROR(RANK('Ref. Chile'!M594,'Ref. Chile'!M:M,0)+COUNTIF('Ref. Chile'!$M$7:'Ref. Chile'!M594,'Ref. Chile'!M594)-1,"")</f>
        <v>1989</v>
      </c>
      <c r="AO595" s="7">
        <f>IFERROR(RANK('Ref. Chile'!H594,'Ref. Chile'!H:H,1)+COUNTIF('Ref. Chile'!$H$7:'Ref. Chile'!H594,'Ref. Chile'!H594)-1,"")</f>
        <v>912</v>
      </c>
      <c r="AP595" s="7">
        <f>IFERROR(RANK('Ref. Chile'!I594,'Ref. Chile'!I:I,1)+COUNTIF('Ref. Chile'!$I$7:'Ref. Chile'!I594,'Ref. Chile'!I594)-1,"")</f>
        <v>834</v>
      </c>
      <c r="AQ595" s="7">
        <f>IFERROR(RANK('Ref. Chile'!J594,'Ref. Chile'!J:J,1)+COUNTIF('Ref. Chile'!$J$7:'Ref. Chile'!J594,'Ref. Chile'!J594)-1,"")</f>
        <v>699</v>
      </c>
    </row>
    <row r="596" spans="31:43" ht="17.25" customHeight="1" x14ac:dyDescent="0.3">
      <c r="AE596" s="5" t="s">
        <v>591</v>
      </c>
      <c r="AF596" s="5" t="s">
        <v>3674</v>
      </c>
      <c r="AG596" s="6" t="s">
        <v>3020</v>
      </c>
      <c r="AH596" s="6" t="s">
        <v>4163</v>
      </c>
      <c r="AI596" s="7">
        <f>IFERROR(RANK('Ref. Chile'!H595,'Ref. Chile'!H:H,0)+COUNTIF('Ref. Chile'!$H$7:'Ref. Chile'!H595,'Ref. Chile'!H595)-1,"")</f>
        <v>1895</v>
      </c>
      <c r="AJ596" s="7">
        <f>IFERROR(RANK('Ref. Chile'!I595,'Ref. Chile'!I:I,0)+COUNTIF('Ref. Chile'!$I$7:'Ref. Chile'!I595,'Ref. Chile'!I595)-1,"")</f>
        <v>1930</v>
      </c>
      <c r="AK596" s="7">
        <f>IFERROR(RANK('Ref. Chile'!J595,'Ref. Chile'!J:J,0)+COUNTIF('Ref. Chile'!$J$7:'Ref. Chile'!J595,'Ref. Chile'!J595)-1,"")</f>
        <v>1897</v>
      </c>
      <c r="AL596" s="7">
        <f>IFERROR(RANK('Ref. Chile'!K595,'Ref. Chile'!K:K,0)+COUNTIF('Ref. Chile'!$K$7:'Ref. Chile'!K595,'Ref. Chile'!K595)-1,"")</f>
        <v>2075</v>
      </c>
      <c r="AM596" s="7">
        <f>IFERROR(RANK('Ref. Chile'!L595,'Ref. Chile'!L:L,0)+COUNTIF('Ref. Chile'!$L$7:'Ref. Chile'!L595,'Ref. Chile'!L595)-1,"")</f>
        <v>1804</v>
      </c>
      <c r="AN596" s="7">
        <f>IFERROR(RANK('Ref. Chile'!M595,'Ref. Chile'!M:M,0)+COUNTIF('Ref. Chile'!$M$7:'Ref. Chile'!M595,'Ref. Chile'!M595)-1,"")</f>
        <v>2010</v>
      </c>
      <c r="AO596" s="7">
        <f>IFERROR(RANK('Ref. Chile'!H595,'Ref. Chile'!H:H,1)+COUNTIF('Ref. Chile'!$H$7:'Ref. Chile'!H595,'Ref. Chile'!H595)-1,"")</f>
        <v>908</v>
      </c>
      <c r="AP596" s="7">
        <f>IFERROR(RANK('Ref. Chile'!I595,'Ref. Chile'!I:I,1)+COUNTIF('Ref. Chile'!$I$7:'Ref. Chile'!I595,'Ref. Chile'!I595)-1,"")</f>
        <v>823</v>
      </c>
      <c r="AQ596" s="7">
        <f>IFERROR(RANK('Ref. Chile'!J595,'Ref. Chile'!J:J,1)+COUNTIF('Ref. Chile'!$J$7:'Ref. Chile'!J595,'Ref. Chile'!J595)-1,"")</f>
        <v>673</v>
      </c>
    </row>
    <row r="597" spans="31:43" ht="17.25" customHeight="1" x14ac:dyDescent="0.3">
      <c r="AE597" s="5" t="s">
        <v>592</v>
      </c>
      <c r="AF597" s="5" t="s">
        <v>3675</v>
      </c>
      <c r="AG597" s="6" t="s">
        <v>3020</v>
      </c>
      <c r="AH597" s="6" t="s">
        <v>4148</v>
      </c>
      <c r="AI597" s="7">
        <f>IFERROR(RANK('Ref. Chile'!H596,'Ref. Chile'!H:H,0)+COUNTIF('Ref. Chile'!$H$7:'Ref. Chile'!H596,'Ref. Chile'!H596)-1,"")</f>
        <v>1902</v>
      </c>
      <c r="AJ597" s="7">
        <f>IFERROR(RANK('Ref. Chile'!I596,'Ref. Chile'!I:I,0)+COUNTIF('Ref. Chile'!$I$7:'Ref. Chile'!I596,'Ref. Chile'!I596)-1,"")</f>
        <v>1960</v>
      </c>
      <c r="AK597" s="7">
        <f>IFERROR(RANK('Ref. Chile'!J596,'Ref. Chile'!J:J,0)+COUNTIF('Ref. Chile'!$J$7:'Ref. Chile'!J596,'Ref. Chile'!J596)-1,"")</f>
        <v>1980</v>
      </c>
      <c r="AL597" s="7">
        <f>IFERROR(RANK('Ref. Chile'!K596,'Ref. Chile'!K:K,0)+COUNTIF('Ref. Chile'!$K$7:'Ref. Chile'!K596,'Ref. Chile'!K596)-1,"")</f>
        <v>2105</v>
      </c>
      <c r="AM597" s="7">
        <f>IFERROR(RANK('Ref. Chile'!L596,'Ref. Chile'!L:L,0)+COUNTIF('Ref. Chile'!$L$7:'Ref. Chile'!L596,'Ref. Chile'!L596)-1,"")</f>
        <v>1830</v>
      </c>
      <c r="AN597" s="7">
        <f>IFERROR(RANK('Ref. Chile'!M596,'Ref. Chile'!M:M,0)+COUNTIF('Ref. Chile'!$M$7:'Ref. Chile'!M596,'Ref. Chile'!M596)-1,"")</f>
        <v>2068</v>
      </c>
      <c r="AO597" s="7">
        <f>IFERROR(RANK('Ref. Chile'!H596,'Ref. Chile'!H:H,1)+COUNTIF('Ref. Chile'!$H$7:'Ref. Chile'!H596,'Ref. Chile'!H596)-1,"")</f>
        <v>901</v>
      </c>
      <c r="AP597" s="7">
        <f>IFERROR(RANK('Ref. Chile'!I596,'Ref. Chile'!I:I,1)+COUNTIF('Ref. Chile'!$I$7:'Ref. Chile'!I596,'Ref. Chile'!I596)-1,"")</f>
        <v>793</v>
      </c>
      <c r="AQ597" s="7">
        <f>IFERROR(RANK('Ref. Chile'!J596,'Ref. Chile'!J:J,1)+COUNTIF('Ref. Chile'!$J$7:'Ref. Chile'!J596,'Ref. Chile'!J596)-1,"")</f>
        <v>590</v>
      </c>
    </row>
    <row r="598" spans="31:43" ht="17.25" customHeight="1" x14ac:dyDescent="0.3">
      <c r="AE598" s="5" t="s">
        <v>593</v>
      </c>
      <c r="AF598" s="5" t="s">
        <v>3676</v>
      </c>
      <c r="AG598" s="6" t="s">
        <v>3021</v>
      </c>
      <c r="AH598" s="6" t="s">
        <v>4088</v>
      </c>
      <c r="AI598" s="7">
        <f>IFERROR(RANK('Ref. Chile'!H597,'Ref. Chile'!H:H,0)+COUNTIF('Ref. Chile'!$H$7:'Ref. Chile'!H597,'Ref. Chile'!H597)-1,"")</f>
        <v>595</v>
      </c>
      <c r="AJ598" s="7">
        <f>IFERROR(RANK('Ref. Chile'!I597,'Ref. Chile'!I:I,0)+COUNTIF('Ref. Chile'!$I$7:'Ref. Chile'!I597,'Ref. Chile'!I597)-1,"")</f>
        <v>1054</v>
      </c>
      <c r="AK598" s="7">
        <f>IFERROR(RANK('Ref. Chile'!J597,'Ref. Chile'!J:J,0)+COUNTIF('Ref. Chile'!$J$7:'Ref. Chile'!J597,'Ref. Chile'!J597)-1,"")</f>
        <v>2193</v>
      </c>
      <c r="AL598" s="7">
        <f>IFERROR(RANK('Ref. Chile'!K597,'Ref. Chile'!K:K,0)+COUNTIF('Ref. Chile'!$K$7:'Ref. Chile'!K597,'Ref. Chile'!K597)-1,"")</f>
        <v>1455</v>
      </c>
      <c r="AM598" s="7">
        <f>IFERROR(RANK('Ref. Chile'!L597,'Ref. Chile'!L:L,0)+COUNTIF('Ref. Chile'!$L$7:'Ref. Chile'!L597,'Ref. Chile'!L597)-1,"")</f>
        <v>1060</v>
      </c>
      <c r="AN598" s="7">
        <f>IFERROR(RANK('Ref. Chile'!M597,'Ref. Chile'!M:M,0)+COUNTIF('Ref. Chile'!$M$7:'Ref. Chile'!M597,'Ref. Chile'!M597)-1,"")</f>
        <v>2240</v>
      </c>
      <c r="AO598" s="7">
        <f>IFERROR(RANK('Ref. Chile'!H597,'Ref. Chile'!H:H,1)+COUNTIF('Ref. Chile'!$H$7:'Ref. Chile'!H597,'Ref. Chile'!H597)-1,"")</f>
        <v>2208</v>
      </c>
      <c r="AP598" s="7">
        <f>IFERROR(RANK('Ref. Chile'!I597,'Ref. Chile'!I:I,1)+COUNTIF('Ref. Chile'!$I$7:'Ref. Chile'!I597,'Ref. Chile'!I597)-1,"")</f>
        <v>1699</v>
      </c>
      <c r="AQ598" s="7">
        <f>IFERROR(RANK('Ref. Chile'!J597,'Ref. Chile'!J:J,1)+COUNTIF('Ref. Chile'!$J$7:'Ref. Chile'!J597,'Ref. Chile'!J597)-1,"")</f>
        <v>377</v>
      </c>
    </row>
    <row r="599" spans="31:43" ht="17.25" customHeight="1" x14ac:dyDescent="0.3">
      <c r="AE599" s="5" t="s">
        <v>594</v>
      </c>
      <c r="AF599" s="5" t="s">
        <v>3677</v>
      </c>
      <c r="AG599" s="6" t="s">
        <v>3021</v>
      </c>
      <c r="AH599" s="6" t="s">
        <v>4146</v>
      </c>
      <c r="AI599" s="7">
        <f>IFERROR(RANK('Ref. Chile'!H598,'Ref. Chile'!H:H,0)+COUNTIF('Ref. Chile'!$H$7:'Ref. Chile'!H598,'Ref. Chile'!H598)-1,"")</f>
        <v>613</v>
      </c>
      <c r="AJ599" s="7">
        <f>IFERROR(RANK('Ref. Chile'!I598,'Ref. Chile'!I:I,0)+COUNTIF('Ref. Chile'!$I$7:'Ref. Chile'!I598,'Ref. Chile'!I598)-1,"")</f>
        <v>1111</v>
      </c>
      <c r="AK599" s="7">
        <f>IFERROR(RANK('Ref. Chile'!J598,'Ref. Chile'!J:J,0)+COUNTIF('Ref. Chile'!$J$7:'Ref. Chile'!J598,'Ref. Chile'!J598)-1,"")</f>
        <v>2205</v>
      </c>
      <c r="AL599" s="7">
        <f>IFERROR(RANK('Ref. Chile'!K598,'Ref. Chile'!K:K,0)+COUNTIF('Ref. Chile'!$K$7:'Ref. Chile'!K598,'Ref. Chile'!K598)-1,"")</f>
        <v>1480</v>
      </c>
      <c r="AM599" s="7">
        <f>IFERROR(RANK('Ref. Chile'!L598,'Ref. Chile'!L:L,0)+COUNTIF('Ref. Chile'!$L$7:'Ref. Chile'!L598,'Ref. Chile'!L598)-1,"")</f>
        <v>1199</v>
      </c>
      <c r="AN599" s="7">
        <f>IFERROR(RANK('Ref. Chile'!M598,'Ref. Chile'!M:M,0)+COUNTIF('Ref. Chile'!$M$7:'Ref. Chile'!M598,'Ref. Chile'!M598)-1,"")</f>
        <v>2275</v>
      </c>
      <c r="AO599" s="7">
        <f>IFERROR(RANK('Ref. Chile'!H598,'Ref. Chile'!H:H,1)+COUNTIF('Ref. Chile'!$H$7:'Ref. Chile'!H598,'Ref. Chile'!H598)-1,"")</f>
        <v>2190</v>
      </c>
      <c r="AP599" s="7">
        <f>IFERROR(RANK('Ref. Chile'!I598,'Ref. Chile'!I:I,1)+COUNTIF('Ref. Chile'!$I$7:'Ref. Chile'!I598,'Ref. Chile'!I598)-1,"")</f>
        <v>1642</v>
      </c>
      <c r="AQ599" s="7">
        <f>IFERROR(RANK('Ref. Chile'!J598,'Ref. Chile'!J:J,1)+COUNTIF('Ref. Chile'!$J$7:'Ref. Chile'!J598,'Ref. Chile'!J598)-1,"")</f>
        <v>365</v>
      </c>
    </row>
    <row r="600" spans="31:43" ht="17.25" customHeight="1" x14ac:dyDescent="0.3">
      <c r="AE600" s="5" t="s">
        <v>595</v>
      </c>
      <c r="AF600" s="5" t="s">
        <v>3678</v>
      </c>
      <c r="AG600" s="6" t="s">
        <v>3021</v>
      </c>
      <c r="AH600" s="6" t="s">
        <v>4094</v>
      </c>
      <c r="AI600" s="7">
        <f>IFERROR(RANK('Ref. Chile'!H599,'Ref. Chile'!H:H,0)+COUNTIF('Ref. Chile'!$H$7:'Ref. Chile'!H599,'Ref. Chile'!H599)-1,"")</f>
        <v>609</v>
      </c>
      <c r="AJ600" s="7">
        <f>IFERROR(RANK('Ref. Chile'!I599,'Ref. Chile'!I:I,0)+COUNTIF('Ref. Chile'!$I$7:'Ref. Chile'!I599,'Ref. Chile'!I599)-1,"")</f>
        <v>1100</v>
      </c>
      <c r="AK600" s="7">
        <f>IFERROR(RANK('Ref. Chile'!J599,'Ref. Chile'!J:J,0)+COUNTIF('Ref. Chile'!$J$7:'Ref. Chile'!J599,'Ref. Chile'!J599)-1,"")</f>
        <v>2203</v>
      </c>
      <c r="AL600" s="7">
        <f>IFERROR(RANK('Ref. Chile'!K599,'Ref. Chile'!K:K,0)+COUNTIF('Ref. Chile'!$K$7:'Ref. Chile'!K599,'Ref. Chile'!K599)-1,"")</f>
        <v>1475</v>
      </c>
      <c r="AM600" s="7">
        <f>IFERROR(RANK('Ref. Chile'!L599,'Ref. Chile'!L:L,0)+COUNTIF('Ref. Chile'!$L$7:'Ref. Chile'!L599,'Ref. Chile'!L599)-1,"")</f>
        <v>1136</v>
      </c>
      <c r="AN600" s="7">
        <f>IFERROR(RANK('Ref. Chile'!M599,'Ref. Chile'!M:M,0)+COUNTIF('Ref. Chile'!$M$7:'Ref. Chile'!M599,'Ref. Chile'!M599)-1,"")</f>
        <v>2267</v>
      </c>
      <c r="AO600" s="7">
        <f>IFERROR(RANK('Ref. Chile'!H599,'Ref. Chile'!H:H,1)+COUNTIF('Ref. Chile'!$H$7:'Ref. Chile'!H599,'Ref. Chile'!H599)-1,"")</f>
        <v>2194</v>
      </c>
      <c r="AP600" s="7">
        <f>IFERROR(RANK('Ref. Chile'!I599,'Ref. Chile'!I:I,1)+COUNTIF('Ref. Chile'!$I$7:'Ref. Chile'!I599,'Ref. Chile'!I599)-1,"")</f>
        <v>1653</v>
      </c>
      <c r="AQ600" s="7">
        <f>IFERROR(RANK('Ref. Chile'!J599,'Ref. Chile'!J:J,1)+COUNTIF('Ref. Chile'!$J$7:'Ref. Chile'!J599,'Ref. Chile'!J599)-1,"")</f>
        <v>367</v>
      </c>
    </row>
    <row r="601" spans="31:43" ht="17.25" customHeight="1" x14ac:dyDescent="0.3">
      <c r="AE601" s="5" t="s">
        <v>596</v>
      </c>
      <c r="AF601" s="5" t="s">
        <v>3679</v>
      </c>
      <c r="AG601" s="6" t="s">
        <v>3021</v>
      </c>
      <c r="AH601" s="6" t="s">
        <v>4095</v>
      </c>
      <c r="AI601" s="7">
        <f>IFERROR(RANK('Ref. Chile'!H600,'Ref. Chile'!H:H,0)+COUNTIF('Ref. Chile'!$H$7:'Ref. Chile'!H600,'Ref. Chile'!H600)-1,"")</f>
        <v>914</v>
      </c>
      <c r="AJ601" s="7">
        <f>IFERROR(RANK('Ref. Chile'!I600,'Ref. Chile'!I:I,0)+COUNTIF('Ref. Chile'!$I$7:'Ref. Chile'!I600,'Ref. Chile'!I600)-1,"")</f>
        <v>732</v>
      </c>
      <c r="AK601" s="7">
        <f>IFERROR(RANK('Ref. Chile'!J600,'Ref. Chile'!J:J,0)+COUNTIF('Ref. Chile'!$J$7:'Ref. Chile'!J600,'Ref. Chile'!J600)-1,"")</f>
        <v>1668</v>
      </c>
      <c r="AL601" s="7">
        <f>IFERROR(RANK('Ref. Chile'!K600,'Ref. Chile'!K:K,0)+COUNTIF('Ref. Chile'!$K$7:'Ref. Chile'!K600,'Ref. Chile'!K600)-1,"")</f>
        <v>979</v>
      </c>
      <c r="AM601" s="7">
        <f>IFERROR(RANK('Ref. Chile'!L600,'Ref. Chile'!L:L,0)+COUNTIF('Ref. Chile'!$L$7:'Ref. Chile'!L600,'Ref. Chile'!L600)-1,"")</f>
        <v>437</v>
      </c>
      <c r="AN601" s="7">
        <f>IFERROR(RANK('Ref. Chile'!M600,'Ref. Chile'!M:M,0)+COUNTIF('Ref. Chile'!$M$7:'Ref. Chile'!M600,'Ref. Chile'!M600)-1,"")</f>
        <v>1531</v>
      </c>
      <c r="AO601" s="7">
        <f>IFERROR(RANK('Ref. Chile'!H600,'Ref. Chile'!H:H,1)+COUNTIF('Ref. Chile'!$H$7:'Ref. Chile'!H600,'Ref. Chile'!H600)-1,"")</f>
        <v>1801</v>
      </c>
      <c r="AP601" s="7">
        <f>IFERROR(RANK('Ref. Chile'!I600,'Ref. Chile'!I:I,1)+COUNTIF('Ref. Chile'!$I$7:'Ref. Chile'!I600,'Ref. Chile'!I600)-1,"")</f>
        <v>1948</v>
      </c>
      <c r="AQ601" s="7">
        <f>IFERROR(RANK('Ref. Chile'!J600,'Ref. Chile'!J:J,1)+COUNTIF('Ref. Chile'!$J$7:'Ref. Chile'!J600,'Ref. Chile'!J600)-1,"")</f>
        <v>864</v>
      </c>
    </row>
    <row r="602" spans="31:43" ht="17.25" customHeight="1" x14ac:dyDescent="0.3">
      <c r="AE602" s="5" t="s">
        <v>597</v>
      </c>
      <c r="AF602" s="5" t="s">
        <v>3680</v>
      </c>
      <c r="AG602" s="6" t="s">
        <v>3021</v>
      </c>
      <c r="AH602" s="6" t="s">
        <v>4102</v>
      </c>
      <c r="AI602" s="7">
        <f>IFERROR(RANK('Ref. Chile'!H601,'Ref. Chile'!H:H,0)+COUNTIF('Ref. Chile'!$H$7:'Ref. Chile'!H601,'Ref. Chile'!H601)-1,"")</f>
        <v>596</v>
      </c>
      <c r="AJ602" s="7">
        <f>IFERROR(RANK('Ref. Chile'!I601,'Ref. Chile'!I:I,0)+COUNTIF('Ref. Chile'!$I$7:'Ref. Chile'!I601,'Ref. Chile'!I601)-1,"")</f>
        <v>1055</v>
      </c>
      <c r="AK602" s="7">
        <f>IFERROR(RANK('Ref. Chile'!J601,'Ref. Chile'!J:J,0)+COUNTIF('Ref. Chile'!$J$7:'Ref. Chile'!J601,'Ref. Chile'!J601)-1,"")</f>
        <v>2194</v>
      </c>
      <c r="AL602" s="7">
        <f>IFERROR(RANK('Ref. Chile'!K601,'Ref. Chile'!K:K,0)+COUNTIF('Ref. Chile'!$K$7:'Ref. Chile'!K601,'Ref. Chile'!K601)-1,"")</f>
        <v>1456</v>
      </c>
      <c r="AM602" s="7">
        <f>IFERROR(RANK('Ref. Chile'!L601,'Ref. Chile'!L:L,0)+COUNTIF('Ref. Chile'!$L$7:'Ref. Chile'!L601,'Ref. Chile'!L601)-1,"")</f>
        <v>1061</v>
      </c>
      <c r="AN602" s="7">
        <f>IFERROR(RANK('Ref. Chile'!M601,'Ref. Chile'!M:M,0)+COUNTIF('Ref. Chile'!$M$7:'Ref. Chile'!M601,'Ref. Chile'!M601)-1,"")</f>
        <v>2241</v>
      </c>
      <c r="AO602" s="7">
        <f>IFERROR(RANK('Ref. Chile'!H601,'Ref. Chile'!H:H,1)+COUNTIF('Ref. Chile'!$H$7:'Ref. Chile'!H601,'Ref. Chile'!H601)-1,"")</f>
        <v>2207</v>
      </c>
      <c r="AP602" s="7">
        <f>IFERROR(RANK('Ref. Chile'!I601,'Ref. Chile'!I:I,1)+COUNTIF('Ref. Chile'!$I$7:'Ref. Chile'!I601,'Ref. Chile'!I601)-1,"")</f>
        <v>1698</v>
      </c>
      <c r="AQ602" s="7">
        <f>IFERROR(RANK('Ref. Chile'!J601,'Ref. Chile'!J:J,1)+COUNTIF('Ref. Chile'!$J$7:'Ref. Chile'!J601,'Ref. Chile'!J601)-1,"")</f>
        <v>376</v>
      </c>
    </row>
    <row r="603" spans="31:43" ht="17.25" customHeight="1" x14ac:dyDescent="0.3">
      <c r="AE603" s="5" t="s">
        <v>598</v>
      </c>
      <c r="AF603" s="5" t="s">
        <v>3681</v>
      </c>
      <c r="AG603" s="6" t="s">
        <v>3021</v>
      </c>
      <c r="AH603" s="6" t="s">
        <v>4161</v>
      </c>
      <c r="AI603" s="7">
        <f>IFERROR(RANK('Ref. Chile'!H602,'Ref. Chile'!H:H,0)+COUNTIF('Ref. Chile'!$H$7:'Ref. Chile'!H602,'Ref. Chile'!H602)-1,"")</f>
        <v>603</v>
      </c>
      <c r="AJ603" s="7">
        <f>IFERROR(RANK('Ref. Chile'!I602,'Ref. Chile'!I:I,0)+COUNTIF('Ref. Chile'!$I$7:'Ref. Chile'!I602,'Ref. Chile'!I602)-1,"")</f>
        <v>1072</v>
      </c>
      <c r="AK603" s="7">
        <f>IFERROR(RANK('Ref. Chile'!J602,'Ref. Chile'!J:J,0)+COUNTIF('Ref. Chile'!$J$7:'Ref. Chile'!J602,'Ref. Chile'!J602)-1,"")</f>
        <v>2197</v>
      </c>
      <c r="AL603" s="7">
        <f>IFERROR(RANK('Ref. Chile'!K602,'Ref. Chile'!K:K,0)+COUNTIF('Ref. Chile'!$K$7:'Ref. Chile'!K602,'Ref. Chile'!K602)-1,"")</f>
        <v>1465</v>
      </c>
      <c r="AM603" s="7">
        <f>IFERROR(RANK('Ref. Chile'!L602,'Ref. Chile'!L:L,0)+COUNTIF('Ref. Chile'!$L$7:'Ref. Chile'!L602,'Ref. Chile'!L602)-1,"")</f>
        <v>1094</v>
      </c>
      <c r="AN603" s="7">
        <f>IFERROR(RANK('Ref. Chile'!M602,'Ref. Chile'!M:M,0)+COUNTIF('Ref. Chile'!$M$7:'Ref. Chile'!M602,'Ref. Chile'!M602)-1,"")</f>
        <v>2252</v>
      </c>
      <c r="AO603" s="7">
        <f>IFERROR(RANK('Ref. Chile'!H602,'Ref. Chile'!H:H,1)+COUNTIF('Ref. Chile'!$H$7:'Ref. Chile'!H602,'Ref. Chile'!H602)-1,"")</f>
        <v>2200</v>
      </c>
      <c r="AP603" s="7">
        <f>IFERROR(RANK('Ref. Chile'!I602,'Ref. Chile'!I:I,1)+COUNTIF('Ref. Chile'!$I$7:'Ref. Chile'!I602,'Ref. Chile'!I602)-1,"")</f>
        <v>1681</v>
      </c>
      <c r="AQ603" s="7">
        <f>IFERROR(RANK('Ref. Chile'!J602,'Ref. Chile'!J:J,1)+COUNTIF('Ref. Chile'!$J$7:'Ref. Chile'!J602,'Ref. Chile'!J602)-1,"")</f>
        <v>373</v>
      </c>
    </row>
    <row r="604" spans="31:43" ht="17.25" customHeight="1" x14ac:dyDescent="0.3">
      <c r="AE604" s="5" t="s">
        <v>599</v>
      </c>
      <c r="AF604" s="5" t="s">
        <v>3682</v>
      </c>
      <c r="AG604" s="6" t="s">
        <v>3021</v>
      </c>
      <c r="AH604" s="6" t="s">
        <v>4163</v>
      </c>
      <c r="AI604" s="7">
        <f>IFERROR(RANK('Ref. Chile'!H603,'Ref. Chile'!H:H,0)+COUNTIF('Ref. Chile'!$H$7:'Ref. Chile'!H603,'Ref. Chile'!H603)-1,"")</f>
        <v>608</v>
      </c>
      <c r="AJ604" s="7">
        <f>IFERROR(RANK('Ref. Chile'!I603,'Ref. Chile'!I:I,0)+COUNTIF('Ref. Chile'!$I$7:'Ref. Chile'!I603,'Ref. Chile'!I603)-1,"")</f>
        <v>1095</v>
      </c>
      <c r="AK604" s="7">
        <f>IFERROR(RANK('Ref. Chile'!J603,'Ref. Chile'!J:J,0)+COUNTIF('Ref. Chile'!$J$7:'Ref. Chile'!J603,'Ref. Chile'!J603)-1,"")</f>
        <v>2201</v>
      </c>
      <c r="AL604" s="7">
        <f>IFERROR(RANK('Ref. Chile'!K603,'Ref. Chile'!K:K,0)+COUNTIF('Ref. Chile'!$K$7:'Ref. Chile'!K603,'Ref. Chile'!K603)-1,"")</f>
        <v>1471</v>
      </c>
      <c r="AM604" s="7">
        <f>IFERROR(RANK('Ref. Chile'!L603,'Ref. Chile'!L:L,0)+COUNTIF('Ref. Chile'!$L$7:'Ref. Chile'!L603,'Ref. Chile'!L603)-1,"")</f>
        <v>1112</v>
      </c>
      <c r="AN604" s="7">
        <f>IFERROR(RANK('Ref. Chile'!M603,'Ref. Chile'!M:M,0)+COUNTIF('Ref. Chile'!$M$7:'Ref. Chile'!M603,'Ref. Chile'!M603)-1,"")</f>
        <v>2259</v>
      </c>
      <c r="AO604" s="7">
        <f>IFERROR(RANK('Ref. Chile'!H603,'Ref. Chile'!H:H,1)+COUNTIF('Ref. Chile'!$H$7:'Ref. Chile'!H603,'Ref. Chile'!H603)-1,"")</f>
        <v>2195</v>
      </c>
      <c r="AP604" s="7">
        <f>IFERROR(RANK('Ref. Chile'!I603,'Ref. Chile'!I:I,1)+COUNTIF('Ref. Chile'!$I$7:'Ref. Chile'!I603,'Ref. Chile'!I603)-1,"")</f>
        <v>1658</v>
      </c>
      <c r="AQ604" s="7">
        <f>IFERROR(RANK('Ref. Chile'!J603,'Ref. Chile'!J:J,1)+COUNTIF('Ref. Chile'!$J$7:'Ref. Chile'!J603,'Ref. Chile'!J603)-1,"")</f>
        <v>369</v>
      </c>
    </row>
    <row r="605" spans="31:43" ht="17.25" customHeight="1" x14ac:dyDescent="0.3">
      <c r="AE605" s="5" t="s">
        <v>600</v>
      </c>
      <c r="AF605" s="5" t="s">
        <v>3683</v>
      </c>
      <c r="AG605" s="6" t="s">
        <v>3021</v>
      </c>
      <c r="AH605" s="6" t="s">
        <v>4148</v>
      </c>
      <c r="AI605" s="7">
        <f>IFERROR(RANK('Ref. Chile'!H604,'Ref. Chile'!H:H,0)+COUNTIF('Ref. Chile'!$H$7:'Ref. Chile'!H604,'Ref. Chile'!H604)-1,"")</f>
        <v>621</v>
      </c>
      <c r="AJ605" s="7">
        <f>IFERROR(RANK('Ref. Chile'!I604,'Ref. Chile'!I:I,0)+COUNTIF('Ref. Chile'!$I$7:'Ref. Chile'!I604,'Ref. Chile'!I604)-1,"")</f>
        <v>1122</v>
      </c>
      <c r="AK605" s="7">
        <f>IFERROR(RANK('Ref. Chile'!J604,'Ref. Chile'!J:J,0)+COUNTIF('Ref. Chile'!$J$7:'Ref. Chile'!J604,'Ref. Chile'!J604)-1,"")</f>
        <v>2211</v>
      </c>
      <c r="AL605" s="7">
        <f>IFERROR(RANK('Ref. Chile'!K604,'Ref. Chile'!K:K,0)+COUNTIF('Ref. Chile'!$K$7:'Ref. Chile'!K604,'Ref. Chile'!K604)-1,"")</f>
        <v>1488</v>
      </c>
      <c r="AM605" s="7">
        <f>IFERROR(RANK('Ref. Chile'!L604,'Ref. Chile'!L:L,0)+COUNTIF('Ref. Chile'!$L$7:'Ref. Chile'!L604,'Ref. Chile'!L604)-1,"")</f>
        <v>1230</v>
      </c>
      <c r="AN605" s="7">
        <f>IFERROR(RANK('Ref. Chile'!M604,'Ref. Chile'!M:M,0)+COUNTIF('Ref. Chile'!$M$7:'Ref. Chile'!M604,'Ref. Chile'!M604)-1,"")</f>
        <v>2293</v>
      </c>
      <c r="AO605" s="7">
        <f>IFERROR(RANK('Ref. Chile'!H604,'Ref. Chile'!H:H,1)+COUNTIF('Ref. Chile'!$H$7:'Ref. Chile'!H604,'Ref. Chile'!H604)-1,"")</f>
        <v>2182</v>
      </c>
      <c r="AP605" s="7">
        <f>IFERROR(RANK('Ref. Chile'!I604,'Ref. Chile'!I:I,1)+COUNTIF('Ref. Chile'!$I$7:'Ref. Chile'!I604,'Ref. Chile'!I604)-1,"")</f>
        <v>1631</v>
      </c>
      <c r="AQ605" s="7">
        <f>IFERROR(RANK('Ref. Chile'!J604,'Ref. Chile'!J:J,1)+COUNTIF('Ref. Chile'!$J$7:'Ref. Chile'!J604,'Ref. Chile'!J604)-1,"")</f>
        <v>359</v>
      </c>
    </row>
    <row r="606" spans="31:43" ht="17.25" customHeight="1" x14ac:dyDescent="0.3">
      <c r="AE606" s="5" t="s">
        <v>601</v>
      </c>
      <c r="AF606" s="5" t="s">
        <v>3684</v>
      </c>
      <c r="AG606" s="6" t="s">
        <v>3022</v>
      </c>
      <c r="AH606" s="6" t="s">
        <v>4088</v>
      </c>
      <c r="AI606" s="7">
        <f>IFERROR(RANK('Ref. Chile'!H605,'Ref. Chile'!H:H,0)+COUNTIF('Ref. Chile'!$H$7:'Ref. Chile'!H605,'Ref. Chile'!H605)-1,"")</f>
        <v>1058</v>
      </c>
      <c r="AJ606" s="7">
        <f>IFERROR(RANK('Ref. Chile'!I605,'Ref. Chile'!I:I,0)+COUNTIF('Ref. Chile'!$I$7:'Ref. Chile'!I605,'Ref. Chile'!I605)-1,"")</f>
        <v>177</v>
      </c>
      <c r="AK606" s="7">
        <f>IFERROR(RANK('Ref. Chile'!J605,'Ref. Chile'!J:J,0)+COUNTIF('Ref. Chile'!$J$7:'Ref. Chile'!J605,'Ref. Chile'!J605)-1,"")</f>
        <v>1028</v>
      </c>
      <c r="AL606" s="7">
        <f>IFERROR(RANK('Ref. Chile'!K605,'Ref. Chile'!K:K,0)+COUNTIF('Ref. Chile'!$K$7:'Ref. Chile'!K605,'Ref. Chile'!K605)-1,"")</f>
        <v>622</v>
      </c>
      <c r="AM606" s="7">
        <f>IFERROR(RANK('Ref. Chile'!L605,'Ref. Chile'!L:L,0)+COUNTIF('Ref. Chile'!$L$7:'Ref. Chile'!L605,'Ref. Chile'!L605)-1,"")</f>
        <v>103</v>
      </c>
      <c r="AN606" s="7">
        <f>IFERROR(RANK('Ref. Chile'!M605,'Ref. Chile'!M:M,0)+COUNTIF('Ref. Chile'!$M$7:'Ref. Chile'!M605,'Ref. Chile'!M605)-1,"")</f>
        <v>870</v>
      </c>
      <c r="AO606" s="7">
        <f>IFERROR(RANK('Ref. Chile'!H605,'Ref. Chile'!H:H,1)+COUNTIF('Ref. Chile'!$H$7:'Ref. Chile'!H605,'Ref. Chile'!H605)-1,"")</f>
        <v>1745</v>
      </c>
      <c r="AP606" s="7">
        <f>IFERROR(RANK('Ref. Chile'!I605,'Ref. Chile'!I:I,1)+COUNTIF('Ref. Chile'!$I$7:'Ref. Chile'!I605,'Ref. Chile'!I605)-1,"")</f>
        <v>2576</v>
      </c>
      <c r="AQ606" s="7">
        <f>IFERROR(RANK('Ref. Chile'!J605,'Ref. Chile'!J:J,1)+COUNTIF('Ref. Chile'!$J$7:'Ref. Chile'!J605,'Ref. Chile'!J605)-1,"")</f>
        <v>1542</v>
      </c>
    </row>
    <row r="607" spans="31:43" ht="17.25" customHeight="1" x14ac:dyDescent="0.3">
      <c r="AE607" s="5" t="s">
        <v>602</v>
      </c>
      <c r="AF607" s="5" t="s">
        <v>3685</v>
      </c>
      <c r="AG607" s="6" t="s">
        <v>3022</v>
      </c>
      <c r="AH607" s="6" t="s">
        <v>4146</v>
      </c>
      <c r="AI607" s="7">
        <f>IFERROR(RANK('Ref. Chile'!H606,'Ref. Chile'!H:H,0)+COUNTIF('Ref. Chile'!$H$7:'Ref. Chile'!H606,'Ref. Chile'!H606)-1,"")</f>
        <v>1079</v>
      </c>
      <c r="AJ607" s="7">
        <f>IFERROR(RANK('Ref. Chile'!I606,'Ref. Chile'!I:I,0)+COUNTIF('Ref. Chile'!$I$7:'Ref. Chile'!I606,'Ref. Chile'!I606)-1,"")</f>
        <v>241</v>
      </c>
      <c r="AK607" s="7">
        <f>IFERROR(RANK('Ref. Chile'!J606,'Ref. Chile'!J:J,0)+COUNTIF('Ref. Chile'!$J$7:'Ref. Chile'!J606,'Ref. Chile'!J606)-1,"")</f>
        <v>1105</v>
      </c>
      <c r="AL607" s="7">
        <f>IFERROR(RANK('Ref. Chile'!K606,'Ref. Chile'!K:K,0)+COUNTIF('Ref. Chile'!$K$7:'Ref. Chile'!K606,'Ref. Chile'!K606)-1,"")</f>
        <v>701</v>
      </c>
      <c r="AM607" s="7">
        <f>IFERROR(RANK('Ref. Chile'!L606,'Ref. Chile'!L:L,0)+COUNTIF('Ref. Chile'!$L$7:'Ref. Chile'!L606,'Ref. Chile'!L606)-1,"")</f>
        <v>151</v>
      </c>
      <c r="AN607" s="7">
        <f>IFERROR(RANK('Ref. Chile'!M606,'Ref. Chile'!M:M,0)+COUNTIF('Ref. Chile'!$M$7:'Ref. Chile'!M606,'Ref. Chile'!M606)-1,"")</f>
        <v>962</v>
      </c>
      <c r="AO607" s="7">
        <f>IFERROR(RANK('Ref. Chile'!H606,'Ref. Chile'!H:H,1)+COUNTIF('Ref. Chile'!$H$7:'Ref. Chile'!H606,'Ref. Chile'!H606)-1,"")</f>
        <v>1724</v>
      </c>
      <c r="AP607" s="7">
        <f>IFERROR(RANK('Ref. Chile'!I606,'Ref. Chile'!I:I,1)+COUNTIF('Ref. Chile'!$I$7:'Ref. Chile'!I606,'Ref. Chile'!I606)-1,"")</f>
        <v>2512</v>
      </c>
      <c r="AQ607" s="7">
        <f>IFERROR(RANK('Ref. Chile'!J606,'Ref. Chile'!J:J,1)+COUNTIF('Ref. Chile'!$J$7:'Ref. Chile'!J606,'Ref. Chile'!J606)-1,"")</f>
        <v>1465</v>
      </c>
    </row>
    <row r="608" spans="31:43" ht="17.25" customHeight="1" x14ac:dyDescent="0.3">
      <c r="AE608" s="5" t="s">
        <v>603</v>
      </c>
      <c r="AF608" s="5" t="s">
        <v>3686</v>
      </c>
      <c r="AG608" s="6" t="s">
        <v>3022</v>
      </c>
      <c r="AH608" s="6" t="s">
        <v>4094</v>
      </c>
      <c r="AI608" s="7">
        <f>IFERROR(RANK('Ref. Chile'!H607,'Ref. Chile'!H:H,0)+COUNTIF('Ref. Chile'!$H$7:'Ref. Chile'!H607,'Ref. Chile'!H607)-1,"")</f>
        <v>915</v>
      </c>
      <c r="AJ608" s="7">
        <f>IFERROR(RANK('Ref. Chile'!I607,'Ref. Chile'!I:I,0)+COUNTIF('Ref. Chile'!$I$7:'Ref. Chile'!I607,'Ref. Chile'!I607)-1,"")</f>
        <v>733</v>
      </c>
      <c r="AK608" s="7">
        <f>IFERROR(RANK('Ref. Chile'!J607,'Ref. Chile'!J:J,0)+COUNTIF('Ref. Chile'!$J$7:'Ref. Chile'!J607,'Ref. Chile'!J607)-1,"")</f>
        <v>1669</v>
      </c>
      <c r="AL608" s="7">
        <f>IFERROR(RANK('Ref. Chile'!K607,'Ref. Chile'!K:K,0)+COUNTIF('Ref. Chile'!$K$7:'Ref. Chile'!K607,'Ref. Chile'!K607)-1,"")</f>
        <v>980</v>
      </c>
      <c r="AM608" s="7">
        <f>IFERROR(RANK('Ref. Chile'!L607,'Ref. Chile'!L:L,0)+COUNTIF('Ref. Chile'!$L$7:'Ref. Chile'!L607,'Ref. Chile'!L607)-1,"")</f>
        <v>438</v>
      </c>
      <c r="AN608" s="7">
        <f>IFERROR(RANK('Ref. Chile'!M607,'Ref. Chile'!M:M,0)+COUNTIF('Ref. Chile'!$M$7:'Ref. Chile'!M607,'Ref. Chile'!M607)-1,"")</f>
        <v>1532</v>
      </c>
      <c r="AO608" s="7">
        <f>IFERROR(RANK('Ref. Chile'!H607,'Ref. Chile'!H:H,1)+COUNTIF('Ref. Chile'!$H$7:'Ref. Chile'!H607,'Ref. Chile'!H607)-1,"")</f>
        <v>1802</v>
      </c>
      <c r="AP608" s="7">
        <f>IFERROR(RANK('Ref. Chile'!I607,'Ref. Chile'!I:I,1)+COUNTIF('Ref. Chile'!$I$7:'Ref. Chile'!I607,'Ref. Chile'!I607)-1,"")</f>
        <v>1949</v>
      </c>
      <c r="AQ608" s="7">
        <f>IFERROR(RANK('Ref. Chile'!J607,'Ref. Chile'!J:J,1)+COUNTIF('Ref. Chile'!$J$7:'Ref. Chile'!J607,'Ref. Chile'!J607)-1,"")</f>
        <v>865</v>
      </c>
    </row>
    <row r="609" spans="31:43" ht="17.25" customHeight="1" x14ac:dyDescent="0.3">
      <c r="AE609" s="5" t="s">
        <v>604</v>
      </c>
      <c r="AF609" s="5" t="s">
        <v>3687</v>
      </c>
      <c r="AG609" s="6" t="s">
        <v>3022</v>
      </c>
      <c r="AH609" s="6" t="s">
        <v>4095</v>
      </c>
      <c r="AI609" s="7">
        <f>IFERROR(RANK('Ref. Chile'!H608,'Ref. Chile'!H:H,0)+COUNTIF('Ref. Chile'!$H$7:'Ref. Chile'!H608,'Ref. Chile'!H608)-1,"")</f>
        <v>916</v>
      </c>
      <c r="AJ609" s="7">
        <f>IFERROR(RANK('Ref. Chile'!I608,'Ref. Chile'!I:I,0)+COUNTIF('Ref. Chile'!$I$7:'Ref. Chile'!I608,'Ref. Chile'!I608)-1,"")</f>
        <v>734</v>
      </c>
      <c r="AK609" s="7">
        <f>IFERROR(RANK('Ref. Chile'!J608,'Ref. Chile'!J:J,0)+COUNTIF('Ref. Chile'!$J$7:'Ref. Chile'!J608,'Ref. Chile'!J608)-1,"")</f>
        <v>1670</v>
      </c>
      <c r="AL609" s="7">
        <f>IFERROR(RANK('Ref. Chile'!K608,'Ref. Chile'!K:K,0)+COUNTIF('Ref. Chile'!$K$7:'Ref. Chile'!K608,'Ref. Chile'!K608)-1,"")</f>
        <v>981</v>
      </c>
      <c r="AM609" s="7">
        <f>IFERROR(RANK('Ref. Chile'!L608,'Ref. Chile'!L:L,0)+COUNTIF('Ref. Chile'!$L$7:'Ref. Chile'!L608,'Ref. Chile'!L608)-1,"")</f>
        <v>439</v>
      </c>
      <c r="AN609" s="7">
        <f>IFERROR(RANK('Ref. Chile'!M608,'Ref. Chile'!M:M,0)+COUNTIF('Ref. Chile'!$M$7:'Ref. Chile'!M608,'Ref. Chile'!M608)-1,"")</f>
        <v>1533</v>
      </c>
      <c r="AO609" s="7">
        <f>IFERROR(RANK('Ref. Chile'!H608,'Ref. Chile'!H:H,1)+COUNTIF('Ref. Chile'!$H$7:'Ref. Chile'!H608,'Ref. Chile'!H608)-1,"")</f>
        <v>1803</v>
      </c>
      <c r="AP609" s="7">
        <f>IFERROR(RANK('Ref. Chile'!I608,'Ref. Chile'!I:I,1)+COUNTIF('Ref. Chile'!$I$7:'Ref. Chile'!I608,'Ref. Chile'!I608)-1,"")</f>
        <v>1950</v>
      </c>
      <c r="AQ609" s="7">
        <f>IFERROR(RANK('Ref. Chile'!J608,'Ref. Chile'!J:J,1)+COUNTIF('Ref. Chile'!$J$7:'Ref. Chile'!J608,'Ref. Chile'!J608)-1,"")</f>
        <v>866</v>
      </c>
    </row>
    <row r="610" spans="31:43" ht="17.25" customHeight="1" x14ac:dyDescent="0.3">
      <c r="AE610" s="5" t="s">
        <v>605</v>
      </c>
      <c r="AF610" s="5" t="s">
        <v>3688</v>
      </c>
      <c r="AG610" s="6" t="s">
        <v>3022</v>
      </c>
      <c r="AH610" s="6" t="s">
        <v>4161</v>
      </c>
      <c r="AI610" s="7">
        <f>IFERROR(RANK('Ref. Chile'!H609,'Ref. Chile'!H:H,0)+COUNTIF('Ref. Chile'!$H$7:'Ref. Chile'!H609,'Ref. Chile'!H609)-1,"")</f>
        <v>1061</v>
      </c>
      <c r="AJ610" s="7">
        <f>IFERROR(RANK('Ref. Chile'!I609,'Ref. Chile'!I:I,0)+COUNTIF('Ref. Chile'!$I$7:'Ref. Chile'!I609,'Ref. Chile'!I609)-1,"")</f>
        <v>203</v>
      </c>
      <c r="AK610" s="7">
        <f>IFERROR(RANK('Ref. Chile'!J609,'Ref. Chile'!J:J,0)+COUNTIF('Ref. Chile'!$J$7:'Ref. Chile'!J609,'Ref. Chile'!J609)-1,"")</f>
        <v>1055</v>
      </c>
      <c r="AL610" s="7">
        <f>IFERROR(RANK('Ref. Chile'!K609,'Ref. Chile'!K:K,0)+COUNTIF('Ref. Chile'!$K$7:'Ref. Chile'!K609,'Ref. Chile'!K609)-1,"")</f>
        <v>656</v>
      </c>
      <c r="AM610" s="7">
        <f>IFERROR(RANK('Ref. Chile'!L609,'Ref. Chile'!L:L,0)+COUNTIF('Ref. Chile'!$L$7:'Ref. Chile'!L609,'Ref. Chile'!L609)-1,"")</f>
        <v>124</v>
      </c>
      <c r="AN610" s="7">
        <f>IFERROR(RANK('Ref. Chile'!M609,'Ref. Chile'!M:M,0)+COUNTIF('Ref. Chile'!$M$7:'Ref. Chile'!M609,'Ref. Chile'!M609)-1,"")</f>
        <v>900</v>
      </c>
      <c r="AO610" s="7">
        <f>IFERROR(RANK('Ref. Chile'!H609,'Ref. Chile'!H:H,1)+COUNTIF('Ref. Chile'!$H$7:'Ref. Chile'!H609,'Ref. Chile'!H609)-1,"")</f>
        <v>1742</v>
      </c>
      <c r="AP610" s="7">
        <f>IFERROR(RANK('Ref. Chile'!I609,'Ref. Chile'!I:I,1)+COUNTIF('Ref. Chile'!$I$7:'Ref. Chile'!I609,'Ref. Chile'!I609)-1,"")</f>
        <v>2550</v>
      </c>
      <c r="AQ610" s="7">
        <f>IFERROR(RANK('Ref. Chile'!J609,'Ref. Chile'!J:J,1)+COUNTIF('Ref. Chile'!$J$7:'Ref. Chile'!J609,'Ref. Chile'!J609)-1,"")</f>
        <v>1515</v>
      </c>
    </row>
    <row r="611" spans="31:43" ht="17.25" customHeight="1" x14ac:dyDescent="0.3">
      <c r="AE611" s="5" t="s">
        <v>606</v>
      </c>
      <c r="AF611" s="5" t="s">
        <v>3689</v>
      </c>
      <c r="AG611" s="6" t="s">
        <v>3022</v>
      </c>
      <c r="AH611" s="6" t="s">
        <v>4162</v>
      </c>
      <c r="AI611" s="7">
        <f>IFERROR(RANK('Ref. Chile'!H610,'Ref. Chile'!H:H,0)+COUNTIF('Ref. Chile'!$H$7:'Ref. Chile'!H610,'Ref. Chile'!H610)-1,"")</f>
        <v>1054</v>
      </c>
      <c r="AJ611" s="7">
        <f>IFERROR(RANK('Ref. Chile'!I610,'Ref. Chile'!I:I,0)+COUNTIF('Ref. Chile'!$I$7:'Ref. Chile'!I610,'Ref. Chile'!I610)-1,"")</f>
        <v>135</v>
      </c>
      <c r="AK611" s="7">
        <f>IFERROR(RANK('Ref. Chile'!J610,'Ref. Chile'!J:J,0)+COUNTIF('Ref. Chile'!$J$7:'Ref. Chile'!J610,'Ref. Chile'!J610)-1,"")</f>
        <v>947</v>
      </c>
      <c r="AL611" s="7">
        <f>IFERROR(RANK('Ref. Chile'!K610,'Ref. Chile'!K:K,0)+COUNTIF('Ref. Chile'!$K$7:'Ref. Chile'!K610,'Ref. Chile'!K610)-1,"")</f>
        <v>554</v>
      </c>
      <c r="AM611" s="7">
        <f>IFERROR(RANK('Ref. Chile'!L610,'Ref. Chile'!L:L,0)+COUNTIF('Ref. Chile'!$L$7:'Ref. Chile'!L610,'Ref. Chile'!L610)-1,"")</f>
        <v>68</v>
      </c>
      <c r="AN611" s="7">
        <f>IFERROR(RANK('Ref. Chile'!M610,'Ref. Chile'!M:M,0)+COUNTIF('Ref. Chile'!$M$7:'Ref. Chile'!M610,'Ref. Chile'!M610)-1,"")</f>
        <v>784</v>
      </c>
      <c r="AO611" s="7">
        <f>IFERROR(RANK('Ref. Chile'!H610,'Ref. Chile'!H:H,1)+COUNTIF('Ref. Chile'!$H$7:'Ref. Chile'!H610,'Ref. Chile'!H610)-1,"")</f>
        <v>1749</v>
      </c>
      <c r="AP611" s="7">
        <f>IFERROR(RANK('Ref. Chile'!I610,'Ref. Chile'!I:I,1)+COUNTIF('Ref. Chile'!$I$7:'Ref. Chile'!I610,'Ref. Chile'!I610)-1,"")</f>
        <v>2618</v>
      </c>
      <c r="AQ611" s="7">
        <f>IFERROR(RANK('Ref. Chile'!J610,'Ref. Chile'!J:J,1)+COUNTIF('Ref. Chile'!$J$7:'Ref. Chile'!J610,'Ref. Chile'!J610)-1,"")</f>
        <v>1623</v>
      </c>
    </row>
    <row r="612" spans="31:43" ht="17.25" customHeight="1" x14ac:dyDescent="0.3">
      <c r="AE612" s="5" t="s">
        <v>607</v>
      </c>
      <c r="AF612" s="5" t="s">
        <v>3690</v>
      </c>
      <c r="AG612" s="6" t="s">
        <v>3022</v>
      </c>
      <c r="AH612" s="6" t="s">
        <v>4163</v>
      </c>
      <c r="AI612" s="7">
        <f>IFERROR(RANK('Ref. Chile'!H611,'Ref. Chile'!H:H,0)+COUNTIF('Ref. Chile'!$H$7:'Ref. Chile'!H611,'Ref. Chile'!H611)-1,"")</f>
        <v>1071</v>
      </c>
      <c r="AJ612" s="7">
        <f>IFERROR(RANK('Ref. Chile'!I611,'Ref. Chile'!I:I,0)+COUNTIF('Ref. Chile'!$I$7:'Ref. Chile'!I611,'Ref. Chile'!I611)-1,"")</f>
        <v>228</v>
      </c>
      <c r="AK612" s="7">
        <f>IFERROR(RANK('Ref. Chile'!J611,'Ref. Chile'!J:J,0)+COUNTIF('Ref. Chile'!$J$7:'Ref. Chile'!J611,'Ref. Chile'!J611)-1,"")</f>
        <v>1083</v>
      </c>
      <c r="AL612" s="7">
        <f>IFERROR(RANK('Ref. Chile'!K611,'Ref. Chile'!K:K,0)+COUNTIF('Ref. Chile'!$K$7:'Ref. Chile'!K611,'Ref. Chile'!K611)-1,"")</f>
        <v>690</v>
      </c>
      <c r="AM612" s="7">
        <f>IFERROR(RANK('Ref. Chile'!L611,'Ref. Chile'!L:L,0)+COUNTIF('Ref. Chile'!$L$7:'Ref. Chile'!L611,'Ref. Chile'!L611)-1,"")</f>
        <v>146</v>
      </c>
      <c r="AN612" s="7">
        <f>IFERROR(RANK('Ref. Chile'!M611,'Ref. Chile'!M:M,0)+COUNTIF('Ref. Chile'!$M$7:'Ref. Chile'!M611,'Ref. Chile'!M611)-1,"")</f>
        <v>944</v>
      </c>
      <c r="AO612" s="7">
        <f>IFERROR(RANK('Ref. Chile'!H611,'Ref. Chile'!H:H,1)+COUNTIF('Ref. Chile'!$H$7:'Ref. Chile'!H611,'Ref. Chile'!H611)-1,"")</f>
        <v>1732</v>
      </c>
      <c r="AP612" s="7">
        <f>IFERROR(RANK('Ref. Chile'!I611,'Ref. Chile'!I:I,1)+COUNTIF('Ref. Chile'!$I$7:'Ref. Chile'!I611,'Ref. Chile'!I611)-1,"")</f>
        <v>2525</v>
      </c>
      <c r="AQ612" s="7">
        <f>IFERROR(RANK('Ref. Chile'!J611,'Ref. Chile'!J:J,1)+COUNTIF('Ref. Chile'!$J$7:'Ref. Chile'!J611,'Ref. Chile'!J611)-1,"")</f>
        <v>1487</v>
      </c>
    </row>
    <row r="613" spans="31:43" ht="17.25" customHeight="1" x14ac:dyDescent="0.3">
      <c r="AE613" s="5" t="s">
        <v>608</v>
      </c>
      <c r="AF613" s="5" t="s">
        <v>3691</v>
      </c>
      <c r="AG613" s="6" t="s">
        <v>3022</v>
      </c>
      <c r="AH613" s="6" t="s">
        <v>4148</v>
      </c>
      <c r="AI613" s="7">
        <f>IFERROR(RANK('Ref. Chile'!H612,'Ref. Chile'!H:H,0)+COUNTIF('Ref. Chile'!$H$7:'Ref. Chile'!H612,'Ref. Chile'!H612)-1,"")</f>
        <v>1108</v>
      </c>
      <c r="AJ613" s="7">
        <f>IFERROR(RANK('Ref. Chile'!I612,'Ref. Chile'!I:I,0)+COUNTIF('Ref. Chile'!$I$7:'Ref. Chile'!I612,'Ref. Chile'!I612)-1,"")</f>
        <v>330</v>
      </c>
      <c r="AK613" s="7">
        <f>IFERROR(RANK('Ref. Chile'!J612,'Ref. Chile'!J:J,0)+COUNTIF('Ref. Chile'!$J$7:'Ref. Chile'!J612,'Ref. Chile'!J612)-1,"")</f>
        <v>1258</v>
      </c>
      <c r="AL613" s="7">
        <f>IFERROR(RANK('Ref. Chile'!K612,'Ref. Chile'!K:K,0)+COUNTIF('Ref. Chile'!$K$7:'Ref. Chile'!K612,'Ref. Chile'!K612)-1,"")</f>
        <v>1135</v>
      </c>
      <c r="AM613" s="7">
        <f>IFERROR(RANK('Ref. Chile'!L612,'Ref. Chile'!L:L,0)+COUNTIF('Ref. Chile'!$L$7:'Ref. Chile'!L612,'Ref. Chile'!L612)-1,"")</f>
        <v>206</v>
      </c>
      <c r="AN613" s="7">
        <f>IFERROR(RANK('Ref. Chile'!M612,'Ref. Chile'!M:M,0)+COUNTIF('Ref. Chile'!$M$7:'Ref. Chile'!M612,'Ref. Chile'!M612)-1,"")</f>
        <v>1058</v>
      </c>
      <c r="AO613" s="7">
        <f>IFERROR(RANK('Ref. Chile'!H612,'Ref. Chile'!H:H,1)+COUNTIF('Ref. Chile'!$H$7:'Ref. Chile'!H612,'Ref. Chile'!H612)-1,"")</f>
        <v>1695</v>
      </c>
      <c r="AP613" s="7">
        <f>IFERROR(RANK('Ref. Chile'!I612,'Ref. Chile'!I:I,1)+COUNTIF('Ref. Chile'!$I$7:'Ref. Chile'!I612,'Ref. Chile'!I612)-1,"")</f>
        <v>2423</v>
      </c>
      <c r="AQ613" s="7">
        <f>IFERROR(RANK('Ref. Chile'!J612,'Ref. Chile'!J:J,1)+COUNTIF('Ref. Chile'!$J$7:'Ref. Chile'!J612,'Ref. Chile'!J612)-1,"")</f>
        <v>1312</v>
      </c>
    </row>
    <row r="614" spans="31:43" ht="17.25" customHeight="1" x14ac:dyDescent="0.3">
      <c r="AE614" s="5" t="s">
        <v>609</v>
      </c>
      <c r="AF614" s="5" t="s">
        <v>3692</v>
      </c>
      <c r="AG614" s="6" t="s">
        <v>3023</v>
      </c>
      <c r="AH614" s="6" t="s">
        <v>4088</v>
      </c>
      <c r="AI614" s="7">
        <f>IFERROR(RANK('Ref. Chile'!H613,'Ref. Chile'!H:H,0)+COUNTIF('Ref. Chile'!$H$7:'Ref. Chile'!H613,'Ref. Chile'!H613)-1,"")</f>
        <v>2187</v>
      </c>
      <c r="AJ614" s="7">
        <f>IFERROR(RANK('Ref. Chile'!I613,'Ref. Chile'!I:I,0)+COUNTIF('Ref. Chile'!$I$7:'Ref. Chile'!I613,'Ref. Chile'!I613)-1,"")</f>
        <v>2637</v>
      </c>
      <c r="AK614" s="7">
        <f>IFERROR(RANK('Ref. Chile'!J613,'Ref. Chile'!J:J,0)+COUNTIF('Ref. Chile'!$J$7:'Ref. Chile'!J613,'Ref. Chile'!J613)-1,"")</f>
        <v>2422</v>
      </c>
      <c r="AL614" s="7">
        <f>IFERROR(RANK('Ref. Chile'!K613,'Ref. Chile'!K:K,0)+COUNTIF('Ref. Chile'!$K$7:'Ref. Chile'!K613,'Ref. Chile'!K613)-1,"")</f>
        <v>2602</v>
      </c>
      <c r="AM614" s="7">
        <f>IFERROR(RANK('Ref. Chile'!L613,'Ref. Chile'!L:L,0)+COUNTIF('Ref. Chile'!$L$7:'Ref. Chile'!L613,'Ref. Chile'!L613)-1,"")</f>
        <v>2215</v>
      </c>
      <c r="AN614" s="7">
        <f>IFERROR(RANK('Ref. Chile'!M613,'Ref. Chile'!M:M,0)+COUNTIF('Ref. Chile'!$M$7:'Ref. Chile'!M613,'Ref. Chile'!M613)-1,"")</f>
        <v>2376</v>
      </c>
      <c r="AO614" s="7">
        <f>IFERROR(RANK('Ref. Chile'!H613,'Ref. Chile'!H:H,1)+COUNTIF('Ref. Chile'!$H$7:'Ref. Chile'!H613,'Ref. Chile'!H613)-1,"")</f>
        <v>616</v>
      </c>
      <c r="AP614" s="7">
        <f>IFERROR(RANK('Ref. Chile'!I613,'Ref. Chile'!I:I,1)+COUNTIF('Ref. Chile'!$I$7:'Ref. Chile'!I613,'Ref. Chile'!I613)-1,"")</f>
        <v>116</v>
      </c>
      <c r="AQ614" s="7">
        <f>IFERROR(RANK('Ref. Chile'!J613,'Ref. Chile'!J:J,1)+COUNTIF('Ref. Chile'!$J$7:'Ref. Chile'!J613,'Ref. Chile'!J613)-1,"")</f>
        <v>148</v>
      </c>
    </row>
    <row r="615" spans="31:43" ht="17.25" customHeight="1" x14ac:dyDescent="0.3">
      <c r="AE615" s="5" t="s">
        <v>610</v>
      </c>
      <c r="AF615" s="5" t="s">
        <v>3693</v>
      </c>
      <c r="AG615" s="6" t="s">
        <v>3023</v>
      </c>
      <c r="AH615" s="6" t="s">
        <v>4146</v>
      </c>
      <c r="AI615" s="7">
        <f>IFERROR(RANK('Ref. Chile'!H614,'Ref. Chile'!H:H,0)+COUNTIF('Ref. Chile'!$H$7:'Ref. Chile'!H614,'Ref. Chile'!H614)-1,"")</f>
        <v>2200</v>
      </c>
      <c r="AJ615" s="7">
        <f>IFERROR(RANK('Ref. Chile'!I614,'Ref. Chile'!I:I,0)+COUNTIF('Ref. Chile'!$I$7:'Ref. Chile'!I614,'Ref. Chile'!I614)-1,"")</f>
        <v>2670</v>
      </c>
      <c r="AK615" s="7">
        <f>IFERROR(RANK('Ref. Chile'!J614,'Ref. Chile'!J:J,0)+COUNTIF('Ref. Chile'!$J$7:'Ref. Chile'!J614,'Ref. Chile'!J614)-1,"")</f>
        <v>2467</v>
      </c>
      <c r="AL615" s="7">
        <f>IFERROR(RANK('Ref. Chile'!K614,'Ref. Chile'!K:K,0)+COUNTIF('Ref. Chile'!$K$7:'Ref. Chile'!K614,'Ref. Chile'!K614)-1,"")</f>
        <v>2610</v>
      </c>
      <c r="AM615" s="7">
        <f>IFERROR(RANK('Ref. Chile'!L614,'Ref. Chile'!L:L,0)+COUNTIF('Ref. Chile'!$L$7:'Ref. Chile'!L614,'Ref. Chile'!L614)-1,"")</f>
        <v>2267</v>
      </c>
      <c r="AN615" s="7">
        <f>IFERROR(RANK('Ref. Chile'!M614,'Ref. Chile'!M:M,0)+COUNTIF('Ref. Chile'!$M$7:'Ref. Chile'!M614,'Ref. Chile'!M614)-1,"")</f>
        <v>2399</v>
      </c>
      <c r="AO615" s="7">
        <f>IFERROR(RANK('Ref. Chile'!H614,'Ref. Chile'!H:H,1)+COUNTIF('Ref. Chile'!$H$7:'Ref. Chile'!H614,'Ref. Chile'!H614)-1,"")</f>
        <v>603</v>
      </c>
      <c r="AP615" s="7">
        <f>IFERROR(RANK('Ref. Chile'!I614,'Ref. Chile'!I:I,1)+COUNTIF('Ref. Chile'!$I$7:'Ref. Chile'!I614,'Ref. Chile'!I614)-1,"")</f>
        <v>83</v>
      </c>
      <c r="AQ615" s="7">
        <f>IFERROR(RANK('Ref. Chile'!J614,'Ref. Chile'!J:J,1)+COUNTIF('Ref. Chile'!$J$7:'Ref. Chile'!J614,'Ref. Chile'!J614)-1,"")</f>
        <v>103</v>
      </c>
    </row>
    <row r="616" spans="31:43" ht="17.25" customHeight="1" x14ac:dyDescent="0.3">
      <c r="AE616" s="5" t="s">
        <v>611</v>
      </c>
      <c r="AF616" s="5" t="s">
        <v>3694</v>
      </c>
      <c r="AG616" s="6" t="s">
        <v>3023</v>
      </c>
      <c r="AH616" s="6" t="s">
        <v>4094</v>
      </c>
      <c r="AI616" s="7">
        <f>IFERROR(RANK('Ref. Chile'!H615,'Ref. Chile'!H:H,0)+COUNTIF('Ref. Chile'!$H$7:'Ref. Chile'!H615,'Ref. Chile'!H615)-1,"")</f>
        <v>2207</v>
      </c>
      <c r="AJ616" s="7">
        <f>IFERROR(RANK('Ref. Chile'!I615,'Ref. Chile'!I:I,0)+COUNTIF('Ref. Chile'!$I$7:'Ref. Chile'!I615,'Ref. Chile'!I615)-1,"")</f>
        <v>2677</v>
      </c>
      <c r="AK616" s="7">
        <f>IFERROR(RANK('Ref. Chile'!J615,'Ref. Chile'!J:J,0)+COUNTIF('Ref. Chile'!$J$7:'Ref. Chile'!J615,'Ref. Chile'!J615)-1,"")</f>
        <v>2475</v>
      </c>
      <c r="AL616" s="7">
        <f>IFERROR(RANK('Ref. Chile'!K615,'Ref. Chile'!K:K,0)+COUNTIF('Ref. Chile'!$K$7:'Ref. Chile'!K615,'Ref. Chile'!K615)-1,"")</f>
        <v>2611</v>
      </c>
      <c r="AM616" s="7">
        <f>IFERROR(RANK('Ref. Chile'!L615,'Ref. Chile'!L:L,0)+COUNTIF('Ref. Chile'!$L$7:'Ref. Chile'!L615,'Ref. Chile'!L615)-1,"")</f>
        <v>2271</v>
      </c>
      <c r="AN616" s="7">
        <f>IFERROR(RANK('Ref. Chile'!M615,'Ref. Chile'!M:M,0)+COUNTIF('Ref. Chile'!$M$7:'Ref. Chile'!M615,'Ref. Chile'!M615)-1,"")</f>
        <v>2406</v>
      </c>
      <c r="AO616" s="7">
        <f>IFERROR(RANK('Ref. Chile'!H615,'Ref. Chile'!H:H,1)+COUNTIF('Ref. Chile'!$H$7:'Ref. Chile'!H615,'Ref. Chile'!H615)-1,"")</f>
        <v>596</v>
      </c>
      <c r="AP616" s="7">
        <f>IFERROR(RANK('Ref. Chile'!I615,'Ref. Chile'!I:I,1)+COUNTIF('Ref. Chile'!$I$7:'Ref. Chile'!I615,'Ref. Chile'!I615)-1,"")</f>
        <v>76</v>
      </c>
      <c r="AQ616" s="7">
        <f>IFERROR(RANK('Ref. Chile'!J615,'Ref. Chile'!J:J,1)+COUNTIF('Ref. Chile'!$J$7:'Ref. Chile'!J615,'Ref. Chile'!J615)-1,"")</f>
        <v>95</v>
      </c>
    </row>
    <row r="617" spans="31:43" ht="17.25" customHeight="1" x14ac:dyDescent="0.3">
      <c r="AE617" s="5" t="s">
        <v>612</v>
      </c>
      <c r="AF617" s="5" t="s">
        <v>3695</v>
      </c>
      <c r="AG617" s="6" t="s">
        <v>3023</v>
      </c>
      <c r="AH617" s="6" t="s">
        <v>4102</v>
      </c>
      <c r="AI617" s="7">
        <f>IFERROR(RANK('Ref. Chile'!H616,'Ref. Chile'!H:H,0)+COUNTIF('Ref. Chile'!$H$7:'Ref. Chile'!H616,'Ref. Chile'!H616)-1,"")</f>
        <v>2186</v>
      </c>
      <c r="AJ617" s="7">
        <f>IFERROR(RANK('Ref. Chile'!I616,'Ref. Chile'!I:I,0)+COUNTIF('Ref. Chile'!$I$7:'Ref. Chile'!I616,'Ref. Chile'!I616)-1,"")</f>
        <v>2636</v>
      </c>
      <c r="AK617" s="7">
        <f>IFERROR(RANK('Ref. Chile'!J616,'Ref. Chile'!J:J,0)+COUNTIF('Ref. Chile'!$J$7:'Ref. Chile'!J616,'Ref. Chile'!J616)-1,"")</f>
        <v>2421</v>
      </c>
      <c r="AL617" s="7">
        <f>IFERROR(RANK('Ref. Chile'!K616,'Ref. Chile'!K:K,0)+COUNTIF('Ref. Chile'!$K$7:'Ref. Chile'!K616,'Ref. Chile'!K616)-1,"")</f>
        <v>2601</v>
      </c>
      <c r="AM617" s="7">
        <f>IFERROR(RANK('Ref. Chile'!L616,'Ref. Chile'!L:L,0)+COUNTIF('Ref. Chile'!$L$7:'Ref. Chile'!L616,'Ref. Chile'!L616)-1,"")</f>
        <v>2214</v>
      </c>
      <c r="AN617" s="7">
        <f>IFERROR(RANK('Ref. Chile'!M616,'Ref. Chile'!M:M,0)+COUNTIF('Ref. Chile'!$M$7:'Ref. Chile'!M616,'Ref. Chile'!M616)-1,"")</f>
        <v>2375</v>
      </c>
      <c r="AO617" s="7">
        <f>IFERROR(RANK('Ref. Chile'!H616,'Ref. Chile'!H:H,1)+COUNTIF('Ref. Chile'!$H$7:'Ref. Chile'!H616,'Ref. Chile'!H616)-1,"")</f>
        <v>617</v>
      </c>
      <c r="AP617" s="7">
        <f>IFERROR(RANK('Ref. Chile'!I616,'Ref. Chile'!I:I,1)+COUNTIF('Ref. Chile'!$I$7:'Ref. Chile'!I616,'Ref. Chile'!I616)-1,"")</f>
        <v>117</v>
      </c>
      <c r="AQ617" s="7">
        <f>IFERROR(RANK('Ref. Chile'!J616,'Ref. Chile'!J:J,1)+COUNTIF('Ref. Chile'!$J$7:'Ref. Chile'!J616,'Ref. Chile'!J616)-1,"")</f>
        <v>149</v>
      </c>
    </row>
    <row r="618" spans="31:43" ht="17.25" customHeight="1" x14ac:dyDescent="0.3">
      <c r="AE618" s="5" t="s">
        <v>613</v>
      </c>
      <c r="AF618" s="5" t="s">
        <v>3696</v>
      </c>
      <c r="AG618" s="6" t="s">
        <v>3023</v>
      </c>
      <c r="AH618" s="6" t="s">
        <v>4161</v>
      </c>
      <c r="AI618" s="7">
        <f>IFERROR(RANK('Ref. Chile'!H617,'Ref. Chile'!H:H,0)+COUNTIF('Ref. Chile'!$H$7:'Ref. Chile'!H617,'Ref. Chile'!H617)-1,"")</f>
        <v>2193</v>
      </c>
      <c r="AJ618" s="7">
        <f>IFERROR(RANK('Ref. Chile'!I617,'Ref. Chile'!I:I,0)+COUNTIF('Ref. Chile'!$I$7:'Ref. Chile'!I617,'Ref. Chile'!I617)-1,"")</f>
        <v>2644</v>
      </c>
      <c r="AK618" s="7">
        <f>IFERROR(RANK('Ref. Chile'!J617,'Ref. Chile'!J:J,0)+COUNTIF('Ref. Chile'!$J$7:'Ref. Chile'!J617,'Ref. Chile'!J617)-1,"")</f>
        <v>2428</v>
      </c>
      <c r="AL618" s="7">
        <f>IFERROR(RANK('Ref. Chile'!K617,'Ref. Chile'!K:K,0)+COUNTIF('Ref. Chile'!$K$7:'Ref. Chile'!K617,'Ref. Chile'!K617)-1,"")</f>
        <v>2605</v>
      </c>
      <c r="AM618" s="7">
        <f>IFERROR(RANK('Ref. Chile'!L617,'Ref. Chile'!L:L,0)+COUNTIF('Ref. Chile'!$L$7:'Ref. Chile'!L617,'Ref. Chile'!L617)-1,"")</f>
        <v>2226</v>
      </c>
      <c r="AN618" s="7">
        <f>IFERROR(RANK('Ref. Chile'!M617,'Ref. Chile'!M:M,0)+COUNTIF('Ref. Chile'!$M$7:'Ref. Chile'!M617,'Ref. Chile'!M617)-1,"")</f>
        <v>2384</v>
      </c>
      <c r="AO618" s="7">
        <f>IFERROR(RANK('Ref. Chile'!H617,'Ref. Chile'!H:H,1)+COUNTIF('Ref. Chile'!$H$7:'Ref. Chile'!H617,'Ref. Chile'!H617)-1,"")</f>
        <v>610</v>
      </c>
      <c r="AP618" s="7">
        <f>IFERROR(RANK('Ref. Chile'!I617,'Ref. Chile'!I:I,1)+COUNTIF('Ref. Chile'!$I$7:'Ref. Chile'!I617,'Ref. Chile'!I617)-1,"")</f>
        <v>109</v>
      </c>
      <c r="AQ618" s="7">
        <f>IFERROR(RANK('Ref. Chile'!J617,'Ref. Chile'!J:J,1)+COUNTIF('Ref. Chile'!$J$7:'Ref. Chile'!J617,'Ref. Chile'!J617)-1,"")</f>
        <v>142</v>
      </c>
    </row>
    <row r="619" spans="31:43" ht="17.25" customHeight="1" x14ac:dyDescent="0.3">
      <c r="AE619" s="5" t="s">
        <v>614</v>
      </c>
      <c r="AF619" s="5" t="s">
        <v>3697</v>
      </c>
      <c r="AG619" s="6" t="s">
        <v>3023</v>
      </c>
      <c r="AH619" s="6" t="s">
        <v>4162</v>
      </c>
      <c r="AI619" s="7">
        <f>IFERROR(RANK('Ref. Chile'!H618,'Ref. Chile'!H:H,0)+COUNTIF('Ref. Chile'!$H$7:'Ref. Chile'!H618,'Ref. Chile'!H618)-1,"")</f>
        <v>2172</v>
      </c>
      <c r="AJ619" s="7">
        <f>IFERROR(RANK('Ref. Chile'!I618,'Ref. Chile'!I:I,0)+COUNTIF('Ref. Chile'!$I$7:'Ref. Chile'!I618,'Ref. Chile'!I618)-1,"")</f>
        <v>2609</v>
      </c>
      <c r="AK619" s="7">
        <f>IFERROR(RANK('Ref. Chile'!J618,'Ref. Chile'!J:J,0)+COUNTIF('Ref. Chile'!$J$7:'Ref. Chile'!J618,'Ref. Chile'!J618)-1,"")</f>
        <v>2383</v>
      </c>
      <c r="AL619" s="7">
        <f>IFERROR(RANK('Ref. Chile'!K618,'Ref. Chile'!K:K,0)+COUNTIF('Ref. Chile'!$K$7:'Ref. Chile'!K618,'Ref. Chile'!K618)-1,"")</f>
        <v>2591</v>
      </c>
      <c r="AM619" s="7">
        <f>IFERROR(RANK('Ref. Chile'!L618,'Ref. Chile'!L:L,0)+COUNTIF('Ref. Chile'!$L$7:'Ref. Chile'!L618,'Ref. Chile'!L618)-1,"")</f>
        <v>2155</v>
      </c>
      <c r="AN619" s="7">
        <f>IFERROR(RANK('Ref. Chile'!M618,'Ref. Chile'!M:M,0)+COUNTIF('Ref. Chile'!$M$7:'Ref. Chile'!M618,'Ref. Chile'!M618)-1,"")</f>
        <v>2357</v>
      </c>
      <c r="AO619" s="7">
        <f>IFERROR(RANK('Ref. Chile'!H618,'Ref. Chile'!H:H,1)+COUNTIF('Ref. Chile'!$H$7:'Ref. Chile'!H618,'Ref. Chile'!H618)-1,"")</f>
        <v>631</v>
      </c>
      <c r="AP619" s="7">
        <f>IFERROR(RANK('Ref. Chile'!I618,'Ref. Chile'!I:I,1)+COUNTIF('Ref. Chile'!$I$7:'Ref. Chile'!I618,'Ref. Chile'!I618)-1,"")</f>
        <v>144</v>
      </c>
      <c r="AQ619" s="7">
        <f>IFERROR(RANK('Ref. Chile'!J618,'Ref. Chile'!J:J,1)+COUNTIF('Ref. Chile'!$J$7:'Ref. Chile'!J618,'Ref. Chile'!J618)-1,"")</f>
        <v>187</v>
      </c>
    </row>
    <row r="620" spans="31:43" ht="17.25" customHeight="1" x14ac:dyDescent="0.3">
      <c r="AE620" s="5" t="s">
        <v>615</v>
      </c>
      <c r="AF620" s="5" t="s">
        <v>3698</v>
      </c>
      <c r="AG620" s="6" t="s">
        <v>3023</v>
      </c>
      <c r="AH620" s="6" t="s">
        <v>4163</v>
      </c>
      <c r="AI620" s="7">
        <f>IFERROR(RANK('Ref. Chile'!H619,'Ref. Chile'!H:H,0)+COUNTIF('Ref. Chile'!$H$7:'Ref. Chile'!H619,'Ref. Chile'!H619)-1,"")</f>
        <v>2198</v>
      </c>
      <c r="AJ620" s="7">
        <f>IFERROR(RANK('Ref. Chile'!I619,'Ref. Chile'!I:I,0)+COUNTIF('Ref. Chile'!$I$7:'Ref. Chile'!I619,'Ref. Chile'!I619)-1,"")</f>
        <v>2667</v>
      </c>
      <c r="AK620" s="7">
        <f>IFERROR(RANK('Ref. Chile'!J619,'Ref. Chile'!J:J,0)+COUNTIF('Ref. Chile'!$J$7:'Ref. Chile'!J619,'Ref. Chile'!J619)-1,"")</f>
        <v>2458</v>
      </c>
      <c r="AL620" s="7">
        <f>IFERROR(RANK('Ref. Chile'!K619,'Ref. Chile'!K:K,0)+COUNTIF('Ref. Chile'!$K$7:'Ref. Chile'!K619,'Ref. Chile'!K619)-1,"")</f>
        <v>2608</v>
      </c>
      <c r="AM620" s="7">
        <f>IFERROR(RANK('Ref. Chile'!L619,'Ref. Chile'!L:L,0)+COUNTIF('Ref. Chile'!$L$7:'Ref. Chile'!L619,'Ref. Chile'!L619)-1,"")</f>
        <v>2262</v>
      </c>
      <c r="AN620" s="7">
        <f>IFERROR(RANK('Ref. Chile'!M619,'Ref. Chile'!M:M,0)+COUNTIF('Ref. Chile'!$M$7:'Ref. Chile'!M619,'Ref. Chile'!M619)-1,"")</f>
        <v>2396</v>
      </c>
      <c r="AO620" s="7">
        <f>IFERROR(RANK('Ref. Chile'!H619,'Ref. Chile'!H:H,1)+COUNTIF('Ref. Chile'!$H$7:'Ref. Chile'!H619,'Ref. Chile'!H619)-1,"")</f>
        <v>605</v>
      </c>
      <c r="AP620" s="7">
        <f>IFERROR(RANK('Ref. Chile'!I619,'Ref. Chile'!I:I,1)+COUNTIF('Ref. Chile'!$I$7:'Ref. Chile'!I619,'Ref. Chile'!I619)-1,"")</f>
        <v>86</v>
      </c>
      <c r="AQ620" s="7">
        <f>IFERROR(RANK('Ref. Chile'!J619,'Ref. Chile'!J:J,1)+COUNTIF('Ref. Chile'!$J$7:'Ref. Chile'!J619,'Ref. Chile'!J619)-1,"")</f>
        <v>112</v>
      </c>
    </row>
    <row r="621" spans="31:43" ht="17.25" customHeight="1" x14ac:dyDescent="0.3">
      <c r="AE621" s="5" t="s">
        <v>616</v>
      </c>
      <c r="AF621" s="5" t="s">
        <v>3699</v>
      </c>
      <c r="AG621" s="6" t="s">
        <v>3023</v>
      </c>
      <c r="AH621" s="6" t="s">
        <v>4148</v>
      </c>
      <c r="AI621" s="7">
        <f>IFERROR(RANK('Ref. Chile'!H620,'Ref. Chile'!H:H,0)+COUNTIF('Ref. Chile'!$H$7:'Ref. Chile'!H620,'Ref. Chile'!H620)-1,"")</f>
        <v>2216</v>
      </c>
      <c r="AJ621" s="7">
        <f>IFERROR(RANK('Ref. Chile'!I620,'Ref. Chile'!I:I,0)+COUNTIF('Ref. Chile'!$I$7:'Ref. Chile'!I620,'Ref. Chile'!I620)-1,"")</f>
        <v>2696</v>
      </c>
      <c r="AK621" s="7">
        <f>IFERROR(RANK('Ref. Chile'!J620,'Ref. Chile'!J:J,0)+COUNTIF('Ref. Chile'!$J$7:'Ref. Chile'!J620,'Ref. Chile'!J620)-1,"")</f>
        <v>2505</v>
      </c>
      <c r="AL621" s="7">
        <f>IFERROR(RANK('Ref. Chile'!K620,'Ref. Chile'!K:K,0)+COUNTIF('Ref. Chile'!$K$7:'Ref. Chile'!K620,'Ref. Chile'!K620)-1,"")</f>
        <v>2615</v>
      </c>
      <c r="AM621" s="7">
        <f>IFERROR(RANK('Ref. Chile'!L620,'Ref. Chile'!L:L,0)+COUNTIF('Ref. Chile'!$L$7:'Ref. Chile'!L620,'Ref. Chile'!L620)-1,"")</f>
        <v>2310</v>
      </c>
      <c r="AN621" s="7">
        <f>IFERROR(RANK('Ref. Chile'!M620,'Ref. Chile'!M:M,0)+COUNTIF('Ref. Chile'!$M$7:'Ref. Chile'!M620,'Ref. Chile'!M620)-1,"")</f>
        <v>2428</v>
      </c>
      <c r="AO621" s="7">
        <f>IFERROR(RANK('Ref. Chile'!H620,'Ref. Chile'!H:H,1)+COUNTIF('Ref. Chile'!$H$7:'Ref. Chile'!H620,'Ref. Chile'!H620)-1,"")</f>
        <v>587</v>
      </c>
      <c r="AP621" s="7">
        <f>IFERROR(RANK('Ref. Chile'!I620,'Ref. Chile'!I:I,1)+COUNTIF('Ref. Chile'!$I$7:'Ref. Chile'!I620,'Ref. Chile'!I620)-1,"")</f>
        <v>57</v>
      </c>
      <c r="AQ621" s="7">
        <f>IFERROR(RANK('Ref. Chile'!J620,'Ref. Chile'!J:J,1)+COUNTIF('Ref. Chile'!$J$7:'Ref. Chile'!J620,'Ref. Chile'!J620)-1,"")</f>
        <v>65</v>
      </c>
    </row>
    <row r="622" spans="31:43" ht="17.25" customHeight="1" x14ac:dyDescent="0.3">
      <c r="AE622" s="5" t="s">
        <v>617</v>
      </c>
      <c r="AF622" s="5" t="s">
        <v>3700</v>
      </c>
      <c r="AG622" s="6" t="s">
        <v>3024</v>
      </c>
      <c r="AH622" s="6" t="s">
        <v>4088</v>
      </c>
      <c r="AI622" s="7">
        <f>IFERROR(RANK('Ref. Chile'!H621,'Ref. Chile'!H:H,0)+COUNTIF('Ref. Chile'!$H$7:'Ref. Chile'!H621,'Ref. Chile'!H621)-1,"")</f>
        <v>549</v>
      </c>
      <c r="AJ622" s="7">
        <f>IFERROR(RANK('Ref. Chile'!I621,'Ref. Chile'!I:I,0)+COUNTIF('Ref. Chile'!$I$7:'Ref. Chile'!I621,'Ref. Chile'!I621)-1,"")</f>
        <v>2165</v>
      </c>
      <c r="AK622" s="7">
        <f>IFERROR(RANK('Ref. Chile'!J621,'Ref. Chile'!J:J,0)+COUNTIF('Ref. Chile'!$J$7:'Ref. Chile'!J621,'Ref. Chile'!J621)-1,"")</f>
        <v>534</v>
      </c>
      <c r="AL622" s="7">
        <f>IFERROR(RANK('Ref. Chile'!K621,'Ref. Chile'!K:K,0)+COUNTIF('Ref. Chile'!$K$7:'Ref. Chile'!K621,'Ref. Chile'!K621)-1,"")</f>
        <v>1923</v>
      </c>
      <c r="AM622" s="7">
        <f>IFERROR(RANK('Ref. Chile'!L621,'Ref. Chile'!L:L,0)+COUNTIF('Ref. Chile'!$L$7:'Ref. Chile'!L621,'Ref. Chile'!L621)-1,"")</f>
        <v>2420</v>
      </c>
      <c r="AN622" s="7">
        <f>IFERROR(RANK('Ref. Chile'!M621,'Ref. Chile'!M:M,0)+COUNTIF('Ref. Chile'!$M$7:'Ref. Chile'!M621,'Ref. Chile'!M621)-1,"")</f>
        <v>1736</v>
      </c>
      <c r="AO622" s="7">
        <f>IFERROR(RANK('Ref. Chile'!H621,'Ref. Chile'!H:H,1)+COUNTIF('Ref. Chile'!$H$7:'Ref. Chile'!H621,'Ref. Chile'!H621)-1,"")</f>
        <v>2254</v>
      </c>
      <c r="AP622" s="7">
        <f>IFERROR(RANK('Ref. Chile'!I621,'Ref. Chile'!I:I,1)+COUNTIF('Ref. Chile'!$I$7:'Ref. Chile'!I621,'Ref. Chile'!I621)-1,"")</f>
        <v>588</v>
      </c>
      <c r="AQ622" s="7">
        <f>IFERROR(RANK('Ref. Chile'!J621,'Ref. Chile'!J:J,1)+COUNTIF('Ref. Chile'!$J$7:'Ref. Chile'!J621,'Ref. Chile'!J621)-1,"")</f>
        <v>2036</v>
      </c>
    </row>
    <row r="623" spans="31:43" ht="17.25" customHeight="1" x14ac:dyDescent="0.3">
      <c r="AE623" s="5" t="s">
        <v>618</v>
      </c>
      <c r="AF623" s="5" t="s">
        <v>3701</v>
      </c>
      <c r="AG623" s="6" t="s">
        <v>3024</v>
      </c>
      <c r="AH623" s="6" t="s">
        <v>4115</v>
      </c>
      <c r="AI623" s="7">
        <f>IFERROR(RANK('Ref. Chile'!H622,'Ref. Chile'!H:H,0)+COUNTIF('Ref. Chile'!$H$7:'Ref. Chile'!H622,'Ref. Chile'!H622)-1,"")</f>
        <v>538</v>
      </c>
      <c r="AJ623" s="7">
        <f>IFERROR(RANK('Ref. Chile'!I622,'Ref. Chile'!I:I,0)+COUNTIF('Ref. Chile'!$I$7:'Ref. Chile'!I622,'Ref. Chile'!I622)-1,"")</f>
        <v>2145</v>
      </c>
      <c r="AK623" s="7">
        <f>IFERROR(RANK('Ref. Chile'!J622,'Ref. Chile'!J:J,0)+COUNTIF('Ref. Chile'!$J$7:'Ref. Chile'!J622,'Ref. Chile'!J622)-1,"")</f>
        <v>434</v>
      </c>
      <c r="AL623" s="7">
        <f>IFERROR(RANK('Ref. Chile'!K622,'Ref. Chile'!K:K,0)+COUNTIF('Ref. Chile'!$K$7:'Ref. Chile'!K622,'Ref. Chile'!K622)-1,"")</f>
        <v>1907</v>
      </c>
      <c r="AM623" s="7">
        <f>IFERROR(RANK('Ref. Chile'!L622,'Ref. Chile'!L:L,0)+COUNTIF('Ref. Chile'!$L$7:'Ref. Chile'!L622,'Ref. Chile'!L622)-1,"")</f>
        <v>2404</v>
      </c>
      <c r="AN623" s="7">
        <f>IFERROR(RANK('Ref. Chile'!M622,'Ref. Chile'!M:M,0)+COUNTIF('Ref. Chile'!$M$7:'Ref. Chile'!M622,'Ref. Chile'!M622)-1,"")</f>
        <v>1455</v>
      </c>
      <c r="AO623" s="7">
        <f>IFERROR(RANK('Ref. Chile'!H622,'Ref. Chile'!H:H,1)+COUNTIF('Ref. Chile'!$H$7:'Ref. Chile'!H622,'Ref. Chile'!H622)-1,"")</f>
        <v>2265</v>
      </c>
      <c r="AP623" s="7">
        <f>IFERROR(RANK('Ref. Chile'!I622,'Ref. Chile'!I:I,1)+COUNTIF('Ref. Chile'!$I$7:'Ref. Chile'!I622,'Ref. Chile'!I622)-1,"")</f>
        <v>608</v>
      </c>
      <c r="AQ623" s="7">
        <f>IFERROR(RANK('Ref. Chile'!J622,'Ref. Chile'!J:J,1)+COUNTIF('Ref. Chile'!$J$7:'Ref. Chile'!J622,'Ref. Chile'!J622)-1,"")</f>
        <v>2136</v>
      </c>
    </row>
    <row r="624" spans="31:43" ht="17.25" customHeight="1" x14ac:dyDescent="0.3">
      <c r="AE624" s="5" t="s">
        <v>619</v>
      </c>
      <c r="AF624" s="5" t="s">
        <v>3702</v>
      </c>
      <c r="AG624" s="6" t="s">
        <v>3024</v>
      </c>
      <c r="AH624" s="6" t="s">
        <v>4126</v>
      </c>
      <c r="AI624" s="7">
        <f>IFERROR(RANK('Ref. Chile'!H623,'Ref. Chile'!H:H,0)+COUNTIF('Ref. Chile'!$H$7:'Ref. Chile'!H623,'Ref. Chile'!H623)-1,"")</f>
        <v>559</v>
      </c>
      <c r="AJ624" s="7">
        <f>IFERROR(RANK('Ref. Chile'!I623,'Ref. Chile'!I:I,0)+COUNTIF('Ref. Chile'!$I$7:'Ref. Chile'!I623,'Ref. Chile'!I623)-1,"")</f>
        <v>2216</v>
      </c>
      <c r="AK624" s="7">
        <f>IFERROR(RANK('Ref. Chile'!J623,'Ref. Chile'!J:J,0)+COUNTIF('Ref. Chile'!$J$7:'Ref. Chile'!J623,'Ref. Chile'!J623)-1,"")</f>
        <v>635</v>
      </c>
      <c r="AL624" s="7">
        <f>IFERROR(RANK('Ref. Chile'!K623,'Ref. Chile'!K:K,0)+COUNTIF('Ref. Chile'!$K$7:'Ref. Chile'!K623,'Ref. Chile'!K623)-1,"")</f>
        <v>1944</v>
      </c>
      <c r="AM624" s="7">
        <f>IFERROR(RANK('Ref. Chile'!L623,'Ref. Chile'!L:L,0)+COUNTIF('Ref. Chile'!$L$7:'Ref. Chile'!L623,'Ref. Chile'!L623)-1,"")</f>
        <v>2444</v>
      </c>
      <c r="AN624" s="7">
        <f>IFERROR(RANK('Ref. Chile'!M623,'Ref. Chile'!M:M,0)+COUNTIF('Ref. Chile'!$M$7:'Ref. Chile'!M623,'Ref. Chile'!M623)-1,"")</f>
        <v>1911</v>
      </c>
      <c r="AO624" s="7">
        <f>IFERROR(RANK('Ref. Chile'!H623,'Ref. Chile'!H:H,1)+COUNTIF('Ref. Chile'!$H$7:'Ref. Chile'!H623,'Ref. Chile'!H623)-1,"")</f>
        <v>2244</v>
      </c>
      <c r="AP624" s="7">
        <f>IFERROR(RANK('Ref. Chile'!I623,'Ref. Chile'!I:I,1)+COUNTIF('Ref. Chile'!$I$7:'Ref. Chile'!I623,'Ref. Chile'!I623)-1,"")</f>
        <v>537</v>
      </c>
      <c r="AQ624" s="7">
        <f>IFERROR(RANK('Ref. Chile'!J623,'Ref. Chile'!J:J,1)+COUNTIF('Ref. Chile'!$J$7:'Ref. Chile'!J623,'Ref. Chile'!J623)-1,"")</f>
        <v>1935</v>
      </c>
    </row>
    <row r="625" spans="31:43" ht="17.25" customHeight="1" x14ac:dyDescent="0.3">
      <c r="AE625" s="5" t="s">
        <v>620</v>
      </c>
      <c r="AF625" s="5" t="s">
        <v>3703</v>
      </c>
      <c r="AG625" s="6" t="s">
        <v>3024</v>
      </c>
      <c r="AH625" s="6" t="s">
        <v>4143</v>
      </c>
      <c r="AI625" s="7">
        <f>IFERROR(RANK('Ref. Chile'!H624,'Ref. Chile'!H:H,0)+COUNTIF('Ref. Chile'!$H$7:'Ref. Chile'!H624,'Ref. Chile'!H624)-1,"")</f>
        <v>558</v>
      </c>
      <c r="AJ625" s="7">
        <f>IFERROR(RANK('Ref. Chile'!I624,'Ref. Chile'!I:I,0)+COUNTIF('Ref. Chile'!$I$7:'Ref. Chile'!I624,'Ref. Chile'!I624)-1,"")</f>
        <v>2206</v>
      </c>
      <c r="AK625" s="7">
        <f>IFERROR(RANK('Ref. Chile'!J624,'Ref. Chile'!J:J,0)+COUNTIF('Ref. Chile'!$J$7:'Ref. Chile'!J624,'Ref. Chile'!J624)-1,"")</f>
        <v>610</v>
      </c>
      <c r="AL625" s="7">
        <f>IFERROR(RANK('Ref. Chile'!K624,'Ref. Chile'!K:K,0)+COUNTIF('Ref. Chile'!$K$7:'Ref. Chile'!K624,'Ref. Chile'!K624)-1,"")</f>
        <v>1935</v>
      </c>
      <c r="AM625" s="7">
        <f>IFERROR(RANK('Ref. Chile'!L624,'Ref. Chile'!L:L,0)+COUNTIF('Ref. Chile'!$L$7:'Ref. Chile'!L624,'Ref. Chile'!L624)-1,"")</f>
        <v>2442</v>
      </c>
      <c r="AN625" s="7">
        <f>IFERROR(RANK('Ref. Chile'!M624,'Ref. Chile'!M:M,0)+COUNTIF('Ref. Chile'!$M$7:'Ref. Chile'!M624,'Ref. Chile'!M624)-1,"")</f>
        <v>1849</v>
      </c>
      <c r="AO625" s="7">
        <f>IFERROR(RANK('Ref. Chile'!H624,'Ref. Chile'!H:H,1)+COUNTIF('Ref. Chile'!$H$7:'Ref. Chile'!H624,'Ref. Chile'!H624)-1,"")</f>
        <v>2245</v>
      </c>
      <c r="AP625" s="7">
        <f>IFERROR(RANK('Ref. Chile'!I624,'Ref. Chile'!I:I,1)+COUNTIF('Ref. Chile'!$I$7:'Ref. Chile'!I624,'Ref. Chile'!I624)-1,"")</f>
        <v>547</v>
      </c>
      <c r="AQ625" s="7">
        <f>IFERROR(RANK('Ref. Chile'!J624,'Ref. Chile'!J:J,1)+COUNTIF('Ref. Chile'!$J$7:'Ref. Chile'!J624,'Ref. Chile'!J624)-1,"")</f>
        <v>1960</v>
      </c>
    </row>
    <row r="626" spans="31:43" ht="17.25" customHeight="1" x14ac:dyDescent="0.3">
      <c r="AE626" s="5" t="s">
        <v>621</v>
      </c>
      <c r="AF626" s="5" t="s">
        <v>3704</v>
      </c>
      <c r="AG626" s="6" t="s">
        <v>3024</v>
      </c>
      <c r="AH626" s="6" t="s">
        <v>4112</v>
      </c>
      <c r="AI626" s="7">
        <f>IFERROR(RANK('Ref. Chile'!H625,'Ref. Chile'!H:H,0)+COUNTIF('Ref. Chile'!$H$7:'Ref. Chile'!H625,'Ref. Chile'!H625)-1,"")</f>
        <v>555</v>
      </c>
      <c r="AJ626" s="7">
        <f>IFERROR(RANK('Ref. Chile'!I625,'Ref. Chile'!I:I,0)+COUNTIF('Ref. Chile'!$I$7:'Ref. Chile'!I625,'Ref. Chile'!I625)-1,"")</f>
        <v>2182</v>
      </c>
      <c r="AK626" s="7">
        <f>IFERROR(RANK('Ref. Chile'!J625,'Ref. Chile'!J:J,0)+COUNTIF('Ref. Chile'!$J$7:'Ref. Chile'!J625,'Ref. Chile'!J625)-1,"")</f>
        <v>595</v>
      </c>
      <c r="AL626" s="7">
        <f>IFERROR(RANK('Ref. Chile'!K625,'Ref. Chile'!K:K,0)+COUNTIF('Ref. Chile'!$K$7:'Ref. Chile'!K625,'Ref. Chile'!K625)-1,"")</f>
        <v>1927</v>
      </c>
      <c r="AM626" s="7">
        <f>IFERROR(RANK('Ref. Chile'!L625,'Ref. Chile'!L:L,0)+COUNTIF('Ref. Chile'!$L$7:'Ref. Chile'!L625,'Ref. Chile'!L625)-1,"")</f>
        <v>2432</v>
      </c>
      <c r="AN626" s="7">
        <f>IFERROR(RANK('Ref. Chile'!M625,'Ref. Chile'!M:M,0)+COUNTIF('Ref. Chile'!$M$7:'Ref. Chile'!M625,'Ref. Chile'!M625)-1,"")</f>
        <v>1807</v>
      </c>
      <c r="AO626" s="7">
        <f>IFERROR(RANK('Ref. Chile'!H625,'Ref. Chile'!H:H,1)+COUNTIF('Ref. Chile'!$H$7:'Ref. Chile'!H625,'Ref. Chile'!H625)-1,"")</f>
        <v>2248</v>
      </c>
      <c r="AP626" s="7">
        <f>IFERROR(RANK('Ref. Chile'!I625,'Ref. Chile'!I:I,1)+COUNTIF('Ref. Chile'!$I$7:'Ref. Chile'!I625,'Ref. Chile'!I625)-1,"")</f>
        <v>571</v>
      </c>
      <c r="AQ626" s="7">
        <f>IFERROR(RANK('Ref. Chile'!J625,'Ref. Chile'!J:J,1)+COUNTIF('Ref. Chile'!$J$7:'Ref. Chile'!J625,'Ref. Chile'!J625)-1,"")</f>
        <v>1975</v>
      </c>
    </row>
    <row r="627" spans="31:43" ht="17.25" customHeight="1" x14ac:dyDescent="0.3">
      <c r="AE627" s="5" t="s">
        <v>622</v>
      </c>
      <c r="AF627" s="5" t="s">
        <v>3705</v>
      </c>
      <c r="AG627" s="6" t="s">
        <v>3025</v>
      </c>
      <c r="AH627" s="6" t="s">
        <v>4092</v>
      </c>
      <c r="AI627" s="7">
        <f>IFERROR(RANK('Ref. Chile'!H626,'Ref. Chile'!H:H,0)+COUNTIF('Ref. Chile'!$H$7:'Ref. Chile'!H626,'Ref. Chile'!H626)-1,"")</f>
        <v>298</v>
      </c>
      <c r="AJ627" s="7">
        <f>IFERROR(RANK('Ref. Chile'!I626,'Ref. Chile'!I:I,0)+COUNTIF('Ref. Chile'!$I$7:'Ref. Chile'!I626,'Ref. Chile'!I626)-1,"")</f>
        <v>1636</v>
      </c>
      <c r="AK627" s="7">
        <f>IFERROR(RANK('Ref. Chile'!J626,'Ref. Chile'!J:J,0)+COUNTIF('Ref. Chile'!$J$7:'Ref. Chile'!J626,'Ref. Chile'!J626)-1,"")</f>
        <v>505</v>
      </c>
      <c r="AL627" s="7">
        <f>IFERROR(RANK('Ref. Chile'!K626,'Ref. Chile'!K:K,0)+COUNTIF('Ref. Chile'!$K$7:'Ref. Chile'!K626,'Ref. Chile'!K626)-1,"")</f>
        <v>252</v>
      </c>
      <c r="AM627" s="7">
        <f>IFERROR(RANK('Ref. Chile'!L626,'Ref. Chile'!L:L,0)+COUNTIF('Ref. Chile'!$L$7:'Ref. Chile'!L626,'Ref. Chile'!L626)-1,"")</f>
        <v>1568</v>
      </c>
      <c r="AN627" s="7">
        <f>IFERROR(RANK('Ref. Chile'!M626,'Ref. Chile'!M:M,0)+COUNTIF('Ref. Chile'!$M$7:'Ref. Chile'!M626,'Ref. Chile'!M626)-1,"")</f>
        <v>770</v>
      </c>
      <c r="AO627" s="7">
        <f>IFERROR(RANK('Ref. Chile'!H626,'Ref. Chile'!H:H,1)+COUNTIF('Ref. Chile'!$H$7:'Ref. Chile'!H626,'Ref. Chile'!H626)-1,"")</f>
        <v>2505</v>
      </c>
      <c r="AP627" s="7">
        <f>IFERROR(RANK('Ref. Chile'!I626,'Ref. Chile'!I:I,1)+COUNTIF('Ref. Chile'!$I$7:'Ref. Chile'!I626,'Ref. Chile'!I626)-1,"")</f>
        <v>1117</v>
      </c>
      <c r="AQ627" s="7">
        <f>IFERROR(RANK('Ref. Chile'!J626,'Ref. Chile'!J:J,1)+COUNTIF('Ref. Chile'!$J$7:'Ref. Chile'!J626,'Ref. Chile'!J626)-1,"")</f>
        <v>2065</v>
      </c>
    </row>
    <row r="628" spans="31:43" ht="17.25" customHeight="1" x14ac:dyDescent="0.3">
      <c r="AE628" s="5" t="s">
        <v>623</v>
      </c>
      <c r="AF628" s="5" t="s">
        <v>3706</v>
      </c>
      <c r="AG628" s="6" t="s">
        <v>3025</v>
      </c>
      <c r="AH628" s="6" t="s">
        <v>4088</v>
      </c>
      <c r="AI628" s="7">
        <f>IFERROR(RANK('Ref. Chile'!H627,'Ref. Chile'!H:H,0)+COUNTIF('Ref. Chile'!$H$7:'Ref. Chile'!H627,'Ref. Chile'!H627)-1,"")</f>
        <v>295</v>
      </c>
      <c r="AJ628" s="7">
        <f>IFERROR(RANK('Ref. Chile'!I627,'Ref. Chile'!I:I,0)+COUNTIF('Ref. Chile'!$I$7:'Ref. Chile'!I627,'Ref. Chile'!I627)-1,"")</f>
        <v>1606</v>
      </c>
      <c r="AK628" s="7">
        <f>IFERROR(RANK('Ref. Chile'!J627,'Ref. Chile'!J:J,0)+COUNTIF('Ref. Chile'!$J$7:'Ref. Chile'!J627,'Ref. Chile'!J627)-1,"")</f>
        <v>465</v>
      </c>
      <c r="AL628" s="7">
        <f>IFERROR(RANK('Ref. Chile'!K627,'Ref. Chile'!K:K,0)+COUNTIF('Ref. Chile'!$K$7:'Ref. Chile'!K627,'Ref. Chile'!K627)-1,"")</f>
        <v>250</v>
      </c>
      <c r="AM628" s="7">
        <f>IFERROR(RANK('Ref. Chile'!L627,'Ref. Chile'!L:L,0)+COUNTIF('Ref. Chile'!$L$7:'Ref. Chile'!L627,'Ref. Chile'!L627)-1,"")</f>
        <v>1557</v>
      </c>
      <c r="AN628" s="7">
        <f>IFERROR(RANK('Ref. Chile'!M627,'Ref. Chile'!M:M,0)+COUNTIF('Ref. Chile'!$M$7:'Ref. Chile'!M627,'Ref. Chile'!M627)-1,"")</f>
        <v>689</v>
      </c>
      <c r="AO628" s="7">
        <f>IFERROR(RANK('Ref. Chile'!H627,'Ref. Chile'!H:H,1)+COUNTIF('Ref. Chile'!$H$7:'Ref. Chile'!H627,'Ref. Chile'!H627)-1,"")</f>
        <v>2508</v>
      </c>
      <c r="AP628" s="7">
        <f>IFERROR(RANK('Ref. Chile'!I627,'Ref. Chile'!I:I,1)+COUNTIF('Ref. Chile'!$I$7:'Ref. Chile'!I627,'Ref. Chile'!I627)-1,"")</f>
        <v>1147</v>
      </c>
      <c r="AQ628" s="7">
        <f>IFERROR(RANK('Ref. Chile'!J627,'Ref. Chile'!J:J,1)+COUNTIF('Ref. Chile'!$J$7:'Ref. Chile'!J627,'Ref. Chile'!J627)-1,"")</f>
        <v>2105</v>
      </c>
    </row>
    <row r="629" spans="31:43" ht="17.25" customHeight="1" x14ac:dyDescent="0.3">
      <c r="AE629" s="5" t="s">
        <v>624</v>
      </c>
      <c r="AF629" s="5" t="s">
        <v>3707</v>
      </c>
      <c r="AG629" s="6" t="s">
        <v>3025</v>
      </c>
      <c r="AH629" s="6" t="s">
        <v>4096</v>
      </c>
      <c r="AI629" s="7">
        <f>IFERROR(RANK('Ref. Chile'!H628,'Ref. Chile'!H:H,0)+COUNTIF('Ref. Chile'!$H$7:'Ref. Chile'!H628,'Ref. Chile'!H628)-1,"")</f>
        <v>302</v>
      </c>
      <c r="AJ629" s="7">
        <f>IFERROR(RANK('Ref. Chile'!I628,'Ref. Chile'!I:I,0)+COUNTIF('Ref. Chile'!$I$7:'Ref. Chile'!I628,'Ref. Chile'!I628)-1,"")</f>
        <v>1613</v>
      </c>
      <c r="AK629" s="7">
        <f>IFERROR(RANK('Ref. Chile'!J628,'Ref. Chile'!J:J,0)+COUNTIF('Ref. Chile'!$J$7:'Ref. Chile'!J628,'Ref. Chile'!J628)-1,"")</f>
        <v>477</v>
      </c>
      <c r="AL629" s="7">
        <f>IFERROR(RANK('Ref. Chile'!K628,'Ref. Chile'!K:K,0)+COUNTIF('Ref. Chile'!$K$7:'Ref. Chile'!K628,'Ref. Chile'!K628)-1,"")</f>
        <v>251</v>
      </c>
      <c r="AM629" s="7">
        <f>IFERROR(RANK('Ref. Chile'!L628,'Ref. Chile'!L:L,0)+COUNTIF('Ref. Chile'!$L$7:'Ref. Chile'!L628,'Ref. Chile'!L628)-1,"")</f>
        <v>1558</v>
      </c>
      <c r="AN629" s="7">
        <f>IFERROR(RANK('Ref. Chile'!M628,'Ref. Chile'!M:M,0)+COUNTIF('Ref. Chile'!$M$7:'Ref. Chile'!M628,'Ref. Chile'!M628)-1,"")</f>
        <v>708</v>
      </c>
      <c r="AO629" s="7">
        <f>IFERROR(RANK('Ref. Chile'!H628,'Ref. Chile'!H:H,1)+COUNTIF('Ref. Chile'!$H$7:'Ref. Chile'!H628,'Ref. Chile'!H628)-1,"")</f>
        <v>2501</v>
      </c>
      <c r="AP629" s="7">
        <f>IFERROR(RANK('Ref. Chile'!I628,'Ref. Chile'!I:I,1)+COUNTIF('Ref. Chile'!$I$7:'Ref. Chile'!I628,'Ref. Chile'!I628)-1,"")</f>
        <v>1140</v>
      </c>
      <c r="AQ629" s="7">
        <f>IFERROR(RANK('Ref. Chile'!J628,'Ref. Chile'!J:J,1)+COUNTIF('Ref. Chile'!$J$7:'Ref. Chile'!J628,'Ref. Chile'!J628)-1,"")</f>
        <v>2093</v>
      </c>
    </row>
    <row r="630" spans="31:43" ht="17.25" customHeight="1" x14ac:dyDescent="0.3">
      <c r="AE630" s="5" t="s">
        <v>625</v>
      </c>
      <c r="AF630" s="5" t="s">
        <v>3708</v>
      </c>
      <c r="AG630" s="6" t="s">
        <v>3025</v>
      </c>
      <c r="AH630" s="6" t="s">
        <v>4097</v>
      </c>
      <c r="AI630" s="7">
        <f>IFERROR(RANK('Ref. Chile'!H629,'Ref. Chile'!H:H,0)+COUNTIF('Ref. Chile'!$H$7:'Ref. Chile'!H629,'Ref. Chile'!H629)-1,"")</f>
        <v>292</v>
      </c>
      <c r="AJ630" s="7">
        <f>IFERROR(RANK('Ref. Chile'!I629,'Ref. Chile'!I:I,0)+COUNTIF('Ref. Chile'!$I$7:'Ref. Chile'!I629,'Ref. Chile'!I629)-1,"")</f>
        <v>1582</v>
      </c>
      <c r="AK630" s="7">
        <f>IFERROR(RANK('Ref. Chile'!J629,'Ref. Chile'!J:J,0)+COUNTIF('Ref. Chile'!$J$7:'Ref. Chile'!J629,'Ref. Chile'!J629)-1,"")</f>
        <v>421</v>
      </c>
      <c r="AL630" s="7">
        <f>IFERROR(RANK('Ref. Chile'!K629,'Ref. Chile'!K:K,0)+COUNTIF('Ref. Chile'!$K$7:'Ref. Chile'!K629,'Ref. Chile'!K629)-1,"")</f>
        <v>248</v>
      </c>
      <c r="AM630" s="7">
        <f>IFERROR(RANK('Ref. Chile'!L629,'Ref. Chile'!L:L,0)+COUNTIF('Ref. Chile'!$L$7:'Ref. Chile'!L629,'Ref. Chile'!L629)-1,"")</f>
        <v>1546</v>
      </c>
      <c r="AN630" s="7">
        <f>IFERROR(RANK('Ref. Chile'!M629,'Ref. Chile'!M:M,0)+COUNTIF('Ref. Chile'!$M$7:'Ref. Chile'!M629,'Ref. Chile'!M629)-1,"")</f>
        <v>637</v>
      </c>
      <c r="AO630" s="7">
        <f>IFERROR(RANK('Ref. Chile'!H629,'Ref. Chile'!H:H,1)+COUNTIF('Ref. Chile'!$H$7:'Ref. Chile'!H629,'Ref. Chile'!H629)-1,"")</f>
        <v>2511</v>
      </c>
      <c r="AP630" s="7">
        <f>IFERROR(RANK('Ref. Chile'!I629,'Ref. Chile'!I:I,1)+COUNTIF('Ref. Chile'!$I$7:'Ref. Chile'!I629,'Ref. Chile'!I629)-1,"")</f>
        <v>1171</v>
      </c>
      <c r="AQ630" s="7">
        <f>IFERROR(RANK('Ref. Chile'!J629,'Ref. Chile'!J:J,1)+COUNTIF('Ref. Chile'!$J$7:'Ref. Chile'!J629,'Ref. Chile'!J629)-1,"")</f>
        <v>2149</v>
      </c>
    </row>
    <row r="631" spans="31:43" ht="17.25" customHeight="1" x14ac:dyDescent="0.3">
      <c r="AE631" s="5" t="s">
        <v>626</v>
      </c>
      <c r="AF631" s="5" t="s">
        <v>3709</v>
      </c>
      <c r="AG631" s="6" t="s">
        <v>3025</v>
      </c>
      <c r="AH631" s="6" t="s">
        <v>4107</v>
      </c>
      <c r="AI631" s="7">
        <f>IFERROR(RANK('Ref. Chile'!H630,'Ref. Chile'!H:H,0)+COUNTIF('Ref. Chile'!$H$7:'Ref. Chile'!H630,'Ref. Chile'!H630)-1,"")</f>
        <v>284</v>
      </c>
      <c r="AJ631" s="7">
        <f>IFERROR(RANK('Ref. Chile'!I630,'Ref. Chile'!I:I,0)+COUNTIF('Ref. Chile'!$I$7:'Ref. Chile'!I630,'Ref. Chile'!I630)-1,"")</f>
        <v>1546</v>
      </c>
      <c r="AK631" s="7">
        <f>IFERROR(RANK('Ref. Chile'!J630,'Ref. Chile'!J:J,0)+COUNTIF('Ref. Chile'!$J$7:'Ref. Chile'!J630,'Ref. Chile'!J630)-1,"")</f>
        <v>384</v>
      </c>
      <c r="AL631" s="7">
        <f>IFERROR(RANK('Ref. Chile'!K630,'Ref. Chile'!K:K,0)+COUNTIF('Ref. Chile'!$K$7:'Ref. Chile'!K630,'Ref. Chile'!K630)-1,"")</f>
        <v>246</v>
      </c>
      <c r="AM631" s="7">
        <f>IFERROR(RANK('Ref. Chile'!L630,'Ref. Chile'!L:L,0)+COUNTIF('Ref. Chile'!$L$7:'Ref. Chile'!L630,'Ref. Chile'!L630)-1,"")</f>
        <v>1517</v>
      </c>
      <c r="AN631" s="7">
        <f>IFERROR(RANK('Ref. Chile'!M630,'Ref. Chile'!M:M,0)+COUNTIF('Ref. Chile'!$M$7:'Ref. Chile'!M630,'Ref. Chile'!M630)-1,"")</f>
        <v>489</v>
      </c>
      <c r="AO631" s="7">
        <f>IFERROR(RANK('Ref. Chile'!H630,'Ref. Chile'!H:H,1)+COUNTIF('Ref. Chile'!$H$7:'Ref. Chile'!H630,'Ref. Chile'!H630)-1,"")</f>
        <v>2519</v>
      </c>
      <c r="AP631" s="7">
        <f>IFERROR(RANK('Ref. Chile'!I630,'Ref. Chile'!I:I,1)+COUNTIF('Ref. Chile'!$I$7:'Ref. Chile'!I630,'Ref. Chile'!I630)-1,"")</f>
        <v>1207</v>
      </c>
      <c r="AQ631" s="7">
        <f>IFERROR(RANK('Ref. Chile'!J630,'Ref. Chile'!J:J,1)+COUNTIF('Ref. Chile'!$J$7:'Ref. Chile'!J630,'Ref. Chile'!J630)-1,"")</f>
        <v>2186</v>
      </c>
    </row>
    <row r="632" spans="31:43" ht="17.25" customHeight="1" x14ac:dyDescent="0.3">
      <c r="AE632" s="5" t="s">
        <v>627</v>
      </c>
      <c r="AF632" s="5" t="s">
        <v>3710</v>
      </c>
      <c r="AG632" s="6" t="s">
        <v>3025</v>
      </c>
      <c r="AH632" s="6" t="s">
        <v>4108</v>
      </c>
      <c r="AI632" s="7">
        <f>IFERROR(RANK('Ref. Chile'!H631,'Ref. Chile'!H:H,0)+COUNTIF('Ref. Chile'!$H$7:'Ref. Chile'!H631,'Ref. Chile'!H631)-1,"")</f>
        <v>296</v>
      </c>
      <c r="AJ632" s="7">
        <f>IFERROR(RANK('Ref. Chile'!I631,'Ref. Chile'!I:I,0)+COUNTIF('Ref. Chile'!$I$7:'Ref. Chile'!I631,'Ref. Chile'!I631)-1,"")</f>
        <v>1590</v>
      </c>
      <c r="AK632" s="7">
        <f>IFERROR(RANK('Ref. Chile'!J631,'Ref. Chile'!J:J,0)+COUNTIF('Ref. Chile'!$J$7:'Ref. Chile'!J631,'Ref. Chile'!J631)-1,"")</f>
        <v>440</v>
      </c>
      <c r="AL632" s="7">
        <f>IFERROR(RANK('Ref. Chile'!K631,'Ref. Chile'!K:K,0)+COUNTIF('Ref. Chile'!$K$7:'Ref. Chile'!K631,'Ref. Chile'!K631)-1,"")</f>
        <v>247</v>
      </c>
      <c r="AM632" s="7">
        <f>IFERROR(RANK('Ref. Chile'!L631,'Ref. Chile'!L:L,0)+COUNTIF('Ref. Chile'!$L$7:'Ref. Chile'!L631,'Ref. Chile'!L631)-1,"")</f>
        <v>1547</v>
      </c>
      <c r="AN632" s="7">
        <f>IFERROR(RANK('Ref. Chile'!M631,'Ref. Chile'!M:M,0)+COUNTIF('Ref. Chile'!$M$7:'Ref. Chile'!M631,'Ref. Chile'!M631)-1,"")</f>
        <v>665</v>
      </c>
      <c r="AO632" s="7">
        <f>IFERROR(RANK('Ref. Chile'!H631,'Ref. Chile'!H:H,1)+COUNTIF('Ref. Chile'!$H$7:'Ref. Chile'!H631,'Ref. Chile'!H631)-1,"")</f>
        <v>2507</v>
      </c>
      <c r="AP632" s="7">
        <f>IFERROR(RANK('Ref. Chile'!I631,'Ref. Chile'!I:I,1)+COUNTIF('Ref. Chile'!$I$7:'Ref. Chile'!I631,'Ref. Chile'!I631)-1,"")</f>
        <v>1163</v>
      </c>
      <c r="AQ632" s="7">
        <f>IFERROR(RANK('Ref. Chile'!J631,'Ref. Chile'!J:J,1)+COUNTIF('Ref. Chile'!$J$7:'Ref. Chile'!J631,'Ref. Chile'!J631)-1,"")</f>
        <v>2130</v>
      </c>
    </row>
    <row r="633" spans="31:43" ht="17.25" customHeight="1" x14ac:dyDescent="0.3">
      <c r="AE633" s="5" t="s">
        <v>628</v>
      </c>
      <c r="AF633" s="5" t="s">
        <v>3711</v>
      </c>
      <c r="AG633" s="6" t="s">
        <v>3025</v>
      </c>
      <c r="AH633" s="6" t="s">
        <v>4109</v>
      </c>
      <c r="AI633" s="7">
        <f>IFERROR(RANK('Ref. Chile'!H632,'Ref. Chile'!H:H,0)+COUNTIF('Ref. Chile'!$H$7:'Ref. Chile'!H632,'Ref. Chile'!H632)-1,"")</f>
        <v>294</v>
      </c>
      <c r="AJ633" s="7">
        <f>IFERROR(RANK('Ref. Chile'!I632,'Ref. Chile'!I:I,0)+COUNTIF('Ref. Chile'!$I$7:'Ref. Chile'!I632,'Ref. Chile'!I632)-1,"")</f>
        <v>1597</v>
      </c>
      <c r="AK633" s="7">
        <f>IFERROR(RANK('Ref. Chile'!J632,'Ref. Chile'!J:J,0)+COUNTIF('Ref. Chile'!$J$7:'Ref. Chile'!J632,'Ref. Chile'!J632)-1,"")</f>
        <v>450</v>
      </c>
      <c r="AL633" s="7">
        <f>IFERROR(RANK('Ref. Chile'!K632,'Ref. Chile'!K:K,0)+COUNTIF('Ref. Chile'!$K$7:'Ref. Chile'!K632,'Ref. Chile'!K632)-1,"")</f>
        <v>249</v>
      </c>
      <c r="AM633" s="7">
        <f>IFERROR(RANK('Ref. Chile'!L632,'Ref. Chile'!L:L,0)+COUNTIF('Ref. Chile'!$L$7:'Ref. Chile'!L632,'Ref. Chile'!L632)-1,"")</f>
        <v>1552</v>
      </c>
      <c r="AN633" s="7">
        <f>IFERROR(RANK('Ref. Chile'!M632,'Ref. Chile'!M:M,0)+COUNTIF('Ref. Chile'!$M$7:'Ref. Chile'!M632,'Ref. Chile'!M632)-1,"")</f>
        <v>674</v>
      </c>
      <c r="AO633" s="7">
        <f>IFERROR(RANK('Ref. Chile'!H632,'Ref. Chile'!H:H,1)+COUNTIF('Ref. Chile'!$H$7:'Ref. Chile'!H632,'Ref. Chile'!H632)-1,"")</f>
        <v>2509</v>
      </c>
      <c r="AP633" s="7">
        <f>IFERROR(RANK('Ref. Chile'!I632,'Ref. Chile'!I:I,1)+COUNTIF('Ref. Chile'!$I$7:'Ref. Chile'!I632,'Ref. Chile'!I632)-1,"")</f>
        <v>1156</v>
      </c>
      <c r="AQ633" s="7">
        <f>IFERROR(RANK('Ref. Chile'!J632,'Ref. Chile'!J:J,1)+COUNTIF('Ref. Chile'!$J$7:'Ref. Chile'!J632,'Ref. Chile'!J632)-1,"")</f>
        <v>2120</v>
      </c>
    </row>
    <row r="634" spans="31:43" ht="17.25" customHeight="1" x14ac:dyDescent="0.3">
      <c r="AE634" s="5" t="s">
        <v>629</v>
      </c>
      <c r="AF634" s="5" t="s">
        <v>3712</v>
      </c>
      <c r="AG634" s="6" t="s">
        <v>3026</v>
      </c>
      <c r="AH634" s="6" t="s">
        <v>4092</v>
      </c>
      <c r="AI634" s="7">
        <f>IFERROR(RANK('Ref. Chile'!H633,'Ref. Chile'!H:H,0)+COUNTIF('Ref. Chile'!$H$7:'Ref. Chile'!H633,'Ref. Chile'!H633)-1,"")</f>
        <v>188</v>
      </c>
      <c r="AJ634" s="7">
        <f>IFERROR(RANK('Ref. Chile'!I633,'Ref. Chile'!I:I,0)+COUNTIF('Ref. Chile'!$I$7:'Ref. Chile'!I633,'Ref. Chile'!I633)-1,"")</f>
        <v>1177</v>
      </c>
      <c r="AK634" s="7">
        <f>IFERROR(RANK('Ref. Chile'!J633,'Ref. Chile'!J:J,0)+COUNTIF('Ref. Chile'!$J$7:'Ref. Chile'!J633,'Ref. Chile'!J633)-1,"")</f>
        <v>393</v>
      </c>
      <c r="AL634" s="7">
        <f>IFERROR(RANK('Ref. Chile'!K633,'Ref. Chile'!K:K,0)+COUNTIF('Ref. Chile'!$K$7:'Ref. Chile'!K633,'Ref. Chile'!K633)-1,"")</f>
        <v>148</v>
      </c>
      <c r="AM634" s="7">
        <f>IFERROR(RANK('Ref. Chile'!L633,'Ref. Chile'!L:L,0)+COUNTIF('Ref. Chile'!$L$7:'Ref. Chile'!L633,'Ref. Chile'!L633)-1,"")</f>
        <v>861</v>
      </c>
      <c r="AN634" s="7">
        <f>IFERROR(RANK('Ref. Chile'!M633,'Ref. Chile'!M:M,0)+COUNTIF('Ref. Chile'!$M$7:'Ref. Chile'!M633,'Ref. Chile'!M633)-1,"")</f>
        <v>372</v>
      </c>
      <c r="AO634" s="7">
        <f>IFERROR(RANK('Ref. Chile'!H633,'Ref. Chile'!H:H,1)+COUNTIF('Ref. Chile'!$H$7:'Ref. Chile'!H633,'Ref. Chile'!H633)-1,"")</f>
        <v>2615</v>
      </c>
      <c r="AP634" s="7">
        <f>IFERROR(RANK('Ref. Chile'!I633,'Ref. Chile'!I:I,1)+COUNTIF('Ref. Chile'!$I$7:'Ref. Chile'!I633,'Ref. Chile'!I633)-1,"")</f>
        <v>1576</v>
      </c>
      <c r="AQ634" s="7">
        <f>IFERROR(RANK('Ref. Chile'!J633,'Ref. Chile'!J:J,1)+COUNTIF('Ref. Chile'!$J$7:'Ref. Chile'!J633,'Ref. Chile'!J633)-1,"")</f>
        <v>2177</v>
      </c>
    </row>
    <row r="635" spans="31:43" ht="17.25" customHeight="1" x14ac:dyDescent="0.3">
      <c r="AE635" s="5" t="s">
        <v>630</v>
      </c>
      <c r="AF635" s="5" t="s">
        <v>3713</v>
      </c>
      <c r="AG635" s="6" t="s">
        <v>3026</v>
      </c>
      <c r="AH635" s="6" t="s">
        <v>4088</v>
      </c>
      <c r="AI635" s="7">
        <f>IFERROR(RANK('Ref. Chile'!H634,'Ref. Chile'!H:H,0)+COUNTIF('Ref. Chile'!$H$7:'Ref. Chile'!H634,'Ref. Chile'!H634)-1,"")</f>
        <v>186</v>
      </c>
      <c r="AJ635" s="7">
        <f>IFERROR(RANK('Ref. Chile'!I634,'Ref. Chile'!I:I,0)+COUNTIF('Ref. Chile'!$I$7:'Ref. Chile'!I634,'Ref. Chile'!I634)-1,"")</f>
        <v>1163</v>
      </c>
      <c r="AK635" s="7">
        <f>IFERROR(RANK('Ref. Chile'!J634,'Ref. Chile'!J:J,0)+COUNTIF('Ref. Chile'!$J$7:'Ref. Chile'!J634,'Ref. Chile'!J634)-1,"")</f>
        <v>376</v>
      </c>
      <c r="AL635" s="7">
        <f>IFERROR(RANK('Ref. Chile'!K634,'Ref. Chile'!K:K,0)+COUNTIF('Ref. Chile'!$K$7:'Ref. Chile'!K634,'Ref. Chile'!K634)-1,"")</f>
        <v>131</v>
      </c>
      <c r="AM635" s="7">
        <f>IFERROR(RANK('Ref. Chile'!L634,'Ref. Chile'!L:L,0)+COUNTIF('Ref. Chile'!$L$7:'Ref. Chile'!L634,'Ref. Chile'!L634)-1,"")</f>
        <v>845</v>
      </c>
      <c r="AN635" s="7">
        <f>IFERROR(RANK('Ref. Chile'!M634,'Ref. Chile'!M:M,0)+COUNTIF('Ref. Chile'!$M$7:'Ref. Chile'!M634,'Ref. Chile'!M634)-1,"")</f>
        <v>316</v>
      </c>
      <c r="AO635" s="7">
        <f>IFERROR(RANK('Ref. Chile'!H634,'Ref. Chile'!H:H,1)+COUNTIF('Ref. Chile'!$H$7:'Ref. Chile'!H634,'Ref. Chile'!H634)-1,"")</f>
        <v>2617</v>
      </c>
      <c r="AP635" s="7">
        <f>IFERROR(RANK('Ref. Chile'!I634,'Ref. Chile'!I:I,1)+COUNTIF('Ref. Chile'!$I$7:'Ref. Chile'!I634,'Ref. Chile'!I634)-1,"")</f>
        <v>1590</v>
      </c>
      <c r="AQ635" s="7">
        <f>IFERROR(RANK('Ref. Chile'!J634,'Ref. Chile'!J:J,1)+COUNTIF('Ref. Chile'!$J$7:'Ref. Chile'!J634,'Ref. Chile'!J634)-1,"")</f>
        <v>2194</v>
      </c>
    </row>
    <row r="636" spans="31:43" ht="17.25" customHeight="1" x14ac:dyDescent="0.3">
      <c r="AE636" s="5" t="s">
        <v>631</v>
      </c>
      <c r="AF636" s="5" t="s">
        <v>3714</v>
      </c>
      <c r="AG636" s="6" t="s">
        <v>3026</v>
      </c>
      <c r="AH636" s="6" t="s">
        <v>4096</v>
      </c>
      <c r="AI636" s="7">
        <f>IFERROR(RANK('Ref. Chile'!H635,'Ref. Chile'!H:H,0)+COUNTIF('Ref. Chile'!$H$7:'Ref. Chile'!H635,'Ref. Chile'!H635)-1,"")</f>
        <v>185</v>
      </c>
      <c r="AJ636" s="7">
        <f>IFERROR(RANK('Ref. Chile'!I635,'Ref. Chile'!I:I,0)+COUNTIF('Ref. Chile'!$I$7:'Ref. Chile'!I635,'Ref. Chile'!I635)-1,"")</f>
        <v>1162</v>
      </c>
      <c r="AK636" s="7">
        <f>IFERROR(RANK('Ref. Chile'!J635,'Ref. Chile'!J:J,0)+COUNTIF('Ref. Chile'!$J$7:'Ref. Chile'!J635,'Ref. Chile'!J635)-1,"")</f>
        <v>377</v>
      </c>
      <c r="AL636" s="7">
        <f>IFERROR(RANK('Ref. Chile'!K635,'Ref. Chile'!K:K,0)+COUNTIF('Ref. Chile'!$K$7:'Ref. Chile'!K635,'Ref. Chile'!K635)-1,"")</f>
        <v>133</v>
      </c>
      <c r="AM636" s="7">
        <f>IFERROR(RANK('Ref. Chile'!L635,'Ref. Chile'!L:L,0)+COUNTIF('Ref. Chile'!$L$7:'Ref. Chile'!L635,'Ref. Chile'!L635)-1,"")</f>
        <v>842</v>
      </c>
      <c r="AN636" s="7">
        <f>IFERROR(RANK('Ref. Chile'!M635,'Ref. Chile'!M:M,0)+COUNTIF('Ref. Chile'!$M$7:'Ref. Chile'!M635,'Ref. Chile'!M635)-1,"")</f>
        <v>317</v>
      </c>
      <c r="AO636" s="7">
        <f>IFERROR(RANK('Ref. Chile'!H635,'Ref. Chile'!H:H,1)+COUNTIF('Ref. Chile'!$H$7:'Ref. Chile'!H635,'Ref. Chile'!H635)-1,"")</f>
        <v>2618</v>
      </c>
      <c r="AP636" s="7">
        <f>IFERROR(RANK('Ref. Chile'!I635,'Ref. Chile'!I:I,1)+COUNTIF('Ref. Chile'!$I$7:'Ref. Chile'!I635,'Ref. Chile'!I635)-1,"")</f>
        <v>1591</v>
      </c>
      <c r="AQ636" s="7">
        <f>IFERROR(RANK('Ref. Chile'!J635,'Ref. Chile'!J:J,1)+COUNTIF('Ref. Chile'!$J$7:'Ref. Chile'!J635,'Ref. Chile'!J635)-1,"")</f>
        <v>2193</v>
      </c>
    </row>
    <row r="637" spans="31:43" ht="17.25" customHeight="1" x14ac:dyDescent="0.3">
      <c r="AE637" s="5" t="s">
        <v>632</v>
      </c>
      <c r="AF637" s="5" t="s">
        <v>3715</v>
      </c>
      <c r="AG637" s="6" t="s">
        <v>3026</v>
      </c>
      <c r="AH637" s="6" t="s">
        <v>4097</v>
      </c>
      <c r="AI637" s="7">
        <f>IFERROR(RANK('Ref. Chile'!H636,'Ref. Chile'!H:H,0)+COUNTIF('Ref. Chile'!$H$7:'Ref. Chile'!H636,'Ref. Chile'!H636)-1,"")</f>
        <v>183</v>
      </c>
      <c r="AJ637" s="7">
        <f>IFERROR(RANK('Ref. Chile'!I636,'Ref. Chile'!I:I,0)+COUNTIF('Ref. Chile'!$I$7:'Ref. Chile'!I636,'Ref. Chile'!I636)-1,"")</f>
        <v>1149</v>
      </c>
      <c r="AK637" s="7">
        <f>IFERROR(RANK('Ref. Chile'!J636,'Ref. Chile'!J:J,0)+COUNTIF('Ref. Chile'!$J$7:'Ref. Chile'!J636,'Ref. Chile'!J636)-1,"")</f>
        <v>354</v>
      </c>
      <c r="AL637" s="7">
        <f>IFERROR(RANK('Ref. Chile'!K636,'Ref. Chile'!K:K,0)+COUNTIF('Ref. Chile'!$K$7:'Ref. Chile'!K636,'Ref. Chile'!K636)-1,"")</f>
        <v>129</v>
      </c>
      <c r="AM637" s="7">
        <f>IFERROR(RANK('Ref. Chile'!L636,'Ref. Chile'!L:L,0)+COUNTIF('Ref. Chile'!$L$7:'Ref. Chile'!L636,'Ref. Chile'!L636)-1,"")</f>
        <v>818</v>
      </c>
      <c r="AN637" s="7">
        <f>IFERROR(RANK('Ref. Chile'!M636,'Ref. Chile'!M:M,0)+COUNTIF('Ref. Chile'!$M$7:'Ref. Chile'!M636,'Ref. Chile'!M636)-1,"")</f>
        <v>282</v>
      </c>
      <c r="AO637" s="7">
        <f>IFERROR(RANK('Ref. Chile'!H636,'Ref. Chile'!H:H,1)+COUNTIF('Ref. Chile'!$H$7:'Ref. Chile'!H636,'Ref. Chile'!H636)-1,"")</f>
        <v>2620</v>
      </c>
      <c r="AP637" s="7">
        <f>IFERROR(RANK('Ref. Chile'!I636,'Ref. Chile'!I:I,1)+COUNTIF('Ref. Chile'!$I$7:'Ref. Chile'!I636,'Ref. Chile'!I636)-1,"")</f>
        <v>1604</v>
      </c>
      <c r="AQ637" s="7">
        <f>IFERROR(RANK('Ref. Chile'!J636,'Ref. Chile'!J:J,1)+COUNTIF('Ref. Chile'!$J$7:'Ref. Chile'!J636,'Ref. Chile'!J636)-1,"")</f>
        <v>2216</v>
      </c>
    </row>
    <row r="638" spans="31:43" ht="17.25" customHeight="1" x14ac:dyDescent="0.3">
      <c r="AE638" s="5" t="s">
        <v>633</v>
      </c>
      <c r="AF638" s="5" t="s">
        <v>3716</v>
      </c>
      <c r="AG638" s="6" t="s">
        <v>3026</v>
      </c>
      <c r="AH638" s="6" t="s">
        <v>4107</v>
      </c>
      <c r="AI638" s="7">
        <f>IFERROR(RANK('Ref. Chile'!H637,'Ref. Chile'!H:H,0)+COUNTIF('Ref. Chile'!$H$7:'Ref. Chile'!H637,'Ref. Chile'!H637)-1,"")</f>
        <v>181</v>
      </c>
      <c r="AJ638" s="7">
        <f>IFERROR(RANK('Ref. Chile'!I637,'Ref. Chile'!I:I,0)+COUNTIF('Ref. Chile'!$I$7:'Ref. Chile'!I637,'Ref. Chile'!I637)-1,"")</f>
        <v>1131</v>
      </c>
      <c r="AK638" s="7">
        <f>IFERROR(RANK('Ref. Chile'!J637,'Ref. Chile'!J:J,0)+COUNTIF('Ref. Chile'!$J$7:'Ref. Chile'!J637,'Ref. Chile'!J637)-1,"")</f>
        <v>304</v>
      </c>
      <c r="AL638" s="7">
        <f>IFERROR(RANK('Ref. Chile'!K637,'Ref. Chile'!K:K,0)+COUNTIF('Ref. Chile'!$K$7:'Ref. Chile'!K637,'Ref. Chile'!K637)-1,"")</f>
        <v>127</v>
      </c>
      <c r="AM638" s="7">
        <f>IFERROR(RANK('Ref. Chile'!L637,'Ref. Chile'!L:L,0)+COUNTIF('Ref. Chile'!$L$7:'Ref. Chile'!L637,'Ref. Chile'!L637)-1,"")</f>
        <v>754</v>
      </c>
      <c r="AN638" s="7">
        <f>IFERROR(RANK('Ref. Chile'!M637,'Ref. Chile'!M:M,0)+COUNTIF('Ref. Chile'!$M$7:'Ref. Chile'!M637,'Ref. Chile'!M637)-1,"")</f>
        <v>222</v>
      </c>
      <c r="AO638" s="7">
        <f>IFERROR(RANK('Ref. Chile'!H637,'Ref. Chile'!H:H,1)+COUNTIF('Ref. Chile'!$H$7:'Ref. Chile'!H637,'Ref. Chile'!H637)-1,"")</f>
        <v>2622</v>
      </c>
      <c r="AP638" s="7">
        <f>IFERROR(RANK('Ref. Chile'!I637,'Ref. Chile'!I:I,1)+COUNTIF('Ref. Chile'!$I$7:'Ref. Chile'!I637,'Ref. Chile'!I637)-1,"")</f>
        <v>1622</v>
      </c>
      <c r="AQ638" s="7">
        <f>IFERROR(RANK('Ref. Chile'!J637,'Ref. Chile'!J:J,1)+COUNTIF('Ref. Chile'!$J$7:'Ref. Chile'!J637,'Ref. Chile'!J637)-1,"")</f>
        <v>2266</v>
      </c>
    </row>
    <row r="639" spans="31:43" ht="17.25" customHeight="1" x14ac:dyDescent="0.3">
      <c r="AE639" s="5" t="s">
        <v>634</v>
      </c>
      <c r="AF639" s="5" t="s">
        <v>3717</v>
      </c>
      <c r="AG639" s="6" t="s">
        <v>3026</v>
      </c>
      <c r="AH639" s="6" t="s">
        <v>4109</v>
      </c>
      <c r="AI639" s="7">
        <f>IFERROR(RANK('Ref. Chile'!H638,'Ref. Chile'!H:H,0)+COUNTIF('Ref. Chile'!$H$7:'Ref. Chile'!H638,'Ref. Chile'!H638)-1,"")</f>
        <v>182</v>
      </c>
      <c r="AJ639" s="7">
        <f>IFERROR(RANK('Ref. Chile'!I638,'Ref. Chile'!I:I,0)+COUNTIF('Ref. Chile'!$I$7:'Ref. Chile'!I638,'Ref. Chile'!I638)-1,"")</f>
        <v>1158</v>
      </c>
      <c r="AK639" s="7">
        <f>IFERROR(RANK('Ref. Chile'!J638,'Ref. Chile'!J:J,0)+COUNTIF('Ref. Chile'!$J$7:'Ref. Chile'!J638,'Ref. Chile'!J638)-1,"")</f>
        <v>367</v>
      </c>
      <c r="AL639" s="7">
        <f>IFERROR(RANK('Ref. Chile'!K638,'Ref. Chile'!K:K,0)+COUNTIF('Ref. Chile'!$K$7:'Ref. Chile'!K638,'Ref. Chile'!K638)-1,"")</f>
        <v>137</v>
      </c>
      <c r="AM639" s="7">
        <f>IFERROR(RANK('Ref. Chile'!L638,'Ref. Chile'!L:L,0)+COUNTIF('Ref. Chile'!$L$7:'Ref. Chile'!L638,'Ref. Chile'!L638)-1,"")</f>
        <v>837</v>
      </c>
      <c r="AN639" s="7">
        <f>IFERROR(RANK('Ref. Chile'!M638,'Ref. Chile'!M:M,0)+COUNTIF('Ref. Chile'!$M$7:'Ref. Chile'!M638,'Ref. Chile'!M638)-1,"")</f>
        <v>308</v>
      </c>
      <c r="AO639" s="7">
        <f>IFERROR(RANK('Ref. Chile'!H638,'Ref. Chile'!H:H,1)+COUNTIF('Ref. Chile'!$H$7:'Ref. Chile'!H638,'Ref. Chile'!H638)-1,"")</f>
        <v>2621</v>
      </c>
      <c r="AP639" s="7">
        <f>IFERROR(RANK('Ref. Chile'!I638,'Ref. Chile'!I:I,1)+COUNTIF('Ref. Chile'!$I$7:'Ref. Chile'!I638,'Ref. Chile'!I638)-1,"")</f>
        <v>1595</v>
      </c>
      <c r="AQ639" s="7">
        <f>IFERROR(RANK('Ref. Chile'!J638,'Ref. Chile'!J:J,1)+COUNTIF('Ref. Chile'!$J$7:'Ref. Chile'!J638,'Ref. Chile'!J638)-1,"")</f>
        <v>2203</v>
      </c>
    </row>
    <row r="640" spans="31:43" ht="17.25" customHeight="1" x14ac:dyDescent="0.3">
      <c r="AE640" s="5" t="s">
        <v>635</v>
      </c>
      <c r="AF640" s="5" t="s">
        <v>3718</v>
      </c>
      <c r="AG640" s="6" t="s">
        <v>3026</v>
      </c>
      <c r="AH640" s="6" t="s">
        <v>4165</v>
      </c>
      <c r="AI640" s="7">
        <f>IFERROR(RANK('Ref. Chile'!H639,'Ref. Chile'!H:H,0)+COUNTIF('Ref. Chile'!$H$7:'Ref. Chile'!H639,'Ref. Chile'!H639)-1,"")</f>
        <v>110</v>
      </c>
      <c r="AJ640" s="7">
        <f>IFERROR(RANK('Ref. Chile'!I639,'Ref. Chile'!I:I,0)+COUNTIF('Ref. Chile'!$I$7:'Ref. Chile'!I639,'Ref. Chile'!I639)-1,"")</f>
        <v>1431</v>
      </c>
      <c r="AK640" s="7">
        <f>IFERROR(RANK('Ref. Chile'!J639,'Ref. Chile'!J:J,0)+COUNTIF('Ref. Chile'!$J$7:'Ref. Chile'!J639,'Ref. Chile'!J639)-1,"")</f>
        <v>331</v>
      </c>
      <c r="AL640" s="7">
        <f>IFERROR(RANK('Ref. Chile'!K639,'Ref. Chile'!K:K,0)+COUNTIF('Ref. Chile'!$K$7:'Ref. Chile'!K639,'Ref. Chile'!K639)-1,"")</f>
        <v>64</v>
      </c>
      <c r="AM640" s="7">
        <f>IFERROR(RANK('Ref. Chile'!L639,'Ref. Chile'!L:L,0)+COUNTIF('Ref. Chile'!$L$7:'Ref. Chile'!L639,'Ref. Chile'!L639)-1,"")</f>
        <v>1155</v>
      </c>
      <c r="AN640" s="7">
        <f>IFERROR(RANK('Ref. Chile'!M639,'Ref. Chile'!M:M,0)+COUNTIF('Ref. Chile'!$M$7:'Ref. Chile'!M639,'Ref. Chile'!M639)-1,"")</f>
        <v>241</v>
      </c>
      <c r="AO640" s="7">
        <f>IFERROR(RANK('Ref. Chile'!H639,'Ref. Chile'!H:H,1)+COUNTIF('Ref. Chile'!$H$7:'Ref. Chile'!H639,'Ref. Chile'!H639)-1,"")</f>
        <v>2659</v>
      </c>
      <c r="AP640" s="7">
        <f>IFERROR(RANK('Ref. Chile'!I639,'Ref. Chile'!I:I,1)+COUNTIF('Ref. Chile'!$I$7:'Ref. Chile'!I639,'Ref. Chile'!I639)-1,"")</f>
        <v>1306</v>
      </c>
      <c r="AQ640" s="7">
        <f>IFERROR(RANK('Ref. Chile'!J639,'Ref. Chile'!J:J,1)+COUNTIF('Ref. Chile'!$J$7:'Ref. Chile'!J639,'Ref. Chile'!J639)-1,"")</f>
        <v>2239</v>
      </c>
    </row>
    <row r="641" spans="31:43" ht="17.25" customHeight="1" x14ac:dyDescent="0.3">
      <c r="AE641" s="5" t="s">
        <v>636</v>
      </c>
      <c r="AF641" s="5" t="s">
        <v>3719</v>
      </c>
      <c r="AG641" s="6" t="s">
        <v>3027</v>
      </c>
      <c r="AH641" s="6" t="s">
        <v>4093</v>
      </c>
      <c r="AI641" s="7">
        <f>IFERROR(RANK('Ref. Chile'!H640,'Ref. Chile'!H:H,0)+COUNTIF('Ref. Chile'!$H$7:'Ref. Chile'!H640,'Ref. Chile'!H640)-1,"")</f>
        <v>1717</v>
      </c>
      <c r="AJ641" s="7">
        <f>IFERROR(RANK('Ref. Chile'!I640,'Ref. Chile'!I:I,0)+COUNTIF('Ref. Chile'!$I$7:'Ref. Chile'!I640,'Ref. Chile'!I640)-1,"")</f>
        <v>1119</v>
      </c>
      <c r="AK641" s="7">
        <f>IFERROR(RANK('Ref. Chile'!J640,'Ref. Chile'!J:J,0)+COUNTIF('Ref. Chile'!$J$7:'Ref. Chile'!J640,'Ref. Chile'!J640)-1,"")</f>
        <v>814</v>
      </c>
      <c r="AL641" s="7">
        <f>IFERROR(RANK('Ref. Chile'!K640,'Ref. Chile'!K:K,0)+COUNTIF('Ref. Chile'!$K$7:'Ref. Chile'!K640,'Ref. Chile'!K640)-1,"")</f>
        <v>1401</v>
      </c>
      <c r="AM641" s="7">
        <f>IFERROR(RANK('Ref. Chile'!L640,'Ref. Chile'!L:L,0)+COUNTIF('Ref. Chile'!$L$7:'Ref. Chile'!L640,'Ref. Chile'!L640)-1,"")</f>
        <v>1316</v>
      </c>
      <c r="AN641" s="7">
        <f>IFERROR(RANK('Ref. Chile'!M640,'Ref. Chile'!M:M,0)+COUNTIF('Ref. Chile'!$M$7:'Ref. Chile'!M640,'Ref. Chile'!M640)-1,"")</f>
        <v>390</v>
      </c>
      <c r="AO641" s="7">
        <f>IFERROR(RANK('Ref. Chile'!H640,'Ref. Chile'!H:H,1)+COUNTIF('Ref. Chile'!$H$7:'Ref. Chile'!H640,'Ref. Chile'!H640)-1,"")</f>
        <v>1086</v>
      </c>
      <c r="AP641" s="7">
        <f>IFERROR(RANK('Ref. Chile'!I640,'Ref. Chile'!I:I,1)+COUNTIF('Ref. Chile'!$I$7:'Ref. Chile'!I640,'Ref. Chile'!I640)-1,"")</f>
        <v>1634</v>
      </c>
      <c r="AQ641" s="7">
        <f>IFERROR(RANK('Ref. Chile'!J640,'Ref. Chile'!J:J,1)+COUNTIF('Ref. Chile'!$J$7:'Ref. Chile'!J640,'Ref. Chile'!J640)-1,"")</f>
        <v>1756</v>
      </c>
    </row>
    <row r="642" spans="31:43" ht="17.25" customHeight="1" x14ac:dyDescent="0.3">
      <c r="AE642" s="5" t="s">
        <v>637</v>
      </c>
      <c r="AF642" s="5" t="s">
        <v>3720</v>
      </c>
      <c r="AG642" s="6" t="s">
        <v>3027</v>
      </c>
      <c r="AH642" s="6" t="s">
        <v>4121</v>
      </c>
      <c r="AI642" s="7">
        <f>IFERROR(RANK('Ref. Chile'!H641,'Ref. Chile'!H:H,0)+COUNTIF('Ref. Chile'!$H$7:'Ref. Chile'!H641,'Ref. Chile'!H641)-1,"")</f>
        <v>1706</v>
      </c>
      <c r="AJ642" s="7">
        <f>IFERROR(RANK('Ref. Chile'!I641,'Ref. Chile'!I:I,0)+COUNTIF('Ref. Chile'!$I$7:'Ref. Chile'!I641,'Ref. Chile'!I641)-1,"")</f>
        <v>1103</v>
      </c>
      <c r="AK642" s="7">
        <f>IFERROR(RANK('Ref. Chile'!J641,'Ref. Chile'!J:J,0)+COUNTIF('Ref. Chile'!$J$7:'Ref. Chile'!J641,'Ref. Chile'!J641)-1,"")</f>
        <v>712</v>
      </c>
      <c r="AL642" s="7">
        <f>IFERROR(RANK('Ref. Chile'!K641,'Ref. Chile'!K:K,0)+COUNTIF('Ref. Chile'!$K$7:'Ref. Chile'!K641,'Ref. Chile'!K641)-1,"")</f>
        <v>1363</v>
      </c>
      <c r="AM642" s="7">
        <f>IFERROR(RANK('Ref. Chile'!L641,'Ref. Chile'!L:L,0)+COUNTIF('Ref. Chile'!$L$7:'Ref. Chile'!L641,'Ref. Chile'!L641)-1,"")</f>
        <v>1291</v>
      </c>
      <c r="AN642" s="7">
        <f>IFERROR(RANK('Ref. Chile'!M641,'Ref. Chile'!M:M,0)+COUNTIF('Ref. Chile'!$M$7:'Ref. Chile'!M641,'Ref. Chile'!M641)-1,"")</f>
        <v>289</v>
      </c>
      <c r="AO642" s="7">
        <f>IFERROR(RANK('Ref. Chile'!H641,'Ref. Chile'!H:H,1)+COUNTIF('Ref. Chile'!$H$7:'Ref. Chile'!H641,'Ref. Chile'!H641)-1,"")</f>
        <v>1097</v>
      </c>
      <c r="AP642" s="7">
        <f>IFERROR(RANK('Ref. Chile'!I641,'Ref. Chile'!I:I,1)+COUNTIF('Ref. Chile'!$I$7:'Ref. Chile'!I641,'Ref. Chile'!I641)-1,"")</f>
        <v>1650</v>
      </c>
      <c r="AQ642" s="7">
        <f>IFERROR(RANK('Ref. Chile'!J641,'Ref. Chile'!J:J,1)+COUNTIF('Ref. Chile'!$J$7:'Ref. Chile'!J641,'Ref. Chile'!J641)-1,"")</f>
        <v>1858</v>
      </c>
    </row>
    <row r="643" spans="31:43" ht="17.25" customHeight="1" x14ac:dyDescent="0.3">
      <c r="AE643" s="5" t="s">
        <v>638</v>
      </c>
      <c r="AF643" s="5" t="s">
        <v>3721</v>
      </c>
      <c r="AG643" s="6" t="s">
        <v>3027</v>
      </c>
      <c r="AH643" s="6" t="s">
        <v>4138</v>
      </c>
      <c r="AI643" s="7">
        <f>IFERROR(RANK('Ref. Chile'!H642,'Ref. Chile'!H:H,0)+COUNTIF('Ref. Chile'!$H$7:'Ref. Chile'!H642,'Ref. Chile'!H642)-1,"")</f>
        <v>1713</v>
      </c>
      <c r="AJ643" s="7">
        <f>IFERROR(RANK('Ref. Chile'!I642,'Ref. Chile'!I:I,0)+COUNTIF('Ref. Chile'!$I$7:'Ref. Chile'!I642,'Ref. Chile'!I642)-1,"")</f>
        <v>1115</v>
      </c>
      <c r="AK643" s="7">
        <f>IFERROR(RANK('Ref. Chile'!J642,'Ref. Chile'!J:J,0)+COUNTIF('Ref. Chile'!$J$7:'Ref. Chile'!J642,'Ref. Chile'!J642)-1,"")</f>
        <v>1670</v>
      </c>
      <c r="AL643" s="7">
        <f>IFERROR(RANK('Ref. Chile'!K642,'Ref. Chile'!K:K,0)+COUNTIF('Ref. Chile'!$K$7:'Ref. Chile'!K642,'Ref. Chile'!K642)-1,"")</f>
        <v>1379</v>
      </c>
      <c r="AM643" s="7">
        <f>IFERROR(RANK('Ref. Chile'!L642,'Ref. Chile'!L:L,0)+COUNTIF('Ref. Chile'!$L$7:'Ref. Chile'!L642,'Ref. Chile'!L642)-1,"")</f>
        <v>1307</v>
      </c>
      <c r="AN643" s="7">
        <f>IFERROR(RANK('Ref. Chile'!M642,'Ref. Chile'!M:M,0)+COUNTIF('Ref. Chile'!$M$7:'Ref. Chile'!M642,'Ref. Chile'!M642)-1,"")</f>
        <v>337</v>
      </c>
      <c r="AO643" s="7">
        <f>IFERROR(RANK('Ref. Chile'!H642,'Ref. Chile'!H:H,1)+COUNTIF('Ref. Chile'!$H$7:'Ref. Chile'!H642,'Ref. Chile'!H642)-1,"")</f>
        <v>1090</v>
      </c>
      <c r="AP643" s="7">
        <f>IFERROR(RANK('Ref. Chile'!I642,'Ref. Chile'!I:I,1)+COUNTIF('Ref. Chile'!$I$7:'Ref. Chile'!I642,'Ref. Chile'!I642)-1,"")</f>
        <v>1638</v>
      </c>
      <c r="AQ643" s="7">
        <f>IFERROR(RANK('Ref. Chile'!J642,'Ref. Chile'!J:J,1)+COUNTIF('Ref. Chile'!$J$7:'Ref. Chile'!J642,'Ref. Chile'!J642)-1,"")</f>
        <v>866</v>
      </c>
    </row>
    <row r="644" spans="31:43" ht="17.25" customHeight="1" x14ac:dyDescent="0.3">
      <c r="AE644" s="5" t="s">
        <v>639</v>
      </c>
      <c r="AF644" s="5" t="s">
        <v>3722</v>
      </c>
      <c r="AG644" s="6" t="s">
        <v>3027</v>
      </c>
      <c r="AH644" s="6" t="s">
        <v>4122</v>
      </c>
      <c r="AI644" s="7">
        <f>IFERROR(RANK('Ref. Chile'!H643,'Ref. Chile'!H:H,0)+COUNTIF('Ref. Chile'!$H$7:'Ref. Chile'!H643,'Ref. Chile'!H643)-1,"")</f>
        <v>1727</v>
      </c>
      <c r="AJ644" s="7">
        <f>IFERROR(RANK('Ref. Chile'!I643,'Ref. Chile'!I:I,0)+COUNTIF('Ref. Chile'!$I$7:'Ref. Chile'!I643,'Ref. Chile'!I643)-1,"")</f>
        <v>1127</v>
      </c>
      <c r="AK644" s="7">
        <f>IFERROR(RANK('Ref. Chile'!J643,'Ref. Chile'!J:J,0)+COUNTIF('Ref. Chile'!$J$7:'Ref. Chile'!J643,'Ref. Chile'!J643)-1,"")</f>
        <v>1670</v>
      </c>
      <c r="AL644" s="7">
        <f>IFERROR(RANK('Ref. Chile'!K643,'Ref. Chile'!K:K,0)+COUNTIF('Ref. Chile'!$K$7:'Ref. Chile'!K643,'Ref. Chile'!K643)-1,"")</f>
        <v>1419</v>
      </c>
      <c r="AM644" s="7">
        <f>IFERROR(RANK('Ref. Chile'!L643,'Ref. Chile'!L:L,0)+COUNTIF('Ref. Chile'!$L$7:'Ref. Chile'!L643,'Ref. Chile'!L643)-1,"")</f>
        <v>1326</v>
      </c>
      <c r="AN644" s="7">
        <f>IFERROR(RANK('Ref. Chile'!M643,'Ref. Chile'!M:M,0)+COUNTIF('Ref. Chile'!$M$7:'Ref. Chile'!M643,'Ref. Chile'!M643)-1,"")</f>
        <v>1533</v>
      </c>
      <c r="AO644" s="7">
        <f>IFERROR(RANK('Ref. Chile'!H643,'Ref. Chile'!H:H,1)+COUNTIF('Ref. Chile'!$H$7:'Ref. Chile'!H643,'Ref. Chile'!H643)-1,"")</f>
        <v>1076</v>
      </c>
      <c r="AP644" s="7">
        <f>IFERROR(RANK('Ref. Chile'!I643,'Ref. Chile'!I:I,1)+COUNTIF('Ref. Chile'!$I$7:'Ref. Chile'!I643,'Ref. Chile'!I643)-1,"")</f>
        <v>1626</v>
      </c>
      <c r="AQ644" s="7">
        <f>IFERROR(RANK('Ref. Chile'!J643,'Ref. Chile'!J:J,1)+COUNTIF('Ref. Chile'!$J$7:'Ref. Chile'!J643,'Ref. Chile'!J643)-1,"")</f>
        <v>866</v>
      </c>
    </row>
    <row r="645" spans="31:43" ht="17.25" customHeight="1" x14ac:dyDescent="0.3">
      <c r="AE645" s="5" t="s">
        <v>640</v>
      </c>
      <c r="AF645" s="5" t="s">
        <v>3723</v>
      </c>
      <c r="AG645" s="6" t="s">
        <v>3027</v>
      </c>
      <c r="AH645" s="6" t="s">
        <v>4123</v>
      </c>
      <c r="AI645" s="7">
        <f>IFERROR(RANK('Ref. Chile'!H644,'Ref. Chile'!H:H,0)+COUNTIF('Ref. Chile'!$H$7:'Ref. Chile'!H644,'Ref. Chile'!H644)-1,"")</f>
        <v>1725</v>
      </c>
      <c r="AJ645" s="7">
        <f>IFERROR(RANK('Ref. Chile'!I644,'Ref. Chile'!I:I,0)+COUNTIF('Ref. Chile'!$I$7:'Ref. Chile'!I644,'Ref. Chile'!I644)-1,"")</f>
        <v>1125</v>
      </c>
      <c r="AK645" s="7">
        <f>IFERROR(RANK('Ref. Chile'!J644,'Ref. Chile'!J:J,0)+COUNTIF('Ref. Chile'!$J$7:'Ref. Chile'!J644,'Ref. Chile'!J644)-1,"")</f>
        <v>899</v>
      </c>
      <c r="AL645" s="7">
        <f>IFERROR(RANK('Ref. Chile'!K644,'Ref. Chile'!K:K,0)+COUNTIF('Ref. Chile'!$K$7:'Ref. Chile'!K644,'Ref. Chile'!K644)-1,"")</f>
        <v>1416</v>
      </c>
      <c r="AM645" s="7">
        <f>IFERROR(RANK('Ref. Chile'!L644,'Ref. Chile'!L:L,0)+COUNTIF('Ref. Chile'!$L$7:'Ref. Chile'!L644,'Ref. Chile'!L644)-1,"")</f>
        <v>1321</v>
      </c>
      <c r="AN645" s="7">
        <f>IFERROR(RANK('Ref. Chile'!M644,'Ref. Chile'!M:M,0)+COUNTIF('Ref. Chile'!$M$7:'Ref. Chile'!M644,'Ref. Chile'!M644)-1,"")</f>
        <v>491</v>
      </c>
      <c r="AO645" s="7">
        <f>IFERROR(RANK('Ref. Chile'!H644,'Ref. Chile'!H:H,1)+COUNTIF('Ref. Chile'!$H$7:'Ref. Chile'!H644,'Ref. Chile'!H644)-1,"")</f>
        <v>1078</v>
      </c>
      <c r="AP645" s="7">
        <f>IFERROR(RANK('Ref. Chile'!I644,'Ref. Chile'!I:I,1)+COUNTIF('Ref. Chile'!$I$7:'Ref. Chile'!I644,'Ref. Chile'!I644)-1,"")</f>
        <v>1628</v>
      </c>
      <c r="AQ645" s="7">
        <f>IFERROR(RANK('Ref. Chile'!J644,'Ref. Chile'!J:J,1)+COUNTIF('Ref. Chile'!$J$7:'Ref. Chile'!J644,'Ref. Chile'!J644)-1,"")</f>
        <v>1671</v>
      </c>
    </row>
    <row r="646" spans="31:43" ht="17.25" customHeight="1" x14ac:dyDescent="0.3">
      <c r="AE646" s="5" t="s">
        <v>641</v>
      </c>
      <c r="AF646" s="5" t="s">
        <v>3724</v>
      </c>
      <c r="AG646" s="6" t="s">
        <v>3028</v>
      </c>
      <c r="AH646" s="6" t="s">
        <v>4092</v>
      </c>
      <c r="AI646" s="7">
        <f>IFERROR(RANK('Ref. Chile'!H645,'Ref. Chile'!H:H,0)+COUNTIF('Ref. Chile'!$H$7:'Ref. Chile'!H645,'Ref. Chile'!H645)-1,"")</f>
        <v>1116</v>
      </c>
      <c r="AJ646" s="7">
        <f>IFERROR(RANK('Ref. Chile'!I645,'Ref. Chile'!I:I,0)+COUNTIF('Ref. Chile'!$I$7:'Ref. Chile'!I645,'Ref. Chile'!I645)-1,"")</f>
        <v>84</v>
      </c>
      <c r="AK646" s="7">
        <f>IFERROR(RANK('Ref. Chile'!J645,'Ref. Chile'!J:J,0)+COUNTIF('Ref. Chile'!$J$7:'Ref. Chile'!J645,'Ref. Chile'!J645)-1,"")</f>
        <v>1030</v>
      </c>
      <c r="AL646" s="7">
        <f>IFERROR(RANK('Ref. Chile'!K645,'Ref. Chile'!K:K,0)+COUNTIF('Ref. Chile'!$K$7:'Ref. Chile'!K645,'Ref. Chile'!K645)-1,"")</f>
        <v>486</v>
      </c>
      <c r="AM646" s="7">
        <f>IFERROR(RANK('Ref. Chile'!L645,'Ref. Chile'!L:L,0)+COUNTIF('Ref. Chile'!$L$7:'Ref. Chile'!L645,'Ref. Chile'!L645)-1,"")</f>
        <v>48</v>
      </c>
      <c r="AN646" s="7">
        <f>IFERROR(RANK('Ref. Chile'!M645,'Ref. Chile'!M:M,0)+COUNTIF('Ref. Chile'!$M$7:'Ref. Chile'!M645,'Ref. Chile'!M645)-1,"")</f>
        <v>747</v>
      </c>
      <c r="AO646" s="7">
        <f>IFERROR(RANK('Ref. Chile'!H645,'Ref. Chile'!H:H,1)+COUNTIF('Ref. Chile'!$H$7:'Ref. Chile'!H645,'Ref. Chile'!H645)-1,"")</f>
        <v>1687</v>
      </c>
      <c r="AP646" s="7">
        <f>IFERROR(RANK('Ref. Chile'!I645,'Ref. Chile'!I:I,1)+COUNTIF('Ref. Chile'!$I$7:'Ref. Chile'!I645,'Ref. Chile'!I645)-1,"")</f>
        <v>2669</v>
      </c>
      <c r="AQ646" s="7">
        <f>IFERROR(RANK('Ref. Chile'!J645,'Ref. Chile'!J:J,1)+COUNTIF('Ref. Chile'!$J$7:'Ref. Chile'!J645,'Ref. Chile'!J645)-1,"")</f>
        <v>1540</v>
      </c>
    </row>
    <row r="647" spans="31:43" ht="17.25" customHeight="1" x14ac:dyDescent="0.3">
      <c r="AE647" s="5" t="s">
        <v>642</v>
      </c>
      <c r="AF647" s="5" t="s">
        <v>3725</v>
      </c>
      <c r="AG647" s="6" t="s">
        <v>3028</v>
      </c>
      <c r="AH647" s="6" t="s">
        <v>4121</v>
      </c>
      <c r="AI647" s="7">
        <f>IFERROR(RANK('Ref. Chile'!H646,'Ref. Chile'!H:H,0)+COUNTIF('Ref. Chile'!$H$7:'Ref. Chile'!H646,'Ref. Chile'!H646)-1,"")</f>
        <v>917</v>
      </c>
      <c r="AJ647" s="7">
        <f>IFERROR(RANK('Ref. Chile'!I646,'Ref. Chile'!I:I,0)+COUNTIF('Ref. Chile'!$I$7:'Ref. Chile'!I646,'Ref. Chile'!I646)-1,"")</f>
        <v>735</v>
      </c>
      <c r="AK647" s="7">
        <f>IFERROR(RANK('Ref. Chile'!J646,'Ref. Chile'!J:J,0)+COUNTIF('Ref. Chile'!$J$7:'Ref. Chile'!J646,'Ref. Chile'!J646)-1,"")</f>
        <v>1671</v>
      </c>
      <c r="AL647" s="7">
        <f>IFERROR(RANK('Ref. Chile'!K646,'Ref. Chile'!K:K,0)+COUNTIF('Ref. Chile'!$K$7:'Ref. Chile'!K646,'Ref. Chile'!K646)-1,"")</f>
        <v>982</v>
      </c>
      <c r="AM647" s="7">
        <f>IFERROR(RANK('Ref. Chile'!L646,'Ref. Chile'!L:L,0)+COUNTIF('Ref. Chile'!$L$7:'Ref. Chile'!L646,'Ref. Chile'!L646)-1,"")</f>
        <v>440</v>
      </c>
      <c r="AN647" s="7">
        <f>IFERROR(RANK('Ref. Chile'!M646,'Ref. Chile'!M:M,0)+COUNTIF('Ref. Chile'!$M$7:'Ref. Chile'!M646,'Ref. Chile'!M646)-1,"")</f>
        <v>1534</v>
      </c>
      <c r="AO647" s="7">
        <f>IFERROR(RANK('Ref. Chile'!H646,'Ref. Chile'!H:H,1)+COUNTIF('Ref. Chile'!$H$7:'Ref. Chile'!H646,'Ref. Chile'!H646)-1,"")</f>
        <v>1804</v>
      </c>
      <c r="AP647" s="7">
        <f>IFERROR(RANK('Ref. Chile'!I646,'Ref. Chile'!I:I,1)+COUNTIF('Ref. Chile'!$I$7:'Ref. Chile'!I646,'Ref. Chile'!I646)-1,"")</f>
        <v>1951</v>
      </c>
      <c r="AQ647" s="7">
        <f>IFERROR(RANK('Ref. Chile'!J646,'Ref. Chile'!J:J,1)+COUNTIF('Ref. Chile'!$J$7:'Ref. Chile'!J646,'Ref. Chile'!J646)-1,"")</f>
        <v>867</v>
      </c>
    </row>
    <row r="648" spans="31:43" ht="17.25" customHeight="1" x14ac:dyDescent="0.3">
      <c r="AE648" s="5" t="s">
        <v>643</v>
      </c>
      <c r="AF648" s="5" t="s">
        <v>3726</v>
      </c>
      <c r="AG648" s="6" t="s">
        <v>3029</v>
      </c>
      <c r="AH648" s="6" t="s">
        <v>4153</v>
      </c>
      <c r="AI648" s="7">
        <f>IFERROR(RANK('Ref. Chile'!H647,'Ref. Chile'!H:H,0)+COUNTIF('Ref. Chile'!$H$7:'Ref. Chile'!H647,'Ref. Chile'!H647)-1,"")</f>
        <v>2723</v>
      </c>
      <c r="AJ648" s="7">
        <f>IFERROR(RANK('Ref. Chile'!I647,'Ref. Chile'!I:I,0)+COUNTIF('Ref. Chile'!$I$7:'Ref. Chile'!I647,'Ref. Chile'!I647)-1,"")</f>
        <v>1944</v>
      </c>
      <c r="AK648" s="7">
        <f>IFERROR(RANK('Ref. Chile'!J647,'Ref. Chile'!J:J,0)+COUNTIF('Ref. Chile'!$J$7:'Ref. Chile'!J647,'Ref. Chile'!J647)-1,"")</f>
        <v>1095</v>
      </c>
      <c r="AL648" s="7">
        <f>IFERROR(RANK('Ref. Chile'!K647,'Ref. Chile'!K:K,0)+COUNTIF('Ref. Chile'!$K$7:'Ref. Chile'!K647,'Ref. Chile'!K647)-1,"")</f>
        <v>2677</v>
      </c>
      <c r="AM648" s="7">
        <f>IFERROR(RANK('Ref. Chile'!L647,'Ref. Chile'!L:L,0)+COUNTIF('Ref. Chile'!$L$7:'Ref. Chile'!L647,'Ref. Chile'!L647)-1,"")</f>
        <v>2212</v>
      </c>
      <c r="AN648" s="7">
        <f>IFERROR(RANK('Ref. Chile'!M647,'Ref. Chile'!M:M,0)+COUNTIF('Ref. Chile'!$M$7:'Ref. Chile'!M647,'Ref. Chile'!M647)-1,"")</f>
        <v>2082</v>
      </c>
      <c r="AO648" s="7">
        <f>IFERROR(RANK('Ref. Chile'!H647,'Ref. Chile'!H:H,1)+COUNTIF('Ref. Chile'!$H$7:'Ref. Chile'!H647,'Ref. Chile'!H647)-1,"")</f>
        <v>80</v>
      </c>
      <c r="AP648" s="7">
        <f>IFERROR(RANK('Ref. Chile'!I647,'Ref. Chile'!I:I,1)+COUNTIF('Ref. Chile'!$I$7:'Ref. Chile'!I647,'Ref. Chile'!I647)-1,"")</f>
        <v>809</v>
      </c>
      <c r="AQ648" s="7">
        <f>IFERROR(RANK('Ref. Chile'!J647,'Ref. Chile'!J:J,1)+COUNTIF('Ref. Chile'!$J$7:'Ref. Chile'!J647,'Ref. Chile'!J647)-1,"")</f>
        <v>1475</v>
      </c>
    </row>
    <row r="649" spans="31:43" ht="17.25" customHeight="1" x14ac:dyDescent="0.3">
      <c r="AE649" s="5" t="s">
        <v>644</v>
      </c>
      <c r="AF649" s="5" t="s">
        <v>3727</v>
      </c>
      <c r="AG649" s="6" t="s">
        <v>3030</v>
      </c>
      <c r="AH649" s="6" t="s">
        <v>4153</v>
      </c>
      <c r="AI649" s="7">
        <f>IFERROR(RANK('Ref. Chile'!H648,'Ref. Chile'!H:H,0)+COUNTIF('Ref. Chile'!$H$7:'Ref. Chile'!H648,'Ref. Chile'!H648)-1,"")</f>
        <v>567</v>
      </c>
      <c r="AJ649" s="7">
        <f>IFERROR(RANK('Ref. Chile'!I648,'Ref. Chile'!I:I,0)+COUNTIF('Ref. Chile'!$I$7:'Ref. Chile'!I648,'Ref. Chile'!I648)-1,"")</f>
        <v>2296</v>
      </c>
      <c r="AK649" s="7">
        <f>IFERROR(RANK('Ref. Chile'!J648,'Ref. Chile'!J:J,0)+COUNTIF('Ref. Chile'!$J$7:'Ref. Chile'!J648,'Ref. Chile'!J648)-1,"")</f>
        <v>2099</v>
      </c>
      <c r="AL649" s="7">
        <f>IFERROR(RANK('Ref. Chile'!K648,'Ref. Chile'!K:K,0)+COUNTIF('Ref. Chile'!$K$7:'Ref. Chile'!K648,'Ref. Chile'!K648)-1,"")</f>
        <v>2800</v>
      </c>
      <c r="AM649" s="7">
        <f>IFERROR(RANK('Ref. Chile'!L648,'Ref. Chile'!L:L,0)+COUNTIF('Ref. Chile'!$L$7:'Ref. Chile'!L648,'Ref. Chile'!L648)-1,"")</f>
        <v>2477</v>
      </c>
      <c r="AN649" s="7">
        <f>IFERROR(RANK('Ref. Chile'!M648,'Ref. Chile'!M:M,0)+COUNTIF('Ref. Chile'!$M$7:'Ref. Chile'!M648,'Ref. Chile'!M648)-1,"")</f>
        <v>2198</v>
      </c>
      <c r="AO649" s="7">
        <f>IFERROR(RANK('Ref. Chile'!H648,'Ref. Chile'!H:H,1)+COUNTIF('Ref. Chile'!$H$7:'Ref. Chile'!H648,'Ref. Chile'!H648)-1,"")</f>
        <v>2236</v>
      </c>
      <c r="AP649" s="7">
        <f>IFERROR(RANK('Ref. Chile'!I648,'Ref. Chile'!I:I,1)+COUNTIF('Ref. Chile'!$I$7:'Ref. Chile'!I648,'Ref. Chile'!I648)-1,"")</f>
        <v>457</v>
      </c>
      <c r="AQ649" s="7">
        <f>IFERROR(RANK('Ref. Chile'!J648,'Ref. Chile'!J:J,1)+COUNTIF('Ref. Chile'!$J$7:'Ref. Chile'!J648,'Ref. Chile'!J648)-1,"")</f>
        <v>471</v>
      </c>
    </row>
    <row r="650" spans="31:43" ht="17.25" customHeight="1" x14ac:dyDescent="0.3">
      <c r="AE650" s="5" t="s">
        <v>645</v>
      </c>
      <c r="AF650" s="5" t="s">
        <v>3728</v>
      </c>
      <c r="AG650" s="6" t="s">
        <v>3031</v>
      </c>
      <c r="AH650" s="6" t="s">
        <v>4153</v>
      </c>
      <c r="AI650" s="7">
        <f>IFERROR(RANK('Ref. Chile'!H649,'Ref. Chile'!H:H,0)+COUNTIF('Ref. Chile'!$H$7:'Ref. Chile'!H649,'Ref. Chile'!H649)-1,"")</f>
        <v>2656</v>
      </c>
      <c r="AJ650" s="7">
        <f>IFERROR(RANK('Ref. Chile'!I649,'Ref. Chile'!I:I,0)+COUNTIF('Ref. Chile'!$I$7:'Ref. Chile'!I649,'Ref. Chile'!I649)-1,"")</f>
        <v>1722</v>
      </c>
      <c r="AK650" s="7">
        <f>IFERROR(RANK('Ref. Chile'!J649,'Ref. Chile'!J:J,0)+COUNTIF('Ref. Chile'!$J$7:'Ref. Chile'!J649,'Ref. Chile'!J649)-1,"")</f>
        <v>1671</v>
      </c>
      <c r="AL650" s="7">
        <f>IFERROR(RANK('Ref. Chile'!K649,'Ref. Chile'!K:K,0)+COUNTIF('Ref. Chile'!$K$7:'Ref. Chile'!K649,'Ref. Chile'!K649)-1,"")</f>
        <v>2801</v>
      </c>
      <c r="AM650" s="7">
        <f>IFERROR(RANK('Ref. Chile'!L649,'Ref. Chile'!L:L,0)+COUNTIF('Ref. Chile'!$L$7:'Ref. Chile'!L649,'Ref. Chile'!L649)-1,"")</f>
        <v>1732</v>
      </c>
      <c r="AN650" s="7">
        <f>IFERROR(RANK('Ref. Chile'!M649,'Ref. Chile'!M:M,0)+COUNTIF('Ref. Chile'!$M$7:'Ref. Chile'!M649,'Ref. Chile'!M649)-1,"")</f>
        <v>2509</v>
      </c>
      <c r="AO650" s="7">
        <f>IFERROR(RANK('Ref. Chile'!H649,'Ref. Chile'!H:H,1)+COUNTIF('Ref. Chile'!$H$7:'Ref. Chile'!H649,'Ref. Chile'!H649)-1,"")</f>
        <v>147</v>
      </c>
      <c r="AP650" s="7">
        <f>IFERROR(RANK('Ref. Chile'!I649,'Ref. Chile'!I:I,1)+COUNTIF('Ref. Chile'!$I$7:'Ref. Chile'!I649,'Ref. Chile'!I649)-1,"")</f>
        <v>1031</v>
      </c>
      <c r="AQ650" s="7">
        <f>IFERROR(RANK('Ref. Chile'!J649,'Ref. Chile'!J:J,1)+COUNTIF('Ref. Chile'!$J$7:'Ref. Chile'!J649,'Ref. Chile'!J649)-1,"")</f>
        <v>867</v>
      </c>
    </row>
    <row r="651" spans="31:43" ht="17.25" customHeight="1" x14ac:dyDescent="0.3">
      <c r="AE651" s="5" t="s">
        <v>646</v>
      </c>
      <c r="AF651" s="5" t="s">
        <v>3729</v>
      </c>
      <c r="AG651" s="6" t="s">
        <v>3032</v>
      </c>
      <c r="AH651" s="6" t="s">
        <v>4092</v>
      </c>
      <c r="AI651" s="7">
        <f>IFERROR(RANK('Ref. Chile'!H650,'Ref. Chile'!H:H,0)+COUNTIF('Ref. Chile'!$H$7:'Ref. Chile'!H650,'Ref. Chile'!H650)-1,"")</f>
        <v>153</v>
      </c>
      <c r="AJ651" s="7">
        <f>IFERROR(RANK('Ref. Chile'!I650,'Ref. Chile'!I:I,0)+COUNTIF('Ref. Chile'!$I$7:'Ref. Chile'!I650,'Ref. Chile'!I650)-1,"")</f>
        <v>1129</v>
      </c>
      <c r="AK651" s="7">
        <f>IFERROR(RANK('Ref. Chile'!J650,'Ref. Chile'!J:J,0)+COUNTIF('Ref. Chile'!$J$7:'Ref. Chile'!J650,'Ref. Chile'!J650)-1,"")</f>
        <v>283</v>
      </c>
      <c r="AL651" s="7">
        <f>IFERROR(RANK('Ref. Chile'!K650,'Ref. Chile'!K:K,0)+COUNTIF('Ref. Chile'!$K$7:'Ref. Chile'!K650,'Ref. Chile'!K650)-1,"")</f>
        <v>116</v>
      </c>
      <c r="AM651" s="7">
        <f>IFERROR(RANK('Ref. Chile'!L650,'Ref. Chile'!L:L,0)+COUNTIF('Ref. Chile'!$L$7:'Ref. Chile'!L650,'Ref. Chile'!L650)-1,"")</f>
        <v>719</v>
      </c>
      <c r="AN651" s="7">
        <f>IFERROR(RANK('Ref. Chile'!M650,'Ref. Chile'!M:M,0)+COUNTIF('Ref. Chile'!$M$7:'Ref. Chile'!M650,'Ref. Chile'!M650)-1,"")</f>
        <v>155</v>
      </c>
      <c r="AO651" s="7">
        <f>IFERROR(RANK('Ref. Chile'!H650,'Ref. Chile'!H:H,1)+COUNTIF('Ref. Chile'!$H$7:'Ref. Chile'!H650,'Ref. Chile'!H650)-1,"")</f>
        <v>2650</v>
      </c>
      <c r="AP651" s="7">
        <f>IFERROR(RANK('Ref. Chile'!I650,'Ref. Chile'!I:I,1)+COUNTIF('Ref. Chile'!$I$7:'Ref. Chile'!I650,'Ref. Chile'!I650)-1,"")</f>
        <v>1624</v>
      </c>
      <c r="AQ651" s="7">
        <f>IFERROR(RANK('Ref. Chile'!J650,'Ref. Chile'!J:J,1)+COUNTIF('Ref. Chile'!$J$7:'Ref. Chile'!J650,'Ref. Chile'!J650)-1,"")</f>
        <v>2287</v>
      </c>
    </row>
    <row r="652" spans="31:43" ht="17.25" customHeight="1" x14ac:dyDescent="0.3">
      <c r="AE652" s="5" t="s">
        <v>647</v>
      </c>
      <c r="AF652" s="5" t="s">
        <v>3730</v>
      </c>
      <c r="AG652" s="6" t="s">
        <v>3032</v>
      </c>
      <c r="AH652" s="6" t="s">
        <v>4166</v>
      </c>
      <c r="AI652" s="7">
        <f>IFERROR(RANK('Ref. Chile'!H651,'Ref. Chile'!H:H,0)+COUNTIF('Ref. Chile'!$H$7:'Ref. Chile'!H651,'Ref. Chile'!H651)-1,"")</f>
        <v>151</v>
      </c>
      <c r="AJ652" s="7">
        <f>IFERROR(RANK('Ref. Chile'!I651,'Ref. Chile'!I:I,0)+COUNTIF('Ref. Chile'!$I$7:'Ref. Chile'!I651,'Ref. Chile'!I651)-1,"")</f>
        <v>1124</v>
      </c>
      <c r="AK652" s="7">
        <f>IFERROR(RANK('Ref. Chile'!J651,'Ref. Chile'!J:J,0)+COUNTIF('Ref. Chile'!$J$7:'Ref. Chile'!J651,'Ref. Chile'!J651)-1,"")</f>
        <v>264</v>
      </c>
      <c r="AL652" s="7">
        <f>IFERROR(RANK('Ref. Chile'!K651,'Ref. Chile'!K:K,0)+COUNTIF('Ref. Chile'!$K$7:'Ref. Chile'!K651,'Ref. Chile'!K651)-1,"")</f>
        <v>115</v>
      </c>
      <c r="AM652" s="7">
        <f>IFERROR(RANK('Ref. Chile'!L651,'Ref. Chile'!L:L,0)+COUNTIF('Ref. Chile'!$L$7:'Ref. Chile'!L651,'Ref. Chile'!L651)-1,"")</f>
        <v>690</v>
      </c>
      <c r="AN652" s="7">
        <f>IFERROR(RANK('Ref. Chile'!M651,'Ref. Chile'!M:M,0)+COUNTIF('Ref. Chile'!$M$7:'Ref. Chile'!M651,'Ref. Chile'!M651)-1,"")</f>
        <v>135</v>
      </c>
      <c r="AO652" s="7">
        <f>IFERROR(RANK('Ref. Chile'!H651,'Ref. Chile'!H:H,1)+COUNTIF('Ref. Chile'!$H$7:'Ref. Chile'!H651,'Ref. Chile'!H651)-1,"")</f>
        <v>2652</v>
      </c>
      <c r="AP652" s="7">
        <f>IFERROR(RANK('Ref. Chile'!I651,'Ref. Chile'!I:I,1)+COUNTIF('Ref. Chile'!$I$7:'Ref. Chile'!I651,'Ref. Chile'!I651)-1,"")</f>
        <v>1629</v>
      </c>
      <c r="AQ652" s="7">
        <f>IFERROR(RANK('Ref. Chile'!J651,'Ref. Chile'!J:J,1)+COUNTIF('Ref. Chile'!$J$7:'Ref. Chile'!J651,'Ref. Chile'!J651)-1,"")</f>
        <v>2306</v>
      </c>
    </row>
    <row r="653" spans="31:43" ht="17.25" customHeight="1" x14ac:dyDescent="0.3">
      <c r="AE653" s="5" t="s">
        <v>648</v>
      </c>
      <c r="AF653" s="5" t="s">
        <v>3731</v>
      </c>
      <c r="AG653" s="6" t="s">
        <v>3032</v>
      </c>
      <c r="AH653" s="6" t="s">
        <v>4097</v>
      </c>
      <c r="AI653" s="7">
        <f>IFERROR(RANK('Ref. Chile'!H652,'Ref. Chile'!H:H,0)+COUNTIF('Ref. Chile'!$H$7:'Ref. Chile'!H652,'Ref. Chile'!H652)-1,"")</f>
        <v>102</v>
      </c>
      <c r="AJ653" s="7">
        <f>IFERROR(RANK('Ref. Chile'!I652,'Ref. Chile'!I:I,0)+COUNTIF('Ref. Chile'!$I$7:'Ref. Chile'!I652,'Ref. Chile'!I652)-1,"")</f>
        <v>1432</v>
      </c>
      <c r="AK653" s="7">
        <f>IFERROR(RANK('Ref. Chile'!J652,'Ref. Chile'!J:J,0)+COUNTIF('Ref. Chile'!$J$7:'Ref. Chile'!J652,'Ref. Chile'!J652)-1,"")</f>
        <v>539</v>
      </c>
      <c r="AL653" s="7">
        <f>IFERROR(RANK('Ref. Chile'!K652,'Ref. Chile'!K:K,0)+COUNTIF('Ref. Chile'!$K$7:'Ref. Chile'!K652,'Ref. Chile'!K652)-1,"")</f>
        <v>61</v>
      </c>
      <c r="AM653" s="7">
        <f>IFERROR(RANK('Ref. Chile'!L652,'Ref. Chile'!L:L,0)+COUNTIF('Ref. Chile'!$L$7:'Ref. Chile'!L652,'Ref. Chile'!L652)-1,"")</f>
        <v>1156</v>
      </c>
      <c r="AN653" s="7">
        <f>IFERROR(RANK('Ref. Chile'!M652,'Ref. Chile'!M:M,0)+COUNTIF('Ref. Chile'!$M$7:'Ref. Chile'!M652,'Ref. Chile'!M652)-1,"")</f>
        <v>545</v>
      </c>
      <c r="AO653" s="7">
        <f>IFERROR(RANK('Ref. Chile'!H652,'Ref. Chile'!H:H,1)+COUNTIF('Ref. Chile'!$H$7:'Ref. Chile'!H652,'Ref. Chile'!H652)-1,"")</f>
        <v>2696</v>
      </c>
      <c r="AP653" s="7">
        <f>IFERROR(RANK('Ref. Chile'!I652,'Ref. Chile'!I:I,1)+COUNTIF('Ref. Chile'!$I$7:'Ref. Chile'!I652,'Ref. Chile'!I652)-1,"")</f>
        <v>1307</v>
      </c>
      <c r="AQ653" s="7">
        <f>IFERROR(RANK('Ref. Chile'!J652,'Ref. Chile'!J:J,1)+COUNTIF('Ref. Chile'!$J$7:'Ref. Chile'!J652,'Ref. Chile'!J652)-1,"")</f>
        <v>2027</v>
      </c>
    </row>
    <row r="654" spans="31:43" ht="17.25" customHeight="1" x14ac:dyDescent="0.3">
      <c r="AE654" s="5" t="s">
        <v>649</v>
      </c>
      <c r="AF654" s="5" t="s">
        <v>3732</v>
      </c>
      <c r="AG654" s="6" t="s">
        <v>3033</v>
      </c>
      <c r="AH654" s="6" t="s">
        <v>4092</v>
      </c>
      <c r="AI654" s="7">
        <f>IFERROR(RANK('Ref. Chile'!H653,'Ref. Chile'!H:H,0)+COUNTIF('Ref. Chile'!$H$7:'Ref. Chile'!H653,'Ref. Chile'!H653)-1,"")</f>
        <v>785</v>
      </c>
      <c r="AJ654" s="7">
        <f>IFERROR(RANK('Ref. Chile'!I653,'Ref. Chile'!I:I,0)+COUNTIF('Ref. Chile'!$I$7:'Ref. Chile'!I653,'Ref. Chile'!I653)-1,"")</f>
        <v>596</v>
      </c>
      <c r="AK654" s="7">
        <f>IFERROR(RANK('Ref. Chile'!J653,'Ref. Chile'!J:J,0)+COUNTIF('Ref. Chile'!$J$7:'Ref. Chile'!J653,'Ref. Chile'!J653)-1,"")</f>
        <v>1476</v>
      </c>
      <c r="AL654" s="7">
        <f>IFERROR(RANK('Ref. Chile'!K653,'Ref. Chile'!K:K,0)+COUNTIF('Ref. Chile'!$K$7:'Ref. Chile'!K653,'Ref. Chile'!K653)-1,"")</f>
        <v>810</v>
      </c>
      <c r="AM654" s="7">
        <f>IFERROR(RANK('Ref. Chile'!L653,'Ref. Chile'!L:L,0)+COUNTIF('Ref. Chile'!$L$7:'Ref. Chile'!L653,'Ref. Chile'!L653)-1,"")</f>
        <v>294</v>
      </c>
      <c r="AN654" s="7">
        <f>IFERROR(RANK('Ref. Chile'!M653,'Ref. Chile'!M:M,0)+COUNTIF('Ref. Chile'!$M$7:'Ref. Chile'!M653,'Ref. Chile'!M653)-1,"")</f>
        <v>1378</v>
      </c>
      <c r="AO654" s="7">
        <f>IFERROR(RANK('Ref. Chile'!H653,'Ref. Chile'!H:H,1)+COUNTIF('Ref. Chile'!$H$7:'Ref. Chile'!H653,'Ref. Chile'!H653)-1,"")</f>
        <v>2018</v>
      </c>
      <c r="AP654" s="7">
        <f>IFERROR(RANK('Ref. Chile'!I653,'Ref. Chile'!I:I,1)+COUNTIF('Ref. Chile'!$I$7:'Ref. Chile'!I653,'Ref. Chile'!I653)-1,"")</f>
        <v>2157</v>
      </c>
      <c r="AQ654" s="7">
        <f>IFERROR(RANK('Ref. Chile'!J653,'Ref. Chile'!J:J,1)+COUNTIF('Ref. Chile'!$J$7:'Ref. Chile'!J653,'Ref. Chile'!J653)-1,"")</f>
        <v>1094</v>
      </c>
    </row>
    <row r="655" spans="31:43" ht="17.25" customHeight="1" x14ac:dyDescent="0.3">
      <c r="AE655" s="5" t="s">
        <v>650</v>
      </c>
      <c r="AF655" s="5" t="s">
        <v>3733</v>
      </c>
      <c r="AG655" s="6" t="s">
        <v>3033</v>
      </c>
      <c r="AH655" s="6" t="s">
        <v>4091</v>
      </c>
      <c r="AI655" s="7">
        <f>IFERROR(RANK('Ref. Chile'!H654,'Ref. Chile'!H:H,0)+COUNTIF('Ref. Chile'!$H$7:'Ref. Chile'!H654,'Ref. Chile'!H654)-1,"")</f>
        <v>722</v>
      </c>
      <c r="AJ655" s="7">
        <f>IFERROR(RANK('Ref. Chile'!I654,'Ref. Chile'!I:I,0)+COUNTIF('Ref. Chile'!$I$7:'Ref. Chile'!I654,'Ref. Chile'!I654)-1,"")</f>
        <v>524</v>
      </c>
      <c r="AK655" s="7">
        <f>IFERROR(RANK('Ref. Chile'!J654,'Ref. Chile'!J:J,0)+COUNTIF('Ref. Chile'!$J$7:'Ref. Chile'!J654,'Ref. Chile'!J654)-1,"")</f>
        <v>1260</v>
      </c>
      <c r="AL655" s="7">
        <f>IFERROR(RANK('Ref. Chile'!K654,'Ref. Chile'!K:K,0)+COUNTIF('Ref. Chile'!$K$7:'Ref. Chile'!K654,'Ref. Chile'!K654)-1,"")</f>
        <v>733</v>
      </c>
      <c r="AM655" s="7">
        <f>IFERROR(RANK('Ref. Chile'!L654,'Ref. Chile'!L:L,0)+COUNTIF('Ref. Chile'!$L$7:'Ref. Chile'!L654,'Ref. Chile'!L654)-1,"")</f>
        <v>228</v>
      </c>
      <c r="AN655" s="7">
        <f>IFERROR(RANK('Ref. Chile'!M654,'Ref. Chile'!M:M,0)+COUNTIF('Ref. Chile'!$M$7:'Ref. Chile'!M654,'Ref. Chile'!M654)-1,"")</f>
        <v>1221</v>
      </c>
      <c r="AO655" s="7">
        <f>IFERROR(RANK('Ref. Chile'!H654,'Ref. Chile'!H:H,1)+COUNTIF('Ref. Chile'!$H$7:'Ref. Chile'!H654,'Ref. Chile'!H654)-1,"")</f>
        <v>2081</v>
      </c>
      <c r="AP655" s="7">
        <f>IFERROR(RANK('Ref. Chile'!I654,'Ref. Chile'!I:I,1)+COUNTIF('Ref. Chile'!$I$7:'Ref. Chile'!I654,'Ref. Chile'!I654)-1,"")</f>
        <v>2229</v>
      </c>
      <c r="AQ655" s="7">
        <f>IFERROR(RANK('Ref. Chile'!J654,'Ref. Chile'!J:J,1)+COUNTIF('Ref. Chile'!$J$7:'Ref. Chile'!J654,'Ref. Chile'!J654)-1,"")</f>
        <v>1310</v>
      </c>
    </row>
    <row r="656" spans="31:43" ht="17.25" customHeight="1" x14ac:dyDescent="0.3">
      <c r="AE656" s="5" t="s">
        <v>651</v>
      </c>
      <c r="AF656" s="5" t="s">
        <v>3734</v>
      </c>
      <c r="AG656" s="6" t="s">
        <v>3033</v>
      </c>
      <c r="AH656" s="6" t="s">
        <v>4109</v>
      </c>
      <c r="AI656" s="7">
        <f>IFERROR(RANK('Ref. Chile'!H655,'Ref. Chile'!H:H,0)+COUNTIF('Ref. Chile'!$H$7:'Ref. Chile'!H655,'Ref. Chile'!H655)-1,"")</f>
        <v>738</v>
      </c>
      <c r="AJ656" s="7">
        <f>IFERROR(RANK('Ref. Chile'!I655,'Ref. Chile'!I:I,0)+COUNTIF('Ref. Chile'!$I$7:'Ref. Chile'!I655,'Ref. Chile'!I655)-1,"")</f>
        <v>548</v>
      </c>
      <c r="AK656" s="7">
        <f>IFERROR(RANK('Ref. Chile'!J655,'Ref. Chile'!J:J,0)+COUNTIF('Ref. Chile'!$J$7:'Ref. Chile'!J655,'Ref. Chile'!J655)-1,"")</f>
        <v>1283</v>
      </c>
      <c r="AL656" s="7">
        <f>IFERROR(RANK('Ref. Chile'!K655,'Ref. Chile'!K:K,0)+COUNTIF('Ref. Chile'!$K$7:'Ref. Chile'!K655,'Ref. Chile'!K655)-1,"")</f>
        <v>759</v>
      </c>
      <c r="AM656" s="7">
        <f>IFERROR(RANK('Ref. Chile'!L655,'Ref. Chile'!L:L,0)+COUNTIF('Ref. Chile'!$L$7:'Ref. Chile'!L655,'Ref. Chile'!L655)-1,"")</f>
        <v>252</v>
      </c>
      <c r="AN656" s="7">
        <f>IFERROR(RANK('Ref. Chile'!M655,'Ref. Chile'!M:M,0)+COUNTIF('Ref. Chile'!$M$7:'Ref. Chile'!M655,'Ref. Chile'!M655)-1,"")</f>
        <v>1239</v>
      </c>
      <c r="AO656" s="7">
        <f>IFERROR(RANK('Ref. Chile'!H655,'Ref. Chile'!H:H,1)+COUNTIF('Ref. Chile'!$H$7:'Ref. Chile'!H655,'Ref. Chile'!H655)-1,"")</f>
        <v>2065</v>
      </c>
      <c r="AP656" s="7">
        <f>IFERROR(RANK('Ref. Chile'!I655,'Ref. Chile'!I:I,1)+COUNTIF('Ref. Chile'!$I$7:'Ref. Chile'!I655,'Ref. Chile'!I655)-1,"")</f>
        <v>2205</v>
      </c>
      <c r="AQ656" s="7">
        <f>IFERROR(RANK('Ref. Chile'!J655,'Ref. Chile'!J:J,1)+COUNTIF('Ref. Chile'!$J$7:'Ref. Chile'!J655,'Ref. Chile'!J655)-1,"")</f>
        <v>1287</v>
      </c>
    </row>
    <row r="657" spans="31:43" ht="17.25" customHeight="1" x14ac:dyDescent="0.3">
      <c r="AE657" s="5" t="s">
        <v>652</v>
      </c>
      <c r="AF657" s="5" t="s">
        <v>3735</v>
      </c>
      <c r="AG657" s="6" t="s">
        <v>3034</v>
      </c>
      <c r="AH657" s="6" t="s">
        <v>4092</v>
      </c>
      <c r="AI657" s="7">
        <f>IFERROR(RANK('Ref. Chile'!H656,'Ref. Chile'!H:H,0)+COUNTIF('Ref. Chile'!$H$7:'Ref. Chile'!H656,'Ref. Chile'!H656)-1,"")</f>
        <v>774</v>
      </c>
      <c r="AJ657" s="7">
        <f>IFERROR(RANK('Ref. Chile'!I656,'Ref. Chile'!I:I,0)+COUNTIF('Ref. Chile'!$I$7:'Ref. Chile'!I656,'Ref. Chile'!I656)-1,"")</f>
        <v>586</v>
      </c>
      <c r="AK657" s="7">
        <f>IFERROR(RANK('Ref. Chile'!J656,'Ref. Chile'!J:J,0)+COUNTIF('Ref. Chile'!$J$7:'Ref. Chile'!J656,'Ref. Chile'!J656)-1,"")</f>
        <v>1411</v>
      </c>
      <c r="AL657" s="7">
        <f>IFERROR(RANK('Ref. Chile'!K656,'Ref. Chile'!K:K,0)+COUNTIF('Ref. Chile'!$K$7:'Ref. Chile'!K656,'Ref. Chile'!K656)-1,"")</f>
        <v>848</v>
      </c>
      <c r="AM657" s="7">
        <f>IFERROR(RANK('Ref. Chile'!L656,'Ref. Chile'!L:L,0)+COUNTIF('Ref. Chile'!$L$7:'Ref. Chile'!L656,'Ref. Chile'!L656)-1,"")</f>
        <v>292</v>
      </c>
      <c r="AN657" s="7">
        <f>IFERROR(RANK('Ref. Chile'!M656,'Ref. Chile'!M:M,0)+COUNTIF('Ref. Chile'!$M$7:'Ref. Chile'!M656,'Ref. Chile'!M656)-1,"")</f>
        <v>1343</v>
      </c>
      <c r="AO657" s="7">
        <f>IFERROR(RANK('Ref. Chile'!H656,'Ref. Chile'!H:H,1)+COUNTIF('Ref. Chile'!$H$7:'Ref. Chile'!H656,'Ref. Chile'!H656)-1,"")</f>
        <v>2029</v>
      </c>
      <c r="AP657" s="7">
        <f>IFERROR(RANK('Ref. Chile'!I656,'Ref. Chile'!I:I,1)+COUNTIF('Ref. Chile'!$I$7:'Ref. Chile'!I656,'Ref. Chile'!I656)-1,"")</f>
        <v>2167</v>
      </c>
      <c r="AQ657" s="7">
        <f>IFERROR(RANK('Ref. Chile'!J656,'Ref. Chile'!J:J,1)+COUNTIF('Ref. Chile'!$J$7:'Ref. Chile'!J656,'Ref. Chile'!J656)-1,"")</f>
        <v>1159</v>
      </c>
    </row>
    <row r="658" spans="31:43" ht="17.25" customHeight="1" x14ac:dyDescent="0.3">
      <c r="AE658" s="5" t="s">
        <v>653</v>
      </c>
      <c r="AF658" s="5" t="s">
        <v>3736</v>
      </c>
      <c r="AG658" s="6" t="s">
        <v>3034</v>
      </c>
      <c r="AH658" s="6" t="s">
        <v>4109</v>
      </c>
      <c r="AI658" s="7">
        <f>IFERROR(RANK('Ref. Chile'!H657,'Ref. Chile'!H:H,0)+COUNTIF('Ref. Chile'!$H$7:'Ref. Chile'!H657,'Ref. Chile'!H657)-1,"")</f>
        <v>720</v>
      </c>
      <c r="AJ658" s="7">
        <f>IFERROR(RANK('Ref. Chile'!I657,'Ref. Chile'!I:I,0)+COUNTIF('Ref. Chile'!$I$7:'Ref. Chile'!I657,'Ref. Chile'!I657)-1,"")</f>
        <v>522</v>
      </c>
      <c r="AK658" s="7">
        <f>IFERROR(RANK('Ref. Chile'!J657,'Ref. Chile'!J:J,0)+COUNTIF('Ref. Chile'!$J$7:'Ref. Chile'!J657,'Ref. Chile'!J657)-1,"")</f>
        <v>1232</v>
      </c>
      <c r="AL658" s="7">
        <f>IFERROR(RANK('Ref. Chile'!K657,'Ref. Chile'!K:K,0)+COUNTIF('Ref. Chile'!$K$7:'Ref. Chile'!K657,'Ref. Chile'!K657)-1,"")</f>
        <v>742</v>
      </c>
      <c r="AM658" s="7">
        <f>IFERROR(RANK('Ref. Chile'!L657,'Ref. Chile'!L:L,0)+COUNTIF('Ref. Chile'!$L$7:'Ref. Chile'!L657,'Ref. Chile'!L657)-1,"")</f>
        <v>227</v>
      </c>
      <c r="AN658" s="7">
        <f>IFERROR(RANK('Ref. Chile'!M657,'Ref. Chile'!M:M,0)+COUNTIF('Ref. Chile'!$M$7:'Ref. Chile'!M657,'Ref. Chile'!M657)-1,"")</f>
        <v>1200</v>
      </c>
      <c r="AO658" s="7">
        <f>IFERROR(RANK('Ref. Chile'!H657,'Ref. Chile'!H:H,1)+COUNTIF('Ref. Chile'!$H$7:'Ref. Chile'!H657,'Ref. Chile'!H657)-1,"")</f>
        <v>2083</v>
      </c>
      <c r="AP658" s="7">
        <f>IFERROR(RANK('Ref. Chile'!I657,'Ref. Chile'!I:I,1)+COUNTIF('Ref. Chile'!$I$7:'Ref. Chile'!I657,'Ref. Chile'!I657)-1,"")</f>
        <v>2231</v>
      </c>
      <c r="AQ658" s="7">
        <f>IFERROR(RANK('Ref. Chile'!J657,'Ref. Chile'!J:J,1)+COUNTIF('Ref. Chile'!$J$7:'Ref. Chile'!J657,'Ref. Chile'!J657)-1,"")</f>
        <v>1338</v>
      </c>
    </row>
    <row r="659" spans="31:43" ht="17.25" customHeight="1" x14ac:dyDescent="0.3">
      <c r="AE659" s="5" t="s">
        <v>654</v>
      </c>
      <c r="AF659" s="5" t="s">
        <v>3737</v>
      </c>
      <c r="AG659" s="6" t="s">
        <v>3035</v>
      </c>
      <c r="AH659" s="6" t="s">
        <v>4092</v>
      </c>
      <c r="AI659" s="7">
        <f>IFERROR(RANK('Ref. Chile'!H658,'Ref. Chile'!H:H,0)+COUNTIF('Ref. Chile'!$H$7:'Ref. Chile'!H658,'Ref. Chile'!H658)-1,"")</f>
        <v>780</v>
      </c>
      <c r="AJ659" s="7">
        <f>IFERROR(RANK('Ref. Chile'!I658,'Ref. Chile'!I:I,0)+COUNTIF('Ref. Chile'!$I$7:'Ref. Chile'!I658,'Ref. Chile'!I658)-1,"")</f>
        <v>585</v>
      </c>
      <c r="AK659" s="7">
        <f>IFERROR(RANK('Ref. Chile'!J658,'Ref. Chile'!J:J,0)+COUNTIF('Ref. Chile'!$J$7:'Ref. Chile'!J658,'Ref. Chile'!J658)-1,"")</f>
        <v>1497</v>
      </c>
      <c r="AL659" s="7">
        <f>IFERROR(RANK('Ref. Chile'!K658,'Ref. Chile'!K:K,0)+COUNTIF('Ref. Chile'!$K$7:'Ref. Chile'!K658,'Ref. Chile'!K658)-1,"")</f>
        <v>807</v>
      </c>
      <c r="AM659" s="7">
        <f>IFERROR(RANK('Ref. Chile'!L658,'Ref. Chile'!L:L,0)+COUNTIF('Ref. Chile'!$L$7:'Ref. Chile'!L658,'Ref. Chile'!L658)-1,"")</f>
        <v>282</v>
      </c>
      <c r="AN659" s="7">
        <f>IFERROR(RANK('Ref. Chile'!M658,'Ref. Chile'!M:M,0)+COUNTIF('Ref. Chile'!$M$7:'Ref. Chile'!M658,'Ref. Chile'!M658)-1,"")</f>
        <v>1388</v>
      </c>
      <c r="AO659" s="7">
        <f>IFERROR(RANK('Ref. Chile'!H658,'Ref. Chile'!H:H,1)+COUNTIF('Ref. Chile'!$H$7:'Ref. Chile'!H658,'Ref. Chile'!H658)-1,"")</f>
        <v>2023</v>
      </c>
      <c r="AP659" s="7">
        <f>IFERROR(RANK('Ref. Chile'!I658,'Ref. Chile'!I:I,1)+COUNTIF('Ref. Chile'!$I$7:'Ref. Chile'!I658,'Ref. Chile'!I658)-1,"")</f>
        <v>2168</v>
      </c>
      <c r="AQ659" s="7">
        <f>IFERROR(RANK('Ref. Chile'!J658,'Ref. Chile'!J:J,1)+COUNTIF('Ref. Chile'!$J$7:'Ref. Chile'!J658,'Ref. Chile'!J658)-1,"")</f>
        <v>1073</v>
      </c>
    </row>
    <row r="660" spans="31:43" ht="17.25" customHeight="1" x14ac:dyDescent="0.3">
      <c r="AE660" s="5" t="s">
        <v>655</v>
      </c>
      <c r="AF660" s="5" t="s">
        <v>3738</v>
      </c>
      <c r="AG660" s="6" t="s">
        <v>3035</v>
      </c>
      <c r="AH660" s="6" t="s">
        <v>4093</v>
      </c>
      <c r="AI660" s="7">
        <f>IFERROR(RANK('Ref. Chile'!H659,'Ref. Chile'!H:H,0)+COUNTIF('Ref. Chile'!$H$7:'Ref. Chile'!H659,'Ref. Chile'!H659)-1,"")</f>
        <v>811</v>
      </c>
      <c r="AJ660" s="7">
        <f>IFERROR(RANK('Ref. Chile'!I659,'Ref. Chile'!I:I,0)+COUNTIF('Ref. Chile'!$I$7:'Ref. Chile'!I659,'Ref. Chile'!I659)-1,"")</f>
        <v>611</v>
      </c>
      <c r="AK660" s="7">
        <f>IFERROR(RANK('Ref. Chile'!J659,'Ref. Chile'!J:J,0)+COUNTIF('Ref. Chile'!$J$7:'Ref. Chile'!J659,'Ref. Chile'!J659)-1,"")</f>
        <v>1359</v>
      </c>
      <c r="AL660" s="7">
        <f>IFERROR(RANK('Ref. Chile'!K659,'Ref. Chile'!K:K,0)+COUNTIF('Ref. Chile'!$K$7:'Ref. Chile'!K659,'Ref. Chile'!K659)-1,"")</f>
        <v>841</v>
      </c>
      <c r="AM660" s="7">
        <f>IFERROR(RANK('Ref. Chile'!L659,'Ref. Chile'!L:L,0)+COUNTIF('Ref. Chile'!$L$7:'Ref. Chile'!L659,'Ref. Chile'!L659)-1,"")</f>
        <v>321</v>
      </c>
      <c r="AN660" s="7">
        <f>IFERROR(RANK('Ref. Chile'!M659,'Ref. Chile'!M:M,0)+COUNTIF('Ref. Chile'!$M$7:'Ref. Chile'!M659,'Ref. Chile'!M659)-1,"")</f>
        <v>1288</v>
      </c>
      <c r="AO660" s="7">
        <f>IFERROR(RANK('Ref. Chile'!H659,'Ref. Chile'!H:H,1)+COUNTIF('Ref. Chile'!$H$7:'Ref. Chile'!H659,'Ref. Chile'!H659)-1,"")</f>
        <v>1992</v>
      </c>
      <c r="AP660" s="7">
        <f>IFERROR(RANK('Ref. Chile'!I659,'Ref. Chile'!I:I,1)+COUNTIF('Ref. Chile'!$I$7:'Ref. Chile'!I659,'Ref. Chile'!I659)-1,"")</f>
        <v>2142</v>
      </c>
      <c r="AQ660" s="7">
        <f>IFERROR(RANK('Ref. Chile'!J659,'Ref. Chile'!J:J,1)+COUNTIF('Ref. Chile'!$J$7:'Ref. Chile'!J659,'Ref. Chile'!J659)-1,"")</f>
        <v>1211</v>
      </c>
    </row>
    <row r="661" spans="31:43" ht="17.25" customHeight="1" x14ac:dyDescent="0.3">
      <c r="AE661" s="5" t="s">
        <v>656</v>
      </c>
      <c r="AF661" s="5" t="s">
        <v>3739</v>
      </c>
      <c r="AG661" s="6" t="s">
        <v>3035</v>
      </c>
      <c r="AH661" s="6" t="s">
        <v>4121</v>
      </c>
      <c r="AI661" s="7">
        <f>IFERROR(RANK('Ref. Chile'!H660,'Ref. Chile'!H:H,0)+COUNTIF('Ref. Chile'!$H$7:'Ref. Chile'!H660,'Ref. Chile'!H660)-1,"")</f>
        <v>918</v>
      </c>
      <c r="AJ661" s="7">
        <f>IFERROR(RANK('Ref. Chile'!I660,'Ref. Chile'!I:I,0)+COUNTIF('Ref. Chile'!$I$7:'Ref. Chile'!I660,'Ref. Chile'!I660)-1,"")</f>
        <v>736</v>
      </c>
      <c r="AK661" s="7">
        <f>IFERROR(RANK('Ref. Chile'!J660,'Ref. Chile'!J:J,0)+COUNTIF('Ref. Chile'!$J$7:'Ref. Chile'!J660,'Ref. Chile'!J660)-1,"")</f>
        <v>1588</v>
      </c>
      <c r="AL661" s="7">
        <f>IFERROR(RANK('Ref. Chile'!K660,'Ref. Chile'!K:K,0)+COUNTIF('Ref. Chile'!$K$7:'Ref. Chile'!K660,'Ref. Chile'!K660)-1,"")</f>
        <v>983</v>
      </c>
      <c r="AM661" s="7">
        <f>IFERROR(RANK('Ref. Chile'!L660,'Ref. Chile'!L:L,0)+COUNTIF('Ref. Chile'!$L$7:'Ref. Chile'!L660,'Ref. Chile'!L660)-1,"")</f>
        <v>441</v>
      </c>
      <c r="AN661" s="7">
        <f>IFERROR(RANK('Ref. Chile'!M660,'Ref. Chile'!M:M,0)+COUNTIF('Ref. Chile'!$M$7:'Ref. Chile'!M660,'Ref. Chile'!M660)-1,"")</f>
        <v>1437</v>
      </c>
      <c r="AO661" s="7">
        <f>IFERROR(RANK('Ref. Chile'!H660,'Ref. Chile'!H:H,1)+COUNTIF('Ref. Chile'!$H$7:'Ref. Chile'!H660,'Ref. Chile'!H660)-1,"")</f>
        <v>1805</v>
      </c>
      <c r="AP661" s="7">
        <f>IFERROR(RANK('Ref. Chile'!I660,'Ref. Chile'!I:I,1)+COUNTIF('Ref. Chile'!$I$7:'Ref. Chile'!I660,'Ref. Chile'!I660)-1,"")</f>
        <v>1952</v>
      </c>
      <c r="AQ661" s="7">
        <f>IFERROR(RANK('Ref. Chile'!J660,'Ref. Chile'!J:J,1)+COUNTIF('Ref. Chile'!$J$7:'Ref. Chile'!J660,'Ref. Chile'!J660)-1,"")</f>
        <v>982</v>
      </c>
    </row>
    <row r="662" spans="31:43" ht="17.25" customHeight="1" x14ac:dyDescent="0.3">
      <c r="AE662" s="5" t="s">
        <v>657</v>
      </c>
      <c r="AF662" s="5" t="s">
        <v>3740</v>
      </c>
      <c r="AG662" s="6" t="s">
        <v>3035</v>
      </c>
      <c r="AH662" s="6" t="s">
        <v>4138</v>
      </c>
      <c r="AI662" s="7">
        <f>IFERROR(RANK('Ref. Chile'!H661,'Ref. Chile'!H:H,0)+COUNTIF('Ref. Chile'!$H$7:'Ref. Chile'!H661,'Ref. Chile'!H661)-1,"")</f>
        <v>812</v>
      </c>
      <c r="AJ662" s="7">
        <f>IFERROR(RANK('Ref. Chile'!I661,'Ref. Chile'!I:I,0)+COUNTIF('Ref. Chile'!$I$7:'Ref. Chile'!I661,'Ref. Chile'!I661)-1,"")</f>
        <v>612</v>
      </c>
      <c r="AK662" s="7">
        <f>IFERROR(RANK('Ref. Chile'!J661,'Ref. Chile'!J:J,0)+COUNTIF('Ref. Chile'!$J$7:'Ref. Chile'!J661,'Ref. Chile'!J661)-1,"")</f>
        <v>1671</v>
      </c>
      <c r="AL662" s="7">
        <f>IFERROR(RANK('Ref. Chile'!K661,'Ref. Chile'!K:K,0)+COUNTIF('Ref. Chile'!$K$7:'Ref. Chile'!K661,'Ref. Chile'!K661)-1,"")</f>
        <v>842</v>
      </c>
      <c r="AM662" s="7">
        <f>IFERROR(RANK('Ref. Chile'!L661,'Ref. Chile'!L:L,0)+COUNTIF('Ref. Chile'!$L$7:'Ref. Chile'!L661,'Ref. Chile'!L661)-1,"")</f>
        <v>323</v>
      </c>
      <c r="AN662" s="7">
        <f>IFERROR(RANK('Ref. Chile'!M661,'Ref. Chile'!M:M,0)+COUNTIF('Ref. Chile'!$M$7:'Ref. Chile'!M661,'Ref. Chile'!M661)-1,"")</f>
        <v>1289</v>
      </c>
      <c r="AO662" s="7">
        <f>IFERROR(RANK('Ref. Chile'!H661,'Ref. Chile'!H:H,1)+COUNTIF('Ref. Chile'!$H$7:'Ref. Chile'!H661,'Ref. Chile'!H661)-1,"")</f>
        <v>1991</v>
      </c>
      <c r="AP662" s="7">
        <f>IFERROR(RANK('Ref. Chile'!I661,'Ref. Chile'!I:I,1)+COUNTIF('Ref. Chile'!$I$7:'Ref. Chile'!I661,'Ref. Chile'!I661)-1,"")</f>
        <v>2141</v>
      </c>
      <c r="AQ662" s="7">
        <f>IFERROR(RANK('Ref. Chile'!J661,'Ref. Chile'!J:J,1)+COUNTIF('Ref. Chile'!$J$7:'Ref. Chile'!J661,'Ref. Chile'!J661)-1,"")</f>
        <v>867</v>
      </c>
    </row>
    <row r="663" spans="31:43" ht="17.25" customHeight="1" x14ac:dyDescent="0.3">
      <c r="AE663" s="5" t="s">
        <v>658</v>
      </c>
      <c r="AF663" s="5" t="s">
        <v>3741</v>
      </c>
      <c r="AG663" s="6" t="s">
        <v>3035</v>
      </c>
      <c r="AH663" s="6" t="s">
        <v>4091</v>
      </c>
      <c r="AI663" s="7">
        <f>IFERROR(RANK('Ref. Chile'!H662,'Ref. Chile'!H:H,0)+COUNTIF('Ref. Chile'!$H$7:'Ref. Chile'!H662,'Ref. Chile'!H662)-1,"")</f>
        <v>721</v>
      </c>
      <c r="AJ663" s="7">
        <f>IFERROR(RANK('Ref. Chile'!I662,'Ref. Chile'!I:I,0)+COUNTIF('Ref. Chile'!$I$7:'Ref. Chile'!I662,'Ref. Chile'!I662)-1,"")</f>
        <v>521</v>
      </c>
      <c r="AK663" s="7">
        <f>IFERROR(RANK('Ref. Chile'!J662,'Ref. Chile'!J:J,0)+COUNTIF('Ref. Chile'!$J$7:'Ref. Chile'!J662,'Ref. Chile'!J662)-1,"")</f>
        <v>1263</v>
      </c>
      <c r="AL663" s="7">
        <f>IFERROR(RANK('Ref. Chile'!K662,'Ref. Chile'!K:K,0)+COUNTIF('Ref. Chile'!$K$7:'Ref. Chile'!K662,'Ref. Chile'!K662)-1,"")</f>
        <v>731</v>
      </c>
      <c r="AM663" s="7">
        <f>IFERROR(RANK('Ref. Chile'!L662,'Ref. Chile'!L:L,0)+COUNTIF('Ref. Chile'!$L$7:'Ref. Chile'!L662,'Ref. Chile'!L662)-1,"")</f>
        <v>223</v>
      </c>
      <c r="AN663" s="7">
        <f>IFERROR(RANK('Ref. Chile'!M662,'Ref. Chile'!M:M,0)+COUNTIF('Ref. Chile'!$M$7:'Ref. Chile'!M662,'Ref. Chile'!M662)-1,"")</f>
        <v>1223</v>
      </c>
      <c r="AO663" s="7">
        <f>IFERROR(RANK('Ref. Chile'!H662,'Ref. Chile'!H:H,1)+COUNTIF('Ref. Chile'!$H$7:'Ref. Chile'!H662,'Ref. Chile'!H662)-1,"")</f>
        <v>2082</v>
      </c>
      <c r="AP663" s="7">
        <f>IFERROR(RANK('Ref. Chile'!I662,'Ref. Chile'!I:I,1)+COUNTIF('Ref. Chile'!$I$7:'Ref. Chile'!I662,'Ref. Chile'!I662)-1,"")</f>
        <v>2232</v>
      </c>
      <c r="AQ663" s="7">
        <f>IFERROR(RANK('Ref. Chile'!J662,'Ref. Chile'!J:J,1)+COUNTIF('Ref. Chile'!$J$7:'Ref. Chile'!J662,'Ref. Chile'!J662)-1,"")</f>
        <v>1307</v>
      </c>
    </row>
    <row r="664" spans="31:43" ht="17.25" customHeight="1" x14ac:dyDescent="0.3">
      <c r="AE664" s="5" t="s">
        <v>659</v>
      </c>
      <c r="AF664" s="5" t="s">
        <v>3742</v>
      </c>
      <c r="AG664" s="6" t="s">
        <v>3035</v>
      </c>
      <c r="AH664" s="6" t="s">
        <v>4109</v>
      </c>
      <c r="AI664" s="7">
        <f>IFERROR(RANK('Ref. Chile'!H663,'Ref. Chile'!H:H,0)+COUNTIF('Ref. Chile'!$H$7:'Ref. Chile'!H663,'Ref. Chile'!H663)-1,"")</f>
        <v>746</v>
      </c>
      <c r="AJ664" s="7">
        <f>IFERROR(RANK('Ref. Chile'!I663,'Ref. Chile'!I:I,0)+COUNTIF('Ref. Chile'!$I$7:'Ref. Chile'!I663,'Ref. Chile'!I663)-1,"")</f>
        <v>565</v>
      </c>
      <c r="AK664" s="7">
        <f>IFERROR(RANK('Ref. Chile'!J663,'Ref. Chile'!J:J,0)+COUNTIF('Ref. Chile'!$J$7:'Ref. Chile'!J663,'Ref. Chile'!J663)-1,"")</f>
        <v>1297</v>
      </c>
      <c r="AL664" s="7">
        <f>IFERROR(RANK('Ref. Chile'!K663,'Ref. Chile'!K:K,0)+COUNTIF('Ref. Chile'!$K$7:'Ref. Chile'!K663,'Ref. Chile'!K663)-1,"")</f>
        <v>785</v>
      </c>
      <c r="AM664" s="7">
        <f>IFERROR(RANK('Ref. Chile'!L663,'Ref. Chile'!L:L,0)+COUNTIF('Ref. Chile'!$L$7:'Ref. Chile'!L663,'Ref. Chile'!L663)-1,"")</f>
        <v>264</v>
      </c>
      <c r="AN664" s="7">
        <f>IFERROR(RANK('Ref. Chile'!M663,'Ref. Chile'!M:M,0)+COUNTIF('Ref. Chile'!$M$7:'Ref. Chile'!M663,'Ref. Chile'!M663)-1,"")</f>
        <v>1250</v>
      </c>
      <c r="AO664" s="7">
        <f>IFERROR(RANK('Ref. Chile'!H663,'Ref. Chile'!H:H,1)+COUNTIF('Ref. Chile'!$H$7:'Ref. Chile'!H663,'Ref. Chile'!H663)-1,"")</f>
        <v>2057</v>
      </c>
      <c r="AP664" s="7">
        <f>IFERROR(RANK('Ref. Chile'!I663,'Ref. Chile'!I:I,1)+COUNTIF('Ref. Chile'!$I$7:'Ref. Chile'!I663,'Ref. Chile'!I663)-1,"")</f>
        <v>2188</v>
      </c>
      <c r="AQ664" s="7">
        <f>IFERROR(RANK('Ref. Chile'!J663,'Ref. Chile'!J:J,1)+COUNTIF('Ref. Chile'!$J$7:'Ref. Chile'!J663,'Ref. Chile'!J663)-1,"")</f>
        <v>1273</v>
      </c>
    </row>
    <row r="665" spans="31:43" ht="17.25" customHeight="1" x14ac:dyDescent="0.3">
      <c r="AE665" s="5" t="s">
        <v>660</v>
      </c>
      <c r="AF665" s="5" t="s">
        <v>3743</v>
      </c>
      <c r="AG665" s="6" t="s">
        <v>3036</v>
      </c>
      <c r="AH665" s="6" t="s">
        <v>4092</v>
      </c>
      <c r="AI665" s="7">
        <f>IFERROR(RANK('Ref. Chile'!H664,'Ref. Chile'!H:H,0)+COUNTIF('Ref. Chile'!$H$7:'Ref. Chile'!H664,'Ref. Chile'!H664)-1,"")</f>
        <v>2190</v>
      </c>
      <c r="AJ665" s="7">
        <f>IFERROR(RANK('Ref. Chile'!I664,'Ref. Chile'!I:I,0)+COUNTIF('Ref. Chile'!$I$7:'Ref. Chile'!I664,'Ref. Chile'!I664)-1,"")</f>
        <v>2659</v>
      </c>
      <c r="AK665" s="7">
        <f>IFERROR(RANK('Ref. Chile'!J664,'Ref. Chile'!J:J,0)+COUNTIF('Ref. Chile'!$J$7:'Ref. Chile'!J664,'Ref. Chile'!J664)-1,"")</f>
        <v>2513</v>
      </c>
      <c r="AL665" s="7">
        <f>IFERROR(RANK('Ref. Chile'!K664,'Ref. Chile'!K:K,0)+COUNTIF('Ref. Chile'!$K$7:'Ref. Chile'!K664,'Ref. Chile'!K664)-1,"")</f>
        <v>2538</v>
      </c>
      <c r="AM665" s="7">
        <f>IFERROR(RANK('Ref. Chile'!L664,'Ref. Chile'!L:L,0)+COUNTIF('Ref. Chile'!$L$7:'Ref. Chile'!L664,'Ref. Chile'!L664)-1,"")</f>
        <v>2299</v>
      </c>
      <c r="AN665" s="7">
        <f>IFERROR(RANK('Ref. Chile'!M664,'Ref. Chile'!M:M,0)+COUNTIF('Ref. Chile'!$M$7:'Ref. Chile'!M664,'Ref. Chile'!M664)-1,"")</f>
        <v>2471</v>
      </c>
      <c r="AO665" s="7">
        <f>IFERROR(RANK('Ref. Chile'!H664,'Ref. Chile'!H:H,1)+COUNTIF('Ref. Chile'!$H$7:'Ref. Chile'!H664,'Ref. Chile'!H664)-1,"")</f>
        <v>613</v>
      </c>
      <c r="AP665" s="7">
        <f>IFERROR(RANK('Ref. Chile'!I664,'Ref. Chile'!I:I,1)+COUNTIF('Ref. Chile'!$I$7:'Ref. Chile'!I664,'Ref. Chile'!I664)-1,"")</f>
        <v>94</v>
      </c>
      <c r="AQ665" s="7">
        <f>IFERROR(RANK('Ref. Chile'!J664,'Ref. Chile'!J:J,1)+COUNTIF('Ref. Chile'!$J$7:'Ref. Chile'!J664,'Ref. Chile'!J664)-1,"")</f>
        <v>57</v>
      </c>
    </row>
    <row r="666" spans="31:43" ht="17.25" customHeight="1" x14ac:dyDescent="0.3">
      <c r="AE666" s="5" t="s">
        <v>661</v>
      </c>
      <c r="AF666" s="5" t="s">
        <v>3744</v>
      </c>
      <c r="AG666" s="6" t="s">
        <v>3036</v>
      </c>
      <c r="AH666" s="6" t="s">
        <v>4093</v>
      </c>
      <c r="AI666" s="7">
        <f>IFERROR(RANK('Ref. Chile'!H665,'Ref. Chile'!H:H,0)+COUNTIF('Ref. Chile'!$H$7:'Ref. Chile'!H665,'Ref. Chile'!H665)-1,"")</f>
        <v>2165</v>
      </c>
      <c r="AJ666" s="7">
        <f>IFERROR(RANK('Ref. Chile'!I665,'Ref. Chile'!I:I,0)+COUNTIF('Ref. Chile'!$I$7:'Ref. Chile'!I665,'Ref. Chile'!I665)-1,"")</f>
        <v>2590</v>
      </c>
      <c r="AK666" s="7">
        <f>IFERROR(RANK('Ref. Chile'!J665,'Ref. Chile'!J:J,0)+COUNTIF('Ref. Chile'!$J$7:'Ref. Chile'!J665,'Ref. Chile'!J665)-1,"")</f>
        <v>2356</v>
      </c>
      <c r="AL666" s="7">
        <f>IFERROR(RANK('Ref. Chile'!K665,'Ref. Chile'!K:K,0)+COUNTIF('Ref. Chile'!$K$7:'Ref. Chile'!K665,'Ref. Chile'!K665)-1,"")</f>
        <v>2515</v>
      </c>
      <c r="AM666" s="7">
        <f>IFERROR(RANK('Ref. Chile'!L665,'Ref. Chile'!L:L,0)+COUNTIF('Ref. Chile'!$L$7:'Ref. Chile'!L665,'Ref. Chile'!L665)-1,"")</f>
        <v>2209</v>
      </c>
      <c r="AN666" s="7">
        <f>IFERROR(RANK('Ref. Chile'!M665,'Ref. Chile'!M:M,0)+COUNTIF('Ref. Chile'!$M$7:'Ref. Chile'!M665,'Ref. Chile'!M665)-1,"")</f>
        <v>2344</v>
      </c>
      <c r="AO666" s="7">
        <f>IFERROR(RANK('Ref. Chile'!H665,'Ref. Chile'!H:H,1)+COUNTIF('Ref. Chile'!$H$7:'Ref. Chile'!H665,'Ref. Chile'!H665)-1,"")</f>
        <v>638</v>
      </c>
      <c r="AP666" s="7">
        <f>IFERROR(RANK('Ref. Chile'!I665,'Ref. Chile'!I:I,1)+COUNTIF('Ref. Chile'!$I$7:'Ref. Chile'!I665,'Ref. Chile'!I665)-1,"")</f>
        <v>163</v>
      </c>
      <c r="AQ666" s="7">
        <f>IFERROR(RANK('Ref. Chile'!J665,'Ref. Chile'!J:J,1)+COUNTIF('Ref. Chile'!$J$7:'Ref. Chile'!J665,'Ref. Chile'!J665)-1,"")</f>
        <v>214</v>
      </c>
    </row>
    <row r="667" spans="31:43" ht="17.25" customHeight="1" x14ac:dyDescent="0.3">
      <c r="AE667" s="5" t="s">
        <v>662</v>
      </c>
      <c r="AF667" s="5" t="s">
        <v>3745</v>
      </c>
      <c r="AG667" s="6" t="s">
        <v>3036</v>
      </c>
      <c r="AH667" s="6" t="s">
        <v>4116</v>
      </c>
      <c r="AI667" s="7">
        <f>IFERROR(RANK('Ref. Chile'!H666,'Ref. Chile'!H:H,0)+COUNTIF('Ref. Chile'!$H$7:'Ref. Chile'!H666,'Ref. Chile'!H666)-1,"")</f>
        <v>2164</v>
      </c>
      <c r="AJ667" s="7">
        <f>IFERROR(RANK('Ref. Chile'!I666,'Ref. Chile'!I:I,0)+COUNTIF('Ref. Chile'!$I$7:'Ref. Chile'!I666,'Ref. Chile'!I666)-1,"")</f>
        <v>2580</v>
      </c>
      <c r="AK667" s="7">
        <f>IFERROR(RANK('Ref. Chile'!J666,'Ref. Chile'!J:J,0)+COUNTIF('Ref. Chile'!$J$7:'Ref. Chile'!J666,'Ref. Chile'!J666)-1,"")</f>
        <v>2346</v>
      </c>
      <c r="AL667" s="7">
        <f>IFERROR(RANK('Ref. Chile'!K666,'Ref. Chile'!K:K,0)+COUNTIF('Ref. Chile'!$K$7:'Ref. Chile'!K666,'Ref. Chile'!K666)-1,"")</f>
        <v>2512</v>
      </c>
      <c r="AM667" s="7">
        <f>IFERROR(RANK('Ref. Chile'!L666,'Ref. Chile'!L:L,0)+COUNTIF('Ref. Chile'!$L$7:'Ref. Chile'!L666,'Ref. Chile'!L666)-1,"")</f>
        <v>2196</v>
      </c>
      <c r="AN667" s="7">
        <f>IFERROR(RANK('Ref. Chile'!M666,'Ref. Chile'!M:M,0)+COUNTIF('Ref. Chile'!$M$7:'Ref. Chile'!M666,'Ref. Chile'!M666)-1,"")</f>
        <v>2333</v>
      </c>
      <c r="AO667" s="7">
        <f>IFERROR(RANK('Ref. Chile'!H666,'Ref. Chile'!H:H,1)+COUNTIF('Ref. Chile'!$H$7:'Ref. Chile'!H666,'Ref. Chile'!H666)-1,"")</f>
        <v>639</v>
      </c>
      <c r="AP667" s="7">
        <f>IFERROR(RANK('Ref. Chile'!I666,'Ref. Chile'!I:I,1)+COUNTIF('Ref. Chile'!$I$7:'Ref. Chile'!I666,'Ref. Chile'!I666)-1,"")</f>
        <v>173</v>
      </c>
      <c r="AQ667" s="7">
        <f>IFERROR(RANK('Ref. Chile'!J666,'Ref. Chile'!J:J,1)+COUNTIF('Ref. Chile'!$J$7:'Ref. Chile'!J666,'Ref. Chile'!J666)-1,"")</f>
        <v>224</v>
      </c>
    </row>
    <row r="668" spans="31:43" ht="17.25" customHeight="1" x14ac:dyDescent="0.3">
      <c r="AE668" s="5" t="s">
        <v>663</v>
      </c>
      <c r="AF668" s="5" t="s">
        <v>3746</v>
      </c>
      <c r="AG668" s="6" t="s">
        <v>3036</v>
      </c>
      <c r="AH668" s="6" t="s">
        <v>4102</v>
      </c>
      <c r="AI668" s="7">
        <f>IFERROR(RANK('Ref. Chile'!H667,'Ref. Chile'!H:H,0)+COUNTIF('Ref. Chile'!$H$7:'Ref. Chile'!H667,'Ref. Chile'!H667)-1,"")</f>
        <v>2184</v>
      </c>
      <c r="AJ668" s="7">
        <f>IFERROR(RANK('Ref. Chile'!I667,'Ref. Chile'!I:I,0)+COUNTIF('Ref. Chile'!$I$7:'Ref. Chile'!I667,'Ref. Chile'!I667)-1,"")</f>
        <v>2656</v>
      </c>
      <c r="AK668" s="7">
        <f>IFERROR(RANK('Ref. Chile'!J667,'Ref. Chile'!J:J,0)+COUNTIF('Ref. Chile'!$J$7:'Ref. Chile'!J667,'Ref. Chile'!J667)-1,"")</f>
        <v>2507</v>
      </c>
      <c r="AL668" s="7">
        <f>IFERROR(RANK('Ref. Chile'!K667,'Ref. Chile'!K:K,0)+COUNTIF('Ref. Chile'!$K$7:'Ref. Chile'!K667,'Ref. Chile'!K667)-1,"")</f>
        <v>2535</v>
      </c>
      <c r="AM668" s="7">
        <f>IFERROR(RANK('Ref. Chile'!L667,'Ref. Chile'!L:L,0)+COUNTIF('Ref. Chile'!$L$7:'Ref. Chile'!L667,'Ref. Chile'!L667)-1,"")</f>
        <v>2293</v>
      </c>
      <c r="AN668" s="7">
        <f>IFERROR(RANK('Ref. Chile'!M667,'Ref. Chile'!M:M,0)+COUNTIF('Ref. Chile'!$M$7:'Ref. Chile'!M667,'Ref. Chile'!M667)-1,"")</f>
        <v>2467</v>
      </c>
      <c r="AO668" s="7">
        <f>IFERROR(RANK('Ref. Chile'!H667,'Ref. Chile'!H:H,1)+COUNTIF('Ref. Chile'!$H$7:'Ref. Chile'!H667,'Ref. Chile'!H667)-1,"")</f>
        <v>619</v>
      </c>
      <c r="AP668" s="7">
        <f>IFERROR(RANK('Ref. Chile'!I667,'Ref. Chile'!I:I,1)+COUNTIF('Ref. Chile'!$I$7:'Ref. Chile'!I667,'Ref. Chile'!I667)-1,"")</f>
        <v>97</v>
      </c>
      <c r="AQ668" s="7">
        <f>IFERROR(RANK('Ref. Chile'!J667,'Ref. Chile'!J:J,1)+COUNTIF('Ref. Chile'!$J$7:'Ref. Chile'!J667,'Ref. Chile'!J667)-1,"")</f>
        <v>63</v>
      </c>
    </row>
    <row r="669" spans="31:43" ht="17.25" customHeight="1" x14ac:dyDescent="0.3">
      <c r="AE669" s="5" t="s">
        <v>664</v>
      </c>
      <c r="AF669" s="5" t="s">
        <v>3747</v>
      </c>
      <c r="AG669" s="6" t="s">
        <v>3036</v>
      </c>
      <c r="AH669" s="6" t="s">
        <v>4128</v>
      </c>
      <c r="AI669" s="7">
        <f>IFERROR(RANK('Ref. Chile'!H668,'Ref. Chile'!H:H,0)+COUNTIF('Ref. Chile'!$H$7:'Ref. Chile'!H668,'Ref. Chile'!H668)-1,"")</f>
        <v>2178</v>
      </c>
      <c r="AJ669" s="7">
        <f>IFERROR(RANK('Ref. Chile'!I668,'Ref. Chile'!I:I,0)+COUNTIF('Ref. Chile'!$I$7:'Ref. Chile'!I668,'Ref. Chile'!I668)-1,"")</f>
        <v>2633</v>
      </c>
      <c r="AK669" s="7">
        <f>IFERROR(RANK('Ref. Chile'!J668,'Ref. Chile'!J:J,0)+COUNTIF('Ref. Chile'!$J$7:'Ref. Chile'!J668,'Ref. Chile'!J668)-1,"")</f>
        <v>2483</v>
      </c>
      <c r="AL669" s="7">
        <f>IFERROR(RANK('Ref. Chile'!K668,'Ref. Chile'!K:K,0)+COUNTIF('Ref. Chile'!$K$7:'Ref. Chile'!K668,'Ref. Chile'!K668)-1,"")</f>
        <v>2527</v>
      </c>
      <c r="AM669" s="7">
        <f>IFERROR(RANK('Ref. Chile'!L668,'Ref. Chile'!L:L,0)+COUNTIF('Ref. Chile'!$L$7:'Ref. Chile'!L668,'Ref. Chile'!L668)-1,"")</f>
        <v>2270</v>
      </c>
      <c r="AN669" s="7">
        <f>IFERROR(RANK('Ref. Chile'!M668,'Ref. Chile'!M:M,0)+COUNTIF('Ref. Chile'!$M$7:'Ref. Chile'!M668,'Ref. Chile'!M668)-1,"")</f>
        <v>2454</v>
      </c>
      <c r="AO669" s="7">
        <f>IFERROR(RANK('Ref. Chile'!H668,'Ref. Chile'!H:H,1)+COUNTIF('Ref. Chile'!$H$7:'Ref. Chile'!H668,'Ref. Chile'!H668)-1,"")</f>
        <v>625</v>
      </c>
      <c r="AP669" s="7">
        <f>IFERROR(RANK('Ref. Chile'!I668,'Ref. Chile'!I:I,1)+COUNTIF('Ref. Chile'!$I$7:'Ref. Chile'!I668,'Ref. Chile'!I668)-1,"")</f>
        <v>120</v>
      </c>
      <c r="AQ669" s="7">
        <f>IFERROR(RANK('Ref. Chile'!J668,'Ref. Chile'!J:J,1)+COUNTIF('Ref. Chile'!$J$7:'Ref. Chile'!J668,'Ref. Chile'!J668)-1,"")</f>
        <v>87</v>
      </c>
    </row>
    <row r="670" spans="31:43" ht="17.25" customHeight="1" x14ac:dyDescent="0.3">
      <c r="AE670" s="5" t="s">
        <v>665</v>
      </c>
      <c r="AF670" s="5" t="s">
        <v>3748</v>
      </c>
      <c r="AG670" s="6" t="s">
        <v>3036</v>
      </c>
      <c r="AH670" s="6" t="s">
        <v>4129</v>
      </c>
      <c r="AI670" s="7">
        <f>IFERROR(RANK('Ref. Chile'!H669,'Ref. Chile'!H:H,0)+COUNTIF('Ref. Chile'!$H$7:'Ref. Chile'!H669,'Ref. Chile'!H669)-1,"")</f>
        <v>2170</v>
      </c>
      <c r="AJ670" s="7">
        <f>IFERROR(RANK('Ref. Chile'!I669,'Ref. Chile'!I:I,0)+COUNTIF('Ref. Chile'!$I$7:'Ref. Chile'!I669,'Ref. Chile'!I669)-1,"")</f>
        <v>2611</v>
      </c>
      <c r="AK670" s="7">
        <f>IFERROR(RANK('Ref. Chile'!J669,'Ref. Chile'!J:J,0)+COUNTIF('Ref. Chile'!$J$7:'Ref. Chile'!J669,'Ref. Chile'!J669)-1,"")</f>
        <v>2438</v>
      </c>
      <c r="AL670" s="7">
        <f>IFERROR(RANK('Ref. Chile'!K669,'Ref. Chile'!K:K,0)+COUNTIF('Ref. Chile'!$K$7:'Ref. Chile'!K669,'Ref. Chile'!K669)-1,"")</f>
        <v>2519</v>
      </c>
      <c r="AM670" s="7">
        <f>IFERROR(RANK('Ref. Chile'!L669,'Ref. Chile'!L:L,0)+COUNTIF('Ref. Chile'!$L$7:'Ref. Chile'!L669,'Ref. Chile'!L669)-1,"")</f>
        <v>2220</v>
      </c>
      <c r="AN670" s="7">
        <f>IFERROR(RANK('Ref. Chile'!M669,'Ref. Chile'!M:M,0)+COUNTIF('Ref. Chile'!$M$7:'Ref. Chile'!M669,'Ref. Chile'!M669)-1,"")</f>
        <v>2424</v>
      </c>
      <c r="AO670" s="7">
        <f>IFERROR(RANK('Ref. Chile'!H669,'Ref. Chile'!H:H,1)+COUNTIF('Ref. Chile'!$H$7:'Ref. Chile'!H669,'Ref. Chile'!H669)-1,"")</f>
        <v>633</v>
      </c>
      <c r="AP670" s="7">
        <f>IFERROR(RANK('Ref. Chile'!I669,'Ref. Chile'!I:I,1)+COUNTIF('Ref. Chile'!$I$7:'Ref. Chile'!I669,'Ref. Chile'!I669)-1,"")</f>
        <v>142</v>
      </c>
      <c r="AQ670" s="7">
        <f>IFERROR(RANK('Ref. Chile'!J669,'Ref. Chile'!J:J,1)+COUNTIF('Ref. Chile'!$J$7:'Ref. Chile'!J669,'Ref. Chile'!J669)-1,"")</f>
        <v>132</v>
      </c>
    </row>
    <row r="671" spans="31:43" ht="17.25" customHeight="1" x14ac:dyDescent="0.3">
      <c r="AE671" s="5" t="s">
        <v>666</v>
      </c>
      <c r="AF671" s="5" t="s">
        <v>3749</v>
      </c>
      <c r="AG671" s="6" t="s">
        <v>3036</v>
      </c>
      <c r="AH671" s="6" t="s">
        <v>4130</v>
      </c>
      <c r="AI671" s="7">
        <f>IFERROR(RANK('Ref. Chile'!H670,'Ref. Chile'!H:H,0)+COUNTIF('Ref. Chile'!$H$7:'Ref. Chile'!H670,'Ref. Chile'!H670)-1,"")</f>
        <v>2162</v>
      </c>
      <c r="AJ671" s="7">
        <f>IFERROR(RANK('Ref. Chile'!I670,'Ref. Chile'!I:I,0)+COUNTIF('Ref. Chile'!$I$7:'Ref. Chile'!I670,'Ref. Chile'!I670)-1,"")</f>
        <v>2599</v>
      </c>
      <c r="AK671" s="7">
        <f>IFERROR(RANK('Ref. Chile'!J670,'Ref. Chile'!J:J,0)+COUNTIF('Ref. Chile'!$J$7:'Ref. Chile'!J670,'Ref. Chile'!J670)-1,"")</f>
        <v>2415</v>
      </c>
      <c r="AL671" s="7">
        <f>IFERROR(RANK('Ref. Chile'!K670,'Ref. Chile'!K:K,0)+COUNTIF('Ref. Chile'!$K$7:'Ref. Chile'!K670,'Ref. Chile'!K670)-1,"")</f>
        <v>2510</v>
      </c>
      <c r="AM671" s="7">
        <f>IFERROR(RANK('Ref. Chile'!L670,'Ref. Chile'!L:L,0)+COUNTIF('Ref. Chile'!$L$7:'Ref. Chile'!L670,'Ref. Chile'!L670)-1,"")</f>
        <v>2188</v>
      </c>
      <c r="AN671" s="7">
        <f>IFERROR(RANK('Ref. Chile'!M670,'Ref. Chile'!M:M,0)+COUNTIF('Ref. Chile'!$M$7:'Ref. Chile'!M670,'Ref. Chile'!M670)-1,"")</f>
        <v>2405</v>
      </c>
      <c r="AO671" s="7">
        <f>IFERROR(RANK('Ref. Chile'!H670,'Ref. Chile'!H:H,1)+COUNTIF('Ref. Chile'!$H$7:'Ref. Chile'!H670,'Ref. Chile'!H670)-1,"")</f>
        <v>641</v>
      </c>
      <c r="AP671" s="7">
        <f>IFERROR(RANK('Ref. Chile'!I670,'Ref. Chile'!I:I,1)+COUNTIF('Ref. Chile'!$I$7:'Ref. Chile'!I670,'Ref. Chile'!I670)-1,"")</f>
        <v>154</v>
      </c>
      <c r="AQ671" s="7">
        <f>IFERROR(RANK('Ref. Chile'!J670,'Ref. Chile'!J:J,1)+COUNTIF('Ref. Chile'!$J$7:'Ref. Chile'!J670,'Ref. Chile'!J670)-1,"")</f>
        <v>155</v>
      </c>
    </row>
    <row r="672" spans="31:43" ht="17.25" customHeight="1" x14ac:dyDescent="0.3">
      <c r="AE672" s="5" t="s">
        <v>667</v>
      </c>
      <c r="AF672" s="5" t="s">
        <v>3750</v>
      </c>
      <c r="AG672" s="6" t="s">
        <v>3036</v>
      </c>
      <c r="AH672" s="6" t="s">
        <v>4108</v>
      </c>
      <c r="AI672" s="7">
        <f>IFERROR(RANK('Ref. Chile'!H671,'Ref. Chile'!H:H,0)+COUNTIF('Ref. Chile'!$H$7:'Ref. Chile'!H671,'Ref. Chile'!H671)-1,"")</f>
        <v>2150</v>
      </c>
      <c r="AJ672" s="7">
        <f>IFERROR(RANK('Ref. Chile'!I671,'Ref. Chile'!I:I,0)+COUNTIF('Ref. Chile'!$I$7:'Ref. Chile'!I671,'Ref. Chile'!I671)-1,"")</f>
        <v>2579</v>
      </c>
      <c r="AK672" s="7">
        <f>IFERROR(RANK('Ref. Chile'!J671,'Ref. Chile'!J:J,0)+COUNTIF('Ref. Chile'!$J$7:'Ref. Chile'!J671,'Ref. Chile'!J671)-1,"")</f>
        <v>2381</v>
      </c>
      <c r="AL672" s="7">
        <f>IFERROR(RANK('Ref. Chile'!K671,'Ref. Chile'!K:K,0)+COUNTIF('Ref. Chile'!$K$7:'Ref. Chile'!K671,'Ref. Chile'!K671)-1,"")</f>
        <v>2500</v>
      </c>
      <c r="AM672" s="7">
        <f>IFERROR(RANK('Ref. Chile'!L671,'Ref. Chile'!L:L,0)+COUNTIF('Ref. Chile'!$L$7:'Ref. Chile'!L671,'Ref. Chile'!L671)-1,"")</f>
        <v>2136</v>
      </c>
      <c r="AN672" s="7">
        <f>IFERROR(RANK('Ref. Chile'!M671,'Ref. Chile'!M:M,0)+COUNTIF('Ref. Chile'!$M$7:'Ref. Chile'!M671,'Ref. Chile'!M671)-1,"")</f>
        <v>2378</v>
      </c>
      <c r="AO672" s="7">
        <f>IFERROR(RANK('Ref. Chile'!H671,'Ref. Chile'!H:H,1)+COUNTIF('Ref. Chile'!$H$7:'Ref. Chile'!H671,'Ref. Chile'!H671)-1,"")</f>
        <v>653</v>
      </c>
      <c r="AP672" s="7">
        <f>IFERROR(RANK('Ref. Chile'!I671,'Ref. Chile'!I:I,1)+COUNTIF('Ref. Chile'!$I$7:'Ref. Chile'!I671,'Ref. Chile'!I671)-1,"")</f>
        <v>174</v>
      </c>
      <c r="AQ672" s="7">
        <f>IFERROR(RANK('Ref. Chile'!J671,'Ref. Chile'!J:J,1)+COUNTIF('Ref. Chile'!$J$7:'Ref. Chile'!J671,'Ref. Chile'!J671)-1,"")</f>
        <v>189</v>
      </c>
    </row>
    <row r="673" spans="31:43" ht="17.25" customHeight="1" x14ac:dyDescent="0.3">
      <c r="AE673" s="5" t="s">
        <v>668</v>
      </c>
      <c r="AF673" s="5" t="s">
        <v>3751</v>
      </c>
      <c r="AG673" s="6" t="s">
        <v>3036</v>
      </c>
      <c r="AH673" s="6" t="s">
        <v>4131</v>
      </c>
      <c r="AI673" s="7">
        <f>IFERROR(RANK('Ref. Chile'!H672,'Ref. Chile'!H:H,0)+COUNTIF('Ref. Chile'!$H$7:'Ref. Chile'!H672,'Ref. Chile'!H672)-1,"")</f>
        <v>2163</v>
      </c>
      <c r="AJ673" s="7">
        <f>IFERROR(RANK('Ref. Chile'!I672,'Ref. Chile'!I:I,0)+COUNTIF('Ref. Chile'!$I$7:'Ref. Chile'!I672,'Ref. Chile'!I672)-1,"")</f>
        <v>2581</v>
      </c>
      <c r="AK673" s="7">
        <f>IFERROR(RANK('Ref. Chile'!J672,'Ref. Chile'!J:J,0)+COUNTIF('Ref. Chile'!$J$7:'Ref. Chile'!J672,'Ref. Chile'!J672)-1,"")</f>
        <v>2347</v>
      </c>
      <c r="AL673" s="7">
        <f>IFERROR(RANK('Ref. Chile'!K672,'Ref. Chile'!K:K,0)+COUNTIF('Ref. Chile'!$K$7:'Ref. Chile'!K672,'Ref. Chile'!K672)-1,"")</f>
        <v>2513</v>
      </c>
      <c r="AM673" s="7">
        <f>IFERROR(RANK('Ref. Chile'!L672,'Ref. Chile'!L:L,0)+COUNTIF('Ref. Chile'!$L$7:'Ref. Chile'!L672,'Ref. Chile'!L672)-1,"")</f>
        <v>2197</v>
      </c>
      <c r="AN673" s="7">
        <f>IFERROR(RANK('Ref. Chile'!M672,'Ref. Chile'!M:M,0)+COUNTIF('Ref. Chile'!$M$7:'Ref. Chile'!M672,'Ref. Chile'!M672)-1,"")</f>
        <v>2334</v>
      </c>
      <c r="AO673" s="7">
        <f>IFERROR(RANK('Ref. Chile'!H672,'Ref. Chile'!H:H,1)+COUNTIF('Ref. Chile'!$H$7:'Ref. Chile'!H672,'Ref. Chile'!H672)-1,"")</f>
        <v>640</v>
      </c>
      <c r="AP673" s="7">
        <f>IFERROR(RANK('Ref. Chile'!I672,'Ref. Chile'!I:I,1)+COUNTIF('Ref. Chile'!$I$7:'Ref. Chile'!I672,'Ref. Chile'!I672)-1,"")</f>
        <v>172</v>
      </c>
      <c r="AQ673" s="7">
        <f>IFERROR(RANK('Ref. Chile'!J672,'Ref. Chile'!J:J,1)+COUNTIF('Ref. Chile'!$J$7:'Ref. Chile'!J672,'Ref. Chile'!J672)-1,"")</f>
        <v>223</v>
      </c>
    </row>
    <row r="674" spans="31:43" ht="17.25" customHeight="1" x14ac:dyDescent="0.3">
      <c r="AE674" s="5" t="s">
        <v>669</v>
      </c>
      <c r="AF674" s="5" t="s">
        <v>3752</v>
      </c>
      <c r="AG674" s="6" t="s">
        <v>3036</v>
      </c>
      <c r="AH674" s="6" t="s">
        <v>4132</v>
      </c>
      <c r="AI674" s="7">
        <f>IFERROR(RANK('Ref. Chile'!H673,'Ref. Chile'!H:H,0)+COUNTIF('Ref. Chile'!$H$7:'Ref. Chile'!H673,'Ref. Chile'!H673)-1,"")</f>
        <v>2161</v>
      </c>
      <c r="AJ674" s="7">
        <f>IFERROR(RANK('Ref. Chile'!I673,'Ref. Chile'!I:I,0)+COUNTIF('Ref. Chile'!$I$7:'Ref. Chile'!I673,'Ref. Chile'!I673)-1,"")</f>
        <v>2574</v>
      </c>
      <c r="AK674" s="7">
        <f>IFERROR(RANK('Ref. Chile'!J673,'Ref. Chile'!J:J,0)+COUNTIF('Ref. Chile'!$J$7:'Ref. Chile'!J673,'Ref. Chile'!J673)-1,"")</f>
        <v>2343</v>
      </c>
      <c r="AL674" s="7">
        <f>IFERROR(RANK('Ref. Chile'!K673,'Ref. Chile'!K:K,0)+COUNTIF('Ref. Chile'!$K$7:'Ref. Chile'!K673,'Ref. Chile'!K673)-1,"")</f>
        <v>2508</v>
      </c>
      <c r="AM674" s="7">
        <f>IFERROR(RANK('Ref. Chile'!L673,'Ref. Chile'!L:L,0)+COUNTIF('Ref. Chile'!$L$7:'Ref. Chile'!L673,'Ref. Chile'!L673)-1,"")</f>
        <v>2185</v>
      </c>
      <c r="AN674" s="7">
        <f>IFERROR(RANK('Ref. Chile'!M673,'Ref. Chile'!M:M,0)+COUNTIF('Ref. Chile'!$M$7:'Ref. Chile'!M673,'Ref. Chile'!M673)-1,"")</f>
        <v>2332</v>
      </c>
      <c r="AO674" s="7">
        <f>IFERROR(RANK('Ref. Chile'!H673,'Ref. Chile'!H:H,1)+COUNTIF('Ref. Chile'!$H$7:'Ref. Chile'!H673,'Ref. Chile'!H673)-1,"")</f>
        <v>642</v>
      </c>
      <c r="AP674" s="7">
        <f>IFERROR(RANK('Ref. Chile'!I673,'Ref. Chile'!I:I,1)+COUNTIF('Ref. Chile'!$I$7:'Ref. Chile'!I673,'Ref. Chile'!I673)-1,"")</f>
        <v>179</v>
      </c>
      <c r="AQ674" s="7">
        <f>IFERROR(RANK('Ref. Chile'!J673,'Ref. Chile'!J:J,1)+COUNTIF('Ref. Chile'!$J$7:'Ref. Chile'!J673,'Ref. Chile'!J673)-1,"")</f>
        <v>227</v>
      </c>
    </row>
    <row r="675" spans="31:43" ht="17.25" customHeight="1" x14ac:dyDescent="0.3">
      <c r="AE675" s="5" t="s">
        <v>670</v>
      </c>
      <c r="AF675" s="5" t="s">
        <v>3753</v>
      </c>
      <c r="AG675" s="6" t="s">
        <v>3036</v>
      </c>
      <c r="AH675" s="6" t="s">
        <v>4133</v>
      </c>
      <c r="AI675" s="7">
        <f>IFERROR(RANK('Ref. Chile'!H674,'Ref. Chile'!H:H,0)+COUNTIF('Ref. Chile'!$H$7:'Ref. Chile'!H674,'Ref. Chile'!H674)-1,"")</f>
        <v>2158</v>
      </c>
      <c r="AJ675" s="7">
        <f>IFERROR(RANK('Ref. Chile'!I674,'Ref. Chile'!I:I,0)+COUNTIF('Ref. Chile'!$I$7:'Ref. Chile'!I674,'Ref. Chile'!I674)-1,"")</f>
        <v>2568</v>
      </c>
      <c r="AK675" s="7">
        <f>IFERROR(RANK('Ref. Chile'!J674,'Ref. Chile'!J:J,0)+COUNTIF('Ref. Chile'!$J$7:'Ref. Chile'!J674,'Ref. Chile'!J674)-1,"")</f>
        <v>2337</v>
      </c>
      <c r="AL675" s="7">
        <f>IFERROR(RANK('Ref. Chile'!K674,'Ref. Chile'!K:K,0)+COUNTIF('Ref. Chile'!$K$7:'Ref. Chile'!K674,'Ref. Chile'!K674)-1,"")</f>
        <v>2506</v>
      </c>
      <c r="AM675" s="7">
        <f>IFERROR(RANK('Ref. Chile'!L674,'Ref. Chile'!L:L,0)+COUNTIF('Ref. Chile'!$L$7:'Ref. Chile'!L674,'Ref. Chile'!L674)-1,"")</f>
        <v>2179</v>
      </c>
      <c r="AN675" s="7">
        <f>IFERROR(RANK('Ref. Chile'!M674,'Ref. Chile'!M:M,0)+COUNTIF('Ref. Chile'!$M$7:'Ref. Chile'!M674,'Ref. Chile'!M674)-1,"")</f>
        <v>2329</v>
      </c>
      <c r="AO675" s="7">
        <f>IFERROR(RANK('Ref. Chile'!H674,'Ref. Chile'!H:H,1)+COUNTIF('Ref. Chile'!$H$7:'Ref. Chile'!H674,'Ref. Chile'!H674)-1,"")</f>
        <v>645</v>
      </c>
      <c r="AP675" s="7">
        <f>IFERROR(RANK('Ref. Chile'!I674,'Ref. Chile'!I:I,1)+COUNTIF('Ref. Chile'!$I$7:'Ref. Chile'!I674,'Ref. Chile'!I674)-1,"")</f>
        <v>185</v>
      </c>
      <c r="AQ675" s="7">
        <f>IFERROR(RANK('Ref. Chile'!J674,'Ref. Chile'!J:J,1)+COUNTIF('Ref. Chile'!$J$7:'Ref. Chile'!J674,'Ref. Chile'!J674)-1,"")</f>
        <v>233</v>
      </c>
    </row>
    <row r="676" spans="31:43" ht="17.25" customHeight="1" x14ac:dyDescent="0.3">
      <c r="AE676" s="5" t="s">
        <v>671</v>
      </c>
      <c r="AF676" s="5" t="s">
        <v>3754</v>
      </c>
      <c r="AG676" s="6" t="s">
        <v>3036</v>
      </c>
      <c r="AH676" s="6" t="s">
        <v>4134</v>
      </c>
      <c r="AI676" s="7">
        <f>IFERROR(RANK('Ref. Chile'!H675,'Ref. Chile'!H:H,0)+COUNTIF('Ref. Chile'!$H$7:'Ref. Chile'!H675,'Ref. Chile'!H675)-1,"")</f>
        <v>2156</v>
      </c>
      <c r="AJ676" s="7">
        <f>IFERROR(RANK('Ref. Chile'!I675,'Ref. Chile'!I:I,0)+COUNTIF('Ref. Chile'!$I$7:'Ref. Chile'!I675,'Ref. Chile'!I675)-1,"")</f>
        <v>2567</v>
      </c>
      <c r="AK676" s="7">
        <f>IFERROR(RANK('Ref. Chile'!J675,'Ref. Chile'!J:J,0)+COUNTIF('Ref. Chile'!$J$7:'Ref. Chile'!J675,'Ref. Chile'!J675)-1,"")</f>
        <v>2336</v>
      </c>
      <c r="AL676" s="7">
        <f>IFERROR(RANK('Ref. Chile'!K675,'Ref. Chile'!K:K,0)+COUNTIF('Ref. Chile'!$K$7:'Ref. Chile'!K675,'Ref. Chile'!K675)-1,"")</f>
        <v>2505</v>
      </c>
      <c r="AM676" s="7">
        <f>IFERROR(RANK('Ref. Chile'!L675,'Ref. Chile'!L:L,0)+COUNTIF('Ref. Chile'!$L$7:'Ref. Chile'!L675,'Ref. Chile'!L675)-1,"")</f>
        <v>2177</v>
      </c>
      <c r="AN676" s="7">
        <f>IFERROR(RANK('Ref. Chile'!M675,'Ref. Chile'!M:M,0)+COUNTIF('Ref. Chile'!$M$7:'Ref. Chile'!M675,'Ref. Chile'!M675)-1,"")</f>
        <v>2328</v>
      </c>
      <c r="AO676" s="7">
        <f>IFERROR(RANK('Ref. Chile'!H675,'Ref. Chile'!H:H,1)+COUNTIF('Ref. Chile'!$H$7:'Ref. Chile'!H675,'Ref. Chile'!H675)-1,"")</f>
        <v>647</v>
      </c>
      <c r="AP676" s="7">
        <f>IFERROR(RANK('Ref. Chile'!I675,'Ref. Chile'!I:I,1)+COUNTIF('Ref. Chile'!$I$7:'Ref. Chile'!I675,'Ref. Chile'!I675)-1,"")</f>
        <v>186</v>
      </c>
      <c r="AQ676" s="7">
        <f>IFERROR(RANK('Ref. Chile'!J675,'Ref. Chile'!J:J,1)+COUNTIF('Ref. Chile'!$J$7:'Ref. Chile'!J675,'Ref. Chile'!J675)-1,"")</f>
        <v>234</v>
      </c>
    </row>
    <row r="677" spans="31:43" ht="17.25" customHeight="1" x14ac:dyDescent="0.3">
      <c r="AE677" s="5" t="s">
        <v>672</v>
      </c>
      <c r="AF677" s="5" t="s">
        <v>3755</v>
      </c>
      <c r="AG677" s="6" t="s">
        <v>3037</v>
      </c>
      <c r="AH677" s="6" t="s">
        <v>4092</v>
      </c>
      <c r="AI677" s="7">
        <f>IFERROR(RANK('Ref. Chile'!H676,'Ref. Chile'!H:H,0)+COUNTIF('Ref. Chile'!$H$7:'Ref. Chile'!H676,'Ref. Chile'!H676)-1,"")</f>
        <v>1856</v>
      </c>
      <c r="AJ677" s="7">
        <f>IFERROR(RANK('Ref. Chile'!I676,'Ref. Chile'!I:I,0)+COUNTIF('Ref. Chile'!$I$7:'Ref. Chile'!I676,'Ref. Chile'!I676)-1,"")</f>
        <v>1610</v>
      </c>
      <c r="AK677" s="7">
        <f>IFERROR(RANK('Ref. Chile'!J676,'Ref. Chile'!J:J,0)+COUNTIF('Ref. Chile'!$J$7:'Ref. Chile'!J676,'Ref. Chile'!J676)-1,"")</f>
        <v>1139</v>
      </c>
      <c r="AL677" s="7">
        <f>IFERROR(RANK('Ref. Chile'!K676,'Ref. Chile'!K:K,0)+COUNTIF('Ref. Chile'!$K$7:'Ref. Chile'!K676,'Ref. Chile'!K676)-1,"")</f>
        <v>2027</v>
      </c>
      <c r="AM677" s="7">
        <f>IFERROR(RANK('Ref. Chile'!L676,'Ref. Chile'!L:L,0)+COUNTIF('Ref. Chile'!$L$7:'Ref. Chile'!L676,'Ref. Chile'!L676)-1,"")</f>
        <v>1719</v>
      </c>
      <c r="AN677" s="7">
        <f>IFERROR(RANK('Ref. Chile'!M676,'Ref. Chile'!M:M,0)+COUNTIF('Ref. Chile'!$M$7:'Ref. Chile'!M676,'Ref. Chile'!M676)-1,"")</f>
        <v>1731</v>
      </c>
      <c r="AO677" s="7">
        <f>IFERROR(RANK('Ref. Chile'!H676,'Ref. Chile'!H:H,1)+COUNTIF('Ref. Chile'!$H$7:'Ref. Chile'!H676,'Ref. Chile'!H676)-1,"")</f>
        <v>947</v>
      </c>
      <c r="AP677" s="7">
        <f>IFERROR(RANK('Ref. Chile'!I676,'Ref. Chile'!I:I,1)+COUNTIF('Ref. Chile'!$I$7:'Ref. Chile'!I676,'Ref. Chile'!I676)-1,"")</f>
        <v>1143</v>
      </c>
      <c r="AQ677" s="7">
        <f>IFERROR(RANK('Ref. Chile'!J676,'Ref. Chile'!J:J,1)+COUNTIF('Ref. Chile'!$J$7:'Ref. Chile'!J676,'Ref. Chile'!J676)-1,"")</f>
        <v>1431</v>
      </c>
    </row>
    <row r="678" spans="31:43" ht="17.25" customHeight="1" x14ac:dyDescent="0.3">
      <c r="AE678" s="5" t="s">
        <v>673</v>
      </c>
      <c r="AF678" s="5" t="s">
        <v>3756</v>
      </c>
      <c r="AG678" s="6" t="s">
        <v>3037</v>
      </c>
      <c r="AH678" s="6" t="s">
        <v>4093</v>
      </c>
      <c r="AI678" s="7">
        <f>IFERROR(RANK('Ref. Chile'!H677,'Ref. Chile'!H:H,0)+COUNTIF('Ref. Chile'!$H$7:'Ref. Chile'!H677,'Ref. Chile'!H677)-1,"")</f>
        <v>1849</v>
      </c>
      <c r="AJ678" s="7">
        <f>IFERROR(RANK('Ref. Chile'!I677,'Ref. Chile'!I:I,0)+COUNTIF('Ref. Chile'!$I$7:'Ref. Chile'!I677,'Ref. Chile'!I677)-1,"")</f>
        <v>1567</v>
      </c>
      <c r="AK678" s="7">
        <f>IFERROR(RANK('Ref. Chile'!J677,'Ref. Chile'!J:J,0)+COUNTIF('Ref. Chile'!$J$7:'Ref. Chile'!J677,'Ref. Chile'!J677)-1,"")</f>
        <v>968</v>
      </c>
      <c r="AL678" s="7">
        <f>IFERROR(RANK('Ref. Chile'!K677,'Ref. Chile'!K:K,0)+COUNTIF('Ref. Chile'!$K$7:'Ref. Chile'!K677,'Ref. Chile'!K677)-1,"")</f>
        <v>2025</v>
      </c>
      <c r="AM678" s="7">
        <f>IFERROR(RANK('Ref. Chile'!L677,'Ref. Chile'!L:L,0)+COUNTIF('Ref. Chile'!$L$7:'Ref. Chile'!L677,'Ref. Chile'!L677)-1,"")</f>
        <v>1697</v>
      </c>
      <c r="AN678" s="7">
        <f>IFERROR(RANK('Ref. Chile'!M677,'Ref. Chile'!M:M,0)+COUNTIF('Ref. Chile'!$M$7:'Ref. Chile'!M677,'Ref. Chile'!M677)-1,"")</f>
        <v>1636</v>
      </c>
      <c r="AO678" s="7">
        <f>IFERROR(RANK('Ref. Chile'!H677,'Ref. Chile'!H:H,1)+COUNTIF('Ref. Chile'!$H$7:'Ref. Chile'!H677,'Ref. Chile'!H677)-1,"")</f>
        <v>954</v>
      </c>
      <c r="AP678" s="7">
        <f>IFERROR(RANK('Ref. Chile'!I677,'Ref. Chile'!I:I,1)+COUNTIF('Ref. Chile'!$I$7:'Ref. Chile'!I677,'Ref. Chile'!I677)-1,"")</f>
        <v>1186</v>
      </c>
      <c r="AQ678" s="7">
        <f>IFERROR(RANK('Ref. Chile'!J677,'Ref. Chile'!J:J,1)+COUNTIF('Ref. Chile'!$J$7:'Ref. Chile'!J677,'Ref. Chile'!J677)-1,"")</f>
        <v>1602</v>
      </c>
    </row>
    <row r="679" spans="31:43" ht="17.25" customHeight="1" x14ac:dyDescent="0.3">
      <c r="AE679" s="5" t="s">
        <v>674</v>
      </c>
      <c r="AF679" s="5" t="s">
        <v>3757</v>
      </c>
      <c r="AG679" s="6" t="s">
        <v>3037</v>
      </c>
      <c r="AH679" s="6" t="s">
        <v>4116</v>
      </c>
      <c r="AI679" s="7">
        <f>IFERROR(RANK('Ref. Chile'!H678,'Ref. Chile'!H:H,0)+COUNTIF('Ref. Chile'!$H$7:'Ref. Chile'!H678,'Ref. Chile'!H678)-1,"")</f>
        <v>1844</v>
      </c>
      <c r="AJ679" s="7">
        <f>IFERROR(RANK('Ref. Chile'!I678,'Ref. Chile'!I:I,0)+COUNTIF('Ref. Chile'!$I$7:'Ref. Chile'!I678,'Ref. Chile'!I678)-1,"")</f>
        <v>1557</v>
      </c>
      <c r="AK679" s="7">
        <f>IFERROR(RANK('Ref. Chile'!J678,'Ref. Chile'!J:J,0)+COUNTIF('Ref. Chile'!$J$7:'Ref. Chile'!J678,'Ref. Chile'!J678)-1,"")</f>
        <v>926</v>
      </c>
      <c r="AL679" s="7">
        <f>IFERROR(RANK('Ref. Chile'!K678,'Ref. Chile'!K:K,0)+COUNTIF('Ref. Chile'!$K$7:'Ref. Chile'!K678,'Ref. Chile'!K678)-1,"")</f>
        <v>2021</v>
      </c>
      <c r="AM679" s="7">
        <f>IFERROR(RANK('Ref. Chile'!L678,'Ref. Chile'!L:L,0)+COUNTIF('Ref. Chile'!$L$7:'Ref. Chile'!L678,'Ref. Chile'!L678)-1,"")</f>
        <v>1684</v>
      </c>
      <c r="AN679" s="7">
        <f>IFERROR(RANK('Ref. Chile'!M678,'Ref. Chile'!M:M,0)+COUNTIF('Ref. Chile'!$M$7:'Ref. Chile'!M678,'Ref. Chile'!M678)-1,"")</f>
        <v>1466</v>
      </c>
      <c r="AO679" s="7">
        <f>IFERROR(RANK('Ref. Chile'!H678,'Ref. Chile'!H:H,1)+COUNTIF('Ref. Chile'!$H$7:'Ref. Chile'!H678,'Ref. Chile'!H678)-1,"")</f>
        <v>959</v>
      </c>
      <c r="AP679" s="7">
        <f>IFERROR(RANK('Ref. Chile'!I678,'Ref. Chile'!I:I,1)+COUNTIF('Ref. Chile'!$I$7:'Ref. Chile'!I678,'Ref. Chile'!I678)-1,"")</f>
        <v>1196</v>
      </c>
      <c r="AQ679" s="7">
        <f>IFERROR(RANK('Ref. Chile'!J678,'Ref. Chile'!J:J,1)+COUNTIF('Ref. Chile'!$J$7:'Ref. Chile'!J678,'Ref. Chile'!J678)-1,"")</f>
        <v>1644</v>
      </c>
    </row>
    <row r="680" spans="31:43" ht="17.25" customHeight="1" x14ac:dyDescent="0.3">
      <c r="AE680" s="5" t="s">
        <v>675</v>
      </c>
      <c r="AF680" s="5" t="s">
        <v>3758</v>
      </c>
      <c r="AG680" s="6" t="s">
        <v>3037</v>
      </c>
      <c r="AH680" s="6" t="s">
        <v>4102</v>
      </c>
      <c r="AI680" s="7">
        <f>IFERROR(RANK('Ref. Chile'!H679,'Ref. Chile'!H:H,0)+COUNTIF('Ref. Chile'!$H$7:'Ref. Chile'!H679,'Ref. Chile'!H679)-1,"")</f>
        <v>1858</v>
      </c>
      <c r="AJ680" s="7">
        <f>IFERROR(RANK('Ref. Chile'!I679,'Ref. Chile'!I:I,0)+COUNTIF('Ref. Chile'!$I$7:'Ref. Chile'!I679,'Ref. Chile'!I679)-1,"")</f>
        <v>1619</v>
      </c>
      <c r="AK680" s="7">
        <f>IFERROR(RANK('Ref. Chile'!J679,'Ref. Chile'!J:J,0)+COUNTIF('Ref. Chile'!$J$7:'Ref. Chile'!J679,'Ref. Chile'!J679)-1,"")</f>
        <v>1234</v>
      </c>
      <c r="AL680" s="7">
        <f>IFERROR(RANK('Ref. Chile'!K679,'Ref. Chile'!K:K,0)+COUNTIF('Ref. Chile'!$K$7:'Ref. Chile'!K679,'Ref. Chile'!K679)-1,"")</f>
        <v>2028</v>
      </c>
      <c r="AM680" s="7">
        <f>IFERROR(RANK('Ref. Chile'!L679,'Ref. Chile'!L:L,0)+COUNTIF('Ref. Chile'!$L$7:'Ref. Chile'!L679,'Ref. Chile'!L679)-1,"")</f>
        <v>1723</v>
      </c>
      <c r="AN680" s="7">
        <f>IFERROR(RANK('Ref. Chile'!M679,'Ref. Chile'!M:M,0)+COUNTIF('Ref. Chile'!$M$7:'Ref. Chile'!M679,'Ref. Chile'!M679)-1,"")</f>
        <v>1739</v>
      </c>
      <c r="AO680" s="7">
        <f>IFERROR(RANK('Ref. Chile'!H679,'Ref. Chile'!H:H,1)+COUNTIF('Ref. Chile'!$H$7:'Ref. Chile'!H679,'Ref. Chile'!H679)-1,"")</f>
        <v>945</v>
      </c>
      <c r="AP680" s="7">
        <f>IFERROR(RANK('Ref. Chile'!I679,'Ref. Chile'!I:I,1)+COUNTIF('Ref. Chile'!$I$7:'Ref. Chile'!I679,'Ref. Chile'!I679)-1,"")</f>
        <v>1134</v>
      </c>
      <c r="AQ680" s="7">
        <f>IFERROR(RANK('Ref. Chile'!J679,'Ref. Chile'!J:J,1)+COUNTIF('Ref. Chile'!$J$7:'Ref. Chile'!J679,'Ref. Chile'!J679)-1,"")</f>
        <v>1336</v>
      </c>
    </row>
    <row r="681" spans="31:43" ht="17.25" customHeight="1" x14ac:dyDescent="0.3">
      <c r="AE681" s="5" t="s">
        <v>676</v>
      </c>
      <c r="AF681" s="5" t="s">
        <v>3759</v>
      </c>
      <c r="AG681" s="6" t="s">
        <v>3037</v>
      </c>
      <c r="AH681" s="6" t="s">
        <v>4162</v>
      </c>
      <c r="AI681" s="7">
        <f>IFERROR(RANK('Ref. Chile'!H680,'Ref. Chile'!H:H,0)+COUNTIF('Ref. Chile'!$H$7:'Ref. Chile'!H680,'Ref. Chile'!H680)-1,"")</f>
        <v>1836</v>
      </c>
      <c r="AJ681" s="7">
        <f>IFERROR(RANK('Ref. Chile'!I680,'Ref. Chile'!I:I,0)+COUNTIF('Ref. Chile'!$I$7:'Ref. Chile'!I680,'Ref. Chile'!I680)-1,"")</f>
        <v>1533</v>
      </c>
      <c r="AK681" s="7">
        <f>IFERROR(RANK('Ref. Chile'!J680,'Ref. Chile'!J:J,0)+COUNTIF('Ref. Chile'!$J$7:'Ref. Chile'!J680,'Ref. Chile'!J680)-1,"")</f>
        <v>835</v>
      </c>
      <c r="AL681" s="7">
        <f>IFERROR(RANK('Ref. Chile'!K680,'Ref. Chile'!K:K,0)+COUNTIF('Ref. Chile'!$K$7:'Ref. Chile'!K680,'Ref. Chile'!K680)-1,"")</f>
        <v>2016</v>
      </c>
      <c r="AM681" s="7">
        <f>IFERROR(RANK('Ref. Chile'!L680,'Ref. Chile'!L:L,0)+COUNTIF('Ref. Chile'!$L$7:'Ref. Chile'!L680,'Ref. Chile'!L680)-1,"")</f>
        <v>1661</v>
      </c>
      <c r="AN681" s="7">
        <f>IFERROR(RANK('Ref. Chile'!M680,'Ref. Chile'!M:M,0)+COUNTIF('Ref. Chile'!$M$7:'Ref. Chile'!M680,'Ref. Chile'!M680)-1,"")</f>
        <v>1309</v>
      </c>
      <c r="AO681" s="7">
        <f>IFERROR(RANK('Ref. Chile'!H680,'Ref. Chile'!H:H,1)+COUNTIF('Ref. Chile'!$H$7:'Ref. Chile'!H680,'Ref. Chile'!H680)-1,"")</f>
        <v>967</v>
      </c>
      <c r="AP681" s="7">
        <f>IFERROR(RANK('Ref. Chile'!I680,'Ref. Chile'!I:I,1)+COUNTIF('Ref. Chile'!$I$7:'Ref. Chile'!I680,'Ref. Chile'!I680)-1,"")</f>
        <v>1220</v>
      </c>
      <c r="AQ681" s="7">
        <f>IFERROR(RANK('Ref. Chile'!J680,'Ref. Chile'!J:J,1)+COUNTIF('Ref. Chile'!$J$7:'Ref. Chile'!J680,'Ref. Chile'!J680)-1,"")</f>
        <v>1735</v>
      </c>
    </row>
    <row r="682" spans="31:43" ht="17.25" customHeight="1" x14ac:dyDescent="0.3">
      <c r="AE682" s="5" t="s">
        <v>677</v>
      </c>
      <c r="AF682" s="5" t="s">
        <v>3760</v>
      </c>
      <c r="AG682" s="6" t="s">
        <v>3037</v>
      </c>
      <c r="AH682" s="6" t="s">
        <v>4128</v>
      </c>
      <c r="AI682" s="7">
        <f>IFERROR(RANK('Ref. Chile'!H681,'Ref. Chile'!H:H,0)+COUNTIF('Ref. Chile'!$H$7:'Ref. Chile'!H681,'Ref. Chile'!H681)-1,"")</f>
        <v>1853</v>
      </c>
      <c r="AJ682" s="7">
        <f>IFERROR(RANK('Ref. Chile'!I681,'Ref. Chile'!I:I,0)+COUNTIF('Ref. Chile'!$I$7:'Ref. Chile'!I681,'Ref. Chile'!I681)-1,"")</f>
        <v>1594</v>
      </c>
      <c r="AK682" s="7">
        <f>IFERROR(RANK('Ref. Chile'!J681,'Ref. Chile'!J:J,0)+COUNTIF('Ref. Chile'!$J$7:'Ref. Chile'!J681,'Ref. Chile'!J681)-1,"")</f>
        <v>1126</v>
      </c>
      <c r="AL682" s="7">
        <f>IFERROR(RANK('Ref. Chile'!K681,'Ref. Chile'!K:K,0)+COUNTIF('Ref. Chile'!$K$7:'Ref. Chile'!K681,'Ref. Chile'!K681)-1,"")</f>
        <v>2026</v>
      </c>
      <c r="AM682" s="7">
        <f>IFERROR(RANK('Ref. Chile'!L681,'Ref. Chile'!L:L,0)+COUNTIF('Ref. Chile'!$L$7:'Ref. Chile'!L681,'Ref. Chile'!L681)-1,"")</f>
        <v>1713</v>
      </c>
      <c r="AN682" s="7">
        <f>IFERROR(RANK('Ref. Chile'!M681,'Ref. Chile'!M:M,0)+COUNTIF('Ref. Chile'!$M$7:'Ref. Chile'!M681,'Ref. Chile'!M681)-1,"")</f>
        <v>1705</v>
      </c>
      <c r="AO682" s="7">
        <f>IFERROR(RANK('Ref. Chile'!H681,'Ref. Chile'!H:H,1)+COUNTIF('Ref. Chile'!$H$7:'Ref. Chile'!H681,'Ref. Chile'!H681)-1,"")</f>
        <v>950</v>
      </c>
      <c r="AP682" s="7">
        <f>IFERROR(RANK('Ref. Chile'!I681,'Ref. Chile'!I:I,1)+COUNTIF('Ref. Chile'!$I$7:'Ref. Chile'!I681,'Ref. Chile'!I681)-1,"")</f>
        <v>1159</v>
      </c>
      <c r="AQ682" s="7">
        <f>IFERROR(RANK('Ref. Chile'!J681,'Ref. Chile'!J:J,1)+COUNTIF('Ref. Chile'!$J$7:'Ref. Chile'!J681,'Ref. Chile'!J681)-1,"")</f>
        <v>1444</v>
      </c>
    </row>
    <row r="683" spans="31:43" ht="17.25" customHeight="1" x14ac:dyDescent="0.3">
      <c r="AE683" s="5" t="s">
        <v>678</v>
      </c>
      <c r="AF683" s="5" t="s">
        <v>3761</v>
      </c>
      <c r="AG683" s="6" t="s">
        <v>3037</v>
      </c>
      <c r="AH683" s="6" t="s">
        <v>4129</v>
      </c>
      <c r="AI683" s="7">
        <f>IFERROR(RANK('Ref. Chile'!H682,'Ref. Chile'!H:H,0)+COUNTIF('Ref. Chile'!$H$7:'Ref. Chile'!H682,'Ref. Chile'!H682)-1,"")</f>
        <v>1848</v>
      </c>
      <c r="AJ683" s="7">
        <f>IFERROR(RANK('Ref. Chile'!I682,'Ref. Chile'!I:I,0)+COUNTIF('Ref. Chile'!$I$7:'Ref. Chile'!I682,'Ref. Chile'!I682)-1,"")</f>
        <v>1561</v>
      </c>
      <c r="AK683" s="7">
        <f>IFERROR(RANK('Ref. Chile'!J682,'Ref. Chile'!J:J,0)+COUNTIF('Ref. Chile'!$J$7:'Ref. Chile'!J682,'Ref. Chile'!J682)-1,"")</f>
        <v>944</v>
      </c>
      <c r="AL683" s="7">
        <f>IFERROR(RANK('Ref. Chile'!K682,'Ref. Chile'!K:K,0)+COUNTIF('Ref. Chile'!$K$7:'Ref. Chile'!K682,'Ref. Chile'!K682)-1,"")</f>
        <v>2024</v>
      </c>
      <c r="AM683" s="7">
        <f>IFERROR(RANK('Ref. Chile'!L682,'Ref. Chile'!L:L,0)+COUNTIF('Ref. Chile'!$L$7:'Ref. Chile'!L682,'Ref. Chile'!L682)-1,"")</f>
        <v>1688</v>
      </c>
      <c r="AN683" s="7">
        <f>IFERROR(RANK('Ref. Chile'!M682,'Ref. Chile'!M:M,0)+COUNTIF('Ref. Chile'!$M$7:'Ref. Chile'!M682,'Ref. Chile'!M682)-1,"")</f>
        <v>1482</v>
      </c>
      <c r="AO683" s="7">
        <f>IFERROR(RANK('Ref. Chile'!H682,'Ref. Chile'!H:H,1)+COUNTIF('Ref. Chile'!$H$7:'Ref. Chile'!H682,'Ref. Chile'!H682)-1,"")</f>
        <v>955</v>
      </c>
      <c r="AP683" s="7">
        <f>IFERROR(RANK('Ref. Chile'!I682,'Ref. Chile'!I:I,1)+COUNTIF('Ref. Chile'!$I$7:'Ref. Chile'!I682,'Ref. Chile'!I682)-1,"")</f>
        <v>1192</v>
      </c>
      <c r="AQ683" s="7">
        <f>IFERROR(RANK('Ref. Chile'!J682,'Ref. Chile'!J:J,1)+COUNTIF('Ref. Chile'!$J$7:'Ref. Chile'!J682,'Ref. Chile'!J682)-1,"")</f>
        <v>1626</v>
      </c>
    </row>
    <row r="684" spans="31:43" ht="17.25" customHeight="1" x14ac:dyDescent="0.3">
      <c r="AE684" s="5" t="s">
        <v>679</v>
      </c>
      <c r="AF684" s="5" t="s">
        <v>3762</v>
      </c>
      <c r="AG684" s="6" t="s">
        <v>3037</v>
      </c>
      <c r="AH684" s="6" t="s">
        <v>4130</v>
      </c>
      <c r="AI684" s="7">
        <f>IFERROR(RANK('Ref. Chile'!H683,'Ref. Chile'!H:H,0)+COUNTIF('Ref. Chile'!$H$7:'Ref. Chile'!H683,'Ref. Chile'!H683)-1,"")</f>
        <v>1840</v>
      </c>
      <c r="AJ684" s="7">
        <f>IFERROR(RANK('Ref. Chile'!I683,'Ref. Chile'!I:I,0)+COUNTIF('Ref. Chile'!$I$7:'Ref. Chile'!I683,'Ref. Chile'!I683)-1,"")</f>
        <v>1545</v>
      </c>
      <c r="AK684" s="7">
        <f>IFERROR(RANK('Ref. Chile'!J683,'Ref. Chile'!J:J,0)+COUNTIF('Ref. Chile'!$J$7:'Ref. Chile'!J683,'Ref. Chile'!J683)-1,"")</f>
        <v>884</v>
      </c>
      <c r="AL684" s="7">
        <f>IFERROR(RANK('Ref. Chile'!K683,'Ref. Chile'!K:K,0)+COUNTIF('Ref. Chile'!$K$7:'Ref. Chile'!K683,'Ref. Chile'!K683)-1,"")</f>
        <v>2019</v>
      </c>
      <c r="AM684" s="7">
        <f>IFERROR(RANK('Ref. Chile'!L683,'Ref. Chile'!L:L,0)+COUNTIF('Ref. Chile'!$L$7:'Ref. Chile'!L683,'Ref. Chile'!L683)-1,"")</f>
        <v>1676</v>
      </c>
      <c r="AN684" s="7">
        <f>IFERROR(RANK('Ref. Chile'!M683,'Ref. Chile'!M:M,0)+COUNTIF('Ref. Chile'!$M$7:'Ref. Chile'!M683,'Ref. Chile'!M683)-1,"")</f>
        <v>1413</v>
      </c>
      <c r="AO684" s="7">
        <f>IFERROR(RANK('Ref. Chile'!H683,'Ref. Chile'!H:H,1)+COUNTIF('Ref. Chile'!$H$7:'Ref. Chile'!H683,'Ref. Chile'!H683)-1,"")</f>
        <v>963</v>
      </c>
      <c r="AP684" s="7">
        <f>IFERROR(RANK('Ref. Chile'!I683,'Ref. Chile'!I:I,1)+COUNTIF('Ref. Chile'!$I$7:'Ref. Chile'!I683,'Ref. Chile'!I683)-1,"")</f>
        <v>1208</v>
      </c>
      <c r="AQ684" s="7">
        <f>IFERROR(RANK('Ref. Chile'!J683,'Ref. Chile'!J:J,1)+COUNTIF('Ref. Chile'!$J$7:'Ref. Chile'!J683,'Ref. Chile'!J683)-1,"")</f>
        <v>1686</v>
      </c>
    </row>
    <row r="685" spans="31:43" ht="17.25" customHeight="1" x14ac:dyDescent="0.3">
      <c r="AE685" s="5" t="s">
        <v>680</v>
      </c>
      <c r="AF685" s="5" t="s">
        <v>3763</v>
      </c>
      <c r="AG685" s="6" t="s">
        <v>3037</v>
      </c>
      <c r="AH685" s="6" t="s">
        <v>4131</v>
      </c>
      <c r="AI685" s="7">
        <f>IFERROR(RANK('Ref. Chile'!H684,'Ref. Chile'!H:H,0)+COUNTIF('Ref. Chile'!$H$7:'Ref. Chile'!H684,'Ref. Chile'!H684)-1,"")</f>
        <v>1846</v>
      </c>
      <c r="AJ685" s="7">
        <f>IFERROR(RANK('Ref. Chile'!I684,'Ref. Chile'!I:I,0)+COUNTIF('Ref. Chile'!$I$7:'Ref. Chile'!I684,'Ref. Chile'!I684)-1,"")</f>
        <v>1558</v>
      </c>
      <c r="AK685" s="7">
        <f>IFERROR(RANK('Ref. Chile'!J684,'Ref. Chile'!J:J,0)+COUNTIF('Ref. Chile'!$J$7:'Ref. Chile'!J684,'Ref. Chile'!J684)-1,"")</f>
        <v>927</v>
      </c>
      <c r="AL685" s="7">
        <f>IFERROR(RANK('Ref. Chile'!K684,'Ref. Chile'!K:K,0)+COUNTIF('Ref. Chile'!$K$7:'Ref. Chile'!K684,'Ref. Chile'!K684)-1,"")</f>
        <v>2022</v>
      </c>
      <c r="AM685" s="7">
        <f>IFERROR(RANK('Ref. Chile'!L684,'Ref. Chile'!L:L,0)+COUNTIF('Ref. Chile'!$L$7:'Ref. Chile'!L684,'Ref. Chile'!L684)-1,"")</f>
        <v>1685</v>
      </c>
      <c r="AN685" s="7">
        <f>IFERROR(RANK('Ref. Chile'!M684,'Ref. Chile'!M:M,0)+COUNTIF('Ref. Chile'!$M$7:'Ref. Chile'!M684,'Ref. Chile'!M684)-1,"")</f>
        <v>1467</v>
      </c>
      <c r="AO685" s="7">
        <f>IFERROR(RANK('Ref. Chile'!H684,'Ref. Chile'!H:H,1)+COUNTIF('Ref. Chile'!$H$7:'Ref. Chile'!H684,'Ref. Chile'!H684)-1,"")</f>
        <v>957</v>
      </c>
      <c r="AP685" s="7">
        <f>IFERROR(RANK('Ref. Chile'!I684,'Ref. Chile'!I:I,1)+COUNTIF('Ref. Chile'!$I$7:'Ref. Chile'!I684,'Ref. Chile'!I684)-1,"")</f>
        <v>1195</v>
      </c>
      <c r="AQ685" s="7">
        <f>IFERROR(RANK('Ref. Chile'!J684,'Ref. Chile'!J:J,1)+COUNTIF('Ref. Chile'!$J$7:'Ref. Chile'!J684,'Ref. Chile'!J684)-1,"")</f>
        <v>1643</v>
      </c>
    </row>
    <row r="686" spans="31:43" ht="17.25" customHeight="1" x14ac:dyDescent="0.3">
      <c r="AE686" s="5" t="s">
        <v>681</v>
      </c>
      <c r="AF686" s="5" t="s">
        <v>3764</v>
      </c>
      <c r="AG686" s="6" t="s">
        <v>3037</v>
      </c>
      <c r="AH686" s="6" t="s">
        <v>4132</v>
      </c>
      <c r="AI686" s="7">
        <f>IFERROR(RANK('Ref. Chile'!H685,'Ref. Chile'!H:H,0)+COUNTIF('Ref. Chile'!$H$7:'Ref. Chile'!H685,'Ref. Chile'!H685)-1,"")</f>
        <v>1842</v>
      </c>
      <c r="AJ686" s="7">
        <f>IFERROR(RANK('Ref. Chile'!I685,'Ref. Chile'!I:I,0)+COUNTIF('Ref. Chile'!$I$7:'Ref. Chile'!I685,'Ref. Chile'!I685)-1,"")</f>
        <v>1550</v>
      </c>
      <c r="AK686" s="7">
        <f>IFERROR(RANK('Ref. Chile'!J685,'Ref. Chile'!J:J,0)+COUNTIF('Ref. Chile'!$J$7:'Ref. Chile'!J685,'Ref. Chile'!J685)-1,"")</f>
        <v>896</v>
      </c>
      <c r="AL686" s="7">
        <f>IFERROR(RANK('Ref. Chile'!K685,'Ref. Chile'!K:K,0)+COUNTIF('Ref. Chile'!$K$7:'Ref. Chile'!K685,'Ref. Chile'!K685)-1,"")</f>
        <v>2020</v>
      </c>
      <c r="AM686" s="7">
        <f>IFERROR(RANK('Ref. Chile'!L685,'Ref. Chile'!L:L,0)+COUNTIF('Ref. Chile'!$L$7:'Ref. Chile'!L685,'Ref. Chile'!L685)-1,"")</f>
        <v>1678</v>
      </c>
      <c r="AN686" s="7">
        <f>IFERROR(RANK('Ref. Chile'!M685,'Ref. Chile'!M:M,0)+COUNTIF('Ref. Chile'!$M$7:'Ref. Chile'!M685,'Ref. Chile'!M685)-1,"")</f>
        <v>1433</v>
      </c>
      <c r="AO686" s="7">
        <f>IFERROR(RANK('Ref. Chile'!H685,'Ref. Chile'!H:H,1)+COUNTIF('Ref. Chile'!$H$7:'Ref. Chile'!H685,'Ref. Chile'!H685)-1,"")</f>
        <v>961</v>
      </c>
      <c r="AP686" s="7">
        <f>IFERROR(RANK('Ref. Chile'!I685,'Ref. Chile'!I:I,1)+COUNTIF('Ref. Chile'!$I$7:'Ref. Chile'!I685,'Ref. Chile'!I685)-1,"")</f>
        <v>1203</v>
      </c>
      <c r="AQ686" s="7">
        <f>IFERROR(RANK('Ref. Chile'!J685,'Ref. Chile'!J:J,1)+COUNTIF('Ref. Chile'!$J$7:'Ref. Chile'!J685,'Ref. Chile'!J685)-1,"")</f>
        <v>1674</v>
      </c>
    </row>
    <row r="687" spans="31:43" ht="17.25" customHeight="1" x14ac:dyDescent="0.3">
      <c r="AE687" s="5" t="s">
        <v>682</v>
      </c>
      <c r="AF687" s="5" t="s">
        <v>3765</v>
      </c>
      <c r="AG687" s="6" t="s">
        <v>3037</v>
      </c>
      <c r="AH687" s="6" t="s">
        <v>4133</v>
      </c>
      <c r="AI687" s="7">
        <f>IFERROR(RANK('Ref. Chile'!H686,'Ref. Chile'!H:H,0)+COUNTIF('Ref. Chile'!$H$7:'Ref. Chile'!H686,'Ref. Chile'!H686)-1,"")</f>
        <v>1841</v>
      </c>
      <c r="AJ687" s="7">
        <f>IFERROR(RANK('Ref. Chile'!I686,'Ref. Chile'!I:I,0)+COUNTIF('Ref. Chile'!$I$7:'Ref. Chile'!I686,'Ref. Chile'!I686)-1,"")</f>
        <v>1544</v>
      </c>
      <c r="AK687" s="7">
        <f>IFERROR(RANK('Ref. Chile'!J686,'Ref. Chile'!J:J,0)+COUNTIF('Ref. Chile'!$J$7:'Ref. Chile'!J686,'Ref. Chile'!J686)-1,"")</f>
        <v>885</v>
      </c>
      <c r="AL687" s="7">
        <f>IFERROR(RANK('Ref. Chile'!K686,'Ref. Chile'!K:K,0)+COUNTIF('Ref. Chile'!$K$7:'Ref. Chile'!K686,'Ref. Chile'!K686)-1,"")</f>
        <v>2018</v>
      </c>
      <c r="AM687" s="7">
        <f>IFERROR(RANK('Ref. Chile'!L686,'Ref. Chile'!L:L,0)+COUNTIF('Ref. Chile'!$L$7:'Ref. Chile'!L686,'Ref. Chile'!L686)-1,"")</f>
        <v>1675</v>
      </c>
      <c r="AN687" s="7">
        <f>IFERROR(RANK('Ref. Chile'!M686,'Ref. Chile'!M:M,0)+COUNTIF('Ref. Chile'!$M$7:'Ref. Chile'!M686,'Ref. Chile'!M686)-1,"")</f>
        <v>1421</v>
      </c>
      <c r="AO687" s="7">
        <f>IFERROR(RANK('Ref. Chile'!H686,'Ref. Chile'!H:H,1)+COUNTIF('Ref. Chile'!$H$7:'Ref. Chile'!H686,'Ref. Chile'!H686)-1,"")</f>
        <v>962</v>
      </c>
      <c r="AP687" s="7">
        <f>IFERROR(RANK('Ref. Chile'!I686,'Ref. Chile'!I:I,1)+COUNTIF('Ref. Chile'!$I$7:'Ref. Chile'!I686,'Ref. Chile'!I686)-1,"")</f>
        <v>1209</v>
      </c>
      <c r="AQ687" s="7">
        <f>IFERROR(RANK('Ref. Chile'!J686,'Ref. Chile'!J:J,1)+COUNTIF('Ref. Chile'!$J$7:'Ref. Chile'!J686,'Ref. Chile'!J686)-1,"")</f>
        <v>1685</v>
      </c>
    </row>
    <row r="688" spans="31:43" ht="17.25" customHeight="1" x14ac:dyDescent="0.3">
      <c r="AE688" s="5" t="s">
        <v>683</v>
      </c>
      <c r="AF688" s="5" t="s">
        <v>3766</v>
      </c>
      <c r="AG688" s="6" t="s">
        <v>3037</v>
      </c>
      <c r="AH688" s="6" t="s">
        <v>4134</v>
      </c>
      <c r="AI688" s="7">
        <f>IFERROR(RANK('Ref. Chile'!H687,'Ref. Chile'!H:H,0)+COUNTIF('Ref. Chile'!$H$7:'Ref. Chile'!H687,'Ref. Chile'!H687)-1,"")</f>
        <v>1838</v>
      </c>
      <c r="AJ688" s="7">
        <f>IFERROR(RANK('Ref. Chile'!I687,'Ref. Chile'!I:I,0)+COUNTIF('Ref. Chile'!$I$7:'Ref. Chile'!I687,'Ref. Chile'!I687)-1,"")</f>
        <v>1541</v>
      </c>
      <c r="AK688" s="7">
        <f>IFERROR(RANK('Ref. Chile'!J687,'Ref. Chile'!J:J,0)+COUNTIF('Ref. Chile'!$J$7:'Ref. Chile'!J687,'Ref. Chile'!J687)-1,"")</f>
        <v>867</v>
      </c>
      <c r="AL688" s="7">
        <f>IFERROR(RANK('Ref. Chile'!K687,'Ref. Chile'!K:K,0)+COUNTIF('Ref. Chile'!$K$7:'Ref. Chile'!K687,'Ref. Chile'!K687)-1,"")</f>
        <v>2017</v>
      </c>
      <c r="AM688" s="7">
        <f>IFERROR(RANK('Ref. Chile'!L687,'Ref. Chile'!L:L,0)+COUNTIF('Ref. Chile'!$L$7:'Ref. Chile'!L687,'Ref. Chile'!L687)-1,"")</f>
        <v>1670</v>
      </c>
      <c r="AN688" s="7">
        <f>IFERROR(RANK('Ref. Chile'!M687,'Ref. Chile'!M:M,0)+COUNTIF('Ref. Chile'!$M$7:'Ref. Chile'!M687,'Ref. Chile'!M687)-1,"")</f>
        <v>1381</v>
      </c>
      <c r="AO688" s="7">
        <f>IFERROR(RANK('Ref. Chile'!H687,'Ref. Chile'!H:H,1)+COUNTIF('Ref. Chile'!$H$7:'Ref. Chile'!H687,'Ref. Chile'!H687)-1,"")</f>
        <v>965</v>
      </c>
      <c r="AP688" s="7">
        <f>IFERROR(RANK('Ref. Chile'!I687,'Ref. Chile'!I:I,1)+COUNTIF('Ref. Chile'!$I$7:'Ref. Chile'!I687,'Ref. Chile'!I687)-1,"")</f>
        <v>1212</v>
      </c>
      <c r="AQ688" s="7">
        <f>IFERROR(RANK('Ref. Chile'!J687,'Ref. Chile'!J:J,1)+COUNTIF('Ref. Chile'!$J$7:'Ref. Chile'!J687,'Ref. Chile'!J687)-1,"")</f>
        <v>1703</v>
      </c>
    </row>
    <row r="689" spans="31:43" ht="17.25" customHeight="1" x14ac:dyDescent="0.3">
      <c r="AE689" s="5" t="s">
        <v>684</v>
      </c>
      <c r="AF689" s="5" t="s">
        <v>3767</v>
      </c>
      <c r="AG689" s="6" t="s">
        <v>3038</v>
      </c>
      <c r="AH689" s="6" t="s">
        <v>4092</v>
      </c>
      <c r="AI689" s="7">
        <f>IFERROR(RANK('Ref. Chile'!H688,'Ref. Chile'!H:H,0)+COUNTIF('Ref. Chile'!$H$7:'Ref. Chile'!H688,'Ref. Chile'!H688)-1,"")</f>
        <v>1718</v>
      </c>
      <c r="AJ689" s="7">
        <f>IFERROR(RANK('Ref. Chile'!I688,'Ref. Chile'!I:I,0)+COUNTIF('Ref. Chile'!$I$7:'Ref. Chile'!I688,'Ref. Chile'!I688)-1,"")</f>
        <v>1238</v>
      </c>
      <c r="AK689" s="7">
        <f>IFERROR(RANK('Ref. Chile'!J688,'Ref. Chile'!J:J,0)+COUNTIF('Ref. Chile'!$J$7:'Ref. Chile'!J688,'Ref. Chile'!J688)-1,"")</f>
        <v>1606</v>
      </c>
      <c r="AL689" s="7">
        <f>IFERROR(RANK('Ref. Chile'!K688,'Ref. Chile'!K:K,0)+COUNTIF('Ref. Chile'!$K$7:'Ref. Chile'!K688,'Ref. Chile'!K688)-1,"")</f>
        <v>1807</v>
      </c>
      <c r="AM689" s="7">
        <f>IFERROR(RANK('Ref. Chile'!L688,'Ref. Chile'!L:L,0)+COUNTIF('Ref. Chile'!$L$7:'Ref. Chile'!L688,'Ref. Chile'!L688)-1,"")</f>
        <v>1475</v>
      </c>
      <c r="AN689" s="7">
        <f>IFERROR(RANK('Ref. Chile'!M688,'Ref. Chile'!M:M,0)+COUNTIF('Ref. Chile'!$M$7:'Ref. Chile'!M688,'Ref. Chile'!M688)-1,"")</f>
        <v>1624</v>
      </c>
      <c r="AO689" s="7">
        <f>IFERROR(RANK('Ref. Chile'!H688,'Ref. Chile'!H:H,1)+COUNTIF('Ref. Chile'!$H$7:'Ref. Chile'!H688,'Ref. Chile'!H688)-1,"")</f>
        <v>1085</v>
      </c>
      <c r="AP689" s="7">
        <f>IFERROR(RANK('Ref. Chile'!I688,'Ref. Chile'!I:I,1)+COUNTIF('Ref. Chile'!$I$7:'Ref. Chile'!I688,'Ref. Chile'!I688)-1,"")</f>
        <v>1515</v>
      </c>
      <c r="AQ689" s="7">
        <f>IFERROR(RANK('Ref. Chile'!J688,'Ref. Chile'!J:J,1)+COUNTIF('Ref. Chile'!$J$7:'Ref. Chile'!J688,'Ref. Chile'!J688)-1,"")</f>
        <v>964</v>
      </c>
    </row>
    <row r="690" spans="31:43" ht="17.25" customHeight="1" x14ac:dyDescent="0.3">
      <c r="AE690" s="5" t="s">
        <v>685</v>
      </c>
      <c r="AF690" s="5" t="s">
        <v>3768</v>
      </c>
      <c r="AG690" s="6" t="s">
        <v>3038</v>
      </c>
      <c r="AH690" s="6" t="s">
        <v>4093</v>
      </c>
      <c r="AI690" s="7">
        <f>IFERROR(RANK('Ref. Chile'!H689,'Ref. Chile'!H:H,0)+COUNTIF('Ref. Chile'!$H$7:'Ref. Chile'!H689,'Ref. Chile'!H689)-1,"")</f>
        <v>1705</v>
      </c>
      <c r="AJ690" s="7">
        <f>IFERROR(RANK('Ref. Chile'!I689,'Ref. Chile'!I:I,0)+COUNTIF('Ref. Chile'!$I$7:'Ref. Chile'!I689,'Ref. Chile'!I689)-1,"")</f>
        <v>1194</v>
      </c>
      <c r="AK690" s="7">
        <f>IFERROR(RANK('Ref. Chile'!J689,'Ref. Chile'!J:J,0)+COUNTIF('Ref. Chile'!$J$7:'Ref. Chile'!J689,'Ref. Chile'!J689)-1,"")</f>
        <v>1387</v>
      </c>
      <c r="AL690" s="7">
        <f>IFERROR(RANK('Ref. Chile'!K689,'Ref. Chile'!K:K,0)+COUNTIF('Ref. Chile'!$K$7:'Ref. Chile'!K689,'Ref. Chile'!K689)-1,"")</f>
        <v>1798</v>
      </c>
      <c r="AM690" s="7">
        <f>IFERROR(RANK('Ref. Chile'!L689,'Ref. Chile'!L:L,0)+COUNTIF('Ref. Chile'!$L$7:'Ref. Chile'!L689,'Ref. Chile'!L689)-1,"")</f>
        <v>1451</v>
      </c>
      <c r="AN690" s="7">
        <f>IFERROR(RANK('Ref. Chile'!M689,'Ref. Chile'!M:M,0)+COUNTIF('Ref. Chile'!$M$7:'Ref. Chile'!M689,'Ref. Chile'!M689)-1,"")</f>
        <v>1240</v>
      </c>
      <c r="AO690" s="7">
        <f>IFERROR(RANK('Ref. Chile'!H689,'Ref. Chile'!H:H,1)+COUNTIF('Ref. Chile'!$H$7:'Ref. Chile'!H689,'Ref. Chile'!H689)-1,"")</f>
        <v>1098</v>
      </c>
      <c r="AP690" s="7">
        <f>IFERROR(RANK('Ref. Chile'!I689,'Ref. Chile'!I:I,1)+COUNTIF('Ref. Chile'!$I$7:'Ref. Chile'!I689,'Ref. Chile'!I689)-1,"")</f>
        <v>1559</v>
      </c>
      <c r="AQ690" s="7">
        <f>IFERROR(RANK('Ref. Chile'!J689,'Ref. Chile'!J:J,1)+COUNTIF('Ref. Chile'!$J$7:'Ref. Chile'!J689,'Ref. Chile'!J689)-1,"")</f>
        <v>1183</v>
      </c>
    </row>
    <row r="691" spans="31:43" ht="17.25" customHeight="1" x14ac:dyDescent="0.3">
      <c r="AE691" s="5" t="s">
        <v>686</v>
      </c>
      <c r="AF691" s="5" t="s">
        <v>3769</v>
      </c>
      <c r="AG691" s="6" t="s">
        <v>3038</v>
      </c>
      <c r="AH691" s="6" t="s">
        <v>4116</v>
      </c>
      <c r="AI691" s="7">
        <f>IFERROR(RANK('Ref. Chile'!H690,'Ref. Chile'!H:H,0)+COUNTIF('Ref. Chile'!$H$7:'Ref. Chile'!H690,'Ref. Chile'!H690)-1,"")</f>
        <v>1702</v>
      </c>
      <c r="AJ691" s="7">
        <f>IFERROR(RANK('Ref. Chile'!I690,'Ref. Chile'!I:I,0)+COUNTIF('Ref. Chile'!$I$7:'Ref. Chile'!I690,'Ref. Chile'!I690)-1,"")</f>
        <v>1187</v>
      </c>
      <c r="AK691" s="7">
        <f>IFERROR(RANK('Ref. Chile'!J690,'Ref. Chile'!J:J,0)+COUNTIF('Ref. Chile'!$J$7:'Ref. Chile'!J690,'Ref. Chile'!J690)-1,"")</f>
        <v>1284</v>
      </c>
      <c r="AL691" s="7">
        <f>IFERROR(RANK('Ref. Chile'!K690,'Ref. Chile'!K:K,0)+COUNTIF('Ref. Chile'!$K$7:'Ref. Chile'!K690,'Ref. Chile'!K690)-1,"")</f>
        <v>1795</v>
      </c>
      <c r="AM691" s="7">
        <f>IFERROR(RANK('Ref. Chile'!L690,'Ref. Chile'!L:L,0)+COUNTIF('Ref. Chile'!$L$7:'Ref. Chile'!L690,'Ref. Chile'!L690)-1,"")</f>
        <v>1438</v>
      </c>
      <c r="AN691" s="7">
        <f>IFERROR(RANK('Ref. Chile'!M690,'Ref. Chile'!M:M,0)+COUNTIF('Ref. Chile'!$M$7:'Ref. Chile'!M690,'Ref. Chile'!M690)-1,"")</f>
        <v>1153</v>
      </c>
      <c r="AO691" s="7">
        <f>IFERROR(RANK('Ref. Chile'!H690,'Ref. Chile'!H:H,1)+COUNTIF('Ref. Chile'!$H$7:'Ref. Chile'!H690,'Ref. Chile'!H690)-1,"")</f>
        <v>1101</v>
      </c>
      <c r="AP691" s="7">
        <f>IFERROR(RANK('Ref. Chile'!I690,'Ref. Chile'!I:I,1)+COUNTIF('Ref. Chile'!$I$7:'Ref. Chile'!I690,'Ref. Chile'!I690)-1,"")</f>
        <v>1566</v>
      </c>
      <c r="AQ691" s="7">
        <f>IFERROR(RANK('Ref. Chile'!J690,'Ref. Chile'!J:J,1)+COUNTIF('Ref. Chile'!$J$7:'Ref. Chile'!J690,'Ref. Chile'!J690)-1,"")</f>
        <v>1286</v>
      </c>
    </row>
    <row r="692" spans="31:43" ht="17.25" customHeight="1" x14ac:dyDescent="0.3">
      <c r="AE692" s="5" t="s">
        <v>687</v>
      </c>
      <c r="AF692" s="5" t="s">
        <v>3770</v>
      </c>
      <c r="AG692" s="6" t="s">
        <v>3038</v>
      </c>
      <c r="AH692" s="6" t="s">
        <v>4102</v>
      </c>
      <c r="AI692" s="7">
        <f>IFERROR(RANK('Ref. Chile'!H691,'Ref. Chile'!H:H,0)+COUNTIF('Ref. Chile'!$H$7:'Ref. Chile'!H691,'Ref. Chile'!H691)-1,"")</f>
        <v>1716</v>
      </c>
      <c r="AJ692" s="7">
        <f>IFERROR(RANK('Ref. Chile'!I691,'Ref. Chile'!I:I,0)+COUNTIF('Ref. Chile'!$I$7:'Ref. Chile'!I691,'Ref. Chile'!I691)-1,"")</f>
        <v>1235</v>
      </c>
      <c r="AK692" s="7">
        <f>IFERROR(RANK('Ref. Chile'!J691,'Ref. Chile'!J:J,0)+COUNTIF('Ref. Chile'!$J$7:'Ref. Chile'!J691,'Ref. Chile'!J691)-1,"")</f>
        <v>1593</v>
      </c>
      <c r="AL692" s="7">
        <f>IFERROR(RANK('Ref. Chile'!K691,'Ref. Chile'!K:K,0)+COUNTIF('Ref. Chile'!$K$7:'Ref. Chile'!K691,'Ref. Chile'!K691)-1,"")</f>
        <v>1806</v>
      </c>
      <c r="AM692" s="7">
        <f>IFERROR(RANK('Ref. Chile'!L691,'Ref. Chile'!L:L,0)+COUNTIF('Ref. Chile'!$L$7:'Ref. Chile'!L691,'Ref. Chile'!L691)-1,"")</f>
        <v>1473</v>
      </c>
      <c r="AN692" s="7">
        <f>IFERROR(RANK('Ref. Chile'!M691,'Ref. Chile'!M:M,0)+COUNTIF('Ref. Chile'!$M$7:'Ref. Chile'!M691,'Ref. Chile'!M691)-1,"")</f>
        <v>1477</v>
      </c>
      <c r="AO692" s="7">
        <f>IFERROR(RANK('Ref. Chile'!H691,'Ref. Chile'!H:H,1)+COUNTIF('Ref. Chile'!$H$7:'Ref. Chile'!H691,'Ref. Chile'!H691)-1,"")</f>
        <v>1087</v>
      </c>
      <c r="AP692" s="7">
        <f>IFERROR(RANK('Ref. Chile'!I691,'Ref. Chile'!I:I,1)+COUNTIF('Ref. Chile'!$I$7:'Ref. Chile'!I691,'Ref. Chile'!I691)-1,"")</f>
        <v>1518</v>
      </c>
      <c r="AQ692" s="7">
        <f>IFERROR(RANK('Ref. Chile'!J691,'Ref. Chile'!J:J,1)+COUNTIF('Ref. Chile'!$J$7:'Ref. Chile'!J691,'Ref. Chile'!J691)-1,"")</f>
        <v>977</v>
      </c>
    </row>
    <row r="693" spans="31:43" ht="17.25" customHeight="1" x14ac:dyDescent="0.3">
      <c r="AE693" s="5" t="s">
        <v>688</v>
      </c>
      <c r="AF693" s="5" t="s">
        <v>3771</v>
      </c>
      <c r="AG693" s="6" t="s">
        <v>3038</v>
      </c>
      <c r="AH693" s="6" t="s">
        <v>4162</v>
      </c>
      <c r="AI693" s="7">
        <f>IFERROR(RANK('Ref. Chile'!H692,'Ref. Chile'!H:H,0)+COUNTIF('Ref. Chile'!$H$7:'Ref. Chile'!H692,'Ref. Chile'!H692)-1,"")</f>
        <v>1696</v>
      </c>
      <c r="AJ693" s="7">
        <f>IFERROR(RANK('Ref. Chile'!I692,'Ref. Chile'!I:I,0)+COUNTIF('Ref. Chile'!$I$7:'Ref. Chile'!I692,'Ref. Chile'!I692)-1,"")</f>
        <v>1168</v>
      </c>
      <c r="AK693" s="7">
        <f>IFERROR(RANK('Ref. Chile'!J692,'Ref. Chile'!J:J,0)+COUNTIF('Ref. Chile'!$J$7:'Ref. Chile'!J692,'Ref. Chile'!J692)-1,"")</f>
        <v>1103</v>
      </c>
      <c r="AL693" s="7">
        <f>IFERROR(RANK('Ref. Chile'!K692,'Ref. Chile'!K:K,0)+COUNTIF('Ref. Chile'!$K$7:'Ref. Chile'!K692,'Ref. Chile'!K692)-1,"")</f>
        <v>1784</v>
      </c>
      <c r="AM693" s="7">
        <f>IFERROR(RANK('Ref. Chile'!L692,'Ref. Chile'!L:L,0)+COUNTIF('Ref. Chile'!$L$7:'Ref. Chile'!L692,'Ref. Chile'!L692)-1,"")</f>
        <v>1427</v>
      </c>
      <c r="AN693" s="7">
        <f>IFERROR(RANK('Ref. Chile'!M692,'Ref. Chile'!M:M,0)+COUNTIF('Ref. Chile'!$M$7:'Ref. Chile'!M692,'Ref. Chile'!M692)-1,"")</f>
        <v>1062</v>
      </c>
      <c r="AO693" s="7">
        <f>IFERROR(RANK('Ref. Chile'!H692,'Ref. Chile'!H:H,1)+COUNTIF('Ref. Chile'!$H$7:'Ref. Chile'!H692,'Ref. Chile'!H692)-1,"")</f>
        <v>1107</v>
      </c>
      <c r="AP693" s="7">
        <f>IFERROR(RANK('Ref. Chile'!I692,'Ref. Chile'!I:I,1)+COUNTIF('Ref. Chile'!$I$7:'Ref. Chile'!I692,'Ref. Chile'!I692)-1,"")</f>
        <v>1585</v>
      </c>
      <c r="AQ693" s="7">
        <f>IFERROR(RANK('Ref. Chile'!J692,'Ref. Chile'!J:J,1)+COUNTIF('Ref. Chile'!$J$7:'Ref. Chile'!J692,'Ref. Chile'!J692)-1,"")</f>
        <v>1467</v>
      </c>
    </row>
    <row r="694" spans="31:43" ht="17.25" customHeight="1" x14ac:dyDescent="0.3">
      <c r="AE694" s="5" t="s">
        <v>689</v>
      </c>
      <c r="AF694" s="5" t="s">
        <v>3772</v>
      </c>
      <c r="AG694" s="6" t="s">
        <v>3038</v>
      </c>
      <c r="AH694" s="6" t="s">
        <v>4128</v>
      </c>
      <c r="AI694" s="7">
        <f>IFERROR(RANK('Ref. Chile'!H693,'Ref. Chile'!H:H,0)+COUNTIF('Ref. Chile'!$H$7:'Ref. Chile'!H693,'Ref. Chile'!H693)-1,"")</f>
        <v>1712</v>
      </c>
      <c r="AJ694" s="7">
        <f>IFERROR(RANK('Ref. Chile'!I693,'Ref. Chile'!I:I,0)+COUNTIF('Ref. Chile'!$I$7:'Ref. Chile'!I693,'Ref. Chile'!I693)-1,"")</f>
        <v>1219</v>
      </c>
      <c r="AK694" s="7">
        <f>IFERROR(RANK('Ref. Chile'!J693,'Ref. Chile'!J:J,0)+COUNTIF('Ref. Chile'!$J$7:'Ref. Chile'!J693,'Ref. Chile'!J693)-1,"")</f>
        <v>1565</v>
      </c>
      <c r="AL694" s="7">
        <f>IFERROR(RANK('Ref. Chile'!K693,'Ref. Chile'!K:K,0)+COUNTIF('Ref. Chile'!$K$7:'Ref. Chile'!K693,'Ref. Chile'!K693)-1,"")</f>
        <v>1803</v>
      </c>
      <c r="AM694" s="7">
        <f>IFERROR(RANK('Ref. Chile'!L693,'Ref. Chile'!L:L,0)+COUNTIF('Ref. Chile'!$L$7:'Ref. Chile'!L693,'Ref. Chile'!L693)-1,"")</f>
        <v>1462</v>
      </c>
      <c r="AN694" s="7">
        <f>IFERROR(RANK('Ref. Chile'!M693,'Ref. Chile'!M:M,0)+COUNTIF('Ref. Chile'!$M$7:'Ref. Chile'!M693,'Ref. Chile'!M693)-1,"")</f>
        <v>1419</v>
      </c>
      <c r="AO694" s="7">
        <f>IFERROR(RANK('Ref. Chile'!H693,'Ref. Chile'!H:H,1)+COUNTIF('Ref. Chile'!$H$7:'Ref. Chile'!H693,'Ref. Chile'!H693)-1,"")</f>
        <v>1091</v>
      </c>
      <c r="AP694" s="7">
        <f>IFERROR(RANK('Ref. Chile'!I693,'Ref. Chile'!I:I,1)+COUNTIF('Ref. Chile'!$I$7:'Ref. Chile'!I693,'Ref. Chile'!I693)-1,"")</f>
        <v>1534</v>
      </c>
      <c r="AQ694" s="7">
        <f>IFERROR(RANK('Ref. Chile'!J693,'Ref. Chile'!J:J,1)+COUNTIF('Ref. Chile'!$J$7:'Ref. Chile'!J693,'Ref. Chile'!J693)-1,"")</f>
        <v>1005</v>
      </c>
    </row>
    <row r="695" spans="31:43" ht="17.25" customHeight="1" x14ac:dyDescent="0.3">
      <c r="AE695" s="5" t="s">
        <v>690</v>
      </c>
      <c r="AF695" s="5" t="s">
        <v>3773</v>
      </c>
      <c r="AG695" s="6" t="s">
        <v>3038</v>
      </c>
      <c r="AH695" s="6" t="s">
        <v>4129</v>
      </c>
      <c r="AI695" s="7">
        <f>IFERROR(RANK('Ref. Chile'!H694,'Ref. Chile'!H:H,0)+COUNTIF('Ref. Chile'!$H$7:'Ref. Chile'!H694,'Ref. Chile'!H694)-1,"")</f>
        <v>1703</v>
      </c>
      <c r="AJ695" s="7">
        <f>IFERROR(RANK('Ref. Chile'!I694,'Ref. Chile'!I:I,0)+COUNTIF('Ref. Chile'!$I$7:'Ref. Chile'!I694,'Ref. Chile'!I694)-1,"")</f>
        <v>1189</v>
      </c>
      <c r="AK695" s="7">
        <f>IFERROR(RANK('Ref. Chile'!J694,'Ref. Chile'!J:J,0)+COUNTIF('Ref. Chile'!$J$7:'Ref. Chile'!J694,'Ref. Chile'!J694)-1,"")</f>
        <v>1320</v>
      </c>
      <c r="AL695" s="7">
        <f>IFERROR(RANK('Ref. Chile'!K694,'Ref. Chile'!K:K,0)+COUNTIF('Ref. Chile'!$K$7:'Ref. Chile'!K694,'Ref. Chile'!K694)-1,"")</f>
        <v>1797</v>
      </c>
      <c r="AM695" s="7">
        <f>IFERROR(RANK('Ref. Chile'!L694,'Ref. Chile'!L:L,0)+COUNTIF('Ref. Chile'!$L$7:'Ref. Chile'!L694,'Ref. Chile'!L694)-1,"")</f>
        <v>1443</v>
      </c>
      <c r="AN695" s="7">
        <f>IFERROR(RANK('Ref. Chile'!M694,'Ref. Chile'!M:M,0)+COUNTIF('Ref. Chile'!$M$7:'Ref. Chile'!M694,'Ref. Chile'!M694)-1,"")</f>
        <v>1185</v>
      </c>
      <c r="AO695" s="7">
        <f>IFERROR(RANK('Ref. Chile'!H694,'Ref. Chile'!H:H,1)+COUNTIF('Ref. Chile'!$H$7:'Ref. Chile'!H694,'Ref. Chile'!H694)-1,"")</f>
        <v>1100</v>
      </c>
      <c r="AP695" s="7">
        <f>IFERROR(RANK('Ref. Chile'!I694,'Ref. Chile'!I:I,1)+COUNTIF('Ref. Chile'!$I$7:'Ref. Chile'!I694,'Ref. Chile'!I694)-1,"")</f>
        <v>1564</v>
      </c>
      <c r="AQ695" s="7">
        <f>IFERROR(RANK('Ref. Chile'!J694,'Ref. Chile'!J:J,1)+COUNTIF('Ref. Chile'!$J$7:'Ref. Chile'!J694,'Ref. Chile'!J694)-1,"")</f>
        <v>1250</v>
      </c>
    </row>
    <row r="696" spans="31:43" ht="17.25" customHeight="1" x14ac:dyDescent="0.3">
      <c r="AE696" s="5" t="s">
        <v>691</v>
      </c>
      <c r="AF696" s="5" t="s">
        <v>3774</v>
      </c>
      <c r="AG696" s="6" t="s">
        <v>3038</v>
      </c>
      <c r="AH696" s="6" t="s">
        <v>4130</v>
      </c>
      <c r="AI696" s="7">
        <f>IFERROR(RANK('Ref. Chile'!H695,'Ref. Chile'!H:H,0)+COUNTIF('Ref. Chile'!$H$7:'Ref. Chile'!H695,'Ref. Chile'!H695)-1,"")</f>
        <v>1699</v>
      </c>
      <c r="AJ696" s="7">
        <f>IFERROR(RANK('Ref. Chile'!I695,'Ref. Chile'!I:I,0)+COUNTIF('Ref. Chile'!$I$7:'Ref. Chile'!I695,'Ref. Chile'!I695)-1,"")</f>
        <v>1179</v>
      </c>
      <c r="AK696" s="7">
        <f>IFERROR(RANK('Ref. Chile'!J695,'Ref. Chile'!J:J,0)+COUNTIF('Ref. Chile'!$J$7:'Ref. Chile'!J695,'Ref. Chile'!J695)-1,"")</f>
        <v>1201</v>
      </c>
      <c r="AL696" s="7">
        <f>IFERROR(RANK('Ref. Chile'!K695,'Ref. Chile'!K:K,0)+COUNTIF('Ref. Chile'!$K$7:'Ref. Chile'!K695,'Ref. Chile'!K695)-1,"")</f>
        <v>1790</v>
      </c>
      <c r="AM696" s="7">
        <f>IFERROR(RANK('Ref. Chile'!L695,'Ref. Chile'!L:L,0)+COUNTIF('Ref. Chile'!$L$7:'Ref. Chile'!L695,'Ref. Chile'!L695)-1,"")</f>
        <v>1432</v>
      </c>
      <c r="AN696" s="7">
        <f>IFERROR(RANK('Ref. Chile'!M695,'Ref. Chile'!M:M,0)+COUNTIF('Ref. Chile'!$M$7:'Ref. Chile'!M695,'Ref. Chile'!M695)-1,"")</f>
        <v>1120</v>
      </c>
      <c r="AO696" s="7">
        <f>IFERROR(RANK('Ref. Chile'!H695,'Ref. Chile'!H:H,1)+COUNTIF('Ref. Chile'!$H$7:'Ref. Chile'!H695,'Ref. Chile'!H695)-1,"")</f>
        <v>1104</v>
      </c>
      <c r="AP696" s="7">
        <f>IFERROR(RANK('Ref. Chile'!I695,'Ref. Chile'!I:I,1)+COUNTIF('Ref. Chile'!$I$7:'Ref. Chile'!I695,'Ref. Chile'!I695)-1,"")</f>
        <v>1574</v>
      </c>
      <c r="AQ696" s="7">
        <f>IFERROR(RANK('Ref. Chile'!J695,'Ref. Chile'!J:J,1)+COUNTIF('Ref. Chile'!$J$7:'Ref. Chile'!J695,'Ref. Chile'!J695)-1,"")</f>
        <v>1369</v>
      </c>
    </row>
    <row r="697" spans="31:43" ht="17.25" customHeight="1" x14ac:dyDescent="0.3">
      <c r="AE697" s="5" t="s">
        <v>692</v>
      </c>
      <c r="AF697" s="5" t="s">
        <v>3775</v>
      </c>
      <c r="AG697" s="6" t="s">
        <v>3038</v>
      </c>
      <c r="AH697" s="6" t="s">
        <v>4131</v>
      </c>
      <c r="AI697" s="7">
        <f>IFERROR(RANK('Ref. Chile'!H696,'Ref. Chile'!H:H,0)+COUNTIF('Ref. Chile'!$H$7:'Ref. Chile'!H696,'Ref. Chile'!H696)-1,"")</f>
        <v>1701</v>
      </c>
      <c r="AJ697" s="7">
        <f>IFERROR(RANK('Ref. Chile'!I696,'Ref. Chile'!I:I,0)+COUNTIF('Ref. Chile'!$I$7:'Ref. Chile'!I696,'Ref. Chile'!I696)-1,"")</f>
        <v>1186</v>
      </c>
      <c r="AK697" s="7">
        <f>IFERROR(RANK('Ref. Chile'!J696,'Ref. Chile'!J:J,0)+COUNTIF('Ref. Chile'!$J$7:'Ref. Chile'!J696,'Ref. Chile'!J696)-1,"")</f>
        <v>1285</v>
      </c>
      <c r="AL697" s="7">
        <f>IFERROR(RANK('Ref. Chile'!K696,'Ref. Chile'!K:K,0)+COUNTIF('Ref. Chile'!$K$7:'Ref. Chile'!K696,'Ref. Chile'!K696)-1,"")</f>
        <v>1794</v>
      </c>
      <c r="AM697" s="7">
        <f>IFERROR(RANK('Ref. Chile'!L696,'Ref. Chile'!L:L,0)+COUNTIF('Ref. Chile'!$L$7:'Ref. Chile'!L696,'Ref. Chile'!L696)-1,"")</f>
        <v>1437</v>
      </c>
      <c r="AN697" s="7">
        <f>IFERROR(RANK('Ref. Chile'!M696,'Ref. Chile'!M:M,0)+COUNTIF('Ref. Chile'!$M$7:'Ref. Chile'!M696,'Ref. Chile'!M696)-1,"")</f>
        <v>1154</v>
      </c>
      <c r="AO697" s="7">
        <f>IFERROR(RANK('Ref. Chile'!H696,'Ref. Chile'!H:H,1)+COUNTIF('Ref. Chile'!$H$7:'Ref. Chile'!H696,'Ref. Chile'!H696)-1,"")</f>
        <v>1102</v>
      </c>
      <c r="AP697" s="7">
        <f>IFERROR(RANK('Ref. Chile'!I696,'Ref. Chile'!I:I,1)+COUNTIF('Ref. Chile'!$I$7:'Ref. Chile'!I696,'Ref. Chile'!I696)-1,"")</f>
        <v>1567</v>
      </c>
      <c r="AQ697" s="7">
        <f>IFERROR(RANK('Ref. Chile'!J696,'Ref. Chile'!J:J,1)+COUNTIF('Ref. Chile'!$J$7:'Ref. Chile'!J696,'Ref. Chile'!J696)-1,"")</f>
        <v>1285</v>
      </c>
    </row>
    <row r="698" spans="31:43" ht="17.25" customHeight="1" x14ac:dyDescent="0.3">
      <c r="AE698" s="5" t="s">
        <v>693</v>
      </c>
      <c r="AF698" s="5" t="s">
        <v>3776</v>
      </c>
      <c r="AG698" s="6" t="s">
        <v>3038</v>
      </c>
      <c r="AH698" s="6" t="s">
        <v>4132</v>
      </c>
      <c r="AI698" s="7">
        <f>IFERROR(RANK('Ref. Chile'!H697,'Ref. Chile'!H:H,0)+COUNTIF('Ref. Chile'!$H$7:'Ref. Chile'!H697,'Ref. Chile'!H697)-1,"")</f>
        <v>1700</v>
      </c>
      <c r="AJ698" s="7">
        <f>IFERROR(RANK('Ref. Chile'!I697,'Ref. Chile'!I:I,0)+COUNTIF('Ref. Chile'!$I$7:'Ref. Chile'!I697,'Ref. Chile'!I697)-1,"")</f>
        <v>1182</v>
      </c>
      <c r="AK698" s="7">
        <f>IFERROR(RANK('Ref. Chile'!J697,'Ref. Chile'!J:J,0)+COUNTIF('Ref. Chile'!$J$7:'Ref. Chile'!J697,'Ref. Chile'!J697)-1,"")</f>
        <v>1221</v>
      </c>
      <c r="AL698" s="7">
        <f>IFERROR(RANK('Ref. Chile'!K697,'Ref. Chile'!K:K,0)+COUNTIF('Ref. Chile'!$K$7:'Ref. Chile'!K697,'Ref. Chile'!K697)-1,"")</f>
        <v>1792</v>
      </c>
      <c r="AM698" s="7">
        <f>IFERROR(RANK('Ref. Chile'!L697,'Ref. Chile'!L:L,0)+COUNTIF('Ref. Chile'!$L$7:'Ref. Chile'!L697,'Ref. Chile'!L697)-1,"")</f>
        <v>1433</v>
      </c>
      <c r="AN698" s="7">
        <f>IFERROR(RANK('Ref. Chile'!M697,'Ref. Chile'!M:M,0)+COUNTIF('Ref. Chile'!$M$7:'Ref. Chile'!M697,'Ref. Chile'!M697)-1,"")</f>
        <v>1125</v>
      </c>
      <c r="AO698" s="7">
        <f>IFERROR(RANK('Ref. Chile'!H697,'Ref. Chile'!H:H,1)+COUNTIF('Ref. Chile'!$H$7:'Ref. Chile'!H697,'Ref. Chile'!H697)-1,"")</f>
        <v>1103</v>
      </c>
      <c r="AP698" s="7">
        <f>IFERROR(RANK('Ref. Chile'!I697,'Ref. Chile'!I:I,1)+COUNTIF('Ref. Chile'!$I$7:'Ref. Chile'!I697,'Ref. Chile'!I697)-1,"")</f>
        <v>1571</v>
      </c>
      <c r="AQ698" s="7">
        <f>IFERROR(RANK('Ref. Chile'!J697,'Ref. Chile'!J:J,1)+COUNTIF('Ref. Chile'!$J$7:'Ref. Chile'!J697,'Ref. Chile'!J697)-1,"")</f>
        <v>1349</v>
      </c>
    </row>
    <row r="699" spans="31:43" ht="17.25" customHeight="1" x14ac:dyDescent="0.3">
      <c r="AE699" s="5" t="s">
        <v>694</v>
      </c>
      <c r="AF699" s="5" t="s">
        <v>3777</v>
      </c>
      <c r="AG699" s="6" t="s">
        <v>3038</v>
      </c>
      <c r="AH699" s="6" t="s">
        <v>4133</v>
      </c>
      <c r="AI699" s="7">
        <f>IFERROR(RANK('Ref. Chile'!H698,'Ref. Chile'!H:H,0)+COUNTIF('Ref. Chile'!$H$7:'Ref. Chile'!H698,'Ref. Chile'!H698)-1,"")</f>
        <v>1698</v>
      </c>
      <c r="AJ699" s="7">
        <f>IFERROR(RANK('Ref. Chile'!I698,'Ref. Chile'!I:I,0)+COUNTIF('Ref. Chile'!$I$7:'Ref. Chile'!I698,'Ref. Chile'!I698)-1,"")</f>
        <v>1178</v>
      </c>
      <c r="AK699" s="7">
        <f>IFERROR(RANK('Ref. Chile'!J698,'Ref. Chile'!J:J,0)+COUNTIF('Ref. Chile'!$J$7:'Ref. Chile'!J698,'Ref. Chile'!J698)-1,"")</f>
        <v>1187</v>
      </c>
      <c r="AL699" s="7">
        <f>IFERROR(RANK('Ref. Chile'!K698,'Ref. Chile'!K:K,0)+COUNTIF('Ref. Chile'!$K$7:'Ref. Chile'!K698,'Ref. Chile'!K698)-1,"")</f>
        <v>1789</v>
      </c>
      <c r="AM699" s="7">
        <f>IFERROR(RANK('Ref. Chile'!L698,'Ref. Chile'!L:L,0)+COUNTIF('Ref. Chile'!$L$7:'Ref. Chile'!L698,'Ref. Chile'!L698)-1,"")</f>
        <v>1431</v>
      </c>
      <c r="AN699" s="7">
        <f>IFERROR(RANK('Ref. Chile'!M698,'Ref. Chile'!M:M,0)+COUNTIF('Ref. Chile'!$M$7:'Ref. Chile'!M698,'Ref. Chile'!M698)-1,"")</f>
        <v>1112</v>
      </c>
      <c r="AO699" s="7">
        <f>IFERROR(RANK('Ref. Chile'!H698,'Ref. Chile'!H:H,1)+COUNTIF('Ref. Chile'!$H$7:'Ref. Chile'!H698,'Ref. Chile'!H698)-1,"")</f>
        <v>1105</v>
      </c>
      <c r="AP699" s="7">
        <f>IFERROR(RANK('Ref. Chile'!I698,'Ref. Chile'!I:I,1)+COUNTIF('Ref. Chile'!$I$7:'Ref. Chile'!I698,'Ref. Chile'!I698)-1,"")</f>
        <v>1575</v>
      </c>
      <c r="AQ699" s="7">
        <f>IFERROR(RANK('Ref. Chile'!J698,'Ref. Chile'!J:J,1)+COUNTIF('Ref. Chile'!$J$7:'Ref. Chile'!J698,'Ref. Chile'!J698)-1,"")</f>
        <v>1383</v>
      </c>
    </row>
    <row r="700" spans="31:43" ht="17.25" customHeight="1" x14ac:dyDescent="0.3">
      <c r="AE700" s="5" t="s">
        <v>695</v>
      </c>
      <c r="AF700" s="5" t="s">
        <v>3778</v>
      </c>
      <c r="AG700" s="6" t="s">
        <v>3038</v>
      </c>
      <c r="AH700" s="6" t="s">
        <v>4134</v>
      </c>
      <c r="AI700" s="7">
        <f>IFERROR(RANK('Ref. Chile'!H699,'Ref. Chile'!H:H,0)+COUNTIF('Ref. Chile'!$H$7:'Ref. Chile'!H699,'Ref. Chile'!H699)-1,"")</f>
        <v>1697</v>
      </c>
      <c r="AJ700" s="7">
        <f>IFERROR(RANK('Ref. Chile'!I699,'Ref. Chile'!I:I,0)+COUNTIF('Ref. Chile'!$I$7:'Ref. Chile'!I699,'Ref. Chile'!I699)-1,"")</f>
        <v>1176</v>
      </c>
      <c r="AK700" s="7">
        <f>IFERROR(RANK('Ref. Chile'!J699,'Ref. Chile'!J:J,0)+COUNTIF('Ref. Chile'!$J$7:'Ref. Chile'!J699,'Ref. Chile'!J699)-1,"")</f>
        <v>1168</v>
      </c>
      <c r="AL700" s="7">
        <f>IFERROR(RANK('Ref. Chile'!K699,'Ref. Chile'!K:K,0)+COUNTIF('Ref. Chile'!$K$7:'Ref. Chile'!K699,'Ref. Chile'!K699)-1,"")</f>
        <v>1788</v>
      </c>
      <c r="AM700" s="7">
        <f>IFERROR(RANK('Ref. Chile'!L699,'Ref. Chile'!L:L,0)+COUNTIF('Ref. Chile'!$L$7:'Ref. Chile'!L699,'Ref. Chile'!L699)-1,"")</f>
        <v>1429</v>
      </c>
      <c r="AN700" s="7">
        <f>IFERROR(RANK('Ref. Chile'!M699,'Ref. Chile'!M:M,0)+COUNTIF('Ref. Chile'!$M$7:'Ref. Chile'!M699,'Ref. Chile'!M699)-1,"")</f>
        <v>1099</v>
      </c>
      <c r="AO700" s="7">
        <f>IFERROR(RANK('Ref. Chile'!H699,'Ref. Chile'!H:H,1)+COUNTIF('Ref. Chile'!$H$7:'Ref. Chile'!H699,'Ref. Chile'!H699)-1,"")</f>
        <v>1106</v>
      </c>
      <c r="AP700" s="7">
        <f>IFERROR(RANK('Ref. Chile'!I699,'Ref. Chile'!I:I,1)+COUNTIF('Ref. Chile'!$I$7:'Ref. Chile'!I699,'Ref. Chile'!I699)-1,"")</f>
        <v>1577</v>
      </c>
      <c r="AQ700" s="7">
        <f>IFERROR(RANK('Ref. Chile'!J699,'Ref. Chile'!J:J,1)+COUNTIF('Ref. Chile'!$J$7:'Ref. Chile'!J699,'Ref. Chile'!J699)-1,"")</f>
        <v>1402</v>
      </c>
    </row>
    <row r="701" spans="31:43" ht="17.25" customHeight="1" x14ac:dyDescent="0.3">
      <c r="AE701" s="5" t="s">
        <v>696</v>
      </c>
      <c r="AF701" s="5" t="s">
        <v>3779</v>
      </c>
      <c r="AG701" s="6" t="s">
        <v>3039</v>
      </c>
      <c r="AH701" s="6" t="s">
        <v>4092</v>
      </c>
      <c r="AI701" s="7">
        <f>IFERROR(RANK('Ref. Chile'!H700,'Ref. Chile'!H:H,0)+COUNTIF('Ref. Chile'!$H$7:'Ref. Chile'!H700,'Ref. Chile'!H700)-1,"")</f>
        <v>846</v>
      </c>
      <c r="AJ701" s="7">
        <f>IFERROR(RANK('Ref. Chile'!I700,'Ref. Chile'!I:I,0)+COUNTIF('Ref. Chile'!$I$7:'Ref. Chile'!I700,'Ref. Chile'!I700)-1,"")</f>
        <v>660</v>
      </c>
      <c r="AK701" s="7">
        <f>IFERROR(RANK('Ref. Chile'!J700,'Ref. Chile'!J:J,0)+COUNTIF('Ref. Chile'!$J$7:'Ref. Chile'!J700,'Ref. Chile'!J700)-1,"")</f>
        <v>1519</v>
      </c>
      <c r="AL701" s="7">
        <f>IFERROR(RANK('Ref. Chile'!K700,'Ref. Chile'!K:K,0)+COUNTIF('Ref. Chile'!$K$7:'Ref. Chile'!K700,'Ref. Chile'!K700)-1,"")</f>
        <v>897</v>
      </c>
      <c r="AM701" s="7">
        <f>IFERROR(RANK('Ref. Chile'!L700,'Ref. Chile'!L:L,0)+COUNTIF('Ref. Chile'!$L$7:'Ref. Chile'!L700,'Ref. Chile'!L700)-1,"")</f>
        <v>354</v>
      </c>
      <c r="AN701" s="7">
        <f>IFERROR(RANK('Ref. Chile'!M700,'Ref. Chile'!M:M,0)+COUNTIF('Ref. Chile'!$M$7:'Ref. Chile'!M700,'Ref. Chile'!M700)-1,"")</f>
        <v>1398</v>
      </c>
      <c r="AO701" s="7">
        <f>IFERROR(RANK('Ref. Chile'!H700,'Ref. Chile'!H:H,1)+COUNTIF('Ref. Chile'!$H$7:'Ref. Chile'!H700,'Ref. Chile'!H700)-1,"")</f>
        <v>1957</v>
      </c>
      <c r="AP701" s="7">
        <f>IFERROR(RANK('Ref. Chile'!I700,'Ref. Chile'!I:I,1)+COUNTIF('Ref. Chile'!$I$7:'Ref. Chile'!I700,'Ref. Chile'!I700)-1,"")</f>
        <v>2093</v>
      </c>
      <c r="AQ701" s="7">
        <f>IFERROR(RANK('Ref. Chile'!J700,'Ref. Chile'!J:J,1)+COUNTIF('Ref. Chile'!$J$7:'Ref. Chile'!J700,'Ref. Chile'!J700)-1,"")</f>
        <v>1051</v>
      </c>
    </row>
    <row r="702" spans="31:43" ht="17.25" customHeight="1" x14ac:dyDescent="0.3">
      <c r="AE702" s="5" t="s">
        <v>697</v>
      </c>
      <c r="AF702" s="5" t="s">
        <v>3780</v>
      </c>
      <c r="AG702" s="6" t="s">
        <v>3039</v>
      </c>
      <c r="AH702" s="6" t="s">
        <v>4088</v>
      </c>
      <c r="AI702" s="7">
        <f>IFERROR(RANK('Ref. Chile'!H701,'Ref. Chile'!H:H,0)+COUNTIF('Ref. Chile'!$H$7:'Ref. Chile'!H701,'Ref. Chile'!H701)-1,"")</f>
        <v>836</v>
      </c>
      <c r="AJ702" s="7">
        <f>IFERROR(RANK('Ref. Chile'!I701,'Ref. Chile'!I:I,0)+COUNTIF('Ref. Chile'!$I$7:'Ref. Chile'!I701,'Ref. Chile'!I701)-1,"")</f>
        <v>659</v>
      </c>
      <c r="AK702" s="7">
        <f>IFERROR(RANK('Ref. Chile'!J701,'Ref. Chile'!J:J,0)+COUNTIF('Ref. Chile'!$J$7:'Ref. Chile'!J701,'Ref. Chile'!J701)-1,"")</f>
        <v>1469</v>
      </c>
      <c r="AL702" s="7">
        <f>IFERROR(RANK('Ref. Chile'!K701,'Ref. Chile'!K:K,0)+COUNTIF('Ref. Chile'!$K$7:'Ref. Chile'!K701,'Ref. Chile'!K701)-1,"")</f>
        <v>884</v>
      </c>
      <c r="AM702" s="7">
        <f>IFERROR(RANK('Ref. Chile'!L701,'Ref. Chile'!L:L,0)+COUNTIF('Ref. Chile'!$L$7:'Ref. Chile'!L701,'Ref. Chile'!L701)-1,"")</f>
        <v>356</v>
      </c>
      <c r="AN702" s="7">
        <f>IFERROR(RANK('Ref. Chile'!M701,'Ref. Chile'!M:M,0)+COUNTIF('Ref. Chile'!$M$7:'Ref. Chile'!M701,'Ref. Chile'!M701)-1,"")</f>
        <v>1369</v>
      </c>
      <c r="AO702" s="7">
        <f>IFERROR(RANK('Ref. Chile'!H701,'Ref. Chile'!H:H,1)+COUNTIF('Ref. Chile'!$H$7:'Ref. Chile'!H701,'Ref. Chile'!H701)-1,"")</f>
        <v>1967</v>
      </c>
      <c r="AP702" s="7">
        <f>IFERROR(RANK('Ref. Chile'!I701,'Ref. Chile'!I:I,1)+COUNTIF('Ref. Chile'!$I$7:'Ref. Chile'!I701,'Ref. Chile'!I701)-1,"")</f>
        <v>2094</v>
      </c>
      <c r="AQ702" s="7">
        <f>IFERROR(RANK('Ref. Chile'!J701,'Ref. Chile'!J:J,1)+COUNTIF('Ref. Chile'!$J$7:'Ref. Chile'!J701,'Ref. Chile'!J701)-1,"")</f>
        <v>1101</v>
      </c>
    </row>
    <row r="703" spans="31:43" ht="17.25" customHeight="1" x14ac:dyDescent="0.3">
      <c r="AE703" s="5" t="s">
        <v>698</v>
      </c>
      <c r="AF703" s="5" t="s">
        <v>3781</v>
      </c>
      <c r="AG703" s="6" t="s">
        <v>3039</v>
      </c>
      <c r="AH703" s="6" t="s">
        <v>4096</v>
      </c>
      <c r="AI703" s="7">
        <f>IFERROR(RANK('Ref. Chile'!H702,'Ref. Chile'!H:H,0)+COUNTIF('Ref. Chile'!$H$7:'Ref. Chile'!H702,'Ref. Chile'!H702)-1,"")</f>
        <v>825</v>
      </c>
      <c r="AJ703" s="7">
        <f>IFERROR(RANK('Ref. Chile'!I702,'Ref. Chile'!I:I,0)+COUNTIF('Ref. Chile'!$I$7:'Ref. Chile'!I702,'Ref. Chile'!I702)-1,"")</f>
        <v>653</v>
      </c>
      <c r="AK703" s="7">
        <f>IFERROR(RANK('Ref. Chile'!J702,'Ref. Chile'!J:J,0)+COUNTIF('Ref. Chile'!$J$7:'Ref. Chile'!J702,'Ref. Chile'!J702)-1,"")</f>
        <v>1403</v>
      </c>
      <c r="AL703" s="7">
        <f>IFERROR(RANK('Ref. Chile'!K702,'Ref. Chile'!K:K,0)+COUNTIF('Ref. Chile'!$K$7:'Ref. Chile'!K702,'Ref. Chile'!K702)-1,"")</f>
        <v>874</v>
      </c>
      <c r="AM703" s="7">
        <f>IFERROR(RANK('Ref. Chile'!L702,'Ref. Chile'!L:L,0)+COUNTIF('Ref. Chile'!$L$7:'Ref. Chile'!L702,'Ref. Chile'!L702)-1,"")</f>
        <v>341</v>
      </c>
      <c r="AN703" s="7">
        <f>IFERROR(RANK('Ref. Chile'!M702,'Ref. Chile'!M:M,0)+COUNTIF('Ref. Chile'!$M$7:'Ref. Chile'!M702,'Ref. Chile'!M702)-1,"")</f>
        <v>1321</v>
      </c>
      <c r="AO703" s="7">
        <f>IFERROR(RANK('Ref. Chile'!H702,'Ref. Chile'!H:H,1)+COUNTIF('Ref. Chile'!$H$7:'Ref. Chile'!H702,'Ref. Chile'!H702)-1,"")</f>
        <v>1978</v>
      </c>
      <c r="AP703" s="7">
        <f>IFERROR(RANK('Ref. Chile'!I702,'Ref. Chile'!I:I,1)+COUNTIF('Ref. Chile'!$I$7:'Ref. Chile'!I702,'Ref. Chile'!I702)-1,"")</f>
        <v>2100</v>
      </c>
      <c r="AQ703" s="7">
        <f>IFERROR(RANK('Ref. Chile'!J702,'Ref. Chile'!J:J,1)+COUNTIF('Ref. Chile'!$J$7:'Ref. Chile'!J702,'Ref. Chile'!J702)-1,"")</f>
        <v>1167</v>
      </c>
    </row>
    <row r="704" spans="31:43" ht="17.25" customHeight="1" x14ac:dyDescent="0.3">
      <c r="AE704" s="5" t="s">
        <v>699</v>
      </c>
      <c r="AF704" s="5" t="s">
        <v>3782</v>
      </c>
      <c r="AG704" s="6" t="s">
        <v>3039</v>
      </c>
      <c r="AH704" s="6" t="s">
        <v>4097</v>
      </c>
      <c r="AI704" s="7">
        <f>IFERROR(RANK('Ref. Chile'!H703,'Ref. Chile'!H:H,0)+COUNTIF('Ref. Chile'!$H$7:'Ref. Chile'!H703,'Ref. Chile'!H703)-1,"")</f>
        <v>705</v>
      </c>
      <c r="AJ704" s="7">
        <f>IFERROR(RANK('Ref. Chile'!I703,'Ref. Chile'!I:I,0)+COUNTIF('Ref. Chile'!$I$7:'Ref. Chile'!I703,'Ref. Chile'!I703)-1,"")</f>
        <v>503</v>
      </c>
      <c r="AK704" s="7">
        <f>IFERROR(RANK('Ref. Chile'!J703,'Ref. Chile'!J:J,0)+COUNTIF('Ref. Chile'!$J$7:'Ref. Chile'!J703,'Ref. Chile'!J703)-1,"")</f>
        <v>1256</v>
      </c>
      <c r="AL704" s="7">
        <f>IFERROR(RANK('Ref. Chile'!K703,'Ref. Chile'!K:K,0)+COUNTIF('Ref. Chile'!$K$7:'Ref. Chile'!K703,'Ref. Chile'!K703)-1,"")</f>
        <v>703</v>
      </c>
      <c r="AM704" s="7">
        <f>IFERROR(RANK('Ref. Chile'!L703,'Ref. Chile'!L:L,0)+COUNTIF('Ref. Chile'!$L$7:'Ref. Chile'!L703,'Ref. Chile'!L703)-1,"")</f>
        <v>202</v>
      </c>
      <c r="AN704" s="7">
        <f>IFERROR(RANK('Ref. Chile'!M703,'Ref. Chile'!M:M,0)+COUNTIF('Ref. Chile'!$M$7:'Ref. Chile'!M703,'Ref. Chile'!M703)-1,"")</f>
        <v>1195</v>
      </c>
      <c r="AO704" s="7">
        <f>IFERROR(RANK('Ref. Chile'!H703,'Ref. Chile'!H:H,1)+COUNTIF('Ref. Chile'!$H$7:'Ref. Chile'!H703,'Ref. Chile'!H703)-1,"")</f>
        <v>2098</v>
      </c>
      <c r="AP704" s="7">
        <f>IFERROR(RANK('Ref. Chile'!I703,'Ref. Chile'!I:I,1)+COUNTIF('Ref. Chile'!$I$7:'Ref. Chile'!I703,'Ref. Chile'!I703)-1,"")</f>
        <v>2250</v>
      </c>
      <c r="AQ704" s="7">
        <f>IFERROR(RANK('Ref. Chile'!J703,'Ref. Chile'!J:J,1)+COUNTIF('Ref. Chile'!$J$7:'Ref. Chile'!J703,'Ref. Chile'!J703)-1,"")</f>
        <v>1314</v>
      </c>
    </row>
    <row r="705" spans="31:43" ht="17.25" customHeight="1" x14ac:dyDescent="0.3">
      <c r="AE705" s="5" t="s">
        <v>700</v>
      </c>
      <c r="AF705" s="5" t="s">
        <v>3783</v>
      </c>
      <c r="AG705" s="6" t="s">
        <v>3039</v>
      </c>
      <c r="AH705" s="6" t="s">
        <v>4107</v>
      </c>
      <c r="AI705" s="7">
        <f>IFERROR(RANK('Ref. Chile'!H704,'Ref. Chile'!H:H,0)+COUNTIF('Ref. Chile'!$H$7:'Ref. Chile'!H704,'Ref. Chile'!H704)-1,"")</f>
        <v>694</v>
      </c>
      <c r="AJ705" s="7">
        <f>IFERROR(RANK('Ref. Chile'!I704,'Ref. Chile'!I:I,0)+COUNTIF('Ref. Chile'!$I$7:'Ref. Chile'!I704,'Ref. Chile'!I704)-1,"")</f>
        <v>474</v>
      </c>
      <c r="AK705" s="7">
        <f>IFERROR(RANK('Ref. Chile'!J704,'Ref. Chile'!J:J,0)+COUNTIF('Ref. Chile'!$J$7:'Ref. Chile'!J704,'Ref. Chile'!J704)-1,"")</f>
        <v>1189</v>
      </c>
      <c r="AL705" s="7">
        <f>IFERROR(RANK('Ref. Chile'!K704,'Ref. Chile'!K:K,0)+COUNTIF('Ref. Chile'!$K$7:'Ref. Chile'!K704,'Ref. Chile'!K704)-1,"")</f>
        <v>675</v>
      </c>
      <c r="AM705" s="7">
        <f>IFERROR(RANK('Ref. Chile'!L704,'Ref. Chile'!L:L,0)+COUNTIF('Ref. Chile'!$L$7:'Ref. Chile'!L704,'Ref. Chile'!L704)-1,"")</f>
        <v>185</v>
      </c>
      <c r="AN705" s="7">
        <f>IFERROR(RANK('Ref. Chile'!M704,'Ref. Chile'!M:M,0)+COUNTIF('Ref. Chile'!$M$7:'Ref. Chile'!M704,'Ref. Chile'!M704)-1,"")</f>
        <v>1162</v>
      </c>
      <c r="AO705" s="7">
        <f>IFERROR(RANK('Ref. Chile'!H704,'Ref. Chile'!H:H,1)+COUNTIF('Ref. Chile'!$H$7:'Ref. Chile'!H704,'Ref. Chile'!H704)-1,"")</f>
        <v>2109</v>
      </c>
      <c r="AP705" s="7">
        <f>IFERROR(RANK('Ref. Chile'!I704,'Ref. Chile'!I:I,1)+COUNTIF('Ref. Chile'!$I$7:'Ref. Chile'!I704,'Ref. Chile'!I704)-1,"")</f>
        <v>2279</v>
      </c>
      <c r="AQ705" s="7">
        <f>IFERROR(RANK('Ref. Chile'!J704,'Ref. Chile'!J:J,1)+COUNTIF('Ref. Chile'!$J$7:'Ref. Chile'!J704,'Ref. Chile'!J704)-1,"")</f>
        <v>1381</v>
      </c>
    </row>
    <row r="706" spans="31:43" ht="17.25" customHeight="1" x14ac:dyDescent="0.3">
      <c r="AE706" s="5" t="s">
        <v>701</v>
      </c>
      <c r="AF706" s="5" t="s">
        <v>3784</v>
      </c>
      <c r="AG706" s="6" t="s">
        <v>3039</v>
      </c>
      <c r="AH706" s="6" t="s">
        <v>4109</v>
      </c>
      <c r="AI706" s="7">
        <f>IFERROR(RANK('Ref. Chile'!H705,'Ref. Chile'!H:H,0)+COUNTIF('Ref. Chile'!$H$7:'Ref. Chile'!H705,'Ref. Chile'!H705)-1,"")</f>
        <v>716</v>
      </c>
      <c r="AJ706" s="7">
        <f>IFERROR(RANK('Ref. Chile'!I705,'Ref. Chile'!I:I,0)+COUNTIF('Ref. Chile'!$I$7:'Ref. Chile'!I705,'Ref. Chile'!I705)-1,"")</f>
        <v>512</v>
      </c>
      <c r="AK706" s="7">
        <f>IFERROR(RANK('Ref. Chile'!J705,'Ref. Chile'!J:J,0)+COUNTIF('Ref. Chile'!$J$7:'Ref. Chile'!J705,'Ref. Chile'!J705)-1,"")</f>
        <v>1453</v>
      </c>
      <c r="AL706" s="7">
        <f>IFERROR(RANK('Ref. Chile'!K705,'Ref. Chile'!K:K,0)+COUNTIF('Ref. Chile'!$K$7:'Ref. Chile'!K705,'Ref. Chile'!K705)-1,"")</f>
        <v>721</v>
      </c>
      <c r="AM706" s="7">
        <f>IFERROR(RANK('Ref. Chile'!L705,'Ref. Chile'!L:L,0)+COUNTIF('Ref. Chile'!$L$7:'Ref. Chile'!L705,'Ref. Chile'!L705)-1,"")</f>
        <v>213</v>
      </c>
      <c r="AN706" s="7">
        <f>IFERROR(RANK('Ref. Chile'!M705,'Ref. Chile'!M:M,0)+COUNTIF('Ref. Chile'!$M$7:'Ref. Chile'!M705,'Ref. Chile'!M705)-1,"")</f>
        <v>1337</v>
      </c>
      <c r="AO706" s="7">
        <f>IFERROR(RANK('Ref. Chile'!H705,'Ref. Chile'!H:H,1)+COUNTIF('Ref. Chile'!$H$7:'Ref. Chile'!H705,'Ref. Chile'!H705)-1,"")</f>
        <v>2087</v>
      </c>
      <c r="AP706" s="7">
        <f>IFERROR(RANK('Ref. Chile'!I705,'Ref. Chile'!I:I,1)+COUNTIF('Ref. Chile'!$I$7:'Ref. Chile'!I705,'Ref. Chile'!I705)-1,"")</f>
        <v>2241</v>
      </c>
      <c r="AQ706" s="7">
        <f>IFERROR(RANK('Ref. Chile'!J705,'Ref. Chile'!J:J,1)+COUNTIF('Ref. Chile'!$J$7:'Ref. Chile'!J705,'Ref. Chile'!J705)-1,"")</f>
        <v>1117</v>
      </c>
    </row>
    <row r="707" spans="31:43" ht="17.25" customHeight="1" x14ac:dyDescent="0.3">
      <c r="AE707" s="5" t="s">
        <v>702</v>
      </c>
      <c r="AF707" s="5" t="s">
        <v>3785</v>
      </c>
      <c r="AG707" s="6" t="s">
        <v>3040</v>
      </c>
      <c r="AH707" s="6" t="s">
        <v>4092</v>
      </c>
      <c r="AI707" s="7">
        <f>IFERROR(RANK('Ref. Chile'!H706,'Ref. Chile'!H:H,0)+COUNTIF('Ref. Chile'!$H$7:'Ref. Chile'!H706,'Ref. Chile'!H706)-1,"")</f>
        <v>2398</v>
      </c>
      <c r="AJ707" s="7">
        <f>IFERROR(RANK('Ref. Chile'!I706,'Ref. Chile'!I:I,0)+COUNTIF('Ref. Chile'!$I$7:'Ref. Chile'!I706,'Ref. Chile'!I706)-1,"")</f>
        <v>1562</v>
      </c>
      <c r="AK707" s="7">
        <f>IFERROR(RANK('Ref. Chile'!J706,'Ref. Chile'!J:J,0)+COUNTIF('Ref. Chile'!$J$7:'Ref. Chile'!J706,'Ref. Chile'!J706)-1,"")</f>
        <v>151</v>
      </c>
      <c r="AL707" s="7">
        <f>IFERROR(RANK('Ref. Chile'!K706,'Ref. Chile'!K:K,0)+COUNTIF('Ref. Chile'!$K$7:'Ref. Chile'!K706,'Ref. Chile'!K706)-1,"")</f>
        <v>1645</v>
      </c>
      <c r="AM707" s="7">
        <f>IFERROR(RANK('Ref. Chile'!L706,'Ref. Chile'!L:L,0)+COUNTIF('Ref. Chile'!$L$7:'Ref. Chile'!L706,'Ref. Chile'!L706)-1,"")</f>
        <v>1695</v>
      </c>
      <c r="AN707" s="7">
        <f>IFERROR(RANK('Ref. Chile'!M706,'Ref. Chile'!M:M,0)+COUNTIF('Ref. Chile'!$M$7:'Ref. Chile'!M706,'Ref. Chile'!M706)-1,"")</f>
        <v>291</v>
      </c>
      <c r="AO707" s="7">
        <f>IFERROR(RANK('Ref. Chile'!H706,'Ref. Chile'!H:H,1)+COUNTIF('Ref. Chile'!$H$7:'Ref. Chile'!H706,'Ref. Chile'!H706)-1,"")</f>
        <v>405</v>
      </c>
      <c r="AP707" s="7">
        <f>IFERROR(RANK('Ref. Chile'!I706,'Ref. Chile'!I:I,1)+COUNTIF('Ref. Chile'!$I$7:'Ref. Chile'!I706,'Ref. Chile'!I706)-1,"")</f>
        <v>1191</v>
      </c>
      <c r="AQ707" s="7">
        <f>IFERROR(RANK('Ref. Chile'!J706,'Ref. Chile'!J:J,1)+COUNTIF('Ref. Chile'!$J$7:'Ref. Chile'!J706,'Ref. Chile'!J706)-1,"")</f>
        <v>2419</v>
      </c>
    </row>
    <row r="708" spans="31:43" ht="17.25" customHeight="1" x14ac:dyDescent="0.3">
      <c r="AE708" s="5" t="s">
        <v>703</v>
      </c>
      <c r="AF708" s="5" t="s">
        <v>3786</v>
      </c>
      <c r="AG708" s="6" t="s">
        <v>3040</v>
      </c>
      <c r="AH708" s="6" t="s">
        <v>4140</v>
      </c>
      <c r="AI708" s="7">
        <f>IFERROR(RANK('Ref. Chile'!H707,'Ref. Chile'!H:H,0)+COUNTIF('Ref. Chile'!$H$7:'Ref. Chile'!H707,'Ref. Chile'!H707)-1,"")</f>
        <v>2386</v>
      </c>
      <c r="AJ708" s="7">
        <f>IFERROR(RANK('Ref. Chile'!I707,'Ref. Chile'!I:I,0)+COUNTIF('Ref. Chile'!$I$7:'Ref. Chile'!I707,'Ref. Chile'!I707)-1,"")</f>
        <v>2141</v>
      </c>
      <c r="AK708" s="7">
        <f>IFERROR(RANK('Ref. Chile'!J707,'Ref. Chile'!J:J,0)+COUNTIF('Ref. Chile'!$J$7:'Ref. Chile'!J707,'Ref. Chile'!J707)-1,"")</f>
        <v>2108</v>
      </c>
      <c r="AL708" s="7">
        <f>IFERROR(RANK('Ref. Chile'!K707,'Ref. Chile'!K:K,0)+COUNTIF('Ref. Chile'!$K$7:'Ref. Chile'!K707,'Ref. Chile'!K707)-1,"")</f>
        <v>1616</v>
      </c>
      <c r="AM708" s="7">
        <f>IFERROR(RANK('Ref. Chile'!L707,'Ref. Chile'!L:L,0)+COUNTIF('Ref. Chile'!$L$7:'Ref. Chile'!L707,'Ref. Chile'!L707)-1,"")</f>
        <v>1613</v>
      </c>
      <c r="AN708" s="7">
        <f>IFERROR(RANK('Ref. Chile'!M707,'Ref. Chile'!M:M,0)+COUNTIF('Ref. Chile'!$M$7:'Ref. Chile'!M707,'Ref. Chile'!M707)-1,"")</f>
        <v>2269</v>
      </c>
      <c r="AO708" s="7">
        <f>IFERROR(RANK('Ref. Chile'!H707,'Ref. Chile'!H:H,1)+COUNTIF('Ref. Chile'!$H$7:'Ref. Chile'!H707,'Ref. Chile'!H707)-1,"")</f>
        <v>417</v>
      </c>
      <c r="AP708" s="7">
        <f>IFERROR(RANK('Ref. Chile'!I707,'Ref. Chile'!I:I,1)+COUNTIF('Ref. Chile'!$I$7:'Ref. Chile'!I707,'Ref. Chile'!I707)-1,"")</f>
        <v>612</v>
      </c>
      <c r="AQ708" s="7">
        <f>IFERROR(RANK('Ref. Chile'!J707,'Ref. Chile'!J:J,1)+COUNTIF('Ref. Chile'!$J$7:'Ref. Chile'!J707,'Ref. Chile'!J707)-1,"")</f>
        <v>462</v>
      </c>
    </row>
    <row r="709" spans="31:43" ht="17.25" customHeight="1" x14ac:dyDescent="0.3">
      <c r="AE709" s="5" t="s">
        <v>704</v>
      </c>
      <c r="AF709" s="5" t="s">
        <v>3787</v>
      </c>
      <c r="AG709" s="6" t="s">
        <v>3040</v>
      </c>
      <c r="AH709" s="6" t="s">
        <v>4093</v>
      </c>
      <c r="AI709" s="7">
        <f>IFERROR(RANK('Ref. Chile'!H708,'Ref. Chile'!H:H,0)+COUNTIF('Ref. Chile'!$H$7:'Ref. Chile'!H708,'Ref. Chile'!H708)-1,"")</f>
        <v>2395</v>
      </c>
      <c r="AJ709" s="7">
        <f>IFERROR(RANK('Ref. Chile'!I708,'Ref. Chile'!I:I,0)+COUNTIF('Ref. Chile'!$I$7:'Ref. Chile'!I708,'Ref. Chile'!I708)-1,"")</f>
        <v>1540</v>
      </c>
      <c r="AK709" s="7">
        <f>IFERROR(RANK('Ref. Chile'!J708,'Ref. Chile'!J:J,0)+COUNTIF('Ref. Chile'!$J$7:'Ref. Chile'!J708,'Ref. Chile'!J708)-1,"")</f>
        <v>128</v>
      </c>
      <c r="AL709" s="7">
        <f>IFERROR(RANK('Ref. Chile'!K708,'Ref. Chile'!K:K,0)+COUNTIF('Ref. Chile'!$K$7:'Ref. Chile'!K708,'Ref. Chile'!K708)-1,"")</f>
        <v>1636</v>
      </c>
      <c r="AM709" s="7">
        <f>IFERROR(RANK('Ref. Chile'!L708,'Ref. Chile'!L:L,0)+COUNTIF('Ref. Chile'!$L$7:'Ref. Chile'!L708,'Ref. Chile'!L708)-1,"")</f>
        <v>1673</v>
      </c>
      <c r="AN709" s="7">
        <f>IFERROR(RANK('Ref. Chile'!M708,'Ref. Chile'!M:M,0)+COUNTIF('Ref. Chile'!$M$7:'Ref. Chile'!M708,'Ref. Chile'!M708)-1,"")</f>
        <v>254</v>
      </c>
      <c r="AO709" s="7">
        <f>IFERROR(RANK('Ref. Chile'!H708,'Ref. Chile'!H:H,1)+COUNTIF('Ref. Chile'!$H$7:'Ref. Chile'!H708,'Ref. Chile'!H708)-1,"")</f>
        <v>408</v>
      </c>
      <c r="AP709" s="7">
        <f>IFERROR(RANK('Ref. Chile'!I708,'Ref. Chile'!I:I,1)+COUNTIF('Ref. Chile'!$I$7:'Ref. Chile'!I708,'Ref. Chile'!I708)-1,"")</f>
        <v>1213</v>
      </c>
      <c r="AQ709" s="7">
        <f>IFERROR(RANK('Ref. Chile'!J708,'Ref. Chile'!J:J,1)+COUNTIF('Ref. Chile'!$J$7:'Ref. Chile'!J708,'Ref. Chile'!J708)-1,"")</f>
        <v>2442</v>
      </c>
    </row>
    <row r="710" spans="31:43" ht="17.25" customHeight="1" x14ac:dyDescent="0.3">
      <c r="AE710" s="5" t="s">
        <v>705</v>
      </c>
      <c r="AF710" s="5" t="s">
        <v>3788</v>
      </c>
      <c r="AG710" s="6" t="s">
        <v>3040</v>
      </c>
      <c r="AH710" s="6" t="s">
        <v>4167</v>
      </c>
      <c r="AI710" s="7">
        <f>IFERROR(RANK('Ref. Chile'!H709,'Ref. Chile'!H:H,0)+COUNTIF('Ref. Chile'!$H$7:'Ref. Chile'!H709,'Ref. Chile'!H709)-1,"")</f>
        <v>2391</v>
      </c>
      <c r="AJ710" s="7">
        <f>IFERROR(RANK('Ref. Chile'!I709,'Ref. Chile'!I:I,0)+COUNTIF('Ref. Chile'!$I$7:'Ref. Chile'!I709,'Ref. Chile'!I709)-1,"")</f>
        <v>1502</v>
      </c>
      <c r="AK710" s="7">
        <f>IFERROR(RANK('Ref. Chile'!J709,'Ref. Chile'!J:J,0)+COUNTIF('Ref. Chile'!$J$7:'Ref. Chile'!J709,'Ref. Chile'!J709)-1,"")</f>
        <v>104</v>
      </c>
      <c r="AL710" s="7">
        <f>IFERROR(RANK('Ref. Chile'!K709,'Ref. Chile'!K:K,0)+COUNTIF('Ref. Chile'!$K$7:'Ref. Chile'!K709,'Ref. Chile'!K709)-1,"")</f>
        <v>1623</v>
      </c>
      <c r="AM710" s="7">
        <f>IFERROR(RANK('Ref. Chile'!L709,'Ref. Chile'!L:L,0)+COUNTIF('Ref. Chile'!$L$7:'Ref. Chile'!L709,'Ref. Chile'!L709)-1,"")</f>
        <v>1637</v>
      </c>
      <c r="AN710" s="7">
        <f>IFERROR(RANK('Ref. Chile'!M709,'Ref. Chile'!M:M,0)+COUNTIF('Ref. Chile'!$M$7:'Ref. Chile'!M709,'Ref. Chile'!M709)-1,"")</f>
        <v>202</v>
      </c>
      <c r="AO710" s="7">
        <f>IFERROR(RANK('Ref. Chile'!H709,'Ref. Chile'!H:H,1)+COUNTIF('Ref. Chile'!$H$7:'Ref. Chile'!H709,'Ref. Chile'!H709)-1,"")</f>
        <v>412</v>
      </c>
      <c r="AP710" s="7">
        <f>IFERROR(RANK('Ref. Chile'!I709,'Ref. Chile'!I:I,1)+COUNTIF('Ref. Chile'!$I$7:'Ref. Chile'!I709,'Ref. Chile'!I709)-1,"")</f>
        <v>1251</v>
      </c>
      <c r="AQ710" s="7">
        <f>IFERROR(RANK('Ref. Chile'!J709,'Ref. Chile'!J:J,1)+COUNTIF('Ref. Chile'!$J$7:'Ref. Chile'!J709,'Ref. Chile'!J709)-1,"")</f>
        <v>2466</v>
      </c>
    </row>
    <row r="711" spans="31:43" ht="17.25" customHeight="1" x14ac:dyDescent="0.3">
      <c r="AE711" s="5" t="s">
        <v>706</v>
      </c>
      <c r="AF711" s="5" t="s">
        <v>3789</v>
      </c>
      <c r="AG711" s="6" t="s">
        <v>3040</v>
      </c>
      <c r="AH711" s="6" t="s">
        <v>4116</v>
      </c>
      <c r="AI711" s="7">
        <f>IFERROR(RANK('Ref. Chile'!H710,'Ref. Chile'!H:H,0)+COUNTIF('Ref. Chile'!$H$7:'Ref. Chile'!H710,'Ref. Chile'!H710)-1,"")</f>
        <v>2401</v>
      </c>
      <c r="AJ711" s="7">
        <f>IFERROR(RANK('Ref. Chile'!I710,'Ref. Chile'!I:I,0)+COUNTIF('Ref. Chile'!$I$7:'Ref. Chile'!I710,'Ref. Chile'!I710)-1,"")</f>
        <v>1607</v>
      </c>
      <c r="AK711" s="7">
        <f>IFERROR(RANK('Ref. Chile'!J710,'Ref. Chile'!J:J,0)+COUNTIF('Ref. Chile'!$J$7:'Ref. Chile'!J710,'Ref. Chile'!J710)-1,"")</f>
        <v>181</v>
      </c>
      <c r="AL711" s="7">
        <f>IFERROR(RANK('Ref. Chile'!K710,'Ref. Chile'!K:K,0)+COUNTIF('Ref. Chile'!$K$7:'Ref. Chile'!K710,'Ref. Chile'!K710)-1,"")</f>
        <v>1662</v>
      </c>
      <c r="AM711" s="7">
        <f>IFERROR(RANK('Ref. Chile'!L710,'Ref. Chile'!L:L,0)+COUNTIF('Ref. Chile'!$L$7:'Ref. Chile'!L710,'Ref. Chile'!L710)-1,"")</f>
        <v>1724</v>
      </c>
      <c r="AN711" s="7">
        <f>IFERROR(RANK('Ref. Chile'!M710,'Ref. Chile'!M:M,0)+COUNTIF('Ref. Chile'!$M$7:'Ref. Chile'!M710,'Ref. Chile'!M710)-1,"")</f>
        <v>425</v>
      </c>
      <c r="AO711" s="7">
        <f>IFERROR(RANK('Ref. Chile'!H710,'Ref. Chile'!H:H,1)+COUNTIF('Ref. Chile'!$H$7:'Ref. Chile'!H710,'Ref. Chile'!H710)-1,"")</f>
        <v>402</v>
      </c>
      <c r="AP711" s="7">
        <f>IFERROR(RANK('Ref. Chile'!I710,'Ref. Chile'!I:I,1)+COUNTIF('Ref. Chile'!$I$7:'Ref. Chile'!I710,'Ref. Chile'!I710)-1,"")</f>
        <v>1146</v>
      </c>
      <c r="AQ711" s="7">
        <f>IFERROR(RANK('Ref. Chile'!J710,'Ref. Chile'!J:J,1)+COUNTIF('Ref. Chile'!$J$7:'Ref. Chile'!J710,'Ref. Chile'!J710)-1,"")</f>
        <v>2389</v>
      </c>
    </row>
    <row r="712" spans="31:43" ht="17.25" customHeight="1" x14ac:dyDescent="0.3">
      <c r="AE712" s="5" t="s">
        <v>707</v>
      </c>
      <c r="AF712" s="5" t="s">
        <v>3790</v>
      </c>
      <c r="AG712" s="6" t="s">
        <v>3040</v>
      </c>
      <c r="AH712" s="6" t="s">
        <v>4096</v>
      </c>
      <c r="AI712" s="7">
        <f>IFERROR(RANK('Ref. Chile'!H711,'Ref. Chile'!H:H,0)+COUNTIF('Ref. Chile'!$H$7:'Ref. Chile'!H711,'Ref. Chile'!H711)-1,"")</f>
        <v>2384</v>
      </c>
      <c r="AJ712" s="7">
        <f>IFERROR(RANK('Ref. Chile'!I711,'Ref. Chile'!I:I,0)+COUNTIF('Ref. Chile'!$I$7:'Ref. Chile'!I711,'Ref. Chile'!I711)-1,"")</f>
        <v>1361</v>
      </c>
      <c r="AK712" s="7">
        <f>IFERROR(RANK('Ref. Chile'!J711,'Ref. Chile'!J:J,0)+COUNTIF('Ref. Chile'!$J$7:'Ref. Chile'!J711,'Ref. Chile'!J711)-1,"")</f>
        <v>79</v>
      </c>
      <c r="AL712" s="7">
        <f>IFERROR(RANK('Ref. Chile'!K711,'Ref. Chile'!K:K,0)+COUNTIF('Ref. Chile'!$K$7:'Ref. Chile'!K711,'Ref. Chile'!K711)-1,"")</f>
        <v>1612</v>
      </c>
      <c r="AM712" s="7">
        <f>IFERROR(RANK('Ref. Chile'!L711,'Ref. Chile'!L:L,0)+COUNTIF('Ref. Chile'!$L$7:'Ref. Chile'!L711,'Ref. Chile'!L711)-1,"")</f>
        <v>1598</v>
      </c>
      <c r="AN712" s="7">
        <f>IFERROR(RANK('Ref. Chile'!M711,'Ref. Chile'!M:M,0)+COUNTIF('Ref. Chile'!$M$7:'Ref. Chile'!M711,'Ref. Chile'!M711)-1,"")</f>
        <v>142</v>
      </c>
      <c r="AO712" s="7">
        <f>IFERROR(RANK('Ref. Chile'!H711,'Ref. Chile'!H:H,1)+COUNTIF('Ref. Chile'!$H$7:'Ref. Chile'!H711,'Ref. Chile'!H711)-1,"")</f>
        <v>419</v>
      </c>
      <c r="AP712" s="7">
        <f>IFERROR(RANK('Ref. Chile'!I711,'Ref. Chile'!I:I,1)+COUNTIF('Ref. Chile'!$I$7:'Ref. Chile'!I711,'Ref. Chile'!I711)-1,"")</f>
        <v>1392</v>
      </c>
      <c r="AQ712" s="7">
        <f>IFERROR(RANK('Ref. Chile'!J711,'Ref. Chile'!J:J,1)+COUNTIF('Ref. Chile'!$J$7:'Ref. Chile'!J711,'Ref. Chile'!J711)-1,"")</f>
        <v>2491</v>
      </c>
    </row>
    <row r="713" spans="31:43" ht="17.25" customHeight="1" x14ac:dyDescent="0.3">
      <c r="AE713" s="5" t="s">
        <v>708</v>
      </c>
      <c r="AF713" s="5" t="s">
        <v>3791</v>
      </c>
      <c r="AG713" s="6" t="s">
        <v>3040</v>
      </c>
      <c r="AH713" s="6" t="s">
        <v>4168</v>
      </c>
      <c r="AI713" s="7">
        <f>IFERROR(RANK('Ref. Chile'!H712,'Ref. Chile'!H:H,0)+COUNTIF('Ref. Chile'!$H$7:'Ref. Chile'!H712,'Ref. Chile'!H712)-1,"")</f>
        <v>919</v>
      </c>
      <c r="AJ713" s="7">
        <f>IFERROR(RANK('Ref. Chile'!I712,'Ref. Chile'!I:I,0)+COUNTIF('Ref. Chile'!$I$7:'Ref. Chile'!I712,'Ref. Chile'!I712)-1,"")</f>
        <v>737</v>
      </c>
      <c r="AK713" s="7">
        <f>IFERROR(RANK('Ref. Chile'!J712,'Ref. Chile'!J:J,0)+COUNTIF('Ref. Chile'!$J$7:'Ref. Chile'!J712,'Ref. Chile'!J712)-1,"")</f>
        <v>1672</v>
      </c>
      <c r="AL713" s="7">
        <f>IFERROR(RANK('Ref. Chile'!K712,'Ref. Chile'!K:K,0)+COUNTIF('Ref. Chile'!$K$7:'Ref. Chile'!K712,'Ref. Chile'!K712)-1,"")</f>
        <v>984</v>
      </c>
      <c r="AM713" s="7">
        <f>IFERROR(RANK('Ref. Chile'!L712,'Ref. Chile'!L:L,0)+COUNTIF('Ref. Chile'!$L$7:'Ref. Chile'!L712,'Ref. Chile'!L712)-1,"")</f>
        <v>442</v>
      </c>
      <c r="AN713" s="7">
        <f>IFERROR(RANK('Ref. Chile'!M712,'Ref. Chile'!M:M,0)+COUNTIF('Ref. Chile'!$M$7:'Ref. Chile'!M712,'Ref. Chile'!M712)-1,"")</f>
        <v>1535</v>
      </c>
      <c r="AO713" s="7">
        <f>IFERROR(RANK('Ref. Chile'!H712,'Ref. Chile'!H:H,1)+COUNTIF('Ref. Chile'!$H$7:'Ref. Chile'!H712,'Ref. Chile'!H712)-1,"")</f>
        <v>1806</v>
      </c>
      <c r="AP713" s="7">
        <f>IFERROR(RANK('Ref. Chile'!I712,'Ref. Chile'!I:I,1)+COUNTIF('Ref. Chile'!$I$7:'Ref. Chile'!I712,'Ref. Chile'!I712)-1,"")</f>
        <v>1953</v>
      </c>
      <c r="AQ713" s="7">
        <f>IFERROR(RANK('Ref. Chile'!J712,'Ref. Chile'!J:J,1)+COUNTIF('Ref. Chile'!$J$7:'Ref. Chile'!J712,'Ref. Chile'!J712)-1,"")</f>
        <v>868</v>
      </c>
    </row>
    <row r="714" spans="31:43" ht="17.25" customHeight="1" x14ac:dyDescent="0.3">
      <c r="AE714" s="5" t="s">
        <v>709</v>
      </c>
      <c r="AF714" s="5" t="s">
        <v>3792</v>
      </c>
      <c r="AG714" s="6" t="s">
        <v>3040</v>
      </c>
      <c r="AH714" s="6" t="s">
        <v>4097</v>
      </c>
      <c r="AI714" s="7">
        <f>IFERROR(RANK('Ref. Chile'!H713,'Ref. Chile'!H:H,0)+COUNTIF('Ref. Chile'!$H$7:'Ref. Chile'!H713,'Ref. Chile'!H713)-1,"")</f>
        <v>2387</v>
      </c>
      <c r="AJ714" s="7">
        <f>IFERROR(RANK('Ref. Chile'!I713,'Ref. Chile'!I:I,0)+COUNTIF('Ref. Chile'!$I$7:'Ref. Chile'!I713,'Ref. Chile'!I713)-1,"")</f>
        <v>1418</v>
      </c>
      <c r="AK714" s="7">
        <f>IFERROR(RANK('Ref. Chile'!J713,'Ref. Chile'!J:J,0)+COUNTIF('Ref. Chile'!$J$7:'Ref. Chile'!J713,'Ref. Chile'!J713)-1,"")</f>
        <v>1266</v>
      </c>
      <c r="AL714" s="7">
        <f>IFERROR(RANK('Ref. Chile'!K713,'Ref. Chile'!K:K,0)+COUNTIF('Ref. Chile'!$K$7:'Ref. Chile'!K713,'Ref. Chile'!K713)-1,"")</f>
        <v>1615</v>
      </c>
      <c r="AM714" s="7">
        <f>IFERROR(RANK('Ref. Chile'!L713,'Ref. Chile'!L:L,0)+COUNTIF('Ref. Chile'!$L$7:'Ref. Chile'!L713,'Ref. Chile'!L713)-1,"")</f>
        <v>1612</v>
      </c>
      <c r="AN714" s="7">
        <f>IFERROR(RANK('Ref. Chile'!M713,'Ref. Chile'!M:M,0)+COUNTIF('Ref. Chile'!$M$7:'Ref. Chile'!M713,'Ref. Chile'!M713)-1,"")</f>
        <v>1068</v>
      </c>
      <c r="AO714" s="7">
        <f>IFERROR(RANK('Ref. Chile'!H713,'Ref. Chile'!H:H,1)+COUNTIF('Ref. Chile'!$H$7:'Ref. Chile'!H713,'Ref. Chile'!H713)-1,"")</f>
        <v>416</v>
      </c>
      <c r="AP714" s="7">
        <f>IFERROR(RANK('Ref. Chile'!I713,'Ref. Chile'!I:I,1)+COUNTIF('Ref. Chile'!$I$7:'Ref. Chile'!I713,'Ref. Chile'!I713)-1,"")</f>
        <v>1335</v>
      </c>
      <c r="AQ714" s="7">
        <f>IFERROR(RANK('Ref. Chile'!J713,'Ref. Chile'!J:J,1)+COUNTIF('Ref. Chile'!$J$7:'Ref. Chile'!J713,'Ref. Chile'!J713)-1,"")</f>
        <v>1304</v>
      </c>
    </row>
    <row r="715" spans="31:43" ht="17.25" customHeight="1" x14ac:dyDescent="0.3">
      <c r="AE715" s="5" t="s">
        <v>710</v>
      </c>
      <c r="AF715" s="5" t="s">
        <v>3793</v>
      </c>
      <c r="AG715" s="6" t="s">
        <v>3040</v>
      </c>
      <c r="AH715" s="6" t="s">
        <v>4169</v>
      </c>
      <c r="AI715" s="7">
        <f>IFERROR(RANK('Ref. Chile'!H714,'Ref. Chile'!H:H,0)+COUNTIF('Ref. Chile'!$H$7:'Ref. Chile'!H714,'Ref. Chile'!H714)-1,"")</f>
        <v>2385</v>
      </c>
      <c r="AJ715" s="7">
        <f>IFERROR(RANK('Ref. Chile'!I714,'Ref. Chile'!I:I,0)+COUNTIF('Ref. Chile'!$I$7:'Ref. Chile'!I714,'Ref. Chile'!I714)-1,"")</f>
        <v>1382</v>
      </c>
      <c r="AK715" s="7">
        <f>IFERROR(RANK('Ref. Chile'!J714,'Ref. Chile'!J:J,0)+COUNTIF('Ref. Chile'!$J$7:'Ref. Chile'!J714,'Ref. Chile'!J714)-1,"")</f>
        <v>591</v>
      </c>
      <c r="AL715" s="7">
        <f>IFERROR(RANK('Ref. Chile'!K714,'Ref. Chile'!K:K,0)+COUNTIF('Ref. Chile'!$K$7:'Ref. Chile'!K714,'Ref. Chile'!K714)-1,"")</f>
        <v>1613</v>
      </c>
      <c r="AM715" s="7">
        <f>IFERROR(RANK('Ref. Chile'!L714,'Ref. Chile'!L:L,0)+COUNTIF('Ref. Chile'!$L$7:'Ref. Chile'!L714,'Ref. Chile'!L714)-1,"")</f>
        <v>1606</v>
      </c>
      <c r="AN715" s="7">
        <f>IFERROR(RANK('Ref. Chile'!M714,'Ref. Chile'!M:M,0)+COUNTIF('Ref. Chile'!$M$7:'Ref. Chile'!M714,'Ref. Chile'!M714)-1,"")</f>
        <v>146</v>
      </c>
      <c r="AO715" s="7">
        <f>IFERROR(RANK('Ref. Chile'!H714,'Ref. Chile'!H:H,1)+COUNTIF('Ref. Chile'!$H$7:'Ref. Chile'!H714,'Ref. Chile'!H714)-1,"")</f>
        <v>418</v>
      </c>
      <c r="AP715" s="7">
        <f>IFERROR(RANK('Ref. Chile'!I714,'Ref. Chile'!I:I,1)+COUNTIF('Ref. Chile'!$I$7:'Ref. Chile'!I714,'Ref. Chile'!I714)-1,"")</f>
        <v>1371</v>
      </c>
      <c r="AQ715" s="7">
        <f>IFERROR(RANK('Ref. Chile'!J714,'Ref. Chile'!J:J,1)+COUNTIF('Ref. Chile'!$J$7:'Ref. Chile'!J714,'Ref. Chile'!J714)-1,"")</f>
        <v>1979</v>
      </c>
    </row>
    <row r="716" spans="31:43" ht="17.25" customHeight="1" x14ac:dyDescent="0.3">
      <c r="AE716" s="5" t="s">
        <v>711</v>
      </c>
      <c r="AF716" s="5" t="s">
        <v>3794</v>
      </c>
      <c r="AG716" s="6" t="s">
        <v>3041</v>
      </c>
      <c r="AH716" s="6" t="s">
        <v>4092</v>
      </c>
      <c r="AI716" s="7">
        <f>IFERROR(RANK('Ref. Chile'!H715,'Ref. Chile'!H:H,0)+COUNTIF('Ref. Chile'!$H$7:'Ref. Chile'!H715,'Ref. Chile'!H715)-1,"")</f>
        <v>2137</v>
      </c>
      <c r="AJ716" s="7">
        <f>IFERROR(RANK('Ref. Chile'!I715,'Ref. Chile'!I:I,0)+COUNTIF('Ref. Chile'!$I$7:'Ref. Chile'!I715,'Ref. Chile'!I715)-1,"")</f>
        <v>2679</v>
      </c>
      <c r="AK716" s="7">
        <f>IFERROR(RANK('Ref. Chile'!J715,'Ref. Chile'!J:J,0)+COUNTIF('Ref. Chile'!$J$7:'Ref. Chile'!J715,'Ref. Chile'!J715)-1,"")</f>
        <v>2549</v>
      </c>
      <c r="AL716" s="7">
        <f>IFERROR(RANK('Ref. Chile'!K715,'Ref. Chile'!K:K,0)+COUNTIF('Ref. Chile'!$K$7:'Ref. Chile'!K715,'Ref. Chile'!K715)-1,"")</f>
        <v>2576</v>
      </c>
      <c r="AM716" s="7">
        <f>IFERROR(RANK('Ref. Chile'!L715,'Ref. Chile'!L:L,0)+COUNTIF('Ref. Chile'!$L$7:'Ref. Chile'!L715,'Ref. Chile'!L715)-1,"")</f>
        <v>2498</v>
      </c>
      <c r="AN716" s="7">
        <f>IFERROR(RANK('Ref. Chile'!M715,'Ref. Chile'!M:M,0)+COUNTIF('Ref. Chile'!$M$7:'Ref. Chile'!M715,'Ref. Chile'!M715)-1,"")</f>
        <v>2439</v>
      </c>
      <c r="AO716" s="7">
        <f>IFERROR(RANK('Ref. Chile'!H715,'Ref. Chile'!H:H,1)+COUNTIF('Ref. Chile'!$H$7:'Ref. Chile'!H715,'Ref. Chile'!H715)-1,"")</f>
        <v>666</v>
      </c>
      <c r="AP716" s="7">
        <f>IFERROR(RANK('Ref. Chile'!I715,'Ref. Chile'!I:I,1)+COUNTIF('Ref. Chile'!$I$7:'Ref. Chile'!I715,'Ref. Chile'!I715)-1,"")</f>
        <v>74</v>
      </c>
      <c r="AQ716" s="7">
        <f>IFERROR(RANK('Ref. Chile'!J715,'Ref. Chile'!J:J,1)+COUNTIF('Ref. Chile'!$J$7:'Ref. Chile'!J715,'Ref. Chile'!J715)-1,"")</f>
        <v>21</v>
      </c>
    </row>
    <row r="717" spans="31:43" ht="17.25" customHeight="1" x14ac:dyDescent="0.3">
      <c r="AE717" s="5" t="s">
        <v>712</v>
      </c>
      <c r="AF717" s="5" t="s">
        <v>3795</v>
      </c>
      <c r="AG717" s="6" t="s">
        <v>3041</v>
      </c>
      <c r="AH717" s="6" t="s">
        <v>4093</v>
      </c>
      <c r="AI717" s="7">
        <f>IFERROR(RANK('Ref. Chile'!H716,'Ref. Chile'!H:H,0)+COUNTIF('Ref. Chile'!$H$7:'Ref. Chile'!H716,'Ref. Chile'!H716)-1,"")</f>
        <v>2134</v>
      </c>
      <c r="AJ717" s="7">
        <f>IFERROR(RANK('Ref. Chile'!I716,'Ref. Chile'!I:I,0)+COUNTIF('Ref. Chile'!$I$7:'Ref. Chile'!I716,'Ref. Chile'!I716)-1,"")</f>
        <v>2660</v>
      </c>
      <c r="AK717" s="7">
        <f>IFERROR(RANK('Ref. Chile'!J716,'Ref. Chile'!J:J,0)+COUNTIF('Ref. Chile'!$J$7:'Ref. Chile'!J716,'Ref. Chile'!J716)-1,"")</f>
        <v>2543</v>
      </c>
      <c r="AL717" s="7">
        <f>IFERROR(RANK('Ref. Chile'!K716,'Ref. Chile'!K:K,0)+COUNTIF('Ref. Chile'!$K$7:'Ref. Chile'!K716,'Ref. Chile'!K716)-1,"")</f>
        <v>2572</v>
      </c>
      <c r="AM717" s="7">
        <f>IFERROR(RANK('Ref. Chile'!L716,'Ref. Chile'!L:L,0)+COUNTIF('Ref. Chile'!$L$7:'Ref. Chile'!L716,'Ref. Chile'!L716)-1,"")</f>
        <v>2492</v>
      </c>
      <c r="AN717" s="7">
        <f>IFERROR(RANK('Ref. Chile'!M716,'Ref. Chile'!M:M,0)+COUNTIF('Ref. Chile'!$M$7:'Ref. Chile'!M716,'Ref. Chile'!M716)-1,"")</f>
        <v>2426</v>
      </c>
      <c r="AO717" s="7">
        <f>IFERROR(RANK('Ref. Chile'!H716,'Ref. Chile'!H:H,1)+COUNTIF('Ref. Chile'!$H$7:'Ref. Chile'!H716,'Ref. Chile'!H716)-1,"")</f>
        <v>669</v>
      </c>
      <c r="AP717" s="7">
        <f>IFERROR(RANK('Ref. Chile'!I716,'Ref. Chile'!I:I,1)+COUNTIF('Ref. Chile'!$I$7:'Ref. Chile'!I716,'Ref. Chile'!I716)-1,"")</f>
        <v>93</v>
      </c>
      <c r="AQ717" s="7">
        <f>IFERROR(RANK('Ref. Chile'!J716,'Ref. Chile'!J:J,1)+COUNTIF('Ref. Chile'!$J$7:'Ref. Chile'!J716,'Ref. Chile'!J716)-1,"")</f>
        <v>27</v>
      </c>
    </row>
    <row r="718" spans="31:43" ht="17.25" customHeight="1" x14ac:dyDescent="0.3">
      <c r="AE718" s="5" t="s">
        <v>713</v>
      </c>
      <c r="AF718" s="5" t="s">
        <v>3796</v>
      </c>
      <c r="AG718" s="6" t="s">
        <v>3041</v>
      </c>
      <c r="AH718" s="6" t="s">
        <v>4167</v>
      </c>
      <c r="AI718" s="7">
        <f>IFERROR(RANK('Ref. Chile'!H717,'Ref. Chile'!H:H,0)+COUNTIF('Ref. Chile'!$H$7:'Ref. Chile'!H717,'Ref. Chile'!H717)-1,"")</f>
        <v>2100</v>
      </c>
      <c r="AJ718" s="7">
        <f>IFERROR(RANK('Ref. Chile'!I717,'Ref. Chile'!I:I,0)+COUNTIF('Ref. Chile'!$I$7:'Ref. Chile'!I717,'Ref. Chile'!I717)-1,"")</f>
        <v>2618</v>
      </c>
      <c r="AK718" s="7">
        <f>IFERROR(RANK('Ref. Chile'!J717,'Ref. Chile'!J:J,0)+COUNTIF('Ref. Chile'!$J$7:'Ref. Chile'!J717,'Ref. Chile'!J717)-1,"")</f>
        <v>2525</v>
      </c>
      <c r="AL718" s="7">
        <f>IFERROR(RANK('Ref. Chile'!K717,'Ref. Chile'!K:K,0)+COUNTIF('Ref. Chile'!$K$7:'Ref. Chile'!K717,'Ref. Chile'!K717)-1,"")</f>
        <v>2549</v>
      </c>
      <c r="AM718" s="7">
        <f>IFERROR(RANK('Ref. Chile'!L717,'Ref. Chile'!L:L,0)+COUNTIF('Ref. Chile'!$L$7:'Ref. Chile'!L717,'Ref. Chile'!L717)-1,"")</f>
        <v>2470</v>
      </c>
      <c r="AN718" s="7">
        <f>IFERROR(RANK('Ref. Chile'!M717,'Ref. Chile'!M:M,0)+COUNTIF('Ref. Chile'!$M$7:'Ref. Chile'!M717,'Ref. Chile'!M717)-1,"")</f>
        <v>2397</v>
      </c>
      <c r="AO718" s="7">
        <f>IFERROR(RANK('Ref. Chile'!H717,'Ref. Chile'!H:H,1)+COUNTIF('Ref. Chile'!$H$7:'Ref. Chile'!H717,'Ref. Chile'!H717)-1,"")</f>
        <v>703</v>
      </c>
      <c r="AP718" s="7">
        <f>IFERROR(RANK('Ref. Chile'!I717,'Ref. Chile'!I:I,1)+COUNTIF('Ref. Chile'!$I$7:'Ref. Chile'!I717,'Ref. Chile'!I717)-1,"")</f>
        <v>135</v>
      </c>
      <c r="AQ718" s="7">
        <f>IFERROR(RANK('Ref. Chile'!J717,'Ref. Chile'!J:J,1)+COUNTIF('Ref. Chile'!$J$7:'Ref. Chile'!J717,'Ref. Chile'!J717)-1,"")</f>
        <v>45</v>
      </c>
    </row>
    <row r="719" spans="31:43" ht="17.25" customHeight="1" x14ac:dyDescent="0.3">
      <c r="AE719" s="5" t="s">
        <v>714</v>
      </c>
      <c r="AF719" s="5" t="s">
        <v>3797</v>
      </c>
      <c r="AG719" s="6" t="s">
        <v>3041</v>
      </c>
      <c r="AH719" s="6" t="s">
        <v>4116</v>
      </c>
      <c r="AI719" s="7">
        <f>IFERROR(RANK('Ref. Chile'!H718,'Ref. Chile'!H:H,0)+COUNTIF('Ref. Chile'!$H$7:'Ref. Chile'!H718,'Ref. Chile'!H718)-1,"")</f>
        <v>2146</v>
      </c>
      <c r="AJ719" s="7">
        <f>IFERROR(RANK('Ref. Chile'!I718,'Ref. Chile'!I:I,0)+COUNTIF('Ref. Chile'!$I$7:'Ref. Chile'!I718,'Ref. Chile'!I718)-1,"")</f>
        <v>2697</v>
      </c>
      <c r="AK719" s="7">
        <f>IFERROR(RANK('Ref. Chile'!J718,'Ref. Chile'!J:J,0)+COUNTIF('Ref. Chile'!$J$7:'Ref. Chile'!J718,'Ref. Chile'!J718)-1,"")</f>
        <v>2558</v>
      </c>
      <c r="AL719" s="7">
        <f>IFERROR(RANK('Ref. Chile'!K718,'Ref. Chile'!K:K,0)+COUNTIF('Ref. Chile'!$K$7:'Ref. Chile'!K718,'Ref. Chile'!K718)-1,"")</f>
        <v>2582</v>
      </c>
      <c r="AM719" s="7">
        <f>IFERROR(RANK('Ref. Chile'!L718,'Ref. Chile'!L:L,0)+COUNTIF('Ref. Chile'!$L$7:'Ref. Chile'!L718,'Ref. Chile'!L718)-1,"")</f>
        <v>2511</v>
      </c>
      <c r="AN719" s="7">
        <f>IFERROR(RANK('Ref. Chile'!M718,'Ref. Chile'!M:M,0)+COUNTIF('Ref. Chile'!$M$7:'Ref. Chile'!M718,'Ref. Chile'!M718)-1,"")</f>
        <v>2463</v>
      </c>
      <c r="AO719" s="7">
        <f>IFERROR(RANK('Ref. Chile'!H718,'Ref. Chile'!H:H,1)+COUNTIF('Ref. Chile'!$H$7:'Ref. Chile'!H718,'Ref. Chile'!H718)-1,"")</f>
        <v>657</v>
      </c>
      <c r="AP719" s="7">
        <f>IFERROR(RANK('Ref. Chile'!I718,'Ref. Chile'!I:I,1)+COUNTIF('Ref. Chile'!$I$7:'Ref. Chile'!I718,'Ref. Chile'!I718)-1,"")</f>
        <v>56</v>
      </c>
      <c r="AQ719" s="7">
        <f>IFERROR(RANK('Ref. Chile'!J718,'Ref. Chile'!J:J,1)+COUNTIF('Ref. Chile'!$J$7:'Ref. Chile'!J718,'Ref. Chile'!J718)-1,"")</f>
        <v>12</v>
      </c>
    </row>
    <row r="720" spans="31:43" ht="17.25" customHeight="1" x14ac:dyDescent="0.3">
      <c r="AE720" s="5" t="s">
        <v>715</v>
      </c>
      <c r="AF720" s="5" t="s">
        <v>3798</v>
      </c>
      <c r="AG720" s="6" t="s">
        <v>3041</v>
      </c>
      <c r="AH720" s="6" t="s">
        <v>4094</v>
      </c>
      <c r="AI720" s="7">
        <f>IFERROR(RANK('Ref. Chile'!H719,'Ref. Chile'!H:H,0)+COUNTIF('Ref. Chile'!$H$7:'Ref. Chile'!H719,'Ref. Chile'!H719)-1,"")</f>
        <v>2124</v>
      </c>
      <c r="AJ720" s="7">
        <f>IFERROR(RANK('Ref. Chile'!I719,'Ref. Chile'!I:I,0)+COUNTIF('Ref. Chile'!$I$7:'Ref. Chile'!I719,'Ref. Chile'!I719)-1,"")</f>
        <v>2640</v>
      </c>
      <c r="AK720" s="7">
        <f>IFERROR(RANK('Ref. Chile'!J719,'Ref. Chile'!J:J,0)+COUNTIF('Ref. Chile'!$J$7:'Ref. Chile'!J719,'Ref. Chile'!J719)-1,"")</f>
        <v>2533</v>
      </c>
      <c r="AL720" s="7">
        <f>IFERROR(RANK('Ref. Chile'!K719,'Ref. Chile'!K:K,0)+COUNTIF('Ref. Chile'!$K$7:'Ref. Chile'!K719,'Ref. Chile'!K719)-1,"")</f>
        <v>2564</v>
      </c>
      <c r="AM720" s="7">
        <f>IFERROR(RANK('Ref. Chile'!L719,'Ref. Chile'!L:L,0)+COUNTIF('Ref. Chile'!$L$7:'Ref. Chile'!L719,'Ref. Chile'!L719)-1,"")</f>
        <v>2488</v>
      </c>
      <c r="AN720" s="7">
        <f>IFERROR(RANK('Ref. Chile'!M719,'Ref. Chile'!M:M,0)+COUNTIF('Ref. Chile'!$M$7:'Ref. Chile'!M719,'Ref. Chile'!M719)-1,"")</f>
        <v>2413</v>
      </c>
      <c r="AO720" s="7">
        <f>IFERROR(RANK('Ref. Chile'!H719,'Ref. Chile'!H:H,1)+COUNTIF('Ref. Chile'!$H$7:'Ref. Chile'!H719,'Ref. Chile'!H719)-1,"")</f>
        <v>679</v>
      </c>
      <c r="AP720" s="7">
        <f>IFERROR(RANK('Ref. Chile'!I719,'Ref. Chile'!I:I,1)+COUNTIF('Ref. Chile'!$I$7:'Ref. Chile'!I719,'Ref. Chile'!I719)-1,"")</f>
        <v>113</v>
      </c>
      <c r="AQ720" s="7">
        <f>IFERROR(RANK('Ref. Chile'!J719,'Ref. Chile'!J:J,1)+COUNTIF('Ref. Chile'!$J$7:'Ref. Chile'!J719,'Ref. Chile'!J719)-1,"")</f>
        <v>37</v>
      </c>
    </row>
    <row r="721" spans="31:43" ht="17.25" customHeight="1" x14ac:dyDescent="0.3">
      <c r="AE721" s="5" t="s">
        <v>716</v>
      </c>
      <c r="AF721" s="5" t="s">
        <v>3799</v>
      </c>
      <c r="AG721" s="6" t="s">
        <v>3041</v>
      </c>
      <c r="AH721" s="6" t="s">
        <v>4170</v>
      </c>
      <c r="AI721" s="7">
        <f>IFERROR(RANK('Ref. Chile'!H720,'Ref. Chile'!H:H,0)+COUNTIF('Ref. Chile'!$H$7:'Ref. Chile'!H720,'Ref. Chile'!H720)-1,"")</f>
        <v>2118</v>
      </c>
      <c r="AJ721" s="7">
        <f>IFERROR(RANK('Ref. Chile'!I720,'Ref. Chile'!I:I,0)+COUNTIF('Ref. Chile'!$I$7:'Ref. Chile'!I720,'Ref. Chile'!I720)-1,"")</f>
        <v>2630</v>
      </c>
      <c r="AK721" s="7">
        <f>IFERROR(RANK('Ref. Chile'!J720,'Ref. Chile'!J:J,0)+COUNTIF('Ref. Chile'!$J$7:'Ref. Chile'!J720,'Ref. Chile'!J720)-1,"")</f>
        <v>2527</v>
      </c>
      <c r="AL721" s="7">
        <f>IFERROR(RANK('Ref. Chile'!K720,'Ref. Chile'!K:K,0)+COUNTIF('Ref. Chile'!$K$7:'Ref. Chile'!K720,'Ref. Chile'!K720)-1,"")</f>
        <v>2558</v>
      </c>
      <c r="AM721" s="7">
        <f>IFERROR(RANK('Ref. Chile'!L720,'Ref. Chile'!L:L,0)+COUNTIF('Ref. Chile'!$L$7:'Ref. Chile'!L720,'Ref. Chile'!L720)-1,"")</f>
        <v>2479</v>
      </c>
      <c r="AN721" s="7">
        <f>IFERROR(RANK('Ref. Chile'!M720,'Ref. Chile'!M:M,0)+COUNTIF('Ref. Chile'!$M$7:'Ref. Chile'!M720,'Ref. Chile'!M720)-1,"")</f>
        <v>2402</v>
      </c>
      <c r="AO721" s="7">
        <f>IFERROR(RANK('Ref. Chile'!H720,'Ref. Chile'!H:H,1)+COUNTIF('Ref. Chile'!$H$7:'Ref. Chile'!H720,'Ref. Chile'!H720)-1,"")</f>
        <v>685</v>
      </c>
      <c r="AP721" s="7">
        <f>IFERROR(RANK('Ref. Chile'!I720,'Ref. Chile'!I:I,1)+COUNTIF('Ref. Chile'!$I$7:'Ref. Chile'!I720,'Ref. Chile'!I720)-1,"")</f>
        <v>123</v>
      </c>
      <c r="AQ721" s="7">
        <f>IFERROR(RANK('Ref. Chile'!J720,'Ref. Chile'!J:J,1)+COUNTIF('Ref. Chile'!$J$7:'Ref. Chile'!J720,'Ref. Chile'!J720)-1,"")</f>
        <v>43</v>
      </c>
    </row>
    <row r="722" spans="31:43" ht="17.25" customHeight="1" x14ac:dyDescent="0.3">
      <c r="AE722" s="5" t="s">
        <v>717</v>
      </c>
      <c r="AF722" s="5" t="s">
        <v>3800</v>
      </c>
      <c r="AG722" s="6" t="s">
        <v>3041</v>
      </c>
      <c r="AH722" s="6" t="s">
        <v>4096</v>
      </c>
      <c r="AI722" s="7">
        <f>IFERROR(RANK('Ref. Chile'!H721,'Ref. Chile'!H:H,0)+COUNTIF('Ref. Chile'!$H$7:'Ref. Chile'!H721,'Ref. Chile'!H721)-1,"")</f>
        <v>2083</v>
      </c>
      <c r="AJ722" s="7">
        <f>IFERROR(RANK('Ref. Chile'!I721,'Ref. Chile'!I:I,0)+COUNTIF('Ref. Chile'!$I$7:'Ref. Chile'!I721,'Ref. Chile'!I721)-1,"")</f>
        <v>2607</v>
      </c>
      <c r="AK722" s="7">
        <f>IFERROR(RANK('Ref. Chile'!J721,'Ref. Chile'!J:J,0)+COUNTIF('Ref. Chile'!$J$7:'Ref. Chile'!J721,'Ref. Chile'!J721)-1,"")</f>
        <v>2499</v>
      </c>
      <c r="AL722" s="7">
        <f>IFERROR(RANK('Ref. Chile'!K721,'Ref. Chile'!K:K,0)+COUNTIF('Ref. Chile'!$K$7:'Ref. Chile'!K721,'Ref. Chile'!K721)-1,"")</f>
        <v>2540</v>
      </c>
      <c r="AM722" s="7">
        <f>IFERROR(RANK('Ref. Chile'!L721,'Ref. Chile'!L:L,0)+COUNTIF('Ref. Chile'!$L$7:'Ref. Chile'!L721,'Ref. Chile'!L721)-1,"")</f>
        <v>2466</v>
      </c>
      <c r="AN722" s="7">
        <f>IFERROR(RANK('Ref. Chile'!M721,'Ref. Chile'!M:M,0)+COUNTIF('Ref. Chile'!$M$7:'Ref. Chile'!M721,'Ref. Chile'!M721)-1,"")</f>
        <v>2372</v>
      </c>
      <c r="AO722" s="7">
        <f>IFERROR(RANK('Ref. Chile'!H721,'Ref. Chile'!H:H,1)+COUNTIF('Ref. Chile'!$H$7:'Ref. Chile'!H721,'Ref. Chile'!H721)-1,"")</f>
        <v>720</v>
      </c>
      <c r="AP722" s="7">
        <f>IFERROR(RANK('Ref. Chile'!I721,'Ref. Chile'!I:I,1)+COUNTIF('Ref. Chile'!$I$7:'Ref. Chile'!I721,'Ref. Chile'!I721)-1,"")</f>
        <v>146</v>
      </c>
      <c r="AQ722" s="7">
        <f>IFERROR(RANK('Ref. Chile'!J721,'Ref. Chile'!J:J,1)+COUNTIF('Ref. Chile'!$J$7:'Ref. Chile'!J721,'Ref. Chile'!J721)-1,"")</f>
        <v>71</v>
      </c>
    </row>
    <row r="723" spans="31:43" ht="17.25" customHeight="1" x14ac:dyDescent="0.3">
      <c r="AE723" s="5" t="s">
        <v>718</v>
      </c>
      <c r="AF723" s="5" t="s">
        <v>3801</v>
      </c>
      <c r="AG723" s="6" t="s">
        <v>3041</v>
      </c>
      <c r="AH723" s="6" t="s">
        <v>4168</v>
      </c>
      <c r="AI723" s="7">
        <f>IFERROR(RANK('Ref. Chile'!H722,'Ref. Chile'!H:H,0)+COUNTIF('Ref. Chile'!$H$7:'Ref. Chile'!H722,'Ref. Chile'!H722)-1,"")</f>
        <v>920</v>
      </c>
      <c r="AJ723" s="7">
        <f>IFERROR(RANK('Ref. Chile'!I722,'Ref. Chile'!I:I,0)+COUNTIF('Ref. Chile'!$I$7:'Ref. Chile'!I722,'Ref. Chile'!I722)-1,"")</f>
        <v>738</v>
      </c>
      <c r="AK723" s="7">
        <f>IFERROR(RANK('Ref. Chile'!J722,'Ref. Chile'!J:J,0)+COUNTIF('Ref. Chile'!$J$7:'Ref. Chile'!J722,'Ref. Chile'!J722)-1,"")</f>
        <v>1673</v>
      </c>
      <c r="AL723" s="7">
        <f>IFERROR(RANK('Ref. Chile'!K722,'Ref. Chile'!K:K,0)+COUNTIF('Ref. Chile'!$K$7:'Ref. Chile'!K722,'Ref. Chile'!K722)-1,"")</f>
        <v>985</v>
      </c>
      <c r="AM723" s="7">
        <f>IFERROR(RANK('Ref. Chile'!L722,'Ref. Chile'!L:L,0)+COUNTIF('Ref. Chile'!$L$7:'Ref. Chile'!L722,'Ref. Chile'!L722)-1,"")</f>
        <v>443</v>
      </c>
      <c r="AN723" s="7">
        <f>IFERROR(RANK('Ref. Chile'!M722,'Ref. Chile'!M:M,0)+COUNTIF('Ref. Chile'!$M$7:'Ref. Chile'!M722,'Ref. Chile'!M722)-1,"")</f>
        <v>1536</v>
      </c>
      <c r="AO723" s="7">
        <f>IFERROR(RANK('Ref. Chile'!H722,'Ref. Chile'!H:H,1)+COUNTIF('Ref. Chile'!$H$7:'Ref. Chile'!H722,'Ref. Chile'!H722)-1,"")</f>
        <v>1807</v>
      </c>
      <c r="AP723" s="7">
        <f>IFERROR(RANK('Ref. Chile'!I722,'Ref. Chile'!I:I,1)+COUNTIF('Ref. Chile'!$I$7:'Ref. Chile'!I722,'Ref. Chile'!I722)-1,"")</f>
        <v>1954</v>
      </c>
      <c r="AQ723" s="7">
        <f>IFERROR(RANK('Ref. Chile'!J722,'Ref. Chile'!J:J,1)+COUNTIF('Ref. Chile'!$J$7:'Ref. Chile'!J722,'Ref. Chile'!J722)-1,"")</f>
        <v>869</v>
      </c>
    </row>
    <row r="724" spans="31:43" ht="17.25" customHeight="1" x14ac:dyDescent="0.3">
      <c r="AE724" s="5" t="s">
        <v>719</v>
      </c>
      <c r="AF724" s="5" t="s">
        <v>3802</v>
      </c>
      <c r="AG724" s="6" t="s">
        <v>3041</v>
      </c>
      <c r="AH724" s="6" t="s">
        <v>4097</v>
      </c>
      <c r="AI724" s="7">
        <f>IFERROR(RANK('Ref. Chile'!H723,'Ref. Chile'!H:H,0)+COUNTIF('Ref. Chile'!$H$7:'Ref. Chile'!H723,'Ref. Chile'!H723)-1,"")</f>
        <v>2099</v>
      </c>
      <c r="AJ724" s="7">
        <f>IFERROR(RANK('Ref. Chile'!I723,'Ref. Chile'!I:I,0)+COUNTIF('Ref. Chile'!$I$7:'Ref. Chile'!I723,'Ref. Chile'!I723)-1,"")</f>
        <v>2615</v>
      </c>
      <c r="AK724" s="7">
        <f>IFERROR(RANK('Ref. Chile'!J723,'Ref. Chile'!J:J,0)+COUNTIF('Ref. Chile'!$J$7:'Ref. Chile'!J723,'Ref. Chile'!J723)-1,"")</f>
        <v>2516</v>
      </c>
      <c r="AL724" s="7">
        <f>IFERROR(RANK('Ref. Chile'!K723,'Ref. Chile'!K:K,0)+COUNTIF('Ref. Chile'!$K$7:'Ref. Chile'!K723,'Ref. Chile'!K723)-1,"")</f>
        <v>2548</v>
      </c>
      <c r="AM724" s="7">
        <f>IFERROR(RANK('Ref. Chile'!L723,'Ref. Chile'!L:L,0)+COUNTIF('Ref. Chile'!$L$7:'Ref. Chile'!L723,'Ref. Chile'!L723)-1,"")</f>
        <v>2469</v>
      </c>
      <c r="AN724" s="7">
        <f>IFERROR(RANK('Ref. Chile'!M723,'Ref. Chile'!M:M,0)+COUNTIF('Ref. Chile'!$M$7:'Ref. Chile'!M723,'Ref. Chile'!M723)-1,"")</f>
        <v>2386</v>
      </c>
      <c r="AO724" s="7">
        <f>IFERROR(RANK('Ref. Chile'!H723,'Ref. Chile'!H:H,1)+COUNTIF('Ref. Chile'!$H$7:'Ref. Chile'!H723,'Ref. Chile'!H723)-1,"")</f>
        <v>704</v>
      </c>
      <c r="AP724" s="7">
        <f>IFERROR(RANK('Ref. Chile'!I723,'Ref. Chile'!I:I,1)+COUNTIF('Ref. Chile'!$I$7:'Ref. Chile'!I723,'Ref. Chile'!I723)-1,"")</f>
        <v>138</v>
      </c>
      <c r="AQ724" s="7">
        <f>IFERROR(RANK('Ref. Chile'!J723,'Ref. Chile'!J:J,1)+COUNTIF('Ref. Chile'!$J$7:'Ref. Chile'!J723,'Ref. Chile'!J723)-1,"")</f>
        <v>54</v>
      </c>
    </row>
    <row r="725" spans="31:43" ht="17.25" customHeight="1" x14ac:dyDescent="0.3">
      <c r="AE725" s="5" t="s">
        <v>720</v>
      </c>
      <c r="AF725" s="5" t="s">
        <v>3803</v>
      </c>
      <c r="AG725" s="6" t="s">
        <v>3041</v>
      </c>
      <c r="AH725" s="6" t="s">
        <v>4169</v>
      </c>
      <c r="AI725" s="7">
        <f>IFERROR(RANK('Ref. Chile'!H724,'Ref. Chile'!H:H,0)+COUNTIF('Ref. Chile'!$H$7:'Ref. Chile'!H724,'Ref. Chile'!H724)-1,"")</f>
        <v>2094</v>
      </c>
      <c r="AJ725" s="7">
        <f>IFERROR(RANK('Ref. Chile'!I724,'Ref. Chile'!I:I,0)+COUNTIF('Ref. Chile'!$I$7:'Ref. Chile'!I724,'Ref. Chile'!I724)-1,"")</f>
        <v>2612</v>
      </c>
      <c r="AK725" s="7">
        <f>IFERROR(RANK('Ref. Chile'!J724,'Ref. Chile'!J:J,0)+COUNTIF('Ref. Chile'!$J$7:'Ref. Chile'!J724,'Ref. Chile'!J724)-1,"")</f>
        <v>2509</v>
      </c>
      <c r="AL725" s="7">
        <f>IFERROR(RANK('Ref. Chile'!K724,'Ref. Chile'!K:K,0)+COUNTIF('Ref. Chile'!$K$7:'Ref. Chile'!K724,'Ref. Chile'!K724)-1,"")</f>
        <v>2546</v>
      </c>
      <c r="AM725" s="7">
        <f>IFERROR(RANK('Ref. Chile'!L724,'Ref. Chile'!L:L,0)+COUNTIF('Ref. Chile'!$L$7:'Ref. Chile'!L724,'Ref. Chile'!L724)-1,"")</f>
        <v>2468</v>
      </c>
      <c r="AN725" s="7">
        <f>IFERROR(RANK('Ref. Chile'!M724,'Ref. Chile'!M:M,0)+COUNTIF('Ref. Chile'!$M$7:'Ref. Chile'!M724,'Ref. Chile'!M724)-1,"")</f>
        <v>2382</v>
      </c>
      <c r="AO725" s="7">
        <f>IFERROR(RANK('Ref. Chile'!H724,'Ref. Chile'!H:H,1)+COUNTIF('Ref. Chile'!$H$7:'Ref. Chile'!H724,'Ref. Chile'!H724)-1,"")</f>
        <v>709</v>
      </c>
      <c r="AP725" s="7">
        <f>IFERROR(RANK('Ref. Chile'!I724,'Ref. Chile'!I:I,1)+COUNTIF('Ref. Chile'!$I$7:'Ref. Chile'!I724,'Ref. Chile'!I724)-1,"")</f>
        <v>141</v>
      </c>
      <c r="AQ725" s="7">
        <f>IFERROR(RANK('Ref. Chile'!J724,'Ref. Chile'!J:J,1)+COUNTIF('Ref. Chile'!$J$7:'Ref. Chile'!J724,'Ref. Chile'!J724)-1,"")</f>
        <v>61</v>
      </c>
    </row>
    <row r="726" spans="31:43" ht="17.25" customHeight="1" x14ac:dyDescent="0.3">
      <c r="AE726" s="5" t="s">
        <v>721</v>
      </c>
      <c r="AF726" s="5" t="s">
        <v>3804</v>
      </c>
      <c r="AG726" s="6" t="s">
        <v>3042</v>
      </c>
      <c r="AH726" s="6" t="s">
        <v>4093</v>
      </c>
      <c r="AI726" s="7">
        <f>IFERROR(RANK('Ref. Chile'!H725,'Ref. Chile'!H:H,0)+COUNTIF('Ref. Chile'!$H$7:'Ref. Chile'!H725,'Ref. Chile'!H725)-1,"")</f>
        <v>2736</v>
      </c>
      <c r="AJ726" s="7">
        <f>IFERROR(RANK('Ref. Chile'!I725,'Ref. Chile'!I:I,0)+COUNTIF('Ref. Chile'!$I$7:'Ref. Chile'!I725,'Ref. Chile'!I725)-1,"")</f>
        <v>2191</v>
      </c>
      <c r="AK726" s="7">
        <f>IFERROR(RANK('Ref. Chile'!J725,'Ref. Chile'!J:J,0)+COUNTIF('Ref. Chile'!$J$7:'Ref. Chile'!J725,'Ref. Chile'!J725)-1,"")</f>
        <v>2204</v>
      </c>
      <c r="AL726" s="7">
        <f>IFERROR(RANK('Ref. Chile'!K725,'Ref. Chile'!K:K,0)+COUNTIF('Ref. Chile'!$K$7:'Ref. Chile'!K725,'Ref. Chile'!K725)-1,"")</f>
        <v>2706</v>
      </c>
      <c r="AM726" s="7">
        <f>IFERROR(RANK('Ref. Chile'!L725,'Ref. Chile'!L:L,0)+COUNTIF('Ref. Chile'!$L$7:'Ref. Chile'!L725,'Ref. Chile'!L725)-1,"")</f>
        <v>2260</v>
      </c>
      <c r="AN726" s="7">
        <f>IFERROR(RANK('Ref. Chile'!M725,'Ref. Chile'!M:M,0)+COUNTIF('Ref. Chile'!$M$7:'Ref. Chile'!M725,'Ref. Chile'!M725)-1,"")</f>
        <v>2492</v>
      </c>
      <c r="AO726" s="7">
        <f>IFERROR(RANK('Ref. Chile'!H725,'Ref. Chile'!H:H,1)+COUNTIF('Ref. Chile'!$H$7:'Ref. Chile'!H725,'Ref. Chile'!H725)-1,"")</f>
        <v>67</v>
      </c>
      <c r="AP726" s="7">
        <f>IFERROR(RANK('Ref. Chile'!I725,'Ref. Chile'!I:I,1)+COUNTIF('Ref. Chile'!$I$7:'Ref. Chile'!I725,'Ref. Chile'!I725)-1,"")</f>
        <v>562</v>
      </c>
      <c r="AQ726" s="7">
        <f>IFERROR(RANK('Ref. Chile'!J725,'Ref. Chile'!J:J,1)+COUNTIF('Ref. Chile'!$J$7:'Ref. Chile'!J725,'Ref. Chile'!J725)-1,"")</f>
        <v>366</v>
      </c>
    </row>
    <row r="727" spans="31:43" ht="17.25" customHeight="1" x14ac:dyDescent="0.3">
      <c r="AE727" s="5" t="s">
        <v>722</v>
      </c>
      <c r="AF727" s="5" t="s">
        <v>3805</v>
      </c>
      <c r="AG727" s="6" t="s">
        <v>3042</v>
      </c>
      <c r="AH727" s="6" t="s">
        <v>4167</v>
      </c>
      <c r="AI727" s="7">
        <f>IFERROR(RANK('Ref. Chile'!H726,'Ref. Chile'!H:H,0)+COUNTIF('Ref. Chile'!$H$7:'Ref. Chile'!H726,'Ref. Chile'!H726)-1,"")</f>
        <v>2735</v>
      </c>
      <c r="AJ727" s="7">
        <f>IFERROR(RANK('Ref. Chile'!I726,'Ref. Chile'!I:I,0)+COUNTIF('Ref. Chile'!$I$7:'Ref. Chile'!I726,'Ref. Chile'!I726)-1,"")</f>
        <v>2183</v>
      </c>
      <c r="AK727" s="7">
        <f>IFERROR(RANK('Ref. Chile'!J726,'Ref. Chile'!J:J,0)+COUNTIF('Ref. Chile'!$J$7:'Ref. Chile'!J726,'Ref. Chile'!J726)-1,"")</f>
        <v>2202</v>
      </c>
      <c r="AL727" s="7">
        <f>IFERROR(RANK('Ref. Chile'!K726,'Ref. Chile'!K:K,0)+COUNTIF('Ref. Chile'!$K$7:'Ref. Chile'!K726,'Ref. Chile'!K726)-1,"")</f>
        <v>2705</v>
      </c>
      <c r="AM727" s="7">
        <f>IFERROR(RANK('Ref. Chile'!L726,'Ref. Chile'!L:L,0)+COUNTIF('Ref. Chile'!$L$7:'Ref. Chile'!L726,'Ref. Chile'!L726)-1,"")</f>
        <v>2248</v>
      </c>
      <c r="AN727" s="7">
        <f>IFERROR(RANK('Ref. Chile'!M726,'Ref. Chile'!M:M,0)+COUNTIF('Ref. Chile'!$M$7:'Ref. Chile'!M726,'Ref. Chile'!M726)-1,"")</f>
        <v>2487</v>
      </c>
      <c r="AO727" s="7">
        <f>IFERROR(RANK('Ref. Chile'!H726,'Ref. Chile'!H:H,1)+COUNTIF('Ref. Chile'!$H$7:'Ref. Chile'!H726,'Ref. Chile'!H726)-1,"")</f>
        <v>68</v>
      </c>
      <c r="AP727" s="7">
        <f>IFERROR(RANK('Ref. Chile'!I726,'Ref. Chile'!I:I,1)+COUNTIF('Ref. Chile'!$I$7:'Ref. Chile'!I726,'Ref. Chile'!I726)-1,"")</f>
        <v>570</v>
      </c>
      <c r="AQ727" s="7">
        <f>IFERROR(RANK('Ref. Chile'!J726,'Ref. Chile'!J:J,1)+COUNTIF('Ref. Chile'!$J$7:'Ref. Chile'!J726,'Ref. Chile'!J726)-1,"")</f>
        <v>368</v>
      </c>
    </row>
    <row r="728" spans="31:43" ht="17.25" customHeight="1" x14ac:dyDescent="0.3">
      <c r="AE728" s="5" t="s">
        <v>723</v>
      </c>
      <c r="AF728" s="5" t="s">
        <v>3806</v>
      </c>
      <c r="AG728" s="6" t="s">
        <v>3042</v>
      </c>
      <c r="AH728" s="6" t="s">
        <v>4094</v>
      </c>
      <c r="AI728" s="7">
        <f>IFERROR(RANK('Ref. Chile'!H727,'Ref. Chile'!H:H,0)+COUNTIF('Ref. Chile'!$H$7:'Ref. Chile'!H727,'Ref. Chile'!H727)-1,"")</f>
        <v>921</v>
      </c>
      <c r="AJ728" s="7">
        <f>IFERROR(RANK('Ref. Chile'!I727,'Ref. Chile'!I:I,0)+COUNTIF('Ref. Chile'!$I$7:'Ref. Chile'!I727,'Ref. Chile'!I727)-1,"")</f>
        <v>739</v>
      </c>
      <c r="AK728" s="7">
        <f>IFERROR(RANK('Ref. Chile'!J727,'Ref. Chile'!J:J,0)+COUNTIF('Ref. Chile'!$J$7:'Ref. Chile'!J727,'Ref. Chile'!J727)-1,"")</f>
        <v>1674</v>
      </c>
      <c r="AL728" s="7">
        <f>IFERROR(RANK('Ref. Chile'!K727,'Ref. Chile'!K:K,0)+COUNTIF('Ref. Chile'!$K$7:'Ref. Chile'!K727,'Ref. Chile'!K727)-1,"")</f>
        <v>986</v>
      </c>
      <c r="AM728" s="7">
        <f>IFERROR(RANK('Ref. Chile'!L727,'Ref. Chile'!L:L,0)+COUNTIF('Ref. Chile'!$L$7:'Ref. Chile'!L727,'Ref. Chile'!L727)-1,"")</f>
        <v>444</v>
      </c>
      <c r="AN728" s="7">
        <f>IFERROR(RANK('Ref. Chile'!M727,'Ref. Chile'!M:M,0)+COUNTIF('Ref. Chile'!$M$7:'Ref. Chile'!M727,'Ref. Chile'!M727)-1,"")</f>
        <v>1537</v>
      </c>
      <c r="AO728" s="7">
        <f>IFERROR(RANK('Ref. Chile'!H727,'Ref. Chile'!H:H,1)+COUNTIF('Ref. Chile'!$H$7:'Ref. Chile'!H727,'Ref. Chile'!H727)-1,"")</f>
        <v>1808</v>
      </c>
      <c r="AP728" s="7">
        <f>IFERROR(RANK('Ref. Chile'!I727,'Ref. Chile'!I:I,1)+COUNTIF('Ref. Chile'!$I$7:'Ref. Chile'!I727,'Ref. Chile'!I727)-1,"")</f>
        <v>1955</v>
      </c>
      <c r="AQ728" s="7">
        <f>IFERROR(RANK('Ref. Chile'!J727,'Ref. Chile'!J:J,1)+COUNTIF('Ref. Chile'!$J$7:'Ref. Chile'!J727,'Ref. Chile'!J727)-1,"")</f>
        <v>870</v>
      </c>
    </row>
    <row r="729" spans="31:43" ht="17.25" customHeight="1" x14ac:dyDescent="0.3">
      <c r="AE729" s="5" t="s">
        <v>724</v>
      </c>
      <c r="AF729" s="5" t="s">
        <v>3807</v>
      </c>
      <c r="AG729" s="6" t="s">
        <v>3042</v>
      </c>
      <c r="AH729" s="6" t="s">
        <v>4170</v>
      </c>
      <c r="AI729" s="7">
        <f>IFERROR(RANK('Ref. Chile'!H728,'Ref. Chile'!H:H,0)+COUNTIF('Ref. Chile'!$H$7:'Ref. Chile'!H728,'Ref. Chile'!H728)-1,"")</f>
        <v>922</v>
      </c>
      <c r="AJ729" s="7">
        <f>IFERROR(RANK('Ref. Chile'!I728,'Ref. Chile'!I:I,0)+COUNTIF('Ref. Chile'!$I$7:'Ref. Chile'!I728,'Ref. Chile'!I728)-1,"")</f>
        <v>740</v>
      </c>
      <c r="AK729" s="7">
        <f>IFERROR(RANK('Ref. Chile'!J728,'Ref. Chile'!J:J,0)+COUNTIF('Ref. Chile'!$J$7:'Ref. Chile'!J728,'Ref. Chile'!J728)-1,"")</f>
        <v>1675</v>
      </c>
      <c r="AL729" s="7">
        <f>IFERROR(RANK('Ref. Chile'!K728,'Ref. Chile'!K:K,0)+COUNTIF('Ref. Chile'!$K$7:'Ref. Chile'!K728,'Ref. Chile'!K728)-1,"")</f>
        <v>987</v>
      </c>
      <c r="AM729" s="7">
        <f>IFERROR(RANK('Ref. Chile'!L728,'Ref. Chile'!L:L,0)+COUNTIF('Ref. Chile'!$L$7:'Ref. Chile'!L728,'Ref. Chile'!L728)-1,"")</f>
        <v>445</v>
      </c>
      <c r="AN729" s="7">
        <f>IFERROR(RANK('Ref. Chile'!M728,'Ref. Chile'!M:M,0)+COUNTIF('Ref. Chile'!$M$7:'Ref. Chile'!M728,'Ref. Chile'!M728)-1,"")</f>
        <v>1538</v>
      </c>
      <c r="AO729" s="7">
        <f>IFERROR(RANK('Ref. Chile'!H728,'Ref. Chile'!H:H,1)+COUNTIF('Ref. Chile'!$H$7:'Ref. Chile'!H728,'Ref. Chile'!H728)-1,"")</f>
        <v>1809</v>
      </c>
      <c r="AP729" s="7">
        <f>IFERROR(RANK('Ref. Chile'!I728,'Ref. Chile'!I:I,1)+COUNTIF('Ref. Chile'!$I$7:'Ref. Chile'!I728,'Ref. Chile'!I728)-1,"")</f>
        <v>1956</v>
      </c>
      <c r="AQ729" s="7">
        <f>IFERROR(RANK('Ref. Chile'!J728,'Ref. Chile'!J:J,1)+COUNTIF('Ref. Chile'!$J$7:'Ref. Chile'!J728,'Ref. Chile'!J728)-1,"")</f>
        <v>871</v>
      </c>
    </row>
    <row r="730" spans="31:43" ht="17.25" customHeight="1" x14ac:dyDescent="0.3">
      <c r="AE730" s="5" t="s">
        <v>725</v>
      </c>
      <c r="AF730" s="5" t="s">
        <v>3808</v>
      </c>
      <c r="AG730" s="6" t="s">
        <v>3042</v>
      </c>
      <c r="AH730" s="6" t="s">
        <v>4097</v>
      </c>
      <c r="AI730" s="7">
        <f>IFERROR(RANK('Ref. Chile'!H729,'Ref. Chile'!H:H,0)+COUNTIF('Ref. Chile'!$H$7:'Ref. Chile'!H729,'Ref. Chile'!H729)-1,"")</f>
        <v>2734</v>
      </c>
      <c r="AJ730" s="7">
        <f>IFERROR(RANK('Ref. Chile'!I729,'Ref. Chile'!I:I,0)+COUNTIF('Ref. Chile'!$I$7:'Ref. Chile'!I729,'Ref. Chile'!I729)-1,"")</f>
        <v>2179</v>
      </c>
      <c r="AK730" s="7">
        <f>IFERROR(RANK('Ref. Chile'!J729,'Ref. Chile'!J:J,0)+COUNTIF('Ref. Chile'!$J$7:'Ref. Chile'!J729,'Ref. Chile'!J729)-1,"")</f>
        <v>2199</v>
      </c>
      <c r="AL730" s="7">
        <f>IFERROR(RANK('Ref. Chile'!K729,'Ref. Chile'!K:K,0)+COUNTIF('Ref. Chile'!$K$7:'Ref. Chile'!K729,'Ref. Chile'!K729)-1,"")</f>
        <v>2704</v>
      </c>
      <c r="AM730" s="7">
        <f>IFERROR(RANK('Ref. Chile'!L729,'Ref. Chile'!L:L,0)+COUNTIF('Ref. Chile'!$L$7:'Ref. Chile'!L729,'Ref. Chile'!L729)-1,"")</f>
        <v>2232</v>
      </c>
      <c r="AN730" s="7">
        <f>IFERROR(RANK('Ref. Chile'!M729,'Ref. Chile'!M:M,0)+COUNTIF('Ref. Chile'!$M$7:'Ref. Chile'!M729,'Ref. Chile'!M729)-1,"")</f>
        <v>2482</v>
      </c>
      <c r="AO730" s="7">
        <f>IFERROR(RANK('Ref. Chile'!H729,'Ref. Chile'!H:H,1)+COUNTIF('Ref. Chile'!$H$7:'Ref. Chile'!H729,'Ref. Chile'!H729)-1,"")</f>
        <v>69</v>
      </c>
      <c r="AP730" s="7">
        <f>IFERROR(RANK('Ref. Chile'!I729,'Ref. Chile'!I:I,1)+COUNTIF('Ref. Chile'!$I$7:'Ref. Chile'!I729,'Ref. Chile'!I729)-1,"")</f>
        <v>574</v>
      </c>
      <c r="AQ730" s="7">
        <f>IFERROR(RANK('Ref. Chile'!J729,'Ref. Chile'!J:J,1)+COUNTIF('Ref. Chile'!$J$7:'Ref. Chile'!J729,'Ref. Chile'!J729)-1,"")</f>
        <v>371</v>
      </c>
    </row>
    <row r="731" spans="31:43" ht="17.25" customHeight="1" x14ac:dyDescent="0.3">
      <c r="AE731" s="5" t="s">
        <v>726</v>
      </c>
      <c r="AF731" s="5" t="s">
        <v>3809</v>
      </c>
      <c r="AG731" s="6" t="s">
        <v>3042</v>
      </c>
      <c r="AH731" s="6" t="s">
        <v>4169</v>
      </c>
      <c r="AI731" s="7">
        <f>IFERROR(RANK('Ref. Chile'!H730,'Ref. Chile'!H:H,0)+COUNTIF('Ref. Chile'!$H$7:'Ref. Chile'!H730,'Ref. Chile'!H730)-1,"")</f>
        <v>2733</v>
      </c>
      <c r="AJ731" s="7">
        <f>IFERROR(RANK('Ref. Chile'!I730,'Ref. Chile'!I:I,0)+COUNTIF('Ref. Chile'!$I$7:'Ref. Chile'!I730,'Ref. Chile'!I730)-1,"")</f>
        <v>2175</v>
      </c>
      <c r="AK731" s="7">
        <f>IFERROR(RANK('Ref. Chile'!J730,'Ref. Chile'!J:J,0)+COUNTIF('Ref. Chile'!$J$7:'Ref. Chile'!J730,'Ref. Chile'!J730)-1,"")</f>
        <v>2198</v>
      </c>
      <c r="AL731" s="7">
        <f>IFERROR(RANK('Ref. Chile'!K730,'Ref. Chile'!K:K,0)+COUNTIF('Ref. Chile'!$K$7:'Ref. Chile'!K730,'Ref. Chile'!K730)-1,"")</f>
        <v>2703</v>
      </c>
      <c r="AM731" s="7">
        <f>IFERROR(RANK('Ref. Chile'!L730,'Ref. Chile'!L:L,0)+COUNTIF('Ref. Chile'!$L$7:'Ref. Chile'!L730,'Ref. Chile'!L730)-1,"")</f>
        <v>2222</v>
      </c>
      <c r="AN731" s="7">
        <f>IFERROR(RANK('Ref. Chile'!M730,'Ref. Chile'!M:M,0)+COUNTIF('Ref. Chile'!$M$7:'Ref. Chile'!M730,'Ref. Chile'!M730)-1,"")</f>
        <v>2481</v>
      </c>
      <c r="AO731" s="7">
        <f>IFERROR(RANK('Ref. Chile'!H730,'Ref. Chile'!H:H,1)+COUNTIF('Ref. Chile'!$H$7:'Ref. Chile'!H730,'Ref. Chile'!H730)-1,"")</f>
        <v>70</v>
      </c>
      <c r="AP731" s="7">
        <f>IFERROR(RANK('Ref. Chile'!I730,'Ref. Chile'!I:I,1)+COUNTIF('Ref. Chile'!$I$7:'Ref. Chile'!I730,'Ref. Chile'!I730)-1,"")</f>
        <v>578</v>
      </c>
      <c r="AQ731" s="7">
        <f>IFERROR(RANK('Ref. Chile'!J730,'Ref. Chile'!J:J,1)+COUNTIF('Ref. Chile'!$J$7:'Ref. Chile'!J730,'Ref. Chile'!J730)-1,"")</f>
        <v>372</v>
      </c>
    </row>
    <row r="732" spans="31:43" ht="17.25" customHeight="1" x14ac:dyDescent="0.3">
      <c r="AE732" s="5" t="s">
        <v>727</v>
      </c>
      <c r="AF732" s="5" t="s">
        <v>3810</v>
      </c>
      <c r="AG732" s="6" t="s">
        <v>3042</v>
      </c>
      <c r="AH732" s="6" t="s">
        <v>4110</v>
      </c>
      <c r="AI732" s="7">
        <f>IFERROR(RANK('Ref. Chile'!H731,'Ref. Chile'!H:H,0)+COUNTIF('Ref. Chile'!$H$7:'Ref. Chile'!H731,'Ref. Chile'!H731)-1,"")</f>
        <v>923</v>
      </c>
      <c r="AJ732" s="7">
        <f>IFERROR(RANK('Ref. Chile'!I731,'Ref. Chile'!I:I,0)+COUNTIF('Ref. Chile'!$I$7:'Ref. Chile'!I731,'Ref. Chile'!I731)-1,"")</f>
        <v>741</v>
      </c>
      <c r="AK732" s="7">
        <f>IFERROR(RANK('Ref. Chile'!J731,'Ref. Chile'!J:J,0)+COUNTIF('Ref. Chile'!$J$7:'Ref. Chile'!J731,'Ref. Chile'!J731)-1,"")</f>
        <v>1676</v>
      </c>
      <c r="AL732" s="7">
        <f>IFERROR(RANK('Ref. Chile'!K731,'Ref. Chile'!K:K,0)+COUNTIF('Ref. Chile'!$K$7:'Ref. Chile'!K731,'Ref. Chile'!K731)-1,"")</f>
        <v>988</v>
      </c>
      <c r="AM732" s="7">
        <f>IFERROR(RANK('Ref. Chile'!L731,'Ref. Chile'!L:L,0)+COUNTIF('Ref. Chile'!$L$7:'Ref. Chile'!L731,'Ref. Chile'!L731)-1,"")</f>
        <v>446</v>
      </c>
      <c r="AN732" s="7">
        <f>IFERROR(RANK('Ref. Chile'!M731,'Ref. Chile'!M:M,0)+COUNTIF('Ref. Chile'!$M$7:'Ref. Chile'!M731,'Ref. Chile'!M731)-1,"")</f>
        <v>1539</v>
      </c>
      <c r="AO732" s="7">
        <f>IFERROR(RANK('Ref. Chile'!H731,'Ref. Chile'!H:H,1)+COUNTIF('Ref. Chile'!$H$7:'Ref. Chile'!H731,'Ref. Chile'!H731)-1,"")</f>
        <v>1810</v>
      </c>
      <c r="AP732" s="7">
        <f>IFERROR(RANK('Ref. Chile'!I731,'Ref. Chile'!I:I,1)+COUNTIF('Ref. Chile'!$I$7:'Ref. Chile'!I731,'Ref. Chile'!I731)-1,"")</f>
        <v>1957</v>
      </c>
      <c r="AQ732" s="7">
        <f>IFERROR(RANK('Ref. Chile'!J731,'Ref. Chile'!J:J,1)+COUNTIF('Ref. Chile'!$J$7:'Ref. Chile'!J731,'Ref. Chile'!J731)-1,"")</f>
        <v>872</v>
      </c>
    </row>
    <row r="733" spans="31:43" ht="17.25" customHeight="1" x14ac:dyDescent="0.3">
      <c r="AE733" s="5" t="s">
        <v>728</v>
      </c>
      <c r="AF733" s="5" t="s">
        <v>3811</v>
      </c>
      <c r="AG733" s="6" t="s">
        <v>3043</v>
      </c>
      <c r="AH733" s="6" t="s">
        <v>4092</v>
      </c>
      <c r="AI733" s="7">
        <f>IFERROR(RANK('Ref. Chile'!H732,'Ref. Chile'!H:H,0)+COUNTIF('Ref. Chile'!$H$7:'Ref. Chile'!H732,'Ref. Chile'!H732)-1,"")</f>
        <v>324</v>
      </c>
      <c r="AJ733" s="7">
        <f>IFERROR(RANK('Ref. Chile'!I732,'Ref. Chile'!I:I,0)+COUNTIF('Ref. Chile'!$I$7:'Ref. Chile'!I732,'Ref. Chile'!I732)-1,"")</f>
        <v>2375</v>
      </c>
      <c r="AK733" s="7">
        <f>IFERROR(RANK('Ref. Chile'!J732,'Ref. Chile'!J:J,0)+COUNTIF('Ref. Chile'!$J$7:'Ref. Chile'!J732,'Ref. Chile'!J732)-1,"")</f>
        <v>311</v>
      </c>
      <c r="AL733" s="7">
        <f>IFERROR(RANK('Ref. Chile'!K732,'Ref. Chile'!K:K,0)+COUNTIF('Ref. Chile'!$K$7:'Ref. Chile'!K732,'Ref. Chile'!K732)-1,"")</f>
        <v>1586</v>
      </c>
      <c r="AM733" s="7">
        <f>IFERROR(RANK('Ref. Chile'!L732,'Ref. Chile'!L:L,0)+COUNTIF('Ref. Chile'!$L$7:'Ref. Chile'!L732,'Ref. Chile'!L732)-1,"")</f>
        <v>2621</v>
      </c>
      <c r="AN733" s="7">
        <f>IFERROR(RANK('Ref. Chile'!M732,'Ref. Chile'!M:M,0)+COUNTIF('Ref. Chile'!$M$7:'Ref. Chile'!M732,'Ref. Chile'!M732)-1,"")</f>
        <v>701</v>
      </c>
      <c r="AO733" s="7">
        <f>IFERROR(RANK('Ref. Chile'!H732,'Ref. Chile'!H:H,1)+COUNTIF('Ref. Chile'!$H$7:'Ref. Chile'!H732,'Ref. Chile'!H732)-1,"")</f>
        <v>2479</v>
      </c>
      <c r="AP733" s="7">
        <f>IFERROR(RANK('Ref. Chile'!I732,'Ref. Chile'!I:I,1)+COUNTIF('Ref. Chile'!$I$7:'Ref. Chile'!I732,'Ref. Chile'!I732)-1,"")</f>
        <v>378</v>
      </c>
      <c r="AQ733" s="7">
        <f>IFERROR(RANK('Ref. Chile'!J732,'Ref. Chile'!J:J,1)+COUNTIF('Ref. Chile'!$J$7:'Ref. Chile'!J732,'Ref. Chile'!J732)-1,"")</f>
        <v>2259</v>
      </c>
    </row>
    <row r="734" spans="31:43" ht="17.25" customHeight="1" x14ac:dyDescent="0.3">
      <c r="AE734" s="5" t="s">
        <v>729</v>
      </c>
      <c r="AF734" s="5" t="s">
        <v>3812</v>
      </c>
      <c r="AG734" s="6" t="s">
        <v>3043</v>
      </c>
      <c r="AH734" s="6" t="s">
        <v>4140</v>
      </c>
      <c r="AI734" s="7">
        <f>IFERROR(RANK('Ref. Chile'!H733,'Ref. Chile'!H:H,0)+COUNTIF('Ref. Chile'!$H$7:'Ref. Chile'!H733,'Ref. Chile'!H733)-1,"")</f>
        <v>321</v>
      </c>
      <c r="AJ734" s="7">
        <f>IFERROR(RANK('Ref. Chile'!I733,'Ref. Chile'!I:I,0)+COUNTIF('Ref. Chile'!$I$7:'Ref. Chile'!I733,'Ref. Chile'!I733)-1,"")</f>
        <v>2330</v>
      </c>
      <c r="AK734" s="7">
        <f>IFERROR(RANK('Ref. Chile'!J733,'Ref. Chile'!J:J,0)+COUNTIF('Ref. Chile'!$J$7:'Ref. Chile'!J733,'Ref. Chile'!J733)-1,"")</f>
        <v>202</v>
      </c>
      <c r="AL734" s="7">
        <f>IFERROR(RANK('Ref. Chile'!K733,'Ref. Chile'!K:K,0)+COUNTIF('Ref. Chile'!$K$7:'Ref. Chile'!K733,'Ref. Chile'!K733)-1,"")</f>
        <v>1566</v>
      </c>
      <c r="AM734" s="7">
        <f>IFERROR(RANK('Ref. Chile'!L733,'Ref. Chile'!L:L,0)+COUNTIF('Ref. Chile'!$L$7:'Ref. Chile'!L733,'Ref. Chile'!L733)-1,"")</f>
        <v>2591</v>
      </c>
      <c r="AN734" s="7">
        <f>IFERROR(RANK('Ref. Chile'!M733,'Ref. Chile'!M:M,0)+COUNTIF('Ref. Chile'!$M$7:'Ref. Chile'!M733,'Ref. Chile'!M733)-1,"")</f>
        <v>313</v>
      </c>
      <c r="AO734" s="7">
        <f>IFERROR(RANK('Ref. Chile'!H733,'Ref. Chile'!H:H,1)+COUNTIF('Ref. Chile'!$H$7:'Ref. Chile'!H733,'Ref. Chile'!H733)-1,"")</f>
        <v>2482</v>
      </c>
      <c r="AP734" s="7">
        <f>IFERROR(RANK('Ref. Chile'!I733,'Ref. Chile'!I:I,1)+COUNTIF('Ref. Chile'!$I$7:'Ref. Chile'!I733,'Ref. Chile'!I733)-1,"")</f>
        <v>423</v>
      </c>
      <c r="AQ734" s="7">
        <f>IFERROR(RANK('Ref. Chile'!J733,'Ref. Chile'!J:J,1)+COUNTIF('Ref. Chile'!$J$7:'Ref. Chile'!J733,'Ref. Chile'!J733)-1,"")</f>
        <v>2368</v>
      </c>
    </row>
    <row r="735" spans="31:43" ht="17.25" customHeight="1" x14ac:dyDescent="0.3">
      <c r="AE735" s="5" t="s">
        <v>730</v>
      </c>
      <c r="AF735" s="5" t="s">
        <v>3813</v>
      </c>
      <c r="AG735" s="6" t="s">
        <v>3043</v>
      </c>
      <c r="AH735" s="6" t="s">
        <v>4093</v>
      </c>
      <c r="AI735" s="7">
        <f>IFERROR(RANK('Ref. Chile'!H734,'Ref. Chile'!H:H,0)+COUNTIF('Ref. Chile'!$H$7:'Ref. Chile'!H734,'Ref. Chile'!H734)-1,"")</f>
        <v>323</v>
      </c>
      <c r="AJ735" s="7">
        <f>IFERROR(RANK('Ref. Chile'!I734,'Ref. Chile'!I:I,0)+COUNTIF('Ref. Chile'!$I$7:'Ref. Chile'!I734,'Ref. Chile'!I734)-1,"")</f>
        <v>2367</v>
      </c>
      <c r="AK735" s="7">
        <f>IFERROR(RANK('Ref. Chile'!J734,'Ref. Chile'!J:J,0)+COUNTIF('Ref. Chile'!$J$7:'Ref. Chile'!J734,'Ref. Chile'!J734)-1,"")</f>
        <v>285</v>
      </c>
      <c r="AL735" s="7">
        <f>IFERROR(RANK('Ref. Chile'!K734,'Ref. Chile'!K:K,0)+COUNTIF('Ref. Chile'!$K$7:'Ref. Chile'!K734,'Ref. Chile'!K734)-1,"")</f>
        <v>1584</v>
      </c>
      <c r="AM735" s="7">
        <f>IFERROR(RANK('Ref. Chile'!L734,'Ref. Chile'!L:L,0)+COUNTIF('Ref. Chile'!$L$7:'Ref. Chile'!L734,'Ref. Chile'!L734)-1,"")</f>
        <v>2618</v>
      </c>
      <c r="AN735" s="7">
        <f>IFERROR(RANK('Ref. Chile'!M734,'Ref. Chile'!M:M,0)+COUNTIF('Ref. Chile'!$M$7:'Ref. Chile'!M734,'Ref. Chile'!M734)-1,"")</f>
        <v>636</v>
      </c>
      <c r="AO735" s="7">
        <f>IFERROR(RANK('Ref. Chile'!H734,'Ref. Chile'!H:H,1)+COUNTIF('Ref. Chile'!$H$7:'Ref. Chile'!H734,'Ref. Chile'!H734)-1,"")</f>
        <v>2480</v>
      </c>
      <c r="AP735" s="7">
        <f>IFERROR(RANK('Ref. Chile'!I734,'Ref. Chile'!I:I,1)+COUNTIF('Ref. Chile'!$I$7:'Ref. Chile'!I734,'Ref. Chile'!I734)-1,"")</f>
        <v>386</v>
      </c>
      <c r="AQ735" s="7">
        <f>IFERROR(RANK('Ref. Chile'!J734,'Ref. Chile'!J:J,1)+COUNTIF('Ref. Chile'!$J$7:'Ref. Chile'!J734,'Ref. Chile'!J734)-1,"")</f>
        <v>2285</v>
      </c>
    </row>
    <row r="736" spans="31:43" ht="17.25" customHeight="1" x14ac:dyDescent="0.3">
      <c r="AE736" s="5" t="s">
        <v>731</v>
      </c>
      <c r="AF736" s="5" t="s">
        <v>3814</v>
      </c>
      <c r="AG736" s="6" t="s">
        <v>3043</v>
      </c>
      <c r="AH736" s="6" t="s">
        <v>4167</v>
      </c>
      <c r="AI736" s="7">
        <f>IFERROR(RANK('Ref. Chile'!H735,'Ref. Chile'!H:H,0)+COUNTIF('Ref. Chile'!$H$7:'Ref. Chile'!H735,'Ref. Chile'!H735)-1,"")</f>
        <v>322</v>
      </c>
      <c r="AJ736" s="7">
        <f>IFERROR(RANK('Ref. Chile'!I735,'Ref. Chile'!I:I,0)+COUNTIF('Ref. Chile'!$I$7:'Ref. Chile'!I735,'Ref. Chile'!I735)-1,"")</f>
        <v>2348</v>
      </c>
      <c r="AK736" s="7">
        <f>IFERROR(RANK('Ref. Chile'!J735,'Ref. Chile'!J:J,0)+COUNTIF('Ref. Chile'!$J$7:'Ref. Chile'!J735,'Ref. Chile'!J735)-1,"")</f>
        <v>246</v>
      </c>
      <c r="AL736" s="7">
        <f>IFERROR(RANK('Ref. Chile'!K735,'Ref. Chile'!K:K,0)+COUNTIF('Ref. Chile'!$K$7:'Ref. Chile'!K735,'Ref. Chile'!K735)-1,"")</f>
        <v>1576</v>
      </c>
      <c r="AM736" s="7">
        <f>IFERROR(RANK('Ref. Chile'!L735,'Ref. Chile'!L:L,0)+COUNTIF('Ref. Chile'!$L$7:'Ref. Chile'!L735,'Ref. Chile'!L735)-1,"")</f>
        <v>2604</v>
      </c>
      <c r="AN736" s="7">
        <f>IFERROR(RANK('Ref. Chile'!M735,'Ref. Chile'!M:M,0)+COUNTIF('Ref. Chile'!$M$7:'Ref. Chile'!M735,'Ref. Chile'!M735)-1,"")</f>
        <v>468</v>
      </c>
      <c r="AO736" s="7">
        <f>IFERROR(RANK('Ref. Chile'!H735,'Ref. Chile'!H:H,1)+COUNTIF('Ref. Chile'!$H$7:'Ref. Chile'!H735,'Ref. Chile'!H735)-1,"")</f>
        <v>2481</v>
      </c>
      <c r="AP736" s="7">
        <f>IFERROR(RANK('Ref. Chile'!I735,'Ref. Chile'!I:I,1)+COUNTIF('Ref. Chile'!$I$7:'Ref. Chile'!I735,'Ref. Chile'!I735)-1,"")</f>
        <v>405</v>
      </c>
      <c r="AQ736" s="7">
        <f>IFERROR(RANK('Ref. Chile'!J735,'Ref. Chile'!J:J,1)+COUNTIF('Ref. Chile'!$J$7:'Ref. Chile'!J735,'Ref. Chile'!J735)-1,"")</f>
        <v>2324</v>
      </c>
    </row>
    <row r="737" spans="31:43" ht="17.25" customHeight="1" x14ac:dyDescent="0.3">
      <c r="AE737" s="5" t="s">
        <v>732</v>
      </c>
      <c r="AF737" s="5" t="s">
        <v>3815</v>
      </c>
      <c r="AG737" s="6" t="s">
        <v>3043</v>
      </c>
      <c r="AH737" s="6" t="s">
        <v>4116</v>
      </c>
      <c r="AI737" s="7">
        <f>IFERROR(RANK('Ref. Chile'!H736,'Ref. Chile'!H:H,0)+COUNTIF('Ref. Chile'!$H$7:'Ref. Chile'!H736,'Ref. Chile'!H736)-1,"")</f>
        <v>325</v>
      </c>
      <c r="AJ737" s="7">
        <f>IFERROR(RANK('Ref. Chile'!I736,'Ref. Chile'!I:I,0)+COUNTIF('Ref. Chile'!$I$7:'Ref. Chile'!I736,'Ref. Chile'!I736)-1,"")</f>
        <v>2399</v>
      </c>
      <c r="AK737" s="7">
        <f>IFERROR(RANK('Ref. Chile'!J736,'Ref. Chile'!J:J,0)+COUNTIF('Ref. Chile'!$J$7:'Ref. Chile'!J736,'Ref. Chile'!J736)-1,"")</f>
        <v>359</v>
      </c>
      <c r="AL737" s="7">
        <f>IFERROR(RANK('Ref. Chile'!K736,'Ref. Chile'!K:K,0)+COUNTIF('Ref. Chile'!$K$7:'Ref. Chile'!K736,'Ref. Chile'!K736)-1,"")</f>
        <v>1596</v>
      </c>
      <c r="AM737" s="7">
        <f>IFERROR(RANK('Ref. Chile'!L736,'Ref. Chile'!L:L,0)+COUNTIF('Ref. Chile'!$L$7:'Ref. Chile'!L736,'Ref. Chile'!L736)-1,"")</f>
        <v>2628</v>
      </c>
      <c r="AN737" s="7">
        <f>IFERROR(RANK('Ref. Chile'!M736,'Ref. Chile'!M:M,0)+COUNTIF('Ref. Chile'!$M$7:'Ref. Chile'!M736,'Ref. Chile'!M736)-1,"")</f>
        <v>922</v>
      </c>
      <c r="AO737" s="7">
        <f>IFERROR(RANK('Ref. Chile'!H736,'Ref. Chile'!H:H,1)+COUNTIF('Ref. Chile'!$H$7:'Ref. Chile'!H736,'Ref. Chile'!H736)-1,"")</f>
        <v>2478</v>
      </c>
      <c r="AP737" s="7">
        <f>IFERROR(RANK('Ref. Chile'!I736,'Ref. Chile'!I:I,1)+COUNTIF('Ref. Chile'!$I$7:'Ref. Chile'!I736,'Ref. Chile'!I736)-1,"")</f>
        <v>354</v>
      </c>
      <c r="AQ737" s="7">
        <f>IFERROR(RANK('Ref. Chile'!J736,'Ref. Chile'!J:J,1)+COUNTIF('Ref. Chile'!$J$7:'Ref. Chile'!J736,'Ref. Chile'!J736)-1,"")</f>
        <v>2211</v>
      </c>
    </row>
    <row r="738" spans="31:43" ht="17.25" customHeight="1" x14ac:dyDescent="0.3">
      <c r="AE738" s="5" t="s">
        <v>733</v>
      </c>
      <c r="AF738" s="5" t="s">
        <v>3816</v>
      </c>
      <c r="AG738" s="6" t="s">
        <v>3043</v>
      </c>
      <c r="AH738" s="6" t="s">
        <v>4096</v>
      </c>
      <c r="AI738" s="7">
        <f>IFERROR(RANK('Ref. Chile'!H737,'Ref. Chile'!H:H,0)+COUNTIF('Ref. Chile'!$H$7:'Ref. Chile'!H737,'Ref. Chile'!H737)-1,"")</f>
        <v>318</v>
      </c>
      <c r="AJ738" s="7">
        <f>IFERROR(RANK('Ref. Chile'!I737,'Ref. Chile'!I:I,0)+COUNTIF('Ref. Chile'!$I$7:'Ref. Chile'!I737,'Ref. Chile'!I737)-1,"")</f>
        <v>2313</v>
      </c>
      <c r="AK738" s="7">
        <f>IFERROR(RANK('Ref. Chile'!J737,'Ref. Chile'!J:J,0)+COUNTIF('Ref. Chile'!$J$7:'Ref. Chile'!J737,'Ref. Chile'!J737)-1,"")</f>
        <v>187</v>
      </c>
      <c r="AL738" s="7">
        <f>IFERROR(RANK('Ref. Chile'!K737,'Ref. Chile'!K:K,0)+COUNTIF('Ref. Chile'!$K$7:'Ref. Chile'!K737,'Ref. Chile'!K737)-1,"")</f>
        <v>1562</v>
      </c>
      <c r="AM738" s="7">
        <f>IFERROR(RANK('Ref. Chile'!L737,'Ref. Chile'!L:L,0)+COUNTIF('Ref. Chile'!$L$7:'Ref. Chile'!L737,'Ref. Chile'!L737)-1,"")</f>
        <v>2584</v>
      </c>
      <c r="AN738" s="7">
        <f>IFERROR(RANK('Ref. Chile'!M737,'Ref. Chile'!M:M,0)+COUNTIF('Ref. Chile'!$M$7:'Ref. Chile'!M737,'Ref. Chile'!M737)-1,"")</f>
        <v>284</v>
      </c>
      <c r="AO738" s="7">
        <f>IFERROR(RANK('Ref. Chile'!H737,'Ref. Chile'!H:H,1)+COUNTIF('Ref. Chile'!$H$7:'Ref. Chile'!H737,'Ref. Chile'!H737)-1,"")</f>
        <v>2485</v>
      </c>
      <c r="AP738" s="7">
        <f>IFERROR(RANK('Ref. Chile'!I737,'Ref. Chile'!I:I,1)+COUNTIF('Ref. Chile'!$I$7:'Ref. Chile'!I737,'Ref. Chile'!I737)-1,"")</f>
        <v>440</v>
      </c>
      <c r="AQ738" s="7">
        <f>IFERROR(RANK('Ref. Chile'!J737,'Ref. Chile'!J:J,1)+COUNTIF('Ref. Chile'!$J$7:'Ref. Chile'!J737,'Ref. Chile'!J737)-1,"")</f>
        <v>2383</v>
      </c>
    </row>
    <row r="739" spans="31:43" ht="17.25" customHeight="1" x14ac:dyDescent="0.3">
      <c r="AE739" s="5" t="s">
        <v>734</v>
      </c>
      <c r="AF739" s="5" t="s">
        <v>3817</v>
      </c>
      <c r="AG739" s="6" t="s">
        <v>3043</v>
      </c>
      <c r="AH739" s="6" t="s">
        <v>4168</v>
      </c>
      <c r="AI739" s="7">
        <f>IFERROR(RANK('Ref. Chile'!H738,'Ref. Chile'!H:H,0)+COUNTIF('Ref. Chile'!$H$7:'Ref. Chile'!H738,'Ref. Chile'!H738)-1,"")</f>
        <v>924</v>
      </c>
      <c r="AJ739" s="7">
        <f>IFERROR(RANK('Ref. Chile'!I738,'Ref. Chile'!I:I,0)+COUNTIF('Ref. Chile'!$I$7:'Ref. Chile'!I738,'Ref. Chile'!I738)-1,"")</f>
        <v>742</v>
      </c>
      <c r="AK739" s="7">
        <f>IFERROR(RANK('Ref. Chile'!J738,'Ref. Chile'!J:J,0)+COUNTIF('Ref. Chile'!$J$7:'Ref. Chile'!J738,'Ref. Chile'!J738)-1,"")</f>
        <v>1677</v>
      </c>
      <c r="AL739" s="7">
        <f>IFERROR(RANK('Ref. Chile'!K738,'Ref. Chile'!K:K,0)+COUNTIF('Ref. Chile'!$K$7:'Ref. Chile'!K738,'Ref. Chile'!K738)-1,"")</f>
        <v>989</v>
      </c>
      <c r="AM739" s="7">
        <f>IFERROR(RANK('Ref. Chile'!L738,'Ref. Chile'!L:L,0)+COUNTIF('Ref. Chile'!$L$7:'Ref. Chile'!L738,'Ref. Chile'!L738)-1,"")</f>
        <v>447</v>
      </c>
      <c r="AN739" s="7">
        <f>IFERROR(RANK('Ref. Chile'!M738,'Ref. Chile'!M:M,0)+COUNTIF('Ref. Chile'!$M$7:'Ref. Chile'!M738,'Ref. Chile'!M738)-1,"")</f>
        <v>1540</v>
      </c>
      <c r="AO739" s="7">
        <f>IFERROR(RANK('Ref. Chile'!H738,'Ref. Chile'!H:H,1)+COUNTIF('Ref. Chile'!$H$7:'Ref. Chile'!H738,'Ref. Chile'!H738)-1,"")</f>
        <v>1811</v>
      </c>
      <c r="AP739" s="7">
        <f>IFERROR(RANK('Ref. Chile'!I738,'Ref. Chile'!I:I,1)+COUNTIF('Ref. Chile'!$I$7:'Ref. Chile'!I738,'Ref. Chile'!I738)-1,"")</f>
        <v>1958</v>
      </c>
      <c r="AQ739" s="7">
        <f>IFERROR(RANK('Ref. Chile'!J738,'Ref. Chile'!J:J,1)+COUNTIF('Ref. Chile'!$J$7:'Ref. Chile'!J738,'Ref. Chile'!J738)-1,"")</f>
        <v>873</v>
      </c>
    </row>
    <row r="740" spans="31:43" ht="17.25" customHeight="1" x14ac:dyDescent="0.3">
      <c r="AE740" s="5" t="s">
        <v>735</v>
      </c>
      <c r="AF740" s="5" t="s">
        <v>3818</v>
      </c>
      <c r="AG740" s="6" t="s">
        <v>3043</v>
      </c>
      <c r="AH740" s="6" t="s">
        <v>4097</v>
      </c>
      <c r="AI740" s="7">
        <f>IFERROR(RANK('Ref. Chile'!H739,'Ref. Chile'!H:H,0)+COUNTIF('Ref. Chile'!$H$7:'Ref. Chile'!H739,'Ref. Chile'!H739)-1,"")</f>
        <v>320</v>
      </c>
      <c r="AJ740" s="7">
        <f>IFERROR(RANK('Ref. Chile'!I739,'Ref. Chile'!I:I,0)+COUNTIF('Ref. Chile'!$I$7:'Ref. Chile'!I739,'Ref. Chile'!I739)-1,"")</f>
        <v>2329</v>
      </c>
      <c r="AK740" s="7">
        <f>IFERROR(RANK('Ref. Chile'!J739,'Ref. Chile'!J:J,0)+COUNTIF('Ref. Chile'!$J$7:'Ref. Chile'!J739,'Ref. Chile'!J739)-1,"")</f>
        <v>201</v>
      </c>
      <c r="AL740" s="7">
        <f>IFERROR(RANK('Ref. Chile'!K739,'Ref. Chile'!K:K,0)+COUNTIF('Ref. Chile'!$K$7:'Ref. Chile'!K739,'Ref. Chile'!K739)-1,"")</f>
        <v>1565</v>
      </c>
      <c r="AM740" s="7">
        <f>IFERROR(RANK('Ref. Chile'!L739,'Ref. Chile'!L:L,0)+COUNTIF('Ref. Chile'!$L$7:'Ref. Chile'!L739,'Ref. Chile'!L739)-1,"")</f>
        <v>2592</v>
      </c>
      <c r="AN740" s="7">
        <f>IFERROR(RANK('Ref. Chile'!M739,'Ref. Chile'!M:M,0)+COUNTIF('Ref. Chile'!$M$7:'Ref. Chile'!M739,'Ref. Chile'!M739)-1,"")</f>
        <v>312</v>
      </c>
      <c r="AO740" s="7">
        <f>IFERROR(RANK('Ref. Chile'!H739,'Ref. Chile'!H:H,1)+COUNTIF('Ref. Chile'!$H$7:'Ref. Chile'!H739,'Ref. Chile'!H739)-1,"")</f>
        <v>2483</v>
      </c>
      <c r="AP740" s="7">
        <f>IFERROR(RANK('Ref. Chile'!I739,'Ref. Chile'!I:I,1)+COUNTIF('Ref. Chile'!$I$7:'Ref. Chile'!I739,'Ref. Chile'!I739)-1,"")</f>
        <v>424</v>
      </c>
      <c r="AQ740" s="7">
        <f>IFERROR(RANK('Ref. Chile'!J739,'Ref. Chile'!J:J,1)+COUNTIF('Ref. Chile'!$J$7:'Ref. Chile'!J739,'Ref. Chile'!J739)-1,"")</f>
        <v>2369</v>
      </c>
    </row>
    <row r="741" spans="31:43" ht="17.25" customHeight="1" x14ac:dyDescent="0.3">
      <c r="AE741" s="5" t="s">
        <v>736</v>
      </c>
      <c r="AF741" s="5" t="s">
        <v>3819</v>
      </c>
      <c r="AG741" s="6" t="s">
        <v>3043</v>
      </c>
      <c r="AH741" s="6" t="s">
        <v>4169</v>
      </c>
      <c r="AI741" s="7">
        <f>IFERROR(RANK('Ref. Chile'!H740,'Ref. Chile'!H:H,0)+COUNTIF('Ref. Chile'!$H$7:'Ref. Chile'!H740,'Ref. Chile'!H740)-1,"")</f>
        <v>319</v>
      </c>
      <c r="AJ741" s="7">
        <f>IFERROR(RANK('Ref. Chile'!I740,'Ref. Chile'!I:I,0)+COUNTIF('Ref. Chile'!$I$7:'Ref. Chile'!I740,'Ref. Chile'!I740)-1,"")</f>
        <v>2322</v>
      </c>
      <c r="AK741" s="7">
        <f>IFERROR(RANK('Ref. Chile'!J740,'Ref. Chile'!J:J,0)+COUNTIF('Ref. Chile'!$J$7:'Ref. Chile'!J740,'Ref. Chile'!J740)-1,"")</f>
        <v>195</v>
      </c>
      <c r="AL741" s="7">
        <f>IFERROR(RANK('Ref. Chile'!K740,'Ref. Chile'!K:K,0)+COUNTIF('Ref. Chile'!$K$7:'Ref. Chile'!K740,'Ref. Chile'!K740)-1,"")</f>
        <v>1564</v>
      </c>
      <c r="AM741" s="7">
        <f>IFERROR(RANK('Ref. Chile'!L740,'Ref. Chile'!L:L,0)+COUNTIF('Ref. Chile'!$L$7:'Ref. Chile'!L740,'Ref. Chile'!L740)-1,"")</f>
        <v>2587</v>
      </c>
      <c r="AN741" s="7">
        <f>IFERROR(RANK('Ref. Chile'!M740,'Ref. Chile'!M:M,0)+COUNTIF('Ref. Chile'!$M$7:'Ref. Chile'!M740,'Ref. Chile'!M740)-1,"")</f>
        <v>299</v>
      </c>
      <c r="AO741" s="7">
        <f>IFERROR(RANK('Ref. Chile'!H740,'Ref. Chile'!H:H,1)+COUNTIF('Ref. Chile'!$H$7:'Ref. Chile'!H740,'Ref. Chile'!H740)-1,"")</f>
        <v>2484</v>
      </c>
      <c r="AP741" s="7">
        <f>IFERROR(RANK('Ref. Chile'!I740,'Ref. Chile'!I:I,1)+COUNTIF('Ref. Chile'!$I$7:'Ref. Chile'!I740,'Ref. Chile'!I740)-1,"")</f>
        <v>431</v>
      </c>
      <c r="AQ741" s="7">
        <f>IFERROR(RANK('Ref. Chile'!J740,'Ref. Chile'!J:J,1)+COUNTIF('Ref. Chile'!$J$7:'Ref. Chile'!J740,'Ref. Chile'!J740)-1,"")</f>
        <v>2375</v>
      </c>
    </row>
    <row r="742" spans="31:43" ht="17.25" customHeight="1" x14ac:dyDescent="0.3">
      <c r="AE742" s="5" t="s">
        <v>737</v>
      </c>
      <c r="AF742" s="5" t="s">
        <v>3820</v>
      </c>
      <c r="AG742" s="6" t="s">
        <v>3044</v>
      </c>
      <c r="AH742" s="6" t="s">
        <v>4092</v>
      </c>
      <c r="AI742" s="7">
        <f>IFERROR(RANK('Ref. Chile'!H741,'Ref. Chile'!H:H,0)+COUNTIF('Ref. Chile'!$H$7:'Ref. Chile'!H741,'Ref. Chile'!H741)-1,"")</f>
        <v>2713</v>
      </c>
      <c r="AJ742" s="7">
        <f>IFERROR(RANK('Ref. Chile'!I741,'Ref. Chile'!I:I,0)+COUNTIF('Ref. Chile'!$I$7:'Ref. Chile'!I741,'Ref. Chile'!I741)-1,"")</f>
        <v>2110</v>
      </c>
      <c r="AK742" s="7">
        <f>IFERROR(RANK('Ref. Chile'!J741,'Ref. Chile'!J:J,0)+COUNTIF('Ref. Chile'!$J$7:'Ref. Chile'!J741,'Ref. Chile'!J741)-1,"")</f>
        <v>2303</v>
      </c>
      <c r="AL742" s="7">
        <f>IFERROR(RANK('Ref. Chile'!K741,'Ref. Chile'!K:K,0)+COUNTIF('Ref. Chile'!$K$7:'Ref. Chile'!K741,'Ref. Chile'!K741)-1,"")</f>
        <v>2780</v>
      </c>
      <c r="AM742" s="7">
        <f>IFERROR(RANK('Ref. Chile'!L741,'Ref. Chile'!L:L,0)+COUNTIF('Ref. Chile'!$L$7:'Ref. Chile'!L741,'Ref. Chile'!L741)-1,"")</f>
        <v>1947</v>
      </c>
      <c r="AN742" s="7">
        <f>IFERROR(RANK('Ref. Chile'!M741,'Ref. Chile'!M:M,0)+COUNTIF('Ref. Chile'!$M$7:'Ref. Chile'!M741,'Ref. Chile'!M741)-1,"")</f>
        <v>2569</v>
      </c>
      <c r="AO742" s="7">
        <f>IFERROR(RANK('Ref. Chile'!H741,'Ref. Chile'!H:H,1)+COUNTIF('Ref. Chile'!$H$7:'Ref. Chile'!H741,'Ref. Chile'!H741)-1,"")</f>
        <v>90</v>
      </c>
      <c r="AP742" s="7">
        <f>IFERROR(RANK('Ref. Chile'!I741,'Ref. Chile'!I:I,1)+COUNTIF('Ref. Chile'!$I$7:'Ref. Chile'!I741,'Ref. Chile'!I741)-1,"")</f>
        <v>643</v>
      </c>
      <c r="AQ742" s="7">
        <f>IFERROR(RANK('Ref. Chile'!J741,'Ref. Chile'!J:J,1)+COUNTIF('Ref. Chile'!$J$7:'Ref. Chile'!J741,'Ref. Chile'!J741)-1,"")</f>
        <v>267</v>
      </c>
    </row>
    <row r="743" spans="31:43" ht="17.25" customHeight="1" x14ac:dyDescent="0.3">
      <c r="AE743" s="5" t="s">
        <v>738</v>
      </c>
      <c r="AF743" s="5" t="s">
        <v>3821</v>
      </c>
      <c r="AG743" s="6" t="s">
        <v>3044</v>
      </c>
      <c r="AH743" s="6" t="s">
        <v>4093</v>
      </c>
      <c r="AI743" s="7">
        <f>IFERROR(RANK('Ref. Chile'!H742,'Ref. Chile'!H:H,0)+COUNTIF('Ref. Chile'!$H$7:'Ref. Chile'!H742,'Ref. Chile'!H742)-1,"")</f>
        <v>2712</v>
      </c>
      <c r="AJ743" s="7">
        <f>IFERROR(RANK('Ref. Chile'!I742,'Ref. Chile'!I:I,0)+COUNTIF('Ref. Chile'!$I$7:'Ref. Chile'!I742,'Ref. Chile'!I742)-1,"")</f>
        <v>2099</v>
      </c>
      <c r="AK743" s="7">
        <f>IFERROR(RANK('Ref. Chile'!J742,'Ref. Chile'!J:J,0)+COUNTIF('Ref. Chile'!$J$7:'Ref. Chile'!J742,'Ref. Chile'!J742)-1,"")</f>
        <v>2295</v>
      </c>
      <c r="AL743" s="7">
        <f>IFERROR(RANK('Ref. Chile'!K742,'Ref. Chile'!K:K,0)+COUNTIF('Ref. Chile'!$K$7:'Ref. Chile'!K742,'Ref. Chile'!K742)-1,"")</f>
        <v>2779</v>
      </c>
      <c r="AM743" s="7">
        <f>IFERROR(RANK('Ref. Chile'!L742,'Ref. Chile'!L:L,0)+COUNTIF('Ref. Chile'!$L$7:'Ref. Chile'!L742,'Ref. Chile'!L742)-1,"")</f>
        <v>1923</v>
      </c>
      <c r="AN743" s="7">
        <f>IFERROR(RANK('Ref. Chile'!M742,'Ref. Chile'!M:M,0)+COUNTIF('Ref. Chile'!$M$7:'Ref. Chile'!M742,'Ref. Chile'!M742)-1,"")</f>
        <v>2566</v>
      </c>
      <c r="AO743" s="7">
        <f>IFERROR(RANK('Ref. Chile'!H742,'Ref. Chile'!H:H,1)+COUNTIF('Ref. Chile'!$H$7:'Ref. Chile'!H742,'Ref. Chile'!H742)-1,"")</f>
        <v>91</v>
      </c>
      <c r="AP743" s="7">
        <f>IFERROR(RANK('Ref. Chile'!I742,'Ref. Chile'!I:I,1)+COUNTIF('Ref. Chile'!$I$7:'Ref. Chile'!I742,'Ref. Chile'!I742)-1,"")</f>
        <v>654</v>
      </c>
      <c r="AQ743" s="7">
        <f>IFERROR(RANK('Ref. Chile'!J742,'Ref. Chile'!J:J,1)+COUNTIF('Ref. Chile'!$J$7:'Ref. Chile'!J742,'Ref. Chile'!J742)-1,"")</f>
        <v>275</v>
      </c>
    </row>
    <row r="744" spans="31:43" ht="17.25" customHeight="1" x14ac:dyDescent="0.3">
      <c r="AE744" s="5" t="s">
        <v>739</v>
      </c>
      <c r="AF744" s="5" t="s">
        <v>3822</v>
      </c>
      <c r="AG744" s="6" t="s">
        <v>3044</v>
      </c>
      <c r="AH744" s="6" t="s">
        <v>4167</v>
      </c>
      <c r="AI744" s="7">
        <f>IFERROR(RANK('Ref. Chile'!H743,'Ref. Chile'!H:H,0)+COUNTIF('Ref. Chile'!$H$7:'Ref. Chile'!H743,'Ref. Chile'!H743)-1,"")</f>
        <v>2711</v>
      </c>
      <c r="AJ744" s="7">
        <f>IFERROR(RANK('Ref. Chile'!I743,'Ref. Chile'!I:I,0)+COUNTIF('Ref. Chile'!$I$7:'Ref. Chile'!I743,'Ref. Chile'!I743)-1,"")</f>
        <v>2087</v>
      </c>
      <c r="AK744" s="7">
        <f>IFERROR(RANK('Ref. Chile'!J743,'Ref. Chile'!J:J,0)+COUNTIF('Ref. Chile'!$J$7:'Ref. Chile'!J743,'Ref. Chile'!J743)-1,"")</f>
        <v>2278</v>
      </c>
      <c r="AL744" s="7">
        <f>IFERROR(RANK('Ref. Chile'!K743,'Ref. Chile'!K:K,0)+COUNTIF('Ref. Chile'!$K$7:'Ref. Chile'!K743,'Ref. Chile'!K743)-1,"")</f>
        <v>2778</v>
      </c>
      <c r="AM744" s="7">
        <f>IFERROR(RANK('Ref. Chile'!L743,'Ref. Chile'!L:L,0)+COUNTIF('Ref. Chile'!$L$7:'Ref. Chile'!L743,'Ref. Chile'!L743)-1,"")</f>
        <v>1890</v>
      </c>
      <c r="AN744" s="7">
        <f>IFERROR(RANK('Ref. Chile'!M743,'Ref. Chile'!M:M,0)+COUNTIF('Ref. Chile'!$M$7:'Ref. Chile'!M743,'Ref. Chile'!M743)-1,"")</f>
        <v>2557</v>
      </c>
      <c r="AO744" s="7">
        <f>IFERROR(RANK('Ref. Chile'!H743,'Ref. Chile'!H:H,1)+COUNTIF('Ref. Chile'!$H$7:'Ref. Chile'!H743,'Ref. Chile'!H743)-1,"")</f>
        <v>92</v>
      </c>
      <c r="AP744" s="7">
        <f>IFERROR(RANK('Ref. Chile'!I743,'Ref. Chile'!I:I,1)+COUNTIF('Ref. Chile'!$I$7:'Ref. Chile'!I743,'Ref. Chile'!I743)-1,"")</f>
        <v>666</v>
      </c>
      <c r="AQ744" s="7">
        <f>IFERROR(RANK('Ref. Chile'!J743,'Ref. Chile'!J:J,1)+COUNTIF('Ref. Chile'!$J$7:'Ref. Chile'!J743,'Ref. Chile'!J743)-1,"")</f>
        <v>292</v>
      </c>
    </row>
    <row r="745" spans="31:43" ht="17.25" customHeight="1" x14ac:dyDescent="0.3">
      <c r="AE745" s="5" t="s">
        <v>740</v>
      </c>
      <c r="AF745" s="5" t="s">
        <v>3823</v>
      </c>
      <c r="AG745" s="6" t="s">
        <v>3044</v>
      </c>
      <c r="AH745" s="6" t="s">
        <v>4116</v>
      </c>
      <c r="AI745" s="7">
        <f>IFERROR(RANK('Ref. Chile'!H744,'Ref. Chile'!H:H,0)+COUNTIF('Ref. Chile'!$H$7:'Ref. Chile'!H744,'Ref. Chile'!H744)-1,"")</f>
        <v>2714</v>
      </c>
      <c r="AJ745" s="7">
        <f>IFERROR(RANK('Ref. Chile'!I744,'Ref. Chile'!I:I,0)+COUNTIF('Ref. Chile'!$I$7:'Ref. Chile'!I744,'Ref. Chile'!I744)-1,"")</f>
        <v>2124</v>
      </c>
      <c r="AK745" s="7">
        <f>IFERROR(RANK('Ref. Chile'!J744,'Ref. Chile'!J:J,0)+COUNTIF('Ref. Chile'!$J$7:'Ref. Chile'!J744,'Ref. Chile'!J744)-1,"")</f>
        <v>2321</v>
      </c>
      <c r="AL745" s="7">
        <f>IFERROR(RANK('Ref. Chile'!K744,'Ref. Chile'!K:K,0)+COUNTIF('Ref. Chile'!$K$7:'Ref. Chile'!K744,'Ref. Chile'!K744)-1,"")</f>
        <v>2782</v>
      </c>
      <c r="AM745" s="7">
        <f>IFERROR(RANK('Ref. Chile'!L744,'Ref. Chile'!L:L,0)+COUNTIF('Ref. Chile'!$L$7:'Ref. Chile'!L744,'Ref. Chile'!L744)-1,"")</f>
        <v>1977</v>
      </c>
      <c r="AN745" s="7">
        <f>IFERROR(RANK('Ref. Chile'!M744,'Ref. Chile'!M:M,0)+COUNTIF('Ref. Chile'!$M$7:'Ref. Chile'!M744,'Ref. Chile'!M744)-1,"")</f>
        <v>2574</v>
      </c>
      <c r="AO745" s="7">
        <f>IFERROR(RANK('Ref. Chile'!H744,'Ref. Chile'!H:H,1)+COUNTIF('Ref. Chile'!$H$7:'Ref. Chile'!H744,'Ref. Chile'!H744)-1,"")</f>
        <v>89</v>
      </c>
      <c r="AP745" s="7">
        <f>IFERROR(RANK('Ref. Chile'!I744,'Ref. Chile'!I:I,1)+COUNTIF('Ref. Chile'!$I$7:'Ref. Chile'!I744,'Ref. Chile'!I744)-1,"")</f>
        <v>629</v>
      </c>
      <c r="AQ745" s="7">
        <f>IFERROR(RANK('Ref. Chile'!J744,'Ref. Chile'!J:J,1)+COUNTIF('Ref. Chile'!$J$7:'Ref. Chile'!J744,'Ref. Chile'!J744)-1,"")</f>
        <v>249</v>
      </c>
    </row>
    <row r="746" spans="31:43" ht="17.25" customHeight="1" x14ac:dyDescent="0.3">
      <c r="AE746" s="5" t="s">
        <v>741</v>
      </c>
      <c r="AF746" s="5" t="s">
        <v>3824</v>
      </c>
      <c r="AG746" s="6" t="s">
        <v>3044</v>
      </c>
      <c r="AH746" s="6" t="s">
        <v>4097</v>
      </c>
      <c r="AI746" s="7">
        <f>IFERROR(RANK('Ref. Chile'!H745,'Ref. Chile'!H:H,0)+COUNTIF('Ref. Chile'!$H$7:'Ref. Chile'!H745,'Ref. Chile'!H745)-1,"")</f>
        <v>2710</v>
      </c>
      <c r="AJ746" s="7">
        <f>IFERROR(RANK('Ref. Chile'!I745,'Ref. Chile'!I:I,0)+COUNTIF('Ref. Chile'!$I$7:'Ref. Chile'!I745,'Ref. Chile'!I745)-1,"")</f>
        <v>2064</v>
      </c>
      <c r="AK746" s="7">
        <f>IFERROR(RANK('Ref. Chile'!J745,'Ref. Chile'!J:J,0)+COUNTIF('Ref. Chile'!$J$7:'Ref. Chile'!J745,'Ref. Chile'!J745)-1,"")</f>
        <v>2267</v>
      </c>
      <c r="AL746" s="7">
        <f>IFERROR(RANK('Ref. Chile'!K745,'Ref. Chile'!K:K,0)+COUNTIF('Ref. Chile'!$K$7:'Ref. Chile'!K745,'Ref. Chile'!K745)-1,"")</f>
        <v>2777</v>
      </c>
      <c r="AM746" s="7">
        <f>IFERROR(RANK('Ref. Chile'!L745,'Ref. Chile'!L:L,0)+COUNTIF('Ref. Chile'!$L$7:'Ref. Chile'!L745,'Ref. Chile'!L745)-1,"")</f>
        <v>1871</v>
      </c>
      <c r="AN746" s="7">
        <f>IFERROR(RANK('Ref. Chile'!M745,'Ref. Chile'!M:M,0)+COUNTIF('Ref. Chile'!$M$7:'Ref. Chile'!M745,'Ref. Chile'!M745)-1,"")</f>
        <v>2554</v>
      </c>
      <c r="AO746" s="7">
        <f>IFERROR(RANK('Ref. Chile'!H745,'Ref. Chile'!H:H,1)+COUNTIF('Ref. Chile'!$H$7:'Ref. Chile'!H745,'Ref. Chile'!H745)-1,"")</f>
        <v>93</v>
      </c>
      <c r="AP746" s="7">
        <f>IFERROR(RANK('Ref. Chile'!I745,'Ref. Chile'!I:I,1)+COUNTIF('Ref. Chile'!$I$7:'Ref. Chile'!I745,'Ref. Chile'!I745)-1,"")</f>
        <v>689</v>
      </c>
      <c r="AQ746" s="7">
        <f>IFERROR(RANK('Ref. Chile'!J745,'Ref. Chile'!J:J,1)+COUNTIF('Ref. Chile'!$J$7:'Ref. Chile'!J745,'Ref. Chile'!J745)-1,"")</f>
        <v>303</v>
      </c>
    </row>
    <row r="747" spans="31:43" ht="17.25" customHeight="1" x14ac:dyDescent="0.3">
      <c r="AE747" s="5" t="s">
        <v>742</v>
      </c>
      <c r="AF747" s="5" t="s">
        <v>3825</v>
      </c>
      <c r="AG747" s="6" t="s">
        <v>3044</v>
      </c>
      <c r="AH747" s="6" t="s">
        <v>4169</v>
      </c>
      <c r="AI747" s="7">
        <f>IFERROR(RANK('Ref. Chile'!H746,'Ref. Chile'!H:H,0)+COUNTIF('Ref. Chile'!$H$7:'Ref. Chile'!H746,'Ref. Chile'!H746)-1,"")</f>
        <v>925</v>
      </c>
      <c r="AJ747" s="7">
        <f>IFERROR(RANK('Ref. Chile'!I746,'Ref. Chile'!I:I,0)+COUNTIF('Ref. Chile'!$I$7:'Ref. Chile'!I746,'Ref. Chile'!I746)-1,"")</f>
        <v>743</v>
      </c>
      <c r="AK747" s="7">
        <f>IFERROR(RANK('Ref. Chile'!J746,'Ref. Chile'!J:J,0)+COUNTIF('Ref. Chile'!$J$7:'Ref. Chile'!J746,'Ref. Chile'!J746)-1,"")</f>
        <v>1678</v>
      </c>
      <c r="AL747" s="7">
        <f>IFERROR(RANK('Ref. Chile'!K746,'Ref. Chile'!K:K,0)+COUNTIF('Ref. Chile'!$K$7:'Ref. Chile'!K746,'Ref. Chile'!K746)-1,"")</f>
        <v>990</v>
      </c>
      <c r="AM747" s="7">
        <f>IFERROR(RANK('Ref. Chile'!L746,'Ref. Chile'!L:L,0)+COUNTIF('Ref. Chile'!$L$7:'Ref. Chile'!L746,'Ref. Chile'!L746)-1,"")</f>
        <v>448</v>
      </c>
      <c r="AN747" s="7">
        <f>IFERROR(RANK('Ref. Chile'!M746,'Ref. Chile'!M:M,0)+COUNTIF('Ref. Chile'!$M$7:'Ref. Chile'!M746,'Ref. Chile'!M746)-1,"")</f>
        <v>1541</v>
      </c>
      <c r="AO747" s="7">
        <f>IFERROR(RANK('Ref. Chile'!H746,'Ref. Chile'!H:H,1)+COUNTIF('Ref. Chile'!$H$7:'Ref. Chile'!H746,'Ref. Chile'!H746)-1,"")</f>
        <v>1812</v>
      </c>
      <c r="AP747" s="7">
        <f>IFERROR(RANK('Ref. Chile'!I746,'Ref. Chile'!I:I,1)+COUNTIF('Ref. Chile'!$I$7:'Ref. Chile'!I746,'Ref. Chile'!I746)-1,"")</f>
        <v>1959</v>
      </c>
      <c r="AQ747" s="7">
        <f>IFERROR(RANK('Ref. Chile'!J746,'Ref. Chile'!J:J,1)+COUNTIF('Ref. Chile'!$J$7:'Ref. Chile'!J746,'Ref. Chile'!J746)-1,"")</f>
        <v>874</v>
      </c>
    </row>
    <row r="748" spans="31:43" ht="17.25" customHeight="1" x14ac:dyDescent="0.3">
      <c r="AE748" s="5" t="s">
        <v>743</v>
      </c>
      <c r="AF748" s="5" t="s">
        <v>3826</v>
      </c>
      <c r="AG748" s="6" t="s">
        <v>3045</v>
      </c>
      <c r="AH748" s="6" t="s">
        <v>4092</v>
      </c>
      <c r="AI748" s="7">
        <f>IFERROR(RANK('Ref. Chile'!H747,'Ref. Chile'!H:H,0)+COUNTIF('Ref. Chile'!$H$7:'Ref. Chile'!H747,'Ref. Chile'!H747)-1,"")</f>
        <v>638</v>
      </c>
      <c r="AJ748" s="7">
        <f>IFERROR(RANK('Ref. Chile'!I747,'Ref. Chile'!I:I,0)+COUNTIF('Ref. Chile'!$I$7:'Ref. Chile'!I747,'Ref. Chile'!I747)-1,"")</f>
        <v>477</v>
      </c>
      <c r="AK748" s="7">
        <f>IFERROR(RANK('Ref. Chile'!J747,'Ref. Chile'!J:J,0)+COUNTIF('Ref. Chile'!$J$7:'Ref. Chile'!J747,'Ref. Chile'!J747)-1,"")</f>
        <v>1366</v>
      </c>
      <c r="AL748" s="7">
        <f>IFERROR(RANK('Ref. Chile'!K747,'Ref. Chile'!K:K,0)+COUNTIF('Ref. Chile'!$K$7:'Ref. Chile'!K747,'Ref. Chile'!K747)-1,"")</f>
        <v>646</v>
      </c>
      <c r="AM748" s="7">
        <f>IFERROR(RANK('Ref. Chile'!L747,'Ref. Chile'!L:L,0)+COUNTIF('Ref. Chile'!$L$7:'Ref. Chile'!L747,'Ref. Chile'!L747)-1,"")</f>
        <v>195</v>
      </c>
      <c r="AN748" s="7">
        <f>IFERROR(RANK('Ref. Chile'!M747,'Ref. Chile'!M:M,0)+COUNTIF('Ref. Chile'!$M$7:'Ref. Chile'!M747,'Ref. Chile'!M747)-1,"")</f>
        <v>1271</v>
      </c>
      <c r="AO748" s="7">
        <f>IFERROR(RANK('Ref. Chile'!H747,'Ref. Chile'!H:H,1)+COUNTIF('Ref. Chile'!$H$7:'Ref. Chile'!H747,'Ref. Chile'!H747)-1,"")</f>
        <v>2165</v>
      </c>
      <c r="AP748" s="7">
        <f>IFERROR(RANK('Ref. Chile'!I747,'Ref. Chile'!I:I,1)+COUNTIF('Ref. Chile'!$I$7:'Ref. Chile'!I747,'Ref. Chile'!I747)-1,"")</f>
        <v>2276</v>
      </c>
      <c r="AQ748" s="7">
        <f>IFERROR(RANK('Ref. Chile'!J747,'Ref. Chile'!J:J,1)+COUNTIF('Ref. Chile'!$J$7:'Ref. Chile'!J747,'Ref. Chile'!J747)-1,"")</f>
        <v>1204</v>
      </c>
    </row>
    <row r="749" spans="31:43" ht="17.25" customHeight="1" x14ac:dyDescent="0.3">
      <c r="AE749" s="5" t="s">
        <v>744</v>
      </c>
      <c r="AF749" s="5" t="s">
        <v>3827</v>
      </c>
      <c r="AG749" s="6" t="s">
        <v>3045</v>
      </c>
      <c r="AH749" s="6" t="s">
        <v>4171</v>
      </c>
      <c r="AI749" s="7">
        <f>IFERROR(RANK('Ref. Chile'!H748,'Ref. Chile'!H:H,0)+COUNTIF('Ref. Chile'!$H$7:'Ref. Chile'!H748,'Ref. Chile'!H748)-1,"")</f>
        <v>639</v>
      </c>
      <c r="AJ749" s="7">
        <f>IFERROR(RANK('Ref. Chile'!I748,'Ref. Chile'!I:I,0)+COUNTIF('Ref. Chile'!$I$7:'Ref. Chile'!I748,'Ref. Chile'!I748)-1,"")</f>
        <v>476</v>
      </c>
      <c r="AK749" s="7">
        <f>IFERROR(RANK('Ref. Chile'!J748,'Ref. Chile'!J:J,0)+COUNTIF('Ref. Chile'!$J$7:'Ref. Chile'!J748,'Ref. Chile'!J748)-1,"")</f>
        <v>1330</v>
      </c>
      <c r="AL749" s="7">
        <f>IFERROR(RANK('Ref. Chile'!K748,'Ref. Chile'!K:K,0)+COUNTIF('Ref. Chile'!$K$7:'Ref. Chile'!K748,'Ref. Chile'!K748)-1,"")</f>
        <v>648</v>
      </c>
      <c r="AM749" s="7">
        <f>IFERROR(RANK('Ref. Chile'!L748,'Ref. Chile'!L:L,0)+COUNTIF('Ref. Chile'!$L$7:'Ref. Chile'!L748,'Ref. Chile'!L748)-1,"")</f>
        <v>194</v>
      </c>
      <c r="AN749" s="7">
        <f>IFERROR(RANK('Ref. Chile'!M748,'Ref. Chile'!M:M,0)+COUNTIF('Ref. Chile'!$M$7:'Ref. Chile'!M748,'Ref. Chile'!M748)-1,"")</f>
        <v>1249</v>
      </c>
      <c r="AO749" s="7">
        <f>IFERROR(RANK('Ref. Chile'!H748,'Ref. Chile'!H:H,1)+COUNTIF('Ref. Chile'!$H$7:'Ref. Chile'!H748,'Ref. Chile'!H748)-1,"")</f>
        <v>2164</v>
      </c>
      <c r="AP749" s="7">
        <f>IFERROR(RANK('Ref. Chile'!I748,'Ref. Chile'!I:I,1)+COUNTIF('Ref. Chile'!$I$7:'Ref. Chile'!I748,'Ref. Chile'!I748)-1,"")</f>
        <v>2277</v>
      </c>
      <c r="AQ749" s="7">
        <f>IFERROR(RANK('Ref. Chile'!J748,'Ref. Chile'!J:J,1)+COUNTIF('Ref. Chile'!$J$7:'Ref. Chile'!J748,'Ref. Chile'!J748)-1,"")</f>
        <v>1240</v>
      </c>
    </row>
    <row r="750" spans="31:43" ht="17.25" customHeight="1" x14ac:dyDescent="0.3">
      <c r="AE750" s="5" t="s">
        <v>745</v>
      </c>
      <c r="AF750" s="5" t="s">
        <v>3828</v>
      </c>
      <c r="AG750" s="6" t="s">
        <v>3045</v>
      </c>
      <c r="AH750" s="6" t="s">
        <v>4094</v>
      </c>
      <c r="AI750" s="7">
        <f>IFERROR(RANK('Ref. Chile'!H749,'Ref. Chile'!H:H,0)+COUNTIF('Ref. Chile'!$H$7:'Ref. Chile'!H749,'Ref. Chile'!H749)-1,"")</f>
        <v>659</v>
      </c>
      <c r="AJ750" s="7">
        <f>IFERROR(RANK('Ref. Chile'!I749,'Ref. Chile'!I:I,0)+COUNTIF('Ref. Chile'!$I$7:'Ref. Chile'!I749,'Ref. Chile'!I749)-1,"")</f>
        <v>864</v>
      </c>
      <c r="AK750" s="7">
        <f>IFERROR(RANK('Ref. Chile'!J749,'Ref. Chile'!J:J,0)+COUNTIF('Ref. Chile'!$J$7:'Ref. Chile'!J749,'Ref. Chile'!J749)-1,"")</f>
        <v>1749</v>
      </c>
      <c r="AL750" s="7">
        <f>IFERROR(RANK('Ref. Chile'!K749,'Ref. Chile'!K:K,0)+COUNTIF('Ref. Chile'!$K$7:'Ref. Chile'!K749,'Ref. Chile'!K749)-1,"")</f>
        <v>901</v>
      </c>
      <c r="AM750" s="7">
        <f>IFERROR(RANK('Ref. Chile'!L749,'Ref. Chile'!L:L,0)+COUNTIF('Ref. Chile'!$L$7:'Ref. Chile'!L749,'Ref. Chile'!L749)-1,"")</f>
        <v>572</v>
      </c>
      <c r="AN750" s="7">
        <f>IFERROR(RANK('Ref. Chile'!M749,'Ref. Chile'!M:M,0)+COUNTIF('Ref. Chile'!$M$7:'Ref. Chile'!M749,'Ref. Chile'!M749)-1,"")</f>
        <v>1620</v>
      </c>
      <c r="AO750" s="7">
        <f>IFERROR(RANK('Ref. Chile'!H749,'Ref. Chile'!H:H,1)+COUNTIF('Ref. Chile'!$H$7:'Ref. Chile'!H749,'Ref. Chile'!H749)-1,"")</f>
        <v>2144</v>
      </c>
      <c r="AP750" s="7">
        <f>IFERROR(RANK('Ref. Chile'!I749,'Ref. Chile'!I:I,1)+COUNTIF('Ref. Chile'!$I$7:'Ref. Chile'!I749,'Ref. Chile'!I749)-1,"")</f>
        <v>1889</v>
      </c>
      <c r="AQ750" s="7">
        <f>IFERROR(RANK('Ref. Chile'!J749,'Ref. Chile'!J:J,1)+COUNTIF('Ref. Chile'!$J$7:'Ref. Chile'!J749,'Ref. Chile'!J749)-1,"")</f>
        <v>821</v>
      </c>
    </row>
    <row r="751" spans="31:43" ht="17.25" customHeight="1" x14ac:dyDescent="0.3">
      <c r="AE751" s="5" t="s">
        <v>746</v>
      </c>
      <c r="AF751" s="5" t="s">
        <v>3829</v>
      </c>
      <c r="AG751" s="6" t="s">
        <v>3045</v>
      </c>
      <c r="AH751" s="6" t="s">
        <v>4170</v>
      </c>
      <c r="AI751" s="7">
        <f>IFERROR(RANK('Ref. Chile'!H750,'Ref. Chile'!H:H,0)+COUNTIF('Ref. Chile'!$H$7:'Ref. Chile'!H750,'Ref. Chile'!H750)-1,"")</f>
        <v>926</v>
      </c>
      <c r="AJ751" s="7">
        <f>IFERROR(RANK('Ref. Chile'!I750,'Ref. Chile'!I:I,0)+COUNTIF('Ref. Chile'!$I$7:'Ref. Chile'!I750,'Ref. Chile'!I750)-1,"")</f>
        <v>744</v>
      </c>
      <c r="AK751" s="7">
        <f>IFERROR(RANK('Ref. Chile'!J750,'Ref. Chile'!J:J,0)+COUNTIF('Ref. Chile'!$J$7:'Ref. Chile'!J750,'Ref. Chile'!J750)-1,"")</f>
        <v>1679</v>
      </c>
      <c r="AL751" s="7">
        <f>IFERROR(RANK('Ref. Chile'!K750,'Ref. Chile'!K:K,0)+COUNTIF('Ref. Chile'!$K$7:'Ref. Chile'!K750,'Ref. Chile'!K750)-1,"")</f>
        <v>991</v>
      </c>
      <c r="AM751" s="7">
        <f>IFERROR(RANK('Ref. Chile'!L750,'Ref. Chile'!L:L,0)+COUNTIF('Ref. Chile'!$L$7:'Ref. Chile'!L750,'Ref. Chile'!L750)-1,"")</f>
        <v>449</v>
      </c>
      <c r="AN751" s="7">
        <f>IFERROR(RANK('Ref. Chile'!M750,'Ref. Chile'!M:M,0)+COUNTIF('Ref. Chile'!$M$7:'Ref. Chile'!M750,'Ref. Chile'!M750)-1,"")</f>
        <v>1542</v>
      </c>
      <c r="AO751" s="7">
        <f>IFERROR(RANK('Ref. Chile'!H750,'Ref. Chile'!H:H,1)+COUNTIF('Ref. Chile'!$H$7:'Ref. Chile'!H750,'Ref. Chile'!H750)-1,"")</f>
        <v>1813</v>
      </c>
      <c r="AP751" s="7">
        <f>IFERROR(RANK('Ref. Chile'!I750,'Ref. Chile'!I:I,1)+COUNTIF('Ref. Chile'!$I$7:'Ref. Chile'!I750,'Ref. Chile'!I750)-1,"")</f>
        <v>1960</v>
      </c>
      <c r="AQ751" s="7">
        <f>IFERROR(RANK('Ref. Chile'!J750,'Ref. Chile'!J:J,1)+COUNTIF('Ref. Chile'!$J$7:'Ref. Chile'!J750,'Ref. Chile'!J750)-1,"")</f>
        <v>875</v>
      </c>
    </row>
    <row r="752" spans="31:43" ht="17.25" customHeight="1" x14ac:dyDescent="0.3">
      <c r="AE752" s="5" t="s">
        <v>747</v>
      </c>
      <c r="AF752" s="5" t="s">
        <v>3830</v>
      </c>
      <c r="AG752" s="6" t="s">
        <v>3045</v>
      </c>
      <c r="AH752" s="6" t="s">
        <v>4096</v>
      </c>
      <c r="AI752" s="7">
        <f>IFERROR(RANK('Ref. Chile'!H751,'Ref. Chile'!H:H,0)+COUNTIF('Ref. Chile'!$H$7:'Ref. Chile'!H751,'Ref. Chile'!H751)-1,"")</f>
        <v>629</v>
      </c>
      <c r="AJ752" s="7">
        <f>IFERROR(RANK('Ref. Chile'!I751,'Ref. Chile'!I:I,0)+COUNTIF('Ref. Chile'!$I$7:'Ref. Chile'!I751,'Ref. Chile'!I751)-1,"")</f>
        <v>438</v>
      </c>
      <c r="AK752" s="7">
        <f>IFERROR(RANK('Ref. Chile'!J751,'Ref. Chile'!J:J,0)+COUNTIF('Ref. Chile'!$J$7:'Ref. Chile'!J751,'Ref. Chile'!J751)-1,"")</f>
        <v>1161</v>
      </c>
      <c r="AL752" s="7">
        <f>IFERROR(RANK('Ref. Chile'!K751,'Ref. Chile'!K:K,0)+COUNTIF('Ref. Chile'!$K$7:'Ref. Chile'!K751,'Ref. Chile'!K751)-1,"")</f>
        <v>599</v>
      </c>
      <c r="AM752" s="7">
        <f>IFERROR(RANK('Ref. Chile'!L751,'Ref. Chile'!L:L,0)+COUNTIF('Ref. Chile'!$L$7:'Ref. Chile'!L751,'Ref. Chile'!L751)-1,"")</f>
        <v>170</v>
      </c>
      <c r="AN752" s="7">
        <f>IFERROR(RANK('Ref. Chile'!M751,'Ref. Chile'!M:M,0)+COUNTIF('Ref. Chile'!$M$7:'Ref. Chile'!M751,'Ref. Chile'!M751)-1,"")</f>
        <v>1134</v>
      </c>
      <c r="AO752" s="7">
        <f>IFERROR(RANK('Ref. Chile'!H751,'Ref. Chile'!H:H,1)+COUNTIF('Ref. Chile'!$H$7:'Ref. Chile'!H751,'Ref. Chile'!H751)-1,"")</f>
        <v>2174</v>
      </c>
      <c r="AP752" s="7">
        <f>IFERROR(RANK('Ref. Chile'!I751,'Ref. Chile'!I:I,1)+COUNTIF('Ref. Chile'!$I$7:'Ref. Chile'!I751,'Ref. Chile'!I751)-1,"")</f>
        <v>2315</v>
      </c>
      <c r="AQ752" s="7">
        <f>IFERROR(RANK('Ref. Chile'!J751,'Ref. Chile'!J:J,1)+COUNTIF('Ref. Chile'!$J$7:'Ref. Chile'!J751,'Ref. Chile'!J751)-1,"")</f>
        <v>1409</v>
      </c>
    </row>
    <row r="753" spans="31:43" ht="17.25" customHeight="1" x14ac:dyDescent="0.3">
      <c r="AE753" s="5" t="s">
        <v>748</v>
      </c>
      <c r="AF753" s="5" t="s">
        <v>3831</v>
      </c>
      <c r="AG753" s="6" t="s">
        <v>3045</v>
      </c>
      <c r="AH753" s="6" t="s">
        <v>4097</v>
      </c>
      <c r="AI753" s="7">
        <f>IFERROR(RANK('Ref. Chile'!H752,'Ref. Chile'!H:H,0)+COUNTIF('Ref. Chile'!$H$7:'Ref. Chile'!H752,'Ref. Chile'!H752)-1,"")</f>
        <v>632</v>
      </c>
      <c r="AJ753" s="7">
        <f>IFERROR(RANK('Ref. Chile'!I752,'Ref. Chile'!I:I,0)+COUNTIF('Ref. Chile'!$I$7:'Ref. Chile'!I752,'Ref. Chile'!I752)-1,"")</f>
        <v>458</v>
      </c>
      <c r="AK753" s="7">
        <f>IFERROR(RANK('Ref. Chile'!J752,'Ref. Chile'!J:J,0)+COUNTIF('Ref. Chile'!$J$7:'Ref. Chile'!J752,'Ref. Chile'!J752)-1,"")</f>
        <v>1185</v>
      </c>
      <c r="AL753" s="7">
        <f>IFERROR(RANK('Ref. Chile'!K752,'Ref. Chile'!K:K,0)+COUNTIF('Ref. Chile'!$K$7:'Ref. Chile'!K752,'Ref. Chile'!K752)-1,"")</f>
        <v>625</v>
      </c>
      <c r="AM753" s="7">
        <f>IFERROR(RANK('Ref. Chile'!L752,'Ref. Chile'!L:L,0)+COUNTIF('Ref. Chile'!$L$7:'Ref. Chile'!L752,'Ref. Chile'!L752)-1,"")</f>
        <v>181</v>
      </c>
      <c r="AN753" s="7">
        <f>IFERROR(RANK('Ref. Chile'!M752,'Ref. Chile'!M:M,0)+COUNTIF('Ref. Chile'!$M$7:'Ref. Chile'!M752,'Ref. Chile'!M752)-1,"")</f>
        <v>1155</v>
      </c>
      <c r="AO753" s="7">
        <f>IFERROR(RANK('Ref. Chile'!H752,'Ref. Chile'!H:H,1)+COUNTIF('Ref. Chile'!$H$7:'Ref. Chile'!H752,'Ref. Chile'!H752)-1,"")</f>
        <v>2171</v>
      </c>
      <c r="AP753" s="7">
        <f>IFERROR(RANK('Ref. Chile'!I752,'Ref. Chile'!I:I,1)+COUNTIF('Ref. Chile'!$I$7:'Ref. Chile'!I752,'Ref. Chile'!I752)-1,"")</f>
        <v>2295</v>
      </c>
      <c r="AQ753" s="7">
        <f>IFERROR(RANK('Ref. Chile'!J752,'Ref. Chile'!J:J,1)+COUNTIF('Ref. Chile'!$J$7:'Ref. Chile'!J752,'Ref. Chile'!J752)-1,"")</f>
        <v>1385</v>
      </c>
    </row>
    <row r="754" spans="31:43" ht="17.25" customHeight="1" x14ac:dyDescent="0.3">
      <c r="AE754" s="5" t="s">
        <v>749</v>
      </c>
      <c r="AF754" s="5" t="s">
        <v>3832</v>
      </c>
      <c r="AG754" s="6" t="s">
        <v>3045</v>
      </c>
      <c r="AH754" s="6" t="s">
        <v>4169</v>
      </c>
      <c r="AI754" s="7">
        <f>IFERROR(RANK('Ref. Chile'!H753,'Ref. Chile'!H:H,0)+COUNTIF('Ref. Chile'!$H$7:'Ref. Chile'!H753,'Ref. Chile'!H753)-1,"")</f>
        <v>642</v>
      </c>
      <c r="AJ754" s="7">
        <f>IFERROR(RANK('Ref. Chile'!I753,'Ref. Chile'!I:I,0)+COUNTIF('Ref. Chile'!$I$7:'Ref. Chile'!I753,'Ref. Chile'!I753)-1,"")</f>
        <v>479</v>
      </c>
      <c r="AK754" s="7">
        <f>IFERROR(RANK('Ref. Chile'!J753,'Ref. Chile'!J:J,0)+COUNTIF('Ref. Chile'!$J$7:'Ref. Chile'!J753,'Ref. Chile'!J753)-1,"")</f>
        <v>1254</v>
      </c>
      <c r="AL754" s="7">
        <f>IFERROR(RANK('Ref. Chile'!K753,'Ref. Chile'!K:K,0)+COUNTIF('Ref. Chile'!$K$7:'Ref. Chile'!K753,'Ref. Chile'!K753)-1,"")</f>
        <v>653</v>
      </c>
      <c r="AM754" s="7">
        <f>IFERROR(RANK('Ref. Chile'!L753,'Ref. Chile'!L:L,0)+COUNTIF('Ref. Chile'!$L$7:'Ref. Chile'!L753,'Ref. Chile'!L753)-1,"")</f>
        <v>201</v>
      </c>
      <c r="AN754" s="7">
        <f>IFERROR(RANK('Ref. Chile'!M753,'Ref. Chile'!M:M,0)+COUNTIF('Ref. Chile'!$M$7:'Ref. Chile'!M753,'Ref. Chile'!M753)-1,"")</f>
        <v>1188</v>
      </c>
      <c r="AO754" s="7">
        <f>IFERROR(RANK('Ref. Chile'!H753,'Ref. Chile'!H:H,1)+COUNTIF('Ref. Chile'!$H$7:'Ref. Chile'!H753,'Ref. Chile'!H753)-1,"")</f>
        <v>2161</v>
      </c>
      <c r="AP754" s="7">
        <f>IFERROR(RANK('Ref. Chile'!I753,'Ref. Chile'!I:I,1)+COUNTIF('Ref. Chile'!$I$7:'Ref. Chile'!I753,'Ref. Chile'!I753)-1,"")</f>
        <v>2274</v>
      </c>
      <c r="AQ754" s="7">
        <f>IFERROR(RANK('Ref. Chile'!J753,'Ref. Chile'!J:J,1)+COUNTIF('Ref. Chile'!$J$7:'Ref. Chile'!J753,'Ref. Chile'!J753)-1,"")</f>
        <v>1316</v>
      </c>
    </row>
    <row r="755" spans="31:43" ht="17.25" customHeight="1" x14ac:dyDescent="0.3">
      <c r="AE755" s="5" t="s">
        <v>750</v>
      </c>
      <c r="AF755" s="5" t="s">
        <v>3833</v>
      </c>
      <c r="AG755" s="6" t="s">
        <v>3046</v>
      </c>
      <c r="AH755" s="6" t="s">
        <v>4092</v>
      </c>
      <c r="AI755" s="7">
        <f>IFERROR(RANK('Ref. Chile'!H754,'Ref. Chile'!H:H,0)+COUNTIF('Ref. Chile'!$H$7:'Ref. Chile'!H754,'Ref. Chile'!H754)-1,"")</f>
        <v>111</v>
      </c>
      <c r="AJ755" s="7">
        <f>IFERROR(RANK('Ref. Chile'!I754,'Ref. Chile'!I:I,0)+COUNTIF('Ref. Chile'!$I$7:'Ref. Chile'!I754,'Ref. Chile'!I754)-1,"")</f>
        <v>1404</v>
      </c>
      <c r="AK755" s="7">
        <f>IFERROR(RANK('Ref. Chile'!J754,'Ref. Chile'!J:J,0)+COUNTIF('Ref. Chile'!$J$7:'Ref. Chile'!J754,'Ref. Chile'!J754)-1,"")</f>
        <v>476</v>
      </c>
      <c r="AL755" s="7">
        <f>IFERROR(RANK('Ref. Chile'!K754,'Ref. Chile'!K:K,0)+COUNTIF('Ref. Chile'!$K$7:'Ref. Chile'!K754,'Ref. Chile'!K754)-1,"")</f>
        <v>65</v>
      </c>
      <c r="AM755" s="7">
        <f>IFERROR(RANK('Ref. Chile'!L754,'Ref. Chile'!L:L,0)+COUNTIF('Ref. Chile'!$L$7:'Ref. Chile'!L754,'Ref. Chile'!L754)-1,"")</f>
        <v>1157</v>
      </c>
      <c r="AN755" s="7">
        <f>IFERROR(RANK('Ref. Chile'!M754,'Ref. Chile'!M:M,0)+COUNTIF('Ref. Chile'!$M$7:'Ref. Chile'!M754,'Ref. Chile'!M754)-1,"")</f>
        <v>427</v>
      </c>
      <c r="AO755" s="7">
        <f>IFERROR(RANK('Ref. Chile'!H754,'Ref. Chile'!H:H,1)+COUNTIF('Ref. Chile'!$H$7:'Ref. Chile'!H754,'Ref. Chile'!H754)-1,"")</f>
        <v>2660</v>
      </c>
      <c r="AP755" s="7">
        <f>IFERROR(RANK('Ref. Chile'!I754,'Ref. Chile'!I:I,1)+COUNTIF('Ref. Chile'!$I$7:'Ref. Chile'!I754,'Ref. Chile'!I754)-1,"")</f>
        <v>1349</v>
      </c>
      <c r="AQ755" s="7">
        <f>IFERROR(RANK('Ref. Chile'!J754,'Ref. Chile'!J:J,1)+COUNTIF('Ref. Chile'!$J$7:'Ref. Chile'!J754,'Ref. Chile'!J754)-1,"")</f>
        <v>2094</v>
      </c>
    </row>
    <row r="756" spans="31:43" ht="17.25" customHeight="1" x14ac:dyDescent="0.3">
      <c r="AE756" s="5" t="s">
        <v>751</v>
      </c>
      <c r="AF756" s="5" t="s">
        <v>3834</v>
      </c>
      <c r="AG756" s="6" t="s">
        <v>3046</v>
      </c>
      <c r="AH756" s="6" t="s">
        <v>4093</v>
      </c>
      <c r="AI756" s="7">
        <f>IFERROR(RANK('Ref. Chile'!H755,'Ref. Chile'!H:H,0)+COUNTIF('Ref. Chile'!$H$7:'Ref. Chile'!H755,'Ref. Chile'!H755)-1,"")</f>
        <v>112</v>
      </c>
      <c r="AJ756" s="7">
        <f>IFERROR(RANK('Ref. Chile'!I755,'Ref. Chile'!I:I,0)+COUNTIF('Ref. Chile'!$I$7:'Ref. Chile'!I755,'Ref. Chile'!I755)-1,"")</f>
        <v>1368</v>
      </c>
      <c r="AK756" s="7">
        <f>IFERROR(RANK('Ref. Chile'!J755,'Ref. Chile'!J:J,0)+COUNTIF('Ref. Chile'!$J$7:'Ref. Chile'!J755,'Ref. Chile'!J755)-1,"")</f>
        <v>433</v>
      </c>
      <c r="AL756" s="7">
        <f>IFERROR(RANK('Ref. Chile'!K755,'Ref. Chile'!K:K,0)+COUNTIF('Ref. Chile'!$K$7:'Ref. Chile'!K755,'Ref. Chile'!K755)-1,"")</f>
        <v>20</v>
      </c>
      <c r="AM756" s="7">
        <f>IFERROR(RANK('Ref. Chile'!L755,'Ref. Chile'!L:L,0)+COUNTIF('Ref. Chile'!$L$7:'Ref. Chile'!L755,'Ref. Chile'!L755)-1,"")</f>
        <v>1114</v>
      </c>
      <c r="AN756" s="7">
        <f>IFERROR(RANK('Ref. Chile'!M755,'Ref. Chile'!M:M,0)+COUNTIF('Ref. Chile'!$M$7:'Ref. Chile'!M755,'Ref. Chile'!M755)-1,"")</f>
        <v>363</v>
      </c>
      <c r="AO756" s="7">
        <f>IFERROR(RANK('Ref. Chile'!H755,'Ref. Chile'!H:H,1)+COUNTIF('Ref. Chile'!$H$7:'Ref. Chile'!H755,'Ref. Chile'!H755)-1,"")</f>
        <v>2661</v>
      </c>
      <c r="AP756" s="7">
        <f>IFERROR(RANK('Ref. Chile'!I755,'Ref. Chile'!I:I,1)+COUNTIF('Ref. Chile'!$I$7:'Ref. Chile'!I755,'Ref. Chile'!I755)-1,"")</f>
        <v>1385</v>
      </c>
      <c r="AQ756" s="7">
        <f>IFERROR(RANK('Ref. Chile'!J755,'Ref. Chile'!J:J,1)+COUNTIF('Ref. Chile'!$J$7:'Ref. Chile'!J755,'Ref. Chile'!J755)-1,"")</f>
        <v>2137</v>
      </c>
    </row>
    <row r="757" spans="31:43" ht="17.25" customHeight="1" x14ac:dyDescent="0.3">
      <c r="AE757" s="5" t="s">
        <v>752</v>
      </c>
      <c r="AF757" s="5" t="s">
        <v>3835</v>
      </c>
      <c r="AG757" s="6" t="s">
        <v>3046</v>
      </c>
      <c r="AH757" s="6" t="s">
        <v>4096</v>
      </c>
      <c r="AI757" s="7">
        <f>IFERROR(RANK('Ref. Chile'!H756,'Ref. Chile'!H:H,0)+COUNTIF('Ref. Chile'!$H$7:'Ref. Chile'!H756,'Ref. Chile'!H756)-1,"")</f>
        <v>70</v>
      </c>
      <c r="AJ757" s="7">
        <f>IFERROR(RANK('Ref. Chile'!I756,'Ref. Chile'!I:I,0)+COUNTIF('Ref. Chile'!$I$7:'Ref. Chile'!I756,'Ref. Chile'!I756)-1,"")</f>
        <v>1371</v>
      </c>
      <c r="AK757" s="7">
        <f>IFERROR(RANK('Ref. Chile'!J756,'Ref. Chile'!J:J,0)+COUNTIF('Ref. Chile'!$J$7:'Ref. Chile'!J756,'Ref. Chile'!J756)-1,"")</f>
        <v>435</v>
      </c>
      <c r="AL757" s="7">
        <f>IFERROR(RANK('Ref. Chile'!K756,'Ref. Chile'!K:K,0)+COUNTIF('Ref. Chile'!$K$7:'Ref. Chile'!K756,'Ref. Chile'!K756)-1,"")</f>
        <v>29</v>
      </c>
      <c r="AM757" s="7">
        <f>IFERROR(RANK('Ref. Chile'!L756,'Ref. Chile'!L:L,0)+COUNTIF('Ref. Chile'!$L$7:'Ref. Chile'!L756,'Ref. Chile'!L756)-1,"")</f>
        <v>1117</v>
      </c>
      <c r="AN757" s="7">
        <f>IFERROR(RANK('Ref. Chile'!M756,'Ref. Chile'!M:M,0)+COUNTIF('Ref. Chile'!$M$7:'Ref. Chile'!M756,'Ref. Chile'!M756)-1,"")</f>
        <v>364</v>
      </c>
      <c r="AO757" s="7">
        <f>IFERROR(RANK('Ref. Chile'!H756,'Ref. Chile'!H:H,1)+COUNTIF('Ref. Chile'!$H$7:'Ref. Chile'!H756,'Ref. Chile'!H756)-1,"")</f>
        <v>2733</v>
      </c>
      <c r="AP757" s="7">
        <f>IFERROR(RANK('Ref. Chile'!I756,'Ref. Chile'!I:I,1)+COUNTIF('Ref. Chile'!$I$7:'Ref. Chile'!I756,'Ref. Chile'!I756)-1,"")</f>
        <v>1382</v>
      </c>
      <c r="AQ757" s="7">
        <f>IFERROR(RANK('Ref. Chile'!J756,'Ref. Chile'!J:J,1)+COUNTIF('Ref. Chile'!$J$7:'Ref. Chile'!J756,'Ref. Chile'!J756)-1,"")</f>
        <v>2135</v>
      </c>
    </row>
    <row r="758" spans="31:43" ht="17.25" customHeight="1" x14ac:dyDescent="0.3">
      <c r="AE758" s="5" t="s">
        <v>753</v>
      </c>
      <c r="AF758" s="5" t="s">
        <v>3836</v>
      </c>
      <c r="AG758" s="6" t="s">
        <v>3046</v>
      </c>
      <c r="AH758" s="6" t="s">
        <v>4097</v>
      </c>
      <c r="AI758" s="7">
        <f>IFERROR(RANK('Ref. Chile'!H757,'Ref. Chile'!H:H,0)+COUNTIF('Ref. Chile'!$H$7:'Ref. Chile'!H757,'Ref. Chile'!H757)-1,"")</f>
        <v>103</v>
      </c>
      <c r="AJ758" s="7">
        <f>IFERROR(RANK('Ref. Chile'!I757,'Ref. Chile'!I:I,0)+COUNTIF('Ref. Chile'!$I$7:'Ref. Chile'!I757,'Ref. Chile'!I757)-1,"")</f>
        <v>1379</v>
      </c>
      <c r="AK758" s="7">
        <f>IFERROR(RANK('Ref. Chile'!J757,'Ref. Chile'!J:J,0)+COUNTIF('Ref. Chile'!$J$7:'Ref. Chile'!J757,'Ref. Chile'!J757)-1,"")</f>
        <v>439</v>
      </c>
      <c r="AL758" s="7">
        <f>IFERROR(RANK('Ref. Chile'!K757,'Ref. Chile'!K:K,0)+COUNTIF('Ref. Chile'!$K$7:'Ref. Chile'!K757,'Ref. Chile'!K757)-1,"")</f>
        <v>66</v>
      </c>
      <c r="AM758" s="7">
        <f>IFERROR(RANK('Ref. Chile'!L757,'Ref. Chile'!L:L,0)+COUNTIF('Ref. Chile'!$L$7:'Ref. Chile'!L757,'Ref. Chile'!L757)-1,"")</f>
        <v>1125</v>
      </c>
      <c r="AN758" s="7">
        <f>IFERROR(RANK('Ref. Chile'!M757,'Ref. Chile'!M:M,0)+COUNTIF('Ref. Chile'!$M$7:'Ref. Chile'!M757,'Ref. Chile'!M757)-1,"")</f>
        <v>380</v>
      </c>
      <c r="AO758" s="7">
        <f>IFERROR(RANK('Ref. Chile'!H757,'Ref. Chile'!H:H,1)+COUNTIF('Ref. Chile'!$H$7:'Ref. Chile'!H757,'Ref. Chile'!H757)-1,"")</f>
        <v>2697</v>
      </c>
      <c r="AP758" s="7">
        <f>IFERROR(RANK('Ref. Chile'!I757,'Ref. Chile'!I:I,1)+COUNTIF('Ref. Chile'!$I$7:'Ref. Chile'!I757,'Ref. Chile'!I757)-1,"")</f>
        <v>1374</v>
      </c>
      <c r="AQ758" s="7">
        <f>IFERROR(RANK('Ref. Chile'!J757,'Ref. Chile'!J:J,1)+COUNTIF('Ref. Chile'!$J$7:'Ref. Chile'!J757,'Ref. Chile'!J757)-1,"")</f>
        <v>2131</v>
      </c>
    </row>
    <row r="759" spans="31:43" ht="17.25" customHeight="1" x14ac:dyDescent="0.3">
      <c r="AE759" s="5" t="s">
        <v>754</v>
      </c>
      <c r="AF759" s="5" t="s">
        <v>3837</v>
      </c>
      <c r="AG759" s="6" t="s">
        <v>3047</v>
      </c>
      <c r="AH759" s="6" t="s">
        <v>4092</v>
      </c>
      <c r="AI759" s="7">
        <f>IFERROR(RANK('Ref. Chile'!H758,'Ref. Chile'!H:H,0)+COUNTIF('Ref. Chile'!$H$7:'Ref. Chile'!H758,'Ref. Chile'!H758)-1,"")</f>
        <v>1133</v>
      </c>
      <c r="AJ759" s="7">
        <f>IFERROR(RANK('Ref. Chile'!I758,'Ref. Chile'!I:I,0)+COUNTIF('Ref. Chile'!$I$7:'Ref. Chile'!I758,'Ref. Chile'!I758)-1,"")</f>
        <v>405</v>
      </c>
      <c r="AK759" s="7">
        <f>IFERROR(RANK('Ref. Chile'!J758,'Ref. Chile'!J:J,0)+COUNTIF('Ref. Chile'!$J$7:'Ref. Chile'!J758,'Ref. Chile'!J758)-1,"")</f>
        <v>1059</v>
      </c>
      <c r="AL759" s="7">
        <f>IFERROR(RANK('Ref. Chile'!K758,'Ref. Chile'!K:K,0)+COUNTIF('Ref. Chile'!$K$7:'Ref. Chile'!K758,'Ref. Chile'!K758)-1,"")</f>
        <v>712</v>
      </c>
      <c r="AM759" s="7">
        <f>IFERROR(RANK('Ref. Chile'!L758,'Ref. Chile'!L:L,0)+COUNTIF('Ref. Chile'!$L$7:'Ref. Chile'!L758,'Ref. Chile'!L758)-1,"")</f>
        <v>230</v>
      </c>
      <c r="AN759" s="7">
        <f>IFERROR(RANK('Ref. Chile'!M758,'Ref. Chile'!M:M,0)+COUNTIF('Ref. Chile'!$M$7:'Ref. Chile'!M758,'Ref. Chile'!M758)-1,"")</f>
        <v>941</v>
      </c>
      <c r="AO759" s="7">
        <f>IFERROR(RANK('Ref. Chile'!H758,'Ref. Chile'!H:H,1)+COUNTIF('Ref. Chile'!$H$7:'Ref. Chile'!H758,'Ref. Chile'!H758)-1,"")</f>
        <v>1670</v>
      </c>
      <c r="AP759" s="7">
        <f>IFERROR(RANK('Ref. Chile'!I758,'Ref. Chile'!I:I,1)+COUNTIF('Ref. Chile'!$I$7:'Ref. Chile'!I758,'Ref. Chile'!I758)-1,"")</f>
        <v>2348</v>
      </c>
      <c r="AQ759" s="7">
        <f>IFERROR(RANK('Ref. Chile'!J758,'Ref. Chile'!J:J,1)+COUNTIF('Ref. Chile'!$J$7:'Ref. Chile'!J758,'Ref. Chile'!J758)-1,"")</f>
        <v>1511</v>
      </c>
    </row>
    <row r="760" spans="31:43" ht="17.25" customHeight="1" x14ac:dyDescent="0.3">
      <c r="AE760" s="5" t="s">
        <v>755</v>
      </c>
      <c r="AF760" s="5" t="s">
        <v>3838</v>
      </c>
      <c r="AG760" s="6" t="s">
        <v>3047</v>
      </c>
      <c r="AH760" s="6" t="s">
        <v>4093</v>
      </c>
      <c r="AI760" s="7">
        <f>IFERROR(RANK('Ref. Chile'!H759,'Ref. Chile'!H:H,0)+COUNTIF('Ref. Chile'!$H$7:'Ref. Chile'!H759,'Ref. Chile'!H759)-1,"")</f>
        <v>1118</v>
      </c>
      <c r="AJ760" s="7">
        <f>IFERROR(RANK('Ref. Chile'!I759,'Ref. Chile'!I:I,0)+COUNTIF('Ref. Chile'!$I$7:'Ref. Chile'!I759,'Ref. Chile'!I759)-1,"")</f>
        <v>373</v>
      </c>
      <c r="AK760" s="7">
        <f>IFERROR(RANK('Ref. Chile'!J759,'Ref. Chile'!J:J,0)+COUNTIF('Ref. Chile'!$J$7:'Ref. Chile'!J759,'Ref. Chile'!J759)-1,"")</f>
        <v>1159</v>
      </c>
      <c r="AL760" s="7">
        <f>IFERROR(RANK('Ref. Chile'!K759,'Ref. Chile'!K:K,0)+COUNTIF('Ref. Chile'!$K$7:'Ref. Chile'!K759,'Ref. Chile'!K759)-1,"")</f>
        <v>660</v>
      </c>
      <c r="AM760" s="7">
        <f>IFERROR(RANK('Ref. Chile'!L759,'Ref. Chile'!L:L,0)+COUNTIF('Ref. Chile'!$L$7:'Ref. Chile'!L759,'Ref. Chile'!L759)-1,"")</f>
        <v>183</v>
      </c>
      <c r="AN760" s="7">
        <f>IFERROR(RANK('Ref. Chile'!M759,'Ref. Chile'!M:M,0)+COUNTIF('Ref. Chile'!$M$7:'Ref. Chile'!M759,'Ref. Chile'!M759)-1,"")</f>
        <v>997</v>
      </c>
      <c r="AO760" s="7">
        <f>IFERROR(RANK('Ref. Chile'!H759,'Ref. Chile'!H:H,1)+COUNTIF('Ref. Chile'!$H$7:'Ref. Chile'!H759,'Ref. Chile'!H759)-1,"")</f>
        <v>1685</v>
      </c>
      <c r="AP760" s="7">
        <f>IFERROR(RANK('Ref. Chile'!I759,'Ref. Chile'!I:I,1)+COUNTIF('Ref. Chile'!$I$7:'Ref. Chile'!I759,'Ref. Chile'!I759)-1,"")</f>
        <v>2380</v>
      </c>
      <c r="AQ760" s="7">
        <f>IFERROR(RANK('Ref. Chile'!J759,'Ref. Chile'!J:J,1)+COUNTIF('Ref. Chile'!$J$7:'Ref. Chile'!J759,'Ref. Chile'!J759)-1,"")</f>
        <v>1411</v>
      </c>
    </row>
    <row r="761" spans="31:43" ht="17.25" customHeight="1" x14ac:dyDescent="0.3">
      <c r="AE761" s="5" t="s">
        <v>756</v>
      </c>
      <c r="AF761" s="5" t="s">
        <v>3839</v>
      </c>
      <c r="AG761" s="6" t="s">
        <v>3047</v>
      </c>
      <c r="AH761" s="6" t="s">
        <v>4167</v>
      </c>
      <c r="AI761" s="7">
        <f>IFERROR(RANK('Ref. Chile'!H760,'Ref. Chile'!H:H,0)+COUNTIF('Ref. Chile'!$H$7:'Ref. Chile'!H760,'Ref. Chile'!H760)-1,"")</f>
        <v>1107</v>
      </c>
      <c r="AJ761" s="7">
        <f>IFERROR(RANK('Ref. Chile'!I760,'Ref. Chile'!I:I,0)+COUNTIF('Ref. Chile'!$I$7:'Ref. Chile'!I760,'Ref. Chile'!I760)-1,"")</f>
        <v>352</v>
      </c>
      <c r="AK761" s="7">
        <f>IFERROR(RANK('Ref. Chile'!J760,'Ref. Chile'!J:J,0)+COUNTIF('Ref. Chile'!$J$7:'Ref. Chile'!J760,'Ref. Chile'!J760)-1,"")</f>
        <v>984</v>
      </c>
      <c r="AL761" s="7">
        <f>IFERROR(RANK('Ref. Chile'!K760,'Ref. Chile'!K:K,0)+COUNTIF('Ref. Chile'!$K$7:'Ref. Chile'!K760,'Ref. Chile'!K760)-1,"")</f>
        <v>630</v>
      </c>
      <c r="AM761" s="7">
        <f>IFERROR(RANK('Ref. Chile'!L760,'Ref. Chile'!L:L,0)+COUNTIF('Ref. Chile'!$L$7:'Ref. Chile'!L760,'Ref. Chile'!L760)-1,"")</f>
        <v>169</v>
      </c>
      <c r="AN761" s="7">
        <f>IFERROR(RANK('Ref. Chile'!M760,'Ref. Chile'!M:M,0)+COUNTIF('Ref. Chile'!$M$7:'Ref. Chile'!M760,'Ref. Chile'!M760)-1,"")</f>
        <v>857</v>
      </c>
      <c r="AO761" s="7">
        <f>IFERROR(RANK('Ref. Chile'!H760,'Ref. Chile'!H:H,1)+COUNTIF('Ref. Chile'!$H$7:'Ref. Chile'!H760,'Ref. Chile'!H760)-1,"")</f>
        <v>1696</v>
      </c>
      <c r="AP761" s="7">
        <f>IFERROR(RANK('Ref. Chile'!I760,'Ref. Chile'!I:I,1)+COUNTIF('Ref. Chile'!$I$7:'Ref. Chile'!I760,'Ref. Chile'!I760)-1,"")</f>
        <v>2401</v>
      </c>
      <c r="AQ761" s="7">
        <f>IFERROR(RANK('Ref. Chile'!J760,'Ref. Chile'!J:J,1)+COUNTIF('Ref. Chile'!$J$7:'Ref. Chile'!J760,'Ref. Chile'!J760)-1,"")</f>
        <v>1586</v>
      </c>
    </row>
    <row r="762" spans="31:43" ht="17.25" customHeight="1" x14ac:dyDescent="0.3">
      <c r="AE762" s="5" t="s">
        <v>757</v>
      </c>
      <c r="AF762" s="5" t="s">
        <v>3840</v>
      </c>
      <c r="AG762" s="6" t="s">
        <v>3047</v>
      </c>
      <c r="AH762" s="6" t="s">
        <v>4094</v>
      </c>
      <c r="AI762" s="7">
        <f>IFERROR(RANK('Ref. Chile'!H761,'Ref. Chile'!H:H,0)+COUNTIF('Ref. Chile'!$H$7:'Ref. Chile'!H761,'Ref. Chile'!H761)-1,"")</f>
        <v>1127</v>
      </c>
      <c r="AJ762" s="7">
        <f>IFERROR(RANK('Ref. Chile'!I761,'Ref. Chile'!I:I,0)+COUNTIF('Ref. Chile'!$I$7:'Ref. Chile'!I761,'Ref. Chile'!I761)-1,"")</f>
        <v>872</v>
      </c>
      <c r="AK762" s="7">
        <f>IFERROR(RANK('Ref. Chile'!J761,'Ref. Chile'!J:J,0)+COUNTIF('Ref. Chile'!$J$7:'Ref. Chile'!J761,'Ref. Chile'!J761)-1,"")</f>
        <v>1679</v>
      </c>
      <c r="AL762" s="7">
        <f>IFERROR(RANK('Ref. Chile'!K761,'Ref. Chile'!K:K,0)+COUNTIF('Ref. Chile'!$K$7:'Ref. Chile'!K761,'Ref. Chile'!K761)-1,"")</f>
        <v>680</v>
      </c>
      <c r="AM762" s="7">
        <f>IFERROR(RANK('Ref. Chile'!L761,'Ref. Chile'!L:L,0)+COUNTIF('Ref. Chile'!$L$7:'Ref. Chile'!L761,'Ref. Chile'!L761)-1,"")</f>
        <v>584</v>
      </c>
      <c r="AN762" s="7">
        <f>IFERROR(RANK('Ref. Chile'!M761,'Ref. Chile'!M:M,0)+COUNTIF('Ref. Chile'!$M$7:'Ref. Chile'!M761,'Ref. Chile'!M761)-1,"")</f>
        <v>1542</v>
      </c>
      <c r="AO762" s="7">
        <f>IFERROR(RANK('Ref. Chile'!H761,'Ref. Chile'!H:H,1)+COUNTIF('Ref. Chile'!$H$7:'Ref. Chile'!H761,'Ref. Chile'!H761)-1,"")</f>
        <v>1676</v>
      </c>
      <c r="AP762" s="7">
        <f>IFERROR(RANK('Ref. Chile'!I761,'Ref. Chile'!I:I,1)+COUNTIF('Ref. Chile'!$I$7:'Ref. Chile'!I761,'Ref. Chile'!I761)-1,"")</f>
        <v>1881</v>
      </c>
      <c r="AQ762" s="7">
        <f>IFERROR(RANK('Ref. Chile'!J761,'Ref. Chile'!J:J,1)+COUNTIF('Ref. Chile'!$J$7:'Ref. Chile'!J761,'Ref. Chile'!J761)-1,"")</f>
        <v>875</v>
      </c>
    </row>
    <row r="763" spans="31:43" ht="17.25" customHeight="1" x14ac:dyDescent="0.3">
      <c r="AE763" s="5" t="s">
        <v>758</v>
      </c>
      <c r="AF763" s="5" t="s">
        <v>3841</v>
      </c>
      <c r="AG763" s="6" t="s">
        <v>3047</v>
      </c>
      <c r="AH763" s="6" t="s">
        <v>4170</v>
      </c>
      <c r="AI763" s="7">
        <f>IFERROR(RANK('Ref. Chile'!H762,'Ref. Chile'!H:H,0)+COUNTIF('Ref. Chile'!$H$7:'Ref. Chile'!H762,'Ref. Chile'!H762)-1,"")</f>
        <v>1114</v>
      </c>
      <c r="AJ763" s="7">
        <f>IFERROR(RANK('Ref. Chile'!I762,'Ref. Chile'!I:I,0)+COUNTIF('Ref. Chile'!$I$7:'Ref. Chile'!I762,'Ref. Chile'!I762)-1,"")</f>
        <v>744</v>
      </c>
      <c r="AK763" s="7">
        <f>IFERROR(RANK('Ref. Chile'!J762,'Ref. Chile'!J:J,0)+COUNTIF('Ref. Chile'!$J$7:'Ref. Chile'!J762,'Ref. Chile'!J762)-1,"")</f>
        <v>1679</v>
      </c>
      <c r="AL763" s="7">
        <f>IFERROR(RANK('Ref. Chile'!K762,'Ref. Chile'!K:K,0)+COUNTIF('Ref. Chile'!$K$7:'Ref. Chile'!K762,'Ref. Chile'!K762)-1,"")</f>
        <v>650</v>
      </c>
      <c r="AM763" s="7">
        <f>IFERROR(RANK('Ref. Chile'!L762,'Ref. Chile'!L:L,0)+COUNTIF('Ref. Chile'!$L$7:'Ref. Chile'!L762,'Ref. Chile'!L762)-1,"")</f>
        <v>449</v>
      </c>
      <c r="AN763" s="7">
        <f>IFERROR(RANK('Ref. Chile'!M762,'Ref. Chile'!M:M,0)+COUNTIF('Ref. Chile'!$M$7:'Ref. Chile'!M762,'Ref. Chile'!M762)-1,"")</f>
        <v>1542</v>
      </c>
      <c r="AO763" s="7">
        <f>IFERROR(RANK('Ref. Chile'!H762,'Ref. Chile'!H:H,1)+COUNTIF('Ref. Chile'!$H$7:'Ref. Chile'!H762,'Ref. Chile'!H762)-1,"")</f>
        <v>1689</v>
      </c>
      <c r="AP763" s="7">
        <f>IFERROR(RANK('Ref. Chile'!I762,'Ref. Chile'!I:I,1)+COUNTIF('Ref. Chile'!$I$7:'Ref. Chile'!I762,'Ref. Chile'!I762)-1,"")</f>
        <v>1960</v>
      </c>
      <c r="AQ763" s="7">
        <f>IFERROR(RANK('Ref. Chile'!J762,'Ref. Chile'!J:J,1)+COUNTIF('Ref. Chile'!$J$7:'Ref. Chile'!J762,'Ref. Chile'!J762)-1,"")</f>
        <v>875</v>
      </c>
    </row>
    <row r="764" spans="31:43" ht="17.25" customHeight="1" x14ac:dyDescent="0.3">
      <c r="AE764" s="5" t="s">
        <v>759</v>
      </c>
      <c r="AF764" s="5" t="s">
        <v>3842</v>
      </c>
      <c r="AG764" s="6" t="s">
        <v>3047</v>
      </c>
      <c r="AH764" s="6" t="s">
        <v>4097</v>
      </c>
      <c r="AI764" s="7">
        <f>IFERROR(RANK('Ref. Chile'!H763,'Ref. Chile'!H:H,0)+COUNTIF('Ref. Chile'!$H$7:'Ref. Chile'!H763,'Ref. Chile'!H763)-1,"")</f>
        <v>1089</v>
      </c>
      <c r="AJ764" s="7">
        <f>IFERROR(RANK('Ref. Chile'!I763,'Ref. Chile'!I:I,0)+COUNTIF('Ref. Chile'!$I$7:'Ref. Chile'!I763,'Ref. Chile'!I763)-1,"")</f>
        <v>305</v>
      </c>
      <c r="AK764" s="7">
        <f>IFERROR(RANK('Ref. Chile'!J763,'Ref. Chile'!J:J,0)+COUNTIF('Ref. Chile'!$J$7:'Ref. Chile'!J763,'Ref. Chile'!J763)-1,"")</f>
        <v>934</v>
      </c>
      <c r="AL764" s="7">
        <f>IFERROR(RANK('Ref. Chile'!K763,'Ref. Chile'!K:K,0)+COUNTIF('Ref. Chile'!$K$7:'Ref. Chile'!K763,'Ref. Chile'!K763)-1,"")</f>
        <v>578</v>
      </c>
      <c r="AM764" s="7">
        <f>IFERROR(RANK('Ref. Chile'!L763,'Ref. Chile'!L:L,0)+COUNTIF('Ref. Chile'!$L$7:'Ref. Chile'!L763,'Ref. Chile'!L763)-1,"")</f>
        <v>138</v>
      </c>
      <c r="AN764" s="7">
        <f>IFERROR(RANK('Ref. Chile'!M763,'Ref. Chile'!M:M,0)+COUNTIF('Ref. Chile'!$M$7:'Ref. Chile'!M763,'Ref. Chile'!M763)-1,"")</f>
        <v>800</v>
      </c>
      <c r="AO764" s="7">
        <f>IFERROR(RANK('Ref. Chile'!H763,'Ref. Chile'!H:H,1)+COUNTIF('Ref. Chile'!$H$7:'Ref. Chile'!H763,'Ref. Chile'!H763)-1,"")</f>
        <v>1714</v>
      </c>
      <c r="AP764" s="7">
        <f>IFERROR(RANK('Ref. Chile'!I763,'Ref. Chile'!I:I,1)+COUNTIF('Ref. Chile'!$I$7:'Ref. Chile'!I763,'Ref. Chile'!I763)-1,"")</f>
        <v>2448</v>
      </c>
      <c r="AQ764" s="7">
        <f>IFERROR(RANK('Ref. Chile'!J763,'Ref. Chile'!J:J,1)+COUNTIF('Ref. Chile'!$J$7:'Ref. Chile'!J763,'Ref. Chile'!J763)-1,"")</f>
        <v>1636</v>
      </c>
    </row>
    <row r="765" spans="31:43" ht="17.25" customHeight="1" x14ac:dyDescent="0.3">
      <c r="AE765" s="5" t="s">
        <v>760</v>
      </c>
      <c r="AF765" s="5" t="s">
        <v>3843</v>
      </c>
      <c r="AG765" s="6" t="s">
        <v>3047</v>
      </c>
      <c r="AH765" s="6" t="s">
        <v>4169</v>
      </c>
      <c r="AI765" s="7">
        <f>IFERROR(RANK('Ref. Chile'!H764,'Ref. Chile'!H:H,0)+COUNTIF('Ref. Chile'!$H$7:'Ref. Chile'!H764,'Ref. Chile'!H764)-1,"")</f>
        <v>927</v>
      </c>
      <c r="AJ765" s="7">
        <f>IFERROR(RANK('Ref. Chile'!I764,'Ref. Chile'!I:I,0)+COUNTIF('Ref. Chile'!$I$7:'Ref. Chile'!I764,'Ref. Chile'!I764)-1,"")</f>
        <v>745</v>
      </c>
      <c r="AK765" s="7">
        <f>IFERROR(RANK('Ref. Chile'!J764,'Ref. Chile'!J:J,0)+COUNTIF('Ref. Chile'!$J$7:'Ref. Chile'!J764,'Ref. Chile'!J764)-1,"")</f>
        <v>1575</v>
      </c>
      <c r="AL765" s="7">
        <f>IFERROR(RANK('Ref. Chile'!K764,'Ref. Chile'!K:K,0)+COUNTIF('Ref. Chile'!$K$7:'Ref. Chile'!K764,'Ref. Chile'!K764)-1,"")</f>
        <v>992</v>
      </c>
      <c r="AM765" s="7">
        <f>IFERROR(RANK('Ref. Chile'!L764,'Ref. Chile'!L:L,0)+COUNTIF('Ref. Chile'!$L$7:'Ref. Chile'!L764,'Ref. Chile'!L764)-1,"")</f>
        <v>450</v>
      </c>
      <c r="AN765" s="7">
        <f>IFERROR(RANK('Ref. Chile'!M764,'Ref. Chile'!M:M,0)+COUNTIF('Ref. Chile'!$M$7:'Ref. Chile'!M764,'Ref. Chile'!M764)-1,"")</f>
        <v>1543</v>
      </c>
      <c r="AO765" s="7">
        <f>IFERROR(RANK('Ref. Chile'!H764,'Ref. Chile'!H:H,1)+COUNTIF('Ref. Chile'!$H$7:'Ref. Chile'!H764,'Ref. Chile'!H764)-1,"")</f>
        <v>1814</v>
      </c>
      <c r="AP765" s="7">
        <f>IFERROR(RANK('Ref. Chile'!I764,'Ref. Chile'!I:I,1)+COUNTIF('Ref. Chile'!$I$7:'Ref. Chile'!I764,'Ref. Chile'!I764)-1,"")</f>
        <v>1961</v>
      </c>
      <c r="AQ765" s="7">
        <f>IFERROR(RANK('Ref. Chile'!J764,'Ref. Chile'!J:J,1)+COUNTIF('Ref. Chile'!$J$7:'Ref. Chile'!J764,'Ref. Chile'!J764)-1,"")</f>
        <v>995</v>
      </c>
    </row>
    <row r="766" spans="31:43" ht="17.25" customHeight="1" x14ac:dyDescent="0.3">
      <c r="AE766" s="5" t="s">
        <v>761</v>
      </c>
      <c r="AF766" s="5" t="s">
        <v>3844</v>
      </c>
      <c r="AG766" s="6" t="s">
        <v>3048</v>
      </c>
      <c r="AH766" s="6" t="s">
        <v>4092</v>
      </c>
      <c r="AI766" s="7">
        <f>IFERROR(RANK('Ref. Chile'!H765,'Ref. Chile'!H:H,0)+COUNTIF('Ref. Chile'!$H$7:'Ref. Chile'!H765,'Ref. Chile'!H765)-1,"")</f>
        <v>1563</v>
      </c>
      <c r="AJ766" s="7">
        <f>IFERROR(RANK('Ref. Chile'!I765,'Ref. Chile'!I:I,0)+COUNTIF('Ref. Chile'!$I$7:'Ref. Chile'!I765,'Ref. Chile'!I765)-1,"")</f>
        <v>323</v>
      </c>
      <c r="AK766" s="7">
        <f>IFERROR(RANK('Ref. Chile'!J765,'Ref. Chile'!J:J,0)+COUNTIF('Ref. Chile'!$J$7:'Ref. Chile'!J765,'Ref. Chile'!J765)-1,"")</f>
        <v>2072</v>
      </c>
      <c r="AL766" s="7">
        <f>IFERROR(RANK('Ref. Chile'!K765,'Ref. Chile'!K:K,0)+COUNTIF('Ref. Chile'!$K$7:'Ref. Chile'!K765,'Ref. Chile'!K765)-1,"")</f>
        <v>483</v>
      </c>
      <c r="AM766" s="7">
        <f>IFERROR(RANK('Ref. Chile'!L765,'Ref. Chile'!L:L,0)+COUNTIF('Ref. Chile'!$L$7:'Ref. Chile'!L765,'Ref. Chile'!L765)-1,"")</f>
        <v>957</v>
      </c>
      <c r="AN766" s="7">
        <f>IFERROR(RANK('Ref. Chile'!M765,'Ref. Chile'!M:M,0)+COUNTIF('Ref. Chile'!$M$7:'Ref. Chile'!M765,'Ref. Chile'!M765)-1,"")</f>
        <v>1721</v>
      </c>
      <c r="AO766" s="7">
        <f>IFERROR(RANK('Ref. Chile'!H765,'Ref. Chile'!H:H,1)+COUNTIF('Ref. Chile'!$H$7:'Ref. Chile'!H765,'Ref. Chile'!H765)-1,"")</f>
        <v>1240</v>
      </c>
      <c r="AP766" s="7">
        <f>IFERROR(RANK('Ref. Chile'!I765,'Ref. Chile'!I:I,1)+COUNTIF('Ref. Chile'!$I$7:'Ref. Chile'!I765,'Ref. Chile'!I765)-1,"")</f>
        <v>2430</v>
      </c>
      <c r="AQ766" s="7">
        <f>IFERROR(RANK('Ref. Chile'!J765,'Ref. Chile'!J:J,1)+COUNTIF('Ref. Chile'!$J$7:'Ref. Chile'!J765,'Ref. Chile'!J765)-1,"")</f>
        <v>498</v>
      </c>
    </row>
    <row r="767" spans="31:43" ht="17.25" customHeight="1" x14ac:dyDescent="0.3">
      <c r="AE767" s="5" t="s">
        <v>762</v>
      </c>
      <c r="AF767" s="5" t="s">
        <v>3845</v>
      </c>
      <c r="AG767" s="6" t="s">
        <v>3048</v>
      </c>
      <c r="AH767" s="6" t="s">
        <v>4093</v>
      </c>
      <c r="AI767" s="7">
        <f>IFERROR(RANK('Ref. Chile'!H766,'Ref. Chile'!H:H,0)+COUNTIF('Ref. Chile'!$H$7:'Ref. Chile'!H766,'Ref. Chile'!H766)-1,"")</f>
        <v>1548</v>
      </c>
      <c r="AJ767" s="7">
        <f>IFERROR(RANK('Ref. Chile'!I766,'Ref. Chile'!I:I,0)+COUNTIF('Ref. Chile'!$I$7:'Ref. Chile'!I766,'Ref. Chile'!I766)-1,"")</f>
        <v>265</v>
      </c>
      <c r="AK767" s="7">
        <f>IFERROR(RANK('Ref. Chile'!J766,'Ref. Chile'!J:J,0)+COUNTIF('Ref. Chile'!$J$7:'Ref. Chile'!J766,'Ref. Chile'!J766)-1,"")</f>
        <v>2061</v>
      </c>
      <c r="AL767" s="7">
        <f>IFERROR(RANK('Ref. Chile'!K766,'Ref. Chile'!K:K,0)+COUNTIF('Ref. Chile'!$K$7:'Ref. Chile'!K766,'Ref. Chile'!K766)-1,"")</f>
        <v>450</v>
      </c>
      <c r="AM767" s="7">
        <f>IFERROR(RANK('Ref. Chile'!L766,'Ref. Chile'!L:L,0)+COUNTIF('Ref. Chile'!$L$7:'Ref. Chile'!L766,'Ref. Chile'!L766)-1,"")</f>
        <v>949</v>
      </c>
      <c r="AN767" s="7">
        <f>IFERROR(RANK('Ref. Chile'!M766,'Ref. Chile'!M:M,0)+COUNTIF('Ref. Chile'!$M$7:'Ref. Chile'!M766,'Ref. Chile'!M766)-1,"")</f>
        <v>1688</v>
      </c>
      <c r="AO767" s="7">
        <f>IFERROR(RANK('Ref. Chile'!H766,'Ref. Chile'!H:H,1)+COUNTIF('Ref. Chile'!$H$7:'Ref. Chile'!H766,'Ref. Chile'!H766)-1,"")</f>
        <v>1255</v>
      </c>
      <c r="AP767" s="7">
        <f>IFERROR(RANK('Ref. Chile'!I766,'Ref. Chile'!I:I,1)+COUNTIF('Ref. Chile'!$I$7:'Ref. Chile'!I766,'Ref. Chile'!I766)-1,"")</f>
        <v>2488</v>
      </c>
      <c r="AQ767" s="7">
        <f>IFERROR(RANK('Ref. Chile'!J766,'Ref. Chile'!J:J,1)+COUNTIF('Ref. Chile'!$J$7:'Ref. Chile'!J766,'Ref. Chile'!J766)-1,"")</f>
        <v>509</v>
      </c>
    </row>
    <row r="768" spans="31:43" ht="17.25" customHeight="1" x14ac:dyDescent="0.3">
      <c r="AE768" s="5" t="s">
        <v>763</v>
      </c>
      <c r="AF768" s="5" t="s">
        <v>3846</v>
      </c>
      <c r="AG768" s="6" t="s">
        <v>3048</v>
      </c>
      <c r="AH768" s="6" t="s">
        <v>4167</v>
      </c>
      <c r="AI768" s="7">
        <f>IFERROR(RANK('Ref. Chile'!H767,'Ref. Chile'!H:H,0)+COUNTIF('Ref. Chile'!$H$7:'Ref. Chile'!H767,'Ref. Chile'!H767)-1,"")</f>
        <v>1540</v>
      </c>
      <c r="AJ768" s="7">
        <f>IFERROR(RANK('Ref. Chile'!I767,'Ref. Chile'!I:I,0)+COUNTIF('Ref. Chile'!$I$7:'Ref. Chile'!I767,'Ref. Chile'!I767)-1,"")</f>
        <v>218</v>
      </c>
      <c r="AK768" s="7">
        <f>IFERROR(RANK('Ref. Chile'!J767,'Ref. Chile'!J:J,0)+COUNTIF('Ref. Chile'!$J$7:'Ref. Chile'!J767,'Ref. Chile'!J767)-1,"")</f>
        <v>2050</v>
      </c>
      <c r="AL768" s="7">
        <f>IFERROR(RANK('Ref. Chile'!K767,'Ref. Chile'!K:K,0)+COUNTIF('Ref. Chile'!$K$7:'Ref. Chile'!K767,'Ref. Chile'!K767)-1,"")</f>
        <v>434</v>
      </c>
      <c r="AM768" s="7">
        <f>IFERROR(RANK('Ref. Chile'!L767,'Ref. Chile'!L:L,0)+COUNTIF('Ref. Chile'!$L$7:'Ref. Chile'!L767,'Ref. Chile'!L767)-1,"")</f>
        <v>940</v>
      </c>
      <c r="AN768" s="7">
        <f>IFERROR(RANK('Ref. Chile'!M767,'Ref. Chile'!M:M,0)+COUNTIF('Ref. Chile'!$M$7:'Ref. Chile'!M767,'Ref. Chile'!M767)-1,"")</f>
        <v>1662</v>
      </c>
      <c r="AO768" s="7">
        <f>IFERROR(RANK('Ref. Chile'!H767,'Ref. Chile'!H:H,1)+COUNTIF('Ref. Chile'!$H$7:'Ref. Chile'!H767,'Ref. Chile'!H767)-1,"")</f>
        <v>1263</v>
      </c>
      <c r="AP768" s="7">
        <f>IFERROR(RANK('Ref. Chile'!I767,'Ref. Chile'!I:I,1)+COUNTIF('Ref. Chile'!$I$7:'Ref. Chile'!I767,'Ref. Chile'!I767)-1,"")</f>
        <v>2535</v>
      </c>
      <c r="AQ768" s="7">
        <f>IFERROR(RANK('Ref. Chile'!J767,'Ref. Chile'!J:J,1)+COUNTIF('Ref. Chile'!$J$7:'Ref. Chile'!J767,'Ref. Chile'!J767)-1,"")</f>
        <v>520</v>
      </c>
    </row>
    <row r="769" spans="31:43" ht="17.25" customHeight="1" x14ac:dyDescent="0.3">
      <c r="AE769" s="5" t="s">
        <v>764</v>
      </c>
      <c r="AF769" s="5" t="s">
        <v>3847</v>
      </c>
      <c r="AG769" s="6" t="s">
        <v>3048</v>
      </c>
      <c r="AH769" s="6" t="s">
        <v>4097</v>
      </c>
      <c r="AI769" s="7">
        <f>IFERROR(RANK('Ref. Chile'!H768,'Ref. Chile'!H:H,0)+COUNTIF('Ref. Chile'!$H$7:'Ref. Chile'!H768,'Ref. Chile'!H768)-1,"")</f>
        <v>1515</v>
      </c>
      <c r="AJ769" s="7">
        <f>IFERROR(RANK('Ref. Chile'!I768,'Ref. Chile'!I:I,0)+COUNTIF('Ref. Chile'!$I$7:'Ref. Chile'!I768,'Ref. Chile'!I768)-1,"")</f>
        <v>136</v>
      </c>
      <c r="AK769" s="7">
        <f>IFERROR(RANK('Ref. Chile'!J768,'Ref. Chile'!J:J,0)+COUNTIF('Ref. Chile'!$J$7:'Ref. Chile'!J768,'Ref. Chile'!J768)-1,"")</f>
        <v>2018</v>
      </c>
      <c r="AL769" s="7">
        <f>IFERROR(RANK('Ref. Chile'!K768,'Ref. Chile'!K:K,0)+COUNTIF('Ref. Chile'!$K$7:'Ref. Chile'!K768,'Ref. Chile'!K768)-1,"")</f>
        <v>407</v>
      </c>
      <c r="AM769" s="7">
        <f>IFERROR(RANK('Ref. Chile'!L768,'Ref. Chile'!L:L,0)+COUNTIF('Ref. Chile'!$L$7:'Ref. Chile'!L768,'Ref. Chile'!L768)-1,"")</f>
        <v>918</v>
      </c>
      <c r="AN769" s="7">
        <f>IFERROR(RANK('Ref. Chile'!M768,'Ref. Chile'!M:M,0)+COUNTIF('Ref. Chile'!$M$7:'Ref. Chile'!M768,'Ref. Chile'!M768)-1,"")</f>
        <v>1456</v>
      </c>
      <c r="AO769" s="7">
        <f>IFERROR(RANK('Ref. Chile'!H768,'Ref. Chile'!H:H,1)+COUNTIF('Ref. Chile'!$H$7:'Ref. Chile'!H768,'Ref. Chile'!H768)-1,"")</f>
        <v>1288</v>
      </c>
      <c r="AP769" s="7">
        <f>IFERROR(RANK('Ref. Chile'!I768,'Ref. Chile'!I:I,1)+COUNTIF('Ref. Chile'!$I$7:'Ref. Chile'!I768,'Ref. Chile'!I768)-1,"")</f>
        <v>2617</v>
      </c>
      <c r="AQ769" s="7">
        <f>IFERROR(RANK('Ref. Chile'!J768,'Ref. Chile'!J:J,1)+COUNTIF('Ref. Chile'!$J$7:'Ref. Chile'!J768,'Ref. Chile'!J768)-1,"")</f>
        <v>552</v>
      </c>
    </row>
    <row r="770" spans="31:43" ht="17.25" customHeight="1" x14ac:dyDescent="0.3">
      <c r="AE770" s="5" t="s">
        <v>765</v>
      </c>
      <c r="AF770" s="5" t="s">
        <v>3848</v>
      </c>
      <c r="AG770" s="6" t="s">
        <v>3048</v>
      </c>
      <c r="AH770" s="6" t="s">
        <v>4169</v>
      </c>
      <c r="AI770" s="7">
        <f>IFERROR(RANK('Ref. Chile'!H769,'Ref. Chile'!H:H,0)+COUNTIF('Ref. Chile'!$H$7:'Ref. Chile'!H769,'Ref. Chile'!H769)-1,"")</f>
        <v>1513</v>
      </c>
      <c r="AJ770" s="7">
        <f>IFERROR(RANK('Ref. Chile'!I769,'Ref. Chile'!I:I,0)+COUNTIF('Ref. Chile'!$I$7:'Ref. Chile'!I769,'Ref. Chile'!I769)-1,"")</f>
        <v>123</v>
      </c>
      <c r="AK770" s="7">
        <f>IFERROR(RANK('Ref. Chile'!J769,'Ref. Chile'!J:J,0)+COUNTIF('Ref. Chile'!$J$7:'Ref. Chile'!J769,'Ref. Chile'!J769)-1,"")</f>
        <v>2014</v>
      </c>
      <c r="AL770" s="7">
        <f>IFERROR(RANK('Ref. Chile'!K769,'Ref. Chile'!K:K,0)+COUNTIF('Ref. Chile'!$K$7:'Ref. Chile'!K769,'Ref. Chile'!K769)-1,"")</f>
        <v>401</v>
      </c>
      <c r="AM770" s="7">
        <f>IFERROR(RANK('Ref. Chile'!L769,'Ref. Chile'!L:L,0)+COUNTIF('Ref. Chile'!$L$7:'Ref. Chile'!L769,'Ref. Chile'!L769)-1,"")</f>
        <v>911</v>
      </c>
      <c r="AN770" s="7">
        <f>IFERROR(RANK('Ref. Chile'!M769,'Ref. Chile'!M:M,0)+COUNTIF('Ref. Chile'!$M$7:'Ref. Chile'!M769,'Ref. Chile'!M769)-1,"")</f>
        <v>1442</v>
      </c>
      <c r="AO770" s="7">
        <f>IFERROR(RANK('Ref. Chile'!H769,'Ref. Chile'!H:H,1)+COUNTIF('Ref. Chile'!$H$7:'Ref. Chile'!H769,'Ref. Chile'!H769)-1,"")</f>
        <v>1290</v>
      </c>
      <c r="AP770" s="7">
        <f>IFERROR(RANK('Ref. Chile'!I769,'Ref. Chile'!I:I,1)+COUNTIF('Ref. Chile'!$I$7:'Ref. Chile'!I769,'Ref. Chile'!I769)-1,"")</f>
        <v>2630</v>
      </c>
      <c r="AQ770" s="7">
        <f>IFERROR(RANK('Ref. Chile'!J769,'Ref. Chile'!J:J,1)+COUNTIF('Ref. Chile'!$J$7:'Ref. Chile'!J769,'Ref. Chile'!J769)-1,"")</f>
        <v>556</v>
      </c>
    </row>
    <row r="771" spans="31:43" ht="17.25" customHeight="1" x14ac:dyDescent="0.3">
      <c r="AE771" s="5" t="s">
        <v>766</v>
      </c>
      <c r="AF771" s="5" t="s">
        <v>3849</v>
      </c>
      <c r="AG771" s="6" t="s">
        <v>3049</v>
      </c>
      <c r="AH771" s="6" t="s">
        <v>4092</v>
      </c>
      <c r="AI771" s="7">
        <f>IFERROR(RANK('Ref. Chile'!H770,'Ref. Chile'!H:H,0)+COUNTIF('Ref. Chile'!$H$7:'Ref. Chile'!H770,'Ref. Chile'!H770)-1,"")</f>
        <v>238</v>
      </c>
      <c r="AJ771" s="7">
        <f>IFERROR(RANK('Ref. Chile'!I770,'Ref. Chile'!I:I,0)+COUNTIF('Ref. Chile'!$I$7:'Ref. Chile'!I770,'Ref. Chile'!I770)-1,"")</f>
        <v>1285</v>
      </c>
      <c r="AK771" s="7">
        <f>IFERROR(RANK('Ref. Chile'!J770,'Ref. Chile'!J:J,0)+COUNTIF('Ref. Chile'!$J$7:'Ref. Chile'!J770,'Ref. Chile'!J770)-1,"")</f>
        <v>1973</v>
      </c>
      <c r="AL771" s="7">
        <f>IFERROR(RANK('Ref. Chile'!K770,'Ref. Chile'!K:K,0)+COUNTIF('Ref. Chile'!$K$7:'Ref. Chile'!K770,'Ref. Chile'!K770)-1,"")</f>
        <v>274</v>
      </c>
      <c r="AM771" s="7">
        <f>IFERROR(RANK('Ref. Chile'!L770,'Ref. Chile'!L:L,0)+COUNTIF('Ref. Chile'!$L$7:'Ref. Chile'!L770,'Ref. Chile'!L770)-1,"")</f>
        <v>1240</v>
      </c>
      <c r="AN771" s="7">
        <f>IFERROR(RANK('Ref. Chile'!M770,'Ref. Chile'!M:M,0)+COUNTIF('Ref. Chile'!$M$7:'Ref. Chile'!M770,'Ref. Chile'!M770)-1,"")</f>
        <v>2179</v>
      </c>
      <c r="AO771" s="7">
        <f>IFERROR(RANK('Ref. Chile'!H770,'Ref. Chile'!H:H,1)+COUNTIF('Ref. Chile'!$H$7:'Ref. Chile'!H770,'Ref. Chile'!H770)-1,"")</f>
        <v>2565</v>
      </c>
      <c r="AP771" s="7">
        <f>IFERROR(RANK('Ref. Chile'!I770,'Ref. Chile'!I:I,1)+COUNTIF('Ref. Chile'!$I$7:'Ref. Chile'!I770,'Ref. Chile'!I770)-1,"")</f>
        <v>1468</v>
      </c>
      <c r="AQ771" s="7">
        <f>IFERROR(RANK('Ref. Chile'!J770,'Ref. Chile'!J:J,1)+COUNTIF('Ref. Chile'!$J$7:'Ref. Chile'!J770,'Ref. Chile'!J770)-1,"")</f>
        <v>597</v>
      </c>
    </row>
    <row r="772" spans="31:43" ht="17.25" customHeight="1" x14ac:dyDescent="0.3">
      <c r="AE772" s="5" t="s">
        <v>767</v>
      </c>
      <c r="AF772" s="5" t="s">
        <v>3850</v>
      </c>
      <c r="AG772" s="6" t="s">
        <v>3049</v>
      </c>
      <c r="AH772" s="6" t="s">
        <v>4093</v>
      </c>
      <c r="AI772" s="7">
        <f>IFERROR(RANK('Ref. Chile'!H771,'Ref. Chile'!H:H,0)+COUNTIF('Ref. Chile'!$H$7:'Ref. Chile'!H771,'Ref. Chile'!H771)-1,"")</f>
        <v>237</v>
      </c>
      <c r="AJ772" s="7">
        <f>IFERROR(RANK('Ref. Chile'!I771,'Ref. Chile'!I:I,0)+COUNTIF('Ref. Chile'!$I$7:'Ref. Chile'!I771,'Ref. Chile'!I771)-1,"")</f>
        <v>1273</v>
      </c>
      <c r="AK772" s="7">
        <f>IFERROR(RANK('Ref. Chile'!J771,'Ref. Chile'!J:J,0)+COUNTIF('Ref. Chile'!$J$7:'Ref. Chile'!J771,'Ref. Chile'!J771)-1,"")</f>
        <v>1947</v>
      </c>
      <c r="AL772" s="7">
        <f>IFERROR(RANK('Ref. Chile'!K771,'Ref. Chile'!K:K,0)+COUNTIF('Ref. Chile'!$K$7:'Ref. Chile'!K771,'Ref. Chile'!K771)-1,"")</f>
        <v>272</v>
      </c>
      <c r="AM772" s="7">
        <f>IFERROR(RANK('Ref. Chile'!L771,'Ref. Chile'!L:L,0)+COUNTIF('Ref. Chile'!$L$7:'Ref. Chile'!L771,'Ref. Chile'!L771)-1,"")</f>
        <v>1220</v>
      </c>
      <c r="AN772" s="7">
        <f>IFERROR(RANK('Ref. Chile'!M771,'Ref. Chile'!M:M,0)+COUNTIF('Ref. Chile'!$M$7:'Ref. Chile'!M771,'Ref. Chile'!M771)-1,"")</f>
        <v>2169</v>
      </c>
      <c r="AO772" s="7">
        <f>IFERROR(RANK('Ref. Chile'!H771,'Ref. Chile'!H:H,1)+COUNTIF('Ref. Chile'!$H$7:'Ref. Chile'!H771,'Ref. Chile'!H771)-1,"")</f>
        <v>2566</v>
      </c>
      <c r="AP772" s="7">
        <f>IFERROR(RANK('Ref. Chile'!I771,'Ref. Chile'!I:I,1)+COUNTIF('Ref. Chile'!$I$7:'Ref. Chile'!I771,'Ref. Chile'!I771)-1,"")</f>
        <v>1480</v>
      </c>
      <c r="AQ772" s="7">
        <f>IFERROR(RANK('Ref. Chile'!J771,'Ref. Chile'!J:J,1)+COUNTIF('Ref. Chile'!$J$7:'Ref. Chile'!J771,'Ref. Chile'!J771)-1,"")</f>
        <v>623</v>
      </c>
    </row>
    <row r="773" spans="31:43" ht="17.25" customHeight="1" x14ac:dyDescent="0.3">
      <c r="AE773" s="5" t="s">
        <v>768</v>
      </c>
      <c r="AF773" s="5" t="s">
        <v>3851</v>
      </c>
      <c r="AG773" s="6" t="s">
        <v>3049</v>
      </c>
      <c r="AH773" s="6" t="s">
        <v>4167</v>
      </c>
      <c r="AI773" s="7">
        <f>IFERROR(RANK('Ref. Chile'!H772,'Ref. Chile'!H:H,0)+COUNTIF('Ref. Chile'!$H$7:'Ref. Chile'!H772,'Ref. Chile'!H772)-1,"")</f>
        <v>239</v>
      </c>
      <c r="AJ773" s="7">
        <f>IFERROR(RANK('Ref. Chile'!I772,'Ref. Chile'!I:I,0)+COUNTIF('Ref. Chile'!$I$7:'Ref. Chile'!I772,'Ref. Chile'!I772)-1,"")</f>
        <v>1258</v>
      </c>
      <c r="AK773" s="7">
        <f>IFERROR(RANK('Ref. Chile'!J772,'Ref. Chile'!J:J,0)+COUNTIF('Ref. Chile'!$J$7:'Ref. Chile'!J772,'Ref. Chile'!J772)-1,"")</f>
        <v>1929</v>
      </c>
      <c r="AL773" s="7">
        <f>IFERROR(RANK('Ref. Chile'!K772,'Ref. Chile'!K:K,0)+COUNTIF('Ref. Chile'!$K$7:'Ref. Chile'!K772,'Ref. Chile'!K772)-1,"")</f>
        <v>271</v>
      </c>
      <c r="AM773" s="7">
        <f>IFERROR(RANK('Ref. Chile'!L772,'Ref. Chile'!L:L,0)+COUNTIF('Ref. Chile'!$L$7:'Ref. Chile'!L772,'Ref. Chile'!L772)-1,"")</f>
        <v>1207</v>
      </c>
      <c r="AN773" s="7">
        <f>IFERROR(RANK('Ref. Chile'!M772,'Ref. Chile'!M:M,0)+COUNTIF('Ref. Chile'!$M$7:'Ref. Chile'!M772,'Ref. Chile'!M772)-1,"")</f>
        <v>2161</v>
      </c>
      <c r="AO773" s="7">
        <f>IFERROR(RANK('Ref. Chile'!H772,'Ref. Chile'!H:H,1)+COUNTIF('Ref. Chile'!$H$7:'Ref. Chile'!H772,'Ref. Chile'!H772)-1,"")</f>
        <v>2564</v>
      </c>
      <c r="AP773" s="7">
        <f>IFERROR(RANK('Ref. Chile'!I772,'Ref. Chile'!I:I,1)+COUNTIF('Ref. Chile'!$I$7:'Ref. Chile'!I772,'Ref. Chile'!I772)-1,"")</f>
        <v>1495</v>
      </c>
      <c r="AQ773" s="7">
        <f>IFERROR(RANK('Ref. Chile'!J772,'Ref. Chile'!J:J,1)+COUNTIF('Ref. Chile'!$J$7:'Ref. Chile'!J772,'Ref. Chile'!J772)-1,"")</f>
        <v>641</v>
      </c>
    </row>
    <row r="774" spans="31:43" ht="17.25" customHeight="1" x14ac:dyDescent="0.3">
      <c r="AE774" s="5" t="s">
        <v>769</v>
      </c>
      <c r="AF774" s="5" t="s">
        <v>3852</v>
      </c>
      <c r="AG774" s="6" t="s">
        <v>3049</v>
      </c>
      <c r="AH774" s="6" t="s">
        <v>4097</v>
      </c>
      <c r="AI774" s="7">
        <f>IFERROR(RANK('Ref. Chile'!H773,'Ref. Chile'!H:H,0)+COUNTIF('Ref. Chile'!$H$7:'Ref. Chile'!H773,'Ref. Chile'!H773)-1,"")</f>
        <v>236</v>
      </c>
      <c r="AJ774" s="7">
        <f>IFERROR(RANK('Ref. Chile'!I773,'Ref. Chile'!I:I,0)+COUNTIF('Ref. Chile'!$I$7:'Ref. Chile'!I773,'Ref. Chile'!I773)-1,"")</f>
        <v>1244</v>
      </c>
      <c r="AK774" s="7">
        <f>IFERROR(RANK('Ref. Chile'!J773,'Ref. Chile'!J:J,0)+COUNTIF('Ref. Chile'!$J$7:'Ref. Chile'!J773,'Ref. Chile'!J773)-1,"")</f>
        <v>205</v>
      </c>
      <c r="AL774" s="7">
        <f>IFERROR(RANK('Ref. Chile'!K773,'Ref. Chile'!K:K,0)+COUNTIF('Ref. Chile'!$K$7:'Ref. Chile'!K773,'Ref. Chile'!K773)-1,"")</f>
        <v>268</v>
      </c>
      <c r="AM774" s="7">
        <f>IFERROR(RANK('Ref. Chile'!L773,'Ref. Chile'!L:L,0)+COUNTIF('Ref. Chile'!$L$7:'Ref. Chile'!L773,'Ref. Chile'!L773)-1,"")</f>
        <v>1193</v>
      </c>
      <c r="AN774" s="7">
        <f>IFERROR(RANK('Ref. Chile'!M773,'Ref. Chile'!M:M,0)+COUNTIF('Ref. Chile'!$M$7:'Ref. Chile'!M773,'Ref. Chile'!M773)-1,"")</f>
        <v>58</v>
      </c>
      <c r="AO774" s="7">
        <f>IFERROR(RANK('Ref. Chile'!H773,'Ref. Chile'!H:H,1)+COUNTIF('Ref. Chile'!$H$7:'Ref. Chile'!H773,'Ref. Chile'!H773)-1,"")</f>
        <v>2567</v>
      </c>
      <c r="AP774" s="7">
        <f>IFERROR(RANK('Ref. Chile'!I773,'Ref. Chile'!I:I,1)+COUNTIF('Ref. Chile'!$I$7:'Ref. Chile'!I773,'Ref. Chile'!I773)-1,"")</f>
        <v>1509</v>
      </c>
      <c r="AQ774" s="7">
        <f>IFERROR(RANK('Ref. Chile'!J773,'Ref. Chile'!J:J,1)+COUNTIF('Ref. Chile'!$J$7:'Ref. Chile'!J773,'Ref. Chile'!J773)-1,"")</f>
        <v>2365</v>
      </c>
    </row>
    <row r="775" spans="31:43" ht="17.25" customHeight="1" x14ac:dyDescent="0.3">
      <c r="AE775" s="5" t="s">
        <v>770</v>
      </c>
      <c r="AF775" s="5" t="s">
        <v>3853</v>
      </c>
      <c r="AG775" s="6" t="s">
        <v>3049</v>
      </c>
      <c r="AH775" s="6" t="s">
        <v>4169</v>
      </c>
      <c r="AI775" s="7">
        <f>IFERROR(RANK('Ref. Chile'!H774,'Ref. Chile'!H:H,0)+COUNTIF('Ref. Chile'!$H$7:'Ref. Chile'!H774,'Ref. Chile'!H774)-1,"")</f>
        <v>113</v>
      </c>
      <c r="AJ775" s="7">
        <f>IFERROR(RANK('Ref. Chile'!I774,'Ref. Chile'!I:I,0)+COUNTIF('Ref. Chile'!$I$7:'Ref. Chile'!I774,'Ref. Chile'!I774)-1,"")</f>
        <v>1433</v>
      </c>
      <c r="AK775" s="7">
        <f>IFERROR(RANK('Ref. Chile'!J774,'Ref. Chile'!J:J,0)+COUNTIF('Ref. Chile'!$J$7:'Ref. Chile'!J774,'Ref. Chile'!J774)-1,"")</f>
        <v>546</v>
      </c>
      <c r="AL775" s="7">
        <f>IFERROR(RANK('Ref. Chile'!K774,'Ref. Chile'!K:K,0)+COUNTIF('Ref. Chile'!$K$7:'Ref. Chile'!K774,'Ref. Chile'!K774)-1,"")</f>
        <v>67</v>
      </c>
      <c r="AM775" s="7">
        <f>IFERROR(RANK('Ref. Chile'!L774,'Ref. Chile'!L:L,0)+COUNTIF('Ref. Chile'!$L$7:'Ref. Chile'!L774,'Ref. Chile'!L774)-1,"")</f>
        <v>1168</v>
      </c>
      <c r="AN775" s="7">
        <f>IFERROR(RANK('Ref. Chile'!M774,'Ref. Chile'!M:M,0)+COUNTIF('Ref. Chile'!$M$7:'Ref. Chile'!M774,'Ref. Chile'!M774)-1,"")</f>
        <v>550</v>
      </c>
      <c r="AO775" s="7">
        <f>IFERROR(RANK('Ref. Chile'!H774,'Ref. Chile'!H:H,1)+COUNTIF('Ref. Chile'!$H$7:'Ref. Chile'!H774,'Ref. Chile'!H774)-1,"")</f>
        <v>2662</v>
      </c>
      <c r="AP775" s="7">
        <f>IFERROR(RANK('Ref. Chile'!I774,'Ref. Chile'!I:I,1)+COUNTIF('Ref. Chile'!$I$7:'Ref. Chile'!I774,'Ref. Chile'!I774)-1,"")</f>
        <v>1308</v>
      </c>
      <c r="AQ775" s="7">
        <f>IFERROR(RANK('Ref. Chile'!J774,'Ref. Chile'!J:J,1)+COUNTIF('Ref. Chile'!$J$7:'Ref. Chile'!J774,'Ref. Chile'!J774)-1,"")</f>
        <v>2010</v>
      </c>
    </row>
    <row r="776" spans="31:43" ht="17.25" customHeight="1" x14ac:dyDescent="0.3">
      <c r="AE776" s="5" t="s">
        <v>771</v>
      </c>
      <c r="AF776" s="5" t="s">
        <v>3854</v>
      </c>
      <c r="AG776" s="6" t="s">
        <v>3050</v>
      </c>
      <c r="AH776" s="6" t="s">
        <v>4092</v>
      </c>
      <c r="AI776" s="7">
        <f>IFERROR(RANK('Ref. Chile'!H775,'Ref. Chile'!H:H,0)+COUNTIF('Ref. Chile'!$H$7:'Ref. Chile'!H775,'Ref. Chile'!H775)-1,"")</f>
        <v>1297</v>
      </c>
      <c r="AJ776" s="7">
        <f>IFERROR(RANK('Ref. Chile'!I775,'Ref. Chile'!I:I,0)+COUNTIF('Ref. Chile'!$I$7:'Ref. Chile'!I775,'Ref. Chile'!I775)-1,"")</f>
        <v>346</v>
      </c>
      <c r="AK776" s="7">
        <f>IFERROR(RANK('Ref. Chile'!J775,'Ref. Chile'!J:J,0)+COUNTIF('Ref. Chile'!$J$7:'Ref. Chile'!J775,'Ref. Chile'!J775)-1,"")</f>
        <v>1926</v>
      </c>
      <c r="AL776" s="7">
        <f>IFERROR(RANK('Ref. Chile'!K775,'Ref. Chile'!K:K,0)+COUNTIF('Ref. Chile'!$K$7:'Ref. Chile'!K775,'Ref. Chile'!K775)-1,"")</f>
        <v>409</v>
      </c>
      <c r="AM776" s="7">
        <f>IFERROR(RANK('Ref. Chile'!L775,'Ref. Chile'!L:L,0)+COUNTIF('Ref. Chile'!$L$7:'Ref. Chile'!L775,'Ref. Chile'!L775)-1,"")</f>
        <v>741</v>
      </c>
      <c r="AN776" s="7">
        <f>IFERROR(RANK('Ref. Chile'!M775,'Ref. Chile'!M:M,0)+COUNTIF('Ref. Chile'!$M$7:'Ref. Chile'!M775,'Ref. Chile'!M775)-1,"")</f>
        <v>1469</v>
      </c>
      <c r="AO776" s="7">
        <f>IFERROR(RANK('Ref. Chile'!H775,'Ref. Chile'!H:H,1)+COUNTIF('Ref. Chile'!$H$7:'Ref. Chile'!H775,'Ref. Chile'!H775)-1,"")</f>
        <v>1506</v>
      </c>
      <c r="AP776" s="7">
        <f>IFERROR(RANK('Ref. Chile'!I775,'Ref. Chile'!I:I,1)+COUNTIF('Ref. Chile'!$I$7:'Ref. Chile'!I775,'Ref. Chile'!I775)-1,"")</f>
        <v>2407</v>
      </c>
      <c r="AQ776" s="7">
        <f>IFERROR(RANK('Ref. Chile'!J775,'Ref. Chile'!J:J,1)+COUNTIF('Ref. Chile'!$J$7:'Ref. Chile'!J775,'Ref. Chile'!J775)-1,"")</f>
        <v>644</v>
      </c>
    </row>
    <row r="777" spans="31:43" ht="17.25" customHeight="1" x14ac:dyDescent="0.3">
      <c r="AE777" s="5" t="s">
        <v>772</v>
      </c>
      <c r="AF777" s="5" t="s">
        <v>3855</v>
      </c>
      <c r="AG777" s="6" t="s">
        <v>3050</v>
      </c>
      <c r="AH777" s="6" t="s">
        <v>4093</v>
      </c>
      <c r="AI777" s="7">
        <f>IFERROR(RANK('Ref. Chile'!H776,'Ref. Chile'!H:H,0)+COUNTIF('Ref. Chile'!$H$7:'Ref. Chile'!H776,'Ref. Chile'!H776)-1,"")</f>
        <v>1290</v>
      </c>
      <c r="AJ777" s="7">
        <f>IFERROR(RANK('Ref. Chile'!I776,'Ref. Chile'!I:I,0)+COUNTIF('Ref. Chile'!$I$7:'Ref. Chile'!I776,'Ref. Chile'!I776)-1,"")</f>
        <v>287</v>
      </c>
      <c r="AK777" s="7">
        <f>IFERROR(RANK('Ref. Chile'!J776,'Ref. Chile'!J:J,0)+COUNTIF('Ref. Chile'!$J$7:'Ref. Chile'!J776,'Ref. Chile'!J776)-1,"")</f>
        <v>1901</v>
      </c>
      <c r="AL777" s="7">
        <f>IFERROR(RANK('Ref. Chile'!K776,'Ref. Chile'!K:K,0)+COUNTIF('Ref. Chile'!$K$7:'Ref. Chile'!K776,'Ref. Chile'!K776)-1,"")</f>
        <v>395</v>
      </c>
      <c r="AM777" s="7">
        <f>IFERROR(RANK('Ref. Chile'!L776,'Ref. Chile'!L:L,0)+COUNTIF('Ref. Chile'!$L$7:'Ref. Chile'!L776,'Ref. Chile'!L776)-1,"")</f>
        <v>724</v>
      </c>
      <c r="AN777" s="7">
        <f>IFERROR(RANK('Ref. Chile'!M776,'Ref. Chile'!M:M,0)+COUNTIF('Ref. Chile'!$M$7:'Ref. Chile'!M776,'Ref. Chile'!M776)-1,"")</f>
        <v>1408</v>
      </c>
      <c r="AO777" s="7">
        <f>IFERROR(RANK('Ref. Chile'!H776,'Ref. Chile'!H:H,1)+COUNTIF('Ref. Chile'!$H$7:'Ref. Chile'!H776,'Ref. Chile'!H776)-1,"")</f>
        <v>1513</v>
      </c>
      <c r="AP777" s="7">
        <f>IFERROR(RANK('Ref. Chile'!I776,'Ref. Chile'!I:I,1)+COUNTIF('Ref. Chile'!$I$7:'Ref. Chile'!I776,'Ref. Chile'!I776)-1,"")</f>
        <v>2466</v>
      </c>
      <c r="AQ777" s="7">
        <f>IFERROR(RANK('Ref. Chile'!J776,'Ref. Chile'!J:J,1)+COUNTIF('Ref. Chile'!$J$7:'Ref. Chile'!J776,'Ref. Chile'!J776)-1,"")</f>
        <v>669</v>
      </c>
    </row>
    <row r="778" spans="31:43" ht="17.25" customHeight="1" x14ac:dyDescent="0.3">
      <c r="AE778" s="5" t="s">
        <v>773</v>
      </c>
      <c r="AF778" s="5" t="s">
        <v>3856</v>
      </c>
      <c r="AG778" s="6" t="s">
        <v>3050</v>
      </c>
      <c r="AH778" s="6" t="s">
        <v>4167</v>
      </c>
      <c r="AI778" s="7">
        <f>IFERROR(RANK('Ref. Chile'!H777,'Ref. Chile'!H:H,0)+COUNTIF('Ref. Chile'!$H$7:'Ref. Chile'!H777,'Ref. Chile'!H777)-1,"")</f>
        <v>1286</v>
      </c>
      <c r="AJ778" s="7">
        <f>IFERROR(RANK('Ref. Chile'!I777,'Ref. Chile'!I:I,0)+COUNTIF('Ref. Chile'!$I$7:'Ref. Chile'!I777,'Ref. Chile'!I777)-1,"")</f>
        <v>258</v>
      </c>
      <c r="AK778" s="7">
        <f>IFERROR(RANK('Ref. Chile'!J777,'Ref. Chile'!J:J,0)+COUNTIF('Ref. Chile'!$J$7:'Ref. Chile'!J777,'Ref. Chile'!J777)-1,"")</f>
        <v>1890</v>
      </c>
      <c r="AL778" s="7">
        <f>IFERROR(RANK('Ref. Chile'!K777,'Ref. Chile'!K:K,0)+COUNTIF('Ref. Chile'!$K$7:'Ref. Chile'!K777,'Ref. Chile'!K777)-1,"")</f>
        <v>385</v>
      </c>
      <c r="AM778" s="7">
        <f>IFERROR(RANK('Ref. Chile'!L777,'Ref. Chile'!L:L,0)+COUNTIF('Ref. Chile'!$L$7:'Ref. Chile'!L777,'Ref. Chile'!L777)-1,"")</f>
        <v>718</v>
      </c>
      <c r="AN778" s="7">
        <f>IFERROR(RANK('Ref. Chile'!M777,'Ref. Chile'!M:M,0)+COUNTIF('Ref. Chile'!$M$7:'Ref. Chile'!M777,'Ref. Chile'!M777)-1,"")</f>
        <v>1370</v>
      </c>
      <c r="AO778" s="7">
        <f>IFERROR(RANK('Ref. Chile'!H777,'Ref. Chile'!H:H,1)+COUNTIF('Ref. Chile'!$H$7:'Ref. Chile'!H777,'Ref. Chile'!H777)-1,"")</f>
        <v>1517</v>
      </c>
      <c r="AP778" s="7">
        <f>IFERROR(RANK('Ref. Chile'!I777,'Ref. Chile'!I:I,1)+COUNTIF('Ref. Chile'!$I$7:'Ref. Chile'!I777,'Ref. Chile'!I777)-1,"")</f>
        <v>2495</v>
      </c>
      <c r="AQ778" s="7">
        <f>IFERROR(RANK('Ref. Chile'!J777,'Ref. Chile'!J:J,1)+COUNTIF('Ref. Chile'!$J$7:'Ref. Chile'!J777,'Ref. Chile'!J777)-1,"")</f>
        <v>680</v>
      </c>
    </row>
    <row r="779" spans="31:43" ht="17.25" customHeight="1" x14ac:dyDescent="0.3">
      <c r="AE779" s="5" t="s">
        <v>774</v>
      </c>
      <c r="AF779" s="5" t="s">
        <v>3857</v>
      </c>
      <c r="AG779" s="6" t="s">
        <v>3050</v>
      </c>
      <c r="AH779" s="6" t="s">
        <v>4094</v>
      </c>
      <c r="AI779" s="7">
        <f>IFERROR(RANK('Ref. Chile'!H778,'Ref. Chile'!H:H,0)+COUNTIF('Ref. Chile'!$H$7:'Ref. Chile'!H778,'Ref. Chile'!H778)-1,"")</f>
        <v>928</v>
      </c>
      <c r="AJ779" s="7">
        <f>IFERROR(RANK('Ref. Chile'!I778,'Ref. Chile'!I:I,0)+COUNTIF('Ref. Chile'!$I$7:'Ref. Chile'!I778,'Ref. Chile'!I778)-1,"")</f>
        <v>746</v>
      </c>
      <c r="AK779" s="7">
        <f>IFERROR(RANK('Ref. Chile'!J778,'Ref. Chile'!J:J,0)+COUNTIF('Ref. Chile'!$J$7:'Ref. Chile'!J778,'Ref. Chile'!J778)-1,"")</f>
        <v>1680</v>
      </c>
      <c r="AL779" s="7">
        <f>IFERROR(RANK('Ref. Chile'!K778,'Ref. Chile'!K:K,0)+COUNTIF('Ref. Chile'!$K$7:'Ref. Chile'!K778,'Ref. Chile'!K778)-1,"")</f>
        <v>993</v>
      </c>
      <c r="AM779" s="7">
        <f>IFERROR(RANK('Ref. Chile'!L778,'Ref. Chile'!L:L,0)+COUNTIF('Ref. Chile'!$L$7:'Ref. Chile'!L778,'Ref. Chile'!L778)-1,"")</f>
        <v>451</v>
      </c>
      <c r="AN779" s="7">
        <f>IFERROR(RANK('Ref. Chile'!M778,'Ref. Chile'!M:M,0)+COUNTIF('Ref. Chile'!$M$7:'Ref. Chile'!M778,'Ref. Chile'!M778)-1,"")</f>
        <v>1544</v>
      </c>
      <c r="AO779" s="7">
        <f>IFERROR(RANK('Ref. Chile'!H778,'Ref. Chile'!H:H,1)+COUNTIF('Ref. Chile'!$H$7:'Ref. Chile'!H778,'Ref. Chile'!H778)-1,"")</f>
        <v>1815</v>
      </c>
      <c r="AP779" s="7">
        <f>IFERROR(RANK('Ref. Chile'!I778,'Ref. Chile'!I:I,1)+COUNTIF('Ref. Chile'!$I$7:'Ref. Chile'!I778,'Ref. Chile'!I778)-1,"")</f>
        <v>1962</v>
      </c>
      <c r="AQ779" s="7">
        <f>IFERROR(RANK('Ref. Chile'!J778,'Ref. Chile'!J:J,1)+COUNTIF('Ref. Chile'!$J$7:'Ref. Chile'!J778,'Ref. Chile'!J778)-1,"")</f>
        <v>876</v>
      </c>
    </row>
    <row r="780" spans="31:43" ht="17.25" customHeight="1" x14ac:dyDescent="0.3">
      <c r="AE780" s="5" t="s">
        <v>775</v>
      </c>
      <c r="AF780" s="5" t="s">
        <v>3858</v>
      </c>
      <c r="AG780" s="6" t="s">
        <v>3050</v>
      </c>
      <c r="AH780" s="6" t="s">
        <v>4170</v>
      </c>
      <c r="AI780" s="7">
        <f>IFERROR(RANK('Ref. Chile'!H779,'Ref. Chile'!H:H,0)+COUNTIF('Ref. Chile'!$H$7:'Ref. Chile'!H779,'Ref. Chile'!H779)-1,"")</f>
        <v>929</v>
      </c>
      <c r="AJ780" s="7">
        <f>IFERROR(RANK('Ref. Chile'!I779,'Ref. Chile'!I:I,0)+COUNTIF('Ref. Chile'!$I$7:'Ref. Chile'!I779,'Ref. Chile'!I779)-1,"")</f>
        <v>747</v>
      </c>
      <c r="AK780" s="7">
        <f>IFERROR(RANK('Ref. Chile'!J779,'Ref. Chile'!J:J,0)+COUNTIF('Ref. Chile'!$J$7:'Ref. Chile'!J779,'Ref. Chile'!J779)-1,"")</f>
        <v>1681</v>
      </c>
      <c r="AL780" s="7">
        <f>IFERROR(RANK('Ref. Chile'!K779,'Ref. Chile'!K:K,0)+COUNTIF('Ref. Chile'!$K$7:'Ref. Chile'!K779,'Ref. Chile'!K779)-1,"")</f>
        <v>994</v>
      </c>
      <c r="AM780" s="7">
        <f>IFERROR(RANK('Ref. Chile'!L779,'Ref. Chile'!L:L,0)+COUNTIF('Ref. Chile'!$L$7:'Ref. Chile'!L779,'Ref. Chile'!L779)-1,"")</f>
        <v>452</v>
      </c>
      <c r="AN780" s="7">
        <f>IFERROR(RANK('Ref. Chile'!M779,'Ref. Chile'!M:M,0)+COUNTIF('Ref. Chile'!$M$7:'Ref. Chile'!M779,'Ref. Chile'!M779)-1,"")</f>
        <v>1545</v>
      </c>
      <c r="AO780" s="7">
        <f>IFERROR(RANK('Ref. Chile'!H779,'Ref. Chile'!H:H,1)+COUNTIF('Ref. Chile'!$H$7:'Ref. Chile'!H779,'Ref. Chile'!H779)-1,"")</f>
        <v>1816</v>
      </c>
      <c r="AP780" s="7">
        <f>IFERROR(RANK('Ref. Chile'!I779,'Ref. Chile'!I:I,1)+COUNTIF('Ref. Chile'!$I$7:'Ref. Chile'!I779,'Ref. Chile'!I779)-1,"")</f>
        <v>1963</v>
      </c>
      <c r="AQ780" s="7">
        <f>IFERROR(RANK('Ref. Chile'!J779,'Ref. Chile'!J:J,1)+COUNTIF('Ref. Chile'!$J$7:'Ref. Chile'!J779,'Ref. Chile'!J779)-1,"")</f>
        <v>877</v>
      </c>
    </row>
    <row r="781" spans="31:43" ht="17.25" customHeight="1" x14ac:dyDescent="0.3">
      <c r="AE781" s="5" t="s">
        <v>776</v>
      </c>
      <c r="AF781" s="5" t="s">
        <v>3859</v>
      </c>
      <c r="AG781" s="6" t="s">
        <v>3050</v>
      </c>
      <c r="AH781" s="6" t="s">
        <v>4097</v>
      </c>
      <c r="AI781" s="7">
        <f>IFERROR(RANK('Ref. Chile'!H780,'Ref. Chile'!H:H,0)+COUNTIF('Ref. Chile'!$H$7:'Ref. Chile'!H780,'Ref. Chile'!H780)-1,"")</f>
        <v>1283</v>
      </c>
      <c r="AJ781" s="7">
        <f>IFERROR(RANK('Ref. Chile'!I780,'Ref. Chile'!I:I,0)+COUNTIF('Ref. Chile'!$I$7:'Ref. Chile'!I780,'Ref. Chile'!I780)-1,"")</f>
        <v>206</v>
      </c>
      <c r="AK781" s="7">
        <f>IFERROR(RANK('Ref. Chile'!J780,'Ref. Chile'!J:J,0)+COUNTIF('Ref. Chile'!$J$7:'Ref. Chile'!J780,'Ref. Chile'!J780)-1,"")</f>
        <v>1864</v>
      </c>
      <c r="AL781" s="7">
        <f>IFERROR(RANK('Ref. Chile'!K780,'Ref. Chile'!K:K,0)+COUNTIF('Ref. Chile'!$K$7:'Ref. Chile'!K780,'Ref. Chile'!K780)-1,"")</f>
        <v>376</v>
      </c>
      <c r="AM781" s="7">
        <f>IFERROR(RANK('Ref. Chile'!L780,'Ref. Chile'!L:L,0)+COUNTIF('Ref. Chile'!$L$7:'Ref. Chile'!L780,'Ref. Chile'!L780)-1,"")</f>
        <v>703</v>
      </c>
      <c r="AN781" s="7">
        <f>IFERROR(RANK('Ref. Chile'!M780,'Ref. Chile'!M:M,0)+COUNTIF('Ref. Chile'!$M$7:'Ref. Chile'!M780,'Ref. Chile'!M780)-1,"")</f>
        <v>1278</v>
      </c>
      <c r="AO781" s="7">
        <f>IFERROR(RANK('Ref. Chile'!H780,'Ref. Chile'!H:H,1)+COUNTIF('Ref. Chile'!$H$7:'Ref. Chile'!H780,'Ref. Chile'!H780)-1,"")</f>
        <v>1520</v>
      </c>
      <c r="AP781" s="7">
        <f>IFERROR(RANK('Ref. Chile'!I780,'Ref. Chile'!I:I,1)+COUNTIF('Ref. Chile'!$I$7:'Ref. Chile'!I780,'Ref. Chile'!I780)-1,"")</f>
        <v>2547</v>
      </c>
      <c r="AQ781" s="7">
        <f>IFERROR(RANK('Ref. Chile'!J780,'Ref. Chile'!J:J,1)+COUNTIF('Ref. Chile'!$J$7:'Ref. Chile'!J780,'Ref. Chile'!J780)-1,"")</f>
        <v>706</v>
      </c>
    </row>
    <row r="782" spans="31:43" ht="17.25" customHeight="1" x14ac:dyDescent="0.3">
      <c r="AE782" s="5" t="s">
        <v>777</v>
      </c>
      <c r="AF782" s="5" t="s">
        <v>3860</v>
      </c>
      <c r="AG782" s="6" t="s">
        <v>3050</v>
      </c>
      <c r="AH782" s="6" t="s">
        <v>4169</v>
      </c>
      <c r="AI782" s="7">
        <f>IFERROR(RANK('Ref. Chile'!H781,'Ref. Chile'!H:H,0)+COUNTIF('Ref. Chile'!$H$7:'Ref. Chile'!H781,'Ref. Chile'!H781)-1,"")</f>
        <v>1280</v>
      </c>
      <c r="AJ782" s="7">
        <f>IFERROR(RANK('Ref. Chile'!I781,'Ref. Chile'!I:I,0)+COUNTIF('Ref. Chile'!$I$7:'Ref. Chile'!I781,'Ref. Chile'!I781)-1,"")</f>
        <v>187</v>
      </c>
      <c r="AK782" s="7">
        <f>IFERROR(RANK('Ref. Chile'!J781,'Ref. Chile'!J:J,0)+COUNTIF('Ref. Chile'!$J$7:'Ref. Chile'!J781,'Ref. Chile'!J781)-1,"")</f>
        <v>1855</v>
      </c>
      <c r="AL782" s="7">
        <f>IFERROR(RANK('Ref. Chile'!K781,'Ref. Chile'!K:K,0)+COUNTIF('Ref. Chile'!$K$7:'Ref. Chile'!K781,'Ref. Chile'!K781)-1,"")</f>
        <v>372</v>
      </c>
      <c r="AM782" s="7">
        <f>IFERROR(RANK('Ref. Chile'!L781,'Ref. Chile'!L:L,0)+COUNTIF('Ref. Chile'!$L$7:'Ref. Chile'!L781,'Ref. Chile'!L781)-1,"")</f>
        <v>699</v>
      </c>
      <c r="AN782" s="7">
        <f>IFERROR(RANK('Ref. Chile'!M781,'Ref. Chile'!M:M,0)+COUNTIF('Ref. Chile'!$M$7:'Ref. Chile'!M781,'Ref. Chile'!M781)-1,"")</f>
        <v>1247</v>
      </c>
      <c r="AO782" s="7">
        <f>IFERROR(RANK('Ref. Chile'!H781,'Ref. Chile'!H:H,1)+COUNTIF('Ref. Chile'!$H$7:'Ref. Chile'!H781,'Ref. Chile'!H781)-1,"")</f>
        <v>1523</v>
      </c>
      <c r="AP782" s="7">
        <f>IFERROR(RANK('Ref. Chile'!I781,'Ref. Chile'!I:I,1)+COUNTIF('Ref. Chile'!$I$7:'Ref. Chile'!I781,'Ref. Chile'!I781)-1,"")</f>
        <v>2566</v>
      </c>
      <c r="AQ782" s="7">
        <f>IFERROR(RANK('Ref. Chile'!J781,'Ref. Chile'!J:J,1)+COUNTIF('Ref. Chile'!$J$7:'Ref. Chile'!J781,'Ref. Chile'!J781)-1,"")</f>
        <v>715</v>
      </c>
    </row>
    <row r="783" spans="31:43" ht="17.25" customHeight="1" x14ac:dyDescent="0.3">
      <c r="AE783" s="5" t="s">
        <v>778</v>
      </c>
      <c r="AF783" s="5" t="s">
        <v>3861</v>
      </c>
      <c r="AG783" s="6" t="s">
        <v>3051</v>
      </c>
      <c r="AH783" s="6" t="s">
        <v>4093</v>
      </c>
      <c r="AI783" s="7">
        <f>IFERROR(RANK('Ref. Chile'!H782,'Ref. Chile'!H:H,0)+COUNTIF('Ref. Chile'!$H$7:'Ref. Chile'!H782,'Ref. Chile'!H782)-1,"")</f>
        <v>2251</v>
      </c>
      <c r="AJ783" s="7">
        <f>IFERROR(RANK('Ref. Chile'!I782,'Ref. Chile'!I:I,0)+COUNTIF('Ref. Chile'!$I$7:'Ref. Chile'!I782,'Ref. Chile'!I782)-1,"")</f>
        <v>2547</v>
      </c>
      <c r="AK783" s="7">
        <f>IFERROR(RANK('Ref. Chile'!J782,'Ref. Chile'!J:J,0)+COUNTIF('Ref. Chile'!$J$7:'Ref. Chile'!J782,'Ref. Chile'!J782)-1,"")</f>
        <v>2482</v>
      </c>
      <c r="AL783" s="7">
        <f>IFERROR(RANK('Ref. Chile'!K782,'Ref. Chile'!K:K,0)+COUNTIF('Ref. Chile'!$K$7:'Ref. Chile'!K782,'Ref. Chile'!K782)-1,"")</f>
        <v>2494</v>
      </c>
      <c r="AM783" s="7">
        <f>IFERROR(RANK('Ref. Chile'!L782,'Ref. Chile'!L:L,0)+COUNTIF('Ref. Chile'!$L$7:'Ref. Chile'!L782,'Ref. Chile'!L782)-1,"")</f>
        <v>2714</v>
      </c>
      <c r="AN783" s="7">
        <f>IFERROR(RANK('Ref. Chile'!M782,'Ref. Chile'!M:M,0)+COUNTIF('Ref. Chile'!$M$7:'Ref. Chile'!M782,'Ref. Chile'!M782)-1,"")</f>
        <v>2287</v>
      </c>
      <c r="AO783" s="7">
        <f>IFERROR(RANK('Ref. Chile'!H782,'Ref. Chile'!H:H,1)+COUNTIF('Ref. Chile'!$H$7:'Ref. Chile'!H782,'Ref. Chile'!H782)-1,"")</f>
        <v>552</v>
      </c>
      <c r="AP783" s="7">
        <f>IFERROR(RANK('Ref. Chile'!I782,'Ref. Chile'!I:I,1)+COUNTIF('Ref. Chile'!$I$7:'Ref. Chile'!I782,'Ref. Chile'!I782)-1,"")</f>
        <v>206</v>
      </c>
      <c r="AQ783" s="7">
        <f>IFERROR(RANK('Ref. Chile'!J782,'Ref. Chile'!J:J,1)+COUNTIF('Ref. Chile'!$J$7:'Ref. Chile'!J782,'Ref. Chile'!J782)-1,"")</f>
        <v>88</v>
      </c>
    </row>
    <row r="784" spans="31:43" ht="17.25" customHeight="1" x14ac:dyDescent="0.3">
      <c r="AE784" s="5" t="s">
        <v>779</v>
      </c>
      <c r="AF784" s="5" t="s">
        <v>3862</v>
      </c>
      <c r="AG784" s="6" t="s">
        <v>3051</v>
      </c>
      <c r="AH784" s="6" t="s">
        <v>4167</v>
      </c>
      <c r="AI784" s="7">
        <f>IFERROR(RANK('Ref. Chile'!H783,'Ref. Chile'!H:H,0)+COUNTIF('Ref. Chile'!$H$7:'Ref. Chile'!H783,'Ref. Chile'!H783)-1,"")</f>
        <v>2249</v>
      </c>
      <c r="AJ784" s="7">
        <f>IFERROR(RANK('Ref. Chile'!I783,'Ref. Chile'!I:I,0)+COUNTIF('Ref. Chile'!$I$7:'Ref. Chile'!I783,'Ref. Chile'!I783)-1,"")</f>
        <v>2540</v>
      </c>
      <c r="AK784" s="7">
        <f>IFERROR(RANK('Ref. Chile'!J783,'Ref. Chile'!J:J,0)+COUNTIF('Ref. Chile'!$J$7:'Ref. Chile'!J783,'Ref. Chile'!J783)-1,"")</f>
        <v>2448</v>
      </c>
      <c r="AL784" s="7">
        <f>IFERROR(RANK('Ref. Chile'!K783,'Ref. Chile'!K:K,0)+COUNTIF('Ref. Chile'!$K$7:'Ref. Chile'!K783,'Ref. Chile'!K783)-1,"")</f>
        <v>2493</v>
      </c>
      <c r="AM784" s="7">
        <f>IFERROR(RANK('Ref. Chile'!L783,'Ref. Chile'!L:L,0)+COUNTIF('Ref. Chile'!$L$7:'Ref. Chile'!L783,'Ref. Chile'!L783)-1,"")</f>
        <v>2707</v>
      </c>
      <c r="AN784" s="7">
        <f>IFERROR(RANK('Ref. Chile'!M783,'Ref. Chile'!M:M,0)+COUNTIF('Ref. Chile'!$M$7:'Ref. Chile'!M783,'Ref. Chile'!M783)-1,"")</f>
        <v>2272</v>
      </c>
      <c r="AO784" s="7">
        <f>IFERROR(RANK('Ref. Chile'!H783,'Ref. Chile'!H:H,1)+COUNTIF('Ref. Chile'!$H$7:'Ref. Chile'!H783,'Ref. Chile'!H783)-1,"")</f>
        <v>554</v>
      </c>
      <c r="AP784" s="7">
        <f>IFERROR(RANK('Ref. Chile'!I783,'Ref. Chile'!I:I,1)+COUNTIF('Ref. Chile'!$I$7:'Ref. Chile'!I783,'Ref. Chile'!I783)-1,"")</f>
        <v>213</v>
      </c>
      <c r="AQ784" s="7">
        <f>IFERROR(RANK('Ref. Chile'!J783,'Ref. Chile'!J:J,1)+COUNTIF('Ref. Chile'!$J$7:'Ref. Chile'!J783,'Ref. Chile'!J783)-1,"")</f>
        <v>122</v>
      </c>
    </row>
    <row r="785" spans="31:43" ht="17.25" customHeight="1" x14ac:dyDescent="0.3">
      <c r="AE785" s="5" t="s">
        <v>780</v>
      </c>
      <c r="AF785" s="5" t="s">
        <v>3863</v>
      </c>
      <c r="AG785" s="6" t="s">
        <v>3051</v>
      </c>
      <c r="AH785" s="6" t="s">
        <v>4095</v>
      </c>
      <c r="AI785" s="7">
        <f>IFERROR(RANK('Ref. Chile'!H784,'Ref. Chile'!H:H,0)+COUNTIF('Ref. Chile'!$H$7:'Ref. Chile'!H784,'Ref. Chile'!H784)-1,"")</f>
        <v>2248</v>
      </c>
      <c r="AJ785" s="7">
        <f>IFERROR(RANK('Ref. Chile'!I784,'Ref. Chile'!I:I,0)+COUNTIF('Ref. Chile'!$I$7:'Ref. Chile'!I784,'Ref. Chile'!I784)-1,"")</f>
        <v>2538</v>
      </c>
      <c r="AK785" s="7">
        <f>IFERROR(RANK('Ref. Chile'!J784,'Ref. Chile'!J:J,0)+COUNTIF('Ref. Chile'!$J$7:'Ref. Chile'!J784,'Ref. Chile'!J784)-1,"")</f>
        <v>2432</v>
      </c>
      <c r="AL785" s="7">
        <f>IFERROR(RANK('Ref. Chile'!K784,'Ref. Chile'!K:K,0)+COUNTIF('Ref. Chile'!$K$7:'Ref. Chile'!K784,'Ref. Chile'!K784)-1,"")</f>
        <v>2491</v>
      </c>
      <c r="AM785" s="7">
        <f>IFERROR(RANK('Ref. Chile'!L784,'Ref. Chile'!L:L,0)+COUNTIF('Ref. Chile'!$L$7:'Ref. Chile'!L784,'Ref. Chile'!L784)-1,"")</f>
        <v>2703</v>
      </c>
      <c r="AN785" s="7">
        <f>IFERROR(RANK('Ref. Chile'!M784,'Ref. Chile'!M:M,0)+COUNTIF('Ref. Chile'!$M$7:'Ref. Chile'!M784,'Ref. Chile'!M784)-1,"")</f>
        <v>2263</v>
      </c>
      <c r="AO785" s="7">
        <f>IFERROR(RANK('Ref. Chile'!H784,'Ref. Chile'!H:H,1)+COUNTIF('Ref. Chile'!$H$7:'Ref. Chile'!H784,'Ref. Chile'!H784)-1,"")</f>
        <v>555</v>
      </c>
      <c r="AP785" s="7">
        <f>IFERROR(RANK('Ref. Chile'!I784,'Ref. Chile'!I:I,1)+COUNTIF('Ref. Chile'!$I$7:'Ref. Chile'!I784,'Ref. Chile'!I784)-1,"")</f>
        <v>215</v>
      </c>
      <c r="AQ785" s="7">
        <f>IFERROR(RANK('Ref. Chile'!J784,'Ref. Chile'!J:J,1)+COUNTIF('Ref. Chile'!$J$7:'Ref. Chile'!J784,'Ref. Chile'!J784)-1,"")</f>
        <v>138</v>
      </c>
    </row>
    <row r="786" spans="31:43" ht="17.25" customHeight="1" x14ac:dyDescent="0.3">
      <c r="AE786" s="5" t="s">
        <v>781</v>
      </c>
      <c r="AF786" s="5" t="s">
        <v>3864</v>
      </c>
      <c r="AG786" s="6" t="s">
        <v>3051</v>
      </c>
      <c r="AH786" s="6" t="s">
        <v>4172</v>
      </c>
      <c r="AI786" s="7">
        <f>IFERROR(RANK('Ref. Chile'!H785,'Ref. Chile'!H:H,0)+COUNTIF('Ref. Chile'!$H$7:'Ref. Chile'!H785,'Ref. Chile'!H785)-1,"")</f>
        <v>930</v>
      </c>
      <c r="AJ786" s="7">
        <f>IFERROR(RANK('Ref. Chile'!I785,'Ref. Chile'!I:I,0)+COUNTIF('Ref. Chile'!$I$7:'Ref. Chile'!I785,'Ref. Chile'!I785)-1,"")</f>
        <v>748</v>
      </c>
      <c r="AK786" s="7">
        <f>IFERROR(RANK('Ref. Chile'!J785,'Ref. Chile'!J:J,0)+COUNTIF('Ref. Chile'!$J$7:'Ref. Chile'!J785,'Ref. Chile'!J785)-1,"")</f>
        <v>2411</v>
      </c>
      <c r="AL786" s="7">
        <f>IFERROR(RANK('Ref. Chile'!K785,'Ref. Chile'!K:K,0)+COUNTIF('Ref. Chile'!$K$7:'Ref. Chile'!K785,'Ref. Chile'!K785)-1,"")</f>
        <v>995</v>
      </c>
      <c r="AM786" s="7">
        <f>IFERROR(RANK('Ref. Chile'!L785,'Ref. Chile'!L:L,0)+COUNTIF('Ref. Chile'!$L$7:'Ref. Chile'!L785,'Ref. Chile'!L785)-1,"")</f>
        <v>453</v>
      </c>
      <c r="AN786" s="7">
        <f>IFERROR(RANK('Ref. Chile'!M785,'Ref. Chile'!M:M,0)+COUNTIF('Ref. Chile'!$M$7:'Ref. Chile'!M785,'Ref. Chile'!M785)-1,"")</f>
        <v>2246</v>
      </c>
      <c r="AO786" s="7">
        <f>IFERROR(RANK('Ref. Chile'!H785,'Ref. Chile'!H:H,1)+COUNTIF('Ref. Chile'!$H$7:'Ref. Chile'!H785,'Ref. Chile'!H785)-1,"")</f>
        <v>1817</v>
      </c>
      <c r="AP786" s="7">
        <f>IFERROR(RANK('Ref. Chile'!I785,'Ref. Chile'!I:I,1)+COUNTIF('Ref. Chile'!$I$7:'Ref. Chile'!I785,'Ref. Chile'!I785)-1,"")</f>
        <v>1964</v>
      </c>
      <c r="AQ786" s="7">
        <f>IFERROR(RANK('Ref. Chile'!J785,'Ref. Chile'!J:J,1)+COUNTIF('Ref. Chile'!$J$7:'Ref. Chile'!J785,'Ref. Chile'!J785)-1,"")</f>
        <v>159</v>
      </c>
    </row>
    <row r="787" spans="31:43" ht="17.25" customHeight="1" x14ac:dyDescent="0.3">
      <c r="AE787" s="5" t="s">
        <v>782</v>
      </c>
      <c r="AF787" s="5" t="s">
        <v>3865</v>
      </c>
      <c r="AG787" s="6" t="s">
        <v>3051</v>
      </c>
      <c r="AH787" s="6" t="s">
        <v>4096</v>
      </c>
      <c r="AI787" s="7">
        <f>IFERROR(RANK('Ref. Chile'!H786,'Ref. Chile'!H:H,0)+COUNTIF('Ref. Chile'!$H$7:'Ref. Chile'!H786,'Ref. Chile'!H786)-1,"")</f>
        <v>2245</v>
      </c>
      <c r="AJ787" s="7">
        <f>IFERROR(RANK('Ref. Chile'!I786,'Ref. Chile'!I:I,0)+COUNTIF('Ref. Chile'!$I$7:'Ref. Chile'!I786,'Ref. Chile'!I786)-1,"")</f>
        <v>2534</v>
      </c>
      <c r="AK787" s="7">
        <f>IFERROR(RANK('Ref. Chile'!J786,'Ref. Chile'!J:J,0)+COUNTIF('Ref. Chile'!$J$7:'Ref. Chile'!J786,'Ref. Chile'!J786)-1,"")</f>
        <v>2417</v>
      </c>
      <c r="AL787" s="7">
        <f>IFERROR(RANK('Ref. Chile'!K786,'Ref. Chile'!K:K,0)+COUNTIF('Ref. Chile'!$K$7:'Ref. Chile'!K786,'Ref. Chile'!K786)-1,"")</f>
        <v>2488</v>
      </c>
      <c r="AM787" s="7">
        <f>IFERROR(RANK('Ref. Chile'!L786,'Ref. Chile'!L:L,0)+COUNTIF('Ref. Chile'!$L$7:'Ref. Chile'!L786,'Ref. Chile'!L786)-1,"")</f>
        <v>2694</v>
      </c>
      <c r="AN787" s="7">
        <f>IFERROR(RANK('Ref. Chile'!M786,'Ref. Chile'!M:M,0)+COUNTIF('Ref. Chile'!$M$7:'Ref. Chile'!M786,'Ref. Chile'!M786)-1,"")</f>
        <v>2253</v>
      </c>
      <c r="AO787" s="7">
        <f>IFERROR(RANK('Ref. Chile'!H786,'Ref. Chile'!H:H,1)+COUNTIF('Ref. Chile'!$H$7:'Ref. Chile'!H786,'Ref. Chile'!H786)-1,"")</f>
        <v>558</v>
      </c>
      <c r="AP787" s="7">
        <f>IFERROR(RANK('Ref. Chile'!I786,'Ref. Chile'!I:I,1)+COUNTIF('Ref. Chile'!$I$7:'Ref. Chile'!I786,'Ref. Chile'!I786)-1,"")</f>
        <v>219</v>
      </c>
      <c r="AQ787" s="7">
        <f>IFERROR(RANK('Ref. Chile'!J786,'Ref. Chile'!J:J,1)+COUNTIF('Ref. Chile'!$J$7:'Ref. Chile'!J786,'Ref. Chile'!J786)-1,"")</f>
        <v>153</v>
      </c>
    </row>
    <row r="788" spans="31:43" ht="17.25" customHeight="1" x14ac:dyDescent="0.3">
      <c r="AE788" s="5" t="s">
        <v>783</v>
      </c>
      <c r="AF788" s="5" t="s">
        <v>3866</v>
      </c>
      <c r="AG788" s="6" t="s">
        <v>3051</v>
      </c>
      <c r="AH788" s="6" t="s">
        <v>4168</v>
      </c>
      <c r="AI788" s="7">
        <f>IFERROR(RANK('Ref. Chile'!H787,'Ref. Chile'!H:H,0)+COUNTIF('Ref. Chile'!$H$7:'Ref. Chile'!H787,'Ref. Chile'!H787)-1,"")</f>
        <v>2244</v>
      </c>
      <c r="AJ788" s="7">
        <f>IFERROR(RANK('Ref. Chile'!I787,'Ref. Chile'!I:I,0)+COUNTIF('Ref. Chile'!$I$7:'Ref. Chile'!I787,'Ref. Chile'!I787)-1,"")</f>
        <v>2533</v>
      </c>
      <c r="AK788" s="7">
        <f>IFERROR(RANK('Ref. Chile'!J787,'Ref. Chile'!J:J,0)+COUNTIF('Ref. Chile'!$J$7:'Ref. Chile'!J787,'Ref. Chile'!J787)-1,"")</f>
        <v>2412</v>
      </c>
      <c r="AL788" s="7">
        <f>IFERROR(RANK('Ref. Chile'!K787,'Ref. Chile'!K:K,0)+COUNTIF('Ref. Chile'!$K$7:'Ref. Chile'!K787,'Ref. Chile'!K787)-1,"")</f>
        <v>2487</v>
      </c>
      <c r="AM788" s="7">
        <f>IFERROR(RANK('Ref. Chile'!L787,'Ref. Chile'!L:L,0)+COUNTIF('Ref. Chile'!$L$7:'Ref. Chile'!L787,'Ref. Chile'!L787)-1,"")</f>
        <v>2692</v>
      </c>
      <c r="AN788" s="7">
        <f>IFERROR(RANK('Ref. Chile'!M787,'Ref. Chile'!M:M,0)+COUNTIF('Ref. Chile'!$M$7:'Ref. Chile'!M787,'Ref. Chile'!M787)-1,"")</f>
        <v>2250</v>
      </c>
      <c r="AO788" s="7">
        <f>IFERROR(RANK('Ref. Chile'!H787,'Ref. Chile'!H:H,1)+COUNTIF('Ref. Chile'!$H$7:'Ref. Chile'!H787,'Ref. Chile'!H787)-1,"")</f>
        <v>559</v>
      </c>
      <c r="AP788" s="7">
        <f>IFERROR(RANK('Ref. Chile'!I787,'Ref. Chile'!I:I,1)+COUNTIF('Ref. Chile'!$I$7:'Ref. Chile'!I787,'Ref. Chile'!I787)-1,"")</f>
        <v>220</v>
      </c>
      <c r="AQ788" s="7">
        <f>IFERROR(RANK('Ref. Chile'!J787,'Ref. Chile'!J:J,1)+COUNTIF('Ref. Chile'!$J$7:'Ref. Chile'!J787,'Ref. Chile'!J787)-1,"")</f>
        <v>158</v>
      </c>
    </row>
    <row r="789" spans="31:43" ht="17.25" customHeight="1" x14ac:dyDescent="0.3">
      <c r="AE789" s="5" t="s">
        <v>784</v>
      </c>
      <c r="AF789" s="5" t="s">
        <v>3867</v>
      </c>
      <c r="AG789" s="6" t="s">
        <v>3051</v>
      </c>
      <c r="AH789" s="6" t="s">
        <v>4102</v>
      </c>
      <c r="AI789" s="7">
        <f>IFERROR(RANK('Ref. Chile'!H788,'Ref. Chile'!H:H,0)+COUNTIF('Ref. Chile'!$H$7:'Ref. Chile'!H788,'Ref. Chile'!H788)-1,"")</f>
        <v>2243</v>
      </c>
      <c r="AJ789" s="7">
        <f>IFERROR(RANK('Ref. Chile'!I788,'Ref. Chile'!I:I,0)+COUNTIF('Ref. Chile'!$I$7:'Ref. Chile'!I788,'Ref. Chile'!I788)-1,"")</f>
        <v>2532</v>
      </c>
      <c r="AK789" s="7">
        <f>IFERROR(RANK('Ref. Chile'!J788,'Ref. Chile'!J:J,0)+COUNTIF('Ref. Chile'!$J$7:'Ref. Chile'!J788,'Ref. Chile'!J788)-1,"")</f>
        <v>2407</v>
      </c>
      <c r="AL789" s="7">
        <f>IFERROR(RANK('Ref. Chile'!K788,'Ref. Chile'!K:K,0)+COUNTIF('Ref. Chile'!$K$7:'Ref. Chile'!K788,'Ref. Chile'!K788)-1,"")</f>
        <v>2485</v>
      </c>
      <c r="AM789" s="7">
        <f>IFERROR(RANK('Ref. Chile'!L788,'Ref. Chile'!L:L,0)+COUNTIF('Ref. Chile'!$L$7:'Ref. Chile'!L788,'Ref. Chile'!L788)-1,"")</f>
        <v>2690</v>
      </c>
      <c r="AN789" s="7">
        <f>IFERROR(RANK('Ref. Chile'!M788,'Ref. Chile'!M:M,0)+COUNTIF('Ref. Chile'!$M$7:'Ref. Chile'!M788,'Ref. Chile'!M788)-1,"")</f>
        <v>2247</v>
      </c>
      <c r="AO789" s="7">
        <f>IFERROR(RANK('Ref. Chile'!H788,'Ref. Chile'!H:H,1)+COUNTIF('Ref. Chile'!$H$7:'Ref. Chile'!H788,'Ref. Chile'!H788)-1,"")</f>
        <v>560</v>
      </c>
      <c r="AP789" s="7">
        <f>IFERROR(RANK('Ref. Chile'!I788,'Ref. Chile'!I:I,1)+COUNTIF('Ref. Chile'!$I$7:'Ref. Chile'!I788,'Ref. Chile'!I788)-1,"")</f>
        <v>221</v>
      </c>
      <c r="AQ789" s="7">
        <f>IFERROR(RANK('Ref. Chile'!J788,'Ref. Chile'!J:J,1)+COUNTIF('Ref. Chile'!$J$7:'Ref. Chile'!J788,'Ref. Chile'!J788)-1,"")</f>
        <v>163</v>
      </c>
    </row>
    <row r="790" spans="31:43" ht="17.25" customHeight="1" x14ac:dyDescent="0.3">
      <c r="AE790" s="5" t="s">
        <v>785</v>
      </c>
      <c r="AF790" s="5" t="s">
        <v>3868</v>
      </c>
      <c r="AG790" s="6" t="s">
        <v>3051</v>
      </c>
      <c r="AH790" s="6" t="s">
        <v>4097</v>
      </c>
      <c r="AI790" s="7">
        <f>IFERROR(RANK('Ref. Chile'!H789,'Ref. Chile'!H:H,0)+COUNTIF('Ref. Chile'!$H$7:'Ref. Chile'!H789,'Ref. Chile'!H789)-1,"")</f>
        <v>2247</v>
      </c>
      <c r="AJ790" s="7">
        <f>IFERROR(RANK('Ref. Chile'!I789,'Ref. Chile'!I:I,0)+COUNTIF('Ref. Chile'!$I$7:'Ref. Chile'!I789,'Ref. Chile'!I789)-1,"")</f>
        <v>2537</v>
      </c>
      <c r="AK790" s="7">
        <f>IFERROR(RANK('Ref. Chile'!J789,'Ref. Chile'!J:J,0)+COUNTIF('Ref. Chile'!$J$7:'Ref. Chile'!J789,'Ref. Chile'!J789)-1,"")</f>
        <v>2431</v>
      </c>
      <c r="AL790" s="7">
        <f>IFERROR(RANK('Ref. Chile'!K789,'Ref. Chile'!K:K,0)+COUNTIF('Ref. Chile'!$K$7:'Ref. Chile'!K789,'Ref. Chile'!K789)-1,"")</f>
        <v>2490</v>
      </c>
      <c r="AM790" s="7">
        <f>IFERROR(RANK('Ref. Chile'!L789,'Ref. Chile'!L:L,0)+COUNTIF('Ref. Chile'!$L$7:'Ref. Chile'!L789,'Ref. Chile'!L789)-1,"")</f>
        <v>2700</v>
      </c>
      <c r="AN790" s="7">
        <f>IFERROR(RANK('Ref. Chile'!M789,'Ref. Chile'!M:M,0)+COUNTIF('Ref. Chile'!$M$7:'Ref. Chile'!M789,'Ref. Chile'!M789)-1,"")</f>
        <v>2261</v>
      </c>
      <c r="AO790" s="7">
        <f>IFERROR(RANK('Ref. Chile'!H789,'Ref. Chile'!H:H,1)+COUNTIF('Ref. Chile'!$H$7:'Ref. Chile'!H789,'Ref. Chile'!H789)-1,"")</f>
        <v>556</v>
      </c>
      <c r="AP790" s="7">
        <f>IFERROR(RANK('Ref. Chile'!I789,'Ref. Chile'!I:I,1)+COUNTIF('Ref. Chile'!$I$7:'Ref. Chile'!I789,'Ref. Chile'!I789)-1,"")</f>
        <v>216</v>
      </c>
      <c r="AQ790" s="7">
        <f>IFERROR(RANK('Ref. Chile'!J789,'Ref. Chile'!J:J,1)+COUNTIF('Ref. Chile'!$J$7:'Ref. Chile'!J789,'Ref. Chile'!J789)-1,"")</f>
        <v>139</v>
      </c>
    </row>
    <row r="791" spans="31:43" ht="17.25" customHeight="1" x14ac:dyDescent="0.3">
      <c r="AE791" s="5" t="s">
        <v>786</v>
      </c>
      <c r="AF791" s="5" t="s">
        <v>3869</v>
      </c>
      <c r="AG791" s="6" t="s">
        <v>3051</v>
      </c>
      <c r="AH791" s="6" t="s">
        <v>4169</v>
      </c>
      <c r="AI791" s="7">
        <f>IFERROR(RANK('Ref. Chile'!H790,'Ref. Chile'!H:H,0)+COUNTIF('Ref. Chile'!$H$7:'Ref. Chile'!H790,'Ref. Chile'!H790)-1,"")</f>
        <v>2246</v>
      </c>
      <c r="AJ791" s="7">
        <f>IFERROR(RANK('Ref. Chile'!I790,'Ref. Chile'!I:I,0)+COUNTIF('Ref. Chile'!$I$7:'Ref. Chile'!I790,'Ref. Chile'!I790)-1,"")</f>
        <v>2536</v>
      </c>
      <c r="AK791" s="7">
        <f>IFERROR(RANK('Ref. Chile'!J790,'Ref. Chile'!J:J,0)+COUNTIF('Ref. Chile'!$J$7:'Ref. Chile'!J790,'Ref. Chile'!J790)-1,"")</f>
        <v>2426</v>
      </c>
      <c r="AL791" s="7">
        <f>IFERROR(RANK('Ref. Chile'!K790,'Ref. Chile'!K:K,0)+COUNTIF('Ref. Chile'!$K$7:'Ref. Chile'!K790,'Ref. Chile'!K790)-1,"")</f>
        <v>2489</v>
      </c>
      <c r="AM791" s="7">
        <f>IFERROR(RANK('Ref. Chile'!L790,'Ref. Chile'!L:L,0)+COUNTIF('Ref. Chile'!$L$7:'Ref. Chile'!L790,'Ref. Chile'!L790)-1,"")</f>
        <v>2698</v>
      </c>
      <c r="AN791" s="7">
        <f>IFERROR(RANK('Ref. Chile'!M790,'Ref. Chile'!M:M,0)+COUNTIF('Ref. Chile'!$M$7:'Ref. Chile'!M790,'Ref. Chile'!M790)-1,"")</f>
        <v>2256</v>
      </c>
      <c r="AO791" s="7">
        <f>IFERROR(RANK('Ref. Chile'!H790,'Ref. Chile'!H:H,1)+COUNTIF('Ref. Chile'!$H$7:'Ref. Chile'!H790,'Ref. Chile'!H790)-1,"")</f>
        <v>557</v>
      </c>
      <c r="AP791" s="7">
        <f>IFERROR(RANK('Ref. Chile'!I790,'Ref. Chile'!I:I,1)+COUNTIF('Ref. Chile'!$I$7:'Ref. Chile'!I790,'Ref. Chile'!I790)-1,"")</f>
        <v>217</v>
      </c>
      <c r="AQ791" s="7">
        <f>IFERROR(RANK('Ref. Chile'!J790,'Ref. Chile'!J:J,1)+COUNTIF('Ref. Chile'!$J$7:'Ref. Chile'!J790,'Ref. Chile'!J790)-1,"")</f>
        <v>144</v>
      </c>
    </row>
    <row r="792" spans="31:43" ht="17.25" customHeight="1" x14ac:dyDescent="0.3">
      <c r="AE792" s="5" t="s">
        <v>787</v>
      </c>
      <c r="AF792" s="5" t="s">
        <v>3870</v>
      </c>
      <c r="AG792" s="6" t="s">
        <v>3051</v>
      </c>
      <c r="AH792" s="6" t="s">
        <v>4110</v>
      </c>
      <c r="AI792" s="7">
        <f>IFERROR(RANK('Ref. Chile'!H791,'Ref. Chile'!H:H,0)+COUNTIF('Ref. Chile'!$H$7:'Ref. Chile'!H791,'Ref. Chile'!H791)-1,"")</f>
        <v>2242</v>
      </c>
      <c r="AJ792" s="7">
        <f>IFERROR(RANK('Ref. Chile'!I791,'Ref. Chile'!I:I,0)+COUNTIF('Ref. Chile'!$I$7:'Ref. Chile'!I791,'Ref. Chile'!I791)-1,"")</f>
        <v>2531</v>
      </c>
      <c r="AK792" s="7">
        <f>IFERROR(RANK('Ref. Chile'!J791,'Ref. Chile'!J:J,0)+COUNTIF('Ref. Chile'!$J$7:'Ref. Chile'!J791,'Ref. Chile'!J791)-1,"")</f>
        <v>2409</v>
      </c>
      <c r="AL792" s="7">
        <f>IFERROR(RANK('Ref. Chile'!K791,'Ref. Chile'!K:K,0)+COUNTIF('Ref. Chile'!$K$7:'Ref. Chile'!K791,'Ref. Chile'!K791)-1,"")</f>
        <v>2484</v>
      </c>
      <c r="AM792" s="7">
        <f>IFERROR(RANK('Ref. Chile'!L791,'Ref. Chile'!L:L,0)+COUNTIF('Ref. Chile'!$L$7:'Ref. Chile'!L791,'Ref. Chile'!L791)-1,"")</f>
        <v>2689</v>
      </c>
      <c r="AN792" s="7">
        <f>IFERROR(RANK('Ref. Chile'!M791,'Ref. Chile'!M:M,0)+COUNTIF('Ref. Chile'!$M$7:'Ref. Chile'!M791,'Ref. Chile'!M791)-1,"")</f>
        <v>2248</v>
      </c>
      <c r="AO792" s="7">
        <f>IFERROR(RANK('Ref. Chile'!H791,'Ref. Chile'!H:H,1)+COUNTIF('Ref. Chile'!$H$7:'Ref. Chile'!H791,'Ref. Chile'!H791)-1,"")</f>
        <v>561</v>
      </c>
      <c r="AP792" s="7">
        <f>IFERROR(RANK('Ref. Chile'!I791,'Ref. Chile'!I:I,1)+COUNTIF('Ref. Chile'!$I$7:'Ref. Chile'!I791,'Ref. Chile'!I791)-1,"")</f>
        <v>222</v>
      </c>
      <c r="AQ792" s="7">
        <f>IFERROR(RANK('Ref. Chile'!J791,'Ref. Chile'!J:J,1)+COUNTIF('Ref. Chile'!$J$7:'Ref. Chile'!J791,'Ref. Chile'!J791)-1,"")</f>
        <v>161</v>
      </c>
    </row>
    <row r="793" spans="31:43" ht="17.25" customHeight="1" x14ac:dyDescent="0.3">
      <c r="AE793" s="5" t="s">
        <v>788</v>
      </c>
      <c r="AF793" s="5" t="s">
        <v>3871</v>
      </c>
      <c r="AG793" s="6" t="s">
        <v>3052</v>
      </c>
      <c r="AH793" s="6" t="s">
        <v>4093</v>
      </c>
      <c r="AI793" s="7">
        <f>IFERROR(RANK('Ref. Chile'!H792,'Ref. Chile'!H:H,0)+COUNTIF('Ref. Chile'!$H$7:'Ref. Chile'!H792,'Ref. Chile'!H792)-1,"")</f>
        <v>2235</v>
      </c>
      <c r="AJ793" s="7">
        <f>IFERROR(RANK('Ref. Chile'!I792,'Ref. Chile'!I:I,0)+COUNTIF('Ref. Chile'!$I$7:'Ref. Chile'!I792,'Ref. Chile'!I792)-1,"")</f>
        <v>2613</v>
      </c>
      <c r="AK793" s="7">
        <f>IFERROR(RANK('Ref. Chile'!J792,'Ref. Chile'!J:J,0)+COUNTIF('Ref. Chile'!$J$7:'Ref. Chile'!J792,'Ref. Chile'!J792)-1,"")</f>
        <v>2394</v>
      </c>
      <c r="AL793" s="7">
        <f>IFERROR(RANK('Ref. Chile'!K792,'Ref. Chile'!K:K,0)+COUNTIF('Ref. Chile'!$K$7:'Ref. Chile'!K792,'Ref. Chile'!K792)-1,"")</f>
        <v>2584</v>
      </c>
      <c r="AM793" s="7">
        <f>IFERROR(RANK('Ref. Chile'!L792,'Ref. Chile'!L:L,0)+COUNTIF('Ref. Chile'!$L$7:'Ref. Chile'!L792,'Ref. Chile'!L792)-1,"")</f>
        <v>2286</v>
      </c>
      <c r="AN793" s="7">
        <f>IFERROR(RANK('Ref. Chile'!M792,'Ref. Chile'!M:M,0)+COUNTIF('Ref. Chile'!$M$7:'Ref. Chile'!M792,'Ref. Chile'!M792)-1,"")</f>
        <v>2389</v>
      </c>
      <c r="AO793" s="7">
        <f>IFERROR(RANK('Ref. Chile'!H792,'Ref. Chile'!H:H,1)+COUNTIF('Ref. Chile'!$H$7:'Ref. Chile'!H792,'Ref. Chile'!H792)-1,"")</f>
        <v>568</v>
      </c>
      <c r="AP793" s="7">
        <f>IFERROR(RANK('Ref. Chile'!I792,'Ref. Chile'!I:I,1)+COUNTIF('Ref. Chile'!$I$7:'Ref. Chile'!I792,'Ref. Chile'!I792)-1,"")</f>
        <v>140</v>
      </c>
      <c r="AQ793" s="7">
        <f>IFERROR(RANK('Ref. Chile'!J792,'Ref. Chile'!J:J,1)+COUNTIF('Ref. Chile'!$J$7:'Ref. Chile'!J792,'Ref. Chile'!J792)-1,"")</f>
        <v>176</v>
      </c>
    </row>
    <row r="794" spans="31:43" ht="17.25" customHeight="1" x14ac:dyDescent="0.3">
      <c r="AE794" s="5" t="s">
        <v>789</v>
      </c>
      <c r="AF794" s="5" t="s">
        <v>3872</v>
      </c>
      <c r="AG794" s="6" t="s">
        <v>3052</v>
      </c>
      <c r="AH794" s="6" t="s">
        <v>4121</v>
      </c>
      <c r="AI794" s="7">
        <f>IFERROR(RANK('Ref. Chile'!H793,'Ref. Chile'!H:H,0)+COUNTIF('Ref. Chile'!$H$7:'Ref. Chile'!H793,'Ref. Chile'!H793)-1,"")</f>
        <v>2229</v>
      </c>
      <c r="AJ794" s="7">
        <f>IFERROR(RANK('Ref. Chile'!I793,'Ref. Chile'!I:I,0)+COUNTIF('Ref. Chile'!$I$7:'Ref. Chile'!I793,'Ref. Chile'!I793)-1,"")</f>
        <v>2591</v>
      </c>
      <c r="AK794" s="7">
        <f>IFERROR(RANK('Ref. Chile'!J793,'Ref. Chile'!J:J,0)+COUNTIF('Ref. Chile'!$J$7:'Ref. Chile'!J793,'Ref. Chile'!J793)-1,"")</f>
        <v>2370</v>
      </c>
      <c r="AL794" s="7">
        <f>IFERROR(RANK('Ref. Chile'!K793,'Ref. Chile'!K:K,0)+COUNTIF('Ref. Chile'!$K$7:'Ref. Chile'!K793,'Ref. Chile'!K793)-1,"")</f>
        <v>2578</v>
      </c>
      <c r="AM794" s="7">
        <f>IFERROR(RANK('Ref. Chile'!L793,'Ref. Chile'!L:L,0)+COUNTIF('Ref. Chile'!$L$7:'Ref. Chile'!L793,'Ref. Chile'!L793)-1,"")</f>
        <v>2233</v>
      </c>
      <c r="AN794" s="7">
        <f>IFERROR(RANK('Ref. Chile'!M793,'Ref. Chile'!M:M,0)+COUNTIF('Ref. Chile'!$M$7:'Ref. Chile'!M793,'Ref. Chile'!M793)-1,"")</f>
        <v>2364</v>
      </c>
      <c r="AO794" s="7">
        <f>IFERROR(RANK('Ref. Chile'!H793,'Ref. Chile'!H:H,1)+COUNTIF('Ref. Chile'!$H$7:'Ref. Chile'!H793,'Ref. Chile'!H793)-1,"")</f>
        <v>574</v>
      </c>
      <c r="AP794" s="7">
        <f>IFERROR(RANK('Ref. Chile'!I793,'Ref. Chile'!I:I,1)+COUNTIF('Ref. Chile'!$I$7:'Ref. Chile'!I793,'Ref. Chile'!I793)-1,"")</f>
        <v>162</v>
      </c>
      <c r="AQ794" s="7">
        <f>IFERROR(RANK('Ref. Chile'!J793,'Ref. Chile'!J:J,1)+COUNTIF('Ref. Chile'!$J$7:'Ref. Chile'!J793,'Ref. Chile'!J793)-1,"")</f>
        <v>200</v>
      </c>
    </row>
    <row r="795" spans="31:43" ht="17.25" customHeight="1" x14ac:dyDescent="0.3">
      <c r="AE795" s="5" t="s">
        <v>790</v>
      </c>
      <c r="AF795" s="5" t="s">
        <v>3873</v>
      </c>
      <c r="AG795" s="6" t="s">
        <v>3052</v>
      </c>
      <c r="AH795" s="6" t="s">
        <v>4122</v>
      </c>
      <c r="AI795" s="7">
        <f>IFERROR(RANK('Ref. Chile'!H794,'Ref. Chile'!H:H,0)+COUNTIF('Ref. Chile'!$H$7:'Ref. Chile'!H794,'Ref. Chile'!H794)-1,"")</f>
        <v>2240</v>
      </c>
      <c r="AJ795" s="7">
        <f>IFERROR(RANK('Ref. Chile'!I794,'Ref. Chile'!I:I,0)+COUNTIF('Ref. Chile'!$I$7:'Ref. Chile'!I794,'Ref. Chile'!I794)-1,"")</f>
        <v>2673</v>
      </c>
      <c r="AK795" s="7">
        <f>IFERROR(RANK('Ref. Chile'!J794,'Ref. Chile'!J:J,0)+COUNTIF('Ref. Chile'!$J$7:'Ref. Chile'!J794,'Ref. Chile'!J794)-1,"")</f>
        <v>1681</v>
      </c>
      <c r="AL795" s="7">
        <f>IFERROR(RANK('Ref. Chile'!K794,'Ref. Chile'!K:K,0)+COUNTIF('Ref. Chile'!$K$7:'Ref. Chile'!K794,'Ref. Chile'!K794)-1,"")</f>
        <v>2593</v>
      </c>
      <c r="AM795" s="7">
        <f>IFERROR(RANK('Ref. Chile'!L794,'Ref. Chile'!L:L,0)+COUNTIF('Ref. Chile'!$L$7:'Ref. Chile'!L794,'Ref. Chile'!L794)-1,"")</f>
        <v>2332</v>
      </c>
      <c r="AN795" s="7">
        <f>IFERROR(RANK('Ref. Chile'!M794,'Ref. Chile'!M:M,0)+COUNTIF('Ref. Chile'!$M$7:'Ref. Chile'!M794,'Ref. Chile'!M794)-1,"")</f>
        <v>1545</v>
      </c>
      <c r="AO795" s="7">
        <f>IFERROR(RANK('Ref. Chile'!H794,'Ref. Chile'!H:H,1)+COUNTIF('Ref. Chile'!$H$7:'Ref. Chile'!H794,'Ref. Chile'!H794)-1,"")</f>
        <v>563</v>
      </c>
      <c r="AP795" s="7">
        <f>IFERROR(RANK('Ref. Chile'!I794,'Ref. Chile'!I:I,1)+COUNTIF('Ref. Chile'!$I$7:'Ref. Chile'!I794,'Ref. Chile'!I794)-1,"")</f>
        <v>80</v>
      </c>
      <c r="AQ795" s="7">
        <f>IFERROR(RANK('Ref. Chile'!J794,'Ref. Chile'!J:J,1)+COUNTIF('Ref. Chile'!$J$7:'Ref. Chile'!J794,'Ref. Chile'!J794)-1,"")</f>
        <v>877</v>
      </c>
    </row>
    <row r="796" spans="31:43" ht="17.25" customHeight="1" x14ac:dyDescent="0.3">
      <c r="AE796" s="5" t="s">
        <v>791</v>
      </c>
      <c r="AF796" s="5" t="s">
        <v>3874</v>
      </c>
      <c r="AG796" s="6" t="s">
        <v>3052</v>
      </c>
      <c r="AH796" s="6" t="s">
        <v>4123</v>
      </c>
      <c r="AI796" s="7">
        <f>IFERROR(RANK('Ref. Chile'!H795,'Ref. Chile'!H:H,0)+COUNTIF('Ref. Chile'!$H$7:'Ref. Chile'!H795,'Ref. Chile'!H795)-1,"")</f>
        <v>2239</v>
      </c>
      <c r="AJ796" s="7">
        <f>IFERROR(RANK('Ref. Chile'!I795,'Ref. Chile'!I:I,0)+COUNTIF('Ref. Chile'!$I$7:'Ref. Chile'!I795,'Ref. Chile'!I795)-1,"")</f>
        <v>2672</v>
      </c>
      <c r="AK796" s="7">
        <f>IFERROR(RANK('Ref. Chile'!J795,'Ref. Chile'!J:J,0)+COUNTIF('Ref. Chile'!$J$7:'Ref. Chile'!J795,'Ref. Chile'!J795)-1,"")</f>
        <v>2540</v>
      </c>
      <c r="AL796" s="7">
        <f>IFERROR(RANK('Ref. Chile'!K795,'Ref. Chile'!K:K,0)+COUNTIF('Ref. Chile'!$K$7:'Ref. Chile'!K795,'Ref. Chile'!K795)-1,"")</f>
        <v>2592</v>
      </c>
      <c r="AM796" s="7">
        <f>IFERROR(RANK('Ref. Chile'!L795,'Ref. Chile'!L:L,0)+COUNTIF('Ref. Chile'!$L$7:'Ref. Chile'!L795,'Ref. Chile'!L795)-1,"")</f>
        <v>2331</v>
      </c>
      <c r="AN796" s="7">
        <f>IFERROR(RANK('Ref. Chile'!M795,'Ref. Chile'!M:M,0)+COUNTIF('Ref. Chile'!$M$7:'Ref. Chile'!M795,'Ref. Chile'!M795)-1,"")</f>
        <v>2497</v>
      </c>
      <c r="AO796" s="7">
        <f>IFERROR(RANK('Ref. Chile'!H795,'Ref. Chile'!H:H,1)+COUNTIF('Ref. Chile'!$H$7:'Ref. Chile'!H795,'Ref. Chile'!H795)-1,"")</f>
        <v>564</v>
      </c>
      <c r="AP796" s="7">
        <f>IFERROR(RANK('Ref. Chile'!I795,'Ref. Chile'!I:I,1)+COUNTIF('Ref. Chile'!$I$7:'Ref. Chile'!I795,'Ref. Chile'!I795)-1,"")</f>
        <v>81</v>
      </c>
      <c r="AQ796" s="7">
        <f>IFERROR(RANK('Ref. Chile'!J795,'Ref. Chile'!J:J,1)+COUNTIF('Ref. Chile'!$J$7:'Ref. Chile'!J795,'Ref. Chile'!J795)-1,"")</f>
        <v>30</v>
      </c>
    </row>
    <row r="797" spans="31:43" ht="17.25" customHeight="1" x14ac:dyDescent="0.3">
      <c r="AE797" s="5" t="s">
        <v>792</v>
      </c>
      <c r="AF797" s="5" t="s">
        <v>3875</v>
      </c>
      <c r="AG797" s="6" t="s">
        <v>3052</v>
      </c>
      <c r="AH797" s="6" t="s">
        <v>4109</v>
      </c>
      <c r="AI797" s="7">
        <f>IFERROR(RANK('Ref. Chile'!H796,'Ref. Chile'!H:H,0)+COUNTIF('Ref. Chile'!$H$7:'Ref. Chile'!H796,'Ref. Chile'!H796)-1,"")</f>
        <v>931</v>
      </c>
      <c r="AJ797" s="7">
        <f>IFERROR(RANK('Ref. Chile'!I796,'Ref. Chile'!I:I,0)+COUNTIF('Ref. Chile'!$I$7:'Ref. Chile'!I796,'Ref. Chile'!I796)-1,"")</f>
        <v>749</v>
      </c>
      <c r="AK797" s="7">
        <f>IFERROR(RANK('Ref. Chile'!J796,'Ref. Chile'!J:J,0)+COUNTIF('Ref. Chile'!$J$7:'Ref. Chile'!J796,'Ref. Chile'!J796)-1,"")</f>
        <v>2322</v>
      </c>
      <c r="AL797" s="7">
        <f>IFERROR(RANK('Ref. Chile'!K796,'Ref. Chile'!K:K,0)+COUNTIF('Ref. Chile'!$K$7:'Ref. Chile'!K796,'Ref. Chile'!K796)-1,"")</f>
        <v>996</v>
      </c>
      <c r="AM797" s="7">
        <f>IFERROR(RANK('Ref. Chile'!L796,'Ref. Chile'!L:L,0)+COUNTIF('Ref. Chile'!$L$7:'Ref. Chile'!L796,'Ref. Chile'!L796)-1,"")</f>
        <v>454</v>
      </c>
      <c r="AN797" s="7">
        <f>IFERROR(RANK('Ref. Chile'!M796,'Ref. Chile'!M:M,0)+COUNTIF('Ref. Chile'!$M$7:'Ref. Chile'!M796,'Ref. Chile'!M796)-1,"")</f>
        <v>2303</v>
      </c>
      <c r="AO797" s="7">
        <f>IFERROR(RANK('Ref. Chile'!H796,'Ref. Chile'!H:H,1)+COUNTIF('Ref. Chile'!$H$7:'Ref. Chile'!H796,'Ref. Chile'!H796)-1,"")</f>
        <v>1818</v>
      </c>
      <c r="AP797" s="7">
        <f>IFERROR(RANK('Ref. Chile'!I796,'Ref. Chile'!I:I,1)+COUNTIF('Ref. Chile'!$I$7:'Ref. Chile'!I796,'Ref. Chile'!I796)-1,"")</f>
        <v>1965</v>
      </c>
      <c r="AQ797" s="7">
        <f>IFERROR(RANK('Ref. Chile'!J796,'Ref. Chile'!J:J,1)+COUNTIF('Ref. Chile'!$J$7:'Ref. Chile'!J796,'Ref. Chile'!J796)-1,"")</f>
        <v>248</v>
      </c>
    </row>
    <row r="798" spans="31:43" ht="17.25" customHeight="1" x14ac:dyDescent="0.3">
      <c r="AE798" s="5" t="s">
        <v>793</v>
      </c>
      <c r="AF798" s="5" t="s">
        <v>3876</v>
      </c>
      <c r="AG798" s="6" t="s">
        <v>3053</v>
      </c>
      <c r="AH798" s="6" t="s">
        <v>4092</v>
      </c>
      <c r="AI798" s="7">
        <f>IFERROR(RANK('Ref. Chile'!H797,'Ref. Chile'!H:H,0)+COUNTIF('Ref. Chile'!$H$7:'Ref. Chile'!H797,'Ref. Chile'!H797)-1,"")</f>
        <v>1982</v>
      </c>
      <c r="AJ798" s="7">
        <f>IFERROR(RANK('Ref. Chile'!I797,'Ref. Chile'!I:I,0)+COUNTIF('Ref. Chile'!$I$7:'Ref. Chile'!I797,'Ref. Chile'!I797)-1,"")</f>
        <v>2752</v>
      </c>
      <c r="AK798" s="7">
        <f>IFERROR(RANK('Ref. Chile'!J797,'Ref. Chile'!J:J,0)+COUNTIF('Ref. Chile'!$J$7:'Ref. Chile'!J797,'Ref. Chile'!J797)-1,"")</f>
        <v>2414</v>
      </c>
      <c r="AL798" s="7">
        <f>IFERROR(RANK('Ref. Chile'!K797,'Ref. Chile'!K:K,0)+COUNTIF('Ref. Chile'!$K$7:'Ref. Chile'!K797,'Ref. Chile'!K797)-1,"")</f>
        <v>2470</v>
      </c>
      <c r="AM798" s="7">
        <f>IFERROR(RANK('Ref. Chile'!L797,'Ref. Chile'!L:L,0)+COUNTIF('Ref. Chile'!$L$7:'Ref. Chile'!L797,'Ref. Chile'!L797)-1,"")</f>
        <v>2540</v>
      </c>
      <c r="AN798" s="7">
        <f>IFERROR(RANK('Ref. Chile'!M797,'Ref. Chile'!M:M,0)+COUNTIF('Ref. Chile'!$M$7:'Ref. Chile'!M797,'Ref. Chile'!M797)-1,"")</f>
        <v>2343</v>
      </c>
      <c r="AO798" s="7">
        <f>IFERROR(RANK('Ref. Chile'!H797,'Ref. Chile'!H:H,1)+COUNTIF('Ref. Chile'!$H$7:'Ref. Chile'!H797,'Ref. Chile'!H797)-1,"")</f>
        <v>821</v>
      </c>
      <c r="AP798" s="7">
        <f>IFERROR(RANK('Ref. Chile'!I797,'Ref. Chile'!I:I,1)+COUNTIF('Ref. Chile'!$I$7:'Ref. Chile'!I797,'Ref. Chile'!I797)-1,"")</f>
        <v>1</v>
      </c>
      <c r="AQ798" s="7">
        <f>IFERROR(RANK('Ref. Chile'!J797,'Ref. Chile'!J:J,1)+COUNTIF('Ref. Chile'!$J$7:'Ref. Chile'!J797,'Ref. Chile'!J797)-1,"")</f>
        <v>156</v>
      </c>
    </row>
    <row r="799" spans="31:43" ht="17.25" customHeight="1" x14ac:dyDescent="0.3">
      <c r="AE799" s="5" t="s">
        <v>794</v>
      </c>
      <c r="AF799" s="5" t="s">
        <v>3877</v>
      </c>
      <c r="AG799" s="6" t="s">
        <v>3053</v>
      </c>
      <c r="AH799" s="6" t="s">
        <v>4093</v>
      </c>
      <c r="AI799" s="7">
        <f>IFERROR(RANK('Ref. Chile'!H798,'Ref. Chile'!H:H,0)+COUNTIF('Ref. Chile'!$H$7:'Ref. Chile'!H798,'Ref. Chile'!H798)-1,"")</f>
        <v>1983</v>
      </c>
      <c r="AJ799" s="7">
        <f>IFERROR(RANK('Ref. Chile'!I798,'Ref. Chile'!I:I,0)+COUNTIF('Ref. Chile'!$I$7:'Ref. Chile'!I798,'Ref. Chile'!I798)-1,"")</f>
        <v>2751</v>
      </c>
      <c r="AK799" s="7">
        <f>IFERROR(RANK('Ref. Chile'!J798,'Ref. Chile'!J:J,0)+COUNTIF('Ref. Chile'!$J$7:'Ref. Chile'!J798,'Ref. Chile'!J798)-1,"")</f>
        <v>2413</v>
      </c>
      <c r="AL799" s="7">
        <f>IFERROR(RANK('Ref. Chile'!K798,'Ref. Chile'!K:K,0)+COUNTIF('Ref. Chile'!$K$7:'Ref. Chile'!K798,'Ref. Chile'!K798)-1,"")</f>
        <v>2469</v>
      </c>
      <c r="AM799" s="7">
        <f>IFERROR(RANK('Ref. Chile'!L798,'Ref. Chile'!L:L,0)+COUNTIF('Ref. Chile'!$L$7:'Ref. Chile'!L798,'Ref. Chile'!L798)-1,"")</f>
        <v>2539</v>
      </c>
      <c r="AN799" s="7">
        <f>IFERROR(RANK('Ref. Chile'!M798,'Ref. Chile'!M:M,0)+COUNTIF('Ref. Chile'!$M$7:'Ref. Chile'!M798,'Ref. Chile'!M798)-1,"")</f>
        <v>2342</v>
      </c>
      <c r="AO799" s="7">
        <f>IFERROR(RANK('Ref. Chile'!H798,'Ref. Chile'!H:H,1)+COUNTIF('Ref. Chile'!$H$7:'Ref. Chile'!H798,'Ref. Chile'!H798)-1,"")</f>
        <v>820</v>
      </c>
      <c r="AP799" s="7">
        <f>IFERROR(RANK('Ref. Chile'!I798,'Ref. Chile'!I:I,1)+COUNTIF('Ref. Chile'!$I$7:'Ref. Chile'!I798,'Ref. Chile'!I798)-1,"")</f>
        <v>2</v>
      </c>
      <c r="AQ799" s="7">
        <f>IFERROR(RANK('Ref. Chile'!J798,'Ref. Chile'!J:J,1)+COUNTIF('Ref. Chile'!$J$7:'Ref. Chile'!J798,'Ref. Chile'!J798)-1,"")</f>
        <v>157</v>
      </c>
    </row>
    <row r="800" spans="31:43" ht="17.25" customHeight="1" x14ac:dyDescent="0.3">
      <c r="AE800" s="5" t="s">
        <v>795</v>
      </c>
      <c r="AF800" s="5" t="s">
        <v>3878</v>
      </c>
      <c r="AG800" s="6" t="s">
        <v>3053</v>
      </c>
      <c r="AH800" s="6" t="s">
        <v>4102</v>
      </c>
      <c r="AI800" s="7">
        <f>IFERROR(RANK('Ref. Chile'!H799,'Ref. Chile'!H:H,0)+COUNTIF('Ref. Chile'!$H$7:'Ref. Chile'!H799,'Ref. Chile'!H799)-1,"")</f>
        <v>1976</v>
      </c>
      <c r="AJ800" s="7">
        <f>IFERROR(RANK('Ref. Chile'!I799,'Ref. Chile'!I:I,0)+COUNTIF('Ref. Chile'!$I$7:'Ref. Chile'!I799,'Ref. Chile'!I799)-1,"")</f>
        <v>2749</v>
      </c>
      <c r="AK800" s="7">
        <f>IFERROR(RANK('Ref. Chile'!J799,'Ref. Chile'!J:J,0)+COUNTIF('Ref. Chile'!$J$7:'Ref. Chile'!J799,'Ref. Chile'!J799)-1,"")</f>
        <v>2396</v>
      </c>
      <c r="AL800" s="7">
        <f>IFERROR(RANK('Ref. Chile'!K799,'Ref. Chile'!K:K,0)+COUNTIF('Ref. Chile'!$K$7:'Ref. Chile'!K799,'Ref. Chile'!K799)-1,"")</f>
        <v>2465</v>
      </c>
      <c r="AM800" s="7">
        <f>IFERROR(RANK('Ref. Chile'!L799,'Ref. Chile'!L:L,0)+COUNTIF('Ref. Chile'!$L$7:'Ref. Chile'!L799,'Ref. Chile'!L799)-1,"")</f>
        <v>2534</v>
      </c>
      <c r="AN800" s="7">
        <f>IFERROR(RANK('Ref. Chile'!M799,'Ref. Chile'!M:M,0)+COUNTIF('Ref. Chile'!$M$7:'Ref. Chile'!M799,'Ref. Chile'!M799)-1,"")</f>
        <v>2331</v>
      </c>
      <c r="AO800" s="7">
        <f>IFERROR(RANK('Ref. Chile'!H799,'Ref. Chile'!H:H,1)+COUNTIF('Ref. Chile'!$H$7:'Ref. Chile'!H799,'Ref. Chile'!H799)-1,"")</f>
        <v>827</v>
      </c>
      <c r="AP800" s="7">
        <f>IFERROR(RANK('Ref. Chile'!I799,'Ref. Chile'!I:I,1)+COUNTIF('Ref. Chile'!$I$7:'Ref. Chile'!I799,'Ref. Chile'!I799)-1,"")</f>
        <v>4</v>
      </c>
      <c r="AQ800" s="7">
        <f>IFERROR(RANK('Ref. Chile'!J799,'Ref. Chile'!J:J,1)+COUNTIF('Ref. Chile'!$J$7:'Ref. Chile'!J799,'Ref. Chile'!J799)-1,"")</f>
        <v>174</v>
      </c>
    </row>
    <row r="801" spans="31:43" ht="17.25" customHeight="1" x14ac:dyDescent="0.3">
      <c r="AE801" s="5" t="s">
        <v>796</v>
      </c>
      <c r="AF801" s="5" t="s">
        <v>3879</v>
      </c>
      <c r="AG801" s="6" t="s">
        <v>3053</v>
      </c>
      <c r="AH801" s="6" t="s">
        <v>4097</v>
      </c>
      <c r="AI801" s="7">
        <f>IFERROR(RANK('Ref. Chile'!H800,'Ref. Chile'!H:H,0)+COUNTIF('Ref. Chile'!$H$7:'Ref. Chile'!H800,'Ref. Chile'!H800)-1,"")</f>
        <v>1979</v>
      </c>
      <c r="AJ801" s="7">
        <f>IFERROR(RANK('Ref. Chile'!I800,'Ref. Chile'!I:I,0)+COUNTIF('Ref. Chile'!$I$7:'Ref. Chile'!I800,'Ref. Chile'!I800)-1,"")</f>
        <v>2750</v>
      </c>
      <c r="AK801" s="7">
        <f>IFERROR(RANK('Ref. Chile'!J800,'Ref. Chile'!J:J,0)+COUNTIF('Ref. Chile'!$J$7:'Ref. Chile'!J800,'Ref. Chile'!J800)-1,"")</f>
        <v>2408</v>
      </c>
      <c r="AL801" s="7">
        <f>IFERROR(RANK('Ref. Chile'!K800,'Ref. Chile'!K:K,0)+COUNTIF('Ref. Chile'!$K$7:'Ref. Chile'!K800,'Ref. Chile'!K800)-1,"")</f>
        <v>2468</v>
      </c>
      <c r="AM801" s="7">
        <f>IFERROR(RANK('Ref. Chile'!L800,'Ref. Chile'!L:L,0)+COUNTIF('Ref. Chile'!$L$7:'Ref. Chile'!L800,'Ref. Chile'!L800)-1,"")</f>
        <v>2536</v>
      </c>
      <c r="AN801" s="7">
        <f>IFERROR(RANK('Ref. Chile'!M800,'Ref. Chile'!M:M,0)+COUNTIF('Ref. Chile'!$M$7:'Ref. Chile'!M800,'Ref. Chile'!M800)-1,"")</f>
        <v>2338</v>
      </c>
      <c r="AO801" s="7">
        <f>IFERROR(RANK('Ref. Chile'!H800,'Ref. Chile'!H:H,1)+COUNTIF('Ref. Chile'!$H$7:'Ref. Chile'!H800,'Ref. Chile'!H800)-1,"")</f>
        <v>824</v>
      </c>
      <c r="AP801" s="7">
        <f>IFERROR(RANK('Ref. Chile'!I800,'Ref. Chile'!I:I,1)+COUNTIF('Ref. Chile'!$I$7:'Ref. Chile'!I800,'Ref. Chile'!I800)-1,"")</f>
        <v>3</v>
      </c>
      <c r="AQ801" s="7">
        <f>IFERROR(RANK('Ref. Chile'!J800,'Ref. Chile'!J:J,1)+COUNTIF('Ref. Chile'!$J$7:'Ref. Chile'!J800,'Ref. Chile'!J800)-1,"")</f>
        <v>162</v>
      </c>
    </row>
    <row r="802" spans="31:43" ht="17.25" customHeight="1" x14ac:dyDescent="0.3">
      <c r="AE802" s="5" t="s">
        <v>797</v>
      </c>
      <c r="AF802" s="5" t="s">
        <v>3880</v>
      </c>
      <c r="AG802" s="6" t="s">
        <v>3054</v>
      </c>
      <c r="AH802" s="6" t="s">
        <v>4088</v>
      </c>
      <c r="AI802" s="7">
        <f>IFERROR(RANK('Ref. Chile'!H801,'Ref. Chile'!H:H,0)+COUNTIF('Ref. Chile'!$H$7:'Ref. Chile'!H801,'Ref. Chile'!H801)-1,"")</f>
        <v>2038</v>
      </c>
      <c r="AJ802" s="7">
        <f>IFERROR(RANK('Ref. Chile'!I801,'Ref. Chile'!I:I,0)+COUNTIF('Ref. Chile'!$I$7:'Ref. Chile'!I801,'Ref. Chile'!I801)-1,"")</f>
        <v>2593</v>
      </c>
      <c r="AK802" s="7">
        <f>IFERROR(RANK('Ref. Chile'!J801,'Ref. Chile'!J:J,0)+COUNTIF('Ref. Chile'!$J$7:'Ref. Chile'!J801,'Ref. Chile'!J801)-1,"")</f>
        <v>2553</v>
      </c>
      <c r="AL802" s="7">
        <f>IFERROR(RANK('Ref. Chile'!K801,'Ref. Chile'!K:K,0)+COUNTIF('Ref. Chile'!$K$7:'Ref. Chile'!K801,'Ref. Chile'!K801)-1,"")</f>
        <v>2301</v>
      </c>
      <c r="AM802" s="7">
        <f>IFERROR(RANK('Ref. Chile'!L801,'Ref. Chile'!L:L,0)+COUNTIF('Ref. Chile'!$L$7:'Ref. Chile'!L801,'Ref. Chile'!L801)-1,"")</f>
        <v>2580</v>
      </c>
      <c r="AN802" s="7">
        <f>IFERROR(RANK('Ref. Chile'!M801,'Ref. Chile'!M:M,0)+COUNTIF('Ref. Chile'!$M$7:'Ref. Chile'!M801,'Ref. Chile'!M801)-1,"")</f>
        <v>2278</v>
      </c>
      <c r="AO802" s="7">
        <f>IFERROR(RANK('Ref. Chile'!H801,'Ref. Chile'!H:H,1)+COUNTIF('Ref. Chile'!$H$7:'Ref. Chile'!H801,'Ref. Chile'!H801)-1,"")</f>
        <v>765</v>
      </c>
      <c r="AP802" s="7">
        <f>IFERROR(RANK('Ref. Chile'!I801,'Ref. Chile'!I:I,1)+COUNTIF('Ref. Chile'!$I$7:'Ref. Chile'!I801,'Ref. Chile'!I801)-1,"")</f>
        <v>160</v>
      </c>
      <c r="AQ802" s="7">
        <f>IFERROR(RANK('Ref. Chile'!J801,'Ref. Chile'!J:J,1)+COUNTIF('Ref. Chile'!$J$7:'Ref. Chile'!J801,'Ref. Chile'!J801)-1,"")</f>
        <v>17</v>
      </c>
    </row>
    <row r="803" spans="31:43" ht="17.25" customHeight="1" x14ac:dyDescent="0.3">
      <c r="AE803" s="5" t="s">
        <v>798</v>
      </c>
      <c r="AF803" s="5" t="s">
        <v>3881</v>
      </c>
      <c r="AG803" s="6" t="s">
        <v>3054</v>
      </c>
      <c r="AH803" s="6" t="s">
        <v>4095</v>
      </c>
      <c r="AI803" s="7">
        <f>IFERROR(RANK('Ref. Chile'!H802,'Ref. Chile'!H:H,0)+COUNTIF('Ref. Chile'!$H$7:'Ref. Chile'!H802,'Ref. Chile'!H802)-1,"")</f>
        <v>2040</v>
      </c>
      <c r="AJ803" s="7">
        <f>IFERROR(RANK('Ref. Chile'!I802,'Ref. Chile'!I:I,0)+COUNTIF('Ref. Chile'!$I$7:'Ref. Chile'!I802,'Ref. Chile'!I802)-1,"")</f>
        <v>2601</v>
      </c>
      <c r="AK803" s="7">
        <f>IFERROR(RANK('Ref. Chile'!J802,'Ref. Chile'!J:J,0)+COUNTIF('Ref. Chile'!$J$7:'Ref. Chile'!J802,'Ref. Chile'!J802)-1,"")</f>
        <v>2557</v>
      </c>
      <c r="AL803" s="7">
        <f>IFERROR(RANK('Ref. Chile'!K802,'Ref. Chile'!K:K,0)+COUNTIF('Ref. Chile'!$K$7:'Ref. Chile'!K802,'Ref. Chile'!K802)-1,"")</f>
        <v>2303</v>
      </c>
      <c r="AM803" s="7">
        <f>IFERROR(RANK('Ref. Chile'!L802,'Ref. Chile'!L:L,0)+COUNTIF('Ref. Chile'!$L$7:'Ref. Chile'!L802,'Ref. Chile'!L802)-1,"")</f>
        <v>2588</v>
      </c>
      <c r="AN803" s="7">
        <f>IFERROR(RANK('Ref. Chile'!M802,'Ref. Chile'!M:M,0)+COUNTIF('Ref. Chile'!$M$7:'Ref. Chile'!M802,'Ref. Chile'!M802)-1,"")</f>
        <v>2285</v>
      </c>
      <c r="AO803" s="7">
        <f>IFERROR(RANK('Ref. Chile'!H802,'Ref. Chile'!H:H,1)+COUNTIF('Ref. Chile'!$H$7:'Ref. Chile'!H802,'Ref. Chile'!H802)-1,"")</f>
        <v>763</v>
      </c>
      <c r="AP803" s="7">
        <f>IFERROR(RANK('Ref. Chile'!I802,'Ref. Chile'!I:I,1)+COUNTIF('Ref. Chile'!$I$7:'Ref. Chile'!I802,'Ref. Chile'!I802)-1,"")</f>
        <v>152</v>
      </c>
      <c r="AQ803" s="7">
        <f>IFERROR(RANK('Ref. Chile'!J802,'Ref. Chile'!J:J,1)+COUNTIF('Ref. Chile'!$J$7:'Ref. Chile'!J802,'Ref. Chile'!J802)-1,"")</f>
        <v>13</v>
      </c>
    </row>
    <row r="804" spans="31:43" ht="17.25" customHeight="1" x14ac:dyDescent="0.3">
      <c r="AE804" s="5" t="s">
        <v>799</v>
      </c>
      <c r="AF804" s="5" t="s">
        <v>3882</v>
      </c>
      <c r="AG804" s="6" t="s">
        <v>3054</v>
      </c>
      <c r="AH804" s="6" t="s">
        <v>4111</v>
      </c>
      <c r="AI804" s="7">
        <f>IFERROR(RANK('Ref. Chile'!H803,'Ref. Chile'!H:H,0)+COUNTIF('Ref. Chile'!$H$7:'Ref. Chile'!H803,'Ref. Chile'!H803)-1,"")</f>
        <v>2039</v>
      </c>
      <c r="AJ804" s="7">
        <f>IFERROR(RANK('Ref. Chile'!I803,'Ref. Chile'!I:I,0)+COUNTIF('Ref. Chile'!$I$7:'Ref. Chile'!I803,'Ref. Chile'!I803)-1,"")</f>
        <v>2597</v>
      </c>
      <c r="AK804" s="7">
        <f>IFERROR(RANK('Ref. Chile'!J803,'Ref. Chile'!J:J,0)+COUNTIF('Ref. Chile'!$J$7:'Ref. Chile'!J803,'Ref. Chile'!J803)-1,"")</f>
        <v>2555</v>
      </c>
      <c r="AL804" s="7">
        <f>IFERROR(RANK('Ref. Chile'!K803,'Ref. Chile'!K:K,0)+COUNTIF('Ref. Chile'!$K$7:'Ref. Chile'!K803,'Ref. Chile'!K803)-1,"")</f>
        <v>2302</v>
      </c>
      <c r="AM804" s="7">
        <f>IFERROR(RANK('Ref. Chile'!L803,'Ref. Chile'!L:L,0)+COUNTIF('Ref. Chile'!$L$7:'Ref. Chile'!L803,'Ref. Chile'!L803)-1,"")</f>
        <v>2583</v>
      </c>
      <c r="AN804" s="7">
        <f>IFERROR(RANK('Ref. Chile'!M803,'Ref. Chile'!M:M,0)+COUNTIF('Ref. Chile'!$M$7:'Ref. Chile'!M803,'Ref. Chile'!M803)-1,"")</f>
        <v>2281</v>
      </c>
      <c r="AO804" s="7">
        <f>IFERROR(RANK('Ref. Chile'!H803,'Ref. Chile'!H:H,1)+COUNTIF('Ref. Chile'!$H$7:'Ref. Chile'!H803,'Ref. Chile'!H803)-1,"")</f>
        <v>764</v>
      </c>
      <c r="AP804" s="7">
        <f>IFERROR(RANK('Ref. Chile'!I803,'Ref. Chile'!I:I,1)+COUNTIF('Ref. Chile'!$I$7:'Ref. Chile'!I803,'Ref. Chile'!I803)-1,"")</f>
        <v>156</v>
      </c>
      <c r="AQ804" s="7">
        <f>IFERROR(RANK('Ref. Chile'!J803,'Ref. Chile'!J:J,1)+COUNTIF('Ref. Chile'!$J$7:'Ref. Chile'!J803,'Ref. Chile'!J803)-1,"")</f>
        <v>15</v>
      </c>
    </row>
    <row r="805" spans="31:43" ht="17.25" customHeight="1" x14ac:dyDescent="0.3">
      <c r="AE805" s="5" t="s">
        <v>800</v>
      </c>
      <c r="AF805" s="5" t="s">
        <v>3883</v>
      </c>
      <c r="AG805" s="6" t="s">
        <v>3054</v>
      </c>
      <c r="AH805" s="6" t="s">
        <v>4104</v>
      </c>
      <c r="AI805" s="7">
        <f>IFERROR(RANK('Ref. Chile'!H804,'Ref. Chile'!H:H,0)+COUNTIF('Ref. Chile'!$H$7:'Ref. Chile'!H804,'Ref. Chile'!H804)-1,"")</f>
        <v>2042</v>
      </c>
      <c r="AJ805" s="7">
        <f>IFERROR(RANK('Ref. Chile'!I804,'Ref. Chile'!I:I,0)+COUNTIF('Ref. Chile'!$I$7:'Ref. Chile'!I804,'Ref. Chile'!I804)-1,"")</f>
        <v>2616</v>
      </c>
      <c r="AK805" s="7">
        <f>IFERROR(RANK('Ref. Chile'!J804,'Ref. Chile'!J:J,0)+COUNTIF('Ref. Chile'!$J$7:'Ref. Chile'!J804,'Ref. Chile'!J804)-1,"")</f>
        <v>2561</v>
      </c>
      <c r="AL805" s="7">
        <f>IFERROR(RANK('Ref. Chile'!K804,'Ref. Chile'!K:K,0)+COUNTIF('Ref. Chile'!$K$7:'Ref. Chile'!K804,'Ref. Chile'!K804)-1,"")</f>
        <v>2307</v>
      </c>
      <c r="AM805" s="7">
        <f>IFERROR(RANK('Ref. Chile'!L804,'Ref. Chile'!L:L,0)+COUNTIF('Ref. Chile'!$L$7:'Ref. Chile'!L804,'Ref. Chile'!L804)-1,"")</f>
        <v>2603</v>
      </c>
      <c r="AN805" s="7">
        <f>IFERROR(RANK('Ref. Chile'!M804,'Ref. Chile'!M:M,0)+COUNTIF('Ref. Chile'!$M$7:'Ref. Chile'!M804,'Ref. Chile'!M804)-1,"")</f>
        <v>2300</v>
      </c>
      <c r="AO805" s="7">
        <f>IFERROR(RANK('Ref. Chile'!H804,'Ref. Chile'!H:H,1)+COUNTIF('Ref. Chile'!$H$7:'Ref. Chile'!H804,'Ref. Chile'!H804)-1,"")</f>
        <v>761</v>
      </c>
      <c r="AP805" s="7">
        <f>IFERROR(RANK('Ref. Chile'!I804,'Ref. Chile'!I:I,1)+COUNTIF('Ref. Chile'!$I$7:'Ref. Chile'!I804,'Ref. Chile'!I804)-1,"")</f>
        <v>137</v>
      </c>
      <c r="AQ805" s="7">
        <f>IFERROR(RANK('Ref. Chile'!J804,'Ref. Chile'!J:J,1)+COUNTIF('Ref. Chile'!$J$7:'Ref. Chile'!J804,'Ref. Chile'!J804)-1,"")</f>
        <v>9</v>
      </c>
    </row>
    <row r="806" spans="31:43" ht="17.25" customHeight="1" x14ac:dyDescent="0.3">
      <c r="AE806" s="5" t="s">
        <v>801</v>
      </c>
      <c r="AF806" s="5" t="s">
        <v>3884</v>
      </c>
      <c r="AG806" s="6" t="s">
        <v>3054</v>
      </c>
      <c r="AH806" s="6" t="s">
        <v>4112</v>
      </c>
      <c r="AI806" s="7">
        <f>IFERROR(RANK('Ref. Chile'!H805,'Ref. Chile'!H:H,0)+COUNTIF('Ref. Chile'!$H$7:'Ref. Chile'!H805,'Ref. Chile'!H805)-1,"")</f>
        <v>2041</v>
      </c>
      <c r="AJ806" s="7">
        <f>IFERROR(RANK('Ref. Chile'!I805,'Ref. Chile'!I:I,0)+COUNTIF('Ref. Chile'!$I$7:'Ref. Chile'!I805,'Ref. Chile'!I805)-1,"")</f>
        <v>2608</v>
      </c>
      <c r="AK806" s="7">
        <f>IFERROR(RANK('Ref. Chile'!J805,'Ref. Chile'!J:J,0)+COUNTIF('Ref. Chile'!$J$7:'Ref. Chile'!J805,'Ref. Chile'!J805)-1,"")</f>
        <v>2559</v>
      </c>
      <c r="AL806" s="7">
        <f>IFERROR(RANK('Ref. Chile'!K805,'Ref. Chile'!K:K,0)+COUNTIF('Ref. Chile'!$K$7:'Ref. Chile'!K805,'Ref. Chile'!K805)-1,"")</f>
        <v>2305</v>
      </c>
      <c r="AM806" s="7">
        <f>IFERROR(RANK('Ref. Chile'!L805,'Ref. Chile'!L:L,0)+COUNTIF('Ref. Chile'!$L$7:'Ref. Chile'!L805,'Ref. Chile'!L805)-1,"")</f>
        <v>2594</v>
      </c>
      <c r="AN806" s="7">
        <f>IFERROR(RANK('Ref. Chile'!M805,'Ref. Chile'!M:M,0)+COUNTIF('Ref. Chile'!$M$7:'Ref. Chile'!M805,'Ref. Chile'!M805)-1,"")</f>
        <v>2295</v>
      </c>
      <c r="AO806" s="7">
        <f>IFERROR(RANK('Ref. Chile'!H805,'Ref. Chile'!H:H,1)+COUNTIF('Ref. Chile'!$H$7:'Ref. Chile'!H805,'Ref. Chile'!H805)-1,"")</f>
        <v>762</v>
      </c>
      <c r="AP806" s="7">
        <f>IFERROR(RANK('Ref. Chile'!I805,'Ref. Chile'!I:I,1)+COUNTIF('Ref. Chile'!$I$7:'Ref. Chile'!I805,'Ref. Chile'!I805)-1,"")</f>
        <v>145</v>
      </c>
      <c r="AQ806" s="7">
        <f>IFERROR(RANK('Ref. Chile'!J805,'Ref. Chile'!J:J,1)+COUNTIF('Ref. Chile'!$J$7:'Ref. Chile'!J805,'Ref. Chile'!J805)-1,"")</f>
        <v>11</v>
      </c>
    </row>
    <row r="807" spans="31:43" ht="17.25" customHeight="1" x14ac:dyDescent="0.3">
      <c r="AE807" s="5" t="s">
        <v>802</v>
      </c>
      <c r="AF807" s="5" t="s">
        <v>3885</v>
      </c>
      <c r="AG807" s="6" t="s">
        <v>3054</v>
      </c>
      <c r="AH807" s="6" t="s">
        <v>4113</v>
      </c>
      <c r="AI807" s="7">
        <f>IFERROR(RANK('Ref. Chile'!H806,'Ref. Chile'!H:H,0)+COUNTIF('Ref. Chile'!$H$7:'Ref. Chile'!H806,'Ref. Chile'!H806)-1,"")</f>
        <v>2044</v>
      </c>
      <c r="AJ807" s="7">
        <f>IFERROR(RANK('Ref. Chile'!I806,'Ref. Chile'!I:I,0)+COUNTIF('Ref. Chile'!$I$7:'Ref. Chile'!I806,'Ref. Chile'!I806)-1,"")</f>
        <v>2627</v>
      </c>
      <c r="AK807" s="7">
        <f>IFERROR(RANK('Ref. Chile'!J806,'Ref. Chile'!J:J,0)+COUNTIF('Ref. Chile'!$J$7:'Ref. Chile'!J806,'Ref. Chile'!J806)-1,"")</f>
        <v>2563</v>
      </c>
      <c r="AL807" s="7">
        <f>IFERROR(RANK('Ref. Chile'!K806,'Ref. Chile'!K:K,0)+COUNTIF('Ref. Chile'!$K$7:'Ref. Chile'!K806,'Ref. Chile'!K806)-1,"")</f>
        <v>2308</v>
      </c>
      <c r="AM807" s="7">
        <f>IFERROR(RANK('Ref. Chile'!L806,'Ref. Chile'!L:L,0)+COUNTIF('Ref. Chile'!$L$7:'Ref. Chile'!L806,'Ref. Chile'!L806)-1,"")</f>
        <v>2607</v>
      </c>
      <c r="AN807" s="7">
        <f>IFERROR(RANK('Ref. Chile'!M806,'Ref. Chile'!M:M,0)+COUNTIF('Ref. Chile'!$M$7:'Ref. Chile'!M806,'Ref. Chile'!M806)-1,"")</f>
        <v>2305</v>
      </c>
      <c r="AO807" s="7">
        <f>IFERROR(RANK('Ref. Chile'!H806,'Ref. Chile'!H:H,1)+COUNTIF('Ref. Chile'!$H$7:'Ref. Chile'!H806,'Ref. Chile'!H806)-1,"")</f>
        <v>759</v>
      </c>
      <c r="AP807" s="7">
        <f>IFERROR(RANK('Ref. Chile'!I806,'Ref. Chile'!I:I,1)+COUNTIF('Ref. Chile'!$I$7:'Ref. Chile'!I806,'Ref. Chile'!I806)-1,"")</f>
        <v>126</v>
      </c>
      <c r="AQ807" s="7">
        <f>IFERROR(RANK('Ref. Chile'!J806,'Ref. Chile'!J:J,1)+COUNTIF('Ref. Chile'!$J$7:'Ref. Chile'!J806,'Ref. Chile'!J806)-1,"")</f>
        <v>7</v>
      </c>
    </row>
    <row r="808" spans="31:43" ht="17.25" customHeight="1" x14ac:dyDescent="0.3">
      <c r="AE808" s="5" t="s">
        <v>803</v>
      </c>
      <c r="AF808" s="5" t="s">
        <v>3886</v>
      </c>
      <c r="AG808" s="6" t="s">
        <v>3055</v>
      </c>
      <c r="AH808" s="6" t="s">
        <v>4092</v>
      </c>
      <c r="AI808" s="7">
        <f>IFERROR(RANK('Ref. Chile'!H807,'Ref. Chile'!H:H,0)+COUNTIF('Ref. Chile'!$H$7:'Ref. Chile'!H807,'Ref. Chile'!H807)-1,"")</f>
        <v>453</v>
      </c>
      <c r="AJ808" s="7">
        <f>IFERROR(RANK('Ref. Chile'!I807,'Ref. Chile'!I:I,0)+COUNTIF('Ref. Chile'!$I$7:'Ref. Chile'!I807,'Ref. Chile'!I807)-1,"")</f>
        <v>1172</v>
      </c>
      <c r="AK808" s="7">
        <f>IFERROR(RANK('Ref. Chile'!J807,'Ref. Chile'!J:J,0)+COUNTIF('Ref. Chile'!$J$7:'Ref. Chile'!J807,'Ref. Chile'!J807)-1,"")</f>
        <v>832</v>
      </c>
      <c r="AL808" s="7">
        <f>IFERROR(RANK('Ref. Chile'!K807,'Ref. Chile'!K:K,0)+COUNTIF('Ref. Chile'!$K$7:'Ref. Chile'!K807,'Ref. Chile'!K807)-1,"")</f>
        <v>264</v>
      </c>
      <c r="AM808" s="7">
        <f>IFERROR(RANK('Ref. Chile'!L807,'Ref. Chile'!L:L,0)+COUNTIF('Ref. Chile'!$L$7:'Ref. Chile'!L807,'Ref. Chile'!L807)-1,"")</f>
        <v>1286</v>
      </c>
      <c r="AN808" s="7">
        <f>IFERROR(RANK('Ref. Chile'!M807,'Ref. Chile'!M:M,0)+COUNTIF('Ref. Chile'!$M$7:'Ref. Chile'!M807,'Ref. Chile'!M807)-1,"")</f>
        <v>286</v>
      </c>
      <c r="AO808" s="7">
        <f>IFERROR(RANK('Ref. Chile'!H807,'Ref. Chile'!H:H,1)+COUNTIF('Ref. Chile'!$H$7:'Ref. Chile'!H807,'Ref. Chile'!H807)-1,"")</f>
        <v>2350</v>
      </c>
      <c r="AP808" s="7">
        <f>IFERROR(RANK('Ref. Chile'!I807,'Ref. Chile'!I:I,1)+COUNTIF('Ref. Chile'!$I$7:'Ref. Chile'!I807,'Ref. Chile'!I807)-1,"")</f>
        <v>1581</v>
      </c>
      <c r="AQ808" s="7">
        <f>IFERROR(RANK('Ref. Chile'!J807,'Ref. Chile'!J:J,1)+COUNTIF('Ref. Chile'!$J$7:'Ref. Chile'!J807,'Ref. Chile'!J807)-1,"")</f>
        <v>1738</v>
      </c>
    </row>
    <row r="809" spans="31:43" ht="17.25" customHeight="1" x14ac:dyDescent="0.3">
      <c r="AE809" s="5" t="s">
        <v>804</v>
      </c>
      <c r="AF809" s="5" t="s">
        <v>3887</v>
      </c>
      <c r="AG809" s="6" t="s">
        <v>3055</v>
      </c>
      <c r="AH809" s="6" t="s">
        <v>4088</v>
      </c>
      <c r="AI809" s="7">
        <f>IFERROR(RANK('Ref. Chile'!H808,'Ref. Chile'!H:H,0)+COUNTIF('Ref. Chile'!$H$7:'Ref. Chile'!H808,'Ref. Chile'!H808)-1,"")</f>
        <v>452</v>
      </c>
      <c r="AJ809" s="7">
        <f>IFERROR(RANK('Ref. Chile'!I808,'Ref. Chile'!I:I,0)+COUNTIF('Ref. Chile'!$I$7:'Ref. Chile'!I808,'Ref. Chile'!I808)-1,"")</f>
        <v>1155</v>
      </c>
      <c r="AK809" s="7">
        <f>IFERROR(RANK('Ref. Chile'!J808,'Ref. Chile'!J:J,0)+COUNTIF('Ref. Chile'!$J$7:'Ref. Chile'!J808,'Ref. Chile'!J808)-1,"")</f>
        <v>740</v>
      </c>
      <c r="AL809" s="7">
        <f>IFERROR(RANK('Ref. Chile'!K808,'Ref. Chile'!K:K,0)+COUNTIF('Ref. Chile'!$K$7:'Ref. Chile'!K808,'Ref. Chile'!K808)-1,"")</f>
        <v>262</v>
      </c>
      <c r="AM809" s="7">
        <f>IFERROR(RANK('Ref. Chile'!L808,'Ref. Chile'!L:L,0)+COUNTIF('Ref. Chile'!$L$7:'Ref. Chile'!L808,'Ref. Chile'!L808)-1,"")</f>
        <v>1257</v>
      </c>
      <c r="AN809" s="7">
        <f>IFERROR(RANK('Ref. Chile'!M808,'Ref. Chile'!M:M,0)+COUNTIF('Ref. Chile'!$M$7:'Ref. Chile'!M808,'Ref. Chile'!M808)-1,"")</f>
        <v>240</v>
      </c>
      <c r="AO809" s="7">
        <f>IFERROR(RANK('Ref. Chile'!H808,'Ref. Chile'!H:H,1)+COUNTIF('Ref. Chile'!$H$7:'Ref. Chile'!H808,'Ref. Chile'!H808)-1,"")</f>
        <v>2351</v>
      </c>
      <c r="AP809" s="7">
        <f>IFERROR(RANK('Ref. Chile'!I808,'Ref. Chile'!I:I,1)+COUNTIF('Ref. Chile'!$I$7:'Ref. Chile'!I808,'Ref. Chile'!I808)-1,"")</f>
        <v>1598</v>
      </c>
      <c r="AQ809" s="7">
        <f>IFERROR(RANK('Ref. Chile'!J808,'Ref. Chile'!J:J,1)+COUNTIF('Ref. Chile'!$J$7:'Ref. Chile'!J808,'Ref. Chile'!J808)-1,"")</f>
        <v>1830</v>
      </c>
    </row>
    <row r="810" spans="31:43" ht="17.25" customHeight="1" x14ac:dyDescent="0.3">
      <c r="AE810" s="5" t="s">
        <v>805</v>
      </c>
      <c r="AF810" s="5" t="s">
        <v>3888</v>
      </c>
      <c r="AG810" s="6" t="s">
        <v>3056</v>
      </c>
      <c r="AH810" s="6" t="s">
        <v>4093</v>
      </c>
      <c r="AI810" s="7">
        <f>IFERROR(RANK('Ref. Chile'!H809,'Ref. Chile'!H:H,0)+COUNTIF('Ref. Chile'!$H$7:'Ref. Chile'!H809,'Ref. Chile'!H809)-1,"")</f>
        <v>2180</v>
      </c>
      <c r="AJ810" s="7">
        <f>IFERROR(RANK('Ref. Chile'!I809,'Ref. Chile'!I:I,0)+COUNTIF('Ref. Chile'!$I$7:'Ref. Chile'!I809,'Ref. Chile'!I809)-1,"")</f>
        <v>1020</v>
      </c>
      <c r="AK810" s="7">
        <f>IFERROR(RANK('Ref. Chile'!J809,'Ref. Chile'!J:J,0)+COUNTIF('Ref. Chile'!$J$7:'Ref. Chile'!J809,'Ref. Chile'!J809)-1,"")</f>
        <v>1681</v>
      </c>
      <c r="AL810" s="7">
        <f>IFERROR(RANK('Ref. Chile'!K809,'Ref. Chile'!K:K,0)+COUNTIF('Ref. Chile'!$K$7:'Ref. Chile'!K809,'Ref. Chile'!K809)-1,"")</f>
        <v>1597</v>
      </c>
      <c r="AM810" s="7">
        <f>IFERROR(RANK('Ref. Chile'!L809,'Ref. Chile'!L:L,0)+COUNTIF('Ref. Chile'!$L$7:'Ref. Chile'!L809,'Ref. Chile'!L809)-1,"")</f>
        <v>84</v>
      </c>
      <c r="AN810" s="7">
        <f>IFERROR(RANK('Ref. Chile'!M809,'Ref. Chile'!M:M,0)+COUNTIF('Ref. Chile'!$M$7:'Ref. Chile'!M809,'Ref. Chile'!M809)-1,"")</f>
        <v>1384</v>
      </c>
      <c r="AO810" s="7">
        <f>IFERROR(RANK('Ref. Chile'!H809,'Ref. Chile'!H:H,1)+COUNTIF('Ref. Chile'!$H$7:'Ref. Chile'!H809,'Ref. Chile'!H809)-1,"")</f>
        <v>623</v>
      </c>
      <c r="AP810" s="7">
        <f>IFERROR(RANK('Ref. Chile'!I809,'Ref. Chile'!I:I,1)+COUNTIF('Ref. Chile'!$I$7:'Ref. Chile'!I809,'Ref. Chile'!I809)-1,"")</f>
        <v>1733</v>
      </c>
      <c r="AQ810" s="7">
        <f>IFERROR(RANK('Ref. Chile'!J809,'Ref. Chile'!J:J,1)+COUNTIF('Ref. Chile'!$J$7:'Ref. Chile'!J809,'Ref. Chile'!J809)-1,"")</f>
        <v>877</v>
      </c>
    </row>
    <row r="811" spans="31:43" ht="17.25" customHeight="1" x14ac:dyDescent="0.3">
      <c r="AE811" s="5" t="s">
        <v>806</v>
      </c>
      <c r="AF811" s="5" t="s">
        <v>3889</v>
      </c>
      <c r="AG811" s="6" t="s">
        <v>3056</v>
      </c>
      <c r="AH811" s="6" t="s">
        <v>4121</v>
      </c>
      <c r="AI811" s="7">
        <f>IFERROR(RANK('Ref. Chile'!H810,'Ref. Chile'!H:H,0)+COUNTIF('Ref. Chile'!$H$7:'Ref. Chile'!H810,'Ref. Chile'!H810)-1,"")</f>
        <v>2171</v>
      </c>
      <c r="AJ811" s="7">
        <f>IFERROR(RANK('Ref. Chile'!I810,'Ref. Chile'!I:I,0)+COUNTIF('Ref. Chile'!$I$7:'Ref. Chile'!I810,'Ref. Chile'!I810)-1,"")</f>
        <v>986</v>
      </c>
      <c r="AK811" s="7">
        <f>IFERROR(RANK('Ref. Chile'!J810,'Ref. Chile'!J:J,0)+COUNTIF('Ref. Chile'!$J$7:'Ref. Chile'!J810,'Ref. Chile'!J810)-1,"")</f>
        <v>924</v>
      </c>
      <c r="AL811" s="7">
        <f>IFERROR(RANK('Ref. Chile'!K810,'Ref. Chile'!K:K,0)+COUNTIF('Ref. Chile'!$K$7:'Ref. Chile'!K810,'Ref. Chile'!K810)-1,"")</f>
        <v>1589</v>
      </c>
      <c r="AM811" s="7">
        <f>IFERROR(RANK('Ref. Chile'!L810,'Ref. Chile'!L:L,0)+COUNTIF('Ref. Chile'!$L$7:'Ref. Chile'!L810,'Ref. Chile'!L810)-1,"")</f>
        <v>44</v>
      </c>
      <c r="AN811" s="7">
        <f>IFERROR(RANK('Ref. Chile'!M810,'Ref. Chile'!M:M,0)+COUNTIF('Ref. Chile'!$M$7:'Ref. Chile'!M810,'Ref. Chile'!M810)-1,"")</f>
        <v>1131</v>
      </c>
      <c r="AO811" s="7">
        <f>IFERROR(RANK('Ref. Chile'!H810,'Ref. Chile'!H:H,1)+COUNTIF('Ref. Chile'!$H$7:'Ref. Chile'!H810,'Ref. Chile'!H810)-1,"")</f>
        <v>632</v>
      </c>
      <c r="AP811" s="7">
        <f>IFERROR(RANK('Ref. Chile'!I810,'Ref. Chile'!I:I,1)+COUNTIF('Ref. Chile'!$I$7:'Ref. Chile'!I810,'Ref. Chile'!I810)-1,"")</f>
        <v>1767</v>
      </c>
      <c r="AQ811" s="7">
        <f>IFERROR(RANK('Ref. Chile'!J810,'Ref. Chile'!J:J,1)+COUNTIF('Ref. Chile'!$J$7:'Ref. Chile'!J810,'Ref. Chile'!J810)-1,"")</f>
        <v>1646</v>
      </c>
    </row>
    <row r="812" spans="31:43" ht="17.25" customHeight="1" x14ac:dyDescent="0.3">
      <c r="AE812" s="5" t="s">
        <v>807</v>
      </c>
      <c r="AF812" s="5" t="s">
        <v>3890</v>
      </c>
      <c r="AG812" s="6" t="s">
        <v>3056</v>
      </c>
      <c r="AH812" s="6" t="s">
        <v>4138</v>
      </c>
      <c r="AI812" s="7">
        <f>IFERROR(RANK('Ref. Chile'!H811,'Ref. Chile'!H:H,0)+COUNTIF('Ref. Chile'!$H$7:'Ref. Chile'!H811,'Ref. Chile'!H811)-1,"")</f>
        <v>2176</v>
      </c>
      <c r="AJ812" s="7">
        <f>IFERROR(RANK('Ref. Chile'!I811,'Ref. Chile'!I:I,0)+COUNTIF('Ref. Chile'!$I$7:'Ref. Chile'!I811,'Ref. Chile'!I811)-1,"")</f>
        <v>1001</v>
      </c>
      <c r="AK812" s="7">
        <f>IFERROR(RANK('Ref. Chile'!J811,'Ref. Chile'!J:J,0)+COUNTIF('Ref. Chile'!$J$7:'Ref. Chile'!J811,'Ref. Chile'!J811)-1,"")</f>
        <v>1681</v>
      </c>
      <c r="AL812" s="7">
        <f>IFERROR(RANK('Ref. Chile'!K811,'Ref. Chile'!K:K,0)+COUNTIF('Ref. Chile'!$K$7:'Ref. Chile'!K811,'Ref. Chile'!K811)-1,"")</f>
        <v>1593</v>
      </c>
      <c r="AM812" s="7">
        <f>IFERROR(RANK('Ref. Chile'!L811,'Ref. Chile'!L:L,0)+COUNTIF('Ref. Chile'!$L$7:'Ref. Chile'!L811,'Ref. Chile'!L811)-1,"")</f>
        <v>58</v>
      </c>
      <c r="AN812" s="7">
        <f>IFERROR(RANK('Ref. Chile'!M811,'Ref. Chile'!M:M,0)+COUNTIF('Ref. Chile'!$M$7:'Ref. Chile'!M811,'Ref. Chile'!M811)-1,"")</f>
        <v>1545</v>
      </c>
      <c r="AO812" s="7">
        <f>IFERROR(RANK('Ref. Chile'!H811,'Ref. Chile'!H:H,1)+COUNTIF('Ref. Chile'!$H$7:'Ref. Chile'!H811,'Ref. Chile'!H811)-1,"")</f>
        <v>627</v>
      </c>
      <c r="AP812" s="7">
        <f>IFERROR(RANK('Ref. Chile'!I811,'Ref. Chile'!I:I,1)+COUNTIF('Ref. Chile'!$I$7:'Ref. Chile'!I811,'Ref. Chile'!I811)-1,"")</f>
        <v>1752</v>
      </c>
      <c r="AQ812" s="7">
        <f>IFERROR(RANK('Ref. Chile'!J811,'Ref. Chile'!J:J,1)+COUNTIF('Ref. Chile'!$J$7:'Ref. Chile'!J811,'Ref. Chile'!J811)-1,"")</f>
        <v>877</v>
      </c>
    </row>
    <row r="813" spans="31:43" ht="17.25" customHeight="1" x14ac:dyDescent="0.3">
      <c r="AE813" s="5" t="s">
        <v>808</v>
      </c>
      <c r="AF813" s="5" t="s">
        <v>3891</v>
      </c>
      <c r="AG813" s="6" t="s">
        <v>3056</v>
      </c>
      <c r="AH813" s="6" t="s">
        <v>4122</v>
      </c>
      <c r="AI813" s="7">
        <f>IFERROR(RANK('Ref. Chile'!H812,'Ref. Chile'!H:H,0)+COUNTIF('Ref. Chile'!$H$7:'Ref. Chile'!H812,'Ref. Chile'!H812)-1,"")</f>
        <v>2192</v>
      </c>
      <c r="AJ813" s="7">
        <f>IFERROR(RANK('Ref. Chile'!I812,'Ref. Chile'!I:I,0)+COUNTIF('Ref. Chile'!$I$7:'Ref. Chile'!I812,'Ref. Chile'!I812)-1,"")</f>
        <v>1046</v>
      </c>
      <c r="AK813" s="7">
        <f>IFERROR(RANK('Ref. Chile'!J812,'Ref. Chile'!J:J,0)+COUNTIF('Ref. Chile'!$J$7:'Ref. Chile'!J812,'Ref. Chile'!J812)-1,"")</f>
        <v>1681</v>
      </c>
      <c r="AL813" s="7">
        <f>IFERROR(RANK('Ref. Chile'!K812,'Ref. Chile'!K:K,0)+COUNTIF('Ref. Chile'!$K$7:'Ref. Chile'!K812,'Ref. Chile'!K812)-1,"")</f>
        <v>1602</v>
      </c>
      <c r="AM813" s="7">
        <f>IFERROR(RANK('Ref. Chile'!L812,'Ref. Chile'!L:L,0)+COUNTIF('Ref. Chile'!$L$7:'Ref. Chile'!L812,'Ref. Chile'!L812)-1,"")</f>
        <v>179</v>
      </c>
      <c r="AN813" s="7">
        <f>IFERROR(RANK('Ref. Chile'!M812,'Ref. Chile'!M:M,0)+COUNTIF('Ref. Chile'!$M$7:'Ref. Chile'!M812,'Ref. Chile'!M812)-1,"")</f>
        <v>1545</v>
      </c>
      <c r="AO813" s="7">
        <f>IFERROR(RANK('Ref. Chile'!H812,'Ref. Chile'!H:H,1)+COUNTIF('Ref. Chile'!$H$7:'Ref. Chile'!H812,'Ref. Chile'!H812)-1,"")</f>
        <v>611</v>
      </c>
      <c r="AP813" s="7">
        <f>IFERROR(RANK('Ref. Chile'!I812,'Ref. Chile'!I:I,1)+COUNTIF('Ref. Chile'!$I$7:'Ref. Chile'!I812,'Ref. Chile'!I812)-1,"")</f>
        <v>1707</v>
      </c>
      <c r="AQ813" s="7">
        <f>IFERROR(RANK('Ref. Chile'!J812,'Ref. Chile'!J:J,1)+COUNTIF('Ref. Chile'!$J$7:'Ref. Chile'!J812,'Ref. Chile'!J812)-1,"")</f>
        <v>877</v>
      </c>
    </row>
    <row r="814" spans="31:43" ht="17.25" customHeight="1" x14ac:dyDescent="0.3">
      <c r="AE814" s="5" t="s">
        <v>809</v>
      </c>
      <c r="AF814" s="5" t="s">
        <v>3892</v>
      </c>
      <c r="AG814" s="6" t="s">
        <v>3056</v>
      </c>
      <c r="AH814" s="6" t="s">
        <v>4123</v>
      </c>
      <c r="AI814" s="7">
        <f>IFERROR(RANK('Ref. Chile'!H813,'Ref. Chile'!H:H,0)+COUNTIF('Ref. Chile'!$H$7:'Ref. Chile'!H813,'Ref. Chile'!H813)-1,"")</f>
        <v>2185</v>
      </c>
      <c r="AJ814" s="7">
        <f>IFERROR(RANK('Ref. Chile'!I813,'Ref. Chile'!I:I,0)+COUNTIF('Ref. Chile'!$I$7:'Ref. Chile'!I813,'Ref. Chile'!I813)-1,"")</f>
        <v>1042</v>
      </c>
      <c r="AK814" s="7">
        <f>IFERROR(RANK('Ref. Chile'!J813,'Ref. Chile'!J:J,0)+COUNTIF('Ref. Chile'!$J$7:'Ref. Chile'!J813,'Ref. Chile'!J813)-1,"")</f>
        <v>1617</v>
      </c>
      <c r="AL814" s="7">
        <f>IFERROR(RANK('Ref. Chile'!K813,'Ref. Chile'!K:K,0)+COUNTIF('Ref. Chile'!$K$7:'Ref. Chile'!K813,'Ref. Chile'!K813)-1,"")</f>
        <v>1600</v>
      </c>
      <c r="AM814" s="7">
        <f>IFERROR(RANK('Ref. Chile'!L813,'Ref. Chile'!L:L,0)+COUNTIF('Ref. Chile'!$L$7:'Ref. Chile'!L813,'Ref. Chile'!L813)-1,"")</f>
        <v>158</v>
      </c>
      <c r="AN814" s="7">
        <f>IFERROR(RANK('Ref. Chile'!M813,'Ref. Chile'!M:M,0)+COUNTIF('Ref. Chile'!$M$7:'Ref. Chile'!M813,'Ref. Chile'!M813)-1,"")</f>
        <v>1630</v>
      </c>
      <c r="AO814" s="7">
        <f>IFERROR(RANK('Ref. Chile'!H813,'Ref. Chile'!H:H,1)+COUNTIF('Ref. Chile'!$H$7:'Ref. Chile'!H813,'Ref. Chile'!H813)-1,"")</f>
        <v>618</v>
      </c>
      <c r="AP814" s="7">
        <f>IFERROR(RANK('Ref. Chile'!I813,'Ref. Chile'!I:I,1)+COUNTIF('Ref. Chile'!$I$7:'Ref. Chile'!I813,'Ref. Chile'!I813)-1,"")</f>
        <v>1711</v>
      </c>
      <c r="AQ814" s="7">
        <f>IFERROR(RANK('Ref. Chile'!J813,'Ref. Chile'!J:J,1)+COUNTIF('Ref. Chile'!$J$7:'Ref. Chile'!J813,'Ref. Chile'!J813)-1,"")</f>
        <v>953</v>
      </c>
    </row>
    <row r="815" spans="31:43" ht="17.25" customHeight="1" x14ac:dyDescent="0.3">
      <c r="AE815" s="5" t="s">
        <v>810</v>
      </c>
      <c r="AF815" s="5" t="s">
        <v>3893</v>
      </c>
      <c r="AG815" s="6" t="s">
        <v>3057</v>
      </c>
      <c r="AH815" s="6" t="s">
        <v>4092</v>
      </c>
      <c r="AI815" s="7">
        <f>IFERROR(RANK('Ref. Chile'!H814,'Ref. Chile'!H:H,0)+COUNTIF('Ref. Chile'!$H$7:'Ref. Chile'!H814,'Ref. Chile'!H814)-1,"")</f>
        <v>2300</v>
      </c>
      <c r="AJ815" s="7">
        <f>IFERROR(RANK('Ref. Chile'!I814,'Ref. Chile'!I:I,0)+COUNTIF('Ref. Chile'!$I$7:'Ref. Chile'!I814,'Ref. Chile'!I814)-1,"")</f>
        <v>2708</v>
      </c>
      <c r="AK815" s="7">
        <f>IFERROR(RANK('Ref. Chile'!J814,'Ref. Chile'!J:J,0)+COUNTIF('Ref. Chile'!$J$7:'Ref. Chile'!J814,'Ref. Chile'!J814)-1,"")</f>
        <v>2294</v>
      </c>
      <c r="AL815" s="7">
        <f>IFERROR(RANK('Ref. Chile'!K814,'Ref. Chile'!K:K,0)+COUNTIF('Ref. Chile'!$K$7:'Ref. Chile'!K814,'Ref. Chile'!K814)-1,"")</f>
        <v>2655</v>
      </c>
      <c r="AM815" s="7">
        <f>IFERROR(RANK('Ref. Chile'!L814,'Ref. Chile'!L:L,0)+COUNTIF('Ref. Chile'!$L$7:'Ref. Chile'!L814,'Ref. Chile'!L814)-1,"")</f>
        <v>2529</v>
      </c>
      <c r="AN815" s="7">
        <f>IFERROR(RANK('Ref. Chile'!M814,'Ref. Chile'!M:M,0)+COUNTIF('Ref. Chile'!$M$7:'Ref. Chile'!M814,'Ref. Chile'!M814)-1,"")</f>
        <v>2304</v>
      </c>
      <c r="AO815" s="7">
        <f>IFERROR(RANK('Ref. Chile'!H814,'Ref. Chile'!H:H,1)+COUNTIF('Ref. Chile'!$H$7:'Ref. Chile'!H814,'Ref. Chile'!H814)-1,"")</f>
        <v>503</v>
      </c>
      <c r="AP815" s="7">
        <f>IFERROR(RANK('Ref. Chile'!I814,'Ref. Chile'!I:I,1)+COUNTIF('Ref. Chile'!$I$7:'Ref. Chile'!I814,'Ref. Chile'!I814)-1,"")</f>
        <v>45</v>
      </c>
      <c r="AQ815" s="7">
        <f>IFERROR(RANK('Ref. Chile'!J814,'Ref. Chile'!J:J,1)+COUNTIF('Ref. Chile'!$J$7:'Ref. Chile'!J814,'Ref. Chile'!J814)-1,"")</f>
        <v>276</v>
      </c>
    </row>
    <row r="816" spans="31:43" ht="17.25" customHeight="1" x14ac:dyDescent="0.3">
      <c r="AE816" s="5" t="s">
        <v>811</v>
      </c>
      <c r="AF816" s="5" t="s">
        <v>3894</v>
      </c>
      <c r="AG816" s="6" t="s">
        <v>3057</v>
      </c>
      <c r="AH816" s="6" t="s">
        <v>4093</v>
      </c>
      <c r="AI816" s="7">
        <f>IFERROR(RANK('Ref. Chile'!H815,'Ref. Chile'!H:H,0)+COUNTIF('Ref. Chile'!$H$7:'Ref. Chile'!H815,'Ref. Chile'!H815)-1,"")</f>
        <v>2289</v>
      </c>
      <c r="AJ816" s="7">
        <f>IFERROR(RANK('Ref. Chile'!I815,'Ref. Chile'!I:I,0)+COUNTIF('Ref. Chile'!$I$7:'Ref. Chile'!I815,'Ref. Chile'!I815)-1,"")</f>
        <v>2688</v>
      </c>
      <c r="AK816" s="7">
        <f>IFERROR(RANK('Ref. Chile'!J815,'Ref. Chile'!J:J,0)+COUNTIF('Ref. Chile'!$J$7:'Ref. Chile'!J815,'Ref. Chile'!J815)-1,"")</f>
        <v>2279</v>
      </c>
      <c r="AL816" s="7">
        <f>IFERROR(RANK('Ref. Chile'!K815,'Ref. Chile'!K:K,0)+COUNTIF('Ref. Chile'!$K$7:'Ref. Chile'!K815,'Ref. Chile'!K815)-1,"")</f>
        <v>2647</v>
      </c>
      <c r="AM816" s="7">
        <f>IFERROR(RANK('Ref. Chile'!L815,'Ref. Chile'!L:L,0)+COUNTIF('Ref. Chile'!$L$7:'Ref. Chile'!L815,'Ref. Chile'!L815)-1,"")</f>
        <v>2523</v>
      </c>
      <c r="AN816" s="7">
        <f>IFERROR(RANK('Ref. Chile'!M815,'Ref. Chile'!M:M,0)+COUNTIF('Ref. Chile'!$M$7:'Ref. Chile'!M815,'Ref. Chile'!M815)-1,"")</f>
        <v>2296</v>
      </c>
      <c r="AO816" s="7">
        <f>IFERROR(RANK('Ref. Chile'!H815,'Ref. Chile'!H:H,1)+COUNTIF('Ref. Chile'!$H$7:'Ref. Chile'!H815,'Ref. Chile'!H815)-1,"")</f>
        <v>514</v>
      </c>
      <c r="AP816" s="7">
        <f>IFERROR(RANK('Ref. Chile'!I815,'Ref. Chile'!I:I,1)+COUNTIF('Ref. Chile'!$I$7:'Ref. Chile'!I815,'Ref. Chile'!I815)-1,"")</f>
        <v>65</v>
      </c>
      <c r="AQ816" s="7">
        <f>IFERROR(RANK('Ref. Chile'!J815,'Ref. Chile'!J:J,1)+COUNTIF('Ref. Chile'!$J$7:'Ref. Chile'!J815,'Ref. Chile'!J815)-1,"")</f>
        <v>291</v>
      </c>
    </row>
    <row r="817" spans="31:43" ht="17.25" customHeight="1" x14ac:dyDescent="0.3">
      <c r="AE817" s="5" t="s">
        <v>812</v>
      </c>
      <c r="AF817" s="5" t="s">
        <v>3895</v>
      </c>
      <c r="AG817" s="6" t="s">
        <v>3057</v>
      </c>
      <c r="AH817" s="6" t="s">
        <v>4116</v>
      </c>
      <c r="AI817" s="7">
        <f>IFERROR(RANK('Ref. Chile'!H816,'Ref. Chile'!H:H,0)+COUNTIF('Ref. Chile'!$H$7:'Ref. Chile'!H816,'Ref. Chile'!H816)-1,"")</f>
        <v>2299</v>
      </c>
      <c r="AJ817" s="7">
        <f>IFERROR(RANK('Ref. Chile'!I816,'Ref. Chile'!I:I,0)+COUNTIF('Ref. Chile'!$I$7:'Ref. Chile'!I816,'Ref. Chile'!I816)-1,"")</f>
        <v>2714</v>
      </c>
      <c r="AK817" s="7">
        <f>IFERROR(RANK('Ref. Chile'!J816,'Ref. Chile'!J:J,0)+COUNTIF('Ref. Chile'!$J$7:'Ref. Chile'!J816,'Ref. Chile'!J816)-1,"")</f>
        <v>1681</v>
      </c>
      <c r="AL817" s="7">
        <f>IFERROR(RANK('Ref. Chile'!K816,'Ref. Chile'!K:K,0)+COUNTIF('Ref. Chile'!$K$7:'Ref. Chile'!K816,'Ref. Chile'!K816)-1,"")</f>
        <v>2654</v>
      </c>
      <c r="AM817" s="7">
        <f>IFERROR(RANK('Ref. Chile'!L816,'Ref. Chile'!L:L,0)+COUNTIF('Ref. Chile'!$L$7:'Ref. Chile'!L816,'Ref. Chile'!L816)-1,"")</f>
        <v>2530</v>
      </c>
      <c r="AN817" s="7">
        <f>IFERROR(RANK('Ref. Chile'!M816,'Ref. Chile'!M:M,0)+COUNTIF('Ref. Chile'!$M$7:'Ref. Chile'!M816,'Ref. Chile'!M816)-1,"")</f>
        <v>1545</v>
      </c>
      <c r="AO817" s="7">
        <f>IFERROR(RANK('Ref. Chile'!H816,'Ref. Chile'!H:H,1)+COUNTIF('Ref. Chile'!$H$7:'Ref. Chile'!H816,'Ref. Chile'!H816)-1,"")</f>
        <v>504</v>
      </c>
      <c r="AP817" s="7">
        <f>IFERROR(RANK('Ref. Chile'!I816,'Ref. Chile'!I:I,1)+COUNTIF('Ref. Chile'!$I$7:'Ref. Chile'!I816,'Ref. Chile'!I816)-1,"")</f>
        <v>39</v>
      </c>
      <c r="AQ817" s="7">
        <f>IFERROR(RANK('Ref. Chile'!J816,'Ref. Chile'!J:J,1)+COUNTIF('Ref. Chile'!$J$7:'Ref. Chile'!J816,'Ref. Chile'!J816)-1,"")</f>
        <v>877</v>
      </c>
    </row>
    <row r="818" spans="31:43" ht="17.25" customHeight="1" x14ac:dyDescent="0.3">
      <c r="AE818" s="5" t="s">
        <v>813</v>
      </c>
      <c r="AF818" s="5" t="s">
        <v>3896</v>
      </c>
      <c r="AG818" s="6" t="s">
        <v>3057</v>
      </c>
      <c r="AH818" s="6" t="s">
        <v>4094</v>
      </c>
      <c r="AI818" s="7">
        <f>IFERROR(RANK('Ref. Chile'!H817,'Ref. Chile'!H:H,0)+COUNTIF('Ref. Chile'!$H$7:'Ref. Chile'!H817,'Ref. Chile'!H817)-1,"")</f>
        <v>2290</v>
      </c>
      <c r="AJ818" s="7">
        <f>IFERROR(RANK('Ref. Chile'!I817,'Ref. Chile'!I:I,0)+COUNTIF('Ref. Chile'!$I$7:'Ref. Chile'!I817,'Ref. Chile'!I817)-1,"")</f>
        <v>2698</v>
      </c>
      <c r="AK818" s="7">
        <f>IFERROR(RANK('Ref. Chile'!J817,'Ref. Chile'!J:J,0)+COUNTIF('Ref. Chile'!$J$7:'Ref. Chile'!J817,'Ref. Chile'!J817)-1,"")</f>
        <v>1681</v>
      </c>
      <c r="AL818" s="7">
        <f>IFERROR(RANK('Ref. Chile'!K817,'Ref. Chile'!K:K,0)+COUNTIF('Ref. Chile'!$K$7:'Ref. Chile'!K817,'Ref. Chile'!K817)-1,"")</f>
        <v>2648</v>
      </c>
      <c r="AM818" s="7">
        <f>IFERROR(RANK('Ref. Chile'!L817,'Ref. Chile'!L:L,0)+COUNTIF('Ref. Chile'!$L$7:'Ref. Chile'!L817,'Ref. Chile'!L817)-1,"")</f>
        <v>2525</v>
      </c>
      <c r="AN818" s="7">
        <f>IFERROR(RANK('Ref. Chile'!M817,'Ref. Chile'!M:M,0)+COUNTIF('Ref. Chile'!$M$7:'Ref. Chile'!M817,'Ref. Chile'!M817)-1,"")</f>
        <v>1545</v>
      </c>
      <c r="AO818" s="7">
        <f>IFERROR(RANK('Ref. Chile'!H817,'Ref. Chile'!H:H,1)+COUNTIF('Ref. Chile'!$H$7:'Ref. Chile'!H817,'Ref. Chile'!H817)-1,"")</f>
        <v>513</v>
      </c>
      <c r="AP818" s="7">
        <f>IFERROR(RANK('Ref. Chile'!I817,'Ref. Chile'!I:I,1)+COUNTIF('Ref. Chile'!$I$7:'Ref. Chile'!I817,'Ref. Chile'!I817)-1,"")</f>
        <v>55</v>
      </c>
      <c r="AQ818" s="7">
        <f>IFERROR(RANK('Ref. Chile'!J817,'Ref. Chile'!J:J,1)+COUNTIF('Ref. Chile'!$J$7:'Ref. Chile'!J817,'Ref. Chile'!J817)-1,"")</f>
        <v>877</v>
      </c>
    </row>
    <row r="819" spans="31:43" ht="17.25" customHeight="1" x14ac:dyDescent="0.3">
      <c r="AE819" s="5" t="s">
        <v>814</v>
      </c>
      <c r="AF819" s="5" t="s">
        <v>3897</v>
      </c>
      <c r="AG819" s="6" t="s">
        <v>3058</v>
      </c>
      <c r="AH819" s="6" t="s">
        <v>4089</v>
      </c>
      <c r="AI819" s="7">
        <f>IFERROR(RANK('Ref. Chile'!H818,'Ref. Chile'!H:H,0)+COUNTIF('Ref. Chile'!$H$7:'Ref. Chile'!H818,'Ref. Chile'!H818)-1,"")</f>
        <v>391</v>
      </c>
      <c r="AJ819" s="7">
        <f>IFERROR(RANK('Ref. Chile'!I818,'Ref. Chile'!I:I,0)+COUNTIF('Ref. Chile'!$I$7:'Ref. Chile'!I818,'Ref. Chile'!I818)-1,"")</f>
        <v>749</v>
      </c>
      <c r="AK819" s="7">
        <f>IFERROR(RANK('Ref. Chile'!J818,'Ref. Chile'!J:J,0)+COUNTIF('Ref. Chile'!$J$7:'Ref. Chile'!J818,'Ref. Chile'!J818)-1,"")</f>
        <v>1681</v>
      </c>
      <c r="AL819" s="7">
        <f>IFERROR(RANK('Ref. Chile'!K818,'Ref. Chile'!K:K,0)+COUNTIF('Ref. Chile'!$K$7:'Ref. Chile'!K818,'Ref. Chile'!K818)-1,"")</f>
        <v>2678</v>
      </c>
      <c r="AM819" s="7">
        <f>IFERROR(RANK('Ref. Chile'!L818,'Ref. Chile'!L:L,0)+COUNTIF('Ref. Chile'!$L$7:'Ref. Chile'!L818,'Ref. Chile'!L818)-1,"")</f>
        <v>454</v>
      </c>
      <c r="AN819" s="7">
        <f>IFERROR(RANK('Ref. Chile'!M818,'Ref. Chile'!M:M,0)+COUNTIF('Ref. Chile'!$M$7:'Ref. Chile'!M818,'Ref. Chile'!M818)-1,"")</f>
        <v>1545</v>
      </c>
      <c r="AO819" s="7">
        <f>IFERROR(RANK('Ref. Chile'!H818,'Ref. Chile'!H:H,1)+COUNTIF('Ref. Chile'!$H$7:'Ref. Chile'!H818,'Ref. Chile'!H818)-1,"")</f>
        <v>2412</v>
      </c>
      <c r="AP819" s="7">
        <f>IFERROR(RANK('Ref. Chile'!I818,'Ref. Chile'!I:I,1)+COUNTIF('Ref. Chile'!$I$7:'Ref. Chile'!I818,'Ref. Chile'!I818)-1,"")</f>
        <v>1965</v>
      </c>
      <c r="AQ819" s="7">
        <f>IFERROR(RANK('Ref. Chile'!J818,'Ref. Chile'!J:J,1)+COUNTIF('Ref. Chile'!$J$7:'Ref. Chile'!J818,'Ref. Chile'!J818)-1,"")</f>
        <v>877</v>
      </c>
    </row>
    <row r="820" spans="31:43" ht="17.25" customHeight="1" x14ac:dyDescent="0.3">
      <c r="AE820" s="5" t="s">
        <v>815</v>
      </c>
      <c r="AF820" s="5" t="s">
        <v>3898</v>
      </c>
      <c r="AG820" s="6" t="s">
        <v>3058</v>
      </c>
      <c r="AH820" s="6" t="s">
        <v>4091</v>
      </c>
      <c r="AI820" s="7">
        <f>IFERROR(RANK('Ref. Chile'!H819,'Ref. Chile'!H:H,0)+COUNTIF('Ref. Chile'!$H$7:'Ref. Chile'!H819,'Ref. Chile'!H819)-1,"")</f>
        <v>393</v>
      </c>
      <c r="AJ820" s="7">
        <f>IFERROR(RANK('Ref. Chile'!I819,'Ref. Chile'!I:I,0)+COUNTIF('Ref. Chile'!$I$7:'Ref. Chile'!I819,'Ref. Chile'!I819)-1,"")</f>
        <v>749</v>
      </c>
      <c r="AK820" s="7">
        <f>IFERROR(RANK('Ref. Chile'!J819,'Ref. Chile'!J:J,0)+COUNTIF('Ref. Chile'!$J$7:'Ref. Chile'!J819,'Ref. Chile'!J819)-1,"")</f>
        <v>1681</v>
      </c>
      <c r="AL820" s="7">
        <f>IFERROR(RANK('Ref. Chile'!K819,'Ref. Chile'!K:K,0)+COUNTIF('Ref. Chile'!$K$7:'Ref. Chile'!K819,'Ref. Chile'!K819)-1,"")</f>
        <v>2679</v>
      </c>
      <c r="AM820" s="7">
        <f>IFERROR(RANK('Ref. Chile'!L819,'Ref. Chile'!L:L,0)+COUNTIF('Ref. Chile'!$L$7:'Ref. Chile'!L819,'Ref. Chile'!L819)-1,"")</f>
        <v>454</v>
      </c>
      <c r="AN820" s="7">
        <f>IFERROR(RANK('Ref. Chile'!M819,'Ref. Chile'!M:M,0)+COUNTIF('Ref. Chile'!$M$7:'Ref. Chile'!M819,'Ref. Chile'!M819)-1,"")</f>
        <v>1545</v>
      </c>
      <c r="AO820" s="7">
        <f>IFERROR(RANK('Ref. Chile'!H819,'Ref. Chile'!H:H,1)+COUNTIF('Ref. Chile'!$H$7:'Ref. Chile'!H819,'Ref. Chile'!H819)-1,"")</f>
        <v>2410</v>
      </c>
      <c r="AP820" s="7">
        <f>IFERROR(RANK('Ref. Chile'!I819,'Ref. Chile'!I:I,1)+COUNTIF('Ref. Chile'!$I$7:'Ref. Chile'!I819,'Ref. Chile'!I819)-1,"")</f>
        <v>1965</v>
      </c>
      <c r="AQ820" s="7">
        <f>IFERROR(RANK('Ref. Chile'!J819,'Ref. Chile'!J:J,1)+COUNTIF('Ref. Chile'!$J$7:'Ref. Chile'!J819,'Ref. Chile'!J819)-1,"")</f>
        <v>877</v>
      </c>
    </row>
    <row r="821" spans="31:43" ht="17.25" customHeight="1" x14ac:dyDescent="0.3">
      <c r="AE821" s="5" t="s">
        <v>816</v>
      </c>
      <c r="AF821" s="5" t="s">
        <v>3899</v>
      </c>
      <c r="AG821" s="6" t="s">
        <v>3059</v>
      </c>
      <c r="AH821" s="6" t="s">
        <v>4088</v>
      </c>
      <c r="AI821" s="7">
        <f>IFERROR(RANK('Ref. Chile'!H820,'Ref. Chile'!H:H,0)+COUNTIF('Ref. Chile'!$H$7:'Ref. Chile'!H820,'Ref. Chile'!H820)-1,"")</f>
        <v>1549</v>
      </c>
      <c r="AJ821" s="7">
        <f>IFERROR(RANK('Ref. Chile'!I820,'Ref. Chile'!I:I,0)+COUNTIF('Ref. Chile'!$I$7:'Ref. Chile'!I820,'Ref. Chile'!I820)-1,"")</f>
        <v>749</v>
      </c>
      <c r="AK821" s="7">
        <f>IFERROR(RANK('Ref. Chile'!J820,'Ref. Chile'!J:J,0)+COUNTIF('Ref. Chile'!$J$7:'Ref. Chile'!J820,'Ref. Chile'!J820)-1,"")</f>
        <v>1681</v>
      </c>
      <c r="AL821" s="7">
        <f>IFERROR(RANK('Ref. Chile'!K820,'Ref. Chile'!K:K,0)+COUNTIF('Ref. Chile'!$K$7:'Ref. Chile'!K820,'Ref. Chile'!K820)-1,"")</f>
        <v>583</v>
      </c>
      <c r="AM821" s="7">
        <f>IFERROR(RANK('Ref. Chile'!L820,'Ref. Chile'!L:L,0)+COUNTIF('Ref. Chile'!$L$7:'Ref. Chile'!L820,'Ref. Chile'!L820)-1,"")</f>
        <v>454</v>
      </c>
      <c r="AN821" s="7">
        <f>IFERROR(RANK('Ref. Chile'!M820,'Ref. Chile'!M:M,0)+COUNTIF('Ref. Chile'!$M$7:'Ref. Chile'!M820,'Ref. Chile'!M820)-1,"")</f>
        <v>1545</v>
      </c>
      <c r="AO821" s="7">
        <f>IFERROR(RANK('Ref. Chile'!H820,'Ref. Chile'!H:H,1)+COUNTIF('Ref. Chile'!$H$7:'Ref. Chile'!H820,'Ref. Chile'!H820)-1,"")</f>
        <v>1254</v>
      </c>
      <c r="AP821" s="7">
        <f>IFERROR(RANK('Ref. Chile'!I820,'Ref. Chile'!I:I,1)+COUNTIF('Ref. Chile'!$I$7:'Ref. Chile'!I820,'Ref. Chile'!I820)-1,"")</f>
        <v>1965</v>
      </c>
      <c r="AQ821" s="7">
        <f>IFERROR(RANK('Ref. Chile'!J820,'Ref. Chile'!J:J,1)+COUNTIF('Ref. Chile'!$J$7:'Ref. Chile'!J820,'Ref. Chile'!J820)-1,"")</f>
        <v>877</v>
      </c>
    </row>
    <row r="822" spans="31:43" ht="17.25" customHeight="1" x14ac:dyDescent="0.3">
      <c r="AE822" s="5" t="s">
        <v>817</v>
      </c>
      <c r="AF822" s="5" t="s">
        <v>3900</v>
      </c>
      <c r="AG822" s="6" t="s">
        <v>3059</v>
      </c>
      <c r="AH822" s="6" t="s">
        <v>4089</v>
      </c>
      <c r="AI822" s="7">
        <f>IFERROR(RANK('Ref. Chile'!H821,'Ref. Chile'!H:H,0)+COUNTIF('Ref. Chile'!$H$7:'Ref. Chile'!H821,'Ref. Chile'!H821)-1,"")</f>
        <v>1562</v>
      </c>
      <c r="AJ822" s="7">
        <f>IFERROR(RANK('Ref. Chile'!I821,'Ref. Chile'!I:I,0)+COUNTIF('Ref. Chile'!$I$7:'Ref. Chile'!I821,'Ref. Chile'!I821)-1,"")</f>
        <v>749</v>
      </c>
      <c r="AK822" s="7">
        <f>IFERROR(RANK('Ref. Chile'!J821,'Ref. Chile'!J:J,0)+COUNTIF('Ref. Chile'!$J$7:'Ref. Chile'!J821,'Ref. Chile'!J821)-1,"")</f>
        <v>1681</v>
      </c>
      <c r="AL822" s="7">
        <f>IFERROR(RANK('Ref. Chile'!K821,'Ref. Chile'!K:K,0)+COUNTIF('Ref. Chile'!$K$7:'Ref. Chile'!K821,'Ref. Chile'!K821)-1,"")</f>
        <v>642</v>
      </c>
      <c r="AM822" s="7">
        <f>IFERROR(RANK('Ref. Chile'!L821,'Ref. Chile'!L:L,0)+COUNTIF('Ref. Chile'!$L$7:'Ref. Chile'!L821,'Ref. Chile'!L821)-1,"")</f>
        <v>454</v>
      </c>
      <c r="AN822" s="7">
        <f>IFERROR(RANK('Ref. Chile'!M821,'Ref. Chile'!M:M,0)+COUNTIF('Ref. Chile'!$M$7:'Ref. Chile'!M821,'Ref. Chile'!M821)-1,"")</f>
        <v>1545</v>
      </c>
      <c r="AO822" s="7">
        <f>IFERROR(RANK('Ref. Chile'!H821,'Ref. Chile'!H:H,1)+COUNTIF('Ref. Chile'!$H$7:'Ref. Chile'!H821,'Ref. Chile'!H821)-1,"")</f>
        <v>1241</v>
      </c>
      <c r="AP822" s="7">
        <f>IFERROR(RANK('Ref. Chile'!I821,'Ref. Chile'!I:I,1)+COUNTIF('Ref. Chile'!$I$7:'Ref. Chile'!I821,'Ref. Chile'!I821)-1,"")</f>
        <v>1965</v>
      </c>
      <c r="AQ822" s="7">
        <f>IFERROR(RANK('Ref. Chile'!J821,'Ref. Chile'!J:J,1)+COUNTIF('Ref. Chile'!$J$7:'Ref. Chile'!J821,'Ref. Chile'!J821)-1,"")</f>
        <v>877</v>
      </c>
    </row>
    <row r="823" spans="31:43" ht="17.25" customHeight="1" x14ac:dyDescent="0.3">
      <c r="AE823" s="5" t="s">
        <v>818</v>
      </c>
      <c r="AF823" s="5" t="s">
        <v>3901</v>
      </c>
      <c r="AG823" s="6" t="s">
        <v>3059</v>
      </c>
      <c r="AH823" s="6" t="s">
        <v>4090</v>
      </c>
      <c r="AI823" s="7">
        <f>IFERROR(RANK('Ref. Chile'!H822,'Ref. Chile'!H:H,0)+COUNTIF('Ref. Chile'!$H$7:'Ref. Chile'!H822,'Ref. Chile'!H822)-1,"")</f>
        <v>1554</v>
      </c>
      <c r="AJ823" s="7">
        <f>IFERROR(RANK('Ref. Chile'!I822,'Ref. Chile'!I:I,0)+COUNTIF('Ref. Chile'!$I$7:'Ref. Chile'!I822,'Ref. Chile'!I822)-1,"")</f>
        <v>749</v>
      </c>
      <c r="AK823" s="7">
        <f>IFERROR(RANK('Ref. Chile'!J822,'Ref. Chile'!J:J,0)+COUNTIF('Ref. Chile'!$J$7:'Ref. Chile'!J822,'Ref. Chile'!J822)-1,"")</f>
        <v>1681</v>
      </c>
      <c r="AL823" s="7">
        <f>IFERROR(RANK('Ref. Chile'!K822,'Ref. Chile'!K:K,0)+COUNTIF('Ref. Chile'!$K$7:'Ref. Chile'!K822,'Ref. Chile'!K822)-1,"")</f>
        <v>657</v>
      </c>
      <c r="AM823" s="7">
        <f>IFERROR(RANK('Ref. Chile'!L822,'Ref. Chile'!L:L,0)+COUNTIF('Ref. Chile'!$L$7:'Ref. Chile'!L822,'Ref. Chile'!L822)-1,"")</f>
        <v>454</v>
      </c>
      <c r="AN823" s="7">
        <f>IFERROR(RANK('Ref. Chile'!M822,'Ref. Chile'!M:M,0)+COUNTIF('Ref. Chile'!$M$7:'Ref. Chile'!M822,'Ref. Chile'!M822)-1,"")</f>
        <v>1545</v>
      </c>
      <c r="AO823" s="7">
        <f>IFERROR(RANK('Ref. Chile'!H822,'Ref. Chile'!H:H,1)+COUNTIF('Ref. Chile'!$H$7:'Ref. Chile'!H822,'Ref. Chile'!H822)-1,"")</f>
        <v>1249</v>
      </c>
      <c r="AP823" s="7">
        <f>IFERROR(RANK('Ref. Chile'!I822,'Ref. Chile'!I:I,1)+COUNTIF('Ref. Chile'!$I$7:'Ref. Chile'!I822,'Ref. Chile'!I822)-1,"")</f>
        <v>1965</v>
      </c>
      <c r="AQ823" s="7">
        <f>IFERROR(RANK('Ref. Chile'!J822,'Ref. Chile'!J:J,1)+COUNTIF('Ref. Chile'!$J$7:'Ref. Chile'!J822,'Ref. Chile'!J822)-1,"")</f>
        <v>877</v>
      </c>
    </row>
    <row r="824" spans="31:43" ht="17.25" customHeight="1" x14ac:dyDescent="0.3">
      <c r="AE824" s="5" t="s">
        <v>819</v>
      </c>
      <c r="AF824" s="5" t="s">
        <v>3902</v>
      </c>
      <c r="AG824" s="6" t="s">
        <v>3059</v>
      </c>
      <c r="AH824" s="6" t="s">
        <v>4091</v>
      </c>
      <c r="AI824" s="7">
        <f>IFERROR(RANK('Ref. Chile'!H823,'Ref. Chile'!H:H,0)+COUNTIF('Ref. Chile'!$H$7:'Ref. Chile'!H823,'Ref. Chile'!H823)-1,"")</f>
        <v>1539</v>
      </c>
      <c r="AJ824" s="7">
        <f>IFERROR(RANK('Ref. Chile'!I823,'Ref. Chile'!I:I,0)+COUNTIF('Ref. Chile'!$I$7:'Ref. Chile'!I823,'Ref. Chile'!I823)-1,"")</f>
        <v>749</v>
      </c>
      <c r="AK824" s="7">
        <f>IFERROR(RANK('Ref. Chile'!J823,'Ref. Chile'!J:J,0)+COUNTIF('Ref. Chile'!$J$7:'Ref. Chile'!J823,'Ref. Chile'!J823)-1,"")</f>
        <v>1681</v>
      </c>
      <c r="AL824" s="7">
        <f>IFERROR(RANK('Ref. Chile'!K823,'Ref. Chile'!K:K,0)+COUNTIF('Ref. Chile'!$K$7:'Ref. Chile'!K823,'Ref. Chile'!K823)-1,"")</f>
        <v>545</v>
      </c>
      <c r="AM824" s="7">
        <f>IFERROR(RANK('Ref. Chile'!L823,'Ref. Chile'!L:L,0)+COUNTIF('Ref. Chile'!$L$7:'Ref. Chile'!L823,'Ref. Chile'!L823)-1,"")</f>
        <v>454</v>
      </c>
      <c r="AN824" s="7">
        <f>IFERROR(RANK('Ref. Chile'!M823,'Ref. Chile'!M:M,0)+COUNTIF('Ref. Chile'!$M$7:'Ref. Chile'!M823,'Ref. Chile'!M823)-1,"")</f>
        <v>1545</v>
      </c>
      <c r="AO824" s="7">
        <f>IFERROR(RANK('Ref. Chile'!H823,'Ref. Chile'!H:H,1)+COUNTIF('Ref. Chile'!$H$7:'Ref. Chile'!H823,'Ref. Chile'!H823)-1,"")</f>
        <v>1264</v>
      </c>
      <c r="AP824" s="7">
        <f>IFERROR(RANK('Ref. Chile'!I823,'Ref. Chile'!I:I,1)+COUNTIF('Ref. Chile'!$I$7:'Ref. Chile'!I823,'Ref. Chile'!I823)-1,"")</f>
        <v>1965</v>
      </c>
      <c r="AQ824" s="7">
        <f>IFERROR(RANK('Ref. Chile'!J823,'Ref. Chile'!J:J,1)+COUNTIF('Ref. Chile'!$J$7:'Ref. Chile'!J823,'Ref. Chile'!J823)-1,"")</f>
        <v>877</v>
      </c>
    </row>
    <row r="825" spans="31:43" ht="17.25" customHeight="1" x14ac:dyDescent="0.3">
      <c r="AE825" s="5" t="s">
        <v>820</v>
      </c>
      <c r="AF825" s="5" t="s">
        <v>3903</v>
      </c>
      <c r="AG825" s="6" t="s">
        <v>3060</v>
      </c>
      <c r="AH825" s="6" t="s">
        <v>4092</v>
      </c>
      <c r="AI825" s="7">
        <f>IFERROR(RANK('Ref. Chile'!H824,'Ref. Chile'!H:H,0)+COUNTIF('Ref. Chile'!$H$7:'Ref. Chile'!H824,'Ref. Chile'!H824)-1,"")</f>
        <v>1244</v>
      </c>
      <c r="AJ825" s="7">
        <f>IFERROR(RANK('Ref. Chile'!I824,'Ref. Chile'!I:I,0)+COUNTIF('Ref. Chile'!$I$7:'Ref. Chile'!I824,'Ref. Chile'!I824)-1,"")</f>
        <v>232</v>
      </c>
      <c r="AK825" s="7">
        <f>IFERROR(RANK('Ref. Chile'!J824,'Ref. Chile'!J:J,0)+COUNTIF('Ref. Chile'!$J$7:'Ref. Chile'!J824,'Ref. Chile'!J824)-1,"")</f>
        <v>908</v>
      </c>
      <c r="AL825" s="7">
        <f>IFERROR(RANK('Ref. Chile'!K824,'Ref. Chile'!K:K,0)+COUNTIF('Ref. Chile'!$K$7:'Ref. Chile'!K824,'Ref. Chile'!K824)-1,"")</f>
        <v>641</v>
      </c>
      <c r="AM825" s="7">
        <f>IFERROR(RANK('Ref. Chile'!L824,'Ref. Chile'!L:L,0)+COUNTIF('Ref. Chile'!$L$7:'Ref. Chile'!L824,'Ref. Chile'!L824)-1,"")</f>
        <v>712</v>
      </c>
      <c r="AN825" s="7">
        <f>IFERROR(RANK('Ref. Chile'!M824,'Ref. Chile'!M:M,0)+COUNTIF('Ref. Chile'!$M$7:'Ref. Chile'!M824,'Ref. Chile'!M824)-1,"")</f>
        <v>487</v>
      </c>
      <c r="AO825" s="7">
        <f>IFERROR(RANK('Ref. Chile'!H824,'Ref. Chile'!H:H,1)+COUNTIF('Ref. Chile'!$H$7:'Ref. Chile'!H824,'Ref. Chile'!H824)-1,"")</f>
        <v>1559</v>
      </c>
      <c r="AP825" s="7">
        <f>IFERROR(RANK('Ref. Chile'!I824,'Ref. Chile'!I:I,1)+COUNTIF('Ref. Chile'!$I$7:'Ref. Chile'!I824,'Ref. Chile'!I824)-1,"")</f>
        <v>2521</v>
      </c>
      <c r="AQ825" s="7">
        <f>IFERROR(RANK('Ref. Chile'!J824,'Ref. Chile'!J:J,1)+COUNTIF('Ref. Chile'!$J$7:'Ref. Chile'!J824,'Ref. Chile'!J824)-1,"")</f>
        <v>1662</v>
      </c>
    </row>
    <row r="826" spans="31:43" ht="17.25" customHeight="1" x14ac:dyDescent="0.3">
      <c r="AE826" s="5" t="s">
        <v>821</v>
      </c>
      <c r="AF826" s="5" t="s">
        <v>3904</v>
      </c>
      <c r="AG826" s="6" t="s">
        <v>3060</v>
      </c>
      <c r="AH826" s="6" t="s">
        <v>4088</v>
      </c>
      <c r="AI826" s="7">
        <f>IFERROR(RANK('Ref. Chile'!H825,'Ref. Chile'!H:H,0)+COUNTIF('Ref. Chile'!$H$7:'Ref. Chile'!H825,'Ref. Chile'!H825)-1,"")</f>
        <v>1258</v>
      </c>
      <c r="AJ826" s="7">
        <f>IFERROR(RANK('Ref. Chile'!I825,'Ref. Chile'!I:I,0)+COUNTIF('Ref. Chile'!$I$7:'Ref. Chile'!I825,'Ref. Chile'!I825)-1,"")</f>
        <v>327</v>
      </c>
      <c r="AK826" s="7">
        <f>IFERROR(RANK('Ref. Chile'!J825,'Ref. Chile'!J:J,0)+COUNTIF('Ref. Chile'!$J$7:'Ref. Chile'!J825,'Ref. Chile'!J825)-1,"")</f>
        <v>997</v>
      </c>
      <c r="AL826" s="7">
        <f>IFERROR(RANK('Ref. Chile'!K825,'Ref. Chile'!K:K,0)+COUNTIF('Ref. Chile'!$K$7:'Ref. Chile'!K825,'Ref. Chile'!K825)-1,"")</f>
        <v>853</v>
      </c>
      <c r="AM826" s="7">
        <f>IFERROR(RANK('Ref. Chile'!L825,'Ref. Chile'!L:L,0)+COUNTIF('Ref. Chile'!$L$7:'Ref. Chile'!L825,'Ref. Chile'!L825)-1,"")</f>
        <v>737</v>
      </c>
      <c r="AN826" s="7">
        <f>IFERROR(RANK('Ref. Chile'!M825,'Ref. Chile'!M:M,0)+COUNTIF('Ref. Chile'!$M$7:'Ref. Chile'!M825,'Ref. Chile'!M825)-1,"")</f>
        <v>577</v>
      </c>
      <c r="AO826" s="7">
        <f>IFERROR(RANK('Ref. Chile'!H825,'Ref. Chile'!H:H,1)+COUNTIF('Ref. Chile'!$H$7:'Ref. Chile'!H825,'Ref. Chile'!H825)-1,"")</f>
        <v>1545</v>
      </c>
      <c r="AP826" s="7">
        <f>IFERROR(RANK('Ref. Chile'!I825,'Ref. Chile'!I:I,1)+COUNTIF('Ref. Chile'!$I$7:'Ref. Chile'!I825,'Ref. Chile'!I825)-1,"")</f>
        <v>2426</v>
      </c>
      <c r="AQ826" s="7">
        <f>IFERROR(RANK('Ref. Chile'!J825,'Ref. Chile'!J:J,1)+COUNTIF('Ref. Chile'!$J$7:'Ref. Chile'!J825,'Ref. Chile'!J825)-1,"")</f>
        <v>1573</v>
      </c>
    </row>
    <row r="827" spans="31:43" ht="17.25" customHeight="1" x14ac:dyDescent="0.3">
      <c r="AE827" s="5" t="s">
        <v>822</v>
      </c>
      <c r="AF827" s="5" t="s">
        <v>3905</v>
      </c>
      <c r="AG827" s="6" t="s">
        <v>3060</v>
      </c>
      <c r="AH827" s="6" t="s">
        <v>4093</v>
      </c>
      <c r="AI827" s="7">
        <f>IFERROR(RANK('Ref. Chile'!H826,'Ref. Chile'!H:H,0)+COUNTIF('Ref. Chile'!$H$7:'Ref. Chile'!H826,'Ref. Chile'!H826)-1,"")</f>
        <v>1266</v>
      </c>
      <c r="AJ827" s="7">
        <f>IFERROR(RANK('Ref. Chile'!I826,'Ref. Chile'!I:I,0)+COUNTIF('Ref. Chile'!$I$7:'Ref. Chile'!I826,'Ref. Chile'!I826)-1,"")</f>
        <v>369</v>
      </c>
      <c r="AK827" s="7">
        <f>IFERROR(RANK('Ref. Chile'!J826,'Ref. Chile'!J:J,0)+COUNTIF('Ref. Chile'!$J$7:'Ref. Chile'!J826,'Ref. Chile'!J826)-1,"")</f>
        <v>1052</v>
      </c>
      <c r="AL827" s="7">
        <f>IFERROR(RANK('Ref. Chile'!K826,'Ref. Chile'!K:K,0)+COUNTIF('Ref. Chile'!$K$7:'Ref. Chile'!K826,'Ref. Chile'!K826)-1,"")</f>
        <v>1139</v>
      </c>
      <c r="AM827" s="7">
        <f>IFERROR(RANK('Ref. Chile'!L826,'Ref. Chile'!L:L,0)+COUNTIF('Ref. Chile'!$L$7:'Ref. Chile'!L826,'Ref. Chile'!L826)-1,"")</f>
        <v>755</v>
      </c>
      <c r="AN827" s="7">
        <f>IFERROR(RANK('Ref. Chile'!M826,'Ref. Chile'!M:M,0)+COUNTIF('Ref. Chile'!$M$7:'Ref. Chile'!M826,'Ref. Chile'!M826)-1,"")</f>
        <v>611</v>
      </c>
      <c r="AO827" s="7">
        <f>IFERROR(RANK('Ref. Chile'!H826,'Ref. Chile'!H:H,1)+COUNTIF('Ref. Chile'!$H$7:'Ref. Chile'!H826,'Ref. Chile'!H826)-1,"")</f>
        <v>1537</v>
      </c>
      <c r="AP827" s="7">
        <f>IFERROR(RANK('Ref. Chile'!I826,'Ref. Chile'!I:I,1)+COUNTIF('Ref. Chile'!$I$7:'Ref. Chile'!I826,'Ref. Chile'!I826)-1,"")</f>
        <v>2384</v>
      </c>
      <c r="AQ827" s="7">
        <f>IFERROR(RANK('Ref. Chile'!J826,'Ref. Chile'!J:J,1)+COUNTIF('Ref. Chile'!$J$7:'Ref. Chile'!J826,'Ref. Chile'!J826)-1,"")</f>
        <v>1518</v>
      </c>
    </row>
    <row r="828" spans="31:43" ht="17.25" customHeight="1" x14ac:dyDescent="0.3">
      <c r="AE828" s="5" t="s">
        <v>823</v>
      </c>
      <c r="AF828" s="5" t="s">
        <v>3906</v>
      </c>
      <c r="AG828" s="6" t="s">
        <v>3060</v>
      </c>
      <c r="AH828" s="6" t="s">
        <v>4115</v>
      </c>
      <c r="AI828" s="7">
        <f>IFERROR(RANK('Ref. Chile'!H827,'Ref. Chile'!H:H,0)+COUNTIF('Ref. Chile'!$H$7:'Ref. Chile'!H827,'Ref. Chile'!H827)-1,"")</f>
        <v>1209</v>
      </c>
      <c r="AJ828" s="7">
        <f>IFERROR(RANK('Ref. Chile'!I827,'Ref. Chile'!I:I,0)+COUNTIF('Ref. Chile'!$I$7:'Ref. Chile'!I827,'Ref. Chile'!I827)-1,"")</f>
        <v>118</v>
      </c>
      <c r="AK828" s="7">
        <f>IFERROR(RANK('Ref. Chile'!J827,'Ref. Chile'!J:J,0)+COUNTIF('Ref. Chile'!$J$7:'Ref. Chile'!J827,'Ref. Chile'!J827)-1,"")</f>
        <v>787</v>
      </c>
      <c r="AL828" s="7">
        <f>IFERROR(RANK('Ref. Chile'!K827,'Ref. Chile'!K:K,0)+COUNTIF('Ref. Chile'!$K$7:'Ref. Chile'!K827,'Ref. Chile'!K827)-1,"")</f>
        <v>505</v>
      </c>
      <c r="AM828" s="7">
        <f>IFERROR(RANK('Ref. Chile'!L827,'Ref. Chile'!L:L,0)+COUNTIF('Ref. Chile'!$L$7:'Ref. Chile'!L827,'Ref. Chile'!L827)-1,"")</f>
        <v>668</v>
      </c>
      <c r="AN828" s="7">
        <f>IFERROR(RANK('Ref. Chile'!M827,'Ref. Chile'!M:M,0)+COUNTIF('Ref. Chile'!$M$7:'Ref. Chile'!M827,'Ref. Chile'!M827)-1,"")</f>
        <v>343</v>
      </c>
      <c r="AO828" s="7">
        <f>IFERROR(RANK('Ref. Chile'!H827,'Ref. Chile'!H:H,1)+COUNTIF('Ref. Chile'!$H$7:'Ref. Chile'!H827,'Ref. Chile'!H827)-1,"")</f>
        <v>1594</v>
      </c>
      <c r="AP828" s="7">
        <f>IFERROR(RANK('Ref. Chile'!I827,'Ref. Chile'!I:I,1)+COUNTIF('Ref. Chile'!$I$7:'Ref. Chile'!I827,'Ref. Chile'!I827)-1,"")</f>
        <v>2635</v>
      </c>
      <c r="AQ828" s="7">
        <f>IFERROR(RANK('Ref. Chile'!J827,'Ref. Chile'!J:J,1)+COUNTIF('Ref. Chile'!$J$7:'Ref. Chile'!J827,'Ref. Chile'!J827)-1,"")</f>
        <v>1783</v>
      </c>
    </row>
    <row r="829" spans="31:43" ht="17.25" customHeight="1" x14ac:dyDescent="0.3">
      <c r="AE829" s="5" t="s">
        <v>824</v>
      </c>
      <c r="AF829" s="5" t="s">
        <v>3907</v>
      </c>
      <c r="AG829" s="6" t="s">
        <v>3060</v>
      </c>
      <c r="AH829" s="6" t="s">
        <v>4116</v>
      </c>
      <c r="AI829" s="7">
        <f>IFERROR(RANK('Ref. Chile'!H828,'Ref. Chile'!H:H,0)+COUNTIF('Ref. Chile'!$H$7:'Ref. Chile'!H828,'Ref. Chile'!H828)-1,"")</f>
        <v>1285</v>
      </c>
      <c r="AJ829" s="7">
        <f>IFERROR(RANK('Ref. Chile'!I828,'Ref. Chile'!I:I,0)+COUNTIF('Ref. Chile'!$I$7:'Ref. Chile'!I828,'Ref. Chile'!I828)-1,"")</f>
        <v>857</v>
      </c>
      <c r="AK829" s="7">
        <f>IFERROR(RANK('Ref. Chile'!J828,'Ref. Chile'!J:J,0)+COUNTIF('Ref. Chile'!$J$7:'Ref. Chile'!J828,'Ref. Chile'!J828)-1,"")</f>
        <v>1381</v>
      </c>
      <c r="AL829" s="7">
        <f>IFERROR(RANK('Ref. Chile'!K828,'Ref. Chile'!K:K,0)+COUNTIF('Ref. Chile'!$K$7:'Ref. Chile'!K828,'Ref. Chile'!K828)-1,"")</f>
        <v>1272</v>
      </c>
      <c r="AM829" s="7">
        <f>IFERROR(RANK('Ref. Chile'!L828,'Ref. Chile'!L:L,0)+COUNTIF('Ref. Chile'!$L$7:'Ref. Chile'!L828,'Ref. Chile'!L828)-1,"")</f>
        <v>822</v>
      </c>
      <c r="AN829" s="7">
        <f>IFERROR(RANK('Ref. Chile'!M828,'Ref. Chile'!M:M,0)+COUNTIF('Ref. Chile'!$M$7:'Ref. Chile'!M828,'Ref. Chile'!M828)-1,"")</f>
        <v>760</v>
      </c>
      <c r="AO829" s="7">
        <f>IFERROR(RANK('Ref. Chile'!H828,'Ref. Chile'!H:H,1)+COUNTIF('Ref. Chile'!$H$7:'Ref. Chile'!H828,'Ref. Chile'!H828)-1,"")</f>
        <v>1518</v>
      </c>
      <c r="AP829" s="7">
        <f>IFERROR(RANK('Ref. Chile'!I828,'Ref. Chile'!I:I,1)+COUNTIF('Ref. Chile'!$I$7:'Ref. Chile'!I828,'Ref. Chile'!I828)-1,"")</f>
        <v>1896</v>
      </c>
      <c r="AQ829" s="7">
        <f>IFERROR(RANK('Ref. Chile'!J828,'Ref. Chile'!J:J,1)+COUNTIF('Ref. Chile'!$J$7:'Ref. Chile'!J828,'Ref. Chile'!J828)-1,"")</f>
        <v>1189</v>
      </c>
    </row>
    <row r="830" spans="31:43" ht="17.25" customHeight="1" x14ac:dyDescent="0.3">
      <c r="AE830" s="5" t="s">
        <v>825</v>
      </c>
      <c r="AF830" s="5" t="s">
        <v>3908</v>
      </c>
      <c r="AG830" s="6" t="s">
        <v>3060</v>
      </c>
      <c r="AH830" s="6" t="s">
        <v>4096</v>
      </c>
      <c r="AI830" s="7">
        <f>IFERROR(RANK('Ref. Chile'!H829,'Ref. Chile'!H:H,0)+COUNTIF('Ref. Chile'!$H$7:'Ref. Chile'!H829,'Ref. Chile'!H829)-1,"")</f>
        <v>1214</v>
      </c>
      <c r="AJ830" s="7">
        <f>IFERROR(RANK('Ref. Chile'!I829,'Ref. Chile'!I:I,0)+COUNTIF('Ref. Chile'!$I$7:'Ref. Chile'!I829,'Ref. Chile'!I829)-1,"")</f>
        <v>129</v>
      </c>
      <c r="AK830" s="7">
        <f>IFERROR(RANK('Ref. Chile'!J829,'Ref. Chile'!J:J,0)+COUNTIF('Ref. Chile'!$J$7:'Ref. Chile'!J829,'Ref. Chile'!J829)-1,"")</f>
        <v>798</v>
      </c>
      <c r="AL830" s="7">
        <f>IFERROR(RANK('Ref. Chile'!K829,'Ref. Chile'!K:K,0)+COUNTIF('Ref. Chile'!$K$7:'Ref. Chile'!K829,'Ref. Chile'!K829)-1,"")</f>
        <v>519</v>
      </c>
      <c r="AM830" s="7">
        <f>IFERROR(RANK('Ref. Chile'!L829,'Ref. Chile'!L:L,0)+COUNTIF('Ref. Chile'!$L$7:'Ref. Chile'!L829,'Ref. Chile'!L829)-1,"")</f>
        <v>674</v>
      </c>
      <c r="AN830" s="7">
        <f>IFERROR(RANK('Ref. Chile'!M829,'Ref. Chile'!M:M,0)+COUNTIF('Ref. Chile'!$M$7:'Ref. Chile'!M829,'Ref. Chile'!M829)-1,"")</f>
        <v>354</v>
      </c>
      <c r="AO830" s="7">
        <f>IFERROR(RANK('Ref. Chile'!H829,'Ref. Chile'!H:H,1)+COUNTIF('Ref. Chile'!$H$7:'Ref. Chile'!H829,'Ref. Chile'!H829)-1,"")</f>
        <v>1589</v>
      </c>
      <c r="AP830" s="7">
        <f>IFERROR(RANK('Ref. Chile'!I829,'Ref. Chile'!I:I,1)+COUNTIF('Ref. Chile'!$I$7:'Ref. Chile'!I829,'Ref. Chile'!I829)-1,"")</f>
        <v>2624</v>
      </c>
      <c r="AQ830" s="7">
        <f>IFERROR(RANK('Ref. Chile'!J829,'Ref. Chile'!J:J,1)+COUNTIF('Ref. Chile'!$J$7:'Ref. Chile'!J829,'Ref. Chile'!J829)-1,"")</f>
        <v>1772</v>
      </c>
    </row>
    <row r="831" spans="31:43" ht="17.25" customHeight="1" x14ac:dyDescent="0.3">
      <c r="AE831" s="5" t="s">
        <v>826</v>
      </c>
      <c r="AF831" s="5" t="s">
        <v>3909</v>
      </c>
      <c r="AG831" s="6" t="s">
        <v>3060</v>
      </c>
      <c r="AH831" s="6" t="s">
        <v>4097</v>
      </c>
      <c r="AI831" s="7">
        <f>IFERROR(RANK('Ref. Chile'!H830,'Ref. Chile'!H:H,0)+COUNTIF('Ref. Chile'!$H$7:'Ref. Chile'!H830,'Ref. Chile'!H830)-1,"")</f>
        <v>1222</v>
      </c>
      <c r="AJ831" s="7">
        <f>IFERROR(RANK('Ref. Chile'!I830,'Ref. Chile'!I:I,0)+COUNTIF('Ref. Chile'!$I$7:'Ref. Chile'!I830,'Ref. Chile'!I830)-1,"")</f>
        <v>145</v>
      </c>
      <c r="AK831" s="7">
        <f>IFERROR(RANK('Ref. Chile'!J830,'Ref. Chile'!J:J,0)+COUNTIF('Ref. Chile'!$J$7:'Ref. Chile'!J830,'Ref. Chile'!J830)-1,"")</f>
        <v>817</v>
      </c>
      <c r="AL831" s="7">
        <f>IFERROR(RANK('Ref. Chile'!K830,'Ref. Chile'!K:K,0)+COUNTIF('Ref. Chile'!$K$7:'Ref. Chile'!K830,'Ref. Chile'!K830)-1,"")</f>
        <v>534</v>
      </c>
      <c r="AM831" s="7">
        <f>IFERROR(RANK('Ref. Chile'!L830,'Ref. Chile'!L:L,0)+COUNTIF('Ref. Chile'!$L$7:'Ref. Chile'!L830,'Ref. Chile'!L830)-1,"")</f>
        <v>680</v>
      </c>
      <c r="AN831" s="7">
        <f>IFERROR(RANK('Ref. Chile'!M830,'Ref. Chile'!M:M,0)+COUNTIF('Ref. Chile'!$M$7:'Ref. Chile'!M830,'Ref. Chile'!M830)-1,"")</f>
        <v>373</v>
      </c>
      <c r="AO831" s="7">
        <f>IFERROR(RANK('Ref. Chile'!H830,'Ref. Chile'!H:H,1)+COUNTIF('Ref. Chile'!$H$7:'Ref. Chile'!H830,'Ref. Chile'!H830)-1,"")</f>
        <v>1581</v>
      </c>
      <c r="AP831" s="7">
        <f>IFERROR(RANK('Ref. Chile'!I830,'Ref. Chile'!I:I,1)+COUNTIF('Ref. Chile'!$I$7:'Ref. Chile'!I830,'Ref. Chile'!I830)-1,"")</f>
        <v>2608</v>
      </c>
      <c r="AQ831" s="7">
        <f>IFERROR(RANK('Ref. Chile'!J830,'Ref. Chile'!J:J,1)+COUNTIF('Ref. Chile'!$J$7:'Ref. Chile'!J830,'Ref. Chile'!J830)-1,"")</f>
        <v>1753</v>
      </c>
    </row>
    <row r="832" spans="31:43" ht="17.25" customHeight="1" x14ac:dyDescent="0.3">
      <c r="AE832" s="5" t="s">
        <v>827</v>
      </c>
      <c r="AF832" s="5" t="s">
        <v>3910</v>
      </c>
      <c r="AG832" s="6" t="s">
        <v>3060</v>
      </c>
      <c r="AH832" s="6" t="s">
        <v>4117</v>
      </c>
      <c r="AI832" s="7">
        <f>IFERROR(RANK('Ref. Chile'!H831,'Ref. Chile'!H:H,0)+COUNTIF('Ref. Chile'!$H$7:'Ref. Chile'!H831,'Ref. Chile'!H831)-1,"")</f>
        <v>1219</v>
      </c>
      <c r="AJ832" s="7">
        <f>IFERROR(RANK('Ref. Chile'!I831,'Ref. Chile'!I:I,0)+COUNTIF('Ref. Chile'!$I$7:'Ref. Chile'!I831,'Ref. Chile'!I831)-1,"")</f>
        <v>133</v>
      </c>
      <c r="AK832" s="7">
        <f>IFERROR(RANK('Ref. Chile'!J831,'Ref. Chile'!J:J,0)+COUNTIF('Ref. Chile'!$J$7:'Ref. Chile'!J831,'Ref. Chile'!J831)-1,"")</f>
        <v>803</v>
      </c>
      <c r="AL832" s="7">
        <f>IFERROR(RANK('Ref. Chile'!K831,'Ref. Chile'!K:K,0)+COUNTIF('Ref. Chile'!$K$7:'Ref. Chile'!K831,'Ref. Chile'!K831)-1,"")</f>
        <v>526</v>
      </c>
      <c r="AM832" s="7">
        <f>IFERROR(RANK('Ref. Chile'!L831,'Ref. Chile'!L:L,0)+COUNTIF('Ref. Chile'!$L$7:'Ref. Chile'!L831,'Ref. Chile'!L831)-1,"")</f>
        <v>675</v>
      </c>
      <c r="AN832" s="7">
        <f>IFERROR(RANK('Ref. Chile'!M831,'Ref. Chile'!M:M,0)+COUNTIF('Ref. Chile'!$M$7:'Ref. Chile'!M831,'Ref. Chile'!M831)-1,"")</f>
        <v>357</v>
      </c>
      <c r="AO832" s="7">
        <f>IFERROR(RANK('Ref. Chile'!H831,'Ref. Chile'!H:H,1)+COUNTIF('Ref. Chile'!$H$7:'Ref. Chile'!H831,'Ref. Chile'!H831)-1,"")</f>
        <v>1584</v>
      </c>
      <c r="AP832" s="7">
        <f>IFERROR(RANK('Ref. Chile'!I831,'Ref. Chile'!I:I,1)+COUNTIF('Ref. Chile'!$I$7:'Ref. Chile'!I831,'Ref. Chile'!I831)-1,"")</f>
        <v>2620</v>
      </c>
      <c r="AQ832" s="7">
        <f>IFERROR(RANK('Ref. Chile'!J831,'Ref. Chile'!J:J,1)+COUNTIF('Ref. Chile'!$J$7:'Ref. Chile'!J831,'Ref. Chile'!J831)-1,"")</f>
        <v>1767</v>
      </c>
    </row>
    <row r="833" spans="31:43" ht="17.25" customHeight="1" x14ac:dyDescent="0.3">
      <c r="AE833" s="5" t="s">
        <v>828</v>
      </c>
      <c r="AF833" s="5" t="s">
        <v>3911</v>
      </c>
      <c r="AG833" s="6" t="s">
        <v>3061</v>
      </c>
      <c r="AH833" s="6" t="s">
        <v>4092</v>
      </c>
      <c r="AI833" s="7">
        <f>IFERROR(RANK('Ref. Chile'!H832,'Ref. Chile'!H:H,0)+COUNTIF('Ref. Chile'!$H$7:'Ref. Chile'!H832,'Ref. Chile'!H832)-1,"")</f>
        <v>1949</v>
      </c>
      <c r="AJ833" s="7">
        <f>IFERROR(RANK('Ref. Chile'!I832,'Ref. Chile'!I:I,0)+COUNTIF('Ref. Chile'!$I$7:'Ref. Chile'!I832,'Ref. Chile'!I832)-1,"")</f>
        <v>1317</v>
      </c>
      <c r="AK833" s="7">
        <f>IFERROR(RANK('Ref. Chile'!J832,'Ref. Chile'!J:J,0)+COUNTIF('Ref. Chile'!$J$7:'Ref. Chile'!J832,'Ref. Chile'!J832)-1,"")</f>
        <v>2006</v>
      </c>
      <c r="AL833" s="7">
        <f>IFERROR(RANK('Ref. Chile'!K832,'Ref. Chile'!K:K,0)+COUNTIF('Ref. Chile'!$K$7:'Ref. Chile'!K832,'Ref. Chile'!K832)-1,"")</f>
        <v>1716</v>
      </c>
      <c r="AM833" s="7">
        <f>IFERROR(RANK('Ref. Chile'!L832,'Ref. Chile'!L:L,0)+COUNTIF('Ref. Chile'!$L$7:'Ref. Chile'!L832,'Ref. Chile'!L832)-1,"")</f>
        <v>1391</v>
      </c>
      <c r="AN833" s="7">
        <f>IFERROR(RANK('Ref. Chile'!M832,'Ref. Chile'!M:M,0)+COUNTIF('Ref. Chile'!$M$7:'Ref. Chile'!M832,'Ref. Chile'!M832)-1,"")</f>
        <v>1938</v>
      </c>
      <c r="AO833" s="7">
        <f>IFERROR(RANK('Ref. Chile'!H832,'Ref. Chile'!H:H,1)+COUNTIF('Ref. Chile'!$H$7:'Ref. Chile'!H832,'Ref. Chile'!H832)-1,"")</f>
        <v>854</v>
      </c>
      <c r="AP833" s="7">
        <f>IFERROR(RANK('Ref. Chile'!I832,'Ref. Chile'!I:I,1)+COUNTIF('Ref. Chile'!$I$7:'Ref. Chile'!I832,'Ref. Chile'!I832)-1,"")</f>
        <v>1436</v>
      </c>
      <c r="AQ833" s="7">
        <f>IFERROR(RANK('Ref. Chile'!J832,'Ref. Chile'!J:J,1)+COUNTIF('Ref. Chile'!$J$7:'Ref. Chile'!J832,'Ref. Chile'!J832)-1,"")</f>
        <v>564</v>
      </c>
    </row>
    <row r="834" spans="31:43" ht="17.25" customHeight="1" x14ac:dyDescent="0.3">
      <c r="AE834" s="5" t="s">
        <v>829</v>
      </c>
      <c r="AF834" s="5" t="s">
        <v>3912</v>
      </c>
      <c r="AG834" s="6" t="s">
        <v>3061</v>
      </c>
      <c r="AH834" s="6" t="s">
        <v>4088</v>
      </c>
      <c r="AI834" s="7">
        <f>IFERROR(RANK('Ref. Chile'!H833,'Ref. Chile'!H:H,0)+COUNTIF('Ref. Chile'!$H$7:'Ref. Chile'!H833,'Ref. Chile'!H833)-1,"")</f>
        <v>1945</v>
      </c>
      <c r="AJ834" s="7">
        <f>IFERROR(RANK('Ref. Chile'!I833,'Ref. Chile'!I:I,0)+COUNTIF('Ref. Chile'!$I$7:'Ref. Chile'!I833,'Ref. Chile'!I833)-1,"")</f>
        <v>1306</v>
      </c>
      <c r="AK834" s="7">
        <f>IFERROR(RANK('Ref. Chile'!J833,'Ref. Chile'!J:J,0)+COUNTIF('Ref. Chile'!$J$7:'Ref. Chile'!J833,'Ref. Chile'!J833)-1,"")</f>
        <v>1987</v>
      </c>
      <c r="AL834" s="7">
        <f>IFERROR(RANK('Ref. Chile'!K833,'Ref. Chile'!K:K,0)+COUNTIF('Ref. Chile'!$K$7:'Ref. Chile'!K833,'Ref. Chile'!K833)-1,"")</f>
        <v>1713</v>
      </c>
      <c r="AM834" s="7">
        <f>IFERROR(RANK('Ref. Chile'!L833,'Ref. Chile'!L:L,0)+COUNTIF('Ref. Chile'!$L$7:'Ref. Chile'!L833,'Ref. Chile'!L833)-1,"")</f>
        <v>1378</v>
      </c>
      <c r="AN834" s="7">
        <f>IFERROR(RANK('Ref. Chile'!M833,'Ref. Chile'!M:M,0)+COUNTIF('Ref. Chile'!$M$7:'Ref. Chile'!M833,'Ref. Chile'!M833)-1,"")</f>
        <v>1901</v>
      </c>
      <c r="AO834" s="7">
        <f>IFERROR(RANK('Ref. Chile'!H833,'Ref. Chile'!H:H,1)+COUNTIF('Ref. Chile'!$H$7:'Ref. Chile'!H833,'Ref. Chile'!H833)-1,"")</f>
        <v>858</v>
      </c>
      <c r="AP834" s="7">
        <f>IFERROR(RANK('Ref. Chile'!I833,'Ref. Chile'!I:I,1)+COUNTIF('Ref. Chile'!$I$7:'Ref. Chile'!I833,'Ref. Chile'!I833)-1,"")</f>
        <v>1447</v>
      </c>
      <c r="AQ834" s="7">
        <f>IFERROR(RANK('Ref. Chile'!J833,'Ref. Chile'!J:J,1)+COUNTIF('Ref. Chile'!$J$7:'Ref. Chile'!J833,'Ref. Chile'!J833)-1,"")</f>
        <v>583</v>
      </c>
    </row>
    <row r="835" spans="31:43" ht="17.25" customHeight="1" x14ac:dyDescent="0.3">
      <c r="AE835" s="5" t="s">
        <v>830</v>
      </c>
      <c r="AF835" s="5" t="s">
        <v>3913</v>
      </c>
      <c r="AG835" s="6" t="s">
        <v>3061</v>
      </c>
      <c r="AH835" s="6" t="s">
        <v>4104</v>
      </c>
      <c r="AI835" s="7">
        <f>IFERROR(RANK('Ref. Chile'!H834,'Ref. Chile'!H:H,0)+COUNTIF('Ref. Chile'!$H$7:'Ref. Chile'!H834,'Ref. Chile'!H834)-1,"")</f>
        <v>1948</v>
      </c>
      <c r="AJ835" s="7">
        <f>IFERROR(RANK('Ref. Chile'!I834,'Ref. Chile'!I:I,0)+COUNTIF('Ref. Chile'!$I$7:'Ref. Chile'!I834,'Ref. Chile'!I834)-1,"")</f>
        <v>1313</v>
      </c>
      <c r="AK835" s="7">
        <f>IFERROR(RANK('Ref. Chile'!J834,'Ref. Chile'!J:J,0)+COUNTIF('Ref. Chile'!$J$7:'Ref. Chile'!J834,'Ref. Chile'!J834)-1,"")</f>
        <v>2000</v>
      </c>
      <c r="AL835" s="7">
        <f>IFERROR(RANK('Ref. Chile'!K834,'Ref. Chile'!K:K,0)+COUNTIF('Ref. Chile'!$K$7:'Ref. Chile'!K834,'Ref. Chile'!K834)-1,"")</f>
        <v>1715</v>
      </c>
      <c r="AM835" s="7">
        <f>IFERROR(RANK('Ref. Chile'!L834,'Ref. Chile'!L:L,0)+COUNTIF('Ref. Chile'!$L$7:'Ref. Chile'!L834,'Ref. Chile'!L834)-1,"")</f>
        <v>1387</v>
      </c>
      <c r="AN835" s="7">
        <f>IFERROR(RANK('Ref. Chile'!M834,'Ref. Chile'!M:M,0)+COUNTIF('Ref. Chile'!$M$7:'Ref. Chile'!M834,'Ref. Chile'!M834)-1,"")</f>
        <v>1923</v>
      </c>
      <c r="AO835" s="7">
        <f>IFERROR(RANK('Ref. Chile'!H834,'Ref. Chile'!H:H,1)+COUNTIF('Ref. Chile'!$H$7:'Ref. Chile'!H834,'Ref. Chile'!H834)-1,"")</f>
        <v>855</v>
      </c>
      <c r="AP835" s="7">
        <f>IFERROR(RANK('Ref. Chile'!I834,'Ref. Chile'!I:I,1)+COUNTIF('Ref. Chile'!$I$7:'Ref. Chile'!I834,'Ref. Chile'!I834)-1,"")</f>
        <v>1440</v>
      </c>
      <c r="AQ835" s="7">
        <f>IFERROR(RANK('Ref. Chile'!J834,'Ref. Chile'!J:J,1)+COUNTIF('Ref. Chile'!$J$7:'Ref. Chile'!J834,'Ref. Chile'!J834)-1,"")</f>
        <v>570</v>
      </c>
    </row>
    <row r="836" spans="31:43" ht="17.25" customHeight="1" x14ac:dyDescent="0.3">
      <c r="AE836" s="5" t="s">
        <v>831</v>
      </c>
      <c r="AF836" s="5" t="s">
        <v>3914</v>
      </c>
      <c r="AG836" s="6" t="s">
        <v>3061</v>
      </c>
      <c r="AH836" s="6" t="s">
        <v>4113</v>
      </c>
      <c r="AI836" s="7">
        <f>IFERROR(RANK('Ref. Chile'!H835,'Ref. Chile'!H:H,0)+COUNTIF('Ref. Chile'!$H$7:'Ref. Chile'!H835,'Ref. Chile'!H835)-1,"")</f>
        <v>1953</v>
      </c>
      <c r="AJ836" s="7">
        <f>IFERROR(RANK('Ref. Chile'!I835,'Ref. Chile'!I:I,0)+COUNTIF('Ref. Chile'!$I$7:'Ref. Chile'!I835,'Ref. Chile'!I835)-1,"")</f>
        <v>1329</v>
      </c>
      <c r="AK836" s="7">
        <f>IFERROR(RANK('Ref. Chile'!J835,'Ref. Chile'!J:J,0)+COUNTIF('Ref. Chile'!$J$7:'Ref. Chile'!J835,'Ref. Chile'!J835)-1,"")</f>
        <v>2027</v>
      </c>
      <c r="AL836" s="7">
        <f>IFERROR(RANK('Ref. Chile'!K835,'Ref. Chile'!K:K,0)+COUNTIF('Ref. Chile'!$K$7:'Ref. Chile'!K835,'Ref. Chile'!K835)-1,"")</f>
        <v>1719</v>
      </c>
      <c r="AM836" s="7">
        <f>IFERROR(RANK('Ref. Chile'!L835,'Ref. Chile'!L:L,0)+COUNTIF('Ref. Chile'!$L$7:'Ref. Chile'!L835,'Ref. Chile'!L835)-1,"")</f>
        <v>1406</v>
      </c>
      <c r="AN836" s="7">
        <f>IFERROR(RANK('Ref. Chile'!M835,'Ref. Chile'!M:M,0)+COUNTIF('Ref. Chile'!$M$7:'Ref. Chile'!M835,'Ref. Chile'!M835)-1,"")</f>
        <v>1972</v>
      </c>
      <c r="AO836" s="7">
        <f>IFERROR(RANK('Ref. Chile'!H835,'Ref. Chile'!H:H,1)+COUNTIF('Ref. Chile'!$H$7:'Ref. Chile'!H835,'Ref. Chile'!H835)-1,"")</f>
        <v>850</v>
      </c>
      <c r="AP836" s="7">
        <f>IFERROR(RANK('Ref. Chile'!I835,'Ref. Chile'!I:I,1)+COUNTIF('Ref. Chile'!$I$7:'Ref. Chile'!I835,'Ref. Chile'!I835)-1,"")</f>
        <v>1424</v>
      </c>
      <c r="AQ836" s="7">
        <f>IFERROR(RANK('Ref. Chile'!J835,'Ref. Chile'!J:J,1)+COUNTIF('Ref. Chile'!$J$7:'Ref. Chile'!J835,'Ref. Chile'!J835)-1,"")</f>
        <v>543</v>
      </c>
    </row>
    <row r="837" spans="31:43" ht="17.25" customHeight="1" x14ac:dyDescent="0.3">
      <c r="AE837" s="5" t="s">
        <v>832</v>
      </c>
      <c r="AF837" s="5" t="s">
        <v>3915</v>
      </c>
      <c r="AG837" s="6" t="s">
        <v>3062</v>
      </c>
      <c r="AH837" s="6" t="s">
        <v>4092</v>
      </c>
      <c r="AI837" s="7">
        <f>IFERROR(RANK('Ref. Chile'!H836,'Ref. Chile'!H:H,0)+COUNTIF('Ref. Chile'!$H$7:'Ref. Chile'!H836,'Ref. Chile'!H836)-1,"")</f>
        <v>218</v>
      </c>
      <c r="AJ837" s="7">
        <f>IFERROR(RANK('Ref. Chile'!I836,'Ref. Chile'!I:I,0)+COUNTIF('Ref. Chile'!$I$7:'Ref. Chile'!I836,'Ref. Chile'!I836)-1,"")</f>
        <v>1654</v>
      </c>
      <c r="AK837" s="7">
        <f>IFERROR(RANK('Ref. Chile'!J836,'Ref. Chile'!J:J,0)+COUNTIF('Ref. Chile'!$J$7:'Ref. Chile'!J836,'Ref. Chile'!J836)-1,"")</f>
        <v>1681</v>
      </c>
      <c r="AL837" s="7">
        <f>IFERROR(RANK('Ref. Chile'!K836,'Ref. Chile'!K:K,0)+COUNTIF('Ref. Chile'!$K$7:'Ref. Chile'!K836,'Ref. Chile'!K836)-1,"")</f>
        <v>195</v>
      </c>
      <c r="AM837" s="7">
        <f>IFERROR(RANK('Ref. Chile'!L836,'Ref. Chile'!L:L,0)+COUNTIF('Ref. Chile'!$L$7:'Ref. Chile'!L836,'Ref. Chile'!L836)-1,"")</f>
        <v>1494</v>
      </c>
      <c r="AN837" s="7">
        <f>IFERROR(RANK('Ref. Chile'!M836,'Ref. Chile'!M:M,0)+COUNTIF('Ref. Chile'!$M$7:'Ref. Chile'!M836,'Ref. Chile'!M836)-1,"")</f>
        <v>1545</v>
      </c>
      <c r="AO837" s="7">
        <f>IFERROR(RANK('Ref. Chile'!H836,'Ref. Chile'!H:H,1)+COUNTIF('Ref. Chile'!$H$7:'Ref. Chile'!H836,'Ref. Chile'!H836)-1,"")</f>
        <v>2585</v>
      </c>
      <c r="AP837" s="7">
        <f>IFERROR(RANK('Ref. Chile'!I836,'Ref. Chile'!I:I,1)+COUNTIF('Ref. Chile'!$I$7:'Ref. Chile'!I836,'Ref. Chile'!I836)-1,"")</f>
        <v>1099</v>
      </c>
      <c r="AQ837" s="7">
        <f>IFERROR(RANK('Ref. Chile'!J836,'Ref. Chile'!J:J,1)+COUNTIF('Ref. Chile'!$J$7:'Ref. Chile'!J836,'Ref. Chile'!J836)-1,"")</f>
        <v>877</v>
      </c>
    </row>
    <row r="838" spans="31:43" ht="17.25" customHeight="1" x14ac:dyDescent="0.3">
      <c r="AE838" s="5" t="s">
        <v>833</v>
      </c>
      <c r="AF838" s="5" t="s">
        <v>3916</v>
      </c>
      <c r="AG838" s="6" t="s">
        <v>3062</v>
      </c>
      <c r="AH838" s="6" t="s">
        <v>4088</v>
      </c>
      <c r="AI838" s="7">
        <f>IFERROR(RANK('Ref. Chile'!H837,'Ref. Chile'!H:H,0)+COUNTIF('Ref. Chile'!$H$7:'Ref. Chile'!H837,'Ref. Chile'!H837)-1,"")</f>
        <v>214</v>
      </c>
      <c r="AJ838" s="7">
        <f>IFERROR(RANK('Ref. Chile'!I837,'Ref. Chile'!I:I,0)+COUNTIF('Ref. Chile'!$I$7:'Ref. Chile'!I837,'Ref. Chile'!I837)-1,"")</f>
        <v>1631</v>
      </c>
      <c r="AK838" s="7">
        <f>IFERROR(RANK('Ref. Chile'!J837,'Ref. Chile'!J:J,0)+COUNTIF('Ref. Chile'!$J$7:'Ref. Chile'!J837,'Ref. Chile'!J837)-1,"")</f>
        <v>1681</v>
      </c>
      <c r="AL838" s="7">
        <f>IFERROR(RANK('Ref. Chile'!K837,'Ref. Chile'!K:K,0)+COUNTIF('Ref. Chile'!$K$7:'Ref. Chile'!K837,'Ref. Chile'!K837)-1,"")</f>
        <v>191</v>
      </c>
      <c r="AM838" s="7">
        <f>IFERROR(RANK('Ref. Chile'!L837,'Ref. Chile'!L:L,0)+COUNTIF('Ref. Chile'!$L$7:'Ref. Chile'!L837,'Ref. Chile'!L837)-1,"")</f>
        <v>1485</v>
      </c>
      <c r="AN838" s="7">
        <f>IFERROR(RANK('Ref. Chile'!M837,'Ref. Chile'!M:M,0)+COUNTIF('Ref. Chile'!$M$7:'Ref. Chile'!M837,'Ref. Chile'!M837)-1,"")</f>
        <v>1545</v>
      </c>
      <c r="AO838" s="7">
        <f>IFERROR(RANK('Ref. Chile'!H837,'Ref. Chile'!H:H,1)+COUNTIF('Ref. Chile'!$H$7:'Ref. Chile'!H837,'Ref. Chile'!H837)-1,"")</f>
        <v>2589</v>
      </c>
      <c r="AP838" s="7">
        <f>IFERROR(RANK('Ref. Chile'!I837,'Ref. Chile'!I:I,1)+COUNTIF('Ref. Chile'!$I$7:'Ref. Chile'!I837,'Ref. Chile'!I837)-1,"")</f>
        <v>1122</v>
      </c>
      <c r="AQ838" s="7">
        <f>IFERROR(RANK('Ref. Chile'!J837,'Ref. Chile'!J:J,1)+COUNTIF('Ref. Chile'!$J$7:'Ref. Chile'!J837,'Ref. Chile'!J837)-1,"")</f>
        <v>877</v>
      </c>
    </row>
    <row r="839" spans="31:43" ht="17.25" customHeight="1" x14ac:dyDescent="0.3">
      <c r="AE839" s="5" t="s">
        <v>834</v>
      </c>
      <c r="AF839" s="5" t="s">
        <v>3917</v>
      </c>
      <c r="AG839" s="6" t="s">
        <v>3062</v>
      </c>
      <c r="AH839" s="6" t="s">
        <v>4173</v>
      </c>
      <c r="AI839" s="7">
        <f>IFERROR(RANK('Ref. Chile'!H838,'Ref. Chile'!H:H,0)+COUNTIF('Ref. Chile'!$H$7:'Ref. Chile'!H838,'Ref. Chile'!H838)-1,"")</f>
        <v>212</v>
      </c>
      <c r="AJ839" s="7">
        <f>IFERROR(RANK('Ref. Chile'!I838,'Ref. Chile'!I:I,0)+COUNTIF('Ref. Chile'!$I$7:'Ref. Chile'!I838,'Ref. Chile'!I838)-1,"")</f>
        <v>1608</v>
      </c>
      <c r="AK839" s="7">
        <f>IFERROR(RANK('Ref. Chile'!J838,'Ref. Chile'!J:J,0)+COUNTIF('Ref. Chile'!$J$7:'Ref. Chile'!J838,'Ref. Chile'!J838)-1,"")</f>
        <v>1681</v>
      </c>
      <c r="AL839" s="7">
        <f>IFERROR(RANK('Ref. Chile'!K838,'Ref. Chile'!K:K,0)+COUNTIF('Ref. Chile'!$K$7:'Ref. Chile'!K838,'Ref. Chile'!K838)-1,"")</f>
        <v>188</v>
      </c>
      <c r="AM839" s="7">
        <f>IFERROR(RANK('Ref. Chile'!L838,'Ref. Chile'!L:L,0)+COUNTIF('Ref. Chile'!$L$7:'Ref. Chile'!L838,'Ref. Chile'!L838)-1,"")</f>
        <v>1481</v>
      </c>
      <c r="AN839" s="7">
        <f>IFERROR(RANK('Ref. Chile'!M838,'Ref. Chile'!M:M,0)+COUNTIF('Ref. Chile'!$M$7:'Ref. Chile'!M838,'Ref. Chile'!M838)-1,"")</f>
        <v>1545</v>
      </c>
      <c r="AO839" s="7">
        <f>IFERROR(RANK('Ref. Chile'!H838,'Ref. Chile'!H:H,1)+COUNTIF('Ref. Chile'!$H$7:'Ref. Chile'!H838,'Ref. Chile'!H838)-1,"")</f>
        <v>2591</v>
      </c>
      <c r="AP839" s="7">
        <f>IFERROR(RANK('Ref. Chile'!I838,'Ref. Chile'!I:I,1)+COUNTIF('Ref. Chile'!$I$7:'Ref. Chile'!I838,'Ref. Chile'!I838)-1,"")</f>
        <v>1145</v>
      </c>
      <c r="AQ839" s="7">
        <f>IFERROR(RANK('Ref. Chile'!J838,'Ref. Chile'!J:J,1)+COUNTIF('Ref. Chile'!$J$7:'Ref. Chile'!J838,'Ref. Chile'!J838)-1,"")</f>
        <v>877</v>
      </c>
    </row>
    <row r="840" spans="31:43" ht="17.25" customHeight="1" x14ac:dyDescent="0.3">
      <c r="AE840" s="5" t="s">
        <v>835</v>
      </c>
      <c r="AF840" s="5" t="s">
        <v>3918</v>
      </c>
      <c r="AG840" s="6" t="s">
        <v>3062</v>
      </c>
      <c r="AH840" s="6" t="s">
        <v>4096</v>
      </c>
      <c r="AI840" s="7">
        <f>IFERROR(RANK('Ref. Chile'!H839,'Ref. Chile'!H:H,0)+COUNTIF('Ref. Chile'!$H$7:'Ref. Chile'!H839,'Ref. Chile'!H839)-1,"")</f>
        <v>217</v>
      </c>
      <c r="AJ840" s="7">
        <f>IFERROR(RANK('Ref. Chile'!I839,'Ref. Chile'!I:I,0)+COUNTIF('Ref. Chile'!$I$7:'Ref. Chile'!I839,'Ref. Chile'!I839)-1,"")</f>
        <v>1638</v>
      </c>
      <c r="AK840" s="7">
        <f>IFERROR(RANK('Ref. Chile'!J839,'Ref. Chile'!J:J,0)+COUNTIF('Ref. Chile'!$J$7:'Ref. Chile'!J839,'Ref. Chile'!J839)-1,"")</f>
        <v>1681</v>
      </c>
      <c r="AL840" s="7">
        <f>IFERROR(RANK('Ref. Chile'!K839,'Ref. Chile'!K:K,0)+COUNTIF('Ref. Chile'!$K$7:'Ref. Chile'!K839,'Ref. Chile'!K839)-1,"")</f>
        <v>192</v>
      </c>
      <c r="AM840" s="7">
        <f>IFERROR(RANK('Ref. Chile'!L839,'Ref. Chile'!L:L,0)+COUNTIF('Ref. Chile'!$L$7:'Ref. Chile'!L839,'Ref. Chile'!L839)-1,"")</f>
        <v>1488</v>
      </c>
      <c r="AN840" s="7">
        <f>IFERROR(RANK('Ref. Chile'!M839,'Ref. Chile'!M:M,0)+COUNTIF('Ref. Chile'!$M$7:'Ref. Chile'!M839,'Ref. Chile'!M839)-1,"")</f>
        <v>1545</v>
      </c>
      <c r="AO840" s="7">
        <f>IFERROR(RANK('Ref. Chile'!H839,'Ref. Chile'!H:H,1)+COUNTIF('Ref. Chile'!$H$7:'Ref. Chile'!H839,'Ref. Chile'!H839)-1,"")</f>
        <v>2586</v>
      </c>
      <c r="AP840" s="7">
        <f>IFERROR(RANK('Ref. Chile'!I839,'Ref. Chile'!I:I,1)+COUNTIF('Ref. Chile'!$I$7:'Ref. Chile'!I839,'Ref. Chile'!I839)-1,"")</f>
        <v>1115</v>
      </c>
      <c r="AQ840" s="7">
        <f>IFERROR(RANK('Ref. Chile'!J839,'Ref. Chile'!J:J,1)+COUNTIF('Ref. Chile'!$J$7:'Ref. Chile'!J839,'Ref. Chile'!J839)-1,"")</f>
        <v>877</v>
      </c>
    </row>
    <row r="841" spans="31:43" ht="17.25" customHeight="1" x14ac:dyDescent="0.3">
      <c r="AE841" s="5" t="s">
        <v>836</v>
      </c>
      <c r="AF841" s="5" t="s">
        <v>3919</v>
      </c>
      <c r="AG841" s="6" t="s">
        <v>3062</v>
      </c>
      <c r="AH841" s="6" t="s">
        <v>4108</v>
      </c>
      <c r="AI841" s="7">
        <f>IFERROR(RANK('Ref. Chile'!H840,'Ref. Chile'!H:H,0)+COUNTIF('Ref. Chile'!$H$7:'Ref. Chile'!H840,'Ref. Chile'!H840)-1,"")</f>
        <v>215</v>
      </c>
      <c r="AJ841" s="7">
        <f>IFERROR(RANK('Ref. Chile'!I840,'Ref. Chile'!I:I,0)+COUNTIF('Ref. Chile'!$I$7:'Ref. Chile'!I840,'Ref. Chile'!I840)-1,"")</f>
        <v>1622</v>
      </c>
      <c r="AK841" s="7">
        <f>IFERROR(RANK('Ref. Chile'!J840,'Ref. Chile'!J:J,0)+COUNTIF('Ref. Chile'!$J$7:'Ref. Chile'!J840,'Ref. Chile'!J840)-1,"")</f>
        <v>1681</v>
      </c>
      <c r="AL841" s="7">
        <f>IFERROR(RANK('Ref. Chile'!K840,'Ref. Chile'!K:K,0)+COUNTIF('Ref. Chile'!$K$7:'Ref. Chile'!K840,'Ref. Chile'!K840)-1,"")</f>
        <v>190</v>
      </c>
      <c r="AM841" s="7">
        <f>IFERROR(RANK('Ref. Chile'!L840,'Ref. Chile'!L:L,0)+COUNTIF('Ref. Chile'!$L$7:'Ref. Chile'!L840,'Ref. Chile'!L840)-1,"")</f>
        <v>1483</v>
      </c>
      <c r="AN841" s="7">
        <f>IFERROR(RANK('Ref. Chile'!M840,'Ref. Chile'!M:M,0)+COUNTIF('Ref. Chile'!$M$7:'Ref. Chile'!M840,'Ref. Chile'!M840)-1,"")</f>
        <v>1545</v>
      </c>
      <c r="AO841" s="7">
        <f>IFERROR(RANK('Ref. Chile'!H840,'Ref. Chile'!H:H,1)+COUNTIF('Ref. Chile'!$H$7:'Ref. Chile'!H840,'Ref. Chile'!H840)-1,"")</f>
        <v>2588</v>
      </c>
      <c r="AP841" s="7">
        <f>IFERROR(RANK('Ref. Chile'!I840,'Ref. Chile'!I:I,1)+COUNTIF('Ref. Chile'!$I$7:'Ref. Chile'!I840,'Ref. Chile'!I840)-1,"")</f>
        <v>1131</v>
      </c>
      <c r="AQ841" s="7">
        <f>IFERROR(RANK('Ref. Chile'!J840,'Ref. Chile'!J:J,1)+COUNTIF('Ref. Chile'!$J$7:'Ref. Chile'!J840,'Ref. Chile'!J840)-1,"")</f>
        <v>877</v>
      </c>
    </row>
    <row r="842" spans="31:43" ht="17.25" customHeight="1" x14ac:dyDescent="0.3">
      <c r="AE842" s="5" t="s">
        <v>837</v>
      </c>
      <c r="AF842" s="5" t="s">
        <v>3920</v>
      </c>
      <c r="AG842" s="6" t="s">
        <v>3063</v>
      </c>
      <c r="AH842" s="6" t="s">
        <v>4092</v>
      </c>
      <c r="AI842" s="7">
        <f>IFERROR(RANK('Ref. Chile'!H841,'Ref. Chile'!H:H,0)+COUNTIF('Ref. Chile'!$H$7:'Ref. Chile'!H841,'Ref. Chile'!H841)-1,"")</f>
        <v>1931</v>
      </c>
      <c r="AJ842" s="7">
        <f>IFERROR(RANK('Ref. Chile'!I841,'Ref. Chile'!I:I,0)+COUNTIF('Ref. Chile'!$I$7:'Ref. Chile'!I841,'Ref. Chile'!I841)-1,"")</f>
        <v>2535</v>
      </c>
      <c r="AK842" s="7">
        <f>IFERROR(RANK('Ref. Chile'!J841,'Ref. Chile'!J:J,0)+COUNTIF('Ref. Chile'!$J$7:'Ref. Chile'!J841,'Ref. Chile'!J841)-1,"")</f>
        <v>2518</v>
      </c>
      <c r="AL842" s="7">
        <f>IFERROR(RANK('Ref. Chile'!K841,'Ref. Chile'!K:K,0)+COUNTIF('Ref. Chile'!$K$7:'Ref. Chile'!K841,'Ref. Chile'!K841)-1,"")</f>
        <v>2415</v>
      </c>
      <c r="AM842" s="7">
        <f>IFERROR(RANK('Ref. Chile'!L841,'Ref. Chile'!L:L,0)+COUNTIF('Ref. Chile'!$L$7:'Ref. Chile'!L841,'Ref. Chile'!L841)-1,"")</f>
        <v>2311</v>
      </c>
      <c r="AN842" s="7">
        <f>IFERROR(RANK('Ref. Chile'!M841,'Ref. Chile'!M:M,0)+COUNTIF('Ref. Chile'!$M$7:'Ref. Chile'!M841,'Ref. Chile'!M841)-1,"")</f>
        <v>2417</v>
      </c>
      <c r="AO842" s="7">
        <f>IFERROR(RANK('Ref. Chile'!H841,'Ref. Chile'!H:H,1)+COUNTIF('Ref. Chile'!$H$7:'Ref. Chile'!H841,'Ref. Chile'!H841)-1,"")</f>
        <v>872</v>
      </c>
      <c r="AP842" s="7">
        <f>IFERROR(RANK('Ref. Chile'!I841,'Ref. Chile'!I:I,1)+COUNTIF('Ref. Chile'!$I$7:'Ref. Chile'!I841,'Ref. Chile'!I841)-1,"")</f>
        <v>218</v>
      </c>
      <c r="AQ842" s="7">
        <f>IFERROR(RANK('Ref. Chile'!J841,'Ref. Chile'!J:J,1)+COUNTIF('Ref. Chile'!$J$7:'Ref. Chile'!J841,'Ref. Chile'!J841)-1,"")</f>
        <v>52</v>
      </c>
    </row>
    <row r="843" spans="31:43" ht="17.25" customHeight="1" x14ac:dyDescent="0.3">
      <c r="AE843" s="5" t="s">
        <v>838</v>
      </c>
      <c r="AF843" s="5" t="s">
        <v>3921</v>
      </c>
      <c r="AG843" s="6" t="s">
        <v>3063</v>
      </c>
      <c r="AH843" s="6" t="s">
        <v>4088</v>
      </c>
      <c r="AI843" s="7">
        <f>IFERROR(RANK('Ref. Chile'!H842,'Ref. Chile'!H:H,0)+COUNTIF('Ref. Chile'!$H$7:'Ref. Chile'!H842,'Ref. Chile'!H842)-1,"")</f>
        <v>1920</v>
      </c>
      <c r="AJ843" s="7">
        <f>IFERROR(RANK('Ref. Chile'!I842,'Ref. Chile'!I:I,0)+COUNTIF('Ref. Chile'!$I$7:'Ref. Chile'!I842,'Ref. Chile'!I842)-1,"")</f>
        <v>2528</v>
      </c>
      <c r="AK843" s="7">
        <f>IFERROR(RANK('Ref. Chile'!J842,'Ref. Chile'!J:J,0)+COUNTIF('Ref. Chile'!$J$7:'Ref. Chile'!J842,'Ref. Chile'!J842)-1,"")</f>
        <v>2462</v>
      </c>
      <c r="AL843" s="7">
        <f>IFERROR(RANK('Ref. Chile'!K842,'Ref. Chile'!K:K,0)+COUNTIF('Ref. Chile'!$K$7:'Ref. Chile'!K842,'Ref. Chile'!K842)-1,"")</f>
        <v>2410</v>
      </c>
      <c r="AM843" s="7">
        <f>IFERROR(RANK('Ref. Chile'!L842,'Ref. Chile'!L:L,0)+COUNTIF('Ref. Chile'!$L$7:'Ref. Chile'!L842,'Ref. Chile'!L842)-1,"")</f>
        <v>2250</v>
      </c>
      <c r="AN843" s="7">
        <f>IFERROR(RANK('Ref. Chile'!M842,'Ref. Chile'!M:M,0)+COUNTIF('Ref. Chile'!$M$7:'Ref. Chile'!M842,'Ref. Chile'!M842)-1,"")</f>
        <v>2377</v>
      </c>
      <c r="AO843" s="7">
        <f>IFERROR(RANK('Ref. Chile'!H842,'Ref. Chile'!H:H,1)+COUNTIF('Ref. Chile'!$H$7:'Ref. Chile'!H842,'Ref. Chile'!H842)-1,"")</f>
        <v>883</v>
      </c>
      <c r="AP843" s="7">
        <f>IFERROR(RANK('Ref. Chile'!I842,'Ref. Chile'!I:I,1)+COUNTIF('Ref. Chile'!$I$7:'Ref. Chile'!I842,'Ref. Chile'!I842)-1,"")</f>
        <v>225</v>
      </c>
      <c r="AQ843" s="7">
        <f>IFERROR(RANK('Ref. Chile'!J842,'Ref. Chile'!J:J,1)+COUNTIF('Ref. Chile'!$J$7:'Ref. Chile'!J842,'Ref. Chile'!J842)-1,"")</f>
        <v>108</v>
      </c>
    </row>
    <row r="844" spans="31:43" ht="17.25" customHeight="1" x14ac:dyDescent="0.3">
      <c r="AE844" s="5" t="s">
        <v>839</v>
      </c>
      <c r="AF844" s="5" t="s">
        <v>3922</v>
      </c>
      <c r="AG844" s="6" t="s">
        <v>3063</v>
      </c>
      <c r="AH844" s="6" t="s">
        <v>4096</v>
      </c>
      <c r="AI844" s="7">
        <f>IFERROR(RANK('Ref. Chile'!H843,'Ref. Chile'!H:H,0)+COUNTIF('Ref. Chile'!$H$7:'Ref. Chile'!H843,'Ref. Chile'!H843)-1,"")</f>
        <v>1916</v>
      </c>
      <c r="AJ844" s="7">
        <f>IFERROR(RANK('Ref. Chile'!I843,'Ref. Chile'!I:I,0)+COUNTIF('Ref. Chile'!$I$7:'Ref. Chile'!I843,'Ref. Chile'!I843)-1,"")</f>
        <v>2527</v>
      </c>
      <c r="AK844" s="7">
        <f>IFERROR(RANK('Ref. Chile'!J843,'Ref. Chile'!J:J,0)+COUNTIF('Ref. Chile'!$J$7:'Ref. Chile'!J843,'Ref. Chile'!J843)-1,"")</f>
        <v>2454</v>
      </c>
      <c r="AL844" s="7">
        <f>IFERROR(RANK('Ref. Chile'!K843,'Ref. Chile'!K:K,0)+COUNTIF('Ref. Chile'!$K$7:'Ref. Chile'!K843,'Ref. Chile'!K843)-1,"")</f>
        <v>2409</v>
      </c>
      <c r="AM844" s="7">
        <f>IFERROR(RANK('Ref. Chile'!L843,'Ref. Chile'!L:L,0)+COUNTIF('Ref. Chile'!$L$7:'Ref. Chile'!L843,'Ref. Chile'!L843)-1,"")</f>
        <v>2240</v>
      </c>
      <c r="AN844" s="7">
        <f>IFERROR(RANK('Ref. Chile'!M843,'Ref. Chile'!M:M,0)+COUNTIF('Ref. Chile'!$M$7:'Ref. Chile'!M843,'Ref. Chile'!M843)-1,"")</f>
        <v>2373</v>
      </c>
      <c r="AO844" s="7">
        <f>IFERROR(RANK('Ref. Chile'!H843,'Ref. Chile'!H:H,1)+COUNTIF('Ref. Chile'!$H$7:'Ref. Chile'!H843,'Ref. Chile'!H843)-1,"")</f>
        <v>887</v>
      </c>
      <c r="AP844" s="7">
        <f>IFERROR(RANK('Ref. Chile'!I843,'Ref. Chile'!I:I,1)+COUNTIF('Ref. Chile'!$I$7:'Ref. Chile'!I843,'Ref. Chile'!I843)-1,"")</f>
        <v>226</v>
      </c>
      <c r="AQ844" s="7">
        <f>IFERROR(RANK('Ref. Chile'!J843,'Ref. Chile'!J:J,1)+COUNTIF('Ref. Chile'!$J$7:'Ref. Chile'!J843,'Ref. Chile'!J843)-1,"")</f>
        <v>116</v>
      </c>
    </row>
    <row r="845" spans="31:43" ht="17.25" customHeight="1" x14ac:dyDescent="0.3">
      <c r="AE845" s="5" t="s">
        <v>840</v>
      </c>
      <c r="AF845" s="5" t="s">
        <v>3923</v>
      </c>
      <c r="AG845" s="6" t="s">
        <v>3063</v>
      </c>
      <c r="AH845" s="6" t="s">
        <v>4107</v>
      </c>
      <c r="AI845" s="7">
        <f>IFERROR(RANK('Ref. Chile'!H844,'Ref. Chile'!H:H,0)+COUNTIF('Ref. Chile'!$H$7:'Ref. Chile'!H844,'Ref. Chile'!H844)-1,"")</f>
        <v>1903</v>
      </c>
      <c r="AJ845" s="7">
        <f>IFERROR(RANK('Ref. Chile'!I844,'Ref. Chile'!I:I,0)+COUNTIF('Ref. Chile'!$I$7:'Ref. Chile'!I844,'Ref. Chile'!I844)-1,"")</f>
        <v>2522</v>
      </c>
      <c r="AK845" s="7">
        <f>IFERROR(RANK('Ref. Chile'!J844,'Ref. Chile'!J:J,0)+COUNTIF('Ref. Chile'!$J$7:'Ref. Chile'!J844,'Ref. Chile'!J844)-1,"")</f>
        <v>2379</v>
      </c>
      <c r="AL845" s="7">
        <f>IFERROR(RANK('Ref. Chile'!K844,'Ref. Chile'!K:K,0)+COUNTIF('Ref. Chile'!$K$7:'Ref. Chile'!K844,'Ref. Chile'!K844)-1,"")</f>
        <v>2404</v>
      </c>
      <c r="AM845" s="7">
        <f>IFERROR(RANK('Ref. Chile'!L844,'Ref. Chile'!L:L,0)+COUNTIF('Ref. Chile'!$L$7:'Ref. Chile'!L844,'Ref. Chile'!L844)-1,"")</f>
        <v>2128</v>
      </c>
      <c r="AN845" s="7">
        <f>IFERROR(RANK('Ref. Chile'!M844,'Ref. Chile'!M:M,0)+COUNTIF('Ref. Chile'!$M$7:'Ref. Chile'!M844,'Ref. Chile'!M844)-1,"")</f>
        <v>2336</v>
      </c>
      <c r="AO845" s="7">
        <f>IFERROR(RANK('Ref. Chile'!H844,'Ref. Chile'!H:H,1)+COUNTIF('Ref. Chile'!$H$7:'Ref. Chile'!H844,'Ref. Chile'!H844)-1,"")</f>
        <v>900</v>
      </c>
      <c r="AP845" s="7">
        <f>IFERROR(RANK('Ref. Chile'!I844,'Ref. Chile'!I:I,1)+COUNTIF('Ref. Chile'!$I$7:'Ref. Chile'!I844,'Ref. Chile'!I844)-1,"")</f>
        <v>231</v>
      </c>
      <c r="AQ845" s="7">
        <f>IFERROR(RANK('Ref. Chile'!J844,'Ref. Chile'!J:J,1)+COUNTIF('Ref. Chile'!$J$7:'Ref. Chile'!J844,'Ref. Chile'!J844)-1,"")</f>
        <v>191</v>
      </c>
    </row>
    <row r="846" spans="31:43" ht="17.25" customHeight="1" x14ac:dyDescent="0.3">
      <c r="AE846" s="5" t="s">
        <v>841</v>
      </c>
      <c r="AF846" s="5" t="s">
        <v>3924</v>
      </c>
      <c r="AG846" s="6" t="s">
        <v>3063</v>
      </c>
      <c r="AH846" s="6" t="s">
        <v>4109</v>
      </c>
      <c r="AI846" s="7">
        <f>IFERROR(RANK('Ref. Chile'!H845,'Ref. Chile'!H:H,0)+COUNTIF('Ref. Chile'!$H$7:'Ref. Chile'!H845,'Ref. Chile'!H845)-1,"")</f>
        <v>1926</v>
      </c>
      <c r="AJ846" s="7">
        <f>IFERROR(RANK('Ref. Chile'!I845,'Ref. Chile'!I:I,0)+COUNTIF('Ref. Chile'!$I$7:'Ref. Chile'!I845,'Ref. Chile'!I845)-1,"")</f>
        <v>2529</v>
      </c>
      <c r="AK846" s="7">
        <f>IFERROR(RANK('Ref. Chile'!J845,'Ref. Chile'!J:J,0)+COUNTIF('Ref. Chile'!$J$7:'Ref. Chile'!J845,'Ref. Chile'!J845)-1,"")</f>
        <v>2492</v>
      </c>
      <c r="AL846" s="7">
        <f>IFERROR(RANK('Ref. Chile'!K845,'Ref. Chile'!K:K,0)+COUNTIF('Ref. Chile'!$K$7:'Ref. Chile'!K845,'Ref. Chile'!K845)-1,"")</f>
        <v>2411</v>
      </c>
      <c r="AM846" s="7">
        <f>IFERROR(RANK('Ref. Chile'!L845,'Ref. Chile'!L:L,0)+COUNTIF('Ref. Chile'!$L$7:'Ref. Chile'!L845,'Ref. Chile'!L845)-1,"")</f>
        <v>2278</v>
      </c>
      <c r="AN846" s="7">
        <f>IFERROR(RANK('Ref. Chile'!M845,'Ref. Chile'!M:M,0)+COUNTIF('Ref. Chile'!$M$7:'Ref. Chile'!M845,'Ref. Chile'!M845)-1,"")</f>
        <v>2393</v>
      </c>
      <c r="AO846" s="7">
        <f>IFERROR(RANK('Ref. Chile'!H845,'Ref. Chile'!H:H,1)+COUNTIF('Ref. Chile'!$H$7:'Ref. Chile'!H845,'Ref. Chile'!H845)-1,"")</f>
        <v>877</v>
      </c>
      <c r="AP846" s="7">
        <f>IFERROR(RANK('Ref. Chile'!I845,'Ref. Chile'!I:I,1)+COUNTIF('Ref. Chile'!$I$7:'Ref. Chile'!I845,'Ref. Chile'!I845)-1,"")</f>
        <v>224</v>
      </c>
      <c r="AQ846" s="7">
        <f>IFERROR(RANK('Ref. Chile'!J845,'Ref. Chile'!J:J,1)+COUNTIF('Ref. Chile'!$J$7:'Ref. Chile'!J845,'Ref. Chile'!J845)-1,"")</f>
        <v>78</v>
      </c>
    </row>
    <row r="847" spans="31:43" ht="17.25" customHeight="1" x14ac:dyDescent="0.3">
      <c r="AE847" s="5" t="s">
        <v>842</v>
      </c>
      <c r="AF847" s="5" t="s">
        <v>3925</v>
      </c>
      <c r="AG847" s="6" t="s">
        <v>3064</v>
      </c>
      <c r="AH847" s="6" t="s">
        <v>4092</v>
      </c>
      <c r="AI847" s="7">
        <f>IFERROR(RANK('Ref. Chile'!H846,'Ref. Chile'!H:H,0)+COUNTIF('Ref. Chile'!$H$7:'Ref. Chile'!H846,'Ref. Chile'!H846)-1,"")</f>
        <v>2520</v>
      </c>
      <c r="AJ847" s="7">
        <f>IFERROR(RANK('Ref. Chile'!I846,'Ref. Chile'!I:I,0)+COUNTIF('Ref. Chile'!$I$7:'Ref. Chile'!I846,'Ref. Chile'!I846)-1,"")</f>
        <v>2070</v>
      </c>
      <c r="AK847" s="7">
        <f>IFERROR(RANK('Ref. Chile'!J846,'Ref. Chile'!J:J,0)+COUNTIF('Ref. Chile'!$J$7:'Ref. Chile'!J846,'Ref. Chile'!J846)-1,"")</f>
        <v>1936</v>
      </c>
      <c r="AL847" s="7">
        <f>IFERROR(RANK('Ref. Chile'!K846,'Ref. Chile'!K:K,0)+COUNTIF('Ref. Chile'!$K$7:'Ref. Chile'!K846,'Ref. Chile'!K846)-1,"")</f>
        <v>2115</v>
      </c>
      <c r="AM847" s="7">
        <f>IFERROR(RANK('Ref. Chile'!L846,'Ref. Chile'!L:L,0)+COUNTIF('Ref. Chile'!$L$7:'Ref. Chile'!L846,'Ref. Chile'!L846)-1,"")</f>
        <v>2071</v>
      </c>
      <c r="AN847" s="7">
        <f>IFERROR(RANK('Ref. Chile'!M846,'Ref. Chile'!M:M,0)+COUNTIF('Ref. Chile'!$M$7:'Ref. Chile'!M846,'Ref. Chile'!M846)-1,"")</f>
        <v>2096</v>
      </c>
      <c r="AO847" s="7">
        <f>IFERROR(RANK('Ref. Chile'!H846,'Ref. Chile'!H:H,1)+COUNTIF('Ref. Chile'!$H$7:'Ref. Chile'!H846,'Ref. Chile'!H846)-1,"")</f>
        <v>283</v>
      </c>
      <c r="AP847" s="7">
        <f>IFERROR(RANK('Ref. Chile'!I846,'Ref. Chile'!I:I,1)+COUNTIF('Ref. Chile'!$I$7:'Ref. Chile'!I846,'Ref. Chile'!I846)-1,"")</f>
        <v>683</v>
      </c>
      <c r="AQ847" s="7">
        <f>IFERROR(RANK('Ref. Chile'!J846,'Ref. Chile'!J:J,1)+COUNTIF('Ref. Chile'!$J$7:'Ref. Chile'!J846,'Ref. Chile'!J846)-1,"")</f>
        <v>634</v>
      </c>
    </row>
    <row r="848" spans="31:43" ht="17.25" customHeight="1" x14ac:dyDescent="0.3">
      <c r="AE848" s="5" t="s">
        <v>843</v>
      </c>
      <c r="AF848" s="5" t="s">
        <v>3926</v>
      </c>
      <c r="AG848" s="6" t="s">
        <v>3064</v>
      </c>
      <c r="AH848" s="6" t="s">
        <v>4088</v>
      </c>
      <c r="AI848" s="7">
        <f>IFERROR(RANK('Ref. Chile'!H847,'Ref. Chile'!H:H,0)+COUNTIF('Ref. Chile'!$H$7:'Ref. Chile'!H847,'Ref. Chile'!H847)-1,"")</f>
        <v>2509</v>
      </c>
      <c r="AJ848" s="7">
        <f>IFERROR(RANK('Ref. Chile'!I847,'Ref. Chile'!I:I,0)+COUNTIF('Ref. Chile'!$I$7:'Ref. Chile'!I847,'Ref. Chile'!I847)-1,"")</f>
        <v>2013</v>
      </c>
      <c r="AK848" s="7">
        <f>IFERROR(RANK('Ref. Chile'!J847,'Ref. Chile'!J:J,0)+COUNTIF('Ref. Chile'!$J$7:'Ref. Chile'!J847,'Ref. Chile'!J847)-1,"")</f>
        <v>1612</v>
      </c>
      <c r="AL848" s="7">
        <f>IFERROR(RANK('Ref. Chile'!K847,'Ref. Chile'!K:K,0)+COUNTIF('Ref. Chile'!$K$7:'Ref. Chile'!K847,'Ref. Chile'!K847)-1,"")</f>
        <v>2073</v>
      </c>
      <c r="AM848" s="7">
        <f>IFERROR(RANK('Ref. Chile'!L847,'Ref. Chile'!L:L,0)+COUNTIF('Ref. Chile'!$L$7:'Ref. Chile'!L847,'Ref. Chile'!L847)-1,"")</f>
        <v>2010</v>
      </c>
      <c r="AN848" s="7">
        <f>IFERROR(RANK('Ref. Chile'!M847,'Ref. Chile'!M:M,0)+COUNTIF('Ref. Chile'!$M$7:'Ref. Chile'!M847,'Ref. Chile'!M847)-1,"")</f>
        <v>2015</v>
      </c>
      <c r="AO848" s="7">
        <f>IFERROR(RANK('Ref. Chile'!H847,'Ref. Chile'!H:H,1)+COUNTIF('Ref. Chile'!$H$7:'Ref. Chile'!H847,'Ref. Chile'!H847)-1,"")</f>
        <v>294</v>
      </c>
      <c r="AP848" s="7">
        <f>IFERROR(RANK('Ref. Chile'!I847,'Ref. Chile'!I:I,1)+COUNTIF('Ref. Chile'!$I$7:'Ref. Chile'!I847,'Ref. Chile'!I847)-1,"")</f>
        <v>740</v>
      </c>
      <c r="AQ848" s="7">
        <f>IFERROR(RANK('Ref. Chile'!J847,'Ref. Chile'!J:J,1)+COUNTIF('Ref. Chile'!$J$7:'Ref. Chile'!J847,'Ref. Chile'!J847)-1,"")</f>
        <v>958</v>
      </c>
    </row>
    <row r="849" spans="31:43" ht="17.25" customHeight="1" x14ac:dyDescent="0.3">
      <c r="AE849" s="5" t="s">
        <v>844</v>
      </c>
      <c r="AF849" s="5" t="s">
        <v>3927</v>
      </c>
      <c r="AG849" s="6" t="s">
        <v>3064</v>
      </c>
      <c r="AH849" s="6" t="s">
        <v>4096</v>
      </c>
      <c r="AI849" s="7">
        <f>IFERROR(RANK('Ref. Chile'!H848,'Ref. Chile'!H:H,0)+COUNTIF('Ref. Chile'!$H$7:'Ref. Chile'!H848,'Ref. Chile'!H848)-1,"")</f>
        <v>2516</v>
      </c>
      <c r="AJ849" s="7">
        <f>IFERROR(RANK('Ref. Chile'!I848,'Ref. Chile'!I:I,0)+COUNTIF('Ref. Chile'!$I$7:'Ref. Chile'!I848,'Ref. Chile'!I848)-1,"")</f>
        <v>2042</v>
      </c>
      <c r="AK849" s="7">
        <f>IFERROR(RANK('Ref. Chile'!J848,'Ref. Chile'!J:J,0)+COUNTIF('Ref. Chile'!$J$7:'Ref. Chile'!J848,'Ref. Chile'!J848)-1,"")</f>
        <v>1908</v>
      </c>
      <c r="AL849" s="7">
        <f>IFERROR(RANK('Ref. Chile'!K848,'Ref. Chile'!K:K,0)+COUNTIF('Ref. Chile'!$K$7:'Ref. Chile'!K848,'Ref. Chile'!K848)-1,"")</f>
        <v>2104</v>
      </c>
      <c r="AM849" s="7">
        <f>IFERROR(RANK('Ref. Chile'!L848,'Ref. Chile'!L:L,0)+COUNTIF('Ref. Chile'!$L$7:'Ref. Chile'!L848,'Ref. Chile'!L848)-1,"")</f>
        <v>2058</v>
      </c>
      <c r="AN849" s="7">
        <f>IFERROR(RANK('Ref. Chile'!M848,'Ref. Chile'!M:M,0)+COUNTIF('Ref. Chile'!$M$7:'Ref. Chile'!M848,'Ref. Chile'!M848)-1,"")</f>
        <v>2075</v>
      </c>
      <c r="AO849" s="7">
        <f>IFERROR(RANK('Ref. Chile'!H848,'Ref. Chile'!H:H,1)+COUNTIF('Ref. Chile'!$H$7:'Ref. Chile'!H848,'Ref. Chile'!H848)-1,"")</f>
        <v>287</v>
      </c>
      <c r="AP849" s="7">
        <f>IFERROR(RANK('Ref. Chile'!I848,'Ref. Chile'!I:I,1)+COUNTIF('Ref. Chile'!$I$7:'Ref. Chile'!I848,'Ref. Chile'!I848)-1,"")</f>
        <v>711</v>
      </c>
      <c r="AQ849" s="7">
        <f>IFERROR(RANK('Ref. Chile'!J848,'Ref. Chile'!J:J,1)+COUNTIF('Ref. Chile'!$J$7:'Ref. Chile'!J848,'Ref. Chile'!J848)-1,"")</f>
        <v>662</v>
      </c>
    </row>
    <row r="850" spans="31:43" ht="17.25" customHeight="1" x14ac:dyDescent="0.3">
      <c r="AE850" s="5" t="s">
        <v>845</v>
      </c>
      <c r="AF850" s="5" t="s">
        <v>3928</v>
      </c>
      <c r="AG850" s="6" t="s">
        <v>3064</v>
      </c>
      <c r="AH850" s="6" t="s">
        <v>4107</v>
      </c>
      <c r="AI850" s="7">
        <f>IFERROR(RANK('Ref. Chile'!H849,'Ref. Chile'!H:H,0)+COUNTIF('Ref. Chile'!$H$7:'Ref. Chile'!H849,'Ref. Chile'!H849)-1,"")</f>
        <v>932</v>
      </c>
      <c r="AJ850" s="7">
        <f>IFERROR(RANK('Ref. Chile'!I849,'Ref. Chile'!I:I,0)+COUNTIF('Ref. Chile'!$I$7:'Ref. Chile'!I849,'Ref. Chile'!I849)-1,"")</f>
        <v>750</v>
      </c>
      <c r="AK850" s="7">
        <f>IFERROR(RANK('Ref. Chile'!J849,'Ref. Chile'!J:J,0)+COUNTIF('Ref. Chile'!$J$7:'Ref. Chile'!J849,'Ref. Chile'!J849)-1,"")</f>
        <v>1682</v>
      </c>
      <c r="AL850" s="7">
        <f>IFERROR(RANK('Ref. Chile'!K849,'Ref. Chile'!K:K,0)+COUNTIF('Ref. Chile'!$K$7:'Ref. Chile'!K849,'Ref. Chile'!K849)-1,"")</f>
        <v>997</v>
      </c>
      <c r="AM850" s="7">
        <f>IFERROR(RANK('Ref. Chile'!L849,'Ref. Chile'!L:L,0)+COUNTIF('Ref. Chile'!$L$7:'Ref. Chile'!L849,'Ref. Chile'!L849)-1,"")</f>
        <v>455</v>
      </c>
      <c r="AN850" s="7">
        <f>IFERROR(RANK('Ref. Chile'!M849,'Ref. Chile'!M:M,0)+COUNTIF('Ref. Chile'!$M$7:'Ref. Chile'!M849,'Ref. Chile'!M849)-1,"")</f>
        <v>1546</v>
      </c>
      <c r="AO850" s="7">
        <f>IFERROR(RANK('Ref. Chile'!H849,'Ref. Chile'!H:H,1)+COUNTIF('Ref. Chile'!$H$7:'Ref. Chile'!H849,'Ref. Chile'!H849)-1,"")</f>
        <v>1819</v>
      </c>
      <c r="AP850" s="7">
        <f>IFERROR(RANK('Ref. Chile'!I849,'Ref. Chile'!I:I,1)+COUNTIF('Ref. Chile'!$I$7:'Ref. Chile'!I849,'Ref. Chile'!I849)-1,"")</f>
        <v>1966</v>
      </c>
      <c r="AQ850" s="7">
        <f>IFERROR(RANK('Ref. Chile'!J849,'Ref. Chile'!J:J,1)+COUNTIF('Ref. Chile'!$J$7:'Ref. Chile'!J849,'Ref. Chile'!J849)-1,"")</f>
        <v>878</v>
      </c>
    </row>
    <row r="851" spans="31:43" ht="17.25" customHeight="1" x14ac:dyDescent="0.3">
      <c r="AE851" s="5" t="s">
        <v>846</v>
      </c>
      <c r="AF851" s="5" t="s">
        <v>3929</v>
      </c>
      <c r="AG851" s="6" t="s">
        <v>3064</v>
      </c>
      <c r="AH851" s="6" t="s">
        <v>4109</v>
      </c>
      <c r="AI851" s="7">
        <f>IFERROR(RANK('Ref. Chile'!H850,'Ref. Chile'!H:H,0)+COUNTIF('Ref. Chile'!$H$7:'Ref. Chile'!H850,'Ref. Chile'!H850)-1,"")</f>
        <v>2518</v>
      </c>
      <c r="AJ851" s="7">
        <f>IFERROR(RANK('Ref. Chile'!I850,'Ref. Chile'!I:I,0)+COUNTIF('Ref. Chile'!$I$7:'Ref. Chile'!I850,'Ref. Chile'!I850)-1,"")</f>
        <v>2050</v>
      </c>
      <c r="AK851" s="7">
        <f>IFERROR(RANK('Ref. Chile'!J850,'Ref. Chile'!J:J,0)+COUNTIF('Ref. Chile'!$J$7:'Ref. Chile'!J850,'Ref. Chile'!J850)-1,"")</f>
        <v>1925</v>
      </c>
      <c r="AL851" s="7">
        <f>IFERROR(RANK('Ref. Chile'!K850,'Ref. Chile'!K:K,0)+COUNTIF('Ref. Chile'!$K$7:'Ref. Chile'!K850,'Ref. Chile'!K850)-1,"")</f>
        <v>2111</v>
      </c>
      <c r="AM851" s="7">
        <f>IFERROR(RANK('Ref. Chile'!L850,'Ref. Chile'!L:L,0)+COUNTIF('Ref. Chile'!$L$7:'Ref. Chile'!L850,'Ref. Chile'!L850)-1,"")</f>
        <v>2064</v>
      </c>
      <c r="AN851" s="7">
        <f>IFERROR(RANK('Ref. Chile'!M850,'Ref. Chile'!M:M,0)+COUNTIF('Ref. Chile'!$M$7:'Ref. Chile'!M850,'Ref. Chile'!M850)-1,"")</f>
        <v>2080</v>
      </c>
      <c r="AO851" s="7">
        <f>IFERROR(RANK('Ref. Chile'!H850,'Ref. Chile'!H:H,1)+COUNTIF('Ref. Chile'!$H$7:'Ref. Chile'!H850,'Ref. Chile'!H850)-1,"")</f>
        <v>285</v>
      </c>
      <c r="AP851" s="7">
        <f>IFERROR(RANK('Ref. Chile'!I850,'Ref. Chile'!I:I,1)+COUNTIF('Ref. Chile'!$I$7:'Ref. Chile'!I850,'Ref. Chile'!I850)-1,"")</f>
        <v>703</v>
      </c>
      <c r="AQ851" s="7">
        <f>IFERROR(RANK('Ref. Chile'!J850,'Ref. Chile'!J:J,1)+COUNTIF('Ref. Chile'!$J$7:'Ref. Chile'!J850,'Ref. Chile'!J850)-1,"")</f>
        <v>645</v>
      </c>
    </row>
    <row r="852" spans="31:43" ht="17.25" customHeight="1" x14ac:dyDescent="0.3">
      <c r="AE852" s="5" t="s">
        <v>847</v>
      </c>
      <c r="AF852" s="5" t="s">
        <v>3930</v>
      </c>
      <c r="AG852" s="6" t="s">
        <v>3065</v>
      </c>
      <c r="AH852" s="6" t="s">
        <v>4092</v>
      </c>
      <c r="AI852" s="7">
        <f>IFERROR(RANK('Ref. Chile'!H851,'Ref. Chile'!H:H,0)+COUNTIF('Ref. Chile'!$H$7:'Ref. Chile'!H851,'Ref. Chile'!H851)-1,"")</f>
        <v>1360</v>
      </c>
      <c r="AJ852" s="7">
        <f>IFERROR(RANK('Ref. Chile'!I851,'Ref. Chile'!I:I,0)+COUNTIF('Ref. Chile'!$I$7:'Ref. Chile'!I851,'Ref. Chile'!I851)-1,"")</f>
        <v>910</v>
      </c>
      <c r="AK852" s="7">
        <f>IFERROR(RANK('Ref. Chile'!J851,'Ref. Chile'!J:J,0)+COUNTIF('Ref. Chile'!$J$7:'Ref. Chile'!J851,'Ref. Chile'!J851)-1,"")</f>
        <v>1869</v>
      </c>
      <c r="AL852" s="7">
        <f>IFERROR(RANK('Ref. Chile'!K851,'Ref. Chile'!K:K,0)+COUNTIF('Ref. Chile'!$K$7:'Ref. Chile'!K851,'Ref. Chile'!K851)-1,"")</f>
        <v>1133</v>
      </c>
      <c r="AM852" s="7">
        <f>IFERROR(RANK('Ref. Chile'!L851,'Ref. Chile'!L:L,0)+COUNTIF('Ref. Chile'!$L$7:'Ref. Chile'!L851,'Ref. Chile'!L851)-1,"")</f>
        <v>890</v>
      </c>
      <c r="AN852" s="7">
        <f>IFERROR(RANK('Ref. Chile'!M851,'Ref. Chile'!M:M,0)+COUNTIF('Ref. Chile'!$M$7:'Ref. Chile'!M851,'Ref. Chile'!M851)-1,"")</f>
        <v>839</v>
      </c>
      <c r="AO852" s="7">
        <f>IFERROR(RANK('Ref. Chile'!H851,'Ref. Chile'!H:H,1)+COUNTIF('Ref. Chile'!$H$7:'Ref. Chile'!H851,'Ref. Chile'!H851)-1,"")</f>
        <v>1443</v>
      </c>
      <c r="AP852" s="7">
        <f>IFERROR(RANK('Ref. Chile'!I851,'Ref. Chile'!I:I,1)+COUNTIF('Ref. Chile'!$I$7:'Ref. Chile'!I851,'Ref. Chile'!I851)-1,"")</f>
        <v>1843</v>
      </c>
      <c r="AQ852" s="7">
        <f>IFERROR(RANK('Ref. Chile'!J851,'Ref. Chile'!J:J,1)+COUNTIF('Ref. Chile'!$J$7:'Ref. Chile'!J851,'Ref. Chile'!J851)-1,"")</f>
        <v>701</v>
      </c>
    </row>
    <row r="853" spans="31:43" ht="17.25" customHeight="1" x14ac:dyDescent="0.3">
      <c r="AE853" s="5" t="s">
        <v>848</v>
      </c>
      <c r="AF853" s="5" t="s">
        <v>3931</v>
      </c>
      <c r="AG853" s="6" t="s">
        <v>3065</v>
      </c>
      <c r="AH853" s="6" t="s">
        <v>4088</v>
      </c>
      <c r="AI853" s="7">
        <f>IFERROR(RANK('Ref. Chile'!H852,'Ref. Chile'!H:H,0)+COUNTIF('Ref. Chile'!$H$7:'Ref. Chile'!H852,'Ref. Chile'!H852)-1,"")</f>
        <v>1351</v>
      </c>
      <c r="AJ853" s="7">
        <f>IFERROR(RANK('Ref. Chile'!I852,'Ref. Chile'!I:I,0)+COUNTIF('Ref. Chile'!$I$7:'Ref. Chile'!I852,'Ref. Chile'!I852)-1,"")</f>
        <v>878</v>
      </c>
      <c r="AK853" s="7">
        <f>IFERROR(RANK('Ref. Chile'!J852,'Ref. Chile'!J:J,0)+COUNTIF('Ref. Chile'!$J$7:'Ref. Chile'!J852,'Ref. Chile'!J852)-1,"")</f>
        <v>1788</v>
      </c>
      <c r="AL853" s="7">
        <f>IFERROR(RANK('Ref. Chile'!K852,'Ref. Chile'!K:K,0)+COUNTIF('Ref. Chile'!$K$7:'Ref. Chile'!K852,'Ref. Chile'!K852)-1,"")</f>
        <v>664</v>
      </c>
      <c r="AM853" s="7">
        <f>IFERROR(RANK('Ref. Chile'!L852,'Ref. Chile'!L:L,0)+COUNTIF('Ref. Chile'!$L$7:'Ref. Chile'!L852,'Ref. Chile'!L852)-1,"")</f>
        <v>874</v>
      </c>
      <c r="AN853" s="7">
        <f>IFERROR(RANK('Ref. Chile'!M852,'Ref. Chile'!M:M,0)+COUNTIF('Ref. Chile'!$M$7:'Ref. Chile'!M852,'Ref. Chile'!M852)-1,"")</f>
        <v>720</v>
      </c>
      <c r="AO853" s="7">
        <f>IFERROR(RANK('Ref. Chile'!H852,'Ref. Chile'!H:H,1)+COUNTIF('Ref. Chile'!$H$7:'Ref. Chile'!H852,'Ref. Chile'!H852)-1,"")</f>
        <v>1452</v>
      </c>
      <c r="AP853" s="7">
        <f>IFERROR(RANK('Ref. Chile'!I852,'Ref. Chile'!I:I,1)+COUNTIF('Ref. Chile'!$I$7:'Ref. Chile'!I852,'Ref. Chile'!I852)-1,"")</f>
        <v>1875</v>
      </c>
      <c r="AQ853" s="7">
        <f>IFERROR(RANK('Ref. Chile'!J852,'Ref. Chile'!J:J,1)+COUNTIF('Ref. Chile'!$J$7:'Ref. Chile'!J852,'Ref. Chile'!J852)-1,"")</f>
        <v>782</v>
      </c>
    </row>
    <row r="854" spans="31:43" ht="17.25" customHeight="1" x14ac:dyDescent="0.3">
      <c r="AE854" s="5" t="s">
        <v>849</v>
      </c>
      <c r="AF854" s="5" t="s">
        <v>3932</v>
      </c>
      <c r="AG854" s="6" t="s">
        <v>3065</v>
      </c>
      <c r="AH854" s="6" t="s">
        <v>4174</v>
      </c>
      <c r="AI854" s="7">
        <f>IFERROR(RANK('Ref. Chile'!H853,'Ref. Chile'!H:H,0)+COUNTIF('Ref. Chile'!$H$7:'Ref. Chile'!H853,'Ref. Chile'!H853)-1,"")</f>
        <v>1345</v>
      </c>
      <c r="AJ854" s="7">
        <f>IFERROR(RANK('Ref. Chile'!I853,'Ref. Chile'!I:I,0)+COUNTIF('Ref. Chile'!$I$7:'Ref. Chile'!I853,'Ref. Chile'!I853)-1,"")</f>
        <v>750</v>
      </c>
      <c r="AK854" s="7">
        <f>IFERROR(RANK('Ref. Chile'!J853,'Ref. Chile'!J:J,0)+COUNTIF('Ref. Chile'!$J$7:'Ref. Chile'!J853,'Ref. Chile'!J853)-1,"")</f>
        <v>1682</v>
      </c>
      <c r="AL854" s="7">
        <f>IFERROR(RANK('Ref. Chile'!K853,'Ref. Chile'!K:K,0)+COUNTIF('Ref. Chile'!$K$7:'Ref. Chile'!K853,'Ref. Chile'!K853)-1,"")</f>
        <v>589</v>
      </c>
      <c r="AM854" s="7">
        <f>IFERROR(RANK('Ref. Chile'!L853,'Ref. Chile'!L:L,0)+COUNTIF('Ref. Chile'!$L$7:'Ref. Chile'!L853,'Ref. Chile'!L853)-1,"")</f>
        <v>455</v>
      </c>
      <c r="AN854" s="7">
        <f>IFERROR(RANK('Ref. Chile'!M853,'Ref. Chile'!M:M,0)+COUNTIF('Ref. Chile'!$M$7:'Ref. Chile'!M853,'Ref. Chile'!M853)-1,"")</f>
        <v>1546</v>
      </c>
      <c r="AO854" s="7">
        <f>IFERROR(RANK('Ref. Chile'!H853,'Ref. Chile'!H:H,1)+COUNTIF('Ref. Chile'!$H$7:'Ref. Chile'!H853,'Ref. Chile'!H853)-1,"")</f>
        <v>1458</v>
      </c>
      <c r="AP854" s="7">
        <f>IFERROR(RANK('Ref. Chile'!I853,'Ref. Chile'!I:I,1)+COUNTIF('Ref. Chile'!$I$7:'Ref. Chile'!I853,'Ref. Chile'!I853)-1,"")</f>
        <v>1966</v>
      </c>
      <c r="AQ854" s="7">
        <f>IFERROR(RANK('Ref. Chile'!J853,'Ref. Chile'!J:J,1)+COUNTIF('Ref. Chile'!$J$7:'Ref. Chile'!J853,'Ref. Chile'!J853)-1,"")</f>
        <v>878</v>
      </c>
    </row>
    <row r="855" spans="31:43" ht="17.25" customHeight="1" x14ac:dyDescent="0.3">
      <c r="AE855" s="5" t="s">
        <v>850</v>
      </c>
      <c r="AF855" s="5" t="s">
        <v>3933</v>
      </c>
      <c r="AG855" s="6" t="s">
        <v>3065</v>
      </c>
      <c r="AH855" s="6" t="s">
        <v>4096</v>
      </c>
      <c r="AI855" s="7">
        <f>IFERROR(RANK('Ref. Chile'!H854,'Ref. Chile'!H:H,0)+COUNTIF('Ref. Chile'!$H$7:'Ref. Chile'!H854,'Ref. Chile'!H854)-1,"")</f>
        <v>1355</v>
      </c>
      <c r="AJ855" s="7">
        <f>IFERROR(RANK('Ref. Chile'!I854,'Ref. Chile'!I:I,0)+COUNTIF('Ref. Chile'!$I$7:'Ref. Chile'!I854,'Ref. Chile'!I854)-1,"")</f>
        <v>894</v>
      </c>
      <c r="AK855" s="7">
        <f>IFERROR(RANK('Ref. Chile'!J854,'Ref. Chile'!J:J,0)+COUNTIF('Ref. Chile'!$J$7:'Ref. Chile'!J854,'Ref. Chile'!J854)-1,"")</f>
        <v>1828</v>
      </c>
      <c r="AL855" s="7">
        <f>IFERROR(RANK('Ref. Chile'!K854,'Ref. Chile'!K:K,0)+COUNTIF('Ref. Chile'!$K$7:'Ref. Chile'!K854,'Ref. Chile'!K854)-1,"")</f>
        <v>741</v>
      </c>
      <c r="AM855" s="7">
        <f>IFERROR(RANK('Ref. Chile'!L854,'Ref. Chile'!L:L,0)+COUNTIF('Ref. Chile'!$L$7:'Ref. Chile'!L854,'Ref. Chile'!L854)-1,"")</f>
        <v>878</v>
      </c>
      <c r="AN855" s="7">
        <f>IFERROR(RANK('Ref. Chile'!M854,'Ref. Chile'!M:M,0)+COUNTIF('Ref. Chile'!$M$7:'Ref. Chile'!M854,'Ref. Chile'!M854)-1,"")</f>
        <v>762</v>
      </c>
      <c r="AO855" s="7">
        <f>IFERROR(RANK('Ref. Chile'!H854,'Ref. Chile'!H:H,1)+COUNTIF('Ref. Chile'!$H$7:'Ref. Chile'!H854,'Ref. Chile'!H854)-1,"")</f>
        <v>1448</v>
      </c>
      <c r="AP855" s="7">
        <f>IFERROR(RANK('Ref. Chile'!I854,'Ref. Chile'!I:I,1)+COUNTIF('Ref. Chile'!$I$7:'Ref. Chile'!I854,'Ref. Chile'!I854)-1,"")</f>
        <v>1859</v>
      </c>
      <c r="AQ855" s="7">
        <f>IFERROR(RANK('Ref. Chile'!J854,'Ref. Chile'!J:J,1)+COUNTIF('Ref. Chile'!$J$7:'Ref. Chile'!J854,'Ref. Chile'!J854)-1,"")</f>
        <v>742</v>
      </c>
    </row>
    <row r="856" spans="31:43" ht="17.25" customHeight="1" x14ac:dyDescent="0.3">
      <c r="AE856" s="5" t="s">
        <v>851</v>
      </c>
      <c r="AF856" s="5" t="s">
        <v>3934</v>
      </c>
      <c r="AG856" s="6" t="s">
        <v>3065</v>
      </c>
      <c r="AH856" s="6" t="s">
        <v>4107</v>
      </c>
      <c r="AI856" s="7">
        <f>IFERROR(RANK('Ref. Chile'!H855,'Ref. Chile'!H:H,0)+COUNTIF('Ref. Chile'!$H$7:'Ref. Chile'!H855,'Ref. Chile'!H855)-1,"")</f>
        <v>1324</v>
      </c>
      <c r="AJ856" s="7">
        <f>IFERROR(RANK('Ref. Chile'!I855,'Ref. Chile'!I:I,0)+COUNTIF('Ref. Chile'!$I$7:'Ref. Chile'!I855,'Ref. Chile'!I855)-1,"")</f>
        <v>385</v>
      </c>
      <c r="AK856" s="7">
        <f>IFERROR(RANK('Ref. Chile'!J855,'Ref. Chile'!J:J,0)+COUNTIF('Ref. Chile'!$J$7:'Ref. Chile'!J855,'Ref. Chile'!J855)-1,"")</f>
        <v>1362</v>
      </c>
      <c r="AL856" s="7">
        <f>IFERROR(RANK('Ref. Chile'!K855,'Ref. Chile'!K:K,0)+COUNTIF('Ref. Chile'!$K$7:'Ref. Chile'!K855,'Ref. Chile'!K855)-1,"")</f>
        <v>473</v>
      </c>
      <c r="AM856" s="7">
        <f>IFERROR(RANK('Ref. Chile'!L855,'Ref. Chile'!L:L,0)+COUNTIF('Ref. Chile'!$L$7:'Ref. Chile'!L855,'Ref. Chile'!L855)-1,"")</f>
        <v>827</v>
      </c>
      <c r="AN856" s="7">
        <f>IFERROR(RANK('Ref. Chile'!M855,'Ref. Chile'!M:M,0)+COUNTIF('Ref. Chile'!$M$7:'Ref. Chile'!M855,'Ref. Chile'!M855)-1,"")</f>
        <v>520</v>
      </c>
      <c r="AO856" s="7">
        <f>IFERROR(RANK('Ref. Chile'!H855,'Ref. Chile'!H:H,1)+COUNTIF('Ref. Chile'!$H$7:'Ref. Chile'!H855,'Ref. Chile'!H855)-1,"")</f>
        <v>1479</v>
      </c>
      <c r="AP856" s="7">
        <f>IFERROR(RANK('Ref. Chile'!I855,'Ref. Chile'!I:I,1)+COUNTIF('Ref. Chile'!$I$7:'Ref. Chile'!I855,'Ref. Chile'!I855)-1,"")</f>
        <v>2368</v>
      </c>
      <c r="AQ856" s="7">
        <f>IFERROR(RANK('Ref. Chile'!J855,'Ref. Chile'!J:J,1)+COUNTIF('Ref. Chile'!$J$7:'Ref. Chile'!J855,'Ref. Chile'!J855)-1,"")</f>
        <v>1208</v>
      </c>
    </row>
    <row r="857" spans="31:43" ht="17.25" customHeight="1" x14ac:dyDescent="0.3">
      <c r="AE857" s="5" t="s">
        <v>852</v>
      </c>
      <c r="AF857" s="5" t="s">
        <v>3935</v>
      </c>
      <c r="AG857" s="6" t="s">
        <v>3065</v>
      </c>
      <c r="AH857" s="6" t="s">
        <v>4109</v>
      </c>
      <c r="AI857" s="7">
        <f>IFERROR(RANK('Ref. Chile'!H856,'Ref. Chile'!H:H,0)+COUNTIF('Ref. Chile'!$H$7:'Ref. Chile'!H856,'Ref. Chile'!H856)-1,"")</f>
        <v>1357</v>
      </c>
      <c r="AJ857" s="7">
        <f>IFERROR(RANK('Ref. Chile'!I856,'Ref. Chile'!I:I,0)+COUNTIF('Ref. Chile'!$I$7:'Ref. Chile'!I856,'Ref. Chile'!I856)-1,"")</f>
        <v>903</v>
      </c>
      <c r="AK857" s="7">
        <f>IFERROR(RANK('Ref. Chile'!J856,'Ref. Chile'!J:J,0)+COUNTIF('Ref. Chile'!$J$7:'Ref. Chile'!J856,'Ref. Chile'!J856)-1,"")</f>
        <v>1852</v>
      </c>
      <c r="AL857" s="7">
        <f>IFERROR(RANK('Ref. Chile'!K856,'Ref. Chile'!K:K,0)+COUNTIF('Ref. Chile'!$K$7:'Ref. Chile'!K856,'Ref. Chile'!K856)-1,"")</f>
        <v>1117</v>
      </c>
      <c r="AM857" s="7">
        <f>IFERROR(RANK('Ref. Chile'!L856,'Ref. Chile'!L:L,0)+COUNTIF('Ref. Chile'!$L$7:'Ref. Chile'!L856,'Ref. Chile'!L856)-1,"")</f>
        <v>887</v>
      </c>
      <c r="AN857" s="7">
        <f>IFERROR(RANK('Ref. Chile'!M856,'Ref. Chile'!M:M,0)+COUNTIF('Ref. Chile'!$M$7:'Ref. Chile'!M856,'Ref. Chile'!M856)-1,"")</f>
        <v>809</v>
      </c>
      <c r="AO857" s="7">
        <f>IFERROR(RANK('Ref. Chile'!H856,'Ref. Chile'!H:H,1)+COUNTIF('Ref. Chile'!$H$7:'Ref. Chile'!H856,'Ref. Chile'!H856)-1,"")</f>
        <v>1446</v>
      </c>
      <c r="AP857" s="7">
        <f>IFERROR(RANK('Ref. Chile'!I856,'Ref. Chile'!I:I,1)+COUNTIF('Ref. Chile'!$I$7:'Ref. Chile'!I856,'Ref. Chile'!I856)-1,"")</f>
        <v>1850</v>
      </c>
      <c r="AQ857" s="7">
        <f>IFERROR(RANK('Ref. Chile'!J856,'Ref. Chile'!J:J,1)+COUNTIF('Ref. Chile'!$J$7:'Ref. Chile'!J856,'Ref. Chile'!J856)-1,"")</f>
        <v>718</v>
      </c>
    </row>
    <row r="858" spans="31:43" ht="17.25" customHeight="1" x14ac:dyDescent="0.3">
      <c r="AE858" s="5" t="s">
        <v>853</v>
      </c>
      <c r="AF858" s="5" t="s">
        <v>3936</v>
      </c>
      <c r="AG858" s="6" t="s">
        <v>3066</v>
      </c>
      <c r="AH858" s="6" t="s">
        <v>4092</v>
      </c>
      <c r="AI858" s="7">
        <f>IFERROR(RANK('Ref. Chile'!H857,'Ref. Chile'!H:H,0)+COUNTIF('Ref. Chile'!$H$7:'Ref. Chile'!H857,'Ref. Chile'!H857)-1,"")</f>
        <v>856</v>
      </c>
      <c r="AJ858" s="7">
        <f>IFERROR(RANK('Ref. Chile'!I857,'Ref. Chile'!I:I,0)+COUNTIF('Ref. Chile'!$I$7:'Ref. Chile'!I857,'Ref. Chile'!I857)-1,"")</f>
        <v>678</v>
      </c>
      <c r="AK858" s="7">
        <f>IFERROR(RANK('Ref. Chile'!J857,'Ref. Chile'!J:J,0)+COUNTIF('Ref. Chile'!$J$7:'Ref. Chile'!J857,'Ref. Chile'!J857)-1,"")</f>
        <v>1379</v>
      </c>
      <c r="AL858" s="7">
        <f>IFERROR(RANK('Ref. Chile'!K857,'Ref. Chile'!K:K,0)+COUNTIF('Ref. Chile'!$K$7:'Ref. Chile'!K857,'Ref. Chile'!K857)-1,"")</f>
        <v>913</v>
      </c>
      <c r="AM858" s="7">
        <f>IFERROR(RANK('Ref. Chile'!L857,'Ref. Chile'!L:L,0)+COUNTIF('Ref. Chile'!$L$7:'Ref. Chile'!L857,'Ref. Chile'!L857)-1,"")</f>
        <v>382</v>
      </c>
      <c r="AN858" s="7">
        <f>IFERROR(RANK('Ref. Chile'!M857,'Ref. Chile'!M:M,0)+COUNTIF('Ref. Chile'!$M$7:'Ref. Chile'!M857,'Ref. Chile'!M857)-1,"")</f>
        <v>1301</v>
      </c>
      <c r="AO858" s="7">
        <f>IFERROR(RANK('Ref. Chile'!H857,'Ref. Chile'!H:H,1)+COUNTIF('Ref. Chile'!$H$7:'Ref. Chile'!H857,'Ref. Chile'!H857)-1,"")</f>
        <v>1947</v>
      </c>
      <c r="AP858" s="7">
        <f>IFERROR(RANK('Ref. Chile'!I857,'Ref. Chile'!I:I,1)+COUNTIF('Ref. Chile'!$I$7:'Ref. Chile'!I857,'Ref. Chile'!I857)-1,"")</f>
        <v>2075</v>
      </c>
      <c r="AQ858" s="7">
        <f>IFERROR(RANK('Ref. Chile'!J857,'Ref. Chile'!J:J,1)+COUNTIF('Ref. Chile'!$J$7:'Ref. Chile'!J857,'Ref. Chile'!J857)-1,"")</f>
        <v>1191</v>
      </c>
    </row>
    <row r="859" spans="31:43" ht="17.25" customHeight="1" x14ac:dyDescent="0.3">
      <c r="AE859" s="5" t="s">
        <v>854</v>
      </c>
      <c r="AF859" s="5" t="s">
        <v>3937</v>
      </c>
      <c r="AG859" s="6" t="s">
        <v>3066</v>
      </c>
      <c r="AH859" s="6" t="s">
        <v>4093</v>
      </c>
      <c r="AI859" s="7">
        <f>IFERROR(RANK('Ref. Chile'!H858,'Ref. Chile'!H:H,0)+COUNTIF('Ref. Chile'!$H$7:'Ref. Chile'!H858,'Ref. Chile'!H858)-1,"")</f>
        <v>855</v>
      </c>
      <c r="AJ859" s="7">
        <f>IFERROR(RANK('Ref. Chile'!I858,'Ref. Chile'!I:I,0)+COUNTIF('Ref. Chile'!$I$7:'Ref. Chile'!I858,'Ref. Chile'!I858)-1,"")</f>
        <v>676</v>
      </c>
      <c r="AK859" s="7">
        <f>IFERROR(RANK('Ref. Chile'!J858,'Ref. Chile'!J:J,0)+COUNTIF('Ref. Chile'!$J$7:'Ref. Chile'!J858,'Ref. Chile'!J858)-1,"")</f>
        <v>1499</v>
      </c>
      <c r="AL859" s="7">
        <f>IFERROR(RANK('Ref. Chile'!K858,'Ref. Chile'!K:K,0)+COUNTIF('Ref. Chile'!$K$7:'Ref. Chile'!K858,'Ref. Chile'!K858)-1,"")</f>
        <v>914</v>
      </c>
      <c r="AM859" s="7">
        <f>IFERROR(RANK('Ref. Chile'!L858,'Ref. Chile'!L:L,0)+COUNTIF('Ref. Chile'!$L$7:'Ref. Chile'!L858,'Ref. Chile'!L858)-1,"")</f>
        <v>381</v>
      </c>
      <c r="AN859" s="7">
        <f>IFERROR(RANK('Ref. Chile'!M858,'Ref. Chile'!M:M,0)+COUNTIF('Ref. Chile'!$M$7:'Ref. Chile'!M858,'Ref. Chile'!M858)-1,"")</f>
        <v>1377</v>
      </c>
      <c r="AO859" s="7">
        <f>IFERROR(RANK('Ref. Chile'!H858,'Ref. Chile'!H:H,1)+COUNTIF('Ref. Chile'!$H$7:'Ref. Chile'!H858,'Ref. Chile'!H858)-1,"")</f>
        <v>1948</v>
      </c>
      <c r="AP859" s="7">
        <f>IFERROR(RANK('Ref. Chile'!I858,'Ref. Chile'!I:I,1)+COUNTIF('Ref. Chile'!$I$7:'Ref. Chile'!I858,'Ref. Chile'!I858)-1,"")</f>
        <v>2077</v>
      </c>
      <c r="AQ859" s="7">
        <f>IFERROR(RANK('Ref. Chile'!J858,'Ref. Chile'!J:J,1)+COUNTIF('Ref. Chile'!$J$7:'Ref. Chile'!J858,'Ref. Chile'!J858)-1,"")</f>
        <v>1071</v>
      </c>
    </row>
    <row r="860" spans="31:43" ht="17.25" customHeight="1" x14ac:dyDescent="0.3">
      <c r="AE860" s="5" t="s">
        <v>855</v>
      </c>
      <c r="AF860" s="5" t="s">
        <v>3938</v>
      </c>
      <c r="AG860" s="6" t="s">
        <v>3066</v>
      </c>
      <c r="AH860" s="6" t="s">
        <v>4115</v>
      </c>
      <c r="AI860" s="7">
        <f>IFERROR(RANK('Ref. Chile'!H859,'Ref. Chile'!H:H,0)+COUNTIF('Ref. Chile'!$H$7:'Ref. Chile'!H859,'Ref. Chile'!H859)-1,"")</f>
        <v>697</v>
      </c>
      <c r="AJ860" s="7">
        <f>IFERROR(RANK('Ref. Chile'!I859,'Ref. Chile'!I:I,0)+COUNTIF('Ref. Chile'!$I$7:'Ref. Chile'!I859,'Ref. Chile'!I859)-1,"")</f>
        <v>486</v>
      </c>
      <c r="AK860" s="7">
        <f>IFERROR(RANK('Ref. Chile'!J859,'Ref. Chile'!J:J,0)+COUNTIF('Ref. Chile'!$J$7:'Ref. Chile'!J859,'Ref. Chile'!J859)-1,"")</f>
        <v>1407</v>
      </c>
      <c r="AL860" s="7">
        <f>IFERROR(RANK('Ref. Chile'!K859,'Ref. Chile'!K:K,0)+COUNTIF('Ref. Chile'!$K$7:'Ref. Chile'!K859,'Ref. Chile'!K859)-1,"")</f>
        <v>689</v>
      </c>
      <c r="AM860" s="7">
        <f>IFERROR(RANK('Ref. Chile'!L859,'Ref. Chile'!L:L,0)+COUNTIF('Ref. Chile'!$L$7:'Ref. Chile'!L859,'Ref. Chile'!L859)-1,"")</f>
        <v>191</v>
      </c>
      <c r="AN860" s="7">
        <f>IFERROR(RANK('Ref. Chile'!M859,'Ref. Chile'!M:M,0)+COUNTIF('Ref. Chile'!$M$7:'Ref. Chile'!M859,'Ref. Chile'!M859)-1,"")</f>
        <v>1215</v>
      </c>
      <c r="AO860" s="7">
        <f>IFERROR(RANK('Ref. Chile'!H859,'Ref. Chile'!H:H,1)+COUNTIF('Ref. Chile'!$H$7:'Ref. Chile'!H859,'Ref. Chile'!H859)-1,"")</f>
        <v>2106</v>
      </c>
      <c r="AP860" s="7">
        <f>IFERROR(RANK('Ref. Chile'!I859,'Ref. Chile'!I:I,1)+COUNTIF('Ref. Chile'!$I$7:'Ref. Chile'!I859,'Ref. Chile'!I859)-1,"")</f>
        <v>2267</v>
      </c>
      <c r="AQ860" s="7">
        <f>IFERROR(RANK('Ref. Chile'!J859,'Ref. Chile'!J:J,1)+COUNTIF('Ref. Chile'!$J$7:'Ref. Chile'!J859,'Ref. Chile'!J859)-1,"")</f>
        <v>1163</v>
      </c>
    </row>
    <row r="861" spans="31:43" ht="17.25" customHeight="1" x14ac:dyDescent="0.3">
      <c r="AE861" s="5" t="s">
        <v>856</v>
      </c>
      <c r="AF861" s="5" t="s">
        <v>3939</v>
      </c>
      <c r="AG861" s="6" t="s">
        <v>3066</v>
      </c>
      <c r="AH861" s="6" t="s">
        <v>4116</v>
      </c>
      <c r="AI861" s="7">
        <f>IFERROR(RANK('Ref. Chile'!H860,'Ref. Chile'!H:H,0)+COUNTIF('Ref. Chile'!$H$7:'Ref. Chile'!H860,'Ref. Chile'!H860)-1,"")</f>
        <v>859</v>
      </c>
      <c r="AJ861" s="7">
        <f>IFERROR(RANK('Ref. Chile'!I860,'Ref. Chile'!I:I,0)+COUNTIF('Ref. Chile'!$I$7:'Ref. Chile'!I860,'Ref. Chile'!I860)-1,"")</f>
        <v>677</v>
      </c>
      <c r="AK861" s="7">
        <f>IFERROR(RANK('Ref. Chile'!J860,'Ref. Chile'!J:J,0)+COUNTIF('Ref. Chile'!$J$7:'Ref. Chile'!J860,'Ref. Chile'!J860)-1,"")</f>
        <v>1515</v>
      </c>
      <c r="AL861" s="7">
        <f>IFERROR(RANK('Ref. Chile'!K860,'Ref. Chile'!K:K,0)+COUNTIF('Ref. Chile'!$K$7:'Ref. Chile'!K860,'Ref. Chile'!K860)-1,"")</f>
        <v>915</v>
      </c>
      <c r="AM861" s="7">
        <f>IFERROR(RANK('Ref. Chile'!L860,'Ref. Chile'!L:L,0)+COUNTIF('Ref. Chile'!$L$7:'Ref. Chile'!L860,'Ref. Chile'!L860)-1,"")</f>
        <v>380</v>
      </c>
      <c r="AN861" s="7">
        <f>IFERROR(RANK('Ref. Chile'!M860,'Ref. Chile'!M:M,0)+COUNTIF('Ref. Chile'!$M$7:'Ref. Chile'!M860,'Ref. Chile'!M860)-1,"")</f>
        <v>1386</v>
      </c>
      <c r="AO861" s="7">
        <f>IFERROR(RANK('Ref. Chile'!H860,'Ref. Chile'!H:H,1)+COUNTIF('Ref. Chile'!$H$7:'Ref. Chile'!H860,'Ref. Chile'!H860)-1,"")</f>
        <v>1944</v>
      </c>
      <c r="AP861" s="7">
        <f>IFERROR(RANK('Ref. Chile'!I860,'Ref. Chile'!I:I,1)+COUNTIF('Ref. Chile'!$I$7:'Ref. Chile'!I860,'Ref. Chile'!I860)-1,"")</f>
        <v>2076</v>
      </c>
      <c r="AQ861" s="7">
        <f>IFERROR(RANK('Ref. Chile'!J860,'Ref. Chile'!J:J,1)+COUNTIF('Ref. Chile'!$J$7:'Ref. Chile'!J860,'Ref. Chile'!J860)-1,"")</f>
        <v>1055</v>
      </c>
    </row>
    <row r="862" spans="31:43" ht="17.25" customHeight="1" x14ac:dyDescent="0.3">
      <c r="AE862" s="5" t="s">
        <v>857</v>
      </c>
      <c r="AF862" s="5" t="s">
        <v>3940</v>
      </c>
      <c r="AG862" s="6" t="s">
        <v>3066</v>
      </c>
      <c r="AH862" s="6" t="s">
        <v>4097</v>
      </c>
      <c r="AI862" s="7">
        <f>IFERROR(RANK('Ref. Chile'!H861,'Ref. Chile'!H:H,0)+COUNTIF('Ref. Chile'!$H$7:'Ref. Chile'!H861,'Ref. Chile'!H861)-1,"")</f>
        <v>728</v>
      </c>
      <c r="AJ862" s="7">
        <f>IFERROR(RANK('Ref. Chile'!I861,'Ref. Chile'!I:I,0)+COUNTIF('Ref. Chile'!$I$7:'Ref. Chile'!I861,'Ref. Chile'!I861)-1,"")</f>
        <v>527</v>
      </c>
      <c r="AK862" s="7">
        <f>IFERROR(RANK('Ref. Chile'!J861,'Ref. Chile'!J:J,0)+COUNTIF('Ref. Chile'!$J$7:'Ref. Chile'!J861,'Ref. Chile'!J861)-1,"")</f>
        <v>1216</v>
      </c>
      <c r="AL862" s="7">
        <f>IFERROR(RANK('Ref. Chile'!K861,'Ref. Chile'!K:K,0)+COUNTIF('Ref. Chile'!$K$7:'Ref. Chile'!K861,'Ref. Chile'!K861)-1,"")</f>
        <v>753</v>
      </c>
      <c r="AM862" s="7">
        <f>IFERROR(RANK('Ref. Chile'!L861,'Ref. Chile'!L:L,0)+COUNTIF('Ref. Chile'!$L$7:'Ref. Chile'!L861,'Ref. Chile'!L861)-1,"")</f>
        <v>232</v>
      </c>
      <c r="AN862" s="7">
        <f>IFERROR(RANK('Ref. Chile'!M861,'Ref. Chile'!M:M,0)+COUNTIF('Ref. Chile'!$M$7:'Ref. Chile'!M861,'Ref. Chile'!M861)-1,"")</f>
        <v>1179</v>
      </c>
      <c r="AO862" s="7">
        <f>IFERROR(RANK('Ref. Chile'!H861,'Ref. Chile'!H:H,1)+COUNTIF('Ref. Chile'!$H$7:'Ref. Chile'!H861,'Ref. Chile'!H861)-1,"")</f>
        <v>2075</v>
      </c>
      <c r="AP862" s="7">
        <f>IFERROR(RANK('Ref. Chile'!I861,'Ref. Chile'!I:I,1)+COUNTIF('Ref. Chile'!$I$7:'Ref. Chile'!I861,'Ref. Chile'!I861)-1,"")</f>
        <v>2226</v>
      </c>
      <c r="AQ862" s="7">
        <f>IFERROR(RANK('Ref. Chile'!J861,'Ref. Chile'!J:J,1)+COUNTIF('Ref. Chile'!$J$7:'Ref. Chile'!J861,'Ref. Chile'!J861)-1,"")</f>
        <v>1354</v>
      </c>
    </row>
    <row r="863" spans="31:43" ht="17.25" customHeight="1" x14ac:dyDescent="0.3">
      <c r="AE863" s="5" t="s">
        <v>858</v>
      </c>
      <c r="AF863" s="5" t="s">
        <v>3941</v>
      </c>
      <c r="AG863" s="6" t="s">
        <v>3067</v>
      </c>
      <c r="AH863" s="6" t="s">
        <v>4088</v>
      </c>
      <c r="AI863" s="7">
        <f>IFERROR(RANK('Ref. Chile'!H862,'Ref. Chile'!H:H,0)+COUNTIF('Ref. Chile'!$H$7:'Ref. Chile'!H862,'Ref. Chile'!H862)-1,"")</f>
        <v>702</v>
      </c>
      <c r="AJ863" s="7">
        <f>IFERROR(RANK('Ref. Chile'!I862,'Ref. Chile'!I:I,0)+COUNTIF('Ref. Chile'!$I$7:'Ref. Chile'!I862,'Ref. Chile'!I862)-1,"")</f>
        <v>499</v>
      </c>
      <c r="AK863" s="7">
        <f>IFERROR(RANK('Ref. Chile'!J862,'Ref. Chile'!J:J,0)+COUNTIF('Ref. Chile'!$J$7:'Ref. Chile'!J862,'Ref. Chile'!J862)-1,"")</f>
        <v>1319</v>
      </c>
      <c r="AL863" s="7">
        <f>IFERROR(RANK('Ref. Chile'!K862,'Ref. Chile'!K:K,0)+COUNTIF('Ref. Chile'!$K$7:'Ref. Chile'!K862,'Ref. Chile'!K862)-1,"")</f>
        <v>697</v>
      </c>
      <c r="AM863" s="7">
        <f>IFERROR(RANK('Ref. Chile'!L862,'Ref. Chile'!L:L,0)+COUNTIF('Ref. Chile'!$L$7:'Ref. Chile'!L862,'Ref. Chile'!L862)-1,"")</f>
        <v>200</v>
      </c>
      <c r="AN863" s="7">
        <f>IFERROR(RANK('Ref. Chile'!M862,'Ref. Chile'!M:M,0)+COUNTIF('Ref. Chile'!$M$7:'Ref. Chile'!M862,'Ref. Chile'!M862)-1,"")</f>
        <v>1256</v>
      </c>
      <c r="AO863" s="7">
        <f>IFERROR(RANK('Ref. Chile'!H862,'Ref. Chile'!H:H,1)+COUNTIF('Ref. Chile'!$H$7:'Ref. Chile'!H862,'Ref. Chile'!H862)-1,"")</f>
        <v>2101</v>
      </c>
      <c r="AP863" s="7">
        <f>IFERROR(RANK('Ref. Chile'!I862,'Ref. Chile'!I:I,1)+COUNTIF('Ref. Chile'!$I$7:'Ref. Chile'!I862,'Ref. Chile'!I862)-1,"")</f>
        <v>2254</v>
      </c>
      <c r="AQ863" s="7">
        <f>IFERROR(RANK('Ref. Chile'!J862,'Ref. Chile'!J:J,1)+COUNTIF('Ref. Chile'!$J$7:'Ref. Chile'!J862,'Ref. Chile'!J862)-1,"")</f>
        <v>1251</v>
      </c>
    </row>
    <row r="864" spans="31:43" ht="17.25" customHeight="1" x14ac:dyDescent="0.3">
      <c r="AE864" s="5" t="s">
        <v>859</v>
      </c>
      <c r="AF864" s="5" t="s">
        <v>3942</v>
      </c>
      <c r="AG864" s="6" t="s">
        <v>3067</v>
      </c>
      <c r="AH864" s="6" t="s">
        <v>4175</v>
      </c>
      <c r="AI864" s="7">
        <f>IFERROR(RANK('Ref. Chile'!H863,'Ref. Chile'!H:H,0)+COUNTIF('Ref. Chile'!$H$7:'Ref. Chile'!H863,'Ref. Chile'!H863)-1,"")</f>
        <v>766</v>
      </c>
      <c r="AJ864" s="7">
        <f>IFERROR(RANK('Ref. Chile'!I863,'Ref. Chile'!I:I,0)+COUNTIF('Ref. Chile'!$I$7:'Ref. Chile'!I863,'Ref. Chile'!I863)-1,"")</f>
        <v>592</v>
      </c>
      <c r="AK864" s="7">
        <f>IFERROR(RANK('Ref. Chile'!J863,'Ref. Chile'!J:J,0)+COUNTIF('Ref. Chile'!$J$7:'Ref. Chile'!J863,'Ref. Chile'!J863)-1,"")</f>
        <v>1423</v>
      </c>
      <c r="AL864" s="7">
        <f>IFERROR(RANK('Ref. Chile'!K863,'Ref. Chile'!K:K,0)+COUNTIF('Ref. Chile'!$K$7:'Ref. Chile'!K863,'Ref. Chile'!K863)-1,"")</f>
        <v>803</v>
      </c>
      <c r="AM864" s="7">
        <f>IFERROR(RANK('Ref. Chile'!L863,'Ref. Chile'!L:L,0)+COUNTIF('Ref. Chile'!$L$7:'Ref. Chile'!L863,'Ref. Chile'!L863)-1,"")</f>
        <v>288</v>
      </c>
      <c r="AN864" s="7">
        <f>IFERROR(RANK('Ref. Chile'!M863,'Ref. Chile'!M:M,0)+COUNTIF('Ref. Chile'!$M$7:'Ref. Chile'!M863,'Ref. Chile'!M863)-1,"")</f>
        <v>1305</v>
      </c>
      <c r="AO864" s="7">
        <f>IFERROR(RANK('Ref. Chile'!H863,'Ref. Chile'!H:H,1)+COUNTIF('Ref. Chile'!$H$7:'Ref. Chile'!H863,'Ref. Chile'!H863)-1,"")</f>
        <v>2037</v>
      </c>
      <c r="AP864" s="7">
        <f>IFERROR(RANK('Ref. Chile'!I863,'Ref. Chile'!I:I,1)+COUNTIF('Ref. Chile'!$I$7:'Ref. Chile'!I863,'Ref. Chile'!I863)-1,"")</f>
        <v>2161</v>
      </c>
      <c r="AQ864" s="7">
        <f>IFERROR(RANK('Ref. Chile'!J863,'Ref. Chile'!J:J,1)+COUNTIF('Ref. Chile'!$J$7:'Ref. Chile'!J863,'Ref. Chile'!J863)-1,"")</f>
        <v>1147</v>
      </c>
    </row>
    <row r="865" spans="31:43" ht="17.25" customHeight="1" x14ac:dyDescent="0.3">
      <c r="AE865" s="5" t="s">
        <v>860</v>
      </c>
      <c r="AF865" s="5" t="s">
        <v>3943</v>
      </c>
      <c r="AG865" s="6" t="s">
        <v>3067</v>
      </c>
      <c r="AH865" s="6" t="s">
        <v>4176</v>
      </c>
      <c r="AI865" s="7">
        <f>IFERROR(RANK('Ref. Chile'!H864,'Ref. Chile'!H:H,0)+COUNTIF('Ref. Chile'!$H$7:'Ref. Chile'!H864,'Ref. Chile'!H864)-1,"")</f>
        <v>769</v>
      </c>
      <c r="AJ865" s="7">
        <f>IFERROR(RANK('Ref. Chile'!I864,'Ref. Chile'!I:I,0)+COUNTIF('Ref. Chile'!$I$7:'Ref. Chile'!I864,'Ref. Chile'!I864)-1,"")</f>
        <v>594</v>
      </c>
      <c r="AK865" s="7">
        <f>IFERROR(RANK('Ref. Chile'!J864,'Ref. Chile'!J:J,0)+COUNTIF('Ref. Chile'!$J$7:'Ref. Chile'!J864,'Ref. Chile'!J864)-1,"")</f>
        <v>1392</v>
      </c>
      <c r="AL865" s="7">
        <f>IFERROR(RANK('Ref. Chile'!K864,'Ref. Chile'!K:K,0)+COUNTIF('Ref. Chile'!$K$7:'Ref. Chile'!K864,'Ref. Chile'!K864)-1,"")</f>
        <v>804</v>
      </c>
      <c r="AM865" s="7">
        <f>IFERROR(RANK('Ref. Chile'!L864,'Ref. Chile'!L:L,0)+COUNTIF('Ref. Chile'!$L$7:'Ref. Chile'!L864,'Ref. Chile'!L864)-1,"")</f>
        <v>291</v>
      </c>
      <c r="AN865" s="7">
        <f>IFERROR(RANK('Ref. Chile'!M864,'Ref. Chile'!M:M,0)+COUNTIF('Ref. Chile'!$M$7:'Ref. Chile'!M864,'Ref. Chile'!M864)-1,"")</f>
        <v>1294</v>
      </c>
      <c r="AO865" s="7">
        <f>IFERROR(RANK('Ref. Chile'!H864,'Ref. Chile'!H:H,1)+COUNTIF('Ref. Chile'!$H$7:'Ref. Chile'!H864,'Ref. Chile'!H864)-1,"")</f>
        <v>2034</v>
      </c>
      <c r="AP865" s="7">
        <f>IFERROR(RANK('Ref. Chile'!I864,'Ref. Chile'!I:I,1)+COUNTIF('Ref. Chile'!$I$7:'Ref. Chile'!I864,'Ref. Chile'!I864)-1,"")</f>
        <v>2159</v>
      </c>
      <c r="AQ865" s="7">
        <f>IFERROR(RANK('Ref. Chile'!J864,'Ref. Chile'!J:J,1)+COUNTIF('Ref. Chile'!$J$7:'Ref. Chile'!J864,'Ref. Chile'!J864)-1,"")</f>
        <v>1178</v>
      </c>
    </row>
    <row r="866" spans="31:43" ht="17.25" customHeight="1" x14ac:dyDescent="0.3">
      <c r="AE866" s="5" t="s">
        <v>861</v>
      </c>
      <c r="AF866" s="5" t="s">
        <v>3944</v>
      </c>
      <c r="AG866" s="6" t="s">
        <v>3067</v>
      </c>
      <c r="AH866" s="6" t="s">
        <v>4177</v>
      </c>
      <c r="AI866" s="7">
        <f>IFERROR(RANK('Ref. Chile'!H865,'Ref. Chile'!H:H,0)+COUNTIF('Ref. Chile'!$H$7:'Ref. Chile'!H865,'Ref. Chile'!H865)-1,"")</f>
        <v>763</v>
      </c>
      <c r="AJ866" s="7">
        <f>IFERROR(RANK('Ref. Chile'!I865,'Ref. Chile'!I:I,0)+COUNTIF('Ref. Chile'!$I$7:'Ref. Chile'!I865,'Ref. Chile'!I865)-1,"")</f>
        <v>595</v>
      </c>
      <c r="AK866" s="7">
        <f>IFERROR(RANK('Ref. Chile'!J865,'Ref. Chile'!J:J,0)+COUNTIF('Ref. Chile'!$J$7:'Ref. Chile'!J865,'Ref. Chile'!J865)-1,"")</f>
        <v>1350</v>
      </c>
      <c r="AL866" s="7">
        <f>IFERROR(RANK('Ref. Chile'!K865,'Ref. Chile'!K:K,0)+COUNTIF('Ref. Chile'!$K$7:'Ref. Chile'!K865,'Ref. Chile'!K865)-1,"")</f>
        <v>806</v>
      </c>
      <c r="AM866" s="7">
        <f>IFERROR(RANK('Ref. Chile'!L865,'Ref. Chile'!L:L,0)+COUNTIF('Ref. Chile'!$L$7:'Ref. Chile'!L865,'Ref. Chile'!L865)-1,"")</f>
        <v>290</v>
      </c>
      <c r="AN866" s="7">
        <f>IFERROR(RANK('Ref. Chile'!M865,'Ref. Chile'!M:M,0)+COUNTIF('Ref. Chile'!$M$7:'Ref. Chile'!M865,'Ref. Chile'!M865)-1,"")</f>
        <v>1268</v>
      </c>
      <c r="AO866" s="7">
        <f>IFERROR(RANK('Ref. Chile'!H865,'Ref. Chile'!H:H,1)+COUNTIF('Ref. Chile'!$H$7:'Ref. Chile'!H865,'Ref. Chile'!H865)-1,"")</f>
        <v>2040</v>
      </c>
      <c r="AP866" s="7">
        <f>IFERROR(RANK('Ref. Chile'!I865,'Ref. Chile'!I:I,1)+COUNTIF('Ref. Chile'!$I$7:'Ref. Chile'!I865,'Ref. Chile'!I865)-1,"")</f>
        <v>2158</v>
      </c>
      <c r="AQ866" s="7">
        <f>IFERROR(RANK('Ref. Chile'!J865,'Ref. Chile'!J:J,1)+COUNTIF('Ref. Chile'!$J$7:'Ref. Chile'!J865,'Ref. Chile'!J865)-1,"")</f>
        <v>1220</v>
      </c>
    </row>
    <row r="867" spans="31:43" ht="17.25" customHeight="1" x14ac:dyDescent="0.3">
      <c r="AE867" s="5" t="s">
        <v>862</v>
      </c>
      <c r="AF867" s="5" t="s">
        <v>3945</v>
      </c>
      <c r="AG867" s="6" t="s">
        <v>3067</v>
      </c>
      <c r="AH867" s="6" t="s">
        <v>4178</v>
      </c>
      <c r="AI867" s="7">
        <f>IFERROR(RANK('Ref. Chile'!H866,'Ref. Chile'!H:H,0)+COUNTIF('Ref. Chile'!$H$7:'Ref. Chile'!H866,'Ref. Chile'!H866)-1,"")</f>
        <v>773</v>
      </c>
      <c r="AJ867" s="7">
        <f>IFERROR(RANK('Ref. Chile'!I866,'Ref. Chile'!I:I,0)+COUNTIF('Ref. Chile'!$I$7:'Ref. Chile'!I866,'Ref. Chile'!I866)-1,"")</f>
        <v>593</v>
      </c>
      <c r="AK867" s="7">
        <f>IFERROR(RANK('Ref. Chile'!J866,'Ref. Chile'!J:J,0)+COUNTIF('Ref. Chile'!$J$7:'Ref. Chile'!J866,'Ref. Chile'!J866)-1,"")</f>
        <v>1268</v>
      </c>
      <c r="AL867" s="7">
        <f>IFERROR(RANK('Ref. Chile'!K866,'Ref. Chile'!K:K,0)+COUNTIF('Ref. Chile'!$K$7:'Ref. Chile'!K866,'Ref. Chile'!K866)-1,"")</f>
        <v>809</v>
      </c>
      <c r="AM867" s="7">
        <f>IFERROR(RANK('Ref. Chile'!L866,'Ref. Chile'!L:L,0)+COUNTIF('Ref. Chile'!$L$7:'Ref. Chile'!L866,'Ref. Chile'!L866)-1,"")</f>
        <v>289</v>
      </c>
      <c r="AN867" s="7">
        <f>IFERROR(RANK('Ref. Chile'!M866,'Ref. Chile'!M:M,0)+COUNTIF('Ref. Chile'!$M$7:'Ref. Chile'!M866,'Ref. Chile'!M866)-1,"")</f>
        <v>1227</v>
      </c>
      <c r="AO867" s="7">
        <f>IFERROR(RANK('Ref. Chile'!H866,'Ref. Chile'!H:H,1)+COUNTIF('Ref. Chile'!$H$7:'Ref. Chile'!H866,'Ref. Chile'!H866)-1,"")</f>
        <v>2030</v>
      </c>
      <c r="AP867" s="7">
        <f>IFERROR(RANK('Ref. Chile'!I866,'Ref. Chile'!I:I,1)+COUNTIF('Ref. Chile'!$I$7:'Ref. Chile'!I866,'Ref. Chile'!I866)-1,"")</f>
        <v>2160</v>
      </c>
      <c r="AQ867" s="7">
        <f>IFERROR(RANK('Ref. Chile'!J866,'Ref. Chile'!J:J,1)+COUNTIF('Ref. Chile'!$J$7:'Ref. Chile'!J866,'Ref. Chile'!J866)-1,"")</f>
        <v>1302</v>
      </c>
    </row>
    <row r="868" spans="31:43" ht="17.25" customHeight="1" x14ac:dyDescent="0.3">
      <c r="AE868" s="5" t="s">
        <v>863</v>
      </c>
      <c r="AF868" s="5" t="s">
        <v>3946</v>
      </c>
      <c r="AG868" s="6" t="s">
        <v>3067</v>
      </c>
      <c r="AH868" s="6" t="s">
        <v>4179</v>
      </c>
      <c r="AI868" s="7">
        <f>IFERROR(RANK('Ref. Chile'!H867,'Ref. Chile'!H:H,0)+COUNTIF('Ref. Chile'!$H$7:'Ref. Chile'!H867,'Ref. Chile'!H867)-1,"")</f>
        <v>707</v>
      </c>
      <c r="AJ868" s="7">
        <f>IFERROR(RANK('Ref. Chile'!I867,'Ref. Chile'!I:I,0)+COUNTIF('Ref. Chile'!$I$7:'Ref. Chile'!I867,'Ref. Chile'!I867)-1,"")</f>
        <v>504</v>
      </c>
      <c r="AK868" s="7">
        <f>IFERROR(RANK('Ref. Chile'!J867,'Ref. Chile'!J:J,0)+COUNTIF('Ref. Chile'!$J$7:'Ref. Chile'!J867,'Ref. Chile'!J867)-1,"")</f>
        <v>1215</v>
      </c>
      <c r="AL868" s="7">
        <f>IFERROR(RANK('Ref. Chile'!K867,'Ref. Chile'!K:K,0)+COUNTIF('Ref. Chile'!$K$7:'Ref. Chile'!K867,'Ref. Chile'!K867)-1,"")</f>
        <v>710</v>
      </c>
      <c r="AM868" s="7">
        <f>IFERROR(RANK('Ref. Chile'!L867,'Ref. Chile'!L:L,0)+COUNTIF('Ref. Chile'!$L$7:'Ref. Chile'!L867,'Ref. Chile'!L867)-1,"")</f>
        <v>204</v>
      </c>
      <c r="AN868" s="7">
        <f>IFERROR(RANK('Ref. Chile'!M867,'Ref. Chile'!M:M,0)+COUNTIF('Ref. Chile'!$M$7:'Ref. Chile'!M867,'Ref. Chile'!M867)-1,"")</f>
        <v>1180</v>
      </c>
      <c r="AO868" s="7">
        <f>IFERROR(RANK('Ref. Chile'!H867,'Ref. Chile'!H:H,1)+COUNTIF('Ref. Chile'!$H$7:'Ref. Chile'!H867,'Ref. Chile'!H867)-1,"")</f>
        <v>2096</v>
      </c>
      <c r="AP868" s="7">
        <f>IFERROR(RANK('Ref. Chile'!I867,'Ref. Chile'!I:I,1)+COUNTIF('Ref. Chile'!$I$7:'Ref. Chile'!I867,'Ref. Chile'!I867)-1,"")</f>
        <v>2249</v>
      </c>
      <c r="AQ868" s="7">
        <f>IFERROR(RANK('Ref. Chile'!J867,'Ref. Chile'!J:J,1)+COUNTIF('Ref. Chile'!$J$7:'Ref. Chile'!J867,'Ref. Chile'!J867)-1,"")</f>
        <v>1355</v>
      </c>
    </row>
    <row r="869" spans="31:43" ht="17.25" customHeight="1" x14ac:dyDescent="0.3">
      <c r="AE869" s="5" t="s">
        <v>864</v>
      </c>
      <c r="AF869" s="5" t="s">
        <v>3947</v>
      </c>
      <c r="AG869" s="6" t="s">
        <v>3068</v>
      </c>
      <c r="AH869" s="6" t="s">
        <v>4124</v>
      </c>
      <c r="AI869" s="7">
        <f>IFERROR(RANK('Ref. Chile'!H868,'Ref. Chile'!H:H,0)+COUNTIF('Ref. Chile'!$H$7:'Ref. Chile'!H868,'Ref. Chile'!H868)-1,"")</f>
        <v>423</v>
      </c>
      <c r="AJ869" s="7">
        <f>IFERROR(RANK('Ref. Chile'!I868,'Ref. Chile'!I:I,0)+COUNTIF('Ref. Chile'!$I$7:'Ref. Chile'!I868,'Ref. Chile'!I868)-1,"")</f>
        <v>1297</v>
      </c>
      <c r="AK869" s="7">
        <f>IFERROR(RANK('Ref. Chile'!J868,'Ref. Chile'!J:J,0)+COUNTIF('Ref. Chile'!$J$7:'Ref. Chile'!J868,'Ref. Chile'!J868)-1,"")</f>
        <v>372</v>
      </c>
      <c r="AL869" s="7">
        <f>IFERROR(RANK('Ref. Chile'!K868,'Ref. Chile'!K:K,0)+COUNTIF('Ref. Chile'!$K$7:'Ref. Chile'!K868,'Ref. Chile'!K868)-1,"")</f>
        <v>256</v>
      </c>
      <c r="AM869" s="7">
        <f>IFERROR(RANK('Ref. Chile'!L868,'Ref. Chile'!L:L,0)+COUNTIF('Ref. Chile'!$L$7:'Ref. Chile'!L868,'Ref. Chile'!L868)-1,"")</f>
        <v>1224</v>
      </c>
      <c r="AN869" s="7">
        <f>IFERROR(RANK('Ref. Chile'!M868,'Ref. Chile'!M:M,0)+COUNTIF('Ref. Chile'!$M$7:'Ref. Chile'!M868,'Ref. Chile'!M868)-1,"")</f>
        <v>705</v>
      </c>
      <c r="AO869" s="7">
        <f>IFERROR(RANK('Ref. Chile'!H868,'Ref. Chile'!H:H,1)+COUNTIF('Ref. Chile'!$H$7:'Ref. Chile'!H868,'Ref. Chile'!H868)-1,"")</f>
        <v>2380</v>
      </c>
      <c r="AP869" s="7">
        <f>IFERROR(RANK('Ref. Chile'!I868,'Ref. Chile'!I:I,1)+COUNTIF('Ref. Chile'!$I$7:'Ref. Chile'!I868,'Ref. Chile'!I868)-1,"")</f>
        <v>1456</v>
      </c>
      <c r="AQ869" s="7">
        <f>IFERROR(RANK('Ref. Chile'!J868,'Ref. Chile'!J:J,1)+COUNTIF('Ref. Chile'!$J$7:'Ref. Chile'!J868,'Ref. Chile'!J868)-1,"")</f>
        <v>2198</v>
      </c>
    </row>
    <row r="870" spans="31:43" ht="17.25" customHeight="1" x14ac:dyDescent="0.3">
      <c r="AE870" s="5" t="s">
        <v>865</v>
      </c>
      <c r="AF870" s="5" t="s">
        <v>3948</v>
      </c>
      <c r="AG870" s="6" t="s">
        <v>3068</v>
      </c>
      <c r="AH870" s="6" t="s">
        <v>0</v>
      </c>
      <c r="AI870" s="7">
        <f>IFERROR(RANK('Ref. Chile'!H869,'Ref. Chile'!H:H,0)+COUNTIF('Ref. Chile'!$H$7:'Ref. Chile'!H869,'Ref. Chile'!H869)-1,"")</f>
        <v>419</v>
      </c>
      <c r="AJ870" s="7">
        <f>IFERROR(RANK('Ref. Chile'!I869,'Ref. Chile'!I:I,0)+COUNTIF('Ref. Chile'!$I$7:'Ref. Chile'!I869,'Ref. Chile'!I869)-1,"")</f>
        <v>1271</v>
      </c>
      <c r="AK870" s="7">
        <f>IFERROR(RANK('Ref. Chile'!J869,'Ref. Chile'!J:J,0)+COUNTIF('Ref. Chile'!$J$7:'Ref. Chile'!J869,'Ref. Chile'!J869)-1,"")</f>
        <v>333</v>
      </c>
      <c r="AL870" s="7">
        <f>IFERROR(RANK('Ref. Chile'!K869,'Ref. Chile'!K:K,0)+COUNTIF('Ref. Chile'!$K$7:'Ref. Chile'!K869,'Ref. Chile'!K869)-1,"")</f>
        <v>253</v>
      </c>
      <c r="AM870" s="7">
        <f>IFERROR(RANK('Ref. Chile'!L869,'Ref. Chile'!L:L,0)+COUNTIF('Ref. Chile'!$L$7:'Ref. Chile'!L869,'Ref. Chile'!L869)-1,"")</f>
        <v>1194</v>
      </c>
      <c r="AN870" s="7">
        <f>IFERROR(RANK('Ref. Chile'!M869,'Ref. Chile'!M:M,0)+COUNTIF('Ref. Chile'!$M$7:'Ref. Chile'!M869,'Ref. Chile'!M869)-1,"")</f>
        <v>594</v>
      </c>
      <c r="AO870" s="7">
        <f>IFERROR(RANK('Ref. Chile'!H869,'Ref. Chile'!H:H,1)+COUNTIF('Ref. Chile'!$H$7:'Ref. Chile'!H869,'Ref. Chile'!H869)-1,"")</f>
        <v>2384</v>
      </c>
      <c r="AP870" s="7">
        <f>IFERROR(RANK('Ref. Chile'!I869,'Ref. Chile'!I:I,1)+COUNTIF('Ref. Chile'!$I$7:'Ref. Chile'!I869,'Ref. Chile'!I869)-1,"")</f>
        <v>1482</v>
      </c>
      <c r="AQ870" s="7">
        <f>IFERROR(RANK('Ref. Chile'!J869,'Ref. Chile'!J:J,1)+COUNTIF('Ref. Chile'!$J$7:'Ref. Chile'!J869,'Ref. Chile'!J869)-1,"")</f>
        <v>2237</v>
      </c>
    </row>
    <row r="871" spans="31:43" ht="17.25" customHeight="1" x14ac:dyDescent="0.3">
      <c r="AE871" s="5" t="s">
        <v>866</v>
      </c>
      <c r="AF871" s="5" t="s">
        <v>3949</v>
      </c>
      <c r="AG871" s="6" t="s">
        <v>3068</v>
      </c>
      <c r="AH871" s="6" t="s">
        <v>4125</v>
      </c>
      <c r="AI871" s="7">
        <f>IFERROR(RANK('Ref. Chile'!H870,'Ref. Chile'!H:H,0)+COUNTIF('Ref. Chile'!$H$7:'Ref. Chile'!H870,'Ref. Chile'!H870)-1,"")</f>
        <v>422</v>
      </c>
      <c r="AJ871" s="7">
        <f>IFERROR(RANK('Ref. Chile'!I870,'Ref. Chile'!I:I,0)+COUNTIF('Ref. Chile'!$I$7:'Ref. Chile'!I870,'Ref. Chile'!I870)-1,"")</f>
        <v>1293</v>
      </c>
      <c r="AK871" s="7">
        <f>IFERROR(RANK('Ref. Chile'!J870,'Ref. Chile'!J:J,0)+COUNTIF('Ref. Chile'!$J$7:'Ref. Chile'!J870,'Ref. Chile'!J870)-1,"")</f>
        <v>363</v>
      </c>
      <c r="AL871" s="7">
        <f>IFERROR(RANK('Ref. Chile'!K870,'Ref. Chile'!K:K,0)+COUNTIF('Ref. Chile'!$K$7:'Ref. Chile'!K870,'Ref. Chile'!K870)-1,"")</f>
        <v>255</v>
      </c>
      <c r="AM871" s="7">
        <f>IFERROR(RANK('Ref. Chile'!L870,'Ref. Chile'!L:L,0)+COUNTIF('Ref. Chile'!$L$7:'Ref. Chile'!L870,'Ref. Chile'!L870)-1,"")</f>
        <v>1218</v>
      </c>
      <c r="AN871" s="7">
        <f>IFERROR(RANK('Ref. Chile'!M870,'Ref. Chile'!M:M,0)+COUNTIF('Ref. Chile'!$M$7:'Ref. Chile'!M870,'Ref. Chile'!M870)-1,"")</f>
        <v>683</v>
      </c>
      <c r="AO871" s="7">
        <f>IFERROR(RANK('Ref. Chile'!H870,'Ref. Chile'!H:H,1)+COUNTIF('Ref. Chile'!$H$7:'Ref. Chile'!H870,'Ref. Chile'!H870)-1,"")</f>
        <v>2381</v>
      </c>
      <c r="AP871" s="7">
        <f>IFERROR(RANK('Ref. Chile'!I870,'Ref. Chile'!I:I,1)+COUNTIF('Ref. Chile'!$I$7:'Ref. Chile'!I870,'Ref. Chile'!I870)-1,"")</f>
        <v>1460</v>
      </c>
      <c r="AQ871" s="7">
        <f>IFERROR(RANK('Ref. Chile'!J870,'Ref. Chile'!J:J,1)+COUNTIF('Ref. Chile'!$J$7:'Ref. Chile'!J870,'Ref. Chile'!J870)-1,"")</f>
        <v>2207</v>
      </c>
    </row>
    <row r="872" spans="31:43" ht="17.25" customHeight="1" x14ac:dyDescent="0.3">
      <c r="AE872" s="5" t="s">
        <v>867</v>
      </c>
      <c r="AF872" s="5" t="s">
        <v>3950</v>
      </c>
      <c r="AG872" s="6" t="s">
        <v>3068</v>
      </c>
      <c r="AH872" s="6" t="s">
        <v>4126</v>
      </c>
      <c r="AI872" s="7">
        <f>IFERROR(RANK('Ref. Chile'!H871,'Ref. Chile'!H:H,0)+COUNTIF('Ref. Chile'!$H$7:'Ref. Chile'!H871,'Ref. Chile'!H871)-1,"")</f>
        <v>425</v>
      </c>
      <c r="AJ872" s="7">
        <f>IFERROR(RANK('Ref. Chile'!I871,'Ref. Chile'!I:I,0)+COUNTIF('Ref. Chile'!$I$7:'Ref. Chile'!I871,'Ref. Chile'!I871)-1,"")</f>
        <v>1320</v>
      </c>
      <c r="AK872" s="7">
        <f>IFERROR(RANK('Ref. Chile'!J871,'Ref. Chile'!J:J,0)+COUNTIF('Ref. Chile'!$J$7:'Ref. Chile'!J871,'Ref. Chile'!J871)-1,"")</f>
        <v>400</v>
      </c>
      <c r="AL872" s="7">
        <f>IFERROR(RANK('Ref. Chile'!K871,'Ref. Chile'!K:K,0)+COUNTIF('Ref. Chile'!$K$7:'Ref. Chile'!K871,'Ref. Chile'!K871)-1,"")</f>
        <v>257</v>
      </c>
      <c r="AM872" s="7">
        <f>IFERROR(RANK('Ref. Chile'!L871,'Ref. Chile'!L:L,0)+COUNTIF('Ref. Chile'!$L$7:'Ref. Chile'!L871,'Ref. Chile'!L871)-1,"")</f>
        <v>1262</v>
      </c>
      <c r="AN872" s="7">
        <f>IFERROR(RANK('Ref. Chile'!M871,'Ref. Chile'!M:M,0)+COUNTIF('Ref. Chile'!$M$7:'Ref. Chile'!M871,'Ref. Chile'!M871)-1,"")</f>
        <v>846</v>
      </c>
      <c r="AO872" s="7">
        <f>IFERROR(RANK('Ref. Chile'!H871,'Ref. Chile'!H:H,1)+COUNTIF('Ref. Chile'!$H$7:'Ref. Chile'!H871,'Ref. Chile'!H871)-1,"")</f>
        <v>2378</v>
      </c>
      <c r="AP872" s="7">
        <f>IFERROR(RANK('Ref. Chile'!I871,'Ref. Chile'!I:I,1)+COUNTIF('Ref. Chile'!$I$7:'Ref. Chile'!I871,'Ref. Chile'!I871)-1,"")</f>
        <v>1433</v>
      </c>
      <c r="AQ872" s="7">
        <f>IFERROR(RANK('Ref. Chile'!J871,'Ref. Chile'!J:J,1)+COUNTIF('Ref. Chile'!$J$7:'Ref. Chile'!J871,'Ref. Chile'!J871)-1,"")</f>
        <v>2170</v>
      </c>
    </row>
    <row r="873" spans="31:43" ht="17.25" customHeight="1" x14ac:dyDescent="0.3">
      <c r="AE873" s="5" t="s">
        <v>868</v>
      </c>
      <c r="AF873" s="5" t="s">
        <v>3951</v>
      </c>
      <c r="AG873" s="6" t="s">
        <v>3068</v>
      </c>
      <c r="AH873" s="6" t="s">
        <v>4106</v>
      </c>
      <c r="AI873" s="7">
        <f>IFERROR(RANK('Ref. Chile'!H872,'Ref. Chile'!H:H,0)+COUNTIF('Ref. Chile'!$H$7:'Ref. Chile'!H872,'Ref. Chile'!H872)-1,"")</f>
        <v>421</v>
      </c>
      <c r="AJ873" s="7">
        <f>IFERROR(RANK('Ref. Chile'!I872,'Ref. Chile'!I:I,0)+COUNTIF('Ref. Chile'!$I$7:'Ref. Chile'!I872,'Ref. Chile'!I872)-1,"")</f>
        <v>1289</v>
      </c>
      <c r="AK873" s="7">
        <f>IFERROR(RANK('Ref. Chile'!J872,'Ref. Chile'!J:J,0)+COUNTIF('Ref. Chile'!$J$7:'Ref. Chile'!J872,'Ref. Chile'!J872)-1,"")</f>
        <v>358</v>
      </c>
      <c r="AL873" s="7">
        <f>IFERROR(RANK('Ref. Chile'!K872,'Ref. Chile'!K:K,0)+COUNTIF('Ref. Chile'!$K$7:'Ref. Chile'!K872,'Ref. Chile'!K872)-1,"")</f>
        <v>254</v>
      </c>
      <c r="AM873" s="7">
        <f>IFERROR(RANK('Ref. Chile'!L872,'Ref. Chile'!L:L,0)+COUNTIF('Ref. Chile'!$L$7:'Ref. Chile'!L872,'Ref. Chile'!L872)-1,"")</f>
        <v>1211</v>
      </c>
      <c r="AN873" s="7">
        <f>IFERROR(RANK('Ref. Chile'!M872,'Ref. Chile'!M:M,0)+COUNTIF('Ref. Chile'!$M$7:'Ref. Chile'!M872,'Ref. Chile'!M872)-1,"")</f>
        <v>668</v>
      </c>
      <c r="AO873" s="7">
        <f>IFERROR(RANK('Ref. Chile'!H872,'Ref. Chile'!H:H,1)+COUNTIF('Ref. Chile'!$H$7:'Ref. Chile'!H872,'Ref. Chile'!H872)-1,"")</f>
        <v>2382</v>
      </c>
      <c r="AP873" s="7">
        <f>IFERROR(RANK('Ref. Chile'!I872,'Ref. Chile'!I:I,1)+COUNTIF('Ref. Chile'!$I$7:'Ref. Chile'!I872,'Ref. Chile'!I872)-1,"")</f>
        <v>1464</v>
      </c>
      <c r="AQ873" s="7">
        <f>IFERROR(RANK('Ref. Chile'!J872,'Ref. Chile'!J:J,1)+COUNTIF('Ref. Chile'!$J$7:'Ref. Chile'!J872,'Ref. Chile'!J872)-1,"")</f>
        <v>2212</v>
      </c>
    </row>
    <row r="874" spans="31:43" ht="17.25" customHeight="1" x14ac:dyDescent="0.3">
      <c r="AE874" s="5" t="s">
        <v>869</v>
      </c>
      <c r="AF874" s="5" t="s">
        <v>3952</v>
      </c>
      <c r="AG874" s="6" t="s">
        <v>3069</v>
      </c>
      <c r="AH874" s="6" t="s">
        <v>4092</v>
      </c>
      <c r="AI874" s="7">
        <f>IFERROR(RANK('Ref. Chile'!H873,'Ref. Chile'!H:H,0)+COUNTIF('Ref. Chile'!$H$7:'Ref. Chile'!H873,'Ref. Chile'!H873)-1,"")</f>
        <v>101</v>
      </c>
      <c r="AJ874" s="7">
        <f>IFERROR(RANK('Ref. Chile'!I873,'Ref. Chile'!I:I,0)+COUNTIF('Ref. Chile'!$I$7:'Ref. Chile'!I873,'Ref. Chile'!I873)-1,"")</f>
        <v>1417</v>
      </c>
      <c r="AK874" s="7">
        <f>IFERROR(RANK('Ref. Chile'!J873,'Ref. Chile'!J:J,0)+COUNTIF('Ref. Chile'!$J$7:'Ref. Chile'!J873,'Ref. Chile'!J873)-1,"")</f>
        <v>484</v>
      </c>
      <c r="AL874" s="7">
        <f>IFERROR(RANK('Ref. Chile'!K873,'Ref. Chile'!K:K,0)+COUNTIF('Ref. Chile'!$K$7:'Ref. Chile'!K873,'Ref. Chile'!K873)-1,"")</f>
        <v>60</v>
      </c>
      <c r="AM874" s="7">
        <f>IFERROR(RANK('Ref. Chile'!L873,'Ref. Chile'!L:L,0)+COUNTIF('Ref. Chile'!$L$7:'Ref. Chile'!L873,'Ref. Chile'!L873)-1,"")</f>
        <v>1152</v>
      </c>
      <c r="AN874" s="7">
        <f>IFERROR(RANK('Ref. Chile'!M873,'Ref. Chile'!M:M,0)+COUNTIF('Ref. Chile'!$M$7:'Ref. Chile'!M873,'Ref. Chile'!M873)-1,"")</f>
        <v>434</v>
      </c>
      <c r="AO874" s="7">
        <f>IFERROR(RANK('Ref. Chile'!H873,'Ref. Chile'!H:H,1)+COUNTIF('Ref. Chile'!$H$7:'Ref. Chile'!H873,'Ref. Chile'!H873)-1,"")</f>
        <v>2702</v>
      </c>
      <c r="AP874" s="7">
        <f>IFERROR(RANK('Ref. Chile'!I873,'Ref. Chile'!I:I,1)+COUNTIF('Ref. Chile'!$I$7:'Ref. Chile'!I873,'Ref. Chile'!I873)-1,"")</f>
        <v>1336</v>
      </c>
      <c r="AQ874" s="7">
        <f>IFERROR(RANK('Ref. Chile'!J873,'Ref. Chile'!J:J,1)+COUNTIF('Ref. Chile'!$J$7:'Ref. Chile'!J873,'Ref. Chile'!J873)-1,"")</f>
        <v>2086</v>
      </c>
    </row>
    <row r="875" spans="31:43" ht="17.25" customHeight="1" x14ac:dyDescent="0.3">
      <c r="AE875" s="5" t="s">
        <v>870</v>
      </c>
      <c r="AF875" s="5" t="s">
        <v>3953</v>
      </c>
      <c r="AG875" s="6" t="s">
        <v>3069</v>
      </c>
      <c r="AH875" s="6" t="s">
        <v>4121</v>
      </c>
      <c r="AI875" s="7">
        <f>IFERROR(RANK('Ref. Chile'!H874,'Ref. Chile'!H:H,0)+COUNTIF('Ref. Chile'!$H$7:'Ref. Chile'!H874,'Ref. Chile'!H874)-1,"")</f>
        <v>62</v>
      </c>
      <c r="AJ875" s="7">
        <f>IFERROR(RANK('Ref. Chile'!I874,'Ref. Chile'!I:I,0)+COUNTIF('Ref. Chile'!$I$7:'Ref. Chile'!I874,'Ref. Chile'!I874)-1,"")</f>
        <v>750</v>
      </c>
      <c r="AK875" s="7">
        <f>IFERROR(RANK('Ref. Chile'!J874,'Ref. Chile'!J:J,0)+COUNTIF('Ref. Chile'!$J$7:'Ref. Chile'!J874,'Ref. Chile'!J874)-1,"")</f>
        <v>1682</v>
      </c>
      <c r="AL875" s="7">
        <f>IFERROR(RANK('Ref. Chile'!K874,'Ref. Chile'!K:K,0)+COUNTIF('Ref. Chile'!$K$7:'Ref. Chile'!K874,'Ref. Chile'!K874)-1,"")</f>
        <v>21</v>
      </c>
      <c r="AM875" s="7">
        <f>IFERROR(RANK('Ref. Chile'!L874,'Ref. Chile'!L:L,0)+COUNTIF('Ref. Chile'!$L$7:'Ref. Chile'!L874,'Ref. Chile'!L874)-1,"")</f>
        <v>455</v>
      </c>
      <c r="AN875" s="7">
        <f>IFERROR(RANK('Ref. Chile'!M874,'Ref. Chile'!M:M,0)+COUNTIF('Ref. Chile'!$M$7:'Ref. Chile'!M874,'Ref. Chile'!M874)-1,"")</f>
        <v>1546</v>
      </c>
      <c r="AO875" s="7">
        <f>IFERROR(RANK('Ref. Chile'!H874,'Ref. Chile'!H:H,1)+COUNTIF('Ref. Chile'!$H$7:'Ref. Chile'!H874,'Ref. Chile'!H874)-1,"")</f>
        <v>2741</v>
      </c>
      <c r="AP875" s="7">
        <f>IFERROR(RANK('Ref. Chile'!I874,'Ref. Chile'!I:I,1)+COUNTIF('Ref. Chile'!$I$7:'Ref. Chile'!I874,'Ref. Chile'!I874)-1,"")</f>
        <v>1966</v>
      </c>
      <c r="AQ875" s="7">
        <f>IFERROR(RANK('Ref. Chile'!J874,'Ref. Chile'!J:J,1)+COUNTIF('Ref. Chile'!$J$7:'Ref. Chile'!J874,'Ref. Chile'!J874)-1,"")</f>
        <v>878</v>
      </c>
    </row>
    <row r="876" spans="31:43" ht="17.25" customHeight="1" x14ac:dyDescent="0.3">
      <c r="AE876" s="5" t="s">
        <v>871</v>
      </c>
      <c r="AF876" s="5" t="s">
        <v>3954</v>
      </c>
      <c r="AG876" s="6" t="s">
        <v>3069</v>
      </c>
      <c r="AH876" s="6" t="s">
        <v>4138</v>
      </c>
      <c r="AI876" s="7">
        <f>IFERROR(RANK('Ref. Chile'!H875,'Ref. Chile'!H:H,0)+COUNTIF('Ref. Chile'!$H$7:'Ref. Chile'!H875,'Ref. Chile'!H875)-1,"")</f>
        <v>100</v>
      </c>
      <c r="AJ876" s="7">
        <f>IFERROR(RANK('Ref. Chile'!I875,'Ref. Chile'!I:I,0)+COUNTIF('Ref. Chile'!$I$7:'Ref. Chile'!I875,'Ref. Chile'!I875)-1,"")</f>
        <v>1411</v>
      </c>
      <c r="AK876" s="7">
        <f>IFERROR(RANK('Ref. Chile'!J875,'Ref. Chile'!J:J,0)+COUNTIF('Ref. Chile'!$J$7:'Ref. Chile'!J875,'Ref. Chile'!J875)-1,"")</f>
        <v>1682</v>
      </c>
      <c r="AL876" s="7">
        <f>IFERROR(RANK('Ref. Chile'!K875,'Ref. Chile'!K:K,0)+COUNTIF('Ref. Chile'!$K$7:'Ref. Chile'!K875,'Ref. Chile'!K875)-1,"")</f>
        <v>59</v>
      </c>
      <c r="AM876" s="7">
        <f>IFERROR(RANK('Ref. Chile'!L875,'Ref. Chile'!L:L,0)+COUNTIF('Ref. Chile'!$L$7:'Ref. Chile'!L875,'Ref. Chile'!L875)-1,"")</f>
        <v>1146</v>
      </c>
      <c r="AN876" s="7">
        <f>IFERROR(RANK('Ref. Chile'!M875,'Ref. Chile'!M:M,0)+COUNTIF('Ref. Chile'!$M$7:'Ref. Chile'!M875,'Ref. Chile'!M875)-1,"")</f>
        <v>1546</v>
      </c>
      <c r="AO876" s="7">
        <f>IFERROR(RANK('Ref. Chile'!H875,'Ref. Chile'!H:H,1)+COUNTIF('Ref. Chile'!$H$7:'Ref. Chile'!H875,'Ref. Chile'!H875)-1,"")</f>
        <v>2703</v>
      </c>
      <c r="AP876" s="7">
        <f>IFERROR(RANK('Ref. Chile'!I875,'Ref. Chile'!I:I,1)+COUNTIF('Ref. Chile'!$I$7:'Ref. Chile'!I875,'Ref. Chile'!I875)-1,"")</f>
        <v>1342</v>
      </c>
      <c r="AQ876" s="7">
        <f>IFERROR(RANK('Ref. Chile'!J875,'Ref. Chile'!J:J,1)+COUNTIF('Ref. Chile'!$J$7:'Ref. Chile'!J875,'Ref. Chile'!J875)-1,"")</f>
        <v>878</v>
      </c>
    </row>
    <row r="877" spans="31:43" ht="17.25" customHeight="1" x14ac:dyDescent="0.3">
      <c r="AE877" s="5" t="s">
        <v>872</v>
      </c>
      <c r="AF877" s="5" t="s">
        <v>3955</v>
      </c>
      <c r="AG877" s="6" t="s">
        <v>3070</v>
      </c>
      <c r="AH877" s="6" t="s">
        <v>4088</v>
      </c>
      <c r="AI877" s="7">
        <f>IFERROR(RANK('Ref. Chile'!H876,'Ref. Chile'!H:H,0)+COUNTIF('Ref. Chile'!$H$7:'Ref. Chile'!H876,'Ref. Chile'!H876)-1,"")</f>
        <v>765</v>
      </c>
      <c r="AJ877" s="7">
        <f>IFERROR(RANK('Ref. Chile'!I876,'Ref. Chile'!I:I,0)+COUNTIF('Ref. Chile'!$I$7:'Ref. Chile'!I876,'Ref. Chile'!I876)-1,"")</f>
        <v>587</v>
      </c>
      <c r="AK877" s="7">
        <f>IFERROR(RANK('Ref. Chile'!J876,'Ref. Chile'!J:J,0)+COUNTIF('Ref. Chile'!$J$7:'Ref. Chile'!J876,'Ref. Chile'!J876)-1,"")</f>
        <v>1339</v>
      </c>
      <c r="AL877" s="7">
        <f>IFERROR(RANK('Ref. Chile'!K876,'Ref. Chile'!K:K,0)+COUNTIF('Ref. Chile'!$K$7:'Ref. Chile'!K876,'Ref. Chile'!K876)-1,"")</f>
        <v>805</v>
      </c>
      <c r="AM877" s="7">
        <f>IFERROR(RANK('Ref. Chile'!L876,'Ref. Chile'!L:L,0)+COUNTIF('Ref. Chile'!$L$7:'Ref. Chile'!L876,'Ref. Chile'!L876)-1,"")</f>
        <v>315</v>
      </c>
      <c r="AN877" s="7">
        <f>IFERROR(RANK('Ref. Chile'!M876,'Ref. Chile'!M:M,0)+COUNTIF('Ref. Chile'!$M$7:'Ref. Chile'!M876,'Ref. Chile'!M876)-1,"")</f>
        <v>1260</v>
      </c>
      <c r="AO877" s="7">
        <f>IFERROR(RANK('Ref. Chile'!H876,'Ref. Chile'!H:H,1)+COUNTIF('Ref. Chile'!$H$7:'Ref. Chile'!H876,'Ref. Chile'!H876)-1,"")</f>
        <v>2038</v>
      </c>
      <c r="AP877" s="7">
        <f>IFERROR(RANK('Ref. Chile'!I876,'Ref. Chile'!I:I,1)+COUNTIF('Ref. Chile'!$I$7:'Ref. Chile'!I876,'Ref. Chile'!I876)-1,"")</f>
        <v>2166</v>
      </c>
      <c r="AQ877" s="7">
        <f>IFERROR(RANK('Ref. Chile'!J876,'Ref. Chile'!J:J,1)+COUNTIF('Ref. Chile'!$J$7:'Ref. Chile'!J876,'Ref. Chile'!J876)-1,"")</f>
        <v>1231</v>
      </c>
    </row>
    <row r="878" spans="31:43" ht="17.25" customHeight="1" x14ac:dyDescent="0.3">
      <c r="AE878" s="5" t="s">
        <v>873</v>
      </c>
      <c r="AF878" s="5" t="s">
        <v>3956</v>
      </c>
      <c r="AG878" s="6" t="s">
        <v>3070</v>
      </c>
      <c r="AH878" s="6" t="s">
        <v>4101</v>
      </c>
      <c r="AI878" s="7">
        <f>IFERROR(RANK('Ref. Chile'!H877,'Ref. Chile'!H:H,0)+COUNTIF('Ref. Chile'!$H$7:'Ref. Chile'!H877,'Ref. Chile'!H877)-1,"")</f>
        <v>743</v>
      </c>
      <c r="AJ878" s="7">
        <f>IFERROR(RANK('Ref. Chile'!I877,'Ref. Chile'!I:I,0)+COUNTIF('Ref. Chile'!$I$7:'Ref. Chile'!I877,'Ref. Chile'!I877)-1,"")</f>
        <v>563</v>
      </c>
      <c r="AK878" s="7">
        <f>IFERROR(RANK('Ref. Chile'!J877,'Ref. Chile'!J:J,0)+COUNTIF('Ref. Chile'!$J$7:'Ref. Chile'!J877,'Ref. Chile'!J877)-1,"")</f>
        <v>1292</v>
      </c>
      <c r="AL878" s="7">
        <f>IFERROR(RANK('Ref. Chile'!K877,'Ref. Chile'!K:K,0)+COUNTIF('Ref. Chile'!$K$7:'Ref. Chile'!K877,'Ref. Chile'!K877)-1,"")</f>
        <v>782</v>
      </c>
      <c r="AM878" s="7">
        <f>IFERROR(RANK('Ref. Chile'!L877,'Ref. Chile'!L:L,0)+COUNTIF('Ref. Chile'!$L$7:'Ref. Chile'!L877,'Ref. Chile'!L877)-1,"")</f>
        <v>272</v>
      </c>
      <c r="AN878" s="7">
        <f>IFERROR(RANK('Ref. Chile'!M877,'Ref. Chile'!M:M,0)+COUNTIF('Ref. Chile'!$M$7:'Ref. Chile'!M877,'Ref. Chile'!M877)-1,"")</f>
        <v>1230</v>
      </c>
      <c r="AO878" s="7">
        <f>IFERROR(RANK('Ref. Chile'!H877,'Ref. Chile'!H:H,1)+COUNTIF('Ref. Chile'!$H$7:'Ref. Chile'!H877,'Ref. Chile'!H877)-1,"")</f>
        <v>2060</v>
      </c>
      <c r="AP878" s="7">
        <f>IFERROR(RANK('Ref. Chile'!I877,'Ref. Chile'!I:I,1)+COUNTIF('Ref. Chile'!$I$7:'Ref. Chile'!I877,'Ref. Chile'!I877)-1,"")</f>
        <v>2190</v>
      </c>
      <c r="AQ878" s="7">
        <f>IFERROR(RANK('Ref. Chile'!J877,'Ref. Chile'!J:J,1)+COUNTIF('Ref. Chile'!$J$7:'Ref. Chile'!J877,'Ref. Chile'!J877)-1,"")</f>
        <v>1278</v>
      </c>
    </row>
    <row r="879" spans="31:43" ht="17.25" customHeight="1" x14ac:dyDescent="0.3">
      <c r="AE879" s="5" t="s">
        <v>874</v>
      </c>
      <c r="AF879" s="5" t="s">
        <v>3957</v>
      </c>
      <c r="AG879" s="6" t="s">
        <v>3070</v>
      </c>
      <c r="AH879" s="6" t="s">
        <v>4102</v>
      </c>
      <c r="AI879" s="7">
        <f>IFERROR(RANK('Ref. Chile'!H878,'Ref. Chile'!H:H,0)+COUNTIF('Ref. Chile'!$H$7:'Ref. Chile'!H878,'Ref. Chile'!H878)-1,"")</f>
        <v>933</v>
      </c>
      <c r="AJ879" s="7">
        <f>IFERROR(RANK('Ref. Chile'!I878,'Ref. Chile'!I:I,0)+COUNTIF('Ref. Chile'!$I$7:'Ref. Chile'!I878,'Ref. Chile'!I878)-1,"")</f>
        <v>751</v>
      </c>
      <c r="AK879" s="7">
        <f>IFERROR(RANK('Ref. Chile'!J878,'Ref. Chile'!J:J,0)+COUNTIF('Ref. Chile'!$J$7:'Ref. Chile'!J878,'Ref. Chile'!J878)-1,"")</f>
        <v>1683</v>
      </c>
      <c r="AL879" s="7">
        <f>IFERROR(RANK('Ref. Chile'!K878,'Ref. Chile'!K:K,0)+COUNTIF('Ref. Chile'!$K$7:'Ref. Chile'!K878,'Ref. Chile'!K878)-1,"")</f>
        <v>998</v>
      </c>
      <c r="AM879" s="7">
        <f>IFERROR(RANK('Ref. Chile'!L878,'Ref. Chile'!L:L,0)+COUNTIF('Ref. Chile'!$L$7:'Ref. Chile'!L878,'Ref. Chile'!L878)-1,"")</f>
        <v>456</v>
      </c>
      <c r="AN879" s="7">
        <f>IFERROR(RANK('Ref. Chile'!M878,'Ref. Chile'!M:M,0)+COUNTIF('Ref. Chile'!$M$7:'Ref. Chile'!M878,'Ref. Chile'!M878)-1,"")</f>
        <v>1547</v>
      </c>
      <c r="AO879" s="7">
        <f>IFERROR(RANK('Ref. Chile'!H878,'Ref. Chile'!H:H,1)+COUNTIF('Ref. Chile'!$H$7:'Ref. Chile'!H878,'Ref. Chile'!H878)-1,"")</f>
        <v>1820</v>
      </c>
      <c r="AP879" s="7">
        <f>IFERROR(RANK('Ref. Chile'!I878,'Ref. Chile'!I:I,1)+COUNTIF('Ref. Chile'!$I$7:'Ref. Chile'!I878,'Ref. Chile'!I878)-1,"")</f>
        <v>1967</v>
      </c>
      <c r="AQ879" s="7">
        <f>IFERROR(RANK('Ref. Chile'!J878,'Ref. Chile'!J:J,1)+COUNTIF('Ref. Chile'!$J$7:'Ref. Chile'!J878,'Ref. Chile'!J878)-1,"")</f>
        <v>879</v>
      </c>
    </row>
    <row r="880" spans="31:43" ht="17.25" customHeight="1" x14ac:dyDescent="0.3">
      <c r="AE880" s="5" t="s">
        <v>875</v>
      </c>
      <c r="AF880" s="5" t="s">
        <v>3958</v>
      </c>
      <c r="AG880" s="6" t="s">
        <v>3070</v>
      </c>
      <c r="AH880" s="6" t="s">
        <v>4104</v>
      </c>
      <c r="AI880" s="7">
        <f>IFERROR(RANK('Ref. Chile'!H879,'Ref. Chile'!H:H,0)+COUNTIF('Ref. Chile'!$H$7:'Ref. Chile'!H879,'Ref. Chile'!H879)-1,"")</f>
        <v>767</v>
      </c>
      <c r="AJ880" s="7">
        <f>IFERROR(RANK('Ref. Chile'!I879,'Ref. Chile'!I:I,0)+COUNTIF('Ref. Chile'!$I$7:'Ref. Chile'!I879,'Ref. Chile'!I879)-1,"")</f>
        <v>602</v>
      </c>
      <c r="AK880" s="7">
        <f>IFERROR(RANK('Ref. Chile'!J879,'Ref. Chile'!J:J,0)+COUNTIF('Ref. Chile'!$J$7:'Ref. Chile'!J879,'Ref. Chile'!J879)-1,"")</f>
        <v>1442</v>
      </c>
      <c r="AL880" s="7">
        <f>IFERROR(RANK('Ref. Chile'!K879,'Ref. Chile'!K:K,0)+COUNTIF('Ref. Chile'!$K$7:'Ref. Chile'!K879,'Ref. Chile'!K879)-1,"")</f>
        <v>808</v>
      </c>
      <c r="AM880" s="7">
        <f>IFERROR(RANK('Ref. Chile'!L879,'Ref. Chile'!L:L,0)+COUNTIF('Ref. Chile'!$L$7:'Ref. Chile'!L879,'Ref. Chile'!L879)-1,"")</f>
        <v>319</v>
      </c>
      <c r="AN880" s="7">
        <f>IFERROR(RANK('Ref. Chile'!M879,'Ref. Chile'!M:M,0)+COUNTIF('Ref. Chile'!$M$7:'Ref. Chile'!M879,'Ref. Chile'!M879)-1,"")</f>
        <v>1317</v>
      </c>
      <c r="AO880" s="7">
        <f>IFERROR(RANK('Ref. Chile'!H879,'Ref. Chile'!H:H,1)+COUNTIF('Ref. Chile'!$H$7:'Ref. Chile'!H879,'Ref. Chile'!H879)-1,"")</f>
        <v>2036</v>
      </c>
      <c r="AP880" s="7">
        <f>IFERROR(RANK('Ref. Chile'!I879,'Ref. Chile'!I:I,1)+COUNTIF('Ref. Chile'!$I$7:'Ref. Chile'!I879,'Ref. Chile'!I879)-1,"")</f>
        <v>2151</v>
      </c>
      <c r="AQ880" s="7">
        <f>IFERROR(RANK('Ref. Chile'!J879,'Ref. Chile'!J:J,1)+COUNTIF('Ref. Chile'!$J$7:'Ref. Chile'!J879,'Ref. Chile'!J879)-1,"")</f>
        <v>1128</v>
      </c>
    </row>
    <row r="881" spans="31:43" ht="17.25" customHeight="1" x14ac:dyDescent="0.3">
      <c r="AE881" s="5" t="s">
        <v>876</v>
      </c>
      <c r="AF881" s="5" t="s">
        <v>3959</v>
      </c>
      <c r="AG881" s="6" t="s">
        <v>3070</v>
      </c>
      <c r="AH881" s="6" t="s">
        <v>4105</v>
      </c>
      <c r="AI881" s="7">
        <f>IFERROR(RANK('Ref. Chile'!H880,'Ref. Chile'!H:H,0)+COUNTIF('Ref. Chile'!$H$7:'Ref. Chile'!H880,'Ref. Chile'!H880)-1,"")</f>
        <v>813</v>
      </c>
      <c r="AJ881" s="7">
        <f>IFERROR(RANK('Ref. Chile'!I880,'Ref. Chile'!I:I,0)+COUNTIF('Ref. Chile'!$I$7:'Ref. Chile'!I880,'Ref. Chile'!I880)-1,"")</f>
        <v>630</v>
      </c>
      <c r="AK881" s="7">
        <f>IFERROR(RANK('Ref. Chile'!J880,'Ref. Chile'!J:J,0)+COUNTIF('Ref. Chile'!$J$7:'Ref. Chile'!J880,'Ref. Chile'!J880)-1,"")</f>
        <v>1492</v>
      </c>
      <c r="AL881" s="7">
        <f>IFERROR(RANK('Ref. Chile'!K880,'Ref. Chile'!K:K,0)+COUNTIF('Ref. Chile'!$K$7:'Ref. Chile'!K880,'Ref. Chile'!K880)-1,"")</f>
        <v>847</v>
      </c>
      <c r="AM881" s="7">
        <f>IFERROR(RANK('Ref. Chile'!L880,'Ref. Chile'!L:L,0)+COUNTIF('Ref. Chile'!$L$7:'Ref. Chile'!L880,'Ref. Chile'!L880)-1,"")</f>
        <v>333</v>
      </c>
      <c r="AN881" s="7">
        <f>IFERROR(RANK('Ref. Chile'!M880,'Ref. Chile'!M:M,0)+COUNTIF('Ref. Chile'!$M$7:'Ref. Chile'!M880,'Ref. Chile'!M880)-1,"")</f>
        <v>1356</v>
      </c>
      <c r="AO881" s="7">
        <f>IFERROR(RANK('Ref. Chile'!H880,'Ref. Chile'!H:H,1)+COUNTIF('Ref. Chile'!$H$7:'Ref. Chile'!H880,'Ref. Chile'!H880)-1,"")</f>
        <v>1990</v>
      </c>
      <c r="AP881" s="7">
        <f>IFERROR(RANK('Ref. Chile'!I880,'Ref. Chile'!I:I,1)+COUNTIF('Ref. Chile'!$I$7:'Ref. Chile'!I880,'Ref. Chile'!I880)-1,"")</f>
        <v>2123</v>
      </c>
      <c r="AQ881" s="7">
        <f>IFERROR(RANK('Ref. Chile'!J880,'Ref. Chile'!J:J,1)+COUNTIF('Ref. Chile'!$J$7:'Ref. Chile'!J880,'Ref. Chile'!J880)-1,"")</f>
        <v>1078</v>
      </c>
    </row>
    <row r="882" spans="31:43" ht="17.25" customHeight="1" x14ac:dyDescent="0.3">
      <c r="AE882" s="5" t="s">
        <v>877</v>
      </c>
      <c r="AF882" s="5" t="s">
        <v>3960</v>
      </c>
      <c r="AG882" s="6" t="s">
        <v>3071</v>
      </c>
      <c r="AH882" s="6" t="s">
        <v>4093</v>
      </c>
      <c r="AI882" s="7">
        <f>IFERROR(RANK('Ref. Chile'!H881,'Ref. Chile'!H:H,0)+COUNTIF('Ref. Chile'!$H$7:'Ref. Chile'!H881,'Ref. Chile'!H881)-1,"")</f>
        <v>675</v>
      </c>
      <c r="AJ882" s="7">
        <f>IFERROR(RANK('Ref. Chile'!I881,'Ref. Chile'!I:I,0)+COUNTIF('Ref. Chile'!$I$7:'Ref. Chile'!I881,'Ref. Chile'!I881)-1,"")</f>
        <v>169</v>
      </c>
      <c r="AK882" s="7">
        <f>IFERROR(RANK('Ref. Chile'!J881,'Ref. Chile'!J:J,0)+COUNTIF('Ref. Chile'!$J$7:'Ref. Chile'!J881,'Ref. Chile'!J881)-1,"")</f>
        <v>1121</v>
      </c>
      <c r="AL882" s="7">
        <f>IFERROR(RANK('Ref. Chile'!K881,'Ref. Chile'!K:K,0)+COUNTIF('Ref. Chile'!$K$7:'Ref. Chile'!K881,'Ref. Chile'!K881)-1,"")</f>
        <v>727</v>
      </c>
      <c r="AM882" s="7">
        <f>IFERROR(RANK('Ref. Chile'!L881,'Ref. Chile'!L:L,0)+COUNTIF('Ref. Chile'!$L$7:'Ref. Chile'!L881,'Ref. Chile'!L881)-1,"")</f>
        <v>61</v>
      </c>
      <c r="AN882" s="7">
        <f>IFERROR(RANK('Ref. Chile'!M881,'Ref. Chile'!M:M,0)+COUNTIF('Ref. Chile'!$M$7:'Ref. Chile'!M881,'Ref. Chile'!M881)-1,"")</f>
        <v>895</v>
      </c>
      <c r="AO882" s="7">
        <f>IFERROR(RANK('Ref. Chile'!H881,'Ref. Chile'!H:H,1)+COUNTIF('Ref. Chile'!$H$7:'Ref. Chile'!H881,'Ref. Chile'!H881)-1,"")</f>
        <v>2128</v>
      </c>
      <c r="AP882" s="7">
        <f>IFERROR(RANK('Ref. Chile'!I881,'Ref. Chile'!I:I,1)+COUNTIF('Ref. Chile'!$I$7:'Ref. Chile'!I881,'Ref. Chile'!I881)-1,"")</f>
        <v>2584</v>
      </c>
      <c r="AQ882" s="7">
        <f>IFERROR(RANK('Ref. Chile'!J881,'Ref. Chile'!J:J,1)+COUNTIF('Ref. Chile'!$J$7:'Ref. Chile'!J881,'Ref. Chile'!J881)-1,"")</f>
        <v>1449</v>
      </c>
    </row>
    <row r="883" spans="31:43" ht="17.25" customHeight="1" x14ac:dyDescent="0.3">
      <c r="AE883" s="5" t="s">
        <v>878</v>
      </c>
      <c r="AF883" s="5" t="s">
        <v>3961</v>
      </c>
      <c r="AG883" s="6" t="s">
        <v>3071</v>
      </c>
      <c r="AH883" s="6" t="s">
        <v>4121</v>
      </c>
      <c r="AI883" s="7">
        <f>IFERROR(RANK('Ref. Chile'!H882,'Ref. Chile'!H:H,0)+COUNTIF('Ref. Chile'!$H$7:'Ref. Chile'!H882,'Ref. Chile'!H882)-1,"")</f>
        <v>934</v>
      </c>
      <c r="AJ883" s="7">
        <f>IFERROR(RANK('Ref. Chile'!I882,'Ref. Chile'!I:I,0)+COUNTIF('Ref. Chile'!$I$7:'Ref. Chile'!I882,'Ref. Chile'!I882)-1,"")</f>
        <v>752</v>
      </c>
      <c r="AK883" s="7">
        <f>IFERROR(RANK('Ref. Chile'!J882,'Ref. Chile'!J:J,0)+COUNTIF('Ref. Chile'!$J$7:'Ref. Chile'!J882,'Ref. Chile'!J882)-1,"")</f>
        <v>1562</v>
      </c>
      <c r="AL883" s="7">
        <f>IFERROR(RANK('Ref. Chile'!K882,'Ref. Chile'!K:K,0)+COUNTIF('Ref. Chile'!$K$7:'Ref. Chile'!K882,'Ref. Chile'!K882)-1,"")</f>
        <v>999</v>
      </c>
      <c r="AM883" s="7">
        <f>IFERROR(RANK('Ref. Chile'!L882,'Ref. Chile'!L:L,0)+COUNTIF('Ref. Chile'!$L$7:'Ref. Chile'!L882,'Ref. Chile'!L882)-1,"")</f>
        <v>457</v>
      </c>
      <c r="AN883" s="7">
        <f>IFERROR(RANK('Ref. Chile'!M882,'Ref. Chile'!M:M,0)+COUNTIF('Ref. Chile'!$M$7:'Ref. Chile'!M882,'Ref. Chile'!M882)-1,"")</f>
        <v>1383</v>
      </c>
      <c r="AO883" s="7">
        <f>IFERROR(RANK('Ref. Chile'!H882,'Ref. Chile'!H:H,1)+COUNTIF('Ref. Chile'!$H$7:'Ref. Chile'!H882,'Ref. Chile'!H882)-1,"")</f>
        <v>1821</v>
      </c>
      <c r="AP883" s="7">
        <f>IFERROR(RANK('Ref. Chile'!I882,'Ref. Chile'!I:I,1)+COUNTIF('Ref. Chile'!$I$7:'Ref. Chile'!I882,'Ref. Chile'!I882)-1,"")</f>
        <v>1968</v>
      </c>
      <c r="AQ883" s="7">
        <f>IFERROR(RANK('Ref. Chile'!J882,'Ref. Chile'!J:J,1)+COUNTIF('Ref. Chile'!$J$7:'Ref. Chile'!J882,'Ref. Chile'!J882)-1,"")</f>
        <v>1008</v>
      </c>
    </row>
    <row r="884" spans="31:43" ht="17.25" customHeight="1" x14ac:dyDescent="0.3">
      <c r="AE884" s="5" t="s">
        <v>879</v>
      </c>
      <c r="AF884" s="5" t="s">
        <v>3962</v>
      </c>
      <c r="AG884" s="6" t="s">
        <v>3071</v>
      </c>
      <c r="AH884" s="6" t="s">
        <v>4138</v>
      </c>
      <c r="AI884" s="7">
        <f>IFERROR(RANK('Ref. Chile'!H883,'Ref. Chile'!H:H,0)+COUNTIF('Ref. Chile'!$H$7:'Ref. Chile'!H883,'Ref. Chile'!H883)-1,"")</f>
        <v>935</v>
      </c>
      <c r="AJ884" s="7">
        <f>IFERROR(RANK('Ref. Chile'!I883,'Ref. Chile'!I:I,0)+COUNTIF('Ref. Chile'!$I$7:'Ref. Chile'!I883,'Ref. Chile'!I883)-1,"")</f>
        <v>753</v>
      </c>
      <c r="AK884" s="7">
        <f>IFERROR(RANK('Ref. Chile'!J883,'Ref. Chile'!J:J,0)+COUNTIF('Ref. Chile'!$J$7:'Ref. Chile'!J883,'Ref. Chile'!J883)-1,"")</f>
        <v>1683</v>
      </c>
      <c r="AL884" s="7">
        <f>IFERROR(RANK('Ref. Chile'!K883,'Ref. Chile'!K:K,0)+COUNTIF('Ref. Chile'!$K$7:'Ref. Chile'!K883,'Ref. Chile'!K883)-1,"")</f>
        <v>1000</v>
      </c>
      <c r="AM884" s="7">
        <f>IFERROR(RANK('Ref. Chile'!L883,'Ref. Chile'!L:L,0)+COUNTIF('Ref. Chile'!$L$7:'Ref. Chile'!L883,'Ref. Chile'!L883)-1,"")</f>
        <v>458</v>
      </c>
      <c r="AN884" s="7">
        <f>IFERROR(RANK('Ref. Chile'!M883,'Ref. Chile'!M:M,0)+COUNTIF('Ref. Chile'!$M$7:'Ref. Chile'!M883,'Ref. Chile'!M883)-1,"")</f>
        <v>1547</v>
      </c>
      <c r="AO884" s="7">
        <f>IFERROR(RANK('Ref. Chile'!H883,'Ref. Chile'!H:H,1)+COUNTIF('Ref. Chile'!$H$7:'Ref. Chile'!H883,'Ref. Chile'!H883)-1,"")</f>
        <v>1822</v>
      </c>
      <c r="AP884" s="7">
        <f>IFERROR(RANK('Ref. Chile'!I883,'Ref. Chile'!I:I,1)+COUNTIF('Ref. Chile'!$I$7:'Ref. Chile'!I883,'Ref. Chile'!I883)-1,"")</f>
        <v>1969</v>
      </c>
      <c r="AQ884" s="7">
        <f>IFERROR(RANK('Ref. Chile'!J883,'Ref. Chile'!J:J,1)+COUNTIF('Ref. Chile'!$J$7:'Ref. Chile'!J883,'Ref. Chile'!J883)-1,"")</f>
        <v>879</v>
      </c>
    </row>
    <row r="885" spans="31:43" ht="17.25" customHeight="1" x14ac:dyDescent="0.3">
      <c r="AE885" s="5" t="s">
        <v>880</v>
      </c>
      <c r="AF885" s="5" t="s">
        <v>3963</v>
      </c>
      <c r="AG885" s="6" t="s">
        <v>3071</v>
      </c>
      <c r="AH885" s="6" t="s">
        <v>4122</v>
      </c>
      <c r="AI885" s="7">
        <f>IFERROR(RANK('Ref. Chile'!H884,'Ref. Chile'!H:H,0)+COUNTIF('Ref. Chile'!$H$7:'Ref. Chile'!H884,'Ref. Chile'!H884)-1,"")</f>
        <v>686</v>
      </c>
      <c r="AJ885" s="7">
        <f>IFERROR(RANK('Ref. Chile'!I884,'Ref. Chile'!I:I,0)+COUNTIF('Ref. Chile'!$I$7:'Ref. Chile'!I884,'Ref. Chile'!I884)-1,"")</f>
        <v>185</v>
      </c>
      <c r="AK885" s="7">
        <f>IFERROR(RANK('Ref. Chile'!J884,'Ref. Chile'!J:J,0)+COUNTIF('Ref. Chile'!$J$7:'Ref. Chile'!J884,'Ref. Chile'!J884)-1,"")</f>
        <v>1683</v>
      </c>
      <c r="AL885" s="7">
        <f>IFERROR(RANK('Ref. Chile'!K884,'Ref. Chile'!K:K,0)+COUNTIF('Ref. Chile'!$K$7:'Ref. Chile'!K884,'Ref. Chile'!K884)-1,"")</f>
        <v>861</v>
      </c>
      <c r="AM885" s="7">
        <f>IFERROR(RANK('Ref. Chile'!L884,'Ref. Chile'!L:L,0)+COUNTIF('Ref. Chile'!$L$7:'Ref. Chile'!L884,'Ref. Chile'!L884)-1,"")</f>
        <v>74</v>
      </c>
      <c r="AN885" s="7">
        <f>IFERROR(RANK('Ref. Chile'!M884,'Ref. Chile'!M:M,0)+COUNTIF('Ref. Chile'!$M$7:'Ref. Chile'!M884,'Ref. Chile'!M884)-1,"")</f>
        <v>1547</v>
      </c>
      <c r="AO885" s="7">
        <f>IFERROR(RANK('Ref. Chile'!H884,'Ref. Chile'!H:H,1)+COUNTIF('Ref. Chile'!$H$7:'Ref. Chile'!H884,'Ref. Chile'!H884)-1,"")</f>
        <v>2117</v>
      </c>
      <c r="AP885" s="7">
        <f>IFERROR(RANK('Ref. Chile'!I884,'Ref. Chile'!I:I,1)+COUNTIF('Ref. Chile'!$I$7:'Ref. Chile'!I884,'Ref. Chile'!I884)-1,"")</f>
        <v>2568</v>
      </c>
      <c r="AQ885" s="7">
        <f>IFERROR(RANK('Ref. Chile'!J884,'Ref. Chile'!J:J,1)+COUNTIF('Ref. Chile'!$J$7:'Ref. Chile'!J884,'Ref. Chile'!J884)-1,"")</f>
        <v>879</v>
      </c>
    </row>
    <row r="886" spans="31:43" ht="17.25" customHeight="1" x14ac:dyDescent="0.3">
      <c r="AE886" s="5" t="s">
        <v>881</v>
      </c>
      <c r="AF886" s="5" t="s">
        <v>3964</v>
      </c>
      <c r="AG886" s="6" t="s">
        <v>3071</v>
      </c>
      <c r="AH886" s="6" t="s">
        <v>4123</v>
      </c>
      <c r="AI886" s="7">
        <f>IFERROR(RANK('Ref. Chile'!H885,'Ref. Chile'!H:H,0)+COUNTIF('Ref. Chile'!$H$7:'Ref. Chile'!H885,'Ref. Chile'!H885)-1,"")</f>
        <v>680</v>
      </c>
      <c r="AJ886" s="7">
        <f>IFERROR(RANK('Ref. Chile'!I885,'Ref. Chile'!I:I,0)+COUNTIF('Ref. Chile'!$I$7:'Ref. Chile'!I885,'Ref. Chile'!I885)-1,"")</f>
        <v>182</v>
      </c>
      <c r="AK886" s="7">
        <f>IFERROR(RANK('Ref. Chile'!J885,'Ref. Chile'!J:J,0)+COUNTIF('Ref. Chile'!$J$7:'Ref. Chile'!J885,'Ref. Chile'!J885)-1,"")</f>
        <v>1158</v>
      </c>
      <c r="AL886" s="7">
        <f>IFERROR(RANK('Ref. Chile'!K885,'Ref. Chile'!K:K,0)+COUNTIF('Ref. Chile'!$K$7:'Ref. Chile'!K885,'Ref. Chile'!K885)-1,"")</f>
        <v>799</v>
      </c>
      <c r="AM886" s="7">
        <f>IFERROR(RANK('Ref. Chile'!L885,'Ref. Chile'!L:L,0)+COUNTIF('Ref. Chile'!$L$7:'Ref. Chile'!L885,'Ref. Chile'!L885)-1,"")</f>
        <v>69</v>
      </c>
      <c r="AN886" s="7">
        <f>IFERROR(RANK('Ref. Chile'!M885,'Ref. Chile'!M:M,0)+COUNTIF('Ref. Chile'!$M$7:'Ref. Chile'!M885,'Ref. Chile'!M885)-1,"")</f>
        <v>927</v>
      </c>
      <c r="AO886" s="7">
        <f>IFERROR(RANK('Ref. Chile'!H885,'Ref. Chile'!H:H,1)+COUNTIF('Ref. Chile'!$H$7:'Ref. Chile'!H885,'Ref. Chile'!H885)-1,"")</f>
        <v>2123</v>
      </c>
      <c r="AP886" s="7">
        <f>IFERROR(RANK('Ref. Chile'!I885,'Ref. Chile'!I:I,1)+COUNTIF('Ref. Chile'!$I$7:'Ref. Chile'!I885,'Ref. Chile'!I885)-1,"")</f>
        <v>2571</v>
      </c>
      <c r="AQ886" s="7">
        <f>IFERROR(RANK('Ref. Chile'!J885,'Ref. Chile'!J:J,1)+COUNTIF('Ref. Chile'!$J$7:'Ref. Chile'!J885,'Ref. Chile'!J885)-1,"")</f>
        <v>1412</v>
      </c>
    </row>
    <row r="887" spans="31:43" ht="17.25" customHeight="1" x14ac:dyDescent="0.3">
      <c r="AE887" s="5" t="s">
        <v>882</v>
      </c>
      <c r="AF887" s="5" t="s">
        <v>3965</v>
      </c>
      <c r="AG887" s="6" t="s">
        <v>3071</v>
      </c>
      <c r="AH887" s="6" t="s">
        <v>4141</v>
      </c>
      <c r="AI887" s="7">
        <f>IFERROR(RANK('Ref. Chile'!H886,'Ref. Chile'!H:H,0)+COUNTIF('Ref. Chile'!$H$7:'Ref. Chile'!H886,'Ref. Chile'!H886)-1,"")</f>
        <v>666</v>
      </c>
      <c r="AJ887" s="7">
        <f>IFERROR(RANK('Ref. Chile'!I886,'Ref. Chile'!I:I,0)+COUNTIF('Ref. Chile'!$I$7:'Ref. Chile'!I886,'Ref. Chile'!I886)-1,"")</f>
        <v>124</v>
      </c>
      <c r="AK887" s="7">
        <f>IFERROR(RANK('Ref. Chile'!J886,'Ref. Chile'!J:J,0)+COUNTIF('Ref. Chile'!$J$7:'Ref. Chile'!J886,'Ref. Chile'!J886)-1,"")</f>
        <v>1683</v>
      </c>
      <c r="AL887" s="7">
        <f>IFERROR(RANK('Ref. Chile'!K886,'Ref. Chile'!K:K,0)+COUNTIF('Ref. Chile'!$K$7:'Ref. Chile'!K886,'Ref. Chile'!K886)-1,"")</f>
        <v>633</v>
      </c>
      <c r="AM887" s="7">
        <f>IFERROR(RANK('Ref. Chile'!L886,'Ref. Chile'!L:L,0)+COUNTIF('Ref. Chile'!$L$7:'Ref. Chile'!L886,'Ref. Chile'!L886)-1,"")</f>
        <v>47</v>
      </c>
      <c r="AN887" s="7">
        <f>IFERROR(RANK('Ref. Chile'!M886,'Ref. Chile'!M:M,0)+COUNTIF('Ref. Chile'!$M$7:'Ref. Chile'!M886,'Ref. Chile'!M886)-1,"")</f>
        <v>1276</v>
      </c>
      <c r="AO887" s="7">
        <f>IFERROR(RANK('Ref. Chile'!H886,'Ref. Chile'!H:H,1)+COUNTIF('Ref. Chile'!$H$7:'Ref. Chile'!H886,'Ref. Chile'!H886)-1,"")</f>
        <v>2137</v>
      </c>
      <c r="AP887" s="7">
        <f>IFERROR(RANK('Ref. Chile'!I886,'Ref. Chile'!I:I,1)+COUNTIF('Ref. Chile'!$I$7:'Ref. Chile'!I886,'Ref. Chile'!I886)-1,"")</f>
        <v>2629</v>
      </c>
      <c r="AQ887" s="7">
        <f>IFERROR(RANK('Ref. Chile'!J886,'Ref. Chile'!J:J,1)+COUNTIF('Ref. Chile'!$J$7:'Ref. Chile'!J886,'Ref. Chile'!J886)-1,"")</f>
        <v>879</v>
      </c>
    </row>
    <row r="888" spans="31:43" ht="17.25" customHeight="1" x14ac:dyDescent="0.3">
      <c r="AE888" s="5" t="s">
        <v>883</v>
      </c>
      <c r="AF888" s="5" t="s">
        <v>3966</v>
      </c>
      <c r="AG888" s="6" t="s">
        <v>3071</v>
      </c>
      <c r="AH888" s="6" t="s">
        <v>4092</v>
      </c>
      <c r="AI888" s="7">
        <f>IFERROR(RANK('Ref. Chile'!H887,'Ref. Chile'!H:H,0)+COUNTIF('Ref. Chile'!$H$7:'Ref. Chile'!H887,'Ref. Chile'!H887)-1,"")</f>
        <v>653</v>
      </c>
      <c r="AJ888" s="7">
        <f>IFERROR(RANK('Ref. Chile'!I887,'Ref. Chile'!I:I,0)+COUNTIF('Ref. Chile'!$I$7:'Ref. Chile'!I887,'Ref. Chile'!I887)-1,"")</f>
        <v>1916</v>
      </c>
      <c r="AK888" s="7">
        <f>IFERROR(RANK('Ref. Chile'!J887,'Ref. Chile'!J:J,0)+COUNTIF('Ref. Chile'!$J$7:'Ref. Chile'!J887,'Ref. Chile'!J887)-1,"")</f>
        <v>762</v>
      </c>
      <c r="AL888" s="7">
        <f>IFERROR(RANK('Ref. Chile'!K887,'Ref. Chile'!K:K,0)+COUNTIF('Ref. Chile'!$K$7:'Ref. Chile'!K887,'Ref. Chile'!K887)-1,"")</f>
        <v>1771</v>
      </c>
      <c r="AM888" s="7">
        <f>IFERROR(RANK('Ref. Chile'!L887,'Ref. Chile'!L:L,0)+COUNTIF('Ref. Chile'!$L$7:'Ref. Chile'!L887,'Ref. Chile'!L887)-1,"")</f>
        <v>2073</v>
      </c>
      <c r="AN888" s="7">
        <f>IFERROR(RANK('Ref. Chile'!M887,'Ref. Chile'!M:M,0)+COUNTIF('Ref. Chile'!$M$7:'Ref. Chile'!M887,'Ref. Chile'!M887)-1,"")</f>
        <v>1921</v>
      </c>
      <c r="AO888" s="7">
        <f>IFERROR(RANK('Ref. Chile'!H887,'Ref. Chile'!H:H,1)+COUNTIF('Ref. Chile'!$H$7:'Ref. Chile'!H887,'Ref. Chile'!H887)-1,"")</f>
        <v>2150</v>
      </c>
      <c r="AP888" s="7">
        <f>IFERROR(RANK('Ref. Chile'!I887,'Ref. Chile'!I:I,1)+COUNTIF('Ref. Chile'!$I$7:'Ref. Chile'!I887,'Ref. Chile'!I887)-1,"")</f>
        <v>837</v>
      </c>
      <c r="AQ888" s="7">
        <f>IFERROR(RANK('Ref. Chile'!J887,'Ref. Chile'!J:J,1)+COUNTIF('Ref. Chile'!$J$7:'Ref. Chile'!J887,'Ref. Chile'!J887)-1,"")</f>
        <v>1808</v>
      </c>
    </row>
    <row r="889" spans="31:43" ht="17.25" customHeight="1" x14ac:dyDescent="0.3">
      <c r="AE889" s="5" t="s">
        <v>884</v>
      </c>
      <c r="AF889" s="5" t="s">
        <v>3967</v>
      </c>
      <c r="AG889" s="6" t="s">
        <v>3071</v>
      </c>
      <c r="AH889" s="6" t="s">
        <v>4093</v>
      </c>
      <c r="AI889" s="7">
        <f>IFERROR(RANK('Ref. Chile'!H888,'Ref. Chile'!H:H,0)+COUNTIF('Ref. Chile'!$H$7:'Ref. Chile'!H888,'Ref. Chile'!H888)-1,"")</f>
        <v>624</v>
      </c>
      <c r="AJ889" s="7">
        <f>IFERROR(RANK('Ref. Chile'!I888,'Ref. Chile'!I:I,0)+COUNTIF('Ref. Chile'!$I$7:'Ref. Chile'!I888,'Ref. Chile'!I888)-1,"")</f>
        <v>1865</v>
      </c>
      <c r="AK889" s="7">
        <f>IFERROR(RANK('Ref. Chile'!J888,'Ref. Chile'!J:J,0)+COUNTIF('Ref. Chile'!$J$7:'Ref. Chile'!J888,'Ref. Chile'!J888)-1,"")</f>
        <v>663</v>
      </c>
      <c r="AL889" s="7">
        <f>IFERROR(RANK('Ref. Chile'!K888,'Ref. Chile'!K:K,0)+COUNTIF('Ref. Chile'!$K$7:'Ref. Chile'!K888,'Ref. Chile'!K888)-1,"")</f>
        <v>1765</v>
      </c>
      <c r="AM889" s="7">
        <f>IFERROR(RANK('Ref. Chile'!L888,'Ref. Chile'!L:L,0)+COUNTIF('Ref. Chile'!$L$7:'Ref. Chile'!L888,'Ref. Chile'!L888)-1,"")</f>
        <v>2050</v>
      </c>
      <c r="AN889" s="7">
        <f>IFERROR(RANK('Ref. Chile'!M888,'Ref. Chile'!M:M,0)+COUNTIF('Ref. Chile'!$M$7:'Ref. Chile'!M888,'Ref. Chile'!M888)-1,"")</f>
        <v>1834</v>
      </c>
      <c r="AO889" s="7">
        <f>IFERROR(RANK('Ref. Chile'!H888,'Ref. Chile'!H:H,1)+COUNTIF('Ref. Chile'!$H$7:'Ref. Chile'!H888,'Ref. Chile'!H888)-1,"")</f>
        <v>2179</v>
      </c>
      <c r="AP889" s="7">
        <f>IFERROR(RANK('Ref. Chile'!I888,'Ref. Chile'!I:I,1)+COUNTIF('Ref. Chile'!$I$7:'Ref. Chile'!I888,'Ref. Chile'!I888)-1,"")</f>
        <v>888</v>
      </c>
      <c r="AQ889" s="7">
        <f>IFERROR(RANK('Ref. Chile'!J888,'Ref. Chile'!J:J,1)+COUNTIF('Ref. Chile'!$J$7:'Ref. Chile'!J888,'Ref. Chile'!J888)-1,"")</f>
        <v>1907</v>
      </c>
    </row>
    <row r="890" spans="31:43" ht="17.25" customHeight="1" x14ac:dyDescent="0.3">
      <c r="AE890" s="5" t="s">
        <v>885</v>
      </c>
      <c r="AF890" s="5" t="s">
        <v>3968</v>
      </c>
      <c r="AG890" s="6" t="s">
        <v>3071</v>
      </c>
      <c r="AH890" s="6" t="s">
        <v>4094</v>
      </c>
      <c r="AI890" s="7">
        <f>IFERROR(RANK('Ref. Chile'!H889,'Ref. Chile'!H:H,0)+COUNTIF('Ref. Chile'!$H$7:'Ref. Chile'!H889,'Ref. Chile'!H889)-1,"")</f>
        <v>612</v>
      </c>
      <c r="AJ890" s="7">
        <f>IFERROR(RANK('Ref. Chile'!I889,'Ref. Chile'!I:I,0)+COUNTIF('Ref. Chile'!$I$7:'Ref. Chile'!I889,'Ref. Chile'!I889)-1,"")</f>
        <v>1832</v>
      </c>
      <c r="AK890" s="7">
        <f>IFERROR(RANK('Ref. Chile'!J889,'Ref. Chile'!J:J,0)+COUNTIF('Ref. Chile'!$J$7:'Ref. Chile'!J889,'Ref. Chile'!J889)-1,"")</f>
        <v>619</v>
      </c>
      <c r="AL890" s="7">
        <f>IFERROR(RANK('Ref. Chile'!K889,'Ref. Chile'!K:K,0)+COUNTIF('Ref. Chile'!$K$7:'Ref. Chile'!K889,'Ref. Chile'!K889)-1,"")</f>
        <v>1760</v>
      </c>
      <c r="AM890" s="7">
        <f>IFERROR(RANK('Ref. Chile'!L889,'Ref. Chile'!L:L,0)+COUNTIF('Ref. Chile'!$L$7:'Ref. Chile'!L889,'Ref. Chile'!L889)-1,"")</f>
        <v>2016</v>
      </c>
      <c r="AN890" s="7">
        <f>IFERROR(RANK('Ref. Chile'!M889,'Ref. Chile'!M:M,0)+COUNTIF('Ref. Chile'!$M$7:'Ref. Chile'!M889,'Ref. Chile'!M889)-1,"")</f>
        <v>1751</v>
      </c>
      <c r="AO890" s="7">
        <f>IFERROR(RANK('Ref. Chile'!H889,'Ref. Chile'!H:H,1)+COUNTIF('Ref. Chile'!$H$7:'Ref. Chile'!H889,'Ref. Chile'!H889)-1,"")</f>
        <v>2191</v>
      </c>
      <c r="AP890" s="7">
        <f>IFERROR(RANK('Ref. Chile'!I889,'Ref. Chile'!I:I,1)+COUNTIF('Ref. Chile'!$I$7:'Ref. Chile'!I889,'Ref. Chile'!I889)-1,"")</f>
        <v>921</v>
      </c>
      <c r="AQ890" s="7">
        <f>IFERROR(RANK('Ref. Chile'!J889,'Ref. Chile'!J:J,1)+COUNTIF('Ref. Chile'!$J$7:'Ref. Chile'!J889,'Ref. Chile'!J889)-1,"")</f>
        <v>1951</v>
      </c>
    </row>
    <row r="891" spans="31:43" ht="17.25" customHeight="1" x14ac:dyDescent="0.3">
      <c r="AE891" s="5" t="s">
        <v>886</v>
      </c>
      <c r="AF891" s="5" t="s">
        <v>3969</v>
      </c>
      <c r="AG891" s="6" t="s">
        <v>3071</v>
      </c>
      <c r="AH891" s="6" t="s">
        <v>4137</v>
      </c>
      <c r="AI891" s="7">
        <f>IFERROR(RANK('Ref. Chile'!H890,'Ref. Chile'!H:H,0)+COUNTIF('Ref. Chile'!$H$7:'Ref. Chile'!H890,'Ref. Chile'!H890)-1,"")</f>
        <v>623</v>
      </c>
      <c r="AJ891" s="7">
        <f>IFERROR(RANK('Ref. Chile'!I890,'Ref. Chile'!I:I,0)+COUNTIF('Ref. Chile'!$I$7:'Ref. Chile'!I890,'Ref. Chile'!I890)-1,"")</f>
        <v>1866</v>
      </c>
      <c r="AK891" s="7">
        <f>IFERROR(RANK('Ref. Chile'!J890,'Ref. Chile'!J:J,0)+COUNTIF('Ref. Chile'!$J$7:'Ref. Chile'!J890,'Ref. Chile'!J890)-1,"")</f>
        <v>664</v>
      </c>
      <c r="AL891" s="7">
        <f>IFERROR(RANK('Ref. Chile'!K890,'Ref. Chile'!K:K,0)+COUNTIF('Ref. Chile'!$K$7:'Ref. Chile'!K890,'Ref. Chile'!K890)-1,"")</f>
        <v>1764</v>
      </c>
      <c r="AM891" s="7">
        <f>IFERROR(RANK('Ref. Chile'!L890,'Ref. Chile'!L:L,0)+COUNTIF('Ref. Chile'!$L$7:'Ref. Chile'!L890,'Ref. Chile'!L890)-1,"")</f>
        <v>2049</v>
      </c>
      <c r="AN891" s="7">
        <f>IFERROR(RANK('Ref. Chile'!M890,'Ref. Chile'!M:M,0)+COUNTIF('Ref. Chile'!$M$7:'Ref. Chile'!M890,'Ref. Chile'!M890)-1,"")</f>
        <v>1833</v>
      </c>
      <c r="AO891" s="7">
        <f>IFERROR(RANK('Ref. Chile'!H890,'Ref. Chile'!H:H,1)+COUNTIF('Ref. Chile'!$H$7:'Ref. Chile'!H890,'Ref. Chile'!H890)-1,"")</f>
        <v>2180</v>
      </c>
      <c r="AP891" s="7">
        <f>IFERROR(RANK('Ref. Chile'!I890,'Ref. Chile'!I:I,1)+COUNTIF('Ref. Chile'!$I$7:'Ref. Chile'!I890,'Ref. Chile'!I890)-1,"")</f>
        <v>887</v>
      </c>
      <c r="AQ891" s="7">
        <f>IFERROR(RANK('Ref. Chile'!J890,'Ref. Chile'!J:J,1)+COUNTIF('Ref. Chile'!$J$7:'Ref. Chile'!J890,'Ref. Chile'!J890)-1,"")</f>
        <v>1906</v>
      </c>
    </row>
    <row r="892" spans="31:43" ht="17.25" customHeight="1" x14ac:dyDescent="0.3">
      <c r="AE892" s="5" t="s">
        <v>887</v>
      </c>
      <c r="AF892" s="5" t="s">
        <v>3970</v>
      </c>
      <c r="AG892" s="6" t="s">
        <v>3071</v>
      </c>
      <c r="AH892" s="6" t="s">
        <v>4169</v>
      </c>
      <c r="AI892" s="7">
        <f>IFERROR(RANK('Ref. Chile'!H891,'Ref. Chile'!H:H,0)+COUNTIF('Ref. Chile'!$H$7:'Ref. Chile'!H891,'Ref. Chile'!H891)-1,"")</f>
        <v>620</v>
      </c>
      <c r="AJ892" s="7">
        <f>IFERROR(RANK('Ref. Chile'!I891,'Ref. Chile'!I:I,0)+COUNTIF('Ref. Chile'!$I$7:'Ref. Chile'!I891,'Ref. Chile'!I891)-1,"")</f>
        <v>1854</v>
      </c>
      <c r="AK892" s="7">
        <f>IFERROR(RANK('Ref. Chile'!J891,'Ref. Chile'!J:J,0)+COUNTIF('Ref. Chile'!$J$7:'Ref. Chile'!J891,'Ref. Chile'!J891)-1,"")</f>
        <v>651</v>
      </c>
      <c r="AL892" s="7">
        <f>IFERROR(RANK('Ref. Chile'!K891,'Ref. Chile'!K:K,0)+COUNTIF('Ref. Chile'!$K$7:'Ref. Chile'!K891,'Ref. Chile'!K891)-1,"")</f>
        <v>1763</v>
      </c>
      <c r="AM892" s="7">
        <f>IFERROR(RANK('Ref. Chile'!L891,'Ref. Chile'!L:L,0)+COUNTIF('Ref. Chile'!$L$7:'Ref. Chile'!L891,'Ref. Chile'!L891)-1,"")</f>
        <v>2036</v>
      </c>
      <c r="AN892" s="7">
        <f>IFERROR(RANK('Ref. Chile'!M891,'Ref. Chile'!M:M,0)+COUNTIF('Ref. Chile'!$M$7:'Ref. Chile'!M891,'Ref. Chile'!M891)-1,"")</f>
        <v>1813</v>
      </c>
      <c r="AO892" s="7">
        <f>IFERROR(RANK('Ref. Chile'!H891,'Ref. Chile'!H:H,1)+COUNTIF('Ref. Chile'!$H$7:'Ref. Chile'!H891,'Ref. Chile'!H891)-1,"")</f>
        <v>2183</v>
      </c>
      <c r="AP892" s="7">
        <f>IFERROR(RANK('Ref. Chile'!I891,'Ref. Chile'!I:I,1)+COUNTIF('Ref. Chile'!$I$7:'Ref. Chile'!I891,'Ref. Chile'!I891)-1,"")</f>
        <v>899</v>
      </c>
      <c r="AQ892" s="7">
        <f>IFERROR(RANK('Ref. Chile'!J891,'Ref. Chile'!J:J,1)+COUNTIF('Ref. Chile'!$J$7:'Ref. Chile'!J891,'Ref. Chile'!J891)-1,"")</f>
        <v>1919</v>
      </c>
    </row>
    <row r="893" spans="31:43" ht="17.25" customHeight="1" x14ac:dyDescent="0.3">
      <c r="AE893" s="5" t="s">
        <v>888</v>
      </c>
      <c r="AF893" s="5" t="s">
        <v>3971</v>
      </c>
      <c r="AG893" s="6" t="s">
        <v>3071</v>
      </c>
      <c r="AH893" s="6" t="s">
        <v>4114</v>
      </c>
      <c r="AI893" s="7">
        <f>IFERROR(RANK('Ref. Chile'!H892,'Ref. Chile'!H:H,0)+COUNTIF('Ref. Chile'!$H$7:'Ref. Chile'!H892,'Ref. Chile'!H892)-1,"")</f>
        <v>610</v>
      </c>
      <c r="AJ893" s="7">
        <f>IFERROR(RANK('Ref. Chile'!I892,'Ref. Chile'!I:I,0)+COUNTIF('Ref. Chile'!$I$7:'Ref. Chile'!I892,'Ref. Chile'!I892)-1,"")</f>
        <v>1814</v>
      </c>
      <c r="AK893" s="7">
        <f>IFERROR(RANK('Ref. Chile'!J892,'Ref. Chile'!J:J,0)+COUNTIF('Ref. Chile'!$J$7:'Ref. Chile'!J892,'Ref. Chile'!J892)-1,"")</f>
        <v>608</v>
      </c>
      <c r="AL893" s="7">
        <f>IFERROR(RANK('Ref. Chile'!K892,'Ref. Chile'!K:K,0)+COUNTIF('Ref. Chile'!$K$7:'Ref. Chile'!K892,'Ref. Chile'!K892)-1,"")</f>
        <v>1755</v>
      </c>
      <c r="AM893" s="7">
        <f>IFERROR(RANK('Ref. Chile'!L892,'Ref. Chile'!L:L,0)+COUNTIF('Ref. Chile'!$L$7:'Ref. Chile'!L892,'Ref. Chile'!L892)-1,"")</f>
        <v>2007</v>
      </c>
      <c r="AN893" s="7">
        <f>IFERROR(RANK('Ref. Chile'!M892,'Ref. Chile'!M:M,0)+COUNTIF('Ref. Chile'!$M$7:'Ref. Chile'!M892,'Ref. Chile'!M892)-1,"")</f>
        <v>1720</v>
      </c>
      <c r="AO893" s="7">
        <f>IFERROR(RANK('Ref. Chile'!H892,'Ref. Chile'!H:H,1)+COUNTIF('Ref. Chile'!$H$7:'Ref. Chile'!H892,'Ref. Chile'!H892)-1,"")</f>
        <v>2193</v>
      </c>
      <c r="AP893" s="7">
        <f>IFERROR(RANK('Ref. Chile'!I892,'Ref. Chile'!I:I,1)+COUNTIF('Ref. Chile'!$I$7:'Ref. Chile'!I892,'Ref. Chile'!I892)-1,"")</f>
        <v>939</v>
      </c>
      <c r="AQ893" s="7">
        <f>IFERROR(RANK('Ref. Chile'!J892,'Ref. Chile'!J:J,1)+COUNTIF('Ref. Chile'!$J$7:'Ref. Chile'!J892,'Ref. Chile'!J892)-1,"")</f>
        <v>1962</v>
      </c>
    </row>
    <row r="894" spans="31:43" ht="17.25" customHeight="1" x14ac:dyDescent="0.3">
      <c r="AE894" s="5" t="s">
        <v>889</v>
      </c>
      <c r="AF894" s="5" t="s">
        <v>3972</v>
      </c>
      <c r="AG894" s="6" t="s">
        <v>3071</v>
      </c>
      <c r="AH894" s="6" t="s">
        <v>4180</v>
      </c>
      <c r="AI894" s="7">
        <f>IFERROR(RANK('Ref. Chile'!H893,'Ref. Chile'!H:H,0)+COUNTIF('Ref. Chile'!$H$7:'Ref. Chile'!H893,'Ref. Chile'!H893)-1,"")</f>
        <v>606</v>
      </c>
      <c r="AJ894" s="7">
        <f>IFERROR(RANK('Ref. Chile'!I893,'Ref. Chile'!I:I,0)+COUNTIF('Ref. Chile'!$I$7:'Ref. Chile'!I893,'Ref. Chile'!I893)-1,"")</f>
        <v>1796</v>
      </c>
      <c r="AK894" s="7">
        <f>IFERROR(RANK('Ref. Chile'!J893,'Ref. Chile'!J:J,0)+COUNTIF('Ref. Chile'!$J$7:'Ref. Chile'!J893,'Ref. Chile'!J893)-1,"")</f>
        <v>593</v>
      </c>
      <c r="AL894" s="7">
        <f>IFERROR(RANK('Ref. Chile'!K893,'Ref. Chile'!K:K,0)+COUNTIF('Ref. Chile'!$K$7:'Ref. Chile'!K893,'Ref. Chile'!K893)-1,"")</f>
        <v>1752</v>
      </c>
      <c r="AM894" s="7">
        <f>IFERROR(RANK('Ref. Chile'!L893,'Ref. Chile'!L:L,0)+COUNTIF('Ref. Chile'!$L$7:'Ref. Chile'!L893,'Ref. Chile'!L893)-1,"")</f>
        <v>1995</v>
      </c>
      <c r="AN894" s="7">
        <f>IFERROR(RANK('Ref. Chile'!M893,'Ref. Chile'!M:M,0)+COUNTIF('Ref. Chile'!$M$7:'Ref. Chile'!M893,'Ref. Chile'!M893)-1,"")</f>
        <v>1666</v>
      </c>
      <c r="AO894" s="7">
        <f>IFERROR(RANK('Ref. Chile'!H893,'Ref. Chile'!H:H,1)+COUNTIF('Ref. Chile'!$H$7:'Ref. Chile'!H893,'Ref. Chile'!H893)-1,"")</f>
        <v>2197</v>
      </c>
      <c r="AP894" s="7">
        <f>IFERROR(RANK('Ref. Chile'!I893,'Ref. Chile'!I:I,1)+COUNTIF('Ref. Chile'!$I$7:'Ref. Chile'!I893,'Ref. Chile'!I893)-1,"")</f>
        <v>957</v>
      </c>
      <c r="AQ894" s="7">
        <f>IFERROR(RANK('Ref. Chile'!J893,'Ref. Chile'!J:J,1)+COUNTIF('Ref. Chile'!$J$7:'Ref. Chile'!J893,'Ref. Chile'!J893)-1,"")</f>
        <v>1977</v>
      </c>
    </row>
    <row r="895" spans="31:43" ht="17.25" customHeight="1" x14ac:dyDescent="0.3">
      <c r="AE895" s="5" t="s">
        <v>890</v>
      </c>
      <c r="AF895" s="5" t="s">
        <v>3973</v>
      </c>
      <c r="AG895" s="6" t="s">
        <v>3072</v>
      </c>
      <c r="AH895" s="6" t="s">
        <v>4092</v>
      </c>
      <c r="AI895" s="7">
        <f>IFERROR(RANK('Ref. Chile'!H894,'Ref. Chile'!H:H,0)+COUNTIF('Ref. Chile'!$H$7:'Ref. Chile'!H894,'Ref. Chile'!H894)-1,"")</f>
        <v>275</v>
      </c>
      <c r="AJ895" s="7">
        <f>IFERROR(RANK('Ref. Chile'!I894,'Ref. Chile'!I:I,0)+COUNTIF('Ref. Chile'!$I$7:'Ref. Chile'!I894,'Ref. Chile'!I894)-1,"")</f>
        <v>1643</v>
      </c>
      <c r="AK895" s="7">
        <f>IFERROR(RANK('Ref. Chile'!J894,'Ref. Chile'!J:J,0)+COUNTIF('Ref. Chile'!$J$7:'Ref. Chile'!J894,'Ref. Chile'!J894)-1,"")</f>
        <v>1683</v>
      </c>
      <c r="AL895" s="7">
        <f>IFERROR(RANK('Ref. Chile'!K894,'Ref. Chile'!K:K,0)+COUNTIF('Ref. Chile'!$K$7:'Ref. Chile'!K894,'Ref. Chile'!K894)-1,"")</f>
        <v>286</v>
      </c>
      <c r="AM895" s="7">
        <f>IFERROR(RANK('Ref. Chile'!L894,'Ref. Chile'!L:L,0)+COUNTIF('Ref. Chile'!$L$7:'Ref. Chile'!L894,'Ref. Chile'!L894)-1,"")</f>
        <v>1705</v>
      </c>
      <c r="AN895" s="7">
        <f>IFERROR(RANK('Ref. Chile'!M894,'Ref. Chile'!M:M,0)+COUNTIF('Ref. Chile'!$M$7:'Ref. Chile'!M894,'Ref. Chile'!M894)-1,"")</f>
        <v>1728</v>
      </c>
      <c r="AO895" s="7">
        <f>IFERROR(RANK('Ref. Chile'!H894,'Ref. Chile'!H:H,1)+COUNTIF('Ref. Chile'!$H$7:'Ref. Chile'!H894,'Ref. Chile'!H894)-1,"")</f>
        <v>2528</v>
      </c>
      <c r="AP895" s="7">
        <f>IFERROR(RANK('Ref. Chile'!I894,'Ref. Chile'!I:I,1)+COUNTIF('Ref. Chile'!$I$7:'Ref. Chile'!I894,'Ref. Chile'!I894)-1,"")</f>
        <v>1110</v>
      </c>
      <c r="AQ895" s="7">
        <f>IFERROR(RANK('Ref. Chile'!J894,'Ref. Chile'!J:J,1)+COUNTIF('Ref. Chile'!$J$7:'Ref. Chile'!J894,'Ref. Chile'!J894)-1,"")</f>
        <v>879</v>
      </c>
    </row>
    <row r="896" spans="31:43" ht="17.25" customHeight="1" x14ac:dyDescent="0.3">
      <c r="AE896" s="5" t="s">
        <v>891</v>
      </c>
      <c r="AF896" s="5" t="s">
        <v>3974</v>
      </c>
      <c r="AG896" s="6" t="s">
        <v>3072</v>
      </c>
      <c r="AH896" s="6" t="s">
        <v>4088</v>
      </c>
      <c r="AI896" s="7">
        <f>IFERROR(RANK('Ref. Chile'!H895,'Ref. Chile'!H:H,0)+COUNTIF('Ref. Chile'!$H$7:'Ref. Chile'!H895,'Ref. Chile'!H895)-1,"")</f>
        <v>272</v>
      </c>
      <c r="AJ896" s="7">
        <f>IFERROR(RANK('Ref. Chile'!I895,'Ref. Chile'!I:I,0)+COUNTIF('Ref. Chile'!$I$7:'Ref. Chile'!I895,'Ref. Chile'!I895)-1,"")</f>
        <v>1614</v>
      </c>
      <c r="AK896" s="7">
        <f>IFERROR(RANK('Ref. Chile'!J895,'Ref. Chile'!J:J,0)+COUNTIF('Ref. Chile'!$J$7:'Ref. Chile'!J895,'Ref. Chile'!J895)-1,"")</f>
        <v>1683</v>
      </c>
      <c r="AL896" s="7">
        <f>IFERROR(RANK('Ref. Chile'!K895,'Ref. Chile'!K:K,0)+COUNTIF('Ref. Chile'!$K$7:'Ref. Chile'!K895,'Ref. Chile'!K895)-1,"")</f>
        <v>284</v>
      </c>
      <c r="AM896" s="7">
        <f>IFERROR(RANK('Ref. Chile'!L895,'Ref. Chile'!L:L,0)+COUNTIF('Ref. Chile'!$L$7:'Ref. Chile'!L895,'Ref. Chile'!L895)-1,"")</f>
        <v>1687</v>
      </c>
      <c r="AN896" s="7">
        <f>IFERROR(RANK('Ref. Chile'!M895,'Ref. Chile'!M:M,0)+COUNTIF('Ref. Chile'!$M$7:'Ref. Chile'!M895,'Ref. Chile'!M895)-1,"")</f>
        <v>1669</v>
      </c>
      <c r="AO896" s="7">
        <f>IFERROR(RANK('Ref. Chile'!H895,'Ref. Chile'!H:H,1)+COUNTIF('Ref. Chile'!$H$7:'Ref. Chile'!H895,'Ref. Chile'!H895)-1,"")</f>
        <v>2531</v>
      </c>
      <c r="AP896" s="7">
        <f>IFERROR(RANK('Ref. Chile'!I895,'Ref. Chile'!I:I,1)+COUNTIF('Ref. Chile'!$I$7:'Ref. Chile'!I895,'Ref. Chile'!I895)-1,"")</f>
        <v>1139</v>
      </c>
      <c r="AQ896" s="7">
        <f>IFERROR(RANK('Ref. Chile'!J895,'Ref. Chile'!J:J,1)+COUNTIF('Ref. Chile'!$J$7:'Ref. Chile'!J895,'Ref. Chile'!J895)-1,"")</f>
        <v>879</v>
      </c>
    </row>
    <row r="897" spans="31:43" ht="17.25" customHeight="1" x14ac:dyDescent="0.3">
      <c r="AE897" s="5" t="s">
        <v>892</v>
      </c>
      <c r="AF897" s="5" t="s">
        <v>3975</v>
      </c>
      <c r="AG897" s="6" t="s">
        <v>3072</v>
      </c>
      <c r="AH897" s="6" t="s">
        <v>4173</v>
      </c>
      <c r="AI897" s="7">
        <f>IFERROR(RANK('Ref. Chile'!H896,'Ref. Chile'!H:H,0)+COUNTIF('Ref. Chile'!$H$7:'Ref. Chile'!H896,'Ref. Chile'!H896)-1,"")</f>
        <v>270</v>
      </c>
      <c r="AJ897" s="7">
        <f>IFERROR(RANK('Ref. Chile'!I896,'Ref. Chile'!I:I,0)+COUNTIF('Ref. Chile'!$I$7:'Ref. Chile'!I896,'Ref. Chile'!I896)-1,"")</f>
        <v>1585</v>
      </c>
      <c r="AK897" s="7">
        <f>IFERROR(RANK('Ref. Chile'!J896,'Ref. Chile'!J:J,0)+COUNTIF('Ref. Chile'!$J$7:'Ref. Chile'!J896,'Ref. Chile'!J896)-1,"")</f>
        <v>1683</v>
      </c>
      <c r="AL897" s="7">
        <f>IFERROR(RANK('Ref. Chile'!K896,'Ref. Chile'!K:K,0)+COUNTIF('Ref. Chile'!$K$7:'Ref. Chile'!K896,'Ref. Chile'!K896)-1,"")</f>
        <v>282</v>
      </c>
      <c r="AM897" s="7">
        <f>IFERROR(RANK('Ref. Chile'!L896,'Ref. Chile'!L:L,0)+COUNTIF('Ref. Chile'!$L$7:'Ref. Chile'!L896,'Ref. Chile'!L896)-1,"")</f>
        <v>1672</v>
      </c>
      <c r="AN897" s="7">
        <f>IFERROR(RANK('Ref. Chile'!M896,'Ref. Chile'!M:M,0)+COUNTIF('Ref. Chile'!$M$7:'Ref. Chile'!M896,'Ref. Chile'!M896)-1,"")</f>
        <v>1627</v>
      </c>
      <c r="AO897" s="7">
        <f>IFERROR(RANK('Ref. Chile'!H896,'Ref. Chile'!H:H,1)+COUNTIF('Ref. Chile'!$H$7:'Ref. Chile'!H896,'Ref. Chile'!H896)-1,"")</f>
        <v>2533</v>
      </c>
      <c r="AP897" s="7">
        <f>IFERROR(RANK('Ref. Chile'!I896,'Ref. Chile'!I:I,1)+COUNTIF('Ref. Chile'!$I$7:'Ref. Chile'!I896,'Ref. Chile'!I896)-1,"")</f>
        <v>1168</v>
      </c>
      <c r="AQ897" s="7">
        <f>IFERROR(RANK('Ref. Chile'!J896,'Ref. Chile'!J:J,1)+COUNTIF('Ref. Chile'!$J$7:'Ref. Chile'!J896,'Ref. Chile'!J896)-1,"")</f>
        <v>879</v>
      </c>
    </row>
    <row r="898" spans="31:43" ht="17.25" customHeight="1" x14ac:dyDescent="0.3">
      <c r="AE898" s="5" t="s">
        <v>893</v>
      </c>
      <c r="AF898" s="5" t="s">
        <v>3976</v>
      </c>
      <c r="AG898" s="6" t="s">
        <v>3072</v>
      </c>
      <c r="AH898" s="6" t="s">
        <v>4096</v>
      </c>
      <c r="AI898" s="7">
        <f>IFERROR(RANK('Ref. Chile'!H897,'Ref. Chile'!H:H,0)+COUNTIF('Ref. Chile'!$H$7:'Ref. Chile'!H897,'Ref. Chile'!H897)-1,"")</f>
        <v>273</v>
      </c>
      <c r="AJ898" s="7">
        <f>IFERROR(RANK('Ref. Chile'!I897,'Ref. Chile'!I:I,0)+COUNTIF('Ref. Chile'!$I$7:'Ref. Chile'!I897,'Ref. Chile'!I897)-1,"")</f>
        <v>1630</v>
      </c>
      <c r="AK898" s="7">
        <f>IFERROR(RANK('Ref. Chile'!J897,'Ref. Chile'!J:J,0)+COUNTIF('Ref. Chile'!$J$7:'Ref. Chile'!J897,'Ref. Chile'!J897)-1,"")</f>
        <v>1683</v>
      </c>
      <c r="AL898" s="7">
        <f>IFERROR(RANK('Ref. Chile'!K897,'Ref. Chile'!K:K,0)+COUNTIF('Ref. Chile'!$K$7:'Ref. Chile'!K897,'Ref. Chile'!K897)-1,"")</f>
        <v>285</v>
      </c>
      <c r="AM898" s="7">
        <f>IFERROR(RANK('Ref. Chile'!L897,'Ref. Chile'!L:L,0)+COUNTIF('Ref. Chile'!$L$7:'Ref. Chile'!L897,'Ref. Chile'!L897)-1,"")</f>
        <v>1696</v>
      </c>
      <c r="AN898" s="7">
        <f>IFERROR(RANK('Ref. Chile'!M897,'Ref. Chile'!M:M,0)+COUNTIF('Ref. Chile'!$M$7:'Ref. Chile'!M897,'Ref. Chile'!M897)-1,"")</f>
        <v>1690</v>
      </c>
      <c r="AO898" s="7">
        <f>IFERROR(RANK('Ref. Chile'!H897,'Ref. Chile'!H:H,1)+COUNTIF('Ref. Chile'!$H$7:'Ref. Chile'!H897,'Ref. Chile'!H897)-1,"")</f>
        <v>2530</v>
      </c>
      <c r="AP898" s="7">
        <f>IFERROR(RANK('Ref. Chile'!I897,'Ref. Chile'!I:I,1)+COUNTIF('Ref. Chile'!$I$7:'Ref. Chile'!I897,'Ref. Chile'!I897)-1,"")</f>
        <v>1123</v>
      </c>
      <c r="AQ898" s="7">
        <f>IFERROR(RANK('Ref. Chile'!J897,'Ref. Chile'!J:J,1)+COUNTIF('Ref. Chile'!$J$7:'Ref. Chile'!J897,'Ref. Chile'!J897)-1,"")</f>
        <v>879</v>
      </c>
    </row>
    <row r="899" spans="31:43" ht="17.25" customHeight="1" x14ac:dyDescent="0.3">
      <c r="AE899" s="5" t="s">
        <v>894</v>
      </c>
      <c r="AF899" s="5" t="s">
        <v>3977</v>
      </c>
      <c r="AG899" s="6" t="s">
        <v>3072</v>
      </c>
      <c r="AH899" s="6" t="s">
        <v>4108</v>
      </c>
      <c r="AI899" s="7">
        <f>IFERROR(RANK('Ref. Chile'!H898,'Ref. Chile'!H:H,0)+COUNTIF('Ref. Chile'!$H$7:'Ref. Chile'!H898,'Ref. Chile'!H898)-1,"")</f>
        <v>274</v>
      </c>
      <c r="AJ899" s="7">
        <f>IFERROR(RANK('Ref. Chile'!I898,'Ref. Chile'!I:I,0)+COUNTIF('Ref. Chile'!$I$7:'Ref. Chile'!I898,'Ref. Chile'!I898)-1,"")</f>
        <v>1609</v>
      </c>
      <c r="AK899" s="7">
        <f>IFERROR(RANK('Ref. Chile'!J898,'Ref. Chile'!J:J,0)+COUNTIF('Ref. Chile'!$J$7:'Ref. Chile'!J898,'Ref. Chile'!J898)-1,"")</f>
        <v>1683</v>
      </c>
      <c r="AL899" s="7">
        <f>IFERROR(RANK('Ref. Chile'!K898,'Ref. Chile'!K:K,0)+COUNTIF('Ref. Chile'!$K$7:'Ref. Chile'!K898,'Ref. Chile'!K898)-1,"")</f>
        <v>283</v>
      </c>
      <c r="AM899" s="7">
        <f>IFERROR(RANK('Ref. Chile'!L898,'Ref. Chile'!L:L,0)+COUNTIF('Ref. Chile'!$L$7:'Ref. Chile'!L898,'Ref. Chile'!L898)-1,"")</f>
        <v>1683</v>
      </c>
      <c r="AN899" s="7">
        <f>IFERROR(RANK('Ref. Chile'!M898,'Ref. Chile'!M:M,0)+COUNTIF('Ref. Chile'!$M$7:'Ref. Chile'!M898,'Ref. Chile'!M898)-1,"")</f>
        <v>1659</v>
      </c>
      <c r="AO899" s="7">
        <f>IFERROR(RANK('Ref. Chile'!H898,'Ref. Chile'!H:H,1)+COUNTIF('Ref. Chile'!$H$7:'Ref. Chile'!H898,'Ref. Chile'!H898)-1,"")</f>
        <v>2529</v>
      </c>
      <c r="AP899" s="7">
        <f>IFERROR(RANK('Ref. Chile'!I898,'Ref. Chile'!I:I,1)+COUNTIF('Ref. Chile'!$I$7:'Ref. Chile'!I898,'Ref. Chile'!I898)-1,"")</f>
        <v>1144</v>
      </c>
      <c r="AQ899" s="7">
        <f>IFERROR(RANK('Ref. Chile'!J898,'Ref. Chile'!J:J,1)+COUNTIF('Ref. Chile'!$J$7:'Ref. Chile'!J898,'Ref. Chile'!J898)-1,"")</f>
        <v>879</v>
      </c>
    </row>
    <row r="900" spans="31:43" ht="17.25" customHeight="1" x14ac:dyDescent="0.3">
      <c r="AE900" s="5" t="s">
        <v>895</v>
      </c>
      <c r="AF900" s="5" t="s">
        <v>3978</v>
      </c>
      <c r="AG900" s="6" t="s">
        <v>3073</v>
      </c>
      <c r="AH900" s="6" t="s">
        <v>4092</v>
      </c>
      <c r="AI900" s="7">
        <f>IFERROR(RANK('Ref. Chile'!H899,'Ref. Chile'!H:H,0)+COUNTIF('Ref. Chile'!$H$7:'Ref. Chile'!H899,'Ref. Chile'!H899)-1,"")</f>
        <v>180</v>
      </c>
      <c r="AJ900" s="7">
        <f>IFERROR(RANK('Ref. Chile'!I899,'Ref. Chile'!I:I,0)+COUNTIF('Ref. Chile'!$I$7:'Ref. Chile'!I899,'Ref. Chile'!I899)-1,"")</f>
        <v>1342</v>
      </c>
      <c r="AK900" s="7">
        <f>IFERROR(RANK('Ref. Chile'!J899,'Ref. Chile'!J:J,0)+COUNTIF('Ref. Chile'!$J$7:'Ref. Chile'!J899,'Ref. Chile'!J899)-1,"")</f>
        <v>362</v>
      </c>
      <c r="AL900" s="7">
        <f>IFERROR(RANK('Ref. Chile'!K899,'Ref. Chile'!K:K,0)+COUNTIF('Ref. Chile'!$K$7:'Ref. Chile'!K899,'Ref. Chile'!K899)-1,"")</f>
        <v>174</v>
      </c>
      <c r="AM900" s="7">
        <f>IFERROR(RANK('Ref. Chile'!L899,'Ref. Chile'!L:L,0)+COUNTIF('Ref. Chile'!$L$7:'Ref. Chile'!L899,'Ref. Chile'!L899)-1,"")</f>
        <v>968</v>
      </c>
      <c r="AN900" s="7">
        <f>IFERROR(RANK('Ref. Chile'!M899,'Ref. Chile'!M:M,0)+COUNTIF('Ref. Chile'!$M$7:'Ref. Chile'!M899,'Ref. Chile'!M899)-1,"")</f>
        <v>325</v>
      </c>
      <c r="AO900" s="7">
        <f>IFERROR(RANK('Ref. Chile'!H899,'Ref. Chile'!H:H,1)+COUNTIF('Ref. Chile'!$H$7:'Ref. Chile'!H899,'Ref. Chile'!H899)-1,"")</f>
        <v>2623</v>
      </c>
      <c r="AP900" s="7">
        <f>IFERROR(RANK('Ref. Chile'!I899,'Ref. Chile'!I:I,1)+COUNTIF('Ref. Chile'!$I$7:'Ref. Chile'!I899,'Ref. Chile'!I899)-1,"")</f>
        <v>1411</v>
      </c>
      <c r="AQ900" s="7">
        <f>IFERROR(RANK('Ref. Chile'!J899,'Ref. Chile'!J:J,1)+COUNTIF('Ref. Chile'!$J$7:'Ref. Chile'!J899,'Ref. Chile'!J899)-1,"")</f>
        <v>2208</v>
      </c>
    </row>
    <row r="901" spans="31:43" ht="17.25" customHeight="1" x14ac:dyDescent="0.3">
      <c r="AE901" s="5" t="s">
        <v>896</v>
      </c>
      <c r="AF901" s="5" t="s">
        <v>3979</v>
      </c>
      <c r="AG901" s="6" t="s">
        <v>3073</v>
      </c>
      <c r="AH901" s="6" t="s">
        <v>4093</v>
      </c>
      <c r="AI901" s="7">
        <f>IFERROR(RANK('Ref. Chile'!H900,'Ref. Chile'!H:H,0)+COUNTIF('Ref. Chile'!$H$7:'Ref. Chile'!H900,'Ref. Chile'!H900)-1,"")</f>
        <v>179</v>
      </c>
      <c r="AJ901" s="7">
        <f>IFERROR(RANK('Ref. Chile'!I900,'Ref. Chile'!I:I,0)+COUNTIF('Ref. Chile'!$I$7:'Ref. Chile'!I900,'Ref. Chile'!I900)-1,"")</f>
        <v>1334</v>
      </c>
      <c r="AK901" s="7">
        <f>IFERROR(RANK('Ref. Chile'!J900,'Ref. Chile'!J:J,0)+COUNTIF('Ref. Chile'!$J$7:'Ref. Chile'!J900,'Ref. Chile'!J900)-1,"")</f>
        <v>366</v>
      </c>
      <c r="AL901" s="7">
        <f>IFERROR(RANK('Ref. Chile'!K900,'Ref. Chile'!K:K,0)+COUNTIF('Ref. Chile'!$K$7:'Ref. Chile'!K900,'Ref. Chile'!K900)-1,"")</f>
        <v>177</v>
      </c>
      <c r="AM901" s="7">
        <f>IFERROR(RANK('Ref. Chile'!L900,'Ref. Chile'!L:L,0)+COUNTIF('Ref. Chile'!$L$7:'Ref. Chile'!L900,'Ref. Chile'!L900)-1,"")</f>
        <v>960</v>
      </c>
      <c r="AN901" s="7">
        <f>IFERROR(RANK('Ref. Chile'!M900,'Ref. Chile'!M:M,0)+COUNTIF('Ref. Chile'!$M$7:'Ref. Chile'!M900,'Ref. Chile'!M900)-1,"")</f>
        <v>328</v>
      </c>
      <c r="AO901" s="7">
        <f>IFERROR(RANK('Ref. Chile'!H900,'Ref. Chile'!H:H,1)+COUNTIF('Ref. Chile'!$H$7:'Ref. Chile'!H900,'Ref. Chile'!H900)-1,"")</f>
        <v>2624</v>
      </c>
      <c r="AP901" s="7">
        <f>IFERROR(RANK('Ref. Chile'!I900,'Ref. Chile'!I:I,1)+COUNTIF('Ref. Chile'!$I$7:'Ref. Chile'!I900,'Ref. Chile'!I900)-1,"")</f>
        <v>1419</v>
      </c>
      <c r="AQ901" s="7">
        <f>IFERROR(RANK('Ref. Chile'!J900,'Ref. Chile'!J:J,1)+COUNTIF('Ref. Chile'!$J$7:'Ref. Chile'!J900,'Ref. Chile'!J900)-1,"")</f>
        <v>2204</v>
      </c>
    </row>
    <row r="902" spans="31:43" ht="17.25" customHeight="1" x14ac:dyDescent="0.3">
      <c r="AE902" s="5" t="s">
        <v>897</v>
      </c>
      <c r="AF902" s="5" t="s">
        <v>3980</v>
      </c>
      <c r="AG902" s="6" t="s">
        <v>3073</v>
      </c>
      <c r="AH902" s="6" t="s">
        <v>4094</v>
      </c>
      <c r="AI902" s="7">
        <f>IFERROR(RANK('Ref. Chile'!H901,'Ref. Chile'!H:H,0)+COUNTIF('Ref. Chile'!$H$7:'Ref. Chile'!H901,'Ref. Chile'!H901)-1,"")</f>
        <v>176</v>
      </c>
      <c r="AJ902" s="7">
        <f>IFERROR(RANK('Ref. Chile'!I901,'Ref. Chile'!I:I,0)+COUNTIF('Ref. Chile'!$I$7:'Ref. Chile'!I901,'Ref. Chile'!I901)-1,"")</f>
        <v>1309</v>
      </c>
      <c r="AK902" s="7">
        <f>IFERROR(RANK('Ref. Chile'!J901,'Ref. Chile'!J:J,0)+COUNTIF('Ref. Chile'!$J$7:'Ref. Chile'!J901,'Ref. Chile'!J901)-1,"")</f>
        <v>310</v>
      </c>
      <c r="AL902" s="7">
        <f>IFERROR(RANK('Ref. Chile'!K901,'Ref. Chile'!K:K,0)+COUNTIF('Ref. Chile'!$K$7:'Ref. Chile'!K901,'Ref. Chile'!K901)-1,"")</f>
        <v>170</v>
      </c>
      <c r="AM902" s="7">
        <f>IFERROR(RANK('Ref. Chile'!L901,'Ref. Chile'!L:L,0)+COUNTIF('Ref. Chile'!$L$7:'Ref. Chile'!L901,'Ref. Chile'!L901)-1,"")</f>
        <v>935</v>
      </c>
      <c r="AN902" s="7">
        <f>IFERROR(RANK('Ref. Chile'!M901,'Ref. Chile'!M:M,0)+COUNTIF('Ref. Chile'!$M$7:'Ref. Chile'!M901,'Ref. Chile'!M901)-1,"")</f>
        <v>242</v>
      </c>
      <c r="AO902" s="7">
        <f>IFERROR(RANK('Ref. Chile'!H901,'Ref. Chile'!H:H,1)+COUNTIF('Ref. Chile'!$H$7:'Ref. Chile'!H901,'Ref. Chile'!H901)-1,"")</f>
        <v>2627</v>
      </c>
      <c r="AP902" s="7">
        <f>IFERROR(RANK('Ref. Chile'!I901,'Ref. Chile'!I:I,1)+COUNTIF('Ref. Chile'!$I$7:'Ref. Chile'!I901,'Ref. Chile'!I901)-1,"")</f>
        <v>1444</v>
      </c>
      <c r="AQ902" s="7">
        <f>IFERROR(RANK('Ref. Chile'!J901,'Ref. Chile'!J:J,1)+COUNTIF('Ref. Chile'!$J$7:'Ref. Chile'!J901,'Ref. Chile'!J901)-1,"")</f>
        <v>2260</v>
      </c>
    </row>
    <row r="903" spans="31:43" ht="17.25" customHeight="1" x14ac:dyDescent="0.3">
      <c r="AE903" s="5" t="s">
        <v>898</v>
      </c>
      <c r="AF903" s="5" t="s">
        <v>3981</v>
      </c>
      <c r="AG903" s="6" t="s">
        <v>3073</v>
      </c>
      <c r="AH903" s="6" t="s">
        <v>4102</v>
      </c>
      <c r="AI903" s="7">
        <f>IFERROR(RANK('Ref. Chile'!H902,'Ref. Chile'!H:H,0)+COUNTIF('Ref. Chile'!$H$7:'Ref. Chile'!H902,'Ref. Chile'!H902)-1,"")</f>
        <v>114</v>
      </c>
      <c r="AJ903" s="7">
        <f>IFERROR(RANK('Ref. Chile'!I902,'Ref. Chile'!I:I,0)+COUNTIF('Ref. Chile'!$I$7:'Ref. Chile'!I902,'Ref. Chile'!I902)-1,"")</f>
        <v>1449</v>
      </c>
      <c r="AK903" s="7">
        <f>IFERROR(RANK('Ref. Chile'!J902,'Ref. Chile'!J:J,0)+COUNTIF('Ref. Chile'!$J$7:'Ref. Chile'!J902,'Ref. Chile'!J902)-1,"")</f>
        <v>511</v>
      </c>
      <c r="AL903" s="7">
        <f>IFERROR(RANK('Ref. Chile'!K902,'Ref. Chile'!K:K,0)+COUNTIF('Ref. Chile'!$K$7:'Ref. Chile'!K902,'Ref. Chile'!K902)-1,"")</f>
        <v>68</v>
      </c>
      <c r="AM903" s="7">
        <f>IFERROR(RANK('Ref. Chile'!L902,'Ref. Chile'!L:L,0)+COUNTIF('Ref. Chile'!$L$7:'Ref. Chile'!L902,'Ref. Chile'!L902)-1,"")</f>
        <v>1169</v>
      </c>
      <c r="AN903" s="7">
        <f>IFERROR(RANK('Ref. Chile'!M902,'Ref. Chile'!M:M,0)+COUNTIF('Ref. Chile'!$M$7:'Ref. Chile'!M902,'Ref. Chile'!M902)-1,"")</f>
        <v>551</v>
      </c>
      <c r="AO903" s="7">
        <f>IFERROR(RANK('Ref. Chile'!H902,'Ref. Chile'!H:H,1)+COUNTIF('Ref. Chile'!$H$7:'Ref. Chile'!H902,'Ref. Chile'!H902)-1,"")</f>
        <v>2663</v>
      </c>
      <c r="AP903" s="7">
        <f>IFERROR(RANK('Ref. Chile'!I902,'Ref. Chile'!I:I,1)+COUNTIF('Ref. Chile'!$I$7:'Ref. Chile'!I902,'Ref. Chile'!I902)-1,"")</f>
        <v>1302</v>
      </c>
      <c r="AQ903" s="7">
        <f>IFERROR(RANK('Ref. Chile'!J902,'Ref. Chile'!J:J,1)+COUNTIF('Ref. Chile'!$J$7:'Ref. Chile'!J902,'Ref. Chile'!J902)-1,"")</f>
        <v>2059</v>
      </c>
    </row>
    <row r="904" spans="31:43" ht="17.25" customHeight="1" x14ac:dyDescent="0.3">
      <c r="AE904" s="5" t="s">
        <v>899</v>
      </c>
      <c r="AF904" s="5" t="s">
        <v>3982</v>
      </c>
      <c r="AG904" s="6" t="s">
        <v>3073</v>
      </c>
      <c r="AH904" s="6" t="s">
        <v>4137</v>
      </c>
      <c r="AI904" s="7">
        <f>IFERROR(RANK('Ref. Chile'!H903,'Ref. Chile'!H:H,0)+COUNTIF('Ref. Chile'!$H$7:'Ref. Chile'!H903,'Ref. Chile'!H903)-1,"")</f>
        <v>178</v>
      </c>
      <c r="AJ904" s="7">
        <f>IFERROR(RANK('Ref. Chile'!I903,'Ref. Chile'!I:I,0)+COUNTIF('Ref. Chile'!$I$7:'Ref. Chile'!I903,'Ref. Chile'!I903)-1,"")</f>
        <v>1340</v>
      </c>
      <c r="AK904" s="7">
        <f>IFERROR(RANK('Ref. Chile'!J903,'Ref. Chile'!J:J,0)+COUNTIF('Ref. Chile'!$J$7:'Ref. Chile'!J903,'Ref. Chile'!J903)-1,"")</f>
        <v>318</v>
      </c>
      <c r="AL904" s="7">
        <f>IFERROR(RANK('Ref. Chile'!K903,'Ref. Chile'!K:K,0)+COUNTIF('Ref. Chile'!$K$7:'Ref. Chile'!K903,'Ref. Chile'!K903)-1,"")</f>
        <v>176</v>
      </c>
      <c r="AM904" s="7">
        <f>IFERROR(RANK('Ref. Chile'!L903,'Ref. Chile'!L:L,0)+COUNTIF('Ref. Chile'!$L$7:'Ref. Chile'!L903,'Ref. Chile'!L903)-1,"")</f>
        <v>967</v>
      </c>
      <c r="AN904" s="7">
        <f>IFERROR(RANK('Ref. Chile'!M903,'Ref. Chile'!M:M,0)+COUNTIF('Ref. Chile'!$M$7:'Ref. Chile'!M903,'Ref. Chile'!M903)-1,"")</f>
        <v>253</v>
      </c>
      <c r="AO904" s="7">
        <f>IFERROR(RANK('Ref. Chile'!H903,'Ref. Chile'!H:H,1)+COUNTIF('Ref. Chile'!$H$7:'Ref. Chile'!H903,'Ref. Chile'!H903)-1,"")</f>
        <v>2625</v>
      </c>
      <c r="AP904" s="7">
        <f>IFERROR(RANK('Ref. Chile'!I903,'Ref. Chile'!I:I,1)+COUNTIF('Ref. Chile'!$I$7:'Ref. Chile'!I903,'Ref. Chile'!I903)-1,"")</f>
        <v>1413</v>
      </c>
      <c r="AQ904" s="7">
        <f>IFERROR(RANK('Ref. Chile'!J903,'Ref. Chile'!J:J,1)+COUNTIF('Ref. Chile'!$J$7:'Ref. Chile'!J903,'Ref. Chile'!J903)-1,"")</f>
        <v>2252</v>
      </c>
    </row>
    <row r="905" spans="31:43" ht="17.25" customHeight="1" x14ac:dyDescent="0.3">
      <c r="AE905" s="5" t="s">
        <v>900</v>
      </c>
      <c r="AF905" s="5" t="s">
        <v>3983</v>
      </c>
      <c r="AG905" s="6" t="s">
        <v>3073</v>
      </c>
      <c r="AH905" s="6" t="s">
        <v>4169</v>
      </c>
      <c r="AI905" s="7">
        <f>IFERROR(RANK('Ref. Chile'!H904,'Ref. Chile'!H:H,0)+COUNTIF('Ref. Chile'!$H$7:'Ref. Chile'!H904,'Ref. Chile'!H904)-1,"")</f>
        <v>177</v>
      </c>
      <c r="AJ905" s="7">
        <f>IFERROR(RANK('Ref. Chile'!I904,'Ref. Chile'!I:I,0)+COUNTIF('Ref. Chile'!$I$7:'Ref. Chile'!I904,'Ref. Chile'!I904)-1,"")</f>
        <v>1325</v>
      </c>
      <c r="AK905" s="7">
        <f>IFERROR(RANK('Ref. Chile'!J904,'Ref. Chile'!J:J,0)+COUNTIF('Ref. Chile'!$J$7:'Ref. Chile'!J904,'Ref. Chile'!J904)-1,"")</f>
        <v>334</v>
      </c>
      <c r="AL905" s="7">
        <f>IFERROR(RANK('Ref. Chile'!K904,'Ref. Chile'!K:K,0)+COUNTIF('Ref. Chile'!$K$7:'Ref. Chile'!K904,'Ref. Chile'!K904)-1,"")</f>
        <v>173</v>
      </c>
      <c r="AM905" s="7">
        <f>IFERROR(RANK('Ref. Chile'!L904,'Ref. Chile'!L:L,0)+COUNTIF('Ref. Chile'!$L$7:'Ref. Chile'!L904,'Ref. Chile'!L904)-1,"")</f>
        <v>950</v>
      </c>
      <c r="AN905" s="7">
        <f>IFERROR(RANK('Ref. Chile'!M904,'Ref. Chile'!M:M,0)+COUNTIF('Ref. Chile'!$M$7:'Ref. Chile'!M904,'Ref. Chile'!M904)-1,"")</f>
        <v>268</v>
      </c>
      <c r="AO905" s="7">
        <f>IFERROR(RANK('Ref. Chile'!H904,'Ref. Chile'!H:H,1)+COUNTIF('Ref. Chile'!$H$7:'Ref. Chile'!H904,'Ref. Chile'!H904)-1,"")</f>
        <v>2626</v>
      </c>
      <c r="AP905" s="7">
        <f>IFERROR(RANK('Ref. Chile'!I904,'Ref. Chile'!I:I,1)+COUNTIF('Ref. Chile'!$I$7:'Ref. Chile'!I904,'Ref. Chile'!I904)-1,"")</f>
        <v>1428</v>
      </c>
      <c r="AQ905" s="7">
        <f>IFERROR(RANK('Ref. Chile'!J904,'Ref. Chile'!J:J,1)+COUNTIF('Ref. Chile'!$J$7:'Ref. Chile'!J904,'Ref. Chile'!J904)-1,"")</f>
        <v>2236</v>
      </c>
    </row>
    <row r="906" spans="31:43" ht="17.25" customHeight="1" x14ac:dyDescent="0.3">
      <c r="AE906" s="5" t="s">
        <v>901</v>
      </c>
      <c r="AF906" s="5" t="s">
        <v>3984</v>
      </c>
      <c r="AG906" s="6" t="s">
        <v>3073</v>
      </c>
      <c r="AH906" s="6" t="s">
        <v>4180</v>
      </c>
      <c r="AI906" s="7">
        <f>IFERROR(RANK('Ref. Chile'!H905,'Ref. Chile'!H:H,0)+COUNTIF('Ref. Chile'!$H$7:'Ref. Chile'!H905,'Ref. Chile'!H905)-1,"")</f>
        <v>175</v>
      </c>
      <c r="AJ906" s="7">
        <f>IFERROR(RANK('Ref. Chile'!I905,'Ref. Chile'!I:I,0)+COUNTIF('Ref. Chile'!$I$7:'Ref. Chile'!I905,'Ref. Chile'!I905)-1,"")</f>
        <v>1304</v>
      </c>
      <c r="AK906" s="7">
        <f>IFERROR(RANK('Ref. Chile'!J905,'Ref. Chile'!J:J,0)+COUNTIF('Ref. Chile'!$J$7:'Ref. Chile'!J905,'Ref. Chile'!J905)-1,"")</f>
        <v>293</v>
      </c>
      <c r="AL906" s="7">
        <f>IFERROR(RANK('Ref. Chile'!K905,'Ref. Chile'!K:K,0)+COUNTIF('Ref. Chile'!$K$7:'Ref. Chile'!K905,'Ref. Chile'!K905)-1,"")</f>
        <v>169</v>
      </c>
      <c r="AM906" s="7">
        <f>IFERROR(RANK('Ref. Chile'!L905,'Ref. Chile'!L:L,0)+COUNTIF('Ref. Chile'!$L$7:'Ref. Chile'!L905,'Ref. Chile'!L905)-1,"")</f>
        <v>923</v>
      </c>
      <c r="AN906" s="7">
        <f>IFERROR(RANK('Ref. Chile'!M905,'Ref. Chile'!M:M,0)+COUNTIF('Ref. Chile'!$M$7:'Ref. Chile'!M905,'Ref. Chile'!M905)-1,"")</f>
        <v>224</v>
      </c>
      <c r="AO906" s="7">
        <f>IFERROR(RANK('Ref. Chile'!H905,'Ref. Chile'!H:H,1)+COUNTIF('Ref. Chile'!$H$7:'Ref. Chile'!H905,'Ref. Chile'!H905)-1,"")</f>
        <v>2628</v>
      </c>
      <c r="AP906" s="7">
        <f>IFERROR(RANK('Ref. Chile'!I905,'Ref. Chile'!I:I,1)+COUNTIF('Ref. Chile'!$I$7:'Ref. Chile'!I905,'Ref. Chile'!I905)-1,"")</f>
        <v>1449</v>
      </c>
      <c r="AQ906" s="7">
        <f>IFERROR(RANK('Ref. Chile'!J905,'Ref. Chile'!J:J,1)+COUNTIF('Ref. Chile'!$J$7:'Ref. Chile'!J905,'Ref. Chile'!J905)-1,"")</f>
        <v>2277</v>
      </c>
    </row>
    <row r="907" spans="31:43" ht="17.25" customHeight="1" x14ac:dyDescent="0.3">
      <c r="AE907" s="5" t="s">
        <v>902</v>
      </c>
      <c r="AF907" s="5" t="s">
        <v>3985</v>
      </c>
      <c r="AG907" s="6" t="s">
        <v>3073</v>
      </c>
      <c r="AH907" s="6" t="s">
        <v>4139</v>
      </c>
      <c r="AI907" s="7">
        <f>IFERROR(RANK('Ref. Chile'!H906,'Ref. Chile'!H:H,0)+COUNTIF('Ref. Chile'!$H$7:'Ref. Chile'!H906,'Ref. Chile'!H906)-1,"")</f>
        <v>104</v>
      </c>
      <c r="AJ907" s="7">
        <f>IFERROR(RANK('Ref. Chile'!I906,'Ref. Chile'!I:I,0)+COUNTIF('Ref. Chile'!$I$7:'Ref. Chile'!I906,'Ref. Chile'!I906)-1,"")</f>
        <v>1422</v>
      </c>
      <c r="AK907" s="7">
        <f>IFERROR(RANK('Ref. Chile'!J906,'Ref. Chile'!J:J,0)+COUNTIF('Ref. Chile'!$J$7:'Ref. Chile'!J906,'Ref. Chile'!J906)-1,"")</f>
        <v>501</v>
      </c>
      <c r="AL907" s="7">
        <f>IFERROR(RANK('Ref. Chile'!K906,'Ref. Chile'!K:K,0)+COUNTIF('Ref. Chile'!$K$7:'Ref. Chile'!K906,'Ref. Chile'!K906)-1,"")</f>
        <v>69</v>
      </c>
      <c r="AM907" s="7">
        <f>IFERROR(RANK('Ref. Chile'!L906,'Ref. Chile'!L:L,0)+COUNTIF('Ref. Chile'!$L$7:'Ref. Chile'!L906,'Ref. Chile'!L906)-1,"")</f>
        <v>1158</v>
      </c>
      <c r="AN907" s="7">
        <f>IFERROR(RANK('Ref. Chile'!M906,'Ref. Chile'!M:M,0)+COUNTIF('Ref. Chile'!$M$7:'Ref. Chile'!M906,'Ref. Chile'!M906)-1,"")</f>
        <v>546</v>
      </c>
      <c r="AO907" s="7">
        <f>IFERROR(RANK('Ref. Chile'!H906,'Ref. Chile'!H:H,1)+COUNTIF('Ref. Chile'!$H$7:'Ref. Chile'!H906,'Ref. Chile'!H906)-1,"")</f>
        <v>2698</v>
      </c>
      <c r="AP907" s="7">
        <f>IFERROR(RANK('Ref. Chile'!I906,'Ref. Chile'!I:I,1)+COUNTIF('Ref. Chile'!$I$7:'Ref. Chile'!I906,'Ref. Chile'!I906)-1,"")</f>
        <v>1325</v>
      </c>
      <c r="AQ907" s="7">
        <f>IFERROR(RANK('Ref. Chile'!J906,'Ref. Chile'!J:J,1)+COUNTIF('Ref. Chile'!$J$7:'Ref. Chile'!J906,'Ref. Chile'!J906)-1,"")</f>
        <v>2069</v>
      </c>
    </row>
    <row r="908" spans="31:43" ht="17.25" customHeight="1" x14ac:dyDescent="0.3">
      <c r="AE908" s="5" t="s">
        <v>903</v>
      </c>
      <c r="AF908" s="5" t="s">
        <v>3986</v>
      </c>
      <c r="AG908" s="6" t="s">
        <v>3074</v>
      </c>
      <c r="AH908" s="6" t="s">
        <v>4124</v>
      </c>
      <c r="AI908" s="7">
        <f>IFERROR(RANK('Ref. Chile'!H907,'Ref. Chile'!H:H,0)+COUNTIF('Ref. Chile'!$H$7:'Ref. Chile'!H907,'Ref. Chile'!H907)-1,"")</f>
        <v>1435</v>
      </c>
      <c r="AJ908" s="7">
        <f>IFERROR(RANK('Ref. Chile'!I907,'Ref. Chile'!I:I,0)+COUNTIF('Ref. Chile'!$I$7:'Ref. Chile'!I907,'Ref. Chile'!I907)-1,"")</f>
        <v>194</v>
      </c>
      <c r="AK908" s="7">
        <f>IFERROR(RANK('Ref. Chile'!J907,'Ref. Chile'!J:J,0)+COUNTIF('Ref. Chile'!$J$7:'Ref. Chile'!J907,'Ref. Chile'!J907)-1,"")</f>
        <v>1683</v>
      </c>
      <c r="AL908" s="7">
        <f>IFERROR(RANK('Ref. Chile'!K907,'Ref. Chile'!K:K,0)+COUNTIF('Ref. Chile'!$K$7:'Ref. Chile'!K907,'Ref. Chile'!K907)-1,"")</f>
        <v>1396</v>
      </c>
      <c r="AM908" s="7">
        <f>IFERROR(RANK('Ref. Chile'!L907,'Ref. Chile'!L:L,0)+COUNTIF('Ref. Chile'!$L$7:'Ref. Chile'!L907,'Ref. Chile'!L907)-1,"")</f>
        <v>73</v>
      </c>
      <c r="AN908" s="7">
        <f>IFERROR(RANK('Ref. Chile'!M907,'Ref. Chile'!M:M,0)+COUNTIF('Ref. Chile'!$M$7:'Ref. Chile'!M907,'Ref. Chile'!M907)-1,"")</f>
        <v>1547</v>
      </c>
      <c r="AO908" s="7">
        <f>IFERROR(RANK('Ref. Chile'!H907,'Ref. Chile'!H:H,1)+COUNTIF('Ref. Chile'!$H$7:'Ref. Chile'!H907,'Ref. Chile'!H907)-1,"")</f>
        <v>1368</v>
      </c>
      <c r="AP908" s="7">
        <f>IFERROR(RANK('Ref. Chile'!I907,'Ref. Chile'!I:I,1)+COUNTIF('Ref. Chile'!$I$7:'Ref. Chile'!I907,'Ref. Chile'!I907)-1,"")</f>
        <v>2559</v>
      </c>
      <c r="AQ908" s="7">
        <f>IFERROR(RANK('Ref. Chile'!J907,'Ref. Chile'!J:J,1)+COUNTIF('Ref. Chile'!$J$7:'Ref. Chile'!J907,'Ref. Chile'!J907)-1,"")</f>
        <v>879</v>
      </c>
    </row>
    <row r="909" spans="31:43" ht="17.25" customHeight="1" x14ac:dyDescent="0.3">
      <c r="AE909" s="5" t="s">
        <v>904</v>
      </c>
      <c r="AF909" s="5" t="s">
        <v>3987</v>
      </c>
      <c r="AG909" s="6" t="s">
        <v>3074</v>
      </c>
      <c r="AH909" s="6" t="s">
        <v>4088</v>
      </c>
      <c r="AI909" s="7">
        <f>IFERROR(RANK('Ref. Chile'!H908,'Ref. Chile'!H:H,0)+COUNTIF('Ref. Chile'!$H$7:'Ref. Chile'!H908,'Ref. Chile'!H908)-1,"")</f>
        <v>1428</v>
      </c>
      <c r="AJ909" s="7">
        <f>IFERROR(RANK('Ref. Chile'!I908,'Ref. Chile'!I:I,0)+COUNTIF('Ref. Chile'!$I$7:'Ref. Chile'!I908,'Ref. Chile'!I908)-1,"")</f>
        <v>170</v>
      </c>
      <c r="AK909" s="7">
        <f>IFERROR(RANK('Ref. Chile'!J908,'Ref. Chile'!J:J,0)+COUNTIF('Ref. Chile'!$J$7:'Ref. Chile'!J908,'Ref. Chile'!J908)-1,"")</f>
        <v>876</v>
      </c>
      <c r="AL909" s="7">
        <f>IFERROR(RANK('Ref. Chile'!K908,'Ref. Chile'!K:K,0)+COUNTIF('Ref. Chile'!$K$7:'Ref. Chile'!K908,'Ref. Chile'!K908)-1,"")</f>
        <v>1384</v>
      </c>
      <c r="AM909" s="7">
        <f>IFERROR(RANK('Ref. Chile'!L908,'Ref. Chile'!L:L,0)+COUNTIF('Ref. Chile'!$L$7:'Ref. Chile'!L908,'Ref. Chile'!L908)-1,"")</f>
        <v>60</v>
      </c>
      <c r="AN909" s="7">
        <f>IFERROR(RANK('Ref. Chile'!M908,'Ref. Chile'!M:M,0)+COUNTIF('Ref. Chile'!$M$7:'Ref. Chile'!M908,'Ref. Chile'!M908)-1,"")</f>
        <v>631</v>
      </c>
      <c r="AO909" s="7">
        <f>IFERROR(RANK('Ref. Chile'!H908,'Ref. Chile'!H:H,1)+COUNTIF('Ref. Chile'!$H$7:'Ref. Chile'!H908,'Ref. Chile'!H908)-1,"")</f>
        <v>1375</v>
      </c>
      <c r="AP909" s="7">
        <f>IFERROR(RANK('Ref. Chile'!I908,'Ref. Chile'!I:I,1)+COUNTIF('Ref. Chile'!$I$7:'Ref. Chile'!I908,'Ref. Chile'!I908)-1,"")</f>
        <v>2583</v>
      </c>
      <c r="AQ909" s="7">
        <f>IFERROR(RANK('Ref. Chile'!J908,'Ref. Chile'!J:J,1)+COUNTIF('Ref. Chile'!$J$7:'Ref. Chile'!J908,'Ref. Chile'!J908)-1,"")</f>
        <v>1694</v>
      </c>
    </row>
    <row r="910" spans="31:43" ht="17.25" customHeight="1" x14ac:dyDescent="0.3">
      <c r="AE910" s="5" t="s">
        <v>905</v>
      </c>
      <c r="AF910" s="5" t="s">
        <v>3988</v>
      </c>
      <c r="AG910" s="6" t="s">
        <v>3074</v>
      </c>
      <c r="AH910" s="6" t="s">
        <v>4159</v>
      </c>
      <c r="AI910" s="7">
        <f>IFERROR(RANK('Ref. Chile'!H909,'Ref. Chile'!H:H,0)+COUNTIF('Ref. Chile'!$H$7:'Ref. Chile'!H909,'Ref. Chile'!H909)-1,"")</f>
        <v>936</v>
      </c>
      <c r="AJ910" s="7">
        <f>IFERROR(RANK('Ref. Chile'!I909,'Ref. Chile'!I:I,0)+COUNTIF('Ref. Chile'!$I$7:'Ref. Chile'!I909,'Ref. Chile'!I909)-1,"")</f>
        <v>754</v>
      </c>
      <c r="AK910" s="7">
        <f>IFERROR(RANK('Ref. Chile'!J909,'Ref. Chile'!J:J,0)+COUNTIF('Ref. Chile'!$J$7:'Ref. Chile'!J909,'Ref. Chile'!J909)-1,"")</f>
        <v>1684</v>
      </c>
      <c r="AL910" s="7">
        <f>IFERROR(RANK('Ref. Chile'!K909,'Ref. Chile'!K:K,0)+COUNTIF('Ref. Chile'!$K$7:'Ref. Chile'!K909,'Ref. Chile'!K909)-1,"")</f>
        <v>1001</v>
      </c>
      <c r="AM910" s="7">
        <f>IFERROR(RANK('Ref. Chile'!L909,'Ref. Chile'!L:L,0)+COUNTIF('Ref. Chile'!$L$7:'Ref. Chile'!L909,'Ref. Chile'!L909)-1,"")</f>
        <v>459</v>
      </c>
      <c r="AN910" s="7">
        <f>IFERROR(RANK('Ref. Chile'!M909,'Ref. Chile'!M:M,0)+COUNTIF('Ref. Chile'!$M$7:'Ref. Chile'!M909,'Ref. Chile'!M909)-1,"")</f>
        <v>1548</v>
      </c>
      <c r="AO910" s="7">
        <f>IFERROR(RANK('Ref. Chile'!H909,'Ref. Chile'!H:H,1)+COUNTIF('Ref. Chile'!$H$7:'Ref. Chile'!H909,'Ref. Chile'!H909)-1,"")</f>
        <v>1823</v>
      </c>
      <c r="AP910" s="7">
        <f>IFERROR(RANK('Ref. Chile'!I909,'Ref. Chile'!I:I,1)+COUNTIF('Ref. Chile'!$I$7:'Ref. Chile'!I909,'Ref. Chile'!I909)-1,"")</f>
        <v>1970</v>
      </c>
      <c r="AQ910" s="7">
        <f>IFERROR(RANK('Ref. Chile'!J909,'Ref. Chile'!J:J,1)+COUNTIF('Ref. Chile'!$J$7:'Ref. Chile'!J909,'Ref. Chile'!J909)-1,"")</f>
        <v>880</v>
      </c>
    </row>
    <row r="911" spans="31:43" ht="17.25" customHeight="1" x14ac:dyDescent="0.3">
      <c r="AE911" s="5" t="s">
        <v>906</v>
      </c>
      <c r="AF911" s="5" t="s">
        <v>3989</v>
      </c>
      <c r="AG911" s="6" t="s">
        <v>3074</v>
      </c>
      <c r="AH911" s="6" t="s">
        <v>0</v>
      </c>
      <c r="AI911" s="7">
        <f>IFERROR(RANK('Ref. Chile'!H910,'Ref. Chile'!H:H,0)+COUNTIF('Ref. Chile'!$H$7:'Ref. Chile'!H910,'Ref. Chile'!H910)-1,"")</f>
        <v>937</v>
      </c>
      <c r="AJ911" s="7">
        <f>IFERROR(RANK('Ref. Chile'!I910,'Ref. Chile'!I:I,0)+COUNTIF('Ref. Chile'!$I$7:'Ref. Chile'!I910,'Ref. Chile'!I910)-1,"")</f>
        <v>70</v>
      </c>
      <c r="AK911" s="7">
        <f>IFERROR(RANK('Ref. Chile'!J910,'Ref. Chile'!J:J,0)+COUNTIF('Ref. Chile'!$J$7:'Ref. Chile'!J910,'Ref. Chile'!J910)-1,"")</f>
        <v>770</v>
      </c>
      <c r="AL911" s="7">
        <f>IFERROR(RANK('Ref. Chile'!K910,'Ref. Chile'!K:K,0)+COUNTIF('Ref. Chile'!$K$7:'Ref. Chile'!K910,'Ref. Chile'!K910)-1,"")</f>
        <v>552</v>
      </c>
      <c r="AM911" s="7">
        <f>IFERROR(RANK('Ref. Chile'!L910,'Ref. Chile'!L:L,0)+COUNTIF('Ref. Chile'!$L$7:'Ref. Chile'!L910,'Ref. Chile'!L910)-1,"")</f>
        <v>36</v>
      </c>
      <c r="AN911" s="7">
        <f>IFERROR(RANK('Ref. Chile'!M910,'Ref. Chile'!M:M,0)+COUNTIF('Ref. Chile'!$M$7:'Ref. Chile'!M910,'Ref. Chile'!M910)-1,"")</f>
        <v>503</v>
      </c>
      <c r="AO911" s="7">
        <f>IFERROR(RANK('Ref. Chile'!H910,'Ref. Chile'!H:H,1)+COUNTIF('Ref. Chile'!$H$7:'Ref. Chile'!H910,'Ref. Chile'!H910)-1,"")</f>
        <v>1824</v>
      </c>
      <c r="AP911" s="7">
        <f>IFERROR(RANK('Ref. Chile'!I910,'Ref. Chile'!I:I,1)+COUNTIF('Ref. Chile'!$I$7:'Ref. Chile'!I910,'Ref. Chile'!I910)-1,"")</f>
        <v>2683</v>
      </c>
      <c r="AQ911" s="7">
        <f>IFERROR(RANK('Ref. Chile'!J910,'Ref. Chile'!J:J,1)+COUNTIF('Ref. Chile'!$J$7:'Ref. Chile'!J910,'Ref. Chile'!J910)-1,"")</f>
        <v>1800</v>
      </c>
    </row>
    <row r="912" spans="31:43" ht="17.25" customHeight="1" x14ac:dyDescent="0.3">
      <c r="AE912" s="5" t="s">
        <v>907</v>
      </c>
      <c r="AF912" s="5" t="s">
        <v>3990</v>
      </c>
      <c r="AG912" s="6" t="s">
        <v>3074</v>
      </c>
      <c r="AH912" s="6" t="s">
        <v>4125</v>
      </c>
      <c r="AI912" s="7">
        <f>IFERROR(RANK('Ref. Chile'!H911,'Ref. Chile'!H:H,0)+COUNTIF('Ref. Chile'!$H$7:'Ref. Chile'!H911,'Ref. Chile'!H911)-1,"")</f>
        <v>1429</v>
      </c>
      <c r="AJ912" s="7">
        <f>IFERROR(RANK('Ref. Chile'!I911,'Ref. Chile'!I:I,0)+COUNTIF('Ref. Chile'!$I$7:'Ref. Chile'!I911,'Ref. Chile'!I911)-1,"")</f>
        <v>175</v>
      </c>
      <c r="AK912" s="7">
        <f>IFERROR(RANK('Ref. Chile'!J911,'Ref. Chile'!J:J,0)+COUNTIF('Ref. Chile'!$J$7:'Ref. Chile'!J911,'Ref. Chile'!J911)-1,"")</f>
        <v>883</v>
      </c>
      <c r="AL912" s="7">
        <f>IFERROR(RANK('Ref. Chile'!K911,'Ref. Chile'!K:K,0)+COUNTIF('Ref. Chile'!$K$7:'Ref. Chile'!K911,'Ref. Chile'!K911)-1,"")</f>
        <v>1389</v>
      </c>
      <c r="AM912" s="7">
        <f>IFERROR(RANK('Ref. Chile'!L911,'Ref. Chile'!L:L,0)+COUNTIF('Ref. Chile'!$L$7:'Ref. Chile'!L911,'Ref. Chile'!L911)-1,"")</f>
        <v>62</v>
      </c>
      <c r="AN912" s="7">
        <f>IFERROR(RANK('Ref. Chile'!M911,'Ref. Chile'!M:M,0)+COUNTIF('Ref. Chile'!$M$7:'Ref. Chile'!M911,'Ref. Chile'!M911)-1,"")</f>
        <v>634</v>
      </c>
      <c r="AO912" s="7">
        <f>IFERROR(RANK('Ref. Chile'!H911,'Ref. Chile'!H:H,1)+COUNTIF('Ref. Chile'!$H$7:'Ref. Chile'!H911,'Ref. Chile'!H911)-1,"")</f>
        <v>1374</v>
      </c>
      <c r="AP912" s="7">
        <f>IFERROR(RANK('Ref. Chile'!I911,'Ref. Chile'!I:I,1)+COUNTIF('Ref. Chile'!$I$7:'Ref. Chile'!I911,'Ref. Chile'!I911)-1,"")</f>
        <v>2578</v>
      </c>
      <c r="AQ912" s="7">
        <f>IFERROR(RANK('Ref. Chile'!J911,'Ref. Chile'!J:J,1)+COUNTIF('Ref. Chile'!$J$7:'Ref. Chile'!J911,'Ref. Chile'!J911)-1,"")</f>
        <v>1687</v>
      </c>
    </row>
    <row r="913" spans="31:43" ht="17.25" customHeight="1" x14ac:dyDescent="0.3">
      <c r="AE913" s="5" t="s">
        <v>908</v>
      </c>
      <c r="AF913" s="5" t="s">
        <v>3991</v>
      </c>
      <c r="AG913" s="6" t="s">
        <v>3074</v>
      </c>
      <c r="AH913" s="6" t="s">
        <v>4126</v>
      </c>
      <c r="AI913" s="7">
        <f>IFERROR(RANK('Ref. Chile'!H912,'Ref. Chile'!H:H,0)+COUNTIF('Ref. Chile'!$H$7:'Ref. Chile'!H912,'Ref. Chile'!H912)-1,"")</f>
        <v>1448</v>
      </c>
      <c r="AJ913" s="7">
        <f>IFERROR(RANK('Ref. Chile'!I912,'Ref. Chile'!I:I,0)+COUNTIF('Ref. Chile'!$I$7:'Ref. Chile'!I912,'Ref. Chile'!I912)-1,"")</f>
        <v>311</v>
      </c>
      <c r="AK913" s="7">
        <f>IFERROR(RANK('Ref. Chile'!J912,'Ref. Chile'!J:J,0)+COUNTIF('Ref. Chile'!$J$7:'Ref. Chile'!J912,'Ref. Chile'!J912)-1,"")</f>
        <v>1017</v>
      </c>
      <c r="AL913" s="7">
        <f>IFERROR(RANK('Ref. Chile'!K912,'Ref. Chile'!K:K,0)+COUNTIF('Ref. Chile'!$K$7:'Ref. Chile'!K912,'Ref. Chile'!K912)-1,"")</f>
        <v>1415</v>
      </c>
      <c r="AM913" s="7">
        <f>IFERROR(RANK('Ref. Chile'!L912,'Ref. Chile'!L:L,0)+COUNTIF('Ref. Chile'!$L$7:'Ref. Chile'!L912,'Ref. Chile'!L912)-1,"")</f>
        <v>143</v>
      </c>
      <c r="AN913" s="7">
        <f>IFERROR(RANK('Ref. Chile'!M912,'Ref. Chile'!M:M,0)+COUNTIF('Ref. Chile'!$M$7:'Ref. Chile'!M912,'Ref. Chile'!M912)-1,"")</f>
        <v>744</v>
      </c>
      <c r="AO913" s="7">
        <f>IFERROR(RANK('Ref. Chile'!H912,'Ref. Chile'!H:H,1)+COUNTIF('Ref. Chile'!$H$7:'Ref. Chile'!H912,'Ref. Chile'!H912)-1,"")</f>
        <v>1355</v>
      </c>
      <c r="AP913" s="7">
        <f>IFERROR(RANK('Ref. Chile'!I912,'Ref. Chile'!I:I,1)+COUNTIF('Ref. Chile'!$I$7:'Ref. Chile'!I912,'Ref. Chile'!I912)-1,"")</f>
        <v>2442</v>
      </c>
      <c r="AQ913" s="7">
        <f>IFERROR(RANK('Ref. Chile'!J912,'Ref. Chile'!J:J,1)+COUNTIF('Ref. Chile'!$J$7:'Ref. Chile'!J912,'Ref. Chile'!J912)-1,"")</f>
        <v>1553</v>
      </c>
    </row>
    <row r="914" spans="31:43" ht="17.25" customHeight="1" x14ac:dyDescent="0.3">
      <c r="AE914" s="5" t="s">
        <v>909</v>
      </c>
      <c r="AF914" s="5" t="s">
        <v>3992</v>
      </c>
      <c r="AG914" s="6" t="s">
        <v>3074</v>
      </c>
      <c r="AH914" s="6" t="s">
        <v>4127</v>
      </c>
      <c r="AI914" s="7">
        <f>IFERROR(RANK('Ref. Chile'!H913,'Ref. Chile'!H:H,0)+COUNTIF('Ref. Chile'!$H$7:'Ref. Chile'!H913,'Ref. Chile'!H913)-1,"")</f>
        <v>938</v>
      </c>
      <c r="AJ914" s="7">
        <f>IFERROR(RANK('Ref. Chile'!I913,'Ref. Chile'!I:I,0)+COUNTIF('Ref. Chile'!$I$7:'Ref. Chile'!I913,'Ref. Chile'!I913)-1,"")</f>
        <v>755</v>
      </c>
      <c r="AK914" s="7">
        <f>IFERROR(RANK('Ref. Chile'!J913,'Ref. Chile'!J:J,0)+COUNTIF('Ref. Chile'!$J$7:'Ref. Chile'!J913,'Ref. Chile'!J913)-1,"")</f>
        <v>1685</v>
      </c>
      <c r="AL914" s="7">
        <f>IFERROR(RANK('Ref. Chile'!K913,'Ref. Chile'!K:K,0)+COUNTIF('Ref. Chile'!$K$7:'Ref. Chile'!K913,'Ref. Chile'!K913)-1,"")</f>
        <v>1002</v>
      </c>
      <c r="AM914" s="7">
        <f>IFERROR(RANK('Ref. Chile'!L913,'Ref. Chile'!L:L,0)+COUNTIF('Ref. Chile'!$L$7:'Ref. Chile'!L913,'Ref. Chile'!L913)-1,"")</f>
        <v>460</v>
      </c>
      <c r="AN914" s="7">
        <f>IFERROR(RANK('Ref. Chile'!M913,'Ref. Chile'!M:M,0)+COUNTIF('Ref. Chile'!$M$7:'Ref. Chile'!M913,'Ref. Chile'!M913)-1,"")</f>
        <v>1549</v>
      </c>
      <c r="AO914" s="7">
        <f>IFERROR(RANK('Ref. Chile'!H913,'Ref. Chile'!H:H,1)+COUNTIF('Ref. Chile'!$H$7:'Ref. Chile'!H913,'Ref. Chile'!H913)-1,"")</f>
        <v>1825</v>
      </c>
      <c r="AP914" s="7">
        <f>IFERROR(RANK('Ref. Chile'!I913,'Ref. Chile'!I:I,1)+COUNTIF('Ref. Chile'!$I$7:'Ref. Chile'!I913,'Ref. Chile'!I913)-1,"")</f>
        <v>1971</v>
      </c>
      <c r="AQ914" s="7">
        <f>IFERROR(RANK('Ref. Chile'!J913,'Ref. Chile'!J:J,1)+COUNTIF('Ref. Chile'!$J$7:'Ref. Chile'!J913,'Ref. Chile'!J913)-1,"")</f>
        <v>881</v>
      </c>
    </row>
    <row r="915" spans="31:43" ht="17.25" customHeight="1" x14ac:dyDescent="0.3">
      <c r="AE915" s="5" t="s">
        <v>910</v>
      </c>
      <c r="AF915" s="5" t="s">
        <v>3993</v>
      </c>
      <c r="AG915" s="6" t="s">
        <v>3074</v>
      </c>
      <c r="AH915" s="6" t="s">
        <v>4097</v>
      </c>
      <c r="AI915" s="7">
        <f>IFERROR(RANK('Ref. Chile'!H914,'Ref. Chile'!H:H,0)+COUNTIF('Ref. Chile'!$H$7:'Ref. Chile'!H914,'Ref. Chile'!H914)-1,"")</f>
        <v>1426</v>
      </c>
      <c r="AJ915" s="7">
        <f>IFERROR(RANK('Ref. Chile'!I914,'Ref. Chile'!I:I,0)+COUNTIF('Ref. Chile'!$I$7:'Ref. Chile'!I914,'Ref. Chile'!I914)-1,"")</f>
        <v>162</v>
      </c>
      <c r="AK915" s="7">
        <f>IFERROR(RANK('Ref. Chile'!J914,'Ref. Chile'!J:J,0)+COUNTIF('Ref. Chile'!$J$7:'Ref. Chile'!J914,'Ref. Chile'!J914)-1,"")</f>
        <v>1685</v>
      </c>
      <c r="AL915" s="7">
        <f>IFERROR(RANK('Ref. Chile'!K914,'Ref. Chile'!K:K,0)+COUNTIF('Ref. Chile'!$K$7:'Ref. Chile'!K914,'Ref. Chile'!K914)-1,"")</f>
        <v>1381</v>
      </c>
      <c r="AM915" s="7">
        <f>IFERROR(RANK('Ref. Chile'!L914,'Ref. Chile'!L:L,0)+COUNTIF('Ref. Chile'!$L$7:'Ref. Chile'!L914,'Ref. Chile'!L914)-1,"")</f>
        <v>57</v>
      </c>
      <c r="AN915" s="7">
        <f>IFERROR(RANK('Ref. Chile'!M914,'Ref. Chile'!M:M,0)+COUNTIF('Ref. Chile'!$M$7:'Ref. Chile'!M914,'Ref. Chile'!M914)-1,"")</f>
        <v>1549</v>
      </c>
      <c r="AO915" s="7">
        <f>IFERROR(RANK('Ref. Chile'!H914,'Ref. Chile'!H:H,1)+COUNTIF('Ref. Chile'!$H$7:'Ref. Chile'!H914,'Ref. Chile'!H914)-1,"")</f>
        <v>1377</v>
      </c>
      <c r="AP915" s="7">
        <f>IFERROR(RANK('Ref. Chile'!I914,'Ref. Chile'!I:I,1)+COUNTIF('Ref. Chile'!$I$7:'Ref. Chile'!I914,'Ref. Chile'!I914)-1,"")</f>
        <v>2591</v>
      </c>
      <c r="AQ915" s="7">
        <f>IFERROR(RANK('Ref. Chile'!J914,'Ref. Chile'!J:J,1)+COUNTIF('Ref. Chile'!$J$7:'Ref. Chile'!J914,'Ref. Chile'!J914)-1,"")</f>
        <v>881</v>
      </c>
    </row>
    <row r="916" spans="31:43" ht="17.25" customHeight="1" x14ac:dyDescent="0.3">
      <c r="AE916" s="5" t="s">
        <v>911</v>
      </c>
      <c r="AF916" s="5" t="s">
        <v>3994</v>
      </c>
      <c r="AG916" s="6" t="s">
        <v>3075</v>
      </c>
      <c r="AH916" s="6" t="s">
        <v>4092</v>
      </c>
      <c r="AI916" s="7">
        <f>IFERROR(RANK('Ref. Chile'!H915,'Ref. Chile'!H:H,0)+COUNTIF('Ref. Chile'!$H$7:'Ref. Chile'!H915,'Ref. Chile'!H915)-1,"")</f>
        <v>660</v>
      </c>
      <c r="AJ916" s="7">
        <f>IFERROR(RANK('Ref. Chile'!I915,'Ref. Chile'!I:I,0)+COUNTIF('Ref. Chile'!$I$7:'Ref. Chile'!I915,'Ref. Chile'!I915)-1,"")</f>
        <v>42</v>
      </c>
      <c r="AK916" s="7">
        <f>IFERROR(RANK('Ref. Chile'!J915,'Ref. Chile'!J:J,0)+COUNTIF('Ref. Chile'!$J$7:'Ref. Chile'!J915,'Ref. Chile'!J915)-1,"")</f>
        <v>1820</v>
      </c>
      <c r="AL916" s="7">
        <f>IFERROR(RANK('Ref. Chile'!K915,'Ref. Chile'!K:K,0)+COUNTIF('Ref. Chile'!$K$7:'Ref. Chile'!K915,'Ref. Chile'!K915)-1,"")</f>
        <v>840</v>
      </c>
      <c r="AM916" s="7">
        <f>IFERROR(RANK('Ref. Chile'!L915,'Ref. Chile'!L:L,0)+COUNTIF('Ref. Chile'!$L$7:'Ref. Chile'!L915,'Ref. Chile'!L915)-1,"")</f>
        <v>34</v>
      </c>
      <c r="AN916" s="7">
        <f>IFERROR(RANK('Ref. Chile'!M915,'Ref. Chile'!M:M,0)+COUNTIF('Ref. Chile'!$M$7:'Ref. Chile'!M915,'Ref. Chile'!M915)-1,"")</f>
        <v>1012</v>
      </c>
      <c r="AO916" s="7">
        <f>IFERROR(RANK('Ref. Chile'!H915,'Ref. Chile'!H:H,1)+COUNTIF('Ref. Chile'!$H$7:'Ref. Chile'!H915,'Ref. Chile'!H915)-1,"")</f>
        <v>2143</v>
      </c>
      <c r="AP916" s="7">
        <f>IFERROR(RANK('Ref. Chile'!I915,'Ref. Chile'!I:I,1)+COUNTIF('Ref. Chile'!$I$7:'Ref. Chile'!I915,'Ref. Chile'!I915)-1,"")</f>
        <v>2711</v>
      </c>
      <c r="AQ916" s="7">
        <f>IFERROR(RANK('Ref. Chile'!J915,'Ref. Chile'!J:J,1)+COUNTIF('Ref. Chile'!$J$7:'Ref. Chile'!J915,'Ref. Chile'!J915)-1,"")</f>
        <v>750</v>
      </c>
    </row>
    <row r="917" spans="31:43" ht="17.25" customHeight="1" x14ac:dyDescent="0.3">
      <c r="AE917" s="5" t="s">
        <v>912</v>
      </c>
      <c r="AF917" s="5" t="s">
        <v>3995</v>
      </c>
      <c r="AG917" s="6" t="s">
        <v>3075</v>
      </c>
      <c r="AH917" s="6" t="s">
        <v>4093</v>
      </c>
      <c r="AI917" s="7">
        <f>IFERROR(RANK('Ref. Chile'!H916,'Ref. Chile'!H:H,0)+COUNTIF('Ref. Chile'!$H$7:'Ref. Chile'!H916,'Ref. Chile'!H916)-1,"")</f>
        <v>651</v>
      </c>
      <c r="AJ917" s="7">
        <f>IFERROR(RANK('Ref. Chile'!I916,'Ref. Chile'!I:I,0)+COUNTIF('Ref. Chile'!$I$7:'Ref. Chile'!I916,'Ref. Chile'!I916)-1,"")</f>
        <v>40</v>
      </c>
      <c r="AK917" s="7">
        <f>IFERROR(RANK('Ref. Chile'!J916,'Ref. Chile'!J:J,0)+COUNTIF('Ref. Chile'!$J$7:'Ref. Chile'!J916,'Ref. Chile'!J916)-1,"")</f>
        <v>1770</v>
      </c>
      <c r="AL917" s="7">
        <f>IFERROR(RANK('Ref. Chile'!K916,'Ref. Chile'!K:K,0)+COUNTIF('Ref. Chile'!$K$7:'Ref. Chile'!K916,'Ref. Chile'!K916)-1,"")</f>
        <v>668</v>
      </c>
      <c r="AM917" s="7">
        <f>IFERROR(RANK('Ref. Chile'!L916,'Ref. Chile'!L:L,0)+COUNTIF('Ref. Chile'!$L$7:'Ref. Chile'!L916,'Ref. Chile'!L916)-1,"")</f>
        <v>32</v>
      </c>
      <c r="AN917" s="7">
        <f>IFERROR(RANK('Ref. Chile'!M916,'Ref. Chile'!M:M,0)+COUNTIF('Ref. Chile'!$M$7:'Ref. Chile'!M916,'Ref. Chile'!M916)-1,"")</f>
        <v>911</v>
      </c>
      <c r="AO917" s="7">
        <f>IFERROR(RANK('Ref. Chile'!H916,'Ref. Chile'!H:H,1)+COUNTIF('Ref. Chile'!$H$7:'Ref. Chile'!H916,'Ref. Chile'!H916)-1,"")</f>
        <v>2152</v>
      </c>
      <c r="AP917" s="7">
        <f>IFERROR(RANK('Ref. Chile'!I916,'Ref. Chile'!I:I,1)+COUNTIF('Ref. Chile'!$I$7:'Ref. Chile'!I916,'Ref. Chile'!I916)-1,"")</f>
        <v>2713</v>
      </c>
      <c r="AQ917" s="7">
        <f>IFERROR(RANK('Ref. Chile'!J916,'Ref. Chile'!J:J,1)+COUNTIF('Ref. Chile'!$J$7:'Ref. Chile'!J916,'Ref. Chile'!J916)-1,"")</f>
        <v>800</v>
      </c>
    </row>
    <row r="918" spans="31:43" ht="17.25" customHeight="1" x14ac:dyDescent="0.3">
      <c r="AE918" s="5" t="s">
        <v>913</v>
      </c>
      <c r="AF918" s="5" t="s">
        <v>3996</v>
      </c>
      <c r="AG918" s="6" t="s">
        <v>3075</v>
      </c>
      <c r="AH918" s="6" t="s">
        <v>4116</v>
      </c>
      <c r="AI918" s="7">
        <f>IFERROR(RANK('Ref. Chile'!H917,'Ref. Chile'!H:H,0)+COUNTIF('Ref. Chile'!$H$7:'Ref. Chile'!H917,'Ref. Chile'!H917)-1,"")</f>
        <v>643</v>
      </c>
      <c r="AJ918" s="7">
        <f>IFERROR(RANK('Ref. Chile'!I917,'Ref. Chile'!I:I,0)+COUNTIF('Ref. Chile'!$I$7:'Ref. Chile'!I917,'Ref. Chile'!I917)-1,"")</f>
        <v>38</v>
      </c>
      <c r="AK918" s="7">
        <f>IFERROR(RANK('Ref. Chile'!J917,'Ref. Chile'!J:J,0)+COUNTIF('Ref. Chile'!$J$7:'Ref. Chile'!J917,'Ref. Chile'!J917)-1,"")</f>
        <v>1620</v>
      </c>
      <c r="AL918" s="7">
        <f>IFERROR(RANK('Ref. Chile'!K917,'Ref. Chile'!K:K,0)+COUNTIF('Ref. Chile'!$K$7:'Ref. Chile'!K917,'Ref. Chile'!K917)-1,"")</f>
        <v>623</v>
      </c>
      <c r="AM918" s="7">
        <f>IFERROR(RANK('Ref. Chile'!L917,'Ref. Chile'!L:L,0)+COUNTIF('Ref. Chile'!$L$7:'Ref. Chile'!L917,'Ref. Chile'!L917)-1,"")</f>
        <v>30</v>
      </c>
      <c r="AN918" s="7">
        <f>IFERROR(RANK('Ref. Chile'!M917,'Ref. Chile'!M:M,0)+COUNTIF('Ref. Chile'!$M$7:'Ref. Chile'!M917,'Ref. Chile'!M917)-1,"")</f>
        <v>862</v>
      </c>
      <c r="AO918" s="7">
        <f>IFERROR(RANK('Ref. Chile'!H917,'Ref. Chile'!H:H,1)+COUNTIF('Ref. Chile'!$H$7:'Ref. Chile'!H917,'Ref. Chile'!H917)-1,"")</f>
        <v>2160</v>
      </c>
      <c r="AP918" s="7">
        <f>IFERROR(RANK('Ref. Chile'!I917,'Ref. Chile'!I:I,1)+COUNTIF('Ref. Chile'!$I$7:'Ref. Chile'!I917,'Ref. Chile'!I917)-1,"")</f>
        <v>2715</v>
      </c>
      <c r="AQ918" s="7">
        <f>IFERROR(RANK('Ref. Chile'!J917,'Ref. Chile'!J:J,1)+COUNTIF('Ref. Chile'!$J$7:'Ref. Chile'!J917,'Ref. Chile'!J917)-1,"")</f>
        <v>950</v>
      </c>
    </row>
    <row r="919" spans="31:43" ht="17.25" customHeight="1" x14ac:dyDescent="0.3">
      <c r="AE919" s="5" t="s">
        <v>914</v>
      </c>
      <c r="AF919" s="5" t="s">
        <v>3997</v>
      </c>
      <c r="AG919" s="6" t="s">
        <v>3075</v>
      </c>
      <c r="AH919" s="6" t="s">
        <v>4102</v>
      </c>
      <c r="AI919" s="7">
        <f>IFERROR(RANK('Ref. Chile'!H918,'Ref. Chile'!H:H,0)+COUNTIF('Ref. Chile'!$H$7:'Ref. Chile'!H918,'Ref. Chile'!H918)-1,"")</f>
        <v>661</v>
      </c>
      <c r="AJ919" s="7">
        <f>IFERROR(RANK('Ref. Chile'!I918,'Ref. Chile'!I:I,0)+COUNTIF('Ref. Chile'!$I$7:'Ref. Chile'!I918,'Ref. Chile'!I918)-1,"")</f>
        <v>43</v>
      </c>
      <c r="AK919" s="7">
        <f>IFERROR(RANK('Ref. Chile'!J918,'Ref. Chile'!J:J,0)+COUNTIF('Ref. Chile'!$J$7:'Ref. Chile'!J918,'Ref. Chile'!J918)-1,"")</f>
        <v>1823</v>
      </c>
      <c r="AL919" s="7">
        <f>IFERROR(RANK('Ref. Chile'!K918,'Ref. Chile'!K:K,0)+COUNTIF('Ref. Chile'!$K$7:'Ref. Chile'!K918,'Ref. Chile'!K918)-1,"")</f>
        <v>846</v>
      </c>
      <c r="AM919" s="7">
        <f>IFERROR(RANK('Ref. Chile'!L918,'Ref. Chile'!L:L,0)+COUNTIF('Ref. Chile'!$L$7:'Ref. Chile'!L918,'Ref. Chile'!L918)-1,"")</f>
        <v>35</v>
      </c>
      <c r="AN919" s="7">
        <f>IFERROR(RANK('Ref. Chile'!M918,'Ref. Chile'!M:M,0)+COUNTIF('Ref. Chile'!$M$7:'Ref. Chile'!M918,'Ref. Chile'!M918)-1,"")</f>
        <v>1016</v>
      </c>
      <c r="AO919" s="7">
        <f>IFERROR(RANK('Ref. Chile'!H918,'Ref. Chile'!H:H,1)+COUNTIF('Ref. Chile'!$H$7:'Ref. Chile'!H918,'Ref. Chile'!H918)-1,"")</f>
        <v>2142</v>
      </c>
      <c r="AP919" s="7">
        <f>IFERROR(RANK('Ref. Chile'!I918,'Ref. Chile'!I:I,1)+COUNTIF('Ref. Chile'!$I$7:'Ref. Chile'!I918,'Ref. Chile'!I918)-1,"")</f>
        <v>2710</v>
      </c>
      <c r="AQ919" s="7">
        <f>IFERROR(RANK('Ref. Chile'!J918,'Ref. Chile'!J:J,1)+COUNTIF('Ref. Chile'!$J$7:'Ref. Chile'!J918,'Ref. Chile'!J918)-1,"")</f>
        <v>747</v>
      </c>
    </row>
    <row r="920" spans="31:43" ht="17.25" customHeight="1" x14ac:dyDescent="0.3">
      <c r="AE920" s="5" t="s">
        <v>915</v>
      </c>
      <c r="AF920" s="5" t="s">
        <v>3998</v>
      </c>
      <c r="AG920" s="6" t="s">
        <v>3075</v>
      </c>
      <c r="AH920" s="6" t="s">
        <v>4128</v>
      </c>
      <c r="AI920" s="7">
        <f>IFERROR(RANK('Ref. Chile'!H919,'Ref. Chile'!H:H,0)+COUNTIF('Ref. Chile'!$H$7:'Ref. Chile'!H919,'Ref. Chile'!H919)-1,"")</f>
        <v>654</v>
      </c>
      <c r="AJ920" s="7">
        <f>IFERROR(RANK('Ref. Chile'!I919,'Ref. Chile'!I:I,0)+COUNTIF('Ref. Chile'!$I$7:'Ref. Chile'!I919,'Ref. Chile'!I919)-1,"")</f>
        <v>41</v>
      </c>
      <c r="AK920" s="7">
        <f>IFERROR(RANK('Ref. Chile'!J919,'Ref. Chile'!J:J,0)+COUNTIF('Ref. Chile'!$J$7:'Ref. Chile'!J919,'Ref. Chile'!J919)-1,"")</f>
        <v>1780</v>
      </c>
      <c r="AL920" s="7">
        <f>IFERROR(RANK('Ref. Chile'!K919,'Ref. Chile'!K:K,0)+COUNTIF('Ref. Chile'!$K$7:'Ref. Chile'!K919,'Ref. Chile'!K919)-1,"")</f>
        <v>684</v>
      </c>
      <c r="AM920" s="7">
        <f>IFERROR(RANK('Ref. Chile'!L919,'Ref. Chile'!L:L,0)+COUNTIF('Ref. Chile'!$L$7:'Ref. Chile'!L919,'Ref. Chile'!L919)-1,"")</f>
        <v>33</v>
      </c>
      <c r="AN920" s="7">
        <f>IFERROR(RANK('Ref. Chile'!M919,'Ref. Chile'!M:M,0)+COUNTIF('Ref. Chile'!$M$7:'Ref. Chile'!M919,'Ref. Chile'!M919)-1,"")</f>
        <v>936</v>
      </c>
      <c r="AO920" s="7">
        <f>IFERROR(RANK('Ref. Chile'!H919,'Ref. Chile'!H:H,1)+COUNTIF('Ref. Chile'!$H$7:'Ref. Chile'!H919,'Ref. Chile'!H919)-1,"")</f>
        <v>2149</v>
      </c>
      <c r="AP920" s="7">
        <f>IFERROR(RANK('Ref. Chile'!I919,'Ref. Chile'!I:I,1)+COUNTIF('Ref. Chile'!$I$7:'Ref. Chile'!I919,'Ref. Chile'!I919)-1,"")</f>
        <v>2712</v>
      </c>
      <c r="AQ920" s="7">
        <f>IFERROR(RANK('Ref. Chile'!J919,'Ref. Chile'!J:J,1)+COUNTIF('Ref. Chile'!$J$7:'Ref. Chile'!J919,'Ref. Chile'!J919)-1,"")</f>
        <v>790</v>
      </c>
    </row>
    <row r="921" spans="31:43" ht="17.25" customHeight="1" x14ac:dyDescent="0.3">
      <c r="AE921" s="5" t="s">
        <v>916</v>
      </c>
      <c r="AF921" s="5" t="s">
        <v>3999</v>
      </c>
      <c r="AG921" s="6" t="s">
        <v>3075</v>
      </c>
      <c r="AH921" s="6" t="s">
        <v>4129</v>
      </c>
      <c r="AI921" s="7">
        <f>IFERROR(RANK('Ref. Chile'!H920,'Ref. Chile'!H:H,0)+COUNTIF('Ref. Chile'!$H$7:'Ref. Chile'!H920,'Ref. Chile'!H920)-1,"")</f>
        <v>641</v>
      </c>
      <c r="AJ921" s="7">
        <f>IFERROR(RANK('Ref. Chile'!I920,'Ref. Chile'!I:I,0)+COUNTIF('Ref. Chile'!$I$7:'Ref. Chile'!I920,'Ref. Chile'!I920)-1,"")</f>
        <v>37</v>
      </c>
      <c r="AK921" s="7">
        <f>IFERROR(RANK('Ref. Chile'!J920,'Ref. Chile'!J:J,0)+COUNTIF('Ref. Chile'!$J$7:'Ref. Chile'!J920,'Ref. Chile'!J920)-1,"")</f>
        <v>1618</v>
      </c>
      <c r="AL921" s="7">
        <f>IFERROR(RANK('Ref. Chile'!K920,'Ref. Chile'!K:K,0)+COUNTIF('Ref. Chile'!$K$7:'Ref. Chile'!K920,'Ref. Chile'!K920)-1,"")</f>
        <v>618</v>
      </c>
      <c r="AM921" s="7">
        <f>IFERROR(RANK('Ref. Chile'!L920,'Ref. Chile'!L:L,0)+COUNTIF('Ref. Chile'!$L$7:'Ref. Chile'!L920,'Ref. Chile'!L920)-1,"")</f>
        <v>29</v>
      </c>
      <c r="AN921" s="7">
        <f>IFERROR(RANK('Ref. Chile'!M920,'Ref. Chile'!M:M,0)+COUNTIF('Ref. Chile'!$M$7:'Ref. Chile'!M920,'Ref. Chile'!M920)-1,"")</f>
        <v>858</v>
      </c>
      <c r="AO921" s="7">
        <f>IFERROR(RANK('Ref. Chile'!H920,'Ref. Chile'!H:H,1)+COUNTIF('Ref. Chile'!$H$7:'Ref. Chile'!H920,'Ref. Chile'!H920)-1,"")</f>
        <v>2162</v>
      </c>
      <c r="AP921" s="7">
        <f>IFERROR(RANK('Ref. Chile'!I920,'Ref. Chile'!I:I,1)+COUNTIF('Ref. Chile'!$I$7:'Ref. Chile'!I920,'Ref. Chile'!I920)-1,"")</f>
        <v>2716</v>
      </c>
      <c r="AQ921" s="7">
        <f>IFERROR(RANK('Ref. Chile'!J920,'Ref. Chile'!J:J,1)+COUNTIF('Ref. Chile'!$J$7:'Ref. Chile'!J920,'Ref. Chile'!J920)-1,"")</f>
        <v>952</v>
      </c>
    </row>
    <row r="922" spans="31:43" ht="17.25" customHeight="1" x14ac:dyDescent="0.3">
      <c r="AE922" s="5" t="s">
        <v>917</v>
      </c>
      <c r="AF922" s="5" t="s">
        <v>4000</v>
      </c>
      <c r="AG922" s="6" t="s">
        <v>3075</v>
      </c>
      <c r="AH922" s="6" t="s">
        <v>4130</v>
      </c>
      <c r="AI922" s="7">
        <f>IFERROR(RANK('Ref. Chile'!H921,'Ref. Chile'!H:H,0)+COUNTIF('Ref. Chile'!$H$7:'Ref. Chile'!H921,'Ref. Chile'!H921)-1,"")</f>
        <v>636</v>
      </c>
      <c r="AJ922" s="7">
        <f>IFERROR(RANK('Ref. Chile'!I921,'Ref. Chile'!I:I,0)+COUNTIF('Ref. Chile'!$I$7:'Ref. Chile'!I921,'Ref. Chile'!I921)-1,"")</f>
        <v>36</v>
      </c>
      <c r="AK922" s="7">
        <f>IFERROR(RANK('Ref. Chile'!J921,'Ref. Chile'!J:J,0)+COUNTIF('Ref. Chile'!$J$7:'Ref. Chile'!J921,'Ref. Chile'!J921)-1,"")</f>
        <v>1597</v>
      </c>
      <c r="AL922" s="7">
        <f>IFERROR(RANK('Ref. Chile'!K921,'Ref. Chile'!K:K,0)+COUNTIF('Ref. Chile'!$K$7:'Ref. Chile'!K921,'Ref. Chile'!K921)-1,"")</f>
        <v>604</v>
      </c>
      <c r="AM922" s="7">
        <f>IFERROR(RANK('Ref. Chile'!L921,'Ref. Chile'!L:L,0)+COUNTIF('Ref. Chile'!$L$7:'Ref. Chile'!L921,'Ref. Chile'!L921)-1,"")</f>
        <v>28</v>
      </c>
      <c r="AN922" s="7">
        <f>IFERROR(RANK('Ref. Chile'!M921,'Ref. Chile'!M:M,0)+COUNTIF('Ref. Chile'!$M$7:'Ref. Chile'!M921,'Ref. Chile'!M921)-1,"")</f>
        <v>845</v>
      </c>
      <c r="AO922" s="7">
        <f>IFERROR(RANK('Ref. Chile'!H921,'Ref. Chile'!H:H,1)+COUNTIF('Ref. Chile'!$H$7:'Ref. Chile'!H921,'Ref. Chile'!H921)-1,"")</f>
        <v>2167</v>
      </c>
      <c r="AP922" s="7">
        <f>IFERROR(RANK('Ref. Chile'!I921,'Ref. Chile'!I:I,1)+COUNTIF('Ref. Chile'!$I$7:'Ref. Chile'!I921,'Ref. Chile'!I921)-1,"")</f>
        <v>2717</v>
      </c>
      <c r="AQ922" s="7">
        <f>IFERROR(RANK('Ref. Chile'!J921,'Ref. Chile'!J:J,1)+COUNTIF('Ref. Chile'!$J$7:'Ref. Chile'!J921,'Ref. Chile'!J921)-1,"")</f>
        <v>973</v>
      </c>
    </row>
    <row r="923" spans="31:43" ht="17.25" customHeight="1" x14ac:dyDescent="0.3">
      <c r="AE923" s="5" t="s">
        <v>918</v>
      </c>
      <c r="AF923" s="5" t="s">
        <v>4001</v>
      </c>
      <c r="AG923" s="6" t="s">
        <v>3075</v>
      </c>
      <c r="AH923" s="6" t="s">
        <v>4108</v>
      </c>
      <c r="AI923" s="7">
        <f>IFERROR(RANK('Ref. Chile'!H922,'Ref. Chile'!H:H,0)+COUNTIF('Ref. Chile'!$H$7:'Ref. Chile'!H922,'Ref. Chile'!H922)-1,"")</f>
        <v>625</v>
      </c>
      <c r="AJ923" s="7">
        <f>IFERROR(RANK('Ref. Chile'!I922,'Ref. Chile'!I:I,0)+COUNTIF('Ref. Chile'!$I$7:'Ref. Chile'!I922,'Ref. Chile'!I922)-1,"")</f>
        <v>30</v>
      </c>
      <c r="AK923" s="7">
        <f>IFERROR(RANK('Ref. Chile'!J922,'Ref. Chile'!J:J,0)+COUNTIF('Ref. Chile'!$J$7:'Ref. Chile'!J922,'Ref. Chile'!J922)-1,"")</f>
        <v>1430</v>
      </c>
      <c r="AL923" s="7">
        <f>IFERROR(RANK('Ref. Chile'!K922,'Ref. Chile'!K:K,0)+COUNTIF('Ref. Chile'!$K$7:'Ref. Chile'!K922,'Ref. Chile'!K922)-1,"")</f>
        <v>504</v>
      </c>
      <c r="AM923" s="7">
        <f>IFERROR(RANK('Ref. Chile'!L922,'Ref. Chile'!L:L,0)+COUNTIF('Ref. Chile'!$L$7:'Ref. Chile'!L922,'Ref. Chile'!L922)-1,"")</f>
        <v>24</v>
      </c>
      <c r="AN923" s="7">
        <f>IFERROR(RANK('Ref. Chile'!M922,'Ref. Chile'!M:M,0)+COUNTIF('Ref. Chile'!$M$7:'Ref. Chile'!M922,'Ref. Chile'!M922)-1,"")</f>
        <v>717</v>
      </c>
      <c r="AO923" s="7">
        <f>IFERROR(RANK('Ref. Chile'!H922,'Ref. Chile'!H:H,1)+COUNTIF('Ref. Chile'!$H$7:'Ref. Chile'!H922,'Ref. Chile'!H922)-1,"")</f>
        <v>2178</v>
      </c>
      <c r="AP923" s="7">
        <f>IFERROR(RANK('Ref. Chile'!I922,'Ref. Chile'!I:I,1)+COUNTIF('Ref. Chile'!$I$7:'Ref. Chile'!I922,'Ref. Chile'!I922)-1,"")</f>
        <v>2723</v>
      </c>
      <c r="AQ923" s="7">
        <f>IFERROR(RANK('Ref. Chile'!J922,'Ref. Chile'!J:J,1)+COUNTIF('Ref. Chile'!$J$7:'Ref. Chile'!J922,'Ref. Chile'!J922)-1,"")</f>
        <v>1140</v>
      </c>
    </row>
    <row r="924" spans="31:43" ht="17.25" customHeight="1" x14ac:dyDescent="0.3">
      <c r="AE924" s="5" t="s">
        <v>919</v>
      </c>
      <c r="AF924" s="5" t="s">
        <v>4002</v>
      </c>
      <c r="AG924" s="6" t="s">
        <v>3075</v>
      </c>
      <c r="AH924" s="6" t="s">
        <v>4131</v>
      </c>
      <c r="AI924" s="7">
        <f>IFERROR(RANK('Ref. Chile'!H923,'Ref. Chile'!H:H,0)+COUNTIF('Ref. Chile'!$H$7:'Ref. Chile'!H923,'Ref. Chile'!H923)-1,"")</f>
        <v>644</v>
      </c>
      <c r="AJ924" s="7">
        <f>IFERROR(RANK('Ref. Chile'!I923,'Ref. Chile'!I:I,0)+COUNTIF('Ref. Chile'!$I$7:'Ref. Chile'!I923,'Ref. Chile'!I923)-1,"")</f>
        <v>39</v>
      </c>
      <c r="AK924" s="7">
        <f>IFERROR(RANK('Ref. Chile'!J923,'Ref. Chile'!J:J,0)+COUNTIF('Ref. Chile'!$J$7:'Ref. Chile'!J923,'Ref. Chile'!J923)-1,"")</f>
        <v>1621</v>
      </c>
      <c r="AL924" s="7">
        <f>IFERROR(RANK('Ref. Chile'!K923,'Ref. Chile'!K:K,0)+COUNTIF('Ref. Chile'!$K$7:'Ref. Chile'!K923,'Ref. Chile'!K923)-1,"")</f>
        <v>624</v>
      </c>
      <c r="AM924" s="7">
        <f>IFERROR(RANK('Ref. Chile'!L923,'Ref. Chile'!L:L,0)+COUNTIF('Ref. Chile'!$L$7:'Ref. Chile'!L923,'Ref. Chile'!L923)-1,"")</f>
        <v>31</v>
      </c>
      <c r="AN924" s="7">
        <f>IFERROR(RANK('Ref. Chile'!M923,'Ref. Chile'!M:M,0)+COUNTIF('Ref. Chile'!$M$7:'Ref. Chile'!M923,'Ref. Chile'!M923)-1,"")</f>
        <v>863</v>
      </c>
      <c r="AO924" s="7">
        <f>IFERROR(RANK('Ref. Chile'!H923,'Ref. Chile'!H:H,1)+COUNTIF('Ref. Chile'!$H$7:'Ref. Chile'!H923,'Ref. Chile'!H923)-1,"")</f>
        <v>2159</v>
      </c>
      <c r="AP924" s="7">
        <f>IFERROR(RANK('Ref. Chile'!I923,'Ref. Chile'!I:I,1)+COUNTIF('Ref. Chile'!$I$7:'Ref. Chile'!I923,'Ref. Chile'!I923)-1,"")</f>
        <v>2714</v>
      </c>
      <c r="AQ924" s="7">
        <f>IFERROR(RANK('Ref. Chile'!J923,'Ref. Chile'!J:J,1)+COUNTIF('Ref. Chile'!$J$7:'Ref. Chile'!J923,'Ref. Chile'!J923)-1,"")</f>
        <v>949</v>
      </c>
    </row>
    <row r="925" spans="31:43" ht="17.25" customHeight="1" x14ac:dyDescent="0.3">
      <c r="AE925" s="5" t="s">
        <v>920</v>
      </c>
      <c r="AF925" s="5" t="s">
        <v>4003</v>
      </c>
      <c r="AG925" s="6" t="s">
        <v>3075</v>
      </c>
      <c r="AH925" s="6" t="s">
        <v>4132</v>
      </c>
      <c r="AI925" s="7">
        <f>IFERROR(RANK('Ref. Chile'!H924,'Ref. Chile'!H:H,0)+COUNTIF('Ref. Chile'!$H$7:'Ref. Chile'!H924,'Ref. Chile'!H924)-1,"")</f>
        <v>635</v>
      </c>
      <c r="AJ925" s="7">
        <f>IFERROR(RANK('Ref. Chile'!I924,'Ref. Chile'!I:I,0)+COUNTIF('Ref. Chile'!$I$7:'Ref. Chile'!I924,'Ref. Chile'!I924)-1,"")</f>
        <v>35</v>
      </c>
      <c r="AK925" s="7">
        <f>IFERROR(RANK('Ref. Chile'!J924,'Ref. Chile'!J:J,0)+COUNTIF('Ref. Chile'!$J$7:'Ref. Chile'!J924,'Ref. Chile'!J924)-1,"")</f>
        <v>1598</v>
      </c>
      <c r="AL925" s="7">
        <f>IFERROR(RANK('Ref. Chile'!K924,'Ref. Chile'!K:K,0)+COUNTIF('Ref. Chile'!$K$7:'Ref. Chile'!K924,'Ref. Chile'!K924)-1,"")</f>
        <v>603</v>
      </c>
      <c r="AM925" s="7">
        <f>IFERROR(RANK('Ref. Chile'!L924,'Ref. Chile'!L:L,0)+COUNTIF('Ref. Chile'!$L$7:'Ref. Chile'!L924,'Ref. Chile'!L924)-1,"")</f>
        <v>27</v>
      </c>
      <c r="AN925" s="7">
        <f>IFERROR(RANK('Ref. Chile'!M924,'Ref. Chile'!M:M,0)+COUNTIF('Ref. Chile'!$M$7:'Ref. Chile'!M924,'Ref. Chile'!M924)-1,"")</f>
        <v>844</v>
      </c>
      <c r="AO925" s="7">
        <f>IFERROR(RANK('Ref. Chile'!H924,'Ref. Chile'!H:H,1)+COUNTIF('Ref. Chile'!$H$7:'Ref. Chile'!H924,'Ref. Chile'!H924)-1,"")</f>
        <v>2168</v>
      </c>
      <c r="AP925" s="7">
        <f>IFERROR(RANK('Ref. Chile'!I924,'Ref. Chile'!I:I,1)+COUNTIF('Ref. Chile'!$I$7:'Ref. Chile'!I924,'Ref. Chile'!I924)-1,"")</f>
        <v>2718</v>
      </c>
      <c r="AQ925" s="7">
        <f>IFERROR(RANK('Ref. Chile'!J924,'Ref. Chile'!J:J,1)+COUNTIF('Ref. Chile'!$J$7:'Ref. Chile'!J924,'Ref. Chile'!J924)-1,"")</f>
        <v>972</v>
      </c>
    </row>
    <row r="926" spans="31:43" ht="17.25" customHeight="1" x14ac:dyDescent="0.3">
      <c r="AE926" s="5" t="s">
        <v>921</v>
      </c>
      <c r="AF926" s="5" t="s">
        <v>4004</v>
      </c>
      <c r="AG926" s="6" t="s">
        <v>3075</v>
      </c>
      <c r="AH926" s="6" t="s">
        <v>4133</v>
      </c>
      <c r="AI926" s="7">
        <f>IFERROR(RANK('Ref. Chile'!H925,'Ref. Chile'!H:H,0)+COUNTIF('Ref. Chile'!$H$7:'Ref. Chile'!H925,'Ref. Chile'!H925)-1,"")</f>
        <v>633</v>
      </c>
      <c r="AJ926" s="7">
        <f>IFERROR(RANK('Ref. Chile'!I925,'Ref. Chile'!I:I,0)+COUNTIF('Ref. Chile'!$I$7:'Ref. Chile'!I925,'Ref. Chile'!I925)-1,"")</f>
        <v>34</v>
      </c>
      <c r="AK926" s="7">
        <f>IFERROR(RANK('Ref. Chile'!J925,'Ref. Chile'!J:J,0)+COUNTIF('Ref. Chile'!$J$7:'Ref. Chile'!J925,'Ref. Chile'!J925)-1,"")</f>
        <v>1591</v>
      </c>
      <c r="AL926" s="7">
        <f>IFERROR(RANK('Ref. Chile'!K925,'Ref. Chile'!K:K,0)+COUNTIF('Ref. Chile'!$K$7:'Ref. Chile'!K925,'Ref. Chile'!K925)-1,"")</f>
        <v>595</v>
      </c>
      <c r="AM926" s="7">
        <f>IFERROR(RANK('Ref. Chile'!L925,'Ref. Chile'!L:L,0)+COUNTIF('Ref. Chile'!$L$7:'Ref. Chile'!L925,'Ref. Chile'!L925)-1,"")</f>
        <v>26</v>
      </c>
      <c r="AN926" s="7">
        <f>IFERROR(RANK('Ref. Chile'!M925,'Ref. Chile'!M:M,0)+COUNTIF('Ref. Chile'!$M$7:'Ref. Chile'!M925,'Ref. Chile'!M925)-1,"")</f>
        <v>836</v>
      </c>
      <c r="AO926" s="7">
        <f>IFERROR(RANK('Ref. Chile'!H925,'Ref. Chile'!H:H,1)+COUNTIF('Ref. Chile'!$H$7:'Ref. Chile'!H925,'Ref. Chile'!H925)-1,"")</f>
        <v>2170</v>
      </c>
      <c r="AP926" s="7">
        <f>IFERROR(RANK('Ref. Chile'!I925,'Ref. Chile'!I:I,1)+COUNTIF('Ref. Chile'!$I$7:'Ref. Chile'!I925,'Ref. Chile'!I925)-1,"")</f>
        <v>2719</v>
      </c>
      <c r="AQ926" s="7">
        <f>IFERROR(RANK('Ref. Chile'!J925,'Ref. Chile'!J:J,1)+COUNTIF('Ref. Chile'!$J$7:'Ref. Chile'!J925,'Ref. Chile'!J925)-1,"")</f>
        <v>979</v>
      </c>
    </row>
    <row r="927" spans="31:43" ht="17.25" customHeight="1" x14ac:dyDescent="0.3">
      <c r="AE927" s="5" t="s">
        <v>922</v>
      </c>
      <c r="AF927" s="5" t="s">
        <v>4005</v>
      </c>
      <c r="AG927" s="6" t="s">
        <v>3075</v>
      </c>
      <c r="AH927" s="6" t="s">
        <v>4134</v>
      </c>
      <c r="AI927" s="7">
        <f>IFERROR(RANK('Ref. Chile'!H926,'Ref. Chile'!H:H,0)+COUNTIF('Ref. Chile'!$H$7:'Ref. Chile'!H926,'Ref. Chile'!H926)-1,"")</f>
        <v>630</v>
      </c>
      <c r="AJ927" s="7">
        <f>IFERROR(RANK('Ref. Chile'!I926,'Ref. Chile'!I:I,0)+COUNTIF('Ref. Chile'!$I$7:'Ref. Chile'!I926,'Ref. Chile'!I926)-1,"")</f>
        <v>33</v>
      </c>
      <c r="AK927" s="7">
        <f>IFERROR(RANK('Ref. Chile'!J926,'Ref. Chile'!J:J,0)+COUNTIF('Ref. Chile'!$J$7:'Ref. Chile'!J926,'Ref. Chile'!J926)-1,"")</f>
        <v>1584</v>
      </c>
      <c r="AL927" s="7">
        <f>IFERROR(RANK('Ref. Chile'!K926,'Ref. Chile'!K:K,0)+COUNTIF('Ref. Chile'!$K$7:'Ref. Chile'!K926,'Ref. Chile'!K926)-1,"")</f>
        <v>590</v>
      </c>
      <c r="AM927" s="7">
        <f>IFERROR(RANK('Ref. Chile'!L926,'Ref. Chile'!L:L,0)+COUNTIF('Ref. Chile'!$L$7:'Ref. Chile'!L926,'Ref. Chile'!L926)-1,"")</f>
        <v>25</v>
      </c>
      <c r="AN927" s="7">
        <f>IFERROR(RANK('Ref. Chile'!M926,'Ref. Chile'!M:M,0)+COUNTIF('Ref. Chile'!$M$7:'Ref. Chile'!M926,'Ref. Chile'!M926)-1,"")</f>
        <v>827</v>
      </c>
      <c r="AO927" s="7">
        <f>IFERROR(RANK('Ref. Chile'!H926,'Ref. Chile'!H:H,1)+COUNTIF('Ref. Chile'!$H$7:'Ref. Chile'!H926,'Ref. Chile'!H926)-1,"")</f>
        <v>2173</v>
      </c>
      <c r="AP927" s="7">
        <f>IFERROR(RANK('Ref. Chile'!I926,'Ref. Chile'!I:I,1)+COUNTIF('Ref. Chile'!$I$7:'Ref. Chile'!I926,'Ref. Chile'!I926)-1,"")</f>
        <v>2720</v>
      </c>
      <c r="AQ927" s="7">
        <f>IFERROR(RANK('Ref. Chile'!J926,'Ref. Chile'!J:J,1)+COUNTIF('Ref. Chile'!$J$7:'Ref. Chile'!J926,'Ref. Chile'!J926)-1,"")</f>
        <v>986</v>
      </c>
    </row>
    <row r="928" spans="31:43" ht="17.25" customHeight="1" x14ac:dyDescent="0.3">
      <c r="AE928" s="5" t="s">
        <v>923</v>
      </c>
      <c r="AF928" s="5" t="s">
        <v>4006</v>
      </c>
      <c r="AG928" s="6" t="s">
        <v>3076</v>
      </c>
      <c r="AH928" s="6" t="s">
        <v>4093</v>
      </c>
      <c r="AI928" s="7">
        <f>IFERROR(RANK('Ref. Chile'!H927,'Ref. Chile'!H:H,0)+COUNTIF('Ref. Chile'!$H$7:'Ref. Chile'!H927,'Ref. Chile'!H927)-1,"")</f>
        <v>1202</v>
      </c>
      <c r="AJ928" s="7">
        <f>IFERROR(RANK('Ref. Chile'!I927,'Ref. Chile'!I:I,0)+COUNTIF('Ref. Chile'!$I$7:'Ref. Chile'!I927,'Ref. Chile'!I927)-1,"")</f>
        <v>138</v>
      </c>
      <c r="AK928" s="7">
        <f>IFERROR(RANK('Ref. Chile'!J927,'Ref. Chile'!J:J,0)+COUNTIF('Ref. Chile'!$J$7:'Ref. Chile'!J927,'Ref. Chile'!J927)-1,"")</f>
        <v>960</v>
      </c>
      <c r="AL928" s="7">
        <f>IFERROR(RANK('Ref. Chile'!K927,'Ref. Chile'!K:K,0)+COUNTIF('Ref. Chile'!$K$7:'Ref. Chile'!K927,'Ref. Chile'!K927)-1,"")</f>
        <v>626</v>
      </c>
      <c r="AM928" s="7">
        <f>IFERROR(RANK('Ref. Chile'!L927,'Ref. Chile'!L:L,0)+COUNTIF('Ref. Chile'!$L$7:'Ref. Chile'!L927,'Ref. Chile'!L927)-1,"")</f>
        <v>657</v>
      </c>
      <c r="AN928" s="7">
        <f>IFERROR(RANK('Ref. Chile'!M927,'Ref. Chile'!M:M,0)+COUNTIF('Ref. Chile'!$M$7:'Ref. Chile'!M927,'Ref. Chile'!M927)-1,"")</f>
        <v>607</v>
      </c>
      <c r="AO928" s="7">
        <f>IFERROR(RANK('Ref. Chile'!H927,'Ref. Chile'!H:H,1)+COUNTIF('Ref. Chile'!$H$7:'Ref. Chile'!H927,'Ref. Chile'!H927)-1,"")</f>
        <v>1601</v>
      </c>
      <c r="AP928" s="7">
        <f>IFERROR(RANK('Ref. Chile'!I927,'Ref. Chile'!I:I,1)+COUNTIF('Ref. Chile'!$I$7:'Ref. Chile'!I927,'Ref. Chile'!I927)-1,"")</f>
        <v>2615</v>
      </c>
      <c r="AQ928" s="7">
        <f>IFERROR(RANK('Ref. Chile'!J927,'Ref. Chile'!J:J,1)+COUNTIF('Ref. Chile'!$J$7:'Ref. Chile'!J927,'Ref. Chile'!J927)-1,"")</f>
        <v>1610</v>
      </c>
    </row>
    <row r="929" spans="31:43" ht="17.25" customHeight="1" x14ac:dyDescent="0.3">
      <c r="AE929" s="5" t="s">
        <v>924</v>
      </c>
      <c r="AF929" s="5" t="s">
        <v>4007</v>
      </c>
      <c r="AG929" s="6" t="s">
        <v>3076</v>
      </c>
      <c r="AH929" s="6" t="s">
        <v>4121</v>
      </c>
      <c r="AI929" s="7">
        <f>IFERROR(RANK('Ref. Chile'!H928,'Ref. Chile'!H:H,0)+COUNTIF('Ref. Chile'!$H$7:'Ref. Chile'!H928,'Ref. Chile'!H928)-1,"")</f>
        <v>1180</v>
      </c>
      <c r="AJ929" s="7">
        <f>IFERROR(RANK('Ref. Chile'!I928,'Ref. Chile'!I:I,0)+COUNTIF('Ref. Chile'!$I$7:'Ref. Chile'!I928,'Ref. Chile'!I928)-1,"")</f>
        <v>69</v>
      </c>
      <c r="AK929" s="7">
        <f>IFERROR(RANK('Ref. Chile'!J928,'Ref. Chile'!J:J,0)+COUNTIF('Ref. Chile'!$J$7:'Ref. Chile'!J928,'Ref. Chile'!J928)-1,"")</f>
        <v>824</v>
      </c>
      <c r="AL929" s="7">
        <f>IFERROR(RANK('Ref. Chile'!K928,'Ref. Chile'!K:K,0)+COUNTIF('Ref. Chile'!$K$7:'Ref. Chile'!K928,'Ref. Chile'!K928)-1,"")</f>
        <v>494</v>
      </c>
      <c r="AM929" s="7">
        <f>IFERROR(RANK('Ref. Chile'!L928,'Ref. Chile'!L:L,0)+COUNTIF('Ref. Chile'!$L$7:'Ref. Chile'!L928,'Ref. Chile'!L928)-1,"")</f>
        <v>636</v>
      </c>
      <c r="AN929" s="7">
        <f>IFERROR(RANK('Ref. Chile'!M928,'Ref. Chile'!M:M,0)+COUNTIF('Ref. Chile'!$M$7:'Ref. Chile'!M928,'Ref. Chile'!M928)-1,"")</f>
        <v>453</v>
      </c>
      <c r="AO929" s="7">
        <f>IFERROR(RANK('Ref. Chile'!H928,'Ref. Chile'!H:H,1)+COUNTIF('Ref. Chile'!$H$7:'Ref. Chile'!H928,'Ref. Chile'!H928)-1,"")</f>
        <v>1623</v>
      </c>
      <c r="AP929" s="7">
        <f>IFERROR(RANK('Ref. Chile'!I928,'Ref. Chile'!I:I,1)+COUNTIF('Ref. Chile'!$I$7:'Ref. Chile'!I928,'Ref. Chile'!I928)-1,"")</f>
        <v>2684</v>
      </c>
      <c r="AQ929" s="7">
        <f>IFERROR(RANK('Ref. Chile'!J928,'Ref. Chile'!J:J,1)+COUNTIF('Ref. Chile'!$J$7:'Ref. Chile'!J928,'Ref. Chile'!J928)-1,"")</f>
        <v>1746</v>
      </c>
    </row>
    <row r="930" spans="31:43" ht="17.25" customHeight="1" x14ac:dyDescent="0.3">
      <c r="AE930" s="5" t="s">
        <v>925</v>
      </c>
      <c r="AF930" s="5" t="s">
        <v>4008</v>
      </c>
      <c r="AG930" s="6" t="s">
        <v>3076</v>
      </c>
      <c r="AH930" s="6" t="s">
        <v>4122</v>
      </c>
      <c r="AI930" s="7">
        <f>IFERROR(RANK('Ref. Chile'!H929,'Ref. Chile'!H:H,0)+COUNTIF('Ref. Chile'!$H$7:'Ref. Chile'!H929,'Ref. Chile'!H929)-1,"")</f>
        <v>1238</v>
      </c>
      <c r="AJ930" s="7">
        <f>IFERROR(RANK('Ref. Chile'!I929,'Ref. Chile'!I:I,0)+COUNTIF('Ref. Chile'!$I$7:'Ref. Chile'!I929,'Ref. Chile'!I929)-1,"")</f>
        <v>254</v>
      </c>
      <c r="AK930" s="7">
        <f>IFERROR(RANK('Ref. Chile'!J929,'Ref. Chile'!J:J,0)+COUNTIF('Ref. Chile'!$J$7:'Ref. Chile'!J929,'Ref. Chile'!J929)-1,"")</f>
        <v>1685</v>
      </c>
      <c r="AL930" s="7">
        <f>IFERROR(RANK('Ref. Chile'!K929,'Ref. Chile'!K:K,0)+COUNTIF('Ref. Chile'!$K$7:'Ref. Chile'!K929,'Ref. Chile'!K929)-1,"")</f>
        <v>1134</v>
      </c>
      <c r="AM930" s="7">
        <f>IFERROR(RANK('Ref. Chile'!L929,'Ref. Chile'!L:L,0)+COUNTIF('Ref. Chile'!$L$7:'Ref. Chile'!L929,'Ref. Chile'!L929)-1,"")</f>
        <v>695</v>
      </c>
      <c r="AN930" s="7">
        <f>IFERROR(RANK('Ref. Chile'!M929,'Ref. Chile'!M:M,0)+COUNTIF('Ref. Chile'!$M$7:'Ref. Chile'!M929,'Ref. Chile'!M929)-1,"")</f>
        <v>1549</v>
      </c>
      <c r="AO930" s="7">
        <f>IFERROR(RANK('Ref. Chile'!H929,'Ref. Chile'!H:H,1)+COUNTIF('Ref. Chile'!$H$7:'Ref. Chile'!H929,'Ref. Chile'!H929)-1,"")</f>
        <v>1565</v>
      </c>
      <c r="AP930" s="7">
        <f>IFERROR(RANK('Ref. Chile'!I929,'Ref. Chile'!I:I,1)+COUNTIF('Ref. Chile'!$I$7:'Ref. Chile'!I929,'Ref. Chile'!I929)-1,"")</f>
        <v>2499</v>
      </c>
      <c r="AQ930" s="7">
        <f>IFERROR(RANK('Ref. Chile'!J929,'Ref. Chile'!J:J,1)+COUNTIF('Ref. Chile'!$J$7:'Ref. Chile'!J929,'Ref. Chile'!J929)-1,"")</f>
        <v>881</v>
      </c>
    </row>
    <row r="931" spans="31:43" ht="17.25" customHeight="1" x14ac:dyDescent="0.3">
      <c r="AE931" s="5" t="s">
        <v>926</v>
      </c>
      <c r="AF931" s="5" t="s">
        <v>4009</v>
      </c>
      <c r="AG931" s="6" t="s">
        <v>3076</v>
      </c>
      <c r="AH931" s="6" t="s">
        <v>4123</v>
      </c>
      <c r="AI931" s="7">
        <f>IFERROR(RANK('Ref. Chile'!H930,'Ref. Chile'!H:H,0)+COUNTIF('Ref. Chile'!$H$7:'Ref. Chile'!H930,'Ref. Chile'!H930)-1,"")</f>
        <v>1226</v>
      </c>
      <c r="AJ931" s="7">
        <f>IFERROR(RANK('Ref. Chile'!I930,'Ref. Chile'!I:I,0)+COUNTIF('Ref. Chile'!$I$7:'Ref. Chile'!I930,'Ref. Chile'!I930)-1,"")</f>
        <v>214</v>
      </c>
      <c r="AK931" s="7">
        <f>IFERROR(RANK('Ref. Chile'!J930,'Ref. Chile'!J:J,0)+COUNTIF('Ref. Chile'!$J$7:'Ref. Chile'!J930,'Ref. Chile'!J930)-1,"")</f>
        <v>1076</v>
      </c>
      <c r="AL931" s="7">
        <f>IFERROR(RANK('Ref. Chile'!K930,'Ref. Chile'!K:K,0)+COUNTIF('Ref. Chile'!$K$7:'Ref. Chile'!K930,'Ref. Chile'!K930)-1,"")</f>
        <v>869</v>
      </c>
      <c r="AM931" s="7">
        <f>IFERROR(RANK('Ref. Chile'!L930,'Ref. Chile'!L:L,0)+COUNTIF('Ref. Chile'!$L$7:'Ref. Chile'!L930,'Ref. Chile'!L930)-1,"")</f>
        <v>685</v>
      </c>
      <c r="AN931" s="7">
        <f>IFERROR(RANK('Ref. Chile'!M930,'Ref. Chile'!M:M,0)+COUNTIF('Ref. Chile'!$M$7:'Ref. Chile'!M930,'Ref. Chile'!M930)-1,"")</f>
        <v>677</v>
      </c>
      <c r="AO931" s="7">
        <f>IFERROR(RANK('Ref. Chile'!H930,'Ref. Chile'!H:H,1)+COUNTIF('Ref. Chile'!$H$7:'Ref. Chile'!H930,'Ref. Chile'!H930)-1,"")</f>
        <v>1577</v>
      </c>
      <c r="AP931" s="7">
        <f>IFERROR(RANK('Ref. Chile'!I930,'Ref. Chile'!I:I,1)+COUNTIF('Ref. Chile'!$I$7:'Ref. Chile'!I930,'Ref. Chile'!I930)-1,"")</f>
        <v>2539</v>
      </c>
      <c r="AQ931" s="7">
        <f>IFERROR(RANK('Ref. Chile'!J930,'Ref. Chile'!J:J,1)+COUNTIF('Ref. Chile'!$J$7:'Ref. Chile'!J930,'Ref. Chile'!J930)-1,"")</f>
        <v>1494</v>
      </c>
    </row>
    <row r="932" spans="31:43" ht="17.25" customHeight="1" x14ac:dyDescent="0.3">
      <c r="AE932" s="5" t="s">
        <v>927</v>
      </c>
      <c r="AF932" s="5" t="s">
        <v>4010</v>
      </c>
      <c r="AG932" s="6" t="s">
        <v>3076</v>
      </c>
      <c r="AH932" s="6" t="s">
        <v>4139</v>
      </c>
      <c r="AI932" s="7">
        <f>IFERROR(RANK('Ref. Chile'!H931,'Ref. Chile'!H:H,0)+COUNTIF('Ref. Chile'!$H$7:'Ref. Chile'!H931,'Ref. Chile'!H931)-1,"")</f>
        <v>1195</v>
      </c>
      <c r="AJ932" s="7">
        <f>IFERROR(RANK('Ref. Chile'!I931,'Ref. Chile'!I:I,0)+COUNTIF('Ref. Chile'!$I$7:'Ref. Chile'!I931,'Ref. Chile'!I931)-1,"")</f>
        <v>115</v>
      </c>
      <c r="AK932" s="7">
        <f>IFERROR(RANK('Ref. Chile'!J931,'Ref. Chile'!J:J,0)+COUNTIF('Ref. Chile'!$J$7:'Ref. Chile'!J931,'Ref. Chile'!J931)-1,"")</f>
        <v>923</v>
      </c>
      <c r="AL932" s="7">
        <f>IFERROR(RANK('Ref. Chile'!K931,'Ref. Chile'!K:K,0)+COUNTIF('Ref. Chile'!$K$7:'Ref. Chile'!K931,'Ref. Chile'!K931)-1,"")</f>
        <v>587</v>
      </c>
      <c r="AM932" s="7">
        <f>IFERROR(RANK('Ref. Chile'!L931,'Ref. Chile'!L:L,0)+COUNTIF('Ref. Chile'!$L$7:'Ref. Chile'!L931,'Ref. Chile'!L931)-1,"")</f>
        <v>651</v>
      </c>
      <c r="AN932" s="7">
        <f>IFERROR(RANK('Ref. Chile'!M931,'Ref. Chile'!M:M,0)+COUNTIF('Ref. Chile'!$M$7:'Ref. Chile'!M931,'Ref. Chile'!M931)-1,"")</f>
        <v>578</v>
      </c>
      <c r="AO932" s="7">
        <f>IFERROR(RANK('Ref. Chile'!H931,'Ref. Chile'!H:H,1)+COUNTIF('Ref. Chile'!$H$7:'Ref. Chile'!H931,'Ref. Chile'!H931)-1,"")</f>
        <v>1608</v>
      </c>
      <c r="AP932" s="7">
        <f>IFERROR(RANK('Ref. Chile'!I931,'Ref. Chile'!I:I,1)+COUNTIF('Ref. Chile'!$I$7:'Ref. Chile'!I931,'Ref. Chile'!I931)-1,"")</f>
        <v>2638</v>
      </c>
      <c r="AQ932" s="7">
        <f>IFERROR(RANK('Ref. Chile'!J931,'Ref. Chile'!J:J,1)+COUNTIF('Ref. Chile'!$J$7:'Ref. Chile'!J931,'Ref. Chile'!J931)-1,"")</f>
        <v>1647</v>
      </c>
    </row>
    <row r="933" spans="31:43" ht="17.25" customHeight="1" x14ac:dyDescent="0.3">
      <c r="AE933" s="5" t="s">
        <v>928</v>
      </c>
      <c r="AF933" s="5" t="s">
        <v>4011</v>
      </c>
      <c r="AG933" s="6" t="s">
        <v>3077</v>
      </c>
      <c r="AH933" s="6" t="s">
        <v>4092</v>
      </c>
      <c r="AI933" s="7">
        <f>IFERROR(RANK('Ref. Chile'!H932,'Ref. Chile'!H:H,0)+COUNTIF('Ref. Chile'!$H$7:'Ref. Chile'!H932,'Ref. Chile'!H932)-1,"")</f>
        <v>1094</v>
      </c>
      <c r="AJ933" s="7">
        <f>IFERROR(RANK('Ref. Chile'!I932,'Ref. Chile'!I:I,0)+COUNTIF('Ref. Chile'!$I$7:'Ref. Chile'!I932,'Ref. Chile'!I932)-1,"")</f>
        <v>222</v>
      </c>
      <c r="AK933" s="7">
        <f>IFERROR(RANK('Ref. Chile'!J932,'Ref. Chile'!J:J,0)+COUNTIF('Ref. Chile'!$J$7:'Ref. Chile'!J932,'Ref. Chile'!J932)-1,"")</f>
        <v>1096</v>
      </c>
      <c r="AL933" s="7">
        <f>IFERROR(RANK('Ref. Chile'!K932,'Ref. Chile'!K:K,0)+COUNTIF('Ref. Chile'!$K$7:'Ref. Chile'!K932,'Ref. Chile'!K932)-1,"")</f>
        <v>1126</v>
      </c>
      <c r="AM933" s="7">
        <f>IFERROR(RANK('Ref. Chile'!L932,'Ref. Chile'!L:L,0)+COUNTIF('Ref. Chile'!$L$7:'Ref. Chile'!L932,'Ref. Chile'!L932)-1,"")</f>
        <v>105</v>
      </c>
      <c r="AN933" s="7">
        <f>IFERROR(RANK('Ref. Chile'!M932,'Ref. Chile'!M:M,0)+COUNTIF('Ref. Chile'!$M$7:'Ref. Chile'!M932,'Ref. Chile'!M932)-1,"")</f>
        <v>966</v>
      </c>
      <c r="AO933" s="7">
        <f>IFERROR(RANK('Ref. Chile'!H932,'Ref. Chile'!H:H,1)+COUNTIF('Ref. Chile'!$H$7:'Ref. Chile'!H932,'Ref. Chile'!H932)-1,"")</f>
        <v>1709</v>
      </c>
      <c r="AP933" s="7">
        <f>IFERROR(RANK('Ref. Chile'!I932,'Ref. Chile'!I:I,1)+COUNTIF('Ref. Chile'!$I$7:'Ref. Chile'!I932,'Ref. Chile'!I932)-1,"")</f>
        <v>2531</v>
      </c>
      <c r="AQ933" s="7">
        <f>IFERROR(RANK('Ref. Chile'!J932,'Ref. Chile'!J:J,1)+COUNTIF('Ref. Chile'!$J$7:'Ref. Chile'!J932,'Ref. Chile'!J932)-1,"")</f>
        <v>1474</v>
      </c>
    </row>
    <row r="934" spans="31:43" ht="17.25" customHeight="1" x14ac:dyDescent="0.3">
      <c r="AE934" s="5" t="s">
        <v>929</v>
      </c>
      <c r="AF934" s="5" t="s">
        <v>4012</v>
      </c>
      <c r="AG934" s="6" t="s">
        <v>3077</v>
      </c>
      <c r="AH934" s="6" t="s">
        <v>4093</v>
      </c>
      <c r="AI934" s="7">
        <f>IFERROR(RANK('Ref. Chile'!H933,'Ref. Chile'!H:H,0)+COUNTIF('Ref. Chile'!$H$7:'Ref. Chile'!H933,'Ref. Chile'!H933)-1,"")</f>
        <v>1124</v>
      </c>
      <c r="AJ934" s="7">
        <f>IFERROR(RANK('Ref. Chile'!I933,'Ref. Chile'!I:I,0)+COUNTIF('Ref. Chile'!$I$7:'Ref. Chile'!I933,'Ref. Chile'!I933)-1,"")</f>
        <v>313</v>
      </c>
      <c r="AK934" s="7">
        <f>IFERROR(RANK('Ref. Chile'!J933,'Ref. Chile'!J:J,0)+COUNTIF('Ref. Chile'!$J$7:'Ref. Chile'!J933,'Ref. Chile'!J933)-1,"")</f>
        <v>1246</v>
      </c>
      <c r="AL934" s="7">
        <f>IFERROR(RANK('Ref. Chile'!K933,'Ref. Chile'!K:K,0)+COUNTIF('Ref. Chile'!$K$7:'Ref. Chile'!K933,'Ref. Chile'!K933)-1,"")</f>
        <v>1194</v>
      </c>
      <c r="AM934" s="7">
        <f>IFERROR(RANK('Ref. Chile'!L933,'Ref. Chile'!L:L,0)+COUNTIF('Ref. Chile'!$L$7:'Ref. Chile'!L933,'Ref. Chile'!L933)-1,"")</f>
        <v>159</v>
      </c>
      <c r="AN934" s="7">
        <f>IFERROR(RANK('Ref. Chile'!M933,'Ref. Chile'!M:M,0)+COUNTIF('Ref. Chile'!$M$7:'Ref. Chile'!M933,'Ref. Chile'!M933)-1,"")</f>
        <v>1059</v>
      </c>
      <c r="AO934" s="7">
        <f>IFERROR(RANK('Ref. Chile'!H933,'Ref. Chile'!H:H,1)+COUNTIF('Ref. Chile'!$H$7:'Ref. Chile'!H933,'Ref. Chile'!H933)-1,"")</f>
        <v>1679</v>
      </c>
      <c r="AP934" s="7">
        <f>IFERROR(RANK('Ref. Chile'!I933,'Ref. Chile'!I:I,1)+COUNTIF('Ref. Chile'!$I$7:'Ref. Chile'!I933,'Ref. Chile'!I933)-1,"")</f>
        <v>2440</v>
      </c>
      <c r="AQ934" s="7">
        <f>IFERROR(RANK('Ref. Chile'!J933,'Ref. Chile'!J:J,1)+COUNTIF('Ref. Chile'!$J$7:'Ref. Chile'!J933,'Ref. Chile'!J933)-1,"")</f>
        <v>1324</v>
      </c>
    </row>
    <row r="935" spans="31:43" ht="17.25" customHeight="1" x14ac:dyDescent="0.3">
      <c r="AE935" s="5" t="s">
        <v>930</v>
      </c>
      <c r="AF935" s="5" t="s">
        <v>4013</v>
      </c>
      <c r="AG935" s="6" t="s">
        <v>3077</v>
      </c>
      <c r="AH935" s="6" t="s">
        <v>4094</v>
      </c>
      <c r="AI935" s="7">
        <f>IFERROR(RANK('Ref. Chile'!H934,'Ref. Chile'!H:H,0)+COUNTIF('Ref. Chile'!$H$7:'Ref. Chile'!H934,'Ref. Chile'!H934)-1,"")</f>
        <v>1111</v>
      </c>
      <c r="AJ935" s="7">
        <f>IFERROR(RANK('Ref. Chile'!I934,'Ref. Chile'!I:I,0)+COUNTIF('Ref. Chile'!$I$7:'Ref. Chile'!I934,'Ref. Chile'!I934)-1,"")</f>
        <v>278</v>
      </c>
      <c r="AK935" s="7">
        <f>IFERROR(RANK('Ref. Chile'!J934,'Ref. Chile'!J:J,0)+COUNTIF('Ref. Chile'!$J$7:'Ref. Chile'!J934,'Ref. Chile'!J934)-1,"")</f>
        <v>1172</v>
      </c>
      <c r="AL935" s="7">
        <f>IFERROR(RANK('Ref. Chile'!K934,'Ref. Chile'!K:K,0)+COUNTIF('Ref. Chile'!$K$7:'Ref. Chile'!K934,'Ref. Chile'!K934)-1,"")</f>
        <v>1168</v>
      </c>
      <c r="AM935" s="7">
        <f>IFERROR(RANK('Ref. Chile'!L934,'Ref. Chile'!L:L,0)+COUNTIF('Ref. Chile'!$L$7:'Ref. Chile'!L934,'Ref. Chile'!L934)-1,"")</f>
        <v>141</v>
      </c>
      <c r="AN935" s="7">
        <f>IFERROR(RANK('Ref. Chile'!M934,'Ref. Chile'!M:M,0)+COUNTIF('Ref. Chile'!$M$7:'Ref. Chile'!M934,'Ref. Chile'!M934)-1,"")</f>
        <v>1034</v>
      </c>
      <c r="AO935" s="7">
        <f>IFERROR(RANK('Ref. Chile'!H934,'Ref. Chile'!H:H,1)+COUNTIF('Ref. Chile'!$H$7:'Ref. Chile'!H934,'Ref. Chile'!H934)-1,"")</f>
        <v>1692</v>
      </c>
      <c r="AP935" s="7">
        <f>IFERROR(RANK('Ref. Chile'!I934,'Ref. Chile'!I:I,1)+COUNTIF('Ref. Chile'!$I$7:'Ref. Chile'!I934,'Ref. Chile'!I934)-1,"")</f>
        <v>2475</v>
      </c>
      <c r="AQ935" s="7">
        <f>IFERROR(RANK('Ref. Chile'!J934,'Ref. Chile'!J:J,1)+COUNTIF('Ref. Chile'!$J$7:'Ref. Chile'!J934,'Ref. Chile'!J934)-1,"")</f>
        <v>1398</v>
      </c>
    </row>
    <row r="936" spans="31:43" ht="17.25" customHeight="1" x14ac:dyDescent="0.3">
      <c r="AE936" s="5" t="s">
        <v>931</v>
      </c>
      <c r="AF936" s="5" t="s">
        <v>4014</v>
      </c>
      <c r="AG936" s="6" t="s">
        <v>3077</v>
      </c>
      <c r="AH936" s="6" t="s">
        <v>4095</v>
      </c>
      <c r="AI936" s="7">
        <f>IFERROR(RANK('Ref. Chile'!H935,'Ref. Chile'!H:H,0)+COUNTIF('Ref. Chile'!$H$7:'Ref. Chile'!H935,'Ref. Chile'!H935)-1,"")</f>
        <v>1099</v>
      </c>
      <c r="AJ936" s="7">
        <f>IFERROR(RANK('Ref. Chile'!I935,'Ref. Chile'!I:I,0)+COUNTIF('Ref. Chile'!$I$7:'Ref. Chile'!I935,'Ref. Chile'!I935)-1,"")</f>
        <v>243</v>
      </c>
      <c r="AK936" s="7">
        <f>IFERROR(RANK('Ref. Chile'!J935,'Ref. Chile'!J:J,0)+COUNTIF('Ref. Chile'!$J$7:'Ref. Chile'!J935,'Ref. Chile'!J935)-1,"")</f>
        <v>1127</v>
      </c>
      <c r="AL936" s="7">
        <f>IFERROR(RANK('Ref. Chile'!K935,'Ref. Chile'!K:K,0)+COUNTIF('Ref. Chile'!$K$7:'Ref. Chile'!K935,'Ref. Chile'!K935)-1,"")</f>
        <v>1137</v>
      </c>
      <c r="AM936" s="7">
        <f>IFERROR(RANK('Ref. Chile'!L935,'Ref. Chile'!L:L,0)+COUNTIF('Ref. Chile'!$L$7:'Ref. Chile'!L935,'Ref. Chile'!L935)-1,"")</f>
        <v>116</v>
      </c>
      <c r="AN936" s="7">
        <f>IFERROR(RANK('Ref. Chile'!M935,'Ref. Chile'!M:M,0)+COUNTIF('Ref. Chile'!$M$7:'Ref. Chile'!M935,'Ref. Chile'!M935)-1,"")</f>
        <v>993</v>
      </c>
      <c r="AO936" s="7">
        <f>IFERROR(RANK('Ref. Chile'!H935,'Ref. Chile'!H:H,1)+COUNTIF('Ref. Chile'!$H$7:'Ref. Chile'!H935,'Ref. Chile'!H935)-1,"")</f>
        <v>1704</v>
      </c>
      <c r="AP936" s="7">
        <f>IFERROR(RANK('Ref. Chile'!I935,'Ref. Chile'!I:I,1)+COUNTIF('Ref. Chile'!$I$7:'Ref. Chile'!I935,'Ref. Chile'!I935)-1,"")</f>
        <v>2510</v>
      </c>
      <c r="AQ936" s="7">
        <f>IFERROR(RANK('Ref. Chile'!J935,'Ref. Chile'!J:J,1)+COUNTIF('Ref. Chile'!$J$7:'Ref. Chile'!J935,'Ref. Chile'!J935)-1,"")</f>
        <v>1443</v>
      </c>
    </row>
    <row r="937" spans="31:43" ht="17.25" customHeight="1" x14ac:dyDescent="0.3">
      <c r="AE937" s="5" t="s">
        <v>932</v>
      </c>
      <c r="AF937" s="5" t="s">
        <v>4015</v>
      </c>
      <c r="AG937" s="6" t="s">
        <v>3077</v>
      </c>
      <c r="AH937" s="6" t="s">
        <v>4096</v>
      </c>
      <c r="AI937" s="7">
        <f>IFERROR(RANK('Ref. Chile'!H936,'Ref. Chile'!H:H,0)+COUNTIF('Ref. Chile'!$H$7:'Ref. Chile'!H936,'Ref. Chile'!H936)-1,"")</f>
        <v>1087</v>
      </c>
      <c r="AJ937" s="7">
        <f>IFERROR(RANK('Ref. Chile'!I936,'Ref. Chile'!I:I,0)+COUNTIF('Ref. Chile'!$I$7:'Ref. Chile'!I936,'Ref. Chile'!I936)-1,"")</f>
        <v>210</v>
      </c>
      <c r="AK937" s="7">
        <f>IFERROR(RANK('Ref. Chile'!J936,'Ref. Chile'!J:J,0)+COUNTIF('Ref. Chile'!$J$7:'Ref. Chile'!J936,'Ref. Chile'!J936)-1,"")</f>
        <v>1074</v>
      </c>
      <c r="AL937" s="7">
        <f>IFERROR(RANK('Ref. Chile'!K936,'Ref. Chile'!K:K,0)+COUNTIF('Ref. Chile'!$K$7:'Ref. Chile'!K936,'Ref. Chile'!K936)-1,"")</f>
        <v>907</v>
      </c>
      <c r="AM937" s="7">
        <f>IFERROR(RANK('Ref. Chile'!L936,'Ref. Chile'!L:L,0)+COUNTIF('Ref. Chile'!$L$7:'Ref. Chile'!L936,'Ref. Chile'!L936)-1,"")</f>
        <v>94</v>
      </c>
      <c r="AN937" s="7">
        <f>IFERROR(RANK('Ref. Chile'!M936,'Ref. Chile'!M:M,0)+COUNTIF('Ref. Chile'!$M$7:'Ref. Chile'!M936,'Ref. Chile'!M936)-1,"")</f>
        <v>939</v>
      </c>
      <c r="AO937" s="7">
        <f>IFERROR(RANK('Ref. Chile'!H936,'Ref. Chile'!H:H,1)+COUNTIF('Ref. Chile'!$H$7:'Ref. Chile'!H936,'Ref. Chile'!H936)-1,"")</f>
        <v>1716</v>
      </c>
      <c r="AP937" s="7">
        <f>IFERROR(RANK('Ref. Chile'!I936,'Ref. Chile'!I:I,1)+COUNTIF('Ref. Chile'!$I$7:'Ref. Chile'!I936,'Ref. Chile'!I936)-1,"")</f>
        <v>2543</v>
      </c>
      <c r="AQ937" s="7">
        <f>IFERROR(RANK('Ref. Chile'!J936,'Ref. Chile'!J:J,1)+COUNTIF('Ref. Chile'!$J$7:'Ref. Chile'!J936,'Ref. Chile'!J936)-1,"")</f>
        <v>1496</v>
      </c>
    </row>
    <row r="938" spans="31:43" ht="17.25" customHeight="1" x14ac:dyDescent="0.3">
      <c r="AE938" s="5" t="s">
        <v>933</v>
      </c>
      <c r="AF938" s="5" t="s">
        <v>4016</v>
      </c>
      <c r="AG938" s="6" t="s">
        <v>3077</v>
      </c>
      <c r="AH938" s="6" t="s">
        <v>4097</v>
      </c>
      <c r="AI938" s="7">
        <f>IFERROR(RANK('Ref. Chile'!H937,'Ref. Chile'!H:H,0)+COUNTIF('Ref. Chile'!$H$7:'Ref. Chile'!H937,'Ref. Chile'!H937)-1,"")</f>
        <v>1074</v>
      </c>
      <c r="AJ938" s="7">
        <f>IFERROR(RANK('Ref. Chile'!I937,'Ref. Chile'!I:I,0)+COUNTIF('Ref. Chile'!$I$7:'Ref. Chile'!I937,'Ref. Chile'!I937)-1,"")</f>
        <v>181</v>
      </c>
      <c r="AK938" s="7">
        <f>IFERROR(RANK('Ref. Chile'!J937,'Ref. Chile'!J:J,0)+COUNTIF('Ref. Chile'!$J$7:'Ref. Chile'!J937,'Ref. Chile'!J937)-1,"")</f>
        <v>1024</v>
      </c>
      <c r="AL938" s="7">
        <f>IFERROR(RANK('Ref. Chile'!K937,'Ref. Chile'!K:K,0)+COUNTIF('Ref. Chile'!$K$7:'Ref. Chile'!K937,'Ref. Chile'!K937)-1,"")</f>
        <v>744</v>
      </c>
      <c r="AM938" s="7">
        <f>IFERROR(RANK('Ref. Chile'!L937,'Ref. Chile'!L:L,0)+COUNTIF('Ref. Chile'!$L$7:'Ref. Chile'!L937,'Ref. Chile'!L937)-1,"")</f>
        <v>79</v>
      </c>
      <c r="AN938" s="7">
        <f>IFERROR(RANK('Ref. Chile'!M937,'Ref. Chile'!M:M,0)+COUNTIF('Ref. Chile'!$M$7:'Ref. Chile'!M937,'Ref. Chile'!M937)-1,"")</f>
        <v>885</v>
      </c>
      <c r="AO938" s="7">
        <f>IFERROR(RANK('Ref. Chile'!H937,'Ref. Chile'!H:H,1)+COUNTIF('Ref. Chile'!$H$7:'Ref. Chile'!H937,'Ref. Chile'!H937)-1,"")</f>
        <v>1729</v>
      </c>
      <c r="AP938" s="7">
        <f>IFERROR(RANK('Ref. Chile'!I937,'Ref. Chile'!I:I,1)+COUNTIF('Ref. Chile'!$I$7:'Ref. Chile'!I937,'Ref. Chile'!I937)-1,"")</f>
        <v>2572</v>
      </c>
      <c r="AQ938" s="7">
        <f>IFERROR(RANK('Ref. Chile'!J937,'Ref. Chile'!J:J,1)+COUNTIF('Ref. Chile'!$J$7:'Ref. Chile'!J937,'Ref. Chile'!J937)-1,"")</f>
        <v>1546</v>
      </c>
    </row>
    <row r="939" spans="31:43" ht="17.25" customHeight="1" x14ac:dyDescent="0.3">
      <c r="AE939" s="5" t="s">
        <v>934</v>
      </c>
      <c r="AF939" s="5" t="s">
        <v>4017</v>
      </c>
      <c r="AG939" s="6" t="s">
        <v>3077</v>
      </c>
      <c r="AH939" s="6" t="s">
        <v>4098</v>
      </c>
      <c r="AI939" s="7">
        <f>IFERROR(RANK('Ref. Chile'!H938,'Ref. Chile'!H:H,0)+COUNTIF('Ref. Chile'!$H$7:'Ref. Chile'!H938,'Ref. Chile'!H938)-1,"")</f>
        <v>939</v>
      </c>
      <c r="AJ939" s="7">
        <f>IFERROR(RANK('Ref. Chile'!I938,'Ref. Chile'!I:I,0)+COUNTIF('Ref. Chile'!$I$7:'Ref. Chile'!I938,'Ref. Chile'!I938)-1,"")</f>
        <v>756</v>
      </c>
      <c r="AK939" s="7">
        <f>IFERROR(RANK('Ref. Chile'!J938,'Ref. Chile'!J:J,0)+COUNTIF('Ref. Chile'!$J$7:'Ref. Chile'!J938,'Ref. Chile'!J938)-1,"")</f>
        <v>1686</v>
      </c>
      <c r="AL939" s="7">
        <f>IFERROR(RANK('Ref. Chile'!K938,'Ref. Chile'!K:K,0)+COUNTIF('Ref. Chile'!$K$7:'Ref. Chile'!K938,'Ref. Chile'!K938)-1,"")</f>
        <v>1003</v>
      </c>
      <c r="AM939" s="7">
        <f>IFERROR(RANK('Ref. Chile'!L938,'Ref. Chile'!L:L,0)+COUNTIF('Ref. Chile'!$L$7:'Ref. Chile'!L938,'Ref. Chile'!L938)-1,"")</f>
        <v>461</v>
      </c>
      <c r="AN939" s="7">
        <f>IFERROR(RANK('Ref. Chile'!M938,'Ref. Chile'!M:M,0)+COUNTIF('Ref. Chile'!$M$7:'Ref. Chile'!M938,'Ref. Chile'!M938)-1,"")</f>
        <v>1550</v>
      </c>
      <c r="AO939" s="7">
        <f>IFERROR(RANK('Ref. Chile'!H938,'Ref. Chile'!H:H,1)+COUNTIF('Ref. Chile'!$H$7:'Ref. Chile'!H938,'Ref. Chile'!H938)-1,"")</f>
        <v>1826</v>
      </c>
      <c r="AP939" s="7">
        <f>IFERROR(RANK('Ref. Chile'!I938,'Ref. Chile'!I:I,1)+COUNTIF('Ref. Chile'!$I$7:'Ref. Chile'!I938,'Ref. Chile'!I938)-1,"")</f>
        <v>1972</v>
      </c>
      <c r="AQ939" s="7">
        <f>IFERROR(RANK('Ref. Chile'!J938,'Ref. Chile'!J:J,1)+COUNTIF('Ref. Chile'!$J$7:'Ref. Chile'!J938,'Ref. Chile'!J938)-1,"")</f>
        <v>882</v>
      </c>
    </row>
    <row r="940" spans="31:43" ht="17.25" customHeight="1" x14ac:dyDescent="0.3">
      <c r="AE940" s="5" t="s">
        <v>935</v>
      </c>
      <c r="AF940" s="5" t="s">
        <v>4018</v>
      </c>
      <c r="AG940" s="6" t="s">
        <v>3078</v>
      </c>
      <c r="AH940" s="6" t="s">
        <v>4092</v>
      </c>
      <c r="AI940" s="7">
        <f>IFERROR(RANK('Ref. Chile'!H939,'Ref. Chile'!H:H,0)+COUNTIF('Ref. Chile'!$H$7:'Ref. Chile'!H939,'Ref. Chile'!H939)-1,"")</f>
        <v>1565</v>
      </c>
      <c r="AJ940" s="7">
        <f>IFERROR(RANK('Ref. Chile'!I939,'Ref. Chile'!I:I,0)+COUNTIF('Ref. Chile'!$I$7:'Ref. Chile'!I939,'Ref. Chile'!I939)-1,"")</f>
        <v>950</v>
      </c>
      <c r="AK940" s="7">
        <f>IFERROR(RANK('Ref. Chile'!J939,'Ref. Chile'!J:J,0)+COUNTIF('Ref. Chile'!$J$7:'Ref. Chile'!J939,'Ref. Chile'!J939)-1,"")</f>
        <v>2058</v>
      </c>
      <c r="AL940" s="7">
        <f>IFERROR(RANK('Ref. Chile'!K939,'Ref. Chile'!K:K,0)+COUNTIF('Ref. Chile'!$K$7:'Ref. Chile'!K939,'Ref. Chile'!K939)-1,"")</f>
        <v>636</v>
      </c>
      <c r="AM940" s="7">
        <f>IFERROR(RANK('Ref. Chile'!L939,'Ref. Chile'!L:L,0)+COUNTIF('Ref. Chile'!$L$7:'Ref. Chile'!L939,'Ref. Chile'!L939)-1,"")</f>
        <v>1068</v>
      </c>
      <c r="AN940" s="7">
        <f>IFERROR(RANK('Ref. Chile'!M939,'Ref. Chile'!M:M,0)+COUNTIF('Ref. Chile'!$M$7:'Ref. Chile'!M939,'Ref. Chile'!M939)-1,"")</f>
        <v>1652</v>
      </c>
      <c r="AO940" s="7">
        <f>IFERROR(RANK('Ref. Chile'!H939,'Ref. Chile'!H:H,1)+COUNTIF('Ref. Chile'!$H$7:'Ref. Chile'!H939,'Ref. Chile'!H939)-1,"")</f>
        <v>1238</v>
      </c>
      <c r="AP940" s="7">
        <f>IFERROR(RANK('Ref. Chile'!I939,'Ref. Chile'!I:I,1)+COUNTIF('Ref. Chile'!$I$7:'Ref. Chile'!I939,'Ref. Chile'!I939)-1,"")</f>
        <v>1803</v>
      </c>
      <c r="AQ940" s="7">
        <f>IFERROR(RANK('Ref. Chile'!J939,'Ref. Chile'!J:J,1)+COUNTIF('Ref. Chile'!$J$7:'Ref. Chile'!J939,'Ref. Chile'!J939)-1,"")</f>
        <v>512</v>
      </c>
    </row>
    <row r="941" spans="31:43" ht="17.25" customHeight="1" x14ac:dyDescent="0.3">
      <c r="AE941" s="5" t="s">
        <v>936</v>
      </c>
      <c r="AF941" s="5" t="s">
        <v>4019</v>
      </c>
      <c r="AG941" s="6" t="s">
        <v>3078</v>
      </c>
      <c r="AH941" s="6" t="s">
        <v>4093</v>
      </c>
      <c r="AI941" s="7">
        <f>IFERROR(RANK('Ref. Chile'!H940,'Ref. Chile'!H:H,0)+COUNTIF('Ref. Chile'!$H$7:'Ref. Chile'!H940,'Ref. Chile'!H940)-1,"")</f>
        <v>1544</v>
      </c>
      <c r="AJ941" s="7">
        <f>IFERROR(RANK('Ref. Chile'!I940,'Ref. Chile'!I:I,0)+COUNTIF('Ref. Chile'!$I$7:'Ref. Chile'!I940,'Ref. Chile'!I940)-1,"")</f>
        <v>927</v>
      </c>
      <c r="AK941" s="7">
        <f>IFERROR(RANK('Ref. Chile'!J940,'Ref. Chile'!J:J,0)+COUNTIF('Ref. Chile'!$J$7:'Ref. Chile'!J940,'Ref. Chile'!J940)-1,"")</f>
        <v>2031</v>
      </c>
      <c r="AL941" s="7">
        <f>IFERROR(RANK('Ref. Chile'!K940,'Ref. Chile'!K:K,0)+COUNTIF('Ref. Chile'!$K$7:'Ref. Chile'!K940,'Ref. Chile'!K940)-1,"")</f>
        <v>544</v>
      </c>
      <c r="AM941" s="7">
        <f>IFERROR(RANK('Ref. Chile'!L940,'Ref. Chile'!L:L,0)+COUNTIF('Ref. Chile'!$L$7:'Ref. Chile'!L940,'Ref. Chile'!L940)-1,"")</f>
        <v>1043</v>
      </c>
      <c r="AN941" s="7">
        <f>IFERROR(RANK('Ref. Chile'!M940,'Ref. Chile'!M:M,0)+COUNTIF('Ref. Chile'!$M$7:'Ref. Chile'!M940,'Ref. Chile'!M940)-1,"")</f>
        <v>1458</v>
      </c>
      <c r="AO941" s="7">
        <f>IFERROR(RANK('Ref. Chile'!H940,'Ref. Chile'!H:H,1)+COUNTIF('Ref. Chile'!$H$7:'Ref. Chile'!H940,'Ref. Chile'!H940)-1,"")</f>
        <v>1259</v>
      </c>
      <c r="AP941" s="7">
        <f>IFERROR(RANK('Ref. Chile'!I940,'Ref. Chile'!I:I,1)+COUNTIF('Ref. Chile'!$I$7:'Ref. Chile'!I940,'Ref. Chile'!I940)-1,"")</f>
        <v>1826</v>
      </c>
      <c r="AQ941" s="7">
        <f>IFERROR(RANK('Ref. Chile'!J940,'Ref. Chile'!J:J,1)+COUNTIF('Ref. Chile'!$J$7:'Ref. Chile'!J940,'Ref. Chile'!J940)-1,"")</f>
        <v>539</v>
      </c>
    </row>
    <row r="942" spans="31:43" ht="17.25" customHeight="1" x14ac:dyDescent="0.3">
      <c r="AE942" s="5" t="s">
        <v>937</v>
      </c>
      <c r="AF942" s="5" t="s">
        <v>4020</v>
      </c>
      <c r="AG942" s="6" t="s">
        <v>3078</v>
      </c>
      <c r="AH942" s="6" t="s">
        <v>4181</v>
      </c>
      <c r="AI942" s="7">
        <f>IFERROR(RANK('Ref. Chile'!H941,'Ref. Chile'!H:H,0)+COUNTIF('Ref. Chile'!$H$7:'Ref. Chile'!H941,'Ref. Chile'!H941)-1,"")</f>
        <v>1514</v>
      </c>
      <c r="AJ942" s="7">
        <f>IFERROR(RANK('Ref. Chile'!I941,'Ref. Chile'!I:I,0)+COUNTIF('Ref. Chile'!$I$7:'Ref. Chile'!I941,'Ref. Chile'!I941)-1,"")</f>
        <v>893</v>
      </c>
      <c r="AK942" s="7">
        <f>IFERROR(RANK('Ref. Chile'!J941,'Ref. Chile'!J:J,0)+COUNTIF('Ref. Chile'!$J$7:'Ref. Chile'!J941,'Ref. Chile'!J941)-1,"")</f>
        <v>1991</v>
      </c>
      <c r="AL942" s="7">
        <f>IFERROR(RANK('Ref. Chile'!K941,'Ref. Chile'!K:K,0)+COUNTIF('Ref. Chile'!$K$7:'Ref. Chile'!K941,'Ref. Chile'!K941)-1,"")</f>
        <v>454</v>
      </c>
      <c r="AM942" s="7">
        <f>IFERROR(RANK('Ref. Chile'!L941,'Ref. Chile'!L:L,0)+COUNTIF('Ref. Chile'!$L$7:'Ref. Chile'!L941,'Ref. Chile'!L941)-1,"")</f>
        <v>996</v>
      </c>
      <c r="AN942" s="7">
        <f>IFERROR(RANK('Ref. Chile'!M941,'Ref. Chile'!M:M,0)+COUNTIF('Ref. Chile'!$M$7:'Ref. Chile'!M941,'Ref. Chile'!M941)-1,"")</f>
        <v>1232</v>
      </c>
      <c r="AO942" s="7">
        <f>IFERROR(RANK('Ref. Chile'!H941,'Ref. Chile'!H:H,1)+COUNTIF('Ref. Chile'!$H$7:'Ref. Chile'!H941,'Ref. Chile'!H941)-1,"")</f>
        <v>1289</v>
      </c>
      <c r="AP942" s="7">
        <f>IFERROR(RANK('Ref. Chile'!I941,'Ref. Chile'!I:I,1)+COUNTIF('Ref. Chile'!$I$7:'Ref. Chile'!I941,'Ref. Chile'!I941)-1,"")</f>
        <v>1860</v>
      </c>
      <c r="AQ942" s="7">
        <f>IFERROR(RANK('Ref. Chile'!J941,'Ref. Chile'!J:J,1)+COUNTIF('Ref. Chile'!$J$7:'Ref. Chile'!J941,'Ref. Chile'!J941)-1,"")</f>
        <v>579</v>
      </c>
    </row>
    <row r="943" spans="31:43" ht="17.25" customHeight="1" x14ac:dyDescent="0.3">
      <c r="AE943" s="5" t="s">
        <v>938</v>
      </c>
      <c r="AF943" s="5" t="s">
        <v>4021</v>
      </c>
      <c r="AG943" s="6" t="s">
        <v>3079</v>
      </c>
      <c r="AH943" s="6" t="s">
        <v>4092</v>
      </c>
      <c r="AI943" s="7">
        <f>IFERROR(RANK('Ref. Chile'!H942,'Ref. Chile'!H:H,0)+COUNTIF('Ref. Chile'!$H$7:'Ref. Chile'!H942,'Ref. Chile'!H942)-1,"")</f>
        <v>385</v>
      </c>
      <c r="AJ943" s="7">
        <f>IFERROR(RANK('Ref. Chile'!I942,'Ref. Chile'!I:I,0)+COUNTIF('Ref. Chile'!$I$7:'Ref. Chile'!I942,'Ref. Chile'!I942)-1,"")</f>
        <v>1195</v>
      </c>
      <c r="AK943" s="7">
        <f>IFERROR(RANK('Ref. Chile'!J942,'Ref. Chile'!J:J,0)+COUNTIF('Ref. Chile'!$J$7:'Ref. Chile'!J942,'Ref. Chile'!J942)-1,"")</f>
        <v>602</v>
      </c>
      <c r="AL943" s="7">
        <f>IFERROR(RANK('Ref. Chile'!K942,'Ref. Chile'!K:K,0)+COUNTIF('Ref. Chile'!$K$7:'Ref. Chile'!K942,'Ref. Chile'!K942)-1,"")</f>
        <v>241</v>
      </c>
      <c r="AM943" s="7">
        <f>IFERROR(RANK('Ref. Chile'!L942,'Ref. Chile'!L:L,0)+COUNTIF('Ref. Chile'!$L$7:'Ref. Chile'!L942,'Ref. Chile'!L942)-1,"")</f>
        <v>952</v>
      </c>
      <c r="AN943" s="7">
        <f>IFERROR(RANK('Ref. Chile'!M942,'Ref. Chile'!M:M,0)+COUNTIF('Ref. Chile'!$M$7:'Ref. Chile'!M942,'Ref. Chile'!M942)-1,"")</f>
        <v>1668</v>
      </c>
      <c r="AO943" s="7">
        <f>IFERROR(RANK('Ref. Chile'!H942,'Ref. Chile'!H:H,1)+COUNTIF('Ref. Chile'!$H$7:'Ref. Chile'!H942,'Ref. Chile'!H942)-1,"")</f>
        <v>2418</v>
      </c>
      <c r="AP943" s="7">
        <f>IFERROR(RANK('Ref. Chile'!I942,'Ref. Chile'!I:I,1)+COUNTIF('Ref. Chile'!$I$7:'Ref. Chile'!I942,'Ref. Chile'!I942)-1,"")</f>
        <v>1558</v>
      </c>
      <c r="AQ943" s="7">
        <f>IFERROR(RANK('Ref. Chile'!J942,'Ref. Chile'!J:J,1)+COUNTIF('Ref. Chile'!$J$7:'Ref. Chile'!J942,'Ref. Chile'!J942)-1,"")</f>
        <v>1968</v>
      </c>
    </row>
    <row r="944" spans="31:43" ht="17.25" customHeight="1" x14ac:dyDescent="0.3">
      <c r="AE944" s="5" t="s">
        <v>939</v>
      </c>
      <c r="AF944" s="5" t="s">
        <v>4022</v>
      </c>
      <c r="AG944" s="6" t="s">
        <v>3079</v>
      </c>
      <c r="AH944" s="6" t="s">
        <v>4093</v>
      </c>
      <c r="AI944" s="7">
        <f>IFERROR(RANK('Ref. Chile'!H943,'Ref. Chile'!H:H,0)+COUNTIF('Ref. Chile'!$H$7:'Ref. Chile'!H943,'Ref. Chile'!H943)-1,"")</f>
        <v>383</v>
      </c>
      <c r="AJ944" s="7">
        <f>IFERROR(RANK('Ref. Chile'!I943,'Ref. Chile'!I:I,0)+COUNTIF('Ref. Chile'!$I$7:'Ref. Chile'!I943,'Ref. Chile'!I943)-1,"")</f>
        <v>1181</v>
      </c>
      <c r="AK944" s="7">
        <f>IFERROR(RANK('Ref. Chile'!J943,'Ref. Chile'!J:J,0)+COUNTIF('Ref. Chile'!$J$7:'Ref. Chile'!J943,'Ref. Chile'!J943)-1,"")</f>
        <v>583</v>
      </c>
      <c r="AL944" s="7">
        <f>IFERROR(RANK('Ref. Chile'!K943,'Ref. Chile'!K:K,0)+COUNTIF('Ref. Chile'!$K$7:'Ref. Chile'!K943,'Ref. Chile'!K943)-1,"")</f>
        <v>238</v>
      </c>
      <c r="AM944" s="7">
        <f>IFERROR(RANK('Ref. Chile'!L943,'Ref. Chile'!L:L,0)+COUNTIF('Ref. Chile'!$L$7:'Ref. Chile'!L943,'Ref. Chile'!L943)-1,"")</f>
        <v>932</v>
      </c>
      <c r="AN944" s="7">
        <f>IFERROR(RANK('Ref. Chile'!M943,'Ref. Chile'!M:M,0)+COUNTIF('Ref. Chile'!$M$7:'Ref. Chile'!M943,'Ref. Chile'!M943)-1,"")</f>
        <v>1484</v>
      </c>
      <c r="AO944" s="7">
        <f>IFERROR(RANK('Ref. Chile'!H943,'Ref. Chile'!H:H,1)+COUNTIF('Ref. Chile'!$H$7:'Ref. Chile'!H943,'Ref. Chile'!H943)-1,"")</f>
        <v>2420</v>
      </c>
      <c r="AP944" s="7">
        <f>IFERROR(RANK('Ref. Chile'!I943,'Ref. Chile'!I:I,1)+COUNTIF('Ref. Chile'!$I$7:'Ref. Chile'!I943,'Ref. Chile'!I943)-1,"")</f>
        <v>1572</v>
      </c>
      <c r="AQ944" s="7">
        <f>IFERROR(RANK('Ref. Chile'!J943,'Ref. Chile'!J:J,1)+COUNTIF('Ref. Chile'!$J$7:'Ref. Chile'!J943,'Ref. Chile'!J943)-1,"")</f>
        <v>1987</v>
      </c>
    </row>
    <row r="945" spans="31:43" ht="17.25" customHeight="1" x14ac:dyDescent="0.3">
      <c r="AE945" s="5" t="s">
        <v>940</v>
      </c>
      <c r="AF945" s="5" t="s">
        <v>4023</v>
      </c>
      <c r="AG945" s="6" t="s">
        <v>3079</v>
      </c>
      <c r="AH945" s="6" t="s">
        <v>4094</v>
      </c>
      <c r="AI945" s="7">
        <f>IFERROR(RANK('Ref. Chile'!H944,'Ref. Chile'!H:H,0)+COUNTIF('Ref. Chile'!$H$7:'Ref. Chile'!H944,'Ref. Chile'!H944)-1,"")</f>
        <v>376</v>
      </c>
      <c r="AJ945" s="7">
        <f>IFERROR(RANK('Ref. Chile'!I944,'Ref. Chile'!I:I,0)+COUNTIF('Ref. Chile'!$I$7:'Ref. Chile'!I944,'Ref. Chile'!I944)-1,"")</f>
        <v>1143</v>
      </c>
      <c r="AK945" s="7">
        <f>IFERROR(RANK('Ref. Chile'!J944,'Ref. Chile'!J:J,0)+COUNTIF('Ref. Chile'!$J$7:'Ref. Chile'!J944,'Ref. Chile'!J944)-1,"")</f>
        <v>504</v>
      </c>
      <c r="AL945" s="7">
        <f>IFERROR(RANK('Ref. Chile'!K944,'Ref. Chile'!K:K,0)+COUNTIF('Ref. Chile'!$K$7:'Ref. Chile'!K944,'Ref. Chile'!K944)-1,"")</f>
        <v>231</v>
      </c>
      <c r="AM945" s="7">
        <f>IFERROR(RANK('Ref. Chile'!L944,'Ref. Chile'!L:L,0)+COUNTIF('Ref. Chile'!$L$7:'Ref. Chile'!L944,'Ref. Chile'!L944)-1,"")</f>
        <v>885</v>
      </c>
      <c r="AN945" s="7">
        <f>IFERROR(RANK('Ref. Chile'!M944,'Ref. Chile'!M:M,0)+COUNTIF('Ref. Chile'!$M$7:'Ref. Chile'!M944,'Ref. Chile'!M944)-1,"")</f>
        <v>1161</v>
      </c>
      <c r="AO945" s="7">
        <f>IFERROR(RANK('Ref. Chile'!H944,'Ref. Chile'!H:H,1)+COUNTIF('Ref. Chile'!$H$7:'Ref. Chile'!H944,'Ref. Chile'!H944)-1,"")</f>
        <v>2427</v>
      </c>
      <c r="AP945" s="7">
        <f>IFERROR(RANK('Ref. Chile'!I944,'Ref. Chile'!I:I,1)+COUNTIF('Ref. Chile'!$I$7:'Ref. Chile'!I944,'Ref. Chile'!I944)-1,"")</f>
        <v>1610</v>
      </c>
      <c r="AQ945" s="7">
        <f>IFERROR(RANK('Ref. Chile'!J944,'Ref. Chile'!J:J,1)+COUNTIF('Ref. Chile'!$J$7:'Ref. Chile'!J944,'Ref. Chile'!J944)-1,"")</f>
        <v>2066</v>
      </c>
    </row>
    <row r="946" spans="31:43" ht="17.25" customHeight="1" x14ac:dyDescent="0.3">
      <c r="AE946" s="5" t="s">
        <v>941</v>
      </c>
      <c r="AF946" s="5" t="s">
        <v>4024</v>
      </c>
      <c r="AG946" s="6" t="s">
        <v>3079</v>
      </c>
      <c r="AH946" s="6" t="s">
        <v>4182</v>
      </c>
      <c r="AI946" s="7">
        <f>IFERROR(RANK('Ref. Chile'!H945,'Ref. Chile'!H:H,0)+COUNTIF('Ref. Chile'!$H$7:'Ref. Chile'!H945,'Ref. Chile'!H945)-1,"")</f>
        <v>378</v>
      </c>
      <c r="AJ946" s="7">
        <f>IFERROR(RANK('Ref. Chile'!I945,'Ref. Chile'!I:I,0)+COUNTIF('Ref. Chile'!$I$7:'Ref. Chile'!I945,'Ref. Chile'!I945)-1,"")</f>
        <v>1150</v>
      </c>
      <c r="AK946" s="7">
        <f>IFERROR(RANK('Ref. Chile'!J945,'Ref. Chile'!J:J,0)+COUNTIF('Ref. Chile'!$J$7:'Ref. Chile'!J945,'Ref. Chile'!J945)-1,"")</f>
        <v>522</v>
      </c>
      <c r="AL946" s="7">
        <f>IFERROR(RANK('Ref. Chile'!K945,'Ref. Chile'!K:K,0)+COUNTIF('Ref. Chile'!$K$7:'Ref. Chile'!K945,'Ref. Chile'!K945)-1,"")</f>
        <v>233</v>
      </c>
      <c r="AM946" s="7">
        <f>IFERROR(RANK('Ref. Chile'!L945,'Ref. Chile'!L:L,0)+COUNTIF('Ref. Chile'!$L$7:'Ref. Chile'!L945,'Ref. Chile'!L945)-1,"")</f>
        <v>893</v>
      </c>
      <c r="AN946" s="7">
        <f>IFERROR(RANK('Ref. Chile'!M945,'Ref. Chile'!M:M,0)+COUNTIF('Ref. Chile'!$M$7:'Ref. Chile'!M945,'Ref. Chile'!M945)-1,"")</f>
        <v>1233</v>
      </c>
      <c r="AO946" s="7">
        <f>IFERROR(RANK('Ref. Chile'!H945,'Ref. Chile'!H:H,1)+COUNTIF('Ref. Chile'!$H$7:'Ref. Chile'!H945,'Ref. Chile'!H945)-1,"")</f>
        <v>2425</v>
      </c>
      <c r="AP946" s="7">
        <f>IFERROR(RANK('Ref. Chile'!I945,'Ref. Chile'!I:I,1)+COUNTIF('Ref. Chile'!$I$7:'Ref. Chile'!I945,'Ref. Chile'!I945)-1,"")</f>
        <v>1603</v>
      </c>
      <c r="AQ946" s="7">
        <f>IFERROR(RANK('Ref. Chile'!J945,'Ref. Chile'!J:J,1)+COUNTIF('Ref. Chile'!$J$7:'Ref. Chile'!J945,'Ref. Chile'!J945)-1,"")</f>
        <v>2048</v>
      </c>
    </row>
    <row r="947" spans="31:43" ht="17.25" customHeight="1" x14ac:dyDescent="0.3">
      <c r="AE947" s="5" t="s">
        <v>942</v>
      </c>
      <c r="AF947" s="5" t="s">
        <v>4025</v>
      </c>
      <c r="AG947" s="6" t="s">
        <v>3079</v>
      </c>
      <c r="AH947" s="6" t="s">
        <v>4183</v>
      </c>
      <c r="AI947" s="7">
        <f>IFERROR(RANK('Ref. Chile'!H946,'Ref. Chile'!H:H,0)+COUNTIF('Ref. Chile'!$H$7:'Ref. Chile'!H946,'Ref. Chile'!H946)-1,"")</f>
        <v>382</v>
      </c>
      <c r="AJ947" s="7">
        <f>IFERROR(RANK('Ref. Chile'!I946,'Ref. Chile'!I:I,0)+COUNTIF('Ref. Chile'!$I$7:'Ref. Chile'!I946,'Ref. Chile'!I946)-1,"")</f>
        <v>1170</v>
      </c>
      <c r="AK947" s="7">
        <f>IFERROR(RANK('Ref. Chile'!J946,'Ref. Chile'!J:J,0)+COUNTIF('Ref. Chile'!$J$7:'Ref. Chile'!J946,'Ref. Chile'!J946)-1,"")</f>
        <v>571</v>
      </c>
      <c r="AL947" s="7">
        <f>IFERROR(RANK('Ref. Chile'!K946,'Ref. Chile'!K:K,0)+COUNTIF('Ref. Chile'!$K$7:'Ref. Chile'!K946,'Ref. Chile'!K946)-1,"")</f>
        <v>237</v>
      </c>
      <c r="AM947" s="7">
        <f>IFERROR(RANK('Ref. Chile'!L946,'Ref. Chile'!L:L,0)+COUNTIF('Ref. Chile'!$L$7:'Ref. Chile'!L946,'Ref. Chile'!L946)-1,"")</f>
        <v>920</v>
      </c>
      <c r="AN947" s="7">
        <f>IFERROR(RANK('Ref. Chile'!M946,'Ref. Chile'!M:M,0)+COUNTIF('Ref. Chile'!$M$7:'Ref. Chile'!M946,'Ref. Chile'!M946)-1,"")</f>
        <v>1423</v>
      </c>
      <c r="AO947" s="7">
        <f>IFERROR(RANK('Ref. Chile'!H946,'Ref. Chile'!H:H,1)+COUNTIF('Ref. Chile'!$H$7:'Ref. Chile'!H946,'Ref. Chile'!H946)-1,"")</f>
        <v>2421</v>
      </c>
      <c r="AP947" s="7">
        <f>IFERROR(RANK('Ref. Chile'!I946,'Ref. Chile'!I:I,1)+COUNTIF('Ref. Chile'!$I$7:'Ref. Chile'!I946,'Ref. Chile'!I946)-1,"")</f>
        <v>1583</v>
      </c>
      <c r="AQ947" s="7">
        <f>IFERROR(RANK('Ref. Chile'!J946,'Ref. Chile'!J:J,1)+COUNTIF('Ref. Chile'!$J$7:'Ref. Chile'!J946,'Ref. Chile'!J946)-1,"")</f>
        <v>1999</v>
      </c>
    </row>
    <row r="948" spans="31:43" ht="17.25" customHeight="1" x14ac:dyDescent="0.3">
      <c r="AE948" s="5" t="s">
        <v>943</v>
      </c>
      <c r="AF948" s="5" t="s">
        <v>4026</v>
      </c>
      <c r="AG948" s="6" t="s">
        <v>3079</v>
      </c>
      <c r="AH948" s="6" t="s">
        <v>4137</v>
      </c>
      <c r="AI948" s="7">
        <f>IFERROR(RANK('Ref. Chile'!H947,'Ref. Chile'!H:H,0)+COUNTIF('Ref. Chile'!$H$7:'Ref. Chile'!H947,'Ref. Chile'!H947)-1,"")</f>
        <v>377</v>
      </c>
      <c r="AJ948" s="7">
        <f>IFERROR(RANK('Ref. Chile'!I947,'Ref. Chile'!I:I,0)+COUNTIF('Ref. Chile'!$I$7:'Ref. Chile'!I947,'Ref. Chile'!I947)-1,"")</f>
        <v>1148</v>
      </c>
      <c r="AK948" s="7">
        <f>IFERROR(RANK('Ref. Chile'!J947,'Ref. Chile'!J:J,0)+COUNTIF('Ref. Chile'!$J$7:'Ref. Chile'!J947,'Ref. Chile'!J947)-1,"")</f>
        <v>520</v>
      </c>
      <c r="AL948" s="7">
        <f>IFERROR(RANK('Ref. Chile'!K947,'Ref. Chile'!K:K,0)+COUNTIF('Ref. Chile'!$K$7:'Ref. Chile'!K947,'Ref. Chile'!K947)-1,"")</f>
        <v>232</v>
      </c>
      <c r="AM948" s="7">
        <f>IFERROR(RANK('Ref. Chile'!L947,'Ref. Chile'!L:L,0)+COUNTIF('Ref. Chile'!$L$7:'Ref. Chile'!L947,'Ref. Chile'!L947)-1,"")</f>
        <v>891</v>
      </c>
      <c r="AN948" s="7">
        <f>IFERROR(RANK('Ref. Chile'!M947,'Ref. Chile'!M:M,0)+COUNTIF('Ref. Chile'!$M$7:'Ref. Chile'!M947,'Ref. Chile'!M947)-1,"")</f>
        <v>1217</v>
      </c>
      <c r="AO948" s="7">
        <f>IFERROR(RANK('Ref. Chile'!H947,'Ref. Chile'!H:H,1)+COUNTIF('Ref. Chile'!$H$7:'Ref. Chile'!H947,'Ref. Chile'!H947)-1,"")</f>
        <v>2426</v>
      </c>
      <c r="AP948" s="7">
        <f>IFERROR(RANK('Ref. Chile'!I947,'Ref. Chile'!I:I,1)+COUNTIF('Ref. Chile'!$I$7:'Ref. Chile'!I947,'Ref. Chile'!I947)-1,"")</f>
        <v>1605</v>
      </c>
      <c r="AQ948" s="7">
        <f>IFERROR(RANK('Ref. Chile'!J947,'Ref. Chile'!J:J,1)+COUNTIF('Ref. Chile'!$J$7:'Ref. Chile'!J947,'Ref. Chile'!J947)-1,"")</f>
        <v>2050</v>
      </c>
    </row>
    <row r="949" spans="31:43" ht="17.25" customHeight="1" x14ac:dyDescent="0.3">
      <c r="AE949" s="5" t="s">
        <v>944</v>
      </c>
      <c r="AF949" s="5" t="s">
        <v>4027</v>
      </c>
      <c r="AG949" s="6" t="s">
        <v>3079</v>
      </c>
      <c r="AH949" s="6" t="s">
        <v>4169</v>
      </c>
      <c r="AI949" s="7">
        <f>IFERROR(RANK('Ref. Chile'!H948,'Ref. Chile'!H:H,0)+COUNTIF('Ref. Chile'!$H$7:'Ref. Chile'!H948,'Ref. Chile'!H948)-1,"")</f>
        <v>380</v>
      </c>
      <c r="AJ949" s="7">
        <f>IFERROR(RANK('Ref. Chile'!I948,'Ref. Chile'!I:I,0)+COUNTIF('Ref. Chile'!$I$7:'Ref. Chile'!I948,'Ref. Chile'!I948)-1,"")</f>
        <v>1166</v>
      </c>
      <c r="AK949" s="7">
        <f>IFERROR(RANK('Ref. Chile'!J948,'Ref. Chile'!J:J,0)+COUNTIF('Ref. Chile'!$J$7:'Ref. Chile'!J948,'Ref. Chile'!J948)-1,"")</f>
        <v>564</v>
      </c>
      <c r="AL949" s="7">
        <f>IFERROR(RANK('Ref. Chile'!K948,'Ref. Chile'!K:K,0)+COUNTIF('Ref. Chile'!$K$7:'Ref. Chile'!K948,'Ref. Chile'!K948)-1,"")</f>
        <v>235</v>
      </c>
      <c r="AM949" s="7">
        <f>IFERROR(RANK('Ref. Chile'!L948,'Ref. Chile'!L:L,0)+COUNTIF('Ref. Chile'!$L$7:'Ref. Chile'!L948,'Ref. Chile'!L948)-1,"")</f>
        <v>909</v>
      </c>
      <c r="AN949" s="7">
        <f>IFERROR(RANK('Ref. Chile'!M948,'Ref. Chile'!M:M,0)+COUNTIF('Ref. Chile'!$M$7:'Ref. Chile'!M948,'Ref. Chile'!M948)-1,"")</f>
        <v>1382</v>
      </c>
      <c r="AO949" s="7">
        <f>IFERROR(RANK('Ref. Chile'!H948,'Ref. Chile'!H:H,1)+COUNTIF('Ref. Chile'!$H$7:'Ref. Chile'!H948,'Ref. Chile'!H948)-1,"")</f>
        <v>2423</v>
      </c>
      <c r="AP949" s="7">
        <f>IFERROR(RANK('Ref. Chile'!I948,'Ref. Chile'!I:I,1)+COUNTIF('Ref. Chile'!$I$7:'Ref. Chile'!I948,'Ref. Chile'!I948)-1,"")</f>
        <v>1587</v>
      </c>
      <c r="AQ949" s="7">
        <f>IFERROR(RANK('Ref. Chile'!J948,'Ref. Chile'!J:J,1)+COUNTIF('Ref. Chile'!$J$7:'Ref. Chile'!J948,'Ref. Chile'!J948)-1,"")</f>
        <v>2006</v>
      </c>
    </row>
    <row r="950" spans="31:43" ht="17.25" customHeight="1" x14ac:dyDescent="0.3">
      <c r="AE950" s="5" t="s">
        <v>945</v>
      </c>
      <c r="AF950" s="5" t="s">
        <v>4028</v>
      </c>
      <c r="AG950" s="6" t="s">
        <v>3079</v>
      </c>
      <c r="AH950" s="6" t="s">
        <v>4114</v>
      </c>
      <c r="AI950" s="7">
        <f>IFERROR(RANK('Ref. Chile'!H949,'Ref. Chile'!H:H,0)+COUNTIF('Ref. Chile'!$H$7:'Ref. Chile'!H949,'Ref. Chile'!H949)-1,"")</f>
        <v>381</v>
      </c>
      <c r="AJ950" s="7">
        <f>IFERROR(RANK('Ref. Chile'!I949,'Ref. Chile'!I:I,0)+COUNTIF('Ref. Chile'!$I$7:'Ref. Chile'!I949,'Ref. Chile'!I949)-1,"")</f>
        <v>1169</v>
      </c>
      <c r="AK950" s="7">
        <f>IFERROR(RANK('Ref. Chile'!J949,'Ref. Chile'!J:J,0)+COUNTIF('Ref. Chile'!$J$7:'Ref. Chile'!J949,'Ref. Chile'!J949)-1,"")</f>
        <v>570</v>
      </c>
      <c r="AL950" s="7">
        <f>IFERROR(RANK('Ref. Chile'!K949,'Ref. Chile'!K:K,0)+COUNTIF('Ref. Chile'!$K$7:'Ref. Chile'!K949,'Ref. Chile'!K949)-1,"")</f>
        <v>236</v>
      </c>
      <c r="AM950" s="7">
        <f>IFERROR(RANK('Ref. Chile'!L949,'Ref. Chile'!L:L,0)+COUNTIF('Ref. Chile'!$L$7:'Ref. Chile'!L949,'Ref. Chile'!L949)-1,"")</f>
        <v>919</v>
      </c>
      <c r="AN950" s="7">
        <f>IFERROR(RANK('Ref. Chile'!M949,'Ref. Chile'!M:M,0)+COUNTIF('Ref. Chile'!$M$7:'Ref. Chile'!M949,'Ref. Chile'!M949)-1,"")</f>
        <v>1422</v>
      </c>
      <c r="AO950" s="7">
        <f>IFERROR(RANK('Ref. Chile'!H949,'Ref. Chile'!H:H,1)+COUNTIF('Ref. Chile'!$H$7:'Ref. Chile'!H949,'Ref. Chile'!H949)-1,"")</f>
        <v>2422</v>
      </c>
      <c r="AP950" s="7">
        <f>IFERROR(RANK('Ref. Chile'!I949,'Ref. Chile'!I:I,1)+COUNTIF('Ref. Chile'!$I$7:'Ref. Chile'!I949,'Ref. Chile'!I949)-1,"")</f>
        <v>1584</v>
      </c>
      <c r="AQ950" s="7">
        <f>IFERROR(RANK('Ref. Chile'!J949,'Ref. Chile'!J:J,1)+COUNTIF('Ref. Chile'!$J$7:'Ref. Chile'!J949,'Ref. Chile'!J949)-1,"")</f>
        <v>2000</v>
      </c>
    </row>
    <row r="951" spans="31:43" ht="17.25" customHeight="1" x14ac:dyDescent="0.3">
      <c r="AE951" s="5" t="s">
        <v>946</v>
      </c>
      <c r="AF951" s="5" t="s">
        <v>4029</v>
      </c>
      <c r="AG951" s="6" t="s">
        <v>3079</v>
      </c>
      <c r="AH951" s="6" t="s">
        <v>4180</v>
      </c>
      <c r="AI951" s="7">
        <f>IFERROR(RANK('Ref. Chile'!H950,'Ref. Chile'!H:H,0)+COUNTIF('Ref. Chile'!$H$7:'Ref. Chile'!H950,'Ref. Chile'!H950)-1,"")</f>
        <v>375</v>
      </c>
      <c r="AJ951" s="7">
        <f>IFERROR(RANK('Ref. Chile'!I950,'Ref. Chile'!I:I,0)+COUNTIF('Ref. Chile'!$I$7:'Ref. Chile'!I950,'Ref. Chile'!I950)-1,"")</f>
        <v>1142</v>
      </c>
      <c r="AK951" s="7">
        <f>IFERROR(RANK('Ref. Chile'!J950,'Ref. Chile'!J:J,0)+COUNTIF('Ref. Chile'!$J$7:'Ref. Chile'!J950,'Ref. Chile'!J950)-1,"")</f>
        <v>503</v>
      </c>
      <c r="AL951" s="7">
        <f>IFERROR(RANK('Ref. Chile'!K950,'Ref. Chile'!K:K,0)+COUNTIF('Ref. Chile'!$K$7:'Ref. Chile'!K950,'Ref. Chile'!K950)-1,"")</f>
        <v>230</v>
      </c>
      <c r="AM951" s="7">
        <f>IFERROR(RANK('Ref. Chile'!L950,'Ref. Chile'!L:L,0)+COUNTIF('Ref. Chile'!$L$7:'Ref. Chile'!L950,'Ref. Chile'!L950)-1,"")</f>
        <v>883</v>
      </c>
      <c r="AN951" s="7">
        <f>IFERROR(RANK('Ref. Chile'!M950,'Ref. Chile'!M:M,0)+COUNTIF('Ref. Chile'!$M$7:'Ref. Chile'!M950,'Ref. Chile'!M950)-1,"")</f>
        <v>1157</v>
      </c>
      <c r="AO951" s="7">
        <f>IFERROR(RANK('Ref. Chile'!H950,'Ref. Chile'!H:H,1)+COUNTIF('Ref. Chile'!$H$7:'Ref. Chile'!H950,'Ref. Chile'!H950)-1,"")</f>
        <v>2428</v>
      </c>
      <c r="AP951" s="7">
        <f>IFERROR(RANK('Ref. Chile'!I950,'Ref. Chile'!I:I,1)+COUNTIF('Ref. Chile'!$I$7:'Ref. Chile'!I950,'Ref. Chile'!I950)-1,"")</f>
        <v>1611</v>
      </c>
      <c r="AQ951" s="7">
        <f>IFERROR(RANK('Ref. Chile'!J950,'Ref. Chile'!J:J,1)+COUNTIF('Ref. Chile'!$J$7:'Ref. Chile'!J950,'Ref. Chile'!J950)-1,"")</f>
        <v>2067</v>
      </c>
    </row>
    <row r="952" spans="31:43" ht="17.25" customHeight="1" x14ac:dyDescent="0.3">
      <c r="AE952" s="5" t="s">
        <v>947</v>
      </c>
      <c r="AF952" s="5" t="s">
        <v>4030</v>
      </c>
      <c r="AG952" s="6" t="s">
        <v>3080</v>
      </c>
      <c r="AH952" s="6" t="s">
        <v>4092</v>
      </c>
      <c r="AI952" s="7">
        <f>IFERROR(RANK('Ref. Chile'!H951,'Ref. Chile'!H:H,0)+COUNTIF('Ref. Chile'!$H$7:'Ref. Chile'!H951,'Ref. Chile'!H951)-1,"")</f>
        <v>152</v>
      </c>
      <c r="AJ952" s="7">
        <f>IFERROR(RANK('Ref. Chile'!I951,'Ref. Chile'!I:I,0)+COUNTIF('Ref. Chile'!$I$7:'Ref. Chile'!I951,'Ref. Chile'!I951)-1,"")</f>
        <v>1308</v>
      </c>
      <c r="AK952" s="7">
        <f>IFERROR(RANK('Ref. Chile'!J951,'Ref. Chile'!J:J,0)+COUNTIF('Ref. Chile'!$J$7:'Ref. Chile'!J951,'Ref. Chile'!J951)-1,"")</f>
        <v>1686</v>
      </c>
      <c r="AL952" s="7">
        <f>IFERROR(RANK('Ref. Chile'!K951,'Ref. Chile'!K:K,0)+COUNTIF('Ref. Chile'!$K$7:'Ref. Chile'!K951,'Ref. Chile'!K951)-1,"")</f>
        <v>102</v>
      </c>
      <c r="AM952" s="7">
        <f>IFERROR(RANK('Ref. Chile'!L951,'Ref. Chile'!L:L,0)+COUNTIF('Ref. Chile'!$L$7:'Ref. Chile'!L951,'Ref. Chile'!L951)-1,"")</f>
        <v>1055</v>
      </c>
      <c r="AN952" s="7">
        <f>IFERROR(RANK('Ref. Chile'!M951,'Ref. Chile'!M:M,0)+COUNTIF('Ref. Chile'!$M$7:'Ref. Chile'!M951,'Ref. Chile'!M951)-1,"")</f>
        <v>1550</v>
      </c>
      <c r="AO952" s="7">
        <f>IFERROR(RANK('Ref. Chile'!H951,'Ref. Chile'!H:H,1)+COUNTIF('Ref. Chile'!$H$7:'Ref. Chile'!H951,'Ref. Chile'!H951)-1,"")</f>
        <v>2651</v>
      </c>
      <c r="AP952" s="7">
        <f>IFERROR(RANK('Ref. Chile'!I951,'Ref. Chile'!I:I,1)+COUNTIF('Ref. Chile'!$I$7:'Ref. Chile'!I951,'Ref. Chile'!I951)-1,"")</f>
        <v>1445</v>
      </c>
      <c r="AQ952" s="7">
        <f>IFERROR(RANK('Ref. Chile'!J951,'Ref. Chile'!J:J,1)+COUNTIF('Ref. Chile'!$J$7:'Ref. Chile'!J951,'Ref. Chile'!J951)-1,"")</f>
        <v>882</v>
      </c>
    </row>
    <row r="953" spans="31:43" ht="17.25" customHeight="1" x14ac:dyDescent="0.3">
      <c r="AE953" s="5" t="s">
        <v>948</v>
      </c>
      <c r="AF953" s="5" t="s">
        <v>4031</v>
      </c>
      <c r="AG953" s="6" t="s">
        <v>3080</v>
      </c>
      <c r="AH953" s="6" t="s">
        <v>4121</v>
      </c>
      <c r="AI953" s="7">
        <f>IFERROR(RANK('Ref. Chile'!H952,'Ref. Chile'!H:H,0)+COUNTIF('Ref. Chile'!$H$7:'Ref. Chile'!H952,'Ref. Chile'!H952)-1,"")</f>
        <v>150</v>
      </c>
      <c r="AJ953" s="7">
        <f>IFERROR(RANK('Ref. Chile'!I952,'Ref. Chile'!I:I,0)+COUNTIF('Ref. Chile'!$I$7:'Ref. Chile'!I952,'Ref. Chile'!I952)-1,"")</f>
        <v>1279</v>
      </c>
      <c r="AK953" s="7">
        <f>IFERROR(RANK('Ref. Chile'!J952,'Ref. Chile'!J:J,0)+COUNTIF('Ref. Chile'!$J$7:'Ref. Chile'!J952,'Ref. Chile'!J952)-1,"")</f>
        <v>1686</v>
      </c>
      <c r="AL953" s="7">
        <f>IFERROR(RANK('Ref. Chile'!K952,'Ref. Chile'!K:K,0)+COUNTIF('Ref. Chile'!$K$7:'Ref. Chile'!K952,'Ref. Chile'!K952)-1,"")</f>
        <v>101</v>
      </c>
      <c r="AM953" s="7">
        <f>IFERROR(RANK('Ref. Chile'!L952,'Ref. Chile'!L:L,0)+COUNTIF('Ref. Chile'!$L$7:'Ref. Chile'!L952,'Ref. Chile'!L952)-1,"")</f>
        <v>1007</v>
      </c>
      <c r="AN953" s="7">
        <f>IFERROR(RANK('Ref. Chile'!M952,'Ref. Chile'!M:M,0)+COUNTIF('Ref. Chile'!$M$7:'Ref. Chile'!M952,'Ref. Chile'!M952)-1,"")</f>
        <v>1550</v>
      </c>
      <c r="AO953" s="7">
        <f>IFERROR(RANK('Ref. Chile'!H952,'Ref. Chile'!H:H,1)+COUNTIF('Ref. Chile'!$H$7:'Ref. Chile'!H952,'Ref. Chile'!H952)-1,"")</f>
        <v>2653</v>
      </c>
      <c r="AP953" s="7">
        <f>IFERROR(RANK('Ref. Chile'!I952,'Ref. Chile'!I:I,1)+COUNTIF('Ref. Chile'!$I$7:'Ref. Chile'!I952,'Ref. Chile'!I952)-1,"")</f>
        <v>1474</v>
      </c>
      <c r="AQ953" s="7">
        <f>IFERROR(RANK('Ref. Chile'!J952,'Ref. Chile'!J:J,1)+COUNTIF('Ref. Chile'!$J$7:'Ref. Chile'!J952,'Ref. Chile'!J952)-1,"")</f>
        <v>882</v>
      </c>
    </row>
    <row r="954" spans="31:43" ht="17.25" customHeight="1" x14ac:dyDescent="0.3">
      <c r="AE954" s="5" t="s">
        <v>949</v>
      </c>
      <c r="AF954" s="5" t="s">
        <v>4032</v>
      </c>
      <c r="AG954" s="6" t="s">
        <v>3081</v>
      </c>
      <c r="AH954" s="6" t="s">
        <v>4089</v>
      </c>
      <c r="AI954" s="7">
        <f>IFERROR(RANK('Ref. Chile'!H953,'Ref. Chile'!H:H,0)+COUNTIF('Ref. Chile'!$H$7:'Ref. Chile'!H953,'Ref. Chile'!H953)-1,"")</f>
        <v>222</v>
      </c>
      <c r="AJ954" s="7">
        <f>IFERROR(RANK('Ref. Chile'!I953,'Ref. Chile'!I:I,0)+COUNTIF('Ref. Chile'!$I$7:'Ref. Chile'!I953,'Ref. Chile'!I953)-1,"")</f>
        <v>756</v>
      </c>
      <c r="AK954" s="7">
        <f>IFERROR(RANK('Ref. Chile'!J953,'Ref. Chile'!J:J,0)+COUNTIF('Ref. Chile'!$J$7:'Ref. Chile'!J953,'Ref. Chile'!J953)-1,"")</f>
        <v>1686</v>
      </c>
      <c r="AL954" s="7">
        <f>IFERROR(RANK('Ref. Chile'!K953,'Ref. Chile'!K:K,0)+COUNTIF('Ref. Chile'!$K$7:'Ref. Chile'!K953,'Ref. Chile'!K953)-1,"")</f>
        <v>166</v>
      </c>
      <c r="AM954" s="7">
        <f>IFERROR(RANK('Ref. Chile'!L953,'Ref. Chile'!L:L,0)+COUNTIF('Ref. Chile'!$L$7:'Ref. Chile'!L953,'Ref. Chile'!L953)-1,"")</f>
        <v>461</v>
      </c>
      <c r="AN954" s="7">
        <f>IFERROR(RANK('Ref. Chile'!M953,'Ref. Chile'!M:M,0)+COUNTIF('Ref. Chile'!$M$7:'Ref. Chile'!M953,'Ref. Chile'!M953)-1,"")</f>
        <v>1550</v>
      </c>
      <c r="AO954" s="7">
        <f>IFERROR(RANK('Ref. Chile'!H953,'Ref. Chile'!H:H,1)+COUNTIF('Ref. Chile'!$H$7:'Ref. Chile'!H953,'Ref. Chile'!H953)-1,"")</f>
        <v>2580</v>
      </c>
      <c r="AP954" s="7">
        <f>IFERROR(RANK('Ref. Chile'!I953,'Ref. Chile'!I:I,1)+COUNTIF('Ref. Chile'!$I$7:'Ref. Chile'!I953,'Ref. Chile'!I953)-1,"")</f>
        <v>1972</v>
      </c>
      <c r="AQ954" s="7">
        <f>IFERROR(RANK('Ref. Chile'!J953,'Ref. Chile'!J:J,1)+COUNTIF('Ref. Chile'!$J$7:'Ref. Chile'!J953,'Ref. Chile'!J953)-1,"")</f>
        <v>882</v>
      </c>
    </row>
    <row r="955" spans="31:43" ht="17.25" customHeight="1" x14ac:dyDescent="0.3">
      <c r="AE955" s="5" t="s">
        <v>950</v>
      </c>
      <c r="AF955" s="5" t="s">
        <v>4033</v>
      </c>
      <c r="AG955" s="6" t="s">
        <v>3081</v>
      </c>
      <c r="AH955" s="6" t="s">
        <v>4091</v>
      </c>
      <c r="AI955" s="7">
        <f>IFERROR(RANK('Ref. Chile'!H954,'Ref. Chile'!H:H,0)+COUNTIF('Ref. Chile'!$H$7:'Ref. Chile'!H954,'Ref. Chile'!H954)-1,"")</f>
        <v>223</v>
      </c>
      <c r="AJ955" s="7">
        <f>IFERROR(RANK('Ref. Chile'!I954,'Ref. Chile'!I:I,0)+COUNTIF('Ref. Chile'!$I$7:'Ref. Chile'!I954,'Ref. Chile'!I954)-1,"")</f>
        <v>756</v>
      </c>
      <c r="AK955" s="7">
        <f>IFERROR(RANK('Ref. Chile'!J954,'Ref. Chile'!J:J,0)+COUNTIF('Ref. Chile'!$J$7:'Ref. Chile'!J954,'Ref. Chile'!J954)-1,"")</f>
        <v>1686</v>
      </c>
      <c r="AL955" s="7">
        <f>IFERROR(RANK('Ref. Chile'!K954,'Ref. Chile'!K:K,0)+COUNTIF('Ref. Chile'!$K$7:'Ref. Chile'!K954,'Ref. Chile'!K954)-1,"")</f>
        <v>163</v>
      </c>
      <c r="AM955" s="7">
        <f>IFERROR(RANK('Ref. Chile'!L954,'Ref. Chile'!L:L,0)+COUNTIF('Ref. Chile'!$L$7:'Ref. Chile'!L954,'Ref. Chile'!L954)-1,"")</f>
        <v>461</v>
      </c>
      <c r="AN955" s="7">
        <f>IFERROR(RANK('Ref. Chile'!M954,'Ref. Chile'!M:M,0)+COUNTIF('Ref. Chile'!$M$7:'Ref. Chile'!M954,'Ref. Chile'!M954)-1,"")</f>
        <v>1550</v>
      </c>
      <c r="AO955" s="7">
        <f>IFERROR(RANK('Ref. Chile'!H954,'Ref. Chile'!H:H,1)+COUNTIF('Ref. Chile'!$H$7:'Ref. Chile'!H954,'Ref. Chile'!H954)-1,"")</f>
        <v>2581</v>
      </c>
      <c r="AP955" s="7">
        <f>IFERROR(RANK('Ref. Chile'!I954,'Ref. Chile'!I:I,1)+COUNTIF('Ref. Chile'!$I$7:'Ref. Chile'!I954,'Ref. Chile'!I954)-1,"")</f>
        <v>1972</v>
      </c>
      <c r="AQ955" s="7">
        <f>IFERROR(RANK('Ref. Chile'!J954,'Ref. Chile'!J:J,1)+COUNTIF('Ref. Chile'!$J$7:'Ref. Chile'!J954,'Ref. Chile'!J954)-1,"")</f>
        <v>882</v>
      </c>
    </row>
    <row r="956" spans="31:43" ht="17.25" customHeight="1" x14ac:dyDescent="0.3">
      <c r="AE956" s="5" t="s">
        <v>951</v>
      </c>
      <c r="AF956" s="5" t="s">
        <v>4034</v>
      </c>
      <c r="AG956" s="6" t="s">
        <v>3082</v>
      </c>
      <c r="AH956" s="6" t="s">
        <v>4092</v>
      </c>
      <c r="AI956" s="7">
        <f>IFERROR(RANK('Ref. Chile'!H955,'Ref. Chile'!H:H,0)+COUNTIF('Ref. Chile'!$H$7:'Ref. Chile'!H955,'Ref. Chile'!H955)-1,"")</f>
        <v>259</v>
      </c>
      <c r="AJ956" s="7">
        <f>IFERROR(RANK('Ref. Chile'!I955,'Ref. Chile'!I:I,0)+COUNTIF('Ref. Chile'!$I$7:'Ref. Chile'!I955,'Ref. Chile'!I955)-1,"")</f>
        <v>1575</v>
      </c>
      <c r="AK956" s="7">
        <f>IFERROR(RANK('Ref. Chile'!J955,'Ref. Chile'!J:J,0)+COUNTIF('Ref. Chile'!$J$7:'Ref. Chile'!J955,'Ref. Chile'!J955)-1,"")</f>
        <v>535</v>
      </c>
      <c r="AL956" s="7">
        <f>IFERROR(RANK('Ref. Chile'!K955,'Ref. Chile'!K:K,0)+COUNTIF('Ref. Chile'!$K$7:'Ref. Chile'!K955,'Ref. Chile'!K955)-1,"")</f>
        <v>198</v>
      </c>
      <c r="AM956" s="7">
        <f>IFERROR(RANK('Ref. Chile'!L955,'Ref. Chile'!L:L,0)+COUNTIF('Ref. Chile'!$L$7:'Ref. Chile'!L955,'Ref. Chile'!L955)-1,"")</f>
        <v>1334</v>
      </c>
      <c r="AN956" s="7">
        <f>IFERROR(RANK('Ref. Chile'!M955,'Ref. Chile'!M:M,0)+COUNTIF('Ref. Chile'!$M$7:'Ref. Chile'!M955,'Ref. Chile'!M955)-1,"")</f>
        <v>738</v>
      </c>
      <c r="AO956" s="7">
        <f>IFERROR(RANK('Ref. Chile'!H955,'Ref. Chile'!H:H,1)+COUNTIF('Ref. Chile'!$H$7:'Ref. Chile'!H955,'Ref. Chile'!H955)-1,"")</f>
        <v>2544</v>
      </c>
      <c r="AP956" s="7">
        <f>IFERROR(RANK('Ref. Chile'!I955,'Ref. Chile'!I:I,1)+COUNTIF('Ref. Chile'!$I$7:'Ref. Chile'!I955,'Ref. Chile'!I955)-1,"")</f>
        <v>1178</v>
      </c>
      <c r="AQ956" s="7">
        <f>IFERROR(RANK('Ref. Chile'!J955,'Ref. Chile'!J:J,1)+COUNTIF('Ref. Chile'!$J$7:'Ref. Chile'!J955,'Ref. Chile'!J955)-1,"")</f>
        <v>2035</v>
      </c>
    </row>
    <row r="957" spans="31:43" ht="17.25" customHeight="1" x14ac:dyDescent="0.3">
      <c r="AE957" s="5" t="s">
        <v>952</v>
      </c>
      <c r="AF957" s="5" t="s">
        <v>4035</v>
      </c>
      <c r="AG957" s="6" t="s">
        <v>3082</v>
      </c>
      <c r="AH957" s="6" t="s">
        <v>4088</v>
      </c>
      <c r="AI957" s="7">
        <f>IFERROR(RANK('Ref. Chile'!H956,'Ref. Chile'!H:H,0)+COUNTIF('Ref. Chile'!$H$7:'Ref. Chile'!H956,'Ref. Chile'!H956)-1,"")</f>
        <v>255</v>
      </c>
      <c r="AJ957" s="7">
        <f>IFERROR(RANK('Ref. Chile'!I956,'Ref. Chile'!I:I,0)+COUNTIF('Ref. Chile'!$I$7:'Ref. Chile'!I956,'Ref. Chile'!I956)-1,"")</f>
        <v>1527</v>
      </c>
      <c r="AK957" s="7">
        <f>IFERROR(RANK('Ref. Chile'!J956,'Ref. Chile'!J:J,0)+COUNTIF('Ref. Chile'!$J$7:'Ref. Chile'!J956,'Ref. Chile'!J956)-1,"")</f>
        <v>451</v>
      </c>
      <c r="AL957" s="7">
        <f>IFERROR(RANK('Ref. Chile'!K956,'Ref. Chile'!K:K,0)+COUNTIF('Ref. Chile'!$K$7:'Ref. Chile'!K956,'Ref. Chile'!K956)-1,"")</f>
        <v>187</v>
      </c>
      <c r="AM957" s="7">
        <f>IFERROR(RANK('Ref. Chile'!L956,'Ref. Chile'!L:L,0)+COUNTIF('Ref. Chile'!$L$7:'Ref. Chile'!L956,'Ref. Chile'!L956)-1,"")</f>
        <v>1314</v>
      </c>
      <c r="AN957" s="7">
        <f>IFERROR(RANK('Ref. Chile'!M956,'Ref. Chile'!M:M,0)+COUNTIF('Ref. Chile'!$M$7:'Ref. Chile'!M956,'Ref. Chile'!M956)-1,"")</f>
        <v>575</v>
      </c>
      <c r="AO957" s="7">
        <f>IFERROR(RANK('Ref. Chile'!H956,'Ref. Chile'!H:H,1)+COUNTIF('Ref. Chile'!$H$7:'Ref. Chile'!H956,'Ref. Chile'!H956)-1,"")</f>
        <v>2548</v>
      </c>
      <c r="AP957" s="7">
        <f>IFERROR(RANK('Ref. Chile'!I956,'Ref. Chile'!I:I,1)+COUNTIF('Ref. Chile'!$I$7:'Ref. Chile'!I956,'Ref. Chile'!I956)-1,"")</f>
        <v>1226</v>
      </c>
      <c r="AQ957" s="7">
        <f>IFERROR(RANK('Ref. Chile'!J956,'Ref. Chile'!J:J,1)+COUNTIF('Ref. Chile'!$J$7:'Ref. Chile'!J956,'Ref. Chile'!J956)-1,"")</f>
        <v>2119</v>
      </c>
    </row>
    <row r="958" spans="31:43" ht="17.25" customHeight="1" x14ac:dyDescent="0.3">
      <c r="AE958" s="5" t="s">
        <v>953</v>
      </c>
      <c r="AF958" s="5" t="s">
        <v>4036</v>
      </c>
      <c r="AG958" s="6" t="s">
        <v>3082</v>
      </c>
      <c r="AH958" s="6" t="s">
        <v>4093</v>
      </c>
      <c r="AI958" s="7">
        <f>IFERROR(RANK('Ref. Chile'!H957,'Ref. Chile'!H:H,0)+COUNTIF('Ref. Chile'!$H$7:'Ref. Chile'!H957,'Ref. Chile'!H957)-1,"")</f>
        <v>256</v>
      </c>
      <c r="AJ958" s="7">
        <f>IFERROR(RANK('Ref. Chile'!I957,'Ref. Chile'!I:I,0)+COUNTIF('Ref. Chile'!$I$7:'Ref. Chile'!I957,'Ref. Chile'!I957)-1,"")</f>
        <v>1542</v>
      </c>
      <c r="AK958" s="7">
        <f>IFERROR(RANK('Ref. Chile'!J957,'Ref. Chile'!J:J,0)+COUNTIF('Ref. Chile'!$J$7:'Ref. Chile'!J957,'Ref. Chile'!J957)-1,"")</f>
        <v>488</v>
      </c>
      <c r="AL958" s="7">
        <f>IFERROR(RANK('Ref. Chile'!K957,'Ref. Chile'!K:K,0)+COUNTIF('Ref. Chile'!$K$7:'Ref. Chile'!K957,'Ref. Chile'!K957)-1,"")</f>
        <v>189</v>
      </c>
      <c r="AM958" s="7">
        <f>IFERROR(RANK('Ref. Chile'!L957,'Ref. Chile'!L:L,0)+COUNTIF('Ref. Chile'!$L$7:'Ref. Chile'!L957,'Ref. Chile'!L957)-1,"")</f>
        <v>1319</v>
      </c>
      <c r="AN958" s="7">
        <f>IFERROR(RANK('Ref. Chile'!M957,'Ref. Chile'!M:M,0)+COUNTIF('Ref. Chile'!$M$7:'Ref. Chile'!M957,'Ref. Chile'!M957)-1,"")</f>
        <v>619</v>
      </c>
      <c r="AO958" s="7">
        <f>IFERROR(RANK('Ref. Chile'!H957,'Ref. Chile'!H:H,1)+COUNTIF('Ref. Chile'!$H$7:'Ref. Chile'!H957,'Ref. Chile'!H957)-1,"")</f>
        <v>2547</v>
      </c>
      <c r="AP958" s="7">
        <f>IFERROR(RANK('Ref. Chile'!I957,'Ref. Chile'!I:I,1)+COUNTIF('Ref. Chile'!$I$7:'Ref. Chile'!I957,'Ref. Chile'!I957)-1,"")</f>
        <v>1211</v>
      </c>
      <c r="AQ958" s="7">
        <f>IFERROR(RANK('Ref. Chile'!J957,'Ref. Chile'!J:J,1)+COUNTIF('Ref. Chile'!$J$7:'Ref. Chile'!J957,'Ref. Chile'!J957)-1,"")</f>
        <v>2082</v>
      </c>
    </row>
    <row r="959" spans="31:43" ht="17.25" customHeight="1" x14ac:dyDescent="0.3">
      <c r="AE959" s="5" t="s">
        <v>954</v>
      </c>
      <c r="AF959" s="5" t="s">
        <v>4037</v>
      </c>
      <c r="AG959" s="6" t="s">
        <v>3082</v>
      </c>
      <c r="AH959" s="6" t="s">
        <v>4182</v>
      </c>
      <c r="AI959" s="7">
        <f>IFERROR(RANK('Ref. Chile'!H958,'Ref. Chile'!H:H,0)+COUNTIF('Ref. Chile'!$H$7:'Ref. Chile'!H958,'Ref. Chile'!H958)-1,"")</f>
        <v>252</v>
      </c>
      <c r="AJ959" s="7">
        <f>IFERROR(RANK('Ref. Chile'!I958,'Ref. Chile'!I:I,0)+COUNTIF('Ref. Chile'!$I$7:'Ref. Chile'!I958,'Ref. Chile'!I958)-1,"")</f>
        <v>1511</v>
      </c>
      <c r="AK959" s="7">
        <f>IFERROR(RANK('Ref. Chile'!J958,'Ref. Chile'!J:J,0)+COUNTIF('Ref. Chile'!$J$7:'Ref. Chile'!J958,'Ref. Chile'!J958)-1,"")</f>
        <v>409</v>
      </c>
      <c r="AL959" s="7">
        <f>IFERROR(RANK('Ref. Chile'!K958,'Ref. Chile'!K:K,0)+COUNTIF('Ref. Chile'!$K$7:'Ref. Chile'!K958,'Ref. Chile'!K958)-1,"")</f>
        <v>184</v>
      </c>
      <c r="AM959" s="7">
        <f>IFERROR(RANK('Ref. Chile'!L958,'Ref. Chile'!L:L,0)+COUNTIF('Ref. Chile'!$L$7:'Ref. Chile'!L958,'Ref. Chile'!L958)-1,"")</f>
        <v>1302</v>
      </c>
      <c r="AN959" s="7">
        <f>IFERROR(RANK('Ref. Chile'!M958,'Ref. Chile'!M:M,0)+COUNTIF('Ref. Chile'!$M$7:'Ref. Chile'!M958,'Ref. Chile'!M958)-1,"")</f>
        <v>473</v>
      </c>
      <c r="AO959" s="7">
        <f>IFERROR(RANK('Ref. Chile'!H958,'Ref. Chile'!H:H,1)+COUNTIF('Ref. Chile'!$H$7:'Ref. Chile'!H958,'Ref. Chile'!H958)-1,"")</f>
        <v>2551</v>
      </c>
      <c r="AP959" s="7">
        <f>IFERROR(RANK('Ref. Chile'!I958,'Ref. Chile'!I:I,1)+COUNTIF('Ref. Chile'!$I$7:'Ref. Chile'!I958,'Ref. Chile'!I958)-1,"")</f>
        <v>1242</v>
      </c>
      <c r="AQ959" s="7">
        <f>IFERROR(RANK('Ref. Chile'!J958,'Ref. Chile'!J:J,1)+COUNTIF('Ref. Chile'!$J$7:'Ref. Chile'!J958,'Ref. Chile'!J958)-1,"")</f>
        <v>2161</v>
      </c>
    </row>
    <row r="960" spans="31:43" ht="17.25" customHeight="1" x14ac:dyDescent="0.3">
      <c r="AE960" s="5" t="s">
        <v>955</v>
      </c>
      <c r="AF960" s="5" t="s">
        <v>4038</v>
      </c>
      <c r="AG960" s="6" t="s">
        <v>3082</v>
      </c>
      <c r="AH960" s="6" t="s">
        <v>4183</v>
      </c>
      <c r="AI960" s="7">
        <f>IFERROR(RANK('Ref. Chile'!H959,'Ref. Chile'!H:H,0)+COUNTIF('Ref. Chile'!$H$7:'Ref. Chile'!H959,'Ref. Chile'!H959)-1,"")</f>
        <v>254</v>
      </c>
      <c r="AJ960" s="7">
        <f>IFERROR(RANK('Ref. Chile'!I959,'Ref. Chile'!I:I,0)+COUNTIF('Ref. Chile'!$I$7:'Ref. Chile'!I959,'Ref. Chile'!I959)-1,"")</f>
        <v>1524</v>
      </c>
      <c r="AK960" s="7">
        <f>IFERROR(RANK('Ref. Chile'!J959,'Ref. Chile'!J:J,0)+COUNTIF('Ref. Chile'!$J$7:'Ref. Chile'!J959,'Ref. Chile'!J959)-1,"")</f>
        <v>442</v>
      </c>
      <c r="AL960" s="7">
        <f>IFERROR(RANK('Ref. Chile'!K959,'Ref. Chile'!K:K,0)+COUNTIF('Ref. Chile'!$K$7:'Ref. Chile'!K959,'Ref. Chile'!K959)-1,"")</f>
        <v>186</v>
      </c>
      <c r="AM960" s="7">
        <f>IFERROR(RANK('Ref. Chile'!L959,'Ref. Chile'!L:L,0)+COUNTIF('Ref. Chile'!$L$7:'Ref. Chile'!L959,'Ref. Chile'!L959)-1,"")</f>
        <v>1312</v>
      </c>
      <c r="AN960" s="7">
        <f>IFERROR(RANK('Ref. Chile'!M959,'Ref. Chile'!M:M,0)+COUNTIF('Ref. Chile'!$M$7:'Ref. Chile'!M959,'Ref. Chile'!M959)-1,"")</f>
        <v>537</v>
      </c>
      <c r="AO960" s="7">
        <f>IFERROR(RANK('Ref. Chile'!H959,'Ref. Chile'!H:H,1)+COUNTIF('Ref. Chile'!$H$7:'Ref. Chile'!H959,'Ref. Chile'!H959)-1,"")</f>
        <v>2549</v>
      </c>
      <c r="AP960" s="7">
        <f>IFERROR(RANK('Ref. Chile'!I959,'Ref. Chile'!I:I,1)+COUNTIF('Ref. Chile'!$I$7:'Ref. Chile'!I959,'Ref. Chile'!I959)-1,"")</f>
        <v>1229</v>
      </c>
      <c r="AQ960" s="7">
        <f>IFERROR(RANK('Ref. Chile'!J959,'Ref. Chile'!J:J,1)+COUNTIF('Ref. Chile'!$J$7:'Ref. Chile'!J959,'Ref. Chile'!J959)-1,"")</f>
        <v>2128</v>
      </c>
    </row>
    <row r="961" spans="31:43" ht="17.25" customHeight="1" x14ac:dyDescent="0.3">
      <c r="AE961" s="5" t="s">
        <v>956</v>
      </c>
      <c r="AF961" s="5" t="s">
        <v>4039</v>
      </c>
      <c r="AG961" s="6" t="s">
        <v>3083</v>
      </c>
      <c r="AH961" s="6" t="s">
        <v>4184</v>
      </c>
      <c r="AI961" s="7">
        <f>IFERROR(RANK('Ref. Chile'!H960,'Ref. Chile'!H:H,0)+COUNTIF('Ref. Chile'!$H$7:'Ref. Chile'!H960,'Ref. Chile'!H960)-1,"")</f>
        <v>336</v>
      </c>
      <c r="AJ961" s="7">
        <f>IFERROR(RANK('Ref. Chile'!I960,'Ref. Chile'!I:I,0)+COUNTIF('Ref. Chile'!$I$7:'Ref. Chile'!I960,'Ref. Chile'!I960)-1,"")</f>
        <v>1283</v>
      </c>
      <c r="AK961" s="7">
        <f>IFERROR(RANK('Ref. Chile'!J960,'Ref. Chile'!J:J,0)+COUNTIF('Ref. Chile'!$J$7:'Ref. Chile'!J960,'Ref. Chile'!J960)-1,"")</f>
        <v>418</v>
      </c>
      <c r="AL961" s="7">
        <f>IFERROR(RANK('Ref. Chile'!K960,'Ref. Chile'!K:K,0)+COUNTIF('Ref. Chile'!$K$7:'Ref. Chile'!K960,'Ref. Chile'!K960)-1,"")</f>
        <v>224</v>
      </c>
      <c r="AM961" s="7">
        <f>IFERROR(RANK('Ref. Chile'!L960,'Ref. Chile'!L:L,0)+COUNTIF('Ref. Chile'!$L$7:'Ref. Chile'!L960,'Ref. Chile'!L960)-1,"")</f>
        <v>1154</v>
      </c>
      <c r="AN961" s="7">
        <f>IFERROR(RANK('Ref. Chile'!M960,'Ref. Chile'!M:M,0)+COUNTIF('Ref. Chile'!$M$7:'Ref. Chile'!M960,'Ref. Chile'!M960)-1,"")</f>
        <v>882</v>
      </c>
      <c r="AO961" s="7">
        <f>IFERROR(RANK('Ref. Chile'!H960,'Ref. Chile'!H:H,1)+COUNTIF('Ref. Chile'!$H$7:'Ref. Chile'!H960,'Ref. Chile'!H960)-1,"")</f>
        <v>2467</v>
      </c>
      <c r="AP961" s="7">
        <f>IFERROR(RANK('Ref. Chile'!I960,'Ref. Chile'!I:I,1)+COUNTIF('Ref. Chile'!$I$7:'Ref. Chile'!I960,'Ref. Chile'!I960)-1,"")</f>
        <v>1470</v>
      </c>
      <c r="AQ961" s="7">
        <f>IFERROR(RANK('Ref. Chile'!J960,'Ref. Chile'!J:J,1)+COUNTIF('Ref. Chile'!$J$7:'Ref. Chile'!J960,'Ref. Chile'!J960)-1,"")</f>
        <v>2152</v>
      </c>
    </row>
    <row r="962" spans="31:43" ht="17.25" customHeight="1" x14ac:dyDescent="0.3">
      <c r="AE962" s="5" t="s">
        <v>957</v>
      </c>
      <c r="AF962" s="5" t="s">
        <v>4040</v>
      </c>
      <c r="AG962" s="6" t="s">
        <v>3083</v>
      </c>
      <c r="AH962" s="6" t="s">
        <v>4101</v>
      </c>
      <c r="AI962" s="7">
        <f>IFERROR(RANK('Ref. Chile'!H961,'Ref. Chile'!H:H,0)+COUNTIF('Ref. Chile'!$H$7:'Ref. Chile'!H961,'Ref. Chile'!H961)-1,"")</f>
        <v>337</v>
      </c>
      <c r="AJ962" s="7">
        <f>IFERROR(RANK('Ref. Chile'!I961,'Ref. Chile'!I:I,0)+COUNTIF('Ref. Chile'!$I$7:'Ref. Chile'!I961,'Ref. Chile'!I961)-1,"")</f>
        <v>1288</v>
      </c>
      <c r="AK962" s="7">
        <f>IFERROR(RANK('Ref. Chile'!J961,'Ref. Chile'!J:J,0)+COUNTIF('Ref. Chile'!$J$7:'Ref. Chile'!J961,'Ref. Chile'!J961)-1,"")</f>
        <v>437</v>
      </c>
      <c r="AL962" s="7">
        <f>IFERROR(RANK('Ref. Chile'!K961,'Ref. Chile'!K:K,0)+COUNTIF('Ref. Chile'!$K$7:'Ref. Chile'!K961,'Ref. Chile'!K961)-1,"")</f>
        <v>226</v>
      </c>
      <c r="AM962" s="7">
        <f>IFERROR(RANK('Ref. Chile'!L961,'Ref. Chile'!L:L,0)+COUNTIF('Ref. Chile'!$L$7:'Ref. Chile'!L961,'Ref. Chile'!L961)-1,"")</f>
        <v>1192</v>
      </c>
      <c r="AN962" s="7">
        <f>IFERROR(RANK('Ref. Chile'!M961,'Ref. Chile'!M:M,0)+COUNTIF('Ref. Chile'!$M$7:'Ref. Chile'!M961,'Ref. Chile'!M961)-1,"")</f>
        <v>931</v>
      </c>
      <c r="AO962" s="7">
        <f>IFERROR(RANK('Ref. Chile'!H961,'Ref. Chile'!H:H,1)+COUNTIF('Ref. Chile'!$H$7:'Ref. Chile'!H961,'Ref. Chile'!H961)-1,"")</f>
        <v>2466</v>
      </c>
      <c r="AP962" s="7">
        <f>IFERROR(RANK('Ref. Chile'!I961,'Ref. Chile'!I:I,1)+COUNTIF('Ref. Chile'!$I$7:'Ref. Chile'!I961,'Ref. Chile'!I961)-1,"")</f>
        <v>1465</v>
      </c>
      <c r="AQ962" s="7">
        <f>IFERROR(RANK('Ref. Chile'!J961,'Ref. Chile'!J:J,1)+COUNTIF('Ref. Chile'!$J$7:'Ref. Chile'!J961,'Ref. Chile'!J961)-1,"")</f>
        <v>2133</v>
      </c>
    </row>
    <row r="963" spans="31:43" ht="17.25" customHeight="1" x14ac:dyDescent="0.3">
      <c r="AE963" s="5" t="s">
        <v>958</v>
      </c>
      <c r="AF963" s="5" t="s">
        <v>4041</v>
      </c>
      <c r="AG963" s="6" t="s">
        <v>3083</v>
      </c>
      <c r="AH963" s="6" t="s">
        <v>4104</v>
      </c>
      <c r="AI963" s="7">
        <f>IFERROR(RANK('Ref. Chile'!H962,'Ref. Chile'!H:H,0)+COUNTIF('Ref. Chile'!$H$7:'Ref. Chile'!H962,'Ref. Chile'!H962)-1,"")</f>
        <v>338</v>
      </c>
      <c r="AJ963" s="7">
        <f>IFERROR(RANK('Ref. Chile'!I962,'Ref. Chile'!I:I,0)+COUNTIF('Ref. Chile'!$I$7:'Ref. Chile'!I962,'Ref. Chile'!I962)-1,"")</f>
        <v>1296</v>
      </c>
      <c r="AK963" s="7">
        <f>IFERROR(RANK('Ref. Chile'!J962,'Ref. Chile'!J:J,0)+COUNTIF('Ref. Chile'!$J$7:'Ref. Chile'!J962,'Ref. Chile'!J962)-1,"")</f>
        <v>462</v>
      </c>
      <c r="AL963" s="7">
        <f>IFERROR(RANK('Ref. Chile'!K962,'Ref. Chile'!K:K,0)+COUNTIF('Ref. Chile'!$K$7:'Ref. Chile'!K962,'Ref. Chile'!K962)-1,"")</f>
        <v>227</v>
      </c>
      <c r="AM963" s="7">
        <f>IFERROR(RANK('Ref. Chile'!L962,'Ref. Chile'!L:L,0)+COUNTIF('Ref. Chile'!$L$7:'Ref. Chile'!L962,'Ref. Chile'!L962)-1,"")</f>
        <v>1195</v>
      </c>
      <c r="AN963" s="7">
        <f>IFERROR(RANK('Ref. Chile'!M962,'Ref. Chile'!M:M,0)+COUNTIF('Ref. Chile'!$M$7:'Ref. Chile'!M962,'Ref. Chile'!M962)-1,"")</f>
        <v>994</v>
      </c>
      <c r="AO963" s="7">
        <f>IFERROR(RANK('Ref. Chile'!H962,'Ref. Chile'!H:H,1)+COUNTIF('Ref. Chile'!$H$7:'Ref. Chile'!H962,'Ref. Chile'!H962)-1,"")</f>
        <v>2465</v>
      </c>
      <c r="AP963" s="7">
        <f>IFERROR(RANK('Ref. Chile'!I962,'Ref. Chile'!I:I,1)+COUNTIF('Ref. Chile'!$I$7:'Ref. Chile'!I962,'Ref. Chile'!I962)-1,"")</f>
        <v>1457</v>
      </c>
      <c r="AQ963" s="7">
        <f>IFERROR(RANK('Ref. Chile'!J962,'Ref. Chile'!J:J,1)+COUNTIF('Ref. Chile'!$J$7:'Ref. Chile'!J962,'Ref. Chile'!J962)-1,"")</f>
        <v>2108</v>
      </c>
    </row>
    <row r="964" spans="31:43" ht="17.25" customHeight="1" x14ac:dyDescent="0.3">
      <c r="AE964" s="5" t="s">
        <v>959</v>
      </c>
      <c r="AF964" s="5" t="s">
        <v>4042</v>
      </c>
      <c r="AG964" s="6" t="s">
        <v>3083</v>
      </c>
      <c r="AH964" s="6" t="s">
        <v>4105</v>
      </c>
      <c r="AI964" s="7">
        <f>IFERROR(RANK('Ref. Chile'!H963,'Ref. Chile'!H:H,0)+COUNTIF('Ref. Chile'!$H$7:'Ref. Chile'!H963,'Ref. Chile'!H963)-1,"")</f>
        <v>339</v>
      </c>
      <c r="AJ964" s="7">
        <f>IFERROR(RANK('Ref. Chile'!I963,'Ref. Chile'!I:I,0)+COUNTIF('Ref. Chile'!$I$7:'Ref. Chile'!I963,'Ref. Chile'!I963)-1,"")</f>
        <v>1310</v>
      </c>
      <c r="AK964" s="7">
        <f>IFERROR(RANK('Ref. Chile'!J963,'Ref. Chile'!J:J,0)+COUNTIF('Ref. Chile'!$J$7:'Ref. Chile'!J963,'Ref. Chile'!J963)-1,"")</f>
        <v>500</v>
      </c>
      <c r="AL964" s="7">
        <f>IFERROR(RANK('Ref. Chile'!K963,'Ref. Chile'!K:K,0)+COUNTIF('Ref. Chile'!$K$7:'Ref. Chile'!K963,'Ref. Chile'!K963)-1,"")</f>
        <v>229</v>
      </c>
      <c r="AM964" s="7">
        <f>IFERROR(RANK('Ref. Chile'!L963,'Ref. Chile'!L:L,0)+COUNTIF('Ref. Chile'!$L$7:'Ref. Chile'!L963,'Ref. Chile'!L963)-1,"")</f>
        <v>1208</v>
      </c>
      <c r="AN964" s="7">
        <f>IFERROR(RANK('Ref. Chile'!M963,'Ref. Chile'!M:M,0)+COUNTIF('Ref. Chile'!$M$7:'Ref. Chile'!M963,'Ref. Chile'!M963)-1,"")</f>
        <v>1076</v>
      </c>
      <c r="AO964" s="7">
        <f>IFERROR(RANK('Ref. Chile'!H963,'Ref. Chile'!H:H,1)+COUNTIF('Ref. Chile'!$H$7:'Ref. Chile'!H963,'Ref. Chile'!H963)-1,"")</f>
        <v>2464</v>
      </c>
      <c r="AP964" s="7">
        <f>IFERROR(RANK('Ref. Chile'!I963,'Ref. Chile'!I:I,1)+COUNTIF('Ref. Chile'!$I$7:'Ref. Chile'!I963,'Ref. Chile'!I963)-1,"")</f>
        <v>1443</v>
      </c>
      <c r="AQ964" s="7">
        <f>IFERROR(RANK('Ref. Chile'!J963,'Ref. Chile'!J:J,1)+COUNTIF('Ref. Chile'!$J$7:'Ref. Chile'!J963,'Ref. Chile'!J963)-1,"")</f>
        <v>2070</v>
      </c>
    </row>
    <row r="965" spans="31:43" ht="17.25" customHeight="1" x14ac:dyDescent="0.3">
      <c r="AE965" s="5" t="s">
        <v>960</v>
      </c>
      <c r="AF965" s="5" t="s">
        <v>4043</v>
      </c>
      <c r="AG965" s="6" t="s">
        <v>3084</v>
      </c>
      <c r="AH965" s="6" t="s">
        <v>4088</v>
      </c>
      <c r="AI965" s="7">
        <f>IFERROR(RANK('Ref. Chile'!H964,'Ref. Chile'!H:H,0)+COUNTIF('Ref. Chile'!$H$7:'Ref. Chile'!H964,'Ref. Chile'!H964)-1,"")</f>
        <v>1500</v>
      </c>
      <c r="AJ965" s="7">
        <f>IFERROR(RANK('Ref. Chile'!I964,'Ref. Chile'!I:I,0)+COUNTIF('Ref. Chile'!$I$7:'Ref. Chile'!I964,'Ref. Chile'!I964)-1,"")</f>
        <v>64</v>
      </c>
      <c r="AK965" s="7">
        <f>IFERROR(RANK('Ref. Chile'!J964,'Ref. Chile'!J:J,0)+COUNTIF('Ref. Chile'!$J$7:'Ref. Chile'!J964,'Ref. Chile'!J964)-1,"")</f>
        <v>1686</v>
      </c>
      <c r="AL965" s="7">
        <f>IFERROR(RANK('Ref. Chile'!K964,'Ref. Chile'!K:K,0)+COUNTIF('Ref. Chile'!$K$7:'Ref. Chile'!K964,'Ref. Chile'!K964)-1,"")</f>
        <v>353</v>
      </c>
      <c r="AM965" s="7">
        <f>IFERROR(RANK('Ref. Chile'!L964,'Ref. Chile'!L:L,0)+COUNTIF('Ref. Chile'!$L$7:'Ref. Chile'!L964,'Ref. Chile'!L964)-1,"")</f>
        <v>615</v>
      </c>
      <c r="AN965" s="7">
        <f>IFERROR(RANK('Ref. Chile'!M964,'Ref. Chile'!M:M,0)+COUNTIF('Ref. Chile'!$M$7:'Ref. Chile'!M964,'Ref. Chile'!M964)-1,"")</f>
        <v>1550</v>
      </c>
      <c r="AO965" s="7">
        <f>IFERROR(RANK('Ref. Chile'!H964,'Ref. Chile'!H:H,1)+COUNTIF('Ref. Chile'!$H$7:'Ref. Chile'!H964,'Ref. Chile'!H964)-1,"")</f>
        <v>1303</v>
      </c>
      <c r="AP965" s="7">
        <f>IFERROR(RANK('Ref. Chile'!I964,'Ref. Chile'!I:I,1)+COUNTIF('Ref. Chile'!$I$7:'Ref. Chile'!I964,'Ref. Chile'!I964)-1,"")</f>
        <v>2689</v>
      </c>
      <c r="AQ965" s="7">
        <f>IFERROR(RANK('Ref. Chile'!J964,'Ref. Chile'!J:J,1)+COUNTIF('Ref. Chile'!$J$7:'Ref. Chile'!J964,'Ref. Chile'!J964)-1,"")</f>
        <v>882</v>
      </c>
    </row>
    <row r="966" spans="31:43" ht="17.25" customHeight="1" x14ac:dyDescent="0.3">
      <c r="AE966" s="5" t="s">
        <v>961</v>
      </c>
      <c r="AF966" s="5" t="s">
        <v>4044</v>
      </c>
      <c r="AG966" s="6" t="s">
        <v>3084</v>
      </c>
      <c r="AH966" s="6" t="s">
        <v>4089</v>
      </c>
      <c r="AI966" s="7">
        <f>IFERROR(RANK('Ref. Chile'!H965,'Ref. Chile'!H:H,0)+COUNTIF('Ref. Chile'!$H$7:'Ref. Chile'!H965,'Ref. Chile'!H965)-1,"")</f>
        <v>1555</v>
      </c>
      <c r="AJ966" s="7">
        <f>IFERROR(RANK('Ref. Chile'!I965,'Ref. Chile'!I:I,0)+COUNTIF('Ref. Chile'!$I$7:'Ref. Chile'!I965,'Ref. Chile'!I965)-1,"")</f>
        <v>220</v>
      </c>
      <c r="AK966" s="7">
        <f>IFERROR(RANK('Ref. Chile'!J965,'Ref. Chile'!J:J,0)+COUNTIF('Ref. Chile'!$J$7:'Ref. Chile'!J965,'Ref. Chile'!J965)-1,"")</f>
        <v>1686</v>
      </c>
      <c r="AL966" s="7">
        <f>IFERROR(RANK('Ref. Chile'!K965,'Ref. Chile'!K:K,0)+COUNTIF('Ref. Chile'!$K$7:'Ref. Chile'!K965,'Ref. Chile'!K965)-1,"")</f>
        <v>377</v>
      </c>
      <c r="AM966" s="7">
        <f>IFERROR(RANK('Ref. Chile'!L965,'Ref. Chile'!L:L,0)+COUNTIF('Ref. Chile'!$L$7:'Ref. Chile'!L965,'Ref. Chile'!L965)-1,"")</f>
        <v>658</v>
      </c>
      <c r="AN966" s="7">
        <f>IFERROR(RANK('Ref. Chile'!M965,'Ref. Chile'!M:M,0)+COUNTIF('Ref. Chile'!$M$7:'Ref. Chile'!M965,'Ref. Chile'!M965)-1,"")</f>
        <v>1550</v>
      </c>
      <c r="AO966" s="7">
        <f>IFERROR(RANK('Ref. Chile'!H965,'Ref. Chile'!H:H,1)+COUNTIF('Ref. Chile'!$H$7:'Ref. Chile'!H965,'Ref. Chile'!H965)-1,"")</f>
        <v>1248</v>
      </c>
      <c r="AP966" s="7">
        <f>IFERROR(RANK('Ref. Chile'!I965,'Ref. Chile'!I:I,1)+COUNTIF('Ref. Chile'!$I$7:'Ref. Chile'!I965,'Ref. Chile'!I965)-1,"")</f>
        <v>2533</v>
      </c>
      <c r="AQ966" s="7">
        <f>IFERROR(RANK('Ref. Chile'!J965,'Ref. Chile'!J:J,1)+COUNTIF('Ref. Chile'!$J$7:'Ref. Chile'!J965,'Ref. Chile'!J965)-1,"")</f>
        <v>882</v>
      </c>
    </row>
    <row r="967" spans="31:43" ht="17.25" customHeight="1" x14ac:dyDescent="0.3">
      <c r="AE967" s="5" t="s">
        <v>962</v>
      </c>
      <c r="AF967" s="5" t="s">
        <v>4045</v>
      </c>
      <c r="AG967" s="6" t="s">
        <v>3084</v>
      </c>
      <c r="AH967" s="6" t="s">
        <v>4090</v>
      </c>
      <c r="AI967" s="7">
        <f>IFERROR(RANK('Ref. Chile'!H966,'Ref. Chile'!H:H,0)+COUNTIF('Ref. Chile'!$H$7:'Ref. Chile'!H966,'Ref. Chile'!H966)-1,"")</f>
        <v>1537</v>
      </c>
      <c r="AJ967" s="7">
        <f>IFERROR(RANK('Ref. Chile'!I966,'Ref. Chile'!I:I,0)+COUNTIF('Ref. Chile'!$I$7:'Ref. Chile'!I966,'Ref. Chile'!I966)-1,"")</f>
        <v>154</v>
      </c>
      <c r="AK967" s="7">
        <f>IFERROR(RANK('Ref. Chile'!J966,'Ref. Chile'!J:J,0)+COUNTIF('Ref. Chile'!$J$7:'Ref. Chile'!J966,'Ref. Chile'!J966)-1,"")</f>
        <v>410</v>
      </c>
      <c r="AL967" s="7">
        <f>IFERROR(RANK('Ref. Chile'!K966,'Ref. Chile'!K:K,0)+COUNTIF('Ref. Chile'!$K$7:'Ref. Chile'!K966,'Ref. Chile'!K966)-1,"")</f>
        <v>363</v>
      </c>
      <c r="AM967" s="7">
        <f>IFERROR(RANK('Ref. Chile'!L966,'Ref. Chile'!L:L,0)+COUNTIF('Ref. Chile'!$L$7:'Ref. Chile'!L966,'Ref. Chile'!L966)-1,"")</f>
        <v>647</v>
      </c>
      <c r="AN967" s="7">
        <f>IFERROR(RANK('Ref. Chile'!M966,'Ref. Chile'!M:M,0)+COUNTIF('Ref. Chile'!$M$7:'Ref. Chile'!M966,'Ref. Chile'!M966)-1,"")</f>
        <v>211</v>
      </c>
      <c r="AO967" s="7">
        <f>IFERROR(RANK('Ref. Chile'!H966,'Ref. Chile'!H:H,1)+COUNTIF('Ref. Chile'!$H$7:'Ref. Chile'!H966,'Ref. Chile'!H966)-1,"")</f>
        <v>1266</v>
      </c>
      <c r="AP967" s="7">
        <f>IFERROR(RANK('Ref. Chile'!I966,'Ref. Chile'!I:I,1)+COUNTIF('Ref. Chile'!$I$7:'Ref. Chile'!I966,'Ref. Chile'!I966)-1,"")</f>
        <v>2599</v>
      </c>
      <c r="AQ967" s="7">
        <f>IFERROR(RANK('Ref. Chile'!J966,'Ref. Chile'!J:J,1)+COUNTIF('Ref. Chile'!$J$7:'Ref. Chile'!J966,'Ref. Chile'!J966)-1,"")</f>
        <v>2160</v>
      </c>
    </row>
    <row r="968" spans="31:43" ht="17.25" customHeight="1" x14ac:dyDescent="0.3">
      <c r="AE968" s="5" t="s">
        <v>963</v>
      </c>
      <c r="AF968" s="5" t="s">
        <v>4046</v>
      </c>
      <c r="AG968" s="6" t="s">
        <v>3084</v>
      </c>
      <c r="AH968" s="6" t="s">
        <v>4185</v>
      </c>
      <c r="AI968" s="7">
        <f>IFERROR(RANK('Ref. Chile'!H967,'Ref. Chile'!H:H,0)+COUNTIF('Ref. Chile'!$H$7:'Ref. Chile'!H967,'Ref. Chile'!H967)-1,"")</f>
        <v>1536</v>
      </c>
      <c r="AJ968" s="7">
        <f>IFERROR(RANK('Ref. Chile'!I967,'Ref. Chile'!I:I,0)+COUNTIF('Ref. Chile'!$I$7:'Ref. Chile'!I967,'Ref. Chile'!I967)-1,"")</f>
        <v>155</v>
      </c>
      <c r="AK968" s="7">
        <f>IFERROR(RANK('Ref. Chile'!J967,'Ref. Chile'!J:J,0)+COUNTIF('Ref. Chile'!$J$7:'Ref. Chile'!J967,'Ref. Chile'!J967)-1,"")</f>
        <v>1686</v>
      </c>
      <c r="AL968" s="7">
        <f>IFERROR(RANK('Ref. Chile'!K967,'Ref. Chile'!K:K,0)+COUNTIF('Ref. Chile'!$K$7:'Ref. Chile'!K967,'Ref. Chile'!K967)-1,"")</f>
        <v>362</v>
      </c>
      <c r="AM968" s="7">
        <f>IFERROR(RANK('Ref. Chile'!L967,'Ref. Chile'!L:L,0)+COUNTIF('Ref. Chile'!$L$7:'Ref. Chile'!L967,'Ref. Chile'!L967)-1,"")</f>
        <v>646</v>
      </c>
      <c r="AN968" s="7">
        <f>IFERROR(RANK('Ref. Chile'!M967,'Ref. Chile'!M:M,0)+COUNTIF('Ref. Chile'!$M$7:'Ref. Chile'!M967,'Ref. Chile'!M967)-1,"")</f>
        <v>1550</v>
      </c>
      <c r="AO968" s="7">
        <f>IFERROR(RANK('Ref. Chile'!H967,'Ref. Chile'!H:H,1)+COUNTIF('Ref. Chile'!$H$7:'Ref. Chile'!H967,'Ref. Chile'!H967)-1,"")</f>
        <v>1267</v>
      </c>
      <c r="AP968" s="7">
        <f>IFERROR(RANK('Ref. Chile'!I967,'Ref. Chile'!I:I,1)+COUNTIF('Ref. Chile'!$I$7:'Ref. Chile'!I967,'Ref. Chile'!I967)-1,"")</f>
        <v>2598</v>
      </c>
      <c r="AQ968" s="7">
        <f>IFERROR(RANK('Ref. Chile'!J967,'Ref. Chile'!J:J,1)+COUNTIF('Ref. Chile'!$J$7:'Ref. Chile'!J967,'Ref. Chile'!J967)-1,"")</f>
        <v>882</v>
      </c>
    </row>
    <row r="969" spans="31:43" ht="17.25" customHeight="1" x14ac:dyDescent="0.3">
      <c r="AE969" s="5" t="s">
        <v>964</v>
      </c>
      <c r="AF969" s="5" t="s">
        <v>4047</v>
      </c>
      <c r="AG969" s="6" t="s">
        <v>3084</v>
      </c>
      <c r="AH969" s="6" t="s">
        <v>4186</v>
      </c>
      <c r="AI969" s="7">
        <f>IFERROR(RANK('Ref. Chile'!H968,'Ref. Chile'!H:H,0)+COUNTIF('Ref. Chile'!$H$7:'Ref. Chile'!H968,'Ref. Chile'!H968)-1,"")</f>
        <v>1516</v>
      </c>
      <c r="AJ969" s="7">
        <f>IFERROR(RANK('Ref. Chile'!I968,'Ref. Chile'!I:I,0)+COUNTIF('Ref. Chile'!$I$7:'Ref. Chile'!I968,'Ref. Chile'!I968)-1,"")</f>
        <v>101</v>
      </c>
      <c r="AK969" s="7">
        <f>IFERROR(RANK('Ref. Chile'!J968,'Ref. Chile'!J:J,0)+COUNTIF('Ref. Chile'!$J$7:'Ref. Chile'!J968,'Ref. Chile'!J968)-1,"")</f>
        <v>1686</v>
      </c>
      <c r="AL969" s="7">
        <f>IFERROR(RANK('Ref. Chile'!K968,'Ref. Chile'!K:K,0)+COUNTIF('Ref. Chile'!$K$7:'Ref. Chile'!K968,'Ref. Chile'!K968)-1,"")</f>
        <v>359</v>
      </c>
      <c r="AM969" s="7">
        <f>IFERROR(RANK('Ref. Chile'!L968,'Ref. Chile'!L:L,0)+COUNTIF('Ref. Chile'!$L$7:'Ref. Chile'!L968,'Ref. Chile'!L968)-1,"")</f>
        <v>633</v>
      </c>
      <c r="AN969" s="7">
        <f>IFERROR(RANK('Ref. Chile'!M968,'Ref. Chile'!M:M,0)+COUNTIF('Ref. Chile'!$M$7:'Ref. Chile'!M968,'Ref. Chile'!M968)-1,"")</f>
        <v>1550</v>
      </c>
      <c r="AO969" s="7">
        <f>IFERROR(RANK('Ref. Chile'!H968,'Ref. Chile'!H:H,1)+COUNTIF('Ref. Chile'!$H$7:'Ref. Chile'!H968,'Ref. Chile'!H968)-1,"")</f>
        <v>1287</v>
      </c>
      <c r="AP969" s="7">
        <f>IFERROR(RANK('Ref. Chile'!I968,'Ref. Chile'!I:I,1)+COUNTIF('Ref. Chile'!$I$7:'Ref. Chile'!I968,'Ref. Chile'!I968)-1,"")</f>
        <v>2652</v>
      </c>
      <c r="AQ969" s="7">
        <f>IFERROR(RANK('Ref. Chile'!J968,'Ref. Chile'!J:J,1)+COUNTIF('Ref. Chile'!$J$7:'Ref. Chile'!J968,'Ref. Chile'!J968)-1,"")</f>
        <v>882</v>
      </c>
    </row>
    <row r="970" spans="31:43" ht="17.25" customHeight="1" x14ac:dyDescent="0.3">
      <c r="AE970" s="5" t="s">
        <v>965</v>
      </c>
      <c r="AF970" s="5" t="s">
        <v>4048</v>
      </c>
      <c r="AG970" s="6" t="s">
        <v>3084</v>
      </c>
      <c r="AH970" s="6" t="s">
        <v>4187</v>
      </c>
      <c r="AI970" s="7">
        <f>IFERROR(RANK('Ref. Chile'!H969,'Ref. Chile'!H:H,0)+COUNTIF('Ref. Chile'!$H$7:'Ref. Chile'!H969,'Ref. Chile'!H969)-1,"")</f>
        <v>1517</v>
      </c>
      <c r="AJ970" s="7">
        <f>IFERROR(RANK('Ref. Chile'!I969,'Ref. Chile'!I:I,0)+COUNTIF('Ref. Chile'!$I$7:'Ref. Chile'!I969,'Ref. Chile'!I969)-1,"")</f>
        <v>102</v>
      </c>
      <c r="AK970" s="7">
        <f>IFERROR(RANK('Ref. Chile'!J969,'Ref. Chile'!J:J,0)+COUNTIF('Ref. Chile'!$J$7:'Ref. Chile'!J969,'Ref. Chile'!J969)-1,"")</f>
        <v>1686</v>
      </c>
      <c r="AL970" s="7">
        <f>IFERROR(RANK('Ref. Chile'!K969,'Ref. Chile'!K:K,0)+COUNTIF('Ref. Chile'!$K$7:'Ref. Chile'!K969,'Ref. Chile'!K969)-1,"")</f>
        <v>358</v>
      </c>
      <c r="AM970" s="7">
        <f>IFERROR(RANK('Ref. Chile'!L969,'Ref. Chile'!L:L,0)+COUNTIF('Ref. Chile'!$L$7:'Ref. Chile'!L969,'Ref. Chile'!L969)-1,"")</f>
        <v>632</v>
      </c>
      <c r="AN970" s="7">
        <f>IFERROR(RANK('Ref. Chile'!M969,'Ref. Chile'!M:M,0)+COUNTIF('Ref. Chile'!$M$7:'Ref. Chile'!M969,'Ref. Chile'!M969)-1,"")</f>
        <v>1550</v>
      </c>
      <c r="AO970" s="7">
        <f>IFERROR(RANK('Ref. Chile'!H969,'Ref. Chile'!H:H,1)+COUNTIF('Ref. Chile'!$H$7:'Ref. Chile'!H969,'Ref. Chile'!H969)-1,"")</f>
        <v>1286</v>
      </c>
      <c r="AP970" s="7">
        <f>IFERROR(RANK('Ref. Chile'!I969,'Ref. Chile'!I:I,1)+COUNTIF('Ref. Chile'!$I$7:'Ref. Chile'!I969,'Ref. Chile'!I969)-1,"")</f>
        <v>2651</v>
      </c>
      <c r="AQ970" s="7">
        <f>IFERROR(RANK('Ref. Chile'!J969,'Ref. Chile'!J:J,1)+COUNTIF('Ref. Chile'!$J$7:'Ref. Chile'!J969,'Ref. Chile'!J969)-1,"")</f>
        <v>882</v>
      </c>
    </row>
    <row r="971" spans="31:43" ht="17.25" customHeight="1" x14ac:dyDescent="0.3">
      <c r="AE971" s="5" t="s">
        <v>966</v>
      </c>
      <c r="AF971" s="5" t="s">
        <v>4049</v>
      </c>
      <c r="AG971" s="6" t="s">
        <v>3084</v>
      </c>
      <c r="AH971" s="6" t="s">
        <v>4091</v>
      </c>
      <c r="AI971" s="7">
        <f>IFERROR(RANK('Ref. Chile'!H970,'Ref. Chile'!H:H,0)+COUNTIF('Ref. Chile'!$H$7:'Ref. Chile'!H970,'Ref. Chile'!H970)-1,"")</f>
        <v>1493</v>
      </c>
      <c r="AJ971" s="7">
        <f>IFERROR(RANK('Ref. Chile'!I970,'Ref. Chile'!I:I,0)+COUNTIF('Ref. Chile'!$I$7:'Ref. Chile'!I970,'Ref. Chile'!I970)-1,"")</f>
        <v>56</v>
      </c>
      <c r="AK971" s="7">
        <f>IFERROR(RANK('Ref. Chile'!J970,'Ref. Chile'!J:J,0)+COUNTIF('Ref. Chile'!$J$7:'Ref. Chile'!J970,'Ref. Chile'!J970)-1,"")</f>
        <v>350</v>
      </c>
      <c r="AL971" s="7">
        <f>IFERROR(RANK('Ref. Chile'!K970,'Ref. Chile'!K:K,0)+COUNTIF('Ref. Chile'!$K$7:'Ref. Chile'!K970,'Ref. Chile'!K970)-1,"")</f>
        <v>351</v>
      </c>
      <c r="AM971" s="7">
        <f>IFERROR(RANK('Ref. Chile'!L970,'Ref. Chile'!L:L,0)+COUNTIF('Ref. Chile'!$L$7:'Ref. Chile'!L970,'Ref. Chile'!L970)-1,"")</f>
        <v>608</v>
      </c>
      <c r="AN971" s="7">
        <f>IFERROR(RANK('Ref. Chile'!M970,'Ref. Chile'!M:M,0)+COUNTIF('Ref. Chile'!$M$7:'Ref. Chile'!M970,'Ref. Chile'!M970)-1,"")</f>
        <v>152</v>
      </c>
      <c r="AO971" s="7">
        <f>IFERROR(RANK('Ref. Chile'!H970,'Ref. Chile'!H:H,1)+COUNTIF('Ref. Chile'!$H$7:'Ref. Chile'!H970,'Ref. Chile'!H970)-1,"")</f>
        <v>1310</v>
      </c>
      <c r="AP971" s="7">
        <f>IFERROR(RANK('Ref. Chile'!I970,'Ref. Chile'!I:I,1)+COUNTIF('Ref. Chile'!$I$7:'Ref. Chile'!I970,'Ref. Chile'!I970)-1,"")</f>
        <v>2697</v>
      </c>
      <c r="AQ971" s="7">
        <f>IFERROR(RANK('Ref. Chile'!J970,'Ref. Chile'!J:J,1)+COUNTIF('Ref. Chile'!$J$7:'Ref. Chile'!J970,'Ref. Chile'!J970)-1,"")</f>
        <v>2220</v>
      </c>
    </row>
    <row r="972" spans="31:43" ht="17.25" customHeight="1" x14ac:dyDescent="0.3">
      <c r="AE972" s="5" t="s">
        <v>967</v>
      </c>
      <c r="AF972" s="5" t="s">
        <v>4050</v>
      </c>
      <c r="AG972" s="6" t="s">
        <v>3085</v>
      </c>
      <c r="AH972" s="6" t="s">
        <v>4092</v>
      </c>
      <c r="AI972" s="7">
        <f>IFERROR(RANK('Ref. Chile'!H971,'Ref. Chile'!H:H,0)+COUNTIF('Ref. Chile'!$H$7:'Ref. Chile'!H971,'Ref. Chile'!H971)-1,"")</f>
        <v>807</v>
      </c>
      <c r="AJ972" s="7">
        <f>IFERROR(RANK('Ref. Chile'!I971,'Ref. Chile'!I:I,0)+COUNTIF('Ref. Chile'!$I$7:'Ref. Chile'!I971,'Ref. Chile'!I971)-1,"")</f>
        <v>614</v>
      </c>
      <c r="AK972" s="7">
        <f>IFERROR(RANK('Ref. Chile'!J971,'Ref. Chile'!J:J,0)+COUNTIF('Ref. Chile'!$J$7:'Ref. Chile'!J971,'Ref. Chile'!J971)-1,"")</f>
        <v>1550</v>
      </c>
      <c r="AL972" s="7">
        <f>IFERROR(RANK('Ref. Chile'!K971,'Ref. Chile'!K:K,0)+COUNTIF('Ref. Chile'!$K$7:'Ref. Chile'!K971,'Ref. Chile'!K971)-1,"")</f>
        <v>857</v>
      </c>
      <c r="AM972" s="7">
        <f>IFERROR(RANK('Ref. Chile'!L971,'Ref. Chile'!L:L,0)+COUNTIF('Ref. Chile'!$L$7:'Ref. Chile'!L971,'Ref. Chile'!L971)-1,"")</f>
        <v>308</v>
      </c>
      <c r="AN972" s="7">
        <f>IFERROR(RANK('Ref. Chile'!M971,'Ref. Chile'!M:M,0)+COUNTIF('Ref. Chile'!$M$7:'Ref. Chile'!M971,'Ref. Chile'!M971)-1,"")</f>
        <v>1429</v>
      </c>
      <c r="AO972" s="7">
        <f>IFERROR(RANK('Ref. Chile'!H971,'Ref. Chile'!H:H,1)+COUNTIF('Ref. Chile'!$H$7:'Ref. Chile'!H971,'Ref. Chile'!H971)-1,"")</f>
        <v>1996</v>
      </c>
      <c r="AP972" s="7">
        <f>IFERROR(RANK('Ref. Chile'!I971,'Ref. Chile'!I:I,1)+COUNTIF('Ref. Chile'!$I$7:'Ref. Chile'!I971,'Ref. Chile'!I971)-1,"")</f>
        <v>2139</v>
      </c>
      <c r="AQ972" s="7">
        <f>IFERROR(RANK('Ref. Chile'!J971,'Ref. Chile'!J:J,1)+COUNTIF('Ref. Chile'!$J$7:'Ref. Chile'!J971,'Ref. Chile'!J971)-1,"")</f>
        <v>1020</v>
      </c>
    </row>
    <row r="973" spans="31:43" ht="17.25" customHeight="1" x14ac:dyDescent="0.3">
      <c r="AE973" s="5" t="s">
        <v>968</v>
      </c>
      <c r="AF973" s="5" t="s">
        <v>4058</v>
      </c>
      <c r="AG973" s="6" t="s">
        <v>3085</v>
      </c>
      <c r="AH973" s="6" t="s">
        <v>4093</v>
      </c>
      <c r="AI973" s="7">
        <f>IFERROR(RANK('Ref. Chile'!H972,'Ref. Chile'!H:H,0)+COUNTIF('Ref. Chile'!$H$7:'Ref. Chile'!H972,'Ref. Chile'!H972)-1,"")</f>
        <v>818</v>
      </c>
      <c r="AJ973" s="7">
        <f>IFERROR(RANK('Ref. Chile'!I972,'Ref. Chile'!I:I,0)+COUNTIF('Ref. Chile'!$I$7:'Ref. Chile'!I972,'Ref. Chile'!I972)-1,"")</f>
        <v>638</v>
      </c>
      <c r="AK973" s="7">
        <f>IFERROR(RANK('Ref. Chile'!J972,'Ref. Chile'!J:J,0)+COUNTIF('Ref. Chile'!$J$7:'Ref. Chile'!J972,'Ref. Chile'!J972)-1,"")</f>
        <v>1458</v>
      </c>
      <c r="AL973" s="7">
        <f>IFERROR(RANK('Ref. Chile'!K972,'Ref. Chile'!K:K,0)+COUNTIF('Ref. Chile'!$K$7:'Ref. Chile'!K972,'Ref. Chile'!K972)-1,"")</f>
        <v>889</v>
      </c>
      <c r="AM973" s="7">
        <f>IFERROR(RANK('Ref. Chile'!L972,'Ref. Chile'!L:L,0)+COUNTIF('Ref. Chile'!$L$7:'Ref. Chile'!L972,'Ref. Chile'!L972)-1,"")</f>
        <v>334</v>
      </c>
      <c r="AN973" s="7">
        <f>IFERROR(RANK('Ref. Chile'!M972,'Ref. Chile'!M:M,0)+COUNTIF('Ref. Chile'!$M$7:'Ref. Chile'!M972,'Ref. Chile'!M972)-1,"")</f>
        <v>1375</v>
      </c>
      <c r="AO973" s="7">
        <f>IFERROR(RANK('Ref. Chile'!H972,'Ref. Chile'!H:H,1)+COUNTIF('Ref. Chile'!$H$7:'Ref. Chile'!H972,'Ref. Chile'!H972)-1,"")</f>
        <v>1985</v>
      </c>
      <c r="AP973" s="7">
        <f>IFERROR(RANK('Ref. Chile'!I972,'Ref. Chile'!I:I,1)+COUNTIF('Ref. Chile'!$I$7:'Ref. Chile'!I972,'Ref. Chile'!I972)-1,"")</f>
        <v>2115</v>
      </c>
      <c r="AQ973" s="7">
        <f>IFERROR(RANK('Ref. Chile'!J972,'Ref. Chile'!J:J,1)+COUNTIF('Ref. Chile'!$J$7:'Ref. Chile'!J972,'Ref. Chile'!J972)-1,"")</f>
        <v>1112</v>
      </c>
    </row>
    <row r="974" spans="31:43" ht="17.25" customHeight="1" x14ac:dyDescent="0.3">
      <c r="AE974" s="5" t="s">
        <v>969</v>
      </c>
      <c r="AF974" s="5" t="s">
        <v>4059</v>
      </c>
      <c r="AG974" s="6" t="s">
        <v>3085</v>
      </c>
      <c r="AH974" s="6" t="s">
        <v>4138</v>
      </c>
      <c r="AI974" s="7">
        <f>IFERROR(RANK('Ref. Chile'!H973,'Ref. Chile'!H:H,0)+COUNTIF('Ref. Chile'!$H$7:'Ref. Chile'!H973,'Ref. Chile'!H973)-1,"")</f>
        <v>817</v>
      </c>
      <c r="AJ974" s="7">
        <f>IFERROR(RANK('Ref. Chile'!I973,'Ref. Chile'!I:I,0)+COUNTIF('Ref. Chile'!$I$7:'Ref. Chile'!I973,'Ref. Chile'!I973)-1,"")</f>
        <v>639</v>
      </c>
      <c r="AK974" s="7">
        <f>IFERROR(RANK('Ref. Chile'!J973,'Ref. Chile'!J:J,0)+COUNTIF('Ref. Chile'!$J$7:'Ref. Chile'!J973,'Ref. Chile'!J973)-1,"")</f>
        <v>1686</v>
      </c>
      <c r="AL974" s="7">
        <f>IFERROR(RANK('Ref. Chile'!K973,'Ref. Chile'!K:K,0)+COUNTIF('Ref. Chile'!$K$7:'Ref. Chile'!K973,'Ref. Chile'!K973)-1,"")</f>
        <v>890</v>
      </c>
      <c r="AM974" s="7">
        <f>IFERROR(RANK('Ref. Chile'!L973,'Ref. Chile'!L:L,0)+COUNTIF('Ref. Chile'!$L$7:'Ref. Chile'!L973,'Ref. Chile'!L973)-1,"")</f>
        <v>335</v>
      </c>
      <c r="AN974" s="7">
        <f>IFERROR(RANK('Ref. Chile'!M973,'Ref. Chile'!M:M,0)+COUNTIF('Ref. Chile'!$M$7:'Ref. Chile'!M973,'Ref. Chile'!M973)-1,"")</f>
        <v>1550</v>
      </c>
      <c r="AO974" s="7">
        <f>IFERROR(RANK('Ref. Chile'!H973,'Ref. Chile'!H:H,1)+COUNTIF('Ref. Chile'!$H$7:'Ref. Chile'!H973,'Ref. Chile'!H973)-1,"")</f>
        <v>1986</v>
      </c>
      <c r="AP974" s="7">
        <f>IFERROR(RANK('Ref. Chile'!I973,'Ref. Chile'!I:I,1)+COUNTIF('Ref. Chile'!$I$7:'Ref. Chile'!I973,'Ref. Chile'!I973)-1,"")</f>
        <v>2114</v>
      </c>
      <c r="AQ974" s="7">
        <f>IFERROR(RANK('Ref. Chile'!J973,'Ref. Chile'!J:J,1)+COUNTIF('Ref. Chile'!$J$7:'Ref. Chile'!J973,'Ref. Chile'!J973)-1,"")</f>
        <v>882</v>
      </c>
    </row>
    <row r="975" spans="31:43" ht="17.25" customHeight="1" x14ac:dyDescent="0.3">
      <c r="AE975" s="5" t="s">
        <v>970</v>
      </c>
      <c r="AF975" s="5" t="s">
        <v>4060</v>
      </c>
      <c r="AG975" s="6" t="s">
        <v>4051</v>
      </c>
      <c r="AH975" s="6" t="s">
        <v>4092</v>
      </c>
      <c r="AI975" s="7">
        <f>IFERROR(RANK('Ref. Chile'!H974,'Ref. Chile'!H:H,0)+COUNTIF('Ref. Chile'!$H$7:'Ref. Chile'!H974,'Ref. Chile'!H974)-1,"")</f>
        <v>2064</v>
      </c>
      <c r="AJ975" s="7">
        <f>IFERROR(RANK('Ref. Chile'!I974,'Ref. Chile'!I:I,0)+COUNTIF('Ref. Chile'!$I$7:'Ref. Chile'!I974,'Ref. Chile'!I974)-1,"")</f>
        <v>2689</v>
      </c>
      <c r="AK975" s="7">
        <f>IFERROR(RANK('Ref. Chile'!J974,'Ref. Chile'!J:J,0)+COUNTIF('Ref. Chile'!$J$7:'Ref. Chile'!J974,'Ref. Chile'!J974)-1,"")</f>
        <v>2491</v>
      </c>
      <c r="AL975" s="7">
        <f>IFERROR(RANK('Ref. Chile'!K974,'Ref. Chile'!K:K,0)+COUNTIF('Ref. Chile'!$K$7:'Ref. Chile'!K974,'Ref. Chile'!K974)-1,"")</f>
        <v>2473</v>
      </c>
      <c r="AM975" s="7">
        <f>IFERROR(RANK('Ref. Chile'!L974,'Ref. Chile'!L:L,0)+COUNTIF('Ref. Chile'!$L$7:'Ref. Chile'!L974,'Ref. Chile'!L974)-1,"")</f>
        <v>2365</v>
      </c>
      <c r="AN975" s="7">
        <f>IFERROR(RANK('Ref. Chile'!M974,'Ref. Chile'!M:M,0)+COUNTIF('Ref. Chile'!$M$7:'Ref. Chile'!M974,'Ref. Chile'!M974)-1,"")</f>
        <v>2442</v>
      </c>
      <c r="AO975" s="7">
        <f>IFERROR(RANK('Ref. Chile'!H974,'Ref. Chile'!H:H,1)+COUNTIF('Ref. Chile'!$H$7:'Ref. Chile'!H974,'Ref. Chile'!H974)-1,"")</f>
        <v>739</v>
      </c>
      <c r="AP975" s="7">
        <f>IFERROR(RANK('Ref. Chile'!I974,'Ref. Chile'!I:I,1)+COUNTIF('Ref. Chile'!$I$7:'Ref. Chile'!I974,'Ref. Chile'!I974)-1,"")</f>
        <v>64</v>
      </c>
      <c r="AQ975" s="7">
        <f>IFERROR(RANK('Ref. Chile'!J974,'Ref. Chile'!J:J,1)+COUNTIF('Ref. Chile'!$J$7:'Ref. Chile'!J974,'Ref. Chile'!J974)-1,"")</f>
        <v>79</v>
      </c>
    </row>
    <row r="976" spans="31:43" ht="17.25" customHeight="1" x14ac:dyDescent="0.3">
      <c r="AE976" s="5" t="s">
        <v>971</v>
      </c>
      <c r="AF976" s="5" t="s">
        <v>4061</v>
      </c>
      <c r="AG976" s="6" t="s">
        <v>4051</v>
      </c>
      <c r="AH976" s="6" t="s">
        <v>4188</v>
      </c>
      <c r="AI976" s="7">
        <f>IFERROR(RANK('Ref. Chile'!H975,'Ref. Chile'!H:H,0)+COUNTIF('Ref. Chile'!$H$7:'Ref. Chile'!H975,'Ref. Chile'!H975)-1,"")</f>
        <v>2062</v>
      </c>
      <c r="AJ976" s="7">
        <f>IFERROR(RANK('Ref. Chile'!I975,'Ref. Chile'!I:I,0)+COUNTIF('Ref. Chile'!$I$7:'Ref. Chile'!I975,'Ref. Chile'!I975)-1,"")</f>
        <v>2684</v>
      </c>
      <c r="AK976" s="7">
        <f>IFERROR(RANK('Ref. Chile'!J975,'Ref. Chile'!J:J,0)+COUNTIF('Ref. Chile'!$J$7:'Ref. Chile'!J975,'Ref. Chile'!J975)-1,"")</f>
        <v>2474</v>
      </c>
      <c r="AL976" s="7">
        <f>IFERROR(RANK('Ref. Chile'!K975,'Ref. Chile'!K:K,0)+COUNTIF('Ref. Chile'!$K$7:'Ref. Chile'!K975,'Ref. Chile'!K975)-1,"")</f>
        <v>2466</v>
      </c>
      <c r="AM976" s="7">
        <f>IFERROR(RANK('Ref. Chile'!L975,'Ref. Chile'!L:L,0)+COUNTIF('Ref. Chile'!$L$7:'Ref. Chile'!L975,'Ref. Chile'!L975)-1,"")</f>
        <v>2359</v>
      </c>
      <c r="AN976" s="7">
        <f>IFERROR(RANK('Ref. Chile'!M975,'Ref. Chile'!M:M,0)+COUNTIF('Ref. Chile'!$M$7:'Ref. Chile'!M975,'Ref. Chile'!M975)-1,"")</f>
        <v>2429</v>
      </c>
      <c r="AO976" s="7">
        <f>IFERROR(RANK('Ref. Chile'!H975,'Ref. Chile'!H:H,1)+COUNTIF('Ref. Chile'!$H$7:'Ref. Chile'!H975,'Ref. Chile'!H975)-1,"")</f>
        <v>741</v>
      </c>
      <c r="AP976" s="7">
        <f>IFERROR(RANK('Ref. Chile'!I975,'Ref. Chile'!I:I,1)+COUNTIF('Ref. Chile'!$I$7:'Ref. Chile'!I975,'Ref. Chile'!I975)-1,"")</f>
        <v>69</v>
      </c>
      <c r="AQ976" s="7">
        <f>IFERROR(RANK('Ref. Chile'!J975,'Ref. Chile'!J:J,1)+COUNTIF('Ref. Chile'!$J$7:'Ref. Chile'!J975,'Ref. Chile'!J975)-1,"")</f>
        <v>96</v>
      </c>
    </row>
    <row r="977" spans="31:43" ht="17.25" customHeight="1" x14ac:dyDescent="0.3">
      <c r="AE977" s="5" t="s">
        <v>972</v>
      </c>
      <c r="AF977" s="5" t="s">
        <v>4062</v>
      </c>
      <c r="AG977" s="6" t="s">
        <v>4051</v>
      </c>
      <c r="AH977" s="6" t="s">
        <v>4189</v>
      </c>
      <c r="AI977" s="7">
        <f>IFERROR(RANK('Ref. Chile'!H976,'Ref. Chile'!H:H,0)+COUNTIF('Ref. Chile'!$H$7:'Ref. Chile'!H976,'Ref. Chile'!H976)-1,"")</f>
        <v>2063</v>
      </c>
      <c r="AJ977" s="7">
        <f>IFERROR(RANK('Ref. Chile'!I976,'Ref. Chile'!I:I,0)+COUNTIF('Ref. Chile'!$I$7:'Ref. Chile'!I976,'Ref. Chile'!I976)-1,"")</f>
        <v>2690</v>
      </c>
      <c r="AK977" s="7">
        <f>IFERROR(RANK('Ref. Chile'!J976,'Ref. Chile'!J:J,0)+COUNTIF('Ref. Chile'!$J$7:'Ref. Chile'!J976,'Ref. Chile'!J976)-1,"")</f>
        <v>2490</v>
      </c>
      <c r="AL977" s="7">
        <f>IFERROR(RANK('Ref. Chile'!K976,'Ref. Chile'!K:K,0)+COUNTIF('Ref. Chile'!$K$7:'Ref. Chile'!K976,'Ref. Chile'!K976)-1,"")</f>
        <v>2472</v>
      </c>
      <c r="AM977" s="7">
        <f>IFERROR(RANK('Ref. Chile'!L976,'Ref. Chile'!L:L,0)+COUNTIF('Ref. Chile'!$L$7:'Ref. Chile'!L976,'Ref. Chile'!L976)-1,"")</f>
        <v>2366</v>
      </c>
      <c r="AN977" s="7">
        <f>IFERROR(RANK('Ref. Chile'!M976,'Ref. Chile'!M:M,0)+COUNTIF('Ref. Chile'!$M$7:'Ref. Chile'!M976,'Ref. Chile'!M976)-1,"")</f>
        <v>2441</v>
      </c>
      <c r="AO977" s="7">
        <f>IFERROR(RANK('Ref. Chile'!H976,'Ref. Chile'!H:H,1)+COUNTIF('Ref. Chile'!$H$7:'Ref. Chile'!H976,'Ref. Chile'!H976)-1,"")</f>
        <v>740</v>
      </c>
      <c r="AP977" s="7">
        <f>IFERROR(RANK('Ref. Chile'!I976,'Ref. Chile'!I:I,1)+COUNTIF('Ref. Chile'!$I$7:'Ref. Chile'!I976,'Ref. Chile'!I976)-1,"")</f>
        <v>63</v>
      </c>
      <c r="AQ977" s="7">
        <f>IFERROR(RANK('Ref. Chile'!J976,'Ref. Chile'!J:J,1)+COUNTIF('Ref. Chile'!$J$7:'Ref. Chile'!J976,'Ref. Chile'!J976)-1,"")</f>
        <v>80</v>
      </c>
    </row>
    <row r="978" spans="31:43" ht="17.25" customHeight="1" x14ac:dyDescent="0.3">
      <c r="AE978" s="5" t="s">
        <v>973</v>
      </c>
      <c r="AF978" s="5" t="s">
        <v>4063</v>
      </c>
      <c r="AG978" s="6" t="s">
        <v>4051</v>
      </c>
      <c r="AH978" s="6" t="s">
        <v>4094</v>
      </c>
      <c r="AI978" s="7">
        <f>IFERROR(RANK('Ref. Chile'!H977,'Ref. Chile'!H:H,0)+COUNTIF('Ref. Chile'!$H$7:'Ref. Chile'!H977,'Ref. Chile'!H977)-1,"")</f>
        <v>2058</v>
      </c>
      <c r="AJ978" s="7">
        <f>IFERROR(RANK('Ref. Chile'!I977,'Ref. Chile'!I:I,0)+COUNTIF('Ref. Chile'!$I$7:'Ref. Chile'!I977,'Ref. Chile'!I977)-1,"")</f>
        <v>2655</v>
      </c>
      <c r="AK978" s="7">
        <f>IFERROR(RANK('Ref. Chile'!J977,'Ref. Chile'!J:J,0)+COUNTIF('Ref. Chile'!$J$7:'Ref. Chile'!J977,'Ref. Chile'!J977)-1,"")</f>
        <v>2429</v>
      </c>
      <c r="AL978" s="7">
        <f>IFERROR(RANK('Ref. Chile'!K977,'Ref. Chile'!K:K,0)+COUNTIF('Ref. Chile'!$K$7:'Ref. Chile'!K977,'Ref. Chile'!K977)-1,"")</f>
        <v>2460</v>
      </c>
      <c r="AM978" s="7">
        <f>IFERROR(RANK('Ref. Chile'!L977,'Ref. Chile'!L:L,0)+COUNTIF('Ref. Chile'!$L$7:'Ref. Chile'!L977,'Ref. Chile'!L977)-1,"")</f>
        <v>2343</v>
      </c>
      <c r="AN978" s="7">
        <f>IFERROR(RANK('Ref. Chile'!M977,'Ref. Chile'!M:M,0)+COUNTIF('Ref. Chile'!$M$7:'Ref. Chile'!M977,'Ref. Chile'!M977)-1,"")</f>
        <v>2403</v>
      </c>
      <c r="AO978" s="7">
        <f>IFERROR(RANK('Ref. Chile'!H977,'Ref. Chile'!H:H,1)+COUNTIF('Ref. Chile'!$H$7:'Ref. Chile'!H977,'Ref. Chile'!H977)-1,"")</f>
        <v>745</v>
      </c>
      <c r="AP978" s="7">
        <f>IFERROR(RANK('Ref. Chile'!I977,'Ref. Chile'!I:I,1)+COUNTIF('Ref. Chile'!$I$7:'Ref. Chile'!I977,'Ref. Chile'!I977)-1,"")</f>
        <v>98</v>
      </c>
      <c r="AQ978" s="7">
        <f>IFERROR(RANK('Ref. Chile'!J977,'Ref. Chile'!J:J,1)+COUNTIF('Ref. Chile'!$J$7:'Ref. Chile'!J977,'Ref. Chile'!J977)-1,"")</f>
        <v>141</v>
      </c>
    </row>
    <row r="979" spans="31:43" ht="17.25" customHeight="1" x14ac:dyDescent="0.3">
      <c r="AE979" s="5" t="s">
        <v>974</v>
      </c>
      <c r="AF979" s="5" t="s">
        <v>4064</v>
      </c>
      <c r="AG979" s="6" t="s">
        <v>4051</v>
      </c>
      <c r="AH979" s="6" t="s">
        <v>4190</v>
      </c>
      <c r="AI979" s="7">
        <f>IFERROR(RANK('Ref. Chile'!H978,'Ref. Chile'!H:H,0)+COUNTIF('Ref. Chile'!$H$7:'Ref. Chile'!H978,'Ref. Chile'!H978)-1,"")</f>
        <v>940</v>
      </c>
      <c r="AJ979" s="7">
        <f>IFERROR(RANK('Ref. Chile'!I978,'Ref. Chile'!I:I,0)+COUNTIF('Ref. Chile'!$I$7:'Ref. Chile'!I978,'Ref. Chile'!I978)-1,"")</f>
        <v>757</v>
      </c>
      <c r="AK979" s="7">
        <f>IFERROR(RANK('Ref. Chile'!J978,'Ref. Chile'!J:J,0)+COUNTIF('Ref. Chile'!$J$7:'Ref. Chile'!J978,'Ref. Chile'!J978)-1,"")</f>
        <v>2367</v>
      </c>
      <c r="AL979" s="7">
        <f>IFERROR(RANK('Ref. Chile'!K978,'Ref. Chile'!K:K,0)+COUNTIF('Ref. Chile'!$K$7:'Ref. Chile'!K978,'Ref. Chile'!K978)-1,"")</f>
        <v>1004</v>
      </c>
      <c r="AM979" s="7">
        <f>IFERROR(RANK('Ref. Chile'!L978,'Ref. Chile'!L:L,0)+COUNTIF('Ref. Chile'!$L$7:'Ref. Chile'!L978,'Ref. Chile'!L978)-1,"")</f>
        <v>462</v>
      </c>
      <c r="AN979" s="7">
        <f>IFERROR(RANK('Ref. Chile'!M978,'Ref. Chile'!M:M,0)+COUNTIF('Ref. Chile'!$M$7:'Ref. Chile'!M978,'Ref. Chile'!M978)-1,"")</f>
        <v>2236</v>
      </c>
      <c r="AO979" s="7">
        <f>IFERROR(RANK('Ref. Chile'!H978,'Ref. Chile'!H:H,1)+COUNTIF('Ref. Chile'!$H$7:'Ref. Chile'!H978,'Ref. Chile'!H978)-1,"")</f>
        <v>1827</v>
      </c>
      <c r="AP979" s="7">
        <f>IFERROR(RANK('Ref. Chile'!I978,'Ref. Chile'!I:I,1)+COUNTIF('Ref. Chile'!$I$7:'Ref. Chile'!I978,'Ref. Chile'!I978)-1,"")</f>
        <v>1973</v>
      </c>
      <c r="AQ979" s="7">
        <f>IFERROR(RANK('Ref. Chile'!J978,'Ref. Chile'!J:J,1)+COUNTIF('Ref. Chile'!$J$7:'Ref. Chile'!J978,'Ref. Chile'!J978)-1,"")</f>
        <v>203</v>
      </c>
    </row>
    <row r="980" spans="31:43" ht="17.25" customHeight="1" x14ac:dyDescent="0.3">
      <c r="AE980" s="5" t="s">
        <v>975</v>
      </c>
      <c r="AF980" s="5" t="s">
        <v>4065</v>
      </c>
      <c r="AG980" s="6" t="s">
        <v>4052</v>
      </c>
      <c r="AH980" s="6" t="s">
        <v>4124</v>
      </c>
      <c r="AI980" s="7">
        <f>IFERROR(RANK('Ref. Chile'!H979,'Ref. Chile'!H:H,0)+COUNTIF('Ref. Chile'!$H$7:'Ref. Chile'!H979,'Ref. Chile'!H979)-1,"")</f>
        <v>81</v>
      </c>
      <c r="AJ980" s="7">
        <f>IFERROR(RANK('Ref. Chile'!I979,'Ref. Chile'!I:I,0)+COUNTIF('Ref. Chile'!$I$7:'Ref. Chile'!I979,'Ref. Chile'!I979)-1,"")</f>
        <v>1399</v>
      </c>
      <c r="AK980" s="7">
        <f>IFERROR(RANK('Ref. Chile'!J979,'Ref. Chile'!J:J,0)+COUNTIF('Ref. Chile'!$J$7:'Ref. Chile'!J979,'Ref. Chile'!J979)-1,"")</f>
        <v>478</v>
      </c>
      <c r="AL980" s="7">
        <f>IFERROR(RANK('Ref. Chile'!K979,'Ref. Chile'!K:K,0)+COUNTIF('Ref. Chile'!$K$7:'Ref. Chile'!K979,'Ref. Chile'!K979)-1,"")</f>
        <v>40</v>
      </c>
      <c r="AM980" s="7">
        <f>IFERROR(RANK('Ref. Chile'!L979,'Ref. Chile'!L:L,0)+COUNTIF('Ref. Chile'!$L$7:'Ref. Chile'!L979,'Ref. Chile'!L979)-1,"")</f>
        <v>1135</v>
      </c>
      <c r="AN980" s="7">
        <f>IFERROR(RANK('Ref. Chile'!M979,'Ref. Chile'!M:M,0)+COUNTIF('Ref. Chile'!$M$7:'Ref. Chile'!M979,'Ref. Chile'!M979)-1,"")</f>
        <v>432</v>
      </c>
      <c r="AO980" s="7">
        <f>IFERROR(RANK('Ref. Chile'!H979,'Ref. Chile'!H:H,1)+COUNTIF('Ref. Chile'!$H$7:'Ref. Chile'!H979,'Ref. Chile'!H979)-1,"")</f>
        <v>2722</v>
      </c>
      <c r="AP980" s="7">
        <f>IFERROR(RANK('Ref. Chile'!I979,'Ref. Chile'!I:I,1)+COUNTIF('Ref. Chile'!$I$7:'Ref. Chile'!I979,'Ref. Chile'!I979)-1,"")</f>
        <v>1354</v>
      </c>
      <c r="AQ980" s="7">
        <f>IFERROR(RANK('Ref. Chile'!J979,'Ref. Chile'!J:J,1)+COUNTIF('Ref. Chile'!$J$7:'Ref. Chile'!J979,'Ref. Chile'!J979)-1,"")</f>
        <v>2092</v>
      </c>
    </row>
    <row r="981" spans="31:43" ht="17.25" customHeight="1" x14ac:dyDescent="0.3">
      <c r="AE981" s="5" t="s">
        <v>976</v>
      </c>
      <c r="AF981" s="5" t="s">
        <v>4066</v>
      </c>
      <c r="AG981" s="6" t="s">
        <v>4052</v>
      </c>
      <c r="AH981" s="6" t="s">
        <v>0</v>
      </c>
      <c r="AI981" s="7">
        <f>IFERROR(RANK('Ref. Chile'!H980,'Ref. Chile'!H:H,0)+COUNTIF('Ref. Chile'!$H$7:'Ref. Chile'!H980,'Ref. Chile'!H980)-1,"")</f>
        <v>63</v>
      </c>
      <c r="AJ981" s="7">
        <f>IFERROR(RANK('Ref. Chile'!I980,'Ref. Chile'!I:I,0)+COUNTIF('Ref. Chile'!$I$7:'Ref. Chile'!I980,'Ref. Chile'!I980)-1,"")</f>
        <v>1362</v>
      </c>
      <c r="AK981" s="7">
        <f>IFERROR(RANK('Ref. Chile'!J980,'Ref. Chile'!J:J,0)+COUNTIF('Ref. Chile'!$J$7:'Ref. Chile'!J980,'Ref. Chile'!J980)-1,"")</f>
        <v>419</v>
      </c>
      <c r="AL981" s="7">
        <f>IFERROR(RANK('Ref. Chile'!K980,'Ref. Chile'!K:K,0)+COUNTIF('Ref. Chile'!$K$7:'Ref. Chile'!K980,'Ref. Chile'!K980)-1,"")</f>
        <v>22</v>
      </c>
      <c r="AM981" s="7">
        <f>IFERROR(RANK('Ref. Chile'!L980,'Ref. Chile'!L:L,0)+COUNTIF('Ref. Chile'!$L$7:'Ref. Chile'!L980,'Ref. Chile'!L980)-1,"")</f>
        <v>1107</v>
      </c>
      <c r="AN981" s="7">
        <f>IFERROR(RANK('Ref. Chile'!M980,'Ref. Chile'!M:M,0)+COUNTIF('Ref. Chile'!$M$7:'Ref. Chile'!M980,'Ref. Chile'!M980)-1,"")</f>
        <v>345</v>
      </c>
      <c r="AO981" s="7">
        <f>IFERROR(RANK('Ref. Chile'!H980,'Ref. Chile'!H:H,1)+COUNTIF('Ref. Chile'!$H$7:'Ref. Chile'!H980,'Ref. Chile'!H980)-1,"")</f>
        <v>2740</v>
      </c>
      <c r="AP981" s="7">
        <f>IFERROR(RANK('Ref. Chile'!I980,'Ref. Chile'!I:I,1)+COUNTIF('Ref. Chile'!$I$7:'Ref. Chile'!I980,'Ref. Chile'!I980)-1,"")</f>
        <v>1391</v>
      </c>
      <c r="AQ981" s="7">
        <f>IFERROR(RANK('Ref. Chile'!J980,'Ref. Chile'!J:J,1)+COUNTIF('Ref. Chile'!$J$7:'Ref. Chile'!J980,'Ref. Chile'!J980)-1,"")</f>
        <v>2151</v>
      </c>
    </row>
    <row r="982" spans="31:43" ht="17.25" customHeight="1" x14ac:dyDescent="0.3">
      <c r="AE982" s="5" t="s">
        <v>977</v>
      </c>
      <c r="AF982" s="5" t="s">
        <v>4067</v>
      </c>
      <c r="AG982" s="6" t="s">
        <v>4052</v>
      </c>
      <c r="AH982" s="6" t="s">
        <v>4126</v>
      </c>
      <c r="AI982" s="7">
        <f>IFERROR(RANK('Ref. Chile'!H981,'Ref. Chile'!H:H,0)+COUNTIF('Ref. Chile'!$H$7:'Ref. Chile'!H981,'Ref. Chile'!H981)-1,"")</f>
        <v>94</v>
      </c>
      <c r="AJ982" s="7">
        <f>IFERROR(RANK('Ref. Chile'!I981,'Ref. Chile'!I:I,0)+COUNTIF('Ref. Chile'!$I$7:'Ref. Chile'!I981,'Ref. Chile'!I981)-1,"")</f>
        <v>1413</v>
      </c>
      <c r="AK982" s="7">
        <f>IFERROR(RANK('Ref. Chile'!J981,'Ref. Chile'!J:J,0)+COUNTIF('Ref. Chile'!$J$7:'Ref. Chile'!J981,'Ref. Chile'!J981)-1,"")</f>
        <v>490</v>
      </c>
      <c r="AL982" s="7">
        <f>IFERROR(RANK('Ref. Chile'!K981,'Ref. Chile'!K:K,0)+COUNTIF('Ref. Chile'!$K$7:'Ref. Chile'!K981,'Ref. Chile'!K981)-1,"")</f>
        <v>53</v>
      </c>
      <c r="AM982" s="7">
        <f>IFERROR(RANK('Ref. Chile'!L981,'Ref. Chile'!L:L,0)+COUNTIF('Ref. Chile'!$L$7:'Ref. Chile'!L981,'Ref. Chile'!L981)-1,"")</f>
        <v>1148</v>
      </c>
      <c r="AN982" s="7">
        <f>IFERROR(RANK('Ref. Chile'!M981,'Ref. Chile'!M:M,0)+COUNTIF('Ref. Chile'!$M$7:'Ref. Chile'!M981,'Ref. Chile'!M981)-1,"")</f>
        <v>456</v>
      </c>
      <c r="AO982" s="7">
        <f>IFERROR(RANK('Ref. Chile'!H981,'Ref. Chile'!H:H,1)+COUNTIF('Ref. Chile'!$H$7:'Ref. Chile'!H981,'Ref. Chile'!H981)-1,"")</f>
        <v>2709</v>
      </c>
      <c r="AP982" s="7">
        <f>IFERROR(RANK('Ref. Chile'!I981,'Ref. Chile'!I:I,1)+COUNTIF('Ref. Chile'!$I$7:'Ref. Chile'!I981,'Ref. Chile'!I981)-1,"")</f>
        <v>1340</v>
      </c>
      <c r="AQ982" s="7">
        <f>IFERROR(RANK('Ref. Chile'!J981,'Ref. Chile'!J:J,1)+COUNTIF('Ref. Chile'!$J$7:'Ref. Chile'!J981,'Ref. Chile'!J981)-1,"")</f>
        <v>2080</v>
      </c>
    </row>
    <row r="983" spans="31:43" ht="17.25" customHeight="1" x14ac:dyDescent="0.3">
      <c r="AE983" s="5" t="s">
        <v>978</v>
      </c>
      <c r="AF983" s="5" t="s">
        <v>4068</v>
      </c>
      <c r="AG983" s="6" t="s">
        <v>4052</v>
      </c>
      <c r="AH983" s="6" t="s">
        <v>4157</v>
      </c>
      <c r="AI983" s="7">
        <f>IFERROR(RANK('Ref. Chile'!H982,'Ref. Chile'!H:H,0)+COUNTIF('Ref. Chile'!$H$7:'Ref. Chile'!H982,'Ref. Chile'!H982)-1,"")</f>
        <v>73</v>
      </c>
      <c r="AJ983" s="7">
        <f>IFERROR(RANK('Ref. Chile'!I982,'Ref. Chile'!I:I,0)+COUNTIF('Ref. Chile'!$I$7:'Ref. Chile'!I982,'Ref. Chile'!I982)-1,"")</f>
        <v>1385</v>
      </c>
      <c r="AK983" s="7">
        <f>IFERROR(RANK('Ref. Chile'!J982,'Ref. Chile'!J:J,0)+COUNTIF('Ref. Chile'!$J$7:'Ref. Chile'!J982,'Ref. Chile'!J982)-1,"")</f>
        <v>438</v>
      </c>
      <c r="AL983" s="7">
        <f>IFERROR(RANK('Ref. Chile'!K982,'Ref. Chile'!K:K,0)+COUNTIF('Ref. Chile'!$K$7:'Ref. Chile'!K982,'Ref. Chile'!K982)-1,"")</f>
        <v>33</v>
      </c>
      <c r="AM983" s="7">
        <f>IFERROR(RANK('Ref. Chile'!L982,'Ref. Chile'!L:L,0)+COUNTIF('Ref. Chile'!$L$7:'Ref. Chile'!L982,'Ref. Chile'!L982)-1,"")</f>
        <v>1123</v>
      </c>
      <c r="AN983" s="7">
        <f>IFERROR(RANK('Ref. Chile'!M982,'Ref. Chile'!M:M,0)+COUNTIF('Ref. Chile'!$M$7:'Ref. Chile'!M982,'Ref. Chile'!M982)-1,"")</f>
        <v>381</v>
      </c>
      <c r="AO983" s="7">
        <f>IFERROR(RANK('Ref. Chile'!H982,'Ref. Chile'!H:H,1)+COUNTIF('Ref. Chile'!$H$7:'Ref. Chile'!H982,'Ref. Chile'!H982)-1,"")</f>
        <v>2730</v>
      </c>
      <c r="AP983" s="7">
        <f>IFERROR(RANK('Ref. Chile'!I982,'Ref. Chile'!I:I,1)+COUNTIF('Ref. Chile'!$I$7:'Ref. Chile'!I982,'Ref. Chile'!I982)-1,"")</f>
        <v>1368</v>
      </c>
      <c r="AQ983" s="7">
        <f>IFERROR(RANK('Ref. Chile'!J982,'Ref. Chile'!J:J,1)+COUNTIF('Ref. Chile'!$J$7:'Ref. Chile'!J982,'Ref. Chile'!J982)-1,"")</f>
        <v>2132</v>
      </c>
    </row>
    <row r="984" spans="31:43" ht="17.25" customHeight="1" x14ac:dyDescent="0.3">
      <c r="AE984" s="5" t="s">
        <v>979</v>
      </c>
      <c r="AF984" s="5" t="s">
        <v>4069</v>
      </c>
      <c r="AG984" s="6" t="s">
        <v>4053</v>
      </c>
      <c r="AH984" s="6" t="s">
        <v>4092</v>
      </c>
      <c r="AI984" s="7">
        <f>IFERROR(RANK('Ref. Chile'!H983,'Ref. Chile'!H:H,0)+COUNTIF('Ref. Chile'!$H$7:'Ref. Chile'!H983,'Ref. Chile'!H983)-1,"")</f>
        <v>80</v>
      </c>
      <c r="AJ984" s="7">
        <f>IFERROR(RANK('Ref. Chile'!I983,'Ref. Chile'!I:I,0)+COUNTIF('Ref. Chile'!$I$7:'Ref. Chile'!I983,'Ref. Chile'!I983)-1,"")</f>
        <v>1394</v>
      </c>
      <c r="AK984" s="7">
        <f>IFERROR(RANK('Ref. Chile'!J983,'Ref. Chile'!J:J,0)+COUNTIF('Ref. Chile'!$J$7:'Ref. Chile'!J983,'Ref. Chile'!J983)-1,"")</f>
        <v>526</v>
      </c>
      <c r="AL984" s="7">
        <f>IFERROR(RANK('Ref. Chile'!K983,'Ref. Chile'!K:K,0)+COUNTIF('Ref. Chile'!$K$7:'Ref. Chile'!K983,'Ref. Chile'!K983)-1,"")</f>
        <v>41</v>
      </c>
      <c r="AM984" s="7">
        <f>IFERROR(RANK('Ref. Chile'!L983,'Ref. Chile'!L:L,0)+COUNTIF('Ref. Chile'!$L$7:'Ref. Chile'!L983,'Ref. Chile'!L983)-1,"")</f>
        <v>1132</v>
      </c>
      <c r="AN984" s="7">
        <f>IFERROR(RANK('Ref. Chile'!M983,'Ref. Chile'!M:M,0)+COUNTIF('Ref. Chile'!$M$7:'Ref. Chile'!M983,'Ref. Chile'!M983)-1,"")</f>
        <v>494</v>
      </c>
      <c r="AO984" s="7">
        <f>IFERROR(RANK('Ref. Chile'!H983,'Ref. Chile'!H:H,1)+COUNTIF('Ref. Chile'!$H$7:'Ref. Chile'!H983,'Ref. Chile'!H983)-1,"")</f>
        <v>2723</v>
      </c>
      <c r="AP984" s="7">
        <f>IFERROR(RANK('Ref. Chile'!I983,'Ref. Chile'!I:I,1)+COUNTIF('Ref. Chile'!$I$7:'Ref. Chile'!I983,'Ref. Chile'!I983)-1,"")</f>
        <v>1359</v>
      </c>
      <c r="AQ984" s="7">
        <f>IFERROR(RANK('Ref. Chile'!J983,'Ref. Chile'!J:J,1)+COUNTIF('Ref. Chile'!$J$7:'Ref. Chile'!J983,'Ref. Chile'!J983)-1,"")</f>
        <v>2044</v>
      </c>
    </row>
    <row r="985" spans="31:43" ht="17.25" customHeight="1" x14ac:dyDescent="0.3">
      <c r="AE985" s="5" t="s">
        <v>980</v>
      </c>
      <c r="AF985" s="5" t="s">
        <v>4070</v>
      </c>
      <c r="AG985" s="6" t="s">
        <v>4053</v>
      </c>
      <c r="AH985" s="6" t="s">
        <v>4093</v>
      </c>
      <c r="AI985" s="7">
        <f>IFERROR(RANK('Ref. Chile'!H984,'Ref. Chile'!H:H,0)+COUNTIF('Ref. Chile'!$H$7:'Ref. Chile'!H984,'Ref. Chile'!H984)-1,"")</f>
        <v>78</v>
      </c>
      <c r="AJ985" s="7">
        <f>IFERROR(RANK('Ref. Chile'!I984,'Ref. Chile'!I:I,0)+COUNTIF('Ref. Chile'!$I$7:'Ref. Chile'!I984,'Ref. Chile'!I984)-1,"")</f>
        <v>1392</v>
      </c>
      <c r="AK985" s="7">
        <f>IFERROR(RANK('Ref. Chile'!J984,'Ref. Chile'!J:J,0)+COUNTIF('Ref. Chile'!$J$7:'Ref. Chile'!J984,'Ref. Chile'!J984)-1,"")</f>
        <v>524</v>
      </c>
      <c r="AL985" s="7">
        <f>IFERROR(RANK('Ref. Chile'!K984,'Ref. Chile'!K:K,0)+COUNTIF('Ref. Chile'!$K$7:'Ref. Chile'!K984,'Ref. Chile'!K984)-1,"")</f>
        <v>38</v>
      </c>
      <c r="AM985" s="7">
        <f>IFERROR(RANK('Ref. Chile'!L984,'Ref. Chile'!L:L,0)+COUNTIF('Ref. Chile'!$L$7:'Ref. Chile'!L984,'Ref. Chile'!L984)-1,"")</f>
        <v>1130</v>
      </c>
      <c r="AN985" s="7">
        <f>IFERROR(RANK('Ref. Chile'!M984,'Ref. Chile'!M:M,0)+COUNTIF('Ref. Chile'!$M$7:'Ref. Chile'!M984,'Ref. Chile'!M984)-1,"")</f>
        <v>492</v>
      </c>
      <c r="AO985" s="7">
        <f>IFERROR(RANK('Ref. Chile'!H984,'Ref. Chile'!H:H,1)+COUNTIF('Ref. Chile'!$H$7:'Ref. Chile'!H984,'Ref. Chile'!H984)-1,"")</f>
        <v>2725</v>
      </c>
      <c r="AP985" s="7">
        <f>IFERROR(RANK('Ref. Chile'!I984,'Ref. Chile'!I:I,1)+COUNTIF('Ref. Chile'!$I$7:'Ref. Chile'!I984,'Ref. Chile'!I984)-1,"")</f>
        <v>1361</v>
      </c>
      <c r="AQ985" s="7">
        <f>IFERROR(RANK('Ref. Chile'!J984,'Ref. Chile'!J:J,1)+COUNTIF('Ref. Chile'!$J$7:'Ref. Chile'!J984,'Ref. Chile'!J984)-1,"")</f>
        <v>2046</v>
      </c>
    </row>
    <row r="986" spans="31:43" ht="17.25" customHeight="1" x14ac:dyDescent="0.3">
      <c r="AE986" s="5" t="s">
        <v>981</v>
      </c>
      <c r="AF986" s="5" t="s">
        <v>4071</v>
      </c>
      <c r="AG986" s="6" t="s">
        <v>4053</v>
      </c>
      <c r="AH986" s="6" t="s">
        <v>4116</v>
      </c>
      <c r="AI986" s="7">
        <f>IFERROR(RANK('Ref. Chile'!H985,'Ref. Chile'!H:H,0)+COUNTIF('Ref. Chile'!$H$7:'Ref. Chile'!H985,'Ref. Chile'!H985)-1,"")</f>
        <v>79</v>
      </c>
      <c r="AJ986" s="7">
        <f>IFERROR(RANK('Ref. Chile'!I985,'Ref. Chile'!I:I,0)+COUNTIF('Ref. Chile'!$I$7:'Ref. Chile'!I985,'Ref. Chile'!I985)-1,"")</f>
        <v>1393</v>
      </c>
      <c r="AK986" s="7">
        <f>IFERROR(RANK('Ref. Chile'!J985,'Ref. Chile'!J:J,0)+COUNTIF('Ref. Chile'!$J$7:'Ref. Chile'!J985,'Ref. Chile'!J985)-1,"")</f>
        <v>525</v>
      </c>
      <c r="AL986" s="7">
        <f>IFERROR(RANK('Ref. Chile'!K985,'Ref. Chile'!K:K,0)+COUNTIF('Ref. Chile'!$K$7:'Ref. Chile'!K985,'Ref. Chile'!K985)-1,"")</f>
        <v>39</v>
      </c>
      <c r="AM986" s="7">
        <f>IFERROR(RANK('Ref. Chile'!L985,'Ref. Chile'!L:L,0)+COUNTIF('Ref. Chile'!$L$7:'Ref. Chile'!L985,'Ref. Chile'!L985)-1,"")</f>
        <v>1131</v>
      </c>
      <c r="AN986" s="7">
        <f>IFERROR(RANK('Ref. Chile'!M985,'Ref. Chile'!M:M,0)+COUNTIF('Ref. Chile'!$M$7:'Ref. Chile'!M985,'Ref. Chile'!M985)-1,"")</f>
        <v>493</v>
      </c>
      <c r="AO986" s="7">
        <f>IFERROR(RANK('Ref. Chile'!H985,'Ref. Chile'!H:H,1)+COUNTIF('Ref. Chile'!$H$7:'Ref. Chile'!H985,'Ref. Chile'!H985)-1,"")</f>
        <v>2724</v>
      </c>
      <c r="AP986" s="7">
        <f>IFERROR(RANK('Ref. Chile'!I985,'Ref. Chile'!I:I,1)+COUNTIF('Ref. Chile'!$I$7:'Ref. Chile'!I985,'Ref. Chile'!I985)-1,"")</f>
        <v>1360</v>
      </c>
      <c r="AQ986" s="7">
        <f>IFERROR(RANK('Ref. Chile'!J985,'Ref. Chile'!J:J,1)+COUNTIF('Ref. Chile'!$J$7:'Ref. Chile'!J985,'Ref. Chile'!J985)-1,"")</f>
        <v>2045</v>
      </c>
    </row>
    <row r="987" spans="31:43" ht="17.25" customHeight="1" x14ac:dyDescent="0.3">
      <c r="AE987" s="5" t="s">
        <v>982</v>
      </c>
      <c r="AF987" s="5" t="s">
        <v>4072</v>
      </c>
      <c r="AG987" s="6" t="s">
        <v>4053</v>
      </c>
      <c r="AH987" s="6" t="s">
        <v>4097</v>
      </c>
      <c r="AI987" s="7">
        <f>IFERROR(RANK('Ref. Chile'!H986,'Ref. Chile'!H:H,0)+COUNTIF('Ref. Chile'!$H$7:'Ref. Chile'!H986,'Ref. Chile'!H986)-1,"")</f>
        <v>76</v>
      </c>
      <c r="AJ987" s="7">
        <f>IFERROR(RANK('Ref. Chile'!I986,'Ref. Chile'!I:I,0)+COUNTIF('Ref. Chile'!$I$7:'Ref. Chile'!I986,'Ref. Chile'!I986)-1,"")</f>
        <v>1387</v>
      </c>
      <c r="AK987" s="7">
        <f>IFERROR(RANK('Ref. Chile'!J986,'Ref. Chile'!J:J,0)+COUNTIF('Ref. Chile'!$J$7:'Ref. Chile'!J986,'Ref. Chile'!J986)-1,"")</f>
        <v>516</v>
      </c>
      <c r="AL987" s="7">
        <f>IFERROR(RANK('Ref. Chile'!K986,'Ref. Chile'!K:K,0)+COUNTIF('Ref. Chile'!$K$7:'Ref. Chile'!K986,'Ref. Chile'!K986)-1,"")</f>
        <v>35</v>
      </c>
      <c r="AM987" s="7">
        <f>IFERROR(RANK('Ref. Chile'!L986,'Ref. Chile'!L:L,0)+COUNTIF('Ref. Chile'!$L$7:'Ref. Chile'!L986,'Ref. Chile'!L986)-1,"")</f>
        <v>1128</v>
      </c>
      <c r="AN987" s="7">
        <f>IFERROR(RANK('Ref. Chile'!M986,'Ref. Chile'!M:M,0)+COUNTIF('Ref. Chile'!$M$7:'Ref. Chile'!M986,'Ref. Chile'!M986)-1,"")</f>
        <v>480</v>
      </c>
      <c r="AO987" s="7">
        <f>IFERROR(RANK('Ref. Chile'!H986,'Ref. Chile'!H:H,1)+COUNTIF('Ref. Chile'!$H$7:'Ref. Chile'!H986,'Ref. Chile'!H986)-1,"")</f>
        <v>2727</v>
      </c>
      <c r="AP987" s="7">
        <f>IFERROR(RANK('Ref. Chile'!I986,'Ref. Chile'!I:I,1)+COUNTIF('Ref. Chile'!$I$7:'Ref. Chile'!I986,'Ref. Chile'!I986)-1,"")</f>
        <v>1366</v>
      </c>
      <c r="AQ987" s="7">
        <f>IFERROR(RANK('Ref. Chile'!J986,'Ref. Chile'!J:J,1)+COUNTIF('Ref. Chile'!$J$7:'Ref. Chile'!J986,'Ref. Chile'!J986)-1,"")</f>
        <v>2054</v>
      </c>
    </row>
    <row r="988" spans="31:43" ht="17.25" customHeight="1" x14ac:dyDescent="0.3">
      <c r="AE988" s="5" t="s">
        <v>983</v>
      </c>
      <c r="AF988" s="5" t="s">
        <v>4073</v>
      </c>
      <c r="AG988" s="6" t="s">
        <v>4054</v>
      </c>
      <c r="AH988" s="6" t="s">
        <v>4121</v>
      </c>
      <c r="AI988" s="7">
        <f>IFERROR(RANK('Ref. Chile'!H987,'Ref. Chile'!H:H,0)+COUNTIF('Ref. Chile'!$H$7:'Ref. Chile'!H987,'Ref. Chile'!H987)-1,"")</f>
        <v>115</v>
      </c>
      <c r="AJ988" s="7">
        <f>IFERROR(RANK('Ref. Chile'!I987,'Ref. Chile'!I:I,0)+COUNTIF('Ref. Chile'!$I$7:'Ref. Chile'!I987,'Ref. Chile'!I987)-1,"")</f>
        <v>1434</v>
      </c>
      <c r="AK988" s="7">
        <f>IFERROR(RANK('Ref. Chile'!J987,'Ref. Chile'!J:J,0)+COUNTIF('Ref. Chile'!$J$7:'Ref. Chile'!J987,'Ref. Chile'!J987)-1,"")</f>
        <v>547</v>
      </c>
      <c r="AL988" s="7">
        <f>IFERROR(RANK('Ref. Chile'!K987,'Ref. Chile'!K:K,0)+COUNTIF('Ref. Chile'!$K$7:'Ref. Chile'!K987,'Ref. Chile'!K987)-1,"")</f>
        <v>70</v>
      </c>
      <c r="AM988" s="7">
        <f>IFERROR(RANK('Ref. Chile'!L987,'Ref. Chile'!L:L,0)+COUNTIF('Ref. Chile'!$L$7:'Ref. Chile'!L987,'Ref. Chile'!L987)-1,"")</f>
        <v>1170</v>
      </c>
      <c r="AN988" s="7">
        <f>IFERROR(RANK('Ref. Chile'!M987,'Ref. Chile'!M:M,0)+COUNTIF('Ref. Chile'!$M$7:'Ref. Chile'!M987,'Ref. Chile'!M987)-1,"")</f>
        <v>552</v>
      </c>
      <c r="AO988" s="7">
        <f>IFERROR(RANK('Ref. Chile'!H987,'Ref. Chile'!H:H,1)+COUNTIF('Ref. Chile'!$H$7:'Ref. Chile'!H987,'Ref. Chile'!H987)-1,"")</f>
        <v>2664</v>
      </c>
      <c r="AP988" s="7">
        <f>IFERROR(RANK('Ref. Chile'!I987,'Ref. Chile'!I:I,1)+COUNTIF('Ref. Chile'!$I$7:'Ref. Chile'!I987,'Ref. Chile'!I987)-1,"")</f>
        <v>1309</v>
      </c>
      <c r="AQ988" s="7">
        <f>IFERROR(RANK('Ref. Chile'!J987,'Ref. Chile'!J:J,1)+COUNTIF('Ref. Chile'!$J$7:'Ref. Chile'!J987,'Ref. Chile'!J987)-1,"")</f>
        <v>2011</v>
      </c>
    </row>
    <row r="989" spans="31:43" ht="17.25" customHeight="1" x14ac:dyDescent="0.3">
      <c r="AE989" s="5" t="s">
        <v>984</v>
      </c>
      <c r="AF989" s="5" t="s">
        <v>4074</v>
      </c>
      <c r="AG989" s="6" t="s">
        <v>4054</v>
      </c>
      <c r="AH989" s="6" t="s">
        <v>4122</v>
      </c>
      <c r="AI989" s="7">
        <f>IFERROR(RANK('Ref. Chile'!H988,'Ref. Chile'!H:H,0)+COUNTIF('Ref. Chile'!$H$7:'Ref. Chile'!H988,'Ref. Chile'!H988)-1,"")</f>
        <v>201</v>
      </c>
      <c r="AJ989" s="7">
        <f>IFERROR(RANK('Ref. Chile'!I988,'Ref. Chile'!I:I,0)+COUNTIF('Ref. Chile'!$I$7:'Ref. Chile'!I988,'Ref. Chile'!I988)-1,"")</f>
        <v>1316</v>
      </c>
      <c r="AK989" s="7">
        <f>IFERROR(RANK('Ref. Chile'!J988,'Ref. Chile'!J:J,0)+COUNTIF('Ref. Chile'!$J$7:'Ref. Chile'!J988,'Ref. Chile'!J988)-1,"")</f>
        <v>255</v>
      </c>
      <c r="AL989" s="7">
        <f>IFERROR(RANK('Ref. Chile'!K988,'Ref. Chile'!K:K,0)+COUNTIF('Ref. Chile'!$K$7:'Ref. Chile'!K988,'Ref. Chile'!K988)-1,"")</f>
        <v>158</v>
      </c>
      <c r="AM989" s="7">
        <f>IFERROR(RANK('Ref. Chile'!L988,'Ref. Chile'!L:L,0)+COUNTIF('Ref. Chile'!$L$7:'Ref. Chile'!L988,'Ref. Chile'!L988)-1,"")</f>
        <v>934</v>
      </c>
      <c r="AN989" s="7">
        <f>IFERROR(RANK('Ref. Chile'!M988,'Ref. Chile'!M:M,0)+COUNTIF('Ref. Chile'!$M$7:'Ref. Chile'!M988,'Ref. Chile'!M988)-1,"")</f>
        <v>109</v>
      </c>
      <c r="AO989" s="7">
        <f>IFERROR(RANK('Ref. Chile'!H988,'Ref. Chile'!H:H,1)+COUNTIF('Ref. Chile'!$H$7:'Ref. Chile'!H988,'Ref. Chile'!H988)-1,"")</f>
        <v>2602</v>
      </c>
      <c r="AP989" s="7">
        <f>IFERROR(RANK('Ref. Chile'!I988,'Ref. Chile'!I:I,1)+COUNTIF('Ref. Chile'!$I$7:'Ref. Chile'!I988,'Ref. Chile'!I988)-1,"")</f>
        <v>1437</v>
      </c>
      <c r="AQ989" s="7">
        <f>IFERROR(RANK('Ref. Chile'!J988,'Ref. Chile'!J:J,1)+COUNTIF('Ref. Chile'!$J$7:'Ref. Chile'!J988,'Ref. Chile'!J988)-1,"")</f>
        <v>2315</v>
      </c>
    </row>
    <row r="990" spans="31:43" ht="17.25" customHeight="1" x14ac:dyDescent="0.3">
      <c r="AE990" s="5" t="s">
        <v>985</v>
      </c>
      <c r="AF990" s="5" t="s">
        <v>4075</v>
      </c>
      <c r="AG990" s="6" t="s">
        <v>4054</v>
      </c>
      <c r="AH990" s="6" t="s">
        <v>4123</v>
      </c>
      <c r="AI990" s="7">
        <f>IFERROR(RANK('Ref. Chile'!H989,'Ref. Chile'!H:H,0)+COUNTIF('Ref. Chile'!$H$7:'Ref. Chile'!H989,'Ref. Chile'!H989)-1,"")</f>
        <v>198</v>
      </c>
      <c r="AJ990" s="7">
        <f>IFERROR(RANK('Ref. Chile'!I989,'Ref. Chile'!I:I,0)+COUNTIF('Ref. Chile'!$I$7:'Ref. Chile'!I989,'Ref. Chile'!I989)-1,"")</f>
        <v>1303</v>
      </c>
      <c r="AK990" s="7">
        <f>IFERROR(RANK('Ref. Chile'!J989,'Ref. Chile'!J:J,0)+COUNTIF('Ref. Chile'!$J$7:'Ref. Chile'!J989,'Ref. Chile'!J989)-1,"")</f>
        <v>236</v>
      </c>
      <c r="AL990" s="7">
        <f>IFERROR(RANK('Ref. Chile'!K989,'Ref. Chile'!K:K,0)+COUNTIF('Ref. Chile'!$K$7:'Ref. Chile'!K989,'Ref. Chile'!K989)-1,"")</f>
        <v>154</v>
      </c>
      <c r="AM990" s="7">
        <f>IFERROR(RANK('Ref. Chile'!L989,'Ref. Chile'!L:L,0)+COUNTIF('Ref. Chile'!$L$7:'Ref. Chile'!L989,'Ref. Chile'!L989)-1,"")</f>
        <v>914</v>
      </c>
      <c r="AN990" s="7">
        <f>IFERROR(RANK('Ref. Chile'!M989,'Ref. Chile'!M:M,0)+COUNTIF('Ref. Chile'!$M$7:'Ref. Chile'!M989,'Ref. Chile'!M989)-1,"")</f>
        <v>99</v>
      </c>
      <c r="AO990" s="7">
        <f>IFERROR(RANK('Ref. Chile'!H989,'Ref. Chile'!H:H,1)+COUNTIF('Ref. Chile'!$H$7:'Ref. Chile'!H989,'Ref. Chile'!H989)-1,"")</f>
        <v>2605</v>
      </c>
      <c r="AP990" s="7">
        <f>IFERROR(RANK('Ref. Chile'!I989,'Ref. Chile'!I:I,1)+COUNTIF('Ref. Chile'!$I$7:'Ref. Chile'!I989,'Ref. Chile'!I989)-1,"")</f>
        <v>1450</v>
      </c>
      <c r="AQ990" s="7">
        <f>IFERROR(RANK('Ref. Chile'!J989,'Ref. Chile'!J:J,1)+COUNTIF('Ref. Chile'!$J$7:'Ref. Chile'!J989,'Ref. Chile'!J989)-1,"")</f>
        <v>2334</v>
      </c>
    </row>
    <row r="991" spans="31:43" ht="17.25" customHeight="1" x14ac:dyDescent="0.3">
      <c r="AE991" s="5" t="s">
        <v>986</v>
      </c>
      <c r="AF991" s="5" t="s">
        <v>4076</v>
      </c>
      <c r="AG991" s="6" t="s">
        <v>4054</v>
      </c>
      <c r="AH991" s="6" t="s">
        <v>4109</v>
      </c>
      <c r="AI991" s="7">
        <f>IFERROR(RANK('Ref. Chile'!H990,'Ref. Chile'!H:H,0)+COUNTIF('Ref. Chile'!$H$7:'Ref. Chile'!H990,'Ref. Chile'!H990)-1,"")</f>
        <v>116</v>
      </c>
      <c r="AJ991" s="7">
        <f>IFERROR(RANK('Ref. Chile'!I990,'Ref. Chile'!I:I,0)+COUNTIF('Ref. Chile'!$I$7:'Ref. Chile'!I990,'Ref. Chile'!I990)-1,"")</f>
        <v>1435</v>
      </c>
      <c r="AK991" s="7">
        <f>IFERROR(RANK('Ref. Chile'!J990,'Ref. Chile'!J:J,0)+COUNTIF('Ref. Chile'!$J$7:'Ref. Chile'!J990,'Ref. Chile'!J990)-1,"")</f>
        <v>548</v>
      </c>
      <c r="AL991" s="7">
        <f>IFERROR(RANK('Ref. Chile'!K990,'Ref. Chile'!K:K,0)+COUNTIF('Ref. Chile'!$K$7:'Ref. Chile'!K990,'Ref. Chile'!K990)-1,"")</f>
        <v>71</v>
      </c>
      <c r="AM991" s="7">
        <f>IFERROR(RANK('Ref. Chile'!L990,'Ref. Chile'!L:L,0)+COUNTIF('Ref. Chile'!$L$7:'Ref. Chile'!L990,'Ref. Chile'!L990)-1,"")</f>
        <v>1171</v>
      </c>
      <c r="AN991" s="7">
        <f>IFERROR(RANK('Ref. Chile'!M990,'Ref. Chile'!M:M,0)+COUNTIF('Ref. Chile'!$M$7:'Ref. Chile'!M990,'Ref. Chile'!M990)-1,"")</f>
        <v>553</v>
      </c>
      <c r="AO991" s="7">
        <f>IFERROR(RANK('Ref. Chile'!H990,'Ref. Chile'!H:H,1)+COUNTIF('Ref. Chile'!$H$7:'Ref. Chile'!H990,'Ref. Chile'!H990)-1,"")</f>
        <v>2665</v>
      </c>
      <c r="AP991" s="7">
        <f>IFERROR(RANK('Ref. Chile'!I990,'Ref. Chile'!I:I,1)+COUNTIF('Ref. Chile'!$I$7:'Ref. Chile'!I990,'Ref. Chile'!I990)-1,"")</f>
        <v>1310</v>
      </c>
      <c r="AQ991" s="7">
        <f>IFERROR(RANK('Ref. Chile'!J990,'Ref. Chile'!J:J,1)+COUNTIF('Ref. Chile'!$J$7:'Ref. Chile'!J990,'Ref. Chile'!J990)-1,"")</f>
        <v>2012</v>
      </c>
    </row>
    <row r="992" spans="31:43" ht="17.25" customHeight="1" x14ac:dyDescent="0.3">
      <c r="AE992" s="5" t="s">
        <v>987</v>
      </c>
      <c r="AF992" s="5" t="s">
        <v>4077</v>
      </c>
      <c r="AG992" s="6" t="s">
        <v>4055</v>
      </c>
      <c r="AH992" s="6" t="s">
        <v>4160</v>
      </c>
      <c r="AI992" s="7">
        <f>IFERROR(RANK('Ref. Chile'!H991,'Ref. Chile'!H:H,0)+COUNTIF('Ref. Chile'!$H$7:'Ref. Chile'!H991,'Ref. Chile'!H991)-1,"")</f>
        <v>459</v>
      </c>
      <c r="AJ992" s="7">
        <f>IFERROR(RANK('Ref. Chile'!I991,'Ref. Chile'!I:I,0)+COUNTIF('Ref. Chile'!$I$7:'Ref. Chile'!I991,'Ref. Chile'!I991)-1,"")</f>
        <v>1184</v>
      </c>
      <c r="AK992" s="7">
        <f>IFERROR(RANK('Ref. Chile'!J991,'Ref. Chile'!J:J,0)+COUNTIF('Ref. Chile'!$J$7:'Ref. Chile'!J991,'Ref. Chile'!J991)-1,"")</f>
        <v>1878</v>
      </c>
      <c r="AL992" s="7">
        <f>IFERROR(RANK('Ref. Chile'!K991,'Ref. Chile'!K:K,0)+COUNTIF('Ref. Chile'!$K$7:'Ref. Chile'!K991,'Ref. Chile'!K991)-1,"")</f>
        <v>2246</v>
      </c>
      <c r="AM992" s="7">
        <f>IFERROR(RANK('Ref. Chile'!L991,'Ref. Chile'!L:L,0)+COUNTIF('Ref. Chile'!$L$7:'Ref. Chile'!L991,'Ref. Chile'!L991)-1,"")</f>
        <v>1508</v>
      </c>
      <c r="AN992" s="7">
        <f>IFERROR(RANK('Ref. Chile'!M991,'Ref. Chile'!M:M,0)+COUNTIF('Ref. Chile'!$M$7:'Ref. Chile'!M991,'Ref. Chile'!M991)-1,"")</f>
        <v>2027</v>
      </c>
      <c r="AO992" s="7">
        <f>IFERROR(RANK('Ref. Chile'!H991,'Ref. Chile'!H:H,1)+COUNTIF('Ref. Chile'!$H$7:'Ref. Chile'!H991,'Ref. Chile'!H991)-1,"")</f>
        <v>2344</v>
      </c>
      <c r="AP992" s="7">
        <f>IFERROR(RANK('Ref. Chile'!I991,'Ref. Chile'!I:I,1)+COUNTIF('Ref. Chile'!$I$7:'Ref. Chile'!I991,'Ref. Chile'!I991)-1,"")</f>
        <v>1569</v>
      </c>
      <c r="AQ992" s="7">
        <f>IFERROR(RANK('Ref. Chile'!J991,'Ref. Chile'!J:J,1)+COUNTIF('Ref. Chile'!$J$7:'Ref. Chile'!J991,'Ref. Chile'!J991)-1,"")</f>
        <v>692</v>
      </c>
    </row>
    <row r="993" spans="31:43" ht="17.25" customHeight="1" x14ac:dyDescent="0.3">
      <c r="AE993" s="5" t="s">
        <v>988</v>
      </c>
      <c r="AF993" s="5" t="s">
        <v>4078</v>
      </c>
      <c r="AG993" s="6" t="s">
        <v>4055</v>
      </c>
      <c r="AH993" s="6" t="s">
        <v>4088</v>
      </c>
      <c r="AI993" s="7">
        <f>IFERROR(RANK('Ref. Chile'!H992,'Ref. Chile'!H:H,0)+COUNTIF('Ref. Chile'!$H$7:'Ref. Chile'!H992,'Ref. Chile'!H992)-1,"")</f>
        <v>458</v>
      </c>
      <c r="AJ993" s="7">
        <f>IFERROR(RANK('Ref. Chile'!I992,'Ref. Chile'!I:I,0)+COUNTIF('Ref. Chile'!$I$7:'Ref. Chile'!I992,'Ref. Chile'!I992)-1,"")</f>
        <v>1165</v>
      </c>
      <c r="AK993" s="7">
        <f>IFERROR(RANK('Ref. Chile'!J992,'Ref. Chile'!J:J,0)+COUNTIF('Ref. Chile'!$J$7:'Ref. Chile'!J992,'Ref. Chile'!J992)-1,"")</f>
        <v>1794</v>
      </c>
      <c r="AL993" s="7">
        <f>IFERROR(RANK('Ref. Chile'!K992,'Ref. Chile'!K:K,0)+COUNTIF('Ref. Chile'!$K$7:'Ref. Chile'!K992,'Ref. Chile'!K992)-1,"")</f>
        <v>2241</v>
      </c>
      <c r="AM993" s="7">
        <f>IFERROR(RANK('Ref. Chile'!L992,'Ref. Chile'!L:L,0)+COUNTIF('Ref. Chile'!$L$7:'Ref. Chile'!L992,'Ref. Chile'!L992)-1,"")</f>
        <v>1497</v>
      </c>
      <c r="AN993" s="7">
        <f>IFERROR(RANK('Ref. Chile'!M992,'Ref. Chile'!M:M,0)+COUNTIF('Ref. Chile'!$M$7:'Ref. Chile'!M992,'Ref. Chile'!M992)-1,"")</f>
        <v>1992</v>
      </c>
      <c r="AO993" s="7">
        <f>IFERROR(RANK('Ref. Chile'!H992,'Ref. Chile'!H:H,1)+COUNTIF('Ref. Chile'!$H$7:'Ref. Chile'!H992,'Ref. Chile'!H992)-1,"")</f>
        <v>2345</v>
      </c>
      <c r="AP993" s="7">
        <f>IFERROR(RANK('Ref. Chile'!I992,'Ref. Chile'!I:I,1)+COUNTIF('Ref. Chile'!$I$7:'Ref. Chile'!I992,'Ref. Chile'!I992)-1,"")</f>
        <v>1588</v>
      </c>
      <c r="AQ993" s="7">
        <f>IFERROR(RANK('Ref. Chile'!J992,'Ref. Chile'!J:J,1)+COUNTIF('Ref. Chile'!$J$7:'Ref. Chile'!J992,'Ref. Chile'!J992)-1,"")</f>
        <v>776</v>
      </c>
    </row>
    <row r="994" spans="31:43" ht="17.25" customHeight="1" x14ac:dyDescent="0.3">
      <c r="AE994" s="5" t="s">
        <v>989</v>
      </c>
      <c r="AF994" s="5" t="s">
        <v>4079</v>
      </c>
      <c r="AG994" s="6" t="s">
        <v>4055</v>
      </c>
      <c r="AH994" s="6" t="s">
        <v>4159</v>
      </c>
      <c r="AI994" s="7">
        <f>IFERROR(RANK('Ref. Chile'!H993,'Ref. Chile'!H:H,0)+COUNTIF('Ref. Chile'!$H$7:'Ref. Chile'!H993,'Ref. Chile'!H993)-1,"")</f>
        <v>941</v>
      </c>
      <c r="AJ994" s="7">
        <f>IFERROR(RANK('Ref. Chile'!I993,'Ref. Chile'!I:I,0)+COUNTIF('Ref. Chile'!$I$7:'Ref. Chile'!I993,'Ref. Chile'!I993)-1,"")</f>
        <v>758</v>
      </c>
      <c r="AK994" s="7">
        <f>IFERROR(RANK('Ref. Chile'!J993,'Ref. Chile'!J:J,0)+COUNTIF('Ref. Chile'!$J$7:'Ref. Chile'!J993,'Ref. Chile'!J993)-1,"")</f>
        <v>1687</v>
      </c>
      <c r="AL994" s="7">
        <f>IFERROR(RANK('Ref. Chile'!K993,'Ref. Chile'!K:K,0)+COUNTIF('Ref. Chile'!$K$7:'Ref. Chile'!K993,'Ref. Chile'!K993)-1,"")</f>
        <v>1005</v>
      </c>
      <c r="AM994" s="7">
        <f>IFERROR(RANK('Ref. Chile'!L993,'Ref. Chile'!L:L,0)+COUNTIF('Ref. Chile'!$L$7:'Ref. Chile'!L993,'Ref. Chile'!L993)-1,"")</f>
        <v>463</v>
      </c>
      <c r="AN994" s="7">
        <f>IFERROR(RANK('Ref. Chile'!M993,'Ref. Chile'!M:M,0)+COUNTIF('Ref. Chile'!$M$7:'Ref. Chile'!M993,'Ref. Chile'!M993)-1,"")</f>
        <v>1551</v>
      </c>
      <c r="AO994" s="7">
        <f>IFERROR(RANK('Ref. Chile'!H993,'Ref. Chile'!H:H,1)+COUNTIF('Ref. Chile'!$H$7:'Ref. Chile'!H993,'Ref. Chile'!H993)-1,"")</f>
        <v>1828</v>
      </c>
      <c r="AP994" s="7">
        <f>IFERROR(RANK('Ref. Chile'!I993,'Ref. Chile'!I:I,1)+COUNTIF('Ref. Chile'!$I$7:'Ref. Chile'!I993,'Ref. Chile'!I993)-1,"")</f>
        <v>1974</v>
      </c>
      <c r="AQ994" s="7">
        <f>IFERROR(RANK('Ref. Chile'!J993,'Ref. Chile'!J:J,1)+COUNTIF('Ref. Chile'!$J$7:'Ref. Chile'!J993,'Ref. Chile'!J993)-1,"")</f>
        <v>883</v>
      </c>
    </row>
    <row r="995" spans="31:43" ht="17.25" customHeight="1" x14ac:dyDescent="0.3">
      <c r="AE995" s="5" t="s">
        <v>990</v>
      </c>
      <c r="AF995" s="5" t="s">
        <v>4080</v>
      </c>
      <c r="AG995" s="6" t="s">
        <v>4055</v>
      </c>
      <c r="AH995" s="6" t="s">
        <v>4125</v>
      </c>
      <c r="AI995" s="7">
        <f>IFERROR(RANK('Ref. Chile'!H994,'Ref. Chile'!H:H,0)+COUNTIF('Ref. Chile'!$H$7:'Ref. Chile'!H994,'Ref. Chile'!H994)-1,"")</f>
        <v>942</v>
      </c>
      <c r="AJ995" s="7">
        <f>IFERROR(RANK('Ref. Chile'!I994,'Ref. Chile'!I:I,0)+COUNTIF('Ref. Chile'!$I$7:'Ref. Chile'!I994,'Ref. Chile'!I994)-1,"")</f>
        <v>759</v>
      </c>
      <c r="AK995" s="7">
        <f>IFERROR(RANK('Ref. Chile'!J994,'Ref. Chile'!J:J,0)+COUNTIF('Ref. Chile'!$J$7:'Ref. Chile'!J994,'Ref. Chile'!J994)-1,"")</f>
        <v>1688</v>
      </c>
      <c r="AL995" s="7">
        <f>IFERROR(RANK('Ref. Chile'!K994,'Ref. Chile'!K:K,0)+COUNTIF('Ref. Chile'!$K$7:'Ref. Chile'!K994,'Ref. Chile'!K994)-1,"")</f>
        <v>1006</v>
      </c>
      <c r="AM995" s="7">
        <f>IFERROR(RANK('Ref. Chile'!L994,'Ref. Chile'!L:L,0)+COUNTIF('Ref. Chile'!$L$7:'Ref. Chile'!L994,'Ref. Chile'!L994)-1,"")</f>
        <v>464</v>
      </c>
      <c r="AN995" s="7">
        <f>IFERROR(RANK('Ref. Chile'!M994,'Ref. Chile'!M:M,0)+COUNTIF('Ref. Chile'!$M$7:'Ref. Chile'!M994,'Ref. Chile'!M994)-1,"")</f>
        <v>1552</v>
      </c>
      <c r="AO995" s="7">
        <f>IFERROR(RANK('Ref. Chile'!H994,'Ref. Chile'!H:H,1)+COUNTIF('Ref. Chile'!$H$7:'Ref. Chile'!H994,'Ref. Chile'!H994)-1,"")</f>
        <v>1829</v>
      </c>
      <c r="AP995" s="7">
        <f>IFERROR(RANK('Ref. Chile'!I994,'Ref. Chile'!I:I,1)+COUNTIF('Ref. Chile'!$I$7:'Ref. Chile'!I994,'Ref. Chile'!I994)-1,"")</f>
        <v>1975</v>
      </c>
      <c r="AQ995" s="7">
        <f>IFERROR(RANK('Ref. Chile'!J994,'Ref. Chile'!J:J,1)+COUNTIF('Ref. Chile'!$J$7:'Ref. Chile'!J994,'Ref. Chile'!J994)-1,"")</f>
        <v>884</v>
      </c>
    </row>
    <row r="996" spans="31:43" ht="17.25" customHeight="1" x14ac:dyDescent="0.3">
      <c r="AE996" s="5" t="s">
        <v>991</v>
      </c>
      <c r="AF996" s="5" t="s">
        <v>4081</v>
      </c>
      <c r="AG996" s="6" t="s">
        <v>4055</v>
      </c>
      <c r="AH996" s="6" t="s">
        <v>4126</v>
      </c>
      <c r="AI996" s="7">
        <f>IFERROR(RANK('Ref. Chile'!H995,'Ref. Chile'!H:H,0)+COUNTIF('Ref. Chile'!$H$7:'Ref. Chile'!H995,'Ref. Chile'!H995)-1,"")</f>
        <v>460</v>
      </c>
      <c r="AJ996" s="7">
        <f>IFERROR(RANK('Ref. Chile'!I995,'Ref. Chile'!I:I,0)+COUNTIF('Ref. Chile'!$I$7:'Ref. Chile'!I995,'Ref. Chile'!I995)-1,"")</f>
        <v>1206</v>
      </c>
      <c r="AK996" s="7">
        <f>IFERROR(RANK('Ref. Chile'!J995,'Ref. Chile'!J:J,0)+COUNTIF('Ref. Chile'!$J$7:'Ref. Chile'!J995,'Ref. Chile'!J995)-1,"")</f>
        <v>1932</v>
      </c>
      <c r="AL996" s="7">
        <f>IFERROR(RANK('Ref. Chile'!K995,'Ref. Chile'!K:K,0)+COUNTIF('Ref. Chile'!$K$7:'Ref. Chile'!K995,'Ref. Chile'!K995)-1,"")</f>
        <v>2255</v>
      </c>
      <c r="AM996" s="7">
        <f>IFERROR(RANK('Ref. Chile'!L995,'Ref. Chile'!L:L,0)+COUNTIF('Ref. Chile'!$L$7:'Ref. Chile'!L995,'Ref. Chile'!L995)-1,"")</f>
        <v>1522</v>
      </c>
      <c r="AN996" s="7">
        <f>IFERROR(RANK('Ref. Chile'!M995,'Ref. Chile'!M:M,0)+COUNTIF('Ref. Chile'!$M$7:'Ref. Chile'!M995,'Ref. Chile'!M995)-1,"")</f>
        <v>2058</v>
      </c>
      <c r="AO996" s="7">
        <f>IFERROR(RANK('Ref. Chile'!H995,'Ref. Chile'!H:H,1)+COUNTIF('Ref. Chile'!$H$7:'Ref. Chile'!H995,'Ref. Chile'!H995)-1,"")</f>
        <v>2343</v>
      </c>
      <c r="AP996" s="7">
        <f>IFERROR(RANK('Ref. Chile'!I995,'Ref. Chile'!I:I,1)+COUNTIF('Ref. Chile'!$I$7:'Ref. Chile'!I995,'Ref. Chile'!I995)-1,"")</f>
        <v>1547</v>
      </c>
      <c r="AQ996" s="7">
        <f>IFERROR(RANK('Ref. Chile'!J995,'Ref. Chile'!J:J,1)+COUNTIF('Ref. Chile'!$J$7:'Ref. Chile'!J995,'Ref. Chile'!J995)-1,"")</f>
        <v>638</v>
      </c>
    </row>
    <row r="997" spans="31:43" ht="17.25" customHeight="1" x14ac:dyDescent="0.3">
      <c r="AE997" s="5" t="s">
        <v>992</v>
      </c>
      <c r="AF997" s="5" t="s">
        <v>4082</v>
      </c>
      <c r="AG997" s="6" t="s">
        <v>4055</v>
      </c>
      <c r="AH997" s="6" t="s">
        <v>4127</v>
      </c>
      <c r="AI997" s="7">
        <f>IFERROR(RANK('Ref. Chile'!H996,'Ref. Chile'!H:H,0)+COUNTIF('Ref. Chile'!$H$7:'Ref. Chile'!H996,'Ref. Chile'!H996)-1,"")</f>
        <v>943</v>
      </c>
      <c r="AJ997" s="7">
        <f>IFERROR(RANK('Ref. Chile'!I996,'Ref. Chile'!I:I,0)+COUNTIF('Ref. Chile'!$I$7:'Ref. Chile'!I996,'Ref. Chile'!I996)-1,"")</f>
        <v>760</v>
      </c>
      <c r="AK997" s="7">
        <f>IFERROR(RANK('Ref. Chile'!J996,'Ref. Chile'!J:J,0)+COUNTIF('Ref. Chile'!$J$7:'Ref. Chile'!J996,'Ref. Chile'!J996)-1,"")</f>
        <v>1689</v>
      </c>
      <c r="AL997" s="7">
        <f>IFERROR(RANK('Ref. Chile'!K996,'Ref. Chile'!K:K,0)+COUNTIF('Ref. Chile'!$K$7:'Ref. Chile'!K996,'Ref. Chile'!K996)-1,"")</f>
        <v>1007</v>
      </c>
      <c r="AM997" s="7">
        <f>IFERROR(RANK('Ref. Chile'!L996,'Ref. Chile'!L:L,0)+COUNTIF('Ref. Chile'!$L$7:'Ref. Chile'!L996,'Ref. Chile'!L996)-1,"")</f>
        <v>465</v>
      </c>
      <c r="AN997" s="7">
        <f>IFERROR(RANK('Ref. Chile'!M996,'Ref. Chile'!M:M,0)+COUNTIF('Ref. Chile'!$M$7:'Ref. Chile'!M996,'Ref. Chile'!M996)-1,"")</f>
        <v>1553</v>
      </c>
      <c r="AO997" s="7">
        <f>IFERROR(RANK('Ref. Chile'!H996,'Ref. Chile'!H:H,1)+COUNTIF('Ref. Chile'!$H$7:'Ref. Chile'!H996,'Ref. Chile'!H996)-1,"")</f>
        <v>1830</v>
      </c>
      <c r="AP997" s="7">
        <f>IFERROR(RANK('Ref. Chile'!I996,'Ref. Chile'!I:I,1)+COUNTIF('Ref. Chile'!$I$7:'Ref. Chile'!I996,'Ref. Chile'!I996)-1,"")</f>
        <v>1976</v>
      </c>
      <c r="AQ997" s="7">
        <f>IFERROR(RANK('Ref. Chile'!J996,'Ref. Chile'!J:J,1)+COUNTIF('Ref. Chile'!$J$7:'Ref. Chile'!J996,'Ref. Chile'!J996)-1,"")</f>
        <v>885</v>
      </c>
    </row>
    <row r="998" spans="31:43" ht="17.25" customHeight="1" x14ac:dyDescent="0.3">
      <c r="AE998" s="5" t="s">
        <v>993</v>
      </c>
      <c r="AF998" s="5" t="s">
        <v>4083</v>
      </c>
      <c r="AG998" s="6" t="s">
        <v>4056</v>
      </c>
      <c r="AH998" s="6" t="s">
        <v>4092</v>
      </c>
      <c r="AI998" s="7">
        <f>IFERROR(RANK('Ref. Chile'!H997,'Ref. Chile'!H:H,0)+COUNTIF('Ref. Chile'!$H$7:'Ref. Chile'!H997,'Ref. Chile'!H997)-1,"")</f>
        <v>2691</v>
      </c>
      <c r="AJ998" s="7">
        <f>IFERROR(RANK('Ref. Chile'!I997,'Ref. Chile'!I:I,0)+COUNTIF('Ref. Chile'!$I$7:'Ref. Chile'!I997,'Ref. Chile'!I997)-1,"")</f>
        <v>2011</v>
      </c>
      <c r="AK998" s="7">
        <f>IFERROR(RANK('Ref. Chile'!J997,'Ref. Chile'!J:J,0)+COUNTIF('Ref. Chile'!$J$7:'Ref. Chile'!J997,'Ref. Chile'!J997)-1,"")</f>
        <v>951</v>
      </c>
      <c r="AL998" s="7">
        <f>IFERROR(RANK('Ref. Chile'!K997,'Ref. Chile'!K:K,0)+COUNTIF('Ref. Chile'!$K$7:'Ref. Chile'!K997,'Ref. Chile'!K997)-1,"")</f>
        <v>2103</v>
      </c>
      <c r="AM998" s="7">
        <f>IFERROR(RANK('Ref. Chile'!L997,'Ref. Chile'!L:L,0)+COUNTIF('Ref. Chile'!$L$7:'Ref. Chile'!L997,'Ref. Chile'!L997)-1,"")</f>
        <v>2257</v>
      </c>
      <c r="AN998" s="7">
        <f>IFERROR(RANK('Ref. Chile'!M997,'Ref. Chile'!M:M,0)+COUNTIF('Ref. Chile'!$M$7:'Ref. Chile'!M997,'Ref. Chile'!M997)-1,"")</f>
        <v>2017</v>
      </c>
      <c r="AO998" s="7">
        <f>IFERROR(RANK('Ref. Chile'!H997,'Ref. Chile'!H:H,1)+COUNTIF('Ref. Chile'!$H$7:'Ref. Chile'!H997,'Ref. Chile'!H997)-1,"")</f>
        <v>112</v>
      </c>
      <c r="AP998" s="7">
        <f>IFERROR(RANK('Ref. Chile'!I997,'Ref. Chile'!I:I,1)+COUNTIF('Ref. Chile'!$I$7:'Ref. Chile'!I997,'Ref. Chile'!I997)-1,"")</f>
        <v>742</v>
      </c>
      <c r="AQ998" s="7">
        <f>IFERROR(RANK('Ref. Chile'!J997,'Ref. Chile'!J:J,1)+COUNTIF('Ref. Chile'!$J$7:'Ref. Chile'!J997,'Ref. Chile'!J997)-1,"")</f>
        <v>1619</v>
      </c>
    </row>
    <row r="999" spans="31:43" ht="17.25" customHeight="1" x14ac:dyDescent="0.3">
      <c r="AE999" s="5" t="s">
        <v>994</v>
      </c>
      <c r="AF999" s="5" t="s">
        <v>4084</v>
      </c>
      <c r="AG999" s="6" t="s">
        <v>4056</v>
      </c>
      <c r="AH999" s="6" t="s">
        <v>4188</v>
      </c>
      <c r="AI999" s="7">
        <f>IFERROR(RANK('Ref. Chile'!H998,'Ref. Chile'!H:H,0)+COUNTIF('Ref. Chile'!$H$7:'Ref. Chile'!H998,'Ref. Chile'!H998)-1,"")</f>
        <v>2688</v>
      </c>
      <c r="AJ999" s="7">
        <f>IFERROR(RANK('Ref. Chile'!I998,'Ref. Chile'!I:I,0)+COUNTIF('Ref. Chile'!$I$7:'Ref. Chile'!I998,'Ref. Chile'!I998)-1,"")</f>
        <v>2001</v>
      </c>
      <c r="AK999" s="7">
        <f>IFERROR(RANK('Ref. Chile'!J998,'Ref. Chile'!J:J,0)+COUNTIF('Ref. Chile'!$J$7:'Ref. Chile'!J998,'Ref. Chile'!J998)-1,"")</f>
        <v>911</v>
      </c>
      <c r="AL999" s="7">
        <f>IFERROR(RANK('Ref. Chile'!K998,'Ref. Chile'!K:K,0)+COUNTIF('Ref. Chile'!$K$7:'Ref. Chile'!K998,'Ref. Chile'!K998)-1,"")</f>
        <v>2090</v>
      </c>
      <c r="AM999" s="7">
        <f>IFERROR(RANK('Ref. Chile'!L998,'Ref. Chile'!L:L,0)+COUNTIF('Ref. Chile'!$L$7:'Ref. Chile'!L998,'Ref. Chile'!L998)-1,"")</f>
        <v>2229</v>
      </c>
      <c r="AN999" s="7">
        <f>IFERROR(RANK('Ref. Chile'!M998,'Ref. Chile'!M:M,0)+COUNTIF('Ref. Chile'!$M$7:'Ref. Chile'!M998,'Ref. Chile'!M998)-1,"")</f>
        <v>2006</v>
      </c>
      <c r="AO999" s="7">
        <f>IFERROR(RANK('Ref. Chile'!H998,'Ref. Chile'!H:H,1)+COUNTIF('Ref. Chile'!$H$7:'Ref. Chile'!H998,'Ref. Chile'!H998)-1,"")</f>
        <v>115</v>
      </c>
      <c r="AP999" s="7">
        <f>IFERROR(RANK('Ref. Chile'!I998,'Ref. Chile'!I:I,1)+COUNTIF('Ref. Chile'!$I$7:'Ref. Chile'!I998,'Ref. Chile'!I998)-1,"")</f>
        <v>752</v>
      </c>
      <c r="AQ999" s="7">
        <f>IFERROR(RANK('Ref. Chile'!J998,'Ref. Chile'!J:J,1)+COUNTIF('Ref. Chile'!$J$7:'Ref. Chile'!J998,'Ref. Chile'!J998)-1,"")</f>
        <v>1659</v>
      </c>
    </row>
    <row r="1000" spans="31:43" ht="17.25" customHeight="1" x14ac:dyDescent="0.3">
      <c r="AE1000" s="5" t="s">
        <v>995</v>
      </c>
      <c r="AF1000" s="5" t="s">
        <v>4085</v>
      </c>
      <c r="AG1000" s="6" t="s">
        <v>4056</v>
      </c>
      <c r="AH1000" s="6" t="s">
        <v>4189</v>
      </c>
      <c r="AI1000" s="7">
        <f>IFERROR(RANK('Ref. Chile'!H999,'Ref. Chile'!H:H,0)+COUNTIF('Ref. Chile'!$H$7:'Ref. Chile'!H999,'Ref. Chile'!H999)-1,"")</f>
        <v>2690</v>
      </c>
      <c r="AJ1000" s="7">
        <f>IFERROR(RANK('Ref. Chile'!I999,'Ref. Chile'!I:I,0)+COUNTIF('Ref. Chile'!$I$7:'Ref. Chile'!I999,'Ref. Chile'!I999)-1,"")</f>
        <v>2009</v>
      </c>
      <c r="AK1000" s="7">
        <f>IFERROR(RANK('Ref. Chile'!J999,'Ref. Chile'!J:J,0)+COUNTIF('Ref. Chile'!$J$7:'Ref. Chile'!J999,'Ref. Chile'!J999)-1,"")</f>
        <v>917</v>
      </c>
      <c r="AL1000" s="7">
        <f>IFERROR(RANK('Ref. Chile'!K999,'Ref. Chile'!K:K,0)+COUNTIF('Ref. Chile'!$K$7:'Ref. Chile'!K999,'Ref. Chile'!K999)-1,"")</f>
        <v>2098</v>
      </c>
      <c r="AM1000" s="7">
        <f>IFERROR(RANK('Ref. Chile'!L999,'Ref. Chile'!L:L,0)+COUNTIF('Ref. Chile'!$L$7:'Ref. Chile'!L999,'Ref. Chile'!L999)-1,"")</f>
        <v>2247</v>
      </c>
      <c r="AN1000" s="7">
        <f>IFERROR(RANK('Ref. Chile'!M999,'Ref. Chile'!M:M,0)+COUNTIF('Ref. Chile'!$M$7:'Ref. Chile'!M999,'Ref. Chile'!M999)-1,"")</f>
        <v>2007</v>
      </c>
      <c r="AO1000" s="7">
        <f>IFERROR(RANK('Ref. Chile'!H999,'Ref. Chile'!H:H,1)+COUNTIF('Ref. Chile'!$H$7:'Ref. Chile'!H999,'Ref. Chile'!H999)-1,"")</f>
        <v>113</v>
      </c>
      <c r="AP1000" s="7">
        <f>IFERROR(RANK('Ref. Chile'!I999,'Ref. Chile'!I:I,1)+COUNTIF('Ref. Chile'!$I$7:'Ref. Chile'!I999,'Ref. Chile'!I999)-1,"")</f>
        <v>744</v>
      </c>
      <c r="AQ1000" s="7">
        <f>IFERROR(RANK('Ref. Chile'!J999,'Ref. Chile'!J:J,1)+COUNTIF('Ref. Chile'!$J$7:'Ref. Chile'!J999,'Ref. Chile'!J999)-1,"")</f>
        <v>1653</v>
      </c>
    </row>
    <row r="1001" spans="31:43" ht="17.25" customHeight="1" x14ac:dyDescent="0.3">
      <c r="AE1001" s="5" t="s">
        <v>996</v>
      </c>
      <c r="AF1001" s="5" t="s">
        <v>4086</v>
      </c>
      <c r="AG1001" s="6" t="s">
        <v>4056</v>
      </c>
      <c r="AH1001" s="6" t="s">
        <v>4094</v>
      </c>
      <c r="AI1001" s="7">
        <f>IFERROR(RANK('Ref. Chile'!H1000,'Ref. Chile'!H:H,0)+COUNTIF('Ref. Chile'!$H$7:'Ref. Chile'!H1000,'Ref. Chile'!H1000)-1,"")</f>
        <v>2687</v>
      </c>
      <c r="AJ1001" s="7">
        <f>IFERROR(RANK('Ref. Chile'!I1000,'Ref. Chile'!I:I,0)+COUNTIF('Ref. Chile'!$I$7:'Ref. Chile'!I1000,'Ref. Chile'!I1000)-1,"")</f>
        <v>1980</v>
      </c>
      <c r="AK1001" s="7">
        <f>IFERROR(RANK('Ref. Chile'!J1000,'Ref. Chile'!J:J,0)+COUNTIF('Ref. Chile'!$J$7:'Ref. Chile'!J1000,'Ref. Chile'!J1000)-1,"")</f>
        <v>771</v>
      </c>
      <c r="AL1001" s="7">
        <f>IFERROR(RANK('Ref. Chile'!K1000,'Ref. Chile'!K:K,0)+COUNTIF('Ref. Chile'!$K$7:'Ref. Chile'!K1000,'Ref. Chile'!K1000)-1,"")</f>
        <v>2077</v>
      </c>
      <c r="AM1001" s="7">
        <f>IFERROR(RANK('Ref. Chile'!L1000,'Ref. Chile'!L:L,0)+COUNTIF('Ref. Chile'!$L$7:'Ref. Chile'!L1000,'Ref. Chile'!L1000)-1,"")</f>
        <v>2203</v>
      </c>
      <c r="AN1001" s="7">
        <f>IFERROR(RANK('Ref. Chile'!M1000,'Ref. Chile'!M:M,0)+COUNTIF('Ref. Chile'!$M$7:'Ref. Chile'!M1000,'Ref. Chile'!M1000)-1,"")</f>
        <v>1932</v>
      </c>
      <c r="AO1001" s="7">
        <f>IFERROR(RANK('Ref. Chile'!H1000,'Ref. Chile'!H:H,1)+COUNTIF('Ref. Chile'!$H$7:'Ref. Chile'!H1000,'Ref. Chile'!H1000)-1,"")</f>
        <v>116</v>
      </c>
      <c r="AP1001" s="7">
        <f>IFERROR(RANK('Ref. Chile'!I1000,'Ref. Chile'!I:I,1)+COUNTIF('Ref. Chile'!$I$7:'Ref. Chile'!I1000,'Ref. Chile'!I1000)-1,"")</f>
        <v>773</v>
      </c>
      <c r="AQ1001" s="7">
        <f>IFERROR(RANK('Ref. Chile'!J1000,'Ref. Chile'!J:J,1)+COUNTIF('Ref. Chile'!$J$7:'Ref. Chile'!J1000,'Ref. Chile'!J1000)-1,"")</f>
        <v>1799</v>
      </c>
    </row>
    <row r="1002" spans="31:43" ht="17.25" customHeight="1" x14ac:dyDescent="0.3">
      <c r="AE1002" s="5" t="s">
        <v>997</v>
      </c>
      <c r="AF1002" s="5" t="s">
        <v>4087</v>
      </c>
      <c r="AG1002" s="6" t="s">
        <v>4057</v>
      </c>
      <c r="AH1002" s="6" t="s">
        <v>4092</v>
      </c>
      <c r="AI1002" s="7">
        <f>IFERROR(RANK('Ref. Chile'!H1001,'Ref. Chile'!H:H,0)+COUNTIF('Ref. Chile'!$H$7:'Ref. Chile'!H1001,'Ref. Chile'!H1001)-1,"")</f>
        <v>2026</v>
      </c>
      <c r="AJ1002" s="7">
        <f>IFERROR(RANK('Ref. Chile'!I1001,'Ref. Chile'!I:I,0)+COUNTIF('Ref. Chile'!$I$7:'Ref. Chile'!I1001,'Ref. Chile'!I1001)-1,"")</f>
        <v>1180</v>
      </c>
      <c r="AK1002" s="7">
        <f>IFERROR(RANK('Ref. Chile'!J1001,'Ref. Chile'!J:J,0)+COUNTIF('Ref. Chile'!$J$7:'Ref. Chile'!J1001,'Ref. Chile'!J1001)-1,"")</f>
        <v>1308</v>
      </c>
      <c r="AL1002" s="7">
        <f>IFERROR(RANK('Ref. Chile'!K1001,'Ref. Chile'!K:K,0)+COUNTIF('Ref. Chile'!$K$7:'Ref. Chile'!K1001,'Ref. Chile'!K1001)-1,"")</f>
        <v>1410</v>
      </c>
      <c r="AM1002" s="7">
        <f>IFERROR(RANK('Ref. Chile'!L1001,'Ref. Chile'!L:L,0)+COUNTIF('Ref. Chile'!$L$7:'Ref. Chile'!L1001,'Ref. Chile'!L1001)-1,"")</f>
        <v>1279</v>
      </c>
      <c r="AN1002" s="7">
        <f>IFERROR(RANK('Ref. Chile'!M1001,'Ref. Chile'!M:M,0)+COUNTIF('Ref. Chile'!$M$7:'Ref. Chile'!M1001,'Ref. Chile'!M1001)-1,"")</f>
        <v>1403</v>
      </c>
      <c r="AO1002" s="7">
        <f>IFERROR(RANK('Ref. Chile'!H1001,'Ref. Chile'!H:H,1)+COUNTIF('Ref. Chile'!$H$7:'Ref. Chile'!H1001,'Ref. Chile'!H1001)-1,"")</f>
        <v>777</v>
      </c>
      <c r="AP1002" s="7">
        <f>IFERROR(RANK('Ref. Chile'!I1001,'Ref. Chile'!I:I,1)+COUNTIF('Ref. Chile'!$I$7:'Ref. Chile'!I1001,'Ref. Chile'!I1001)-1,"")</f>
        <v>1573</v>
      </c>
      <c r="AQ1002" s="7">
        <f>IFERROR(RANK('Ref. Chile'!J1001,'Ref. Chile'!J:J,1)+COUNTIF('Ref. Chile'!$J$7:'Ref. Chile'!J1001,'Ref. Chile'!J1001)-1,"")</f>
        <v>1262</v>
      </c>
    </row>
    <row r="1003" spans="31:43" ht="17.25" customHeight="1" x14ac:dyDescent="0.3">
      <c r="AE1003" s="5" t="s">
        <v>998</v>
      </c>
      <c r="AF1003" s="5" t="s">
        <v>4518</v>
      </c>
      <c r="AG1003" s="6" t="s">
        <v>4057</v>
      </c>
      <c r="AH1003" s="6" t="s">
        <v>4188</v>
      </c>
      <c r="AI1003" s="7">
        <f>IFERROR(RANK('Ref. Chile'!H1002,'Ref. Chile'!H:H,0)+COUNTIF('Ref. Chile'!$H$7:'Ref. Chile'!H1002,'Ref. Chile'!H1002)-1,"")</f>
        <v>2022</v>
      </c>
      <c r="AJ1003" s="7">
        <f>IFERROR(RANK('Ref. Chile'!I1002,'Ref. Chile'!I:I,0)+COUNTIF('Ref. Chile'!$I$7:'Ref. Chile'!I1002,'Ref. Chile'!I1002)-1,"")</f>
        <v>1167</v>
      </c>
      <c r="AK1003" s="7">
        <f>IFERROR(RANK('Ref. Chile'!J1002,'Ref. Chile'!J:J,0)+COUNTIF('Ref. Chile'!$J$7:'Ref. Chile'!J1002,'Ref. Chile'!J1002)-1,"")</f>
        <v>1217</v>
      </c>
      <c r="AL1003" s="7">
        <f>IFERROR(RANK('Ref. Chile'!K1002,'Ref. Chile'!K:K,0)+COUNTIF('Ref. Chile'!$K$7:'Ref. Chile'!K1002,'Ref. Chile'!K1002)-1,"")</f>
        <v>1383</v>
      </c>
      <c r="AM1003" s="7">
        <f>IFERROR(RANK('Ref. Chile'!L1002,'Ref. Chile'!L:L,0)+COUNTIF('Ref. Chile'!$L$7:'Ref. Chile'!L1002,'Ref. Chile'!L1002)-1,"")</f>
        <v>1254</v>
      </c>
      <c r="AN1003" s="7">
        <f>IFERROR(RANK('Ref. Chile'!M1002,'Ref. Chile'!M:M,0)+COUNTIF('Ref. Chile'!$M$7:'Ref. Chile'!M1002,'Ref. Chile'!M1002)-1,"")</f>
        <v>1334</v>
      </c>
      <c r="AO1003" s="7">
        <f>IFERROR(RANK('Ref. Chile'!H1002,'Ref. Chile'!H:H,1)+COUNTIF('Ref. Chile'!$H$7:'Ref. Chile'!H1002,'Ref. Chile'!H1002)-1,"")</f>
        <v>781</v>
      </c>
      <c r="AP1003" s="7">
        <f>IFERROR(RANK('Ref. Chile'!I1002,'Ref. Chile'!I:I,1)+COUNTIF('Ref. Chile'!$I$7:'Ref. Chile'!I1002,'Ref. Chile'!I1002)-1,"")</f>
        <v>1586</v>
      </c>
      <c r="AQ1003" s="7">
        <f>IFERROR(RANK('Ref. Chile'!J1002,'Ref. Chile'!J:J,1)+COUNTIF('Ref. Chile'!$J$7:'Ref. Chile'!J1002,'Ref. Chile'!J1002)-1,"")</f>
        <v>1353</v>
      </c>
    </row>
    <row r="1004" spans="31:43" ht="17.25" customHeight="1" x14ac:dyDescent="0.3">
      <c r="AE1004" s="5" t="s">
        <v>999</v>
      </c>
      <c r="AF1004" s="5" t="s">
        <v>4519</v>
      </c>
      <c r="AG1004" s="6" t="s">
        <v>4057</v>
      </c>
      <c r="AH1004" s="6" t="s">
        <v>4189</v>
      </c>
      <c r="AI1004" s="7">
        <f>IFERROR(RANK('Ref. Chile'!H1003,'Ref. Chile'!H:H,0)+COUNTIF('Ref. Chile'!$H$7:'Ref. Chile'!H1003,'Ref. Chile'!H1003)-1,"")</f>
        <v>2025</v>
      </c>
      <c r="AJ1004" s="7">
        <f>IFERROR(RANK('Ref. Chile'!I1003,'Ref. Chile'!I:I,0)+COUNTIF('Ref. Chile'!$I$7:'Ref. Chile'!I1003,'Ref. Chile'!I1003)-1,"")</f>
        <v>1175</v>
      </c>
      <c r="AK1004" s="7">
        <f>IFERROR(RANK('Ref. Chile'!J1003,'Ref. Chile'!J:J,0)+COUNTIF('Ref. Chile'!$J$7:'Ref. Chile'!J1003,'Ref. Chile'!J1003)-1,"")</f>
        <v>1225</v>
      </c>
      <c r="AL1004" s="7">
        <f>IFERROR(RANK('Ref. Chile'!K1003,'Ref. Chile'!K:K,0)+COUNTIF('Ref. Chile'!$K$7:'Ref. Chile'!K1003,'Ref. Chile'!K1003)-1,"")</f>
        <v>1402</v>
      </c>
      <c r="AM1004" s="7">
        <f>IFERROR(RANK('Ref. Chile'!L1003,'Ref. Chile'!L:L,0)+COUNTIF('Ref. Chile'!$L$7:'Ref. Chile'!L1003,'Ref. Chile'!L1003)-1,"")</f>
        <v>1269</v>
      </c>
      <c r="AN1004" s="7">
        <f>IFERROR(RANK('Ref. Chile'!M1003,'Ref. Chile'!M:M,0)+COUNTIF('Ref. Chile'!$M$7:'Ref. Chile'!M1003,'Ref. Chile'!M1003)-1,"")</f>
        <v>1345</v>
      </c>
      <c r="AO1004" s="7">
        <f>IFERROR(RANK('Ref. Chile'!H1003,'Ref. Chile'!H:H,1)+COUNTIF('Ref. Chile'!$H$7:'Ref. Chile'!H1003,'Ref. Chile'!H1003)-1,"")</f>
        <v>778</v>
      </c>
      <c r="AP1004" s="7">
        <f>IFERROR(RANK('Ref. Chile'!I1003,'Ref. Chile'!I:I,1)+COUNTIF('Ref. Chile'!$I$7:'Ref. Chile'!I1003,'Ref. Chile'!I1003)-1,"")</f>
        <v>1578</v>
      </c>
      <c r="AQ1004" s="7">
        <f>IFERROR(RANK('Ref. Chile'!J1003,'Ref. Chile'!J:J,1)+COUNTIF('Ref. Chile'!$J$7:'Ref. Chile'!J1003,'Ref. Chile'!J1003)-1,"")</f>
        <v>1345</v>
      </c>
    </row>
    <row r="1005" spans="31:43" ht="17.25" customHeight="1" x14ac:dyDescent="0.3">
      <c r="AE1005" s="5" t="s">
        <v>1000</v>
      </c>
      <c r="AF1005" s="5" t="s">
        <v>4520</v>
      </c>
      <c r="AG1005" s="6" t="s">
        <v>4057</v>
      </c>
      <c r="AH1005" s="6" t="s">
        <v>4094</v>
      </c>
      <c r="AI1005" s="7">
        <f>IFERROR(RANK('Ref. Chile'!H1004,'Ref. Chile'!H:H,0)+COUNTIF('Ref. Chile'!$H$7:'Ref. Chile'!H1004,'Ref. Chile'!H1004)-1,"")</f>
        <v>2015</v>
      </c>
      <c r="AJ1005" s="7">
        <f>IFERROR(RANK('Ref. Chile'!I1004,'Ref. Chile'!I:I,0)+COUNTIF('Ref. Chile'!$I$7:'Ref. Chile'!I1004,'Ref. Chile'!I1004)-1,"")</f>
        <v>1147</v>
      </c>
      <c r="AK1005" s="7">
        <f>IFERROR(RANK('Ref. Chile'!J1004,'Ref. Chile'!J:J,0)+COUNTIF('Ref. Chile'!$J$7:'Ref. Chile'!J1004,'Ref. Chile'!J1004)-1,"")</f>
        <v>1005</v>
      </c>
      <c r="AL1005" s="7">
        <f>IFERROR(RANK('Ref. Chile'!K1004,'Ref. Chile'!K:K,0)+COUNTIF('Ref. Chile'!$K$7:'Ref. Chile'!K1004,'Ref. Chile'!K1004)-1,"")</f>
        <v>1366</v>
      </c>
      <c r="AM1005" s="7">
        <f>IFERROR(RANK('Ref. Chile'!L1004,'Ref. Chile'!L:L,0)+COUNTIF('Ref. Chile'!$L$7:'Ref. Chile'!L1004,'Ref. Chile'!L1004)-1,"")</f>
        <v>1225</v>
      </c>
      <c r="AN1005" s="7">
        <f>IFERROR(RANK('Ref. Chile'!M1004,'Ref. Chile'!M:M,0)+COUNTIF('Ref. Chile'!$M$7:'Ref. Chile'!M1004,'Ref. Chile'!M1004)-1,"")</f>
        <v>1113</v>
      </c>
      <c r="AO1005" s="7">
        <f>IFERROR(RANK('Ref. Chile'!H1004,'Ref. Chile'!H:H,1)+COUNTIF('Ref. Chile'!$H$7:'Ref. Chile'!H1004,'Ref. Chile'!H1004)-1,"")</f>
        <v>788</v>
      </c>
      <c r="AP1005" s="7">
        <f>IFERROR(RANK('Ref. Chile'!I1004,'Ref. Chile'!I:I,1)+COUNTIF('Ref. Chile'!$I$7:'Ref. Chile'!I1004,'Ref. Chile'!I1004)-1,"")</f>
        <v>1606</v>
      </c>
      <c r="AQ1005" s="7">
        <f>IFERROR(RANK('Ref. Chile'!J1004,'Ref. Chile'!J:J,1)+COUNTIF('Ref. Chile'!$J$7:'Ref. Chile'!J1004,'Ref. Chile'!J1004)-1,"")</f>
        <v>1565</v>
      </c>
    </row>
    <row r="1006" spans="31:43" ht="17.25" customHeight="1" x14ac:dyDescent="0.3">
      <c r="AE1006" s="5" t="s">
        <v>1001</v>
      </c>
      <c r="AF1006" s="5" t="s">
        <v>4521</v>
      </c>
      <c r="AG1006" s="6" t="s">
        <v>4219</v>
      </c>
      <c r="AH1006" s="6" t="s">
        <v>4092</v>
      </c>
      <c r="AI1006" s="7">
        <f>IFERROR(RANK('Ref. Chile'!H1005,'Ref. Chile'!H:H,0)+COUNTIF('Ref. Chile'!$H$7:'Ref. Chile'!H1005,'Ref. Chile'!H1005)-1,"")</f>
        <v>2429</v>
      </c>
      <c r="AJ1006" s="7">
        <f>IFERROR(RANK('Ref. Chile'!I1005,'Ref. Chile'!I:I,0)+COUNTIF('Ref. Chile'!$I$7:'Ref. Chile'!I1005,'Ref. Chile'!I1005)-1,"")</f>
        <v>1548</v>
      </c>
      <c r="AK1006" s="7">
        <f>IFERROR(RANK('Ref. Chile'!J1005,'Ref. Chile'!J:J,0)+COUNTIF('Ref. Chile'!$J$7:'Ref. Chile'!J1005,'Ref. Chile'!J1005)-1,"")</f>
        <v>772</v>
      </c>
      <c r="AL1006" s="7">
        <f>IFERROR(RANK('Ref. Chile'!K1005,'Ref. Chile'!K:K,0)+COUNTIF('Ref. Chile'!$K$7:'Ref. Chile'!K1005,'Ref. Chile'!K1005)-1,"")</f>
        <v>1588</v>
      </c>
      <c r="AM1006" s="7">
        <f>IFERROR(RANK('Ref. Chile'!L1005,'Ref. Chile'!L:L,0)+COUNTIF('Ref. Chile'!$L$7:'Ref. Chile'!L1005,'Ref. Chile'!L1005)-1,"")</f>
        <v>1543</v>
      </c>
      <c r="AN1006" s="7">
        <f>IFERROR(RANK('Ref. Chile'!M1005,'Ref. Chile'!M:M,0)+COUNTIF('Ref. Chile'!$M$7:'Ref. Chile'!M1005,'Ref. Chile'!M1005)-1,"")</f>
        <v>1633</v>
      </c>
      <c r="AO1006" s="7">
        <f>IFERROR(RANK('Ref. Chile'!H1005,'Ref. Chile'!H:H,1)+COUNTIF('Ref. Chile'!$H$7:'Ref. Chile'!H1005,'Ref. Chile'!H1005)-1,"")</f>
        <v>374</v>
      </c>
      <c r="AP1006" s="7">
        <f>IFERROR(RANK('Ref. Chile'!I1005,'Ref. Chile'!I:I,1)+COUNTIF('Ref. Chile'!$I$7:'Ref. Chile'!I1005,'Ref. Chile'!I1005)-1,"")</f>
        <v>1205</v>
      </c>
      <c r="AQ1006" s="7">
        <f>IFERROR(RANK('Ref. Chile'!J1005,'Ref. Chile'!J:J,1)+COUNTIF('Ref. Chile'!$J$7:'Ref. Chile'!J1005,'Ref. Chile'!J1005)-1,"")</f>
        <v>1798</v>
      </c>
    </row>
    <row r="1007" spans="31:43" ht="17.25" customHeight="1" x14ac:dyDescent="0.3">
      <c r="AE1007" s="5" t="s">
        <v>1002</v>
      </c>
      <c r="AF1007" s="5" t="s">
        <v>4522</v>
      </c>
      <c r="AG1007" s="6" t="s">
        <v>4219</v>
      </c>
      <c r="AH1007" s="6" t="s">
        <v>4188</v>
      </c>
      <c r="AI1007" s="7">
        <f>IFERROR(RANK('Ref. Chile'!H1006,'Ref. Chile'!H:H,0)+COUNTIF('Ref. Chile'!$H$7:'Ref. Chile'!H1006,'Ref. Chile'!H1006)-1,"")</f>
        <v>2427</v>
      </c>
      <c r="AJ1007" s="7">
        <f>IFERROR(RANK('Ref. Chile'!I1006,'Ref. Chile'!I:I,0)+COUNTIF('Ref. Chile'!$I$7:'Ref. Chile'!I1006,'Ref. Chile'!I1006)-1,"")</f>
        <v>1532</v>
      </c>
      <c r="AK1007" s="7">
        <f>IFERROR(RANK('Ref. Chile'!J1006,'Ref. Chile'!J:J,0)+COUNTIF('Ref. Chile'!$J$7:'Ref. Chile'!J1006,'Ref. Chile'!J1006)-1,"")</f>
        <v>744</v>
      </c>
      <c r="AL1007" s="7">
        <f>IFERROR(RANK('Ref. Chile'!K1006,'Ref. Chile'!K:K,0)+COUNTIF('Ref. Chile'!$K$7:'Ref. Chile'!K1006,'Ref. Chile'!K1006)-1,"")</f>
        <v>1585</v>
      </c>
      <c r="AM1007" s="7">
        <f>IFERROR(RANK('Ref. Chile'!L1006,'Ref. Chile'!L:L,0)+COUNTIF('Ref. Chile'!$L$7:'Ref. Chile'!L1006,'Ref. Chile'!L1006)-1,"")</f>
        <v>1528</v>
      </c>
      <c r="AN1007" s="7">
        <f>IFERROR(RANK('Ref. Chile'!M1006,'Ref. Chile'!M:M,0)+COUNTIF('Ref. Chile'!$M$7:'Ref. Chile'!M1006,'Ref. Chile'!M1006)-1,"")</f>
        <v>1468</v>
      </c>
      <c r="AO1007" s="7">
        <f>IFERROR(RANK('Ref. Chile'!H1006,'Ref. Chile'!H:H,1)+COUNTIF('Ref. Chile'!$H$7:'Ref. Chile'!H1006,'Ref. Chile'!H1006)-1,"")</f>
        <v>376</v>
      </c>
      <c r="AP1007" s="7">
        <f>IFERROR(RANK('Ref. Chile'!I1006,'Ref. Chile'!I:I,1)+COUNTIF('Ref. Chile'!$I$7:'Ref. Chile'!I1006,'Ref. Chile'!I1006)-1,"")</f>
        <v>1221</v>
      </c>
      <c r="AQ1007" s="7">
        <f>IFERROR(RANK('Ref. Chile'!J1006,'Ref. Chile'!J:J,1)+COUNTIF('Ref. Chile'!$J$7:'Ref. Chile'!J1006,'Ref. Chile'!J1006)-1,"")</f>
        <v>1826</v>
      </c>
    </row>
    <row r="1008" spans="31:43" ht="17.25" customHeight="1" x14ac:dyDescent="0.3">
      <c r="AE1008" s="5" t="s">
        <v>1003</v>
      </c>
      <c r="AF1008" s="5" t="s">
        <v>4523</v>
      </c>
      <c r="AG1008" s="6" t="s">
        <v>4219</v>
      </c>
      <c r="AH1008" s="6" t="s">
        <v>4189</v>
      </c>
      <c r="AI1008" s="7">
        <f>IFERROR(RANK('Ref. Chile'!H1007,'Ref. Chile'!H:H,0)+COUNTIF('Ref. Chile'!$H$7:'Ref. Chile'!H1007,'Ref. Chile'!H1007)-1,"")</f>
        <v>2428</v>
      </c>
      <c r="AJ1008" s="7">
        <f>IFERROR(RANK('Ref. Chile'!I1007,'Ref. Chile'!I:I,0)+COUNTIF('Ref. Chile'!$I$7:'Ref. Chile'!I1007,'Ref. Chile'!I1007)-1,"")</f>
        <v>1538</v>
      </c>
      <c r="AK1008" s="7">
        <f>IFERROR(RANK('Ref. Chile'!J1007,'Ref. Chile'!J:J,0)+COUNTIF('Ref. Chile'!$J$7:'Ref. Chile'!J1007,'Ref. Chile'!J1007)-1,"")</f>
        <v>748</v>
      </c>
      <c r="AL1008" s="7">
        <f>IFERROR(RANK('Ref. Chile'!K1007,'Ref. Chile'!K:K,0)+COUNTIF('Ref. Chile'!$K$7:'Ref. Chile'!K1007,'Ref. Chile'!K1007)-1,"")</f>
        <v>1587</v>
      </c>
      <c r="AM1008" s="7">
        <f>IFERROR(RANK('Ref. Chile'!L1007,'Ref. Chile'!L:L,0)+COUNTIF('Ref. Chile'!$L$7:'Ref. Chile'!L1007,'Ref. Chile'!L1007)-1,"")</f>
        <v>1539</v>
      </c>
      <c r="AN1008" s="7">
        <f>IFERROR(RANK('Ref. Chile'!M1007,'Ref. Chile'!M:M,0)+COUNTIF('Ref. Chile'!$M$7:'Ref. Chile'!M1007,'Ref. Chile'!M1007)-1,"")</f>
        <v>1472</v>
      </c>
      <c r="AO1008" s="7">
        <f>IFERROR(RANK('Ref. Chile'!H1007,'Ref. Chile'!H:H,1)+COUNTIF('Ref. Chile'!$H$7:'Ref. Chile'!H1007,'Ref. Chile'!H1007)-1,"")</f>
        <v>375</v>
      </c>
      <c r="AP1008" s="7">
        <f>IFERROR(RANK('Ref. Chile'!I1007,'Ref. Chile'!I:I,1)+COUNTIF('Ref. Chile'!$I$7:'Ref. Chile'!I1007,'Ref. Chile'!I1007)-1,"")</f>
        <v>1215</v>
      </c>
      <c r="AQ1008" s="7">
        <f>IFERROR(RANK('Ref. Chile'!J1007,'Ref. Chile'!J:J,1)+COUNTIF('Ref. Chile'!$J$7:'Ref. Chile'!J1007,'Ref. Chile'!J1007)-1,"")</f>
        <v>1822</v>
      </c>
    </row>
    <row r="1009" spans="31:43" ht="17.25" customHeight="1" x14ac:dyDescent="0.3">
      <c r="AE1009" s="5" t="s">
        <v>1004</v>
      </c>
      <c r="AF1009" s="5" t="s">
        <v>4524</v>
      </c>
      <c r="AG1009" s="6" t="s">
        <v>4219</v>
      </c>
      <c r="AH1009" s="6" t="s">
        <v>4094</v>
      </c>
      <c r="AI1009" s="7">
        <f>IFERROR(RANK('Ref. Chile'!H1008,'Ref. Chile'!H:H,0)+COUNTIF('Ref. Chile'!$H$7:'Ref. Chile'!H1008,'Ref. Chile'!H1008)-1,"")</f>
        <v>2424</v>
      </c>
      <c r="AJ1009" s="7">
        <f>IFERROR(RANK('Ref. Chile'!I1008,'Ref. Chile'!I:I,0)+COUNTIF('Ref. Chile'!$I$7:'Ref. Chile'!I1008,'Ref. Chile'!I1008)-1,"")</f>
        <v>1509</v>
      </c>
      <c r="AK1009" s="7">
        <f>IFERROR(RANK('Ref. Chile'!J1008,'Ref. Chile'!J:J,0)+COUNTIF('Ref. Chile'!$J$7:'Ref. Chile'!J1008,'Ref. Chile'!J1008)-1,"")</f>
        <v>682</v>
      </c>
      <c r="AL1009" s="7">
        <f>IFERROR(RANK('Ref. Chile'!K1008,'Ref. Chile'!K:K,0)+COUNTIF('Ref. Chile'!$K$7:'Ref. Chile'!K1008,'Ref. Chile'!K1008)-1,"")</f>
        <v>1582</v>
      </c>
      <c r="AM1009" s="7">
        <f>IFERROR(RANK('Ref. Chile'!L1008,'Ref. Chile'!L:L,0)+COUNTIF('Ref. Chile'!$L$7:'Ref. Chile'!L1008,'Ref. Chile'!L1008)-1,"")</f>
        <v>1516</v>
      </c>
      <c r="AN1009" s="7">
        <f>IFERROR(RANK('Ref. Chile'!M1008,'Ref. Chile'!M:M,0)+COUNTIF('Ref. Chile'!$M$7:'Ref. Chile'!M1008,'Ref. Chile'!M1008)-1,"")</f>
        <v>1267</v>
      </c>
      <c r="AO1009" s="7">
        <f>IFERROR(RANK('Ref. Chile'!H1008,'Ref. Chile'!H:H,1)+COUNTIF('Ref. Chile'!$H$7:'Ref. Chile'!H1008,'Ref. Chile'!H1008)-1,"")</f>
        <v>379</v>
      </c>
      <c r="AP1009" s="7">
        <f>IFERROR(RANK('Ref. Chile'!I1008,'Ref. Chile'!I:I,1)+COUNTIF('Ref. Chile'!$I$7:'Ref. Chile'!I1008,'Ref. Chile'!I1008)-1,"")</f>
        <v>1244</v>
      </c>
      <c r="AQ1009" s="7">
        <f>IFERROR(RANK('Ref. Chile'!J1008,'Ref. Chile'!J:J,1)+COUNTIF('Ref. Chile'!$J$7:'Ref. Chile'!J1008,'Ref. Chile'!J1008)-1,"")</f>
        <v>1888</v>
      </c>
    </row>
    <row r="1010" spans="31:43" ht="17.25" customHeight="1" x14ac:dyDescent="0.3">
      <c r="AE1010" s="5" t="s">
        <v>1005</v>
      </c>
      <c r="AF1010" s="5" t="s">
        <v>4525</v>
      </c>
      <c r="AG1010" s="6" t="s">
        <v>4220</v>
      </c>
      <c r="AH1010" s="6" t="s">
        <v>4092</v>
      </c>
      <c r="AI1010" s="7">
        <f>IFERROR(RANK('Ref. Chile'!H1009,'Ref. Chile'!H:H,0)+COUNTIF('Ref. Chile'!$H$7:'Ref. Chile'!H1009,'Ref. Chile'!H1009)-1,"")</f>
        <v>242</v>
      </c>
      <c r="AJ1010" s="7">
        <f>IFERROR(RANK('Ref. Chile'!I1009,'Ref. Chile'!I:I,0)+COUNTIF('Ref. Chile'!$I$7:'Ref. Chile'!I1009,'Ref. Chile'!I1009)-1,"")</f>
        <v>1841</v>
      </c>
      <c r="AK1010" s="7">
        <f>IFERROR(RANK('Ref. Chile'!J1009,'Ref. Chile'!J:J,0)+COUNTIF('Ref. Chile'!$J$7:'Ref. Chile'!J1009,'Ref. Chile'!J1009)-1,"")</f>
        <v>463</v>
      </c>
      <c r="AL1010" s="7">
        <f>IFERROR(RANK('Ref. Chile'!K1009,'Ref. Chile'!K:K,0)+COUNTIF('Ref. Chile'!$K$7:'Ref. Chile'!K1009,'Ref. Chile'!K1009)-1,"")</f>
        <v>1507</v>
      </c>
      <c r="AM1010" s="7">
        <f>IFERROR(RANK('Ref. Chile'!L1009,'Ref. Chile'!L:L,0)+COUNTIF('Ref. Chile'!$L$7:'Ref. Chile'!L1009,'Ref. Chile'!L1009)-1,"")</f>
        <v>2102</v>
      </c>
      <c r="AN1010" s="7">
        <f>IFERROR(RANK('Ref. Chile'!M1009,'Ref. Chile'!M:M,0)+COUNTIF('Ref. Chile'!$M$7:'Ref. Chile'!M1009,'Ref. Chile'!M1009)-1,"")</f>
        <v>1712</v>
      </c>
      <c r="AO1010" s="7">
        <f>IFERROR(RANK('Ref. Chile'!H1009,'Ref. Chile'!H:H,1)+COUNTIF('Ref. Chile'!$H$7:'Ref. Chile'!H1009,'Ref. Chile'!H1009)-1,"")</f>
        <v>2561</v>
      </c>
      <c r="AP1010" s="7">
        <f>IFERROR(RANK('Ref. Chile'!I1009,'Ref. Chile'!I:I,1)+COUNTIF('Ref. Chile'!$I$7:'Ref. Chile'!I1009,'Ref. Chile'!I1009)-1,"")</f>
        <v>912</v>
      </c>
      <c r="AQ1010" s="7">
        <f>IFERROR(RANK('Ref. Chile'!J1009,'Ref. Chile'!J:J,1)+COUNTIF('Ref. Chile'!$J$7:'Ref. Chile'!J1009,'Ref. Chile'!J1009)-1,"")</f>
        <v>2107</v>
      </c>
    </row>
    <row r="1011" spans="31:43" ht="17.25" customHeight="1" x14ac:dyDescent="0.3">
      <c r="AE1011" s="5" t="s">
        <v>1006</v>
      </c>
      <c r="AF1011" s="5" t="s">
        <v>4526</v>
      </c>
      <c r="AG1011" s="6" t="s">
        <v>4220</v>
      </c>
      <c r="AH1011" s="6" t="s">
        <v>4188</v>
      </c>
      <c r="AI1011" s="7">
        <f>IFERROR(RANK('Ref. Chile'!H1010,'Ref. Chile'!H:H,0)+COUNTIF('Ref. Chile'!$H$7:'Ref. Chile'!H1010,'Ref. Chile'!H1010)-1,"")</f>
        <v>240</v>
      </c>
      <c r="AJ1011" s="7">
        <f>IFERROR(RANK('Ref. Chile'!I1010,'Ref. Chile'!I:I,0)+COUNTIF('Ref. Chile'!$I$7:'Ref. Chile'!I1010,'Ref. Chile'!I1010)-1,"")</f>
        <v>1798</v>
      </c>
      <c r="AK1011" s="7">
        <f>IFERROR(RANK('Ref. Chile'!J1010,'Ref. Chile'!J:J,0)+COUNTIF('Ref. Chile'!$J$7:'Ref. Chile'!J1010,'Ref. Chile'!J1010)-1,"")</f>
        <v>391</v>
      </c>
      <c r="AL1011" s="7">
        <f>IFERROR(RANK('Ref. Chile'!K1010,'Ref. Chile'!K:K,0)+COUNTIF('Ref. Chile'!$K$7:'Ref. Chile'!K1010,'Ref. Chile'!K1010)-1,"")</f>
        <v>1495</v>
      </c>
      <c r="AM1011" s="7">
        <f>IFERROR(RANK('Ref. Chile'!L1010,'Ref. Chile'!L:L,0)+COUNTIF('Ref. Chile'!$L$7:'Ref. Chile'!L1010,'Ref. Chile'!L1010)-1,"")</f>
        <v>2078</v>
      </c>
      <c r="AN1011" s="7">
        <f>IFERROR(RANK('Ref. Chile'!M1010,'Ref. Chile'!M:M,0)+COUNTIF('Ref. Chile'!$M$7:'Ref. Chile'!M1010,'Ref. Chile'!M1010)-1,"")</f>
        <v>1443</v>
      </c>
      <c r="AO1011" s="7">
        <f>IFERROR(RANK('Ref. Chile'!H1010,'Ref. Chile'!H:H,1)+COUNTIF('Ref. Chile'!$H$7:'Ref. Chile'!H1010,'Ref. Chile'!H1010)-1,"")</f>
        <v>2563</v>
      </c>
      <c r="AP1011" s="7">
        <f>IFERROR(RANK('Ref. Chile'!I1010,'Ref. Chile'!I:I,1)+COUNTIF('Ref. Chile'!$I$7:'Ref. Chile'!I1010,'Ref. Chile'!I1010)-1,"")</f>
        <v>955</v>
      </c>
      <c r="AQ1011" s="7">
        <f>IFERROR(RANK('Ref. Chile'!J1010,'Ref. Chile'!J:J,1)+COUNTIF('Ref. Chile'!$J$7:'Ref. Chile'!J1010,'Ref. Chile'!J1010)-1,"")</f>
        <v>2179</v>
      </c>
    </row>
    <row r="1012" spans="31:43" ht="17.25" customHeight="1" x14ac:dyDescent="0.3">
      <c r="AE1012" s="5" t="s">
        <v>1007</v>
      </c>
      <c r="AF1012" s="5" t="s">
        <v>4527</v>
      </c>
      <c r="AG1012" s="6" t="s">
        <v>4220</v>
      </c>
      <c r="AH1012" s="6" t="s">
        <v>4094</v>
      </c>
      <c r="AI1012" s="7">
        <f>IFERROR(RANK('Ref. Chile'!H1011,'Ref. Chile'!H:H,0)+COUNTIF('Ref. Chile'!$H$7:'Ref. Chile'!H1011,'Ref. Chile'!H1011)-1,"")</f>
        <v>241</v>
      </c>
      <c r="AJ1012" s="7">
        <f>IFERROR(RANK('Ref. Chile'!I1011,'Ref. Chile'!I:I,0)+COUNTIF('Ref. Chile'!$I$7:'Ref. Chile'!I1011,'Ref. Chile'!I1011)-1,"")</f>
        <v>1805</v>
      </c>
      <c r="AK1012" s="7">
        <f>IFERROR(RANK('Ref. Chile'!J1011,'Ref. Chile'!J:J,0)+COUNTIF('Ref. Chile'!$J$7:'Ref. Chile'!J1011,'Ref. Chile'!J1011)-1,"")</f>
        <v>397</v>
      </c>
      <c r="AL1012" s="7">
        <f>IFERROR(RANK('Ref. Chile'!K1011,'Ref. Chile'!K:K,0)+COUNTIF('Ref. Chile'!$K$7:'Ref. Chile'!K1011,'Ref. Chile'!K1011)-1,"")</f>
        <v>1496</v>
      </c>
      <c r="AM1012" s="7">
        <f>IFERROR(RANK('Ref. Chile'!L1011,'Ref. Chile'!L:L,0)+COUNTIF('Ref. Chile'!$L$7:'Ref. Chile'!L1011,'Ref. Chile'!L1011)-1,"")</f>
        <v>2081</v>
      </c>
      <c r="AN1012" s="7">
        <f>IFERROR(RANK('Ref. Chile'!M1011,'Ref. Chile'!M:M,0)+COUNTIF('Ref. Chile'!$M$7:'Ref. Chile'!M1011,'Ref. Chile'!M1011)-1,"")</f>
        <v>1473</v>
      </c>
      <c r="AO1012" s="7">
        <f>IFERROR(RANK('Ref. Chile'!H1011,'Ref. Chile'!H:H,1)+COUNTIF('Ref. Chile'!$H$7:'Ref. Chile'!H1011,'Ref. Chile'!H1011)-1,"")</f>
        <v>2562</v>
      </c>
      <c r="AP1012" s="7">
        <f>IFERROR(RANK('Ref. Chile'!I1011,'Ref. Chile'!I:I,1)+COUNTIF('Ref. Chile'!$I$7:'Ref. Chile'!I1011,'Ref. Chile'!I1011)-1,"")</f>
        <v>948</v>
      </c>
      <c r="AQ1012" s="7">
        <f>IFERROR(RANK('Ref. Chile'!J1011,'Ref. Chile'!J:J,1)+COUNTIF('Ref. Chile'!$J$7:'Ref. Chile'!J1011,'Ref. Chile'!J1011)-1,"")</f>
        <v>2173</v>
      </c>
    </row>
    <row r="1013" spans="31:43" ht="17.25" customHeight="1" x14ac:dyDescent="0.3">
      <c r="AE1013" s="5" t="s">
        <v>1008</v>
      </c>
      <c r="AF1013" s="5" t="s">
        <v>4528</v>
      </c>
      <c r="AG1013" s="6" t="s">
        <v>4220</v>
      </c>
      <c r="AH1013" s="6" t="s">
        <v>4190</v>
      </c>
      <c r="AI1013" s="7">
        <f>IFERROR(RANK('Ref. Chile'!H1012,'Ref. Chile'!H:H,0)+COUNTIF('Ref. Chile'!$H$7:'Ref. Chile'!H1012,'Ref. Chile'!H1012)-1,"")</f>
        <v>117</v>
      </c>
      <c r="AJ1013" s="7">
        <f>IFERROR(RANK('Ref. Chile'!I1012,'Ref. Chile'!I:I,0)+COUNTIF('Ref. Chile'!$I$7:'Ref. Chile'!I1012,'Ref. Chile'!I1012)-1,"")</f>
        <v>1436</v>
      </c>
      <c r="AK1013" s="7">
        <f>IFERROR(RANK('Ref. Chile'!J1012,'Ref. Chile'!J:J,0)+COUNTIF('Ref. Chile'!$J$7:'Ref. Chile'!J1012,'Ref. Chile'!J1012)-1,"")</f>
        <v>15</v>
      </c>
      <c r="AL1013" s="7">
        <f>IFERROR(RANK('Ref. Chile'!K1012,'Ref. Chile'!K:K,0)+COUNTIF('Ref. Chile'!$K$7:'Ref. Chile'!K1012,'Ref. Chile'!K1012)-1,"")</f>
        <v>72</v>
      </c>
      <c r="AM1013" s="7">
        <f>IFERROR(RANK('Ref. Chile'!L1012,'Ref. Chile'!L:L,0)+COUNTIF('Ref. Chile'!$L$7:'Ref. Chile'!L1012,'Ref. Chile'!L1012)-1,"")</f>
        <v>1159</v>
      </c>
      <c r="AN1013" s="7">
        <f>IFERROR(RANK('Ref. Chile'!M1012,'Ref. Chile'!M:M,0)+COUNTIF('Ref. Chile'!$M$7:'Ref. Chile'!M1012,'Ref. Chile'!M1012)-1,"")</f>
        <v>2</v>
      </c>
      <c r="AO1013" s="7">
        <f>IFERROR(RANK('Ref. Chile'!H1012,'Ref. Chile'!H:H,1)+COUNTIF('Ref. Chile'!$H$7:'Ref. Chile'!H1012,'Ref. Chile'!H1012)-1,"")</f>
        <v>2666</v>
      </c>
      <c r="AP1013" s="7">
        <f>IFERROR(RANK('Ref. Chile'!I1012,'Ref. Chile'!I:I,1)+COUNTIF('Ref. Chile'!$I$7:'Ref. Chile'!I1012,'Ref. Chile'!I1012)-1,"")</f>
        <v>1311</v>
      </c>
      <c r="AQ1013" s="7">
        <f>IFERROR(RANK('Ref. Chile'!J1012,'Ref. Chile'!J:J,1)+COUNTIF('Ref. Chile'!$J$7:'Ref. Chile'!J1012,'Ref. Chile'!J1012)-1,"")</f>
        <v>2555</v>
      </c>
    </row>
    <row r="1014" spans="31:43" ht="17.25" customHeight="1" x14ac:dyDescent="0.3">
      <c r="AE1014" s="5" t="s">
        <v>1009</v>
      </c>
      <c r="AF1014" s="5" t="s">
        <v>4529</v>
      </c>
      <c r="AG1014" s="6" t="s">
        <v>4221</v>
      </c>
      <c r="AH1014" s="6" t="s">
        <v>4092</v>
      </c>
      <c r="AI1014" s="7">
        <f>IFERROR(RANK('Ref. Chile'!H1013,'Ref. Chile'!H:H,0)+COUNTIF('Ref. Chile'!$H$7:'Ref. Chile'!H1013,'Ref. Chile'!H1013)-1,"")</f>
        <v>1651</v>
      </c>
      <c r="AJ1014" s="7">
        <f>IFERROR(RANK('Ref. Chile'!I1013,'Ref. Chile'!I:I,0)+COUNTIF('Ref. Chile'!$I$7:'Ref. Chile'!I1013,'Ref. Chile'!I1013)-1,"")</f>
        <v>1028</v>
      </c>
      <c r="AK1014" s="7">
        <f>IFERROR(RANK('Ref. Chile'!J1013,'Ref. Chile'!J:J,0)+COUNTIF('Ref. Chile'!$J$7:'Ref. Chile'!J1013,'Ref. Chile'!J1013)-1,"")</f>
        <v>1849</v>
      </c>
      <c r="AL1014" s="7">
        <f>IFERROR(RANK('Ref. Chile'!K1013,'Ref. Chile'!K:K,0)+COUNTIF('Ref. Chile'!$K$7:'Ref. Chile'!K1013,'Ref. Chile'!K1013)-1,"")</f>
        <v>1324</v>
      </c>
      <c r="AM1014" s="7">
        <f>IFERROR(RANK('Ref. Chile'!L1013,'Ref. Chile'!L:L,0)+COUNTIF('Ref. Chile'!$L$7:'Ref. Chile'!L1013,'Ref. Chile'!L1013)-1,"")</f>
        <v>1336</v>
      </c>
      <c r="AN1014" s="7">
        <f>IFERROR(RANK('Ref. Chile'!M1013,'Ref. Chile'!M:M,0)+COUNTIF('Ref. Chile'!$M$7:'Ref. Chile'!M1013,'Ref. Chile'!M1013)-1,"")</f>
        <v>438</v>
      </c>
      <c r="AO1014" s="7">
        <f>IFERROR(RANK('Ref. Chile'!H1013,'Ref. Chile'!H:H,1)+COUNTIF('Ref. Chile'!$H$7:'Ref. Chile'!H1013,'Ref. Chile'!H1013)-1,"")</f>
        <v>1152</v>
      </c>
      <c r="AP1014" s="7">
        <f>IFERROR(RANK('Ref. Chile'!I1013,'Ref. Chile'!I:I,1)+COUNTIF('Ref. Chile'!$I$7:'Ref. Chile'!I1013,'Ref. Chile'!I1013)-1,"")</f>
        <v>1725</v>
      </c>
      <c r="AQ1014" s="7">
        <f>IFERROR(RANK('Ref. Chile'!J1013,'Ref. Chile'!J:J,1)+COUNTIF('Ref. Chile'!$J$7:'Ref. Chile'!J1013,'Ref. Chile'!J1013)-1,"")</f>
        <v>721</v>
      </c>
    </row>
    <row r="1015" spans="31:43" ht="17.25" customHeight="1" x14ac:dyDescent="0.3">
      <c r="AE1015" s="5" t="s">
        <v>1010</v>
      </c>
      <c r="AF1015" s="5" t="s">
        <v>4530</v>
      </c>
      <c r="AG1015" s="6" t="s">
        <v>4221</v>
      </c>
      <c r="AH1015" s="6" t="s">
        <v>4188</v>
      </c>
      <c r="AI1015" s="7">
        <f>IFERROR(RANK('Ref. Chile'!H1014,'Ref. Chile'!H:H,0)+COUNTIF('Ref. Chile'!$H$7:'Ref. Chile'!H1014,'Ref. Chile'!H1014)-1,"")</f>
        <v>1647</v>
      </c>
      <c r="AJ1015" s="7">
        <f>IFERROR(RANK('Ref. Chile'!I1014,'Ref. Chile'!I:I,0)+COUNTIF('Ref. Chile'!$I$7:'Ref. Chile'!I1014,'Ref. Chile'!I1014)-1,"")</f>
        <v>999</v>
      </c>
      <c r="AK1015" s="7">
        <f>IFERROR(RANK('Ref. Chile'!J1014,'Ref. Chile'!J:J,0)+COUNTIF('Ref. Chile'!$J$7:'Ref. Chile'!J1014,'Ref. Chile'!J1014)-1,"")</f>
        <v>1773</v>
      </c>
      <c r="AL1015" s="7">
        <f>IFERROR(RANK('Ref. Chile'!K1014,'Ref. Chile'!K:K,0)+COUNTIF('Ref. Chile'!$K$7:'Ref. Chile'!K1014,'Ref. Chile'!K1014)-1,"")</f>
        <v>1287</v>
      </c>
      <c r="AM1015" s="7">
        <f>IFERROR(RANK('Ref. Chile'!L1014,'Ref. Chile'!L:L,0)+COUNTIF('Ref. Chile'!$L$7:'Ref. Chile'!L1014,'Ref. Chile'!L1014)-1,"")</f>
        <v>1323</v>
      </c>
      <c r="AN1015" s="7">
        <f>IFERROR(RANK('Ref. Chile'!M1014,'Ref. Chile'!M:M,0)+COUNTIF('Ref. Chile'!$M$7:'Ref. Chile'!M1014,'Ref. Chile'!M1014)-1,"")</f>
        <v>348</v>
      </c>
      <c r="AO1015" s="7">
        <f>IFERROR(RANK('Ref. Chile'!H1014,'Ref. Chile'!H:H,1)+COUNTIF('Ref. Chile'!$H$7:'Ref. Chile'!H1014,'Ref. Chile'!H1014)-1,"")</f>
        <v>1156</v>
      </c>
      <c r="AP1015" s="7">
        <f>IFERROR(RANK('Ref. Chile'!I1014,'Ref. Chile'!I:I,1)+COUNTIF('Ref. Chile'!$I$7:'Ref. Chile'!I1014,'Ref. Chile'!I1014)-1,"")</f>
        <v>1754</v>
      </c>
      <c r="AQ1015" s="7">
        <f>IFERROR(RANK('Ref. Chile'!J1014,'Ref. Chile'!J:J,1)+COUNTIF('Ref. Chile'!$J$7:'Ref. Chile'!J1014,'Ref. Chile'!J1014)-1,"")</f>
        <v>797</v>
      </c>
    </row>
    <row r="1016" spans="31:43" ht="17.25" customHeight="1" x14ac:dyDescent="0.3">
      <c r="AE1016" s="5" t="s">
        <v>1011</v>
      </c>
      <c r="AF1016" s="5" t="s">
        <v>4531</v>
      </c>
      <c r="AG1016" s="6" t="s">
        <v>4221</v>
      </c>
      <c r="AH1016" s="6" t="s">
        <v>4189</v>
      </c>
      <c r="AI1016" s="7">
        <f>IFERROR(RANK('Ref. Chile'!H1015,'Ref. Chile'!H:H,0)+COUNTIF('Ref. Chile'!$H$7:'Ref. Chile'!H1015,'Ref. Chile'!H1015)-1,"")</f>
        <v>1649</v>
      </c>
      <c r="AJ1016" s="7">
        <f>IFERROR(RANK('Ref. Chile'!I1015,'Ref. Chile'!I:I,0)+COUNTIF('Ref. Chile'!$I$7:'Ref. Chile'!I1015,'Ref. Chile'!I1015)-1,"")</f>
        <v>1021</v>
      </c>
      <c r="AK1016" s="7">
        <f>IFERROR(RANK('Ref. Chile'!J1015,'Ref. Chile'!J:J,0)+COUNTIF('Ref. Chile'!$J$7:'Ref. Chile'!J1015,'Ref. Chile'!J1015)-1,"")</f>
        <v>1844</v>
      </c>
      <c r="AL1016" s="7">
        <f>IFERROR(RANK('Ref. Chile'!K1015,'Ref. Chile'!K:K,0)+COUNTIF('Ref. Chile'!$K$7:'Ref. Chile'!K1015,'Ref. Chile'!K1015)-1,"")</f>
        <v>1316</v>
      </c>
      <c r="AM1016" s="7">
        <f>IFERROR(RANK('Ref. Chile'!L1015,'Ref. Chile'!L:L,0)+COUNTIF('Ref. Chile'!$L$7:'Ref. Chile'!L1015,'Ref. Chile'!L1015)-1,"")</f>
        <v>1333</v>
      </c>
      <c r="AN1016" s="7">
        <f>IFERROR(RANK('Ref. Chile'!M1015,'Ref. Chile'!M:M,0)+COUNTIF('Ref. Chile'!$M$7:'Ref. Chile'!M1015,'Ref. Chile'!M1015)-1,"")</f>
        <v>418</v>
      </c>
      <c r="AO1016" s="7">
        <f>IFERROR(RANK('Ref. Chile'!H1015,'Ref. Chile'!H:H,1)+COUNTIF('Ref. Chile'!$H$7:'Ref. Chile'!H1015,'Ref. Chile'!H1015)-1,"")</f>
        <v>1154</v>
      </c>
      <c r="AP1016" s="7">
        <f>IFERROR(RANK('Ref. Chile'!I1015,'Ref. Chile'!I:I,1)+COUNTIF('Ref. Chile'!$I$7:'Ref. Chile'!I1015,'Ref. Chile'!I1015)-1,"")</f>
        <v>1732</v>
      </c>
      <c r="AQ1016" s="7">
        <f>IFERROR(RANK('Ref. Chile'!J1015,'Ref. Chile'!J:J,1)+COUNTIF('Ref. Chile'!$J$7:'Ref. Chile'!J1015,'Ref. Chile'!J1015)-1,"")</f>
        <v>726</v>
      </c>
    </row>
    <row r="1017" spans="31:43" ht="17.25" customHeight="1" x14ac:dyDescent="0.3">
      <c r="AE1017" s="5" t="s">
        <v>1012</v>
      </c>
      <c r="AF1017" s="5" t="s">
        <v>4532</v>
      </c>
      <c r="AG1017" s="6" t="s">
        <v>4221</v>
      </c>
      <c r="AH1017" s="6" t="s">
        <v>4094</v>
      </c>
      <c r="AI1017" s="7">
        <f>IFERROR(RANK('Ref. Chile'!H1016,'Ref. Chile'!H:H,0)+COUNTIF('Ref. Chile'!$H$7:'Ref. Chile'!H1016,'Ref. Chile'!H1016)-1,"")</f>
        <v>1646</v>
      </c>
      <c r="AJ1017" s="7">
        <f>IFERROR(RANK('Ref. Chile'!I1016,'Ref. Chile'!I:I,0)+COUNTIF('Ref. Chile'!$I$7:'Ref. Chile'!I1016,'Ref. Chile'!I1016)-1,"")</f>
        <v>1281</v>
      </c>
      <c r="AK1017" s="7">
        <f>IFERROR(RANK('Ref. Chile'!J1016,'Ref. Chile'!J:J,0)+COUNTIF('Ref. Chile'!$J$7:'Ref. Chile'!J1016,'Ref. Chile'!J1016)-1,"")</f>
        <v>2107</v>
      </c>
      <c r="AL1017" s="7">
        <f>IFERROR(RANK('Ref. Chile'!K1016,'Ref. Chile'!K:K,0)+COUNTIF('Ref. Chile'!$K$7:'Ref. Chile'!K1016,'Ref. Chile'!K1016)-1,"")</f>
        <v>1288</v>
      </c>
      <c r="AM1017" s="7">
        <f>IFERROR(RANK('Ref. Chile'!L1016,'Ref. Chile'!L:L,0)+COUNTIF('Ref. Chile'!$L$7:'Ref. Chile'!L1016,'Ref. Chile'!L1016)-1,"")</f>
        <v>1324</v>
      </c>
      <c r="AN1017" s="7">
        <f>IFERROR(RANK('Ref. Chile'!M1016,'Ref. Chile'!M:M,0)+COUNTIF('Ref. Chile'!$M$7:'Ref. Chile'!M1016,'Ref. Chile'!M1016)-1,"")</f>
        <v>1653</v>
      </c>
      <c r="AO1017" s="7">
        <f>IFERROR(RANK('Ref. Chile'!H1016,'Ref. Chile'!H:H,1)+COUNTIF('Ref. Chile'!$H$7:'Ref. Chile'!H1016,'Ref. Chile'!H1016)-1,"")</f>
        <v>1157</v>
      </c>
      <c r="AP1017" s="7">
        <f>IFERROR(RANK('Ref. Chile'!I1016,'Ref. Chile'!I:I,1)+COUNTIF('Ref. Chile'!$I$7:'Ref. Chile'!I1016,'Ref. Chile'!I1016)-1,"")</f>
        <v>1472</v>
      </c>
      <c r="AQ1017" s="7">
        <f>IFERROR(RANK('Ref. Chile'!J1016,'Ref. Chile'!J:J,1)+COUNTIF('Ref. Chile'!$J$7:'Ref. Chile'!J1016,'Ref. Chile'!J1016)-1,"")</f>
        <v>463</v>
      </c>
    </row>
    <row r="1018" spans="31:43" ht="17.25" customHeight="1" x14ac:dyDescent="0.3">
      <c r="AE1018" s="5" t="s">
        <v>1013</v>
      </c>
      <c r="AF1018" s="5" t="s">
        <v>4533</v>
      </c>
      <c r="AG1018" s="6" t="s">
        <v>4221</v>
      </c>
      <c r="AH1018" s="6" t="s">
        <v>4190</v>
      </c>
      <c r="AI1018" s="7">
        <f>IFERROR(RANK('Ref. Chile'!H1017,'Ref. Chile'!H:H,0)+COUNTIF('Ref. Chile'!$H$7:'Ref. Chile'!H1017,'Ref. Chile'!H1017)-1,"")</f>
        <v>1633</v>
      </c>
      <c r="AJ1018" s="7">
        <f>IFERROR(RANK('Ref. Chile'!I1017,'Ref. Chile'!I:I,0)+COUNTIF('Ref. Chile'!$I$7:'Ref. Chile'!I1017,'Ref. Chile'!I1017)-1,"")</f>
        <v>939</v>
      </c>
      <c r="AK1018" s="7">
        <f>IFERROR(RANK('Ref. Chile'!J1017,'Ref. Chile'!J:J,0)+COUNTIF('Ref. Chile'!$J$7:'Ref. Chile'!J1017,'Ref. Chile'!J1017)-1,"")</f>
        <v>1227</v>
      </c>
      <c r="AL1018" s="7">
        <f>IFERROR(RANK('Ref. Chile'!K1017,'Ref. Chile'!K:K,0)+COUNTIF('Ref. Chile'!$K$7:'Ref. Chile'!K1017,'Ref. Chile'!K1017)-1,"")</f>
        <v>713</v>
      </c>
      <c r="AM1018" s="7">
        <f>IFERROR(RANK('Ref. Chile'!L1017,'Ref. Chile'!L:L,0)+COUNTIF('Ref. Chile'!$L$7:'Ref. Chile'!L1017,'Ref. Chile'!L1017)-1,"")</f>
        <v>1284</v>
      </c>
      <c r="AN1018" s="7">
        <f>IFERROR(RANK('Ref. Chile'!M1017,'Ref. Chile'!M:M,0)+COUNTIF('Ref. Chile'!$M$7:'Ref. Chile'!M1017,'Ref. Chile'!M1017)-1,"")</f>
        <v>219</v>
      </c>
      <c r="AO1018" s="7">
        <f>IFERROR(RANK('Ref. Chile'!H1017,'Ref. Chile'!H:H,1)+COUNTIF('Ref. Chile'!$H$7:'Ref. Chile'!H1017,'Ref. Chile'!H1017)-1,"")</f>
        <v>1170</v>
      </c>
      <c r="AP1018" s="7">
        <f>IFERROR(RANK('Ref. Chile'!I1017,'Ref. Chile'!I:I,1)+COUNTIF('Ref. Chile'!$I$7:'Ref. Chile'!I1017,'Ref. Chile'!I1017)-1,"")</f>
        <v>1814</v>
      </c>
      <c r="AQ1018" s="7">
        <f>IFERROR(RANK('Ref. Chile'!J1017,'Ref. Chile'!J:J,1)+COUNTIF('Ref. Chile'!$J$7:'Ref. Chile'!J1017,'Ref. Chile'!J1017)-1,"")</f>
        <v>1343</v>
      </c>
    </row>
    <row r="1019" spans="31:43" ht="17.25" customHeight="1" x14ac:dyDescent="0.3">
      <c r="AE1019" s="5" t="s">
        <v>1014</v>
      </c>
      <c r="AF1019" s="5" t="s">
        <v>4534</v>
      </c>
      <c r="AG1019" s="6" t="s">
        <v>4222</v>
      </c>
      <c r="AH1019" s="6" t="s">
        <v>4092</v>
      </c>
      <c r="AI1019" s="7">
        <f>IFERROR(RANK('Ref. Chile'!H1018,'Ref. Chile'!H:H,0)+COUNTIF('Ref. Chile'!$H$7:'Ref. Chile'!H1018,'Ref. Chile'!H1018)-1,"")</f>
        <v>1679</v>
      </c>
      <c r="AJ1019" s="7">
        <f>IFERROR(RANK('Ref. Chile'!I1018,'Ref. Chile'!I:I,0)+COUNTIF('Ref. Chile'!$I$7:'Ref. Chile'!I1018,'Ref. Chile'!I1018)-1,"")</f>
        <v>975</v>
      </c>
      <c r="AK1019" s="7">
        <f>IFERROR(RANK('Ref. Chile'!J1018,'Ref. Chile'!J:J,0)+COUNTIF('Ref. Chile'!$J$7:'Ref. Chile'!J1018,'Ref. Chile'!J1018)-1,"")</f>
        <v>1919</v>
      </c>
      <c r="AL1019" s="7">
        <f>IFERROR(RANK('Ref. Chile'!K1018,'Ref. Chile'!K:K,0)+COUNTIF('Ref. Chile'!$K$7:'Ref. Chile'!K1018,'Ref. Chile'!K1018)-1,"")</f>
        <v>1173</v>
      </c>
      <c r="AM1019" s="7">
        <f>IFERROR(RANK('Ref. Chile'!L1018,'Ref. Chile'!L:L,0)+COUNTIF('Ref. Chile'!$L$7:'Ref. Chile'!L1018,'Ref. Chile'!L1018)-1,"")</f>
        <v>1098</v>
      </c>
      <c r="AN1019" s="7">
        <f>IFERROR(RANK('Ref. Chile'!M1018,'Ref. Chile'!M:M,0)+COUNTIF('Ref. Chile'!$M$7:'Ref. Chile'!M1018,'Ref. Chile'!M1018)-1,"")</f>
        <v>880</v>
      </c>
      <c r="AO1019" s="7">
        <f>IFERROR(RANK('Ref. Chile'!H1018,'Ref. Chile'!H:H,1)+COUNTIF('Ref. Chile'!$H$7:'Ref. Chile'!H1018,'Ref. Chile'!H1018)-1,"")</f>
        <v>1124</v>
      </c>
      <c r="AP1019" s="7">
        <f>IFERROR(RANK('Ref. Chile'!I1018,'Ref. Chile'!I:I,1)+COUNTIF('Ref. Chile'!$I$7:'Ref. Chile'!I1018,'Ref. Chile'!I1018)-1,"")</f>
        <v>1778</v>
      </c>
      <c r="AQ1019" s="7">
        <f>IFERROR(RANK('Ref. Chile'!J1018,'Ref. Chile'!J:J,1)+COUNTIF('Ref. Chile'!$J$7:'Ref. Chile'!J1018,'Ref. Chile'!J1018)-1,"")</f>
        <v>651</v>
      </c>
    </row>
    <row r="1020" spans="31:43" ht="17.25" customHeight="1" x14ac:dyDescent="0.3">
      <c r="AE1020" s="5" t="s">
        <v>1015</v>
      </c>
      <c r="AF1020" s="5" t="s">
        <v>4535</v>
      </c>
      <c r="AG1020" s="6" t="s">
        <v>4222</v>
      </c>
      <c r="AH1020" s="6" t="s">
        <v>4188</v>
      </c>
      <c r="AI1020" s="7">
        <f>IFERROR(RANK('Ref. Chile'!H1019,'Ref. Chile'!H:H,0)+COUNTIF('Ref. Chile'!$H$7:'Ref. Chile'!H1019,'Ref. Chile'!H1019)-1,"")</f>
        <v>1672</v>
      </c>
      <c r="AJ1020" s="7">
        <f>IFERROR(RANK('Ref. Chile'!I1019,'Ref. Chile'!I:I,0)+COUNTIF('Ref. Chile'!$I$7:'Ref. Chile'!I1019,'Ref. Chile'!I1019)-1,"")</f>
        <v>959</v>
      </c>
      <c r="AK1020" s="7">
        <f>IFERROR(RANK('Ref. Chile'!J1019,'Ref. Chile'!J:J,0)+COUNTIF('Ref. Chile'!$J$7:'Ref. Chile'!J1019,'Ref. Chile'!J1019)-1,"")</f>
        <v>1893</v>
      </c>
      <c r="AL1020" s="7">
        <f>IFERROR(RANK('Ref. Chile'!K1019,'Ref. Chile'!K:K,0)+COUNTIF('Ref. Chile'!$K$7:'Ref. Chile'!K1019,'Ref. Chile'!K1019)-1,"")</f>
        <v>1119</v>
      </c>
      <c r="AM1020" s="7">
        <f>IFERROR(RANK('Ref. Chile'!L1019,'Ref. Chile'!L:L,0)+COUNTIF('Ref. Chile'!$L$7:'Ref. Chile'!L1019,'Ref. Chile'!L1019)-1,"")</f>
        <v>1088</v>
      </c>
      <c r="AN1020" s="7">
        <f>IFERROR(RANK('Ref. Chile'!M1019,'Ref. Chile'!M:M,0)+COUNTIF('Ref. Chile'!$M$7:'Ref. Chile'!M1019,'Ref. Chile'!M1019)-1,"")</f>
        <v>805</v>
      </c>
      <c r="AO1020" s="7">
        <f>IFERROR(RANK('Ref. Chile'!H1019,'Ref. Chile'!H:H,1)+COUNTIF('Ref. Chile'!$H$7:'Ref. Chile'!H1019,'Ref. Chile'!H1019)-1,"")</f>
        <v>1131</v>
      </c>
      <c r="AP1020" s="7">
        <f>IFERROR(RANK('Ref. Chile'!I1019,'Ref. Chile'!I:I,1)+COUNTIF('Ref. Chile'!$I$7:'Ref. Chile'!I1019,'Ref. Chile'!I1019)-1,"")</f>
        <v>1794</v>
      </c>
      <c r="AQ1020" s="7">
        <f>IFERROR(RANK('Ref. Chile'!J1019,'Ref. Chile'!J:J,1)+COUNTIF('Ref. Chile'!$J$7:'Ref. Chile'!J1019,'Ref. Chile'!J1019)-1,"")</f>
        <v>677</v>
      </c>
    </row>
    <row r="1021" spans="31:43" ht="17.25" customHeight="1" x14ac:dyDescent="0.3">
      <c r="AE1021" s="5" t="s">
        <v>1016</v>
      </c>
      <c r="AF1021" s="5" t="s">
        <v>4536</v>
      </c>
      <c r="AG1021" s="6" t="s">
        <v>4222</v>
      </c>
      <c r="AH1021" s="6" t="s">
        <v>4189</v>
      </c>
      <c r="AI1021" s="7">
        <f>IFERROR(RANK('Ref. Chile'!H1020,'Ref. Chile'!H:H,0)+COUNTIF('Ref. Chile'!$H$7:'Ref. Chile'!H1020,'Ref. Chile'!H1020)-1,"")</f>
        <v>1677</v>
      </c>
      <c r="AJ1021" s="7">
        <f>IFERROR(RANK('Ref. Chile'!I1020,'Ref. Chile'!I:I,0)+COUNTIF('Ref. Chile'!$I$7:'Ref. Chile'!I1020,'Ref. Chile'!I1020)-1,"")</f>
        <v>972</v>
      </c>
      <c r="AK1021" s="7">
        <f>IFERROR(RANK('Ref. Chile'!J1020,'Ref. Chile'!J:J,0)+COUNTIF('Ref. Chile'!$J$7:'Ref. Chile'!J1020,'Ref. Chile'!J1020)-1,"")</f>
        <v>1912</v>
      </c>
      <c r="AL1021" s="7">
        <f>IFERROR(RANK('Ref. Chile'!K1020,'Ref. Chile'!K:K,0)+COUNTIF('Ref. Chile'!$K$7:'Ref. Chile'!K1020,'Ref. Chile'!K1020)-1,"")</f>
        <v>1155</v>
      </c>
      <c r="AM1021" s="7">
        <f>IFERROR(RANK('Ref. Chile'!L1020,'Ref. Chile'!L:L,0)+COUNTIF('Ref. Chile'!$L$7:'Ref. Chile'!L1020,'Ref. Chile'!L1020)-1,"")</f>
        <v>1095</v>
      </c>
      <c r="AN1021" s="7">
        <f>IFERROR(RANK('Ref. Chile'!M1020,'Ref. Chile'!M:M,0)+COUNTIF('Ref. Chile'!$M$7:'Ref. Chile'!M1020,'Ref. Chile'!M1020)-1,"")</f>
        <v>851</v>
      </c>
      <c r="AO1021" s="7">
        <f>IFERROR(RANK('Ref. Chile'!H1020,'Ref. Chile'!H:H,1)+COUNTIF('Ref. Chile'!$H$7:'Ref. Chile'!H1020,'Ref. Chile'!H1020)-1,"")</f>
        <v>1126</v>
      </c>
      <c r="AP1021" s="7">
        <f>IFERROR(RANK('Ref. Chile'!I1020,'Ref. Chile'!I:I,1)+COUNTIF('Ref. Chile'!$I$7:'Ref. Chile'!I1020,'Ref. Chile'!I1020)-1,"")</f>
        <v>1781</v>
      </c>
      <c r="AQ1021" s="7">
        <f>IFERROR(RANK('Ref. Chile'!J1020,'Ref. Chile'!J:J,1)+COUNTIF('Ref. Chile'!$J$7:'Ref. Chile'!J1020,'Ref. Chile'!J1020)-1,"")</f>
        <v>658</v>
      </c>
    </row>
    <row r="1022" spans="31:43" ht="17.25" customHeight="1" x14ac:dyDescent="0.3">
      <c r="AE1022" s="5" t="s">
        <v>1017</v>
      </c>
      <c r="AF1022" s="5" t="s">
        <v>4537</v>
      </c>
      <c r="AG1022" s="6" t="s">
        <v>4222</v>
      </c>
      <c r="AH1022" s="6" t="s">
        <v>4094</v>
      </c>
      <c r="AI1022" s="7">
        <f>IFERROR(RANK('Ref. Chile'!H1021,'Ref. Chile'!H:H,0)+COUNTIF('Ref. Chile'!$H$7:'Ref. Chile'!H1021,'Ref. Chile'!H1021)-1,"")</f>
        <v>1669</v>
      </c>
      <c r="AJ1022" s="7">
        <f>IFERROR(RANK('Ref. Chile'!I1021,'Ref. Chile'!I:I,0)+COUNTIF('Ref. Chile'!$I$7:'Ref. Chile'!I1021,'Ref. Chile'!I1021)-1,"")</f>
        <v>957</v>
      </c>
      <c r="AK1022" s="7">
        <f>IFERROR(RANK('Ref. Chile'!J1021,'Ref. Chile'!J:J,0)+COUNTIF('Ref. Chile'!$J$7:'Ref. Chile'!J1021,'Ref. Chile'!J1021)-1,"")</f>
        <v>1886</v>
      </c>
      <c r="AL1022" s="7">
        <f>IFERROR(RANK('Ref. Chile'!K1021,'Ref. Chile'!K:K,0)+COUNTIF('Ref. Chile'!$K$7:'Ref. Chile'!K1021,'Ref. Chile'!K1021)-1,"")</f>
        <v>867</v>
      </c>
      <c r="AM1022" s="7">
        <f>IFERROR(RANK('Ref. Chile'!L1021,'Ref. Chile'!L:L,0)+COUNTIF('Ref. Chile'!$L$7:'Ref. Chile'!L1021,'Ref. Chile'!L1021)-1,"")</f>
        <v>1083</v>
      </c>
      <c r="AN1022" s="7">
        <f>IFERROR(RANK('Ref. Chile'!M1021,'Ref. Chile'!M:M,0)+COUNTIF('Ref. Chile'!$M$7:'Ref. Chile'!M1021,'Ref. Chile'!M1021)-1,"")</f>
        <v>781</v>
      </c>
      <c r="AO1022" s="7">
        <f>IFERROR(RANK('Ref. Chile'!H1021,'Ref. Chile'!H:H,1)+COUNTIF('Ref. Chile'!$H$7:'Ref. Chile'!H1021,'Ref. Chile'!H1021)-1,"")</f>
        <v>1134</v>
      </c>
      <c r="AP1022" s="7">
        <f>IFERROR(RANK('Ref. Chile'!I1021,'Ref. Chile'!I:I,1)+COUNTIF('Ref. Chile'!$I$7:'Ref. Chile'!I1021,'Ref. Chile'!I1021)-1,"")</f>
        <v>1796</v>
      </c>
      <c r="AQ1022" s="7">
        <f>IFERROR(RANK('Ref. Chile'!J1021,'Ref. Chile'!J:J,1)+COUNTIF('Ref. Chile'!$J$7:'Ref. Chile'!J1021,'Ref. Chile'!J1021)-1,"")</f>
        <v>684</v>
      </c>
    </row>
    <row r="1023" spans="31:43" ht="17.25" customHeight="1" x14ac:dyDescent="0.3">
      <c r="AE1023" s="5" t="s">
        <v>1018</v>
      </c>
      <c r="AF1023" s="5" t="s">
        <v>4538</v>
      </c>
      <c r="AG1023" s="6" t="s">
        <v>4222</v>
      </c>
      <c r="AH1023" s="6" t="s">
        <v>4095</v>
      </c>
      <c r="AI1023" s="7">
        <f>IFERROR(RANK('Ref. Chile'!H1022,'Ref. Chile'!H:H,0)+COUNTIF('Ref. Chile'!$H$7:'Ref. Chile'!H1022,'Ref. Chile'!H1022)-1,"")</f>
        <v>944</v>
      </c>
      <c r="AJ1023" s="7">
        <f>IFERROR(RANK('Ref. Chile'!I1022,'Ref. Chile'!I:I,0)+COUNTIF('Ref. Chile'!$I$7:'Ref. Chile'!I1022,'Ref. Chile'!I1022)-1,"")</f>
        <v>890</v>
      </c>
      <c r="AK1023" s="7">
        <f>IFERROR(RANK('Ref. Chile'!J1022,'Ref. Chile'!J:J,0)+COUNTIF('Ref. Chile'!$J$7:'Ref. Chile'!J1022,'Ref. Chile'!J1022)-1,"")</f>
        <v>1689</v>
      </c>
      <c r="AL1023" s="7">
        <f>IFERROR(RANK('Ref. Chile'!K1022,'Ref. Chile'!K:K,0)+COUNTIF('Ref. Chile'!$K$7:'Ref. Chile'!K1022,'Ref. Chile'!K1022)-1,"")</f>
        <v>341</v>
      </c>
      <c r="AM1023" s="7">
        <f>IFERROR(RANK('Ref. Chile'!L1022,'Ref. Chile'!L:L,0)+COUNTIF('Ref. Chile'!$L$7:'Ref. Chile'!L1022,'Ref. Chile'!L1022)-1,"")</f>
        <v>994</v>
      </c>
      <c r="AN1023" s="7">
        <f>IFERROR(RANK('Ref. Chile'!M1022,'Ref. Chile'!M:M,0)+COUNTIF('Ref. Chile'!$M$7:'Ref. Chile'!M1022,'Ref. Chile'!M1022)-1,"")</f>
        <v>1553</v>
      </c>
      <c r="AO1023" s="7">
        <f>IFERROR(RANK('Ref. Chile'!H1022,'Ref. Chile'!H:H,1)+COUNTIF('Ref. Chile'!$H$7:'Ref. Chile'!H1022,'Ref. Chile'!H1022)-1,"")</f>
        <v>1831</v>
      </c>
      <c r="AP1023" s="7">
        <f>IFERROR(RANK('Ref. Chile'!I1022,'Ref. Chile'!I:I,1)+COUNTIF('Ref. Chile'!$I$7:'Ref. Chile'!I1022,'Ref. Chile'!I1022)-1,"")</f>
        <v>1863</v>
      </c>
      <c r="AQ1023" s="7">
        <f>IFERROR(RANK('Ref. Chile'!J1022,'Ref. Chile'!J:J,1)+COUNTIF('Ref. Chile'!$J$7:'Ref. Chile'!J1022,'Ref. Chile'!J1022)-1,"")</f>
        <v>885</v>
      </c>
    </row>
    <row r="1024" spans="31:43" ht="17.25" customHeight="1" x14ac:dyDescent="0.3">
      <c r="AE1024" s="5" t="s">
        <v>1019</v>
      </c>
      <c r="AF1024" s="5" t="s">
        <v>4539</v>
      </c>
      <c r="AG1024" s="6" t="s">
        <v>4222</v>
      </c>
      <c r="AH1024" s="6" t="s">
        <v>4190</v>
      </c>
      <c r="AI1024" s="7">
        <f>IFERROR(RANK('Ref. Chile'!H1023,'Ref. Chile'!H:H,0)+COUNTIF('Ref. Chile'!$H$7:'Ref. Chile'!H1023,'Ref. Chile'!H1023)-1,"")</f>
        <v>1650</v>
      </c>
      <c r="AJ1024" s="7">
        <f>IFERROR(RANK('Ref. Chile'!I1023,'Ref. Chile'!I:I,0)+COUNTIF('Ref. Chile'!$I$7:'Ref. Chile'!I1023,'Ref. Chile'!I1023)-1,"")</f>
        <v>908</v>
      </c>
      <c r="AK1024" s="7">
        <f>IFERROR(RANK('Ref. Chile'!J1023,'Ref. Chile'!J:J,0)+COUNTIF('Ref. Chile'!$J$7:'Ref. Chile'!J1023,'Ref. Chile'!J1023)-1,"")</f>
        <v>921</v>
      </c>
      <c r="AL1024" s="7">
        <f>IFERROR(RANK('Ref. Chile'!K1023,'Ref. Chile'!K:K,0)+COUNTIF('Ref. Chile'!$K$7:'Ref. Chile'!K1023,'Ref. Chile'!K1023)-1,"")</f>
        <v>532</v>
      </c>
      <c r="AM1024" s="7">
        <f>IFERROR(RANK('Ref. Chile'!L1023,'Ref. Chile'!L:L,0)+COUNTIF('Ref. Chile'!$L$7:'Ref. Chile'!L1023,'Ref. Chile'!L1023)-1,"")</f>
        <v>1036</v>
      </c>
      <c r="AN1024" s="7">
        <f>IFERROR(RANK('Ref. Chile'!M1023,'Ref. Chile'!M:M,0)+COUNTIF('Ref. Chile'!$M$7:'Ref. Chile'!M1023,'Ref. Chile'!M1023)-1,"")</f>
        <v>678</v>
      </c>
      <c r="AO1024" s="7">
        <f>IFERROR(RANK('Ref. Chile'!H1023,'Ref. Chile'!H:H,1)+COUNTIF('Ref. Chile'!$H$7:'Ref. Chile'!H1023,'Ref. Chile'!H1023)-1,"")</f>
        <v>1153</v>
      </c>
      <c r="AP1024" s="7">
        <f>IFERROR(RANK('Ref. Chile'!I1023,'Ref. Chile'!I:I,1)+COUNTIF('Ref. Chile'!$I$7:'Ref. Chile'!I1023,'Ref. Chile'!I1023)-1,"")</f>
        <v>1845</v>
      </c>
      <c r="AQ1024" s="7">
        <f>IFERROR(RANK('Ref. Chile'!J1023,'Ref. Chile'!J:J,1)+COUNTIF('Ref. Chile'!$J$7:'Ref. Chile'!J1023,'Ref. Chile'!J1023)-1,"")</f>
        <v>1649</v>
      </c>
    </row>
    <row r="1025" spans="31:43" ht="17.25" customHeight="1" x14ac:dyDescent="0.3">
      <c r="AE1025" s="5" t="s">
        <v>1020</v>
      </c>
      <c r="AF1025" s="5" t="s">
        <v>4540</v>
      </c>
      <c r="AG1025" s="6" t="s">
        <v>4223</v>
      </c>
      <c r="AH1025" s="6" t="s">
        <v>4160</v>
      </c>
      <c r="AI1025" s="7">
        <f>IFERROR(RANK('Ref. Chile'!H1024,'Ref. Chile'!H:H,0)+COUNTIF('Ref. Chile'!$H$7:'Ref. Chile'!H1024,'Ref. Chile'!H1024)-1,"")</f>
        <v>2606</v>
      </c>
      <c r="AJ1025" s="7">
        <f>IFERROR(RANK('Ref. Chile'!I1024,'Ref. Chile'!I:I,0)+COUNTIF('Ref. Chile'!$I$7:'Ref. Chile'!I1024,'Ref. Chile'!I1024)-1,"")</f>
        <v>1812</v>
      </c>
      <c r="AK1025" s="7">
        <f>IFERROR(RANK('Ref. Chile'!J1024,'Ref. Chile'!J:J,0)+COUNTIF('Ref. Chile'!$J$7:'Ref. Chile'!J1024,'Ref. Chile'!J1024)-1,"")</f>
        <v>173</v>
      </c>
      <c r="AL1025" s="7">
        <f>IFERROR(RANK('Ref. Chile'!K1024,'Ref. Chile'!K:K,0)+COUNTIF('Ref. Chile'!$K$7:'Ref. Chile'!K1024,'Ref. Chile'!K1024)-1,"")</f>
        <v>2190</v>
      </c>
      <c r="AM1025" s="7">
        <f>IFERROR(RANK('Ref. Chile'!L1024,'Ref. Chile'!L:L,0)+COUNTIF('Ref. Chile'!$L$7:'Ref. Chile'!L1024,'Ref. Chile'!L1024)-1,"")</f>
        <v>1952</v>
      </c>
      <c r="AN1025" s="7">
        <f>IFERROR(RANK('Ref. Chile'!M1024,'Ref. Chile'!M:M,0)+COUNTIF('Ref. Chile'!$M$7:'Ref. Chile'!M1024,'Ref. Chile'!M1024)-1,"")</f>
        <v>407</v>
      </c>
      <c r="AO1025" s="7">
        <f>IFERROR(RANK('Ref. Chile'!H1024,'Ref. Chile'!H:H,1)+COUNTIF('Ref. Chile'!$H$7:'Ref. Chile'!H1024,'Ref. Chile'!H1024)-1,"")</f>
        <v>197</v>
      </c>
      <c r="AP1025" s="7">
        <f>IFERROR(RANK('Ref. Chile'!I1024,'Ref. Chile'!I:I,1)+COUNTIF('Ref. Chile'!$I$7:'Ref. Chile'!I1024,'Ref. Chile'!I1024)-1,"")</f>
        <v>941</v>
      </c>
      <c r="AQ1025" s="7">
        <f>IFERROR(RANK('Ref. Chile'!J1024,'Ref. Chile'!J:J,1)+COUNTIF('Ref. Chile'!$J$7:'Ref. Chile'!J1024,'Ref. Chile'!J1024)-1,"")</f>
        <v>2397</v>
      </c>
    </row>
    <row r="1026" spans="31:43" ht="17.25" customHeight="1" x14ac:dyDescent="0.3">
      <c r="AE1026" s="5" t="s">
        <v>1021</v>
      </c>
      <c r="AF1026" s="5" t="s">
        <v>4541</v>
      </c>
      <c r="AG1026" s="6" t="s">
        <v>4223</v>
      </c>
      <c r="AH1026" s="6" t="s">
        <v>4088</v>
      </c>
      <c r="AI1026" s="7">
        <f>IFERROR(RANK('Ref. Chile'!H1025,'Ref. Chile'!H:H,0)+COUNTIF('Ref. Chile'!$H$7:'Ref. Chile'!H1025,'Ref. Chile'!H1025)-1,"")</f>
        <v>2596</v>
      </c>
      <c r="AJ1026" s="7">
        <f>IFERROR(RANK('Ref. Chile'!I1025,'Ref. Chile'!I:I,0)+COUNTIF('Ref. Chile'!$I$7:'Ref. Chile'!I1025,'Ref. Chile'!I1025)-1,"")</f>
        <v>1784</v>
      </c>
      <c r="AK1026" s="7">
        <f>IFERROR(RANK('Ref. Chile'!J1025,'Ref. Chile'!J:J,0)+COUNTIF('Ref. Chile'!$J$7:'Ref. Chile'!J1025,'Ref. Chile'!J1025)-1,"")</f>
        <v>145</v>
      </c>
      <c r="AL1026" s="7">
        <f>IFERROR(RANK('Ref. Chile'!K1025,'Ref. Chile'!K:K,0)+COUNTIF('Ref. Chile'!$K$7:'Ref. Chile'!K1025,'Ref. Chile'!K1025)-1,"")</f>
        <v>2185</v>
      </c>
      <c r="AM1026" s="7">
        <f>IFERROR(RANK('Ref. Chile'!L1025,'Ref. Chile'!L:L,0)+COUNTIF('Ref. Chile'!$L$7:'Ref. Chile'!L1025,'Ref. Chile'!L1025)-1,"")</f>
        <v>1916</v>
      </c>
      <c r="AN1026" s="7">
        <f>IFERROR(RANK('Ref. Chile'!M1025,'Ref. Chile'!M:M,0)+COUNTIF('Ref. Chile'!$M$7:'Ref. Chile'!M1025,'Ref. Chile'!M1025)-1,"")</f>
        <v>298</v>
      </c>
      <c r="AO1026" s="7">
        <f>IFERROR(RANK('Ref. Chile'!H1025,'Ref. Chile'!H:H,1)+COUNTIF('Ref. Chile'!$H$7:'Ref. Chile'!H1025,'Ref. Chile'!H1025)-1,"")</f>
        <v>207</v>
      </c>
      <c r="AP1026" s="7">
        <f>IFERROR(RANK('Ref. Chile'!I1025,'Ref. Chile'!I:I,1)+COUNTIF('Ref. Chile'!$I$7:'Ref. Chile'!I1025,'Ref. Chile'!I1025)-1,"")</f>
        <v>969</v>
      </c>
      <c r="AQ1026" s="7">
        <f>IFERROR(RANK('Ref. Chile'!J1025,'Ref. Chile'!J:J,1)+COUNTIF('Ref. Chile'!$J$7:'Ref. Chile'!J1025,'Ref. Chile'!J1025)-1,"")</f>
        <v>2425</v>
      </c>
    </row>
    <row r="1027" spans="31:43" ht="17.25" customHeight="1" x14ac:dyDescent="0.3">
      <c r="AE1027" s="5" t="s">
        <v>1022</v>
      </c>
      <c r="AF1027" s="5" t="s">
        <v>4542</v>
      </c>
      <c r="AG1027" s="6" t="s">
        <v>4223</v>
      </c>
      <c r="AH1027" s="6" t="s">
        <v>4125</v>
      </c>
      <c r="AI1027" s="7">
        <f>IFERROR(RANK('Ref. Chile'!H1026,'Ref. Chile'!H:H,0)+COUNTIF('Ref. Chile'!$H$7:'Ref. Chile'!H1026,'Ref. Chile'!H1026)-1,"")</f>
        <v>2603</v>
      </c>
      <c r="AJ1027" s="7">
        <f>IFERROR(RANK('Ref. Chile'!I1026,'Ref. Chile'!I:I,0)+COUNTIF('Ref. Chile'!$I$7:'Ref. Chile'!I1026,'Ref. Chile'!I1026)-1,"")</f>
        <v>1807</v>
      </c>
      <c r="AK1027" s="7">
        <f>IFERROR(RANK('Ref. Chile'!J1026,'Ref. Chile'!J:J,0)+COUNTIF('Ref. Chile'!$J$7:'Ref. Chile'!J1026,'Ref. Chile'!J1026)-1,"")</f>
        <v>1943</v>
      </c>
      <c r="AL1027" s="7">
        <f>IFERROR(RANK('Ref. Chile'!K1026,'Ref. Chile'!K:K,0)+COUNTIF('Ref. Chile'!$K$7:'Ref. Chile'!K1026,'Ref. Chile'!K1026)-1,"")</f>
        <v>2189</v>
      </c>
      <c r="AM1027" s="7">
        <f>IFERROR(RANK('Ref. Chile'!L1026,'Ref. Chile'!L:L,0)+COUNTIF('Ref. Chile'!$L$7:'Ref. Chile'!L1026,'Ref. Chile'!L1026)-1,"")</f>
        <v>1946</v>
      </c>
      <c r="AN1027" s="7">
        <f>IFERROR(RANK('Ref. Chile'!M1026,'Ref. Chile'!M:M,0)+COUNTIF('Ref. Chile'!$M$7:'Ref. Chile'!M1026,'Ref. Chile'!M1026)-1,"")</f>
        <v>1847</v>
      </c>
      <c r="AO1027" s="7">
        <f>IFERROR(RANK('Ref. Chile'!H1026,'Ref. Chile'!H:H,1)+COUNTIF('Ref. Chile'!$H$7:'Ref. Chile'!H1026,'Ref. Chile'!H1026)-1,"")</f>
        <v>200</v>
      </c>
      <c r="AP1027" s="7">
        <f>IFERROR(RANK('Ref. Chile'!I1026,'Ref. Chile'!I:I,1)+COUNTIF('Ref. Chile'!$I$7:'Ref. Chile'!I1026,'Ref. Chile'!I1026)-1,"")</f>
        <v>946</v>
      </c>
      <c r="AQ1027" s="7">
        <f>IFERROR(RANK('Ref. Chile'!J1026,'Ref. Chile'!J:J,1)+COUNTIF('Ref. Chile'!$J$7:'Ref. Chile'!J1026,'Ref. Chile'!J1026)-1,"")</f>
        <v>627</v>
      </c>
    </row>
    <row r="1028" spans="31:43" ht="17.25" customHeight="1" x14ac:dyDescent="0.3">
      <c r="AE1028" s="5" t="s">
        <v>1023</v>
      </c>
      <c r="AF1028" s="5" t="s">
        <v>4543</v>
      </c>
      <c r="AG1028" s="6" t="s">
        <v>4223</v>
      </c>
      <c r="AH1028" s="6" t="s">
        <v>4126</v>
      </c>
      <c r="AI1028" s="7">
        <f>IFERROR(RANK('Ref. Chile'!H1027,'Ref. Chile'!H:H,0)+COUNTIF('Ref. Chile'!$H$7:'Ref. Chile'!H1027,'Ref. Chile'!H1027)-1,"")</f>
        <v>2615</v>
      </c>
      <c r="AJ1028" s="7">
        <f>IFERROR(RANK('Ref. Chile'!I1027,'Ref. Chile'!I:I,0)+COUNTIF('Ref. Chile'!$I$7:'Ref. Chile'!I1027,'Ref. Chile'!I1027)-1,"")</f>
        <v>1863</v>
      </c>
      <c r="AK1028" s="7">
        <f>IFERROR(RANK('Ref. Chile'!J1027,'Ref. Chile'!J:J,0)+COUNTIF('Ref. Chile'!$J$7:'Ref. Chile'!J1027,'Ref. Chile'!J1027)-1,"")</f>
        <v>222</v>
      </c>
      <c r="AL1028" s="7">
        <f>IFERROR(RANK('Ref. Chile'!K1027,'Ref. Chile'!K:K,0)+COUNTIF('Ref. Chile'!$K$7:'Ref. Chile'!K1027,'Ref. Chile'!K1027)-1,"")</f>
        <v>2202</v>
      </c>
      <c r="AM1028" s="7">
        <f>IFERROR(RANK('Ref. Chile'!L1027,'Ref. Chile'!L:L,0)+COUNTIF('Ref. Chile'!$L$7:'Ref. Chile'!L1027,'Ref. Chile'!L1027)-1,"")</f>
        <v>1983</v>
      </c>
      <c r="AN1028" s="7">
        <f>IFERROR(RANK('Ref. Chile'!M1027,'Ref. Chile'!M:M,0)+COUNTIF('Ref. Chile'!$M$7:'Ref. Chile'!M1027,'Ref. Chile'!M1027)-1,"")</f>
        <v>629</v>
      </c>
      <c r="AO1028" s="7">
        <f>IFERROR(RANK('Ref. Chile'!H1027,'Ref. Chile'!H:H,1)+COUNTIF('Ref. Chile'!$H$7:'Ref. Chile'!H1027,'Ref. Chile'!H1027)-1,"")</f>
        <v>188</v>
      </c>
      <c r="AP1028" s="7">
        <f>IFERROR(RANK('Ref. Chile'!I1027,'Ref. Chile'!I:I,1)+COUNTIF('Ref. Chile'!$I$7:'Ref. Chile'!I1027,'Ref. Chile'!I1027)-1,"")</f>
        <v>890</v>
      </c>
      <c r="AQ1028" s="7">
        <f>IFERROR(RANK('Ref. Chile'!J1027,'Ref. Chile'!J:J,1)+COUNTIF('Ref. Chile'!$J$7:'Ref. Chile'!J1027,'Ref. Chile'!J1027)-1,"")</f>
        <v>2348</v>
      </c>
    </row>
    <row r="1029" spans="31:43" ht="17.25" customHeight="1" x14ac:dyDescent="0.3">
      <c r="AE1029" s="5" t="s">
        <v>1024</v>
      </c>
      <c r="AF1029" s="5" t="s">
        <v>4544</v>
      </c>
      <c r="AG1029" s="6" t="s">
        <v>4223</v>
      </c>
      <c r="AH1029" s="6" t="s">
        <v>4127</v>
      </c>
      <c r="AI1029" s="7">
        <f>IFERROR(RANK('Ref. Chile'!H1028,'Ref. Chile'!H:H,0)+COUNTIF('Ref. Chile'!$H$7:'Ref. Chile'!H1028,'Ref. Chile'!H1028)-1,"")</f>
        <v>2611</v>
      </c>
      <c r="AJ1029" s="7">
        <f>IFERROR(RANK('Ref. Chile'!I1028,'Ref. Chile'!I:I,0)+COUNTIF('Ref. Chile'!$I$7:'Ref. Chile'!I1028,'Ref. Chile'!I1028)-1,"")</f>
        <v>1850</v>
      </c>
      <c r="AK1029" s="7">
        <f>IFERROR(RANK('Ref. Chile'!J1028,'Ref. Chile'!J:J,0)+COUNTIF('Ref. Chile'!$J$7:'Ref. Chile'!J1028,'Ref. Chile'!J1028)-1,"")</f>
        <v>211</v>
      </c>
      <c r="AL1029" s="7">
        <f>IFERROR(RANK('Ref. Chile'!K1028,'Ref. Chile'!K:K,0)+COUNTIF('Ref. Chile'!$K$7:'Ref. Chile'!K1028,'Ref. Chile'!K1028)-1,"")</f>
        <v>2200</v>
      </c>
      <c r="AM1029" s="7">
        <f>IFERROR(RANK('Ref. Chile'!L1028,'Ref. Chile'!L:L,0)+COUNTIF('Ref. Chile'!$L$7:'Ref. Chile'!L1028,'Ref. Chile'!L1028)-1,"")</f>
        <v>1980</v>
      </c>
      <c r="AN1029" s="7">
        <f>IFERROR(RANK('Ref. Chile'!M1028,'Ref. Chile'!M:M,0)+COUNTIF('Ref. Chile'!$M$7:'Ref. Chile'!M1028,'Ref. Chile'!M1028)-1,"")</f>
        <v>600</v>
      </c>
      <c r="AO1029" s="7">
        <f>IFERROR(RANK('Ref. Chile'!H1028,'Ref. Chile'!H:H,1)+COUNTIF('Ref. Chile'!$H$7:'Ref. Chile'!H1028,'Ref. Chile'!H1028)-1,"")</f>
        <v>192</v>
      </c>
      <c r="AP1029" s="7">
        <f>IFERROR(RANK('Ref. Chile'!I1028,'Ref. Chile'!I:I,1)+COUNTIF('Ref. Chile'!$I$7:'Ref. Chile'!I1028,'Ref. Chile'!I1028)-1,"")</f>
        <v>903</v>
      </c>
      <c r="AQ1029" s="7">
        <f>IFERROR(RANK('Ref. Chile'!J1028,'Ref. Chile'!J:J,1)+COUNTIF('Ref. Chile'!$J$7:'Ref. Chile'!J1028,'Ref. Chile'!J1028)-1,"")</f>
        <v>2359</v>
      </c>
    </row>
    <row r="1030" spans="31:43" ht="17.25" customHeight="1" x14ac:dyDescent="0.3">
      <c r="AE1030" s="5" t="s">
        <v>1025</v>
      </c>
      <c r="AF1030" s="5" t="s">
        <v>4545</v>
      </c>
      <c r="AG1030" s="6" t="s">
        <v>4224</v>
      </c>
      <c r="AH1030" s="6" t="s">
        <v>4093</v>
      </c>
      <c r="AI1030" s="7">
        <f>IFERROR(RANK('Ref. Chile'!H1029,'Ref. Chile'!H:H,0)+COUNTIF('Ref. Chile'!$H$7:'Ref. Chile'!H1029,'Ref. Chile'!H1029)-1,"")</f>
        <v>2544</v>
      </c>
      <c r="AJ1030" s="7">
        <f>IFERROR(RANK('Ref. Chile'!I1029,'Ref. Chile'!I:I,0)+COUNTIF('Ref. Chile'!$I$7:'Ref. Chile'!I1029,'Ref. Chile'!I1029)-1,"")</f>
        <v>1580</v>
      </c>
      <c r="AK1030" s="7">
        <f>IFERROR(RANK('Ref. Chile'!J1029,'Ref. Chile'!J:J,0)+COUNTIF('Ref. Chile'!$J$7:'Ref. Chile'!J1029,'Ref. Chile'!J1029)-1,"")</f>
        <v>141</v>
      </c>
      <c r="AL1030" s="7">
        <f>IFERROR(RANK('Ref. Chile'!K1029,'Ref. Chile'!K:K,0)+COUNTIF('Ref. Chile'!$K$7:'Ref. Chile'!K1029,'Ref. Chile'!K1029)-1,"")</f>
        <v>2062</v>
      </c>
      <c r="AM1030" s="7">
        <f>IFERROR(RANK('Ref. Chile'!L1029,'Ref. Chile'!L:L,0)+COUNTIF('Ref. Chile'!$L$7:'Ref. Chile'!L1029,'Ref. Chile'!L1029)-1,"")</f>
        <v>1690</v>
      </c>
      <c r="AN1030" s="7">
        <f>IFERROR(RANK('Ref. Chile'!M1029,'Ref. Chile'!M:M,0)+COUNTIF('Ref. Chile'!$M$7:'Ref. Chile'!M1029,'Ref. Chile'!M1029)-1,"")</f>
        <v>269</v>
      </c>
      <c r="AO1030" s="7">
        <f>IFERROR(RANK('Ref. Chile'!H1029,'Ref. Chile'!H:H,1)+COUNTIF('Ref. Chile'!$H$7:'Ref. Chile'!H1029,'Ref. Chile'!H1029)-1,"")</f>
        <v>259</v>
      </c>
      <c r="AP1030" s="7">
        <f>IFERROR(RANK('Ref. Chile'!I1029,'Ref. Chile'!I:I,1)+COUNTIF('Ref. Chile'!$I$7:'Ref. Chile'!I1029,'Ref. Chile'!I1029)-1,"")</f>
        <v>1173</v>
      </c>
      <c r="AQ1030" s="7">
        <f>IFERROR(RANK('Ref. Chile'!J1029,'Ref. Chile'!J:J,1)+COUNTIF('Ref. Chile'!$J$7:'Ref. Chile'!J1029,'Ref. Chile'!J1029)-1,"")</f>
        <v>2429</v>
      </c>
    </row>
    <row r="1031" spans="31:43" ht="17.25" customHeight="1" x14ac:dyDescent="0.3">
      <c r="AE1031" s="5" t="s">
        <v>1026</v>
      </c>
      <c r="AF1031" s="5" t="s">
        <v>4546</v>
      </c>
      <c r="AG1031" s="6" t="s">
        <v>4224</v>
      </c>
      <c r="AH1031" s="6" t="s">
        <v>4121</v>
      </c>
      <c r="AI1031" s="7">
        <f>IFERROR(RANK('Ref. Chile'!H1030,'Ref. Chile'!H:H,0)+COUNTIF('Ref. Chile'!$H$7:'Ref. Chile'!H1030,'Ref. Chile'!H1030)-1,"")</f>
        <v>2537</v>
      </c>
      <c r="AJ1031" s="7">
        <f>IFERROR(RANK('Ref. Chile'!I1030,'Ref. Chile'!I:I,0)+COUNTIF('Ref. Chile'!$I$7:'Ref. Chile'!I1030,'Ref. Chile'!I1030)-1,"")</f>
        <v>1522</v>
      </c>
      <c r="AK1031" s="7">
        <f>IFERROR(RANK('Ref. Chile'!J1030,'Ref. Chile'!J:J,0)+COUNTIF('Ref. Chile'!$J$7:'Ref. Chile'!J1030,'Ref. Chile'!J1030)-1,"")</f>
        <v>106</v>
      </c>
      <c r="AL1031" s="7">
        <f>IFERROR(RANK('Ref. Chile'!K1030,'Ref. Chile'!K:K,0)+COUNTIF('Ref. Chile'!$K$7:'Ref. Chile'!K1030,'Ref. Chile'!K1030)-1,"")</f>
        <v>2059</v>
      </c>
      <c r="AM1031" s="7">
        <f>IFERROR(RANK('Ref. Chile'!L1030,'Ref. Chile'!L:L,0)+COUNTIF('Ref. Chile'!$L$7:'Ref. Chile'!L1030,'Ref. Chile'!L1030)-1,"")</f>
        <v>1643</v>
      </c>
      <c r="AN1031" s="7">
        <f>IFERROR(RANK('Ref. Chile'!M1030,'Ref. Chile'!M:M,0)+COUNTIF('Ref. Chile'!$M$7:'Ref. Chile'!M1030,'Ref. Chile'!M1030)-1,"")</f>
        <v>197</v>
      </c>
      <c r="AO1031" s="7">
        <f>IFERROR(RANK('Ref. Chile'!H1030,'Ref. Chile'!H:H,1)+COUNTIF('Ref. Chile'!$H$7:'Ref. Chile'!H1030,'Ref. Chile'!H1030)-1,"")</f>
        <v>266</v>
      </c>
      <c r="AP1031" s="7">
        <f>IFERROR(RANK('Ref. Chile'!I1030,'Ref. Chile'!I:I,1)+COUNTIF('Ref. Chile'!$I$7:'Ref. Chile'!I1030,'Ref. Chile'!I1030)-1,"")</f>
        <v>1231</v>
      </c>
      <c r="AQ1031" s="7">
        <f>IFERROR(RANK('Ref. Chile'!J1030,'Ref. Chile'!J:J,1)+COUNTIF('Ref. Chile'!$J$7:'Ref. Chile'!J1030,'Ref. Chile'!J1030)-1,"")</f>
        <v>2464</v>
      </c>
    </row>
    <row r="1032" spans="31:43" ht="17.25" customHeight="1" x14ac:dyDescent="0.3">
      <c r="AE1032" s="5" t="s">
        <v>1027</v>
      </c>
      <c r="AF1032" s="5" t="s">
        <v>4547</v>
      </c>
      <c r="AG1032" s="6" t="s">
        <v>4224</v>
      </c>
      <c r="AH1032" s="6" t="s">
        <v>4138</v>
      </c>
      <c r="AI1032" s="7">
        <f>IFERROR(RANK('Ref. Chile'!H1031,'Ref. Chile'!H:H,0)+COUNTIF('Ref. Chile'!$H$7:'Ref. Chile'!H1031,'Ref. Chile'!H1031)-1,"")</f>
        <v>945</v>
      </c>
      <c r="AJ1032" s="7">
        <f>IFERROR(RANK('Ref. Chile'!I1031,'Ref. Chile'!I:I,0)+COUNTIF('Ref. Chile'!$I$7:'Ref. Chile'!I1031,'Ref. Chile'!I1031)-1,"")</f>
        <v>761</v>
      </c>
      <c r="AK1032" s="7">
        <f>IFERROR(RANK('Ref. Chile'!J1031,'Ref. Chile'!J:J,0)+COUNTIF('Ref. Chile'!$J$7:'Ref. Chile'!J1031,'Ref. Chile'!J1031)-1,"")</f>
        <v>179</v>
      </c>
      <c r="AL1032" s="7">
        <f>IFERROR(RANK('Ref. Chile'!K1031,'Ref. Chile'!K:K,0)+COUNTIF('Ref. Chile'!$K$7:'Ref. Chile'!K1031,'Ref. Chile'!K1031)-1,"")</f>
        <v>1008</v>
      </c>
      <c r="AM1032" s="7">
        <f>IFERROR(RANK('Ref. Chile'!L1031,'Ref. Chile'!L:L,0)+COUNTIF('Ref. Chile'!$L$7:'Ref. Chile'!L1031,'Ref. Chile'!L1031)-1,"")</f>
        <v>466</v>
      </c>
      <c r="AN1032" s="7">
        <f>IFERROR(RANK('Ref. Chile'!M1031,'Ref. Chile'!M:M,0)+COUNTIF('Ref. Chile'!$M$7:'Ref. Chile'!M1031,'Ref. Chile'!M1031)-1,"")</f>
        <v>516</v>
      </c>
      <c r="AO1032" s="7">
        <f>IFERROR(RANK('Ref. Chile'!H1031,'Ref. Chile'!H:H,1)+COUNTIF('Ref. Chile'!$H$7:'Ref. Chile'!H1031,'Ref. Chile'!H1031)-1,"")</f>
        <v>1832</v>
      </c>
      <c r="AP1032" s="7">
        <f>IFERROR(RANK('Ref. Chile'!I1031,'Ref. Chile'!I:I,1)+COUNTIF('Ref. Chile'!$I$7:'Ref. Chile'!I1031,'Ref. Chile'!I1031)-1,"")</f>
        <v>1977</v>
      </c>
      <c r="AQ1032" s="7">
        <f>IFERROR(RANK('Ref. Chile'!J1031,'Ref. Chile'!J:J,1)+COUNTIF('Ref. Chile'!$J$7:'Ref. Chile'!J1031,'Ref. Chile'!J1031)-1,"")</f>
        <v>2391</v>
      </c>
    </row>
    <row r="1033" spans="31:43" ht="17.25" customHeight="1" x14ac:dyDescent="0.3">
      <c r="AE1033" s="5" t="s">
        <v>1028</v>
      </c>
      <c r="AF1033" s="5" t="s">
        <v>4548</v>
      </c>
      <c r="AG1033" s="6" t="s">
        <v>4224</v>
      </c>
      <c r="AH1033" s="6" t="s">
        <v>4122</v>
      </c>
      <c r="AI1033" s="7">
        <f>IFERROR(RANK('Ref. Chile'!H1032,'Ref. Chile'!H:H,0)+COUNTIF('Ref. Chile'!$H$7:'Ref. Chile'!H1032,'Ref. Chile'!H1032)-1,"")</f>
        <v>2547</v>
      </c>
      <c r="AJ1033" s="7">
        <f>IFERROR(RANK('Ref. Chile'!I1032,'Ref. Chile'!I:I,0)+COUNTIF('Ref. Chile'!$I$7:'Ref. Chile'!I1032,'Ref. Chile'!I1032)-1,"")</f>
        <v>1724</v>
      </c>
      <c r="AK1033" s="7">
        <f>IFERROR(RANK('Ref. Chile'!J1032,'Ref. Chile'!J:J,0)+COUNTIF('Ref. Chile'!$J$7:'Ref. Chile'!J1032,'Ref. Chile'!J1032)-1,"")</f>
        <v>1689</v>
      </c>
      <c r="AL1033" s="7">
        <f>IFERROR(RANK('Ref. Chile'!K1032,'Ref. Chile'!K:K,0)+COUNTIF('Ref. Chile'!$K$7:'Ref. Chile'!K1032,'Ref. Chile'!K1032)-1,"")</f>
        <v>2102</v>
      </c>
      <c r="AM1033" s="7">
        <f>IFERROR(RANK('Ref. Chile'!L1032,'Ref. Chile'!L:L,0)+COUNTIF('Ref. Chile'!$L$7:'Ref. Chile'!L1032,'Ref. Chile'!L1032)-1,"")</f>
        <v>1765</v>
      </c>
      <c r="AN1033" s="7">
        <f>IFERROR(RANK('Ref. Chile'!M1032,'Ref. Chile'!M:M,0)+COUNTIF('Ref. Chile'!$M$7:'Ref. Chile'!M1032,'Ref. Chile'!M1032)-1,"")</f>
        <v>1553</v>
      </c>
      <c r="AO1033" s="7">
        <f>IFERROR(RANK('Ref. Chile'!H1032,'Ref. Chile'!H:H,1)+COUNTIF('Ref. Chile'!$H$7:'Ref. Chile'!H1032,'Ref. Chile'!H1032)-1,"")</f>
        <v>256</v>
      </c>
      <c r="AP1033" s="7">
        <f>IFERROR(RANK('Ref. Chile'!I1032,'Ref. Chile'!I:I,1)+COUNTIF('Ref. Chile'!$I$7:'Ref. Chile'!I1032,'Ref. Chile'!I1032)-1,"")</f>
        <v>1029</v>
      </c>
      <c r="AQ1033" s="7">
        <f>IFERROR(RANK('Ref. Chile'!J1032,'Ref. Chile'!J:J,1)+COUNTIF('Ref. Chile'!$J$7:'Ref. Chile'!J1032,'Ref. Chile'!J1032)-1,"")</f>
        <v>885</v>
      </c>
    </row>
    <row r="1034" spans="31:43" ht="17.25" customHeight="1" x14ac:dyDescent="0.3">
      <c r="AE1034" s="5" t="s">
        <v>1029</v>
      </c>
      <c r="AF1034" s="5" t="s">
        <v>4549</v>
      </c>
      <c r="AG1034" s="6" t="s">
        <v>4224</v>
      </c>
      <c r="AH1034" s="6" t="s">
        <v>4123</v>
      </c>
      <c r="AI1034" s="7">
        <f>IFERROR(RANK('Ref. Chile'!H1033,'Ref. Chile'!H:H,0)+COUNTIF('Ref. Chile'!$H$7:'Ref. Chile'!H1033,'Ref. Chile'!H1033)-1,"")</f>
        <v>2546</v>
      </c>
      <c r="AJ1034" s="7">
        <f>IFERROR(RANK('Ref. Chile'!I1033,'Ref. Chile'!I:I,0)+COUNTIF('Ref. Chile'!$I$7:'Ref. Chile'!I1033,'Ref. Chile'!I1033)-1,"")</f>
        <v>1648</v>
      </c>
      <c r="AK1034" s="7">
        <f>IFERROR(RANK('Ref. Chile'!J1033,'Ref. Chile'!J:J,0)+COUNTIF('Ref. Chile'!$J$7:'Ref. Chile'!J1033,'Ref. Chile'!J1033)-1,"")</f>
        <v>184</v>
      </c>
      <c r="AL1034" s="7">
        <f>IFERROR(RANK('Ref. Chile'!K1033,'Ref. Chile'!K:K,0)+COUNTIF('Ref. Chile'!$K$7:'Ref. Chile'!K1033,'Ref. Chile'!K1033)-1,"")</f>
        <v>2070</v>
      </c>
      <c r="AM1034" s="7">
        <f>IFERROR(RANK('Ref. Chile'!L1033,'Ref. Chile'!L:L,0)+COUNTIF('Ref. Chile'!$L$7:'Ref. Chile'!L1033,'Ref. Chile'!L1033)-1,"")</f>
        <v>1735</v>
      </c>
      <c r="AN1034" s="7">
        <f>IFERROR(RANK('Ref. Chile'!M1033,'Ref. Chile'!M:M,0)+COUNTIF('Ref. Chile'!$M$7:'Ref. Chile'!M1033,'Ref. Chile'!M1033)-1,"")</f>
        <v>423</v>
      </c>
      <c r="AO1034" s="7">
        <f>IFERROR(RANK('Ref. Chile'!H1033,'Ref. Chile'!H:H,1)+COUNTIF('Ref. Chile'!$H$7:'Ref. Chile'!H1033,'Ref. Chile'!H1033)-1,"")</f>
        <v>257</v>
      </c>
      <c r="AP1034" s="7">
        <f>IFERROR(RANK('Ref. Chile'!I1033,'Ref. Chile'!I:I,1)+COUNTIF('Ref. Chile'!$I$7:'Ref. Chile'!I1033,'Ref. Chile'!I1033)-1,"")</f>
        <v>1105</v>
      </c>
      <c r="AQ1034" s="7">
        <f>IFERROR(RANK('Ref. Chile'!J1033,'Ref. Chile'!J:J,1)+COUNTIF('Ref. Chile'!$J$7:'Ref. Chile'!J1033,'Ref. Chile'!J1033)-1,"")</f>
        <v>2386</v>
      </c>
    </row>
    <row r="1035" spans="31:43" ht="17.25" customHeight="1" x14ac:dyDescent="0.3">
      <c r="AE1035" s="5" t="s">
        <v>1030</v>
      </c>
      <c r="AF1035" s="5" t="s">
        <v>4550</v>
      </c>
      <c r="AG1035" s="6" t="s">
        <v>4225</v>
      </c>
      <c r="AH1035" s="6" t="s">
        <v>4122</v>
      </c>
      <c r="AI1035" s="7">
        <f>IFERROR(RANK('Ref. Chile'!H1034,'Ref. Chile'!H:H,0)+COUNTIF('Ref. Chile'!$H$7:'Ref. Chile'!H1034,'Ref. Chile'!H1034)-1,"")</f>
        <v>334</v>
      </c>
      <c r="AJ1035" s="7">
        <f>IFERROR(RANK('Ref. Chile'!I1034,'Ref. Chile'!I:I,0)+COUNTIF('Ref. Chile'!$I$7:'Ref. Chile'!I1034,'Ref. Chile'!I1034)-1,"")</f>
        <v>1343</v>
      </c>
      <c r="AK1035" s="7">
        <f>IFERROR(RANK('Ref. Chile'!J1034,'Ref. Chile'!J:J,0)+COUNTIF('Ref. Chile'!$J$7:'Ref. Chile'!J1034,'Ref. Chile'!J1034)-1,"")</f>
        <v>191</v>
      </c>
      <c r="AL1035" s="7">
        <f>IFERROR(RANK('Ref. Chile'!K1034,'Ref. Chile'!K:K,0)+COUNTIF('Ref. Chile'!$K$7:'Ref. Chile'!K1034,'Ref. Chile'!K1034)-1,"")</f>
        <v>1815</v>
      </c>
      <c r="AM1035" s="7">
        <f>IFERROR(RANK('Ref. Chile'!L1034,'Ref. Chile'!L:L,0)+COUNTIF('Ref. Chile'!$L$7:'Ref. Chile'!L1034,'Ref. Chile'!L1034)-1,"")</f>
        <v>1902</v>
      </c>
      <c r="AN1035" s="7">
        <f>IFERROR(RANK('Ref. Chile'!M1034,'Ref. Chile'!M:M,0)+COUNTIF('Ref. Chile'!$M$7:'Ref. Chile'!M1034,'Ref. Chile'!M1034)-1,"")</f>
        <v>433</v>
      </c>
      <c r="AO1035" s="7">
        <f>IFERROR(RANK('Ref. Chile'!H1034,'Ref. Chile'!H:H,1)+COUNTIF('Ref. Chile'!$H$7:'Ref. Chile'!H1034,'Ref. Chile'!H1034)-1,"")</f>
        <v>2469</v>
      </c>
      <c r="AP1035" s="7">
        <f>IFERROR(RANK('Ref. Chile'!I1034,'Ref. Chile'!I:I,1)+COUNTIF('Ref. Chile'!$I$7:'Ref. Chile'!I1034,'Ref. Chile'!I1034)-1,"")</f>
        <v>1410</v>
      </c>
      <c r="AQ1035" s="7">
        <f>IFERROR(RANK('Ref. Chile'!J1034,'Ref. Chile'!J:J,1)+COUNTIF('Ref. Chile'!$J$7:'Ref. Chile'!J1034,'Ref. Chile'!J1034)-1,"")</f>
        <v>2379</v>
      </c>
    </row>
    <row r="1036" spans="31:43" ht="17.25" customHeight="1" x14ac:dyDescent="0.3">
      <c r="AE1036" s="5" t="s">
        <v>1031</v>
      </c>
      <c r="AF1036" s="5" t="s">
        <v>4551</v>
      </c>
      <c r="AG1036" s="6" t="s">
        <v>4225</v>
      </c>
      <c r="AH1036" s="6" t="s">
        <v>4123</v>
      </c>
      <c r="AI1036" s="7">
        <f>IFERROR(RANK('Ref. Chile'!H1035,'Ref. Chile'!H:H,0)+COUNTIF('Ref. Chile'!$H$7:'Ref. Chile'!H1035,'Ref. Chile'!H1035)-1,"")</f>
        <v>332</v>
      </c>
      <c r="AJ1036" s="7">
        <f>IFERROR(RANK('Ref. Chile'!I1035,'Ref. Chile'!I:I,0)+COUNTIF('Ref. Chile'!$I$7:'Ref. Chile'!I1035,'Ref. Chile'!I1035)-1,"")</f>
        <v>1294</v>
      </c>
      <c r="AK1036" s="7">
        <f>IFERROR(RANK('Ref. Chile'!J1035,'Ref. Chile'!J:J,0)+COUNTIF('Ref. Chile'!$J$7:'Ref. Chile'!J1035,'Ref. Chile'!J1035)-1,"")</f>
        <v>142</v>
      </c>
      <c r="AL1036" s="7">
        <f>IFERROR(RANK('Ref. Chile'!K1035,'Ref. Chile'!K:K,0)+COUNTIF('Ref. Chile'!$K$7:'Ref. Chile'!K1035,'Ref. Chile'!K1035)-1,"")</f>
        <v>1799</v>
      </c>
      <c r="AM1036" s="7">
        <f>IFERROR(RANK('Ref. Chile'!L1035,'Ref. Chile'!L:L,0)+COUNTIF('Ref. Chile'!$L$7:'Ref. Chile'!L1035,'Ref. Chile'!L1035)-1,"")</f>
        <v>1867</v>
      </c>
      <c r="AN1036" s="7">
        <f>IFERROR(RANK('Ref. Chile'!M1035,'Ref. Chile'!M:M,0)+COUNTIF('Ref. Chile'!$M$7:'Ref. Chile'!M1035,'Ref. Chile'!M1035)-1,"")</f>
        <v>261</v>
      </c>
      <c r="AO1036" s="7">
        <f>IFERROR(RANK('Ref. Chile'!H1035,'Ref. Chile'!H:H,1)+COUNTIF('Ref. Chile'!$H$7:'Ref. Chile'!H1035,'Ref. Chile'!H1035)-1,"")</f>
        <v>2471</v>
      </c>
      <c r="AP1036" s="7">
        <f>IFERROR(RANK('Ref. Chile'!I1035,'Ref. Chile'!I:I,1)+COUNTIF('Ref. Chile'!$I$7:'Ref. Chile'!I1035,'Ref. Chile'!I1035)-1,"")</f>
        <v>1459</v>
      </c>
      <c r="AQ1036" s="7">
        <f>IFERROR(RANK('Ref. Chile'!J1035,'Ref. Chile'!J:J,1)+COUNTIF('Ref. Chile'!$J$7:'Ref. Chile'!J1035,'Ref. Chile'!J1035)-1,"")</f>
        <v>2428</v>
      </c>
    </row>
    <row r="1037" spans="31:43" ht="17.25" customHeight="1" x14ac:dyDescent="0.3">
      <c r="AE1037" s="5" t="s">
        <v>1032</v>
      </c>
      <c r="AF1037" s="5" t="s">
        <v>4552</v>
      </c>
      <c r="AG1037" s="6" t="s">
        <v>4226</v>
      </c>
      <c r="AH1037" s="6" t="s">
        <v>4092</v>
      </c>
      <c r="AI1037" s="7">
        <f>IFERROR(RANK('Ref. Chile'!H1036,'Ref. Chile'!H:H,0)+COUNTIF('Ref. Chile'!$H$7:'Ref. Chile'!H1036,'Ref. Chile'!H1036)-1,"")</f>
        <v>1969</v>
      </c>
      <c r="AJ1037" s="7">
        <f>IFERROR(RANK('Ref. Chile'!I1036,'Ref. Chile'!I:I,0)+COUNTIF('Ref. Chile'!$I$7:'Ref. Chile'!I1036,'Ref. Chile'!I1036)-1,"")</f>
        <v>2521</v>
      </c>
      <c r="AK1037" s="7">
        <f>IFERROR(RANK('Ref. Chile'!J1036,'Ref. Chile'!J:J,0)+COUNTIF('Ref. Chile'!$J$7:'Ref. Chile'!J1036,'Ref. Chile'!J1036)-1,"")</f>
        <v>2534</v>
      </c>
      <c r="AL1037" s="7">
        <f>IFERROR(RANK('Ref. Chile'!K1036,'Ref. Chile'!K:K,0)+COUNTIF('Ref. Chile'!$K$7:'Ref. Chile'!K1036,'Ref. Chile'!K1036)-1,"")</f>
        <v>2393</v>
      </c>
      <c r="AM1037" s="7">
        <f>IFERROR(RANK('Ref. Chile'!L1036,'Ref. Chile'!L:L,0)+COUNTIF('Ref. Chile'!$L$7:'Ref. Chile'!L1036,'Ref. Chile'!L1036)-1,"")</f>
        <v>2091</v>
      </c>
      <c r="AN1037" s="7">
        <f>IFERROR(RANK('Ref. Chile'!M1036,'Ref. Chile'!M:M,0)+COUNTIF('Ref. Chile'!$M$7:'Ref. Chile'!M1036,'Ref. Chile'!M1036)-1,"")</f>
        <v>2370</v>
      </c>
      <c r="AO1037" s="7">
        <f>IFERROR(RANK('Ref. Chile'!H1036,'Ref. Chile'!H:H,1)+COUNTIF('Ref. Chile'!$H$7:'Ref. Chile'!H1036,'Ref. Chile'!H1036)-1,"")</f>
        <v>834</v>
      </c>
      <c r="AP1037" s="7">
        <f>IFERROR(RANK('Ref. Chile'!I1036,'Ref. Chile'!I:I,1)+COUNTIF('Ref. Chile'!$I$7:'Ref. Chile'!I1036,'Ref. Chile'!I1036)-1,"")</f>
        <v>232</v>
      </c>
      <c r="AQ1037" s="7">
        <f>IFERROR(RANK('Ref. Chile'!J1036,'Ref. Chile'!J:J,1)+COUNTIF('Ref. Chile'!$J$7:'Ref. Chile'!J1036,'Ref. Chile'!J1036)-1,"")</f>
        <v>36</v>
      </c>
    </row>
    <row r="1038" spans="31:43" ht="17.25" customHeight="1" x14ac:dyDescent="0.3">
      <c r="AE1038" s="5" t="s">
        <v>1033</v>
      </c>
      <c r="AF1038" s="5" t="s">
        <v>4553</v>
      </c>
      <c r="AG1038" s="6" t="s">
        <v>4226</v>
      </c>
      <c r="AH1038" s="6" t="s">
        <v>4088</v>
      </c>
      <c r="AI1038" s="7">
        <f>IFERROR(RANK('Ref. Chile'!H1037,'Ref. Chile'!H:H,0)+COUNTIF('Ref. Chile'!$H$7:'Ref. Chile'!H1037,'Ref. Chile'!H1037)-1,"")</f>
        <v>1954</v>
      </c>
      <c r="AJ1038" s="7">
        <f>IFERROR(RANK('Ref. Chile'!I1037,'Ref. Chile'!I:I,0)+COUNTIF('Ref. Chile'!$I$7:'Ref. Chile'!I1037,'Ref. Chile'!I1037)-1,"")</f>
        <v>2518</v>
      </c>
      <c r="AK1038" s="7">
        <f>IFERROR(RANK('Ref. Chile'!J1037,'Ref. Chile'!J:J,0)+COUNTIF('Ref. Chile'!$J$7:'Ref. Chile'!J1037,'Ref. Chile'!J1037)-1,"")</f>
        <v>2511</v>
      </c>
      <c r="AL1038" s="7">
        <f>IFERROR(RANK('Ref. Chile'!K1037,'Ref. Chile'!K:K,0)+COUNTIF('Ref. Chile'!$K$7:'Ref. Chile'!K1037,'Ref. Chile'!K1037)-1,"")</f>
        <v>2389</v>
      </c>
      <c r="AM1038" s="7">
        <f>IFERROR(RANK('Ref. Chile'!L1037,'Ref. Chile'!L:L,0)+COUNTIF('Ref. Chile'!$L$7:'Ref. Chile'!L1037,'Ref. Chile'!L1037)-1,"")</f>
        <v>2065</v>
      </c>
      <c r="AN1038" s="7">
        <f>IFERROR(RANK('Ref. Chile'!M1037,'Ref. Chile'!M:M,0)+COUNTIF('Ref. Chile'!$M$7:'Ref. Chile'!M1037,'Ref. Chile'!M1037)-1,"")</f>
        <v>2355</v>
      </c>
      <c r="AO1038" s="7">
        <f>IFERROR(RANK('Ref. Chile'!H1037,'Ref. Chile'!H:H,1)+COUNTIF('Ref. Chile'!$H$7:'Ref. Chile'!H1037,'Ref. Chile'!H1037)-1,"")</f>
        <v>849</v>
      </c>
      <c r="AP1038" s="7">
        <f>IFERROR(RANK('Ref. Chile'!I1037,'Ref. Chile'!I:I,1)+COUNTIF('Ref. Chile'!$I$7:'Ref. Chile'!I1037,'Ref. Chile'!I1037)-1,"")</f>
        <v>235</v>
      </c>
      <c r="AQ1038" s="7">
        <f>IFERROR(RANK('Ref. Chile'!J1037,'Ref. Chile'!J:J,1)+COUNTIF('Ref. Chile'!$J$7:'Ref. Chile'!J1037,'Ref. Chile'!J1037)-1,"")</f>
        <v>59</v>
      </c>
    </row>
    <row r="1039" spans="31:43" ht="17.25" customHeight="1" x14ac:dyDescent="0.3">
      <c r="AE1039" s="5" t="s">
        <v>1034</v>
      </c>
      <c r="AF1039" s="5" t="s">
        <v>4554</v>
      </c>
      <c r="AG1039" s="6" t="s">
        <v>4226</v>
      </c>
      <c r="AH1039" s="6" t="s">
        <v>4096</v>
      </c>
      <c r="AI1039" s="7">
        <f>IFERROR(RANK('Ref. Chile'!H1038,'Ref. Chile'!H:H,0)+COUNTIF('Ref. Chile'!$H$7:'Ref. Chile'!H1038,'Ref. Chile'!H1038)-1,"")</f>
        <v>1952</v>
      </c>
      <c r="AJ1039" s="7">
        <f>IFERROR(RANK('Ref. Chile'!I1038,'Ref. Chile'!I:I,0)+COUNTIF('Ref. Chile'!$I$7:'Ref. Chile'!I1038,'Ref. Chile'!I1038)-1,"")</f>
        <v>2517</v>
      </c>
      <c r="AK1039" s="7">
        <f>IFERROR(RANK('Ref. Chile'!J1038,'Ref. Chile'!J:J,0)+COUNTIF('Ref. Chile'!$J$7:'Ref. Chile'!J1038,'Ref. Chile'!J1038)-1,"")</f>
        <v>2502</v>
      </c>
      <c r="AL1039" s="7">
        <f>IFERROR(RANK('Ref. Chile'!K1038,'Ref. Chile'!K:K,0)+COUNTIF('Ref. Chile'!$K$7:'Ref. Chile'!K1038,'Ref. Chile'!K1038)-1,"")</f>
        <v>2388</v>
      </c>
      <c r="AM1039" s="7">
        <f>IFERROR(RANK('Ref. Chile'!L1038,'Ref. Chile'!L:L,0)+COUNTIF('Ref. Chile'!$L$7:'Ref. Chile'!L1038,'Ref. Chile'!L1038)-1,"")</f>
        <v>2057</v>
      </c>
      <c r="AN1039" s="7">
        <f>IFERROR(RANK('Ref. Chile'!M1038,'Ref. Chile'!M:M,0)+COUNTIF('Ref. Chile'!$M$7:'Ref. Chile'!M1038,'Ref. Chile'!M1038)-1,"")</f>
        <v>2352</v>
      </c>
      <c r="AO1039" s="7">
        <f>IFERROR(RANK('Ref. Chile'!H1038,'Ref. Chile'!H:H,1)+COUNTIF('Ref. Chile'!$H$7:'Ref. Chile'!H1038,'Ref. Chile'!H1038)-1,"")</f>
        <v>851</v>
      </c>
      <c r="AP1039" s="7">
        <f>IFERROR(RANK('Ref. Chile'!I1038,'Ref. Chile'!I:I,1)+COUNTIF('Ref. Chile'!$I$7:'Ref. Chile'!I1038,'Ref. Chile'!I1038)-1,"")</f>
        <v>236</v>
      </c>
      <c r="AQ1039" s="7">
        <f>IFERROR(RANK('Ref. Chile'!J1038,'Ref. Chile'!J:J,1)+COUNTIF('Ref. Chile'!$J$7:'Ref. Chile'!J1038,'Ref. Chile'!J1038)-1,"")</f>
        <v>68</v>
      </c>
    </row>
    <row r="1040" spans="31:43" ht="17.25" customHeight="1" x14ac:dyDescent="0.3">
      <c r="AE1040" s="5" t="s">
        <v>1035</v>
      </c>
      <c r="AF1040" s="5" t="s">
        <v>4555</v>
      </c>
      <c r="AG1040" s="6" t="s">
        <v>4226</v>
      </c>
      <c r="AH1040" s="6" t="s">
        <v>4097</v>
      </c>
      <c r="AI1040" s="7">
        <f>IFERROR(RANK('Ref. Chile'!H1039,'Ref. Chile'!H:H,0)+COUNTIF('Ref. Chile'!$H$7:'Ref. Chile'!H1039,'Ref. Chile'!H1039)-1,"")</f>
        <v>1950</v>
      </c>
      <c r="AJ1040" s="7">
        <f>IFERROR(RANK('Ref. Chile'!I1039,'Ref. Chile'!I:I,0)+COUNTIF('Ref. Chile'!$I$7:'Ref. Chile'!I1039,'Ref. Chile'!I1039)-1,"")</f>
        <v>2514</v>
      </c>
      <c r="AK1040" s="7">
        <f>IFERROR(RANK('Ref. Chile'!J1039,'Ref. Chile'!J:J,0)+COUNTIF('Ref. Chile'!$J$7:'Ref. Chile'!J1039,'Ref. Chile'!J1039)-1,"")</f>
        <v>2485</v>
      </c>
      <c r="AL1040" s="7">
        <f>IFERROR(RANK('Ref. Chile'!K1039,'Ref. Chile'!K:K,0)+COUNTIF('Ref. Chile'!$K$7:'Ref. Chile'!K1039,'Ref. Chile'!K1039)-1,"")</f>
        <v>2385</v>
      </c>
      <c r="AM1040" s="7">
        <f>IFERROR(RANK('Ref. Chile'!L1039,'Ref. Chile'!L:L,0)+COUNTIF('Ref. Chile'!$L$7:'Ref. Chile'!L1039,'Ref. Chile'!L1039)-1,"")</f>
        <v>2037</v>
      </c>
      <c r="AN1040" s="7">
        <f>IFERROR(RANK('Ref. Chile'!M1039,'Ref. Chile'!M:M,0)+COUNTIF('Ref. Chile'!$M$7:'Ref. Chile'!M1039,'Ref. Chile'!M1039)-1,"")</f>
        <v>2345</v>
      </c>
      <c r="AO1040" s="7">
        <f>IFERROR(RANK('Ref. Chile'!H1039,'Ref. Chile'!H:H,1)+COUNTIF('Ref. Chile'!$H$7:'Ref. Chile'!H1039,'Ref. Chile'!H1039)-1,"")</f>
        <v>853</v>
      </c>
      <c r="AP1040" s="7">
        <f>IFERROR(RANK('Ref. Chile'!I1039,'Ref. Chile'!I:I,1)+COUNTIF('Ref. Chile'!$I$7:'Ref. Chile'!I1039,'Ref. Chile'!I1039)-1,"")</f>
        <v>239</v>
      </c>
      <c r="AQ1040" s="7">
        <f>IFERROR(RANK('Ref. Chile'!J1039,'Ref. Chile'!J:J,1)+COUNTIF('Ref. Chile'!$J$7:'Ref. Chile'!J1039,'Ref. Chile'!J1039)-1,"")</f>
        <v>85</v>
      </c>
    </row>
    <row r="1041" spans="31:43" ht="17.25" customHeight="1" x14ac:dyDescent="0.3">
      <c r="AE1041" s="5" t="s">
        <v>1036</v>
      </c>
      <c r="AF1041" s="5" t="s">
        <v>4556</v>
      </c>
      <c r="AG1041" s="6" t="s">
        <v>4226</v>
      </c>
      <c r="AH1041" s="6" t="s">
        <v>4107</v>
      </c>
      <c r="AI1041" s="7">
        <f>IFERROR(RANK('Ref. Chile'!H1040,'Ref. Chile'!H:H,0)+COUNTIF('Ref. Chile'!$H$7:'Ref. Chile'!H1040,'Ref. Chile'!H1040)-1,"")</f>
        <v>1940</v>
      </c>
      <c r="AJ1041" s="7">
        <f>IFERROR(RANK('Ref. Chile'!I1040,'Ref. Chile'!I:I,0)+COUNTIF('Ref. Chile'!$I$7:'Ref. Chile'!I1040,'Ref. Chile'!I1040)-1,"")</f>
        <v>2511</v>
      </c>
      <c r="AK1041" s="7">
        <f>IFERROR(RANK('Ref. Chile'!J1040,'Ref. Chile'!J:J,0)+COUNTIF('Ref. Chile'!$J$7:'Ref. Chile'!J1040,'Ref. Chile'!J1040)-1,"")</f>
        <v>2446</v>
      </c>
      <c r="AL1041" s="7">
        <f>IFERROR(RANK('Ref. Chile'!K1040,'Ref. Chile'!K:K,0)+COUNTIF('Ref. Chile'!$K$7:'Ref. Chile'!K1040,'Ref. Chile'!K1040)-1,"")</f>
        <v>2383</v>
      </c>
      <c r="AM1041" s="7">
        <f>IFERROR(RANK('Ref. Chile'!L1040,'Ref. Chile'!L:L,0)+COUNTIF('Ref. Chile'!$L$7:'Ref. Chile'!L1040,'Ref. Chile'!L1040)-1,"")</f>
        <v>2011</v>
      </c>
      <c r="AN1041" s="7">
        <f>IFERROR(RANK('Ref. Chile'!M1040,'Ref. Chile'!M:M,0)+COUNTIF('Ref. Chile'!$M$7:'Ref. Chile'!M1040,'Ref. Chile'!M1040)-1,"")</f>
        <v>2326</v>
      </c>
      <c r="AO1041" s="7">
        <f>IFERROR(RANK('Ref. Chile'!H1040,'Ref. Chile'!H:H,1)+COUNTIF('Ref. Chile'!$H$7:'Ref. Chile'!H1040,'Ref. Chile'!H1040)-1,"")</f>
        <v>863</v>
      </c>
      <c r="AP1041" s="7">
        <f>IFERROR(RANK('Ref. Chile'!I1040,'Ref. Chile'!I:I,1)+COUNTIF('Ref. Chile'!$I$7:'Ref. Chile'!I1040,'Ref. Chile'!I1040)-1,"")</f>
        <v>242</v>
      </c>
      <c r="AQ1041" s="7">
        <f>IFERROR(RANK('Ref. Chile'!J1040,'Ref. Chile'!J:J,1)+COUNTIF('Ref. Chile'!$J$7:'Ref. Chile'!J1040,'Ref. Chile'!J1040)-1,"")</f>
        <v>124</v>
      </c>
    </row>
    <row r="1042" spans="31:43" ht="17.25" customHeight="1" x14ac:dyDescent="0.3">
      <c r="AE1042" s="5" t="s">
        <v>1037</v>
      </c>
      <c r="AF1042" s="5" t="s">
        <v>4557</v>
      </c>
      <c r="AG1042" s="6" t="s">
        <v>4226</v>
      </c>
      <c r="AH1042" s="6" t="s">
        <v>4108</v>
      </c>
      <c r="AI1042" s="7">
        <f>IFERROR(RANK('Ref. Chile'!H1041,'Ref. Chile'!H:H,0)+COUNTIF('Ref. Chile'!$H$7:'Ref. Chile'!H1041,'Ref. Chile'!H1041)-1,"")</f>
        <v>1951</v>
      </c>
      <c r="AJ1042" s="7">
        <f>IFERROR(RANK('Ref. Chile'!I1041,'Ref. Chile'!I:I,0)+COUNTIF('Ref. Chile'!$I$7:'Ref. Chile'!I1041,'Ref. Chile'!I1041)-1,"")</f>
        <v>2516</v>
      </c>
      <c r="AK1042" s="7">
        <f>IFERROR(RANK('Ref. Chile'!J1041,'Ref. Chile'!J:J,0)+COUNTIF('Ref. Chile'!$J$7:'Ref. Chile'!J1041,'Ref. Chile'!J1041)-1,"")</f>
        <v>2498</v>
      </c>
      <c r="AL1042" s="7">
        <f>IFERROR(RANK('Ref. Chile'!K1041,'Ref. Chile'!K:K,0)+COUNTIF('Ref. Chile'!$K$7:'Ref. Chile'!K1041,'Ref. Chile'!K1041)-1,"")</f>
        <v>2386</v>
      </c>
      <c r="AM1042" s="7">
        <f>IFERROR(RANK('Ref. Chile'!L1041,'Ref. Chile'!L:L,0)+COUNTIF('Ref. Chile'!$L$7:'Ref. Chile'!L1041,'Ref. Chile'!L1041)-1,"")</f>
        <v>2055</v>
      </c>
      <c r="AN1042" s="7">
        <f>IFERROR(RANK('Ref. Chile'!M1041,'Ref. Chile'!M:M,0)+COUNTIF('Ref. Chile'!$M$7:'Ref. Chile'!M1041,'Ref. Chile'!M1041)-1,"")</f>
        <v>2350</v>
      </c>
      <c r="AO1042" s="7">
        <f>IFERROR(RANK('Ref. Chile'!H1041,'Ref. Chile'!H:H,1)+COUNTIF('Ref. Chile'!$H$7:'Ref. Chile'!H1041,'Ref. Chile'!H1041)-1,"")</f>
        <v>852</v>
      </c>
      <c r="AP1042" s="7">
        <f>IFERROR(RANK('Ref. Chile'!I1041,'Ref. Chile'!I:I,1)+COUNTIF('Ref. Chile'!$I$7:'Ref. Chile'!I1041,'Ref. Chile'!I1041)-1,"")</f>
        <v>237</v>
      </c>
      <c r="AQ1042" s="7">
        <f>IFERROR(RANK('Ref. Chile'!J1041,'Ref. Chile'!J:J,1)+COUNTIF('Ref. Chile'!$J$7:'Ref. Chile'!J1041,'Ref. Chile'!J1041)-1,"")</f>
        <v>72</v>
      </c>
    </row>
    <row r="1043" spans="31:43" ht="17.25" customHeight="1" x14ac:dyDescent="0.3">
      <c r="AE1043" s="5" t="s">
        <v>1038</v>
      </c>
      <c r="AF1043" s="5" t="s">
        <v>4558</v>
      </c>
      <c r="AG1043" s="6" t="s">
        <v>4226</v>
      </c>
      <c r="AH1043" s="6" t="s">
        <v>4109</v>
      </c>
      <c r="AI1043" s="7">
        <f>IFERROR(RANK('Ref. Chile'!H1042,'Ref. Chile'!H:H,0)+COUNTIF('Ref. Chile'!$H$7:'Ref. Chile'!H1042,'Ref. Chile'!H1042)-1,"")</f>
        <v>1963</v>
      </c>
      <c r="AJ1043" s="7">
        <f>IFERROR(RANK('Ref. Chile'!I1042,'Ref. Chile'!I:I,0)+COUNTIF('Ref. Chile'!$I$7:'Ref. Chile'!I1042,'Ref. Chile'!I1042)-1,"")</f>
        <v>2520</v>
      </c>
      <c r="AK1043" s="7">
        <f>IFERROR(RANK('Ref. Chile'!J1042,'Ref. Chile'!J:J,0)+COUNTIF('Ref. Chile'!$J$7:'Ref. Chile'!J1042,'Ref. Chile'!J1042)-1,"")</f>
        <v>2528</v>
      </c>
      <c r="AL1043" s="7">
        <f>IFERROR(RANK('Ref. Chile'!K1042,'Ref. Chile'!K:K,0)+COUNTIF('Ref. Chile'!$K$7:'Ref. Chile'!K1042,'Ref. Chile'!K1042)-1,"")</f>
        <v>2392</v>
      </c>
      <c r="AM1043" s="7">
        <f>IFERROR(RANK('Ref. Chile'!L1042,'Ref. Chile'!L:L,0)+COUNTIF('Ref. Chile'!$L$7:'Ref. Chile'!L1042,'Ref. Chile'!L1042)-1,"")</f>
        <v>2087</v>
      </c>
      <c r="AN1043" s="7">
        <f>IFERROR(RANK('Ref. Chile'!M1042,'Ref. Chile'!M:M,0)+COUNTIF('Ref. Chile'!$M$7:'Ref. Chile'!M1042,'Ref. Chile'!M1042)-1,"")</f>
        <v>2366</v>
      </c>
      <c r="AO1043" s="7">
        <f>IFERROR(RANK('Ref. Chile'!H1042,'Ref. Chile'!H:H,1)+COUNTIF('Ref. Chile'!$H$7:'Ref. Chile'!H1042,'Ref. Chile'!H1042)-1,"")</f>
        <v>840</v>
      </c>
      <c r="AP1043" s="7">
        <f>IFERROR(RANK('Ref. Chile'!I1042,'Ref. Chile'!I:I,1)+COUNTIF('Ref. Chile'!$I$7:'Ref. Chile'!I1042,'Ref. Chile'!I1042)-1,"")</f>
        <v>233</v>
      </c>
      <c r="AQ1043" s="7">
        <f>IFERROR(RANK('Ref. Chile'!J1042,'Ref. Chile'!J:J,1)+COUNTIF('Ref. Chile'!$J$7:'Ref. Chile'!J1042,'Ref. Chile'!J1042)-1,"")</f>
        <v>42</v>
      </c>
    </row>
    <row r="1044" spans="31:43" ht="17.25" customHeight="1" x14ac:dyDescent="0.3">
      <c r="AE1044" s="5" t="s">
        <v>1039</v>
      </c>
      <c r="AF1044" s="5" t="s">
        <v>4559</v>
      </c>
      <c r="AG1044" s="6" t="s">
        <v>4227</v>
      </c>
      <c r="AH1044" s="6" t="s">
        <v>4140</v>
      </c>
      <c r="AI1044" s="7">
        <f>IFERROR(RANK('Ref. Chile'!H1043,'Ref. Chile'!H:H,0)+COUNTIF('Ref. Chile'!$H$7:'Ref. Chile'!H1043,'Ref. Chile'!H1043)-1,"")</f>
        <v>2489</v>
      </c>
      <c r="AJ1044" s="7">
        <f>IFERROR(RANK('Ref. Chile'!I1043,'Ref. Chile'!I:I,0)+COUNTIF('Ref. Chile'!$I$7:'Ref. Chile'!I1043,'Ref. Chile'!I1043)-1,"")</f>
        <v>2746</v>
      </c>
      <c r="AK1044" s="7">
        <f>IFERROR(RANK('Ref. Chile'!J1043,'Ref. Chile'!J:J,0)+COUNTIF('Ref. Chile'!$J$7:'Ref. Chile'!J1043,'Ref. Chile'!J1043)-1,"")</f>
        <v>1689</v>
      </c>
      <c r="AL1044" s="7">
        <f>IFERROR(RANK('Ref. Chile'!K1043,'Ref. Chile'!K:K,0)+COUNTIF('Ref. Chile'!$K$7:'Ref. Chile'!K1043,'Ref. Chile'!K1043)-1,"")</f>
        <v>2668</v>
      </c>
      <c r="AM1044" s="7">
        <f>IFERROR(RANK('Ref. Chile'!L1043,'Ref. Chile'!L:L,0)+COUNTIF('Ref. Chile'!$L$7:'Ref. Chile'!L1043,'Ref. Chile'!L1043)-1,"")</f>
        <v>2394</v>
      </c>
      <c r="AN1044" s="7">
        <f>IFERROR(RANK('Ref. Chile'!M1043,'Ref. Chile'!M:M,0)+COUNTIF('Ref. Chile'!$M$7:'Ref. Chile'!M1043,'Ref. Chile'!M1043)-1,"")</f>
        <v>1553</v>
      </c>
      <c r="AO1044" s="7">
        <f>IFERROR(RANK('Ref. Chile'!H1043,'Ref. Chile'!H:H,1)+COUNTIF('Ref. Chile'!$H$7:'Ref. Chile'!H1043,'Ref. Chile'!H1043)-1,"")</f>
        <v>314</v>
      </c>
      <c r="AP1044" s="7">
        <f>IFERROR(RANK('Ref. Chile'!I1043,'Ref. Chile'!I:I,1)+COUNTIF('Ref. Chile'!$I$7:'Ref. Chile'!I1043,'Ref. Chile'!I1043)-1,"")</f>
        <v>7</v>
      </c>
      <c r="AQ1044" s="7">
        <f>IFERROR(RANK('Ref. Chile'!J1043,'Ref. Chile'!J:J,1)+COUNTIF('Ref. Chile'!$J$7:'Ref. Chile'!J1043,'Ref. Chile'!J1043)-1,"")</f>
        <v>885</v>
      </c>
    </row>
    <row r="1045" spans="31:43" ht="17.25" customHeight="1" x14ac:dyDescent="0.3">
      <c r="AE1045" s="5" t="s">
        <v>1040</v>
      </c>
      <c r="AF1045" s="5" t="s">
        <v>4560</v>
      </c>
      <c r="AG1045" s="6" t="s">
        <v>4227</v>
      </c>
      <c r="AH1045" s="6" t="s">
        <v>4093</v>
      </c>
      <c r="AI1045" s="7">
        <f>IFERROR(RANK('Ref. Chile'!H1044,'Ref. Chile'!H:H,0)+COUNTIF('Ref. Chile'!$H$7:'Ref. Chile'!H1044,'Ref. Chile'!H1044)-1,"")</f>
        <v>2491</v>
      </c>
      <c r="AJ1045" s="7">
        <f>IFERROR(RANK('Ref. Chile'!I1044,'Ref. Chile'!I:I,0)+COUNTIF('Ref. Chile'!$I$7:'Ref. Chile'!I1044,'Ref. Chile'!I1044)-1,"")</f>
        <v>2748</v>
      </c>
      <c r="AK1045" s="7">
        <f>IFERROR(RANK('Ref. Chile'!J1044,'Ref. Chile'!J:J,0)+COUNTIF('Ref. Chile'!$J$7:'Ref. Chile'!J1044,'Ref. Chile'!J1044)-1,"")</f>
        <v>2430</v>
      </c>
      <c r="AL1045" s="7">
        <f>IFERROR(RANK('Ref. Chile'!K1044,'Ref. Chile'!K:K,0)+COUNTIF('Ref. Chile'!$K$7:'Ref. Chile'!K1044,'Ref. Chile'!K1044)-1,"")</f>
        <v>2670</v>
      </c>
      <c r="AM1045" s="7">
        <f>IFERROR(RANK('Ref. Chile'!L1044,'Ref. Chile'!L:L,0)+COUNTIF('Ref. Chile'!$L$7:'Ref. Chile'!L1044,'Ref. Chile'!L1044)-1,"")</f>
        <v>2399</v>
      </c>
      <c r="AN1045" s="7">
        <f>IFERROR(RANK('Ref. Chile'!M1044,'Ref. Chile'!M:M,0)+COUNTIF('Ref. Chile'!$M$7:'Ref. Chile'!M1044,'Ref. Chile'!M1044)-1,"")</f>
        <v>2499</v>
      </c>
      <c r="AO1045" s="7">
        <f>IFERROR(RANK('Ref. Chile'!H1044,'Ref. Chile'!H:H,1)+COUNTIF('Ref. Chile'!$H$7:'Ref. Chile'!H1044,'Ref. Chile'!H1044)-1,"")</f>
        <v>312</v>
      </c>
      <c r="AP1045" s="7">
        <f>IFERROR(RANK('Ref. Chile'!I1044,'Ref. Chile'!I:I,1)+COUNTIF('Ref. Chile'!$I$7:'Ref. Chile'!I1044,'Ref. Chile'!I1044)-1,"")</f>
        <v>5</v>
      </c>
      <c r="AQ1045" s="7">
        <f>IFERROR(RANK('Ref. Chile'!J1044,'Ref. Chile'!J:J,1)+COUNTIF('Ref. Chile'!$J$7:'Ref. Chile'!J1044,'Ref. Chile'!J1044)-1,"")</f>
        <v>140</v>
      </c>
    </row>
    <row r="1046" spans="31:43" ht="17.25" customHeight="1" x14ac:dyDescent="0.3">
      <c r="AE1046" s="5" t="s">
        <v>1041</v>
      </c>
      <c r="AF1046" s="5" t="s">
        <v>4561</v>
      </c>
      <c r="AG1046" s="6" t="s">
        <v>4227</v>
      </c>
      <c r="AH1046" s="6" t="s">
        <v>4167</v>
      </c>
      <c r="AI1046" s="7">
        <f>IFERROR(RANK('Ref. Chile'!H1045,'Ref. Chile'!H:H,0)+COUNTIF('Ref. Chile'!$H$7:'Ref. Chile'!H1045,'Ref. Chile'!H1045)-1,"")</f>
        <v>2490</v>
      </c>
      <c r="AJ1046" s="7">
        <f>IFERROR(RANK('Ref. Chile'!I1045,'Ref. Chile'!I:I,0)+COUNTIF('Ref. Chile'!$I$7:'Ref. Chile'!I1045,'Ref. Chile'!I1045)-1,"")</f>
        <v>2747</v>
      </c>
      <c r="AK1046" s="7">
        <f>IFERROR(RANK('Ref. Chile'!J1045,'Ref. Chile'!J:J,0)+COUNTIF('Ref. Chile'!$J$7:'Ref. Chile'!J1045,'Ref. Chile'!J1045)-1,"")</f>
        <v>2425</v>
      </c>
      <c r="AL1046" s="7">
        <f>IFERROR(RANK('Ref. Chile'!K1045,'Ref. Chile'!K:K,0)+COUNTIF('Ref. Chile'!$K$7:'Ref. Chile'!K1045,'Ref. Chile'!K1045)-1,"")</f>
        <v>2669</v>
      </c>
      <c r="AM1046" s="7">
        <f>IFERROR(RANK('Ref. Chile'!L1045,'Ref. Chile'!L:L,0)+COUNTIF('Ref. Chile'!$L$7:'Ref. Chile'!L1045,'Ref. Chile'!L1045)-1,"")</f>
        <v>2395</v>
      </c>
      <c r="AN1046" s="7">
        <f>IFERROR(RANK('Ref. Chile'!M1045,'Ref. Chile'!M:M,0)+COUNTIF('Ref. Chile'!$M$7:'Ref. Chile'!M1045,'Ref. Chile'!M1045)-1,"")</f>
        <v>2496</v>
      </c>
      <c r="AO1046" s="7">
        <f>IFERROR(RANK('Ref. Chile'!H1045,'Ref. Chile'!H:H,1)+COUNTIF('Ref. Chile'!$H$7:'Ref. Chile'!H1045,'Ref. Chile'!H1045)-1,"")</f>
        <v>313</v>
      </c>
      <c r="AP1046" s="7">
        <f>IFERROR(RANK('Ref. Chile'!I1045,'Ref. Chile'!I:I,1)+COUNTIF('Ref. Chile'!$I$7:'Ref. Chile'!I1045,'Ref. Chile'!I1045)-1,"")</f>
        <v>6</v>
      </c>
      <c r="AQ1046" s="7">
        <f>IFERROR(RANK('Ref. Chile'!J1045,'Ref. Chile'!J:J,1)+COUNTIF('Ref. Chile'!$J$7:'Ref. Chile'!J1045,'Ref. Chile'!J1045)-1,"")</f>
        <v>145</v>
      </c>
    </row>
    <row r="1047" spans="31:43" ht="17.25" customHeight="1" x14ac:dyDescent="0.3">
      <c r="AE1047" s="5" t="s">
        <v>1042</v>
      </c>
      <c r="AF1047" s="5" t="s">
        <v>4562</v>
      </c>
      <c r="AG1047" s="6" t="s">
        <v>4228</v>
      </c>
      <c r="AH1047" s="6" t="s">
        <v>4092</v>
      </c>
      <c r="AI1047" s="7">
        <f>IFERROR(RANK('Ref. Chile'!H1046,'Ref. Chile'!H:H,0)+COUNTIF('Ref. Chile'!$H$7:'Ref. Chile'!H1046,'Ref. Chile'!H1046)-1,"")</f>
        <v>2746</v>
      </c>
      <c r="AJ1047" s="7">
        <f>IFERROR(RANK('Ref. Chile'!I1046,'Ref. Chile'!I:I,0)+COUNTIF('Ref. Chile'!$I$7:'Ref. Chile'!I1046,'Ref. Chile'!I1046)-1,"")</f>
        <v>2215</v>
      </c>
      <c r="AK1047" s="7">
        <f>IFERROR(RANK('Ref. Chile'!J1046,'Ref. Chile'!J:J,0)+COUNTIF('Ref. Chile'!$J$7:'Ref. Chile'!J1046,'Ref. Chile'!J1046)-1,"")</f>
        <v>2227</v>
      </c>
      <c r="AL1047" s="7">
        <f>IFERROR(RANK('Ref. Chile'!K1046,'Ref. Chile'!K:K,0)+COUNTIF('Ref. Chile'!$K$7:'Ref. Chile'!K1046,'Ref. Chile'!K1046)-1,"")</f>
        <v>2701</v>
      </c>
      <c r="AM1047" s="7">
        <f>IFERROR(RANK('Ref. Chile'!L1046,'Ref. Chile'!L:L,0)+COUNTIF('Ref. Chile'!$L$7:'Ref. Chile'!L1046,'Ref. Chile'!L1046)-1,"")</f>
        <v>2743</v>
      </c>
      <c r="AN1047" s="7">
        <f>IFERROR(RANK('Ref. Chile'!M1046,'Ref. Chile'!M:M,0)+COUNTIF('Ref. Chile'!$M$7:'Ref. Chile'!M1046,'Ref. Chile'!M1046)-1,"")</f>
        <v>2514</v>
      </c>
      <c r="AO1047" s="7">
        <f>IFERROR(RANK('Ref. Chile'!H1046,'Ref. Chile'!H:H,1)+COUNTIF('Ref. Chile'!$H$7:'Ref. Chile'!H1046,'Ref. Chile'!H1046)-1,"")</f>
        <v>57</v>
      </c>
      <c r="AP1047" s="7">
        <f>IFERROR(RANK('Ref. Chile'!I1046,'Ref. Chile'!I:I,1)+COUNTIF('Ref. Chile'!$I$7:'Ref. Chile'!I1046,'Ref. Chile'!I1046)-1,"")</f>
        <v>538</v>
      </c>
      <c r="AQ1047" s="7">
        <f>IFERROR(RANK('Ref. Chile'!J1046,'Ref. Chile'!J:J,1)+COUNTIF('Ref. Chile'!$J$7:'Ref. Chile'!J1046,'Ref. Chile'!J1046)-1,"")</f>
        <v>343</v>
      </c>
    </row>
    <row r="1048" spans="31:43" ht="17.25" customHeight="1" x14ac:dyDescent="0.3">
      <c r="AE1048" s="5" t="s">
        <v>1043</v>
      </c>
      <c r="AF1048" s="5" t="s">
        <v>4563</v>
      </c>
      <c r="AG1048" s="6" t="s">
        <v>4228</v>
      </c>
      <c r="AH1048" s="6" t="s">
        <v>4188</v>
      </c>
      <c r="AI1048" s="7">
        <f>IFERROR(RANK('Ref. Chile'!H1047,'Ref. Chile'!H:H,0)+COUNTIF('Ref. Chile'!$H$7:'Ref. Chile'!H1047,'Ref. Chile'!H1047)-1,"")</f>
        <v>118</v>
      </c>
      <c r="AJ1048" s="7">
        <f>IFERROR(RANK('Ref. Chile'!I1047,'Ref. Chile'!I:I,0)+COUNTIF('Ref. Chile'!$I$7:'Ref. Chile'!I1047,'Ref. Chile'!I1047)-1,"")</f>
        <v>1423</v>
      </c>
      <c r="AK1048" s="7">
        <f>IFERROR(RANK('Ref. Chile'!J1047,'Ref. Chile'!J:J,0)+COUNTIF('Ref. Chile'!$J$7:'Ref. Chile'!J1047,'Ref. Chile'!J1047)-1,"")</f>
        <v>549</v>
      </c>
      <c r="AL1048" s="7">
        <f>IFERROR(RANK('Ref. Chile'!K1047,'Ref. Chile'!K:K,0)+COUNTIF('Ref. Chile'!$K$7:'Ref. Chile'!K1047,'Ref. Chile'!K1047)-1,"")</f>
        <v>73</v>
      </c>
      <c r="AM1048" s="7">
        <f>IFERROR(RANK('Ref. Chile'!L1047,'Ref. Chile'!L:L,0)+COUNTIF('Ref. Chile'!$L$7:'Ref. Chile'!L1047,'Ref. Chile'!L1047)-1,"")</f>
        <v>1172</v>
      </c>
      <c r="AN1048" s="7">
        <f>IFERROR(RANK('Ref. Chile'!M1047,'Ref. Chile'!M:M,0)+COUNTIF('Ref. Chile'!$M$7:'Ref. Chile'!M1047,'Ref. Chile'!M1047)-1,"")</f>
        <v>554</v>
      </c>
      <c r="AO1048" s="7">
        <f>IFERROR(RANK('Ref. Chile'!H1047,'Ref. Chile'!H:H,1)+COUNTIF('Ref. Chile'!$H$7:'Ref. Chile'!H1047,'Ref. Chile'!H1047)-1,"")</f>
        <v>2667</v>
      </c>
      <c r="AP1048" s="7">
        <f>IFERROR(RANK('Ref. Chile'!I1047,'Ref. Chile'!I:I,1)+COUNTIF('Ref. Chile'!$I$7:'Ref. Chile'!I1047,'Ref. Chile'!I1047)-1,"")</f>
        <v>1326</v>
      </c>
      <c r="AQ1048" s="7">
        <f>IFERROR(RANK('Ref. Chile'!J1047,'Ref. Chile'!J:J,1)+COUNTIF('Ref. Chile'!$J$7:'Ref. Chile'!J1047,'Ref. Chile'!J1047)-1,"")</f>
        <v>2013</v>
      </c>
    </row>
    <row r="1049" spans="31:43" ht="17.25" customHeight="1" x14ac:dyDescent="0.3">
      <c r="AE1049" s="5" t="s">
        <v>1044</v>
      </c>
      <c r="AF1049" s="5" t="s">
        <v>4564</v>
      </c>
      <c r="AG1049" s="6" t="s">
        <v>4228</v>
      </c>
      <c r="AH1049" s="6" t="s">
        <v>4189</v>
      </c>
      <c r="AI1049" s="7">
        <f>IFERROR(RANK('Ref. Chile'!H1048,'Ref. Chile'!H:H,0)+COUNTIF('Ref. Chile'!$H$7:'Ref. Chile'!H1048,'Ref. Chile'!H1048)-1,"")</f>
        <v>2745</v>
      </c>
      <c r="AJ1049" s="7">
        <f>IFERROR(RANK('Ref. Chile'!I1048,'Ref. Chile'!I:I,0)+COUNTIF('Ref. Chile'!$I$7:'Ref. Chile'!I1048,'Ref. Chile'!I1048)-1,"")</f>
        <v>2211</v>
      </c>
      <c r="AK1049" s="7">
        <f>IFERROR(RANK('Ref. Chile'!J1048,'Ref. Chile'!J:J,0)+COUNTIF('Ref. Chile'!$J$7:'Ref. Chile'!J1048,'Ref. Chile'!J1048)-1,"")</f>
        <v>1689</v>
      </c>
      <c r="AL1049" s="7">
        <f>IFERROR(RANK('Ref. Chile'!K1048,'Ref. Chile'!K:K,0)+COUNTIF('Ref. Chile'!$K$7:'Ref. Chile'!K1048,'Ref. Chile'!K1048)-1,"")</f>
        <v>2700</v>
      </c>
      <c r="AM1049" s="7">
        <f>IFERROR(RANK('Ref. Chile'!L1048,'Ref. Chile'!L:L,0)+COUNTIF('Ref. Chile'!$L$7:'Ref. Chile'!L1048,'Ref. Chile'!L1048)-1,"")</f>
        <v>2741</v>
      </c>
      <c r="AN1049" s="7">
        <f>IFERROR(RANK('Ref. Chile'!M1048,'Ref. Chile'!M:M,0)+COUNTIF('Ref. Chile'!$M$7:'Ref. Chile'!M1048,'Ref. Chile'!M1048)-1,"")</f>
        <v>1553</v>
      </c>
      <c r="AO1049" s="7">
        <f>IFERROR(RANK('Ref. Chile'!H1048,'Ref. Chile'!H:H,1)+COUNTIF('Ref. Chile'!$H$7:'Ref. Chile'!H1048,'Ref. Chile'!H1048)-1,"")</f>
        <v>58</v>
      </c>
      <c r="AP1049" s="7">
        <f>IFERROR(RANK('Ref. Chile'!I1048,'Ref. Chile'!I:I,1)+COUNTIF('Ref. Chile'!$I$7:'Ref. Chile'!I1048,'Ref. Chile'!I1048)-1,"")</f>
        <v>542</v>
      </c>
      <c r="AQ1049" s="7">
        <f>IFERROR(RANK('Ref. Chile'!J1048,'Ref. Chile'!J:J,1)+COUNTIF('Ref. Chile'!$J$7:'Ref. Chile'!J1048,'Ref. Chile'!J1048)-1,"")</f>
        <v>885</v>
      </c>
    </row>
    <row r="1050" spans="31:43" ht="17.25" customHeight="1" x14ac:dyDescent="0.3">
      <c r="AE1050" s="5" t="s">
        <v>1045</v>
      </c>
      <c r="AF1050" s="5" t="s">
        <v>4565</v>
      </c>
      <c r="AG1050" s="6" t="s">
        <v>4228</v>
      </c>
      <c r="AH1050" s="6" t="s">
        <v>4190</v>
      </c>
      <c r="AI1050" s="7">
        <f>IFERROR(RANK('Ref. Chile'!H1049,'Ref. Chile'!H:H,0)+COUNTIF('Ref. Chile'!$H$7:'Ref. Chile'!H1049,'Ref. Chile'!H1049)-1,"")</f>
        <v>2738</v>
      </c>
      <c r="AJ1050" s="7">
        <f>IFERROR(RANK('Ref. Chile'!I1049,'Ref. Chile'!I:I,0)+COUNTIF('Ref. Chile'!$I$7:'Ref. Chile'!I1049,'Ref. Chile'!I1049)-1,"")</f>
        <v>2149</v>
      </c>
      <c r="AK1050" s="7">
        <f>IFERROR(RANK('Ref. Chile'!J1049,'Ref. Chile'!J:J,0)+COUNTIF('Ref. Chile'!$J$7:'Ref. Chile'!J1049,'Ref. Chile'!J1049)-1,"")</f>
        <v>2223</v>
      </c>
      <c r="AL1050" s="7">
        <f>IFERROR(RANK('Ref. Chile'!K1049,'Ref. Chile'!K:K,0)+COUNTIF('Ref. Chile'!$K$7:'Ref. Chile'!K1049,'Ref. Chile'!K1049)-1,"")</f>
        <v>2692</v>
      </c>
      <c r="AM1050" s="7">
        <f>IFERROR(RANK('Ref. Chile'!L1049,'Ref. Chile'!L:L,0)+COUNTIF('Ref. Chile'!$L$7:'Ref. Chile'!L1049,'Ref. Chile'!L1049)-1,"")</f>
        <v>2735</v>
      </c>
      <c r="AN1050" s="7">
        <f>IFERROR(RANK('Ref. Chile'!M1049,'Ref. Chile'!M:M,0)+COUNTIF('Ref. Chile'!$M$7:'Ref. Chile'!M1049,'Ref. Chile'!M1049)-1,"")</f>
        <v>2511</v>
      </c>
      <c r="AO1050" s="7">
        <f>IFERROR(RANK('Ref. Chile'!H1049,'Ref. Chile'!H:H,1)+COUNTIF('Ref. Chile'!$H$7:'Ref. Chile'!H1049,'Ref. Chile'!H1049)-1,"")</f>
        <v>65</v>
      </c>
      <c r="AP1050" s="7">
        <f>IFERROR(RANK('Ref. Chile'!I1049,'Ref. Chile'!I:I,1)+COUNTIF('Ref. Chile'!$I$7:'Ref. Chile'!I1049,'Ref. Chile'!I1049)-1,"")</f>
        <v>604</v>
      </c>
      <c r="AQ1050" s="7">
        <f>IFERROR(RANK('Ref. Chile'!J1049,'Ref. Chile'!J:J,1)+COUNTIF('Ref. Chile'!$J$7:'Ref. Chile'!J1049,'Ref. Chile'!J1049)-1,"")</f>
        <v>347</v>
      </c>
    </row>
    <row r="1051" spans="31:43" ht="17.25" customHeight="1" x14ac:dyDescent="0.3">
      <c r="AE1051" s="5" t="s">
        <v>1046</v>
      </c>
      <c r="AF1051" s="5" t="s">
        <v>4566</v>
      </c>
      <c r="AG1051" s="6" t="s">
        <v>4229</v>
      </c>
      <c r="AH1051" s="6" t="s">
        <v>4160</v>
      </c>
      <c r="AI1051" s="7">
        <f>IFERROR(RANK('Ref. Chile'!H1050,'Ref. Chile'!H:H,0)+COUNTIF('Ref. Chile'!$H$7:'Ref. Chile'!H1050,'Ref. Chile'!H1050)-1,"")</f>
        <v>57</v>
      </c>
      <c r="AJ1051" s="7">
        <f>IFERROR(RANK('Ref. Chile'!I1050,'Ref. Chile'!I:I,0)+COUNTIF('Ref. Chile'!$I$7:'Ref. Chile'!I1050,'Ref. Chile'!I1050)-1,"")</f>
        <v>2373</v>
      </c>
      <c r="AK1051" s="7">
        <f>IFERROR(RANK('Ref. Chile'!J1050,'Ref. Chile'!J:J,0)+COUNTIF('Ref. Chile'!$J$7:'Ref. Chile'!J1050,'Ref. Chile'!J1050)-1,"")</f>
        <v>232</v>
      </c>
      <c r="AL1051" s="7">
        <f>IFERROR(RANK('Ref. Chile'!K1050,'Ref. Chile'!K:K,0)+COUNTIF('Ref. Chile'!$K$7:'Ref. Chile'!K1050,'Ref. Chile'!K1050)-1,"")</f>
        <v>1642</v>
      </c>
      <c r="AM1051" s="7">
        <f>IFERROR(RANK('Ref. Chile'!L1050,'Ref. Chile'!L:L,0)+COUNTIF('Ref. Chile'!$L$7:'Ref. Chile'!L1050,'Ref. Chile'!L1050)-1,"")</f>
        <v>2620</v>
      </c>
      <c r="AN1051" s="7">
        <f>IFERROR(RANK('Ref. Chile'!M1050,'Ref. Chile'!M:M,0)+COUNTIF('Ref. Chile'!$M$7:'Ref. Chile'!M1050,'Ref. Chile'!M1050)-1,"")</f>
        <v>406</v>
      </c>
      <c r="AO1051" s="7">
        <f>IFERROR(RANK('Ref. Chile'!H1050,'Ref. Chile'!H:H,1)+COUNTIF('Ref. Chile'!$H$7:'Ref. Chile'!H1050,'Ref. Chile'!H1050)-1,"")</f>
        <v>2746</v>
      </c>
      <c r="AP1051" s="7">
        <f>IFERROR(RANK('Ref. Chile'!I1050,'Ref. Chile'!I:I,1)+COUNTIF('Ref. Chile'!$I$7:'Ref. Chile'!I1050,'Ref. Chile'!I1050)-1,"")</f>
        <v>380</v>
      </c>
      <c r="AQ1051" s="7">
        <f>IFERROR(RANK('Ref. Chile'!J1050,'Ref. Chile'!J:J,1)+COUNTIF('Ref. Chile'!$J$7:'Ref. Chile'!J1050,'Ref. Chile'!J1050)-1,"")</f>
        <v>2338</v>
      </c>
    </row>
    <row r="1052" spans="31:43" ht="17.25" customHeight="1" x14ac:dyDescent="0.3">
      <c r="AE1052" s="5" t="s">
        <v>1047</v>
      </c>
      <c r="AF1052" s="5" t="s">
        <v>4567</v>
      </c>
      <c r="AG1052" s="6" t="s">
        <v>4229</v>
      </c>
      <c r="AH1052" s="6" t="s">
        <v>4088</v>
      </c>
      <c r="AI1052" s="7">
        <f>IFERROR(RANK('Ref. Chile'!H1051,'Ref. Chile'!H:H,0)+COUNTIF('Ref. Chile'!$H$7:'Ref. Chile'!H1051,'Ref. Chile'!H1051)-1,"")</f>
        <v>55</v>
      </c>
      <c r="AJ1052" s="7">
        <f>IFERROR(RANK('Ref. Chile'!I1051,'Ref. Chile'!I:I,0)+COUNTIF('Ref. Chile'!$I$7:'Ref. Chile'!I1051,'Ref. Chile'!I1051)-1,"")</f>
        <v>2363</v>
      </c>
      <c r="AK1052" s="7">
        <f>IFERROR(RANK('Ref. Chile'!J1051,'Ref. Chile'!J:J,0)+COUNTIF('Ref. Chile'!$J$7:'Ref. Chile'!J1051,'Ref. Chile'!J1051)-1,"")</f>
        <v>196</v>
      </c>
      <c r="AL1052" s="7">
        <f>IFERROR(RANK('Ref. Chile'!K1051,'Ref. Chile'!K:K,0)+COUNTIF('Ref. Chile'!$K$7:'Ref. Chile'!K1051,'Ref. Chile'!K1051)-1,"")</f>
        <v>1628</v>
      </c>
      <c r="AM1052" s="7">
        <f>IFERROR(RANK('Ref. Chile'!L1051,'Ref. Chile'!L:L,0)+COUNTIF('Ref. Chile'!$L$7:'Ref. Chile'!L1051,'Ref. Chile'!L1051)-1,"")</f>
        <v>2610</v>
      </c>
      <c r="AN1052" s="7">
        <f>IFERROR(RANK('Ref. Chile'!M1051,'Ref. Chile'!M:M,0)+COUNTIF('Ref. Chile'!$M$7:'Ref. Chile'!M1051,'Ref. Chile'!M1051)-1,"")</f>
        <v>297</v>
      </c>
      <c r="AO1052" s="7">
        <f>IFERROR(RANK('Ref. Chile'!H1051,'Ref. Chile'!H:H,1)+COUNTIF('Ref. Chile'!$H$7:'Ref. Chile'!H1051,'Ref. Chile'!H1051)-1,"")</f>
        <v>2748</v>
      </c>
      <c r="AP1052" s="7">
        <f>IFERROR(RANK('Ref. Chile'!I1051,'Ref. Chile'!I:I,1)+COUNTIF('Ref. Chile'!$I$7:'Ref. Chile'!I1051,'Ref. Chile'!I1051)-1,"")</f>
        <v>390</v>
      </c>
      <c r="AQ1052" s="7">
        <f>IFERROR(RANK('Ref. Chile'!J1051,'Ref. Chile'!J:J,1)+COUNTIF('Ref. Chile'!$J$7:'Ref. Chile'!J1051,'Ref. Chile'!J1051)-1,"")</f>
        <v>2374</v>
      </c>
    </row>
    <row r="1053" spans="31:43" ht="17.25" customHeight="1" x14ac:dyDescent="0.3">
      <c r="AE1053" s="5" t="s">
        <v>1048</v>
      </c>
      <c r="AF1053" s="5" t="s">
        <v>4568</v>
      </c>
      <c r="AG1053" s="6" t="s">
        <v>4229</v>
      </c>
      <c r="AH1053" s="6" t="s">
        <v>4125</v>
      </c>
      <c r="AI1053" s="7">
        <f>IFERROR(RANK('Ref. Chile'!H1052,'Ref. Chile'!H:H,0)+COUNTIF('Ref. Chile'!$H$7:'Ref. Chile'!H1052,'Ref. Chile'!H1052)-1,"")</f>
        <v>56</v>
      </c>
      <c r="AJ1053" s="7">
        <f>IFERROR(RANK('Ref. Chile'!I1052,'Ref. Chile'!I:I,0)+COUNTIF('Ref. Chile'!$I$7:'Ref. Chile'!I1052,'Ref. Chile'!I1052)-1,"")</f>
        <v>2368</v>
      </c>
      <c r="AK1053" s="7">
        <f>IFERROR(RANK('Ref. Chile'!J1052,'Ref. Chile'!J:J,0)+COUNTIF('Ref. Chile'!$J$7:'Ref. Chile'!J1052,'Ref. Chile'!J1052)-1,"")</f>
        <v>213</v>
      </c>
      <c r="AL1053" s="7">
        <f>IFERROR(RANK('Ref. Chile'!K1052,'Ref. Chile'!K:K,0)+COUNTIF('Ref. Chile'!$K$7:'Ref. Chile'!K1052,'Ref. Chile'!K1052)-1,"")</f>
        <v>1635</v>
      </c>
      <c r="AM1053" s="7">
        <f>IFERROR(RANK('Ref. Chile'!L1052,'Ref. Chile'!L:L,0)+COUNTIF('Ref. Chile'!$L$7:'Ref. Chile'!L1052,'Ref. Chile'!L1052)-1,"")</f>
        <v>2617</v>
      </c>
      <c r="AN1053" s="7">
        <f>IFERROR(RANK('Ref. Chile'!M1052,'Ref. Chile'!M:M,0)+COUNTIF('Ref. Chile'!$M$7:'Ref. Chile'!M1052,'Ref. Chile'!M1052)-1,"")</f>
        <v>338</v>
      </c>
      <c r="AO1053" s="7">
        <f>IFERROR(RANK('Ref. Chile'!H1052,'Ref. Chile'!H:H,1)+COUNTIF('Ref. Chile'!$H$7:'Ref. Chile'!H1052,'Ref. Chile'!H1052)-1,"")</f>
        <v>2747</v>
      </c>
      <c r="AP1053" s="7">
        <f>IFERROR(RANK('Ref. Chile'!I1052,'Ref. Chile'!I:I,1)+COUNTIF('Ref. Chile'!$I$7:'Ref. Chile'!I1052,'Ref. Chile'!I1052)-1,"")</f>
        <v>385</v>
      </c>
      <c r="AQ1053" s="7">
        <f>IFERROR(RANK('Ref. Chile'!J1052,'Ref. Chile'!J:J,1)+COUNTIF('Ref. Chile'!$J$7:'Ref. Chile'!J1052,'Ref. Chile'!J1052)-1,"")</f>
        <v>2357</v>
      </c>
    </row>
    <row r="1054" spans="31:43" ht="17.25" customHeight="1" x14ac:dyDescent="0.3">
      <c r="AE1054" s="5" t="s">
        <v>1049</v>
      </c>
      <c r="AF1054" s="5" t="s">
        <v>4569</v>
      </c>
      <c r="AG1054" s="6" t="s">
        <v>4229</v>
      </c>
      <c r="AH1054" s="6" t="s">
        <v>4126</v>
      </c>
      <c r="AI1054" s="7">
        <f>IFERROR(RANK('Ref. Chile'!H1053,'Ref. Chile'!H:H,0)+COUNTIF('Ref. Chile'!$H$7:'Ref. Chile'!H1053,'Ref. Chile'!H1053)-1,"")</f>
        <v>58</v>
      </c>
      <c r="AJ1054" s="7">
        <f>IFERROR(RANK('Ref. Chile'!I1053,'Ref. Chile'!I:I,0)+COUNTIF('Ref. Chile'!$I$7:'Ref. Chile'!I1053,'Ref. Chile'!I1053)-1,"")</f>
        <v>2404</v>
      </c>
      <c r="AK1054" s="7">
        <f>IFERROR(RANK('Ref. Chile'!J1053,'Ref. Chile'!J:J,0)+COUNTIF('Ref. Chile'!$J$7:'Ref. Chile'!J1053,'Ref. Chile'!J1053)-1,"")</f>
        <v>291</v>
      </c>
      <c r="AL1054" s="7">
        <f>IFERROR(RANK('Ref. Chile'!K1053,'Ref. Chile'!K:K,0)+COUNTIF('Ref. Chile'!$K$7:'Ref. Chile'!K1053,'Ref. Chile'!K1053)-1,"")</f>
        <v>1666</v>
      </c>
      <c r="AM1054" s="7">
        <f>IFERROR(RANK('Ref. Chile'!L1053,'Ref. Chile'!L:L,0)+COUNTIF('Ref. Chile'!$L$7:'Ref. Chile'!L1053,'Ref. Chile'!L1053)-1,"")</f>
        <v>2632</v>
      </c>
      <c r="AN1054" s="7">
        <f>IFERROR(RANK('Ref. Chile'!M1053,'Ref. Chile'!M:M,0)+COUNTIF('Ref. Chile'!$M$7:'Ref. Chile'!M1053,'Ref. Chile'!M1053)-1,"")</f>
        <v>655</v>
      </c>
      <c r="AO1054" s="7">
        <f>IFERROR(RANK('Ref. Chile'!H1053,'Ref. Chile'!H:H,1)+COUNTIF('Ref. Chile'!$H$7:'Ref. Chile'!H1053,'Ref. Chile'!H1053)-1,"")</f>
        <v>2745</v>
      </c>
      <c r="AP1054" s="7">
        <f>IFERROR(RANK('Ref. Chile'!I1053,'Ref. Chile'!I:I,1)+COUNTIF('Ref. Chile'!$I$7:'Ref. Chile'!I1053,'Ref. Chile'!I1053)-1,"")</f>
        <v>349</v>
      </c>
      <c r="AQ1054" s="7">
        <f>IFERROR(RANK('Ref. Chile'!J1053,'Ref. Chile'!J:J,1)+COUNTIF('Ref. Chile'!$J$7:'Ref. Chile'!J1053,'Ref. Chile'!J1053)-1,"")</f>
        <v>2279</v>
      </c>
    </row>
    <row r="1055" spans="31:43" ht="17.25" customHeight="1" x14ac:dyDescent="0.3">
      <c r="AE1055" s="5" t="s">
        <v>1050</v>
      </c>
      <c r="AF1055" s="5" t="s">
        <v>4570</v>
      </c>
      <c r="AG1055" s="6" t="s">
        <v>4229</v>
      </c>
      <c r="AH1055" s="6" t="s">
        <v>4127</v>
      </c>
      <c r="AI1055" s="7">
        <f>IFERROR(RANK('Ref. Chile'!H1054,'Ref. Chile'!H:H,0)+COUNTIF('Ref. Chile'!$H$7:'Ref. Chile'!H1054,'Ref. Chile'!H1054)-1,"")</f>
        <v>59</v>
      </c>
      <c r="AJ1055" s="7">
        <f>IFERROR(RANK('Ref. Chile'!I1054,'Ref. Chile'!I:I,0)+COUNTIF('Ref. Chile'!$I$7:'Ref. Chile'!I1054,'Ref. Chile'!I1054)-1,"")</f>
        <v>2405</v>
      </c>
      <c r="AK1055" s="7">
        <f>IFERROR(RANK('Ref. Chile'!J1054,'Ref. Chile'!J:J,0)+COUNTIF('Ref. Chile'!$J$7:'Ref. Chile'!J1054,'Ref. Chile'!J1054)-1,"")</f>
        <v>292</v>
      </c>
      <c r="AL1055" s="7">
        <f>IFERROR(RANK('Ref. Chile'!K1054,'Ref. Chile'!K:K,0)+COUNTIF('Ref. Chile'!$K$7:'Ref. Chile'!K1054,'Ref. Chile'!K1054)-1,"")</f>
        <v>1667</v>
      </c>
      <c r="AM1055" s="7">
        <f>IFERROR(RANK('Ref. Chile'!L1054,'Ref. Chile'!L:L,0)+COUNTIF('Ref. Chile'!$L$7:'Ref. Chile'!L1054,'Ref. Chile'!L1054)-1,"")</f>
        <v>2633</v>
      </c>
      <c r="AN1055" s="7">
        <f>IFERROR(RANK('Ref. Chile'!M1054,'Ref. Chile'!M:M,0)+COUNTIF('Ref. Chile'!$M$7:'Ref. Chile'!M1054,'Ref. Chile'!M1054)-1,"")</f>
        <v>654</v>
      </c>
      <c r="AO1055" s="7">
        <f>IFERROR(RANK('Ref. Chile'!H1054,'Ref. Chile'!H:H,1)+COUNTIF('Ref. Chile'!$H$7:'Ref. Chile'!H1054,'Ref. Chile'!H1054)-1,"")</f>
        <v>2744</v>
      </c>
      <c r="AP1055" s="7">
        <f>IFERROR(RANK('Ref. Chile'!I1054,'Ref. Chile'!I:I,1)+COUNTIF('Ref. Chile'!$I$7:'Ref. Chile'!I1054,'Ref. Chile'!I1054)-1,"")</f>
        <v>348</v>
      </c>
      <c r="AQ1055" s="7">
        <f>IFERROR(RANK('Ref. Chile'!J1054,'Ref. Chile'!J:J,1)+COUNTIF('Ref. Chile'!$J$7:'Ref. Chile'!J1054,'Ref. Chile'!J1054)-1,"")</f>
        <v>2278</v>
      </c>
    </row>
    <row r="1056" spans="31:43" ht="17.25" customHeight="1" x14ac:dyDescent="0.3">
      <c r="AE1056" s="5" t="s">
        <v>1051</v>
      </c>
      <c r="AF1056" s="5" t="s">
        <v>4571</v>
      </c>
      <c r="AG1056" s="6" t="s">
        <v>4229</v>
      </c>
      <c r="AH1056" s="6" t="s">
        <v>4092</v>
      </c>
      <c r="AI1056" s="7">
        <f>IFERROR(RANK('Ref. Chile'!H1055,'Ref. Chile'!H:H,0)+COUNTIF('Ref. Chile'!$H$7:'Ref. Chile'!H1055,'Ref. Chile'!H1055)-1,"")</f>
        <v>21</v>
      </c>
      <c r="AJ1056" s="7">
        <f>IFERROR(RANK('Ref. Chile'!I1055,'Ref. Chile'!I:I,0)+COUNTIF('Ref. Chile'!$I$7:'Ref. Chile'!I1055,'Ref. Chile'!I1055)-1,"")</f>
        <v>2203</v>
      </c>
      <c r="AK1056" s="7">
        <f>IFERROR(RANK('Ref. Chile'!J1055,'Ref. Chile'!J:J,0)+COUNTIF('Ref. Chile'!$J$7:'Ref. Chile'!J1055,'Ref. Chile'!J1055)-1,"")</f>
        <v>568</v>
      </c>
      <c r="AL1056" s="7">
        <f>IFERROR(RANK('Ref. Chile'!K1055,'Ref. Chile'!K:K,0)+COUNTIF('Ref. Chile'!$K$7:'Ref. Chile'!K1055,'Ref. Chile'!K1055)-1,"")</f>
        <v>280</v>
      </c>
      <c r="AM1056" s="7">
        <f>IFERROR(RANK('Ref. Chile'!L1055,'Ref. Chile'!L:L,0)+COUNTIF('Ref. Chile'!$L$7:'Ref. Chile'!L1055,'Ref. Chile'!L1055)-1,"")</f>
        <v>2625</v>
      </c>
      <c r="AN1056" s="7">
        <f>IFERROR(RANK('Ref. Chile'!M1055,'Ref. Chile'!M:M,0)+COUNTIF('Ref. Chile'!$M$7:'Ref. Chile'!M1055,'Ref. Chile'!M1055)-1,"")</f>
        <v>1711</v>
      </c>
      <c r="AO1056" s="7">
        <f>IFERROR(RANK('Ref. Chile'!H1055,'Ref. Chile'!H:H,1)+COUNTIF('Ref. Chile'!$H$7:'Ref. Chile'!H1055,'Ref. Chile'!H1055)-1,"")</f>
        <v>2782</v>
      </c>
      <c r="AP1056" s="7">
        <f>IFERROR(RANK('Ref. Chile'!I1055,'Ref. Chile'!I:I,1)+COUNTIF('Ref. Chile'!$I$7:'Ref. Chile'!I1055,'Ref. Chile'!I1055)-1,"")</f>
        <v>550</v>
      </c>
      <c r="AQ1056" s="7">
        <f>IFERROR(RANK('Ref. Chile'!J1055,'Ref. Chile'!J:J,1)+COUNTIF('Ref. Chile'!$J$7:'Ref. Chile'!J1055,'Ref. Chile'!J1055)-1,"")</f>
        <v>2002</v>
      </c>
    </row>
    <row r="1057" spans="31:43" ht="17.25" customHeight="1" x14ac:dyDescent="0.3">
      <c r="AE1057" s="5" t="s">
        <v>1052</v>
      </c>
      <c r="AF1057" s="5" t="s">
        <v>4572</v>
      </c>
      <c r="AG1057" s="6" t="s">
        <v>4229</v>
      </c>
      <c r="AH1057" s="6" t="s">
        <v>4088</v>
      </c>
      <c r="AI1057" s="7">
        <f>IFERROR(RANK('Ref. Chile'!H1056,'Ref. Chile'!H:H,0)+COUNTIF('Ref. Chile'!$H$7:'Ref. Chile'!H1056,'Ref. Chile'!H1056)-1,"")</f>
        <v>19</v>
      </c>
      <c r="AJ1057" s="7">
        <f>IFERROR(RANK('Ref. Chile'!I1056,'Ref. Chile'!I:I,0)+COUNTIF('Ref. Chile'!$I$7:'Ref. Chile'!I1056,'Ref. Chile'!I1056)-1,"")</f>
        <v>2172</v>
      </c>
      <c r="AK1057" s="7">
        <f>IFERROR(RANK('Ref. Chile'!J1056,'Ref. Chile'!J:J,0)+COUNTIF('Ref. Chile'!$J$7:'Ref. Chile'!J1056,'Ref. Chile'!J1056)-1,"")</f>
        <v>413</v>
      </c>
      <c r="AL1057" s="7">
        <f>IFERROR(RANK('Ref. Chile'!K1056,'Ref. Chile'!K:K,0)+COUNTIF('Ref. Chile'!$K$7:'Ref. Chile'!K1056,'Ref. Chile'!K1056)-1,"")</f>
        <v>277</v>
      </c>
      <c r="AM1057" s="7">
        <f>IFERROR(RANK('Ref. Chile'!L1056,'Ref. Chile'!L:L,0)+COUNTIF('Ref. Chile'!$L$7:'Ref. Chile'!L1056,'Ref. Chile'!L1056)-1,"")</f>
        <v>2611</v>
      </c>
      <c r="AN1057" s="7">
        <f>IFERROR(RANK('Ref. Chile'!M1056,'Ref. Chile'!M:M,0)+COUNTIF('Ref. Chile'!$M$7:'Ref. Chile'!M1056,'Ref. Chile'!M1056)-1,"")</f>
        <v>1300</v>
      </c>
      <c r="AO1057" s="7">
        <f>IFERROR(RANK('Ref. Chile'!H1056,'Ref. Chile'!H:H,1)+COUNTIF('Ref. Chile'!$H$7:'Ref. Chile'!H1056,'Ref. Chile'!H1056)-1,"")</f>
        <v>2784</v>
      </c>
      <c r="AP1057" s="7">
        <f>IFERROR(RANK('Ref. Chile'!I1056,'Ref. Chile'!I:I,1)+COUNTIF('Ref. Chile'!$I$7:'Ref. Chile'!I1056,'Ref. Chile'!I1056)-1,"")</f>
        <v>581</v>
      </c>
      <c r="AQ1057" s="7">
        <f>IFERROR(RANK('Ref. Chile'!J1056,'Ref. Chile'!J:J,1)+COUNTIF('Ref. Chile'!$J$7:'Ref. Chile'!J1056,'Ref. Chile'!J1056)-1,"")</f>
        <v>2157</v>
      </c>
    </row>
    <row r="1058" spans="31:43" ht="17.25" customHeight="1" x14ac:dyDescent="0.3">
      <c r="AE1058" s="5" t="s">
        <v>1053</v>
      </c>
      <c r="AF1058" s="5" t="s">
        <v>4573</v>
      </c>
      <c r="AG1058" s="6" t="s">
        <v>4229</v>
      </c>
      <c r="AH1058" s="6" t="s">
        <v>4096</v>
      </c>
      <c r="AI1058" s="7">
        <f>IFERROR(RANK('Ref. Chile'!H1057,'Ref. Chile'!H:H,0)+COUNTIF('Ref. Chile'!$H$7:'Ref. Chile'!H1057,'Ref. Chile'!H1057)-1,"")</f>
        <v>18</v>
      </c>
      <c r="AJ1058" s="7">
        <f>IFERROR(RANK('Ref. Chile'!I1057,'Ref. Chile'!I:I,0)+COUNTIF('Ref. Chile'!$I$7:'Ref. Chile'!I1057,'Ref. Chile'!I1057)-1,"")</f>
        <v>2162</v>
      </c>
      <c r="AK1058" s="7">
        <f>IFERROR(RANK('Ref. Chile'!J1057,'Ref. Chile'!J:J,0)+COUNTIF('Ref. Chile'!$J$7:'Ref. Chile'!J1057,'Ref. Chile'!J1057)-1,"")</f>
        <v>428</v>
      </c>
      <c r="AL1058" s="7">
        <f>IFERROR(RANK('Ref. Chile'!K1057,'Ref. Chile'!K:K,0)+COUNTIF('Ref. Chile'!$K$7:'Ref. Chile'!K1057,'Ref. Chile'!K1057)-1,"")</f>
        <v>276</v>
      </c>
      <c r="AM1058" s="7">
        <f>IFERROR(RANK('Ref. Chile'!L1057,'Ref. Chile'!L:L,0)+COUNTIF('Ref. Chile'!$L$7:'Ref. Chile'!L1057,'Ref. Chile'!L1057)-1,"")</f>
        <v>2606</v>
      </c>
      <c r="AN1058" s="7">
        <f>IFERROR(RANK('Ref. Chile'!M1057,'Ref. Chile'!M:M,0)+COUNTIF('Ref. Chile'!$M$7:'Ref. Chile'!M1057,'Ref. Chile'!M1057)-1,"")</f>
        <v>1299</v>
      </c>
      <c r="AO1058" s="7">
        <f>IFERROR(RANK('Ref. Chile'!H1057,'Ref. Chile'!H:H,1)+COUNTIF('Ref. Chile'!$H$7:'Ref. Chile'!H1057,'Ref. Chile'!H1057)-1,"")</f>
        <v>2785</v>
      </c>
      <c r="AP1058" s="7">
        <f>IFERROR(RANK('Ref. Chile'!I1057,'Ref. Chile'!I:I,1)+COUNTIF('Ref. Chile'!$I$7:'Ref. Chile'!I1057,'Ref. Chile'!I1057)-1,"")</f>
        <v>591</v>
      </c>
      <c r="AQ1058" s="7">
        <f>IFERROR(RANK('Ref. Chile'!J1057,'Ref. Chile'!J:J,1)+COUNTIF('Ref. Chile'!$J$7:'Ref. Chile'!J1057,'Ref. Chile'!J1057)-1,"")</f>
        <v>2142</v>
      </c>
    </row>
    <row r="1059" spans="31:43" ht="17.25" customHeight="1" x14ac:dyDescent="0.3">
      <c r="AE1059" s="5" t="s">
        <v>1054</v>
      </c>
      <c r="AF1059" s="5" t="s">
        <v>4574</v>
      </c>
      <c r="AG1059" s="6" t="s">
        <v>4229</v>
      </c>
      <c r="AH1059" s="6" t="s">
        <v>4097</v>
      </c>
      <c r="AI1059" s="7">
        <f>IFERROR(RANK('Ref. Chile'!H1058,'Ref. Chile'!H:H,0)+COUNTIF('Ref. Chile'!$H$7:'Ref. Chile'!H1058,'Ref. Chile'!H1058)-1,"")</f>
        <v>17</v>
      </c>
      <c r="AJ1059" s="7">
        <f>IFERROR(RANK('Ref. Chile'!I1058,'Ref. Chile'!I:I,0)+COUNTIF('Ref. Chile'!$I$7:'Ref. Chile'!I1058,'Ref. Chile'!I1058)-1,"")</f>
        <v>2151</v>
      </c>
      <c r="AK1059" s="7">
        <f>IFERROR(RANK('Ref. Chile'!J1058,'Ref. Chile'!J:J,0)+COUNTIF('Ref. Chile'!$J$7:'Ref. Chile'!J1058,'Ref. Chile'!J1058)-1,"")</f>
        <v>355</v>
      </c>
      <c r="AL1059" s="7">
        <f>IFERROR(RANK('Ref. Chile'!K1058,'Ref. Chile'!K:K,0)+COUNTIF('Ref. Chile'!$K$7:'Ref. Chile'!K1058,'Ref. Chile'!K1058)-1,"")</f>
        <v>275</v>
      </c>
      <c r="AM1059" s="7">
        <f>IFERROR(RANK('Ref. Chile'!L1058,'Ref. Chile'!L:L,0)+COUNTIF('Ref. Chile'!$L$7:'Ref. Chile'!L1058,'Ref. Chile'!L1058)-1,"")</f>
        <v>2596</v>
      </c>
      <c r="AN1059" s="7">
        <f>IFERROR(RANK('Ref. Chile'!M1058,'Ref. Chile'!M:M,0)+COUNTIF('Ref. Chile'!$M$7:'Ref. Chile'!M1058,'Ref. Chile'!M1058)-1,"")</f>
        <v>1017</v>
      </c>
      <c r="AO1059" s="7">
        <f>IFERROR(RANK('Ref. Chile'!H1058,'Ref. Chile'!H:H,1)+COUNTIF('Ref. Chile'!$H$7:'Ref. Chile'!H1058,'Ref. Chile'!H1058)-1,"")</f>
        <v>2786</v>
      </c>
      <c r="AP1059" s="7">
        <f>IFERROR(RANK('Ref. Chile'!I1058,'Ref. Chile'!I:I,1)+COUNTIF('Ref. Chile'!$I$7:'Ref. Chile'!I1058,'Ref. Chile'!I1058)-1,"")</f>
        <v>602</v>
      </c>
      <c r="AQ1059" s="7">
        <f>IFERROR(RANK('Ref. Chile'!J1058,'Ref. Chile'!J:J,1)+COUNTIF('Ref. Chile'!$J$7:'Ref. Chile'!J1058,'Ref. Chile'!J1058)-1,"")</f>
        <v>2215</v>
      </c>
    </row>
    <row r="1060" spans="31:43" ht="17.25" customHeight="1" x14ac:dyDescent="0.3">
      <c r="AE1060" s="5" t="s">
        <v>1055</v>
      </c>
      <c r="AF1060" s="5" t="s">
        <v>4575</v>
      </c>
      <c r="AG1060" s="6" t="s">
        <v>4229</v>
      </c>
      <c r="AH1060" s="6" t="s">
        <v>4107</v>
      </c>
      <c r="AI1060" s="7">
        <f>IFERROR(RANK('Ref. Chile'!H1059,'Ref. Chile'!H:H,0)+COUNTIF('Ref. Chile'!$H$7:'Ref. Chile'!H1059,'Ref. Chile'!H1059)-1,"")</f>
        <v>16</v>
      </c>
      <c r="AJ1060" s="7">
        <f>IFERROR(RANK('Ref. Chile'!I1059,'Ref. Chile'!I:I,0)+COUNTIF('Ref. Chile'!$I$7:'Ref. Chile'!I1059,'Ref. Chile'!I1059)-1,"")</f>
        <v>2137</v>
      </c>
      <c r="AK1060" s="7">
        <f>IFERROR(RANK('Ref. Chile'!J1059,'Ref. Chile'!J:J,0)+COUNTIF('Ref. Chile'!$J$7:'Ref. Chile'!J1059,'Ref. Chile'!J1059)-1,"")</f>
        <v>313</v>
      </c>
      <c r="AL1060" s="7">
        <f>IFERROR(RANK('Ref. Chile'!K1059,'Ref. Chile'!K:K,0)+COUNTIF('Ref. Chile'!$K$7:'Ref. Chile'!K1059,'Ref. Chile'!K1059)-1,"")</f>
        <v>273</v>
      </c>
      <c r="AM1060" s="7">
        <f>IFERROR(RANK('Ref. Chile'!L1059,'Ref. Chile'!L:L,0)+COUNTIF('Ref. Chile'!$L$7:'Ref. Chile'!L1059,'Ref. Chile'!L1059)-1,"")</f>
        <v>2582</v>
      </c>
      <c r="AN1060" s="7">
        <f>IFERROR(RANK('Ref. Chile'!M1059,'Ref. Chile'!M:M,0)+COUNTIF('Ref. Chile'!$M$7:'Ref. Chile'!M1059,'Ref. Chile'!M1059)-1,"")</f>
        <v>788</v>
      </c>
      <c r="AO1060" s="7">
        <f>IFERROR(RANK('Ref. Chile'!H1059,'Ref. Chile'!H:H,1)+COUNTIF('Ref. Chile'!$H$7:'Ref. Chile'!H1059,'Ref. Chile'!H1059)-1,"")</f>
        <v>2787</v>
      </c>
      <c r="AP1060" s="7">
        <f>IFERROR(RANK('Ref. Chile'!I1059,'Ref. Chile'!I:I,1)+COUNTIF('Ref. Chile'!$I$7:'Ref. Chile'!I1059,'Ref. Chile'!I1059)-1,"")</f>
        <v>616</v>
      </c>
      <c r="AQ1060" s="7">
        <f>IFERROR(RANK('Ref. Chile'!J1059,'Ref. Chile'!J:J,1)+COUNTIF('Ref. Chile'!$J$7:'Ref. Chile'!J1059,'Ref. Chile'!J1059)-1,"")</f>
        <v>2257</v>
      </c>
    </row>
    <row r="1061" spans="31:43" ht="17.25" customHeight="1" x14ac:dyDescent="0.3">
      <c r="AE1061" s="5" t="s">
        <v>1056</v>
      </c>
      <c r="AF1061" s="5" t="s">
        <v>4576</v>
      </c>
      <c r="AG1061" s="6" t="s">
        <v>4229</v>
      </c>
      <c r="AH1061" s="6" t="s">
        <v>4109</v>
      </c>
      <c r="AI1061" s="7">
        <f>IFERROR(RANK('Ref. Chile'!H1060,'Ref. Chile'!H:H,0)+COUNTIF('Ref. Chile'!$H$7:'Ref. Chile'!H1060,'Ref. Chile'!H1060)-1,"")</f>
        <v>20</v>
      </c>
      <c r="AJ1061" s="7">
        <f>IFERROR(RANK('Ref. Chile'!I1060,'Ref. Chile'!I:I,0)+COUNTIF('Ref. Chile'!$I$7:'Ref. Chile'!I1060,'Ref. Chile'!I1060)-1,"")</f>
        <v>2196</v>
      </c>
      <c r="AK1061" s="7">
        <f>IFERROR(RANK('Ref. Chile'!J1060,'Ref. Chile'!J:J,0)+COUNTIF('Ref. Chile'!$J$7:'Ref. Chile'!J1060,'Ref. Chile'!J1060)-1,"")</f>
        <v>563</v>
      </c>
      <c r="AL1061" s="7">
        <f>IFERROR(RANK('Ref. Chile'!K1060,'Ref. Chile'!K:K,0)+COUNTIF('Ref. Chile'!$K$7:'Ref. Chile'!K1060,'Ref. Chile'!K1060)-1,"")</f>
        <v>278</v>
      </c>
      <c r="AM1061" s="7">
        <f>IFERROR(RANK('Ref. Chile'!L1060,'Ref. Chile'!L:L,0)+COUNTIF('Ref. Chile'!$L$7:'Ref. Chile'!L1060,'Ref. Chile'!L1060)-1,"")</f>
        <v>2623</v>
      </c>
      <c r="AN1061" s="7">
        <f>IFERROR(RANK('Ref. Chile'!M1060,'Ref. Chile'!M:M,0)+COUNTIF('Ref. Chile'!$M$7:'Ref. Chile'!M1060,'Ref. Chile'!M1060)-1,"")</f>
        <v>1699</v>
      </c>
      <c r="AO1061" s="7">
        <f>IFERROR(RANK('Ref. Chile'!H1060,'Ref. Chile'!H:H,1)+COUNTIF('Ref. Chile'!$H$7:'Ref. Chile'!H1060,'Ref. Chile'!H1060)-1,"")</f>
        <v>2783</v>
      </c>
      <c r="AP1061" s="7">
        <f>IFERROR(RANK('Ref. Chile'!I1060,'Ref. Chile'!I:I,1)+COUNTIF('Ref. Chile'!$I$7:'Ref. Chile'!I1060,'Ref. Chile'!I1060)-1,"")</f>
        <v>557</v>
      </c>
      <c r="AQ1061" s="7">
        <f>IFERROR(RANK('Ref. Chile'!J1060,'Ref. Chile'!J:J,1)+COUNTIF('Ref. Chile'!$J$7:'Ref. Chile'!J1060,'Ref. Chile'!J1060)-1,"")</f>
        <v>2007</v>
      </c>
    </row>
    <row r="1062" spans="31:43" ht="17.25" customHeight="1" x14ac:dyDescent="0.3">
      <c r="AE1062" s="5" t="s">
        <v>1057</v>
      </c>
      <c r="AF1062" s="5" t="s">
        <v>4577</v>
      </c>
      <c r="AG1062" s="6" t="s">
        <v>4230</v>
      </c>
      <c r="AH1062" s="6" t="s">
        <v>4093</v>
      </c>
      <c r="AI1062" s="7">
        <f>IFERROR(RANK('Ref. Chile'!H1061,'Ref. Chile'!H:H,0)+COUNTIF('Ref. Chile'!$H$7:'Ref. Chile'!H1061,'Ref. Chile'!H1061)-1,"")</f>
        <v>500</v>
      </c>
      <c r="AJ1062" s="7">
        <f>IFERROR(RANK('Ref. Chile'!I1061,'Ref. Chile'!I:I,0)+COUNTIF('Ref. Chile'!$I$7:'Ref. Chile'!I1061,'Ref. Chile'!I1061)-1,"")</f>
        <v>2054</v>
      </c>
      <c r="AK1062" s="7">
        <f>IFERROR(RANK('Ref. Chile'!J1061,'Ref. Chile'!J:J,0)+COUNTIF('Ref. Chile'!$J$7:'Ref. Chile'!J1061,'Ref. Chile'!J1061)-1,"")</f>
        <v>642</v>
      </c>
      <c r="AL1062" s="7">
        <f>IFERROR(RANK('Ref. Chile'!K1061,'Ref. Chile'!K:K,0)+COUNTIF('Ref. Chile'!$K$7:'Ref. Chile'!K1061,'Ref. Chile'!K1061)-1,"")</f>
        <v>1706</v>
      </c>
      <c r="AM1062" s="7">
        <f>IFERROR(RANK('Ref. Chile'!L1061,'Ref. Chile'!L:L,0)+COUNTIF('Ref. Chile'!$L$7:'Ref. Chile'!L1061,'Ref. Chile'!L1061)-1,"")</f>
        <v>2026</v>
      </c>
      <c r="AN1062" s="7">
        <f>IFERROR(RANK('Ref. Chile'!M1061,'Ref. Chile'!M:M,0)+COUNTIF('Ref. Chile'!$M$7:'Ref. Chile'!M1061,'Ref. Chile'!M1061)-1,"")</f>
        <v>1660</v>
      </c>
      <c r="AO1062" s="7">
        <f>IFERROR(RANK('Ref. Chile'!H1061,'Ref. Chile'!H:H,1)+COUNTIF('Ref. Chile'!$H$7:'Ref. Chile'!H1061,'Ref. Chile'!H1061)-1,"")</f>
        <v>2303</v>
      </c>
      <c r="AP1062" s="7">
        <f>IFERROR(RANK('Ref. Chile'!I1061,'Ref. Chile'!I:I,1)+COUNTIF('Ref. Chile'!$I$7:'Ref. Chile'!I1061,'Ref. Chile'!I1061)-1,"")</f>
        <v>699</v>
      </c>
      <c r="AQ1062" s="7">
        <f>IFERROR(RANK('Ref. Chile'!J1061,'Ref. Chile'!J:J,1)+COUNTIF('Ref. Chile'!$J$7:'Ref. Chile'!J1061,'Ref. Chile'!J1061)-1,"")</f>
        <v>1928</v>
      </c>
    </row>
    <row r="1063" spans="31:43" ht="17.25" customHeight="1" x14ac:dyDescent="0.3">
      <c r="AE1063" s="5" t="s">
        <v>1058</v>
      </c>
      <c r="AF1063" s="5" t="s">
        <v>4578</v>
      </c>
      <c r="AG1063" s="6" t="s">
        <v>4230</v>
      </c>
      <c r="AH1063" s="6" t="s">
        <v>4122</v>
      </c>
      <c r="AI1063" s="7">
        <f>IFERROR(RANK('Ref. Chile'!H1062,'Ref. Chile'!H:H,0)+COUNTIF('Ref. Chile'!$H$7:'Ref. Chile'!H1062,'Ref. Chile'!H1062)-1,"")</f>
        <v>506</v>
      </c>
      <c r="AJ1063" s="7">
        <f>IFERROR(RANK('Ref. Chile'!I1062,'Ref. Chile'!I:I,0)+COUNTIF('Ref. Chile'!$I$7:'Ref. Chile'!I1062,'Ref. Chile'!I1062)-1,"")</f>
        <v>2112</v>
      </c>
      <c r="AK1063" s="7">
        <f>IFERROR(RANK('Ref. Chile'!J1062,'Ref. Chile'!J:J,0)+COUNTIF('Ref. Chile'!$J$7:'Ref. Chile'!J1062,'Ref. Chile'!J1062)-1,"")</f>
        <v>1689</v>
      </c>
      <c r="AL1063" s="7">
        <f>IFERROR(RANK('Ref. Chile'!K1062,'Ref. Chile'!K:K,0)+COUNTIF('Ref. Chile'!$K$7:'Ref. Chile'!K1062,'Ref. Chile'!K1062)-1,"")</f>
        <v>1725</v>
      </c>
      <c r="AM1063" s="7">
        <f>IFERROR(RANK('Ref. Chile'!L1062,'Ref. Chile'!L:L,0)+COUNTIF('Ref. Chile'!$L$7:'Ref. Chile'!L1062,'Ref. Chile'!L1062)-1,"")</f>
        <v>2104</v>
      </c>
      <c r="AN1063" s="7">
        <f>IFERROR(RANK('Ref. Chile'!M1062,'Ref. Chile'!M:M,0)+COUNTIF('Ref. Chile'!$M$7:'Ref. Chile'!M1062,'Ref. Chile'!M1062)-1,"")</f>
        <v>1553</v>
      </c>
      <c r="AO1063" s="7">
        <f>IFERROR(RANK('Ref. Chile'!H1062,'Ref. Chile'!H:H,1)+COUNTIF('Ref. Chile'!$H$7:'Ref. Chile'!H1062,'Ref. Chile'!H1062)-1,"")</f>
        <v>2297</v>
      </c>
      <c r="AP1063" s="7">
        <f>IFERROR(RANK('Ref. Chile'!I1062,'Ref. Chile'!I:I,1)+COUNTIF('Ref. Chile'!$I$7:'Ref. Chile'!I1062,'Ref. Chile'!I1062)-1,"")</f>
        <v>641</v>
      </c>
      <c r="AQ1063" s="7">
        <f>IFERROR(RANK('Ref. Chile'!J1062,'Ref. Chile'!J:J,1)+COUNTIF('Ref. Chile'!$J$7:'Ref. Chile'!J1062,'Ref. Chile'!J1062)-1,"")</f>
        <v>885</v>
      </c>
    </row>
    <row r="1064" spans="31:43" ht="17.25" customHeight="1" x14ac:dyDescent="0.3">
      <c r="AE1064" s="5" t="s">
        <v>1059</v>
      </c>
      <c r="AF1064" s="5" t="s">
        <v>4579</v>
      </c>
      <c r="AG1064" s="6" t="s">
        <v>4230</v>
      </c>
      <c r="AH1064" s="6" t="s">
        <v>4123</v>
      </c>
      <c r="AI1064" s="7">
        <f>IFERROR(RANK('Ref. Chile'!H1063,'Ref. Chile'!H:H,0)+COUNTIF('Ref. Chile'!$H$7:'Ref. Chile'!H1063,'Ref. Chile'!H1063)-1,"")</f>
        <v>503</v>
      </c>
      <c r="AJ1064" s="7">
        <f>IFERROR(RANK('Ref. Chile'!I1063,'Ref. Chile'!I:I,0)+COUNTIF('Ref. Chile'!$I$7:'Ref. Chile'!I1063,'Ref. Chile'!I1063)-1,"")</f>
        <v>2080</v>
      </c>
      <c r="AK1064" s="7">
        <f>IFERROR(RANK('Ref. Chile'!J1063,'Ref. Chile'!J:J,0)+COUNTIF('Ref. Chile'!$J$7:'Ref. Chile'!J1063,'Ref. Chile'!J1063)-1,"")</f>
        <v>699</v>
      </c>
      <c r="AL1064" s="7">
        <f>IFERROR(RANK('Ref. Chile'!K1063,'Ref. Chile'!K:K,0)+COUNTIF('Ref. Chile'!$K$7:'Ref. Chile'!K1063,'Ref. Chile'!K1063)-1,"")</f>
        <v>1712</v>
      </c>
      <c r="AM1064" s="7">
        <f>IFERROR(RANK('Ref. Chile'!L1063,'Ref. Chile'!L:L,0)+COUNTIF('Ref. Chile'!$L$7:'Ref. Chile'!L1063,'Ref. Chile'!L1063)-1,"")</f>
        <v>2062</v>
      </c>
      <c r="AN1064" s="7">
        <f>IFERROR(RANK('Ref. Chile'!M1063,'Ref. Chile'!M:M,0)+COUNTIF('Ref. Chile'!$M$7:'Ref. Chile'!M1063,'Ref. Chile'!M1063)-1,"")</f>
        <v>1740</v>
      </c>
      <c r="AO1064" s="7">
        <f>IFERROR(RANK('Ref. Chile'!H1063,'Ref. Chile'!H:H,1)+COUNTIF('Ref. Chile'!$H$7:'Ref. Chile'!H1063,'Ref. Chile'!H1063)-1,"")</f>
        <v>2300</v>
      </c>
      <c r="AP1064" s="7">
        <f>IFERROR(RANK('Ref. Chile'!I1063,'Ref. Chile'!I:I,1)+COUNTIF('Ref. Chile'!$I$7:'Ref. Chile'!I1063,'Ref. Chile'!I1063)-1,"")</f>
        <v>673</v>
      </c>
      <c r="AQ1064" s="7">
        <f>IFERROR(RANK('Ref. Chile'!J1063,'Ref. Chile'!J:J,1)+COUNTIF('Ref. Chile'!$J$7:'Ref. Chile'!J1063,'Ref. Chile'!J1063)-1,"")</f>
        <v>1871</v>
      </c>
    </row>
    <row r="1065" spans="31:43" ht="17.25" customHeight="1" x14ac:dyDescent="0.3">
      <c r="AE1065" s="5" t="s">
        <v>1060</v>
      </c>
      <c r="AF1065" s="5" t="s">
        <v>4580</v>
      </c>
      <c r="AG1065" s="6" t="s">
        <v>4230</v>
      </c>
      <c r="AH1065" s="6" t="s">
        <v>4092</v>
      </c>
      <c r="AI1065" s="7">
        <f>IFERROR(RANK('Ref. Chile'!H1064,'Ref. Chile'!H:H,0)+COUNTIF('Ref. Chile'!$H$7:'Ref. Chile'!H1064,'Ref. Chile'!H1064)-1,"")</f>
        <v>2303</v>
      </c>
      <c r="AJ1065" s="7">
        <f>IFERROR(RANK('Ref. Chile'!I1064,'Ref. Chile'!I:I,0)+COUNTIF('Ref. Chile'!$I$7:'Ref. Chile'!I1064,'Ref. Chile'!I1064)-1,"")</f>
        <v>1991</v>
      </c>
      <c r="AK1065" s="7">
        <f>IFERROR(RANK('Ref. Chile'!J1064,'Ref. Chile'!J:J,0)+COUNTIF('Ref. Chile'!$J$7:'Ref. Chile'!J1064,'Ref. Chile'!J1064)-1,"")</f>
        <v>1046</v>
      </c>
      <c r="AL1065" s="7">
        <f>IFERROR(RANK('Ref. Chile'!K1064,'Ref. Chile'!K:K,0)+COUNTIF('Ref. Chile'!$K$7:'Ref. Chile'!K1064,'Ref. Chile'!K1064)-1,"")</f>
        <v>1979</v>
      </c>
      <c r="AM1065" s="7">
        <f>IFERROR(RANK('Ref. Chile'!L1064,'Ref. Chile'!L:L,0)+COUNTIF('Ref. Chile'!$L$7:'Ref. Chile'!L1064,'Ref. Chile'!L1064)-1,"")</f>
        <v>2023</v>
      </c>
      <c r="AN1065" s="7">
        <f>IFERROR(RANK('Ref. Chile'!M1064,'Ref. Chile'!M:M,0)+COUNTIF('Ref. Chile'!$M$7:'Ref. Chile'!M1064,'Ref. Chile'!M1064)-1,"")</f>
        <v>2014</v>
      </c>
      <c r="AO1065" s="7">
        <f>IFERROR(RANK('Ref. Chile'!H1064,'Ref. Chile'!H:H,1)+COUNTIF('Ref. Chile'!$H$7:'Ref. Chile'!H1064,'Ref. Chile'!H1064)-1,"")</f>
        <v>500</v>
      </c>
      <c r="AP1065" s="7">
        <f>IFERROR(RANK('Ref. Chile'!I1064,'Ref. Chile'!I:I,1)+COUNTIF('Ref. Chile'!$I$7:'Ref. Chile'!I1064,'Ref. Chile'!I1064)-1,"")</f>
        <v>762</v>
      </c>
      <c r="AQ1065" s="7">
        <f>IFERROR(RANK('Ref. Chile'!J1064,'Ref. Chile'!J:J,1)+COUNTIF('Ref. Chile'!$J$7:'Ref. Chile'!J1064,'Ref. Chile'!J1064)-1,"")</f>
        <v>1524</v>
      </c>
    </row>
    <row r="1066" spans="31:43" ht="17.25" customHeight="1" x14ac:dyDescent="0.3">
      <c r="AE1066" s="5" t="s">
        <v>1061</v>
      </c>
      <c r="AF1066" s="5" t="s">
        <v>4581</v>
      </c>
      <c r="AG1066" s="6" t="s">
        <v>4230</v>
      </c>
      <c r="AH1066" s="6" t="s">
        <v>4088</v>
      </c>
      <c r="AI1066" s="7">
        <f>IFERROR(RANK('Ref. Chile'!H1065,'Ref. Chile'!H:H,0)+COUNTIF('Ref. Chile'!$H$7:'Ref. Chile'!H1065,'Ref. Chile'!H1065)-1,"")</f>
        <v>2287</v>
      </c>
      <c r="AJ1066" s="7">
        <f>IFERROR(RANK('Ref. Chile'!I1065,'Ref. Chile'!I:I,0)+COUNTIF('Ref. Chile'!$I$7:'Ref. Chile'!I1065,'Ref. Chile'!I1065)-1,"")</f>
        <v>1965</v>
      </c>
      <c r="AK1066" s="7">
        <f>IFERROR(RANK('Ref. Chile'!J1065,'Ref. Chile'!J:J,0)+COUNTIF('Ref. Chile'!$J$7:'Ref. Chile'!J1065,'Ref. Chile'!J1065)-1,"")</f>
        <v>848</v>
      </c>
      <c r="AL1066" s="7">
        <f>IFERROR(RANK('Ref. Chile'!K1065,'Ref. Chile'!K:K,0)+COUNTIF('Ref. Chile'!$K$7:'Ref. Chile'!K1065,'Ref. Chile'!K1065)-1,"")</f>
        <v>1964</v>
      </c>
      <c r="AM1066" s="7">
        <f>IFERROR(RANK('Ref. Chile'!L1065,'Ref. Chile'!L:L,0)+COUNTIF('Ref. Chile'!$L$7:'Ref. Chile'!L1065,'Ref. Chile'!L1065)-1,"")</f>
        <v>2000</v>
      </c>
      <c r="AN1066" s="7">
        <f>IFERROR(RANK('Ref. Chile'!M1065,'Ref. Chile'!M:M,0)+COUNTIF('Ref. Chile'!$M$7:'Ref. Chile'!M1065,'Ref. Chile'!M1065)-1,"")</f>
        <v>1931</v>
      </c>
      <c r="AO1066" s="7">
        <f>IFERROR(RANK('Ref. Chile'!H1065,'Ref. Chile'!H:H,1)+COUNTIF('Ref. Chile'!$H$7:'Ref. Chile'!H1065,'Ref. Chile'!H1065)-1,"")</f>
        <v>516</v>
      </c>
      <c r="AP1066" s="7">
        <f>IFERROR(RANK('Ref. Chile'!I1065,'Ref. Chile'!I:I,1)+COUNTIF('Ref. Chile'!$I$7:'Ref. Chile'!I1065,'Ref. Chile'!I1065)-1,"")</f>
        <v>788</v>
      </c>
      <c r="AQ1066" s="7">
        <f>IFERROR(RANK('Ref. Chile'!J1065,'Ref. Chile'!J:J,1)+COUNTIF('Ref. Chile'!$J$7:'Ref. Chile'!J1065,'Ref. Chile'!J1065)-1,"")</f>
        <v>1722</v>
      </c>
    </row>
    <row r="1067" spans="31:43" ht="17.25" customHeight="1" x14ac:dyDescent="0.3">
      <c r="AE1067" s="5" t="s">
        <v>1062</v>
      </c>
      <c r="AF1067" s="5" t="s">
        <v>4582</v>
      </c>
      <c r="AG1067" s="6" t="s">
        <v>4230</v>
      </c>
      <c r="AH1067" s="6" t="s">
        <v>4173</v>
      </c>
      <c r="AI1067" s="7">
        <f>IFERROR(RANK('Ref. Chile'!H1066,'Ref. Chile'!H:H,0)+COUNTIF('Ref. Chile'!$H$7:'Ref. Chile'!H1066,'Ref. Chile'!H1066)-1,"")</f>
        <v>2273</v>
      </c>
      <c r="AJ1067" s="7">
        <f>IFERROR(RANK('Ref. Chile'!I1066,'Ref. Chile'!I:I,0)+COUNTIF('Ref. Chile'!$I$7:'Ref. Chile'!I1066,'Ref. Chile'!I1066)-1,"")</f>
        <v>1946</v>
      </c>
      <c r="AK1067" s="7">
        <f>IFERROR(RANK('Ref. Chile'!J1066,'Ref. Chile'!J:J,0)+COUNTIF('Ref. Chile'!$J$7:'Ref. Chile'!J1066,'Ref. Chile'!J1066)-1,"")</f>
        <v>727</v>
      </c>
      <c r="AL1067" s="7">
        <f>IFERROR(RANK('Ref. Chile'!K1066,'Ref. Chile'!K:K,0)+COUNTIF('Ref. Chile'!$K$7:'Ref. Chile'!K1066,'Ref. Chile'!K1066)-1,"")</f>
        <v>1945</v>
      </c>
      <c r="AM1067" s="7">
        <f>IFERROR(RANK('Ref. Chile'!L1066,'Ref. Chile'!L:L,0)+COUNTIF('Ref. Chile'!$L$7:'Ref. Chile'!L1066,'Ref. Chile'!L1066)-1,"")</f>
        <v>1984</v>
      </c>
      <c r="AN1067" s="7">
        <f>IFERROR(RANK('Ref. Chile'!M1066,'Ref. Chile'!M:M,0)+COUNTIF('Ref. Chile'!$M$7:'Ref. Chile'!M1066,'Ref. Chile'!M1066)-1,"")</f>
        <v>1852</v>
      </c>
      <c r="AO1067" s="7">
        <f>IFERROR(RANK('Ref. Chile'!H1066,'Ref. Chile'!H:H,1)+COUNTIF('Ref. Chile'!$H$7:'Ref. Chile'!H1066,'Ref. Chile'!H1066)-1,"")</f>
        <v>530</v>
      </c>
      <c r="AP1067" s="7">
        <f>IFERROR(RANK('Ref. Chile'!I1066,'Ref. Chile'!I:I,1)+COUNTIF('Ref. Chile'!$I$7:'Ref. Chile'!I1066,'Ref. Chile'!I1066)-1,"")</f>
        <v>807</v>
      </c>
      <c r="AQ1067" s="7">
        <f>IFERROR(RANK('Ref. Chile'!J1066,'Ref. Chile'!J:J,1)+COUNTIF('Ref. Chile'!$J$7:'Ref. Chile'!J1066,'Ref. Chile'!J1066)-1,"")</f>
        <v>1843</v>
      </c>
    </row>
    <row r="1068" spans="31:43" ht="17.25" customHeight="1" x14ac:dyDescent="0.3">
      <c r="AE1068" s="5" t="s">
        <v>1063</v>
      </c>
      <c r="AF1068" s="5" t="s">
        <v>4583</v>
      </c>
      <c r="AG1068" s="6" t="s">
        <v>4230</v>
      </c>
      <c r="AH1068" s="6" t="s">
        <v>4094</v>
      </c>
      <c r="AI1068" s="7">
        <f>IFERROR(RANK('Ref. Chile'!H1067,'Ref. Chile'!H:H,0)+COUNTIF('Ref. Chile'!$H$7:'Ref. Chile'!H1067,'Ref. Chile'!H1067)-1,"")</f>
        <v>2282</v>
      </c>
      <c r="AJ1068" s="7">
        <f>IFERROR(RANK('Ref. Chile'!I1067,'Ref. Chile'!I:I,0)+COUNTIF('Ref. Chile'!$I$7:'Ref. Chile'!I1067,'Ref. Chile'!I1067)-1,"")</f>
        <v>1956</v>
      </c>
      <c r="AK1068" s="7">
        <f>IFERROR(RANK('Ref. Chile'!J1067,'Ref. Chile'!J:J,0)+COUNTIF('Ref. Chile'!$J$7:'Ref. Chile'!J1067,'Ref. Chile'!J1067)-1,"")</f>
        <v>1689</v>
      </c>
      <c r="AL1068" s="7">
        <f>IFERROR(RANK('Ref. Chile'!K1067,'Ref. Chile'!K:K,0)+COUNTIF('Ref. Chile'!$K$7:'Ref. Chile'!K1067,'Ref. Chile'!K1067)-1,"")</f>
        <v>1958</v>
      </c>
      <c r="AM1068" s="7">
        <f>IFERROR(RANK('Ref. Chile'!L1067,'Ref. Chile'!L:L,0)+COUNTIF('Ref. Chile'!$L$7:'Ref. Chile'!L1067,'Ref. Chile'!L1067)-1,"")</f>
        <v>1991</v>
      </c>
      <c r="AN1068" s="7">
        <f>IFERROR(RANK('Ref. Chile'!M1067,'Ref. Chile'!M:M,0)+COUNTIF('Ref. Chile'!$M$7:'Ref. Chile'!M1067,'Ref. Chile'!M1067)-1,"")</f>
        <v>1553</v>
      </c>
      <c r="AO1068" s="7">
        <f>IFERROR(RANK('Ref. Chile'!H1067,'Ref. Chile'!H:H,1)+COUNTIF('Ref. Chile'!$H$7:'Ref. Chile'!H1067,'Ref. Chile'!H1067)-1,"")</f>
        <v>521</v>
      </c>
      <c r="AP1068" s="7">
        <f>IFERROR(RANK('Ref. Chile'!I1067,'Ref. Chile'!I:I,1)+COUNTIF('Ref. Chile'!$I$7:'Ref. Chile'!I1067,'Ref. Chile'!I1067)-1,"")</f>
        <v>797</v>
      </c>
      <c r="AQ1068" s="7">
        <f>IFERROR(RANK('Ref. Chile'!J1067,'Ref. Chile'!J:J,1)+COUNTIF('Ref. Chile'!$J$7:'Ref. Chile'!J1067,'Ref. Chile'!J1067)-1,"")</f>
        <v>885</v>
      </c>
    </row>
    <row r="1069" spans="31:43" ht="17.25" customHeight="1" x14ac:dyDescent="0.3">
      <c r="AE1069" s="5" t="s">
        <v>1064</v>
      </c>
      <c r="AF1069" s="5" t="s">
        <v>4584</v>
      </c>
      <c r="AG1069" s="6" t="s">
        <v>4230</v>
      </c>
      <c r="AH1069" s="6" t="s">
        <v>4096</v>
      </c>
      <c r="AI1069" s="7">
        <f>IFERROR(RANK('Ref. Chile'!H1068,'Ref. Chile'!H:H,0)+COUNTIF('Ref. Chile'!$H$7:'Ref. Chile'!H1068,'Ref. Chile'!H1068)-1,"")</f>
        <v>2285</v>
      </c>
      <c r="AJ1069" s="7">
        <f>IFERROR(RANK('Ref. Chile'!I1068,'Ref. Chile'!I:I,0)+COUNTIF('Ref. Chile'!$I$7:'Ref. Chile'!I1068,'Ref. Chile'!I1068)-1,"")</f>
        <v>1961</v>
      </c>
      <c r="AK1069" s="7">
        <f>IFERROR(RANK('Ref. Chile'!J1068,'Ref. Chile'!J:J,0)+COUNTIF('Ref. Chile'!$J$7:'Ref. Chile'!J1068,'Ref. Chile'!J1068)-1,"")</f>
        <v>834</v>
      </c>
      <c r="AL1069" s="7">
        <f>IFERROR(RANK('Ref. Chile'!K1068,'Ref. Chile'!K:K,0)+COUNTIF('Ref. Chile'!$K$7:'Ref. Chile'!K1068,'Ref. Chile'!K1068)-1,"")</f>
        <v>1963</v>
      </c>
      <c r="AM1069" s="7">
        <f>IFERROR(RANK('Ref. Chile'!L1068,'Ref. Chile'!L:L,0)+COUNTIF('Ref. Chile'!$L$7:'Ref. Chile'!L1068,'Ref. Chile'!L1068)-1,"")</f>
        <v>1997</v>
      </c>
      <c r="AN1069" s="7">
        <f>IFERROR(RANK('Ref. Chile'!M1068,'Ref. Chile'!M:M,0)+COUNTIF('Ref. Chile'!$M$7:'Ref. Chile'!M1068,'Ref. Chile'!M1068)-1,"")</f>
        <v>1918</v>
      </c>
      <c r="AO1069" s="7">
        <f>IFERROR(RANK('Ref. Chile'!H1068,'Ref. Chile'!H:H,1)+COUNTIF('Ref. Chile'!$H$7:'Ref. Chile'!H1068,'Ref. Chile'!H1068)-1,"")</f>
        <v>518</v>
      </c>
      <c r="AP1069" s="7">
        <f>IFERROR(RANK('Ref. Chile'!I1068,'Ref. Chile'!I:I,1)+COUNTIF('Ref. Chile'!$I$7:'Ref. Chile'!I1068,'Ref. Chile'!I1068)-1,"")</f>
        <v>792</v>
      </c>
      <c r="AQ1069" s="7">
        <f>IFERROR(RANK('Ref. Chile'!J1068,'Ref. Chile'!J:J,1)+COUNTIF('Ref. Chile'!$J$7:'Ref. Chile'!J1068,'Ref. Chile'!J1068)-1,"")</f>
        <v>1736</v>
      </c>
    </row>
    <row r="1070" spans="31:43" ht="17.25" customHeight="1" x14ac:dyDescent="0.3">
      <c r="AE1070" s="5" t="s">
        <v>1065</v>
      </c>
      <c r="AF1070" s="5" t="s">
        <v>4585</v>
      </c>
      <c r="AG1070" s="6" t="s">
        <v>4230</v>
      </c>
      <c r="AH1070" s="6" t="s">
        <v>4108</v>
      </c>
      <c r="AI1070" s="7">
        <f>IFERROR(RANK('Ref. Chile'!H1069,'Ref. Chile'!H:H,0)+COUNTIF('Ref. Chile'!$H$7:'Ref. Chile'!H1069,'Ref. Chile'!H1069)-1,"")</f>
        <v>2280</v>
      </c>
      <c r="AJ1070" s="7">
        <f>IFERROR(RANK('Ref. Chile'!I1069,'Ref. Chile'!I:I,0)+COUNTIF('Ref. Chile'!$I$7:'Ref. Chile'!I1069,'Ref. Chile'!I1069)-1,"")</f>
        <v>1954</v>
      </c>
      <c r="AK1070" s="7">
        <f>IFERROR(RANK('Ref. Chile'!J1069,'Ref. Chile'!J:J,0)+COUNTIF('Ref. Chile'!$J$7:'Ref. Chile'!J1069,'Ref. Chile'!J1069)-1,"")</f>
        <v>1689</v>
      </c>
      <c r="AL1070" s="7">
        <f>IFERROR(RANK('Ref. Chile'!K1069,'Ref. Chile'!K:K,0)+COUNTIF('Ref. Chile'!$K$7:'Ref. Chile'!K1069,'Ref. Chile'!K1069)-1,"")</f>
        <v>1956</v>
      </c>
      <c r="AM1070" s="7">
        <f>IFERROR(RANK('Ref. Chile'!L1069,'Ref. Chile'!L:L,0)+COUNTIF('Ref. Chile'!$L$7:'Ref. Chile'!L1069,'Ref. Chile'!L1069)-1,"")</f>
        <v>1988</v>
      </c>
      <c r="AN1070" s="7">
        <f>IFERROR(RANK('Ref. Chile'!M1069,'Ref. Chile'!M:M,0)+COUNTIF('Ref. Chile'!$M$7:'Ref. Chile'!M1069,'Ref. Chile'!M1069)-1,"")</f>
        <v>1891</v>
      </c>
      <c r="AO1070" s="7">
        <f>IFERROR(RANK('Ref. Chile'!H1069,'Ref. Chile'!H:H,1)+COUNTIF('Ref. Chile'!$H$7:'Ref. Chile'!H1069,'Ref. Chile'!H1069)-1,"")</f>
        <v>523</v>
      </c>
      <c r="AP1070" s="7">
        <f>IFERROR(RANK('Ref. Chile'!I1069,'Ref. Chile'!I:I,1)+COUNTIF('Ref. Chile'!$I$7:'Ref. Chile'!I1069,'Ref. Chile'!I1069)-1,"")</f>
        <v>799</v>
      </c>
      <c r="AQ1070" s="7">
        <f>IFERROR(RANK('Ref. Chile'!J1069,'Ref. Chile'!J:J,1)+COUNTIF('Ref. Chile'!$J$7:'Ref. Chile'!J1069,'Ref. Chile'!J1069)-1,"")</f>
        <v>885</v>
      </c>
    </row>
    <row r="1071" spans="31:43" ht="17.25" customHeight="1" x14ac:dyDescent="0.3">
      <c r="AE1071" s="5" t="s">
        <v>1066</v>
      </c>
      <c r="AF1071" s="5" t="s">
        <v>4586</v>
      </c>
      <c r="AG1071" s="6" t="s">
        <v>4230</v>
      </c>
      <c r="AH1071" s="6" t="s">
        <v>4165</v>
      </c>
      <c r="AI1071" s="7">
        <f>IFERROR(RANK('Ref. Chile'!H1070,'Ref. Chile'!H:H,0)+COUNTIF('Ref. Chile'!$H$7:'Ref. Chile'!H1070,'Ref. Chile'!H1070)-1,"")</f>
        <v>2292</v>
      </c>
      <c r="AJ1071" s="7">
        <f>IFERROR(RANK('Ref. Chile'!I1070,'Ref. Chile'!I:I,0)+COUNTIF('Ref. Chile'!$I$7:'Ref. Chile'!I1070,'Ref. Chile'!I1070)-1,"")</f>
        <v>1969</v>
      </c>
      <c r="AK1071" s="7">
        <f>IFERROR(RANK('Ref. Chile'!J1070,'Ref. Chile'!J:J,0)+COUNTIF('Ref. Chile'!$J$7:'Ref. Chile'!J1070,'Ref. Chile'!J1070)-1,"")</f>
        <v>874</v>
      </c>
      <c r="AL1071" s="7">
        <f>IFERROR(RANK('Ref. Chile'!K1070,'Ref. Chile'!K:K,0)+COUNTIF('Ref. Chile'!$K$7:'Ref. Chile'!K1070,'Ref. Chile'!K1070)-1,"")</f>
        <v>1967</v>
      </c>
      <c r="AM1071" s="7">
        <f>IFERROR(RANK('Ref. Chile'!L1070,'Ref. Chile'!L:L,0)+COUNTIF('Ref. Chile'!$L$7:'Ref. Chile'!L1070,'Ref. Chile'!L1070)-1,"")</f>
        <v>2006</v>
      </c>
      <c r="AN1071" s="7">
        <f>IFERROR(RANK('Ref. Chile'!M1070,'Ref. Chile'!M:M,0)+COUNTIF('Ref. Chile'!$M$7:'Ref. Chile'!M1070,'Ref. Chile'!M1070)-1,"")</f>
        <v>1953</v>
      </c>
      <c r="AO1071" s="7">
        <f>IFERROR(RANK('Ref. Chile'!H1070,'Ref. Chile'!H:H,1)+COUNTIF('Ref. Chile'!$H$7:'Ref. Chile'!H1070,'Ref. Chile'!H1070)-1,"")</f>
        <v>511</v>
      </c>
      <c r="AP1071" s="7">
        <f>IFERROR(RANK('Ref. Chile'!I1070,'Ref. Chile'!I:I,1)+COUNTIF('Ref. Chile'!$I$7:'Ref. Chile'!I1070,'Ref. Chile'!I1070)-1,"")</f>
        <v>784</v>
      </c>
      <c r="AQ1071" s="7">
        <f>IFERROR(RANK('Ref. Chile'!J1070,'Ref. Chile'!J:J,1)+COUNTIF('Ref. Chile'!$J$7:'Ref. Chile'!J1070,'Ref. Chile'!J1070)-1,"")</f>
        <v>1696</v>
      </c>
    </row>
    <row r="1072" spans="31:43" ht="17.25" customHeight="1" x14ac:dyDescent="0.3">
      <c r="AE1072" s="5" t="s">
        <v>1067</v>
      </c>
      <c r="AF1072" s="5" t="s">
        <v>4587</v>
      </c>
      <c r="AG1072" s="6" t="s">
        <v>4230</v>
      </c>
      <c r="AH1072" s="6" t="s">
        <v>4110</v>
      </c>
      <c r="AI1072" s="7">
        <f>IFERROR(RANK('Ref. Chile'!H1071,'Ref. Chile'!H:H,0)+COUNTIF('Ref. Chile'!$H$7:'Ref. Chile'!H1071,'Ref. Chile'!H1071)-1,"")</f>
        <v>2272</v>
      </c>
      <c r="AJ1072" s="7">
        <f>IFERROR(RANK('Ref. Chile'!I1071,'Ref. Chile'!I:I,0)+COUNTIF('Ref. Chile'!$I$7:'Ref. Chile'!I1071,'Ref. Chile'!I1071)-1,"")</f>
        <v>1942</v>
      </c>
      <c r="AK1072" s="7">
        <f>IFERROR(RANK('Ref. Chile'!J1071,'Ref. Chile'!J:J,0)+COUNTIF('Ref. Chile'!$J$7:'Ref. Chile'!J1071,'Ref. Chile'!J1071)-1,"")</f>
        <v>710</v>
      </c>
      <c r="AL1072" s="7">
        <f>IFERROR(RANK('Ref. Chile'!K1071,'Ref. Chile'!K:K,0)+COUNTIF('Ref. Chile'!$K$7:'Ref. Chile'!K1071,'Ref. Chile'!K1071)-1,"")</f>
        <v>1942</v>
      </c>
      <c r="AM1072" s="7">
        <f>IFERROR(RANK('Ref. Chile'!L1071,'Ref. Chile'!L:L,0)+COUNTIF('Ref. Chile'!$L$7:'Ref. Chile'!L1071,'Ref. Chile'!L1071)-1,"")</f>
        <v>1981</v>
      </c>
      <c r="AN1072" s="7">
        <f>IFERROR(RANK('Ref. Chile'!M1071,'Ref. Chile'!M:M,0)+COUNTIF('Ref. Chile'!$M$7:'Ref. Chile'!M1071,'Ref. Chile'!M1071)-1,"")</f>
        <v>1839</v>
      </c>
      <c r="AO1072" s="7">
        <f>IFERROR(RANK('Ref. Chile'!H1071,'Ref. Chile'!H:H,1)+COUNTIF('Ref. Chile'!$H$7:'Ref. Chile'!H1071,'Ref. Chile'!H1071)-1,"")</f>
        <v>531</v>
      </c>
      <c r="AP1072" s="7">
        <f>IFERROR(RANK('Ref. Chile'!I1071,'Ref. Chile'!I:I,1)+COUNTIF('Ref. Chile'!$I$7:'Ref. Chile'!I1071,'Ref. Chile'!I1071)-1,"")</f>
        <v>811</v>
      </c>
      <c r="AQ1072" s="7">
        <f>IFERROR(RANK('Ref. Chile'!J1071,'Ref. Chile'!J:J,1)+COUNTIF('Ref. Chile'!$J$7:'Ref. Chile'!J1071,'Ref. Chile'!J1071)-1,"")</f>
        <v>1860</v>
      </c>
    </row>
    <row r="1073" spans="31:43" ht="17.25" customHeight="1" x14ac:dyDescent="0.3">
      <c r="AE1073" s="5" t="s">
        <v>1068</v>
      </c>
      <c r="AF1073" s="5" t="s">
        <v>4588</v>
      </c>
      <c r="AG1073" s="6" t="s">
        <v>4231</v>
      </c>
      <c r="AH1073" s="6" t="s">
        <v>4093</v>
      </c>
      <c r="AI1073" s="7">
        <f>IFERROR(RANK('Ref. Chile'!H1072,'Ref. Chile'!H:H,0)+COUNTIF('Ref. Chile'!$H$7:'Ref. Chile'!H1072,'Ref. Chile'!H1072)-1,"")</f>
        <v>1644</v>
      </c>
      <c r="AJ1073" s="7">
        <f>IFERROR(RANK('Ref. Chile'!I1072,'Ref. Chile'!I:I,0)+COUNTIF('Ref. Chile'!$I$7:'Ref. Chile'!I1072,'Ref. Chile'!I1072)-1,"")</f>
        <v>1144</v>
      </c>
      <c r="AK1073" s="7">
        <f>IFERROR(RANK('Ref. Chile'!J1072,'Ref. Chile'!J:J,0)+COUNTIF('Ref. Chile'!$J$7:'Ref. Chile'!J1072,'Ref. Chile'!J1072)-1,"")</f>
        <v>1199</v>
      </c>
      <c r="AL1073" s="7">
        <f>IFERROR(RANK('Ref. Chile'!K1072,'Ref. Chile'!K:K,0)+COUNTIF('Ref. Chile'!$K$7:'Ref. Chile'!K1072,'Ref. Chile'!K1072)-1,"")</f>
        <v>1450</v>
      </c>
      <c r="AM1073" s="7">
        <f>IFERROR(RANK('Ref. Chile'!L1072,'Ref. Chile'!L:L,0)+COUNTIF('Ref. Chile'!$L$7:'Ref. Chile'!L1072,'Ref. Chile'!L1072)-1,"")</f>
        <v>1295</v>
      </c>
      <c r="AN1073" s="7">
        <f>IFERROR(RANK('Ref. Chile'!M1072,'Ref. Chile'!M:M,0)+COUNTIF('Ref. Chile'!$M$7:'Ref. Chile'!M1072,'Ref. Chile'!M1072)-1,"")</f>
        <v>673</v>
      </c>
      <c r="AO1073" s="7">
        <f>IFERROR(RANK('Ref. Chile'!H1072,'Ref. Chile'!H:H,1)+COUNTIF('Ref. Chile'!$H$7:'Ref. Chile'!H1072,'Ref. Chile'!H1072)-1,"")</f>
        <v>1159</v>
      </c>
      <c r="AP1073" s="7">
        <f>IFERROR(RANK('Ref. Chile'!I1072,'Ref. Chile'!I:I,1)+COUNTIF('Ref. Chile'!$I$7:'Ref. Chile'!I1072,'Ref. Chile'!I1072)-1,"")</f>
        <v>1609</v>
      </c>
      <c r="AQ1073" s="7">
        <f>IFERROR(RANK('Ref. Chile'!J1072,'Ref. Chile'!J:J,1)+COUNTIF('Ref. Chile'!$J$7:'Ref. Chile'!J1072,'Ref. Chile'!J1072)-1,"")</f>
        <v>1371</v>
      </c>
    </row>
    <row r="1074" spans="31:43" ht="17.25" customHeight="1" x14ac:dyDescent="0.3">
      <c r="AE1074" s="5" t="s">
        <v>1069</v>
      </c>
      <c r="AF1074" s="5" t="s">
        <v>4589</v>
      </c>
      <c r="AG1074" s="6" t="s">
        <v>4231</v>
      </c>
      <c r="AH1074" s="6" t="s">
        <v>4122</v>
      </c>
      <c r="AI1074" s="7">
        <f>IFERROR(RANK('Ref. Chile'!H1073,'Ref. Chile'!H:H,0)+COUNTIF('Ref. Chile'!$H$7:'Ref. Chile'!H1073,'Ref. Chile'!H1073)-1,"")</f>
        <v>1657</v>
      </c>
      <c r="AJ1074" s="7">
        <f>IFERROR(RANK('Ref. Chile'!I1073,'Ref. Chile'!I:I,0)+COUNTIF('Ref. Chile'!$I$7:'Ref. Chile'!I1073,'Ref. Chile'!I1073)-1,"")</f>
        <v>1191</v>
      </c>
      <c r="AK1074" s="7">
        <f>IFERROR(RANK('Ref. Chile'!J1073,'Ref. Chile'!J:J,0)+COUNTIF('Ref. Chile'!$J$7:'Ref. Chile'!J1073,'Ref. Chile'!J1073)-1,"")</f>
        <v>1689</v>
      </c>
      <c r="AL1074" s="7">
        <f>IFERROR(RANK('Ref. Chile'!K1073,'Ref. Chile'!K:K,0)+COUNTIF('Ref. Chile'!$K$7:'Ref. Chile'!K1073,'Ref. Chile'!K1073)-1,"")</f>
        <v>1468</v>
      </c>
      <c r="AM1074" s="7">
        <f>IFERROR(RANK('Ref. Chile'!L1073,'Ref. Chile'!L:L,0)+COUNTIF('Ref. Chile'!$L$7:'Ref. Chile'!L1073,'Ref. Chile'!L1073)-1,"")</f>
        <v>1327</v>
      </c>
      <c r="AN1074" s="7">
        <f>IFERROR(RANK('Ref. Chile'!M1073,'Ref. Chile'!M:M,0)+COUNTIF('Ref. Chile'!$M$7:'Ref. Chile'!M1073,'Ref. Chile'!M1073)-1,"")</f>
        <v>1553</v>
      </c>
      <c r="AO1074" s="7">
        <f>IFERROR(RANK('Ref. Chile'!H1073,'Ref. Chile'!H:H,1)+COUNTIF('Ref. Chile'!$H$7:'Ref. Chile'!H1073,'Ref. Chile'!H1073)-1,"")</f>
        <v>1146</v>
      </c>
      <c r="AP1074" s="7">
        <f>IFERROR(RANK('Ref. Chile'!I1073,'Ref. Chile'!I:I,1)+COUNTIF('Ref. Chile'!$I$7:'Ref. Chile'!I1073,'Ref. Chile'!I1073)-1,"")</f>
        <v>1562</v>
      </c>
      <c r="AQ1074" s="7">
        <f>IFERROR(RANK('Ref. Chile'!J1073,'Ref. Chile'!J:J,1)+COUNTIF('Ref. Chile'!$J$7:'Ref. Chile'!J1073,'Ref. Chile'!J1073)-1,"")</f>
        <v>885</v>
      </c>
    </row>
    <row r="1075" spans="31:43" ht="17.25" customHeight="1" x14ac:dyDescent="0.3">
      <c r="AE1075" s="5" t="s">
        <v>1070</v>
      </c>
      <c r="AF1075" s="5" t="s">
        <v>4590</v>
      </c>
      <c r="AG1075" s="6" t="s">
        <v>4231</v>
      </c>
      <c r="AH1075" s="6" t="s">
        <v>4123</v>
      </c>
      <c r="AI1075" s="7">
        <f>IFERROR(RANK('Ref. Chile'!H1074,'Ref. Chile'!H:H,0)+COUNTIF('Ref. Chile'!$H$7:'Ref. Chile'!H1074,'Ref. Chile'!H1074)-1,"")</f>
        <v>1645</v>
      </c>
      <c r="AJ1075" s="7">
        <f>IFERROR(RANK('Ref. Chile'!I1074,'Ref. Chile'!I:I,0)+COUNTIF('Ref. Chile'!$I$7:'Ref. Chile'!I1074,'Ref. Chile'!I1074)-1,"")</f>
        <v>1151</v>
      </c>
      <c r="AK1075" s="7">
        <f>IFERROR(RANK('Ref. Chile'!J1074,'Ref. Chile'!J:J,0)+COUNTIF('Ref. Chile'!$J$7:'Ref. Chile'!J1074,'Ref. Chile'!J1074)-1,"")</f>
        <v>1310</v>
      </c>
      <c r="AL1075" s="7">
        <f>IFERROR(RANK('Ref. Chile'!K1074,'Ref. Chile'!K:K,0)+COUNTIF('Ref. Chile'!$K$7:'Ref. Chile'!K1074,'Ref. Chile'!K1074)-1,"")</f>
        <v>1452</v>
      </c>
      <c r="AM1075" s="7">
        <f>IFERROR(RANK('Ref. Chile'!L1074,'Ref. Chile'!L:L,0)+COUNTIF('Ref. Chile'!$L$7:'Ref. Chile'!L1074,'Ref. Chile'!L1074)-1,"")</f>
        <v>1304</v>
      </c>
      <c r="AN1075" s="7">
        <f>IFERROR(RANK('Ref. Chile'!M1074,'Ref. Chile'!M:M,0)+COUNTIF('Ref. Chile'!$M$7:'Ref. Chile'!M1074,'Ref. Chile'!M1074)-1,"")</f>
        <v>714</v>
      </c>
      <c r="AO1075" s="7">
        <f>IFERROR(RANK('Ref. Chile'!H1074,'Ref. Chile'!H:H,1)+COUNTIF('Ref. Chile'!$H$7:'Ref. Chile'!H1074,'Ref. Chile'!H1074)-1,"")</f>
        <v>1158</v>
      </c>
      <c r="AP1075" s="7">
        <f>IFERROR(RANK('Ref. Chile'!I1074,'Ref. Chile'!I:I,1)+COUNTIF('Ref. Chile'!$I$7:'Ref. Chile'!I1074,'Ref. Chile'!I1074)-1,"")</f>
        <v>1602</v>
      </c>
      <c r="AQ1075" s="7">
        <f>IFERROR(RANK('Ref. Chile'!J1074,'Ref. Chile'!J:J,1)+COUNTIF('Ref. Chile'!$J$7:'Ref. Chile'!J1074,'Ref. Chile'!J1074)-1,"")</f>
        <v>1260</v>
      </c>
    </row>
    <row r="1076" spans="31:43" ht="17.25" customHeight="1" x14ac:dyDescent="0.3">
      <c r="AE1076" s="5" t="s">
        <v>1071</v>
      </c>
      <c r="AF1076" s="5" t="s">
        <v>4591</v>
      </c>
      <c r="AG1076" s="6" t="s">
        <v>4232</v>
      </c>
      <c r="AH1076" s="6" t="s">
        <v>4092</v>
      </c>
      <c r="AI1076" s="7">
        <f>IFERROR(RANK('Ref. Chile'!H1075,'Ref. Chile'!H:H,0)+COUNTIF('Ref. Chile'!$H$7:'Ref. Chile'!H1075,'Ref. Chile'!H1075)-1,"")</f>
        <v>1975</v>
      </c>
      <c r="AJ1076" s="7">
        <f>IFERROR(RANK('Ref. Chile'!I1075,'Ref. Chile'!I:I,0)+COUNTIF('Ref. Chile'!$I$7:'Ref. Chile'!I1075,'Ref. Chile'!I1075)-1,"")</f>
        <v>1232</v>
      </c>
      <c r="AK1076" s="7">
        <f>IFERROR(RANK('Ref. Chile'!J1075,'Ref. Chile'!J:J,0)+COUNTIF('Ref. Chile'!$J$7:'Ref. Chile'!J1075,'Ref. Chile'!J1075)-1,"")</f>
        <v>1554</v>
      </c>
      <c r="AL1076" s="7">
        <f>IFERROR(RANK('Ref. Chile'!K1075,'Ref. Chile'!K:K,0)+COUNTIF('Ref. Chile'!$K$7:'Ref. Chile'!K1075,'Ref. Chile'!K1075)-1,"")</f>
        <v>1476</v>
      </c>
      <c r="AM1076" s="7">
        <f>IFERROR(RANK('Ref. Chile'!L1075,'Ref. Chile'!L:L,0)+COUNTIF('Ref. Chile'!$L$7:'Ref. Chile'!L1075,'Ref. Chile'!L1075)-1,"")</f>
        <v>1352</v>
      </c>
      <c r="AN1076" s="7">
        <f>IFERROR(RANK('Ref. Chile'!M1075,'Ref. Chile'!M:M,0)+COUNTIF('Ref. Chile'!$M$7:'Ref. Chile'!M1075,'Ref. Chile'!M1075)-1,"")</f>
        <v>1372</v>
      </c>
      <c r="AO1076" s="7">
        <f>IFERROR(RANK('Ref. Chile'!H1075,'Ref. Chile'!H:H,1)+COUNTIF('Ref. Chile'!$H$7:'Ref. Chile'!H1075,'Ref. Chile'!H1075)-1,"")</f>
        <v>828</v>
      </c>
      <c r="AP1076" s="7">
        <f>IFERROR(RANK('Ref. Chile'!I1075,'Ref. Chile'!I:I,1)+COUNTIF('Ref. Chile'!$I$7:'Ref. Chile'!I1075,'Ref. Chile'!I1075)-1,"")</f>
        <v>1521</v>
      </c>
      <c r="AQ1076" s="7">
        <f>IFERROR(RANK('Ref. Chile'!J1075,'Ref. Chile'!J:J,1)+COUNTIF('Ref. Chile'!$J$7:'Ref. Chile'!J1075,'Ref. Chile'!J1075)-1,"")</f>
        <v>1016</v>
      </c>
    </row>
    <row r="1077" spans="31:43" ht="17.25" customHeight="1" x14ac:dyDescent="0.3">
      <c r="AE1077" s="5" t="s">
        <v>1072</v>
      </c>
      <c r="AF1077" s="5" t="s">
        <v>4592</v>
      </c>
      <c r="AG1077" s="6" t="s">
        <v>4232</v>
      </c>
      <c r="AH1077" s="6" t="s">
        <v>4088</v>
      </c>
      <c r="AI1077" s="7">
        <f>IFERROR(RANK('Ref. Chile'!H1076,'Ref. Chile'!H:H,0)+COUNTIF('Ref. Chile'!$H$7:'Ref. Chile'!H1076,'Ref. Chile'!H1076)-1,"")</f>
        <v>1971</v>
      </c>
      <c r="AJ1077" s="7">
        <f>IFERROR(RANK('Ref. Chile'!I1076,'Ref. Chile'!I:I,0)+COUNTIF('Ref. Chile'!$I$7:'Ref. Chile'!I1076,'Ref. Chile'!I1076)-1,"")</f>
        <v>1207</v>
      </c>
      <c r="AK1077" s="7">
        <f>IFERROR(RANK('Ref. Chile'!J1076,'Ref. Chile'!J:J,0)+COUNTIF('Ref. Chile'!$J$7:'Ref. Chile'!J1076,'Ref. Chile'!J1076)-1,"")</f>
        <v>1376</v>
      </c>
      <c r="AL1077" s="7">
        <f>IFERROR(RANK('Ref. Chile'!K1076,'Ref. Chile'!K:K,0)+COUNTIF('Ref. Chile'!$K$7:'Ref. Chile'!K1076,'Ref. Chile'!K1076)-1,"")</f>
        <v>1469</v>
      </c>
      <c r="AM1077" s="7">
        <f>IFERROR(RANK('Ref. Chile'!L1076,'Ref. Chile'!L:L,0)+COUNTIF('Ref. Chile'!$L$7:'Ref. Chile'!L1076,'Ref. Chile'!L1076)-1,"")</f>
        <v>1343</v>
      </c>
      <c r="AN1077" s="7">
        <f>IFERROR(RANK('Ref. Chile'!M1076,'Ref. Chile'!M:M,0)+COUNTIF('Ref. Chile'!$M$7:'Ref. Chile'!M1076,'Ref. Chile'!M1076)-1,"")</f>
        <v>1199</v>
      </c>
      <c r="AO1077" s="7">
        <f>IFERROR(RANK('Ref. Chile'!H1076,'Ref. Chile'!H:H,1)+COUNTIF('Ref. Chile'!$H$7:'Ref. Chile'!H1076,'Ref. Chile'!H1076)-1,"")</f>
        <v>832</v>
      </c>
      <c r="AP1077" s="7">
        <f>IFERROR(RANK('Ref. Chile'!I1076,'Ref. Chile'!I:I,1)+COUNTIF('Ref. Chile'!$I$7:'Ref. Chile'!I1076,'Ref. Chile'!I1076)-1,"")</f>
        <v>1546</v>
      </c>
      <c r="AQ1077" s="7">
        <f>IFERROR(RANK('Ref. Chile'!J1076,'Ref. Chile'!J:J,1)+COUNTIF('Ref. Chile'!$J$7:'Ref. Chile'!J1076,'Ref. Chile'!J1076)-1,"")</f>
        <v>1194</v>
      </c>
    </row>
    <row r="1078" spans="31:43" ht="17.25" customHeight="1" x14ac:dyDescent="0.3">
      <c r="AE1078" s="5" t="s">
        <v>1073</v>
      </c>
      <c r="AF1078" s="5" t="s">
        <v>4593</v>
      </c>
      <c r="AG1078" s="6" t="s">
        <v>4232</v>
      </c>
      <c r="AH1078" s="6" t="s">
        <v>4173</v>
      </c>
      <c r="AI1078" s="7">
        <f>IFERROR(RANK('Ref. Chile'!H1077,'Ref. Chile'!H:H,0)+COUNTIF('Ref. Chile'!$H$7:'Ref. Chile'!H1077,'Ref. Chile'!H1077)-1,"")</f>
        <v>1962</v>
      </c>
      <c r="AJ1078" s="7">
        <f>IFERROR(RANK('Ref. Chile'!I1077,'Ref. Chile'!I:I,0)+COUNTIF('Ref. Chile'!$I$7:'Ref. Chile'!I1077,'Ref. Chile'!I1077)-1,"")</f>
        <v>1190</v>
      </c>
      <c r="AK1078" s="7">
        <f>IFERROR(RANK('Ref. Chile'!J1077,'Ref. Chile'!J:J,0)+COUNTIF('Ref. Chile'!$J$7:'Ref. Chile'!J1077,'Ref. Chile'!J1077)-1,"")</f>
        <v>1212</v>
      </c>
      <c r="AL1078" s="7">
        <f>IFERROR(RANK('Ref. Chile'!K1077,'Ref. Chile'!K:K,0)+COUNTIF('Ref. Chile'!$K$7:'Ref. Chile'!K1077,'Ref. Chile'!K1077)-1,"")</f>
        <v>1464</v>
      </c>
      <c r="AM1078" s="7">
        <f>IFERROR(RANK('Ref. Chile'!L1077,'Ref. Chile'!L:L,0)+COUNTIF('Ref. Chile'!$L$7:'Ref. Chile'!L1077,'Ref. Chile'!L1077)-1,"")</f>
        <v>1338</v>
      </c>
      <c r="AN1078" s="7">
        <f>IFERROR(RANK('Ref. Chile'!M1077,'Ref. Chile'!M:M,0)+COUNTIF('Ref. Chile'!$M$7:'Ref. Chile'!M1077,'Ref. Chile'!M1077)-1,"")</f>
        <v>1106</v>
      </c>
      <c r="AO1078" s="7">
        <f>IFERROR(RANK('Ref. Chile'!H1077,'Ref. Chile'!H:H,1)+COUNTIF('Ref. Chile'!$H$7:'Ref. Chile'!H1077,'Ref. Chile'!H1077)-1,"")</f>
        <v>841</v>
      </c>
      <c r="AP1078" s="7">
        <f>IFERROR(RANK('Ref. Chile'!I1077,'Ref. Chile'!I:I,1)+COUNTIF('Ref. Chile'!$I$7:'Ref. Chile'!I1077,'Ref. Chile'!I1077)-1,"")</f>
        <v>1563</v>
      </c>
      <c r="AQ1078" s="7">
        <f>IFERROR(RANK('Ref. Chile'!J1077,'Ref. Chile'!J:J,1)+COUNTIF('Ref. Chile'!$J$7:'Ref. Chile'!J1077,'Ref. Chile'!J1077)-1,"")</f>
        <v>1358</v>
      </c>
    </row>
    <row r="1079" spans="31:43" ht="17.25" customHeight="1" x14ac:dyDescent="0.3">
      <c r="AE1079" s="5" t="s">
        <v>1074</v>
      </c>
      <c r="AF1079" s="5" t="s">
        <v>4594</v>
      </c>
      <c r="AG1079" s="6" t="s">
        <v>4232</v>
      </c>
      <c r="AH1079" s="6" t="s">
        <v>4094</v>
      </c>
      <c r="AI1079" s="7">
        <f>IFERROR(RANK('Ref. Chile'!H1078,'Ref. Chile'!H:H,0)+COUNTIF('Ref. Chile'!$H$7:'Ref. Chile'!H1078,'Ref. Chile'!H1078)-1,"")</f>
        <v>1972</v>
      </c>
      <c r="AJ1079" s="7">
        <f>IFERROR(RANK('Ref. Chile'!I1078,'Ref. Chile'!I:I,0)+COUNTIF('Ref. Chile'!$I$7:'Ref. Chile'!I1078,'Ref. Chile'!I1078)-1,"")</f>
        <v>1209</v>
      </c>
      <c r="AK1079" s="7">
        <f>IFERROR(RANK('Ref. Chile'!J1078,'Ref. Chile'!J:J,0)+COUNTIF('Ref. Chile'!$J$7:'Ref. Chile'!J1078,'Ref. Chile'!J1078)-1,"")</f>
        <v>1689</v>
      </c>
      <c r="AL1079" s="7">
        <f>IFERROR(RANK('Ref. Chile'!K1078,'Ref. Chile'!K:K,0)+COUNTIF('Ref. Chile'!$K$7:'Ref. Chile'!K1078,'Ref. Chile'!K1078)-1,"")</f>
        <v>1470</v>
      </c>
      <c r="AM1079" s="7">
        <f>IFERROR(RANK('Ref. Chile'!L1078,'Ref. Chile'!L:L,0)+COUNTIF('Ref. Chile'!$L$7:'Ref. Chile'!L1078,'Ref. Chile'!L1078)-1,"")</f>
        <v>1344</v>
      </c>
      <c r="AN1079" s="7">
        <f>IFERROR(RANK('Ref. Chile'!M1078,'Ref. Chile'!M:M,0)+COUNTIF('Ref. Chile'!$M$7:'Ref. Chile'!M1078,'Ref. Chile'!M1078)-1,"")</f>
        <v>1553</v>
      </c>
      <c r="AO1079" s="7">
        <f>IFERROR(RANK('Ref. Chile'!H1078,'Ref. Chile'!H:H,1)+COUNTIF('Ref. Chile'!$H$7:'Ref. Chile'!H1078,'Ref. Chile'!H1078)-1,"")</f>
        <v>831</v>
      </c>
      <c r="AP1079" s="7">
        <f>IFERROR(RANK('Ref. Chile'!I1078,'Ref. Chile'!I:I,1)+COUNTIF('Ref. Chile'!$I$7:'Ref. Chile'!I1078,'Ref. Chile'!I1078)-1,"")</f>
        <v>1544</v>
      </c>
      <c r="AQ1079" s="7">
        <f>IFERROR(RANK('Ref. Chile'!J1078,'Ref. Chile'!J:J,1)+COUNTIF('Ref. Chile'!$J$7:'Ref. Chile'!J1078,'Ref. Chile'!J1078)-1,"")</f>
        <v>885</v>
      </c>
    </row>
    <row r="1080" spans="31:43" ht="17.25" customHeight="1" x14ac:dyDescent="0.3">
      <c r="AE1080" s="5" t="s">
        <v>1075</v>
      </c>
      <c r="AF1080" s="5" t="s">
        <v>4595</v>
      </c>
      <c r="AG1080" s="6" t="s">
        <v>4232</v>
      </c>
      <c r="AH1080" s="6" t="s">
        <v>4096</v>
      </c>
      <c r="AI1080" s="7">
        <f>IFERROR(RANK('Ref. Chile'!H1079,'Ref. Chile'!H:H,0)+COUNTIF('Ref. Chile'!$H$7:'Ref. Chile'!H1079,'Ref. Chile'!H1079)-1,"")</f>
        <v>1968</v>
      </c>
      <c r="AJ1080" s="7">
        <f>IFERROR(RANK('Ref. Chile'!I1079,'Ref. Chile'!I:I,0)+COUNTIF('Ref. Chile'!$I$7:'Ref. Chile'!I1079,'Ref. Chile'!I1079)-1,"")</f>
        <v>1205</v>
      </c>
      <c r="AK1080" s="7">
        <f>IFERROR(RANK('Ref. Chile'!J1079,'Ref. Chile'!J:J,0)+COUNTIF('Ref. Chile'!$J$7:'Ref. Chile'!J1079,'Ref. Chile'!J1079)-1,"")</f>
        <v>1344</v>
      </c>
      <c r="AL1080" s="7">
        <f>IFERROR(RANK('Ref. Chile'!K1079,'Ref. Chile'!K:K,0)+COUNTIF('Ref. Chile'!$K$7:'Ref. Chile'!K1079,'Ref. Chile'!K1079)-1,"")</f>
        <v>1467</v>
      </c>
      <c r="AM1080" s="7">
        <f>IFERROR(RANK('Ref. Chile'!L1079,'Ref. Chile'!L:L,0)+COUNTIF('Ref. Chile'!$L$7:'Ref. Chile'!L1079,'Ref. Chile'!L1079)-1,"")</f>
        <v>1342</v>
      </c>
      <c r="AN1080" s="7">
        <f>IFERROR(RANK('Ref. Chile'!M1079,'Ref. Chile'!M:M,0)+COUNTIF('Ref. Chile'!$M$7:'Ref. Chile'!M1079,'Ref. Chile'!M1079)-1,"")</f>
        <v>1170</v>
      </c>
      <c r="AO1080" s="7">
        <f>IFERROR(RANK('Ref. Chile'!H1079,'Ref. Chile'!H:H,1)+COUNTIF('Ref. Chile'!$H$7:'Ref. Chile'!H1079,'Ref. Chile'!H1079)-1,"")</f>
        <v>835</v>
      </c>
      <c r="AP1080" s="7">
        <f>IFERROR(RANK('Ref. Chile'!I1079,'Ref. Chile'!I:I,1)+COUNTIF('Ref. Chile'!$I$7:'Ref. Chile'!I1079,'Ref. Chile'!I1079)-1,"")</f>
        <v>1548</v>
      </c>
      <c r="AQ1080" s="7">
        <f>IFERROR(RANK('Ref. Chile'!J1079,'Ref. Chile'!J:J,1)+COUNTIF('Ref. Chile'!$J$7:'Ref. Chile'!J1079,'Ref. Chile'!J1079)-1,"")</f>
        <v>1226</v>
      </c>
    </row>
    <row r="1081" spans="31:43" ht="17.25" customHeight="1" x14ac:dyDescent="0.3">
      <c r="AE1081" s="5" t="s">
        <v>1076</v>
      </c>
      <c r="AF1081" s="5" t="s">
        <v>4596</v>
      </c>
      <c r="AG1081" s="6" t="s">
        <v>4232</v>
      </c>
      <c r="AH1081" s="6" t="s">
        <v>4108</v>
      </c>
      <c r="AI1081" s="7">
        <f>IFERROR(RANK('Ref. Chile'!H1080,'Ref. Chile'!H:H,0)+COUNTIF('Ref. Chile'!$H$7:'Ref. Chile'!H1080,'Ref. Chile'!H1080)-1,"")</f>
        <v>1964</v>
      </c>
      <c r="AJ1081" s="7">
        <f>IFERROR(RANK('Ref. Chile'!I1080,'Ref. Chile'!I:I,0)+COUNTIF('Ref. Chile'!$I$7:'Ref. Chile'!I1080,'Ref. Chile'!I1080)-1,"")</f>
        <v>1196</v>
      </c>
      <c r="AK1081" s="7">
        <f>IFERROR(RANK('Ref. Chile'!J1080,'Ref. Chile'!J:J,0)+COUNTIF('Ref. Chile'!$J$7:'Ref. Chile'!J1080,'Ref. Chile'!J1080)-1,"")</f>
        <v>1286</v>
      </c>
      <c r="AL1081" s="7">
        <f>IFERROR(RANK('Ref. Chile'!K1080,'Ref. Chile'!K:K,0)+COUNTIF('Ref. Chile'!$K$7:'Ref. Chile'!K1080,'Ref. Chile'!K1080)-1,"")</f>
        <v>1466</v>
      </c>
      <c r="AM1081" s="7">
        <f>IFERROR(RANK('Ref. Chile'!L1080,'Ref. Chile'!L:L,0)+COUNTIF('Ref. Chile'!$L$7:'Ref. Chile'!L1080,'Ref. Chile'!L1080)-1,"")</f>
        <v>1341</v>
      </c>
      <c r="AN1081" s="7">
        <f>IFERROR(RANK('Ref. Chile'!M1080,'Ref. Chile'!M:M,0)+COUNTIF('Ref. Chile'!$M$7:'Ref. Chile'!M1080,'Ref. Chile'!M1080)-1,"")</f>
        <v>1139</v>
      </c>
      <c r="AO1081" s="7">
        <f>IFERROR(RANK('Ref. Chile'!H1080,'Ref. Chile'!H:H,1)+COUNTIF('Ref. Chile'!$H$7:'Ref. Chile'!H1080,'Ref. Chile'!H1080)-1,"")</f>
        <v>839</v>
      </c>
      <c r="AP1081" s="7">
        <f>IFERROR(RANK('Ref. Chile'!I1080,'Ref. Chile'!I:I,1)+COUNTIF('Ref. Chile'!$I$7:'Ref. Chile'!I1080,'Ref. Chile'!I1080)-1,"")</f>
        <v>1557</v>
      </c>
      <c r="AQ1081" s="7">
        <f>IFERROR(RANK('Ref. Chile'!J1080,'Ref. Chile'!J:J,1)+COUNTIF('Ref. Chile'!$J$7:'Ref. Chile'!J1080,'Ref. Chile'!J1080)-1,"")</f>
        <v>1284</v>
      </c>
    </row>
    <row r="1082" spans="31:43" ht="17.25" customHeight="1" x14ac:dyDescent="0.3">
      <c r="AE1082" s="5" t="s">
        <v>1077</v>
      </c>
      <c r="AF1082" s="5" t="s">
        <v>4597</v>
      </c>
      <c r="AG1082" s="6" t="s">
        <v>4232</v>
      </c>
      <c r="AH1082" s="6" t="s">
        <v>4165</v>
      </c>
      <c r="AI1082" s="7">
        <f>IFERROR(RANK('Ref. Chile'!H1081,'Ref. Chile'!H:H,0)+COUNTIF('Ref. Chile'!$H$7:'Ref. Chile'!H1081,'Ref. Chile'!H1081)-1,"")</f>
        <v>1974</v>
      </c>
      <c r="AJ1082" s="7">
        <f>IFERROR(RANK('Ref. Chile'!I1081,'Ref. Chile'!I:I,0)+COUNTIF('Ref. Chile'!$I$7:'Ref. Chile'!I1081,'Ref. Chile'!I1081)-1,"")</f>
        <v>1220</v>
      </c>
      <c r="AK1082" s="7">
        <f>IFERROR(RANK('Ref. Chile'!J1081,'Ref. Chile'!J:J,0)+COUNTIF('Ref. Chile'!$J$7:'Ref. Chile'!J1081,'Ref. Chile'!J1081)-1,"")</f>
        <v>1462</v>
      </c>
      <c r="AL1082" s="7">
        <f>IFERROR(RANK('Ref. Chile'!K1081,'Ref. Chile'!K:K,0)+COUNTIF('Ref. Chile'!$K$7:'Ref. Chile'!K1081,'Ref. Chile'!K1081)-1,"")</f>
        <v>1474</v>
      </c>
      <c r="AM1082" s="7">
        <f>IFERROR(RANK('Ref. Chile'!L1081,'Ref. Chile'!L:L,0)+COUNTIF('Ref. Chile'!$L$7:'Ref. Chile'!L1081,'Ref. Chile'!L1081)-1,"")</f>
        <v>1348</v>
      </c>
      <c r="AN1082" s="7">
        <f>IFERROR(RANK('Ref. Chile'!M1081,'Ref. Chile'!M:M,0)+COUNTIF('Ref. Chile'!$M$7:'Ref. Chile'!M1081,'Ref. Chile'!M1081)-1,"")</f>
        <v>1283</v>
      </c>
      <c r="AO1082" s="7">
        <f>IFERROR(RANK('Ref. Chile'!H1081,'Ref. Chile'!H:H,1)+COUNTIF('Ref. Chile'!$H$7:'Ref. Chile'!H1081,'Ref. Chile'!H1081)-1,"")</f>
        <v>829</v>
      </c>
      <c r="AP1082" s="7">
        <f>IFERROR(RANK('Ref. Chile'!I1081,'Ref. Chile'!I:I,1)+COUNTIF('Ref. Chile'!$I$7:'Ref. Chile'!I1081,'Ref. Chile'!I1081)-1,"")</f>
        <v>1533</v>
      </c>
      <c r="AQ1082" s="7">
        <f>IFERROR(RANK('Ref. Chile'!J1081,'Ref. Chile'!J:J,1)+COUNTIF('Ref. Chile'!$J$7:'Ref. Chile'!J1081,'Ref. Chile'!J1081)-1,"")</f>
        <v>1108</v>
      </c>
    </row>
    <row r="1083" spans="31:43" ht="17.25" customHeight="1" x14ac:dyDescent="0.3">
      <c r="AE1083" s="5" t="s">
        <v>1078</v>
      </c>
      <c r="AF1083" s="5" t="s">
        <v>4598</v>
      </c>
      <c r="AG1083" s="6" t="s">
        <v>4232</v>
      </c>
      <c r="AH1083" s="6" t="s">
        <v>4110</v>
      </c>
      <c r="AI1083" s="7">
        <f>IFERROR(RANK('Ref. Chile'!H1082,'Ref. Chile'!H:H,0)+COUNTIF('Ref. Chile'!$H$7:'Ref. Chile'!H1082,'Ref. Chile'!H1082)-1,"")</f>
        <v>1959</v>
      </c>
      <c r="AJ1083" s="7">
        <f>IFERROR(RANK('Ref. Chile'!I1082,'Ref. Chile'!I:I,0)+COUNTIF('Ref. Chile'!$I$7:'Ref. Chile'!I1082,'Ref. Chile'!I1082)-1,"")</f>
        <v>1185</v>
      </c>
      <c r="AK1083" s="7">
        <f>IFERROR(RANK('Ref. Chile'!J1082,'Ref. Chile'!J:J,0)+COUNTIF('Ref. Chile'!$J$7:'Ref. Chile'!J1082,'Ref. Chile'!J1082)-1,"")</f>
        <v>1141</v>
      </c>
      <c r="AL1083" s="7">
        <f>IFERROR(RANK('Ref. Chile'!K1082,'Ref. Chile'!K:K,0)+COUNTIF('Ref. Chile'!$K$7:'Ref. Chile'!K1082,'Ref. Chile'!K1082)-1,"")</f>
        <v>1463</v>
      </c>
      <c r="AM1083" s="7">
        <f>IFERROR(RANK('Ref. Chile'!L1082,'Ref. Chile'!L:L,0)+COUNTIF('Ref. Chile'!$L$7:'Ref. Chile'!L1082,'Ref. Chile'!L1082)-1,"")</f>
        <v>1332</v>
      </c>
      <c r="AN1083" s="7">
        <f>IFERROR(RANK('Ref. Chile'!M1082,'Ref. Chile'!M:M,0)+COUNTIF('Ref. Chile'!$M$7:'Ref. Chile'!M1082,'Ref. Chile'!M1082)-1,"")</f>
        <v>1074</v>
      </c>
      <c r="AO1083" s="7">
        <f>IFERROR(RANK('Ref. Chile'!H1082,'Ref. Chile'!H:H,1)+COUNTIF('Ref. Chile'!$H$7:'Ref. Chile'!H1082,'Ref. Chile'!H1082)-1,"")</f>
        <v>844</v>
      </c>
      <c r="AP1083" s="7">
        <f>IFERROR(RANK('Ref. Chile'!I1082,'Ref. Chile'!I:I,1)+COUNTIF('Ref. Chile'!$I$7:'Ref. Chile'!I1082,'Ref. Chile'!I1082)-1,"")</f>
        <v>1568</v>
      </c>
      <c r="AQ1083" s="7">
        <f>IFERROR(RANK('Ref. Chile'!J1082,'Ref. Chile'!J:J,1)+COUNTIF('Ref. Chile'!$J$7:'Ref. Chile'!J1082,'Ref. Chile'!J1082)-1,"")</f>
        <v>1429</v>
      </c>
    </row>
    <row r="1084" spans="31:43" ht="17.25" customHeight="1" x14ac:dyDescent="0.3">
      <c r="AE1084" s="5" t="s">
        <v>1079</v>
      </c>
      <c r="AF1084" s="5" t="s">
        <v>4599</v>
      </c>
      <c r="AG1084" s="6" t="s">
        <v>4233</v>
      </c>
      <c r="AH1084" s="6" t="s">
        <v>4092</v>
      </c>
      <c r="AI1084" s="7">
        <f>IFERROR(RANK('Ref. Chile'!H1083,'Ref. Chile'!H:H,0)+COUNTIF('Ref. Chile'!$H$7:'Ref. Chile'!H1083,'Ref. Chile'!H1083)-1,"")</f>
        <v>1738</v>
      </c>
      <c r="AJ1084" s="7">
        <f>IFERROR(RANK('Ref. Chile'!I1083,'Ref. Chile'!I:I,0)+COUNTIF('Ref. Chile'!$I$7:'Ref. Chile'!I1083,'Ref. Chile'!I1083)-1,"")</f>
        <v>1051</v>
      </c>
      <c r="AK1084" s="7">
        <f>IFERROR(RANK('Ref. Chile'!J1083,'Ref. Chile'!J:J,0)+COUNTIF('Ref. Chile'!$J$7:'Ref. Chile'!J1083,'Ref. Chile'!J1083)-1,"")</f>
        <v>1881</v>
      </c>
      <c r="AL1084" s="7">
        <f>IFERROR(RANK('Ref. Chile'!K1083,'Ref. Chile'!K:K,0)+COUNTIF('Ref. Chile'!$K$7:'Ref. Chile'!K1083,'Ref. Chile'!K1083)-1,"")</f>
        <v>1229</v>
      </c>
      <c r="AM1084" s="7">
        <f>IFERROR(RANK('Ref. Chile'!L1083,'Ref. Chile'!L:L,0)+COUNTIF('Ref. Chile'!$L$7:'Ref. Chile'!L1083,'Ref. Chile'!L1083)-1,"")</f>
        <v>1049</v>
      </c>
      <c r="AN1084" s="7">
        <f>IFERROR(RANK('Ref. Chile'!M1083,'Ref. Chile'!M:M,0)+COUNTIF('Ref. Chile'!$M$7:'Ref. Chile'!M1083,'Ref. Chile'!M1083)-1,"")</f>
        <v>1132</v>
      </c>
      <c r="AO1084" s="7">
        <f>IFERROR(RANK('Ref. Chile'!H1083,'Ref. Chile'!H:H,1)+COUNTIF('Ref. Chile'!$H$7:'Ref. Chile'!H1083,'Ref. Chile'!H1083)-1,"")</f>
        <v>1065</v>
      </c>
      <c r="AP1084" s="7">
        <f>IFERROR(RANK('Ref. Chile'!I1083,'Ref. Chile'!I:I,1)+COUNTIF('Ref. Chile'!$I$7:'Ref. Chile'!I1083,'Ref. Chile'!I1083)-1,"")</f>
        <v>1702</v>
      </c>
      <c r="AQ1084" s="7">
        <f>IFERROR(RANK('Ref. Chile'!J1083,'Ref. Chile'!J:J,1)+COUNTIF('Ref. Chile'!$J$7:'Ref. Chile'!J1083,'Ref. Chile'!J1083)-1,"")</f>
        <v>689</v>
      </c>
    </row>
    <row r="1085" spans="31:43" ht="17.25" customHeight="1" x14ac:dyDescent="0.3">
      <c r="AE1085" s="5" t="s">
        <v>1080</v>
      </c>
      <c r="AF1085" s="5" t="s">
        <v>4600</v>
      </c>
      <c r="AG1085" s="6" t="s">
        <v>4233</v>
      </c>
      <c r="AH1085" s="6" t="s">
        <v>4088</v>
      </c>
      <c r="AI1085" s="7">
        <f>IFERROR(RANK('Ref. Chile'!H1084,'Ref. Chile'!H:H,0)+COUNTIF('Ref. Chile'!$H$7:'Ref. Chile'!H1084,'Ref. Chile'!H1084)-1,"")</f>
        <v>1732</v>
      </c>
      <c r="AJ1085" s="7">
        <f>IFERROR(RANK('Ref. Chile'!I1084,'Ref. Chile'!I:I,0)+COUNTIF('Ref. Chile'!$I$7:'Ref. Chile'!I1084,'Ref. Chile'!I1084)-1,"")</f>
        <v>1037</v>
      </c>
      <c r="AK1085" s="7">
        <f>IFERROR(RANK('Ref. Chile'!J1084,'Ref. Chile'!J:J,0)+COUNTIF('Ref. Chile'!$J$7:'Ref. Chile'!J1084,'Ref. Chile'!J1084)-1,"")</f>
        <v>1793</v>
      </c>
      <c r="AL1085" s="7">
        <f>IFERROR(RANK('Ref. Chile'!K1084,'Ref. Chile'!K:K,0)+COUNTIF('Ref. Chile'!$K$7:'Ref. Chile'!K1084,'Ref. Chile'!K1084)-1,"")</f>
        <v>1123</v>
      </c>
      <c r="AM1085" s="7">
        <f>IFERROR(RANK('Ref. Chile'!L1084,'Ref. Chile'!L:L,0)+COUNTIF('Ref. Chile'!$L$7:'Ref. Chile'!L1084,'Ref. Chile'!L1084)-1,"")</f>
        <v>1006</v>
      </c>
      <c r="AN1085" s="7">
        <f>IFERROR(RANK('Ref. Chile'!M1084,'Ref. Chile'!M:M,0)+COUNTIF('Ref. Chile'!$M$7:'Ref. Chile'!M1084,'Ref. Chile'!M1084)-1,"")</f>
        <v>1013</v>
      </c>
      <c r="AO1085" s="7">
        <f>IFERROR(RANK('Ref. Chile'!H1084,'Ref. Chile'!H:H,1)+COUNTIF('Ref. Chile'!$H$7:'Ref. Chile'!H1084,'Ref. Chile'!H1084)-1,"")</f>
        <v>1071</v>
      </c>
      <c r="AP1085" s="7">
        <f>IFERROR(RANK('Ref. Chile'!I1084,'Ref. Chile'!I:I,1)+COUNTIF('Ref. Chile'!$I$7:'Ref. Chile'!I1084,'Ref. Chile'!I1084)-1,"")</f>
        <v>1716</v>
      </c>
      <c r="AQ1085" s="7">
        <f>IFERROR(RANK('Ref. Chile'!J1084,'Ref. Chile'!J:J,1)+COUNTIF('Ref. Chile'!$J$7:'Ref. Chile'!J1084,'Ref. Chile'!J1084)-1,"")</f>
        <v>777</v>
      </c>
    </row>
    <row r="1086" spans="31:43" ht="17.25" customHeight="1" x14ac:dyDescent="0.3">
      <c r="AE1086" s="5" t="s">
        <v>1081</v>
      </c>
      <c r="AF1086" s="5" t="s">
        <v>4601</v>
      </c>
      <c r="AG1086" s="6" t="s">
        <v>4233</v>
      </c>
      <c r="AH1086" s="6" t="s">
        <v>4173</v>
      </c>
      <c r="AI1086" s="7">
        <f>IFERROR(RANK('Ref. Chile'!H1085,'Ref. Chile'!H:H,0)+COUNTIF('Ref. Chile'!$H$7:'Ref. Chile'!H1085,'Ref. Chile'!H1085)-1,"")</f>
        <v>1731</v>
      </c>
      <c r="AJ1086" s="7">
        <f>IFERROR(RANK('Ref. Chile'!I1085,'Ref. Chile'!I:I,0)+COUNTIF('Ref. Chile'!$I$7:'Ref. Chile'!I1085,'Ref. Chile'!I1085)-1,"")</f>
        <v>1034</v>
      </c>
      <c r="AK1086" s="7">
        <f>IFERROR(RANK('Ref. Chile'!J1085,'Ref. Chile'!J:J,0)+COUNTIF('Ref. Chile'!$J$7:'Ref. Chile'!J1085,'Ref. Chile'!J1085)-1,"")</f>
        <v>1783</v>
      </c>
      <c r="AL1086" s="7">
        <f>IFERROR(RANK('Ref. Chile'!K1085,'Ref. Chile'!K:K,0)+COUNTIF('Ref. Chile'!$K$7:'Ref. Chile'!K1085,'Ref. Chile'!K1085)-1,"")</f>
        <v>891</v>
      </c>
      <c r="AM1086" s="7">
        <f>IFERROR(RANK('Ref. Chile'!L1085,'Ref. Chile'!L:L,0)+COUNTIF('Ref. Chile'!$L$7:'Ref. Chile'!L1085,'Ref. Chile'!L1085)-1,"")</f>
        <v>1002</v>
      </c>
      <c r="AN1086" s="7">
        <f>IFERROR(RANK('Ref. Chile'!M1085,'Ref. Chile'!M:M,0)+COUNTIF('Ref. Chile'!$M$7:'Ref. Chile'!M1085,'Ref. Chile'!M1085)-1,"")</f>
        <v>991</v>
      </c>
      <c r="AO1086" s="7">
        <f>IFERROR(RANK('Ref. Chile'!H1085,'Ref. Chile'!H:H,1)+COUNTIF('Ref. Chile'!$H$7:'Ref. Chile'!H1085,'Ref. Chile'!H1085)-1,"")</f>
        <v>1072</v>
      </c>
      <c r="AP1086" s="7">
        <f>IFERROR(RANK('Ref. Chile'!I1085,'Ref. Chile'!I:I,1)+COUNTIF('Ref. Chile'!$I$7:'Ref. Chile'!I1085,'Ref. Chile'!I1085)-1,"")</f>
        <v>1719</v>
      </c>
      <c r="AQ1086" s="7">
        <f>IFERROR(RANK('Ref. Chile'!J1085,'Ref. Chile'!J:J,1)+COUNTIF('Ref. Chile'!$J$7:'Ref. Chile'!J1085,'Ref. Chile'!J1085)-1,"")</f>
        <v>787</v>
      </c>
    </row>
    <row r="1087" spans="31:43" ht="17.25" customHeight="1" x14ac:dyDescent="0.3">
      <c r="AE1087" s="5" t="s">
        <v>1082</v>
      </c>
      <c r="AF1087" s="5" t="s">
        <v>4602</v>
      </c>
      <c r="AG1087" s="6" t="s">
        <v>4233</v>
      </c>
      <c r="AH1087" s="6" t="s">
        <v>4094</v>
      </c>
      <c r="AI1087" s="7">
        <f>IFERROR(RANK('Ref. Chile'!H1086,'Ref. Chile'!H:H,0)+COUNTIF('Ref. Chile'!$H$7:'Ref. Chile'!H1086,'Ref. Chile'!H1086)-1,"")</f>
        <v>1735</v>
      </c>
      <c r="AJ1087" s="7">
        <f>IFERROR(RANK('Ref. Chile'!I1086,'Ref. Chile'!I:I,0)+COUNTIF('Ref. Chile'!$I$7:'Ref. Chile'!I1086,'Ref. Chile'!I1086)-1,"")</f>
        <v>1006</v>
      </c>
      <c r="AK1087" s="7">
        <f>IFERROR(RANK('Ref. Chile'!J1086,'Ref. Chile'!J:J,0)+COUNTIF('Ref. Chile'!$J$7:'Ref. Chile'!J1086,'Ref. Chile'!J1086)-1,"")</f>
        <v>1689</v>
      </c>
      <c r="AL1087" s="7">
        <f>IFERROR(RANK('Ref. Chile'!K1086,'Ref. Chile'!K:K,0)+COUNTIF('Ref. Chile'!$K$7:'Ref. Chile'!K1086,'Ref. Chile'!K1086)-1,"")</f>
        <v>1172</v>
      </c>
      <c r="AM1087" s="7">
        <f>IFERROR(RANK('Ref. Chile'!L1086,'Ref. Chile'!L:L,0)+COUNTIF('Ref. Chile'!$L$7:'Ref. Chile'!L1086,'Ref. Chile'!L1086)-1,"")</f>
        <v>977</v>
      </c>
      <c r="AN1087" s="7">
        <f>IFERROR(RANK('Ref. Chile'!M1086,'Ref. Chile'!M:M,0)+COUNTIF('Ref. Chile'!$M$7:'Ref. Chile'!M1086,'Ref. Chile'!M1086)-1,"")</f>
        <v>1553</v>
      </c>
      <c r="AO1087" s="7">
        <f>IFERROR(RANK('Ref. Chile'!H1086,'Ref. Chile'!H:H,1)+COUNTIF('Ref. Chile'!$H$7:'Ref. Chile'!H1086,'Ref. Chile'!H1086)-1,"")</f>
        <v>1068</v>
      </c>
      <c r="AP1087" s="7">
        <f>IFERROR(RANK('Ref. Chile'!I1086,'Ref. Chile'!I:I,1)+COUNTIF('Ref. Chile'!$I$7:'Ref. Chile'!I1086,'Ref. Chile'!I1086)-1,"")</f>
        <v>1747</v>
      </c>
      <c r="AQ1087" s="7">
        <f>IFERROR(RANK('Ref. Chile'!J1086,'Ref. Chile'!J:J,1)+COUNTIF('Ref. Chile'!$J$7:'Ref. Chile'!J1086,'Ref. Chile'!J1086)-1,"")</f>
        <v>885</v>
      </c>
    </row>
    <row r="1088" spans="31:43" ht="17.25" customHeight="1" x14ac:dyDescent="0.3">
      <c r="AE1088" s="5" t="s">
        <v>1083</v>
      </c>
      <c r="AF1088" s="5" t="s">
        <v>4603</v>
      </c>
      <c r="AG1088" s="6" t="s">
        <v>4233</v>
      </c>
      <c r="AH1088" s="6" t="s">
        <v>4096</v>
      </c>
      <c r="AI1088" s="7">
        <f>IFERROR(RANK('Ref. Chile'!H1087,'Ref. Chile'!H:H,0)+COUNTIF('Ref. Chile'!$H$7:'Ref. Chile'!H1087,'Ref. Chile'!H1087)-1,"")</f>
        <v>1734</v>
      </c>
      <c r="AJ1088" s="7">
        <f>IFERROR(RANK('Ref. Chile'!I1087,'Ref. Chile'!I:I,0)+COUNTIF('Ref. Chile'!$I$7:'Ref. Chile'!I1087,'Ref. Chile'!I1087)-1,"")</f>
        <v>1039</v>
      </c>
      <c r="AK1088" s="7">
        <f>IFERROR(RANK('Ref. Chile'!J1087,'Ref. Chile'!J:J,0)+COUNTIF('Ref. Chile'!$J$7:'Ref. Chile'!J1087,'Ref. Chile'!J1087)-1,"")</f>
        <v>1810</v>
      </c>
      <c r="AL1088" s="7">
        <f>IFERROR(RANK('Ref. Chile'!K1087,'Ref. Chile'!K:K,0)+COUNTIF('Ref. Chile'!$K$7:'Ref. Chile'!K1087,'Ref. Chile'!K1087)-1,"")</f>
        <v>1132</v>
      </c>
      <c r="AM1088" s="7">
        <f>IFERROR(RANK('Ref. Chile'!L1087,'Ref. Chile'!L:L,0)+COUNTIF('Ref. Chile'!$L$7:'Ref. Chile'!L1087,'Ref. Chile'!L1087)-1,"")</f>
        <v>1010</v>
      </c>
      <c r="AN1088" s="7">
        <f>IFERROR(RANK('Ref. Chile'!M1087,'Ref. Chile'!M:M,0)+COUNTIF('Ref. Chile'!$M$7:'Ref. Chile'!M1087,'Ref. Chile'!M1087)-1,"")</f>
        <v>1033</v>
      </c>
      <c r="AO1088" s="7">
        <f>IFERROR(RANK('Ref. Chile'!H1087,'Ref. Chile'!H:H,1)+COUNTIF('Ref. Chile'!$H$7:'Ref. Chile'!H1087,'Ref. Chile'!H1087)-1,"")</f>
        <v>1069</v>
      </c>
      <c r="AP1088" s="7">
        <f>IFERROR(RANK('Ref. Chile'!I1087,'Ref. Chile'!I:I,1)+COUNTIF('Ref. Chile'!$I$7:'Ref. Chile'!I1087,'Ref. Chile'!I1087)-1,"")</f>
        <v>1714</v>
      </c>
      <c r="AQ1088" s="7">
        <f>IFERROR(RANK('Ref. Chile'!J1087,'Ref. Chile'!J:J,1)+COUNTIF('Ref. Chile'!$J$7:'Ref. Chile'!J1087,'Ref. Chile'!J1087)-1,"")</f>
        <v>760</v>
      </c>
    </row>
    <row r="1089" spans="31:43" ht="17.25" customHeight="1" x14ac:dyDescent="0.3">
      <c r="AE1089" s="5" t="s">
        <v>1084</v>
      </c>
      <c r="AF1089" s="5" t="s">
        <v>4604</v>
      </c>
      <c r="AG1089" s="6" t="s">
        <v>4233</v>
      </c>
      <c r="AH1089" s="6" t="s">
        <v>4108</v>
      </c>
      <c r="AI1089" s="7">
        <f>IFERROR(RANK('Ref. Chile'!H1088,'Ref. Chile'!H:H,0)+COUNTIF('Ref. Chile'!$H$7:'Ref. Chile'!H1088,'Ref. Chile'!H1088)-1,"")</f>
        <v>1730</v>
      </c>
      <c r="AJ1089" s="7">
        <f>IFERROR(RANK('Ref. Chile'!I1088,'Ref. Chile'!I:I,0)+COUNTIF('Ref. Chile'!$I$7:'Ref. Chile'!I1088,'Ref. Chile'!I1088)-1,"")</f>
        <v>1033</v>
      </c>
      <c r="AK1089" s="7">
        <f>IFERROR(RANK('Ref. Chile'!J1088,'Ref. Chile'!J:J,0)+COUNTIF('Ref. Chile'!$J$7:'Ref. Chile'!J1088,'Ref. Chile'!J1088)-1,"")</f>
        <v>1779</v>
      </c>
      <c r="AL1089" s="7">
        <f>IFERROR(RANK('Ref. Chile'!K1088,'Ref. Chile'!K:K,0)+COUNTIF('Ref. Chile'!$K$7:'Ref. Chile'!K1088,'Ref. Chile'!K1088)-1,"")</f>
        <v>887</v>
      </c>
      <c r="AM1089" s="7">
        <f>IFERROR(RANK('Ref. Chile'!L1088,'Ref. Chile'!L:L,0)+COUNTIF('Ref. Chile'!$L$7:'Ref. Chile'!L1088,'Ref. Chile'!L1088)-1,"")</f>
        <v>1001</v>
      </c>
      <c r="AN1089" s="7">
        <f>IFERROR(RANK('Ref. Chile'!M1088,'Ref. Chile'!M:M,0)+COUNTIF('Ref. Chile'!$M$7:'Ref. Chile'!M1088,'Ref. Chile'!M1088)-1,"")</f>
        <v>990</v>
      </c>
      <c r="AO1089" s="7">
        <f>IFERROR(RANK('Ref. Chile'!H1088,'Ref. Chile'!H:H,1)+COUNTIF('Ref. Chile'!$H$7:'Ref. Chile'!H1088,'Ref. Chile'!H1088)-1,"")</f>
        <v>1073</v>
      </c>
      <c r="AP1089" s="7">
        <f>IFERROR(RANK('Ref. Chile'!I1088,'Ref. Chile'!I:I,1)+COUNTIF('Ref. Chile'!$I$7:'Ref. Chile'!I1088,'Ref. Chile'!I1088)-1,"")</f>
        <v>1720</v>
      </c>
      <c r="AQ1089" s="7">
        <f>IFERROR(RANK('Ref. Chile'!J1088,'Ref. Chile'!J:J,1)+COUNTIF('Ref. Chile'!$J$7:'Ref. Chile'!J1088,'Ref. Chile'!J1088)-1,"")</f>
        <v>791</v>
      </c>
    </row>
    <row r="1090" spans="31:43" ht="17.25" customHeight="1" x14ac:dyDescent="0.3">
      <c r="AE1090" s="5" t="s">
        <v>1085</v>
      </c>
      <c r="AF1090" s="5" t="s">
        <v>4605</v>
      </c>
      <c r="AG1090" s="6" t="s">
        <v>4233</v>
      </c>
      <c r="AH1090" s="6" t="s">
        <v>4165</v>
      </c>
      <c r="AI1090" s="7">
        <f>IFERROR(RANK('Ref. Chile'!H1089,'Ref. Chile'!H:H,0)+COUNTIF('Ref. Chile'!$H$7:'Ref. Chile'!H1089,'Ref. Chile'!H1089)-1,"")</f>
        <v>1737</v>
      </c>
      <c r="AJ1090" s="7">
        <f>IFERROR(RANK('Ref. Chile'!I1089,'Ref. Chile'!I:I,0)+COUNTIF('Ref. Chile'!$I$7:'Ref. Chile'!I1089,'Ref. Chile'!I1089)-1,"")</f>
        <v>1044</v>
      </c>
      <c r="AK1090" s="7">
        <f>IFERROR(RANK('Ref. Chile'!J1089,'Ref. Chile'!J:J,0)+COUNTIF('Ref. Chile'!$J$7:'Ref. Chile'!J1089,'Ref. Chile'!J1089)-1,"")</f>
        <v>1845</v>
      </c>
      <c r="AL1090" s="7">
        <f>IFERROR(RANK('Ref. Chile'!K1089,'Ref. Chile'!K:K,0)+COUNTIF('Ref. Chile'!$K$7:'Ref. Chile'!K1089,'Ref. Chile'!K1089)-1,"")</f>
        <v>1180</v>
      </c>
      <c r="AM1090" s="7">
        <f>IFERROR(RANK('Ref. Chile'!L1089,'Ref. Chile'!L:L,0)+COUNTIF('Ref. Chile'!$L$7:'Ref. Chile'!L1089,'Ref. Chile'!L1089)-1,"")</f>
        <v>1027</v>
      </c>
      <c r="AN1090" s="7">
        <f>IFERROR(RANK('Ref. Chile'!M1089,'Ref. Chile'!M:M,0)+COUNTIF('Ref. Chile'!$M$7:'Ref. Chile'!M1089,'Ref. Chile'!M1089)-1,"")</f>
        <v>1073</v>
      </c>
      <c r="AO1090" s="7">
        <f>IFERROR(RANK('Ref. Chile'!H1089,'Ref. Chile'!H:H,1)+COUNTIF('Ref. Chile'!$H$7:'Ref. Chile'!H1089,'Ref. Chile'!H1089)-1,"")</f>
        <v>1066</v>
      </c>
      <c r="AP1090" s="7">
        <f>IFERROR(RANK('Ref. Chile'!I1089,'Ref. Chile'!I:I,1)+COUNTIF('Ref. Chile'!$I$7:'Ref. Chile'!I1089,'Ref. Chile'!I1089)-1,"")</f>
        <v>1709</v>
      </c>
      <c r="AQ1090" s="7">
        <f>IFERROR(RANK('Ref. Chile'!J1089,'Ref. Chile'!J:J,1)+COUNTIF('Ref. Chile'!$J$7:'Ref. Chile'!J1089,'Ref. Chile'!J1089)-1,"")</f>
        <v>725</v>
      </c>
    </row>
    <row r="1091" spans="31:43" ht="17.25" customHeight="1" x14ac:dyDescent="0.3">
      <c r="AE1091" s="5" t="s">
        <v>1086</v>
      </c>
      <c r="AF1091" s="5" t="s">
        <v>4606</v>
      </c>
      <c r="AG1091" s="6" t="s">
        <v>4233</v>
      </c>
      <c r="AH1091" s="6" t="s">
        <v>4110</v>
      </c>
      <c r="AI1091" s="7">
        <f>IFERROR(RANK('Ref. Chile'!H1090,'Ref. Chile'!H:H,0)+COUNTIF('Ref. Chile'!$H$7:'Ref. Chile'!H1090,'Ref. Chile'!H1090)-1,"")</f>
        <v>1729</v>
      </c>
      <c r="AJ1091" s="7">
        <f>IFERROR(RANK('Ref. Chile'!I1090,'Ref. Chile'!I:I,0)+COUNTIF('Ref. Chile'!$I$7:'Ref. Chile'!I1090,'Ref. Chile'!I1090)-1,"")</f>
        <v>1025</v>
      </c>
      <c r="AK1091" s="7">
        <f>IFERROR(RANK('Ref. Chile'!J1090,'Ref. Chile'!J:J,0)+COUNTIF('Ref. Chile'!$J$7:'Ref. Chile'!J1090,'Ref. Chile'!J1090)-1,"")</f>
        <v>1752</v>
      </c>
      <c r="AL1091" s="7">
        <f>IFERROR(RANK('Ref. Chile'!K1090,'Ref. Chile'!K:K,0)+COUNTIF('Ref. Chile'!$K$7:'Ref. Chile'!K1090,'Ref. Chile'!K1090)-1,"")</f>
        <v>728</v>
      </c>
      <c r="AM1091" s="7">
        <f>IFERROR(RANK('Ref. Chile'!L1090,'Ref. Chile'!L:L,0)+COUNTIF('Ref. Chile'!$L$7:'Ref. Chile'!L1090,'Ref. Chile'!L1090)-1,"")</f>
        <v>992</v>
      </c>
      <c r="AN1091" s="7">
        <f>IFERROR(RANK('Ref. Chile'!M1090,'Ref. Chile'!M:M,0)+COUNTIF('Ref. Chile'!$M$7:'Ref. Chile'!M1090,'Ref. Chile'!M1090)-1,"")</f>
        <v>934</v>
      </c>
      <c r="AO1091" s="7">
        <f>IFERROR(RANK('Ref. Chile'!H1090,'Ref. Chile'!H:H,1)+COUNTIF('Ref. Chile'!$H$7:'Ref. Chile'!H1090,'Ref. Chile'!H1090)-1,"")</f>
        <v>1074</v>
      </c>
      <c r="AP1091" s="7">
        <f>IFERROR(RANK('Ref. Chile'!I1090,'Ref. Chile'!I:I,1)+COUNTIF('Ref. Chile'!$I$7:'Ref. Chile'!I1090,'Ref. Chile'!I1090)-1,"")</f>
        <v>1728</v>
      </c>
      <c r="AQ1091" s="7">
        <f>IFERROR(RANK('Ref. Chile'!J1090,'Ref. Chile'!J:J,1)+COUNTIF('Ref. Chile'!$J$7:'Ref. Chile'!J1090,'Ref. Chile'!J1090)-1,"")</f>
        <v>818</v>
      </c>
    </row>
    <row r="1092" spans="31:43" ht="17.25" customHeight="1" x14ac:dyDescent="0.3">
      <c r="AE1092" s="5" t="s">
        <v>1087</v>
      </c>
      <c r="AF1092" s="5" t="s">
        <v>4607</v>
      </c>
      <c r="AG1092" s="6" t="s">
        <v>4234</v>
      </c>
      <c r="AH1092" s="6" t="s">
        <v>4092</v>
      </c>
      <c r="AI1092" s="7">
        <f>IFERROR(RANK('Ref. Chile'!H1091,'Ref. Chile'!H:H,0)+COUNTIF('Ref. Chile'!$H$7:'Ref. Chile'!H1091,'Ref. Chile'!H1091)-1,"")</f>
        <v>2266</v>
      </c>
      <c r="AJ1092" s="7">
        <f>IFERROR(RANK('Ref. Chile'!I1091,'Ref. Chile'!I:I,0)+COUNTIF('Ref. Chile'!$I$7:'Ref. Chile'!I1091,'Ref. Chile'!I1091)-1,"")</f>
        <v>1526</v>
      </c>
      <c r="AK1092" s="7">
        <f>IFERROR(RANK('Ref. Chile'!J1091,'Ref. Chile'!J:J,0)+COUNTIF('Ref. Chile'!$J$7:'Ref. Chile'!J1091,'Ref. Chile'!J1091)-1,"")</f>
        <v>1524</v>
      </c>
      <c r="AL1092" s="7">
        <f>IFERROR(RANK('Ref. Chile'!K1091,'Ref. Chile'!K:K,0)+COUNTIF('Ref. Chile'!$K$7:'Ref. Chile'!K1091,'Ref. Chile'!K1091)-1,"")</f>
        <v>1677</v>
      </c>
      <c r="AM1092" s="7">
        <f>IFERROR(RANK('Ref. Chile'!L1091,'Ref. Chile'!L:L,0)+COUNTIF('Ref. Chile'!$L$7:'Ref. Chile'!L1091,'Ref. Chile'!L1091)-1,"")</f>
        <v>1520</v>
      </c>
      <c r="AN1092" s="7">
        <f>IFERROR(RANK('Ref. Chile'!M1091,'Ref. Chile'!M:M,0)+COUNTIF('Ref. Chile'!$M$7:'Ref. Chile'!M1091,'Ref. Chile'!M1091)-1,"")</f>
        <v>1725</v>
      </c>
      <c r="AO1092" s="7">
        <f>IFERROR(RANK('Ref. Chile'!H1091,'Ref. Chile'!H:H,1)+COUNTIF('Ref. Chile'!$H$7:'Ref. Chile'!H1091,'Ref. Chile'!H1091)-1,"")</f>
        <v>537</v>
      </c>
      <c r="AP1092" s="7">
        <f>IFERROR(RANK('Ref. Chile'!I1091,'Ref. Chile'!I:I,1)+COUNTIF('Ref. Chile'!$I$7:'Ref. Chile'!I1091,'Ref. Chile'!I1091)-1,"")</f>
        <v>1227</v>
      </c>
      <c r="AQ1092" s="7">
        <f>IFERROR(RANK('Ref. Chile'!J1091,'Ref. Chile'!J:J,1)+COUNTIF('Ref. Chile'!$J$7:'Ref. Chile'!J1091,'Ref. Chile'!J1091)-1,"")</f>
        <v>1046</v>
      </c>
    </row>
    <row r="1093" spans="31:43" ht="17.25" customHeight="1" x14ac:dyDescent="0.3">
      <c r="AE1093" s="5" t="s">
        <v>1088</v>
      </c>
      <c r="AF1093" s="5" t="s">
        <v>4608</v>
      </c>
      <c r="AG1093" s="6" t="s">
        <v>4234</v>
      </c>
      <c r="AH1093" s="6" t="s">
        <v>4088</v>
      </c>
      <c r="AI1093" s="7">
        <f>IFERROR(RANK('Ref. Chile'!H1092,'Ref. Chile'!H:H,0)+COUNTIF('Ref. Chile'!$H$7:'Ref. Chile'!H1092,'Ref. Chile'!H1092)-1,"")</f>
        <v>2265</v>
      </c>
      <c r="AJ1093" s="7">
        <f>IFERROR(RANK('Ref. Chile'!I1092,'Ref. Chile'!I:I,0)+COUNTIF('Ref. Chile'!$I$7:'Ref. Chile'!I1092,'Ref. Chile'!I1092)-1,"")</f>
        <v>1503</v>
      </c>
      <c r="AK1093" s="7">
        <f>IFERROR(RANK('Ref. Chile'!J1092,'Ref. Chile'!J:J,0)+COUNTIF('Ref. Chile'!$J$7:'Ref. Chile'!J1092,'Ref. Chile'!J1092)-1,"")</f>
        <v>1280</v>
      </c>
      <c r="AL1093" s="7">
        <f>IFERROR(RANK('Ref. Chile'!K1092,'Ref. Chile'!K:K,0)+COUNTIF('Ref. Chile'!$K$7:'Ref. Chile'!K1092,'Ref. Chile'!K1092)-1,"")</f>
        <v>1663</v>
      </c>
      <c r="AM1093" s="7">
        <f>IFERROR(RANK('Ref. Chile'!L1092,'Ref. Chile'!L:L,0)+COUNTIF('Ref. Chile'!$L$7:'Ref. Chile'!L1092,'Ref. Chile'!L1092)-1,"")</f>
        <v>1503</v>
      </c>
      <c r="AN1093" s="7">
        <f>IFERROR(RANK('Ref. Chile'!M1092,'Ref. Chile'!M:M,0)+COUNTIF('Ref. Chile'!$M$7:'Ref. Chile'!M1092,'Ref. Chile'!M1092)-1,"")</f>
        <v>1649</v>
      </c>
      <c r="AO1093" s="7">
        <f>IFERROR(RANK('Ref. Chile'!H1092,'Ref. Chile'!H:H,1)+COUNTIF('Ref. Chile'!$H$7:'Ref. Chile'!H1092,'Ref. Chile'!H1092)-1,"")</f>
        <v>538</v>
      </c>
      <c r="AP1093" s="7">
        <f>IFERROR(RANK('Ref. Chile'!I1092,'Ref. Chile'!I:I,1)+COUNTIF('Ref. Chile'!$I$7:'Ref. Chile'!I1092,'Ref. Chile'!I1092)-1,"")</f>
        <v>1250</v>
      </c>
      <c r="AQ1093" s="7">
        <f>IFERROR(RANK('Ref. Chile'!J1092,'Ref. Chile'!J:J,1)+COUNTIF('Ref. Chile'!$J$7:'Ref. Chile'!J1092,'Ref. Chile'!J1092)-1,"")</f>
        <v>1290</v>
      </c>
    </row>
    <row r="1094" spans="31:43" ht="17.25" customHeight="1" x14ac:dyDescent="0.3">
      <c r="AE1094" s="5" t="s">
        <v>1089</v>
      </c>
      <c r="AF1094" s="5" t="s">
        <v>4609</v>
      </c>
      <c r="AG1094" s="6" t="s">
        <v>4234</v>
      </c>
      <c r="AH1094" s="6" t="s">
        <v>4173</v>
      </c>
      <c r="AI1094" s="7">
        <f>IFERROR(RANK('Ref. Chile'!H1093,'Ref. Chile'!H:H,0)+COUNTIF('Ref. Chile'!$H$7:'Ref. Chile'!H1093,'Ref. Chile'!H1093)-1,"")</f>
        <v>2257</v>
      </c>
      <c r="AJ1094" s="7">
        <f>IFERROR(RANK('Ref. Chile'!I1093,'Ref. Chile'!I:I,0)+COUNTIF('Ref. Chile'!$I$7:'Ref. Chile'!I1093,'Ref. Chile'!I1093)-1,"")</f>
        <v>1462</v>
      </c>
      <c r="AK1094" s="7">
        <f>IFERROR(RANK('Ref. Chile'!J1093,'Ref. Chile'!J:J,0)+COUNTIF('Ref. Chile'!$J$7:'Ref. Chile'!J1093,'Ref. Chile'!J1093)-1,"")</f>
        <v>1056</v>
      </c>
      <c r="AL1094" s="7">
        <f>IFERROR(RANK('Ref. Chile'!K1093,'Ref. Chile'!K:K,0)+COUNTIF('Ref. Chile'!$K$7:'Ref. Chile'!K1093,'Ref. Chile'!K1093)-1,"")</f>
        <v>1652</v>
      </c>
      <c r="AM1094" s="7">
        <f>IFERROR(RANK('Ref. Chile'!L1093,'Ref. Chile'!L:L,0)+COUNTIF('Ref. Chile'!$L$7:'Ref. Chile'!L1093,'Ref. Chile'!L1093)-1,"")</f>
        <v>1493</v>
      </c>
      <c r="AN1094" s="7">
        <f>IFERROR(RANK('Ref. Chile'!M1093,'Ref. Chile'!M:M,0)+COUNTIF('Ref. Chile'!$M$7:'Ref. Chile'!M1093,'Ref. Chile'!M1093)-1,"")</f>
        <v>1414</v>
      </c>
      <c r="AO1094" s="7">
        <f>IFERROR(RANK('Ref. Chile'!H1093,'Ref. Chile'!H:H,1)+COUNTIF('Ref. Chile'!$H$7:'Ref. Chile'!H1093,'Ref. Chile'!H1093)-1,"")</f>
        <v>546</v>
      </c>
      <c r="AP1094" s="7">
        <f>IFERROR(RANK('Ref. Chile'!I1093,'Ref. Chile'!I:I,1)+COUNTIF('Ref. Chile'!$I$7:'Ref. Chile'!I1093,'Ref. Chile'!I1093)-1,"")</f>
        <v>1291</v>
      </c>
      <c r="AQ1094" s="7">
        <f>IFERROR(RANK('Ref. Chile'!J1093,'Ref. Chile'!J:J,1)+COUNTIF('Ref. Chile'!$J$7:'Ref. Chile'!J1093,'Ref. Chile'!J1093)-1,"")</f>
        <v>1514</v>
      </c>
    </row>
    <row r="1095" spans="31:43" ht="17.25" customHeight="1" x14ac:dyDescent="0.3">
      <c r="AE1095" s="5" t="s">
        <v>1090</v>
      </c>
      <c r="AF1095" s="5" t="s">
        <v>4610</v>
      </c>
      <c r="AG1095" s="6" t="s">
        <v>4234</v>
      </c>
      <c r="AH1095" s="6" t="s">
        <v>4094</v>
      </c>
      <c r="AI1095" s="7">
        <f>IFERROR(RANK('Ref. Chile'!H1094,'Ref. Chile'!H:H,0)+COUNTIF('Ref. Chile'!$H$7:'Ref. Chile'!H1094,'Ref. Chile'!H1094)-1,"")</f>
        <v>2263</v>
      </c>
      <c r="AJ1095" s="7">
        <f>IFERROR(RANK('Ref. Chile'!I1094,'Ref. Chile'!I:I,0)+COUNTIF('Ref. Chile'!$I$7:'Ref. Chile'!I1094,'Ref. Chile'!I1094)-1,"")</f>
        <v>1492</v>
      </c>
      <c r="AK1095" s="7">
        <f>IFERROR(RANK('Ref. Chile'!J1094,'Ref. Chile'!J:J,0)+COUNTIF('Ref. Chile'!$J$7:'Ref. Chile'!J1094,'Ref. Chile'!J1094)-1,"")</f>
        <v>1689</v>
      </c>
      <c r="AL1095" s="7">
        <f>IFERROR(RANK('Ref. Chile'!K1094,'Ref. Chile'!K:K,0)+COUNTIF('Ref. Chile'!$K$7:'Ref. Chile'!K1094,'Ref. Chile'!K1094)-1,"")</f>
        <v>1660</v>
      </c>
      <c r="AM1095" s="7">
        <f>IFERROR(RANK('Ref. Chile'!L1094,'Ref. Chile'!L:L,0)+COUNTIF('Ref. Chile'!$L$7:'Ref. Chile'!L1094,'Ref. Chile'!L1094)-1,"")</f>
        <v>1500</v>
      </c>
      <c r="AN1095" s="7">
        <f>IFERROR(RANK('Ref. Chile'!M1094,'Ref. Chile'!M:M,0)+COUNTIF('Ref. Chile'!$M$7:'Ref. Chile'!M1094,'Ref. Chile'!M1094)-1,"")</f>
        <v>1553</v>
      </c>
      <c r="AO1095" s="7">
        <f>IFERROR(RANK('Ref. Chile'!H1094,'Ref. Chile'!H:H,1)+COUNTIF('Ref. Chile'!$H$7:'Ref. Chile'!H1094,'Ref. Chile'!H1094)-1,"")</f>
        <v>540</v>
      </c>
      <c r="AP1095" s="7">
        <f>IFERROR(RANK('Ref. Chile'!I1094,'Ref. Chile'!I:I,1)+COUNTIF('Ref. Chile'!$I$7:'Ref. Chile'!I1094,'Ref. Chile'!I1094)-1,"")</f>
        <v>1261</v>
      </c>
      <c r="AQ1095" s="7">
        <f>IFERROR(RANK('Ref. Chile'!J1094,'Ref. Chile'!J:J,1)+COUNTIF('Ref. Chile'!$J$7:'Ref. Chile'!J1094,'Ref. Chile'!J1094)-1,"")</f>
        <v>885</v>
      </c>
    </row>
    <row r="1096" spans="31:43" ht="17.25" customHeight="1" x14ac:dyDescent="0.3">
      <c r="AE1096" s="5" t="s">
        <v>1091</v>
      </c>
      <c r="AF1096" s="5" t="s">
        <v>4611</v>
      </c>
      <c r="AG1096" s="6" t="s">
        <v>4234</v>
      </c>
      <c r="AH1096" s="6" t="s">
        <v>4096</v>
      </c>
      <c r="AI1096" s="7">
        <f>IFERROR(RANK('Ref. Chile'!H1095,'Ref. Chile'!H:H,0)+COUNTIF('Ref. Chile'!$H$7:'Ref. Chile'!H1095,'Ref. Chile'!H1095)-1,"")</f>
        <v>2264</v>
      </c>
      <c r="AJ1096" s="7">
        <f>IFERROR(RANK('Ref. Chile'!I1095,'Ref. Chile'!I:I,0)+COUNTIF('Ref. Chile'!$I$7:'Ref. Chile'!I1095,'Ref. Chile'!I1095)-1,"")</f>
        <v>1498</v>
      </c>
      <c r="AK1096" s="7">
        <f>IFERROR(RANK('Ref. Chile'!J1095,'Ref. Chile'!J:J,0)+COUNTIF('Ref. Chile'!$J$7:'Ref. Chile'!J1095,'Ref. Chile'!J1095)-1,"")</f>
        <v>1240</v>
      </c>
      <c r="AL1096" s="7">
        <f>IFERROR(RANK('Ref. Chile'!K1095,'Ref. Chile'!K:K,0)+COUNTIF('Ref. Chile'!$K$7:'Ref. Chile'!K1095,'Ref. Chile'!K1095)-1,"")</f>
        <v>1661</v>
      </c>
      <c r="AM1096" s="7">
        <f>IFERROR(RANK('Ref. Chile'!L1095,'Ref. Chile'!L:L,0)+COUNTIF('Ref. Chile'!$L$7:'Ref. Chile'!L1095,'Ref. Chile'!L1095)-1,"")</f>
        <v>1501</v>
      </c>
      <c r="AN1096" s="7">
        <f>IFERROR(RANK('Ref. Chile'!M1095,'Ref. Chile'!M:M,0)+COUNTIF('Ref. Chile'!$M$7:'Ref. Chile'!M1095,'Ref. Chile'!M1095)-1,"")</f>
        <v>1643</v>
      </c>
      <c r="AO1096" s="7">
        <f>IFERROR(RANK('Ref. Chile'!H1095,'Ref. Chile'!H:H,1)+COUNTIF('Ref. Chile'!$H$7:'Ref. Chile'!H1095,'Ref. Chile'!H1095)-1,"")</f>
        <v>539</v>
      </c>
      <c r="AP1096" s="7">
        <f>IFERROR(RANK('Ref. Chile'!I1095,'Ref. Chile'!I:I,1)+COUNTIF('Ref. Chile'!$I$7:'Ref. Chile'!I1095,'Ref. Chile'!I1095)-1,"")</f>
        <v>1255</v>
      </c>
      <c r="AQ1096" s="7">
        <f>IFERROR(RANK('Ref. Chile'!J1095,'Ref. Chile'!J:J,1)+COUNTIF('Ref. Chile'!$J$7:'Ref. Chile'!J1095,'Ref. Chile'!J1095)-1,"")</f>
        <v>1330</v>
      </c>
    </row>
    <row r="1097" spans="31:43" ht="17.25" customHeight="1" x14ac:dyDescent="0.3">
      <c r="AE1097" s="5" t="s">
        <v>1092</v>
      </c>
      <c r="AF1097" s="5" t="s">
        <v>4612</v>
      </c>
      <c r="AG1097" s="6" t="s">
        <v>4234</v>
      </c>
      <c r="AH1097" s="6" t="s">
        <v>4108</v>
      </c>
      <c r="AI1097" s="7">
        <f>IFERROR(RANK('Ref. Chile'!H1096,'Ref. Chile'!H:H,0)+COUNTIF('Ref. Chile'!$H$7:'Ref. Chile'!H1096,'Ref. Chile'!H1096)-1,"")</f>
        <v>2260</v>
      </c>
      <c r="AJ1097" s="7">
        <f>IFERROR(RANK('Ref. Chile'!I1096,'Ref. Chile'!I:I,0)+COUNTIF('Ref. Chile'!$I$7:'Ref. Chile'!I1096,'Ref. Chile'!I1096)-1,"")</f>
        <v>1483</v>
      </c>
      <c r="AK1097" s="7">
        <f>IFERROR(RANK('Ref. Chile'!J1096,'Ref. Chile'!J:J,0)+COUNTIF('Ref. Chile'!$J$7:'Ref. Chile'!J1096,'Ref. Chile'!J1096)-1,"")</f>
        <v>1146</v>
      </c>
      <c r="AL1097" s="7">
        <f>IFERROR(RANK('Ref. Chile'!K1096,'Ref. Chile'!K:K,0)+COUNTIF('Ref. Chile'!$K$7:'Ref. Chile'!K1096,'Ref. Chile'!K1096)-1,"")</f>
        <v>1658</v>
      </c>
      <c r="AM1097" s="7">
        <f>IFERROR(RANK('Ref. Chile'!L1096,'Ref. Chile'!L:L,0)+COUNTIF('Ref. Chile'!$L$7:'Ref. Chile'!L1096,'Ref. Chile'!L1096)-1,"")</f>
        <v>1498</v>
      </c>
      <c r="AN1097" s="7">
        <f>IFERROR(RANK('Ref. Chile'!M1096,'Ref. Chile'!M:M,0)+COUNTIF('Ref. Chile'!$M$7:'Ref. Chile'!M1096,'Ref. Chile'!M1096)-1,"")</f>
        <v>1475</v>
      </c>
      <c r="AO1097" s="7">
        <f>IFERROR(RANK('Ref. Chile'!H1096,'Ref. Chile'!H:H,1)+COUNTIF('Ref. Chile'!$H$7:'Ref. Chile'!H1096,'Ref. Chile'!H1096)-1,"")</f>
        <v>543</v>
      </c>
      <c r="AP1097" s="7">
        <f>IFERROR(RANK('Ref. Chile'!I1096,'Ref. Chile'!I:I,1)+COUNTIF('Ref. Chile'!$I$7:'Ref. Chile'!I1096,'Ref. Chile'!I1096)-1,"")</f>
        <v>1270</v>
      </c>
      <c r="AQ1097" s="7">
        <f>IFERROR(RANK('Ref. Chile'!J1096,'Ref. Chile'!J:J,1)+COUNTIF('Ref. Chile'!$J$7:'Ref. Chile'!J1096,'Ref. Chile'!J1096)-1,"")</f>
        <v>1424</v>
      </c>
    </row>
    <row r="1098" spans="31:43" ht="17.25" customHeight="1" x14ac:dyDescent="0.3">
      <c r="AE1098" s="5" t="s">
        <v>1093</v>
      </c>
      <c r="AF1098" s="5" t="s">
        <v>4613</v>
      </c>
      <c r="AG1098" s="6" t="s">
        <v>4234</v>
      </c>
      <c r="AH1098" s="6" t="s">
        <v>4110</v>
      </c>
      <c r="AI1098" s="7">
        <f>IFERROR(RANK('Ref. Chile'!H1097,'Ref. Chile'!H:H,0)+COUNTIF('Ref. Chile'!$H$7:'Ref. Chile'!H1097,'Ref. Chile'!H1097)-1,"")</f>
        <v>2256</v>
      </c>
      <c r="AJ1098" s="7">
        <f>IFERROR(RANK('Ref. Chile'!I1097,'Ref. Chile'!I:I,0)+COUNTIF('Ref. Chile'!$I$7:'Ref. Chile'!I1097,'Ref. Chile'!I1097)-1,"")</f>
        <v>1455</v>
      </c>
      <c r="AK1098" s="7">
        <f>IFERROR(RANK('Ref. Chile'!J1097,'Ref. Chile'!J:J,0)+COUNTIF('Ref. Chile'!$J$7:'Ref. Chile'!J1097,'Ref. Chile'!J1097)-1,"")</f>
        <v>1010</v>
      </c>
      <c r="AL1098" s="7">
        <f>IFERROR(RANK('Ref. Chile'!K1097,'Ref. Chile'!K:K,0)+COUNTIF('Ref. Chile'!$K$7:'Ref. Chile'!K1097,'Ref. Chile'!K1097)-1,"")</f>
        <v>1651</v>
      </c>
      <c r="AM1098" s="7">
        <f>IFERROR(RANK('Ref. Chile'!L1097,'Ref. Chile'!L:L,0)+COUNTIF('Ref. Chile'!$L$7:'Ref. Chile'!L1097,'Ref. Chile'!L1097)-1,"")</f>
        <v>1492</v>
      </c>
      <c r="AN1098" s="7">
        <f>IFERROR(RANK('Ref. Chile'!M1097,'Ref. Chile'!M:M,0)+COUNTIF('Ref. Chile'!$M$7:'Ref. Chile'!M1097,'Ref. Chile'!M1097)-1,"")</f>
        <v>1363</v>
      </c>
      <c r="AO1098" s="7">
        <f>IFERROR(RANK('Ref. Chile'!H1097,'Ref. Chile'!H:H,1)+COUNTIF('Ref. Chile'!$H$7:'Ref. Chile'!H1097,'Ref. Chile'!H1097)-1,"")</f>
        <v>547</v>
      </c>
      <c r="AP1098" s="7">
        <f>IFERROR(RANK('Ref. Chile'!I1097,'Ref. Chile'!I:I,1)+COUNTIF('Ref. Chile'!$I$7:'Ref. Chile'!I1097,'Ref. Chile'!I1097)-1,"")</f>
        <v>1298</v>
      </c>
      <c r="AQ1098" s="7">
        <f>IFERROR(RANK('Ref. Chile'!J1097,'Ref. Chile'!J:J,1)+COUNTIF('Ref. Chile'!$J$7:'Ref. Chile'!J1097,'Ref. Chile'!J1097)-1,"")</f>
        <v>1560</v>
      </c>
    </row>
    <row r="1099" spans="31:43" ht="17.25" customHeight="1" x14ac:dyDescent="0.3">
      <c r="AE1099" s="5" t="s">
        <v>1094</v>
      </c>
      <c r="AF1099" s="5" t="s">
        <v>4614</v>
      </c>
      <c r="AG1099" s="6" t="s">
        <v>4235</v>
      </c>
      <c r="AH1099" s="6" t="s">
        <v>4093</v>
      </c>
      <c r="AI1099" s="7">
        <f>IFERROR(RANK('Ref. Chile'!H1098,'Ref. Chile'!H:H,0)+COUNTIF('Ref. Chile'!$H$7:'Ref. Chile'!H1098,'Ref. Chile'!H1098)-1,"")</f>
        <v>1505</v>
      </c>
      <c r="AJ1099" s="7">
        <f>IFERROR(RANK('Ref. Chile'!I1098,'Ref. Chile'!I:I,0)+COUNTIF('Ref. Chile'!$I$7:'Ref. Chile'!I1098,'Ref. Chile'!I1098)-1,"")</f>
        <v>924</v>
      </c>
      <c r="AK1099" s="7">
        <f>IFERROR(RANK('Ref. Chile'!J1098,'Ref. Chile'!J:J,0)+COUNTIF('Ref. Chile'!$J$7:'Ref. Chile'!J1098,'Ref. Chile'!J1098)-1,"")</f>
        <v>1455</v>
      </c>
      <c r="AL1099" s="7">
        <f>IFERROR(RANK('Ref. Chile'!K1098,'Ref. Chile'!K:K,0)+COUNTIF('Ref. Chile'!$K$7:'Ref. Chile'!K1098,'Ref. Chile'!K1098)-1,"")</f>
        <v>584</v>
      </c>
      <c r="AM1099" s="7">
        <f>IFERROR(RANK('Ref. Chile'!L1098,'Ref. Chile'!L:L,0)+COUNTIF('Ref. Chile'!$L$7:'Ref. Chile'!L1098,'Ref. Chile'!L1098)-1,"")</f>
        <v>1000</v>
      </c>
      <c r="AN1099" s="7">
        <f>IFERROR(RANK('Ref. Chile'!M1098,'Ref. Chile'!M:M,0)+COUNTIF('Ref. Chile'!$M$7:'Ref. Chile'!M1098,'Ref. Chile'!M1098)-1,"")</f>
        <v>581</v>
      </c>
      <c r="AO1099" s="7">
        <f>IFERROR(RANK('Ref. Chile'!H1098,'Ref. Chile'!H:H,1)+COUNTIF('Ref. Chile'!$H$7:'Ref. Chile'!H1098,'Ref. Chile'!H1098)-1,"")</f>
        <v>1298</v>
      </c>
      <c r="AP1099" s="7">
        <f>IFERROR(RANK('Ref. Chile'!I1098,'Ref. Chile'!I:I,1)+COUNTIF('Ref. Chile'!$I$7:'Ref. Chile'!I1098,'Ref. Chile'!I1098)-1,"")</f>
        <v>1829</v>
      </c>
      <c r="AQ1099" s="7">
        <f>IFERROR(RANK('Ref. Chile'!J1098,'Ref. Chile'!J:J,1)+COUNTIF('Ref. Chile'!$J$7:'Ref. Chile'!J1098,'Ref. Chile'!J1098)-1,"")</f>
        <v>1115</v>
      </c>
    </row>
    <row r="1100" spans="31:43" ht="17.25" customHeight="1" x14ac:dyDescent="0.3">
      <c r="AE1100" s="5" t="s">
        <v>1095</v>
      </c>
      <c r="AF1100" s="5" t="s">
        <v>4615</v>
      </c>
      <c r="AG1100" s="6" t="s">
        <v>4235</v>
      </c>
      <c r="AH1100" s="6" t="s">
        <v>4121</v>
      </c>
      <c r="AI1100" s="7">
        <f>IFERROR(RANK('Ref. Chile'!H1099,'Ref. Chile'!H:H,0)+COUNTIF('Ref. Chile'!$H$7:'Ref. Chile'!H1099,'Ref. Chile'!H1099)-1,"")</f>
        <v>1488</v>
      </c>
      <c r="AJ1100" s="7">
        <f>IFERROR(RANK('Ref. Chile'!I1099,'Ref. Chile'!I:I,0)+COUNTIF('Ref. Chile'!$I$7:'Ref. Chile'!I1099,'Ref. Chile'!I1099)-1,"")</f>
        <v>888</v>
      </c>
      <c r="AK1100" s="7">
        <f>IFERROR(RANK('Ref. Chile'!J1099,'Ref. Chile'!J:J,0)+COUNTIF('Ref. Chile'!$J$7:'Ref. Chile'!J1099,'Ref. Chile'!J1099)-1,"")</f>
        <v>1689</v>
      </c>
      <c r="AL1100" s="7">
        <f>IFERROR(RANK('Ref. Chile'!K1099,'Ref. Chile'!K:K,0)+COUNTIF('Ref. Chile'!$K$7:'Ref. Chile'!K1099,'Ref. Chile'!K1099)-1,"")</f>
        <v>471</v>
      </c>
      <c r="AM1100" s="7">
        <f>IFERROR(RANK('Ref. Chile'!L1099,'Ref. Chile'!L:L,0)+COUNTIF('Ref. Chile'!$L$7:'Ref. Chile'!L1099,'Ref. Chile'!L1099)-1,"")</f>
        <v>965</v>
      </c>
      <c r="AN1100" s="7">
        <f>IFERROR(RANK('Ref. Chile'!M1099,'Ref. Chile'!M:M,0)+COUNTIF('Ref. Chile'!$M$7:'Ref. Chile'!M1099,'Ref. Chile'!M1099)-1,"")</f>
        <v>420</v>
      </c>
      <c r="AO1100" s="7">
        <f>IFERROR(RANK('Ref. Chile'!H1099,'Ref. Chile'!H:H,1)+COUNTIF('Ref. Chile'!$H$7:'Ref. Chile'!H1099,'Ref. Chile'!H1099)-1,"")</f>
        <v>1315</v>
      </c>
      <c r="AP1100" s="7">
        <f>IFERROR(RANK('Ref. Chile'!I1099,'Ref. Chile'!I:I,1)+COUNTIF('Ref. Chile'!$I$7:'Ref. Chile'!I1099,'Ref. Chile'!I1099)-1,"")</f>
        <v>1865</v>
      </c>
      <c r="AQ1100" s="7">
        <f>IFERROR(RANK('Ref. Chile'!J1099,'Ref. Chile'!J:J,1)+COUNTIF('Ref. Chile'!$J$7:'Ref. Chile'!J1099,'Ref. Chile'!J1099)-1,"")</f>
        <v>885</v>
      </c>
    </row>
    <row r="1101" spans="31:43" ht="17.25" customHeight="1" x14ac:dyDescent="0.3">
      <c r="AE1101" s="5" t="s">
        <v>1096</v>
      </c>
      <c r="AF1101" s="5" t="s">
        <v>4616</v>
      </c>
      <c r="AG1101" s="6" t="s">
        <v>4235</v>
      </c>
      <c r="AH1101" s="6" t="s">
        <v>4138</v>
      </c>
      <c r="AI1101" s="7">
        <f>IFERROR(RANK('Ref. Chile'!H1100,'Ref. Chile'!H:H,0)+COUNTIF('Ref. Chile'!$H$7:'Ref. Chile'!H1100,'Ref. Chile'!H1100)-1,"")</f>
        <v>1497</v>
      </c>
      <c r="AJ1101" s="7">
        <f>IFERROR(RANK('Ref. Chile'!I1100,'Ref. Chile'!I:I,0)+COUNTIF('Ref. Chile'!$I$7:'Ref. Chile'!I1100,'Ref. Chile'!I1100)-1,"")</f>
        <v>913</v>
      </c>
      <c r="AK1101" s="7">
        <f>IFERROR(RANK('Ref. Chile'!J1100,'Ref. Chile'!J:J,0)+COUNTIF('Ref. Chile'!$J$7:'Ref. Chile'!J1100,'Ref. Chile'!J1100)-1,"")</f>
        <v>1317</v>
      </c>
      <c r="AL1101" s="7">
        <f>IFERROR(RANK('Ref. Chile'!K1100,'Ref. Chile'!K:K,0)+COUNTIF('Ref. Chile'!$K$7:'Ref. Chile'!K1100,'Ref. Chile'!K1100)-1,"")</f>
        <v>531</v>
      </c>
      <c r="AM1101" s="7">
        <f>IFERROR(RANK('Ref. Chile'!L1100,'Ref. Chile'!L:L,0)+COUNTIF('Ref. Chile'!$L$7:'Ref. Chile'!L1100,'Ref. Chile'!L1100)-1,"")</f>
        <v>983</v>
      </c>
      <c r="AN1101" s="7">
        <f>IFERROR(RANK('Ref. Chile'!M1100,'Ref. Chile'!M:M,0)+COUNTIF('Ref. Chile'!$M$7:'Ref. Chile'!M1100,'Ref. Chile'!M1100)-1,"")</f>
        <v>505</v>
      </c>
      <c r="AO1101" s="7">
        <f>IFERROR(RANK('Ref. Chile'!H1100,'Ref. Chile'!H:H,1)+COUNTIF('Ref. Chile'!$H$7:'Ref. Chile'!H1100,'Ref. Chile'!H1100)-1,"")</f>
        <v>1306</v>
      </c>
      <c r="AP1101" s="7">
        <f>IFERROR(RANK('Ref. Chile'!I1100,'Ref. Chile'!I:I,1)+COUNTIF('Ref. Chile'!$I$7:'Ref. Chile'!I1100,'Ref. Chile'!I1100)-1,"")</f>
        <v>1840</v>
      </c>
      <c r="AQ1101" s="7">
        <f>IFERROR(RANK('Ref. Chile'!J1100,'Ref. Chile'!J:J,1)+COUNTIF('Ref. Chile'!$J$7:'Ref. Chile'!J1100,'Ref. Chile'!J1100)-1,"")</f>
        <v>1253</v>
      </c>
    </row>
    <row r="1102" spans="31:43" ht="17.25" customHeight="1" x14ac:dyDescent="0.3">
      <c r="AE1102" s="5" t="s">
        <v>1097</v>
      </c>
      <c r="AF1102" s="5" t="s">
        <v>4617</v>
      </c>
      <c r="AG1102" s="6" t="s">
        <v>4235</v>
      </c>
      <c r="AH1102" s="6" t="s">
        <v>4122</v>
      </c>
      <c r="AI1102" s="7">
        <f>IFERROR(RANK('Ref. Chile'!H1101,'Ref. Chile'!H:H,0)+COUNTIF('Ref. Chile'!$H$7:'Ref. Chile'!H1101,'Ref. Chile'!H1101)-1,"")</f>
        <v>1534</v>
      </c>
      <c r="AJ1102" s="7">
        <f>IFERROR(RANK('Ref. Chile'!I1101,'Ref. Chile'!I:I,0)+COUNTIF('Ref. Chile'!$I$7:'Ref. Chile'!I1101,'Ref. Chile'!I1101)-1,"")</f>
        <v>963</v>
      </c>
      <c r="AK1102" s="7">
        <f>IFERROR(RANK('Ref. Chile'!J1101,'Ref. Chile'!J:J,0)+COUNTIF('Ref. Chile'!$J$7:'Ref. Chile'!J1101,'Ref. Chile'!J1101)-1,"")</f>
        <v>1689</v>
      </c>
      <c r="AL1102" s="7">
        <f>IFERROR(RANK('Ref. Chile'!K1101,'Ref. Chile'!K:K,0)+COUNTIF('Ref. Chile'!$K$7:'Ref. Chile'!K1101,'Ref. Chile'!K1101)-1,"")</f>
        <v>856</v>
      </c>
      <c r="AM1102" s="7">
        <f>IFERROR(RANK('Ref. Chile'!L1101,'Ref. Chile'!L:L,0)+COUNTIF('Ref. Chile'!$L$7:'Ref. Chile'!L1101,'Ref. Chile'!L1101)-1,"")</f>
        <v>1048</v>
      </c>
      <c r="AN1102" s="7">
        <f>IFERROR(RANK('Ref. Chile'!M1101,'Ref. Chile'!M:M,0)+COUNTIF('Ref. Chile'!$M$7:'Ref. Chile'!M1101,'Ref. Chile'!M1101)-1,"")</f>
        <v>1553</v>
      </c>
      <c r="AO1102" s="7">
        <f>IFERROR(RANK('Ref. Chile'!H1101,'Ref. Chile'!H:H,1)+COUNTIF('Ref. Chile'!$H$7:'Ref. Chile'!H1101,'Ref. Chile'!H1101)-1,"")</f>
        <v>1269</v>
      </c>
      <c r="AP1102" s="7">
        <f>IFERROR(RANK('Ref. Chile'!I1101,'Ref. Chile'!I:I,1)+COUNTIF('Ref. Chile'!$I$7:'Ref. Chile'!I1101,'Ref. Chile'!I1101)-1,"")</f>
        <v>1790</v>
      </c>
      <c r="AQ1102" s="7">
        <f>IFERROR(RANK('Ref. Chile'!J1101,'Ref. Chile'!J:J,1)+COUNTIF('Ref. Chile'!$J$7:'Ref. Chile'!J1101,'Ref. Chile'!J1101)-1,"")</f>
        <v>885</v>
      </c>
    </row>
    <row r="1103" spans="31:43" ht="17.25" customHeight="1" x14ac:dyDescent="0.3">
      <c r="AE1103" s="5" t="s">
        <v>1098</v>
      </c>
      <c r="AF1103" s="5" t="s">
        <v>4618</v>
      </c>
      <c r="AG1103" s="6" t="s">
        <v>4235</v>
      </c>
      <c r="AH1103" s="6" t="s">
        <v>4123</v>
      </c>
      <c r="AI1103" s="7">
        <f>IFERROR(RANK('Ref. Chile'!H1102,'Ref. Chile'!H:H,0)+COUNTIF('Ref. Chile'!$H$7:'Ref. Chile'!H1102,'Ref. Chile'!H1102)-1,"")</f>
        <v>1524</v>
      </c>
      <c r="AJ1103" s="7">
        <f>IFERROR(RANK('Ref. Chile'!I1102,'Ref. Chile'!I:I,0)+COUNTIF('Ref. Chile'!$I$7:'Ref. Chile'!I1102,'Ref. Chile'!I1102)-1,"")</f>
        <v>952</v>
      </c>
      <c r="AK1103" s="7">
        <f>IFERROR(RANK('Ref. Chile'!J1102,'Ref. Chile'!J:J,0)+COUNTIF('Ref. Chile'!$J$7:'Ref. Chile'!J1102,'Ref. Chile'!J1102)-1,"")</f>
        <v>1594</v>
      </c>
      <c r="AL1103" s="7">
        <f>IFERROR(RANK('Ref. Chile'!K1102,'Ref. Chile'!K:K,0)+COUNTIF('Ref. Chile'!$K$7:'Ref. Chile'!K1102,'Ref. Chile'!K1102)-1,"")</f>
        <v>705</v>
      </c>
      <c r="AM1103" s="7">
        <f>IFERROR(RANK('Ref. Chile'!L1102,'Ref. Chile'!L:L,0)+COUNTIF('Ref. Chile'!$L$7:'Ref. Chile'!L1102,'Ref. Chile'!L1102)-1,"")</f>
        <v>1035</v>
      </c>
      <c r="AN1103" s="7">
        <f>IFERROR(RANK('Ref. Chile'!M1102,'Ref. Chile'!M:M,0)+COUNTIF('Ref. Chile'!$M$7:'Ref. Chile'!M1102,'Ref. Chile'!M1102)-1,"")</f>
        <v>653</v>
      </c>
      <c r="AO1103" s="7">
        <f>IFERROR(RANK('Ref. Chile'!H1102,'Ref. Chile'!H:H,1)+COUNTIF('Ref. Chile'!$H$7:'Ref. Chile'!H1102,'Ref. Chile'!H1102)-1,"")</f>
        <v>1279</v>
      </c>
      <c r="AP1103" s="7">
        <f>IFERROR(RANK('Ref. Chile'!I1102,'Ref. Chile'!I:I,1)+COUNTIF('Ref. Chile'!$I$7:'Ref. Chile'!I1102,'Ref. Chile'!I1102)-1,"")</f>
        <v>1801</v>
      </c>
      <c r="AQ1103" s="7">
        <f>IFERROR(RANK('Ref. Chile'!J1102,'Ref. Chile'!J:J,1)+COUNTIF('Ref. Chile'!$J$7:'Ref. Chile'!J1102,'Ref. Chile'!J1102)-1,"")</f>
        <v>976</v>
      </c>
    </row>
    <row r="1104" spans="31:43" ht="17.25" customHeight="1" x14ac:dyDescent="0.3">
      <c r="AE1104" s="5" t="s">
        <v>1099</v>
      </c>
      <c r="AF1104" s="5" t="s">
        <v>4619</v>
      </c>
      <c r="AG1104" s="6" t="s">
        <v>4236</v>
      </c>
      <c r="AH1104" s="6" t="s">
        <v>4153</v>
      </c>
      <c r="AI1104" s="7">
        <f>IFERROR(RANK('Ref. Chile'!H1103,'Ref. Chile'!H:H,0)+COUNTIF('Ref. Chile'!$H$7:'Ref. Chile'!H1103,'Ref. Chile'!H1103)-1,"")</f>
        <v>1275</v>
      </c>
      <c r="AJ1104" s="7">
        <f>IFERROR(RANK('Ref. Chile'!I1103,'Ref. Chile'!I:I,0)+COUNTIF('Ref. Chile'!$I$7:'Ref. Chile'!I1103,'Ref. Chile'!I1103)-1,"")</f>
        <v>76</v>
      </c>
      <c r="AK1104" s="7">
        <f>IFERROR(RANK('Ref. Chile'!J1103,'Ref. Chile'!J:J,0)+COUNTIF('Ref. Chile'!$J$7:'Ref. Chile'!J1103,'Ref. Chile'!J1103)-1,"")</f>
        <v>691</v>
      </c>
      <c r="AL1104" s="7">
        <f>IFERROR(RANK('Ref. Chile'!K1103,'Ref. Chile'!K:K,0)+COUNTIF('Ref. Chile'!$K$7:'Ref. Chile'!K1103,'Ref. Chile'!K1103)-1,"")</f>
        <v>337</v>
      </c>
      <c r="AM1104" s="7">
        <f>IFERROR(RANK('Ref. Chile'!L1103,'Ref. Chile'!L:L,0)+COUNTIF('Ref. Chile'!$L$7:'Ref. Chile'!L1103,'Ref. Chile'!L1103)-1,"")</f>
        <v>758</v>
      </c>
      <c r="AN1104" s="7">
        <f>IFERROR(RANK('Ref. Chile'!M1103,'Ref. Chile'!M:M,0)+COUNTIF('Ref. Chile'!$M$7:'Ref. Chile'!M1103,'Ref. Chile'!M1103)-1,"")</f>
        <v>644</v>
      </c>
      <c r="AO1104" s="7">
        <f>IFERROR(RANK('Ref. Chile'!H1103,'Ref. Chile'!H:H,1)+COUNTIF('Ref. Chile'!$H$7:'Ref. Chile'!H1103,'Ref. Chile'!H1103)-1,"")</f>
        <v>1528</v>
      </c>
      <c r="AP1104" s="7">
        <f>IFERROR(RANK('Ref. Chile'!I1103,'Ref. Chile'!I:I,1)+COUNTIF('Ref. Chile'!$I$7:'Ref. Chile'!I1103,'Ref. Chile'!I1103)-1,"")</f>
        <v>2677</v>
      </c>
      <c r="AQ1104" s="7">
        <f>IFERROR(RANK('Ref. Chile'!J1103,'Ref. Chile'!J:J,1)+COUNTIF('Ref. Chile'!$J$7:'Ref. Chile'!J1103,'Ref. Chile'!J1103)-1,"")</f>
        <v>1879</v>
      </c>
    </row>
    <row r="1105" spans="31:43" ht="17.25" customHeight="1" x14ac:dyDescent="0.3">
      <c r="AE1105" s="5" t="s">
        <v>1100</v>
      </c>
      <c r="AF1105" s="5" t="s">
        <v>4620</v>
      </c>
      <c r="AG1105" s="6" t="s">
        <v>4237</v>
      </c>
      <c r="AH1105" s="6" t="s">
        <v>4153</v>
      </c>
      <c r="AI1105" s="7">
        <f>IFERROR(RANK('Ref. Chile'!H1104,'Ref. Chile'!H:H,0)+COUNTIF('Ref. Chile'!$H$7:'Ref. Chile'!H1104,'Ref. Chile'!H1104)-1,"")</f>
        <v>2254</v>
      </c>
      <c r="AJ1105" s="7">
        <f>IFERROR(RANK('Ref. Chile'!I1104,'Ref. Chile'!I:I,0)+COUNTIF('Ref. Chile'!$I$7:'Ref. Chile'!I1104,'Ref. Chile'!I1104)-1,"")</f>
        <v>2669</v>
      </c>
      <c r="AK1105" s="7">
        <f>IFERROR(RANK('Ref. Chile'!J1104,'Ref. Chile'!J:J,0)+COUNTIF('Ref. Chile'!$J$7:'Ref. Chile'!J1104,'Ref. Chile'!J1104)-1,"")</f>
        <v>2334</v>
      </c>
      <c r="AL1105" s="7">
        <f>IFERROR(RANK('Ref. Chile'!K1104,'Ref. Chile'!K:K,0)+COUNTIF('Ref. Chile'!$K$7:'Ref. Chile'!K1104,'Ref. Chile'!K1104)-1,"")</f>
        <v>2667</v>
      </c>
      <c r="AM1105" s="7">
        <f>IFERROR(RANK('Ref. Chile'!L1104,'Ref. Chile'!L:L,0)+COUNTIF('Ref. Chile'!$L$7:'Ref. Chile'!L1104,'Ref. Chile'!L1104)-1,"")</f>
        <v>2302</v>
      </c>
      <c r="AN1105" s="7">
        <f>IFERROR(RANK('Ref. Chile'!M1104,'Ref. Chile'!M:M,0)+COUNTIF('Ref. Chile'!$M$7:'Ref. Chile'!M1104,'Ref. Chile'!M1104)-1,"")</f>
        <v>2347</v>
      </c>
      <c r="AO1105" s="7">
        <f>IFERROR(RANK('Ref. Chile'!H1104,'Ref. Chile'!H:H,1)+COUNTIF('Ref. Chile'!$H$7:'Ref. Chile'!H1104,'Ref. Chile'!H1104)-1,"")</f>
        <v>549</v>
      </c>
      <c r="AP1105" s="7">
        <f>IFERROR(RANK('Ref. Chile'!I1104,'Ref. Chile'!I:I,1)+COUNTIF('Ref. Chile'!$I$7:'Ref. Chile'!I1104,'Ref. Chile'!I1104)-1,"")</f>
        <v>84</v>
      </c>
      <c r="AQ1105" s="7">
        <f>IFERROR(RANK('Ref. Chile'!J1104,'Ref. Chile'!J:J,1)+COUNTIF('Ref. Chile'!$J$7:'Ref. Chile'!J1104,'Ref. Chile'!J1104)-1,"")</f>
        <v>236</v>
      </c>
    </row>
    <row r="1106" spans="31:43" ht="17.25" customHeight="1" x14ac:dyDescent="0.3">
      <c r="AE1106" s="5" t="s">
        <v>1101</v>
      </c>
      <c r="AF1106" s="5" t="s">
        <v>4621</v>
      </c>
      <c r="AG1106" s="6" t="s">
        <v>4238</v>
      </c>
      <c r="AH1106" s="6" t="s">
        <v>4153</v>
      </c>
      <c r="AI1106" s="7">
        <f>IFERROR(RANK('Ref. Chile'!H1105,'Ref. Chile'!H:H,0)+COUNTIF('Ref. Chile'!$H$7:'Ref. Chile'!H1105,'Ref. Chile'!H1105)-1,"")</f>
        <v>1179</v>
      </c>
      <c r="AJ1106" s="7">
        <f>IFERROR(RANK('Ref. Chile'!I1105,'Ref. Chile'!I:I,0)+COUNTIF('Ref. Chile'!$I$7:'Ref. Chile'!I1105,'Ref. Chile'!I1105)-1,"")</f>
        <v>2589</v>
      </c>
      <c r="AK1106" s="7">
        <f>IFERROR(RANK('Ref. Chile'!J1105,'Ref. Chile'!J:J,0)+COUNTIF('Ref. Chile'!$J$7:'Ref. Chile'!J1105,'Ref. Chile'!J1105)-1,"")</f>
        <v>2542</v>
      </c>
      <c r="AL1106" s="7">
        <f>IFERROR(RANK('Ref. Chile'!K1105,'Ref. Chile'!K:K,0)+COUNTIF('Ref. Chile'!$K$7:'Ref. Chile'!K1105,'Ref. Chile'!K1105)-1,"")</f>
        <v>2344</v>
      </c>
      <c r="AM1106" s="7">
        <f>IFERROR(RANK('Ref. Chile'!L1105,'Ref. Chile'!L:L,0)+COUNTIF('Ref. Chile'!$L$7:'Ref. Chile'!L1105,'Ref. Chile'!L1105)-1,"")</f>
        <v>2666</v>
      </c>
      <c r="AN1106" s="7">
        <f>IFERROR(RANK('Ref. Chile'!M1105,'Ref. Chile'!M:M,0)+COUNTIF('Ref. Chile'!$M$7:'Ref. Chile'!M1105,'Ref. Chile'!M1105)-1,"")</f>
        <v>2330</v>
      </c>
      <c r="AO1106" s="7">
        <f>IFERROR(RANK('Ref. Chile'!H1105,'Ref. Chile'!H:H,1)+COUNTIF('Ref. Chile'!$H$7:'Ref. Chile'!H1105,'Ref. Chile'!H1105)-1,"")</f>
        <v>1624</v>
      </c>
      <c r="AP1106" s="7">
        <f>IFERROR(RANK('Ref. Chile'!I1105,'Ref. Chile'!I:I,1)+COUNTIF('Ref. Chile'!$I$7:'Ref. Chile'!I1105,'Ref. Chile'!I1105)-1,"")</f>
        <v>164</v>
      </c>
      <c r="AQ1106" s="7">
        <f>IFERROR(RANK('Ref. Chile'!J1105,'Ref. Chile'!J:J,1)+COUNTIF('Ref. Chile'!$J$7:'Ref. Chile'!J1105,'Ref. Chile'!J1105)-1,"")</f>
        <v>28</v>
      </c>
    </row>
    <row r="1107" spans="31:43" ht="17.25" customHeight="1" x14ac:dyDescent="0.3">
      <c r="AE1107" s="5" t="s">
        <v>1102</v>
      </c>
      <c r="AF1107" s="5" t="s">
        <v>4622</v>
      </c>
      <c r="AG1107" s="6" t="s">
        <v>4239</v>
      </c>
      <c r="AH1107" s="6" t="s">
        <v>4092</v>
      </c>
      <c r="AI1107" s="7">
        <f>IFERROR(RANK('Ref. Chile'!H1106,'Ref. Chile'!H:H,0)+COUNTIF('Ref. Chile'!$H$7:'Ref. Chile'!H1106,'Ref. Chile'!H1106)-1,"")</f>
        <v>2632</v>
      </c>
      <c r="AJ1107" s="7">
        <f>IFERROR(RANK('Ref. Chile'!I1106,'Ref. Chile'!I:I,0)+COUNTIF('Ref. Chile'!$I$7:'Ref. Chile'!I1106,'Ref. Chile'!I1106)-1,"")</f>
        <v>1339</v>
      </c>
      <c r="AK1107" s="7">
        <f>IFERROR(RANK('Ref. Chile'!J1106,'Ref. Chile'!J:J,0)+COUNTIF('Ref. Chile'!$J$7:'Ref. Chile'!J1106,'Ref. Chile'!J1106)-1,"")</f>
        <v>88</v>
      </c>
      <c r="AL1107" s="7">
        <f>IFERROR(RANK('Ref. Chile'!K1106,'Ref. Chile'!K:K,0)+COUNTIF('Ref. Chile'!$K$7:'Ref. Chile'!K1106,'Ref. Chile'!K1106)-1,"")</f>
        <v>1619</v>
      </c>
      <c r="AM1107" s="7">
        <f>IFERROR(RANK('Ref. Chile'!L1106,'Ref. Chile'!L:L,0)+COUNTIF('Ref. Chile'!$L$7:'Ref. Chile'!L1106,'Ref. Chile'!L1106)-1,"")</f>
        <v>1759</v>
      </c>
      <c r="AN1107" s="7">
        <f>IFERROR(RANK('Ref. Chile'!M1106,'Ref. Chile'!M:M,0)+COUNTIF('Ref. Chile'!$M$7:'Ref. Chile'!M1106,'Ref. Chile'!M1106)-1,"")</f>
        <v>134</v>
      </c>
      <c r="AO1107" s="7">
        <f>IFERROR(RANK('Ref. Chile'!H1106,'Ref. Chile'!H:H,1)+COUNTIF('Ref. Chile'!$H$7:'Ref. Chile'!H1106,'Ref. Chile'!H1106)-1,"")</f>
        <v>171</v>
      </c>
      <c r="AP1107" s="7">
        <f>IFERROR(RANK('Ref. Chile'!I1106,'Ref. Chile'!I:I,1)+COUNTIF('Ref. Chile'!$I$7:'Ref. Chile'!I1106,'Ref. Chile'!I1106)-1,"")</f>
        <v>1414</v>
      </c>
      <c r="AQ1107" s="7">
        <f>IFERROR(RANK('Ref. Chile'!J1106,'Ref. Chile'!J:J,1)+COUNTIF('Ref. Chile'!$J$7:'Ref. Chile'!J1106,'Ref. Chile'!J1106)-1,"")</f>
        <v>2482</v>
      </c>
    </row>
    <row r="1108" spans="31:43" ht="17.25" customHeight="1" x14ac:dyDescent="0.3">
      <c r="AE1108" s="5" t="s">
        <v>1103</v>
      </c>
      <c r="AF1108" s="5" t="s">
        <v>4623</v>
      </c>
      <c r="AG1108" s="6" t="s">
        <v>4239</v>
      </c>
      <c r="AH1108" s="6" t="s">
        <v>4188</v>
      </c>
      <c r="AI1108" s="7">
        <f>IFERROR(RANK('Ref. Chile'!H1107,'Ref. Chile'!H:H,0)+COUNTIF('Ref. Chile'!$H$7:'Ref. Chile'!H1107,'Ref. Chile'!H1107)-1,"")</f>
        <v>2629</v>
      </c>
      <c r="AJ1108" s="7">
        <f>IFERROR(RANK('Ref. Chile'!I1107,'Ref. Chile'!I:I,0)+COUNTIF('Ref. Chile'!$I$7:'Ref. Chile'!I1107,'Ref. Chile'!I1107)-1,"")</f>
        <v>1295</v>
      </c>
      <c r="AK1108" s="7">
        <f>IFERROR(RANK('Ref. Chile'!J1107,'Ref. Chile'!J:J,0)+COUNTIF('Ref. Chile'!$J$7:'Ref. Chile'!J1107,'Ref. Chile'!J1107)-1,"")</f>
        <v>65</v>
      </c>
      <c r="AL1108" s="7">
        <f>IFERROR(RANK('Ref. Chile'!K1107,'Ref. Chile'!K:K,0)+COUNTIF('Ref. Chile'!$K$7:'Ref. Chile'!K1107,'Ref. Chile'!K1107)-1,"")</f>
        <v>1610</v>
      </c>
      <c r="AM1108" s="7">
        <f>IFERROR(RANK('Ref. Chile'!L1107,'Ref. Chile'!L:L,0)+COUNTIF('Ref. Chile'!$L$7:'Ref. Chile'!L1107,'Ref. Chile'!L1107)-1,"")</f>
        <v>1717</v>
      </c>
      <c r="AN1108" s="7">
        <f>IFERROR(RANK('Ref. Chile'!M1107,'Ref. Chile'!M:M,0)+COUNTIF('Ref. Chile'!$M$7:'Ref. Chile'!M1107,'Ref. Chile'!M1107)-1,"")</f>
        <v>102</v>
      </c>
      <c r="AO1108" s="7">
        <f>IFERROR(RANK('Ref. Chile'!H1107,'Ref. Chile'!H:H,1)+COUNTIF('Ref. Chile'!$H$7:'Ref. Chile'!H1107,'Ref. Chile'!H1107)-1,"")</f>
        <v>174</v>
      </c>
      <c r="AP1108" s="7">
        <f>IFERROR(RANK('Ref. Chile'!I1107,'Ref. Chile'!I:I,1)+COUNTIF('Ref. Chile'!$I$7:'Ref. Chile'!I1107,'Ref. Chile'!I1107)-1,"")</f>
        <v>1458</v>
      </c>
      <c r="AQ1108" s="7">
        <f>IFERROR(RANK('Ref. Chile'!J1107,'Ref. Chile'!J:J,1)+COUNTIF('Ref. Chile'!$J$7:'Ref. Chile'!J1107,'Ref. Chile'!J1107)-1,"")</f>
        <v>2505</v>
      </c>
    </row>
    <row r="1109" spans="31:43" ht="17.25" customHeight="1" x14ac:dyDescent="0.3">
      <c r="AE1109" s="5" t="s">
        <v>1104</v>
      </c>
      <c r="AF1109" s="5" t="s">
        <v>4624</v>
      </c>
      <c r="AG1109" s="6" t="s">
        <v>4239</v>
      </c>
      <c r="AH1109" s="6" t="s">
        <v>4189</v>
      </c>
      <c r="AI1109" s="7">
        <f>IFERROR(RANK('Ref. Chile'!H1108,'Ref. Chile'!H:H,0)+COUNTIF('Ref. Chile'!$H$7:'Ref. Chile'!H1108,'Ref. Chile'!H1108)-1,"")</f>
        <v>2631</v>
      </c>
      <c r="AJ1109" s="7">
        <f>IFERROR(RANK('Ref. Chile'!I1108,'Ref. Chile'!I:I,0)+COUNTIF('Ref. Chile'!$I$7:'Ref. Chile'!I1108,'Ref. Chile'!I1108)-1,"")</f>
        <v>1335</v>
      </c>
      <c r="AK1109" s="7">
        <f>IFERROR(RANK('Ref. Chile'!J1108,'Ref. Chile'!J:J,0)+COUNTIF('Ref. Chile'!$J$7:'Ref. Chile'!J1108,'Ref. Chile'!J1108)-1,"")</f>
        <v>86</v>
      </c>
      <c r="AL1109" s="7">
        <f>IFERROR(RANK('Ref. Chile'!K1108,'Ref. Chile'!K:K,0)+COUNTIF('Ref. Chile'!$K$7:'Ref. Chile'!K1108,'Ref. Chile'!K1108)-1,"")</f>
        <v>1618</v>
      </c>
      <c r="AM1109" s="7">
        <f>IFERROR(RANK('Ref. Chile'!L1108,'Ref. Chile'!L:L,0)+COUNTIF('Ref. Chile'!$L$7:'Ref. Chile'!L1108,'Ref. Chile'!L1108)-1,"")</f>
        <v>1756</v>
      </c>
      <c r="AN1109" s="7">
        <f>IFERROR(RANK('Ref. Chile'!M1108,'Ref. Chile'!M:M,0)+COUNTIF('Ref. Chile'!$M$7:'Ref. Chile'!M1108,'Ref. Chile'!M1108)-1,"")</f>
        <v>129</v>
      </c>
      <c r="AO1109" s="7">
        <f>IFERROR(RANK('Ref. Chile'!H1108,'Ref. Chile'!H:H,1)+COUNTIF('Ref. Chile'!$H$7:'Ref. Chile'!H1108,'Ref. Chile'!H1108)-1,"")</f>
        <v>172</v>
      </c>
      <c r="AP1109" s="7">
        <f>IFERROR(RANK('Ref. Chile'!I1108,'Ref. Chile'!I:I,1)+COUNTIF('Ref. Chile'!$I$7:'Ref. Chile'!I1108,'Ref. Chile'!I1108)-1,"")</f>
        <v>1418</v>
      </c>
      <c r="AQ1109" s="7">
        <f>IFERROR(RANK('Ref. Chile'!J1108,'Ref. Chile'!J:J,1)+COUNTIF('Ref. Chile'!$J$7:'Ref. Chile'!J1108,'Ref. Chile'!J1108)-1,"")</f>
        <v>2484</v>
      </c>
    </row>
    <row r="1110" spans="31:43" ht="17.25" customHeight="1" x14ac:dyDescent="0.3">
      <c r="AE1110" s="5" t="s">
        <v>1105</v>
      </c>
      <c r="AF1110" s="5" t="s">
        <v>4625</v>
      </c>
      <c r="AG1110" s="6" t="s">
        <v>4239</v>
      </c>
      <c r="AH1110" s="6" t="s">
        <v>4094</v>
      </c>
      <c r="AI1110" s="7">
        <f>IFERROR(RANK('Ref. Chile'!H1109,'Ref. Chile'!H:H,0)+COUNTIF('Ref. Chile'!$H$7:'Ref. Chile'!H1109,'Ref. Chile'!H1109)-1,"")</f>
        <v>2627</v>
      </c>
      <c r="AJ1110" s="7">
        <f>IFERROR(RANK('Ref. Chile'!I1109,'Ref. Chile'!I:I,0)+COUNTIF('Ref. Chile'!$I$7:'Ref. Chile'!I1109,'Ref. Chile'!I1109)-1,"")</f>
        <v>1267</v>
      </c>
      <c r="AK1110" s="7">
        <f>IFERROR(RANK('Ref. Chile'!J1109,'Ref. Chile'!J:J,0)+COUNTIF('Ref. Chile'!$J$7:'Ref. Chile'!J1109,'Ref. Chile'!J1109)-1,"")</f>
        <v>49</v>
      </c>
      <c r="AL1110" s="7">
        <f>IFERROR(RANK('Ref. Chile'!K1109,'Ref. Chile'!K:K,0)+COUNTIF('Ref. Chile'!$K$7:'Ref. Chile'!K1109,'Ref. Chile'!K1109)-1,"")</f>
        <v>1605</v>
      </c>
      <c r="AM1110" s="7">
        <f>IFERROR(RANK('Ref. Chile'!L1109,'Ref. Chile'!L:L,0)+COUNTIF('Ref. Chile'!$L$7:'Ref. Chile'!L1109,'Ref. Chile'!L1109)-1,"")</f>
        <v>1692</v>
      </c>
      <c r="AN1110" s="7">
        <f>IFERROR(RANK('Ref. Chile'!M1109,'Ref. Chile'!M:M,0)+COUNTIF('Ref. Chile'!$M$7:'Ref. Chile'!M1109,'Ref. Chile'!M1109)-1,"")</f>
        <v>84</v>
      </c>
      <c r="AO1110" s="7">
        <f>IFERROR(RANK('Ref. Chile'!H1109,'Ref. Chile'!H:H,1)+COUNTIF('Ref. Chile'!$H$7:'Ref. Chile'!H1109,'Ref. Chile'!H1109)-1,"")</f>
        <v>176</v>
      </c>
      <c r="AP1110" s="7">
        <f>IFERROR(RANK('Ref. Chile'!I1109,'Ref. Chile'!I:I,1)+COUNTIF('Ref. Chile'!$I$7:'Ref. Chile'!I1109,'Ref. Chile'!I1109)-1,"")</f>
        <v>1486</v>
      </c>
      <c r="AQ1110" s="7">
        <f>IFERROR(RANK('Ref. Chile'!J1109,'Ref. Chile'!J:J,1)+COUNTIF('Ref. Chile'!$J$7:'Ref. Chile'!J1109,'Ref. Chile'!J1109)-1,"")</f>
        <v>2521</v>
      </c>
    </row>
    <row r="1111" spans="31:43" ht="17.25" customHeight="1" x14ac:dyDescent="0.3">
      <c r="AE1111" s="5" t="s">
        <v>1106</v>
      </c>
      <c r="AF1111" s="5" t="s">
        <v>4626</v>
      </c>
      <c r="AG1111" s="6" t="s">
        <v>4239</v>
      </c>
      <c r="AH1111" s="6" t="s">
        <v>4190</v>
      </c>
      <c r="AI1111" s="7">
        <f>IFERROR(RANK('Ref. Chile'!H1110,'Ref. Chile'!H:H,0)+COUNTIF('Ref. Chile'!$H$7:'Ref. Chile'!H1110,'Ref. Chile'!H1110)-1,"")</f>
        <v>2619</v>
      </c>
      <c r="AJ1111" s="7">
        <f>IFERROR(RANK('Ref. Chile'!I1110,'Ref. Chile'!I:I,0)+COUNTIF('Ref. Chile'!$I$7:'Ref. Chile'!I1110,'Ref. Chile'!I1110)-1,"")</f>
        <v>1204</v>
      </c>
      <c r="AK1111" s="7">
        <f>IFERROR(RANK('Ref. Chile'!J1110,'Ref. Chile'!J:J,0)+COUNTIF('Ref. Chile'!$J$7:'Ref. Chile'!J1110,'Ref. Chile'!J1110)-1,"")</f>
        <v>31</v>
      </c>
      <c r="AL1111" s="7">
        <f>IFERROR(RANK('Ref. Chile'!K1110,'Ref. Chile'!K:K,0)+COUNTIF('Ref. Chile'!$K$7:'Ref. Chile'!K1110,'Ref. Chile'!K1110)-1,"")</f>
        <v>1595</v>
      </c>
      <c r="AM1111" s="7">
        <f>IFERROR(RANK('Ref. Chile'!L1110,'Ref. Chile'!L:L,0)+COUNTIF('Ref. Chile'!$L$7:'Ref. Chile'!L1110,'Ref. Chile'!L1110)-1,"")</f>
        <v>1629</v>
      </c>
      <c r="AN1111" s="7">
        <f>IFERROR(RANK('Ref. Chile'!M1110,'Ref. Chile'!M:M,0)+COUNTIF('Ref. Chile'!$M$7:'Ref. Chile'!M1110,'Ref. Chile'!M1110)-1,"")</f>
        <v>56</v>
      </c>
      <c r="AO1111" s="7">
        <f>IFERROR(RANK('Ref. Chile'!H1110,'Ref. Chile'!H:H,1)+COUNTIF('Ref. Chile'!$H$7:'Ref. Chile'!H1110,'Ref. Chile'!H1110)-1,"")</f>
        <v>184</v>
      </c>
      <c r="AP1111" s="7">
        <f>IFERROR(RANK('Ref. Chile'!I1110,'Ref. Chile'!I:I,1)+COUNTIF('Ref. Chile'!$I$7:'Ref. Chile'!I1110,'Ref. Chile'!I1110)-1,"")</f>
        <v>1549</v>
      </c>
      <c r="AQ1111" s="7">
        <f>IFERROR(RANK('Ref. Chile'!J1110,'Ref. Chile'!J:J,1)+COUNTIF('Ref. Chile'!$J$7:'Ref. Chile'!J1110,'Ref. Chile'!J1110)-1,"")</f>
        <v>2539</v>
      </c>
    </row>
    <row r="1112" spans="31:43" ht="17.25" customHeight="1" x14ac:dyDescent="0.3">
      <c r="AE1112" s="5" t="s">
        <v>1107</v>
      </c>
      <c r="AF1112" s="5" t="s">
        <v>4627</v>
      </c>
      <c r="AG1112" s="6" t="s">
        <v>4240</v>
      </c>
      <c r="AH1112" s="6" t="s">
        <v>4092</v>
      </c>
      <c r="AI1112" s="7">
        <f>IFERROR(RANK('Ref. Chile'!H1111,'Ref. Chile'!H:H,0)+COUNTIF('Ref. Chile'!$H$7:'Ref. Chile'!H1111,'Ref. Chile'!H1111)-1,"")</f>
        <v>2642</v>
      </c>
      <c r="AJ1112" s="7">
        <f>IFERROR(RANK('Ref. Chile'!I1111,'Ref. Chile'!I:I,0)+COUNTIF('Ref. Chile'!$I$7:'Ref. Chile'!I1111,'Ref. Chile'!I1111)-1,"")</f>
        <v>1681</v>
      </c>
      <c r="AK1112" s="7">
        <f>IFERROR(RANK('Ref. Chile'!J1111,'Ref. Chile'!J:J,0)+COUNTIF('Ref. Chile'!$J$7:'Ref. Chile'!J1111,'Ref. Chile'!J1111)-1,"")</f>
        <v>332</v>
      </c>
      <c r="AL1112" s="7">
        <f>IFERROR(RANK('Ref. Chile'!K1111,'Ref. Chile'!K:K,0)+COUNTIF('Ref. Chile'!$K$7:'Ref. Chile'!K1111,'Ref. Chile'!K1111)-1,"")</f>
        <v>2047</v>
      </c>
      <c r="AM1112" s="7">
        <f>IFERROR(RANK('Ref. Chile'!L1111,'Ref. Chile'!L:L,0)+COUNTIF('Ref. Chile'!$L$7:'Ref. Chile'!L1111,'Ref. Chile'!L1111)-1,"")</f>
        <v>1851</v>
      </c>
      <c r="AN1112" s="7">
        <f>IFERROR(RANK('Ref. Chile'!M1111,'Ref. Chile'!M:M,0)+COUNTIF('Ref. Chile'!$M$7:'Ref. Chile'!M1111,'Ref. Chile'!M1111)-1,"")</f>
        <v>1766</v>
      </c>
      <c r="AO1112" s="7">
        <f>IFERROR(RANK('Ref. Chile'!H1111,'Ref. Chile'!H:H,1)+COUNTIF('Ref. Chile'!$H$7:'Ref. Chile'!H1111,'Ref. Chile'!H1111)-1,"")</f>
        <v>161</v>
      </c>
      <c r="AP1112" s="7">
        <f>IFERROR(RANK('Ref. Chile'!I1111,'Ref. Chile'!I:I,1)+COUNTIF('Ref. Chile'!$I$7:'Ref. Chile'!I1111,'Ref. Chile'!I1111)-1,"")</f>
        <v>1072</v>
      </c>
      <c r="AQ1112" s="7">
        <f>IFERROR(RANK('Ref. Chile'!J1111,'Ref. Chile'!J:J,1)+COUNTIF('Ref. Chile'!$J$7:'Ref. Chile'!J1111,'Ref. Chile'!J1111)-1,"")</f>
        <v>2238</v>
      </c>
    </row>
    <row r="1113" spans="31:43" ht="17.25" customHeight="1" x14ac:dyDescent="0.3">
      <c r="AE1113" s="5" t="s">
        <v>1108</v>
      </c>
      <c r="AF1113" s="5" t="s">
        <v>4628</v>
      </c>
      <c r="AG1113" s="6" t="s">
        <v>4240</v>
      </c>
      <c r="AH1113" s="6" t="s">
        <v>4188</v>
      </c>
      <c r="AI1113" s="7">
        <f>IFERROR(RANK('Ref. Chile'!H1112,'Ref. Chile'!H:H,0)+COUNTIF('Ref. Chile'!$H$7:'Ref. Chile'!H1112,'Ref. Chile'!H1112)-1,"")</f>
        <v>2637</v>
      </c>
      <c r="AJ1113" s="7">
        <f>IFERROR(RANK('Ref. Chile'!I1112,'Ref. Chile'!I:I,0)+COUNTIF('Ref. Chile'!$I$7:'Ref. Chile'!I1112,'Ref. Chile'!I1112)-1,"")</f>
        <v>1623</v>
      </c>
      <c r="AK1113" s="7">
        <f>IFERROR(RANK('Ref. Chile'!J1112,'Ref. Chile'!J:J,0)+COUNTIF('Ref. Chile'!$J$7:'Ref. Chile'!J1112,'Ref. Chile'!J1112)-1,"")</f>
        <v>277</v>
      </c>
      <c r="AL1113" s="7">
        <f>IFERROR(RANK('Ref. Chile'!K1112,'Ref. Chile'!K:K,0)+COUNTIF('Ref. Chile'!$K$7:'Ref. Chile'!K1112,'Ref. Chile'!K1112)-1,"")</f>
        <v>2042</v>
      </c>
      <c r="AM1113" s="7">
        <f>IFERROR(RANK('Ref. Chile'!L1112,'Ref. Chile'!L:L,0)+COUNTIF('Ref. Chile'!$L$7:'Ref. Chile'!L1112,'Ref. Chile'!L1112)-1,"")</f>
        <v>1841</v>
      </c>
      <c r="AN1113" s="7">
        <f>IFERROR(RANK('Ref. Chile'!M1112,'Ref. Chile'!M:M,0)+COUNTIF('Ref. Chile'!$M$7:'Ref. Chile'!M1112,'Ref. Chile'!M1112)-1,"")</f>
        <v>1680</v>
      </c>
      <c r="AO1113" s="7">
        <f>IFERROR(RANK('Ref. Chile'!H1112,'Ref. Chile'!H:H,1)+COUNTIF('Ref. Chile'!$H$7:'Ref. Chile'!H1112,'Ref. Chile'!H1112)-1,"")</f>
        <v>166</v>
      </c>
      <c r="AP1113" s="7">
        <f>IFERROR(RANK('Ref. Chile'!I1112,'Ref. Chile'!I:I,1)+COUNTIF('Ref. Chile'!$I$7:'Ref. Chile'!I1112,'Ref. Chile'!I1112)-1,"")</f>
        <v>1130</v>
      </c>
      <c r="AQ1113" s="7">
        <f>IFERROR(RANK('Ref. Chile'!J1112,'Ref. Chile'!J:J,1)+COUNTIF('Ref. Chile'!$J$7:'Ref. Chile'!J1112,'Ref. Chile'!J1112)-1,"")</f>
        <v>2293</v>
      </c>
    </row>
    <row r="1114" spans="31:43" ht="17.25" customHeight="1" x14ac:dyDescent="0.3">
      <c r="AE1114" s="5" t="s">
        <v>1109</v>
      </c>
      <c r="AF1114" s="5" t="s">
        <v>4629</v>
      </c>
      <c r="AG1114" s="6" t="s">
        <v>4240</v>
      </c>
      <c r="AH1114" s="6" t="s">
        <v>4189</v>
      </c>
      <c r="AI1114" s="7">
        <f>IFERROR(RANK('Ref. Chile'!H1113,'Ref. Chile'!H:H,0)+COUNTIF('Ref. Chile'!$H$7:'Ref. Chile'!H1113,'Ref. Chile'!H1113)-1,"")</f>
        <v>2641</v>
      </c>
      <c r="AJ1114" s="7">
        <f>IFERROR(RANK('Ref. Chile'!I1113,'Ref. Chile'!I:I,0)+COUNTIF('Ref. Chile'!$I$7:'Ref. Chile'!I1113,'Ref. Chile'!I1113)-1,"")</f>
        <v>1672</v>
      </c>
      <c r="AK1114" s="7">
        <f>IFERROR(RANK('Ref. Chile'!J1113,'Ref. Chile'!J:J,0)+COUNTIF('Ref. Chile'!$J$7:'Ref. Chile'!J1113,'Ref. Chile'!J1113)-1,"")</f>
        <v>324</v>
      </c>
      <c r="AL1114" s="7">
        <f>IFERROR(RANK('Ref. Chile'!K1113,'Ref. Chile'!K:K,0)+COUNTIF('Ref. Chile'!$K$7:'Ref. Chile'!K1113,'Ref. Chile'!K1113)-1,"")</f>
        <v>2046</v>
      </c>
      <c r="AM1114" s="7">
        <f>IFERROR(RANK('Ref. Chile'!L1113,'Ref. Chile'!L:L,0)+COUNTIF('Ref. Chile'!$L$7:'Ref. Chile'!L1113,'Ref. Chile'!L1113)-1,"")</f>
        <v>1850</v>
      </c>
      <c r="AN1114" s="7">
        <f>IFERROR(RANK('Ref. Chile'!M1113,'Ref. Chile'!M:M,0)+COUNTIF('Ref. Chile'!$M$7:'Ref. Chile'!M1113,'Ref. Chile'!M1113)-1,"")</f>
        <v>1760</v>
      </c>
      <c r="AO1114" s="7">
        <f>IFERROR(RANK('Ref. Chile'!H1113,'Ref. Chile'!H:H,1)+COUNTIF('Ref. Chile'!$H$7:'Ref. Chile'!H1113,'Ref. Chile'!H1113)-1,"")</f>
        <v>162</v>
      </c>
      <c r="AP1114" s="7">
        <f>IFERROR(RANK('Ref. Chile'!I1113,'Ref. Chile'!I:I,1)+COUNTIF('Ref. Chile'!$I$7:'Ref. Chile'!I1113,'Ref. Chile'!I1113)-1,"")</f>
        <v>1081</v>
      </c>
      <c r="AQ1114" s="7">
        <f>IFERROR(RANK('Ref. Chile'!J1113,'Ref. Chile'!J:J,1)+COUNTIF('Ref. Chile'!$J$7:'Ref. Chile'!J1113,'Ref. Chile'!J1113)-1,"")</f>
        <v>2246</v>
      </c>
    </row>
    <row r="1115" spans="31:43" ht="17.25" customHeight="1" x14ac:dyDescent="0.3">
      <c r="AE1115" s="5" t="s">
        <v>1110</v>
      </c>
      <c r="AF1115" s="5" t="s">
        <v>4630</v>
      </c>
      <c r="AG1115" s="6" t="s">
        <v>4240</v>
      </c>
      <c r="AH1115" s="6" t="s">
        <v>4094</v>
      </c>
      <c r="AI1115" s="7">
        <f>IFERROR(RANK('Ref. Chile'!H1114,'Ref. Chile'!H:H,0)+COUNTIF('Ref. Chile'!$H$7:'Ref. Chile'!H1114,'Ref. Chile'!H1114)-1,"")</f>
        <v>2635</v>
      </c>
      <c r="AJ1115" s="7">
        <f>IFERROR(RANK('Ref. Chile'!I1114,'Ref. Chile'!I:I,0)+COUNTIF('Ref. Chile'!$I$7:'Ref. Chile'!I1114,'Ref. Chile'!I1114)-1,"")</f>
        <v>1559</v>
      </c>
      <c r="AK1115" s="7">
        <f>IFERROR(RANK('Ref. Chile'!J1114,'Ref. Chile'!J:J,0)+COUNTIF('Ref. Chile'!$J$7:'Ref. Chile'!J1114,'Ref. Chile'!J1114)-1,"")</f>
        <v>227</v>
      </c>
      <c r="AL1115" s="7">
        <f>IFERROR(RANK('Ref. Chile'!K1114,'Ref. Chile'!K:K,0)+COUNTIF('Ref. Chile'!$K$7:'Ref. Chile'!K1114,'Ref. Chile'!K1114)-1,"")</f>
        <v>2035</v>
      </c>
      <c r="AM1115" s="7">
        <f>IFERROR(RANK('Ref. Chile'!L1114,'Ref. Chile'!L:L,0)+COUNTIF('Ref. Chile'!$L$7:'Ref. Chile'!L1114,'Ref. Chile'!L1114)-1,"")</f>
        <v>1821</v>
      </c>
      <c r="AN1115" s="7">
        <f>IFERROR(RANK('Ref. Chile'!M1114,'Ref. Chile'!M:M,0)+COUNTIF('Ref. Chile'!$M$7:'Ref. Chile'!M1114,'Ref. Chile'!M1114)-1,"")</f>
        <v>1306</v>
      </c>
      <c r="AO1115" s="7">
        <f>IFERROR(RANK('Ref. Chile'!H1114,'Ref. Chile'!H:H,1)+COUNTIF('Ref. Chile'!$H$7:'Ref. Chile'!H1114,'Ref. Chile'!H1114)-1,"")</f>
        <v>168</v>
      </c>
      <c r="AP1115" s="7">
        <f>IFERROR(RANK('Ref. Chile'!I1114,'Ref. Chile'!I:I,1)+COUNTIF('Ref. Chile'!$I$7:'Ref. Chile'!I1114,'Ref. Chile'!I1114)-1,"")</f>
        <v>1194</v>
      </c>
      <c r="AQ1115" s="7">
        <f>IFERROR(RANK('Ref. Chile'!J1114,'Ref. Chile'!J:J,1)+COUNTIF('Ref. Chile'!$J$7:'Ref. Chile'!J1114,'Ref. Chile'!J1114)-1,"")</f>
        <v>2343</v>
      </c>
    </row>
    <row r="1116" spans="31:43" ht="17.25" customHeight="1" x14ac:dyDescent="0.3">
      <c r="AE1116" s="5" t="s">
        <v>1111</v>
      </c>
      <c r="AF1116" s="5" t="s">
        <v>4631</v>
      </c>
      <c r="AG1116" s="6" t="s">
        <v>4240</v>
      </c>
      <c r="AH1116" s="6" t="s">
        <v>4190</v>
      </c>
      <c r="AI1116" s="7">
        <f>IFERROR(RANK('Ref. Chile'!H1115,'Ref. Chile'!H:H,0)+COUNTIF('Ref. Chile'!$H$7:'Ref. Chile'!H1115,'Ref. Chile'!H1115)-1,"")</f>
        <v>946</v>
      </c>
      <c r="AJ1116" s="7">
        <f>IFERROR(RANK('Ref. Chile'!I1115,'Ref. Chile'!I:I,0)+COUNTIF('Ref. Chile'!$I$7:'Ref. Chile'!I1115,'Ref. Chile'!I1115)-1,"")</f>
        <v>762</v>
      </c>
      <c r="AK1116" s="7">
        <f>IFERROR(RANK('Ref. Chile'!J1115,'Ref. Chile'!J:J,0)+COUNTIF('Ref. Chile'!$J$7:'Ref. Chile'!J1115,'Ref. Chile'!J1115)-1,"")</f>
        <v>683</v>
      </c>
      <c r="AL1116" s="7">
        <f>IFERROR(RANK('Ref. Chile'!K1115,'Ref. Chile'!K:K,0)+COUNTIF('Ref. Chile'!$K$7:'Ref. Chile'!K1115,'Ref. Chile'!K1115)-1,"")</f>
        <v>1009</v>
      </c>
      <c r="AM1116" s="7">
        <f>IFERROR(RANK('Ref. Chile'!L1115,'Ref. Chile'!L:L,0)+COUNTIF('Ref. Chile'!$L$7:'Ref. Chile'!L1115,'Ref. Chile'!L1115)-1,"")</f>
        <v>467</v>
      </c>
      <c r="AN1116" s="7">
        <f>IFERROR(RANK('Ref. Chile'!M1115,'Ref. Chile'!M:M,0)+COUNTIF('Ref. Chile'!$M$7:'Ref. Chile'!M1115,'Ref. Chile'!M1115)-1,"")</f>
        <v>812</v>
      </c>
      <c r="AO1116" s="7">
        <f>IFERROR(RANK('Ref. Chile'!H1115,'Ref. Chile'!H:H,1)+COUNTIF('Ref. Chile'!$H$7:'Ref. Chile'!H1115,'Ref. Chile'!H1115)-1,"")</f>
        <v>1833</v>
      </c>
      <c r="AP1116" s="7">
        <f>IFERROR(RANK('Ref. Chile'!I1115,'Ref. Chile'!I:I,1)+COUNTIF('Ref. Chile'!$I$7:'Ref. Chile'!I1115,'Ref. Chile'!I1115)-1,"")</f>
        <v>1978</v>
      </c>
      <c r="AQ1116" s="7">
        <f>IFERROR(RANK('Ref. Chile'!J1115,'Ref. Chile'!J:J,1)+COUNTIF('Ref. Chile'!$J$7:'Ref. Chile'!J1115,'Ref. Chile'!J1115)-1,"")</f>
        <v>1887</v>
      </c>
    </row>
    <row r="1117" spans="31:43" ht="17.25" customHeight="1" x14ac:dyDescent="0.3">
      <c r="AE1117" s="5" t="s">
        <v>1112</v>
      </c>
      <c r="AF1117" s="5" t="s">
        <v>4632</v>
      </c>
      <c r="AG1117" s="6" t="s">
        <v>4241</v>
      </c>
      <c r="AH1117" s="6" t="s">
        <v>4092</v>
      </c>
      <c r="AI1117" s="7">
        <f>IFERROR(RANK('Ref. Chile'!H1116,'Ref. Chile'!H:H,0)+COUNTIF('Ref. Chile'!$H$7:'Ref. Chile'!H1116,'Ref. Chile'!H1116)-1,"")</f>
        <v>2780</v>
      </c>
      <c r="AJ1117" s="7">
        <f>IFERROR(RANK('Ref. Chile'!I1116,'Ref. Chile'!I:I,0)+COUNTIF('Ref. Chile'!$I$7:'Ref. Chile'!I1116,'Ref. Chile'!I1116)-1,"")</f>
        <v>2160</v>
      </c>
      <c r="AK1117" s="7">
        <f>IFERROR(RANK('Ref. Chile'!J1116,'Ref. Chile'!J:J,0)+COUNTIF('Ref. Chile'!$J$7:'Ref. Chile'!J1116,'Ref. Chile'!J1116)-1,"")</f>
        <v>2254</v>
      </c>
      <c r="AL1117" s="7">
        <f>IFERROR(RANK('Ref. Chile'!K1116,'Ref. Chile'!K:K,0)+COUNTIF('Ref. Chile'!$K$7:'Ref. Chile'!K1116,'Ref. Chile'!K1116)-1,"")</f>
        <v>2683</v>
      </c>
      <c r="AM1117" s="7">
        <f>IFERROR(RANK('Ref. Chile'!L1116,'Ref. Chile'!L:L,0)+COUNTIF('Ref. Chile'!$L$7:'Ref. Chile'!L1116,'Ref. Chile'!L1116)-1,"")</f>
        <v>1971</v>
      </c>
      <c r="AN1117" s="7">
        <f>IFERROR(RANK('Ref. Chile'!M1116,'Ref. Chile'!M:M,0)+COUNTIF('Ref. Chile'!$M$7:'Ref. Chile'!M1116,'Ref. Chile'!M1116)-1,"")</f>
        <v>2515</v>
      </c>
      <c r="AO1117" s="7">
        <f>IFERROR(RANK('Ref. Chile'!H1116,'Ref. Chile'!H:H,1)+COUNTIF('Ref. Chile'!$H$7:'Ref. Chile'!H1116,'Ref. Chile'!H1116)-1,"")</f>
        <v>23</v>
      </c>
      <c r="AP1117" s="7">
        <f>IFERROR(RANK('Ref. Chile'!I1116,'Ref. Chile'!I:I,1)+COUNTIF('Ref. Chile'!$I$7:'Ref. Chile'!I1116,'Ref. Chile'!I1116)-1,"")</f>
        <v>593</v>
      </c>
      <c r="AQ1117" s="7">
        <f>IFERROR(RANK('Ref. Chile'!J1116,'Ref. Chile'!J:J,1)+COUNTIF('Ref. Chile'!$J$7:'Ref. Chile'!J1116,'Ref. Chile'!J1116)-1,"")</f>
        <v>316</v>
      </c>
    </row>
    <row r="1118" spans="31:43" ht="17.25" customHeight="1" x14ac:dyDescent="0.3">
      <c r="AE1118" s="5" t="s">
        <v>1113</v>
      </c>
      <c r="AF1118" s="5" t="s">
        <v>4633</v>
      </c>
      <c r="AG1118" s="6" t="s">
        <v>4241</v>
      </c>
      <c r="AH1118" s="6" t="s">
        <v>4188</v>
      </c>
      <c r="AI1118" s="7">
        <f>IFERROR(RANK('Ref. Chile'!H1117,'Ref. Chile'!H:H,0)+COUNTIF('Ref. Chile'!$H$7:'Ref. Chile'!H1117,'Ref. Chile'!H1117)-1,"")</f>
        <v>2779</v>
      </c>
      <c r="AJ1118" s="7">
        <f>IFERROR(RANK('Ref. Chile'!I1117,'Ref. Chile'!I:I,0)+COUNTIF('Ref. Chile'!$I$7:'Ref. Chile'!I1117,'Ref. Chile'!I1117)-1,"")</f>
        <v>2156</v>
      </c>
      <c r="AK1118" s="7">
        <f>IFERROR(RANK('Ref. Chile'!J1117,'Ref. Chile'!J:J,0)+COUNTIF('Ref. Chile'!$J$7:'Ref. Chile'!J1117,'Ref. Chile'!J1117)-1,"")</f>
        <v>2253</v>
      </c>
      <c r="AL1118" s="7">
        <f>IFERROR(RANK('Ref. Chile'!K1117,'Ref. Chile'!K:K,0)+COUNTIF('Ref. Chile'!$K$7:'Ref. Chile'!K1117,'Ref. Chile'!K1117)-1,"")</f>
        <v>2682</v>
      </c>
      <c r="AM1118" s="7">
        <f>IFERROR(RANK('Ref. Chile'!L1117,'Ref. Chile'!L:L,0)+COUNTIF('Ref. Chile'!$L$7:'Ref. Chile'!L1117,'Ref. Chile'!L1117)-1,"")</f>
        <v>1965</v>
      </c>
      <c r="AN1118" s="7">
        <f>IFERROR(RANK('Ref. Chile'!M1117,'Ref. Chile'!M:M,0)+COUNTIF('Ref. Chile'!$M$7:'Ref. Chile'!M1117,'Ref. Chile'!M1117)-1,"")</f>
        <v>2513</v>
      </c>
      <c r="AO1118" s="7">
        <f>IFERROR(RANK('Ref. Chile'!H1117,'Ref. Chile'!H:H,1)+COUNTIF('Ref. Chile'!$H$7:'Ref. Chile'!H1117,'Ref. Chile'!H1117)-1,"")</f>
        <v>24</v>
      </c>
      <c r="AP1118" s="7">
        <f>IFERROR(RANK('Ref. Chile'!I1117,'Ref. Chile'!I:I,1)+COUNTIF('Ref. Chile'!$I$7:'Ref. Chile'!I1117,'Ref. Chile'!I1117)-1,"")</f>
        <v>597</v>
      </c>
      <c r="AQ1118" s="7">
        <f>IFERROR(RANK('Ref. Chile'!J1117,'Ref. Chile'!J:J,1)+COUNTIF('Ref. Chile'!$J$7:'Ref. Chile'!J1117,'Ref. Chile'!J1117)-1,"")</f>
        <v>317</v>
      </c>
    </row>
    <row r="1119" spans="31:43" ht="17.25" customHeight="1" x14ac:dyDescent="0.3">
      <c r="AE1119" s="5" t="s">
        <v>1114</v>
      </c>
      <c r="AF1119" s="5" t="s">
        <v>4634</v>
      </c>
      <c r="AG1119" s="6" t="s">
        <v>4241</v>
      </c>
      <c r="AH1119" s="6" t="s">
        <v>4189</v>
      </c>
      <c r="AI1119" s="7">
        <f>IFERROR(RANK('Ref. Chile'!H1118,'Ref. Chile'!H:H,0)+COUNTIF('Ref. Chile'!$H$7:'Ref. Chile'!H1118,'Ref. Chile'!H1118)-1,"")</f>
        <v>2781</v>
      </c>
      <c r="AJ1119" s="7">
        <f>IFERROR(RANK('Ref. Chile'!I1118,'Ref. Chile'!I:I,0)+COUNTIF('Ref. Chile'!$I$7:'Ref. Chile'!I1118,'Ref. Chile'!I1118)-1,"")</f>
        <v>2167</v>
      </c>
      <c r="AK1119" s="7">
        <f>IFERROR(RANK('Ref. Chile'!J1118,'Ref. Chile'!J:J,0)+COUNTIF('Ref. Chile'!$J$7:'Ref. Chile'!J1118,'Ref. Chile'!J1118)-1,"")</f>
        <v>2259</v>
      </c>
      <c r="AL1119" s="7">
        <f>IFERROR(RANK('Ref. Chile'!K1118,'Ref. Chile'!K:K,0)+COUNTIF('Ref. Chile'!$K$7:'Ref. Chile'!K1118,'Ref. Chile'!K1118)-1,"")</f>
        <v>2684</v>
      </c>
      <c r="AM1119" s="7">
        <f>IFERROR(RANK('Ref. Chile'!L1118,'Ref. Chile'!L:L,0)+COUNTIF('Ref. Chile'!$L$7:'Ref. Chile'!L1118,'Ref. Chile'!L1118)-1,"")</f>
        <v>1979</v>
      </c>
      <c r="AN1119" s="7">
        <f>IFERROR(RANK('Ref. Chile'!M1118,'Ref. Chile'!M:M,0)+COUNTIF('Ref. Chile'!$M$7:'Ref. Chile'!M1118,'Ref. Chile'!M1118)-1,"")</f>
        <v>2518</v>
      </c>
      <c r="AO1119" s="7">
        <f>IFERROR(RANK('Ref. Chile'!H1118,'Ref. Chile'!H:H,1)+COUNTIF('Ref. Chile'!$H$7:'Ref. Chile'!H1118,'Ref. Chile'!H1118)-1,"")</f>
        <v>22</v>
      </c>
      <c r="AP1119" s="7">
        <f>IFERROR(RANK('Ref. Chile'!I1118,'Ref. Chile'!I:I,1)+COUNTIF('Ref. Chile'!$I$7:'Ref. Chile'!I1118,'Ref. Chile'!I1118)-1,"")</f>
        <v>586</v>
      </c>
      <c r="AQ1119" s="7">
        <f>IFERROR(RANK('Ref. Chile'!J1118,'Ref. Chile'!J:J,1)+COUNTIF('Ref. Chile'!$J$7:'Ref. Chile'!J1118,'Ref. Chile'!J1118)-1,"")</f>
        <v>311</v>
      </c>
    </row>
    <row r="1120" spans="31:43" ht="17.25" customHeight="1" x14ac:dyDescent="0.3">
      <c r="AE1120" s="5" t="s">
        <v>1115</v>
      </c>
      <c r="AF1120" s="5" t="s">
        <v>4635</v>
      </c>
      <c r="AG1120" s="6" t="s">
        <v>4241</v>
      </c>
      <c r="AH1120" s="6" t="s">
        <v>4094</v>
      </c>
      <c r="AI1120" s="7">
        <f>IFERROR(RANK('Ref. Chile'!H1119,'Ref. Chile'!H:H,0)+COUNTIF('Ref. Chile'!$H$7:'Ref. Chile'!H1119,'Ref. Chile'!H1119)-1,"")</f>
        <v>2778</v>
      </c>
      <c r="AJ1120" s="7">
        <f>IFERROR(RANK('Ref. Chile'!I1119,'Ref. Chile'!I:I,0)+COUNTIF('Ref. Chile'!$I$7:'Ref. Chile'!I1119,'Ref. Chile'!I1119)-1,"")</f>
        <v>2134</v>
      </c>
      <c r="AK1120" s="7">
        <f>IFERROR(RANK('Ref. Chile'!J1119,'Ref. Chile'!J:J,0)+COUNTIF('Ref. Chile'!$J$7:'Ref. Chile'!J1119,'Ref. Chile'!J1119)-1,"")</f>
        <v>2242</v>
      </c>
      <c r="AL1120" s="7">
        <f>IFERROR(RANK('Ref. Chile'!K1119,'Ref. Chile'!K:K,0)+COUNTIF('Ref. Chile'!$K$7:'Ref. Chile'!K1119,'Ref. Chile'!K1119)-1,"")</f>
        <v>2681</v>
      </c>
      <c r="AM1120" s="7">
        <f>IFERROR(RANK('Ref. Chile'!L1119,'Ref. Chile'!L:L,0)+COUNTIF('Ref. Chile'!$L$7:'Ref. Chile'!L1119,'Ref. Chile'!L1119)-1,"")</f>
        <v>1911</v>
      </c>
      <c r="AN1120" s="7">
        <f>IFERROR(RANK('Ref. Chile'!M1119,'Ref. Chile'!M:M,0)+COUNTIF('Ref. Chile'!$M$7:'Ref. Chile'!M1119,'Ref. Chile'!M1119)-1,"")</f>
        <v>2508</v>
      </c>
      <c r="AO1120" s="7">
        <f>IFERROR(RANK('Ref. Chile'!H1119,'Ref. Chile'!H:H,1)+COUNTIF('Ref. Chile'!$H$7:'Ref. Chile'!H1119,'Ref. Chile'!H1119)-1,"")</f>
        <v>25</v>
      </c>
      <c r="AP1120" s="7">
        <f>IFERROR(RANK('Ref. Chile'!I1119,'Ref. Chile'!I:I,1)+COUNTIF('Ref. Chile'!$I$7:'Ref. Chile'!I1119,'Ref. Chile'!I1119)-1,"")</f>
        <v>619</v>
      </c>
      <c r="AQ1120" s="7">
        <f>IFERROR(RANK('Ref. Chile'!J1119,'Ref. Chile'!J:J,1)+COUNTIF('Ref. Chile'!$J$7:'Ref. Chile'!J1119,'Ref. Chile'!J1119)-1,"")</f>
        <v>328</v>
      </c>
    </row>
    <row r="1121" spans="31:43" ht="17.25" customHeight="1" x14ac:dyDescent="0.3">
      <c r="AE1121" s="5" t="s">
        <v>1116</v>
      </c>
      <c r="AF1121" s="5" t="s">
        <v>4636</v>
      </c>
      <c r="AG1121" s="6" t="s">
        <v>4241</v>
      </c>
      <c r="AH1121" s="6" t="s">
        <v>4190</v>
      </c>
      <c r="AI1121" s="7">
        <f>IFERROR(RANK('Ref. Chile'!H1120,'Ref. Chile'!H:H,0)+COUNTIF('Ref. Chile'!$H$7:'Ref. Chile'!H1120,'Ref. Chile'!H1120)-1,"")</f>
        <v>2777</v>
      </c>
      <c r="AJ1121" s="7">
        <f>IFERROR(RANK('Ref. Chile'!I1120,'Ref. Chile'!I:I,0)+COUNTIF('Ref. Chile'!$I$7:'Ref. Chile'!I1120,'Ref. Chile'!I1120)-1,"")</f>
        <v>2111</v>
      </c>
      <c r="AK1121" s="7">
        <f>IFERROR(RANK('Ref. Chile'!J1120,'Ref. Chile'!J:J,0)+COUNTIF('Ref. Chile'!$J$7:'Ref. Chile'!J1120,'Ref. Chile'!J1120)-1,"")</f>
        <v>1689</v>
      </c>
      <c r="AL1121" s="7">
        <f>IFERROR(RANK('Ref. Chile'!K1120,'Ref. Chile'!K:K,0)+COUNTIF('Ref. Chile'!$K$7:'Ref. Chile'!K1120,'Ref. Chile'!K1120)-1,"")</f>
        <v>2680</v>
      </c>
      <c r="AM1121" s="7">
        <f>IFERROR(RANK('Ref. Chile'!L1120,'Ref. Chile'!L:L,0)+COUNTIF('Ref. Chile'!$L$7:'Ref. Chile'!L1120,'Ref. Chile'!L1120)-1,"")</f>
        <v>1870</v>
      </c>
      <c r="AN1121" s="7">
        <f>IFERROR(RANK('Ref. Chile'!M1120,'Ref. Chile'!M:M,0)+COUNTIF('Ref. Chile'!$M$7:'Ref. Chile'!M1120,'Ref. Chile'!M1120)-1,"")</f>
        <v>2505</v>
      </c>
      <c r="AO1121" s="7">
        <f>IFERROR(RANK('Ref. Chile'!H1120,'Ref. Chile'!H:H,1)+COUNTIF('Ref. Chile'!$H$7:'Ref. Chile'!H1120,'Ref. Chile'!H1120)-1,"")</f>
        <v>26</v>
      </c>
      <c r="AP1121" s="7">
        <f>IFERROR(RANK('Ref. Chile'!I1120,'Ref. Chile'!I:I,1)+COUNTIF('Ref. Chile'!$I$7:'Ref. Chile'!I1120,'Ref. Chile'!I1120)-1,"")</f>
        <v>642</v>
      </c>
      <c r="AQ1121" s="7">
        <f>IFERROR(RANK('Ref. Chile'!J1120,'Ref. Chile'!J:J,1)+COUNTIF('Ref. Chile'!$J$7:'Ref. Chile'!J1120,'Ref. Chile'!J1120)-1,"")</f>
        <v>885</v>
      </c>
    </row>
    <row r="1122" spans="31:43" ht="17.25" customHeight="1" x14ac:dyDescent="0.3">
      <c r="AE1122" s="5" t="s">
        <v>1117</v>
      </c>
      <c r="AF1122" s="5" t="s">
        <v>4637</v>
      </c>
      <c r="AG1122" s="6" t="s">
        <v>4242</v>
      </c>
      <c r="AH1122" s="6" t="s">
        <v>4092</v>
      </c>
      <c r="AI1122" s="7">
        <f>IFERROR(RANK('Ref. Chile'!H1121,'Ref. Chile'!H:H,0)+COUNTIF('Ref. Chile'!$H$7:'Ref. Chile'!H1121,'Ref. Chile'!H1121)-1,"")</f>
        <v>2153</v>
      </c>
      <c r="AJ1122" s="7">
        <f>IFERROR(RANK('Ref. Chile'!I1121,'Ref. Chile'!I:I,0)+COUNTIF('Ref. Chile'!$I$7:'Ref. Chile'!I1121,'Ref. Chile'!I1121)-1,"")</f>
        <v>2719</v>
      </c>
      <c r="AK1122" s="7">
        <f>IFERROR(RANK('Ref. Chile'!J1121,'Ref. Chile'!J:J,0)+COUNTIF('Ref. Chile'!$J$7:'Ref. Chile'!J1121,'Ref. Chile'!J1121)-1,"")</f>
        <v>2535</v>
      </c>
      <c r="AL1122" s="7">
        <f>IFERROR(RANK('Ref. Chile'!K1121,'Ref. Chile'!K:K,0)+COUNTIF('Ref. Chile'!$K$7:'Ref. Chile'!K1121,'Ref. Chile'!K1121)-1,"")</f>
        <v>2587</v>
      </c>
      <c r="AM1122" s="7">
        <f>IFERROR(RANK('Ref. Chile'!L1121,'Ref. Chile'!L:L,0)+COUNTIF('Ref. Chile'!$L$7:'Ref. Chile'!L1121,'Ref. Chile'!L1121)-1,"")</f>
        <v>2292</v>
      </c>
      <c r="AN1122" s="7">
        <f>IFERROR(RANK('Ref. Chile'!M1121,'Ref. Chile'!M:M,0)+COUNTIF('Ref. Chile'!$M$7:'Ref. Chile'!M1121,'Ref. Chile'!M1121)-1,"")</f>
        <v>2494</v>
      </c>
      <c r="AO1122" s="7">
        <f>IFERROR(RANK('Ref. Chile'!H1121,'Ref. Chile'!H:H,1)+COUNTIF('Ref. Chile'!$H$7:'Ref. Chile'!H1121,'Ref. Chile'!H1121)-1,"")</f>
        <v>650</v>
      </c>
      <c r="AP1122" s="7">
        <f>IFERROR(RANK('Ref. Chile'!I1121,'Ref. Chile'!I:I,1)+COUNTIF('Ref. Chile'!$I$7:'Ref. Chile'!I1121,'Ref. Chile'!I1121)-1,"")</f>
        <v>34</v>
      </c>
      <c r="AQ1122" s="7">
        <f>IFERROR(RANK('Ref. Chile'!J1121,'Ref. Chile'!J:J,1)+COUNTIF('Ref. Chile'!$J$7:'Ref. Chile'!J1121,'Ref. Chile'!J1121)-1,"")</f>
        <v>35</v>
      </c>
    </row>
    <row r="1123" spans="31:43" ht="17.25" customHeight="1" x14ac:dyDescent="0.3">
      <c r="AE1123" s="5" t="s">
        <v>1118</v>
      </c>
      <c r="AF1123" s="5" t="s">
        <v>4638</v>
      </c>
      <c r="AG1123" s="6" t="s">
        <v>4242</v>
      </c>
      <c r="AH1123" s="6" t="s">
        <v>4188</v>
      </c>
      <c r="AI1123" s="7">
        <f>IFERROR(RANK('Ref. Chile'!H1122,'Ref. Chile'!H:H,0)+COUNTIF('Ref. Chile'!$H$7:'Ref. Chile'!H1122,'Ref. Chile'!H1122)-1,"")</f>
        <v>2144</v>
      </c>
      <c r="AJ1123" s="7">
        <f>IFERROR(RANK('Ref. Chile'!I1122,'Ref. Chile'!I:I,0)+COUNTIF('Ref. Chile'!$I$7:'Ref. Chile'!I1122,'Ref. Chile'!I1122)-1,"")</f>
        <v>2709</v>
      </c>
      <c r="AK1123" s="7">
        <f>IFERROR(RANK('Ref. Chile'!J1122,'Ref. Chile'!J:J,0)+COUNTIF('Ref. Chile'!$J$7:'Ref. Chile'!J1122,'Ref. Chile'!J1122)-1,"")</f>
        <v>2526</v>
      </c>
      <c r="AL1123" s="7">
        <f>IFERROR(RANK('Ref. Chile'!K1122,'Ref. Chile'!K:K,0)+COUNTIF('Ref. Chile'!$K$7:'Ref. Chile'!K1122,'Ref. Chile'!K1122)-1,"")</f>
        <v>2583</v>
      </c>
      <c r="AM1123" s="7">
        <f>IFERROR(RANK('Ref. Chile'!L1122,'Ref. Chile'!L:L,0)+COUNTIF('Ref. Chile'!$L$7:'Ref. Chile'!L1122,'Ref. Chile'!L1122)-1,"")</f>
        <v>2272</v>
      </c>
      <c r="AN1123" s="7">
        <f>IFERROR(RANK('Ref. Chile'!M1122,'Ref. Chile'!M:M,0)+COUNTIF('Ref. Chile'!$M$7:'Ref. Chile'!M1122,'Ref. Chile'!M1122)-1,"")</f>
        <v>2488</v>
      </c>
      <c r="AO1123" s="7">
        <f>IFERROR(RANK('Ref. Chile'!H1122,'Ref. Chile'!H:H,1)+COUNTIF('Ref. Chile'!$H$7:'Ref. Chile'!H1122,'Ref. Chile'!H1122)-1,"")</f>
        <v>659</v>
      </c>
      <c r="AP1123" s="7">
        <f>IFERROR(RANK('Ref. Chile'!I1122,'Ref. Chile'!I:I,1)+COUNTIF('Ref. Chile'!$I$7:'Ref. Chile'!I1122,'Ref. Chile'!I1122)-1,"")</f>
        <v>44</v>
      </c>
      <c r="AQ1123" s="7">
        <f>IFERROR(RANK('Ref. Chile'!J1122,'Ref. Chile'!J:J,1)+COUNTIF('Ref. Chile'!$J$7:'Ref. Chile'!J1122,'Ref. Chile'!J1122)-1,"")</f>
        <v>44</v>
      </c>
    </row>
    <row r="1124" spans="31:43" ht="17.25" customHeight="1" x14ac:dyDescent="0.3">
      <c r="AE1124" s="5" t="s">
        <v>1119</v>
      </c>
      <c r="AF1124" s="5" t="s">
        <v>4639</v>
      </c>
      <c r="AG1124" s="6" t="s">
        <v>4242</v>
      </c>
      <c r="AH1124" s="6" t="s">
        <v>4189</v>
      </c>
      <c r="AI1124" s="7">
        <f>IFERROR(RANK('Ref. Chile'!H1123,'Ref. Chile'!H:H,0)+COUNTIF('Ref. Chile'!$H$7:'Ref. Chile'!H1123,'Ref. Chile'!H1123)-1,"")</f>
        <v>2152</v>
      </c>
      <c r="AJ1124" s="7">
        <f>IFERROR(RANK('Ref. Chile'!I1123,'Ref. Chile'!I:I,0)+COUNTIF('Ref. Chile'!$I$7:'Ref. Chile'!I1123,'Ref. Chile'!I1123)-1,"")</f>
        <v>2718</v>
      </c>
      <c r="AK1124" s="7">
        <f>IFERROR(RANK('Ref. Chile'!J1123,'Ref. Chile'!J:J,0)+COUNTIF('Ref. Chile'!$J$7:'Ref. Chile'!J1123,'Ref. Chile'!J1123)-1,"")</f>
        <v>2536</v>
      </c>
      <c r="AL1124" s="7">
        <f>IFERROR(RANK('Ref. Chile'!K1123,'Ref. Chile'!K:K,0)+COUNTIF('Ref. Chile'!$K$7:'Ref. Chile'!K1123,'Ref. Chile'!K1123)-1,"")</f>
        <v>2588</v>
      </c>
      <c r="AM1124" s="7">
        <f>IFERROR(RANK('Ref. Chile'!L1123,'Ref. Chile'!L:L,0)+COUNTIF('Ref. Chile'!$L$7:'Ref. Chile'!L1123,'Ref. Chile'!L1123)-1,"")</f>
        <v>2291</v>
      </c>
      <c r="AN1124" s="7">
        <f>IFERROR(RANK('Ref. Chile'!M1123,'Ref. Chile'!M:M,0)+COUNTIF('Ref. Chile'!$M$7:'Ref. Chile'!M1123,'Ref. Chile'!M1123)-1,"")</f>
        <v>2493</v>
      </c>
      <c r="AO1124" s="7">
        <f>IFERROR(RANK('Ref. Chile'!H1123,'Ref. Chile'!H:H,1)+COUNTIF('Ref. Chile'!$H$7:'Ref. Chile'!H1123,'Ref. Chile'!H1123)-1,"")</f>
        <v>651</v>
      </c>
      <c r="AP1124" s="7">
        <f>IFERROR(RANK('Ref. Chile'!I1123,'Ref. Chile'!I:I,1)+COUNTIF('Ref. Chile'!$I$7:'Ref. Chile'!I1123,'Ref. Chile'!I1123)-1,"")</f>
        <v>35</v>
      </c>
      <c r="AQ1124" s="7">
        <f>IFERROR(RANK('Ref. Chile'!J1123,'Ref. Chile'!J:J,1)+COUNTIF('Ref. Chile'!$J$7:'Ref. Chile'!J1123,'Ref. Chile'!J1123)-1,"")</f>
        <v>34</v>
      </c>
    </row>
    <row r="1125" spans="31:43" ht="17.25" customHeight="1" x14ac:dyDescent="0.3">
      <c r="AE1125" s="5" t="s">
        <v>1120</v>
      </c>
      <c r="AF1125" s="5" t="s">
        <v>4640</v>
      </c>
      <c r="AG1125" s="6" t="s">
        <v>4242</v>
      </c>
      <c r="AH1125" s="6" t="s">
        <v>4094</v>
      </c>
      <c r="AI1125" s="7">
        <f>IFERROR(RANK('Ref. Chile'!H1124,'Ref. Chile'!H:H,0)+COUNTIF('Ref. Chile'!$H$7:'Ref. Chile'!H1124,'Ref. Chile'!H1124)-1,"")</f>
        <v>2116</v>
      </c>
      <c r="AJ1125" s="7">
        <f>IFERROR(RANK('Ref. Chile'!I1124,'Ref. Chile'!I:I,0)+COUNTIF('Ref. Chile'!$I$7:'Ref. Chile'!I1124,'Ref. Chile'!I1124)-1,"")</f>
        <v>2653</v>
      </c>
      <c r="AK1125" s="7">
        <f>IFERROR(RANK('Ref. Chile'!J1124,'Ref. Chile'!J:J,0)+COUNTIF('Ref. Chile'!$J$7:'Ref. Chile'!J1124,'Ref. Chile'!J1124)-1,"")</f>
        <v>2455</v>
      </c>
      <c r="AL1125" s="7">
        <f>IFERROR(RANK('Ref. Chile'!K1124,'Ref. Chile'!K:K,0)+COUNTIF('Ref. Chile'!$K$7:'Ref. Chile'!K1124,'Ref. Chile'!K1124)-1,"")</f>
        <v>2568</v>
      </c>
      <c r="AM1125" s="7">
        <f>IFERROR(RANK('Ref. Chile'!L1124,'Ref. Chile'!L:L,0)+COUNTIF('Ref. Chile'!$L$7:'Ref. Chile'!L1124,'Ref. Chile'!L1124)-1,"")</f>
        <v>2170</v>
      </c>
      <c r="AN1125" s="7">
        <f>IFERROR(RANK('Ref. Chile'!M1124,'Ref. Chile'!M:M,0)+COUNTIF('Ref. Chile'!$M$7:'Ref. Chile'!M1124,'Ref. Chile'!M1124)-1,"")</f>
        <v>2447</v>
      </c>
      <c r="AO1125" s="7">
        <f>IFERROR(RANK('Ref. Chile'!H1124,'Ref. Chile'!H:H,1)+COUNTIF('Ref. Chile'!$H$7:'Ref. Chile'!H1124,'Ref. Chile'!H1124)-1,"")</f>
        <v>687</v>
      </c>
      <c r="AP1125" s="7">
        <f>IFERROR(RANK('Ref. Chile'!I1124,'Ref. Chile'!I:I,1)+COUNTIF('Ref. Chile'!$I$7:'Ref. Chile'!I1124,'Ref. Chile'!I1124)-1,"")</f>
        <v>100</v>
      </c>
      <c r="AQ1125" s="7">
        <f>IFERROR(RANK('Ref. Chile'!J1124,'Ref. Chile'!J:J,1)+COUNTIF('Ref. Chile'!$J$7:'Ref. Chile'!J1124,'Ref. Chile'!J1124)-1,"")</f>
        <v>115</v>
      </c>
    </row>
    <row r="1126" spans="31:43" ht="17.25" customHeight="1" x14ac:dyDescent="0.3">
      <c r="AE1126" s="5" t="s">
        <v>1121</v>
      </c>
      <c r="AF1126" s="5" t="s">
        <v>4641</v>
      </c>
      <c r="AG1126" s="6" t="s">
        <v>4242</v>
      </c>
      <c r="AH1126" s="6" t="s">
        <v>4095</v>
      </c>
      <c r="AI1126" s="7">
        <f>IFERROR(RANK('Ref. Chile'!H1125,'Ref. Chile'!H:H,0)+COUNTIF('Ref. Chile'!$H$7:'Ref. Chile'!H1125,'Ref. Chile'!H1125)-1,"")</f>
        <v>2110</v>
      </c>
      <c r="AJ1126" s="7">
        <f>IFERROR(RANK('Ref. Chile'!I1125,'Ref. Chile'!I:I,0)+COUNTIF('Ref. Chile'!$I$7:'Ref. Chile'!I1125,'Ref. Chile'!I1125)-1,"")</f>
        <v>2647</v>
      </c>
      <c r="AK1126" s="7">
        <f>IFERROR(RANK('Ref. Chile'!J1125,'Ref. Chile'!J:J,0)+COUNTIF('Ref. Chile'!$J$7:'Ref. Chile'!J1125,'Ref. Chile'!J1125)-1,"")</f>
        <v>2444</v>
      </c>
      <c r="AL1126" s="7">
        <f>IFERROR(RANK('Ref. Chile'!K1125,'Ref. Chile'!K:K,0)+COUNTIF('Ref. Chile'!$K$7:'Ref. Chile'!K1125,'Ref. Chile'!K1125)-1,"")</f>
        <v>2565</v>
      </c>
      <c r="AM1126" s="7">
        <f>IFERROR(RANK('Ref. Chile'!L1125,'Ref. Chile'!L:L,0)+COUNTIF('Ref. Chile'!$L$7:'Ref. Chile'!L1125,'Ref. Chile'!L1125)-1,"")</f>
        <v>2157</v>
      </c>
      <c r="AN1126" s="7">
        <f>IFERROR(RANK('Ref. Chile'!M1125,'Ref. Chile'!M:M,0)+COUNTIF('Ref. Chile'!$M$7:'Ref. Chile'!M1125,'Ref. Chile'!M1125)-1,"")</f>
        <v>2440</v>
      </c>
      <c r="AO1126" s="7">
        <f>IFERROR(RANK('Ref. Chile'!H1125,'Ref. Chile'!H:H,1)+COUNTIF('Ref. Chile'!$H$7:'Ref. Chile'!H1125,'Ref. Chile'!H1125)-1,"")</f>
        <v>693</v>
      </c>
      <c r="AP1126" s="7">
        <f>IFERROR(RANK('Ref. Chile'!I1125,'Ref. Chile'!I:I,1)+COUNTIF('Ref. Chile'!$I$7:'Ref. Chile'!I1125,'Ref. Chile'!I1125)-1,"")</f>
        <v>106</v>
      </c>
      <c r="AQ1126" s="7">
        <f>IFERROR(RANK('Ref. Chile'!J1125,'Ref. Chile'!J:J,1)+COUNTIF('Ref. Chile'!$J$7:'Ref. Chile'!J1125,'Ref. Chile'!J1125)-1,"")</f>
        <v>126</v>
      </c>
    </row>
    <row r="1127" spans="31:43" ht="17.25" customHeight="1" x14ac:dyDescent="0.3">
      <c r="AE1127" s="5" t="s">
        <v>1122</v>
      </c>
      <c r="AF1127" s="5" t="s">
        <v>4642</v>
      </c>
      <c r="AG1127" s="6" t="s">
        <v>4242</v>
      </c>
      <c r="AH1127" s="6" t="s">
        <v>4191</v>
      </c>
      <c r="AI1127" s="7">
        <f>IFERROR(RANK('Ref. Chile'!H1126,'Ref. Chile'!H:H,0)+COUNTIF('Ref. Chile'!$H$7:'Ref. Chile'!H1126,'Ref. Chile'!H1126)-1,"")</f>
        <v>2113</v>
      </c>
      <c r="AJ1127" s="7">
        <f>IFERROR(RANK('Ref. Chile'!I1126,'Ref. Chile'!I:I,0)+COUNTIF('Ref. Chile'!$I$7:'Ref. Chile'!I1126,'Ref. Chile'!I1126)-1,"")</f>
        <v>2650</v>
      </c>
      <c r="AK1127" s="7">
        <f>IFERROR(RANK('Ref. Chile'!J1126,'Ref. Chile'!J:J,0)+COUNTIF('Ref. Chile'!$J$7:'Ref. Chile'!J1126,'Ref. Chile'!J1126)-1,"")</f>
        <v>1689</v>
      </c>
      <c r="AL1127" s="7">
        <f>IFERROR(RANK('Ref. Chile'!K1126,'Ref. Chile'!K:K,0)+COUNTIF('Ref. Chile'!$K$7:'Ref. Chile'!K1126,'Ref. Chile'!K1126)-1,"")</f>
        <v>2566</v>
      </c>
      <c r="AM1127" s="7">
        <f>IFERROR(RANK('Ref. Chile'!L1126,'Ref. Chile'!L:L,0)+COUNTIF('Ref. Chile'!$L$7:'Ref. Chile'!L1126,'Ref. Chile'!L1126)-1,"")</f>
        <v>2164</v>
      </c>
      <c r="AN1127" s="7">
        <f>IFERROR(RANK('Ref. Chile'!M1126,'Ref. Chile'!M:M,0)+COUNTIF('Ref. Chile'!$M$7:'Ref. Chile'!M1126,'Ref. Chile'!M1126)-1,"")</f>
        <v>1553</v>
      </c>
      <c r="AO1127" s="7">
        <f>IFERROR(RANK('Ref. Chile'!H1126,'Ref. Chile'!H:H,1)+COUNTIF('Ref. Chile'!$H$7:'Ref. Chile'!H1126,'Ref. Chile'!H1126)-1,"")</f>
        <v>690</v>
      </c>
      <c r="AP1127" s="7">
        <f>IFERROR(RANK('Ref. Chile'!I1126,'Ref. Chile'!I:I,1)+COUNTIF('Ref. Chile'!$I$7:'Ref. Chile'!I1126,'Ref. Chile'!I1126)-1,"")</f>
        <v>103</v>
      </c>
      <c r="AQ1127" s="7">
        <f>IFERROR(RANK('Ref. Chile'!J1126,'Ref. Chile'!J:J,1)+COUNTIF('Ref. Chile'!$J$7:'Ref. Chile'!J1126,'Ref. Chile'!J1126)-1,"")</f>
        <v>885</v>
      </c>
    </row>
    <row r="1128" spans="31:43" ht="17.25" customHeight="1" x14ac:dyDescent="0.3">
      <c r="AE1128" s="5" t="s">
        <v>1123</v>
      </c>
      <c r="AF1128" s="5" t="s">
        <v>4643</v>
      </c>
      <c r="AG1128" s="6" t="s">
        <v>4242</v>
      </c>
      <c r="AH1128" s="6" t="s">
        <v>4190</v>
      </c>
      <c r="AI1128" s="7">
        <f>IFERROR(RANK('Ref. Chile'!H1127,'Ref. Chile'!H:H,0)+COUNTIF('Ref. Chile'!$H$7:'Ref. Chile'!H1127,'Ref. Chile'!H1127)-1,"")</f>
        <v>2109</v>
      </c>
      <c r="AJ1128" s="7">
        <f>IFERROR(RANK('Ref. Chile'!I1127,'Ref. Chile'!I:I,0)+COUNTIF('Ref. Chile'!$I$7:'Ref. Chile'!I1127,'Ref. Chile'!I1127)-1,"")</f>
        <v>2646</v>
      </c>
      <c r="AK1128" s="7">
        <f>IFERROR(RANK('Ref. Chile'!J1127,'Ref. Chile'!J:J,0)+COUNTIF('Ref. Chile'!$J$7:'Ref. Chile'!J1127,'Ref. Chile'!J1127)-1,"")</f>
        <v>2442</v>
      </c>
      <c r="AL1128" s="7">
        <f>IFERROR(RANK('Ref. Chile'!K1127,'Ref. Chile'!K:K,0)+COUNTIF('Ref. Chile'!$K$7:'Ref. Chile'!K1127,'Ref. Chile'!K1127)-1,"")</f>
        <v>2563</v>
      </c>
      <c r="AM1128" s="7">
        <f>IFERROR(RANK('Ref. Chile'!L1127,'Ref. Chile'!L:L,0)+COUNTIF('Ref. Chile'!$L$7:'Ref. Chile'!L1127,'Ref. Chile'!L1127)-1,"")</f>
        <v>2156</v>
      </c>
      <c r="AN1128" s="7">
        <f>IFERROR(RANK('Ref. Chile'!M1127,'Ref. Chile'!M:M,0)+COUNTIF('Ref. Chile'!$M$7:'Ref. Chile'!M1127,'Ref. Chile'!M1127)-1,"")</f>
        <v>2438</v>
      </c>
      <c r="AO1128" s="7">
        <f>IFERROR(RANK('Ref. Chile'!H1127,'Ref. Chile'!H:H,1)+COUNTIF('Ref. Chile'!$H$7:'Ref. Chile'!H1127,'Ref. Chile'!H1127)-1,"")</f>
        <v>694</v>
      </c>
      <c r="AP1128" s="7">
        <f>IFERROR(RANK('Ref. Chile'!I1127,'Ref. Chile'!I:I,1)+COUNTIF('Ref. Chile'!$I$7:'Ref. Chile'!I1127,'Ref. Chile'!I1127)-1,"")</f>
        <v>107</v>
      </c>
      <c r="AQ1128" s="7">
        <f>IFERROR(RANK('Ref. Chile'!J1127,'Ref. Chile'!J:J,1)+COUNTIF('Ref. Chile'!$J$7:'Ref. Chile'!J1127,'Ref. Chile'!J1127)-1,"")</f>
        <v>128</v>
      </c>
    </row>
    <row r="1129" spans="31:43" ht="17.25" customHeight="1" x14ac:dyDescent="0.3">
      <c r="AE1129" s="5" t="s">
        <v>1124</v>
      </c>
      <c r="AF1129" s="5" t="s">
        <v>4644</v>
      </c>
      <c r="AG1129" s="6" t="s">
        <v>4243</v>
      </c>
      <c r="AH1129" s="6" t="s">
        <v>4092</v>
      </c>
      <c r="AI1129" s="7">
        <f>IFERROR(RANK('Ref. Chile'!H1128,'Ref. Chile'!H:H,0)+COUNTIF('Ref. Chile'!$H$7:'Ref. Chile'!H1128,'Ref. Chile'!H1128)-1,"")</f>
        <v>119</v>
      </c>
      <c r="AJ1129" s="7">
        <f>IFERROR(RANK('Ref. Chile'!I1128,'Ref. Chile'!I:I,0)+COUNTIF('Ref. Chile'!$I$7:'Ref. Chile'!I1128,'Ref. Chile'!I1128)-1,"")</f>
        <v>1396</v>
      </c>
      <c r="AK1129" s="7">
        <f>IFERROR(RANK('Ref. Chile'!J1128,'Ref. Chile'!J:J,0)+COUNTIF('Ref. Chile'!$J$7:'Ref. Chile'!J1128,'Ref. Chile'!J1128)-1,"")</f>
        <v>469</v>
      </c>
      <c r="AL1129" s="7">
        <f>IFERROR(RANK('Ref. Chile'!K1128,'Ref. Chile'!K:K,0)+COUNTIF('Ref. Chile'!$K$7:'Ref. Chile'!K1128,'Ref. Chile'!K1128)-1,"")</f>
        <v>74</v>
      </c>
      <c r="AM1129" s="7">
        <f>IFERROR(RANK('Ref. Chile'!L1128,'Ref. Chile'!L:L,0)+COUNTIF('Ref. Chile'!$L$7:'Ref. Chile'!L1128,'Ref. Chile'!L1128)-1,"")</f>
        <v>1173</v>
      </c>
      <c r="AN1129" s="7">
        <f>IFERROR(RANK('Ref. Chile'!M1128,'Ref. Chile'!M:M,0)+COUNTIF('Ref. Chile'!$M$7:'Ref. Chile'!M1128,'Ref. Chile'!M1128)-1,"")</f>
        <v>412</v>
      </c>
      <c r="AO1129" s="7">
        <f>IFERROR(RANK('Ref. Chile'!H1128,'Ref. Chile'!H:H,1)+COUNTIF('Ref. Chile'!$H$7:'Ref. Chile'!H1128,'Ref. Chile'!H1128)-1,"")</f>
        <v>2668</v>
      </c>
      <c r="AP1129" s="7">
        <f>IFERROR(RANK('Ref. Chile'!I1128,'Ref. Chile'!I:I,1)+COUNTIF('Ref. Chile'!$I$7:'Ref. Chile'!I1128,'Ref. Chile'!I1128)-1,"")</f>
        <v>1357</v>
      </c>
      <c r="AQ1129" s="7">
        <f>IFERROR(RANK('Ref. Chile'!J1128,'Ref. Chile'!J:J,1)+COUNTIF('Ref. Chile'!$J$7:'Ref. Chile'!J1128,'Ref. Chile'!J1128)-1,"")</f>
        <v>2101</v>
      </c>
    </row>
    <row r="1130" spans="31:43" ht="17.25" customHeight="1" x14ac:dyDescent="0.3">
      <c r="AE1130" s="5" t="s">
        <v>1125</v>
      </c>
      <c r="AF1130" s="5" t="s">
        <v>4645</v>
      </c>
      <c r="AG1130" s="6" t="s">
        <v>4243</v>
      </c>
      <c r="AH1130" s="6" t="s">
        <v>4167</v>
      </c>
      <c r="AI1130" s="7">
        <f>IFERROR(RANK('Ref. Chile'!H1129,'Ref. Chile'!H:H,0)+COUNTIF('Ref. Chile'!$H$7:'Ref. Chile'!H1129,'Ref. Chile'!H1129)-1,"")</f>
        <v>120</v>
      </c>
      <c r="AJ1130" s="7">
        <f>IFERROR(RANK('Ref. Chile'!I1129,'Ref. Chile'!I:I,0)+COUNTIF('Ref. Chile'!$I$7:'Ref. Chile'!I1129,'Ref. Chile'!I1129)-1,"")</f>
        <v>1380</v>
      </c>
      <c r="AK1130" s="7">
        <f>IFERROR(RANK('Ref. Chile'!J1129,'Ref. Chile'!J:J,0)+COUNTIF('Ref. Chile'!$J$7:'Ref. Chile'!J1129,'Ref. Chile'!J1129)-1,"")</f>
        <v>454</v>
      </c>
      <c r="AL1130" s="7">
        <f>IFERROR(RANK('Ref. Chile'!K1129,'Ref. Chile'!K:K,0)+COUNTIF('Ref. Chile'!$K$7:'Ref. Chile'!K1129,'Ref. Chile'!K1129)-1,"")</f>
        <v>75</v>
      </c>
      <c r="AM1130" s="7">
        <f>IFERROR(RANK('Ref. Chile'!L1129,'Ref. Chile'!L:L,0)+COUNTIF('Ref. Chile'!$L$7:'Ref. Chile'!L1129,'Ref. Chile'!L1129)-1,"")</f>
        <v>1126</v>
      </c>
      <c r="AN1130" s="7">
        <f>IFERROR(RANK('Ref. Chile'!M1129,'Ref. Chile'!M:M,0)+COUNTIF('Ref. Chile'!$M$7:'Ref. Chile'!M1129,'Ref. Chile'!M1129)-1,"")</f>
        <v>385</v>
      </c>
      <c r="AO1130" s="7">
        <f>IFERROR(RANK('Ref. Chile'!H1129,'Ref. Chile'!H:H,1)+COUNTIF('Ref. Chile'!$H$7:'Ref. Chile'!H1129,'Ref. Chile'!H1129)-1,"")</f>
        <v>2669</v>
      </c>
      <c r="AP1130" s="7">
        <f>IFERROR(RANK('Ref. Chile'!I1129,'Ref. Chile'!I:I,1)+COUNTIF('Ref. Chile'!$I$7:'Ref. Chile'!I1129,'Ref. Chile'!I1129)-1,"")</f>
        <v>1373</v>
      </c>
      <c r="AQ1130" s="7">
        <f>IFERROR(RANK('Ref. Chile'!J1129,'Ref. Chile'!J:J,1)+COUNTIF('Ref. Chile'!$J$7:'Ref. Chile'!J1129,'Ref. Chile'!J1129)-1,"")</f>
        <v>2116</v>
      </c>
    </row>
    <row r="1131" spans="31:43" ht="17.25" customHeight="1" x14ac:dyDescent="0.3">
      <c r="AE1131" s="5" t="s">
        <v>1126</v>
      </c>
      <c r="AF1131" s="5" t="s">
        <v>4646</v>
      </c>
      <c r="AG1131" s="6" t="s">
        <v>4243</v>
      </c>
      <c r="AH1131" s="6" t="s">
        <v>4189</v>
      </c>
      <c r="AI1131" s="7">
        <f>IFERROR(RANK('Ref. Chile'!H1130,'Ref. Chile'!H:H,0)+COUNTIF('Ref. Chile'!$H$7:'Ref. Chile'!H1130,'Ref. Chile'!H1130)-1,"")</f>
        <v>105</v>
      </c>
      <c r="AJ1131" s="7">
        <f>IFERROR(RANK('Ref. Chile'!I1130,'Ref. Chile'!I:I,0)+COUNTIF('Ref. Chile'!$I$7:'Ref. Chile'!I1130,'Ref. Chile'!I1130)-1,"")</f>
        <v>1391</v>
      </c>
      <c r="AK1131" s="7">
        <f>IFERROR(RANK('Ref. Chile'!J1130,'Ref. Chile'!J:J,0)+COUNTIF('Ref. Chile'!$J$7:'Ref. Chile'!J1130,'Ref. Chile'!J1130)-1,"")</f>
        <v>1689</v>
      </c>
      <c r="AL1131" s="7">
        <f>IFERROR(RANK('Ref. Chile'!K1130,'Ref. Chile'!K:K,0)+COUNTIF('Ref. Chile'!$K$7:'Ref. Chile'!K1130,'Ref. Chile'!K1130)-1,"")</f>
        <v>76</v>
      </c>
      <c r="AM1131" s="7">
        <f>IFERROR(RANK('Ref. Chile'!L1130,'Ref. Chile'!L:L,0)+COUNTIF('Ref. Chile'!$L$7:'Ref. Chile'!L1130,'Ref. Chile'!L1130)-1,"")</f>
        <v>1124</v>
      </c>
      <c r="AN1131" s="7">
        <f>IFERROR(RANK('Ref. Chile'!M1130,'Ref. Chile'!M:M,0)+COUNTIF('Ref. Chile'!$M$7:'Ref. Chile'!M1130,'Ref. Chile'!M1130)-1,"")</f>
        <v>1553</v>
      </c>
      <c r="AO1131" s="7">
        <f>IFERROR(RANK('Ref. Chile'!H1130,'Ref. Chile'!H:H,1)+COUNTIF('Ref. Chile'!$H$7:'Ref. Chile'!H1130,'Ref. Chile'!H1130)-1,"")</f>
        <v>2699</v>
      </c>
      <c r="AP1131" s="7">
        <f>IFERROR(RANK('Ref. Chile'!I1130,'Ref. Chile'!I:I,1)+COUNTIF('Ref. Chile'!$I$7:'Ref. Chile'!I1130,'Ref. Chile'!I1130)-1,"")</f>
        <v>1362</v>
      </c>
      <c r="AQ1131" s="7">
        <f>IFERROR(RANK('Ref. Chile'!J1130,'Ref. Chile'!J:J,1)+COUNTIF('Ref. Chile'!$J$7:'Ref. Chile'!J1130,'Ref. Chile'!J1130)-1,"")</f>
        <v>885</v>
      </c>
    </row>
    <row r="1132" spans="31:43" ht="17.25" customHeight="1" x14ac:dyDescent="0.3">
      <c r="AE1132" s="5" t="s">
        <v>1127</v>
      </c>
      <c r="AF1132" s="5" t="s">
        <v>4647</v>
      </c>
      <c r="AG1132" s="6" t="s">
        <v>4243</v>
      </c>
      <c r="AH1132" s="6" t="s">
        <v>4094</v>
      </c>
      <c r="AI1132" s="7">
        <f>IFERROR(RANK('Ref. Chile'!H1131,'Ref. Chile'!H:H,0)+COUNTIF('Ref. Chile'!$H$7:'Ref. Chile'!H1131,'Ref. Chile'!H1131)-1,"")</f>
        <v>75</v>
      </c>
      <c r="AJ1132" s="7">
        <f>IFERROR(RANK('Ref. Chile'!I1131,'Ref. Chile'!I:I,0)+COUNTIF('Ref. Chile'!$I$7:'Ref. Chile'!I1131,'Ref. Chile'!I1131)-1,"")</f>
        <v>1375</v>
      </c>
      <c r="AK1132" s="7">
        <f>IFERROR(RANK('Ref. Chile'!J1131,'Ref. Chile'!J:J,0)+COUNTIF('Ref. Chile'!$J$7:'Ref. Chile'!J1131,'Ref. Chile'!J1131)-1,"")</f>
        <v>455</v>
      </c>
      <c r="AL1132" s="7">
        <f>IFERROR(RANK('Ref. Chile'!K1131,'Ref. Chile'!K:K,0)+COUNTIF('Ref. Chile'!$K$7:'Ref. Chile'!K1131,'Ref. Chile'!K1131)-1,"")</f>
        <v>34</v>
      </c>
      <c r="AM1132" s="7">
        <f>IFERROR(RANK('Ref. Chile'!L1131,'Ref. Chile'!L:L,0)+COUNTIF('Ref. Chile'!$L$7:'Ref. Chile'!L1131,'Ref. Chile'!L1131)-1,"")</f>
        <v>1122</v>
      </c>
      <c r="AN1132" s="7">
        <f>IFERROR(RANK('Ref. Chile'!M1131,'Ref. Chile'!M:M,0)+COUNTIF('Ref. Chile'!$M$7:'Ref. Chile'!M1131,'Ref. Chile'!M1131)-1,"")</f>
        <v>386</v>
      </c>
      <c r="AO1132" s="7">
        <f>IFERROR(RANK('Ref. Chile'!H1131,'Ref. Chile'!H:H,1)+COUNTIF('Ref. Chile'!$H$7:'Ref. Chile'!H1131,'Ref. Chile'!H1131)-1,"")</f>
        <v>2728</v>
      </c>
      <c r="AP1132" s="7">
        <f>IFERROR(RANK('Ref. Chile'!I1131,'Ref. Chile'!I:I,1)+COUNTIF('Ref. Chile'!$I$7:'Ref. Chile'!I1131,'Ref. Chile'!I1131)-1,"")</f>
        <v>1378</v>
      </c>
      <c r="AQ1132" s="7">
        <f>IFERROR(RANK('Ref. Chile'!J1131,'Ref. Chile'!J:J,1)+COUNTIF('Ref. Chile'!$J$7:'Ref. Chile'!J1131,'Ref. Chile'!J1131)-1,"")</f>
        <v>2115</v>
      </c>
    </row>
    <row r="1133" spans="31:43" ht="17.25" customHeight="1" x14ac:dyDescent="0.3">
      <c r="AE1133" s="5" t="s">
        <v>1128</v>
      </c>
      <c r="AF1133" s="5" t="s">
        <v>4648</v>
      </c>
      <c r="AG1133" s="6" t="s">
        <v>4243</v>
      </c>
      <c r="AH1133" s="6" t="s">
        <v>4095</v>
      </c>
      <c r="AI1133" s="7">
        <f>IFERROR(RANK('Ref. Chile'!H1132,'Ref. Chile'!H:H,0)+COUNTIF('Ref. Chile'!$H$7:'Ref. Chile'!H1132,'Ref. Chile'!H1132)-1,"")</f>
        <v>121</v>
      </c>
      <c r="AJ1133" s="7">
        <f>IFERROR(RANK('Ref. Chile'!I1132,'Ref. Chile'!I:I,0)+COUNTIF('Ref. Chile'!$I$7:'Ref. Chile'!I1132,'Ref. Chile'!I1132)-1,"")</f>
        <v>1370</v>
      </c>
      <c r="AK1133" s="7">
        <f>IFERROR(RANK('Ref. Chile'!J1132,'Ref. Chile'!J:J,0)+COUNTIF('Ref. Chile'!$J$7:'Ref. Chile'!J1132,'Ref. Chile'!J1132)-1,"")</f>
        <v>441</v>
      </c>
      <c r="AL1133" s="7">
        <f>IFERROR(RANK('Ref. Chile'!K1132,'Ref. Chile'!K:K,0)+COUNTIF('Ref. Chile'!$K$7:'Ref. Chile'!K1132,'Ref. Chile'!K1132)-1,"")</f>
        <v>77</v>
      </c>
      <c r="AM1133" s="7">
        <f>IFERROR(RANK('Ref. Chile'!L1132,'Ref. Chile'!L:L,0)+COUNTIF('Ref. Chile'!$L$7:'Ref. Chile'!L1132,'Ref. Chile'!L1132)-1,"")</f>
        <v>1113</v>
      </c>
      <c r="AN1133" s="7">
        <f>IFERROR(RANK('Ref. Chile'!M1132,'Ref. Chile'!M:M,0)+COUNTIF('Ref. Chile'!$M$7:'Ref. Chile'!M1132,'Ref. Chile'!M1132)-1,"")</f>
        <v>368</v>
      </c>
      <c r="AO1133" s="7">
        <f>IFERROR(RANK('Ref. Chile'!H1132,'Ref. Chile'!H:H,1)+COUNTIF('Ref. Chile'!$H$7:'Ref. Chile'!H1132,'Ref. Chile'!H1132)-1,"")</f>
        <v>2670</v>
      </c>
      <c r="AP1133" s="7">
        <f>IFERROR(RANK('Ref. Chile'!I1132,'Ref. Chile'!I:I,1)+COUNTIF('Ref. Chile'!$I$7:'Ref. Chile'!I1132,'Ref. Chile'!I1132)-1,"")</f>
        <v>1383</v>
      </c>
      <c r="AQ1133" s="7">
        <f>IFERROR(RANK('Ref. Chile'!J1132,'Ref. Chile'!J:J,1)+COUNTIF('Ref. Chile'!$J$7:'Ref. Chile'!J1132,'Ref. Chile'!J1132)-1,"")</f>
        <v>2129</v>
      </c>
    </row>
    <row r="1134" spans="31:43" ht="17.25" customHeight="1" x14ac:dyDescent="0.3">
      <c r="AE1134" s="5" t="s">
        <v>1129</v>
      </c>
      <c r="AF1134" s="5" t="s">
        <v>4649</v>
      </c>
      <c r="AG1134" s="6" t="s">
        <v>4243</v>
      </c>
      <c r="AH1134" s="6" t="s">
        <v>4190</v>
      </c>
      <c r="AI1134" s="7">
        <f>IFERROR(RANK('Ref. Chile'!H1133,'Ref. Chile'!H:H,0)+COUNTIF('Ref. Chile'!$H$7:'Ref. Chile'!H1133,'Ref. Chile'!H1133)-1,"")</f>
        <v>122</v>
      </c>
      <c r="AJ1134" s="7">
        <f>IFERROR(RANK('Ref. Chile'!I1133,'Ref. Chile'!I:I,0)+COUNTIF('Ref. Chile'!$I$7:'Ref. Chile'!I1133,'Ref. Chile'!I1133)-1,"")</f>
        <v>1359</v>
      </c>
      <c r="AK1134" s="7">
        <f>IFERROR(RANK('Ref. Chile'!J1133,'Ref. Chile'!J:J,0)+COUNTIF('Ref. Chile'!$J$7:'Ref. Chile'!J1133,'Ref. Chile'!J1133)-1,"")</f>
        <v>1689</v>
      </c>
      <c r="AL1134" s="7">
        <f>IFERROR(RANK('Ref. Chile'!K1133,'Ref. Chile'!K:K,0)+COUNTIF('Ref. Chile'!$K$7:'Ref. Chile'!K1133,'Ref. Chile'!K1133)-1,"")</f>
        <v>17</v>
      </c>
      <c r="AM1134" s="7">
        <f>IFERROR(RANK('Ref. Chile'!L1133,'Ref. Chile'!L:L,0)+COUNTIF('Ref. Chile'!$L$7:'Ref. Chile'!L1133,'Ref. Chile'!L1133)-1,"")</f>
        <v>1111</v>
      </c>
      <c r="AN1134" s="7">
        <f>IFERROR(RANK('Ref. Chile'!M1133,'Ref. Chile'!M:M,0)+COUNTIF('Ref. Chile'!$M$7:'Ref. Chile'!M1133,'Ref. Chile'!M1133)-1,"")</f>
        <v>400</v>
      </c>
      <c r="AO1134" s="7">
        <f>IFERROR(RANK('Ref. Chile'!H1133,'Ref. Chile'!H:H,1)+COUNTIF('Ref. Chile'!$H$7:'Ref. Chile'!H1133,'Ref. Chile'!H1133)-1,"")</f>
        <v>2671</v>
      </c>
      <c r="AP1134" s="7">
        <f>IFERROR(RANK('Ref. Chile'!I1133,'Ref. Chile'!I:I,1)+COUNTIF('Ref. Chile'!$I$7:'Ref. Chile'!I1133,'Ref. Chile'!I1133)-1,"")</f>
        <v>1394</v>
      </c>
      <c r="AQ1134" s="7">
        <f>IFERROR(RANK('Ref. Chile'!J1133,'Ref. Chile'!J:J,1)+COUNTIF('Ref. Chile'!$J$7:'Ref. Chile'!J1133,'Ref. Chile'!J1133)-1,"")</f>
        <v>885</v>
      </c>
    </row>
    <row r="1135" spans="31:43" ht="17.25" customHeight="1" x14ac:dyDescent="0.3">
      <c r="AE1135" s="5" t="s">
        <v>1130</v>
      </c>
      <c r="AF1135" s="5" t="s">
        <v>4650</v>
      </c>
      <c r="AG1135" s="6" t="s">
        <v>4244</v>
      </c>
      <c r="AH1135" s="6" t="s">
        <v>4092</v>
      </c>
      <c r="AI1135" s="7">
        <f>IFERROR(RANK('Ref. Chile'!H1134,'Ref. Chile'!H:H,0)+COUNTIF('Ref. Chile'!$H$7:'Ref. Chile'!H1134,'Ref. Chile'!H1134)-1,"")</f>
        <v>2456</v>
      </c>
      <c r="AJ1135" s="7">
        <f>IFERROR(RANK('Ref. Chile'!I1134,'Ref. Chile'!I:I,0)+COUNTIF('Ref. Chile'!$I$7:'Ref. Chile'!I1134,'Ref. Chile'!I1134)-1,"")</f>
        <v>2105</v>
      </c>
      <c r="AK1135" s="7">
        <f>IFERROR(RANK('Ref. Chile'!J1134,'Ref. Chile'!J:J,0)+COUNTIF('Ref. Chile'!$J$7:'Ref. Chile'!J1134,'Ref. Chile'!J1134)-1,"")</f>
        <v>340</v>
      </c>
      <c r="AL1135" s="7">
        <f>IFERROR(RANK('Ref. Chile'!K1134,'Ref. Chile'!K:K,0)+COUNTIF('Ref. Chile'!$K$7:'Ref. Chile'!K1134,'Ref. Chile'!K1134)-1,"")</f>
        <v>2395</v>
      </c>
      <c r="AM1135" s="7">
        <f>IFERROR(RANK('Ref. Chile'!L1134,'Ref. Chile'!L:L,0)+COUNTIF('Ref. Chile'!$L$7:'Ref. Chile'!L1134,'Ref. Chile'!L1134)-1,"")</f>
        <v>2314</v>
      </c>
      <c r="AN1135" s="7">
        <f>IFERROR(RANK('Ref. Chile'!M1134,'Ref. Chile'!M:M,0)+COUNTIF('Ref. Chile'!$M$7:'Ref. Chile'!M1134,'Ref. Chile'!M1134)-1,"")</f>
        <v>1639</v>
      </c>
      <c r="AO1135" s="7">
        <f>IFERROR(RANK('Ref. Chile'!H1134,'Ref. Chile'!H:H,1)+COUNTIF('Ref. Chile'!$H$7:'Ref. Chile'!H1134,'Ref. Chile'!H1134)-1,"")</f>
        <v>347</v>
      </c>
      <c r="AP1135" s="7">
        <f>IFERROR(RANK('Ref. Chile'!I1134,'Ref. Chile'!I:I,1)+COUNTIF('Ref. Chile'!$I$7:'Ref. Chile'!I1134,'Ref. Chile'!I1134)-1,"")</f>
        <v>648</v>
      </c>
      <c r="AQ1135" s="7">
        <f>IFERROR(RANK('Ref. Chile'!J1134,'Ref. Chile'!J:J,1)+COUNTIF('Ref. Chile'!$J$7:'Ref. Chile'!J1134,'Ref. Chile'!J1134)-1,"")</f>
        <v>2230</v>
      </c>
    </row>
    <row r="1136" spans="31:43" ht="17.25" customHeight="1" x14ac:dyDescent="0.3">
      <c r="AE1136" s="5" t="s">
        <v>1131</v>
      </c>
      <c r="AF1136" s="5" t="s">
        <v>4651</v>
      </c>
      <c r="AG1136" s="6" t="s">
        <v>4244</v>
      </c>
      <c r="AH1136" s="6" t="s">
        <v>4188</v>
      </c>
      <c r="AI1136" s="7">
        <f>IFERROR(RANK('Ref. Chile'!H1135,'Ref. Chile'!H:H,0)+COUNTIF('Ref. Chile'!$H$7:'Ref. Chile'!H1135,'Ref. Chile'!H1135)-1,"")</f>
        <v>2440</v>
      </c>
      <c r="AJ1136" s="7">
        <f>IFERROR(RANK('Ref. Chile'!I1135,'Ref. Chile'!I:I,0)+COUNTIF('Ref. Chile'!$I$7:'Ref. Chile'!I1135,'Ref. Chile'!I1135)-1,"")</f>
        <v>2052</v>
      </c>
      <c r="AK1136" s="7">
        <f>IFERROR(RANK('Ref. Chile'!J1135,'Ref. Chile'!J:J,0)+COUNTIF('Ref. Chile'!$J$7:'Ref. Chile'!J1135,'Ref. Chile'!J1135)-1,"")</f>
        <v>235</v>
      </c>
      <c r="AL1136" s="7">
        <f>IFERROR(RANK('Ref. Chile'!K1135,'Ref. Chile'!K:K,0)+COUNTIF('Ref. Chile'!$K$7:'Ref. Chile'!K1135,'Ref. Chile'!K1135)-1,"")</f>
        <v>2390</v>
      </c>
      <c r="AM1136" s="7">
        <f>IFERROR(RANK('Ref. Chile'!L1135,'Ref. Chile'!L:L,0)+COUNTIF('Ref. Chile'!$L$7:'Ref. Chile'!L1135,'Ref. Chile'!L1135)-1,"")</f>
        <v>2217</v>
      </c>
      <c r="AN1136" s="7">
        <f>IFERROR(RANK('Ref. Chile'!M1135,'Ref. Chile'!M:M,0)+COUNTIF('Ref. Chile'!$M$7:'Ref. Chile'!M1135,'Ref. Chile'!M1135)-1,"")</f>
        <v>976</v>
      </c>
      <c r="AO1136" s="7">
        <f>IFERROR(RANK('Ref. Chile'!H1135,'Ref. Chile'!H:H,1)+COUNTIF('Ref. Chile'!$H$7:'Ref. Chile'!H1135,'Ref. Chile'!H1135)-1,"")</f>
        <v>363</v>
      </c>
      <c r="AP1136" s="7">
        <f>IFERROR(RANK('Ref. Chile'!I1135,'Ref. Chile'!I:I,1)+COUNTIF('Ref. Chile'!$I$7:'Ref. Chile'!I1135,'Ref. Chile'!I1135)-1,"")</f>
        <v>701</v>
      </c>
      <c r="AQ1136" s="7">
        <f>IFERROR(RANK('Ref. Chile'!J1135,'Ref. Chile'!J:J,1)+COUNTIF('Ref. Chile'!$J$7:'Ref. Chile'!J1135,'Ref. Chile'!J1135)-1,"")</f>
        <v>2335</v>
      </c>
    </row>
    <row r="1137" spans="31:43" ht="17.25" customHeight="1" x14ac:dyDescent="0.3">
      <c r="AE1137" s="5" t="s">
        <v>1132</v>
      </c>
      <c r="AF1137" s="5" t="s">
        <v>4652</v>
      </c>
      <c r="AG1137" s="6" t="s">
        <v>4244</v>
      </c>
      <c r="AH1137" s="6" t="s">
        <v>4189</v>
      </c>
      <c r="AI1137" s="7">
        <f>IFERROR(RANK('Ref. Chile'!H1136,'Ref. Chile'!H:H,0)+COUNTIF('Ref. Chile'!$H$7:'Ref. Chile'!H1136,'Ref. Chile'!H1136)-1,"")</f>
        <v>2454</v>
      </c>
      <c r="AJ1137" s="7">
        <f>IFERROR(RANK('Ref. Chile'!I1136,'Ref. Chile'!I:I,0)+COUNTIF('Ref. Chile'!$I$7:'Ref. Chile'!I1136,'Ref. Chile'!I1136)-1,"")</f>
        <v>2101</v>
      </c>
      <c r="AK1137" s="7">
        <f>IFERROR(RANK('Ref. Chile'!J1136,'Ref. Chile'!J:J,0)+COUNTIF('Ref. Chile'!$J$7:'Ref. Chile'!J1136,'Ref. Chile'!J1136)-1,"")</f>
        <v>337</v>
      </c>
      <c r="AL1137" s="7">
        <f>IFERROR(RANK('Ref. Chile'!K1136,'Ref. Chile'!K:K,0)+COUNTIF('Ref. Chile'!$K$7:'Ref. Chile'!K1136,'Ref. Chile'!K1136)-1,"")</f>
        <v>2394</v>
      </c>
      <c r="AM1137" s="7">
        <f>IFERROR(RANK('Ref. Chile'!L1136,'Ref. Chile'!L:L,0)+COUNTIF('Ref. Chile'!$L$7:'Ref. Chile'!L1136,'Ref. Chile'!L1136)-1,"")</f>
        <v>2312</v>
      </c>
      <c r="AN1137" s="7">
        <f>IFERROR(RANK('Ref. Chile'!M1136,'Ref. Chile'!M:M,0)+COUNTIF('Ref. Chile'!$M$7:'Ref. Chile'!M1136,'Ref. Chile'!M1136)-1,"")</f>
        <v>1628</v>
      </c>
      <c r="AO1137" s="7">
        <f>IFERROR(RANK('Ref. Chile'!H1136,'Ref. Chile'!H:H,1)+COUNTIF('Ref. Chile'!$H$7:'Ref. Chile'!H1136,'Ref. Chile'!H1136)-1,"")</f>
        <v>349</v>
      </c>
      <c r="AP1137" s="7">
        <f>IFERROR(RANK('Ref. Chile'!I1136,'Ref. Chile'!I:I,1)+COUNTIF('Ref. Chile'!$I$7:'Ref. Chile'!I1136,'Ref. Chile'!I1136)-1,"")</f>
        <v>652</v>
      </c>
      <c r="AQ1137" s="7">
        <f>IFERROR(RANK('Ref. Chile'!J1136,'Ref. Chile'!J:J,1)+COUNTIF('Ref. Chile'!$J$7:'Ref. Chile'!J1136,'Ref. Chile'!J1136)-1,"")</f>
        <v>2233</v>
      </c>
    </row>
    <row r="1138" spans="31:43" ht="17.25" customHeight="1" x14ac:dyDescent="0.3">
      <c r="AE1138" s="5" t="s">
        <v>1133</v>
      </c>
      <c r="AF1138" s="5" t="s">
        <v>4653</v>
      </c>
      <c r="AG1138" s="6" t="s">
        <v>4244</v>
      </c>
      <c r="AH1138" s="6" t="s">
        <v>4094</v>
      </c>
      <c r="AI1138" s="7">
        <f>IFERROR(RANK('Ref. Chile'!H1137,'Ref. Chile'!H:H,0)+COUNTIF('Ref. Chile'!$H$7:'Ref. Chile'!H1137,'Ref. Chile'!H1137)-1,"")</f>
        <v>2441</v>
      </c>
      <c r="AJ1138" s="7">
        <f>IFERROR(RANK('Ref. Chile'!I1137,'Ref. Chile'!I:I,0)+COUNTIF('Ref. Chile'!$I$7:'Ref. Chile'!I1137,'Ref. Chile'!I1137)-1,"")</f>
        <v>2056</v>
      </c>
      <c r="AK1138" s="7">
        <f>IFERROR(RANK('Ref. Chile'!J1137,'Ref. Chile'!J:J,0)+COUNTIF('Ref. Chile'!$J$7:'Ref. Chile'!J1137,'Ref. Chile'!J1137)-1,"")</f>
        <v>238</v>
      </c>
      <c r="AL1138" s="7">
        <f>IFERROR(RANK('Ref. Chile'!K1137,'Ref. Chile'!K:K,0)+COUNTIF('Ref. Chile'!$K$7:'Ref. Chile'!K1137,'Ref. Chile'!K1137)-1,"")</f>
        <v>2391</v>
      </c>
      <c r="AM1138" s="7">
        <f>IFERROR(RANK('Ref. Chile'!L1137,'Ref. Chile'!L:L,0)+COUNTIF('Ref. Chile'!$L$7:'Ref. Chile'!L1137,'Ref. Chile'!L1137)-1,"")</f>
        <v>2221</v>
      </c>
      <c r="AN1138" s="7">
        <f>IFERROR(RANK('Ref. Chile'!M1137,'Ref. Chile'!M:M,0)+COUNTIF('Ref. Chile'!$M$7:'Ref. Chile'!M1137,'Ref. Chile'!M1137)-1,"")</f>
        <v>998</v>
      </c>
      <c r="AO1138" s="7">
        <f>IFERROR(RANK('Ref. Chile'!H1137,'Ref. Chile'!H:H,1)+COUNTIF('Ref. Chile'!$H$7:'Ref. Chile'!H1137,'Ref. Chile'!H1137)-1,"")</f>
        <v>362</v>
      </c>
      <c r="AP1138" s="7">
        <f>IFERROR(RANK('Ref. Chile'!I1137,'Ref. Chile'!I:I,1)+COUNTIF('Ref. Chile'!$I$7:'Ref. Chile'!I1137,'Ref. Chile'!I1137)-1,"")</f>
        <v>697</v>
      </c>
      <c r="AQ1138" s="7">
        <f>IFERROR(RANK('Ref. Chile'!J1137,'Ref. Chile'!J:J,1)+COUNTIF('Ref. Chile'!$J$7:'Ref. Chile'!J1137,'Ref. Chile'!J1137)-1,"")</f>
        <v>2332</v>
      </c>
    </row>
    <row r="1139" spans="31:43" ht="17.25" customHeight="1" x14ac:dyDescent="0.3">
      <c r="AE1139" s="5" t="s">
        <v>1134</v>
      </c>
      <c r="AF1139" s="5" t="s">
        <v>4654</v>
      </c>
      <c r="AG1139" s="6" t="s">
        <v>4244</v>
      </c>
      <c r="AH1139" s="6" t="s">
        <v>4190</v>
      </c>
      <c r="AI1139" s="7">
        <f>IFERROR(RANK('Ref. Chile'!H1138,'Ref. Chile'!H:H,0)+COUNTIF('Ref. Chile'!$H$7:'Ref. Chile'!H1138,'Ref. Chile'!H1138)-1,"")</f>
        <v>2434</v>
      </c>
      <c r="AJ1139" s="7">
        <f>IFERROR(RANK('Ref. Chile'!I1138,'Ref. Chile'!I:I,0)+COUNTIF('Ref. Chile'!$I$7:'Ref. Chile'!I1138,'Ref. Chile'!I1138)-1,"")</f>
        <v>2015</v>
      </c>
      <c r="AK1139" s="7">
        <f>IFERROR(RANK('Ref. Chile'!J1138,'Ref. Chile'!J:J,0)+COUNTIF('Ref. Chile'!$J$7:'Ref. Chile'!J1138,'Ref. Chile'!J1138)-1,"")</f>
        <v>171</v>
      </c>
      <c r="AL1139" s="7">
        <f>IFERROR(RANK('Ref. Chile'!K1138,'Ref. Chile'!K:K,0)+COUNTIF('Ref. Chile'!$K$7:'Ref. Chile'!K1138,'Ref. Chile'!K1138)-1,"")</f>
        <v>2384</v>
      </c>
      <c r="AM1139" s="7">
        <f>IFERROR(RANK('Ref. Chile'!L1138,'Ref. Chile'!L:L,0)+COUNTIF('Ref. Chile'!$L$7:'Ref. Chile'!L1138,'Ref. Chile'!L1138)-1,"")</f>
        <v>2149</v>
      </c>
      <c r="AN1139" s="7">
        <f>IFERROR(RANK('Ref. Chile'!M1138,'Ref. Chile'!M:M,0)+COUNTIF('Ref. Chile'!$M$7:'Ref. Chile'!M1138,'Ref. Chile'!M1138)-1,"")</f>
        <v>647</v>
      </c>
      <c r="AO1139" s="7">
        <f>IFERROR(RANK('Ref. Chile'!H1138,'Ref. Chile'!H:H,1)+COUNTIF('Ref. Chile'!$H$7:'Ref. Chile'!H1138,'Ref. Chile'!H1138)-1,"")</f>
        <v>369</v>
      </c>
      <c r="AP1139" s="7">
        <f>IFERROR(RANK('Ref. Chile'!I1138,'Ref. Chile'!I:I,1)+COUNTIF('Ref. Chile'!$I$7:'Ref. Chile'!I1138,'Ref. Chile'!I1138)-1,"")</f>
        <v>738</v>
      </c>
      <c r="AQ1139" s="7">
        <f>IFERROR(RANK('Ref. Chile'!J1138,'Ref. Chile'!J:J,1)+COUNTIF('Ref. Chile'!$J$7:'Ref. Chile'!J1138,'Ref. Chile'!J1138)-1,"")</f>
        <v>2399</v>
      </c>
    </row>
    <row r="1140" spans="31:43" ht="17.25" customHeight="1" x14ac:dyDescent="0.3">
      <c r="AE1140" s="5" t="s">
        <v>1135</v>
      </c>
      <c r="AF1140" s="5" t="s">
        <v>4655</v>
      </c>
      <c r="AG1140" s="6" t="s">
        <v>4245</v>
      </c>
      <c r="AH1140" s="6" t="s">
        <v>4092</v>
      </c>
      <c r="AI1140" s="7">
        <f>IFERROR(RANK('Ref. Chile'!H1139,'Ref. Chile'!H:H,0)+COUNTIF('Ref. Chile'!$H$7:'Ref. Chile'!H1139,'Ref. Chile'!H1139)-1,"")</f>
        <v>845</v>
      </c>
      <c r="AJ1140" s="7">
        <f>IFERROR(RANK('Ref. Chile'!I1139,'Ref. Chile'!I:I,0)+COUNTIF('Ref. Chile'!$I$7:'Ref. Chile'!I1139,'Ref. Chile'!I1139)-1,"")</f>
        <v>671</v>
      </c>
      <c r="AK1140" s="7">
        <f>IFERROR(RANK('Ref. Chile'!J1139,'Ref. Chile'!J:J,0)+COUNTIF('Ref. Chile'!$J$7:'Ref. Chile'!J1139,'Ref. Chile'!J1139)-1,"")</f>
        <v>1405</v>
      </c>
      <c r="AL1140" s="7">
        <f>IFERROR(RANK('Ref. Chile'!K1139,'Ref. Chile'!K:K,0)+COUNTIF('Ref. Chile'!$K$7:'Ref. Chile'!K1139,'Ref. Chile'!K1139)-1,"")</f>
        <v>898</v>
      </c>
      <c r="AM1140" s="7">
        <f>IFERROR(RANK('Ref. Chile'!L1139,'Ref. Chile'!L:L,0)+COUNTIF('Ref. Chile'!$L$7:'Ref. Chile'!L1139,'Ref. Chile'!L1139)-1,"")</f>
        <v>366</v>
      </c>
      <c r="AN1140" s="7">
        <f>IFERROR(RANK('Ref. Chile'!M1139,'Ref. Chile'!M:M,0)+COUNTIF('Ref. Chile'!$M$7:'Ref. Chile'!M1139,'Ref. Chile'!M1139)-1,"")</f>
        <v>1331</v>
      </c>
      <c r="AO1140" s="7">
        <f>IFERROR(RANK('Ref. Chile'!H1139,'Ref. Chile'!H:H,1)+COUNTIF('Ref. Chile'!$H$7:'Ref. Chile'!H1139,'Ref. Chile'!H1139)-1,"")</f>
        <v>1958</v>
      </c>
      <c r="AP1140" s="7">
        <f>IFERROR(RANK('Ref. Chile'!I1139,'Ref. Chile'!I:I,1)+COUNTIF('Ref. Chile'!$I$7:'Ref. Chile'!I1139,'Ref. Chile'!I1139)-1,"")</f>
        <v>2082</v>
      </c>
      <c r="AQ1140" s="7">
        <f>IFERROR(RANK('Ref. Chile'!J1139,'Ref. Chile'!J:J,1)+COUNTIF('Ref. Chile'!$J$7:'Ref. Chile'!J1139,'Ref. Chile'!J1139)-1,"")</f>
        <v>1165</v>
      </c>
    </row>
    <row r="1141" spans="31:43" ht="17.25" customHeight="1" x14ac:dyDescent="0.3">
      <c r="AE1141" s="5" t="s">
        <v>1136</v>
      </c>
      <c r="AF1141" s="5" t="s">
        <v>4656</v>
      </c>
      <c r="AG1141" s="6" t="s">
        <v>4245</v>
      </c>
      <c r="AH1141" s="6" t="s">
        <v>4188</v>
      </c>
      <c r="AI1141" s="7">
        <f>IFERROR(RANK('Ref. Chile'!H1140,'Ref. Chile'!H:H,0)+COUNTIF('Ref. Chile'!$H$7:'Ref. Chile'!H1140,'Ref. Chile'!H1140)-1,"")</f>
        <v>838</v>
      </c>
      <c r="AJ1141" s="7">
        <f>IFERROR(RANK('Ref. Chile'!I1140,'Ref. Chile'!I:I,0)+COUNTIF('Ref. Chile'!$I$7:'Ref. Chile'!I1140,'Ref. Chile'!I1140)-1,"")</f>
        <v>662</v>
      </c>
      <c r="AK1141" s="7">
        <f>IFERROR(RANK('Ref. Chile'!J1140,'Ref. Chile'!J:J,0)+COUNTIF('Ref. Chile'!$J$7:'Ref. Chile'!J1140,'Ref. Chile'!J1140)-1,"")</f>
        <v>1332</v>
      </c>
      <c r="AL1141" s="7">
        <f>IFERROR(RANK('Ref. Chile'!K1140,'Ref. Chile'!K:K,0)+COUNTIF('Ref. Chile'!$K$7:'Ref. Chile'!K1140,'Ref. Chile'!K1140)-1,"")</f>
        <v>885</v>
      </c>
      <c r="AM1141" s="7">
        <f>IFERROR(RANK('Ref. Chile'!L1140,'Ref. Chile'!L:L,0)+COUNTIF('Ref. Chile'!$L$7:'Ref. Chile'!L1140,'Ref. Chile'!L1140)-1,"")</f>
        <v>355</v>
      </c>
      <c r="AN1141" s="7">
        <f>IFERROR(RANK('Ref. Chile'!M1140,'Ref. Chile'!M:M,0)+COUNTIF('Ref. Chile'!$M$7:'Ref. Chile'!M1140,'Ref. Chile'!M1140)-1,"")</f>
        <v>1280</v>
      </c>
      <c r="AO1141" s="7">
        <f>IFERROR(RANK('Ref. Chile'!H1140,'Ref. Chile'!H:H,1)+COUNTIF('Ref. Chile'!$H$7:'Ref. Chile'!H1140,'Ref. Chile'!H1140)-1,"")</f>
        <v>1965</v>
      </c>
      <c r="AP1141" s="7">
        <f>IFERROR(RANK('Ref. Chile'!I1140,'Ref. Chile'!I:I,1)+COUNTIF('Ref. Chile'!$I$7:'Ref. Chile'!I1140,'Ref. Chile'!I1140)-1,"")</f>
        <v>2091</v>
      </c>
      <c r="AQ1141" s="7">
        <f>IFERROR(RANK('Ref. Chile'!J1140,'Ref. Chile'!J:J,1)+COUNTIF('Ref. Chile'!$J$7:'Ref. Chile'!J1140,'Ref. Chile'!J1140)-1,"")</f>
        <v>1238</v>
      </c>
    </row>
    <row r="1142" spans="31:43" ht="17.25" customHeight="1" x14ac:dyDescent="0.3">
      <c r="AE1142" s="5" t="s">
        <v>1137</v>
      </c>
      <c r="AF1142" s="5" t="s">
        <v>4657</v>
      </c>
      <c r="AG1142" s="6" t="s">
        <v>4245</v>
      </c>
      <c r="AH1142" s="6" t="s">
        <v>4189</v>
      </c>
      <c r="AI1142" s="7">
        <f>IFERROR(RANK('Ref. Chile'!H1141,'Ref. Chile'!H:H,0)+COUNTIF('Ref. Chile'!$H$7:'Ref. Chile'!H1141,'Ref. Chile'!H1141)-1,"")</f>
        <v>844</v>
      </c>
      <c r="AJ1142" s="7">
        <f>IFERROR(RANK('Ref. Chile'!I1141,'Ref. Chile'!I:I,0)+COUNTIF('Ref. Chile'!$I$7:'Ref. Chile'!I1141,'Ref. Chile'!I1141)-1,"")</f>
        <v>672</v>
      </c>
      <c r="AK1142" s="7">
        <f>IFERROR(RANK('Ref. Chile'!J1141,'Ref. Chile'!J:J,0)+COUNTIF('Ref. Chile'!$J$7:'Ref. Chile'!J1141,'Ref. Chile'!J1141)-1,"")</f>
        <v>1378</v>
      </c>
      <c r="AL1142" s="7">
        <f>IFERROR(RANK('Ref. Chile'!K1141,'Ref. Chile'!K:K,0)+COUNTIF('Ref. Chile'!$K$7:'Ref. Chile'!K1141,'Ref. Chile'!K1141)-1,"")</f>
        <v>899</v>
      </c>
      <c r="AM1142" s="7">
        <f>IFERROR(RANK('Ref. Chile'!L1141,'Ref. Chile'!L:L,0)+COUNTIF('Ref. Chile'!$L$7:'Ref. Chile'!L1141,'Ref. Chile'!L1141)-1,"")</f>
        <v>367</v>
      </c>
      <c r="AN1142" s="7">
        <f>IFERROR(RANK('Ref. Chile'!M1141,'Ref. Chile'!M:M,0)+COUNTIF('Ref. Chile'!$M$7:'Ref. Chile'!M1141,'Ref. Chile'!M1141)-1,"")</f>
        <v>1312</v>
      </c>
      <c r="AO1142" s="7">
        <f>IFERROR(RANK('Ref. Chile'!H1141,'Ref. Chile'!H:H,1)+COUNTIF('Ref. Chile'!$H$7:'Ref. Chile'!H1141,'Ref. Chile'!H1141)-1,"")</f>
        <v>1959</v>
      </c>
      <c r="AP1142" s="7">
        <f>IFERROR(RANK('Ref. Chile'!I1141,'Ref. Chile'!I:I,1)+COUNTIF('Ref. Chile'!$I$7:'Ref. Chile'!I1141,'Ref. Chile'!I1141)-1,"")</f>
        <v>2081</v>
      </c>
      <c r="AQ1142" s="7">
        <f>IFERROR(RANK('Ref. Chile'!J1141,'Ref. Chile'!J:J,1)+COUNTIF('Ref. Chile'!$J$7:'Ref. Chile'!J1141,'Ref. Chile'!J1141)-1,"")</f>
        <v>1192</v>
      </c>
    </row>
    <row r="1143" spans="31:43" ht="17.25" customHeight="1" x14ac:dyDescent="0.3">
      <c r="AE1143" s="5" t="s">
        <v>1138</v>
      </c>
      <c r="AF1143" s="5" t="s">
        <v>4658</v>
      </c>
      <c r="AG1143" s="6" t="s">
        <v>4245</v>
      </c>
      <c r="AH1143" s="6" t="s">
        <v>4094</v>
      </c>
      <c r="AI1143" s="7">
        <f>IFERROR(RANK('Ref. Chile'!H1142,'Ref. Chile'!H:H,0)+COUNTIF('Ref. Chile'!$H$7:'Ref. Chile'!H1142,'Ref. Chile'!H1142)-1,"")</f>
        <v>827</v>
      </c>
      <c r="AJ1143" s="7">
        <f>IFERROR(RANK('Ref. Chile'!I1142,'Ref. Chile'!I:I,0)+COUNTIF('Ref. Chile'!$I$7:'Ref. Chile'!I1142,'Ref. Chile'!I1142)-1,"")</f>
        <v>658</v>
      </c>
      <c r="AK1143" s="7">
        <f>IFERROR(RANK('Ref. Chile'!J1142,'Ref. Chile'!J:J,0)+COUNTIF('Ref. Chile'!$J$7:'Ref. Chile'!J1142,'Ref. Chile'!J1142)-1,"")</f>
        <v>1346</v>
      </c>
      <c r="AL1143" s="7">
        <f>IFERROR(RANK('Ref. Chile'!K1142,'Ref. Chile'!K:K,0)+COUNTIF('Ref. Chile'!$K$7:'Ref. Chile'!K1142,'Ref. Chile'!K1142)-1,"")</f>
        <v>883</v>
      </c>
      <c r="AM1143" s="7">
        <f>IFERROR(RANK('Ref. Chile'!L1142,'Ref. Chile'!L:L,0)+COUNTIF('Ref. Chile'!$L$7:'Ref. Chile'!L1142,'Ref. Chile'!L1142)-1,"")</f>
        <v>346</v>
      </c>
      <c r="AN1143" s="7">
        <f>IFERROR(RANK('Ref. Chile'!M1142,'Ref. Chile'!M:M,0)+COUNTIF('Ref. Chile'!$M$7:'Ref. Chile'!M1142,'Ref. Chile'!M1142)-1,"")</f>
        <v>1287</v>
      </c>
      <c r="AO1143" s="7">
        <f>IFERROR(RANK('Ref. Chile'!H1142,'Ref. Chile'!H:H,1)+COUNTIF('Ref. Chile'!$H$7:'Ref. Chile'!H1142,'Ref. Chile'!H1142)-1,"")</f>
        <v>1976</v>
      </c>
      <c r="AP1143" s="7">
        <f>IFERROR(RANK('Ref. Chile'!I1142,'Ref. Chile'!I:I,1)+COUNTIF('Ref. Chile'!$I$7:'Ref. Chile'!I1142,'Ref. Chile'!I1142)-1,"")</f>
        <v>2095</v>
      </c>
      <c r="AQ1143" s="7">
        <f>IFERROR(RANK('Ref. Chile'!J1142,'Ref. Chile'!J:J,1)+COUNTIF('Ref. Chile'!$J$7:'Ref. Chile'!J1142,'Ref. Chile'!J1142)-1,"")</f>
        <v>1224</v>
      </c>
    </row>
    <row r="1144" spans="31:43" ht="17.25" customHeight="1" x14ac:dyDescent="0.3">
      <c r="AE1144" s="5" t="s">
        <v>1139</v>
      </c>
      <c r="AF1144" s="5" t="s">
        <v>4659</v>
      </c>
      <c r="AG1144" s="6" t="s">
        <v>4245</v>
      </c>
      <c r="AH1144" s="6" t="s">
        <v>4095</v>
      </c>
      <c r="AI1144" s="7">
        <f>IFERROR(RANK('Ref. Chile'!H1143,'Ref. Chile'!H:H,0)+COUNTIF('Ref. Chile'!$H$7:'Ref. Chile'!H1143,'Ref. Chile'!H1143)-1,"")</f>
        <v>947</v>
      </c>
      <c r="AJ1144" s="7">
        <f>IFERROR(RANK('Ref. Chile'!I1143,'Ref. Chile'!I:I,0)+COUNTIF('Ref. Chile'!$I$7:'Ref. Chile'!I1143,'Ref. Chile'!I1143)-1,"")</f>
        <v>674</v>
      </c>
      <c r="AK1144" s="7">
        <f>IFERROR(RANK('Ref. Chile'!J1143,'Ref. Chile'!J:J,0)+COUNTIF('Ref. Chile'!$J$7:'Ref. Chile'!J1143,'Ref. Chile'!J1143)-1,"")</f>
        <v>1689</v>
      </c>
      <c r="AL1144" s="7">
        <f>IFERROR(RANK('Ref. Chile'!K1143,'Ref. Chile'!K:K,0)+COUNTIF('Ref. Chile'!$K$7:'Ref. Chile'!K1143,'Ref. Chile'!K1143)-1,"")</f>
        <v>1010</v>
      </c>
      <c r="AM1144" s="7">
        <f>IFERROR(RANK('Ref. Chile'!L1143,'Ref. Chile'!L:L,0)+COUNTIF('Ref. Chile'!$L$7:'Ref. Chile'!L1143,'Ref. Chile'!L1143)-1,"")</f>
        <v>375</v>
      </c>
      <c r="AN1144" s="7">
        <f>IFERROR(RANK('Ref. Chile'!M1143,'Ref. Chile'!M:M,0)+COUNTIF('Ref. Chile'!$M$7:'Ref. Chile'!M1143,'Ref. Chile'!M1143)-1,"")</f>
        <v>1553</v>
      </c>
      <c r="AO1144" s="7">
        <f>IFERROR(RANK('Ref. Chile'!H1143,'Ref. Chile'!H:H,1)+COUNTIF('Ref. Chile'!$H$7:'Ref. Chile'!H1143,'Ref. Chile'!H1143)-1,"")</f>
        <v>1834</v>
      </c>
      <c r="AP1144" s="7">
        <f>IFERROR(RANK('Ref. Chile'!I1143,'Ref. Chile'!I:I,1)+COUNTIF('Ref. Chile'!$I$7:'Ref. Chile'!I1143,'Ref. Chile'!I1143)-1,"")</f>
        <v>2079</v>
      </c>
      <c r="AQ1144" s="7">
        <f>IFERROR(RANK('Ref. Chile'!J1143,'Ref. Chile'!J:J,1)+COUNTIF('Ref. Chile'!$J$7:'Ref. Chile'!J1143,'Ref. Chile'!J1143)-1,"")</f>
        <v>885</v>
      </c>
    </row>
    <row r="1145" spans="31:43" ht="17.25" customHeight="1" x14ac:dyDescent="0.3">
      <c r="AE1145" s="5" t="s">
        <v>1140</v>
      </c>
      <c r="AF1145" s="5" t="s">
        <v>4660</v>
      </c>
      <c r="AG1145" s="6" t="s">
        <v>4245</v>
      </c>
      <c r="AH1145" s="6" t="s">
        <v>4190</v>
      </c>
      <c r="AI1145" s="7">
        <f>IFERROR(RANK('Ref. Chile'!H1144,'Ref. Chile'!H:H,0)+COUNTIF('Ref. Chile'!$H$7:'Ref. Chile'!H1144,'Ref. Chile'!H1144)-1,"")</f>
        <v>948</v>
      </c>
      <c r="AJ1145" s="7">
        <f>IFERROR(RANK('Ref. Chile'!I1144,'Ref. Chile'!I:I,0)+COUNTIF('Ref. Chile'!$I$7:'Ref. Chile'!I1144,'Ref. Chile'!I1144)-1,"")</f>
        <v>763</v>
      </c>
      <c r="AK1145" s="7">
        <f>IFERROR(RANK('Ref. Chile'!J1144,'Ref. Chile'!J:J,0)+COUNTIF('Ref. Chile'!$J$7:'Ref. Chile'!J1144,'Ref. Chile'!J1144)-1,"")</f>
        <v>1464</v>
      </c>
      <c r="AL1145" s="7">
        <f>IFERROR(RANK('Ref. Chile'!K1144,'Ref. Chile'!K:K,0)+COUNTIF('Ref. Chile'!$K$7:'Ref. Chile'!K1144,'Ref. Chile'!K1144)-1,"")</f>
        <v>1011</v>
      </c>
      <c r="AM1145" s="7">
        <f>IFERROR(RANK('Ref. Chile'!L1144,'Ref. Chile'!L:L,0)+COUNTIF('Ref. Chile'!$L$7:'Ref. Chile'!L1144,'Ref. Chile'!L1144)-1,"")</f>
        <v>468</v>
      </c>
      <c r="AN1145" s="7">
        <f>IFERROR(RANK('Ref. Chile'!M1144,'Ref. Chile'!M:M,0)+COUNTIF('Ref. Chile'!$M$7:'Ref. Chile'!M1144,'Ref. Chile'!M1144)-1,"")</f>
        <v>1342</v>
      </c>
      <c r="AO1145" s="7">
        <f>IFERROR(RANK('Ref. Chile'!H1144,'Ref. Chile'!H:H,1)+COUNTIF('Ref. Chile'!$H$7:'Ref. Chile'!H1144,'Ref. Chile'!H1144)-1,"")</f>
        <v>1835</v>
      </c>
      <c r="AP1145" s="7">
        <f>IFERROR(RANK('Ref. Chile'!I1144,'Ref. Chile'!I:I,1)+COUNTIF('Ref. Chile'!$I$7:'Ref. Chile'!I1144,'Ref. Chile'!I1144)-1,"")</f>
        <v>1979</v>
      </c>
      <c r="AQ1145" s="7">
        <f>IFERROR(RANK('Ref. Chile'!J1144,'Ref. Chile'!J:J,1)+COUNTIF('Ref. Chile'!$J$7:'Ref. Chile'!J1144,'Ref. Chile'!J1144)-1,"")</f>
        <v>1106</v>
      </c>
    </row>
    <row r="1146" spans="31:43" ht="17.25" customHeight="1" x14ac:dyDescent="0.3">
      <c r="AE1146" s="5" t="s">
        <v>1141</v>
      </c>
      <c r="AF1146" s="5" t="s">
        <v>4661</v>
      </c>
      <c r="AG1146" s="6" t="s">
        <v>4246</v>
      </c>
      <c r="AH1146" s="6" t="s">
        <v>4092</v>
      </c>
      <c r="AI1146" s="7">
        <f>IFERROR(RANK('Ref. Chile'!H1145,'Ref. Chile'!H:H,0)+COUNTIF('Ref. Chile'!$H$7:'Ref. Chile'!H1145,'Ref. Chile'!H1145)-1,"")</f>
        <v>1100</v>
      </c>
      <c r="AJ1146" s="7">
        <f>IFERROR(RANK('Ref. Chile'!I1145,'Ref. Chile'!I:I,0)+COUNTIF('Ref. Chile'!$I$7:'Ref. Chile'!I1145,'Ref. Chile'!I1145)-1,"")</f>
        <v>304</v>
      </c>
      <c r="AK1146" s="7">
        <f>IFERROR(RANK('Ref. Chile'!J1145,'Ref. Chile'!J:J,0)+COUNTIF('Ref. Chile'!$J$7:'Ref. Chile'!J1145,'Ref. Chile'!J1145)-1,"")</f>
        <v>1191</v>
      </c>
      <c r="AL1146" s="7">
        <f>IFERROR(RANK('Ref. Chile'!K1145,'Ref. Chile'!K:K,0)+COUNTIF('Ref. Chile'!$K$7:'Ref. Chile'!K1145,'Ref. Chile'!K1145)-1,"")</f>
        <v>694</v>
      </c>
      <c r="AM1146" s="7">
        <f>IFERROR(RANK('Ref. Chile'!L1145,'Ref. Chile'!L:L,0)+COUNTIF('Ref. Chile'!$L$7:'Ref. Chile'!L1145,'Ref. Chile'!L1145)-1,"")</f>
        <v>567</v>
      </c>
      <c r="AN1146" s="7">
        <f>IFERROR(RANK('Ref. Chile'!M1145,'Ref. Chile'!M:M,0)+COUNTIF('Ref. Chile'!$M$7:'Ref. Chile'!M1145,'Ref. Chile'!M1145)-1,"")</f>
        <v>1031</v>
      </c>
      <c r="AO1146" s="7">
        <f>IFERROR(RANK('Ref. Chile'!H1145,'Ref. Chile'!H:H,1)+COUNTIF('Ref. Chile'!$H$7:'Ref. Chile'!H1145,'Ref. Chile'!H1145)-1,"")</f>
        <v>1703</v>
      </c>
      <c r="AP1146" s="7">
        <f>IFERROR(RANK('Ref. Chile'!I1145,'Ref. Chile'!I:I,1)+COUNTIF('Ref. Chile'!$I$7:'Ref. Chile'!I1145,'Ref. Chile'!I1145)-1,"")</f>
        <v>2449</v>
      </c>
      <c r="AQ1146" s="7">
        <f>IFERROR(RANK('Ref. Chile'!J1145,'Ref. Chile'!J:J,1)+COUNTIF('Ref. Chile'!$J$7:'Ref. Chile'!J1145,'Ref. Chile'!J1145)-1,"")</f>
        <v>1379</v>
      </c>
    </row>
    <row r="1147" spans="31:43" ht="17.25" customHeight="1" x14ac:dyDescent="0.3">
      <c r="AE1147" s="5" t="s">
        <v>1142</v>
      </c>
      <c r="AF1147" s="5" t="s">
        <v>4662</v>
      </c>
      <c r="AG1147" s="6" t="s">
        <v>4246</v>
      </c>
      <c r="AH1147" s="6" t="s">
        <v>4188</v>
      </c>
      <c r="AI1147" s="7">
        <f>IFERROR(RANK('Ref. Chile'!H1146,'Ref. Chile'!H:H,0)+COUNTIF('Ref. Chile'!$H$7:'Ref. Chile'!H1146,'Ref. Chile'!H1146)-1,"")</f>
        <v>1083</v>
      </c>
      <c r="AJ1147" s="7">
        <f>IFERROR(RANK('Ref. Chile'!I1146,'Ref. Chile'!I:I,0)+COUNTIF('Ref. Chile'!$I$7:'Ref. Chile'!I1146,'Ref. Chile'!I1146)-1,"")</f>
        <v>259</v>
      </c>
      <c r="AK1147" s="7">
        <f>IFERROR(RANK('Ref. Chile'!J1146,'Ref. Chile'!J:J,0)+COUNTIF('Ref. Chile'!$J$7:'Ref. Chile'!J1146,'Ref. Chile'!J1146)-1,"")</f>
        <v>1135</v>
      </c>
      <c r="AL1147" s="7">
        <f>IFERROR(RANK('Ref. Chile'!K1146,'Ref. Chile'!K:K,0)+COUNTIF('Ref. Chile'!$K$7:'Ref. Chile'!K1146,'Ref. Chile'!K1146)-1,"")</f>
        <v>649</v>
      </c>
      <c r="AM1147" s="7">
        <f>IFERROR(RANK('Ref. Chile'!L1146,'Ref. Chile'!L:L,0)+COUNTIF('Ref. Chile'!$L$7:'Ref. Chile'!L1146,'Ref. Chile'!L1146)-1,"")</f>
        <v>257</v>
      </c>
      <c r="AN1147" s="7">
        <f>IFERROR(RANK('Ref. Chile'!M1146,'Ref. Chile'!M:M,0)+COUNTIF('Ref. Chile'!$M$7:'Ref. Chile'!M1146,'Ref. Chile'!M1146)-1,"")</f>
        <v>974</v>
      </c>
      <c r="AO1147" s="7">
        <f>IFERROR(RANK('Ref. Chile'!H1146,'Ref. Chile'!H:H,1)+COUNTIF('Ref. Chile'!$H$7:'Ref. Chile'!H1146,'Ref. Chile'!H1146)-1,"")</f>
        <v>1720</v>
      </c>
      <c r="AP1147" s="7">
        <f>IFERROR(RANK('Ref. Chile'!I1146,'Ref. Chile'!I:I,1)+COUNTIF('Ref. Chile'!$I$7:'Ref. Chile'!I1146,'Ref. Chile'!I1146)-1,"")</f>
        <v>2494</v>
      </c>
      <c r="AQ1147" s="7">
        <f>IFERROR(RANK('Ref. Chile'!J1146,'Ref. Chile'!J:J,1)+COUNTIF('Ref. Chile'!$J$7:'Ref. Chile'!J1146,'Ref. Chile'!J1146)-1,"")</f>
        <v>1435</v>
      </c>
    </row>
    <row r="1148" spans="31:43" ht="17.25" customHeight="1" x14ac:dyDescent="0.3">
      <c r="AE1148" s="5" t="s">
        <v>1143</v>
      </c>
      <c r="AF1148" s="5" t="s">
        <v>4663</v>
      </c>
      <c r="AG1148" s="6" t="s">
        <v>4246</v>
      </c>
      <c r="AH1148" s="6" t="s">
        <v>4189</v>
      </c>
      <c r="AI1148" s="7">
        <f>IFERROR(RANK('Ref. Chile'!H1147,'Ref. Chile'!H:H,0)+COUNTIF('Ref. Chile'!$H$7:'Ref. Chile'!H1147,'Ref. Chile'!H1147)-1,"")</f>
        <v>1091</v>
      </c>
      <c r="AJ1148" s="7">
        <f>IFERROR(RANK('Ref. Chile'!I1147,'Ref. Chile'!I:I,0)+COUNTIF('Ref. Chile'!$I$7:'Ref. Chile'!I1147,'Ref. Chile'!I1147)-1,"")</f>
        <v>281</v>
      </c>
      <c r="AK1148" s="7">
        <f>IFERROR(RANK('Ref. Chile'!J1147,'Ref. Chile'!J:J,0)+COUNTIF('Ref. Chile'!$J$7:'Ref. Chile'!J1147,'Ref. Chile'!J1147)-1,"")</f>
        <v>1169</v>
      </c>
      <c r="AL1148" s="7">
        <f>IFERROR(RANK('Ref. Chile'!K1147,'Ref. Chile'!K:K,0)+COUNTIF('Ref. Chile'!$K$7:'Ref. Chile'!K1147,'Ref. Chile'!K1147)-1,"")</f>
        <v>670</v>
      </c>
      <c r="AM1148" s="7">
        <f>IFERROR(RANK('Ref. Chile'!L1147,'Ref. Chile'!L:L,0)+COUNTIF('Ref. Chile'!$L$7:'Ref. Chile'!L1147,'Ref. Chile'!L1147)-1,"")</f>
        <v>358</v>
      </c>
      <c r="AN1148" s="7">
        <f>IFERROR(RANK('Ref. Chile'!M1147,'Ref. Chile'!M:M,0)+COUNTIF('Ref. Chile'!$M$7:'Ref. Chile'!M1147,'Ref. Chile'!M1147)-1,"")</f>
        <v>1007</v>
      </c>
      <c r="AO1148" s="7">
        <f>IFERROR(RANK('Ref. Chile'!H1147,'Ref. Chile'!H:H,1)+COUNTIF('Ref. Chile'!$H$7:'Ref. Chile'!H1147,'Ref. Chile'!H1147)-1,"")</f>
        <v>1712</v>
      </c>
      <c r="AP1148" s="7">
        <f>IFERROR(RANK('Ref. Chile'!I1147,'Ref. Chile'!I:I,1)+COUNTIF('Ref. Chile'!$I$7:'Ref. Chile'!I1147,'Ref. Chile'!I1147)-1,"")</f>
        <v>2472</v>
      </c>
      <c r="AQ1148" s="7">
        <f>IFERROR(RANK('Ref. Chile'!J1147,'Ref. Chile'!J:J,1)+COUNTIF('Ref. Chile'!$J$7:'Ref. Chile'!J1147,'Ref. Chile'!J1147)-1,"")</f>
        <v>1401</v>
      </c>
    </row>
    <row r="1149" spans="31:43" ht="17.25" customHeight="1" x14ac:dyDescent="0.3">
      <c r="AE1149" s="5" t="s">
        <v>1144</v>
      </c>
      <c r="AF1149" s="5" t="s">
        <v>4664</v>
      </c>
      <c r="AG1149" s="6" t="s">
        <v>4246</v>
      </c>
      <c r="AH1149" s="6" t="s">
        <v>4094</v>
      </c>
      <c r="AI1149" s="7">
        <f>IFERROR(RANK('Ref. Chile'!H1148,'Ref. Chile'!H:H,0)+COUNTIF('Ref. Chile'!$H$7:'Ref. Chile'!H1148,'Ref. Chile'!H1148)-1,"")</f>
        <v>1082</v>
      </c>
      <c r="AJ1149" s="7">
        <f>IFERROR(RANK('Ref. Chile'!I1148,'Ref. Chile'!I:I,0)+COUNTIF('Ref. Chile'!$I$7:'Ref. Chile'!I1148,'Ref. Chile'!I1148)-1,"")</f>
        <v>249</v>
      </c>
      <c r="AK1149" s="7">
        <f>IFERROR(RANK('Ref. Chile'!J1148,'Ref. Chile'!J:J,0)+COUNTIF('Ref. Chile'!$J$7:'Ref. Chile'!J1148,'Ref. Chile'!J1148)-1,"")</f>
        <v>1123</v>
      </c>
      <c r="AL1149" s="7">
        <f>IFERROR(RANK('Ref. Chile'!K1148,'Ref. Chile'!K:K,0)+COUNTIF('Ref. Chile'!$K$7:'Ref. Chile'!K1148,'Ref. Chile'!K1148)-1,"")</f>
        <v>637</v>
      </c>
      <c r="AM1149" s="7">
        <f>IFERROR(RANK('Ref. Chile'!L1148,'Ref. Chile'!L:L,0)+COUNTIF('Ref. Chile'!$L$7:'Ref. Chile'!L1148,'Ref. Chile'!L1148)-1,"")</f>
        <v>239</v>
      </c>
      <c r="AN1149" s="7">
        <f>IFERROR(RANK('Ref. Chile'!M1148,'Ref. Chile'!M:M,0)+COUNTIF('Ref. Chile'!$M$7:'Ref. Chile'!M1148,'Ref. Chile'!M1148)-1,"")</f>
        <v>961</v>
      </c>
      <c r="AO1149" s="7">
        <f>IFERROR(RANK('Ref. Chile'!H1148,'Ref. Chile'!H:H,1)+COUNTIF('Ref. Chile'!$H$7:'Ref. Chile'!H1148,'Ref. Chile'!H1148)-1,"")</f>
        <v>1721</v>
      </c>
      <c r="AP1149" s="7">
        <f>IFERROR(RANK('Ref. Chile'!I1148,'Ref. Chile'!I:I,1)+COUNTIF('Ref. Chile'!$I$7:'Ref. Chile'!I1148,'Ref. Chile'!I1148)-1,"")</f>
        <v>2504</v>
      </c>
      <c r="AQ1149" s="7">
        <f>IFERROR(RANK('Ref. Chile'!J1148,'Ref. Chile'!J:J,1)+COUNTIF('Ref. Chile'!$J$7:'Ref. Chile'!J1148,'Ref. Chile'!J1148)-1,"")</f>
        <v>1447</v>
      </c>
    </row>
    <row r="1150" spans="31:43" ht="17.25" customHeight="1" x14ac:dyDescent="0.3">
      <c r="AE1150" s="5" t="s">
        <v>1145</v>
      </c>
      <c r="AF1150" s="5" t="s">
        <v>4665</v>
      </c>
      <c r="AG1150" s="6" t="s">
        <v>4246</v>
      </c>
      <c r="AH1150" s="6" t="s">
        <v>4192</v>
      </c>
      <c r="AI1150" s="7">
        <f>IFERROR(RANK('Ref. Chile'!H1149,'Ref. Chile'!H:H,0)+COUNTIF('Ref. Chile'!$H$7:'Ref. Chile'!H1149,'Ref. Chile'!H1149)-1,"")</f>
        <v>949</v>
      </c>
      <c r="AJ1150" s="7">
        <f>IFERROR(RANK('Ref. Chile'!I1149,'Ref. Chile'!I:I,0)+COUNTIF('Ref. Chile'!$I$7:'Ref. Chile'!I1149,'Ref. Chile'!I1149)-1,"")</f>
        <v>212</v>
      </c>
      <c r="AK1150" s="7">
        <f>IFERROR(RANK('Ref. Chile'!J1149,'Ref. Chile'!J:J,0)+COUNTIF('Ref. Chile'!$J$7:'Ref. Chile'!J1149,'Ref. Chile'!J1149)-1,"")</f>
        <v>1689</v>
      </c>
      <c r="AL1150" s="7">
        <f>IFERROR(RANK('Ref. Chile'!K1149,'Ref. Chile'!K:K,0)+COUNTIF('Ref. Chile'!$K$7:'Ref. Chile'!K1149,'Ref. Chile'!K1149)-1,"")</f>
        <v>570</v>
      </c>
      <c r="AM1150" s="7">
        <f>IFERROR(RANK('Ref. Chile'!L1149,'Ref. Chile'!L:L,0)+COUNTIF('Ref. Chile'!$L$7:'Ref. Chile'!L1149,'Ref. Chile'!L1149)-1,"")</f>
        <v>186</v>
      </c>
      <c r="AN1150" s="7">
        <f>IFERROR(RANK('Ref. Chile'!M1149,'Ref. Chile'!M:M,0)+COUNTIF('Ref. Chile'!$M$7:'Ref. Chile'!M1149,'Ref. Chile'!M1149)-1,"")</f>
        <v>1553</v>
      </c>
      <c r="AO1150" s="7">
        <f>IFERROR(RANK('Ref. Chile'!H1149,'Ref. Chile'!H:H,1)+COUNTIF('Ref. Chile'!$H$7:'Ref. Chile'!H1149,'Ref. Chile'!H1149)-1,"")</f>
        <v>1836</v>
      </c>
      <c r="AP1150" s="7">
        <f>IFERROR(RANK('Ref. Chile'!I1149,'Ref. Chile'!I:I,1)+COUNTIF('Ref. Chile'!$I$7:'Ref. Chile'!I1149,'Ref. Chile'!I1149)-1,"")</f>
        <v>2541</v>
      </c>
      <c r="AQ1150" s="7">
        <f>IFERROR(RANK('Ref. Chile'!J1149,'Ref. Chile'!J:J,1)+COUNTIF('Ref. Chile'!$J$7:'Ref. Chile'!J1149,'Ref. Chile'!J1149)-1,"")</f>
        <v>885</v>
      </c>
    </row>
    <row r="1151" spans="31:43" ht="17.25" customHeight="1" x14ac:dyDescent="0.3">
      <c r="AE1151" s="5" t="s">
        <v>1146</v>
      </c>
      <c r="AF1151" s="5" t="s">
        <v>4666</v>
      </c>
      <c r="AG1151" s="6" t="s">
        <v>4246</v>
      </c>
      <c r="AH1151" s="6" t="s">
        <v>4190</v>
      </c>
      <c r="AI1151" s="7">
        <f>IFERROR(RANK('Ref. Chile'!H1150,'Ref. Chile'!H:H,0)+COUNTIF('Ref. Chile'!$H$7:'Ref. Chile'!H1150,'Ref. Chile'!H1150)-1,"")</f>
        <v>1057</v>
      </c>
      <c r="AJ1151" s="7">
        <f>IFERROR(RANK('Ref. Chile'!I1150,'Ref. Chile'!I:I,0)+COUNTIF('Ref. Chile'!$I$7:'Ref. Chile'!I1150,'Ref. Chile'!I1150)-1,"")</f>
        <v>156</v>
      </c>
      <c r="AK1151" s="7">
        <f>IFERROR(RANK('Ref. Chile'!J1150,'Ref. Chile'!J:J,0)+COUNTIF('Ref. Chile'!$J$7:'Ref. Chile'!J1150,'Ref. Chile'!J1150)-1,"")</f>
        <v>989</v>
      </c>
      <c r="AL1151" s="7">
        <f>IFERROR(RANK('Ref. Chile'!K1150,'Ref. Chile'!K:K,0)+COUNTIF('Ref. Chile'!$K$7:'Ref. Chile'!K1150,'Ref. Chile'!K1150)-1,"")</f>
        <v>537</v>
      </c>
      <c r="AM1151" s="7">
        <f>IFERROR(RANK('Ref. Chile'!L1150,'Ref. Chile'!L:L,0)+COUNTIF('Ref. Chile'!$L$7:'Ref. Chile'!L1150,'Ref. Chile'!L1150)-1,"")</f>
        <v>150</v>
      </c>
      <c r="AN1151" s="7">
        <f>IFERROR(RANK('Ref. Chile'!M1150,'Ref. Chile'!M:M,0)+COUNTIF('Ref. Chile'!$M$7:'Ref. Chile'!M1150,'Ref. Chile'!M1150)-1,"")</f>
        <v>824</v>
      </c>
      <c r="AO1151" s="7">
        <f>IFERROR(RANK('Ref. Chile'!H1150,'Ref. Chile'!H:H,1)+COUNTIF('Ref. Chile'!$H$7:'Ref. Chile'!H1150,'Ref. Chile'!H1150)-1,"")</f>
        <v>1746</v>
      </c>
      <c r="AP1151" s="7">
        <f>IFERROR(RANK('Ref. Chile'!I1150,'Ref. Chile'!I:I,1)+COUNTIF('Ref. Chile'!$I$7:'Ref. Chile'!I1150,'Ref. Chile'!I1150)-1,"")</f>
        <v>2597</v>
      </c>
      <c r="AQ1151" s="7">
        <f>IFERROR(RANK('Ref. Chile'!J1150,'Ref. Chile'!J:J,1)+COUNTIF('Ref. Chile'!$J$7:'Ref. Chile'!J1150,'Ref. Chile'!J1150)-1,"")</f>
        <v>1581</v>
      </c>
    </row>
    <row r="1152" spans="31:43" ht="17.25" customHeight="1" x14ac:dyDescent="0.3">
      <c r="AE1152" s="5" t="s">
        <v>1147</v>
      </c>
      <c r="AF1152" s="5" t="s">
        <v>4667</v>
      </c>
      <c r="AG1152" s="6" t="s">
        <v>4247</v>
      </c>
      <c r="AH1152" s="6" t="s">
        <v>4092</v>
      </c>
      <c r="AI1152" s="7">
        <f>IFERROR(RANK('Ref. Chile'!H1151,'Ref. Chile'!H:H,0)+COUNTIF('Ref. Chile'!$H$7:'Ref. Chile'!H1151,'Ref. Chile'!H1151)-1,"")</f>
        <v>2224</v>
      </c>
      <c r="AJ1152" s="7">
        <f>IFERROR(RANK('Ref. Chile'!I1151,'Ref. Chile'!I:I,0)+COUNTIF('Ref. Chile'!$I$7:'Ref. Chile'!I1151,'Ref. Chile'!I1151)-1,"")</f>
        <v>2024</v>
      </c>
      <c r="AK1152" s="7">
        <f>IFERROR(RANK('Ref. Chile'!J1151,'Ref. Chile'!J:J,0)+COUNTIF('Ref. Chile'!$J$7:'Ref. Chile'!J1151,'Ref. Chile'!J1151)-1,"")</f>
        <v>782</v>
      </c>
      <c r="AL1152" s="7">
        <f>IFERROR(RANK('Ref. Chile'!K1151,'Ref. Chile'!K:K,0)+COUNTIF('Ref. Chile'!$K$7:'Ref. Chile'!K1151,'Ref. Chile'!K1151)-1,"")</f>
        <v>1682</v>
      </c>
      <c r="AM1152" s="7">
        <f>IFERROR(RANK('Ref. Chile'!L1151,'Ref. Chile'!L:L,0)+COUNTIF('Ref. Chile'!$L$7:'Ref. Chile'!L1151,'Ref. Chile'!L1151)-1,"")</f>
        <v>2041</v>
      </c>
      <c r="AN1152" s="7">
        <f>IFERROR(RANK('Ref. Chile'!M1151,'Ref. Chile'!M:M,0)+COUNTIF('Ref. Chile'!$M$7:'Ref. Chile'!M1151,'Ref. Chile'!M1151)-1,"")</f>
        <v>1945</v>
      </c>
      <c r="AO1152" s="7">
        <f>IFERROR(RANK('Ref. Chile'!H1151,'Ref. Chile'!H:H,1)+COUNTIF('Ref. Chile'!$H$7:'Ref. Chile'!H1151,'Ref. Chile'!H1151)-1,"")</f>
        <v>579</v>
      </c>
      <c r="AP1152" s="7">
        <f>IFERROR(RANK('Ref. Chile'!I1151,'Ref. Chile'!I:I,1)+COUNTIF('Ref. Chile'!$I$7:'Ref. Chile'!I1151,'Ref. Chile'!I1151)-1,"")</f>
        <v>729</v>
      </c>
      <c r="AQ1152" s="7">
        <f>IFERROR(RANK('Ref. Chile'!J1151,'Ref. Chile'!J:J,1)+COUNTIF('Ref. Chile'!$J$7:'Ref. Chile'!J1151,'Ref. Chile'!J1151)-1,"")</f>
        <v>1788</v>
      </c>
    </row>
    <row r="1153" spans="31:43" ht="17.25" customHeight="1" x14ac:dyDescent="0.3">
      <c r="AE1153" s="5" t="s">
        <v>1148</v>
      </c>
      <c r="AF1153" s="5" t="s">
        <v>4668</v>
      </c>
      <c r="AG1153" s="6" t="s">
        <v>4247</v>
      </c>
      <c r="AH1153" s="6" t="s">
        <v>4188</v>
      </c>
      <c r="AI1153" s="7">
        <f>IFERROR(RANK('Ref. Chile'!H1152,'Ref. Chile'!H:H,0)+COUNTIF('Ref. Chile'!$H$7:'Ref. Chile'!H1152,'Ref. Chile'!H1152)-1,"")</f>
        <v>2211</v>
      </c>
      <c r="AJ1153" s="7">
        <f>IFERROR(RANK('Ref. Chile'!I1152,'Ref. Chile'!I:I,0)+COUNTIF('Ref. Chile'!$I$7:'Ref. Chile'!I1152,'Ref. Chile'!I1152)-1,"")</f>
        <v>1990</v>
      </c>
      <c r="AK1153" s="7">
        <f>IFERROR(RANK('Ref. Chile'!J1152,'Ref. Chile'!J:J,0)+COUNTIF('Ref. Chile'!$J$7:'Ref. Chile'!J1152,'Ref. Chile'!J1152)-1,"")</f>
        <v>645</v>
      </c>
      <c r="AL1153" s="7">
        <f>IFERROR(RANK('Ref. Chile'!K1152,'Ref. Chile'!K:K,0)+COUNTIF('Ref. Chile'!$K$7:'Ref. Chile'!K1152,'Ref. Chile'!K1152)-1,"")</f>
        <v>1655</v>
      </c>
      <c r="AM1153" s="7">
        <f>IFERROR(RANK('Ref. Chile'!L1152,'Ref. Chile'!L:L,0)+COUNTIF('Ref. Chile'!$L$7:'Ref. Chile'!L1152,'Ref. Chile'!L1152)-1,"")</f>
        <v>1998</v>
      </c>
      <c r="AN1153" s="7">
        <f>IFERROR(RANK('Ref. Chile'!M1152,'Ref. Chile'!M:M,0)+COUNTIF('Ref. Chile'!$M$7:'Ref. Chile'!M1152,'Ref. Chile'!M1152)-1,"")</f>
        <v>1808</v>
      </c>
      <c r="AO1153" s="7">
        <f>IFERROR(RANK('Ref. Chile'!H1152,'Ref. Chile'!H:H,1)+COUNTIF('Ref. Chile'!$H$7:'Ref. Chile'!H1152,'Ref. Chile'!H1152)-1,"")</f>
        <v>592</v>
      </c>
      <c r="AP1153" s="7">
        <f>IFERROR(RANK('Ref. Chile'!I1152,'Ref. Chile'!I:I,1)+COUNTIF('Ref. Chile'!$I$7:'Ref. Chile'!I1152,'Ref. Chile'!I1152)-1,"")</f>
        <v>763</v>
      </c>
      <c r="AQ1153" s="7">
        <f>IFERROR(RANK('Ref. Chile'!J1152,'Ref. Chile'!J:J,1)+COUNTIF('Ref. Chile'!$J$7:'Ref. Chile'!J1152,'Ref. Chile'!J1152)-1,"")</f>
        <v>1925</v>
      </c>
    </row>
    <row r="1154" spans="31:43" ht="17.25" customHeight="1" x14ac:dyDescent="0.3">
      <c r="AE1154" s="5" t="s">
        <v>1149</v>
      </c>
      <c r="AF1154" s="5" t="s">
        <v>4669</v>
      </c>
      <c r="AG1154" s="6" t="s">
        <v>4247</v>
      </c>
      <c r="AH1154" s="6" t="s">
        <v>4189</v>
      </c>
      <c r="AI1154" s="7">
        <f>IFERROR(RANK('Ref. Chile'!H1153,'Ref. Chile'!H:H,0)+COUNTIF('Ref. Chile'!$H$7:'Ref. Chile'!H1153,'Ref. Chile'!H1153)-1,"")</f>
        <v>2223</v>
      </c>
      <c r="AJ1154" s="7">
        <f>IFERROR(RANK('Ref. Chile'!I1153,'Ref. Chile'!I:I,0)+COUNTIF('Ref. Chile'!$I$7:'Ref. Chile'!I1153,'Ref. Chile'!I1153)-1,"")</f>
        <v>2025</v>
      </c>
      <c r="AK1154" s="7">
        <f>IFERROR(RANK('Ref. Chile'!J1153,'Ref. Chile'!J:J,0)+COUNTIF('Ref. Chile'!$J$7:'Ref. Chile'!J1153,'Ref. Chile'!J1153)-1,"")</f>
        <v>781</v>
      </c>
      <c r="AL1154" s="7">
        <f>IFERROR(RANK('Ref. Chile'!K1153,'Ref. Chile'!K:K,0)+COUNTIF('Ref. Chile'!$K$7:'Ref. Chile'!K1153,'Ref. Chile'!K1153)-1,"")</f>
        <v>1683</v>
      </c>
      <c r="AM1154" s="7">
        <f>IFERROR(RANK('Ref. Chile'!L1153,'Ref. Chile'!L:L,0)+COUNTIF('Ref. Chile'!$L$7:'Ref. Chile'!L1153,'Ref. Chile'!L1153)-1,"")</f>
        <v>2040</v>
      </c>
      <c r="AN1154" s="7">
        <f>IFERROR(RANK('Ref. Chile'!M1153,'Ref. Chile'!M:M,0)+COUNTIF('Ref. Chile'!$M$7:'Ref. Chile'!M1153,'Ref. Chile'!M1153)-1,"")</f>
        <v>1946</v>
      </c>
      <c r="AO1154" s="7">
        <f>IFERROR(RANK('Ref. Chile'!H1153,'Ref. Chile'!H:H,1)+COUNTIF('Ref. Chile'!$H$7:'Ref. Chile'!H1153,'Ref. Chile'!H1153)-1,"")</f>
        <v>580</v>
      </c>
      <c r="AP1154" s="7">
        <f>IFERROR(RANK('Ref. Chile'!I1153,'Ref. Chile'!I:I,1)+COUNTIF('Ref. Chile'!$I$7:'Ref. Chile'!I1153,'Ref. Chile'!I1153)-1,"")</f>
        <v>728</v>
      </c>
      <c r="AQ1154" s="7">
        <f>IFERROR(RANK('Ref. Chile'!J1153,'Ref. Chile'!J:J,1)+COUNTIF('Ref. Chile'!$J$7:'Ref. Chile'!J1153,'Ref. Chile'!J1153)-1,"")</f>
        <v>1789</v>
      </c>
    </row>
    <row r="1155" spans="31:43" ht="17.25" customHeight="1" x14ac:dyDescent="0.3">
      <c r="AE1155" s="5" t="s">
        <v>1150</v>
      </c>
      <c r="AF1155" s="5" t="s">
        <v>4670</v>
      </c>
      <c r="AG1155" s="6" t="s">
        <v>4247</v>
      </c>
      <c r="AH1155" s="6" t="s">
        <v>4094</v>
      </c>
      <c r="AI1155" s="7">
        <f>IFERROR(RANK('Ref. Chile'!H1154,'Ref. Chile'!H:H,0)+COUNTIF('Ref. Chile'!$H$7:'Ref. Chile'!H1154,'Ref. Chile'!H1154)-1,"")</f>
        <v>2215</v>
      </c>
      <c r="AJ1155" s="7">
        <f>IFERROR(RANK('Ref. Chile'!I1154,'Ref. Chile'!I:I,0)+COUNTIF('Ref. Chile'!$I$7:'Ref. Chile'!I1154,'Ref. Chile'!I1154)-1,"")</f>
        <v>2007</v>
      </c>
      <c r="AK1155" s="7">
        <f>IFERROR(RANK('Ref. Chile'!J1154,'Ref. Chile'!J:J,0)+COUNTIF('Ref. Chile'!$J$7:'Ref. Chile'!J1154,'Ref. Chile'!J1154)-1,"")</f>
        <v>690</v>
      </c>
      <c r="AL1155" s="7">
        <f>IFERROR(RANK('Ref. Chile'!K1154,'Ref. Chile'!K:K,0)+COUNTIF('Ref. Chile'!$K$7:'Ref. Chile'!K1154,'Ref. Chile'!K1154)-1,"")</f>
        <v>1664</v>
      </c>
      <c r="AM1155" s="7">
        <f>IFERROR(RANK('Ref. Chile'!L1154,'Ref. Chile'!L:L,0)+COUNTIF('Ref. Chile'!$L$7:'Ref. Chile'!L1154,'Ref. Chile'!L1154)-1,"")</f>
        <v>2012</v>
      </c>
      <c r="AN1155" s="7">
        <f>IFERROR(RANK('Ref. Chile'!M1154,'Ref. Chile'!M:M,0)+COUNTIF('Ref. Chile'!$M$7:'Ref. Chile'!M1154,'Ref. Chile'!M1154)-1,"")</f>
        <v>1857</v>
      </c>
      <c r="AO1155" s="7">
        <f>IFERROR(RANK('Ref. Chile'!H1154,'Ref. Chile'!H:H,1)+COUNTIF('Ref. Chile'!$H$7:'Ref. Chile'!H1154,'Ref. Chile'!H1154)-1,"")</f>
        <v>588</v>
      </c>
      <c r="AP1155" s="7">
        <f>IFERROR(RANK('Ref. Chile'!I1154,'Ref. Chile'!I:I,1)+COUNTIF('Ref. Chile'!$I$7:'Ref. Chile'!I1154,'Ref. Chile'!I1154)-1,"")</f>
        <v>746</v>
      </c>
      <c r="AQ1155" s="7">
        <f>IFERROR(RANK('Ref. Chile'!J1154,'Ref. Chile'!J:J,1)+COUNTIF('Ref. Chile'!$J$7:'Ref. Chile'!J1154,'Ref. Chile'!J1154)-1,"")</f>
        <v>1880</v>
      </c>
    </row>
    <row r="1156" spans="31:43" ht="17.25" customHeight="1" x14ac:dyDescent="0.3">
      <c r="AE1156" s="5" t="s">
        <v>1151</v>
      </c>
      <c r="AF1156" s="5" t="s">
        <v>4671</v>
      </c>
      <c r="AG1156" s="6" t="s">
        <v>4247</v>
      </c>
      <c r="AH1156" s="6" t="s">
        <v>4193</v>
      </c>
      <c r="AI1156" s="7">
        <f>IFERROR(RANK('Ref. Chile'!H1155,'Ref. Chile'!H:H,0)+COUNTIF('Ref. Chile'!$H$7:'Ref. Chile'!H1155,'Ref. Chile'!H1155)-1,"")</f>
        <v>2203</v>
      </c>
      <c r="AJ1156" s="7">
        <f>IFERROR(RANK('Ref. Chile'!I1155,'Ref. Chile'!I:I,0)+COUNTIF('Ref. Chile'!$I$7:'Ref. Chile'!I1155,'Ref. Chile'!I1155)-1,"")</f>
        <v>1979</v>
      </c>
      <c r="AK1156" s="7">
        <f>IFERROR(RANK('Ref. Chile'!J1155,'Ref. Chile'!J:J,0)+COUNTIF('Ref. Chile'!$J$7:'Ref. Chile'!J1155,'Ref. Chile'!J1155)-1,"")</f>
        <v>626</v>
      </c>
      <c r="AL1156" s="7">
        <f>IFERROR(RANK('Ref. Chile'!K1155,'Ref. Chile'!K:K,0)+COUNTIF('Ref. Chile'!$K$7:'Ref. Chile'!K1155,'Ref. Chile'!K1155)-1,"")</f>
        <v>1648</v>
      </c>
      <c r="AM1156" s="7">
        <f>IFERROR(RANK('Ref. Chile'!L1155,'Ref. Chile'!L:L,0)+COUNTIF('Ref. Chile'!$L$7:'Ref. Chile'!L1155,'Ref. Chile'!L1155)-1,"")</f>
        <v>1993</v>
      </c>
      <c r="AN1156" s="7">
        <f>IFERROR(RANK('Ref. Chile'!M1155,'Ref. Chile'!M:M,0)+COUNTIF('Ref. Chile'!$M$7:'Ref. Chile'!M1155,'Ref. Chile'!M1155)-1,"")</f>
        <v>1778</v>
      </c>
      <c r="AO1156" s="7">
        <f>IFERROR(RANK('Ref. Chile'!H1155,'Ref. Chile'!H:H,1)+COUNTIF('Ref. Chile'!$H$7:'Ref. Chile'!H1155,'Ref. Chile'!H1155)-1,"")</f>
        <v>600</v>
      </c>
      <c r="AP1156" s="7">
        <f>IFERROR(RANK('Ref. Chile'!I1155,'Ref. Chile'!I:I,1)+COUNTIF('Ref. Chile'!$I$7:'Ref. Chile'!I1155,'Ref. Chile'!I1155)-1,"")</f>
        <v>774</v>
      </c>
      <c r="AQ1156" s="7">
        <f>IFERROR(RANK('Ref. Chile'!J1155,'Ref. Chile'!J:J,1)+COUNTIF('Ref. Chile'!$J$7:'Ref. Chile'!J1155,'Ref. Chile'!J1155)-1,"")</f>
        <v>1944</v>
      </c>
    </row>
    <row r="1157" spans="31:43" ht="17.25" customHeight="1" x14ac:dyDescent="0.3">
      <c r="AE1157" s="5" t="s">
        <v>1152</v>
      </c>
      <c r="AF1157" s="5" t="s">
        <v>4672</v>
      </c>
      <c r="AG1157" s="6" t="s">
        <v>4247</v>
      </c>
      <c r="AH1157" s="6" t="s">
        <v>4194</v>
      </c>
      <c r="AI1157" s="7">
        <f>IFERROR(RANK('Ref. Chile'!H1156,'Ref. Chile'!H:H,0)+COUNTIF('Ref. Chile'!$H$7:'Ref. Chile'!H1156,'Ref. Chile'!H1156)-1,"")</f>
        <v>2202</v>
      </c>
      <c r="AJ1157" s="7">
        <f>IFERROR(RANK('Ref. Chile'!I1156,'Ref. Chile'!I:I,0)+COUNTIF('Ref. Chile'!$I$7:'Ref. Chile'!I1156,'Ref. Chile'!I1156)-1,"")</f>
        <v>1978</v>
      </c>
      <c r="AK1157" s="7">
        <f>IFERROR(RANK('Ref. Chile'!J1156,'Ref. Chile'!J:J,0)+COUNTIF('Ref. Chile'!$J$7:'Ref. Chile'!J1156,'Ref. Chile'!J1156)-1,"")</f>
        <v>627</v>
      </c>
      <c r="AL1157" s="7">
        <f>IFERROR(RANK('Ref. Chile'!K1156,'Ref. Chile'!K:K,0)+COUNTIF('Ref. Chile'!$K$7:'Ref. Chile'!K1156,'Ref. Chile'!K1156)-1,"")</f>
        <v>1649</v>
      </c>
      <c r="AM1157" s="7">
        <f>IFERROR(RANK('Ref. Chile'!L1156,'Ref. Chile'!L:L,0)+COUNTIF('Ref. Chile'!$L$7:'Ref. Chile'!L1156,'Ref. Chile'!L1156)-1,"")</f>
        <v>1992</v>
      </c>
      <c r="AN1157" s="7">
        <f>IFERROR(RANK('Ref. Chile'!M1156,'Ref. Chile'!M:M,0)+COUNTIF('Ref. Chile'!$M$7:'Ref. Chile'!M1156,'Ref. Chile'!M1156)-1,"")</f>
        <v>1777</v>
      </c>
      <c r="AO1157" s="7">
        <f>IFERROR(RANK('Ref. Chile'!H1156,'Ref. Chile'!H:H,1)+COUNTIF('Ref. Chile'!$H$7:'Ref. Chile'!H1156,'Ref. Chile'!H1156)-1,"")</f>
        <v>601</v>
      </c>
      <c r="AP1157" s="7">
        <f>IFERROR(RANK('Ref. Chile'!I1156,'Ref. Chile'!I:I,1)+COUNTIF('Ref. Chile'!$I$7:'Ref. Chile'!I1156,'Ref. Chile'!I1156)-1,"")</f>
        <v>775</v>
      </c>
      <c r="AQ1157" s="7">
        <f>IFERROR(RANK('Ref. Chile'!J1156,'Ref. Chile'!J:J,1)+COUNTIF('Ref. Chile'!$J$7:'Ref. Chile'!J1156,'Ref. Chile'!J1156)-1,"")</f>
        <v>1943</v>
      </c>
    </row>
    <row r="1158" spans="31:43" ht="17.25" customHeight="1" x14ac:dyDescent="0.3">
      <c r="AE1158" s="5" t="s">
        <v>1153</v>
      </c>
      <c r="AF1158" s="5" t="s">
        <v>4673</v>
      </c>
      <c r="AG1158" s="6" t="s">
        <v>4247</v>
      </c>
      <c r="AH1158" s="6" t="s">
        <v>4190</v>
      </c>
      <c r="AI1158" s="7">
        <f>IFERROR(RANK('Ref. Chile'!H1157,'Ref. Chile'!H:H,0)+COUNTIF('Ref. Chile'!$H$7:'Ref. Chile'!H1157,'Ref. Chile'!H1157)-1,"")</f>
        <v>950</v>
      </c>
      <c r="AJ1158" s="7">
        <f>IFERROR(RANK('Ref. Chile'!I1157,'Ref. Chile'!I:I,0)+COUNTIF('Ref. Chile'!$I$7:'Ref. Chile'!I1157,'Ref. Chile'!I1157)-1,"")</f>
        <v>764</v>
      </c>
      <c r="AK1158" s="7">
        <f>IFERROR(RANK('Ref. Chile'!J1157,'Ref. Chile'!J:J,0)+COUNTIF('Ref. Chile'!$J$7:'Ref. Chile'!J1157,'Ref. Chile'!J1157)-1,"")</f>
        <v>1689</v>
      </c>
      <c r="AL1158" s="7">
        <f>IFERROR(RANK('Ref. Chile'!K1157,'Ref. Chile'!K:K,0)+COUNTIF('Ref. Chile'!$K$7:'Ref. Chile'!K1157,'Ref. Chile'!K1157)-1,"")</f>
        <v>1012</v>
      </c>
      <c r="AM1158" s="7">
        <f>IFERROR(RANK('Ref. Chile'!L1157,'Ref. Chile'!L:L,0)+COUNTIF('Ref. Chile'!$L$7:'Ref. Chile'!L1157,'Ref. Chile'!L1157)-1,"")</f>
        <v>469</v>
      </c>
      <c r="AN1158" s="7">
        <f>IFERROR(RANK('Ref. Chile'!M1157,'Ref. Chile'!M:M,0)+COUNTIF('Ref. Chile'!$M$7:'Ref. Chile'!M1157,'Ref. Chile'!M1157)-1,"")</f>
        <v>1554</v>
      </c>
      <c r="AO1158" s="7">
        <f>IFERROR(RANK('Ref. Chile'!H1157,'Ref. Chile'!H:H,1)+COUNTIF('Ref. Chile'!$H$7:'Ref. Chile'!H1157,'Ref. Chile'!H1157)-1,"")</f>
        <v>1837</v>
      </c>
      <c r="AP1158" s="7">
        <f>IFERROR(RANK('Ref. Chile'!I1157,'Ref. Chile'!I:I,1)+COUNTIF('Ref. Chile'!$I$7:'Ref. Chile'!I1157,'Ref. Chile'!I1157)-1,"")</f>
        <v>1980</v>
      </c>
      <c r="AQ1158" s="7">
        <f>IFERROR(RANK('Ref. Chile'!J1157,'Ref. Chile'!J:J,1)+COUNTIF('Ref. Chile'!$J$7:'Ref. Chile'!J1157,'Ref. Chile'!J1157)-1,"")</f>
        <v>885</v>
      </c>
    </row>
    <row r="1159" spans="31:43" ht="17.25" customHeight="1" x14ac:dyDescent="0.3">
      <c r="AE1159" s="5" t="s">
        <v>1154</v>
      </c>
      <c r="AF1159" s="5" t="s">
        <v>4674</v>
      </c>
      <c r="AG1159" s="6" t="s">
        <v>4248</v>
      </c>
      <c r="AH1159" s="6" t="s">
        <v>4092</v>
      </c>
      <c r="AI1159" s="7">
        <f>IFERROR(RANK('Ref. Chile'!H1158,'Ref. Chile'!H:H,0)+COUNTIF('Ref. Chile'!$H$7:'Ref. Chile'!H1158,'Ref. Chile'!H1158)-1,"")</f>
        <v>2238</v>
      </c>
      <c r="AJ1159" s="7">
        <f>IFERROR(RANK('Ref. Chile'!I1158,'Ref. Chile'!I:I,0)+COUNTIF('Ref. Chile'!$I$7:'Ref. Chile'!I1158,'Ref. Chile'!I1158)-1,"")</f>
        <v>1742</v>
      </c>
      <c r="AK1159" s="7">
        <f>IFERROR(RANK('Ref. Chile'!J1158,'Ref. Chile'!J:J,0)+COUNTIF('Ref. Chile'!$J$7:'Ref. Chile'!J1158,'Ref. Chile'!J1158)-1,"")</f>
        <v>1826</v>
      </c>
      <c r="AL1159" s="7">
        <f>IFERROR(RANK('Ref. Chile'!K1158,'Ref. Chile'!K:K,0)+COUNTIF('Ref. Chile'!$K$7:'Ref. Chile'!K1158,'Ref. Chile'!K1158)-1,"")</f>
        <v>1528</v>
      </c>
      <c r="AM1159" s="7">
        <f>IFERROR(RANK('Ref. Chile'!L1158,'Ref. Chile'!L:L,0)+COUNTIF('Ref. Chile'!$L$7:'Ref. Chile'!L1158,'Ref. Chile'!L1158)-1,"")</f>
        <v>1775</v>
      </c>
      <c r="AN1159" s="7">
        <f>IFERROR(RANK('Ref. Chile'!M1158,'Ref. Chile'!M:M,0)+COUNTIF('Ref. Chile'!$M$7:'Ref. Chile'!M1158,'Ref. Chile'!M1158)-1,"")</f>
        <v>1782</v>
      </c>
      <c r="AO1159" s="7">
        <f>IFERROR(RANK('Ref. Chile'!H1158,'Ref. Chile'!H:H,1)+COUNTIF('Ref. Chile'!$H$7:'Ref. Chile'!H1158,'Ref. Chile'!H1158)-1,"")</f>
        <v>565</v>
      </c>
      <c r="AP1159" s="7">
        <f>IFERROR(RANK('Ref. Chile'!I1158,'Ref. Chile'!I:I,1)+COUNTIF('Ref. Chile'!$I$7:'Ref. Chile'!I1158,'Ref. Chile'!I1158)-1,"")</f>
        <v>1011</v>
      </c>
      <c r="AQ1159" s="7">
        <f>IFERROR(RANK('Ref. Chile'!J1158,'Ref. Chile'!J:J,1)+COUNTIF('Ref. Chile'!$J$7:'Ref. Chile'!J1158,'Ref. Chile'!J1158)-1,"")</f>
        <v>744</v>
      </c>
    </row>
    <row r="1160" spans="31:43" ht="17.25" customHeight="1" x14ac:dyDescent="0.3">
      <c r="AE1160" s="5" t="s">
        <v>1155</v>
      </c>
      <c r="AF1160" s="5" t="s">
        <v>4675</v>
      </c>
      <c r="AG1160" s="6" t="s">
        <v>4248</v>
      </c>
      <c r="AH1160" s="6" t="s">
        <v>4188</v>
      </c>
      <c r="AI1160" s="7">
        <f>IFERROR(RANK('Ref. Chile'!H1159,'Ref. Chile'!H:H,0)+COUNTIF('Ref. Chile'!$H$7:'Ref. Chile'!H1159,'Ref. Chile'!H1159)-1,"")</f>
        <v>2234</v>
      </c>
      <c r="AJ1160" s="7">
        <f>IFERROR(RANK('Ref. Chile'!I1159,'Ref. Chile'!I:I,0)+COUNTIF('Ref. Chile'!$I$7:'Ref. Chile'!I1159,'Ref. Chile'!I1159)-1,"")</f>
        <v>1683</v>
      </c>
      <c r="AK1160" s="7">
        <f>IFERROR(RANK('Ref. Chile'!J1159,'Ref. Chile'!J:J,0)+COUNTIF('Ref. Chile'!$J$7:'Ref. Chile'!J1159,'Ref. Chile'!J1159)-1,"")</f>
        <v>1300</v>
      </c>
      <c r="AL1160" s="7">
        <f>IFERROR(RANK('Ref. Chile'!K1159,'Ref. Chile'!K:K,0)+COUNTIF('Ref. Chile'!$K$7:'Ref. Chile'!K1159,'Ref. Chile'!K1159)-1,"")</f>
        <v>1515</v>
      </c>
      <c r="AM1160" s="7">
        <f>IFERROR(RANK('Ref. Chile'!L1159,'Ref. Chile'!L:L,0)+COUNTIF('Ref. Chile'!$L$7:'Ref. Chile'!L1159,'Ref. Chile'!L1159)-1,"")</f>
        <v>1737</v>
      </c>
      <c r="AN1160" s="7">
        <f>IFERROR(RANK('Ref. Chile'!M1159,'Ref. Chile'!M:M,0)+COUNTIF('Ref. Chile'!$M$7:'Ref. Chile'!M1159,'Ref. Chile'!M1159)-1,"")</f>
        <v>1619</v>
      </c>
      <c r="AO1160" s="7">
        <f>IFERROR(RANK('Ref. Chile'!H1159,'Ref. Chile'!H:H,1)+COUNTIF('Ref. Chile'!$H$7:'Ref. Chile'!H1159,'Ref. Chile'!H1159)-1,"")</f>
        <v>569</v>
      </c>
      <c r="AP1160" s="7">
        <f>IFERROR(RANK('Ref. Chile'!I1159,'Ref. Chile'!I:I,1)+COUNTIF('Ref. Chile'!$I$7:'Ref. Chile'!I1159,'Ref. Chile'!I1159)-1,"")</f>
        <v>1070</v>
      </c>
      <c r="AQ1160" s="7">
        <f>IFERROR(RANK('Ref. Chile'!J1159,'Ref. Chile'!J:J,1)+COUNTIF('Ref. Chile'!$J$7:'Ref. Chile'!J1159,'Ref. Chile'!J1159)-1,"")</f>
        <v>1270</v>
      </c>
    </row>
    <row r="1161" spans="31:43" ht="17.25" customHeight="1" x14ac:dyDescent="0.3">
      <c r="AE1161" s="5" t="s">
        <v>1156</v>
      </c>
      <c r="AF1161" s="5" t="s">
        <v>4676</v>
      </c>
      <c r="AG1161" s="6" t="s">
        <v>4248</v>
      </c>
      <c r="AH1161" s="6" t="s">
        <v>4189</v>
      </c>
      <c r="AI1161" s="7">
        <f>IFERROR(RANK('Ref. Chile'!H1160,'Ref. Chile'!H:H,0)+COUNTIF('Ref. Chile'!$H$7:'Ref. Chile'!H1160,'Ref. Chile'!H1160)-1,"")</f>
        <v>2237</v>
      </c>
      <c r="AJ1161" s="7">
        <f>IFERROR(RANK('Ref. Chile'!I1160,'Ref. Chile'!I:I,0)+COUNTIF('Ref. Chile'!$I$7:'Ref. Chile'!I1160,'Ref. Chile'!I1160)-1,"")</f>
        <v>1741</v>
      </c>
      <c r="AK1161" s="7">
        <f>IFERROR(RANK('Ref. Chile'!J1160,'Ref. Chile'!J:J,0)+COUNTIF('Ref. Chile'!$J$7:'Ref. Chile'!J1160,'Ref. Chile'!J1160)-1,"")</f>
        <v>1825</v>
      </c>
      <c r="AL1161" s="7">
        <f>IFERROR(RANK('Ref. Chile'!K1160,'Ref. Chile'!K:K,0)+COUNTIF('Ref. Chile'!$K$7:'Ref. Chile'!K1160,'Ref. Chile'!K1160)-1,"")</f>
        <v>1527</v>
      </c>
      <c r="AM1161" s="7">
        <f>IFERROR(RANK('Ref. Chile'!L1160,'Ref. Chile'!L:L,0)+COUNTIF('Ref. Chile'!$L$7:'Ref. Chile'!L1160,'Ref. Chile'!L1160)-1,"")</f>
        <v>1774</v>
      </c>
      <c r="AN1161" s="7">
        <f>IFERROR(RANK('Ref. Chile'!M1160,'Ref. Chile'!M:M,0)+COUNTIF('Ref. Chile'!$M$7:'Ref. Chile'!M1160,'Ref. Chile'!M1160)-1,"")</f>
        <v>1781</v>
      </c>
      <c r="AO1161" s="7">
        <f>IFERROR(RANK('Ref. Chile'!H1160,'Ref. Chile'!H:H,1)+COUNTIF('Ref. Chile'!$H$7:'Ref. Chile'!H1160,'Ref. Chile'!H1160)-1,"")</f>
        <v>566</v>
      </c>
      <c r="AP1161" s="7">
        <f>IFERROR(RANK('Ref. Chile'!I1160,'Ref. Chile'!I:I,1)+COUNTIF('Ref. Chile'!$I$7:'Ref. Chile'!I1160,'Ref. Chile'!I1160)-1,"")</f>
        <v>1012</v>
      </c>
      <c r="AQ1161" s="7">
        <f>IFERROR(RANK('Ref. Chile'!J1160,'Ref. Chile'!J:J,1)+COUNTIF('Ref. Chile'!$J$7:'Ref. Chile'!J1160,'Ref. Chile'!J1160)-1,"")</f>
        <v>745</v>
      </c>
    </row>
    <row r="1162" spans="31:43" ht="17.25" customHeight="1" x14ac:dyDescent="0.3">
      <c r="AE1162" s="5" t="s">
        <v>1157</v>
      </c>
      <c r="AF1162" s="5" t="s">
        <v>4677</v>
      </c>
      <c r="AG1162" s="6" t="s">
        <v>4248</v>
      </c>
      <c r="AH1162" s="6" t="s">
        <v>4094</v>
      </c>
      <c r="AI1162" s="7">
        <f>IFERROR(RANK('Ref. Chile'!H1161,'Ref. Chile'!H:H,0)+COUNTIF('Ref. Chile'!$H$7:'Ref. Chile'!H1161,'Ref. Chile'!H1161)-1,"")</f>
        <v>2236</v>
      </c>
      <c r="AJ1162" s="7">
        <f>IFERROR(RANK('Ref. Chile'!I1161,'Ref. Chile'!I:I,0)+COUNTIF('Ref. Chile'!$I$7:'Ref. Chile'!I1161,'Ref. Chile'!I1161)-1,"")</f>
        <v>1715</v>
      </c>
      <c r="AK1162" s="7">
        <f>IFERROR(RANK('Ref. Chile'!J1161,'Ref. Chile'!J:J,0)+COUNTIF('Ref. Chile'!$J$7:'Ref. Chile'!J1161,'Ref. Chile'!J1161)-1,"")</f>
        <v>1553</v>
      </c>
      <c r="AL1162" s="7">
        <f>IFERROR(RANK('Ref. Chile'!K1161,'Ref. Chile'!K:K,0)+COUNTIF('Ref. Chile'!$K$7:'Ref. Chile'!K1161,'Ref. Chile'!K1161)-1,"")</f>
        <v>1522</v>
      </c>
      <c r="AM1162" s="7">
        <f>IFERROR(RANK('Ref. Chile'!L1161,'Ref. Chile'!L:L,0)+COUNTIF('Ref. Chile'!$L$7:'Ref. Chile'!L1161,'Ref. Chile'!L1161)-1,"")</f>
        <v>1754</v>
      </c>
      <c r="AN1162" s="7">
        <f>IFERROR(RANK('Ref. Chile'!M1161,'Ref. Chile'!M:M,0)+COUNTIF('Ref. Chile'!$M$7:'Ref. Chile'!M1161,'Ref. Chile'!M1161)-1,"")</f>
        <v>1702</v>
      </c>
      <c r="AO1162" s="7">
        <f>IFERROR(RANK('Ref. Chile'!H1161,'Ref. Chile'!H:H,1)+COUNTIF('Ref. Chile'!$H$7:'Ref. Chile'!H1161,'Ref. Chile'!H1161)-1,"")</f>
        <v>567</v>
      </c>
      <c r="AP1162" s="7">
        <f>IFERROR(RANK('Ref. Chile'!I1161,'Ref. Chile'!I:I,1)+COUNTIF('Ref. Chile'!$I$7:'Ref. Chile'!I1161,'Ref. Chile'!I1161)-1,"")</f>
        <v>1038</v>
      </c>
      <c r="AQ1162" s="7">
        <f>IFERROR(RANK('Ref. Chile'!J1161,'Ref. Chile'!J:J,1)+COUNTIF('Ref. Chile'!$J$7:'Ref. Chile'!J1161,'Ref. Chile'!J1161)-1,"")</f>
        <v>1017</v>
      </c>
    </row>
    <row r="1163" spans="31:43" ht="17.25" customHeight="1" x14ac:dyDescent="0.3">
      <c r="AE1163" s="5" t="s">
        <v>1158</v>
      </c>
      <c r="AF1163" s="5" t="s">
        <v>4678</v>
      </c>
      <c r="AG1163" s="6" t="s">
        <v>4248</v>
      </c>
      <c r="AH1163" s="6" t="s">
        <v>4193</v>
      </c>
      <c r="AI1163" s="7">
        <f>IFERROR(RANK('Ref. Chile'!H1162,'Ref. Chile'!H:H,0)+COUNTIF('Ref. Chile'!$H$7:'Ref. Chile'!H1162,'Ref. Chile'!H1162)-1,"")</f>
        <v>2232</v>
      </c>
      <c r="AJ1163" s="7">
        <f>IFERROR(RANK('Ref. Chile'!I1162,'Ref. Chile'!I:I,0)+COUNTIF('Ref. Chile'!$I$7:'Ref. Chile'!I1162,'Ref. Chile'!I1162)-1,"")</f>
        <v>1663</v>
      </c>
      <c r="AK1163" s="7">
        <f>IFERROR(RANK('Ref. Chile'!J1162,'Ref. Chile'!J:J,0)+COUNTIF('Ref. Chile'!$J$7:'Ref. Chile'!J1162,'Ref. Chile'!J1162)-1,"")</f>
        <v>1204</v>
      </c>
      <c r="AL1163" s="7">
        <f>IFERROR(RANK('Ref. Chile'!K1162,'Ref. Chile'!K:K,0)+COUNTIF('Ref. Chile'!$K$7:'Ref. Chile'!K1162,'Ref. Chile'!K1162)-1,"")</f>
        <v>1513</v>
      </c>
      <c r="AM1163" s="7">
        <f>IFERROR(RANK('Ref. Chile'!L1162,'Ref. Chile'!L:L,0)+COUNTIF('Ref. Chile'!$L$7:'Ref. Chile'!L1162,'Ref. Chile'!L1162)-1,"")</f>
        <v>1729</v>
      </c>
      <c r="AN1163" s="7">
        <f>IFERROR(RANK('Ref. Chile'!M1162,'Ref. Chile'!M:M,0)+COUNTIF('Ref. Chile'!$M$7:'Ref. Chile'!M1162,'Ref. Chile'!M1162)-1,"")</f>
        <v>1449</v>
      </c>
      <c r="AO1163" s="7">
        <f>IFERROR(RANK('Ref. Chile'!H1162,'Ref. Chile'!H:H,1)+COUNTIF('Ref. Chile'!$H$7:'Ref. Chile'!H1162,'Ref. Chile'!H1162)-1,"")</f>
        <v>571</v>
      </c>
      <c r="AP1163" s="7">
        <f>IFERROR(RANK('Ref. Chile'!I1162,'Ref. Chile'!I:I,1)+COUNTIF('Ref. Chile'!$I$7:'Ref. Chile'!I1162,'Ref. Chile'!I1162)-1,"")</f>
        <v>1090</v>
      </c>
      <c r="AQ1163" s="7">
        <f>IFERROR(RANK('Ref. Chile'!J1162,'Ref. Chile'!J:J,1)+COUNTIF('Ref. Chile'!$J$7:'Ref. Chile'!J1162,'Ref. Chile'!J1162)-1,"")</f>
        <v>1366</v>
      </c>
    </row>
    <row r="1164" spans="31:43" ht="17.25" customHeight="1" x14ac:dyDescent="0.3">
      <c r="AE1164" s="5" t="s">
        <v>1159</v>
      </c>
      <c r="AF1164" s="5" t="s">
        <v>4679</v>
      </c>
      <c r="AG1164" s="6" t="s">
        <v>4248</v>
      </c>
      <c r="AH1164" s="6" t="s">
        <v>4194</v>
      </c>
      <c r="AI1164" s="7">
        <f>IFERROR(RANK('Ref. Chile'!H1163,'Ref. Chile'!H:H,0)+COUNTIF('Ref. Chile'!$H$7:'Ref. Chile'!H1163,'Ref. Chile'!H1163)-1,"")</f>
        <v>2233</v>
      </c>
      <c r="AJ1164" s="7">
        <f>IFERROR(RANK('Ref. Chile'!I1163,'Ref. Chile'!I:I,0)+COUNTIF('Ref. Chile'!$I$7:'Ref. Chile'!I1163,'Ref. Chile'!I1163)-1,"")</f>
        <v>1662</v>
      </c>
      <c r="AK1164" s="7">
        <f>IFERROR(RANK('Ref. Chile'!J1163,'Ref. Chile'!J:J,0)+COUNTIF('Ref. Chile'!$J$7:'Ref. Chile'!J1163,'Ref. Chile'!J1163)-1,"")</f>
        <v>1203</v>
      </c>
      <c r="AL1164" s="7">
        <f>IFERROR(RANK('Ref. Chile'!K1163,'Ref. Chile'!K:K,0)+COUNTIF('Ref. Chile'!$K$7:'Ref. Chile'!K1163,'Ref. Chile'!K1163)-1,"")</f>
        <v>1512</v>
      </c>
      <c r="AM1164" s="7">
        <f>IFERROR(RANK('Ref. Chile'!L1163,'Ref. Chile'!L:L,0)+COUNTIF('Ref. Chile'!$L$7:'Ref. Chile'!L1163,'Ref. Chile'!L1163)-1,"")</f>
        <v>1730</v>
      </c>
      <c r="AN1164" s="7">
        <f>IFERROR(RANK('Ref. Chile'!M1163,'Ref. Chile'!M:M,0)+COUNTIF('Ref. Chile'!$M$7:'Ref. Chile'!M1163,'Ref. Chile'!M1163)-1,"")</f>
        <v>1448</v>
      </c>
      <c r="AO1164" s="7">
        <f>IFERROR(RANK('Ref. Chile'!H1163,'Ref. Chile'!H:H,1)+COUNTIF('Ref. Chile'!$H$7:'Ref. Chile'!H1163,'Ref. Chile'!H1163)-1,"")</f>
        <v>570</v>
      </c>
      <c r="AP1164" s="7">
        <f>IFERROR(RANK('Ref. Chile'!I1163,'Ref. Chile'!I:I,1)+COUNTIF('Ref. Chile'!$I$7:'Ref. Chile'!I1163,'Ref. Chile'!I1163)-1,"")</f>
        <v>1091</v>
      </c>
      <c r="AQ1164" s="7">
        <f>IFERROR(RANK('Ref. Chile'!J1163,'Ref. Chile'!J:J,1)+COUNTIF('Ref. Chile'!$J$7:'Ref. Chile'!J1163,'Ref. Chile'!J1163)-1,"")</f>
        <v>1367</v>
      </c>
    </row>
    <row r="1165" spans="31:43" ht="17.25" customHeight="1" x14ac:dyDescent="0.3">
      <c r="AE1165" s="5" t="s">
        <v>1160</v>
      </c>
      <c r="AF1165" s="5" t="s">
        <v>4680</v>
      </c>
      <c r="AG1165" s="6" t="s">
        <v>4248</v>
      </c>
      <c r="AH1165" s="6" t="s">
        <v>4190</v>
      </c>
      <c r="AI1165" s="7">
        <f>IFERROR(RANK('Ref. Chile'!H1164,'Ref. Chile'!H:H,0)+COUNTIF('Ref. Chile'!$H$7:'Ref. Chile'!H1164,'Ref. Chile'!H1164)-1,"")</f>
        <v>2228</v>
      </c>
      <c r="AJ1165" s="7">
        <f>IFERROR(RANK('Ref. Chile'!I1164,'Ref. Chile'!I:I,0)+COUNTIF('Ref. Chile'!$I$7:'Ref. Chile'!I1164,'Ref. Chile'!I1164)-1,"")</f>
        <v>1627</v>
      </c>
      <c r="AK1165" s="7">
        <f>IFERROR(RANK('Ref. Chile'!J1164,'Ref. Chile'!J:J,0)+COUNTIF('Ref. Chile'!$J$7:'Ref. Chile'!J1164,'Ref. Chile'!J1164)-1,"")</f>
        <v>1012</v>
      </c>
      <c r="AL1165" s="7">
        <f>IFERROR(RANK('Ref. Chile'!K1164,'Ref. Chile'!K:K,0)+COUNTIF('Ref. Chile'!$K$7:'Ref. Chile'!K1164,'Ref. Chile'!K1164)-1,"")</f>
        <v>1505</v>
      </c>
      <c r="AM1165" s="7">
        <f>IFERROR(RANK('Ref. Chile'!L1164,'Ref. Chile'!L:L,0)+COUNTIF('Ref. Chile'!$L$7:'Ref. Chile'!L1164,'Ref. Chile'!L1164)-1,"")</f>
        <v>1703</v>
      </c>
      <c r="AN1165" s="7">
        <f>IFERROR(RANK('Ref. Chile'!M1164,'Ref. Chile'!M:M,0)+COUNTIF('Ref. Chile'!$M$7:'Ref. Chile'!M1164,'Ref. Chile'!M1164)-1,"")</f>
        <v>1231</v>
      </c>
      <c r="AO1165" s="7">
        <f>IFERROR(RANK('Ref. Chile'!H1164,'Ref. Chile'!H:H,1)+COUNTIF('Ref. Chile'!$H$7:'Ref. Chile'!H1164,'Ref. Chile'!H1164)-1,"")</f>
        <v>575</v>
      </c>
      <c r="AP1165" s="7">
        <f>IFERROR(RANK('Ref. Chile'!I1164,'Ref. Chile'!I:I,1)+COUNTIF('Ref. Chile'!$I$7:'Ref. Chile'!I1164,'Ref. Chile'!I1164)-1,"")</f>
        <v>1126</v>
      </c>
      <c r="AQ1165" s="7">
        <f>IFERROR(RANK('Ref. Chile'!J1164,'Ref. Chile'!J:J,1)+COUNTIF('Ref. Chile'!$J$7:'Ref. Chile'!J1164,'Ref. Chile'!J1164)-1,"")</f>
        <v>1558</v>
      </c>
    </row>
    <row r="1166" spans="31:43" ht="17.25" customHeight="1" x14ac:dyDescent="0.3">
      <c r="AE1166" s="5" t="s">
        <v>1161</v>
      </c>
      <c r="AF1166" s="5" t="s">
        <v>4681</v>
      </c>
      <c r="AG1166" s="6" t="s">
        <v>4249</v>
      </c>
      <c r="AH1166" s="6" t="s">
        <v>4092</v>
      </c>
      <c r="AI1166" s="7">
        <f>IFERROR(RANK('Ref. Chile'!H1165,'Ref. Chile'!H:H,0)+COUNTIF('Ref. Chile'!$H$7:'Ref. Chile'!H1165,'Ref. Chile'!H1165)-1,"")</f>
        <v>2037</v>
      </c>
      <c r="AJ1166" s="7">
        <f>IFERROR(RANK('Ref. Chile'!I1165,'Ref. Chile'!I:I,0)+COUNTIF('Ref. Chile'!$I$7:'Ref. Chile'!I1165,'Ref. Chile'!I1165)-1,"")</f>
        <v>1242</v>
      </c>
      <c r="AK1166" s="7">
        <f>IFERROR(RANK('Ref. Chile'!J1165,'Ref. Chile'!J:J,0)+COUNTIF('Ref. Chile'!$J$7:'Ref. Chile'!J1165,'Ref. Chile'!J1165)-1,"")</f>
        <v>2044</v>
      </c>
      <c r="AL1166" s="7">
        <f>IFERROR(RANK('Ref. Chile'!K1165,'Ref. Chile'!K:K,0)+COUNTIF('Ref. Chile'!$K$7:'Ref. Chile'!K1165,'Ref. Chile'!K1165)-1,"")</f>
        <v>1461</v>
      </c>
      <c r="AM1166" s="7">
        <f>IFERROR(RANK('Ref. Chile'!L1165,'Ref. Chile'!L:L,0)+COUNTIF('Ref. Chile'!$L$7:'Ref. Chile'!L1165,'Ref. Chile'!L1165)-1,"")</f>
        <v>1515</v>
      </c>
      <c r="AN1166" s="7">
        <f>IFERROR(RANK('Ref. Chile'!M1165,'Ref. Chile'!M:M,0)+COUNTIF('Ref. Chile'!$M$7:'Ref. Chile'!M1165,'Ref. Chile'!M1165)-1,"")</f>
        <v>1029</v>
      </c>
      <c r="AO1166" s="7">
        <f>IFERROR(RANK('Ref. Chile'!H1165,'Ref. Chile'!H:H,1)+COUNTIF('Ref. Chile'!$H$7:'Ref. Chile'!H1165,'Ref. Chile'!H1165)-1,"")</f>
        <v>766</v>
      </c>
      <c r="AP1166" s="7">
        <f>IFERROR(RANK('Ref. Chile'!I1165,'Ref. Chile'!I:I,1)+COUNTIF('Ref. Chile'!$I$7:'Ref. Chile'!I1165,'Ref. Chile'!I1165)-1,"")</f>
        <v>1511</v>
      </c>
      <c r="AQ1166" s="7">
        <f>IFERROR(RANK('Ref. Chile'!J1165,'Ref. Chile'!J:J,1)+COUNTIF('Ref. Chile'!$J$7:'Ref. Chile'!J1165,'Ref. Chile'!J1165)-1,"")</f>
        <v>526</v>
      </c>
    </row>
    <row r="1167" spans="31:43" ht="17.25" customHeight="1" x14ac:dyDescent="0.3">
      <c r="AE1167" s="5" t="s">
        <v>1162</v>
      </c>
      <c r="AF1167" s="5" t="s">
        <v>4682</v>
      </c>
      <c r="AG1167" s="6" t="s">
        <v>4249</v>
      </c>
      <c r="AH1167" s="6" t="s">
        <v>4188</v>
      </c>
      <c r="AI1167" s="7">
        <f>IFERROR(RANK('Ref. Chile'!H1166,'Ref. Chile'!H:H,0)+COUNTIF('Ref. Chile'!$H$7:'Ref. Chile'!H1166,'Ref. Chile'!H1166)-1,"")</f>
        <v>2035</v>
      </c>
      <c r="AJ1167" s="7">
        <f>IFERROR(RANK('Ref. Chile'!I1166,'Ref. Chile'!I:I,0)+COUNTIF('Ref. Chile'!$I$7:'Ref. Chile'!I1166,'Ref. Chile'!I1166)-1,"")</f>
        <v>1227</v>
      </c>
      <c r="AK1167" s="7">
        <f>IFERROR(RANK('Ref. Chile'!J1166,'Ref. Chile'!J:J,0)+COUNTIF('Ref. Chile'!$J$7:'Ref. Chile'!J1166,'Ref. Chile'!J1166)-1,"")</f>
        <v>2026</v>
      </c>
      <c r="AL1167" s="7">
        <f>IFERROR(RANK('Ref. Chile'!K1166,'Ref. Chile'!K:K,0)+COUNTIF('Ref. Chile'!$K$7:'Ref. Chile'!K1166,'Ref. Chile'!K1166)-1,"")</f>
        <v>1457</v>
      </c>
      <c r="AM1167" s="7">
        <f>IFERROR(RANK('Ref. Chile'!L1166,'Ref. Chile'!L:L,0)+COUNTIF('Ref. Chile'!$L$7:'Ref. Chile'!L1166,'Ref. Chile'!L1166)-1,"")</f>
        <v>1504</v>
      </c>
      <c r="AN1167" s="7">
        <f>IFERROR(RANK('Ref. Chile'!M1166,'Ref. Chile'!M:M,0)+COUNTIF('Ref. Chile'!$M$7:'Ref. Chile'!M1166,'Ref. Chile'!M1166)-1,"")</f>
        <v>925</v>
      </c>
      <c r="AO1167" s="7">
        <f>IFERROR(RANK('Ref. Chile'!H1166,'Ref. Chile'!H:H,1)+COUNTIF('Ref. Chile'!$H$7:'Ref. Chile'!H1166,'Ref. Chile'!H1166)-1,"")</f>
        <v>768</v>
      </c>
      <c r="AP1167" s="7">
        <f>IFERROR(RANK('Ref. Chile'!I1166,'Ref. Chile'!I:I,1)+COUNTIF('Ref. Chile'!$I$7:'Ref. Chile'!I1166,'Ref. Chile'!I1166)-1,"")</f>
        <v>1526</v>
      </c>
      <c r="AQ1167" s="7">
        <f>IFERROR(RANK('Ref. Chile'!J1166,'Ref. Chile'!J:J,1)+COUNTIF('Ref. Chile'!$J$7:'Ref. Chile'!J1166,'Ref. Chile'!J1166)-1,"")</f>
        <v>544</v>
      </c>
    </row>
    <row r="1168" spans="31:43" ht="17.25" customHeight="1" x14ac:dyDescent="0.3">
      <c r="AE1168" s="5" t="s">
        <v>1163</v>
      </c>
      <c r="AF1168" s="5" t="s">
        <v>4683</v>
      </c>
      <c r="AG1168" s="6" t="s">
        <v>4249</v>
      </c>
      <c r="AH1168" s="6" t="s">
        <v>4189</v>
      </c>
      <c r="AI1168" s="7">
        <f>IFERROR(RANK('Ref. Chile'!H1167,'Ref. Chile'!H:H,0)+COUNTIF('Ref. Chile'!$H$7:'Ref. Chile'!H1167,'Ref. Chile'!H1167)-1,"")</f>
        <v>2036</v>
      </c>
      <c r="AJ1168" s="7">
        <f>IFERROR(RANK('Ref. Chile'!I1167,'Ref. Chile'!I:I,0)+COUNTIF('Ref. Chile'!$I$7:'Ref. Chile'!I1167,'Ref. Chile'!I1167)-1,"")</f>
        <v>1237</v>
      </c>
      <c r="AK1168" s="7">
        <f>IFERROR(RANK('Ref. Chile'!J1167,'Ref. Chile'!J:J,0)+COUNTIF('Ref. Chile'!$J$7:'Ref. Chile'!J1167,'Ref. Chile'!J1167)-1,"")</f>
        <v>2039</v>
      </c>
      <c r="AL1168" s="7">
        <f>IFERROR(RANK('Ref. Chile'!K1167,'Ref. Chile'!K:K,0)+COUNTIF('Ref. Chile'!$K$7:'Ref. Chile'!K1167,'Ref. Chile'!K1167)-1,"")</f>
        <v>1460</v>
      </c>
      <c r="AM1168" s="7">
        <f>IFERROR(RANK('Ref. Chile'!L1167,'Ref. Chile'!L:L,0)+COUNTIF('Ref. Chile'!$L$7:'Ref. Chile'!L1167,'Ref. Chile'!L1167)-1,"")</f>
        <v>1511</v>
      </c>
      <c r="AN1168" s="7">
        <f>IFERROR(RANK('Ref. Chile'!M1167,'Ref. Chile'!M:M,0)+COUNTIF('Ref. Chile'!$M$7:'Ref. Chile'!M1167,'Ref. Chile'!M1167)-1,"")</f>
        <v>1003</v>
      </c>
      <c r="AO1168" s="7">
        <f>IFERROR(RANK('Ref. Chile'!H1167,'Ref. Chile'!H:H,1)+COUNTIF('Ref. Chile'!$H$7:'Ref. Chile'!H1167,'Ref. Chile'!H1167)-1,"")</f>
        <v>767</v>
      </c>
      <c r="AP1168" s="7">
        <f>IFERROR(RANK('Ref. Chile'!I1167,'Ref. Chile'!I:I,1)+COUNTIF('Ref. Chile'!$I$7:'Ref. Chile'!I1167,'Ref. Chile'!I1167)-1,"")</f>
        <v>1516</v>
      </c>
      <c r="AQ1168" s="7">
        <f>IFERROR(RANK('Ref. Chile'!J1167,'Ref. Chile'!J:J,1)+COUNTIF('Ref. Chile'!$J$7:'Ref. Chile'!J1167,'Ref. Chile'!J1167)-1,"")</f>
        <v>531</v>
      </c>
    </row>
    <row r="1169" spans="31:43" ht="17.25" customHeight="1" x14ac:dyDescent="0.3">
      <c r="AE1169" s="5" t="s">
        <v>1164</v>
      </c>
      <c r="AF1169" s="5" t="s">
        <v>4684</v>
      </c>
      <c r="AG1169" s="6" t="s">
        <v>4249</v>
      </c>
      <c r="AH1169" s="6" t="s">
        <v>4094</v>
      </c>
      <c r="AI1169" s="7">
        <f>IFERROR(RANK('Ref. Chile'!H1168,'Ref. Chile'!H:H,0)+COUNTIF('Ref. Chile'!$H$7:'Ref. Chile'!H1168,'Ref. Chile'!H1168)-1,"")</f>
        <v>2034</v>
      </c>
      <c r="AJ1169" s="7">
        <f>IFERROR(RANK('Ref. Chile'!I1168,'Ref. Chile'!I:I,0)+COUNTIF('Ref. Chile'!$I$7:'Ref. Chile'!I1168,'Ref. Chile'!I1168)-1,"")</f>
        <v>1224</v>
      </c>
      <c r="AK1169" s="7">
        <f>IFERROR(RANK('Ref. Chile'!J1168,'Ref. Chile'!J:J,0)+COUNTIF('Ref. Chile'!$J$7:'Ref. Chile'!J1168,'Ref. Chile'!J1168)-1,"")</f>
        <v>2021</v>
      </c>
      <c r="AL1169" s="7">
        <f>IFERROR(RANK('Ref. Chile'!K1168,'Ref. Chile'!K:K,0)+COUNTIF('Ref. Chile'!$K$7:'Ref. Chile'!K1168,'Ref. Chile'!K1168)-1,"")</f>
        <v>1454</v>
      </c>
      <c r="AM1169" s="7">
        <f>IFERROR(RANK('Ref. Chile'!L1168,'Ref. Chile'!L:L,0)+COUNTIF('Ref. Chile'!$L$7:'Ref. Chile'!L1168,'Ref. Chile'!L1168)-1,"")</f>
        <v>1502</v>
      </c>
      <c r="AN1169" s="7">
        <f>IFERROR(RANK('Ref. Chile'!M1168,'Ref. Chile'!M:M,0)+COUNTIF('Ref. Chile'!$M$7:'Ref. Chile'!M1168,'Ref. Chile'!M1168)-1,"")</f>
        <v>908</v>
      </c>
      <c r="AO1169" s="7">
        <f>IFERROR(RANK('Ref. Chile'!H1168,'Ref. Chile'!H:H,1)+COUNTIF('Ref. Chile'!$H$7:'Ref. Chile'!H1168,'Ref. Chile'!H1168)-1,"")</f>
        <v>769</v>
      </c>
      <c r="AP1169" s="7">
        <f>IFERROR(RANK('Ref. Chile'!I1168,'Ref. Chile'!I:I,1)+COUNTIF('Ref. Chile'!$I$7:'Ref. Chile'!I1168,'Ref. Chile'!I1168)-1,"")</f>
        <v>1529</v>
      </c>
      <c r="AQ1169" s="7">
        <f>IFERROR(RANK('Ref. Chile'!J1168,'Ref. Chile'!J:J,1)+COUNTIF('Ref. Chile'!$J$7:'Ref. Chile'!J1168,'Ref. Chile'!J1168)-1,"")</f>
        <v>549</v>
      </c>
    </row>
    <row r="1170" spans="31:43" ht="17.25" customHeight="1" x14ac:dyDescent="0.3">
      <c r="AE1170" s="5" t="s">
        <v>1165</v>
      </c>
      <c r="AF1170" s="5" t="s">
        <v>4685</v>
      </c>
      <c r="AG1170" s="6" t="s">
        <v>4249</v>
      </c>
      <c r="AH1170" s="6" t="s">
        <v>4095</v>
      </c>
      <c r="AI1170" s="7">
        <f>IFERROR(RANK('Ref. Chile'!H1169,'Ref. Chile'!H:H,0)+COUNTIF('Ref. Chile'!$H$7:'Ref. Chile'!H1169,'Ref. Chile'!H1169)-1,"")</f>
        <v>2030</v>
      </c>
      <c r="AJ1170" s="7">
        <f>IFERROR(RANK('Ref. Chile'!I1169,'Ref. Chile'!I:I,0)+COUNTIF('Ref. Chile'!$I$7:'Ref. Chile'!I1169,'Ref. Chile'!I1169)-1,"")</f>
        <v>1188</v>
      </c>
      <c r="AK1170" s="7">
        <f>IFERROR(RANK('Ref. Chile'!J1169,'Ref. Chile'!J:J,0)+COUNTIF('Ref. Chile'!$J$7:'Ref. Chile'!J1169,'Ref. Chile'!J1169)-1,"")</f>
        <v>1689</v>
      </c>
      <c r="AL1170" s="7">
        <f>IFERROR(RANK('Ref. Chile'!K1169,'Ref. Chile'!K:K,0)+COUNTIF('Ref. Chile'!$K$7:'Ref. Chile'!K1169,'Ref. Chile'!K1169)-1,"")</f>
        <v>1441</v>
      </c>
      <c r="AM1170" s="7">
        <f>IFERROR(RANK('Ref. Chile'!L1169,'Ref. Chile'!L:L,0)+COUNTIF('Ref. Chile'!$L$7:'Ref. Chile'!L1169,'Ref. Chile'!L1169)-1,"")</f>
        <v>1491</v>
      </c>
      <c r="AN1170" s="7">
        <f>IFERROR(RANK('Ref. Chile'!M1169,'Ref. Chile'!M:M,0)+COUNTIF('Ref. Chile'!$M$7:'Ref. Chile'!M1169,'Ref. Chile'!M1169)-1,"")</f>
        <v>1554</v>
      </c>
      <c r="AO1170" s="7">
        <f>IFERROR(RANK('Ref. Chile'!H1169,'Ref. Chile'!H:H,1)+COUNTIF('Ref. Chile'!$H$7:'Ref. Chile'!H1169,'Ref. Chile'!H1169)-1,"")</f>
        <v>773</v>
      </c>
      <c r="AP1170" s="7">
        <f>IFERROR(RANK('Ref. Chile'!I1169,'Ref. Chile'!I:I,1)+COUNTIF('Ref. Chile'!$I$7:'Ref. Chile'!I1169,'Ref. Chile'!I1169)-1,"")</f>
        <v>1565</v>
      </c>
      <c r="AQ1170" s="7">
        <f>IFERROR(RANK('Ref. Chile'!J1169,'Ref. Chile'!J:J,1)+COUNTIF('Ref. Chile'!$J$7:'Ref. Chile'!J1169,'Ref. Chile'!J1169)-1,"")</f>
        <v>885</v>
      </c>
    </row>
    <row r="1171" spans="31:43" ht="17.25" customHeight="1" x14ac:dyDescent="0.3">
      <c r="AE1171" s="5" t="s">
        <v>1166</v>
      </c>
      <c r="AF1171" s="5" t="s">
        <v>4686</v>
      </c>
      <c r="AG1171" s="6" t="s">
        <v>4249</v>
      </c>
      <c r="AH1171" s="6" t="s">
        <v>4193</v>
      </c>
      <c r="AI1171" s="7">
        <f>IFERROR(RANK('Ref. Chile'!H1170,'Ref. Chile'!H:H,0)+COUNTIF('Ref. Chile'!$H$7:'Ref. Chile'!H1170,'Ref. Chile'!H1170)-1,"")</f>
        <v>2033</v>
      </c>
      <c r="AJ1171" s="7">
        <f>IFERROR(RANK('Ref. Chile'!I1170,'Ref. Chile'!I:I,0)+COUNTIF('Ref. Chile'!$I$7:'Ref. Chile'!I1170,'Ref. Chile'!I1170)-1,"")</f>
        <v>1199</v>
      </c>
      <c r="AK1171" s="7">
        <f>IFERROR(RANK('Ref. Chile'!J1170,'Ref. Chile'!J:J,0)+COUNTIF('Ref. Chile'!$J$7:'Ref. Chile'!J1170,'Ref. Chile'!J1170)-1,"")</f>
        <v>1994</v>
      </c>
      <c r="AL1171" s="7">
        <f>IFERROR(RANK('Ref. Chile'!K1170,'Ref. Chile'!K:K,0)+COUNTIF('Ref. Chile'!$K$7:'Ref. Chile'!K1170,'Ref. Chile'!K1170)-1,"")</f>
        <v>1446</v>
      </c>
      <c r="AM1171" s="7">
        <f>IFERROR(RANK('Ref. Chile'!L1170,'Ref. Chile'!L:L,0)+COUNTIF('Ref. Chile'!$L$7:'Ref. Chile'!L1170,'Ref. Chile'!L1170)-1,"")</f>
        <v>1496</v>
      </c>
      <c r="AN1171" s="7">
        <f>IFERROR(RANK('Ref. Chile'!M1170,'Ref. Chile'!M:M,0)+COUNTIF('Ref. Chile'!$M$7:'Ref. Chile'!M1170,'Ref. Chile'!M1170)-1,"")</f>
        <v>790</v>
      </c>
      <c r="AO1171" s="7">
        <f>IFERROR(RANK('Ref. Chile'!H1170,'Ref. Chile'!H:H,1)+COUNTIF('Ref. Chile'!$H$7:'Ref. Chile'!H1170,'Ref. Chile'!H1170)-1,"")</f>
        <v>770</v>
      </c>
      <c r="AP1171" s="7">
        <f>IFERROR(RANK('Ref. Chile'!I1170,'Ref. Chile'!I:I,1)+COUNTIF('Ref. Chile'!$I$7:'Ref. Chile'!I1170,'Ref. Chile'!I1170)-1,"")</f>
        <v>1554</v>
      </c>
      <c r="AQ1171" s="7">
        <f>IFERROR(RANK('Ref. Chile'!J1170,'Ref. Chile'!J:J,1)+COUNTIF('Ref. Chile'!$J$7:'Ref. Chile'!J1170,'Ref. Chile'!J1170)-1,"")</f>
        <v>576</v>
      </c>
    </row>
    <row r="1172" spans="31:43" ht="17.25" customHeight="1" x14ac:dyDescent="0.3">
      <c r="AE1172" s="5" t="s">
        <v>1167</v>
      </c>
      <c r="AF1172" s="5" t="s">
        <v>4687</v>
      </c>
      <c r="AG1172" s="6" t="s">
        <v>4249</v>
      </c>
      <c r="AH1172" s="6" t="s">
        <v>4194</v>
      </c>
      <c r="AI1172" s="7">
        <f>IFERROR(RANK('Ref. Chile'!H1171,'Ref. Chile'!H:H,0)+COUNTIF('Ref. Chile'!$H$7:'Ref. Chile'!H1171,'Ref. Chile'!H1171)-1,"")</f>
        <v>2032</v>
      </c>
      <c r="AJ1172" s="7">
        <f>IFERROR(RANK('Ref. Chile'!I1171,'Ref. Chile'!I:I,0)+COUNTIF('Ref. Chile'!$I$7:'Ref. Chile'!I1171,'Ref. Chile'!I1171)-1,"")</f>
        <v>1198</v>
      </c>
      <c r="AK1172" s="7">
        <f>IFERROR(RANK('Ref. Chile'!J1171,'Ref. Chile'!J:J,0)+COUNTIF('Ref. Chile'!$J$7:'Ref. Chile'!J1171,'Ref. Chile'!J1171)-1,"")</f>
        <v>1995</v>
      </c>
      <c r="AL1172" s="7">
        <f>IFERROR(RANK('Ref. Chile'!K1171,'Ref. Chile'!K:K,0)+COUNTIF('Ref. Chile'!$K$7:'Ref. Chile'!K1171,'Ref. Chile'!K1171)-1,"")</f>
        <v>1445</v>
      </c>
      <c r="AM1172" s="7">
        <f>IFERROR(RANK('Ref. Chile'!L1171,'Ref. Chile'!L:L,0)+COUNTIF('Ref. Chile'!$L$7:'Ref. Chile'!L1171,'Ref. Chile'!L1171)-1,"")</f>
        <v>1495</v>
      </c>
      <c r="AN1172" s="7">
        <f>IFERROR(RANK('Ref. Chile'!M1171,'Ref. Chile'!M:M,0)+COUNTIF('Ref. Chile'!$M$7:'Ref. Chile'!M1171,'Ref. Chile'!M1171)-1,"")</f>
        <v>791</v>
      </c>
      <c r="AO1172" s="7">
        <f>IFERROR(RANK('Ref. Chile'!H1171,'Ref. Chile'!H:H,1)+COUNTIF('Ref. Chile'!$H$7:'Ref. Chile'!H1171,'Ref. Chile'!H1171)-1,"")</f>
        <v>771</v>
      </c>
      <c r="AP1172" s="7">
        <f>IFERROR(RANK('Ref. Chile'!I1171,'Ref. Chile'!I:I,1)+COUNTIF('Ref. Chile'!$I$7:'Ref. Chile'!I1171,'Ref. Chile'!I1171)-1,"")</f>
        <v>1555</v>
      </c>
      <c r="AQ1172" s="7">
        <f>IFERROR(RANK('Ref. Chile'!J1171,'Ref. Chile'!J:J,1)+COUNTIF('Ref. Chile'!$J$7:'Ref. Chile'!J1171,'Ref. Chile'!J1171)-1,"")</f>
        <v>575</v>
      </c>
    </row>
    <row r="1173" spans="31:43" ht="17.25" customHeight="1" x14ac:dyDescent="0.3">
      <c r="AE1173" s="5" t="s">
        <v>1168</v>
      </c>
      <c r="AF1173" s="5" t="s">
        <v>4688</v>
      </c>
      <c r="AG1173" s="6" t="s">
        <v>4249</v>
      </c>
      <c r="AH1173" s="6" t="s">
        <v>4190</v>
      </c>
      <c r="AI1173" s="7">
        <f>IFERROR(RANK('Ref. Chile'!H1172,'Ref. Chile'!H:H,0)+COUNTIF('Ref. Chile'!$H$7:'Ref. Chile'!H1172,'Ref. Chile'!H1172)-1,"")</f>
        <v>951</v>
      </c>
      <c r="AJ1173" s="7">
        <f>IFERROR(RANK('Ref. Chile'!I1172,'Ref. Chile'!I:I,0)+COUNTIF('Ref. Chile'!$I$7:'Ref. Chile'!I1172,'Ref. Chile'!I1172)-1,"")</f>
        <v>765</v>
      </c>
      <c r="AK1173" s="7">
        <f>IFERROR(RANK('Ref. Chile'!J1172,'Ref. Chile'!J:J,0)+COUNTIF('Ref. Chile'!$J$7:'Ref. Chile'!J1172,'Ref. Chile'!J1172)-1,"")</f>
        <v>1690</v>
      </c>
      <c r="AL1173" s="7">
        <f>IFERROR(RANK('Ref. Chile'!K1172,'Ref. Chile'!K:K,0)+COUNTIF('Ref. Chile'!$K$7:'Ref. Chile'!K1172,'Ref. Chile'!K1172)-1,"")</f>
        <v>1013</v>
      </c>
      <c r="AM1173" s="7">
        <f>IFERROR(RANK('Ref. Chile'!L1172,'Ref. Chile'!L:L,0)+COUNTIF('Ref. Chile'!$L$7:'Ref. Chile'!L1172,'Ref. Chile'!L1172)-1,"")</f>
        <v>470</v>
      </c>
      <c r="AN1173" s="7">
        <f>IFERROR(RANK('Ref. Chile'!M1172,'Ref. Chile'!M:M,0)+COUNTIF('Ref. Chile'!$M$7:'Ref. Chile'!M1172,'Ref. Chile'!M1172)-1,"")</f>
        <v>1555</v>
      </c>
      <c r="AO1173" s="7">
        <f>IFERROR(RANK('Ref. Chile'!H1172,'Ref. Chile'!H:H,1)+COUNTIF('Ref. Chile'!$H$7:'Ref. Chile'!H1172,'Ref. Chile'!H1172)-1,"")</f>
        <v>1838</v>
      </c>
      <c r="AP1173" s="7">
        <f>IFERROR(RANK('Ref. Chile'!I1172,'Ref. Chile'!I:I,1)+COUNTIF('Ref. Chile'!$I$7:'Ref. Chile'!I1172,'Ref. Chile'!I1172)-1,"")</f>
        <v>1981</v>
      </c>
      <c r="AQ1173" s="7">
        <f>IFERROR(RANK('Ref. Chile'!J1172,'Ref. Chile'!J:J,1)+COUNTIF('Ref. Chile'!$J$7:'Ref. Chile'!J1172,'Ref. Chile'!J1172)-1,"")</f>
        <v>886</v>
      </c>
    </row>
    <row r="1174" spans="31:43" ht="17.25" customHeight="1" x14ac:dyDescent="0.3">
      <c r="AE1174" s="5" t="s">
        <v>1169</v>
      </c>
      <c r="AF1174" s="5" t="s">
        <v>4689</v>
      </c>
      <c r="AG1174" s="6" t="s">
        <v>4250</v>
      </c>
      <c r="AH1174" s="6" t="s">
        <v>4092</v>
      </c>
      <c r="AI1174" s="7">
        <f>IFERROR(RANK('Ref. Chile'!H1173,'Ref. Chile'!H:H,0)+COUNTIF('Ref. Chile'!$H$7:'Ref. Chile'!H1173,'Ref. Chile'!H1173)-1,"")</f>
        <v>1256</v>
      </c>
      <c r="AJ1174" s="7">
        <f>IFERROR(RANK('Ref. Chile'!I1173,'Ref. Chile'!I:I,0)+COUNTIF('Ref. Chile'!$I$7:'Ref. Chile'!I1173,'Ref. Chile'!I1173)-1,"")</f>
        <v>518</v>
      </c>
      <c r="AK1174" s="7">
        <f>IFERROR(RANK('Ref. Chile'!J1173,'Ref. Chile'!J:J,0)+COUNTIF('Ref. Chile'!$J$7:'Ref. Chile'!J1173,'Ref. Chile'!J1173)-1,"")</f>
        <v>1538</v>
      </c>
      <c r="AL1174" s="7">
        <f>IFERROR(RANK('Ref. Chile'!K1173,'Ref. Chile'!K:K,0)+COUNTIF('Ref. Chile'!$K$7:'Ref. Chile'!K1173,'Ref. Chile'!K1173)-1,"")</f>
        <v>616</v>
      </c>
      <c r="AM1174" s="7">
        <f>IFERROR(RANK('Ref. Chile'!L1173,'Ref. Chile'!L:L,0)+COUNTIF('Ref. Chile'!$L$7:'Ref. Chile'!L1173,'Ref. Chile'!L1173)-1,"")</f>
        <v>907</v>
      </c>
      <c r="AN1174" s="7">
        <f>IFERROR(RANK('Ref. Chile'!M1173,'Ref. Chile'!M:M,0)+COUNTIF('Ref. Chile'!$M$7:'Ref. Chile'!M1173,'Ref. Chile'!M1173)-1,"")</f>
        <v>1038</v>
      </c>
      <c r="AO1174" s="7">
        <f>IFERROR(RANK('Ref. Chile'!H1173,'Ref. Chile'!H:H,1)+COUNTIF('Ref. Chile'!$H$7:'Ref. Chile'!H1173,'Ref. Chile'!H1173)-1,"")</f>
        <v>1547</v>
      </c>
      <c r="AP1174" s="7">
        <f>IFERROR(RANK('Ref. Chile'!I1173,'Ref. Chile'!I:I,1)+COUNTIF('Ref. Chile'!$I$7:'Ref. Chile'!I1173,'Ref. Chile'!I1173)-1,"")</f>
        <v>2235</v>
      </c>
      <c r="AQ1174" s="7">
        <f>IFERROR(RANK('Ref. Chile'!J1173,'Ref. Chile'!J:J,1)+COUNTIF('Ref. Chile'!$J$7:'Ref. Chile'!J1173,'Ref. Chile'!J1173)-1,"")</f>
        <v>1032</v>
      </c>
    </row>
    <row r="1175" spans="31:43" ht="17.25" customHeight="1" x14ac:dyDescent="0.3">
      <c r="AE1175" s="5" t="s">
        <v>1170</v>
      </c>
      <c r="AF1175" s="5" t="s">
        <v>4690</v>
      </c>
      <c r="AG1175" s="6" t="s">
        <v>4250</v>
      </c>
      <c r="AH1175" s="6" t="s">
        <v>4188</v>
      </c>
      <c r="AI1175" s="7">
        <f>IFERROR(RANK('Ref. Chile'!H1174,'Ref. Chile'!H:H,0)+COUNTIF('Ref. Chile'!$H$7:'Ref. Chile'!H1174,'Ref. Chile'!H1174)-1,"")</f>
        <v>1250</v>
      </c>
      <c r="AJ1175" s="7">
        <f>IFERROR(RANK('Ref. Chile'!I1174,'Ref. Chile'!I:I,0)+COUNTIF('Ref. Chile'!$I$7:'Ref. Chile'!I1174,'Ref. Chile'!I1174)-1,"")</f>
        <v>457</v>
      </c>
      <c r="AK1175" s="7">
        <f>IFERROR(RANK('Ref. Chile'!J1174,'Ref. Chile'!J:J,0)+COUNTIF('Ref. Chile'!$J$7:'Ref. Chile'!J1174,'Ref. Chile'!J1174)-1,"")</f>
        <v>1422</v>
      </c>
      <c r="AL1175" s="7">
        <f>IFERROR(RANK('Ref. Chile'!K1174,'Ref. Chile'!K:K,0)+COUNTIF('Ref. Chile'!$K$7:'Ref. Chile'!K1174,'Ref. Chile'!K1174)-1,"")</f>
        <v>559</v>
      </c>
      <c r="AM1175" s="7">
        <f>IFERROR(RANK('Ref. Chile'!L1174,'Ref. Chile'!L:L,0)+COUNTIF('Ref. Chile'!$L$7:'Ref. Chile'!L1174,'Ref. Chile'!L1174)-1,"")</f>
        <v>895</v>
      </c>
      <c r="AN1175" s="7">
        <f>IFERROR(RANK('Ref. Chile'!M1174,'Ref. Chile'!M:M,0)+COUNTIF('Ref. Chile'!$M$7:'Ref. Chile'!M1174,'Ref. Chile'!M1174)-1,"")</f>
        <v>957</v>
      </c>
      <c r="AO1175" s="7">
        <f>IFERROR(RANK('Ref. Chile'!H1174,'Ref. Chile'!H:H,1)+COUNTIF('Ref. Chile'!$H$7:'Ref. Chile'!H1174,'Ref. Chile'!H1174)-1,"")</f>
        <v>1553</v>
      </c>
      <c r="AP1175" s="7">
        <f>IFERROR(RANK('Ref. Chile'!I1174,'Ref. Chile'!I:I,1)+COUNTIF('Ref. Chile'!$I$7:'Ref. Chile'!I1174,'Ref. Chile'!I1174)-1,"")</f>
        <v>2296</v>
      </c>
      <c r="AQ1175" s="7">
        <f>IFERROR(RANK('Ref. Chile'!J1174,'Ref. Chile'!J:J,1)+COUNTIF('Ref. Chile'!$J$7:'Ref. Chile'!J1174,'Ref. Chile'!J1174)-1,"")</f>
        <v>1148</v>
      </c>
    </row>
    <row r="1176" spans="31:43" ht="17.25" customHeight="1" x14ac:dyDescent="0.3">
      <c r="AE1176" s="5" t="s">
        <v>1171</v>
      </c>
      <c r="AF1176" s="5" t="s">
        <v>4691</v>
      </c>
      <c r="AG1176" s="6" t="s">
        <v>4250</v>
      </c>
      <c r="AH1176" s="6" t="s">
        <v>4189</v>
      </c>
      <c r="AI1176" s="7">
        <f>IFERROR(RANK('Ref. Chile'!H1175,'Ref. Chile'!H:H,0)+COUNTIF('Ref. Chile'!$H$7:'Ref. Chile'!H1175,'Ref. Chile'!H1175)-1,"")</f>
        <v>1263</v>
      </c>
      <c r="AJ1176" s="7">
        <f>IFERROR(RANK('Ref. Chile'!I1175,'Ref. Chile'!I:I,0)+COUNTIF('Ref. Chile'!$I$7:'Ref. Chile'!I1175,'Ref. Chile'!I1175)-1,"")</f>
        <v>666</v>
      </c>
      <c r="AK1176" s="7">
        <f>IFERROR(RANK('Ref. Chile'!J1175,'Ref. Chile'!J:J,0)+COUNTIF('Ref. Chile'!$J$7:'Ref. Chile'!J1175,'Ref. Chile'!J1175)-1,"")</f>
        <v>1578</v>
      </c>
      <c r="AL1176" s="7">
        <f>IFERROR(RANK('Ref. Chile'!K1175,'Ref. Chile'!K:K,0)+COUNTIF('Ref. Chile'!$K$7:'Ref. Chile'!K1175,'Ref. Chile'!K1175)-1,"")</f>
        <v>665</v>
      </c>
      <c r="AM1176" s="7">
        <f>IFERROR(RANK('Ref. Chile'!L1175,'Ref. Chile'!L:L,0)+COUNTIF('Ref. Chile'!$L$7:'Ref. Chile'!L1175,'Ref. Chile'!L1175)-1,"")</f>
        <v>917</v>
      </c>
      <c r="AN1176" s="7">
        <f>IFERROR(RANK('Ref. Chile'!M1175,'Ref. Chile'!M:M,0)+COUNTIF('Ref. Chile'!$M$7:'Ref. Chile'!M1175,'Ref. Chile'!M1175)-1,"")</f>
        <v>1069</v>
      </c>
      <c r="AO1176" s="7">
        <f>IFERROR(RANK('Ref. Chile'!H1175,'Ref. Chile'!H:H,1)+COUNTIF('Ref. Chile'!$H$7:'Ref. Chile'!H1175,'Ref. Chile'!H1175)-1,"")</f>
        <v>1540</v>
      </c>
      <c r="AP1176" s="7">
        <f>IFERROR(RANK('Ref. Chile'!I1175,'Ref. Chile'!I:I,1)+COUNTIF('Ref. Chile'!$I$7:'Ref. Chile'!I1175,'Ref. Chile'!I1175)-1,"")</f>
        <v>2087</v>
      </c>
      <c r="AQ1176" s="7">
        <f>IFERROR(RANK('Ref. Chile'!J1175,'Ref. Chile'!J:J,1)+COUNTIF('Ref. Chile'!$J$7:'Ref. Chile'!J1175,'Ref. Chile'!J1175)-1,"")</f>
        <v>992</v>
      </c>
    </row>
    <row r="1177" spans="31:43" ht="17.25" customHeight="1" x14ac:dyDescent="0.3">
      <c r="AE1177" s="5" t="s">
        <v>1172</v>
      </c>
      <c r="AF1177" s="5" t="s">
        <v>4692</v>
      </c>
      <c r="AG1177" s="6" t="s">
        <v>4250</v>
      </c>
      <c r="AH1177" s="6" t="s">
        <v>4094</v>
      </c>
      <c r="AI1177" s="7">
        <f>IFERROR(RANK('Ref. Chile'!H1176,'Ref. Chile'!H:H,0)+COUNTIF('Ref. Chile'!$H$7:'Ref. Chile'!H1176,'Ref. Chile'!H1176)-1,"")</f>
        <v>1251</v>
      </c>
      <c r="AJ1177" s="7">
        <f>IFERROR(RANK('Ref. Chile'!I1176,'Ref. Chile'!I:I,0)+COUNTIF('Ref. Chile'!$I$7:'Ref. Chile'!I1176,'Ref. Chile'!I1176)-1,"")</f>
        <v>459</v>
      </c>
      <c r="AK1177" s="7">
        <f>IFERROR(RANK('Ref. Chile'!J1176,'Ref. Chile'!J:J,0)+COUNTIF('Ref. Chile'!$J$7:'Ref. Chile'!J1176,'Ref. Chile'!J1176)-1,"")</f>
        <v>1432</v>
      </c>
      <c r="AL1177" s="7">
        <f>IFERROR(RANK('Ref. Chile'!K1176,'Ref. Chile'!K:K,0)+COUNTIF('Ref. Chile'!$K$7:'Ref. Chile'!K1176,'Ref. Chile'!K1176)-1,"")</f>
        <v>563</v>
      </c>
      <c r="AM1177" s="7">
        <f>IFERROR(RANK('Ref. Chile'!L1176,'Ref. Chile'!L:L,0)+COUNTIF('Ref. Chile'!$L$7:'Ref. Chile'!L1176,'Ref. Chile'!L1176)-1,"")</f>
        <v>897</v>
      </c>
      <c r="AN1177" s="7">
        <f>IFERROR(RANK('Ref. Chile'!M1176,'Ref. Chile'!M:M,0)+COUNTIF('Ref. Chile'!$M$7:'Ref. Chile'!M1176,'Ref. Chile'!M1176)-1,"")</f>
        <v>960</v>
      </c>
      <c r="AO1177" s="7">
        <f>IFERROR(RANK('Ref. Chile'!H1176,'Ref. Chile'!H:H,1)+COUNTIF('Ref. Chile'!$H$7:'Ref. Chile'!H1176,'Ref. Chile'!H1176)-1,"")</f>
        <v>1552</v>
      </c>
      <c r="AP1177" s="7">
        <f>IFERROR(RANK('Ref. Chile'!I1176,'Ref. Chile'!I:I,1)+COUNTIF('Ref. Chile'!$I$7:'Ref. Chile'!I1176,'Ref. Chile'!I1176)-1,"")</f>
        <v>2294</v>
      </c>
      <c r="AQ1177" s="7">
        <f>IFERROR(RANK('Ref. Chile'!J1176,'Ref. Chile'!J:J,1)+COUNTIF('Ref. Chile'!$J$7:'Ref. Chile'!J1176,'Ref. Chile'!J1176)-1,"")</f>
        <v>1138</v>
      </c>
    </row>
    <row r="1178" spans="31:43" ht="17.25" customHeight="1" x14ac:dyDescent="0.3">
      <c r="AE1178" s="5" t="s">
        <v>1173</v>
      </c>
      <c r="AF1178" s="5" t="s">
        <v>4693</v>
      </c>
      <c r="AG1178" s="6" t="s">
        <v>4250</v>
      </c>
      <c r="AH1178" s="6" t="s">
        <v>4095</v>
      </c>
      <c r="AI1178" s="7">
        <f>IFERROR(RANK('Ref. Chile'!H1177,'Ref. Chile'!H:H,0)+COUNTIF('Ref. Chile'!$H$7:'Ref. Chile'!H1177,'Ref. Chile'!H1177)-1,"")</f>
        <v>1220</v>
      </c>
      <c r="AJ1178" s="7">
        <f>IFERROR(RANK('Ref. Chile'!I1177,'Ref. Chile'!I:I,0)+COUNTIF('Ref. Chile'!$I$7:'Ref. Chile'!I1177,'Ref. Chile'!I1177)-1,"")</f>
        <v>321</v>
      </c>
      <c r="AK1178" s="7">
        <f>IFERROR(RANK('Ref. Chile'!J1177,'Ref. Chile'!J:J,0)+COUNTIF('Ref. Chile'!$J$7:'Ref. Chile'!J1177,'Ref. Chile'!J1177)-1,"")</f>
        <v>1690</v>
      </c>
      <c r="AL1178" s="7">
        <f>IFERROR(RANK('Ref. Chile'!K1177,'Ref. Chile'!K:K,0)+COUNTIF('Ref. Chile'!$K$7:'Ref. Chile'!K1177,'Ref. Chile'!K1177)-1,"")</f>
        <v>467</v>
      </c>
      <c r="AM1178" s="7">
        <f>IFERROR(RANK('Ref. Chile'!L1177,'Ref. Chile'!L:L,0)+COUNTIF('Ref. Chile'!$L$7:'Ref. Chile'!L1177,'Ref. Chile'!L1177)-1,"")</f>
        <v>872</v>
      </c>
      <c r="AN1178" s="7">
        <f>IFERROR(RANK('Ref. Chile'!M1177,'Ref. Chile'!M:M,0)+COUNTIF('Ref. Chile'!$M$7:'Ref. Chile'!M1177,'Ref. Chile'!M1177)-1,"")</f>
        <v>769</v>
      </c>
      <c r="AO1178" s="7">
        <f>IFERROR(RANK('Ref. Chile'!H1177,'Ref. Chile'!H:H,1)+COUNTIF('Ref. Chile'!$H$7:'Ref. Chile'!H1177,'Ref. Chile'!H1177)-1,"")</f>
        <v>1583</v>
      </c>
      <c r="AP1178" s="7">
        <f>IFERROR(RANK('Ref. Chile'!I1177,'Ref. Chile'!I:I,1)+COUNTIF('Ref. Chile'!$I$7:'Ref. Chile'!I1177,'Ref. Chile'!I1177)-1,"")</f>
        <v>2432</v>
      </c>
      <c r="AQ1178" s="7">
        <f>IFERROR(RANK('Ref. Chile'!J1177,'Ref. Chile'!J:J,1)+COUNTIF('Ref. Chile'!$J$7:'Ref. Chile'!J1177,'Ref. Chile'!J1177)-1,"")</f>
        <v>886</v>
      </c>
    </row>
    <row r="1179" spans="31:43" ht="17.25" customHeight="1" x14ac:dyDescent="0.3">
      <c r="AE1179" s="5" t="s">
        <v>1174</v>
      </c>
      <c r="AF1179" s="5" t="s">
        <v>4694</v>
      </c>
      <c r="AG1179" s="6" t="s">
        <v>4250</v>
      </c>
      <c r="AH1179" s="6" t="s">
        <v>4190</v>
      </c>
      <c r="AI1179" s="7">
        <f>IFERROR(RANK('Ref. Chile'!H1178,'Ref. Chile'!H:H,0)+COUNTIF('Ref. Chile'!$H$7:'Ref. Chile'!H1178,'Ref. Chile'!H1178)-1,"")</f>
        <v>1200</v>
      </c>
      <c r="AJ1179" s="7">
        <f>IFERROR(RANK('Ref. Chile'!I1178,'Ref. Chile'!I:I,0)+COUNTIF('Ref. Chile'!$I$7:'Ref. Chile'!I1178,'Ref. Chile'!I1178)-1,"")</f>
        <v>250</v>
      </c>
      <c r="AK1179" s="7">
        <f>IFERROR(RANK('Ref. Chile'!J1178,'Ref. Chile'!J:J,0)+COUNTIF('Ref. Chile'!$J$7:'Ref. Chile'!J1178,'Ref. Chile'!J1178)-1,"")</f>
        <v>1053</v>
      </c>
      <c r="AL1179" s="7">
        <f>IFERROR(RANK('Ref. Chile'!K1178,'Ref. Chile'!K:K,0)+COUNTIF('Ref. Chile'!$K$7:'Ref. Chile'!K1178,'Ref. Chile'!K1178)-1,"")</f>
        <v>439</v>
      </c>
      <c r="AM1179" s="7">
        <f>IFERROR(RANK('Ref. Chile'!L1178,'Ref. Chile'!L:L,0)+COUNTIF('Ref. Chile'!$L$7:'Ref. Chile'!L1178,'Ref. Chile'!L1178)-1,"")</f>
        <v>865</v>
      </c>
      <c r="AN1179" s="7">
        <f>IFERROR(RANK('Ref. Chile'!M1178,'Ref. Chile'!M:M,0)+COUNTIF('Ref. Chile'!$M$7:'Ref. Chile'!M1178,'Ref. Chile'!M1178)-1,"")</f>
        <v>711</v>
      </c>
      <c r="AO1179" s="7">
        <f>IFERROR(RANK('Ref. Chile'!H1178,'Ref. Chile'!H:H,1)+COUNTIF('Ref. Chile'!$H$7:'Ref. Chile'!H1178,'Ref. Chile'!H1178)-1,"")</f>
        <v>1603</v>
      </c>
      <c r="AP1179" s="7">
        <f>IFERROR(RANK('Ref. Chile'!I1178,'Ref. Chile'!I:I,1)+COUNTIF('Ref. Chile'!$I$7:'Ref. Chile'!I1178,'Ref. Chile'!I1178)-1,"")</f>
        <v>2503</v>
      </c>
      <c r="AQ1179" s="7">
        <f>IFERROR(RANK('Ref. Chile'!J1178,'Ref. Chile'!J:J,1)+COUNTIF('Ref. Chile'!$J$7:'Ref. Chile'!J1178,'Ref. Chile'!J1178)-1,"")</f>
        <v>1517</v>
      </c>
    </row>
    <row r="1180" spans="31:43" ht="17.25" customHeight="1" x14ac:dyDescent="0.3">
      <c r="AE1180" s="5" t="s">
        <v>1175</v>
      </c>
      <c r="AF1180" s="5" t="s">
        <v>4695</v>
      </c>
      <c r="AG1180" s="6" t="s">
        <v>4251</v>
      </c>
      <c r="AH1180" s="6" t="s">
        <v>4092</v>
      </c>
      <c r="AI1180" s="7">
        <f>IFERROR(RANK('Ref. Chile'!H1179,'Ref. Chile'!H:H,0)+COUNTIF('Ref. Chile'!$H$7:'Ref. Chile'!H1179,'Ref. Chile'!H1179)-1,"")</f>
        <v>1613</v>
      </c>
      <c r="AJ1180" s="7">
        <f>IFERROR(RANK('Ref. Chile'!I1179,'Ref. Chile'!I:I,0)+COUNTIF('Ref. Chile'!$I$7:'Ref. Chile'!I1179,'Ref. Chile'!I1179)-1,"")</f>
        <v>71</v>
      </c>
      <c r="AK1180" s="7">
        <f>IFERROR(RANK('Ref. Chile'!J1179,'Ref. Chile'!J:J,0)+COUNTIF('Ref. Chile'!$J$7:'Ref. Chile'!J1179,'Ref. Chile'!J1179)-1,"")</f>
        <v>1577</v>
      </c>
      <c r="AL1180" s="7">
        <f>IFERROR(RANK('Ref. Chile'!K1179,'Ref. Chile'!K:K,0)+COUNTIF('Ref. Chile'!$K$7:'Ref. Chile'!K1179,'Ref. Chile'!K1179)-1,"")</f>
        <v>321</v>
      </c>
      <c r="AM1180" s="7">
        <f>IFERROR(RANK('Ref. Chile'!L1179,'Ref. Chile'!L:L,0)+COUNTIF('Ref. Chile'!$L$7:'Ref. Chile'!L1179,'Ref. Chile'!L1179)-1,"")</f>
        <v>56</v>
      </c>
      <c r="AN1180" s="7">
        <f>IFERROR(RANK('Ref. Chile'!M1179,'Ref. Chile'!M:M,0)+COUNTIF('Ref. Chile'!$M$7:'Ref. Chile'!M1179,'Ref. Chile'!M1179)-1,"")</f>
        <v>1109</v>
      </c>
      <c r="AO1180" s="7">
        <f>IFERROR(RANK('Ref. Chile'!H1179,'Ref. Chile'!H:H,1)+COUNTIF('Ref. Chile'!$H$7:'Ref. Chile'!H1179,'Ref. Chile'!H1179)-1,"")</f>
        <v>1190</v>
      </c>
      <c r="AP1180" s="7">
        <f>IFERROR(RANK('Ref. Chile'!I1179,'Ref. Chile'!I:I,1)+COUNTIF('Ref. Chile'!$I$7:'Ref. Chile'!I1179,'Ref. Chile'!I1179)-1,"")</f>
        <v>2682</v>
      </c>
      <c r="AQ1180" s="7">
        <f>IFERROR(RANK('Ref. Chile'!J1179,'Ref. Chile'!J:J,1)+COUNTIF('Ref. Chile'!$J$7:'Ref. Chile'!J1179,'Ref. Chile'!J1179)-1,"")</f>
        <v>993</v>
      </c>
    </row>
    <row r="1181" spans="31:43" ht="17.25" customHeight="1" x14ac:dyDescent="0.3">
      <c r="AE1181" s="5" t="s">
        <v>1176</v>
      </c>
      <c r="AF1181" s="5" t="s">
        <v>4696</v>
      </c>
      <c r="AG1181" s="6" t="s">
        <v>4251</v>
      </c>
      <c r="AH1181" s="6" t="s">
        <v>4188</v>
      </c>
      <c r="AI1181" s="7">
        <f>IFERROR(RANK('Ref. Chile'!H1180,'Ref. Chile'!H:H,0)+COUNTIF('Ref. Chile'!$H$7:'Ref. Chile'!H1180,'Ref. Chile'!H1180)-1,"")</f>
        <v>1610</v>
      </c>
      <c r="AJ1181" s="7">
        <f>IFERROR(RANK('Ref. Chile'!I1180,'Ref. Chile'!I:I,0)+COUNTIF('Ref. Chile'!$I$7:'Ref. Chile'!I1180,'Ref. Chile'!I1180)-1,"")</f>
        <v>65</v>
      </c>
      <c r="AK1181" s="7">
        <f>IFERROR(RANK('Ref. Chile'!J1180,'Ref. Chile'!J:J,0)+COUNTIF('Ref. Chile'!$J$7:'Ref. Chile'!J1180,'Ref. Chile'!J1180)-1,"")</f>
        <v>1559</v>
      </c>
      <c r="AL1181" s="7">
        <f>IFERROR(RANK('Ref. Chile'!K1180,'Ref. Chile'!K:K,0)+COUNTIF('Ref. Chile'!$K$7:'Ref. Chile'!K1180,'Ref. Chile'!K1180)-1,"")</f>
        <v>317</v>
      </c>
      <c r="AM1181" s="7">
        <f>IFERROR(RANK('Ref. Chile'!L1180,'Ref. Chile'!L:L,0)+COUNTIF('Ref. Chile'!$L$7:'Ref. Chile'!L1180,'Ref. Chile'!L1180)-1,"")</f>
        <v>49</v>
      </c>
      <c r="AN1181" s="7">
        <f>IFERROR(RANK('Ref. Chile'!M1180,'Ref. Chile'!M:M,0)+COUNTIF('Ref. Chile'!$M$7:'Ref. Chile'!M1180,'Ref. Chile'!M1180)-1,"")</f>
        <v>1086</v>
      </c>
      <c r="AO1181" s="7">
        <f>IFERROR(RANK('Ref. Chile'!H1180,'Ref. Chile'!H:H,1)+COUNTIF('Ref. Chile'!$H$7:'Ref. Chile'!H1180,'Ref. Chile'!H1180)-1,"")</f>
        <v>1193</v>
      </c>
      <c r="AP1181" s="7">
        <f>IFERROR(RANK('Ref. Chile'!I1180,'Ref. Chile'!I:I,1)+COUNTIF('Ref. Chile'!$I$7:'Ref. Chile'!I1180,'Ref. Chile'!I1180)-1,"")</f>
        <v>2688</v>
      </c>
      <c r="AQ1181" s="7">
        <f>IFERROR(RANK('Ref. Chile'!J1180,'Ref. Chile'!J:J,1)+COUNTIF('Ref. Chile'!$J$7:'Ref. Chile'!J1180,'Ref. Chile'!J1180)-1,"")</f>
        <v>1011</v>
      </c>
    </row>
    <row r="1182" spans="31:43" ht="17.25" customHeight="1" x14ac:dyDescent="0.3">
      <c r="AE1182" s="5" t="s">
        <v>1177</v>
      </c>
      <c r="AF1182" s="5" t="s">
        <v>4697</v>
      </c>
      <c r="AG1182" s="6" t="s">
        <v>4251</v>
      </c>
      <c r="AH1182" s="6" t="s">
        <v>4189</v>
      </c>
      <c r="AI1182" s="7">
        <f>IFERROR(RANK('Ref. Chile'!H1181,'Ref. Chile'!H:H,0)+COUNTIF('Ref. Chile'!$H$7:'Ref. Chile'!H1181,'Ref. Chile'!H1181)-1,"")</f>
        <v>1611</v>
      </c>
      <c r="AJ1182" s="7">
        <f>IFERROR(RANK('Ref. Chile'!I1181,'Ref. Chile'!I:I,0)+COUNTIF('Ref. Chile'!$I$7:'Ref. Chile'!I1181,'Ref. Chile'!I1181)-1,"")</f>
        <v>66</v>
      </c>
      <c r="AK1182" s="7">
        <f>IFERROR(RANK('Ref. Chile'!J1181,'Ref. Chile'!J:J,0)+COUNTIF('Ref. Chile'!$J$7:'Ref. Chile'!J1181,'Ref. Chile'!J1181)-1,"")</f>
        <v>1560</v>
      </c>
      <c r="AL1182" s="7">
        <f>IFERROR(RANK('Ref. Chile'!K1181,'Ref. Chile'!K:K,0)+COUNTIF('Ref. Chile'!$K$7:'Ref. Chile'!K1181,'Ref. Chile'!K1181)-1,"")</f>
        <v>318</v>
      </c>
      <c r="AM1182" s="7">
        <f>IFERROR(RANK('Ref. Chile'!L1181,'Ref. Chile'!L:L,0)+COUNTIF('Ref. Chile'!$L$7:'Ref. Chile'!L1181,'Ref. Chile'!L1181)-1,"")</f>
        <v>50</v>
      </c>
      <c r="AN1182" s="7">
        <f>IFERROR(RANK('Ref. Chile'!M1181,'Ref. Chile'!M:M,0)+COUNTIF('Ref. Chile'!$M$7:'Ref. Chile'!M1181,'Ref. Chile'!M1181)-1,"")</f>
        <v>1090</v>
      </c>
      <c r="AO1182" s="7">
        <f>IFERROR(RANK('Ref. Chile'!H1181,'Ref. Chile'!H:H,1)+COUNTIF('Ref. Chile'!$H$7:'Ref. Chile'!H1181,'Ref. Chile'!H1181)-1,"")</f>
        <v>1192</v>
      </c>
      <c r="AP1182" s="7">
        <f>IFERROR(RANK('Ref. Chile'!I1181,'Ref. Chile'!I:I,1)+COUNTIF('Ref. Chile'!$I$7:'Ref. Chile'!I1181,'Ref. Chile'!I1181)-1,"")</f>
        <v>2687</v>
      </c>
      <c r="AQ1182" s="7">
        <f>IFERROR(RANK('Ref. Chile'!J1181,'Ref. Chile'!J:J,1)+COUNTIF('Ref. Chile'!$J$7:'Ref. Chile'!J1181,'Ref. Chile'!J1181)-1,"")</f>
        <v>1010</v>
      </c>
    </row>
    <row r="1183" spans="31:43" ht="17.25" customHeight="1" x14ac:dyDescent="0.3">
      <c r="AE1183" s="5" t="s">
        <v>1178</v>
      </c>
      <c r="AF1183" s="5" t="s">
        <v>4698</v>
      </c>
      <c r="AG1183" s="6" t="s">
        <v>4251</v>
      </c>
      <c r="AH1183" s="6" t="s">
        <v>4094</v>
      </c>
      <c r="AI1183" s="7">
        <f>IFERROR(RANK('Ref. Chile'!H1182,'Ref. Chile'!H:H,0)+COUNTIF('Ref. Chile'!$H$7:'Ref. Chile'!H1182,'Ref. Chile'!H1182)-1,"")</f>
        <v>1608</v>
      </c>
      <c r="AJ1183" s="7">
        <f>IFERROR(RANK('Ref. Chile'!I1182,'Ref. Chile'!I:I,0)+COUNTIF('Ref. Chile'!$I$7:'Ref. Chile'!I1182,'Ref. Chile'!I1182)-1,"")</f>
        <v>55</v>
      </c>
      <c r="AK1183" s="7">
        <f>IFERROR(RANK('Ref. Chile'!J1182,'Ref. Chile'!J:J,0)+COUNTIF('Ref. Chile'!$J$7:'Ref. Chile'!J1182,'Ref. Chile'!J1182)-1,"")</f>
        <v>1459</v>
      </c>
      <c r="AL1183" s="7">
        <f>IFERROR(RANK('Ref. Chile'!K1182,'Ref. Chile'!K:K,0)+COUNTIF('Ref. Chile'!$K$7:'Ref. Chile'!K1182,'Ref. Chile'!K1182)-1,"")</f>
        <v>313</v>
      </c>
      <c r="AM1183" s="7">
        <f>IFERROR(RANK('Ref. Chile'!L1182,'Ref. Chile'!L:L,0)+COUNTIF('Ref. Chile'!$L$7:'Ref. Chile'!L1182,'Ref. Chile'!L1182)-1,"")</f>
        <v>43</v>
      </c>
      <c r="AN1183" s="7">
        <f>IFERROR(RANK('Ref. Chile'!M1182,'Ref. Chile'!M:M,0)+COUNTIF('Ref. Chile'!$M$7:'Ref. Chile'!M1182,'Ref. Chile'!M1182)-1,"")</f>
        <v>1040</v>
      </c>
      <c r="AO1183" s="7">
        <f>IFERROR(RANK('Ref. Chile'!H1182,'Ref. Chile'!H:H,1)+COUNTIF('Ref. Chile'!$H$7:'Ref. Chile'!H1182,'Ref. Chile'!H1182)-1,"")</f>
        <v>1195</v>
      </c>
      <c r="AP1183" s="7">
        <f>IFERROR(RANK('Ref. Chile'!I1182,'Ref. Chile'!I:I,1)+COUNTIF('Ref. Chile'!$I$7:'Ref. Chile'!I1182,'Ref. Chile'!I1182)-1,"")</f>
        <v>2698</v>
      </c>
      <c r="AQ1183" s="7">
        <f>IFERROR(RANK('Ref. Chile'!J1182,'Ref. Chile'!J:J,1)+COUNTIF('Ref. Chile'!$J$7:'Ref. Chile'!J1182,'Ref. Chile'!J1182)-1,"")</f>
        <v>1111</v>
      </c>
    </row>
    <row r="1184" spans="31:43" ht="17.25" customHeight="1" x14ac:dyDescent="0.3">
      <c r="AE1184" s="5" t="s">
        <v>1179</v>
      </c>
      <c r="AF1184" s="5" t="s">
        <v>4699</v>
      </c>
      <c r="AG1184" s="6" t="s">
        <v>4251</v>
      </c>
      <c r="AH1184" s="6" t="s">
        <v>4190</v>
      </c>
      <c r="AI1184" s="7">
        <f>IFERROR(RANK('Ref. Chile'!H1183,'Ref. Chile'!H:H,0)+COUNTIF('Ref. Chile'!$H$7:'Ref. Chile'!H1183,'Ref. Chile'!H1183)-1,"")</f>
        <v>952</v>
      </c>
      <c r="AJ1184" s="7">
        <f>IFERROR(RANK('Ref. Chile'!I1183,'Ref. Chile'!I:I,0)+COUNTIF('Ref. Chile'!$I$7:'Ref. Chile'!I1183,'Ref. Chile'!I1183)-1,"")</f>
        <v>766</v>
      </c>
      <c r="AK1184" s="7">
        <f>IFERROR(RANK('Ref. Chile'!J1183,'Ref. Chile'!J:J,0)+COUNTIF('Ref. Chile'!$J$7:'Ref. Chile'!J1183,'Ref. Chile'!J1183)-1,"")</f>
        <v>1605</v>
      </c>
      <c r="AL1184" s="7">
        <f>IFERROR(RANK('Ref. Chile'!K1183,'Ref. Chile'!K:K,0)+COUNTIF('Ref. Chile'!$K$7:'Ref. Chile'!K1183,'Ref. Chile'!K1183)-1,"")</f>
        <v>1014</v>
      </c>
      <c r="AM1184" s="7">
        <f>IFERROR(RANK('Ref. Chile'!L1183,'Ref. Chile'!L:L,0)+COUNTIF('Ref. Chile'!$L$7:'Ref. Chile'!L1183,'Ref. Chile'!L1183)-1,"")</f>
        <v>471</v>
      </c>
      <c r="AN1184" s="7">
        <f>IFERROR(RANK('Ref. Chile'!M1183,'Ref. Chile'!M:M,0)+COUNTIF('Ref. Chile'!$M$7:'Ref. Chile'!M1183,'Ref. Chile'!M1183)-1,"")</f>
        <v>1461</v>
      </c>
      <c r="AO1184" s="7">
        <f>IFERROR(RANK('Ref. Chile'!H1183,'Ref. Chile'!H:H,1)+COUNTIF('Ref. Chile'!$H$7:'Ref. Chile'!H1183,'Ref. Chile'!H1183)-1,"")</f>
        <v>1839</v>
      </c>
      <c r="AP1184" s="7">
        <f>IFERROR(RANK('Ref. Chile'!I1183,'Ref. Chile'!I:I,1)+COUNTIF('Ref. Chile'!$I$7:'Ref. Chile'!I1183,'Ref. Chile'!I1183)-1,"")</f>
        <v>1982</v>
      </c>
      <c r="AQ1184" s="7">
        <f>IFERROR(RANK('Ref. Chile'!J1183,'Ref. Chile'!J:J,1)+COUNTIF('Ref. Chile'!$J$7:'Ref. Chile'!J1183,'Ref. Chile'!J1183)-1,"")</f>
        <v>965</v>
      </c>
    </row>
    <row r="1185" spans="31:43" ht="17.25" customHeight="1" x14ac:dyDescent="0.3">
      <c r="AE1185" s="5" t="s">
        <v>1180</v>
      </c>
      <c r="AF1185" s="5" t="s">
        <v>4700</v>
      </c>
      <c r="AG1185" s="6" t="s">
        <v>4252</v>
      </c>
      <c r="AH1185" s="6" t="s">
        <v>4092</v>
      </c>
      <c r="AI1185" s="7">
        <f>IFERROR(RANK('Ref. Chile'!H1184,'Ref. Chile'!H:H,0)+COUNTIF('Ref. Chile'!$H$7:'Ref. Chile'!H1184,'Ref. Chile'!H1184)-1,"")</f>
        <v>1276</v>
      </c>
      <c r="AJ1185" s="7">
        <f>IFERROR(RANK('Ref. Chile'!I1184,'Ref. Chile'!I:I,0)+COUNTIF('Ref. Chile'!$I$7:'Ref. Chile'!I1184,'Ref. Chile'!I1184)-1,"")</f>
        <v>879</v>
      </c>
      <c r="AK1185" s="7">
        <f>IFERROR(RANK('Ref. Chile'!J1184,'Ref. Chile'!J:J,0)+COUNTIF('Ref. Chile'!$J$7:'Ref. Chile'!J1184,'Ref. Chile'!J1184)-1,"")</f>
        <v>1771</v>
      </c>
      <c r="AL1185" s="7">
        <f>IFERROR(RANK('Ref. Chile'!K1184,'Ref. Chile'!K:K,0)+COUNTIF('Ref. Chile'!$K$7:'Ref. Chile'!K1184,'Ref. Chile'!K1184)-1,"")</f>
        <v>546</v>
      </c>
      <c r="AM1185" s="7">
        <f>IFERROR(RANK('Ref. Chile'!L1184,'Ref. Chile'!L:L,0)+COUNTIF('Ref. Chile'!$L$7:'Ref. Chile'!L1184,'Ref. Chile'!L1184)-1,"")</f>
        <v>684</v>
      </c>
      <c r="AN1185" s="7">
        <f>IFERROR(RANK('Ref. Chile'!M1184,'Ref. Chile'!M:M,0)+COUNTIF('Ref. Chile'!$M$7:'Ref. Chile'!M1184,'Ref. Chile'!M1184)-1,"")</f>
        <v>816</v>
      </c>
      <c r="AO1185" s="7">
        <f>IFERROR(RANK('Ref. Chile'!H1184,'Ref. Chile'!H:H,1)+COUNTIF('Ref. Chile'!$H$7:'Ref. Chile'!H1184,'Ref. Chile'!H1184)-1,"")</f>
        <v>1527</v>
      </c>
      <c r="AP1185" s="7">
        <f>IFERROR(RANK('Ref. Chile'!I1184,'Ref. Chile'!I:I,1)+COUNTIF('Ref. Chile'!$I$7:'Ref. Chile'!I1184,'Ref. Chile'!I1184)-1,"")</f>
        <v>1874</v>
      </c>
      <c r="AQ1185" s="7">
        <f>IFERROR(RANK('Ref. Chile'!J1184,'Ref. Chile'!J:J,1)+COUNTIF('Ref. Chile'!$J$7:'Ref. Chile'!J1184,'Ref. Chile'!J1184)-1,"")</f>
        <v>799</v>
      </c>
    </row>
    <row r="1186" spans="31:43" ht="17.25" customHeight="1" x14ac:dyDescent="0.3">
      <c r="AE1186" s="5" t="s">
        <v>1181</v>
      </c>
      <c r="AF1186" s="5" t="s">
        <v>4701</v>
      </c>
      <c r="AG1186" s="6" t="s">
        <v>4252</v>
      </c>
      <c r="AH1186" s="6" t="s">
        <v>4188</v>
      </c>
      <c r="AI1186" s="7">
        <f>IFERROR(RANK('Ref. Chile'!H1185,'Ref. Chile'!H:H,0)+COUNTIF('Ref. Chile'!$H$7:'Ref. Chile'!H1185,'Ref. Chile'!H1185)-1,"")</f>
        <v>1269</v>
      </c>
      <c r="AJ1186" s="7">
        <f>IFERROR(RANK('Ref. Chile'!I1185,'Ref. Chile'!I:I,0)+COUNTIF('Ref. Chile'!$I$7:'Ref. Chile'!I1185,'Ref. Chile'!I1185)-1,"")</f>
        <v>860</v>
      </c>
      <c r="AK1186" s="7">
        <f>IFERROR(RANK('Ref. Chile'!J1185,'Ref. Chile'!J:J,0)+COUNTIF('Ref. Chile'!$J$7:'Ref. Chile'!J1185,'Ref. Chile'!J1185)-1,"")</f>
        <v>1596</v>
      </c>
      <c r="AL1186" s="7">
        <f>IFERROR(RANK('Ref. Chile'!K1185,'Ref. Chile'!K:K,0)+COUNTIF('Ref. Chile'!$K$7:'Ref. Chile'!K1185,'Ref. Chile'!K1185)-1,"")</f>
        <v>501</v>
      </c>
      <c r="AM1186" s="7">
        <f>IFERROR(RANK('Ref. Chile'!L1185,'Ref. Chile'!L:L,0)+COUNTIF('Ref. Chile'!$L$7:'Ref. Chile'!L1185,'Ref. Chile'!L1185)-1,"")</f>
        <v>666</v>
      </c>
      <c r="AN1186" s="7">
        <f>IFERROR(RANK('Ref. Chile'!M1185,'Ref. Chile'!M:M,0)+COUNTIF('Ref. Chile'!$M$7:'Ref. Chile'!M1185,'Ref. Chile'!M1185)-1,"")</f>
        <v>752</v>
      </c>
      <c r="AO1186" s="7">
        <f>IFERROR(RANK('Ref. Chile'!H1185,'Ref. Chile'!H:H,1)+COUNTIF('Ref. Chile'!$H$7:'Ref. Chile'!H1185,'Ref. Chile'!H1185)-1,"")</f>
        <v>1534</v>
      </c>
      <c r="AP1186" s="7">
        <f>IFERROR(RANK('Ref. Chile'!I1185,'Ref. Chile'!I:I,1)+COUNTIF('Ref. Chile'!$I$7:'Ref. Chile'!I1185,'Ref. Chile'!I1185)-1,"")</f>
        <v>1893</v>
      </c>
      <c r="AQ1186" s="7">
        <f>IFERROR(RANK('Ref. Chile'!J1185,'Ref. Chile'!J:J,1)+COUNTIF('Ref. Chile'!$J$7:'Ref. Chile'!J1185,'Ref. Chile'!J1185)-1,"")</f>
        <v>974</v>
      </c>
    </row>
    <row r="1187" spans="31:43" ht="17.25" customHeight="1" x14ac:dyDescent="0.3">
      <c r="AE1187" s="5" t="s">
        <v>1182</v>
      </c>
      <c r="AF1187" s="5" t="s">
        <v>4702</v>
      </c>
      <c r="AG1187" s="6" t="s">
        <v>4252</v>
      </c>
      <c r="AH1187" s="6" t="s">
        <v>4189</v>
      </c>
      <c r="AI1187" s="7">
        <f>IFERROR(RANK('Ref. Chile'!H1186,'Ref. Chile'!H:H,0)+COUNTIF('Ref. Chile'!$H$7:'Ref. Chile'!H1186,'Ref. Chile'!H1186)-1,"")</f>
        <v>1278</v>
      </c>
      <c r="AJ1187" s="7">
        <f>IFERROR(RANK('Ref. Chile'!I1186,'Ref. Chile'!I:I,0)+COUNTIF('Ref. Chile'!$I$7:'Ref. Chile'!I1186,'Ref. Chile'!I1186)-1,"")</f>
        <v>891</v>
      </c>
      <c r="AK1187" s="7">
        <f>IFERROR(RANK('Ref. Chile'!J1186,'Ref. Chile'!J:J,0)+COUNTIF('Ref. Chile'!$J$7:'Ref. Chile'!J1186,'Ref. Chile'!J1186)-1,"")</f>
        <v>1797</v>
      </c>
      <c r="AL1187" s="7">
        <f>IFERROR(RANK('Ref. Chile'!K1186,'Ref. Chile'!K:K,0)+COUNTIF('Ref. Chile'!$K$7:'Ref. Chile'!K1186,'Ref. Chile'!K1186)-1,"")</f>
        <v>580</v>
      </c>
      <c r="AM1187" s="7">
        <f>IFERROR(RANK('Ref. Chile'!L1186,'Ref. Chile'!L:L,0)+COUNTIF('Ref. Chile'!$L$7:'Ref. Chile'!L1186,'Ref. Chile'!L1186)-1,"")</f>
        <v>694</v>
      </c>
      <c r="AN1187" s="7">
        <f>IFERROR(RANK('Ref. Chile'!M1186,'Ref. Chile'!M:M,0)+COUNTIF('Ref. Chile'!$M$7:'Ref. Chile'!M1186,'Ref. Chile'!M1186)-1,"")</f>
        <v>859</v>
      </c>
      <c r="AO1187" s="7">
        <f>IFERROR(RANK('Ref. Chile'!H1186,'Ref. Chile'!H:H,1)+COUNTIF('Ref. Chile'!$H$7:'Ref. Chile'!H1186,'Ref. Chile'!H1186)-1,"")</f>
        <v>1525</v>
      </c>
      <c r="AP1187" s="7">
        <f>IFERROR(RANK('Ref. Chile'!I1186,'Ref. Chile'!I:I,1)+COUNTIF('Ref. Chile'!$I$7:'Ref. Chile'!I1186,'Ref. Chile'!I1186)-1,"")</f>
        <v>1862</v>
      </c>
      <c r="AQ1187" s="7">
        <f>IFERROR(RANK('Ref. Chile'!J1186,'Ref. Chile'!J:J,1)+COUNTIF('Ref. Chile'!$J$7:'Ref. Chile'!J1186,'Ref. Chile'!J1186)-1,"")</f>
        <v>773</v>
      </c>
    </row>
    <row r="1188" spans="31:43" ht="17.25" customHeight="1" x14ac:dyDescent="0.3">
      <c r="AE1188" s="5" t="s">
        <v>1183</v>
      </c>
      <c r="AF1188" s="5" t="s">
        <v>4703</v>
      </c>
      <c r="AG1188" s="6" t="s">
        <v>4252</v>
      </c>
      <c r="AH1188" s="6" t="s">
        <v>4094</v>
      </c>
      <c r="AI1188" s="7">
        <f>IFERROR(RANK('Ref. Chile'!H1187,'Ref. Chile'!H:H,0)+COUNTIF('Ref. Chile'!$H$7:'Ref. Chile'!H1187,'Ref. Chile'!H1187)-1,"")</f>
        <v>1271</v>
      </c>
      <c r="AJ1188" s="7">
        <f>IFERROR(RANK('Ref. Chile'!I1187,'Ref. Chile'!I:I,0)+COUNTIF('Ref. Chile'!$I$7:'Ref. Chile'!I1187,'Ref. Chile'!I1187)-1,"")</f>
        <v>861</v>
      </c>
      <c r="AK1188" s="7">
        <f>IFERROR(RANK('Ref. Chile'!J1187,'Ref. Chile'!J:J,0)+COUNTIF('Ref. Chile'!$J$7:'Ref. Chile'!J1187,'Ref. Chile'!J1187)-1,"")</f>
        <v>1599</v>
      </c>
      <c r="AL1188" s="7">
        <f>IFERROR(RANK('Ref. Chile'!K1187,'Ref. Chile'!K:K,0)+COUNTIF('Ref. Chile'!$K$7:'Ref. Chile'!K1187,'Ref. Chile'!K1187)-1,"")</f>
        <v>502</v>
      </c>
      <c r="AM1188" s="7">
        <f>IFERROR(RANK('Ref. Chile'!L1187,'Ref. Chile'!L:L,0)+COUNTIF('Ref. Chile'!$L$7:'Ref. Chile'!L1187,'Ref. Chile'!L1187)-1,"")</f>
        <v>667</v>
      </c>
      <c r="AN1188" s="7">
        <f>IFERROR(RANK('Ref. Chile'!M1187,'Ref. Chile'!M:M,0)+COUNTIF('Ref. Chile'!$M$7:'Ref. Chile'!M1187,'Ref. Chile'!M1187)-1,"")</f>
        <v>753</v>
      </c>
      <c r="AO1188" s="7">
        <f>IFERROR(RANK('Ref. Chile'!H1187,'Ref. Chile'!H:H,1)+COUNTIF('Ref. Chile'!$H$7:'Ref. Chile'!H1187,'Ref. Chile'!H1187)-1,"")</f>
        <v>1532</v>
      </c>
      <c r="AP1188" s="7">
        <f>IFERROR(RANK('Ref. Chile'!I1187,'Ref. Chile'!I:I,1)+COUNTIF('Ref. Chile'!$I$7:'Ref. Chile'!I1187,'Ref. Chile'!I1187)-1,"")</f>
        <v>1892</v>
      </c>
      <c r="AQ1188" s="7">
        <f>IFERROR(RANK('Ref. Chile'!J1187,'Ref. Chile'!J:J,1)+COUNTIF('Ref. Chile'!$J$7:'Ref. Chile'!J1187,'Ref. Chile'!J1187)-1,"")</f>
        <v>971</v>
      </c>
    </row>
    <row r="1189" spans="31:43" ht="17.25" customHeight="1" x14ac:dyDescent="0.3">
      <c r="AE1189" s="5" t="s">
        <v>1184</v>
      </c>
      <c r="AF1189" s="5" t="s">
        <v>4704</v>
      </c>
      <c r="AG1189" s="6" t="s">
        <v>4252</v>
      </c>
      <c r="AH1189" s="6" t="s">
        <v>4195</v>
      </c>
      <c r="AI1189" s="7">
        <f>IFERROR(RANK('Ref. Chile'!H1188,'Ref. Chile'!H:H,0)+COUNTIF('Ref. Chile'!$H$7:'Ref. Chile'!H1188,'Ref. Chile'!H1188)-1,"")</f>
        <v>953</v>
      </c>
      <c r="AJ1189" s="7">
        <f>IFERROR(RANK('Ref. Chile'!I1188,'Ref. Chile'!I:I,0)+COUNTIF('Ref. Chile'!$I$7:'Ref. Chile'!I1188,'Ref. Chile'!I1188)-1,"")</f>
        <v>767</v>
      </c>
      <c r="AK1189" s="7">
        <f>IFERROR(RANK('Ref. Chile'!J1188,'Ref. Chile'!J:J,0)+COUNTIF('Ref. Chile'!$J$7:'Ref. Chile'!J1188,'Ref. Chile'!J1188)-1,"")</f>
        <v>1690</v>
      </c>
      <c r="AL1189" s="7">
        <f>IFERROR(RANK('Ref. Chile'!K1188,'Ref. Chile'!K:K,0)+COUNTIF('Ref. Chile'!$K$7:'Ref. Chile'!K1188,'Ref. Chile'!K1188)-1,"")</f>
        <v>1015</v>
      </c>
      <c r="AM1189" s="7">
        <f>IFERROR(RANK('Ref. Chile'!L1188,'Ref. Chile'!L:L,0)+COUNTIF('Ref. Chile'!$L$7:'Ref. Chile'!L1188,'Ref. Chile'!L1188)-1,"")</f>
        <v>472</v>
      </c>
      <c r="AN1189" s="7">
        <f>IFERROR(RANK('Ref. Chile'!M1188,'Ref. Chile'!M:M,0)+COUNTIF('Ref. Chile'!$M$7:'Ref. Chile'!M1188,'Ref. Chile'!M1188)-1,"")</f>
        <v>1555</v>
      </c>
      <c r="AO1189" s="7">
        <f>IFERROR(RANK('Ref. Chile'!H1188,'Ref. Chile'!H:H,1)+COUNTIF('Ref. Chile'!$H$7:'Ref. Chile'!H1188,'Ref. Chile'!H1188)-1,"")</f>
        <v>1840</v>
      </c>
      <c r="AP1189" s="7">
        <f>IFERROR(RANK('Ref. Chile'!I1188,'Ref. Chile'!I:I,1)+COUNTIF('Ref. Chile'!$I$7:'Ref. Chile'!I1188,'Ref. Chile'!I1188)-1,"")</f>
        <v>1983</v>
      </c>
      <c r="AQ1189" s="7">
        <f>IFERROR(RANK('Ref. Chile'!J1188,'Ref. Chile'!J:J,1)+COUNTIF('Ref. Chile'!$J$7:'Ref. Chile'!J1188,'Ref. Chile'!J1188)-1,"")</f>
        <v>886</v>
      </c>
    </row>
    <row r="1190" spans="31:43" ht="17.25" customHeight="1" x14ac:dyDescent="0.3">
      <c r="AE1190" s="5" t="s">
        <v>1185</v>
      </c>
      <c r="AF1190" s="5" t="s">
        <v>4705</v>
      </c>
      <c r="AG1190" s="6" t="s">
        <v>4252</v>
      </c>
      <c r="AH1190" s="6" t="s">
        <v>4190</v>
      </c>
      <c r="AI1190" s="7">
        <f>IFERROR(RANK('Ref. Chile'!H1189,'Ref. Chile'!H:H,0)+COUNTIF('Ref. Chile'!$H$7:'Ref. Chile'!H1189,'Ref. Chile'!H1189)-1,"")</f>
        <v>1233</v>
      </c>
      <c r="AJ1190" s="7">
        <f>IFERROR(RANK('Ref. Chile'!I1189,'Ref. Chile'!I:I,0)+COUNTIF('Ref. Chile'!$I$7:'Ref. Chile'!I1189,'Ref. Chile'!I1189)-1,"")</f>
        <v>358</v>
      </c>
      <c r="AK1190" s="7">
        <f>IFERROR(RANK('Ref. Chile'!J1189,'Ref. Chile'!J:J,0)+COUNTIF('Ref. Chile'!$J$7:'Ref. Chile'!J1189,'Ref. Chile'!J1189)-1,"")</f>
        <v>1267</v>
      </c>
      <c r="AL1190" s="7">
        <f>IFERROR(RANK('Ref. Chile'!K1189,'Ref. Chile'!K:K,0)+COUNTIF('Ref. Chile'!$K$7:'Ref. Chile'!K1189,'Ref. Chile'!K1189)-1,"")</f>
        <v>417</v>
      </c>
      <c r="AM1190" s="7">
        <f>IFERROR(RANK('Ref. Chile'!L1189,'Ref. Chile'!L:L,0)+COUNTIF('Ref. Chile'!$L$7:'Ref. Chile'!L1189,'Ref. Chile'!L1189)-1,"")</f>
        <v>637</v>
      </c>
      <c r="AN1190" s="7">
        <f>IFERROR(RANK('Ref. Chile'!M1189,'Ref. Chile'!M:M,0)+COUNTIF('Ref. Chile'!$M$7:'Ref. Chile'!M1189,'Ref. Chile'!M1189)-1,"")</f>
        <v>589</v>
      </c>
      <c r="AO1190" s="7">
        <f>IFERROR(RANK('Ref. Chile'!H1189,'Ref. Chile'!H:H,1)+COUNTIF('Ref. Chile'!$H$7:'Ref. Chile'!H1189,'Ref. Chile'!H1189)-1,"")</f>
        <v>1570</v>
      </c>
      <c r="AP1190" s="7">
        <f>IFERROR(RANK('Ref. Chile'!I1189,'Ref. Chile'!I:I,1)+COUNTIF('Ref. Chile'!$I$7:'Ref. Chile'!I1189,'Ref. Chile'!I1189)-1,"")</f>
        <v>2395</v>
      </c>
      <c r="AQ1190" s="7">
        <f>IFERROR(RANK('Ref. Chile'!J1189,'Ref. Chile'!J:J,1)+COUNTIF('Ref. Chile'!$J$7:'Ref. Chile'!J1189,'Ref. Chile'!J1189)-1,"")</f>
        <v>1303</v>
      </c>
    </row>
    <row r="1191" spans="31:43" ht="17.25" customHeight="1" x14ac:dyDescent="0.3">
      <c r="AE1191" s="5" t="s">
        <v>1186</v>
      </c>
      <c r="AF1191" s="5" t="s">
        <v>4706</v>
      </c>
      <c r="AG1191" s="6" t="s">
        <v>4253</v>
      </c>
      <c r="AH1191" s="6" t="s">
        <v>4092</v>
      </c>
      <c r="AI1191" s="7">
        <f>IFERROR(RANK('Ref. Chile'!H1190,'Ref. Chile'!H:H,0)+COUNTIF('Ref. Chile'!$H$7:'Ref. Chile'!H1190,'Ref. Chile'!H1190)-1,"")</f>
        <v>693</v>
      </c>
      <c r="AJ1191" s="7">
        <f>IFERROR(RANK('Ref. Chile'!I1190,'Ref. Chile'!I:I,0)+COUNTIF('Ref. Chile'!$I$7:'Ref. Chile'!I1190,'Ref. Chile'!I1190)-1,"")</f>
        <v>496</v>
      </c>
      <c r="AK1191" s="7">
        <f>IFERROR(RANK('Ref. Chile'!J1190,'Ref. Chile'!J:J,0)+COUNTIF('Ref. Chile'!$J$7:'Ref. Chile'!J1190,'Ref. Chile'!J1190)-1,"")</f>
        <v>1269</v>
      </c>
      <c r="AL1191" s="7">
        <f>IFERROR(RANK('Ref. Chile'!K1190,'Ref. Chile'!K:K,0)+COUNTIF('Ref. Chile'!$K$7:'Ref. Chile'!K1190,'Ref. Chile'!K1190)-1,"")</f>
        <v>709</v>
      </c>
      <c r="AM1191" s="7">
        <f>IFERROR(RANK('Ref. Chile'!L1190,'Ref. Chile'!L:L,0)+COUNTIF('Ref. Chile'!$L$7:'Ref. Chile'!L1190,'Ref. Chile'!L1190)-1,"")</f>
        <v>193</v>
      </c>
      <c r="AN1191" s="7">
        <f>IFERROR(RANK('Ref. Chile'!M1190,'Ref. Chile'!M:M,0)+COUNTIF('Ref. Chile'!$M$7:'Ref. Chile'!M1190,'Ref. Chile'!M1190)-1,"")</f>
        <v>1213</v>
      </c>
      <c r="AO1191" s="7">
        <f>IFERROR(RANK('Ref. Chile'!H1190,'Ref. Chile'!H:H,1)+COUNTIF('Ref. Chile'!$H$7:'Ref. Chile'!H1190,'Ref. Chile'!H1190)-1,"")</f>
        <v>2110</v>
      </c>
      <c r="AP1191" s="7">
        <f>IFERROR(RANK('Ref. Chile'!I1190,'Ref. Chile'!I:I,1)+COUNTIF('Ref. Chile'!$I$7:'Ref. Chile'!I1190,'Ref. Chile'!I1190)-1,"")</f>
        <v>2257</v>
      </c>
      <c r="AQ1191" s="7">
        <f>IFERROR(RANK('Ref. Chile'!J1190,'Ref. Chile'!J:J,1)+COUNTIF('Ref. Chile'!$J$7:'Ref. Chile'!J1190,'Ref. Chile'!J1190)-1,"")</f>
        <v>1301</v>
      </c>
    </row>
    <row r="1192" spans="31:43" ht="17.25" customHeight="1" x14ac:dyDescent="0.3">
      <c r="AE1192" s="5" t="s">
        <v>1187</v>
      </c>
      <c r="AF1192" s="5" t="s">
        <v>4707</v>
      </c>
      <c r="AG1192" s="6" t="s">
        <v>4253</v>
      </c>
      <c r="AH1192" s="6" t="s">
        <v>4188</v>
      </c>
      <c r="AI1192" s="7">
        <f>IFERROR(RANK('Ref. Chile'!H1191,'Ref. Chile'!H:H,0)+COUNTIF('Ref. Chile'!$H$7:'Ref. Chile'!H1191,'Ref. Chile'!H1191)-1,"")</f>
        <v>677</v>
      </c>
      <c r="AJ1192" s="7">
        <f>IFERROR(RANK('Ref. Chile'!I1191,'Ref. Chile'!I:I,0)+COUNTIF('Ref. Chile'!$I$7:'Ref. Chile'!I1191,'Ref. Chile'!I1191)-1,"")</f>
        <v>455</v>
      </c>
      <c r="AK1192" s="7">
        <f>IFERROR(RANK('Ref. Chile'!J1191,'Ref. Chile'!J:J,0)+COUNTIF('Ref. Chile'!$J$7:'Ref. Chile'!J1191,'Ref. Chile'!J1191)-1,"")</f>
        <v>1173</v>
      </c>
      <c r="AL1192" s="7">
        <f>IFERROR(RANK('Ref. Chile'!K1191,'Ref. Chile'!K:K,0)+COUNTIF('Ref. Chile'!$K$7:'Ref. Chile'!K1191,'Ref. Chile'!K1191)-1,"")</f>
        <v>647</v>
      </c>
      <c r="AM1192" s="7">
        <f>IFERROR(RANK('Ref. Chile'!L1191,'Ref. Chile'!L:L,0)+COUNTIF('Ref. Chile'!$L$7:'Ref. Chile'!L1191,'Ref. Chile'!L1191)-1,"")</f>
        <v>167</v>
      </c>
      <c r="AN1192" s="7">
        <f>IFERROR(RANK('Ref. Chile'!M1191,'Ref. Chile'!M:M,0)+COUNTIF('Ref. Chile'!$M$7:'Ref. Chile'!M1191,'Ref. Chile'!M1191)-1,"")</f>
        <v>1152</v>
      </c>
      <c r="AO1192" s="7">
        <f>IFERROR(RANK('Ref. Chile'!H1191,'Ref. Chile'!H:H,1)+COUNTIF('Ref. Chile'!$H$7:'Ref. Chile'!H1191,'Ref. Chile'!H1191)-1,"")</f>
        <v>2126</v>
      </c>
      <c r="AP1192" s="7">
        <f>IFERROR(RANK('Ref. Chile'!I1191,'Ref. Chile'!I:I,1)+COUNTIF('Ref. Chile'!$I$7:'Ref. Chile'!I1191,'Ref. Chile'!I1191)-1,"")</f>
        <v>2298</v>
      </c>
      <c r="AQ1192" s="7">
        <f>IFERROR(RANK('Ref. Chile'!J1191,'Ref. Chile'!J:J,1)+COUNTIF('Ref. Chile'!$J$7:'Ref. Chile'!J1191,'Ref. Chile'!J1191)-1,"")</f>
        <v>1397</v>
      </c>
    </row>
    <row r="1193" spans="31:43" ht="17.25" customHeight="1" x14ac:dyDescent="0.3">
      <c r="AE1193" s="5" t="s">
        <v>1188</v>
      </c>
      <c r="AF1193" s="5" t="s">
        <v>4708</v>
      </c>
      <c r="AG1193" s="6" t="s">
        <v>4253</v>
      </c>
      <c r="AH1193" s="6" t="s">
        <v>4189</v>
      </c>
      <c r="AI1193" s="7">
        <f>IFERROR(RANK('Ref. Chile'!H1192,'Ref. Chile'!H:H,0)+COUNTIF('Ref. Chile'!$H$7:'Ref. Chile'!H1192,'Ref. Chile'!H1192)-1,"")</f>
        <v>691</v>
      </c>
      <c r="AJ1193" s="7">
        <f>IFERROR(RANK('Ref. Chile'!I1192,'Ref. Chile'!I:I,0)+COUNTIF('Ref. Chile'!$I$7:'Ref. Chile'!I1192,'Ref. Chile'!I1192)-1,"")</f>
        <v>491</v>
      </c>
      <c r="AK1193" s="7">
        <f>IFERROR(RANK('Ref. Chile'!J1192,'Ref. Chile'!J:J,0)+COUNTIF('Ref. Chile'!$J$7:'Ref. Chile'!J1192,'Ref. Chile'!J1192)-1,"")</f>
        <v>1690</v>
      </c>
      <c r="AL1193" s="7">
        <f>IFERROR(RANK('Ref. Chile'!K1192,'Ref. Chile'!K:K,0)+COUNTIF('Ref. Chile'!$K$7:'Ref. Chile'!K1192,'Ref. Chile'!K1192)-1,"")</f>
        <v>696</v>
      </c>
      <c r="AM1193" s="7">
        <f>IFERROR(RANK('Ref. Chile'!L1192,'Ref. Chile'!L:L,0)+COUNTIF('Ref. Chile'!$L$7:'Ref. Chile'!L1192,'Ref. Chile'!L1192)-1,"")</f>
        <v>192</v>
      </c>
      <c r="AN1193" s="7">
        <f>IFERROR(RANK('Ref. Chile'!M1192,'Ref. Chile'!M:M,0)+COUNTIF('Ref. Chile'!$M$7:'Ref. Chile'!M1192,'Ref. Chile'!M1192)-1,"")</f>
        <v>1555</v>
      </c>
      <c r="AO1193" s="7">
        <f>IFERROR(RANK('Ref. Chile'!H1192,'Ref. Chile'!H:H,1)+COUNTIF('Ref. Chile'!$H$7:'Ref. Chile'!H1192,'Ref. Chile'!H1192)-1,"")</f>
        <v>2112</v>
      </c>
      <c r="AP1193" s="7">
        <f>IFERROR(RANK('Ref. Chile'!I1192,'Ref. Chile'!I:I,1)+COUNTIF('Ref. Chile'!$I$7:'Ref. Chile'!I1192,'Ref. Chile'!I1192)-1,"")</f>
        <v>2262</v>
      </c>
      <c r="AQ1193" s="7">
        <f>IFERROR(RANK('Ref. Chile'!J1192,'Ref. Chile'!J:J,1)+COUNTIF('Ref. Chile'!$J$7:'Ref. Chile'!J1192,'Ref. Chile'!J1192)-1,"")</f>
        <v>886</v>
      </c>
    </row>
    <row r="1194" spans="31:43" ht="17.25" customHeight="1" x14ac:dyDescent="0.3">
      <c r="AE1194" s="5" t="s">
        <v>1189</v>
      </c>
      <c r="AF1194" s="5" t="s">
        <v>4709</v>
      </c>
      <c r="AG1194" s="6" t="s">
        <v>4253</v>
      </c>
      <c r="AH1194" s="6" t="s">
        <v>4094</v>
      </c>
      <c r="AI1194" s="7">
        <f>IFERROR(RANK('Ref. Chile'!H1193,'Ref. Chile'!H:H,0)+COUNTIF('Ref. Chile'!$H$7:'Ref. Chile'!H1193,'Ref. Chile'!H1193)-1,"")</f>
        <v>681</v>
      </c>
      <c r="AJ1194" s="7">
        <f>IFERROR(RANK('Ref. Chile'!I1193,'Ref. Chile'!I:I,0)+COUNTIF('Ref. Chile'!$I$7:'Ref. Chile'!I1193,'Ref. Chile'!I1193)-1,"")</f>
        <v>460</v>
      </c>
      <c r="AK1194" s="7">
        <f>IFERROR(RANK('Ref. Chile'!J1193,'Ref. Chile'!J:J,0)+COUNTIF('Ref. Chile'!$J$7:'Ref. Chile'!J1193,'Ref. Chile'!J1193)-1,"")</f>
        <v>1178</v>
      </c>
      <c r="AL1194" s="7">
        <f>IFERROR(RANK('Ref. Chile'!K1193,'Ref. Chile'!K:K,0)+COUNTIF('Ref. Chile'!$K$7:'Ref. Chile'!K1193,'Ref. Chile'!K1193)-1,"")</f>
        <v>659</v>
      </c>
      <c r="AM1194" s="7">
        <f>IFERROR(RANK('Ref. Chile'!L1193,'Ref. Chile'!L:L,0)+COUNTIF('Ref. Chile'!$L$7:'Ref. Chile'!L1193,'Ref. Chile'!L1193)-1,"")</f>
        <v>172</v>
      </c>
      <c r="AN1194" s="7">
        <f>IFERROR(RANK('Ref. Chile'!M1193,'Ref. Chile'!M:M,0)+COUNTIF('Ref. Chile'!$M$7:'Ref. Chile'!M1193,'Ref. Chile'!M1193)-1,"")</f>
        <v>1158</v>
      </c>
      <c r="AO1194" s="7">
        <f>IFERROR(RANK('Ref. Chile'!H1193,'Ref. Chile'!H:H,1)+COUNTIF('Ref. Chile'!$H$7:'Ref. Chile'!H1193,'Ref. Chile'!H1193)-1,"")</f>
        <v>2122</v>
      </c>
      <c r="AP1194" s="7">
        <f>IFERROR(RANK('Ref. Chile'!I1193,'Ref. Chile'!I:I,1)+COUNTIF('Ref. Chile'!$I$7:'Ref. Chile'!I1193,'Ref. Chile'!I1193)-1,"")</f>
        <v>2293</v>
      </c>
      <c r="AQ1194" s="7">
        <f>IFERROR(RANK('Ref. Chile'!J1193,'Ref. Chile'!J:J,1)+COUNTIF('Ref. Chile'!$J$7:'Ref. Chile'!J1193,'Ref. Chile'!J1193)-1,"")</f>
        <v>1392</v>
      </c>
    </row>
    <row r="1195" spans="31:43" ht="17.25" customHeight="1" x14ac:dyDescent="0.3">
      <c r="AE1195" s="5" t="s">
        <v>1190</v>
      </c>
      <c r="AF1195" s="5" t="s">
        <v>4710</v>
      </c>
      <c r="AG1195" s="6" t="s">
        <v>4253</v>
      </c>
      <c r="AH1195" s="6" t="s">
        <v>4095</v>
      </c>
      <c r="AI1195" s="7">
        <f>IFERROR(RANK('Ref. Chile'!H1194,'Ref. Chile'!H:H,0)+COUNTIF('Ref. Chile'!$H$7:'Ref. Chile'!H1194,'Ref. Chile'!H1194)-1,"")</f>
        <v>676</v>
      </c>
      <c r="AJ1195" s="7">
        <f>IFERROR(RANK('Ref. Chile'!I1194,'Ref. Chile'!I:I,0)+COUNTIF('Ref. Chile'!$I$7:'Ref. Chile'!I1194,'Ref. Chile'!I1194)-1,"")</f>
        <v>440</v>
      </c>
      <c r="AK1195" s="7">
        <f>IFERROR(RANK('Ref. Chile'!J1194,'Ref. Chile'!J:J,0)+COUNTIF('Ref. Chile'!$J$7:'Ref. Chile'!J1194,'Ref. Chile'!J1194)-1,"")</f>
        <v>1690</v>
      </c>
      <c r="AL1195" s="7">
        <f>IFERROR(RANK('Ref. Chile'!K1194,'Ref. Chile'!K:K,0)+COUNTIF('Ref. Chile'!$K$7:'Ref. Chile'!K1194,'Ref. Chile'!K1194)-1,"")</f>
        <v>635</v>
      </c>
      <c r="AM1195" s="7">
        <f>IFERROR(RANK('Ref. Chile'!L1194,'Ref. Chile'!L:L,0)+COUNTIF('Ref. Chile'!$L$7:'Ref. Chile'!L1194,'Ref. Chile'!L1194)-1,"")</f>
        <v>162</v>
      </c>
      <c r="AN1195" s="7">
        <f>IFERROR(RANK('Ref. Chile'!M1194,'Ref. Chile'!M:M,0)+COUNTIF('Ref. Chile'!$M$7:'Ref. Chile'!M1194,'Ref. Chile'!M1194)-1,"")</f>
        <v>1136</v>
      </c>
      <c r="AO1195" s="7">
        <f>IFERROR(RANK('Ref. Chile'!H1194,'Ref. Chile'!H:H,1)+COUNTIF('Ref. Chile'!$H$7:'Ref. Chile'!H1194,'Ref. Chile'!H1194)-1,"")</f>
        <v>2127</v>
      </c>
      <c r="AP1195" s="7">
        <f>IFERROR(RANK('Ref. Chile'!I1194,'Ref. Chile'!I:I,1)+COUNTIF('Ref. Chile'!$I$7:'Ref. Chile'!I1194,'Ref. Chile'!I1194)-1,"")</f>
        <v>2313</v>
      </c>
      <c r="AQ1195" s="7">
        <f>IFERROR(RANK('Ref. Chile'!J1194,'Ref. Chile'!J:J,1)+COUNTIF('Ref. Chile'!$J$7:'Ref. Chile'!J1194,'Ref. Chile'!J1194)-1,"")</f>
        <v>886</v>
      </c>
    </row>
    <row r="1196" spans="31:43" ht="17.25" customHeight="1" x14ac:dyDescent="0.3">
      <c r="AE1196" s="5" t="s">
        <v>1191</v>
      </c>
      <c r="AF1196" s="5" t="s">
        <v>4711</v>
      </c>
      <c r="AG1196" s="6" t="s">
        <v>4253</v>
      </c>
      <c r="AH1196" s="6" t="s">
        <v>4190</v>
      </c>
      <c r="AI1196" s="7">
        <f>IFERROR(RANK('Ref. Chile'!H1195,'Ref. Chile'!H:H,0)+COUNTIF('Ref. Chile'!$H$7:'Ref. Chile'!H1195,'Ref. Chile'!H1195)-1,"")</f>
        <v>670</v>
      </c>
      <c r="AJ1196" s="7">
        <f>IFERROR(RANK('Ref. Chile'!I1195,'Ref. Chile'!I:I,0)+COUNTIF('Ref. Chile'!$I$7:'Ref. Chile'!I1195,'Ref. Chile'!I1195)-1,"")</f>
        <v>396</v>
      </c>
      <c r="AK1196" s="7">
        <f>IFERROR(RANK('Ref. Chile'!J1195,'Ref. Chile'!J:J,0)+COUNTIF('Ref. Chile'!$J$7:'Ref. Chile'!J1195,'Ref. Chile'!J1195)-1,"")</f>
        <v>1117</v>
      </c>
      <c r="AL1196" s="7">
        <f>IFERROR(RANK('Ref. Chile'!K1195,'Ref. Chile'!K:K,0)+COUNTIF('Ref. Chile'!$K$7:'Ref. Chile'!K1195,'Ref. Chile'!K1195)-1,"")</f>
        <v>602</v>
      </c>
      <c r="AM1196" s="7">
        <f>IFERROR(RANK('Ref. Chile'!L1195,'Ref. Chile'!L:L,0)+COUNTIF('Ref. Chile'!$L$7:'Ref. Chile'!L1195,'Ref. Chile'!L1195)-1,"")</f>
        <v>139</v>
      </c>
      <c r="AN1196" s="7">
        <f>IFERROR(RANK('Ref. Chile'!M1195,'Ref. Chile'!M:M,0)+COUNTIF('Ref. Chile'!$M$7:'Ref. Chile'!M1195,'Ref. Chile'!M1195)-1,"")</f>
        <v>1114</v>
      </c>
      <c r="AO1196" s="7">
        <f>IFERROR(RANK('Ref. Chile'!H1195,'Ref. Chile'!H:H,1)+COUNTIF('Ref. Chile'!$H$7:'Ref. Chile'!H1195,'Ref. Chile'!H1195)-1,"")</f>
        <v>2133</v>
      </c>
      <c r="AP1196" s="7">
        <f>IFERROR(RANK('Ref. Chile'!I1195,'Ref. Chile'!I:I,1)+COUNTIF('Ref. Chile'!$I$7:'Ref. Chile'!I1195,'Ref. Chile'!I1195)-1,"")</f>
        <v>2357</v>
      </c>
      <c r="AQ1196" s="7">
        <f>IFERROR(RANK('Ref. Chile'!J1195,'Ref. Chile'!J:J,1)+COUNTIF('Ref. Chile'!$J$7:'Ref. Chile'!J1195,'Ref. Chile'!J1195)-1,"")</f>
        <v>1453</v>
      </c>
    </row>
    <row r="1197" spans="31:43" ht="17.25" customHeight="1" x14ac:dyDescent="0.3">
      <c r="AE1197" s="5" t="s">
        <v>1192</v>
      </c>
      <c r="AF1197" s="5" t="s">
        <v>4712</v>
      </c>
      <c r="AG1197" s="6" t="s">
        <v>4254</v>
      </c>
      <c r="AH1197" s="6" t="s">
        <v>4092</v>
      </c>
      <c r="AI1197" s="7">
        <f>IFERROR(RANK('Ref. Chile'!H1196,'Ref. Chile'!H:H,0)+COUNTIF('Ref. Chile'!$H$7:'Ref. Chile'!H1196,'Ref. Chile'!H1196)-1,"")</f>
        <v>171</v>
      </c>
      <c r="AJ1197" s="7">
        <f>IFERROR(RANK('Ref. Chile'!I1196,'Ref. Chile'!I:I,0)+COUNTIF('Ref. Chile'!$I$7:'Ref. Chile'!I1196,'Ref. Chile'!I1196)-1,"")</f>
        <v>2325</v>
      </c>
      <c r="AK1197" s="7">
        <f>IFERROR(RANK('Ref. Chile'!J1196,'Ref. Chile'!J:J,0)+COUNTIF('Ref. Chile'!$J$7:'Ref. Chile'!J1196,'Ref. Chile'!J1196)-1,"")</f>
        <v>261</v>
      </c>
      <c r="AL1197" s="7">
        <f>IFERROR(RANK('Ref. Chile'!K1196,'Ref. Chile'!K:K,0)+COUNTIF('Ref. Chile'!$K$7:'Ref. Chile'!K1196,'Ref. Chile'!K1196)-1,"")</f>
        <v>1482</v>
      </c>
      <c r="AM1197" s="7">
        <f>IFERROR(RANK('Ref. Chile'!L1196,'Ref. Chile'!L:L,0)+COUNTIF('Ref. Chile'!$L$7:'Ref. Chile'!L1196,'Ref. Chile'!L1196)-1,"")</f>
        <v>2616</v>
      </c>
      <c r="AN1197" s="7">
        <f>IFERROR(RANK('Ref. Chile'!M1196,'Ref. Chile'!M:M,0)+COUNTIF('Ref. Chile'!$M$7:'Ref. Chile'!M1196,'Ref. Chile'!M1196)-1,"")</f>
        <v>469</v>
      </c>
      <c r="AO1197" s="7">
        <f>IFERROR(RANK('Ref. Chile'!H1196,'Ref. Chile'!H:H,1)+COUNTIF('Ref. Chile'!$H$7:'Ref. Chile'!H1196,'Ref. Chile'!H1196)-1,"")</f>
        <v>2632</v>
      </c>
      <c r="AP1197" s="7">
        <f>IFERROR(RANK('Ref. Chile'!I1196,'Ref. Chile'!I:I,1)+COUNTIF('Ref. Chile'!$I$7:'Ref. Chile'!I1196,'Ref. Chile'!I1196)-1,"")</f>
        <v>428</v>
      </c>
      <c r="AQ1197" s="7">
        <f>IFERROR(RANK('Ref. Chile'!J1196,'Ref. Chile'!J:J,1)+COUNTIF('Ref. Chile'!$J$7:'Ref. Chile'!J1196,'Ref. Chile'!J1196)-1,"")</f>
        <v>2309</v>
      </c>
    </row>
    <row r="1198" spans="31:43" ht="17.25" customHeight="1" x14ac:dyDescent="0.3">
      <c r="AE1198" s="5" t="s">
        <v>1193</v>
      </c>
      <c r="AF1198" s="5" t="s">
        <v>4713</v>
      </c>
      <c r="AG1198" s="6" t="s">
        <v>4254</v>
      </c>
      <c r="AH1198" s="6" t="s">
        <v>4188</v>
      </c>
      <c r="AI1198" s="7">
        <f>IFERROR(RANK('Ref. Chile'!H1197,'Ref. Chile'!H:H,0)+COUNTIF('Ref. Chile'!$H$7:'Ref. Chile'!H1197,'Ref. Chile'!H1197)-1,"")</f>
        <v>168</v>
      </c>
      <c r="AJ1198" s="7">
        <f>IFERROR(RANK('Ref. Chile'!I1197,'Ref. Chile'!I:I,0)+COUNTIF('Ref. Chile'!$I$7:'Ref. Chile'!I1197,'Ref. Chile'!I1197)-1,"")</f>
        <v>2270</v>
      </c>
      <c r="AK1198" s="7">
        <f>IFERROR(RANK('Ref. Chile'!J1197,'Ref. Chile'!J:J,0)+COUNTIF('Ref. Chile'!$J$7:'Ref. Chile'!J1197,'Ref. Chile'!J1197)-1,"")</f>
        <v>167</v>
      </c>
      <c r="AL1198" s="7">
        <f>IFERROR(RANK('Ref. Chile'!K1197,'Ref. Chile'!K:K,0)+COUNTIF('Ref. Chile'!$K$7:'Ref. Chile'!K1197,'Ref. Chile'!K1197)-1,"")</f>
        <v>1458</v>
      </c>
      <c r="AM1198" s="7">
        <f>IFERROR(RANK('Ref. Chile'!L1197,'Ref. Chile'!L:L,0)+COUNTIF('Ref. Chile'!$L$7:'Ref. Chile'!L1197,'Ref. Chile'!L1197)-1,"")</f>
        <v>2585</v>
      </c>
      <c r="AN1198" s="7">
        <f>IFERROR(RANK('Ref. Chile'!M1197,'Ref. Chile'!M:M,0)+COUNTIF('Ref. Chile'!$M$7:'Ref. Chile'!M1197,'Ref. Chile'!M1197)-1,"")</f>
        <v>218</v>
      </c>
      <c r="AO1198" s="7">
        <f>IFERROR(RANK('Ref. Chile'!H1197,'Ref. Chile'!H:H,1)+COUNTIF('Ref. Chile'!$H$7:'Ref. Chile'!H1197,'Ref. Chile'!H1197)-1,"")</f>
        <v>2635</v>
      </c>
      <c r="AP1198" s="7">
        <f>IFERROR(RANK('Ref. Chile'!I1197,'Ref. Chile'!I:I,1)+COUNTIF('Ref. Chile'!$I$7:'Ref. Chile'!I1197,'Ref. Chile'!I1197)-1,"")</f>
        <v>483</v>
      </c>
      <c r="AQ1198" s="7">
        <f>IFERROR(RANK('Ref. Chile'!J1197,'Ref. Chile'!J:J,1)+COUNTIF('Ref. Chile'!$J$7:'Ref. Chile'!J1197,'Ref. Chile'!J1197)-1,"")</f>
        <v>2403</v>
      </c>
    </row>
    <row r="1199" spans="31:43" ht="17.25" customHeight="1" x14ac:dyDescent="0.3">
      <c r="AE1199" s="5" t="s">
        <v>1194</v>
      </c>
      <c r="AF1199" s="5" t="s">
        <v>4714</v>
      </c>
      <c r="AG1199" s="6" t="s">
        <v>4254</v>
      </c>
      <c r="AH1199" s="6" t="s">
        <v>4189</v>
      </c>
      <c r="AI1199" s="7">
        <f>IFERROR(RANK('Ref. Chile'!H1198,'Ref. Chile'!H:H,0)+COUNTIF('Ref. Chile'!$H$7:'Ref. Chile'!H1198,'Ref. Chile'!H1198)-1,"")</f>
        <v>170</v>
      </c>
      <c r="AJ1199" s="7">
        <f>IFERROR(RANK('Ref. Chile'!I1198,'Ref. Chile'!I:I,0)+COUNTIF('Ref. Chile'!$I$7:'Ref. Chile'!I1198,'Ref. Chile'!I1198)-1,"")</f>
        <v>2321</v>
      </c>
      <c r="AK1199" s="7">
        <f>IFERROR(RANK('Ref. Chile'!J1198,'Ref. Chile'!J:J,0)+COUNTIF('Ref. Chile'!$J$7:'Ref. Chile'!J1198,'Ref. Chile'!J1198)-1,"")</f>
        <v>254</v>
      </c>
      <c r="AL1199" s="7">
        <f>IFERROR(RANK('Ref. Chile'!K1198,'Ref. Chile'!K:K,0)+COUNTIF('Ref. Chile'!$K$7:'Ref. Chile'!K1198,'Ref. Chile'!K1198)-1,"")</f>
        <v>1481</v>
      </c>
      <c r="AM1199" s="7">
        <f>IFERROR(RANK('Ref. Chile'!L1198,'Ref. Chile'!L:L,0)+COUNTIF('Ref. Chile'!$L$7:'Ref. Chile'!L1198,'Ref. Chile'!L1198)-1,"")</f>
        <v>2614</v>
      </c>
      <c r="AN1199" s="7">
        <f>IFERROR(RANK('Ref. Chile'!M1198,'Ref. Chile'!M:M,0)+COUNTIF('Ref. Chile'!$M$7:'Ref. Chile'!M1198,'Ref. Chile'!M1198)-1,"")</f>
        <v>452</v>
      </c>
      <c r="AO1199" s="7">
        <f>IFERROR(RANK('Ref. Chile'!H1198,'Ref. Chile'!H:H,1)+COUNTIF('Ref. Chile'!$H$7:'Ref. Chile'!H1198,'Ref. Chile'!H1198)-1,"")</f>
        <v>2633</v>
      </c>
      <c r="AP1199" s="7">
        <f>IFERROR(RANK('Ref. Chile'!I1198,'Ref. Chile'!I:I,1)+COUNTIF('Ref. Chile'!$I$7:'Ref. Chile'!I1198,'Ref. Chile'!I1198)-1,"")</f>
        <v>432</v>
      </c>
      <c r="AQ1199" s="7">
        <f>IFERROR(RANK('Ref. Chile'!J1198,'Ref. Chile'!J:J,1)+COUNTIF('Ref. Chile'!$J$7:'Ref. Chile'!J1198,'Ref. Chile'!J1198)-1,"")</f>
        <v>2316</v>
      </c>
    </row>
    <row r="1200" spans="31:43" ht="17.25" customHeight="1" x14ac:dyDescent="0.3">
      <c r="AE1200" s="5" t="s">
        <v>1195</v>
      </c>
      <c r="AF1200" s="5" t="s">
        <v>4715</v>
      </c>
      <c r="AG1200" s="6" t="s">
        <v>4254</v>
      </c>
      <c r="AH1200" s="6" t="s">
        <v>4094</v>
      </c>
      <c r="AI1200" s="7">
        <f>IFERROR(RANK('Ref. Chile'!H1199,'Ref. Chile'!H:H,0)+COUNTIF('Ref. Chile'!$H$7:'Ref. Chile'!H1199,'Ref. Chile'!H1199)-1,"")</f>
        <v>169</v>
      </c>
      <c r="AJ1200" s="7">
        <f>IFERROR(RANK('Ref. Chile'!I1199,'Ref. Chile'!I:I,0)+COUNTIF('Ref. Chile'!$I$7:'Ref. Chile'!I1199,'Ref. Chile'!I1199)-1,"")</f>
        <v>2276</v>
      </c>
      <c r="AK1200" s="7">
        <f>IFERROR(RANK('Ref. Chile'!J1199,'Ref. Chile'!J:J,0)+COUNTIF('Ref. Chile'!$J$7:'Ref. Chile'!J1199,'Ref. Chile'!J1199)-1,"")</f>
        <v>169</v>
      </c>
      <c r="AL1200" s="7">
        <f>IFERROR(RANK('Ref. Chile'!K1199,'Ref. Chile'!K:K,0)+COUNTIF('Ref. Chile'!$K$7:'Ref. Chile'!K1199,'Ref. Chile'!K1199)-1,"")</f>
        <v>1459</v>
      </c>
      <c r="AM1200" s="7">
        <f>IFERROR(RANK('Ref. Chile'!L1199,'Ref. Chile'!L:L,0)+COUNTIF('Ref. Chile'!$L$7:'Ref. Chile'!L1199,'Ref. Chile'!L1199)-1,"")</f>
        <v>2586</v>
      </c>
      <c r="AN1200" s="7">
        <f>IFERROR(RANK('Ref. Chile'!M1199,'Ref. Chile'!M:M,0)+COUNTIF('Ref. Chile'!$M$7:'Ref. Chile'!M1199,'Ref. Chile'!M1199)-1,"")</f>
        <v>226</v>
      </c>
      <c r="AO1200" s="7">
        <f>IFERROR(RANK('Ref. Chile'!H1199,'Ref. Chile'!H:H,1)+COUNTIF('Ref. Chile'!$H$7:'Ref. Chile'!H1199,'Ref. Chile'!H1199)-1,"")</f>
        <v>2634</v>
      </c>
      <c r="AP1200" s="7">
        <f>IFERROR(RANK('Ref. Chile'!I1199,'Ref. Chile'!I:I,1)+COUNTIF('Ref. Chile'!$I$7:'Ref. Chile'!I1199,'Ref. Chile'!I1199)-1,"")</f>
        <v>477</v>
      </c>
      <c r="AQ1200" s="7">
        <f>IFERROR(RANK('Ref. Chile'!J1199,'Ref. Chile'!J:J,1)+COUNTIF('Ref. Chile'!$J$7:'Ref. Chile'!J1199,'Ref. Chile'!J1199)-1,"")</f>
        <v>2401</v>
      </c>
    </row>
    <row r="1201" spans="31:43" ht="17.25" customHeight="1" x14ac:dyDescent="0.3">
      <c r="AE1201" s="5" t="s">
        <v>1196</v>
      </c>
      <c r="AF1201" s="5" t="s">
        <v>4716</v>
      </c>
      <c r="AG1201" s="6" t="s">
        <v>4254</v>
      </c>
      <c r="AH1201" s="6" t="s">
        <v>4190</v>
      </c>
      <c r="AI1201" s="7">
        <f>IFERROR(RANK('Ref. Chile'!H1200,'Ref. Chile'!H:H,0)+COUNTIF('Ref. Chile'!$H$7:'Ref. Chile'!H1200,'Ref. Chile'!H1200)-1,"")</f>
        <v>163</v>
      </c>
      <c r="AJ1201" s="7">
        <f>IFERROR(RANK('Ref. Chile'!I1200,'Ref. Chile'!I:I,0)+COUNTIF('Ref. Chile'!$I$7:'Ref. Chile'!I1200,'Ref. Chile'!I1200)-1,"")</f>
        <v>2230</v>
      </c>
      <c r="AK1201" s="7">
        <f>IFERROR(RANK('Ref. Chile'!J1200,'Ref. Chile'!J:J,0)+COUNTIF('Ref. Chile'!$J$7:'Ref. Chile'!J1200,'Ref. Chile'!J1200)-1,"")</f>
        <v>117</v>
      </c>
      <c r="AL1201" s="7">
        <f>IFERROR(RANK('Ref. Chile'!K1200,'Ref. Chile'!K:K,0)+COUNTIF('Ref. Chile'!$K$7:'Ref. Chile'!K1200,'Ref. Chile'!K1200)-1,"")</f>
        <v>1433</v>
      </c>
      <c r="AM1201" s="7">
        <f>IFERROR(RANK('Ref. Chile'!L1200,'Ref. Chile'!L:L,0)+COUNTIF('Ref. Chile'!$L$7:'Ref. Chile'!L1200,'Ref. Chile'!L1200)-1,"")</f>
        <v>2567</v>
      </c>
      <c r="AN1201" s="7">
        <f>IFERROR(RANK('Ref. Chile'!M1200,'Ref. Chile'!M:M,0)+COUNTIF('Ref. Chile'!$M$7:'Ref. Chile'!M1200,'Ref. Chile'!M1200)-1,"")</f>
        <v>147</v>
      </c>
      <c r="AO1201" s="7">
        <f>IFERROR(RANK('Ref. Chile'!H1200,'Ref. Chile'!H:H,1)+COUNTIF('Ref. Chile'!$H$7:'Ref. Chile'!H1200,'Ref. Chile'!H1200)-1,"")</f>
        <v>2640</v>
      </c>
      <c r="AP1201" s="7">
        <f>IFERROR(RANK('Ref. Chile'!I1200,'Ref. Chile'!I:I,1)+COUNTIF('Ref. Chile'!$I$7:'Ref. Chile'!I1200,'Ref. Chile'!I1200)-1,"")</f>
        <v>523</v>
      </c>
      <c r="AQ1201" s="7">
        <f>IFERROR(RANK('Ref. Chile'!J1200,'Ref. Chile'!J:J,1)+COUNTIF('Ref. Chile'!$J$7:'Ref. Chile'!J1200,'Ref. Chile'!J1200)-1,"")</f>
        <v>2453</v>
      </c>
    </row>
    <row r="1202" spans="31:43" ht="17.25" customHeight="1" x14ac:dyDescent="0.3">
      <c r="AE1202" s="5" t="s">
        <v>1197</v>
      </c>
      <c r="AF1202" s="5" t="s">
        <v>4717</v>
      </c>
      <c r="AG1202" s="6" t="s">
        <v>4255</v>
      </c>
      <c r="AH1202" s="6" t="s">
        <v>4092</v>
      </c>
      <c r="AI1202" s="7">
        <f>IFERROR(RANK('Ref. Chile'!H1201,'Ref. Chile'!H:H,0)+COUNTIF('Ref. Chile'!$H$7:'Ref. Chile'!H1201,'Ref. Chile'!H1201)-1,"")</f>
        <v>2469</v>
      </c>
      <c r="AJ1202" s="7">
        <f>IFERROR(RANK('Ref. Chile'!I1201,'Ref. Chile'!I:I,0)+COUNTIF('Ref. Chile'!$I$7:'Ref. Chile'!I1201,'Ref. Chile'!I1201)-1,"")</f>
        <v>1968</v>
      </c>
      <c r="AK1202" s="7">
        <f>IFERROR(RANK('Ref. Chile'!J1201,'Ref. Chile'!J:J,0)+COUNTIF('Ref. Chile'!$J$7:'Ref. Chile'!J1201,'Ref. Chile'!J1201)-1,"")</f>
        <v>251</v>
      </c>
      <c r="AL1202" s="7">
        <f>IFERROR(RANK('Ref. Chile'!K1201,'Ref. Chile'!K:K,0)+COUNTIF('Ref. Chile'!$K$7:'Ref. Chile'!K1201,'Ref. Chile'!K1201)-1,"")</f>
        <v>2408</v>
      </c>
      <c r="AM1202" s="7">
        <f>IFERROR(RANK('Ref. Chile'!L1201,'Ref. Chile'!L:L,0)+COUNTIF('Ref. Chile'!$L$7:'Ref. Chile'!L1201,'Ref. Chile'!L1201)-1,"")</f>
        <v>2111</v>
      </c>
      <c r="AN1202" s="7">
        <f>IFERROR(RANK('Ref. Chile'!M1201,'Ref. Chile'!M:M,0)+COUNTIF('Ref. Chile'!$M$7:'Ref. Chile'!M1201,'Ref. Chile'!M1201)-1,"")</f>
        <v>956</v>
      </c>
      <c r="AO1202" s="7">
        <f>IFERROR(RANK('Ref. Chile'!H1201,'Ref. Chile'!H:H,1)+COUNTIF('Ref. Chile'!$H$7:'Ref. Chile'!H1201,'Ref. Chile'!H1201)-1,"")</f>
        <v>334</v>
      </c>
      <c r="AP1202" s="7">
        <f>IFERROR(RANK('Ref. Chile'!I1201,'Ref. Chile'!I:I,1)+COUNTIF('Ref. Chile'!$I$7:'Ref. Chile'!I1201,'Ref. Chile'!I1201)-1,"")</f>
        <v>785</v>
      </c>
      <c r="AQ1202" s="7">
        <f>IFERROR(RANK('Ref. Chile'!J1201,'Ref. Chile'!J:J,1)+COUNTIF('Ref. Chile'!$J$7:'Ref. Chile'!J1201,'Ref. Chile'!J1201)-1,"")</f>
        <v>2319</v>
      </c>
    </row>
    <row r="1203" spans="31:43" ht="17.25" customHeight="1" x14ac:dyDescent="0.3">
      <c r="AE1203" s="5" t="s">
        <v>1198</v>
      </c>
      <c r="AF1203" s="5" t="s">
        <v>4718</v>
      </c>
      <c r="AG1203" s="6" t="s">
        <v>4255</v>
      </c>
      <c r="AH1203" s="6" t="s">
        <v>4093</v>
      </c>
      <c r="AI1203" s="7">
        <f>IFERROR(RANK('Ref. Chile'!H1202,'Ref. Chile'!H:H,0)+COUNTIF('Ref. Chile'!$H$7:'Ref. Chile'!H1202,'Ref. Chile'!H1202)-1,"")</f>
        <v>2450</v>
      </c>
      <c r="AJ1203" s="7">
        <f>IFERROR(RANK('Ref. Chile'!I1202,'Ref. Chile'!I:I,0)+COUNTIF('Ref. Chile'!$I$7:'Ref. Chile'!I1202,'Ref. Chile'!I1202)-1,"")</f>
        <v>1902</v>
      </c>
      <c r="AK1203" s="7">
        <f>IFERROR(RANK('Ref. Chile'!J1202,'Ref. Chile'!J:J,0)+COUNTIF('Ref. Chile'!$J$7:'Ref. Chile'!J1202,'Ref. Chile'!J1202)-1,"")</f>
        <v>164</v>
      </c>
      <c r="AL1203" s="7">
        <f>IFERROR(RANK('Ref. Chile'!K1202,'Ref. Chile'!K:K,0)+COUNTIF('Ref. Chile'!$K$7:'Ref. Chile'!K1202,'Ref. Chile'!K1202)-1,"")</f>
        <v>2403</v>
      </c>
      <c r="AM1203" s="7">
        <f>IFERROR(RANK('Ref. Chile'!L1202,'Ref. Chile'!L:L,0)+COUNTIF('Ref. Chile'!$L$7:'Ref. Chile'!L1202,'Ref. Chile'!L1202)-1,"")</f>
        <v>2052</v>
      </c>
      <c r="AN1203" s="7">
        <f>IFERROR(RANK('Ref. Chile'!M1202,'Ref. Chile'!M:M,0)+COUNTIF('Ref. Chile'!$M$7:'Ref. Chile'!M1202,'Ref. Chile'!M1202)-1,"")</f>
        <v>509</v>
      </c>
      <c r="AO1203" s="7">
        <f>IFERROR(RANK('Ref. Chile'!H1202,'Ref. Chile'!H:H,1)+COUNTIF('Ref. Chile'!$H$7:'Ref. Chile'!H1202,'Ref. Chile'!H1202)-1,"")</f>
        <v>353</v>
      </c>
      <c r="AP1203" s="7">
        <f>IFERROR(RANK('Ref. Chile'!I1202,'Ref. Chile'!I:I,1)+COUNTIF('Ref. Chile'!$I$7:'Ref. Chile'!I1202,'Ref. Chile'!I1202)-1,"")</f>
        <v>851</v>
      </c>
      <c r="AQ1203" s="7">
        <f>IFERROR(RANK('Ref. Chile'!J1202,'Ref. Chile'!J:J,1)+COUNTIF('Ref. Chile'!$J$7:'Ref. Chile'!J1202,'Ref. Chile'!J1202)-1,"")</f>
        <v>2406</v>
      </c>
    </row>
    <row r="1204" spans="31:43" ht="17.25" customHeight="1" x14ac:dyDescent="0.3">
      <c r="AE1204" s="5" t="s">
        <v>1199</v>
      </c>
      <c r="AF1204" s="5" t="s">
        <v>4719</v>
      </c>
      <c r="AG1204" s="6" t="s">
        <v>4255</v>
      </c>
      <c r="AH1204" s="6" t="s">
        <v>4116</v>
      </c>
      <c r="AI1204" s="7">
        <f>IFERROR(RANK('Ref. Chile'!H1203,'Ref. Chile'!H:H,0)+COUNTIF('Ref. Chile'!$H$7:'Ref. Chile'!H1203,'Ref. Chile'!H1203)-1,"")</f>
        <v>2447</v>
      </c>
      <c r="AJ1204" s="7">
        <f>IFERROR(RANK('Ref. Chile'!I1203,'Ref. Chile'!I:I,0)+COUNTIF('Ref. Chile'!$I$7:'Ref. Chile'!I1203,'Ref. Chile'!I1203)-1,"")</f>
        <v>1888</v>
      </c>
      <c r="AK1204" s="7">
        <f>IFERROR(RANK('Ref. Chile'!J1203,'Ref. Chile'!J:J,0)+COUNTIF('Ref. Chile'!$J$7:'Ref. Chile'!J1203,'Ref. Chile'!J1203)-1,"")</f>
        <v>155</v>
      </c>
      <c r="AL1204" s="7">
        <f>IFERROR(RANK('Ref. Chile'!K1203,'Ref. Chile'!K:K,0)+COUNTIF('Ref. Chile'!$K$7:'Ref. Chile'!K1203,'Ref. Chile'!K1203)-1,"")</f>
        <v>2401</v>
      </c>
      <c r="AM1204" s="7">
        <f>IFERROR(RANK('Ref. Chile'!L1203,'Ref. Chile'!L:L,0)+COUNTIF('Ref. Chile'!$L$7:'Ref. Chile'!L1203,'Ref. Chile'!L1203)-1,"")</f>
        <v>2033</v>
      </c>
      <c r="AN1204" s="7">
        <f>IFERROR(RANK('Ref. Chile'!M1203,'Ref. Chile'!M:M,0)+COUNTIF('Ref. Chile'!$M$7:'Ref. Chile'!M1203,'Ref. Chile'!M1203)-1,"")</f>
        <v>459</v>
      </c>
      <c r="AO1204" s="7">
        <f>IFERROR(RANK('Ref. Chile'!H1203,'Ref. Chile'!H:H,1)+COUNTIF('Ref. Chile'!$H$7:'Ref. Chile'!H1203,'Ref. Chile'!H1203)-1,"")</f>
        <v>356</v>
      </c>
      <c r="AP1204" s="7">
        <f>IFERROR(RANK('Ref. Chile'!I1203,'Ref. Chile'!I:I,1)+COUNTIF('Ref. Chile'!$I$7:'Ref. Chile'!I1203,'Ref. Chile'!I1203)-1,"")</f>
        <v>865</v>
      </c>
      <c r="AQ1204" s="7">
        <f>IFERROR(RANK('Ref. Chile'!J1203,'Ref. Chile'!J:J,1)+COUNTIF('Ref. Chile'!$J$7:'Ref. Chile'!J1203,'Ref. Chile'!J1203)-1,"")</f>
        <v>2415</v>
      </c>
    </row>
    <row r="1205" spans="31:43" ht="17.25" customHeight="1" x14ac:dyDescent="0.3">
      <c r="AE1205" s="5" t="s">
        <v>1200</v>
      </c>
      <c r="AF1205" s="5" t="s">
        <v>4720</v>
      </c>
      <c r="AG1205" s="6" t="s">
        <v>4255</v>
      </c>
      <c r="AH1205" s="6" t="s">
        <v>4102</v>
      </c>
      <c r="AI1205" s="7">
        <f>IFERROR(RANK('Ref. Chile'!H1204,'Ref. Chile'!H:H,0)+COUNTIF('Ref. Chile'!$H$7:'Ref. Chile'!H1204,'Ref. Chile'!H1204)-1,"")</f>
        <v>2466</v>
      </c>
      <c r="AJ1205" s="7">
        <f>IFERROR(RANK('Ref. Chile'!I1204,'Ref. Chile'!I:I,0)+COUNTIF('Ref. Chile'!$I$7:'Ref. Chile'!I1204,'Ref. Chile'!I1204)-1,"")</f>
        <v>1958</v>
      </c>
      <c r="AK1205" s="7">
        <f>IFERROR(RANK('Ref. Chile'!J1204,'Ref. Chile'!J:J,0)+COUNTIF('Ref. Chile'!$J$7:'Ref. Chile'!J1204,'Ref. Chile'!J1204)-1,"")</f>
        <v>230</v>
      </c>
      <c r="AL1205" s="7">
        <f>IFERROR(RANK('Ref. Chile'!K1204,'Ref. Chile'!K:K,0)+COUNTIF('Ref. Chile'!$K$7:'Ref. Chile'!K1204,'Ref. Chile'!K1204)-1,"")</f>
        <v>2407</v>
      </c>
      <c r="AM1205" s="7">
        <f>IFERROR(RANK('Ref. Chile'!L1204,'Ref. Chile'!L:L,0)+COUNTIF('Ref. Chile'!$L$7:'Ref. Chile'!L1204,'Ref. Chile'!L1204)-1,"")</f>
        <v>2093</v>
      </c>
      <c r="AN1205" s="7">
        <f>IFERROR(RANK('Ref. Chile'!M1204,'Ref. Chile'!M:M,0)+COUNTIF('Ref. Chile'!$M$7:'Ref. Chile'!M1204,'Ref. Chile'!M1204)-1,"")</f>
        <v>829</v>
      </c>
      <c r="AO1205" s="7">
        <f>IFERROR(RANK('Ref. Chile'!H1204,'Ref. Chile'!H:H,1)+COUNTIF('Ref. Chile'!$H$7:'Ref. Chile'!H1204,'Ref. Chile'!H1204)-1,"")</f>
        <v>337</v>
      </c>
      <c r="AP1205" s="7">
        <f>IFERROR(RANK('Ref. Chile'!I1204,'Ref. Chile'!I:I,1)+COUNTIF('Ref. Chile'!$I$7:'Ref. Chile'!I1204,'Ref. Chile'!I1204)-1,"")</f>
        <v>795</v>
      </c>
      <c r="AQ1205" s="7">
        <f>IFERROR(RANK('Ref. Chile'!J1204,'Ref. Chile'!J:J,1)+COUNTIF('Ref. Chile'!$J$7:'Ref. Chile'!J1204,'Ref. Chile'!J1204)-1,"")</f>
        <v>2340</v>
      </c>
    </row>
    <row r="1206" spans="31:43" ht="17.25" customHeight="1" x14ac:dyDescent="0.3">
      <c r="AE1206" s="5" t="s">
        <v>1201</v>
      </c>
      <c r="AF1206" s="5" t="s">
        <v>4721</v>
      </c>
      <c r="AG1206" s="6" t="s">
        <v>4255</v>
      </c>
      <c r="AH1206" s="6" t="s">
        <v>4128</v>
      </c>
      <c r="AI1206" s="7">
        <f>IFERROR(RANK('Ref. Chile'!H1205,'Ref. Chile'!H:H,0)+COUNTIF('Ref. Chile'!$H$7:'Ref. Chile'!H1205,'Ref. Chile'!H1205)-1,"")</f>
        <v>2463</v>
      </c>
      <c r="AJ1206" s="7">
        <f>IFERROR(RANK('Ref. Chile'!I1205,'Ref. Chile'!I:I,0)+COUNTIF('Ref. Chile'!$I$7:'Ref. Chile'!I1205,'Ref. Chile'!I1205)-1,"")</f>
        <v>1947</v>
      </c>
      <c r="AK1206" s="7">
        <f>IFERROR(RANK('Ref. Chile'!J1205,'Ref. Chile'!J:J,0)+COUNTIF('Ref. Chile'!$J$7:'Ref. Chile'!J1205,'Ref. Chile'!J1205)-1,"")</f>
        <v>207</v>
      </c>
      <c r="AL1206" s="7">
        <f>IFERROR(RANK('Ref. Chile'!K1205,'Ref. Chile'!K:K,0)+COUNTIF('Ref. Chile'!$K$7:'Ref. Chile'!K1205,'Ref. Chile'!K1205)-1,"")</f>
        <v>2406</v>
      </c>
      <c r="AM1206" s="7">
        <f>IFERROR(RANK('Ref. Chile'!L1205,'Ref. Chile'!L:L,0)+COUNTIF('Ref. Chile'!$L$7:'Ref. Chile'!L1205,'Ref. Chile'!L1205)-1,"")</f>
        <v>2082</v>
      </c>
      <c r="AN1206" s="7">
        <f>IFERROR(RANK('Ref. Chile'!M1205,'Ref. Chile'!M:M,0)+COUNTIF('Ref. Chile'!$M$7:'Ref. Chile'!M1205,'Ref. Chile'!M1205)-1,"")</f>
        <v>727</v>
      </c>
      <c r="AO1206" s="7">
        <f>IFERROR(RANK('Ref. Chile'!H1205,'Ref. Chile'!H:H,1)+COUNTIF('Ref. Chile'!$H$7:'Ref. Chile'!H1205,'Ref. Chile'!H1205)-1,"")</f>
        <v>340</v>
      </c>
      <c r="AP1206" s="7">
        <f>IFERROR(RANK('Ref. Chile'!I1205,'Ref. Chile'!I:I,1)+COUNTIF('Ref. Chile'!$I$7:'Ref. Chile'!I1205,'Ref. Chile'!I1205)-1,"")</f>
        <v>806</v>
      </c>
      <c r="AQ1206" s="7">
        <f>IFERROR(RANK('Ref. Chile'!J1205,'Ref. Chile'!J:J,1)+COUNTIF('Ref. Chile'!$J$7:'Ref. Chile'!J1205,'Ref. Chile'!J1205)-1,"")</f>
        <v>2363</v>
      </c>
    </row>
    <row r="1207" spans="31:43" ht="17.25" customHeight="1" x14ac:dyDescent="0.3">
      <c r="AE1207" s="5" t="s">
        <v>1202</v>
      </c>
      <c r="AF1207" s="5" t="s">
        <v>4722</v>
      </c>
      <c r="AG1207" s="6" t="s">
        <v>4255</v>
      </c>
      <c r="AH1207" s="6" t="s">
        <v>4129</v>
      </c>
      <c r="AI1207" s="7">
        <f>IFERROR(RANK('Ref. Chile'!H1206,'Ref. Chile'!H:H,0)+COUNTIF('Ref. Chile'!$H$7:'Ref. Chile'!H1206,'Ref. Chile'!H1206)-1,"")</f>
        <v>2453</v>
      </c>
      <c r="AJ1207" s="7">
        <f>IFERROR(RANK('Ref. Chile'!I1206,'Ref. Chile'!I:I,0)+COUNTIF('Ref. Chile'!$I$7:'Ref. Chile'!I1206,'Ref. Chile'!I1206)-1,"")</f>
        <v>1914</v>
      </c>
      <c r="AK1207" s="7">
        <f>IFERROR(RANK('Ref. Chile'!J1206,'Ref. Chile'!J:J,0)+COUNTIF('Ref. Chile'!$J$7:'Ref. Chile'!J1206,'Ref. Chile'!J1206)-1,"")</f>
        <v>170</v>
      </c>
      <c r="AL1207" s="7">
        <f>IFERROR(RANK('Ref. Chile'!K1206,'Ref. Chile'!K:K,0)+COUNTIF('Ref. Chile'!$K$7:'Ref. Chile'!K1206,'Ref. Chile'!K1206)-1,"")</f>
        <v>2405</v>
      </c>
      <c r="AM1207" s="7">
        <f>IFERROR(RANK('Ref. Chile'!L1206,'Ref. Chile'!L:L,0)+COUNTIF('Ref. Chile'!$L$7:'Ref. Chile'!L1206,'Ref. Chile'!L1206)-1,"")</f>
        <v>2061</v>
      </c>
      <c r="AN1207" s="7">
        <f>IFERROR(RANK('Ref. Chile'!M1206,'Ref. Chile'!M:M,0)+COUNTIF('Ref. Chile'!$M$7:'Ref. Chile'!M1206,'Ref. Chile'!M1206)-1,"")</f>
        <v>580</v>
      </c>
      <c r="AO1207" s="7">
        <f>IFERROR(RANK('Ref. Chile'!H1206,'Ref. Chile'!H:H,1)+COUNTIF('Ref. Chile'!$H$7:'Ref. Chile'!H1206,'Ref. Chile'!H1206)-1,"")</f>
        <v>350</v>
      </c>
      <c r="AP1207" s="7">
        <f>IFERROR(RANK('Ref. Chile'!I1206,'Ref. Chile'!I:I,1)+COUNTIF('Ref. Chile'!$I$7:'Ref. Chile'!I1206,'Ref. Chile'!I1206)-1,"")</f>
        <v>839</v>
      </c>
      <c r="AQ1207" s="7">
        <f>IFERROR(RANK('Ref. Chile'!J1206,'Ref. Chile'!J:J,1)+COUNTIF('Ref. Chile'!$J$7:'Ref. Chile'!J1206,'Ref. Chile'!J1206)-1,"")</f>
        <v>2400</v>
      </c>
    </row>
    <row r="1208" spans="31:43" ht="17.25" customHeight="1" x14ac:dyDescent="0.3">
      <c r="AE1208" s="5" t="s">
        <v>1203</v>
      </c>
      <c r="AF1208" s="5" t="s">
        <v>4723</v>
      </c>
      <c r="AG1208" s="6" t="s">
        <v>4255</v>
      </c>
      <c r="AH1208" s="6" t="s">
        <v>4130</v>
      </c>
      <c r="AI1208" s="7">
        <f>IFERROR(RANK('Ref. Chile'!H1207,'Ref. Chile'!H:H,0)+COUNTIF('Ref. Chile'!$H$7:'Ref. Chile'!H1207,'Ref. Chile'!H1207)-1,"")</f>
        <v>2445</v>
      </c>
      <c r="AJ1208" s="7">
        <f>IFERROR(RANK('Ref. Chile'!I1207,'Ref. Chile'!I:I,0)+COUNTIF('Ref. Chile'!$I$7:'Ref. Chile'!I1207,'Ref. Chile'!I1207)-1,"")</f>
        <v>1870</v>
      </c>
      <c r="AK1208" s="7">
        <f>IFERROR(RANK('Ref. Chile'!J1207,'Ref. Chile'!J:J,0)+COUNTIF('Ref. Chile'!$J$7:'Ref. Chile'!J1207,'Ref. Chile'!J1207)-1,"")</f>
        <v>139</v>
      </c>
      <c r="AL1208" s="7">
        <f>IFERROR(RANK('Ref. Chile'!K1207,'Ref. Chile'!K:K,0)+COUNTIF('Ref. Chile'!$K$7:'Ref. Chile'!K1207,'Ref. Chile'!K1207)-1,"")</f>
        <v>2399</v>
      </c>
      <c r="AM1208" s="7">
        <f>IFERROR(RANK('Ref. Chile'!L1207,'Ref. Chile'!L:L,0)+COUNTIF('Ref. Chile'!$L$7:'Ref. Chile'!L1207,'Ref. Chile'!L1207)-1,"")</f>
        <v>2021</v>
      </c>
      <c r="AN1208" s="7">
        <f>IFERROR(RANK('Ref. Chile'!M1207,'Ref. Chile'!M:M,0)+COUNTIF('Ref. Chile'!$M$7:'Ref. Chile'!M1207,'Ref. Chile'!M1207)-1,"")</f>
        <v>404</v>
      </c>
      <c r="AO1208" s="7">
        <f>IFERROR(RANK('Ref. Chile'!H1207,'Ref. Chile'!H:H,1)+COUNTIF('Ref. Chile'!$H$7:'Ref. Chile'!H1207,'Ref. Chile'!H1207)-1,"")</f>
        <v>358</v>
      </c>
      <c r="AP1208" s="7">
        <f>IFERROR(RANK('Ref. Chile'!I1207,'Ref. Chile'!I:I,1)+COUNTIF('Ref. Chile'!$I$7:'Ref. Chile'!I1207,'Ref. Chile'!I1207)-1,"")</f>
        <v>883</v>
      </c>
      <c r="AQ1208" s="7">
        <f>IFERROR(RANK('Ref. Chile'!J1207,'Ref. Chile'!J:J,1)+COUNTIF('Ref. Chile'!$J$7:'Ref. Chile'!J1207,'Ref. Chile'!J1207)-1,"")</f>
        <v>2431</v>
      </c>
    </row>
    <row r="1209" spans="31:43" ht="17.25" customHeight="1" x14ac:dyDescent="0.3">
      <c r="AE1209" s="5" t="s">
        <v>1204</v>
      </c>
      <c r="AF1209" s="5" t="s">
        <v>4724</v>
      </c>
      <c r="AG1209" s="6" t="s">
        <v>4255</v>
      </c>
      <c r="AH1209" s="6" t="s">
        <v>4108</v>
      </c>
      <c r="AI1209" s="7">
        <f>IFERROR(RANK('Ref. Chile'!H1208,'Ref. Chile'!H:H,0)+COUNTIF('Ref. Chile'!$H$7:'Ref. Chile'!H1208,'Ref. Chile'!H1208)-1,"")</f>
        <v>2439</v>
      </c>
      <c r="AJ1209" s="7">
        <f>IFERROR(RANK('Ref. Chile'!I1208,'Ref. Chile'!I:I,0)+COUNTIF('Ref. Chile'!$I$7:'Ref. Chile'!I1208,'Ref. Chile'!I1208)-1,"")</f>
        <v>1827</v>
      </c>
      <c r="AK1209" s="7">
        <f>IFERROR(RANK('Ref. Chile'!J1208,'Ref. Chile'!J:J,0)+COUNTIF('Ref. Chile'!$J$7:'Ref. Chile'!J1208,'Ref. Chile'!J1208)-1,"")</f>
        <v>110</v>
      </c>
      <c r="AL1209" s="7">
        <f>IFERROR(RANK('Ref. Chile'!K1208,'Ref. Chile'!K:K,0)+COUNTIF('Ref. Chile'!$K$7:'Ref. Chile'!K1208,'Ref. Chile'!K1208)-1,"")</f>
        <v>2396</v>
      </c>
      <c r="AM1209" s="7">
        <f>IFERROR(RANK('Ref. Chile'!L1208,'Ref. Chile'!L:L,0)+COUNTIF('Ref. Chile'!$L$7:'Ref. Chile'!L1208,'Ref. Chile'!L1208)-1,"")</f>
        <v>1999</v>
      </c>
      <c r="AN1209" s="7">
        <f>IFERROR(RANK('Ref. Chile'!M1208,'Ref. Chile'!M:M,0)+COUNTIF('Ref. Chile'!$M$7:'Ref. Chile'!M1208,'Ref. Chile'!M1208)-1,"")</f>
        <v>277</v>
      </c>
      <c r="AO1209" s="7">
        <f>IFERROR(RANK('Ref. Chile'!H1208,'Ref. Chile'!H:H,1)+COUNTIF('Ref. Chile'!$H$7:'Ref. Chile'!H1208,'Ref. Chile'!H1208)-1,"")</f>
        <v>364</v>
      </c>
      <c r="AP1209" s="7">
        <f>IFERROR(RANK('Ref. Chile'!I1208,'Ref. Chile'!I:I,1)+COUNTIF('Ref. Chile'!$I$7:'Ref. Chile'!I1208,'Ref. Chile'!I1208)-1,"")</f>
        <v>926</v>
      </c>
      <c r="AQ1209" s="7">
        <f>IFERROR(RANK('Ref. Chile'!J1208,'Ref. Chile'!J:J,1)+COUNTIF('Ref. Chile'!$J$7:'Ref. Chile'!J1208,'Ref. Chile'!J1208)-1,"")</f>
        <v>2460</v>
      </c>
    </row>
    <row r="1210" spans="31:43" ht="17.25" customHeight="1" x14ac:dyDescent="0.3">
      <c r="AE1210" s="5" t="s">
        <v>1205</v>
      </c>
      <c r="AF1210" s="5" t="s">
        <v>4725</v>
      </c>
      <c r="AG1210" s="6" t="s">
        <v>4255</v>
      </c>
      <c r="AH1210" s="6" t="s">
        <v>4131</v>
      </c>
      <c r="AI1210" s="7">
        <f>IFERROR(RANK('Ref. Chile'!H1209,'Ref. Chile'!H:H,0)+COUNTIF('Ref. Chile'!$H$7:'Ref. Chile'!H1209,'Ref. Chile'!H1209)-1,"")</f>
        <v>2448</v>
      </c>
      <c r="AJ1210" s="7">
        <f>IFERROR(RANK('Ref. Chile'!I1209,'Ref. Chile'!I:I,0)+COUNTIF('Ref. Chile'!$I$7:'Ref. Chile'!I1209,'Ref. Chile'!I1209)-1,"")</f>
        <v>1889</v>
      </c>
      <c r="AK1210" s="7">
        <f>IFERROR(RANK('Ref. Chile'!J1209,'Ref. Chile'!J:J,0)+COUNTIF('Ref. Chile'!$J$7:'Ref. Chile'!J1209,'Ref. Chile'!J1209)-1,"")</f>
        <v>156</v>
      </c>
      <c r="AL1210" s="7">
        <f>IFERROR(RANK('Ref. Chile'!K1209,'Ref. Chile'!K:K,0)+COUNTIF('Ref. Chile'!$K$7:'Ref. Chile'!K1209,'Ref. Chile'!K1209)-1,"")</f>
        <v>2402</v>
      </c>
      <c r="AM1210" s="7">
        <f>IFERROR(RANK('Ref. Chile'!L1209,'Ref. Chile'!L:L,0)+COUNTIF('Ref. Chile'!$L$7:'Ref. Chile'!L1209,'Ref. Chile'!L1209)-1,"")</f>
        <v>2032</v>
      </c>
      <c r="AN1210" s="7">
        <f>IFERROR(RANK('Ref. Chile'!M1209,'Ref. Chile'!M:M,0)+COUNTIF('Ref. Chile'!$M$7:'Ref. Chile'!M1209,'Ref. Chile'!M1209)-1,"")</f>
        <v>460</v>
      </c>
      <c r="AO1210" s="7">
        <f>IFERROR(RANK('Ref. Chile'!H1209,'Ref. Chile'!H:H,1)+COUNTIF('Ref. Chile'!$H$7:'Ref. Chile'!H1209,'Ref. Chile'!H1209)-1,"")</f>
        <v>355</v>
      </c>
      <c r="AP1210" s="7">
        <f>IFERROR(RANK('Ref. Chile'!I1209,'Ref. Chile'!I:I,1)+COUNTIF('Ref. Chile'!$I$7:'Ref. Chile'!I1209,'Ref. Chile'!I1209)-1,"")</f>
        <v>864</v>
      </c>
      <c r="AQ1210" s="7">
        <f>IFERROR(RANK('Ref. Chile'!J1209,'Ref. Chile'!J:J,1)+COUNTIF('Ref. Chile'!$J$7:'Ref. Chile'!J1209,'Ref. Chile'!J1209)-1,"")</f>
        <v>2414</v>
      </c>
    </row>
    <row r="1211" spans="31:43" ht="17.25" customHeight="1" x14ac:dyDescent="0.3">
      <c r="AE1211" s="5" t="s">
        <v>1206</v>
      </c>
      <c r="AF1211" s="5" t="s">
        <v>4726</v>
      </c>
      <c r="AG1211" s="6" t="s">
        <v>4255</v>
      </c>
      <c r="AH1211" s="6" t="s">
        <v>4132</v>
      </c>
      <c r="AI1211" s="7">
        <f>IFERROR(RANK('Ref. Chile'!H1210,'Ref. Chile'!H:H,0)+COUNTIF('Ref. Chile'!$H$7:'Ref. Chile'!H1210,'Ref. Chile'!H1210)-1,"")</f>
        <v>2446</v>
      </c>
      <c r="AJ1211" s="7">
        <f>IFERROR(RANK('Ref. Chile'!I1210,'Ref. Chile'!I:I,0)+COUNTIF('Ref. Chile'!$I$7:'Ref. Chile'!I1210,'Ref. Chile'!I1210)-1,"")</f>
        <v>1875</v>
      </c>
      <c r="AK1211" s="7">
        <f>IFERROR(RANK('Ref. Chile'!J1210,'Ref. Chile'!J:J,0)+COUNTIF('Ref. Chile'!$J$7:'Ref. Chile'!J1210,'Ref. Chile'!J1210)-1,"")</f>
        <v>144</v>
      </c>
      <c r="AL1211" s="7">
        <f>IFERROR(RANK('Ref. Chile'!K1210,'Ref. Chile'!K:K,0)+COUNTIF('Ref. Chile'!$K$7:'Ref. Chile'!K1210,'Ref. Chile'!K1210)-1,"")</f>
        <v>2400</v>
      </c>
      <c r="AM1211" s="7">
        <f>IFERROR(RANK('Ref. Chile'!L1210,'Ref. Chile'!L:L,0)+COUNTIF('Ref. Chile'!$L$7:'Ref. Chile'!L1210,'Ref. Chile'!L1210)-1,"")</f>
        <v>2025</v>
      </c>
      <c r="AN1211" s="7">
        <f>IFERROR(RANK('Ref. Chile'!M1210,'Ref. Chile'!M:M,0)+COUNTIF('Ref. Chile'!$M$7:'Ref. Chile'!M1210,'Ref. Chile'!M1210)-1,"")</f>
        <v>428</v>
      </c>
      <c r="AO1211" s="7">
        <f>IFERROR(RANK('Ref. Chile'!H1210,'Ref. Chile'!H:H,1)+COUNTIF('Ref. Chile'!$H$7:'Ref. Chile'!H1210,'Ref. Chile'!H1210)-1,"")</f>
        <v>357</v>
      </c>
      <c r="AP1211" s="7">
        <f>IFERROR(RANK('Ref. Chile'!I1210,'Ref. Chile'!I:I,1)+COUNTIF('Ref. Chile'!$I$7:'Ref. Chile'!I1210,'Ref. Chile'!I1210)-1,"")</f>
        <v>878</v>
      </c>
      <c r="AQ1211" s="7">
        <f>IFERROR(RANK('Ref. Chile'!J1210,'Ref. Chile'!J:J,1)+COUNTIF('Ref. Chile'!$J$7:'Ref. Chile'!J1210,'Ref. Chile'!J1210)-1,"")</f>
        <v>2426</v>
      </c>
    </row>
    <row r="1212" spans="31:43" ht="17.25" customHeight="1" x14ac:dyDescent="0.3">
      <c r="AE1212" s="5" t="s">
        <v>1207</v>
      </c>
      <c r="AF1212" s="5" t="s">
        <v>4727</v>
      </c>
      <c r="AG1212" s="6" t="s">
        <v>4255</v>
      </c>
      <c r="AH1212" s="6" t="s">
        <v>4133</v>
      </c>
      <c r="AI1212" s="7">
        <f>IFERROR(RANK('Ref. Chile'!H1211,'Ref. Chile'!H:H,0)+COUNTIF('Ref. Chile'!$H$7:'Ref. Chile'!H1211,'Ref. Chile'!H1211)-1,"")</f>
        <v>2444</v>
      </c>
      <c r="AJ1212" s="7">
        <f>IFERROR(RANK('Ref. Chile'!I1211,'Ref. Chile'!I:I,0)+COUNTIF('Ref. Chile'!$I$7:'Ref. Chile'!I1211,'Ref. Chile'!I1211)-1,"")</f>
        <v>1868</v>
      </c>
      <c r="AK1212" s="7">
        <f>IFERROR(RANK('Ref. Chile'!J1211,'Ref. Chile'!J:J,0)+COUNTIF('Ref. Chile'!$J$7:'Ref. Chile'!J1211,'Ref. Chile'!J1211)-1,"")</f>
        <v>138</v>
      </c>
      <c r="AL1212" s="7">
        <f>IFERROR(RANK('Ref. Chile'!K1211,'Ref. Chile'!K:K,0)+COUNTIF('Ref. Chile'!$K$7:'Ref. Chile'!K1211,'Ref. Chile'!K1211)-1,"")</f>
        <v>2398</v>
      </c>
      <c r="AM1212" s="7">
        <f>IFERROR(RANK('Ref. Chile'!L1211,'Ref. Chile'!L:L,0)+COUNTIF('Ref. Chile'!$L$7:'Ref. Chile'!L1211,'Ref. Chile'!L1211)-1,"")</f>
        <v>2020</v>
      </c>
      <c r="AN1212" s="7">
        <f>IFERROR(RANK('Ref. Chile'!M1211,'Ref. Chile'!M:M,0)+COUNTIF('Ref. Chile'!$M$7:'Ref. Chile'!M1211,'Ref. Chile'!M1211)-1,"")</f>
        <v>396</v>
      </c>
      <c r="AO1212" s="7">
        <f>IFERROR(RANK('Ref. Chile'!H1211,'Ref. Chile'!H:H,1)+COUNTIF('Ref. Chile'!$H$7:'Ref. Chile'!H1211,'Ref. Chile'!H1211)-1,"")</f>
        <v>359</v>
      </c>
      <c r="AP1212" s="7">
        <f>IFERROR(RANK('Ref. Chile'!I1211,'Ref. Chile'!I:I,1)+COUNTIF('Ref. Chile'!$I$7:'Ref. Chile'!I1211,'Ref. Chile'!I1211)-1,"")</f>
        <v>885</v>
      </c>
      <c r="AQ1212" s="7">
        <f>IFERROR(RANK('Ref. Chile'!J1211,'Ref. Chile'!J:J,1)+COUNTIF('Ref. Chile'!$J$7:'Ref. Chile'!J1211,'Ref. Chile'!J1211)-1,"")</f>
        <v>2432</v>
      </c>
    </row>
    <row r="1213" spans="31:43" ht="17.25" customHeight="1" x14ac:dyDescent="0.3">
      <c r="AE1213" s="5" t="s">
        <v>1208</v>
      </c>
      <c r="AF1213" s="5" t="s">
        <v>4728</v>
      </c>
      <c r="AG1213" s="6" t="s">
        <v>4255</v>
      </c>
      <c r="AH1213" s="6" t="s">
        <v>4134</v>
      </c>
      <c r="AI1213" s="7">
        <f>IFERROR(RANK('Ref. Chile'!H1212,'Ref. Chile'!H:H,0)+COUNTIF('Ref. Chile'!$H$7:'Ref. Chile'!H1212,'Ref. Chile'!H1212)-1,"")</f>
        <v>2442</v>
      </c>
      <c r="AJ1213" s="7">
        <f>IFERROR(RANK('Ref. Chile'!I1212,'Ref. Chile'!I:I,0)+COUNTIF('Ref. Chile'!$I$7:'Ref. Chile'!I1212,'Ref. Chile'!I1212)-1,"")</f>
        <v>1858</v>
      </c>
      <c r="AK1213" s="7">
        <f>IFERROR(RANK('Ref. Chile'!J1212,'Ref. Chile'!J:J,0)+COUNTIF('Ref. Chile'!$J$7:'Ref. Chile'!J1212,'Ref. Chile'!J1212)-1,"")</f>
        <v>131</v>
      </c>
      <c r="AL1213" s="7">
        <f>IFERROR(RANK('Ref. Chile'!K1212,'Ref. Chile'!K:K,0)+COUNTIF('Ref. Chile'!$K$7:'Ref. Chile'!K1212,'Ref. Chile'!K1212)-1,"")</f>
        <v>2397</v>
      </c>
      <c r="AM1213" s="7">
        <f>IFERROR(RANK('Ref. Chile'!L1212,'Ref. Chile'!L:L,0)+COUNTIF('Ref. Chile'!$L$7:'Ref. Chile'!L1212,'Ref. Chile'!L1212)-1,"")</f>
        <v>2019</v>
      </c>
      <c r="AN1213" s="7">
        <f>IFERROR(RANK('Ref. Chile'!M1212,'Ref. Chile'!M:M,0)+COUNTIF('Ref. Chile'!$M$7:'Ref. Chile'!M1212,'Ref. Chile'!M1212)-1,"")</f>
        <v>367</v>
      </c>
      <c r="AO1213" s="7">
        <f>IFERROR(RANK('Ref. Chile'!H1212,'Ref. Chile'!H:H,1)+COUNTIF('Ref. Chile'!$H$7:'Ref. Chile'!H1212,'Ref. Chile'!H1212)-1,"")</f>
        <v>361</v>
      </c>
      <c r="AP1213" s="7">
        <f>IFERROR(RANK('Ref. Chile'!I1212,'Ref. Chile'!I:I,1)+COUNTIF('Ref. Chile'!$I$7:'Ref. Chile'!I1212,'Ref. Chile'!I1212)-1,"")</f>
        <v>895</v>
      </c>
      <c r="AQ1213" s="7">
        <f>IFERROR(RANK('Ref. Chile'!J1212,'Ref. Chile'!J:J,1)+COUNTIF('Ref. Chile'!$J$7:'Ref. Chile'!J1212,'Ref. Chile'!J1212)-1,"")</f>
        <v>2439</v>
      </c>
    </row>
    <row r="1214" spans="31:43" ht="17.25" customHeight="1" x14ac:dyDescent="0.3">
      <c r="AE1214" s="5" t="s">
        <v>1209</v>
      </c>
      <c r="AF1214" s="5" t="s">
        <v>4729</v>
      </c>
      <c r="AG1214" s="6" t="s">
        <v>4255</v>
      </c>
      <c r="AH1214" s="6" t="s">
        <v>4124</v>
      </c>
      <c r="AI1214" s="7">
        <f>IFERROR(RANK('Ref. Chile'!H1213,'Ref. Chile'!H:H,0)+COUNTIF('Ref. Chile'!$H$7:'Ref. Chile'!H1213,'Ref. Chile'!H1213)-1,"")</f>
        <v>2758</v>
      </c>
      <c r="AJ1214" s="7">
        <f>IFERROR(RANK('Ref. Chile'!I1213,'Ref. Chile'!I:I,0)+COUNTIF('Ref. Chile'!$I$7:'Ref. Chile'!I1213,'Ref. Chile'!I1213)-1,"")</f>
        <v>2129</v>
      </c>
      <c r="AK1214" s="7">
        <f>IFERROR(RANK('Ref. Chile'!J1213,'Ref. Chile'!J:J,0)+COUNTIF('Ref. Chile'!$J$7:'Ref. Chile'!J1213,'Ref. Chile'!J1213)-1,"")</f>
        <v>499</v>
      </c>
      <c r="AL1214" s="7">
        <f>IFERROR(RANK('Ref. Chile'!K1213,'Ref. Chile'!K:K,0)+COUNTIF('Ref. Chile'!$K$7:'Ref. Chile'!K1213,'Ref. Chile'!K1213)-1,"")</f>
        <v>2509</v>
      </c>
      <c r="AM1214" s="7">
        <f>IFERROR(RANK('Ref. Chile'!L1213,'Ref. Chile'!L:L,0)+COUNTIF('Ref. Chile'!$L$7:'Ref. Chile'!L1213,'Ref. Chile'!L1213)-1,"")</f>
        <v>2114</v>
      </c>
      <c r="AN1214" s="7">
        <f>IFERROR(RANK('Ref. Chile'!M1213,'Ref. Chile'!M:M,0)+COUNTIF('Ref. Chile'!$M$7:'Ref. Chile'!M1213,'Ref. Chile'!M1213)-1,"")</f>
        <v>1893</v>
      </c>
      <c r="AO1214" s="7">
        <f>IFERROR(RANK('Ref. Chile'!H1213,'Ref. Chile'!H:H,1)+COUNTIF('Ref. Chile'!$H$7:'Ref. Chile'!H1213,'Ref. Chile'!H1213)-1,"")</f>
        <v>45</v>
      </c>
      <c r="AP1214" s="7">
        <f>IFERROR(RANK('Ref. Chile'!I1213,'Ref. Chile'!I:I,1)+COUNTIF('Ref. Chile'!$I$7:'Ref. Chile'!I1213,'Ref. Chile'!I1213)-1,"")</f>
        <v>624</v>
      </c>
      <c r="AQ1214" s="7">
        <f>IFERROR(RANK('Ref. Chile'!J1213,'Ref. Chile'!J:J,1)+COUNTIF('Ref. Chile'!$J$7:'Ref. Chile'!J1213,'Ref. Chile'!J1213)-1,"")</f>
        <v>2071</v>
      </c>
    </row>
    <row r="1215" spans="31:43" ht="17.25" customHeight="1" x14ac:dyDescent="0.3">
      <c r="AE1215" s="5" t="s">
        <v>1210</v>
      </c>
      <c r="AF1215" s="5" t="s">
        <v>4730</v>
      </c>
      <c r="AG1215" s="6" t="s">
        <v>4255</v>
      </c>
      <c r="AH1215" s="6" t="s">
        <v>4088</v>
      </c>
      <c r="AI1215" s="7">
        <f>IFERROR(RANK('Ref. Chile'!H1214,'Ref. Chile'!H:H,0)+COUNTIF('Ref. Chile'!$H$7:'Ref. Chile'!H1214,'Ref. Chile'!H1214)-1,"")</f>
        <v>2756</v>
      </c>
      <c r="AJ1215" s="7">
        <f>IFERROR(RANK('Ref. Chile'!I1214,'Ref. Chile'!I:I,0)+COUNTIF('Ref. Chile'!$I$7:'Ref. Chile'!I1214,'Ref. Chile'!I1214)-1,"")</f>
        <v>2115</v>
      </c>
      <c r="AK1215" s="7">
        <f>IFERROR(RANK('Ref. Chile'!J1214,'Ref. Chile'!J:J,0)+COUNTIF('Ref. Chile'!$J$7:'Ref. Chile'!J1214,'Ref. Chile'!J1214)-1,"")</f>
        <v>416</v>
      </c>
      <c r="AL1215" s="7">
        <f>IFERROR(RANK('Ref. Chile'!K1214,'Ref. Chile'!K:K,0)+COUNTIF('Ref. Chile'!$K$7:'Ref. Chile'!K1214,'Ref. Chile'!K1214)-1,"")</f>
        <v>2501</v>
      </c>
      <c r="AM1215" s="7">
        <f>IFERROR(RANK('Ref. Chile'!L1214,'Ref. Chile'!L:L,0)+COUNTIF('Ref. Chile'!$L$7:'Ref. Chile'!L1214,'Ref. Chile'!L1214)-1,"")</f>
        <v>2089</v>
      </c>
      <c r="AN1215" s="7">
        <f>IFERROR(RANK('Ref. Chile'!M1214,'Ref. Chile'!M:M,0)+COUNTIF('Ref. Chile'!$M$7:'Ref. Chile'!M1214,'Ref. Chile'!M1214)-1,"")</f>
        <v>1819</v>
      </c>
      <c r="AO1215" s="7">
        <f>IFERROR(RANK('Ref. Chile'!H1214,'Ref. Chile'!H:H,1)+COUNTIF('Ref. Chile'!$H$7:'Ref. Chile'!H1214,'Ref. Chile'!H1214)-1,"")</f>
        <v>47</v>
      </c>
      <c r="AP1215" s="7">
        <f>IFERROR(RANK('Ref. Chile'!I1214,'Ref. Chile'!I:I,1)+COUNTIF('Ref. Chile'!$I$7:'Ref. Chile'!I1214,'Ref. Chile'!I1214)-1,"")</f>
        <v>638</v>
      </c>
      <c r="AQ1215" s="7">
        <f>IFERROR(RANK('Ref. Chile'!J1214,'Ref. Chile'!J:J,1)+COUNTIF('Ref. Chile'!$J$7:'Ref. Chile'!J1214,'Ref. Chile'!J1214)-1,"")</f>
        <v>2154</v>
      </c>
    </row>
    <row r="1216" spans="31:43" ht="17.25" customHeight="1" x14ac:dyDescent="0.3">
      <c r="AE1216" s="5" t="s">
        <v>1211</v>
      </c>
      <c r="AF1216" s="5" t="s">
        <v>4731</v>
      </c>
      <c r="AG1216" s="6" t="s">
        <v>4255</v>
      </c>
      <c r="AH1216" s="6" t="s">
        <v>4125</v>
      </c>
      <c r="AI1216" s="7">
        <f>IFERROR(RANK('Ref. Chile'!H1215,'Ref. Chile'!H:H,0)+COUNTIF('Ref. Chile'!$H$7:'Ref. Chile'!H1215,'Ref. Chile'!H1215)-1,"")</f>
        <v>2757</v>
      </c>
      <c r="AJ1216" s="7">
        <f>IFERROR(RANK('Ref. Chile'!I1215,'Ref. Chile'!I:I,0)+COUNTIF('Ref. Chile'!$I$7:'Ref. Chile'!I1215,'Ref. Chile'!I1215)-1,"")</f>
        <v>2121</v>
      </c>
      <c r="AK1216" s="7">
        <f>IFERROR(RANK('Ref. Chile'!J1215,'Ref. Chile'!J:J,0)+COUNTIF('Ref. Chile'!$J$7:'Ref. Chile'!J1215,'Ref. Chile'!J1215)-1,"")</f>
        <v>458</v>
      </c>
      <c r="AL1216" s="7">
        <f>IFERROR(RANK('Ref. Chile'!K1215,'Ref. Chile'!K:K,0)+COUNTIF('Ref. Chile'!$K$7:'Ref. Chile'!K1215,'Ref. Chile'!K1215)-1,"")</f>
        <v>2503</v>
      </c>
      <c r="AM1216" s="7">
        <f>IFERROR(RANK('Ref. Chile'!L1215,'Ref. Chile'!L:L,0)+COUNTIF('Ref. Chile'!$L$7:'Ref. Chile'!L1215,'Ref. Chile'!L1215)-1,"")</f>
        <v>2099</v>
      </c>
      <c r="AN1216" s="7">
        <f>IFERROR(RANK('Ref. Chile'!M1215,'Ref. Chile'!M:M,0)+COUNTIF('Ref. Chile'!$M$7:'Ref. Chile'!M1215,'Ref. Chile'!M1215)-1,"")</f>
        <v>1853</v>
      </c>
      <c r="AO1216" s="7">
        <f>IFERROR(RANK('Ref. Chile'!H1215,'Ref. Chile'!H:H,1)+COUNTIF('Ref. Chile'!$H$7:'Ref. Chile'!H1215,'Ref. Chile'!H1215)-1,"")</f>
        <v>46</v>
      </c>
      <c r="AP1216" s="7">
        <f>IFERROR(RANK('Ref. Chile'!I1215,'Ref. Chile'!I:I,1)+COUNTIF('Ref. Chile'!$I$7:'Ref. Chile'!I1215,'Ref. Chile'!I1215)-1,"")</f>
        <v>632</v>
      </c>
      <c r="AQ1216" s="7">
        <f>IFERROR(RANK('Ref. Chile'!J1215,'Ref. Chile'!J:J,1)+COUNTIF('Ref. Chile'!$J$7:'Ref. Chile'!J1215,'Ref. Chile'!J1215)-1,"")</f>
        <v>2112</v>
      </c>
    </row>
    <row r="1217" spans="31:43" ht="17.25" customHeight="1" x14ac:dyDescent="0.3">
      <c r="AE1217" s="5" t="s">
        <v>1212</v>
      </c>
      <c r="AF1217" s="5" t="s">
        <v>4732</v>
      </c>
      <c r="AG1217" s="6" t="s">
        <v>4255</v>
      </c>
      <c r="AH1217" s="6" t="s">
        <v>4126</v>
      </c>
      <c r="AI1217" s="7">
        <f>IFERROR(RANK('Ref. Chile'!H1216,'Ref. Chile'!H:H,0)+COUNTIF('Ref. Chile'!$H$7:'Ref. Chile'!H1216,'Ref. Chile'!H1216)-1,"")</f>
        <v>2759</v>
      </c>
      <c r="AJ1217" s="7">
        <f>IFERROR(RANK('Ref. Chile'!I1216,'Ref. Chile'!I:I,0)+COUNTIF('Ref. Chile'!$I$7:'Ref. Chile'!I1216,'Ref. Chile'!I1216)-1,"")</f>
        <v>2131</v>
      </c>
      <c r="AK1217" s="7">
        <f>IFERROR(RANK('Ref. Chile'!J1216,'Ref. Chile'!J:J,0)+COUNTIF('Ref. Chile'!$J$7:'Ref. Chile'!J1216,'Ref. Chile'!J1216)-1,"")</f>
        <v>517</v>
      </c>
      <c r="AL1217" s="7">
        <f>IFERROR(RANK('Ref. Chile'!K1216,'Ref. Chile'!K:K,0)+COUNTIF('Ref. Chile'!$K$7:'Ref. Chile'!K1216,'Ref. Chile'!K1216)-1,"")</f>
        <v>2514</v>
      </c>
      <c r="AM1217" s="7">
        <f>IFERROR(RANK('Ref. Chile'!L1216,'Ref. Chile'!L:L,0)+COUNTIF('Ref. Chile'!$L$7:'Ref. Chile'!L1216,'Ref. Chile'!L1216)-1,"")</f>
        <v>2123</v>
      </c>
      <c r="AN1217" s="7">
        <f>IFERROR(RANK('Ref. Chile'!M1216,'Ref. Chile'!M:M,0)+COUNTIF('Ref. Chile'!$M$7:'Ref. Chile'!M1216,'Ref. Chile'!M1216)-1,"")</f>
        <v>1915</v>
      </c>
      <c r="AO1217" s="7">
        <f>IFERROR(RANK('Ref. Chile'!H1216,'Ref. Chile'!H:H,1)+COUNTIF('Ref. Chile'!$H$7:'Ref. Chile'!H1216,'Ref. Chile'!H1216)-1,"")</f>
        <v>44</v>
      </c>
      <c r="AP1217" s="7">
        <f>IFERROR(RANK('Ref. Chile'!I1216,'Ref. Chile'!I:I,1)+COUNTIF('Ref. Chile'!$I$7:'Ref. Chile'!I1216,'Ref. Chile'!I1216)-1,"")</f>
        <v>622</v>
      </c>
      <c r="AQ1217" s="7">
        <f>IFERROR(RANK('Ref. Chile'!J1216,'Ref. Chile'!J:J,1)+COUNTIF('Ref. Chile'!$J$7:'Ref. Chile'!J1216,'Ref. Chile'!J1216)-1,"")</f>
        <v>2053</v>
      </c>
    </row>
    <row r="1218" spans="31:43" ht="17.25" customHeight="1" x14ac:dyDescent="0.3">
      <c r="AE1218" s="5" t="s">
        <v>1213</v>
      </c>
      <c r="AF1218" s="5" t="s">
        <v>4733</v>
      </c>
      <c r="AG1218" s="6" t="s">
        <v>4255</v>
      </c>
      <c r="AH1218" s="6" t="s">
        <v>4127</v>
      </c>
      <c r="AI1218" s="7">
        <f>IFERROR(RANK('Ref. Chile'!H1217,'Ref. Chile'!H:H,0)+COUNTIF('Ref. Chile'!$H$7:'Ref. Chile'!H1217,'Ref. Chile'!H1217)-1,"")</f>
        <v>2760</v>
      </c>
      <c r="AJ1218" s="7">
        <f>IFERROR(RANK('Ref. Chile'!I1217,'Ref. Chile'!I:I,0)+COUNTIF('Ref. Chile'!$I$7:'Ref. Chile'!I1217,'Ref. Chile'!I1217)-1,"")</f>
        <v>2154</v>
      </c>
      <c r="AK1218" s="7">
        <f>IFERROR(RANK('Ref. Chile'!J1217,'Ref. Chile'!J:J,0)+COUNTIF('Ref. Chile'!$J$7:'Ref. Chile'!J1217,'Ref. Chile'!J1217)-1,"")</f>
        <v>594</v>
      </c>
      <c r="AL1218" s="7">
        <f>IFERROR(RANK('Ref. Chile'!K1217,'Ref. Chile'!K:K,0)+COUNTIF('Ref. Chile'!$K$7:'Ref. Chile'!K1217,'Ref. Chile'!K1217)-1,"")</f>
        <v>2524</v>
      </c>
      <c r="AM1218" s="7">
        <f>IFERROR(RANK('Ref. Chile'!L1217,'Ref. Chile'!L:L,0)+COUNTIF('Ref. Chile'!$L$7:'Ref. Chile'!L1217,'Ref. Chile'!L1217)-1,"")</f>
        <v>2182</v>
      </c>
      <c r="AN1218" s="7">
        <f>IFERROR(RANK('Ref. Chile'!M1217,'Ref. Chile'!M:M,0)+COUNTIF('Ref. Chile'!$M$7:'Ref. Chile'!M1217,'Ref. Chile'!M1217)-1,"")</f>
        <v>2013</v>
      </c>
      <c r="AO1218" s="7">
        <f>IFERROR(RANK('Ref. Chile'!H1217,'Ref. Chile'!H:H,1)+COUNTIF('Ref. Chile'!$H$7:'Ref. Chile'!H1217,'Ref. Chile'!H1217)-1,"")</f>
        <v>43</v>
      </c>
      <c r="AP1218" s="7">
        <f>IFERROR(RANK('Ref. Chile'!I1217,'Ref. Chile'!I:I,1)+COUNTIF('Ref. Chile'!$I$7:'Ref. Chile'!I1217,'Ref. Chile'!I1217)-1,"")</f>
        <v>599</v>
      </c>
      <c r="AQ1218" s="7">
        <f>IFERROR(RANK('Ref. Chile'!J1217,'Ref. Chile'!J:J,1)+COUNTIF('Ref. Chile'!$J$7:'Ref. Chile'!J1217,'Ref. Chile'!J1217)-1,"")</f>
        <v>1976</v>
      </c>
    </row>
    <row r="1219" spans="31:43" ht="17.25" customHeight="1" x14ac:dyDescent="0.3">
      <c r="AE1219" s="5" t="s">
        <v>1214</v>
      </c>
      <c r="AF1219" s="5" t="s">
        <v>4734</v>
      </c>
      <c r="AG1219" s="6" t="s">
        <v>4256</v>
      </c>
      <c r="AH1219" s="6" t="s">
        <v>4092</v>
      </c>
      <c r="AI1219" s="7">
        <f>IFERROR(RANK('Ref. Chile'!H1218,'Ref. Chile'!H:H,0)+COUNTIF('Ref. Chile'!$H$7:'Ref. Chile'!H1218,'Ref. Chile'!H1218)-1,"")</f>
        <v>1925</v>
      </c>
      <c r="AJ1219" s="7">
        <f>IFERROR(RANK('Ref. Chile'!I1218,'Ref. Chile'!I:I,0)+COUNTIF('Ref. Chile'!$I$7:'Ref. Chile'!I1218,'Ref. Chile'!I1218)-1,"")</f>
        <v>2519</v>
      </c>
      <c r="AK1219" s="7">
        <f>IFERROR(RANK('Ref. Chile'!J1218,'Ref. Chile'!J:J,0)+COUNTIF('Ref. Chile'!$J$7:'Ref. Chile'!J1218,'Ref. Chile'!J1218)-1,"")</f>
        <v>2184</v>
      </c>
      <c r="AL1219" s="7">
        <f>IFERROR(RANK('Ref. Chile'!K1218,'Ref. Chile'!K:K,0)+COUNTIF('Ref. Chile'!$K$7:'Ref. Chile'!K1218,'Ref. Chile'!K1218)-1,"")</f>
        <v>2552</v>
      </c>
      <c r="AM1219" s="7">
        <f>IFERROR(RANK('Ref. Chile'!L1218,'Ref. Chile'!L:L,0)+COUNTIF('Ref. Chile'!$L$7:'Ref. Chile'!L1218,'Ref. Chile'!L1218)-1,"")</f>
        <v>2726</v>
      </c>
      <c r="AN1219" s="7">
        <f>IFERROR(RANK('Ref. Chile'!M1218,'Ref. Chile'!M:M,0)+COUNTIF('Ref. Chile'!$M$7:'Ref. Chile'!M1218,'Ref. Chile'!M1218)-1,"")</f>
        <v>2322</v>
      </c>
      <c r="AO1219" s="7">
        <f>IFERROR(RANK('Ref. Chile'!H1218,'Ref. Chile'!H:H,1)+COUNTIF('Ref. Chile'!$H$7:'Ref. Chile'!H1218,'Ref. Chile'!H1218)-1,"")</f>
        <v>878</v>
      </c>
      <c r="AP1219" s="7">
        <f>IFERROR(RANK('Ref. Chile'!I1218,'Ref. Chile'!I:I,1)+COUNTIF('Ref. Chile'!$I$7:'Ref. Chile'!I1218,'Ref. Chile'!I1218)-1,"")</f>
        <v>234</v>
      </c>
      <c r="AQ1219" s="7">
        <f>IFERROR(RANK('Ref. Chile'!J1218,'Ref. Chile'!J:J,1)+COUNTIF('Ref. Chile'!$J$7:'Ref. Chile'!J1218,'Ref. Chile'!J1218)-1,"")</f>
        <v>386</v>
      </c>
    </row>
    <row r="1220" spans="31:43" ht="17.25" customHeight="1" x14ac:dyDescent="0.3">
      <c r="AE1220" s="5" t="s">
        <v>1215</v>
      </c>
      <c r="AF1220" s="5" t="s">
        <v>4735</v>
      </c>
      <c r="AG1220" s="6" t="s">
        <v>4256</v>
      </c>
      <c r="AH1220" s="6" t="s">
        <v>4093</v>
      </c>
      <c r="AI1220" s="7">
        <f>IFERROR(RANK('Ref. Chile'!H1219,'Ref. Chile'!H:H,0)+COUNTIF('Ref. Chile'!$H$7:'Ref. Chile'!H1219,'Ref. Chile'!H1219)-1,"")</f>
        <v>1909</v>
      </c>
      <c r="AJ1220" s="7">
        <f>IFERROR(RANK('Ref. Chile'!I1219,'Ref. Chile'!I:I,0)+COUNTIF('Ref. Chile'!$I$7:'Ref. Chile'!I1219,'Ref. Chile'!I1219)-1,"")</f>
        <v>2508</v>
      </c>
      <c r="AK1220" s="7">
        <f>IFERROR(RANK('Ref. Chile'!J1219,'Ref. Chile'!J:J,0)+COUNTIF('Ref. Chile'!$J$7:'Ref. Chile'!J1219,'Ref. Chile'!J1219)-1,"")</f>
        <v>2141</v>
      </c>
      <c r="AL1220" s="7">
        <f>IFERROR(RANK('Ref. Chile'!K1219,'Ref. Chile'!K:K,0)+COUNTIF('Ref. Chile'!$K$7:'Ref. Chile'!K1219,'Ref. Chile'!K1219)-1,"")</f>
        <v>2523</v>
      </c>
      <c r="AM1220" s="7">
        <f>IFERROR(RANK('Ref. Chile'!L1219,'Ref. Chile'!L:L,0)+COUNTIF('Ref. Chile'!$L$7:'Ref. Chile'!L1219,'Ref. Chile'!L1219)-1,"")</f>
        <v>2711</v>
      </c>
      <c r="AN1220" s="7">
        <f>IFERROR(RANK('Ref. Chile'!M1219,'Ref. Chile'!M:M,0)+COUNTIF('Ref. Chile'!$M$7:'Ref. Chile'!M1219,'Ref. Chile'!M1219)-1,"")</f>
        <v>2294</v>
      </c>
      <c r="AO1220" s="7">
        <f>IFERROR(RANK('Ref. Chile'!H1219,'Ref. Chile'!H:H,1)+COUNTIF('Ref. Chile'!$H$7:'Ref. Chile'!H1219,'Ref. Chile'!H1219)-1,"")</f>
        <v>894</v>
      </c>
      <c r="AP1220" s="7">
        <f>IFERROR(RANK('Ref. Chile'!I1219,'Ref. Chile'!I:I,1)+COUNTIF('Ref. Chile'!$I$7:'Ref. Chile'!I1219,'Ref. Chile'!I1219)-1,"")</f>
        <v>245</v>
      </c>
      <c r="AQ1220" s="7">
        <f>IFERROR(RANK('Ref. Chile'!J1219,'Ref. Chile'!J:J,1)+COUNTIF('Ref. Chile'!$J$7:'Ref. Chile'!J1219,'Ref. Chile'!J1219)-1,"")</f>
        <v>429</v>
      </c>
    </row>
    <row r="1221" spans="31:43" ht="17.25" customHeight="1" x14ac:dyDescent="0.3">
      <c r="AE1221" s="5" t="s">
        <v>1216</v>
      </c>
      <c r="AF1221" s="5" t="s">
        <v>4736</v>
      </c>
      <c r="AG1221" s="6" t="s">
        <v>4256</v>
      </c>
      <c r="AH1221" s="6" t="s">
        <v>4116</v>
      </c>
      <c r="AI1221" s="7">
        <f>IFERROR(RANK('Ref. Chile'!H1220,'Ref. Chile'!H:H,0)+COUNTIF('Ref. Chile'!$H$7:'Ref. Chile'!H1220,'Ref. Chile'!H1220)-1,"")</f>
        <v>1908</v>
      </c>
      <c r="AJ1221" s="7">
        <f>IFERROR(RANK('Ref. Chile'!I1220,'Ref. Chile'!I:I,0)+COUNTIF('Ref. Chile'!$I$7:'Ref. Chile'!I1220,'Ref. Chile'!I1220)-1,"")</f>
        <v>2506</v>
      </c>
      <c r="AK1221" s="7">
        <f>IFERROR(RANK('Ref. Chile'!J1220,'Ref. Chile'!J:J,0)+COUNTIF('Ref. Chile'!$J$7:'Ref. Chile'!J1220,'Ref. Chile'!J1220)-1,"")</f>
        <v>2132</v>
      </c>
      <c r="AL1221" s="7">
        <f>IFERROR(RANK('Ref. Chile'!K1220,'Ref. Chile'!K:K,0)+COUNTIF('Ref. Chile'!$K$7:'Ref. Chile'!K1220,'Ref. Chile'!K1220)-1,"")</f>
        <v>2522</v>
      </c>
      <c r="AM1221" s="7">
        <f>IFERROR(RANK('Ref. Chile'!L1220,'Ref. Chile'!L:L,0)+COUNTIF('Ref. Chile'!$L$7:'Ref. Chile'!L1220,'Ref. Chile'!L1220)-1,"")</f>
        <v>2709</v>
      </c>
      <c r="AN1221" s="7">
        <f>IFERROR(RANK('Ref. Chile'!M1220,'Ref. Chile'!M:M,0)+COUNTIF('Ref. Chile'!$M$7:'Ref. Chile'!M1220,'Ref. Chile'!M1220)-1,"")</f>
        <v>2289</v>
      </c>
      <c r="AO1221" s="7">
        <f>IFERROR(RANK('Ref. Chile'!H1220,'Ref. Chile'!H:H,1)+COUNTIF('Ref. Chile'!$H$7:'Ref. Chile'!H1220,'Ref. Chile'!H1220)-1,"")</f>
        <v>895</v>
      </c>
      <c r="AP1221" s="7">
        <f>IFERROR(RANK('Ref. Chile'!I1220,'Ref. Chile'!I:I,1)+COUNTIF('Ref. Chile'!$I$7:'Ref. Chile'!I1220,'Ref. Chile'!I1220)-1,"")</f>
        <v>247</v>
      </c>
      <c r="AQ1221" s="7">
        <f>IFERROR(RANK('Ref. Chile'!J1220,'Ref. Chile'!J:J,1)+COUNTIF('Ref. Chile'!$J$7:'Ref. Chile'!J1220,'Ref. Chile'!J1220)-1,"")</f>
        <v>438</v>
      </c>
    </row>
    <row r="1222" spans="31:43" ht="17.25" customHeight="1" x14ac:dyDescent="0.3">
      <c r="AE1222" s="5" t="s">
        <v>1217</v>
      </c>
      <c r="AF1222" s="5" t="s">
        <v>4737</v>
      </c>
      <c r="AG1222" s="6" t="s">
        <v>4256</v>
      </c>
      <c r="AH1222" s="6" t="s">
        <v>4102</v>
      </c>
      <c r="AI1222" s="7">
        <f>IFERROR(RANK('Ref. Chile'!H1221,'Ref. Chile'!H:H,0)+COUNTIF('Ref. Chile'!$H$7:'Ref. Chile'!H1221,'Ref. Chile'!H1221)-1,"")</f>
        <v>1917</v>
      </c>
      <c r="AJ1222" s="7">
        <f>IFERROR(RANK('Ref. Chile'!I1221,'Ref. Chile'!I:I,0)+COUNTIF('Ref. Chile'!$I$7:'Ref. Chile'!I1221,'Ref. Chile'!I1221)-1,"")</f>
        <v>2515</v>
      </c>
      <c r="AK1222" s="7">
        <f>IFERROR(RANK('Ref. Chile'!J1221,'Ref. Chile'!J:J,0)+COUNTIF('Ref. Chile'!$J$7:'Ref. Chile'!J1221,'Ref. Chile'!J1221)-1,"")</f>
        <v>2174</v>
      </c>
      <c r="AL1222" s="7">
        <f>IFERROR(RANK('Ref. Chile'!K1221,'Ref. Chile'!K:K,0)+COUNTIF('Ref. Chile'!$K$7:'Ref. Chile'!K1221,'Ref. Chile'!K1221)-1,"")</f>
        <v>2539</v>
      </c>
      <c r="AM1222" s="7">
        <f>IFERROR(RANK('Ref. Chile'!L1221,'Ref. Chile'!L:L,0)+COUNTIF('Ref. Chile'!$L$7:'Ref. Chile'!L1221,'Ref. Chile'!L1221)-1,"")</f>
        <v>2721</v>
      </c>
      <c r="AN1222" s="7">
        <f>IFERROR(RANK('Ref. Chile'!M1221,'Ref. Chile'!M:M,0)+COUNTIF('Ref. Chile'!$M$7:'Ref. Chile'!M1221,'Ref. Chile'!M1221)-1,"")</f>
        <v>2310</v>
      </c>
      <c r="AO1222" s="7">
        <f>IFERROR(RANK('Ref. Chile'!H1221,'Ref. Chile'!H:H,1)+COUNTIF('Ref. Chile'!$H$7:'Ref. Chile'!H1221,'Ref. Chile'!H1221)-1,"")</f>
        <v>886</v>
      </c>
      <c r="AP1222" s="7">
        <f>IFERROR(RANK('Ref. Chile'!I1221,'Ref. Chile'!I:I,1)+COUNTIF('Ref. Chile'!$I$7:'Ref. Chile'!I1221,'Ref. Chile'!I1221)-1,"")</f>
        <v>238</v>
      </c>
      <c r="AQ1222" s="7">
        <f>IFERROR(RANK('Ref. Chile'!J1221,'Ref. Chile'!J:J,1)+COUNTIF('Ref. Chile'!$J$7:'Ref. Chile'!J1221,'Ref. Chile'!J1221)-1,"")</f>
        <v>396</v>
      </c>
    </row>
    <row r="1223" spans="31:43" ht="17.25" customHeight="1" x14ac:dyDescent="0.3">
      <c r="AE1223" s="5" t="s">
        <v>1218</v>
      </c>
      <c r="AF1223" s="5" t="s">
        <v>4738</v>
      </c>
      <c r="AG1223" s="6" t="s">
        <v>4256</v>
      </c>
      <c r="AH1223" s="6" t="s">
        <v>4128</v>
      </c>
      <c r="AI1223" s="7">
        <f>IFERROR(RANK('Ref. Chile'!H1222,'Ref. Chile'!H:H,0)+COUNTIF('Ref. Chile'!$H$7:'Ref. Chile'!H1222,'Ref. Chile'!H1222)-1,"")</f>
        <v>1915</v>
      </c>
      <c r="AJ1223" s="7">
        <f>IFERROR(RANK('Ref. Chile'!I1222,'Ref. Chile'!I:I,0)+COUNTIF('Ref. Chile'!$I$7:'Ref. Chile'!I1222,'Ref. Chile'!I1222)-1,"")</f>
        <v>2513</v>
      </c>
      <c r="AK1223" s="7">
        <f>IFERROR(RANK('Ref. Chile'!J1222,'Ref. Chile'!J:J,0)+COUNTIF('Ref. Chile'!$J$7:'Ref. Chile'!J1222,'Ref. Chile'!J1222)-1,"")</f>
        <v>2170</v>
      </c>
      <c r="AL1223" s="7">
        <f>IFERROR(RANK('Ref. Chile'!K1222,'Ref. Chile'!K:K,0)+COUNTIF('Ref. Chile'!$K$7:'Ref. Chile'!K1222,'Ref. Chile'!K1222)-1,"")</f>
        <v>2536</v>
      </c>
      <c r="AM1223" s="7">
        <f>IFERROR(RANK('Ref. Chile'!L1222,'Ref. Chile'!L:L,0)+COUNTIF('Ref. Chile'!$L$7:'Ref. Chile'!L1222,'Ref. Chile'!L1222)-1,"")</f>
        <v>2717</v>
      </c>
      <c r="AN1223" s="7">
        <f>IFERROR(RANK('Ref. Chile'!M1222,'Ref. Chile'!M:M,0)+COUNTIF('Ref. Chile'!$M$7:'Ref. Chile'!M1222,'Ref. Chile'!M1222)-1,"")</f>
        <v>2307</v>
      </c>
      <c r="AO1223" s="7">
        <f>IFERROR(RANK('Ref. Chile'!H1222,'Ref. Chile'!H:H,1)+COUNTIF('Ref. Chile'!$H$7:'Ref. Chile'!H1222,'Ref. Chile'!H1222)-1,"")</f>
        <v>888</v>
      </c>
      <c r="AP1223" s="7">
        <f>IFERROR(RANK('Ref. Chile'!I1222,'Ref. Chile'!I:I,1)+COUNTIF('Ref. Chile'!$I$7:'Ref. Chile'!I1222,'Ref. Chile'!I1222)-1,"")</f>
        <v>240</v>
      </c>
      <c r="AQ1223" s="7">
        <f>IFERROR(RANK('Ref. Chile'!J1222,'Ref. Chile'!J:J,1)+COUNTIF('Ref. Chile'!$J$7:'Ref. Chile'!J1222,'Ref. Chile'!J1222)-1,"")</f>
        <v>400</v>
      </c>
    </row>
    <row r="1224" spans="31:43" ht="17.25" customHeight="1" x14ac:dyDescent="0.3">
      <c r="AE1224" s="5" t="s">
        <v>1219</v>
      </c>
      <c r="AF1224" s="5" t="s">
        <v>4739</v>
      </c>
      <c r="AG1224" s="6" t="s">
        <v>4256</v>
      </c>
      <c r="AH1224" s="6" t="s">
        <v>4129</v>
      </c>
      <c r="AI1224" s="7">
        <f>IFERROR(RANK('Ref. Chile'!H1223,'Ref. Chile'!H:H,0)+COUNTIF('Ref. Chile'!$H$7:'Ref. Chile'!H1223,'Ref. Chile'!H1223)-1,"")</f>
        <v>1910</v>
      </c>
      <c r="AJ1224" s="7">
        <f>IFERROR(RANK('Ref. Chile'!I1223,'Ref. Chile'!I:I,0)+COUNTIF('Ref. Chile'!$I$7:'Ref. Chile'!I1223,'Ref. Chile'!I1223)-1,"")</f>
        <v>2510</v>
      </c>
      <c r="AK1224" s="7">
        <f>IFERROR(RANK('Ref. Chile'!J1223,'Ref. Chile'!J:J,0)+COUNTIF('Ref. Chile'!$J$7:'Ref. Chile'!J1223,'Ref. Chile'!J1223)-1,"")</f>
        <v>2148</v>
      </c>
      <c r="AL1224" s="7">
        <f>IFERROR(RANK('Ref. Chile'!K1223,'Ref. Chile'!K:K,0)+COUNTIF('Ref. Chile'!$K$7:'Ref. Chile'!K1223,'Ref. Chile'!K1223)-1,"")</f>
        <v>2525</v>
      </c>
      <c r="AM1224" s="7">
        <f>IFERROR(RANK('Ref. Chile'!L1223,'Ref. Chile'!L:L,0)+COUNTIF('Ref. Chile'!$L$7:'Ref. Chile'!L1223,'Ref. Chile'!L1223)-1,"")</f>
        <v>2713</v>
      </c>
      <c r="AN1224" s="7">
        <f>IFERROR(RANK('Ref. Chile'!M1223,'Ref. Chile'!M:M,0)+COUNTIF('Ref. Chile'!$M$7:'Ref. Chile'!M1223,'Ref. Chile'!M1223)-1,"")</f>
        <v>2298</v>
      </c>
      <c r="AO1224" s="7">
        <f>IFERROR(RANK('Ref. Chile'!H1223,'Ref. Chile'!H:H,1)+COUNTIF('Ref. Chile'!$H$7:'Ref. Chile'!H1223,'Ref. Chile'!H1223)-1,"")</f>
        <v>893</v>
      </c>
      <c r="AP1224" s="7">
        <f>IFERROR(RANK('Ref. Chile'!I1223,'Ref. Chile'!I:I,1)+COUNTIF('Ref. Chile'!$I$7:'Ref. Chile'!I1223,'Ref. Chile'!I1223)-1,"")</f>
        <v>243</v>
      </c>
      <c r="AQ1224" s="7">
        <f>IFERROR(RANK('Ref. Chile'!J1223,'Ref. Chile'!J:J,1)+COUNTIF('Ref. Chile'!$J$7:'Ref. Chile'!J1223,'Ref. Chile'!J1223)-1,"")</f>
        <v>422</v>
      </c>
    </row>
    <row r="1225" spans="31:43" ht="17.25" customHeight="1" x14ac:dyDescent="0.3">
      <c r="AE1225" s="5" t="s">
        <v>1220</v>
      </c>
      <c r="AF1225" s="5" t="s">
        <v>4740</v>
      </c>
      <c r="AG1225" s="6" t="s">
        <v>4256</v>
      </c>
      <c r="AH1225" s="6" t="s">
        <v>4130</v>
      </c>
      <c r="AI1225" s="7">
        <f>IFERROR(RANK('Ref. Chile'!H1224,'Ref. Chile'!H:H,0)+COUNTIF('Ref. Chile'!$H$7:'Ref. Chile'!H1224,'Ref. Chile'!H1224)-1,"")</f>
        <v>954</v>
      </c>
      <c r="AJ1225" s="7">
        <f>IFERROR(RANK('Ref. Chile'!I1224,'Ref. Chile'!I:I,0)+COUNTIF('Ref. Chile'!$I$7:'Ref. Chile'!I1224,'Ref. Chile'!I1224)-1,"")</f>
        <v>768</v>
      </c>
      <c r="AK1225" s="7">
        <f>IFERROR(RANK('Ref. Chile'!J1224,'Ref. Chile'!J:J,0)+COUNTIF('Ref. Chile'!$J$7:'Ref. Chile'!J1224,'Ref. Chile'!J1224)-1,"")</f>
        <v>2209</v>
      </c>
      <c r="AL1225" s="7">
        <f>IFERROR(RANK('Ref. Chile'!K1224,'Ref. Chile'!K:K,0)+COUNTIF('Ref. Chile'!$K$7:'Ref. Chile'!K1224,'Ref. Chile'!K1224)-1,"")</f>
        <v>1016</v>
      </c>
      <c r="AM1225" s="7">
        <f>IFERROR(RANK('Ref. Chile'!L1224,'Ref. Chile'!L:L,0)+COUNTIF('Ref. Chile'!$L$7:'Ref. Chile'!L1224,'Ref. Chile'!L1224)-1,"")</f>
        <v>473</v>
      </c>
      <c r="AN1225" s="7">
        <f>IFERROR(RANK('Ref. Chile'!M1224,'Ref. Chile'!M:M,0)+COUNTIF('Ref. Chile'!$M$7:'Ref. Chile'!M1224,'Ref. Chile'!M1224)-1,"")</f>
        <v>2507</v>
      </c>
      <c r="AO1225" s="7">
        <f>IFERROR(RANK('Ref. Chile'!H1224,'Ref. Chile'!H:H,1)+COUNTIF('Ref. Chile'!$H$7:'Ref. Chile'!H1224,'Ref. Chile'!H1224)-1,"")</f>
        <v>1841</v>
      </c>
      <c r="AP1225" s="7">
        <f>IFERROR(RANK('Ref. Chile'!I1224,'Ref. Chile'!I:I,1)+COUNTIF('Ref. Chile'!$I$7:'Ref. Chile'!I1224,'Ref. Chile'!I1224)-1,"")</f>
        <v>1984</v>
      </c>
      <c r="AQ1225" s="7">
        <f>IFERROR(RANK('Ref. Chile'!J1224,'Ref. Chile'!J:J,1)+COUNTIF('Ref. Chile'!$J$7:'Ref. Chile'!J1224,'Ref. Chile'!J1224)-1,"")</f>
        <v>361</v>
      </c>
    </row>
    <row r="1226" spans="31:43" ht="17.25" customHeight="1" x14ac:dyDescent="0.3">
      <c r="AE1226" s="5" t="s">
        <v>1221</v>
      </c>
      <c r="AF1226" s="5" t="s">
        <v>4741</v>
      </c>
      <c r="AG1226" s="6" t="s">
        <v>4256</v>
      </c>
      <c r="AH1226" s="6" t="s">
        <v>4108</v>
      </c>
      <c r="AI1226" s="7">
        <f>IFERROR(RANK('Ref. Chile'!H1225,'Ref. Chile'!H:H,0)+COUNTIF('Ref. Chile'!$H$7:'Ref. Chile'!H1225,'Ref. Chile'!H1225)-1,"")</f>
        <v>1900</v>
      </c>
      <c r="AJ1226" s="7">
        <f>IFERROR(RANK('Ref. Chile'!I1225,'Ref. Chile'!I:I,0)+COUNTIF('Ref. Chile'!$I$7:'Ref. Chile'!I1225,'Ref. Chile'!I1225)-1,"")</f>
        <v>2499</v>
      </c>
      <c r="AK1226" s="7">
        <f>IFERROR(RANK('Ref. Chile'!J1225,'Ref. Chile'!J:J,0)+COUNTIF('Ref. Chile'!$J$7:'Ref. Chile'!J1225,'Ref. Chile'!J1225)-1,"")</f>
        <v>2119</v>
      </c>
      <c r="AL1226" s="7">
        <f>IFERROR(RANK('Ref. Chile'!K1225,'Ref. Chile'!K:K,0)+COUNTIF('Ref. Chile'!$K$7:'Ref. Chile'!K1225,'Ref. Chile'!K1225)-1,"")</f>
        <v>2502</v>
      </c>
      <c r="AM1226" s="7">
        <f>IFERROR(RANK('Ref. Chile'!L1225,'Ref. Chile'!L:L,0)+COUNTIF('Ref. Chile'!$L$7:'Ref. Chile'!L1225,'Ref. Chile'!L1225)-1,"")</f>
        <v>2688</v>
      </c>
      <c r="AN1226" s="7">
        <f>IFERROR(RANK('Ref. Chile'!M1225,'Ref. Chile'!M:M,0)+COUNTIF('Ref. Chile'!$M$7:'Ref. Chile'!M1225,'Ref. Chile'!M1225)-1,"")</f>
        <v>2260</v>
      </c>
      <c r="AO1226" s="7">
        <f>IFERROR(RANK('Ref. Chile'!H1225,'Ref. Chile'!H:H,1)+COUNTIF('Ref. Chile'!$H$7:'Ref. Chile'!H1225,'Ref. Chile'!H1225)-1,"")</f>
        <v>903</v>
      </c>
      <c r="AP1226" s="7">
        <f>IFERROR(RANK('Ref. Chile'!I1225,'Ref. Chile'!I:I,1)+COUNTIF('Ref. Chile'!$I$7:'Ref. Chile'!I1225,'Ref. Chile'!I1225)-1,"")</f>
        <v>254</v>
      </c>
      <c r="AQ1226" s="7">
        <f>IFERROR(RANK('Ref. Chile'!J1225,'Ref. Chile'!J:J,1)+COUNTIF('Ref. Chile'!$J$7:'Ref. Chile'!J1225,'Ref. Chile'!J1225)-1,"")</f>
        <v>451</v>
      </c>
    </row>
    <row r="1227" spans="31:43" ht="17.25" customHeight="1" x14ac:dyDescent="0.3">
      <c r="AE1227" s="5" t="s">
        <v>1222</v>
      </c>
      <c r="AF1227" s="5" t="s">
        <v>4742</v>
      </c>
      <c r="AG1227" s="6" t="s">
        <v>4256</v>
      </c>
      <c r="AH1227" s="6" t="s">
        <v>4131</v>
      </c>
      <c r="AI1227" s="7">
        <f>IFERROR(RANK('Ref. Chile'!H1226,'Ref. Chile'!H:H,0)+COUNTIF('Ref. Chile'!$H$7:'Ref. Chile'!H1226,'Ref. Chile'!H1226)-1,"")</f>
        <v>1907</v>
      </c>
      <c r="AJ1227" s="7">
        <f>IFERROR(RANK('Ref. Chile'!I1226,'Ref. Chile'!I:I,0)+COUNTIF('Ref. Chile'!$I$7:'Ref. Chile'!I1226,'Ref. Chile'!I1226)-1,"")</f>
        <v>2505</v>
      </c>
      <c r="AK1227" s="7">
        <f>IFERROR(RANK('Ref. Chile'!J1226,'Ref. Chile'!J:J,0)+COUNTIF('Ref. Chile'!$J$7:'Ref. Chile'!J1226,'Ref. Chile'!J1226)-1,"")</f>
        <v>2133</v>
      </c>
      <c r="AL1227" s="7">
        <f>IFERROR(RANK('Ref. Chile'!K1226,'Ref. Chile'!K:K,0)+COUNTIF('Ref. Chile'!$K$7:'Ref. Chile'!K1226,'Ref. Chile'!K1226)-1,"")</f>
        <v>2521</v>
      </c>
      <c r="AM1227" s="7">
        <f>IFERROR(RANK('Ref. Chile'!L1226,'Ref. Chile'!L:L,0)+COUNTIF('Ref. Chile'!$L$7:'Ref. Chile'!L1226,'Ref. Chile'!L1226)-1,"")</f>
        <v>2708</v>
      </c>
      <c r="AN1227" s="7">
        <f>IFERROR(RANK('Ref. Chile'!M1226,'Ref. Chile'!M:M,0)+COUNTIF('Ref. Chile'!$M$7:'Ref. Chile'!M1226,'Ref. Chile'!M1226)-1,"")</f>
        <v>2290</v>
      </c>
      <c r="AO1227" s="7">
        <f>IFERROR(RANK('Ref. Chile'!H1226,'Ref. Chile'!H:H,1)+COUNTIF('Ref. Chile'!$H$7:'Ref. Chile'!H1226,'Ref. Chile'!H1226)-1,"")</f>
        <v>896</v>
      </c>
      <c r="AP1227" s="7">
        <f>IFERROR(RANK('Ref. Chile'!I1226,'Ref. Chile'!I:I,1)+COUNTIF('Ref. Chile'!$I$7:'Ref. Chile'!I1226,'Ref. Chile'!I1226)-1,"")</f>
        <v>248</v>
      </c>
      <c r="AQ1227" s="7">
        <f>IFERROR(RANK('Ref. Chile'!J1226,'Ref. Chile'!J:J,1)+COUNTIF('Ref. Chile'!$J$7:'Ref. Chile'!J1226,'Ref. Chile'!J1226)-1,"")</f>
        <v>437</v>
      </c>
    </row>
    <row r="1228" spans="31:43" ht="17.25" customHeight="1" x14ac:dyDescent="0.3">
      <c r="AE1228" s="5" t="s">
        <v>1223</v>
      </c>
      <c r="AF1228" s="5" t="s">
        <v>4743</v>
      </c>
      <c r="AG1228" s="6" t="s">
        <v>4256</v>
      </c>
      <c r="AH1228" s="6" t="s">
        <v>4132</v>
      </c>
      <c r="AI1228" s="7">
        <f>IFERROR(RANK('Ref. Chile'!H1227,'Ref. Chile'!H:H,0)+COUNTIF('Ref. Chile'!$H$7:'Ref. Chile'!H1227,'Ref. Chile'!H1227)-1,"")</f>
        <v>1906</v>
      </c>
      <c r="AJ1228" s="7">
        <f>IFERROR(RANK('Ref. Chile'!I1227,'Ref. Chile'!I:I,0)+COUNTIF('Ref. Chile'!$I$7:'Ref. Chile'!I1227,'Ref. Chile'!I1227)-1,"")</f>
        <v>2504</v>
      </c>
      <c r="AK1228" s="7">
        <f>IFERROR(RANK('Ref. Chile'!J1227,'Ref. Chile'!J:J,0)+COUNTIF('Ref. Chile'!$J$7:'Ref. Chile'!J1227,'Ref. Chile'!J1227)-1,"")</f>
        <v>2131</v>
      </c>
      <c r="AL1228" s="7">
        <f>IFERROR(RANK('Ref. Chile'!K1227,'Ref. Chile'!K:K,0)+COUNTIF('Ref. Chile'!$K$7:'Ref. Chile'!K1227,'Ref. Chile'!K1227)-1,"")</f>
        <v>2518</v>
      </c>
      <c r="AM1228" s="7">
        <f>IFERROR(RANK('Ref. Chile'!L1227,'Ref. Chile'!L:L,0)+COUNTIF('Ref. Chile'!$L$7:'Ref. Chile'!L1227,'Ref. Chile'!L1227)-1,"")</f>
        <v>2706</v>
      </c>
      <c r="AN1228" s="7">
        <f>IFERROR(RANK('Ref. Chile'!M1227,'Ref. Chile'!M:M,0)+COUNTIF('Ref. Chile'!$M$7:'Ref. Chile'!M1227,'Ref. Chile'!M1227)-1,"")</f>
        <v>2284</v>
      </c>
      <c r="AO1228" s="7">
        <f>IFERROR(RANK('Ref. Chile'!H1227,'Ref. Chile'!H:H,1)+COUNTIF('Ref. Chile'!$H$7:'Ref. Chile'!H1227,'Ref. Chile'!H1227)-1,"")</f>
        <v>897</v>
      </c>
      <c r="AP1228" s="7">
        <f>IFERROR(RANK('Ref. Chile'!I1227,'Ref. Chile'!I:I,1)+COUNTIF('Ref. Chile'!$I$7:'Ref. Chile'!I1227,'Ref. Chile'!I1227)-1,"")</f>
        <v>249</v>
      </c>
      <c r="AQ1228" s="7">
        <f>IFERROR(RANK('Ref. Chile'!J1227,'Ref. Chile'!J:J,1)+COUNTIF('Ref. Chile'!$J$7:'Ref. Chile'!J1227,'Ref. Chile'!J1227)-1,"")</f>
        <v>439</v>
      </c>
    </row>
    <row r="1229" spans="31:43" ht="17.25" customHeight="1" x14ac:dyDescent="0.3">
      <c r="AE1229" s="5" t="s">
        <v>1224</v>
      </c>
      <c r="AF1229" s="5" t="s">
        <v>4744</v>
      </c>
      <c r="AG1229" s="6" t="s">
        <v>4256</v>
      </c>
      <c r="AH1229" s="6" t="s">
        <v>4133</v>
      </c>
      <c r="AI1229" s="7">
        <f>IFERROR(RANK('Ref. Chile'!H1228,'Ref. Chile'!H:H,0)+COUNTIF('Ref. Chile'!$H$7:'Ref. Chile'!H1228,'Ref. Chile'!H1228)-1,"")</f>
        <v>1905</v>
      </c>
      <c r="AJ1229" s="7">
        <f>IFERROR(RANK('Ref. Chile'!I1228,'Ref. Chile'!I:I,0)+COUNTIF('Ref. Chile'!$I$7:'Ref. Chile'!I1228,'Ref. Chile'!I1228)-1,"")</f>
        <v>2503</v>
      </c>
      <c r="AK1229" s="7">
        <f>IFERROR(RANK('Ref. Chile'!J1228,'Ref. Chile'!J:J,0)+COUNTIF('Ref. Chile'!$J$7:'Ref. Chile'!J1228,'Ref. Chile'!J1228)-1,"")</f>
        <v>2130</v>
      </c>
      <c r="AL1229" s="7">
        <f>IFERROR(RANK('Ref. Chile'!K1228,'Ref. Chile'!K:K,0)+COUNTIF('Ref. Chile'!$K$7:'Ref. Chile'!K1228,'Ref. Chile'!K1228)-1,"")</f>
        <v>2517</v>
      </c>
      <c r="AM1229" s="7">
        <f>IFERROR(RANK('Ref. Chile'!L1228,'Ref. Chile'!L:L,0)+COUNTIF('Ref. Chile'!$L$7:'Ref. Chile'!L1228,'Ref. Chile'!L1228)-1,"")</f>
        <v>2704</v>
      </c>
      <c r="AN1229" s="7">
        <f>IFERROR(RANK('Ref. Chile'!M1228,'Ref. Chile'!M:M,0)+COUNTIF('Ref. Chile'!$M$7:'Ref. Chile'!M1228,'Ref. Chile'!M1228)-1,"")</f>
        <v>2280</v>
      </c>
      <c r="AO1229" s="7">
        <f>IFERROR(RANK('Ref. Chile'!H1228,'Ref. Chile'!H:H,1)+COUNTIF('Ref. Chile'!$H$7:'Ref. Chile'!H1228,'Ref. Chile'!H1228)-1,"")</f>
        <v>898</v>
      </c>
      <c r="AP1229" s="7">
        <f>IFERROR(RANK('Ref. Chile'!I1228,'Ref. Chile'!I:I,1)+COUNTIF('Ref. Chile'!$I$7:'Ref. Chile'!I1228,'Ref. Chile'!I1228)-1,"")</f>
        <v>250</v>
      </c>
      <c r="AQ1229" s="7">
        <f>IFERROR(RANK('Ref. Chile'!J1228,'Ref. Chile'!J:J,1)+COUNTIF('Ref. Chile'!$J$7:'Ref. Chile'!J1228,'Ref. Chile'!J1228)-1,"")</f>
        <v>440</v>
      </c>
    </row>
    <row r="1230" spans="31:43" ht="17.25" customHeight="1" x14ac:dyDescent="0.3">
      <c r="AE1230" s="5" t="s">
        <v>1225</v>
      </c>
      <c r="AF1230" s="5" t="s">
        <v>4745</v>
      </c>
      <c r="AG1230" s="6" t="s">
        <v>4256</v>
      </c>
      <c r="AH1230" s="6" t="s">
        <v>4134</v>
      </c>
      <c r="AI1230" s="7">
        <f>IFERROR(RANK('Ref. Chile'!H1229,'Ref. Chile'!H:H,0)+COUNTIF('Ref. Chile'!$H$7:'Ref. Chile'!H1229,'Ref. Chile'!H1229)-1,"")</f>
        <v>1904</v>
      </c>
      <c r="AJ1230" s="7">
        <f>IFERROR(RANK('Ref. Chile'!I1229,'Ref. Chile'!I:I,0)+COUNTIF('Ref. Chile'!$I$7:'Ref. Chile'!I1229,'Ref. Chile'!I1229)-1,"")</f>
        <v>2502</v>
      </c>
      <c r="AK1230" s="7">
        <f>IFERROR(RANK('Ref. Chile'!J1229,'Ref. Chile'!J:J,0)+COUNTIF('Ref. Chile'!$J$7:'Ref. Chile'!J1229,'Ref. Chile'!J1229)-1,"")</f>
        <v>2128</v>
      </c>
      <c r="AL1230" s="7">
        <f>IFERROR(RANK('Ref. Chile'!K1229,'Ref. Chile'!K:K,0)+COUNTIF('Ref. Chile'!$K$7:'Ref. Chile'!K1229,'Ref. Chile'!K1229)-1,"")</f>
        <v>2516</v>
      </c>
      <c r="AM1230" s="7">
        <f>IFERROR(RANK('Ref. Chile'!L1229,'Ref. Chile'!L:L,0)+COUNTIF('Ref. Chile'!$L$7:'Ref. Chile'!L1229,'Ref. Chile'!L1229)-1,"")</f>
        <v>2702</v>
      </c>
      <c r="AN1230" s="7">
        <f>IFERROR(RANK('Ref. Chile'!M1229,'Ref. Chile'!M:M,0)+COUNTIF('Ref. Chile'!$M$7:'Ref. Chile'!M1229,'Ref. Chile'!M1229)-1,"")</f>
        <v>2276</v>
      </c>
      <c r="AO1230" s="7">
        <f>IFERROR(RANK('Ref. Chile'!H1229,'Ref. Chile'!H:H,1)+COUNTIF('Ref. Chile'!$H$7:'Ref. Chile'!H1229,'Ref. Chile'!H1229)-1,"")</f>
        <v>899</v>
      </c>
      <c r="AP1230" s="7">
        <f>IFERROR(RANK('Ref. Chile'!I1229,'Ref. Chile'!I:I,1)+COUNTIF('Ref. Chile'!$I$7:'Ref. Chile'!I1229,'Ref. Chile'!I1229)-1,"")</f>
        <v>251</v>
      </c>
      <c r="AQ1230" s="7">
        <f>IFERROR(RANK('Ref. Chile'!J1229,'Ref. Chile'!J:J,1)+COUNTIF('Ref. Chile'!$J$7:'Ref. Chile'!J1229,'Ref. Chile'!J1229)-1,"")</f>
        <v>442</v>
      </c>
    </row>
    <row r="1231" spans="31:43" ht="17.25" customHeight="1" x14ac:dyDescent="0.3">
      <c r="AE1231" s="5" t="s">
        <v>1226</v>
      </c>
      <c r="AF1231" s="5" t="s">
        <v>4746</v>
      </c>
      <c r="AG1231" s="6" t="s">
        <v>4257</v>
      </c>
      <c r="AH1231" s="6" t="s">
        <v>4092</v>
      </c>
      <c r="AI1231" s="7">
        <f>IFERROR(RANK('Ref. Chile'!H1230,'Ref. Chile'!H:H,0)+COUNTIF('Ref. Chile'!$H$7:'Ref. Chile'!H1230,'Ref. Chile'!H1230)-1,"")</f>
        <v>532</v>
      </c>
      <c r="AJ1231" s="7">
        <f>IFERROR(RANK('Ref. Chile'!I1230,'Ref. Chile'!I:I,0)+COUNTIF('Ref. Chile'!$I$7:'Ref. Chile'!I1230,'Ref. Chile'!I1230)-1,"")</f>
        <v>1950</v>
      </c>
      <c r="AK1231" s="7">
        <f>IFERROR(RANK('Ref. Chile'!J1230,'Ref. Chile'!J:J,0)+COUNTIF('Ref. Chile'!$J$7:'Ref. Chile'!J1230,'Ref. Chile'!J1230)-1,"")</f>
        <v>448</v>
      </c>
      <c r="AL1231" s="7">
        <f>IFERROR(RANK('Ref. Chile'!K1230,'Ref. Chile'!K:K,0)+COUNTIF('Ref. Chile'!$K$7:'Ref. Chile'!K1230,'Ref. Chile'!K1230)-1,"")</f>
        <v>2387</v>
      </c>
      <c r="AM1231" s="7">
        <f>IFERROR(RANK('Ref. Chile'!L1230,'Ref. Chile'!L:L,0)+COUNTIF('Ref. Chile'!$L$7:'Ref. Chile'!L1230,'Ref. Chile'!L1230)-1,"")</f>
        <v>2373</v>
      </c>
      <c r="AN1231" s="7">
        <f>IFERROR(RANK('Ref. Chile'!M1230,'Ref. Chile'!M:M,0)+COUNTIF('Ref. Chile'!$M$7:'Ref. Chile'!M1230,'Ref. Chile'!M1230)-1,"")</f>
        <v>1859</v>
      </c>
      <c r="AO1231" s="7">
        <f>IFERROR(RANK('Ref. Chile'!H1230,'Ref. Chile'!H:H,1)+COUNTIF('Ref. Chile'!$H$7:'Ref. Chile'!H1230,'Ref. Chile'!H1230)-1,"")</f>
        <v>2271</v>
      </c>
      <c r="AP1231" s="7">
        <f>IFERROR(RANK('Ref. Chile'!I1230,'Ref. Chile'!I:I,1)+COUNTIF('Ref. Chile'!$I$7:'Ref. Chile'!I1230,'Ref. Chile'!I1230)-1,"")</f>
        <v>803</v>
      </c>
      <c r="AQ1231" s="7">
        <f>IFERROR(RANK('Ref. Chile'!J1230,'Ref. Chile'!J:J,1)+COUNTIF('Ref. Chile'!$J$7:'Ref. Chile'!J1230,'Ref. Chile'!J1230)-1,"")</f>
        <v>2122</v>
      </c>
    </row>
    <row r="1232" spans="31:43" ht="17.25" customHeight="1" x14ac:dyDescent="0.3">
      <c r="AE1232" s="5" t="s">
        <v>1227</v>
      </c>
      <c r="AF1232" s="5" t="s">
        <v>4747</v>
      </c>
      <c r="AG1232" s="6" t="s">
        <v>4257</v>
      </c>
      <c r="AH1232" s="6" t="s">
        <v>4093</v>
      </c>
      <c r="AI1232" s="7">
        <f>IFERROR(RANK('Ref. Chile'!H1231,'Ref. Chile'!H:H,0)+COUNTIF('Ref. Chile'!$H$7:'Ref. Chile'!H1231,'Ref. Chile'!H1231)-1,"")</f>
        <v>521</v>
      </c>
      <c r="AJ1232" s="7">
        <f>IFERROR(RANK('Ref. Chile'!I1231,'Ref. Chile'!I:I,0)+COUNTIF('Ref. Chile'!$I$7:'Ref. Chile'!I1231,'Ref. Chile'!I1231)-1,"")</f>
        <v>1882</v>
      </c>
      <c r="AK1232" s="7">
        <f>IFERROR(RANK('Ref. Chile'!J1231,'Ref. Chile'!J:J,0)+COUNTIF('Ref. Chile'!$J$7:'Ref. Chile'!J1231,'Ref. Chile'!J1231)-1,"")</f>
        <v>345</v>
      </c>
      <c r="AL1232" s="7">
        <f>IFERROR(RANK('Ref. Chile'!K1231,'Ref. Chile'!K:K,0)+COUNTIF('Ref. Chile'!$K$7:'Ref. Chile'!K1231,'Ref. Chile'!K1231)-1,"")</f>
        <v>2381</v>
      </c>
      <c r="AM1232" s="7">
        <f>IFERROR(RANK('Ref. Chile'!L1231,'Ref. Chile'!L:L,0)+COUNTIF('Ref. Chile'!$L$7:'Ref. Chile'!L1231,'Ref. Chile'!L1231)-1,"")</f>
        <v>2348</v>
      </c>
      <c r="AN1232" s="7">
        <f>IFERROR(RANK('Ref. Chile'!M1231,'Ref. Chile'!M:M,0)+COUNTIF('Ref. Chile'!$M$7:'Ref. Chile'!M1231,'Ref. Chile'!M1231)-1,"")</f>
        <v>1695</v>
      </c>
      <c r="AO1232" s="7">
        <f>IFERROR(RANK('Ref. Chile'!H1231,'Ref. Chile'!H:H,1)+COUNTIF('Ref. Chile'!$H$7:'Ref. Chile'!H1231,'Ref. Chile'!H1231)-1,"")</f>
        <v>2282</v>
      </c>
      <c r="AP1232" s="7">
        <f>IFERROR(RANK('Ref. Chile'!I1231,'Ref. Chile'!I:I,1)+COUNTIF('Ref. Chile'!$I$7:'Ref. Chile'!I1231,'Ref. Chile'!I1231)-1,"")</f>
        <v>871</v>
      </c>
      <c r="AQ1232" s="7">
        <f>IFERROR(RANK('Ref. Chile'!J1231,'Ref. Chile'!J:J,1)+COUNTIF('Ref. Chile'!$J$7:'Ref. Chile'!J1231,'Ref. Chile'!J1231)-1,"")</f>
        <v>2225</v>
      </c>
    </row>
    <row r="1233" spans="31:43" ht="17.25" customHeight="1" x14ac:dyDescent="0.3">
      <c r="AE1233" s="5" t="s">
        <v>1228</v>
      </c>
      <c r="AF1233" s="5" t="s">
        <v>4748</v>
      </c>
      <c r="AG1233" s="6" t="s">
        <v>4257</v>
      </c>
      <c r="AH1233" s="6" t="s">
        <v>4094</v>
      </c>
      <c r="AI1233" s="7">
        <f>IFERROR(RANK('Ref. Chile'!H1232,'Ref. Chile'!H:H,0)+COUNTIF('Ref. Chile'!$H$7:'Ref. Chile'!H1232,'Ref. Chile'!H1232)-1,"")</f>
        <v>512</v>
      </c>
      <c r="AJ1233" s="7">
        <f>IFERROR(RANK('Ref. Chile'!I1232,'Ref. Chile'!I:I,0)+COUNTIF('Ref. Chile'!$I$7:'Ref. Chile'!I1232,'Ref. Chile'!I1232)-1,"")</f>
        <v>1833</v>
      </c>
      <c r="AK1233" s="7">
        <f>IFERROR(RANK('Ref. Chile'!J1232,'Ref. Chile'!J:J,0)+COUNTIF('Ref. Chile'!$J$7:'Ref. Chile'!J1232,'Ref. Chile'!J1232)-1,"")</f>
        <v>287</v>
      </c>
      <c r="AL1233" s="7">
        <f>IFERROR(RANK('Ref. Chile'!K1232,'Ref. Chile'!K:K,0)+COUNTIF('Ref. Chile'!$K$7:'Ref. Chile'!K1232,'Ref. Chile'!K1232)-1,"")</f>
        <v>2379</v>
      </c>
      <c r="AM1233" s="7">
        <f>IFERROR(RANK('Ref. Chile'!L1232,'Ref. Chile'!L:L,0)+COUNTIF('Ref. Chile'!$L$7:'Ref. Chile'!L1232,'Ref. Chile'!L1232)-1,"")</f>
        <v>2320</v>
      </c>
      <c r="AN1233" s="7">
        <f>IFERROR(RANK('Ref. Chile'!M1232,'Ref. Chile'!M:M,0)+COUNTIF('Ref. Chile'!$M$7:'Ref. Chile'!M1232,'Ref. Chile'!M1232)-1,"")</f>
        <v>1380</v>
      </c>
      <c r="AO1233" s="7">
        <f>IFERROR(RANK('Ref. Chile'!H1232,'Ref. Chile'!H:H,1)+COUNTIF('Ref. Chile'!$H$7:'Ref. Chile'!H1232,'Ref. Chile'!H1232)-1,"")</f>
        <v>2291</v>
      </c>
      <c r="AP1233" s="7">
        <f>IFERROR(RANK('Ref. Chile'!I1232,'Ref. Chile'!I:I,1)+COUNTIF('Ref. Chile'!$I$7:'Ref. Chile'!I1232,'Ref. Chile'!I1232)-1,"")</f>
        <v>920</v>
      </c>
      <c r="AQ1233" s="7">
        <f>IFERROR(RANK('Ref. Chile'!J1232,'Ref. Chile'!J:J,1)+COUNTIF('Ref. Chile'!$J$7:'Ref. Chile'!J1232,'Ref. Chile'!J1232)-1,"")</f>
        <v>2283</v>
      </c>
    </row>
    <row r="1234" spans="31:43" ht="17.25" customHeight="1" x14ac:dyDescent="0.3">
      <c r="AE1234" s="5" t="s">
        <v>1229</v>
      </c>
      <c r="AF1234" s="5" t="s">
        <v>4749</v>
      </c>
      <c r="AG1234" s="6" t="s">
        <v>4257</v>
      </c>
      <c r="AH1234" s="6" t="s">
        <v>4137</v>
      </c>
      <c r="AI1234" s="7">
        <f>IFERROR(RANK('Ref. Chile'!H1233,'Ref. Chile'!H:H,0)+COUNTIF('Ref. Chile'!$H$7:'Ref. Chile'!H1233,'Ref. Chile'!H1233)-1,"")</f>
        <v>525</v>
      </c>
      <c r="AJ1234" s="7">
        <f>IFERROR(RANK('Ref. Chile'!I1233,'Ref. Chile'!I:I,0)+COUNTIF('Ref. Chile'!$I$7:'Ref. Chile'!I1233,'Ref. Chile'!I1233)-1,"")</f>
        <v>1910</v>
      </c>
      <c r="AK1234" s="7">
        <f>IFERROR(RANK('Ref. Chile'!J1233,'Ref. Chile'!J:J,0)+COUNTIF('Ref. Chile'!$J$7:'Ref. Chile'!J1233,'Ref. Chile'!J1233)-1,"")</f>
        <v>380</v>
      </c>
      <c r="AL1234" s="7">
        <f>IFERROR(RANK('Ref. Chile'!K1233,'Ref. Chile'!K:K,0)+COUNTIF('Ref. Chile'!$K$7:'Ref. Chile'!K1233,'Ref. Chile'!K1233)-1,"")</f>
        <v>2382</v>
      </c>
      <c r="AM1234" s="7">
        <f>IFERROR(RANK('Ref. Chile'!L1233,'Ref. Chile'!L:L,0)+COUNTIF('Ref. Chile'!$L$7:'Ref. Chile'!L1233,'Ref. Chile'!L1233)-1,"")</f>
        <v>2356</v>
      </c>
      <c r="AN1234" s="7">
        <f>IFERROR(RANK('Ref. Chile'!M1233,'Ref. Chile'!M:M,0)+COUNTIF('Ref. Chile'!$M$7:'Ref. Chile'!M1233,'Ref. Chile'!M1233)-1,"")</f>
        <v>1749</v>
      </c>
      <c r="AO1234" s="7">
        <f>IFERROR(RANK('Ref. Chile'!H1233,'Ref. Chile'!H:H,1)+COUNTIF('Ref. Chile'!$H$7:'Ref. Chile'!H1233,'Ref. Chile'!H1233)-1,"")</f>
        <v>2278</v>
      </c>
      <c r="AP1234" s="7">
        <f>IFERROR(RANK('Ref. Chile'!I1233,'Ref. Chile'!I:I,1)+COUNTIF('Ref. Chile'!$I$7:'Ref. Chile'!I1233,'Ref. Chile'!I1233)-1,"")</f>
        <v>843</v>
      </c>
      <c r="AQ1234" s="7">
        <f>IFERROR(RANK('Ref. Chile'!J1233,'Ref. Chile'!J:J,1)+COUNTIF('Ref. Chile'!$J$7:'Ref. Chile'!J1233,'Ref. Chile'!J1233)-1,"")</f>
        <v>2190</v>
      </c>
    </row>
    <row r="1235" spans="31:43" ht="17.25" customHeight="1" x14ac:dyDescent="0.3">
      <c r="AE1235" s="5" t="s">
        <v>1230</v>
      </c>
      <c r="AF1235" s="5" t="s">
        <v>4750</v>
      </c>
      <c r="AG1235" s="6" t="s">
        <v>4257</v>
      </c>
      <c r="AH1235" s="6" t="s">
        <v>4169</v>
      </c>
      <c r="AI1235" s="7">
        <f>IFERROR(RANK('Ref. Chile'!H1234,'Ref. Chile'!H:H,0)+COUNTIF('Ref. Chile'!$H$7:'Ref. Chile'!H1234,'Ref. Chile'!H1234)-1,"")</f>
        <v>516</v>
      </c>
      <c r="AJ1235" s="7">
        <f>IFERROR(RANK('Ref. Chile'!I1234,'Ref. Chile'!I:I,0)+COUNTIF('Ref. Chile'!$I$7:'Ref. Chile'!I1234,'Ref. Chile'!I1234)-1,"")</f>
        <v>1853</v>
      </c>
      <c r="AK1235" s="7">
        <f>IFERROR(RANK('Ref. Chile'!J1234,'Ref. Chile'!J:J,0)+COUNTIF('Ref. Chile'!$J$7:'Ref. Chile'!J1234,'Ref. Chile'!J1234)-1,"")</f>
        <v>322</v>
      </c>
      <c r="AL1235" s="7">
        <f>IFERROR(RANK('Ref. Chile'!K1234,'Ref. Chile'!K:K,0)+COUNTIF('Ref. Chile'!$K$7:'Ref. Chile'!K1234,'Ref. Chile'!K1234)-1,"")</f>
        <v>2380</v>
      </c>
      <c r="AM1235" s="7">
        <f>IFERROR(RANK('Ref. Chile'!L1234,'Ref. Chile'!L:L,0)+COUNTIF('Ref. Chile'!$L$7:'Ref. Chile'!L1234,'Ref. Chile'!L1234)-1,"")</f>
        <v>2339</v>
      </c>
      <c r="AN1235" s="7">
        <f>IFERROR(RANK('Ref. Chile'!M1234,'Ref. Chile'!M:M,0)+COUNTIF('Ref. Chile'!$M$7:'Ref. Chile'!M1234,'Ref. Chile'!M1234)-1,"")</f>
        <v>1641</v>
      </c>
      <c r="AO1235" s="7">
        <f>IFERROR(RANK('Ref. Chile'!H1234,'Ref. Chile'!H:H,1)+COUNTIF('Ref. Chile'!$H$7:'Ref. Chile'!H1234,'Ref. Chile'!H1234)-1,"")</f>
        <v>2287</v>
      </c>
      <c r="AP1235" s="7">
        <f>IFERROR(RANK('Ref. Chile'!I1234,'Ref. Chile'!I:I,1)+COUNTIF('Ref. Chile'!$I$7:'Ref. Chile'!I1234,'Ref. Chile'!I1234)-1,"")</f>
        <v>900</v>
      </c>
      <c r="AQ1235" s="7">
        <f>IFERROR(RANK('Ref. Chile'!J1234,'Ref. Chile'!J:J,1)+COUNTIF('Ref. Chile'!$J$7:'Ref. Chile'!J1234,'Ref. Chile'!J1234)-1,"")</f>
        <v>2248</v>
      </c>
    </row>
    <row r="1236" spans="31:43" ht="17.25" customHeight="1" x14ac:dyDescent="0.3">
      <c r="AE1236" s="5" t="s">
        <v>1231</v>
      </c>
      <c r="AF1236" s="5" t="s">
        <v>4751</v>
      </c>
      <c r="AG1236" s="6" t="s">
        <v>4257</v>
      </c>
      <c r="AH1236" s="6" t="s">
        <v>4114</v>
      </c>
      <c r="AI1236" s="7">
        <f>IFERROR(RANK('Ref. Chile'!H1235,'Ref. Chile'!H:H,0)+COUNTIF('Ref. Chile'!$H$7:'Ref. Chile'!H1235,'Ref. Chile'!H1235)-1,"")</f>
        <v>510</v>
      </c>
      <c r="AJ1236" s="7">
        <f>IFERROR(RANK('Ref. Chile'!I1235,'Ref. Chile'!I:I,0)+COUNTIF('Ref. Chile'!$I$7:'Ref. Chile'!I1235,'Ref. Chile'!I1235)-1,"")</f>
        <v>1823</v>
      </c>
      <c r="AK1236" s="7">
        <f>IFERROR(RANK('Ref. Chile'!J1235,'Ref. Chile'!J:J,0)+COUNTIF('Ref. Chile'!$J$7:'Ref. Chile'!J1235,'Ref. Chile'!J1235)-1,"")</f>
        <v>275</v>
      </c>
      <c r="AL1236" s="7">
        <f>IFERROR(RANK('Ref. Chile'!K1235,'Ref. Chile'!K:K,0)+COUNTIF('Ref. Chile'!$K$7:'Ref. Chile'!K1235,'Ref. Chile'!K1235)-1,"")</f>
        <v>2378</v>
      </c>
      <c r="AM1236" s="7">
        <f>IFERROR(RANK('Ref. Chile'!L1235,'Ref. Chile'!L:L,0)+COUNTIF('Ref. Chile'!$L$7:'Ref. Chile'!L1235,'Ref. Chile'!L1235)-1,"")</f>
        <v>2313</v>
      </c>
      <c r="AN1236" s="7">
        <f>IFERROR(RANK('Ref. Chile'!M1235,'Ref. Chile'!M:M,0)+COUNTIF('Ref. Chile'!$M$7:'Ref. Chile'!M1235,'Ref. Chile'!M1235)-1,"")</f>
        <v>1315</v>
      </c>
      <c r="AO1236" s="7">
        <f>IFERROR(RANK('Ref. Chile'!H1235,'Ref. Chile'!H:H,1)+COUNTIF('Ref. Chile'!$H$7:'Ref. Chile'!H1235,'Ref. Chile'!H1235)-1,"")</f>
        <v>2293</v>
      </c>
      <c r="AP1236" s="7">
        <f>IFERROR(RANK('Ref. Chile'!I1235,'Ref. Chile'!I:I,1)+COUNTIF('Ref. Chile'!$I$7:'Ref. Chile'!I1235,'Ref. Chile'!I1235)-1,"")</f>
        <v>930</v>
      </c>
      <c r="AQ1236" s="7">
        <f>IFERROR(RANK('Ref. Chile'!J1235,'Ref. Chile'!J:J,1)+COUNTIF('Ref. Chile'!$J$7:'Ref. Chile'!J1235,'Ref. Chile'!J1235)-1,"")</f>
        <v>2295</v>
      </c>
    </row>
    <row r="1237" spans="31:43" ht="17.25" customHeight="1" x14ac:dyDescent="0.3">
      <c r="AE1237" s="5" t="s">
        <v>1232</v>
      </c>
      <c r="AF1237" s="5" t="s">
        <v>4752</v>
      </c>
      <c r="AG1237" s="6" t="s">
        <v>4257</v>
      </c>
      <c r="AH1237" s="6" t="s">
        <v>4180</v>
      </c>
      <c r="AI1237" s="7">
        <f>IFERROR(RANK('Ref. Chile'!H1236,'Ref. Chile'!H:H,0)+COUNTIF('Ref. Chile'!$H$7:'Ref. Chile'!H1236,'Ref. Chile'!H1236)-1,"")</f>
        <v>508</v>
      </c>
      <c r="AJ1237" s="7">
        <f>IFERROR(RANK('Ref. Chile'!I1236,'Ref. Chile'!I:I,0)+COUNTIF('Ref. Chile'!$I$7:'Ref. Chile'!I1236,'Ref. Chile'!I1236)-1,"")</f>
        <v>1797</v>
      </c>
      <c r="AK1237" s="7">
        <f>IFERROR(RANK('Ref. Chile'!J1236,'Ref. Chile'!J:J,0)+COUNTIF('Ref. Chile'!$J$7:'Ref. Chile'!J1236,'Ref. Chile'!J1236)-1,"")</f>
        <v>253</v>
      </c>
      <c r="AL1237" s="7">
        <f>IFERROR(RANK('Ref. Chile'!K1236,'Ref. Chile'!K:K,0)+COUNTIF('Ref. Chile'!$K$7:'Ref. Chile'!K1236,'Ref. Chile'!K1236)-1,"")</f>
        <v>2377</v>
      </c>
      <c r="AM1237" s="7">
        <f>IFERROR(RANK('Ref. Chile'!L1236,'Ref. Chile'!L:L,0)+COUNTIF('Ref. Chile'!$L$7:'Ref. Chile'!L1236,'Ref. Chile'!L1236)-1,"")</f>
        <v>2288</v>
      </c>
      <c r="AN1237" s="7">
        <f>IFERROR(RANK('Ref. Chile'!M1236,'Ref. Chile'!M:M,0)+COUNTIF('Ref. Chile'!$M$7:'Ref. Chile'!M1236,'Ref. Chile'!M1236)-1,"")</f>
        <v>1130</v>
      </c>
      <c r="AO1237" s="7">
        <f>IFERROR(RANK('Ref. Chile'!H1236,'Ref. Chile'!H:H,1)+COUNTIF('Ref. Chile'!$H$7:'Ref. Chile'!H1236,'Ref. Chile'!H1236)-1,"")</f>
        <v>2295</v>
      </c>
      <c r="AP1237" s="7">
        <f>IFERROR(RANK('Ref. Chile'!I1236,'Ref. Chile'!I:I,1)+COUNTIF('Ref. Chile'!$I$7:'Ref. Chile'!I1236,'Ref. Chile'!I1236)-1,"")</f>
        <v>956</v>
      </c>
      <c r="AQ1237" s="7">
        <f>IFERROR(RANK('Ref. Chile'!J1236,'Ref. Chile'!J:J,1)+COUNTIF('Ref. Chile'!$J$7:'Ref. Chile'!J1236,'Ref. Chile'!J1236)-1,"")</f>
        <v>2317</v>
      </c>
    </row>
    <row r="1238" spans="31:43" ht="17.25" customHeight="1" x14ac:dyDescent="0.3">
      <c r="AE1238" s="5" t="s">
        <v>1233</v>
      </c>
      <c r="AF1238" s="5" t="s">
        <v>4753</v>
      </c>
      <c r="AG1238" s="6" t="s">
        <v>4257</v>
      </c>
      <c r="AH1238" s="6" t="s">
        <v>4139</v>
      </c>
      <c r="AI1238" s="7">
        <f>IFERROR(RANK('Ref. Chile'!H1237,'Ref. Chile'!H:H,0)+COUNTIF('Ref. Chile'!$H$7:'Ref. Chile'!H1237,'Ref. Chile'!H1237)-1,"")</f>
        <v>123</v>
      </c>
      <c r="AJ1238" s="7">
        <f>IFERROR(RANK('Ref. Chile'!I1237,'Ref. Chile'!I:I,0)+COUNTIF('Ref. Chile'!$I$7:'Ref. Chile'!I1237,'Ref. Chile'!I1237)-1,"")</f>
        <v>1424</v>
      </c>
      <c r="AK1238" s="7">
        <f>IFERROR(RANK('Ref. Chile'!J1237,'Ref. Chile'!J:J,0)+COUNTIF('Ref. Chile'!$J$7:'Ref. Chile'!J1237,'Ref. Chile'!J1237)-1,"")</f>
        <v>540</v>
      </c>
      <c r="AL1238" s="7">
        <f>IFERROR(RANK('Ref. Chile'!K1237,'Ref. Chile'!K:K,0)+COUNTIF('Ref. Chile'!$K$7:'Ref. Chile'!K1237,'Ref. Chile'!K1237)-1,"")</f>
        <v>78</v>
      </c>
      <c r="AM1238" s="7">
        <f>IFERROR(RANK('Ref. Chile'!L1237,'Ref. Chile'!L:L,0)+COUNTIF('Ref. Chile'!$L$7:'Ref. Chile'!L1237,'Ref. Chile'!L1237)-1,"")</f>
        <v>1174</v>
      </c>
      <c r="AN1238" s="7">
        <f>IFERROR(RANK('Ref. Chile'!M1237,'Ref. Chile'!M:M,0)+COUNTIF('Ref. Chile'!$M$7:'Ref. Chile'!M1237,'Ref. Chile'!M1237)-1,"")</f>
        <v>547</v>
      </c>
      <c r="AO1238" s="7">
        <f>IFERROR(RANK('Ref. Chile'!H1237,'Ref. Chile'!H:H,1)+COUNTIF('Ref. Chile'!$H$7:'Ref. Chile'!H1237,'Ref. Chile'!H1237)-1,"")</f>
        <v>2672</v>
      </c>
      <c r="AP1238" s="7">
        <f>IFERROR(RANK('Ref. Chile'!I1237,'Ref. Chile'!I:I,1)+COUNTIF('Ref. Chile'!$I$7:'Ref. Chile'!I1237,'Ref. Chile'!I1237)-1,"")</f>
        <v>1327</v>
      </c>
      <c r="AQ1238" s="7">
        <f>IFERROR(RANK('Ref. Chile'!J1237,'Ref. Chile'!J:J,1)+COUNTIF('Ref. Chile'!$J$7:'Ref. Chile'!J1237,'Ref. Chile'!J1237)-1,"")</f>
        <v>2028</v>
      </c>
    </row>
    <row r="1239" spans="31:43" ht="17.25" customHeight="1" x14ac:dyDescent="0.3">
      <c r="AE1239" s="5" t="s">
        <v>1234</v>
      </c>
      <c r="AF1239" s="5" t="s">
        <v>4754</v>
      </c>
      <c r="AG1239" s="6" t="s">
        <v>4258</v>
      </c>
      <c r="AH1239" s="6" t="s">
        <v>4153</v>
      </c>
      <c r="AI1239" s="7">
        <f>IFERROR(RANK('Ref. Chile'!H1238,'Ref. Chile'!H:H,0)+COUNTIF('Ref. Chile'!$H$7:'Ref. Chile'!H1238,'Ref. Chile'!H1238)-1,"")</f>
        <v>806</v>
      </c>
      <c r="AJ1239" s="7">
        <f>IFERROR(RANK('Ref. Chile'!I1238,'Ref. Chile'!I:I,0)+COUNTIF('Ref. Chile'!$I$7:'Ref. Chile'!I1238,'Ref. Chile'!I1238)-1,"")</f>
        <v>616</v>
      </c>
      <c r="AK1239" s="7">
        <f>IFERROR(RANK('Ref. Chile'!J1238,'Ref. Chile'!J:J,0)+COUNTIF('Ref. Chile'!$J$7:'Ref. Chile'!J1238,'Ref. Chile'!J1238)-1,"")</f>
        <v>1509</v>
      </c>
      <c r="AL1239" s="7">
        <f>IFERROR(RANK('Ref. Chile'!K1238,'Ref. Chile'!K:K,0)+COUNTIF('Ref. Chile'!$K$7:'Ref. Chile'!K1238,'Ref. Chile'!K1238)-1,"")</f>
        <v>838</v>
      </c>
      <c r="AM1239" s="7">
        <f>IFERROR(RANK('Ref. Chile'!L1238,'Ref. Chile'!L:L,0)+COUNTIF('Ref. Chile'!$L$7:'Ref. Chile'!L1238,'Ref. Chile'!L1238)-1,"")</f>
        <v>317</v>
      </c>
      <c r="AN1239" s="7">
        <f>IFERROR(RANK('Ref. Chile'!M1238,'Ref. Chile'!M:M,0)+COUNTIF('Ref. Chile'!$M$7:'Ref. Chile'!M1238,'Ref. Chile'!M1238)-1,"")</f>
        <v>1416</v>
      </c>
      <c r="AO1239" s="7">
        <f>IFERROR(RANK('Ref. Chile'!H1238,'Ref. Chile'!H:H,1)+COUNTIF('Ref. Chile'!$H$7:'Ref. Chile'!H1238,'Ref. Chile'!H1238)-1,"")</f>
        <v>1997</v>
      </c>
      <c r="AP1239" s="7">
        <f>IFERROR(RANK('Ref. Chile'!I1238,'Ref. Chile'!I:I,1)+COUNTIF('Ref. Chile'!$I$7:'Ref. Chile'!I1238,'Ref. Chile'!I1238)-1,"")</f>
        <v>2137</v>
      </c>
      <c r="AQ1239" s="7">
        <f>IFERROR(RANK('Ref. Chile'!J1238,'Ref. Chile'!J:J,1)+COUNTIF('Ref. Chile'!$J$7:'Ref. Chile'!J1238,'Ref. Chile'!J1238)-1,"")</f>
        <v>1061</v>
      </c>
    </row>
    <row r="1240" spans="31:43" ht="17.25" customHeight="1" x14ac:dyDescent="0.3">
      <c r="AE1240" s="5" t="s">
        <v>1235</v>
      </c>
      <c r="AF1240" s="5" t="s">
        <v>4755</v>
      </c>
      <c r="AG1240" s="6" t="s">
        <v>4259</v>
      </c>
      <c r="AH1240" s="6" t="s">
        <v>4093</v>
      </c>
      <c r="AI1240" s="7">
        <f>IFERROR(RANK('Ref. Chile'!H1239,'Ref. Chile'!H:H,0)+COUNTIF('Ref. Chile'!$H$7:'Ref. Chile'!H1239,'Ref. Chile'!H1239)-1,"")</f>
        <v>2730</v>
      </c>
      <c r="AJ1240" s="7">
        <f>IFERROR(RANK('Ref. Chile'!I1239,'Ref. Chile'!I:I,0)+COUNTIF('Ref. Chile'!$I$7:'Ref. Chile'!I1239,'Ref. Chile'!I1239)-1,"")</f>
        <v>2045</v>
      </c>
      <c r="AK1240" s="7">
        <f>IFERROR(RANK('Ref. Chile'!J1239,'Ref. Chile'!J:J,0)+COUNTIF('Ref. Chile'!$J$7:'Ref. Chile'!J1239,'Ref. Chile'!J1239)-1,"")</f>
        <v>405</v>
      </c>
      <c r="AL1240" s="7">
        <f>IFERROR(RANK('Ref. Chile'!K1239,'Ref. Chile'!K:K,0)+COUNTIF('Ref. Chile'!$K$7:'Ref. Chile'!K1239,'Ref. Chile'!K1239)-1,"")</f>
        <v>2570</v>
      </c>
      <c r="AM1240" s="7">
        <f>IFERROR(RANK('Ref. Chile'!L1239,'Ref. Chile'!L:L,0)+COUNTIF('Ref. Chile'!$L$7:'Ref. Chile'!L1239,'Ref. Chile'!L1239)-1,"")</f>
        <v>2193</v>
      </c>
      <c r="AN1240" s="7">
        <f>IFERROR(RANK('Ref. Chile'!M1239,'Ref. Chile'!M:M,0)+COUNTIF('Ref. Chile'!$M$7:'Ref. Chile'!M1239,'Ref. Chile'!M1239)-1,"")</f>
        <v>1843</v>
      </c>
      <c r="AO1240" s="7">
        <f>IFERROR(RANK('Ref. Chile'!H1239,'Ref. Chile'!H:H,1)+COUNTIF('Ref. Chile'!$H$7:'Ref. Chile'!H1239,'Ref. Chile'!H1239)-1,"")</f>
        <v>73</v>
      </c>
      <c r="AP1240" s="7">
        <f>IFERROR(RANK('Ref. Chile'!I1239,'Ref. Chile'!I:I,1)+COUNTIF('Ref. Chile'!$I$7:'Ref. Chile'!I1239,'Ref. Chile'!I1239)-1,"")</f>
        <v>708</v>
      </c>
      <c r="AQ1240" s="7">
        <f>IFERROR(RANK('Ref. Chile'!J1239,'Ref. Chile'!J:J,1)+COUNTIF('Ref. Chile'!$J$7:'Ref. Chile'!J1239,'Ref. Chile'!J1239)-1,"")</f>
        <v>2165</v>
      </c>
    </row>
    <row r="1241" spans="31:43" ht="17.25" customHeight="1" x14ac:dyDescent="0.3">
      <c r="AE1241" s="5" t="s">
        <v>1236</v>
      </c>
      <c r="AF1241" s="5" t="s">
        <v>4756</v>
      </c>
      <c r="AG1241" s="6" t="s">
        <v>4259</v>
      </c>
      <c r="AH1241" s="6" t="s">
        <v>4121</v>
      </c>
      <c r="AI1241" s="7">
        <f>IFERROR(RANK('Ref. Chile'!H1240,'Ref. Chile'!H:H,0)+COUNTIF('Ref. Chile'!$H$7:'Ref. Chile'!H1240,'Ref. Chile'!H1240)-1,"")</f>
        <v>2728</v>
      </c>
      <c r="AJ1241" s="7">
        <f>IFERROR(RANK('Ref. Chile'!I1240,'Ref. Chile'!I:I,0)+COUNTIF('Ref. Chile'!$I$7:'Ref. Chile'!I1240,'Ref. Chile'!I1240)-1,"")</f>
        <v>2016</v>
      </c>
      <c r="AK1241" s="7">
        <f>IFERROR(RANK('Ref. Chile'!J1240,'Ref. Chile'!J:J,0)+COUNTIF('Ref. Chile'!$J$7:'Ref. Chile'!J1240,'Ref. Chile'!J1240)-1,"")</f>
        <v>353</v>
      </c>
      <c r="AL1241" s="7">
        <f>IFERROR(RANK('Ref. Chile'!K1240,'Ref. Chile'!K:K,0)+COUNTIF('Ref. Chile'!$K$7:'Ref. Chile'!K1240,'Ref. Chile'!K1240)-1,"")</f>
        <v>2553</v>
      </c>
      <c r="AM1241" s="7">
        <f>IFERROR(RANK('Ref. Chile'!L1240,'Ref. Chile'!L:L,0)+COUNTIF('Ref. Chile'!$L$7:'Ref. Chile'!L1240,'Ref. Chile'!L1240)-1,"")</f>
        <v>2130</v>
      </c>
      <c r="AN1241" s="7">
        <f>IFERROR(RANK('Ref. Chile'!M1240,'Ref. Chile'!M:M,0)+COUNTIF('Ref. Chile'!$M$7:'Ref. Chile'!M1240,'Ref. Chile'!M1240)-1,"")</f>
        <v>1734</v>
      </c>
      <c r="AO1241" s="7">
        <f>IFERROR(RANK('Ref. Chile'!H1240,'Ref. Chile'!H:H,1)+COUNTIF('Ref. Chile'!$H$7:'Ref. Chile'!H1240,'Ref. Chile'!H1240)-1,"")</f>
        <v>75</v>
      </c>
      <c r="AP1241" s="7">
        <f>IFERROR(RANK('Ref. Chile'!I1240,'Ref. Chile'!I:I,1)+COUNTIF('Ref. Chile'!$I$7:'Ref. Chile'!I1240,'Ref. Chile'!I1240)-1,"")</f>
        <v>737</v>
      </c>
      <c r="AQ1241" s="7">
        <f>IFERROR(RANK('Ref. Chile'!J1240,'Ref. Chile'!J:J,1)+COUNTIF('Ref. Chile'!$J$7:'Ref. Chile'!J1240,'Ref. Chile'!J1240)-1,"")</f>
        <v>2217</v>
      </c>
    </row>
    <row r="1242" spans="31:43" ht="17.25" customHeight="1" x14ac:dyDescent="0.3">
      <c r="AE1242" s="5" t="s">
        <v>1237</v>
      </c>
      <c r="AF1242" s="5" t="s">
        <v>4757</v>
      </c>
      <c r="AG1242" s="6" t="s">
        <v>4259</v>
      </c>
      <c r="AH1242" s="6" t="s">
        <v>4138</v>
      </c>
      <c r="AI1242" s="7">
        <f>IFERROR(RANK('Ref. Chile'!H1241,'Ref. Chile'!H:H,0)+COUNTIF('Ref. Chile'!$H$7:'Ref. Chile'!H1241,'Ref. Chile'!H1241)-1,"")</f>
        <v>2729</v>
      </c>
      <c r="AJ1242" s="7">
        <f>IFERROR(RANK('Ref. Chile'!I1241,'Ref. Chile'!I:I,0)+COUNTIF('Ref. Chile'!$I$7:'Ref. Chile'!I1241,'Ref. Chile'!I1241)-1,"")</f>
        <v>2027</v>
      </c>
      <c r="AK1242" s="7">
        <f>IFERROR(RANK('Ref. Chile'!J1241,'Ref. Chile'!J:J,0)+COUNTIF('Ref. Chile'!$J$7:'Ref. Chile'!J1241,'Ref. Chile'!J1241)-1,"")</f>
        <v>379</v>
      </c>
      <c r="AL1242" s="7">
        <f>IFERROR(RANK('Ref. Chile'!K1241,'Ref. Chile'!K:K,0)+COUNTIF('Ref. Chile'!$K$7:'Ref. Chile'!K1241,'Ref. Chile'!K1241)-1,"")</f>
        <v>2559</v>
      </c>
      <c r="AM1242" s="7">
        <f>IFERROR(RANK('Ref. Chile'!L1241,'Ref. Chile'!L:L,0)+COUNTIF('Ref. Chile'!$L$7:'Ref. Chile'!L1241,'Ref. Chile'!L1241)-1,"")</f>
        <v>2154</v>
      </c>
      <c r="AN1242" s="7">
        <f>IFERROR(RANK('Ref. Chile'!M1241,'Ref. Chile'!M:M,0)+COUNTIF('Ref. Chile'!$M$7:'Ref. Chile'!M1241,'Ref. Chile'!M1241)-1,"")</f>
        <v>1775</v>
      </c>
      <c r="AO1242" s="7">
        <f>IFERROR(RANK('Ref. Chile'!H1241,'Ref. Chile'!H:H,1)+COUNTIF('Ref. Chile'!$H$7:'Ref. Chile'!H1241,'Ref. Chile'!H1241)-1,"")</f>
        <v>74</v>
      </c>
      <c r="AP1242" s="7">
        <f>IFERROR(RANK('Ref. Chile'!I1241,'Ref. Chile'!I:I,1)+COUNTIF('Ref. Chile'!$I$7:'Ref. Chile'!I1241,'Ref. Chile'!I1241)-1,"")</f>
        <v>726</v>
      </c>
      <c r="AQ1242" s="7">
        <f>IFERROR(RANK('Ref. Chile'!J1241,'Ref. Chile'!J:J,1)+COUNTIF('Ref. Chile'!$J$7:'Ref. Chile'!J1241,'Ref. Chile'!J1241)-1,"")</f>
        <v>2191</v>
      </c>
    </row>
    <row r="1243" spans="31:43" ht="17.25" customHeight="1" x14ac:dyDescent="0.3">
      <c r="AE1243" s="5" t="s">
        <v>1238</v>
      </c>
      <c r="AF1243" s="5" t="s">
        <v>4758</v>
      </c>
      <c r="AG1243" s="6" t="s">
        <v>4259</v>
      </c>
      <c r="AH1243" s="6" t="s">
        <v>4122</v>
      </c>
      <c r="AI1243" s="7">
        <f>IFERROR(RANK('Ref. Chile'!H1242,'Ref. Chile'!H:H,0)+COUNTIF('Ref. Chile'!$H$7:'Ref. Chile'!H1242,'Ref. Chile'!H1242)-1,"")</f>
        <v>2732</v>
      </c>
      <c r="AJ1243" s="7">
        <f>IFERROR(RANK('Ref. Chile'!I1242,'Ref. Chile'!I:I,0)+COUNTIF('Ref. Chile'!$I$7:'Ref. Chile'!I1242,'Ref. Chile'!I1242)-1,"")</f>
        <v>2107</v>
      </c>
      <c r="AK1243" s="7">
        <f>IFERROR(RANK('Ref. Chile'!J1242,'Ref. Chile'!J:J,0)+COUNTIF('Ref. Chile'!$J$7:'Ref. Chile'!J1242,'Ref. Chile'!J1242)-1,"")</f>
        <v>1690</v>
      </c>
      <c r="AL1243" s="7">
        <f>IFERROR(RANK('Ref. Chile'!K1242,'Ref. Chile'!K:K,0)+COUNTIF('Ref. Chile'!$K$7:'Ref. Chile'!K1242,'Ref. Chile'!K1242)-1,"")</f>
        <v>2590</v>
      </c>
      <c r="AM1243" s="7">
        <f>IFERROR(RANK('Ref. Chile'!L1242,'Ref. Chile'!L:L,0)+COUNTIF('Ref. Chile'!$L$7:'Ref. Chile'!L1242,'Ref. Chile'!L1242)-1,"")</f>
        <v>2309</v>
      </c>
      <c r="AN1243" s="7">
        <f>IFERROR(RANK('Ref. Chile'!M1242,'Ref. Chile'!M:M,0)+COUNTIF('Ref. Chile'!$M$7:'Ref. Chile'!M1242,'Ref. Chile'!M1242)-1,"")</f>
        <v>1555</v>
      </c>
      <c r="AO1243" s="7">
        <f>IFERROR(RANK('Ref. Chile'!H1242,'Ref. Chile'!H:H,1)+COUNTIF('Ref. Chile'!$H$7:'Ref. Chile'!H1242,'Ref. Chile'!H1242)-1,"")</f>
        <v>71</v>
      </c>
      <c r="AP1243" s="7">
        <f>IFERROR(RANK('Ref. Chile'!I1242,'Ref. Chile'!I:I,1)+COUNTIF('Ref. Chile'!$I$7:'Ref. Chile'!I1242,'Ref. Chile'!I1242)-1,"")</f>
        <v>646</v>
      </c>
      <c r="AQ1243" s="7">
        <f>IFERROR(RANK('Ref. Chile'!J1242,'Ref. Chile'!J:J,1)+COUNTIF('Ref. Chile'!$J$7:'Ref. Chile'!J1242,'Ref. Chile'!J1242)-1,"")</f>
        <v>886</v>
      </c>
    </row>
    <row r="1244" spans="31:43" ht="17.25" customHeight="1" x14ac:dyDescent="0.3">
      <c r="AE1244" s="5" t="s">
        <v>1239</v>
      </c>
      <c r="AF1244" s="5" t="s">
        <v>4759</v>
      </c>
      <c r="AG1244" s="6" t="s">
        <v>4259</v>
      </c>
      <c r="AH1244" s="6" t="s">
        <v>4123</v>
      </c>
      <c r="AI1244" s="7">
        <f>IFERROR(RANK('Ref. Chile'!H1243,'Ref. Chile'!H:H,0)+COUNTIF('Ref. Chile'!$H$7:'Ref. Chile'!H1243,'Ref. Chile'!H1243)-1,"")</f>
        <v>2731</v>
      </c>
      <c r="AJ1244" s="7">
        <f>IFERROR(RANK('Ref. Chile'!I1243,'Ref. Chile'!I:I,0)+COUNTIF('Ref. Chile'!$I$7:'Ref. Chile'!I1243,'Ref. Chile'!I1243)-1,"")</f>
        <v>2083</v>
      </c>
      <c r="AK1244" s="7">
        <f>IFERROR(RANK('Ref. Chile'!J1243,'Ref. Chile'!J:J,0)+COUNTIF('Ref. Chile'!$J$7:'Ref. Chile'!J1243,'Ref. Chile'!J1243)-1,"")</f>
        <v>518</v>
      </c>
      <c r="AL1244" s="7">
        <f>IFERROR(RANK('Ref. Chile'!K1243,'Ref. Chile'!K:K,0)+COUNTIF('Ref. Chile'!$K$7:'Ref. Chile'!K1243,'Ref. Chile'!K1243)-1,"")</f>
        <v>2580</v>
      </c>
      <c r="AM1244" s="7">
        <f>IFERROR(RANK('Ref. Chile'!L1243,'Ref. Chile'!L:L,0)+COUNTIF('Ref. Chile'!$L$7:'Ref. Chile'!L1243,'Ref. Chile'!L1243)-1,"")</f>
        <v>2249</v>
      </c>
      <c r="AN1244" s="7">
        <f>IFERROR(RANK('Ref. Chile'!M1243,'Ref. Chile'!M:M,0)+COUNTIF('Ref. Chile'!$M$7:'Ref. Chile'!M1243,'Ref. Chile'!M1243)-1,"")</f>
        <v>1962</v>
      </c>
      <c r="AO1244" s="7">
        <f>IFERROR(RANK('Ref. Chile'!H1243,'Ref. Chile'!H:H,1)+COUNTIF('Ref. Chile'!$H$7:'Ref. Chile'!H1243,'Ref. Chile'!H1243)-1,"")</f>
        <v>72</v>
      </c>
      <c r="AP1244" s="7">
        <f>IFERROR(RANK('Ref. Chile'!I1243,'Ref. Chile'!I:I,1)+COUNTIF('Ref. Chile'!$I$7:'Ref. Chile'!I1243,'Ref. Chile'!I1243)-1,"")</f>
        <v>670</v>
      </c>
      <c r="AQ1244" s="7">
        <f>IFERROR(RANK('Ref. Chile'!J1243,'Ref. Chile'!J:J,1)+COUNTIF('Ref. Chile'!$J$7:'Ref. Chile'!J1243,'Ref. Chile'!J1243)-1,"")</f>
        <v>2052</v>
      </c>
    </row>
    <row r="1245" spans="31:43" ht="17.25" customHeight="1" x14ac:dyDescent="0.3">
      <c r="AE1245" s="5" t="s">
        <v>1240</v>
      </c>
      <c r="AF1245" s="5" t="s">
        <v>4760</v>
      </c>
      <c r="AG1245" s="6" t="s">
        <v>4260</v>
      </c>
      <c r="AH1245" s="6" t="s">
        <v>4088</v>
      </c>
      <c r="AI1245" s="7">
        <f>IFERROR(RANK('Ref. Chile'!H1244,'Ref. Chile'!H:H,0)+COUNTIF('Ref. Chile'!$H$7:'Ref. Chile'!H1244,'Ref. Chile'!H1244)-1,"")</f>
        <v>1521</v>
      </c>
      <c r="AJ1245" s="7">
        <f>IFERROR(RANK('Ref. Chile'!I1244,'Ref. Chile'!I:I,0)+COUNTIF('Ref. Chile'!$I$7:'Ref. Chile'!I1244,'Ref. Chile'!I1244)-1,"")</f>
        <v>916</v>
      </c>
      <c r="AK1245" s="7">
        <f>IFERROR(RANK('Ref. Chile'!J1244,'Ref. Chile'!J:J,0)+COUNTIF('Ref. Chile'!$J$7:'Ref. Chile'!J1244,'Ref. Chile'!J1244)-1,"")</f>
        <v>1364</v>
      </c>
      <c r="AL1245" s="7">
        <f>IFERROR(RANK('Ref. Chile'!K1244,'Ref. Chile'!K:K,0)+COUNTIF('Ref. Chile'!$K$7:'Ref. Chile'!K1244,'Ref. Chile'!K1244)-1,"")</f>
        <v>1310</v>
      </c>
      <c r="AM1245" s="7">
        <f>IFERROR(RANK('Ref. Chile'!L1244,'Ref. Chile'!L:L,0)+COUNTIF('Ref. Chile'!$L$7:'Ref. Chile'!L1244,'Ref. Chile'!L1244)-1,"")</f>
        <v>959</v>
      </c>
      <c r="AN1245" s="7">
        <f>IFERROR(RANK('Ref. Chile'!M1244,'Ref. Chile'!M:M,0)+COUNTIF('Ref. Chile'!$M$7:'Ref. Chile'!M1244,'Ref. Chile'!M1244)-1,"")</f>
        <v>779</v>
      </c>
      <c r="AO1245" s="7">
        <f>IFERROR(RANK('Ref. Chile'!H1244,'Ref. Chile'!H:H,1)+COUNTIF('Ref. Chile'!$H$7:'Ref. Chile'!H1244,'Ref. Chile'!H1244)-1,"")</f>
        <v>1282</v>
      </c>
      <c r="AP1245" s="7">
        <f>IFERROR(RANK('Ref. Chile'!I1244,'Ref. Chile'!I:I,1)+COUNTIF('Ref. Chile'!$I$7:'Ref. Chile'!I1244,'Ref. Chile'!I1244)-1,"")</f>
        <v>1837</v>
      </c>
      <c r="AQ1245" s="7">
        <f>IFERROR(RANK('Ref. Chile'!J1244,'Ref. Chile'!J:J,1)+COUNTIF('Ref. Chile'!$J$7:'Ref. Chile'!J1244,'Ref. Chile'!J1244)-1,"")</f>
        <v>1206</v>
      </c>
    </row>
    <row r="1246" spans="31:43" ht="17.25" customHeight="1" x14ac:dyDescent="0.3">
      <c r="AE1246" s="5" t="s">
        <v>1241</v>
      </c>
      <c r="AF1246" s="5" t="s">
        <v>4761</v>
      </c>
      <c r="AG1246" s="6" t="s">
        <v>4260</v>
      </c>
      <c r="AH1246" s="6" t="s">
        <v>4146</v>
      </c>
      <c r="AI1246" s="7">
        <f>IFERROR(RANK('Ref. Chile'!H1245,'Ref. Chile'!H:H,0)+COUNTIF('Ref. Chile'!$H$7:'Ref. Chile'!H1245,'Ref. Chile'!H1245)-1,"")</f>
        <v>1560</v>
      </c>
      <c r="AJ1246" s="7">
        <f>IFERROR(RANK('Ref. Chile'!I1245,'Ref. Chile'!I:I,0)+COUNTIF('Ref. Chile'!$I$7:'Ref. Chile'!I1245,'Ref. Chile'!I1245)-1,"")</f>
        <v>953</v>
      </c>
      <c r="AK1246" s="7">
        <f>IFERROR(RANK('Ref. Chile'!J1245,'Ref. Chile'!J:J,0)+COUNTIF('Ref. Chile'!$J$7:'Ref. Chile'!J1245,'Ref. Chile'!J1245)-1,"")</f>
        <v>1613</v>
      </c>
      <c r="AL1246" s="7">
        <f>IFERROR(RANK('Ref. Chile'!K1245,'Ref. Chile'!K:K,0)+COUNTIF('Ref. Chile'!$K$7:'Ref. Chile'!K1245,'Ref. Chile'!K1245)-1,"")</f>
        <v>1364</v>
      </c>
      <c r="AM1246" s="7">
        <f>IFERROR(RANK('Ref. Chile'!L1245,'Ref. Chile'!L:L,0)+COUNTIF('Ref. Chile'!$L$7:'Ref. Chile'!L1245,'Ref. Chile'!L1245)-1,"")</f>
        <v>997</v>
      </c>
      <c r="AN1246" s="7">
        <f>IFERROR(RANK('Ref. Chile'!M1245,'Ref. Chile'!M:M,0)+COUNTIF('Ref. Chile'!$M$7:'Ref. Chile'!M1245,'Ref. Chile'!M1245)-1,"")</f>
        <v>1010</v>
      </c>
      <c r="AO1246" s="7">
        <f>IFERROR(RANK('Ref. Chile'!H1245,'Ref. Chile'!H:H,1)+COUNTIF('Ref. Chile'!$H$7:'Ref. Chile'!H1245,'Ref. Chile'!H1245)-1,"")</f>
        <v>1243</v>
      </c>
      <c r="AP1246" s="7">
        <f>IFERROR(RANK('Ref. Chile'!I1245,'Ref. Chile'!I:I,1)+COUNTIF('Ref. Chile'!$I$7:'Ref. Chile'!I1245,'Ref. Chile'!I1245)-1,"")</f>
        <v>1800</v>
      </c>
      <c r="AQ1246" s="7">
        <f>IFERROR(RANK('Ref. Chile'!J1245,'Ref. Chile'!J:J,1)+COUNTIF('Ref. Chile'!$J$7:'Ref. Chile'!J1245,'Ref. Chile'!J1245)-1,"")</f>
        <v>957</v>
      </c>
    </row>
    <row r="1247" spans="31:43" ht="17.25" customHeight="1" x14ac:dyDescent="0.3">
      <c r="AE1247" s="5" t="s">
        <v>1242</v>
      </c>
      <c r="AF1247" s="5" t="s">
        <v>4762</v>
      </c>
      <c r="AG1247" s="6" t="s">
        <v>4260</v>
      </c>
      <c r="AH1247" s="6" t="s">
        <v>4094</v>
      </c>
      <c r="AI1247" s="7">
        <f>IFERROR(RANK('Ref. Chile'!H1246,'Ref. Chile'!H:H,0)+COUNTIF('Ref. Chile'!$H$7:'Ref. Chile'!H1246,'Ref. Chile'!H1246)-1,"")</f>
        <v>1545</v>
      </c>
      <c r="AJ1247" s="7">
        <f>IFERROR(RANK('Ref. Chile'!I1246,'Ref. Chile'!I:I,0)+COUNTIF('Ref. Chile'!$I$7:'Ref. Chile'!I1246,'Ref. Chile'!I1246)-1,"")</f>
        <v>942</v>
      </c>
      <c r="AK1247" s="7">
        <f>IFERROR(RANK('Ref. Chile'!J1246,'Ref. Chile'!J:J,0)+COUNTIF('Ref. Chile'!$J$7:'Ref. Chile'!J1246,'Ref. Chile'!J1246)-1,"")</f>
        <v>1568</v>
      </c>
      <c r="AL1247" s="7">
        <f>IFERROR(RANK('Ref. Chile'!K1246,'Ref. Chile'!K:K,0)+COUNTIF('Ref. Chile'!$K$7:'Ref. Chile'!K1246,'Ref. Chile'!K1246)-1,"")</f>
        <v>1350</v>
      </c>
      <c r="AM1247" s="7">
        <f>IFERROR(RANK('Ref. Chile'!L1246,'Ref. Chile'!L:L,0)+COUNTIF('Ref. Chile'!$L$7:'Ref. Chile'!L1246,'Ref. Chile'!L1246)-1,"")</f>
        <v>982</v>
      </c>
      <c r="AN1247" s="7">
        <f>IFERROR(RANK('Ref. Chile'!M1246,'Ref. Chile'!M:M,0)+COUNTIF('Ref. Chile'!$M$7:'Ref. Chile'!M1246,'Ref. Chile'!M1246)-1,"")</f>
        <v>935</v>
      </c>
      <c r="AO1247" s="7">
        <f>IFERROR(RANK('Ref. Chile'!H1246,'Ref. Chile'!H:H,1)+COUNTIF('Ref. Chile'!$H$7:'Ref. Chile'!H1246,'Ref. Chile'!H1246)-1,"")</f>
        <v>1258</v>
      </c>
      <c r="AP1247" s="7">
        <f>IFERROR(RANK('Ref. Chile'!I1246,'Ref. Chile'!I:I,1)+COUNTIF('Ref. Chile'!$I$7:'Ref. Chile'!I1246,'Ref. Chile'!I1246)-1,"")</f>
        <v>1811</v>
      </c>
      <c r="AQ1247" s="7">
        <f>IFERROR(RANK('Ref. Chile'!J1246,'Ref. Chile'!J:J,1)+COUNTIF('Ref. Chile'!$J$7:'Ref. Chile'!J1246,'Ref. Chile'!J1246)-1,"")</f>
        <v>1002</v>
      </c>
    </row>
    <row r="1248" spans="31:43" ht="17.25" customHeight="1" x14ac:dyDescent="0.3">
      <c r="AE1248" s="5" t="s">
        <v>1243</v>
      </c>
      <c r="AF1248" s="5" t="s">
        <v>4763</v>
      </c>
      <c r="AG1248" s="6" t="s">
        <v>4260</v>
      </c>
      <c r="AH1248" s="6" t="s">
        <v>4095</v>
      </c>
      <c r="AI1248" s="7">
        <f>IFERROR(RANK('Ref. Chile'!H1247,'Ref. Chile'!H:H,0)+COUNTIF('Ref. Chile'!$H$7:'Ref. Chile'!H1247,'Ref. Chile'!H1247)-1,"")</f>
        <v>955</v>
      </c>
      <c r="AJ1248" s="7">
        <f>IFERROR(RANK('Ref. Chile'!I1247,'Ref. Chile'!I:I,0)+COUNTIF('Ref. Chile'!$I$7:'Ref. Chile'!I1247,'Ref. Chile'!I1247)-1,"")</f>
        <v>769</v>
      </c>
      <c r="AK1248" s="7">
        <f>IFERROR(RANK('Ref. Chile'!J1247,'Ref. Chile'!J:J,0)+COUNTIF('Ref. Chile'!$J$7:'Ref. Chile'!J1247,'Ref. Chile'!J1247)-1,"")</f>
        <v>1691</v>
      </c>
      <c r="AL1248" s="7">
        <f>IFERROR(RANK('Ref. Chile'!K1247,'Ref. Chile'!K:K,0)+COUNTIF('Ref. Chile'!$K$7:'Ref. Chile'!K1247,'Ref. Chile'!K1247)-1,"")</f>
        <v>1017</v>
      </c>
      <c r="AM1248" s="7">
        <f>IFERROR(RANK('Ref. Chile'!L1247,'Ref. Chile'!L:L,0)+COUNTIF('Ref. Chile'!$L$7:'Ref. Chile'!L1247,'Ref. Chile'!L1247)-1,"")</f>
        <v>474</v>
      </c>
      <c r="AN1248" s="7">
        <f>IFERROR(RANK('Ref. Chile'!M1247,'Ref. Chile'!M:M,0)+COUNTIF('Ref. Chile'!$M$7:'Ref. Chile'!M1247,'Ref. Chile'!M1247)-1,"")</f>
        <v>1556</v>
      </c>
      <c r="AO1248" s="7">
        <f>IFERROR(RANK('Ref. Chile'!H1247,'Ref. Chile'!H:H,1)+COUNTIF('Ref. Chile'!$H$7:'Ref. Chile'!H1247,'Ref. Chile'!H1247)-1,"")</f>
        <v>1842</v>
      </c>
      <c r="AP1248" s="7">
        <f>IFERROR(RANK('Ref. Chile'!I1247,'Ref. Chile'!I:I,1)+COUNTIF('Ref. Chile'!$I$7:'Ref. Chile'!I1247,'Ref. Chile'!I1247)-1,"")</f>
        <v>1985</v>
      </c>
      <c r="AQ1248" s="7">
        <f>IFERROR(RANK('Ref. Chile'!J1247,'Ref. Chile'!J:J,1)+COUNTIF('Ref. Chile'!$J$7:'Ref. Chile'!J1247,'Ref. Chile'!J1247)-1,"")</f>
        <v>887</v>
      </c>
    </row>
    <row r="1249" spans="31:43" ht="17.25" customHeight="1" x14ac:dyDescent="0.3">
      <c r="AE1249" s="5" t="s">
        <v>1244</v>
      </c>
      <c r="AF1249" s="5" t="s">
        <v>4764</v>
      </c>
      <c r="AG1249" s="6" t="s">
        <v>4260</v>
      </c>
      <c r="AH1249" s="6" t="s">
        <v>4102</v>
      </c>
      <c r="AI1249" s="7">
        <f>IFERROR(RANK('Ref. Chile'!H1248,'Ref. Chile'!H:H,0)+COUNTIF('Ref. Chile'!$H$7:'Ref. Chile'!H1248,'Ref. Chile'!H1248)-1,"")</f>
        <v>1522</v>
      </c>
      <c r="AJ1249" s="7">
        <f>IFERROR(RANK('Ref. Chile'!I1248,'Ref. Chile'!I:I,0)+COUNTIF('Ref. Chile'!$I$7:'Ref. Chile'!I1248,'Ref. Chile'!I1248)-1,"")</f>
        <v>915</v>
      </c>
      <c r="AK1249" s="7">
        <f>IFERROR(RANK('Ref. Chile'!J1248,'Ref. Chile'!J:J,0)+COUNTIF('Ref. Chile'!$J$7:'Ref. Chile'!J1248,'Ref. Chile'!J1248)-1,"")</f>
        <v>1363</v>
      </c>
      <c r="AL1249" s="7">
        <f>IFERROR(RANK('Ref. Chile'!K1248,'Ref. Chile'!K:K,0)+COUNTIF('Ref. Chile'!$K$7:'Ref. Chile'!K1248,'Ref. Chile'!K1248)-1,"")</f>
        <v>1309</v>
      </c>
      <c r="AM1249" s="7">
        <f>IFERROR(RANK('Ref. Chile'!L1248,'Ref. Chile'!L:L,0)+COUNTIF('Ref. Chile'!$L$7:'Ref. Chile'!L1248,'Ref. Chile'!L1248)-1,"")</f>
        <v>958</v>
      </c>
      <c r="AN1249" s="7">
        <f>IFERROR(RANK('Ref. Chile'!M1248,'Ref. Chile'!M:M,0)+COUNTIF('Ref. Chile'!$M$7:'Ref. Chile'!M1248,'Ref. Chile'!M1248)-1,"")</f>
        <v>780</v>
      </c>
      <c r="AO1249" s="7">
        <f>IFERROR(RANK('Ref. Chile'!H1248,'Ref. Chile'!H:H,1)+COUNTIF('Ref. Chile'!$H$7:'Ref. Chile'!H1248,'Ref. Chile'!H1248)-1,"")</f>
        <v>1281</v>
      </c>
      <c r="AP1249" s="7">
        <f>IFERROR(RANK('Ref. Chile'!I1248,'Ref. Chile'!I:I,1)+COUNTIF('Ref. Chile'!$I$7:'Ref. Chile'!I1248,'Ref. Chile'!I1248)-1,"")</f>
        <v>1838</v>
      </c>
      <c r="AQ1249" s="7">
        <f>IFERROR(RANK('Ref. Chile'!J1248,'Ref. Chile'!J:J,1)+COUNTIF('Ref. Chile'!$J$7:'Ref. Chile'!J1248,'Ref. Chile'!J1248)-1,"")</f>
        <v>1207</v>
      </c>
    </row>
    <row r="1250" spans="31:43" ht="17.25" customHeight="1" x14ac:dyDescent="0.3">
      <c r="AE1250" s="5" t="s">
        <v>1245</v>
      </c>
      <c r="AF1250" s="5" t="s">
        <v>4765</v>
      </c>
      <c r="AG1250" s="6" t="s">
        <v>4260</v>
      </c>
      <c r="AH1250" s="6" t="s">
        <v>4161</v>
      </c>
      <c r="AI1250" s="7">
        <f>IFERROR(RANK('Ref. Chile'!H1249,'Ref. Chile'!H:H,0)+COUNTIF('Ref. Chile'!$H$7:'Ref. Chile'!H1249,'Ref. Chile'!H1249)-1,"")</f>
        <v>1541</v>
      </c>
      <c r="AJ1250" s="7">
        <f>IFERROR(RANK('Ref. Chile'!I1249,'Ref. Chile'!I:I,0)+COUNTIF('Ref. Chile'!$I$7:'Ref. Chile'!I1249,'Ref. Chile'!I1249)-1,"")</f>
        <v>936</v>
      </c>
      <c r="AK1250" s="7">
        <f>IFERROR(RANK('Ref. Chile'!J1249,'Ref. Chile'!J:J,0)+COUNTIF('Ref. Chile'!$J$7:'Ref. Chile'!J1249,'Ref. Chile'!J1249)-1,"")</f>
        <v>1537</v>
      </c>
      <c r="AL1250" s="7">
        <f>IFERROR(RANK('Ref. Chile'!K1249,'Ref. Chile'!K:K,0)+COUNTIF('Ref. Chile'!$K$7:'Ref. Chile'!K1249,'Ref. Chile'!K1249)-1,"")</f>
        <v>1337</v>
      </c>
      <c r="AM1250" s="7">
        <f>IFERROR(RANK('Ref. Chile'!L1249,'Ref. Chile'!L:L,0)+COUNTIF('Ref. Chile'!$L$7:'Ref. Chile'!L1249,'Ref. Chile'!L1249)-1,"")</f>
        <v>975</v>
      </c>
      <c r="AN1250" s="7">
        <f>IFERROR(RANK('Ref. Chile'!M1249,'Ref. Chile'!M:M,0)+COUNTIF('Ref. Chile'!$M$7:'Ref. Chile'!M1249,'Ref. Chile'!M1249)-1,"")</f>
        <v>889</v>
      </c>
      <c r="AO1250" s="7">
        <f>IFERROR(RANK('Ref. Chile'!H1249,'Ref. Chile'!H:H,1)+COUNTIF('Ref. Chile'!$H$7:'Ref. Chile'!H1249,'Ref. Chile'!H1249)-1,"")</f>
        <v>1262</v>
      </c>
      <c r="AP1250" s="7">
        <f>IFERROR(RANK('Ref. Chile'!I1249,'Ref. Chile'!I:I,1)+COUNTIF('Ref. Chile'!$I$7:'Ref. Chile'!I1249,'Ref. Chile'!I1249)-1,"")</f>
        <v>1817</v>
      </c>
      <c r="AQ1250" s="7">
        <f>IFERROR(RANK('Ref. Chile'!J1249,'Ref. Chile'!J:J,1)+COUNTIF('Ref. Chile'!$J$7:'Ref. Chile'!J1249,'Ref. Chile'!J1249)-1,"")</f>
        <v>1033</v>
      </c>
    </row>
    <row r="1251" spans="31:43" ht="17.25" customHeight="1" x14ac:dyDescent="0.3">
      <c r="AE1251" s="5" t="s">
        <v>1246</v>
      </c>
      <c r="AF1251" s="5" t="s">
        <v>4766</v>
      </c>
      <c r="AG1251" s="6" t="s">
        <v>4260</v>
      </c>
      <c r="AH1251" s="6" t="s">
        <v>4162</v>
      </c>
      <c r="AI1251" s="7">
        <f>IFERROR(RANK('Ref. Chile'!H1250,'Ref. Chile'!H:H,0)+COUNTIF('Ref. Chile'!$H$7:'Ref. Chile'!H1250,'Ref. Chile'!H1250)-1,"")</f>
        <v>956</v>
      </c>
      <c r="AJ1251" s="7">
        <f>IFERROR(RANK('Ref. Chile'!I1250,'Ref. Chile'!I:I,0)+COUNTIF('Ref. Chile'!$I$7:'Ref. Chile'!I1250,'Ref. Chile'!I1250)-1,"")</f>
        <v>770</v>
      </c>
      <c r="AK1251" s="7">
        <f>IFERROR(RANK('Ref. Chile'!J1250,'Ref. Chile'!J:J,0)+COUNTIF('Ref. Chile'!$J$7:'Ref. Chile'!J1250,'Ref. Chile'!J1250)-1,"")</f>
        <v>1692</v>
      </c>
      <c r="AL1251" s="7">
        <f>IFERROR(RANK('Ref. Chile'!K1250,'Ref. Chile'!K:K,0)+COUNTIF('Ref. Chile'!$K$7:'Ref. Chile'!K1250,'Ref. Chile'!K1250)-1,"")</f>
        <v>1018</v>
      </c>
      <c r="AM1251" s="7">
        <f>IFERROR(RANK('Ref. Chile'!L1250,'Ref. Chile'!L:L,0)+COUNTIF('Ref. Chile'!$L$7:'Ref. Chile'!L1250,'Ref. Chile'!L1250)-1,"")</f>
        <v>475</v>
      </c>
      <c r="AN1251" s="7">
        <f>IFERROR(RANK('Ref. Chile'!M1250,'Ref. Chile'!M:M,0)+COUNTIF('Ref. Chile'!$M$7:'Ref. Chile'!M1250,'Ref. Chile'!M1250)-1,"")</f>
        <v>1557</v>
      </c>
      <c r="AO1251" s="7">
        <f>IFERROR(RANK('Ref. Chile'!H1250,'Ref. Chile'!H:H,1)+COUNTIF('Ref. Chile'!$H$7:'Ref. Chile'!H1250,'Ref. Chile'!H1250)-1,"")</f>
        <v>1843</v>
      </c>
      <c r="AP1251" s="7">
        <f>IFERROR(RANK('Ref. Chile'!I1250,'Ref. Chile'!I:I,1)+COUNTIF('Ref. Chile'!$I$7:'Ref. Chile'!I1250,'Ref. Chile'!I1250)-1,"")</f>
        <v>1986</v>
      </c>
      <c r="AQ1251" s="7">
        <f>IFERROR(RANK('Ref. Chile'!J1250,'Ref. Chile'!J:J,1)+COUNTIF('Ref. Chile'!$J$7:'Ref. Chile'!J1250,'Ref. Chile'!J1250)-1,"")</f>
        <v>888</v>
      </c>
    </row>
    <row r="1252" spans="31:43" ht="17.25" customHeight="1" x14ac:dyDescent="0.3">
      <c r="AE1252" s="5" t="s">
        <v>1247</v>
      </c>
      <c r="AF1252" s="5" t="s">
        <v>4767</v>
      </c>
      <c r="AG1252" s="6" t="s">
        <v>4260</v>
      </c>
      <c r="AH1252" s="6" t="s">
        <v>4163</v>
      </c>
      <c r="AI1252" s="7">
        <f>IFERROR(RANK('Ref. Chile'!H1251,'Ref. Chile'!H:H,0)+COUNTIF('Ref. Chile'!$H$7:'Ref. Chile'!H1251,'Ref. Chile'!H1251)-1,"")</f>
        <v>1552</v>
      </c>
      <c r="AJ1252" s="7">
        <f>IFERROR(RANK('Ref. Chile'!I1251,'Ref. Chile'!I:I,0)+COUNTIF('Ref. Chile'!$I$7:'Ref. Chile'!I1251,'Ref. Chile'!I1251)-1,"")</f>
        <v>946</v>
      </c>
      <c r="AK1252" s="7">
        <f>IFERROR(RANK('Ref. Chile'!J1251,'Ref. Chile'!J:J,0)+COUNTIF('Ref. Chile'!$J$7:'Ref. Chile'!J1251,'Ref. Chile'!J1251)-1,"")</f>
        <v>1583</v>
      </c>
      <c r="AL1252" s="7">
        <f>IFERROR(RANK('Ref. Chile'!K1251,'Ref. Chile'!K:K,0)+COUNTIF('Ref. Chile'!$K$7:'Ref. Chile'!K1251,'Ref. Chile'!K1251)-1,"")</f>
        <v>1355</v>
      </c>
      <c r="AM1252" s="7">
        <f>IFERROR(RANK('Ref. Chile'!L1251,'Ref. Chile'!L:L,0)+COUNTIF('Ref. Chile'!$L$7:'Ref. Chile'!L1251,'Ref. Chile'!L1251)-1,"")</f>
        <v>987</v>
      </c>
      <c r="AN1252" s="7">
        <f>IFERROR(RANK('Ref. Chile'!M1251,'Ref. Chile'!M:M,0)+COUNTIF('Ref. Chile'!$M$7:'Ref. Chile'!M1251,'Ref. Chile'!M1251)-1,"")</f>
        <v>963</v>
      </c>
      <c r="AO1252" s="7">
        <f>IFERROR(RANK('Ref. Chile'!H1251,'Ref. Chile'!H:H,1)+COUNTIF('Ref. Chile'!$H$7:'Ref. Chile'!H1251,'Ref. Chile'!H1251)-1,"")</f>
        <v>1251</v>
      </c>
      <c r="AP1252" s="7">
        <f>IFERROR(RANK('Ref. Chile'!I1251,'Ref. Chile'!I:I,1)+COUNTIF('Ref. Chile'!$I$7:'Ref. Chile'!I1251,'Ref. Chile'!I1251)-1,"")</f>
        <v>1807</v>
      </c>
      <c r="AQ1252" s="7">
        <f>IFERROR(RANK('Ref. Chile'!J1251,'Ref. Chile'!J:J,1)+COUNTIF('Ref. Chile'!$J$7:'Ref. Chile'!J1251,'Ref. Chile'!J1251)-1,"")</f>
        <v>987</v>
      </c>
    </row>
    <row r="1253" spans="31:43" ht="17.25" customHeight="1" x14ac:dyDescent="0.3">
      <c r="AE1253" s="5" t="s">
        <v>1248</v>
      </c>
      <c r="AF1253" s="5" t="s">
        <v>4768</v>
      </c>
      <c r="AG1253" s="6" t="s">
        <v>4260</v>
      </c>
      <c r="AH1253" s="6" t="s">
        <v>4148</v>
      </c>
      <c r="AI1253" s="7">
        <f>IFERROR(RANK('Ref. Chile'!H1252,'Ref. Chile'!H:H,0)+COUNTIF('Ref. Chile'!$H$7:'Ref. Chile'!H1252,'Ref. Chile'!H1252)-1,"")</f>
        <v>1578</v>
      </c>
      <c r="AJ1253" s="7">
        <f>IFERROR(RANK('Ref. Chile'!I1252,'Ref. Chile'!I:I,0)+COUNTIF('Ref. Chile'!$I$7:'Ref. Chile'!I1252,'Ref. Chile'!I1252)-1,"")</f>
        <v>980</v>
      </c>
      <c r="AK1253" s="7">
        <f>IFERROR(RANK('Ref. Chile'!J1252,'Ref. Chile'!J:J,0)+COUNTIF('Ref. Chile'!$J$7:'Ref. Chile'!J1252,'Ref. Chile'!J1252)-1,"")</f>
        <v>1839</v>
      </c>
      <c r="AL1253" s="7">
        <f>IFERROR(RANK('Ref. Chile'!K1252,'Ref. Chile'!K:K,0)+COUNTIF('Ref. Chile'!$K$7:'Ref. Chile'!K1252,'Ref. Chile'!K1252)-1,"")</f>
        <v>1392</v>
      </c>
      <c r="AM1253" s="7">
        <f>IFERROR(RANK('Ref. Chile'!L1252,'Ref. Chile'!L:L,0)+COUNTIF('Ref. Chile'!$L$7:'Ref. Chile'!L1252,'Ref. Chile'!L1252)-1,"")</f>
        <v>1033</v>
      </c>
      <c r="AN1253" s="7">
        <f>IFERROR(RANK('Ref. Chile'!M1252,'Ref. Chile'!M:M,0)+COUNTIF('Ref. Chile'!$M$7:'Ref. Chile'!M1252,'Ref. Chile'!M1252)-1,"")</f>
        <v>1119</v>
      </c>
      <c r="AO1253" s="7">
        <f>IFERROR(RANK('Ref. Chile'!H1252,'Ref. Chile'!H:H,1)+COUNTIF('Ref. Chile'!$H$7:'Ref. Chile'!H1252,'Ref. Chile'!H1252)-1,"")</f>
        <v>1225</v>
      </c>
      <c r="AP1253" s="7">
        <f>IFERROR(RANK('Ref. Chile'!I1252,'Ref. Chile'!I:I,1)+COUNTIF('Ref. Chile'!$I$7:'Ref. Chile'!I1252,'Ref. Chile'!I1252)-1,"")</f>
        <v>1773</v>
      </c>
      <c r="AQ1253" s="7">
        <f>IFERROR(RANK('Ref. Chile'!J1252,'Ref. Chile'!J:J,1)+COUNTIF('Ref. Chile'!$J$7:'Ref. Chile'!J1252,'Ref. Chile'!J1252)-1,"")</f>
        <v>731</v>
      </c>
    </row>
    <row r="1254" spans="31:43" ht="17.25" customHeight="1" x14ac:dyDescent="0.3">
      <c r="AE1254" s="5" t="s">
        <v>1249</v>
      </c>
      <c r="AF1254" s="5" t="s">
        <v>4769</v>
      </c>
      <c r="AG1254" s="6" t="s">
        <v>4261</v>
      </c>
      <c r="AH1254" s="6" t="s">
        <v>4088</v>
      </c>
      <c r="AI1254" s="7">
        <f>IFERROR(RANK('Ref. Chile'!H1253,'Ref. Chile'!H:H,0)+COUNTIF('Ref. Chile'!$H$7:'Ref. Chile'!H1253,'Ref. Chile'!H1253)-1,"")</f>
        <v>1568</v>
      </c>
      <c r="AJ1254" s="7">
        <f>IFERROR(RANK('Ref. Chile'!I1253,'Ref. Chile'!I:I,0)+COUNTIF('Ref. Chile'!$I$7:'Ref. Chile'!I1253,'Ref. Chile'!I1253)-1,"")</f>
        <v>901</v>
      </c>
      <c r="AK1254" s="7">
        <f>IFERROR(RANK('Ref. Chile'!J1253,'Ref. Chile'!J:J,0)+COUNTIF('Ref. Chile'!$J$7:'Ref. Chile'!J1253,'Ref. Chile'!J1253)-1,"")</f>
        <v>1764</v>
      </c>
      <c r="AL1254" s="7">
        <f>IFERROR(RANK('Ref. Chile'!K1253,'Ref. Chile'!K:K,0)+COUNTIF('Ref. Chile'!$K$7:'Ref. Chile'!K1253,'Ref. Chile'!K1253)-1,"")</f>
        <v>535</v>
      </c>
      <c r="AM1254" s="7">
        <f>IFERROR(RANK('Ref. Chile'!L1253,'Ref. Chile'!L:L,0)+COUNTIF('Ref. Chile'!$L$7:'Ref. Chile'!L1253,'Ref. Chile'!L1253)-1,"")</f>
        <v>1040</v>
      </c>
      <c r="AN1254" s="7">
        <f>IFERROR(RANK('Ref. Chile'!M1253,'Ref. Chile'!M:M,0)+COUNTIF('Ref. Chile'!$M$7:'Ref. Chile'!M1253,'Ref. Chile'!M1253)-1,"")</f>
        <v>906</v>
      </c>
      <c r="AO1254" s="7">
        <f>IFERROR(RANK('Ref. Chile'!H1253,'Ref. Chile'!H:H,1)+COUNTIF('Ref. Chile'!$H$7:'Ref. Chile'!H1253,'Ref. Chile'!H1253)-1,"")</f>
        <v>1235</v>
      </c>
      <c r="AP1254" s="7">
        <f>IFERROR(RANK('Ref. Chile'!I1253,'Ref. Chile'!I:I,1)+COUNTIF('Ref. Chile'!$I$7:'Ref. Chile'!I1253,'Ref. Chile'!I1253)-1,"")</f>
        <v>1852</v>
      </c>
      <c r="AQ1254" s="7">
        <f>IFERROR(RANK('Ref. Chile'!J1253,'Ref. Chile'!J:J,1)+COUNTIF('Ref. Chile'!$J$7:'Ref. Chile'!J1253,'Ref. Chile'!J1253)-1,"")</f>
        <v>806</v>
      </c>
    </row>
    <row r="1255" spans="31:43" ht="17.25" customHeight="1" x14ac:dyDescent="0.3">
      <c r="AE1255" s="5" t="s">
        <v>1250</v>
      </c>
      <c r="AF1255" s="5" t="s">
        <v>4770</v>
      </c>
      <c r="AG1255" s="6" t="s">
        <v>4261</v>
      </c>
      <c r="AH1255" s="6" t="s">
        <v>4146</v>
      </c>
      <c r="AI1255" s="7">
        <f>IFERROR(RANK('Ref. Chile'!H1254,'Ref. Chile'!H:H,0)+COUNTIF('Ref. Chile'!$H$7:'Ref. Chile'!H1254,'Ref. Chile'!H1254)-1,"")</f>
        <v>1581</v>
      </c>
      <c r="AJ1255" s="7">
        <f>IFERROR(RANK('Ref. Chile'!I1254,'Ref. Chile'!I:I,0)+COUNTIF('Ref. Chile'!$I$7:'Ref. Chile'!I1254,'Ref. Chile'!I1254)-1,"")</f>
        <v>920</v>
      </c>
      <c r="AK1255" s="7">
        <f>IFERROR(RANK('Ref. Chile'!J1254,'Ref. Chile'!J:J,0)+COUNTIF('Ref. Chile'!$J$7:'Ref. Chile'!J1254,'Ref. Chile'!J1254)-1,"")</f>
        <v>1837</v>
      </c>
      <c r="AL1255" s="7">
        <f>IFERROR(RANK('Ref. Chile'!K1254,'Ref. Chile'!K:K,0)+COUNTIF('Ref. Chile'!$K$7:'Ref. Chile'!K1254,'Ref. Chile'!K1254)-1,"")</f>
        <v>613</v>
      </c>
      <c r="AM1255" s="7">
        <f>IFERROR(RANK('Ref. Chile'!L1254,'Ref. Chile'!L:L,0)+COUNTIF('Ref. Chile'!$L$7:'Ref. Chile'!L1254,'Ref. Chile'!L1254)-1,"")</f>
        <v>1064</v>
      </c>
      <c r="AN1255" s="7">
        <f>IFERROR(RANK('Ref. Chile'!M1254,'Ref. Chile'!M:M,0)+COUNTIF('Ref. Chile'!$M$7:'Ref. Chile'!M1254,'Ref. Chile'!M1254)-1,"")</f>
        <v>1030</v>
      </c>
      <c r="AO1255" s="7">
        <f>IFERROR(RANK('Ref. Chile'!H1254,'Ref. Chile'!H:H,1)+COUNTIF('Ref. Chile'!$H$7:'Ref. Chile'!H1254,'Ref. Chile'!H1254)-1,"")</f>
        <v>1222</v>
      </c>
      <c r="AP1255" s="7">
        <f>IFERROR(RANK('Ref. Chile'!I1254,'Ref. Chile'!I:I,1)+COUNTIF('Ref. Chile'!$I$7:'Ref. Chile'!I1254,'Ref. Chile'!I1254)-1,"")</f>
        <v>1833</v>
      </c>
      <c r="AQ1255" s="7">
        <f>IFERROR(RANK('Ref. Chile'!J1254,'Ref. Chile'!J:J,1)+COUNTIF('Ref. Chile'!$J$7:'Ref. Chile'!J1254,'Ref. Chile'!J1254)-1,"")</f>
        <v>733</v>
      </c>
    </row>
    <row r="1256" spans="31:43" ht="17.25" customHeight="1" x14ac:dyDescent="0.3">
      <c r="AE1256" s="5" t="s">
        <v>1251</v>
      </c>
      <c r="AF1256" s="5" t="s">
        <v>4771</v>
      </c>
      <c r="AG1256" s="6" t="s">
        <v>4261</v>
      </c>
      <c r="AH1256" s="6" t="s">
        <v>4094</v>
      </c>
      <c r="AI1256" s="7">
        <f>IFERROR(RANK('Ref. Chile'!H1255,'Ref. Chile'!H:H,0)+COUNTIF('Ref. Chile'!$H$7:'Ref. Chile'!H1255,'Ref. Chile'!H1255)-1,"")</f>
        <v>1580</v>
      </c>
      <c r="AJ1256" s="7">
        <f>IFERROR(RANK('Ref. Chile'!I1255,'Ref. Chile'!I:I,0)+COUNTIF('Ref. Chile'!$I$7:'Ref. Chile'!I1255,'Ref. Chile'!I1255)-1,"")</f>
        <v>919</v>
      </c>
      <c r="AK1256" s="7">
        <f>IFERROR(RANK('Ref. Chile'!J1255,'Ref. Chile'!J:J,0)+COUNTIF('Ref. Chile'!$J$7:'Ref. Chile'!J1255,'Ref. Chile'!J1255)-1,"")</f>
        <v>1835</v>
      </c>
      <c r="AL1256" s="7">
        <f>IFERROR(RANK('Ref. Chile'!K1255,'Ref. Chile'!K:K,0)+COUNTIF('Ref. Chile'!$K$7:'Ref. Chile'!K1255,'Ref. Chile'!K1255)-1,"")</f>
        <v>609</v>
      </c>
      <c r="AM1256" s="7">
        <f>IFERROR(RANK('Ref. Chile'!L1255,'Ref. Chile'!L:L,0)+COUNTIF('Ref. Chile'!$L$7:'Ref. Chile'!L1255,'Ref. Chile'!L1255)-1,"")</f>
        <v>1063</v>
      </c>
      <c r="AN1256" s="7">
        <f>IFERROR(RANK('Ref. Chile'!M1255,'Ref. Chile'!M:M,0)+COUNTIF('Ref. Chile'!$M$7:'Ref. Chile'!M1255,'Ref. Chile'!M1255)-1,"")</f>
        <v>1027</v>
      </c>
      <c r="AO1256" s="7">
        <f>IFERROR(RANK('Ref. Chile'!H1255,'Ref. Chile'!H:H,1)+COUNTIF('Ref. Chile'!$H$7:'Ref. Chile'!H1255,'Ref. Chile'!H1255)-1,"")</f>
        <v>1223</v>
      </c>
      <c r="AP1256" s="7">
        <f>IFERROR(RANK('Ref. Chile'!I1255,'Ref. Chile'!I:I,1)+COUNTIF('Ref. Chile'!$I$7:'Ref. Chile'!I1255,'Ref. Chile'!I1255)-1,"")</f>
        <v>1834</v>
      </c>
      <c r="AQ1256" s="7">
        <f>IFERROR(RANK('Ref. Chile'!J1255,'Ref. Chile'!J:J,1)+COUNTIF('Ref. Chile'!$J$7:'Ref. Chile'!J1255,'Ref. Chile'!J1255)-1,"")</f>
        <v>735</v>
      </c>
    </row>
    <row r="1257" spans="31:43" ht="17.25" customHeight="1" x14ac:dyDescent="0.3">
      <c r="AE1257" s="5" t="s">
        <v>1252</v>
      </c>
      <c r="AF1257" s="5" t="s">
        <v>4772</v>
      </c>
      <c r="AG1257" s="6" t="s">
        <v>4261</v>
      </c>
      <c r="AH1257" s="6" t="s">
        <v>4102</v>
      </c>
      <c r="AI1257" s="7">
        <f>IFERROR(RANK('Ref. Chile'!H1256,'Ref. Chile'!H:H,0)+COUNTIF('Ref. Chile'!$H$7:'Ref. Chile'!H1256,'Ref. Chile'!H1256)-1,"")</f>
        <v>1569</v>
      </c>
      <c r="AJ1257" s="7">
        <f>IFERROR(RANK('Ref. Chile'!I1256,'Ref. Chile'!I:I,0)+COUNTIF('Ref. Chile'!$I$7:'Ref. Chile'!I1256,'Ref. Chile'!I1256)-1,"")</f>
        <v>900</v>
      </c>
      <c r="AK1257" s="7">
        <f>IFERROR(RANK('Ref. Chile'!J1256,'Ref. Chile'!J:J,0)+COUNTIF('Ref. Chile'!$J$7:'Ref. Chile'!J1256,'Ref. Chile'!J1256)-1,"")</f>
        <v>1763</v>
      </c>
      <c r="AL1257" s="7">
        <f>IFERROR(RANK('Ref. Chile'!K1256,'Ref. Chile'!K:K,0)+COUNTIF('Ref. Chile'!$K$7:'Ref. Chile'!K1256,'Ref. Chile'!K1256)-1,"")</f>
        <v>536</v>
      </c>
      <c r="AM1257" s="7">
        <f>IFERROR(RANK('Ref. Chile'!L1256,'Ref. Chile'!L:L,0)+COUNTIF('Ref. Chile'!$L$7:'Ref. Chile'!L1256,'Ref. Chile'!L1256)-1,"")</f>
        <v>1041</v>
      </c>
      <c r="AN1257" s="7">
        <f>IFERROR(RANK('Ref. Chile'!M1256,'Ref. Chile'!M:M,0)+COUNTIF('Ref. Chile'!$M$7:'Ref. Chile'!M1256,'Ref. Chile'!M1256)-1,"")</f>
        <v>905</v>
      </c>
      <c r="AO1257" s="7">
        <f>IFERROR(RANK('Ref. Chile'!H1256,'Ref. Chile'!H:H,1)+COUNTIF('Ref. Chile'!$H$7:'Ref. Chile'!H1256,'Ref. Chile'!H1256)-1,"")</f>
        <v>1234</v>
      </c>
      <c r="AP1257" s="7">
        <f>IFERROR(RANK('Ref. Chile'!I1256,'Ref. Chile'!I:I,1)+COUNTIF('Ref. Chile'!$I$7:'Ref. Chile'!I1256,'Ref. Chile'!I1256)-1,"")</f>
        <v>1853</v>
      </c>
      <c r="AQ1257" s="7">
        <f>IFERROR(RANK('Ref. Chile'!J1256,'Ref. Chile'!J:J,1)+COUNTIF('Ref. Chile'!$J$7:'Ref. Chile'!J1256,'Ref. Chile'!J1256)-1,"")</f>
        <v>807</v>
      </c>
    </row>
    <row r="1258" spans="31:43" ht="17.25" customHeight="1" x14ac:dyDescent="0.3">
      <c r="AE1258" s="5" t="s">
        <v>1253</v>
      </c>
      <c r="AF1258" s="5" t="s">
        <v>4773</v>
      </c>
      <c r="AG1258" s="6" t="s">
        <v>4261</v>
      </c>
      <c r="AH1258" s="6" t="s">
        <v>4161</v>
      </c>
      <c r="AI1258" s="7">
        <f>IFERROR(RANK('Ref. Chile'!H1257,'Ref. Chile'!H:H,0)+COUNTIF('Ref. Chile'!$H$7:'Ref. Chile'!H1257,'Ref. Chile'!H1257)-1,"")</f>
        <v>1574</v>
      </c>
      <c r="AJ1258" s="7">
        <f>IFERROR(RANK('Ref. Chile'!I1257,'Ref. Chile'!I:I,0)+COUNTIF('Ref. Chile'!$I$7:'Ref. Chile'!I1257,'Ref. Chile'!I1257)-1,"")</f>
        <v>912</v>
      </c>
      <c r="AK1258" s="7">
        <f>IFERROR(RANK('Ref. Chile'!J1257,'Ref. Chile'!J:J,0)+COUNTIF('Ref. Chile'!$J$7:'Ref. Chile'!J1257,'Ref. Chile'!J1257)-1,"")</f>
        <v>1795</v>
      </c>
      <c r="AL1258" s="7">
        <f>IFERROR(RANK('Ref. Chile'!K1257,'Ref. Chile'!K:K,0)+COUNTIF('Ref. Chile'!$K$7:'Ref. Chile'!K1257,'Ref. Chile'!K1257)-1,"")</f>
        <v>574</v>
      </c>
      <c r="AM1258" s="7">
        <f>IFERROR(RANK('Ref. Chile'!L1257,'Ref. Chile'!L:L,0)+COUNTIF('Ref. Chile'!$L$7:'Ref. Chile'!L1257,'Ref. Chile'!L1257)-1,"")</f>
        <v>1053</v>
      </c>
      <c r="AN1258" s="7">
        <f>IFERROR(RANK('Ref. Chile'!M1257,'Ref. Chile'!M:M,0)+COUNTIF('Ref. Chile'!$M$7:'Ref. Chile'!M1257,'Ref. Chile'!M1257)-1,"")</f>
        <v>978</v>
      </c>
      <c r="AO1258" s="7">
        <f>IFERROR(RANK('Ref. Chile'!H1257,'Ref. Chile'!H:H,1)+COUNTIF('Ref. Chile'!$H$7:'Ref. Chile'!H1257,'Ref. Chile'!H1257)-1,"")</f>
        <v>1229</v>
      </c>
      <c r="AP1258" s="7">
        <f>IFERROR(RANK('Ref. Chile'!I1257,'Ref. Chile'!I:I,1)+COUNTIF('Ref. Chile'!$I$7:'Ref. Chile'!I1257,'Ref. Chile'!I1257)-1,"")</f>
        <v>1841</v>
      </c>
      <c r="AQ1258" s="7">
        <f>IFERROR(RANK('Ref. Chile'!J1257,'Ref. Chile'!J:J,1)+COUNTIF('Ref. Chile'!$J$7:'Ref. Chile'!J1257,'Ref. Chile'!J1257)-1,"")</f>
        <v>775</v>
      </c>
    </row>
    <row r="1259" spans="31:43" ht="17.25" customHeight="1" x14ac:dyDescent="0.3">
      <c r="AE1259" s="5" t="s">
        <v>1254</v>
      </c>
      <c r="AF1259" s="5" t="s">
        <v>4774</v>
      </c>
      <c r="AG1259" s="6" t="s">
        <v>4261</v>
      </c>
      <c r="AH1259" s="6" t="s">
        <v>4162</v>
      </c>
      <c r="AI1259" s="7">
        <f>IFERROR(RANK('Ref. Chile'!H1258,'Ref. Chile'!H:H,0)+COUNTIF('Ref. Chile'!$H$7:'Ref. Chile'!H1258,'Ref. Chile'!H1258)-1,"")</f>
        <v>1550</v>
      </c>
      <c r="AJ1259" s="7">
        <f>IFERROR(RANK('Ref. Chile'!I1258,'Ref. Chile'!I:I,0)+COUNTIF('Ref. Chile'!$I$7:'Ref. Chile'!I1258,'Ref. Chile'!I1258)-1,"")</f>
        <v>880</v>
      </c>
      <c r="AK1259" s="7">
        <f>IFERROR(RANK('Ref. Chile'!J1258,'Ref. Chile'!J:J,0)+COUNTIF('Ref. Chile'!$J$7:'Ref. Chile'!J1258,'Ref. Chile'!J1258)-1,"")</f>
        <v>1574</v>
      </c>
      <c r="AL1259" s="7">
        <f>IFERROR(RANK('Ref. Chile'!K1258,'Ref. Chile'!K:K,0)+COUNTIF('Ref. Chile'!$K$7:'Ref. Chile'!K1258,'Ref. Chile'!K1258)-1,"")</f>
        <v>488</v>
      </c>
      <c r="AM1259" s="7">
        <f>IFERROR(RANK('Ref. Chile'!L1258,'Ref. Chile'!L:L,0)+COUNTIF('Ref. Chile'!$L$7:'Ref. Chile'!L1258,'Ref. Chile'!L1258)-1,"")</f>
        <v>1012</v>
      </c>
      <c r="AN1259" s="7">
        <f>IFERROR(RANK('Ref. Chile'!M1258,'Ref. Chile'!M:M,0)+COUNTIF('Ref. Chile'!$M$7:'Ref. Chile'!M1258,'Ref. Chile'!M1258)-1,"")</f>
        <v>813</v>
      </c>
      <c r="AO1259" s="7">
        <f>IFERROR(RANK('Ref. Chile'!H1258,'Ref. Chile'!H:H,1)+COUNTIF('Ref. Chile'!$H$7:'Ref. Chile'!H1258,'Ref. Chile'!H1258)-1,"")</f>
        <v>1253</v>
      </c>
      <c r="AP1259" s="7">
        <f>IFERROR(RANK('Ref. Chile'!I1258,'Ref. Chile'!I:I,1)+COUNTIF('Ref. Chile'!$I$7:'Ref. Chile'!I1258,'Ref. Chile'!I1258)-1,"")</f>
        <v>1873</v>
      </c>
      <c r="AQ1259" s="7">
        <f>IFERROR(RANK('Ref. Chile'!J1258,'Ref. Chile'!J:J,1)+COUNTIF('Ref. Chile'!$J$7:'Ref. Chile'!J1258,'Ref. Chile'!J1258)-1,"")</f>
        <v>996</v>
      </c>
    </row>
    <row r="1260" spans="31:43" ht="17.25" customHeight="1" x14ac:dyDescent="0.3">
      <c r="AE1260" s="5" t="s">
        <v>1255</v>
      </c>
      <c r="AF1260" s="5" t="s">
        <v>4775</v>
      </c>
      <c r="AG1260" s="6" t="s">
        <v>4261</v>
      </c>
      <c r="AH1260" s="6" t="s">
        <v>4163</v>
      </c>
      <c r="AI1260" s="7">
        <f>IFERROR(RANK('Ref. Chile'!H1259,'Ref. Chile'!H:H,0)+COUNTIF('Ref. Chile'!$H$7:'Ref. Chile'!H1259,'Ref. Chile'!H1259)-1,"")</f>
        <v>1577</v>
      </c>
      <c r="AJ1260" s="7">
        <f>IFERROR(RANK('Ref. Chile'!I1259,'Ref. Chile'!I:I,0)+COUNTIF('Ref. Chile'!$I$7:'Ref. Chile'!I1259,'Ref. Chile'!I1259)-1,"")</f>
        <v>918</v>
      </c>
      <c r="AK1260" s="7">
        <f>IFERROR(RANK('Ref. Chile'!J1259,'Ref. Chile'!J:J,0)+COUNTIF('Ref. Chile'!$J$7:'Ref. Chile'!J1259,'Ref. Chile'!J1259)-1,"")</f>
        <v>1827</v>
      </c>
      <c r="AL1260" s="7">
        <f>IFERROR(RANK('Ref. Chile'!K1259,'Ref. Chile'!K:K,0)+COUNTIF('Ref. Chile'!$K$7:'Ref. Chile'!K1259,'Ref. Chile'!K1259)-1,"")</f>
        <v>598</v>
      </c>
      <c r="AM1260" s="7">
        <f>IFERROR(RANK('Ref. Chile'!L1259,'Ref. Chile'!L:L,0)+COUNTIF('Ref. Chile'!$L$7:'Ref. Chile'!L1259,'Ref. Chile'!L1259)-1,"")</f>
        <v>1058</v>
      </c>
      <c r="AN1260" s="7">
        <f>IFERROR(RANK('Ref. Chile'!M1259,'Ref. Chile'!M:M,0)+COUNTIF('Ref. Chile'!$M$7:'Ref. Chile'!M1259,'Ref. Chile'!M1259)-1,"")</f>
        <v>1020</v>
      </c>
      <c r="AO1260" s="7">
        <f>IFERROR(RANK('Ref. Chile'!H1259,'Ref. Chile'!H:H,1)+COUNTIF('Ref. Chile'!$H$7:'Ref. Chile'!H1259,'Ref. Chile'!H1259)-1,"")</f>
        <v>1226</v>
      </c>
      <c r="AP1260" s="7">
        <f>IFERROR(RANK('Ref. Chile'!I1259,'Ref. Chile'!I:I,1)+COUNTIF('Ref. Chile'!$I$7:'Ref. Chile'!I1259,'Ref. Chile'!I1259)-1,"")</f>
        <v>1835</v>
      </c>
      <c r="AQ1260" s="7">
        <f>IFERROR(RANK('Ref. Chile'!J1259,'Ref. Chile'!J:J,1)+COUNTIF('Ref. Chile'!$J$7:'Ref. Chile'!J1259,'Ref. Chile'!J1259)-1,"")</f>
        <v>743</v>
      </c>
    </row>
    <row r="1261" spans="31:43" ht="17.25" customHeight="1" x14ac:dyDescent="0.3">
      <c r="AE1261" s="5" t="s">
        <v>1256</v>
      </c>
      <c r="AF1261" s="5" t="s">
        <v>4776</v>
      </c>
      <c r="AG1261" s="6" t="s">
        <v>4261</v>
      </c>
      <c r="AH1261" s="6" t="s">
        <v>4148</v>
      </c>
      <c r="AI1261" s="7">
        <f>IFERROR(RANK('Ref. Chile'!H1260,'Ref. Chile'!H:H,0)+COUNTIF('Ref. Chile'!$H$7:'Ref. Chile'!H1260,'Ref. Chile'!H1260)-1,"")</f>
        <v>1586</v>
      </c>
      <c r="AJ1261" s="7">
        <f>IFERROR(RANK('Ref. Chile'!I1260,'Ref. Chile'!I:I,0)+COUNTIF('Ref. Chile'!$I$7:'Ref. Chile'!I1260,'Ref. Chile'!I1260)-1,"")</f>
        <v>941</v>
      </c>
      <c r="AK1261" s="7">
        <f>IFERROR(RANK('Ref. Chile'!J1260,'Ref. Chile'!J:J,0)+COUNTIF('Ref. Chile'!$J$7:'Ref. Chile'!J1260,'Ref. Chile'!J1260)-1,"")</f>
        <v>1882</v>
      </c>
      <c r="AL1261" s="7">
        <f>IFERROR(RANK('Ref. Chile'!K1260,'Ref. Chile'!K:K,0)+COUNTIF('Ref. Chile'!$K$7:'Ref. Chile'!K1260,'Ref. Chile'!K1260)-1,"")</f>
        <v>722</v>
      </c>
      <c r="AM1261" s="7">
        <f>IFERROR(RANK('Ref. Chile'!L1260,'Ref. Chile'!L:L,0)+COUNTIF('Ref. Chile'!$L$7:'Ref. Chile'!L1260,'Ref. Chile'!L1260)-1,"")</f>
        <v>1076</v>
      </c>
      <c r="AN1261" s="7">
        <f>IFERROR(RANK('Ref. Chile'!M1260,'Ref. Chile'!M:M,0)+COUNTIF('Ref. Chile'!$M$7:'Ref. Chile'!M1260,'Ref. Chile'!M1260)-1,"")</f>
        <v>1105</v>
      </c>
      <c r="AO1261" s="7">
        <f>IFERROR(RANK('Ref. Chile'!H1260,'Ref. Chile'!H:H,1)+COUNTIF('Ref. Chile'!$H$7:'Ref. Chile'!H1260,'Ref. Chile'!H1260)-1,"")</f>
        <v>1217</v>
      </c>
      <c r="AP1261" s="7">
        <f>IFERROR(RANK('Ref. Chile'!I1260,'Ref. Chile'!I:I,1)+COUNTIF('Ref. Chile'!$I$7:'Ref. Chile'!I1260,'Ref. Chile'!I1260)-1,"")</f>
        <v>1812</v>
      </c>
      <c r="AQ1261" s="7">
        <f>IFERROR(RANK('Ref. Chile'!J1260,'Ref. Chile'!J:J,1)+COUNTIF('Ref. Chile'!$J$7:'Ref. Chile'!J1260,'Ref. Chile'!J1260)-1,"")</f>
        <v>688</v>
      </c>
    </row>
    <row r="1262" spans="31:43" ht="17.25" customHeight="1" x14ac:dyDescent="0.3">
      <c r="AE1262" s="5" t="s">
        <v>1257</v>
      </c>
      <c r="AF1262" s="5" t="s">
        <v>4777</v>
      </c>
      <c r="AG1262" s="6" t="s">
        <v>4262</v>
      </c>
      <c r="AH1262" s="6" t="s">
        <v>4126</v>
      </c>
      <c r="AI1262" s="7">
        <f>IFERROR(RANK('Ref. Chile'!H1261,'Ref. Chile'!H:H,0)+COUNTIF('Ref. Chile'!$H$7:'Ref. Chile'!H1261,'Ref. Chile'!H1261)-1,"")</f>
        <v>1064</v>
      </c>
      <c r="AJ1262" s="7">
        <f>IFERROR(RANK('Ref. Chile'!I1261,'Ref. Chile'!I:I,0)+COUNTIF('Ref. Chile'!$I$7:'Ref. Chile'!I1261,'Ref. Chile'!I1261)-1,"")</f>
        <v>899</v>
      </c>
      <c r="AK1262" s="7">
        <f>IFERROR(RANK('Ref. Chile'!J1261,'Ref. Chile'!J:J,0)+COUNTIF('Ref. Chile'!$J$7:'Ref. Chile'!J1261,'Ref. Chile'!J1261)-1,"")</f>
        <v>1093</v>
      </c>
      <c r="AL1262" s="7">
        <f>IFERROR(RANK('Ref. Chile'!K1261,'Ref. Chile'!K:K,0)+COUNTIF('Ref. Chile'!$K$7:'Ref. Chile'!K1261,'Ref. Chile'!K1261)-1,"")</f>
        <v>1255</v>
      </c>
      <c r="AM1262" s="7">
        <f>IFERROR(RANK('Ref. Chile'!L1261,'Ref. Chile'!L:L,0)+COUNTIF('Ref. Chile'!$L$7:'Ref. Chile'!L1261,'Ref. Chile'!L1261)-1,"")</f>
        <v>600</v>
      </c>
      <c r="AN1262" s="7">
        <f>IFERROR(RANK('Ref. Chile'!M1261,'Ref. Chile'!M:M,0)+COUNTIF('Ref. Chile'!$M$7:'Ref. Chile'!M1261,'Ref. Chile'!M1261)-1,"")</f>
        <v>875</v>
      </c>
      <c r="AO1262" s="7">
        <f>IFERROR(RANK('Ref. Chile'!H1261,'Ref. Chile'!H:H,1)+COUNTIF('Ref. Chile'!$H$7:'Ref. Chile'!H1261,'Ref. Chile'!H1261)-1,"")</f>
        <v>1739</v>
      </c>
      <c r="AP1262" s="7">
        <f>IFERROR(RANK('Ref. Chile'!I1261,'Ref. Chile'!I:I,1)+COUNTIF('Ref. Chile'!$I$7:'Ref. Chile'!I1261,'Ref. Chile'!I1261)-1,"")</f>
        <v>1854</v>
      </c>
      <c r="AQ1262" s="7">
        <f>IFERROR(RANK('Ref. Chile'!J1261,'Ref. Chile'!J:J,1)+COUNTIF('Ref. Chile'!$J$7:'Ref. Chile'!J1261,'Ref. Chile'!J1261)-1,"")</f>
        <v>1477</v>
      </c>
    </row>
    <row r="1263" spans="31:43" ht="17.25" customHeight="1" x14ac:dyDescent="0.3">
      <c r="AE1263" s="5" t="s">
        <v>1258</v>
      </c>
      <c r="AF1263" s="5" t="s">
        <v>4778</v>
      </c>
      <c r="AG1263" s="6" t="s">
        <v>4263</v>
      </c>
      <c r="AH1263" s="6" t="s">
        <v>4092</v>
      </c>
      <c r="AI1263" s="7">
        <f>IFERROR(RANK('Ref. Chile'!H1262,'Ref. Chile'!H:H,0)+COUNTIF('Ref. Chile'!$H$7:'Ref. Chile'!H1262,'Ref. Chile'!H1262)-1,"")</f>
        <v>2138</v>
      </c>
      <c r="AJ1263" s="7">
        <f>IFERROR(RANK('Ref. Chile'!I1262,'Ref. Chile'!I:I,0)+COUNTIF('Ref. Chile'!$I$7:'Ref. Chile'!I1262,'Ref. Chile'!I1262)-1,"")</f>
        <v>2233</v>
      </c>
      <c r="AK1263" s="7">
        <f>IFERROR(RANK('Ref. Chile'!J1262,'Ref. Chile'!J:J,0)+COUNTIF('Ref. Chile'!$J$7:'Ref. Chile'!J1262,'Ref. Chile'!J1262)-1,"")</f>
        <v>2319</v>
      </c>
      <c r="AL1263" s="7">
        <f>IFERROR(RANK('Ref. Chile'!K1262,'Ref. Chile'!K:K,0)+COUNTIF('Ref. Chile'!$K$7:'Ref. Chile'!K1262,'Ref. Chile'!K1262)-1,"")</f>
        <v>2799</v>
      </c>
      <c r="AM1263" s="7">
        <f>IFERROR(RANK('Ref. Chile'!L1262,'Ref. Chile'!L:L,0)+COUNTIF('Ref. Chile'!$L$7:'Ref. Chile'!L1262,'Ref. Chile'!L1262)-1,"")</f>
        <v>2274</v>
      </c>
      <c r="AN1263" s="7">
        <f>IFERROR(RANK('Ref. Chile'!M1262,'Ref. Chile'!M:M,0)+COUNTIF('Ref. Chile'!$M$7:'Ref. Chile'!M1262,'Ref. Chile'!M1262)-1,"")</f>
        <v>2580</v>
      </c>
      <c r="AO1263" s="7">
        <f>IFERROR(RANK('Ref. Chile'!H1262,'Ref. Chile'!H:H,1)+COUNTIF('Ref. Chile'!$H$7:'Ref. Chile'!H1262,'Ref. Chile'!H1262)-1,"")</f>
        <v>665</v>
      </c>
      <c r="AP1263" s="7">
        <f>IFERROR(RANK('Ref. Chile'!I1262,'Ref. Chile'!I:I,1)+COUNTIF('Ref. Chile'!$I$7:'Ref. Chile'!I1262,'Ref. Chile'!I1262)-1,"")</f>
        <v>520</v>
      </c>
      <c r="AQ1263" s="7">
        <f>IFERROR(RANK('Ref. Chile'!J1262,'Ref. Chile'!J:J,1)+COUNTIF('Ref. Chile'!$J$7:'Ref. Chile'!J1262,'Ref. Chile'!J1262)-1,"")</f>
        <v>251</v>
      </c>
    </row>
    <row r="1264" spans="31:43" ht="17.25" customHeight="1" x14ac:dyDescent="0.3">
      <c r="AE1264" s="5" t="s">
        <v>1259</v>
      </c>
      <c r="AF1264" s="5" t="s">
        <v>4779</v>
      </c>
      <c r="AG1264" s="6" t="s">
        <v>4263</v>
      </c>
      <c r="AH1264" s="6" t="s">
        <v>4088</v>
      </c>
      <c r="AI1264" s="7">
        <f>IFERROR(RANK('Ref. Chile'!H1263,'Ref. Chile'!H:H,0)+COUNTIF('Ref. Chile'!$H$7:'Ref. Chile'!H1263,'Ref. Chile'!H1263)-1,"")</f>
        <v>2121</v>
      </c>
      <c r="AJ1264" s="7">
        <f>IFERROR(RANK('Ref. Chile'!I1263,'Ref. Chile'!I:I,0)+COUNTIF('Ref. Chile'!$I$7:'Ref. Chile'!I1263,'Ref. Chile'!I1263)-1,"")</f>
        <v>2193</v>
      </c>
      <c r="AK1264" s="7">
        <f>IFERROR(RANK('Ref. Chile'!J1263,'Ref. Chile'!J:J,0)+COUNTIF('Ref. Chile'!$J$7:'Ref. Chile'!J1263,'Ref. Chile'!J1263)-1,"")</f>
        <v>2298</v>
      </c>
      <c r="AL1264" s="7">
        <f>IFERROR(RANK('Ref. Chile'!K1263,'Ref. Chile'!K:K,0)+COUNTIF('Ref. Chile'!$K$7:'Ref. Chile'!K1263,'Ref. Chile'!K1263)-1,"")</f>
        <v>2798</v>
      </c>
      <c r="AM1264" s="7">
        <f>IFERROR(RANK('Ref. Chile'!L1263,'Ref. Chile'!L:L,0)+COUNTIF('Ref. Chile'!$L$7:'Ref. Chile'!L1263,'Ref. Chile'!L1263)-1,"")</f>
        <v>2216</v>
      </c>
      <c r="AN1264" s="7">
        <f>IFERROR(RANK('Ref. Chile'!M1263,'Ref. Chile'!M:M,0)+COUNTIF('Ref. Chile'!$M$7:'Ref. Chile'!M1263,'Ref. Chile'!M1263)-1,"")</f>
        <v>2575</v>
      </c>
      <c r="AO1264" s="7">
        <f>IFERROR(RANK('Ref. Chile'!H1263,'Ref. Chile'!H:H,1)+COUNTIF('Ref. Chile'!$H$7:'Ref. Chile'!H1263,'Ref. Chile'!H1263)-1,"")</f>
        <v>682</v>
      </c>
      <c r="AP1264" s="7">
        <f>IFERROR(RANK('Ref. Chile'!I1263,'Ref. Chile'!I:I,1)+COUNTIF('Ref. Chile'!$I$7:'Ref. Chile'!I1263,'Ref. Chile'!I1263)-1,"")</f>
        <v>560</v>
      </c>
      <c r="AQ1264" s="7">
        <f>IFERROR(RANK('Ref. Chile'!J1263,'Ref. Chile'!J:J,1)+COUNTIF('Ref. Chile'!$J$7:'Ref. Chile'!J1263,'Ref. Chile'!J1263)-1,"")</f>
        <v>272</v>
      </c>
    </row>
    <row r="1265" spans="31:43" ht="17.25" customHeight="1" x14ac:dyDescent="0.3">
      <c r="AE1265" s="5" t="s">
        <v>1260</v>
      </c>
      <c r="AF1265" s="5" t="s">
        <v>4780</v>
      </c>
      <c r="AG1265" s="6" t="s">
        <v>4263</v>
      </c>
      <c r="AH1265" s="6" t="s">
        <v>4096</v>
      </c>
      <c r="AI1265" s="7">
        <f>IFERROR(RANK('Ref. Chile'!H1264,'Ref. Chile'!H:H,0)+COUNTIF('Ref. Chile'!$H$7:'Ref. Chile'!H1264,'Ref. Chile'!H1264)-1,"")</f>
        <v>2112</v>
      </c>
      <c r="AJ1265" s="7">
        <f>IFERROR(RANK('Ref. Chile'!I1264,'Ref. Chile'!I:I,0)+COUNTIF('Ref. Chile'!$I$7:'Ref. Chile'!I1264,'Ref. Chile'!I1264)-1,"")</f>
        <v>2188</v>
      </c>
      <c r="AK1265" s="7">
        <f>IFERROR(RANK('Ref. Chile'!J1264,'Ref. Chile'!J:J,0)+COUNTIF('Ref. Chile'!$J$7:'Ref. Chile'!J1264,'Ref. Chile'!J1264)-1,"")</f>
        <v>2289</v>
      </c>
      <c r="AL1265" s="7">
        <f>IFERROR(RANK('Ref. Chile'!K1264,'Ref. Chile'!K:K,0)+COUNTIF('Ref. Chile'!$K$7:'Ref. Chile'!K1264,'Ref. Chile'!K1264)-1,"")</f>
        <v>2797</v>
      </c>
      <c r="AM1265" s="7">
        <f>IFERROR(RANK('Ref. Chile'!L1264,'Ref. Chile'!L:L,0)+COUNTIF('Ref. Chile'!$L$7:'Ref. Chile'!L1264,'Ref. Chile'!L1264)-1,"")</f>
        <v>2210</v>
      </c>
      <c r="AN1265" s="7">
        <f>IFERROR(RANK('Ref. Chile'!M1264,'Ref. Chile'!M:M,0)+COUNTIF('Ref. Chile'!$M$7:'Ref. Chile'!M1264,'Ref. Chile'!M1264)-1,"")</f>
        <v>2573</v>
      </c>
      <c r="AO1265" s="7">
        <f>IFERROR(RANK('Ref. Chile'!H1264,'Ref. Chile'!H:H,1)+COUNTIF('Ref. Chile'!$H$7:'Ref. Chile'!H1264,'Ref. Chile'!H1264)-1,"")</f>
        <v>691</v>
      </c>
      <c r="AP1265" s="7">
        <f>IFERROR(RANK('Ref. Chile'!I1264,'Ref. Chile'!I:I,1)+COUNTIF('Ref. Chile'!$I$7:'Ref. Chile'!I1264,'Ref. Chile'!I1264)-1,"")</f>
        <v>565</v>
      </c>
      <c r="AQ1265" s="7">
        <f>IFERROR(RANK('Ref. Chile'!J1264,'Ref. Chile'!J:J,1)+COUNTIF('Ref. Chile'!$J$7:'Ref. Chile'!J1264,'Ref. Chile'!J1264)-1,"")</f>
        <v>281</v>
      </c>
    </row>
    <row r="1266" spans="31:43" ht="17.25" customHeight="1" x14ac:dyDescent="0.3">
      <c r="AE1266" s="5" t="s">
        <v>1261</v>
      </c>
      <c r="AF1266" s="5" t="s">
        <v>4781</v>
      </c>
      <c r="AG1266" s="6" t="s">
        <v>4263</v>
      </c>
      <c r="AH1266" s="6" t="s">
        <v>4107</v>
      </c>
      <c r="AI1266" s="7">
        <f>IFERROR(RANK('Ref. Chile'!H1265,'Ref. Chile'!H:H,0)+COUNTIF('Ref. Chile'!$H$7:'Ref. Chile'!H1265,'Ref. Chile'!H1265)-1,"")</f>
        <v>2075</v>
      </c>
      <c r="AJ1266" s="7">
        <f>IFERROR(RANK('Ref. Chile'!I1265,'Ref. Chile'!I:I,0)+COUNTIF('Ref. Chile'!$I$7:'Ref. Chile'!I1265,'Ref. Chile'!I1265)-1,"")</f>
        <v>2153</v>
      </c>
      <c r="AK1266" s="7">
        <f>IFERROR(RANK('Ref. Chile'!J1265,'Ref. Chile'!J:J,0)+COUNTIF('Ref. Chile'!$J$7:'Ref. Chile'!J1265,'Ref. Chile'!J1265)-1,"")</f>
        <v>2265</v>
      </c>
      <c r="AL1266" s="7">
        <f>IFERROR(RANK('Ref. Chile'!K1265,'Ref. Chile'!K:K,0)+COUNTIF('Ref. Chile'!$K$7:'Ref. Chile'!K1265,'Ref. Chile'!K1265)-1,"")</f>
        <v>2795</v>
      </c>
      <c r="AM1266" s="7">
        <f>IFERROR(RANK('Ref. Chile'!L1265,'Ref. Chile'!L:L,0)+COUNTIF('Ref. Chile'!$L$7:'Ref. Chile'!L1265,'Ref. Chile'!L1265)-1,"")</f>
        <v>2126</v>
      </c>
      <c r="AN1266" s="7">
        <f>IFERROR(RANK('Ref. Chile'!M1265,'Ref. Chile'!M:M,0)+COUNTIF('Ref. Chile'!$M$7:'Ref. Chile'!M1265,'Ref. Chile'!M1265)-1,"")</f>
        <v>2562</v>
      </c>
      <c r="AO1266" s="7">
        <f>IFERROR(RANK('Ref. Chile'!H1265,'Ref. Chile'!H:H,1)+COUNTIF('Ref. Chile'!$H$7:'Ref. Chile'!H1265,'Ref. Chile'!H1265)-1,"")</f>
        <v>728</v>
      </c>
      <c r="AP1266" s="7">
        <f>IFERROR(RANK('Ref. Chile'!I1265,'Ref. Chile'!I:I,1)+COUNTIF('Ref. Chile'!$I$7:'Ref. Chile'!I1265,'Ref. Chile'!I1265)-1,"")</f>
        <v>600</v>
      </c>
      <c r="AQ1266" s="7">
        <f>IFERROR(RANK('Ref. Chile'!J1265,'Ref. Chile'!J:J,1)+COUNTIF('Ref. Chile'!$J$7:'Ref. Chile'!J1265,'Ref. Chile'!J1265)-1,"")</f>
        <v>305</v>
      </c>
    </row>
    <row r="1267" spans="31:43" ht="17.25" customHeight="1" x14ac:dyDescent="0.3">
      <c r="AE1267" s="5" t="s">
        <v>1262</v>
      </c>
      <c r="AF1267" s="5" t="s">
        <v>4782</v>
      </c>
      <c r="AG1267" s="6" t="s">
        <v>4263</v>
      </c>
      <c r="AH1267" s="6" t="s">
        <v>4165</v>
      </c>
      <c r="AI1267" s="7">
        <f>IFERROR(RANK('Ref. Chile'!H1266,'Ref. Chile'!H:H,0)+COUNTIF('Ref. Chile'!$H$7:'Ref. Chile'!H1266,'Ref. Chile'!H1266)-1,"")</f>
        <v>2085</v>
      </c>
      <c r="AJ1267" s="7">
        <f>IFERROR(RANK('Ref. Chile'!I1266,'Ref. Chile'!I:I,0)+COUNTIF('Ref. Chile'!$I$7:'Ref. Chile'!I1266,'Ref. Chile'!I1266)-1,"")</f>
        <v>2158</v>
      </c>
      <c r="AK1267" s="7">
        <f>IFERROR(RANK('Ref. Chile'!J1266,'Ref. Chile'!J:J,0)+COUNTIF('Ref. Chile'!$J$7:'Ref. Chile'!J1266,'Ref. Chile'!J1266)-1,"")</f>
        <v>2271</v>
      </c>
      <c r="AL1267" s="7">
        <f>IFERROR(RANK('Ref. Chile'!K1266,'Ref. Chile'!K:K,0)+COUNTIF('Ref. Chile'!$K$7:'Ref. Chile'!K1266,'Ref. Chile'!K1266)-1,"")</f>
        <v>2796</v>
      </c>
      <c r="AM1267" s="7">
        <f>IFERROR(RANK('Ref. Chile'!L1266,'Ref. Chile'!L:L,0)+COUNTIF('Ref. Chile'!$L$7:'Ref. Chile'!L1266,'Ref. Chile'!L1266)-1,"")</f>
        <v>2143</v>
      </c>
      <c r="AN1267" s="7">
        <f>IFERROR(RANK('Ref. Chile'!M1266,'Ref. Chile'!M:M,0)+COUNTIF('Ref. Chile'!$M$7:'Ref. Chile'!M1266,'Ref. Chile'!M1266)-1,"")</f>
        <v>2565</v>
      </c>
      <c r="AO1267" s="7">
        <f>IFERROR(RANK('Ref. Chile'!H1266,'Ref. Chile'!H:H,1)+COUNTIF('Ref. Chile'!$H$7:'Ref. Chile'!H1266,'Ref. Chile'!H1266)-1,"")</f>
        <v>718</v>
      </c>
      <c r="AP1267" s="7">
        <f>IFERROR(RANK('Ref. Chile'!I1266,'Ref. Chile'!I:I,1)+COUNTIF('Ref. Chile'!$I$7:'Ref. Chile'!I1266,'Ref. Chile'!I1266)-1,"")</f>
        <v>595</v>
      </c>
      <c r="AQ1267" s="7">
        <f>IFERROR(RANK('Ref. Chile'!J1266,'Ref. Chile'!J:J,1)+COUNTIF('Ref. Chile'!$J$7:'Ref. Chile'!J1266,'Ref. Chile'!J1266)-1,"")</f>
        <v>299</v>
      </c>
    </row>
    <row r="1268" spans="31:43" ht="17.25" customHeight="1" x14ac:dyDescent="0.3">
      <c r="AE1268" s="5" t="s">
        <v>1263</v>
      </c>
      <c r="AF1268" s="5" t="s">
        <v>4783</v>
      </c>
      <c r="AG1268" s="6" t="s">
        <v>4264</v>
      </c>
      <c r="AH1268" s="6" t="s">
        <v>4093</v>
      </c>
      <c r="AI1268" s="7">
        <f>IFERROR(RANK('Ref. Chile'!H1267,'Ref. Chile'!H:H,0)+COUNTIF('Ref. Chile'!$H$7:'Ref. Chile'!H1267,'Ref. Chile'!H1267)-1,"")</f>
        <v>1694</v>
      </c>
      <c r="AJ1268" s="7">
        <f>IFERROR(RANK('Ref. Chile'!I1267,'Ref. Chile'!I:I,0)+COUNTIF('Ref. Chile'!$I$7:'Ref. Chile'!I1267,'Ref. Chile'!I1267)-1,"")</f>
        <v>770</v>
      </c>
      <c r="AK1268" s="7">
        <f>IFERROR(RANK('Ref. Chile'!J1267,'Ref. Chile'!J:J,0)+COUNTIF('Ref. Chile'!$J$7:'Ref. Chile'!J1267,'Ref. Chile'!J1267)-1,"")</f>
        <v>1692</v>
      </c>
      <c r="AL1268" s="7">
        <f>IFERROR(RANK('Ref. Chile'!K1267,'Ref. Chile'!K:K,0)+COUNTIF('Ref. Chile'!$K$7:'Ref. Chile'!K1267,'Ref. Chile'!K1267)-1,"")</f>
        <v>199</v>
      </c>
      <c r="AM1268" s="7">
        <f>IFERROR(RANK('Ref. Chile'!L1267,'Ref. Chile'!L:L,0)+COUNTIF('Ref. Chile'!$L$7:'Ref. Chile'!L1267,'Ref. Chile'!L1267)-1,"")</f>
        <v>475</v>
      </c>
      <c r="AN1268" s="7">
        <f>IFERROR(RANK('Ref. Chile'!M1267,'Ref. Chile'!M:M,0)+COUNTIF('Ref. Chile'!$M$7:'Ref. Chile'!M1267,'Ref. Chile'!M1267)-1,"")</f>
        <v>1557</v>
      </c>
      <c r="AO1268" s="7">
        <f>IFERROR(RANK('Ref. Chile'!H1267,'Ref. Chile'!H:H,1)+COUNTIF('Ref. Chile'!$H$7:'Ref. Chile'!H1267,'Ref. Chile'!H1267)-1,"")</f>
        <v>1109</v>
      </c>
      <c r="AP1268" s="7">
        <f>IFERROR(RANK('Ref. Chile'!I1267,'Ref. Chile'!I:I,1)+COUNTIF('Ref. Chile'!$I$7:'Ref. Chile'!I1267,'Ref. Chile'!I1267)-1,"")</f>
        <v>1986</v>
      </c>
      <c r="AQ1268" s="7">
        <f>IFERROR(RANK('Ref. Chile'!J1267,'Ref. Chile'!J:J,1)+COUNTIF('Ref. Chile'!$J$7:'Ref. Chile'!J1267,'Ref. Chile'!J1267)-1,"")</f>
        <v>888</v>
      </c>
    </row>
    <row r="1269" spans="31:43" ht="17.25" customHeight="1" x14ac:dyDescent="0.3">
      <c r="AE1269" s="5" t="s">
        <v>1264</v>
      </c>
      <c r="AF1269" s="5" t="s">
        <v>4784</v>
      </c>
      <c r="AG1269" s="6" t="s">
        <v>4264</v>
      </c>
      <c r="AH1269" s="6" t="s">
        <v>4138</v>
      </c>
      <c r="AI1269" s="7">
        <f>IFERROR(RANK('Ref. Chile'!H1268,'Ref. Chile'!H:H,0)+COUNTIF('Ref. Chile'!$H$7:'Ref. Chile'!H1268,'Ref. Chile'!H1268)-1,"")</f>
        <v>1691</v>
      </c>
      <c r="AJ1269" s="7">
        <f>IFERROR(RANK('Ref. Chile'!I1268,'Ref. Chile'!I:I,0)+COUNTIF('Ref. Chile'!$I$7:'Ref. Chile'!I1268,'Ref. Chile'!I1268)-1,"")</f>
        <v>770</v>
      </c>
      <c r="AK1269" s="7">
        <f>IFERROR(RANK('Ref. Chile'!J1268,'Ref. Chile'!J:J,0)+COUNTIF('Ref. Chile'!$J$7:'Ref. Chile'!J1268,'Ref. Chile'!J1268)-1,"")</f>
        <v>1692</v>
      </c>
      <c r="AL1269" s="7">
        <f>IFERROR(RANK('Ref. Chile'!K1268,'Ref. Chile'!K:K,0)+COUNTIF('Ref. Chile'!$K$7:'Ref. Chile'!K1268,'Ref. Chile'!K1268)-1,"")</f>
        <v>197</v>
      </c>
      <c r="AM1269" s="7">
        <f>IFERROR(RANK('Ref. Chile'!L1268,'Ref. Chile'!L:L,0)+COUNTIF('Ref. Chile'!$L$7:'Ref. Chile'!L1268,'Ref. Chile'!L1268)-1,"")</f>
        <v>475</v>
      </c>
      <c r="AN1269" s="7">
        <f>IFERROR(RANK('Ref. Chile'!M1268,'Ref. Chile'!M:M,0)+COUNTIF('Ref. Chile'!$M$7:'Ref. Chile'!M1268,'Ref. Chile'!M1268)-1,"")</f>
        <v>1557</v>
      </c>
      <c r="AO1269" s="7">
        <f>IFERROR(RANK('Ref. Chile'!H1268,'Ref. Chile'!H:H,1)+COUNTIF('Ref. Chile'!$H$7:'Ref. Chile'!H1268,'Ref. Chile'!H1268)-1,"")</f>
        <v>1112</v>
      </c>
      <c r="AP1269" s="7">
        <f>IFERROR(RANK('Ref. Chile'!I1268,'Ref. Chile'!I:I,1)+COUNTIF('Ref. Chile'!$I$7:'Ref. Chile'!I1268,'Ref. Chile'!I1268)-1,"")</f>
        <v>1986</v>
      </c>
      <c r="AQ1269" s="7">
        <f>IFERROR(RANK('Ref. Chile'!J1268,'Ref. Chile'!J:J,1)+COUNTIF('Ref. Chile'!$J$7:'Ref. Chile'!J1268,'Ref. Chile'!J1268)-1,"")</f>
        <v>888</v>
      </c>
    </row>
    <row r="1270" spans="31:43" ht="17.25" customHeight="1" x14ac:dyDescent="0.3">
      <c r="AE1270" s="5" t="s">
        <v>1265</v>
      </c>
      <c r="AF1270" s="5" t="s">
        <v>4785</v>
      </c>
      <c r="AG1270" s="6" t="s">
        <v>4265</v>
      </c>
      <c r="AH1270" s="6" t="s">
        <v>4140</v>
      </c>
      <c r="AI1270" s="7">
        <f>IFERROR(RANK('Ref. Chile'!H1269,'Ref. Chile'!H:H,0)+COUNTIF('Ref. Chile'!$H$7:'Ref. Chile'!H1269,'Ref. Chile'!H1269)-1,"")</f>
        <v>22</v>
      </c>
      <c r="AJ1270" s="7">
        <f>IFERROR(RANK('Ref. Chile'!I1269,'Ref. Chile'!I:I,0)+COUNTIF('Ref. Chile'!$I$7:'Ref. Chile'!I1269,'Ref. Chile'!I1269)-1,"")</f>
        <v>1993</v>
      </c>
      <c r="AK1270" s="7">
        <f>IFERROR(RANK('Ref. Chile'!J1269,'Ref. Chile'!J:J,0)+COUNTIF('Ref. Chile'!$J$7:'Ref. Chile'!J1269,'Ref. Chile'!J1269)-1,"")</f>
        <v>116</v>
      </c>
      <c r="AL1270" s="7">
        <f>IFERROR(RANK('Ref. Chile'!K1269,'Ref. Chile'!K:K,0)+COUNTIF('Ref. Chile'!$K$7:'Ref. Chile'!K1269,'Ref. Chile'!K1269)-1,"")</f>
        <v>1829</v>
      </c>
      <c r="AM1270" s="7">
        <f>IFERROR(RANK('Ref. Chile'!L1269,'Ref. Chile'!L:L,0)+COUNTIF('Ref. Chile'!$L$7:'Ref. Chile'!L1269,'Ref. Chile'!L1269)-1,"")</f>
        <v>2501</v>
      </c>
      <c r="AN1270" s="7">
        <f>IFERROR(RANK('Ref. Chile'!M1269,'Ref. Chile'!M:M,0)+COUNTIF('Ref. Chile'!$M$7:'Ref. Chile'!M1269,'Ref. Chile'!M1269)-1,"")</f>
        <v>188</v>
      </c>
      <c r="AO1270" s="7">
        <f>IFERROR(RANK('Ref. Chile'!H1269,'Ref. Chile'!H:H,1)+COUNTIF('Ref. Chile'!$H$7:'Ref. Chile'!H1269,'Ref. Chile'!H1269)-1,"")</f>
        <v>2781</v>
      </c>
      <c r="AP1270" s="7">
        <f>IFERROR(RANK('Ref. Chile'!I1269,'Ref. Chile'!I:I,1)+COUNTIF('Ref. Chile'!$I$7:'Ref. Chile'!I1269,'Ref. Chile'!I1269)-1,"")</f>
        <v>760</v>
      </c>
      <c r="AQ1270" s="7">
        <f>IFERROR(RANK('Ref. Chile'!J1269,'Ref. Chile'!J:J,1)+COUNTIF('Ref. Chile'!$J$7:'Ref. Chile'!J1269,'Ref. Chile'!J1269)-1,"")</f>
        <v>2454</v>
      </c>
    </row>
    <row r="1271" spans="31:43" ht="17.25" customHeight="1" x14ac:dyDescent="0.3">
      <c r="AE1271" s="5" t="s">
        <v>1266</v>
      </c>
      <c r="AF1271" s="5" t="s">
        <v>4786</v>
      </c>
      <c r="AG1271" s="6" t="s">
        <v>4265</v>
      </c>
      <c r="AH1271" s="6" t="s">
        <v>4124</v>
      </c>
      <c r="AI1271" s="7">
        <f>IFERROR(RANK('Ref. Chile'!H1270,'Ref. Chile'!H:H,0)+COUNTIF('Ref. Chile'!$H$7:'Ref. Chile'!H1270,'Ref. Chile'!H1270)-1,"")</f>
        <v>24</v>
      </c>
      <c r="AJ1271" s="7">
        <f>IFERROR(RANK('Ref. Chile'!I1270,'Ref. Chile'!I:I,0)+COUNTIF('Ref. Chile'!$I$7:'Ref. Chile'!I1270,'Ref. Chile'!I1270)-1,"")</f>
        <v>2003</v>
      </c>
      <c r="AK1271" s="7">
        <f>IFERROR(RANK('Ref. Chile'!J1270,'Ref. Chile'!J:J,0)+COUNTIF('Ref. Chile'!$J$7:'Ref. Chile'!J1270,'Ref. Chile'!J1270)-1,"")</f>
        <v>1692</v>
      </c>
      <c r="AL1271" s="7">
        <f>IFERROR(RANK('Ref. Chile'!K1270,'Ref. Chile'!K:K,0)+COUNTIF('Ref. Chile'!$K$7:'Ref. Chile'!K1270,'Ref. Chile'!K1270)-1,"")</f>
        <v>1834</v>
      </c>
      <c r="AM1271" s="7">
        <f>IFERROR(RANK('Ref. Chile'!L1270,'Ref. Chile'!L:L,0)+COUNTIF('Ref. Chile'!$L$7:'Ref. Chile'!L1270,'Ref. Chile'!L1270)-1,"")</f>
        <v>2507</v>
      </c>
      <c r="AN1271" s="7">
        <f>IFERROR(RANK('Ref. Chile'!M1270,'Ref. Chile'!M:M,0)+COUNTIF('Ref. Chile'!$M$7:'Ref. Chile'!M1270,'Ref. Chile'!M1270)-1,"")</f>
        <v>1557</v>
      </c>
      <c r="AO1271" s="7">
        <f>IFERROR(RANK('Ref. Chile'!H1270,'Ref. Chile'!H:H,1)+COUNTIF('Ref. Chile'!$H$7:'Ref. Chile'!H1270,'Ref. Chile'!H1270)-1,"")</f>
        <v>2779</v>
      </c>
      <c r="AP1271" s="7">
        <f>IFERROR(RANK('Ref. Chile'!I1270,'Ref. Chile'!I:I,1)+COUNTIF('Ref. Chile'!$I$7:'Ref. Chile'!I1270,'Ref. Chile'!I1270)-1,"")</f>
        <v>750</v>
      </c>
      <c r="AQ1271" s="7">
        <f>IFERROR(RANK('Ref. Chile'!J1270,'Ref. Chile'!J:J,1)+COUNTIF('Ref. Chile'!$J$7:'Ref. Chile'!J1270,'Ref. Chile'!J1270)-1,"")</f>
        <v>888</v>
      </c>
    </row>
    <row r="1272" spans="31:43" ht="17.25" customHeight="1" x14ac:dyDescent="0.3">
      <c r="AE1272" s="5" t="s">
        <v>1267</v>
      </c>
      <c r="AF1272" s="5" t="s">
        <v>4787</v>
      </c>
      <c r="AG1272" s="6" t="s">
        <v>4265</v>
      </c>
      <c r="AH1272" s="6" t="s">
        <v>4125</v>
      </c>
      <c r="AI1272" s="7">
        <f>IFERROR(RANK('Ref. Chile'!H1271,'Ref. Chile'!H:H,0)+COUNTIF('Ref. Chile'!$H$7:'Ref. Chile'!H1271,'Ref. Chile'!H1271)-1,"")</f>
        <v>23</v>
      </c>
      <c r="AJ1272" s="7">
        <f>IFERROR(RANK('Ref. Chile'!I1271,'Ref. Chile'!I:I,0)+COUNTIF('Ref. Chile'!$I$7:'Ref. Chile'!I1271,'Ref. Chile'!I1271)-1,"")</f>
        <v>1995</v>
      </c>
      <c r="AK1272" s="7">
        <f>IFERROR(RANK('Ref. Chile'!J1271,'Ref. Chile'!J:J,0)+COUNTIF('Ref. Chile'!$J$7:'Ref. Chile'!J1271,'Ref. Chile'!J1271)-1,"")</f>
        <v>119</v>
      </c>
      <c r="AL1272" s="7">
        <f>IFERROR(RANK('Ref. Chile'!K1271,'Ref. Chile'!K:K,0)+COUNTIF('Ref. Chile'!$K$7:'Ref. Chile'!K1271,'Ref. Chile'!K1271)-1,"")</f>
        <v>1830</v>
      </c>
      <c r="AM1272" s="7">
        <f>IFERROR(RANK('Ref. Chile'!L1271,'Ref. Chile'!L:L,0)+COUNTIF('Ref. Chile'!$L$7:'Ref. Chile'!L1271,'Ref. Chile'!L1271)-1,"")</f>
        <v>2503</v>
      </c>
      <c r="AN1272" s="7">
        <f>IFERROR(RANK('Ref. Chile'!M1271,'Ref. Chile'!M:M,0)+COUNTIF('Ref. Chile'!$M$7:'Ref. Chile'!M1271,'Ref. Chile'!M1271)-1,"")</f>
        <v>191</v>
      </c>
      <c r="AO1272" s="7">
        <f>IFERROR(RANK('Ref. Chile'!H1271,'Ref. Chile'!H:H,1)+COUNTIF('Ref. Chile'!$H$7:'Ref. Chile'!H1271,'Ref. Chile'!H1271)-1,"")</f>
        <v>2780</v>
      </c>
      <c r="AP1272" s="7">
        <f>IFERROR(RANK('Ref. Chile'!I1271,'Ref. Chile'!I:I,1)+COUNTIF('Ref. Chile'!$I$7:'Ref. Chile'!I1271,'Ref. Chile'!I1271)-1,"")</f>
        <v>758</v>
      </c>
      <c r="AQ1272" s="7">
        <f>IFERROR(RANK('Ref. Chile'!J1271,'Ref. Chile'!J:J,1)+COUNTIF('Ref. Chile'!$J$7:'Ref. Chile'!J1271,'Ref. Chile'!J1271)-1,"")</f>
        <v>2451</v>
      </c>
    </row>
    <row r="1273" spans="31:43" ht="17.25" customHeight="1" x14ac:dyDescent="0.3">
      <c r="AE1273" s="5" t="s">
        <v>1268</v>
      </c>
      <c r="AF1273" s="5" t="s">
        <v>4788</v>
      </c>
      <c r="AG1273" s="6" t="s">
        <v>4266</v>
      </c>
      <c r="AH1273" s="6" t="s">
        <v>4140</v>
      </c>
      <c r="AI1273" s="7">
        <f>IFERROR(RANK('Ref. Chile'!H1272,'Ref. Chile'!H:H,0)+COUNTIF('Ref. Chile'!$H$7:'Ref. Chile'!H1272,'Ref. Chile'!H1272)-1,"")</f>
        <v>307</v>
      </c>
      <c r="AJ1273" s="7">
        <f>IFERROR(RANK('Ref. Chile'!I1272,'Ref. Chile'!I:I,0)+COUNTIF('Ref. Chile'!$I$7:'Ref. Chile'!I1272,'Ref. Chile'!I1272)-1,"")</f>
        <v>1493</v>
      </c>
      <c r="AK1273" s="7">
        <f>IFERROR(RANK('Ref. Chile'!J1272,'Ref. Chile'!J:J,0)+COUNTIF('Ref. Chile'!$J$7:'Ref. Chile'!J1272,'Ref. Chile'!J1272)-1,"")</f>
        <v>489</v>
      </c>
      <c r="AL1273" s="7">
        <f>IFERROR(RANK('Ref. Chile'!K1272,'Ref. Chile'!K:K,0)+COUNTIF('Ref. Chile'!$K$7:'Ref. Chile'!K1272,'Ref. Chile'!K1272)-1,"")</f>
        <v>206</v>
      </c>
      <c r="AM1273" s="7">
        <f>IFERROR(RANK('Ref. Chile'!L1272,'Ref. Chile'!L:L,0)+COUNTIF('Ref. Chile'!$L$7:'Ref. Chile'!L1272,'Ref. Chile'!L1272)-1,"")</f>
        <v>1239</v>
      </c>
      <c r="AN1273" s="7">
        <f>IFERROR(RANK('Ref. Chile'!M1272,'Ref. Chile'!M:M,0)+COUNTIF('Ref. Chile'!$M$7:'Ref. Chile'!M1272,'Ref. Chile'!M1272)-1,"")</f>
        <v>675</v>
      </c>
      <c r="AO1273" s="7">
        <f>IFERROR(RANK('Ref. Chile'!H1272,'Ref. Chile'!H:H,1)+COUNTIF('Ref. Chile'!$H$7:'Ref. Chile'!H1272,'Ref. Chile'!H1272)-1,"")</f>
        <v>2496</v>
      </c>
      <c r="AP1273" s="7">
        <f>IFERROR(RANK('Ref. Chile'!I1272,'Ref. Chile'!I:I,1)+COUNTIF('Ref. Chile'!$I$7:'Ref. Chile'!I1272,'Ref. Chile'!I1272)-1,"")</f>
        <v>1260</v>
      </c>
      <c r="AQ1273" s="7">
        <f>IFERROR(RANK('Ref. Chile'!J1272,'Ref. Chile'!J:J,1)+COUNTIF('Ref. Chile'!$J$7:'Ref. Chile'!J1272,'Ref. Chile'!J1272)-1,"")</f>
        <v>2081</v>
      </c>
    </row>
    <row r="1274" spans="31:43" ht="17.25" customHeight="1" x14ac:dyDescent="0.3">
      <c r="AE1274" s="5" t="s">
        <v>1269</v>
      </c>
      <c r="AF1274" s="5" t="s">
        <v>4789</v>
      </c>
      <c r="AG1274" s="6" t="s">
        <v>4266</v>
      </c>
      <c r="AH1274" s="6" t="s">
        <v>0</v>
      </c>
      <c r="AI1274" s="7">
        <f>IFERROR(RANK('Ref. Chile'!H1273,'Ref. Chile'!H:H,0)+COUNTIF('Ref. Chile'!$H$7:'Ref. Chile'!H1273,'Ref. Chile'!H1273)-1,"")</f>
        <v>306</v>
      </c>
      <c r="AJ1274" s="7">
        <f>IFERROR(RANK('Ref. Chile'!I1273,'Ref. Chile'!I:I,0)+COUNTIF('Ref. Chile'!$I$7:'Ref. Chile'!I1273,'Ref. Chile'!I1273)-1,"")</f>
        <v>1463</v>
      </c>
      <c r="AK1274" s="7">
        <f>IFERROR(RANK('Ref. Chile'!J1273,'Ref. Chile'!J:J,0)+COUNTIF('Ref. Chile'!$J$7:'Ref. Chile'!J1273,'Ref. Chile'!J1273)-1,"")</f>
        <v>1692</v>
      </c>
      <c r="AL1274" s="7">
        <f>IFERROR(RANK('Ref. Chile'!K1273,'Ref. Chile'!K:K,0)+COUNTIF('Ref. Chile'!$K$7:'Ref. Chile'!K1273,'Ref. Chile'!K1273)-1,"")</f>
        <v>202</v>
      </c>
      <c r="AM1274" s="7">
        <f>IFERROR(RANK('Ref. Chile'!L1273,'Ref. Chile'!L:L,0)+COUNTIF('Ref. Chile'!$L$7:'Ref. Chile'!L1273,'Ref. Chile'!L1273)-1,"")</f>
        <v>1215</v>
      </c>
      <c r="AN1274" s="7">
        <f>IFERROR(RANK('Ref. Chile'!M1273,'Ref. Chile'!M:M,0)+COUNTIF('Ref. Chile'!$M$7:'Ref. Chile'!M1273,'Ref. Chile'!M1273)-1,"")</f>
        <v>1557</v>
      </c>
      <c r="AO1274" s="7">
        <f>IFERROR(RANK('Ref. Chile'!H1273,'Ref. Chile'!H:H,1)+COUNTIF('Ref. Chile'!$H$7:'Ref. Chile'!H1273,'Ref. Chile'!H1273)-1,"")</f>
        <v>2497</v>
      </c>
      <c r="AP1274" s="7">
        <f>IFERROR(RANK('Ref. Chile'!I1273,'Ref. Chile'!I:I,1)+COUNTIF('Ref. Chile'!$I$7:'Ref. Chile'!I1273,'Ref. Chile'!I1273)-1,"")</f>
        <v>1290</v>
      </c>
      <c r="AQ1274" s="7">
        <f>IFERROR(RANK('Ref. Chile'!J1273,'Ref. Chile'!J:J,1)+COUNTIF('Ref. Chile'!$J$7:'Ref. Chile'!J1273,'Ref. Chile'!J1273)-1,"")</f>
        <v>888</v>
      </c>
    </row>
    <row r="1275" spans="31:43" ht="17.25" customHeight="1" x14ac:dyDescent="0.3">
      <c r="AE1275" s="5" t="s">
        <v>1270</v>
      </c>
      <c r="AF1275" s="5" t="s">
        <v>4790</v>
      </c>
      <c r="AG1275" s="6" t="s">
        <v>4266</v>
      </c>
      <c r="AH1275" s="6" t="s">
        <v>4125</v>
      </c>
      <c r="AI1275" s="7">
        <f>IFERROR(RANK('Ref. Chile'!H1274,'Ref. Chile'!H:H,0)+COUNTIF('Ref. Chile'!$H$7:'Ref. Chile'!H1274,'Ref. Chile'!H1274)-1,"")</f>
        <v>310</v>
      </c>
      <c r="AJ1275" s="7">
        <f>IFERROR(RANK('Ref. Chile'!I1274,'Ref. Chile'!I:I,0)+COUNTIF('Ref. Chile'!$I$7:'Ref. Chile'!I1274,'Ref. Chile'!I1274)-1,"")</f>
        <v>1508</v>
      </c>
      <c r="AK1275" s="7">
        <f>IFERROR(RANK('Ref. Chile'!J1274,'Ref. Chile'!J:J,0)+COUNTIF('Ref. Chile'!$J$7:'Ref. Chile'!J1274,'Ref. Chile'!J1274)-1,"")</f>
        <v>513</v>
      </c>
      <c r="AL1275" s="7">
        <f>IFERROR(RANK('Ref. Chile'!K1274,'Ref. Chile'!K:K,0)+COUNTIF('Ref. Chile'!$K$7:'Ref. Chile'!K1274,'Ref. Chile'!K1274)-1,"")</f>
        <v>209</v>
      </c>
      <c r="AM1275" s="7">
        <f>IFERROR(RANK('Ref. Chile'!L1274,'Ref. Chile'!L:L,0)+COUNTIF('Ref. Chile'!$L$7:'Ref. Chile'!L1274,'Ref. Chile'!L1274)-1,"")</f>
        <v>1260</v>
      </c>
      <c r="AN1275" s="7">
        <f>IFERROR(RANK('Ref. Chile'!M1274,'Ref. Chile'!M:M,0)+COUNTIF('Ref. Chile'!$M$7:'Ref. Chile'!M1274,'Ref. Chile'!M1274)-1,"")</f>
        <v>730</v>
      </c>
      <c r="AO1275" s="7">
        <f>IFERROR(RANK('Ref. Chile'!H1274,'Ref. Chile'!H:H,1)+COUNTIF('Ref. Chile'!$H$7:'Ref. Chile'!H1274,'Ref. Chile'!H1274)-1,"")</f>
        <v>2493</v>
      </c>
      <c r="AP1275" s="7">
        <f>IFERROR(RANK('Ref. Chile'!I1274,'Ref. Chile'!I:I,1)+COUNTIF('Ref. Chile'!$I$7:'Ref. Chile'!I1274,'Ref. Chile'!I1274)-1,"")</f>
        <v>1245</v>
      </c>
      <c r="AQ1275" s="7">
        <f>IFERROR(RANK('Ref. Chile'!J1274,'Ref. Chile'!J:J,1)+COUNTIF('Ref. Chile'!$J$7:'Ref. Chile'!J1274,'Ref. Chile'!J1274)-1,"")</f>
        <v>2057</v>
      </c>
    </row>
    <row r="1276" spans="31:43" ht="17.25" customHeight="1" x14ac:dyDescent="0.3">
      <c r="AE1276" s="5" t="s">
        <v>1271</v>
      </c>
      <c r="AF1276" s="5" t="s">
        <v>4791</v>
      </c>
      <c r="AG1276" s="6" t="s">
        <v>4266</v>
      </c>
      <c r="AH1276" s="6" t="s">
        <v>4126</v>
      </c>
      <c r="AI1276" s="7">
        <f>IFERROR(RANK('Ref. Chile'!H1275,'Ref. Chile'!H:H,0)+COUNTIF('Ref. Chile'!$H$7:'Ref. Chile'!H1275,'Ref. Chile'!H1275)-1,"")</f>
        <v>313</v>
      </c>
      <c r="AJ1276" s="7">
        <f>IFERROR(RANK('Ref. Chile'!I1275,'Ref. Chile'!I:I,0)+COUNTIF('Ref. Chile'!$I$7:'Ref. Chile'!I1275,'Ref. Chile'!I1275)-1,"")</f>
        <v>1521</v>
      </c>
      <c r="AK1276" s="7">
        <f>IFERROR(RANK('Ref. Chile'!J1275,'Ref. Chile'!J:J,0)+COUNTIF('Ref. Chile'!$J$7:'Ref. Chile'!J1275,'Ref. Chile'!J1275)-1,"")</f>
        <v>1692</v>
      </c>
      <c r="AL1276" s="7">
        <f>IFERROR(RANK('Ref. Chile'!K1275,'Ref. Chile'!K:K,0)+COUNTIF('Ref. Chile'!$K$7:'Ref. Chile'!K1275,'Ref. Chile'!K1275)-1,"")</f>
        <v>213</v>
      </c>
      <c r="AM1276" s="7">
        <f>IFERROR(RANK('Ref. Chile'!L1275,'Ref. Chile'!L:L,0)+COUNTIF('Ref. Chile'!$L$7:'Ref. Chile'!L1275,'Ref. Chile'!L1275)-1,"")</f>
        <v>1282</v>
      </c>
      <c r="AN1276" s="7">
        <f>IFERROR(RANK('Ref. Chile'!M1275,'Ref. Chile'!M:M,0)+COUNTIF('Ref. Chile'!$M$7:'Ref. Chile'!M1275,'Ref. Chile'!M1275)-1,"")</f>
        <v>1557</v>
      </c>
      <c r="AO1276" s="7">
        <f>IFERROR(RANK('Ref. Chile'!H1275,'Ref. Chile'!H:H,1)+COUNTIF('Ref. Chile'!$H$7:'Ref. Chile'!H1275,'Ref. Chile'!H1275)-1,"")</f>
        <v>2490</v>
      </c>
      <c r="AP1276" s="7">
        <f>IFERROR(RANK('Ref. Chile'!I1275,'Ref. Chile'!I:I,1)+COUNTIF('Ref. Chile'!$I$7:'Ref. Chile'!I1275,'Ref. Chile'!I1275)-1,"")</f>
        <v>1232</v>
      </c>
      <c r="AQ1276" s="7">
        <f>IFERROR(RANK('Ref. Chile'!J1275,'Ref. Chile'!J:J,1)+COUNTIF('Ref. Chile'!$J$7:'Ref. Chile'!J1275,'Ref. Chile'!J1275)-1,"")</f>
        <v>888</v>
      </c>
    </row>
    <row r="1277" spans="31:43" ht="17.25" customHeight="1" x14ac:dyDescent="0.3">
      <c r="AE1277" s="5" t="s">
        <v>1272</v>
      </c>
      <c r="AF1277" s="5" t="s">
        <v>4792</v>
      </c>
      <c r="AG1277" s="6" t="s">
        <v>4266</v>
      </c>
      <c r="AH1277" s="6" t="s">
        <v>4097</v>
      </c>
      <c r="AI1277" s="7">
        <f>IFERROR(RANK('Ref. Chile'!H1276,'Ref. Chile'!H:H,0)+COUNTIF('Ref. Chile'!$H$7:'Ref. Chile'!H1276,'Ref. Chile'!H1276)-1,"")</f>
        <v>309</v>
      </c>
      <c r="AJ1277" s="7">
        <f>IFERROR(RANK('Ref. Chile'!I1276,'Ref. Chile'!I:I,0)+COUNTIF('Ref. Chile'!$I$7:'Ref. Chile'!I1276,'Ref. Chile'!I1276)-1,"")</f>
        <v>1500</v>
      </c>
      <c r="AK1277" s="7">
        <f>IFERROR(RANK('Ref. Chile'!J1276,'Ref. Chile'!J:J,0)+COUNTIF('Ref. Chile'!$J$7:'Ref. Chile'!J1276,'Ref. Chile'!J1276)-1,"")</f>
        <v>523</v>
      </c>
      <c r="AL1277" s="7">
        <f>IFERROR(RANK('Ref. Chile'!K1276,'Ref. Chile'!K:K,0)+COUNTIF('Ref. Chile'!$K$7:'Ref. Chile'!K1276,'Ref. Chile'!K1276)-1,"")</f>
        <v>207</v>
      </c>
      <c r="AM1277" s="7">
        <f>IFERROR(RANK('Ref. Chile'!L1276,'Ref. Chile'!L:L,0)+COUNTIF('Ref. Chile'!$L$7:'Ref. Chile'!L1276,'Ref. Chile'!L1276)-1,"")</f>
        <v>1242</v>
      </c>
      <c r="AN1277" s="7">
        <f>IFERROR(RANK('Ref. Chile'!M1276,'Ref. Chile'!M:M,0)+COUNTIF('Ref. Chile'!$M$7:'Ref. Chile'!M1276,'Ref. Chile'!M1276)-1,"")</f>
        <v>684</v>
      </c>
      <c r="AO1277" s="7">
        <f>IFERROR(RANK('Ref. Chile'!H1276,'Ref. Chile'!H:H,1)+COUNTIF('Ref. Chile'!$H$7:'Ref. Chile'!H1276,'Ref. Chile'!H1276)-1,"")</f>
        <v>2494</v>
      </c>
      <c r="AP1277" s="7">
        <f>IFERROR(RANK('Ref. Chile'!I1276,'Ref. Chile'!I:I,1)+COUNTIF('Ref. Chile'!$I$7:'Ref. Chile'!I1276,'Ref. Chile'!I1276)-1,"")</f>
        <v>1253</v>
      </c>
      <c r="AQ1277" s="7">
        <f>IFERROR(RANK('Ref. Chile'!J1276,'Ref. Chile'!J:J,1)+COUNTIF('Ref. Chile'!$J$7:'Ref. Chile'!J1276,'Ref. Chile'!J1276)-1,"")</f>
        <v>2047</v>
      </c>
    </row>
    <row r="1278" spans="31:43" ht="17.25" customHeight="1" x14ac:dyDescent="0.3">
      <c r="AE1278" s="5" t="s">
        <v>1273</v>
      </c>
      <c r="AF1278" s="5" t="s">
        <v>4793</v>
      </c>
      <c r="AG1278" s="6" t="s">
        <v>4267</v>
      </c>
      <c r="AH1278" s="6" t="s">
        <v>4104</v>
      </c>
      <c r="AI1278" s="7">
        <f>IFERROR(RANK('Ref. Chile'!H1277,'Ref. Chile'!H:H,0)+COUNTIF('Ref. Chile'!$H$7:'Ref. Chile'!H1277,'Ref. Chile'!H1277)-1,"")</f>
        <v>2348</v>
      </c>
      <c r="AJ1278" s="7">
        <f>IFERROR(RANK('Ref. Chile'!I1277,'Ref. Chile'!I:I,0)+COUNTIF('Ref. Chile'!$I$7:'Ref. Chile'!I1277,'Ref. Chile'!I1277)-1,"")</f>
        <v>417</v>
      </c>
      <c r="AK1278" s="7">
        <f>IFERROR(RANK('Ref. Chile'!J1277,'Ref. Chile'!J:J,0)+COUNTIF('Ref. Chile'!$J$7:'Ref. Chile'!J1277,'Ref. Chile'!J1277)-1,"")</f>
        <v>1535</v>
      </c>
      <c r="AL1278" s="7">
        <f>IFERROR(RANK('Ref. Chile'!K1277,'Ref. Chile'!K:K,0)+COUNTIF('Ref. Chile'!$K$7:'Ref. Chile'!K1277,'Ref. Chile'!K1277)-1,"")</f>
        <v>1621</v>
      </c>
      <c r="AM1278" s="7">
        <f>IFERROR(RANK('Ref. Chile'!L1277,'Ref. Chile'!L:L,0)+COUNTIF('Ref. Chile'!$L$7:'Ref. Chile'!L1277,'Ref. Chile'!L1277)-1,"")</f>
        <v>564</v>
      </c>
      <c r="AN1278" s="7">
        <f>IFERROR(RANK('Ref. Chile'!M1277,'Ref. Chile'!M:M,0)+COUNTIF('Ref. Chile'!$M$7:'Ref. Chile'!M1277,'Ref. Chile'!M1277)-1,"")</f>
        <v>1784</v>
      </c>
      <c r="AO1278" s="7">
        <f>IFERROR(RANK('Ref. Chile'!H1277,'Ref. Chile'!H:H,1)+COUNTIF('Ref. Chile'!$H$7:'Ref. Chile'!H1277,'Ref. Chile'!H1277)-1,"")</f>
        <v>455</v>
      </c>
      <c r="AP1278" s="7">
        <f>IFERROR(RANK('Ref. Chile'!I1277,'Ref. Chile'!I:I,1)+COUNTIF('Ref. Chile'!$I$7:'Ref. Chile'!I1277,'Ref. Chile'!I1277)-1,"")</f>
        <v>2336</v>
      </c>
      <c r="AQ1278" s="7">
        <f>IFERROR(RANK('Ref. Chile'!J1277,'Ref. Chile'!J:J,1)+COUNTIF('Ref. Chile'!$J$7:'Ref. Chile'!J1277,'Ref. Chile'!J1277)-1,"")</f>
        <v>1035</v>
      </c>
    </row>
    <row r="1279" spans="31:43" ht="17.25" customHeight="1" x14ac:dyDescent="0.3">
      <c r="AE1279" s="5" t="s">
        <v>1274</v>
      </c>
      <c r="AF1279" s="5" t="s">
        <v>4794</v>
      </c>
      <c r="AG1279" s="6" t="s">
        <v>4268</v>
      </c>
      <c r="AH1279" s="6" t="s">
        <v>4126</v>
      </c>
      <c r="AI1279" s="7">
        <f>IFERROR(RANK('Ref. Chile'!H1278,'Ref. Chile'!H:H,0)+COUNTIF('Ref. Chile'!$H$7:'Ref. Chile'!H1278,'Ref. Chile'!H1278)-1,"")</f>
        <v>1063</v>
      </c>
      <c r="AJ1279" s="7">
        <f>IFERROR(RANK('Ref. Chile'!I1278,'Ref. Chile'!I:I,0)+COUNTIF('Ref. Chile'!$I$7:'Ref. Chile'!I1278,'Ref. Chile'!I1278)-1,"")</f>
        <v>906</v>
      </c>
      <c r="AK1279" s="7">
        <f>IFERROR(RANK('Ref. Chile'!J1278,'Ref. Chile'!J:J,0)+COUNTIF('Ref. Chile'!$J$7:'Ref. Chile'!J1278,'Ref. Chile'!J1278)-1,"")</f>
        <v>1206</v>
      </c>
      <c r="AL1279" s="7">
        <f>IFERROR(RANK('Ref. Chile'!K1278,'Ref. Chile'!K:K,0)+COUNTIF('Ref. Chile'!$K$7:'Ref. Chile'!K1278,'Ref. Chile'!K1278)-1,"")</f>
        <v>1273</v>
      </c>
      <c r="AM1279" s="7">
        <f>IFERROR(RANK('Ref. Chile'!L1278,'Ref. Chile'!L:L,0)+COUNTIF('Ref. Chile'!$L$7:'Ref. Chile'!L1278,'Ref. Chile'!L1278)-1,"")</f>
        <v>603</v>
      </c>
      <c r="AN1279" s="7">
        <f>IFERROR(RANK('Ref. Chile'!M1278,'Ref. Chile'!M:M,0)+COUNTIF('Ref. Chile'!$M$7:'Ref. Chile'!M1278,'Ref. Chile'!M1278)-1,"")</f>
        <v>1001</v>
      </c>
      <c r="AO1279" s="7">
        <f>IFERROR(RANK('Ref. Chile'!H1278,'Ref. Chile'!H:H,1)+COUNTIF('Ref. Chile'!$H$7:'Ref. Chile'!H1278,'Ref. Chile'!H1278)-1,"")</f>
        <v>1740</v>
      </c>
      <c r="AP1279" s="7">
        <f>IFERROR(RANK('Ref. Chile'!I1278,'Ref. Chile'!I:I,1)+COUNTIF('Ref. Chile'!$I$7:'Ref. Chile'!I1278,'Ref. Chile'!I1278)-1,"")</f>
        <v>1847</v>
      </c>
      <c r="AQ1279" s="7">
        <f>IFERROR(RANK('Ref. Chile'!J1278,'Ref. Chile'!J:J,1)+COUNTIF('Ref. Chile'!$J$7:'Ref. Chile'!J1278,'Ref. Chile'!J1278)-1,"")</f>
        <v>1364</v>
      </c>
    </row>
    <row r="1280" spans="31:43" ht="17.25" customHeight="1" x14ac:dyDescent="0.3">
      <c r="AE1280" s="5" t="s">
        <v>1275</v>
      </c>
      <c r="AF1280" s="5" t="s">
        <v>4795</v>
      </c>
      <c r="AG1280" s="6" t="s">
        <v>4269</v>
      </c>
      <c r="AH1280" s="6" t="s">
        <v>4104</v>
      </c>
      <c r="AI1280" s="7">
        <f>IFERROR(RANK('Ref. Chile'!H1279,'Ref. Chile'!H:H,0)+COUNTIF('Ref. Chile'!$H$7:'Ref. Chile'!H1279,'Ref. Chile'!H1279)-1,"")</f>
        <v>2683</v>
      </c>
      <c r="AJ1280" s="7">
        <f>IFERROR(RANK('Ref. Chile'!I1279,'Ref. Chile'!I:I,0)+COUNTIF('Ref. Chile'!$I$7:'Ref. Chile'!I1279,'Ref. Chile'!I1279)-1,"")</f>
        <v>19</v>
      </c>
      <c r="AK1280" s="7">
        <f>IFERROR(RANK('Ref. Chile'!J1279,'Ref. Chile'!J:J,0)+COUNTIF('Ref. Chile'!$J$7:'Ref. Chile'!J1279,'Ref. Chile'!J1279)-1,"")</f>
        <v>880</v>
      </c>
      <c r="AL1280" s="7">
        <f>IFERROR(RANK('Ref. Chile'!K1279,'Ref. Chile'!K:K,0)+COUNTIF('Ref. Chile'!$K$7:'Ref. Chile'!K1279,'Ref. Chile'!K1279)-1,"")</f>
        <v>2119</v>
      </c>
      <c r="AM1280" s="7">
        <f>IFERROR(RANK('Ref. Chile'!L1279,'Ref. Chile'!L:L,0)+COUNTIF('Ref. Chile'!$L$7:'Ref. Chile'!L1279,'Ref. Chile'!L1279)-1,"")</f>
        <v>45</v>
      </c>
      <c r="AN1280" s="7">
        <f>IFERROR(RANK('Ref. Chile'!M1279,'Ref. Chile'!M:M,0)+COUNTIF('Ref. Chile'!$M$7:'Ref. Chile'!M1279,'Ref. Chile'!M1279)-1,"")</f>
        <v>818</v>
      </c>
      <c r="AO1280" s="7">
        <f>IFERROR(RANK('Ref. Chile'!H1279,'Ref. Chile'!H:H,1)+COUNTIF('Ref. Chile'!$H$7:'Ref. Chile'!H1279,'Ref. Chile'!H1279)-1,"")</f>
        <v>120</v>
      </c>
      <c r="AP1280" s="7">
        <f>IFERROR(RANK('Ref. Chile'!I1279,'Ref. Chile'!I:I,1)+COUNTIF('Ref. Chile'!$I$7:'Ref. Chile'!I1279,'Ref. Chile'!I1279)-1,"")</f>
        <v>2734</v>
      </c>
      <c r="AQ1280" s="7">
        <f>IFERROR(RANK('Ref. Chile'!J1279,'Ref. Chile'!J:J,1)+COUNTIF('Ref. Chile'!$J$7:'Ref. Chile'!J1279,'Ref. Chile'!J1279)-1,"")</f>
        <v>1690</v>
      </c>
    </row>
    <row r="1281" spans="31:43" ht="17.25" customHeight="1" x14ac:dyDescent="0.3">
      <c r="AE1281" s="5" t="s">
        <v>1276</v>
      </c>
      <c r="AF1281" s="5" t="s">
        <v>4796</v>
      </c>
      <c r="AG1281" s="6" t="s">
        <v>4270</v>
      </c>
      <c r="AH1281" s="6" t="s">
        <v>4153</v>
      </c>
      <c r="AI1281" s="7">
        <f>IFERROR(RANK('Ref. Chile'!H1280,'Ref. Chile'!H:H,0)+COUNTIF('Ref. Chile'!$H$7:'Ref. Chile'!H1280,'Ref. Chile'!H1280)-1,"")</f>
        <v>668</v>
      </c>
      <c r="AJ1281" s="7">
        <f>IFERROR(RANK('Ref. Chile'!I1280,'Ref. Chile'!I:I,0)+COUNTIF('Ref. Chile'!$I$7:'Ref. Chile'!I1280,'Ref. Chile'!I1280)-1,"")</f>
        <v>962</v>
      </c>
      <c r="AK1281" s="7">
        <f>IFERROR(RANK('Ref. Chile'!J1280,'Ref. Chile'!J:J,0)+COUNTIF('Ref. Chile'!$J$7:'Ref. Chile'!J1280,'Ref. Chile'!J1280)-1,"")</f>
        <v>907</v>
      </c>
      <c r="AL1281" s="7">
        <f>IFERROR(RANK('Ref. Chile'!K1280,'Ref. Chile'!K:K,0)+COUNTIF('Ref. Chile'!$K$7:'Ref. Chile'!K1280,'Ref. Chile'!K1280)-1,"")</f>
        <v>1198</v>
      </c>
      <c r="AM1281" s="7">
        <f>IFERROR(RANK('Ref. Chile'!L1280,'Ref. Chile'!L:L,0)+COUNTIF('Ref. Chile'!$L$7:'Ref. Chile'!L1280,'Ref. Chile'!L1280)-1,"")</f>
        <v>653</v>
      </c>
      <c r="AN1281" s="7">
        <f>IFERROR(RANK('Ref. Chile'!M1280,'Ref. Chile'!M:M,0)+COUNTIF('Ref. Chile'!$M$7:'Ref. Chile'!M1280,'Ref. Chile'!M1280)-1,"")</f>
        <v>768</v>
      </c>
      <c r="AO1281" s="7">
        <f>IFERROR(RANK('Ref. Chile'!H1280,'Ref. Chile'!H:H,1)+COUNTIF('Ref. Chile'!$H$7:'Ref. Chile'!H1280,'Ref. Chile'!H1280)-1,"")</f>
        <v>2135</v>
      </c>
      <c r="AP1281" s="7">
        <f>IFERROR(RANK('Ref. Chile'!I1280,'Ref. Chile'!I:I,1)+COUNTIF('Ref. Chile'!$I$7:'Ref. Chile'!I1280,'Ref. Chile'!I1280)-1,"")</f>
        <v>1791</v>
      </c>
      <c r="AQ1281" s="7">
        <f>IFERROR(RANK('Ref. Chile'!J1280,'Ref. Chile'!J:J,1)+COUNTIF('Ref. Chile'!$J$7:'Ref. Chile'!J1280,'Ref. Chile'!J1280)-1,"")</f>
        <v>1663</v>
      </c>
    </row>
    <row r="1282" spans="31:43" ht="17.25" customHeight="1" x14ac:dyDescent="0.3">
      <c r="AE1282" s="5" t="s">
        <v>1277</v>
      </c>
      <c r="AF1282" s="5" t="s">
        <v>4797</v>
      </c>
      <c r="AG1282" s="6" t="s">
        <v>4271</v>
      </c>
      <c r="AH1282" s="6" t="s">
        <v>4153</v>
      </c>
      <c r="AI1282" s="7">
        <f>IFERROR(RANK('Ref. Chile'!H1281,'Ref. Chile'!H:H,0)+COUNTIF('Ref. Chile'!$H$7:'Ref. Chile'!H1281,'Ref. Chile'!H1281)-1,"")</f>
        <v>646</v>
      </c>
      <c r="AJ1282" s="7">
        <f>IFERROR(RANK('Ref. Chile'!I1281,'Ref. Chile'!I:I,0)+COUNTIF('Ref. Chile'!$I$7:'Ref. Chile'!I1281,'Ref. Chile'!I1281)-1,"")</f>
        <v>956</v>
      </c>
      <c r="AK1282" s="7">
        <f>IFERROR(RANK('Ref. Chile'!J1281,'Ref. Chile'!J:J,0)+COUNTIF('Ref. Chile'!$J$7:'Ref. Chile'!J1281,'Ref. Chile'!J1281)-1,"")</f>
        <v>845</v>
      </c>
      <c r="AL1282" s="7">
        <f>IFERROR(RANK('Ref. Chile'!K1281,'Ref. Chile'!K:K,0)+COUNTIF('Ref. Chile'!$K$7:'Ref. Chile'!K1281,'Ref. Chile'!K1281)-1,"")</f>
        <v>539</v>
      </c>
      <c r="AM1282" s="7">
        <f>IFERROR(RANK('Ref. Chile'!L1281,'Ref. Chile'!L:L,0)+COUNTIF('Ref. Chile'!$L$7:'Ref. Chile'!L1281,'Ref. Chile'!L1281)-1,"")</f>
        <v>654</v>
      </c>
      <c r="AN1282" s="7">
        <f>IFERROR(RANK('Ref. Chile'!M1281,'Ref. Chile'!M:M,0)+COUNTIF('Ref. Chile'!$M$7:'Ref. Chile'!M1281,'Ref. Chile'!M1281)-1,"")</f>
        <v>657</v>
      </c>
      <c r="AO1282" s="7">
        <f>IFERROR(RANK('Ref. Chile'!H1281,'Ref. Chile'!H:H,1)+COUNTIF('Ref. Chile'!$H$7:'Ref. Chile'!H1281,'Ref. Chile'!H1281)-1,"")</f>
        <v>2157</v>
      </c>
      <c r="AP1282" s="7">
        <f>IFERROR(RANK('Ref. Chile'!I1281,'Ref. Chile'!I:I,1)+COUNTIF('Ref. Chile'!$I$7:'Ref. Chile'!I1281,'Ref. Chile'!I1281)-1,"")</f>
        <v>1797</v>
      </c>
      <c r="AQ1282" s="7">
        <f>IFERROR(RANK('Ref. Chile'!J1281,'Ref. Chile'!J:J,1)+COUNTIF('Ref. Chile'!$J$7:'Ref. Chile'!J1281,'Ref. Chile'!J1281)-1,"")</f>
        <v>1725</v>
      </c>
    </row>
    <row r="1283" spans="31:43" ht="17.25" customHeight="1" x14ac:dyDescent="0.3">
      <c r="AE1283" s="5" t="s">
        <v>1278</v>
      </c>
      <c r="AF1283" s="5" t="s">
        <v>4798</v>
      </c>
      <c r="AG1283" s="6" t="s">
        <v>4272</v>
      </c>
      <c r="AH1283" s="6" t="s">
        <v>4126</v>
      </c>
      <c r="AI1283" s="7">
        <f>IFERROR(RANK('Ref. Chile'!H1282,'Ref. Chile'!H:H,0)+COUNTIF('Ref. Chile'!$H$7:'Ref. Chile'!H1282,'Ref. Chile'!H1282)-1,"")</f>
        <v>1329</v>
      </c>
      <c r="AJ1283" s="7">
        <f>IFERROR(RANK('Ref. Chile'!I1282,'Ref. Chile'!I:I,0)+COUNTIF('Ref. Chile'!$I$7:'Ref. Chile'!I1282,'Ref. Chile'!I1282)-1,"")</f>
        <v>58</v>
      </c>
      <c r="AK1283" s="7">
        <f>IFERROR(RANK('Ref. Chile'!J1282,'Ref. Chile'!J:J,0)+COUNTIF('Ref. Chile'!$J$7:'Ref. Chile'!J1282,'Ref. Chile'!J1282)-1,"")</f>
        <v>998</v>
      </c>
      <c r="AL1283" s="7">
        <f>IFERROR(RANK('Ref. Chile'!K1282,'Ref. Chile'!K:K,0)+COUNTIF('Ref. Chile'!$K$7:'Ref. Chile'!K1282,'Ref. Chile'!K1282)-1,"")</f>
        <v>1171</v>
      </c>
      <c r="AM1283" s="7">
        <f>IFERROR(RANK('Ref. Chile'!L1282,'Ref. Chile'!L:L,0)+COUNTIF('Ref. Chile'!$L$7:'Ref. Chile'!L1282,'Ref. Chile'!L1282)-1,"")</f>
        <v>64</v>
      </c>
      <c r="AN1283" s="7">
        <f>IFERROR(RANK('Ref. Chile'!M1282,'Ref. Chile'!M:M,0)+COUNTIF('Ref. Chile'!$M$7:'Ref. Chile'!M1282,'Ref. Chile'!M1282)-1,"")</f>
        <v>695</v>
      </c>
      <c r="AO1283" s="7">
        <f>IFERROR(RANK('Ref. Chile'!H1282,'Ref. Chile'!H:H,1)+COUNTIF('Ref. Chile'!$H$7:'Ref. Chile'!H1282,'Ref. Chile'!H1282)-1,"")</f>
        <v>1474</v>
      </c>
      <c r="AP1283" s="7">
        <f>IFERROR(RANK('Ref. Chile'!I1282,'Ref. Chile'!I:I,1)+COUNTIF('Ref. Chile'!$I$7:'Ref. Chile'!I1282,'Ref. Chile'!I1282)-1,"")</f>
        <v>2695</v>
      </c>
      <c r="AQ1283" s="7">
        <f>IFERROR(RANK('Ref. Chile'!J1282,'Ref. Chile'!J:J,1)+COUNTIF('Ref. Chile'!$J$7:'Ref. Chile'!J1282,'Ref. Chile'!J1282)-1,"")</f>
        <v>1572</v>
      </c>
    </row>
    <row r="1284" spans="31:43" ht="17.25" customHeight="1" x14ac:dyDescent="0.3">
      <c r="AE1284" s="5" t="s">
        <v>1279</v>
      </c>
      <c r="AF1284" s="5" t="s">
        <v>4799</v>
      </c>
      <c r="AG1284" s="6" t="s">
        <v>4273</v>
      </c>
      <c r="AH1284" s="6" t="s">
        <v>4104</v>
      </c>
      <c r="AI1284" s="7">
        <f>IFERROR(RANK('Ref. Chile'!H1283,'Ref. Chile'!H:H,0)+COUNTIF('Ref. Chile'!$H$7:'Ref. Chile'!H1283,'Ref. Chile'!H1283)-1,"")</f>
        <v>349</v>
      </c>
      <c r="AJ1284" s="7">
        <f>IFERROR(RANK('Ref. Chile'!I1283,'Ref. Chile'!I:I,0)+COUNTIF('Ref. Chile'!$I$7:'Ref. Chile'!I1283,'Ref. Chile'!I1283)-1,"")</f>
        <v>1109</v>
      </c>
      <c r="AK1284" s="7">
        <f>IFERROR(RANK('Ref. Chile'!J1283,'Ref. Chile'!J:J,0)+COUNTIF('Ref. Chile'!$J$7:'Ref. Chile'!J1283,'Ref. Chile'!J1283)-1,"")</f>
        <v>298</v>
      </c>
      <c r="AL1284" s="7">
        <f>IFERROR(RANK('Ref. Chile'!K1283,'Ref. Chile'!K:K,0)+COUNTIF('Ref. Chile'!$K$7:'Ref. Chile'!K1283,'Ref. Chile'!K1283)-1,"")</f>
        <v>245</v>
      </c>
      <c r="AM1284" s="7">
        <f>IFERROR(RANK('Ref. Chile'!L1283,'Ref. Chile'!L:L,0)+COUNTIF('Ref. Chile'!$L$7:'Ref. Chile'!L1283,'Ref. Chile'!L1283)-1,"")</f>
        <v>946</v>
      </c>
      <c r="AN1284" s="7">
        <f>IFERROR(RANK('Ref. Chile'!M1283,'Ref. Chile'!M:M,0)+COUNTIF('Ref. Chile'!$M$7:'Ref. Chile'!M1283,'Ref. Chile'!M1283)-1,"")</f>
        <v>176</v>
      </c>
      <c r="AO1284" s="7">
        <f>IFERROR(RANK('Ref. Chile'!H1283,'Ref. Chile'!H:H,1)+COUNTIF('Ref. Chile'!$H$7:'Ref. Chile'!H1283,'Ref. Chile'!H1283)-1,"")</f>
        <v>2454</v>
      </c>
      <c r="AP1284" s="7">
        <f>IFERROR(RANK('Ref. Chile'!I1283,'Ref. Chile'!I:I,1)+COUNTIF('Ref. Chile'!$I$7:'Ref. Chile'!I1283,'Ref. Chile'!I1283)-1,"")</f>
        <v>1644</v>
      </c>
      <c r="AQ1284" s="7">
        <f>IFERROR(RANK('Ref. Chile'!J1283,'Ref. Chile'!J:J,1)+COUNTIF('Ref. Chile'!$J$7:'Ref. Chile'!J1283,'Ref. Chile'!J1283)-1,"")</f>
        <v>2272</v>
      </c>
    </row>
    <row r="1285" spans="31:43" ht="17.25" customHeight="1" x14ac:dyDescent="0.3">
      <c r="AE1285" s="5" t="s">
        <v>1280</v>
      </c>
      <c r="AF1285" s="5" t="s">
        <v>4800</v>
      </c>
      <c r="AG1285" s="6" t="s">
        <v>4274</v>
      </c>
      <c r="AH1285" s="6" t="s">
        <v>4124</v>
      </c>
      <c r="AI1285" s="7">
        <f>IFERROR(RANK('Ref. Chile'!H1284,'Ref. Chile'!H:H,0)+COUNTIF('Ref. Chile'!$H$7:'Ref. Chile'!H1284,'Ref. Chile'!H1284)-1,"")</f>
        <v>2331</v>
      </c>
      <c r="AJ1285" s="7">
        <f>IFERROR(RANK('Ref. Chile'!I1284,'Ref. Chile'!I:I,0)+COUNTIF('Ref. Chile'!$I$7:'Ref. Chile'!I1284,'Ref. Chile'!I1284)-1,"")</f>
        <v>2496</v>
      </c>
      <c r="AK1285" s="7">
        <f>IFERROR(RANK('Ref. Chile'!J1284,'Ref. Chile'!J:J,0)+COUNTIF('Ref. Chile'!$J$7:'Ref. Chile'!J1284,'Ref. Chile'!J1284)-1,"")</f>
        <v>2301</v>
      </c>
      <c r="AL1285" s="7">
        <f>IFERROR(RANK('Ref. Chile'!K1284,'Ref. Chile'!K:K,0)+COUNTIF('Ref. Chile'!$K$7:'Ref. Chile'!K1284,'Ref. Chile'!K1284)-1,"")</f>
        <v>2369</v>
      </c>
      <c r="AM1285" s="7">
        <f>IFERROR(RANK('Ref. Chile'!L1284,'Ref. Chile'!L:L,0)+COUNTIF('Ref. Chile'!$L$7:'Ref. Chile'!L1284,'Ref. Chile'!L1284)-1,"")</f>
        <v>1860</v>
      </c>
      <c r="AN1285" s="7">
        <f>IFERROR(RANK('Ref. Chile'!M1284,'Ref. Chile'!M:M,0)+COUNTIF('Ref. Chile'!$M$7:'Ref. Chile'!M1284,'Ref. Chile'!M1284)-1,"")</f>
        <v>2286</v>
      </c>
      <c r="AO1285" s="7">
        <f>IFERROR(RANK('Ref. Chile'!H1284,'Ref. Chile'!H:H,1)+COUNTIF('Ref. Chile'!$H$7:'Ref. Chile'!H1284,'Ref. Chile'!H1284)-1,"")</f>
        <v>472</v>
      </c>
      <c r="AP1285" s="7">
        <f>IFERROR(RANK('Ref. Chile'!I1284,'Ref. Chile'!I:I,1)+COUNTIF('Ref. Chile'!$I$7:'Ref. Chile'!I1284,'Ref. Chile'!I1284)-1,"")</f>
        <v>257</v>
      </c>
      <c r="AQ1285" s="7">
        <f>IFERROR(RANK('Ref. Chile'!J1284,'Ref. Chile'!J:J,1)+COUNTIF('Ref. Chile'!$J$7:'Ref. Chile'!J1284,'Ref. Chile'!J1284)-1,"")</f>
        <v>269</v>
      </c>
    </row>
    <row r="1286" spans="31:43" ht="17.25" customHeight="1" x14ac:dyDescent="0.3">
      <c r="AE1286" s="5" t="s">
        <v>1281</v>
      </c>
      <c r="AF1286" s="5" t="s">
        <v>4801</v>
      </c>
      <c r="AG1286" s="6" t="s">
        <v>4274</v>
      </c>
      <c r="AH1286" s="6" t="s">
        <v>4088</v>
      </c>
      <c r="AI1286" s="7">
        <f>IFERROR(RANK('Ref. Chile'!H1285,'Ref. Chile'!H:H,0)+COUNTIF('Ref. Chile'!$H$7:'Ref. Chile'!H1285,'Ref. Chile'!H1285)-1,"")</f>
        <v>2324</v>
      </c>
      <c r="AJ1286" s="7">
        <f>IFERROR(RANK('Ref. Chile'!I1285,'Ref. Chile'!I:I,0)+COUNTIF('Ref. Chile'!$I$7:'Ref. Chile'!I1285,'Ref. Chile'!I1285)-1,"")</f>
        <v>2494</v>
      </c>
      <c r="AK1286" s="7">
        <f>IFERROR(RANK('Ref. Chile'!J1285,'Ref. Chile'!J:J,0)+COUNTIF('Ref. Chile'!$J$7:'Ref. Chile'!J1285,'Ref. Chile'!J1285)-1,"")</f>
        <v>2290</v>
      </c>
      <c r="AL1286" s="7">
        <f>IFERROR(RANK('Ref. Chile'!K1285,'Ref. Chile'!K:K,0)+COUNTIF('Ref. Chile'!$K$7:'Ref. Chile'!K1285,'Ref. Chile'!K1285)-1,"")</f>
        <v>2366</v>
      </c>
      <c r="AM1286" s="7">
        <f>IFERROR(RANK('Ref. Chile'!L1285,'Ref. Chile'!L:L,0)+COUNTIF('Ref. Chile'!$L$7:'Ref. Chile'!L1285,'Ref. Chile'!L1285)-1,"")</f>
        <v>1849</v>
      </c>
      <c r="AN1286" s="7">
        <f>IFERROR(RANK('Ref. Chile'!M1285,'Ref. Chile'!M:M,0)+COUNTIF('Ref. Chile'!$M$7:'Ref. Chile'!M1285,'Ref. Chile'!M1285)-1,"")</f>
        <v>2277</v>
      </c>
      <c r="AO1286" s="7">
        <f>IFERROR(RANK('Ref. Chile'!H1285,'Ref. Chile'!H:H,1)+COUNTIF('Ref. Chile'!$H$7:'Ref. Chile'!H1285,'Ref. Chile'!H1285)-1,"")</f>
        <v>479</v>
      </c>
      <c r="AP1286" s="7">
        <f>IFERROR(RANK('Ref. Chile'!I1285,'Ref. Chile'!I:I,1)+COUNTIF('Ref. Chile'!$I$7:'Ref. Chile'!I1285,'Ref. Chile'!I1285)-1,"")</f>
        <v>259</v>
      </c>
      <c r="AQ1286" s="7">
        <f>IFERROR(RANK('Ref. Chile'!J1285,'Ref. Chile'!J:J,1)+COUNTIF('Ref. Chile'!$J$7:'Ref. Chile'!J1285,'Ref. Chile'!J1285)-1,"")</f>
        <v>280</v>
      </c>
    </row>
    <row r="1287" spans="31:43" ht="17.25" customHeight="1" x14ac:dyDescent="0.3">
      <c r="AE1287" s="5" t="s">
        <v>1282</v>
      </c>
      <c r="AF1287" s="5" t="s">
        <v>4802</v>
      </c>
      <c r="AG1287" s="6" t="s">
        <v>4274</v>
      </c>
      <c r="AH1287" s="6" t="s">
        <v>4125</v>
      </c>
      <c r="AI1287" s="7">
        <f>IFERROR(RANK('Ref. Chile'!H1286,'Ref. Chile'!H:H,0)+COUNTIF('Ref. Chile'!$H$7:'Ref. Chile'!H1286,'Ref. Chile'!H1286)-1,"")</f>
        <v>2327</v>
      </c>
      <c r="AJ1287" s="7">
        <f>IFERROR(RANK('Ref. Chile'!I1286,'Ref. Chile'!I:I,0)+COUNTIF('Ref. Chile'!$I$7:'Ref. Chile'!I1286,'Ref. Chile'!I1286)-1,"")</f>
        <v>2495</v>
      </c>
      <c r="AK1287" s="7">
        <f>IFERROR(RANK('Ref. Chile'!J1286,'Ref. Chile'!J:J,0)+COUNTIF('Ref. Chile'!$J$7:'Ref. Chile'!J1286,'Ref. Chile'!J1286)-1,"")</f>
        <v>2297</v>
      </c>
      <c r="AL1287" s="7">
        <f>IFERROR(RANK('Ref. Chile'!K1286,'Ref. Chile'!K:K,0)+COUNTIF('Ref. Chile'!$K$7:'Ref. Chile'!K1286,'Ref. Chile'!K1286)-1,"")</f>
        <v>2367</v>
      </c>
      <c r="AM1287" s="7">
        <f>IFERROR(RANK('Ref. Chile'!L1286,'Ref. Chile'!L:L,0)+COUNTIF('Ref. Chile'!$L$7:'Ref. Chile'!L1286,'Ref. Chile'!L1286)-1,"")</f>
        <v>1852</v>
      </c>
      <c r="AN1287" s="7">
        <f>IFERROR(RANK('Ref. Chile'!M1286,'Ref. Chile'!M:M,0)+COUNTIF('Ref. Chile'!$M$7:'Ref. Chile'!M1286,'Ref. Chile'!M1286)-1,"")</f>
        <v>2282</v>
      </c>
      <c r="AO1287" s="7">
        <f>IFERROR(RANK('Ref. Chile'!H1286,'Ref. Chile'!H:H,1)+COUNTIF('Ref. Chile'!$H$7:'Ref. Chile'!H1286,'Ref. Chile'!H1286)-1,"")</f>
        <v>476</v>
      </c>
      <c r="AP1287" s="7">
        <f>IFERROR(RANK('Ref. Chile'!I1286,'Ref. Chile'!I:I,1)+COUNTIF('Ref. Chile'!$I$7:'Ref. Chile'!I1286,'Ref. Chile'!I1286)-1,"")</f>
        <v>258</v>
      </c>
      <c r="AQ1287" s="7">
        <f>IFERROR(RANK('Ref. Chile'!J1286,'Ref. Chile'!J:J,1)+COUNTIF('Ref. Chile'!$J$7:'Ref. Chile'!J1286,'Ref. Chile'!J1286)-1,"")</f>
        <v>273</v>
      </c>
    </row>
    <row r="1288" spans="31:43" ht="17.25" customHeight="1" x14ac:dyDescent="0.3">
      <c r="AE1288" s="5" t="s">
        <v>1283</v>
      </c>
      <c r="AF1288" s="5" t="s">
        <v>4803</v>
      </c>
      <c r="AG1288" s="6" t="s">
        <v>4274</v>
      </c>
      <c r="AH1288" s="6" t="s">
        <v>4126</v>
      </c>
      <c r="AI1288" s="7">
        <f>IFERROR(RANK('Ref. Chile'!H1287,'Ref. Chile'!H:H,0)+COUNTIF('Ref. Chile'!$H$7:'Ref. Chile'!H1287,'Ref. Chile'!H1287)-1,"")</f>
        <v>2343</v>
      </c>
      <c r="AJ1288" s="7">
        <f>IFERROR(RANK('Ref. Chile'!I1287,'Ref. Chile'!I:I,0)+COUNTIF('Ref. Chile'!$I$7:'Ref. Chile'!I1287,'Ref. Chile'!I1287)-1,"")</f>
        <v>2497</v>
      </c>
      <c r="AK1288" s="7">
        <f>IFERROR(RANK('Ref. Chile'!J1287,'Ref. Chile'!J:J,0)+COUNTIF('Ref. Chile'!$J$7:'Ref. Chile'!J1287,'Ref. Chile'!J1287)-1,"")</f>
        <v>2314</v>
      </c>
      <c r="AL1288" s="7">
        <f>IFERROR(RANK('Ref. Chile'!K1287,'Ref. Chile'!K:K,0)+COUNTIF('Ref. Chile'!$K$7:'Ref. Chile'!K1287,'Ref. Chile'!K1287)-1,"")</f>
        <v>2373</v>
      </c>
      <c r="AM1288" s="7">
        <f>IFERROR(RANK('Ref. Chile'!L1287,'Ref. Chile'!L:L,0)+COUNTIF('Ref. Chile'!$L$7:'Ref. Chile'!L1287,'Ref. Chile'!L1287)-1,"")</f>
        <v>1876</v>
      </c>
      <c r="AN1288" s="7">
        <f>IFERROR(RANK('Ref. Chile'!M1287,'Ref. Chile'!M:M,0)+COUNTIF('Ref. Chile'!$M$7:'Ref. Chile'!M1287,'Ref. Chile'!M1287)-1,"")</f>
        <v>2299</v>
      </c>
      <c r="AO1288" s="7">
        <f>IFERROR(RANK('Ref. Chile'!H1287,'Ref. Chile'!H:H,1)+COUNTIF('Ref. Chile'!$H$7:'Ref. Chile'!H1287,'Ref. Chile'!H1287)-1,"")</f>
        <v>460</v>
      </c>
      <c r="AP1288" s="7">
        <f>IFERROR(RANK('Ref. Chile'!I1287,'Ref. Chile'!I:I,1)+COUNTIF('Ref. Chile'!$I$7:'Ref. Chile'!I1287,'Ref. Chile'!I1287)-1,"")</f>
        <v>256</v>
      </c>
      <c r="AQ1288" s="7">
        <f>IFERROR(RANK('Ref. Chile'!J1287,'Ref. Chile'!J:J,1)+COUNTIF('Ref. Chile'!$J$7:'Ref. Chile'!J1287,'Ref. Chile'!J1287)-1,"")</f>
        <v>256</v>
      </c>
    </row>
    <row r="1289" spans="31:43" ht="17.25" customHeight="1" x14ac:dyDescent="0.3">
      <c r="AE1289" s="5" t="s">
        <v>1284</v>
      </c>
      <c r="AF1289" s="5" t="s">
        <v>4804</v>
      </c>
      <c r="AG1289" s="6" t="s">
        <v>4275</v>
      </c>
      <c r="AH1289" s="6" t="s">
        <v>4124</v>
      </c>
      <c r="AI1289" s="7">
        <f>IFERROR(RANK('Ref. Chile'!H1288,'Ref. Chile'!H:H,0)+COUNTIF('Ref. Chile'!$H$7:'Ref. Chile'!H1288,'Ref. Chile'!H1288)-1,"")</f>
        <v>1632</v>
      </c>
      <c r="AJ1289" s="7">
        <f>IFERROR(RANK('Ref. Chile'!I1288,'Ref. Chile'!I:I,0)+COUNTIF('Ref. Chile'!$I$7:'Ref. Chile'!I1288,'Ref. Chile'!I1288)-1,"")</f>
        <v>889</v>
      </c>
      <c r="AK1289" s="7">
        <f>IFERROR(RANK('Ref. Chile'!J1288,'Ref. Chile'!J:J,0)+COUNTIF('Ref. Chile'!$J$7:'Ref. Chile'!J1288,'Ref. Chile'!J1288)-1,"")</f>
        <v>1078</v>
      </c>
      <c r="AL1289" s="7">
        <f>IFERROR(RANK('Ref. Chile'!K1288,'Ref. Chile'!K:K,0)+COUNTIF('Ref. Chile'!$K$7:'Ref. Chile'!K1288,'Ref. Chile'!K1288)-1,"")</f>
        <v>1346</v>
      </c>
      <c r="AM1289" s="7">
        <f>IFERROR(RANK('Ref. Chile'!L1288,'Ref. Chile'!L:L,0)+COUNTIF('Ref. Chile'!$L$7:'Ref. Chile'!L1288,'Ref. Chile'!L1288)-1,"")</f>
        <v>905</v>
      </c>
      <c r="AN1289" s="7">
        <f>IFERROR(RANK('Ref. Chile'!M1288,'Ref. Chile'!M:M,0)+COUNTIF('Ref. Chile'!$M$7:'Ref. Chile'!M1288,'Ref. Chile'!M1288)-1,"")</f>
        <v>656</v>
      </c>
      <c r="AO1289" s="7">
        <f>IFERROR(RANK('Ref. Chile'!H1288,'Ref. Chile'!H:H,1)+COUNTIF('Ref. Chile'!$H$7:'Ref. Chile'!H1288,'Ref. Chile'!H1288)-1,"")</f>
        <v>1171</v>
      </c>
      <c r="AP1289" s="7">
        <f>IFERROR(RANK('Ref. Chile'!I1288,'Ref. Chile'!I:I,1)+COUNTIF('Ref. Chile'!$I$7:'Ref. Chile'!I1288,'Ref. Chile'!I1288)-1,"")</f>
        <v>1864</v>
      </c>
      <c r="AQ1289" s="7">
        <f>IFERROR(RANK('Ref. Chile'!J1288,'Ref. Chile'!J:J,1)+COUNTIF('Ref. Chile'!$J$7:'Ref. Chile'!J1288,'Ref. Chile'!J1288)-1,"")</f>
        <v>1492</v>
      </c>
    </row>
    <row r="1290" spans="31:43" ht="17.25" customHeight="1" x14ac:dyDescent="0.3">
      <c r="AE1290" s="5" t="s">
        <v>1285</v>
      </c>
      <c r="AF1290" s="5" t="s">
        <v>4805</v>
      </c>
      <c r="AG1290" s="6" t="s">
        <v>4275</v>
      </c>
      <c r="AH1290" s="6" t="s">
        <v>4088</v>
      </c>
      <c r="AI1290" s="7">
        <f>IFERROR(RANK('Ref. Chile'!H1289,'Ref. Chile'!H:H,0)+COUNTIF('Ref. Chile'!$H$7:'Ref. Chile'!H1289,'Ref. Chile'!H1289)-1,"")</f>
        <v>1627</v>
      </c>
      <c r="AJ1290" s="7">
        <f>IFERROR(RANK('Ref. Chile'!I1289,'Ref. Chile'!I:I,0)+COUNTIF('Ref. Chile'!$I$7:'Ref. Chile'!I1289,'Ref. Chile'!I1289)-1,"")</f>
        <v>669</v>
      </c>
      <c r="AK1290" s="7">
        <f>IFERROR(RANK('Ref. Chile'!J1289,'Ref. Chile'!J:J,0)+COUNTIF('Ref. Chile'!$J$7:'Ref. Chile'!J1289,'Ref. Chile'!J1289)-1,"")</f>
        <v>958</v>
      </c>
      <c r="AL1290" s="7">
        <f>IFERROR(RANK('Ref. Chile'!K1289,'Ref. Chile'!K:K,0)+COUNTIF('Ref. Chile'!$K$7:'Ref. Chile'!K1289,'Ref. Chile'!K1289)-1,"")</f>
        <v>1314</v>
      </c>
      <c r="AM1290" s="7">
        <f>IFERROR(RANK('Ref. Chile'!L1289,'Ref. Chile'!L:L,0)+COUNTIF('Ref. Chile'!$L$7:'Ref. Chile'!L1289,'Ref. Chile'!L1289)-1,"")</f>
        <v>881</v>
      </c>
      <c r="AN1290" s="7">
        <f>IFERROR(RANK('Ref. Chile'!M1289,'Ref. Chile'!M:M,0)+COUNTIF('Ref. Chile'!$M$7:'Ref. Chile'!M1289,'Ref. Chile'!M1289)-1,"")</f>
        <v>579</v>
      </c>
      <c r="AO1290" s="7">
        <f>IFERROR(RANK('Ref. Chile'!H1289,'Ref. Chile'!H:H,1)+COUNTIF('Ref. Chile'!$H$7:'Ref. Chile'!H1289,'Ref. Chile'!H1289)-1,"")</f>
        <v>1176</v>
      </c>
      <c r="AP1290" s="7">
        <f>IFERROR(RANK('Ref. Chile'!I1289,'Ref. Chile'!I:I,1)+COUNTIF('Ref. Chile'!$I$7:'Ref. Chile'!I1289,'Ref. Chile'!I1289)-1,"")</f>
        <v>2084</v>
      </c>
      <c r="AQ1290" s="7">
        <f>IFERROR(RANK('Ref. Chile'!J1289,'Ref. Chile'!J:J,1)+COUNTIF('Ref. Chile'!$J$7:'Ref. Chile'!J1289,'Ref. Chile'!J1289)-1,"")</f>
        <v>1612</v>
      </c>
    </row>
    <row r="1291" spans="31:43" ht="17.25" customHeight="1" x14ac:dyDescent="0.3">
      <c r="AE1291" s="5" t="s">
        <v>1286</v>
      </c>
      <c r="AF1291" s="5" t="s">
        <v>4806</v>
      </c>
      <c r="AG1291" s="6" t="s">
        <v>4275</v>
      </c>
      <c r="AH1291" s="6" t="s">
        <v>4125</v>
      </c>
      <c r="AI1291" s="7">
        <f>IFERROR(RANK('Ref. Chile'!H1290,'Ref. Chile'!H:H,0)+COUNTIF('Ref. Chile'!$H$7:'Ref. Chile'!H1290,'Ref. Chile'!H1290)-1,"")</f>
        <v>1628</v>
      </c>
      <c r="AJ1291" s="7">
        <f>IFERROR(RANK('Ref. Chile'!I1290,'Ref. Chile'!I:I,0)+COUNTIF('Ref. Chile'!$I$7:'Ref. Chile'!I1290,'Ref. Chile'!I1290)-1,"")</f>
        <v>865</v>
      </c>
      <c r="AK1291" s="7">
        <f>IFERROR(RANK('Ref. Chile'!J1290,'Ref. Chile'!J:J,0)+COUNTIF('Ref. Chile'!$J$7:'Ref. Chile'!J1290,'Ref. Chile'!J1290)-1,"")</f>
        <v>986</v>
      </c>
      <c r="AL1291" s="7">
        <f>IFERROR(RANK('Ref. Chile'!K1290,'Ref. Chile'!K:K,0)+COUNTIF('Ref. Chile'!$K$7:'Ref. Chile'!K1290,'Ref. Chile'!K1290)-1,"")</f>
        <v>1321</v>
      </c>
      <c r="AM1291" s="7">
        <f>IFERROR(RANK('Ref. Chile'!L1290,'Ref. Chile'!L:L,0)+COUNTIF('Ref. Chile'!$L$7:'Ref. Chile'!L1290,'Ref. Chile'!L1290)-1,"")</f>
        <v>888</v>
      </c>
      <c r="AN1291" s="7">
        <f>IFERROR(RANK('Ref. Chile'!M1290,'Ref. Chile'!M:M,0)+COUNTIF('Ref. Chile'!$M$7:'Ref. Chile'!M1290,'Ref. Chile'!M1290)-1,"")</f>
        <v>603</v>
      </c>
      <c r="AO1291" s="7">
        <f>IFERROR(RANK('Ref. Chile'!H1290,'Ref. Chile'!H:H,1)+COUNTIF('Ref. Chile'!$H$7:'Ref. Chile'!H1290,'Ref. Chile'!H1290)-1,"")</f>
        <v>1175</v>
      </c>
      <c r="AP1291" s="7">
        <f>IFERROR(RANK('Ref. Chile'!I1290,'Ref. Chile'!I:I,1)+COUNTIF('Ref. Chile'!$I$7:'Ref. Chile'!I1290,'Ref. Chile'!I1290)-1,"")</f>
        <v>1888</v>
      </c>
      <c r="AQ1291" s="7">
        <f>IFERROR(RANK('Ref. Chile'!J1290,'Ref. Chile'!J:J,1)+COUNTIF('Ref. Chile'!$J$7:'Ref. Chile'!J1290,'Ref. Chile'!J1290)-1,"")</f>
        <v>1584</v>
      </c>
    </row>
    <row r="1292" spans="31:43" ht="17.25" customHeight="1" x14ac:dyDescent="0.3">
      <c r="AE1292" s="5" t="s">
        <v>1287</v>
      </c>
      <c r="AF1292" s="5" t="s">
        <v>4807</v>
      </c>
      <c r="AG1292" s="6" t="s">
        <v>4275</v>
      </c>
      <c r="AH1292" s="6" t="s">
        <v>4126</v>
      </c>
      <c r="AI1292" s="7">
        <f>IFERROR(RANK('Ref. Chile'!H1291,'Ref. Chile'!H:H,0)+COUNTIF('Ref. Chile'!$H$7:'Ref. Chile'!H1291,'Ref. Chile'!H1291)-1,"")</f>
        <v>1638</v>
      </c>
      <c r="AJ1292" s="7">
        <f>IFERROR(RANK('Ref. Chile'!I1291,'Ref. Chile'!I:I,0)+COUNTIF('Ref. Chile'!$I$7:'Ref. Chile'!I1291,'Ref. Chile'!I1291)-1,"")</f>
        <v>907</v>
      </c>
      <c r="AK1292" s="7">
        <f>IFERROR(RANK('Ref. Chile'!J1291,'Ref. Chile'!J:J,0)+COUNTIF('Ref. Chile'!$J$7:'Ref. Chile'!J1291,'Ref. Chile'!J1291)-1,"")</f>
        <v>1208</v>
      </c>
      <c r="AL1292" s="7">
        <f>IFERROR(RANK('Ref. Chile'!K1291,'Ref. Chile'!K:K,0)+COUNTIF('Ref. Chile'!$K$7:'Ref. Chile'!K1291,'Ref. Chile'!K1291)-1,"")</f>
        <v>1361</v>
      </c>
      <c r="AM1292" s="7">
        <f>IFERROR(RANK('Ref. Chile'!L1291,'Ref. Chile'!L:L,0)+COUNTIF('Ref. Chile'!$L$7:'Ref. Chile'!L1291,'Ref. Chile'!L1291)-1,"")</f>
        <v>921</v>
      </c>
      <c r="AN1292" s="7">
        <f>IFERROR(RANK('Ref. Chile'!M1291,'Ref. Chile'!M:M,0)+COUNTIF('Ref. Chile'!$M$7:'Ref. Chile'!M1291,'Ref. Chile'!M1291)-1,"")</f>
        <v>722</v>
      </c>
      <c r="AO1292" s="7">
        <f>IFERROR(RANK('Ref. Chile'!H1291,'Ref. Chile'!H:H,1)+COUNTIF('Ref. Chile'!$H$7:'Ref. Chile'!H1291,'Ref. Chile'!H1291)-1,"")</f>
        <v>1165</v>
      </c>
      <c r="AP1292" s="7">
        <f>IFERROR(RANK('Ref. Chile'!I1291,'Ref. Chile'!I:I,1)+COUNTIF('Ref. Chile'!$I$7:'Ref. Chile'!I1291,'Ref. Chile'!I1291)-1,"")</f>
        <v>1846</v>
      </c>
      <c r="AQ1292" s="7">
        <f>IFERROR(RANK('Ref. Chile'!J1291,'Ref. Chile'!J:J,1)+COUNTIF('Ref. Chile'!$J$7:'Ref. Chile'!J1291,'Ref. Chile'!J1291)-1,"")</f>
        <v>1362</v>
      </c>
    </row>
    <row r="1293" spans="31:43" ht="17.25" customHeight="1" x14ac:dyDescent="0.3">
      <c r="AE1293" s="5" t="s">
        <v>1288</v>
      </c>
      <c r="AF1293" s="5" t="s">
        <v>4808</v>
      </c>
      <c r="AG1293" s="6" t="s">
        <v>4275</v>
      </c>
      <c r="AH1293" s="6" t="s">
        <v>4127</v>
      </c>
      <c r="AI1293" s="7">
        <f>IFERROR(RANK('Ref. Chile'!H1292,'Ref. Chile'!H:H,0)+COUNTIF('Ref. Chile'!$H$7:'Ref. Chile'!H1292,'Ref. Chile'!H1292)-1,"")</f>
        <v>1637</v>
      </c>
      <c r="AJ1293" s="7">
        <f>IFERROR(RANK('Ref. Chile'!I1292,'Ref. Chile'!I:I,0)+COUNTIF('Ref. Chile'!$I$7:'Ref. Chile'!I1292,'Ref. Chile'!I1292)-1,"")</f>
        <v>898</v>
      </c>
      <c r="AK1293" s="7">
        <f>IFERROR(RANK('Ref. Chile'!J1292,'Ref. Chile'!J:J,0)+COUNTIF('Ref. Chile'!$J$7:'Ref. Chile'!J1292,'Ref. Chile'!J1292)-1,"")</f>
        <v>1134</v>
      </c>
      <c r="AL1293" s="7">
        <f>IFERROR(RANK('Ref. Chile'!K1292,'Ref. Chile'!K:K,0)+COUNTIF('Ref. Chile'!$K$7:'Ref. Chile'!K1292,'Ref. Chile'!K1292)-1,"")</f>
        <v>1360</v>
      </c>
      <c r="AM1293" s="7">
        <f>IFERROR(RANK('Ref. Chile'!L1292,'Ref. Chile'!L:L,0)+COUNTIF('Ref. Chile'!$L$7:'Ref. Chile'!L1292,'Ref. Chile'!L1292)-1,"")</f>
        <v>910</v>
      </c>
      <c r="AN1293" s="7">
        <f>IFERROR(RANK('Ref. Chile'!M1292,'Ref. Chile'!M:M,0)+COUNTIF('Ref. Chile'!$M$7:'Ref. Chile'!M1292,'Ref. Chile'!M1292)-1,"")</f>
        <v>676</v>
      </c>
      <c r="AO1293" s="7">
        <f>IFERROR(RANK('Ref. Chile'!H1292,'Ref. Chile'!H:H,1)+COUNTIF('Ref. Chile'!$H$7:'Ref. Chile'!H1292,'Ref. Chile'!H1292)-1,"")</f>
        <v>1166</v>
      </c>
      <c r="AP1293" s="7">
        <f>IFERROR(RANK('Ref. Chile'!I1292,'Ref. Chile'!I:I,1)+COUNTIF('Ref. Chile'!$I$7:'Ref. Chile'!I1292,'Ref. Chile'!I1292)-1,"")</f>
        <v>1855</v>
      </c>
      <c r="AQ1293" s="7">
        <f>IFERROR(RANK('Ref. Chile'!J1292,'Ref. Chile'!J:J,1)+COUNTIF('Ref. Chile'!$J$7:'Ref. Chile'!J1292,'Ref. Chile'!J1292)-1,"")</f>
        <v>1436</v>
      </c>
    </row>
    <row r="1294" spans="31:43" ht="17.25" customHeight="1" x14ac:dyDescent="0.3">
      <c r="AE1294" s="5" t="s">
        <v>1289</v>
      </c>
      <c r="AF1294" s="5" t="s">
        <v>4809</v>
      </c>
      <c r="AG1294" s="6" t="s">
        <v>4276</v>
      </c>
      <c r="AH1294" s="6" t="s">
        <v>4092</v>
      </c>
      <c r="AI1294" s="7">
        <f>IFERROR(RANK('Ref. Chile'!H1293,'Ref. Chile'!H:H,0)+COUNTIF('Ref. Chile'!$H$7:'Ref. Chile'!H1293,'Ref. Chile'!H1293)-1,"")</f>
        <v>124</v>
      </c>
      <c r="AJ1294" s="7">
        <f>IFERROR(RANK('Ref. Chile'!I1293,'Ref. Chile'!I:I,0)+COUNTIF('Ref. Chile'!$I$7:'Ref. Chile'!I1293,'Ref. Chile'!I1293)-1,"")</f>
        <v>1437</v>
      </c>
      <c r="AK1294" s="7">
        <f>IFERROR(RANK('Ref. Chile'!J1293,'Ref. Chile'!J:J,0)+COUNTIF('Ref. Chile'!$J$7:'Ref. Chile'!J1293,'Ref. Chile'!J1293)-1,"")</f>
        <v>550</v>
      </c>
      <c r="AL1294" s="7">
        <f>IFERROR(RANK('Ref. Chile'!K1293,'Ref. Chile'!K:K,0)+COUNTIF('Ref. Chile'!$K$7:'Ref. Chile'!K1293,'Ref. Chile'!K1293)-1,"")</f>
        <v>97</v>
      </c>
      <c r="AM1294" s="7">
        <f>IFERROR(RANK('Ref. Chile'!L1293,'Ref. Chile'!L:L,0)+COUNTIF('Ref. Chile'!$L$7:'Ref. Chile'!L1293,'Ref. Chile'!L1293)-1,"")</f>
        <v>1175</v>
      </c>
      <c r="AN1294" s="7">
        <f>IFERROR(RANK('Ref. Chile'!M1293,'Ref. Chile'!M:M,0)+COUNTIF('Ref. Chile'!$M$7:'Ref. Chile'!M1293,'Ref. Chile'!M1293)-1,"")</f>
        <v>555</v>
      </c>
      <c r="AO1294" s="7">
        <f>IFERROR(RANK('Ref. Chile'!H1293,'Ref. Chile'!H:H,1)+COUNTIF('Ref. Chile'!$H$7:'Ref. Chile'!H1293,'Ref. Chile'!H1293)-1,"")</f>
        <v>2673</v>
      </c>
      <c r="AP1294" s="7">
        <f>IFERROR(RANK('Ref. Chile'!I1293,'Ref. Chile'!I:I,1)+COUNTIF('Ref. Chile'!$I$7:'Ref. Chile'!I1293,'Ref. Chile'!I1293)-1,"")</f>
        <v>1312</v>
      </c>
      <c r="AQ1294" s="7">
        <f>IFERROR(RANK('Ref. Chile'!J1293,'Ref. Chile'!J:J,1)+COUNTIF('Ref. Chile'!$J$7:'Ref. Chile'!J1293,'Ref. Chile'!J1293)-1,"")</f>
        <v>2014</v>
      </c>
    </row>
    <row r="1295" spans="31:43" ht="17.25" customHeight="1" x14ac:dyDescent="0.3">
      <c r="AE1295" s="5" t="s">
        <v>1290</v>
      </c>
      <c r="AF1295" s="5" t="s">
        <v>4810</v>
      </c>
      <c r="AG1295" s="6" t="s">
        <v>4276</v>
      </c>
      <c r="AH1295" s="6" t="s">
        <v>4140</v>
      </c>
      <c r="AI1295" s="7">
        <f>IFERROR(RANK('Ref. Chile'!H1294,'Ref. Chile'!H:H,0)+COUNTIF('Ref. Chile'!$H$7:'Ref. Chile'!H1294,'Ref. Chile'!H1294)-1,"")</f>
        <v>243</v>
      </c>
      <c r="AJ1295" s="7">
        <f>IFERROR(RANK('Ref. Chile'!I1294,'Ref. Chile'!I:I,0)+COUNTIF('Ref. Chile'!$I$7:'Ref. Chile'!I1294,'Ref. Chile'!I1294)-1,"")</f>
        <v>1213</v>
      </c>
      <c r="AK1295" s="7">
        <f>IFERROR(RANK('Ref. Chile'!J1294,'Ref. Chile'!J:J,0)+COUNTIF('Ref. Chile'!$J$7:'Ref. Chile'!J1294,'Ref. Chile'!J1294)-1,"")</f>
        <v>273</v>
      </c>
      <c r="AL1295" s="7">
        <f>IFERROR(RANK('Ref. Chile'!K1294,'Ref. Chile'!K:K,0)+COUNTIF('Ref. Chile'!$K$7:'Ref. Chile'!K1294,'Ref. Chile'!K1294)-1,"")</f>
        <v>141</v>
      </c>
      <c r="AM1295" s="7">
        <f>IFERROR(RANK('Ref. Chile'!L1294,'Ref. Chile'!L:L,0)+COUNTIF('Ref. Chile'!$L$7:'Ref. Chile'!L1294,'Ref. Chile'!L1294)-1,"")</f>
        <v>942</v>
      </c>
      <c r="AN1295" s="7">
        <f>IFERROR(RANK('Ref. Chile'!M1294,'Ref. Chile'!M:M,0)+COUNTIF('Ref. Chile'!$M$7:'Ref. Chile'!M1294,'Ref. Chile'!M1294)-1,"")</f>
        <v>150</v>
      </c>
      <c r="AO1295" s="7">
        <f>IFERROR(RANK('Ref. Chile'!H1294,'Ref. Chile'!H:H,1)+COUNTIF('Ref. Chile'!$H$7:'Ref. Chile'!H1294,'Ref. Chile'!H1294)-1,"")</f>
        <v>2560</v>
      </c>
      <c r="AP1295" s="7">
        <f>IFERROR(RANK('Ref. Chile'!I1294,'Ref. Chile'!I:I,1)+COUNTIF('Ref. Chile'!$I$7:'Ref. Chile'!I1294,'Ref. Chile'!I1294)-1,"")</f>
        <v>1540</v>
      </c>
      <c r="AQ1295" s="7">
        <f>IFERROR(RANK('Ref. Chile'!J1294,'Ref. Chile'!J:J,1)+COUNTIF('Ref. Chile'!$J$7:'Ref. Chile'!J1294,'Ref. Chile'!J1294)-1,"")</f>
        <v>2297</v>
      </c>
    </row>
    <row r="1296" spans="31:43" ht="17.25" customHeight="1" x14ac:dyDescent="0.3">
      <c r="AE1296" s="5" t="s">
        <v>1291</v>
      </c>
      <c r="AF1296" s="5" t="s">
        <v>4811</v>
      </c>
      <c r="AG1296" s="6" t="s">
        <v>4276</v>
      </c>
      <c r="AH1296" s="6" t="s">
        <v>4124</v>
      </c>
      <c r="AI1296" s="7">
        <f>IFERROR(RANK('Ref. Chile'!H1295,'Ref. Chile'!H:H,0)+COUNTIF('Ref. Chile'!$H$7:'Ref. Chile'!H1295,'Ref. Chile'!H1295)-1,"")</f>
        <v>247</v>
      </c>
      <c r="AJ1296" s="7">
        <f>IFERROR(RANK('Ref. Chile'!I1295,'Ref. Chile'!I:I,0)+COUNTIF('Ref. Chile'!$I$7:'Ref. Chile'!I1295,'Ref. Chile'!I1295)-1,"")</f>
        <v>1247</v>
      </c>
      <c r="AK1296" s="7">
        <f>IFERROR(RANK('Ref. Chile'!J1295,'Ref. Chile'!J:J,0)+COUNTIF('Ref. Chile'!$J$7:'Ref. Chile'!J1295,'Ref. Chile'!J1295)-1,"")</f>
        <v>315</v>
      </c>
      <c r="AL1296" s="7">
        <f>IFERROR(RANK('Ref. Chile'!K1295,'Ref. Chile'!K:K,0)+COUNTIF('Ref. Chile'!$K$7:'Ref. Chile'!K1295,'Ref. Chile'!K1295)-1,"")</f>
        <v>150</v>
      </c>
      <c r="AM1296" s="7">
        <f>IFERROR(RANK('Ref. Chile'!L1295,'Ref. Chile'!L:L,0)+COUNTIF('Ref. Chile'!$L$7:'Ref. Chile'!L1295,'Ref. Chile'!L1295)-1,"")</f>
        <v>972</v>
      </c>
      <c r="AN1296" s="7">
        <f>IFERROR(RANK('Ref. Chile'!M1295,'Ref. Chile'!M:M,0)+COUNTIF('Ref. Chile'!$M$7:'Ref. Chile'!M1295,'Ref. Chile'!M1295)-1,"")</f>
        <v>180</v>
      </c>
      <c r="AO1296" s="7">
        <f>IFERROR(RANK('Ref. Chile'!H1295,'Ref. Chile'!H:H,1)+COUNTIF('Ref. Chile'!$H$7:'Ref. Chile'!H1295,'Ref. Chile'!H1295)-1,"")</f>
        <v>2556</v>
      </c>
      <c r="AP1296" s="7">
        <f>IFERROR(RANK('Ref. Chile'!I1295,'Ref. Chile'!I:I,1)+COUNTIF('Ref. Chile'!$I$7:'Ref. Chile'!I1295,'Ref. Chile'!I1295)-1,"")</f>
        <v>1506</v>
      </c>
      <c r="AQ1296" s="7">
        <f>IFERROR(RANK('Ref. Chile'!J1295,'Ref. Chile'!J:J,1)+COUNTIF('Ref. Chile'!$J$7:'Ref. Chile'!J1295,'Ref. Chile'!J1295)-1,"")</f>
        <v>2255</v>
      </c>
    </row>
    <row r="1297" spans="31:43" ht="17.25" customHeight="1" x14ac:dyDescent="0.3">
      <c r="AE1297" s="5" t="s">
        <v>1292</v>
      </c>
      <c r="AF1297" s="5" t="s">
        <v>4812</v>
      </c>
      <c r="AG1297" s="6" t="s">
        <v>4276</v>
      </c>
      <c r="AH1297" s="6" t="s">
        <v>0</v>
      </c>
      <c r="AI1297" s="7">
        <f>IFERROR(RANK('Ref. Chile'!H1296,'Ref. Chile'!H:H,0)+COUNTIF('Ref. Chile'!$H$7:'Ref. Chile'!H1296,'Ref. Chile'!H1296)-1,"")</f>
        <v>244</v>
      </c>
      <c r="AJ1297" s="7">
        <f>IFERROR(RANK('Ref. Chile'!I1296,'Ref. Chile'!I:I,0)+COUNTIF('Ref. Chile'!$I$7:'Ref. Chile'!I1296,'Ref. Chile'!I1296)-1,"")</f>
        <v>1212</v>
      </c>
      <c r="AK1297" s="7">
        <f>IFERROR(RANK('Ref. Chile'!J1296,'Ref. Chile'!J:J,0)+COUNTIF('Ref. Chile'!$J$7:'Ref. Chile'!J1296,'Ref. Chile'!J1296)-1,"")</f>
        <v>272</v>
      </c>
      <c r="AL1297" s="7">
        <f>IFERROR(RANK('Ref. Chile'!K1296,'Ref. Chile'!K:K,0)+COUNTIF('Ref. Chile'!$K$7:'Ref. Chile'!K1296,'Ref. Chile'!K1296)-1,"")</f>
        <v>142</v>
      </c>
      <c r="AM1297" s="7">
        <f>IFERROR(RANK('Ref. Chile'!L1296,'Ref. Chile'!L:L,0)+COUNTIF('Ref. Chile'!$L$7:'Ref. Chile'!L1296,'Ref. Chile'!L1296)-1,"")</f>
        <v>943</v>
      </c>
      <c r="AN1297" s="7">
        <f>IFERROR(RANK('Ref. Chile'!M1296,'Ref. Chile'!M:M,0)+COUNTIF('Ref. Chile'!$M$7:'Ref. Chile'!M1296,'Ref. Chile'!M1296)-1,"")</f>
        <v>149</v>
      </c>
      <c r="AO1297" s="7">
        <f>IFERROR(RANK('Ref. Chile'!H1296,'Ref. Chile'!H:H,1)+COUNTIF('Ref. Chile'!$H$7:'Ref. Chile'!H1296,'Ref. Chile'!H1296)-1,"")</f>
        <v>2559</v>
      </c>
      <c r="AP1297" s="7">
        <f>IFERROR(RANK('Ref. Chile'!I1296,'Ref. Chile'!I:I,1)+COUNTIF('Ref. Chile'!$I$7:'Ref. Chile'!I1296,'Ref. Chile'!I1296)-1,"")</f>
        <v>1541</v>
      </c>
      <c r="AQ1297" s="7">
        <f>IFERROR(RANK('Ref. Chile'!J1296,'Ref. Chile'!J:J,1)+COUNTIF('Ref. Chile'!$J$7:'Ref. Chile'!J1296,'Ref. Chile'!J1296)-1,"")</f>
        <v>2298</v>
      </c>
    </row>
    <row r="1298" spans="31:43" ht="17.25" customHeight="1" x14ac:dyDescent="0.3">
      <c r="AE1298" s="5" t="s">
        <v>1293</v>
      </c>
      <c r="AF1298" s="5" t="s">
        <v>4813</v>
      </c>
      <c r="AG1298" s="6" t="s">
        <v>4276</v>
      </c>
      <c r="AH1298" s="6" t="s">
        <v>4125</v>
      </c>
      <c r="AI1298" s="7">
        <f>IFERROR(RANK('Ref. Chile'!H1297,'Ref. Chile'!H:H,0)+COUNTIF('Ref. Chile'!$H$7:'Ref. Chile'!H1297,'Ref. Chile'!H1297)-1,"")</f>
        <v>246</v>
      </c>
      <c r="AJ1298" s="7">
        <f>IFERROR(RANK('Ref. Chile'!I1297,'Ref. Chile'!I:I,0)+COUNTIF('Ref. Chile'!$I$7:'Ref. Chile'!I1297,'Ref. Chile'!I1297)-1,"")</f>
        <v>1246</v>
      </c>
      <c r="AK1298" s="7">
        <f>IFERROR(RANK('Ref. Chile'!J1297,'Ref. Chile'!J:J,0)+COUNTIF('Ref. Chile'!$J$7:'Ref. Chile'!J1297,'Ref. Chile'!J1297)-1,"")</f>
        <v>309</v>
      </c>
      <c r="AL1298" s="7">
        <f>IFERROR(RANK('Ref. Chile'!K1297,'Ref. Chile'!K:K,0)+COUNTIF('Ref. Chile'!$K$7:'Ref. Chile'!K1297,'Ref. Chile'!K1297)-1,"")</f>
        <v>149</v>
      </c>
      <c r="AM1298" s="7">
        <f>IFERROR(RANK('Ref. Chile'!L1297,'Ref. Chile'!L:L,0)+COUNTIF('Ref. Chile'!$L$7:'Ref. Chile'!L1297,'Ref. Chile'!L1297)-1,"")</f>
        <v>971</v>
      </c>
      <c r="AN1298" s="7">
        <f>IFERROR(RANK('Ref. Chile'!M1297,'Ref. Chile'!M:M,0)+COUNTIF('Ref. Chile'!$M$7:'Ref. Chile'!M1297,'Ref. Chile'!M1297)-1,"")</f>
        <v>175</v>
      </c>
      <c r="AO1298" s="7">
        <f>IFERROR(RANK('Ref. Chile'!H1297,'Ref. Chile'!H:H,1)+COUNTIF('Ref. Chile'!$H$7:'Ref. Chile'!H1297,'Ref. Chile'!H1297)-1,"")</f>
        <v>2557</v>
      </c>
      <c r="AP1298" s="7">
        <f>IFERROR(RANK('Ref. Chile'!I1297,'Ref. Chile'!I:I,1)+COUNTIF('Ref. Chile'!$I$7:'Ref. Chile'!I1297,'Ref. Chile'!I1297)-1,"")</f>
        <v>1507</v>
      </c>
      <c r="AQ1298" s="7">
        <f>IFERROR(RANK('Ref. Chile'!J1297,'Ref. Chile'!J:J,1)+COUNTIF('Ref. Chile'!$J$7:'Ref. Chile'!J1297,'Ref. Chile'!J1297)-1,"")</f>
        <v>2261</v>
      </c>
    </row>
    <row r="1299" spans="31:43" ht="17.25" customHeight="1" x14ac:dyDescent="0.3">
      <c r="AE1299" s="5" t="s">
        <v>1294</v>
      </c>
      <c r="AF1299" s="5" t="s">
        <v>4814</v>
      </c>
      <c r="AG1299" s="6" t="s">
        <v>4276</v>
      </c>
      <c r="AH1299" s="6" t="s">
        <v>4126</v>
      </c>
      <c r="AI1299" s="7">
        <f>IFERROR(RANK('Ref. Chile'!H1298,'Ref. Chile'!H:H,0)+COUNTIF('Ref. Chile'!$H$7:'Ref. Chile'!H1298,'Ref. Chile'!H1298)-1,"")</f>
        <v>248</v>
      </c>
      <c r="AJ1299" s="7">
        <f>IFERROR(RANK('Ref. Chile'!I1298,'Ref. Chile'!I:I,0)+COUNTIF('Ref. Chile'!$I$7:'Ref. Chile'!I1298,'Ref. Chile'!I1298)-1,"")</f>
        <v>1252</v>
      </c>
      <c r="AK1299" s="7">
        <f>IFERROR(RANK('Ref. Chile'!J1298,'Ref. Chile'!J:J,0)+COUNTIF('Ref. Chile'!$J$7:'Ref. Chile'!J1298,'Ref. Chile'!J1298)-1,"")</f>
        <v>319</v>
      </c>
      <c r="AL1299" s="7">
        <f>IFERROR(RANK('Ref. Chile'!K1298,'Ref. Chile'!K:K,0)+COUNTIF('Ref. Chile'!$K$7:'Ref. Chile'!K1298,'Ref. Chile'!K1298)-1,"")</f>
        <v>151</v>
      </c>
      <c r="AM1299" s="7">
        <f>IFERROR(RANK('Ref. Chile'!L1298,'Ref. Chile'!L:L,0)+COUNTIF('Ref. Chile'!$L$7:'Ref. Chile'!L1298,'Ref. Chile'!L1298)-1,"")</f>
        <v>974</v>
      </c>
      <c r="AN1299" s="7">
        <f>IFERROR(RANK('Ref. Chile'!M1298,'Ref. Chile'!M:M,0)+COUNTIF('Ref. Chile'!$M$7:'Ref. Chile'!M1298,'Ref. Chile'!M1298)-1,"")</f>
        <v>187</v>
      </c>
      <c r="AO1299" s="7">
        <f>IFERROR(RANK('Ref. Chile'!H1298,'Ref. Chile'!H:H,1)+COUNTIF('Ref. Chile'!$H$7:'Ref. Chile'!H1298,'Ref. Chile'!H1298)-1,"")</f>
        <v>2555</v>
      </c>
      <c r="AP1299" s="7">
        <f>IFERROR(RANK('Ref. Chile'!I1298,'Ref. Chile'!I:I,1)+COUNTIF('Ref. Chile'!$I$7:'Ref. Chile'!I1298,'Ref. Chile'!I1298)-1,"")</f>
        <v>1501</v>
      </c>
      <c r="AQ1299" s="7">
        <f>IFERROR(RANK('Ref. Chile'!J1298,'Ref. Chile'!J:J,1)+COUNTIF('Ref. Chile'!$J$7:'Ref. Chile'!J1298,'Ref. Chile'!J1298)-1,"")</f>
        <v>2251</v>
      </c>
    </row>
    <row r="1300" spans="31:43" ht="17.25" customHeight="1" x14ac:dyDescent="0.3">
      <c r="AE1300" s="5" t="s">
        <v>1295</v>
      </c>
      <c r="AF1300" s="5" t="s">
        <v>4815</v>
      </c>
      <c r="AG1300" s="6" t="s">
        <v>4276</v>
      </c>
      <c r="AH1300" s="6" t="s">
        <v>4106</v>
      </c>
      <c r="AI1300" s="7">
        <f>IFERROR(RANK('Ref. Chile'!H1299,'Ref. Chile'!H:H,0)+COUNTIF('Ref. Chile'!$H$7:'Ref. Chile'!H1299,'Ref. Chile'!H1299)-1,"")</f>
        <v>245</v>
      </c>
      <c r="AJ1300" s="7">
        <f>IFERROR(RANK('Ref. Chile'!I1299,'Ref. Chile'!I:I,0)+COUNTIF('Ref. Chile'!$I$7:'Ref. Chile'!I1299,'Ref. Chile'!I1299)-1,"")</f>
        <v>1241</v>
      </c>
      <c r="AK1300" s="7">
        <f>IFERROR(RANK('Ref. Chile'!J1299,'Ref. Chile'!J:J,0)+COUNTIF('Ref. Chile'!$J$7:'Ref. Chile'!J1299,'Ref. Chile'!J1299)-1,"")</f>
        <v>300</v>
      </c>
      <c r="AL1300" s="7">
        <f>IFERROR(RANK('Ref. Chile'!K1299,'Ref. Chile'!K:K,0)+COUNTIF('Ref. Chile'!$K$7:'Ref. Chile'!K1299,'Ref. Chile'!K1299)-1,"")</f>
        <v>147</v>
      </c>
      <c r="AM1300" s="7">
        <f>IFERROR(RANK('Ref. Chile'!L1299,'Ref. Chile'!L:L,0)+COUNTIF('Ref. Chile'!$L$7:'Ref. Chile'!L1299,'Ref. Chile'!L1299)-1,"")</f>
        <v>964</v>
      </c>
      <c r="AN1300" s="7">
        <f>IFERROR(RANK('Ref. Chile'!M1299,'Ref. Chile'!M:M,0)+COUNTIF('Ref. Chile'!$M$7:'Ref. Chile'!M1299,'Ref. Chile'!M1299)-1,"")</f>
        <v>169</v>
      </c>
      <c r="AO1300" s="7">
        <f>IFERROR(RANK('Ref. Chile'!H1299,'Ref. Chile'!H:H,1)+COUNTIF('Ref. Chile'!$H$7:'Ref. Chile'!H1299,'Ref. Chile'!H1299)-1,"")</f>
        <v>2558</v>
      </c>
      <c r="AP1300" s="7">
        <f>IFERROR(RANK('Ref. Chile'!I1299,'Ref. Chile'!I:I,1)+COUNTIF('Ref. Chile'!$I$7:'Ref. Chile'!I1299,'Ref. Chile'!I1299)-1,"")</f>
        <v>1512</v>
      </c>
      <c r="AQ1300" s="7">
        <f>IFERROR(RANK('Ref. Chile'!J1299,'Ref. Chile'!J:J,1)+COUNTIF('Ref. Chile'!$J$7:'Ref. Chile'!J1299,'Ref. Chile'!J1299)-1,"")</f>
        <v>2270</v>
      </c>
    </row>
    <row r="1301" spans="31:43" ht="17.25" customHeight="1" x14ac:dyDescent="0.3">
      <c r="AE1301" s="5" t="s">
        <v>1296</v>
      </c>
      <c r="AF1301" s="5" t="s">
        <v>4816</v>
      </c>
      <c r="AG1301" s="6" t="s">
        <v>4277</v>
      </c>
      <c r="AH1301" s="6" t="s">
        <v>4126</v>
      </c>
      <c r="AI1301" s="7">
        <f>IFERROR(RANK('Ref. Chile'!H1300,'Ref. Chile'!H:H,0)+COUNTIF('Ref. Chile'!$H$7:'Ref. Chile'!H1300,'Ref. Chile'!H1300)-1,"")</f>
        <v>2125</v>
      </c>
      <c r="AJ1301" s="7">
        <f>IFERROR(RANK('Ref. Chile'!I1300,'Ref. Chile'!I:I,0)+COUNTIF('Ref. Chile'!$I$7:'Ref. Chile'!I1300,'Ref. Chile'!I1300)-1,"")</f>
        <v>1075</v>
      </c>
      <c r="AK1301" s="7">
        <f>IFERROR(RANK('Ref. Chile'!J1300,'Ref. Chile'!J:J,0)+COUNTIF('Ref. Chile'!$J$7:'Ref. Chile'!J1300,'Ref. Chile'!J1300)-1,"")</f>
        <v>1692</v>
      </c>
      <c r="AL1301" s="7">
        <f>IFERROR(RANK('Ref. Chile'!K1300,'Ref. Chile'!K:K,0)+COUNTIF('Ref. Chile'!$K$7:'Ref. Chile'!K1300,'Ref. Chile'!K1300)-1,"")</f>
        <v>1718</v>
      </c>
      <c r="AM1301" s="7">
        <f>IFERROR(RANK('Ref. Chile'!L1300,'Ref. Chile'!L:L,0)+COUNTIF('Ref. Chile'!$L$7:'Ref. Chile'!L1300,'Ref. Chile'!L1300)-1,"")</f>
        <v>838</v>
      </c>
      <c r="AN1301" s="7">
        <f>IFERROR(RANK('Ref. Chile'!M1300,'Ref. Chile'!M:M,0)+COUNTIF('Ref. Chile'!$M$7:'Ref. Chile'!M1300,'Ref. Chile'!M1300)-1,"")</f>
        <v>1557</v>
      </c>
      <c r="AO1301" s="7">
        <f>IFERROR(RANK('Ref. Chile'!H1300,'Ref. Chile'!H:H,1)+COUNTIF('Ref. Chile'!$H$7:'Ref. Chile'!H1300,'Ref. Chile'!H1300)-1,"")</f>
        <v>678</v>
      </c>
      <c r="AP1301" s="7">
        <f>IFERROR(RANK('Ref. Chile'!I1300,'Ref. Chile'!I:I,1)+COUNTIF('Ref. Chile'!$I$7:'Ref. Chile'!I1300,'Ref. Chile'!I1300)-1,"")</f>
        <v>1678</v>
      </c>
      <c r="AQ1301" s="7">
        <f>IFERROR(RANK('Ref. Chile'!J1300,'Ref. Chile'!J:J,1)+COUNTIF('Ref. Chile'!$J$7:'Ref. Chile'!J1300,'Ref. Chile'!J1300)-1,"")</f>
        <v>888</v>
      </c>
    </row>
    <row r="1302" spans="31:43" ht="17.25" customHeight="1" x14ac:dyDescent="0.3">
      <c r="AE1302" s="5" t="s">
        <v>1297</v>
      </c>
      <c r="AF1302" s="5" t="s">
        <v>4817</v>
      </c>
      <c r="AG1302" s="6" t="s">
        <v>4278</v>
      </c>
      <c r="AH1302" s="6" t="s">
        <v>4140</v>
      </c>
      <c r="AI1302" s="7">
        <f>IFERROR(RANK('Ref. Chile'!H1301,'Ref. Chile'!H:H,0)+COUNTIF('Ref. Chile'!$H$7:'Ref. Chile'!H1301,'Ref. Chile'!H1301)-1,"")</f>
        <v>157</v>
      </c>
      <c r="AJ1302" s="7">
        <f>IFERROR(RANK('Ref. Chile'!I1301,'Ref. Chile'!I:I,0)+COUNTIF('Ref. Chile'!$I$7:'Ref. Chile'!I1301,'Ref. Chile'!I1301)-1,"")</f>
        <v>1318</v>
      </c>
      <c r="AK1302" s="7">
        <f>IFERROR(RANK('Ref. Chile'!J1301,'Ref. Chile'!J:J,0)+COUNTIF('Ref. Chile'!$J$7:'Ref. Chile'!J1301,'Ref. Chile'!J1301)-1,"")</f>
        <v>356</v>
      </c>
      <c r="AL1302" s="7">
        <f>IFERROR(RANK('Ref. Chile'!K1301,'Ref. Chile'!K:K,0)+COUNTIF('Ref. Chile'!$K$7:'Ref. Chile'!K1301,'Ref. Chile'!K1301)-1,"")</f>
        <v>106</v>
      </c>
      <c r="AM1302" s="7">
        <f>IFERROR(RANK('Ref. Chile'!L1301,'Ref. Chile'!L:L,0)+COUNTIF('Ref. Chile'!$L$7:'Ref. Chile'!L1301,'Ref. Chile'!L1301)-1,"")</f>
        <v>1073</v>
      </c>
      <c r="AN1302" s="7">
        <f>IFERROR(RANK('Ref. Chile'!M1301,'Ref. Chile'!M:M,0)+COUNTIF('Ref. Chile'!$M$7:'Ref. Chile'!M1301,'Ref. Chile'!M1301)-1,"")</f>
        <v>207</v>
      </c>
      <c r="AO1302" s="7">
        <f>IFERROR(RANK('Ref. Chile'!H1301,'Ref. Chile'!H:H,1)+COUNTIF('Ref. Chile'!$H$7:'Ref. Chile'!H1301,'Ref. Chile'!H1301)-1,"")</f>
        <v>2646</v>
      </c>
      <c r="AP1302" s="7">
        <f>IFERROR(RANK('Ref. Chile'!I1301,'Ref. Chile'!I:I,1)+COUNTIF('Ref. Chile'!$I$7:'Ref. Chile'!I1301,'Ref. Chile'!I1301)-1,"")</f>
        <v>1435</v>
      </c>
      <c r="AQ1302" s="7">
        <f>IFERROR(RANK('Ref. Chile'!J1301,'Ref. Chile'!J:J,1)+COUNTIF('Ref. Chile'!$J$7:'Ref. Chile'!J1301,'Ref. Chile'!J1301)-1,"")</f>
        <v>2214</v>
      </c>
    </row>
    <row r="1303" spans="31:43" ht="17.25" customHeight="1" x14ac:dyDescent="0.3">
      <c r="AE1303" s="5" t="s">
        <v>1298</v>
      </c>
      <c r="AF1303" s="5" t="s">
        <v>4818</v>
      </c>
      <c r="AG1303" s="6" t="s">
        <v>4278</v>
      </c>
      <c r="AH1303" s="6" t="s">
        <v>4124</v>
      </c>
      <c r="AI1303" s="7">
        <f>IFERROR(RANK('Ref. Chile'!H1302,'Ref. Chile'!H:H,0)+COUNTIF('Ref. Chile'!$H$7:'Ref. Chile'!H1302,'Ref. Chile'!H1302)-1,"")</f>
        <v>161</v>
      </c>
      <c r="AJ1303" s="7">
        <f>IFERROR(RANK('Ref. Chile'!I1302,'Ref. Chile'!I:I,0)+COUNTIF('Ref. Chile'!$I$7:'Ref. Chile'!I1302,'Ref. Chile'!I1302)-1,"")</f>
        <v>1327</v>
      </c>
      <c r="AK1303" s="7">
        <f>IFERROR(RANK('Ref. Chile'!J1302,'Ref. Chile'!J:J,0)+COUNTIF('Ref. Chile'!$J$7:'Ref. Chile'!J1302,'Ref. Chile'!J1302)-1,"")</f>
        <v>378</v>
      </c>
      <c r="AL1303" s="7">
        <f>IFERROR(RANK('Ref. Chile'!K1302,'Ref. Chile'!K:K,0)+COUNTIF('Ref. Chile'!$K$7:'Ref. Chile'!K1302,'Ref. Chile'!K1302)-1,"")</f>
        <v>108</v>
      </c>
      <c r="AM1303" s="7">
        <f>IFERROR(RANK('Ref. Chile'!L1302,'Ref. Chile'!L:L,0)+COUNTIF('Ref. Chile'!$L$7:'Ref. Chile'!L1302,'Ref. Chile'!L1302)-1,"")</f>
        <v>1085</v>
      </c>
      <c r="AN1303" s="7">
        <f>IFERROR(RANK('Ref. Chile'!M1302,'Ref. Chile'!M:M,0)+COUNTIF('Ref. Chile'!$M$7:'Ref. Chile'!M1302,'Ref. Chile'!M1302)-1,"")</f>
        <v>223</v>
      </c>
      <c r="AO1303" s="7">
        <f>IFERROR(RANK('Ref. Chile'!H1302,'Ref. Chile'!H:H,1)+COUNTIF('Ref. Chile'!$H$7:'Ref. Chile'!H1302,'Ref. Chile'!H1302)-1,"")</f>
        <v>2642</v>
      </c>
      <c r="AP1303" s="7">
        <f>IFERROR(RANK('Ref. Chile'!I1302,'Ref. Chile'!I:I,1)+COUNTIF('Ref. Chile'!$I$7:'Ref. Chile'!I1302,'Ref. Chile'!I1302)-1,"")</f>
        <v>1426</v>
      </c>
      <c r="AQ1303" s="7">
        <f>IFERROR(RANK('Ref. Chile'!J1302,'Ref. Chile'!J:J,1)+COUNTIF('Ref. Chile'!$J$7:'Ref. Chile'!J1302,'Ref. Chile'!J1302)-1,"")</f>
        <v>2192</v>
      </c>
    </row>
    <row r="1304" spans="31:43" ht="17.25" customHeight="1" x14ac:dyDescent="0.3">
      <c r="AE1304" s="5" t="s">
        <v>1299</v>
      </c>
      <c r="AF1304" s="5" t="s">
        <v>4819</v>
      </c>
      <c r="AG1304" s="6" t="s">
        <v>4278</v>
      </c>
      <c r="AH1304" s="6" t="s">
        <v>0</v>
      </c>
      <c r="AI1304" s="7">
        <f>IFERROR(RANK('Ref. Chile'!H1303,'Ref. Chile'!H:H,0)+COUNTIF('Ref. Chile'!$H$7:'Ref. Chile'!H1303,'Ref. Chile'!H1303)-1,"")</f>
        <v>125</v>
      </c>
      <c r="AJ1304" s="7">
        <f>IFERROR(RANK('Ref. Chile'!I1303,'Ref. Chile'!I:I,0)+COUNTIF('Ref. Chile'!$I$7:'Ref. Chile'!I1303,'Ref. Chile'!I1303)-1,"")</f>
        <v>1425</v>
      </c>
      <c r="AK1304" s="7">
        <f>IFERROR(RANK('Ref. Chile'!J1303,'Ref. Chile'!J:J,0)+COUNTIF('Ref. Chile'!$J$7:'Ref. Chile'!J1303,'Ref. Chile'!J1303)-1,"")</f>
        <v>551</v>
      </c>
      <c r="AL1304" s="7">
        <f>IFERROR(RANK('Ref. Chile'!K1303,'Ref. Chile'!K:K,0)+COUNTIF('Ref. Chile'!$K$7:'Ref. Chile'!K1303,'Ref. Chile'!K1303)-1,"")</f>
        <v>79</v>
      </c>
      <c r="AM1304" s="7">
        <f>IFERROR(RANK('Ref. Chile'!L1303,'Ref. Chile'!L:L,0)+COUNTIF('Ref. Chile'!$L$7:'Ref. Chile'!L1303,'Ref. Chile'!L1303)-1,"")</f>
        <v>1160</v>
      </c>
      <c r="AN1304" s="7">
        <f>IFERROR(RANK('Ref. Chile'!M1303,'Ref. Chile'!M:M,0)+COUNTIF('Ref. Chile'!$M$7:'Ref. Chile'!M1303,'Ref. Chile'!M1303)-1,"")</f>
        <v>556</v>
      </c>
      <c r="AO1304" s="7">
        <f>IFERROR(RANK('Ref. Chile'!H1303,'Ref. Chile'!H:H,1)+COUNTIF('Ref. Chile'!$H$7:'Ref. Chile'!H1303,'Ref. Chile'!H1303)-1,"")</f>
        <v>2674</v>
      </c>
      <c r="AP1304" s="7">
        <f>IFERROR(RANK('Ref. Chile'!I1303,'Ref. Chile'!I:I,1)+COUNTIF('Ref. Chile'!$I$7:'Ref. Chile'!I1303,'Ref. Chile'!I1303)-1,"")</f>
        <v>1328</v>
      </c>
      <c r="AQ1304" s="7">
        <f>IFERROR(RANK('Ref. Chile'!J1303,'Ref. Chile'!J:J,1)+COUNTIF('Ref. Chile'!$J$7:'Ref. Chile'!J1303,'Ref. Chile'!J1303)-1,"")</f>
        <v>2015</v>
      </c>
    </row>
    <row r="1305" spans="31:43" ht="17.25" customHeight="1" x14ac:dyDescent="0.3">
      <c r="AE1305" s="5" t="s">
        <v>1300</v>
      </c>
      <c r="AF1305" s="5" t="s">
        <v>4820</v>
      </c>
      <c r="AG1305" s="6" t="s">
        <v>4278</v>
      </c>
      <c r="AH1305" s="6" t="s">
        <v>4125</v>
      </c>
      <c r="AI1305" s="7">
        <f>IFERROR(RANK('Ref. Chile'!H1304,'Ref. Chile'!H:H,0)+COUNTIF('Ref. Chile'!$H$7:'Ref. Chile'!H1304,'Ref. Chile'!H1304)-1,"")</f>
        <v>160</v>
      </c>
      <c r="AJ1305" s="7">
        <f>IFERROR(RANK('Ref. Chile'!I1304,'Ref. Chile'!I:I,0)+COUNTIF('Ref. Chile'!$I$7:'Ref. Chile'!I1304,'Ref. Chile'!I1304)-1,"")</f>
        <v>1326</v>
      </c>
      <c r="AK1305" s="7">
        <f>IFERROR(RANK('Ref. Chile'!J1304,'Ref. Chile'!J:J,0)+COUNTIF('Ref. Chile'!$J$7:'Ref. Chile'!J1304,'Ref. Chile'!J1304)-1,"")</f>
        <v>374</v>
      </c>
      <c r="AL1305" s="7">
        <f>IFERROR(RANK('Ref. Chile'!K1304,'Ref. Chile'!K:K,0)+COUNTIF('Ref. Chile'!$K$7:'Ref. Chile'!K1304,'Ref. Chile'!K1304)-1,"")</f>
        <v>107</v>
      </c>
      <c r="AM1305" s="7">
        <f>IFERROR(RANK('Ref. Chile'!L1304,'Ref. Chile'!L:L,0)+COUNTIF('Ref. Chile'!$L$7:'Ref. Chile'!L1304,'Ref. Chile'!L1304)-1,"")</f>
        <v>1084</v>
      </c>
      <c r="AN1305" s="7">
        <f>IFERROR(RANK('Ref. Chile'!M1304,'Ref. Chile'!M:M,0)+COUNTIF('Ref. Chile'!$M$7:'Ref. Chile'!M1304,'Ref. Chile'!M1304)-1,"")</f>
        <v>221</v>
      </c>
      <c r="AO1305" s="7">
        <f>IFERROR(RANK('Ref. Chile'!H1304,'Ref. Chile'!H:H,1)+COUNTIF('Ref. Chile'!$H$7:'Ref. Chile'!H1304,'Ref. Chile'!H1304)-1,"")</f>
        <v>2643</v>
      </c>
      <c r="AP1305" s="7">
        <f>IFERROR(RANK('Ref. Chile'!I1304,'Ref. Chile'!I:I,1)+COUNTIF('Ref. Chile'!$I$7:'Ref. Chile'!I1304,'Ref. Chile'!I1304)-1,"")</f>
        <v>1427</v>
      </c>
      <c r="AQ1305" s="7">
        <f>IFERROR(RANK('Ref. Chile'!J1304,'Ref. Chile'!J:J,1)+COUNTIF('Ref. Chile'!$J$7:'Ref. Chile'!J1304,'Ref. Chile'!J1304)-1,"")</f>
        <v>2196</v>
      </c>
    </row>
    <row r="1306" spans="31:43" ht="17.25" customHeight="1" x14ac:dyDescent="0.3">
      <c r="AE1306" s="5" t="s">
        <v>1301</v>
      </c>
      <c r="AF1306" s="5" t="s">
        <v>4821</v>
      </c>
      <c r="AG1306" s="6" t="s">
        <v>4278</v>
      </c>
      <c r="AH1306" s="6" t="s">
        <v>4126</v>
      </c>
      <c r="AI1306" s="7">
        <f>IFERROR(RANK('Ref. Chile'!H1305,'Ref. Chile'!H:H,0)+COUNTIF('Ref. Chile'!$H$7:'Ref. Chile'!H1305,'Ref. Chile'!H1305)-1,"")</f>
        <v>162</v>
      </c>
      <c r="AJ1306" s="7">
        <f>IFERROR(RANK('Ref. Chile'!I1305,'Ref. Chile'!I:I,0)+COUNTIF('Ref. Chile'!$I$7:'Ref. Chile'!I1305,'Ref. Chile'!I1305)-1,"")</f>
        <v>1333</v>
      </c>
      <c r="AK1306" s="7">
        <f>IFERROR(RANK('Ref. Chile'!J1305,'Ref. Chile'!J:J,0)+COUNTIF('Ref. Chile'!$J$7:'Ref. Chile'!J1305,'Ref. Chile'!J1305)-1,"")</f>
        <v>386</v>
      </c>
      <c r="AL1306" s="7">
        <f>IFERROR(RANK('Ref. Chile'!K1305,'Ref. Chile'!K:K,0)+COUNTIF('Ref. Chile'!$K$7:'Ref. Chile'!K1305,'Ref. Chile'!K1305)-1,"")</f>
        <v>110</v>
      </c>
      <c r="AM1306" s="7">
        <f>IFERROR(RANK('Ref. Chile'!L1305,'Ref. Chile'!L:L,0)+COUNTIF('Ref. Chile'!$L$7:'Ref. Chile'!L1305,'Ref. Chile'!L1305)-1,"")</f>
        <v>1092</v>
      </c>
      <c r="AN1306" s="7">
        <f>IFERROR(RANK('Ref. Chile'!M1305,'Ref. Chile'!M:M,0)+COUNTIF('Ref. Chile'!$M$7:'Ref. Chile'!M1305,'Ref. Chile'!M1305)-1,"")</f>
        <v>235</v>
      </c>
      <c r="AO1306" s="7">
        <f>IFERROR(RANK('Ref. Chile'!H1305,'Ref. Chile'!H:H,1)+COUNTIF('Ref. Chile'!$H$7:'Ref. Chile'!H1305,'Ref. Chile'!H1305)-1,"")</f>
        <v>2641</v>
      </c>
      <c r="AP1306" s="7">
        <f>IFERROR(RANK('Ref. Chile'!I1305,'Ref. Chile'!I:I,1)+COUNTIF('Ref. Chile'!$I$7:'Ref. Chile'!I1305,'Ref. Chile'!I1305)-1,"")</f>
        <v>1420</v>
      </c>
      <c r="AQ1306" s="7">
        <f>IFERROR(RANK('Ref. Chile'!J1305,'Ref. Chile'!J:J,1)+COUNTIF('Ref. Chile'!$J$7:'Ref. Chile'!J1305,'Ref. Chile'!J1305)-1,"")</f>
        <v>2184</v>
      </c>
    </row>
    <row r="1307" spans="31:43" ht="17.25" customHeight="1" x14ac:dyDescent="0.3">
      <c r="AE1307" s="5" t="s">
        <v>1302</v>
      </c>
      <c r="AF1307" s="5" t="s">
        <v>4822</v>
      </c>
      <c r="AG1307" s="6" t="s">
        <v>4278</v>
      </c>
      <c r="AH1307" s="6" t="s">
        <v>4097</v>
      </c>
      <c r="AI1307" s="7">
        <f>IFERROR(RANK('Ref. Chile'!H1306,'Ref. Chile'!H:H,0)+COUNTIF('Ref. Chile'!$H$7:'Ref. Chile'!H1306,'Ref. Chile'!H1306)-1,"")</f>
        <v>106</v>
      </c>
      <c r="AJ1307" s="7">
        <f>IFERROR(RANK('Ref. Chile'!I1306,'Ref. Chile'!I:I,0)+COUNTIF('Ref. Chile'!$I$7:'Ref. Chile'!I1306,'Ref. Chile'!I1306)-1,"")</f>
        <v>1426</v>
      </c>
      <c r="AK1307" s="7">
        <f>IFERROR(RANK('Ref. Chile'!J1306,'Ref. Chile'!J:J,0)+COUNTIF('Ref. Chile'!$J$7:'Ref. Chile'!J1306,'Ref. Chile'!J1306)-1,"")</f>
        <v>541</v>
      </c>
      <c r="AL1307" s="7">
        <f>IFERROR(RANK('Ref. Chile'!K1306,'Ref. Chile'!K:K,0)+COUNTIF('Ref. Chile'!$K$7:'Ref. Chile'!K1306,'Ref. Chile'!K1306)-1,"")</f>
        <v>80</v>
      </c>
      <c r="AM1307" s="7">
        <f>IFERROR(RANK('Ref. Chile'!L1306,'Ref. Chile'!L:L,0)+COUNTIF('Ref. Chile'!$L$7:'Ref. Chile'!L1306,'Ref. Chile'!L1306)-1,"")</f>
        <v>1176</v>
      </c>
      <c r="AN1307" s="7">
        <f>IFERROR(RANK('Ref. Chile'!M1306,'Ref. Chile'!M:M,0)+COUNTIF('Ref. Chile'!$M$7:'Ref. Chile'!M1306,'Ref. Chile'!M1306)-1,"")</f>
        <v>557</v>
      </c>
      <c r="AO1307" s="7">
        <f>IFERROR(RANK('Ref. Chile'!H1306,'Ref. Chile'!H:H,1)+COUNTIF('Ref. Chile'!$H$7:'Ref. Chile'!H1306,'Ref. Chile'!H1306)-1,"")</f>
        <v>2700</v>
      </c>
      <c r="AP1307" s="7">
        <f>IFERROR(RANK('Ref. Chile'!I1306,'Ref. Chile'!I:I,1)+COUNTIF('Ref. Chile'!$I$7:'Ref. Chile'!I1306,'Ref. Chile'!I1306)-1,"")</f>
        <v>1329</v>
      </c>
      <c r="AQ1307" s="7">
        <f>IFERROR(RANK('Ref. Chile'!J1306,'Ref. Chile'!J:J,1)+COUNTIF('Ref. Chile'!$J$7:'Ref. Chile'!J1306,'Ref. Chile'!J1306)-1,"")</f>
        <v>2029</v>
      </c>
    </row>
    <row r="1308" spans="31:43" ht="17.25" customHeight="1" x14ac:dyDescent="0.3">
      <c r="AE1308" s="5" t="s">
        <v>1303</v>
      </c>
      <c r="AF1308" s="5" t="s">
        <v>4823</v>
      </c>
      <c r="AG1308" s="6" t="s">
        <v>4279</v>
      </c>
      <c r="AH1308" s="6" t="s">
        <v>4092</v>
      </c>
      <c r="AI1308" s="7">
        <f>IFERROR(RANK('Ref. Chile'!H1307,'Ref. Chile'!H:H,0)+COUNTIF('Ref. Chile'!$H$7:'Ref. Chile'!H1307,'Ref. Chile'!H1307)-1,"")</f>
        <v>232</v>
      </c>
      <c r="AJ1308" s="7">
        <f>IFERROR(RANK('Ref. Chile'!I1307,'Ref. Chile'!I:I,0)+COUNTIF('Ref. Chile'!$I$7:'Ref. Chile'!I1307,'Ref. Chile'!I1307)-1,"")</f>
        <v>1173</v>
      </c>
      <c r="AK1308" s="7">
        <f>IFERROR(RANK('Ref. Chile'!J1307,'Ref. Chile'!J:J,0)+COUNTIF('Ref. Chile'!$J$7:'Ref. Chile'!J1307,'Ref. Chile'!J1307)-1,"")</f>
        <v>365</v>
      </c>
      <c r="AL1308" s="7">
        <f>IFERROR(RANK('Ref. Chile'!K1307,'Ref. Chile'!K:K,0)+COUNTIF('Ref. Chile'!$K$7:'Ref. Chile'!K1307,'Ref. Chile'!K1307)-1,"")</f>
        <v>123</v>
      </c>
      <c r="AM1308" s="7">
        <f>IFERROR(RANK('Ref. Chile'!L1307,'Ref. Chile'!L:L,0)+COUNTIF('Ref. Chile'!$L$7:'Ref. Chile'!L1307,'Ref. Chile'!L1307)-1,"")</f>
        <v>864</v>
      </c>
      <c r="AN1308" s="7">
        <f>IFERROR(RANK('Ref. Chile'!M1307,'Ref. Chile'!M:M,0)+COUNTIF('Ref. Chile'!$M$7:'Ref. Chile'!M1307,'Ref. Chile'!M1307)-1,"")</f>
        <v>301</v>
      </c>
      <c r="AO1308" s="7">
        <f>IFERROR(RANK('Ref. Chile'!H1307,'Ref. Chile'!H:H,1)+COUNTIF('Ref. Chile'!$H$7:'Ref. Chile'!H1307,'Ref. Chile'!H1307)-1,"")</f>
        <v>2571</v>
      </c>
      <c r="AP1308" s="7">
        <f>IFERROR(RANK('Ref. Chile'!I1307,'Ref. Chile'!I:I,1)+COUNTIF('Ref. Chile'!$I$7:'Ref. Chile'!I1307,'Ref. Chile'!I1307)-1,"")</f>
        <v>1580</v>
      </c>
      <c r="AQ1308" s="7">
        <f>IFERROR(RANK('Ref. Chile'!J1307,'Ref. Chile'!J:J,1)+COUNTIF('Ref. Chile'!$J$7:'Ref. Chile'!J1307,'Ref. Chile'!J1307)-1,"")</f>
        <v>2205</v>
      </c>
    </row>
    <row r="1309" spans="31:43" ht="17.25" customHeight="1" x14ac:dyDescent="0.3">
      <c r="AE1309" s="5" t="s">
        <v>1304</v>
      </c>
      <c r="AF1309" s="5" t="s">
        <v>4824</v>
      </c>
      <c r="AG1309" s="6" t="s">
        <v>4279</v>
      </c>
      <c r="AH1309" s="6" t="s">
        <v>4093</v>
      </c>
      <c r="AI1309" s="7">
        <f>IFERROR(RANK('Ref. Chile'!H1308,'Ref. Chile'!H:H,0)+COUNTIF('Ref. Chile'!$H$7:'Ref. Chile'!H1308,'Ref. Chile'!H1308)-1,"")</f>
        <v>231</v>
      </c>
      <c r="AJ1309" s="7">
        <f>IFERROR(RANK('Ref. Chile'!I1308,'Ref. Chile'!I:I,0)+COUNTIF('Ref. Chile'!$I$7:'Ref. Chile'!I1308,'Ref. Chile'!I1308)-1,"")</f>
        <v>1174</v>
      </c>
      <c r="AK1309" s="7">
        <f>IFERROR(RANK('Ref. Chile'!J1308,'Ref. Chile'!J:J,0)+COUNTIF('Ref. Chile'!$J$7:'Ref. Chile'!J1308,'Ref. Chile'!J1308)-1,"")</f>
        <v>364</v>
      </c>
      <c r="AL1309" s="7">
        <f>IFERROR(RANK('Ref. Chile'!K1308,'Ref. Chile'!K:K,0)+COUNTIF('Ref. Chile'!$K$7:'Ref. Chile'!K1308,'Ref. Chile'!K1308)-1,"")</f>
        <v>122</v>
      </c>
      <c r="AM1309" s="7">
        <f>IFERROR(RANK('Ref. Chile'!L1308,'Ref. Chile'!L:L,0)+COUNTIF('Ref. Chile'!$L$7:'Ref. Chile'!L1308,'Ref. Chile'!L1308)-1,"")</f>
        <v>863</v>
      </c>
      <c r="AN1309" s="7">
        <f>IFERROR(RANK('Ref. Chile'!M1308,'Ref. Chile'!M:M,0)+COUNTIF('Ref. Chile'!$M$7:'Ref. Chile'!M1308,'Ref. Chile'!M1308)-1,"")</f>
        <v>300</v>
      </c>
      <c r="AO1309" s="7">
        <f>IFERROR(RANK('Ref. Chile'!H1308,'Ref. Chile'!H:H,1)+COUNTIF('Ref. Chile'!$H$7:'Ref. Chile'!H1308,'Ref. Chile'!H1308)-1,"")</f>
        <v>2572</v>
      </c>
      <c r="AP1309" s="7">
        <f>IFERROR(RANK('Ref. Chile'!I1308,'Ref. Chile'!I:I,1)+COUNTIF('Ref. Chile'!$I$7:'Ref. Chile'!I1308,'Ref. Chile'!I1308)-1,"")</f>
        <v>1579</v>
      </c>
      <c r="AQ1309" s="7">
        <f>IFERROR(RANK('Ref. Chile'!J1308,'Ref. Chile'!J:J,1)+COUNTIF('Ref. Chile'!$J$7:'Ref. Chile'!J1308,'Ref. Chile'!J1308)-1,"")</f>
        <v>2206</v>
      </c>
    </row>
    <row r="1310" spans="31:43" ht="17.25" customHeight="1" x14ac:dyDescent="0.3">
      <c r="AE1310" s="5" t="s">
        <v>1305</v>
      </c>
      <c r="AF1310" s="5" t="s">
        <v>4825</v>
      </c>
      <c r="AG1310" s="6" t="s">
        <v>4279</v>
      </c>
      <c r="AH1310" s="6" t="s">
        <v>4097</v>
      </c>
      <c r="AI1310" s="7">
        <f>IFERROR(RANK('Ref. Chile'!H1309,'Ref. Chile'!H:H,0)+COUNTIF('Ref. Chile'!$H$7:'Ref. Chile'!H1309,'Ref. Chile'!H1309)-1,"")</f>
        <v>230</v>
      </c>
      <c r="AJ1310" s="7">
        <f>IFERROR(RANK('Ref. Chile'!I1309,'Ref. Chile'!I:I,0)+COUNTIF('Ref. Chile'!$I$7:'Ref. Chile'!I1309,'Ref. Chile'!I1309)-1,"")</f>
        <v>1160</v>
      </c>
      <c r="AK1310" s="7">
        <f>IFERROR(RANK('Ref. Chile'!J1309,'Ref. Chile'!J:J,0)+COUNTIF('Ref. Chile'!$J$7:'Ref. Chile'!J1309,'Ref. Chile'!J1309)-1,"")</f>
        <v>351</v>
      </c>
      <c r="AL1310" s="7">
        <f>IFERROR(RANK('Ref. Chile'!K1309,'Ref. Chile'!K:K,0)+COUNTIF('Ref. Chile'!$K$7:'Ref. Chile'!K1309,'Ref. Chile'!K1309)-1,"")</f>
        <v>119</v>
      </c>
      <c r="AM1310" s="7">
        <f>IFERROR(RANK('Ref. Chile'!L1309,'Ref. Chile'!L:L,0)+COUNTIF('Ref. Chile'!$L$7:'Ref. Chile'!L1309,'Ref. Chile'!L1309)-1,"")</f>
        <v>856</v>
      </c>
      <c r="AN1310" s="7">
        <f>IFERROR(RANK('Ref. Chile'!M1309,'Ref. Chile'!M:M,0)+COUNTIF('Ref. Chile'!$M$7:'Ref. Chile'!M1309,'Ref. Chile'!M1309)-1,"")</f>
        <v>267</v>
      </c>
      <c r="AO1310" s="7">
        <f>IFERROR(RANK('Ref. Chile'!H1309,'Ref. Chile'!H:H,1)+COUNTIF('Ref. Chile'!$H$7:'Ref. Chile'!H1309,'Ref. Chile'!H1309)-1,"")</f>
        <v>2573</v>
      </c>
      <c r="AP1310" s="7">
        <f>IFERROR(RANK('Ref. Chile'!I1309,'Ref. Chile'!I:I,1)+COUNTIF('Ref. Chile'!$I$7:'Ref. Chile'!I1309,'Ref. Chile'!I1309)-1,"")</f>
        <v>1593</v>
      </c>
      <c r="AQ1310" s="7">
        <f>IFERROR(RANK('Ref. Chile'!J1309,'Ref. Chile'!J:J,1)+COUNTIF('Ref. Chile'!$J$7:'Ref. Chile'!J1309,'Ref. Chile'!J1309)-1,"")</f>
        <v>2219</v>
      </c>
    </row>
    <row r="1311" spans="31:43" ht="17.25" customHeight="1" x14ac:dyDescent="0.3">
      <c r="AE1311" s="5" t="s">
        <v>1306</v>
      </c>
      <c r="AF1311" s="5" t="s">
        <v>4826</v>
      </c>
      <c r="AG1311" s="6" t="s">
        <v>4279</v>
      </c>
      <c r="AH1311" s="6" t="s">
        <v>4098</v>
      </c>
      <c r="AI1311" s="7">
        <f>IFERROR(RANK('Ref. Chile'!H1310,'Ref. Chile'!H:H,0)+COUNTIF('Ref. Chile'!$H$7:'Ref. Chile'!H1310,'Ref. Chile'!H1310)-1,"")</f>
        <v>126</v>
      </c>
      <c r="AJ1311" s="7">
        <f>IFERROR(RANK('Ref. Chile'!I1310,'Ref. Chile'!I:I,0)+COUNTIF('Ref. Chile'!$I$7:'Ref. Chile'!I1310,'Ref. Chile'!I1310)-1,"")</f>
        <v>1438</v>
      </c>
      <c r="AK1311" s="7">
        <f>IFERROR(RANK('Ref. Chile'!J1310,'Ref. Chile'!J:J,0)+COUNTIF('Ref. Chile'!$J$7:'Ref. Chile'!J1310,'Ref. Chile'!J1310)-1,"")</f>
        <v>542</v>
      </c>
      <c r="AL1311" s="7">
        <f>IFERROR(RANK('Ref. Chile'!K1310,'Ref. Chile'!K:K,0)+COUNTIF('Ref. Chile'!$K$7:'Ref. Chile'!K1310,'Ref. Chile'!K1310)-1,"")</f>
        <v>81</v>
      </c>
      <c r="AM1311" s="7">
        <f>IFERROR(RANK('Ref. Chile'!L1310,'Ref. Chile'!L:L,0)+COUNTIF('Ref. Chile'!$L$7:'Ref. Chile'!L1310,'Ref. Chile'!L1310)-1,"")</f>
        <v>1177</v>
      </c>
      <c r="AN1311" s="7">
        <f>IFERROR(RANK('Ref. Chile'!M1310,'Ref. Chile'!M:M,0)+COUNTIF('Ref. Chile'!$M$7:'Ref. Chile'!M1310,'Ref. Chile'!M1310)-1,"")</f>
        <v>558</v>
      </c>
      <c r="AO1311" s="7">
        <f>IFERROR(RANK('Ref. Chile'!H1310,'Ref. Chile'!H:H,1)+COUNTIF('Ref. Chile'!$H$7:'Ref. Chile'!H1310,'Ref. Chile'!H1310)-1,"")</f>
        <v>2675</v>
      </c>
      <c r="AP1311" s="7">
        <f>IFERROR(RANK('Ref. Chile'!I1310,'Ref. Chile'!I:I,1)+COUNTIF('Ref. Chile'!$I$7:'Ref. Chile'!I1310,'Ref. Chile'!I1310)-1,"")</f>
        <v>1313</v>
      </c>
      <c r="AQ1311" s="7">
        <f>IFERROR(RANK('Ref. Chile'!J1310,'Ref. Chile'!J:J,1)+COUNTIF('Ref. Chile'!$J$7:'Ref. Chile'!J1310,'Ref. Chile'!J1310)-1,"")</f>
        <v>2030</v>
      </c>
    </row>
    <row r="1312" spans="31:43" ht="17.25" customHeight="1" x14ac:dyDescent="0.3">
      <c r="AE1312" s="5" t="s">
        <v>1307</v>
      </c>
      <c r="AF1312" s="5" t="s">
        <v>4827</v>
      </c>
      <c r="AG1312" s="6" t="s">
        <v>4279</v>
      </c>
      <c r="AH1312" s="6" t="s">
        <v>4196</v>
      </c>
      <c r="AI1312" s="7">
        <f>IFERROR(RANK('Ref. Chile'!H1311,'Ref. Chile'!H:H,0)+COUNTIF('Ref. Chile'!$H$7:'Ref. Chile'!H1311,'Ref. Chile'!H1311)-1,"")</f>
        <v>228</v>
      </c>
      <c r="AJ1312" s="7">
        <f>IFERROR(RANK('Ref. Chile'!I1311,'Ref. Chile'!I:I,0)+COUNTIF('Ref. Chile'!$I$7:'Ref. Chile'!I1311,'Ref. Chile'!I1311)-1,"")</f>
        <v>1157</v>
      </c>
      <c r="AK1312" s="7">
        <f>IFERROR(RANK('Ref. Chile'!J1311,'Ref. Chile'!J:J,0)+COUNTIF('Ref. Chile'!$J$7:'Ref. Chile'!J1311,'Ref. Chile'!J1311)-1,"")</f>
        <v>341</v>
      </c>
      <c r="AL1312" s="7">
        <f>IFERROR(RANK('Ref. Chile'!K1311,'Ref. Chile'!K:K,0)+COUNTIF('Ref. Chile'!$K$7:'Ref. Chile'!K1311,'Ref. Chile'!K1311)-1,"")</f>
        <v>118</v>
      </c>
      <c r="AM1312" s="7">
        <f>IFERROR(RANK('Ref. Chile'!L1311,'Ref. Chile'!L:L,0)+COUNTIF('Ref. Chile'!$L$7:'Ref. Chile'!L1311,'Ref. Chile'!L1311)-1,"")</f>
        <v>847</v>
      </c>
      <c r="AN1312" s="7">
        <f>IFERROR(RANK('Ref. Chile'!M1311,'Ref. Chile'!M:M,0)+COUNTIF('Ref. Chile'!$M$7:'Ref. Chile'!M1311,'Ref. Chile'!M1311)-1,"")</f>
        <v>260</v>
      </c>
      <c r="AO1312" s="7">
        <f>IFERROR(RANK('Ref. Chile'!H1311,'Ref. Chile'!H:H,1)+COUNTIF('Ref. Chile'!$H$7:'Ref. Chile'!H1311,'Ref. Chile'!H1311)-1,"")</f>
        <v>2575</v>
      </c>
      <c r="AP1312" s="7">
        <f>IFERROR(RANK('Ref. Chile'!I1311,'Ref. Chile'!I:I,1)+COUNTIF('Ref. Chile'!$I$7:'Ref. Chile'!I1311,'Ref. Chile'!I1311)-1,"")</f>
        <v>1596</v>
      </c>
      <c r="AQ1312" s="7">
        <f>IFERROR(RANK('Ref. Chile'!J1311,'Ref. Chile'!J:J,1)+COUNTIF('Ref. Chile'!$J$7:'Ref. Chile'!J1311,'Ref. Chile'!J1311)-1,"")</f>
        <v>2229</v>
      </c>
    </row>
    <row r="1313" spans="31:43" ht="17.25" customHeight="1" x14ac:dyDescent="0.3">
      <c r="AE1313" s="5" t="s">
        <v>1308</v>
      </c>
      <c r="AF1313" s="5" t="s">
        <v>4828</v>
      </c>
      <c r="AG1313" s="6" t="s">
        <v>4280</v>
      </c>
      <c r="AH1313" s="6" t="s">
        <v>4093</v>
      </c>
      <c r="AI1313" s="7">
        <f>IFERROR(RANK('Ref. Chile'!H1312,'Ref. Chile'!H:H,0)+COUNTIF('Ref. Chile'!$H$7:'Ref. Chile'!H1312,'Ref. Chile'!H1312)-1,"")</f>
        <v>614</v>
      </c>
      <c r="AJ1313" s="7">
        <f>IFERROR(RANK('Ref. Chile'!I1312,'Ref. Chile'!I:I,0)+COUNTIF('Ref. Chile'!$I$7:'Ref. Chile'!I1312,'Ref. Chile'!I1312)-1,"")</f>
        <v>943</v>
      </c>
      <c r="AK1313" s="7">
        <f>IFERROR(RANK('Ref. Chile'!J1312,'Ref. Chile'!J:J,0)+COUNTIF('Ref. Chile'!$J$7:'Ref. Chile'!J1312,'Ref. Chile'!J1312)-1,"")</f>
        <v>1692</v>
      </c>
      <c r="AL1313" s="7">
        <f>IFERROR(RANK('Ref. Chile'!K1312,'Ref. Chile'!K:K,0)+COUNTIF('Ref. Chile'!$K$7:'Ref. Chile'!K1312,'Ref. Chile'!K1312)-1,"")</f>
        <v>420</v>
      </c>
      <c r="AM1313" s="7">
        <f>IFERROR(RANK('Ref. Chile'!L1312,'Ref. Chile'!L:L,0)+COUNTIF('Ref. Chile'!$L$7:'Ref. Chile'!L1312,'Ref. Chile'!L1312)-1,"")</f>
        <v>735</v>
      </c>
      <c r="AN1313" s="7">
        <f>IFERROR(RANK('Ref. Chile'!M1312,'Ref. Chile'!M:M,0)+COUNTIF('Ref. Chile'!$M$7:'Ref. Chile'!M1312,'Ref. Chile'!M1312)-1,"")</f>
        <v>1557</v>
      </c>
      <c r="AO1313" s="7">
        <f>IFERROR(RANK('Ref. Chile'!H1312,'Ref. Chile'!H:H,1)+COUNTIF('Ref. Chile'!$H$7:'Ref. Chile'!H1312,'Ref. Chile'!H1312)-1,"")</f>
        <v>2189</v>
      </c>
      <c r="AP1313" s="7">
        <f>IFERROR(RANK('Ref. Chile'!I1312,'Ref. Chile'!I:I,1)+COUNTIF('Ref. Chile'!$I$7:'Ref. Chile'!I1312,'Ref. Chile'!I1312)-1,"")</f>
        <v>1810</v>
      </c>
      <c r="AQ1313" s="7">
        <f>IFERROR(RANK('Ref. Chile'!J1312,'Ref. Chile'!J:J,1)+COUNTIF('Ref. Chile'!$J$7:'Ref. Chile'!J1312,'Ref. Chile'!J1312)-1,"")</f>
        <v>888</v>
      </c>
    </row>
    <row r="1314" spans="31:43" ht="17.25" customHeight="1" x14ac:dyDescent="0.3">
      <c r="AE1314" s="5" t="s">
        <v>1309</v>
      </c>
      <c r="AF1314" s="5" t="s">
        <v>4829</v>
      </c>
      <c r="AG1314" s="6" t="s">
        <v>4280</v>
      </c>
      <c r="AH1314" s="6" t="s">
        <v>4097</v>
      </c>
      <c r="AI1314" s="7">
        <f>IFERROR(RANK('Ref. Chile'!H1313,'Ref. Chile'!H:H,0)+COUNTIF('Ref. Chile'!$H$7:'Ref. Chile'!H1313,'Ref. Chile'!H1313)-1,"")</f>
        <v>611</v>
      </c>
      <c r="AJ1314" s="7">
        <f>IFERROR(RANK('Ref. Chile'!I1313,'Ref. Chile'!I:I,0)+COUNTIF('Ref. Chile'!$I$7:'Ref. Chile'!I1313,'Ref. Chile'!I1313)-1,"")</f>
        <v>926</v>
      </c>
      <c r="AK1314" s="7">
        <f>IFERROR(RANK('Ref. Chile'!J1313,'Ref. Chile'!J:J,0)+COUNTIF('Ref. Chile'!$J$7:'Ref. Chile'!J1313,'Ref. Chile'!J1313)-1,"")</f>
        <v>1692</v>
      </c>
      <c r="AL1314" s="7">
        <f>IFERROR(RANK('Ref. Chile'!K1313,'Ref. Chile'!K:K,0)+COUNTIF('Ref. Chile'!$K$7:'Ref. Chile'!K1313,'Ref. Chile'!K1313)-1,"")</f>
        <v>405</v>
      </c>
      <c r="AM1314" s="7">
        <f>IFERROR(RANK('Ref. Chile'!L1313,'Ref. Chile'!L:L,0)+COUNTIF('Ref. Chile'!$L$7:'Ref. Chile'!L1313,'Ref. Chile'!L1313)-1,"")</f>
        <v>717</v>
      </c>
      <c r="AN1314" s="7">
        <f>IFERROR(RANK('Ref. Chile'!M1313,'Ref. Chile'!M:M,0)+COUNTIF('Ref. Chile'!$M$7:'Ref. Chile'!M1313,'Ref. Chile'!M1313)-1,"")</f>
        <v>1557</v>
      </c>
      <c r="AO1314" s="7">
        <f>IFERROR(RANK('Ref. Chile'!H1313,'Ref. Chile'!H:H,1)+COUNTIF('Ref. Chile'!$H$7:'Ref. Chile'!H1313,'Ref. Chile'!H1313)-1,"")</f>
        <v>2192</v>
      </c>
      <c r="AP1314" s="7">
        <f>IFERROR(RANK('Ref. Chile'!I1313,'Ref. Chile'!I:I,1)+COUNTIF('Ref. Chile'!$I$7:'Ref. Chile'!I1313,'Ref. Chile'!I1313)-1,"")</f>
        <v>1827</v>
      </c>
      <c r="AQ1314" s="7">
        <f>IFERROR(RANK('Ref. Chile'!J1313,'Ref. Chile'!J:J,1)+COUNTIF('Ref. Chile'!$J$7:'Ref. Chile'!J1313,'Ref. Chile'!J1313)-1,"")</f>
        <v>888</v>
      </c>
    </row>
    <row r="1315" spans="31:43" ht="17.25" customHeight="1" x14ac:dyDescent="0.3">
      <c r="AE1315" s="5" t="s">
        <v>1310</v>
      </c>
      <c r="AF1315" s="5" t="s">
        <v>4830</v>
      </c>
      <c r="AG1315" s="6" t="s">
        <v>4280</v>
      </c>
      <c r="AH1315" s="6" t="s">
        <v>4098</v>
      </c>
      <c r="AI1315" s="7">
        <f>IFERROR(RANK('Ref. Chile'!H1314,'Ref. Chile'!H:H,0)+COUNTIF('Ref. Chile'!$H$7:'Ref. Chile'!H1314,'Ref. Chile'!H1314)-1,"")</f>
        <v>605</v>
      </c>
      <c r="AJ1315" s="7">
        <f>IFERROR(RANK('Ref. Chile'!I1314,'Ref. Chile'!I:I,0)+COUNTIF('Ref. Chile'!$I$7:'Ref. Chile'!I1314,'Ref. Chile'!I1314)-1,"")</f>
        <v>770</v>
      </c>
      <c r="AK1315" s="7">
        <f>IFERROR(RANK('Ref. Chile'!J1314,'Ref. Chile'!J:J,0)+COUNTIF('Ref. Chile'!$J$7:'Ref. Chile'!J1314,'Ref. Chile'!J1314)-1,"")</f>
        <v>1692</v>
      </c>
      <c r="AL1315" s="7">
        <f>IFERROR(RANK('Ref. Chile'!K1314,'Ref. Chile'!K:K,0)+COUNTIF('Ref. Chile'!$K$7:'Ref. Chile'!K1314,'Ref. Chile'!K1314)-1,"")</f>
        <v>373</v>
      </c>
      <c r="AM1315" s="7">
        <f>IFERROR(RANK('Ref. Chile'!L1314,'Ref. Chile'!L:L,0)+COUNTIF('Ref. Chile'!$L$7:'Ref. Chile'!L1314,'Ref. Chile'!L1314)-1,"")</f>
        <v>475</v>
      </c>
      <c r="AN1315" s="7">
        <f>IFERROR(RANK('Ref. Chile'!M1314,'Ref. Chile'!M:M,0)+COUNTIF('Ref. Chile'!$M$7:'Ref. Chile'!M1314,'Ref. Chile'!M1314)-1,"")</f>
        <v>1557</v>
      </c>
      <c r="AO1315" s="7">
        <f>IFERROR(RANK('Ref. Chile'!H1314,'Ref. Chile'!H:H,1)+COUNTIF('Ref. Chile'!$H$7:'Ref. Chile'!H1314,'Ref. Chile'!H1314)-1,"")</f>
        <v>2198</v>
      </c>
      <c r="AP1315" s="7">
        <f>IFERROR(RANK('Ref. Chile'!I1314,'Ref. Chile'!I:I,1)+COUNTIF('Ref. Chile'!$I$7:'Ref. Chile'!I1314,'Ref. Chile'!I1314)-1,"")</f>
        <v>1986</v>
      </c>
      <c r="AQ1315" s="7">
        <f>IFERROR(RANK('Ref. Chile'!J1314,'Ref. Chile'!J:J,1)+COUNTIF('Ref. Chile'!$J$7:'Ref. Chile'!J1314,'Ref. Chile'!J1314)-1,"")</f>
        <v>888</v>
      </c>
    </row>
    <row r="1316" spans="31:43" ht="17.25" customHeight="1" x14ac:dyDescent="0.3">
      <c r="AE1316" s="5" t="s">
        <v>1311</v>
      </c>
      <c r="AF1316" s="5" t="s">
        <v>4831</v>
      </c>
      <c r="AG1316" s="6" t="s">
        <v>4281</v>
      </c>
      <c r="AH1316" s="6" t="s">
        <v>4093</v>
      </c>
      <c r="AI1316" s="7">
        <f>IFERROR(RANK('Ref. Chile'!H1315,'Ref. Chile'!H:H,0)+COUNTIF('Ref. Chile'!$H$7:'Ref. Chile'!H1315,'Ref. Chile'!H1315)-1,"")</f>
        <v>957</v>
      </c>
      <c r="AJ1316" s="7">
        <f>IFERROR(RANK('Ref. Chile'!I1315,'Ref. Chile'!I:I,0)+COUNTIF('Ref. Chile'!$I$7:'Ref. Chile'!I1315,'Ref. Chile'!I1315)-1,"")</f>
        <v>856</v>
      </c>
      <c r="AK1316" s="7">
        <f>IFERROR(RANK('Ref. Chile'!J1315,'Ref. Chile'!J:J,0)+COUNTIF('Ref. Chile'!$J$7:'Ref. Chile'!J1315,'Ref. Chile'!J1315)-1,"")</f>
        <v>1921</v>
      </c>
      <c r="AL1316" s="7">
        <f>IFERROR(RANK('Ref. Chile'!K1315,'Ref. Chile'!K:K,0)+COUNTIF('Ref. Chile'!$K$7:'Ref. Chile'!K1315,'Ref. Chile'!K1315)-1,"")</f>
        <v>1019</v>
      </c>
      <c r="AM1316" s="7">
        <f>IFERROR(RANK('Ref. Chile'!L1315,'Ref. Chile'!L:L,0)+COUNTIF('Ref. Chile'!$L$7:'Ref. Chile'!L1315,'Ref. Chile'!L1315)-1,"")</f>
        <v>563</v>
      </c>
      <c r="AN1316" s="7">
        <f>IFERROR(RANK('Ref. Chile'!M1315,'Ref. Chile'!M:M,0)+COUNTIF('Ref. Chile'!$M$7:'Ref. Chile'!M1315,'Ref. Chile'!M1315)-1,"")</f>
        <v>1871</v>
      </c>
      <c r="AO1316" s="7">
        <f>IFERROR(RANK('Ref. Chile'!H1315,'Ref. Chile'!H:H,1)+COUNTIF('Ref. Chile'!$H$7:'Ref. Chile'!H1315,'Ref. Chile'!H1315)-1,"")</f>
        <v>1844</v>
      </c>
      <c r="AP1316" s="7">
        <f>IFERROR(RANK('Ref. Chile'!I1315,'Ref. Chile'!I:I,1)+COUNTIF('Ref. Chile'!$I$7:'Ref. Chile'!I1315,'Ref. Chile'!I1315)-1,"")</f>
        <v>1897</v>
      </c>
      <c r="AQ1316" s="7">
        <f>IFERROR(RANK('Ref. Chile'!J1315,'Ref. Chile'!J:J,1)+COUNTIF('Ref. Chile'!$J$7:'Ref. Chile'!J1315,'Ref. Chile'!J1315)-1,"")</f>
        <v>649</v>
      </c>
    </row>
    <row r="1317" spans="31:43" ht="17.25" customHeight="1" x14ac:dyDescent="0.3">
      <c r="AE1317" s="5" t="s">
        <v>1312</v>
      </c>
      <c r="AF1317" s="5" t="s">
        <v>4832</v>
      </c>
      <c r="AG1317" s="6" t="s">
        <v>4281</v>
      </c>
      <c r="AH1317" s="6" t="s">
        <v>4094</v>
      </c>
      <c r="AI1317" s="7">
        <f>IFERROR(RANK('Ref. Chile'!H1316,'Ref. Chile'!H:H,0)+COUNTIF('Ref. Chile'!$H$7:'Ref. Chile'!H1316,'Ref. Chile'!H1316)-1,"")</f>
        <v>958</v>
      </c>
      <c r="AJ1317" s="7">
        <f>IFERROR(RANK('Ref. Chile'!I1316,'Ref. Chile'!I:I,0)+COUNTIF('Ref. Chile'!$I$7:'Ref. Chile'!I1316,'Ref. Chile'!I1316)-1,"")</f>
        <v>771</v>
      </c>
      <c r="AK1317" s="7">
        <f>IFERROR(RANK('Ref. Chile'!J1316,'Ref. Chile'!J:J,0)+COUNTIF('Ref. Chile'!$J$7:'Ref. Chile'!J1316,'Ref. Chile'!J1316)-1,"")</f>
        <v>1693</v>
      </c>
      <c r="AL1317" s="7">
        <f>IFERROR(RANK('Ref. Chile'!K1316,'Ref. Chile'!K:K,0)+COUNTIF('Ref. Chile'!$K$7:'Ref. Chile'!K1316,'Ref. Chile'!K1316)-1,"")</f>
        <v>1020</v>
      </c>
      <c r="AM1317" s="7">
        <f>IFERROR(RANK('Ref. Chile'!L1316,'Ref. Chile'!L:L,0)+COUNTIF('Ref. Chile'!$L$7:'Ref. Chile'!L1316,'Ref. Chile'!L1316)-1,"")</f>
        <v>476</v>
      </c>
      <c r="AN1317" s="7">
        <f>IFERROR(RANK('Ref. Chile'!M1316,'Ref. Chile'!M:M,0)+COUNTIF('Ref. Chile'!$M$7:'Ref. Chile'!M1316,'Ref. Chile'!M1316)-1,"")</f>
        <v>1558</v>
      </c>
      <c r="AO1317" s="7">
        <f>IFERROR(RANK('Ref. Chile'!H1316,'Ref. Chile'!H:H,1)+COUNTIF('Ref. Chile'!$H$7:'Ref. Chile'!H1316,'Ref. Chile'!H1316)-1,"")</f>
        <v>1845</v>
      </c>
      <c r="AP1317" s="7">
        <f>IFERROR(RANK('Ref. Chile'!I1316,'Ref. Chile'!I:I,1)+COUNTIF('Ref. Chile'!$I$7:'Ref. Chile'!I1316,'Ref. Chile'!I1316)-1,"")</f>
        <v>1987</v>
      </c>
      <c r="AQ1317" s="7">
        <f>IFERROR(RANK('Ref. Chile'!J1316,'Ref. Chile'!J:J,1)+COUNTIF('Ref. Chile'!$J$7:'Ref. Chile'!J1316,'Ref. Chile'!J1316)-1,"")</f>
        <v>889</v>
      </c>
    </row>
    <row r="1318" spans="31:43" ht="17.25" customHeight="1" x14ac:dyDescent="0.3">
      <c r="AE1318" s="5" t="s">
        <v>1313</v>
      </c>
      <c r="AF1318" s="5" t="s">
        <v>4833</v>
      </c>
      <c r="AG1318" s="6" t="s">
        <v>4281</v>
      </c>
      <c r="AH1318" s="6" t="s">
        <v>4095</v>
      </c>
      <c r="AI1318" s="7">
        <f>IFERROR(RANK('Ref. Chile'!H1317,'Ref. Chile'!H:H,0)+COUNTIF('Ref. Chile'!$H$7:'Ref. Chile'!H1317,'Ref. Chile'!H1317)-1,"")</f>
        <v>959</v>
      </c>
      <c r="AJ1318" s="7">
        <f>IFERROR(RANK('Ref. Chile'!I1317,'Ref. Chile'!I:I,0)+COUNTIF('Ref. Chile'!$I$7:'Ref. Chile'!I1317,'Ref. Chile'!I1317)-1,"")</f>
        <v>772</v>
      </c>
      <c r="AK1318" s="7">
        <f>IFERROR(RANK('Ref. Chile'!J1317,'Ref. Chile'!J:J,0)+COUNTIF('Ref. Chile'!$J$7:'Ref. Chile'!J1317,'Ref. Chile'!J1317)-1,"")</f>
        <v>1904</v>
      </c>
      <c r="AL1318" s="7">
        <f>IFERROR(RANK('Ref. Chile'!K1317,'Ref. Chile'!K:K,0)+COUNTIF('Ref. Chile'!$K$7:'Ref. Chile'!K1317,'Ref. Chile'!K1317)-1,"")</f>
        <v>1021</v>
      </c>
      <c r="AM1318" s="7">
        <f>IFERROR(RANK('Ref. Chile'!L1317,'Ref. Chile'!L:L,0)+COUNTIF('Ref. Chile'!$L$7:'Ref. Chile'!L1317,'Ref. Chile'!L1317)-1,"")</f>
        <v>477</v>
      </c>
      <c r="AN1318" s="7">
        <f>IFERROR(RANK('Ref. Chile'!M1317,'Ref. Chile'!M:M,0)+COUNTIF('Ref. Chile'!$M$7:'Ref. Chile'!M1317,'Ref. Chile'!M1317)-1,"")</f>
        <v>1856</v>
      </c>
      <c r="AO1318" s="7">
        <f>IFERROR(RANK('Ref. Chile'!H1317,'Ref. Chile'!H:H,1)+COUNTIF('Ref. Chile'!$H$7:'Ref. Chile'!H1317,'Ref. Chile'!H1317)-1,"")</f>
        <v>1846</v>
      </c>
      <c r="AP1318" s="7">
        <f>IFERROR(RANK('Ref. Chile'!I1317,'Ref. Chile'!I:I,1)+COUNTIF('Ref. Chile'!$I$7:'Ref. Chile'!I1317,'Ref. Chile'!I1317)-1,"")</f>
        <v>1988</v>
      </c>
      <c r="AQ1318" s="7">
        <f>IFERROR(RANK('Ref. Chile'!J1317,'Ref. Chile'!J:J,1)+COUNTIF('Ref. Chile'!$J$7:'Ref. Chile'!J1317,'Ref. Chile'!J1317)-1,"")</f>
        <v>666</v>
      </c>
    </row>
    <row r="1319" spans="31:43" ht="17.25" customHeight="1" x14ac:dyDescent="0.3">
      <c r="AE1319" s="5" t="s">
        <v>1314</v>
      </c>
      <c r="AF1319" s="5" t="s">
        <v>4834</v>
      </c>
      <c r="AG1319" s="6" t="s">
        <v>4281</v>
      </c>
      <c r="AH1319" s="6" t="s">
        <v>4096</v>
      </c>
      <c r="AI1319" s="7">
        <f>IFERROR(RANK('Ref. Chile'!H1318,'Ref. Chile'!H:H,0)+COUNTIF('Ref. Chile'!$H$7:'Ref. Chile'!H1318,'Ref. Chile'!H1318)-1,"")</f>
        <v>960</v>
      </c>
      <c r="AJ1319" s="7">
        <f>IFERROR(RANK('Ref. Chile'!I1318,'Ref. Chile'!I:I,0)+COUNTIF('Ref. Chile'!$I$7:'Ref. Chile'!I1318,'Ref. Chile'!I1318)-1,"")</f>
        <v>773</v>
      </c>
      <c r="AK1319" s="7">
        <f>IFERROR(RANK('Ref. Chile'!J1318,'Ref. Chile'!J:J,0)+COUNTIF('Ref. Chile'!$J$7:'Ref. Chile'!J1318,'Ref. Chile'!J1318)-1,"")</f>
        <v>1858</v>
      </c>
      <c r="AL1319" s="7">
        <f>IFERROR(RANK('Ref. Chile'!K1318,'Ref. Chile'!K:K,0)+COUNTIF('Ref. Chile'!$K$7:'Ref. Chile'!K1318,'Ref. Chile'!K1318)-1,"")</f>
        <v>1022</v>
      </c>
      <c r="AM1319" s="7">
        <f>IFERROR(RANK('Ref. Chile'!L1318,'Ref. Chile'!L:L,0)+COUNTIF('Ref. Chile'!$L$7:'Ref. Chile'!L1318,'Ref. Chile'!L1318)-1,"")</f>
        <v>478</v>
      </c>
      <c r="AN1319" s="7">
        <f>IFERROR(RANK('Ref. Chile'!M1318,'Ref. Chile'!M:M,0)+COUNTIF('Ref. Chile'!$M$7:'Ref. Chile'!M1318,'Ref. Chile'!M1318)-1,"")</f>
        <v>1826</v>
      </c>
      <c r="AO1319" s="7">
        <f>IFERROR(RANK('Ref. Chile'!H1318,'Ref. Chile'!H:H,1)+COUNTIF('Ref. Chile'!$H$7:'Ref. Chile'!H1318,'Ref. Chile'!H1318)-1,"")</f>
        <v>1847</v>
      </c>
      <c r="AP1319" s="7">
        <f>IFERROR(RANK('Ref. Chile'!I1318,'Ref. Chile'!I:I,1)+COUNTIF('Ref. Chile'!$I$7:'Ref. Chile'!I1318,'Ref. Chile'!I1318)-1,"")</f>
        <v>1989</v>
      </c>
      <c r="AQ1319" s="7">
        <f>IFERROR(RANK('Ref. Chile'!J1318,'Ref. Chile'!J:J,1)+COUNTIF('Ref. Chile'!$J$7:'Ref. Chile'!J1318,'Ref. Chile'!J1318)-1,"")</f>
        <v>712</v>
      </c>
    </row>
    <row r="1320" spans="31:43" ht="17.25" customHeight="1" x14ac:dyDescent="0.3">
      <c r="AE1320" s="5" t="s">
        <v>1315</v>
      </c>
      <c r="AF1320" s="5" t="s">
        <v>4835</v>
      </c>
      <c r="AG1320" s="6" t="s">
        <v>4281</v>
      </c>
      <c r="AH1320" s="6" t="s">
        <v>4097</v>
      </c>
      <c r="AI1320" s="7">
        <f>IFERROR(RANK('Ref. Chile'!H1319,'Ref. Chile'!H:H,0)+COUNTIF('Ref. Chile'!$H$7:'Ref. Chile'!H1319,'Ref. Chile'!H1319)-1,"")</f>
        <v>961</v>
      </c>
      <c r="AJ1320" s="7">
        <f>IFERROR(RANK('Ref. Chile'!I1319,'Ref. Chile'!I:I,0)+COUNTIF('Ref. Chile'!$I$7:'Ref. Chile'!I1319,'Ref. Chile'!I1319)-1,"")</f>
        <v>774</v>
      </c>
      <c r="AK1320" s="7">
        <f>IFERROR(RANK('Ref. Chile'!J1319,'Ref. Chile'!J:J,0)+COUNTIF('Ref. Chile'!$J$7:'Ref. Chile'!J1319,'Ref. Chile'!J1319)-1,"")</f>
        <v>1899</v>
      </c>
      <c r="AL1320" s="7">
        <f>IFERROR(RANK('Ref. Chile'!K1319,'Ref. Chile'!K:K,0)+COUNTIF('Ref. Chile'!$K$7:'Ref. Chile'!K1319,'Ref. Chile'!K1319)-1,"")</f>
        <v>1023</v>
      </c>
      <c r="AM1320" s="7">
        <f>IFERROR(RANK('Ref. Chile'!L1319,'Ref. Chile'!L:L,0)+COUNTIF('Ref. Chile'!$L$7:'Ref. Chile'!L1319,'Ref. Chile'!L1319)-1,"")</f>
        <v>479</v>
      </c>
      <c r="AN1320" s="7">
        <f>IFERROR(RANK('Ref. Chile'!M1319,'Ref. Chile'!M:M,0)+COUNTIF('Ref. Chile'!$M$7:'Ref. Chile'!M1319,'Ref. Chile'!M1319)-1,"")</f>
        <v>1855</v>
      </c>
      <c r="AO1320" s="7">
        <f>IFERROR(RANK('Ref. Chile'!H1319,'Ref. Chile'!H:H,1)+COUNTIF('Ref. Chile'!$H$7:'Ref. Chile'!H1319,'Ref. Chile'!H1319)-1,"")</f>
        <v>1848</v>
      </c>
      <c r="AP1320" s="7">
        <f>IFERROR(RANK('Ref. Chile'!I1319,'Ref. Chile'!I:I,1)+COUNTIF('Ref. Chile'!$I$7:'Ref. Chile'!I1319,'Ref. Chile'!I1319)-1,"")</f>
        <v>1990</v>
      </c>
      <c r="AQ1320" s="7">
        <f>IFERROR(RANK('Ref. Chile'!J1319,'Ref. Chile'!J:J,1)+COUNTIF('Ref. Chile'!$J$7:'Ref. Chile'!J1319,'Ref. Chile'!J1319)-1,"")</f>
        <v>671</v>
      </c>
    </row>
    <row r="1321" spans="31:43" ht="17.25" customHeight="1" x14ac:dyDescent="0.3">
      <c r="AE1321" s="5" t="s">
        <v>1316</v>
      </c>
      <c r="AF1321" s="5" t="s">
        <v>4836</v>
      </c>
      <c r="AG1321" s="6" t="s">
        <v>4281</v>
      </c>
      <c r="AH1321" s="6" t="s">
        <v>4098</v>
      </c>
      <c r="AI1321" s="7">
        <f>IFERROR(RANK('Ref. Chile'!H1320,'Ref. Chile'!H:H,0)+COUNTIF('Ref. Chile'!$H$7:'Ref. Chile'!H1320,'Ref. Chile'!H1320)-1,"")</f>
        <v>962</v>
      </c>
      <c r="AJ1321" s="7">
        <f>IFERROR(RANK('Ref. Chile'!I1320,'Ref. Chile'!I:I,0)+COUNTIF('Ref. Chile'!$I$7:'Ref. Chile'!I1320,'Ref. Chile'!I1320)-1,"")</f>
        <v>775</v>
      </c>
      <c r="AK1321" s="7">
        <f>IFERROR(RANK('Ref. Chile'!J1320,'Ref. Chile'!J:J,0)+COUNTIF('Ref. Chile'!$J$7:'Ref. Chile'!J1320,'Ref. Chile'!J1320)-1,"")</f>
        <v>1694</v>
      </c>
      <c r="AL1321" s="7">
        <f>IFERROR(RANK('Ref. Chile'!K1320,'Ref. Chile'!K:K,0)+COUNTIF('Ref. Chile'!$K$7:'Ref. Chile'!K1320,'Ref. Chile'!K1320)-1,"")</f>
        <v>1024</v>
      </c>
      <c r="AM1321" s="7">
        <f>IFERROR(RANK('Ref. Chile'!L1320,'Ref. Chile'!L:L,0)+COUNTIF('Ref. Chile'!$L$7:'Ref. Chile'!L1320,'Ref. Chile'!L1320)-1,"")</f>
        <v>480</v>
      </c>
      <c r="AN1321" s="7">
        <f>IFERROR(RANK('Ref. Chile'!M1320,'Ref. Chile'!M:M,0)+COUNTIF('Ref. Chile'!$M$7:'Ref. Chile'!M1320,'Ref. Chile'!M1320)-1,"")</f>
        <v>1559</v>
      </c>
      <c r="AO1321" s="7">
        <f>IFERROR(RANK('Ref. Chile'!H1320,'Ref. Chile'!H:H,1)+COUNTIF('Ref. Chile'!$H$7:'Ref. Chile'!H1320,'Ref. Chile'!H1320)-1,"")</f>
        <v>1849</v>
      </c>
      <c r="AP1321" s="7">
        <f>IFERROR(RANK('Ref. Chile'!I1320,'Ref. Chile'!I:I,1)+COUNTIF('Ref. Chile'!$I$7:'Ref. Chile'!I1320,'Ref. Chile'!I1320)-1,"")</f>
        <v>1991</v>
      </c>
      <c r="AQ1321" s="7">
        <f>IFERROR(RANK('Ref. Chile'!J1320,'Ref. Chile'!J:J,1)+COUNTIF('Ref. Chile'!$J$7:'Ref. Chile'!J1320,'Ref. Chile'!J1320)-1,"")</f>
        <v>890</v>
      </c>
    </row>
    <row r="1322" spans="31:43" ht="17.25" customHeight="1" x14ac:dyDescent="0.3">
      <c r="AE1322" s="5" t="s">
        <v>1317</v>
      </c>
      <c r="AF1322" s="5" t="s">
        <v>4837</v>
      </c>
      <c r="AG1322" s="6" t="s">
        <v>4282</v>
      </c>
      <c r="AH1322" s="6" t="s">
        <v>4153</v>
      </c>
      <c r="AI1322" s="7">
        <f>IFERROR(RANK('Ref. Chile'!H1321,'Ref. Chile'!H:H,0)+COUNTIF('Ref. Chile'!$H$7:'Ref. Chile'!H1321,'Ref. Chile'!H1321)-1,"")</f>
        <v>2135</v>
      </c>
      <c r="AJ1322" s="7">
        <f>IFERROR(RANK('Ref. Chile'!I1321,'Ref. Chile'!I:I,0)+COUNTIF('Ref. Chile'!$I$7:'Ref. Chile'!I1321,'Ref. Chile'!I1321)-1,"")</f>
        <v>2657</v>
      </c>
      <c r="AK1322" s="7">
        <f>IFERROR(RANK('Ref. Chile'!J1321,'Ref. Chile'!J:J,0)+COUNTIF('Ref. Chile'!$J$7:'Ref. Chile'!J1321,'Ref. Chile'!J1321)-1,"")</f>
        <v>2447</v>
      </c>
      <c r="AL1322" s="7">
        <f>IFERROR(RANK('Ref. Chile'!K1321,'Ref. Chile'!K:K,0)+COUNTIF('Ref. Chile'!$K$7:'Ref. Chile'!K1321,'Ref. Chile'!K1321)-1,"")</f>
        <v>2555</v>
      </c>
      <c r="AM1322" s="7">
        <f>IFERROR(RANK('Ref. Chile'!L1321,'Ref. Chile'!L:L,0)+COUNTIF('Ref. Chile'!$L$7:'Ref. Chile'!L1321,'Ref. Chile'!L1321)-1,"")</f>
        <v>2171</v>
      </c>
      <c r="AN1322" s="7">
        <f>IFERROR(RANK('Ref. Chile'!M1321,'Ref. Chile'!M:M,0)+COUNTIF('Ref. Chile'!$M$7:'Ref. Chile'!M1321,'Ref. Chile'!M1321)-1,"")</f>
        <v>2446</v>
      </c>
      <c r="AO1322" s="7">
        <f>IFERROR(RANK('Ref. Chile'!H1321,'Ref. Chile'!H:H,1)+COUNTIF('Ref. Chile'!$H$7:'Ref. Chile'!H1321,'Ref. Chile'!H1321)-1,"")</f>
        <v>668</v>
      </c>
      <c r="AP1322" s="7">
        <f>IFERROR(RANK('Ref. Chile'!I1321,'Ref. Chile'!I:I,1)+COUNTIF('Ref. Chile'!$I$7:'Ref. Chile'!I1321,'Ref. Chile'!I1321)-1,"")</f>
        <v>96</v>
      </c>
      <c r="AQ1322" s="7">
        <f>IFERROR(RANK('Ref. Chile'!J1321,'Ref. Chile'!J:J,1)+COUNTIF('Ref. Chile'!$J$7:'Ref. Chile'!J1321,'Ref. Chile'!J1321)-1,"")</f>
        <v>123</v>
      </c>
    </row>
    <row r="1323" spans="31:43" ht="17.25" customHeight="1" x14ac:dyDescent="0.3">
      <c r="AE1323" s="5" t="s">
        <v>1318</v>
      </c>
      <c r="AF1323" s="5" t="s">
        <v>4838</v>
      </c>
      <c r="AG1323" s="6" t="s">
        <v>4283</v>
      </c>
      <c r="AH1323" s="6" t="s">
        <v>4092</v>
      </c>
      <c r="AI1323" s="7">
        <f>IFERROR(RANK('Ref. Chile'!H1322,'Ref. Chile'!H:H,0)+COUNTIF('Ref. Chile'!$H$7:'Ref. Chile'!H1322,'Ref. Chile'!H1322)-1,"")</f>
        <v>187</v>
      </c>
      <c r="AJ1323" s="7">
        <f>IFERROR(RANK('Ref. Chile'!I1322,'Ref. Chile'!I:I,0)+COUNTIF('Ref. Chile'!$I$7:'Ref. Chile'!I1322,'Ref. Chile'!I1322)-1,"")</f>
        <v>4</v>
      </c>
      <c r="AK1323" s="7">
        <f>IFERROR(RANK('Ref. Chile'!J1322,'Ref. Chile'!J:J,0)+COUNTIF('Ref. Chile'!$J$7:'Ref. Chile'!J1322,'Ref. Chile'!J1322)-1,"")</f>
        <v>4</v>
      </c>
      <c r="AL1323" s="7">
        <f>IFERROR(RANK('Ref. Chile'!K1322,'Ref. Chile'!K:K,0)+COUNTIF('Ref. Chile'!$K$7:'Ref. Chile'!K1322,'Ref. Chile'!K1322)-1,"")</f>
        <v>160</v>
      </c>
      <c r="AM1323" s="7">
        <f>IFERROR(RANK('Ref. Chile'!L1322,'Ref. Chile'!L:L,0)+COUNTIF('Ref. Chile'!$L$7:'Ref. Chile'!L1322,'Ref. Chile'!L1322)-1,"")</f>
        <v>1836</v>
      </c>
      <c r="AN1323" s="7">
        <f>IFERROR(RANK('Ref. Chile'!M1322,'Ref. Chile'!M:M,0)+COUNTIF('Ref. Chile'!$M$7:'Ref. Chile'!M1322,'Ref. Chile'!M1322)-1,"")</f>
        <v>15</v>
      </c>
      <c r="AO1323" s="7">
        <f>IFERROR(RANK('Ref. Chile'!H1322,'Ref. Chile'!H:H,1)+COUNTIF('Ref. Chile'!$H$7:'Ref. Chile'!H1322,'Ref. Chile'!H1322)-1,"")</f>
        <v>2616</v>
      </c>
      <c r="AP1323" s="7">
        <f>IFERROR(RANK('Ref. Chile'!I1322,'Ref. Chile'!I:I,1)+COUNTIF('Ref. Chile'!$I$7:'Ref. Chile'!I1322,'Ref. Chile'!I1322)-1,"")</f>
        <v>2749</v>
      </c>
      <c r="AQ1323" s="7">
        <f>IFERROR(RANK('Ref. Chile'!J1322,'Ref. Chile'!J:J,1)+COUNTIF('Ref. Chile'!$J$7:'Ref. Chile'!J1322,'Ref. Chile'!J1322)-1,"")</f>
        <v>2566</v>
      </c>
    </row>
    <row r="1324" spans="31:43" ht="17.25" customHeight="1" x14ac:dyDescent="0.3">
      <c r="AE1324" s="5" t="s">
        <v>1319</v>
      </c>
      <c r="AF1324" s="5" t="s">
        <v>4839</v>
      </c>
      <c r="AG1324" s="6" t="s">
        <v>4283</v>
      </c>
      <c r="AH1324" s="6" t="s">
        <v>4088</v>
      </c>
      <c r="AI1324" s="7">
        <f>IFERROR(RANK('Ref. Chile'!H1323,'Ref. Chile'!H:H,0)+COUNTIF('Ref. Chile'!$H$7:'Ref. Chile'!H1323,'Ref. Chile'!H1323)-1,"")</f>
        <v>197</v>
      </c>
      <c r="AJ1324" s="7">
        <f>IFERROR(RANK('Ref. Chile'!I1323,'Ref. Chile'!I:I,0)+COUNTIF('Ref. Chile'!$I$7:'Ref. Chile'!I1323,'Ref. Chile'!I1323)-1,"")</f>
        <v>3</v>
      </c>
      <c r="AK1324" s="7">
        <f>IFERROR(RANK('Ref. Chile'!J1323,'Ref. Chile'!J:J,0)+COUNTIF('Ref. Chile'!$J$7:'Ref. Chile'!J1323,'Ref. Chile'!J1323)-1,"")</f>
        <v>3</v>
      </c>
      <c r="AL1324" s="7">
        <f>IFERROR(RANK('Ref. Chile'!K1323,'Ref. Chile'!K:K,0)+COUNTIF('Ref. Chile'!$K$7:'Ref. Chile'!K1323,'Ref. Chile'!K1323)-1,"")</f>
        <v>161</v>
      </c>
      <c r="AM1324" s="7">
        <f>IFERROR(RANK('Ref. Chile'!L1323,'Ref. Chile'!L:L,0)+COUNTIF('Ref. Chile'!$L$7:'Ref. Chile'!L1323,'Ref. Chile'!L1323)-1,"")</f>
        <v>1835</v>
      </c>
      <c r="AN1324" s="7">
        <f>IFERROR(RANK('Ref. Chile'!M1323,'Ref. Chile'!M:M,0)+COUNTIF('Ref. Chile'!$M$7:'Ref. Chile'!M1323,'Ref. Chile'!M1323)-1,"")</f>
        <v>14</v>
      </c>
      <c r="AO1324" s="7">
        <f>IFERROR(RANK('Ref. Chile'!H1323,'Ref. Chile'!H:H,1)+COUNTIF('Ref. Chile'!$H$7:'Ref. Chile'!H1323,'Ref. Chile'!H1323)-1,"")</f>
        <v>2606</v>
      </c>
      <c r="AP1324" s="7">
        <f>IFERROR(RANK('Ref. Chile'!I1323,'Ref. Chile'!I:I,1)+COUNTIF('Ref. Chile'!$I$7:'Ref. Chile'!I1323,'Ref. Chile'!I1323)-1,"")</f>
        <v>2750</v>
      </c>
      <c r="AQ1324" s="7">
        <f>IFERROR(RANK('Ref. Chile'!J1323,'Ref. Chile'!J:J,1)+COUNTIF('Ref. Chile'!$J$7:'Ref. Chile'!J1323,'Ref. Chile'!J1323)-1,"")</f>
        <v>2567</v>
      </c>
    </row>
    <row r="1325" spans="31:43" ht="17.25" customHeight="1" x14ac:dyDescent="0.3">
      <c r="AE1325" s="5" t="s">
        <v>1320</v>
      </c>
      <c r="AF1325" s="5" t="s">
        <v>4840</v>
      </c>
      <c r="AG1325" s="6" t="s">
        <v>4283</v>
      </c>
      <c r="AH1325" s="6" t="s">
        <v>4096</v>
      </c>
      <c r="AI1325" s="7">
        <f>IFERROR(RANK('Ref. Chile'!H1324,'Ref. Chile'!H:H,0)+COUNTIF('Ref. Chile'!$H$7:'Ref. Chile'!H1324,'Ref. Chile'!H1324)-1,"")</f>
        <v>127</v>
      </c>
      <c r="AJ1325" s="7">
        <f>IFERROR(RANK('Ref. Chile'!I1324,'Ref. Chile'!I:I,0)+COUNTIF('Ref. Chile'!$I$7:'Ref. Chile'!I1324,'Ref. Chile'!I1324)-1,"")</f>
        <v>1</v>
      </c>
      <c r="AK1325" s="7">
        <f>IFERROR(RANK('Ref. Chile'!J1324,'Ref. Chile'!J:J,0)+COUNTIF('Ref. Chile'!$J$7:'Ref. Chile'!J1324,'Ref. Chile'!J1324)-1,"")</f>
        <v>2</v>
      </c>
      <c r="AL1325" s="7">
        <f>IFERROR(RANK('Ref. Chile'!K1324,'Ref. Chile'!K:K,0)+COUNTIF('Ref. Chile'!$K$7:'Ref. Chile'!K1324,'Ref. Chile'!K1324)-1,"")</f>
        <v>82</v>
      </c>
      <c r="AM1325" s="7">
        <f>IFERROR(RANK('Ref. Chile'!L1324,'Ref. Chile'!L:L,0)+COUNTIF('Ref. Chile'!$L$7:'Ref. Chile'!L1324,'Ref. Chile'!L1324)-1,"")</f>
        <v>1582</v>
      </c>
      <c r="AN1325" s="7">
        <f>IFERROR(RANK('Ref. Chile'!M1324,'Ref. Chile'!M:M,0)+COUNTIF('Ref. Chile'!$M$7:'Ref. Chile'!M1324,'Ref. Chile'!M1324)-1,"")</f>
        <v>9</v>
      </c>
      <c r="AO1325" s="7">
        <f>IFERROR(RANK('Ref. Chile'!H1324,'Ref. Chile'!H:H,1)+COUNTIF('Ref. Chile'!$H$7:'Ref. Chile'!H1324,'Ref. Chile'!H1324)-1,"")</f>
        <v>2676</v>
      </c>
      <c r="AP1325" s="7">
        <f>IFERROR(RANK('Ref. Chile'!I1324,'Ref. Chile'!I:I,1)+COUNTIF('Ref. Chile'!$I$7:'Ref. Chile'!I1324,'Ref. Chile'!I1324)-1,"")</f>
        <v>2752</v>
      </c>
      <c r="AQ1325" s="7">
        <f>IFERROR(RANK('Ref. Chile'!J1324,'Ref. Chile'!J:J,1)+COUNTIF('Ref. Chile'!$J$7:'Ref. Chile'!J1324,'Ref. Chile'!J1324)-1,"")</f>
        <v>2568</v>
      </c>
    </row>
    <row r="1326" spans="31:43" ht="17.25" customHeight="1" x14ac:dyDescent="0.3">
      <c r="AE1326" s="5" t="s">
        <v>1321</v>
      </c>
      <c r="AF1326" s="5" t="s">
        <v>4841</v>
      </c>
      <c r="AG1326" s="6" t="s">
        <v>4283</v>
      </c>
      <c r="AH1326" s="6" t="s">
        <v>4107</v>
      </c>
      <c r="AI1326" s="7">
        <f>IFERROR(RANK('Ref. Chile'!H1325,'Ref. Chile'!H:H,0)+COUNTIF('Ref. Chile'!$H$7:'Ref. Chile'!H1325,'Ref. Chile'!H1325)-1,"")</f>
        <v>128</v>
      </c>
      <c r="AJ1326" s="7">
        <f>IFERROR(RANK('Ref. Chile'!I1325,'Ref. Chile'!I:I,0)+COUNTIF('Ref. Chile'!$I$7:'Ref. Chile'!I1325,'Ref. Chile'!I1325)-1,"")</f>
        <v>1439</v>
      </c>
      <c r="AK1326" s="7">
        <f>IFERROR(RANK('Ref. Chile'!J1325,'Ref. Chile'!J:J,0)+COUNTIF('Ref. Chile'!$J$7:'Ref. Chile'!J1325,'Ref. Chile'!J1325)-1,"")</f>
        <v>552</v>
      </c>
      <c r="AL1326" s="7">
        <f>IFERROR(RANK('Ref. Chile'!K1325,'Ref. Chile'!K:K,0)+COUNTIF('Ref. Chile'!$K$7:'Ref. Chile'!K1325,'Ref. Chile'!K1325)-1,"")</f>
        <v>83</v>
      </c>
      <c r="AM1326" s="7">
        <f>IFERROR(RANK('Ref. Chile'!L1325,'Ref. Chile'!L:L,0)+COUNTIF('Ref. Chile'!$L$7:'Ref. Chile'!L1325,'Ref. Chile'!L1325)-1,"")</f>
        <v>1161</v>
      </c>
      <c r="AN1326" s="7">
        <f>IFERROR(RANK('Ref. Chile'!M1325,'Ref. Chile'!M:M,0)+COUNTIF('Ref. Chile'!$M$7:'Ref. Chile'!M1325,'Ref. Chile'!M1325)-1,"")</f>
        <v>548</v>
      </c>
      <c r="AO1326" s="7">
        <f>IFERROR(RANK('Ref. Chile'!H1325,'Ref. Chile'!H:H,1)+COUNTIF('Ref. Chile'!$H$7:'Ref. Chile'!H1325,'Ref. Chile'!H1325)-1,"")</f>
        <v>2677</v>
      </c>
      <c r="AP1326" s="7">
        <f>IFERROR(RANK('Ref. Chile'!I1325,'Ref. Chile'!I:I,1)+COUNTIF('Ref. Chile'!$I$7:'Ref. Chile'!I1325,'Ref. Chile'!I1325)-1,"")</f>
        <v>1314</v>
      </c>
      <c r="AQ1326" s="7">
        <f>IFERROR(RANK('Ref. Chile'!J1325,'Ref. Chile'!J:J,1)+COUNTIF('Ref. Chile'!$J$7:'Ref. Chile'!J1325,'Ref. Chile'!J1325)-1,"")</f>
        <v>2016</v>
      </c>
    </row>
    <row r="1327" spans="31:43" ht="17.25" customHeight="1" x14ac:dyDescent="0.3">
      <c r="AE1327" s="5" t="s">
        <v>1322</v>
      </c>
      <c r="AF1327" s="5" t="s">
        <v>4842</v>
      </c>
      <c r="AG1327" s="6" t="s">
        <v>4283</v>
      </c>
      <c r="AH1327" s="6" t="s">
        <v>4165</v>
      </c>
      <c r="AI1327" s="7">
        <f>IFERROR(RANK('Ref. Chile'!H1326,'Ref. Chile'!H:H,0)+COUNTIF('Ref. Chile'!$H$7:'Ref. Chile'!H1326,'Ref. Chile'!H1326)-1,"")</f>
        <v>184</v>
      </c>
      <c r="AJ1327" s="7">
        <f>IFERROR(RANK('Ref. Chile'!I1326,'Ref. Chile'!I:I,0)+COUNTIF('Ref. Chile'!$I$7:'Ref. Chile'!I1326,'Ref. Chile'!I1326)-1,"")</f>
        <v>2</v>
      </c>
      <c r="AK1327" s="7">
        <f>IFERROR(RANK('Ref. Chile'!J1326,'Ref. Chile'!J:J,0)+COUNTIF('Ref. Chile'!$J$7:'Ref. Chile'!J1326,'Ref. Chile'!J1326)-1,"")</f>
        <v>1</v>
      </c>
      <c r="AL1327" s="7">
        <f>IFERROR(RANK('Ref. Chile'!K1326,'Ref. Chile'!K:K,0)+COUNTIF('Ref. Chile'!$K$7:'Ref. Chile'!K1326,'Ref. Chile'!K1326)-1,"")</f>
        <v>159</v>
      </c>
      <c r="AM1327" s="7">
        <f>IFERROR(RANK('Ref. Chile'!L1326,'Ref. Chile'!L:L,0)+COUNTIF('Ref. Chile'!$L$7:'Ref. Chile'!L1326,'Ref. Chile'!L1326)-1,"")</f>
        <v>1818</v>
      </c>
      <c r="AN1327" s="7">
        <f>IFERROR(RANK('Ref. Chile'!M1326,'Ref. Chile'!M:M,0)+COUNTIF('Ref. Chile'!$M$7:'Ref. Chile'!M1326,'Ref. Chile'!M1326)-1,"")</f>
        <v>10</v>
      </c>
      <c r="AO1327" s="7">
        <f>IFERROR(RANK('Ref. Chile'!H1326,'Ref. Chile'!H:H,1)+COUNTIF('Ref. Chile'!$H$7:'Ref. Chile'!H1326,'Ref. Chile'!H1326)-1,"")</f>
        <v>2619</v>
      </c>
      <c r="AP1327" s="7">
        <f>IFERROR(RANK('Ref. Chile'!I1326,'Ref. Chile'!I:I,1)+COUNTIF('Ref. Chile'!$I$7:'Ref. Chile'!I1326,'Ref. Chile'!I1326)-1,"")</f>
        <v>2751</v>
      </c>
      <c r="AQ1327" s="7">
        <f>IFERROR(RANK('Ref. Chile'!J1326,'Ref. Chile'!J:J,1)+COUNTIF('Ref. Chile'!$J$7:'Ref. Chile'!J1326,'Ref. Chile'!J1326)-1,"")</f>
        <v>2569</v>
      </c>
    </row>
    <row r="1328" spans="31:43" ht="17.25" customHeight="1" x14ac:dyDescent="0.3">
      <c r="AE1328" s="5" t="s">
        <v>1323</v>
      </c>
      <c r="AF1328" s="5" t="s">
        <v>4843</v>
      </c>
      <c r="AG1328" s="6" t="s">
        <v>4284</v>
      </c>
      <c r="AH1328" s="6" t="s">
        <v>4092</v>
      </c>
      <c r="AI1328" s="7">
        <f>IFERROR(RANK('Ref. Chile'!H1327,'Ref. Chile'!H:H,0)+COUNTIF('Ref. Chile'!$H$7:'Ref. Chile'!H1327,'Ref. Chile'!H1327)-1,"")</f>
        <v>2764</v>
      </c>
      <c r="AJ1328" s="7">
        <f>IFERROR(RANK('Ref. Chile'!I1327,'Ref. Chile'!I:I,0)+COUNTIF('Ref. Chile'!$I$7:'Ref. Chile'!I1327,'Ref. Chile'!I1327)-1,"")</f>
        <v>2125</v>
      </c>
      <c r="AK1328" s="7">
        <f>IFERROR(RANK('Ref. Chile'!J1327,'Ref. Chile'!J:J,0)+COUNTIF('Ref. Chile'!$J$7:'Ref. Chile'!J1327,'Ref. Chile'!J1327)-1,"")</f>
        <v>592</v>
      </c>
      <c r="AL1328" s="7">
        <f>IFERROR(RANK('Ref. Chile'!K1327,'Ref. Chile'!K:K,0)+COUNTIF('Ref. Chile'!$K$7:'Ref. Chile'!K1327,'Ref. Chile'!K1327)-1,"")</f>
        <v>2623</v>
      </c>
      <c r="AM1328" s="7">
        <f>IFERROR(RANK('Ref. Chile'!L1327,'Ref. Chile'!L:L,0)+COUNTIF('Ref. Chile'!$L$7:'Ref. Chile'!L1327,'Ref. Chile'!L1327)-1,"")</f>
        <v>2556</v>
      </c>
      <c r="AN1328" s="7">
        <f>IFERROR(RANK('Ref. Chile'!M1327,'Ref. Chile'!M:M,0)+COUNTIF('Ref. Chile'!$M$7:'Ref. Chile'!M1327,'Ref. Chile'!M1327)-1,"")</f>
        <v>2094</v>
      </c>
      <c r="AO1328" s="7">
        <f>IFERROR(RANK('Ref. Chile'!H1327,'Ref. Chile'!H:H,1)+COUNTIF('Ref. Chile'!$H$7:'Ref. Chile'!H1327,'Ref. Chile'!H1327)-1,"")</f>
        <v>39</v>
      </c>
      <c r="AP1328" s="7">
        <f>IFERROR(RANK('Ref. Chile'!I1327,'Ref. Chile'!I:I,1)+COUNTIF('Ref. Chile'!$I$7:'Ref. Chile'!I1327,'Ref. Chile'!I1327)-1,"")</f>
        <v>628</v>
      </c>
      <c r="AQ1328" s="7">
        <f>IFERROR(RANK('Ref. Chile'!J1327,'Ref. Chile'!J:J,1)+COUNTIF('Ref. Chile'!$J$7:'Ref. Chile'!J1327,'Ref. Chile'!J1327)-1,"")</f>
        <v>1978</v>
      </c>
    </row>
    <row r="1329" spans="31:43" ht="17.25" customHeight="1" x14ac:dyDescent="0.3">
      <c r="AE1329" s="5" t="s">
        <v>1324</v>
      </c>
      <c r="AF1329" s="5" t="s">
        <v>4844</v>
      </c>
      <c r="AG1329" s="6" t="s">
        <v>4284</v>
      </c>
      <c r="AH1329" s="6" t="s">
        <v>4088</v>
      </c>
      <c r="AI1329" s="7">
        <f>IFERROR(RANK('Ref. Chile'!H1328,'Ref. Chile'!H:H,0)+COUNTIF('Ref. Chile'!$H$7:'Ref. Chile'!H1328,'Ref. Chile'!H1328)-1,"")</f>
        <v>2761</v>
      </c>
      <c r="AJ1329" s="7">
        <f>IFERROR(RANK('Ref. Chile'!I1328,'Ref. Chile'!I:I,0)+COUNTIF('Ref. Chile'!$I$7:'Ref. Chile'!I1328,'Ref. Chile'!I1328)-1,"")</f>
        <v>2104</v>
      </c>
      <c r="AK1329" s="7">
        <f>IFERROR(RANK('Ref. Chile'!J1328,'Ref. Chile'!J:J,0)+COUNTIF('Ref. Chile'!$J$7:'Ref. Chile'!J1328,'Ref. Chile'!J1328)-1,"")</f>
        <v>510</v>
      </c>
      <c r="AL1329" s="7">
        <f>IFERROR(RANK('Ref. Chile'!K1328,'Ref. Chile'!K:K,0)+COUNTIF('Ref. Chile'!$K$7:'Ref. Chile'!K1328,'Ref. Chile'!K1328)-1,"")</f>
        <v>2619</v>
      </c>
      <c r="AM1329" s="7">
        <f>IFERROR(RANK('Ref. Chile'!L1328,'Ref. Chile'!L:L,0)+COUNTIF('Ref. Chile'!$L$7:'Ref. Chile'!L1328,'Ref. Chile'!L1328)-1,"")</f>
        <v>2545</v>
      </c>
      <c r="AN1329" s="7">
        <f>IFERROR(RANK('Ref. Chile'!M1328,'Ref. Chile'!M:M,0)+COUNTIF('Ref. Chile'!$M$7:'Ref. Chile'!M1328,'Ref. Chile'!M1328)-1,"")</f>
        <v>2048</v>
      </c>
      <c r="AO1329" s="7">
        <f>IFERROR(RANK('Ref. Chile'!H1328,'Ref. Chile'!H:H,1)+COUNTIF('Ref. Chile'!$H$7:'Ref. Chile'!H1328,'Ref. Chile'!H1328)-1,"")</f>
        <v>42</v>
      </c>
      <c r="AP1329" s="7">
        <f>IFERROR(RANK('Ref. Chile'!I1328,'Ref. Chile'!I:I,1)+COUNTIF('Ref. Chile'!$I$7:'Ref. Chile'!I1328,'Ref. Chile'!I1328)-1,"")</f>
        <v>649</v>
      </c>
      <c r="AQ1329" s="7">
        <f>IFERROR(RANK('Ref. Chile'!J1328,'Ref. Chile'!J:J,1)+COUNTIF('Ref. Chile'!$J$7:'Ref. Chile'!J1328,'Ref. Chile'!J1328)-1,"")</f>
        <v>2060</v>
      </c>
    </row>
    <row r="1330" spans="31:43" ht="17.25" customHeight="1" x14ac:dyDescent="0.3">
      <c r="AE1330" s="5" t="s">
        <v>1325</v>
      </c>
      <c r="AF1330" s="5" t="s">
        <v>4845</v>
      </c>
      <c r="AG1330" s="6" t="s">
        <v>4284</v>
      </c>
      <c r="AH1330" s="6" t="s">
        <v>4096</v>
      </c>
      <c r="AI1330" s="7">
        <f>IFERROR(RANK('Ref. Chile'!H1329,'Ref. Chile'!H:H,0)+COUNTIF('Ref. Chile'!$H$7:'Ref. Chile'!H1329,'Ref. Chile'!H1329)-1,"")</f>
        <v>2762</v>
      </c>
      <c r="AJ1330" s="7">
        <f>IFERROR(RANK('Ref. Chile'!I1329,'Ref. Chile'!I:I,0)+COUNTIF('Ref. Chile'!$I$7:'Ref. Chile'!I1329,'Ref. Chile'!I1329)-1,"")</f>
        <v>2098</v>
      </c>
      <c r="AK1330" s="7">
        <f>IFERROR(RANK('Ref. Chile'!J1329,'Ref. Chile'!J:J,0)+COUNTIF('Ref. Chile'!$J$7:'Ref. Chile'!J1329,'Ref. Chile'!J1329)-1,"")</f>
        <v>482</v>
      </c>
      <c r="AL1330" s="7">
        <f>IFERROR(RANK('Ref. Chile'!K1329,'Ref. Chile'!K:K,0)+COUNTIF('Ref. Chile'!$K$7:'Ref. Chile'!K1329,'Ref. Chile'!K1329)-1,"")</f>
        <v>2621</v>
      </c>
      <c r="AM1330" s="7">
        <f>IFERROR(RANK('Ref. Chile'!L1329,'Ref. Chile'!L:L,0)+COUNTIF('Ref. Chile'!$L$7:'Ref. Chile'!L1329,'Ref. Chile'!L1329)-1,"")</f>
        <v>2543</v>
      </c>
      <c r="AN1330" s="7">
        <f>IFERROR(RANK('Ref. Chile'!M1329,'Ref. Chile'!M:M,0)+COUNTIF('Ref. Chile'!$M$7:'Ref. Chile'!M1329,'Ref. Chile'!M1329)-1,"")</f>
        <v>2028</v>
      </c>
      <c r="AO1330" s="7">
        <f>IFERROR(RANK('Ref. Chile'!H1329,'Ref. Chile'!H:H,1)+COUNTIF('Ref. Chile'!$H$7:'Ref. Chile'!H1329,'Ref. Chile'!H1329)-1,"")</f>
        <v>41</v>
      </c>
      <c r="AP1330" s="7">
        <f>IFERROR(RANK('Ref. Chile'!I1329,'Ref. Chile'!I:I,1)+COUNTIF('Ref. Chile'!$I$7:'Ref. Chile'!I1329,'Ref. Chile'!I1329)-1,"")</f>
        <v>655</v>
      </c>
      <c r="AQ1330" s="7">
        <f>IFERROR(RANK('Ref. Chile'!J1329,'Ref. Chile'!J:J,1)+COUNTIF('Ref. Chile'!$J$7:'Ref. Chile'!J1329,'Ref. Chile'!J1329)-1,"")</f>
        <v>2088</v>
      </c>
    </row>
    <row r="1331" spans="31:43" ht="17.25" customHeight="1" x14ac:dyDescent="0.3">
      <c r="AE1331" s="5" t="s">
        <v>1326</v>
      </c>
      <c r="AF1331" s="5" t="s">
        <v>4846</v>
      </c>
      <c r="AG1331" s="6" t="s">
        <v>4284</v>
      </c>
      <c r="AH1331" s="6" t="s">
        <v>4097</v>
      </c>
      <c r="AI1331" s="7">
        <f>IFERROR(RANK('Ref. Chile'!H1330,'Ref. Chile'!H:H,0)+COUNTIF('Ref. Chile'!$H$7:'Ref. Chile'!H1330,'Ref. Chile'!H1330)-1,"")</f>
        <v>129</v>
      </c>
      <c r="AJ1331" s="7">
        <f>IFERROR(RANK('Ref. Chile'!I1330,'Ref. Chile'!I:I,0)+COUNTIF('Ref. Chile'!$I$7:'Ref. Chile'!I1330,'Ref. Chile'!I1330)-1,"")</f>
        <v>1440</v>
      </c>
      <c r="AK1331" s="7">
        <f>IFERROR(RANK('Ref. Chile'!J1330,'Ref. Chile'!J:J,0)+COUNTIF('Ref. Chile'!$J$7:'Ref. Chile'!J1330,'Ref. Chile'!J1330)-1,"")</f>
        <v>553</v>
      </c>
      <c r="AL1331" s="7">
        <f>IFERROR(RANK('Ref. Chile'!K1330,'Ref. Chile'!K:K,0)+COUNTIF('Ref. Chile'!$K$7:'Ref. Chile'!K1330,'Ref. Chile'!K1330)-1,"")</f>
        <v>84</v>
      </c>
      <c r="AM1331" s="7">
        <f>IFERROR(RANK('Ref. Chile'!L1330,'Ref. Chile'!L:L,0)+COUNTIF('Ref. Chile'!$L$7:'Ref. Chile'!L1330,'Ref. Chile'!L1330)-1,"")</f>
        <v>1162</v>
      </c>
      <c r="AN1331" s="7">
        <f>IFERROR(RANK('Ref. Chile'!M1330,'Ref. Chile'!M:M,0)+COUNTIF('Ref. Chile'!$M$7:'Ref. Chile'!M1330,'Ref. Chile'!M1330)-1,"")</f>
        <v>559</v>
      </c>
      <c r="AO1331" s="7">
        <f>IFERROR(RANK('Ref. Chile'!H1330,'Ref. Chile'!H:H,1)+COUNTIF('Ref. Chile'!$H$7:'Ref. Chile'!H1330,'Ref. Chile'!H1330)-1,"")</f>
        <v>2678</v>
      </c>
      <c r="AP1331" s="7">
        <f>IFERROR(RANK('Ref. Chile'!I1330,'Ref. Chile'!I:I,1)+COUNTIF('Ref. Chile'!$I$7:'Ref. Chile'!I1330,'Ref. Chile'!I1330)-1,"")</f>
        <v>1315</v>
      </c>
      <c r="AQ1331" s="7">
        <f>IFERROR(RANK('Ref. Chile'!J1330,'Ref. Chile'!J:J,1)+COUNTIF('Ref. Chile'!$J$7:'Ref. Chile'!J1330,'Ref. Chile'!J1330)-1,"")</f>
        <v>2017</v>
      </c>
    </row>
    <row r="1332" spans="31:43" ht="17.25" customHeight="1" x14ac:dyDescent="0.3">
      <c r="AE1332" s="5" t="s">
        <v>1327</v>
      </c>
      <c r="AF1332" s="5" t="s">
        <v>4847</v>
      </c>
      <c r="AG1332" s="6" t="s">
        <v>4284</v>
      </c>
      <c r="AH1332" s="6" t="s">
        <v>4107</v>
      </c>
      <c r="AI1332" s="7">
        <f>IFERROR(RANK('Ref. Chile'!H1331,'Ref. Chile'!H:H,0)+COUNTIF('Ref. Chile'!$H$7:'Ref. Chile'!H1331,'Ref. Chile'!H1331)-1,"")</f>
        <v>130</v>
      </c>
      <c r="AJ1332" s="7">
        <f>IFERROR(RANK('Ref. Chile'!I1331,'Ref. Chile'!I:I,0)+COUNTIF('Ref. Chile'!$I$7:'Ref. Chile'!I1331,'Ref. Chile'!I1331)-1,"")</f>
        <v>1427</v>
      </c>
      <c r="AK1332" s="7">
        <f>IFERROR(RANK('Ref. Chile'!J1331,'Ref. Chile'!J:J,0)+COUNTIF('Ref. Chile'!$J$7:'Ref. Chile'!J1331,'Ref. Chile'!J1331)-1,"")</f>
        <v>299</v>
      </c>
      <c r="AL1332" s="7">
        <f>IFERROR(RANK('Ref. Chile'!K1331,'Ref. Chile'!K:K,0)+COUNTIF('Ref. Chile'!$K$7:'Ref. Chile'!K1331,'Ref. Chile'!K1331)-1,"")</f>
        <v>85</v>
      </c>
      <c r="AM1332" s="7">
        <f>IFERROR(RANK('Ref. Chile'!L1331,'Ref. Chile'!L:L,0)+COUNTIF('Ref. Chile'!$L$7:'Ref. Chile'!L1331,'Ref. Chile'!L1331)-1,"")</f>
        <v>1178</v>
      </c>
      <c r="AN1332" s="7">
        <f>IFERROR(RANK('Ref. Chile'!M1331,'Ref. Chile'!M:M,0)+COUNTIF('Ref. Chile'!$M$7:'Ref. Chile'!M1331,'Ref. Chile'!M1331)-1,"")</f>
        <v>1733</v>
      </c>
      <c r="AO1332" s="7">
        <f>IFERROR(RANK('Ref. Chile'!H1331,'Ref. Chile'!H:H,1)+COUNTIF('Ref. Chile'!$H$7:'Ref. Chile'!H1331,'Ref. Chile'!H1331)-1,"")</f>
        <v>2679</v>
      </c>
      <c r="AP1332" s="7">
        <f>IFERROR(RANK('Ref. Chile'!I1331,'Ref. Chile'!I:I,1)+COUNTIF('Ref. Chile'!$I$7:'Ref. Chile'!I1331,'Ref. Chile'!I1331)-1,"")</f>
        <v>1330</v>
      </c>
      <c r="AQ1332" s="7">
        <f>IFERROR(RANK('Ref. Chile'!J1331,'Ref. Chile'!J:J,1)+COUNTIF('Ref. Chile'!$J$7:'Ref. Chile'!J1331,'Ref. Chile'!J1331)-1,"")</f>
        <v>2271</v>
      </c>
    </row>
    <row r="1333" spans="31:43" ht="17.25" customHeight="1" x14ac:dyDescent="0.3">
      <c r="AE1333" s="5" t="s">
        <v>1328</v>
      </c>
      <c r="AF1333" s="5" t="s">
        <v>4848</v>
      </c>
      <c r="AG1333" s="6" t="s">
        <v>4284</v>
      </c>
      <c r="AH1333" s="6" t="s">
        <v>4109</v>
      </c>
      <c r="AI1333" s="7">
        <f>IFERROR(RANK('Ref. Chile'!H1332,'Ref. Chile'!H:H,0)+COUNTIF('Ref. Chile'!$H$7:'Ref. Chile'!H1332,'Ref. Chile'!H1332)-1,"")</f>
        <v>2763</v>
      </c>
      <c r="AJ1333" s="7">
        <f>IFERROR(RANK('Ref. Chile'!I1332,'Ref. Chile'!I:I,0)+COUNTIF('Ref. Chile'!$I$7:'Ref. Chile'!I1332,'Ref. Chile'!I1332)-1,"")</f>
        <v>2122</v>
      </c>
      <c r="AK1333" s="7">
        <f>IFERROR(RANK('Ref. Chile'!J1332,'Ref. Chile'!J:J,0)+COUNTIF('Ref. Chile'!$J$7:'Ref. Chile'!J1332,'Ref. Chile'!J1332)-1,"")</f>
        <v>584</v>
      </c>
      <c r="AL1333" s="7">
        <f>IFERROR(RANK('Ref. Chile'!K1332,'Ref. Chile'!K:K,0)+COUNTIF('Ref. Chile'!$K$7:'Ref. Chile'!K1332,'Ref. Chile'!K1332)-1,"")</f>
        <v>2622</v>
      </c>
      <c r="AM1333" s="7">
        <f>IFERROR(RANK('Ref. Chile'!L1332,'Ref. Chile'!L:L,0)+COUNTIF('Ref. Chile'!$L$7:'Ref. Chile'!L1332,'Ref. Chile'!L1332)-1,"")</f>
        <v>2555</v>
      </c>
      <c r="AN1333" s="7">
        <f>IFERROR(RANK('Ref. Chile'!M1332,'Ref. Chile'!M:M,0)+COUNTIF('Ref. Chile'!$M$7:'Ref. Chile'!M1332,'Ref. Chile'!M1332)-1,"")</f>
        <v>2090</v>
      </c>
      <c r="AO1333" s="7">
        <f>IFERROR(RANK('Ref. Chile'!H1332,'Ref. Chile'!H:H,1)+COUNTIF('Ref. Chile'!$H$7:'Ref. Chile'!H1332,'Ref. Chile'!H1332)-1,"")</f>
        <v>40</v>
      </c>
      <c r="AP1333" s="7">
        <f>IFERROR(RANK('Ref. Chile'!I1332,'Ref. Chile'!I:I,1)+COUNTIF('Ref. Chile'!$I$7:'Ref. Chile'!I1332,'Ref. Chile'!I1332)-1,"")</f>
        <v>631</v>
      </c>
      <c r="AQ1333" s="7">
        <f>IFERROR(RANK('Ref. Chile'!J1332,'Ref. Chile'!J:J,1)+COUNTIF('Ref. Chile'!$J$7:'Ref. Chile'!J1332,'Ref. Chile'!J1332)-1,"")</f>
        <v>1986</v>
      </c>
    </row>
    <row r="1334" spans="31:43" ht="17.25" customHeight="1" x14ac:dyDescent="0.3">
      <c r="AE1334" s="5" t="s">
        <v>1329</v>
      </c>
      <c r="AF1334" s="5" t="s">
        <v>4849</v>
      </c>
      <c r="AG1334" s="6" t="s">
        <v>4285</v>
      </c>
      <c r="AH1334" s="6" t="s">
        <v>4140</v>
      </c>
      <c r="AI1334" s="7">
        <f>IFERROR(RANK('Ref. Chile'!H1333,'Ref. Chile'!H:H,0)+COUNTIF('Ref. Chile'!$H$7:'Ref. Chile'!H1333,'Ref. Chile'!H1333)-1,"")</f>
        <v>1575</v>
      </c>
      <c r="AJ1334" s="7">
        <f>IFERROR(RANK('Ref. Chile'!I1333,'Ref. Chile'!I:I,0)+COUNTIF('Ref. Chile'!$I$7:'Ref. Chile'!I1333,'Ref. Chile'!I1333)-1,"")</f>
        <v>80</v>
      </c>
      <c r="AK1334" s="7">
        <f>IFERROR(RANK('Ref. Chile'!J1333,'Ref. Chile'!J:J,0)+COUNTIF('Ref. Chile'!$J$7:'Ref. Chile'!J1333,'Ref. Chile'!J1333)-1,"")</f>
        <v>1931</v>
      </c>
      <c r="AL1334" s="7">
        <f>IFERROR(RANK('Ref. Chile'!K1333,'Ref. Chile'!K:K,0)+COUNTIF('Ref. Chile'!$K$7:'Ref. Chile'!K1333,'Ref. Chile'!K1333)-1,"")</f>
        <v>888</v>
      </c>
      <c r="AM1334" s="7">
        <f>IFERROR(RANK('Ref. Chile'!L1333,'Ref. Chile'!L:L,0)+COUNTIF('Ref. Chile'!$L$7:'Ref. Chile'!L1333,'Ref. Chile'!L1333)-1,"")</f>
        <v>729</v>
      </c>
      <c r="AN1334" s="7">
        <f>IFERROR(RANK('Ref. Chile'!M1333,'Ref. Chile'!M:M,0)+COUNTIF('Ref. Chile'!$M$7:'Ref. Chile'!M1333,'Ref. Chile'!M1333)-1,"")</f>
        <v>1102</v>
      </c>
      <c r="AO1334" s="7">
        <f>IFERROR(RANK('Ref. Chile'!H1333,'Ref. Chile'!H:H,1)+COUNTIF('Ref. Chile'!$H$7:'Ref. Chile'!H1333,'Ref. Chile'!H1333)-1,"")</f>
        <v>1228</v>
      </c>
      <c r="AP1334" s="7">
        <f>IFERROR(RANK('Ref. Chile'!I1333,'Ref. Chile'!I:I,1)+COUNTIF('Ref. Chile'!$I$7:'Ref. Chile'!I1333,'Ref. Chile'!I1333)-1,"")</f>
        <v>2673</v>
      </c>
      <c r="AQ1334" s="7">
        <f>IFERROR(RANK('Ref. Chile'!J1333,'Ref. Chile'!J:J,1)+COUNTIF('Ref. Chile'!$J$7:'Ref. Chile'!J1333,'Ref. Chile'!J1333)-1,"")</f>
        <v>639</v>
      </c>
    </row>
    <row r="1335" spans="31:43" ht="17.25" customHeight="1" x14ac:dyDescent="0.3">
      <c r="AE1335" s="5" t="s">
        <v>1330</v>
      </c>
      <c r="AF1335" s="5" t="s">
        <v>4850</v>
      </c>
      <c r="AG1335" s="6" t="s">
        <v>4285</v>
      </c>
      <c r="AH1335" s="6" t="s">
        <v>4124</v>
      </c>
      <c r="AI1335" s="7">
        <f>IFERROR(RANK('Ref. Chile'!H1334,'Ref. Chile'!H:H,0)+COUNTIF('Ref. Chile'!$H$7:'Ref. Chile'!H1334,'Ref. Chile'!H1334)-1,"")</f>
        <v>1584</v>
      </c>
      <c r="AJ1335" s="7">
        <f>IFERROR(RANK('Ref. Chile'!I1334,'Ref. Chile'!I:I,0)+COUNTIF('Ref. Chile'!$I$7:'Ref. Chile'!I1334,'Ref. Chile'!I1334)-1,"")</f>
        <v>104</v>
      </c>
      <c r="AK1335" s="7">
        <f>IFERROR(RANK('Ref. Chile'!J1334,'Ref. Chile'!J:J,0)+COUNTIF('Ref. Chile'!$J$7:'Ref. Chile'!J1334,'Ref. Chile'!J1334)-1,"")</f>
        <v>1957</v>
      </c>
      <c r="AL1335" s="7">
        <f>IFERROR(RANK('Ref. Chile'!K1334,'Ref. Chile'!K:K,0)+COUNTIF('Ref. Chile'!$K$7:'Ref. Chile'!K1334,'Ref. Chile'!K1334)-1,"")</f>
        <v>1162</v>
      </c>
      <c r="AM1335" s="7">
        <f>IFERROR(RANK('Ref. Chile'!L1334,'Ref. Chile'!L:L,0)+COUNTIF('Ref. Chile'!$L$7:'Ref. Chile'!L1334,'Ref. Chile'!L1334)-1,"")</f>
        <v>752</v>
      </c>
      <c r="AN1335" s="7">
        <f>IFERROR(RANK('Ref. Chile'!M1334,'Ref. Chile'!M:M,0)+COUNTIF('Ref. Chile'!$M$7:'Ref. Chile'!M1334,'Ref. Chile'!M1334)-1,"")</f>
        <v>1163</v>
      </c>
      <c r="AO1335" s="7">
        <f>IFERROR(RANK('Ref. Chile'!H1334,'Ref. Chile'!H:H,1)+COUNTIF('Ref. Chile'!$H$7:'Ref. Chile'!H1334,'Ref. Chile'!H1334)-1,"")</f>
        <v>1219</v>
      </c>
      <c r="AP1335" s="7">
        <f>IFERROR(RANK('Ref. Chile'!I1334,'Ref. Chile'!I:I,1)+COUNTIF('Ref. Chile'!$I$7:'Ref. Chile'!I1334,'Ref. Chile'!I1334)-1,"")</f>
        <v>2649</v>
      </c>
      <c r="AQ1335" s="7">
        <f>IFERROR(RANK('Ref. Chile'!J1334,'Ref. Chile'!J:J,1)+COUNTIF('Ref. Chile'!$J$7:'Ref. Chile'!J1334,'Ref. Chile'!J1334)-1,"")</f>
        <v>613</v>
      </c>
    </row>
    <row r="1336" spans="31:43" ht="17.25" customHeight="1" x14ac:dyDescent="0.3">
      <c r="AE1336" s="5" t="s">
        <v>1331</v>
      </c>
      <c r="AF1336" s="5" t="s">
        <v>4851</v>
      </c>
      <c r="AG1336" s="6" t="s">
        <v>4285</v>
      </c>
      <c r="AH1336" s="6" t="s">
        <v>4088</v>
      </c>
      <c r="AI1336" s="7">
        <f>IFERROR(RANK('Ref. Chile'!H1335,'Ref. Chile'!H:H,0)+COUNTIF('Ref. Chile'!$H$7:'Ref. Chile'!H1335,'Ref. Chile'!H1335)-1,"")</f>
        <v>963</v>
      </c>
      <c r="AJ1336" s="7">
        <f>IFERROR(RANK('Ref. Chile'!I1335,'Ref. Chile'!I:I,0)+COUNTIF('Ref. Chile'!$I$7:'Ref. Chile'!I1335,'Ref. Chile'!I1335)-1,"")</f>
        <v>776</v>
      </c>
      <c r="AK1336" s="7">
        <f>IFERROR(RANK('Ref. Chile'!J1335,'Ref. Chile'!J:J,0)+COUNTIF('Ref. Chile'!$J$7:'Ref. Chile'!J1335,'Ref. Chile'!J1335)-1,"")</f>
        <v>2007</v>
      </c>
      <c r="AL1336" s="7">
        <f>IFERROR(RANK('Ref. Chile'!K1335,'Ref. Chile'!K:K,0)+COUNTIF('Ref. Chile'!$K$7:'Ref. Chile'!K1335,'Ref. Chile'!K1335)-1,"")</f>
        <v>1025</v>
      </c>
      <c r="AM1336" s="7">
        <f>IFERROR(RANK('Ref. Chile'!L1335,'Ref. Chile'!L:L,0)+COUNTIF('Ref. Chile'!$L$7:'Ref. Chile'!L1335,'Ref. Chile'!L1335)-1,"")</f>
        <v>481</v>
      </c>
      <c r="AN1336" s="7">
        <f>IFERROR(RANK('Ref. Chile'!M1335,'Ref. Chile'!M:M,0)+COUNTIF('Ref. Chile'!$M$7:'Ref. Chile'!M1335,'Ref. Chile'!M1335)-1,"")</f>
        <v>1644</v>
      </c>
      <c r="AO1336" s="7">
        <f>IFERROR(RANK('Ref. Chile'!H1335,'Ref. Chile'!H:H,1)+COUNTIF('Ref. Chile'!$H$7:'Ref. Chile'!H1335,'Ref. Chile'!H1335)-1,"")</f>
        <v>1850</v>
      </c>
      <c r="AP1336" s="7">
        <f>IFERROR(RANK('Ref. Chile'!I1335,'Ref. Chile'!I:I,1)+COUNTIF('Ref. Chile'!$I$7:'Ref. Chile'!I1335,'Ref. Chile'!I1335)-1,"")</f>
        <v>1992</v>
      </c>
      <c r="AQ1336" s="7">
        <f>IFERROR(RANK('Ref. Chile'!J1335,'Ref. Chile'!J:J,1)+COUNTIF('Ref. Chile'!$J$7:'Ref. Chile'!J1335,'Ref. Chile'!J1335)-1,"")</f>
        <v>563</v>
      </c>
    </row>
    <row r="1337" spans="31:43" ht="17.25" customHeight="1" x14ac:dyDescent="0.3">
      <c r="AE1337" s="5" t="s">
        <v>1332</v>
      </c>
      <c r="AF1337" s="5" t="s">
        <v>4852</v>
      </c>
      <c r="AG1337" s="6" t="s">
        <v>4285</v>
      </c>
      <c r="AH1337" s="6" t="s">
        <v>4125</v>
      </c>
      <c r="AI1337" s="7">
        <f>IFERROR(RANK('Ref. Chile'!H1336,'Ref. Chile'!H:H,0)+COUNTIF('Ref. Chile'!$H$7:'Ref. Chile'!H1336,'Ref. Chile'!H1336)-1,"")</f>
        <v>1582</v>
      </c>
      <c r="AJ1337" s="7">
        <f>IFERROR(RANK('Ref. Chile'!I1336,'Ref. Chile'!I:I,0)+COUNTIF('Ref. Chile'!$I$7:'Ref. Chile'!I1336,'Ref. Chile'!I1336)-1,"")</f>
        <v>96</v>
      </c>
      <c r="AK1337" s="7">
        <f>IFERROR(RANK('Ref. Chile'!J1336,'Ref. Chile'!J:J,0)+COUNTIF('Ref. Chile'!$J$7:'Ref. Chile'!J1336,'Ref. Chile'!J1336)-1,"")</f>
        <v>1950</v>
      </c>
      <c r="AL1337" s="7">
        <f>IFERROR(RANK('Ref. Chile'!K1336,'Ref. Chile'!K:K,0)+COUNTIF('Ref. Chile'!$K$7:'Ref. Chile'!K1336,'Ref. Chile'!K1336)-1,"")</f>
        <v>1150</v>
      </c>
      <c r="AM1337" s="7">
        <f>IFERROR(RANK('Ref. Chile'!L1336,'Ref. Chile'!L:L,0)+COUNTIF('Ref. Chile'!$L$7:'Ref. Chile'!L1336,'Ref. Chile'!L1336)-1,"")</f>
        <v>746</v>
      </c>
      <c r="AN1337" s="7">
        <f>IFERROR(RANK('Ref. Chile'!M1336,'Ref. Chile'!M:M,0)+COUNTIF('Ref. Chile'!$M$7:'Ref. Chile'!M1336,'Ref. Chile'!M1336)-1,"")</f>
        <v>1148</v>
      </c>
      <c r="AO1337" s="7">
        <f>IFERROR(RANK('Ref. Chile'!H1336,'Ref. Chile'!H:H,1)+COUNTIF('Ref. Chile'!$H$7:'Ref. Chile'!H1336,'Ref. Chile'!H1336)-1,"")</f>
        <v>1221</v>
      </c>
      <c r="AP1337" s="7">
        <f>IFERROR(RANK('Ref. Chile'!I1336,'Ref. Chile'!I:I,1)+COUNTIF('Ref. Chile'!$I$7:'Ref. Chile'!I1336,'Ref. Chile'!I1336)-1,"")</f>
        <v>2657</v>
      </c>
      <c r="AQ1337" s="7">
        <f>IFERROR(RANK('Ref. Chile'!J1336,'Ref. Chile'!J:J,1)+COUNTIF('Ref. Chile'!$J$7:'Ref. Chile'!J1336,'Ref. Chile'!J1336)-1,"")</f>
        <v>620</v>
      </c>
    </row>
    <row r="1338" spans="31:43" ht="17.25" customHeight="1" x14ac:dyDescent="0.3">
      <c r="AE1338" s="5" t="s">
        <v>1333</v>
      </c>
      <c r="AF1338" s="5" t="s">
        <v>4853</v>
      </c>
      <c r="AG1338" s="6" t="s">
        <v>4285</v>
      </c>
      <c r="AH1338" s="6" t="s">
        <v>4106</v>
      </c>
      <c r="AI1338" s="7">
        <f>IFERROR(RANK('Ref. Chile'!H1337,'Ref. Chile'!H:H,0)+COUNTIF('Ref. Chile'!$H$7:'Ref. Chile'!H1337,'Ref. Chile'!H1337)-1,"")</f>
        <v>1576</v>
      </c>
      <c r="AJ1338" s="7">
        <f>IFERROR(RANK('Ref. Chile'!I1337,'Ref. Chile'!I:I,0)+COUNTIF('Ref. Chile'!$I$7:'Ref. Chile'!I1337,'Ref. Chile'!I1337)-1,"")</f>
        <v>83</v>
      </c>
      <c r="AK1338" s="7">
        <f>IFERROR(RANK('Ref. Chile'!J1337,'Ref. Chile'!J:J,0)+COUNTIF('Ref. Chile'!$J$7:'Ref. Chile'!J1337,'Ref. Chile'!J1337)-1,"")</f>
        <v>1938</v>
      </c>
      <c r="AL1338" s="7">
        <f>IFERROR(RANK('Ref. Chile'!K1337,'Ref. Chile'!K:K,0)+COUNTIF('Ref. Chile'!$K$7:'Ref. Chile'!K1337,'Ref. Chile'!K1337)-1,"")</f>
        <v>1115</v>
      </c>
      <c r="AM1338" s="7">
        <f>IFERROR(RANK('Ref. Chile'!L1337,'Ref. Chile'!L:L,0)+COUNTIF('Ref. Chile'!$L$7:'Ref. Chile'!L1337,'Ref. Chile'!L1337)-1,"")</f>
        <v>730</v>
      </c>
      <c r="AN1338" s="7">
        <f>IFERROR(RANK('Ref. Chile'!M1337,'Ref. Chile'!M:M,0)+COUNTIF('Ref. Chile'!$M$7:'Ref. Chile'!M1337,'Ref. Chile'!M1337)-1,"")</f>
        <v>1107</v>
      </c>
      <c r="AO1338" s="7">
        <f>IFERROR(RANK('Ref. Chile'!H1337,'Ref. Chile'!H:H,1)+COUNTIF('Ref. Chile'!$H$7:'Ref. Chile'!H1337,'Ref. Chile'!H1337)-1,"")</f>
        <v>1227</v>
      </c>
      <c r="AP1338" s="7">
        <f>IFERROR(RANK('Ref. Chile'!I1337,'Ref. Chile'!I:I,1)+COUNTIF('Ref. Chile'!$I$7:'Ref. Chile'!I1337,'Ref. Chile'!I1337)-1,"")</f>
        <v>2670</v>
      </c>
      <c r="AQ1338" s="7">
        <f>IFERROR(RANK('Ref. Chile'!J1337,'Ref. Chile'!J:J,1)+COUNTIF('Ref. Chile'!$J$7:'Ref. Chile'!J1337,'Ref. Chile'!J1337)-1,"")</f>
        <v>632</v>
      </c>
    </row>
    <row r="1339" spans="31:43" ht="17.25" customHeight="1" x14ac:dyDescent="0.3">
      <c r="AE1339" s="5" t="s">
        <v>1334</v>
      </c>
      <c r="AF1339" s="5" t="s">
        <v>4854</v>
      </c>
      <c r="AG1339" s="6" t="s">
        <v>4286</v>
      </c>
      <c r="AH1339" s="6" t="s">
        <v>4088</v>
      </c>
      <c r="AI1339" s="7">
        <f>IFERROR(RANK('Ref. Chile'!H1338,'Ref. Chile'!H:H,0)+COUNTIF('Ref. Chile'!$H$7:'Ref. Chile'!H1338,'Ref. Chile'!H1338)-1,"")</f>
        <v>560</v>
      </c>
      <c r="AJ1339" s="7">
        <f>IFERROR(RANK('Ref. Chile'!I1338,'Ref. Chile'!I:I,0)+COUNTIF('Ref. Chile'!$I$7:'Ref. Chile'!I1338,'Ref. Chile'!I1338)-1,"")</f>
        <v>2100</v>
      </c>
      <c r="AK1339" s="7">
        <f>IFERROR(RANK('Ref. Chile'!J1338,'Ref. Chile'!J:J,0)+COUNTIF('Ref. Chile'!$J$7:'Ref. Chile'!J1338,'Ref. Chile'!J1338)-1,"")</f>
        <v>615</v>
      </c>
      <c r="AL1339" s="7">
        <f>IFERROR(RANK('Ref. Chile'!K1338,'Ref. Chile'!K:K,0)+COUNTIF('Ref. Chile'!$K$7:'Ref. Chile'!K1338,'Ref. Chile'!K1338)-1,"")</f>
        <v>2135</v>
      </c>
      <c r="AM1339" s="7">
        <f>IFERROR(RANK('Ref. Chile'!L1338,'Ref. Chile'!L:L,0)+COUNTIF('Ref. Chile'!$L$7:'Ref. Chile'!L1338,'Ref. Chile'!L1338)-1,"")</f>
        <v>1994</v>
      </c>
      <c r="AN1339" s="7">
        <f>IFERROR(RANK('Ref. Chile'!M1338,'Ref. Chile'!M:M,0)+COUNTIF('Ref. Chile'!$M$7:'Ref. Chile'!M1338,'Ref. Chile'!M1338)-1,"")</f>
        <v>1623</v>
      </c>
      <c r="AO1339" s="7">
        <f>IFERROR(RANK('Ref. Chile'!H1338,'Ref. Chile'!H:H,1)+COUNTIF('Ref. Chile'!$H$7:'Ref. Chile'!H1338,'Ref. Chile'!H1338)-1,"")</f>
        <v>2243</v>
      </c>
      <c r="AP1339" s="7">
        <f>IFERROR(RANK('Ref. Chile'!I1338,'Ref. Chile'!I:I,1)+COUNTIF('Ref. Chile'!$I$7:'Ref. Chile'!I1338,'Ref. Chile'!I1338)-1,"")</f>
        <v>653</v>
      </c>
      <c r="AQ1339" s="7">
        <f>IFERROR(RANK('Ref. Chile'!J1338,'Ref. Chile'!J:J,1)+COUNTIF('Ref. Chile'!$J$7:'Ref. Chile'!J1338,'Ref. Chile'!J1338)-1,"")</f>
        <v>1955</v>
      </c>
    </row>
    <row r="1340" spans="31:43" ht="17.25" customHeight="1" x14ac:dyDescent="0.3">
      <c r="AE1340" s="5" t="s">
        <v>1335</v>
      </c>
      <c r="AF1340" s="5" t="s">
        <v>4855</v>
      </c>
      <c r="AG1340" s="6" t="s">
        <v>4286</v>
      </c>
      <c r="AH1340" s="6" t="s">
        <v>4104</v>
      </c>
      <c r="AI1340" s="7">
        <f>IFERROR(RANK('Ref. Chile'!H1339,'Ref. Chile'!H:H,0)+COUNTIF('Ref. Chile'!$H$7:'Ref. Chile'!H1339,'Ref. Chile'!H1339)-1,"")</f>
        <v>564</v>
      </c>
      <c r="AJ1340" s="7">
        <f>IFERROR(RANK('Ref. Chile'!I1339,'Ref. Chile'!I:I,0)+COUNTIF('Ref. Chile'!$I$7:'Ref. Chile'!I1339,'Ref. Chile'!I1339)-1,"")</f>
        <v>2128</v>
      </c>
      <c r="AK1340" s="7">
        <f>IFERROR(RANK('Ref. Chile'!J1339,'Ref. Chile'!J:J,0)+COUNTIF('Ref. Chile'!$J$7:'Ref. Chile'!J1339,'Ref. Chile'!J1339)-1,"")</f>
        <v>720</v>
      </c>
      <c r="AL1340" s="7">
        <f>IFERROR(RANK('Ref. Chile'!K1339,'Ref. Chile'!K:K,0)+COUNTIF('Ref. Chile'!$K$7:'Ref. Chile'!K1339,'Ref. Chile'!K1339)-1,"")</f>
        <v>2152</v>
      </c>
      <c r="AM1340" s="7">
        <f>IFERROR(RANK('Ref. Chile'!L1339,'Ref. Chile'!L:L,0)+COUNTIF('Ref. Chile'!$L$7:'Ref. Chile'!L1339,'Ref. Chile'!L1339)-1,"")</f>
        <v>2044</v>
      </c>
      <c r="AN1340" s="7">
        <f>IFERROR(RANK('Ref. Chile'!M1339,'Ref. Chile'!M:M,0)+COUNTIF('Ref. Chile'!$M$7:'Ref. Chile'!M1339,'Ref. Chile'!M1339)-1,"")</f>
        <v>1790</v>
      </c>
      <c r="AO1340" s="7">
        <f>IFERROR(RANK('Ref. Chile'!H1339,'Ref. Chile'!H:H,1)+COUNTIF('Ref. Chile'!$H$7:'Ref. Chile'!H1339,'Ref. Chile'!H1339)-1,"")</f>
        <v>2239</v>
      </c>
      <c r="AP1340" s="7">
        <f>IFERROR(RANK('Ref. Chile'!I1339,'Ref. Chile'!I:I,1)+COUNTIF('Ref. Chile'!$I$7:'Ref. Chile'!I1339,'Ref. Chile'!I1339)-1,"")</f>
        <v>625</v>
      </c>
      <c r="AQ1340" s="7">
        <f>IFERROR(RANK('Ref. Chile'!J1339,'Ref. Chile'!J:J,1)+COUNTIF('Ref. Chile'!$J$7:'Ref. Chile'!J1339,'Ref. Chile'!J1339)-1,"")</f>
        <v>1850</v>
      </c>
    </row>
    <row r="1341" spans="31:43" ht="17.25" customHeight="1" x14ac:dyDescent="0.3">
      <c r="AE1341" s="5" t="s">
        <v>1336</v>
      </c>
      <c r="AF1341" s="5" t="s">
        <v>4856</v>
      </c>
      <c r="AG1341" s="6" t="s">
        <v>4287</v>
      </c>
      <c r="AH1341" s="6" t="s">
        <v>4088</v>
      </c>
      <c r="AI1341" s="7">
        <f>IFERROR(RANK('Ref. Chile'!H1340,'Ref. Chile'!H:H,0)+COUNTIF('Ref. Chile'!$H$7:'Ref. Chile'!H1340,'Ref. Chile'!H1340)-1,"")</f>
        <v>1473</v>
      </c>
      <c r="AJ1341" s="7">
        <f>IFERROR(RANK('Ref. Chile'!I1340,'Ref. Chile'!I:I,0)+COUNTIF('Ref. Chile'!$I$7:'Ref. Chile'!I1340,'Ref. Chile'!I1340)-1,"")</f>
        <v>500</v>
      </c>
      <c r="AK1341" s="7">
        <f>IFERROR(RANK('Ref. Chile'!J1340,'Ref. Chile'!J:J,0)+COUNTIF('Ref. Chile'!$J$7:'Ref. Chile'!J1340,'Ref. Chile'!J1340)-1,"")</f>
        <v>979</v>
      </c>
      <c r="AL1341" s="7">
        <f>IFERROR(RANK('Ref. Chile'!K1340,'Ref. Chile'!K:K,0)+COUNTIF('Ref. Chile'!$K$7:'Ref. Chile'!K1340,'Ref. Chile'!K1340)-1,"")</f>
        <v>1192</v>
      </c>
      <c r="AM1341" s="7">
        <f>IFERROR(RANK('Ref. Chile'!L1340,'Ref. Chile'!L:L,0)+COUNTIF('Ref. Chile'!$L$7:'Ref. Chile'!L1340,'Ref. Chile'!L1340)-1,"")</f>
        <v>892</v>
      </c>
      <c r="AN1341" s="7">
        <f>IFERROR(RANK('Ref. Chile'!M1340,'Ref. Chile'!M:M,0)+COUNTIF('Ref. Chile'!$M$7:'Ref. Chile'!M1340,'Ref. Chile'!M1340)-1,"")</f>
        <v>470</v>
      </c>
      <c r="AO1341" s="7">
        <f>IFERROR(RANK('Ref. Chile'!H1340,'Ref. Chile'!H:H,1)+COUNTIF('Ref. Chile'!$H$7:'Ref. Chile'!H1340,'Ref. Chile'!H1340)-1,"")</f>
        <v>1330</v>
      </c>
      <c r="AP1341" s="7">
        <f>IFERROR(RANK('Ref. Chile'!I1340,'Ref. Chile'!I:I,1)+COUNTIF('Ref. Chile'!$I$7:'Ref. Chile'!I1340,'Ref. Chile'!I1340)-1,"")</f>
        <v>2253</v>
      </c>
      <c r="AQ1341" s="7">
        <f>IFERROR(RANK('Ref. Chile'!J1340,'Ref. Chile'!J:J,1)+COUNTIF('Ref. Chile'!$J$7:'Ref. Chile'!J1340,'Ref. Chile'!J1340)-1,"")</f>
        <v>1591</v>
      </c>
    </row>
    <row r="1342" spans="31:43" ht="17.25" customHeight="1" x14ac:dyDescent="0.3">
      <c r="AE1342" s="5" t="s">
        <v>1337</v>
      </c>
      <c r="AF1342" s="5" t="s">
        <v>4857</v>
      </c>
      <c r="AG1342" s="6" t="s">
        <v>4287</v>
      </c>
      <c r="AH1342" s="6" t="s">
        <v>4104</v>
      </c>
      <c r="AI1342" s="7">
        <f>IFERROR(RANK('Ref. Chile'!H1341,'Ref. Chile'!H:H,0)+COUNTIF('Ref. Chile'!$H$7:'Ref. Chile'!H1341,'Ref. Chile'!H1341)-1,"")</f>
        <v>1482</v>
      </c>
      <c r="AJ1342" s="7">
        <f>IFERROR(RANK('Ref. Chile'!I1341,'Ref. Chile'!I:I,0)+COUNTIF('Ref. Chile'!$I$7:'Ref. Chile'!I1341,'Ref. Chile'!I1341)-1,"")</f>
        <v>881</v>
      </c>
      <c r="AK1342" s="7">
        <f>IFERROR(RANK('Ref. Chile'!J1341,'Ref. Chile'!J:J,0)+COUNTIF('Ref. Chile'!$J$7:'Ref. Chile'!J1341,'Ref. Chile'!J1341)-1,"")</f>
        <v>1151</v>
      </c>
      <c r="AL1342" s="7">
        <f>IFERROR(RANK('Ref. Chile'!K1341,'Ref. Chile'!K:K,0)+COUNTIF('Ref. Chile'!$K$7:'Ref. Chile'!K1341,'Ref. Chile'!K1341)-1,"")</f>
        <v>1271</v>
      </c>
      <c r="AM1342" s="7">
        <f>IFERROR(RANK('Ref. Chile'!L1341,'Ref. Chile'!L:L,0)+COUNTIF('Ref. Chile'!$L$7:'Ref. Chile'!L1341,'Ref. Chile'!L1341)-1,"")</f>
        <v>922</v>
      </c>
      <c r="AN1342" s="7">
        <f>IFERROR(RANK('Ref. Chile'!M1341,'Ref. Chile'!M:M,0)+COUNTIF('Ref. Chile'!$M$7:'Ref. Chile'!M1341,'Ref. Chile'!M1341)-1,"")</f>
        <v>595</v>
      </c>
      <c r="AO1342" s="7">
        <f>IFERROR(RANK('Ref. Chile'!H1341,'Ref. Chile'!H:H,1)+COUNTIF('Ref. Chile'!$H$7:'Ref. Chile'!H1341,'Ref. Chile'!H1341)-1,"")</f>
        <v>1321</v>
      </c>
      <c r="AP1342" s="7">
        <f>IFERROR(RANK('Ref. Chile'!I1341,'Ref. Chile'!I:I,1)+COUNTIF('Ref. Chile'!$I$7:'Ref. Chile'!I1341,'Ref. Chile'!I1341)-1,"")</f>
        <v>1872</v>
      </c>
      <c r="AQ1342" s="7">
        <f>IFERROR(RANK('Ref. Chile'!J1341,'Ref. Chile'!J:J,1)+COUNTIF('Ref. Chile'!$J$7:'Ref. Chile'!J1341,'Ref. Chile'!J1341)-1,"")</f>
        <v>1419</v>
      </c>
    </row>
    <row r="1343" spans="31:43" ht="17.25" customHeight="1" x14ac:dyDescent="0.3">
      <c r="AE1343" s="5" t="s">
        <v>1338</v>
      </c>
      <c r="AF1343" s="5" t="s">
        <v>4858</v>
      </c>
      <c r="AG1343" s="6" t="s">
        <v>4288</v>
      </c>
      <c r="AH1343" s="6" t="s">
        <v>4088</v>
      </c>
      <c r="AI1343" s="7">
        <f>IFERROR(RANK('Ref. Chile'!H1342,'Ref. Chile'!H:H,0)+COUNTIF('Ref. Chile'!$H$7:'Ref. Chile'!H1342,'Ref. Chile'!H1342)-1,"")</f>
        <v>1538</v>
      </c>
      <c r="AJ1343" s="7">
        <f>IFERROR(RANK('Ref. Chile'!I1342,'Ref. Chile'!I:I,0)+COUNTIF('Ref. Chile'!$I$7:'Ref. Chile'!I1342,'Ref. Chile'!I1342)-1,"")</f>
        <v>1766</v>
      </c>
      <c r="AK1343" s="7">
        <f>IFERROR(RANK('Ref. Chile'!J1342,'Ref. Chile'!J:J,0)+COUNTIF('Ref. Chile'!$J$7:'Ref. Chile'!J1342,'Ref. Chile'!J1342)-1,"")</f>
        <v>753</v>
      </c>
      <c r="AL1343" s="7">
        <f>IFERROR(RANK('Ref. Chile'!K1342,'Ref. Chile'!K:K,0)+COUNTIF('Ref. Chile'!$K$7:'Ref. Chile'!K1342,'Ref. Chile'!K1342)-1,"")</f>
        <v>1741</v>
      </c>
      <c r="AM1343" s="7">
        <f>IFERROR(RANK('Ref. Chile'!L1342,'Ref. Chile'!L:L,0)+COUNTIF('Ref. Chile'!$L$7:'Ref. Chile'!L1342,'Ref. Chile'!L1342)-1,"")</f>
        <v>1527</v>
      </c>
      <c r="AN1343" s="7">
        <f>IFERROR(RANK('Ref. Chile'!M1342,'Ref. Chile'!M:M,0)+COUNTIF('Ref. Chile'!$M$7:'Ref. Chile'!M1342,'Ref. Chile'!M1342)-1,"")</f>
        <v>1353</v>
      </c>
      <c r="AO1343" s="7">
        <f>IFERROR(RANK('Ref. Chile'!H1342,'Ref. Chile'!H:H,1)+COUNTIF('Ref. Chile'!$H$7:'Ref. Chile'!H1342,'Ref. Chile'!H1342)-1,"")</f>
        <v>1265</v>
      </c>
      <c r="AP1343" s="7">
        <f>IFERROR(RANK('Ref. Chile'!I1342,'Ref. Chile'!I:I,1)+COUNTIF('Ref. Chile'!$I$7:'Ref. Chile'!I1342,'Ref. Chile'!I1342)-1,"")</f>
        <v>987</v>
      </c>
      <c r="AQ1343" s="7">
        <f>IFERROR(RANK('Ref. Chile'!J1342,'Ref. Chile'!J:J,1)+COUNTIF('Ref. Chile'!$J$7:'Ref. Chile'!J1342,'Ref. Chile'!J1342)-1,"")</f>
        <v>1817</v>
      </c>
    </row>
    <row r="1344" spans="31:43" ht="17.25" customHeight="1" x14ac:dyDescent="0.3">
      <c r="AE1344" s="5" t="s">
        <v>1339</v>
      </c>
      <c r="AF1344" s="5" t="s">
        <v>4859</v>
      </c>
      <c r="AG1344" s="6" t="s">
        <v>4288</v>
      </c>
      <c r="AH1344" s="6" t="s">
        <v>4104</v>
      </c>
      <c r="AI1344" s="7">
        <f>IFERROR(RANK('Ref. Chile'!H1343,'Ref. Chile'!H:H,0)+COUNTIF('Ref. Chile'!$H$7:'Ref. Chile'!H1343,'Ref. Chile'!H1343)-1,"")</f>
        <v>1585</v>
      </c>
      <c r="AJ1344" s="7">
        <f>IFERROR(RANK('Ref. Chile'!I1343,'Ref. Chile'!I:I,0)+COUNTIF('Ref. Chile'!$I$7:'Ref. Chile'!I1343,'Ref. Chile'!I1343)-1,"")</f>
        <v>1808</v>
      </c>
      <c r="AK1344" s="7">
        <f>IFERROR(RANK('Ref. Chile'!J1343,'Ref. Chile'!J:J,0)+COUNTIF('Ref. Chile'!$J$7:'Ref. Chile'!J1343,'Ref. Chile'!J1343)-1,"")</f>
        <v>961</v>
      </c>
      <c r="AL1344" s="7">
        <f>IFERROR(RANK('Ref. Chile'!K1343,'Ref. Chile'!K:K,0)+COUNTIF('Ref. Chile'!$K$7:'Ref. Chile'!K1343,'Ref. Chile'!K1343)-1,"")</f>
        <v>1753</v>
      </c>
      <c r="AM1344" s="7">
        <f>IFERROR(RANK('Ref. Chile'!L1343,'Ref. Chile'!L:L,0)+COUNTIF('Ref. Chile'!$L$7:'Ref. Chile'!L1343,'Ref. Chile'!L1343)-1,"")</f>
        <v>1567</v>
      </c>
      <c r="AN1344" s="7">
        <f>IFERROR(RANK('Ref. Chile'!M1343,'Ref. Chile'!M:M,0)+COUNTIF('Ref. Chile'!$M$7:'Ref. Chile'!M1343,'Ref. Chile'!M1343)-1,"")</f>
        <v>1708</v>
      </c>
      <c r="AO1344" s="7">
        <f>IFERROR(RANK('Ref. Chile'!H1343,'Ref. Chile'!H:H,1)+COUNTIF('Ref. Chile'!$H$7:'Ref. Chile'!H1343,'Ref. Chile'!H1343)-1,"")</f>
        <v>1218</v>
      </c>
      <c r="AP1344" s="7">
        <f>IFERROR(RANK('Ref. Chile'!I1343,'Ref. Chile'!I:I,1)+COUNTIF('Ref. Chile'!$I$7:'Ref. Chile'!I1343,'Ref. Chile'!I1343)-1,"")</f>
        <v>945</v>
      </c>
      <c r="AQ1344" s="7">
        <f>IFERROR(RANK('Ref. Chile'!J1343,'Ref. Chile'!J:J,1)+COUNTIF('Ref. Chile'!$J$7:'Ref. Chile'!J1343,'Ref. Chile'!J1343)-1,"")</f>
        <v>1609</v>
      </c>
    </row>
    <row r="1345" spans="31:43" ht="17.25" customHeight="1" x14ac:dyDescent="0.3">
      <c r="AE1345" s="5" t="s">
        <v>1340</v>
      </c>
      <c r="AF1345" s="5" t="s">
        <v>4860</v>
      </c>
      <c r="AG1345" s="6" t="s">
        <v>4289</v>
      </c>
      <c r="AH1345" s="6" t="s">
        <v>4088</v>
      </c>
      <c r="AI1345" s="7">
        <f>IFERROR(RANK('Ref. Chile'!H1344,'Ref. Chile'!H:H,0)+COUNTIF('Ref. Chile'!$H$7:'Ref. Chile'!H1344,'Ref. Chile'!H1344)-1,"")</f>
        <v>1709</v>
      </c>
      <c r="AJ1345" s="7">
        <f>IFERROR(RANK('Ref. Chile'!I1344,'Ref. Chile'!I:I,0)+COUNTIF('Ref. Chile'!$I$7:'Ref. Chile'!I1344,'Ref. Chile'!I1344)-1,"")</f>
        <v>1386</v>
      </c>
      <c r="AK1345" s="7">
        <f>IFERROR(RANK('Ref. Chile'!J1344,'Ref. Chile'!J:J,0)+COUNTIF('Ref. Chile'!$J$7:'Ref. Chile'!J1344,'Ref. Chile'!J1344)-1,"")</f>
        <v>980</v>
      </c>
      <c r="AL1345" s="7">
        <f>IFERROR(RANK('Ref. Chile'!K1344,'Ref. Chile'!K:K,0)+COUNTIF('Ref. Chile'!$K$7:'Ref. Chile'!K1344,'Ref. Chile'!K1344)-1,"")</f>
        <v>1694</v>
      </c>
      <c r="AM1345" s="7">
        <f>IFERROR(RANK('Ref. Chile'!L1344,'Ref. Chile'!L:L,0)+COUNTIF('Ref. Chile'!$L$7:'Ref. Chile'!L1344,'Ref. Chile'!L1344)-1,"")</f>
        <v>1412</v>
      </c>
      <c r="AN1345" s="7">
        <f>IFERROR(RANK('Ref. Chile'!M1344,'Ref. Chile'!M:M,0)+COUNTIF('Ref. Chile'!$M$7:'Ref. Chile'!M1344,'Ref. Chile'!M1344)-1,"")</f>
        <v>1444</v>
      </c>
      <c r="AO1345" s="7">
        <f>IFERROR(RANK('Ref. Chile'!H1344,'Ref. Chile'!H:H,1)+COUNTIF('Ref. Chile'!$H$7:'Ref. Chile'!H1344,'Ref. Chile'!H1344)-1,"")</f>
        <v>1094</v>
      </c>
      <c r="AP1345" s="7">
        <f>IFERROR(RANK('Ref. Chile'!I1344,'Ref. Chile'!I:I,1)+COUNTIF('Ref. Chile'!$I$7:'Ref. Chile'!I1344,'Ref. Chile'!I1344)-1,"")</f>
        <v>1367</v>
      </c>
      <c r="AQ1345" s="7">
        <f>IFERROR(RANK('Ref. Chile'!J1344,'Ref. Chile'!J:J,1)+COUNTIF('Ref. Chile'!$J$7:'Ref. Chile'!J1344,'Ref. Chile'!J1344)-1,"")</f>
        <v>1590</v>
      </c>
    </row>
    <row r="1346" spans="31:43" ht="17.25" customHeight="1" x14ac:dyDescent="0.3">
      <c r="AE1346" s="5" t="s">
        <v>1341</v>
      </c>
      <c r="AF1346" s="5" t="s">
        <v>4861</v>
      </c>
      <c r="AG1346" s="6" t="s">
        <v>4289</v>
      </c>
      <c r="AH1346" s="6" t="s">
        <v>4104</v>
      </c>
      <c r="AI1346" s="7">
        <f>IFERROR(RANK('Ref. Chile'!H1345,'Ref. Chile'!H:H,0)+COUNTIF('Ref. Chile'!$H$7:'Ref. Chile'!H1345,'Ref. Chile'!H1345)-1,"")</f>
        <v>1722</v>
      </c>
      <c r="AJ1346" s="7">
        <f>IFERROR(RANK('Ref. Chile'!I1345,'Ref. Chile'!I:I,0)+COUNTIF('Ref. Chile'!$I$7:'Ref. Chile'!I1345,'Ref. Chile'!I1345)-1,"")</f>
        <v>1473</v>
      </c>
      <c r="AK1346" s="7">
        <f>IFERROR(RANK('Ref. Chile'!J1345,'Ref. Chile'!J:J,0)+COUNTIF('Ref. Chile'!$J$7:'Ref. Chile'!J1345,'Ref. Chile'!J1345)-1,"")</f>
        <v>1136</v>
      </c>
      <c r="AL1346" s="7">
        <f>IFERROR(RANK('Ref. Chile'!K1345,'Ref. Chile'!K:K,0)+COUNTIF('Ref. Chile'!$K$7:'Ref. Chile'!K1345,'Ref. Chile'!K1345)-1,"")</f>
        <v>1703</v>
      </c>
      <c r="AM1346" s="7">
        <f>IFERROR(RANK('Ref. Chile'!L1345,'Ref. Chile'!L:L,0)+COUNTIF('Ref. Chile'!$L$7:'Ref. Chile'!L1345,'Ref. Chile'!L1345)-1,"")</f>
        <v>1422</v>
      </c>
      <c r="AN1346" s="7">
        <f>IFERROR(RANK('Ref. Chile'!M1345,'Ref. Chile'!M:M,0)+COUNTIF('Ref. Chile'!$M$7:'Ref. Chile'!M1345,'Ref. Chile'!M1345)-1,"")</f>
        <v>1656</v>
      </c>
      <c r="AO1346" s="7">
        <f>IFERROR(RANK('Ref. Chile'!H1345,'Ref. Chile'!H:H,1)+COUNTIF('Ref. Chile'!$H$7:'Ref. Chile'!H1345,'Ref. Chile'!H1345)-1,"")</f>
        <v>1081</v>
      </c>
      <c r="AP1346" s="7">
        <f>IFERROR(RANK('Ref. Chile'!I1345,'Ref. Chile'!I:I,1)+COUNTIF('Ref. Chile'!$I$7:'Ref. Chile'!I1345,'Ref. Chile'!I1345)-1,"")</f>
        <v>1280</v>
      </c>
      <c r="AQ1346" s="7">
        <f>IFERROR(RANK('Ref. Chile'!J1345,'Ref. Chile'!J:J,1)+COUNTIF('Ref. Chile'!$J$7:'Ref. Chile'!J1345,'Ref. Chile'!J1345)-1,"")</f>
        <v>1434</v>
      </c>
    </row>
    <row r="1347" spans="31:43" ht="17.25" customHeight="1" x14ac:dyDescent="0.3">
      <c r="AE1347" s="5" t="s">
        <v>1342</v>
      </c>
      <c r="AF1347" s="5" t="s">
        <v>4862</v>
      </c>
      <c r="AG1347" s="6" t="s">
        <v>4290</v>
      </c>
      <c r="AH1347" s="6" t="s">
        <v>4092</v>
      </c>
      <c r="AI1347" s="7">
        <f>IFERROR(RANK('Ref. Chile'!H1346,'Ref. Chile'!H:H,0)+COUNTIF('Ref. Chile'!$H$7:'Ref. Chile'!H1346,'Ref. Chile'!H1346)-1,"")</f>
        <v>2366</v>
      </c>
      <c r="AJ1347" s="7">
        <f>IFERROR(RANK('Ref. Chile'!I1346,'Ref. Chile'!I:I,0)+COUNTIF('Ref. Chile'!$I$7:'Ref. Chile'!I1346,'Ref. Chile'!I1346)-1,"")</f>
        <v>2019</v>
      </c>
      <c r="AK1347" s="7">
        <f>IFERROR(RANK('Ref. Chile'!J1346,'Ref. Chile'!J:J,0)+COUNTIF('Ref. Chile'!$J$7:'Ref. Chile'!J1346,'Ref. Chile'!J1346)-1,"")</f>
        <v>1611</v>
      </c>
      <c r="AL1347" s="7">
        <f>IFERROR(RANK('Ref. Chile'!K1346,'Ref. Chile'!K:K,0)+COUNTIF('Ref. Chile'!$K$7:'Ref. Chile'!K1346,'Ref. Chile'!K1346)-1,"")</f>
        <v>1978</v>
      </c>
      <c r="AM1347" s="7">
        <f>IFERROR(RANK('Ref. Chile'!L1346,'Ref. Chile'!L:L,0)+COUNTIF('Ref. Chile'!$L$7:'Ref. Chile'!L1346,'Ref. Chile'!L1346)-1,"")</f>
        <v>2060</v>
      </c>
      <c r="AN1347" s="7">
        <f>IFERROR(RANK('Ref. Chile'!M1346,'Ref. Chile'!M:M,0)+COUNTIF('Ref. Chile'!$M$7:'Ref. Chile'!M1346,'Ref. Chile'!M1346)-1,"")</f>
        <v>2074</v>
      </c>
      <c r="AO1347" s="7">
        <f>IFERROR(RANK('Ref. Chile'!H1346,'Ref. Chile'!H:H,1)+COUNTIF('Ref. Chile'!$H$7:'Ref. Chile'!H1346,'Ref. Chile'!H1346)-1,"")</f>
        <v>437</v>
      </c>
      <c r="AP1347" s="7">
        <f>IFERROR(RANK('Ref. Chile'!I1346,'Ref. Chile'!I:I,1)+COUNTIF('Ref. Chile'!$I$7:'Ref. Chile'!I1346,'Ref. Chile'!I1346)-1,"")</f>
        <v>734</v>
      </c>
      <c r="AQ1347" s="7">
        <f>IFERROR(RANK('Ref. Chile'!J1346,'Ref. Chile'!J:J,1)+COUNTIF('Ref. Chile'!$J$7:'Ref. Chile'!J1346,'Ref. Chile'!J1346)-1,"")</f>
        <v>959</v>
      </c>
    </row>
    <row r="1348" spans="31:43" ht="17.25" customHeight="1" x14ac:dyDescent="0.3">
      <c r="AE1348" s="5" t="s">
        <v>1343</v>
      </c>
      <c r="AF1348" s="5" t="s">
        <v>4863</v>
      </c>
      <c r="AG1348" s="6" t="s">
        <v>4290</v>
      </c>
      <c r="AH1348" s="6" t="s">
        <v>4088</v>
      </c>
      <c r="AI1348" s="7">
        <f>IFERROR(RANK('Ref. Chile'!H1347,'Ref. Chile'!H:H,0)+COUNTIF('Ref. Chile'!$H$7:'Ref. Chile'!H1347,'Ref. Chile'!H1347)-1,"")</f>
        <v>2356</v>
      </c>
      <c r="AJ1348" s="7">
        <f>IFERROR(RANK('Ref. Chile'!I1347,'Ref. Chile'!I:I,0)+COUNTIF('Ref. Chile'!$I$7:'Ref. Chile'!I1347,'Ref. Chile'!I1347)-1,"")</f>
        <v>1981</v>
      </c>
      <c r="AK1348" s="7">
        <f>IFERROR(RANK('Ref. Chile'!J1347,'Ref. Chile'!J:J,0)+COUNTIF('Ref. Chile'!$J$7:'Ref. Chile'!J1347,'Ref. Chile'!J1347)-1,"")</f>
        <v>925</v>
      </c>
      <c r="AL1348" s="7">
        <f>IFERROR(RANK('Ref. Chile'!K1347,'Ref. Chile'!K:K,0)+COUNTIF('Ref. Chile'!$K$7:'Ref. Chile'!K1347,'Ref. Chile'!K1347)-1,"")</f>
        <v>1955</v>
      </c>
      <c r="AM1348" s="7">
        <f>IFERROR(RANK('Ref. Chile'!L1347,'Ref. Chile'!L:L,0)+COUNTIF('Ref. Chile'!$L$7:'Ref. Chile'!L1347,'Ref. Chile'!L1347)-1,"")</f>
        <v>2008</v>
      </c>
      <c r="AN1348" s="7">
        <f>IFERROR(RANK('Ref. Chile'!M1347,'Ref. Chile'!M:M,0)+COUNTIF('Ref. Chile'!$M$7:'Ref. Chile'!M1347,'Ref. Chile'!M1347)-1,"")</f>
        <v>1996</v>
      </c>
      <c r="AO1348" s="7">
        <f>IFERROR(RANK('Ref. Chile'!H1347,'Ref. Chile'!H:H,1)+COUNTIF('Ref. Chile'!$H$7:'Ref. Chile'!H1347,'Ref. Chile'!H1347)-1,"")</f>
        <v>447</v>
      </c>
      <c r="AP1348" s="7">
        <f>IFERROR(RANK('Ref. Chile'!I1347,'Ref. Chile'!I:I,1)+COUNTIF('Ref. Chile'!$I$7:'Ref. Chile'!I1347,'Ref. Chile'!I1347)-1,"")</f>
        <v>772</v>
      </c>
      <c r="AQ1348" s="7">
        <f>IFERROR(RANK('Ref. Chile'!J1347,'Ref. Chile'!J:J,1)+COUNTIF('Ref. Chile'!$J$7:'Ref. Chile'!J1347,'Ref. Chile'!J1347)-1,"")</f>
        <v>1645</v>
      </c>
    </row>
    <row r="1349" spans="31:43" ht="17.25" customHeight="1" x14ac:dyDescent="0.3">
      <c r="AE1349" s="5" t="s">
        <v>1344</v>
      </c>
      <c r="AF1349" s="5" t="s">
        <v>4864</v>
      </c>
      <c r="AG1349" s="6" t="s">
        <v>4290</v>
      </c>
      <c r="AH1349" s="6" t="s">
        <v>4174</v>
      </c>
      <c r="AI1349" s="7">
        <f>IFERROR(RANK('Ref. Chile'!H1348,'Ref. Chile'!H:H,0)+COUNTIF('Ref. Chile'!$H$7:'Ref. Chile'!H1348,'Ref. Chile'!H1348)-1,"")</f>
        <v>2351</v>
      </c>
      <c r="AJ1349" s="7">
        <f>IFERROR(RANK('Ref. Chile'!I1348,'Ref. Chile'!I:I,0)+COUNTIF('Ref. Chile'!$I$7:'Ref. Chile'!I1348,'Ref. Chile'!I1348)-1,"")</f>
        <v>776</v>
      </c>
      <c r="AK1349" s="7">
        <f>IFERROR(RANK('Ref. Chile'!J1348,'Ref. Chile'!J:J,0)+COUNTIF('Ref. Chile'!$J$7:'Ref. Chile'!J1348,'Ref. Chile'!J1348)-1,"")</f>
        <v>1694</v>
      </c>
      <c r="AL1349" s="7">
        <f>IFERROR(RANK('Ref. Chile'!K1348,'Ref. Chile'!K:K,0)+COUNTIF('Ref. Chile'!$K$7:'Ref. Chile'!K1348,'Ref. Chile'!K1348)-1,"")</f>
        <v>1934</v>
      </c>
      <c r="AM1349" s="7">
        <f>IFERROR(RANK('Ref. Chile'!L1348,'Ref. Chile'!L:L,0)+COUNTIF('Ref. Chile'!$L$7:'Ref. Chile'!L1348,'Ref. Chile'!L1348)-1,"")</f>
        <v>481</v>
      </c>
      <c r="AN1349" s="7">
        <f>IFERROR(RANK('Ref. Chile'!M1348,'Ref. Chile'!M:M,0)+COUNTIF('Ref. Chile'!$M$7:'Ref. Chile'!M1348,'Ref. Chile'!M1348)-1,"")</f>
        <v>1559</v>
      </c>
      <c r="AO1349" s="7">
        <f>IFERROR(RANK('Ref. Chile'!H1348,'Ref. Chile'!H:H,1)+COUNTIF('Ref. Chile'!$H$7:'Ref. Chile'!H1348,'Ref. Chile'!H1348)-1,"")</f>
        <v>452</v>
      </c>
      <c r="AP1349" s="7">
        <f>IFERROR(RANK('Ref. Chile'!I1348,'Ref. Chile'!I:I,1)+COUNTIF('Ref. Chile'!$I$7:'Ref. Chile'!I1348,'Ref. Chile'!I1348)-1,"")</f>
        <v>1992</v>
      </c>
      <c r="AQ1349" s="7">
        <f>IFERROR(RANK('Ref. Chile'!J1348,'Ref. Chile'!J:J,1)+COUNTIF('Ref. Chile'!$J$7:'Ref. Chile'!J1348,'Ref. Chile'!J1348)-1,"")</f>
        <v>890</v>
      </c>
    </row>
    <row r="1350" spans="31:43" ht="17.25" customHeight="1" x14ac:dyDescent="0.3">
      <c r="AE1350" s="5" t="s">
        <v>1345</v>
      </c>
      <c r="AF1350" s="5" t="s">
        <v>4865</v>
      </c>
      <c r="AG1350" s="6" t="s">
        <v>4290</v>
      </c>
      <c r="AH1350" s="6" t="s">
        <v>4096</v>
      </c>
      <c r="AI1350" s="7">
        <f>IFERROR(RANK('Ref. Chile'!H1349,'Ref. Chile'!H:H,0)+COUNTIF('Ref. Chile'!$H$7:'Ref. Chile'!H1349,'Ref. Chile'!H1349)-1,"")</f>
        <v>2358</v>
      </c>
      <c r="AJ1350" s="7">
        <f>IFERROR(RANK('Ref. Chile'!I1349,'Ref. Chile'!I:I,0)+COUNTIF('Ref. Chile'!$I$7:'Ref. Chile'!I1349,'Ref. Chile'!I1349)-1,"")</f>
        <v>1992</v>
      </c>
      <c r="AK1350" s="7">
        <f>IFERROR(RANK('Ref. Chile'!J1349,'Ref. Chile'!J:J,0)+COUNTIF('Ref. Chile'!$J$7:'Ref. Chile'!J1349,'Ref. Chile'!J1349)-1,"")</f>
        <v>1337</v>
      </c>
      <c r="AL1350" s="7">
        <f>IFERROR(RANK('Ref. Chile'!K1349,'Ref. Chile'!K:K,0)+COUNTIF('Ref. Chile'!$K$7:'Ref. Chile'!K1349,'Ref. Chile'!K1349)-1,"")</f>
        <v>1962</v>
      </c>
      <c r="AM1350" s="7">
        <f>IFERROR(RANK('Ref. Chile'!L1349,'Ref. Chile'!L:L,0)+COUNTIF('Ref. Chile'!$L$7:'Ref. Chile'!L1349,'Ref. Chile'!L1349)-1,"")</f>
        <v>2018</v>
      </c>
      <c r="AN1350" s="7">
        <f>IFERROR(RANK('Ref. Chile'!M1349,'Ref. Chile'!M:M,0)+COUNTIF('Ref. Chile'!$M$7:'Ref. Chile'!M1349,'Ref. Chile'!M1349)-1,"")</f>
        <v>2025</v>
      </c>
      <c r="AO1350" s="7">
        <f>IFERROR(RANK('Ref. Chile'!H1349,'Ref. Chile'!H:H,1)+COUNTIF('Ref. Chile'!$H$7:'Ref. Chile'!H1349,'Ref. Chile'!H1349)-1,"")</f>
        <v>445</v>
      </c>
      <c r="AP1350" s="7">
        <f>IFERROR(RANK('Ref. Chile'!I1349,'Ref. Chile'!I:I,1)+COUNTIF('Ref. Chile'!$I$7:'Ref. Chile'!I1349,'Ref. Chile'!I1349)-1,"")</f>
        <v>761</v>
      </c>
      <c r="AQ1350" s="7">
        <f>IFERROR(RANK('Ref. Chile'!J1349,'Ref. Chile'!J:J,1)+COUNTIF('Ref. Chile'!$J$7:'Ref. Chile'!J1349,'Ref. Chile'!J1349)-1,"")</f>
        <v>1233</v>
      </c>
    </row>
    <row r="1351" spans="31:43" ht="17.25" customHeight="1" x14ac:dyDescent="0.3">
      <c r="AE1351" s="5" t="s">
        <v>1346</v>
      </c>
      <c r="AF1351" s="5" t="s">
        <v>4866</v>
      </c>
      <c r="AG1351" s="6" t="s">
        <v>4290</v>
      </c>
      <c r="AH1351" s="6" t="s">
        <v>4109</v>
      </c>
      <c r="AI1351" s="7">
        <f>IFERROR(RANK('Ref. Chile'!H1350,'Ref. Chile'!H:H,0)+COUNTIF('Ref. Chile'!$H$7:'Ref. Chile'!H1350,'Ref. Chile'!H1350)-1,"")</f>
        <v>2363</v>
      </c>
      <c r="AJ1351" s="7">
        <f>IFERROR(RANK('Ref. Chile'!I1350,'Ref. Chile'!I:I,0)+COUNTIF('Ref. Chile'!$I$7:'Ref. Chile'!I1350,'Ref. Chile'!I1350)-1,"")</f>
        <v>2012</v>
      </c>
      <c r="AK1351" s="7">
        <f>IFERROR(RANK('Ref. Chile'!J1350,'Ref. Chile'!J:J,0)+COUNTIF('Ref. Chile'!$J$7:'Ref. Chile'!J1350,'Ref. Chile'!J1350)-1,"")</f>
        <v>1573</v>
      </c>
      <c r="AL1351" s="7">
        <f>IFERROR(RANK('Ref. Chile'!K1350,'Ref. Chile'!K:K,0)+COUNTIF('Ref. Chile'!$K$7:'Ref. Chile'!K1350,'Ref. Chile'!K1350)-1,"")</f>
        <v>1974</v>
      </c>
      <c r="AM1351" s="7">
        <f>IFERROR(RANK('Ref. Chile'!L1350,'Ref. Chile'!L:L,0)+COUNTIF('Ref. Chile'!$L$7:'Ref. Chile'!L1350,'Ref. Chile'!L1350)-1,"")</f>
        <v>2051</v>
      </c>
      <c r="AN1351" s="7">
        <f>IFERROR(RANK('Ref. Chile'!M1350,'Ref. Chile'!M:M,0)+COUNTIF('Ref. Chile'!$M$7:'Ref. Chile'!M1350,'Ref. Chile'!M1350)-1,"")</f>
        <v>2062</v>
      </c>
      <c r="AO1351" s="7">
        <f>IFERROR(RANK('Ref. Chile'!H1350,'Ref. Chile'!H:H,1)+COUNTIF('Ref. Chile'!$H$7:'Ref. Chile'!H1350,'Ref. Chile'!H1350)-1,"")</f>
        <v>440</v>
      </c>
      <c r="AP1351" s="7">
        <f>IFERROR(RANK('Ref. Chile'!I1350,'Ref. Chile'!I:I,1)+COUNTIF('Ref. Chile'!$I$7:'Ref. Chile'!I1350,'Ref. Chile'!I1350)-1,"")</f>
        <v>741</v>
      </c>
      <c r="AQ1351" s="7">
        <f>IFERROR(RANK('Ref. Chile'!J1350,'Ref. Chile'!J:J,1)+COUNTIF('Ref. Chile'!$J$7:'Ref. Chile'!J1350,'Ref. Chile'!J1350)-1,"")</f>
        <v>997</v>
      </c>
    </row>
    <row r="1352" spans="31:43" ht="17.25" customHeight="1" x14ac:dyDescent="0.3">
      <c r="AE1352" s="5" t="s">
        <v>1347</v>
      </c>
      <c r="AF1352" s="5" t="s">
        <v>4867</v>
      </c>
      <c r="AG1352" s="6" t="s">
        <v>4291</v>
      </c>
      <c r="AH1352" s="6" t="s">
        <v>4092</v>
      </c>
      <c r="AI1352" s="7">
        <f>IFERROR(RANK('Ref. Chile'!H1351,'Ref. Chile'!H:H,0)+COUNTIF('Ref. Chile'!$H$7:'Ref. Chile'!H1351,'Ref. Chile'!H1351)-1,"")</f>
        <v>2323</v>
      </c>
      <c r="AJ1352" s="7">
        <f>IFERROR(RANK('Ref. Chile'!I1351,'Ref. Chile'!I:I,0)+COUNTIF('Ref. Chile'!$I$7:'Ref. Chile'!I1351,'Ref. Chile'!I1351)-1,"")</f>
        <v>1563</v>
      </c>
      <c r="AK1352" s="7">
        <f>IFERROR(RANK('Ref. Chile'!J1351,'Ref. Chile'!J:J,0)+COUNTIF('Ref. Chile'!$J$7:'Ref. Chile'!J1351,'Ref. Chile'!J1351)-1,"")</f>
        <v>1785</v>
      </c>
      <c r="AL1352" s="7">
        <f>IFERROR(RANK('Ref. Chile'!K1351,'Ref. Chile'!K:K,0)+COUNTIF('Ref. Chile'!$K$7:'Ref. Chile'!K1351,'Ref. Chile'!K1351)-1,"")</f>
        <v>1687</v>
      </c>
      <c r="AM1352" s="7">
        <f>IFERROR(RANK('Ref. Chile'!L1351,'Ref. Chile'!L:L,0)+COUNTIF('Ref. Chile'!$L$7:'Ref. Chile'!L1351,'Ref. Chile'!L1351)-1,"")</f>
        <v>1542</v>
      </c>
      <c r="AN1352" s="7">
        <f>IFERROR(RANK('Ref. Chile'!M1351,'Ref. Chile'!M:M,0)+COUNTIF('Ref. Chile'!$M$7:'Ref. Chile'!M1351,'Ref. Chile'!M1351)-1,"")</f>
        <v>1791</v>
      </c>
      <c r="AO1352" s="7">
        <f>IFERROR(RANK('Ref. Chile'!H1351,'Ref. Chile'!H:H,1)+COUNTIF('Ref. Chile'!$H$7:'Ref. Chile'!H1351,'Ref. Chile'!H1351)-1,"")</f>
        <v>480</v>
      </c>
      <c r="AP1352" s="7">
        <f>IFERROR(RANK('Ref. Chile'!I1351,'Ref. Chile'!I:I,1)+COUNTIF('Ref. Chile'!$I$7:'Ref. Chile'!I1351,'Ref. Chile'!I1351)-1,"")</f>
        <v>1190</v>
      </c>
      <c r="AQ1352" s="7">
        <f>IFERROR(RANK('Ref. Chile'!J1351,'Ref. Chile'!J:J,1)+COUNTIF('Ref. Chile'!$J$7:'Ref. Chile'!J1351,'Ref. Chile'!J1351)-1,"")</f>
        <v>785</v>
      </c>
    </row>
    <row r="1353" spans="31:43" ht="17.25" customHeight="1" x14ac:dyDescent="0.3">
      <c r="AE1353" s="5" t="s">
        <v>1348</v>
      </c>
      <c r="AF1353" s="5" t="s">
        <v>4868</v>
      </c>
      <c r="AG1353" s="6" t="s">
        <v>4291</v>
      </c>
      <c r="AH1353" s="6" t="s">
        <v>4088</v>
      </c>
      <c r="AI1353" s="7">
        <f>IFERROR(RANK('Ref. Chile'!H1352,'Ref. Chile'!H:H,0)+COUNTIF('Ref. Chile'!$H$7:'Ref. Chile'!H1352,'Ref. Chile'!H1352)-1,"")</f>
        <v>2308</v>
      </c>
      <c r="AJ1353" s="7">
        <f>IFERROR(RANK('Ref. Chile'!I1352,'Ref. Chile'!I:I,0)+COUNTIF('Ref. Chile'!$I$7:'Ref. Chile'!I1352,'Ref. Chile'!I1352)-1,"")</f>
        <v>1514</v>
      </c>
      <c r="AK1353" s="7">
        <f>IFERROR(RANK('Ref. Chile'!J1352,'Ref. Chile'!J:J,0)+COUNTIF('Ref. Chile'!$J$7:'Ref. Chile'!J1352,'Ref. Chile'!J1352)-1,"")</f>
        <v>1177</v>
      </c>
      <c r="AL1353" s="7">
        <f>IFERROR(RANK('Ref. Chile'!K1352,'Ref. Chile'!K:K,0)+COUNTIF('Ref. Chile'!$K$7:'Ref. Chile'!K1352,'Ref. Chile'!K1352)-1,"")</f>
        <v>1665</v>
      </c>
      <c r="AM1353" s="7">
        <f>IFERROR(RANK('Ref. Chile'!L1352,'Ref. Chile'!L:L,0)+COUNTIF('Ref. Chile'!$L$7:'Ref. Chile'!L1352,'Ref. Chile'!L1352)-1,"")</f>
        <v>1514</v>
      </c>
      <c r="AN1353" s="7">
        <f>IFERROR(RANK('Ref. Chile'!M1352,'Ref. Chile'!M:M,0)+COUNTIF('Ref. Chile'!$M$7:'Ref. Chile'!M1352,'Ref. Chile'!M1352)-1,"")</f>
        <v>1665</v>
      </c>
      <c r="AO1353" s="7">
        <f>IFERROR(RANK('Ref. Chile'!H1352,'Ref. Chile'!H:H,1)+COUNTIF('Ref. Chile'!$H$7:'Ref. Chile'!H1352,'Ref. Chile'!H1352)-1,"")</f>
        <v>495</v>
      </c>
      <c r="AP1353" s="7">
        <f>IFERROR(RANK('Ref. Chile'!I1352,'Ref. Chile'!I:I,1)+COUNTIF('Ref. Chile'!$I$7:'Ref. Chile'!I1352,'Ref. Chile'!I1352)-1,"")</f>
        <v>1239</v>
      </c>
      <c r="AQ1353" s="7">
        <f>IFERROR(RANK('Ref. Chile'!J1352,'Ref. Chile'!J:J,1)+COUNTIF('Ref. Chile'!$J$7:'Ref. Chile'!J1352,'Ref. Chile'!J1352)-1,"")</f>
        <v>1393</v>
      </c>
    </row>
    <row r="1354" spans="31:43" ht="17.25" customHeight="1" x14ac:dyDescent="0.3">
      <c r="AE1354" s="5" t="s">
        <v>1349</v>
      </c>
      <c r="AF1354" s="5" t="s">
        <v>4869</v>
      </c>
      <c r="AG1354" s="6" t="s">
        <v>4291</v>
      </c>
      <c r="AH1354" s="6" t="s">
        <v>4174</v>
      </c>
      <c r="AI1354" s="7">
        <f>IFERROR(RANK('Ref. Chile'!H1353,'Ref. Chile'!H:H,0)+COUNTIF('Ref. Chile'!$H$7:'Ref. Chile'!H1353,'Ref. Chile'!H1353)-1,"")</f>
        <v>2304</v>
      </c>
      <c r="AJ1354" s="7">
        <f>IFERROR(RANK('Ref. Chile'!I1353,'Ref. Chile'!I:I,0)+COUNTIF('Ref. Chile'!$I$7:'Ref. Chile'!I1353,'Ref. Chile'!I1353)-1,"")</f>
        <v>776</v>
      </c>
      <c r="AK1354" s="7">
        <f>IFERROR(RANK('Ref. Chile'!J1353,'Ref. Chile'!J:J,0)+COUNTIF('Ref. Chile'!$J$7:'Ref. Chile'!J1353,'Ref. Chile'!J1353)-1,"")</f>
        <v>1694</v>
      </c>
      <c r="AL1354" s="7">
        <f>IFERROR(RANK('Ref. Chile'!K1353,'Ref. Chile'!K:K,0)+COUNTIF('Ref. Chile'!$K$7:'Ref. Chile'!K1353,'Ref. Chile'!K1353)-1,"")</f>
        <v>1657</v>
      </c>
      <c r="AM1354" s="7">
        <f>IFERROR(RANK('Ref. Chile'!L1353,'Ref. Chile'!L:L,0)+COUNTIF('Ref. Chile'!$L$7:'Ref. Chile'!L1353,'Ref. Chile'!L1353)-1,"")</f>
        <v>481</v>
      </c>
      <c r="AN1354" s="7">
        <f>IFERROR(RANK('Ref. Chile'!M1353,'Ref. Chile'!M:M,0)+COUNTIF('Ref. Chile'!$M$7:'Ref. Chile'!M1353,'Ref. Chile'!M1353)-1,"")</f>
        <v>1559</v>
      </c>
      <c r="AO1354" s="7">
        <f>IFERROR(RANK('Ref. Chile'!H1353,'Ref. Chile'!H:H,1)+COUNTIF('Ref. Chile'!$H$7:'Ref. Chile'!H1353,'Ref. Chile'!H1353)-1,"")</f>
        <v>499</v>
      </c>
      <c r="AP1354" s="7">
        <f>IFERROR(RANK('Ref. Chile'!I1353,'Ref. Chile'!I:I,1)+COUNTIF('Ref. Chile'!$I$7:'Ref. Chile'!I1353,'Ref. Chile'!I1353)-1,"")</f>
        <v>1992</v>
      </c>
      <c r="AQ1354" s="7">
        <f>IFERROR(RANK('Ref. Chile'!J1353,'Ref. Chile'!J:J,1)+COUNTIF('Ref. Chile'!$J$7:'Ref. Chile'!J1353,'Ref. Chile'!J1353)-1,"")</f>
        <v>890</v>
      </c>
    </row>
    <row r="1355" spans="31:43" ht="17.25" customHeight="1" x14ac:dyDescent="0.3">
      <c r="AE1355" s="5" t="s">
        <v>1350</v>
      </c>
      <c r="AF1355" s="5" t="s">
        <v>4870</v>
      </c>
      <c r="AG1355" s="6" t="s">
        <v>4291</v>
      </c>
      <c r="AH1355" s="6" t="s">
        <v>4096</v>
      </c>
      <c r="AI1355" s="7">
        <f>IFERROR(RANK('Ref. Chile'!H1354,'Ref. Chile'!H:H,0)+COUNTIF('Ref. Chile'!$H$7:'Ref. Chile'!H1354,'Ref. Chile'!H1354)-1,"")</f>
        <v>2310</v>
      </c>
      <c r="AJ1355" s="7">
        <f>IFERROR(RANK('Ref. Chile'!I1354,'Ref. Chile'!I:I,0)+COUNTIF('Ref. Chile'!$I$7:'Ref. Chile'!I1354,'Ref. Chile'!I1354)-1,"")</f>
        <v>1523</v>
      </c>
      <c r="AK1355" s="7">
        <f>IFERROR(RANK('Ref. Chile'!J1354,'Ref. Chile'!J:J,0)+COUNTIF('Ref. Chile'!$J$7:'Ref. Chile'!J1354,'Ref. Chile'!J1354)-1,"")</f>
        <v>1510</v>
      </c>
      <c r="AL1355" s="7">
        <f>IFERROR(RANK('Ref. Chile'!K1354,'Ref. Chile'!K:K,0)+COUNTIF('Ref. Chile'!$K$7:'Ref. Chile'!K1354,'Ref. Chile'!K1354)-1,"")</f>
        <v>1673</v>
      </c>
      <c r="AM1355" s="7">
        <f>IFERROR(RANK('Ref. Chile'!L1354,'Ref. Chile'!L:L,0)+COUNTIF('Ref. Chile'!$L$7:'Ref. Chile'!L1354,'Ref. Chile'!L1354)-1,"")</f>
        <v>1519</v>
      </c>
      <c r="AN1355" s="7">
        <f>IFERROR(RANK('Ref. Chile'!M1354,'Ref. Chile'!M:M,0)+COUNTIF('Ref. Chile'!$M$7:'Ref. Chile'!M1354,'Ref. Chile'!M1354)-1,"")</f>
        <v>1724</v>
      </c>
      <c r="AO1355" s="7">
        <f>IFERROR(RANK('Ref. Chile'!H1354,'Ref. Chile'!H:H,1)+COUNTIF('Ref. Chile'!$H$7:'Ref. Chile'!H1354,'Ref. Chile'!H1354)-1,"")</f>
        <v>493</v>
      </c>
      <c r="AP1355" s="7">
        <f>IFERROR(RANK('Ref. Chile'!I1354,'Ref. Chile'!I:I,1)+COUNTIF('Ref. Chile'!$I$7:'Ref. Chile'!I1354,'Ref. Chile'!I1354)-1,"")</f>
        <v>1230</v>
      </c>
      <c r="AQ1355" s="7">
        <f>IFERROR(RANK('Ref. Chile'!J1354,'Ref. Chile'!J:J,1)+COUNTIF('Ref. Chile'!$J$7:'Ref. Chile'!J1354,'Ref. Chile'!J1354)-1,"")</f>
        <v>1060</v>
      </c>
    </row>
    <row r="1356" spans="31:43" ht="17.25" customHeight="1" x14ac:dyDescent="0.3">
      <c r="AE1356" s="5" t="s">
        <v>1351</v>
      </c>
      <c r="AF1356" s="5" t="s">
        <v>4871</v>
      </c>
      <c r="AG1356" s="6" t="s">
        <v>4291</v>
      </c>
      <c r="AH1356" s="6" t="s">
        <v>4109</v>
      </c>
      <c r="AI1356" s="7">
        <f>IFERROR(RANK('Ref. Chile'!H1355,'Ref. Chile'!H:H,0)+COUNTIF('Ref. Chile'!$H$7:'Ref. Chile'!H1355,'Ref. Chile'!H1355)-1,"")</f>
        <v>2316</v>
      </c>
      <c r="AJ1356" s="7">
        <f>IFERROR(RANK('Ref. Chile'!I1355,'Ref. Chile'!I:I,0)+COUNTIF('Ref. Chile'!$I$7:'Ref. Chile'!I1355,'Ref. Chile'!I1355)-1,"")</f>
        <v>1547</v>
      </c>
      <c r="AK1356" s="7">
        <f>IFERROR(RANK('Ref. Chile'!J1355,'Ref. Chile'!J:J,0)+COUNTIF('Ref. Chile'!$J$7:'Ref. Chile'!J1355,'Ref. Chile'!J1355)-1,"")</f>
        <v>1614</v>
      </c>
      <c r="AL1356" s="7">
        <f>IFERROR(RANK('Ref. Chile'!K1355,'Ref. Chile'!K:K,0)+COUNTIF('Ref. Chile'!$K$7:'Ref. Chile'!K1355,'Ref. Chile'!K1355)-1,"")</f>
        <v>1684</v>
      </c>
      <c r="AM1356" s="7">
        <f>IFERROR(RANK('Ref. Chile'!L1355,'Ref. Chile'!L:L,0)+COUNTIF('Ref. Chile'!$L$7:'Ref. Chile'!L1355,'Ref. Chile'!L1355)-1,"")</f>
        <v>1533</v>
      </c>
      <c r="AN1356" s="7">
        <f>IFERROR(RANK('Ref. Chile'!M1355,'Ref. Chile'!M:M,0)+COUNTIF('Ref. Chile'!$M$7:'Ref. Chile'!M1355,'Ref. Chile'!M1355)-1,"")</f>
        <v>1762</v>
      </c>
      <c r="AO1356" s="7">
        <f>IFERROR(RANK('Ref. Chile'!H1355,'Ref. Chile'!H:H,1)+COUNTIF('Ref. Chile'!$H$7:'Ref. Chile'!H1355,'Ref. Chile'!H1355)-1,"")</f>
        <v>487</v>
      </c>
      <c r="AP1356" s="7">
        <f>IFERROR(RANK('Ref. Chile'!I1355,'Ref. Chile'!I:I,1)+COUNTIF('Ref. Chile'!$I$7:'Ref. Chile'!I1355,'Ref. Chile'!I1355)-1,"")</f>
        <v>1206</v>
      </c>
      <c r="AQ1356" s="7">
        <f>IFERROR(RANK('Ref. Chile'!J1355,'Ref. Chile'!J:J,1)+COUNTIF('Ref. Chile'!$J$7:'Ref. Chile'!J1355,'Ref. Chile'!J1355)-1,"")</f>
        <v>956</v>
      </c>
    </row>
    <row r="1357" spans="31:43" ht="17.25" customHeight="1" x14ac:dyDescent="0.3">
      <c r="AE1357" s="5" t="s">
        <v>1352</v>
      </c>
      <c r="AF1357" s="5" t="s">
        <v>4872</v>
      </c>
      <c r="AG1357" s="6" t="s">
        <v>4292</v>
      </c>
      <c r="AH1357" s="6" t="s">
        <v>4092</v>
      </c>
      <c r="AI1357" s="7">
        <f>IFERROR(RANK('Ref. Chile'!H1356,'Ref. Chile'!H:H,0)+COUNTIF('Ref. Chile'!$H$7:'Ref. Chile'!H1356,'Ref. Chile'!H1356)-1,"")</f>
        <v>1643</v>
      </c>
      <c r="AJ1357" s="7">
        <f>IFERROR(RANK('Ref. Chile'!I1356,'Ref. Chile'!I:I,0)+COUNTIF('Ref. Chile'!$I$7:'Ref. Chile'!I1356,'Ref. Chile'!I1356)-1,"")</f>
        <v>1052</v>
      </c>
      <c r="AK1357" s="7">
        <f>IFERROR(RANK('Ref. Chile'!J1356,'Ref. Chile'!J:J,0)+COUNTIF('Ref. Chile'!$J$7:'Ref. Chile'!J1356,'Ref. Chile'!J1356)-1,"")</f>
        <v>1876</v>
      </c>
      <c r="AL1357" s="7">
        <f>IFERROR(RANK('Ref. Chile'!K1356,'Ref. Chile'!K:K,0)+COUNTIF('Ref. Chile'!$K$7:'Ref. Chile'!K1356,'Ref. Chile'!K1356)-1,"")</f>
        <v>866</v>
      </c>
      <c r="AM1357" s="7">
        <f>IFERROR(RANK('Ref. Chile'!L1356,'Ref. Chile'!L:L,0)+COUNTIF('Ref. Chile'!$L$7:'Ref. Chile'!L1356,'Ref. Chile'!L1356)-1,"")</f>
        <v>976</v>
      </c>
      <c r="AN1357" s="7">
        <f>IFERROR(RANK('Ref. Chile'!M1356,'Ref. Chile'!M:M,0)+COUNTIF('Ref. Chile'!$M$7:'Ref. Chile'!M1356,'Ref. Chile'!M1356)-1,"")</f>
        <v>1065</v>
      </c>
      <c r="AO1357" s="7">
        <f>IFERROR(RANK('Ref. Chile'!H1356,'Ref. Chile'!H:H,1)+COUNTIF('Ref. Chile'!$H$7:'Ref. Chile'!H1356,'Ref. Chile'!H1356)-1,"")</f>
        <v>1160</v>
      </c>
      <c r="AP1357" s="7">
        <f>IFERROR(RANK('Ref. Chile'!I1356,'Ref. Chile'!I:I,1)+COUNTIF('Ref. Chile'!$I$7:'Ref. Chile'!I1356,'Ref. Chile'!I1356)-1,"")</f>
        <v>1701</v>
      </c>
      <c r="AQ1357" s="7">
        <f>IFERROR(RANK('Ref. Chile'!J1356,'Ref. Chile'!J:J,1)+COUNTIF('Ref. Chile'!$J$7:'Ref. Chile'!J1356,'Ref. Chile'!J1356)-1,"")</f>
        <v>694</v>
      </c>
    </row>
    <row r="1358" spans="31:43" ht="17.25" customHeight="1" x14ac:dyDescent="0.3">
      <c r="AE1358" s="5" t="s">
        <v>1353</v>
      </c>
      <c r="AF1358" s="5" t="s">
        <v>4873</v>
      </c>
      <c r="AG1358" s="6" t="s">
        <v>4292</v>
      </c>
      <c r="AH1358" s="6" t="s">
        <v>4088</v>
      </c>
      <c r="AI1358" s="7">
        <f>IFERROR(RANK('Ref. Chile'!H1357,'Ref. Chile'!H:H,0)+COUNTIF('Ref. Chile'!$H$7:'Ref. Chile'!H1357,'Ref. Chile'!H1357)-1,"")</f>
        <v>1631</v>
      </c>
      <c r="AJ1358" s="7">
        <f>IFERROR(RANK('Ref. Chile'!I1357,'Ref. Chile'!I:I,0)+COUNTIF('Ref. Chile'!$I$7:'Ref. Chile'!I1357,'Ref. Chile'!I1357)-1,"")</f>
        <v>1040</v>
      </c>
      <c r="AK1358" s="7">
        <f>IFERROR(RANK('Ref. Chile'!J1357,'Ref. Chile'!J:J,0)+COUNTIF('Ref. Chile'!$J$7:'Ref. Chile'!J1357,'Ref. Chile'!J1357)-1,"")</f>
        <v>1791</v>
      </c>
      <c r="AL1358" s="7">
        <f>IFERROR(RANK('Ref. Chile'!K1357,'Ref. Chile'!K:K,0)+COUNTIF('Ref. Chile'!$K$7:'Ref. Chile'!K1357,'Ref. Chile'!K1357)-1,"")</f>
        <v>612</v>
      </c>
      <c r="AM1358" s="7">
        <f>IFERROR(RANK('Ref. Chile'!L1357,'Ref. Chile'!L:L,0)+COUNTIF('Ref. Chile'!$L$7:'Ref. Chile'!L1357,'Ref. Chile'!L1357)-1,"")</f>
        <v>953</v>
      </c>
      <c r="AN1358" s="7">
        <f>IFERROR(RANK('Ref. Chile'!M1357,'Ref. Chile'!M:M,0)+COUNTIF('Ref. Chile'!$M$7:'Ref. Chile'!M1357,'Ref. Chile'!M1357)-1,"")</f>
        <v>916</v>
      </c>
      <c r="AO1358" s="7">
        <f>IFERROR(RANK('Ref. Chile'!H1357,'Ref. Chile'!H:H,1)+COUNTIF('Ref. Chile'!$H$7:'Ref. Chile'!H1357,'Ref. Chile'!H1357)-1,"")</f>
        <v>1172</v>
      </c>
      <c r="AP1358" s="7">
        <f>IFERROR(RANK('Ref. Chile'!I1357,'Ref. Chile'!I:I,1)+COUNTIF('Ref. Chile'!$I$7:'Ref. Chile'!I1357,'Ref. Chile'!I1357)-1,"")</f>
        <v>1713</v>
      </c>
      <c r="AQ1358" s="7">
        <f>IFERROR(RANK('Ref. Chile'!J1357,'Ref. Chile'!J:J,1)+COUNTIF('Ref. Chile'!$J$7:'Ref. Chile'!J1357,'Ref. Chile'!J1357)-1,"")</f>
        <v>779</v>
      </c>
    </row>
    <row r="1359" spans="31:43" ht="17.25" customHeight="1" x14ac:dyDescent="0.3">
      <c r="AE1359" s="5" t="s">
        <v>1354</v>
      </c>
      <c r="AF1359" s="5" t="s">
        <v>4874</v>
      </c>
      <c r="AG1359" s="6" t="s">
        <v>4292</v>
      </c>
      <c r="AH1359" s="6" t="s">
        <v>4174</v>
      </c>
      <c r="AI1359" s="7">
        <f>IFERROR(RANK('Ref. Chile'!H1358,'Ref. Chile'!H:H,0)+COUNTIF('Ref. Chile'!$H$7:'Ref. Chile'!H1358,'Ref. Chile'!H1358)-1,"")</f>
        <v>1625</v>
      </c>
      <c r="AJ1359" s="7">
        <f>IFERROR(RANK('Ref. Chile'!I1358,'Ref. Chile'!I:I,0)+COUNTIF('Ref. Chile'!$I$7:'Ref. Chile'!I1358,'Ref. Chile'!I1358)-1,"")</f>
        <v>776</v>
      </c>
      <c r="AK1359" s="7">
        <f>IFERROR(RANK('Ref. Chile'!J1358,'Ref. Chile'!J:J,0)+COUNTIF('Ref. Chile'!$J$7:'Ref. Chile'!J1358,'Ref. Chile'!J1358)-1,"")</f>
        <v>1694</v>
      </c>
      <c r="AL1359" s="7">
        <f>IFERROR(RANK('Ref. Chile'!K1358,'Ref. Chile'!K:K,0)+COUNTIF('Ref. Chile'!$K$7:'Ref. Chile'!K1358,'Ref. Chile'!K1358)-1,"")</f>
        <v>541</v>
      </c>
      <c r="AM1359" s="7">
        <f>IFERROR(RANK('Ref. Chile'!L1358,'Ref. Chile'!L:L,0)+COUNTIF('Ref. Chile'!$L$7:'Ref. Chile'!L1358,'Ref. Chile'!L1358)-1,"")</f>
        <v>481</v>
      </c>
      <c r="AN1359" s="7">
        <f>IFERROR(RANK('Ref. Chile'!M1358,'Ref. Chile'!M:M,0)+COUNTIF('Ref. Chile'!$M$7:'Ref. Chile'!M1358,'Ref. Chile'!M1358)-1,"")</f>
        <v>1559</v>
      </c>
      <c r="AO1359" s="7">
        <f>IFERROR(RANK('Ref. Chile'!H1358,'Ref. Chile'!H:H,1)+COUNTIF('Ref. Chile'!$H$7:'Ref. Chile'!H1358,'Ref. Chile'!H1358)-1,"")</f>
        <v>1178</v>
      </c>
      <c r="AP1359" s="7">
        <f>IFERROR(RANK('Ref. Chile'!I1358,'Ref. Chile'!I:I,1)+COUNTIF('Ref. Chile'!$I$7:'Ref. Chile'!I1358,'Ref. Chile'!I1358)-1,"")</f>
        <v>1992</v>
      </c>
      <c r="AQ1359" s="7">
        <f>IFERROR(RANK('Ref. Chile'!J1358,'Ref. Chile'!J:J,1)+COUNTIF('Ref. Chile'!$J$7:'Ref. Chile'!J1358,'Ref. Chile'!J1358)-1,"")</f>
        <v>890</v>
      </c>
    </row>
    <row r="1360" spans="31:43" ht="17.25" customHeight="1" x14ac:dyDescent="0.3">
      <c r="AE1360" s="5" t="s">
        <v>1355</v>
      </c>
      <c r="AF1360" s="5" t="s">
        <v>4875</v>
      </c>
      <c r="AG1360" s="6" t="s">
        <v>4292</v>
      </c>
      <c r="AH1360" s="6" t="s">
        <v>4096</v>
      </c>
      <c r="AI1360" s="7">
        <f>IFERROR(RANK('Ref. Chile'!H1359,'Ref. Chile'!H:H,0)+COUNTIF('Ref. Chile'!$H$7:'Ref. Chile'!H1359,'Ref. Chile'!H1359)-1,"")</f>
        <v>1635</v>
      </c>
      <c r="AJ1360" s="7">
        <f>IFERROR(RANK('Ref. Chile'!I1359,'Ref. Chile'!I:I,0)+COUNTIF('Ref. Chile'!$I$7:'Ref. Chile'!I1359,'Ref. Chile'!I1359)-1,"")</f>
        <v>1045</v>
      </c>
      <c r="AK1360" s="7">
        <f>IFERROR(RANK('Ref. Chile'!J1359,'Ref. Chile'!J:J,0)+COUNTIF('Ref. Chile'!$J$7:'Ref. Chile'!J1359,'Ref. Chile'!J1359)-1,"")</f>
        <v>1842</v>
      </c>
      <c r="AL1360" s="7">
        <f>IFERROR(RANK('Ref. Chile'!K1359,'Ref. Chile'!K:K,0)+COUNTIF('Ref. Chile'!$K$7:'Ref. Chile'!K1359,'Ref. Chile'!K1359)-1,"")</f>
        <v>672</v>
      </c>
      <c r="AM1360" s="7">
        <f>IFERROR(RANK('Ref. Chile'!L1359,'Ref. Chile'!L:L,0)+COUNTIF('Ref. Chile'!$L$7:'Ref. Chile'!L1359,'Ref. Chile'!L1359)-1,"")</f>
        <v>966</v>
      </c>
      <c r="AN1360" s="7">
        <f>IFERROR(RANK('Ref. Chile'!M1359,'Ref. Chile'!M:M,0)+COUNTIF('Ref. Chile'!$M$7:'Ref. Chile'!M1359,'Ref. Chile'!M1359)-1,"")</f>
        <v>1002</v>
      </c>
      <c r="AO1360" s="7">
        <f>IFERROR(RANK('Ref. Chile'!H1359,'Ref. Chile'!H:H,1)+COUNTIF('Ref. Chile'!$H$7:'Ref. Chile'!H1359,'Ref. Chile'!H1359)-1,"")</f>
        <v>1168</v>
      </c>
      <c r="AP1360" s="7">
        <f>IFERROR(RANK('Ref. Chile'!I1359,'Ref. Chile'!I:I,1)+COUNTIF('Ref. Chile'!$I$7:'Ref. Chile'!I1359,'Ref. Chile'!I1359)-1,"")</f>
        <v>1708</v>
      </c>
      <c r="AQ1360" s="7">
        <f>IFERROR(RANK('Ref. Chile'!J1359,'Ref. Chile'!J:J,1)+COUNTIF('Ref. Chile'!$J$7:'Ref. Chile'!J1359,'Ref. Chile'!J1359)-1,"")</f>
        <v>728</v>
      </c>
    </row>
    <row r="1361" spans="31:43" ht="17.25" customHeight="1" x14ac:dyDescent="0.3">
      <c r="AE1361" s="5" t="s">
        <v>1356</v>
      </c>
      <c r="AF1361" s="5" t="s">
        <v>4876</v>
      </c>
      <c r="AG1361" s="6" t="s">
        <v>4292</v>
      </c>
      <c r="AH1361" s="6" t="s">
        <v>4109</v>
      </c>
      <c r="AI1361" s="7">
        <f>IFERROR(RANK('Ref. Chile'!H1360,'Ref. Chile'!H:H,0)+COUNTIF('Ref. Chile'!$H$7:'Ref. Chile'!H1360,'Ref. Chile'!H1360)-1,"")</f>
        <v>1639</v>
      </c>
      <c r="AJ1361" s="7">
        <f>IFERROR(RANK('Ref. Chile'!I1360,'Ref. Chile'!I:I,0)+COUNTIF('Ref. Chile'!$I$7:'Ref. Chile'!I1360,'Ref. Chile'!I1360)-1,"")</f>
        <v>1050</v>
      </c>
      <c r="AK1361" s="7">
        <f>IFERROR(RANK('Ref. Chile'!J1360,'Ref. Chile'!J:J,0)+COUNTIF('Ref. Chile'!$J$7:'Ref. Chile'!J1360,'Ref. Chile'!J1360)-1,"")</f>
        <v>1862</v>
      </c>
      <c r="AL1361" s="7">
        <f>IFERROR(RANK('Ref. Chile'!K1360,'Ref. Chile'!K:K,0)+COUNTIF('Ref. Chile'!$K$7:'Ref. Chile'!K1360,'Ref. Chile'!K1360)-1,"")</f>
        <v>745</v>
      </c>
      <c r="AM1361" s="7">
        <f>IFERROR(RANK('Ref. Chile'!L1360,'Ref. Chile'!L:L,0)+COUNTIF('Ref. Chile'!$L$7:'Ref. Chile'!L1360,'Ref. Chile'!L1360)-1,"")</f>
        <v>973</v>
      </c>
      <c r="AN1361" s="7">
        <f>IFERROR(RANK('Ref. Chile'!M1360,'Ref. Chile'!M:M,0)+COUNTIF('Ref. Chile'!$M$7:'Ref. Chile'!M1360,'Ref. Chile'!M1360)-1,"")</f>
        <v>1048</v>
      </c>
      <c r="AO1361" s="7">
        <f>IFERROR(RANK('Ref. Chile'!H1360,'Ref. Chile'!H:H,1)+COUNTIF('Ref. Chile'!$H$7:'Ref. Chile'!H1360,'Ref. Chile'!H1360)-1,"")</f>
        <v>1164</v>
      </c>
      <c r="AP1361" s="7">
        <f>IFERROR(RANK('Ref. Chile'!I1360,'Ref. Chile'!I:I,1)+COUNTIF('Ref. Chile'!$I$7:'Ref. Chile'!I1360,'Ref. Chile'!I1360)-1,"")</f>
        <v>1703</v>
      </c>
      <c r="AQ1361" s="7">
        <f>IFERROR(RANK('Ref. Chile'!J1360,'Ref. Chile'!J:J,1)+COUNTIF('Ref. Chile'!$J$7:'Ref. Chile'!J1360,'Ref. Chile'!J1360)-1,"")</f>
        <v>708</v>
      </c>
    </row>
    <row r="1362" spans="31:43" ht="17.25" customHeight="1" x14ac:dyDescent="0.3">
      <c r="AE1362" s="5" t="s">
        <v>1357</v>
      </c>
      <c r="AF1362" s="5" t="s">
        <v>4877</v>
      </c>
      <c r="AG1362" s="6" t="s">
        <v>4293</v>
      </c>
      <c r="AH1362" s="6" t="s">
        <v>4092</v>
      </c>
      <c r="AI1362" s="7">
        <f>IFERROR(RANK('Ref. Chile'!H1361,'Ref. Chile'!H:H,0)+COUNTIF('Ref. Chile'!$H$7:'Ref. Chile'!H1361,'Ref. Chile'!H1361)-1,"")</f>
        <v>2368</v>
      </c>
      <c r="AJ1362" s="7">
        <f>IFERROR(RANK('Ref. Chile'!I1361,'Ref. Chile'!I:I,0)+COUNTIF('Ref. Chile'!$I$7:'Ref. Chile'!I1361,'Ref. Chile'!I1361)-1,"")</f>
        <v>1862</v>
      </c>
      <c r="AK1362" s="7">
        <f>IFERROR(RANK('Ref. Chile'!J1361,'Ref. Chile'!J:J,0)+COUNTIF('Ref. Chile'!$J$7:'Ref. Chile'!J1361,'Ref. Chile'!J1361)-1,"")</f>
        <v>1884</v>
      </c>
      <c r="AL1362" s="7">
        <f>IFERROR(RANK('Ref. Chile'!K1361,'Ref. Chile'!K:K,0)+COUNTIF('Ref. Chile'!$K$7:'Ref. Chile'!K1361,'Ref. Chile'!K1361)-1,"")</f>
        <v>1818</v>
      </c>
      <c r="AM1362" s="7">
        <f>IFERROR(RANK('Ref. Chile'!L1361,'Ref. Chile'!L:L,0)+COUNTIF('Ref. Chile'!$L$7:'Ref. Chile'!L1361,'Ref. Chile'!L1361)-1,"")</f>
        <v>1809</v>
      </c>
      <c r="AN1362" s="7">
        <f>IFERROR(RANK('Ref. Chile'!M1361,'Ref. Chile'!M:M,0)+COUNTIF('Ref. Chile'!$M$7:'Ref. Chile'!M1361,'Ref. Chile'!M1361)-1,"")</f>
        <v>2009</v>
      </c>
      <c r="AO1362" s="7">
        <f>IFERROR(RANK('Ref. Chile'!H1361,'Ref. Chile'!H:H,1)+COUNTIF('Ref. Chile'!$H$7:'Ref. Chile'!H1361,'Ref. Chile'!H1361)-1,"")</f>
        <v>435</v>
      </c>
      <c r="AP1362" s="7">
        <f>IFERROR(RANK('Ref. Chile'!I1361,'Ref. Chile'!I:I,1)+COUNTIF('Ref. Chile'!$I$7:'Ref. Chile'!I1361,'Ref. Chile'!I1361)-1,"")</f>
        <v>891</v>
      </c>
      <c r="AQ1362" s="7">
        <f>IFERROR(RANK('Ref. Chile'!J1361,'Ref. Chile'!J:J,1)+COUNTIF('Ref. Chile'!$J$7:'Ref. Chile'!J1361,'Ref. Chile'!J1361)-1,"")</f>
        <v>686</v>
      </c>
    </row>
    <row r="1363" spans="31:43" ht="17.25" customHeight="1" x14ac:dyDescent="0.3">
      <c r="AE1363" s="5" t="s">
        <v>1358</v>
      </c>
      <c r="AF1363" s="5" t="s">
        <v>4878</v>
      </c>
      <c r="AG1363" s="6" t="s">
        <v>4293</v>
      </c>
      <c r="AH1363" s="6" t="s">
        <v>4088</v>
      </c>
      <c r="AI1363" s="7">
        <f>IFERROR(RANK('Ref. Chile'!H1362,'Ref. Chile'!H:H,0)+COUNTIF('Ref. Chile'!$H$7:'Ref. Chile'!H1362,'Ref. Chile'!H1362)-1,"")</f>
        <v>2357</v>
      </c>
      <c r="AJ1363" s="7">
        <f>IFERROR(RANK('Ref. Chile'!I1362,'Ref. Chile'!I:I,0)+COUNTIF('Ref. Chile'!$I$7:'Ref. Chile'!I1362,'Ref. Chile'!I1362)-1,"")</f>
        <v>1809</v>
      </c>
      <c r="AK1363" s="7">
        <f>IFERROR(RANK('Ref. Chile'!J1362,'Ref. Chile'!J:J,0)+COUNTIF('Ref. Chile'!$J$7:'Ref. Chile'!J1362,'Ref. Chile'!J1362)-1,"")</f>
        <v>1304</v>
      </c>
      <c r="AL1363" s="7">
        <f>IFERROR(RANK('Ref. Chile'!K1362,'Ref. Chile'!K:K,0)+COUNTIF('Ref. Chile'!$K$7:'Ref. Chile'!K1362,'Ref. Chile'!K1362)-1,"")</f>
        <v>1802</v>
      </c>
      <c r="AM1363" s="7">
        <f>IFERROR(RANK('Ref. Chile'!L1362,'Ref. Chile'!L:L,0)+COUNTIF('Ref. Chile'!$L$7:'Ref. Chile'!L1362,'Ref. Chile'!L1362)-1,"")</f>
        <v>1771</v>
      </c>
      <c r="AN1363" s="7">
        <f>IFERROR(RANK('Ref. Chile'!M1362,'Ref. Chile'!M:M,0)+COUNTIF('Ref. Chile'!$M$7:'Ref. Chile'!M1362,'Ref. Chile'!M1362)-1,"")</f>
        <v>1874</v>
      </c>
      <c r="AO1363" s="7">
        <f>IFERROR(RANK('Ref. Chile'!H1362,'Ref. Chile'!H:H,1)+COUNTIF('Ref. Chile'!$H$7:'Ref. Chile'!H1362,'Ref. Chile'!H1362)-1,"")</f>
        <v>446</v>
      </c>
      <c r="AP1363" s="7">
        <f>IFERROR(RANK('Ref. Chile'!I1362,'Ref. Chile'!I:I,1)+COUNTIF('Ref. Chile'!$I$7:'Ref. Chile'!I1362,'Ref. Chile'!I1362)-1,"")</f>
        <v>944</v>
      </c>
      <c r="AQ1363" s="7">
        <f>IFERROR(RANK('Ref. Chile'!J1362,'Ref. Chile'!J:J,1)+COUNTIF('Ref. Chile'!$J$7:'Ref. Chile'!J1362,'Ref. Chile'!J1362)-1,"")</f>
        <v>1266</v>
      </c>
    </row>
    <row r="1364" spans="31:43" ht="17.25" customHeight="1" x14ac:dyDescent="0.3">
      <c r="AE1364" s="5" t="s">
        <v>1359</v>
      </c>
      <c r="AF1364" s="5" t="s">
        <v>4879</v>
      </c>
      <c r="AG1364" s="6" t="s">
        <v>4293</v>
      </c>
      <c r="AH1364" s="6" t="s">
        <v>4174</v>
      </c>
      <c r="AI1364" s="7">
        <f>IFERROR(RANK('Ref. Chile'!H1363,'Ref. Chile'!H:H,0)+COUNTIF('Ref. Chile'!$H$7:'Ref. Chile'!H1363,'Ref. Chile'!H1363)-1,"")</f>
        <v>2355</v>
      </c>
      <c r="AJ1364" s="7">
        <f>IFERROR(RANK('Ref. Chile'!I1363,'Ref. Chile'!I:I,0)+COUNTIF('Ref. Chile'!$I$7:'Ref. Chile'!I1363,'Ref. Chile'!I1363)-1,"")</f>
        <v>776</v>
      </c>
      <c r="AK1364" s="7">
        <f>IFERROR(RANK('Ref. Chile'!J1363,'Ref. Chile'!J:J,0)+COUNTIF('Ref. Chile'!$J$7:'Ref. Chile'!J1363,'Ref. Chile'!J1363)-1,"")</f>
        <v>1694</v>
      </c>
      <c r="AL1364" s="7">
        <f>IFERROR(RANK('Ref. Chile'!K1363,'Ref. Chile'!K:K,0)+COUNTIF('Ref. Chile'!$K$7:'Ref. Chile'!K1363,'Ref. Chile'!K1363)-1,"")</f>
        <v>1796</v>
      </c>
      <c r="AM1364" s="7">
        <f>IFERROR(RANK('Ref. Chile'!L1363,'Ref. Chile'!L:L,0)+COUNTIF('Ref. Chile'!$L$7:'Ref. Chile'!L1363,'Ref. Chile'!L1363)-1,"")</f>
        <v>481</v>
      </c>
      <c r="AN1364" s="7">
        <f>IFERROR(RANK('Ref. Chile'!M1363,'Ref. Chile'!M:M,0)+COUNTIF('Ref. Chile'!$M$7:'Ref. Chile'!M1363,'Ref. Chile'!M1363)-1,"")</f>
        <v>1559</v>
      </c>
      <c r="AO1364" s="7">
        <f>IFERROR(RANK('Ref. Chile'!H1363,'Ref. Chile'!H:H,1)+COUNTIF('Ref. Chile'!$H$7:'Ref. Chile'!H1363,'Ref. Chile'!H1363)-1,"")</f>
        <v>448</v>
      </c>
      <c r="AP1364" s="7">
        <f>IFERROR(RANK('Ref. Chile'!I1363,'Ref. Chile'!I:I,1)+COUNTIF('Ref. Chile'!$I$7:'Ref. Chile'!I1363,'Ref. Chile'!I1363)-1,"")</f>
        <v>1992</v>
      </c>
      <c r="AQ1364" s="7">
        <f>IFERROR(RANK('Ref. Chile'!J1363,'Ref. Chile'!J:J,1)+COUNTIF('Ref. Chile'!$J$7:'Ref. Chile'!J1363,'Ref. Chile'!J1363)-1,"")</f>
        <v>890</v>
      </c>
    </row>
    <row r="1365" spans="31:43" ht="17.25" customHeight="1" x14ac:dyDescent="0.3">
      <c r="AE1365" s="5" t="s">
        <v>1360</v>
      </c>
      <c r="AF1365" s="5" t="s">
        <v>4880</v>
      </c>
      <c r="AG1365" s="6" t="s">
        <v>4293</v>
      </c>
      <c r="AH1365" s="6" t="s">
        <v>4096</v>
      </c>
      <c r="AI1365" s="7">
        <f>IFERROR(RANK('Ref. Chile'!H1364,'Ref. Chile'!H:H,0)+COUNTIF('Ref. Chile'!$H$7:'Ref. Chile'!H1364,'Ref. Chile'!H1364)-1,"")</f>
        <v>2360</v>
      </c>
      <c r="AJ1365" s="7">
        <f>IFERROR(RANK('Ref. Chile'!I1364,'Ref. Chile'!I:I,0)+COUNTIF('Ref. Chile'!$I$7:'Ref. Chile'!I1364,'Ref. Chile'!I1364)-1,"")</f>
        <v>1828</v>
      </c>
      <c r="AK1365" s="7">
        <f>IFERROR(RANK('Ref. Chile'!J1364,'Ref. Chile'!J:J,0)+COUNTIF('Ref. Chile'!$J$7:'Ref. Chile'!J1364,'Ref. Chile'!J1364)-1,"")</f>
        <v>1761</v>
      </c>
      <c r="AL1365" s="7">
        <f>IFERROR(RANK('Ref. Chile'!K1364,'Ref. Chile'!K:K,0)+COUNTIF('Ref. Chile'!$K$7:'Ref. Chile'!K1364,'Ref. Chile'!K1364)-1,"")</f>
        <v>1805</v>
      </c>
      <c r="AM1365" s="7">
        <f>IFERROR(RANK('Ref. Chile'!L1364,'Ref. Chile'!L:L,0)+COUNTIF('Ref. Chile'!$L$7:'Ref. Chile'!L1364,'Ref. Chile'!L1364)-1,"")</f>
        <v>1785</v>
      </c>
      <c r="AN1365" s="7">
        <f>IFERROR(RANK('Ref. Chile'!M1364,'Ref. Chile'!M:M,0)+COUNTIF('Ref. Chile'!$M$7:'Ref. Chile'!M1364,'Ref. Chile'!M1364)-1,"")</f>
        <v>1941</v>
      </c>
      <c r="AO1365" s="7">
        <f>IFERROR(RANK('Ref. Chile'!H1364,'Ref. Chile'!H:H,1)+COUNTIF('Ref. Chile'!$H$7:'Ref. Chile'!H1364,'Ref. Chile'!H1364)-1,"")</f>
        <v>443</v>
      </c>
      <c r="AP1365" s="7">
        <f>IFERROR(RANK('Ref. Chile'!I1364,'Ref. Chile'!I:I,1)+COUNTIF('Ref. Chile'!$I$7:'Ref. Chile'!I1364,'Ref. Chile'!I1364)-1,"")</f>
        <v>925</v>
      </c>
      <c r="AQ1365" s="7">
        <f>IFERROR(RANK('Ref. Chile'!J1364,'Ref. Chile'!J:J,1)+COUNTIF('Ref. Chile'!$J$7:'Ref. Chile'!J1364,'Ref. Chile'!J1364)-1,"")</f>
        <v>809</v>
      </c>
    </row>
    <row r="1366" spans="31:43" ht="17.25" customHeight="1" x14ac:dyDescent="0.3">
      <c r="AE1366" s="5" t="s">
        <v>1361</v>
      </c>
      <c r="AF1366" s="5" t="s">
        <v>4881</v>
      </c>
      <c r="AG1366" s="6" t="s">
        <v>4293</v>
      </c>
      <c r="AH1366" s="6" t="s">
        <v>4109</v>
      </c>
      <c r="AI1366" s="7">
        <f>IFERROR(RANK('Ref. Chile'!H1365,'Ref. Chile'!H:H,0)+COUNTIF('Ref. Chile'!$H$7:'Ref. Chile'!H1365,'Ref. Chile'!H1365)-1,"")</f>
        <v>2364</v>
      </c>
      <c r="AJ1366" s="7">
        <f>IFERROR(RANK('Ref. Chile'!I1365,'Ref. Chile'!I:I,0)+COUNTIF('Ref. Chile'!$I$7:'Ref. Chile'!I1365,'Ref. Chile'!I1365)-1,"")</f>
        <v>1847</v>
      </c>
      <c r="AK1366" s="7">
        <f>IFERROR(RANK('Ref. Chile'!J1365,'Ref. Chile'!J:J,0)+COUNTIF('Ref. Chile'!$J$7:'Ref. Chile'!J1365,'Ref. Chile'!J1365)-1,"")</f>
        <v>1853</v>
      </c>
      <c r="AL1366" s="7">
        <f>IFERROR(RANK('Ref. Chile'!K1365,'Ref. Chile'!K:K,0)+COUNTIF('Ref. Chile'!$K$7:'Ref. Chile'!K1365,'Ref. Chile'!K1365)-1,"")</f>
        <v>1812</v>
      </c>
      <c r="AM1366" s="7">
        <f>IFERROR(RANK('Ref. Chile'!L1365,'Ref. Chile'!L:L,0)+COUNTIF('Ref. Chile'!$L$7:'Ref. Chile'!L1365,'Ref. Chile'!L1365)-1,"")</f>
        <v>1803</v>
      </c>
      <c r="AN1366" s="7">
        <f>IFERROR(RANK('Ref. Chile'!M1365,'Ref. Chile'!M:M,0)+COUNTIF('Ref. Chile'!$M$7:'Ref. Chile'!M1365,'Ref. Chile'!M1365)-1,"")</f>
        <v>1991</v>
      </c>
      <c r="AO1366" s="7">
        <f>IFERROR(RANK('Ref. Chile'!H1365,'Ref. Chile'!H:H,1)+COUNTIF('Ref. Chile'!$H$7:'Ref. Chile'!H1365,'Ref. Chile'!H1365)-1,"")</f>
        <v>439</v>
      </c>
      <c r="AP1366" s="7">
        <f>IFERROR(RANK('Ref. Chile'!I1365,'Ref. Chile'!I:I,1)+COUNTIF('Ref. Chile'!$I$7:'Ref. Chile'!I1365,'Ref. Chile'!I1365)-1,"")</f>
        <v>906</v>
      </c>
      <c r="AQ1366" s="7">
        <f>IFERROR(RANK('Ref. Chile'!J1365,'Ref. Chile'!J:J,1)+COUNTIF('Ref. Chile'!$J$7:'Ref. Chile'!J1365,'Ref. Chile'!J1365)-1,"")</f>
        <v>717</v>
      </c>
    </row>
    <row r="1367" spans="31:43" ht="17.25" customHeight="1" x14ac:dyDescent="0.3">
      <c r="AE1367" s="5" t="s">
        <v>1362</v>
      </c>
      <c r="AF1367" s="5" t="s">
        <v>4882</v>
      </c>
      <c r="AG1367" s="6" t="s">
        <v>4294</v>
      </c>
      <c r="AH1367" s="6" t="s">
        <v>4092</v>
      </c>
      <c r="AI1367" s="7">
        <f>IFERROR(RANK('Ref. Chile'!H1366,'Ref. Chile'!H:H,0)+COUNTIF('Ref. Chile'!$H$7:'Ref. Chile'!H1366,'Ref. Chile'!H1366)-1,"")</f>
        <v>1937</v>
      </c>
      <c r="AJ1367" s="7">
        <f>IFERROR(RANK('Ref. Chile'!I1366,'Ref. Chile'!I:I,0)+COUNTIF('Ref. Chile'!$I$7:'Ref. Chile'!I1366,'Ref. Chile'!I1366)-1,"")</f>
        <v>1234</v>
      </c>
      <c r="AK1367" s="7">
        <f>IFERROR(RANK('Ref. Chile'!J1366,'Ref. Chile'!J:J,0)+COUNTIF('Ref. Chile'!$J$7:'Ref. Chile'!J1366,'Ref. Chile'!J1366)-1,"")</f>
        <v>1750</v>
      </c>
      <c r="AL1367" s="7">
        <f>IFERROR(RANK('Ref. Chile'!K1366,'Ref. Chile'!K:K,0)+COUNTIF('Ref. Chile'!$K$7:'Ref. Chile'!K1366,'Ref. Chile'!K1366)-1,"")</f>
        <v>1490</v>
      </c>
      <c r="AM1367" s="7">
        <f>IFERROR(RANK('Ref. Chile'!L1366,'Ref. Chile'!L:L,0)+COUNTIF('Ref. Chile'!$L$7:'Ref. Chile'!L1366,'Ref. Chile'!L1366)-1,"")</f>
        <v>1329</v>
      </c>
      <c r="AN1367" s="7">
        <f>IFERROR(RANK('Ref. Chile'!M1366,'Ref. Chile'!M:M,0)+COUNTIF('Ref. Chile'!$M$7:'Ref. Chile'!M1366,'Ref. Chile'!M1366)-1,"")</f>
        <v>1632</v>
      </c>
      <c r="AO1367" s="7">
        <f>IFERROR(RANK('Ref. Chile'!H1366,'Ref. Chile'!H:H,1)+COUNTIF('Ref. Chile'!$H$7:'Ref. Chile'!H1366,'Ref. Chile'!H1366)-1,"")</f>
        <v>866</v>
      </c>
      <c r="AP1367" s="7">
        <f>IFERROR(RANK('Ref. Chile'!I1366,'Ref. Chile'!I:I,1)+COUNTIF('Ref. Chile'!$I$7:'Ref. Chile'!I1366,'Ref. Chile'!I1366)-1,"")</f>
        <v>1519</v>
      </c>
      <c r="AQ1367" s="7">
        <f>IFERROR(RANK('Ref. Chile'!J1366,'Ref. Chile'!J:J,1)+COUNTIF('Ref. Chile'!$J$7:'Ref. Chile'!J1366,'Ref. Chile'!J1366)-1,"")</f>
        <v>820</v>
      </c>
    </row>
    <row r="1368" spans="31:43" ht="17.25" customHeight="1" x14ac:dyDescent="0.3">
      <c r="AE1368" s="5" t="s">
        <v>1363</v>
      </c>
      <c r="AF1368" s="5" t="s">
        <v>4883</v>
      </c>
      <c r="AG1368" s="6" t="s">
        <v>4294</v>
      </c>
      <c r="AH1368" s="6" t="s">
        <v>4088</v>
      </c>
      <c r="AI1368" s="7">
        <f>IFERROR(RANK('Ref. Chile'!H1367,'Ref. Chile'!H:H,0)+COUNTIF('Ref. Chile'!$H$7:'Ref. Chile'!H1367,'Ref. Chile'!H1367)-1,"")</f>
        <v>1929</v>
      </c>
      <c r="AJ1368" s="7">
        <f>IFERROR(RANK('Ref. Chile'!I1367,'Ref. Chile'!I:I,0)+COUNTIF('Ref. Chile'!$I$7:'Ref. Chile'!I1367,'Ref. Chile'!I1367)-1,"")</f>
        <v>1197</v>
      </c>
      <c r="AK1368" s="7">
        <f>IFERROR(RANK('Ref. Chile'!J1367,'Ref. Chile'!J:J,0)+COUNTIF('Ref. Chile'!$J$7:'Ref. Chile'!J1367,'Ref. Chile'!J1367)-1,"")</f>
        <v>1418</v>
      </c>
      <c r="AL1368" s="7">
        <f>IFERROR(RANK('Ref. Chile'!K1367,'Ref. Chile'!K:K,0)+COUNTIF('Ref. Chile'!$K$7:'Ref. Chile'!K1367,'Ref. Chile'!K1367)-1,"")</f>
        <v>1485</v>
      </c>
      <c r="AM1368" s="7">
        <f>IFERROR(RANK('Ref. Chile'!L1367,'Ref. Chile'!L:L,0)+COUNTIF('Ref. Chile'!$L$7:'Ref. Chile'!L1367,'Ref. Chile'!L1367)-1,"")</f>
        <v>1318</v>
      </c>
      <c r="AN1368" s="7">
        <f>IFERROR(RANK('Ref. Chile'!M1367,'Ref. Chile'!M:M,0)+COUNTIF('Ref. Chile'!$M$7:'Ref. Chile'!M1367,'Ref. Chile'!M1367)-1,"")</f>
        <v>1316</v>
      </c>
      <c r="AO1368" s="7">
        <f>IFERROR(RANK('Ref. Chile'!H1367,'Ref. Chile'!H:H,1)+COUNTIF('Ref. Chile'!$H$7:'Ref. Chile'!H1367,'Ref. Chile'!H1367)-1,"")</f>
        <v>874</v>
      </c>
      <c r="AP1368" s="7">
        <f>IFERROR(RANK('Ref. Chile'!I1367,'Ref. Chile'!I:I,1)+COUNTIF('Ref. Chile'!$I$7:'Ref. Chile'!I1367,'Ref. Chile'!I1367)-1,"")</f>
        <v>1556</v>
      </c>
      <c r="AQ1368" s="7">
        <f>IFERROR(RANK('Ref. Chile'!J1367,'Ref. Chile'!J:J,1)+COUNTIF('Ref. Chile'!$J$7:'Ref. Chile'!J1367,'Ref. Chile'!J1367)-1,"")</f>
        <v>1152</v>
      </c>
    </row>
    <row r="1369" spans="31:43" ht="17.25" customHeight="1" x14ac:dyDescent="0.3">
      <c r="AE1369" s="5" t="s">
        <v>1364</v>
      </c>
      <c r="AF1369" s="5" t="s">
        <v>4884</v>
      </c>
      <c r="AG1369" s="6" t="s">
        <v>4294</v>
      </c>
      <c r="AH1369" s="6" t="s">
        <v>4174</v>
      </c>
      <c r="AI1369" s="7">
        <f>IFERROR(RANK('Ref. Chile'!H1368,'Ref. Chile'!H:H,0)+COUNTIF('Ref. Chile'!$H$7:'Ref. Chile'!H1368,'Ref. Chile'!H1368)-1,"")</f>
        <v>1927</v>
      </c>
      <c r="AJ1369" s="7">
        <f>IFERROR(RANK('Ref. Chile'!I1368,'Ref. Chile'!I:I,0)+COUNTIF('Ref. Chile'!$I$7:'Ref. Chile'!I1368,'Ref. Chile'!I1368)-1,"")</f>
        <v>776</v>
      </c>
      <c r="AK1369" s="7">
        <f>IFERROR(RANK('Ref. Chile'!J1368,'Ref. Chile'!J:J,0)+COUNTIF('Ref. Chile'!$J$7:'Ref. Chile'!J1368,'Ref. Chile'!J1368)-1,"")</f>
        <v>1694</v>
      </c>
      <c r="AL1369" s="7">
        <f>IFERROR(RANK('Ref. Chile'!K1368,'Ref. Chile'!K:K,0)+COUNTIF('Ref. Chile'!$K$7:'Ref. Chile'!K1368,'Ref. Chile'!K1368)-1,"")</f>
        <v>1479</v>
      </c>
      <c r="AM1369" s="7">
        <f>IFERROR(RANK('Ref. Chile'!L1368,'Ref. Chile'!L:L,0)+COUNTIF('Ref. Chile'!$L$7:'Ref. Chile'!L1368,'Ref. Chile'!L1368)-1,"")</f>
        <v>481</v>
      </c>
      <c r="AN1369" s="7">
        <f>IFERROR(RANK('Ref. Chile'!M1368,'Ref. Chile'!M:M,0)+COUNTIF('Ref. Chile'!$M$7:'Ref. Chile'!M1368,'Ref. Chile'!M1368)-1,"")</f>
        <v>1559</v>
      </c>
      <c r="AO1369" s="7">
        <f>IFERROR(RANK('Ref. Chile'!H1368,'Ref. Chile'!H:H,1)+COUNTIF('Ref. Chile'!$H$7:'Ref. Chile'!H1368,'Ref. Chile'!H1368)-1,"")</f>
        <v>876</v>
      </c>
      <c r="AP1369" s="7">
        <f>IFERROR(RANK('Ref. Chile'!I1368,'Ref. Chile'!I:I,1)+COUNTIF('Ref. Chile'!$I$7:'Ref. Chile'!I1368,'Ref. Chile'!I1368)-1,"")</f>
        <v>1992</v>
      </c>
      <c r="AQ1369" s="7">
        <f>IFERROR(RANK('Ref. Chile'!J1368,'Ref. Chile'!J:J,1)+COUNTIF('Ref. Chile'!$J$7:'Ref. Chile'!J1368,'Ref. Chile'!J1368)-1,"")</f>
        <v>890</v>
      </c>
    </row>
    <row r="1370" spans="31:43" ht="17.25" customHeight="1" x14ac:dyDescent="0.3">
      <c r="AE1370" s="5" t="s">
        <v>1365</v>
      </c>
      <c r="AF1370" s="5" t="s">
        <v>4885</v>
      </c>
      <c r="AG1370" s="6" t="s">
        <v>4294</v>
      </c>
      <c r="AH1370" s="6" t="s">
        <v>4096</v>
      </c>
      <c r="AI1370" s="7">
        <f>IFERROR(RANK('Ref. Chile'!H1369,'Ref. Chile'!H:H,0)+COUNTIF('Ref. Chile'!$H$7:'Ref. Chile'!H1369,'Ref. Chile'!H1369)-1,"")</f>
        <v>1933</v>
      </c>
      <c r="AJ1370" s="7">
        <f>IFERROR(RANK('Ref. Chile'!I1369,'Ref. Chile'!I:I,0)+COUNTIF('Ref. Chile'!$I$7:'Ref. Chile'!I1369,'Ref. Chile'!I1369)-1,"")</f>
        <v>1210</v>
      </c>
      <c r="AK1370" s="7">
        <f>IFERROR(RANK('Ref. Chile'!J1369,'Ref. Chile'!J:J,0)+COUNTIF('Ref. Chile'!$J$7:'Ref. Chile'!J1369,'Ref. Chile'!J1369)-1,"")</f>
        <v>1532</v>
      </c>
      <c r="AL1370" s="7">
        <f>IFERROR(RANK('Ref. Chile'!K1369,'Ref. Chile'!K:K,0)+COUNTIF('Ref. Chile'!$K$7:'Ref. Chile'!K1369,'Ref. Chile'!K1369)-1,"")</f>
        <v>1487</v>
      </c>
      <c r="AM1370" s="7">
        <f>IFERROR(RANK('Ref. Chile'!L1369,'Ref. Chile'!L:L,0)+COUNTIF('Ref. Chile'!$L$7:'Ref. Chile'!L1369,'Ref. Chile'!L1369)-1,"")</f>
        <v>1320</v>
      </c>
      <c r="AN1370" s="7">
        <f>IFERROR(RANK('Ref. Chile'!M1369,'Ref. Chile'!M:M,0)+COUNTIF('Ref. Chile'!$M$7:'Ref. Chile'!M1369,'Ref. Chile'!M1369)-1,"")</f>
        <v>1409</v>
      </c>
      <c r="AO1370" s="7">
        <f>IFERROR(RANK('Ref. Chile'!H1369,'Ref. Chile'!H:H,1)+COUNTIF('Ref. Chile'!$H$7:'Ref. Chile'!H1369,'Ref. Chile'!H1369)-1,"")</f>
        <v>870</v>
      </c>
      <c r="AP1370" s="7">
        <f>IFERROR(RANK('Ref. Chile'!I1369,'Ref. Chile'!I:I,1)+COUNTIF('Ref. Chile'!$I$7:'Ref. Chile'!I1369,'Ref. Chile'!I1369)-1,"")</f>
        <v>1543</v>
      </c>
      <c r="AQ1370" s="7">
        <f>IFERROR(RANK('Ref. Chile'!J1369,'Ref. Chile'!J:J,1)+COUNTIF('Ref. Chile'!$J$7:'Ref. Chile'!J1369,'Ref. Chile'!J1369)-1,"")</f>
        <v>1038</v>
      </c>
    </row>
    <row r="1371" spans="31:43" ht="17.25" customHeight="1" x14ac:dyDescent="0.3">
      <c r="AE1371" s="5" t="s">
        <v>1366</v>
      </c>
      <c r="AF1371" s="5" t="s">
        <v>4886</v>
      </c>
      <c r="AG1371" s="6" t="s">
        <v>4294</v>
      </c>
      <c r="AH1371" s="6" t="s">
        <v>4109</v>
      </c>
      <c r="AI1371" s="7">
        <f>IFERROR(RANK('Ref. Chile'!H1370,'Ref. Chile'!H:H,0)+COUNTIF('Ref. Chile'!$H$7:'Ref. Chile'!H1370,'Ref. Chile'!H1370)-1,"")</f>
        <v>1936</v>
      </c>
      <c r="AJ1371" s="7">
        <f>IFERROR(RANK('Ref. Chile'!I1370,'Ref. Chile'!I:I,0)+COUNTIF('Ref. Chile'!$I$7:'Ref. Chile'!I1370,'Ref. Chile'!I1370)-1,"")</f>
        <v>1225</v>
      </c>
      <c r="AK1371" s="7">
        <f>IFERROR(RANK('Ref. Chile'!J1370,'Ref. Chile'!J:J,0)+COUNTIF('Ref. Chile'!$J$7:'Ref. Chile'!J1370,'Ref. Chile'!J1370)-1,"")</f>
        <v>1587</v>
      </c>
      <c r="AL1371" s="7">
        <f>IFERROR(RANK('Ref. Chile'!K1370,'Ref. Chile'!K:K,0)+COUNTIF('Ref. Chile'!$K$7:'Ref. Chile'!K1370,'Ref. Chile'!K1370)-1,"")</f>
        <v>1489</v>
      </c>
      <c r="AM1371" s="7">
        <f>IFERROR(RANK('Ref. Chile'!L1370,'Ref. Chile'!L:L,0)+COUNTIF('Ref. Chile'!$L$7:'Ref. Chile'!L1370,'Ref. Chile'!L1370)-1,"")</f>
        <v>1325</v>
      </c>
      <c r="AN1371" s="7">
        <f>IFERROR(RANK('Ref. Chile'!M1370,'Ref. Chile'!M:M,0)+COUNTIF('Ref. Chile'!$M$7:'Ref. Chile'!M1370,'Ref. Chile'!M1370)-1,"")</f>
        <v>1470</v>
      </c>
      <c r="AO1371" s="7">
        <f>IFERROR(RANK('Ref. Chile'!H1370,'Ref. Chile'!H:H,1)+COUNTIF('Ref. Chile'!$H$7:'Ref. Chile'!H1370,'Ref. Chile'!H1370)-1,"")</f>
        <v>867</v>
      </c>
      <c r="AP1371" s="7">
        <f>IFERROR(RANK('Ref. Chile'!I1370,'Ref. Chile'!I:I,1)+COUNTIF('Ref. Chile'!$I$7:'Ref. Chile'!I1370,'Ref. Chile'!I1370)-1,"")</f>
        <v>1528</v>
      </c>
      <c r="AQ1371" s="7">
        <f>IFERROR(RANK('Ref. Chile'!J1370,'Ref. Chile'!J:J,1)+COUNTIF('Ref. Chile'!$J$7:'Ref. Chile'!J1370,'Ref. Chile'!J1370)-1,"")</f>
        <v>983</v>
      </c>
    </row>
    <row r="1372" spans="31:43" ht="17.25" customHeight="1" x14ac:dyDescent="0.3">
      <c r="AE1372" s="5" t="s">
        <v>1367</v>
      </c>
      <c r="AF1372" s="5" t="s">
        <v>4887</v>
      </c>
      <c r="AG1372" s="6" t="s">
        <v>4295</v>
      </c>
      <c r="AH1372" s="6" t="s">
        <v>4092</v>
      </c>
      <c r="AI1372" s="7">
        <f>IFERROR(RANK('Ref. Chile'!H1371,'Ref. Chile'!H:H,0)+COUNTIF('Ref. Chile'!$H$7:'Ref. Chile'!H1371,'Ref. Chile'!H1371)-1,"")</f>
        <v>159</v>
      </c>
      <c r="AJ1372" s="7">
        <f>IFERROR(RANK('Ref. Chile'!I1371,'Ref. Chile'!I:I,0)+COUNTIF('Ref. Chile'!$I$7:'Ref. Chile'!I1371,'Ref. Chile'!I1371)-1,"")</f>
        <v>1278</v>
      </c>
      <c r="AK1372" s="7">
        <f>IFERROR(RANK('Ref. Chile'!J1371,'Ref. Chile'!J:J,0)+COUNTIF('Ref. Chile'!$J$7:'Ref. Chile'!J1371,'Ref. Chile'!J1371)-1,"")</f>
        <v>392</v>
      </c>
      <c r="AL1372" s="7">
        <f>IFERROR(RANK('Ref. Chile'!K1371,'Ref. Chile'!K:K,0)+COUNTIF('Ref. Chile'!$K$7:'Ref. Chile'!K1371,'Ref. Chile'!K1371)-1,"")</f>
        <v>114</v>
      </c>
      <c r="AM1372" s="7">
        <f>IFERROR(RANK('Ref. Chile'!L1371,'Ref. Chile'!L:L,0)+COUNTIF('Ref. Chile'!$L$7:'Ref. Chile'!L1371,'Ref. Chile'!L1371)-1,"")</f>
        <v>1062</v>
      </c>
      <c r="AN1372" s="7">
        <f>IFERROR(RANK('Ref. Chile'!M1371,'Ref. Chile'!M:M,0)+COUNTIF('Ref. Chile'!$M$7:'Ref. Chile'!M1371,'Ref. Chile'!M1371)-1,"")</f>
        <v>263</v>
      </c>
      <c r="AO1372" s="7">
        <f>IFERROR(RANK('Ref. Chile'!H1371,'Ref. Chile'!H:H,1)+COUNTIF('Ref. Chile'!$H$7:'Ref. Chile'!H1371,'Ref. Chile'!H1371)-1,"")</f>
        <v>2644</v>
      </c>
      <c r="AP1372" s="7">
        <f>IFERROR(RANK('Ref. Chile'!I1371,'Ref. Chile'!I:I,1)+COUNTIF('Ref. Chile'!$I$7:'Ref. Chile'!I1371,'Ref. Chile'!I1371)-1,"")</f>
        <v>1475</v>
      </c>
      <c r="AQ1372" s="7">
        <f>IFERROR(RANK('Ref. Chile'!J1371,'Ref. Chile'!J:J,1)+COUNTIF('Ref. Chile'!$J$7:'Ref. Chile'!J1371,'Ref. Chile'!J1371)-1,"")</f>
        <v>2178</v>
      </c>
    </row>
    <row r="1373" spans="31:43" ht="17.25" customHeight="1" x14ac:dyDescent="0.3">
      <c r="AE1373" s="5" t="s">
        <v>1368</v>
      </c>
      <c r="AF1373" s="5" t="s">
        <v>4888</v>
      </c>
      <c r="AG1373" s="6" t="s">
        <v>4295</v>
      </c>
      <c r="AH1373" s="6" t="s">
        <v>4088</v>
      </c>
      <c r="AI1373" s="7">
        <f>IFERROR(RANK('Ref. Chile'!H1372,'Ref. Chile'!H:H,0)+COUNTIF('Ref. Chile'!$H$7:'Ref. Chile'!H1372,'Ref. Chile'!H1372)-1,"")</f>
        <v>158</v>
      </c>
      <c r="AJ1373" s="7">
        <f>IFERROR(RANK('Ref. Chile'!I1372,'Ref. Chile'!I:I,0)+COUNTIF('Ref. Chile'!$I$7:'Ref. Chile'!I1372,'Ref. Chile'!I1372)-1,"")</f>
        <v>1272</v>
      </c>
      <c r="AK1373" s="7">
        <f>IFERROR(RANK('Ref. Chile'!J1372,'Ref. Chile'!J:J,0)+COUNTIF('Ref. Chile'!$J$7:'Ref. Chile'!J1372,'Ref. Chile'!J1372)-1,"")</f>
        <v>387</v>
      </c>
      <c r="AL1373" s="7">
        <f>IFERROR(RANK('Ref. Chile'!K1372,'Ref. Chile'!K:K,0)+COUNTIF('Ref. Chile'!$K$7:'Ref. Chile'!K1372,'Ref. Chile'!K1372)-1,"")</f>
        <v>113</v>
      </c>
      <c r="AM1373" s="7">
        <f>IFERROR(RANK('Ref. Chile'!L1372,'Ref. Chile'!L:L,0)+COUNTIF('Ref. Chile'!$L$7:'Ref. Chile'!L1372,'Ref. Chile'!L1372)-1,"")</f>
        <v>1051</v>
      </c>
      <c r="AN1373" s="7">
        <f>IFERROR(RANK('Ref. Chile'!M1372,'Ref. Chile'!M:M,0)+COUNTIF('Ref. Chile'!$M$7:'Ref. Chile'!M1372,'Ref. Chile'!M1372)-1,"")</f>
        <v>248</v>
      </c>
      <c r="AO1373" s="7">
        <f>IFERROR(RANK('Ref. Chile'!H1372,'Ref. Chile'!H:H,1)+COUNTIF('Ref. Chile'!$H$7:'Ref. Chile'!H1372,'Ref. Chile'!H1372)-1,"")</f>
        <v>2645</v>
      </c>
      <c r="AP1373" s="7">
        <f>IFERROR(RANK('Ref. Chile'!I1372,'Ref. Chile'!I:I,1)+COUNTIF('Ref. Chile'!$I$7:'Ref. Chile'!I1372,'Ref. Chile'!I1372)-1,"")</f>
        <v>1481</v>
      </c>
      <c r="AQ1373" s="7">
        <f>IFERROR(RANK('Ref. Chile'!J1372,'Ref. Chile'!J:J,1)+COUNTIF('Ref. Chile'!$J$7:'Ref. Chile'!J1372,'Ref. Chile'!J1372)-1,"")</f>
        <v>2183</v>
      </c>
    </row>
    <row r="1374" spans="31:43" ht="17.25" customHeight="1" x14ac:dyDescent="0.3">
      <c r="AE1374" s="5" t="s">
        <v>1369</v>
      </c>
      <c r="AF1374" s="5" t="s">
        <v>4889</v>
      </c>
      <c r="AG1374" s="6" t="s">
        <v>4295</v>
      </c>
      <c r="AH1374" s="6" t="s">
        <v>4096</v>
      </c>
      <c r="AI1374" s="7">
        <f>IFERROR(RANK('Ref. Chile'!H1373,'Ref. Chile'!H:H,0)+COUNTIF('Ref. Chile'!$H$7:'Ref. Chile'!H1373,'Ref. Chile'!H1373)-1,"")</f>
        <v>155</v>
      </c>
      <c r="AJ1374" s="7">
        <f>IFERROR(RANK('Ref. Chile'!I1373,'Ref. Chile'!I:I,0)+COUNTIF('Ref. Chile'!$I$7:'Ref. Chile'!I1373,'Ref. Chile'!I1373)-1,"")</f>
        <v>1265</v>
      </c>
      <c r="AK1374" s="7">
        <f>IFERROR(RANK('Ref. Chile'!J1373,'Ref. Chile'!J:J,0)+COUNTIF('Ref. Chile'!$J$7:'Ref. Chile'!J1373,'Ref. Chile'!J1373)-1,"")</f>
        <v>375</v>
      </c>
      <c r="AL1374" s="7">
        <f>IFERROR(RANK('Ref. Chile'!K1373,'Ref. Chile'!K:K,0)+COUNTIF('Ref. Chile'!$K$7:'Ref. Chile'!K1373,'Ref. Chile'!K1373)-1,"")</f>
        <v>111</v>
      </c>
      <c r="AM1374" s="7">
        <f>IFERROR(RANK('Ref. Chile'!L1373,'Ref. Chile'!L:L,0)+COUNTIF('Ref. Chile'!$L$7:'Ref. Chile'!L1373,'Ref. Chile'!L1373)-1,"")</f>
        <v>1039</v>
      </c>
      <c r="AN1374" s="7">
        <f>IFERROR(RANK('Ref. Chile'!M1373,'Ref. Chile'!M:M,0)+COUNTIF('Ref. Chile'!$M$7:'Ref. Chile'!M1373,'Ref. Chile'!M1373)-1,"")</f>
        <v>233</v>
      </c>
      <c r="AO1374" s="7">
        <f>IFERROR(RANK('Ref. Chile'!H1373,'Ref. Chile'!H:H,1)+COUNTIF('Ref. Chile'!$H$7:'Ref. Chile'!H1373,'Ref. Chile'!H1373)-1,"")</f>
        <v>2648</v>
      </c>
      <c r="AP1374" s="7">
        <f>IFERROR(RANK('Ref. Chile'!I1373,'Ref. Chile'!I:I,1)+COUNTIF('Ref. Chile'!$I$7:'Ref. Chile'!I1373,'Ref. Chile'!I1373)-1,"")</f>
        <v>1488</v>
      </c>
      <c r="AQ1374" s="7">
        <f>IFERROR(RANK('Ref. Chile'!J1373,'Ref. Chile'!J:J,1)+COUNTIF('Ref. Chile'!$J$7:'Ref. Chile'!J1373,'Ref. Chile'!J1373)-1,"")</f>
        <v>2195</v>
      </c>
    </row>
    <row r="1375" spans="31:43" ht="17.25" customHeight="1" x14ac:dyDescent="0.3">
      <c r="AE1375" s="5" t="s">
        <v>1370</v>
      </c>
      <c r="AF1375" s="5" t="s">
        <v>4890</v>
      </c>
      <c r="AG1375" s="6" t="s">
        <v>4295</v>
      </c>
      <c r="AH1375" s="6" t="s">
        <v>4097</v>
      </c>
      <c r="AI1375" s="7">
        <f>IFERROR(RANK('Ref. Chile'!H1374,'Ref. Chile'!H:H,0)+COUNTIF('Ref. Chile'!$H$7:'Ref. Chile'!H1374,'Ref. Chile'!H1374)-1,"")</f>
        <v>154</v>
      </c>
      <c r="AJ1375" s="7">
        <f>IFERROR(RANK('Ref. Chile'!I1374,'Ref. Chile'!I:I,0)+COUNTIF('Ref. Chile'!$I$7:'Ref. Chile'!I1374,'Ref. Chile'!I1374)-1,"")</f>
        <v>1256</v>
      </c>
      <c r="AK1375" s="7">
        <f>IFERROR(RANK('Ref. Chile'!J1374,'Ref. Chile'!J:J,0)+COUNTIF('Ref. Chile'!$J$7:'Ref. Chile'!J1374,'Ref. Chile'!J1374)-1,"")</f>
        <v>360</v>
      </c>
      <c r="AL1375" s="7">
        <f>IFERROR(RANK('Ref. Chile'!K1374,'Ref. Chile'!K:K,0)+COUNTIF('Ref. Chile'!$K$7:'Ref. Chile'!K1374,'Ref. Chile'!K1374)-1,"")</f>
        <v>109</v>
      </c>
      <c r="AM1375" s="7">
        <f>IFERROR(RANK('Ref. Chile'!L1374,'Ref. Chile'!L:L,0)+COUNTIF('Ref. Chile'!$L$7:'Ref. Chile'!L1374,'Ref. Chile'!L1374)-1,"")</f>
        <v>1022</v>
      </c>
      <c r="AN1375" s="7">
        <f>IFERROR(RANK('Ref. Chile'!M1374,'Ref. Chile'!M:M,0)+COUNTIF('Ref. Chile'!$M$7:'Ref. Chile'!M1374,'Ref. Chile'!M1374)-1,"")</f>
        <v>220</v>
      </c>
      <c r="AO1375" s="7">
        <f>IFERROR(RANK('Ref. Chile'!H1374,'Ref. Chile'!H:H,1)+COUNTIF('Ref. Chile'!$H$7:'Ref. Chile'!H1374,'Ref. Chile'!H1374)-1,"")</f>
        <v>2649</v>
      </c>
      <c r="AP1375" s="7">
        <f>IFERROR(RANK('Ref. Chile'!I1374,'Ref. Chile'!I:I,1)+COUNTIF('Ref. Chile'!$I$7:'Ref. Chile'!I1374,'Ref. Chile'!I1374)-1,"")</f>
        <v>1497</v>
      </c>
      <c r="AQ1375" s="7">
        <f>IFERROR(RANK('Ref. Chile'!J1374,'Ref. Chile'!J:J,1)+COUNTIF('Ref. Chile'!$J$7:'Ref. Chile'!J1374,'Ref. Chile'!J1374)-1,"")</f>
        <v>2210</v>
      </c>
    </row>
    <row r="1376" spans="31:43" ht="17.25" customHeight="1" x14ac:dyDescent="0.3">
      <c r="AE1376" s="5" t="s">
        <v>1371</v>
      </c>
      <c r="AF1376" s="5" t="s">
        <v>4891</v>
      </c>
      <c r="AG1376" s="6" t="s">
        <v>4295</v>
      </c>
      <c r="AH1376" s="6" t="s">
        <v>4109</v>
      </c>
      <c r="AI1376" s="7">
        <f>IFERROR(RANK('Ref. Chile'!H1375,'Ref. Chile'!H:H,0)+COUNTIF('Ref. Chile'!$H$7:'Ref. Chile'!H1375,'Ref. Chile'!H1375)-1,"")</f>
        <v>156</v>
      </c>
      <c r="AJ1376" s="7">
        <f>IFERROR(RANK('Ref. Chile'!I1375,'Ref. Chile'!I:I,0)+COUNTIF('Ref. Chile'!$I$7:'Ref. Chile'!I1375,'Ref. Chile'!I1375)-1,"")</f>
        <v>1269</v>
      </c>
      <c r="AK1376" s="7">
        <f>IFERROR(RANK('Ref. Chile'!J1375,'Ref. Chile'!J:J,0)+COUNTIF('Ref. Chile'!$J$7:'Ref. Chile'!J1375,'Ref. Chile'!J1375)-1,"")</f>
        <v>1694</v>
      </c>
      <c r="AL1376" s="7">
        <f>IFERROR(RANK('Ref. Chile'!K1375,'Ref. Chile'!K:K,0)+COUNTIF('Ref. Chile'!$K$7:'Ref. Chile'!K1375,'Ref. Chile'!K1375)-1,"")</f>
        <v>112</v>
      </c>
      <c r="AM1376" s="7">
        <f>IFERROR(RANK('Ref. Chile'!L1375,'Ref. Chile'!L:L,0)+COUNTIF('Ref. Chile'!$L$7:'Ref. Chile'!L1375,'Ref. Chile'!L1375)-1,"")</f>
        <v>1042</v>
      </c>
      <c r="AN1376" s="7">
        <f>IFERROR(RANK('Ref. Chile'!M1375,'Ref. Chile'!M:M,0)+COUNTIF('Ref. Chile'!$M$7:'Ref. Chile'!M1375,'Ref. Chile'!M1375)-1,"")</f>
        <v>236</v>
      </c>
      <c r="AO1376" s="7">
        <f>IFERROR(RANK('Ref. Chile'!H1375,'Ref. Chile'!H:H,1)+COUNTIF('Ref. Chile'!$H$7:'Ref. Chile'!H1375,'Ref. Chile'!H1375)-1,"")</f>
        <v>2647</v>
      </c>
      <c r="AP1376" s="7">
        <f>IFERROR(RANK('Ref. Chile'!I1375,'Ref. Chile'!I:I,1)+COUNTIF('Ref. Chile'!$I$7:'Ref. Chile'!I1375,'Ref. Chile'!I1375)-1,"")</f>
        <v>1484</v>
      </c>
      <c r="AQ1376" s="7">
        <f>IFERROR(RANK('Ref. Chile'!J1375,'Ref. Chile'!J:J,1)+COUNTIF('Ref. Chile'!$J$7:'Ref. Chile'!J1375,'Ref. Chile'!J1375)-1,"")</f>
        <v>890</v>
      </c>
    </row>
    <row r="1377" spans="31:43" ht="17.25" customHeight="1" x14ac:dyDescent="0.3">
      <c r="AE1377" s="5" t="s">
        <v>1372</v>
      </c>
      <c r="AF1377" s="5" t="s">
        <v>4892</v>
      </c>
      <c r="AG1377" s="6" t="s">
        <v>4296</v>
      </c>
      <c r="AH1377" s="6" t="s">
        <v>4092</v>
      </c>
      <c r="AI1377" s="7">
        <f>IFERROR(RANK('Ref. Chile'!H1376,'Ref. Chile'!H:H,0)+COUNTIF('Ref. Chile'!$H$7:'Ref. Chile'!H1376,'Ref. Chile'!H1376)-1,"")</f>
        <v>1763</v>
      </c>
      <c r="AJ1377" s="7">
        <f>IFERROR(RANK('Ref. Chile'!I1376,'Ref. Chile'!I:I,0)+COUNTIF('Ref. Chile'!$I$7:'Ref. Chile'!I1376,'Ref. Chile'!I1376)-1,"")</f>
        <v>1928</v>
      </c>
      <c r="AK1377" s="7">
        <f>IFERROR(RANK('Ref. Chile'!J1376,'Ref. Chile'!J:J,0)+COUNTIF('Ref. Chile'!$J$7:'Ref. Chile'!J1376,'Ref. Chile'!J1376)-1,"")</f>
        <v>818</v>
      </c>
      <c r="AL1377" s="7">
        <f>IFERROR(RANK('Ref. Chile'!K1376,'Ref. Chile'!K:K,0)+COUNTIF('Ref. Chile'!$K$7:'Ref. Chile'!K1376,'Ref. Chile'!K1376)-1,"")</f>
        <v>2148</v>
      </c>
      <c r="AM1377" s="7">
        <f>IFERROR(RANK('Ref. Chile'!L1376,'Ref. Chile'!L:L,0)+COUNTIF('Ref. Chile'!$L$7:'Ref. Chile'!L1376,'Ref. Chile'!L1376)-1,"")</f>
        <v>1973</v>
      </c>
      <c r="AN1377" s="7">
        <f>IFERROR(RANK('Ref. Chile'!M1376,'Ref. Chile'!M:M,0)+COUNTIF('Ref. Chile'!$M$7:'Ref. Chile'!M1376,'Ref. Chile'!M1376)-1,"")</f>
        <v>1792</v>
      </c>
      <c r="AO1377" s="7">
        <f>IFERROR(RANK('Ref. Chile'!H1376,'Ref. Chile'!H:H,1)+COUNTIF('Ref. Chile'!$H$7:'Ref. Chile'!H1376,'Ref. Chile'!H1376)-1,"")</f>
        <v>1040</v>
      </c>
      <c r="AP1377" s="7">
        <f>IFERROR(RANK('Ref. Chile'!I1376,'Ref. Chile'!I:I,1)+COUNTIF('Ref. Chile'!$I$7:'Ref. Chile'!I1376,'Ref. Chile'!I1376)-1,"")</f>
        <v>825</v>
      </c>
      <c r="AQ1377" s="7">
        <f>IFERROR(RANK('Ref. Chile'!J1376,'Ref. Chile'!J:J,1)+COUNTIF('Ref. Chile'!$J$7:'Ref. Chile'!J1376,'Ref. Chile'!J1376)-1,"")</f>
        <v>1752</v>
      </c>
    </row>
    <row r="1378" spans="31:43" ht="17.25" customHeight="1" x14ac:dyDescent="0.3">
      <c r="AE1378" s="5" t="s">
        <v>1373</v>
      </c>
      <c r="AF1378" s="5" t="s">
        <v>4893</v>
      </c>
      <c r="AG1378" s="6" t="s">
        <v>4296</v>
      </c>
      <c r="AH1378" s="6" t="s">
        <v>4093</v>
      </c>
      <c r="AI1378" s="7">
        <f>IFERROR(RANK('Ref. Chile'!H1377,'Ref. Chile'!H:H,0)+COUNTIF('Ref. Chile'!$H$7:'Ref. Chile'!H1377,'Ref. Chile'!H1377)-1,"")</f>
        <v>1758</v>
      </c>
      <c r="AJ1378" s="7">
        <f>IFERROR(RANK('Ref. Chile'!I1377,'Ref. Chile'!I:I,0)+COUNTIF('Ref. Chile'!$I$7:'Ref. Chile'!I1377,'Ref. Chile'!I1377)-1,"")</f>
        <v>1906</v>
      </c>
      <c r="AK1378" s="7">
        <f>IFERROR(RANK('Ref. Chile'!J1377,'Ref. Chile'!J:J,0)+COUNTIF('Ref. Chile'!$J$7:'Ref. Chile'!J1377,'Ref. Chile'!J1377)-1,"")</f>
        <v>737</v>
      </c>
      <c r="AL1378" s="7">
        <f>IFERROR(RANK('Ref. Chile'!K1377,'Ref. Chile'!K:K,0)+COUNTIF('Ref. Chile'!$K$7:'Ref. Chile'!K1377,'Ref. Chile'!K1377)-1,"")</f>
        <v>2145</v>
      </c>
      <c r="AM1378" s="7">
        <f>IFERROR(RANK('Ref. Chile'!L1377,'Ref. Chile'!L:L,0)+COUNTIF('Ref. Chile'!$L$7:'Ref. Chile'!L1377,'Ref. Chile'!L1377)-1,"")</f>
        <v>1950</v>
      </c>
      <c r="AN1378" s="7">
        <f>IFERROR(RANK('Ref. Chile'!M1377,'Ref. Chile'!M:M,0)+COUNTIF('Ref. Chile'!$M$7:'Ref. Chile'!M1377,'Ref. Chile'!M1377)-1,"")</f>
        <v>1729</v>
      </c>
      <c r="AO1378" s="7">
        <f>IFERROR(RANK('Ref. Chile'!H1377,'Ref. Chile'!H:H,1)+COUNTIF('Ref. Chile'!$H$7:'Ref. Chile'!H1377,'Ref. Chile'!H1377)-1,"")</f>
        <v>1045</v>
      </c>
      <c r="AP1378" s="7">
        <f>IFERROR(RANK('Ref. Chile'!I1377,'Ref. Chile'!I:I,1)+COUNTIF('Ref. Chile'!$I$7:'Ref. Chile'!I1377,'Ref. Chile'!I1377)-1,"")</f>
        <v>847</v>
      </c>
      <c r="AQ1378" s="7">
        <f>IFERROR(RANK('Ref. Chile'!J1377,'Ref. Chile'!J:J,1)+COUNTIF('Ref. Chile'!$J$7:'Ref. Chile'!J1377,'Ref. Chile'!J1377)-1,"")</f>
        <v>1833</v>
      </c>
    </row>
    <row r="1379" spans="31:43" ht="17.25" customHeight="1" x14ac:dyDescent="0.3">
      <c r="AE1379" s="5" t="s">
        <v>1374</v>
      </c>
      <c r="AF1379" s="5" t="s">
        <v>4894</v>
      </c>
      <c r="AG1379" s="6" t="s">
        <v>4296</v>
      </c>
      <c r="AH1379" s="6" t="s">
        <v>4116</v>
      </c>
      <c r="AI1379" s="7">
        <f>IFERROR(RANK('Ref. Chile'!H1378,'Ref. Chile'!H:H,0)+COUNTIF('Ref. Chile'!$H$7:'Ref. Chile'!H1378,'Ref. Chile'!H1378)-1,"")</f>
        <v>1756</v>
      </c>
      <c r="AJ1379" s="7">
        <f>IFERROR(RANK('Ref. Chile'!I1378,'Ref. Chile'!I:I,0)+COUNTIF('Ref. Chile'!$I$7:'Ref. Chile'!I1378,'Ref. Chile'!I1378)-1,"")</f>
        <v>1899</v>
      </c>
      <c r="AK1379" s="7">
        <f>IFERROR(RANK('Ref. Chile'!J1378,'Ref. Chile'!J:J,0)+COUNTIF('Ref. Chile'!$J$7:'Ref. Chile'!J1378,'Ref. Chile'!J1378)-1,"")</f>
        <v>718</v>
      </c>
      <c r="AL1379" s="7">
        <f>IFERROR(RANK('Ref. Chile'!K1378,'Ref. Chile'!K:K,0)+COUNTIF('Ref. Chile'!$K$7:'Ref. Chile'!K1378,'Ref. Chile'!K1378)-1,"")</f>
        <v>2142</v>
      </c>
      <c r="AM1379" s="7">
        <f>IFERROR(RANK('Ref. Chile'!L1378,'Ref. Chile'!L:L,0)+COUNTIF('Ref. Chile'!$L$7:'Ref. Chile'!L1378,'Ref. Chile'!L1378)-1,"")</f>
        <v>1943</v>
      </c>
      <c r="AN1379" s="7">
        <f>IFERROR(RANK('Ref. Chile'!M1378,'Ref. Chile'!M:M,0)+COUNTIF('Ref. Chile'!$M$7:'Ref. Chile'!M1378,'Ref. Chile'!M1378)-1,"")</f>
        <v>1714</v>
      </c>
      <c r="AO1379" s="7">
        <f>IFERROR(RANK('Ref. Chile'!H1378,'Ref. Chile'!H:H,1)+COUNTIF('Ref. Chile'!$H$7:'Ref. Chile'!H1378,'Ref. Chile'!H1378)-1,"")</f>
        <v>1047</v>
      </c>
      <c r="AP1379" s="7">
        <f>IFERROR(RANK('Ref. Chile'!I1378,'Ref. Chile'!I:I,1)+COUNTIF('Ref. Chile'!$I$7:'Ref. Chile'!I1378,'Ref. Chile'!I1378)-1,"")</f>
        <v>854</v>
      </c>
      <c r="AQ1379" s="7">
        <f>IFERROR(RANK('Ref. Chile'!J1378,'Ref. Chile'!J:J,1)+COUNTIF('Ref. Chile'!$J$7:'Ref. Chile'!J1378,'Ref. Chile'!J1378)-1,"")</f>
        <v>1852</v>
      </c>
    </row>
    <row r="1380" spans="31:43" ht="17.25" customHeight="1" x14ac:dyDescent="0.3">
      <c r="AE1380" s="5" t="s">
        <v>1375</v>
      </c>
      <c r="AF1380" s="5" t="s">
        <v>4895</v>
      </c>
      <c r="AG1380" s="6" t="s">
        <v>4296</v>
      </c>
      <c r="AH1380" s="6" t="s">
        <v>4102</v>
      </c>
      <c r="AI1380" s="7">
        <f>IFERROR(RANK('Ref. Chile'!H1379,'Ref. Chile'!H:H,0)+COUNTIF('Ref. Chile'!$H$7:'Ref. Chile'!H1379,'Ref. Chile'!H1379)-1,"")</f>
        <v>1765</v>
      </c>
      <c r="AJ1380" s="7">
        <f>IFERROR(RANK('Ref. Chile'!I1379,'Ref. Chile'!I:I,0)+COUNTIF('Ref. Chile'!$I$7:'Ref. Chile'!I1379,'Ref. Chile'!I1379)-1,"")</f>
        <v>1948</v>
      </c>
      <c r="AK1380" s="7">
        <f>IFERROR(RANK('Ref. Chile'!J1379,'Ref. Chile'!J:J,0)+COUNTIF('Ref. Chile'!$J$7:'Ref. Chile'!J1379,'Ref. Chile'!J1379)-1,"")</f>
        <v>918</v>
      </c>
      <c r="AL1380" s="7">
        <f>IFERROR(RANK('Ref. Chile'!K1379,'Ref. Chile'!K:K,0)+COUNTIF('Ref. Chile'!$K$7:'Ref. Chile'!K1379,'Ref. Chile'!K1379)-1,"")</f>
        <v>2153</v>
      </c>
      <c r="AM1380" s="7">
        <f>IFERROR(RANK('Ref. Chile'!L1379,'Ref. Chile'!L:L,0)+COUNTIF('Ref. Chile'!$L$7:'Ref. Chile'!L1379,'Ref. Chile'!L1379)-1,"")</f>
        <v>1982</v>
      </c>
      <c r="AN1380" s="7">
        <f>IFERROR(RANK('Ref. Chile'!M1379,'Ref. Chile'!M:M,0)+COUNTIF('Ref. Chile'!$M$7:'Ref. Chile'!M1379,'Ref. Chile'!M1379)-1,"")</f>
        <v>1840</v>
      </c>
      <c r="AO1380" s="7">
        <f>IFERROR(RANK('Ref. Chile'!H1379,'Ref. Chile'!H:H,1)+COUNTIF('Ref. Chile'!$H$7:'Ref. Chile'!H1379,'Ref. Chile'!H1379)-1,"")</f>
        <v>1038</v>
      </c>
      <c r="AP1380" s="7">
        <f>IFERROR(RANK('Ref. Chile'!I1379,'Ref. Chile'!I:I,1)+COUNTIF('Ref. Chile'!$I$7:'Ref. Chile'!I1379,'Ref. Chile'!I1379)-1,"")</f>
        <v>805</v>
      </c>
      <c r="AQ1380" s="7">
        <f>IFERROR(RANK('Ref. Chile'!J1379,'Ref. Chile'!J:J,1)+COUNTIF('Ref. Chile'!$J$7:'Ref. Chile'!J1379,'Ref. Chile'!J1379)-1,"")</f>
        <v>1652</v>
      </c>
    </row>
    <row r="1381" spans="31:43" ht="17.25" customHeight="1" x14ac:dyDescent="0.3">
      <c r="AE1381" s="5" t="s">
        <v>1376</v>
      </c>
      <c r="AF1381" s="5" t="s">
        <v>4896</v>
      </c>
      <c r="AG1381" s="6" t="s">
        <v>4296</v>
      </c>
      <c r="AH1381" s="6" t="s">
        <v>4162</v>
      </c>
      <c r="AI1381" s="7">
        <f>IFERROR(RANK('Ref. Chile'!H1380,'Ref. Chile'!H:H,0)+COUNTIF('Ref. Chile'!$H$7:'Ref. Chile'!H1380,'Ref. Chile'!H1380)-1,"")</f>
        <v>1743</v>
      </c>
      <c r="AJ1381" s="7">
        <f>IFERROR(RANK('Ref. Chile'!I1380,'Ref. Chile'!I:I,0)+COUNTIF('Ref. Chile'!$I$7:'Ref. Chile'!I1380,'Ref. Chile'!I1380)-1,"")</f>
        <v>1859</v>
      </c>
      <c r="AK1381" s="7">
        <f>IFERROR(RANK('Ref. Chile'!J1380,'Ref. Chile'!J:J,0)+COUNTIF('Ref. Chile'!$J$7:'Ref. Chile'!J1380,'Ref. Chile'!J1380)-1,"")</f>
        <v>658</v>
      </c>
      <c r="AL1381" s="7">
        <f>IFERROR(RANK('Ref. Chile'!K1380,'Ref. Chile'!K:K,0)+COUNTIF('Ref. Chile'!$K$7:'Ref. Chile'!K1380,'Ref. Chile'!K1380)-1,"")</f>
        <v>2130</v>
      </c>
      <c r="AM1381" s="7">
        <f>IFERROR(RANK('Ref. Chile'!L1380,'Ref. Chile'!L:L,0)+COUNTIF('Ref. Chile'!$L$7:'Ref. Chile'!L1380,'Ref. Chile'!L1380)-1,"")</f>
        <v>1913</v>
      </c>
      <c r="AN1381" s="7">
        <f>IFERROR(RANK('Ref. Chile'!M1380,'Ref. Chile'!M:M,0)+COUNTIF('Ref. Chile'!$M$7:'Ref. Chile'!M1380,'Ref. Chile'!M1380)-1,"")</f>
        <v>1631</v>
      </c>
      <c r="AO1381" s="7">
        <f>IFERROR(RANK('Ref. Chile'!H1380,'Ref. Chile'!H:H,1)+COUNTIF('Ref. Chile'!$H$7:'Ref. Chile'!H1380,'Ref. Chile'!H1380)-1,"")</f>
        <v>1060</v>
      </c>
      <c r="AP1381" s="7">
        <f>IFERROR(RANK('Ref. Chile'!I1380,'Ref. Chile'!I:I,1)+COUNTIF('Ref. Chile'!$I$7:'Ref. Chile'!I1380,'Ref. Chile'!I1380)-1,"")</f>
        <v>894</v>
      </c>
      <c r="AQ1381" s="7">
        <f>IFERROR(RANK('Ref. Chile'!J1380,'Ref. Chile'!J:J,1)+COUNTIF('Ref. Chile'!$J$7:'Ref. Chile'!J1380,'Ref. Chile'!J1380)-1,"")</f>
        <v>1912</v>
      </c>
    </row>
    <row r="1382" spans="31:43" ht="17.25" customHeight="1" x14ac:dyDescent="0.3">
      <c r="AE1382" s="5" t="s">
        <v>1377</v>
      </c>
      <c r="AF1382" s="5" t="s">
        <v>4897</v>
      </c>
      <c r="AG1382" s="6" t="s">
        <v>4296</v>
      </c>
      <c r="AH1382" s="6" t="s">
        <v>4128</v>
      </c>
      <c r="AI1382" s="7">
        <f>IFERROR(RANK('Ref. Chile'!H1381,'Ref. Chile'!H:H,0)+COUNTIF('Ref. Chile'!$H$7:'Ref. Chile'!H1381,'Ref. Chile'!H1381)-1,"")</f>
        <v>1764</v>
      </c>
      <c r="AJ1382" s="7">
        <f>IFERROR(RANK('Ref. Chile'!I1381,'Ref. Chile'!I:I,0)+COUNTIF('Ref. Chile'!$I$7:'Ref. Chile'!I1381,'Ref. Chile'!I1381)-1,"")</f>
        <v>1936</v>
      </c>
      <c r="AK1382" s="7">
        <f>IFERROR(RANK('Ref. Chile'!J1381,'Ref. Chile'!J:J,0)+COUNTIF('Ref. Chile'!$J$7:'Ref. Chile'!J1381,'Ref. Chile'!J1381)-1,"")</f>
        <v>859</v>
      </c>
      <c r="AL1382" s="7">
        <f>IFERROR(RANK('Ref. Chile'!K1381,'Ref. Chile'!K:K,0)+COUNTIF('Ref. Chile'!$K$7:'Ref. Chile'!K1381,'Ref. Chile'!K1381)-1,"")</f>
        <v>2149</v>
      </c>
      <c r="AM1382" s="7">
        <f>IFERROR(RANK('Ref. Chile'!L1381,'Ref. Chile'!L:L,0)+COUNTIF('Ref. Chile'!$L$7:'Ref. Chile'!L1381,'Ref. Chile'!L1381)-1,"")</f>
        <v>1975</v>
      </c>
      <c r="AN1382" s="7">
        <f>IFERROR(RANK('Ref. Chile'!M1381,'Ref. Chile'!M:M,0)+COUNTIF('Ref. Chile'!$M$7:'Ref. Chile'!M1381,'Ref. Chile'!M1381)-1,"")</f>
        <v>1800</v>
      </c>
      <c r="AO1382" s="7">
        <f>IFERROR(RANK('Ref. Chile'!H1381,'Ref. Chile'!H:H,1)+COUNTIF('Ref. Chile'!$H$7:'Ref. Chile'!H1381,'Ref. Chile'!H1381)-1,"")</f>
        <v>1039</v>
      </c>
      <c r="AP1382" s="7">
        <f>IFERROR(RANK('Ref. Chile'!I1381,'Ref. Chile'!I:I,1)+COUNTIF('Ref. Chile'!$I$7:'Ref. Chile'!I1381,'Ref. Chile'!I1381)-1,"")</f>
        <v>817</v>
      </c>
      <c r="AQ1382" s="7">
        <f>IFERROR(RANK('Ref. Chile'!J1381,'Ref. Chile'!J:J,1)+COUNTIF('Ref. Chile'!$J$7:'Ref. Chile'!J1381,'Ref. Chile'!J1381)-1,"")</f>
        <v>1711</v>
      </c>
    </row>
    <row r="1383" spans="31:43" ht="17.25" customHeight="1" x14ac:dyDescent="0.3">
      <c r="AE1383" s="5" t="s">
        <v>1378</v>
      </c>
      <c r="AF1383" s="5" t="s">
        <v>4898</v>
      </c>
      <c r="AG1383" s="6" t="s">
        <v>4296</v>
      </c>
      <c r="AH1383" s="6" t="s">
        <v>4129</v>
      </c>
      <c r="AI1383" s="7">
        <f>IFERROR(RANK('Ref. Chile'!H1382,'Ref. Chile'!H:H,0)+COUNTIF('Ref. Chile'!$H$7:'Ref. Chile'!H1382,'Ref. Chile'!H1382)-1,"")</f>
        <v>1755</v>
      </c>
      <c r="AJ1383" s="7">
        <f>IFERROR(RANK('Ref. Chile'!I1382,'Ref. Chile'!I:I,0)+COUNTIF('Ref. Chile'!$I$7:'Ref. Chile'!I1382,'Ref. Chile'!I1382)-1,"")</f>
        <v>1898</v>
      </c>
      <c r="AK1383" s="7">
        <f>IFERROR(RANK('Ref. Chile'!J1382,'Ref. Chile'!J:J,0)+COUNTIF('Ref. Chile'!$J$7:'Ref. Chile'!J1382,'Ref. Chile'!J1382)-1,"")</f>
        <v>717</v>
      </c>
      <c r="AL1383" s="7">
        <f>IFERROR(RANK('Ref. Chile'!K1382,'Ref. Chile'!K:K,0)+COUNTIF('Ref. Chile'!$K$7:'Ref. Chile'!K1382,'Ref. Chile'!K1382)-1,"")</f>
        <v>2141</v>
      </c>
      <c r="AM1383" s="7">
        <f>IFERROR(RANK('Ref. Chile'!L1382,'Ref. Chile'!L:L,0)+COUNTIF('Ref. Chile'!$L$7:'Ref. Chile'!L1382,'Ref. Chile'!L1382)-1,"")</f>
        <v>1944</v>
      </c>
      <c r="AN1383" s="7">
        <f>IFERROR(RANK('Ref. Chile'!M1382,'Ref. Chile'!M:M,0)+COUNTIF('Ref. Chile'!$M$7:'Ref. Chile'!M1382,'Ref. Chile'!M1382)-1,"")</f>
        <v>1713</v>
      </c>
      <c r="AO1383" s="7">
        <f>IFERROR(RANK('Ref. Chile'!H1382,'Ref. Chile'!H:H,1)+COUNTIF('Ref. Chile'!$H$7:'Ref. Chile'!H1382,'Ref. Chile'!H1382)-1,"")</f>
        <v>1048</v>
      </c>
      <c r="AP1383" s="7">
        <f>IFERROR(RANK('Ref. Chile'!I1382,'Ref. Chile'!I:I,1)+COUNTIF('Ref. Chile'!$I$7:'Ref. Chile'!I1382,'Ref. Chile'!I1382)-1,"")</f>
        <v>855</v>
      </c>
      <c r="AQ1383" s="7">
        <f>IFERROR(RANK('Ref. Chile'!J1382,'Ref. Chile'!J:J,1)+COUNTIF('Ref. Chile'!$J$7:'Ref. Chile'!J1382,'Ref. Chile'!J1382)-1,"")</f>
        <v>1853</v>
      </c>
    </row>
    <row r="1384" spans="31:43" ht="17.25" customHeight="1" x14ac:dyDescent="0.3">
      <c r="AE1384" s="5" t="s">
        <v>1379</v>
      </c>
      <c r="AF1384" s="5" t="s">
        <v>4899</v>
      </c>
      <c r="AG1384" s="6" t="s">
        <v>4296</v>
      </c>
      <c r="AH1384" s="6" t="s">
        <v>4130</v>
      </c>
      <c r="AI1384" s="7">
        <f>IFERROR(RANK('Ref. Chile'!H1383,'Ref. Chile'!H:H,0)+COUNTIF('Ref. Chile'!$H$7:'Ref. Chile'!H1383,'Ref. Chile'!H1383)-1,"")</f>
        <v>1750</v>
      </c>
      <c r="AJ1384" s="7">
        <f>IFERROR(RANK('Ref. Chile'!I1383,'Ref. Chile'!I:I,0)+COUNTIF('Ref. Chile'!$I$7:'Ref. Chile'!I1383,'Ref. Chile'!I1383)-1,"")</f>
        <v>1883</v>
      </c>
      <c r="AK1384" s="7">
        <f>IFERROR(RANK('Ref. Chile'!J1383,'Ref. Chile'!J:J,0)+COUNTIF('Ref. Chile'!$J$7:'Ref. Chile'!J1383,'Ref. Chile'!J1383)-1,"")</f>
        <v>697</v>
      </c>
      <c r="AL1384" s="7">
        <f>IFERROR(RANK('Ref. Chile'!K1383,'Ref. Chile'!K:K,0)+COUNTIF('Ref. Chile'!$K$7:'Ref. Chile'!K1383,'Ref. Chile'!K1383)-1,"")</f>
        <v>2137</v>
      </c>
      <c r="AM1384" s="7">
        <f>IFERROR(RANK('Ref. Chile'!L1383,'Ref. Chile'!L:L,0)+COUNTIF('Ref. Chile'!$L$7:'Ref. Chile'!L1383,'Ref. Chile'!L1383)-1,"")</f>
        <v>1929</v>
      </c>
      <c r="AN1384" s="7">
        <f>IFERROR(RANK('Ref. Chile'!M1383,'Ref. Chile'!M:M,0)+COUNTIF('Ref. Chile'!$M$7:'Ref. Chile'!M1383,'Ref. Chile'!M1383)-1,"")</f>
        <v>1679</v>
      </c>
      <c r="AO1384" s="7">
        <f>IFERROR(RANK('Ref. Chile'!H1383,'Ref. Chile'!H:H,1)+COUNTIF('Ref. Chile'!$H$7:'Ref. Chile'!H1383,'Ref. Chile'!H1383)-1,"")</f>
        <v>1053</v>
      </c>
      <c r="AP1384" s="7">
        <f>IFERROR(RANK('Ref. Chile'!I1383,'Ref. Chile'!I:I,1)+COUNTIF('Ref. Chile'!$I$7:'Ref. Chile'!I1383,'Ref. Chile'!I1383)-1,"")</f>
        <v>870</v>
      </c>
      <c r="AQ1384" s="7">
        <f>IFERROR(RANK('Ref. Chile'!J1383,'Ref. Chile'!J:J,1)+COUNTIF('Ref. Chile'!$J$7:'Ref. Chile'!J1383,'Ref. Chile'!J1383)-1,"")</f>
        <v>1873</v>
      </c>
    </row>
    <row r="1385" spans="31:43" ht="17.25" customHeight="1" x14ac:dyDescent="0.3">
      <c r="AE1385" s="5" t="s">
        <v>1380</v>
      </c>
      <c r="AF1385" s="5" t="s">
        <v>4900</v>
      </c>
      <c r="AG1385" s="6" t="s">
        <v>4296</v>
      </c>
      <c r="AH1385" s="6" t="s">
        <v>4131</v>
      </c>
      <c r="AI1385" s="7">
        <f>IFERROR(RANK('Ref. Chile'!H1384,'Ref. Chile'!H:H,0)+COUNTIF('Ref. Chile'!$H$7:'Ref. Chile'!H1384,'Ref. Chile'!H1384)-1,"")</f>
        <v>1754</v>
      </c>
      <c r="AJ1385" s="7">
        <f>IFERROR(RANK('Ref. Chile'!I1384,'Ref. Chile'!I:I,0)+COUNTIF('Ref. Chile'!$I$7:'Ref. Chile'!I1384,'Ref. Chile'!I1384)-1,"")</f>
        <v>1897</v>
      </c>
      <c r="AK1385" s="7">
        <f>IFERROR(RANK('Ref. Chile'!J1384,'Ref. Chile'!J:J,0)+COUNTIF('Ref. Chile'!$J$7:'Ref. Chile'!J1384,'Ref. Chile'!J1384)-1,"")</f>
        <v>719</v>
      </c>
      <c r="AL1385" s="7">
        <f>IFERROR(RANK('Ref. Chile'!K1384,'Ref. Chile'!K:K,0)+COUNTIF('Ref. Chile'!$K$7:'Ref. Chile'!K1384,'Ref. Chile'!K1384)-1,"")</f>
        <v>2143</v>
      </c>
      <c r="AM1385" s="7">
        <f>IFERROR(RANK('Ref. Chile'!L1384,'Ref. Chile'!L:L,0)+COUNTIF('Ref. Chile'!$L$7:'Ref. Chile'!L1384,'Ref. Chile'!L1384)-1,"")</f>
        <v>1945</v>
      </c>
      <c r="AN1385" s="7">
        <f>IFERROR(RANK('Ref. Chile'!M1384,'Ref. Chile'!M:M,0)+COUNTIF('Ref. Chile'!$M$7:'Ref. Chile'!M1384,'Ref. Chile'!M1384)-1,"")</f>
        <v>1715</v>
      </c>
      <c r="AO1385" s="7">
        <f>IFERROR(RANK('Ref. Chile'!H1384,'Ref. Chile'!H:H,1)+COUNTIF('Ref. Chile'!$H$7:'Ref. Chile'!H1384,'Ref. Chile'!H1384)-1,"")</f>
        <v>1049</v>
      </c>
      <c r="AP1385" s="7">
        <f>IFERROR(RANK('Ref. Chile'!I1384,'Ref. Chile'!I:I,1)+COUNTIF('Ref. Chile'!$I$7:'Ref. Chile'!I1384,'Ref. Chile'!I1384)-1,"")</f>
        <v>856</v>
      </c>
      <c r="AQ1385" s="7">
        <f>IFERROR(RANK('Ref. Chile'!J1384,'Ref. Chile'!J:J,1)+COUNTIF('Ref. Chile'!$J$7:'Ref. Chile'!J1384,'Ref. Chile'!J1384)-1,"")</f>
        <v>1851</v>
      </c>
    </row>
    <row r="1386" spans="31:43" ht="17.25" customHeight="1" x14ac:dyDescent="0.3">
      <c r="AE1386" s="5" t="s">
        <v>1381</v>
      </c>
      <c r="AF1386" s="5" t="s">
        <v>4901</v>
      </c>
      <c r="AG1386" s="6" t="s">
        <v>4296</v>
      </c>
      <c r="AH1386" s="6" t="s">
        <v>4132</v>
      </c>
      <c r="AI1386" s="7">
        <f>IFERROR(RANK('Ref. Chile'!H1385,'Ref. Chile'!H:H,0)+COUNTIF('Ref. Chile'!$H$7:'Ref. Chile'!H1385,'Ref. Chile'!H1385)-1,"")</f>
        <v>1752</v>
      </c>
      <c r="AJ1386" s="7">
        <f>IFERROR(RANK('Ref. Chile'!I1385,'Ref. Chile'!I:I,0)+COUNTIF('Ref. Chile'!$I$7:'Ref. Chile'!I1385,'Ref. Chile'!I1385)-1,"")</f>
        <v>1890</v>
      </c>
      <c r="AK1386" s="7">
        <f>IFERROR(RANK('Ref. Chile'!J1385,'Ref. Chile'!J:J,0)+COUNTIF('Ref. Chile'!$J$7:'Ref. Chile'!J1385,'Ref. Chile'!J1385)-1,"")</f>
        <v>1183</v>
      </c>
      <c r="AL1386" s="7">
        <f>IFERROR(RANK('Ref. Chile'!K1385,'Ref. Chile'!K:K,0)+COUNTIF('Ref. Chile'!$K$7:'Ref. Chile'!K1385,'Ref. Chile'!K1385)-1,"")</f>
        <v>2140</v>
      </c>
      <c r="AM1386" s="7">
        <f>IFERROR(RANK('Ref. Chile'!L1385,'Ref. Chile'!L:L,0)+COUNTIF('Ref. Chile'!$L$7:'Ref. Chile'!L1385,'Ref. Chile'!L1385)-1,"")</f>
        <v>1933</v>
      </c>
      <c r="AN1386" s="7">
        <f>IFERROR(RANK('Ref. Chile'!M1385,'Ref. Chile'!M:M,0)+COUNTIF('Ref. Chile'!$M$7:'Ref. Chile'!M1385,'Ref. Chile'!M1385)-1,"")</f>
        <v>1692</v>
      </c>
      <c r="AO1386" s="7">
        <f>IFERROR(RANK('Ref. Chile'!H1385,'Ref. Chile'!H:H,1)+COUNTIF('Ref. Chile'!$H$7:'Ref. Chile'!H1385,'Ref. Chile'!H1385)-1,"")</f>
        <v>1051</v>
      </c>
      <c r="AP1386" s="7">
        <f>IFERROR(RANK('Ref. Chile'!I1385,'Ref. Chile'!I:I,1)+COUNTIF('Ref. Chile'!$I$7:'Ref. Chile'!I1385,'Ref. Chile'!I1385)-1,"")</f>
        <v>863</v>
      </c>
      <c r="AQ1386" s="7">
        <f>IFERROR(RANK('Ref. Chile'!J1385,'Ref. Chile'!J:J,1)+COUNTIF('Ref. Chile'!$J$7:'Ref. Chile'!J1385,'Ref. Chile'!J1385)-1,"")</f>
        <v>1387</v>
      </c>
    </row>
    <row r="1387" spans="31:43" ht="17.25" customHeight="1" x14ac:dyDescent="0.3">
      <c r="AE1387" s="5" t="s">
        <v>1382</v>
      </c>
      <c r="AF1387" s="5" t="s">
        <v>4902</v>
      </c>
      <c r="AG1387" s="6" t="s">
        <v>4296</v>
      </c>
      <c r="AH1387" s="6" t="s">
        <v>4133</v>
      </c>
      <c r="AI1387" s="7">
        <f>IFERROR(RANK('Ref. Chile'!H1386,'Ref. Chile'!H:H,0)+COUNTIF('Ref. Chile'!$H$7:'Ref. Chile'!H1386,'Ref. Chile'!H1386)-1,"")</f>
        <v>1749</v>
      </c>
      <c r="AJ1387" s="7">
        <f>IFERROR(RANK('Ref. Chile'!I1386,'Ref. Chile'!I:I,0)+COUNTIF('Ref. Chile'!$I$7:'Ref. Chile'!I1386,'Ref. Chile'!I1386)-1,"")</f>
        <v>1880</v>
      </c>
      <c r="AK1387" s="7">
        <f>IFERROR(RANK('Ref. Chile'!J1386,'Ref. Chile'!J:J,0)+COUNTIF('Ref. Chile'!$J$7:'Ref. Chile'!J1386,'Ref. Chile'!J1386)-1,"")</f>
        <v>694</v>
      </c>
      <c r="AL1387" s="7">
        <f>IFERROR(RANK('Ref. Chile'!K1386,'Ref. Chile'!K:K,0)+COUNTIF('Ref. Chile'!$K$7:'Ref. Chile'!K1386,'Ref. Chile'!K1386)-1,"")</f>
        <v>2136</v>
      </c>
      <c r="AM1387" s="7">
        <f>IFERROR(RANK('Ref. Chile'!L1386,'Ref. Chile'!L:L,0)+COUNTIF('Ref. Chile'!$L$7:'Ref. Chile'!L1386,'Ref. Chile'!L1386)-1,"")</f>
        <v>1926</v>
      </c>
      <c r="AN1387" s="7">
        <f>IFERROR(RANK('Ref. Chile'!M1386,'Ref. Chile'!M:M,0)+COUNTIF('Ref. Chile'!$M$7:'Ref. Chile'!M1386,'Ref. Chile'!M1386)-1,"")</f>
        <v>1671</v>
      </c>
      <c r="AO1387" s="7">
        <f>IFERROR(RANK('Ref. Chile'!H1386,'Ref. Chile'!H:H,1)+COUNTIF('Ref. Chile'!$H$7:'Ref. Chile'!H1386,'Ref. Chile'!H1386)-1,"")</f>
        <v>1054</v>
      </c>
      <c r="AP1387" s="7">
        <f>IFERROR(RANK('Ref. Chile'!I1386,'Ref. Chile'!I:I,1)+COUNTIF('Ref. Chile'!$I$7:'Ref. Chile'!I1386,'Ref. Chile'!I1386)-1,"")</f>
        <v>873</v>
      </c>
      <c r="AQ1387" s="7">
        <f>IFERROR(RANK('Ref. Chile'!J1386,'Ref. Chile'!J:J,1)+COUNTIF('Ref. Chile'!$J$7:'Ref. Chile'!J1386,'Ref. Chile'!J1386)-1,"")</f>
        <v>1876</v>
      </c>
    </row>
    <row r="1388" spans="31:43" ht="17.25" customHeight="1" x14ac:dyDescent="0.3">
      <c r="AE1388" s="5" t="s">
        <v>1383</v>
      </c>
      <c r="AF1388" s="5" t="s">
        <v>4903</v>
      </c>
      <c r="AG1388" s="6" t="s">
        <v>4296</v>
      </c>
      <c r="AH1388" s="6" t="s">
        <v>4134</v>
      </c>
      <c r="AI1388" s="7">
        <f>IFERROR(RANK('Ref. Chile'!H1387,'Ref. Chile'!H:H,0)+COUNTIF('Ref. Chile'!$H$7:'Ref. Chile'!H1387,'Ref. Chile'!H1387)-1,"")</f>
        <v>1747</v>
      </c>
      <c r="AJ1388" s="7">
        <f>IFERROR(RANK('Ref. Chile'!I1387,'Ref. Chile'!I:I,0)+COUNTIF('Ref. Chile'!$I$7:'Ref. Chile'!I1387,'Ref. Chile'!I1387)-1,"")</f>
        <v>1871</v>
      </c>
      <c r="AK1388" s="7">
        <f>IFERROR(RANK('Ref. Chile'!J1387,'Ref. Chile'!J:J,0)+COUNTIF('Ref. Chile'!$J$7:'Ref. Chile'!J1387,'Ref. Chile'!J1387)-1,"")</f>
        <v>678</v>
      </c>
      <c r="AL1388" s="7">
        <f>IFERROR(RANK('Ref. Chile'!K1387,'Ref. Chile'!K:K,0)+COUNTIF('Ref. Chile'!$K$7:'Ref. Chile'!K1387,'Ref. Chile'!K1387)-1,"")</f>
        <v>2133</v>
      </c>
      <c r="AM1388" s="7">
        <f>IFERROR(RANK('Ref. Chile'!L1387,'Ref. Chile'!L:L,0)+COUNTIF('Ref. Chile'!$L$7:'Ref. Chile'!L1387,'Ref. Chile'!L1387)-1,"")</f>
        <v>1920</v>
      </c>
      <c r="AN1388" s="7">
        <f>IFERROR(RANK('Ref. Chile'!M1387,'Ref. Chile'!M:M,0)+COUNTIF('Ref. Chile'!$M$7:'Ref. Chile'!M1387,'Ref. Chile'!M1387)-1,"")</f>
        <v>1651</v>
      </c>
      <c r="AO1388" s="7">
        <f>IFERROR(RANK('Ref. Chile'!H1387,'Ref. Chile'!H:H,1)+COUNTIF('Ref. Chile'!$H$7:'Ref. Chile'!H1387,'Ref. Chile'!H1387)-1,"")</f>
        <v>1056</v>
      </c>
      <c r="AP1388" s="7">
        <f>IFERROR(RANK('Ref. Chile'!I1387,'Ref. Chile'!I:I,1)+COUNTIF('Ref. Chile'!$I$7:'Ref. Chile'!I1387,'Ref. Chile'!I1387)-1,"")</f>
        <v>882</v>
      </c>
      <c r="AQ1388" s="7">
        <f>IFERROR(RANK('Ref. Chile'!J1387,'Ref. Chile'!J:J,1)+COUNTIF('Ref. Chile'!$J$7:'Ref. Chile'!J1387,'Ref. Chile'!J1387)-1,"")</f>
        <v>1892</v>
      </c>
    </row>
    <row r="1389" spans="31:43" ht="17.25" customHeight="1" x14ac:dyDescent="0.3">
      <c r="AE1389" s="5" t="s">
        <v>1384</v>
      </c>
      <c r="AF1389" s="5" t="s">
        <v>4904</v>
      </c>
      <c r="AG1389" s="6" t="s">
        <v>4297</v>
      </c>
      <c r="AH1389" s="6" t="s">
        <v>4092</v>
      </c>
      <c r="AI1389" s="7">
        <f>IFERROR(RANK('Ref. Chile'!H1388,'Ref. Chile'!H:H,0)+COUNTIF('Ref. Chile'!$H$7:'Ref. Chile'!H1388,'Ref. Chile'!H1388)-1,"")</f>
        <v>1797</v>
      </c>
      <c r="AJ1389" s="7">
        <f>IFERROR(RANK('Ref. Chile'!I1388,'Ref. Chile'!I:I,0)+COUNTIF('Ref. Chile'!$I$7:'Ref. Chile'!I1388,'Ref. Chile'!I1388)-1,"")</f>
        <v>887</v>
      </c>
      <c r="AK1389" s="7">
        <f>IFERROR(RANK('Ref. Chile'!J1388,'Ref. Chile'!J:J,0)+COUNTIF('Ref. Chile'!$J$7:'Ref. Chile'!J1388,'Ref. Chile'!J1388)-1,"")</f>
        <v>1967</v>
      </c>
      <c r="AL1389" s="7">
        <f>IFERROR(RANK('Ref. Chile'!K1388,'Ref. Chile'!K:K,0)+COUNTIF('Ref. Chile'!$K$7:'Ref. Chile'!K1388,'Ref. Chile'!K1388)-1,"")</f>
        <v>1362</v>
      </c>
      <c r="AM1389" s="7">
        <f>IFERROR(RANK('Ref. Chile'!L1388,'Ref. Chile'!L:L,0)+COUNTIF('Ref. Chile'!$L$7:'Ref. Chile'!L1388,'Ref. Chile'!L1388)-1,"")</f>
        <v>871</v>
      </c>
      <c r="AN1389" s="7">
        <f>IFERROR(RANK('Ref. Chile'!M1388,'Ref. Chile'!M:M,0)+COUNTIF('Ref. Chile'!$M$7:'Ref. Chile'!M1388,'Ref. Chile'!M1388)-1,"")</f>
        <v>1253</v>
      </c>
      <c r="AO1389" s="7">
        <f>IFERROR(RANK('Ref. Chile'!H1388,'Ref. Chile'!H:H,1)+COUNTIF('Ref. Chile'!$H$7:'Ref. Chile'!H1388,'Ref. Chile'!H1388)-1,"")</f>
        <v>1006</v>
      </c>
      <c r="AP1389" s="7">
        <f>IFERROR(RANK('Ref. Chile'!I1388,'Ref. Chile'!I:I,1)+COUNTIF('Ref. Chile'!$I$7:'Ref. Chile'!I1388,'Ref. Chile'!I1388)-1,"")</f>
        <v>1866</v>
      </c>
      <c r="AQ1389" s="7">
        <f>IFERROR(RANK('Ref. Chile'!J1388,'Ref. Chile'!J:J,1)+COUNTIF('Ref. Chile'!$J$7:'Ref. Chile'!J1388,'Ref. Chile'!J1388)-1,"")</f>
        <v>603</v>
      </c>
    </row>
    <row r="1390" spans="31:43" ht="17.25" customHeight="1" x14ac:dyDescent="0.3">
      <c r="AE1390" s="5" t="s">
        <v>1385</v>
      </c>
      <c r="AF1390" s="5" t="s">
        <v>4905</v>
      </c>
      <c r="AG1390" s="6" t="s">
        <v>4297</v>
      </c>
      <c r="AH1390" s="6" t="s">
        <v>4093</v>
      </c>
      <c r="AI1390" s="7">
        <f>IFERROR(RANK('Ref. Chile'!H1389,'Ref. Chile'!H:H,0)+COUNTIF('Ref. Chile'!$H$7:'Ref. Chile'!H1389,'Ref. Chile'!H1389)-1,"")</f>
        <v>1790</v>
      </c>
      <c r="AJ1390" s="7">
        <f>IFERROR(RANK('Ref. Chile'!I1389,'Ref. Chile'!I:I,0)+COUNTIF('Ref. Chile'!$I$7:'Ref. Chile'!I1389,'Ref. Chile'!I1389)-1,"")</f>
        <v>545</v>
      </c>
      <c r="AK1390" s="7">
        <f>IFERROR(RANK('Ref. Chile'!J1389,'Ref. Chile'!J:J,0)+COUNTIF('Ref. Chile'!$J$7:'Ref. Chile'!J1389,'Ref. Chile'!J1389)-1,"")</f>
        <v>1930</v>
      </c>
      <c r="AL1390" s="7">
        <f>IFERROR(RANK('Ref. Chile'!K1389,'Ref. Chile'!K:K,0)+COUNTIF('Ref. Chile'!$K$7:'Ref. Chile'!K1389,'Ref. Chile'!K1389)-1,"")</f>
        <v>1320</v>
      </c>
      <c r="AM1390" s="7">
        <f>IFERROR(RANK('Ref. Chile'!L1389,'Ref. Chile'!L:L,0)+COUNTIF('Ref. Chile'!$L$7:'Ref. Chile'!L1389,'Ref. Chile'!L1389)-1,"")</f>
        <v>852</v>
      </c>
      <c r="AN1390" s="7">
        <f>IFERROR(RANK('Ref. Chile'!M1389,'Ref. Chile'!M:M,0)+COUNTIF('Ref. Chile'!$M$7:'Ref. Chile'!M1389,'Ref. Chile'!M1389)-1,"")</f>
        <v>1093</v>
      </c>
      <c r="AO1390" s="7">
        <f>IFERROR(RANK('Ref. Chile'!H1389,'Ref. Chile'!H:H,1)+COUNTIF('Ref. Chile'!$H$7:'Ref. Chile'!H1389,'Ref. Chile'!H1389)-1,"")</f>
        <v>1013</v>
      </c>
      <c r="AP1390" s="7">
        <f>IFERROR(RANK('Ref. Chile'!I1389,'Ref. Chile'!I:I,1)+COUNTIF('Ref. Chile'!$I$7:'Ref. Chile'!I1389,'Ref. Chile'!I1389)-1,"")</f>
        <v>2208</v>
      </c>
      <c r="AQ1390" s="7">
        <f>IFERROR(RANK('Ref. Chile'!J1389,'Ref. Chile'!J:J,1)+COUNTIF('Ref. Chile'!$J$7:'Ref. Chile'!J1389,'Ref. Chile'!J1389)-1,"")</f>
        <v>640</v>
      </c>
    </row>
    <row r="1391" spans="31:43" ht="17.25" customHeight="1" x14ac:dyDescent="0.3">
      <c r="AE1391" s="5" t="s">
        <v>1386</v>
      </c>
      <c r="AF1391" s="5" t="s">
        <v>4906</v>
      </c>
      <c r="AG1391" s="6" t="s">
        <v>4297</v>
      </c>
      <c r="AH1391" s="6" t="s">
        <v>4116</v>
      </c>
      <c r="AI1391" s="7">
        <f>IFERROR(RANK('Ref. Chile'!H1390,'Ref. Chile'!H:H,0)+COUNTIF('Ref. Chile'!$H$7:'Ref. Chile'!H1390,'Ref. Chile'!H1390)-1,"")</f>
        <v>1785</v>
      </c>
      <c r="AJ1391" s="7">
        <f>IFERROR(RANK('Ref. Chile'!I1390,'Ref. Chile'!I:I,0)+COUNTIF('Ref. Chile'!$I$7:'Ref. Chile'!I1390,'Ref. Chile'!I1390)-1,"")</f>
        <v>468</v>
      </c>
      <c r="AK1391" s="7">
        <f>IFERROR(RANK('Ref. Chile'!J1390,'Ref. Chile'!J:J,0)+COUNTIF('Ref. Chile'!$J$7:'Ref. Chile'!J1390,'Ref. Chile'!J1390)-1,"")</f>
        <v>1910</v>
      </c>
      <c r="AL1391" s="7">
        <f>IFERROR(RANK('Ref. Chile'!K1390,'Ref. Chile'!K:K,0)+COUNTIF('Ref. Chile'!$K$7:'Ref. Chile'!K1390,'Ref. Chile'!K1390)-1,"")</f>
        <v>1300</v>
      </c>
      <c r="AM1391" s="7">
        <f>IFERROR(RANK('Ref. Chile'!L1390,'Ref. Chile'!L:L,0)+COUNTIF('Ref. Chile'!$L$7:'Ref. Chile'!L1390,'Ref. Chile'!L1390)-1,"")</f>
        <v>835</v>
      </c>
      <c r="AN1391" s="7">
        <f>IFERROR(RANK('Ref. Chile'!M1390,'Ref. Chile'!M:M,0)+COUNTIF('Ref. Chile'!$M$7:'Ref. Chile'!M1390,'Ref. Chile'!M1390)-1,"")</f>
        <v>1043</v>
      </c>
      <c r="AO1391" s="7">
        <f>IFERROR(RANK('Ref. Chile'!H1390,'Ref. Chile'!H:H,1)+COUNTIF('Ref. Chile'!$H$7:'Ref. Chile'!H1390,'Ref. Chile'!H1390)-1,"")</f>
        <v>1018</v>
      </c>
      <c r="AP1391" s="7">
        <f>IFERROR(RANK('Ref. Chile'!I1390,'Ref. Chile'!I:I,1)+COUNTIF('Ref. Chile'!$I$7:'Ref. Chile'!I1390,'Ref. Chile'!I1390)-1,"")</f>
        <v>2285</v>
      </c>
      <c r="AQ1391" s="7">
        <f>IFERROR(RANK('Ref. Chile'!J1390,'Ref. Chile'!J:J,1)+COUNTIF('Ref. Chile'!$J$7:'Ref. Chile'!J1390,'Ref. Chile'!J1390)-1,"")</f>
        <v>660</v>
      </c>
    </row>
    <row r="1392" spans="31:43" ht="17.25" customHeight="1" x14ac:dyDescent="0.3">
      <c r="AE1392" s="5" t="s">
        <v>1387</v>
      </c>
      <c r="AF1392" s="5" t="s">
        <v>4907</v>
      </c>
      <c r="AG1392" s="6" t="s">
        <v>4297</v>
      </c>
      <c r="AH1392" s="6" t="s">
        <v>4102</v>
      </c>
      <c r="AI1392" s="7">
        <f>IFERROR(RANK('Ref. Chile'!H1391,'Ref. Chile'!H:H,0)+COUNTIF('Ref. Chile'!$H$7:'Ref. Chile'!H1391,'Ref. Chile'!H1391)-1,"")</f>
        <v>1795</v>
      </c>
      <c r="AJ1392" s="7">
        <f>IFERROR(RANK('Ref. Chile'!I1391,'Ref. Chile'!I:I,0)+COUNTIF('Ref. Chile'!$I$7:'Ref. Chile'!I1391,'Ref. Chile'!I1391)-1,"")</f>
        <v>873</v>
      </c>
      <c r="AK1392" s="7">
        <f>IFERROR(RANK('Ref. Chile'!J1391,'Ref. Chile'!J:J,0)+COUNTIF('Ref. Chile'!$J$7:'Ref. Chile'!J1391,'Ref. Chile'!J1391)-1,"")</f>
        <v>1962</v>
      </c>
      <c r="AL1392" s="7">
        <f>IFERROR(RANK('Ref. Chile'!K1391,'Ref. Chile'!K:K,0)+COUNTIF('Ref. Chile'!$K$7:'Ref. Chile'!K1391,'Ref. Chile'!K1391)-1,"")</f>
        <v>1347</v>
      </c>
      <c r="AM1392" s="7">
        <f>IFERROR(RANK('Ref. Chile'!L1391,'Ref. Chile'!L:L,0)+COUNTIF('Ref. Chile'!$L$7:'Ref. Chile'!L1391,'Ref. Chile'!L1391)-1,"")</f>
        <v>866</v>
      </c>
      <c r="AN1392" s="7">
        <f>IFERROR(RANK('Ref. Chile'!M1391,'Ref. Chile'!M:M,0)+COUNTIF('Ref. Chile'!$M$7:'Ref. Chile'!M1391,'Ref. Chile'!M1391)-1,"")</f>
        <v>1168</v>
      </c>
      <c r="AO1392" s="7">
        <f>IFERROR(RANK('Ref. Chile'!H1391,'Ref. Chile'!H:H,1)+COUNTIF('Ref. Chile'!$H$7:'Ref. Chile'!H1391,'Ref. Chile'!H1391)-1,"")</f>
        <v>1008</v>
      </c>
      <c r="AP1392" s="7">
        <f>IFERROR(RANK('Ref. Chile'!I1391,'Ref. Chile'!I:I,1)+COUNTIF('Ref. Chile'!$I$7:'Ref. Chile'!I1391,'Ref. Chile'!I1391)-1,"")</f>
        <v>1880</v>
      </c>
      <c r="AQ1392" s="7">
        <f>IFERROR(RANK('Ref. Chile'!J1391,'Ref. Chile'!J:J,1)+COUNTIF('Ref. Chile'!$J$7:'Ref. Chile'!J1391,'Ref. Chile'!J1391)-1,"")</f>
        <v>608</v>
      </c>
    </row>
    <row r="1393" spans="31:43" ht="17.25" customHeight="1" x14ac:dyDescent="0.3">
      <c r="AE1393" s="5" t="s">
        <v>1388</v>
      </c>
      <c r="AF1393" s="5" t="s">
        <v>4908</v>
      </c>
      <c r="AG1393" s="6" t="s">
        <v>4297</v>
      </c>
      <c r="AH1393" s="6" t="s">
        <v>4162</v>
      </c>
      <c r="AI1393" s="7">
        <f>IFERROR(RANK('Ref. Chile'!H1392,'Ref. Chile'!H:H,0)+COUNTIF('Ref. Chile'!$H$7:'Ref. Chile'!H1392,'Ref. Chile'!H1392)-1,"")</f>
        <v>1776</v>
      </c>
      <c r="AJ1393" s="7">
        <f>IFERROR(RANK('Ref. Chile'!I1392,'Ref. Chile'!I:I,0)+COUNTIF('Ref. Chile'!$I$7:'Ref. Chile'!I1392,'Ref. Chile'!I1392)-1,"")</f>
        <v>379</v>
      </c>
      <c r="AK1393" s="7">
        <f>IFERROR(RANK('Ref. Chile'!J1392,'Ref. Chile'!J:J,0)+COUNTIF('Ref. Chile'!$J$7:'Ref. Chile'!J1392,'Ref. Chile'!J1392)-1,"")</f>
        <v>1863</v>
      </c>
      <c r="AL1393" s="7">
        <f>IFERROR(RANK('Ref. Chile'!K1392,'Ref. Chile'!K:K,0)+COUNTIF('Ref. Chile'!$K$7:'Ref. Chile'!K1392,'Ref. Chile'!K1392)-1,"")</f>
        <v>1264</v>
      </c>
      <c r="AM1393" s="7">
        <f>IFERROR(RANK('Ref. Chile'!L1392,'Ref. Chile'!L:L,0)+COUNTIF('Ref. Chile'!$L$7:'Ref. Chile'!L1392,'Ref. Chile'!L1392)-1,"")</f>
        <v>810</v>
      </c>
      <c r="AN1393" s="7">
        <f>IFERROR(RANK('Ref. Chile'!M1392,'Ref. Chile'!M:M,0)+COUNTIF('Ref. Chile'!$M$7:'Ref. Chile'!M1392,'Ref. Chile'!M1392)-1,"")</f>
        <v>923</v>
      </c>
      <c r="AO1393" s="7">
        <f>IFERROR(RANK('Ref. Chile'!H1392,'Ref. Chile'!H:H,1)+COUNTIF('Ref. Chile'!$H$7:'Ref. Chile'!H1392,'Ref. Chile'!H1392)-1,"")</f>
        <v>1027</v>
      </c>
      <c r="AP1393" s="7">
        <f>IFERROR(RANK('Ref. Chile'!I1392,'Ref. Chile'!I:I,1)+COUNTIF('Ref. Chile'!$I$7:'Ref. Chile'!I1392,'Ref. Chile'!I1392)-1,"")</f>
        <v>2374</v>
      </c>
      <c r="AQ1393" s="7">
        <f>IFERROR(RANK('Ref. Chile'!J1392,'Ref. Chile'!J:J,1)+COUNTIF('Ref. Chile'!$J$7:'Ref. Chile'!J1392,'Ref. Chile'!J1392)-1,"")</f>
        <v>707</v>
      </c>
    </row>
    <row r="1394" spans="31:43" ht="17.25" customHeight="1" x14ac:dyDescent="0.3">
      <c r="AE1394" s="5" t="s">
        <v>1389</v>
      </c>
      <c r="AF1394" s="5" t="s">
        <v>4909</v>
      </c>
      <c r="AG1394" s="6" t="s">
        <v>4297</v>
      </c>
      <c r="AH1394" s="6" t="s">
        <v>4128</v>
      </c>
      <c r="AI1394" s="7">
        <f>IFERROR(RANK('Ref. Chile'!H1393,'Ref. Chile'!H:H,0)+COUNTIF('Ref. Chile'!$H$7:'Ref. Chile'!H1393,'Ref. Chile'!H1393)-1,"")</f>
        <v>1791</v>
      </c>
      <c r="AJ1394" s="7">
        <f>IFERROR(RANK('Ref. Chile'!I1393,'Ref. Chile'!I:I,0)+COUNTIF('Ref. Chile'!$I$7:'Ref. Chile'!I1393,'Ref. Chile'!I1393)-1,"")</f>
        <v>858</v>
      </c>
      <c r="AK1394" s="7">
        <f>IFERROR(RANK('Ref. Chile'!J1393,'Ref. Chile'!J:J,0)+COUNTIF('Ref. Chile'!$J$7:'Ref. Chile'!J1393,'Ref. Chile'!J1393)-1,"")</f>
        <v>1946</v>
      </c>
      <c r="AL1394" s="7">
        <f>IFERROR(RANK('Ref. Chile'!K1393,'Ref. Chile'!K:K,0)+COUNTIF('Ref. Chile'!$K$7:'Ref. Chile'!K1393,'Ref. Chile'!K1393)-1,"")</f>
        <v>1329</v>
      </c>
      <c r="AM1394" s="7">
        <f>IFERROR(RANK('Ref. Chile'!L1393,'Ref. Chile'!L:L,0)+COUNTIF('Ref. Chile'!$L$7:'Ref. Chile'!L1393,'Ref. Chile'!L1393)-1,"")</f>
        <v>859</v>
      </c>
      <c r="AN1394" s="7">
        <f>IFERROR(RANK('Ref. Chile'!M1393,'Ref. Chile'!M:M,0)+COUNTIF('Ref. Chile'!$M$7:'Ref. Chile'!M1393,'Ref. Chile'!M1393)-1,"")</f>
        <v>1127</v>
      </c>
      <c r="AO1394" s="7">
        <f>IFERROR(RANK('Ref. Chile'!H1393,'Ref. Chile'!H:H,1)+COUNTIF('Ref. Chile'!$H$7:'Ref. Chile'!H1393,'Ref. Chile'!H1393)-1,"")</f>
        <v>1012</v>
      </c>
      <c r="AP1394" s="7">
        <f>IFERROR(RANK('Ref. Chile'!I1393,'Ref. Chile'!I:I,1)+COUNTIF('Ref. Chile'!$I$7:'Ref. Chile'!I1393,'Ref. Chile'!I1393)-1,"")</f>
        <v>1895</v>
      </c>
      <c r="AQ1394" s="7">
        <f>IFERROR(RANK('Ref. Chile'!J1393,'Ref. Chile'!J:J,1)+COUNTIF('Ref. Chile'!$J$7:'Ref. Chile'!J1393,'Ref. Chile'!J1393)-1,"")</f>
        <v>624</v>
      </c>
    </row>
    <row r="1395" spans="31:43" ht="17.25" customHeight="1" x14ac:dyDescent="0.3">
      <c r="AE1395" s="5" t="s">
        <v>1390</v>
      </c>
      <c r="AF1395" s="5" t="s">
        <v>4910</v>
      </c>
      <c r="AG1395" s="6" t="s">
        <v>4297</v>
      </c>
      <c r="AH1395" s="6" t="s">
        <v>4129</v>
      </c>
      <c r="AI1395" s="7">
        <f>IFERROR(RANK('Ref. Chile'!H1394,'Ref. Chile'!H:H,0)+COUNTIF('Ref. Chile'!$H$7:'Ref. Chile'!H1394,'Ref. Chile'!H1394)-1,"")</f>
        <v>1788</v>
      </c>
      <c r="AJ1395" s="7">
        <f>IFERROR(RANK('Ref. Chile'!I1394,'Ref. Chile'!I:I,0)+COUNTIF('Ref. Chile'!$I$7:'Ref. Chile'!I1394,'Ref. Chile'!I1394)-1,"")</f>
        <v>489</v>
      </c>
      <c r="AK1395" s="7">
        <f>IFERROR(RANK('Ref. Chile'!J1394,'Ref. Chile'!J:J,0)+COUNTIF('Ref. Chile'!$J$7:'Ref. Chile'!J1394,'Ref. Chile'!J1394)-1,"")</f>
        <v>1917</v>
      </c>
      <c r="AL1395" s="7">
        <f>IFERROR(RANK('Ref. Chile'!K1394,'Ref. Chile'!K:K,0)+COUNTIF('Ref. Chile'!$K$7:'Ref. Chile'!K1394,'Ref. Chile'!K1394)-1,"")</f>
        <v>1305</v>
      </c>
      <c r="AM1395" s="7">
        <f>IFERROR(RANK('Ref. Chile'!L1394,'Ref. Chile'!L:L,0)+COUNTIF('Ref. Chile'!$L$7:'Ref. Chile'!L1394,'Ref. Chile'!L1394)-1,"")</f>
        <v>844</v>
      </c>
      <c r="AN1395" s="7">
        <f>IFERROR(RANK('Ref. Chile'!M1394,'Ref. Chile'!M:M,0)+COUNTIF('Ref. Chile'!$M$7:'Ref. Chile'!M1394,'Ref. Chile'!M1394)-1,"")</f>
        <v>1063</v>
      </c>
      <c r="AO1395" s="7">
        <f>IFERROR(RANK('Ref. Chile'!H1394,'Ref. Chile'!H:H,1)+COUNTIF('Ref. Chile'!$H$7:'Ref. Chile'!H1394,'Ref. Chile'!H1394)-1,"")</f>
        <v>1015</v>
      </c>
      <c r="AP1395" s="7">
        <f>IFERROR(RANK('Ref. Chile'!I1394,'Ref. Chile'!I:I,1)+COUNTIF('Ref. Chile'!$I$7:'Ref. Chile'!I1394,'Ref. Chile'!I1394)-1,"")</f>
        <v>2264</v>
      </c>
      <c r="AQ1395" s="7">
        <f>IFERROR(RANK('Ref. Chile'!J1394,'Ref. Chile'!J:J,1)+COUNTIF('Ref. Chile'!$J$7:'Ref. Chile'!J1394,'Ref. Chile'!J1394)-1,"")</f>
        <v>653</v>
      </c>
    </row>
    <row r="1396" spans="31:43" ht="17.25" customHeight="1" x14ac:dyDescent="0.3">
      <c r="AE1396" s="5" t="s">
        <v>1391</v>
      </c>
      <c r="AF1396" s="5" t="s">
        <v>4911</v>
      </c>
      <c r="AG1396" s="6" t="s">
        <v>4297</v>
      </c>
      <c r="AH1396" s="6" t="s">
        <v>4130</v>
      </c>
      <c r="AI1396" s="7">
        <f>IFERROR(RANK('Ref. Chile'!H1395,'Ref. Chile'!H:H,0)+COUNTIF('Ref. Chile'!$H$7:'Ref. Chile'!H1395,'Ref. Chile'!H1395)-1,"")</f>
        <v>1781</v>
      </c>
      <c r="AJ1396" s="7">
        <f>IFERROR(RANK('Ref. Chile'!I1395,'Ref. Chile'!I:I,0)+COUNTIF('Ref. Chile'!$I$7:'Ref. Chile'!I1395,'Ref. Chile'!I1395)-1,"")</f>
        <v>444</v>
      </c>
      <c r="AK1396" s="7">
        <f>IFERROR(RANK('Ref. Chile'!J1395,'Ref. Chile'!J:J,0)+COUNTIF('Ref. Chile'!$J$7:'Ref. Chile'!J1395,'Ref. Chile'!J1395)-1,"")</f>
        <v>1895</v>
      </c>
      <c r="AL1396" s="7">
        <f>IFERROR(RANK('Ref. Chile'!K1395,'Ref. Chile'!K:K,0)+COUNTIF('Ref. Chile'!$K$7:'Ref. Chile'!K1395,'Ref. Chile'!K1395)-1,"")</f>
        <v>1290</v>
      </c>
      <c r="AM1396" s="7">
        <f>IFERROR(RANK('Ref. Chile'!L1395,'Ref. Chile'!L:L,0)+COUNTIF('Ref. Chile'!$L$7:'Ref. Chile'!L1395,'Ref. Chile'!L1395)-1,"")</f>
        <v>828</v>
      </c>
      <c r="AN1396" s="7">
        <f>IFERROR(RANK('Ref. Chile'!M1395,'Ref. Chile'!M:M,0)+COUNTIF('Ref. Chile'!$M$7:'Ref. Chile'!M1395,'Ref. Chile'!M1395)-1,"")</f>
        <v>1022</v>
      </c>
      <c r="AO1396" s="7">
        <f>IFERROR(RANK('Ref. Chile'!H1395,'Ref. Chile'!H:H,1)+COUNTIF('Ref. Chile'!$H$7:'Ref. Chile'!H1395,'Ref. Chile'!H1395)-1,"")</f>
        <v>1022</v>
      </c>
      <c r="AP1396" s="7">
        <f>IFERROR(RANK('Ref. Chile'!I1395,'Ref. Chile'!I:I,1)+COUNTIF('Ref. Chile'!$I$7:'Ref. Chile'!I1395,'Ref. Chile'!I1395)-1,"")</f>
        <v>2309</v>
      </c>
      <c r="AQ1396" s="7">
        <f>IFERROR(RANK('Ref. Chile'!J1395,'Ref. Chile'!J:J,1)+COUNTIF('Ref. Chile'!$J$7:'Ref. Chile'!J1395,'Ref. Chile'!J1395)-1,"")</f>
        <v>675</v>
      </c>
    </row>
    <row r="1397" spans="31:43" ht="17.25" customHeight="1" x14ac:dyDescent="0.3">
      <c r="AE1397" s="5" t="s">
        <v>1392</v>
      </c>
      <c r="AF1397" s="5" t="s">
        <v>4912</v>
      </c>
      <c r="AG1397" s="6" t="s">
        <v>4297</v>
      </c>
      <c r="AH1397" s="6" t="s">
        <v>4131</v>
      </c>
      <c r="AI1397" s="7">
        <f>IFERROR(RANK('Ref. Chile'!H1396,'Ref. Chile'!H:H,0)+COUNTIF('Ref. Chile'!$H$7:'Ref. Chile'!H1396,'Ref. Chile'!H1396)-1,"")</f>
        <v>1784</v>
      </c>
      <c r="AJ1397" s="7">
        <f>IFERROR(RANK('Ref. Chile'!I1396,'Ref. Chile'!I:I,0)+COUNTIF('Ref. Chile'!$I$7:'Ref. Chile'!I1396,'Ref. Chile'!I1396)-1,"")</f>
        <v>469</v>
      </c>
      <c r="AK1397" s="7">
        <f>IFERROR(RANK('Ref. Chile'!J1396,'Ref. Chile'!J:J,0)+COUNTIF('Ref. Chile'!$J$7:'Ref. Chile'!J1396,'Ref. Chile'!J1396)-1,"")</f>
        <v>1911</v>
      </c>
      <c r="AL1397" s="7">
        <f>IFERROR(RANK('Ref. Chile'!K1396,'Ref. Chile'!K:K,0)+COUNTIF('Ref. Chile'!$K$7:'Ref. Chile'!K1396,'Ref. Chile'!K1396)-1,"")</f>
        <v>1301</v>
      </c>
      <c r="AM1397" s="7">
        <f>IFERROR(RANK('Ref. Chile'!L1396,'Ref. Chile'!L:L,0)+COUNTIF('Ref. Chile'!$L$7:'Ref. Chile'!L1396,'Ref. Chile'!L1396)-1,"")</f>
        <v>836</v>
      </c>
      <c r="AN1397" s="7">
        <f>IFERROR(RANK('Ref. Chile'!M1396,'Ref. Chile'!M:M,0)+COUNTIF('Ref. Chile'!$M$7:'Ref. Chile'!M1396,'Ref. Chile'!M1396)-1,"")</f>
        <v>1042</v>
      </c>
      <c r="AO1397" s="7">
        <f>IFERROR(RANK('Ref. Chile'!H1396,'Ref. Chile'!H:H,1)+COUNTIF('Ref. Chile'!$H$7:'Ref. Chile'!H1396,'Ref. Chile'!H1396)-1,"")</f>
        <v>1019</v>
      </c>
      <c r="AP1397" s="7">
        <f>IFERROR(RANK('Ref. Chile'!I1396,'Ref. Chile'!I:I,1)+COUNTIF('Ref. Chile'!$I$7:'Ref. Chile'!I1396,'Ref. Chile'!I1396)-1,"")</f>
        <v>2284</v>
      </c>
      <c r="AQ1397" s="7">
        <f>IFERROR(RANK('Ref. Chile'!J1396,'Ref. Chile'!J:J,1)+COUNTIF('Ref. Chile'!$J$7:'Ref. Chile'!J1396,'Ref. Chile'!J1396)-1,"")</f>
        <v>659</v>
      </c>
    </row>
    <row r="1398" spans="31:43" ht="17.25" customHeight="1" x14ac:dyDescent="0.3">
      <c r="AE1398" s="5" t="s">
        <v>1393</v>
      </c>
      <c r="AF1398" s="5" t="s">
        <v>4913</v>
      </c>
      <c r="AG1398" s="6" t="s">
        <v>4297</v>
      </c>
      <c r="AH1398" s="6" t="s">
        <v>4132</v>
      </c>
      <c r="AI1398" s="7">
        <f>IFERROR(RANK('Ref. Chile'!H1397,'Ref. Chile'!H:H,0)+COUNTIF('Ref. Chile'!$H$7:'Ref. Chile'!H1397,'Ref. Chile'!H1397)-1,"")</f>
        <v>1783</v>
      </c>
      <c r="AJ1398" s="7">
        <f>IFERROR(RANK('Ref. Chile'!I1397,'Ref. Chile'!I:I,0)+COUNTIF('Ref. Chile'!$I$7:'Ref. Chile'!I1397,'Ref. Chile'!I1397)-1,"")</f>
        <v>454</v>
      </c>
      <c r="AK1398" s="7">
        <f>IFERROR(RANK('Ref. Chile'!J1397,'Ref. Chile'!J:J,0)+COUNTIF('Ref. Chile'!$J$7:'Ref. Chile'!J1397,'Ref. Chile'!J1397)-1,"")</f>
        <v>1784</v>
      </c>
      <c r="AL1398" s="7">
        <f>IFERROR(RANK('Ref. Chile'!K1397,'Ref. Chile'!K:K,0)+COUNTIF('Ref. Chile'!$K$7:'Ref. Chile'!K1397,'Ref. Chile'!K1397)-1,"")</f>
        <v>1293</v>
      </c>
      <c r="AM1398" s="7">
        <f>IFERROR(RANK('Ref. Chile'!L1397,'Ref. Chile'!L:L,0)+COUNTIF('Ref. Chile'!$L$7:'Ref. Chile'!L1397,'Ref. Chile'!L1397)-1,"")</f>
        <v>830</v>
      </c>
      <c r="AN1398" s="7">
        <f>IFERROR(RANK('Ref. Chile'!M1397,'Ref. Chile'!M:M,0)+COUNTIF('Ref. Chile'!$M$7:'Ref. Chile'!M1397,'Ref. Chile'!M1397)-1,"")</f>
        <v>723</v>
      </c>
      <c r="AO1398" s="7">
        <f>IFERROR(RANK('Ref. Chile'!H1397,'Ref. Chile'!H:H,1)+COUNTIF('Ref. Chile'!$H$7:'Ref. Chile'!H1397,'Ref. Chile'!H1397)-1,"")</f>
        <v>1020</v>
      </c>
      <c r="AP1398" s="7">
        <f>IFERROR(RANK('Ref. Chile'!I1397,'Ref. Chile'!I:I,1)+COUNTIF('Ref. Chile'!$I$7:'Ref. Chile'!I1397,'Ref. Chile'!I1397)-1,"")</f>
        <v>2299</v>
      </c>
      <c r="AQ1398" s="7">
        <f>IFERROR(RANK('Ref. Chile'!J1397,'Ref. Chile'!J:J,1)+COUNTIF('Ref. Chile'!$J$7:'Ref. Chile'!J1397,'Ref. Chile'!J1397)-1,"")</f>
        <v>786</v>
      </c>
    </row>
    <row r="1399" spans="31:43" ht="17.25" customHeight="1" x14ac:dyDescent="0.3">
      <c r="AE1399" s="5" t="s">
        <v>1394</v>
      </c>
      <c r="AF1399" s="5" t="s">
        <v>4914</v>
      </c>
      <c r="AG1399" s="6" t="s">
        <v>4297</v>
      </c>
      <c r="AH1399" s="6" t="s">
        <v>4133</v>
      </c>
      <c r="AI1399" s="7">
        <f>IFERROR(RANK('Ref. Chile'!H1398,'Ref. Chile'!H:H,0)+COUNTIF('Ref. Chile'!$H$7:'Ref. Chile'!H1398,'Ref. Chile'!H1398)-1,"")</f>
        <v>1780</v>
      </c>
      <c r="AJ1399" s="7">
        <f>IFERROR(RANK('Ref. Chile'!I1398,'Ref. Chile'!I:I,0)+COUNTIF('Ref. Chile'!$I$7:'Ref. Chile'!I1398,'Ref. Chile'!I1398)-1,"")</f>
        <v>432</v>
      </c>
      <c r="AK1399" s="7">
        <f>IFERROR(RANK('Ref. Chile'!J1398,'Ref. Chile'!J:J,0)+COUNTIF('Ref. Chile'!$J$7:'Ref. Chile'!J1398,'Ref. Chile'!J1398)-1,"")</f>
        <v>1892</v>
      </c>
      <c r="AL1399" s="7">
        <f>IFERROR(RANK('Ref. Chile'!K1398,'Ref. Chile'!K:K,0)+COUNTIF('Ref. Chile'!$K$7:'Ref. Chile'!K1398,'Ref. Chile'!K1398)-1,"")</f>
        <v>1285</v>
      </c>
      <c r="AM1399" s="7">
        <f>IFERROR(RANK('Ref. Chile'!L1398,'Ref. Chile'!L:L,0)+COUNTIF('Ref. Chile'!$L$7:'Ref. Chile'!L1398,'Ref. Chile'!L1398)-1,"")</f>
        <v>825</v>
      </c>
      <c r="AN1399" s="7">
        <f>IFERROR(RANK('Ref. Chile'!M1398,'Ref. Chile'!M:M,0)+COUNTIF('Ref. Chile'!$M$7:'Ref. Chile'!M1398,'Ref. Chile'!M1398)-1,"")</f>
        <v>1011</v>
      </c>
      <c r="AO1399" s="7">
        <f>IFERROR(RANK('Ref. Chile'!H1398,'Ref. Chile'!H:H,1)+COUNTIF('Ref. Chile'!$H$7:'Ref. Chile'!H1398,'Ref. Chile'!H1398)-1,"")</f>
        <v>1023</v>
      </c>
      <c r="AP1399" s="7">
        <f>IFERROR(RANK('Ref. Chile'!I1398,'Ref. Chile'!I:I,1)+COUNTIF('Ref. Chile'!$I$7:'Ref. Chile'!I1398,'Ref. Chile'!I1398)-1,"")</f>
        <v>2321</v>
      </c>
      <c r="AQ1399" s="7">
        <f>IFERROR(RANK('Ref. Chile'!J1398,'Ref. Chile'!J:J,1)+COUNTIF('Ref. Chile'!$J$7:'Ref. Chile'!J1398,'Ref. Chile'!J1398)-1,"")</f>
        <v>678</v>
      </c>
    </row>
    <row r="1400" spans="31:43" ht="17.25" customHeight="1" x14ac:dyDescent="0.3">
      <c r="AE1400" s="5" t="s">
        <v>1395</v>
      </c>
      <c r="AF1400" s="5" t="s">
        <v>4915</v>
      </c>
      <c r="AG1400" s="6" t="s">
        <v>4297</v>
      </c>
      <c r="AH1400" s="6" t="s">
        <v>4134</v>
      </c>
      <c r="AI1400" s="7">
        <f>IFERROR(RANK('Ref. Chile'!H1399,'Ref. Chile'!H:H,0)+COUNTIF('Ref. Chile'!$H$7:'Ref. Chile'!H1399,'Ref. Chile'!H1399)-1,"")</f>
        <v>1778</v>
      </c>
      <c r="AJ1400" s="7">
        <f>IFERROR(RANK('Ref. Chile'!I1399,'Ref. Chile'!I:I,0)+COUNTIF('Ref. Chile'!$I$7:'Ref. Chile'!I1399,'Ref. Chile'!I1399)-1,"")</f>
        <v>416</v>
      </c>
      <c r="AK1400" s="7">
        <f>IFERROR(RANK('Ref. Chile'!J1399,'Ref. Chile'!J:J,0)+COUNTIF('Ref. Chile'!$J$7:'Ref. Chile'!J1399,'Ref. Chile'!J1399)-1,"")</f>
        <v>1885</v>
      </c>
      <c r="AL1400" s="7">
        <f>IFERROR(RANK('Ref. Chile'!K1399,'Ref. Chile'!K:K,0)+COUNTIF('Ref. Chile'!$K$7:'Ref. Chile'!K1399,'Ref. Chile'!K1399)-1,"")</f>
        <v>1279</v>
      </c>
      <c r="AM1400" s="7">
        <f>IFERROR(RANK('Ref. Chile'!L1399,'Ref. Chile'!L:L,0)+COUNTIF('Ref. Chile'!$L$7:'Ref. Chile'!L1399,'Ref. Chile'!L1399)-1,"")</f>
        <v>821</v>
      </c>
      <c r="AN1400" s="7">
        <f>IFERROR(RANK('Ref. Chile'!M1399,'Ref. Chile'!M:M,0)+COUNTIF('Ref. Chile'!$M$7:'Ref. Chile'!M1399,'Ref. Chile'!M1399)-1,"")</f>
        <v>989</v>
      </c>
      <c r="AO1400" s="7">
        <f>IFERROR(RANK('Ref. Chile'!H1399,'Ref. Chile'!H:H,1)+COUNTIF('Ref. Chile'!$H$7:'Ref. Chile'!H1399,'Ref. Chile'!H1399)-1,"")</f>
        <v>1025</v>
      </c>
      <c r="AP1400" s="7">
        <f>IFERROR(RANK('Ref. Chile'!I1399,'Ref. Chile'!I:I,1)+COUNTIF('Ref. Chile'!$I$7:'Ref. Chile'!I1399,'Ref. Chile'!I1399)-1,"")</f>
        <v>2337</v>
      </c>
      <c r="AQ1400" s="7">
        <f>IFERROR(RANK('Ref. Chile'!J1399,'Ref. Chile'!J:J,1)+COUNTIF('Ref. Chile'!$J$7:'Ref. Chile'!J1399,'Ref. Chile'!J1399)-1,"")</f>
        <v>685</v>
      </c>
    </row>
    <row r="1401" spans="31:43" ht="17.25" customHeight="1" x14ac:dyDescent="0.3">
      <c r="AE1401" s="5" t="s">
        <v>1396</v>
      </c>
      <c r="AF1401" s="5" t="s">
        <v>4916</v>
      </c>
      <c r="AG1401" s="6" t="s">
        <v>4298</v>
      </c>
      <c r="AH1401" s="6" t="s">
        <v>4092</v>
      </c>
      <c r="AI1401" s="7">
        <f>IFERROR(RANK('Ref. Chile'!H1400,'Ref. Chile'!H:H,0)+COUNTIF('Ref. Chile'!$H$7:'Ref. Chile'!H1400,'Ref. Chile'!H1400)-1,"")</f>
        <v>1342</v>
      </c>
      <c r="AJ1401" s="7">
        <f>IFERROR(RANK('Ref. Chile'!I1400,'Ref. Chile'!I:I,0)+COUNTIF('Ref. Chile'!$I$7:'Ref. Chile'!I1400,'Ref. Chile'!I1400)-1,"")</f>
        <v>290</v>
      </c>
      <c r="AK1401" s="7">
        <f>IFERROR(RANK('Ref. Chile'!J1400,'Ref. Chile'!J:J,0)+COUNTIF('Ref. Chile'!$J$7:'Ref. Chile'!J1400,'Ref. Chile'!J1400)-1,"")</f>
        <v>1800</v>
      </c>
      <c r="AL1401" s="7">
        <f>IFERROR(RANK('Ref. Chile'!K1400,'Ref. Chile'!K:K,0)+COUNTIF('Ref. Chile'!$K$7:'Ref. Chile'!K1400,'Ref. Chile'!K1400)-1,"")</f>
        <v>904</v>
      </c>
      <c r="AM1401" s="7">
        <f>IFERROR(RANK('Ref. Chile'!L1400,'Ref. Chile'!L:L,0)+COUNTIF('Ref. Chile'!$L$7:'Ref. Chile'!L1400,'Ref. Chile'!L1400)-1,"")</f>
        <v>763</v>
      </c>
      <c r="AN1401" s="7">
        <f>IFERROR(RANK('Ref. Chile'!M1400,'Ref. Chile'!M:M,0)+COUNTIF('Ref. Chile'!$M$7:'Ref. Chile'!M1400,'Ref. Chile'!M1400)-1,"")</f>
        <v>1055</v>
      </c>
      <c r="AO1401" s="7">
        <f>IFERROR(RANK('Ref. Chile'!H1400,'Ref. Chile'!H:H,1)+COUNTIF('Ref. Chile'!$H$7:'Ref. Chile'!H1400,'Ref. Chile'!H1400)-1,"")</f>
        <v>1461</v>
      </c>
      <c r="AP1401" s="7">
        <f>IFERROR(RANK('Ref. Chile'!I1400,'Ref. Chile'!I:I,1)+COUNTIF('Ref. Chile'!$I$7:'Ref. Chile'!I1400,'Ref. Chile'!I1400)-1,"")</f>
        <v>2463</v>
      </c>
      <c r="AQ1401" s="7">
        <f>IFERROR(RANK('Ref. Chile'!J1400,'Ref. Chile'!J:J,1)+COUNTIF('Ref. Chile'!$J$7:'Ref. Chile'!J1400,'Ref. Chile'!J1400)-1,"")</f>
        <v>770</v>
      </c>
    </row>
    <row r="1402" spans="31:43" ht="17.25" customHeight="1" x14ac:dyDescent="0.3">
      <c r="AE1402" s="5" t="s">
        <v>1397</v>
      </c>
      <c r="AF1402" s="5" t="s">
        <v>4917</v>
      </c>
      <c r="AG1402" s="6" t="s">
        <v>4298</v>
      </c>
      <c r="AH1402" s="6" t="s">
        <v>4093</v>
      </c>
      <c r="AI1402" s="7">
        <f>IFERROR(RANK('Ref. Chile'!H1401,'Ref. Chile'!H:H,0)+COUNTIF('Ref. Chile'!$H$7:'Ref. Chile'!H1401,'Ref. Chile'!H1401)-1,"")</f>
        <v>1326</v>
      </c>
      <c r="AJ1402" s="7">
        <f>IFERROR(RANK('Ref. Chile'!I1401,'Ref. Chile'!I:I,0)+COUNTIF('Ref. Chile'!$I$7:'Ref. Chile'!I1401,'Ref. Chile'!I1401)-1,"")</f>
        <v>167</v>
      </c>
      <c r="AK1402" s="7">
        <f>IFERROR(RANK('Ref. Chile'!J1401,'Ref. Chile'!J:J,0)+COUNTIF('Ref. Chile'!$J$7:'Ref. Chile'!J1401,'Ref. Chile'!J1401)-1,"")</f>
        <v>1571</v>
      </c>
      <c r="AL1402" s="7">
        <f>IFERROR(RANK('Ref. Chile'!K1401,'Ref. Chile'!K:K,0)+COUNTIF('Ref. Chile'!$K$7:'Ref. Chile'!K1401,'Ref. Chile'!K1401)-1,"")</f>
        <v>607</v>
      </c>
      <c r="AM1402" s="7">
        <f>IFERROR(RANK('Ref. Chile'!L1401,'Ref. Chile'!L:L,0)+COUNTIF('Ref. Chile'!$L$7:'Ref. Chile'!L1401,'Ref. Chile'!L1401)-1,"")</f>
        <v>722</v>
      </c>
      <c r="AN1402" s="7">
        <f>IFERROR(RANK('Ref. Chile'!M1401,'Ref. Chile'!M:M,0)+COUNTIF('Ref. Chile'!$M$7:'Ref. Chile'!M1401,'Ref. Chile'!M1401)-1,"")</f>
        <v>888</v>
      </c>
      <c r="AO1402" s="7">
        <f>IFERROR(RANK('Ref. Chile'!H1401,'Ref. Chile'!H:H,1)+COUNTIF('Ref. Chile'!$H$7:'Ref. Chile'!H1401,'Ref. Chile'!H1401)-1,"")</f>
        <v>1477</v>
      </c>
      <c r="AP1402" s="7">
        <f>IFERROR(RANK('Ref. Chile'!I1401,'Ref. Chile'!I:I,1)+COUNTIF('Ref. Chile'!$I$7:'Ref. Chile'!I1401,'Ref. Chile'!I1401)-1,"")</f>
        <v>2586</v>
      </c>
      <c r="AQ1402" s="7">
        <f>IFERROR(RANK('Ref. Chile'!J1401,'Ref. Chile'!J:J,1)+COUNTIF('Ref. Chile'!$J$7:'Ref. Chile'!J1401,'Ref. Chile'!J1401)-1,"")</f>
        <v>999</v>
      </c>
    </row>
    <row r="1403" spans="31:43" ht="17.25" customHeight="1" x14ac:dyDescent="0.3">
      <c r="AE1403" s="5" t="s">
        <v>1398</v>
      </c>
      <c r="AF1403" s="5" t="s">
        <v>4918</v>
      </c>
      <c r="AG1403" s="6" t="s">
        <v>4298</v>
      </c>
      <c r="AH1403" s="6" t="s">
        <v>4116</v>
      </c>
      <c r="AI1403" s="7">
        <f>IFERROR(RANK('Ref. Chile'!H1402,'Ref. Chile'!H:H,0)+COUNTIF('Ref. Chile'!$H$7:'Ref. Chile'!H1402,'Ref. Chile'!H1402)-1,"")</f>
        <v>1316</v>
      </c>
      <c r="AJ1403" s="7">
        <f>IFERROR(RANK('Ref. Chile'!I1402,'Ref. Chile'!I:I,0)+COUNTIF('Ref. Chile'!$I$7:'Ref. Chile'!I1402,'Ref. Chile'!I1402)-1,"")</f>
        <v>141</v>
      </c>
      <c r="AK1403" s="7">
        <f>IFERROR(RANK('Ref. Chile'!J1402,'Ref. Chile'!J:J,0)+COUNTIF('Ref. Chile'!$J$7:'Ref. Chile'!J1402,'Ref. Chile'!J1402)-1,"")</f>
        <v>1522</v>
      </c>
      <c r="AL1403" s="7">
        <f>IFERROR(RANK('Ref. Chile'!K1402,'Ref. Chile'!K:K,0)+COUNTIF('Ref. Chile'!$K$7:'Ref. Chile'!K1402,'Ref. Chile'!K1402)-1,"")</f>
        <v>571</v>
      </c>
      <c r="AM1403" s="7">
        <f>IFERROR(RANK('Ref. Chile'!L1402,'Ref. Chile'!L:L,0)+COUNTIF('Ref. Chile'!$L$7:'Ref. Chile'!L1402,'Ref. Chile'!L1402)-1,"")</f>
        <v>709</v>
      </c>
      <c r="AN1403" s="7">
        <f>IFERROR(RANK('Ref. Chile'!M1402,'Ref. Chile'!M:M,0)+COUNTIF('Ref. Chile'!$M$7:'Ref. Chile'!M1402,'Ref. Chile'!M1402)-1,"")</f>
        <v>833</v>
      </c>
      <c r="AO1403" s="7">
        <f>IFERROR(RANK('Ref. Chile'!H1402,'Ref. Chile'!H:H,1)+COUNTIF('Ref. Chile'!$H$7:'Ref. Chile'!H1402,'Ref. Chile'!H1402)-1,"")</f>
        <v>1486</v>
      </c>
      <c r="AP1403" s="7">
        <f>IFERROR(RANK('Ref. Chile'!I1402,'Ref. Chile'!I:I,1)+COUNTIF('Ref. Chile'!$I$7:'Ref. Chile'!I1402,'Ref. Chile'!I1402)-1,"")</f>
        <v>2611</v>
      </c>
      <c r="AQ1403" s="7">
        <f>IFERROR(RANK('Ref. Chile'!J1402,'Ref. Chile'!J:J,1)+COUNTIF('Ref. Chile'!$J$7:'Ref. Chile'!J1402,'Ref. Chile'!J1402)-1,"")</f>
        <v>1047</v>
      </c>
    </row>
    <row r="1404" spans="31:43" ht="17.25" customHeight="1" x14ac:dyDescent="0.3">
      <c r="AE1404" s="5" t="s">
        <v>1399</v>
      </c>
      <c r="AF1404" s="5" t="s">
        <v>4919</v>
      </c>
      <c r="AG1404" s="6" t="s">
        <v>4298</v>
      </c>
      <c r="AH1404" s="6" t="s">
        <v>4102</v>
      </c>
      <c r="AI1404" s="7">
        <f>IFERROR(RANK('Ref. Chile'!H1403,'Ref. Chile'!H:H,0)+COUNTIF('Ref. Chile'!$H$7:'Ref. Chile'!H1403,'Ref. Chile'!H1403)-1,"")</f>
        <v>1338</v>
      </c>
      <c r="AJ1404" s="7">
        <f>IFERROR(RANK('Ref. Chile'!I1403,'Ref. Chile'!I:I,0)+COUNTIF('Ref. Chile'!$I$7:'Ref. Chile'!I1403,'Ref. Chile'!I1403)-1,"")</f>
        <v>231</v>
      </c>
      <c r="AK1404" s="7">
        <f>IFERROR(RANK('Ref. Chile'!J1403,'Ref. Chile'!J:J,0)+COUNTIF('Ref. Chile'!$J$7:'Ref. Chile'!J1403,'Ref. Chile'!J1403)-1,"")</f>
        <v>1993</v>
      </c>
      <c r="AL1404" s="7">
        <f>IFERROR(RANK('Ref. Chile'!K1403,'Ref. Chile'!K:K,0)+COUNTIF('Ref. Chile'!$K$7:'Ref. Chile'!K1403,'Ref. Chile'!K1403)-1,"")</f>
        <v>698</v>
      </c>
      <c r="AM1404" s="7">
        <f>IFERROR(RANK('Ref. Chile'!L1403,'Ref. Chile'!L:L,0)+COUNTIF('Ref. Chile'!$L$7:'Ref. Chile'!L1403,'Ref. Chile'!L1403)-1,"")</f>
        <v>744</v>
      </c>
      <c r="AN1404" s="7">
        <f>IFERROR(RANK('Ref. Chile'!M1403,'Ref. Chile'!M:M,0)+COUNTIF('Ref. Chile'!$M$7:'Ref. Chile'!M1403,'Ref. Chile'!M1403)-1,"")</f>
        <v>1730</v>
      </c>
      <c r="AO1404" s="7">
        <f>IFERROR(RANK('Ref. Chile'!H1403,'Ref. Chile'!H:H,1)+COUNTIF('Ref. Chile'!$H$7:'Ref. Chile'!H1403,'Ref. Chile'!H1403)-1,"")</f>
        <v>1465</v>
      </c>
      <c r="AP1404" s="7">
        <f>IFERROR(RANK('Ref. Chile'!I1403,'Ref. Chile'!I:I,1)+COUNTIF('Ref. Chile'!$I$7:'Ref. Chile'!I1403,'Ref. Chile'!I1403)-1,"")</f>
        <v>2522</v>
      </c>
      <c r="AQ1404" s="7">
        <f>IFERROR(RANK('Ref. Chile'!J1403,'Ref. Chile'!J:J,1)+COUNTIF('Ref. Chile'!$J$7:'Ref. Chile'!J1403,'Ref. Chile'!J1403)-1,"")</f>
        <v>577</v>
      </c>
    </row>
    <row r="1405" spans="31:43" ht="17.25" customHeight="1" x14ac:dyDescent="0.3">
      <c r="AE1405" s="5" t="s">
        <v>1400</v>
      </c>
      <c r="AF1405" s="5" t="s">
        <v>4920</v>
      </c>
      <c r="AG1405" s="6" t="s">
        <v>4298</v>
      </c>
      <c r="AH1405" s="6" t="s">
        <v>4097</v>
      </c>
      <c r="AI1405" s="7">
        <f>IFERROR(RANK('Ref. Chile'!H1404,'Ref. Chile'!H:H,0)+COUNTIF('Ref. Chile'!$H$7:'Ref. Chile'!H1404,'Ref. Chile'!H1404)-1,"")</f>
        <v>964</v>
      </c>
      <c r="AJ1405" s="7">
        <f>IFERROR(RANK('Ref. Chile'!I1404,'Ref. Chile'!I:I,0)+COUNTIF('Ref. Chile'!$I$7:'Ref. Chile'!I1404,'Ref. Chile'!I1404)-1,"")</f>
        <v>777</v>
      </c>
      <c r="AK1405" s="7">
        <f>IFERROR(RANK('Ref. Chile'!J1404,'Ref. Chile'!J:J,0)+COUNTIF('Ref. Chile'!$J$7:'Ref. Chile'!J1404,'Ref. Chile'!J1404)-1,"")</f>
        <v>1695</v>
      </c>
      <c r="AL1405" s="7">
        <f>IFERROR(RANK('Ref. Chile'!K1404,'Ref. Chile'!K:K,0)+COUNTIF('Ref. Chile'!$K$7:'Ref. Chile'!K1404,'Ref. Chile'!K1404)-1,"")</f>
        <v>1026</v>
      </c>
      <c r="AM1405" s="7">
        <f>IFERROR(RANK('Ref. Chile'!L1404,'Ref. Chile'!L:L,0)+COUNTIF('Ref. Chile'!$L$7:'Ref. Chile'!L1404,'Ref. Chile'!L1404)-1,"")</f>
        <v>482</v>
      </c>
      <c r="AN1405" s="7">
        <f>IFERROR(RANK('Ref. Chile'!M1404,'Ref. Chile'!M:M,0)+COUNTIF('Ref. Chile'!$M$7:'Ref. Chile'!M1404,'Ref. Chile'!M1404)-1,"")</f>
        <v>1560</v>
      </c>
      <c r="AO1405" s="7">
        <f>IFERROR(RANK('Ref. Chile'!H1404,'Ref. Chile'!H:H,1)+COUNTIF('Ref. Chile'!$H$7:'Ref. Chile'!H1404,'Ref. Chile'!H1404)-1,"")</f>
        <v>1851</v>
      </c>
      <c r="AP1405" s="7">
        <f>IFERROR(RANK('Ref. Chile'!I1404,'Ref. Chile'!I:I,1)+COUNTIF('Ref. Chile'!$I$7:'Ref. Chile'!I1404,'Ref. Chile'!I1404)-1,"")</f>
        <v>1993</v>
      </c>
      <c r="AQ1405" s="7">
        <f>IFERROR(RANK('Ref. Chile'!J1404,'Ref. Chile'!J:J,1)+COUNTIF('Ref. Chile'!$J$7:'Ref. Chile'!J1404,'Ref. Chile'!J1404)-1,"")</f>
        <v>891</v>
      </c>
    </row>
    <row r="1406" spans="31:43" ht="17.25" customHeight="1" x14ac:dyDescent="0.3">
      <c r="AE1406" s="5" t="s">
        <v>1401</v>
      </c>
      <c r="AF1406" s="5" t="s">
        <v>4921</v>
      </c>
      <c r="AG1406" s="6" t="s">
        <v>4298</v>
      </c>
      <c r="AH1406" s="6" t="s">
        <v>4128</v>
      </c>
      <c r="AI1406" s="7">
        <f>IFERROR(RANK('Ref. Chile'!H1405,'Ref. Chile'!H:H,0)+COUNTIF('Ref. Chile'!$H$7:'Ref. Chile'!H1405,'Ref. Chile'!H1405)-1,"")</f>
        <v>1336</v>
      </c>
      <c r="AJ1406" s="7">
        <f>IFERROR(RANK('Ref. Chile'!I1405,'Ref. Chile'!I:I,0)+COUNTIF('Ref. Chile'!$I$7:'Ref. Chile'!I1405,'Ref. Chile'!I1405)-1,"")</f>
        <v>215</v>
      </c>
      <c r="AK1406" s="7">
        <f>IFERROR(RANK('Ref. Chile'!J1405,'Ref. Chile'!J:J,0)+COUNTIF('Ref. Chile'!$J$7:'Ref. Chile'!J1405,'Ref. Chile'!J1405)-1,"")</f>
        <v>1754</v>
      </c>
      <c r="AL1406" s="7">
        <f>IFERROR(RANK('Ref. Chile'!K1405,'Ref. Chile'!K:K,0)+COUNTIF('Ref. Chile'!$K$7:'Ref. Chile'!K1405,'Ref. Chile'!K1405)-1,"")</f>
        <v>676</v>
      </c>
      <c r="AM1406" s="7">
        <f>IFERROR(RANK('Ref. Chile'!L1405,'Ref. Chile'!L:L,0)+COUNTIF('Ref. Chile'!$L$7:'Ref. Chile'!L1405,'Ref. Chile'!L1405)-1,"")</f>
        <v>736</v>
      </c>
      <c r="AN1406" s="7">
        <f>IFERROR(RANK('Ref. Chile'!M1405,'Ref. Chile'!M:M,0)+COUNTIF('Ref. Chile'!$M$7:'Ref. Chile'!M1405,'Ref. Chile'!M1405)-1,"")</f>
        <v>972</v>
      </c>
      <c r="AO1406" s="7">
        <f>IFERROR(RANK('Ref. Chile'!H1405,'Ref. Chile'!H:H,1)+COUNTIF('Ref. Chile'!$H$7:'Ref. Chile'!H1405,'Ref. Chile'!H1405)-1,"")</f>
        <v>1467</v>
      </c>
      <c r="AP1406" s="7">
        <f>IFERROR(RANK('Ref. Chile'!I1405,'Ref. Chile'!I:I,1)+COUNTIF('Ref. Chile'!$I$7:'Ref. Chile'!I1405,'Ref. Chile'!I1405)-1,"")</f>
        <v>2538</v>
      </c>
      <c r="AQ1406" s="7">
        <f>IFERROR(RANK('Ref. Chile'!J1405,'Ref. Chile'!J:J,1)+COUNTIF('Ref. Chile'!$J$7:'Ref. Chile'!J1405,'Ref. Chile'!J1405)-1,"")</f>
        <v>816</v>
      </c>
    </row>
    <row r="1407" spans="31:43" ht="17.25" customHeight="1" x14ac:dyDescent="0.3">
      <c r="AE1407" s="5" t="s">
        <v>1402</v>
      </c>
      <c r="AF1407" s="5" t="s">
        <v>4922</v>
      </c>
      <c r="AG1407" s="6" t="s">
        <v>4298</v>
      </c>
      <c r="AH1407" s="6" t="s">
        <v>4129</v>
      </c>
      <c r="AI1407" s="7">
        <f>IFERROR(RANK('Ref. Chile'!H1406,'Ref. Chile'!H:H,0)+COUNTIF('Ref. Chile'!$H$7:'Ref. Chile'!H1406,'Ref. Chile'!H1406)-1,"")</f>
        <v>1315</v>
      </c>
      <c r="AJ1407" s="7">
        <f>IFERROR(RANK('Ref. Chile'!I1406,'Ref. Chile'!I:I,0)+COUNTIF('Ref. Chile'!$I$7:'Ref. Chile'!I1406,'Ref. Chile'!I1406)-1,"")</f>
        <v>140</v>
      </c>
      <c r="AK1407" s="7">
        <f>IFERROR(RANK('Ref. Chile'!J1406,'Ref. Chile'!J:J,0)+COUNTIF('Ref. Chile'!$J$7:'Ref. Chile'!J1406,'Ref. Chile'!J1406)-1,"")</f>
        <v>1516</v>
      </c>
      <c r="AL1407" s="7">
        <f>IFERROR(RANK('Ref. Chile'!K1406,'Ref. Chile'!K:K,0)+COUNTIF('Ref. Chile'!$K$7:'Ref. Chile'!K1406,'Ref. Chile'!K1406)-1,"")</f>
        <v>566</v>
      </c>
      <c r="AM1407" s="7">
        <f>IFERROR(RANK('Ref. Chile'!L1406,'Ref. Chile'!L:L,0)+COUNTIF('Ref. Chile'!$L$7:'Ref. Chile'!L1406,'Ref. Chile'!L1406)-1,"")</f>
        <v>708</v>
      </c>
      <c r="AN1407" s="7">
        <f>IFERROR(RANK('Ref. Chile'!M1406,'Ref. Chile'!M:M,0)+COUNTIF('Ref. Chile'!$M$7:'Ref. Chile'!M1406,'Ref. Chile'!M1406)-1,"")</f>
        <v>831</v>
      </c>
      <c r="AO1407" s="7">
        <f>IFERROR(RANK('Ref. Chile'!H1406,'Ref. Chile'!H:H,1)+COUNTIF('Ref. Chile'!$H$7:'Ref. Chile'!H1406,'Ref. Chile'!H1406)-1,"")</f>
        <v>1488</v>
      </c>
      <c r="AP1407" s="7">
        <f>IFERROR(RANK('Ref. Chile'!I1406,'Ref. Chile'!I:I,1)+COUNTIF('Ref. Chile'!$I$7:'Ref. Chile'!I1406,'Ref. Chile'!I1406)-1,"")</f>
        <v>2613</v>
      </c>
      <c r="AQ1407" s="7">
        <f>IFERROR(RANK('Ref. Chile'!J1406,'Ref. Chile'!J:J,1)+COUNTIF('Ref. Chile'!$J$7:'Ref. Chile'!J1406,'Ref. Chile'!J1406)-1,"")</f>
        <v>1054</v>
      </c>
    </row>
    <row r="1408" spans="31:43" ht="17.25" customHeight="1" x14ac:dyDescent="0.3">
      <c r="AE1408" s="5" t="s">
        <v>1403</v>
      </c>
      <c r="AF1408" s="5" t="s">
        <v>4923</v>
      </c>
      <c r="AG1408" s="6" t="s">
        <v>4298</v>
      </c>
      <c r="AH1408" s="6" t="s">
        <v>4130</v>
      </c>
      <c r="AI1408" s="7">
        <f>IFERROR(RANK('Ref. Chile'!H1407,'Ref. Chile'!H:H,0)+COUNTIF('Ref. Chile'!$H$7:'Ref. Chile'!H1407,'Ref. Chile'!H1407)-1,"")</f>
        <v>1314</v>
      </c>
      <c r="AJ1408" s="7">
        <f>IFERROR(RANK('Ref. Chile'!I1407,'Ref. Chile'!I:I,0)+COUNTIF('Ref. Chile'!$I$7:'Ref. Chile'!I1407,'Ref. Chile'!I1407)-1,"")</f>
        <v>137</v>
      </c>
      <c r="AK1408" s="7">
        <f>IFERROR(RANK('Ref. Chile'!J1407,'Ref. Chile'!J:J,0)+COUNTIF('Ref. Chile'!$J$7:'Ref. Chile'!J1407,'Ref. Chile'!J1407)-1,"")</f>
        <v>1508</v>
      </c>
      <c r="AL1408" s="7">
        <f>IFERROR(RANK('Ref. Chile'!K1407,'Ref. Chile'!K:K,0)+COUNTIF('Ref. Chile'!$K$7:'Ref. Chile'!K1407,'Ref. Chile'!K1407)-1,"")</f>
        <v>560</v>
      </c>
      <c r="AM1408" s="7">
        <f>IFERROR(RANK('Ref. Chile'!L1407,'Ref. Chile'!L:L,0)+COUNTIF('Ref. Chile'!$L$7:'Ref. Chile'!L1407,'Ref. Chile'!L1407)-1,"")</f>
        <v>706</v>
      </c>
      <c r="AN1408" s="7">
        <f>IFERROR(RANK('Ref. Chile'!M1407,'Ref. Chile'!M:M,0)+COUNTIF('Ref. Chile'!$M$7:'Ref. Chile'!M1407,'Ref. Chile'!M1407)-1,"")</f>
        <v>825</v>
      </c>
      <c r="AO1408" s="7">
        <f>IFERROR(RANK('Ref. Chile'!H1407,'Ref. Chile'!H:H,1)+COUNTIF('Ref. Chile'!$H$7:'Ref. Chile'!H1407,'Ref. Chile'!H1407)-1,"")</f>
        <v>1489</v>
      </c>
      <c r="AP1408" s="7">
        <f>IFERROR(RANK('Ref. Chile'!I1407,'Ref. Chile'!I:I,1)+COUNTIF('Ref. Chile'!$I$7:'Ref. Chile'!I1407,'Ref. Chile'!I1407)-1,"")</f>
        <v>2616</v>
      </c>
      <c r="AQ1408" s="7">
        <f>IFERROR(RANK('Ref. Chile'!J1407,'Ref. Chile'!J:J,1)+COUNTIF('Ref. Chile'!$J$7:'Ref. Chile'!J1407,'Ref. Chile'!J1407)-1,"")</f>
        <v>1062</v>
      </c>
    </row>
    <row r="1409" spans="31:43" ht="17.25" customHeight="1" x14ac:dyDescent="0.3">
      <c r="AE1409" s="5" t="s">
        <v>1404</v>
      </c>
      <c r="AF1409" s="5" t="s">
        <v>4924</v>
      </c>
      <c r="AG1409" s="6" t="s">
        <v>4298</v>
      </c>
      <c r="AH1409" s="6" t="s">
        <v>4108</v>
      </c>
      <c r="AI1409" s="7">
        <f>IFERROR(RANK('Ref. Chile'!H1408,'Ref. Chile'!H:H,0)+COUNTIF('Ref. Chile'!$H$7:'Ref. Chile'!H1408,'Ref. Chile'!H1408)-1,"")</f>
        <v>1294</v>
      </c>
      <c r="AJ1409" s="7">
        <f>IFERROR(RANK('Ref. Chile'!I1408,'Ref. Chile'!I:I,0)+COUNTIF('Ref. Chile'!$I$7:'Ref. Chile'!I1408,'Ref. Chile'!I1408)-1,"")</f>
        <v>78</v>
      </c>
      <c r="AK1409" s="7">
        <f>IFERROR(RANK('Ref. Chile'!J1408,'Ref. Chile'!J:J,0)+COUNTIF('Ref. Chile'!$J$7:'Ref. Chile'!J1408,'Ref. Chile'!J1408)-1,"")</f>
        <v>1265</v>
      </c>
      <c r="AL1409" s="7">
        <f>IFERROR(RANK('Ref. Chile'!K1408,'Ref. Chile'!K:K,0)+COUNTIF('Ref. Chile'!$K$7:'Ref. Chile'!K1408,'Ref. Chile'!K1408)-1,"")</f>
        <v>479</v>
      </c>
      <c r="AM1409" s="7">
        <f>IFERROR(RANK('Ref. Chile'!L1408,'Ref. Chile'!L:L,0)+COUNTIF('Ref. Chile'!$L$7:'Ref. Chile'!L1408,'Ref. Chile'!L1408)-1,"")</f>
        <v>670</v>
      </c>
      <c r="AN1409" s="7">
        <f>IFERROR(RANK('Ref. Chile'!M1408,'Ref. Chile'!M:M,0)+COUNTIF('Ref. Chile'!$M$7:'Ref. Chile'!M1408,'Ref. Chile'!M1408)-1,"")</f>
        <v>686</v>
      </c>
      <c r="AO1409" s="7">
        <f>IFERROR(RANK('Ref. Chile'!H1408,'Ref. Chile'!H:H,1)+COUNTIF('Ref. Chile'!$H$7:'Ref. Chile'!H1408,'Ref. Chile'!H1408)-1,"")</f>
        <v>1509</v>
      </c>
      <c r="AP1409" s="7">
        <f>IFERROR(RANK('Ref. Chile'!I1408,'Ref. Chile'!I:I,1)+COUNTIF('Ref. Chile'!$I$7:'Ref. Chile'!I1408,'Ref. Chile'!I1408)-1,"")</f>
        <v>2675</v>
      </c>
      <c r="AQ1409" s="7">
        <f>IFERROR(RANK('Ref. Chile'!J1408,'Ref. Chile'!J:J,1)+COUNTIF('Ref. Chile'!$J$7:'Ref. Chile'!J1408,'Ref. Chile'!J1408)-1,"")</f>
        <v>1305</v>
      </c>
    </row>
    <row r="1410" spans="31:43" ht="17.25" customHeight="1" x14ac:dyDescent="0.3">
      <c r="AE1410" s="5" t="s">
        <v>1405</v>
      </c>
      <c r="AF1410" s="5" t="s">
        <v>4925</v>
      </c>
      <c r="AG1410" s="6" t="s">
        <v>4298</v>
      </c>
      <c r="AH1410" s="6" t="s">
        <v>4131</v>
      </c>
      <c r="AI1410" s="7">
        <f>IFERROR(RANK('Ref. Chile'!H1409,'Ref. Chile'!H:H,0)+COUNTIF('Ref. Chile'!$H$7:'Ref. Chile'!H1409,'Ref. Chile'!H1409)-1,"")</f>
        <v>1317</v>
      </c>
      <c r="AJ1410" s="7">
        <f>IFERROR(RANK('Ref. Chile'!I1409,'Ref. Chile'!I:I,0)+COUNTIF('Ref. Chile'!$I$7:'Ref. Chile'!I1409,'Ref. Chile'!I1409)-1,"")</f>
        <v>142</v>
      </c>
      <c r="AK1410" s="7">
        <f>IFERROR(RANK('Ref. Chile'!J1409,'Ref. Chile'!J:J,0)+COUNTIF('Ref. Chile'!$J$7:'Ref. Chile'!J1409,'Ref. Chile'!J1409)-1,"")</f>
        <v>1523</v>
      </c>
      <c r="AL1410" s="7">
        <f>IFERROR(RANK('Ref. Chile'!K1409,'Ref. Chile'!K:K,0)+COUNTIF('Ref. Chile'!$K$7:'Ref. Chile'!K1409,'Ref. Chile'!K1409)-1,"")</f>
        <v>572</v>
      </c>
      <c r="AM1410" s="7">
        <f>IFERROR(RANK('Ref. Chile'!L1409,'Ref. Chile'!L:L,0)+COUNTIF('Ref. Chile'!$L$7:'Ref. Chile'!L1409,'Ref. Chile'!L1409)-1,"")</f>
        <v>710</v>
      </c>
      <c r="AN1410" s="7">
        <f>IFERROR(RANK('Ref. Chile'!M1409,'Ref. Chile'!M:M,0)+COUNTIF('Ref. Chile'!$M$7:'Ref. Chile'!M1409,'Ref. Chile'!M1409)-1,"")</f>
        <v>834</v>
      </c>
      <c r="AO1410" s="7">
        <f>IFERROR(RANK('Ref. Chile'!H1409,'Ref. Chile'!H:H,1)+COUNTIF('Ref. Chile'!$H$7:'Ref. Chile'!H1409,'Ref. Chile'!H1409)-1,"")</f>
        <v>1487</v>
      </c>
      <c r="AP1410" s="7">
        <f>IFERROR(RANK('Ref. Chile'!I1409,'Ref. Chile'!I:I,1)+COUNTIF('Ref. Chile'!$I$7:'Ref. Chile'!I1409,'Ref. Chile'!I1409)-1,"")</f>
        <v>2612</v>
      </c>
      <c r="AQ1410" s="7">
        <f>IFERROR(RANK('Ref. Chile'!J1409,'Ref. Chile'!J:J,1)+COUNTIF('Ref. Chile'!$J$7:'Ref. Chile'!J1409,'Ref. Chile'!J1409)-1,"")</f>
        <v>1048</v>
      </c>
    </row>
    <row r="1411" spans="31:43" ht="17.25" customHeight="1" x14ac:dyDescent="0.3">
      <c r="AE1411" s="5" t="s">
        <v>1406</v>
      </c>
      <c r="AF1411" s="5" t="s">
        <v>4926</v>
      </c>
      <c r="AG1411" s="6" t="s">
        <v>4298</v>
      </c>
      <c r="AH1411" s="6" t="s">
        <v>4132</v>
      </c>
      <c r="AI1411" s="7">
        <f>IFERROR(RANK('Ref. Chile'!H1410,'Ref. Chile'!H:H,0)+COUNTIF('Ref. Chile'!$H$7:'Ref. Chile'!H1410,'Ref. Chile'!H1410)-1,"")</f>
        <v>1311</v>
      </c>
      <c r="AJ1411" s="7">
        <f>IFERROR(RANK('Ref. Chile'!I1410,'Ref. Chile'!I:I,0)+COUNTIF('Ref. Chile'!$I$7:'Ref. Chile'!I1410,'Ref. Chile'!I1410)-1,"")</f>
        <v>128</v>
      </c>
      <c r="AK1411" s="7">
        <f>IFERROR(RANK('Ref. Chile'!J1410,'Ref. Chile'!J:J,0)+COUNTIF('Ref. Chile'!$J$7:'Ref. Chile'!J1410,'Ref. Chile'!J1410)-1,"")</f>
        <v>1494</v>
      </c>
      <c r="AL1411" s="7">
        <f>IFERROR(RANK('Ref. Chile'!K1410,'Ref. Chile'!K:K,0)+COUNTIF('Ref. Chile'!$K$7:'Ref. Chile'!K1410,'Ref. Chile'!K1410)-1,"")</f>
        <v>555</v>
      </c>
      <c r="AM1411" s="7">
        <f>IFERROR(RANK('Ref. Chile'!L1410,'Ref. Chile'!L:L,0)+COUNTIF('Ref. Chile'!$L$7:'Ref. Chile'!L1410,'Ref. Chile'!L1410)-1,"")</f>
        <v>705</v>
      </c>
      <c r="AN1411" s="7">
        <f>IFERROR(RANK('Ref. Chile'!M1410,'Ref. Chile'!M:M,0)+COUNTIF('Ref. Chile'!$M$7:'Ref. Chile'!M1410,'Ref. Chile'!M1410)-1,"")</f>
        <v>815</v>
      </c>
      <c r="AO1411" s="7">
        <f>IFERROR(RANK('Ref. Chile'!H1410,'Ref. Chile'!H:H,1)+COUNTIF('Ref. Chile'!$H$7:'Ref. Chile'!H1410,'Ref. Chile'!H1410)-1,"")</f>
        <v>1492</v>
      </c>
      <c r="AP1411" s="7">
        <f>IFERROR(RANK('Ref. Chile'!I1410,'Ref. Chile'!I:I,1)+COUNTIF('Ref. Chile'!$I$7:'Ref. Chile'!I1410,'Ref. Chile'!I1410)-1,"")</f>
        <v>2625</v>
      </c>
      <c r="AQ1411" s="7">
        <f>IFERROR(RANK('Ref. Chile'!J1410,'Ref. Chile'!J:J,1)+COUNTIF('Ref. Chile'!$J$7:'Ref. Chile'!J1410,'Ref. Chile'!J1410)-1,"")</f>
        <v>1076</v>
      </c>
    </row>
    <row r="1412" spans="31:43" ht="17.25" customHeight="1" x14ac:dyDescent="0.3">
      <c r="AE1412" s="5" t="s">
        <v>1407</v>
      </c>
      <c r="AF1412" s="5" t="s">
        <v>4927</v>
      </c>
      <c r="AG1412" s="6" t="s">
        <v>4298</v>
      </c>
      <c r="AH1412" s="6" t="s">
        <v>4133</v>
      </c>
      <c r="AI1412" s="7">
        <f>IFERROR(RANK('Ref. Chile'!H1411,'Ref. Chile'!H:H,0)+COUNTIF('Ref. Chile'!$H$7:'Ref. Chile'!H1411,'Ref. Chile'!H1411)-1,"")</f>
        <v>1309</v>
      </c>
      <c r="AJ1412" s="7">
        <f>IFERROR(RANK('Ref. Chile'!I1411,'Ref. Chile'!I:I,0)+COUNTIF('Ref. Chile'!$I$7:'Ref. Chile'!I1411,'Ref. Chile'!I1411)-1,"")</f>
        <v>122</v>
      </c>
      <c r="AK1412" s="7">
        <f>IFERROR(RANK('Ref. Chile'!J1411,'Ref. Chile'!J:J,0)+COUNTIF('Ref. Chile'!$J$7:'Ref. Chile'!J1411,'Ref. Chile'!J1411)-1,"")</f>
        <v>1482</v>
      </c>
      <c r="AL1412" s="7">
        <f>IFERROR(RANK('Ref. Chile'!K1411,'Ref. Chile'!K:K,0)+COUNTIF('Ref. Chile'!$K$7:'Ref. Chile'!K1411,'Ref. Chile'!K1411)-1,"")</f>
        <v>547</v>
      </c>
      <c r="AM1412" s="7">
        <f>IFERROR(RANK('Ref. Chile'!L1411,'Ref. Chile'!L:L,0)+COUNTIF('Ref. Chile'!$L$7:'Ref. Chile'!L1411,'Ref. Chile'!L1411)-1,"")</f>
        <v>702</v>
      </c>
      <c r="AN1412" s="7">
        <f>IFERROR(RANK('Ref. Chile'!M1411,'Ref. Chile'!M:M,0)+COUNTIF('Ref. Chile'!$M$7:'Ref. Chile'!M1411,'Ref. Chile'!M1411)-1,"")</f>
        <v>807</v>
      </c>
      <c r="AO1412" s="7">
        <f>IFERROR(RANK('Ref. Chile'!H1411,'Ref. Chile'!H:H,1)+COUNTIF('Ref. Chile'!$H$7:'Ref. Chile'!H1411,'Ref. Chile'!H1411)-1,"")</f>
        <v>1494</v>
      </c>
      <c r="AP1412" s="7">
        <f>IFERROR(RANK('Ref. Chile'!I1411,'Ref. Chile'!I:I,1)+COUNTIF('Ref. Chile'!$I$7:'Ref. Chile'!I1411,'Ref. Chile'!I1411)-1,"")</f>
        <v>2631</v>
      </c>
      <c r="AQ1412" s="7">
        <f>IFERROR(RANK('Ref. Chile'!J1411,'Ref. Chile'!J:J,1)+COUNTIF('Ref. Chile'!$J$7:'Ref. Chile'!J1411,'Ref. Chile'!J1411)-1,"")</f>
        <v>1088</v>
      </c>
    </row>
    <row r="1413" spans="31:43" ht="17.25" customHeight="1" x14ac:dyDescent="0.3">
      <c r="AE1413" s="5" t="s">
        <v>1408</v>
      </c>
      <c r="AF1413" s="5" t="s">
        <v>4928</v>
      </c>
      <c r="AG1413" s="6" t="s">
        <v>4298</v>
      </c>
      <c r="AH1413" s="6" t="s">
        <v>4134</v>
      </c>
      <c r="AI1413" s="7">
        <f>IFERROR(RANK('Ref. Chile'!H1412,'Ref. Chile'!H:H,0)+COUNTIF('Ref. Chile'!$H$7:'Ref. Chile'!H1412,'Ref. Chile'!H1412)-1,"")</f>
        <v>1307</v>
      </c>
      <c r="AJ1413" s="7">
        <f>IFERROR(RANK('Ref. Chile'!I1412,'Ref. Chile'!I:I,0)+COUNTIF('Ref. Chile'!$I$7:'Ref. Chile'!I1412,'Ref. Chile'!I1412)-1,"")</f>
        <v>119</v>
      </c>
      <c r="AK1413" s="7">
        <f>IFERROR(RANK('Ref. Chile'!J1412,'Ref. Chile'!J:J,0)+COUNTIF('Ref. Chile'!$J$7:'Ref. Chile'!J1412,'Ref. Chile'!J1412)-1,"")</f>
        <v>1468</v>
      </c>
      <c r="AL1413" s="7">
        <f>IFERROR(RANK('Ref. Chile'!K1412,'Ref. Chile'!K:K,0)+COUNTIF('Ref. Chile'!$K$7:'Ref. Chile'!K1412,'Ref. Chile'!K1412)-1,"")</f>
        <v>540</v>
      </c>
      <c r="AM1413" s="7">
        <f>IFERROR(RANK('Ref. Chile'!L1412,'Ref. Chile'!L:L,0)+COUNTIF('Ref. Chile'!$L$7:'Ref. Chile'!L1412,'Ref. Chile'!L1412)-1,"")</f>
        <v>700</v>
      </c>
      <c r="AN1413" s="7">
        <f>IFERROR(RANK('Ref. Chile'!M1412,'Ref. Chile'!M:M,0)+COUNTIF('Ref. Chile'!$M$7:'Ref. Chile'!M1412,'Ref. Chile'!M1412)-1,"")</f>
        <v>797</v>
      </c>
      <c r="AO1413" s="7">
        <f>IFERROR(RANK('Ref. Chile'!H1412,'Ref. Chile'!H:H,1)+COUNTIF('Ref. Chile'!$H$7:'Ref. Chile'!H1412,'Ref. Chile'!H1412)-1,"")</f>
        <v>1496</v>
      </c>
      <c r="AP1413" s="7">
        <f>IFERROR(RANK('Ref. Chile'!I1412,'Ref. Chile'!I:I,1)+COUNTIF('Ref. Chile'!$I$7:'Ref. Chile'!I1412,'Ref. Chile'!I1412)-1,"")</f>
        <v>2634</v>
      </c>
      <c r="AQ1413" s="7">
        <f>IFERROR(RANK('Ref. Chile'!J1412,'Ref. Chile'!J:J,1)+COUNTIF('Ref. Chile'!$J$7:'Ref. Chile'!J1412,'Ref. Chile'!J1412)-1,"")</f>
        <v>1102</v>
      </c>
    </row>
    <row r="1414" spans="31:43" ht="17.25" customHeight="1" x14ac:dyDescent="0.3">
      <c r="AE1414" s="5" t="s">
        <v>1409</v>
      </c>
      <c r="AF1414" s="5" t="s">
        <v>4929</v>
      </c>
      <c r="AG1414" s="6" t="s">
        <v>4299</v>
      </c>
      <c r="AH1414" s="6" t="s">
        <v>4092</v>
      </c>
      <c r="AI1414" s="7">
        <f>IFERROR(RANK('Ref. Chile'!H1413,'Ref. Chile'!H:H,0)+COUNTIF('Ref. Chile'!$H$7:'Ref. Chile'!H1413,'Ref. Chile'!H1413)-1,"")</f>
        <v>964</v>
      </c>
      <c r="AJ1414" s="7">
        <f>IFERROR(RANK('Ref. Chile'!I1413,'Ref. Chile'!I:I,0)+COUNTIF('Ref. Chile'!$I$7:'Ref. Chile'!I1413,'Ref. Chile'!I1413)-1,"")</f>
        <v>777</v>
      </c>
      <c r="AK1414" s="7">
        <f>IFERROR(RANK('Ref. Chile'!J1413,'Ref. Chile'!J:J,0)+COUNTIF('Ref. Chile'!$J$7:'Ref. Chile'!J1413,'Ref. Chile'!J1413)-1,"")</f>
        <v>1695</v>
      </c>
      <c r="AL1414" s="7">
        <f>IFERROR(RANK('Ref. Chile'!K1413,'Ref. Chile'!K:K,0)+COUNTIF('Ref. Chile'!$K$7:'Ref. Chile'!K1413,'Ref. Chile'!K1413)-1,"")</f>
        <v>1026</v>
      </c>
      <c r="AM1414" s="7">
        <f>IFERROR(RANK('Ref. Chile'!L1413,'Ref. Chile'!L:L,0)+COUNTIF('Ref. Chile'!$L$7:'Ref. Chile'!L1413,'Ref. Chile'!L1413)-1,"")</f>
        <v>482</v>
      </c>
      <c r="AN1414" s="7">
        <f>IFERROR(RANK('Ref. Chile'!M1413,'Ref. Chile'!M:M,0)+COUNTIF('Ref. Chile'!$M$7:'Ref. Chile'!M1413,'Ref. Chile'!M1413)-1,"")</f>
        <v>1560</v>
      </c>
      <c r="AO1414" s="7">
        <f>IFERROR(RANK('Ref. Chile'!H1413,'Ref. Chile'!H:H,1)+COUNTIF('Ref. Chile'!$H$7:'Ref. Chile'!H1413,'Ref. Chile'!H1413)-1,"")</f>
        <v>1851</v>
      </c>
      <c r="AP1414" s="7">
        <f>IFERROR(RANK('Ref. Chile'!I1413,'Ref. Chile'!I:I,1)+COUNTIF('Ref. Chile'!$I$7:'Ref. Chile'!I1413,'Ref. Chile'!I1413)-1,"")</f>
        <v>1993</v>
      </c>
      <c r="AQ1414" s="7">
        <f>IFERROR(RANK('Ref. Chile'!J1413,'Ref. Chile'!J:J,1)+COUNTIF('Ref. Chile'!$J$7:'Ref. Chile'!J1413,'Ref. Chile'!J1413)-1,"")</f>
        <v>891</v>
      </c>
    </row>
    <row r="1415" spans="31:43" ht="17.25" customHeight="1" x14ac:dyDescent="0.3">
      <c r="AE1415" s="5" t="s">
        <v>1410</v>
      </c>
      <c r="AF1415" s="5" t="s">
        <v>4930</v>
      </c>
      <c r="AG1415" s="6" t="s">
        <v>4299</v>
      </c>
      <c r="AH1415" s="6" t="s">
        <v>4088</v>
      </c>
      <c r="AI1415" s="7">
        <f>IFERROR(RANK('Ref. Chile'!H1414,'Ref. Chile'!H:H,0)+COUNTIF('Ref. Chile'!$H$7:'Ref. Chile'!H1414,'Ref. Chile'!H1414)-1,"")</f>
        <v>207</v>
      </c>
      <c r="AJ1415" s="7">
        <f>IFERROR(RANK('Ref. Chile'!I1414,'Ref. Chile'!I:I,0)+COUNTIF('Ref. Chile'!$I$7:'Ref. Chile'!I1414,'Ref. Chile'!I1414)-1,"")</f>
        <v>2314</v>
      </c>
      <c r="AK1415" s="7">
        <f>IFERROR(RANK('Ref. Chile'!J1414,'Ref. Chile'!J:J,0)+COUNTIF('Ref. Chile'!$J$7:'Ref. Chile'!J1414,'Ref. Chile'!J1414)-1,"")</f>
        <v>1695</v>
      </c>
      <c r="AL1415" s="7">
        <f>IFERROR(RANK('Ref. Chile'!K1414,'Ref. Chile'!K:K,0)+COUNTIF('Ref. Chile'!$K$7:'Ref. Chile'!K1414,'Ref. Chile'!K1414)-1,"")</f>
        <v>279</v>
      </c>
      <c r="AM1415" s="7">
        <f>IFERROR(RANK('Ref. Chile'!L1414,'Ref. Chile'!L:L,0)+COUNTIF('Ref. Chile'!$L$7:'Ref. Chile'!L1414,'Ref. Chile'!L1414)-1,"")</f>
        <v>2541</v>
      </c>
      <c r="AN1415" s="7">
        <f>IFERROR(RANK('Ref. Chile'!M1414,'Ref. Chile'!M:M,0)+COUNTIF('Ref. Chile'!$M$7:'Ref. Chile'!M1414,'Ref. Chile'!M1414)-1,"")</f>
        <v>1560</v>
      </c>
      <c r="AO1415" s="7">
        <f>IFERROR(RANK('Ref. Chile'!H1414,'Ref. Chile'!H:H,1)+COUNTIF('Ref. Chile'!$H$7:'Ref. Chile'!H1414,'Ref. Chile'!H1414)-1,"")</f>
        <v>2596</v>
      </c>
      <c r="AP1415" s="7">
        <f>IFERROR(RANK('Ref. Chile'!I1414,'Ref. Chile'!I:I,1)+COUNTIF('Ref. Chile'!$I$7:'Ref. Chile'!I1414,'Ref. Chile'!I1414)-1,"")</f>
        <v>439</v>
      </c>
      <c r="AQ1415" s="7">
        <f>IFERROR(RANK('Ref. Chile'!J1414,'Ref. Chile'!J:J,1)+COUNTIF('Ref. Chile'!$J$7:'Ref. Chile'!J1414,'Ref. Chile'!J1414)-1,"")</f>
        <v>891</v>
      </c>
    </row>
    <row r="1416" spans="31:43" ht="17.25" customHeight="1" x14ac:dyDescent="0.3">
      <c r="AE1416" s="5" t="s">
        <v>1411</v>
      </c>
      <c r="AF1416" s="5" t="s">
        <v>4931</v>
      </c>
      <c r="AG1416" s="6" t="s">
        <v>4299</v>
      </c>
      <c r="AH1416" s="6" t="s">
        <v>4093</v>
      </c>
      <c r="AI1416" s="7">
        <f>IFERROR(RANK('Ref. Chile'!H1415,'Ref. Chile'!H:H,0)+COUNTIF('Ref. Chile'!$H$7:'Ref. Chile'!H1415,'Ref. Chile'!H1415)-1,"")</f>
        <v>208</v>
      </c>
      <c r="AJ1416" s="7">
        <f>IFERROR(RANK('Ref. Chile'!I1415,'Ref. Chile'!I:I,0)+COUNTIF('Ref. Chile'!$I$7:'Ref. Chile'!I1415,'Ref. Chile'!I1415)-1,"")</f>
        <v>2332</v>
      </c>
      <c r="AK1416" s="7">
        <f>IFERROR(RANK('Ref. Chile'!J1415,'Ref. Chile'!J:J,0)+COUNTIF('Ref. Chile'!$J$7:'Ref. Chile'!J1415,'Ref. Chile'!J1415)-1,"")</f>
        <v>1695</v>
      </c>
      <c r="AL1416" s="7">
        <f>IFERROR(RANK('Ref. Chile'!K1415,'Ref. Chile'!K:K,0)+COUNTIF('Ref. Chile'!$K$7:'Ref. Chile'!K1415,'Ref. Chile'!K1415)-1,"")</f>
        <v>281</v>
      </c>
      <c r="AM1416" s="7">
        <f>IFERROR(RANK('Ref. Chile'!L1415,'Ref. Chile'!L:L,0)+COUNTIF('Ref. Chile'!$L$7:'Ref. Chile'!L1415,'Ref. Chile'!L1415)-1,"")</f>
        <v>2544</v>
      </c>
      <c r="AN1416" s="7">
        <f>IFERROR(RANK('Ref. Chile'!M1415,'Ref. Chile'!M:M,0)+COUNTIF('Ref. Chile'!$M$7:'Ref. Chile'!M1415,'Ref. Chile'!M1415)-1,"")</f>
        <v>209</v>
      </c>
      <c r="AO1416" s="7">
        <f>IFERROR(RANK('Ref. Chile'!H1415,'Ref. Chile'!H:H,1)+COUNTIF('Ref. Chile'!$H$7:'Ref. Chile'!H1415,'Ref. Chile'!H1415)-1,"")</f>
        <v>2595</v>
      </c>
      <c r="AP1416" s="7">
        <f>IFERROR(RANK('Ref. Chile'!I1415,'Ref. Chile'!I:I,1)+COUNTIF('Ref. Chile'!$I$7:'Ref. Chile'!I1415,'Ref. Chile'!I1415)-1,"")</f>
        <v>421</v>
      </c>
      <c r="AQ1416" s="7">
        <f>IFERROR(RANK('Ref. Chile'!J1415,'Ref. Chile'!J:J,1)+COUNTIF('Ref. Chile'!$J$7:'Ref. Chile'!J1415,'Ref. Chile'!J1415)-1,"")</f>
        <v>891</v>
      </c>
    </row>
    <row r="1417" spans="31:43" ht="17.25" customHeight="1" x14ac:dyDescent="0.3">
      <c r="AE1417" s="5" t="s">
        <v>1412</v>
      </c>
      <c r="AF1417" s="5" t="s">
        <v>4932</v>
      </c>
      <c r="AG1417" s="6" t="s">
        <v>4300</v>
      </c>
      <c r="AH1417" s="6" t="s">
        <v>4092</v>
      </c>
      <c r="AI1417" s="7">
        <f>IFERROR(RANK('Ref. Chile'!H1416,'Ref. Chile'!H:H,0)+COUNTIF('Ref. Chile'!$H$7:'Ref. Chile'!H1416,'Ref. Chile'!H1416)-1,"")</f>
        <v>964</v>
      </c>
      <c r="AJ1417" s="7">
        <f>IFERROR(RANK('Ref. Chile'!I1416,'Ref. Chile'!I:I,0)+COUNTIF('Ref. Chile'!$I$7:'Ref. Chile'!I1416,'Ref. Chile'!I1416)-1,"")</f>
        <v>777</v>
      </c>
      <c r="AK1417" s="7">
        <f>IFERROR(RANK('Ref. Chile'!J1416,'Ref. Chile'!J:J,0)+COUNTIF('Ref. Chile'!$J$7:'Ref. Chile'!J1416,'Ref. Chile'!J1416)-1,"")</f>
        <v>1695</v>
      </c>
      <c r="AL1417" s="7">
        <f>IFERROR(RANK('Ref. Chile'!K1416,'Ref. Chile'!K:K,0)+COUNTIF('Ref. Chile'!$K$7:'Ref. Chile'!K1416,'Ref. Chile'!K1416)-1,"")</f>
        <v>1026</v>
      </c>
      <c r="AM1417" s="7">
        <f>IFERROR(RANK('Ref. Chile'!L1416,'Ref. Chile'!L:L,0)+COUNTIF('Ref. Chile'!$L$7:'Ref. Chile'!L1416,'Ref. Chile'!L1416)-1,"")</f>
        <v>482</v>
      </c>
      <c r="AN1417" s="7">
        <f>IFERROR(RANK('Ref. Chile'!M1416,'Ref. Chile'!M:M,0)+COUNTIF('Ref. Chile'!$M$7:'Ref. Chile'!M1416,'Ref. Chile'!M1416)-1,"")</f>
        <v>1560</v>
      </c>
      <c r="AO1417" s="7">
        <f>IFERROR(RANK('Ref. Chile'!H1416,'Ref. Chile'!H:H,1)+COUNTIF('Ref. Chile'!$H$7:'Ref. Chile'!H1416,'Ref. Chile'!H1416)-1,"")</f>
        <v>1851</v>
      </c>
      <c r="AP1417" s="7">
        <f>IFERROR(RANK('Ref. Chile'!I1416,'Ref. Chile'!I:I,1)+COUNTIF('Ref. Chile'!$I$7:'Ref. Chile'!I1416,'Ref. Chile'!I1416)-1,"")</f>
        <v>1993</v>
      </c>
      <c r="AQ1417" s="7">
        <f>IFERROR(RANK('Ref. Chile'!J1416,'Ref. Chile'!J:J,1)+COUNTIF('Ref. Chile'!$J$7:'Ref. Chile'!J1416,'Ref. Chile'!J1416)-1,"")</f>
        <v>891</v>
      </c>
    </row>
    <row r="1418" spans="31:43" ht="17.25" customHeight="1" x14ac:dyDescent="0.3">
      <c r="AE1418" s="5" t="s">
        <v>1413</v>
      </c>
      <c r="AF1418" s="5" t="s">
        <v>4933</v>
      </c>
      <c r="AG1418" s="6" t="s">
        <v>4300</v>
      </c>
      <c r="AH1418" s="6" t="s">
        <v>4088</v>
      </c>
      <c r="AI1418" s="7">
        <f>IFERROR(RANK('Ref. Chile'!H1417,'Ref. Chile'!H:H,0)+COUNTIF('Ref. Chile'!$H$7:'Ref. Chile'!H1417,'Ref. Chile'!H1417)-1,"")</f>
        <v>448</v>
      </c>
      <c r="AJ1418" s="7">
        <f>IFERROR(RANK('Ref. Chile'!I1417,'Ref. Chile'!I:I,0)+COUNTIF('Ref. Chile'!$I$7:'Ref. Chile'!I1417,'Ref. Chile'!I1417)-1,"")</f>
        <v>1101</v>
      </c>
      <c r="AK1418" s="7">
        <f>IFERROR(RANK('Ref. Chile'!J1417,'Ref. Chile'!J:J,0)+COUNTIF('Ref. Chile'!$J$7:'Ref. Chile'!J1417,'Ref. Chile'!J1417)-1,"")</f>
        <v>1695</v>
      </c>
      <c r="AL1418" s="7">
        <f>IFERROR(RANK('Ref. Chile'!K1417,'Ref. Chile'!K:K,0)+COUNTIF('Ref. Chile'!$K$7:'Ref. Chile'!K1417,'Ref. Chile'!K1417)-1,"")</f>
        <v>1478</v>
      </c>
      <c r="AM1418" s="7">
        <f>IFERROR(RANK('Ref. Chile'!L1417,'Ref. Chile'!L:L,0)+COUNTIF('Ref. Chile'!$L$7:'Ref. Chile'!L1417,'Ref. Chile'!L1417)-1,"")</f>
        <v>1278</v>
      </c>
      <c r="AN1418" s="7">
        <f>IFERROR(RANK('Ref. Chile'!M1417,'Ref. Chile'!M:M,0)+COUNTIF('Ref. Chile'!$M$7:'Ref. Chile'!M1417,'Ref. Chile'!M1417)-1,"")</f>
        <v>1560</v>
      </c>
      <c r="AO1418" s="7">
        <f>IFERROR(RANK('Ref. Chile'!H1417,'Ref. Chile'!H:H,1)+COUNTIF('Ref. Chile'!$H$7:'Ref. Chile'!H1417,'Ref. Chile'!H1417)-1,"")</f>
        <v>2355</v>
      </c>
      <c r="AP1418" s="7">
        <f>IFERROR(RANK('Ref. Chile'!I1417,'Ref. Chile'!I:I,1)+COUNTIF('Ref. Chile'!$I$7:'Ref. Chile'!I1417,'Ref. Chile'!I1417)-1,"")</f>
        <v>1652</v>
      </c>
      <c r="AQ1418" s="7">
        <f>IFERROR(RANK('Ref. Chile'!J1417,'Ref. Chile'!J:J,1)+COUNTIF('Ref. Chile'!$J$7:'Ref. Chile'!J1417,'Ref. Chile'!J1417)-1,"")</f>
        <v>891</v>
      </c>
    </row>
    <row r="1419" spans="31:43" ht="17.25" customHeight="1" x14ac:dyDescent="0.3">
      <c r="AE1419" s="5" t="s">
        <v>1414</v>
      </c>
      <c r="AF1419" s="5" t="s">
        <v>4934</v>
      </c>
      <c r="AG1419" s="6" t="s">
        <v>4300</v>
      </c>
      <c r="AH1419" s="6" t="s">
        <v>4093</v>
      </c>
      <c r="AI1419" s="7">
        <f>IFERROR(RANK('Ref. Chile'!H1418,'Ref. Chile'!H:H,0)+COUNTIF('Ref. Chile'!$H$7:'Ref. Chile'!H1418,'Ref. Chile'!H1418)-1,"")</f>
        <v>450</v>
      </c>
      <c r="AJ1419" s="7">
        <f>IFERROR(RANK('Ref. Chile'!I1418,'Ref. Chile'!I:I,0)+COUNTIF('Ref. Chile'!$I$7:'Ref. Chile'!I1418,'Ref. Chile'!I1418)-1,"")</f>
        <v>1108</v>
      </c>
      <c r="AK1419" s="7">
        <f>IFERROR(RANK('Ref. Chile'!J1418,'Ref. Chile'!J:J,0)+COUNTIF('Ref. Chile'!$J$7:'Ref. Chile'!J1418,'Ref. Chile'!J1418)-1,"")</f>
        <v>1695</v>
      </c>
      <c r="AL1419" s="7">
        <f>IFERROR(RANK('Ref. Chile'!K1418,'Ref. Chile'!K:K,0)+COUNTIF('Ref. Chile'!$K$7:'Ref. Chile'!K1418,'Ref. Chile'!K1418)-1,"")</f>
        <v>1484</v>
      </c>
      <c r="AM1419" s="7">
        <f>IFERROR(RANK('Ref. Chile'!L1418,'Ref. Chile'!L:L,0)+COUNTIF('Ref. Chile'!$L$7:'Ref. Chile'!L1418,'Ref. Chile'!L1418)-1,"")</f>
        <v>1299</v>
      </c>
      <c r="AN1419" s="7">
        <f>IFERROR(RANK('Ref. Chile'!M1418,'Ref. Chile'!M:M,0)+COUNTIF('Ref. Chile'!$M$7:'Ref. Chile'!M1418,'Ref. Chile'!M1418)-1,"")</f>
        <v>1067</v>
      </c>
      <c r="AO1419" s="7">
        <f>IFERROR(RANK('Ref. Chile'!H1418,'Ref. Chile'!H:H,1)+COUNTIF('Ref. Chile'!$H$7:'Ref. Chile'!H1418,'Ref. Chile'!H1418)-1,"")</f>
        <v>2353</v>
      </c>
      <c r="AP1419" s="7">
        <f>IFERROR(RANK('Ref. Chile'!I1418,'Ref. Chile'!I:I,1)+COUNTIF('Ref. Chile'!$I$7:'Ref. Chile'!I1418,'Ref. Chile'!I1418)-1,"")</f>
        <v>1645</v>
      </c>
      <c r="AQ1419" s="7">
        <f>IFERROR(RANK('Ref. Chile'!J1418,'Ref. Chile'!J:J,1)+COUNTIF('Ref. Chile'!$J$7:'Ref. Chile'!J1418,'Ref. Chile'!J1418)-1,"")</f>
        <v>891</v>
      </c>
    </row>
    <row r="1420" spans="31:43" ht="17.25" customHeight="1" x14ac:dyDescent="0.3">
      <c r="AE1420" s="5" t="s">
        <v>1415</v>
      </c>
      <c r="AF1420" s="5" t="s">
        <v>4935</v>
      </c>
      <c r="AG1420" s="6" t="s">
        <v>4301</v>
      </c>
      <c r="AH1420" s="6" t="s">
        <v>4088</v>
      </c>
      <c r="AI1420" s="7">
        <f>IFERROR(RANK('Ref. Chile'!H1419,'Ref. Chile'!H:H,0)+COUNTIF('Ref. Chile'!$H$7:'Ref. Chile'!H1419,'Ref. Chile'!H1419)-1,"")</f>
        <v>1420</v>
      </c>
      <c r="AJ1420" s="7">
        <f>IFERROR(RANK('Ref. Chile'!I1419,'Ref. Chile'!I:I,0)+COUNTIF('Ref. Chile'!$I$7:'Ref. Chile'!I1419,'Ref. Chile'!I1419)-1,"")</f>
        <v>296</v>
      </c>
      <c r="AK1420" s="7">
        <f>IFERROR(RANK('Ref. Chile'!J1419,'Ref. Chile'!J:J,0)+COUNTIF('Ref. Chile'!$J$7:'Ref. Chile'!J1419,'Ref. Chile'!J1419)-1,"")</f>
        <v>721</v>
      </c>
      <c r="AL1420" s="7">
        <f>IFERROR(RANK('Ref. Chile'!K1419,'Ref. Chile'!K:K,0)+COUNTIF('Ref. Chile'!$K$7:'Ref. Chile'!K1419,'Ref. Chile'!K1419)-1,"")</f>
        <v>328</v>
      </c>
      <c r="AM1420" s="7">
        <f>IFERROR(RANK('Ref. Chile'!L1419,'Ref. Chile'!L:L,0)+COUNTIF('Ref. Chile'!$L$7:'Ref. Chile'!L1419,'Ref. Chile'!L1419)-1,"")</f>
        <v>743</v>
      </c>
      <c r="AN1420" s="7">
        <f>IFERROR(RANK('Ref. Chile'!M1419,'Ref. Chile'!M:M,0)+COUNTIF('Ref. Chile'!$M$7:'Ref. Chile'!M1419,'Ref. Chile'!M1419)-1,"")</f>
        <v>199</v>
      </c>
      <c r="AO1420" s="7">
        <f>IFERROR(RANK('Ref. Chile'!H1419,'Ref. Chile'!H:H,1)+COUNTIF('Ref. Chile'!$H$7:'Ref. Chile'!H1419,'Ref. Chile'!H1419)-1,"")</f>
        <v>1383</v>
      </c>
      <c r="AP1420" s="7">
        <f>IFERROR(RANK('Ref. Chile'!I1419,'Ref. Chile'!I:I,1)+COUNTIF('Ref. Chile'!$I$7:'Ref. Chile'!I1419,'Ref. Chile'!I1419)-1,"")</f>
        <v>2457</v>
      </c>
      <c r="AQ1420" s="7">
        <f>IFERROR(RANK('Ref. Chile'!J1419,'Ref. Chile'!J:J,1)+COUNTIF('Ref. Chile'!$J$7:'Ref. Chile'!J1419,'Ref. Chile'!J1419)-1,"")</f>
        <v>1849</v>
      </c>
    </row>
    <row r="1421" spans="31:43" ht="17.25" customHeight="1" x14ac:dyDescent="0.3">
      <c r="AE1421" s="5" t="s">
        <v>1416</v>
      </c>
      <c r="AF1421" s="5" t="s">
        <v>4936</v>
      </c>
      <c r="AG1421" s="6" t="s">
        <v>4301</v>
      </c>
      <c r="AH1421" s="6" t="s">
        <v>4118</v>
      </c>
      <c r="AI1421" s="7">
        <f>IFERROR(RANK('Ref. Chile'!H1420,'Ref. Chile'!H:H,0)+COUNTIF('Ref. Chile'!$H$7:'Ref. Chile'!H1420,'Ref. Chile'!H1420)-1,"")</f>
        <v>1444</v>
      </c>
      <c r="AJ1421" s="7">
        <f>IFERROR(RANK('Ref. Chile'!I1420,'Ref. Chile'!I:I,0)+COUNTIF('Ref. Chile'!$I$7:'Ref. Chile'!I1420,'Ref. Chile'!I1420)-1,"")</f>
        <v>467</v>
      </c>
      <c r="AK1421" s="7">
        <f>IFERROR(RANK('Ref. Chile'!J1420,'Ref. Chile'!J:J,0)+COUNTIF('Ref. Chile'!$J$7:'Ref. Chile'!J1420,'Ref. Chile'!J1420)-1,"")</f>
        <v>766</v>
      </c>
      <c r="AL1421" s="7">
        <f>IFERROR(RANK('Ref. Chile'!K1420,'Ref. Chile'!K:K,0)+COUNTIF('Ref. Chile'!$K$7:'Ref. Chile'!K1420,'Ref. Chile'!K1420)-1,"")</f>
        <v>334</v>
      </c>
      <c r="AM1421" s="7">
        <f>IFERROR(RANK('Ref. Chile'!L1420,'Ref. Chile'!L:L,0)+COUNTIF('Ref. Chile'!$L$7:'Ref. Chile'!L1420,'Ref. Chile'!L1420)-1,"")</f>
        <v>808</v>
      </c>
      <c r="AN1421" s="7">
        <f>IFERROR(RANK('Ref. Chile'!M1420,'Ref. Chile'!M:M,0)+COUNTIF('Ref. Chile'!$M$7:'Ref. Chile'!M1420,'Ref. Chile'!M1420)-1,"")</f>
        <v>217</v>
      </c>
      <c r="AO1421" s="7">
        <f>IFERROR(RANK('Ref. Chile'!H1420,'Ref. Chile'!H:H,1)+COUNTIF('Ref. Chile'!$H$7:'Ref. Chile'!H1420,'Ref. Chile'!H1420)-1,"")</f>
        <v>1359</v>
      </c>
      <c r="AP1421" s="7">
        <f>IFERROR(RANK('Ref. Chile'!I1420,'Ref. Chile'!I:I,1)+COUNTIF('Ref. Chile'!$I$7:'Ref. Chile'!I1420,'Ref. Chile'!I1420)-1,"")</f>
        <v>2286</v>
      </c>
      <c r="AQ1421" s="7">
        <f>IFERROR(RANK('Ref. Chile'!J1420,'Ref. Chile'!J:J,1)+COUNTIF('Ref. Chile'!$J$7:'Ref. Chile'!J1420,'Ref. Chile'!J1420)-1,"")</f>
        <v>1804</v>
      </c>
    </row>
    <row r="1422" spans="31:43" ht="17.25" customHeight="1" x14ac:dyDescent="0.3">
      <c r="AE1422" s="5" t="s">
        <v>1417</v>
      </c>
      <c r="AF1422" s="5" t="s">
        <v>4937</v>
      </c>
      <c r="AG1422" s="6" t="s">
        <v>4301</v>
      </c>
      <c r="AH1422" s="6" t="s">
        <v>4089</v>
      </c>
      <c r="AI1422" s="7">
        <f>IFERROR(RANK('Ref. Chile'!H1421,'Ref. Chile'!H:H,0)+COUNTIF('Ref. Chile'!$H$7:'Ref. Chile'!H1421,'Ref. Chile'!H1421)-1,"")</f>
        <v>1460</v>
      </c>
      <c r="AJ1422" s="7">
        <f>IFERROR(RANK('Ref. Chile'!I1421,'Ref. Chile'!I:I,0)+COUNTIF('Ref. Chile'!$I$7:'Ref. Chile'!I1421,'Ref. Chile'!I1421)-1,"")</f>
        <v>866</v>
      </c>
      <c r="AK1422" s="7">
        <f>IFERROR(RANK('Ref. Chile'!J1421,'Ref. Chile'!J:J,0)+COUNTIF('Ref. Chile'!$J$7:'Ref. Chile'!J1421,'Ref. Chile'!J1421)-1,"")</f>
        <v>855</v>
      </c>
      <c r="AL1422" s="7">
        <f>IFERROR(RANK('Ref. Chile'!K1421,'Ref. Chile'!K:K,0)+COUNTIF('Ref. Chile'!$K$7:'Ref. Chile'!K1421,'Ref. Chile'!K1421)-1,"")</f>
        <v>336</v>
      </c>
      <c r="AM1422" s="7">
        <f>IFERROR(RANK('Ref. Chile'!L1421,'Ref. Chile'!L:L,0)+COUNTIF('Ref. Chile'!$L$7:'Ref. Chile'!L1421,'Ref. Chile'!L1421)-1,"")</f>
        <v>843</v>
      </c>
      <c r="AN1422" s="7">
        <f>IFERROR(RANK('Ref. Chile'!M1421,'Ref. Chile'!M:M,0)+COUNTIF('Ref. Chile'!$M$7:'Ref. Chile'!M1421,'Ref. Chile'!M1421)-1,"")</f>
        <v>257</v>
      </c>
      <c r="AO1422" s="7">
        <f>IFERROR(RANK('Ref. Chile'!H1421,'Ref. Chile'!H:H,1)+COUNTIF('Ref. Chile'!$H$7:'Ref. Chile'!H1421,'Ref. Chile'!H1421)-1,"")</f>
        <v>1343</v>
      </c>
      <c r="AP1422" s="7">
        <f>IFERROR(RANK('Ref. Chile'!I1421,'Ref. Chile'!I:I,1)+COUNTIF('Ref. Chile'!$I$7:'Ref. Chile'!I1421,'Ref. Chile'!I1421)-1,"")</f>
        <v>1887</v>
      </c>
      <c r="AQ1422" s="7">
        <f>IFERROR(RANK('Ref. Chile'!J1421,'Ref. Chile'!J:J,1)+COUNTIF('Ref. Chile'!$J$7:'Ref. Chile'!J1421,'Ref. Chile'!J1421)-1,"")</f>
        <v>1715</v>
      </c>
    </row>
    <row r="1423" spans="31:43" ht="17.25" customHeight="1" x14ac:dyDescent="0.3">
      <c r="AE1423" s="5" t="s">
        <v>1418</v>
      </c>
      <c r="AF1423" s="5" t="s">
        <v>4938</v>
      </c>
      <c r="AG1423" s="6" t="s">
        <v>4301</v>
      </c>
      <c r="AH1423" s="6" t="s">
        <v>4090</v>
      </c>
      <c r="AI1423" s="7">
        <f>IFERROR(RANK('Ref. Chile'!H1422,'Ref. Chile'!H:H,0)+COUNTIF('Ref. Chile'!$H$7:'Ref. Chile'!H1422,'Ref. Chile'!H1422)-1,"")</f>
        <v>1447</v>
      </c>
      <c r="AJ1423" s="7">
        <f>IFERROR(RANK('Ref. Chile'!I1422,'Ref. Chile'!I:I,0)+COUNTIF('Ref. Chile'!$I$7:'Ref. Chile'!I1422,'Ref. Chile'!I1422)-1,"")</f>
        <v>497</v>
      </c>
      <c r="AK1423" s="7">
        <f>IFERROR(RANK('Ref. Chile'!J1422,'Ref. Chile'!J:J,0)+COUNTIF('Ref. Chile'!$J$7:'Ref. Chile'!J1422,'Ref. Chile'!J1422)-1,"")</f>
        <v>789</v>
      </c>
      <c r="AL1423" s="7">
        <f>IFERROR(RANK('Ref. Chile'!K1422,'Ref. Chile'!K:K,0)+COUNTIF('Ref. Chile'!$K$7:'Ref. Chile'!K1422,'Ref. Chile'!K1422)-1,"")</f>
        <v>335</v>
      </c>
      <c r="AM1423" s="7">
        <f>IFERROR(RANK('Ref. Chile'!L1422,'Ref. Chile'!L:L,0)+COUNTIF('Ref. Chile'!$L$7:'Ref. Chile'!L1422,'Ref. Chile'!L1422)-1,"")</f>
        <v>815</v>
      </c>
      <c r="AN1423" s="7">
        <f>IFERROR(RANK('Ref. Chile'!M1422,'Ref. Chile'!M:M,0)+COUNTIF('Ref. Chile'!$M$7:'Ref. Chile'!M1422,'Ref. Chile'!M1422)-1,"")</f>
        <v>229</v>
      </c>
      <c r="AO1423" s="7">
        <f>IFERROR(RANK('Ref. Chile'!H1422,'Ref. Chile'!H:H,1)+COUNTIF('Ref. Chile'!$H$7:'Ref. Chile'!H1422,'Ref. Chile'!H1422)-1,"")</f>
        <v>1356</v>
      </c>
      <c r="AP1423" s="7">
        <f>IFERROR(RANK('Ref. Chile'!I1422,'Ref. Chile'!I:I,1)+COUNTIF('Ref. Chile'!$I$7:'Ref. Chile'!I1422,'Ref. Chile'!I1422)-1,"")</f>
        <v>2256</v>
      </c>
      <c r="AQ1423" s="7">
        <f>IFERROR(RANK('Ref. Chile'!J1422,'Ref. Chile'!J:J,1)+COUNTIF('Ref. Chile'!$J$7:'Ref. Chile'!J1422,'Ref. Chile'!J1422)-1,"")</f>
        <v>1781</v>
      </c>
    </row>
    <row r="1424" spans="31:43" ht="17.25" customHeight="1" x14ac:dyDescent="0.3">
      <c r="AE1424" s="5" t="s">
        <v>1419</v>
      </c>
      <c r="AF1424" s="5" t="s">
        <v>4939</v>
      </c>
      <c r="AG1424" s="6" t="s">
        <v>4301</v>
      </c>
      <c r="AH1424" s="6" t="s">
        <v>4185</v>
      </c>
      <c r="AI1424" s="7">
        <f>IFERROR(RANK('Ref. Chile'!H1423,'Ref. Chile'!H:H,0)+COUNTIF('Ref. Chile'!$H$7:'Ref. Chile'!H1423,'Ref. Chile'!H1423)-1,"")</f>
        <v>1441</v>
      </c>
      <c r="AJ1424" s="7">
        <f>IFERROR(RANK('Ref. Chile'!I1423,'Ref. Chile'!I:I,0)+COUNTIF('Ref. Chile'!$I$7:'Ref. Chile'!I1423,'Ref. Chile'!I1423)-1,"")</f>
        <v>430</v>
      </c>
      <c r="AK1424" s="7">
        <f>IFERROR(RANK('Ref. Chile'!J1423,'Ref. Chile'!J:J,0)+COUNTIF('Ref. Chile'!$J$7:'Ref. Chile'!J1423,'Ref. Chile'!J1423)-1,"")</f>
        <v>743</v>
      </c>
      <c r="AL1424" s="7">
        <f>IFERROR(RANK('Ref. Chile'!K1423,'Ref. Chile'!K:K,0)+COUNTIF('Ref. Chile'!$K$7:'Ref. Chile'!K1423,'Ref. Chile'!K1423)-1,"")</f>
        <v>333</v>
      </c>
      <c r="AM1424" s="7">
        <f>IFERROR(RANK('Ref. Chile'!L1423,'Ref. Chile'!L:L,0)+COUNTIF('Ref. Chile'!$L$7:'Ref. Chile'!L1423,'Ref. Chile'!L1423)-1,"")</f>
        <v>789</v>
      </c>
      <c r="AN1424" s="7">
        <f>IFERROR(RANK('Ref. Chile'!M1423,'Ref. Chile'!M:M,0)+COUNTIF('Ref. Chile'!$M$7:'Ref. Chile'!M1423,'Ref. Chile'!M1423)-1,"")</f>
        <v>210</v>
      </c>
      <c r="AO1424" s="7">
        <f>IFERROR(RANK('Ref. Chile'!H1423,'Ref. Chile'!H:H,1)+COUNTIF('Ref. Chile'!$H$7:'Ref. Chile'!H1423,'Ref. Chile'!H1423)-1,"")</f>
        <v>1362</v>
      </c>
      <c r="AP1424" s="7">
        <f>IFERROR(RANK('Ref. Chile'!I1423,'Ref. Chile'!I:I,1)+COUNTIF('Ref. Chile'!$I$7:'Ref. Chile'!I1423,'Ref. Chile'!I1423)-1,"")</f>
        <v>2323</v>
      </c>
      <c r="AQ1424" s="7">
        <f>IFERROR(RANK('Ref. Chile'!J1423,'Ref. Chile'!J:J,1)+COUNTIF('Ref. Chile'!$J$7:'Ref. Chile'!J1423,'Ref. Chile'!J1423)-1,"")</f>
        <v>1827</v>
      </c>
    </row>
    <row r="1425" spans="31:43" ht="17.25" customHeight="1" x14ac:dyDescent="0.3">
      <c r="AE1425" s="5" t="s">
        <v>1420</v>
      </c>
      <c r="AF1425" s="5" t="s">
        <v>4940</v>
      </c>
      <c r="AG1425" s="6" t="s">
        <v>4301</v>
      </c>
      <c r="AH1425" s="6" t="s">
        <v>4186</v>
      </c>
      <c r="AI1425" s="7">
        <f>IFERROR(RANK('Ref. Chile'!H1424,'Ref. Chile'!H:H,0)+COUNTIF('Ref. Chile'!$H$7:'Ref. Chile'!H1424,'Ref. Chile'!H1424)-1,"")</f>
        <v>1437</v>
      </c>
      <c r="AJ1425" s="7">
        <f>IFERROR(RANK('Ref. Chile'!I1424,'Ref. Chile'!I:I,0)+COUNTIF('Ref. Chile'!$I$7:'Ref. Chile'!I1424,'Ref. Chile'!I1424)-1,"")</f>
        <v>394</v>
      </c>
      <c r="AK1425" s="7">
        <f>IFERROR(RANK('Ref. Chile'!J1424,'Ref. Chile'!J:J,0)+COUNTIF('Ref. Chile'!$J$7:'Ref. Chile'!J1424,'Ref. Chile'!J1424)-1,"")</f>
        <v>724</v>
      </c>
      <c r="AL1425" s="7">
        <f>IFERROR(RANK('Ref. Chile'!K1424,'Ref. Chile'!K:K,0)+COUNTIF('Ref. Chile'!$K$7:'Ref. Chile'!K1424,'Ref. Chile'!K1424)-1,"")</f>
        <v>332</v>
      </c>
      <c r="AM1425" s="7">
        <f>IFERROR(RANK('Ref. Chile'!L1424,'Ref. Chile'!L:L,0)+COUNTIF('Ref. Chile'!$L$7:'Ref. Chile'!L1424,'Ref. Chile'!L1424)-1,"")</f>
        <v>782</v>
      </c>
      <c r="AN1425" s="7">
        <f>IFERROR(RANK('Ref. Chile'!M1424,'Ref. Chile'!M:M,0)+COUNTIF('Ref. Chile'!$M$7:'Ref. Chile'!M1424,'Ref. Chile'!M1424)-1,"")</f>
        <v>203</v>
      </c>
      <c r="AO1425" s="7">
        <f>IFERROR(RANK('Ref. Chile'!H1424,'Ref. Chile'!H:H,1)+COUNTIF('Ref. Chile'!$H$7:'Ref. Chile'!H1424,'Ref. Chile'!H1424)-1,"")</f>
        <v>1366</v>
      </c>
      <c r="AP1425" s="7">
        <f>IFERROR(RANK('Ref. Chile'!I1424,'Ref. Chile'!I:I,1)+COUNTIF('Ref. Chile'!$I$7:'Ref. Chile'!I1424,'Ref. Chile'!I1424)-1,"")</f>
        <v>2359</v>
      </c>
      <c r="AQ1425" s="7">
        <f>IFERROR(RANK('Ref. Chile'!J1424,'Ref. Chile'!J:J,1)+COUNTIF('Ref. Chile'!$J$7:'Ref. Chile'!J1424,'Ref. Chile'!J1424)-1,"")</f>
        <v>1846</v>
      </c>
    </row>
    <row r="1426" spans="31:43" ht="17.25" customHeight="1" x14ac:dyDescent="0.3">
      <c r="AE1426" s="5" t="s">
        <v>1421</v>
      </c>
      <c r="AF1426" s="5" t="s">
        <v>4941</v>
      </c>
      <c r="AG1426" s="6" t="s">
        <v>4301</v>
      </c>
      <c r="AH1426" s="6" t="s">
        <v>4187</v>
      </c>
      <c r="AI1426" s="7">
        <f>IFERROR(RANK('Ref. Chile'!H1425,'Ref. Chile'!H:H,0)+COUNTIF('Ref. Chile'!$H$7:'Ref. Chile'!H1425,'Ref. Chile'!H1425)-1,"")</f>
        <v>1425</v>
      </c>
      <c r="AJ1426" s="7">
        <f>IFERROR(RANK('Ref. Chile'!I1425,'Ref. Chile'!I:I,0)+COUNTIF('Ref. Chile'!$I$7:'Ref. Chile'!I1425,'Ref. Chile'!I1425)-1,"")</f>
        <v>345</v>
      </c>
      <c r="AK1426" s="7">
        <f>IFERROR(RANK('Ref. Chile'!J1425,'Ref. Chile'!J:J,0)+COUNTIF('Ref. Chile'!$J$7:'Ref. Chile'!J1425,'Ref. Chile'!J1425)-1,"")</f>
        <v>700</v>
      </c>
      <c r="AL1426" s="7">
        <f>IFERROR(RANK('Ref. Chile'!K1425,'Ref. Chile'!K:K,0)+COUNTIF('Ref. Chile'!$K$7:'Ref. Chile'!K1425,'Ref. Chile'!K1425)-1,"")</f>
        <v>330</v>
      </c>
      <c r="AM1426" s="7">
        <f>IFERROR(RANK('Ref. Chile'!L1425,'Ref. Chile'!L:L,0)+COUNTIF('Ref. Chile'!$L$7:'Ref. Chile'!L1425,'Ref. Chile'!L1425)-1,"")</f>
        <v>760</v>
      </c>
      <c r="AN1426" s="7">
        <f>IFERROR(RANK('Ref. Chile'!M1425,'Ref. Chile'!M:M,0)+COUNTIF('Ref. Chile'!$M$7:'Ref. Chile'!M1425,'Ref. Chile'!M1425)-1,"")</f>
        <v>184</v>
      </c>
      <c r="AO1426" s="7">
        <f>IFERROR(RANK('Ref. Chile'!H1425,'Ref. Chile'!H:H,1)+COUNTIF('Ref. Chile'!$H$7:'Ref. Chile'!H1425,'Ref. Chile'!H1425)-1,"")</f>
        <v>1378</v>
      </c>
      <c r="AP1426" s="7">
        <f>IFERROR(RANK('Ref. Chile'!I1425,'Ref. Chile'!I:I,1)+COUNTIF('Ref. Chile'!$I$7:'Ref. Chile'!I1425,'Ref. Chile'!I1425)-1,"")</f>
        <v>2408</v>
      </c>
      <c r="AQ1426" s="7">
        <f>IFERROR(RANK('Ref. Chile'!J1425,'Ref. Chile'!J:J,1)+COUNTIF('Ref. Chile'!$J$7:'Ref. Chile'!J1425,'Ref. Chile'!J1425)-1,"")</f>
        <v>1870</v>
      </c>
    </row>
    <row r="1427" spans="31:43" ht="17.25" customHeight="1" x14ac:dyDescent="0.3">
      <c r="AE1427" s="5" t="s">
        <v>1422</v>
      </c>
      <c r="AF1427" s="5" t="s">
        <v>4942</v>
      </c>
      <c r="AG1427" s="6" t="s">
        <v>4301</v>
      </c>
      <c r="AH1427" s="6" t="s">
        <v>4091</v>
      </c>
      <c r="AI1427" s="7">
        <f>IFERROR(RANK('Ref. Chile'!H1426,'Ref. Chile'!H:H,0)+COUNTIF('Ref. Chile'!$H$7:'Ref. Chile'!H1426,'Ref. Chile'!H1426)-1,"")</f>
        <v>1415</v>
      </c>
      <c r="AJ1427" s="7">
        <f>IFERROR(RANK('Ref. Chile'!I1426,'Ref. Chile'!I:I,0)+COUNTIF('Ref. Chile'!$I$7:'Ref. Chile'!I1426,'Ref. Chile'!I1426)-1,"")</f>
        <v>242</v>
      </c>
      <c r="AK1427" s="7">
        <f>IFERROR(RANK('Ref. Chile'!J1426,'Ref. Chile'!J:J,0)+COUNTIF('Ref. Chile'!$J$7:'Ref. Chile'!J1426,'Ref. Chile'!J1426)-1,"")</f>
        <v>657</v>
      </c>
      <c r="AL1427" s="7">
        <f>IFERROR(RANK('Ref. Chile'!K1426,'Ref. Chile'!K:K,0)+COUNTIF('Ref. Chile'!$K$7:'Ref. Chile'!K1426,'Ref. Chile'!K1426)-1,"")</f>
        <v>326</v>
      </c>
      <c r="AM1427" s="7">
        <f>IFERROR(RANK('Ref. Chile'!L1426,'Ref. Chile'!L:L,0)+COUNTIF('Ref. Chile'!$L$7:'Ref. Chile'!L1426,'Ref. Chile'!L1426)-1,"")</f>
        <v>727</v>
      </c>
      <c r="AN1427" s="7">
        <f>IFERROR(RANK('Ref. Chile'!M1426,'Ref. Chile'!M:M,0)+COUNTIF('Ref. Chile'!$M$7:'Ref. Chile'!M1426,'Ref. Chile'!M1426)-1,"")</f>
        <v>164</v>
      </c>
      <c r="AO1427" s="7">
        <f>IFERROR(RANK('Ref. Chile'!H1426,'Ref. Chile'!H:H,1)+COUNTIF('Ref. Chile'!$H$7:'Ref. Chile'!H1426,'Ref. Chile'!H1426)-1,"")</f>
        <v>1388</v>
      </c>
      <c r="AP1427" s="7">
        <f>IFERROR(RANK('Ref. Chile'!I1426,'Ref. Chile'!I:I,1)+COUNTIF('Ref. Chile'!$I$7:'Ref. Chile'!I1426,'Ref. Chile'!I1426)-1,"")</f>
        <v>2511</v>
      </c>
      <c r="AQ1427" s="7">
        <f>IFERROR(RANK('Ref. Chile'!J1426,'Ref. Chile'!J:J,1)+COUNTIF('Ref. Chile'!$J$7:'Ref. Chile'!J1426,'Ref. Chile'!J1426)-1,"")</f>
        <v>1913</v>
      </c>
    </row>
    <row r="1428" spans="31:43" ht="17.25" customHeight="1" x14ac:dyDescent="0.3">
      <c r="AE1428" s="5" t="s">
        <v>1423</v>
      </c>
      <c r="AF1428" s="5" t="s">
        <v>4943</v>
      </c>
      <c r="AG1428" s="6" t="s">
        <v>4301</v>
      </c>
      <c r="AH1428" s="6" t="s">
        <v>4180</v>
      </c>
      <c r="AI1428" s="7">
        <f>IFERROR(RANK('Ref. Chile'!H1427,'Ref. Chile'!H:H,0)+COUNTIF('Ref. Chile'!$H$7:'Ref. Chile'!H1427,'Ref. Chile'!H1427)-1,"")</f>
        <v>1424</v>
      </c>
      <c r="AJ1428" s="7">
        <f>IFERROR(RANK('Ref. Chile'!I1427,'Ref. Chile'!I:I,0)+COUNTIF('Ref. Chile'!$I$7:'Ref. Chile'!I1427,'Ref. Chile'!I1427)-1,"")</f>
        <v>329</v>
      </c>
      <c r="AK1428" s="7">
        <f>IFERROR(RANK('Ref. Chile'!J1427,'Ref. Chile'!J:J,0)+COUNTIF('Ref. Chile'!$J$7:'Ref. Chile'!J1427,'Ref. Chile'!J1427)-1,"")</f>
        <v>696</v>
      </c>
      <c r="AL1428" s="7">
        <f>IFERROR(RANK('Ref. Chile'!K1427,'Ref. Chile'!K:K,0)+COUNTIF('Ref. Chile'!$K$7:'Ref. Chile'!K1427,'Ref. Chile'!K1427)-1,"")</f>
        <v>329</v>
      </c>
      <c r="AM1428" s="7">
        <f>IFERROR(RANK('Ref. Chile'!L1427,'Ref. Chile'!L:L,0)+COUNTIF('Ref. Chile'!$L$7:'Ref. Chile'!L1427,'Ref. Chile'!L1427)-1,"")</f>
        <v>756</v>
      </c>
      <c r="AN1428" s="7">
        <f>IFERROR(RANK('Ref. Chile'!M1427,'Ref. Chile'!M:M,0)+COUNTIF('Ref. Chile'!$M$7:'Ref. Chile'!M1427,'Ref. Chile'!M1427)-1,"")</f>
        <v>178</v>
      </c>
      <c r="AO1428" s="7">
        <f>IFERROR(RANK('Ref. Chile'!H1427,'Ref. Chile'!H:H,1)+COUNTIF('Ref. Chile'!$H$7:'Ref. Chile'!H1427,'Ref. Chile'!H1427)-1,"")</f>
        <v>1379</v>
      </c>
      <c r="AP1428" s="7">
        <f>IFERROR(RANK('Ref. Chile'!I1427,'Ref. Chile'!I:I,1)+COUNTIF('Ref. Chile'!$I$7:'Ref. Chile'!I1427,'Ref. Chile'!I1427)-1,"")</f>
        <v>2424</v>
      </c>
      <c r="AQ1428" s="7">
        <f>IFERROR(RANK('Ref. Chile'!J1427,'Ref. Chile'!J:J,1)+COUNTIF('Ref. Chile'!$J$7:'Ref. Chile'!J1427,'Ref. Chile'!J1427)-1,"")</f>
        <v>1874</v>
      </c>
    </row>
    <row r="1429" spans="31:43" ht="17.25" customHeight="1" x14ac:dyDescent="0.3">
      <c r="AE1429" s="5" t="s">
        <v>1424</v>
      </c>
      <c r="AF1429" s="5" t="s">
        <v>4944</v>
      </c>
      <c r="AG1429" s="6" t="s">
        <v>4302</v>
      </c>
      <c r="AH1429" s="6" t="s">
        <v>4092</v>
      </c>
      <c r="AI1429" s="7">
        <f>IFERROR(RANK('Ref. Chile'!H1428,'Ref. Chile'!H:H,0)+COUNTIF('Ref. Chile'!$H$7:'Ref. Chile'!H1428,'Ref. Chile'!H1428)-1,"")</f>
        <v>964</v>
      </c>
      <c r="AJ1429" s="7">
        <f>IFERROR(RANK('Ref. Chile'!I1428,'Ref. Chile'!I:I,0)+COUNTIF('Ref. Chile'!$I$7:'Ref. Chile'!I1428,'Ref. Chile'!I1428)-1,"")</f>
        <v>777</v>
      </c>
      <c r="AK1429" s="7">
        <f>IFERROR(RANK('Ref. Chile'!J1428,'Ref. Chile'!J:J,0)+COUNTIF('Ref. Chile'!$J$7:'Ref. Chile'!J1428,'Ref. Chile'!J1428)-1,"")</f>
        <v>1695</v>
      </c>
      <c r="AL1429" s="7">
        <f>IFERROR(RANK('Ref. Chile'!K1428,'Ref. Chile'!K:K,0)+COUNTIF('Ref. Chile'!$K$7:'Ref. Chile'!K1428,'Ref. Chile'!K1428)-1,"")</f>
        <v>1026</v>
      </c>
      <c r="AM1429" s="7">
        <f>IFERROR(RANK('Ref. Chile'!L1428,'Ref. Chile'!L:L,0)+COUNTIF('Ref. Chile'!$L$7:'Ref. Chile'!L1428,'Ref. Chile'!L1428)-1,"")</f>
        <v>482</v>
      </c>
      <c r="AN1429" s="7">
        <f>IFERROR(RANK('Ref. Chile'!M1428,'Ref. Chile'!M:M,0)+COUNTIF('Ref. Chile'!$M$7:'Ref. Chile'!M1428,'Ref. Chile'!M1428)-1,"")</f>
        <v>1560</v>
      </c>
      <c r="AO1429" s="7">
        <f>IFERROR(RANK('Ref. Chile'!H1428,'Ref. Chile'!H:H,1)+COUNTIF('Ref. Chile'!$H$7:'Ref. Chile'!H1428,'Ref. Chile'!H1428)-1,"")</f>
        <v>1851</v>
      </c>
      <c r="AP1429" s="7">
        <f>IFERROR(RANK('Ref. Chile'!I1428,'Ref. Chile'!I:I,1)+COUNTIF('Ref. Chile'!$I$7:'Ref. Chile'!I1428,'Ref. Chile'!I1428)-1,"")</f>
        <v>1993</v>
      </c>
      <c r="AQ1429" s="7">
        <f>IFERROR(RANK('Ref. Chile'!J1428,'Ref. Chile'!J:J,1)+COUNTIF('Ref. Chile'!$J$7:'Ref. Chile'!J1428,'Ref. Chile'!J1428)-1,"")</f>
        <v>891</v>
      </c>
    </row>
    <row r="1430" spans="31:43" ht="17.25" customHeight="1" x14ac:dyDescent="0.3">
      <c r="AE1430" s="5" t="s">
        <v>1425</v>
      </c>
      <c r="AF1430" s="5" t="s">
        <v>4945</v>
      </c>
      <c r="AG1430" s="6" t="s">
        <v>4302</v>
      </c>
      <c r="AH1430" s="6" t="s">
        <v>4088</v>
      </c>
      <c r="AI1430" s="7">
        <f>IFERROR(RANK('Ref. Chile'!H1429,'Ref. Chile'!H:H,0)+COUNTIF('Ref. Chile'!$H$7:'Ref. Chile'!H1429,'Ref. Chile'!H1429)-1,"")</f>
        <v>333</v>
      </c>
      <c r="AJ1430" s="7">
        <f>IFERROR(RANK('Ref. Chile'!I1429,'Ref. Chile'!I:I,0)+COUNTIF('Ref. Chile'!$I$7:'Ref. Chile'!I1429,'Ref. Chile'!I1429)-1,"")</f>
        <v>1985</v>
      </c>
      <c r="AK1430" s="7">
        <f>IFERROR(RANK('Ref. Chile'!J1429,'Ref. Chile'!J:J,0)+COUNTIF('Ref. Chile'!$J$7:'Ref. Chile'!J1429,'Ref. Chile'!J1429)-1,"")</f>
        <v>1695</v>
      </c>
      <c r="AL1430" s="7">
        <f>IFERROR(RANK('Ref. Chile'!K1429,'Ref. Chile'!K:K,0)+COUNTIF('Ref. Chile'!$K$7:'Ref. Chile'!K1429,'Ref. Chile'!K1429)-1,"")</f>
        <v>265</v>
      </c>
      <c r="AM1430" s="7">
        <f>IFERROR(RANK('Ref. Chile'!L1429,'Ref. Chile'!L:L,0)+COUNTIF('Ref. Chile'!$L$7:'Ref. Chile'!L1429,'Ref. Chile'!L1429)-1,"")</f>
        <v>1956</v>
      </c>
      <c r="AN1430" s="7">
        <f>IFERROR(RANK('Ref. Chile'!M1429,'Ref. Chile'!M:M,0)+COUNTIF('Ref. Chile'!$M$7:'Ref. Chile'!M1429,'Ref. Chile'!M1429)-1,"")</f>
        <v>1560</v>
      </c>
      <c r="AO1430" s="7">
        <f>IFERROR(RANK('Ref. Chile'!H1429,'Ref. Chile'!H:H,1)+COUNTIF('Ref. Chile'!$H$7:'Ref. Chile'!H1429,'Ref. Chile'!H1429)-1,"")</f>
        <v>2470</v>
      </c>
      <c r="AP1430" s="7">
        <f>IFERROR(RANK('Ref. Chile'!I1429,'Ref. Chile'!I:I,1)+COUNTIF('Ref. Chile'!$I$7:'Ref. Chile'!I1429,'Ref. Chile'!I1429)-1,"")</f>
        <v>768</v>
      </c>
      <c r="AQ1430" s="7">
        <f>IFERROR(RANK('Ref. Chile'!J1429,'Ref. Chile'!J:J,1)+COUNTIF('Ref. Chile'!$J$7:'Ref. Chile'!J1429,'Ref. Chile'!J1429)-1,"")</f>
        <v>891</v>
      </c>
    </row>
    <row r="1431" spans="31:43" ht="17.25" customHeight="1" x14ac:dyDescent="0.3">
      <c r="AE1431" s="5" t="s">
        <v>1426</v>
      </c>
      <c r="AF1431" s="5" t="s">
        <v>4946</v>
      </c>
      <c r="AG1431" s="6" t="s">
        <v>4302</v>
      </c>
      <c r="AH1431" s="6" t="s">
        <v>4093</v>
      </c>
      <c r="AI1431" s="7">
        <f>IFERROR(RANK('Ref. Chile'!H1430,'Ref. Chile'!H:H,0)+COUNTIF('Ref. Chile'!$H$7:'Ref. Chile'!H1430,'Ref. Chile'!H1430)-1,"")</f>
        <v>335</v>
      </c>
      <c r="AJ1431" s="7">
        <f>IFERROR(RANK('Ref. Chile'!I1430,'Ref. Chile'!I:I,0)+COUNTIF('Ref. Chile'!$I$7:'Ref. Chile'!I1430,'Ref. Chile'!I1430)-1,"")</f>
        <v>1997</v>
      </c>
      <c r="AK1431" s="7">
        <f>IFERROR(RANK('Ref. Chile'!J1430,'Ref. Chile'!J:J,0)+COUNTIF('Ref. Chile'!$J$7:'Ref. Chile'!J1430,'Ref. Chile'!J1430)-1,"")</f>
        <v>1695</v>
      </c>
      <c r="AL1431" s="7">
        <f>IFERROR(RANK('Ref. Chile'!K1430,'Ref. Chile'!K:K,0)+COUNTIF('Ref. Chile'!$K$7:'Ref. Chile'!K1430,'Ref. Chile'!K1430)-1,"")</f>
        <v>266</v>
      </c>
      <c r="AM1431" s="7">
        <f>IFERROR(RANK('Ref. Chile'!L1430,'Ref. Chile'!L:L,0)+COUNTIF('Ref. Chile'!$L$7:'Ref. Chile'!L1430,'Ref. Chile'!L1430)-1,"")</f>
        <v>1967</v>
      </c>
      <c r="AN1431" s="7">
        <f>IFERROR(RANK('Ref. Chile'!M1430,'Ref. Chile'!M:M,0)+COUNTIF('Ref. Chile'!$M$7:'Ref. Chile'!M1430,'Ref. Chile'!M1430)-1,"")</f>
        <v>374</v>
      </c>
      <c r="AO1431" s="7">
        <f>IFERROR(RANK('Ref. Chile'!H1430,'Ref. Chile'!H:H,1)+COUNTIF('Ref. Chile'!$H$7:'Ref. Chile'!H1430,'Ref. Chile'!H1430)-1,"")</f>
        <v>2468</v>
      </c>
      <c r="AP1431" s="7">
        <f>IFERROR(RANK('Ref. Chile'!I1430,'Ref. Chile'!I:I,1)+COUNTIF('Ref. Chile'!$I$7:'Ref. Chile'!I1430,'Ref. Chile'!I1430)-1,"")</f>
        <v>756</v>
      </c>
      <c r="AQ1431" s="7">
        <f>IFERROR(RANK('Ref. Chile'!J1430,'Ref. Chile'!J:J,1)+COUNTIF('Ref. Chile'!$J$7:'Ref. Chile'!J1430,'Ref. Chile'!J1430)-1,"")</f>
        <v>891</v>
      </c>
    </row>
    <row r="1432" spans="31:43" ht="17.25" customHeight="1" x14ac:dyDescent="0.3">
      <c r="AE1432" s="5" t="s">
        <v>1427</v>
      </c>
      <c r="AF1432" s="5" t="s">
        <v>4947</v>
      </c>
      <c r="AG1432" s="6" t="s">
        <v>4303</v>
      </c>
      <c r="AH1432" s="6" t="s">
        <v>4124</v>
      </c>
      <c r="AI1432" s="7">
        <f>IFERROR(RANK('Ref. Chile'!H1431,'Ref. Chile'!H:H,0)+COUNTIF('Ref. Chile'!$H$7:'Ref. Chile'!H1431,'Ref. Chile'!H1431)-1,"")</f>
        <v>965</v>
      </c>
      <c r="AJ1432" s="7">
        <f>IFERROR(RANK('Ref. Chile'!I1431,'Ref. Chile'!I:I,0)+COUNTIF('Ref. Chile'!$I$7:'Ref. Chile'!I1431,'Ref. Chile'!I1431)-1,"")</f>
        <v>778</v>
      </c>
      <c r="AK1432" s="7">
        <f>IFERROR(RANK('Ref. Chile'!J1431,'Ref. Chile'!J:J,0)+COUNTIF('Ref. Chile'!$J$7:'Ref. Chile'!J1431,'Ref. Chile'!J1431)-1,"")</f>
        <v>1696</v>
      </c>
      <c r="AL1432" s="7">
        <f>IFERROR(RANK('Ref. Chile'!K1431,'Ref. Chile'!K:K,0)+COUNTIF('Ref. Chile'!$K$7:'Ref. Chile'!K1431,'Ref. Chile'!K1431)-1,"")</f>
        <v>1027</v>
      </c>
      <c r="AM1432" s="7">
        <f>IFERROR(RANK('Ref. Chile'!L1431,'Ref. Chile'!L:L,0)+COUNTIF('Ref. Chile'!$L$7:'Ref. Chile'!L1431,'Ref. Chile'!L1431)-1,"")</f>
        <v>483</v>
      </c>
      <c r="AN1432" s="7">
        <f>IFERROR(RANK('Ref. Chile'!M1431,'Ref. Chile'!M:M,0)+COUNTIF('Ref. Chile'!$M$7:'Ref. Chile'!M1431,'Ref. Chile'!M1431)-1,"")</f>
        <v>1561</v>
      </c>
      <c r="AO1432" s="7">
        <f>IFERROR(RANK('Ref. Chile'!H1431,'Ref. Chile'!H:H,1)+COUNTIF('Ref. Chile'!$H$7:'Ref. Chile'!H1431,'Ref. Chile'!H1431)-1,"")</f>
        <v>1852</v>
      </c>
      <c r="AP1432" s="7">
        <f>IFERROR(RANK('Ref. Chile'!I1431,'Ref. Chile'!I:I,1)+COUNTIF('Ref. Chile'!$I$7:'Ref. Chile'!I1431,'Ref. Chile'!I1431)-1,"")</f>
        <v>1994</v>
      </c>
      <c r="AQ1432" s="7">
        <f>IFERROR(RANK('Ref. Chile'!J1431,'Ref. Chile'!J:J,1)+COUNTIF('Ref. Chile'!$J$7:'Ref. Chile'!J1431,'Ref. Chile'!J1431)-1,"")</f>
        <v>892</v>
      </c>
    </row>
    <row r="1433" spans="31:43" ht="17.25" customHeight="1" x14ac:dyDescent="0.3">
      <c r="AE1433" s="5" t="s">
        <v>1428</v>
      </c>
      <c r="AF1433" s="5" t="s">
        <v>4948</v>
      </c>
      <c r="AG1433" s="6" t="s">
        <v>4303</v>
      </c>
      <c r="AH1433" s="6" t="s">
        <v>4088</v>
      </c>
      <c r="AI1433" s="7">
        <f>IFERROR(RANK('Ref. Chile'!H1432,'Ref. Chile'!H:H,0)+COUNTIF('Ref. Chile'!$H$7:'Ref. Chile'!H1432,'Ref. Chile'!H1432)-1,"")</f>
        <v>535</v>
      </c>
      <c r="AJ1433" s="7">
        <f>IFERROR(RANK('Ref. Chile'!I1432,'Ref. Chile'!I:I,0)+COUNTIF('Ref. Chile'!$I$7:'Ref. Chile'!I1432,'Ref. Chile'!I1432)-1,"")</f>
        <v>1695</v>
      </c>
      <c r="AK1433" s="7">
        <f>IFERROR(RANK('Ref. Chile'!J1432,'Ref. Chile'!J:J,0)+COUNTIF('Ref. Chile'!$J$7:'Ref. Chile'!J1432,'Ref. Chile'!J1432)-1,"")</f>
        <v>576</v>
      </c>
      <c r="AL1433" s="7">
        <f>IFERROR(RANK('Ref. Chile'!K1432,'Ref. Chile'!K:K,0)+COUNTIF('Ref. Chile'!$K$7:'Ref. Chile'!K1432,'Ref. Chile'!K1432)-1,"")</f>
        <v>125</v>
      </c>
      <c r="AM1433" s="7">
        <f>IFERROR(RANK('Ref. Chile'!L1432,'Ref. Chile'!L:L,0)+COUNTIF('Ref. Chile'!$L$7:'Ref. Chile'!L1432,'Ref. Chile'!L1432)-1,"")</f>
        <v>801</v>
      </c>
      <c r="AN1433" s="7">
        <f>IFERROR(RANK('Ref. Chile'!M1432,'Ref. Chile'!M:M,0)+COUNTIF('Ref. Chile'!$M$7:'Ref. Chile'!M1432,'Ref. Chile'!M1432)-1,"")</f>
        <v>620</v>
      </c>
      <c r="AO1433" s="7">
        <f>IFERROR(RANK('Ref. Chile'!H1432,'Ref. Chile'!H:H,1)+COUNTIF('Ref. Chile'!$H$7:'Ref. Chile'!H1432,'Ref. Chile'!H1432)-1,"")</f>
        <v>2268</v>
      </c>
      <c r="AP1433" s="7">
        <f>IFERROR(RANK('Ref. Chile'!I1432,'Ref. Chile'!I:I,1)+COUNTIF('Ref. Chile'!$I$7:'Ref. Chile'!I1432,'Ref. Chile'!I1432)-1,"")</f>
        <v>1058</v>
      </c>
      <c r="AQ1433" s="7">
        <f>IFERROR(RANK('Ref. Chile'!J1432,'Ref. Chile'!J:J,1)+COUNTIF('Ref. Chile'!$J$7:'Ref. Chile'!J1432,'Ref. Chile'!J1432)-1,"")</f>
        <v>1994</v>
      </c>
    </row>
    <row r="1434" spans="31:43" ht="17.25" customHeight="1" x14ac:dyDescent="0.3">
      <c r="AE1434" s="5" t="s">
        <v>1429</v>
      </c>
      <c r="AF1434" s="5" t="s">
        <v>4949</v>
      </c>
      <c r="AG1434" s="6" t="s">
        <v>4303</v>
      </c>
      <c r="AH1434" s="6" t="s">
        <v>4126</v>
      </c>
      <c r="AI1434" s="7">
        <f>IFERROR(RANK('Ref. Chile'!H1433,'Ref. Chile'!H:H,0)+COUNTIF('Ref. Chile'!$H$7:'Ref. Chile'!H1433,'Ref. Chile'!H1433)-1,"")</f>
        <v>536</v>
      </c>
      <c r="AJ1434" s="7">
        <f>IFERROR(RANK('Ref. Chile'!I1433,'Ref. Chile'!I:I,0)+COUNTIF('Ref. Chile'!$I$7:'Ref. Chile'!I1433,'Ref. Chile'!I1433)-1,"")</f>
        <v>1728</v>
      </c>
      <c r="AK1434" s="7">
        <f>IFERROR(RANK('Ref. Chile'!J1433,'Ref. Chile'!J:J,0)+COUNTIF('Ref. Chile'!$J$7:'Ref. Chile'!J1433,'Ref. Chile'!J1433)-1,"")</f>
        <v>609</v>
      </c>
      <c r="AL1434" s="7">
        <f>IFERROR(RANK('Ref. Chile'!K1433,'Ref. Chile'!K:K,0)+COUNTIF('Ref. Chile'!$K$7:'Ref. Chile'!K1433,'Ref. Chile'!K1433)-1,"")</f>
        <v>126</v>
      </c>
      <c r="AM1434" s="7">
        <f>IFERROR(RANK('Ref. Chile'!L1433,'Ref. Chile'!L:L,0)+COUNTIF('Ref. Chile'!$L$7:'Ref. Chile'!L1433,'Ref. Chile'!L1433)-1,"")</f>
        <v>851</v>
      </c>
      <c r="AN1434" s="7">
        <f>IFERROR(RANK('Ref. Chile'!M1433,'Ref. Chile'!M:M,0)+COUNTIF('Ref. Chile'!$M$7:'Ref. Chile'!M1433,'Ref. Chile'!M1433)-1,"")</f>
        <v>736</v>
      </c>
      <c r="AO1434" s="7">
        <f>IFERROR(RANK('Ref. Chile'!H1433,'Ref. Chile'!H:H,1)+COUNTIF('Ref. Chile'!$H$7:'Ref. Chile'!H1433,'Ref. Chile'!H1433)-1,"")</f>
        <v>2267</v>
      </c>
      <c r="AP1434" s="7">
        <f>IFERROR(RANK('Ref. Chile'!I1433,'Ref. Chile'!I:I,1)+COUNTIF('Ref. Chile'!$I$7:'Ref. Chile'!I1433,'Ref. Chile'!I1433)-1,"")</f>
        <v>1025</v>
      </c>
      <c r="AQ1434" s="7">
        <f>IFERROR(RANK('Ref. Chile'!J1433,'Ref. Chile'!J:J,1)+COUNTIF('Ref. Chile'!$J$7:'Ref. Chile'!J1433,'Ref. Chile'!J1433)-1,"")</f>
        <v>1961</v>
      </c>
    </row>
    <row r="1435" spans="31:43" ht="17.25" customHeight="1" x14ac:dyDescent="0.3">
      <c r="AE1435" s="5" t="s">
        <v>1430</v>
      </c>
      <c r="AF1435" s="5" t="s">
        <v>4950</v>
      </c>
      <c r="AG1435" s="6" t="s">
        <v>4303</v>
      </c>
      <c r="AH1435" s="6" t="s">
        <v>4127</v>
      </c>
      <c r="AI1435" s="7">
        <f>IFERROR(RANK('Ref. Chile'!H1434,'Ref. Chile'!H:H,0)+COUNTIF('Ref. Chile'!$H$7:'Ref. Chile'!H1434,'Ref. Chile'!H1434)-1,"")</f>
        <v>966</v>
      </c>
      <c r="AJ1435" s="7">
        <f>IFERROR(RANK('Ref. Chile'!I1434,'Ref. Chile'!I:I,0)+COUNTIF('Ref. Chile'!$I$7:'Ref. Chile'!I1434,'Ref. Chile'!I1434)-1,"")</f>
        <v>779</v>
      </c>
      <c r="AK1435" s="7">
        <f>IFERROR(RANK('Ref. Chile'!J1434,'Ref. Chile'!J:J,0)+COUNTIF('Ref. Chile'!$J$7:'Ref. Chile'!J1434,'Ref. Chile'!J1434)-1,"")</f>
        <v>1697</v>
      </c>
      <c r="AL1435" s="7">
        <f>IFERROR(RANK('Ref. Chile'!K1434,'Ref. Chile'!K:K,0)+COUNTIF('Ref. Chile'!$K$7:'Ref. Chile'!K1434,'Ref. Chile'!K1434)-1,"")</f>
        <v>1028</v>
      </c>
      <c r="AM1435" s="7">
        <f>IFERROR(RANK('Ref. Chile'!L1434,'Ref. Chile'!L:L,0)+COUNTIF('Ref. Chile'!$L$7:'Ref. Chile'!L1434,'Ref. Chile'!L1434)-1,"")</f>
        <v>484</v>
      </c>
      <c r="AN1435" s="7">
        <f>IFERROR(RANK('Ref. Chile'!M1434,'Ref. Chile'!M:M,0)+COUNTIF('Ref. Chile'!$M$7:'Ref. Chile'!M1434,'Ref. Chile'!M1434)-1,"")</f>
        <v>1562</v>
      </c>
      <c r="AO1435" s="7">
        <f>IFERROR(RANK('Ref. Chile'!H1434,'Ref. Chile'!H:H,1)+COUNTIF('Ref. Chile'!$H$7:'Ref. Chile'!H1434,'Ref. Chile'!H1434)-1,"")</f>
        <v>1853</v>
      </c>
      <c r="AP1435" s="7">
        <f>IFERROR(RANK('Ref. Chile'!I1434,'Ref. Chile'!I:I,1)+COUNTIF('Ref. Chile'!$I$7:'Ref. Chile'!I1434,'Ref. Chile'!I1434)-1,"")</f>
        <v>1995</v>
      </c>
      <c r="AQ1435" s="7">
        <f>IFERROR(RANK('Ref. Chile'!J1434,'Ref. Chile'!J:J,1)+COUNTIF('Ref. Chile'!$J$7:'Ref. Chile'!J1434,'Ref. Chile'!J1434)-1,"")</f>
        <v>893</v>
      </c>
    </row>
    <row r="1436" spans="31:43" ht="17.25" customHeight="1" x14ac:dyDescent="0.3">
      <c r="AE1436" s="5" t="s">
        <v>1431</v>
      </c>
      <c r="AF1436" s="5" t="s">
        <v>4951</v>
      </c>
      <c r="AG1436" s="6" t="s">
        <v>4304</v>
      </c>
      <c r="AH1436" s="6" t="s">
        <v>4088</v>
      </c>
      <c r="AI1436" s="7">
        <f>IFERROR(RANK('Ref. Chile'!H1435,'Ref. Chile'!H:H,0)+COUNTIF('Ref. Chile'!$H$7:'Ref. Chile'!H1435,'Ref. Chile'!H1435)-1,"")</f>
        <v>678</v>
      </c>
      <c r="AJ1436" s="7">
        <f>IFERROR(RANK('Ref. Chile'!I1435,'Ref. Chile'!I:I,0)+COUNTIF('Ref. Chile'!$I$7:'Ref. Chile'!I1435,'Ref. Chile'!I1435)-1,"")</f>
        <v>2140</v>
      </c>
      <c r="AK1436" s="7">
        <f>IFERROR(RANK('Ref. Chile'!J1435,'Ref. Chile'!J:J,0)+COUNTIF('Ref. Chile'!$J$7:'Ref. Chile'!J1435,'Ref. Chile'!J1435)-1,"")</f>
        <v>1697</v>
      </c>
      <c r="AL1436" s="7">
        <f>IFERROR(RANK('Ref. Chile'!K1435,'Ref. Chile'!K:K,0)+COUNTIF('Ref. Chile'!$K$7:'Ref. Chile'!K1435,'Ref. Chile'!K1435)-1,"")</f>
        <v>2159</v>
      </c>
      <c r="AM1436" s="7">
        <f>IFERROR(RANK('Ref. Chile'!L1435,'Ref. Chile'!L:L,0)+COUNTIF('Ref. Chile'!$L$7:'Ref. Chile'!L1435,'Ref. Chile'!L1435)-1,"")</f>
        <v>2085</v>
      </c>
      <c r="AN1436" s="7">
        <f>IFERROR(RANK('Ref. Chile'!M1435,'Ref. Chile'!M:M,0)+COUNTIF('Ref. Chile'!$M$7:'Ref. Chile'!M1435,'Ref. Chile'!M1435)-1,"")</f>
        <v>897</v>
      </c>
      <c r="AO1436" s="7">
        <f>IFERROR(RANK('Ref. Chile'!H1435,'Ref. Chile'!H:H,1)+COUNTIF('Ref. Chile'!$H$7:'Ref. Chile'!H1435,'Ref. Chile'!H1435)-1,"")</f>
        <v>2125</v>
      </c>
      <c r="AP1436" s="7">
        <f>IFERROR(RANK('Ref. Chile'!I1435,'Ref. Chile'!I:I,1)+COUNTIF('Ref. Chile'!$I$7:'Ref. Chile'!I1435,'Ref. Chile'!I1435)-1,"")</f>
        <v>613</v>
      </c>
      <c r="AQ1436" s="7">
        <f>IFERROR(RANK('Ref. Chile'!J1435,'Ref. Chile'!J:J,1)+COUNTIF('Ref. Chile'!$J$7:'Ref. Chile'!J1435,'Ref. Chile'!J1435)-1,"")</f>
        <v>893</v>
      </c>
    </row>
    <row r="1437" spans="31:43" ht="17.25" customHeight="1" x14ac:dyDescent="0.3">
      <c r="AE1437" s="5" t="s">
        <v>1432</v>
      </c>
      <c r="AF1437" s="5" t="s">
        <v>4952</v>
      </c>
      <c r="AG1437" s="6" t="s">
        <v>4304</v>
      </c>
      <c r="AH1437" s="6" t="s">
        <v>4101</v>
      </c>
      <c r="AI1437" s="7">
        <f>IFERROR(RANK('Ref. Chile'!H1436,'Ref. Chile'!H:H,0)+COUNTIF('Ref. Chile'!$H$7:'Ref. Chile'!H1436,'Ref. Chile'!H1436)-1,"")</f>
        <v>1104</v>
      </c>
      <c r="AJ1437" s="7">
        <f>IFERROR(RANK('Ref. Chile'!I1436,'Ref. Chile'!I:I,0)+COUNTIF('Ref. Chile'!$I$7:'Ref. Chile'!I1436,'Ref. Chile'!I1436)-1,"")</f>
        <v>2169</v>
      </c>
      <c r="AK1437" s="7">
        <f>IFERROR(RANK('Ref. Chile'!J1436,'Ref. Chile'!J:J,0)+COUNTIF('Ref. Chile'!$J$7:'Ref. Chile'!J1436,'Ref. Chile'!J1436)-1,"")</f>
        <v>586</v>
      </c>
      <c r="AL1437" s="7">
        <f>IFERROR(RANK('Ref. Chile'!K1436,'Ref. Chile'!K:K,0)+COUNTIF('Ref. Chile'!$K$7:'Ref. Chile'!K1436,'Ref. Chile'!K1436)-1,"")</f>
        <v>2169</v>
      </c>
      <c r="AM1437" s="7">
        <f>IFERROR(RANK('Ref. Chile'!L1436,'Ref. Chile'!L:L,0)+COUNTIF('Ref. Chile'!$L$7:'Ref. Chile'!L1436,'Ref. Chile'!L1436)-1,"")</f>
        <v>2150</v>
      </c>
      <c r="AN1437" s="7">
        <f>IFERROR(RANK('Ref. Chile'!M1436,'Ref. Chile'!M:M,0)+COUNTIF('Ref. Chile'!$M$7:'Ref. Chile'!M1436,'Ref. Chile'!M1436)-1,"")</f>
        <v>1373</v>
      </c>
      <c r="AO1437" s="7">
        <f>IFERROR(RANK('Ref. Chile'!H1436,'Ref. Chile'!H:H,1)+COUNTIF('Ref. Chile'!$H$7:'Ref. Chile'!H1436,'Ref. Chile'!H1436)-1,"")</f>
        <v>1699</v>
      </c>
      <c r="AP1437" s="7">
        <f>IFERROR(RANK('Ref. Chile'!I1436,'Ref. Chile'!I:I,1)+COUNTIF('Ref. Chile'!$I$7:'Ref. Chile'!I1436,'Ref. Chile'!I1436)-1,"")</f>
        <v>584</v>
      </c>
      <c r="AQ1437" s="7">
        <f>IFERROR(RANK('Ref. Chile'!J1436,'Ref. Chile'!J:J,1)+COUNTIF('Ref. Chile'!$J$7:'Ref. Chile'!J1436,'Ref. Chile'!J1436)-1,"")</f>
        <v>1984</v>
      </c>
    </row>
    <row r="1438" spans="31:43" ht="17.25" customHeight="1" x14ac:dyDescent="0.3">
      <c r="AE1438" s="5" t="s">
        <v>1433</v>
      </c>
      <c r="AF1438" s="5" t="s">
        <v>4953</v>
      </c>
      <c r="AG1438" s="6" t="s">
        <v>4304</v>
      </c>
      <c r="AH1438" s="6" t="s">
        <v>4102</v>
      </c>
      <c r="AI1438" s="7">
        <f>IFERROR(RANK('Ref. Chile'!H1437,'Ref. Chile'!H:H,0)+COUNTIF('Ref. Chile'!$H$7:'Ref. Chile'!H1437,'Ref. Chile'!H1437)-1,"")</f>
        <v>1140</v>
      </c>
      <c r="AJ1438" s="7">
        <f>IFERROR(RANK('Ref. Chile'!I1437,'Ref. Chile'!I:I,0)+COUNTIF('Ref. Chile'!$I$7:'Ref. Chile'!I1437,'Ref. Chile'!I1437)-1,"")</f>
        <v>2180</v>
      </c>
      <c r="AK1438" s="7">
        <f>IFERROR(RANK('Ref. Chile'!J1437,'Ref. Chile'!J:J,0)+COUNTIF('Ref. Chile'!$J$7:'Ref. Chile'!J1437,'Ref. Chile'!J1437)-1,"")</f>
        <v>606</v>
      </c>
      <c r="AL1438" s="7">
        <f>IFERROR(RANK('Ref. Chile'!K1437,'Ref. Chile'!K:K,0)+COUNTIF('Ref. Chile'!$K$7:'Ref. Chile'!K1437,'Ref. Chile'!K1437)-1,"")</f>
        <v>2173</v>
      </c>
      <c r="AM1438" s="7">
        <f>IFERROR(RANK('Ref. Chile'!L1437,'Ref. Chile'!L:L,0)+COUNTIF('Ref. Chile'!$L$7:'Ref. Chile'!L1437,'Ref. Chile'!L1437)-1,"")</f>
        <v>2174</v>
      </c>
      <c r="AN1438" s="7">
        <f>IFERROR(RANK('Ref. Chile'!M1437,'Ref. Chile'!M:M,0)+COUNTIF('Ref. Chile'!$M$7:'Ref. Chile'!M1437,'Ref. Chile'!M1437)-1,"")</f>
        <v>1483</v>
      </c>
      <c r="AO1438" s="7">
        <f>IFERROR(RANK('Ref. Chile'!H1437,'Ref. Chile'!H:H,1)+COUNTIF('Ref. Chile'!$H$7:'Ref. Chile'!H1437,'Ref. Chile'!H1437)-1,"")</f>
        <v>1663</v>
      </c>
      <c r="AP1438" s="7">
        <f>IFERROR(RANK('Ref. Chile'!I1437,'Ref. Chile'!I:I,1)+COUNTIF('Ref. Chile'!$I$7:'Ref. Chile'!I1437,'Ref. Chile'!I1437)-1,"")</f>
        <v>573</v>
      </c>
      <c r="AQ1438" s="7">
        <f>IFERROR(RANK('Ref. Chile'!J1437,'Ref. Chile'!J:J,1)+COUNTIF('Ref. Chile'!$J$7:'Ref. Chile'!J1437,'Ref. Chile'!J1437)-1,"")</f>
        <v>1964</v>
      </c>
    </row>
    <row r="1439" spans="31:43" ht="17.25" customHeight="1" x14ac:dyDescent="0.3">
      <c r="AE1439" s="5" t="s">
        <v>1434</v>
      </c>
      <c r="AF1439" s="5" t="s">
        <v>4954</v>
      </c>
      <c r="AG1439" s="6" t="s">
        <v>4305</v>
      </c>
      <c r="AH1439" s="6" t="s">
        <v>4088</v>
      </c>
      <c r="AI1439" s="7">
        <f>IFERROR(RANK('Ref. Chile'!H1438,'Ref. Chile'!H:H,0)+COUNTIF('Ref. Chile'!$H$7:'Ref. Chile'!H1438,'Ref. Chile'!H1438)-1,"")</f>
        <v>1375</v>
      </c>
      <c r="AJ1439" s="7">
        <f>IFERROR(RANK('Ref. Chile'!I1438,'Ref. Chile'!I:I,0)+COUNTIF('Ref. Chile'!$I$7:'Ref. Chile'!I1438,'Ref. Chile'!I1438)-1,"")</f>
        <v>1499</v>
      </c>
      <c r="AK1439" s="7">
        <f>IFERROR(RANK('Ref. Chile'!J1438,'Ref. Chile'!J:J,0)+COUNTIF('Ref. Chile'!$J$7:'Ref. Chile'!J1438,'Ref. Chile'!J1438)-1,"")</f>
        <v>581</v>
      </c>
      <c r="AL1439" s="7">
        <f>IFERROR(RANK('Ref. Chile'!K1438,'Ref. Chile'!K:K,0)+COUNTIF('Ref. Chile'!$K$7:'Ref. Chile'!K1438,'Ref. Chile'!K1438)-1,"")</f>
        <v>1769</v>
      </c>
      <c r="AM1439" s="7">
        <f>IFERROR(RANK('Ref. Chile'!L1438,'Ref. Chile'!L:L,0)+COUNTIF('Ref. Chile'!$L$7:'Ref. Chile'!L1438,'Ref. Chile'!L1438)-1,"")</f>
        <v>1486</v>
      </c>
      <c r="AN1439" s="7">
        <f>IFERROR(RANK('Ref. Chile'!M1438,'Ref. Chile'!M:M,0)+COUNTIF('Ref. Chile'!$M$7:'Ref. Chile'!M1438,'Ref. Chile'!M1438)-1,"")</f>
        <v>511</v>
      </c>
      <c r="AO1439" s="7">
        <f>IFERROR(RANK('Ref. Chile'!H1438,'Ref. Chile'!H:H,1)+COUNTIF('Ref. Chile'!$H$7:'Ref. Chile'!H1438,'Ref. Chile'!H1438)-1,"")</f>
        <v>1428</v>
      </c>
      <c r="AP1439" s="7">
        <f>IFERROR(RANK('Ref. Chile'!I1438,'Ref. Chile'!I:I,1)+COUNTIF('Ref. Chile'!$I$7:'Ref. Chile'!I1438,'Ref. Chile'!I1438)-1,"")</f>
        <v>1254</v>
      </c>
      <c r="AQ1439" s="7">
        <f>IFERROR(RANK('Ref. Chile'!J1438,'Ref. Chile'!J:J,1)+COUNTIF('Ref. Chile'!$J$7:'Ref. Chile'!J1438,'Ref. Chile'!J1438)-1,"")</f>
        <v>1989</v>
      </c>
    </row>
    <row r="1440" spans="31:43" ht="17.25" customHeight="1" x14ac:dyDescent="0.3">
      <c r="AE1440" s="5" t="s">
        <v>1435</v>
      </c>
      <c r="AF1440" s="5" t="s">
        <v>4955</v>
      </c>
      <c r="AG1440" s="6" t="s">
        <v>4305</v>
      </c>
      <c r="AH1440" s="6" t="s">
        <v>4101</v>
      </c>
      <c r="AI1440" s="7">
        <f>IFERROR(RANK('Ref. Chile'!H1439,'Ref. Chile'!H:H,0)+COUNTIF('Ref. Chile'!$H$7:'Ref. Chile'!H1439,'Ref. Chile'!H1439)-1,"")</f>
        <v>1400</v>
      </c>
      <c r="AJ1440" s="7">
        <f>IFERROR(RANK('Ref. Chile'!I1439,'Ref. Chile'!I:I,0)+COUNTIF('Ref. Chile'!$I$7:'Ref. Chile'!I1439,'Ref. Chile'!I1439)-1,"")</f>
        <v>1549</v>
      </c>
      <c r="AK1440" s="7">
        <f>IFERROR(RANK('Ref. Chile'!J1439,'Ref. Chile'!J:J,0)+COUNTIF('Ref. Chile'!$J$7:'Ref. Chile'!J1439,'Ref. Chile'!J1439)-1,"")</f>
        <v>623</v>
      </c>
      <c r="AL1440" s="7">
        <f>IFERROR(RANK('Ref. Chile'!K1439,'Ref. Chile'!K:K,0)+COUNTIF('Ref. Chile'!$K$7:'Ref. Chile'!K1439,'Ref. Chile'!K1439)-1,"")</f>
        <v>1783</v>
      </c>
      <c r="AM1440" s="7">
        <f>IFERROR(RANK('Ref. Chile'!L1439,'Ref. Chile'!L:L,0)+COUNTIF('Ref. Chile'!$L$7:'Ref. Chile'!L1439,'Ref. Chile'!L1439)-1,"")</f>
        <v>1505</v>
      </c>
      <c r="AN1440" s="7">
        <f>IFERROR(RANK('Ref. Chile'!M1439,'Ref. Chile'!M:M,0)+COUNTIF('Ref. Chile'!$M$7:'Ref. Chile'!M1439,'Ref. Chile'!M1439)-1,"")</f>
        <v>700</v>
      </c>
      <c r="AO1440" s="7">
        <f>IFERROR(RANK('Ref. Chile'!H1439,'Ref. Chile'!H:H,1)+COUNTIF('Ref. Chile'!$H$7:'Ref. Chile'!H1439,'Ref. Chile'!H1439)-1,"")</f>
        <v>1403</v>
      </c>
      <c r="AP1440" s="7">
        <f>IFERROR(RANK('Ref. Chile'!I1439,'Ref. Chile'!I:I,1)+COUNTIF('Ref. Chile'!$I$7:'Ref. Chile'!I1439,'Ref. Chile'!I1439)-1,"")</f>
        <v>1204</v>
      </c>
      <c r="AQ1440" s="7">
        <f>IFERROR(RANK('Ref. Chile'!J1439,'Ref. Chile'!J:J,1)+COUNTIF('Ref. Chile'!$J$7:'Ref. Chile'!J1439,'Ref. Chile'!J1439)-1,"")</f>
        <v>1947</v>
      </c>
    </row>
    <row r="1441" spans="31:43" ht="17.25" customHeight="1" x14ac:dyDescent="0.3">
      <c r="AE1441" s="5" t="s">
        <v>1436</v>
      </c>
      <c r="AF1441" s="5" t="s">
        <v>4956</v>
      </c>
      <c r="AG1441" s="6" t="s">
        <v>4305</v>
      </c>
      <c r="AH1441" s="6" t="s">
        <v>4102</v>
      </c>
      <c r="AI1441" s="7">
        <f>IFERROR(RANK('Ref. Chile'!H1440,'Ref. Chile'!H:H,0)+COUNTIF('Ref. Chile'!$H$7:'Ref. Chile'!H1440,'Ref. Chile'!H1440)-1,"")</f>
        <v>1407</v>
      </c>
      <c r="AJ1441" s="7">
        <f>IFERROR(RANK('Ref. Chile'!I1440,'Ref. Chile'!I:I,0)+COUNTIF('Ref. Chile'!$I$7:'Ref. Chile'!I1440,'Ref. Chile'!I1440)-1,"")</f>
        <v>1555</v>
      </c>
      <c r="AK1441" s="7">
        <f>IFERROR(RANK('Ref. Chile'!J1440,'Ref. Chile'!J:J,0)+COUNTIF('Ref. Chile'!$J$7:'Ref. Chile'!J1440,'Ref. Chile'!J1440)-1,"")</f>
        <v>634</v>
      </c>
      <c r="AL1441" s="7">
        <f>IFERROR(RANK('Ref. Chile'!K1440,'Ref. Chile'!K:K,0)+COUNTIF('Ref. Chile'!$K$7:'Ref. Chile'!K1440,'Ref. Chile'!K1440)-1,"")</f>
        <v>1787</v>
      </c>
      <c r="AM1441" s="7">
        <f>IFERROR(RANK('Ref. Chile'!L1440,'Ref. Chile'!L:L,0)+COUNTIF('Ref. Chile'!$L$7:'Ref. Chile'!L1440,'Ref. Chile'!L1440)-1,"")</f>
        <v>1513</v>
      </c>
      <c r="AN1441" s="7">
        <f>IFERROR(RANK('Ref. Chile'!M1440,'Ref. Chile'!M:M,0)+COUNTIF('Ref. Chile'!$M$7:'Ref. Chile'!M1440,'Ref. Chile'!M1440)-1,"")</f>
        <v>746</v>
      </c>
      <c r="AO1441" s="7">
        <f>IFERROR(RANK('Ref. Chile'!H1440,'Ref. Chile'!H:H,1)+COUNTIF('Ref. Chile'!$H$7:'Ref. Chile'!H1440,'Ref. Chile'!H1440)-1,"")</f>
        <v>1396</v>
      </c>
      <c r="AP1441" s="7">
        <f>IFERROR(RANK('Ref. Chile'!I1440,'Ref. Chile'!I:I,1)+COUNTIF('Ref. Chile'!$I$7:'Ref. Chile'!I1440,'Ref. Chile'!I1440)-1,"")</f>
        <v>1198</v>
      </c>
      <c r="AQ1441" s="7">
        <f>IFERROR(RANK('Ref. Chile'!J1440,'Ref. Chile'!J:J,1)+COUNTIF('Ref. Chile'!$J$7:'Ref. Chile'!J1440,'Ref. Chile'!J1440)-1,"")</f>
        <v>1936</v>
      </c>
    </row>
    <row r="1442" spans="31:43" ht="17.25" customHeight="1" x14ac:dyDescent="0.3">
      <c r="AE1442" s="5" t="s">
        <v>1437</v>
      </c>
      <c r="AF1442" s="5" t="s">
        <v>4957</v>
      </c>
      <c r="AG1442" s="6" t="s">
        <v>4306</v>
      </c>
      <c r="AH1442" s="6" t="s">
        <v>4099</v>
      </c>
      <c r="AI1442" s="7">
        <f>IFERROR(RANK('Ref. Chile'!H1441,'Ref. Chile'!H:H,0)+COUNTIF('Ref. Chile'!$H$7:'Ref. Chile'!H1441,'Ref. Chile'!H1441)-1,"")</f>
        <v>674</v>
      </c>
      <c r="AJ1442" s="7">
        <f>IFERROR(RANK('Ref. Chile'!I1441,'Ref. Chile'!I:I,0)+COUNTIF('Ref. Chile'!$I$7:'Ref. Chile'!I1441,'Ref. Chile'!I1441)-1,"")</f>
        <v>1000</v>
      </c>
      <c r="AK1442" s="7">
        <f>IFERROR(RANK('Ref. Chile'!J1441,'Ref. Chile'!J:J,0)+COUNTIF('Ref. Chile'!$J$7:'Ref. Chile'!J1441,'Ref. Chile'!J1441)-1,"")</f>
        <v>640</v>
      </c>
      <c r="AL1442" s="7">
        <f>IFERROR(RANK('Ref. Chile'!K1441,'Ref. Chile'!K:K,0)+COUNTIF('Ref. Chile'!$K$7:'Ref. Chile'!K1441,'Ref. Chile'!K1441)-1,"")</f>
        <v>1440</v>
      </c>
      <c r="AM1442" s="7">
        <f>IFERROR(RANK('Ref. Chile'!L1441,'Ref. Chile'!L:L,0)+COUNTIF('Ref. Chile'!$L$7:'Ref. Chile'!L1441,'Ref. Chile'!L1441)-1,"")</f>
        <v>1014</v>
      </c>
      <c r="AN1442" s="7">
        <f>IFERROR(RANK('Ref. Chile'!M1441,'Ref. Chile'!M:M,0)+COUNTIF('Ref. Chile'!$M$7:'Ref. Chile'!M1441,'Ref. Chile'!M1441)-1,"")</f>
        <v>315</v>
      </c>
      <c r="AO1442" s="7">
        <f>IFERROR(RANK('Ref. Chile'!H1441,'Ref. Chile'!H:H,1)+COUNTIF('Ref. Chile'!$H$7:'Ref. Chile'!H1441,'Ref. Chile'!H1441)-1,"")</f>
        <v>2129</v>
      </c>
      <c r="AP1442" s="7">
        <f>IFERROR(RANK('Ref. Chile'!I1441,'Ref. Chile'!I:I,1)+COUNTIF('Ref. Chile'!$I$7:'Ref. Chile'!I1441,'Ref. Chile'!I1441)-1,"")</f>
        <v>1753</v>
      </c>
      <c r="AQ1442" s="7">
        <f>IFERROR(RANK('Ref. Chile'!J1441,'Ref. Chile'!J:J,1)+COUNTIF('Ref. Chile'!$J$7:'Ref. Chile'!J1441,'Ref. Chile'!J1441)-1,"")</f>
        <v>1930</v>
      </c>
    </row>
    <row r="1443" spans="31:43" ht="17.25" customHeight="1" x14ac:dyDescent="0.3">
      <c r="AE1443" s="5" t="s">
        <v>1438</v>
      </c>
      <c r="AF1443" s="5" t="s">
        <v>4958</v>
      </c>
      <c r="AG1443" s="6" t="s">
        <v>4306</v>
      </c>
      <c r="AH1443" s="6" t="s">
        <v>4088</v>
      </c>
      <c r="AI1443" s="7">
        <f>IFERROR(RANK('Ref. Chile'!H1442,'Ref. Chile'!H:H,0)+COUNTIF('Ref. Chile'!$H$7:'Ref. Chile'!H1442,'Ref. Chile'!H1442)-1,"")</f>
        <v>663</v>
      </c>
      <c r="AJ1443" s="7">
        <f>IFERROR(RANK('Ref. Chile'!I1442,'Ref. Chile'!I:I,0)+COUNTIF('Ref. Chile'!$I$7:'Ref. Chile'!I1442,'Ref. Chile'!I1442)-1,"")</f>
        <v>990</v>
      </c>
      <c r="AK1443" s="7">
        <f>IFERROR(RANK('Ref. Chile'!J1442,'Ref. Chile'!J:J,0)+COUNTIF('Ref. Chile'!$J$7:'Ref. Chile'!J1442,'Ref. Chile'!J1442)-1,"")</f>
        <v>1697</v>
      </c>
      <c r="AL1443" s="7">
        <f>IFERROR(RANK('Ref. Chile'!K1442,'Ref. Chile'!K:K,0)+COUNTIF('Ref. Chile'!$K$7:'Ref. Chile'!K1442,'Ref. Chile'!K1442)-1,"")</f>
        <v>1436</v>
      </c>
      <c r="AM1443" s="7">
        <f>IFERROR(RANK('Ref. Chile'!L1442,'Ref. Chile'!L:L,0)+COUNTIF('Ref. Chile'!$L$7:'Ref. Chile'!L1442,'Ref. Chile'!L1442)-1,"")</f>
        <v>993</v>
      </c>
      <c r="AN1443" s="7">
        <f>IFERROR(RANK('Ref. Chile'!M1442,'Ref. Chile'!M:M,0)+COUNTIF('Ref. Chile'!$M$7:'Ref. Chile'!M1442,'Ref. Chile'!M1442)-1,"")</f>
        <v>285</v>
      </c>
      <c r="AO1443" s="7">
        <f>IFERROR(RANK('Ref. Chile'!H1442,'Ref. Chile'!H:H,1)+COUNTIF('Ref. Chile'!$H$7:'Ref. Chile'!H1442,'Ref. Chile'!H1442)-1,"")</f>
        <v>2140</v>
      </c>
      <c r="AP1443" s="7">
        <f>IFERROR(RANK('Ref. Chile'!I1442,'Ref. Chile'!I:I,1)+COUNTIF('Ref. Chile'!$I$7:'Ref. Chile'!I1442,'Ref. Chile'!I1442)-1,"")</f>
        <v>1763</v>
      </c>
      <c r="AQ1443" s="7">
        <f>IFERROR(RANK('Ref. Chile'!J1442,'Ref. Chile'!J:J,1)+COUNTIF('Ref. Chile'!$J$7:'Ref. Chile'!J1442,'Ref. Chile'!J1442)-1,"")</f>
        <v>893</v>
      </c>
    </row>
    <row r="1444" spans="31:43" ht="17.25" customHeight="1" x14ac:dyDescent="0.3">
      <c r="AE1444" s="5" t="s">
        <v>1439</v>
      </c>
      <c r="AF1444" s="5" t="s">
        <v>4959</v>
      </c>
      <c r="AG1444" s="6" t="s">
        <v>4306</v>
      </c>
      <c r="AH1444" s="6" t="s">
        <v>4101</v>
      </c>
      <c r="AI1444" s="7">
        <f>IFERROR(RANK('Ref. Chile'!H1443,'Ref. Chile'!H:H,0)+COUNTIF('Ref. Chile'!$H$7:'Ref. Chile'!H1443,'Ref. Chile'!H1443)-1,"")</f>
        <v>687</v>
      </c>
      <c r="AJ1444" s="7">
        <f>IFERROR(RANK('Ref. Chile'!I1443,'Ref. Chile'!I:I,0)+COUNTIF('Ref. Chile'!$I$7:'Ref. Chile'!I1443,'Ref. Chile'!I1443)-1,"")</f>
        <v>1013</v>
      </c>
      <c r="AK1444" s="7">
        <f>IFERROR(RANK('Ref. Chile'!J1443,'Ref. Chile'!J:J,0)+COUNTIF('Ref. Chile'!$J$7:'Ref. Chile'!J1443,'Ref. Chile'!J1443)-1,"")</f>
        <v>647</v>
      </c>
      <c r="AL1444" s="7">
        <f>IFERROR(RANK('Ref. Chile'!K1443,'Ref. Chile'!K:K,0)+COUNTIF('Ref. Chile'!$K$7:'Ref. Chile'!K1443,'Ref. Chile'!K1443)-1,"")</f>
        <v>1444</v>
      </c>
      <c r="AM1444" s="7">
        <f>IFERROR(RANK('Ref. Chile'!L1443,'Ref. Chile'!L:L,0)+COUNTIF('Ref. Chile'!$L$7:'Ref. Chile'!L1443,'Ref. Chile'!L1443)-1,"")</f>
        <v>1026</v>
      </c>
      <c r="AN1444" s="7">
        <f>IFERROR(RANK('Ref. Chile'!M1443,'Ref. Chile'!M:M,0)+COUNTIF('Ref. Chile'!$M$7:'Ref. Chile'!M1443,'Ref. Chile'!M1443)-1,"")</f>
        <v>339</v>
      </c>
      <c r="AO1444" s="7">
        <f>IFERROR(RANK('Ref. Chile'!H1443,'Ref. Chile'!H:H,1)+COUNTIF('Ref. Chile'!$H$7:'Ref. Chile'!H1443,'Ref. Chile'!H1443)-1,"")</f>
        <v>2116</v>
      </c>
      <c r="AP1444" s="7">
        <f>IFERROR(RANK('Ref. Chile'!I1443,'Ref. Chile'!I:I,1)+COUNTIF('Ref. Chile'!$I$7:'Ref. Chile'!I1443,'Ref. Chile'!I1443)-1,"")</f>
        <v>1740</v>
      </c>
      <c r="AQ1444" s="7">
        <f>IFERROR(RANK('Ref. Chile'!J1443,'Ref. Chile'!J:J,1)+COUNTIF('Ref. Chile'!$J$7:'Ref. Chile'!J1443,'Ref. Chile'!J1443)-1,"")</f>
        <v>1923</v>
      </c>
    </row>
    <row r="1445" spans="31:43" ht="17.25" customHeight="1" x14ac:dyDescent="0.3">
      <c r="AE1445" s="5" t="s">
        <v>1440</v>
      </c>
      <c r="AF1445" s="5" t="s">
        <v>4960</v>
      </c>
      <c r="AG1445" s="6" t="s">
        <v>4306</v>
      </c>
      <c r="AH1445" s="6" t="s">
        <v>4102</v>
      </c>
      <c r="AI1445" s="7">
        <f>IFERROR(RANK('Ref. Chile'!H1444,'Ref. Chile'!H:H,0)+COUNTIF('Ref. Chile'!$H$7:'Ref. Chile'!H1444,'Ref. Chile'!H1444)-1,"")</f>
        <v>704</v>
      </c>
      <c r="AJ1445" s="7">
        <f>IFERROR(RANK('Ref. Chile'!I1444,'Ref. Chile'!I:I,0)+COUNTIF('Ref. Chile'!$I$7:'Ref. Chile'!I1444,'Ref. Chile'!I1444)-1,"")</f>
        <v>1026</v>
      </c>
      <c r="AK1445" s="7">
        <f>IFERROR(RANK('Ref. Chile'!J1444,'Ref. Chile'!J:J,0)+COUNTIF('Ref. Chile'!$J$7:'Ref. Chile'!J1444,'Ref. Chile'!J1444)-1,"")</f>
        <v>665</v>
      </c>
      <c r="AL1445" s="7">
        <f>IFERROR(RANK('Ref. Chile'!K1444,'Ref. Chile'!K:K,0)+COUNTIF('Ref. Chile'!$K$7:'Ref. Chile'!K1444,'Ref. Chile'!K1444)-1,"")</f>
        <v>1448</v>
      </c>
      <c r="AM1445" s="7">
        <f>IFERROR(RANK('Ref. Chile'!L1444,'Ref. Chile'!L:L,0)+COUNTIF('Ref. Chile'!$L$7:'Ref. Chile'!L1444,'Ref. Chile'!L1444)-1,"")</f>
        <v>1044</v>
      </c>
      <c r="AN1445" s="7">
        <f>IFERROR(RANK('Ref. Chile'!M1444,'Ref. Chile'!M:M,0)+COUNTIF('Ref. Chile'!$M$7:'Ref. Chile'!M1444,'Ref. Chile'!M1444)-1,"")</f>
        <v>378</v>
      </c>
      <c r="AO1445" s="7">
        <f>IFERROR(RANK('Ref. Chile'!H1444,'Ref. Chile'!H:H,1)+COUNTIF('Ref. Chile'!$H$7:'Ref. Chile'!H1444,'Ref. Chile'!H1444)-1,"")</f>
        <v>2099</v>
      </c>
      <c r="AP1445" s="7">
        <f>IFERROR(RANK('Ref. Chile'!I1444,'Ref. Chile'!I:I,1)+COUNTIF('Ref. Chile'!$I$7:'Ref. Chile'!I1444,'Ref. Chile'!I1444)-1,"")</f>
        <v>1727</v>
      </c>
      <c r="AQ1445" s="7">
        <f>IFERROR(RANK('Ref. Chile'!J1444,'Ref. Chile'!J:J,1)+COUNTIF('Ref. Chile'!$J$7:'Ref. Chile'!J1444,'Ref. Chile'!J1444)-1,"")</f>
        <v>1905</v>
      </c>
    </row>
    <row r="1446" spans="31:43" ht="17.25" customHeight="1" x14ac:dyDescent="0.3">
      <c r="AE1446" s="5" t="s">
        <v>1441</v>
      </c>
      <c r="AF1446" s="5" t="s">
        <v>4961</v>
      </c>
      <c r="AG1446" s="6" t="s">
        <v>4307</v>
      </c>
      <c r="AH1446" s="6" t="s">
        <v>4099</v>
      </c>
      <c r="AI1446" s="7">
        <f>IFERROR(RANK('Ref. Chile'!H1445,'Ref. Chile'!H:H,0)+COUNTIF('Ref. Chile'!$H$7:'Ref. Chile'!H1445,'Ref. Chile'!H1445)-1,"")</f>
        <v>1361</v>
      </c>
      <c r="AJ1446" s="7">
        <f>IFERROR(RANK('Ref. Chile'!I1445,'Ref. Chile'!I:I,0)+COUNTIF('Ref. Chile'!$I$7:'Ref. Chile'!I1445,'Ref. Chile'!I1445)-1,"")</f>
        <v>225</v>
      </c>
      <c r="AK1446" s="7">
        <f>IFERROR(RANK('Ref. Chile'!J1445,'Ref. Chile'!J:J,0)+COUNTIF('Ref. Chile'!$J$7:'Ref. Chile'!J1445,'Ref. Chile'!J1445)-1,"")</f>
        <v>764</v>
      </c>
      <c r="AL1446" s="7">
        <f>IFERROR(RANK('Ref. Chile'!K1445,'Ref. Chile'!K:K,0)+COUNTIF('Ref. Chile'!$K$7:'Ref. Chile'!K1445,'Ref. Chile'!K1445)-1,"")</f>
        <v>1199</v>
      </c>
      <c r="AM1446" s="7">
        <f>IFERROR(RANK('Ref. Chile'!L1445,'Ref. Chile'!L:L,0)+COUNTIF('Ref. Chile'!$L$7:'Ref. Chile'!L1445,'Ref. Chile'!L1445)-1,"")</f>
        <v>814</v>
      </c>
      <c r="AN1446" s="7">
        <f>IFERROR(RANK('Ref. Chile'!M1445,'Ref. Chile'!M:M,0)+COUNTIF('Ref. Chile'!$M$7:'Ref. Chile'!M1445,'Ref. Chile'!M1445)-1,"")</f>
        <v>382</v>
      </c>
      <c r="AO1446" s="7">
        <f>IFERROR(RANK('Ref. Chile'!H1445,'Ref. Chile'!H:H,1)+COUNTIF('Ref. Chile'!$H$7:'Ref. Chile'!H1445,'Ref. Chile'!H1445)-1,"")</f>
        <v>1442</v>
      </c>
      <c r="AP1446" s="7">
        <f>IFERROR(RANK('Ref. Chile'!I1445,'Ref. Chile'!I:I,1)+COUNTIF('Ref. Chile'!$I$7:'Ref. Chile'!I1445,'Ref. Chile'!I1445)-1,"")</f>
        <v>2528</v>
      </c>
      <c r="AQ1446" s="7">
        <f>IFERROR(RANK('Ref. Chile'!J1445,'Ref. Chile'!J:J,1)+COUNTIF('Ref. Chile'!$J$7:'Ref. Chile'!J1445,'Ref. Chile'!J1445)-1,"")</f>
        <v>1806</v>
      </c>
    </row>
    <row r="1447" spans="31:43" ht="17.25" customHeight="1" x14ac:dyDescent="0.3">
      <c r="AE1447" s="5" t="s">
        <v>1442</v>
      </c>
      <c r="AF1447" s="5" t="s">
        <v>4962</v>
      </c>
      <c r="AG1447" s="6" t="s">
        <v>4307</v>
      </c>
      <c r="AH1447" s="6" t="s">
        <v>4088</v>
      </c>
      <c r="AI1447" s="7">
        <f>IFERROR(RANK('Ref. Chile'!H1446,'Ref. Chile'!H:H,0)+COUNTIF('Ref. Chile'!$H$7:'Ref. Chile'!H1446,'Ref. Chile'!H1446)-1,"")</f>
        <v>1359</v>
      </c>
      <c r="AJ1447" s="7">
        <f>IFERROR(RANK('Ref. Chile'!I1446,'Ref. Chile'!I:I,0)+COUNTIF('Ref. Chile'!$I$7:'Ref. Chile'!I1446,'Ref. Chile'!I1446)-1,"")</f>
        <v>196</v>
      </c>
      <c r="AK1447" s="7">
        <f>IFERROR(RANK('Ref. Chile'!J1446,'Ref. Chile'!J:J,0)+COUNTIF('Ref. Chile'!$J$7:'Ref. Chile'!J1446,'Ref. Chile'!J1446)-1,"")</f>
        <v>1697</v>
      </c>
      <c r="AL1447" s="7">
        <f>IFERROR(RANK('Ref. Chile'!K1446,'Ref. Chile'!K:K,0)+COUNTIF('Ref. Chile'!$K$7:'Ref. Chile'!K1446,'Ref. Chile'!K1446)-1,"")</f>
        <v>1176</v>
      </c>
      <c r="AM1447" s="7">
        <f>IFERROR(RANK('Ref. Chile'!L1446,'Ref. Chile'!L:L,0)+COUNTIF('Ref. Chile'!$L$7:'Ref. Chile'!L1446,'Ref. Chile'!L1446)-1,"")</f>
        <v>804</v>
      </c>
      <c r="AN1447" s="7">
        <f>IFERROR(RANK('Ref. Chile'!M1446,'Ref. Chile'!M:M,0)+COUNTIF('Ref. Chile'!$M$7:'Ref. Chile'!M1446,'Ref. Chile'!M1446)-1,"")</f>
        <v>350</v>
      </c>
      <c r="AO1447" s="7">
        <f>IFERROR(RANK('Ref. Chile'!H1446,'Ref. Chile'!H:H,1)+COUNTIF('Ref. Chile'!$H$7:'Ref. Chile'!H1446,'Ref. Chile'!H1446)-1,"")</f>
        <v>1444</v>
      </c>
      <c r="AP1447" s="7">
        <f>IFERROR(RANK('Ref. Chile'!I1446,'Ref. Chile'!I:I,1)+COUNTIF('Ref. Chile'!$I$7:'Ref. Chile'!I1446,'Ref. Chile'!I1446)-1,"")</f>
        <v>2557</v>
      </c>
      <c r="AQ1447" s="7">
        <f>IFERROR(RANK('Ref. Chile'!J1446,'Ref. Chile'!J:J,1)+COUNTIF('Ref. Chile'!$J$7:'Ref. Chile'!J1446,'Ref. Chile'!J1446)-1,"")</f>
        <v>893</v>
      </c>
    </row>
    <row r="1448" spans="31:43" ht="17.25" customHeight="1" x14ac:dyDescent="0.3">
      <c r="AE1448" s="5" t="s">
        <v>1443</v>
      </c>
      <c r="AF1448" s="5" t="s">
        <v>4963</v>
      </c>
      <c r="AG1448" s="6" t="s">
        <v>4307</v>
      </c>
      <c r="AH1448" s="6" t="s">
        <v>4101</v>
      </c>
      <c r="AI1448" s="7">
        <f>IFERROR(RANK('Ref. Chile'!H1447,'Ref. Chile'!H:H,0)+COUNTIF('Ref. Chile'!$H$7:'Ref. Chile'!H1447,'Ref. Chile'!H1447)-1,"")</f>
        <v>1364</v>
      </c>
      <c r="AJ1448" s="7">
        <f>IFERROR(RANK('Ref. Chile'!I1447,'Ref. Chile'!I:I,0)+COUNTIF('Ref. Chile'!$I$7:'Ref. Chile'!I1447,'Ref. Chile'!I1447)-1,"")</f>
        <v>267</v>
      </c>
      <c r="AK1448" s="7">
        <f>IFERROR(RANK('Ref. Chile'!J1447,'Ref. Chile'!J:J,0)+COUNTIF('Ref. Chile'!$J$7:'Ref. Chile'!J1447,'Ref. Chile'!J1447)-1,"")</f>
        <v>785</v>
      </c>
      <c r="AL1448" s="7">
        <f>IFERROR(RANK('Ref. Chile'!K1447,'Ref. Chile'!K:K,0)+COUNTIF('Ref. Chile'!$K$7:'Ref. Chile'!K1447,'Ref. Chile'!K1447)-1,"")</f>
        <v>1224</v>
      </c>
      <c r="AM1448" s="7">
        <f>IFERROR(RANK('Ref. Chile'!L1447,'Ref. Chile'!L:L,0)+COUNTIF('Ref. Chile'!$L$7:'Ref. Chile'!L1447,'Ref. Chile'!L1447)-1,"")</f>
        <v>824</v>
      </c>
      <c r="AN1448" s="7">
        <f>IFERROR(RANK('Ref. Chile'!M1447,'Ref. Chile'!M:M,0)+COUNTIF('Ref. Chile'!$M$7:'Ref. Chile'!M1447,'Ref. Chile'!M1447)-1,"")</f>
        <v>413</v>
      </c>
      <c r="AO1448" s="7">
        <f>IFERROR(RANK('Ref. Chile'!H1447,'Ref. Chile'!H:H,1)+COUNTIF('Ref. Chile'!$H$7:'Ref. Chile'!H1447,'Ref. Chile'!H1447)-1,"")</f>
        <v>1439</v>
      </c>
      <c r="AP1448" s="7">
        <f>IFERROR(RANK('Ref. Chile'!I1447,'Ref. Chile'!I:I,1)+COUNTIF('Ref. Chile'!$I$7:'Ref. Chile'!I1447,'Ref. Chile'!I1447)-1,"")</f>
        <v>2486</v>
      </c>
      <c r="AQ1448" s="7">
        <f>IFERROR(RANK('Ref. Chile'!J1447,'Ref. Chile'!J:J,1)+COUNTIF('Ref. Chile'!$J$7:'Ref. Chile'!J1447,'Ref. Chile'!J1447)-1,"")</f>
        <v>1785</v>
      </c>
    </row>
    <row r="1449" spans="31:43" ht="17.25" customHeight="1" x14ac:dyDescent="0.3">
      <c r="AE1449" s="5" t="s">
        <v>1444</v>
      </c>
      <c r="AF1449" s="5" t="s">
        <v>4964</v>
      </c>
      <c r="AG1449" s="6" t="s">
        <v>4307</v>
      </c>
      <c r="AH1449" s="6" t="s">
        <v>4102</v>
      </c>
      <c r="AI1449" s="7">
        <f>IFERROR(RANK('Ref. Chile'!H1448,'Ref. Chile'!H:H,0)+COUNTIF('Ref. Chile'!$H$7:'Ref. Chile'!H1448,'Ref. Chile'!H1448)-1,"")</f>
        <v>1365</v>
      </c>
      <c r="AJ1449" s="7">
        <f>IFERROR(RANK('Ref. Chile'!I1448,'Ref. Chile'!I:I,0)+COUNTIF('Ref. Chile'!$I$7:'Ref. Chile'!I1448,'Ref. Chile'!I1448)-1,"")</f>
        <v>303</v>
      </c>
      <c r="AK1449" s="7">
        <f>IFERROR(RANK('Ref. Chile'!J1448,'Ref. Chile'!J:J,0)+COUNTIF('Ref. Chile'!$J$7:'Ref. Chile'!J1448,'Ref. Chile'!J1448)-1,"")</f>
        <v>812</v>
      </c>
      <c r="AL1449" s="7">
        <f>IFERROR(RANK('Ref. Chile'!K1448,'Ref. Chile'!K:K,0)+COUNTIF('Ref. Chile'!$K$7:'Ref. Chile'!K1448,'Ref. Chile'!K1448)-1,"")</f>
        <v>1249</v>
      </c>
      <c r="AM1449" s="7">
        <f>IFERROR(RANK('Ref. Chile'!L1448,'Ref. Chile'!L:L,0)+COUNTIF('Ref. Chile'!$L$7:'Ref. Chile'!L1448,'Ref. Chile'!L1448)-1,"")</f>
        <v>832</v>
      </c>
      <c r="AN1449" s="7">
        <f>IFERROR(RANK('Ref. Chile'!M1448,'Ref. Chile'!M:M,0)+COUNTIF('Ref. Chile'!$M$7:'Ref. Chile'!M1448,'Ref. Chile'!M1448)-1,"")</f>
        <v>443</v>
      </c>
      <c r="AO1449" s="7">
        <f>IFERROR(RANK('Ref. Chile'!H1448,'Ref. Chile'!H:H,1)+COUNTIF('Ref. Chile'!$H$7:'Ref. Chile'!H1448,'Ref. Chile'!H1448)-1,"")</f>
        <v>1438</v>
      </c>
      <c r="AP1449" s="7">
        <f>IFERROR(RANK('Ref. Chile'!I1448,'Ref. Chile'!I:I,1)+COUNTIF('Ref. Chile'!$I$7:'Ref. Chile'!I1448,'Ref. Chile'!I1448)-1,"")</f>
        <v>2450</v>
      </c>
      <c r="AQ1449" s="7">
        <f>IFERROR(RANK('Ref. Chile'!J1448,'Ref. Chile'!J:J,1)+COUNTIF('Ref. Chile'!$J$7:'Ref. Chile'!J1448,'Ref. Chile'!J1448)-1,"")</f>
        <v>1758</v>
      </c>
    </row>
    <row r="1450" spans="31:43" ht="17.25" customHeight="1" x14ac:dyDescent="0.3">
      <c r="AE1450" s="5" t="s">
        <v>1445</v>
      </c>
      <c r="AF1450" s="5" t="s">
        <v>4965</v>
      </c>
      <c r="AG1450" s="6" t="s">
        <v>4308</v>
      </c>
      <c r="AH1450" s="6" t="s">
        <v>4092</v>
      </c>
      <c r="AI1450" s="7">
        <f>IFERROR(RANK('Ref. Chile'!H1449,'Ref. Chile'!H:H,0)+COUNTIF('Ref. Chile'!$H$7:'Ref. Chile'!H1449,'Ref. Chile'!H1449)-1,"")</f>
        <v>2406</v>
      </c>
      <c r="AJ1450" s="7">
        <f>IFERROR(RANK('Ref. Chile'!I1449,'Ref. Chile'!I:I,0)+COUNTIF('Ref. Chile'!$I$7:'Ref. Chile'!I1449,'Ref. Chile'!I1449)-1,"")</f>
        <v>1688</v>
      </c>
      <c r="AK1450" s="7">
        <f>IFERROR(RANK('Ref. Chile'!J1449,'Ref. Chile'!J:J,0)+COUNTIF('Ref. Chile'!$J$7:'Ref. Chile'!J1449,'Ref. Chile'!J1449)-1,"")</f>
        <v>1822</v>
      </c>
      <c r="AL1450" s="7">
        <f>IFERROR(RANK('Ref. Chile'!K1449,'Ref. Chile'!K:K,0)+COUNTIF('Ref. Chile'!$K$7:'Ref. Chile'!K1449,'Ref. Chile'!K1449)-1,"")</f>
        <v>1837</v>
      </c>
      <c r="AM1450" s="7">
        <f>IFERROR(RANK('Ref. Chile'!L1449,'Ref. Chile'!L:L,0)+COUNTIF('Ref. Chile'!$L$7:'Ref. Chile'!L1449,'Ref. Chile'!L1449)-1,"")</f>
        <v>1623</v>
      </c>
      <c r="AN1450" s="7">
        <f>IFERROR(RANK('Ref. Chile'!M1449,'Ref. Chile'!M:M,0)+COUNTIF('Ref. Chile'!$M$7:'Ref. Chile'!M1449,'Ref. Chile'!M1449)-1,"")</f>
        <v>1637</v>
      </c>
      <c r="AO1450" s="7">
        <f>IFERROR(RANK('Ref. Chile'!H1449,'Ref. Chile'!H:H,1)+COUNTIF('Ref. Chile'!$H$7:'Ref. Chile'!H1449,'Ref. Chile'!H1449)-1,"")</f>
        <v>397</v>
      </c>
      <c r="AP1450" s="7">
        <f>IFERROR(RANK('Ref. Chile'!I1449,'Ref. Chile'!I:I,1)+COUNTIF('Ref. Chile'!$I$7:'Ref. Chile'!I1449,'Ref. Chile'!I1449)-1,"")</f>
        <v>1065</v>
      </c>
      <c r="AQ1450" s="7">
        <f>IFERROR(RANK('Ref. Chile'!J1449,'Ref. Chile'!J:J,1)+COUNTIF('Ref. Chile'!$J$7:'Ref. Chile'!J1449,'Ref. Chile'!J1449)-1,"")</f>
        <v>748</v>
      </c>
    </row>
    <row r="1451" spans="31:43" ht="17.25" customHeight="1" x14ac:dyDescent="0.3">
      <c r="AE1451" s="5" t="s">
        <v>1446</v>
      </c>
      <c r="AF1451" s="5" t="s">
        <v>4966</v>
      </c>
      <c r="AG1451" s="6" t="s">
        <v>4308</v>
      </c>
      <c r="AH1451" s="6" t="s">
        <v>4140</v>
      </c>
      <c r="AI1451" s="7">
        <f>IFERROR(RANK('Ref. Chile'!H1450,'Ref. Chile'!H:H,0)+COUNTIF('Ref. Chile'!$H$7:'Ref. Chile'!H1450,'Ref. Chile'!H1450)-1,"")</f>
        <v>2403</v>
      </c>
      <c r="AJ1451" s="7">
        <f>IFERROR(RANK('Ref. Chile'!I1450,'Ref. Chile'!I:I,0)+COUNTIF('Ref. Chile'!$I$7:'Ref. Chile'!I1450,'Ref. Chile'!I1450)-1,"")</f>
        <v>1620</v>
      </c>
      <c r="AK1451" s="7">
        <f>IFERROR(RANK('Ref. Chile'!J1450,'Ref. Chile'!J:J,0)+COUNTIF('Ref. Chile'!$J$7:'Ref. Chile'!J1450,'Ref. Chile'!J1450)-1,"")</f>
        <v>1477</v>
      </c>
      <c r="AL1451" s="7">
        <f>IFERROR(RANK('Ref. Chile'!K1450,'Ref. Chile'!K:K,0)+COUNTIF('Ref. Chile'!$K$7:'Ref. Chile'!K1450,'Ref. Chile'!K1450)-1,"")</f>
        <v>1821</v>
      </c>
      <c r="AM1451" s="7">
        <f>IFERROR(RANK('Ref. Chile'!L1450,'Ref. Chile'!L:L,0)+COUNTIF('Ref. Chile'!$L$7:'Ref. Chile'!L1450,'Ref. Chile'!L1450)-1,"")</f>
        <v>1596</v>
      </c>
      <c r="AN1451" s="7">
        <f>IFERROR(RANK('Ref. Chile'!M1450,'Ref. Chile'!M:M,0)+COUNTIF('Ref. Chile'!$M$7:'Ref. Chile'!M1450,'Ref. Chile'!M1450)-1,"")</f>
        <v>1210</v>
      </c>
      <c r="AO1451" s="7">
        <f>IFERROR(RANK('Ref. Chile'!H1450,'Ref. Chile'!H:H,1)+COUNTIF('Ref. Chile'!$H$7:'Ref. Chile'!H1450,'Ref. Chile'!H1450)-1,"")</f>
        <v>400</v>
      </c>
      <c r="AP1451" s="7">
        <f>IFERROR(RANK('Ref. Chile'!I1450,'Ref. Chile'!I:I,1)+COUNTIF('Ref. Chile'!$I$7:'Ref. Chile'!I1450,'Ref. Chile'!I1450)-1,"")</f>
        <v>1133</v>
      </c>
      <c r="AQ1451" s="7">
        <f>IFERROR(RANK('Ref. Chile'!J1450,'Ref. Chile'!J:J,1)+COUNTIF('Ref. Chile'!$J$7:'Ref. Chile'!J1450,'Ref. Chile'!J1450)-1,"")</f>
        <v>1093</v>
      </c>
    </row>
    <row r="1452" spans="31:43" ht="17.25" customHeight="1" x14ac:dyDescent="0.3">
      <c r="AE1452" s="5" t="s">
        <v>1447</v>
      </c>
      <c r="AF1452" s="5" t="s">
        <v>4967</v>
      </c>
      <c r="AG1452" s="6" t="s">
        <v>4308</v>
      </c>
      <c r="AH1452" s="6" t="s">
        <v>4088</v>
      </c>
      <c r="AI1452" s="7">
        <f>IFERROR(RANK('Ref. Chile'!H1451,'Ref. Chile'!H:H,0)+COUNTIF('Ref. Chile'!$H$7:'Ref. Chile'!H1451,'Ref. Chile'!H1451)-1,"")</f>
        <v>2402</v>
      </c>
      <c r="AJ1452" s="7">
        <f>IFERROR(RANK('Ref. Chile'!I1451,'Ref. Chile'!I:I,0)+COUNTIF('Ref. Chile'!$I$7:'Ref. Chile'!I1451,'Ref. Chile'!I1451)-1,"")</f>
        <v>779</v>
      </c>
      <c r="AK1452" s="7">
        <f>IFERROR(RANK('Ref. Chile'!J1451,'Ref. Chile'!J:J,0)+COUNTIF('Ref. Chile'!$J$7:'Ref. Chile'!J1451,'Ref. Chile'!J1451)-1,"")</f>
        <v>1697</v>
      </c>
      <c r="AL1452" s="7">
        <f>IFERROR(RANK('Ref. Chile'!K1451,'Ref. Chile'!K:K,0)+COUNTIF('Ref. Chile'!$K$7:'Ref. Chile'!K1451,'Ref. Chile'!K1451)-1,"")</f>
        <v>1819</v>
      </c>
      <c r="AM1452" s="7">
        <f>IFERROR(RANK('Ref. Chile'!L1451,'Ref. Chile'!L:L,0)+COUNTIF('Ref. Chile'!$L$7:'Ref. Chile'!L1451,'Ref. Chile'!L1451)-1,"")</f>
        <v>484</v>
      </c>
      <c r="AN1452" s="7">
        <f>IFERROR(RANK('Ref. Chile'!M1451,'Ref. Chile'!M:M,0)+COUNTIF('Ref. Chile'!$M$7:'Ref. Chile'!M1451,'Ref. Chile'!M1451)-1,"")</f>
        <v>1562</v>
      </c>
      <c r="AO1452" s="7">
        <f>IFERROR(RANK('Ref. Chile'!H1451,'Ref. Chile'!H:H,1)+COUNTIF('Ref. Chile'!$H$7:'Ref. Chile'!H1451,'Ref. Chile'!H1451)-1,"")</f>
        <v>401</v>
      </c>
      <c r="AP1452" s="7">
        <f>IFERROR(RANK('Ref. Chile'!I1451,'Ref. Chile'!I:I,1)+COUNTIF('Ref. Chile'!$I$7:'Ref. Chile'!I1451,'Ref. Chile'!I1451)-1,"")</f>
        <v>1995</v>
      </c>
      <c r="AQ1452" s="7">
        <f>IFERROR(RANK('Ref. Chile'!J1451,'Ref. Chile'!J:J,1)+COUNTIF('Ref. Chile'!$J$7:'Ref. Chile'!J1451,'Ref. Chile'!J1451)-1,"")</f>
        <v>893</v>
      </c>
    </row>
    <row r="1453" spans="31:43" ht="17.25" customHeight="1" x14ac:dyDescent="0.3">
      <c r="AE1453" s="5" t="s">
        <v>1448</v>
      </c>
      <c r="AF1453" s="5" t="s">
        <v>4968</v>
      </c>
      <c r="AG1453" s="6" t="s">
        <v>4308</v>
      </c>
      <c r="AH1453" s="6" t="s">
        <v>4093</v>
      </c>
      <c r="AI1453" s="7">
        <f>IFERROR(RANK('Ref. Chile'!H1452,'Ref. Chile'!H:H,0)+COUNTIF('Ref. Chile'!$H$7:'Ref. Chile'!H1452,'Ref. Chile'!H1452)-1,"")</f>
        <v>2405</v>
      </c>
      <c r="AJ1453" s="7">
        <f>IFERROR(RANK('Ref. Chile'!I1452,'Ref. Chile'!I:I,0)+COUNTIF('Ref. Chile'!$I$7:'Ref. Chile'!I1452,'Ref. Chile'!I1452)-1,"")</f>
        <v>1660</v>
      </c>
      <c r="AK1453" s="7">
        <f>IFERROR(RANK('Ref. Chile'!J1452,'Ref. Chile'!J:J,0)+COUNTIF('Ref. Chile'!$J$7:'Ref. Chile'!J1452,'Ref. Chile'!J1452)-1,"")</f>
        <v>1765</v>
      </c>
      <c r="AL1453" s="7">
        <f>IFERROR(RANK('Ref. Chile'!K1452,'Ref. Chile'!K:K,0)+COUNTIF('Ref. Chile'!$K$7:'Ref. Chile'!K1452,'Ref. Chile'!K1452)-1,"")</f>
        <v>1833</v>
      </c>
      <c r="AM1453" s="7">
        <f>IFERROR(RANK('Ref. Chile'!L1452,'Ref. Chile'!L:L,0)+COUNTIF('Ref. Chile'!$L$7:'Ref. Chile'!L1452,'Ref. Chile'!L1452)-1,"")</f>
        <v>1616</v>
      </c>
      <c r="AN1453" s="7">
        <f>IFERROR(RANK('Ref. Chile'!M1452,'Ref. Chile'!M:M,0)+COUNTIF('Ref. Chile'!$M$7:'Ref. Chile'!M1452,'Ref. Chile'!M1452)-1,"")</f>
        <v>1450</v>
      </c>
      <c r="AO1453" s="7">
        <f>IFERROR(RANK('Ref. Chile'!H1452,'Ref. Chile'!H:H,1)+COUNTIF('Ref. Chile'!$H$7:'Ref. Chile'!H1452,'Ref. Chile'!H1452)-1,"")</f>
        <v>398</v>
      </c>
      <c r="AP1453" s="7">
        <f>IFERROR(RANK('Ref. Chile'!I1452,'Ref. Chile'!I:I,1)+COUNTIF('Ref. Chile'!$I$7:'Ref. Chile'!I1452,'Ref. Chile'!I1452)-1,"")</f>
        <v>1093</v>
      </c>
      <c r="AQ1453" s="7">
        <f>IFERROR(RANK('Ref. Chile'!J1452,'Ref. Chile'!J:J,1)+COUNTIF('Ref. Chile'!$J$7:'Ref. Chile'!J1452,'Ref. Chile'!J1452)-1,"")</f>
        <v>805</v>
      </c>
    </row>
    <row r="1454" spans="31:43" ht="17.25" customHeight="1" x14ac:dyDescent="0.3">
      <c r="AE1454" s="5" t="s">
        <v>1449</v>
      </c>
      <c r="AF1454" s="5" t="s">
        <v>4969</v>
      </c>
      <c r="AG1454" s="6" t="s">
        <v>4308</v>
      </c>
      <c r="AH1454" s="6" t="s">
        <v>4167</v>
      </c>
      <c r="AI1454" s="7">
        <f>IFERROR(RANK('Ref. Chile'!H1453,'Ref. Chile'!H:H,0)+COUNTIF('Ref. Chile'!$H$7:'Ref. Chile'!H1453,'Ref. Chile'!H1453)-1,"")</f>
        <v>966</v>
      </c>
      <c r="AJ1454" s="7">
        <f>IFERROR(RANK('Ref. Chile'!I1453,'Ref. Chile'!I:I,0)+COUNTIF('Ref. Chile'!$I$7:'Ref. Chile'!I1453,'Ref. Chile'!I1453)-1,"")</f>
        <v>779</v>
      </c>
      <c r="AK1454" s="7">
        <f>IFERROR(RANK('Ref. Chile'!J1453,'Ref. Chile'!J:J,0)+COUNTIF('Ref. Chile'!$J$7:'Ref. Chile'!J1453,'Ref. Chile'!J1453)-1,"")</f>
        <v>1697</v>
      </c>
      <c r="AL1454" s="7">
        <f>IFERROR(RANK('Ref. Chile'!K1453,'Ref. Chile'!K:K,0)+COUNTIF('Ref. Chile'!$K$7:'Ref. Chile'!K1453,'Ref. Chile'!K1453)-1,"")</f>
        <v>1028</v>
      </c>
      <c r="AM1454" s="7">
        <f>IFERROR(RANK('Ref. Chile'!L1453,'Ref. Chile'!L:L,0)+COUNTIF('Ref. Chile'!$L$7:'Ref. Chile'!L1453,'Ref. Chile'!L1453)-1,"")</f>
        <v>484</v>
      </c>
      <c r="AN1454" s="7">
        <f>IFERROR(RANK('Ref. Chile'!M1453,'Ref. Chile'!M:M,0)+COUNTIF('Ref. Chile'!$M$7:'Ref. Chile'!M1453,'Ref. Chile'!M1453)-1,"")</f>
        <v>1562</v>
      </c>
      <c r="AO1454" s="7">
        <f>IFERROR(RANK('Ref. Chile'!H1453,'Ref. Chile'!H:H,1)+COUNTIF('Ref. Chile'!$H$7:'Ref. Chile'!H1453,'Ref. Chile'!H1453)-1,"")</f>
        <v>1853</v>
      </c>
      <c r="AP1454" s="7">
        <f>IFERROR(RANK('Ref. Chile'!I1453,'Ref. Chile'!I:I,1)+COUNTIF('Ref. Chile'!$I$7:'Ref. Chile'!I1453,'Ref. Chile'!I1453)-1,"")</f>
        <v>1995</v>
      </c>
      <c r="AQ1454" s="7">
        <f>IFERROR(RANK('Ref. Chile'!J1453,'Ref. Chile'!J:J,1)+COUNTIF('Ref. Chile'!$J$7:'Ref. Chile'!J1453,'Ref. Chile'!J1453)-1,"")</f>
        <v>893</v>
      </c>
    </row>
    <row r="1455" spans="31:43" ht="17.25" customHeight="1" x14ac:dyDescent="0.3">
      <c r="AE1455" s="5" t="s">
        <v>1450</v>
      </c>
      <c r="AF1455" s="5" t="s">
        <v>4970</v>
      </c>
      <c r="AG1455" s="6" t="s">
        <v>4308</v>
      </c>
      <c r="AH1455" s="6" t="s">
        <v>4116</v>
      </c>
      <c r="AI1455" s="7">
        <f>IFERROR(RANK('Ref. Chile'!H1454,'Ref. Chile'!H:H,0)+COUNTIF('Ref. Chile'!$H$7:'Ref. Chile'!H1454,'Ref. Chile'!H1454)-1,"")</f>
        <v>2407</v>
      </c>
      <c r="AJ1455" s="7">
        <f>IFERROR(RANK('Ref. Chile'!I1454,'Ref. Chile'!I:I,0)+COUNTIF('Ref. Chile'!$I$7:'Ref. Chile'!I1454,'Ref. Chile'!I1454)-1,"")</f>
        <v>1710</v>
      </c>
      <c r="AK1455" s="7">
        <f>IFERROR(RANK('Ref. Chile'!J1454,'Ref. Chile'!J:J,0)+COUNTIF('Ref. Chile'!$J$7:'Ref. Chile'!J1454,'Ref. Chile'!J1454)-1,"")</f>
        <v>1877</v>
      </c>
      <c r="AL1455" s="7">
        <f>IFERROR(RANK('Ref. Chile'!K1454,'Ref. Chile'!K:K,0)+COUNTIF('Ref. Chile'!$K$7:'Ref. Chile'!K1454,'Ref. Chile'!K1454)-1,"")</f>
        <v>1847</v>
      </c>
      <c r="AM1455" s="7">
        <f>IFERROR(RANK('Ref. Chile'!L1454,'Ref. Chile'!L:L,0)+COUNTIF('Ref. Chile'!$L$7:'Ref. Chile'!L1454,'Ref. Chile'!L1454)-1,"")</f>
        <v>1636</v>
      </c>
      <c r="AN1455" s="7">
        <f>IFERROR(RANK('Ref. Chile'!M1454,'Ref. Chile'!M:M,0)+COUNTIF('Ref. Chile'!$M$7:'Ref. Chile'!M1454,'Ref. Chile'!M1454)-1,"")</f>
        <v>1685</v>
      </c>
      <c r="AO1455" s="7">
        <f>IFERROR(RANK('Ref. Chile'!H1454,'Ref. Chile'!H:H,1)+COUNTIF('Ref. Chile'!$H$7:'Ref. Chile'!H1454,'Ref. Chile'!H1454)-1,"")</f>
        <v>396</v>
      </c>
      <c r="AP1455" s="7">
        <f>IFERROR(RANK('Ref. Chile'!I1454,'Ref. Chile'!I:I,1)+COUNTIF('Ref. Chile'!$I$7:'Ref. Chile'!I1454,'Ref. Chile'!I1454)-1,"")</f>
        <v>1043</v>
      </c>
      <c r="AQ1455" s="7">
        <f>IFERROR(RANK('Ref. Chile'!J1454,'Ref. Chile'!J:J,1)+COUNTIF('Ref. Chile'!$J$7:'Ref. Chile'!J1454,'Ref. Chile'!J1454)-1,"")</f>
        <v>693</v>
      </c>
    </row>
    <row r="1456" spans="31:43" ht="17.25" customHeight="1" x14ac:dyDescent="0.3">
      <c r="AE1456" s="5" t="s">
        <v>1451</v>
      </c>
      <c r="AF1456" s="5" t="s">
        <v>4971</v>
      </c>
      <c r="AG1456" s="6" t="s">
        <v>4308</v>
      </c>
      <c r="AH1456" s="6" t="s">
        <v>4096</v>
      </c>
      <c r="AI1456" s="7">
        <f>IFERROR(RANK('Ref. Chile'!H1455,'Ref. Chile'!H:H,0)+COUNTIF('Ref. Chile'!$H$7:'Ref. Chile'!H1455,'Ref. Chile'!H1455)-1,"")</f>
        <v>967</v>
      </c>
      <c r="AJ1456" s="7">
        <f>IFERROR(RANK('Ref. Chile'!I1455,'Ref. Chile'!I:I,0)+COUNTIF('Ref. Chile'!$I$7:'Ref. Chile'!I1455,'Ref. Chile'!I1455)-1,"")</f>
        <v>780</v>
      </c>
      <c r="AK1456" s="7">
        <f>IFERROR(RANK('Ref. Chile'!J1455,'Ref. Chile'!J:J,0)+COUNTIF('Ref. Chile'!$J$7:'Ref. Chile'!J1455,'Ref. Chile'!J1455)-1,"")</f>
        <v>1698</v>
      </c>
      <c r="AL1456" s="7">
        <f>IFERROR(RANK('Ref. Chile'!K1455,'Ref. Chile'!K:K,0)+COUNTIF('Ref. Chile'!$K$7:'Ref. Chile'!K1455,'Ref. Chile'!K1455)-1,"")</f>
        <v>1029</v>
      </c>
      <c r="AM1456" s="7">
        <f>IFERROR(RANK('Ref. Chile'!L1455,'Ref. Chile'!L:L,0)+COUNTIF('Ref. Chile'!$L$7:'Ref. Chile'!L1455,'Ref. Chile'!L1455)-1,"")</f>
        <v>485</v>
      </c>
      <c r="AN1456" s="7">
        <f>IFERROR(RANK('Ref. Chile'!M1455,'Ref. Chile'!M:M,0)+COUNTIF('Ref. Chile'!$M$7:'Ref. Chile'!M1455,'Ref. Chile'!M1455)-1,"")</f>
        <v>1563</v>
      </c>
      <c r="AO1456" s="7">
        <f>IFERROR(RANK('Ref. Chile'!H1455,'Ref. Chile'!H:H,1)+COUNTIF('Ref. Chile'!$H$7:'Ref. Chile'!H1455,'Ref. Chile'!H1455)-1,"")</f>
        <v>1854</v>
      </c>
      <c r="AP1456" s="7">
        <f>IFERROR(RANK('Ref. Chile'!I1455,'Ref. Chile'!I:I,1)+COUNTIF('Ref. Chile'!$I$7:'Ref. Chile'!I1455,'Ref. Chile'!I1455)-1,"")</f>
        <v>1996</v>
      </c>
      <c r="AQ1456" s="7">
        <f>IFERROR(RANK('Ref. Chile'!J1455,'Ref. Chile'!J:J,1)+COUNTIF('Ref. Chile'!$J$7:'Ref. Chile'!J1455,'Ref. Chile'!J1455)-1,"")</f>
        <v>894</v>
      </c>
    </row>
    <row r="1457" spans="31:43" ht="17.25" customHeight="1" x14ac:dyDescent="0.3">
      <c r="AE1457" s="5" t="s">
        <v>1452</v>
      </c>
      <c r="AF1457" s="5" t="s">
        <v>4972</v>
      </c>
      <c r="AG1457" s="6" t="s">
        <v>4308</v>
      </c>
      <c r="AH1457" s="6" t="s">
        <v>4168</v>
      </c>
      <c r="AI1457" s="7">
        <f>IFERROR(RANK('Ref. Chile'!H1456,'Ref. Chile'!H:H,0)+COUNTIF('Ref. Chile'!$H$7:'Ref. Chile'!H1456,'Ref. Chile'!H1456)-1,"")</f>
        <v>967</v>
      </c>
      <c r="AJ1457" s="7">
        <f>IFERROR(RANK('Ref. Chile'!I1456,'Ref. Chile'!I:I,0)+COUNTIF('Ref. Chile'!$I$7:'Ref. Chile'!I1456,'Ref. Chile'!I1456)-1,"")</f>
        <v>780</v>
      </c>
      <c r="AK1457" s="7">
        <f>IFERROR(RANK('Ref. Chile'!J1456,'Ref. Chile'!J:J,0)+COUNTIF('Ref. Chile'!$J$7:'Ref. Chile'!J1456,'Ref. Chile'!J1456)-1,"")</f>
        <v>1698</v>
      </c>
      <c r="AL1457" s="7">
        <f>IFERROR(RANK('Ref. Chile'!K1456,'Ref. Chile'!K:K,0)+COUNTIF('Ref. Chile'!$K$7:'Ref. Chile'!K1456,'Ref. Chile'!K1456)-1,"")</f>
        <v>1029</v>
      </c>
      <c r="AM1457" s="7">
        <f>IFERROR(RANK('Ref. Chile'!L1456,'Ref. Chile'!L:L,0)+COUNTIF('Ref. Chile'!$L$7:'Ref. Chile'!L1456,'Ref. Chile'!L1456)-1,"")</f>
        <v>485</v>
      </c>
      <c r="AN1457" s="7">
        <f>IFERROR(RANK('Ref. Chile'!M1456,'Ref. Chile'!M:M,0)+COUNTIF('Ref. Chile'!$M$7:'Ref. Chile'!M1456,'Ref. Chile'!M1456)-1,"")</f>
        <v>1563</v>
      </c>
      <c r="AO1457" s="7">
        <f>IFERROR(RANK('Ref. Chile'!H1456,'Ref. Chile'!H:H,1)+COUNTIF('Ref. Chile'!$H$7:'Ref. Chile'!H1456,'Ref. Chile'!H1456)-1,"")</f>
        <v>1854</v>
      </c>
      <c r="AP1457" s="7">
        <f>IFERROR(RANK('Ref. Chile'!I1456,'Ref. Chile'!I:I,1)+COUNTIF('Ref. Chile'!$I$7:'Ref. Chile'!I1456,'Ref. Chile'!I1456)-1,"")</f>
        <v>1996</v>
      </c>
      <c r="AQ1457" s="7">
        <f>IFERROR(RANK('Ref. Chile'!J1456,'Ref. Chile'!J:J,1)+COUNTIF('Ref. Chile'!$J$7:'Ref. Chile'!J1456,'Ref. Chile'!J1456)-1,"")</f>
        <v>894</v>
      </c>
    </row>
    <row r="1458" spans="31:43" ht="17.25" customHeight="1" x14ac:dyDescent="0.3">
      <c r="AE1458" s="5" t="s">
        <v>1453</v>
      </c>
      <c r="AF1458" s="5" t="s">
        <v>4973</v>
      </c>
      <c r="AG1458" s="6" t="s">
        <v>4308</v>
      </c>
      <c r="AH1458" s="6" t="s">
        <v>4097</v>
      </c>
      <c r="AI1458" s="7">
        <f>IFERROR(RANK('Ref. Chile'!H1457,'Ref. Chile'!H:H,0)+COUNTIF('Ref. Chile'!$H$7:'Ref. Chile'!H1457,'Ref. Chile'!H1457)-1,"")</f>
        <v>2404</v>
      </c>
      <c r="AJ1458" s="7">
        <f>IFERROR(RANK('Ref. Chile'!I1457,'Ref. Chile'!I:I,0)+COUNTIF('Ref. Chile'!$I$7:'Ref. Chile'!I1457,'Ref. Chile'!I1457)-1,"")</f>
        <v>1651</v>
      </c>
      <c r="AK1458" s="7">
        <f>IFERROR(RANK('Ref. Chile'!J1457,'Ref. Chile'!J:J,0)+COUNTIF('Ref. Chile'!$J$7:'Ref. Chile'!J1457,'Ref. Chile'!J1457)-1,"")</f>
        <v>1604</v>
      </c>
      <c r="AL1458" s="7">
        <f>IFERROR(RANK('Ref. Chile'!K1457,'Ref. Chile'!K:K,0)+COUNTIF('Ref. Chile'!$K$7:'Ref. Chile'!K1457,'Ref. Chile'!K1457)-1,"")</f>
        <v>1826</v>
      </c>
      <c r="AM1458" s="7">
        <f>IFERROR(RANK('Ref. Chile'!L1457,'Ref. Chile'!L:L,0)+COUNTIF('Ref. Chile'!$L$7:'Ref. Chile'!L1457,'Ref. Chile'!L1457)-1,"")</f>
        <v>1610</v>
      </c>
      <c r="AN1458" s="7">
        <f>IFERROR(RANK('Ref. Chile'!M1457,'Ref. Chile'!M:M,0)+COUNTIF('Ref. Chile'!$M$7:'Ref. Chile'!M1457,'Ref. Chile'!M1457)-1,"")</f>
        <v>1389</v>
      </c>
      <c r="AO1458" s="7">
        <f>IFERROR(RANK('Ref. Chile'!H1457,'Ref. Chile'!H:H,1)+COUNTIF('Ref. Chile'!$H$7:'Ref. Chile'!H1457,'Ref. Chile'!H1457)-1,"")</f>
        <v>399</v>
      </c>
      <c r="AP1458" s="7">
        <f>IFERROR(RANK('Ref. Chile'!I1457,'Ref. Chile'!I:I,1)+COUNTIF('Ref. Chile'!$I$7:'Ref. Chile'!I1457,'Ref. Chile'!I1457)-1,"")</f>
        <v>1102</v>
      </c>
      <c r="AQ1458" s="7">
        <f>IFERROR(RANK('Ref. Chile'!J1457,'Ref. Chile'!J:J,1)+COUNTIF('Ref. Chile'!$J$7:'Ref. Chile'!J1457,'Ref. Chile'!J1457)-1,"")</f>
        <v>966</v>
      </c>
    </row>
    <row r="1459" spans="31:43" ht="17.25" customHeight="1" x14ac:dyDescent="0.3">
      <c r="AE1459" s="5" t="s">
        <v>1454</v>
      </c>
      <c r="AF1459" s="5" t="s">
        <v>4974</v>
      </c>
      <c r="AG1459" s="6" t="s">
        <v>4308</v>
      </c>
      <c r="AH1459" s="6" t="s">
        <v>4169</v>
      </c>
      <c r="AI1459" s="7">
        <f>IFERROR(RANK('Ref. Chile'!H1458,'Ref. Chile'!H:H,0)+COUNTIF('Ref. Chile'!$H$7:'Ref. Chile'!H1458,'Ref. Chile'!H1458)-1,"")</f>
        <v>967</v>
      </c>
      <c r="AJ1459" s="7">
        <f>IFERROR(RANK('Ref. Chile'!I1458,'Ref. Chile'!I:I,0)+COUNTIF('Ref. Chile'!$I$7:'Ref. Chile'!I1458,'Ref. Chile'!I1458)-1,"")</f>
        <v>780</v>
      </c>
      <c r="AK1459" s="7">
        <f>IFERROR(RANK('Ref. Chile'!J1458,'Ref. Chile'!J:J,0)+COUNTIF('Ref. Chile'!$J$7:'Ref. Chile'!J1458,'Ref. Chile'!J1458)-1,"")</f>
        <v>1698</v>
      </c>
      <c r="AL1459" s="7">
        <f>IFERROR(RANK('Ref. Chile'!K1458,'Ref. Chile'!K:K,0)+COUNTIF('Ref. Chile'!$K$7:'Ref. Chile'!K1458,'Ref. Chile'!K1458)-1,"")</f>
        <v>1029</v>
      </c>
      <c r="AM1459" s="7">
        <f>IFERROR(RANK('Ref. Chile'!L1458,'Ref. Chile'!L:L,0)+COUNTIF('Ref. Chile'!$L$7:'Ref. Chile'!L1458,'Ref. Chile'!L1458)-1,"")</f>
        <v>485</v>
      </c>
      <c r="AN1459" s="7">
        <f>IFERROR(RANK('Ref. Chile'!M1458,'Ref. Chile'!M:M,0)+COUNTIF('Ref. Chile'!$M$7:'Ref. Chile'!M1458,'Ref. Chile'!M1458)-1,"")</f>
        <v>1563</v>
      </c>
      <c r="AO1459" s="7">
        <f>IFERROR(RANK('Ref. Chile'!H1458,'Ref. Chile'!H:H,1)+COUNTIF('Ref. Chile'!$H$7:'Ref. Chile'!H1458,'Ref. Chile'!H1458)-1,"")</f>
        <v>1854</v>
      </c>
      <c r="AP1459" s="7">
        <f>IFERROR(RANK('Ref. Chile'!I1458,'Ref. Chile'!I:I,1)+COUNTIF('Ref. Chile'!$I$7:'Ref. Chile'!I1458,'Ref. Chile'!I1458)-1,"")</f>
        <v>1996</v>
      </c>
      <c r="AQ1459" s="7">
        <f>IFERROR(RANK('Ref. Chile'!J1458,'Ref. Chile'!J:J,1)+COUNTIF('Ref. Chile'!$J$7:'Ref. Chile'!J1458,'Ref. Chile'!J1458)-1,"")</f>
        <v>894</v>
      </c>
    </row>
    <row r="1460" spans="31:43" ht="17.25" customHeight="1" x14ac:dyDescent="0.3">
      <c r="AE1460" s="5" t="s">
        <v>1455</v>
      </c>
      <c r="AF1460" s="5" t="s">
        <v>4975</v>
      </c>
      <c r="AG1460" s="6" t="s">
        <v>4309</v>
      </c>
      <c r="AH1460" s="6" t="s">
        <v>4092</v>
      </c>
      <c r="AI1460" s="7">
        <f>IFERROR(RANK('Ref. Chile'!H1459,'Ref. Chile'!H:H,0)+COUNTIF('Ref. Chile'!$H$7:'Ref. Chile'!H1459,'Ref. Chile'!H1459)-1,"")</f>
        <v>2350</v>
      </c>
      <c r="AJ1460" s="7">
        <f>IFERROR(RANK('Ref. Chile'!I1459,'Ref. Chile'!I:I,0)+COUNTIF('Ref. Chile'!$I$7:'Ref. Chile'!I1459,'Ref. Chile'!I1459)-1,"")</f>
        <v>1887</v>
      </c>
      <c r="AK1460" s="7">
        <f>IFERROR(RANK('Ref. Chile'!J1459,'Ref. Chile'!J:J,0)+COUNTIF('Ref. Chile'!$J$7:'Ref. Chile'!J1459,'Ref. Chile'!J1459)-1,"")</f>
        <v>1698</v>
      </c>
      <c r="AL1460" s="7">
        <f>IFERROR(RANK('Ref. Chile'!K1459,'Ref. Chile'!K:K,0)+COUNTIF('Ref. Chile'!$K$7:'Ref. Chile'!K1459,'Ref. Chile'!K1459)-1,"")</f>
        <v>1980</v>
      </c>
      <c r="AM1460" s="7">
        <f>IFERROR(RANK('Ref. Chile'!L1459,'Ref. Chile'!L:L,0)+COUNTIF('Ref. Chile'!$L$7:'Ref. Chile'!L1459,'Ref. Chile'!L1459)-1,"")</f>
        <v>1752</v>
      </c>
      <c r="AN1460" s="7">
        <f>IFERROR(RANK('Ref. Chile'!M1459,'Ref. Chile'!M:M,0)+COUNTIF('Ref. Chile'!$M$7:'Ref. Chile'!M1459,'Ref. Chile'!M1459)-1,"")</f>
        <v>1563</v>
      </c>
      <c r="AO1460" s="7">
        <f>IFERROR(RANK('Ref. Chile'!H1459,'Ref. Chile'!H:H,1)+COUNTIF('Ref. Chile'!$H$7:'Ref. Chile'!H1459,'Ref. Chile'!H1459)-1,"")</f>
        <v>453</v>
      </c>
      <c r="AP1460" s="7">
        <f>IFERROR(RANK('Ref. Chile'!I1459,'Ref. Chile'!I:I,1)+COUNTIF('Ref. Chile'!$I$7:'Ref. Chile'!I1459,'Ref. Chile'!I1459)-1,"")</f>
        <v>866</v>
      </c>
      <c r="AQ1460" s="7">
        <f>IFERROR(RANK('Ref. Chile'!J1459,'Ref. Chile'!J:J,1)+COUNTIF('Ref. Chile'!$J$7:'Ref. Chile'!J1459,'Ref. Chile'!J1459)-1,"")</f>
        <v>894</v>
      </c>
    </row>
    <row r="1461" spans="31:43" ht="17.25" customHeight="1" x14ac:dyDescent="0.3">
      <c r="AE1461" s="5" t="s">
        <v>1456</v>
      </c>
      <c r="AF1461" s="5" t="s">
        <v>4976</v>
      </c>
      <c r="AG1461" s="6" t="s">
        <v>4309</v>
      </c>
      <c r="AH1461" s="6" t="s">
        <v>4140</v>
      </c>
      <c r="AI1461" s="7">
        <f>IFERROR(RANK('Ref. Chile'!H1460,'Ref. Chile'!H:H,0)+COUNTIF('Ref. Chile'!$H$7:'Ref. Chile'!H1460,'Ref. Chile'!H1460)-1,"")</f>
        <v>2340</v>
      </c>
      <c r="AJ1461" s="7">
        <f>IFERROR(RANK('Ref. Chile'!I1460,'Ref. Chile'!I:I,0)+COUNTIF('Ref. Chile'!$I$7:'Ref. Chile'!I1460,'Ref. Chile'!I1460)-1,"")</f>
        <v>1837</v>
      </c>
      <c r="AK1461" s="7">
        <f>IFERROR(RANK('Ref. Chile'!J1460,'Ref. Chile'!J:J,0)+COUNTIF('Ref. Chile'!$J$7:'Ref. Chile'!J1460,'Ref. Chile'!J1460)-1,"")</f>
        <v>1698</v>
      </c>
      <c r="AL1461" s="7">
        <f>IFERROR(RANK('Ref. Chile'!K1460,'Ref. Chile'!K:K,0)+COUNTIF('Ref. Chile'!$K$7:'Ref. Chile'!K1460,'Ref. Chile'!K1460)-1,"")</f>
        <v>1966</v>
      </c>
      <c r="AM1461" s="7">
        <f>IFERROR(RANK('Ref. Chile'!L1460,'Ref. Chile'!L:L,0)+COUNTIF('Ref. Chile'!$L$7:'Ref. Chile'!L1460,'Ref. Chile'!L1460)-1,"")</f>
        <v>1715</v>
      </c>
      <c r="AN1461" s="7">
        <f>IFERROR(RANK('Ref. Chile'!M1460,'Ref. Chile'!M:M,0)+COUNTIF('Ref. Chile'!$M$7:'Ref. Chile'!M1460,'Ref. Chile'!M1460)-1,"")</f>
        <v>1563</v>
      </c>
      <c r="AO1461" s="7">
        <f>IFERROR(RANK('Ref. Chile'!H1460,'Ref. Chile'!H:H,1)+COUNTIF('Ref. Chile'!$H$7:'Ref. Chile'!H1460,'Ref. Chile'!H1460)-1,"")</f>
        <v>463</v>
      </c>
      <c r="AP1461" s="7">
        <f>IFERROR(RANK('Ref. Chile'!I1460,'Ref. Chile'!I:I,1)+COUNTIF('Ref. Chile'!$I$7:'Ref. Chile'!I1460,'Ref. Chile'!I1460)-1,"")</f>
        <v>916</v>
      </c>
      <c r="AQ1461" s="7">
        <f>IFERROR(RANK('Ref. Chile'!J1460,'Ref. Chile'!J:J,1)+COUNTIF('Ref. Chile'!$J$7:'Ref. Chile'!J1460,'Ref. Chile'!J1460)-1,"")</f>
        <v>894</v>
      </c>
    </row>
    <row r="1462" spans="31:43" ht="17.25" customHeight="1" x14ac:dyDescent="0.3">
      <c r="AE1462" s="5" t="s">
        <v>1457</v>
      </c>
      <c r="AF1462" s="5" t="s">
        <v>4977</v>
      </c>
      <c r="AG1462" s="6" t="s">
        <v>4309</v>
      </c>
      <c r="AH1462" s="6" t="s">
        <v>4088</v>
      </c>
      <c r="AI1462" s="7">
        <f>IFERROR(RANK('Ref. Chile'!H1461,'Ref. Chile'!H:H,0)+COUNTIF('Ref. Chile'!$H$7:'Ref. Chile'!H1461,'Ref. Chile'!H1461)-1,"")</f>
        <v>2339</v>
      </c>
      <c r="AJ1462" s="7">
        <f>IFERROR(RANK('Ref. Chile'!I1461,'Ref. Chile'!I:I,0)+COUNTIF('Ref. Chile'!$I$7:'Ref. Chile'!I1461,'Ref. Chile'!I1461)-1,"")</f>
        <v>780</v>
      </c>
      <c r="AK1462" s="7">
        <f>IFERROR(RANK('Ref. Chile'!J1461,'Ref. Chile'!J:J,0)+COUNTIF('Ref. Chile'!$J$7:'Ref. Chile'!J1461,'Ref. Chile'!J1461)-1,"")</f>
        <v>1698</v>
      </c>
      <c r="AL1462" s="7">
        <f>IFERROR(RANK('Ref. Chile'!K1461,'Ref. Chile'!K:K,0)+COUNTIF('Ref. Chile'!$K$7:'Ref. Chile'!K1461,'Ref. Chile'!K1461)-1,"")</f>
        <v>1965</v>
      </c>
      <c r="AM1462" s="7">
        <f>IFERROR(RANK('Ref. Chile'!L1461,'Ref. Chile'!L:L,0)+COUNTIF('Ref. Chile'!$L$7:'Ref. Chile'!L1461,'Ref. Chile'!L1461)-1,"")</f>
        <v>485</v>
      </c>
      <c r="AN1462" s="7">
        <f>IFERROR(RANK('Ref. Chile'!M1461,'Ref. Chile'!M:M,0)+COUNTIF('Ref. Chile'!$M$7:'Ref. Chile'!M1461,'Ref. Chile'!M1461)-1,"")</f>
        <v>1563</v>
      </c>
      <c r="AO1462" s="7">
        <f>IFERROR(RANK('Ref. Chile'!H1461,'Ref. Chile'!H:H,1)+COUNTIF('Ref. Chile'!$H$7:'Ref. Chile'!H1461,'Ref. Chile'!H1461)-1,"")</f>
        <v>464</v>
      </c>
      <c r="AP1462" s="7">
        <f>IFERROR(RANK('Ref. Chile'!I1461,'Ref. Chile'!I:I,1)+COUNTIF('Ref. Chile'!$I$7:'Ref. Chile'!I1461,'Ref. Chile'!I1461)-1,"")</f>
        <v>1996</v>
      </c>
      <c r="AQ1462" s="7">
        <f>IFERROR(RANK('Ref. Chile'!J1461,'Ref. Chile'!J:J,1)+COUNTIF('Ref. Chile'!$J$7:'Ref. Chile'!J1461,'Ref. Chile'!J1461)-1,"")</f>
        <v>894</v>
      </c>
    </row>
    <row r="1463" spans="31:43" ht="17.25" customHeight="1" x14ac:dyDescent="0.3">
      <c r="AE1463" s="5" t="s">
        <v>1458</v>
      </c>
      <c r="AF1463" s="5" t="s">
        <v>4978</v>
      </c>
      <c r="AG1463" s="6" t="s">
        <v>4309</v>
      </c>
      <c r="AH1463" s="6" t="s">
        <v>4093</v>
      </c>
      <c r="AI1463" s="7">
        <f>IFERROR(RANK('Ref. Chile'!H1462,'Ref. Chile'!H:H,0)+COUNTIF('Ref. Chile'!$H$7:'Ref. Chile'!H1462,'Ref. Chile'!H1462)-1,"")</f>
        <v>2347</v>
      </c>
      <c r="AJ1463" s="7">
        <f>IFERROR(RANK('Ref. Chile'!I1462,'Ref. Chile'!I:I,0)+COUNTIF('Ref. Chile'!$I$7:'Ref. Chile'!I1462,'Ref. Chile'!I1462)-1,"")</f>
        <v>1867</v>
      </c>
      <c r="AK1463" s="7">
        <f>IFERROR(RANK('Ref. Chile'!J1462,'Ref. Chile'!J:J,0)+COUNTIF('Ref. Chile'!$J$7:'Ref. Chile'!J1462,'Ref. Chile'!J1462)-1,"")</f>
        <v>1698</v>
      </c>
      <c r="AL1463" s="7">
        <f>IFERROR(RANK('Ref. Chile'!K1462,'Ref. Chile'!K:K,0)+COUNTIF('Ref. Chile'!$K$7:'Ref. Chile'!K1462,'Ref. Chile'!K1462)-1,"")</f>
        <v>1976</v>
      </c>
      <c r="AM1463" s="7">
        <f>IFERROR(RANK('Ref. Chile'!L1462,'Ref. Chile'!L:L,0)+COUNTIF('Ref. Chile'!$L$7:'Ref. Chile'!L1462,'Ref. Chile'!L1462)-1,"")</f>
        <v>1744</v>
      </c>
      <c r="AN1463" s="7">
        <f>IFERROR(RANK('Ref. Chile'!M1462,'Ref. Chile'!M:M,0)+COUNTIF('Ref. Chile'!$M$7:'Ref. Chile'!M1462,'Ref. Chile'!M1462)-1,"")</f>
        <v>1563</v>
      </c>
      <c r="AO1463" s="7">
        <f>IFERROR(RANK('Ref. Chile'!H1462,'Ref. Chile'!H:H,1)+COUNTIF('Ref. Chile'!$H$7:'Ref. Chile'!H1462,'Ref. Chile'!H1462)-1,"")</f>
        <v>456</v>
      </c>
      <c r="AP1463" s="7">
        <f>IFERROR(RANK('Ref. Chile'!I1462,'Ref. Chile'!I:I,1)+COUNTIF('Ref. Chile'!$I$7:'Ref. Chile'!I1462,'Ref. Chile'!I1462)-1,"")</f>
        <v>886</v>
      </c>
      <c r="AQ1463" s="7">
        <f>IFERROR(RANK('Ref. Chile'!J1462,'Ref. Chile'!J:J,1)+COUNTIF('Ref. Chile'!$J$7:'Ref. Chile'!J1462,'Ref. Chile'!J1462)-1,"")</f>
        <v>894</v>
      </c>
    </row>
    <row r="1464" spans="31:43" ht="17.25" customHeight="1" x14ac:dyDescent="0.3">
      <c r="AE1464" s="5" t="s">
        <v>1459</v>
      </c>
      <c r="AF1464" s="5" t="s">
        <v>4979</v>
      </c>
      <c r="AG1464" s="6" t="s">
        <v>4309</v>
      </c>
      <c r="AH1464" s="6" t="s">
        <v>4167</v>
      </c>
      <c r="AI1464" s="7">
        <f>IFERROR(RANK('Ref. Chile'!H1463,'Ref. Chile'!H:H,0)+COUNTIF('Ref. Chile'!$H$7:'Ref. Chile'!H1463,'Ref. Chile'!H1463)-1,"")</f>
        <v>967</v>
      </c>
      <c r="AJ1464" s="7">
        <f>IFERROR(RANK('Ref. Chile'!I1463,'Ref. Chile'!I:I,0)+COUNTIF('Ref. Chile'!$I$7:'Ref. Chile'!I1463,'Ref. Chile'!I1463)-1,"")</f>
        <v>780</v>
      </c>
      <c r="AK1464" s="7">
        <f>IFERROR(RANK('Ref. Chile'!J1463,'Ref. Chile'!J:J,0)+COUNTIF('Ref. Chile'!$J$7:'Ref. Chile'!J1463,'Ref. Chile'!J1463)-1,"")</f>
        <v>1698</v>
      </c>
      <c r="AL1464" s="7">
        <f>IFERROR(RANK('Ref. Chile'!K1463,'Ref. Chile'!K:K,0)+COUNTIF('Ref. Chile'!$K$7:'Ref. Chile'!K1463,'Ref. Chile'!K1463)-1,"")</f>
        <v>1029</v>
      </c>
      <c r="AM1464" s="7">
        <f>IFERROR(RANK('Ref. Chile'!L1463,'Ref. Chile'!L:L,0)+COUNTIF('Ref. Chile'!$L$7:'Ref. Chile'!L1463,'Ref. Chile'!L1463)-1,"")</f>
        <v>485</v>
      </c>
      <c r="AN1464" s="7">
        <f>IFERROR(RANK('Ref. Chile'!M1463,'Ref. Chile'!M:M,0)+COUNTIF('Ref. Chile'!$M$7:'Ref. Chile'!M1463,'Ref. Chile'!M1463)-1,"")</f>
        <v>1563</v>
      </c>
      <c r="AO1464" s="7">
        <f>IFERROR(RANK('Ref. Chile'!H1463,'Ref. Chile'!H:H,1)+COUNTIF('Ref. Chile'!$H$7:'Ref. Chile'!H1463,'Ref. Chile'!H1463)-1,"")</f>
        <v>1854</v>
      </c>
      <c r="AP1464" s="7">
        <f>IFERROR(RANK('Ref. Chile'!I1463,'Ref. Chile'!I:I,1)+COUNTIF('Ref. Chile'!$I$7:'Ref. Chile'!I1463,'Ref. Chile'!I1463)-1,"")</f>
        <v>1996</v>
      </c>
      <c r="AQ1464" s="7">
        <f>IFERROR(RANK('Ref. Chile'!J1463,'Ref. Chile'!J:J,1)+COUNTIF('Ref. Chile'!$J$7:'Ref. Chile'!J1463,'Ref. Chile'!J1463)-1,"")</f>
        <v>894</v>
      </c>
    </row>
    <row r="1465" spans="31:43" ht="17.25" customHeight="1" x14ac:dyDescent="0.3">
      <c r="AE1465" s="5" t="s">
        <v>1460</v>
      </c>
      <c r="AF1465" s="5" t="s">
        <v>4980</v>
      </c>
      <c r="AG1465" s="6" t="s">
        <v>4310</v>
      </c>
      <c r="AH1465" s="6" t="s">
        <v>4092</v>
      </c>
      <c r="AI1465" s="7">
        <f>IFERROR(RANK('Ref. Chile'!H1464,'Ref. Chile'!H:H,0)+COUNTIF('Ref. Chile'!$H$7:'Ref. Chile'!H1464,'Ref. Chile'!H1464)-1,"")</f>
        <v>1890</v>
      </c>
      <c r="AJ1465" s="7">
        <f>IFERROR(RANK('Ref. Chile'!I1464,'Ref. Chile'!I:I,0)+COUNTIF('Ref. Chile'!$I$7:'Ref. Chile'!I1464,'Ref. Chile'!I1464)-1,"")</f>
        <v>1171</v>
      </c>
      <c r="AK1465" s="7">
        <f>IFERROR(RANK('Ref. Chile'!J1464,'Ref. Chile'!J:J,0)+COUNTIF('Ref. Chile'!$J$7:'Ref. Chile'!J1464,'Ref. Chile'!J1464)-1,"")</f>
        <v>1698</v>
      </c>
      <c r="AL1465" s="7">
        <f>IFERROR(RANK('Ref. Chile'!K1464,'Ref. Chile'!K:K,0)+COUNTIF('Ref. Chile'!$K$7:'Ref. Chile'!K1464,'Ref. Chile'!K1464)-1,"")</f>
        <v>1529</v>
      </c>
      <c r="AM1465" s="7">
        <f>IFERROR(RANK('Ref. Chile'!L1464,'Ref. Chile'!L:L,0)+COUNTIF('Ref. Chile'!$L$7:'Ref. Chile'!L1464,'Ref. Chile'!L1464)-1,"")</f>
        <v>1280</v>
      </c>
      <c r="AN1465" s="7">
        <f>IFERROR(RANK('Ref. Chile'!M1464,'Ref. Chile'!M:M,0)+COUNTIF('Ref. Chile'!$M$7:'Ref. Chile'!M1464,'Ref. Chile'!M1464)-1,"")</f>
        <v>1563</v>
      </c>
      <c r="AO1465" s="7">
        <f>IFERROR(RANK('Ref. Chile'!H1464,'Ref. Chile'!H:H,1)+COUNTIF('Ref. Chile'!$H$7:'Ref. Chile'!H1464,'Ref. Chile'!H1464)-1,"")</f>
        <v>913</v>
      </c>
      <c r="AP1465" s="7">
        <f>IFERROR(RANK('Ref. Chile'!I1464,'Ref. Chile'!I:I,1)+COUNTIF('Ref. Chile'!$I$7:'Ref. Chile'!I1464,'Ref. Chile'!I1464)-1,"")</f>
        <v>1582</v>
      </c>
      <c r="AQ1465" s="7">
        <f>IFERROR(RANK('Ref. Chile'!J1464,'Ref. Chile'!J:J,1)+COUNTIF('Ref. Chile'!$J$7:'Ref. Chile'!J1464,'Ref. Chile'!J1464)-1,"")</f>
        <v>894</v>
      </c>
    </row>
    <row r="1466" spans="31:43" ht="17.25" customHeight="1" x14ac:dyDescent="0.3">
      <c r="AE1466" s="5" t="s">
        <v>1461</v>
      </c>
      <c r="AF1466" s="5" t="s">
        <v>4981</v>
      </c>
      <c r="AG1466" s="6" t="s">
        <v>4310</v>
      </c>
      <c r="AH1466" s="6" t="s">
        <v>4140</v>
      </c>
      <c r="AI1466" s="7">
        <f>IFERROR(RANK('Ref. Chile'!H1465,'Ref. Chile'!H:H,0)+COUNTIF('Ref. Chile'!$H$7:'Ref. Chile'!H1465,'Ref. Chile'!H1465)-1,"")</f>
        <v>1872</v>
      </c>
      <c r="AJ1466" s="7">
        <f>IFERROR(RANK('Ref. Chile'!I1465,'Ref. Chile'!I:I,0)+COUNTIF('Ref. Chile'!$I$7:'Ref. Chile'!I1465,'Ref. Chile'!I1465)-1,"")</f>
        <v>1138</v>
      </c>
      <c r="AK1466" s="7">
        <f>IFERROR(RANK('Ref. Chile'!J1465,'Ref. Chile'!J:J,0)+COUNTIF('Ref. Chile'!$J$7:'Ref. Chile'!J1465,'Ref. Chile'!J1465)-1,"")</f>
        <v>1698</v>
      </c>
      <c r="AL1466" s="7">
        <f>IFERROR(RANK('Ref. Chile'!K1465,'Ref. Chile'!K:K,0)+COUNTIF('Ref. Chile'!$K$7:'Ref. Chile'!K1465,'Ref. Chile'!K1465)-1,"")</f>
        <v>1523</v>
      </c>
      <c r="AM1466" s="7">
        <f>IFERROR(RANK('Ref. Chile'!L1465,'Ref. Chile'!L:L,0)+COUNTIF('Ref. Chile'!$L$7:'Ref. Chile'!L1465,'Ref. Chile'!L1465)-1,"")</f>
        <v>1219</v>
      </c>
      <c r="AN1466" s="7">
        <f>IFERROR(RANK('Ref. Chile'!M1465,'Ref. Chile'!M:M,0)+COUNTIF('Ref. Chile'!$M$7:'Ref. Chile'!M1465,'Ref. Chile'!M1465)-1,"")</f>
        <v>1563</v>
      </c>
      <c r="AO1466" s="7">
        <f>IFERROR(RANK('Ref. Chile'!H1465,'Ref. Chile'!H:H,1)+COUNTIF('Ref. Chile'!$H$7:'Ref. Chile'!H1465,'Ref. Chile'!H1465)-1,"")</f>
        <v>931</v>
      </c>
      <c r="AP1466" s="7">
        <f>IFERROR(RANK('Ref. Chile'!I1465,'Ref. Chile'!I:I,1)+COUNTIF('Ref. Chile'!$I$7:'Ref. Chile'!I1465,'Ref. Chile'!I1465)-1,"")</f>
        <v>1615</v>
      </c>
      <c r="AQ1466" s="7">
        <f>IFERROR(RANK('Ref. Chile'!J1465,'Ref. Chile'!J:J,1)+COUNTIF('Ref. Chile'!$J$7:'Ref. Chile'!J1465,'Ref. Chile'!J1465)-1,"")</f>
        <v>894</v>
      </c>
    </row>
    <row r="1467" spans="31:43" ht="17.25" customHeight="1" x14ac:dyDescent="0.3">
      <c r="AE1467" s="5" t="s">
        <v>1462</v>
      </c>
      <c r="AF1467" s="5" t="s">
        <v>4982</v>
      </c>
      <c r="AG1467" s="6" t="s">
        <v>4310</v>
      </c>
      <c r="AH1467" s="6" t="s">
        <v>4088</v>
      </c>
      <c r="AI1467" s="7">
        <f>IFERROR(RANK('Ref. Chile'!H1466,'Ref. Chile'!H:H,0)+COUNTIF('Ref. Chile'!$H$7:'Ref. Chile'!H1466,'Ref. Chile'!H1466)-1,"")</f>
        <v>1870</v>
      </c>
      <c r="AJ1467" s="7">
        <f>IFERROR(RANK('Ref. Chile'!I1466,'Ref. Chile'!I:I,0)+COUNTIF('Ref. Chile'!$I$7:'Ref. Chile'!I1466,'Ref. Chile'!I1466)-1,"")</f>
        <v>780</v>
      </c>
      <c r="AK1467" s="7">
        <f>IFERROR(RANK('Ref. Chile'!J1466,'Ref. Chile'!J:J,0)+COUNTIF('Ref. Chile'!$J$7:'Ref. Chile'!J1466,'Ref. Chile'!J1466)-1,"")</f>
        <v>1698</v>
      </c>
      <c r="AL1467" s="7">
        <f>IFERROR(RANK('Ref. Chile'!K1466,'Ref. Chile'!K:K,0)+COUNTIF('Ref. Chile'!$K$7:'Ref. Chile'!K1466,'Ref. Chile'!K1466)-1,"")</f>
        <v>1519</v>
      </c>
      <c r="AM1467" s="7">
        <f>IFERROR(RANK('Ref. Chile'!L1466,'Ref. Chile'!L:L,0)+COUNTIF('Ref. Chile'!$L$7:'Ref. Chile'!L1466,'Ref. Chile'!L1466)-1,"")</f>
        <v>485</v>
      </c>
      <c r="AN1467" s="7">
        <f>IFERROR(RANK('Ref. Chile'!M1466,'Ref. Chile'!M:M,0)+COUNTIF('Ref. Chile'!$M$7:'Ref. Chile'!M1466,'Ref. Chile'!M1466)-1,"")</f>
        <v>1563</v>
      </c>
      <c r="AO1467" s="7">
        <f>IFERROR(RANK('Ref. Chile'!H1466,'Ref. Chile'!H:H,1)+COUNTIF('Ref. Chile'!$H$7:'Ref. Chile'!H1466,'Ref. Chile'!H1466)-1,"")</f>
        <v>933</v>
      </c>
      <c r="AP1467" s="7">
        <f>IFERROR(RANK('Ref. Chile'!I1466,'Ref. Chile'!I:I,1)+COUNTIF('Ref. Chile'!$I$7:'Ref. Chile'!I1466,'Ref. Chile'!I1466)-1,"")</f>
        <v>1996</v>
      </c>
      <c r="AQ1467" s="7">
        <f>IFERROR(RANK('Ref. Chile'!J1466,'Ref. Chile'!J:J,1)+COUNTIF('Ref. Chile'!$J$7:'Ref. Chile'!J1466,'Ref. Chile'!J1466)-1,"")</f>
        <v>894</v>
      </c>
    </row>
    <row r="1468" spans="31:43" ht="17.25" customHeight="1" x14ac:dyDescent="0.3">
      <c r="AE1468" s="5" t="s">
        <v>1463</v>
      </c>
      <c r="AF1468" s="5" t="s">
        <v>4983</v>
      </c>
      <c r="AG1468" s="6" t="s">
        <v>4310</v>
      </c>
      <c r="AH1468" s="6" t="s">
        <v>4093</v>
      </c>
      <c r="AI1468" s="7">
        <f>IFERROR(RANK('Ref. Chile'!H1467,'Ref. Chile'!H:H,0)+COUNTIF('Ref. Chile'!$H$7:'Ref. Chile'!H1467,'Ref. Chile'!H1467)-1,"")</f>
        <v>1884</v>
      </c>
      <c r="AJ1468" s="7">
        <f>IFERROR(RANK('Ref. Chile'!I1467,'Ref. Chile'!I:I,0)+COUNTIF('Ref. Chile'!$I$7:'Ref. Chile'!I1467,'Ref. Chile'!I1467)-1,"")</f>
        <v>1159</v>
      </c>
      <c r="AK1468" s="7">
        <f>IFERROR(RANK('Ref. Chile'!J1467,'Ref. Chile'!J:J,0)+COUNTIF('Ref. Chile'!$J$7:'Ref. Chile'!J1467,'Ref. Chile'!J1467)-1,"")</f>
        <v>1698</v>
      </c>
      <c r="AL1468" s="7">
        <f>IFERROR(RANK('Ref. Chile'!K1467,'Ref. Chile'!K:K,0)+COUNTIF('Ref. Chile'!$K$7:'Ref. Chile'!K1467,'Ref. Chile'!K1467)-1,"")</f>
        <v>1526</v>
      </c>
      <c r="AM1468" s="7">
        <f>IFERROR(RANK('Ref. Chile'!L1467,'Ref. Chile'!L:L,0)+COUNTIF('Ref. Chile'!$L$7:'Ref. Chile'!L1467,'Ref. Chile'!L1467)-1,"")</f>
        <v>1265</v>
      </c>
      <c r="AN1468" s="7">
        <f>IFERROR(RANK('Ref. Chile'!M1467,'Ref. Chile'!M:M,0)+COUNTIF('Ref. Chile'!$M$7:'Ref. Chile'!M1467,'Ref. Chile'!M1467)-1,"")</f>
        <v>1563</v>
      </c>
      <c r="AO1468" s="7">
        <f>IFERROR(RANK('Ref. Chile'!H1467,'Ref. Chile'!H:H,1)+COUNTIF('Ref. Chile'!$H$7:'Ref. Chile'!H1467,'Ref. Chile'!H1467)-1,"")</f>
        <v>919</v>
      </c>
      <c r="AP1468" s="7">
        <f>IFERROR(RANK('Ref. Chile'!I1467,'Ref. Chile'!I:I,1)+COUNTIF('Ref. Chile'!$I$7:'Ref. Chile'!I1467,'Ref. Chile'!I1467)-1,"")</f>
        <v>1594</v>
      </c>
      <c r="AQ1468" s="7">
        <f>IFERROR(RANK('Ref. Chile'!J1467,'Ref. Chile'!J:J,1)+COUNTIF('Ref. Chile'!$J$7:'Ref. Chile'!J1467,'Ref. Chile'!J1467)-1,"")</f>
        <v>894</v>
      </c>
    </row>
    <row r="1469" spans="31:43" ht="17.25" customHeight="1" x14ac:dyDescent="0.3">
      <c r="AE1469" s="5" t="s">
        <v>1464</v>
      </c>
      <c r="AF1469" s="5" t="s">
        <v>4984</v>
      </c>
      <c r="AG1469" s="6" t="s">
        <v>4310</v>
      </c>
      <c r="AH1469" s="6" t="s">
        <v>4167</v>
      </c>
      <c r="AI1469" s="7">
        <f>IFERROR(RANK('Ref. Chile'!H1468,'Ref. Chile'!H:H,0)+COUNTIF('Ref. Chile'!$H$7:'Ref. Chile'!H1468,'Ref. Chile'!H1468)-1,"")</f>
        <v>967</v>
      </c>
      <c r="AJ1469" s="7">
        <f>IFERROR(RANK('Ref. Chile'!I1468,'Ref. Chile'!I:I,0)+COUNTIF('Ref. Chile'!$I$7:'Ref. Chile'!I1468,'Ref. Chile'!I1468)-1,"")</f>
        <v>780</v>
      </c>
      <c r="AK1469" s="7">
        <f>IFERROR(RANK('Ref. Chile'!J1468,'Ref. Chile'!J:J,0)+COUNTIF('Ref. Chile'!$J$7:'Ref. Chile'!J1468,'Ref. Chile'!J1468)-1,"")</f>
        <v>1698</v>
      </c>
      <c r="AL1469" s="7">
        <f>IFERROR(RANK('Ref. Chile'!K1468,'Ref. Chile'!K:K,0)+COUNTIF('Ref. Chile'!$K$7:'Ref. Chile'!K1468,'Ref. Chile'!K1468)-1,"")</f>
        <v>1029</v>
      </c>
      <c r="AM1469" s="7">
        <f>IFERROR(RANK('Ref. Chile'!L1468,'Ref. Chile'!L:L,0)+COUNTIF('Ref. Chile'!$L$7:'Ref. Chile'!L1468,'Ref. Chile'!L1468)-1,"")</f>
        <v>485</v>
      </c>
      <c r="AN1469" s="7">
        <f>IFERROR(RANK('Ref. Chile'!M1468,'Ref. Chile'!M:M,0)+COUNTIF('Ref. Chile'!$M$7:'Ref. Chile'!M1468,'Ref. Chile'!M1468)-1,"")</f>
        <v>1563</v>
      </c>
      <c r="AO1469" s="7">
        <f>IFERROR(RANK('Ref. Chile'!H1468,'Ref. Chile'!H:H,1)+COUNTIF('Ref. Chile'!$H$7:'Ref. Chile'!H1468,'Ref. Chile'!H1468)-1,"")</f>
        <v>1854</v>
      </c>
      <c r="AP1469" s="7">
        <f>IFERROR(RANK('Ref. Chile'!I1468,'Ref. Chile'!I:I,1)+COUNTIF('Ref. Chile'!$I$7:'Ref. Chile'!I1468,'Ref. Chile'!I1468)-1,"")</f>
        <v>1996</v>
      </c>
      <c r="AQ1469" s="7">
        <f>IFERROR(RANK('Ref. Chile'!J1468,'Ref. Chile'!J:J,1)+COUNTIF('Ref. Chile'!$J$7:'Ref. Chile'!J1468,'Ref. Chile'!J1468)-1,"")</f>
        <v>894</v>
      </c>
    </row>
    <row r="1470" spans="31:43" ht="17.25" customHeight="1" x14ac:dyDescent="0.3">
      <c r="AE1470" s="5" t="s">
        <v>1465</v>
      </c>
      <c r="AF1470" s="5" t="s">
        <v>4985</v>
      </c>
      <c r="AG1470" s="6" t="s">
        <v>4310</v>
      </c>
      <c r="AH1470" s="6" t="s">
        <v>4097</v>
      </c>
      <c r="AI1470" s="7">
        <f>IFERROR(RANK('Ref. Chile'!H1469,'Ref. Chile'!H:H,0)+COUNTIF('Ref. Chile'!$H$7:'Ref. Chile'!H1469,'Ref. Chile'!H1469)-1,"")</f>
        <v>1882</v>
      </c>
      <c r="AJ1470" s="7">
        <f>IFERROR(RANK('Ref. Chile'!I1469,'Ref. Chile'!I:I,0)+COUNTIF('Ref. Chile'!$I$7:'Ref. Chile'!I1469,'Ref. Chile'!I1469)-1,"")</f>
        <v>1153</v>
      </c>
      <c r="AK1470" s="7">
        <f>IFERROR(RANK('Ref. Chile'!J1469,'Ref. Chile'!J:J,0)+COUNTIF('Ref. Chile'!$J$7:'Ref. Chile'!J1469,'Ref. Chile'!J1469)-1,"")</f>
        <v>1698</v>
      </c>
      <c r="AL1470" s="7">
        <f>IFERROR(RANK('Ref. Chile'!K1469,'Ref. Chile'!K:K,0)+COUNTIF('Ref. Chile'!$K$7:'Ref. Chile'!K1469,'Ref. Chile'!K1469)-1,"")</f>
        <v>1525</v>
      </c>
      <c r="AM1470" s="7">
        <f>IFERROR(RANK('Ref. Chile'!L1469,'Ref. Chile'!L:L,0)+COUNTIF('Ref. Chile'!$L$7:'Ref. Chile'!L1469,'Ref. Chile'!L1469)-1,"")</f>
        <v>1244</v>
      </c>
      <c r="AN1470" s="7">
        <f>IFERROR(RANK('Ref. Chile'!M1469,'Ref. Chile'!M:M,0)+COUNTIF('Ref. Chile'!$M$7:'Ref. Chile'!M1469,'Ref. Chile'!M1469)-1,"")</f>
        <v>1563</v>
      </c>
      <c r="AO1470" s="7">
        <f>IFERROR(RANK('Ref. Chile'!H1469,'Ref. Chile'!H:H,1)+COUNTIF('Ref. Chile'!$H$7:'Ref. Chile'!H1469,'Ref. Chile'!H1469)-1,"")</f>
        <v>921</v>
      </c>
      <c r="AP1470" s="7">
        <f>IFERROR(RANK('Ref. Chile'!I1469,'Ref. Chile'!I:I,1)+COUNTIF('Ref. Chile'!$I$7:'Ref. Chile'!I1469,'Ref. Chile'!I1469)-1,"")</f>
        <v>1600</v>
      </c>
      <c r="AQ1470" s="7">
        <f>IFERROR(RANK('Ref. Chile'!J1469,'Ref. Chile'!J:J,1)+COUNTIF('Ref. Chile'!$J$7:'Ref. Chile'!J1469,'Ref. Chile'!J1469)-1,"")</f>
        <v>894</v>
      </c>
    </row>
    <row r="1471" spans="31:43" ht="17.25" customHeight="1" x14ac:dyDescent="0.3">
      <c r="AE1471" s="5" t="s">
        <v>1466</v>
      </c>
      <c r="AF1471" s="5" t="s">
        <v>4986</v>
      </c>
      <c r="AG1471" s="6" t="s">
        <v>4311</v>
      </c>
      <c r="AH1471" s="6" t="s">
        <v>4092</v>
      </c>
      <c r="AI1471" s="7">
        <f>IFERROR(RANK('Ref. Chile'!H1470,'Ref. Chile'!H:H,0)+COUNTIF('Ref. Chile'!$H$7:'Ref. Chile'!H1470,'Ref. Chile'!H1470)-1,"")</f>
        <v>1812</v>
      </c>
      <c r="AJ1471" s="7">
        <f>IFERROR(RANK('Ref. Chile'!I1470,'Ref. Chile'!I:I,0)+COUNTIF('Ref. Chile'!$I$7:'Ref. Chile'!I1470,'Ref. Chile'!I1470)-1,"")</f>
        <v>1878</v>
      </c>
      <c r="AK1471" s="7">
        <f>IFERROR(RANK('Ref. Chile'!J1470,'Ref. Chile'!J:J,0)+COUNTIF('Ref. Chile'!$J$7:'Ref. Chile'!J1470,'Ref. Chile'!J1470)-1,"")</f>
        <v>800</v>
      </c>
      <c r="AL1471" s="7">
        <f>IFERROR(RANK('Ref. Chile'!K1470,'Ref. Chile'!K:K,0)+COUNTIF('Ref. Chile'!$K$7:'Ref. Chile'!K1470,'Ref. Chile'!K1470)-1,"")</f>
        <v>2117</v>
      </c>
      <c r="AM1471" s="7">
        <f>IFERROR(RANK('Ref. Chile'!L1470,'Ref. Chile'!L:L,0)+COUNTIF('Ref. Chile'!$L$7:'Ref. Chile'!L1470,'Ref. Chile'!L1470)-1,"")</f>
        <v>1838</v>
      </c>
      <c r="AN1471" s="7">
        <f>IFERROR(RANK('Ref. Chile'!M1470,'Ref. Chile'!M:M,0)+COUNTIF('Ref. Chile'!$M$7:'Ref. Chile'!M1470,'Ref. Chile'!M1470)-1,"")</f>
        <v>2049</v>
      </c>
      <c r="AO1471" s="7">
        <f>IFERROR(RANK('Ref. Chile'!H1470,'Ref. Chile'!H:H,1)+COUNTIF('Ref. Chile'!$H$7:'Ref. Chile'!H1470,'Ref. Chile'!H1470)-1,"")</f>
        <v>991</v>
      </c>
      <c r="AP1471" s="7">
        <f>IFERROR(RANK('Ref. Chile'!I1470,'Ref. Chile'!I:I,1)+COUNTIF('Ref. Chile'!$I$7:'Ref. Chile'!I1470,'Ref. Chile'!I1470)-1,"")</f>
        <v>875</v>
      </c>
      <c r="AQ1471" s="7">
        <f>IFERROR(RANK('Ref. Chile'!J1470,'Ref. Chile'!J:J,1)+COUNTIF('Ref. Chile'!$J$7:'Ref. Chile'!J1470,'Ref. Chile'!J1470)-1,"")</f>
        <v>1770</v>
      </c>
    </row>
    <row r="1472" spans="31:43" ht="17.25" customHeight="1" x14ac:dyDescent="0.3">
      <c r="AE1472" s="5" t="s">
        <v>1467</v>
      </c>
      <c r="AF1472" s="5" t="s">
        <v>4987</v>
      </c>
      <c r="AG1472" s="6" t="s">
        <v>4311</v>
      </c>
      <c r="AH1472" s="6" t="s">
        <v>4093</v>
      </c>
      <c r="AI1472" s="7">
        <f>IFERROR(RANK('Ref. Chile'!H1471,'Ref. Chile'!H:H,0)+COUNTIF('Ref. Chile'!$H$7:'Ref. Chile'!H1471,'Ref. Chile'!H1471)-1,"")</f>
        <v>1808</v>
      </c>
      <c r="AJ1472" s="7">
        <f>IFERROR(RANK('Ref. Chile'!I1471,'Ref. Chile'!I:I,0)+COUNTIF('Ref. Chile'!$I$7:'Ref. Chile'!I1471,'Ref. Chile'!I1471)-1,"")</f>
        <v>1842</v>
      </c>
      <c r="AK1472" s="7">
        <f>IFERROR(RANK('Ref. Chile'!J1471,'Ref. Chile'!J:J,0)+COUNTIF('Ref. Chile'!$J$7:'Ref. Chile'!J1471,'Ref. Chile'!J1471)-1,"")</f>
        <v>705</v>
      </c>
      <c r="AL1472" s="7">
        <f>IFERROR(RANK('Ref. Chile'!K1471,'Ref. Chile'!K:K,0)+COUNTIF('Ref. Chile'!$K$7:'Ref. Chile'!K1471,'Ref. Chile'!K1471)-1,"")</f>
        <v>2110</v>
      </c>
      <c r="AM1472" s="7">
        <f>IFERROR(RANK('Ref. Chile'!L1471,'Ref. Chile'!L:L,0)+COUNTIF('Ref. Chile'!$L$7:'Ref. Chile'!L1471,'Ref. Chile'!L1471)-1,"")</f>
        <v>1827</v>
      </c>
      <c r="AN1472" s="7">
        <f>IFERROR(RANK('Ref. Chile'!M1471,'Ref. Chile'!M:M,0)+COUNTIF('Ref. Chile'!$M$7:'Ref. Chile'!M1471,'Ref. Chile'!M1471)-1,"")</f>
        <v>2002</v>
      </c>
      <c r="AO1472" s="7">
        <f>IFERROR(RANK('Ref. Chile'!H1471,'Ref. Chile'!H:H,1)+COUNTIF('Ref. Chile'!$H$7:'Ref. Chile'!H1471,'Ref. Chile'!H1471)-1,"")</f>
        <v>995</v>
      </c>
      <c r="AP1472" s="7">
        <f>IFERROR(RANK('Ref. Chile'!I1471,'Ref. Chile'!I:I,1)+COUNTIF('Ref. Chile'!$I$7:'Ref. Chile'!I1471,'Ref. Chile'!I1471)-1,"")</f>
        <v>911</v>
      </c>
      <c r="AQ1472" s="7">
        <f>IFERROR(RANK('Ref. Chile'!J1471,'Ref. Chile'!J:J,1)+COUNTIF('Ref. Chile'!$J$7:'Ref. Chile'!J1471,'Ref. Chile'!J1471)-1,"")</f>
        <v>1865</v>
      </c>
    </row>
    <row r="1473" spans="31:43" ht="17.25" customHeight="1" x14ac:dyDescent="0.3">
      <c r="AE1473" s="5" t="s">
        <v>1468</v>
      </c>
      <c r="AF1473" s="5" t="s">
        <v>4988</v>
      </c>
      <c r="AG1473" s="6" t="s">
        <v>4311</v>
      </c>
      <c r="AH1473" s="6" t="s">
        <v>4116</v>
      </c>
      <c r="AI1473" s="7">
        <f>IFERROR(RANK('Ref. Chile'!H1472,'Ref. Chile'!H:H,0)+COUNTIF('Ref. Chile'!$H$7:'Ref. Chile'!H1472,'Ref. Chile'!H1472)-1,"")</f>
        <v>1806</v>
      </c>
      <c r="AJ1473" s="7">
        <f>IFERROR(RANK('Ref. Chile'!I1472,'Ref. Chile'!I:I,0)+COUNTIF('Ref. Chile'!$I$7:'Ref. Chile'!I1472,'Ref. Chile'!I1472)-1,"")</f>
        <v>1836</v>
      </c>
      <c r="AK1473" s="7">
        <f>IFERROR(RANK('Ref. Chile'!J1472,'Ref. Chile'!J:J,0)+COUNTIF('Ref. Chile'!$J$7:'Ref. Chile'!J1472,'Ref. Chile'!J1472)-1,"")</f>
        <v>693</v>
      </c>
      <c r="AL1473" s="7">
        <f>IFERROR(RANK('Ref. Chile'!K1472,'Ref. Chile'!K:K,0)+COUNTIF('Ref. Chile'!$K$7:'Ref. Chile'!K1472,'Ref. Chile'!K1472)-1,"")</f>
        <v>2108</v>
      </c>
      <c r="AM1473" s="7">
        <f>IFERROR(RANK('Ref. Chile'!L1472,'Ref. Chile'!L:L,0)+COUNTIF('Ref. Chile'!$L$7:'Ref. Chile'!L1472,'Ref. Chile'!L1472)-1,"")</f>
        <v>1823</v>
      </c>
      <c r="AN1473" s="7">
        <f>IFERROR(RANK('Ref. Chile'!M1472,'Ref. Chile'!M:M,0)+COUNTIF('Ref. Chile'!$M$7:'Ref. Chile'!M1472,'Ref. Chile'!M1472)-1,"")</f>
        <v>1988</v>
      </c>
      <c r="AO1473" s="7">
        <f>IFERROR(RANK('Ref. Chile'!H1472,'Ref. Chile'!H:H,1)+COUNTIF('Ref. Chile'!$H$7:'Ref. Chile'!H1472,'Ref. Chile'!H1472)-1,"")</f>
        <v>997</v>
      </c>
      <c r="AP1473" s="7">
        <f>IFERROR(RANK('Ref. Chile'!I1472,'Ref. Chile'!I:I,1)+COUNTIF('Ref. Chile'!$I$7:'Ref. Chile'!I1472,'Ref. Chile'!I1472)-1,"")</f>
        <v>917</v>
      </c>
      <c r="AQ1473" s="7">
        <f>IFERROR(RANK('Ref. Chile'!J1472,'Ref. Chile'!J:J,1)+COUNTIF('Ref. Chile'!$J$7:'Ref. Chile'!J1472,'Ref. Chile'!J1472)-1,"")</f>
        <v>1877</v>
      </c>
    </row>
    <row r="1474" spans="31:43" ht="17.25" customHeight="1" x14ac:dyDescent="0.3">
      <c r="AE1474" s="5" t="s">
        <v>1469</v>
      </c>
      <c r="AF1474" s="5" t="s">
        <v>4989</v>
      </c>
      <c r="AG1474" s="6" t="s">
        <v>4311</v>
      </c>
      <c r="AH1474" s="6" t="s">
        <v>4102</v>
      </c>
      <c r="AI1474" s="7">
        <f>IFERROR(RANK('Ref. Chile'!H1473,'Ref. Chile'!H:H,0)+COUNTIF('Ref. Chile'!$H$7:'Ref. Chile'!H1473,'Ref. Chile'!H1473)-1,"")</f>
        <v>1813</v>
      </c>
      <c r="AJ1474" s="7">
        <f>IFERROR(RANK('Ref. Chile'!I1473,'Ref. Chile'!I:I,0)+COUNTIF('Ref. Chile'!$I$7:'Ref. Chile'!I1473,'Ref. Chile'!I1473)-1,"")</f>
        <v>1892</v>
      </c>
      <c r="AK1474" s="7">
        <f>IFERROR(RANK('Ref. Chile'!J1473,'Ref. Chile'!J:J,0)+COUNTIF('Ref. Chile'!$J$7:'Ref. Chile'!J1473,'Ref. Chile'!J1473)-1,"")</f>
        <v>844</v>
      </c>
      <c r="AL1474" s="7">
        <f>IFERROR(RANK('Ref. Chile'!K1473,'Ref. Chile'!K:K,0)+COUNTIF('Ref. Chile'!$K$7:'Ref. Chile'!K1473,'Ref. Chile'!K1473)-1,"")</f>
        <v>2118</v>
      </c>
      <c r="AM1474" s="7">
        <f>IFERROR(RANK('Ref. Chile'!L1473,'Ref. Chile'!L:L,0)+COUNTIF('Ref. Chile'!$L$7:'Ref. Chile'!L1473,'Ref. Chile'!L1473)-1,"")</f>
        <v>1842</v>
      </c>
      <c r="AN1474" s="7">
        <f>IFERROR(RANK('Ref. Chile'!M1473,'Ref. Chile'!M:M,0)+COUNTIF('Ref. Chile'!$M$7:'Ref. Chile'!M1473,'Ref. Chile'!M1473)-1,"")</f>
        <v>2056</v>
      </c>
      <c r="AO1474" s="7">
        <f>IFERROR(RANK('Ref. Chile'!H1473,'Ref. Chile'!H:H,1)+COUNTIF('Ref. Chile'!$H$7:'Ref. Chile'!H1473,'Ref. Chile'!H1473)-1,"")</f>
        <v>990</v>
      </c>
      <c r="AP1474" s="7">
        <f>IFERROR(RANK('Ref. Chile'!I1473,'Ref. Chile'!I:I,1)+COUNTIF('Ref. Chile'!$I$7:'Ref. Chile'!I1473,'Ref. Chile'!I1473)-1,"")</f>
        <v>861</v>
      </c>
      <c r="AQ1474" s="7">
        <f>IFERROR(RANK('Ref. Chile'!J1473,'Ref. Chile'!J:J,1)+COUNTIF('Ref. Chile'!$J$7:'Ref. Chile'!J1473,'Ref. Chile'!J1473)-1,"")</f>
        <v>1726</v>
      </c>
    </row>
    <row r="1475" spans="31:43" ht="17.25" customHeight="1" x14ac:dyDescent="0.3">
      <c r="AE1475" s="5" t="s">
        <v>1470</v>
      </c>
      <c r="AF1475" s="5" t="s">
        <v>4990</v>
      </c>
      <c r="AG1475" s="6" t="s">
        <v>4311</v>
      </c>
      <c r="AH1475" s="6" t="s">
        <v>4128</v>
      </c>
      <c r="AI1475" s="7">
        <f>IFERROR(RANK('Ref. Chile'!H1474,'Ref. Chile'!H:H,0)+COUNTIF('Ref. Chile'!$H$7:'Ref. Chile'!H1474,'Ref. Chile'!H1474)-1,"")</f>
        <v>1811</v>
      </c>
      <c r="AJ1475" s="7">
        <f>IFERROR(RANK('Ref. Chile'!I1474,'Ref. Chile'!I:I,0)+COUNTIF('Ref. Chile'!$I$7:'Ref. Chile'!I1474,'Ref. Chile'!I1474)-1,"")</f>
        <v>1873</v>
      </c>
      <c r="AK1475" s="7">
        <f>IFERROR(RANK('Ref. Chile'!J1474,'Ref. Chile'!J:J,0)+COUNTIF('Ref. Chile'!$J$7:'Ref. Chile'!J1474,'Ref. Chile'!J1474)-1,"")</f>
        <v>791</v>
      </c>
      <c r="AL1475" s="7">
        <f>IFERROR(RANK('Ref. Chile'!K1474,'Ref. Chile'!K:K,0)+COUNTIF('Ref. Chile'!$K$7:'Ref. Chile'!K1474,'Ref. Chile'!K1474)-1,"")</f>
        <v>2116</v>
      </c>
      <c r="AM1475" s="7">
        <f>IFERROR(RANK('Ref. Chile'!L1474,'Ref. Chile'!L:L,0)+COUNTIF('Ref. Chile'!$L$7:'Ref. Chile'!L1474,'Ref. Chile'!L1474)-1,"")</f>
        <v>1837</v>
      </c>
      <c r="AN1475" s="7">
        <f>IFERROR(RANK('Ref. Chile'!M1474,'Ref. Chile'!M:M,0)+COUNTIF('Ref. Chile'!$M$7:'Ref. Chile'!M1474,'Ref. Chile'!M1474)-1,"")</f>
        <v>2039</v>
      </c>
      <c r="AO1475" s="7">
        <f>IFERROR(RANK('Ref. Chile'!H1474,'Ref. Chile'!H:H,1)+COUNTIF('Ref. Chile'!$H$7:'Ref. Chile'!H1474,'Ref. Chile'!H1474)-1,"")</f>
        <v>992</v>
      </c>
      <c r="AP1475" s="7">
        <f>IFERROR(RANK('Ref. Chile'!I1474,'Ref. Chile'!I:I,1)+COUNTIF('Ref. Chile'!$I$7:'Ref. Chile'!I1474,'Ref. Chile'!I1474)-1,"")</f>
        <v>880</v>
      </c>
      <c r="AQ1475" s="7">
        <f>IFERROR(RANK('Ref. Chile'!J1474,'Ref. Chile'!J:J,1)+COUNTIF('Ref. Chile'!$J$7:'Ref. Chile'!J1474,'Ref. Chile'!J1474)-1,"")</f>
        <v>1779</v>
      </c>
    </row>
    <row r="1476" spans="31:43" ht="17.25" customHeight="1" x14ac:dyDescent="0.3">
      <c r="AE1476" s="5" t="s">
        <v>1471</v>
      </c>
      <c r="AF1476" s="5" t="s">
        <v>4991</v>
      </c>
      <c r="AG1476" s="6" t="s">
        <v>4311</v>
      </c>
      <c r="AH1476" s="6" t="s">
        <v>4129</v>
      </c>
      <c r="AI1476" s="7">
        <f>IFERROR(RANK('Ref. Chile'!H1475,'Ref. Chile'!H:H,0)+COUNTIF('Ref. Chile'!$H$7:'Ref. Chile'!H1475,'Ref. Chile'!H1475)-1,"")</f>
        <v>1804</v>
      </c>
      <c r="AJ1476" s="7">
        <f>IFERROR(RANK('Ref. Chile'!I1475,'Ref. Chile'!I:I,0)+COUNTIF('Ref. Chile'!$I$7:'Ref. Chile'!I1475,'Ref. Chile'!I1475)-1,"")</f>
        <v>1834</v>
      </c>
      <c r="AK1476" s="7">
        <f>IFERROR(RANK('Ref. Chile'!J1475,'Ref. Chile'!J:J,0)+COUNTIF('Ref. Chile'!$J$7:'Ref. Chile'!J1475,'Ref. Chile'!J1475)-1,"")</f>
        <v>688</v>
      </c>
      <c r="AL1476" s="7">
        <f>IFERROR(RANK('Ref. Chile'!K1475,'Ref. Chile'!K:K,0)+COUNTIF('Ref. Chile'!$K$7:'Ref. Chile'!K1475,'Ref. Chile'!K1475)-1,"")</f>
        <v>2101</v>
      </c>
      <c r="AM1476" s="7">
        <f>IFERROR(RANK('Ref. Chile'!L1475,'Ref. Chile'!L:L,0)+COUNTIF('Ref. Chile'!$L$7:'Ref. Chile'!L1475,'Ref. Chile'!L1475)-1,"")</f>
        <v>1820</v>
      </c>
      <c r="AN1476" s="7">
        <f>IFERROR(RANK('Ref. Chile'!M1475,'Ref. Chile'!M:M,0)+COUNTIF('Ref. Chile'!$M$7:'Ref. Chile'!M1475,'Ref. Chile'!M1475)-1,"")</f>
        <v>1983</v>
      </c>
      <c r="AO1476" s="7">
        <f>IFERROR(RANK('Ref. Chile'!H1475,'Ref. Chile'!H:H,1)+COUNTIF('Ref. Chile'!$H$7:'Ref. Chile'!H1475,'Ref. Chile'!H1475)-1,"")</f>
        <v>999</v>
      </c>
      <c r="AP1476" s="7">
        <f>IFERROR(RANK('Ref. Chile'!I1475,'Ref. Chile'!I:I,1)+COUNTIF('Ref. Chile'!$I$7:'Ref. Chile'!I1475,'Ref. Chile'!I1475)-1,"")</f>
        <v>919</v>
      </c>
      <c r="AQ1476" s="7">
        <f>IFERROR(RANK('Ref. Chile'!J1475,'Ref. Chile'!J:J,1)+COUNTIF('Ref. Chile'!$J$7:'Ref. Chile'!J1475,'Ref. Chile'!J1475)-1,"")</f>
        <v>1882</v>
      </c>
    </row>
    <row r="1477" spans="31:43" ht="17.25" customHeight="1" x14ac:dyDescent="0.3">
      <c r="AE1477" s="5" t="s">
        <v>1472</v>
      </c>
      <c r="AF1477" s="5" t="s">
        <v>4992</v>
      </c>
      <c r="AG1477" s="6" t="s">
        <v>4311</v>
      </c>
      <c r="AH1477" s="6" t="s">
        <v>4130</v>
      </c>
      <c r="AI1477" s="7">
        <f>IFERROR(RANK('Ref. Chile'!H1476,'Ref. Chile'!H:H,0)+COUNTIF('Ref. Chile'!$H$7:'Ref. Chile'!H1476,'Ref. Chile'!H1476)-1,"")</f>
        <v>1801</v>
      </c>
      <c r="AJ1477" s="7">
        <f>IFERROR(RANK('Ref. Chile'!I1476,'Ref. Chile'!I:I,0)+COUNTIF('Ref. Chile'!$I$7:'Ref. Chile'!I1476,'Ref. Chile'!I1476)-1,"")</f>
        <v>1824</v>
      </c>
      <c r="AK1477" s="7">
        <f>IFERROR(RANK('Ref. Chile'!J1476,'Ref. Chile'!J:J,0)+COUNTIF('Ref. Chile'!$J$7:'Ref. Chile'!J1476,'Ref. Chile'!J1476)-1,"")</f>
        <v>668</v>
      </c>
      <c r="AL1477" s="7">
        <f>IFERROR(RANK('Ref. Chile'!K1476,'Ref. Chile'!K:K,0)+COUNTIF('Ref. Chile'!$K$7:'Ref. Chile'!K1476,'Ref. Chile'!K1476)-1,"")</f>
        <v>2097</v>
      </c>
      <c r="AM1477" s="7">
        <f>IFERROR(RANK('Ref. Chile'!L1476,'Ref. Chile'!L:L,0)+COUNTIF('Ref. Chile'!$L$7:'Ref. Chile'!L1476,'Ref. Chile'!L1476)-1,"")</f>
        <v>1813</v>
      </c>
      <c r="AN1477" s="7">
        <f>IFERROR(RANK('Ref. Chile'!M1476,'Ref. Chile'!M:M,0)+COUNTIF('Ref. Chile'!$M$7:'Ref. Chile'!M1476,'Ref. Chile'!M1476)-1,"")</f>
        <v>1971</v>
      </c>
      <c r="AO1477" s="7">
        <f>IFERROR(RANK('Ref. Chile'!H1476,'Ref. Chile'!H:H,1)+COUNTIF('Ref. Chile'!$H$7:'Ref. Chile'!H1476,'Ref. Chile'!H1476)-1,"")</f>
        <v>1002</v>
      </c>
      <c r="AP1477" s="7">
        <f>IFERROR(RANK('Ref. Chile'!I1476,'Ref. Chile'!I:I,1)+COUNTIF('Ref. Chile'!$I$7:'Ref. Chile'!I1476,'Ref. Chile'!I1476)-1,"")</f>
        <v>929</v>
      </c>
      <c r="AQ1477" s="7">
        <f>IFERROR(RANK('Ref. Chile'!J1476,'Ref. Chile'!J:J,1)+COUNTIF('Ref. Chile'!$J$7:'Ref. Chile'!J1476,'Ref. Chile'!J1476)-1,"")</f>
        <v>1902</v>
      </c>
    </row>
    <row r="1478" spans="31:43" ht="17.25" customHeight="1" x14ac:dyDescent="0.3">
      <c r="AE1478" s="5" t="s">
        <v>1473</v>
      </c>
      <c r="AF1478" s="5" t="s">
        <v>4993</v>
      </c>
      <c r="AG1478" s="6" t="s">
        <v>4311</v>
      </c>
      <c r="AH1478" s="6" t="s">
        <v>4131</v>
      </c>
      <c r="AI1478" s="7">
        <f>IFERROR(RANK('Ref. Chile'!H1477,'Ref. Chile'!H:H,0)+COUNTIF('Ref. Chile'!$H$7:'Ref. Chile'!H1477,'Ref. Chile'!H1477)-1,"")</f>
        <v>1807</v>
      </c>
      <c r="AJ1478" s="7">
        <f>IFERROR(RANK('Ref. Chile'!I1477,'Ref. Chile'!I:I,0)+COUNTIF('Ref. Chile'!$I$7:'Ref. Chile'!I1477,'Ref. Chile'!I1477)-1,"")</f>
        <v>1835</v>
      </c>
      <c r="AK1478" s="7">
        <f>IFERROR(RANK('Ref. Chile'!J1477,'Ref. Chile'!J:J,0)+COUNTIF('Ref. Chile'!$J$7:'Ref. Chile'!J1477,'Ref. Chile'!J1477)-1,"")</f>
        <v>692</v>
      </c>
      <c r="AL1478" s="7">
        <f>IFERROR(RANK('Ref. Chile'!K1477,'Ref. Chile'!K:K,0)+COUNTIF('Ref. Chile'!$K$7:'Ref. Chile'!K1477,'Ref. Chile'!K1477)-1,"")</f>
        <v>2109</v>
      </c>
      <c r="AM1478" s="7">
        <f>IFERROR(RANK('Ref. Chile'!L1477,'Ref. Chile'!L:L,0)+COUNTIF('Ref. Chile'!$L$7:'Ref. Chile'!L1477,'Ref. Chile'!L1477)-1,"")</f>
        <v>1822</v>
      </c>
      <c r="AN1478" s="7">
        <f>IFERROR(RANK('Ref. Chile'!M1477,'Ref. Chile'!M:M,0)+COUNTIF('Ref. Chile'!$M$7:'Ref. Chile'!M1477,'Ref. Chile'!M1477)-1,"")</f>
        <v>1987</v>
      </c>
      <c r="AO1478" s="7">
        <f>IFERROR(RANK('Ref. Chile'!H1477,'Ref. Chile'!H:H,1)+COUNTIF('Ref. Chile'!$H$7:'Ref. Chile'!H1477,'Ref. Chile'!H1477)-1,"")</f>
        <v>996</v>
      </c>
      <c r="AP1478" s="7">
        <f>IFERROR(RANK('Ref. Chile'!I1477,'Ref. Chile'!I:I,1)+COUNTIF('Ref. Chile'!$I$7:'Ref. Chile'!I1477,'Ref. Chile'!I1477)-1,"")</f>
        <v>918</v>
      </c>
      <c r="AQ1478" s="7">
        <f>IFERROR(RANK('Ref. Chile'!J1477,'Ref. Chile'!J:J,1)+COUNTIF('Ref. Chile'!$J$7:'Ref. Chile'!J1477,'Ref. Chile'!J1477)-1,"")</f>
        <v>1878</v>
      </c>
    </row>
    <row r="1479" spans="31:43" ht="17.25" customHeight="1" x14ac:dyDescent="0.3">
      <c r="AE1479" s="5" t="s">
        <v>1474</v>
      </c>
      <c r="AF1479" s="5" t="s">
        <v>4994</v>
      </c>
      <c r="AG1479" s="6" t="s">
        <v>4311</v>
      </c>
      <c r="AH1479" s="6" t="s">
        <v>4132</v>
      </c>
      <c r="AI1479" s="7">
        <f>IFERROR(RANK('Ref. Chile'!H1478,'Ref. Chile'!H:H,0)+COUNTIF('Ref. Chile'!$H$7:'Ref. Chile'!H1478,'Ref. Chile'!H1478)-1,"")</f>
        <v>1803</v>
      </c>
      <c r="AJ1479" s="7">
        <f>IFERROR(RANK('Ref. Chile'!I1478,'Ref. Chile'!I:I,0)+COUNTIF('Ref. Chile'!$I$7:'Ref. Chile'!I1478,'Ref. Chile'!I1478)-1,"")</f>
        <v>1830</v>
      </c>
      <c r="AK1479" s="7">
        <f>IFERROR(RANK('Ref. Chile'!J1478,'Ref. Chile'!J:J,0)+COUNTIF('Ref. Chile'!$J$7:'Ref. Chile'!J1478,'Ref. Chile'!J1478)-1,"")</f>
        <v>676</v>
      </c>
      <c r="AL1479" s="7">
        <f>IFERROR(RANK('Ref. Chile'!K1478,'Ref. Chile'!K:K,0)+COUNTIF('Ref. Chile'!$K$7:'Ref. Chile'!K1478,'Ref. Chile'!K1478)-1,"")</f>
        <v>2099</v>
      </c>
      <c r="AM1479" s="7">
        <f>IFERROR(RANK('Ref. Chile'!L1478,'Ref. Chile'!L:L,0)+COUNTIF('Ref. Chile'!$L$7:'Ref. Chile'!L1478,'Ref. Chile'!L1478)-1,"")</f>
        <v>1816</v>
      </c>
      <c r="AN1479" s="7">
        <f>IFERROR(RANK('Ref. Chile'!M1478,'Ref. Chile'!M:M,0)+COUNTIF('Ref. Chile'!$M$7:'Ref. Chile'!M1478,'Ref. Chile'!M1478)-1,"")</f>
        <v>1979</v>
      </c>
      <c r="AO1479" s="7">
        <f>IFERROR(RANK('Ref. Chile'!H1478,'Ref. Chile'!H:H,1)+COUNTIF('Ref. Chile'!$H$7:'Ref. Chile'!H1478,'Ref. Chile'!H1478)-1,"")</f>
        <v>1000</v>
      </c>
      <c r="AP1479" s="7">
        <f>IFERROR(RANK('Ref. Chile'!I1478,'Ref. Chile'!I:I,1)+COUNTIF('Ref. Chile'!$I$7:'Ref. Chile'!I1478,'Ref. Chile'!I1478)-1,"")</f>
        <v>923</v>
      </c>
      <c r="AQ1479" s="7">
        <f>IFERROR(RANK('Ref. Chile'!J1478,'Ref. Chile'!J:J,1)+COUNTIF('Ref. Chile'!$J$7:'Ref. Chile'!J1478,'Ref. Chile'!J1478)-1,"")</f>
        <v>1894</v>
      </c>
    </row>
    <row r="1480" spans="31:43" ht="17.25" customHeight="1" x14ac:dyDescent="0.3">
      <c r="AE1480" s="5" t="s">
        <v>1475</v>
      </c>
      <c r="AF1480" s="5" t="s">
        <v>4995</v>
      </c>
      <c r="AG1480" s="6" t="s">
        <v>4311</v>
      </c>
      <c r="AH1480" s="6" t="s">
        <v>4133</v>
      </c>
      <c r="AI1480" s="7">
        <f>IFERROR(RANK('Ref. Chile'!H1479,'Ref. Chile'!H:H,0)+COUNTIF('Ref. Chile'!$H$7:'Ref. Chile'!H1479,'Ref. Chile'!H1479)-1,"")</f>
        <v>1800</v>
      </c>
      <c r="AJ1480" s="7">
        <f>IFERROR(RANK('Ref. Chile'!I1479,'Ref. Chile'!I:I,0)+COUNTIF('Ref. Chile'!$I$7:'Ref. Chile'!I1479,'Ref. Chile'!I1479)-1,"")</f>
        <v>1819</v>
      </c>
      <c r="AK1480" s="7">
        <f>IFERROR(RANK('Ref. Chile'!J1479,'Ref. Chile'!J:J,0)+COUNTIF('Ref. Chile'!$J$7:'Ref. Chile'!J1479,'Ref. Chile'!J1479)-1,"")</f>
        <v>659</v>
      </c>
      <c r="AL1480" s="7">
        <f>IFERROR(RANK('Ref. Chile'!K1479,'Ref. Chile'!K:K,0)+COUNTIF('Ref. Chile'!$K$7:'Ref. Chile'!K1479,'Ref. Chile'!K1479)-1,"")</f>
        <v>2096</v>
      </c>
      <c r="AM1480" s="7">
        <f>IFERROR(RANK('Ref. Chile'!L1479,'Ref. Chile'!L:L,0)+COUNTIF('Ref. Chile'!$L$7:'Ref. Chile'!L1479,'Ref. Chile'!L1479)-1,"")</f>
        <v>1812</v>
      </c>
      <c r="AN1480" s="7">
        <f>IFERROR(RANK('Ref. Chile'!M1479,'Ref. Chile'!M:M,0)+COUNTIF('Ref. Chile'!$M$7:'Ref. Chile'!M1479,'Ref. Chile'!M1479)-1,"")</f>
        <v>1963</v>
      </c>
      <c r="AO1480" s="7">
        <f>IFERROR(RANK('Ref. Chile'!H1479,'Ref. Chile'!H:H,1)+COUNTIF('Ref. Chile'!$H$7:'Ref. Chile'!H1479,'Ref. Chile'!H1479)-1,"")</f>
        <v>1003</v>
      </c>
      <c r="AP1480" s="7">
        <f>IFERROR(RANK('Ref. Chile'!I1479,'Ref. Chile'!I:I,1)+COUNTIF('Ref. Chile'!$I$7:'Ref. Chile'!I1479,'Ref. Chile'!I1479)-1,"")</f>
        <v>934</v>
      </c>
      <c r="AQ1480" s="7">
        <f>IFERROR(RANK('Ref. Chile'!J1479,'Ref. Chile'!J:J,1)+COUNTIF('Ref. Chile'!$J$7:'Ref. Chile'!J1479,'Ref. Chile'!J1479)-1,"")</f>
        <v>1911</v>
      </c>
    </row>
    <row r="1481" spans="31:43" ht="17.25" customHeight="1" x14ac:dyDescent="0.3">
      <c r="AE1481" s="5" t="s">
        <v>1476</v>
      </c>
      <c r="AF1481" s="5" t="s">
        <v>4996</v>
      </c>
      <c r="AG1481" s="6" t="s">
        <v>4311</v>
      </c>
      <c r="AH1481" s="6" t="s">
        <v>4134</v>
      </c>
      <c r="AI1481" s="7">
        <f>IFERROR(RANK('Ref. Chile'!H1480,'Ref. Chile'!H:H,0)+COUNTIF('Ref. Chile'!$H$7:'Ref. Chile'!H1480,'Ref. Chile'!H1480)-1,"")</f>
        <v>1799</v>
      </c>
      <c r="AJ1481" s="7">
        <f>IFERROR(RANK('Ref. Chile'!I1480,'Ref. Chile'!I:I,0)+COUNTIF('Ref. Chile'!$I$7:'Ref. Chile'!I1480,'Ref. Chile'!I1480)-1,"")</f>
        <v>1813</v>
      </c>
      <c r="AK1481" s="7">
        <f>IFERROR(RANK('Ref. Chile'!J1480,'Ref. Chile'!J:J,0)+COUNTIF('Ref. Chile'!$J$7:'Ref. Chile'!J1480,'Ref. Chile'!J1480)-1,"")</f>
        <v>648</v>
      </c>
      <c r="AL1481" s="7">
        <f>IFERROR(RANK('Ref. Chile'!K1480,'Ref. Chile'!K:K,0)+COUNTIF('Ref. Chile'!$K$7:'Ref. Chile'!K1480,'Ref. Chile'!K1480)-1,"")</f>
        <v>2094</v>
      </c>
      <c r="AM1481" s="7">
        <f>IFERROR(RANK('Ref. Chile'!L1480,'Ref. Chile'!L:L,0)+COUNTIF('Ref. Chile'!$L$7:'Ref. Chile'!L1480,'Ref. Chile'!L1480)-1,"")</f>
        <v>1810</v>
      </c>
      <c r="AN1481" s="7">
        <f>IFERROR(RANK('Ref. Chile'!M1480,'Ref. Chile'!M:M,0)+COUNTIF('Ref. Chile'!$M$7:'Ref. Chile'!M1480,'Ref. Chile'!M1480)-1,"")</f>
        <v>1948</v>
      </c>
      <c r="AO1481" s="7">
        <f>IFERROR(RANK('Ref. Chile'!H1480,'Ref. Chile'!H:H,1)+COUNTIF('Ref. Chile'!$H$7:'Ref. Chile'!H1480,'Ref. Chile'!H1480)-1,"")</f>
        <v>1004</v>
      </c>
      <c r="AP1481" s="7">
        <f>IFERROR(RANK('Ref. Chile'!I1480,'Ref. Chile'!I:I,1)+COUNTIF('Ref. Chile'!$I$7:'Ref. Chile'!I1480,'Ref. Chile'!I1480)-1,"")</f>
        <v>940</v>
      </c>
      <c r="AQ1481" s="7">
        <f>IFERROR(RANK('Ref. Chile'!J1480,'Ref. Chile'!J:J,1)+COUNTIF('Ref. Chile'!$J$7:'Ref. Chile'!J1480,'Ref. Chile'!J1480)-1,"")</f>
        <v>1922</v>
      </c>
    </row>
    <row r="1482" spans="31:43" ht="17.25" customHeight="1" x14ac:dyDescent="0.3">
      <c r="AE1482" s="5" t="s">
        <v>1477</v>
      </c>
      <c r="AF1482" s="5" t="s">
        <v>4997</v>
      </c>
      <c r="AG1482" s="6" t="s">
        <v>4312</v>
      </c>
      <c r="AH1482" s="6" t="s">
        <v>4092</v>
      </c>
      <c r="AI1482" s="7">
        <f>IFERROR(RANK('Ref. Chile'!H1481,'Ref. Chile'!H:H,0)+COUNTIF('Ref. Chile'!$H$7:'Ref. Chile'!H1481,'Ref. Chile'!H1481)-1,"")</f>
        <v>2012</v>
      </c>
      <c r="AJ1482" s="7">
        <f>IFERROR(RANK('Ref. Chile'!I1481,'Ref. Chile'!I:I,0)+COUNTIF('Ref. Chile'!$I$7:'Ref. Chile'!I1481,'Ref. Chile'!I1481)-1,"")</f>
        <v>1686</v>
      </c>
      <c r="AK1482" s="7">
        <f>IFERROR(RANK('Ref. Chile'!J1481,'Ref. Chile'!J:J,0)+COUNTIF('Ref. Chile'!$J$7:'Ref. Chile'!J1481,'Ref. Chile'!J1481)-1,"")</f>
        <v>1086</v>
      </c>
      <c r="AL1482" s="7">
        <f>IFERROR(RANK('Ref. Chile'!K1481,'Ref. Chile'!K:K,0)+COUNTIF('Ref. Chile'!$K$7:'Ref. Chile'!K1481,'Ref. Chile'!K1481)-1,"")</f>
        <v>2113</v>
      </c>
      <c r="AM1482" s="7">
        <f>IFERROR(RANK('Ref. Chile'!L1481,'Ref. Chile'!L:L,0)+COUNTIF('Ref. Chile'!$L$7:'Ref. Chile'!L1481,'Ref. Chile'!L1481)-1,"")</f>
        <v>1753</v>
      </c>
      <c r="AN1482" s="7">
        <f>IFERROR(RANK('Ref. Chile'!M1481,'Ref. Chile'!M:M,0)+COUNTIF('Ref. Chile'!$M$7:'Ref. Chile'!M1481,'Ref. Chile'!M1481)-1,"")</f>
        <v>1907</v>
      </c>
      <c r="AO1482" s="7">
        <f>IFERROR(RANK('Ref. Chile'!H1481,'Ref. Chile'!H:H,1)+COUNTIF('Ref. Chile'!$H$7:'Ref. Chile'!H1481,'Ref. Chile'!H1481)-1,"")</f>
        <v>791</v>
      </c>
      <c r="AP1482" s="7">
        <f>IFERROR(RANK('Ref. Chile'!I1481,'Ref. Chile'!I:I,1)+COUNTIF('Ref. Chile'!$I$7:'Ref. Chile'!I1481,'Ref. Chile'!I1481)-1,"")</f>
        <v>1067</v>
      </c>
      <c r="AQ1482" s="7">
        <f>IFERROR(RANK('Ref. Chile'!J1481,'Ref. Chile'!J:J,1)+COUNTIF('Ref. Chile'!$J$7:'Ref. Chile'!J1481,'Ref. Chile'!J1481)-1,"")</f>
        <v>1484</v>
      </c>
    </row>
    <row r="1483" spans="31:43" ht="17.25" customHeight="1" x14ac:dyDescent="0.3">
      <c r="AE1483" s="5" t="s">
        <v>1478</v>
      </c>
      <c r="AF1483" s="5" t="s">
        <v>4998</v>
      </c>
      <c r="AG1483" s="6" t="s">
        <v>4312</v>
      </c>
      <c r="AH1483" s="6" t="s">
        <v>4093</v>
      </c>
      <c r="AI1483" s="7">
        <f>IFERROR(RANK('Ref. Chile'!H1482,'Ref. Chile'!H:H,0)+COUNTIF('Ref. Chile'!$H$7:'Ref. Chile'!H1482,'Ref. Chile'!H1482)-1,"")</f>
        <v>2001</v>
      </c>
      <c r="AJ1483" s="7">
        <f>IFERROR(RANK('Ref. Chile'!I1482,'Ref. Chile'!I:I,0)+COUNTIF('Ref. Chile'!$I$7:'Ref. Chile'!I1482,'Ref. Chile'!I1482)-1,"")</f>
        <v>1637</v>
      </c>
      <c r="AK1483" s="7">
        <f>IFERROR(RANK('Ref. Chile'!J1482,'Ref. Chile'!J:J,0)+COUNTIF('Ref. Chile'!$J$7:'Ref. Chile'!J1482,'Ref. Chile'!J1482)-1,"")</f>
        <v>916</v>
      </c>
      <c r="AL1483" s="7">
        <f>IFERROR(RANK('Ref. Chile'!K1482,'Ref. Chile'!K:K,0)+COUNTIF('Ref. Chile'!$K$7:'Ref. Chile'!K1482,'Ref. Chile'!K1482)-1,"")</f>
        <v>2095</v>
      </c>
      <c r="AM1483" s="7">
        <f>IFERROR(RANK('Ref. Chile'!L1482,'Ref. Chile'!L:L,0)+COUNTIF('Ref. Chile'!$L$7:'Ref. Chile'!L1482,'Ref. Chile'!L1482)-1,"")</f>
        <v>1731</v>
      </c>
      <c r="AN1483" s="7">
        <f>IFERROR(RANK('Ref. Chile'!M1482,'Ref. Chile'!M:M,0)+COUNTIF('Ref. Chile'!$M$7:'Ref. Chile'!M1482,'Ref. Chile'!M1482)-1,"")</f>
        <v>1832</v>
      </c>
      <c r="AO1483" s="7">
        <f>IFERROR(RANK('Ref. Chile'!H1482,'Ref. Chile'!H:H,1)+COUNTIF('Ref. Chile'!$H$7:'Ref. Chile'!H1482,'Ref. Chile'!H1482)-1,"")</f>
        <v>802</v>
      </c>
      <c r="AP1483" s="7">
        <f>IFERROR(RANK('Ref. Chile'!I1482,'Ref. Chile'!I:I,1)+COUNTIF('Ref. Chile'!$I$7:'Ref. Chile'!I1482,'Ref. Chile'!I1482)-1,"")</f>
        <v>1116</v>
      </c>
      <c r="AQ1483" s="7">
        <f>IFERROR(RANK('Ref. Chile'!J1482,'Ref. Chile'!J:J,1)+COUNTIF('Ref. Chile'!$J$7:'Ref. Chile'!J1482,'Ref. Chile'!J1482)-1,"")</f>
        <v>1654</v>
      </c>
    </row>
    <row r="1484" spans="31:43" ht="17.25" customHeight="1" x14ac:dyDescent="0.3">
      <c r="AE1484" s="5" t="s">
        <v>1479</v>
      </c>
      <c r="AF1484" s="5" t="s">
        <v>4999</v>
      </c>
      <c r="AG1484" s="6" t="s">
        <v>4312</v>
      </c>
      <c r="AH1484" s="6" t="s">
        <v>4116</v>
      </c>
      <c r="AI1484" s="7">
        <f>IFERROR(RANK('Ref. Chile'!H1483,'Ref. Chile'!H:H,0)+COUNTIF('Ref. Chile'!$H$7:'Ref. Chile'!H1483,'Ref. Chile'!H1483)-1,"")</f>
        <v>1997</v>
      </c>
      <c r="AJ1484" s="7">
        <f>IFERROR(RANK('Ref. Chile'!I1483,'Ref. Chile'!I:I,0)+COUNTIF('Ref. Chile'!$I$7:'Ref. Chile'!I1483,'Ref. Chile'!I1483)-1,"")</f>
        <v>1628</v>
      </c>
      <c r="AK1484" s="7">
        <f>IFERROR(RANK('Ref. Chile'!J1483,'Ref. Chile'!J:J,0)+COUNTIF('Ref. Chile'!$J$7:'Ref. Chile'!J1483,'Ref. Chile'!J1483)-1,"")</f>
        <v>886</v>
      </c>
      <c r="AL1484" s="7">
        <f>IFERROR(RANK('Ref. Chile'!K1483,'Ref. Chile'!K:K,0)+COUNTIF('Ref. Chile'!$K$7:'Ref. Chile'!K1483,'Ref. Chile'!K1483)-1,"")</f>
        <v>2093</v>
      </c>
      <c r="AM1484" s="7">
        <f>IFERROR(RANK('Ref. Chile'!L1483,'Ref. Chile'!L:L,0)+COUNTIF('Ref. Chile'!$L$7:'Ref. Chile'!L1483,'Ref. Chile'!L1483)-1,"")</f>
        <v>1721</v>
      </c>
      <c r="AN1484" s="7">
        <f>IFERROR(RANK('Ref. Chile'!M1483,'Ref. Chile'!M:M,0)+COUNTIF('Ref. Chile'!$M$7:'Ref. Chile'!M1483,'Ref. Chile'!M1483)-1,"")</f>
        <v>1816</v>
      </c>
      <c r="AO1484" s="7">
        <f>IFERROR(RANK('Ref. Chile'!H1483,'Ref. Chile'!H:H,1)+COUNTIF('Ref. Chile'!$H$7:'Ref. Chile'!H1483,'Ref. Chile'!H1483)-1,"")</f>
        <v>806</v>
      </c>
      <c r="AP1484" s="7">
        <f>IFERROR(RANK('Ref. Chile'!I1483,'Ref. Chile'!I:I,1)+COUNTIF('Ref. Chile'!$I$7:'Ref. Chile'!I1483,'Ref. Chile'!I1483)-1,"")</f>
        <v>1125</v>
      </c>
      <c r="AQ1484" s="7">
        <f>IFERROR(RANK('Ref. Chile'!J1483,'Ref. Chile'!J:J,1)+COUNTIF('Ref. Chile'!$J$7:'Ref. Chile'!J1483,'Ref. Chile'!J1483)-1,"")</f>
        <v>1684</v>
      </c>
    </row>
    <row r="1485" spans="31:43" ht="17.25" customHeight="1" x14ac:dyDescent="0.3">
      <c r="AE1485" s="5" t="s">
        <v>1480</v>
      </c>
      <c r="AF1485" s="5" t="s">
        <v>5000</v>
      </c>
      <c r="AG1485" s="6" t="s">
        <v>4312</v>
      </c>
      <c r="AH1485" s="6" t="s">
        <v>4102</v>
      </c>
      <c r="AI1485" s="7">
        <f>IFERROR(RANK('Ref. Chile'!H1484,'Ref. Chile'!H:H,0)+COUNTIF('Ref. Chile'!$H$7:'Ref. Chile'!H1484,'Ref. Chile'!H1484)-1,"")</f>
        <v>2016</v>
      </c>
      <c r="AJ1485" s="7">
        <f>IFERROR(RANK('Ref. Chile'!I1484,'Ref. Chile'!I:I,0)+COUNTIF('Ref. Chile'!$I$7:'Ref. Chile'!I1484,'Ref. Chile'!I1484)-1,"")</f>
        <v>1700</v>
      </c>
      <c r="AK1485" s="7">
        <f>IFERROR(RANK('Ref. Chile'!J1484,'Ref. Chile'!J:J,0)+COUNTIF('Ref. Chile'!$J$7:'Ref. Chile'!J1484,'Ref. Chile'!J1484)-1,"")</f>
        <v>1165</v>
      </c>
      <c r="AL1485" s="7">
        <f>IFERROR(RANK('Ref. Chile'!K1484,'Ref. Chile'!K:K,0)+COUNTIF('Ref. Chile'!$K$7:'Ref. Chile'!K1484,'Ref. Chile'!K1484)-1,"")</f>
        <v>2114</v>
      </c>
      <c r="AM1485" s="7">
        <f>IFERROR(RANK('Ref. Chile'!L1484,'Ref. Chile'!L:L,0)+COUNTIF('Ref. Chile'!$L$7:'Ref. Chile'!L1484,'Ref. Chile'!L1484)-1,"")</f>
        <v>1760</v>
      </c>
      <c r="AN1485" s="7">
        <f>IFERROR(RANK('Ref. Chile'!M1484,'Ref. Chile'!M:M,0)+COUNTIF('Ref. Chile'!$M$7:'Ref. Chile'!M1484,'Ref. Chile'!M1484)-1,"")</f>
        <v>1934</v>
      </c>
      <c r="AO1485" s="7">
        <f>IFERROR(RANK('Ref. Chile'!H1484,'Ref. Chile'!H:H,1)+COUNTIF('Ref. Chile'!$H$7:'Ref. Chile'!H1484,'Ref. Chile'!H1484)-1,"")</f>
        <v>787</v>
      </c>
      <c r="AP1485" s="7">
        <f>IFERROR(RANK('Ref. Chile'!I1484,'Ref. Chile'!I:I,1)+COUNTIF('Ref. Chile'!$I$7:'Ref. Chile'!I1484,'Ref. Chile'!I1484)-1,"")</f>
        <v>1053</v>
      </c>
      <c r="AQ1485" s="7">
        <f>IFERROR(RANK('Ref. Chile'!J1484,'Ref. Chile'!J:J,1)+COUNTIF('Ref. Chile'!$J$7:'Ref. Chile'!J1484,'Ref. Chile'!J1484)-1,"")</f>
        <v>1405</v>
      </c>
    </row>
    <row r="1486" spans="31:43" ht="17.25" customHeight="1" x14ac:dyDescent="0.3">
      <c r="AE1486" s="5" t="s">
        <v>1481</v>
      </c>
      <c r="AF1486" s="5" t="s">
        <v>5001</v>
      </c>
      <c r="AG1486" s="6" t="s">
        <v>4312</v>
      </c>
      <c r="AH1486" s="6" t="s">
        <v>4128</v>
      </c>
      <c r="AI1486" s="7">
        <f>IFERROR(RANK('Ref. Chile'!H1485,'Ref. Chile'!H:H,0)+COUNTIF('Ref. Chile'!$H$7:'Ref. Chile'!H1485,'Ref. Chile'!H1485)-1,"")</f>
        <v>2010</v>
      </c>
      <c r="AJ1486" s="7">
        <f>IFERROR(RANK('Ref. Chile'!I1485,'Ref. Chile'!I:I,0)+COUNTIF('Ref. Chile'!$I$7:'Ref. Chile'!I1485,'Ref. Chile'!I1485)-1,"")</f>
        <v>1682</v>
      </c>
      <c r="AK1486" s="7">
        <f>IFERROR(RANK('Ref. Chile'!J1485,'Ref. Chile'!J:J,0)+COUNTIF('Ref. Chile'!$J$7:'Ref. Chile'!J1485,'Ref. Chile'!J1485)-1,"")</f>
        <v>1068</v>
      </c>
      <c r="AL1486" s="7">
        <f>IFERROR(RANK('Ref. Chile'!K1485,'Ref. Chile'!K:K,0)+COUNTIF('Ref. Chile'!$K$7:'Ref. Chile'!K1485,'Ref. Chile'!K1485)-1,"")</f>
        <v>2112</v>
      </c>
      <c r="AM1486" s="7">
        <f>IFERROR(RANK('Ref. Chile'!L1485,'Ref. Chile'!L:L,0)+COUNTIF('Ref. Chile'!$L$7:'Ref. Chile'!L1485,'Ref. Chile'!L1485)-1,"")</f>
        <v>1751</v>
      </c>
      <c r="AN1486" s="7">
        <f>IFERROR(RANK('Ref. Chile'!M1485,'Ref. Chile'!M:M,0)+COUNTIF('Ref. Chile'!$M$7:'Ref. Chile'!M1485,'Ref. Chile'!M1485)-1,"")</f>
        <v>1900</v>
      </c>
      <c r="AO1486" s="7">
        <f>IFERROR(RANK('Ref. Chile'!H1485,'Ref. Chile'!H:H,1)+COUNTIF('Ref. Chile'!$H$7:'Ref. Chile'!H1485,'Ref. Chile'!H1485)-1,"")</f>
        <v>793</v>
      </c>
      <c r="AP1486" s="7">
        <f>IFERROR(RANK('Ref. Chile'!I1485,'Ref. Chile'!I:I,1)+COUNTIF('Ref. Chile'!$I$7:'Ref. Chile'!I1485,'Ref. Chile'!I1485)-1,"")</f>
        <v>1071</v>
      </c>
      <c r="AQ1486" s="7">
        <f>IFERROR(RANK('Ref. Chile'!J1485,'Ref. Chile'!J:J,1)+COUNTIF('Ref. Chile'!$J$7:'Ref. Chile'!J1485,'Ref. Chile'!J1485)-1,"")</f>
        <v>1502</v>
      </c>
    </row>
    <row r="1487" spans="31:43" ht="17.25" customHeight="1" x14ac:dyDescent="0.3">
      <c r="AE1487" s="5" t="s">
        <v>1482</v>
      </c>
      <c r="AF1487" s="5" t="s">
        <v>5002</v>
      </c>
      <c r="AG1487" s="6" t="s">
        <v>4312</v>
      </c>
      <c r="AH1487" s="6" t="s">
        <v>4129</v>
      </c>
      <c r="AI1487" s="7">
        <f>IFERROR(RANK('Ref. Chile'!H1486,'Ref. Chile'!H:H,0)+COUNTIF('Ref. Chile'!$H$7:'Ref. Chile'!H1486,'Ref. Chile'!H1486)-1,"")</f>
        <v>1994</v>
      </c>
      <c r="AJ1487" s="7">
        <f>IFERROR(RANK('Ref. Chile'!I1486,'Ref. Chile'!I:I,0)+COUNTIF('Ref. Chile'!$I$7:'Ref. Chile'!I1486,'Ref. Chile'!I1486)-1,"")</f>
        <v>1621</v>
      </c>
      <c r="AK1487" s="7">
        <f>IFERROR(RANK('Ref. Chile'!J1486,'Ref. Chile'!J:J,0)+COUNTIF('Ref. Chile'!$J$7:'Ref. Chile'!J1486,'Ref. Chile'!J1486)-1,"")</f>
        <v>875</v>
      </c>
      <c r="AL1487" s="7">
        <f>IFERROR(RANK('Ref. Chile'!K1486,'Ref. Chile'!K:K,0)+COUNTIF('Ref. Chile'!$K$7:'Ref. Chile'!K1486,'Ref. Chile'!K1486)-1,"")</f>
        <v>2088</v>
      </c>
      <c r="AM1487" s="7">
        <f>IFERROR(RANK('Ref. Chile'!L1486,'Ref. Chile'!L:L,0)+COUNTIF('Ref. Chile'!$L$7:'Ref. Chile'!L1486,'Ref. Chile'!L1486)-1,"")</f>
        <v>1718</v>
      </c>
      <c r="AN1487" s="7">
        <f>IFERROR(RANK('Ref. Chile'!M1486,'Ref. Chile'!M:M,0)+COUNTIF('Ref. Chile'!$M$7:'Ref. Chile'!M1486,'Ref. Chile'!M1486)-1,"")</f>
        <v>1809</v>
      </c>
      <c r="AO1487" s="7">
        <f>IFERROR(RANK('Ref. Chile'!H1486,'Ref. Chile'!H:H,1)+COUNTIF('Ref. Chile'!$H$7:'Ref. Chile'!H1486,'Ref. Chile'!H1486)-1,"")</f>
        <v>809</v>
      </c>
      <c r="AP1487" s="7">
        <f>IFERROR(RANK('Ref. Chile'!I1486,'Ref. Chile'!I:I,1)+COUNTIF('Ref. Chile'!$I$7:'Ref. Chile'!I1486,'Ref. Chile'!I1486)-1,"")</f>
        <v>1132</v>
      </c>
      <c r="AQ1487" s="7">
        <f>IFERROR(RANK('Ref. Chile'!J1486,'Ref. Chile'!J:J,1)+COUNTIF('Ref. Chile'!$J$7:'Ref. Chile'!J1486,'Ref. Chile'!J1486)-1,"")</f>
        <v>1695</v>
      </c>
    </row>
    <row r="1488" spans="31:43" ht="17.25" customHeight="1" x14ac:dyDescent="0.3">
      <c r="AE1488" s="5" t="s">
        <v>1483</v>
      </c>
      <c r="AF1488" s="5" t="s">
        <v>5003</v>
      </c>
      <c r="AG1488" s="6" t="s">
        <v>4312</v>
      </c>
      <c r="AH1488" s="6" t="s">
        <v>4130</v>
      </c>
      <c r="AI1488" s="7">
        <f>IFERROR(RANK('Ref. Chile'!H1487,'Ref. Chile'!H:H,0)+COUNTIF('Ref. Chile'!$H$7:'Ref. Chile'!H1487,'Ref. Chile'!H1487)-1,"")</f>
        <v>968</v>
      </c>
      <c r="AJ1488" s="7">
        <f>IFERROR(RANK('Ref. Chile'!I1487,'Ref. Chile'!I:I,0)+COUNTIF('Ref. Chile'!$I$7:'Ref. Chile'!I1487,'Ref. Chile'!I1487)-1,"")</f>
        <v>781</v>
      </c>
      <c r="AK1488" s="7">
        <f>IFERROR(RANK('Ref. Chile'!J1487,'Ref. Chile'!J:J,0)+COUNTIF('Ref. Chile'!$J$7:'Ref. Chile'!J1487,'Ref. Chile'!J1487)-1,"")</f>
        <v>1699</v>
      </c>
      <c r="AL1488" s="7">
        <f>IFERROR(RANK('Ref. Chile'!K1487,'Ref. Chile'!K:K,0)+COUNTIF('Ref. Chile'!$K$7:'Ref. Chile'!K1487,'Ref. Chile'!K1487)-1,"")</f>
        <v>1030</v>
      </c>
      <c r="AM1488" s="7">
        <f>IFERROR(RANK('Ref. Chile'!L1487,'Ref. Chile'!L:L,0)+COUNTIF('Ref. Chile'!$L$7:'Ref. Chile'!L1487,'Ref. Chile'!L1487)-1,"")</f>
        <v>486</v>
      </c>
      <c r="AN1488" s="7">
        <f>IFERROR(RANK('Ref. Chile'!M1487,'Ref. Chile'!M:M,0)+COUNTIF('Ref. Chile'!$M$7:'Ref. Chile'!M1487,'Ref. Chile'!M1487)-1,"")</f>
        <v>1564</v>
      </c>
      <c r="AO1488" s="7">
        <f>IFERROR(RANK('Ref. Chile'!H1487,'Ref. Chile'!H:H,1)+COUNTIF('Ref. Chile'!$H$7:'Ref. Chile'!H1487,'Ref. Chile'!H1487)-1,"")</f>
        <v>1855</v>
      </c>
      <c r="AP1488" s="7">
        <f>IFERROR(RANK('Ref. Chile'!I1487,'Ref. Chile'!I:I,1)+COUNTIF('Ref. Chile'!$I$7:'Ref. Chile'!I1487,'Ref. Chile'!I1487)-1,"")</f>
        <v>1997</v>
      </c>
      <c r="AQ1488" s="7">
        <f>IFERROR(RANK('Ref. Chile'!J1487,'Ref. Chile'!J:J,1)+COUNTIF('Ref. Chile'!$J$7:'Ref. Chile'!J1487,'Ref. Chile'!J1487)-1,"")</f>
        <v>895</v>
      </c>
    </row>
    <row r="1489" spans="31:43" ht="17.25" customHeight="1" x14ac:dyDescent="0.3">
      <c r="AE1489" s="5" t="s">
        <v>1484</v>
      </c>
      <c r="AF1489" s="5" t="s">
        <v>5004</v>
      </c>
      <c r="AG1489" s="6" t="s">
        <v>4312</v>
      </c>
      <c r="AH1489" s="6" t="s">
        <v>4131</v>
      </c>
      <c r="AI1489" s="7">
        <f>IFERROR(RANK('Ref. Chile'!H1488,'Ref. Chile'!H:H,0)+COUNTIF('Ref. Chile'!$H$7:'Ref. Chile'!H1488,'Ref. Chile'!H1488)-1,"")</f>
        <v>1996</v>
      </c>
      <c r="AJ1489" s="7">
        <f>IFERROR(RANK('Ref. Chile'!I1488,'Ref. Chile'!I:I,0)+COUNTIF('Ref. Chile'!$I$7:'Ref. Chile'!I1488,'Ref. Chile'!I1488)-1,"")</f>
        <v>1629</v>
      </c>
      <c r="AK1489" s="7">
        <f>IFERROR(RANK('Ref. Chile'!J1488,'Ref. Chile'!J:J,0)+COUNTIF('Ref. Chile'!$J$7:'Ref. Chile'!J1488,'Ref. Chile'!J1488)-1,"")</f>
        <v>887</v>
      </c>
      <c r="AL1489" s="7">
        <f>IFERROR(RANK('Ref. Chile'!K1488,'Ref. Chile'!K:K,0)+COUNTIF('Ref. Chile'!$K$7:'Ref. Chile'!K1488,'Ref. Chile'!K1488)-1,"")</f>
        <v>2092</v>
      </c>
      <c r="AM1489" s="7">
        <f>IFERROR(RANK('Ref. Chile'!L1488,'Ref. Chile'!L:L,0)+COUNTIF('Ref. Chile'!$L$7:'Ref. Chile'!L1488,'Ref. Chile'!L1488)-1,"")</f>
        <v>1722</v>
      </c>
      <c r="AN1489" s="7">
        <f>IFERROR(RANK('Ref. Chile'!M1488,'Ref. Chile'!M:M,0)+COUNTIF('Ref. Chile'!$M$7:'Ref. Chile'!M1488,'Ref. Chile'!M1488)-1,"")</f>
        <v>1815</v>
      </c>
      <c r="AO1489" s="7">
        <f>IFERROR(RANK('Ref. Chile'!H1488,'Ref. Chile'!H:H,1)+COUNTIF('Ref. Chile'!$H$7:'Ref. Chile'!H1488,'Ref. Chile'!H1488)-1,"")</f>
        <v>807</v>
      </c>
      <c r="AP1489" s="7">
        <f>IFERROR(RANK('Ref. Chile'!I1488,'Ref. Chile'!I:I,1)+COUNTIF('Ref. Chile'!$I$7:'Ref. Chile'!I1488,'Ref. Chile'!I1488)-1,"")</f>
        <v>1124</v>
      </c>
      <c r="AQ1489" s="7">
        <f>IFERROR(RANK('Ref. Chile'!J1488,'Ref. Chile'!J:J,1)+COUNTIF('Ref. Chile'!$J$7:'Ref. Chile'!J1488,'Ref. Chile'!J1488)-1,"")</f>
        <v>1683</v>
      </c>
    </row>
    <row r="1490" spans="31:43" ht="17.25" customHeight="1" x14ac:dyDescent="0.3">
      <c r="AE1490" s="5" t="s">
        <v>1485</v>
      </c>
      <c r="AF1490" s="5" t="s">
        <v>5005</v>
      </c>
      <c r="AG1490" s="6" t="s">
        <v>4312</v>
      </c>
      <c r="AH1490" s="6" t="s">
        <v>4132</v>
      </c>
      <c r="AI1490" s="7">
        <f>IFERROR(RANK('Ref. Chile'!H1489,'Ref. Chile'!H:H,0)+COUNTIF('Ref. Chile'!$H$7:'Ref. Chile'!H1489,'Ref. Chile'!H1489)-1,"")</f>
        <v>1992</v>
      </c>
      <c r="AJ1490" s="7">
        <f>IFERROR(RANK('Ref. Chile'!I1489,'Ref. Chile'!I:I,0)+COUNTIF('Ref. Chile'!$I$7:'Ref. Chile'!I1489,'Ref. Chile'!I1489)-1,"")</f>
        <v>1612</v>
      </c>
      <c r="AK1490" s="7">
        <f>IFERROR(RANK('Ref. Chile'!J1489,'Ref. Chile'!J:J,0)+COUNTIF('Ref. Chile'!$J$7:'Ref. Chile'!J1489,'Ref. Chile'!J1489)-1,"")</f>
        <v>860</v>
      </c>
      <c r="AL1490" s="7">
        <f>IFERROR(RANK('Ref. Chile'!K1489,'Ref. Chile'!K:K,0)+COUNTIF('Ref. Chile'!$K$7:'Ref. Chile'!K1489,'Ref. Chile'!K1489)-1,"")</f>
        <v>2087</v>
      </c>
      <c r="AM1490" s="7">
        <f>IFERROR(RANK('Ref. Chile'!L1489,'Ref. Chile'!L:L,0)+COUNTIF('Ref. Chile'!$L$7:'Ref. Chile'!L1489,'Ref. Chile'!L1489)-1,"")</f>
        <v>1716</v>
      </c>
      <c r="AN1490" s="7">
        <f>IFERROR(RANK('Ref. Chile'!M1489,'Ref. Chile'!M:M,0)+COUNTIF('Ref. Chile'!$M$7:'Ref. Chile'!M1489,'Ref. Chile'!M1489)-1,"")</f>
        <v>1799</v>
      </c>
      <c r="AO1490" s="7">
        <f>IFERROR(RANK('Ref. Chile'!H1489,'Ref. Chile'!H:H,1)+COUNTIF('Ref. Chile'!$H$7:'Ref. Chile'!H1489,'Ref. Chile'!H1489)-1,"")</f>
        <v>811</v>
      </c>
      <c r="AP1490" s="7">
        <f>IFERROR(RANK('Ref. Chile'!I1489,'Ref. Chile'!I:I,1)+COUNTIF('Ref. Chile'!$I$7:'Ref. Chile'!I1489,'Ref. Chile'!I1489)-1,"")</f>
        <v>1141</v>
      </c>
      <c r="AQ1490" s="7">
        <f>IFERROR(RANK('Ref. Chile'!J1489,'Ref. Chile'!J:J,1)+COUNTIF('Ref. Chile'!$J$7:'Ref. Chile'!J1489,'Ref. Chile'!J1489)-1,"")</f>
        <v>1710</v>
      </c>
    </row>
    <row r="1491" spans="31:43" ht="17.25" customHeight="1" x14ac:dyDescent="0.3">
      <c r="AE1491" s="5" t="s">
        <v>1486</v>
      </c>
      <c r="AF1491" s="5" t="s">
        <v>5006</v>
      </c>
      <c r="AG1491" s="6" t="s">
        <v>4312</v>
      </c>
      <c r="AH1491" s="6" t="s">
        <v>4133</v>
      </c>
      <c r="AI1491" s="7">
        <f>IFERROR(RANK('Ref. Chile'!H1490,'Ref. Chile'!H:H,0)+COUNTIF('Ref. Chile'!$H$7:'Ref. Chile'!H1490,'Ref. Chile'!H1490)-1,"")</f>
        <v>1988</v>
      </c>
      <c r="AJ1491" s="7">
        <f>IFERROR(RANK('Ref. Chile'!I1490,'Ref. Chile'!I:I,0)+COUNTIF('Ref. Chile'!$I$7:'Ref. Chile'!I1490,'Ref. Chile'!I1490)-1,"")</f>
        <v>1600</v>
      </c>
      <c r="AK1491" s="7">
        <f>IFERROR(RANK('Ref. Chile'!J1490,'Ref. Chile'!J:J,0)+COUNTIF('Ref. Chile'!$J$7:'Ref. Chile'!J1490,'Ref. Chile'!J1490)-1,"")</f>
        <v>838</v>
      </c>
      <c r="AL1491" s="7">
        <f>IFERROR(RANK('Ref. Chile'!K1490,'Ref. Chile'!K:K,0)+COUNTIF('Ref. Chile'!$K$7:'Ref. Chile'!K1490,'Ref. Chile'!K1490)-1,"")</f>
        <v>2084</v>
      </c>
      <c r="AM1491" s="7">
        <f>IFERROR(RANK('Ref. Chile'!L1490,'Ref. Chile'!L:L,0)+COUNTIF('Ref. Chile'!$L$7:'Ref. Chile'!L1490,'Ref. Chile'!L1490)-1,"")</f>
        <v>1711</v>
      </c>
      <c r="AN1491" s="7">
        <f>IFERROR(RANK('Ref. Chile'!M1490,'Ref. Chile'!M:M,0)+COUNTIF('Ref. Chile'!$M$7:'Ref. Chile'!M1490,'Ref. Chile'!M1490)-1,"")</f>
        <v>1786</v>
      </c>
      <c r="AO1491" s="7">
        <f>IFERROR(RANK('Ref. Chile'!H1490,'Ref. Chile'!H:H,1)+COUNTIF('Ref. Chile'!$H$7:'Ref. Chile'!H1490,'Ref. Chile'!H1490)-1,"")</f>
        <v>815</v>
      </c>
      <c r="AP1491" s="7">
        <f>IFERROR(RANK('Ref. Chile'!I1490,'Ref. Chile'!I:I,1)+COUNTIF('Ref. Chile'!$I$7:'Ref. Chile'!I1490,'Ref. Chile'!I1490)-1,"")</f>
        <v>1153</v>
      </c>
      <c r="AQ1491" s="7">
        <f>IFERROR(RANK('Ref. Chile'!J1490,'Ref. Chile'!J:J,1)+COUNTIF('Ref. Chile'!$J$7:'Ref. Chile'!J1490,'Ref. Chile'!J1490)-1,"")</f>
        <v>1732</v>
      </c>
    </row>
    <row r="1492" spans="31:43" ht="17.25" customHeight="1" x14ac:dyDescent="0.3">
      <c r="AE1492" s="5" t="s">
        <v>1487</v>
      </c>
      <c r="AF1492" s="5" t="s">
        <v>5007</v>
      </c>
      <c r="AG1492" s="6" t="s">
        <v>4312</v>
      </c>
      <c r="AH1492" s="6" t="s">
        <v>4134</v>
      </c>
      <c r="AI1492" s="7">
        <f>IFERROR(RANK('Ref. Chile'!H1491,'Ref. Chile'!H:H,0)+COUNTIF('Ref. Chile'!$H$7:'Ref. Chile'!H1491,'Ref. Chile'!H1491)-1,"")</f>
        <v>1986</v>
      </c>
      <c r="AJ1492" s="7">
        <f>IFERROR(RANK('Ref. Chile'!I1491,'Ref. Chile'!I:I,0)+COUNTIF('Ref. Chile'!$I$7:'Ref. Chile'!I1491,'Ref. Chile'!I1491)-1,"")</f>
        <v>1589</v>
      </c>
      <c r="AK1492" s="7">
        <f>IFERROR(RANK('Ref. Chile'!J1491,'Ref. Chile'!J:J,0)+COUNTIF('Ref. Chile'!$J$7:'Ref. Chile'!J1491,'Ref. Chile'!J1491)-1,"")</f>
        <v>806</v>
      </c>
      <c r="AL1492" s="7">
        <f>IFERROR(RANK('Ref. Chile'!K1491,'Ref. Chile'!K:K,0)+COUNTIF('Ref. Chile'!$K$7:'Ref. Chile'!K1491,'Ref. Chile'!K1491)-1,"")</f>
        <v>2078</v>
      </c>
      <c r="AM1492" s="7">
        <f>IFERROR(RANK('Ref. Chile'!L1491,'Ref. Chile'!L:L,0)+COUNTIF('Ref. Chile'!$L$7:'Ref. Chile'!L1491,'Ref. Chile'!L1491)-1,"")</f>
        <v>1708</v>
      </c>
      <c r="AN1492" s="7">
        <f>IFERROR(RANK('Ref. Chile'!M1491,'Ref. Chile'!M:M,0)+COUNTIF('Ref. Chile'!$M$7:'Ref. Chile'!M1491,'Ref. Chile'!M1491)-1,"")</f>
        <v>1767</v>
      </c>
      <c r="AO1492" s="7">
        <f>IFERROR(RANK('Ref. Chile'!H1491,'Ref. Chile'!H:H,1)+COUNTIF('Ref. Chile'!$H$7:'Ref. Chile'!H1491,'Ref. Chile'!H1491)-1,"")</f>
        <v>817</v>
      </c>
      <c r="AP1492" s="7">
        <f>IFERROR(RANK('Ref. Chile'!I1491,'Ref. Chile'!I:I,1)+COUNTIF('Ref. Chile'!$I$7:'Ref. Chile'!I1491,'Ref. Chile'!I1491)-1,"")</f>
        <v>1164</v>
      </c>
      <c r="AQ1492" s="7">
        <f>IFERROR(RANK('Ref. Chile'!J1491,'Ref. Chile'!J:J,1)+COUNTIF('Ref. Chile'!$J$7:'Ref. Chile'!J1491,'Ref. Chile'!J1491)-1,"")</f>
        <v>1764</v>
      </c>
    </row>
    <row r="1493" spans="31:43" ht="17.25" customHeight="1" x14ac:dyDescent="0.3">
      <c r="AE1493" s="5" t="s">
        <v>1488</v>
      </c>
      <c r="AF1493" s="5" t="s">
        <v>5008</v>
      </c>
      <c r="AG1493" s="6" t="s">
        <v>4313</v>
      </c>
      <c r="AH1493" s="6" t="s">
        <v>4092</v>
      </c>
      <c r="AI1493" s="7">
        <f>IFERROR(RANK('Ref. Chile'!H1492,'Ref. Chile'!H:H,0)+COUNTIF('Ref. Chile'!$H$7:'Ref. Chile'!H1492,'Ref. Chile'!H1492)-1,"")</f>
        <v>2060</v>
      </c>
      <c r="AJ1493" s="7">
        <f>IFERROR(RANK('Ref. Chile'!I1492,'Ref. Chile'!I:I,0)+COUNTIF('Ref. Chile'!$I$7:'Ref. Chile'!I1492,'Ref. Chile'!I1492)-1,"")</f>
        <v>1639</v>
      </c>
      <c r="AK1493" s="7">
        <f>IFERROR(RANK('Ref. Chile'!J1492,'Ref. Chile'!J:J,0)+COUNTIF('Ref. Chile'!$J$7:'Ref. Chile'!J1492,'Ref. Chile'!J1492)-1,"")</f>
        <v>1129</v>
      </c>
      <c r="AL1493" s="7">
        <f>IFERROR(RANK('Ref. Chile'!K1492,'Ref. Chile'!K:K,0)+COUNTIF('Ref. Chile'!$K$7:'Ref. Chile'!K1492,'Ref. Chile'!K1492)-1,"")</f>
        <v>1746</v>
      </c>
      <c r="AM1493" s="7">
        <f>IFERROR(RANK('Ref. Chile'!L1492,'Ref. Chile'!L:L,0)+COUNTIF('Ref. Chile'!$L$7:'Ref. Chile'!L1492,'Ref. Chile'!L1492)-1,"")</f>
        <v>1693</v>
      </c>
      <c r="AN1493" s="7">
        <f>IFERROR(RANK('Ref. Chile'!M1492,'Ref. Chile'!M:M,0)+COUNTIF('Ref. Chile'!$M$7:'Ref. Chile'!M1492,'Ref. Chile'!M1492)-1,"")</f>
        <v>1480</v>
      </c>
      <c r="AO1493" s="7">
        <f>IFERROR(RANK('Ref. Chile'!H1492,'Ref. Chile'!H:H,1)+COUNTIF('Ref. Chile'!$H$7:'Ref. Chile'!H1492,'Ref. Chile'!H1492)-1,"")</f>
        <v>743</v>
      </c>
      <c r="AP1493" s="7">
        <f>IFERROR(RANK('Ref. Chile'!I1492,'Ref. Chile'!I:I,1)+COUNTIF('Ref. Chile'!$I$7:'Ref. Chile'!I1492,'Ref. Chile'!I1492)-1,"")</f>
        <v>1114</v>
      </c>
      <c r="AQ1493" s="7">
        <f>IFERROR(RANK('Ref. Chile'!J1492,'Ref. Chile'!J:J,1)+COUNTIF('Ref. Chile'!$J$7:'Ref. Chile'!J1492,'Ref. Chile'!J1492)-1,"")</f>
        <v>1441</v>
      </c>
    </row>
    <row r="1494" spans="31:43" ht="17.25" customHeight="1" x14ac:dyDescent="0.3">
      <c r="AE1494" s="5" t="s">
        <v>1489</v>
      </c>
      <c r="AF1494" s="5" t="s">
        <v>5009</v>
      </c>
      <c r="AG1494" s="6" t="s">
        <v>4313</v>
      </c>
      <c r="AH1494" s="6" t="s">
        <v>4093</v>
      </c>
      <c r="AI1494" s="7">
        <f>IFERROR(RANK('Ref. Chile'!H1493,'Ref. Chile'!H:H,0)+COUNTIF('Ref. Chile'!$H$7:'Ref. Chile'!H1493,'Ref. Chile'!H1493)-1,"")</f>
        <v>2056</v>
      </c>
      <c r="AJ1494" s="7">
        <f>IFERROR(RANK('Ref. Chile'!I1493,'Ref. Chile'!I:I,0)+COUNTIF('Ref. Chile'!$I$7:'Ref. Chile'!I1493,'Ref. Chile'!I1493)-1,"")</f>
        <v>1583</v>
      </c>
      <c r="AK1494" s="7">
        <f>IFERROR(RANK('Ref. Chile'!J1493,'Ref. Chile'!J:J,0)+COUNTIF('Ref. Chile'!$J$7:'Ref. Chile'!J1493,'Ref. Chile'!J1493)-1,"")</f>
        <v>932</v>
      </c>
      <c r="AL1494" s="7">
        <f>IFERROR(RANK('Ref. Chile'!K1493,'Ref. Chile'!K:K,0)+COUNTIF('Ref. Chile'!$K$7:'Ref. Chile'!K1493,'Ref. Chile'!K1493)-1,"")</f>
        <v>1737</v>
      </c>
      <c r="AM1494" s="7">
        <f>IFERROR(RANK('Ref. Chile'!L1493,'Ref. Chile'!L:L,0)+COUNTIF('Ref. Chile'!$L$7:'Ref. Chile'!L1493,'Ref. Chile'!L1493)-1,"")</f>
        <v>1658</v>
      </c>
      <c r="AN1494" s="7">
        <f>IFERROR(RANK('Ref. Chile'!M1493,'Ref. Chile'!M:M,0)+COUNTIF('Ref. Chile'!$M$7:'Ref. Chile'!M1493,'Ref. Chile'!M1493)-1,"")</f>
        <v>1245</v>
      </c>
      <c r="AO1494" s="7">
        <f>IFERROR(RANK('Ref. Chile'!H1493,'Ref. Chile'!H:H,1)+COUNTIF('Ref. Chile'!$H$7:'Ref. Chile'!H1493,'Ref. Chile'!H1493)-1,"")</f>
        <v>747</v>
      </c>
      <c r="AP1494" s="7">
        <f>IFERROR(RANK('Ref. Chile'!I1493,'Ref. Chile'!I:I,1)+COUNTIF('Ref. Chile'!$I$7:'Ref. Chile'!I1493,'Ref. Chile'!I1493)-1,"")</f>
        <v>1170</v>
      </c>
      <c r="AQ1494" s="7">
        <f>IFERROR(RANK('Ref. Chile'!J1493,'Ref. Chile'!J:J,1)+COUNTIF('Ref. Chile'!$J$7:'Ref. Chile'!J1493,'Ref. Chile'!J1493)-1,"")</f>
        <v>1638</v>
      </c>
    </row>
    <row r="1495" spans="31:43" ht="17.25" customHeight="1" x14ac:dyDescent="0.3">
      <c r="AE1495" s="5" t="s">
        <v>1490</v>
      </c>
      <c r="AF1495" s="5" t="s">
        <v>5010</v>
      </c>
      <c r="AG1495" s="6" t="s">
        <v>4313</v>
      </c>
      <c r="AH1495" s="6" t="s">
        <v>4116</v>
      </c>
      <c r="AI1495" s="7">
        <f>IFERROR(RANK('Ref. Chile'!H1494,'Ref. Chile'!H:H,0)+COUNTIF('Ref. Chile'!$H$7:'Ref. Chile'!H1494,'Ref. Chile'!H1494)-1,"")</f>
        <v>2055</v>
      </c>
      <c r="AJ1495" s="7">
        <f>IFERROR(RANK('Ref. Chile'!I1494,'Ref. Chile'!I:I,0)+COUNTIF('Ref. Chile'!$I$7:'Ref. Chile'!I1494,'Ref. Chile'!I1494)-1,"")</f>
        <v>1578</v>
      </c>
      <c r="AK1495" s="7">
        <f>IFERROR(RANK('Ref. Chile'!J1494,'Ref. Chile'!J:J,0)+COUNTIF('Ref. Chile'!$J$7:'Ref. Chile'!J1494,'Ref. Chile'!J1494)-1,"")</f>
        <v>902</v>
      </c>
      <c r="AL1495" s="7">
        <f>IFERROR(RANK('Ref. Chile'!K1494,'Ref. Chile'!K:K,0)+COUNTIF('Ref. Chile'!$K$7:'Ref. Chile'!K1494,'Ref. Chile'!K1494)-1,"")</f>
        <v>1734</v>
      </c>
      <c r="AM1495" s="7">
        <f>IFERROR(RANK('Ref. Chile'!L1494,'Ref. Chile'!L:L,0)+COUNTIF('Ref. Chile'!$L$7:'Ref. Chile'!L1494,'Ref. Chile'!L1494)-1,"")</f>
        <v>1652</v>
      </c>
      <c r="AN1495" s="7">
        <f>IFERROR(RANK('Ref. Chile'!M1494,'Ref. Chile'!M:M,0)+COUNTIF('Ref. Chile'!$M$7:'Ref. Chile'!M1494,'Ref. Chile'!M1494)-1,"")</f>
        <v>1193</v>
      </c>
      <c r="AO1495" s="7">
        <f>IFERROR(RANK('Ref. Chile'!H1494,'Ref. Chile'!H:H,1)+COUNTIF('Ref. Chile'!$H$7:'Ref. Chile'!H1494,'Ref. Chile'!H1494)-1,"")</f>
        <v>748</v>
      </c>
      <c r="AP1495" s="7">
        <f>IFERROR(RANK('Ref. Chile'!I1494,'Ref. Chile'!I:I,1)+COUNTIF('Ref. Chile'!$I$7:'Ref. Chile'!I1494,'Ref. Chile'!I1494)-1,"")</f>
        <v>1175</v>
      </c>
      <c r="AQ1495" s="7">
        <f>IFERROR(RANK('Ref. Chile'!J1494,'Ref. Chile'!J:J,1)+COUNTIF('Ref. Chile'!$J$7:'Ref. Chile'!J1494,'Ref. Chile'!J1494)-1,"")</f>
        <v>1668</v>
      </c>
    </row>
    <row r="1496" spans="31:43" ht="17.25" customHeight="1" x14ac:dyDescent="0.3">
      <c r="AE1496" s="5" t="s">
        <v>1491</v>
      </c>
      <c r="AF1496" s="5" t="s">
        <v>5011</v>
      </c>
      <c r="AG1496" s="6" t="s">
        <v>4313</v>
      </c>
      <c r="AH1496" s="6" t="s">
        <v>4102</v>
      </c>
      <c r="AI1496" s="7">
        <f>IFERROR(RANK('Ref. Chile'!H1495,'Ref. Chile'!H:H,0)+COUNTIF('Ref. Chile'!$H$7:'Ref. Chile'!H1495,'Ref. Chile'!H1495)-1,"")</f>
        <v>2061</v>
      </c>
      <c r="AJ1496" s="7">
        <f>IFERROR(RANK('Ref. Chile'!I1495,'Ref. Chile'!I:I,0)+COUNTIF('Ref. Chile'!$I$7:'Ref. Chile'!I1495,'Ref. Chile'!I1495)-1,"")</f>
        <v>1649</v>
      </c>
      <c r="AK1496" s="7">
        <f>IFERROR(RANK('Ref. Chile'!J1495,'Ref. Chile'!J:J,0)+COUNTIF('Ref. Chile'!$J$7:'Ref. Chile'!J1495,'Ref. Chile'!J1495)-1,"")</f>
        <v>1192</v>
      </c>
      <c r="AL1496" s="7">
        <f>IFERROR(RANK('Ref. Chile'!K1495,'Ref. Chile'!K:K,0)+COUNTIF('Ref. Chile'!$K$7:'Ref. Chile'!K1495,'Ref. Chile'!K1495)-1,"")</f>
        <v>1748</v>
      </c>
      <c r="AM1496" s="7">
        <f>IFERROR(RANK('Ref. Chile'!L1495,'Ref. Chile'!L:L,0)+COUNTIF('Ref. Chile'!$L$7:'Ref. Chile'!L1495,'Ref. Chile'!L1495)-1,"")</f>
        <v>1698</v>
      </c>
      <c r="AN1496" s="7">
        <f>IFERROR(RANK('Ref. Chile'!M1495,'Ref. Chile'!M:M,0)+COUNTIF('Ref. Chile'!$M$7:'Ref. Chile'!M1495,'Ref. Chile'!M1495)-1,"")</f>
        <v>1642</v>
      </c>
      <c r="AO1496" s="7">
        <f>IFERROR(RANK('Ref. Chile'!H1495,'Ref. Chile'!H:H,1)+COUNTIF('Ref. Chile'!$H$7:'Ref. Chile'!H1495,'Ref. Chile'!H1495)-1,"")</f>
        <v>742</v>
      </c>
      <c r="AP1496" s="7">
        <f>IFERROR(RANK('Ref. Chile'!I1495,'Ref. Chile'!I:I,1)+COUNTIF('Ref. Chile'!$I$7:'Ref. Chile'!I1495,'Ref. Chile'!I1495)-1,"")</f>
        <v>1104</v>
      </c>
      <c r="AQ1496" s="7">
        <f>IFERROR(RANK('Ref. Chile'!J1495,'Ref. Chile'!J:J,1)+COUNTIF('Ref. Chile'!$J$7:'Ref. Chile'!J1495,'Ref. Chile'!J1495)-1,"")</f>
        <v>1378</v>
      </c>
    </row>
    <row r="1497" spans="31:43" ht="17.25" customHeight="1" x14ac:dyDescent="0.3">
      <c r="AE1497" s="5" t="s">
        <v>1492</v>
      </c>
      <c r="AF1497" s="5" t="s">
        <v>5012</v>
      </c>
      <c r="AG1497" s="6" t="s">
        <v>4313</v>
      </c>
      <c r="AH1497" s="6" t="s">
        <v>4128</v>
      </c>
      <c r="AI1497" s="7">
        <f>IFERROR(RANK('Ref. Chile'!H1496,'Ref. Chile'!H:H,0)+COUNTIF('Ref. Chile'!$H$7:'Ref. Chile'!H1496,'Ref. Chile'!H1496)-1,"")</f>
        <v>2059</v>
      </c>
      <c r="AJ1497" s="7">
        <f>IFERROR(RANK('Ref. Chile'!I1496,'Ref. Chile'!I:I,0)+COUNTIF('Ref. Chile'!$I$7:'Ref. Chile'!I1496,'Ref. Chile'!I1496)-1,"")</f>
        <v>1635</v>
      </c>
      <c r="AK1497" s="7">
        <f>IFERROR(RANK('Ref. Chile'!J1496,'Ref. Chile'!J:J,0)+COUNTIF('Ref. Chile'!$J$7:'Ref. Chile'!J1496,'Ref. Chile'!J1496)-1,"")</f>
        <v>1101</v>
      </c>
      <c r="AL1497" s="7">
        <f>IFERROR(RANK('Ref. Chile'!K1496,'Ref. Chile'!K:K,0)+COUNTIF('Ref. Chile'!$K$7:'Ref. Chile'!K1496,'Ref. Chile'!K1496)-1,"")</f>
        <v>1744</v>
      </c>
      <c r="AM1497" s="7">
        <f>IFERROR(RANK('Ref. Chile'!L1496,'Ref. Chile'!L:L,0)+COUNTIF('Ref. Chile'!$L$7:'Ref. Chile'!L1496,'Ref. Chile'!L1496)-1,"")</f>
        <v>1689</v>
      </c>
      <c r="AN1497" s="7">
        <f>IFERROR(RANK('Ref. Chile'!M1496,'Ref. Chile'!M:M,0)+COUNTIF('Ref. Chile'!$M$7:'Ref. Chile'!M1496,'Ref. Chile'!M1496)-1,"")</f>
        <v>1465</v>
      </c>
      <c r="AO1497" s="7">
        <f>IFERROR(RANK('Ref. Chile'!H1496,'Ref. Chile'!H:H,1)+COUNTIF('Ref. Chile'!$H$7:'Ref. Chile'!H1496,'Ref. Chile'!H1496)-1,"")</f>
        <v>744</v>
      </c>
      <c r="AP1497" s="7">
        <f>IFERROR(RANK('Ref. Chile'!I1496,'Ref. Chile'!I:I,1)+COUNTIF('Ref. Chile'!$I$7:'Ref. Chile'!I1496,'Ref. Chile'!I1496)-1,"")</f>
        <v>1118</v>
      </c>
      <c r="AQ1497" s="7">
        <f>IFERROR(RANK('Ref. Chile'!J1496,'Ref. Chile'!J:J,1)+COUNTIF('Ref. Chile'!$J$7:'Ref. Chile'!J1496,'Ref. Chile'!J1496)-1,"")</f>
        <v>1469</v>
      </c>
    </row>
    <row r="1498" spans="31:43" ht="17.25" customHeight="1" x14ac:dyDescent="0.3">
      <c r="AE1498" s="5" t="s">
        <v>1493</v>
      </c>
      <c r="AF1498" s="5" t="s">
        <v>5013</v>
      </c>
      <c r="AG1498" s="6" t="s">
        <v>4313</v>
      </c>
      <c r="AH1498" s="6" t="s">
        <v>4129</v>
      </c>
      <c r="AI1498" s="7">
        <f>IFERROR(RANK('Ref. Chile'!H1497,'Ref. Chile'!H:H,0)+COUNTIF('Ref. Chile'!$H$7:'Ref. Chile'!H1497,'Ref. Chile'!H1497)-1,"")</f>
        <v>2053</v>
      </c>
      <c r="AJ1498" s="7">
        <f>IFERROR(RANK('Ref. Chile'!I1497,'Ref. Chile'!I:I,0)+COUNTIF('Ref. Chile'!$I$7:'Ref. Chile'!I1497,'Ref. Chile'!I1497)-1,"")</f>
        <v>1573</v>
      </c>
      <c r="AK1498" s="7">
        <f>IFERROR(RANK('Ref. Chile'!J1497,'Ref. Chile'!J:J,0)+COUNTIF('Ref. Chile'!$J$7:'Ref. Chile'!J1497,'Ref. Chile'!J1497)-1,"")</f>
        <v>894</v>
      </c>
      <c r="AL1498" s="7">
        <f>IFERROR(RANK('Ref. Chile'!K1497,'Ref. Chile'!K:K,0)+COUNTIF('Ref. Chile'!$K$7:'Ref. Chile'!K1497,'Ref. Chile'!K1497)-1,"")</f>
        <v>1733</v>
      </c>
      <c r="AM1498" s="7">
        <f>IFERROR(RANK('Ref. Chile'!L1497,'Ref. Chile'!L:L,0)+COUNTIF('Ref. Chile'!$L$7:'Ref. Chile'!L1497,'Ref. Chile'!L1497)-1,"")</f>
        <v>1650</v>
      </c>
      <c r="AN1498" s="7">
        <f>IFERROR(RANK('Ref. Chile'!M1497,'Ref. Chile'!M:M,0)+COUNTIF('Ref. Chile'!$M$7:'Ref. Chile'!M1497,'Ref. Chile'!M1497)-1,"")</f>
        <v>1174</v>
      </c>
      <c r="AO1498" s="7">
        <f>IFERROR(RANK('Ref. Chile'!H1497,'Ref. Chile'!H:H,1)+COUNTIF('Ref. Chile'!$H$7:'Ref. Chile'!H1497,'Ref. Chile'!H1497)-1,"")</f>
        <v>750</v>
      </c>
      <c r="AP1498" s="7">
        <f>IFERROR(RANK('Ref. Chile'!I1497,'Ref. Chile'!I:I,1)+COUNTIF('Ref. Chile'!$I$7:'Ref. Chile'!I1497,'Ref. Chile'!I1497)-1,"")</f>
        <v>1180</v>
      </c>
      <c r="AQ1498" s="7">
        <f>IFERROR(RANK('Ref. Chile'!J1497,'Ref. Chile'!J:J,1)+COUNTIF('Ref. Chile'!$J$7:'Ref. Chile'!J1497,'Ref. Chile'!J1497)-1,"")</f>
        <v>1676</v>
      </c>
    </row>
    <row r="1499" spans="31:43" ht="17.25" customHeight="1" x14ac:dyDescent="0.3">
      <c r="AE1499" s="5" t="s">
        <v>1494</v>
      </c>
      <c r="AF1499" s="5" t="s">
        <v>5014</v>
      </c>
      <c r="AG1499" s="6" t="s">
        <v>4313</v>
      </c>
      <c r="AH1499" s="6" t="s">
        <v>4130</v>
      </c>
      <c r="AI1499" s="7">
        <f>IFERROR(RANK('Ref. Chile'!H1498,'Ref. Chile'!H:H,0)+COUNTIF('Ref. Chile'!$H$7:'Ref. Chile'!H1498,'Ref. Chile'!H1498)-1,"")</f>
        <v>969</v>
      </c>
      <c r="AJ1499" s="7">
        <f>IFERROR(RANK('Ref. Chile'!I1498,'Ref. Chile'!I:I,0)+COUNTIF('Ref. Chile'!$I$7:'Ref. Chile'!I1498,'Ref. Chile'!I1498)-1,"")</f>
        <v>782</v>
      </c>
      <c r="AK1499" s="7">
        <f>IFERROR(RANK('Ref. Chile'!J1498,'Ref. Chile'!J:J,0)+COUNTIF('Ref. Chile'!$J$7:'Ref. Chile'!J1498,'Ref. Chile'!J1498)-1,"")</f>
        <v>1700</v>
      </c>
      <c r="AL1499" s="7">
        <f>IFERROR(RANK('Ref. Chile'!K1498,'Ref. Chile'!K:K,0)+COUNTIF('Ref. Chile'!$K$7:'Ref. Chile'!K1498,'Ref. Chile'!K1498)-1,"")</f>
        <v>1031</v>
      </c>
      <c r="AM1499" s="7">
        <f>IFERROR(RANK('Ref. Chile'!L1498,'Ref. Chile'!L:L,0)+COUNTIF('Ref. Chile'!$L$7:'Ref. Chile'!L1498,'Ref. Chile'!L1498)-1,"")</f>
        <v>487</v>
      </c>
      <c r="AN1499" s="7">
        <f>IFERROR(RANK('Ref. Chile'!M1498,'Ref. Chile'!M:M,0)+COUNTIF('Ref. Chile'!$M$7:'Ref. Chile'!M1498,'Ref. Chile'!M1498)-1,"")</f>
        <v>1565</v>
      </c>
      <c r="AO1499" s="7">
        <f>IFERROR(RANK('Ref. Chile'!H1498,'Ref. Chile'!H:H,1)+COUNTIF('Ref. Chile'!$H$7:'Ref. Chile'!H1498,'Ref. Chile'!H1498)-1,"")</f>
        <v>1856</v>
      </c>
      <c r="AP1499" s="7">
        <f>IFERROR(RANK('Ref. Chile'!I1498,'Ref. Chile'!I:I,1)+COUNTIF('Ref. Chile'!$I$7:'Ref. Chile'!I1498,'Ref. Chile'!I1498)-1,"")</f>
        <v>1998</v>
      </c>
      <c r="AQ1499" s="7">
        <f>IFERROR(RANK('Ref. Chile'!J1498,'Ref. Chile'!J:J,1)+COUNTIF('Ref. Chile'!$J$7:'Ref. Chile'!J1498,'Ref. Chile'!J1498)-1,"")</f>
        <v>896</v>
      </c>
    </row>
    <row r="1500" spans="31:43" ht="17.25" customHeight="1" x14ac:dyDescent="0.3">
      <c r="AE1500" s="5" t="s">
        <v>1495</v>
      </c>
      <c r="AF1500" s="5" t="s">
        <v>5015</v>
      </c>
      <c r="AG1500" s="6" t="s">
        <v>4313</v>
      </c>
      <c r="AH1500" s="6" t="s">
        <v>4108</v>
      </c>
      <c r="AI1500" s="7">
        <f>IFERROR(RANK('Ref. Chile'!H1499,'Ref. Chile'!H:H,0)+COUNTIF('Ref. Chile'!$H$7:'Ref. Chile'!H1499,'Ref. Chile'!H1499)-1,"")</f>
        <v>970</v>
      </c>
      <c r="AJ1500" s="7">
        <f>IFERROR(RANK('Ref. Chile'!I1499,'Ref. Chile'!I:I,0)+COUNTIF('Ref. Chile'!$I$7:'Ref. Chile'!I1499,'Ref. Chile'!I1499)-1,"")</f>
        <v>783</v>
      </c>
      <c r="AK1500" s="7">
        <f>IFERROR(RANK('Ref. Chile'!J1499,'Ref. Chile'!J:J,0)+COUNTIF('Ref. Chile'!$J$7:'Ref. Chile'!J1499,'Ref. Chile'!J1499)-1,"")</f>
        <v>1701</v>
      </c>
      <c r="AL1500" s="7">
        <f>IFERROR(RANK('Ref. Chile'!K1499,'Ref. Chile'!K:K,0)+COUNTIF('Ref. Chile'!$K$7:'Ref. Chile'!K1499,'Ref. Chile'!K1499)-1,"")</f>
        <v>1032</v>
      </c>
      <c r="AM1500" s="7">
        <f>IFERROR(RANK('Ref. Chile'!L1499,'Ref. Chile'!L:L,0)+COUNTIF('Ref. Chile'!$L$7:'Ref. Chile'!L1499,'Ref. Chile'!L1499)-1,"")</f>
        <v>488</v>
      </c>
      <c r="AN1500" s="7">
        <f>IFERROR(RANK('Ref. Chile'!M1499,'Ref. Chile'!M:M,0)+COUNTIF('Ref. Chile'!$M$7:'Ref. Chile'!M1499,'Ref. Chile'!M1499)-1,"")</f>
        <v>1566</v>
      </c>
      <c r="AO1500" s="7">
        <f>IFERROR(RANK('Ref. Chile'!H1499,'Ref. Chile'!H:H,1)+COUNTIF('Ref. Chile'!$H$7:'Ref. Chile'!H1499,'Ref. Chile'!H1499)-1,"")</f>
        <v>1857</v>
      </c>
      <c r="AP1500" s="7">
        <f>IFERROR(RANK('Ref. Chile'!I1499,'Ref. Chile'!I:I,1)+COUNTIF('Ref. Chile'!$I$7:'Ref. Chile'!I1499,'Ref. Chile'!I1499)-1,"")</f>
        <v>1999</v>
      </c>
      <c r="AQ1500" s="7">
        <f>IFERROR(RANK('Ref. Chile'!J1499,'Ref. Chile'!J:J,1)+COUNTIF('Ref. Chile'!$J$7:'Ref. Chile'!J1499,'Ref. Chile'!J1499)-1,"")</f>
        <v>897</v>
      </c>
    </row>
    <row r="1501" spans="31:43" ht="17.25" customHeight="1" x14ac:dyDescent="0.3">
      <c r="AE1501" s="5" t="s">
        <v>1496</v>
      </c>
      <c r="AF1501" s="5" t="s">
        <v>5016</v>
      </c>
      <c r="AG1501" s="6" t="s">
        <v>4313</v>
      </c>
      <c r="AH1501" s="6" t="s">
        <v>4131</v>
      </c>
      <c r="AI1501" s="7">
        <f>IFERROR(RANK('Ref. Chile'!H1500,'Ref. Chile'!H:H,0)+COUNTIF('Ref. Chile'!$H$7:'Ref. Chile'!H1500,'Ref. Chile'!H1500)-1,"")</f>
        <v>2054</v>
      </c>
      <c r="AJ1501" s="7">
        <f>IFERROR(RANK('Ref. Chile'!I1500,'Ref. Chile'!I:I,0)+COUNTIF('Ref. Chile'!$I$7:'Ref. Chile'!I1500,'Ref. Chile'!I1500)-1,"")</f>
        <v>1579</v>
      </c>
      <c r="AK1501" s="7">
        <f>IFERROR(RANK('Ref. Chile'!J1500,'Ref. Chile'!J:J,0)+COUNTIF('Ref. Chile'!$J$7:'Ref. Chile'!J1500,'Ref. Chile'!J1500)-1,"")</f>
        <v>903</v>
      </c>
      <c r="AL1501" s="7">
        <f>IFERROR(RANK('Ref. Chile'!K1500,'Ref. Chile'!K:K,0)+COUNTIF('Ref. Chile'!$K$7:'Ref. Chile'!K1500,'Ref. Chile'!K1500)-1,"")</f>
        <v>1735</v>
      </c>
      <c r="AM1501" s="7">
        <f>IFERROR(RANK('Ref. Chile'!L1500,'Ref. Chile'!L:L,0)+COUNTIF('Ref. Chile'!$L$7:'Ref. Chile'!L1500,'Ref. Chile'!L1500)-1,"")</f>
        <v>1653</v>
      </c>
      <c r="AN1501" s="7">
        <f>IFERROR(RANK('Ref. Chile'!M1500,'Ref. Chile'!M:M,0)+COUNTIF('Ref. Chile'!$M$7:'Ref. Chile'!M1500,'Ref. Chile'!M1500)-1,"")</f>
        <v>1194</v>
      </c>
      <c r="AO1501" s="7">
        <f>IFERROR(RANK('Ref. Chile'!H1500,'Ref. Chile'!H:H,1)+COUNTIF('Ref. Chile'!$H$7:'Ref. Chile'!H1500,'Ref. Chile'!H1500)-1,"")</f>
        <v>749</v>
      </c>
      <c r="AP1501" s="7">
        <f>IFERROR(RANK('Ref. Chile'!I1500,'Ref. Chile'!I:I,1)+COUNTIF('Ref. Chile'!$I$7:'Ref. Chile'!I1500,'Ref. Chile'!I1500)-1,"")</f>
        <v>1174</v>
      </c>
      <c r="AQ1501" s="7">
        <f>IFERROR(RANK('Ref. Chile'!J1500,'Ref. Chile'!J:J,1)+COUNTIF('Ref. Chile'!$J$7:'Ref. Chile'!J1500,'Ref. Chile'!J1500)-1,"")</f>
        <v>1667</v>
      </c>
    </row>
    <row r="1502" spans="31:43" ht="17.25" customHeight="1" x14ac:dyDescent="0.3">
      <c r="AE1502" s="5" t="s">
        <v>1497</v>
      </c>
      <c r="AF1502" s="5" t="s">
        <v>5017</v>
      </c>
      <c r="AG1502" s="6" t="s">
        <v>4313</v>
      </c>
      <c r="AH1502" s="6" t="s">
        <v>4132</v>
      </c>
      <c r="AI1502" s="7">
        <f>IFERROR(RANK('Ref. Chile'!H1501,'Ref. Chile'!H:H,0)+COUNTIF('Ref. Chile'!$H$7:'Ref. Chile'!H1501,'Ref. Chile'!H1501)-1,"")</f>
        <v>2051</v>
      </c>
      <c r="AJ1502" s="7">
        <f>IFERROR(RANK('Ref. Chile'!I1501,'Ref. Chile'!I:I,0)+COUNTIF('Ref. Chile'!$I$7:'Ref. Chile'!I1501,'Ref. Chile'!I1501)-1,"")</f>
        <v>1569</v>
      </c>
      <c r="AK1502" s="7">
        <f>IFERROR(RANK('Ref. Chile'!J1501,'Ref. Chile'!J:J,0)+COUNTIF('Ref. Chile'!$J$7:'Ref. Chile'!J1501,'Ref. Chile'!J1501)-1,"")</f>
        <v>879</v>
      </c>
      <c r="AL1502" s="7">
        <f>IFERROR(RANK('Ref. Chile'!K1501,'Ref. Chile'!K:K,0)+COUNTIF('Ref. Chile'!$K$7:'Ref. Chile'!K1501,'Ref. Chile'!K1501)-1,"")</f>
        <v>1732</v>
      </c>
      <c r="AM1502" s="7">
        <f>IFERROR(RANK('Ref. Chile'!L1501,'Ref. Chile'!L:L,0)+COUNTIF('Ref. Chile'!$L$7:'Ref. Chile'!L1501,'Ref. Chile'!L1501)-1,"")</f>
        <v>1645</v>
      </c>
      <c r="AN1502" s="7">
        <f>IFERROR(RANK('Ref. Chile'!M1501,'Ref. Chile'!M:M,0)+COUNTIF('Ref. Chile'!$M$7:'Ref. Chile'!M1501,'Ref. Chile'!M1501)-1,"")</f>
        <v>1149</v>
      </c>
      <c r="AO1502" s="7">
        <f>IFERROR(RANK('Ref. Chile'!H1501,'Ref. Chile'!H:H,1)+COUNTIF('Ref. Chile'!$H$7:'Ref. Chile'!H1501,'Ref. Chile'!H1501)-1,"")</f>
        <v>752</v>
      </c>
      <c r="AP1502" s="7">
        <f>IFERROR(RANK('Ref. Chile'!I1501,'Ref. Chile'!I:I,1)+COUNTIF('Ref. Chile'!$I$7:'Ref. Chile'!I1501,'Ref. Chile'!I1501)-1,"")</f>
        <v>1184</v>
      </c>
      <c r="AQ1502" s="7">
        <f>IFERROR(RANK('Ref. Chile'!J1501,'Ref. Chile'!J:J,1)+COUNTIF('Ref. Chile'!$J$7:'Ref. Chile'!J1501,'Ref. Chile'!J1501)-1,"")</f>
        <v>1691</v>
      </c>
    </row>
    <row r="1503" spans="31:43" ht="17.25" customHeight="1" x14ac:dyDescent="0.3">
      <c r="AE1503" s="5" t="s">
        <v>1498</v>
      </c>
      <c r="AF1503" s="5" t="s">
        <v>5018</v>
      </c>
      <c r="AG1503" s="6" t="s">
        <v>4313</v>
      </c>
      <c r="AH1503" s="6" t="s">
        <v>4133</v>
      </c>
      <c r="AI1503" s="7">
        <f>IFERROR(RANK('Ref. Chile'!H1502,'Ref. Chile'!H:H,0)+COUNTIF('Ref. Chile'!$H$7:'Ref. Chile'!H1502,'Ref. Chile'!H1502)-1,"")</f>
        <v>2049</v>
      </c>
      <c r="AJ1503" s="7">
        <f>IFERROR(RANK('Ref. Chile'!I1502,'Ref. Chile'!I:I,0)+COUNTIF('Ref. Chile'!$I$7:'Ref. Chile'!I1502,'Ref. Chile'!I1502)-1,"")</f>
        <v>1566</v>
      </c>
      <c r="AK1503" s="7">
        <f>IFERROR(RANK('Ref. Chile'!J1502,'Ref. Chile'!J:J,0)+COUNTIF('Ref. Chile'!$J$7:'Ref. Chile'!J1502,'Ref. Chile'!J1502)-1,"")</f>
        <v>854</v>
      </c>
      <c r="AL1503" s="7">
        <f>IFERROR(RANK('Ref. Chile'!K1502,'Ref. Chile'!K:K,0)+COUNTIF('Ref. Chile'!$K$7:'Ref. Chile'!K1502,'Ref. Chile'!K1502)-1,"")</f>
        <v>1730</v>
      </c>
      <c r="AM1503" s="7">
        <f>IFERROR(RANK('Ref. Chile'!L1502,'Ref. Chile'!L:L,0)+COUNTIF('Ref. Chile'!$L$7:'Ref. Chile'!L1502,'Ref. Chile'!L1502)-1,"")</f>
        <v>1640</v>
      </c>
      <c r="AN1503" s="7">
        <f>IFERROR(RANK('Ref. Chile'!M1502,'Ref. Chile'!M:M,0)+COUNTIF('Ref. Chile'!$M$7:'Ref. Chile'!M1502,'Ref. Chile'!M1502)-1,"")</f>
        <v>1115</v>
      </c>
      <c r="AO1503" s="7">
        <f>IFERROR(RANK('Ref. Chile'!H1502,'Ref. Chile'!H:H,1)+COUNTIF('Ref. Chile'!$H$7:'Ref. Chile'!H1502,'Ref. Chile'!H1502)-1,"")</f>
        <v>754</v>
      </c>
      <c r="AP1503" s="7">
        <f>IFERROR(RANK('Ref. Chile'!I1502,'Ref. Chile'!I:I,1)+COUNTIF('Ref. Chile'!$I$7:'Ref. Chile'!I1502,'Ref. Chile'!I1502)-1,"")</f>
        <v>1187</v>
      </c>
      <c r="AQ1503" s="7">
        <f>IFERROR(RANK('Ref. Chile'!J1502,'Ref. Chile'!J:J,1)+COUNTIF('Ref. Chile'!$J$7:'Ref. Chile'!J1502,'Ref. Chile'!J1502)-1,"")</f>
        <v>1716</v>
      </c>
    </row>
    <row r="1504" spans="31:43" ht="17.25" customHeight="1" x14ac:dyDescent="0.3">
      <c r="AE1504" s="5" t="s">
        <v>1499</v>
      </c>
      <c r="AF1504" s="5" t="s">
        <v>5019</v>
      </c>
      <c r="AG1504" s="6" t="s">
        <v>4313</v>
      </c>
      <c r="AH1504" s="6" t="s">
        <v>4134</v>
      </c>
      <c r="AI1504" s="7">
        <f>IFERROR(RANK('Ref. Chile'!H1503,'Ref. Chile'!H:H,0)+COUNTIF('Ref. Chile'!$H$7:'Ref. Chile'!H1503,'Ref. Chile'!H1503)-1,"")</f>
        <v>2047</v>
      </c>
      <c r="AJ1504" s="7">
        <f>IFERROR(RANK('Ref. Chile'!I1503,'Ref. Chile'!I:I,0)+COUNTIF('Ref. Chile'!$I$7:'Ref. Chile'!I1503,'Ref. Chile'!I1503)-1,"")</f>
        <v>1556</v>
      </c>
      <c r="AK1504" s="7">
        <f>IFERROR(RANK('Ref. Chile'!J1503,'Ref. Chile'!J:J,0)+COUNTIF('Ref. Chile'!$J$7:'Ref. Chile'!J1503,'Ref. Chile'!J1503)-1,"")</f>
        <v>828</v>
      </c>
      <c r="AL1504" s="7">
        <f>IFERROR(RANK('Ref. Chile'!K1503,'Ref. Chile'!K:K,0)+COUNTIF('Ref. Chile'!$K$7:'Ref. Chile'!K1503,'Ref. Chile'!K1503)-1,"")</f>
        <v>1728</v>
      </c>
      <c r="AM1504" s="7">
        <f>IFERROR(RANK('Ref. Chile'!L1503,'Ref. Chile'!L:L,0)+COUNTIF('Ref. Chile'!$L$7:'Ref. Chile'!L1503,'Ref. Chile'!L1503)-1,"")</f>
        <v>1632</v>
      </c>
      <c r="AN1504" s="7">
        <f>IFERROR(RANK('Ref. Chile'!M1503,'Ref. Chile'!M:M,0)+COUNTIF('Ref. Chile'!$M$7:'Ref. Chile'!M1503,'Ref. Chile'!M1503)-1,"")</f>
        <v>1085</v>
      </c>
      <c r="AO1504" s="7">
        <f>IFERROR(RANK('Ref. Chile'!H1503,'Ref. Chile'!H:H,1)+COUNTIF('Ref. Chile'!$H$7:'Ref. Chile'!H1503,'Ref. Chile'!H1503)-1,"")</f>
        <v>756</v>
      </c>
      <c r="AP1504" s="7">
        <f>IFERROR(RANK('Ref. Chile'!I1503,'Ref. Chile'!I:I,1)+COUNTIF('Ref. Chile'!$I$7:'Ref. Chile'!I1503,'Ref. Chile'!I1503)-1,"")</f>
        <v>1197</v>
      </c>
      <c r="AQ1504" s="7">
        <f>IFERROR(RANK('Ref. Chile'!J1503,'Ref. Chile'!J:J,1)+COUNTIF('Ref. Chile'!$J$7:'Ref. Chile'!J1503,'Ref. Chile'!J1503)-1,"")</f>
        <v>1742</v>
      </c>
    </row>
    <row r="1505" spans="31:43" ht="17.25" customHeight="1" x14ac:dyDescent="0.3">
      <c r="AE1505" s="5" t="s">
        <v>1500</v>
      </c>
      <c r="AF1505" s="5" t="s">
        <v>5020</v>
      </c>
      <c r="AG1505" s="6" t="s">
        <v>4314</v>
      </c>
      <c r="AH1505" s="6" t="s">
        <v>4092</v>
      </c>
      <c r="AI1505" s="7">
        <f>IFERROR(RANK('Ref. Chile'!H1504,'Ref. Chile'!H:H,0)+COUNTIF('Ref. Chile'!$H$7:'Ref. Chile'!H1504,'Ref. Chile'!H1504)-1,"")</f>
        <v>2013</v>
      </c>
      <c r="AJ1505" s="7">
        <f>IFERROR(RANK('Ref. Chile'!I1504,'Ref. Chile'!I:I,0)+COUNTIF('Ref. Chile'!$I$7:'Ref. Chile'!I1504,'Ref. Chile'!I1504)-1,"")</f>
        <v>1352</v>
      </c>
      <c r="AK1505" s="7">
        <f>IFERROR(RANK('Ref. Chile'!J1504,'Ref. Chile'!J:J,0)+COUNTIF('Ref. Chile'!$J$7:'Ref. Chile'!J1504,'Ref. Chile'!J1504)-1,"")</f>
        <v>1751</v>
      </c>
      <c r="AL1505" s="7">
        <f>IFERROR(RANK('Ref. Chile'!K1504,'Ref. Chile'!K:K,0)+COUNTIF('Ref. Chile'!$K$7:'Ref. Chile'!K1504,'Ref. Chile'!K1504)-1,"")</f>
        <v>1650</v>
      </c>
      <c r="AM1505" s="7">
        <f>IFERROR(RANK('Ref. Chile'!L1504,'Ref. Chile'!L:L,0)+COUNTIF('Ref. Chile'!$L$7:'Ref. Chile'!L1504,'Ref. Chile'!L1504)-1,"")</f>
        <v>1587</v>
      </c>
      <c r="AN1505" s="7">
        <f>IFERROR(RANK('Ref. Chile'!M1504,'Ref. Chile'!M:M,0)+COUNTIF('Ref. Chile'!$M$7:'Ref. Chile'!M1504,'Ref. Chile'!M1504)-1,"")</f>
        <v>1137</v>
      </c>
      <c r="AO1505" s="7">
        <f>IFERROR(RANK('Ref. Chile'!H1504,'Ref. Chile'!H:H,1)+COUNTIF('Ref. Chile'!$H$7:'Ref. Chile'!H1504,'Ref. Chile'!H1504)-1,"")</f>
        <v>790</v>
      </c>
      <c r="AP1505" s="7">
        <f>IFERROR(RANK('Ref. Chile'!I1504,'Ref. Chile'!I:I,1)+COUNTIF('Ref. Chile'!$I$7:'Ref. Chile'!I1504,'Ref. Chile'!I1504)-1,"")</f>
        <v>1401</v>
      </c>
      <c r="AQ1505" s="7">
        <f>IFERROR(RANK('Ref. Chile'!J1504,'Ref. Chile'!J:J,1)+COUNTIF('Ref. Chile'!$J$7:'Ref. Chile'!J1504,'Ref. Chile'!J1504)-1,"")</f>
        <v>819</v>
      </c>
    </row>
    <row r="1506" spans="31:43" ht="17.25" customHeight="1" x14ac:dyDescent="0.3">
      <c r="AE1506" s="5" t="s">
        <v>1501</v>
      </c>
      <c r="AF1506" s="5" t="s">
        <v>5021</v>
      </c>
      <c r="AG1506" s="6" t="s">
        <v>4314</v>
      </c>
      <c r="AH1506" s="6" t="s">
        <v>4093</v>
      </c>
      <c r="AI1506" s="7">
        <f>IFERROR(RANK('Ref. Chile'!H1505,'Ref. Chile'!H:H,0)+COUNTIF('Ref. Chile'!$H$7:'Ref. Chile'!H1505,'Ref. Chile'!H1505)-1,"")</f>
        <v>2002</v>
      </c>
      <c r="AJ1506" s="7">
        <f>IFERROR(RANK('Ref. Chile'!I1505,'Ref. Chile'!I:I,0)+COUNTIF('Ref. Chile'!$I$7:'Ref. Chile'!I1505,'Ref. Chile'!I1505)-1,"")</f>
        <v>1328</v>
      </c>
      <c r="AK1506" s="7">
        <f>IFERROR(RANK('Ref. Chile'!J1505,'Ref. Chile'!J:J,0)+COUNTIF('Ref. Chile'!$J$7:'Ref. Chile'!J1505,'Ref. Chile'!J1505)-1,"")</f>
        <v>1399</v>
      </c>
      <c r="AL1506" s="7">
        <f>IFERROR(RANK('Ref. Chile'!K1505,'Ref. Chile'!K:K,0)+COUNTIF('Ref. Chile'!$K$7:'Ref. Chile'!K1505,'Ref. Chile'!K1505)-1,"")</f>
        <v>1634</v>
      </c>
      <c r="AM1506" s="7">
        <f>IFERROR(RANK('Ref. Chile'!L1505,'Ref. Chile'!L:L,0)+COUNTIF('Ref. Chile'!$L$7:'Ref. Chile'!L1505,'Ref. Chile'!L1505)-1,"")</f>
        <v>1571</v>
      </c>
      <c r="AN1506" s="7">
        <f>IFERROR(RANK('Ref. Chile'!M1505,'Ref. Chile'!M:M,0)+COUNTIF('Ref. Chile'!$M$7:'Ref. Chile'!M1505,'Ref. Chile'!M1505)-1,"")</f>
        <v>965</v>
      </c>
      <c r="AO1506" s="7">
        <f>IFERROR(RANK('Ref. Chile'!H1505,'Ref. Chile'!H:H,1)+COUNTIF('Ref. Chile'!$H$7:'Ref. Chile'!H1505,'Ref. Chile'!H1505)-1,"")</f>
        <v>801</v>
      </c>
      <c r="AP1506" s="7">
        <f>IFERROR(RANK('Ref. Chile'!I1505,'Ref. Chile'!I:I,1)+COUNTIF('Ref. Chile'!$I$7:'Ref. Chile'!I1505,'Ref. Chile'!I1505)-1,"")</f>
        <v>1425</v>
      </c>
      <c r="AQ1506" s="7">
        <f>IFERROR(RANK('Ref. Chile'!J1505,'Ref. Chile'!J:J,1)+COUNTIF('Ref. Chile'!$J$7:'Ref. Chile'!J1505,'Ref. Chile'!J1505)-1,"")</f>
        <v>1171</v>
      </c>
    </row>
    <row r="1507" spans="31:43" ht="17.25" customHeight="1" x14ac:dyDescent="0.3">
      <c r="AE1507" s="5" t="s">
        <v>1502</v>
      </c>
      <c r="AF1507" s="5" t="s">
        <v>5022</v>
      </c>
      <c r="AG1507" s="6" t="s">
        <v>4314</v>
      </c>
      <c r="AH1507" s="6" t="s">
        <v>4116</v>
      </c>
      <c r="AI1507" s="7">
        <f>IFERROR(RANK('Ref. Chile'!H1506,'Ref. Chile'!H:H,0)+COUNTIF('Ref. Chile'!$H$7:'Ref. Chile'!H1506,'Ref. Chile'!H1506)-1,"")</f>
        <v>1998</v>
      </c>
      <c r="AJ1507" s="7">
        <f>IFERROR(RANK('Ref. Chile'!I1506,'Ref. Chile'!I:I,0)+COUNTIF('Ref. Chile'!$I$7:'Ref. Chile'!I1506,'Ref. Chile'!I1506)-1,"")</f>
        <v>1324</v>
      </c>
      <c r="AK1507" s="7">
        <f>IFERROR(RANK('Ref. Chile'!J1506,'Ref. Chile'!J:J,0)+COUNTIF('Ref. Chile'!$J$7:'Ref. Chile'!J1506,'Ref. Chile'!J1506)-1,"")</f>
        <v>1334</v>
      </c>
      <c r="AL1507" s="7">
        <f>IFERROR(RANK('Ref. Chile'!K1506,'Ref. Chile'!K:K,0)+COUNTIF('Ref. Chile'!$K$7:'Ref. Chile'!K1506,'Ref. Chile'!K1506)-1,"")</f>
        <v>1632</v>
      </c>
      <c r="AM1507" s="7">
        <f>IFERROR(RANK('Ref. Chile'!L1506,'Ref. Chile'!L:L,0)+COUNTIF('Ref. Chile'!$L$7:'Ref. Chile'!L1506,'Ref. Chile'!L1506)-1,"")</f>
        <v>1566</v>
      </c>
      <c r="AN1507" s="7">
        <f>IFERROR(RANK('Ref. Chile'!M1506,'Ref. Chile'!M:M,0)+COUNTIF('Ref. Chile'!$M$7:'Ref. Chile'!M1506,'Ref. Chile'!M1506)-1,"")</f>
        <v>912</v>
      </c>
      <c r="AO1507" s="7">
        <f>IFERROR(RANK('Ref. Chile'!H1506,'Ref. Chile'!H:H,1)+COUNTIF('Ref. Chile'!$H$7:'Ref. Chile'!H1506,'Ref. Chile'!H1506)-1,"")</f>
        <v>805</v>
      </c>
      <c r="AP1507" s="7">
        <f>IFERROR(RANK('Ref. Chile'!I1506,'Ref. Chile'!I:I,1)+COUNTIF('Ref. Chile'!$I$7:'Ref. Chile'!I1506,'Ref. Chile'!I1506)-1,"")</f>
        <v>1429</v>
      </c>
      <c r="AQ1507" s="7">
        <f>IFERROR(RANK('Ref. Chile'!J1506,'Ref. Chile'!J:J,1)+COUNTIF('Ref. Chile'!$J$7:'Ref. Chile'!J1506,'Ref. Chile'!J1506)-1,"")</f>
        <v>1236</v>
      </c>
    </row>
    <row r="1508" spans="31:43" ht="17.25" customHeight="1" x14ac:dyDescent="0.3">
      <c r="AE1508" s="5" t="s">
        <v>1503</v>
      </c>
      <c r="AF1508" s="5" t="s">
        <v>5023</v>
      </c>
      <c r="AG1508" s="6" t="s">
        <v>4314</v>
      </c>
      <c r="AH1508" s="6" t="s">
        <v>4102</v>
      </c>
      <c r="AI1508" s="7">
        <f>IFERROR(RANK('Ref. Chile'!H1507,'Ref. Chile'!H:H,0)+COUNTIF('Ref. Chile'!$H$7:'Ref. Chile'!H1507,'Ref. Chile'!H1507)-1,"")</f>
        <v>2017</v>
      </c>
      <c r="AJ1508" s="7">
        <f>IFERROR(RANK('Ref. Chile'!I1507,'Ref. Chile'!I:I,0)+COUNTIF('Ref. Chile'!$I$7:'Ref. Chile'!I1507,'Ref. Chile'!I1507)-1,"")</f>
        <v>1356</v>
      </c>
      <c r="AK1508" s="7">
        <f>IFERROR(RANK('Ref. Chile'!J1507,'Ref. Chile'!J:J,0)+COUNTIF('Ref. Chile'!$J$7:'Ref. Chile'!J1507,'Ref. Chile'!J1507)-1,"")</f>
        <v>1786</v>
      </c>
      <c r="AL1508" s="7">
        <f>IFERROR(RANK('Ref. Chile'!K1507,'Ref. Chile'!K:K,0)+COUNTIF('Ref. Chile'!$K$7:'Ref. Chile'!K1507,'Ref. Chile'!K1507)-1,"")</f>
        <v>1653</v>
      </c>
      <c r="AM1508" s="7">
        <f>IFERROR(RANK('Ref. Chile'!L1507,'Ref. Chile'!L:L,0)+COUNTIF('Ref. Chile'!$L$7:'Ref. Chile'!L1507,'Ref. Chile'!L1507)-1,"")</f>
        <v>1590</v>
      </c>
      <c r="AN1508" s="7">
        <f>IFERROR(RANK('Ref. Chile'!M1507,'Ref. Chile'!M:M,0)+COUNTIF('Ref. Chile'!$M$7:'Ref. Chile'!M1507,'Ref. Chile'!M1507)-1,"")</f>
        <v>1190</v>
      </c>
      <c r="AO1508" s="7">
        <f>IFERROR(RANK('Ref. Chile'!H1507,'Ref. Chile'!H:H,1)+COUNTIF('Ref. Chile'!$H$7:'Ref. Chile'!H1507,'Ref. Chile'!H1507)-1,"")</f>
        <v>786</v>
      </c>
      <c r="AP1508" s="7">
        <f>IFERROR(RANK('Ref. Chile'!I1507,'Ref. Chile'!I:I,1)+COUNTIF('Ref. Chile'!$I$7:'Ref. Chile'!I1507,'Ref. Chile'!I1507)-1,"")</f>
        <v>1397</v>
      </c>
      <c r="AQ1508" s="7">
        <f>IFERROR(RANK('Ref. Chile'!J1507,'Ref. Chile'!J:J,1)+COUNTIF('Ref. Chile'!$J$7:'Ref. Chile'!J1507,'Ref. Chile'!J1507)-1,"")</f>
        <v>784</v>
      </c>
    </row>
    <row r="1509" spans="31:43" ht="17.25" customHeight="1" x14ac:dyDescent="0.3">
      <c r="AE1509" s="5" t="s">
        <v>1504</v>
      </c>
      <c r="AF1509" s="5" t="s">
        <v>5024</v>
      </c>
      <c r="AG1509" s="6" t="s">
        <v>4314</v>
      </c>
      <c r="AH1509" s="6" t="s">
        <v>4128</v>
      </c>
      <c r="AI1509" s="7">
        <f>IFERROR(RANK('Ref. Chile'!H1508,'Ref. Chile'!H:H,0)+COUNTIF('Ref. Chile'!$H$7:'Ref. Chile'!H1508,'Ref. Chile'!H1508)-1,"")</f>
        <v>2011</v>
      </c>
      <c r="AJ1509" s="7">
        <f>IFERROR(RANK('Ref. Chile'!I1508,'Ref. Chile'!I:I,0)+COUNTIF('Ref. Chile'!$I$7:'Ref. Chile'!I1508,'Ref. Chile'!I1508)-1,"")</f>
        <v>1350</v>
      </c>
      <c r="AK1509" s="7">
        <f>IFERROR(RANK('Ref. Chile'!J1508,'Ref. Chile'!J:J,0)+COUNTIF('Ref. Chile'!$J$7:'Ref. Chile'!J1508,'Ref. Chile'!J1508)-1,"")</f>
        <v>1615</v>
      </c>
      <c r="AL1509" s="7">
        <f>IFERROR(RANK('Ref. Chile'!K1508,'Ref. Chile'!K:K,0)+COUNTIF('Ref. Chile'!$K$7:'Ref. Chile'!K1508,'Ref. Chile'!K1508)-1,"")</f>
        <v>1646</v>
      </c>
      <c r="AM1509" s="7">
        <f>IFERROR(RANK('Ref. Chile'!L1508,'Ref. Chile'!L:L,0)+COUNTIF('Ref. Chile'!$L$7:'Ref. Chile'!L1508,'Ref. Chile'!L1508)-1,"")</f>
        <v>1585</v>
      </c>
      <c r="AN1509" s="7">
        <f>IFERROR(RANK('Ref. Chile'!M1508,'Ref. Chile'!M:M,0)+COUNTIF('Ref. Chile'!$M$7:'Ref. Chile'!M1508,'Ref. Chile'!M1508)-1,"")</f>
        <v>1117</v>
      </c>
      <c r="AO1509" s="7">
        <f>IFERROR(RANK('Ref. Chile'!H1508,'Ref. Chile'!H:H,1)+COUNTIF('Ref. Chile'!$H$7:'Ref. Chile'!H1508,'Ref. Chile'!H1508)-1,"")</f>
        <v>792</v>
      </c>
      <c r="AP1509" s="7">
        <f>IFERROR(RANK('Ref. Chile'!I1508,'Ref. Chile'!I:I,1)+COUNTIF('Ref. Chile'!$I$7:'Ref. Chile'!I1508,'Ref. Chile'!I1508)-1,"")</f>
        <v>1403</v>
      </c>
      <c r="AQ1509" s="7">
        <f>IFERROR(RANK('Ref. Chile'!J1508,'Ref. Chile'!J:J,1)+COUNTIF('Ref. Chile'!$J$7:'Ref. Chile'!J1508,'Ref. Chile'!J1508)-1,"")</f>
        <v>955</v>
      </c>
    </row>
    <row r="1510" spans="31:43" ht="17.25" customHeight="1" x14ac:dyDescent="0.3">
      <c r="AE1510" s="5" t="s">
        <v>1505</v>
      </c>
      <c r="AF1510" s="5" t="s">
        <v>5025</v>
      </c>
      <c r="AG1510" s="6" t="s">
        <v>4314</v>
      </c>
      <c r="AH1510" s="6" t="s">
        <v>4129</v>
      </c>
      <c r="AI1510" s="7">
        <f>IFERROR(RANK('Ref. Chile'!H1509,'Ref. Chile'!H:H,0)+COUNTIF('Ref. Chile'!$H$7:'Ref. Chile'!H1509,'Ref. Chile'!H1509)-1,"")</f>
        <v>1995</v>
      </c>
      <c r="AJ1510" s="7">
        <f>IFERROR(RANK('Ref. Chile'!I1509,'Ref. Chile'!I:I,0)+COUNTIF('Ref. Chile'!$I$7:'Ref. Chile'!I1509,'Ref. Chile'!I1509)-1,"")</f>
        <v>1322</v>
      </c>
      <c r="AK1510" s="7">
        <f>IFERROR(RANK('Ref. Chile'!J1509,'Ref. Chile'!J:J,0)+COUNTIF('Ref. Chile'!$J$7:'Ref. Chile'!J1509,'Ref. Chile'!J1509)-1,"")</f>
        <v>1314</v>
      </c>
      <c r="AL1510" s="7">
        <f>IFERROR(RANK('Ref. Chile'!K1509,'Ref. Chile'!K:K,0)+COUNTIF('Ref. Chile'!$K$7:'Ref. Chile'!K1509,'Ref. Chile'!K1509)-1,"")</f>
        <v>1631</v>
      </c>
      <c r="AM1510" s="7">
        <f>IFERROR(RANK('Ref. Chile'!L1509,'Ref. Chile'!L:L,0)+COUNTIF('Ref. Chile'!$L$7:'Ref. Chile'!L1509,'Ref. Chile'!L1509)-1,"")</f>
        <v>1562</v>
      </c>
      <c r="AN1510" s="7">
        <f>IFERROR(RANK('Ref. Chile'!M1509,'Ref. Chile'!M:M,0)+COUNTIF('Ref. Chile'!$M$7:'Ref. Chile'!M1509,'Ref. Chile'!M1509)-1,"")</f>
        <v>896</v>
      </c>
      <c r="AO1510" s="7">
        <f>IFERROR(RANK('Ref. Chile'!H1509,'Ref. Chile'!H:H,1)+COUNTIF('Ref. Chile'!$H$7:'Ref. Chile'!H1509,'Ref. Chile'!H1509)-1,"")</f>
        <v>808</v>
      </c>
      <c r="AP1510" s="7">
        <f>IFERROR(RANK('Ref. Chile'!I1509,'Ref. Chile'!I:I,1)+COUNTIF('Ref. Chile'!$I$7:'Ref. Chile'!I1509,'Ref. Chile'!I1509)-1,"")</f>
        <v>1431</v>
      </c>
      <c r="AQ1510" s="7">
        <f>IFERROR(RANK('Ref. Chile'!J1509,'Ref. Chile'!J:J,1)+COUNTIF('Ref. Chile'!$J$7:'Ref. Chile'!J1509,'Ref. Chile'!J1509)-1,"")</f>
        <v>1256</v>
      </c>
    </row>
    <row r="1511" spans="31:43" ht="17.25" customHeight="1" x14ac:dyDescent="0.3">
      <c r="AE1511" s="5" t="s">
        <v>1506</v>
      </c>
      <c r="AF1511" s="5" t="s">
        <v>5026</v>
      </c>
      <c r="AG1511" s="6" t="s">
        <v>4314</v>
      </c>
      <c r="AH1511" s="6" t="s">
        <v>4130</v>
      </c>
      <c r="AI1511" s="7">
        <f>IFERROR(RANK('Ref. Chile'!H1510,'Ref. Chile'!H:H,0)+COUNTIF('Ref. Chile'!$H$7:'Ref. Chile'!H1510,'Ref. Chile'!H1510)-1,"")</f>
        <v>971</v>
      </c>
      <c r="AJ1511" s="7">
        <f>IFERROR(RANK('Ref. Chile'!I1510,'Ref. Chile'!I:I,0)+COUNTIF('Ref. Chile'!$I$7:'Ref. Chile'!I1510,'Ref. Chile'!I1510)-1,"")</f>
        <v>48</v>
      </c>
      <c r="AK1511" s="7">
        <f>IFERROR(RANK('Ref. Chile'!J1510,'Ref. Chile'!J:J,0)+COUNTIF('Ref. Chile'!$J$7:'Ref. Chile'!J1510,'Ref. Chile'!J1510)-1,"")</f>
        <v>1555</v>
      </c>
      <c r="AL1511" s="7">
        <f>IFERROR(RANK('Ref. Chile'!K1510,'Ref. Chile'!K:K,0)+COUNTIF('Ref. Chile'!$K$7:'Ref. Chile'!K1510,'Ref. Chile'!K1510)-1,"")</f>
        <v>1033</v>
      </c>
      <c r="AM1511" s="7">
        <f>IFERROR(RANK('Ref. Chile'!L1510,'Ref. Chile'!L:L,0)+COUNTIF('Ref. Chile'!$L$7:'Ref. Chile'!L1510,'Ref. Chile'!L1510)-1,"")</f>
        <v>639</v>
      </c>
      <c r="AN1511" s="7">
        <f>IFERROR(RANK('Ref. Chile'!M1510,'Ref. Chile'!M:M,0)+COUNTIF('Ref. Chile'!$M$7:'Ref. Chile'!M1510,'Ref. Chile'!M1510)-1,"")</f>
        <v>441</v>
      </c>
      <c r="AO1511" s="7">
        <f>IFERROR(RANK('Ref. Chile'!H1510,'Ref. Chile'!H:H,1)+COUNTIF('Ref. Chile'!$H$7:'Ref. Chile'!H1510,'Ref. Chile'!H1510)-1,"")</f>
        <v>1858</v>
      </c>
      <c r="AP1511" s="7">
        <f>IFERROR(RANK('Ref. Chile'!I1510,'Ref. Chile'!I:I,1)+COUNTIF('Ref. Chile'!$I$7:'Ref. Chile'!I1510,'Ref. Chile'!I1510)-1,"")</f>
        <v>2705</v>
      </c>
      <c r="AQ1511" s="7">
        <f>IFERROR(RANK('Ref. Chile'!J1510,'Ref. Chile'!J:J,1)+COUNTIF('Ref. Chile'!$J$7:'Ref. Chile'!J1510,'Ref. Chile'!J1510)-1,"")</f>
        <v>1015</v>
      </c>
    </row>
    <row r="1512" spans="31:43" ht="17.25" customHeight="1" x14ac:dyDescent="0.3">
      <c r="AE1512" s="5" t="s">
        <v>1507</v>
      </c>
      <c r="AF1512" s="5" t="s">
        <v>5027</v>
      </c>
      <c r="AG1512" s="6" t="s">
        <v>4314</v>
      </c>
      <c r="AH1512" s="6" t="s">
        <v>4131</v>
      </c>
      <c r="AI1512" s="7">
        <f>IFERROR(RANK('Ref. Chile'!H1511,'Ref. Chile'!H:H,0)+COUNTIF('Ref. Chile'!$H$7:'Ref. Chile'!H1511,'Ref. Chile'!H1511)-1,"")</f>
        <v>1999</v>
      </c>
      <c r="AJ1512" s="7">
        <f>IFERROR(RANK('Ref. Chile'!I1511,'Ref. Chile'!I:I,0)+COUNTIF('Ref. Chile'!$I$7:'Ref. Chile'!I1511,'Ref. Chile'!I1511)-1,"")</f>
        <v>1323</v>
      </c>
      <c r="AK1512" s="7">
        <f>IFERROR(RANK('Ref. Chile'!J1511,'Ref. Chile'!J:J,0)+COUNTIF('Ref. Chile'!$J$7:'Ref. Chile'!J1511,'Ref. Chile'!J1511)-1,"")</f>
        <v>1335</v>
      </c>
      <c r="AL1512" s="7">
        <f>IFERROR(RANK('Ref. Chile'!K1511,'Ref. Chile'!K:K,0)+COUNTIF('Ref. Chile'!$K$7:'Ref. Chile'!K1511,'Ref. Chile'!K1511)-1,"")</f>
        <v>1633</v>
      </c>
      <c r="AM1512" s="7">
        <f>IFERROR(RANK('Ref. Chile'!L1511,'Ref. Chile'!L:L,0)+COUNTIF('Ref. Chile'!$L$7:'Ref. Chile'!L1511,'Ref. Chile'!L1511)-1,"")</f>
        <v>1565</v>
      </c>
      <c r="AN1512" s="7">
        <f>IFERROR(RANK('Ref. Chile'!M1511,'Ref. Chile'!M:M,0)+COUNTIF('Ref. Chile'!$M$7:'Ref. Chile'!M1511,'Ref. Chile'!M1511)-1,"")</f>
        <v>913</v>
      </c>
      <c r="AO1512" s="7">
        <f>IFERROR(RANK('Ref. Chile'!H1511,'Ref. Chile'!H:H,1)+COUNTIF('Ref. Chile'!$H$7:'Ref. Chile'!H1511,'Ref. Chile'!H1511)-1,"")</f>
        <v>804</v>
      </c>
      <c r="AP1512" s="7">
        <f>IFERROR(RANK('Ref. Chile'!I1511,'Ref. Chile'!I:I,1)+COUNTIF('Ref. Chile'!$I$7:'Ref. Chile'!I1511,'Ref. Chile'!I1511)-1,"")</f>
        <v>1430</v>
      </c>
      <c r="AQ1512" s="7">
        <f>IFERROR(RANK('Ref. Chile'!J1511,'Ref. Chile'!J:J,1)+COUNTIF('Ref. Chile'!$J$7:'Ref. Chile'!J1511,'Ref. Chile'!J1511)-1,"")</f>
        <v>1235</v>
      </c>
    </row>
    <row r="1513" spans="31:43" ht="17.25" customHeight="1" x14ac:dyDescent="0.3">
      <c r="AE1513" s="5" t="s">
        <v>1508</v>
      </c>
      <c r="AF1513" s="5" t="s">
        <v>5028</v>
      </c>
      <c r="AG1513" s="6" t="s">
        <v>4314</v>
      </c>
      <c r="AH1513" s="6" t="s">
        <v>4132</v>
      </c>
      <c r="AI1513" s="7">
        <f>IFERROR(RANK('Ref. Chile'!H1512,'Ref. Chile'!H:H,0)+COUNTIF('Ref. Chile'!$H$7:'Ref. Chile'!H1512,'Ref. Chile'!H1512)-1,"")</f>
        <v>1993</v>
      </c>
      <c r="AJ1513" s="7">
        <f>IFERROR(RANK('Ref. Chile'!I1512,'Ref. Chile'!I:I,0)+COUNTIF('Ref. Chile'!$I$7:'Ref. Chile'!I1512,'Ref. Chile'!I1512)-1,"")</f>
        <v>1319</v>
      </c>
      <c r="AK1513" s="7">
        <f>IFERROR(RANK('Ref. Chile'!J1512,'Ref. Chile'!J:J,0)+COUNTIF('Ref. Chile'!$J$7:'Ref. Chile'!J1512,'Ref. Chile'!J1512)-1,"")</f>
        <v>1282</v>
      </c>
      <c r="AL1513" s="7">
        <f>IFERROR(RANK('Ref. Chile'!K1512,'Ref. Chile'!K:K,0)+COUNTIF('Ref. Chile'!$K$7:'Ref. Chile'!K1512,'Ref. Chile'!K1512)-1,"")</f>
        <v>1630</v>
      </c>
      <c r="AM1513" s="7">
        <f>IFERROR(RANK('Ref. Chile'!L1512,'Ref. Chile'!L:L,0)+COUNTIF('Ref. Chile'!$L$7:'Ref. Chile'!L1512,'Ref. Chile'!L1512)-1,"")</f>
        <v>1559</v>
      </c>
      <c r="AN1513" s="7">
        <f>IFERROR(RANK('Ref. Chile'!M1512,'Ref. Chile'!M:M,0)+COUNTIF('Ref. Chile'!$M$7:'Ref. Chile'!M1512,'Ref. Chile'!M1512)-1,"")</f>
        <v>879</v>
      </c>
      <c r="AO1513" s="7">
        <f>IFERROR(RANK('Ref. Chile'!H1512,'Ref. Chile'!H:H,1)+COUNTIF('Ref. Chile'!$H$7:'Ref. Chile'!H1512,'Ref. Chile'!H1512)-1,"")</f>
        <v>810</v>
      </c>
      <c r="AP1513" s="7">
        <f>IFERROR(RANK('Ref. Chile'!I1512,'Ref. Chile'!I:I,1)+COUNTIF('Ref. Chile'!$I$7:'Ref. Chile'!I1512,'Ref. Chile'!I1512)-1,"")</f>
        <v>1434</v>
      </c>
      <c r="AQ1513" s="7">
        <f>IFERROR(RANK('Ref. Chile'!J1512,'Ref. Chile'!J:J,1)+COUNTIF('Ref. Chile'!$J$7:'Ref. Chile'!J1512,'Ref. Chile'!J1512)-1,"")</f>
        <v>1288</v>
      </c>
    </row>
    <row r="1514" spans="31:43" ht="17.25" customHeight="1" x14ac:dyDescent="0.3">
      <c r="AE1514" s="5" t="s">
        <v>1509</v>
      </c>
      <c r="AF1514" s="5" t="s">
        <v>5029</v>
      </c>
      <c r="AG1514" s="6" t="s">
        <v>4314</v>
      </c>
      <c r="AH1514" s="6" t="s">
        <v>4133</v>
      </c>
      <c r="AI1514" s="7">
        <f>IFERROR(RANK('Ref. Chile'!H1513,'Ref. Chile'!H:H,0)+COUNTIF('Ref. Chile'!$H$7:'Ref. Chile'!H1513,'Ref. Chile'!H1513)-1,"")</f>
        <v>1989</v>
      </c>
      <c r="AJ1514" s="7">
        <f>IFERROR(RANK('Ref. Chile'!I1513,'Ref. Chile'!I:I,0)+COUNTIF('Ref. Chile'!$I$7:'Ref. Chile'!I1513,'Ref. Chile'!I1513)-1,"")</f>
        <v>1311</v>
      </c>
      <c r="AK1514" s="7">
        <f>IFERROR(RANK('Ref. Chile'!J1513,'Ref. Chile'!J:J,0)+COUNTIF('Ref. Chile'!$J$7:'Ref. Chile'!J1513,'Ref. Chile'!J1513)-1,"")</f>
        <v>1197</v>
      </c>
      <c r="AL1514" s="7">
        <f>IFERROR(RANK('Ref. Chile'!K1513,'Ref. Chile'!K:K,0)+COUNTIF('Ref. Chile'!$K$7:'Ref. Chile'!K1513,'Ref. Chile'!K1513)-1,"")</f>
        <v>1626</v>
      </c>
      <c r="AM1514" s="7">
        <f>IFERROR(RANK('Ref. Chile'!L1513,'Ref. Chile'!L:L,0)+COUNTIF('Ref. Chile'!$L$7:'Ref. Chile'!L1513,'Ref. Chile'!L1513)-1,"")</f>
        <v>1555</v>
      </c>
      <c r="AN1514" s="7">
        <f>IFERROR(RANK('Ref. Chile'!M1513,'Ref. Chile'!M:M,0)+COUNTIF('Ref. Chile'!$M$7:'Ref. Chile'!M1513,'Ref. Chile'!M1513)-1,"")</f>
        <v>837</v>
      </c>
      <c r="AO1514" s="7">
        <f>IFERROR(RANK('Ref. Chile'!H1513,'Ref. Chile'!H:H,1)+COUNTIF('Ref. Chile'!$H$7:'Ref. Chile'!H1513,'Ref. Chile'!H1513)-1,"")</f>
        <v>814</v>
      </c>
      <c r="AP1514" s="7">
        <f>IFERROR(RANK('Ref. Chile'!I1513,'Ref. Chile'!I:I,1)+COUNTIF('Ref. Chile'!$I$7:'Ref. Chile'!I1513,'Ref. Chile'!I1513)-1,"")</f>
        <v>1442</v>
      </c>
      <c r="AQ1514" s="7">
        <f>IFERROR(RANK('Ref. Chile'!J1513,'Ref. Chile'!J:J,1)+COUNTIF('Ref. Chile'!$J$7:'Ref. Chile'!J1513,'Ref. Chile'!J1513)-1,"")</f>
        <v>1373</v>
      </c>
    </row>
    <row r="1515" spans="31:43" ht="17.25" customHeight="1" x14ac:dyDescent="0.3">
      <c r="AE1515" s="5" t="s">
        <v>1510</v>
      </c>
      <c r="AF1515" s="5" t="s">
        <v>5030</v>
      </c>
      <c r="AG1515" s="6" t="s">
        <v>4314</v>
      </c>
      <c r="AH1515" s="6" t="s">
        <v>4134</v>
      </c>
      <c r="AI1515" s="7">
        <f>IFERROR(RANK('Ref. Chile'!H1514,'Ref. Chile'!H:H,0)+COUNTIF('Ref. Chile'!$H$7:'Ref. Chile'!H1514,'Ref. Chile'!H1514)-1,"")</f>
        <v>1987</v>
      </c>
      <c r="AJ1515" s="7">
        <f>IFERROR(RANK('Ref. Chile'!I1514,'Ref. Chile'!I:I,0)+COUNTIF('Ref. Chile'!$I$7:'Ref. Chile'!I1514,'Ref. Chile'!I1514)-1,"")</f>
        <v>1307</v>
      </c>
      <c r="AK1515" s="7">
        <f>IFERROR(RANK('Ref. Chile'!J1514,'Ref. Chile'!J:J,0)+COUNTIF('Ref. Chile'!$J$7:'Ref. Chile'!J1514,'Ref. Chile'!J1514)-1,"")</f>
        <v>1154</v>
      </c>
      <c r="AL1515" s="7">
        <f>IFERROR(RANK('Ref. Chile'!K1514,'Ref. Chile'!K:K,0)+COUNTIF('Ref. Chile'!$K$7:'Ref. Chile'!K1514,'Ref. Chile'!K1514)-1,"")</f>
        <v>1624</v>
      </c>
      <c r="AM1515" s="7">
        <f>IFERROR(RANK('Ref. Chile'!L1514,'Ref. Chile'!L:L,0)+COUNTIF('Ref. Chile'!$L$7:'Ref. Chile'!L1514,'Ref. Chile'!L1514)-1,"")</f>
        <v>1551</v>
      </c>
      <c r="AN1515" s="7">
        <f>IFERROR(RANK('Ref. Chile'!M1514,'Ref. Chile'!M:M,0)+COUNTIF('Ref. Chile'!$M$7:'Ref. Chile'!M1514,'Ref. Chile'!M1514)-1,"")</f>
        <v>799</v>
      </c>
      <c r="AO1515" s="7">
        <f>IFERROR(RANK('Ref. Chile'!H1514,'Ref. Chile'!H:H,1)+COUNTIF('Ref. Chile'!$H$7:'Ref. Chile'!H1514,'Ref. Chile'!H1514)-1,"")</f>
        <v>816</v>
      </c>
      <c r="AP1515" s="7">
        <f>IFERROR(RANK('Ref. Chile'!I1514,'Ref. Chile'!I:I,1)+COUNTIF('Ref. Chile'!$I$7:'Ref. Chile'!I1514,'Ref. Chile'!I1514)-1,"")</f>
        <v>1446</v>
      </c>
      <c r="AQ1515" s="7">
        <f>IFERROR(RANK('Ref. Chile'!J1514,'Ref. Chile'!J:J,1)+COUNTIF('Ref. Chile'!$J$7:'Ref. Chile'!J1514,'Ref. Chile'!J1514)-1,"")</f>
        <v>1416</v>
      </c>
    </row>
    <row r="1516" spans="31:43" ht="17.25" customHeight="1" x14ac:dyDescent="0.3">
      <c r="AE1516" s="5" t="s">
        <v>1511</v>
      </c>
      <c r="AF1516" s="5" t="s">
        <v>5031</v>
      </c>
      <c r="AG1516" s="6" t="s">
        <v>4315</v>
      </c>
      <c r="AH1516" s="6" t="s">
        <v>4160</v>
      </c>
      <c r="AI1516" s="7">
        <f>IFERROR(RANK('Ref. Chile'!H1515,'Ref. Chile'!H:H,0)+COUNTIF('Ref. Chile'!$H$7:'Ref. Chile'!H1515,'Ref. Chile'!H1515)-1,"")</f>
        <v>2050</v>
      </c>
      <c r="AJ1516" s="7">
        <f>IFERROR(RANK('Ref. Chile'!I1515,'Ref. Chile'!I:I,0)+COUNTIF('Ref. Chile'!$I$7:'Ref. Chile'!I1515,'Ref. Chile'!I1515)-1,"")</f>
        <v>1126</v>
      </c>
      <c r="AK1516" s="7">
        <f>IFERROR(RANK('Ref. Chile'!J1515,'Ref. Chile'!J:J,0)+COUNTIF('Ref. Chile'!$J$7:'Ref. Chile'!J1515,'Ref. Chile'!J1515)-1,"")</f>
        <v>1180</v>
      </c>
      <c r="AL1516" s="7">
        <f>IFERROR(RANK('Ref. Chile'!K1515,'Ref. Chile'!K:K,0)+COUNTIF('Ref. Chile'!$K$7:'Ref. Chile'!K1515,'Ref. Chile'!K1515)-1,"")</f>
        <v>1724</v>
      </c>
      <c r="AM1516" s="7">
        <f>IFERROR(RANK('Ref. Chile'!L1515,'Ref. Chile'!L:L,0)+COUNTIF('Ref. Chile'!$L$7:'Ref. Chile'!L1515,'Ref. Chile'!L1515)-1,"")</f>
        <v>1289</v>
      </c>
      <c r="AN1516" s="7">
        <f>IFERROR(RANK('Ref. Chile'!M1515,'Ref. Chile'!M:M,0)+COUNTIF('Ref. Chile'!$M$7:'Ref. Chile'!M1515,'Ref. Chile'!M1515)-1,"")</f>
        <v>1432</v>
      </c>
      <c r="AO1516" s="7">
        <f>IFERROR(RANK('Ref. Chile'!H1515,'Ref. Chile'!H:H,1)+COUNTIF('Ref. Chile'!$H$7:'Ref. Chile'!H1515,'Ref. Chile'!H1515)-1,"")</f>
        <v>753</v>
      </c>
      <c r="AP1516" s="7">
        <f>IFERROR(RANK('Ref. Chile'!I1515,'Ref. Chile'!I:I,1)+COUNTIF('Ref. Chile'!$I$7:'Ref. Chile'!I1515,'Ref. Chile'!I1515)-1,"")</f>
        <v>1627</v>
      </c>
      <c r="AQ1516" s="7">
        <f>IFERROR(RANK('Ref. Chile'!J1515,'Ref. Chile'!J:J,1)+COUNTIF('Ref. Chile'!$J$7:'Ref. Chile'!J1515,'Ref. Chile'!J1515)-1,"")</f>
        <v>1390</v>
      </c>
    </row>
    <row r="1517" spans="31:43" ht="17.25" customHeight="1" x14ac:dyDescent="0.3">
      <c r="AE1517" s="5" t="s">
        <v>1512</v>
      </c>
      <c r="AF1517" s="5" t="s">
        <v>5032</v>
      </c>
      <c r="AG1517" s="6" t="s">
        <v>4315</v>
      </c>
      <c r="AH1517" s="6" t="s">
        <v>4088</v>
      </c>
      <c r="AI1517" s="7">
        <f>IFERROR(RANK('Ref. Chile'!H1516,'Ref. Chile'!H:H,0)+COUNTIF('Ref. Chile'!$H$7:'Ref. Chile'!H1516,'Ref. Chile'!H1516)-1,"")</f>
        <v>2045</v>
      </c>
      <c r="AJ1517" s="7">
        <f>IFERROR(RANK('Ref. Chile'!I1516,'Ref. Chile'!I:I,0)+COUNTIF('Ref. Chile'!$I$7:'Ref. Chile'!I1516,'Ref. Chile'!I1516)-1,"")</f>
        <v>1121</v>
      </c>
      <c r="AK1517" s="7">
        <f>IFERROR(RANK('Ref. Chile'!J1516,'Ref. Chile'!J:J,0)+COUNTIF('Ref. Chile'!$J$7:'Ref. Chile'!J1516,'Ref. Chile'!J1516)-1,"")</f>
        <v>1069</v>
      </c>
      <c r="AL1517" s="7">
        <f>IFERROR(RANK('Ref. Chile'!K1516,'Ref. Chile'!K:K,0)+COUNTIF('Ref. Chile'!$K$7:'Ref. Chile'!K1516,'Ref. Chile'!K1516)-1,"")</f>
        <v>1721</v>
      </c>
      <c r="AM1517" s="7">
        <f>IFERROR(RANK('Ref. Chile'!L1516,'Ref. Chile'!L:L,0)+COUNTIF('Ref. Chile'!$L$7:'Ref. Chile'!L1516,'Ref. Chile'!L1516)-1,"")</f>
        <v>1266</v>
      </c>
      <c r="AN1517" s="7">
        <f>IFERROR(RANK('Ref. Chile'!M1516,'Ref. Chile'!M:M,0)+COUNTIF('Ref. Chile'!$M$7:'Ref. Chile'!M1516,'Ref. Chile'!M1516)-1,"")</f>
        <v>1313</v>
      </c>
      <c r="AO1517" s="7">
        <f>IFERROR(RANK('Ref. Chile'!H1516,'Ref. Chile'!H:H,1)+COUNTIF('Ref. Chile'!$H$7:'Ref. Chile'!H1516,'Ref. Chile'!H1516)-1,"")</f>
        <v>758</v>
      </c>
      <c r="AP1517" s="7">
        <f>IFERROR(RANK('Ref. Chile'!I1516,'Ref. Chile'!I:I,1)+COUNTIF('Ref. Chile'!$I$7:'Ref. Chile'!I1516,'Ref. Chile'!I1516)-1,"")</f>
        <v>1632</v>
      </c>
      <c r="AQ1517" s="7">
        <f>IFERROR(RANK('Ref. Chile'!J1516,'Ref. Chile'!J:J,1)+COUNTIF('Ref. Chile'!$J$7:'Ref. Chile'!J1516,'Ref. Chile'!J1516)-1,"")</f>
        <v>1501</v>
      </c>
    </row>
    <row r="1518" spans="31:43" ht="17.25" customHeight="1" x14ac:dyDescent="0.3">
      <c r="AE1518" s="5" t="s">
        <v>1513</v>
      </c>
      <c r="AF1518" s="5" t="s">
        <v>5033</v>
      </c>
      <c r="AG1518" s="6" t="s">
        <v>4315</v>
      </c>
      <c r="AH1518" s="6" t="s">
        <v>4159</v>
      </c>
      <c r="AI1518" s="7">
        <f>IFERROR(RANK('Ref. Chile'!H1517,'Ref. Chile'!H:H,0)+COUNTIF('Ref. Chile'!$H$7:'Ref. Chile'!H1517,'Ref. Chile'!H1517)-1,"")</f>
        <v>972</v>
      </c>
      <c r="AJ1518" s="7">
        <f>IFERROR(RANK('Ref. Chile'!I1517,'Ref. Chile'!I:I,0)+COUNTIF('Ref. Chile'!$I$7:'Ref. Chile'!I1517,'Ref. Chile'!I1517)-1,"")</f>
        <v>784</v>
      </c>
      <c r="AK1518" s="7">
        <f>IFERROR(RANK('Ref. Chile'!J1517,'Ref. Chile'!J:J,0)+COUNTIF('Ref. Chile'!$J$7:'Ref. Chile'!J1517,'Ref. Chile'!J1517)-1,"")</f>
        <v>1702</v>
      </c>
      <c r="AL1518" s="7">
        <f>IFERROR(RANK('Ref. Chile'!K1517,'Ref. Chile'!K:K,0)+COUNTIF('Ref. Chile'!$K$7:'Ref. Chile'!K1517,'Ref. Chile'!K1517)-1,"")</f>
        <v>1034</v>
      </c>
      <c r="AM1518" s="7">
        <f>IFERROR(RANK('Ref. Chile'!L1517,'Ref. Chile'!L:L,0)+COUNTIF('Ref. Chile'!$L$7:'Ref. Chile'!L1517,'Ref. Chile'!L1517)-1,"")</f>
        <v>489</v>
      </c>
      <c r="AN1518" s="7">
        <f>IFERROR(RANK('Ref. Chile'!M1517,'Ref. Chile'!M:M,0)+COUNTIF('Ref. Chile'!$M$7:'Ref. Chile'!M1517,'Ref. Chile'!M1517)-1,"")</f>
        <v>1567</v>
      </c>
      <c r="AO1518" s="7">
        <f>IFERROR(RANK('Ref. Chile'!H1517,'Ref. Chile'!H:H,1)+COUNTIF('Ref. Chile'!$H$7:'Ref. Chile'!H1517,'Ref. Chile'!H1517)-1,"")</f>
        <v>1859</v>
      </c>
      <c r="AP1518" s="7">
        <f>IFERROR(RANK('Ref. Chile'!I1517,'Ref. Chile'!I:I,1)+COUNTIF('Ref. Chile'!$I$7:'Ref. Chile'!I1517,'Ref. Chile'!I1517)-1,"")</f>
        <v>2000</v>
      </c>
      <c r="AQ1518" s="7">
        <f>IFERROR(RANK('Ref. Chile'!J1517,'Ref. Chile'!J:J,1)+COUNTIF('Ref. Chile'!$J$7:'Ref. Chile'!J1517,'Ref. Chile'!J1517)-1,"")</f>
        <v>898</v>
      </c>
    </row>
    <row r="1519" spans="31:43" ht="17.25" customHeight="1" x14ac:dyDescent="0.3">
      <c r="AE1519" s="5" t="s">
        <v>1514</v>
      </c>
      <c r="AF1519" s="5" t="s">
        <v>5034</v>
      </c>
      <c r="AG1519" s="6" t="s">
        <v>4315</v>
      </c>
      <c r="AH1519" s="6" t="s">
        <v>4125</v>
      </c>
      <c r="AI1519" s="7">
        <f>IFERROR(RANK('Ref. Chile'!H1518,'Ref. Chile'!H:H,0)+COUNTIF('Ref. Chile'!$H$7:'Ref. Chile'!H1518,'Ref. Chile'!H1518)-1,"")</f>
        <v>2046</v>
      </c>
      <c r="AJ1519" s="7">
        <f>IFERROR(RANK('Ref. Chile'!I1518,'Ref. Chile'!I:I,0)+COUNTIF('Ref. Chile'!$I$7:'Ref. Chile'!I1518,'Ref. Chile'!I1518)-1,"")</f>
        <v>1123</v>
      </c>
      <c r="AK1519" s="7">
        <f>IFERROR(RANK('Ref. Chile'!J1518,'Ref. Chile'!J:J,0)+COUNTIF('Ref. Chile'!$J$7:'Ref. Chile'!J1518,'Ref. Chile'!J1518)-1,"")</f>
        <v>1120</v>
      </c>
      <c r="AL1519" s="7">
        <f>IFERROR(RANK('Ref. Chile'!K1518,'Ref. Chile'!K:K,0)+COUNTIF('Ref. Chile'!$K$7:'Ref. Chile'!K1518,'Ref. Chile'!K1518)-1,"")</f>
        <v>1722</v>
      </c>
      <c r="AM1519" s="7">
        <f>IFERROR(RANK('Ref. Chile'!L1518,'Ref. Chile'!L:L,0)+COUNTIF('Ref. Chile'!$L$7:'Ref. Chile'!L1518,'Ref. Chile'!L1518)-1,"")</f>
        <v>1272</v>
      </c>
      <c r="AN1519" s="7">
        <f>IFERROR(RANK('Ref. Chile'!M1518,'Ref. Chile'!M:M,0)+COUNTIF('Ref. Chile'!$M$7:'Ref. Chile'!M1518,'Ref. Chile'!M1518)-1,"")</f>
        <v>1376</v>
      </c>
      <c r="AO1519" s="7">
        <f>IFERROR(RANK('Ref. Chile'!H1518,'Ref. Chile'!H:H,1)+COUNTIF('Ref. Chile'!$H$7:'Ref. Chile'!H1518,'Ref. Chile'!H1518)-1,"")</f>
        <v>757</v>
      </c>
      <c r="AP1519" s="7">
        <f>IFERROR(RANK('Ref. Chile'!I1518,'Ref. Chile'!I:I,1)+COUNTIF('Ref. Chile'!$I$7:'Ref. Chile'!I1518,'Ref. Chile'!I1518)-1,"")</f>
        <v>1630</v>
      </c>
      <c r="AQ1519" s="7">
        <f>IFERROR(RANK('Ref. Chile'!J1518,'Ref. Chile'!J:J,1)+COUNTIF('Ref. Chile'!$J$7:'Ref. Chile'!J1518,'Ref. Chile'!J1518)-1,"")</f>
        <v>1450</v>
      </c>
    </row>
    <row r="1520" spans="31:43" ht="17.25" customHeight="1" x14ac:dyDescent="0.3">
      <c r="AE1520" s="5" t="s">
        <v>1515</v>
      </c>
      <c r="AF1520" s="5" t="s">
        <v>5035</v>
      </c>
      <c r="AG1520" s="6" t="s">
        <v>4315</v>
      </c>
      <c r="AH1520" s="6" t="s">
        <v>4126</v>
      </c>
      <c r="AI1520" s="7">
        <f>IFERROR(RANK('Ref. Chile'!H1519,'Ref. Chile'!H:H,0)+COUNTIF('Ref. Chile'!$H$7:'Ref. Chile'!H1519,'Ref. Chile'!H1519)-1,"")</f>
        <v>2052</v>
      </c>
      <c r="AJ1520" s="7">
        <f>IFERROR(RANK('Ref. Chile'!I1519,'Ref. Chile'!I:I,0)+COUNTIF('Ref. Chile'!$I$7:'Ref. Chile'!I1519,'Ref. Chile'!I1519)-1,"")</f>
        <v>1133</v>
      </c>
      <c r="AK1520" s="7">
        <f>IFERROR(RANK('Ref. Chile'!J1519,'Ref. Chile'!J:J,0)+COUNTIF('Ref. Chile'!$J$7:'Ref. Chile'!J1519,'Ref. Chile'!J1519)-1,"")</f>
        <v>1421</v>
      </c>
      <c r="AL1520" s="7">
        <f>IFERROR(RANK('Ref. Chile'!K1519,'Ref. Chile'!K:K,0)+COUNTIF('Ref. Chile'!$K$7:'Ref. Chile'!K1519,'Ref. Chile'!K1519)-1,"")</f>
        <v>1726</v>
      </c>
      <c r="AM1520" s="7">
        <f>IFERROR(RANK('Ref. Chile'!L1519,'Ref. Chile'!L:L,0)+COUNTIF('Ref. Chile'!$L$7:'Ref. Chile'!L1519,'Ref. Chile'!L1519)-1,"")</f>
        <v>1305</v>
      </c>
      <c r="AN1520" s="7">
        <f>IFERROR(RANK('Ref. Chile'!M1519,'Ref. Chile'!M:M,0)+COUNTIF('Ref. Chile'!$M$7:'Ref. Chile'!M1519,'Ref. Chile'!M1519)-1,"")</f>
        <v>1650</v>
      </c>
      <c r="AO1520" s="7">
        <f>IFERROR(RANK('Ref. Chile'!H1519,'Ref. Chile'!H:H,1)+COUNTIF('Ref. Chile'!$H$7:'Ref. Chile'!H1519,'Ref. Chile'!H1519)-1,"")</f>
        <v>751</v>
      </c>
      <c r="AP1520" s="7">
        <f>IFERROR(RANK('Ref. Chile'!I1519,'Ref. Chile'!I:I,1)+COUNTIF('Ref. Chile'!$I$7:'Ref. Chile'!I1519,'Ref. Chile'!I1519)-1,"")</f>
        <v>1620</v>
      </c>
      <c r="AQ1520" s="7">
        <f>IFERROR(RANK('Ref. Chile'!J1519,'Ref. Chile'!J:J,1)+COUNTIF('Ref. Chile'!$J$7:'Ref. Chile'!J1519,'Ref. Chile'!J1519)-1,"")</f>
        <v>1149</v>
      </c>
    </row>
    <row r="1521" spans="31:43" ht="17.25" customHeight="1" x14ac:dyDescent="0.3">
      <c r="AE1521" s="5" t="s">
        <v>1516</v>
      </c>
      <c r="AF1521" s="5" t="s">
        <v>5036</v>
      </c>
      <c r="AG1521" s="6" t="s">
        <v>4315</v>
      </c>
      <c r="AH1521" s="6" t="s">
        <v>4127</v>
      </c>
      <c r="AI1521" s="7">
        <f>IFERROR(RANK('Ref. Chile'!H1520,'Ref. Chile'!H:H,0)+COUNTIF('Ref. Chile'!$H$7:'Ref. Chile'!H1520,'Ref. Chile'!H1520)-1,"")</f>
        <v>973</v>
      </c>
      <c r="AJ1521" s="7">
        <f>IFERROR(RANK('Ref. Chile'!I1520,'Ref. Chile'!I:I,0)+COUNTIF('Ref. Chile'!$I$7:'Ref. Chile'!I1520,'Ref. Chile'!I1520)-1,"")</f>
        <v>785</v>
      </c>
      <c r="AK1521" s="7">
        <f>IFERROR(RANK('Ref. Chile'!J1520,'Ref. Chile'!J:J,0)+COUNTIF('Ref. Chile'!$J$7:'Ref. Chile'!J1520,'Ref. Chile'!J1520)-1,"")</f>
        <v>1703</v>
      </c>
      <c r="AL1521" s="7">
        <f>IFERROR(RANK('Ref. Chile'!K1520,'Ref. Chile'!K:K,0)+COUNTIF('Ref. Chile'!$K$7:'Ref. Chile'!K1520,'Ref. Chile'!K1520)-1,"")</f>
        <v>1035</v>
      </c>
      <c r="AM1521" s="7">
        <f>IFERROR(RANK('Ref. Chile'!L1520,'Ref. Chile'!L:L,0)+COUNTIF('Ref. Chile'!$L$7:'Ref. Chile'!L1520,'Ref. Chile'!L1520)-1,"")</f>
        <v>490</v>
      </c>
      <c r="AN1521" s="7">
        <f>IFERROR(RANK('Ref. Chile'!M1520,'Ref. Chile'!M:M,0)+COUNTIF('Ref. Chile'!$M$7:'Ref. Chile'!M1520,'Ref. Chile'!M1520)-1,"")</f>
        <v>1568</v>
      </c>
      <c r="AO1521" s="7">
        <f>IFERROR(RANK('Ref. Chile'!H1520,'Ref. Chile'!H:H,1)+COUNTIF('Ref. Chile'!$H$7:'Ref. Chile'!H1520,'Ref. Chile'!H1520)-1,"")</f>
        <v>1860</v>
      </c>
      <c r="AP1521" s="7">
        <f>IFERROR(RANK('Ref. Chile'!I1520,'Ref. Chile'!I:I,1)+COUNTIF('Ref. Chile'!$I$7:'Ref. Chile'!I1520,'Ref. Chile'!I1520)-1,"")</f>
        <v>2001</v>
      </c>
      <c r="AQ1521" s="7">
        <f>IFERROR(RANK('Ref. Chile'!J1520,'Ref. Chile'!J:J,1)+COUNTIF('Ref. Chile'!$J$7:'Ref. Chile'!J1520,'Ref. Chile'!J1520)-1,"")</f>
        <v>899</v>
      </c>
    </row>
    <row r="1522" spans="31:43" ht="17.25" customHeight="1" x14ac:dyDescent="0.3">
      <c r="AE1522" s="5" t="s">
        <v>1517</v>
      </c>
      <c r="AF1522" s="5" t="s">
        <v>5037</v>
      </c>
      <c r="AG1522" s="6" t="s">
        <v>4316</v>
      </c>
      <c r="AH1522" s="6" t="s">
        <v>4160</v>
      </c>
      <c r="AI1522" s="7">
        <f>IFERROR(RANK('Ref. Chile'!H1521,'Ref. Chile'!H:H,0)+COUNTIF('Ref. Chile'!$H$7:'Ref. Chile'!H1521,'Ref. Chile'!H1521)-1,"")</f>
        <v>2253</v>
      </c>
      <c r="AJ1522" s="7">
        <f>IFERROR(RANK('Ref. Chile'!I1521,'Ref. Chile'!I:I,0)+COUNTIF('Ref. Chile'!$I$7:'Ref. Chile'!I1521,'Ref. Chile'!I1521)-1,"")</f>
        <v>1729</v>
      </c>
      <c r="AK1522" s="7">
        <f>IFERROR(RANK('Ref. Chile'!J1521,'Ref. Chile'!J:J,0)+COUNTIF('Ref. Chile'!$J$7:'Ref. Chile'!J1521,'Ref. Chile'!J1521)-1,"")</f>
        <v>1002</v>
      </c>
      <c r="AL1522" s="7">
        <f>IFERROR(RANK('Ref. Chile'!K1521,'Ref. Chile'!K:K,0)+COUNTIF('Ref. Chile'!$K$7:'Ref. Chile'!K1521,'Ref. Chile'!K1521)-1,"")</f>
        <v>2068</v>
      </c>
      <c r="AM1522" s="7">
        <f>IFERROR(RANK('Ref. Chile'!L1521,'Ref. Chile'!L:L,0)+COUNTIF('Ref. Chile'!$L$7:'Ref. Chile'!L1521,'Ref. Chile'!L1521)-1,"")</f>
        <v>1595</v>
      </c>
      <c r="AN1522" s="7">
        <f>IFERROR(RANK('Ref. Chile'!M1521,'Ref. Chile'!M:M,0)+COUNTIF('Ref. Chile'!$M$7:'Ref. Chile'!M1521,'Ref. Chile'!M1521)-1,"")</f>
        <v>1824</v>
      </c>
      <c r="AO1522" s="7">
        <f>IFERROR(RANK('Ref. Chile'!H1521,'Ref. Chile'!H:H,1)+COUNTIF('Ref. Chile'!$H$7:'Ref. Chile'!H1521,'Ref. Chile'!H1521)-1,"")</f>
        <v>550</v>
      </c>
      <c r="AP1522" s="7">
        <f>IFERROR(RANK('Ref. Chile'!I1521,'Ref. Chile'!I:I,1)+COUNTIF('Ref. Chile'!$I$7:'Ref. Chile'!I1521,'Ref. Chile'!I1521)-1,"")</f>
        <v>1024</v>
      </c>
      <c r="AQ1522" s="7">
        <f>IFERROR(RANK('Ref. Chile'!J1521,'Ref. Chile'!J:J,1)+COUNTIF('Ref. Chile'!$J$7:'Ref. Chile'!J1521,'Ref. Chile'!J1521)-1,"")</f>
        <v>1568</v>
      </c>
    </row>
    <row r="1523" spans="31:43" ht="17.25" customHeight="1" x14ac:dyDescent="0.3">
      <c r="AE1523" s="5" t="s">
        <v>1518</v>
      </c>
      <c r="AF1523" s="5" t="s">
        <v>5038</v>
      </c>
      <c r="AG1523" s="6" t="s">
        <v>4316</v>
      </c>
      <c r="AH1523" s="6" t="s">
        <v>4088</v>
      </c>
      <c r="AI1523" s="7">
        <f>IFERROR(RANK('Ref. Chile'!H1522,'Ref. Chile'!H:H,0)+COUNTIF('Ref. Chile'!$H$7:'Ref. Chile'!H1522,'Ref. Chile'!H1522)-1,"")</f>
        <v>2250</v>
      </c>
      <c r="AJ1523" s="7">
        <f>IFERROR(RANK('Ref. Chile'!I1522,'Ref. Chile'!I:I,0)+COUNTIF('Ref. Chile'!$I$7:'Ref. Chile'!I1522,'Ref. Chile'!I1522)-1,"")</f>
        <v>1694</v>
      </c>
      <c r="AK1523" s="7">
        <f>IFERROR(RANK('Ref. Chile'!J1522,'Ref. Chile'!J:J,0)+COUNTIF('Ref. Chile'!$J$7:'Ref. Chile'!J1522,'Ref. Chile'!J1522)-1,"")</f>
        <v>857</v>
      </c>
      <c r="AL1523" s="7">
        <f>IFERROR(RANK('Ref. Chile'!K1522,'Ref. Chile'!K:K,0)+COUNTIF('Ref. Chile'!$K$7:'Ref. Chile'!K1522,'Ref. Chile'!K1522)-1,"")</f>
        <v>2063</v>
      </c>
      <c r="AM1523" s="7">
        <f>IFERROR(RANK('Ref. Chile'!L1522,'Ref. Chile'!L:L,0)+COUNTIF('Ref. Chile'!$L$7:'Ref. Chile'!L1522,'Ref. Chile'!L1522)-1,"")</f>
        <v>1581</v>
      </c>
      <c r="AN1523" s="7">
        <f>IFERROR(RANK('Ref. Chile'!M1522,'Ref. Chile'!M:M,0)+COUNTIF('Ref. Chile'!$M$7:'Ref. Chile'!M1522,'Ref. Chile'!M1522)-1,"")</f>
        <v>1747</v>
      </c>
      <c r="AO1523" s="7">
        <f>IFERROR(RANK('Ref. Chile'!H1522,'Ref. Chile'!H:H,1)+COUNTIF('Ref. Chile'!$H$7:'Ref. Chile'!H1522,'Ref. Chile'!H1522)-1,"")</f>
        <v>553</v>
      </c>
      <c r="AP1523" s="7">
        <f>IFERROR(RANK('Ref. Chile'!I1522,'Ref. Chile'!I:I,1)+COUNTIF('Ref. Chile'!$I$7:'Ref. Chile'!I1522,'Ref. Chile'!I1522)-1,"")</f>
        <v>1059</v>
      </c>
      <c r="AQ1523" s="7">
        <f>IFERROR(RANK('Ref. Chile'!J1522,'Ref. Chile'!J:J,1)+COUNTIF('Ref. Chile'!$J$7:'Ref. Chile'!J1522,'Ref. Chile'!J1522)-1,"")</f>
        <v>1713</v>
      </c>
    </row>
    <row r="1524" spans="31:43" ht="17.25" customHeight="1" x14ac:dyDescent="0.3">
      <c r="AE1524" s="5" t="s">
        <v>1519</v>
      </c>
      <c r="AF1524" s="5" t="s">
        <v>5039</v>
      </c>
      <c r="AG1524" s="6" t="s">
        <v>4316</v>
      </c>
      <c r="AH1524" s="6" t="s">
        <v>4159</v>
      </c>
      <c r="AI1524" s="7">
        <f>IFERROR(RANK('Ref. Chile'!H1523,'Ref. Chile'!H:H,0)+COUNTIF('Ref. Chile'!$H$7:'Ref. Chile'!H1523,'Ref. Chile'!H1523)-1,"")</f>
        <v>974</v>
      </c>
      <c r="AJ1524" s="7">
        <f>IFERROR(RANK('Ref. Chile'!I1523,'Ref. Chile'!I:I,0)+COUNTIF('Ref. Chile'!$I$7:'Ref. Chile'!I1523,'Ref. Chile'!I1523)-1,"")</f>
        <v>786</v>
      </c>
      <c r="AK1524" s="7">
        <f>IFERROR(RANK('Ref. Chile'!J1523,'Ref. Chile'!J:J,0)+COUNTIF('Ref. Chile'!$J$7:'Ref. Chile'!J1523,'Ref. Chile'!J1523)-1,"")</f>
        <v>1704</v>
      </c>
      <c r="AL1524" s="7">
        <f>IFERROR(RANK('Ref. Chile'!K1523,'Ref. Chile'!K:K,0)+COUNTIF('Ref. Chile'!$K$7:'Ref. Chile'!K1523,'Ref. Chile'!K1523)-1,"")</f>
        <v>1036</v>
      </c>
      <c r="AM1524" s="7">
        <f>IFERROR(RANK('Ref. Chile'!L1523,'Ref. Chile'!L:L,0)+COUNTIF('Ref. Chile'!$L$7:'Ref. Chile'!L1523,'Ref. Chile'!L1523)-1,"")</f>
        <v>491</v>
      </c>
      <c r="AN1524" s="7">
        <f>IFERROR(RANK('Ref. Chile'!M1523,'Ref. Chile'!M:M,0)+COUNTIF('Ref. Chile'!$M$7:'Ref. Chile'!M1523,'Ref. Chile'!M1523)-1,"")</f>
        <v>1569</v>
      </c>
      <c r="AO1524" s="7">
        <f>IFERROR(RANK('Ref. Chile'!H1523,'Ref. Chile'!H:H,1)+COUNTIF('Ref. Chile'!$H$7:'Ref. Chile'!H1523,'Ref. Chile'!H1523)-1,"")</f>
        <v>1861</v>
      </c>
      <c r="AP1524" s="7">
        <f>IFERROR(RANK('Ref. Chile'!I1523,'Ref. Chile'!I:I,1)+COUNTIF('Ref. Chile'!$I$7:'Ref. Chile'!I1523,'Ref. Chile'!I1523)-1,"")</f>
        <v>2002</v>
      </c>
      <c r="AQ1524" s="7">
        <f>IFERROR(RANK('Ref. Chile'!J1523,'Ref. Chile'!J:J,1)+COUNTIF('Ref. Chile'!$J$7:'Ref. Chile'!J1523,'Ref. Chile'!J1523)-1,"")</f>
        <v>900</v>
      </c>
    </row>
    <row r="1525" spans="31:43" ht="17.25" customHeight="1" x14ac:dyDescent="0.3">
      <c r="AE1525" s="5" t="s">
        <v>1520</v>
      </c>
      <c r="AF1525" s="5" t="s">
        <v>5040</v>
      </c>
      <c r="AG1525" s="6" t="s">
        <v>4316</v>
      </c>
      <c r="AH1525" s="6" t="s">
        <v>4125</v>
      </c>
      <c r="AI1525" s="7">
        <f>IFERROR(RANK('Ref. Chile'!H1524,'Ref. Chile'!H:H,0)+COUNTIF('Ref. Chile'!$H$7:'Ref. Chile'!H1524,'Ref. Chile'!H1524)-1,"")</f>
        <v>2252</v>
      </c>
      <c r="AJ1525" s="7">
        <f>IFERROR(RANK('Ref. Chile'!I1524,'Ref. Chile'!I:I,0)+COUNTIF('Ref. Chile'!$I$7:'Ref. Chile'!I1524,'Ref. Chile'!I1524)-1,"")</f>
        <v>1705</v>
      </c>
      <c r="AK1525" s="7">
        <f>IFERROR(RANK('Ref. Chile'!J1524,'Ref. Chile'!J:J,0)+COUNTIF('Ref. Chile'!$J$7:'Ref. Chile'!J1524,'Ref. Chile'!J1524)-1,"")</f>
        <v>889</v>
      </c>
      <c r="AL1525" s="7">
        <f>IFERROR(RANK('Ref. Chile'!K1524,'Ref. Chile'!K:K,0)+COUNTIF('Ref. Chile'!$K$7:'Ref. Chile'!K1524,'Ref. Chile'!K1524)-1,"")</f>
        <v>2066</v>
      </c>
      <c r="AM1525" s="7">
        <f>IFERROR(RANK('Ref. Chile'!L1524,'Ref. Chile'!L:L,0)+COUNTIF('Ref. Chile'!$L$7:'Ref. Chile'!L1524,'Ref. Chile'!L1524)-1,"")</f>
        <v>1584</v>
      </c>
      <c r="AN1525" s="7">
        <f>IFERROR(RANK('Ref. Chile'!M1524,'Ref. Chile'!M:M,0)+COUNTIF('Ref. Chile'!$M$7:'Ref. Chile'!M1524,'Ref. Chile'!M1524)-1,"")</f>
        <v>1764</v>
      </c>
      <c r="AO1525" s="7">
        <f>IFERROR(RANK('Ref. Chile'!H1524,'Ref. Chile'!H:H,1)+COUNTIF('Ref. Chile'!$H$7:'Ref. Chile'!H1524,'Ref. Chile'!H1524)-1,"")</f>
        <v>551</v>
      </c>
      <c r="AP1525" s="7">
        <f>IFERROR(RANK('Ref. Chile'!I1524,'Ref. Chile'!I:I,1)+COUNTIF('Ref. Chile'!$I$7:'Ref. Chile'!I1524,'Ref. Chile'!I1524)-1,"")</f>
        <v>1048</v>
      </c>
      <c r="AQ1525" s="7">
        <f>IFERROR(RANK('Ref. Chile'!J1524,'Ref. Chile'!J:J,1)+COUNTIF('Ref. Chile'!$J$7:'Ref. Chile'!J1524,'Ref. Chile'!J1524)-1,"")</f>
        <v>1681</v>
      </c>
    </row>
    <row r="1526" spans="31:43" ht="17.25" customHeight="1" x14ac:dyDescent="0.3">
      <c r="AE1526" s="5" t="s">
        <v>1521</v>
      </c>
      <c r="AF1526" s="5" t="s">
        <v>5041</v>
      </c>
      <c r="AG1526" s="6" t="s">
        <v>4316</v>
      </c>
      <c r="AH1526" s="6" t="s">
        <v>4126</v>
      </c>
      <c r="AI1526" s="7">
        <f>IFERROR(RANK('Ref. Chile'!H1525,'Ref. Chile'!H:H,0)+COUNTIF('Ref. Chile'!$H$7:'Ref. Chile'!H1525,'Ref. Chile'!H1525)-1,"")</f>
        <v>2255</v>
      </c>
      <c r="AJ1526" s="7">
        <f>IFERROR(RANK('Ref. Chile'!I1525,'Ref. Chile'!I:I,0)+COUNTIF('Ref. Chile'!$I$7:'Ref. Chile'!I1525,'Ref. Chile'!I1525)-1,"")</f>
        <v>1746</v>
      </c>
      <c r="AK1526" s="7">
        <f>IFERROR(RANK('Ref. Chile'!J1525,'Ref. Chile'!J:J,0)+COUNTIF('Ref. Chile'!$J$7:'Ref. Chile'!J1525,'Ref. Chile'!J1525)-1,"")</f>
        <v>1236</v>
      </c>
      <c r="AL1526" s="7">
        <f>IFERROR(RANK('Ref. Chile'!K1525,'Ref. Chile'!K:K,0)+COUNTIF('Ref. Chile'!$K$7:'Ref. Chile'!K1525,'Ref. Chile'!K1525)-1,"")</f>
        <v>2086</v>
      </c>
      <c r="AM1526" s="7">
        <f>IFERROR(RANK('Ref. Chile'!L1525,'Ref. Chile'!L:L,0)+COUNTIF('Ref. Chile'!$L$7:'Ref. Chile'!L1525,'Ref. Chile'!L1525)-1,"")</f>
        <v>1614</v>
      </c>
      <c r="AN1526" s="7">
        <f>IFERROR(RANK('Ref. Chile'!M1525,'Ref. Chile'!M:M,0)+COUNTIF('Ref. Chile'!$M$7:'Ref. Chile'!M1525,'Ref. Chile'!M1525)-1,"")</f>
        <v>1894</v>
      </c>
      <c r="AO1526" s="7">
        <f>IFERROR(RANK('Ref. Chile'!H1525,'Ref. Chile'!H:H,1)+COUNTIF('Ref. Chile'!$H$7:'Ref. Chile'!H1525,'Ref. Chile'!H1525)-1,"")</f>
        <v>548</v>
      </c>
      <c r="AP1526" s="7">
        <f>IFERROR(RANK('Ref. Chile'!I1525,'Ref. Chile'!I:I,1)+COUNTIF('Ref. Chile'!$I$7:'Ref. Chile'!I1525,'Ref. Chile'!I1525)-1,"")</f>
        <v>1007</v>
      </c>
      <c r="AQ1526" s="7">
        <f>IFERROR(RANK('Ref. Chile'!J1525,'Ref. Chile'!J:J,1)+COUNTIF('Ref. Chile'!$J$7:'Ref. Chile'!J1525,'Ref. Chile'!J1525)-1,"")</f>
        <v>1334</v>
      </c>
    </row>
    <row r="1527" spans="31:43" ht="17.25" customHeight="1" x14ac:dyDescent="0.3">
      <c r="AE1527" s="5" t="s">
        <v>1522</v>
      </c>
      <c r="AF1527" s="5" t="s">
        <v>5042</v>
      </c>
      <c r="AG1527" s="6" t="s">
        <v>4316</v>
      </c>
      <c r="AH1527" s="6" t="s">
        <v>4127</v>
      </c>
      <c r="AI1527" s="7">
        <f>IFERROR(RANK('Ref. Chile'!H1526,'Ref. Chile'!H:H,0)+COUNTIF('Ref. Chile'!$H$7:'Ref. Chile'!H1526,'Ref. Chile'!H1526)-1,"")</f>
        <v>975</v>
      </c>
      <c r="AJ1527" s="7">
        <f>IFERROR(RANK('Ref. Chile'!I1526,'Ref. Chile'!I:I,0)+COUNTIF('Ref. Chile'!$I$7:'Ref. Chile'!I1526,'Ref. Chile'!I1526)-1,"")</f>
        <v>787</v>
      </c>
      <c r="AK1527" s="7">
        <f>IFERROR(RANK('Ref. Chile'!J1526,'Ref. Chile'!J:J,0)+COUNTIF('Ref. Chile'!$J$7:'Ref. Chile'!J1526,'Ref. Chile'!J1526)-1,"")</f>
        <v>1705</v>
      </c>
      <c r="AL1527" s="7">
        <f>IFERROR(RANK('Ref. Chile'!K1526,'Ref. Chile'!K:K,0)+COUNTIF('Ref. Chile'!$K$7:'Ref. Chile'!K1526,'Ref. Chile'!K1526)-1,"")</f>
        <v>1037</v>
      </c>
      <c r="AM1527" s="7">
        <f>IFERROR(RANK('Ref. Chile'!L1526,'Ref. Chile'!L:L,0)+COUNTIF('Ref. Chile'!$L$7:'Ref. Chile'!L1526,'Ref. Chile'!L1526)-1,"")</f>
        <v>492</v>
      </c>
      <c r="AN1527" s="7">
        <f>IFERROR(RANK('Ref. Chile'!M1526,'Ref. Chile'!M:M,0)+COUNTIF('Ref. Chile'!$M$7:'Ref. Chile'!M1526,'Ref. Chile'!M1526)-1,"")</f>
        <v>1570</v>
      </c>
      <c r="AO1527" s="7">
        <f>IFERROR(RANK('Ref. Chile'!H1526,'Ref. Chile'!H:H,1)+COUNTIF('Ref. Chile'!$H$7:'Ref. Chile'!H1526,'Ref. Chile'!H1526)-1,"")</f>
        <v>1862</v>
      </c>
      <c r="AP1527" s="7">
        <f>IFERROR(RANK('Ref. Chile'!I1526,'Ref. Chile'!I:I,1)+COUNTIF('Ref. Chile'!$I$7:'Ref. Chile'!I1526,'Ref. Chile'!I1526)-1,"")</f>
        <v>2003</v>
      </c>
      <c r="AQ1527" s="7">
        <f>IFERROR(RANK('Ref. Chile'!J1526,'Ref. Chile'!J:J,1)+COUNTIF('Ref. Chile'!$J$7:'Ref. Chile'!J1526,'Ref. Chile'!J1526)-1,"")</f>
        <v>901</v>
      </c>
    </row>
    <row r="1528" spans="31:43" ht="17.25" customHeight="1" x14ac:dyDescent="0.3">
      <c r="AE1528" s="5" t="s">
        <v>1523</v>
      </c>
      <c r="AF1528" s="5" t="s">
        <v>5043</v>
      </c>
      <c r="AG1528" s="6" t="s">
        <v>4317</v>
      </c>
      <c r="AH1528" s="6" t="s">
        <v>4160</v>
      </c>
      <c r="AI1528" s="7">
        <f>IFERROR(RANK('Ref. Chile'!H1527,'Ref. Chile'!H:H,0)+COUNTIF('Ref. Chile'!$H$7:'Ref. Chile'!H1527,'Ref. Chile'!H1527)-1,"")</f>
        <v>2225</v>
      </c>
      <c r="AJ1528" s="7">
        <f>IFERROR(RANK('Ref. Chile'!I1527,'Ref. Chile'!I:I,0)+COUNTIF('Ref. Chile'!$I$7:'Ref. Chile'!I1527,'Ref. Chile'!I1527)-1,"")</f>
        <v>2041</v>
      </c>
      <c r="AK1528" s="7">
        <f>IFERROR(RANK('Ref. Chile'!J1527,'Ref. Chile'!J:J,0)+COUNTIF('Ref. Chile'!$J$7:'Ref. Chile'!J1527,'Ref. Chile'!J1527)-1,"")</f>
        <v>706</v>
      </c>
      <c r="AL1528" s="7">
        <f>IFERROR(RANK('Ref. Chile'!K1527,'Ref. Chile'!K:K,0)+COUNTIF('Ref. Chile'!$K$7:'Ref. Chile'!K1527,'Ref. Chile'!K1527)-1,"")</f>
        <v>2278</v>
      </c>
      <c r="AM1528" s="7">
        <f>IFERROR(RANK('Ref. Chile'!L1527,'Ref. Chile'!L:L,0)+COUNTIF('Ref. Chile'!$L$7:'Ref. Chile'!L1527,'Ref. Chile'!L1527)-1,"")</f>
        <v>1978</v>
      </c>
      <c r="AN1528" s="7">
        <f>IFERROR(RANK('Ref. Chile'!M1527,'Ref. Chile'!M:M,0)+COUNTIF('Ref. Chile'!$M$7:'Ref. Chile'!M1527,'Ref. Chile'!M1527)-1,"")</f>
        <v>1928</v>
      </c>
      <c r="AO1528" s="7">
        <f>IFERROR(RANK('Ref. Chile'!H1527,'Ref. Chile'!H:H,1)+COUNTIF('Ref. Chile'!$H$7:'Ref. Chile'!H1527,'Ref. Chile'!H1527)-1,"")</f>
        <v>578</v>
      </c>
      <c r="AP1528" s="7">
        <f>IFERROR(RANK('Ref. Chile'!I1527,'Ref. Chile'!I:I,1)+COUNTIF('Ref. Chile'!$I$7:'Ref. Chile'!I1527,'Ref. Chile'!I1527)-1,"")</f>
        <v>712</v>
      </c>
      <c r="AQ1528" s="7">
        <f>IFERROR(RANK('Ref. Chile'!J1527,'Ref. Chile'!J:J,1)+COUNTIF('Ref. Chile'!$J$7:'Ref. Chile'!J1527,'Ref. Chile'!J1527)-1,"")</f>
        <v>1864</v>
      </c>
    </row>
    <row r="1529" spans="31:43" ht="17.25" customHeight="1" x14ac:dyDescent="0.3">
      <c r="AE1529" s="5" t="s">
        <v>1524</v>
      </c>
      <c r="AF1529" s="5" t="s">
        <v>5044</v>
      </c>
      <c r="AG1529" s="6" t="s">
        <v>4317</v>
      </c>
      <c r="AH1529" s="6" t="s">
        <v>4088</v>
      </c>
      <c r="AI1529" s="7">
        <f>IFERROR(RANK('Ref. Chile'!H1528,'Ref. Chile'!H:H,0)+COUNTIF('Ref. Chile'!$H$7:'Ref. Chile'!H1528,'Ref. Chile'!H1528)-1,"")</f>
        <v>2221</v>
      </c>
      <c r="AJ1529" s="7">
        <f>IFERROR(RANK('Ref. Chile'!I1528,'Ref. Chile'!I:I,0)+COUNTIF('Ref. Chile'!$I$7:'Ref. Chile'!I1528,'Ref. Chile'!I1528)-1,"")</f>
        <v>2028</v>
      </c>
      <c r="AK1529" s="7">
        <f>IFERROR(RANK('Ref. Chile'!J1528,'Ref. Chile'!J:J,0)+COUNTIF('Ref. Chile'!$J$7:'Ref. Chile'!J1528,'Ref. Chile'!J1528)-1,"")</f>
        <v>650</v>
      </c>
      <c r="AL1529" s="7">
        <f>IFERROR(RANK('Ref. Chile'!K1528,'Ref. Chile'!K:K,0)+COUNTIF('Ref. Chile'!$K$7:'Ref. Chile'!K1528,'Ref. Chile'!K1528)-1,"")</f>
        <v>2275</v>
      </c>
      <c r="AM1529" s="7">
        <f>IFERROR(RANK('Ref. Chile'!L1528,'Ref. Chile'!L:L,0)+COUNTIF('Ref. Chile'!$L$7:'Ref. Chile'!L1528,'Ref. Chile'!L1528)-1,"")</f>
        <v>1962</v>
      </c>
      <c r="AN1529" s="7">
        <f>IFERROR(RANK('Ref. Chile'!M1528,'Ref. Chile'!M:M,0)+COUNTIF('Ref. Chile'!$M$7:'Ref. Chile'!M1528,'Ref. Chile'!M1528)-1,"")</f>
        <v>1860</v>
      </c>
      <c r="AO1529" s="7">
        <f>IFERROR(RANK('Ref. Chile'!H1528,'Ref. Chile'!H:H,1)+COUNTIF('Ref. Chile'!$H$7:'Ref. Chile'!H1528,'Ref. Chile'!H1528)-1,"")</f>
        <v>582</v>
      </c>
      <c r="AP1529" s="7">
        <f>IFERROR(RANK('Ref. Chile'!I1528,'Ref. Chile'!I:I,1)+COUNTIF('Ref. Chile'!$I$7:'Ref. Chile'!I1528,'Ref. Chile'!I1528)-1,"")</f>
        <v>725</v>
      </c>
      <c r="AQ1529" s="7">
        <f>IFERROR(RANK('Ref. Chile'!J1528,'Ref. Chile'!J:J,1)+COUNTIF('Ref. Chile'!$J$7:'Ref. Chile'!J1528,'Ref. Chile'!J1528)-1,"")</f>
        <v>1920</v>
      </c>
    </row>
    <row r="1530" spans="31:43" ht="17.25" customHeight="1" x14ac:dyDescent="0.3">
      <c r="AE1530" s="5" t="s">
        <v>1525</v>
      </c>
      <c r="AF1530" s="5" t="s">
        <v>5045</v>
      </c>
      <c r="AG1530" s="6" t="s">
        <v>4317</v>
      </c>
      <c r="AH1530" s="6" t="s">
        <v>4159</v>
      </c>
      <c r="AI1530" s="7">
        <f>IFERROR(RANK('Ref. Chile'!H1529,'Ref. Chile'!H:H,0)+COUNTIF('Ref. Chile'!$H$7:'Ref. Chile'!H1529,'Ref. Chile'!H1529)-1,"")</f>
        <v>976</v>
      </c>
      <c r="AJ1530" s="7">
        <f>IFERROR(RANK('Ref. Chile'!I1529,'Ref. Chile'!I:I,0)+COUNTIF('Ref. Chile'!$I$7:'Ref. Chile'!I1529,'Ref. Chile'!I1529)-1,"")</f>
        <v>788</v>
      </c>
      <c r="AK1530" s="7">
        <f>IFERROR(RANK('Ref. Chile'!J1529,'Ref. Chile'!J:J,0)+COUNTIF('Ref. Chile'!$J$7:'Ref. Chile'!J1529,'Ref. Chile'!J1529)-1,"")</f>
        <v>1706</v>
      </c>
      <c r="AL1530" s="7">
        <f>IFERROR(RANK('Ref. Chile'!K1529,'Ref. Chile'!K:K,0)+COUNTIF('Ref. Chile'!$K$7:'Ref. Chile'!K1529,'Ref. Chile'!K1529)-1,"")</f>
        <v>1038</v>
      </c>
      <c r="AM1530" s="7">
        <f>IFERROR(RANK('Ref. Chile'!L1529,'Ref. Chile'!L:L,0)+COUNTIF('Ref. Chile'!$L$7:'Ref. Chile'!L1529,'Ref. Chile'!L1529)-1,"")</f>
        <v>493</v>
      </c>
      <c r="AN1530" s="7">
        <f>IFERROR(RANK('Ref. Chile'!M1529,'Ref. Chile'!M:M,0)+COUNTIF('Ref. Chile'!$M$7:'Ref. Chile'!M1529,'Ref. Chile'!M1529)-1,"")</f>
        <v>1571</v>
      </c>
      <c r="AO1530" s="7">
        <f>IFERROR(RANK('Ref. Chile'!H1529,'Ref. Chile'!H:H,1)+COUNTIF('Ref. Chile'!$H$7:'Ref. Chile'!H1529,'Ref. Chile'!H1529)-1,"")</f>
        <v>1863</v>
      </c>
      <c r="AP1530" s="7">
        <f>IFERROR(RANK('Ref. Chile'!I1529,'Ref. Chile'!I:I,1)+COUNTIF('Ref. Chile'!$I$7:'Ref. Chile'!I1529,'Ref. Chile'!I1529)-1,"")</f>
        <v>2004</v>
      </c>
      <c r="AQ1530" s="7">
        <f>IFERROR(RANK('Ref. Chile'!J1529,'Ref. Chile'!J:J,1)+COUNTIF('Ref. Chile'!$J$7:'Ref. Chile'!J1529,'Ref. Chile'!J1529)-1,"")</f>
        <v>902</v>
      </c>
    </row>
    <row r="1531" spans="31:43" ht="17.25" customHeight="1" x14ac:dyDescent="0.3">
      <c r="AE1531" s="5" t="s">
        <v>1526</v>
      </c>
      <c r="AF1531" s="5" t="s">
        <v>5046</v>
      </c>
      <c r="AG1531" s="6" t="s">
        <v>4317</v>
      </c>
      <c r="AH1531" s="6" t="s">
        <v>4125</v>
      </c>
      <c r="AI1531" s="7">
        <f>IFERROR(RANK('Ref. Chile'!H1530,'Ref. Chile'!H:H,0)+COUNTIF('Ref. Chile'!$H$7:'Ref. Chile'!H1530,'Ref. Chile'!H1530)-1,"")</f>
        <v>2222</v>
      </c>
      <c r="AJ1531" s="7">
        <f>IFERROR(RANK('Ref. Chile'!I1530,'Ref. Chile'!I:I,0)+COUNTIF('Ref. Chile'!$I$7:'Ref. Chile'!I1530,'Ref. Chile'!I1530)-1,"")</f>
        <v>2031</v>
      </c>
      <c r="AK1531" s="7">
        <f>IFERROR(RANK('Ref. Chile'!J1530,'Ref. Chile'!J:J,0)+COUNTIF('Ref. Chile'!$J$7:'Ref. Chile'!J1530,'Ref. Chile'!J1530)-1,"")</f>
        <v>669</v>
      </c>
      <c r="AL1531" s="7">
        <f>IFERROR(RANK('Ref. Chile'!K1530,'Ref. Chile'!K:K,0)+COUNTIF('Ref. Chile'!$K$7:'Ref. Chile'!K1530,'Ref. Chile'!K1530)-1,"")</f>
        <v>2277</v>
      </c>
      <c r="AM1531" s="7">
        <f>IFERROR(RANK('Ref. Chile'!L1530,'Ref. Chile'!L:L,0)+COUNTIF('Ref. Chile'!$L$7:'Ref. Chile'!L1530,'Ref. Chile'!L1530)-1,"")</f>
        <v>1968</v>
      </c>
      <c r="AN1531" s="7">
        <f>IFERROR(RANK('Ref. Chile'!M1530,'Ref. Chile'!M:M,0)+COUNTIF('Ref. Chile'!$M$7:'Ref. Chile'!M1530,'Ref. Chile'!M1530)-1,"")</f>
        <v>1885</v>
      </c>
      <c r="AO1531" s="7">
        <f>IFERROR(RANK('Ref. Chile'!H1530,'Ref. Chile'!H:H,1)+COUNTIF('Ref. Chile'!$H$7:'Ref. Chile'!H1530,'Ref. Chile'!H1530)-1,"")</f>
        <v>581</v>
      </c>
      <c r="AP1531" s="7">
        <f>IFERROR(RANK('Ref. Chile'!I1530,'Ref. Chile'!I:I,1)+COUNTIF('Ref. Chile'!$I$7:'Ref. Chile'!I1530,'Ref. Chile'!I1530)-1,"")</f>
        <v>722</v>
      </c>
      <c r="AQ1531" s="7">
        <f>IFERROR(RANK('Ref. Chile'!J1530,'Ref. Chile'!J:J,1)+COUNTIF('Ref. Chile'!$J$7:'Ref. Chile'!J1530,'Ref. Chile'!J1530)-1,"")</f>
        <v>1901</v>
      </c>
    </row>
    <row r="1532" spans="31:43" ht="17.25" customHeight="1" x14ac:dyDescent="0.3">
      <c r="AE1532" s="5" t="s">
        <v>1527</v>
      </c>
      <c r="AF1532" s="5" t="s">
        <v>5047</v>
      </c>
      <c r="AG1532" s="6" t="s">
        <v>4317</v>
      </c>
      <c r="AH1532" s="6" t="s">
        <v>4126</v>
      </c>
      <c r="AI1532" s="7">
        <f>IFERROR(RANK('Ref. Chile'!H1531,'Ref. Chile'!H:H,0)+COUNTIF('Ref. Chile'!$H$7:'Ref. Chile'!H1531,'Ref. Chile'!H1531)-1,"")</f>
        <v>2230</v>
      </c>
      <c r="AJ1532" s="7">
        <f>IFERROR(RANK('Ref. Chile'!I1531,'Ref. Chile'!I:I,0)+COUNTIF('Ref. Chile'!$I$7:'Ref. Chile'!I1531,'Ref. Chile'!I1531)-1,"")</f>
        <v>2088</v>
      </c>
      <c r="AK1532" s="7">
        <f>IFERROR(RANK('Ref. Chile'!J1531,'Ref. Chile'!J:J,0)+COUNTIF('Ref. Chile'!$J$7:'Ref. Chile'!J1531,'Ref. Chile'!J1531)-1,"")</f>
        <v>931</v>
      </c>
      <c r="AL1532" s="7">
        <f>IFERROR(RANK('Ref. Chile'!K1531,'Ref. Chile'!K:K,0)+COUNTIF('Ref. Chile'!$K$7:'Ref. Chile'!K1531,'Ref. Chile'!K1531)-1,"")</f>
        <v>2280</v>
      </c>
      <c r="AM1532" s="7">
        <f>IFERROR(RANK('Ref. Chile'!L1531,'Ref. Chile'!L:L,0)+COUNTIF('Ref. Chile'!$L$7:'Ref. Chile'!L1531,'Ref. Chile'!L1531)-1,"")</f>
        <v>2004</v>
      </c>
      <c r="AN1532" s="7">
        <f>IFERROR(RANK('Ref. Chile'!M1531,'Ref. Chile'!M:M,0)+COUNTIF('Ref. Chile'!$M$7:'Ref. Chile'!M1531,'Ref. Chile'!M1531)-1,"")</f>
        <v>2042</v>
      </c>
      <c r="AO1532" s="7">
        <f>IFERROR(RANK('Ref. Chile'!H1531,'Ref. Chile'!H:H,1)+COUNTIF('Ref. Chile'!$H$7:'Ref. Chile'!H1531,'Ref. Chile'!H1531)-1,"")</f>
        <v>573</v>
      </c>
      <c r="AP1532" s="7">
        <f>IFERROR(RANK('Ref. Chile'!I1531,'Ref. Chile'!I:I,1)+COUNTIF('Ref. Chile'!$I$7:'Ref. Chile'!I1531,'Ref. Chile'!I1531)-1,"")</f>
        <v>665</v>
      </c>
      <c r="AQ1532" s="7">
        <f>IFERROR(RANK('Ref. Chile'!J1531,'Ref. Chile'!J:J,1)+COUNTIF('Ref. Chile'!$J$7:'Ref. Chile'!J1531,'Ref. Chile'!J1531)-1,"")</f>
        <v>1639</v>
      </c>
    </row>
    <row r="1533" spans="31:43" ht="17.25" customHeight="1" x14ac:dyDescent="0.3">
      <c r="AE1533" s="5" t="s">
        <v>1528</v>
      </c>
      <c r="AF1533" s="5" t="s">
        <v>5048</v>
      </c>
      <c r="AG1533" s="6" t="s">
        <v>4317</v>
      </c>
      <c r="AH1533" s="6" t="s">
        <v>4127</v>
      </c>
      <c r="AI1533" s="7">
        <f>IFERROR(RANK('Ref. Chile'!H1532,'Ref. Chile'!H:H,0)+COUNTIF('Ref. Chile'!$H$7:'Ref. Chile'!H1532,'Ref. Chile'!H1532)-1,"")</f>
        <v>977</v>
      </c>
      <c r="AJ1533" s="7">
        <f>IFERROR(RANK('Ref. Chile'!I1532,'Ref. Chile'!I:I,0)+COUNTIF('Ref. Chile'!$I$7:'Ref. Chile'!I1532,'Ref. Chile'!I1532)-1,"")</f>
        <v>789</v>
      </c>
      <c r="AK1533" s="7">
        <f>IFERROR(RANK('Ref. Chile'!J1532,'Ref. Chile'!J:J,0)+COUNTIF('Ref. Chile'!$J$7:'Ref. Chile'!J1532,'Ref. Chile'!J1532)-1,"")</f>
        <v>1707</v>
      </c>
      <c r="AL1533" s="7">
        <f>IFERROR(RANK('Ref. Chile'!K1532,'Ref. Chile'!K:K,0)+COUNTIF('Ref. Chile'!$K$7:'Ref. Chile'!K1532,'Ref. Chile'!K1532)-1,"")</f>
        <v>1039</v>
      </c>
      <c r="AM1533" s="7">
        <f>IFERROR(RANK('Ref. Chile'!L1532,'Ref. Chile'!L:L,0)+COUNTIF('Ref. Chile'!$L$7:'Ref. Chile'!L1532,'Ref. Chile'!L1532)-1,"")</f>
        <v>494</v>
      </c>
      <c r="AN1533" s="7">
        <f>IFERROR(RANK('Ref. Chile'!M1532,'Ref. Chile'!M:M,0)+COUNTIF('Ref. Chile'!$M$7:'Ref. Chile'!M1532,'Ref. Chile'!M1532)-1,"")</f>
        <v>1572</v>
      </c>
      <c r="AO1533" s="7">
        <f>IFERROR(RANK('Ref. Chile'!H1532,'Ref. Chile'!H:H,1)+COUNTIF('Ref. Chile'!$H$7:'Ref. Chile'!H1532,'Ref. Chile'!H1532)-1,"")</f>
        <v>1864</v>
      </c>
      <c r="AP1533" s="7">
        <f>IFERROR(RANK('Ref. Chile'!I1532,'Ref. Chile'!I:I,1)+COUNTIF('Ref. Chile'!$I$7:'Ref. Chile'!I1532,'Ref. Chile'!I1532)-1,"")</f>
        <v>2005</v>
      </c>
      <c r="AQ1533" s="7">
        <f>IFERROR(RANK('Ref. Chile'!J1532,'Ref. Chile'!J:J,1)+COUNTIF('Ref. Chile'!$J$7:'Ref. Chile'!J1532,'Ref. Chile'!J1532)-1,"")</f>
        <v>903</v>
      </c>
    </row>
    <row r="1534" spans="31:43" ht="17.25" customHeight="1" x14ac:dyDescent="0.3">
      <c r="AE1534" s="5" t="s">
        <v>1529</v>
      </c>
      <c r="AF1534" s="5" t="s">
        <v>5049</v>
      </c>
      <c r="AG1534" s="6" t="s">
        <v>4318</v>
      </c>
      <c r="AH1534" s="6" t="s">
        <v>4088</v>
      </c>
      <c r="AI1534" s="7">
        <f>IFERROR(RANK('Ref. Chile'!H1533,'Ref. Chile'!H:H,0)+COUNTIF('Ref. Chile'!$H$7:'Ref. Chile'!H1533,'Ref. Chile'!H1533)-1,"")</f>
        <v>1477</v>
      </c>
      <c r="AJ1534" s="7">
        <f>IFERROR(RANK('Ref. Chile'!I1533,'Ref. Chile'!I:I,0)+COUNTIF('Ref. Chile'!$I$7:'Ref. Chile'!I1533,'Ref. Chile'!I1533)-1,"")</f>
        <v>2085</v>
      </c>
      <c r="AK1534" s="7">
        <f>IFERROR(RANK('Ref. Chile'!J1533,'Ref. Chile'!J:J,0)+COUNTIF('Ref. Chile'!$J$7:'Ref. Chile'!J1533,'Ref. Chile'!J1533)-1,"")</f>
        <v>1222</v>
      </c>
      <c r="AL1534" s="7">
        <f>IFERROR(RANK('Ref. Chile'!K1533,'Ref. Chile'!K:K,0)+COUNTIF('Ref. Chile'!$K$7:'Ref. Chile'!K1533,'Ref. Chile'!K1533)-1,"")</f>
        <v>2174</v>
      </c>
      <c r="AM1534" s="7">
        <f>IFERROR(RANK('Ref. Chile'!L1533,'Ref. Chile'!L:L,0)+COUNTIF('Ref. Chile'!$L$7:'Ref. Chile'!L1533,'Ref. Chile'!L1533)-1,"")</f>
        <v>1873</v>
      </c>
      <c r="AN1534" s="7">
        <f>IFERROR(RANK('Ref. Chile'!M1533,'Ref. Chile'!M:M,0)+COUNTIF('Ref. Chile'!$M$7:'Ref. Chile'!M1533,'Ref. Chile'!M1533)-1,"")</f>
        <v>2069</v>
      </c>
      <c r="AO1534" s="7">
        <f>IFERROR(RANK('Ref. Chile'!H1533,'Ref. Chile'!H:H,1)+COUNTIF('Ref. Chile'!$H$7:'Ref. Chile'!H1533,'Ref. Chile'!H1533)-1,"")</f>
        <v>1326</v>
      </c>
      <c r="AP1534" s="7">
        <f>IFERROR(RANK('Ref. Chile'!I1533,'Ref. Chile'!I:I,1)+COUNTIF('Ref. Chile'!$I$7:'Ref. Chile'!I1533,'Ref. Chile'!I1533)-1,"")</f>
        <v>668</v>
      </c>
      <c r="AQ1534" s="7">
        <f>IFERROR(RANK('Ref. Chile'!J1533,'Ref. Chile'!J:J,1)+COUNTIF('Ref. Chile'!$J$7:'Ref. Chile'!J1533,'Ref. Chile'!J1533)-1,"")</f>
        <v>1348</v>
      </c>
    </row>
    <row r="1535" spans="31:43" ht="17.25" customHeight="1" x14ac:dyDescent="0.3">
      <c r="AE1535" s="5" t="s">
        <v>1530</v>
      </c>
      <c r="AF1535" s="5" t="s">
        <v>5050</v>
      </c>
      <c r="AG1535" s="6" t="s">
        <v>4318</v>
      </c>
      <c r="AH1535" s="6" t="s">
        <v>4197</v>
      </c>
      <c r="AI1535" s="7">
        <f>IFERROR(RANK('Ref. Chile'!H1534,'Ref. Chile'!H:H,0)+COUNTIF('Ref. Chile'!$H$7:'Ref. Chile'!H1534,'Ref. Chile'!H1534)-1,"")</f>
        <v>1445</v>
      </c>
      <c r="AJ1535" s="7">
        <f>IFERROR(RANK('Ref. Chile'!I1534,'Ref. Chile'!I:I,0)+COUNTIF('Ref. Chile'!$I$7:'Ref. Chile'!I1534,'Ref. Chile'!I1534)-1,"")</f>
        <v>2043</v>
      </c>
      <c r="AK1535" s="7">
        <f>IFERROR(RANK('Ref. Chile'!J1534,'Ref. Chile'!J:J,0)+COUNTIF('Ref. Chile'!$J$7:'Ref. Chile'!J1534,'Ref. Chile'!J1534)-1,"")</f>
        <v>1707</v>
      </c>
      <c r="AL1535" s="7">
        <f>IFERROR(RANK('Ref. Chile'!K1534,'Ref. Chile'!K:K,0)+COUNTIF('Ref. Chile'!$K$7:'Ref. Chile'!K1534,'Ref. Chile'!K1534)-1,"")</f>
        <v>2163</v>
      </c>
      <c r="AM1535" s="7">
        <f>IFERROR(RANK('Ref. Chile'!L1534,'Ref. Chile'!L:L,0)+COUNTIF('Ref. Chile'!$L$7:'Ref. Chile'!L1534,'Ref. Chile'!L1534)-1,"")</f>
        <v>1846</v>
      </c>
      <c r="AN1535" s="7">
        <f>IFERROR(RANK('Ref. Chile'!M1534,'Ref. Chile'!M:M,0)+COUNTIF('Ref. Chile'!$M$7:'Ref. Chile'!M1534,'Ref. Chile'!M1534)-1,"")</f>
        <v>1572</v>
      </c>
      <c r="AO1535" s="7">
        <f>IFERROR(RANK('Ref. Chile'!H1534,'Ref. Chile'!H:H,1)+COUNTIF('Ref. Chile'!$H$7:'Ref. Chile'!H1534,'Ref. Chile'!H1534)-1,"")</f>
        <v>1358</v>
      </c>
      <c r="AP1535" s="7">
        <f>IFERROR(RANK('Ref. Chile'!I1534,'Ref. Chile'!I:I,1)+COUNTIF('Ref. Chile'!$I$7:'Ref. Chile'!I1534,'Ref. Chile'!I1534)-1,"")</f>
        <v>710</v>
      </c>
      <c r="AQ1535" s="7">
        <f>IFERROR(RANK('Ref. Chile'!J1534,'Ref. Chile'!J:J,1)+COUNTIF('Ref. Chile'!$J$7:'Ref. Chile'!J1534,'Ref. Chile'!J1534)-1,"")</f>
        <v>903</v>
      </c>
    </row>
    <row r="1536" spans="31:43" ht="17.25" customHeight="1" x14ac:dyDescent="0.3">
      <c r="AE1536" s="5" t="s">
        <v>1531</v>
      </c>
      <c r="AF1536" s="5" t="s">
        <v>5051</v>
      </c>
      <c r="AG1536" s="6" t="s">
        <v>4318</v>
      </c>
      <c r="AH1536" s="6" t="s">
        <v>4089</v>
      </c>
      <c r="AI1536" s="7">
        <f>IFERROR(RANK('Ref. Chile'!H1535,'Ref. Chile'!H:H,0)+COUNTIF('Ref. Chile'!$H$7:'Ref. Chile'!H1535,'Ref. Chile'!H1535)-1,"")</f>
        <v>1495</v>
      </c>
      <c r="AJ1536" s="7">
        <f>IFERROR(RANK('Ref. Chile'!I1535,'Ref. Chile'!I:I,0)+COUNTIF('Ref. Chile'!$I$7:'Ref. Chile'!I1535,'Ref. Chile'!I1535)-1,"")</f>
        <v>2103</v>
      </c>
      <c r="AK1536" s="7">
        <f>IFERROR(RANK('Ref. Chile'!J1535,'Ref. Chile'!J:J,0)+COUNTIF('Ref. Chile'!$J$7:'Ref. Chile'!J1535,'Ref. Chile'!J1535)-1,"")</f>
        <v>1623</v>
      </c>
      <c r="AL1536" s="7">
        <f>IFERROR(RANK('Ref. Chile'!K1535,'Ref. Chile'!K:K,0)+COUNTIF('Ref. Chile'!$K$7:'Ref. Chile'!K1535,'Ref. Chile'!K1535)-1,"")</f>
        <v>2183</v>
      </c>
      <c r="AM1536" s="7">
        <f>IFERROR(RANK('Ref. Chile'!L1535,'Ref. Chile'!L:L,0)+COUNTIF('Ref. Chile'!$L$7:'Ref. Chile'!L1535,'Ref. Chile'!L1535)-1,"")</f>
        <v>1909</v>
      </c>
      <c r="AN1536" s="7">
        <f>IFERROR(RANK('Ref. Chile'!M1535,'Ref. Chile'!M:M,0)+COUNTIF('Ref. Chile'!$M$7:'Ref. Chile'!M1535,'Ref. Chile'!M1535)-1,"")</f>
        <v>2102</v>
      </c>
      <c r="AO1536" s="7">
        <f>IFERROR(RANK('Ref. Chile'!H1535,'Ref. Chile'!H:H,1)+COUNTIF('Ref. Chile'!$H$7:'Ref. Chile'!H1535,'Ref. Chile'!H1535)-1,"")</f>
        <v>1308</v>
      </c>
      <c r="AP1536" s="7">
        <f>IFERROR(RANK('Ref. Chile'!I1535,'Ref. Chile'!I:I,1)+COUNTIF('Ref. Chile'!$I$7:'Ref. Chile'!I1535,'Ref. Chile'!I1535)-1,"")</f>
        <v>650</v>
      </c>
      <c r="AQ1536" s="7">
        <f>IFERROR(RANK('Ref. Chile'!J1535,'Ref. Chile'!J:J,1)+COUNTIF('Ref. Chile'!$J$7:'Ref. Chile'!J1535,'Ref. Chile'!J1535)-1,"")</f>
        <v>947</v>
      </c>
    </row>
    <row r="1537" spans="31:43" ht="17.25" customHeight="1" x14ac:dyDescent="0.3">
      <c r="AE1537" s="5" t="s">
        <v>1532</v>
      </c>
      <c r="AF1537" s="5" t="s">
        <v>5052</v>
      </c>
      <c r="AG1537" s="6" t="s">
        <v>4318</v>
      </c>
      <c r="AH1537" s="6" t="s">
        <v>4090</v>
      </c>
      <c r="AI1537" s="7">
        <f>IFERROR(RANK('Ref. Chile'!H1536,'Ref. Chile'!H:H,0)+COUNTIF('Ref. Chile'!$H$7:'Ref. Chile'!H1536,'Ref. Chile'!H1536)-1,"")</f>
        <v>1483</v>
      </c>
      <c r="AJ1537" s="7">
        <f>IFERROR(RANK('Ref. Chile'!I1536,'Ref. Chile'!I:I,0)+COUNTIF('Ref. Chile'!$I$7:'Ref. Chile'!I1536,'Ref. Chile'!I1536)-1,"")</f>
        <v>2096</v>
      </c>
      <c r="AK1537" s="7">
        <f>IFERROR(RANK('Ref. Chile'!J1536,'Ref. Chile'!J:J,0)+COUNTIF('Ref. Chile'!$J$7:'Ref. Chile'!J1536,'Ref. Chile'!J1536)-1,"")</f>
        <v>1473</v>
      </c>
      <c r="AL1537" s="7">
        <f>IFERROR(RANK('Ref. Chile'!K1536,'Ref. Chile'!K:K,0)+COUNTIF('Ref. Chile'!$K$7:'Ref. Chile'!K1536,'Ref. Chile'!K1536)-1,"")</f>
        <v>2179</v>
      </c>
      <c r="AM1537" s="7">
        <f>IFERROR(RANK('Ref. Chile'!L1536,'Ref. Chile'!L:L,0)+COUNTIF('Ref. Chile'!$L$7:'Ref. Chile'!L1536,'Ref. Chile'!L1536)-1,"")</f>
        <v>1889</v>
      </c>
      <c r="AN1537" s="7">
        <f>IFERROR(RANK('Ref. Chile'!M1536,'Ref. Chile'!M:M,0)+COUNTIF('Ref. Chile'!$M$7:'Ref. Chile'!M1536,'Ref. Chile'!M1536)-1,"")</f>
        <v>2091</v>
      </c>
      <c r="AO1537" s="7">
        <f>IFERROR(RANK('Ref. Chile'!H1536,'Ref. Chile'!H:H,1)+COUNTIF('Ref. Chile'!$H$7:'Ref. Chile'!H1536,'Ref. Chile'!H1536)-1,"")</f>
        <v>1320</v>
      </c>
      <c r="AP1537" s="7">
        <f>IFERROR(RANK('Ref. Chile'!I1536,'Ref. Chile'!I:I,1)+COUNTIF('Ref. Chile'!$I$7:'Ref. Chile'!I1536,'Ref. Chile'!I1536)-1,"")</f>
        <v>657</v>
      </c>
      <c r="AQ1537" s="7">
        <f>IFERROR(RANK('Ref. Chile'!J1536,'Ref. Chile'!J:J,1)+COUNTIF('Ref. Chile'!$J$7:'Ref. Chile'!J1536,'Ref. Chile'!J1536)-1,"")</f>
        <v>1097</v>
      </c>
    </row>
    <row r="1538" spans="31:43" ht="17.25" customHeight="1" x14ac:dyDescent="0.3">
      <c r="AE1538" s="5" t="s">
        <v>1533</v>
      </c>
      <c r="AF1538" s="5" t="s">
        <v>5053</v>
      </c>
      <c r="AG1538" s="6" t="s">
        <v>4318</v>
      </c>
      <c r="AH1538" s="6" t="s">
        <v>4185</v>
      </c>
      <c r="AI1538" s="7">
        <f>IFERROR(RANK('Ref. Chile'!H1537,'Ref. Chile'!H:H,0)+COUNTIF('Ref. Chile'!$H$7:'Ref. Chile'!H1537,'Ref. Chile'!H1537)-1,"")</f>
        <v>1478</v>
      </c>
      <c r="AJ1538" s="7">
        <f>IFERROR(RANK('Ref. Chile'!I1537,'Ref. Chile'!I:I,0)+COUNTIF('Ref. Chile'!$I$7:'Ref. Chile'!I1537,'Ref. Chile'!I1537)-1,"")</f>
        <v>2086</v>
      </c>
      <c r="AK1538" s="7">
        <f>IFERROR(RANK('Ref. Chile'!J1537,'Ref. Chile'!J:J,0)+COUNTIF('Ref. Chile'!$J$7:'Ref. Chile'!J1537,'Ref. Chile'!J1537)-1,"")</f>
        <v>1223</v>
      </c>
      <c r="AL1538" s="7">
        <f>IFERROR(RANK('Ref. Chile'!K1537,'Ref. Chile'!K:K,0)+COUNTIF('Ref. Chile'!$K$7:'Ref. Chile'!K1537,'Ref. Chile'!K1537)-1,"")</f>
        <v>2175</v>
      </c>
      <c r="AM1538" s="7">
        <f>IFERROR(RANK('Ref. Chile'!L1537,'Ref. Chile'!L:L,0)+COUNTIF('Ref. Chile'!$L$7:'Ref. Chile'!L1537,'Ref. Chile'!L1537)-1,"")</f>
        <v>1874</v>
      </c>
      <c r="AN1538" s="7">
        <f>IFERROR(RANK('Ref. Chile'!M1537,'Ref. Chile'!M:M,0)+COUNTIF('Ref. Chile'!$M$7:'Ref. Chile'!M1537,'Ref. Chile'!M1537)-1,"")</f>
        <v>2070</v>
      </c>
      <c r="AO1538" s="7">
        <f>IFERROR(RANK('Ref. Chile'!H1537,'Ref. Chile'!H:H,1)+COUNTIF('Ref. Chile'!$H$7:'Ref. Chile'!H1537,'Ref. Chile'!H1537)-1,"")</f>
        <v>1325</v>
      </c>
      <c r="AP1538" s="7">
        <f>IFERROR(RANK('Ref. Chile'!I1537,'Ref. Chile'!I:I,1)+COUNTIF('Ref. Chile'!$I$7:'Ref. Chile'!I1537,'Ref. Chile'!I1537)-1,"")</f>
        <v>667</v>
      </c>
      <c r="AQ1538" s="7">
        <f>IFERROR(RANK('Ref. Chile'!J1537,'Ref. Chile'!J:J,1)+COUNTIF('Ref. Chile'!$J$7:'Ref. Chile'!J1537,'Ref. Chile'!J1537)-1,"")</f>
        <v>1347</v>
      </c>
    </row>
    <row r="1539" spans="31:43" ht="17.25" customHeight="1" x14ac:dyDescent="0.3">
      <c r="AE1539" s="5" t="s">
        <v>1534</v>
      </c>
      <c r="AF1539" s="5" t="s">
        <v>5054</v>
      </c>
      <c r="AG1539" s="6" t="s">
        <v>4318</v>
      </c>
      <c r="AH1539" s="6" t="s">
        <v>4186</v>
      </c>
      <c r="AI1539" s="7">
        <f>IFERROR(RANK('Ref. Chile'!H1538,'Ref. Chile'!H:H,0)+COUNTIF('Ref. Chile'!$H$7:'Ref. Chile'!H1538,'Ref. Chile'!H1538)-1,"")</f>
        <v>1469</v>
      </c>
      <c r="AJ1539" s="7">
        <f>IFERROR(RANK('Ref. Chile'!I1538,'Ref. Chile'!I:I,0)+COUNTIF('Ref. Chile'!$I$7:'Ref. Chile'!I1538,'Ref. Chile'!I1538)-1,"")</f>
        <v>2074</v>
      </c>
      <c r="AK1539" s="7">
        <f>IFERROR(RANK('Ref. Chile'!J1538,'Ref. Chile'!J:J,0)+COUNTIF('Ref. Chile'!$J$7:'Ref. Chile'!J1538,'Ref. Chile'!J1538)-1,"")</f>
        <v>1084</v>
      </c>
      <c r="AL1539" s="7">
        <f>IFERROR(RANK('Ref. Chile'!K1538,'Ref. Chile'!K:K,0)+COUNTIF('Ref. Chile'!$K$7:'Ref. Chile'!K1538,'Ref. Chile'!K1538)-1,"")</f>
        <v>2171</v>
      </c>
      <c r="AM1539" s="7">
        <f>IFERROR(RANK('Ref. Chile'!L1538,'Ref. Chile'!L:L,0)+COUNTIF('Ref. Chile'!$L$7:'Ref. Chile'!L1538,'Ref. Chile'!L1538)-1,"")</f>
        <v>1864</v>
      </c>
      <c r="AN1539" s="7">
        <f>IFERROR(RANK('Ref. Chile'!M1538,'Ref. Chile'!M:M,0)+COUNTIF('Ref. Chile'!$M$7:'Ref. Chile'!M1538,'Ref. Chile'!M1538)-1,"")</f>
        <v>2052</v>
      </c>
      <c r="AO1539" s="7">
        <f>IFERROR(RANK('Ref. Chile'!H1538,'Ref. Chile'!H:H,1)+COUNTIF('Ref. Chile'!$H$7:'Ref. Chile'!H1538,'Ref. Chile'!H1538)-1,"")</f>
        <v>1334</v>
      </c>
      <c r="AP1539" s="7">
        <f>IFERROR(RANK('Ref. Chile'!I1538,'Ref. Chile'!I:I,1)+COUNTIF('Ref. Chile'!$I$7:'Ref. Chile'!I1538,'Ref. Chile'!I1538)-1,"")</f>
        <v>679</v>
      </c>
      <c r="AQ1539" s="7">
        <f>IFERROR(RANK('Ref. Chile'!J1538,'Ref. Chile'!J:J,1)+COUNTIF('Ref. Chile'!$J$7:'Ref. Chile'!J1538,'Ref. Chile'!J1538)-1,"")</f>
        <v>1486</v>
      </c>
    </row>
    <row r="1540" spans="31:43" ht="17.25" customHeight="1" x14ac:dyDescent="0.3">
      <c r="AE1540" s="5" t="s">
        <v>1535</v>
      </c>
      <c r="AF1540" s="5" t="s">
        <v>5055</v>
      </c>
      <c r="AG1540" s="6" t="s">
        <v>4318</v>
      </c>
      <c r="AH1540" s="6" t="s">
        <v>4187</v>
      </c>
      <c r="AI1540" s="7">
        <f>IFERROR(RANK('Ref. Chile'!H1539,'Ref. Chile'!H:H,0)+COUNTIF('Ref. Chile'!$H$7:'Ref. Chile'!H1539,'Ref. Chile'!H1539)-1,"")</f>
        <v>1462</v>
      </c>
      <c r="AJ1540" s="7">
        <f>IFERROR(RANK('Ref. Chile'!I1539,'Ref. Chile'!I:I,0)+COUNTIF('Ref. Chile'!$I$7:'Ref. Chile'!I1539,'Ref. Chile'!I1539)-1,"")</f>
        <v>2065</v>
      </c>
      <c r="AK1540" s="7">
        <f>IFERROR(RANK('Ref. Chile'!J1539,'Ref. Chile'!J:J,0)+COUNTIF('Ref. Chile'!$J$7:'Ref. Chile'!J1539,'Ref. Chile'!J1539)-1,"")</f>
        <v>1035</v>
      </c>
      <c r="AL1540" s="7">
        <f>IFERROR(RANK('Ref. Chile'!K1539,'Ref. Chile'!K:K,0)+COUNTIF('Ref. Chile'!$K$7:'Ref. Chile'!K1539,'Ref. Chile'!K1539)-1,"")</f>
        <v>2168</v>
      </c>
      <c r="AM1540" s="7">
        <f>IFERROR(RANK('Ref. Chile'!L1539,'Ref. Chile'!L:L,0)+COUNTIF('Ref. Chile'!$L$7:'Ref. Chile'!L1539,'Ref. Chile'!L1539)-1,"")</f>
        <v>1859</v>
      </c>
      <c r="AN1540" s="7">
        <f>IFERROR(RANK('Ref. Chile'!M1539,'Ref. Chile'!M:M,0)+COUNTIF('Ref. Chile'!$M$7:'Ref. Chile'!M1539,'Ref. Chile'!M1539)-1,"")</f>
        <v>2037</v>
      </c>
      <c r="AO1540" s="7">
        <f>IFERROR(RANK('Ref. Chile'!H1539,'Ref. Chile'!H:H,1)+COUNTIF('Ref. Chile'!$H$7:'Ref. Chile'!H1539,'Ref. Chile'!H1539)-1,"")</f>
        <v>1341</v>
      </c>
      <c r="AP1540" s="7">
        <f>IFERROR(RANK('Ref. Chile'!I1539,'Ref. Chile'!I:I,1)+COUNTIF('Ref. Chile'!$I$7:'Ref. Chile'!I1539,'Ref. Chile'!I1539)-1,"")</f>
        <v>688</v>
      </c>
      <c r="AQ1540" s="7">
        <f>IFERROR(RANK('Ref. Chile'!J1539,'Ref. Chile'!J:J,1)+COUNTIF('Ref. Chile'!$J$7:'Ref. Chile'!J1539,'Ref. Chile'!J1539)-1,"")</f>
        <v>1535</v>
      </c>
    </row>
    <row r="1541" spans="31:43" ht="17.25" customHeight="1" x14ac:dyDescent="0.3">
      <c r="AE1541" s="5" t="s">
        <v>1536</v>
      </c>
      <c r="AF1541" s="5" t="s">
        <v>5056</v>
      </c>
      <c r="AG1541" s="6" t="s">
        <v>4318</v>
      </c>
      <c r="AH1541" s="6" t="s">
        <v>4091</v>
      </c>
      <c r="AI1541" s="7">
        <f>IFERROR(RANK('Ref. Chile'!H1540,'Ref. Chile'!H:H,0)+COUNTIF('Ref. Chile'!$H$7:'Ref. Chile'!H1540,'Ref. Chile'!H1540)-1,"")</f>
        <v>978</v>
      </c>
      <c r="AJ1541" s="7">
        <f>IFERROR(RANK('Ref. Chile'!I1540,'Ref. Chile'!I:I,0)+COUNTIF('Ref. Chile'!$I$7:'Ref. Chile'!I1540,'Ref. Chile'!I1540)-1,"")</f>
        <v>790</v>
      </c>
      <c r="AK1541" s="7">
        <f>IFERROR(RANK('Ref. Chile'!J1540,'Ref. Chile'!J:J,0)+COUNTIF('Ref. Chile'!$J$7:'Ref. Chile'!J1540,'Ref. Chile'!J1540)-1,"")</f>
        <v>1586</v>
      </c>
      <c r="AL1541" s="7">
        <f>IFERROR(RANK('Ref. Chile'!K1540,'Ref. Chile'!K:K,0)+COUNTIF('Ref. Chile'!$K$7:'Ref. Chile'!K1540,'Ref. Chile'!K1540)-1,"")</f>
        <v>1040</v>
      </c>
      <c r="AM1541" s="7">
        <f>IFERROR(RANK('Ref. Chile'!L1540,'Ref. Chile'!L:L,0)+COUNTIF('Ref. Chile'!$L$7:'Ref. Chile'!L1540,'Ref. Chile'!L1540)-1,"")</f>
        <v>495</v>
      </c>
      <c r="AN1541" s="7">
        <f>IFERROR(RANK('Ref. Chile'!M1540,'Ref. Chile'!M:M,0)+COUNTIF('Ref. Chile'!$M$7:'Ref. Chile'!M1540,'Ref. Chile'!M1540)-1,"")</f>
        <v>1435</v>
      </c>
      <c r="AO1541" s="7">
        <f>IFERROR(RANK('Ref. Chile'!H1540,'Ref. Chile'!H:H,1)+COUNTIF('Ref. Chile'!$H$7:'Ref. Chile'!H1540,'Ref. Chile'!H1540)-1,"")</f>
        <v>1865</v>
      </c>
      <c r="AP1541" s="7">
        <f>IFERROR(RANK('Ref. Chile'!I1540,'Ref. Chile'!I:I,1)+COUNTIF('Ref. Chile'!$I$7:'Ref. Chile'!I1540,'Ref. Chile'!I1540)-1,"")</f>
        <v>2006</v>
      </c>
      <c r="AQ1541" s="7">
        <f>IFERROR(RANK('Ref. Chile'!J1540,'Ref. Chile'!J:J,1)+COUNTIF('Ref. Chile'!$J$7:'Ref. Chile'!J1540,'Ref. Chile'!J1540)-1,"")</f>
        <v>984</v>
      </c>
    </row>
    <row r="1542" spans="31:43" ht="17.25" customHeight="1" x14ac:dyDescent="0.3">
      <c r="AE1542" s="5" t="s">
        <v>1537</v>
      </c>
      <c r="AF1542" s="5" t="s">
        <v>5057</v>
      </c>
      <c r="AG1542" s="6" t="s">
        <v>4318</v>
      </c>
      <c r="AH1542" s="6" t="s">
        <v>4180</v>
      </c>
      <c r="AI1542" s="7">
        <f>IFERROR(RANK('Ref. Chile'!H1541,'Ref. Chile'!H:H,0)+COUNTIF('Ref. Chile'!$H$7:'Ref. Chile'!H1541,'Ref. Chile'!H1541)-1,"")</f>
        <v>1459</v>
      </c>
      <c r="AJ1542" s="7">
        <f>IFERROR(RANK('Ref. Chile'!I1541,'Ref. Chile'!I:I,0)+COUNTIF('Ref. Chile'!$I$7:'Ref. Chile'!I1541,'Ref. Chile'!I1541)-1,"")</f>
        <v>2058</v>
      </c>
      <c r="AK1542" s="7">
        <f>IFERROR(RANK('Ref. Chile'!J1541,'Ref. Chile'!J:J,0)+COUNTIF('Ref. Chile'!$J$7:'Ref. Chile'!J1541,'Ref. Chile'!J1541)-1,"")</f>
        <v>995</v>
      </c>
      <c r="AL1542" s="7">
        <f>IFERROR(RANK('Ref. Chile'!K1541,'Ref. Chile'!K:K,0)+COUNTIF('Ref. Chile'!$K$7:'Ref. Chile'!K1541,'Ref. Chile'!K1541)-1,"")</f>
        <v>2167</v>
      </c>
      <c r="AM1542" s="7">
        <f>IFERROR(RANK('Ref. Chile'!L1541,'Ref. Chile'!L:L,0)+COUNTIF('Ref. Chile'!$L$7:'Ref. Chile'!L1541,'Ref. Chile'!L1541)-1,"")</f>
        <v>1857</v>
      </c>
      <c r="AN1542" s="7">
        <f>IFERROR(RANK('Ref. Chile'!M1541,'Ref. Chile'!M:M,0)+COUNTIF('Ref. Chile'!$M$7:'Ref. Chile'!M1541,'Ref. Chile'!M1541)-1,"")</f>
        <v>2030</v>
      </c>
      <c r="AO1542" s="7">
        <f>IFERROR(RANK('Ref. Chile'!H1541,'Ref. Chile'!H:H,1)+COUNTIF('Ref. Chile'!$H$7:'Ref. Chile'!H1541,'Ref. Chile'!H1541)-1,"")</f>
        <v>1344</v>
      </c>
      <c r="AP1542" s="7">
        <f>IFERROR(RANK('Ref. Chile'!I1541,'Ref. Chile'!I:I,1)+COUNTIF('Ref. Chile'!$I$7:'Ref. Chile'!I1541,'Ref. Chile'!I1541)-1,"")</f>
        <v>695</v>
      </c>
      <c r="AQ1542" s="7">
        <f>IFERROR(RANK('Ref. Chile'!J1541,'Ref. Chile'!J:J,1)+COUNTIF('Ref. Chile'!$J$7:'Ref. Chile'!J1541,'Ref. Chile'!J1541)-1,"")</f>
        <v>1575</v>
      </c>
    </row>
    <row r="1543" spans="31:43" ht="17.25" customHeight="1" x14ac:dyDescent="0.3">
      <c r="AE1543" s="5" t="s">
        <v>1538</v>
      </c>
      <c r="AF1543" s="5" t="s">
        <v>5058</v>
      </c>
      <c r="AG1543" s="6" t="s">
        <v>4318</v>
      </c>
      <c r="AH1543" s="6" t="s">
        <v>4198</v>
      </c>
      <c r="AI1543" s="7">
        <f>IFERROR(RANK('Ref. Chile'!H1542,'Ref. Chile'!H:H,0)+COUNTIF('Ref. Chile'!$H$7:'Ref. Chile'!H1542,'Ref. Chile'!H1542)-1,"")</f>
        <v>1458</v>
      </c>
      <c r="AJ1543" s="7">
        <f>IFERROR(RANK('Ref. Chile'!I1542,'Ref. Chile'!I:I,0)+COUNTIF('Ref. Chile'!$I$7:'Ref. Chile'!I1542,'Ref. Chile'!I1542)-1,"")</f>
        <v>2057</v>
      </c>
      <c r="AK1543" s="7">
        <f>IFERROR(RANK('Ref. Chile'!J1542,'Ref. Chile'!J:J,0)+COUNTIF('Ref. Chile'!$J$7:'Ref. Chile'!J1542,'Ref. Chile'!J1542)-1,"")</f>
        <v>994</v>
      </c>
      <c r="AL1543" s="7">
        <f>IFERROR(RANK('Ref. Chile'!K1542,'Ref. Chile'!K:K,0)+COUNTIF('Ref. Chile'!$K$7:'Ref. Chile'!K1542,'Ref. Chile'!K1542)-1,"")</f>
        <v>2166</v>
      </c>
      <c r="AM1543" s="7">
        <f>IFERROR(RANK('Ref. Chile'!L1542,'Ref. Chile'!L:L,0)+COUNTIF('Ref. Chile'!$L$7:'Ref. Chile'!L1542,'Ref. Chile'!L1542)-1,"")</f>
        <v>1856</v>
      </c>
      <c r="AN1543" s="7">
        <f>IFERROR(RANK('Ref. Chile'!M1542,'Ref. Chile'!M:M,0)+COUNTIF('Ref. Chile'!$M$7:'Ref. Chile'!M1542,'Ref. Chile'!M1542)-1,"")</f>
        <v>2031</v>
      </c>
      <c r="AO1543" s="7">
        <f>IFERROR(RANK('Ref. Chile'!H1542,'Ref. Chile'!H:H,1)+COUNTIF('Ref. Chile'!$H$7:'Ref. Chile'!H1542,'Ref. Chile'!H1542)-1,"")</f>
        <v>1345</v>
      </c>
      <c r="AP1543" s="7">
        <f>IFERROR(RANK('Ref. Chile'!I1542,'Ref. Chile'!I:I,1)+COUNTIF('Ref. Chile'!$I$7:'Ref. Chile'!I1542,'Ref. Chile'!I1542)-1,"")</f>
        <v>696</v>
      </c>
      <c r="AQ1543" s="7">
        <f>IFERROR(RANK('Ref. Chile'!J1542,'Ref. Chile'!J:J,1)+COUNTIF('Ref. Chile'!$J$7:'Ref. Chile'!J1542,'Ref. Chile'!J1542)-1,"")</f>
        <v>1576</v>
      </c>
    </row>
    <row r="1544" spans="31:43" ht="17.25" customHeight="1" x14ac:dyDescent="0.3">
      <c r="AE1544" s="5" t="s">
        <v>1539</v>
      </c>
      <c r="AF1544" s="5" t="s">
        <v>5059</v>
      </c>
      <c r="AG1544" s="6" t="s">
        <v>4318</v>
      </c>
      <c r="AH1544" s="6" t="s">
        <v>4199</v>
      </c>
      <c r="AI1544" s="7">
        <f>IFERROR(RANK('Ref. Chile'!H1543,'Ref. Chile'!H:H,0)+COUNTIF('Ref. Chile'!$H$7:'Ref. Chile'!H1543,'Ref. Chile'!H1543)-1,"")</f>
        <v>1450</v>
      </c>
      <c r="AJ1544" s="7">
        <f>IFERROR(RANK('Ref. Chile'!I1543,'Ref. Chile'!I:I,0)+COUNTIF('Ref. Chile'!$I$7:'Ref. Chile'!I1543,'Ref. Chile'!I1543)-1,"")</f>
        <v>2048</v>
      </c>
      <c r="AK1544" s="7">
        <f>IFERROR(RANK('Ref. Chile'!J1543,'Ref. Chile'!J:J,0)+COUNTIF('Ref. Chile'!$J$7:'Ref. Chile'!J1543,'Ref. Chile'!J1543)-1,"")</f>
        <v>940</v>
      </c>
      <c r="AL1544" s="7">
        <f>IFERROR(RANK('Ref. Chile'!K1543,'Ref. Chile'!K:K,0)+COUNTIF('Ref. Chile'!$K$7:'Ref. Chile'!K1543,'Ref. Chile'!K1543)-1,"")</f>
        <v>2164</v>
      </c>
      <c r="AM1544" s="7">
        <f>IFERROR(RANK('Ref. Chile'!L1543,'Ref. Chile'!L:L,0)+COUNTIF('Ref. Chile'!$L$7:'Ref. Chile'!L1543,'Ref. Chile'!L1543)-1,"")</f>
        <v>1848</v>
      </c>
      <c r="AN1544" s="7">
        <f>IFERROR(RANK('Ref. Chile'!M1543,'Ref. Chile'!M:M,0)+COUNTIF('Ref. Chile'!$M$7:'Ref. Chile'!M1543,'Ref. Chile'!M1543)-1,"")</f>
        <v>2016</v>
      </c>
      <c r="AO1544" s="7">
        <f>IFERROR(RANK('Ref. Chile'!H1543,'Ref. Chile'!H:H,1)+COUNTIF('Ref. Chile'!$H$7:'Ref. Chile'!H1543,'Ref. Chile'!H1543)-1,"")</f>
        <v>1353</v>
      </c>
      <c r="AP1544" s="7">
        <f>IFERROR(RANK('Ref. Chile'!I1543,'Ref. Chile'!I:I,1)+COUNTIF('Ref. Chile'!$I$7:'Ref. Chile'!I1543,'Ref. Chile'!I1543)-1,"")</f>
        <v>705</v>
      </c>
      <c r="AQ1544" s="7">
        <f>IFERROR(RANK('Ref. Chile'!J1543,'Ref. Chile'!J:J,1)+COUNTIF('Ref. Chile'!$J$7:'Ref. Chile'!J1543,'Ref. Chile'!J1543)-1,"")</f>
        <v>1630</v>
      </c>
    </row>
    <row r="1545" spans="31:43" ht="17.25" customHeight="1" x14ac:dyDescent="0.3">
      <c r="AE1545" s="5" t="s">
        <v>1540</v>
      </c>
      <c r="AF1545" s="5" t="s">
        <v>5060</v>
      </c>
      <c r="AG1545" s="6" t="s">
        <v>4319</v>
      </c>
      <c r="AH1545" s="6" t="s">
        <v>4088</v>
      </c>
      <c r="AI1545" s="7">
        <f>IFERROR(RANK('Ref. Chile'!H1544,'Ref. Chile'!H:H,0)+COUNTIF('Ref. Chile'!$H$7:'Ref. Chile'!H1544,'Ref. Chile'!H1544)-1,"")</f>
        <v>1618</v>
      </c>
      <c r="AJ1545" s="7">
        <f>IFERROR(RANK('Ref. Chile'!I1544,'Ref. Chile'!I:I,0)+COUNTIF('Ref. Chile'!$I$7:'Ref. Chile'!I1544,'Ref. Chile'!I1544)-1,"")</f>
        <v>1270</v>
      </c>
      <c r="AK1545" s="7">
        <f>IFERROR(RANK('Ref. Chile'!J1544,'Ref. Chile'!J:J,0)+COUNTIF('Ref. Chile'!$J$7:'Ref. Chile'!J1544,'Ref. Chile'!J1544)-1,"")</f>
        <v>2015</v>
      </c>
      <c r="AL1545" s="7">
        <f>IFERROR(RANK('Ref. Chile'!K1544,'Ref. Chile'!K:K,0)+COUNTIF('Ref. Chile'!$K$7:'Ref. Chile'!K1544,'Ref. Chile'!K1544)-1,"")</f>
        <v>1817</v>
      </c>
      <c r="AM1545" s="7">
        <f>IFERROR(RANK('Ref. Chile'!L1544,'Ref. Chile'!L:L,0)+COUNTIF('Ref. Chile'!$L$7:'Ref. Chile'!L1544,'Ref. Chile'!L1544)-1,"")</f>
        <v>1335</v>
      </c>
      <c r="AN1545" s="7">
        <f>IFERROR(RANK('Ref. Chile'!M1544,'Ref. Chile'!M:M,0)+COUNTIF('Ref. Chile'!$M$7:'Ref. Chile'!M1544,'Ref. Chile'!M1544)-1,"")</f>
        <v>1980</v>
      </c>
      <c r="AO1545" s="7">
        <f>IFERROR(RANK('Ref. Chile'!H1544,'Ref. Chile'!H:H,1)+COUNTIF('Ref. Chile'!$H$7:'Ref. Chile'!H1544,'Ref. Chile'!H1544)-1,"")</f>
        <v>1185</v>
      </c>
      <c r="AP1545" s="7">
        <f>IFERROR(RANK('Ref. Chile'!I1544,'Ref. Chile'!I:I,1)+COUNTIF('Ref. Chile'!$I$7:'Ref. Chile'!I1544,'Ref. Chile'!I1544)-1,"")</f>
        <v>1483</v>
      </c>
      <c r="AQ1545" s="7">
        <f>IFERROR(RANK('Ref. Chile'!J1544,'Ref. Chile'!J:J,1)+COUNTIF('Ref. Chile'!$J$7:'Ref. Chile'!J1544,'Ref. Chile'!J1544)-1,"")</f>
        <v>555</v>
      </c>
    </row>
    <row r="1546" spans="31:43" ht="17.25" customHeight="1" x14ac:dyDescent="0.3">
      <c r="AE1546" s="5" t="s">
        <v>1541</v>
      </c>
      <c r="AF1546" s="5" t="s">
        <v>5061</v>
      </c>
      <c r="AG1546" s="6" t="s">
        <v>4319</v>
      </c>
      <c r="AH1546" s="6" t="s">
        <v>4197</v>
      </c>
      <c r="AI1546" s="7">
        <f>IFERROR(RANK('Ref. Chile'!H1545,'Ref. Chile'!H:H,0)+COUNTIF('Ref. Chile'!$H$7:'Ref. Chile'!H1545,'Ref. Chile'!H1545)-1,"")</f>
        <v>1616</v>
      </c>
      <c r="AJ1546" s="7">
        <f>IFERROR(RANK('Ref. Chile'!I1545,'Ref. Chile'!I:I,0)+COUNTIF('Ref. Chile'!$I$7:'Ref. Chile'!I1545,'Ref. Chile'!I1545)-1,"")</f>
        <v>1261</v>
      </c>
      <c r="AK1546" s="7">
        <f>IFERROR(RANK('Ref. Chile'!J1545,'Ref. Chile'!J:J,0)+COUNTIF('Ref. Chile'!$J$7:'Ref. Chile'!J1545,'Ref. Chile'!J1545)-1,"")</f>
        <v>1707</v>
      </c>
      <c r="AL1546" s="7">
        <f>IFERROR(RANK('Ref. Chile'!K1545,'Ref. Chile'!K:K,0)+COUNTIF('Ref. Chile'!$K$7:'Ref. Chile'!K1545,'Ref. Chile'!K1545)-1,"")</f>
        <v>1814</v>
      </c>
      <c r="AM1546" s="7">
        <f>IFERROR(RANK('Ref. Chile'!L1545,'Ref. Chile'!L:L,0)+COUNTIF('Ref. Chile'!$L$7:'Ref. Chile'!L1545,'Ref. Chile'!L1545)-1,"")</f>
        <v>1330</v>
      </c>
      <c r="AN1546" s="7">
        <f>IFERROR(RANK('Ref. Chile'!M1545,'Ref. Chile'!M:M,0)+COUNTIF('Ref. Chile'!$M$7:'Ref. Chile'!M1545,'Ref. Chile'!M1545)-1,"")</f>
        <v>1572</v>
      </c>
      <c r="AO1546" s="7">
        <f>IFERROR(RANK('Ref. Chile'!H1545,'Ref. Chile'!H:H,1)+COUNTIF('Ref. Chile'!$H$7:'Ref. Chile'!H1545,'Ref. Chile'!H1545)-1,"")</f>
        <v>1187</v>
      </c>
      <c r="AP1546" s="7">
        <f>IFERROR(RANK('Ref. Chile'!I1545,'Ref. Chile'!I:I,1)+COUNTIF('Ref. Chile'!$I$7:'Ref. Chile'!I1545,'Ref. Chile'!I1545)-1,"")</f>
        <v>1492</v>
      </c>
      <c r="AQ1546" s="7">
        <f>IFERROR(RANK('Ref. Chile'!J1545,'Ref. Chile'!J:J,1)+COUNTIF('Ref. Chile'!$J$7:'Ref. Chile'!J1545,'Ref. Chile'!J1545)-1,"")</f>
        <v>903</v>
      </c>
    </row>
    <row r="1547" spans="31:43" ht="17.25" customHeight="1" x14ac:dyDescent="0.3">
      <c r="AE1547" s="5" t="s">
        <v>1542</v>
      </c>
      <c r="AF1547" s="5" t="s">
        <v>5062</v>
      </c>
      <c r="AG1547" s="6" t="s">
        <v>4319</v>
      </c>
      <c r="AH1547" s="6" t="s">
        <v>4089</v>
      </c>
      <c r="AI1547" s="7">
        <f>IFERROR(RANK('Ref. Chile'!H1546,'Ref. Chile'!H:H,0)+COUNTIF('Ref. Chile'!$H$7:'Ref. Chile'!H1546,'Ref. Chile'!H1546)-1,"")</f>
        <v>1642</v>
      </c>
      <c r="AJ1547" s="7">
        <f>IFERROR(RANK('Ref. Chile'!I1546,'Ref. Chile'!I:I,0)+COUNTIF('Ref. Chile'!$I$7:'Ref. Chile'!I1546,'Ref. Chile'!I1546)-1,"")</f>
        <v>1321</v>
      </c>
      <c r="AK1547" s="7">
        <f>IFERROR(RANK('Ref. Chile'!J1546,'Ref. Chile'!J:J,0)+COUNTIF('Ref. Chile'!$J$7:'Ref. Chile'!J1546,'Ref. Chile'!J1546)-1,"")</f>
        <v>2089</v>
      </c>
      <c r="AL1547" s="7">
        <f>IFERROR(RANK('Ref. Chile'!K1546,'Ref. Chile'!K:K,0)+COUNTIF('Ref. Chile'!$K$7:'Ref. Chile'!K1546,'Ref. Chile'!K1546)-1,"")</f>
        <v>1845</v>
      </c>
      <c r="AM1547" s="7">
        <f>IFERROR(RANK('Ref. Chile'!L1546,'Ref. Chile'!L:L,0)+COUNTIF('Ref. Chile'!$L$7:'Ref. Chile'!L1546,'Ref. Chile'!L1546)-1,"")</f>
        <v>1357</v>
      </c>
      <c r="AN1547" s="7">
        <f>IFERROR(RANK('Ref. Chile'!M1546,'Ref. Chile'!M:M,0)+COUNTIF('Ref. Chile'!$M$7:'Ref. Chile'!M1546,'Ref. Chile'!M1546)-1,"")</f>
        <v>2063</v>
      </c>
      <c r="AO1547" s="7">
        <f>IFERROR(RANK('Ref. Chile'!H1546,'Ref. Chile'!H:H,1)+COUNTIF('Ref. Chile'!$H$7:'Ref. Chile'!H1546,'Ref. Chile'!H1546)-1,"")</f>
        <v>1161</v>
      </c>
      <c r="AP1547" s="7">
        <f>IFERROR(RANK('Ref. Chile'!I1546,'Ref. Chile'!I:I,1)+COUNTIF('Ref. Chile'!$I$7:'Ref. Chile'!I1546,'Ref. Chile'!I1546)-1,"")</f>
        <v>1432</v>
      </c>
      <c r="AQ1547" s="7">
        <f>IFERROR(RANK('Ref. Chile'!J1546,'Ref. Chile'!J:J,1)+COUNTIF('Ref. Chile'!$J$7:'Ref. Chile'!J1546,'Ref. Chile'!J1546)-1,"")</f>
        <v>481</v>
      </c>
    </row>
    <row r="1548" spans="31:43" ht="17.25" customHeight="1" x14ac:dyDescent="0.3">
      <c r="AE1548" s="5" t="s">
        <v>1543</v>
      </c>
      <c r="AF1548" s="5" t="s">
        <v>5063</v>
      </c>
      <c r="AG1548" s="6" t="s">
        <v>4319</v>
      </c>
      <c r="AH1548" s="6" t="s">
        <v>4090</v>
      </c>
      <c r="AI1548" s="7">
        <f>IFERROR(RANK('Ref. Chile'!H1547,'Ref. Chile'!H:H,0)+COUNTIF('Ref. Chile'!$H$7:'Ref. Chile'!H1547,'Ref. Chile'!H1547)-1,"")</f>
        <v>1636</v>
      </c>
      <c r="AJ1548" s="7">
        <f>IFERROR(RANK('Ref. Chile'!I1547,'Ref. Chile'!I:I,0)+COUNTIF('Ref. Chile'!$I$7:'Ref. Chile'!I1547,'Ref. Chile'!I1547)-1,"")</f>
        <v>1315</v>
      </c>
      <c r="AK1548" s="7">
        <f>IFERROR(RANK('Ref. Chile'!J1547,'Ref. Chile'!J:J,0)+COUNTIF('Ref. Chile'!$J$7:'Ref. Chile'!J1547,'Ref. Chile'!J1547)-1,"")</f>
        <v>2083</v>
      </c>
      <c r="AL1548" s="7">
        <f>IFERROR(RANK('Ref. Chile'!K1547,'Ref. Chile'!K:K,0)+COUNTIF('Ref. Chile'!$K$7:'Ref. Chile'!K1547,'Ref. Chile'!K1547)-1,"")</f>
        <v>1839</v>
      </c>
      <c r="AM1548" s="7">
        <f>IFERROR(RANK('Ref. Chile'!L1547,'Ref. Chile'!L:L,0)+COUNTIF('Ref. Chile'!$L$7:'Ref. Chile'!L1547,'Ref. Chile'!L1547)-1,"")</f>
        <v>1355</v>
      </c>
      <c r="AN1548" s="7">
        <f>IFERROR(RANK('Ref. Chile'!M1547,'Ref. Chile'!M:M,0)+COUNTIF('Ref. Chile'!$M$7:'Ref. Chile'!M1547,'Ref. Chile'!M1547)-1,"")</f>
        <v>2055</v>
      </c>
      <c r="AO1548" s="7">
        <f>IFERROR(RANK('Ref. Chile'!H1547,'Ref. Chile'!H:H,1)+COUNTIF('Ref. Chile'!$H$7:'Ref. Chile'!H1547,'Ref. Chile'!H1547)-1,"")</f>
        <v>1167</v>
      </c>
      <c r="AP1548" s="7">
        <f>IFERROR(RANK('Ref. Chile'!I1547,'Ref. Chile'!I:I,1)+COUNTIF('Ref. Chile'!$I$7:'Ref. Chile'!I1547,'Ref. Chile'!I1547)-1,"")</f>
        <v>1438</v>
      </c>
      <c r="AQ1548" s="7">
        <f>IFERROR(RANK('Ref. Chile'!J1547,'Ref. Chile'!J:J,1)+COUNTIF('Ref. Chile'!$J$7:'Ref. Chile'!J1547,'Ref. Chile'!J1547)-1,"")</f>
        <v>487</v>
      </c>
    </row>
    <row r="1549" spans="31:43" ht="17.25" customHeight="1" x14ac:dyDescent="0.3">
      <c r="AE1549" s="5" t="s">
        <v>1544</v>
      </c>
      <c r="AF1549" s="5" t="s">
        <v>5064</v>
      </c>
      <c r="AG1549" s="6" t="s">
        <v>4319</v>
      </c>
      <c r="AH1549" s="6" t="s">
        <v>4185</v>
      </c>
      <c r="AI1549" s="7">
        <f>IFERROR(RANK('Ref. Chile'!H1548,'Ref. Chile'!H:H,0)+COUNTIF('Ref. Chile'!$H$7:'Ref. Chile'!H1548,'Ref. Chile'!H1548)-1,"")</f>
        <v>1630</v>
      </c>
      <c r="AJ1549" s="7">
        <f>IFERROR(RANK('Ref. Chile'!I1548,'Ref. Chile'!I:I,0)+COUNTIF('Ref. Chile'!$I$7:'Ref. Chile'!I1548,'Ref. Chile'!I1548)-1,"")</f>
        <v>1302</v>
      </c>
      <c r="AK1549" s="7">
        <f>IFERROR(RANK('Ref. Chile'!J1548,'Ref. Chile'!J:J,0)+COUNTIF('Ref. Chile'!$J$7:'Ref. Chile'!J1548,'Ref. Chile'!J1548)-1,"")</f>
        <v>2064</v>
      </c>
      <c r="AL1549" s="7">
        <f>IFERROR(RANK('Ref. Chile'!K1548,'Ref. Chile'!K:K,0)+COUNTIF('Ref. Chile'!$K$7:'Ref. Chile'!K1548,'Ref. Chile'!K1548)-1,"")</f>
        <v>1832</v>
      </c>
      <c r="AM1549" s="7">
        <f>IFERROR(RANK('Ref. Chile'!L1548,'Ref. Chile'!L:L,0)+COUNTIF('Ref. Chile'!$L$7:'Ref. Chile'!L1548,'Ref. Chile'!L1548)-1,"")</f>
        <v>1350</v>
      </c>
      <c r="AN1549" s="7">
        <f>IFERROR(RANK('Ref. Chile'!M1548,'Ref. Chile'!M:M,0)+COUNTIF('Ref. Chile'!$M$7:'Ref. Chile'!M1548,'Ref. Chile'!M1548)-1,"")</f>
        <v>2034</v>
      </c>
      <c r="AO1549" s="7">
        <f>IFERROR(RANK('Ref. Chile'!H1548,'Ref. Chile'!H:H,1)+COUNTIF('Ref. Chile'!$H$7:'Ref. Chile'!H1548,'Ref. Chile'!H1548)-1,"")</f>
        <v>1173</v>
      </c>
      <c r="AP1549" s="7">
        <f>IFERROR(RANK('Ref. Chile'!I1548,'Ref. Chile'!I:I,1)+COUNTIF('Ref. Chile'!$I$7:'Ref. Chile'!I1548,'Ref. Chile'!I1548)-1,"")</f>
        <v>1451</v>
      </c>
      <c r="AQ1549" s="7">
        <f>IFERROR(RANK('Ref. Chile'!J1548,'Ref. Chile'!J:J,1)+COUNTIF('Ref. Chile'!$J$7:'Ref. Chile'!J1548,'Ref. Chile'!J1548)-1,"")</f>
        <v>506</v>
      </c>
    </row>
    <row r="1550" spans="31:43" ht="17.25" customHeight="1" x14ac:dyDescent="0.3">
      <c r="AE1550" s="5" t="s">
        <v>1545</v>
      </c>
      <c r="AF1550" s="5" t="s">
        <v>5065</v>
      </c>
      <c r="AG1550" s="6" t="s">
        <v>4319</v>
      </c>
      <c r="AH1550" s="6" t="s">
        <v>4186</v>
      </c>
      <c r="AI1550" s="7">
        <f>IFERROR(RANK('Ref. Chile'!H1549,'Ref. Chile'!H:H,0)+COUNTIF('Ref. Chile'!$H$7:'Ref. Chile'!H1549,'Ref. Chile'!H1549)-1,"")</f>
        <v>1629</v>
      </c>
      <c r="AJ1550" s="7">
        <f>IFERROR(RANK('Ref. Chile'!I1549,'Ref. Chile'!I:I,0)+COUNTIF('Ref. Chile'!$I$7:'Ref. Chile'!I1549,'Ref. Chile'!I1549)-1,"")</f>
        <v>1292</v>
      </c>
      <c r="AK1550" s="7">
        <f>IFERROR(RANK('Ref. Chile'!J1549,'Ref. Chile'!J:J,0)+COUNTIF('Ref. Chile'!$J$7:'Ref. Chile'!J1549,'Ref. Chile'!J1549)-1,"")</f>
        <v>2055</v>
      </c>
      <c r="AL1550" s="7">
        <f>IFERROR(RANK('Ref. Chile'!K1549,'Ref. Chile'!K:K,0)+COUNTIF('Ref. Chile'!$K$7:'Ref. Chile'!K1549,'Ref. Chile'!K1549)-1,"")</f>
        <v>1827</v>
      </c>
      <c r="AM1550" s="7">
        <f>IFERROR(RANK('Ref. Chile'!L1549,'Ref. Chile'!L:L,0)+COUNTIF('Ref. Chile'!$L$7:'Ref. Chile'!L1549,'Ref. Chile'!L1549)-1,"")</f>
        <v>1347</v>
      </c>
      <c r="AN1550" s="7">
        <f>IFERROR(RANK('Ref. Chile'!M1549,'Ref. Chile'!M:M,0)+COUNTIF('Ref. Chile'!$M$7:'Ref. Chile'!M1549,'Ref. Chile'!M1549)-1,"")</f>
        <v>2024</v>
      </c>
      <c r="AO1550" s="7">
        <f>IFERROR(RANK('Ref. Chile'!H1549,'Ref. Chile'!H:H,1)+COUNTIF('Ref. Chile'!$H$7:'Ref. Chile'!H1549,'Ref. Chile'!H1549)-1,"")</f>
        <v>1174</v>
      </c>
      <c r="AP1550" s="7">
        <f>IFERROR(RANK('Ref. Chile'!I1549,'Ref. Chile'!I:I,1)+COUNTIF('Ref. Chile'!$I$7:'Ref. Chile'!I1549,'Ref. Chile'!I1549)-1,"")</f>
        <v>1461</v>
      </c>
      <c r="AQ1550" s="7">
        <f>IFERROR(RANK('Ref. Chile'!J1549,'Ref. Chile'!J:J,1)+COUNTIF('Ref. Chile'!$J$7:'Ref. Chile'!J1549,'Ref. Chile'!J1549)-1,"")</f>
        <v>515</v>
      </c>
    </row>
    <row r="1551" spans="31:43" ht="17.25" customHeight="1" x14ac:dyDescent="0.3">
      <c r="AE1551" s="5" t="s">
        <v>1546</v>
      </c>
      <c r="AF1551" s="5" t="s">
        <v>5066</v>
      </c>
      <c r="AG1551" s="6" t="s">
        <v>4319</v>
      </c>
      <c r="AH1551" s="6" t="s">
        <v>4187</v>
      </c>
      <c r="AI1551" s="7">
        <f>IFERROR(RANK('Ref. Chile'!H1550,'Ref. Chile'!H:H,0)+COUNTIF('Ref. Chile'!$H$7:'Ref. Chile'!H1550,'Ref. Chile'!H1550)-1,"")</f>
        <v>1622</v>
      </c>
      <c r="AJ1551" s="7">
        <f>IFERROR(RANK('Ref. Chile'!I1550,'Ref. Chile'!I:I,0)+COUNTIF('Ref. Chile'!$I$7:'Ref. Chile'!I1550,'Ref. Chile'!I1550)-1,"")</f>
        <v>1276</v>
      </c>
      <c r="AK1551" s="7">
        <f>IFERROR(RANK('Ref. Chile'!J1550,'Ref. Chile'!J:J,0)+COUNTIF('Ref. Chile'!$J$7:'Ref. Chile'!J1550,'Ref. Chile'!J1550)-1,"")</f>
        <v>2028</v>
      </c>
      <c r="AL1551" s="7">
        <f>IFERROR(RANK('Ref. Chile'!K1550,'Ref. Chile'!K:K,0)+COUNTIF('Ref. Chile'!$K$7:'Ref. Chile'!K1550,'Ref. Chile'!K1550)-1,"")</f>
        <v>1822</v>
      </c>
      <c r="AM1551" s="7">
        <f>IFERROR(RANK('Ref. Chile'!L1550,'Ref. Chile'!L:L,0)+COUNTIF('Ref. Chile'!$L$7:'Ref. Chile'!L1550,'Ref. Chile'!L1550)-1,"")</f>
        <v>1340</v>
      </c>
      <c r="AN1551" s="7">
        <f>IFERROR(RANK('Ref. Chile'!M1550,'Ref. Chile'!M:M,0)+COUNTIF('Ref. Chile'!$M$7:'Ref. Chile'!M1550,'Ref. Chile'!M1550)-1,"")</f>
        <v>1995</v>
      </c>
      <c r="AO1551" s="7">
        <f>IFERROR(RANK('Ref. Chile'!H1550,'Ref. Chile'!H:H,1)+COUNTIF('Ref. Chile'!$H$7:'Ref. Chile'!H1550,'Ref. Chile'!H1550)-1,"")</f>
        <v>1181</v>
      </c>
      <c r="AP1551" s="7">
        <f>IFERROR(RANK('Ref. Chile'!I1550,'Ref. Chile'!I:I,1)+COUNTIF('Ref. Chile'!$I$7:'Ref. Chile'!I1550,'Ref. Chile'!I1550)-1,"")</f>
        <v>1477</v>
      </c>
      <c r="AQ1551" s="7">
        <f>IFERROR(RANK('Ref. Chile'!J1550,'Ref. Chile'!J:J,1)+COUNTIF('Ref. Chile'!$J$7:'Ref. Chile'!J1550,'Ref. Chile'!J1550)-1,"")</f>
        <v>542</v>
      </c>
    </row>
    <row r="1552" spans="31:43" ht="17.25" customHeight="1" x14ac:dyDescent="0.3">
      <c r="AE1552" s="5" t="s">
        <v>1547</v>
      </c>
      <c r="AF1552" s="5" t="s">
        <v>5067</v>
      </c>
      <c r="AG1552" s="6" t="s">
        <v>4319</v>
      </c>
      <c r="AH1552" s="6" t="s">
        <v>4091</v>
      </c>
      <c r="AI1552" s="7">
        <f>IFERROR(RANK('Ref. Chile'!H1551,'Ref. Chile'!H:H,0)+COUNTIF('Ref. Chile'!$H$7:'Ref. Chile'!H1551,'Ref. Chile'!H1551)-1,"")</f>
        <v>979</v>
      </c>
      <c r="AJ1552" s="7">
        <f>IFERROR(RANK('Ref. Chile'!I1551,'Ref. Chile'!I:I,0)+COUNTIF('Ref. Chile'!$I$7:'Ref. Chile'!I1551,'Ref. Chile'!I1551)-1,"")</f>
        <v>791</v>
      </c>
      <c r="AK1552" s="7">
        <f>IFERROR(RANK('Ref. Chile'!J1551,'Ref. Chile'!J:J,0)+COUNTIF('Ref. Chile'!$J$7:'Ref. Chile'!J1551,'Ref. Chile'!J1551)-1,"")</f>
        <v>1401</v>
      </c>
      <c r="AL1552" s="7">
        <f>IFERROR(RANK('Ref. Chile'!K1551,'Ref. Chile'!K:K,0)+COUNTIF('Ref. Chile'!$K$7:'Ref. Chile'!K1551,'Ref. Chile'!K1551)-1,"")</f>
        <v>1041</v>
      </c>
      <c r="AM1552" s="7">
        <f>IFERROR(RANK('Ref. Chile'!L1551,'Ref. Chile'!L:L,0)+COUNTIF('Ref. Chile'!$L$7:'Ref. Chile'!L1551,'Ref. Chile'!L1551)-1,"")</f>
        <v>496</v>
      </c>
      <c r="AN1552" s="7">
        <f>IFERROR(RANK('Ref. Chile'!M1551,'Ref. Chile'!M:M,0)+COUNTIF('Ref. Chile'!$M$7:'Ref. Chile'!M1551,'Ref. Chile'!M1551)-1,"")</f>
        <v>1164</v>
      </c>
      <c r="AO1552" s="7">
        <f>IFERROR(RANK('Ref. Chile'!H1551,'Ref. Chile'!H:H,1)+COUNTIF('Ref. Chile'!$H$7:'Ref. Chile'!H1551,'Ref. Chile'!H1551)-1,"")</f>
        <v>1866</v>
      </c>
      <c r="AP1552" s="7">
        <f>IFERROR(RANK('Ref. Chile'!I1551,'Ref. Chile'!I:I,1)+COUNTIF('Ref. Chile'!$I$7:'Ref. Chile'!I1551,'Ref. Chile'!I1551)-1,"")</f>
        <v>2007</v>
      </c>
      <c r="AQ1552" s="7">
        <f>IFERROR(RANK('Ref. Chile'!J1551,'Ref. Chile'!J:J,1)+COUNTIF('Ref. Chile'!$J$7:'Ref. Chile'!J1551,'Ref. Chile'!J1551)-1,"")</f>
        <v>1169</v>
      </c>
    </row>
    <row r="1553" spans="31:43" ht="17.25" customHeight="1" x14ac:dyDescent="0.3">
      <c r="AE1553" s="5" t="s">
        <v>1548</v>
      </c>
      <c r="AF1553" s="5" t="s">
        <v>5068</v>
      </c>
      <c r="AG1553" s="6" t="s">
        <v>4319</v>
      </c>
      <c r="AH1553" s="6" t="s">
        <v>4180</v>
      </c>
      <c r="AI1553" s="7">
        <f>IFERROR(RANK('Ref. Chile'!H1552,'Ref. Chile'!H:H,0)+COUNTIF('Ref. Chile'!$H$7:'Ref. Chile'!H1552,'Ref. Chile'!H1552)-1,"")</f>
        <v>1621</v>
      </c>
      <c r="AJ1553" s="7">
        <f>IFERROR(RANK('Ref. Chile'!I1552,'Ref. Chile'!I:I,0)+COUNTIF('Ref. Chile'!$I$7:'Ref. Chile'!I1552,'Ref. Chile'!I1552)-1,"")</f>
        <v>1275</v>
      </c>
      <c r="AK1553" s="7">
        <f>IFERROR(RANK('Ref. Chile'!J1552,'Ref. Chile'!J:J,0)+COUNTIF('Ref. Chile'!$J$7:'Ref. Chile'!J1552,'Ref. Chile'!J1552)-1,"")</f>
        <v>2022</v>
      </c>
      <c r="AL1553" s="7">
        <f>IFERROR(RANK('Ref. Chile'!K1552,'Ref. Chile'!K:K,0)+COUNTIF('Ref. Chile'!$K$7:'Ref. Chile'!K1552,'Ref. Chile'!K1552)-1,"")</f>
        <v>1820</v>
      </c>
      <c r="AM1553" s="7">
        <f>IFERROR(RANK('Ref. Chile'!L1552,'Ref. Chile'!L:L,0)+COUNTIF('Ref. Chile'!$L$7:'Ref. Chile'!L1552,'Ref. Chile'!L1552)-1,"")</f>
        <v>1339</v>
      </c>
      <c r="AN1553" s="7">
        <f>IFERROR(RANK('Ref. Chile'!M1552,'Ref. Chile'!M:M,0)+COUNTIF('Ref. Chile'!$M$7:'Ref. Chile'!M1552,'Ref. Chile'!M1552)-1,"")</f>
        <v>1990</v>
      </c>
      <c r="AO1553" s="7">
        <f>IFERROR(RANK('Ref. Chile'!H1552,'Ref. Chile'!H:H,1)+COUNTIF('Ref. Chile'!$H$7:'Ref. Chile'!H1552,'Ref. Chile'!H1552)-1,"")</f>
        <v>1182</v>
      </c>
      <c r="AP1553" s="7">
        <f>IFERROR(RANK('Ref. Chile'!I1552,'Ref. Chile'!I:I,1)+COUNTIF('Ref. Chile'!$I$7:'Ref. Chile'!I1552,'Ref. Chile'!I1552)-1,"")</f>
        <v>1478</v>
      </c>
      <c r="AQ1553" s="7">
        <f>IFERROR(RANK('Ref. Chile'!J1552,'Ref. Chile'!J:J,1)+COUNTIF('Ref. Chile'!$J$7:'Ref. Chile'!J1552,'Ref. Chile'!J1552)-1,"")</f>
        <v>548</v>
      </c>
    </row>
    <row r="1554" spans="31:43" ht="17.25" customHeight="1" x14ac:dyDescent="0.3">
      <c r="AE1554" s="5" t="s">
        <v>1549</v>
      </c>
      <c r="AF1554" s="5" t="s">
        <v>5069</v>
      </c>
      <c r="AG1554" s="6" t="s">
        <v>4319</v>
      </c>
      <c r="AH1554" s="6" t="s">
        <v>4198</v>
      </c>
      <c r="AI1554" s="7">
        <f>IFERROR(RANK('Ref. Chile'!H1553,'Ref. Chile'!H:H,0)+COUNTIF('Ref. Chile'!$H$7:'Ref. Chile'!H1553,'Ref. Chile'!H1553)-1,"")</f>
        <v>1614</v>
      </c>
      <c r="AJ1554" s="7">
        <f>IFERROR(RANK('Ref. Chile'!I1553,'Ref. Chile'!I:I,0)+COUNTIF('Ref. Chile'!$I$7:'Ref. Chile'!I1553,'Ref. Chile'!I1553)-1,"")</f>
        <v>1257</v>
      </c>
      <c r="AK1554" s="7">
        <f>IFERROR(RANK('Ref. Chile'!J1553,'Ref. Chile'!J:J,0)+COUNTIF('Ref. Chile'!$J$7:'Ref. Chile'!J1553,'Ref. Chile'!J1553)-1,"")</f>
        <v>2001</v>
      </c>
      <c r="AL1554" s="7">
        <f>IFERROR(RANK('Ref. Chile'!K1553,'Ref. Chile'!K:K,0)+COUNTIF('Ref. Chile'!$K$7:'Ref. Chile'!K1553,'Ref. Chile'!K1553)-1,"")</f>
        <v>1813</v>
      </c>
      <c r="AM1554" s="7">
        <f>IFERROR(RANK('Ref. Chile'!L1553,'Ref. Chile'!L:L,0)+COUNTIF('Ref. Chile'!$L$7:'Ref. Chile'!L1553,'Ref. Chile'!L1553)-1,"")</f>
        <v>1328</v>
      </c>
      <c r="AN1554" s="7">
        <f>IFERROR(RANK('Ref. Chile'!M1553,'Ref. Chile'!M:M,0)+COUNTIF('Ref. Chile'!$M$7:'Ref. Chile'!M1553,'Ref. Chile'!M1553)-1,"")</f>
        <v>1955</v>
      </c>
      <c r="AO1554" s="7">
        <f>IFERROR(RANK('Ref. Chile'!H1553,'Ref. Chile'!H:H,1)+COUNTIF('Ref. Chile'!$H$7:'Ref. Chile'!H1553,'Ref. Chile'!H1553)-1,"")</f>
        <v>1189</v>
      </c>
      <c r="AP1554" s="7">
        <f>IFERROR(RANK('Ref. Chile'!I1553,'Ref. Chile'!I:I,1)+COUNTIF('Ref. Chile'!$I$7:'Ref. Chile'!I1553,'Ref. Chile'!I1553)-1,"")</f>
        <v>1496</v>
      </c>
      <c r="AQ1554" s="7">
        <f>IFERROR(RANK('Ref. Chile'!J1553,'Ref. Chile'!J:J,1)+COUNTIF('Ref. Chile'!$J$7:'Ref. Chile'!J1553,'Ref. Chile'!J1553)-1,"")</f>
        <v>569</v>
      </c>
    </row>
    <row r="1555" spans="31:43" ht="17.25" customHeight="1" x14ac:dyDescent="0.3">
      <c r="AE1555" s="5" t="s">
        <v>1550</v>
      </c>
      <c r="AF1555" s="5" t="s">
        <v>5070</v>
      </c>
      <c r="AG1555" s="6" t="s">
        <v>4319</v>
      </c>
      <c r="AH1555" s="6" t="s">
        <v>4199</v>
      </c>
      <c r="AI1555" s="7">
        <f>IFERROR(RANK('Ref. Chile'!H1554,'Ref. Chile'!H:H,0)+COUNTIF('Ref. Chile'!$H$7:'Ref. Chile'!H1554,'Ref. Chile'!H1554)-1,"")</f>
        <v>1617</v>
      </c>
      <c r="AJ1555" s="7">
        <f>IFERROR(RANK('Ref. Chile'!I1554,'Ref. Chile'!I:I,0)+COUNTIF('Ref. Chile'!$I$7:'Ref. Chile'!I1554,'Ref. Chile'!I1554)-1,"")</f>
        <v>1263</v>
      </c>
      <c r="AK1555" s="7">
        <f>IFERROR(RANK('Ref. Chile'!J1554,'Ref. Chile'!J:J,0)+COUNTIF('Ref. Chile'!$J$7:'Ref. Chile'!J1554,'Ref. Chile'!J1554)-1,"")</f>
        <v>2009</v>
      </c>
      <c r="AL1555" s="7">
        <f>IFERROR(RANK('Ref. Chile'!K1554,'Ref. Chile'!K:K,0)+COUNTIF('Ref. Chile'!$K$7:'Ref. Chile'!K1554,'Ref. Chile'!K1554)-1,"")</f>
        <v>1816</v>
      </c>
      <c r="AM1555" s="7">
        <f>IFERROR(RANK('Ref. Chile'!L1554,'Ref. Chile'!L:L,0)+COUNTIF('Ref. Chile'!$L$7:'Ref. Chile'!L1554,'Ref. Chile'!L1554)-1,"")</f>
        <v>1331</v>
      </c>
      <c r="AN1555" s="7">
        <f>IFERROR(RANK('Ref. Chile'!M1554,'Ref. Chile'!M:M,0)+COUNTIF('Ref. Chile'!$M$7:'Ref. Chile'!M1554,'Ref. Chile'!M1554)-1,"")</f>
        <v>1968</v>
      </c>
      <c r="AO1555" s="7">
        <f>IFERROR(RANK('Ref. Chile'!H1554,'Ref. Chile'!H:H,1)+COUNTIF('Ref. Chile'!$H$7:'Ref. Chile'!H1554,'Ref. Chile'!H1554)-1,"")</f>
        <v>1186</v>
      </c>
      <c r="AP1555" s="7">
        <f>IFERROR(RANK('Ref. Chile'!I1554,'Ref. Chile'!I:I,1)+COUNTIF('Ref. Chile'!$I$7:'Ref. Chile'!I1554,'Ref. Chile'!I1554)-1,"")</f>
        <v>1490</v>
      </c>
      <c r="AQ1555" s="7">
        <f>IFERROR(RANK('Ref. Chile'!J1554,'Ref. Chile'!J:J,1)+COUNTIF('Ref. Chile'!$J$7:'Ref. Chile'!J1554,'Ref. Chile'!J1554)-1,"")</f>
        <v>561</v>
      </c>
    </row>
    <row r="1556" spans="31:43" ht="17.25" customHeight="1" x14ac:dyDescent="0.3">
      <c r="AE1556" s="5" t="s">
        <v>1551</v>
      </c>
      <c r="AF1556" s="5" t="s">
        <v>5071</v>
      </c>
      <c r="AG1556" s="6" t="s">
        <v>4320</v>
      </c>
      <c r="AH1556" s="6" t="s">
        <v>4088</v>
      </c>
      <c r="AI1556" s="7">
        <f>IFERROR(RANK('Ref. Chile'!H1555,'Ref. Chile'!H:H,0)+COUNTIF('Ref. Chile'!$H$7:'Ref. Chile'!H1555,'Ref. Chile'!H1555)-1,"")</f>
        <v>1834</v>
      </c>
      <c r="AJ1556" s="7">
        <f>IFERROR(RANK('Ref. Chile'!I1555,'Ref. Chile'!I:I,0)+COUNTIF('Ref. Chile'!$I$7:'Ref. Chile'!I1555,'Ref. Chile'!I1555)-1,"")</f>
        <v>1751</v>
      </c>
      <c r="AK1556" s="7">
        <f>IFERROR(RANK('Ref. Chile'!J1555,'Ref. Chile'!J:J,0)+COUNTIF('Ref. Chile'!$J$7:'Ref. Chile'!J1555,'Ref. Chile'!J1555)-1,"")</f>
        <v>1625</v>
      </c>
      <c r="AL1556" s="7">
        <f>IFERROR(RANK('Ref. Chile'!K1555,'Ref. Chile'!K:K,0)+COUNTIF('Ref. Chile'!$K$7:'Ref. Chile'!K1555,'Ref. Chile'!K1555)-1,"")</f>
        <v>1995</v>
      </c>
      <c r="AM1556" s="7">
        <f>IFERROR(RANK('Ref. Chile'!L1555,'Ref. Chile'!L:L,0)+COUNTIF('Ref. Chile'!$L$7:'Ref. Chile'!L1555,'Ref. Chile'!L1555)-1,"")</f>
        <v>1541</v>
      </c>
      <c r="AN1556" s="7">
        <f>IFERROR(RANK('Ref. Chile'!M1555,'Ref. Chile'!M:M,0)+COUNTIF('Ref. Chile'!$M$7:'Ref. Chile'!M1555,'Ref. Chile'!M1555)-1,"")</f>
        <v>1883</v>
      </c>
      <c r="AO1556" s="7">
        <f>IFERROR(RANK('Ref. Chile'!H1555,'Ref. Chile'!H:H,1)+COUNTIF('Ref. Chile'!$H$7:'Ref. Chile'!H1555,'Ref. Chile'!H1555)-1,"")</f>
        <v>969</v>
      </c>
      <c r="AP1556" s="7">
        <f>IFERROR(RANK('Ref. Chile'!I1555,'Ref. Chile'!I:I,1)+COUNTIF('Ref. Chile'!$I$7:'Ref. Chile'!I1555,'Ref. Chile'!I1555)-1,"")</f>
        <v>1002</v>
      </c>
      <c r="AQ1556" s="7">
        <f>IFERROR(RANK('Ref. Chile'!J1555,'Ref. Chile'!J:J,1)+COUNTIF('Ref. Chile'!$J$7:'Ref. Chile'!J1555,'Ref. Chile'!J1555)-1,"")</f>
        <v>945</v>
      </c>
    </row>
    <row r="1557" spans="31:43" ht="17.25" customHeight="1" x14ac:dyDescent="0.3">
      <c r="AE1557" s="5" t="s">
        <v>1552</v>
      </c>
      <c r="AF1557" s="5" t="s">
        <v>5072</v>
      </c>
      <c r="AG1557" s="6" t="s">
        <v>4320</v>
      </c>
      <c r="AH1557" s="6" t="s">
        <v>4197</v>
      </c>
      <c r="AI1557" s="7">
        <f>IFERROR(RANK('Ref. Chile'!H1556,'Ref. Chile'!H:H,0)+COUNTIF('Ref. Chile'!$H$7:'Ref. Chile'!H1556,'Ref. Chile'!H1556)-1,"")</f>
        <v>1830</v>
      </c>
      <c r="AJ1557" s="7">
        <f>IFERROR(RANK('Ref. Chile'!I1556,'Ref. Chile'!I:I,0)+COUNTIF('Ref. Chile'!$I$7:'Ref. Chile'!I1556,'Ref. Chile'!I1556)-1,"")</f>
        <v>1734</v>
      </c>
      <c r="AK1557" s="7">
        <f>IFERROR(RANK('Ref. Chile'!J1556,'Ref. Chile'!J:J,0)+COUNTIF('Ref. Chile'!$J$7:'Ref. Chile'!J1556,'Ref. Chile'!J1556)-1,"")</f>
        <v>1707</v>
      </c>
      <c r="AL1557" s="7">
        <f>IFERROR(RANK('Ref. Chile'!K1556,'Ref. Chile'!K:K,0)+COUNTIF('Ref. Chile'!$K$7:'Ref. Chile'!K1556,'Ref. Chile'!K1556)-1,"")</f>
        <v>1988</v>
      </c>
      <c r="AM1557" s="7">
        <f>IFERROR(RANK('Ref. Chile'!L1556,'Ref. Chile'!L:L,0)+COUNTIF('Ref. Chile'!$L$7:'Ref. Chile'!L1556,'Ref. Chile'!L1556)-1,"")</f>
        <v>1526</v>
      </c>
      <c r="AN1557" s="7">
        <f>IFERROR(RANK('Ref. Chile'!M1556,'Ref. Chile'!M:M,0)+COUNTIF('Ref. Chile'!$M$7:'Ref. Chile'!M1556,'Ref. Chile'!M1556)-1,"")</f>
        <v>1572</v>
      </c>
      <c r="AO1557" s="7">
        <f>IFERROR(RANK('Ref. Chile'!H1556,'Ref. Chile'!H:H,1)+COUNTIF('Ref. Chile'!$H$7:'Ref. Chile'!H1556,'Ref. Chile'!H1556)-1,"")</f>
        <v>973</v>
      </c>
      <c r="AP1557" s="7">
        <f>IFERROR(RANK('Ref. Chile'!I1556,'Ref. Chile'!I:I,1)+COUNTIF('Ref. Chile'!$I$7:'Ref. Chile'!I1556,'Ref. Chile'!I1556)-1,"")</f>
        <v>1019</v>
      </c>
      <c r="AQ1557" s="7">
        <f>IFERROR(RANK('Ref. Chile'!J1556,'Ref. Chile'!J:J,1)+COUNTIF('Ref. Chile'!$J$7:'Ref. Chile'!J1556,'Ref. Chile'!J1556)-1,"")</f>
        <v>903</v>
      </c>
    </row>
    <row r="1558" spans="31:43" ht="17.25" customHeight="1" x14ac:dyDescent="0.3">
      <c r="AE1558" s="5" t="s">
        <v>1553</v>
      </c>
      <c r="AF1558" s="5" t="s">
        <v>5073</v>
      </c>
      <c r="AG1558" s="6" t="s">
        <v>4320</v>
      </c>
      <c r="AH1558" s="6" t="s">
        <v>4089</v>
      </c>
      <c r="AI1558" s="7">
        <f>IFERROR(RANK('Ref. Chile'!H1557,'Ref. Chile'!H:H,0)+COUNTIF('Ref. Chile'!$H$7:'Ref. Chile'!H1557,'Ref. Chile'!H1557)-1,"")</f>
        <v>1854</v>
      </c>
      <c r="AJ1558" s="7">
        <f>IFERROR(RANK('Ref. Chile'!I1557,'Ref. Chile'!I:I,0)+COUNTIF('Ref. Chile'!$I$7:'Ref. Chile'!I1557,'Ref. Chile'!I1557)-1,"")</f>
        <v>1793</v>
      </c>
      <c r="AK1558" s="7">
        <f>IFERROR(RANK('Ref. Chile'!J1557,'Ref. Chile'!J:J,0)+COUNTIF('Ref. Chile'!$J$7:'Ref. Chile'!J1557,'Ref. Chile'!J1557)-1,"")</f>
        <v>1940</v>
      </c>
      <c r="AL1558" s="7">
        <f>IFERROR(RANK('Ref. Chile'!K1557,'Ref. Chile'!K:K,0)+COUNTIF('Ref. Chile'!$K$7:'Ref. Chile'!K1557,'Ref. Chile'!K1557)-1,"")</f>
        <v>2010</v>
      </c>
      <c r="AM1558" s="7">
        <f>IFERROR(RANK('Ref. Chile'!L1557,'Ref. Chile'!L:L,0)+COUNTIF('Ref. Chile'!$L$7:'Ref. Chile'!L1557,'Ref. Chile'!L1557)-1,"")</f>
        <v>1583</v>
      </c>
      <c r="AN1558" s="7">
        <f>IFERROR(RANK('Ref. Chile'!M1557,'Ref. Chile'!M:M,0)+COUNTIF('Ref. Chile'!$M$7:'Ref. Chile'!M1557,'Ref. Chile'!M1557)-1,"")</f>
        <v>2021</v>
      </c>
      <c r="AO1558" s="7">
        <f>IFERROR(RANK('Ref. Chile'!H1557,'Ref. Chile'!H:H,1)+COUNTIF('Ref. Chile'!$H$7:'Ref. Chile'!H1557,'Ref. Chile'!H1557)-1,"")</f>
        <v>949</v>
      </c>
      <c r="AP1558" s="7">
        <f>IFERROR(RANK('Ref. Chile'!I1557,'Ref. Chile'!I:I,1)+COUNTIF('Ref. Chile'!$I$7:'Ref. Chile'!I1557,'Ref. Chile'!I1557)-1,"")</f>
        <v>960</v>
      </c>
      <c r="AQ1558" s="7">
        <f>IFERROR(RANK('Ref. Chile'!J1557,'Ref. Chile'!J:J,1)+COUNTIF('Ref. Chile'!$J$7:'Ref. Chile'!J1557,'Ref. Chile'!J1557)-1,"")</f>
        <v>630</v>
      </c>
    </row>
    <row r="1559" spans="31:43" ht="17.25" customHeight="1" x14ac:dyDescent="0.3">
      <c r="AE1559" s="5" t="s">
        <v>1554</v>
      </c>
      <c r="AF1559" s="5" t="s">
        <v>5074</v>
      </c>
      <c r="AG1559" s="6" t="s">
        <v>4320</v>
      </c>
      <c r="AH1559" s="6" t="s">
        <v>4090</v>
      </c>
      <c r="AI1559" s="7">
        <f>IFERROR(RANK('Ref. Chile'!H1558,'Ref. Chile'!H:H,0)+COUNTIF('Ref. Chile'!$H$7:'Ref. Chile'!H1558,'Ref. Chile'!H1558)-1,"")</f>
        <v>1851</v>
      </c>
      <c r="AJ1559" s="7">
        <f>IFERROR(RANK('Ref. Chile'!I1558,'Ref. Chile'!I:I,0)+COUNTIF('Ref. Chile'!$I$7:'Ref. Chile'!I1558,'Ref. Chile'!I1558)-1,"")</f>
        <v>1779</v>
      </c>
      <c r="AK1559" s="7">
        <f>IFERROR(RANK('Ref. Chile'!J1558,'Ref. Chile'!J:J,0)+COUNTIF('Ref. Chile'!$J$7:'Ref. Chile'!J1558,'Ref. Chile'!J1558)-1,"")</f>
        <v>1905</v>
      </c>
      <c r="AL1559" s="7">
        <f>IFERROR(RANK('Ref. Chile'!K1558,'Ref. Chile'!K:K,0)+COUNTIF('Ref. Chile'!$K$7:'Ref. Chile'!K1558,'Ref. Chile'!K1558)-1,"")</f>
        <v>2008</v>
      </c>
      <c r="AM1559" s="7">
        <f>IFERROR(RANK('Ref. Chile'!L1558,'Ref. Chile'!L:L,0)+COUNTIF('Ref. Chile'!$L$7:'Ref. Chile'!L1558,'Ref. Chile'!L1558)-1,"")</f>
        <v>1575</v>
      </c>
      <c r="AN1559" s="7">
        <f>IFERROR(RANK('Ref. Chile'!M1558,'Ref. Chile'!M:M,0)+COUNTIF('Ref. Chile'!$M$7:'Ref. Chile'!M1558,'Ref. Chile'!M1558)-1,"")</f>
        <v>1997</v>
      </c>
      <c r="AO1559" s="7">
        <f>IFERROR(RANK('Ref. Chile'!H1558,'Ref. Chile'!H:H,1)+COUNTIF('Ref. Chile'!$H$7:'Ref. Chile'!H1558,'Ref. Chile'!H1558)-1,"")</f>
        <v>952</v>
      </c>
      <c r="AP1559" s="7">
        <f>IFERROR(RANK('Ref. Chile'!I1558,'Ref. Chile'!I:I,1)+COUNTIF('Ref. Chile'!$I$7:'Ref. Chile'!I1558,'Ref. Chile'!I1558)-1,"")</f>
        <v>974</v>
      </c>
      <c r="AQ1559" s="7">
        <f>IFERROR(RANK('Ref. Chile'!J1558,'Ref. Chile'!J:J,1)+COUNTIF('Ref. Chile'!$J$7:'Ref. Chile'!J1558,'Ref. Chile'!J1558)-1,"")</f>
        <v>665</v>
      </c>
    </row>
    <row r="1560" spans="31:43" ht="17.25" customHeight="1" x14ac:dyDescent="0.3">
      <c r="AE1560" s="5" t="s">
        <v>1555</v>
      </c>
      <c r="AF1560" s="5" t="s">
        <v>5075</v>
      </c>
      <c r="AG1560" s="6" t="s">
        <v>4320</v>
      </c>
      <c r="AH1560" s="6" t="s">
        <v>4185</v>
      </c>
      <c r="AI1560" s="7">
        <f>IFERROR(RANK('Ref. Chile'!H1559,'Ref. Chile'!H:H,0)+COUNTIF('Ref. Chile'!$H$7:'Ref. Chile'!H1559,'Ref. Chile'!H1559)-1,"")</f>
        <v>1845</v>
      </c>
      <c r="AJ1560" s="7">
        <f>IFERROR(RANK('Ref. Chile'!I1559,'Ref. Chile'!I:I,0)+COUNTIF('Ref. Chile'!$I$7:'Ref. Chile'!I1559,'Ref. Chile'!I1559)-1,"")</f>
        <v>1768</v>
      </c>
      <c r="AK1560" s="7">
        <f>IFERROR(RANK('Ref. Chile'!J1559,'Ref. Chile'!J:J,0)+COUNTIF('Ref. Chile'!$J$7:'Ref. Chile'!J1559,'Ref. Chile'!J1559)-1,"")</f>
        <v>1850</v>
      </c>
      <c r="AL1560" s="7">
        <f>IFERROR(RANK('Ref. Chile'!K1559,'Ref. Chile'!K:K,0)+COUNTIF('Ref. Chile'!$K$7:'Ref. Chile'!K1559,'Ref. Chile'!K1559)-1,"")</f>
        <v>2004</v>
      </c>
      <c r="AM1560" s="7">
        <f>IFERROR(RANK('Ref. Chile'!L1559,'Ref. Chile'!L:L,0)+COUNTIF('Ref. Chile'!$L$7:'Ref. Chile'!L1559,'Ref. Chile'!L1559)-1,"")</f>
        <v>1561</v>
      </c>
      <c r="AN1560" s="7">
        <f>IFERROR(RANK('Ref. Chile'!M1559,'Ref. Chile'!M:M,0)+COUNTIF('Ref. Chile'!$M$7:'Ref. Chile'!M1559,'Ref. Chile'!M1559)-1,"")</f>
        <v>1958</v>
      </c>
      <c r="AO1560" s="7">
        <f>IFERROR(RANK('Ref. Chile'!H1559,'Ref. Chile'!H:H,1)+COUNTIF('Ref. Chile'!$H$7:'Ref. Chile'!H1559,'Ref. Chile'!H1559)-1,"")</f>
        <v>958</v>
      </c>
      <c r="AP1560" s="7">
        <f>IFERROR(RANK('Ref. Chile'!I1559,'Ref. Chile'!I:I,1)+COUNTIF('Ref. Chile'!$I$7:'Ref. Chile'!I1559,'Ref. Chile'!I1559)-1,"")</f>
        <v>985</v>
      </c>
      <c r="AQ1560" s="7">
        <f>IFERROR(RANK('Ref. Chile'!J1559,'Ref. Chile'!J:J,1)+COUNTIF('Ref. Chile'!$J$7:'Ref. Chile'!J1559,'Ref. Chile'!J1559)-1,"")</f>
        <v>720</v>
      </c>
    </row>
    <row r="1561" spans="31:43" ht="17.25" customHeight="1" x14ac:dyDescent="0.3">
      <c r="AE1561" s="5" t="s">
        <v>1556</v>
      </c>
      <c r="AF1561" s="5" t="s">
        <v>5076</v>
      </c>
      <c r="AG1561" s="6" t="s">
        <v>4320</v>
      </c>
      <c r="AH1561" s="6" t="s">
        <v>4186</v>
      </c>
      <c r="AI1561" s="7">
        <f>IFERROR(RANK('Ref. Chile'!H1560,'Ref. Chile'!H:H,0)+COUNTIF('Ref. Chile'!$H$7:'Ref. Chile'!H1560,'Ref. Chile'!H1560)-1,"")</f>
        <v>1839</v>
      </c>
      <c r="AJ1561" s="7">
        <f>IFERROR(RANK('Ref. Chile'!I1560,'Ref. Chile'!I:I,0)+COUNTIF('Ref. Chile'!$I$7:'Ref. Chile'!I1560,'Ref. Chile'!I1560)-1,"")</f>
        <v>1762</v>
      </c>
      <c r="AK1561" s="7">
        <f>IFERROR(RANK('Ref. Chile'!J1560,'Ref. Chile'!J:J,0)+COUNTIF('Ref. Chile'!$J$7:'Ref. Chile'!J1560,'Ref. Chile'!J1560)-1,"")</f>
        <v>1806</v>
      </c>
      <c r="AL1561" s="7">
        <f>IFERROR(RANK('Ref. Chile'!K1560,'Ref. Chile'!K:K,0)+COUNTIF('Ref. Chile'!$K$7:'Ref. Chile'!K1560,'Ref. Chile'!K1560)-1,"")</f>
        <v>2000</v>
      </c>
      <c r="AM1561" s="7">
        <f>IFERROR(RANK('Ref. Chile'!L1560,'Ref. Chile'!L:L,0)+COUNTIF('Ref. Chile'!$L$7:'Ref. Chile'!L1560,'Ref. Chile'!L1560)-1,"")</f>
        <v>1554</v>
      </c>
      <c r="AN1561" s="7">
        <f>IFERROR(RANK('Ref. Chile'!M1560,'Ref. Chile'!M:M,0)+COUNTIF('Ref. Chile'!$M$7:'Ref. Chile'!M1560,'Ref. Chile'!M1560)-1,"")</f>
        <v>1926</v>
      </c>
      <c r="AO1561" s="7">
        <f>IFERROR(RANK('Ref. Chile'!H1560,'Ref. Chile'!H:H,1)+COUNTIF('Ref. Chile'!$H$7:'Ref. Chile'!H1560,'Ref. Chile'!H1560)-1,"")</f>
        <v>964</v>
      </c>
      <c r="AP1561" s="7">
        <f>IFERROR(RANK('Ref. Chile'!I1560,'Ref. Chile'!I:I,1)+COUNTIF('Ref. Chile'!$I$7:'Ref. Chile'!I1560,'Ref. Chile'!I1560)-1,"")</f>
        <v>991</v>
      </c>
      <c r="AQ1561" s="7">
        <f>IFERROR(RANK('Ref. Chile'!J1560,'Ref. Chile'!J:J,1)+COUNTIF('Ref. Chile'!$J$7:'Ref. Chile'!J1560,'Ref. Chile'!J1560)-1,"")</f>
        <v>764</v>
      </c>
    </row>
    <row r="1562" spans="31:43" ht="17.25" customHeight="1" x14ac:dyDescent="0.3">
      <c r="AE1562" s="5" t="s">
        <v>1557</v>
      </c>
      <c r="AF1562" s="5" t="s">
        <v>5077</v>
      </c>
      <c r="AG1562" s="6" t="s">
        <v>4320</v>
      </c>
      <c r="AH1562" s="6" t="s">
        <v>4187</v>
      </c>
      <c r="AI1562" s="7">
        <f>IFERROR(RANK('Ref. Chile'!H1561,'Ref. Chile'!H:H,0)+COUNTIF('Ref. Chile'!$H$7:'Ref. Chile'!H1561,'Ref. Chile'!H1561)-1,"")</f>
        <v>1835</v>
      </c>
      <c r="AJ1562" s="7">
        <f>IFERROR(RANK('Ref. Chile'!I1561,'Ref. Chile'!I:I,0)+COUNTIF('Ref. Chile'!$I$7:'Ref. Chile'!I1561,'Ref. Chile'!I1561)-1,"")</f>
        <v>1755</v>
      </c>
      <c r="AK1562" s="7">
        <f>IFERROR(RANK('Ref. Chile'!J1561,'Ref. Chile'!J:J,0)+COUNTIF('Ref. Chile'!$J$7:'Ref. Chile'!J1561,'Ref. Chile'!J1561)-1,"")</f>
        <v>1753</v>
      </c>
      <c r="AL1562" s="7">
        <f>IFERROR(RANK('Ref. Chile'!K1561,'Ref. Chile'!K:K,0)+COUNTIF('Ref. Chile'!$K$7:'Ref. Chile'!K1561,'Ref. Chile'!K1561)-1,"")</f>
        <v>1996</v>
      </c>
      <c r="AM1562" s="7">
        <f>IFERROR(RANK('Ref. Chile'!L1561,'Ref. Chile'!L:L,0)+COUNTIF('Ref. Chile'!$L$7:'Ref. Chile'!L1561,'Ref. Chile'!L1561)-1,"")</f>
        <v>1544</v>
      </c>
      <c r="AN1562" s="7">
        <f>IFERROR(RANK('Ref. Chile'!M1561,'Ref. Chile'!M:M,0)+COUNTIF('Ref. Chile'!$M$7:'Ref. Chile'!M1561,'Ref. Chile'!M1561)-1,"")</f>
        <v>1892</v>
      </c>
      <c r="AO1562" s="7">
        <f>IFERROR(RANK('Ref. Chile'!H1561,'Ref. Chile'!H:H,1)+COUNTIF('Ref. Chile'!$H$7:'Ref. Chile'!H1561,'Ref. Chile'!H1561)-1,"")</f>
        <v>968</v>
      </c>
      <c r="AP1562" s="7">
        <f>IFERROR(RANK('Ref. Chile'!I1561,'Ref. Chile'!I:I,1)+COUNTIF('Ref. Chile'!$I$7:'Ref. Chile'!I1561,'Ref. Chile'!I1561)-1,"")</f>
        <v>998</v>
      </c>
      <c r="AQ1562" s="7">
        <f>IFERROR(RANK('Ref. Chile'!J1561,'Ref. Chile'!J:J,1)+COUNTIF('Ref. Chile'!$J$7:'Ref. Chile'!J1561,'Ref. Chile'!J1561)-1,"")</f>
        <v>817</v>
      </c>
    </row>
    <row r="1563" spans="31:43" ht="17.25" customHeight="1" x14ac:dyDescent="0.3">
      <c r="AE1563" s="5" t="s">
        <v>1558</v>
      </c>
      <c r="AF1563" s="5" t="s">
        <v>5078</v>
      </c>
      <c r="AG1563" s="6" t="s">
        <v>4320</v>
      </c>
      <c r="AH1563" s="6" t="s">
        <v>4091</v>
      </c>
      <c r="AI1563" s="7">
        <f>IFERROR(RANK('Ref. Chile'!H1562,'Ref. Chile'!H:H,0)+COUNTIF('Ref. Chile'!$H$7:'Ref. Chile'!H1562,'Ref. Chile'!H1562)-1,"")</f>
        <v>980</v>
      </c>
      <c r="AJ1563" s="7">
        <f>IFERROR(RANK('Ref. Chile'!I1562,'Ref. Chile'!I:I,0)+COUNTIF('Ref. Chile'!$I$7:'Ref. Chile'!I1562,'Ref. Chile'!I1562)-1,"")</f>
        <v>792</v>
      </c>
      <c r="AK1563" s="7">
        <f>IFERROR(RANK('Ref. Chile'!J1562,'Ref. Chile'!J:J,0)+COUNTIF('Ref. Chile'!$J$7:'Ref. Chile'!J1562,'Ref. Chile'!J1562)-1,"")</f>
        <v>1708</v>
      </c>
      <c r="AL1563" s="7">
        <f>IFERROR(RANK('Ref. Chile'!K1562,'Ref. Chile'!K:K,0)+COUNTIF('Ref. Chile'!$K$7:'Ref. Chile'!K1562,'Ref. Chile'!K1562)-1,"")</f>
        <v>1042</v>
      </c>
      <c r="AM1563" s="7">
        <f>IFERROR(RANK('Ref. Chile'!L1562,'Ref. Chile'!L:L,0)+COUNTIF('Ref. Chile'!$L$7:'Ref. Chile'!L1562,'Ref. Chile'!L1562)-1,"")</f>
        <v>497</v>
      </c>
      <c r="AN1563" s="7">
        <f>IFERROR(RANK('Ref. Chile'!M1562,'Ref. Chile'!M:M,0)+COUNTIF('Ref. Chile'!$M$7:'Ref. Chile'!M1562,'Ref. Chile'!M1562)-1,"")</f>
        <v>1573</v>
      </c>
      <c r="AO1563" s="7">
        <f>IFERROR(RANK('Ref. Chile'!H1562,'Ref. Chile'!H:H,1)+COUNTIF('Ref. Chile'!$H$7:'Ref. Chile'!H1562,'Ref. Chile'!H1562)-1,"")</f>
        <v>1867</v>
      </c>
      <c r="AP1563" s="7">
        <f>IFERROR(RANK('Ref. Chile'!I1562,'Ref. Chile'!I:I,1)+COUNTIF('Ref. Chile'!$I$7:'Ref. Chile'!I1562,'Ref. Chile'!I1562)-1,"")</f>
        <v>2008</v>
      </c>
      <c r="AQ1563" s="7">
        <f>IFERROR(RANK('Ref. Chile'!J1562,'Ref. Chile'!J:J,1)+COUNTIF('Ref. Chile'!$J$7:'Ref. Chile'!J1562,'Ref. Chile'!J1562)-1,"")</f>
        <v>904</v>
      </c>
    </row>
    <row r="1564" spans="31:43" ht="17.25" customHeight="1" x14ac:dyDescent="0.3">
      <c r="AE1564" s="5" t="s">
        <v>1559</v>
      </c>
      <c r="AF1564" s="5" t="s">
        <v>5079</v>
      </c>
      <c r="AG1564" s="6" t="s">
        <v>4320</v>
      </c>
      <c r="AH1564" s="6" t="s">
        <v>4180</v>
      </c>
      <c r="AI1564" s="7">
        <f>IFERROR(RANK('Ref. Chile'!H1563,'Ref. Chile'!H:H,0)+COUNTIF('Ref. Chile'!$H$7:'Ref. Chile'!H1563,'Ref. Chile'!H1563)-1,"")</f>
        <v>1833</v>
      </c>
      <c r="AJ1564" s="7">
        <f>IFERROR(RANK('Ref. Chile'!I1563,'Ref. Chile'!I:I,0)+COUNTIF('Ref. Chile'!$I$7:'Ref. Chile'!I1563,'Ref. Chile'!I1563)-1,"")</f>
        <v>1749</v>
      </c>
      <c r="AK1564" s="7">
        <f>IFERROR(RANK('Ref. Chile'!J1563,'Ref. Chile'!J:J,0)+COUNTIF('Ref. Chile'!$J$7:'Ref. Chile'!J1563,'Ref. Chile'!J1563)-1,"")</f>
        <v>1608</v>
      </c>
      <c r="AL1564" s="7">
        <f>IFERROR(RANK('Ref. Chile'!K1563,'Ref. Chile'!K:K,0)+COUNTIF('Ref. Chile'!$K$7:'Ref. Chile'!K1563,'Ref. Chile'!K1563)-1,"")</f>
        <v>1992</v>
      </c>
      <c r="AM1564" s="7">
        <f>IFERROR(RANK('Ref. Chile'!L1563,'Ref. Chile'!L:L,0)+COUNTIF('Ref. Chile'!$L$7:'Ref. Chile'!L1563,'Ref. Chile'!L1563)-1,"")</f>
        <v>1540</v>
      </c>
      <c r="AN1564" s="7">
        <f>IFERROR(RANK('Ref. Chile'!M1563,'Ref. Chile'!M:M,0)+COUNTIF('Ref. Chile'!$M$7:'Ref. Chile'!M1563,'Ref. Chile'!M1563)-1,"")</f>
        <v>1875</v>
      </c>
      <c r="AO1564" s="7">
        <f>IFERROR(RANK('Ref. Chile'!H1563,'Ref. Chile'!H:H,1)+COUNTIF('Ref. Chile'!$H$7:'Ref. Chile'!H1563,'Ref. Chile'!H1563)-1,"")</f>
        <v>970</v>
      </c>
      <c r="AP1564" s="7">
        <f>IFERROR(RANK('Ref. Chile'!I1563,'Ref. Chile'!I:I,1)+COUNTIF('Ref. Chile'!$I$7:'Ref. Chile'!I1563,'Ref. Chile'!I1563)-1,"")</f>
        <v>1004</v>
      </c>
      <c r="AQ1564" s="7">
        <f>IFERROR(RANK('Ref. Chile'!J1563,'Ref. Chile'!J:J,1)+COUNTIF('Ref. Chile'!$J$7:'Ref. Chile'!J1563,'Ref. Chile'!J1563)-1,"")</f>
        <v>962</v>
      </c>
    </row>
    <row r="1565" spans="31:43" ht="17.25" customHeight="1" x14ac:dyDescent="0.3">
      <c r="AE1565" s="5" t="s">
        <v>1560</v>
      </c>
      <c r="AF1565" s="5" t="s">
        <v>5080</v>
      </c>
      <c r="AG1565" s="6" t="s">
        <v>4320</v>
      </c>
      <c r="AH1565" s="6" t="s">
        <v>4198</v>
      </c>
      <c r="AI1565" s="7">
        <f>IFERROR(RANK('Ref. Chile'!H1564,'Ref. Chile'!H:H,0)+COUNTIF('Ref. Chile'!$H$7:'Ref. Chile'!H1564,'Ref. Chile'!H1564)-1,"")</f>
        <v>1832</v>
      </c>
      <c r="AJ1565" s="7">
        <f>IFERROR(RANK('Ref. Chile'!I1564,'Ref. Chile'!I:I,0)+COUNTIF('Ref. Chile'!$I$7:'Ref. Chile'!I1564,'Ref. Chile'!I1564)-1,"")</f>
        <v>1739</v>
      </c>
      <c r="AK1565" s="7">
        <f>IFERROR(RANK('Ref. Chile'!J1564,'Ref. Chile'!J:J,0)+COUNTIF('Ref. Chile'!$J$7:'Ref. Chile'!J1564,'Ref. Chile'!J1564)-1,"")</f>
        <v>1545</v>
      </c>
      <c r="AL1565" s="7">
        <f>IFERROR(RANK('Ref. Chile'!K1564,'Ref. Chile'!K:K,0)+COUNTIF('Ref. Chile'!$K$7:'Ref. Chile'!K1564,'Ref. Chile'!K1564)-1,"")</f>
        <v>1990</v>
      </c>
      <c r="AM1565" s="7">
        <f>IFERROR(RANK('Ref. Chile'!L1564,'Ref. Chile'!L:L,0)+COUNTIF('Ref. Chile'!$L$7:'Ref. Chile'!L1564,'Ref. Chile'!L1564)-1,"")</f>
        <v>1530</v>
      </c>
      <c r="AN1565" s="7">
        <f>IFERROR(RANK('Ref. Chile'!M1564,'Ref. Chile'!M:M,0)+COUNTIF('Ref. Chile'!$M$7:'Ref. Chile'!M1564,'Ref. Chile'!M1564)-1,"")</f>
        <v>1845</v>
      </c>
      <c r="AO1565" s="7">
        <f>IFERROR(RANK('Ref. Chile'!H1564,'Ref. Chile'!H:H,1)+COUNTIF('Ref. Chile'!$H$7:'Ref. Chile'!H1564,'Ref. Chile'!H1564)-1,"")</f>
        <v>971</v>
      </c>
      <c r="AP1565" s="7">
        <f>IFERROR(RANK('Ref. Chile'!I1564,'Ref. Chile'!I:I,1)+COUNTIF('Ref. Chile'!$I$7:'Ref. Chile'!I1564,'Ref. Chile'!I1564)-1,"")</f>
        <v>1014</v>
      </c>
      <c r="AQ1565" s="7">
        <f>IFERROR(RANK('Ref. Chile'!J1564,'Ref. Chile'!J:J,1)+COUNTIF('Ref. Chile'!$J$7:'Ref. Chile'!J1564,'Ref. Chile'!J1564)-1,"")</f>
        <v>1025</v>
      </c>
    </row>
    <row r="1566" spans="31:43" ht="17.25" customHeight="1" x14ac:dyDescent="0.3">
      <c r="AE1566" s="5" t="s">
        <v>1561</v>
      </c>
      <c r="AF1566" s="5" t="s">
        <v>5081</v>
      </c>
      <c r="AG1566" s="6" t="s">
        <v>4320</v>
      </c>
      <c r="AH1566" s="6" t="s">
        <v>4199</v>
      </c>
      <c r="AI1566" s="7">
        <f>IFERROR(RANK('Ref. Chile'!H1565,'Ref. Chile'!H:H,0)+COUNTIF('Ref. Chile'!$H$7:'Ref. Chile'!H1565,'Ref. Chile'!H1565)-1,"")</f>
        <v>1831</v>
      </c>
      <c r="AJ1566" s="7">
        <f>IFERROR(RANK('Ref. Chile'!I1565,'Ref. Chile'!I:I,0)+COUNTIF('Ref. Chile'!$I$7:'Ref. Chile'!I1565,'Ref. Chile'!I1565)-1,"")</f>
        <v>1738</v>
      </c>
      <c r="AK1566" s="7">
        <f>IFERROR(RANK('Ref. Chile'!J1565,'Ref. Chile'!J:J,0)+COUNTIF('Ref. Chile'!$J$7:'Ref. Chile'!J1565,'Ref. Chile'!J1565)-1,"")</f>
        <v>1534</v>
      </c>
      <c r="AL1566" s="7">
        <f>IFERROR(RANK('Ref. Chile'!K1565,'Ref. Chile'!K:K,0)+COUNTIF('Ref. Chile'!$K$7:'Ref. Chile'!K1565,'Ref. Chile'!K1565)-1,"")</f>
        <v>1989</v>
      </c>
      <c r="AM1566" s="7">
        <f>IFERROR(RANK('Ref. Chile'!L1565,'Ref. Chile'!L:L,0)+COUNTIF('Ref. Chile'!$L$7:'Ref. Chile'!L1565,'Ref. Chile'!L1565)-1,"")</f>
        <v>1529</v>
      </c>
      <c r="AN1566" s="7">
        <f>IFERROR(RANK('Ref. Chile'!M1565,'Ref. Chile'!M:M,0)+COUNTIF('Ref. Chile'!$M$7:'Ref. Chile'!M1565,'Ref. Chile'!M1565)-1,"")</f>
        <v>1844</v>
      </c>
      <c r="AO1566" s="7">
        <f>IFERROR(RANK('Ref. Chile'!H1565,'Ref. Chile'!H:H,1)+COUNTIF('Ref. Chile'!$H$7:'Ref. Chile'!H1565,'Ref. Chile'!H1565)-1,"")</f>
        <v>972</v>
      </c>
      <c r="AP1566" s="7">
        <f>IFERROR(RANK('Ref. Chile'!I1565,'Ref. Chile'!I:I,1)+COUNTIF('Ref. Chile'!$I$7:'Ref. Chile'!I1565,'Ref. Chile'!I1565)-1,"")</f>
        <v>1015</v>
      </c>
      <c r="AQ1566" s="7">
        <f>IFERROR(RANK('Ref. Chile'!J1565,'Ref. Chile'!J:J,1)+COUNTIF('Ref. Chile'!$J$7:'Ref. Chile'!J1565,'Ref. Chile'!J1565)-1,"")</f>
        <v>1036</v>
      </c>
    </row>
    <row r="1567" spans="31:43" ht="17.25" customHeight="1" x14ac:dyDescent="0.3">
      <c r="AE1567" s="5" t="s">
        <v>1562</v>
      </c>
      <c r="AF1567" s="5" t="s">
        <v>5082</v>
      </c>
      <c r="AG1567" s="6" t="s">
        <v>4321</v>
      </c>
      <c r="AH1567" s="6" t="s">
        <v>4088</v>
      </c>
      <c r="AI1567" s="7">
        <f>IFERROR(RANK('Ref. Chile'!H1566,'Ref. Chile'!H:H,0)+COUNTIF('Ref. Chile'!$H$7:'Ref. Chile'!H1566,'Ref. Chile'!H1566)-1,"")</f>
        <v>493</v>
      </c>
      <c r="AJ1567" s="7">
        <f>IFERROR(RANK('Ref. Chile'!I1566,'Ref. Chile'!I:I,0)+COUNTIF('Ref. Chile'!$I$7:'Ref. Chile'!I1566,'Ref. Chile'!I1566)-1,"")</f>
        <v>792</v>
      </c>
      <c r="AK1567" s="7">
        <f>IFERROR(RANK('Ref. Chile'!J1566,'Ref. Chile'!J:J,0)+COUNTIF('Ref. Chile'!$J$7:'Ref. Chile'!J1566,'Ref. Chile'!J1566)-1,"")</f>
        <v>1708</v>
      </c>
      <c r="AL1567" s="7">
        <f>IFERROR(RANK('Ref. Chile'!K1566,'Ref. Chile'!K:K,0)+COUNTIF('Ref. Chile'!$K$7:'Ref. Chile'!K1566,'Ref. Chile'!K1566)-1,"")</f>
        <v>2050</v>
      </c>
      <c r="AM1567" s="7">
        <f>IFERROR(RANK('Ref. Chile'!L1566,'Ref. Chile'!L:L,0)+COUNTIF('Ref. Chile'!$L$7:'Ref. Chile'!L1566,'Ref. Chile'!L1566)-1,"")</f>
        <v>497</v>
      </c>
      <c r="AN1567" s="7">
        <f>IFERROR(RANK('Ref. Chile'!M1566,'Ref. Chile'!M:M,0)+COUNTIF('Ref. Chile'!$M$7:'Ref. Chile'!M1566,'Ref. Chile'!M1566)-1,"")</f>
        <v>1573</v>
      </c>
      <c r="AO1567" s="7">
        <f>IFERROR(RANK('Ref. Chile'!H1566,'Ref. Chile'!H:H,1)+COUNTIF('Ref. Chile'!$H$7:'Ref. Chile'!H1566,'Ref. Chile'!H1566)-1,"")</f>
        <v>2310</v>
      </c>
      <c r="AP1567" s="7">
        <f>IFERROR(RANK('Ref. Chile'!I1566,'Ref. Chile'!I:I,1)+COUNTIF('Ref. Chile'!$I$7:'Ref. Chile'!I1566,'Ref. Chile'!I1566)-1,"")</f>
        <v>2008</v>
      </c>
      <c r="AQ1567" s="7">
        <f>IFERROR(RANK('Ref. Chile'!J1566,'Ref. Chile'!J:J,1)+COUNTIF('Ref. Chile'!$J$7:'Ref. Chile'!J1566,'Ref. Chile'!J1566)-1,"")</f>
        <v>904</v>
      </c>
    </row>
    <row r="1568" spans="31:43" ht="17.25" customHeight="1" x14ac:dyDescent="0.3">
      <c r="AE1568" s="5" t="s">
        <v>1563</v>
      </c>
      <c r="AF1568" s="5" t="s">
        <v>5083</v>
      </c>
      <c r="AG1568" s="6" t="s">
        <v>4321</v>
      </c>
      <c r="AH1568" s="6" t="s">
        <v>4089</v>
      </c>
      <c r="AI1568" s="7">
        <f>IFERROR(RANK('Ref. Chile'!H1567,'Ref. Chile'!H:H,0)+COUNTIF('Ref. Chile'!$H$7:'Ref. Chile'!H1567,'Ref. Chile'!H1567)-1,"")</f>
        <v>498</v>
      </c>
      <c r="AJ1568" s="7">
        <f>IFERROR(RANK('Ref. Chile'!I1567,'Ref. Chile'!I:I,0)+COUNTIF('Ref. Chile'!$I$7:'Ref. Chile'!I1567,'Ref. Chile'!I1567)-1,"")</f>
        <v>792</v>
      </c>
      <c r="AK1568" s="7">
        <f>IFERROR(RANK('Ref. Chile'!J1567,'Ref. Chile'!J:J,0)+COUNTIF('Ref. Chile'!$J$7:'Ref. Chile'!J1567,'Ref. Chile'!J1567)-1,"")</f>
        <v>1708</v>
      </c>
      <c r="AL1568" s="7">
        <f>IFERROR(RANK('Ref. Chile'!K1567,'Ref. Chile'!K:K,0)+COUNTIF('Ref. Chile'!$K$7:'Ref. Chile'!K1567,'Ref. Chile'!K1567)-1,"")</f>
        <v>2054</v>
      </c>
      <c r="AM1568" s="7">
        <f>IFERROR(RANK('Ref. Chile'!L1567,'Ref. Chile'!L:L,0)+COUNTIF('Ref. Chile'!$L$7:'Ref. Chile'!L1567,'Ref. Chile'!L1567)-1,"")</f>
        <v>497</v>
      </c>
      <c r="AN1568" s="7">
        <f>IFERROR(RANK('Ref. Chile'!M1567,'Ref. Chile'!M:M,0)+COUNTIF('Ref. Chile'!$M$7:'Ref. Chile'!M1567,'Ref. Chile'!M1567)-1,"")</f>
        <v>1573</v>
      </c>
      <c r="AO1568" s="7">
        <f>IFERROR(RANK('Ref. Chile'!H1567,'Ref. Chile'!H:H,1)+COUNTIF('Ref. Chile'!$H$7:'Ref. Chile'!H1567,'Ref. Chile'!H1567)-1,"")</f>
        <v>2305</v>
      </c>
      <c r="AP1568" s="7">
        <f>IFERROR(RANK('Ref. Chile'!I1567,'Ref. Chile'!I:I,1)+COUNTIF('Ref. Chile'!$I$7:'Ref. Chile'!I1567,'Ref. Chile'!I1567)-1,"")</f>
        <v>2008</v>
      </c>
      <c r="AQ1568" s="7">
        <f>IFERROR(RANK('Ref. Chile'!J1567,'Ref. Chile'!J:J,1)+COUNTIF('Ref. Chile'!$J$7:'Ref. Chile'!J1567,'Ref. Chile'!J1567)-1,"")</f>
        <v>904</v>
      </c>
    </row>
    <row r="1569" spans="31:43" ht="17.25" customHeight="1" x14ac:dyDescent="0.3">
      <c r="AE1569" s="5" t="s">
        <v>1564</v>
      </c>
      <c r="AF1569" s="5" t="s">
        <v>5084</v>
      </c>
      <c r="AG1569" s="6" t="s">
        <v>4321</v>
      </c>
      <c r="AH1569" s="6" t="s">
        <v>4090</v>
      </c>
      <c r="AI1569" s="7">
        <f>IFERROR(RANK('Ref. Chile'!H1568,'Ref. Chile'!H:H,0)+COUNTIF('Ref. Chile'!$H$7:'Ref. Chile'!H1568,'Ref. Chile'!H1568)-1,"")</f>
        <v>497</v>
      </c>
      <c r="AJ1569" s="7">
        <f>IFERROR(RANK('Ref. Chile'!I1568,'Ref. Chile'!I:I,0)+COUNTIF('Ref. Chile'!$I$7:'Ref. Chile'!I1568,'Ref. Chile'!I1568)-1,"")</f>
        <v>792</v>
      </c>
      <c r="AK1569" s="7">
        <f>IFERROR(RANK('Ref. Chile'!J1568,'Ref. Chile'!J:J,0)+COUNTIF('Ref. Chile'!$J$7:'Ref. Chile'!J1568,'Ref. Chile'!J1568)-1,"")</f>
        <v>1708</v>
      </c>
      <c r="AL1569" s="7">
        <f>IFERROR(RANK('Ref. Chile'!K1568,'Ref. Chile'!K:K,0)+COUNTIF('Ref. Chile'!$K$7:'Ref. Chile'!K1568,'Ref. Chile'!K1568)-1,"")</f>
        <v>2053</v>
      </c>
      <c r="AM1569" s="7">
        <f>IFERROR(RANK('Ref. Chile'!L1568,'Ref. Chile'!L:L,0)+COUNTIF('Ref. Chile'!$L$7:'Ref. Chile'!L1568,'Ref. Chile'!L1568)-1,"")</f>
        <v>497</v>
      </c>
      <c r="AN1569" s="7">
        <f>IFERROR(RANK('Ref. Chile'!M1568,'Ref. Chile'!M:M,0)+COUNTIF('Ref. Chile'!$M$7:'Ref. Chile'!M1568,'Ref. Chile'!M1568)-1,"")</f>
        <v>1573</v>
      </c>
      <c r="AO1569" s="7">
        <f>IFERROR(RANK('Ref. Chile'!H1568,'Ref. Chile'!H:H,1)+COUNTIF('Ref. Chile'!$H$7:'Ref. Chile'!H1568,'Ref. Chile'!H1568)-1,"")</f>
        <v>2306</v>
      </c>
      <c r="AP1569" s="7">
        <f>IFERROR(RANK('Ref. Chile'!I1568,'Ref. Chile'!I:I,1)+COUNTIF('Ref. Chile'!$I$7:'Ref. Chile'!I1568,'Ref. Chile'!I1568)-1,"")</f>
        <v>2008</v>
      </c>
      <c r="AQ1569" s="7">
        <f>IFERROR(RANK('Ref. Chile'!J1568,'Ref. Chile'!J:J,1)+COUNTIF('Ref. Chile'!$J$7:'Ref. Chile'!J1568,'Ref. Chile'!J1568)-1,"")</f>
        <v>904</v>
      </c>
    </row>
    <row r="1570" spans="31:43" ht="17.25" customHeight="1" x14ac:dyDescent="0.3">
      <c r="AE1570" s="5" t="s">
        <v>1565</v>
      </c>
      <c r="AF1570" s="5" t="s">
        <v>5085</v>
      </c>
      <c r="AG1570" s="6" t="s">
        <v>4321</v>
      </c>
      <c r="AH1570" s="6" t="s">
        <v>4091</v>
      </c>
      <c r="AI1570" s="7">
        <f>IFERROR(RANK('Ref. Chile'!H1569,'Ref. Chile'!H:H,0)+COUNTIF('Ref. Chile'!$H$7:'Ref. Chile'!H1569,'Ref. Chile'!H1569)-1,"")</f>
        <v>492</v>
      </c>
      <c r="AJ1570" s="7">
        <f>IFERROR(RANK('Ref. Chile'!I1569,'Ref. Chile'!I:I,0)+COUNTIF('Ref. Chile'!$I$7:'Ref. Chile'!I1569,'Ref. Chile'!I1569)-1,"")</f>
        <v>792</v>
      </c>
      <c r="AK1570" s="7">
        <f>IFERROR(RANK('Ref. Chile'!J1569,'Ref. Chile'!J:J,0)+COUNTIF('Ref. Chile'!$J$7:'Ref. Chile'!J1569,'Ref. Chile'!J1569)-1,"")</f>
        <v>1708</v>
      </c>
      <c r="AL1570" s="7">
        <f>IFERROR(RANK('Ref. Chile'!K1569,'Ref. Chile'!K:K,0)+COUNTIF('Ref. Chile'!$K$7:'Ref. Chile'!K1569,'Ref. Chile'!K1569)-1,"")</f>
        <v>2049</v>
      </c>
      <c r="AM1570" s="7">
        <f>IFERROR(RANK('Ref. Chile'!L1569,'Ref. Chile'!L:L,0)+COUNTIF('Ref. Chile'!$L$7:'Ref. Chile'!L1569,'Ref. Chile'!L1569)-1,"")</f>
        <v>497</v>
      </c>
      <c r="AN1570" s="7">
        <f>IFERROR(RANK('Ref. Chile'!M1569,'Ref. Chile'!M:M,0)+COUNTIF('Ref. Chile'!$M$7:'Ref. Chile'!M1569,'Ref. Chile'!M1569)-1,"")</f>
        <v>1573</v>
      </c>
      <c r="AO1570" s="7">
        <f>IFERROR(RANK('Ref. Chile'!H1569,'Ref. Chile'!H:H,1)+COUNTIF('Ref. Chile'!$H$7:'Ref. Chile'!H1569,'Ref. Chile'!H1569)-1,"")</f>
        <v>2311</v>
      </c>
      <c r="AP1570" s="7">
        <f>IFERROR(RANK('Ref. Chile'!I1569,'Ref. Chile'!I:I,1)+COUNTIF('Ref. Chile'!$I$7:'Ref. Chile'!I1569,'Ref. Chile'!I1569)-1,"")</f>
        <v>2008</v>
      </c>
      <c r="AQ1570" s="7">
        <f>IFERROR(RANK('Ref. Chile'!J1569,'Ref. Chile'!J:J,1)+COUNTIF('Ref. Chile'!$J$7:'Ref. Chile'!J1569,'Ref. Chile'!J1569)-1,"")</f>
        <v>904</v>
      </c>
    </row>
    <row r="1571" spans="31:43" ht="17.25" customHeight="1" x14ac:dyDescent="0.3">
      <c r="AE1571" s="5" t="s">
        <v>1566</v>
      </c>
      <c r="AF1571" s="5" t="s">
        <v>5086</v>
      </c>
      <c r="AG1571" s="6" t="s">
        <v>4322</v>
      </c>
      <c r="AH1571" s="6" t="s">
        <v>4092</v>
      </c>
      <c r="AI1571" s="7">
        <f>IFERROR(RANK('Ref. Chile'!H1570,'Ref. Chile'!H:H,0)+COUNTIF('Ref. Chile'!$H$7:'Ref. Chile'!H1570,'Ref. Chile'!H1570)-1,"")</f>
        <v>2271</v>
      </c>
      <c r="AJ1571" s="7">
        <f>IFERROR(RANK('Ref. Chile'!I1570,'Ref. Chile'!I:I,0)+COUNTIF('Ref. Chile'!$I$7:'Ref. Chile'!I1570,'Ref. Chile'!I1570)-1,"")</f>
        <v>2200</v>
      </c>
      <c r="AK1571" s="7">
        <f>IFERROR(RANK('Ref. Chile'!J1570,'Ref. Chile'!J:J,0)+COUNTIF('Ref. Chile'!$J$7:'Ref. Chile'!J1570,'Ref. Chile'!J1570)-1,"")</f>
        <v>336</v>
      </c>
      <c r="AL1571" s="7">
        <f>IFERROR(RANK('Ref. Chile'!K1570,'Ref. Chile'!K:K,0)+COUNTIF('Ref. Chile'!$K$7:'Ref. Chile'!K1570,'Ref. Chile'!K1570)-1,"")</f>
        <v>1985</v>
      </c>
      <c r="AM1571" s="7">
        <f>IFERROR(RANK('Ref. Chile'!L1570,'Ref. Chile'!L:L,0)+COUNTIF('Ref. Chile'!$L$7:'Ref. Chile'!L1570,'Ref. Chile'!L1570)-1,"")</f>
        <v>2528</v>
      </c>
      <c r="AN1571" s="7">
        <f>IFERROR(RANK('Ref. Chile'!M1570,'Ref. Chile'!M:M,0)+COUNTIF('Ref. Chile'!$M$7:'Ref. Chile'!M1570,'Ref. Chile'!M1570)-1,"")</f>
        <v>877</v>
      </c>
      <c r="AO1571" s="7">
        <f>IFERROR(RANK('Ref. Chile'!H1570,'Ref. Chile'!H:H,1)+COUNTIF('Ref. Chile'!$H$7:'Ref. Chile'!H1570,'Ref. Chile'!H1570)-1,"")</f>
        <v>532</v>
      </c>
      <c r="AP1571" s="7">
        <f>IFERROR(RANK('Ref. Chile'!I1570,'Ref. Chile'!I:I,1)+COUNTIF('Ref. Chile'!$I$7:'Ref. Chile'!I1570,'Ref. Chile'!I1570)-1,"")</f>
        <v>553</v>
      </c>
      <c r="AQ1571" s="7">
        <f>IFERROR(RANK('Ref. Chile'!J1570,'Ref. Chile'!J:J,1)+COUNTIF('Ref. Chile'!$J$7:'Ref. Chile'!J1570,'Ref. Chile'!J1570)-1,"")</f>
        <v>2234</v>
      </c>
    </row>
    <row r="1572" spans="31:43" ht="17.25" customHeight="1" x14ac:dyDescent="0.3">
      <c r="AE1572" s="5" t="s">
        <v>1567</v>
      </c>
      <c r="AF1572" s="5" t="s">
        <v>5087</v>
      </c>
      <c r="AG1572" s="6" t="s">
        <v>4322</v>
      </c>
      <c r="AH1572" s="6" t="s">
        <v>4140</v>
      </c>
      <c r="AI1572" s="7">
        <f>IFERROR(RANK('Ref. Chile'!H1571,'Ref. Chile'!H:H,0)+COUNTIF('Ref. Chile'!$H$7:'Ref. Chile'!H1571,'Ref. Chile'!H1571)-1,"")</f>
        <v>2262</v>
      </c>
      <c r="AJ1572" s="7">
        <f>IFERROR(RANK('Ref. Chile'!I1571,'Ref. Chile'!I:I,0)+COUNTIF('Ref. Chile'!$I$7:'Ref. Chile'!I1571,'Ref. Chile'!I1571)-1,"")</f>
        <v>2147</v>
      </c>
      <c r="AK1572" s="7">
        <f>IFERROR(RANK('Ref. Chile'!J1571,'Ref. Chile'!J:J,0)+COUNTIF('Ref. Chile'!$J$7:'Ref. Chile'!J1571,'Ref. Chile'!J1571)-1,"")</f>
        <v>219</v>
      </c>
      <c r="AL1572" s="7">
        <f>IFERROR(RANK('Ref. Chile'!K1571,'Ref. Chile'!K:K,0)+COUNTIF('Ref. Chile'!$K$7:'Ref. Chile'!K1571,'Ref. Chile'!K1571)-1,"")</f>
        <v>1949</v>
      </c>
      <c r="AM1572" s="7">
        <f>IFERROR(RANK('Ref. Chile'!L1571,'Ref. Chile'!L:L,0)+COUNTIF('Ref. Chile'!$L$7:'Ref. Chile'!L1571,'Ref. Chile'!L1571)-1,"")</f>
        <v>2514</v>
      </c>
      <c r="AN1572" s="7">
        <f>IFERROR(RANK('Ref. Chile'!M1571,'Ref. Chile'!M:M,0)+COUNTIF('Ref. Chile'!$M$7:'Ref. Chile'!M1571,'Ref. Chile'!M1571)-1,"")</f>
        <v>430</v>
      </c>
      <c r="AO1572" s="7">
        <f>IFERROR(RANK('Ref. Chile'!H1571,'Ref. Chile'!H:H,1)+COUNTIF('Ref. Chile'!$H$7:'Ref. Chile'!H1571,'Ref. Chile'!H1571)-1,"")</f>
        <v>541</v>
      </c>
      <c r="AP1572" s="7">
        <f>IFERROR(RANK('Ref. Chile'!I1571,'Ref. Chile'!I:I,1)+COUNTIF('Ref. Chile'!$I$7:'Ref. Chile'!I1571,'Ref. Chile'!I1571)-1,"")</f>
        <v>606</v>
      </c>
      <c r="AQ1572" s="7">
        <f>IFERROR(RANK('Ref. Chile'!J1571,'Ref. Chile'!J:J,1)+COUNTIF('Ref. Chile'!$J$7:'Ref. Chile'!J1571,'Ref. Chile'!J1571)-1,"")</f>
        <v>2351</v>
      </c>
    </row>
    <row r="1573" spans="31:43" ht="17.25" customHeight="1" x14ac:dyDescent="0.3">
      <c r="AE1573" s="5" t="s">
        <v>1568</v>
      </c>
      <c r="AF1573" s="5" t="s">
        <v>5088</v>
      </c>
      <c r="AG1573" s="6" t="s">
        <v>4322</v>
      </c>
      <c r="AH1573" s="6" t="s">
        <v>4093</v>
      </c>
      <c r="AI1573" s="7">
        <f>IFERROR(RANK('Ref. Chile'!H1572,'Ref. Chile'!H:H,0)+COUNTIF('Ref. Chile'!$H$7:'Ref. Chile'!H1572,'Ref. Chile'!H1572)-1,"")</f>
        <v>2268</v>
      </c>
      <c r="AJ1573" s="7">
        <f>IFERROR(RANK('Ref. Chile'!I1572,'Ref. Chile'!I:I,0)+COUNTIF('Ref. Chile'!$I$7:'Ref. Chile'!I1572,'Ref. Chile'!I1572)-1,"")</f>
        <v>2185</v>
      </c>
      <c r="AK1573" s="7">
        <f>IFERROR(RANK('Ref. Chile'!J1572,'Ref. Chile'!J:J,0)+COUNTIF('Ref. Chile'!$J$7:'Ref. Chile'!J1572,'Ref. Chile'!J1572)-1,"")</f>
        <v>302</v>
      </c>
      <c r="AL1573" s="7">
        <f>IFERROR(RANK('Ref. Chile'!K1572,'Ref. Chile'!K:K,0)+COUNTIF('Ref. Chile'!$K$7:'Ref. Chile'!K1572,'Ref. Chile'!K1572)-1,"")</f>
        <v>1981</v>
      </c>
      <c r="AM1573" s="7">
        <f>IFERROR(RANK('Ref. Chile'!L1572,'Ref. Chile'!L:L,0)+COUNTIF('Ref. Chile'!$L$7:'Ref. Chile'!L1572,'Ref. Chile'!L1572)-1,"")</f>
        <v>2522</v>
      </c>
      <c r="AN1573" s="7">
        <f>IFERROR(RANK('Ref. Chile'!M1572,'Ref. Chile'!M:M,0)+COUNTIF('Ref. Chile'!$M$7:'Ref. Chile'!M1572,'Ref. Chile'!M1572)-1,"")</f>
        <v>763</v>
      </c>
      <c r="AO1573" s="7">
        <f>IFERROR(RANK('Ref. Chile'!H1572,'Ref. Chile'!H:H,1)+COUNTIF('Ref. Chile'!$H$7:'Ref. Chile'!H1572,'Ref. Chile'!H1572)-1,"")</f>
        <v>535</v>
      </c>
      <c r="AP1573" s="7">
        <f>IFERROR(RANK('Ref. Chile'!I1572,'Ref. Chile'!I:I,1)+COUNTIF('Ref. Chile'!$I$7:'Ref. Chile'!I1572,'Ref. Chile'!I1572)-1,"")</f>
        <v>568</v>
      </c>
      <c r="AQ1573" s="7">
        <f>IFERROR(RANK('Ref. Chile'!J1572,'Ref. Chile'!J:J,1)+COUNTIF('Ref. Chile'!$J$7:'Ref. Chile'!J1572,'Ref. Chile'!J1572)-1,"")</f>
        <v>2268</v>
      </c>
    </row>
    <row r="1574" spans="31:43" ht="17.25" customHeight="1" x14ac:dyDescent="0.3">
      <c r="AE1574" s="5" t="s">
        <v>1569</v>
      </c>
      <c r="AF1574" s="5" t="s">
        <v>5089</v>
      </c>
      <c r="AG1574" s="6" t="s">
        <v>4322</v>
      </c>
      <c r="AH1574" s="6" t="s">
        <v>4167</v>
      </c>
      <c r="AI1574" s="7">
        <f>IFERROR(RANK('Ref. Chile'!H1573,'Ref. Chile'!H:H,0)+COUNTIF('Ref. Chile'!$H$7:'Ref. Chile'!H1573,'Ref. Chile'!H1573)-1,"")</f>
        <v>2267</v>
      </c>
      <c r="AJ1574" s="7">
        <f>IFERROR(RANK('Ref. Chile'!I1573,'Ref. Chile'!I:I,0)+COUNTIF('Ref. Chile'!$I$7:'Ref. Chile'!I1573,'Ref. Chile'!I1573)-1,"")</f>
        <v>2164</v>
      </c>
      <c r="AK1574" s="7">
        <f>IFERROR(RANK('Ref. Chile'!J1573,'Ref. Chile'!J:J,0)+COUNTIF('Ref. Chile'!$J$7:'Ref. Chile'!J1573,'Ref. Chile'!J1573)-1,"")</f>
        <v>265</v>
      </c>
      <c r="AL1574" s="7">
        <f>IFERROR(RANK('Ref. Chile'!K1573,'Ref. Chile'!K:K,0)+COUNTIF('Ref. Chile'!$K$7:'Ref. Chile'!K1573,'Ref. Chile'!K1573)-1,"")</f>
        <v>1970</v>
      </c>
      <c r="AM1574" s="7">
        <f>IFERROR(RANK('Ref. Chile'!L1573,'Ref. Chile'!L:L,0)+COUNTIF('Ref. Chile'!$L$7:'Ref. Chile'!L1573,'Ref. Chile'!L1573)-1,"")</f>
        <v>2518</v>
      </c>
      <c r="AN1574" s="7">
        <f>IFERROR(RANK('Ref. Chile'!M1573,'Ref. Chile'!M:M,0)+COUNTIF('Ref. Chile'!$M$7:'Ref. Chile'!M1573,'Ref. Chile'!M1573)-1,"")</f>
        <v>613</v>
      </c>
      <c r="AO1574" s="7">
        <f>IFERROR(RANK('Ref. Chile'!H1573,'Ref. Chile'!H:H,1)+COUNTIF('Ref. Chile'!$H$7:'Ref. Chile'!H1573,'Ref. Chile'!H1573)-1,"")</f>
        <v>536</v>
      </c>
      <c r="AP1574" s="7">
        <f>IFERROR(RANK('Ref. Chile'!I1573,'Ref. Chile'!I:I,1)+COUNTIF('Ref. Chile'!$I$7:'Ref. Chile'!I1573,'Ref. Chile'!I1573)-1,"")</f>
        <v>589</v>
      </c>
      <c r="AQ1574" s="7">
        <f>IFERROR(RANK('Ref. Chile'!J1573,'Ref. Chile'!J:J,1)+COUNTIF('Ref. Chile'!$J$7:'Ref. Chile'!J1573,'Ref. Chile'!J1573)-1,"")</f>
        <v>2305</v>
      </c>
    </row>
    <row r="1575" spans="31:43" ht="17.25" customHeight="1" x14ac:dyDescent="0.3">
      <c r="AE1575" s="5" t="s">
        <v>1570</v>
      </c>
      <c r="AF1575" s="5" t="s">
        <v>5090</v>
      </c>
      <c r="AG1575" s="6" t="s">
        <v>4322</v>
      </c>
      <c r="AH1575" s="6" t="s">
        <v>4116</v>
      </c>
      <c r="AI1575" s="7">
        <f>IFERROR(RANK('Ref. Chile'!H1574,'Ref. Chile'!H:H,0)+COUNTIF('Ref. Chile'!$H$7:'Ref. Chile'!H1574,'Ref. Chile'!H1574)-1,"")</f>
        <v>2286</v>
      </c>
      <c r="AJ1575" s="7">
        <f>IFERROR(RANK('Ref. Chile'!I1574,'Ref. Chile'!I:I,0)+COUNTIF('Ref. Chile'!$I$7:'Ref. Chile'!I1574,'Ref. Chile'!I1574)-1,"")</f>
        <v>2229</v>
      </c>
      <c r="AK1575" s="7">
        <f>IFERROR(RANK('Ref. Chile'!J1574,'Ref. Chile'!J:J,0)+COUNTIF('Ref. Chile'!$J$7:'Ref. Chile'!J1574,'Ref. Chile'!J1574)-1,"")</f>
        <v>385</v>
      </c>
      <c r="AL1575" s="7">
        <f>IFERROR(RANK('Ref. Chile'!K1574,'Ref. Chile'!K:K,0)+COUNTIF('Ref. Chile'!$K$7:'Ref. Chile'!K1574,'Ref. Chile'!K1574)-1,"")</f>
        <v>1994</v>
      </c>
      <c r="AM1575" s="7">
        <f>IFERROR(RANK('Ref. Chile'!L1574,'Ref. Chile'!L:L,0)+COUNTIF('Ref. Chile'!$L$7:'Ref. Chile'!L1574,'Ref. Chile'!L1574)-1,"")</f>
        <v>2531</v>
      </c>
      <c r="AN1575" s="7">
        <f>IFERROR(RANK('Ref. Chile'!M1574,'Ref. Chile'!M:M,0)+COUNTIF('Ref. Chile'!$M$7:'Ref. Chile'!M1574,'Ref. Chile'!M1574)-1,"")</f>
        <v>1100</v>
      </c>
      <c r="AO1575" s="7">
        <f>IFERROR(RANK('Ref. Chile'!H1574,'Ref. Chile'!H:H,1)+COUNTIF('Ref. Chile'!$H$7:'Ref. Chile'!H1574,'Ref. Chile'!H1574)-1,"")</f>
        <v>517</v>
      </c>
      <c r="AP1575" s="7">
        <f>IFERROR(RANK('Ref. Chile'!I1574,'Ref. Chile'!I:I,1)+COUNTIF('Ref. Chile'!$I$7:'Ref. Chile'!I1574,'Ref. Chile'!I1574)-1,"")</f>
        <v>524</v>
      </c>
      <c r="AQ1575" s="7">
        <f>IFERROR(RANK('Ref. Chile'!J1574,'Ref. Chile'!J:J,1)+COUNTIF('Ref. Chile'!$J$7:'Ref. Chile'!J1574,'Ref. Chile'!J1574)-1,"")</f>
        <v>2185</v>
      </c>
    </row>
    <row r="1576" spans="31:43" ht="17.25" customHeight="1" x14ac:dyDescent="0.3">
      <c r="AE1576" s="5" t="s">
        <v>1571</v>
      </c>
      <c r="AF1576" s="5" t="s">
        <v>5091</v>
      </c>
      <c r="AG1576" s="6" t="s">
        <v>4322</v>
      </c>
      <c r="AH1576" s="6" t="s">
        <v>4096</v>
      </c>
      <c r="AI1576" s="7">
        <f>IFERROR(RANK('Ref. Chile'!H1575,'Ref. Chile'!H:H,0)+COUNTIF('Ref. Chile'!$H$7:'Ref. Chile'!H1575,'Ref. Chile'!H1575)-1,"")</f>
        <v>2258</v>
      </c>
      <c r="AJ1576" s="7">
        <f>IFERROR(RANK('Ref. Chile'!I1575,'Ref. Chile'!I:I,0)+COUNTIF('Ref. Chile'!$I$7:'Ref. Chile'!I1575,'Ref. Chile'!I1575)-1,"")</f>
        <v>2142</v>
      </c>
      <c r="AK1576" s="7">
        <f>IFERROR(RANK('Ref. Chile'!J1575,'Ref. Chile'!J:J,0)+COUNTIF('Ref. Chile'!$J$7:'Ref. Chile'!J1575,'Ref. Chile'!J1575)-1,"")</f>
        <v>206</v>
      </c>
      <c r="AL1576" s="7">
        <f>IFERROR(RANK('Ref. Chile'!K1575,'Ref. Chile'!K:K,0)+COUNTIF('Ref. Chile'!$K$7:'Ref. Chile'!K1575,'Ref. Chile'!K1575)-1,"")</f>
        <v>1943</v>
      </c>
      <c r="AM1576" s="7">
        <f>IFERROR(RANK('Ref. Chile'!L1575,'Ref. Chile'!L:L,0)+COUNTIF('Ref. Chile'!$L$7:'Ref. Chile'!L1575,'Ref. Chile'!L1575)-1,"")</f>
        <v>2512</v>
      </c>
      <c r="AN1576" s="7">
        <f>IFERROR(RANK('Ref. Chile'!M1575,'Ref. Chile'!M:M,0)+COUNTIF('Ref. Chile'!$M$7:'Ref. Chile'!M1575,'Ref. Chile'!M1575)-1,"")</f>
        <v>366</v>
      </c>
      <c r="AO1576" s="7">
        <f>IFERROR(RANK('Ref. Chile'!H1575,'Ref. Chile'!H:H,1)+COUNTIF('Ref. Chile'!$H$7:'Ref. Chile'!H1575,'Ref. Chile'!H1575)-1,"")</f>
        <v>545</v>
      </c>
      <c r="AP1576" s="7">
        <f>IFERROR(RANK('Ref. Chile'!I1575,'Ref. Chile'!I:I,1)+COUNTIF('Ref. Chile'!$I$7:'Ref. Chile'!I1575,'Ref. Chile'!I1575)-1,"")</f>
        <v>611</v>
      </c>
      <c r="AQ1576" s="7">
        <f>IFERROR(RANK('Ref. Chile'!J1575,'Ref. Chile'!J:J,1)+COUNTIF('Ref. Chile'!$J$7:'Ref. Chile'!J1575,'Ref. Chile'!J1575)-1,"")</f>
        <v>2364</v>
      </c>
    </row>
    <row r="1577" spans="31:43" ht="17.25" customHeight="1" x14ac:dyDescent="0.3">
      <c r="AE1577" s="5" t="s">
        <v>1572</v>
      </c>
      <c r="AF1577" s="5" t="s">
        <v>5092</v>
      </c>
      <c r="AG1577" s="6" t="s">
        <v>4322</v>
      </c>
      <c r="AH1577" s="6" t="s">
        <v>4168</v>
      </c>
      <c r="AI1577" s="7">
        <f>IFERROR(RANK('Ref. Chile'!H1576,'Ref. Chile'!H:H,0)+COUNTIF('Ref. Chile'!$H$7:'Ref. Chile'!H1576,'Ref. Chile'!H1576)-1,"")</f>
        <v>981</v>
      </c>
      <c r="AJ1577" s="7">
        <f>IFERROR(RANK('Ref. Chile'!I1576,'Ref. Chile'!I:I,0)+COUNTIF('Ref. Chile'!$I$7:'Ref. Chile'!I1576,'Ref. Chile'!I1576)-1,"")</f>
        <v>793</v>
      </c>
      <c r="AK1577" s="7">
        <f>IFERROR(RANK('Ref. Chile'!J1576,'Ref. Chile'!J:J,0)+COUNTIF('Ref. Chile'!$J$7:'Ref. Chile'!J1576,'Ref. Chile'!J1576)-1,"")</f>
        <v>1709</v>
      </c>
      <c r="AL1577" s="7">
        <f>IFERROR(RANK('Ref. Chile'!K1576,'Ref. Chile'!K:K,0)+COUNTIF('Ref. Chile'!$K$7:'Ref. Chile'!K1576,'Ref. Chile'!K1576)-1,"")</f>
        <v>1043</v>
      </c>
      <c r="AM1577" s="7">
        <f>IFERROR(RANK('Ref. Chile'!L1576,'Ref. Chile'!L:L,0)+COUNTIF('Ref. Chile'!$L$7:'Ref. Chile'!L1576,'Ref. Chile'!L1576)-1,"")</f>
        <v>498</v>
      </c>
      <c r="AN1577" s="7">
        <f>IFERROR(RANK('Ref. Chile'!M1576,'Ref. Chile'!M:M,0)+COUNTIF('Ref. Chile'!$M$7:'Ref. Chile'!M1576,'Ref. Chile'!M1576)-1,"")</f>
        <v>1574</v>
      </c>
      <c r="AO1577" s="7">
        <f>IFERROR(RANK('Ref. Chile'!H1576,'Ref. Chile'!H:H,1)+COUNTIF('Ref. Chile'!$H$7:'Ref. Chile'!H1576,'Ref. Chile'!H1576)-1,"")</f>
        <v>1868</v>
      </c>
      <c r="AP1577" s="7">
        <f>IFERROR(RANK('Ref. Chile'!I1576,'Ref. Chile'!I:I,1)+COUNTIF('Ref. Chile'!$I$7:'Ref. Chile'!I1576,'Ref. Chile'!I1576)-1,"")</f>
        <v>2009</v>
      </c>
      <c r="AQ1577" s="7">
        <f>IFERROR(RANK('Ref. Chile'!J1576,'Ref. Chile'!J:J,1)+COUNTIF('Ref. Chile'!$J$7:'Ref. Chile'!J1576,'Ref. Chile'!J1576)-1,"")</f>
        <v>905</v>
      </c>
    </row>
    <row r="1578" spans="31:43" ht="17.25" customHeight="1" x14ac:dyDescent="0.3">
      <c r="AE1578" s="5" t="s">
        <v>1573</v>
      </c>
      <c r="AF1578" s="5" t="s">
        <v>5093</v>
      </c>
      <c r="AG1578" s="6" t="s">
        <v>4322</v>
      </c>
      <c r="AH1578" s="6" t="s">
        <v>4097</v>
      </c>
      <c r="AI1578" s="7">
        <f>IFERROR(RANK('Ref. Chile'!H1577,'Ref. Chile'!H:H,0)+COUNTIF('Ref. Chile'!$H$7:'Ref. Chile'!H1577,'Ref. Chile'!H1577)-1,"")</f>
        <v>2261</v>
      </c>
      <c r="AJ1578" s="7">
        <f>IFERROR(RANK('Ref. Chile'!I1577,'Ref. Chile'!I:I,0)+COUNTIF('Ref. Chile'!$I$7:'Ref. Chile'!I1577,'Ref. Chile'!I1577)-1,"")</f>
        <v>2148</v>
      </c>
      <c r="AK1578" s="7">
        <f>IFERROR(RANK('Ref. Chile'!J1577,'Ref. Chile'!J:J,0)+COUNTIF('Ref. Chile'!$J$7:'Ref. Chile'!J1577,'Ref. Chile'!J1577)-1,"")</f>
        <v>218</v>
      </c>
      <c r="AL1578" s="7">
        <f>IFERROR(RANK('Ref. Chile'!K1577,'Ref. Chile'!K:K,0)+COUNTIF('Ref. Chile'!$K$7:'Ref. Chile'!K1577,'Ref. Chile'!K1577)-1,"")</f>
        <v>1950</v>
      </c>
      <c r="AM1578" s="7">
        <f>IFERROR(RANK('Ref. Chile'!L1577,'Ref. Chile'!L:L,0)+COUNTIF('Ref. Chile'!$L$7:'Ref. Chile'!L1577,'Ref. Chile'!L1577)-1,"")</f>
        <v>2515</v>
      </c>
      <c r="AN1578" s="7">
        <f>IFERROR(RANK('Ref. Chile'!M1577,'Ref. Chile'!M:M,0)+COUNTIF('Ref. Chile'!$M$7:'Ref. Chile'!M1577,'Ref. Chile'!M1577)-1,"")</f>
        <v>431</v>
      </c>
      <c r="AO1578" s="7">
        <f>IFERROR(RANK('Ref. Chile'!H1577,'Ref. Chile'!H:H,1)+COUNTIF('Ref. Chile'!$H$7:'Ref. Chile'!H1577,'Ref. Chile'!H1577)-1,"")</f>
        <v>542</v>
      </c>
      <c r="AP1578" s="7">
        <f>IFERROR(RANK('Ref. Chile'!I1577,'Ref. Chile'!I:I,1)+COUNTIF('Ref. Chile'!$I$7:'Ref. Chile'!I1577,'Ref. Chile'!I1577)-1,"")</f>
        <v>605</v>
      </c>
      <c r="AQ1578" s="7">
        <f>IFERROR(RANK('Ref. Chile'!J1577,'Ref. Chile'!J:J,1)+COUNTIF('Ref. Chile'!$J$7:'Ref. Chile'!J1577,'Ref. Chile'!J1577)-1,"")</f>
        <v>2352</v>
      </c>
    </row>
    <row r="1579" spans="31:43" ht="17.25" customHeight="1" x14ac:dyDescent="0.3">
      <c r="AE1579" s="5" t="s">
        <v>1574</v>
      </c>
      <c r="AF1579" s="5" t="s">
        <v>5094</v>
      </c>
      <c r="AG1579" s="6" t="s">
        <v>4322</v>
      </c>
      <c r="AH1579" s="6" t="s">
        <v>4169</v>
      </c>
      <c r="AI1579" s="7">
        <f>IFERROR(RANK('Ref. Chile'!H1578,'Ref. Chile'!H:H,0)+COUNTIF('Ref. Chile'!$H$7:'Ref. Chile'!H1578,'Ref. Chile'!H1578)-1,"")</f>
        <v>2259</v>
      </c>
      <c r="AJ1579" s="7">
        <f>IFERROR(RANK('Ref. Chile'!I1578,'Ref. Chile'!I:I,0)+COUNTIF('Ref. Chile'!$I$7:'Ref. Chile'!I1578,'Ref. Chile'!I1578)-1,"")</f>
        <v>2146</v>
      </c>
      <c r="AK1579" s="7">
        <f>IFERROR(RANK('Ref. Chile'!J1578,'Ref. Chile'!J:J,0)+COUNTIF('Ref. Chile'!$J$7:'Ref. Chile'!J1578,'Ref. Chile'!J1578)-1,"")</f>
        <v>212</v>
      </c>
      <c r="AL1579" s="7">
        <f>IFERROR(RANK('Ref. Chile'!K1578,'Ref. Chile'!K:K,0)+COUNTIF('Ref. Chile'!$K$7:'Ref. Chile'!K1578,'Ref. Chile'!K1578)-1,"")</f>
        <v>1946</v>
      </c>
      <c r="AM1579" s="7">
        <f>IFERROR(RANK('Ref. Chile'!L1578,'Ref. Chile'!L:L,0)+COUNTIF('Ref. Chile'!$L$7:'Ref. Chile'!L1578,'Ref. Chile'!L1578)-1,"")</f>
        <v>2513</v>
      </c>
      <c r="AN1579" s="7">
        <f>IFERROR(RANK('Ref. Chile'!M1578,'Ref. Chile'!M:M,0)+COUNTIF('Ref. Chile'!$M$7:'Ref. Chile'!M1578,'Ref. Chile'!M1578)-1,"")</f>
        <v>398</v>
      </c>
      <c r="AO1579" s="7">
        <f>IFERROR(RANK('Ref. Chile'!H1578,'Ref. Chile'!H:H,1)+COUNTIF('Ref. Chile'!$H$7:'Ref. Chile'!H1578,'Ref. Chile'!H1578)-1,"")</f>
        <v>544</v>
      </c>
      <c r="AP1579" s="7">
        <f>IFERROR(RANK('Ref. Chile'!I1578,'Ref. Chile'!I:I,1)+COUNTIF('Ref. Chile'!$I$7:'Ref. Chile'!I1578,'Ref. Chile'!I1578)-1,"")</f>
        <v>607</v>
      </c>
      <c r="AQ1579" s="7">
        <f>IFERROR(RANK('Ref. Chile'!J1578,'Ref. Chile'!J:J,1)+COUNTIF('Ref. Chile'!$J$7:'Ref. Chile'!J1578,'Ref. Chile'!J1578)-1,"")</f>
        <v>2358</v>
      </c>
    </row>
    <row r="1580" spans="31:43" ht="17.25" customHeight="1" x14ac:dyDescent="0.3">
      <c r="AE1580" s="5" t="s">
        <v>1575</v>
      </c>
      <c r="AF1580" s="5" t="s">
        <v>5095</v>
      </c>
      <c r="AG1580" s="6" t="s">
        <v>4323</v>
      </c>
      <c r="AH1580" s="6" t="s">
        <v>4122</v>
      </c>
      <c r="AI1580" s="7">
        <f>IFERROR(RANK('Ref. Chile'!H1579,'Ref. Chile'!H:H,0)+COUNTIF('Ref. Chile'!$H$7:'Ref. Chile'!H1579,'Ref. Chile'!H1579)-1,"")</f>
        <v>210</v>
      </c>
      <c r="AJ1580" s="7">
        <f>IFERROR(RANK('Ref. Chile'!I1579,'Ref. Chile'!I:I,0)+COUNTIF('Ref. Chile'!$I$7:'Ref. Chile'!I1579,'Ref. Chile'!I1579)-1,"")</f>
        <v>2116</v>
      </c>
      <c r="AK1580" s="7">
        <f>IFERROR(RANK('Ref. Chile'!J1579,'Ref. Chile'!J:J,0)+COUNTIF('Ref. Chile'!$J$7:'Ref. Chile'!J1579,'Ref. Chile'!J1579)-1,"")</f>
        <v>197</v>
      </c>
      <c r="AL1580" s="7">
        <f>IFERROR(RANK('Ref. Chile'!K1579,'Ref. Chile'!K:K,0)+COUNTIF('Ref. Chile'!$K$7:'Ref. Chile'!K1579,'Ref. Chile'!K1579)-1,"")</f>
        <v>1486</v>
      </c>
      <c r="AM1580" s="7">
        <f>IFERROR(RANK('Ref. Chile'!L1579,'Ref. Chile'!L:L,0)+COUNTIF('Ref. Chile'!$L$7:'Ref. Chile'!L1579,'Ref. Chile'!L1579)-1,"")</f>
        <v>2568</v>
      </c>
      <c r="AN1580" s="7">
        <f>IFERROR(RANK('Ref. Chile'!M1579,'Ref. Chile'!M:M,0)+COUNTIF('Ref. Chile'!$M$7:'Ref. Chile'!M1579,'Ref. Chile'!M1579)-1,"")</f>
        <v>307</v>
      </c>
      <c r="AO1580" s="7">
        <f>IFERROR(RANK('Ref. Chile'!H1579,'Ref. Chile'!H:H,1)+COUNTIF('Ref. Chile'!$H$7:'Ref. Chile'!H1579,'Ref. Chile'!H1579)-1,"")</f>
        <v>2593</v>
      </c>
      <c r="AP1580" s="7">
        <f>IFERROR(RANK('Ref. Chile'!I1579,'Ref. Chile'!I:I,1)+COUNTIF('Ref. Chile'!$I$7:'Ref. Chile'!I1579,'Ref. Chile'!I1579)-1,"")</f>
        <v>637</v>
      </c>
      <c r="AQ1580" s="7">
        <f>IFERROR(RANK('Ref. Chile'!J1579,'Ref. Chile'!J:J,1)+COUNTIF('Ref. Chile'!$J$7:'Ref. Chile'!J1579,'Ref. Chile'!J1579)-1,"")</f>
        <v>2373</v>
      </c>
    </row>
    <row r="1581" spans="31:43" ht="17.25" customHeight="1" x14ac:dyDescent="0.3">
      <c r="AE1581" s="5" t="s">
        <v>1576</v>
      </c>
      <c r="AF1581" s="5" t="s">
        <v>5096</v>
      </c>
      <c r="AG1581" s="6" t="s">
        <v>4323</v>
      </c>
      <c r="AH1581" s="6" t="s">
        <v>4123</v>
      </c>
      <c r="AI1581" s="7">
        <f>IFERROR(RANK('Ref. Chile'!H1580,'Ref. Chile'!H:H,0)+COUNTIF('Ref. Chile'!$H$7:'Ref. Chile'!H1580,'Ref. Chile'!H1580)-1,"")</f>
        <v>209</v>
      </c>
      <c r="AJ1581" s="7">
        <f>IFERROR(RANK('Ref. Chile'!I1580,'Ref. Chile'!I:I,0)+COUNTIF('Ref. Chile'!$I$7:'Ref. Chile'!I1580,'Ref. Chile'!I1580)-1,"")</f>
        <v>2095</v>
      </c>
      <c r="AK1581" s="7">
        <f>IFERROR(RANK('Ref. Chile'!J1580,'Ref. Chile'!J:J,0)+COUNTIF('Ref. Chile'!$J$7:'Ref. Chile'!J1580,'Ref. Chile'!J1580)-1,"")</f>
        <v>150</v>
      </c>
      <c r="AL1581" s="7">
        <f>IFERROR(RANK('Ref. Chile'!K1580,'Ref. Chile'!K:K,0)+COUNTIF('Ref. Chile'!$K$7:'Ref. Chile'!K1580,'Ref. Chile'!K1580)-1,"")</f>
        <v>1472</v>
      </c>
      <c r="AM1581" s="7">
        <f>IFERROR(RANK('Ref. Chile'!L1580,'Ref. Chile'!L:L,0)+COUNTIF('Ref. Chile'!$L$7:'Ref. Chile'!L1580,'Ref. Chile'!L1580)-1,"")</f>
        <v>2561</v>
      </c>
      <c r="AN1581" s="7">
        <f>IFERROR(RANK('Ref. Chile'!M1580,'Ref. Chile'!M:M,0)+COUNTIF('Ref. Chile'!$M$7:'Ref. Chile'!M1580,'Ref. Chile'!M1580)-1,"")</f>
        <v>208</v>
      </c>
      <c r="AO1581" s="7">
        <f>IFERROR(RANK('Ref. Chile'!H1580,'Ref. Chile'!H:H,1)+COUNTIF('Ref. Chile'!$H$7:'Ref. Chile'!H1580,'Ref. Chile'!H1580)-1,"")</f>
        <v>2594</v>
      </c>
      <c r="AP1581" s="7">
        <f>IFERROR(RANK('Ref. Chile'!I1580,'Ref. Chile'!I:I,1)+COUNTIF('Ref. Chile'!$I$7:'Ref. Chile'!I1580,'Ref. Chile'!I1580)-1,"")</f>
        <v>658</v>
      </c>
      <c r="AQ1581" s="7">
        <f>IFERROR(RANK('Ref. Chile'!J1580,'Ref. Chile'!J:J,1)+COUNTIF('Ref. Chile'!$J$7:'Ref. Chile'!J1580,'Ref. Chile'!J1580)-1,"")</f>
        <v>2420</v>
      </c>
    </row>
    <row r="1582" spans="31:43" ht="17.25" customHeight="1" x14ac:dyDescent="0.3">
      <c r="AE1582" s="5" t="s">
        <v>1577</v>
      </c>
      <c r="AF1582" s="5" t="s">
        <v>5097</v>
      </c>
      <c r="AG1582" s="6" t="s">
        <v>4324</v>
      </c>
      <c r="AH1582" s="6" t="s">
        <v>4092</v>
      </c>
      <c r="AI1582" s="7">
        <f>IFERROR(RANK('Ref. Chile'!H1581,'Ref. Chile'!H:H,0)+COUNTIF('Ref. Chile'!$H$7:'Ref. Chile'!H1581,'Ref. Chile'!H1581)-1,"")</f>
        <v>2499</v>
      </c>
      <c r="AJ1582" s="7">
        <f>IFERROR(RANK('Ref. Chile'!I1581,'Ref. Chile'!I:I,0)+COUNTIF('Ref. Chile'!$I$7:'Ref. Chile'!I1581,'Ref. Chile'!I1581)-1,"")</f>
        <v>1760</v>
      </c>
      <c r="AK1582" s="7">
        <f>IFERROR(RANK('Ref. Chile'!J1581,'Ref. Chile'!J:J,0)+COUNTIF('Ref. Chile'!$J$7:'Ref. Chile'!J1581,'Ref. Chile'!J1581)-1,"")</f>
        <v>475</v>
      </c>
      <c r="AL1582" s="7">
        <f>IFERROR(RANK('Ref. Chile'!K1581,'Ref. Chile'!K:K,0)+COUNTIF('Ref. Chile'!$K$7:'Ref. Chile'!K1581,'Ref. Chile'!K1581)-1,"")</f>
        <v>2156</v>
      </c>
      <c r="AM1582" s="7">
        <f>IFERROR(RANK('Ref. Chile'!L1581,'Ref. Chile'!L:L,0)+COUNTIF('Ref. Chile'!$L$7:'Ref. Chile'!L1581,'Ref. Chile'!L1581)-1,"")</f>
        <v>2015</v>
      </c>
      <c r="AN1582" s="7">
        <f>IFERROR(RANK('Ref. Chile'!M1581,'Ref. Chile'!M:M,0)+COUNTIF('Ref. Chile'!$M$7:'Ref. Chile'!M1581,'Ref. Chile'!M1581)-1,"")</f>
        <v>1904</v>
      </c>
      <c r="AO1582" s="7">
        <f>IFERROR(RANK('Ref. Chile'!H1581,'Ref. Chile'!H:H,1)+COUNTIF('Ref. Chile'!$H$7:'Ref. Chile'!H1581,'Ref. Chile'!H1581)-1,"")</f>
        <v>304</v>
      </c>
      <c r="AP1582" s="7">
        <f>IFERROR(RANK('Ref. Chile'!I1581,'Ref. Chile'!I:I,1)+COUNTIF('Ref. Chile'!$I$7:'Ref. Chile'!I1581,'Ref. Chile'!I1581)-1,"")</f>
        <v>993</v>
      </c>
      <c r="AQ1582" s="7">
        <f>IFERROR(RANK('Ref. Chile'!J1581,'Ref. Chile'!J:J,1)+COUNTIF('Ref. Chile'!$J$7:'Ref. Chile'!J1581,'Ref. Chile'!J1581)-1,"")</f>
        <v>2095</v>
      </c>
    </row>
    <row r="1583" spans="31:43" ht="17.25" customHeight="1" x14ac:dyDescent="0.3">
      <c r="AE1583" s="5" t="s">
        <v>1578</v>
      </c>
      <c r="AF1583" s="5" t="s">
        <v>5098</v>
      </c>
      <c r="AG1583" s="6" t="s">
        <v>4324</v>
      </c>
      <c r="AH1583" s="6" t="s">
        <v>4140</v>
      </c>
      <c r="AI1583" s="7">
        <f>IFERROR(RANK('Ref. Chile'!H1582,'Ref. Chile'!H:H,0)+COUNTIF('Ref. Chile'!$H$7:'Ref. Chile'!H1582,'Ref. Chile'!H1582)-1,"")</f>
        <v>2494</v>
      </c>
      <c r="AJ1583" s="7">
        <f>IFERROR(RANK('Ref. Chile'!I1582,'Ref. Chile'!I:I,0)+COUNTIF('Ref. Chile'!$I$7:'Ref. Chile'!I1582,'Ref. Chile'!I1582)-1,"")</f>
        <v>1673</v>
      </c>
      <c r="AK1583" s="7">
        <f>IFERROR(RANK('Ref. Chile'!J1582,'Ref. Chile'!J:J,0)+COUNTIF('Ref. Chile'!$J$7:'Ref. Chile'!J1582,'Ref. Chile'!J1582)-1,"")</f>
        <v>330</v>
      </c>
      <c r="AL1583" s="7">
        <f>IFERROR(RANK('Ref. Chile'!K1582,'Ref. Chile'!K:K,0)+COUNTIF('Ref. Chile'!$K$7:'Ref. Chile'!K1582,'Ref. Chile'!K1582)-1,"")</f>
        <v>2138</v>
      </c>
      <c r="AM1583" s="7">
        <f>IFERROR(RANK('Ref. Chile'!L1582,'Ref. Chile'!L:L,0)+COUNTIF('Ref. Chile'!$L$7:'Ref. Chile'!L1582,'Ref. Chile'!L1582)-1,"")</f>
        <v>1963</v>
      </c>
      <c r="AN1583" s="7">
        <f>IFERROR(RANK('Ref. Chile'!M1582,'Ref. Chile'!M:M,0)+COUNTIF('Ref. Chile'!$M$7:'Ref. Chile'!M1582,'Ref. Chile'!M1582)-1,"")</f>
        <v>1677</v>
      </c>
      <c r="AO1583" s="7">
        <f>IFERROR(RANK('Ref. Chile'!H1582,'Ref. Chile'!H:H,1)+COUNTIF('Ref. Chile'!$H$7:'Ref. Chile'!H1582,'Ref. Chile'!H1582)-1,"")</f>
        <v>309</v>
      </c>
      <c r="AP1583" s="7">
        <f>IFERROR(RANK('Ref. Chile'!I1582,'Ref. Chile'!I:I,1)+COUNTIF('Ref. Chile'!$I$7:'Ref. Chile'!I1582,'Ref. Chile'!I1582)-1,"")</f>
        <v>1080</v>
      </c>
      <c r="AQ1583" s="7">
        <f>IFERROR(RANK('Ref. Chile'!J1582,'Ref. Chile'!J:J,1)+COUNTIF('Ref. Chile'!$J$7:'Ref. Chile'!J1582,'Ref. Chile'!J1582)-1,"")</f>
        <v>2240</v>
      </c>
    </row>
    <row r="1584" spans="31:43" ht="17.25" customHeight="1" x14ac:dyDescent="0.3">
      <c r="AE1584" s="5" t="s">
        <v>1579</v>
      </c>
      <c r="AF1584" s="5" t="s">
        <v>5099</v>
      </c>
      <c r="AG1584" s="6" t="s">
        <v>4324</v>
      </c>
      <c r="AH1584" s="6" t="s">
        <v>4093</v>
      </c>
      <c r="AI1584" s="7">
        <f>IFERROR(RANK('Ref. Chile'!H1583,'Ref. Chile'!H:H,0)+COUNTIF('Ref. Chile'!$H$7:'Ref. Chile'!H1583,'Ref. Chile'!H1583)-1,"")</f>
        <v>2497</v>
      </c>
      <c r="AJ1584" s="7">
        <f>IFERROR(RANK('Ref. Chile'!I1583,'Ref. Chile'!I:I,0)+COUNTIF('Ref. Chile'!$I$7:'Ref. Chile'!I1583,'Ref. Chile'!I1583)-1,"")</f>
        <v>1747</v>
      </c>
      <c r="AK1584" s="7">
        <f>IFERROR(RANK('Ref. Chile'!J1583,'Ref. Chile'!J:J,0)+COUNTIF('Ref. Chile'!$J$7:'Ref. Chile'!J1583,'Ref. Chile'!J1583)-1,"")</f>
        <v>420</v>
      </c>
      <c r="AL1584" s="7">
        <f>IFERROR(RANK('Ref. Chile'!K1583,'Ref. Chile'!K:K,0)+COUNTIF('Ref. Chile'!$K$7:'Ref. Chile'!K1583,'Ref. Chile'!K1583)-1,"")</f>
        <v>2154</v>
      </c>
      <c r="AM1584" s="7">
        <f>IFERROR(RANK('Ref. Chile'!L1583,'Ref. Chile'!L:L,0)+COUNTIF('Ref. Chile'!$L$7:'Ref. Chile'!L1583,'Ref. Chile'!L1583)-1,"")</f>
        <v>2002</v>
      </c>
      <c r="AN1584" s="7">
        <f>IFERROR(RANK('Ref. Chile'!M1583,'Ref. Chile'!M:M,0)+COUNTIF('Ref. Chile'!$M$7:'Ref. Chile'!M1583,'Ref. Chile'!M1583)-1,"")</f>
        <v>1858</v>
      </c>
      <c r="AO1584" s="7">
        <f>IFERROR(RANK('Ref. Chile'!H1583,'Ref. Chile'!H:H,1)+COUNTIF('Ref. Chile'!$H$7:'Ref. Chile'!H1583,'Ref. Chile'!H1583)-1,"")</f>
        <v>306</v>
      </c>
      <c r="AP1584" s="7">
        <f>IFERROR(RANK('Ref. Chile'!I1583,'Ref. Chile'!I:I,1)+COUNTIF('Ref. Chile'!$I$7:'Ref. Chile'!I1583,'Ref. Chile'!I1583)-1,"")</f>
        <v>1006</v>
      </c>
      <c r="AQ1584" s="7">
        <f>IFERROR(RANK('Ref. Chile'!J1583,'Ref. Chile'!J:J,1)+COUNTIF('Ref. Chile'!$J$7:'Ref. Chile'!J1583,'Ref. Chile'!J1583)-1,"")</f>
        <v>2150</v>
      </c>
    </row>
    <row r="1585" spans="31:43" ht="17.25" customHeight="1" x14ac:dyDescent="0.3">
      <c r="AE1585" s="5" t="s">
        <v>1580</v>
      </c>
      <c r="AF1585" s="5" t="s">
        <v>5100</v>
      </c>
      <c r="AG1585" s="6" t="s">
        <v>4324</v>
      </c>
      <c r="AH1585" s="6" t="s">
        <v>4167</v>
      </c>
      <c r="AI1585" s="7">
        <f>IFERROR(RANK('Ref. Chile'!H1584,'Ref. Chile'!H:H,0)+COUNTIF('Ref. Chile'!$H$7:'Ref. Chile'!H1584,'Ref. Chile'!H1584)-1,"")</f>
        <v>2496</v>
      </c>
      <c r="AJ1585" s="7">
        <f>IFERROR(RANK('Ref. Chile'!I1584,'Ref. Chile'!I:I,0)+COUNTIF('Ref. Chile'!$I$7:'Ref. Chile'!I1584,'Ref. Chile'!I1584)-1,"")</f>
        <v>1721</v>
      </c>
      <c r="AK1585" s="7">
        <f>IFERROR(RANK('Ref. Chile'!J1584,'Ref. Chile'!J:J,0)+COUNTIF('Ref. Chile'!$J$7:'Ref. Chile'!J1584,'Ref. Chile'!J1584)-1,"")</f>
        <v>381</v>
      </c>
      <c r="AL1585" s="7">
        <f>IFERROR(RANK('Ref. Chile'!K1584,'Ref. Chile'!K:K,0)+COUNTIF('Ref. Chile'!$K$7:'Ref. Chile'!K1584,'Ref. Chile'!K1584)-1,"")</f>
        <v>2147</v>
      </c>
      <c r="AM1585" s="7">
        <f>IFERROR(RANK('Ref. Chile'!L1584,'Ref. Chile'!L:L,0)+COUNTIF('Ref. Chile'!$L$7:'Ref. Chile'!L1584,'Ref. Chile'!L1584)-1,"")</f>
        <v>1985</v>
      </c>
      <c r="AN1585" s="7">
        <f>IFERROR(RANK('Ref. Chile'!M1584,'Ref. Chile'!M:M,0)+COUNTIF('Ref. Chile'!$M$7:'Ref. Chile'!M1584,'Ref. Chile'!M1584)-1,"")</f>
        <v>1769</v>
      </c>
      <c r="AO1585" s="7">
        <f>IFERROR(RANK('Ref. Chile'!H1584,'Ref. Chile'!H:H,1)+COUNTIF('Ref. Chile'!$H$7:'Ref. Chile'!H1584,'Ref. Chile'!H1584)-1,"")</f>
        <v>307</v>
      </c>
      <c r="AP1585" s="7">
        <f>IFERROR(RANK('Ref. Chile'!I1584,'Ref. Chile'!I:I,1)+COUNTIF('Ref. Chile'!$I$7:'Ref. Chile'!I1584,'Ref. Chile'!I1584)-1,"")</f>
        <v>1032</v>
      </c>
      <c r="AQ1585" s="7">
        <f>IFERROR(RANK('Ref. Chile'!J1584,'Ref. Chile'!J:J,1)+COUNTIF('Ref. Chile'!$J$7:'Ref. Chile'!J1584,'Ref. Chile'!J1584)-1,"")</f>
        <v>2189</v>
      </c>
    </row>
    <row r="1586" spans="31:43" ht="17.25" customHeight="1" x14ac:dyDescent="0.3">
      <c r="AE1586" s="5" t="s">
        <v>1581</v>
      </c>
      <c r="AF1586" s="5" t="s">
        <v>5101</v>
      </c>
      <c r="AG1586" s="6" t="s">
        <v>4324</v>
      </c>
      <c r="AH1586" s="6" t="s">
        <v>4116</v>
      </c>
      <c r="AI1586" s="7">
        <f>IFERROR(RANK('Ref. Chile'!H1585,'Ref. Chile'!H:H,0)+COUNTIF('Ref. Chile'!$H$7:'Ref. Chile'!H1585,'Ref. Chile'!H1585)-1,"")</f>
        <v>2501</v>
      </c>
      <c r="AJ1586" s="7">
        <f>IFERROR(RANK('Ref. Chile'!I1585,'Ref. Chile'!I:I,0)+COUNTIF('Ref. Chile'!$I$7:'Ref. Chile'!I1585,'Ref. Chile'!I1585)-1,"")</f>
        <v>1781</v>
      </c>
      <c r="AK1586" s="7">
        <f>IFERROR(RANK('Ref. Chile'!J1585,'Ref. Chile'!J:J,0)+COUNTIF('Ref. Chile'!$J$7:'Ref. Chile'!J1585,'Ref. Chile'!J1585)-1,"")</f>
        <v>561</v>
      </c>
      <c r="AL1586" s="7">
        <f>IFERROR(RANK('Ref. Chile'!K1585,'Ref. Chile'!K:K,0)+COUNTIF('Ref. Chile'!$K$7:'Ref. Chile'!K1585,'Ref. Chile'!K1585)-1,"")</f>
        <v>2161</v>
      </c>
      <c r="AM1586" s="7">
        <f>IFERROR(RANK('Ref. Chile'!L1585,'Ref. Chile'!L:L,0)+COUNTIF('Ref. Chile'!$L$7:'Ref. Chile'!L1585,'Ref. Chile'!L1585)-1,"")</f>
        <v>2053</v>
      </c>
      <c r="AN1586" s="7">
        <f>IFERROR(RANK('Ref. Chile'!M1585,'Ref. Chile'!M:M,0)+COUNTIF('Ref. Chile'!$M$7:'Ref. Chile'!M1585,'Ref. Chile'!M1585)-1,"")</f>
        <v>1993</v>
      </c>
      <c r="AO1586" s="7">
        <f>IFERROR(RANK('Ref. Chile'!H1585,'Ref. Chile'!H:H,1)+COUNTIF('Ref. Chile'!$H$7:'Ref. Chile'!H1585,'Ref. Chile'!H1585)-1,"")</f>
        <v>302</v>
      </c>
      <c r="AP1586" s="7">
        <f>IFERROR(RANK('Ref. Chile'!I1585,'Ref. Chile'!I:I,1)+COUNTIF('Ref. Chile'!$I$7:'Ref. Chile'!I1585,'Ref. Chile'!I1585)-1,"")</f>
        <v>972</v>
      </c>
      <c r="AQ1586" s="7">
        <f>IFERROR(RANK('Ref. Chile'!J1585,'Ref. Chile'!J:J,1)+COUNTIF('Ref. Chile'!$J$7:'Ref. Chile'!J1585,'Ref. Chile'!J1585)-1,"")</f>
        <v>2009</v>
      </c>
    </row>
    <row r="1587" spans="31:43" ht="17.25" customHeight="1" x14ac:dyDescent="0.3">
      <c r="AE1587" s="5" t="s">
        <v>1582</v>
      </c>
      <c r="AF1587" s="5" t="s">
        <v>5102</v>
      </c>
      <c r="AG1587" s="6" t="s">
        <v>4324</v>
      </c>
      <c r="AH1587" s="6" t="s">
        <v>4096</v>
      </c>
      <c r="AI1587" s="7">
        <f>IFERROR(RANK('Ref. Chile'!H1586,'Ref. Chile'!H:H,0)+COUNTIF('Ref. Chile'!$H$7:'Ref. Chile'!H1586,'Ref. Chile'!H1586)-1,"")</f>
        <v>2492</v>
      </c>
      <c r="AJ1587" s="7">
        <f>IFERROR(RANK('Ref. Chile'!I1586,'Ref. Chile'!I:I,0)+COUNTIF('Ref. Chile'!$I$7:'Ref. Chile'!I1586,'Ref. Chile'!I1586)-1,"")</f>
        <v>1652</v>
      </c>
      <c r="AK1587" s="7">
        <f>IFERROR(RANK('Ref. Chile'!J1586,'Ref. Chile'!J:J,0)+COUNTIF('Ref. Chile'!$J$7:'Ref. Chile'!J1586,'Ref. Chile'!J1586)-1,"")</f>
        <v>303</v>
      </c>
      <c r="AL1587" s="7">
        <f>IFERROR(RANK('Ref. Chile'!K1586,'Ref. Chile'!K:K,0)+COUNTIF('Ref. Chile'!$K$7:'Ref. Chile'!K1586,'Ref. Chile'!K1586)-1,"")</f>
        <v>2131</v>
      </c>
      <c r="AM1587" s="7">
        <f>IFERROR(RANK('Ref. Chile'!L1586,'Ref. Chile'!L:L,0)+COUNTIF('Ref. Chile'!$L$7:'Ref. Chile'!L1586,'Ref. Chile'!L1586)-1,"")</f>
        <v>1951</v>
      </c>
      <c r="AN1587" s="7">
        <f>IFERROR(RANK('Ref. Chile'!M1586,'Ref. Chile'!M:M,0)+COUNTIF('Ref. Chile'!$M$7:'Ref. Chile'!M1586,'Ref. Chile'!M1586)-1,"")</f>
        <v>1640</v>
      </c>
      <c r="AO1587" s="7">
        <f>IFERROR(RANK('Ref. Chile'!H1586,'Ref. Chile'!H:H,1)+COUNTIF('Ref. Chile'!$H$7:'Ref. Chile'!H1586,'Ref. Chile'!H1586)-1,"")</f>
        <v>311</v>
      </c>
      <c r="AP1587" s="7">
        <f>IFERROR(RANK('Ref. Chile'!I1586,'Ref. Chile'!I:I,1)+COUNTIF('Ref. Chile'!$I$7:'Ref. Chile'!I1586,'Ref. Chile'!I1586)-1,"")</f>
        <v>1101</v>
      </c>
      <c r="AQ1587" s="7">
        <f>IFERROR(RANK('Ref. Chile'!J1586,'Ref. Chile'!J:J,1)+COUNTIF('Ref. Chile'!$J$7:'Ref. Chile'!J1586,'Ref. Chile'!J1586)-1,"")</f>
        <v>2267</v>
      </c>
    </row>
    <row r="1588" spans="31:43" ht="17.25" customHeight="1" x14ac:dyDescent="0.3">
      <c r="AE1588" s="5" t="s">
        <v>1583</v>
      </c>
      <c r="AF1588" s="5" t="s">
        <v>5103</v>
      </c>
      <c r="AG1588" s="6" t="s">
        <v>4324</v>
      </c>
      <c r="AH1588" s="6" t="s">
        <v>4168</v>
      </c>
      <c r="AI1588" s="7">
        <f>IFERROR(RANK('Ref. Chile'!H1587,'Ref. Chile'!H:H,0)+COUNTIF('Ref. Chile'!$H$7:'Ref. Chile'!H1587,'Ref. Chile'!H1587)-1,"")</f>
        <v>982</v>
      </c>
      <c r="AJ1588" s="7">
        <f>IFERROR(RANK('Ref. Chile'!I1587,'Ref. Chile'!I:I,0)+COUNTIF('Ref. Chile'!$I$7:'Ref. Chile'!I1587,'Ref. Chile'!I1587)-1,"")</f>
        <v>794</v>
      </c>
      <c r="AK1588" s="7">
        <f>IFERROR(RANK('Ref. Chile'!J1587,'Ref. Chile'!J:J,0)+COUNTIF('Ref. Chile'!$J$7:'Ref. Chile'!J1587,'Ref. Chile'!J1587)-1,"")</f>
        <v>1710</v>
      </c>
      <c r="AL1588" s="7">
        <f>IFERROR(RANK('Ref. Chile'!K1587,'Ref. Chile'!K:K,0)+COUNTIF('Ref. Chile'!$K$7:'Ref. Chile'!K1587,'Ref. Chile'!K1587)-1,"")</f>
        <v>1044</v>
      </c>
      <c r="AM1588" s="7">
        <f>IFERROR(RANK('Ref. Chile'!L1587,'Ref. Chile'!L:L,0)+COUNTIF('Ref. Chile'!$L$7:'Ref. Chile'!L1587,'Ref. Chile'!L1587)-1,"")</f>
        <v>499</v>
      </c>
      <c r="AN1588" s="7">
        <f>IFERROR(RANK('Ref. Chile'!M1587,'Ref. Chile'!M:M,0)+COUNTIF('Ref. Chile'!$M$7:'Ref. Chile'!M1587,'Ref. Chile'!M1587)-1,"")</f>
        <v>1575</v>
      </c>
      <c r="AO1588" s="7">
        <f>IFERROR(RANK('Ref. Chile'!H1587,'Ref. Chile'!H:H,1)+COUNTIF('Ref. Chile'!$H$7:'Ref. Chile'!H1587,'Ref. Chile'!H1587)-1,"")</f>
        <v>1869</v>
      </c>
      <c r="AP1588" s="7">
        <f>IFERROR(RANK('Ref. Chile'!I1587,'Ref. Chile'!I:I,1)+COUNTIF('Ref. Chile'!$I$7:'Ref. Chile'!I1587,'Ref. Chile'!I1587)-1,"")</f>
        <v>2010</v>
      </c>
      <c r="AQ1588" s="7">
        <f>IFERROR(RANK('Ref. Chile'!J1587,'Ref. Chile'!J:J,1)+COUNTIF('Ref. Chile'!$J$7:'Ref. Chile'!J1587,'Ref. Chile'!J1587)-1,"")</f>
        <v>906</v>
      </c>
    </row>
    <row r="1589" spans="31:43" ht="17.25" customHeight="1" x14ac:dyDescent="0.3">
      <c r="AE1589" s="5" t="s">
        <v>1584</v>
      </c>
      <c r="AF1589" s="5" t="s">
        <v>5104</v>
      </c>
      <c r="AG1589" s="6" t="s">
        <v>4324</v>
      </c>
      <c r="AH1589" s="6" t="s">
        <v>4097</v>
      </c>
      <c r="AI1589" s="7">
        <f>IFERROR(RANK('Ref. Chile'!H1588,'Ref. Chile'!H:H,0)+COUNTIF('Ref. Chile'!$H$7:'Ref. Chile'!H1588,'Ref. Chile'!H1588)-1,"")</f>
        <v>2495</v>
      </c>
      <c r="AJ1589" s="7">
        <f>IFERROR(RANK('Ref. Chile'!I1588,'Ref. Chile'!I:I,0)+COUNTIF('Ref. Chile'!$I$7:'Ref. Chile'!I1588,'Ref. Chile'!I1588)-1,"")</f>
        <v>1674</v>
      </c>
      <c r="AK1589" s="7">
        <f>IFERROR(RANK('Ref. Chile'!J1588,'Ref. Chile'!J:J,0)+COUNTIF('Ref. Chile'!$J$7:'Ref. Chile'!J1588,'Ref. Chile'!J1588)-1,"")</f>
        <v>329</v>
      </c>
      <c r="AL1589" s="7">
        <f>IFERROR(RANK('Ref. Chile'!K1588,'Ref. Chile'!K:K,0)+COUNTIF('Ref. Chile'!$K$7:'Ref. Chile'!K1588,'Ref. Chile'!K1588)-1,"")</f>
        <v>2139</v>
      </c>
      <c r="AM1589" s="7">
        <f>IFERROR(RANK('Ref. Chile'!L1588,'Ref. Chile'!L:L,0)+COUNTIF('Ref. Chile'!$L$7:'Ref. Chile'!L1588,'Ref. Chile'!L1588)-1,"")</f>
        <v>1964</v>
      </c>
      <c r="AN1589" s="7">
        <f>IFERROR(RANK('Ref. Chile'!M1588,'Ref. Chile'!M:M,0)+COUNTIF('Ref. Chile'!$M$7:'Ref. Chile'!M1588,'Ref. Chile'!M1588)-1,"")</f>
        <v>1678</v>
      </c>
      <c r="AO1589" s="7">
        <f>IFERROR(RANK('Ref. Chile'!H1588,'Ref. Chile'!H:H,1)+COUNTIF('Ref. Chile'!$H$7:'Ref. Chile'!H1588,'Ref. Chile'!H1588)-1,"")</f>
        <v>308</v>
      </c>
      <c r="AP1589" s="7">
        <f>IFERROR(RANK('Ref. Chile'!I1588,'Ref. Chile'!I:I,1)+COUNTIF('Ref. Chile'!$I$7:'Ref. Chile'!I1588,'Ref. Chile'!I1588)-1,"")</f>
        <v>1079</v>
      </c>
      <c r="AQ1589" s="7">
        <f>IFERROR(RANK('Ref. Chile'!J1588,'Ref. Chile'!J:J,1)+COUNTIF('Ref. Chile'!$J$7:'Ref. Chile'!J1588,'Ref. Chile'!J1588)-1,"")</f>
        <v>2241</v>
      </c>
    </row>
    <row r="1590" spans="31:43" ht="17.25" customHeight="1" x14ac:dyDescent="0.3">
      <c r="AE1590" s="5" t="s">
        <v>1585</v>
      </c>
      <c r="AF1590" s="5" t="s">
        <v>5105</v>
      </c>
      <c r="AG1590" s="6" t="s">
        <v>4324</v>
      </c>
      <c r="AH1590" s="6" t="s">
        <v>4169</v>
      </c>
      <c r="AI1590" s="7">
        <f>IFERROR(RANK('Ref. Chile'!H1589,'Ref. Chile'!H:H,0)+COUNTIF('Ref. Chile'!$H$7:'Ref. Chile'!H1589,'Ref. Chile'!H1589)-1,"")</f>
        <v>2493</v>
      </c>
      <c r="AJ1590" s="7">
        <f>IFERROR(RANK('Ref. Chile'!I1589,'Ref. Chile'!I:I,0)+COUNTIF('Ref. Chile'!$I$7:'Ref. Chile'!I1589,'Ref. Chile'!I1589)-1,"")</f>
        <v>1657</v>
      </c>
      <c r="AK1590" s="7">
        <f>IFERROR(RANK('Ref. Chile'!J1589,'Ref. Chile'!J:J,0)+COUNTIF('Ref. Chile'!$J$7:'Ref. Chile'!J1589,'Ref. Chile'!J1589)-1,"")</f>
        <v>317</v>
      </c>
      <c r="AL1590" s="7">
        <f>IFERROR(RANK('Ref. Chile'!K1589,'Ref. Chile'!K:K,0)+COUNTIF('Ref. Chile'!$K$7:'Ref. Chile'!K1589,'Ref. Chile'!K1589)-1,"")</f>
        <v>2134</v>
      </c>
      <c r="AM1590" s="7">
        <f>IFERROR(RANK('Ref. Chile'!L1589,'Ref. Chile'!L:L,0)+COUNTIF('Ref. Chile'!$L$7:'Ref. Chile'!L1589,'Ref. Chile'!L1589)-1,"")</f>
        <v>1960</v>
      </c>
      <c r="AN1590" s="7">
        <f>IFERROR(RANK('Ref. Chile'!M1589,'Ref. Chile'!M:M,0)+COUNTIF('Ref. Chile'!$M$7:'Ref. Chile'!M1589,'Ref. Chile'!M1589)-1,"")</f>
        <v>1654</v>
      </c>
      <c r="AO1590" s="7">
        <f>IFERROR(RANK('Ref. Chile'!H1589,'Ref. Chile'!H:H,1)+COUNTIF('Ref. Chile'!$H$7:'Ref. Chile'!H1589,'Ref. Chile'!H1589)-1,"")</f>
        <v>310</v>
      </c>
      <c r="AP1590" s="7">
        <f>IFERROR(RANK('Ref. Chile'!I1589,'Ref. Chile'!I:I,1)+COUNTIF('Ref. Chile'!$I$7:'Ref. Chile'!I1589,'Ref. Chile'!I1589)-1,"")</f>
        <v>1096</v>
      </c>
      <c r="AQ1590" s="7">
        <f>IFERROR(RANK('Ref. Chile'!J1589,'Ref. Chile'!J:J,1)+COUNTIF('Ref. Chile'!$J$7:'Ref. Chile'!J1589,'Ref. Chile'!J1589)-1,"")</f>
        <v>2253</v>
      </c>
    </row>
    <row r="1591" spans="31:43" ht="17.25" customHeight="1" x14ac:dyDescent="0.3">
      <c r="AE1591" s="5" t="s">
        <v>1586</v>
      </c>
      <c r="AF1591" s="5" t="s">
        <v>5106</v>
      </c>
      <c r="AG1591" s="6" t="s">
        <v>4325</v>
      </c>
      <c r="AH1591" s="6" t="s">
        <v>4093</v>
      </c>
      <c r="AI1591" s="7">
        <f>IFERROR(RANK('Ref. Chile'!H1590,'Ref. Chile'!H:H,0)+COUNTIF('Ref. Chile'!$H$7:'Ref. Chile'!H1590,'Ref. Chile'!H1590)-1,"")</f>
        <v>2430</v>
      </c>
      <c r="AJ1591" s="7">
        <f>IFERROR(RANK('Ref. Chile'!I1590,'Ref. Chile'!I:I,0)+COUNTIF('Ref. Chile'!$I$7:'Ref. Chile'!I1590,'Ref. Chile'!I1590)-1,"")</f>
        <v>2174</v>
      </c>
      <c r="AK1591" s="7">
        <f>IFERROR(RANK('Ref. Chile'!J1590,'Ref. Chile'!J:J,0)+COUNTIF('Ref. Chile'!$J$7:'Ref. Chile'!J1590,'Ref. Chile'!J1590)-1,"")</f>
        <v>605</v>
      </c>
      <c r="AL1591" s="7">
        <f>IFERROR(RANK('Ref. Chile'!K1590,'Ref. Chile'!K:K,0)+COUNTIF('Ref. Chile'!$K$7:'Ref. Chile'!K1590,'Ref. Chile'!K1590)-1,"")</f>
        <v>2282</v>
      </c>
      <c r="AM1591" s="7">
        <f>IFERROR(RANK('Ref. Chile'!L1590,'Ref. Chile'!L:L,0)+COUNTIF('Ref. Chile'!$L$7:'Ref. Chile'!L1590,'Ref. Chile'!L1590)-1,"")</f>
        <v>2069</v>
      </c>
      <c r="AN1591" s="7">
        <f>IFERROR(RANK('Ref. Chile'!M1590,'Ref. Chile'!M:M,0)+COUNTIF('Ref. Chile'!$M$7:'Ref. Chile'!M1590,'Ref. Chile'!M1590)-1,"")</f>
        <v>2022</v>
      </c>
      <c r="AO1591" s="7">
        <f>IFERROR(RANK('Ref. Chile'!H1590,'Ref. Chile'!H:H,1)+COUNTIF('Ref. Chile'!$H$7:'Ref. Chile'!H1590,'Ref. Chile'!H1590)-1,"")</f>
        <v>373</v>
      </c>
      <c r="AP1591" s="7">
        <f>IFERROR(RANK('Ref. Chile'!I1590,'Ref. Chile'!I:I,1)+COUNTIF('Ref. Chile'!$I$7:'Ref. Chile'!I1590,'Ref. Chile'!I1590)-1,"")</f>
        <v>579</v>
      </c>
      <c r="AQ1591" s="7">
        <f>IFERROR(RANK('Ref. Chile'!J1590,'Ref. Chile'!J:J,1)+COUNTIF('Ref. Chile'!$J$7:'Ref. Chile'!J1590,'Ref. Chile'!J1590)-1,"")</f>
        <v>1965</v>
      </c>
    </row>
    <row r="1592" spans="31:43" ht="17.25" customHeight="1" x14ac:dyDescent="0.3">
      <c r="AE1592" s="5" t="s">
        <v>1587</v>
      </c>
      <c r="AF1592" s="5" t="s">
        <v>5107</v>
      </c>
      <c r="AG1592" s="6" t="s">
        <v>4325</v>
      </c>
      <c r="AH1592" s="6" t="s">
        <v>4122</v>
      </c>
      <c r="AI1592" s="7">
        <f>IFERROR(RANK('Ref. Chile'!H1591,'Ref. Chile'!H:H,0)+COUNTIF('Ref. Chile'!$H$7:'Ref. Chile'!H1591,'Ref. Chile'!H1591)-1,"")</f>
        <v>2438</v>
      </c>
      <c r="AJ1592" s="7">
        <f>IFERROR(RANK('Ref. Chile'!I1591,'Ref. Chile'!I:I,0)+COUNTIF('Ref. Chile'!$I$7:'Ref. Chile'!I1591,'Ref. Chile'!I1591)-1,"")</f>
        <v>2232</v>
      </c>
      <c r="AK1592" s="7">
        <f>IFERROR(RANK('Ref. Chile'!J1591,'Ref. Chile'!J:J,0)+COUNTIF('Ref. Chile'!$J$7:'Ref. Chile'!J1591,'Ref. Chile'!J1591)-1,"")</f>
        <v>1710</v>
      </c>
      <c r="AL1592" s="7">
        <f>IFERROR(RANK('Ref. Chile'!K1591,'Ref. Chile'!K:K,0)+COUNTIF('Ref. Chile'!$K$7:'Ref. Chile'!K1591,'Ref. Chile'!K1591)-1,"")</f>
        <v>2291</v>
      </c>
      <c r="AM1592" s="7">
        <f>IFERROR(RANK('Ref. Chile'!L1591,'Ref. Chile'!L:L,0)+COUNTIF('Ref. Chile'!$L$7:'Ref. Chile'!L1591,'Ref. Chile'!L1591)-1,"")</f>
        <v>2142</v>
      </c>
      <c r="AN1592" s="7">
        <f>IFERROR(RANK('Ref. Chile'!M1591,'Ref. Chile'!M:M,0)+COUNTIF('Ref. Chile'!$M$7:'Ref. Chile'!M1591,'Ref. Chile'!M1591)-1,"")</f>
        <v>1575</v>
      </c>
      <c r="AO1592" s="7">
        <f>IFERROR(RANK('Ref. Chile'!H1591,'Ref. Chile'!H:H,1)+COUNTIF('Ref. Chile'!$H$7:'Ref. Chile'!H1591,'Ref. Chile'!H1591)-1,"")</f>
        <v>365</v>
      </c>
      <c r="AP1592" s="7">
        <f>IFERROR(RANK('Ref. Chile'!I1591,'Ref. Chile'!I:I,1)+COUNTIF('Ref. Chile'!$I$7:'Ref. Chile'!I1591,'Ref. Chile'!I1591)-1,"")</f>
        <v>521</v>
      </c>
      <c r="AQ1592" s="7">
        <f>IFERROR(RANK('Ref. Chile'!J1591,'Ref. Chile'!J:J,1)+COUNTIF('Ref. Chile'!$J$7:'Ref. Chile'!J1591,'Ref. Chile'!J1591)-1,"")</f>
        <v>906</v>
      </c>
    </row>
    <row r="1593" spans="31:43" ht="17.25" customHeight="1" x14ac:dyDescent="0.3">
      <c r="AE1593" s="5" t="s">
        <v>1588</v>
      </c>
      <c r="AF1593" s="5" t="s">
        <v>5108</v>
      </c>
      <c r="AG1593" s="6" t="s">
        <v>4325</v>
      </c>
      <c r="AH1593" s="6" t="s">
        <v>4123</v>
      </c>
      <c r="AI1593" s="7">
        <f>IFERROR(RANK('Ref. Chile'!H1592,'Ref. Chile'!H:H,0)+COUNTIF('Ref. Chile'!$H$7:'Ref. Chile'!H1592,'Ref. Chile'!H1592)-1,"")</f>
        <v>2432</v>
      </c>
      <c r="AJ1593" s="7">
        <f>IFERROR(RANK('Ref. Chile'!I1592,'Ref. Chile'!I:I,0)+COUNTIF('Ref. Chile'!$I$7:'Ref. Chile'!I1592,'Ref. Chile'!I1592)-1,"")</f>
        <v>2192</v>
      </c>
      <c r="AK1593" s="7">
        <f>IFERROR(RANK('Ref. Chile'!J1592,'Ref. Chile'!J:J,0)+COUNTIF('Ref. Chile'!$J$7:'Ref. Chile'!J1592,'Ref. Chile'!J1592)-1,"")</f>
        <v>631</v>
      </c>
      <c r="AL1593" s="7">
        <f>IFERROR(RANK('Ref. Chile'!K1592,'Ref. Chile'!K:K,0)+COUNTIF('Ref. Chile'!$K$7:'Ref. Chile'!K1592,'Ref. Chile'!K1592)-1,"")</f>
        <v>2284</v>
      </c>
      <c r="AM1593" s="7">
        <f>IFERROR(RANK('Ref. Chile'!L1592,'Ref. Chile'!L:L,0)+COUNTIF('Ref. Chile'!$L$7:'Ref. Chile'!L1592,'Ref. Chile'!L1592)-1,"")</f>
        <v>2090</v>
      </c>
      <c r="AN1593" s="7">
        <f>IFERROR(RANK('Ref. Chile'!M1592,'Ref. Chile'!M:M,0)+COUNTIF('Ref. Chile'!$M$7:'Ref. Chile'!M1592,'Ref. Chile'!M1592)-1,"")</f>
        <v>2061</v>
      </c>
      <c r="AO1593" s="7">
        <f>IFERROR(RANK('Ref. Chile'!H1592,'Ref. Chile'!H:H,1)+COUNTIF('Ref. Chile'!$H$7:'Ref. Chile'!H1592,'Ref. Chile'!H1592)-1,"")</f>
        <v>371</v>
      </c>
      <c r="AP1593" s="7">
        <f>IFERROR(RANK('Ref. Chile'!I1592,'Ref. Chile'!I:I,1)+COUNTIF('Ref. Chile'!$I$7:'Ref. Chile'!I1592,'Ref. Chile'!I1592)-1,"")</f>
        <v>561</v>
      </c>
      <c r="AQ1593" s="7">
        <f>IFERROR(RANK('Ref. Chile'!J1592,'Ref. Chile'!J:J,1)+COUNTIF('Ref. Chile'!$J$7:'Ref. Chile'!J1592,'Ref. Chile'!J1592)-1,"")</f>
        <v>1939</v>
      </c>
    </row>
    <row r="1594" spans="31:43" ht="17.25" customHeight="1" x14ac:dyDescent="0.3">
      <c r="AE1594" s="5" t="s">
        <v>1589</v>
      </c>
      <c r="AF1594" s="5" t="s">
        <v>5109</v>
      </c>
      <c r="AG1594" s="6" t="s">
        <v>4326</v>
      </c>
      <c r="AH1594" s="6" t="s">
        <v>4092</v>
      </c>
      <c r="AI1594" s="7">
        <f>IFERROR(RANK('Ref. Chile'!H1593,'Ref. Chile'!H:H,0)+COUNTIF('Ref. Chile'!$H$7:'Ref. Chile'!H1593,'Ref. Chile'!H1593)-1,"")</f>
        <v>2590</v>
      </c>
      <c r="AJ1594" s="7">
        <f>IFERROR(RANK('Ref. Chile'!I1593,'Ref. Chile'!I:I,0)+COUNTIF('Ref. Chile'!$I$7:'Ref. Chile'!I1593,'Ref. Chile'!I1593)-1,"")</f>
        <v>2079</v>
      </c>
      <c r="AK1594" s="7">
        <f>IFERROR(RANK('Ref. Chile'!J1593,'Ref. Chile'!J:J,0)+COUNTIF('Ref. Chile'!$J$7:'Ref. Chile'!J1593,'Ref. Chile'!J1593)-1,"")</f>
        <v>2225</v>
      </c>
      <c r="AL1594" s="7">
        <f>IFERROR(RANK('Ref. Chile'!K1593,'Ref. Chile'!K:K,0)+COUNTIF('Ref. Chile'!$K$7:'Ref. Chile'!K1593,'Ref. Chile'!K1593)-1,"")</f>
        <v>2544</v>
      </c>
      <c r="AM1594" s="7">
        <f>IFERROR(RANK('Ref. Chile'!L1593,'Ref. Chile'!L:L,0)+COUNTIF('Ref. Chile'!$L$7:'Ref. Chile'!L1593,'Ref. Chile'!L1593)-1,"")</f>
        <v>1958</v>
      </c>
      <c r="AN1594" s="7">
        <f>IFERROR(RANK('Ref. Chile'!M1593,'Ref. Chile'!M:M,0)+COUNTIF('Ref. Chile'!$M$7:'Ref. Chile'!M1593,'Ref. Chile'!M1593)-1,"")</f>
        <v>2279</v>
      </c>
      <c r="AO1594" s="7">
        <f>IFERROR(RANK('Ref. Chile'!H1593,'Ref. Chile'!H:H,1)+COUNTIF('Ref. Chile'!$H$7:'Ref. Chile'!H1593,'Ref. Chile'!H1593)-1,"")</f>
        <v>213</v>
      </c>
      <c r="AP1594" s="7">
        <f>IFERROR(RANK('Ref. Chile'!I1593,'Ref. Chile'!I:I,1)+COUNTIF('Ref. Chile'!$I$7:'Ref. Chile'!I1593,'Ref. Chile'!I1593)-1,"")</f>
        <v>674</v>
      </c>
      <c r="AQ1594" s="7">
        <f>IFERROR(RANK('Ref. Chile'!J1593,'Ref. Chile'!J:J,1)+COUNTIF('Ref. Chile'!$J$7:'Ref. Chile'!J1593,'Ref. Chile'!J1593)-1,"")</f>
        <v>345</v>
      </c>
    </row>
    <row r="1595" spans="31:43" ht="17.25" customHeight="1" x14ac:dyDescent="0.3">
      <c r="AE1595" s="5" t="s">
        <v>1590</v>
      </c>
      <c r="AF1595" s="5" t="s">
        <v>5110</v>
      </c>
      <c r="AG1595" s="6" t="s">
        <v>4326</v>
      </c>
      <c r="AH1595" s="6" t="s">
        <v>4093</v>
      </c>
      <c r="AI1595" s="7">
        <f>IFERROR(RANK('Ref. Chile'!H1594,'Ref. Chile'!H:H,0)+COUNTIF('Ref. Chile'!$H$7:'Ref. Chile'!H1594,'Ref. Chile'!H1594)-1,"")</f>
        <v>2588</v>
      </c>
      <c r="AJ1595" s="7">
        <f>IFERROR(RANK('Ref. Chile'!I1594,'Ref. Chile'!I:I,0)+COUNTIF('Ref. Chile'!$I$7:'Ref. Chile'!I1594,'Ref. Chile'!I1594)-1,"")</f>
        <v>2055</v>
      </c>
      <c r="AK1595" s="7">
        <f>IFERROR(RANK('Ref. Chile'!J1594,'Ref. Chile'!J:J,0)+COUNTIF('Ref. Chile'!$J$7:'Ref. Chile'!J1594,'Ref. Chile'!J1594)-1,"")</f>
        <v>2219</v>
      </c>
      <c r="AL1595" s="7">
        <f>IFERROR(RANK('Ref. Chile'!K1594,'Ref. Chile'!K:K,0)+COUNTIF('Ref. Chile'!$K$7:'Ref. Chile'!K1594,'Ref. Chile'!K1594)-1,"")</f>
        <v>2534</v>
      </c>
      <c r="AM1595" s="7">
        <f>IFERROR(RANK('Ref. Chile'!L1594,'Ref. Chile'!L:L,0)+COUNTIF('Ref. Chile'!$L$7:'Ref. Chile'!L1594,'Ref. Chile'!L1594)-1,"")</f>
        <v>1925</v>
      </c>
      <c r="AN1595" s="7">
        <f>IFERROR(RANK('Ref. Chile'!M1594,'Ref. Chile'!M:M,0)+COUNTIF('Ref. Chile'!$M$7:'Ref. Chile'!M1594,'Ref. Chile'!M1594)-1,"")</f>
        <v>2268</v>
      </c>
      <c r="AO1595" s="7">
        <f>IFERROR(RANK('Ref. Chile'!H1594,'Ref. Chile'!H:H,1)+COUNTIF('Ref. Chile'!$H$7:'Ref. Chile'!H1594,'Ref. Chile'!H1594)-1,"")</f>
        <v>215</v>
      </c>
      <c r="AP1595" s="7">
        <f>IFERROR(RANK('Ref. Chile'!I1594,'Ref. Chile'!I:I,1)+COUNTIF('Ref. Chile'!$I$7:'Ref. Chile'!I1594,'Ref. Chile'!I1594)-1,"")</f>
        <v>698</v>
      </c>
      <c r="AQ1595" s="7">
        <f>IFERROR(RANK('Ref. Chile'!J1594,'Ref. Chile'!J:J,1)+COUNTIF('Ref. Chile'!$J$7:'Ref. Chile'!J1594,'Ref. Chile'!J1594)-1,"")</f>
        <v>351</v>
      </c>
    </row>
    <row r="1596" spans="31:43" ht="17.25" customHeight="1" x14ac:dyDescent="0.3">
      <c r="AE1596" s="5" t="s">
        <v>1591</v>
      </c>
      <c r="AF1596" s="5" t="s">
        <v>5111</v>
      </c>
      <c r="AG1596" s="6" t="s">
        <v>4326</v>
      </c>
      <c r="AH1596" s="6" t="s">
        <v>4116</v>
      </c>
      <c r="AI1596" s="7">
        <f>IFERROR(RANK('Ref. Chile'!H1595,'Ref. Chile'!H:H,0)+COUNTIF('Ref. Chile'!$H$7:'Ref. Chile'!H1595,'Ref. Chile'!H1595)-1,"")</f>
        <v>2585</v>
      </c>
      <c r="AJ1596" s="7">
        <f>IFERROR(RANK('Ref. Chile'!I1595,'Ref. Chile'!I:I,0)+COUNTIF('Ref. Chile'!$I$7:'Ref. Chile'!I1595,'Ref. Chile'!I1595)-1,"")</f>
        <v>2047</v>
      </c>
      <c r="AK1596" s="7">
        <f>IFERROR(RANK('Ref. Chile'!J1595,'Ref. Chile'!J:J,0)+COUNTIF('Ref. Chile'!$J$7:'Ref. Chile'!J1595,'Ref. Chile'!J1595)-1,"")</f>
        <v>2215</v>
      </c>
      <c r="AL1596" s="7">
        <f>IFERROR(RANK('Ref. Chile'!K1595,'Ref. Chile'!K:K,0)+COUNTIF('Ref. Chile'!$K$7:'Ref. Chile'!K1595,'Ref. Chile'!K1595)-1,"")</f>
        <v>2532</v>
      </c>
      <c r="AM1596" s="7">
        <f>IFERROR(RANK('Ref. Chile'!L1595,'Ref. Chile'!L:L,0)+COUNTIF('Ref. Chile'!$L$7:'Ref. Chile'!L1595,'Ref. Chile'!L1595)-1,"")</f>
        <v>1914</v>
      </c>
      <c r="AN1596" s="7">
        <f>IFERROR(RANK('Ref. Chile'!M1595,'Ref. Chile'!M:M,0)+COUNTIF('Ref. Chile'!$M$7:'Ref. Chile'!M1595,'Ref. Chile'!M1595)-1,"")</f>
        <v>2262</v>
      </c>
      <c r="AO1596" s="7">
        <f>IFERROR(RANK('Ref. Chile'!H1595,'Ref. Chile'!H:H,1)+COUNTIF('Ref. Chile'!$H$7:'Ref. Chile'!H1595,'Ref. Chile'!H1595)-1,"")</f>
        <v>218</v>
      </c>
      <c r="AP1596" s="7">
        <f>IFERROR(RANK('Ref. Chile'!I1595,'Ref. Chile'!I:I,1)+COUNTIF('Ref. Chile'!$I$7:'Ref. Chile'!I1595,'Ref. Chile'!I1595)-1,"")</f>
        <v>706</v>
      </c>
      <c r="AQ1596" s="7">
        <f>IFERROR(RANK('Ref. Chile'!J1595,'Ref. Chile'!J:J,1)+COUNTIF('Ref. Chile'!$J$7:'Ref. Chile'!J1595,'Ref. Chile'!J1595)-1,"")</f>
        <v>355</v>
      </c>
    </row>
    <row r="1597" spans="31:43" ht="17.25" customHeight="1" x14ac:dyDescent="0.3">
      <c r="AE1597" s="5" t="s">
        <v>1592</v>
      </c>
      <c r="AF1597" s="5" t="s">
        <v>5112</v>
      </c>
      <c r="AG1597" s="6" t="s">
        <v>4326</v>
      </c>
      <c r="AH1597" s="6" t="s">
        <v>4162</v>
      </c>
      <c r="AI1597" s="7">
        <f>IFERROR(RANK('Ref. Chile'!H1596,'Ref. Chile'!H:H,0)+COUNTIF('Ref. Chile'!$H$7:'Ref. Chile'!H1596,'Ref. Chile'!H1596)-1,"")</f>
        <v>2581</v>
      </c>
      <c r="AJ1597" s="7">
        <f>IFERROR(RANK('Ref. Chile'!I1596,'Ref. Chile'!I:I,0)+COUNTIF('Ref. Chile'!$I$7:'Ref. Chile'!I1596,'Ref. Chile'!I1596)-1,"")</f>
        <v>2034</v>
      </c>
      <c r="AK1597" s="7">
        <f>IFERROR(RANK('Ref. Chile'!J1596,'Ref. Chile'!J:J,0)+COUNTIF('Ref. Chile'!$J$7:'Ref. Chile'!J1596,'Ref. Chile'!J1596)-1,"")</f>
        <v>2208</v>
      </c>
      <c r="AL1597" s="7">
        <f>IFERROR(RANK('Ref. Chile'!K1596,'Ref. Chile'!K:K,0)+COUNTIF('Ref. Chile'!$K$7:'Ref. Chile'!K1596,'Ref. Chile'!K1596)-1,"")</f>
        <v>2526</v>
      </c>
      <c r="AM1597" s="7">
        <f>IFERROR(RANK('Ref. Chile'!L1596,'Ref. Chile'!L:L,0)+COUNTIF('Ref. Chile'!$L$7:'Ref. Chile'!L1596,'Ref. Chile'!L1596)-1,"")</f>
        <v>1898</v>
      </c>
      <c r="AN1597" s="7">
        <f>IFERROR(RANK('Ref. Chile'!M1596,'Ref. Chile'!M:M,0)+COUNTIF('Ref. Chile'!$M$7:'Ref. Chile'!M1596,'Ref. Chile'!M1596)-1,"")</f>
        <v>2254</v>
      </c>
      <c r="AO1597" s="7">
        <f>IFERROR(RANK('Ref. Chile'!H1596,'Ref. Chile'!H:H,1)+COUNTIF('Ref. Chile'!$H$7:'Ref. Chile'!H1596,'Ref. Chile'!H1596)-1,"")</f>
        <v>222</v>
      </c>
      <c r="AP1597" s="7">
        <f>IFERROR(RANK('Ref. Chile'!I1596,'Ref. Chile'!I:I,1)+COUNTIF('Ref. Chile'!$I$7:'Ref. Chile'!I1596,'Ref. Chile'!I1596)-1,"")</f>
        <v>719</v>
      </c>
      <c r="AQ1597" s="7">
        <f>IFERROR(RANK('Ref. Chile'!J1596,'Ref. Chile'!J:J,1)+COUNTIF('Ref. Chile'!$J$7:'Ref. Chile'!J1596,'Ref. Chile'!J1596)-1,"")</f>
        <v>362</v>
      </c>
    </row>
    <row r="1598" spans="31:43" ht="17.25" customHeight="1" x14ac:dyDescent="0.3">
      <c r="AE1598" s="5" t="s">
        <v>1593</v>
      </c>
      <c r="AF1598" s="5" t="s">
        <v>5113</v>
      </c>
      <c r="AG1598" s="6" t="s">
        <v>4326</v>
      </c>
      <c r="AH1598" s="6" t="s">
        <v>4128</v>
      </c>
      <c r="AI1598" s="7">
        <f>IFERROR(RANK('Ref. Chile'!H1597,'Ref. Chile'!H:H,0)+COUNTIF('Ref. Chile'!$H$7:'Ref. Chile'!H1597,'Ref. Chile'!H1597)-1,"")</f>
        <v>2589</v>
      </c>
      <c r="AJ1598" s="7">
        <f>IFERROR(RANK('Ref. Chile'!I1597,'Ref. Chile'!I:I,0)+COUNTIF('Ref. Chile'!$I$7:'Ref. Chile'!I1597,'Ref. Chile'!I1597)-1,"")</f>
        <v>2063</v>
      </c>
      <c r="AK1598" s="7">
        <f>IFERROR(RANK('Ref. Chile'!J1597,'Ref. Chile'!J:J,0)+COUNTIF('Ref. Chile'!$J$7:'Ref. Chile'!J1597,'Ref. Chile'!J1597)-1,"")</f>
        <v>2220</v>
      </c>
      <c r="AL1598" s="7">
        <f>IFERROR(RANK('Ref. Chile'!K1597,'Ref. Chile'!K:K,0)+COUNTIF('Ref. Chile'!$K$7:'Ref. Chile'!K1597,'Ref. Chile'!K1597)-1,"")</f>
        <v>2537</v>
      </c>
      <c r="AM1598" s="7">
        <f>IFERROR(RANK('Ref. Chile'!L1597,'Ref. Chile'!L:L,0)+COUNTIF('Ref. Chile'!$L$7:'Ref. Chile'!L1597,'Ref. Chile'!L1597)-1,"")</f>
        <v>1937</v>
      </c>
      <c r="AN1598" s="7">
        <f>IFERROR(RANK('Ref. Chile'!M1597,'Ref. Chile'!M:M,0)+COUNTIF('Ref. Chile'!$M$7:'Ref. Chile'!M1597,'Ref. Chile'!M1597)-1,"")</f>
        <v>2273</v>
      </c>
      <c r="AO1598" s="7">
        <f>IFERROR(RANK('Ref. Chile'!H1597,'Ref. Chile'!H:H,1)+COUNTIF('Ref. Chile'!$H$7:'Ref. Chile'!H1597,'Ref. Chile'!H1597)-1,"")</f>
        <v>214</v>
      </c>
      <c r="AP1598" s="7">
        <f>IFERROR(RANK('Ref. Chile'!I1597,'Ref. Chile'!I:I,1)+COUNTIF('Ref. Chile'!$I$7:'Ref. Chile'!I1597,'Ref. Chile'!I1597)-1,"")</f>
        <v>690</v>
      </c>
      <c r="AQ1598" s="7">
        <f>IFERROR(RANK('Ref. Chile'!J1597,'Ref. Chile'!J:J,1)+COUNTIF('Ref. Chile'!$J$7:'Ref. Chile'!J1597,'Ref. Chile'!J1597)-1,"")</f>
        <v>350</v>
      </c>
    </row>
    <row r="1599" spans="31:43" ht="17.25" customHeight="1" x14ac:dyDescent="0.3">
      <c r="AE1599" s="5" t="s">
        <v>1594</v>
      </c>
      <c r="AF1599" s="5" t="s">
        <v>5114</v>
      </c>
      <c r="AG1599" s="6" t="s">
        <v>4326</v>
      </c>
      <c r="AH1599" s="6" t="s">
        <v>4129</v>
      </c>
      <c r="AI1599" s="7">
        <f>IFERROR(RANK('Ref. Chile'!H1598,'Ref. Chile'!H:H,0)+COUNTIF('Ref. Chile'!$H$7:'Ref. Chile'!H1598,'Ref. Chile'!H1598)-1,"")</f>
        <v>2587</v>
      </c>
      <c r="AJ1599" s="7">
        <f>IFERROR(RANK('Ref. Chile'!I1598,'Ref. Chile'!I:I,0)+COUNTIF('Ref. Chile'!$I$7:'Ref. Chile'!I1598,'Ref. Chile'!I1598)-1,"")</f>
        <v>2049</v>
      </c>
      <c r="AK1599" s="7">
        <f>IFERROR(RANK('Ref. Chile'!J1598,'Ref. Chile'!J:J,0)+COUNTIF('Ref. Chile'!$J$7:'Ref. Chile'!J1598,'Ref. Chile'!J1598)-1,"")</f>
        <v>2217</v>
      </c>
      <c r="AL1599" s="7">
        <f>IFERROR(RANK('Ref. Chile'!K1598,'Ref. Chile'!K:K,0)+COUNTIF('Ref. Chile'!$K$7:'Ref. Chile'!K1598,'Ref. Chile'!K1598)-1,"")</f>
        <v>2533</v>
      </c>
      <c r="AM1599" s="7">
        <f>IFERROR(RANK('Ref. Chile'!L1598,'Ref. Chile'!L:L,0)+COUNTIF('Ref. Chile'!$L$7:'Ref. Chile'!L1598,'Ref. Chile'!L1598)-1,"")</f>
        <v>1919</v>
      </c>
      <c r="AN1599" s="7">
        <f>IFERROR(RANK('Ref. Chile'!M1598,'Ref. Chile'!M:M,0)+COUNTIF('Ref. Chile'!$M$7:'Ref. Chile'!M1598,'Ref. Chile'!M1598)-1,"")</f>
        <v>2266</v>
      </c>
      <c r="AO1599" s="7">
        <f>IFERROR(RANK('Ref. Chile'!H1598,'Ref. Chile'!H:H,1)+COUNTIF('Ref. Chile'!$H$7:'Ref. Chile'!H1598,'Ref. Chile'!H1598)-1,"")</f>
        <v>216</v>
      </c>
      <c r="AP1599" s="7">
        <f>IFERROR(RANK('Ref. Chile'!I1598,'Ref. Chile'!I:I,1)+COUNTIF('Ref. Chile'!$I$7:'Ref. Chile'!I1598,'Ref. Chile'!I1598)-1,"")</f>
        <v>704</v>
      </c>
      <c r="AQ1599" s="7">
        <f>IFERROR(RANK('Ref. Chile'!J1598,'Ref. Chile'!J:J,1)+COUNTIF('Ref. Chile'!$J$7:'Ref. Chile'!J1598,'Ref. Chile'!J1598)-1,"")</f>
        <v>353</v>
      </c>
    </row>
    <row r="1600" spans="31:43" ht="17.25" customHeight="1" x14ac:dyDescent="0.3">
      <c r="AE1600" s="5" t="s">
        <v>1595</v>
      </c>
      <c r="AF1600" s="5" t="s">
        <v>5115</v>
      </c>
      <c r="AG1600" s="6" t="s">
        <v>4326</v>
      </c>
      <c r="AH1600" s="6" t="s">
        <v>4131</v>
      </c>
      <c r="AI1600" s="7">
        <f>IFERROR(RANK('Ref. Chile'!H1599,'Ref. Chile'!H:H,0)+COUNTIF('Ref. Chile'!$H$7:'Ref. Chile'!H1599,'Ref. Chile'!H1599)-1,"")</f>
        <v>2586</v>
      </c>
      <c r="AJ1600" s="7">
        <f>IFERROR(RANK('Ref. Chile'!I1599,'Ref. Chile'!I:I,0)+COUNTIF('Ref. Chile'!$I$7:'Ref. Chile'!I1599,'Ref. Chile'!I1599)-1,"")</f>
        <v>1528</v>
      </c>
      <c r="AK1600" s="7">
        <f>IFERROR(RANK('Ref. Chile'!J1599,'Ref. Chile'!J:J,0)+COUNTIF('Ref. Chile'!$J$7:'Ref. Chile'!J1599,'Ref. Chile'!J1599)-1,"")</f>
        <v>1710</v>
      </c>
      <c r="AL1600" s="7">
        <f>IFERROR(RANK('Ref. Chile'!K1599,'Ref. Chile'!K:K,0)+COUNTIF('Ref. Chile'!$K$7:'Ref. Chile'!K1599,'Ref. Chile'!K1599)-1,"")</f>
        <v>2531</v>
      </c>
      <c r="AM1600" s="7">
        <f>IFERROR(RANK('Ref. Chile'!L1599,'Ref. Chile'!L:L,0)+COUNTIF('Ref. Chile'!$L$7:'Ref. Chile'!L1599,'Ref. Chile'!L1599)-1,"")</f>
        <v>1509</v>
      </c>
      <c r="AN1600" s="7">
        <f>IFERROR(RANK('Ref. Chile'!M1599,'Ref. Chile'!M:M,0)+COUNTIF('Ref. Chile'!$M$7:'Ref. Chile'!M1599,'Ref. Chile'!M1599)-1,"")</f>
        <v>1621</v>
      </c>
      <c r="AO1600" s="7">
        <f>IFERROR(RANK('Ref. Chile'!H1599,'Ref. Chile'!H:H,1)+COUNTIF('Ref. Chile'!$H$7:'Ref. Chile'!H1599,'Ref. Chile'!H1599)-1,"")</f>
        <v>217</v>
      </c>
      <c r="AP1600" s="7">
        <f>IFERROR(RANK('Ref. Chile'!I1599,'Ref. Chile'!I:I,1)+COUNTIF('Ref. Chile'!$I$7:'Ref. Chile'!I1599,'Ref. Chile'!I1599)-1,"")</f>
        <v>1225</v>
      </c>
      <c r="AQ1600" s="7">
        <f>IFERROR(RANK('Ref. Chile'!J1599,'Ref. Chile'!J:J,1)+COUNTIF('Ref. Chile'!$J$7:'Ref. Chile'!J1599,'Ref. Chile'!J1599)-1,"")</f>
        <v>906</v>
      </c>
    </row>
    <row r="1601" spans="31:43" ht="17.25" customHeight="1" x14ac:dyDescent="0.3">
      <c r="AE1601" s="5" t="s">
        <v>1596</v>
      </c>
      <c r="AF1601" s="5" t="s">
        <v>5116</v>
      </c>
      <c r="AG1601" s="6" t="s">
        <v>4326</v>
      </c>
      <c r="AH1601" s="6" t="s">
        <v>4132</v>
      </c>
      <c r="AI1601" s="7">
        <f>IFERROR(RANK('Ref. Chile'!H1600,'Ref. Chile'!H:H,0)+COUNTIF('Ref. Chile'!$H$7:'Ref. Chile'!H1600,'Ref. Chile'!H1600)-1,"")</f>
        <v>2584</v>
      </c>
      <c r="AJ1601" s="7">
        <f>IFERROR(RANK('Ref. Chile'!I1600,'Ref. Chile'!I:I,0)+COUNTIF('Ref. Chile'!$I$7:'Ref. Chile'!I1600,'Ref. Chile'!I1600)-1,"")</f>
        <v>2044</v>
      </c>
      <c r="AK1601" s="7">
        <f>IFERROR(RANK('Ref. Chile'!J1600,'Ref. Chile'!J:J,0)+COUNTIF('Ref. Chile'!$J$7:'Ref. Chile'!J1600,'Ref. Chile'!J1600)-1,"")</f>
        <v>2213</v>
      </c>
      <c r="AL1601" s="7">
        <f>IFERROR(RANK('Ref. Chile'!K1600,'Ref. Chile'!K:K,0)+COUNTIF('Ref. Chile'!$K$7:'Ref. Chile'!K1600,'Ref. Chile'!K1600)-1,"")</f>
        <v>2530</v>
      </c>
      <c r="AM1601" s="7">
        <f>IFERROR(RANK('Ref. Chile'!L1600,'Ref. Chile'!L:L,0)+COUNTIF('Ref. Chile'!$L$7:'Ref. Chile'!L1600,'Ref. Chile'!L1600)-1,"")</f>
        <v>1912</v>
      </c>
      <c r="AN1601" s="7">
        <f>IFERROR(RANK('Ref. Chile'!M1600,'Ref. Chile'!M:M,0)+COUNTIF('Ref. Chile'!$M$7:'Ref. Chile'!M1600,'Ref. Chile'!M1600)-1,"")</f>
        <v>2258</v>
      </c>
      <c r="AO1601" s="7">
        <f>IFERROR(RANK('Ref. Chile'!H1600,'Ref. Chile'!H:H,1)+COUNTIF('Ref. Chile'!$H$7:'Ref. Chile'!H1600,'Ref. Chile'!H1600)-1,"")</f>
        <v>219</v>
      </c>
      <c r="AP1601" s="7">
        <f>IFERROR(RANK('Ref. Chile'!I1600,'Ref. Chile'!I:I,1)+COUNTIF('Ref. Chile'!$I$7:'Ref. Chile'!I1600,'Ref. Chile'!I1600)-1,"")</f>
        <v>709</v>
      </c>
      <c r="AQ1601" s="7">
        <f>IFERROR(RANK('Ref. Chile'!J1600,'Ref. Chile'!J:J,1)+COUNTIF('Ref. Chile'!$J$7:'Ref. Chile'!J1600,'Ref. Chile'!J1600)-1,"")</f>
        <v>357</v>
      </c>
    </row>
    <row r="1602" spans="31:43" ht="17.25" customHeight="1" x14ac:dyDescent="0.3">
      <c r="AE1602" s="5" t="s">
        <v>1597</v>
      </c>
      <c r="AF1602" s="5" t="s">
        <v>5117</v>
      </c>
      <c r="AG1602" s="6" t="s">
        <v>4326</v>
      </c>
      <c r="AH1602" s="6" t="s">
        <v>4133</v>
      </c>
      <c r="AI1602" s="7">
        <f>IFERROR(RANK('Ref. Chile'!H1601,'Ref. Chile'!H:H,0)+COUNTIF('Ref. Chile'!$H$7:'Ref. Chile'!H1601,'Ref. Chile'!H1601)-1,"")</f>
        <v>2583</v>
      </c>
      <c r="AJ1602" s="7">
        <f>IFERROR(RANK('Ref. Chile'!I1601,'Ref. Chile'!I:I,0)+COUNTIF('Ref. Chile'!$I$7:'Ref. Chile'!I1601,'Ref. Chile'!I1601)-1,"")</f>
        <v>2040</v>
      </c>
      <c r="AK1602" s="7">
        <f>IFERROR(RANK('Ref. Chile'!J1601,'Ref. Chile'!J:J,0)+COUNTIF('Ref. Chile'!$J$7:'Ref. Chile'!J1601,'Ref. Chile'!J1601)-1,"")</f>
        <v>2212</v>
      </c>
      <c r="AL1602" s="7">
        <f>IFERROR(RANK('Ref. Chile'!K1601,'Ref. Chile'!K:K,0)+COUNTIF('Ref. Chile'!$K$7:'Ref. Chile'!K1601,'Ref. Chile'!K1601)-1,"")</f>
        <v>2529</v>
      </c>
      <c r="AM1602" s="7">
        <f>IFERROR(RANK('Ref. Chile'!L1601,'Ref. Chile'!L:L,0)+COUNTIF('Ref. Chile'!$L$7:'Ref. Chile'!L1601,'Ref. Chile'!L1601)-1,"")</f>
        <v>1910</v>
      </c>
      <c r="AN1602" s="7">
        <f>IFERROR(RANK('Ref. Chile'!M1601,'Ref. Chile'!M:M,0)+COUNTIF('Ref. Chile'!$M$7:'Ref. Chile'!M1601,'Ref. Chile'!M1601)-1,"")</f>
        <v>2257</v>
      </c>
      <c r="AO1602" s="7">
        <f>IFERROR(RANK('Ref. Chile'!H1601,'Ref. Chile'!H:H,1)+COUNTIF('Ref. Chile'!$H$7:'Ref. Chile'!H1601,'Ref. Chile'!H1601)-1,"")</f>
        <v>220</v>
      </c>
      <c r="AP1602" s="7">
        <f>IFERROR(RANK('Ref. Chile'!I1601,'Ref. Chile'!I:I,1)+COUNTIF('Ref. Chile'!$I$7:'Ref. Chile'!I1601,'Ref. Chile'!I1601)-1,"")</f>
        <v>713</v>
      </c>
      <c r="AQ1602" s="7">
        <f>IFERROR(RANK('Ref. Chile'!J1601,'Ref. Chile'!J:J,1)+COUNTIF('Ref. Chile'!$J$7:'Ref. Chile'!J1601,'Ref. Chile'!J1601)-1,"")</f>
        <v>358</v>
      </c>
    </row>
    <row r="1603" spans="31:43" ht="17.25" customHeight="1" x14ac:dyDescent="0.3">
      <c r="AE1603" s="5" t="s">
        <v>1598</v>
      </c>
      <c r="AF1603" s="5" t="s">
        <v>5118</v>
      </c>
      <c r="AG1603" s="6" t="s">
        <v>4326</v>
      </c>
      <c r="AH1603" s="6" t="s">
        <v>4134</v>
      </c>
      <c r="AI1603" s="7">
        <f>IFERROR(RANK('Ref. Chile'!H1602,'Ref. Chile'!H:H,0)+COUNTIF('Ref. Chile'!$H$7:'Ref. Chile'!H1602,'Ref. Chile'!H1602)-1,"")</f>
        <v>2582</v>
      </c>
      <c r="AJ1603" s="7">
        <f>IFERROR(RANK('Ref. Chile'!I1602,'Ref. Chile'!I:I,0)+COUNTIF('Ref. Chile'!$I$7:'Ref. Chile'!I1602,'Ref. Chile'!I1602)-1,"")</f>
        <v>2036</v>
      </c>
      <c r="AK1603" s="7">
        <f>IFERROR(RANK('Ref. Chile'!J1602,'Ref. Chile'!J:J,0)+COUNTIF('Ref. Chile'!$J$7:'Ref. Chile'!J1602,'Ref. Chile'!J1602)-1,"")</f>
        <v>2210</v>
      </c>
      <c r="AL1603" s="7">
        <f>IFERROR(RANK('Ref. Chile'!K1602,'Ref. Chile'!K:K,0)+COUNTIF('Ref. Chile'!$K$7:'Ref. Chile'!K1602,'Ref. Chile'!K1602)-1,"")</f>
        <v>2528</v>
      </c>
      <c r="AM1603" s="7">
        <f>IFERROR(RANK('Ref. Chile'!L1602,'Ref. Chile'!L:L,0)+COUNTIF('Ref. Chile'!$L$7:'Ref. Chile'!L1602,'Ref. Chile'!L1602)-1,"")</f>
        <v>1905</v>
      </c>
      <c r="AN1603" s="7">
        <f>IFERROR(RANK('Ref. Chile'!M1602,'Ref. Chile'!M:M,0)+COUNTIF('Ref. Chile'!$M$7:'Ref. Chile'!M1602,'Ref. Chile'!M1602)-1,"")</f>
        <v>2255</v>
      </c>
      <c r="AO1603" s="7">
        <f>IFERROR(RANK('Ref. Chile'!H1602,'Ref. Chile'!H:H,1)+COUNTIF('Ref. Chile'!$H$7:'Ref. Chile'!H1602,'Ref. Chile'!H1602)-1,"")</f>
        <v>221</v>
      </c>
      <c r="AP1603" s="7">
        <f>IFERROR(RANK('Ref. Chile'!I1602,'Ref. Chile'!I:I,1)+COUNTIF('Ref. Chile'!$I$7:'Ref. Chile'!I1602,'Ref. Chile'!I1602)-1,"")</f>
        <v>717</v>
      </c>
      <c r="AQ1603" s="7">
        <f>IFERROR(RANK('Ref. Chile'!J1602,'Ref. Chile'!J:J,1)+COUNTIF('Ref. Chile'!$J$7:'Ref. Chile'!J1602,'Ref. Chile'!J1602)-1,"")</f>
        <v>360</v>
      </c>
    </row>
    <row r="1604" spans="31:43" ht="17.25" customHeight="1" x14ac:dyDescent="0.3">
      <c r="AE1604" s="5" t="s">
        <v>1599</v>
      </c>
      <c r="AF1604" s="5" t="s">
        <v>5119</v>
      </c>
      <c r="AG1604" s="6" t="s">
        <v>4327</v>
      </c>
      <c r="AH1604" s="6" t="s">
        <v>4153</v>
      </c>
      <c r="AI1604" s="7">
        <f>IFERROR(RANK('Ref. Chile'!H1603,'Ref. Chile'!H:H,0)+COUNTIF('Ref. Chile'!$H$7:'Ref. Chile'!H1603,'Ref. Chile'!H1603)-1,"")</f>
        <v>810</v>
      </c>
      <c r="AJ1604" s="7">
        <f>IFERROR(RANK('Ref. Chile'!I1603,'Ref. Chile'!I:I,0)+COUNTIF('Ref. Chile'!$I$7:'Ref. Chile'!I1603,'Ref. Chile'!I1603)-1,"")</f>
        <v>618</v>
      </c>
      <c r="AK1604" s="7">
        <f>IFERROR(RANK('Ref. Chile'!J1603,'Ref. Chile'!J:J,0)+COUNTIF('Ref. Chile'!$J$7:'Ref. Chile'!J1603,'Ref. Chile'!J1603)-1,"")</f>
        <v>1511</v>
      </c>
      <c r="AL1604" s="7">
        <f>IFERROR(RANK('Ref. Chile'!K1603,'Ref. Chile'!K:K,0)+COUNTIF('Ref. Chile'!$K$7:'Ref. Chile'!K1603,'Ref. Chile'!K1603)-1,"")</f>
        <v>839</v>
      </c>
      <c r="AM1604" s="7">
        <f>IFERROR(RANK('Ref. Chile'!L1603,'Ref. Chile'!L:L,0)+COUNTIF('Ref. Chile'!$L$7:'Ref. Chile'!L1603,'Ref. Chile'!L1603)-1,"")</f>
        <v>318</v>
      </c>
      <c r="AN1604" s="7">
        <f>IFERROR(RANK('Ref. Chile'!M1603,'Ref. Chile'!M:M,0)+COUNTIF('Ref. Chile'!$M$7:'Ref. Chile'!M1603,'Ref. Chile'!M1603)-1,"")</f>
        <v>1418</v>
      </c>
      <c r="AO1604" s="7">
        <f>IFERROR(RANK('Ref. Chile'!H1603,'Ref. Chile'!H:H,1)+COUNTIF('Ref. Chile'!$H$7:'Ref. Chile'!H1603,'Ref. Chile'!H1603)-1,"")</f>
        <v>1993</v>
      </c>
      <c r="AP1604" s="7">
        <f>IFERROR(RANK('Ref. Chile'!I1603,'Ref. Chile'!I:I,1)+COUNTIF('Ref. Chile'!$I$7:'Ref. Chile'!I1603,'Ref. Chile'!I1603)-1,"")</f>
        <v>2135</v>
      </c>
      <c r="AQ1604" s="7">
        <f>IFERROR(RANK('Ref. Chile'!J1603,'Ref. Chile'!J:J,1)+COUNTIF('Ref. Chile'!$J$7:'Ref. Chile'!J1603,'Ref. Chile'!J1603)-1,"")</f>
        <v>1059</v>
      </c>
    </row>
    <row r="1605" spans="31:43" ht="17.25" customHeight="1" x14ac:dyDescent="0.3">
      <c r="AE1605" s="5" t="s">
        <v>1600</v>
      </c>
      <c r="AF1605" s="5" t="s">
        <v>5120</v>
      </c>
      <c r="AG1605" s="6" t="s">
        <v>4328</v>
      </c>
      <c r="AH1605" s="6" t="s">
        <v>4160</v>
      </c>
      <c r="AI1605" s="7">
        <f>IFERROR(RANK('Ref. Chile'!H1604,'Ref. Chile'!H:H,0)+COUNTIF('Ref. Chile'!$H$7:'Ref. Chile'!H1604,'Ref. Chile'!H1604)-1,"")</f>
        <v>39</v>
      </c>
      <c r="AJ1605" s="7">
        <f>IFERROR(RANK('Ref. Chile'!I1604,'Ref. Chile'!I:I,0)+COUNTIF('Ref. Chile'!$I$7:'Ref. Chile'!I1604,'Ref. Chile'!I1604)-1,"")</f>
        <v>2451</v>
      </c>
      <c r="AK1605" s="7">
        <f>IFERROR(RANK('Ref. Chile'!J1604,'Ref. Chile'!J:J,0)+COUNTIF('Ref. Chile'!$J$7:'Ref. Chile'!J1604,'Ref. Chile'!J1604)-1,"")</f>
        <v>95</v>
      </c>
      <c r="AL1605" s="7">
        <f>IFERROR(RANK('Ref. Chile'!K1604,'Ref. Chile'!K:K,0)+COUNTIF('Ref. Chile'!$K$7:'Ref. Chile'!K1604,'Ref. Chile'!K1604)-1,"")</f>
        <v>305</v>
      </c>
      <c r="AM1605" s="7">
        <f>IFERROR(RANK('Ref. Chile'!L1604,'Ref. Chile'!L:L,0)+COUNTIF('Ref. Chile'!$L$7:'Ref. Chile'!L1604,'Ref. Chile'!L1604)-1,"")</f>
        <v>2730</v>
      </c>
      <c r="AN1605" s="7">
        <f>IFERROR(RANK('Ref. Chile'!M1604,'Ref. Chile'!M:M,0)+COUNTIF('Ref. Chile'!$M$7:'Ref. Chile'!M1604,'Ref. Chile'!M1604)-1,"")</f>
        <v>117</v>
      </c>
      <c r="AO1605" s="7">
        <f>IFERROR(RANK('Ref. Chile'!H1604,'Ref. Chile'!H:H,1)+COUNTIF('Ref. Chile'!$H$7:'Ref. Chile'!H1604,'Ref. Chile'!H1604)-1,"")</f>
        <v>2764</v>
      </c>
      <c r="AP1605" s="7">
        <f>IFERROR(RANK('Ref. Chile'!I1604,'Ref. Chile'!I:I,1)+COUNTIF('Ref. Chile'!$I$7:'Ref. Chile'!I1604,'Ref. Chile'!I1604)-1,"")</f>
        <v>302</v>
      </c>
      <c r="AQ1605" s="7">
        <f>IFERROR(RANK('Ref. Chile'!J1604,'Ref. Chile'!J:J,1)+COUNTIF('Ref. Chile'!$J$7:'Ref. Chile'!J1604,'Ref. Chile'!J1604)-1,"")</f>
        <v>2475</v>
      </c>
    </row>
    <row r="1606" spans="31:43" ht="17.25" customHeight="1" x14ac:dyDescent="0.3">
      <c r="AE1606" s="5" t="s">
        <v>1601</v>
      </c>
      <c r="AF1606" s="5" t="s">
        <v>5121</v>
      </c>
      <c r="AG1606" s="6" t="s">
        <v>4328</v>
      </c>
      <c r="AH1606" s="6" t="s">
        <v>4088</v>
      </c>
      <c r="AI1606" s="7">
        <f>IFERROR(RANK('Ref. Chile'!H1605,'Ref. Chile'!H:H,0)+COUNTIF('Ref. Chile'!$H$7:'Ref. Chile'!H1605,'Ref. Chile'!H1605)-1,"")</f>
        <v>37</v>
      </c>
      <c r="AJ1606" s="7">
        <f>IFERROR(RANK('Ref. Chile'!I1605,'Ref. Chile'!I:I,0)+COUNTIF('Ref. Chile'!$I$7:'Ref. Chile'!I1605,'Ref. Chile'!I1605)-1,"")</f>
        <v>2448</v>
      </c>
      <c r="AK1606" s="7">
        <f>IFERROR(RANK('Ref. Chile'!J1605,'Ref. Chile'!J:J,0)+COUNTIF('Ref. Chile'!$J$7:'Ref. Chile'!J1605,'Ref. Chile'!J1605)-1,"")</f>
        <v>82</v>
      </c>
      <c r="AL1606" s="7">
        <f>IFERROR(RANK('Ref. Chile'!K1605,'Ref. Chile'!K:K,0)+COUNTIF('Ref. Chile'!$K$7:'Ref. Chile'!K1605,'Ref. Chile'!K1605)-1,"")</f>
        <v>303</v>
      </c>
      <c r="AM1606" s="7">
        <f>IFERROR(RANK('Ref. Chile'!L1605,'Ref. Chile'!L:L,0)+COUNTIF('Ref. Chile'!$L$7:'Ref. Chile'!L1605,'Ref. Chile'!L1605)-1,"")</f>
        <v>2725</v>
      </c>
      <c r="AN1606" s="7">
        <f>IFERROR(RANK('Ref. Chile'!M1605,'Ref. Chile'!M:M,0)+COUNTIF('Ref. Chile'!$M$7:'Ref. Chile'!M1605,'Ref. Chile'!M1605)-1,"")</f>
        <v>100</v>
      </c>
      <c r="AO1606" s="7">
        <f>IFERROR(RANK('Ref. Chile'!H1605,'Ref. Chile'!H:H,1)+COUNTIF('Ref. Chile'!$H$7:'Ref. Chile'!H1605,'Ref. Chile'!H1605)-1,"")</f>
        <v>2766</v>
      </c>
      <c r="AP1606" s="7">
        <f>IFERROR(RANK('Ref. Chile'!I1605,'Ref. Chile'!I:I,1)+COUNTIF('Ref. Chile'!$I$7:'Ref. Chile'!I1605,'Ref. Chile'!I1605)-1,"")</f>
        <v>305</v>
      </c>
      <c r="AQ1606" s="7">
        <f>IFERROR(RANK('Ref. Chile'!J1605,'Ref. Chile'!J:J,1)+COUNTIF('Ref. Chile'!$J$7:'Ref. Chile'!J1605,'Ref. Chile'!J1605)-1,"")</f>
        <v>2488</v>
      </c>
    </row>
    <row r="1607" spans="31:43" ht="17.25" customHeight="1" x14ac:dyDescent="0.3">
      <c r="AE1607" s="5" t="s">
        <v>1602</v>
      </c>
      <c r="AF1607" s="5" t="s">
        <v>5122</v>
      </c>
      <c r="AG1607" s="6" t="s">
        <v>4328</v>
      </c>
      <c r="AH1607" s="6" t="s">
        <v>4125</v>
      </c>
      <c r="AI1607" s="7">
        <f>IFERROR(RANK('Ref. Chile'!H1606,'Ref. Chile'!H:H,0)+COUNTIF('Ref. Chile'!$H$7:'Ref. Chile'!H1606,'Ref. Chile'!H1606)-1,"")</f>
        <v>38</v>
      </c>
      <c r="AJ1607" s="7">
        <f>IFERROR(RANK('Ref. Chile'!I1606,'Ref. Chile'!I:I,0)+COUNTIF('Ref. Chile'!$I$7:'Ref. Chile'!I1606,'Ref. Chile'!I1606)-1,"")</f>
        <v>2449</v>
      </c>
      <c r="AK1607" s="7">
        <f>IFERROR(RANK('Ref. Chile'!J1606,'Ref. Chile'!J:J,0)+COUNTIF('Ref. Chile'!$J$7:'Ref. Chile'!J1606,'Ref. Chile'!J1606)-1,"")</f>
        <v>90</v>
      </c>
      <c r="AL1607" s="7">
        <f>IFERROR(RANK('Ref. Chile'!K1606,'Ref. Chile'!K:K,0)+COUNTIF('Ref. Chile'!$K$7:'Ref. Chile'!K1606,'Ref. Chile'!K1606)-1,"")</f>
        <v>304</v>
      </c>
      <c r="AM1607" s="7">
        <f>IFERROR(RANK('Ref. Chile'!L1606,'Ref. Chile'!L:L,0)+COUNTIF('Ref. Chile'!$L$7:'Ref. Chile'!L1606,'Ref. Chile'!L1606)-1,"")</f>
        <v>2728</v>
      </c>
      <c r="AN1607" s="7">
        <f>IFERROR(RANK('Ref. Chile'!M1606,'Ref. Chile'!M:M,0)+COUNTIF('Ref. Chile'!$M$7:'Ref. Chile'!M1606,'Ref. Chile'!M1606)-1,"")</f>
        <v>110</v>
      </c>
      <c r="AO1607" s="7">
        <f>IFERROR(RANK('Ref. Chile'!H1606,'Ref. Chile'!H:H,1)+COUNTIF('Ref. Chile'!$H$7:'Ref. Chile'!H1606,'Ref. Chile'!H1606)-1,"")</f>
        <v>2765</v>
      </c>
      <c r="AP1607" s="7">
        <f>IFERROR(RANK('Ref. Chile'!I1606,'Ref. Chile'!I:I,1)+COUNTIF('Ref. Chile'!$I$7:'Ref. Chile'!I1606,'Ref. Chile'!I1606)-1,"")</f>
        <v>304</v>
      </c>
      <c r="AQ1607" s="7">
        <f>IFERROR(RANK('Ref. Chile'!J1606,'Ref. Chile'!J:J,1)+COUNTIF('Ref. Chile'!$J$7:'Ref. Chile'!J1606,'Ref. Chile'!J1606)-1,"")</f>
        <v>2480</v>
      </c>
    </row>
    <row r="1608" spans="31:43" ht="17.25" customHeight="1" x14ac:dyDescent="0.3">
      <c r="AE1608" s="5" t="s">
        <v>1603</v>
      </c>
      <c r="AF1608" s="5" t="s">
        <v>5123</v>
      </c>
      <c r="AG1608" s="6" t="s">
        <v>4328</v>
      </c>
      <c r="AH1608" s="6" t="s">
        <v>4126</v>
      </c>
      <c r="AI1608" s="7">
        <f>IFERROR(RANK('Ref. Chile'!H1607,'Ref. Chile'!H:H,0)+COUNTIF('Ref. Chile'!$H$7:'Ref. Chile'!H1607,'Ref. Chile'!H1607)-1,"")</f>
        <v>40</v>
      </c>
      <c r="AJ1608" s="7">
        <f>IFERROR(RANK('Ref. Chile'!I1607,'Ref. Chile'!I:I,0)+COUNTIF('Ref. Chile'!$I$7:'Ref. Chile'!I1607,'Ref. Chile'!I1607)-1,"")</f>
        <v>2462</v>
      </c>
      <c r="AK1608" s="7">
        <f>IFERROR(RANK('Ref. Chile'!J1607,'Ref. Chile'!J:J,0)+COUNTIF('Ref. Chile'!$J$7:'Ref. Chile'!J1607,'Ref. Chile'!J1607)-1,"")</f>
        <v>136</v>
      </c>
      <c r="AL1608" s="7">
        <f>IFERROR(RANK('Ref. Chile'!K1607,'Ref. Chile'!K:K,0)+COUNTIF('Ref. Chile'!$K$7:'Ref. Chile'!K1607,'Ref. Chile'!K1607)-1,"")</f>
        <v>306</v>
      </c>
      <c r="AM1608" s="7">
        <f>IFERROR(RANK('Ref. Chile'!L1607,'Ref. Chile'!L:L,0)+COUNTIF('Ref. Chile'!$L$7:'Ref. Chile'!L1607,'Ref. Chile'!L1607)-1,"")</f>
        <v>2732</v>
      </c>
      <c r="AN1608" s="7">
        <f>IFERROR(RANK('Ref. Chile'!M1607,'Ref. Chile'!M:M,0)+COUNTIF('Ref. Chile'!$M$7:'Ref. Chile'!M1607,'Ref. Chile'!M1607)-1,"")</f>
        <v>167</v>
      </c>
      <c r="AO1608" s="7">
        <f>IFERROR(RANK('Ref. Chile'!H1607,'Ref. Chile'!H:H,1)+COUNTIF('Ref. Chile'!$H$7:'Ref. Chile'!H1607,'Ref. Chile'!H1607)-1,"")</f>
        <v>2763</v>
      </c>
      <c r="AP1608" s="7">
        <f>IFERROR(RANK('Ref. Chile'!I1607,'Ref. Chile'!I:I,1)+COUNTIF('Ref. Chile'!$I$7:'Ref. Chile'!I1607,'Ref. Chile'!I1607)-1,"")</f>
        <v>291</v>
      </c>
      <c r="AQ1608" s="7">
        <f>IFERROR(RANK('Ref. Chile'!J1607,'Ref. Chile'!J:J,1)+COUNTIF('Ref. Chile'!$J$7:'Ref. Chile'!J1607,'Ref. Chile'!J1607)-1,"")</f>
        <v>2434</v>
      </c>
    </row>
    <row r="1609" spans="31:43" ht="17.25" customHeight="1" x14ac:dyDescent="0.3">
      <c r="AE1609" s="5" t="s">
        <v>1604</v>
      </c>
      <c r="AF1609" s="5" t="s">
        <v>5124</v>
      </c>
      <c r="AG1609" s="6" t="s">
        <v>4328</v>
      </c>
      <c r="AH1609" s="6" t="s">
        <v>4127</v>
      </c>
      <c r="AI1609" s="7">
        <f>IFERROR(RANK('Ref. Chile'!H1608,'Ref. Chile'!H:H,0)+COUNTIF('Ref. Chile'!$H$7:'Ref. Chile'!H1608,'Ref. Chile'!H1608)-1,"")</f>
        <v>983</v>
      </c>
      <c r="AJ1609" s="7">
        <f>IFERROR(RANK('Ref. Chile'!I1608,'Ref. Chile'!I:I,0)+COUNTIF('Ref. Chile'!$I$7:'Ref. Chile'!I1608,'Ref. Chile'!I1608)-1,"")</f>
        <v>795</v>
      </c>
      <c r="AK1609" s="7">
        <f>IFERROR(RANK('Ref. Chile'!J1608,'Ref. Chile'!J:J,0)+COUNTIF('Ref. Chile'!$J$7:'Ref. Chile'!J1608,'Ref. Chile'!J1608)-1,"")</f>
        <v>1711</v>
      </c>
      <c r="AL1609" s="7">
        <f>IFERROR(RANK('Ref. Chile'!K1608,'Ref. Chile'!K:K,0)+COUNTIF('Ref. Chile'!$K$7:'Ref. Chile'!K1608,'Ref. Chile'!K1608)-1,"")</f>
        <v>1045</v>
      </c>
      <c r="AM1609" s="7">
        <f>IFERROR(RANK('Ref. Chile'!L1608,'Ref. Chile'!L:L,0)+COUNTIF('Ref. Chile'!$L$7:'Ref. Chile'!L1608,'Ref. Chile'!L1608)-1,"")</f>
        <v>500</v>
      </c>
      <c r="AN1609" s="7">
        <f>IFERROR(RANK('Ref. Chile'!M1608,'Ref. Chile'!M:M,0)+COUNTIF('Ref. Chile'!$M$7:'Ref. Chile'!M1608,'Ref. Chile'!M1608)-1,"")</f>
        <v>1576</v>
      </c>
      <c r="AO1609" s="7">
        <f>IFERROR(RANK('Ref. Chile'!H1608,'Ref. Chile'!H:H,1)+COUNTIF('Ref. Chile'!$H$7:'Ref. Chile'!H1608,'Ref. Chile'!H1608)-1,"")</f>
        <v>1870</v>
      </c>
      <c r="AP1609" s="7">
        <f>IFERROR(RANK('Ref. Chile'!I1608,'Ref. Chile'!I:I,1)+COUNTIF('Ref. Chile'!$I$7:'Ref. Chile'!I1608,'Ref. Chile'!I1608)-1,"")</f>
        <v>2011</v>
      </c>
      <c r="AQ1609" s="7">
        <f>IFERROR(RANK('Ref. Chile'!J1608,'Ref. Chile'!J:J,1)+COUNTIF('Ref. Chile'!$J$7:'Ref. Chile'!J1608,'Ref. Chile'!J1608)-1,"")</f>
        <v>907</v>
      </c>
    </row>
    <row r="1610" spans="31:43" ht="17.25" customHeight="1" x14ac:dyDescent="0.3">
      <c r="AE1610" s="5" t="s">
        <v>1605</v>
      </c>
      <c r="AF1610" s="5" t="s">
        <v>5125</v>
      </c>
      <c r="AG1610" s="6" t="s">
        <v>4329</v>
      </c>
      <c r="AH1610" s="6" t="s">
        <v>4092</v>
      </c>
      <c r="AI1610" s="7">
        <f>IFERROR(RANK('Ref. Chile'!H1609,'Ref. Chile'!H:H,0)+COUNTIF('Ref. Chile'!$H$7:'Ref. Chile'!H1609,'Ref. Chile'!H1609)-1,"")</f>
        <v>1741</v>
      </c>
      <c r="AJ1610" s="7">
        <f>IFERROR(RANK('Ref. Chile'!I1609,'Ref. Chile'!I:I,0)+COUNTIF('Ref. Chile'!$I$7:'Ref. Chile'!I1609,'Ref. Chile'!I1609)-1,"")</f>
        <v>911</v>
      </c>
      <c r="AK1610" s="7">
        <f>IFERROR(RANK('Ref. Chile'!J1609,'Ref. Chile'!J:J,0)+COUNTIF('Ref. Chile'!$J$7:'Ref. Chile'!J1609,'Ref. Chile'!J1609)-1,"")</f>
        <v>1570</v>
      </c>
      <c r="AL1610" s="7">
        <f>IFERROR(RANK('Ref. Chile'!K1609,'Ref. Chile'!K:K,0)+COUNTIF('Ref. Chile'!$K$7:'Ref. Chile'!K1609,'Ref. Chile'!K1609)-1,"")</f>
        <v>1266</v>
      </c>
      <c r="AM1610" s="7">
        <f>IFERROR(RANK('Ref. Chile'!L1609,'Ref. Chile'!L:L,0)+COUNTIF('Ref. Chile'!$L$7:'Ref. Chile'!L1609,'Ref. Chile'!L1609)-1,"")</f>
        <v>1065</v>
      </c>
      <c r="AN1610" s="7">
        <f>IFERROR(RANK('Ref. Chile'!M1609,'Ref. Chile'!M:M,0)+COUNTIF('Ref. Chile'!$M$7:'Ref. Chile'!M1609,'Ref. Chile'!M1609)-1,"")</f>
        <v>519</v>
      </c>
      <c r="AO1610" s="7">
        <f>IFERROR(RANK('Ref. Chile'!H1609,'Ref. Chile'!H:H,1)+COUNTIF('Ref. Chile'!$H$7:'Ref. Chile'!H1609,'Ref. Chile'!H1609)-1,"")</f>
        <v>1062</v>
      </c>
      <c r="AP1610" s="7">
        <f>IFERROR(RANK('Ref. Chile'!I1609,'Ref. Chile'!I:I,1)+COUNTIF('Ref. Chile'!$I$7:'Ref. Chile'!I1609,'Ref. Chile'!I1609)-1,"")</f>
        <v>1842</v>
      </c>
      <c r="AQ1610" s="7">
        <f>IFERROR(RANK('Ref. Chile'!J1609,'Ref. Chile'!J:J,1)+COUNTIF('Ref. Chile'!$J$7:'Ref. Chile'!J1609,'Ref. Chile'!J1609)-1,"")</f>
        <v>1000</v>
      </c>
    </row>
    <row r="1611" spans="31:43" ht="17.25" customHeight="1" x14ac:dyDescent="0.3">
      <c r="AE1611" s="5" t="s">
        <v>1606</v>
      </c>
      <c r="AF1611" s="5" t="s">
        <v>5126</v>
      </c>
      <c r="AG1611" s="6" t="s">
        <v>4329</v>
      </c>
      <c r="AH1611" s="6" t="s">
        <v>4124</v>
      </c>
      <c r="AI1611" s="7">
        <f>IFERROR(RANK('Ref. Chile'!H1610,'Ref. Chile'!H:H,0)+COUNTIF('Ref. Chile'!$H$7:'Ref. Chile'!H1610,'Ref. Chile'!H1610)-1,"")</f>
        <v>1745</v>
      </c>
      <c r="AJ1611" s="7">
        <f>IFERROR(RANK('Ref. Chile'!I1610,'Ref. Chile'!I:I,0)+COUNTIF('Ref. Chile'!$I$7:'Ref. Chile'!I1610,'Ref. Chile'!I1610)-1,"")</f>
        <v>945</v>
      </c>
      <c r="AK1611" s="7">
        <f>IFERROR(RANK('Ref. Chile'!J1610,'Ref. Chile'!J:J,0)+COUNTIF('Ref. Chile'!$J$7:'Ref. Chile'!J1610,'Ref. Chile'!J1610)-1,"")</f>
        <v>1818</v>
      </c>
      <c r="AL1611" s="7">
        <f>IFERROR(RANK('Ref. Chile'!K1610,'Ref. Chile'!K:K,0)+COUNTIF('Ref. Chile'!$K$7:'Ref. Chile'!K1610,'Ref. Chile'!K1610)-1,"")</f>
        <v>1326</v>
      </c>
      <c r="AM1611" s="7">
        <f>IFERROR(RANK('Ref. Chile'!L1610,'Ref. Chile'!L:L,0)+COUNTIF('Ref. Chile'!$L$7:'Ref. Chile'!L1610,'Ref. Chile'!L1610)-1,"")</f>
        <v>1089</v>
      </c>
      <c r="AN1611" s="7">
        <f>IFERROR(RANK('Ref. Chile'!M1610,'Ref. Chile'!M:M,0)+COUNTIF('Ref. Chile'!$M$7:'Ref. Chile'!M1610,'Ref. Chile'!M1610)-1,"")</f>
        <v>648</v>
      </c>
      <c r="AO1611" s="7">
        <f>IFERROR(RANK('Ref. Chile'!H1610,'Ref. Chile'!H:H,1)+COUNTIF('Ref. Chile'!$H$7:'Ref. Chile'!H1610,'Ref. Chile'!H1610)-1,"")</f>
        <v>1058</v>
      </c>
      <c r="AP1611" s="7">
        <f>IFERROR(RANK('Ref. Chile'!I1610,'Ref. Chile'!I:I,1)+COUNTIF('Ref. Chile'!$I$7:'Ref. Chile'!I1610,'Ref. Chile'!I1610)-1,"")</f>
        <v>1808</v>
      </c>
      <c r="AQ1611" s="7">
        <f>IFERROR(RANK('Ref. Chile'!J1610,'Ref. Chile'!J:J,1)+COUNTIF('Ref. Chile'!$J$7:'Ref. Chile'!J1610,'Ref. Chile'!J1610)-1,"")</f>
        <v>752</v>
      </c>
    </row>
    <row r="1612" spans="31:43" ht="17.25" customHeight="1" x14ac:dyDescent="0.3">
      <c r="AE1612" s="5" t="s">
        <v>1607</v>
      </c>
      <c r="AF1612" s="5" t="s">
        <v>5127</v>
      </c>
      <c r="AG1612" s="6" t="s">
        <v>4329</v>
      </c>
      <c r="AH1612" s="6" t="s">
        <v>4088</v>
      </c>
      <c r="AI1612" s="7">
        <f>IFERROR(RANK('Ref. Chile'!H1611,'Ref. Chile'!H:H,0)+COUNTIF('Ref. Chile'!$H$7:'Ref. Chile'!H1611,'Ref. Chile'!H1611)-1,"")</f>
        <v>1742</v>
      </c>
      <c r="AJ1612" s="7">
        <f>IFERROR(RANK('Ref. Chile'!I1611,'Ref. Chile'!I:I,0)+COUNTIF('Ref. Chile'!$I$7:'Ref. Chile'!I1611,'Ref. Chile'!I1611)-1,"")</f>
        <v>934</v>
      </c>
      <c r="AK1612" s="7">
        <f>IFERROR(RANK('Ref. Chile'!J1611,'Ref. Chile'!J:J,0)+COUNTIF('Ref. Chile'!$J$7:'Ref. Chile'!J1611,'Ref. Chile'!J1611)-1,"")</f>
        <v>1778</v>
      </c>
      <c r="AL1612" s="7">
        <f>IFERROR(RANK('Ref. Chile'!K1611,'Ref. Chile'!K:K,0)+COUNTIF('Ref. Chile'!$K$7:'Ref. Chile'!K1611,'Ref. Chile'!K1611)-1,"")</f>
        <v>1308</v>
      </c>
      <c r="AM1612" s="7">
        <f>IFERROR(RANK('Ref. Chile'!L1611,'Ref. Chile'!L:L,0)+COUNTIF('Ref. Chile'!$L$7:'Ref. Chile'!L1611,'Ref. Chile'!L1611)-1,"")</f>
        <v>1080</v>
      </c>
      <c r="AN1612" s="7">
        <f>IFERROR(RANK('Ref. Chile'!M1611,'Ref. Chile'!M:M,0)+COUNTIF('Ref. Chile'!$M$7:'Ref. Chile'!M1611,'Ref. Chile'!M1611)-1,"")</f>
        <v>617</v>
      </c>
      <c r="AO1612" s="7">
        <f>IFERROR(RANK('Ref. Chile'!H1611,'Ref. Chile'!H:H,1)+COUNTIF('Ref. Chile'!$H$7:'Ref. Chile'!H1611,'Ref. Chile'!H1611)-1,"")</f>
        <v>1061</v>
      </c>
      <c r="AP1612" s="7">
        <f>IFERROR(RANK('Ref. Chile'!I1611,'Ref. Chile'!I:I,1)+COUNTIF('Ref. Chile'!$I$7:'Ref. Chile'!I1611,'Ref. Chile'!I1611)-1,"")</f>
        <v>1819</v>
      </c>
      <c r="AQ1612" s="7">
        <f>IFERROR(RANK('Ref. Chile'!J1611,'Ref. Chile'!J:J,1)+COUNTIF('Ref. Chile'!$J$7:'Ref. Chile'!J1611,'Ref. Chile'!J1611)-1,"")</f>
        <v>792</v>
      </c>
    </row>
    <row r="1613" spans="31:43" ht="17.25" customHeight="1" x14ac:dyDescent="0.3">
      <c r="AE1613" s="5" t="s">
        <v>1608</v>
      </c>
      <c r="AF1613" s="5" t="s">
        <v>5128</v>
      </c>
      <c r="AG1613" s="6" t="s">
        <v>4329</v>
      </c>
      <c r="AH1613" s="6" t="s">
        <v>4159</v>
      </c>
      <c r="AI1613" s="7">
        <f>IFERROR(RANK('Ref. Chile'!H1612,'Ref. Chile'!H:H,0)+COUNTIF('Ref. Chile'!$H$7:'Ref. Chile'!H1612,'Ref. Chile'!H1612)-1,"")</f>
        <v>984</v>
      </c>
      <c r="AJ1613" s="7">
        <f>IFERROR(RANK('Ref. Chile'!I1612,'Ref. Chile'!I:I,0)+COUNTIF('Ref. Chile'!$I$7:'Ref. Chile'!I1612,'Ref. Chile'!I1612)-1,"")</f>
        <v>796</v>
      </c>
      <c r="AK1613" s="7">
        <f>IFERROR(RANK('Ref. Chile'!J1612,'Ref. Chile'!J:J,0)+COUNTIF('Ref. Chile'!$J$7:'Ref. Chile'!J1612,'Ref. Chile'!J1612)-1,"")</f>
        <v>1712</v>
      </c>
      <c r="AL1613" s="7">
        <f>IFERROR(RANK('Ref. Chile'!K1612,'Ref. Chile'!K:K,0)+COUNTIF('Ref. Chile'!$K$7:'Ref. Chile'!K1612,'Ref. Chile'!K1612)-1,"")</f>
        <v>1046</v>
      </c>
      <c r="AM1613" s="7">
        <f>IFERROR(RANK('Ref. Chile'!L1612,'Ref. Chile'!L:L,0)+COUNTIF('Ref. Chile'!$L$7:'Ref. Chile'!L1612,'Ref. Chile'!L1612)-1,"")</f>
        <v>501</v>
      </c>
      <c r="AN1613" s="7">
        <f>IFERROR(RANK('Ref. Chile'!M1612,'Ref. Chile'!M:M,0)+COUNTIF('Ref. Chile'!$M$7:'Ref. Chile'!M1612,'Ref. Chile'!M1612)-1,"")</f>
        <v>1577</v>
      </c>
      <c r="AO1613" s="7">
        <f>IFERROR(RANK('Ref. Chile'!H1612,'Ref. Chile'!H:H,1)+COUNTIF('Ref. Chile'!$H$7:'Ref. Chile'!H1612,'Ref. Chile'!H1612)-1,"")</f>
        <v>1871</v>
      </c>
      <c r="AP1613" s="7">
        <f>IFERROR(RANK('Ref. Chile'!I1612,'Ref. Chile'!I:I,1)+COUNTIF('Ref. Chile'!$I$7:'Ref. Chile'!I1612,'Ref. Chile'!I1612)-1,"")</f>
        <v>2012</v>
      </c>
      <c r="AQ1613" s="7">
        <f>IFERROR(RANK('Ref. Chile'!J1612,'Ref. Chile'!J:J,1)+COUNTIF('Ref. Chile'!$J$7:'Ref. Chile'!J1612,'Ref. Chile'!J1612)-1,"")</f>
        <v>908</v>
      </c>
    </row>
    <row r="1614" spans="31:43" ht="17.25" customHeight="1" x14ac:dyDescent="0.3">
      <c r="AE1614" s="5" t="s">
        <v>1609</v>
      </c>
      <c r="AF1614" s="5" t="s">
        <v>5129</v>
      </c>
      <c r="AG1614" s="6" t="s">
        <v>4329</v>
      </c>
      <c r="AH1614" s="6" t="s">
        <v>0</v>
      </c>
      <c r="AI1614" s="7">
        <f>IFERROR(RANK('Ref. Chile'!H1613,'Ref. Chile'!H:H,0)+COUNTIF('Ref. Chile'!$H$7:'Ref. Chile'!H1613,'Ref. Chile'!H1613)-1,"")</f>
        <v>1740</v>
      </c>
      <c r="AJ1614" s="7">
        <f>IFERROR(RANK('Ref. Chile'!I1613,'Ref. Chile'!I:I,0)+COUNTIF('Ref. Chile'!$I$7:'Ref. Chile'!I1613,'Ref. Chile'!I1613)-1,"")</f>
        <v>905</v>
      </c>
      <c r="AK1614" s="7">
        <f>IFERROR(RANK('Ref. Chile'!J1613,'Ref. Chile'!J:J,0)+COUNTIF('Ref. Chile'!$J$7:'Ref. Chile'!J1613,'Ref. Chile'!J1613)-1,"")</f>
        <v>1544</v>
      </c>
      <c r="AL1614" s="7">
        <f>IFERROR(RANK('Ref. Chile'!K1613,'Ref. Chile'!K:K,0)+COUNTIF('Ref. Chile'!$K$7:'Ref. Chile'!K1613,'Ref. Chile'!K1613)-1,"")</f>
        <v>1259</v>
      </c>
      <c r="AM1614" s="7">
        <f>IFERROR(RANK('Ref. Chile'!L1613,'Ref. Chile'!L:L,0)+COUNTIF('Ref. Chile'!$L$7:'Ref. Chile'!L1613,'Ref. Chile'!L1613)-1,"")</f>
        <v>1056</v>
      </c>
      <c r="AN1614" s="7">
        <f>IFERROR(RANK('Ref. Chile'!M1613,'Ref. Chile'!M:M,0)+COUNTIF('Ref. Chile'!$M$7:'Ref. Chile'!M1613,'Ref. Chile'!M1613)-1,"")</f>
        <v>497</v>
      </c>
      <c r="AO1614" s="7">
        <f>IFERROR(RANK('Ref. Chile'!H1613,'Ref. Chile'!H:H,1)+COUNTIF('Ref. Chile'!$H$7:'Ref. Chile'!H1613,'Ref. Chile'!H1613)-1,"")</f>
        <v>1063</v>
      </c>
      <c r="AP1614" s="7">
        <f>IFERROR(RANK('Ref. Chile'!I1613,'Ref. Chile'!I:I,1)+COUNTIF('Ref. Chile'!$I$7:'Ref. Chile'!I1613,'Ref. Chile'!I1613)-1,"")</f>
        <v>1848</v>
      </c>
      <c r="AQ1614" s="7">
        <f>IFERROR(RANK('Ref. Chile'!J1613,'Ref. Chile'!J:J,1)+COUNTIF('Ref. Chile'!$J$7:'Ref. Chile'!J1613,'Ref. Chile'!J1613)-1,"")</f>
        <v>1026</v>
      </c>
    </row>
    <row r="1615" spans="31:43" ht="17.25" customHeight="1" x14ac:dyDescent="0.3">
      <c r="AE1615" s="5" t="s">
        <v>1610</v>
      </c>
      <c r="AF1615" s="5" t="s">
        <v>5130</v>
      </c>
      <c r="AG1615" s="6" t="s">
        <v>4329</v>
      </c>
      <c r="AH1615" s="6" t="s">
        <v>4125</v>
      </c>
      <c r="AI1615" s="7">
        <f>IFERROR(RANK('Ref. Chile'!H1614,'Ref. Chile'!H:H,0)+COUNTIF('Ref. Chile'!$H$7:'Ref. Chile'!H1614,'Ref. Chile'!H1614)-1,"")</f>
        <v>1744</v>
      </c>
      <c r="AJ1615" s="7">
        <f>IFERROR(RANK('Ref. Chile'!I1614,'Ref. Chile'!I:I,0)+COUNTIF('Ref. Chile'!$I$7:'Ref. Chile'!I1614,'Ref. Chile'!I1614)-1,"")</f>
        <v>940</v>
      </c>
      <c r="AK1615" s="7">
        <f>IFERROR(RANK('Ref. Chile'!J1614,'Ref. Chile'!J:J,0)+COUNTIF('Ref. Chile'!$J$7:'Ref. Chile'!J1614,'Ref. Chile'!J1614)-1,"")</f>
        <v>1801</v>
      </c>
      <c r="AL1615" s="7">
        <f>IFERROR(RANK('Ref. Chile'!K1614,'Ref. Chile'!K:K,0)+COUNTIF('Ref. Chile'!$K$7:'Ref. Chile'!K1614,'Ref. Chile'!K1614)-1,"")</f>
        <v>1322</v>
      </c>
      <c r="AM1615" s="7">
        <f>IFERROR(RANK('Ref. Chile'!L1614,'Ref. Chile'!L:L,0)+COUNTIF('Ref. Chile'!$L$7:'Ref. Chile'!L1614,'Ref. Chile'!L1614)-1,"")</f>
        <v>1087</v>
      </c>
      <c r="AN1615" s="7">
        <f>IFERROR(RANK('Ref. Chile'!M1614,'Ref. Chile'!M:M,0)+COUNTIF('Ref. Chile'!$M$7:'Ref. Chile'!M1614,'Ref. Chile'!M1614)-1,"")</f>
        <v>638</v>
      </c>
      <c r="AO1615" s="7">
        <f>IFERROR(RANK('Ref. Chile'!H1614,'Ref. Chile'!H:H,1)+COUNTIF('Ref. Chile'!$H$7:'Ref. Chile'!H1614,'Ref. Chile'!H1614)-1,"")</f>
        <v>1059</v>
      </c>
      <c r="AP1615" s="7">
        <f>IFERROR(RANK('Ref. Chile'!I1614,'Ref. Chile'!I:I,1)+COUNTIF('Ref. Chile'!$I$7:'Ref. Chile'!I1614,'Ref. Chile'!I1614)-1,"")</f>
        <v>1813</v>
      </c>
      <c r="AQ1615" s="7">
        <f>IFERROR(RANK('Ref. Chile'!J1614,'Ref. Chile'!J:J,1)+COUNTIF('Ref. Chile'!$J$7:'Ref. Chile'!J1614,'Ref. Chile'!J1614)-1,"")</f>
        <v>769</v>
      </c>
    </row>
    <row r="1616" spans="31:43" ht="17.25" customHeight="1" x14ac:dyDescent="0.3">
      <c r="AE1616" s="5" t="s">
        <v>1611</v>
      </c>
      <c r="AF1616" s="5" t="s">
        <v>5131</v>
      </c>
      <c r="AG1616" s="6" t="s">
        <v>4329</v>
      </c>
      <c r="AH1616" s="6" t="s">
        <v>4126</v>
      </c>
      <c r="AI1616" s="7">
        <f>IFERROR(RANK('Ref. Chile'!H1615,'Ref. Chile'!H:H,0)+COUNTIF('Ref. Chile'!$H$7:'Ref. Chile'!H1615,'Ref. Chile'!H1615)-1,"")</f>
        <v>1753</v>
      </c>
      <c r="AJ1616" s="7">
        <f>IFERROR(RANK('Ref. Chile'!I1615,'Ref. Chile'!I:I,0)+COUNTIF('Ref. Chile'!$I$7:'Ref. Chile'!I1615,'Ref. Chile'!I1615)-1,"")</f>
        <v>967</v>
      </c>
      <c r="AK1616" s="7">
        <f>IFERROR(RANK('Ref. Chile'!J1615,'Ref. Chile'!J:J,0)+COUNTIF('Ref. Chile'!$J$7:'Ref. Chile'!J1615,'Ref. Chile'!J1615)-1,"")</f>
        <v>1873</v>
      </c>
      <c r="AL1616" s="7">
        <f>IFERROR(RANK('Ref. Chile'!K1615,'Ref. Chile'!K:K,0)+COUNTIF('Ref. Chile'!$K$7:'Ref. Chile'!K1615,'Ref. Chile'!K1615)-1,"")</f>
        <v>1353</v>
      </c>
      <c r="AM1616" s="7">
        <f>IFERROR(RANK('Ref. Chile'!L1615,'Ref. Chile'!L:L,0)+COUNTIF('Ref. Chile'!$L$7:'Ref. Chile'!L1615,'Ref. Chile'!L1615)-1,"")</f>
        <v>1103</v>
      </c>
      <c r="AN1616" s="7">
        <f>IFERROR(RANK('Ref. Chile'!M1615,'Ref. Chile'!M:M,0)+COUNTIF('Ref. Chile'!$M$7:'Ref. Chile'!M1615,'Ref. Chile'!M1615)-1,"")</f>
        <v>707</v>
      </c>
      <c r="AO1616" s="7">
        <f>IFERROR(RANK('Ref. Chile'!H1615,'Ref. Chile'!H:H,1)+COUNTIF('Ref. Chile'!$H$7:'Ref. Chile'!H1615,'Ref. Chile'!H1615)-1,"")</f>
        <v>1050</v>
      </c>
      <c r="AP1616" s="7">
        <f>IFERROR(RANK('Ref. Chile'!I1615,'Ref. Chile'!I:I,1)+COUNTIF('Ref. Chile'!$I$7:'Ref. Chile'!I1615,'Ref. Chile'!I1615)-1,"")</f>
        <v>1786</v>
      </c>
      <c r="AQ1616" s="7">
        <f>IFERROR(RANK('Ref. Chile'!J1615,'Ref. Chile'!J:J,1)+COUNTIF('Ref. Chile'!$J$7:'Ref. Chile'!J1615,'Ref. Chile'!J1615)-1,"")</f>
        <v>697</v>
      </c>
    </row>
    <row r="1617" spans="31:43" ht="17.25" customHeight="1" x14ac:dyDescent="0.3">
      <c r="AE1617" s="5" t="s">
        <v>1612</v>
      </c>
      <c r="AF1617" s="5" t="s">
        <v>5132</v>
      </c>
      <c r="AG1617" s="6" t="s">
        <v>4329</v>
      </c>
      <c r="AH1617" s="6" t="s">
        <v>4127</v>
      </c>
      <c r="AI1617" s="7">
        <f>IFERROR(RANK('Ref. Chile'!H1616,'Ref. Chile'!H:H,0)+COUNTIF('Ref. Chile'!$H$7:'Ref. Chile'!H1616,'Ref. Chile'!H1616)-1,"")</f>
        <v>1751</v>
      </c>
      <c r="AJ1617" s="7">
        <f>IFERROR(RANK('Ref. Chile'!I1616,'Ref. Chile'!I:I,0)+COUNTIF('Ref. Chile'!$I$7:'Ref. Chile'!I1616,'Ref. Chile'!I1616)-1,"")</f>
        <v>960</v>
      </c>
      <c r="AK1617" s="7">
        <f>IFERROR(RANK('Ref. Chile'!J1616,'Ref. Chile'!J:J,0)+COUNTIF('Ref. Chile'!$J$7:'Ref. Chile'!J1616,'Ref. Chile'!J1616)-1,"")</f>
        <v>1861</v>
      </c>
      <c r="AL1617" s="7">
        <f>IFERROR(RANK('Ref. Chile'!K1616,'Ref. Chile'!K:K,0)+COUNTIF('Ref. Chile'!$K$7:'Ref. Chile'!K1616,'Ref. Chile'!K1616)-1,"")</f>
        <v>1348</v>
      </c>
      <c r="AM1617" s="7">
        <f>IFERROR(RANK('Ref. Chile'!L1616,'Ref. Chile'!L:L,0)+COUNTIF('Ref. Chile'!$L$7:'Ref. Chile'!L1616,'Ref. Chile'!L1616)-1,"")</f>
        <v>1100</v>
      </c>
      <c r="AN1617" s="7">
        <f>IFERROR(RANK('Ref. Chile'!M1616,'Ref. Chile'!M:M,0)+COUNTIF('Ref. Chile'!$M$7:'Ref. Chile'!M1616,'Ref. Chile'!M1616)-1,"")</f>
        <v>688</v>
      </c>
      <c r="AO1617" s="7">
        <f>IFERROR(RANK('Ref. Chile'!H1616,'Ref. Chile'!H:H,1)+COUNTIF('Ref. Chile'!$H$7:'Ref. Chile'!H1616,'Ref. Chile'!H1616)-1,"")</f>
        <v>1052</v>
      </c>
      <c r="AP1617" s="7">
        <f>IFERROR(RANK('Ref. Chile'!I1616,'Ref. Chile'!I:I,1)+COUNTIF('Ref. Chile'!$I$7:'Ref. Chile'!I1616,'Ref. Chile'!I1616)-1,"")</f>
        <v>1793</v>
      </c>
      <c r="AQ1617" s="7">
        <f>IFERROR(RANK('Ref. Chile'!J1616,'Ref. Chile'!J:J,1)+COUNTIF('Ref. Chile'!$J$7:'Ref. Chile'!J1616,'Ref. Chile'!J1616)-1,"")</f>
        <v>709</v>
      </c>
    </row>
    <row r="1618" spans="31:43" ht="17.25" customHeight="1" x14ac:dyDescent="0.3">
      <c r="AE1618" s="5" t="s">
        <v>1613</v>
      </c>
      <c r="AF1618" s="5" t="s">
        <v>5133</v>
      </c>
      <c r="AG1618" s="6" t="s">
        <v>4330</v>
      </c>
      <c r="AH1618" s="6" t="s">
        <v>4092</v>
      </c>
      <c r="AI1618" s="7">
        <f>IFERROR(RANK('Ref. Chile'!H1617,'Ref. Chile'!H:H,0)+COUNTIF('Ref. Chile'!$H$7:'Ref. Chile'!H1617,'Ref. Chile'!H1617)-1,"")</f>
        <v>412</v>
      </c>
      <c r="AJ1618" s="7">
        <f>IFERROR(RANK('Ref. Chile'!I1617,'Ref. Chile'!I:I,0)+COUNTIF('Ref. Chile'!$I$7:'Ref. Chile'!I1617,'Ref. Chile'!I1617)-1,"")</f>
        <v>1217</v>
      </c>
      <c r="AK1618" s="7">
        <f>IFERROR(RANK('Ref. Chile'!J1617,'Ref. Chile'!J:J,0)+COUNTIF('Ref. Chile'!$J$7:'Ref. Chile'!J1617,'Ref. Chile'!J1617)-1,"")</f>
        <v>429</v>
      </c>
      <c r="AL1618" s="7">
        <f>IFERROR(RANK('Ref. Chile'!K1617,'Ref. Chile'!K:K,0)+COUNTIF('Ref. Chile'!$K$7:'Ref. Chile'!K1617,'Ref. Chile'!K1617)-1,"")</f>
        <v>203</v>
      </c>
      <c r="AM1618" s="7">
        <f>IFERROR(RANK('Ref. Chile'!L1617,'Ref. Chile'!L:L,0)+COUNTIF('Ref. Chile'!$L$7:'Ref. Chile'!L1617,'Ref. Chile'!L1617)-1,"")</f>
        <v>882</v>
      </c>
      <c r="AN1618" s="7">
        <f>IFERROR(RANK('Ref. Chile'!M1617,'Ref. Chile'!M:M,0)+COUNTIF('Ref. Chile'!$M$7:'Ref. Chile'!M1617,'Ref. Chile'!M1617)-1,"")</f>
        <v>757</v>
      </c>
      <c r="AO1618" s="7">
        <f>IFERROR(RANK('Ref. Chile'!H1617,'Ref. Chile'!H:H,1)+COUNTIF('Ref. Chile'!$H$7:'Ref. Chile'!H1617,'Ref. Chile'!H1617)-1,"")</f>
        <v>2391</v>
      </c>
      <c r="AP1618" s="7">
        <f>IFERROR(RANK('Ref. Chile'!I1617,'Ref. Chile'!I:I,1)+COUNTIF('Ref. Chile'!$I$7:'Ref. Chile'!I1617,'Ref. Chile'!I1617)-1,"")</f>
        <v>1536</v>
      </c>
      <c r="AQ1618" s="7">
        <f>IFERROR(RANK('Ref. Chile'!J1617,'Ref. Chile'!J:J,1)+COUNTIF('Ref. Chile'!$J$7:'Ref. Chile'!J1617,'Ref. Chile'!J1617)-1,"")</f>
        <v>2141</v>
      </c>
    </row>
    <row r="1619" spans="31:43" ht="17.25" customHeight="1" x14ac:dyDescent="0.3">
      <c r="AE1619" s="5" t="s">
        <v>1614</v>
      </c>
      <c r="AF1619" s="5" t="s">
        <v>5134</v>
      </c>
      <c r="AG1619" s="6" t="s">
        <v>4330</v>
      </c>
      <c r="AH1619" s="6" t="s">
        <v>4188</v>
      </c>
      <c r="AI1619" s="7">
        <f>IFERROR(RANK('Ref. Chile'!H1618,'Ref. Chile'!H:H,0)+COUNTIF('Ref. Chile'!$H$7:'Ref. Chile'!H1618,'Ref. Chile'!H1618)-1,"")</f>
        <v>409</v>
      </c>
      <c r="AJ1619" s="7">
        <f>IFERROR(RANK('Ref. Chile'!I1618,'Ref. Chile'!I:I,0)+COUNTIF('Ref. Chile'!$I$7:'Ref. Chile'!I1618,'Ref. Chile'!I1618)-1,"")</f>
        <v>1202</v>
      </c>
      <c r="AK1619" s="7">
        <f>IFERROR(RANK('Ref. Chile'!J1618,'Ref. Chile'!J:J,0)+COUNTIF('Ref. Chile'!$J$7:'Ref. Chile'!J1618,'Ref. Chile'!J1618)-1,"")</f>
        <v>408</v>
      </c>
      <c r="AL1619" s="7">
        <f>IFERROR(RANK('Ref. Chile'!K1618,'Ref. Chile'!K:K,0)+COUNTIF('Ref. Chile'!$K$7:'Ref. Chile'!K1618,'Ref. Chile'!K1618)-1,"")</f>
        <v>201</v>
      </c>
      <c r="AM1619" s="7">
        <f>IFERROR(RANK('Ref. Chile'!L1618,'Ref. Chile'!L:L,0)+COUNTIF('Ref. Chile'!$L$7:'Ref. Chile'!L1618,'Ref. Chile'!L1618)-1,"")</f>
        <v>875</v>
      </c>
      <c r="AN1619" s="7">
        <f>IFERROR(RANK('Ref. Chile'!M1618,'Ref. Chile'!M:M,0)+COUNTIF('Ref. Chile'!$M$7:'Ref. Chile'!M1618,'Ref. Chile'!M1618)-1,"")</f>
        <v>687</v>
      </c>
      <c r="AO1619" s="7">
        <f>IFERROR(RANK('Ref. Chile'!H1618,'Ref. Chile'!H:H,1)+COUNTIF('Ref. Chile'!$H$7:'Ref. Chile'!H1618,'Ref. Chile'!H1618)-1,"")</f>
        <v>2394</v>
      </c>
      <c r="AP1619" s="7">
        <f>IFERROR(RANK('Ref. Chile'!I1618,'Ref. Chile'!I:I,1)+COUNTIF('Ref. Chile'!$I$7:'Ref. Chile'!I1618,'Ref. Chile'!I1618)-1,"")</f>
        <v>1551</v>
      </c>
      <c r="AQ1619" s="7">
        <f>IFERROR(RANK('Ref. Chile'!J1618,'Ref. Chile'!J:J,1)+COUNTIF('Ref. Chile'!$J$7:'Ref. Chile'!J1618,'Ref. Chile'!J1618)-1,"")</f>
        <v>2162</v>
      </c>
    </row>
    <row r="1620" spans="31:43" ht="17.25" customHeight="1" x14ac:dyDescent="0.3">
      <c r="AE1620" s="5" t="s">
        <v>1615</v>
      </c>
      <c r="AF1620" s="5" t="s">
        <v>5135</v>
      </c>
      <c r="AG1620" s="6" t="s">
        <v>4330</v>
      </c>
      <c r="AH1620" s="6" t="s">
        <v>4189</v>
      </c>
      <c r="AI1620" s="7">
        <f>IFERROR(RANK('Ref. Chile'!H1619,'Ref. Chile'!H:H,0)+COUNTIF('Ref. Chile'!$H$7:'Ref. Chile'!H1619,'Ref. Chile'!H1619)-1,"")</f>
        <v>411</v>
      </c>
      <c r="AJ1620" s="7">
        <f>IFERROR(RANK('Ref. Chile'!I1619,'Ref. Chile'!I:I,0)+COUNTIF('Ref. Chile'!$I$7:'Ref. Chile'!I1619,'Ref. Chile'!I1619)-1,"")</f>
        <v>1218</v>
      </c>
      <c r="AK1620" s="7">
        <f>IFERROR(RANK('Ref. Chile'!J1619,'Ref. Chile'!J:J,0)+COUNTIF('Ref. Chile'!$J$7:'Ref. Chile'!J1619,'Ref. Chile'!J1619)-1,"")</f>
        <v>1712</v>
      </c>
      <c r="AL1620" s="7">
        <f>IFERROR(RANK('Ref. Chile'!K1619,'Ref. Chile'!K:K,0)+COUNTIF('Ref. Chile'!$K$7:'Ref. Chile'!K1619,'Ref. Chile'!K1619)-1,"")</f>
        <v>204</v>
      </c>
      <c r="AM1620" s="7">
        <f>IFERROR(RANK('Ref. Chile'!L1619,'Ref. Chile'!L:L,0)+COUNTIF('Ref. Chile'!$L$7:'Ref. Chile'!L1619,'Ref. Chile'!L1619)-1,"")</f>
        <v>884</v>
      </c>
      <c r="AN1620" s="7">
        <f>IFERROR(RANK('Ref. Chile'!M1619,'Ref. Chile'!M:M,0)+COUNTIF('Ref. Chile'!$M$7:'Ref. Chile'!M1619,'Ref. Chile'!M1619)-1,"")</f>
        <v>1577</v>
      </c>
      <c r="AO1620" s="7">
        <f>IFERROR(RANK('Ref. Chile'!H1619,'Ref. Chile'!H:H,1)+COUNTIF('Ref. Chile'!$H$7:'Ref. Chile'!H1619,'Ref. Chile'!H1619)-1,"")</f>
        <v>2392</v>
      </c>
      <c r="AP1620" s="7">
        <f>IFERROR(RANK('Ref. Chile'!I1619,'Ref. Chile'!I:I,1)+COUNTIF('Ref. Chile'!$I$7:'Ref. Chile'!I1619,'Ref. Chile'!I1619)-1,"")</f>
        <v>1535</v>
      </c>
      <c r="AQ1620" s="7">
        <f>IFERROR(RANK('Ref. Chile'!J1619,'Ref. Chile'!J:J,1)+COUNTIF('Ref. Chile'!$J$7:'Ref. Chile'!J1619,'Ref. Chile'!J1619)-1,"")</f>
        <v>908</v>
      </c>
    </row>
    <row r="1621" spans="31:43" ht="17.25" customHeight="1" x14ac:dyDescent="0.3">
      <c r="AE1621" s="5" t="s">
        <v>1616</v>
      </c>
      <c r="AF1621" s="5" t="s">
        <v>5136</v>
      </c>
      <c r="AG1621" s="6" t="s">
        <v>4330</v>
      </c>
      <c r="AH1621" s="6" t="s">
        <v>4094</v>
      </c>
      <c r="AI1621" s="7">
        <f>IFERROR(RANK('Ref. Chile'!H1620,'Ref. Chile'!H:H,0)+COUNTIF('Ref. Chile'!$H$7:'Ref. Chile'!H1620,'Ref. Chile'!H1620)-1,"")</f>
        <v>131</v>
      </c>
      <c r="AJ1621" s="7">
        <f>IFERROR(RANK('Ref. Chile'!I1620,'Ref. Chile'!I:I,0)+COUNTIF('Ref. Chile'!$I$7:'Ref. Chile'!I1620,'Ref. Chile'!I1620)-1,"")</f>
        <v>1441</v>
      </c>
      <c r="AK1621" s="7">
        <f>IFERROR(RANK('Ref. Chile'!J1620,'Ref. Chile'!J:J,0)+COUNTIF('Ref. Chile'!$J$7:'Ref. Chile'!J1620,'Ref. Chile'!J1620)-1,"")</f>
        <v>543</v>
      </c>
      <c r="AL1621" s="7">
        <f>IFERROR(RANK('Ref. Chile'!K1620,'Ref. Chile'!K:K,0)+COUNTIF('Ref. Chile'!$K$7:'Ref. Chile'!K1620,'Ref. Chile'!K1620)-1,"")</f>
        <v>86</v>
      </c>
      <c r="AM1621" s="7">
        <f>IFERROR(RANK('Ref. Chile'!L1620,'Ref. Chile'!L:L,0)+COUNTIF('Ref. Chile'!$L$7:'Ref. Chile'!L1620,'Ref. Chile'!L1620)-1,"")</f>
        <v>1186</v>
      </c>
      <c r="AN1621" s="7">
        <f>IFERROR(RANK('Ref. Chile'!M1620,'Ref. Chile'!M:M,0)+COUNTIF('Ref. Chile'!$M$7:'Ref. Chile'!M1620,'Ref. Chile'!M1620)-1,"")</f>
        <v>560</v>
      </c>
      <c r="AO1621" s="7">
        <f>IFERROR(RANK('Ref. Chile'!H1620,'Ref. Chile'!H:H,1)+COUNTIF('Ref. Chile'!$H$7:'Ref. Chile'!H1620,'Ref. Chile'!H1620)-1,"")</f>
        <v>2680</v>
      </c>
      <c r="AP1621" s="7">
        <f>IFERROR(RANK('Ref. Chile'!I1620,'Ref. Chile'!I:I,1)+COUNTIF('Ref. Chile'!$I$7:'Ref. Chile'!I1620,'Ref. Chile'!I1620)-1,"")</f>
        <v>1316</v>
      </c>
      <c r="AQ1621" s="7">
        <f>IFERROR(RANK('Ref. Chile'!J1620,'Ref. Chile'!J:J,1)+COUNTIF('Ref. Chile'!$J$7:'Ref. Chile'!J1620,'Ref. Chile'!J1620)-1,"")</f>
        <v>2031</v>
      </c>
    </row>
    <row r="1622" spans="31:43" ht="17.25" customHeight="1" x14ac:dyDescent="0.3">
      <c r="AE1622" s="5" t="s">
        <v>1617</v>
      </c>
      <c r="AF1622" s="5" t="s">
        <v>5137</v>
      </c>
      <c r="AG1622" s="6" t="s">
        <v>4330</v>
      </c>
      <c r="AH1622" s="6" t="s">
        <v>4190</v>
      </c>
      <c r="AI1622" s="7">
        <f>IFERROR(RANK('Ref. Chile'!H1621,'Ref. Chile'!H:H,0)+COUNTIF('Ref. Chile'!$H$7:'Ref. Chile'!H1621,'Ref. Chile'!H1621)-1,"")</f>
        <v>408</v>
      </c>
      <c r="AJ1622" s="7">
        <f>IFERROR(RANK('Ref. Chile'!I1621,'Ref. Chile'!I:I,0)+COUNTIF('Ref. Chile'!$I$7:'Ref. Chile'!I1621,'Ref. Chile'!I1621)-1,"")</f>
        <v>1494</v>
      </c>
      <c r="AK1622" s="7">
        <f>IFERROR(RANK('Ref. Chile'!J1621,'Ref. Chile'!J:J,0)+COUNTIF('Ref. Chile'!$J$7:'Ref. Chile'!J1621,'Ref. Chile'!J1621)-1,"")</f>
        <v>328</v>
      </c>
      <c r="AL1622" s="7">
        <f>IFERROR(RANK('Ref. Chile'!K1621,'Ref. Chile'!K:K,0)+COUNTIF('Ref. Chile'!$K$7:'Ref. Chile'!K1621,'Ref. Chile'!K1621)-1,"")</f>
        <v>200</v>
      </c>
      <c r="AM1622" s="7">
        <f>IFERROR(RANK('Ref. Chile'!L1621,'Ref. Chile'!L:L,0)+COUNTIF('Ref. Chile'!$L$7:'Ref. Chile'!L1621,'Ref. Chile'!L1621)-1,"")</f>
        <v>1231</v>
      </c>
      <c r="AN1622" s="7">
        <f>IFERROR(RANK('Ref. Chile'!M1621,'Ref. Chile'!M:M,0)+COUNTIF('Ref. Chile'!$M$7:'Ref. Chile'!M1621,'Ref. Chile'!M1621)-1,"")</f>
        <v>403</v>
      </c>
      <c r="AO1622" s="7">
        <f>IFERROR(RANK('Ref. Chile'!H1621,'Ref. Chile'!H:H,1)+COUNTIF('Ref. Chile'!$H$7:'Ref. Chile'!H1621,'Ref. Chile'!H1621)-1,"")</f>
        <v>2395</v>
      </c>
      <c r="AP1622" s="7">
        <f>IFERROR(RANK('Ref. Chile'!I1621,'Ref. Chile'!I:I,1)+COUNTIF('Ref. Chile'!$I$7:'Ref. Chile'!I1621,'Ref. Chile'!I1621)-1,"")</f>
        <v>1259</v>
      </c>
      <c r="AQ1622" s="7">
        <f>IFERROR(RANK('Ref. Chile'!J1621,'Ref. Chile'!J:J,1)+COUNTIF('Ref. Chile'!$J$7:'Ref. Chile'!J1621,'Ref. Chile'!J1621)-1,"")</f>
        <v>2242</v>
      </c>
    </row>
    <row r="1623" spans="31:43" ht="17.25" customHeight="1" x14ac:dyDescent="0.3">
      <c r="AE1623" s="5" t="s">
        <v>1618</v>
      </c>
      <c r="AF1623" s="5" t="s">
        <v>5138</v>
      </c>
      <c r="AG1623" s="6" t="s">
        <v>4331</v>
      </c>
      <c r="AH1623" s="6" t="s">
        <v>4092</v>
      </c>
      <c r="AI1623" s="7">
        <f>IFERROR(RANK('Ref. Chile'!H1622,'Ref. Chile'!H:H,0)+COUNTIF('Ref. Chile'!$H$7:'Ref. Chile'!H1622,'Ref. Chile'!H1622)-1,"")</f>
        <v>1675</v>
      </c>
      <c r="AJ1623" s="7">
        <f>IFERROR(RANK('Ref. Chile'!I1622,'Ref. Chile'!I:I,0)+COUNTIF('Ref. Chile'!$I$7:'Ref. Chile'!I1622,'Ref. Chile'!I1622)-1,"")</f>
        <v>868</v>
      </c>
      <c r="AK1623" s="7">
        <f>IFERROR(RANK('Ref. Chile'!J1622,'Ref. Chile'!J:J,0)+COUNTIF('Ref. Chile'!$J$7:'Ref. Chile'!J1622,'Ref. Chile'!J1622)-1,"")</f>
        <v>1984</v>
      </c>
      <c r="AL1623" s="7">
        <f>IFERROR(RANK('Ref. Chile'!K1622,'Ref. Chile'!K:K,0)+COUNTIF('Ref. Chile'!$K$7:'Ref. Chile'!K1622,'Ref. Chile'!K1622)-1,"")</f>
        <v>1254</v>
      </c>
      <c r="AM1623" s="7">
        <f>IFERROR(RANK('Ref. Chile'!L1622,'Ref. Chile'!L:L,0)+COUNTIF('Ref. Chile'!$L$7:'Ref. Chile'!L1622,'Ref. Chile'!L1622)-1,"")</f>
        <v>926</v>
      </c>
      <c r="AN1623" s="7">
        <f>IFERROR(RANK('Ref. Chile'!M1622,'Ref. Chile'!M:M,0)+COUNTIF('Ref. Chile'!$M$7:'Ref. Chile'!M1622,'Ref. Chile'!M1622)-1,"")</f>
        <v>1096</v>
      </c>
      <c r="AO1623" s="7">
        <f>IFERROR(RANK('Ref. Chile'!H1622,'Ref. Chile'!H:H,1)+COUNTIF('Ref. Chile'!$H$7:'Ref. Chile'!H1622,'Ref. Chile'!H1622)-1,"")</f>
        <v>1128</v>
      </c>
      <c r="AP1623" s="7">
        <f>IFERROR(RANK('Ref. Chile'!I1622,'Ref. Chile'!I:I,1)+COUNTIF('Ref. Chile'!$I$7:'Ref. Chile'!I1622,'Ref. Chile'!I1622)-1,"")</f>
        <v>1885</v>
      </c>
      <c r="AQ1623" s="7">
        <f>IFERROR(RANK('Ref. Chile'!J1622,'Ref. Chile'!J:J,1)+COUNTIF('Ref. Chile'!$J$7:'Ref. Chile'!J1622,'Ref. Chile'!J1622)-1,"")</f>
        <v>586</v>
      </c>
    </row>
    <row r="1624" spans="31:43" ht="17.25" customHeight="1" x14ac:dyDescent="0.3">
      <c r="AE1624" s="5" t="s">
        <v>1619</v>
      </c>
      <c r="AF1624" s="5" t="s">
        <v>5139</v>
      </c>
      <c r="AG1624" s="6" t="s">
        <v>4331</v>
      </c>
      <c r="AH1624" s="6" t="s">
        <v>4088</v>
      </c>
      <c r="AI1624" s="7">
        <f>IFERROR(RANK('Ref. Chile'!H1623,'Ref. Chile'!H:H,0)+COUNTIF('Ref. Chile'!$H$7:'Ref. Chile'!H1623,'Ref. Chile'!H1623)-1,"")</f>
        <v>1663</v>
      </c>
      <c r="AJ1624" s="7">
        <f>IFERROR(RANK('Ref. Chile'!I1623,'Ref. Chile'!I:I,0)+COUNTIF('Ref. Chile'!$I$7:'Ref. Chile'!I1623,'Ref. Chile'!I1623)-1,"")</f>
        <v>484</v>
      </c>
      <c r="AK1624" s="7">
        <f>IFERROR(RANK('Ref. Chile'!J1623,'Ref. Chile'!J:J,0)+COUNTIF('Ref. Chile'!$J$7:'Ref. Chile'!J1623,'Ref. Chile'!J1623)-1,"")</f>
        <v>1961</v>
      </c>
      <c r="AL1624" s="7">
        <f>IFERROR(RANK('Ref. Chile'!K1623,'Ref. Chile'!K:K,0)+COUNTIF('Ref. Chile'!$K$7:'Ref. Chile'!K1623,'Ref. Chile'!K1623)-1,"")</f>
        <v>1183</v>
      </c>
      <c r="AM1624" s="7">
        <f>IFERROR(RANK('Ref. Chile'!L1623,'Ref. Chile'!L:L,0)+COUNTIF('Ref. Chile'!$L$7:'Ref. Chile'!L1623,'Ref. Chile'!L1623)-1,"")</f>
        <v>904</v>
      </c>
      <c r="AN1624" s="7">
        <f>IFERROR(RANK('Ref. Chile'!M1623,'Ref. Chile'!M:M,0)+COUNTIF('Ref. Chile'!$M$7:'Ref. Chile'!M1623,'Ref. Chile'!M1623)-1,"")</f>
        <v>1006</v>
      </c>
      <c r="AO1624" s="7">
        <f>IFERROR(RANK('Ref. Chile'!H1623,'Ref. Chile'!H:H,1)+COUNTIF('Ref. Chile'!$H$7:'Ref. Chile'!H1623,'Ref. Chile'!H1623)-1,"")</f>
        <v>1140</v>
      </c>
      <c r="AP1624" s="7">
        <f>IFERROR(RANK('Ref. Chile'!I1623,'Ref. Chile'!I:I,1)+COUNTIF('Ref. Chile'!$I$7:'Ref. Chile'!I1623,'Ref. Chile'!I1623)-1,"")</f>
        <v>2269</v>
      </c>
      <c r="AQ1624" s="7">
        <f>IFERROR(RANK('Ref. Chile'!J1623,'Ref. Chile'!J:J,1)+COUNTIF('Ref. Chile'!$J$7:'Ref. Chile'!J1623,'Ref. Chile'!J1623)-1,"")</f>
        <v>609</v>
      </c>
    </row>
    <row r="1625" spans="31:43" ht="17.25" customHeight="1" x14ac:dyDescent="0.3">
      <c r="AE1625" s="5" t="s">
        <v>1620</v>
      </c>
      <c r="AF1625" s="5" t="s">
        <v>5140</v>
      </c>
      <c r="AG1625" s="6" t="s">
        <v>4331</v>
      </c>
      <c r="AH1625" s="6" t="s">
        <v>4096</v>
      </c>
      <c r="AI1625" s="7">
        <f>IFERROR(RANK('Ref. Chile'!H1624,'Ref. Chile'!H:H,0)+COUNTIF('Ref. Chile'!$H$7:'Ref. Chile'!H1624,'Ref. Chile'!H1624)-1,"")</f>
        <v>1661</v>
      </c>
      <c r="AJ1625" s="7">
        <f>IFERROR(RANK('Ref. Chile'!I1624,'Ref. Chile'!I:I,0)+COUNTIF('Ref. Chile'!$I$7:'Ref. Chile'!I1624,'Ref. Chile'!I1624)-1,"")</f>
        <v>464</v>
      </c>
      <c r="AK1625" s="7">
        <f>IFERROR(RANK('Ref. Chile'!J1624,'Ref. Chile'!J:J,0)+COUNTIF('Ref. Chile'!$J$7:'Ref. Chile'!J1624,'Ref. Chile'!J1624)-1,"")</f>
        <v>1951</v>
      </c>
      <c r="AL1625" s="7">
        <f>IFERROR(RANK('Ref. Chile'!K1624,'Ref. Chile'!K:K,0)+COUNTIF('Ref. Chile'!$K$7:'Ref. Chile'!K1624,'Ref. Chile'!K1624)-1,"")</f>
        <v>1157</v>
      </c>
      <c r="AM1625" s="7">
        <f>IFERROR(RANK('Ref. Chile'!L1624,'Ref. Chile'!L:L,0)+COUNTIF('Ref. Chile'!$L$7:'Ref. Chile'!L1624,'Ref. Chile'!L1624)-1,"")</f>
        <v>899</v>
      </c>
      <c r="AN1625" s="7">
        <f>IFERROR(RANK('Ref. Chile'!M1624,'Ref. Chile'!M:M,0)+COUNTIF('Ref. Chile'!$M$7:'Ref. Chile'!M1624,'Ref. Chile'!M1624)-1,"")</f>
        <v>970</v>
      </c>
      <c r="AO1625" s="7">
        <f>IFERROR(RANK('Ref. Chile'!H1624,'Ref. Chile'!H:H,1)+COUNTIF('Ref. Chile'!$H$7:'Ref. Chile'!H1624,'Ref. Chile'!H1624)-1,"")</f>
        <v>1142</v>
      </c>
      <c r="AP1625" s="7">
        <f>IFERROR(RANK('Ref. Chile'!I1624,'Ref. Chile'!I:I,1)+COUNTIF('Ref. Chile'!$I$7:'Ref. Chile'!I1624,'Ref. Chile'!I1624)-1,"")</f>
        <v>2289</v>
      </c>
      <c r="AQ1625" s="7">
        <f>IFERROR(RANK('Ref. Chile'!J1624,'Ref. Chile'!J:J,1)+COUNTIF('Ref. Chile'!$J$7:'Ref. Chile'!J1624,'Ref. Chile'!J1624)-1,"")</f>
        <v>619</v>
      </c>
    </row>
    <row r="1626" spans="31:43" ht="17.25" customHeight="1" x14ac:dyDescent="0.3">
      <c r="AE1626" s="5" t="s">
        <v>1621</v>
      </c>
      <c r="AF1626" s="5" t="s">
        <v>5141</v>
      </c>
      <c r="AG1626" s="6" t="s">
        <v>4331</v>
      </c>
      <c r="AH1626" s="6" t="s">
        <v>4097</v>
      </c>
      <c r="AI1626" s="7">
        <f>IFERROR(RANK('Ref. Chile'!H1625,'Ref. Chile'!H:H,0)+COUNTIF('Ref. Chile'!$H$7:'Ref. Chile'!H1625,'Ref. Chile'!H1625)-1,"")</f>
        <v>1653</v>
      </c>
      <c r="AJ1626" s="7">
        <f>IFERROR(RANK('Ref. Chile'!I1625,'Ref. Chile'!I:I,0)+COUNTIF('Ref. Chile'!$I$7:'Ref. Chile'!I1625,'Ref. Chile'!I1625)-1,"")</f>
        <v>380</v>
      </c>
      <c r="AK1626" s="7">
        <f>IFERROR(RANK('Ref. Chile'!J1625,'Ref. Chile'!J:J,0)+COUNTIF('Ref. Chile'!$J$7:'Ref. Chile'!J1625,'Ref. Chile'!J1625)-1,"")</f>
        <v>1920</v>
      </c>
      <c r="AL1626" s="7">
        <f>IFERROR(RANK('Ref. Chile'!K1625,'Ref. Chile'!K:K,0)+COUNTIF('Ref. Chile'!$K$7:'Ref. Chile'!K1625,'Ref. Chile'!K1625)-1,"")</f>
        <v>765</v>
      </c>
      <c r="AM1626" s="7">
        <f>IFERROR(RANK('Ref. Chile'!L1625,'Ref. Chile'!L:L,0)+COUNTIF('Ref. Chile'!$L$7:'Ref. Chile'!L1625,'Ref. Chile'!L1625)-1,"")</f>
        <v>879</v>
      </c>
      <c r="AN1626" s="7">
        <f>IFERROR(RANK('Ref. Chile'!M1625,'Ref. Chile'!M:M,0)+COUNTIF('Ref. Chile'!$M$7:'Ref. Chile'!M1625,'Ref. Chile'!M1625)-1,"")</f>
        <v>856</v>
      </c>
      <c r="AO1626" s="7">
        <f>IFERROR(RANK('Ref. Chile'!H1625,'Ref. Chile'!H:H,1)+COUNTIF('Ref. Chile'!$H$7:'Ref. Chile'!H1625,'Ref. Chile'!H1625)-1,"")</f>
        <v>1150</v>
      </c>
      <c r="AP1626" s="7">
        <f>IFERROR(RANK('Ref. Chile'!I1625,'Ref. Chile'!I:I,1)+COUNTIF('Ref. Chile'!$I$7:'Ref. Chile'!I1625,'Ref. Chile'!I1625)-1,"")</f>
        <v>2373</v>
      </c>
      <c r="AQ1626" s="7">
        <f>IFERROR(RANK('Ref. Chile'!J1625,'Ref. Chile'!J:J,1)+COUNTIF('Ref. Chile'!$J$7:'Ref. Chile'!J1625,'Ref. Chile'!J1625)-1,"")</f>
        <v>650</v>
      </c>
    </row>
    <row r="1627" spans="31:43" ht="17.25" customHeight="1" x14ac:dyDescent="0.3">
      <c r="AE1627" s="5" t="s">
        <v>1622</v>
      </c>
      <c r="AF1627" s="5" t="s">
        <v>5142</v>
      </c>
      <c r="AG1627" s="6" t="s">
        <v>4331</v>
      </c>
      <c r="AH1627" s="6" t="s">
        <v>4107</v>
      </c>
      <c r="AI1627" s="7">
        <f>IFERROR(RANK('Ref. Chile'!H1626,'Ref. Chile'!H:H,0)+COUNTIF('Ref. Chile'!$H$7:'Ref. Chile'!H1626,'Ref. Chile'!H1626)-1,"")</f>
        <v>1648</v>
      </c>
      <c r="AJ1627" s="7">
        <f>IFERROR(RANK('Ref. Chile'!I1626,'Ref. Chile'!I:I,0)+COUNTIF('Ref. Chile'!$I$7:'Ref. Chile'!I1626,'Ref. Chile'!I1626)-1,"")</f>
        <v>284</v>
      </c>
      <c r="AK1627" s="7">
        <f>IFERROR(RANK('Ref. Chile'!J1626,'Ref. Chile'!J:J,0)+COUNTIF('Ref. Chile'!$J$7:'Ref. Chile'!J1626,'Ref. Chile'!J1626)-1,"")</f>
        <v>1874</v>
      </c>
      <c r="AL1627" s="7">
        <f>IFERROR(RANK('Ref. Chile'!K1626,'Ref. Chile'!K:K,0)+COUNTIF('Ref. Chile'!$K$7:'Ref. Chile'!K1626,'Ref. Chile'!K1626)-1,"")</f>
        <v>610</v>
      </c>
      <c r="AM1627" s="7">
        <f>IFERROR(RANK('Ref. Chile'!L1626,'Ref. Chile'!L:L,0)+COUNTIF('Ref. Chile'!$L$7:'Ref. Chile'!L1626,'Ref. Chile'!L1626)-1,"")</f>
        <v>870</v>
      </c>
      <c r="AN1627" s="7">
        <f>IFERROR(RANK('Ref. Chile'!M1626,'Ref. Chile'!M:M,0)+COUNTIF('Ref. Chile'!$M$7:'Ref. Chile'!M1626,'Ref. Chile'!M1626)-1,"")</f>
        <v>743</v>
      </c>
      <c r="AO1627" s="7">
        <f>IFERROR(RANK('Ref. Chile'!H1626,'Ref. Chile'!H:H,1)+COUNTIF('Ref. Chile'!$H$7:'Ref. Chile'!H1626,'Ref. Chile'!H1626)-1,"")</f>
        <v>1155</v>
      </c>
      <c r="AP1627" s="7">
        <f>IFERROR(RANK('Ref. Chile'!I1626,'Ref. Chile'!I:I,1)+COUNTIF('Ref. Chile'!$I$7:'Ref. Chile'!I1626,'Ref. Chile'!I1626)-1,"")</f>
        <v>2469</v>
      </c>
      <c r="AQ1627" s="7">
        <f>IFERROR(RANK('Ref. Chile'!J1626,'Ref. Chile'!J:J,1)+COUNTIF('Ref. Chile'!$J$7:'Ref. Chile'!J1626,'Ref. Chile'!J1626)-1,"")</f>
        <v>696</v>
      </c>
    </row>
    <row r="1628" spans="31:43" ht="17.25" customHeight="1" x14ac:dyDescent="0.3">
      <c r="AE1628" s="5" t="s">
        <v>1623</v>
      </c>
      <c r="AF1628" s="5" t="s">
        <v>5143</v>
      </c>
      <c r="AG1628" s="6" t="s">
        <v>4331</v>
      </c>
      <c r="AH1628" s="6" t="s">
        <v>4109</v>
      </c>
      <c r="AI1628" s="7">
        <f>IFERROR(RANK('Ref. Chile'!H1627,'Ref. Chile'!H:H,0)+COUNTIF('Ref. Chile'!$H$7:'Ref. Chile'!H1627,'Ref. Chile'!H1627)-1,"")</f>
        <v>1670</v>
      </c>
      <c r="AJ1628" s="7">
        <f>IFERROR(RANK('Ref. Chile'!I1627,'Ref. Chile'!I:I,0)+COUNTIF('Ref. Chile'!$I$7:'Ref. Chile'!I1627,'Ref. Chile'!I1627)-1,"")</f>
        <v>644</v>
      </c>
      <c r="AK1628" s="7">
        <f>IFERROR(RANK('Ref. Chile'!J1627,'Ref. Chile'!J:J,0)+COUNTIF('Ref. Chile'!$J$7:'Ref. Chile'!J1627,'Ref. Chile'!J1627)-1,"")</f>
        <v>1975</v>
      </c>
      <c r="AL1628" s="7">
        <f>IFERROR(RANK('Ref. Chile'!K1627,'Ref. Chile'!K:K,0)+COUNTIF('Ref. Chile'!$K$7:'Ref. Chile'!K1627,'Ref. Chile'!K1627)-1,"")</f>
        <v>1226</v>
      </c>
      <c r="AM1628" s="7">
        <f>IFERROR(RANK('Ref. Chile'!L1627,'Ref. Chile'!L:L,0)+COUNTIF('Ref. Chile'!$L$7:'Ref. Chile'!L1627,'Ref. Chile'!L1627)-1,"")</f>
        <v>915</v>
      </c>
      <c r="AN1628" s="7">
        <f>IFERROR(RANK('Ref. Chile'!M1627,'Ref. Chile'!M:M,0)+COUNTIF('Ref. Chile'!$M$7:'Ref. Chile'!M1627,'Ref. Chile'!M1627)-1,"")</f>
        <v>1061</v>
      </c>
      <c r="AO1628" s="7">
        <f>IFERROR(RANK('Ref. Chile'!H1627,'Ref. Chile'!H:H,1)+COUNTIF('Ref. Chile'!$H$7:'Ref. Chile'!H1627,'Ref. Chile'!H1627)-1,"")</f>
        <v>1133</v>
      </c>
      <c r="AP1628" s="7">
        <f>IFERROR(RANK('Ref. Chile'!I1627,'Ref. Chile'!I:I,1)+COUNTIF('Ref. Chile'!$I$7:'Ref. Chile'!I1627,'Ref. Chile'!I1627)-1,"")</f>
        <v>2109</v>
      </c>
      <c r="AQ1628" s="7">
        <f>IFERROR(RANK('Ref. Chile'!J1627,'Ref. Chile'!J:J,1)+COUNTIF('Ref. Chile'!$J$7:'Ref. Chile'!J1627,'Ref. Chile'!J1627)-1,"")</f>
        <v>595</v>
      </c>
    </row>
    <row r="1629" spans="31:43" ht="17.25" customHeight="1" x14ac:dyDescent="0.3">
      <c r="AE1629" s="5" t="s">
        <v>1624</v>
      </c>
      <c r="AF1629" s="5" t="s">
        <v>5144</v>
      </c>
      <c r="AG1629" s="6" t="s">
        <v>4332</v>
      </c>
      <c r="AH1629" s="6" t="s">
        <v>4093</v>
      </c>
      <c r="AI1629" s="7">
        <f>IFERROR(RANK('Ref. Chile'!H1628,'Ref. Chile'!H:H,0)+COUNTIF('Ref. Chile'!$H$7:'Ref. Chile'!H1628,'Ref. Chile'!H1628)-1,"")</f>
        <v>1771</v>
      </c>
      <c r="AJ1629" s="7">
        <f>IFERROR(RANK('Ref. Chile'!I1628,'Ref. Chile'!I:I,0)+COUNTIF('Ref. Chile'!$I$7:'Ref. Chile'!I1628,'Ref. Chile'!I1628)-1,"")</f>
        <v>995</v>
      </c>
      <c r="AK1629" s="7">
        <f>IFERROR(RANK('Ref. Chile'!J1628,'Ref. Chile'!J:J,0)+COUNTIF('Ref. Chile'!$J$7:'Ref. Chile'!J1628,'Ref. Chile'!J1628)-1,"")</f>
        <v>1489</v>
      </c>
      <c r="AL1629" s="7">
        <f>IFERROR(RANK('Ref. Chile'!K1628,'Ref. Chile'!K:K,0)+COUNTIF('Ref. Chile'!$K$7:'Ref. Chile'!K1628,'Ref. Chile'!K1628)-1,"")</f>
        <v>845</v>
      </c>
      <c r="AM1629" s="7">
        <f>IFERROR(RANK('Ref. Chile'!L1628,'Ref. Chile'!L:L,0)+COUNTIF('Ref. Chile'!$L$7:'Ref. Chile'!L1628,'Ref. Chile'!L1628)-1,"")</f>
        <v>1294</v>
      </c>
      <c r="AN1629" s="7">
        <f>IFERROR(RANK('Ref. Chile'!M1628,'Ref. Chile'!M:M,0)+COUNTIF('Ref. Chile'!$M$7:'Ref. Chile'!M1628,'Ref. Chile'!M1628)-1,"")</f>
        <v>309</v>
      </c>
      <c r="AO1629" s="7">
        <f>IFERROR(RANK('Ref. Chile'!H1628,'Ref. Chile'!H:H,1)+COUNTIF('Ref. Chile'!$H$7:'Ref. Chile'!H1628,'Ref. Chile'!H1628)-1,"")</f>
        <v>1032</v>
      </c>
      <c r="AP1629" s="7">
        <f>IFERROR(RANK('Ref. Chile'!I1628,'Ref. Chile'!I:I,1)+COUNTIF('Ref. Chile'!$I$7:'Ref. Chile'!I1628,'Ref. Chile'!I1628)-1,"")</f>
        <v>1758</v>
      </c>
      <c r="AQ1629" s="7">
        <f>IFERROR(RANK('Ref. Chile'!J1628,'Ref. Chile'!J:J,1)+COUNTIF('Ref. Chile'!$J$7:'Ref. Chile'!J1628,'Ref. Chile'!J1628)-1,"")</f>
        <v>1081</v>
      </c>
    </row>
    <row r="1630" spans="31:43" ht="17.25" customHeight="1" x14ac:dyDescent="0.3">
      <c r="AE1630" s="5" t="s">
        <v>1625</v>
      </c>
      <c r="AF1630" s="5" t="s">
        <v>5145</v>
      </c>
      <c r="AG1630" s="6" t="s">
        <v>4332</v>
      </c>
      <c r="AH1630" s="6" t="s">
        <v>4121</v>
      </c>
      <c r="AI1630" s="7">
        <f>IFERROR(RANK('Ref. Chile'!H1629,'Ref. Chile'!H:H,0)+COUNTIF('Ref. Chile'!$H$7:'Ref. Chile'!H1629,'Ref. Chile'!H1629)-1,"")</f>
        <v>1766</v>
      </c>
      <c r="AJ1630" s="7">
        <f>IFERROR(RANK('Ref. Chile'!I1629,'Ref. Chile'!I:I,0)+COUNTIF('Ref. Chile'!$I$7:'Ref. Chile'!I1629,'Ref. Chile'!I1629)-1,"")</f>
        <v>964</v>
      </c>
      <c r="AK1630" s="7">
        <f>IFERROR(RANK('Ref. Chile'!J1629,'Ref. Chile'!J:J,0)+COUNTIF('Ref. Chile'!$J$7:'Ref. Chile'!J1629,'Ref. Chile'!J1629)-1,"")</f>
        <v>1171</v>
      </c>
      <c r="AL1630" s="7">
        <f>IFERROR(RANK('Ref. Chile'!K1629,'Ref. Chile'!K:K,0)+COUNTIF('Ref. Chile'!$K$7:'Ref. Chile'!K1629,'Ref. Chile'!K1629)-1,"")</f>
        <v>565</v>
      </c>
      <c r="AM1630" s="7">
        <f>IFERROR(RANK('Ref. Chile'!L1629,'Ref. Chile'!L:L,0)+COUNTIF('Ref. Chile'!$L$7:'Ref. Chile'!L1629,'Ref. Chile'!L1629)-1,"")</f>
        <v>1248</v>
      </c>
      <c r="AN1630" s="7">
        <f>IFERROR(RANK('Ref. Chile'!M1629,'Ref. Chile'!M:M,0)+COUNTIF('Ref. Chile'!$M$7:'Ref. Chile'!M1629,'Ref. Chile'!M1629)-1,"")</f>
        <v>243</v>
      </c>
      <c r="AO1630" s="7">
        <f>IFERROR(RANK('Ref. Chile'!H1629,'Ref. Chile'!H:H,1)+COUNTIF('Ref. Chile'!$H$7:'Ref. Chile'!H1629,'Ref. Chile'!H1629)-1,"")</f>
        <v>1037</v>
      </c>
      <c r="AP1630" s="7">
        <f>IFERROR(RANK('Ref. Chile'!I1629,'Ref. Chile'!I:I,1)+COUNTIF('Ref. Chile'!$I$7:'Ref. Chile'!I1629,'Ref. Chile'!I1629)-1,"")</f>
        <v>1789</v>
      </c>
      <c r="AQ1630" s="7">
        <f>IFERROR(RANK('Ref. Chile'!J1629,'Ref. Chile'!J:J,1)+COUNTIF('Ref. Chile'!$J$7:'Ref. Chile'!J1629,'Ref. Chile'!J1629)-1,"")</f>
        <v>1399</v>
      </c>
    </row>
    <row r="1631" spans="31:43" ht="17.25" customHeight="1" x14ac:dyDescent="0.3">
      <c r="AE1631" s="5" t="s">
        <v>1626</v>
      </c>
      <c r="AF1631" s="5" t="s">
        <v>5146</v>
      </c>
      <c r="AG1631" s="6" t="s">
        <v>4332</v>
      </c>
      <c r="AH1631" s="6" t="s">
        <v>4138</v>
      </c>
      <c r="AI1631" s="7">
        <f>IFERROR(RANK('Ref. Chile'!H1630,'Ref. Chile'!H:H,0)+COUNTIF('Ref. Chile'!$H$7:'Ref. Chile'!H1630,'Ref. Chile'!H1630)-1,"")</f>
        <v>1767</v>
      </c>
      <c r="AJ1631" s="7">
        <f>IFERROR(RANK('Ref. Chile'!I1630,'Ref. Chile'!I:I,0)+COUNTIF('Ref. Chile'!$I$7:'Ref. Chile'!I1630,'Ref. Chile'!I1630)-1,"")</f>
        <v>982</v>
      </c>
      <c r="AK1631" s="7">
        <f>IFERROR(RANK('Ref. Chile'!J1630,'Ref. Chile'!J:J,0)+COUNTIF('Ref. Chile'!$J$7:'Ref. Chile'!J1630,'Ref. Chile'!J1630)-1,"")</f>
        <v>1360</v>
      </c>
      <c r="AL1631" s="7">
        <f>IFERROR(RANK('Ref. Chile'!K1630,'Ref. Chile'!K:K,0)+COUNTIF('Ref. Chile'!$K$7:'Ref. Chile'!K1630,'Ref. Chile'!K1630)-1,"")</f>
        <v>667</v>
      </c>
      <c r="AM1631" s="7">
        <f>IFERROR(RANK('Ref. Chile'!L1630,'Ref. Chile'!L:L,0)+COUNTIF('Ref. Chile'!$L$7:'Ref. Chile'!L1630,'Ref. Chile'!L1630)-1,"")</f>
        <v>1277</v>
      </c>
      <c r="AN1631" s="7">
        <f>IFERROR(RANK('Ref. Chile'!M1630,'Ref. Chile'!M:M,0)+COUNTIF('Ref. Chile'!$M$7:'Ref. Chile'!M1630,'Ref. Chile'!M1630)-1,"")</f>
        <v>281</v>
      </c>
      <c r="AO1631" s="7">
        <f>IFERROR(RANK('Ref. Chile'!H1630,'Ref. Chile'!H:H,1)+COUNTIF('Ref. Chile'!$H$7:'Ref. Chile'!H1630,'Ref. Chile'!H1630)-1,"")</f>
        <v>1036</v>
      </c>
      <c r="AP1631" s="7">
        <f>IFERROR(RANK('Ref. Chile'!I1630,'Ref. Chile'!I:I,1)+COUNTIF('Ref. Chile'!$I$7:'Ref. Chile'!I1630,'Ref. Chile'!I1630)-1,"")</f>
        <v>1771</v>
      </c>
      <c r="AQ1631" s="7">
        <f>IFERROR(RANK('Ref. Chile'!J1630,'Ref. Chile'!J:J,1)+COUNTIF('Ref. Chile'!$J$7:'Ref. Chile'!J1630,'Ref. Chile'!J1630)-1,"")</f>
        <v>1210</v>
      </c>
    </row>
    <row r="1632" spans="31:43" ht="17.25" customHeight="1" x14ac:dyDescent="0.3">
      <c r="AE1632" s="5" t="s">
        <v>1627</v>
      </c>
      <c r="AF1632" s="5" t="s">
        <v>5147</v>
      </c>
      <c r="AG1632" s="6" t="s">
        <v>4332</v>
      </c>
      <c r="AH1632" s="6" t="s">
        <v>4122</v>
      </c>
      <c r="AI1632" s="7">
        <f>IFERROR(RANK('Ref. Chile'!H1631,'Ref. Chile'!H:H,0)+COUNTIF('Ref. Chile'!$H$7:'Ref. Chile'!H1631,'Ref. Chile'!H1631)-1,"")</f>
        <v>1774</v>
      </c>
      <c r="AJ1632" s="7">
        <f>IFERROR(RANK('Ref. Chile'!I1631,'Ref. Chile'!I:I,0)+COUNTIF('Ref. Chile'!$I$7:'Ref. Chile'!I1631,'Ref. Chile'!I1631)-1,"")</f>
        <v>1029</v>
      </c>
      <c r="AK1632" s="7">
        <f>IFERROR(RANK('Ref. Chile'!J1631,'Ref. Chile'!J:J,0)+COUNTIF('Ref. Chile'!$J$7:'Ref. Chile'!J1631,'Ref. Chile'!J1631)-1,"")</f>
        <v>1712</v>
      </c>
      <c r="AL1632" s="7">
        <f>IFERROR(RANK('Ref. Chile'!K1631,'Ref. Chile'!K:K,0)+COUNTIF('Ref. Chile'!$K$7:'Ref. Chile'!K1631,'Ref. Chile'!K1631)-1,"")</f>
        <v>1223</v>
      </c>
      <c r="AM1632" s="7">
        <f>IFERROR(RANK('Ref. Chile'!L1631,'Ref. Chile'!L:L,0)+COUNTIF('Ref. Chile'!$L$7:'Ref. Chile'!L1631,'Ref. Chile'!L1631)-1,"")</f>
        <v>1313</v>
      </c>
      <c r="AN1632" s="7">
        <f>IFERROR(RANK('Ref. Chile'!M1631,'Ref. Chile'!M:M,0)+COUNTIF('Ref. Chile'!$M$7:'Ref. Chile'!M1631,'Ref. Chile'!M1631)-1,"")</f>
        <v>1577</v>
      </c>
      <c r="AO1632" s="7">
        <f>IFERROR(RANK('Ref. Chile'!H1631,'Ref. Chile'!H:H,1)+COUNTIF('Ref. Chile'!$H$7:'Ref. Chile'!H1631,'Ref. Chile'!H1631)-1,"")</f>
        <v>1029</v>
      </c>
      <c r="AP1632" s="7">
        <f>IFERROR(RANK('Ref. Chile'!I1631,'Ref. Chile'!I:I,1)+COUNTIF('Ref. Chile'!$I$7:'Ref. Chile'!I1631,'Ref. Chile'!I1631)-1,"")</f>
        <v>1724</v>
      </c>
      <c r="AQ1632" s="7">
        <f>IFERROR(RANK('Ref. Chile'!J1631,'Ref. Chile'!J:J,1)+COUNTIF('Ref. Chile'!$J$7:'Ref. Chile'!J1631,'Ref. Chile'!J1631)-1,"")</f>
        <v>908</v>
      </c>
    </row>
    <row r="1633" spans="31:43" ht="17.25" customHeight="1" x14ac:dyDescent="0.3">
      <c r="AE1633" s="5" t="s">
        <v>1628</v>
      </c>
      <c r="AF1633" s="5" t="s">
        <v>5148</v>
      </c>
      <c r="AG1633" s="6" t="s">
        <v>4332</v>
      </c>
      <c r="AH1633" s="6" t="s">
        <v>4123</v>
      </c>
      <c r="AI1633" s="7">
        <f>IFERROR(RANK('Ref. Chile'!H1632,'Ref. Chile'!H:H,0)+COUNTIF('Ref. Chile'!$H$7:'Ref. Chile'!H1632,'Ref. Chile'!H1632)-1,"")</f>
        <v>1773</v>
      </c>
      <c r="AJ1633" s="7">
        <f>IFERROR(RANK('Ref. Chile'!I1632,'Ref. Chile'!I:I,0)+COUNTIF('Ref. Chile'!$I$7:'Ref. Chile'!I1632,'Ref. Chile'!I1632)-1,"")</f>
        <v>1016</v>
      </c>
      <c r="AK1633" s="7">
        <f>IFERROR(RANK('Ref. Chile'!J1632,'Ref. Chile'!J:J,0)+COUNTIF('Ref. Chile'!$J$7:'Ref. Chile'!J1632,'Ref. Chile'!J1632)-1,"")</f>
        <v>1619</v>
      </c>
      <c r="AL1633" s="7">
        <f>IFERROR(RANK('Ref. Chile'!K1632,'Ref. Chile'!K:K,0)+COUNTIF('Ref. Chile'!$K$7:'Ref. Chile'!K1632,'Ref. Chile'!K1632)-1,"")</f>
        <v>1193</v>
      </c>
      <c r="AM1633" s="7">
        <f>IFERROR(RANK('Ref. Chile'!L1632,'Ref. Chile'!L:L,0)+COUNTIF('Ref. Chile'!$L$7:'Ref. Chile'!L1632,'Ref. Chile'!L1632)-1,"")</f>
        <v>1310</v>
      </c>
      <c r="AN1633" s="7">
        <f>IFERROR(RANK('Ref. Chile'!M1632,'Ref. Chile'!M:M,0)+COUNTIF('Ref. Chile'!$M$7:'Ref. Chile'!M1632,'Ref. Chile'!M1632)-1,"")</f>
        <v>379</v>
      </c>
      <c r="AO1633" s="7">
        <f>IFERROR(RANK('Ref. Chile'!H1632,'Ref. Chile'!H:H,1)+COUNTIF('Ref. Chile'!$H$7:'Ref. Chile'!H1632,'Ref. Chile'!H1632)-1,"")</f>
        <v>1030</v>
      </c>
      <c r="AP1633" s="7">
        <f>IFERROR(RANK('Ref. Chile'!I1632,'Ref. Chile'!I:I,1)+COUNTIF('Ref. Chile'!$I$7:'Ref. Chile'!I1632,'Ref. Chile'!I1632)-1,"")</f>
        <v>1737</v>
      </c>
      <c r="AQ1633" s="7">
        <f>IFERROR(RANK('Ref. Chile'!J1632,'Ref. Chile'!J:J,1)+COUNTIF('Ref. Chile'!$J$7:'Ref. Chile'!J1632,'Ref. Chile'!J1632)-1,"")</f>
        <v>951</v>
      </c>
    </row>
    <row r="1634" spans="31:43" ht="17.25" customHeight="1" x14ac:dyDescent="0.3">
      <c r="AE1634" s="5" t="s">
        <v>1629</v>
      </c>
      <c r="AF1634" s="5" t="s">
        <v>5149</v>
      </c>
      <c r="AG1634" s="6" t="s">
        <v>4332</v>
      </c>
      <c r="AH1634" s="6" t="s">
        <v>4139</v>
      </c>
      <c r="AI1634" s="7">
        <f>IFERROR(RANK('Ref. Chile'!H1633,'Ref. Chile'!H:H,0)+COUNTIF('Ref. Chile'!$H$7:'Ref. Chile'!H1633,'Ref. Chile'!H1633)-1,"")</f>
        <v>1769</v>
      </c>
      <c r="AJ1634" s="7">
        <f>IFERROR(RANK('Ref. Chile'!I1633,'Ref. Chile'!I:I,0)+COUNTIF('Ref. Chile'!$I$7:'Ref. Chile'!I1633,'Ref. Chile'!I1633)-1,"")</f>
        <v>987</v>
      </c>
      <c r="AK1634" s="7">
        <f>IFERROR(RANK('Ref. Chile'!J1633,'Ref. Chile'!J:J,0)+COUNTIF('Ref. Chile'!$J$7:'Ref. Chile'!J1633,'Ref. Chile'!J1633)-1,"")</f>
        <v>1410</v>
      </c>
      <c r="AL1634" s="7">
        <f>IFERROR(RANK('Ref. Chile'!K1633,'Ref. Chile'!K:K,0)+COUNTIF('Ref. Chile'!$K$7:'Ref. Chile'!K1633,'Ref. Chile'!K1633)-1,"")</f>
        <v>700</v>
      </c>
      <c r="AM1634" s="7">
        <f>IFERROR(RANK('Ref. Chile'!L1633,'Ref. Chile'!L:L,0)+COUNTIF('Ref. Chile'!$L$7:'Ref. Chile'!L1633,'Ref. Chile'!L1633)-1,"")</f>
        <v>1283</v>
      </c>
      <c r="AN1634" s="7">
        <f>IFERROR(RANK('Ref. Chile'!M1633,'Ref. Chile'!M:M,0)+COUNTIF('Ref. Chile'!$M$7:'Ref. Chile'!M1633,'Ref. Chile'!M1633)-1,"")</f>
        <v>290</v>
      </c>
      <c r="AO1634" s="7">
        <f>IFERROR(RANK('Ref. Chile'!H1633,'Ref. Chile'!H:H,1)+COUNTIF('Ref. Chile'!$H$7:'Ref. Chile'!H1633,'Ref. Chile'!H1633)-1,"")</f>
        <v>1034</v>
      </c>
      <c r="AP1634" s="7">
        <f>IFERROR(RANK('Ref. Chile'!I1633,'Ref. Chile'!I:I,1)+COUNTIF('Ref. Chile'!$I$7:'Ref. Chile'!I1633,'Ref. Chile'!I1633)-1,"")</f>
        <v>1766</v>
      </c>
      <c r="AQ1634" s="7">
        <f>IFERROR(RANK('Ref. Chile'!J1633,'Ref. Chile'!J:J,1)+COUNTIF('Ref. Chile'!$J$7:'Ref. Chile'!J1633,'Ref. Chile'!J1633)-1,"")</f>
        <v>1160</v>
      </c>
    </row>
    <row r="1635" spans="31:43" ht="17.25" customHeight="1" x14ac:dyDescent="0.3">
      <c r="AE1635" s="5" t="s">
        <v>1630</v>
      </c>
      <c r="AF1635" s="5" t="s">
        <v>5150</v>
      </c>
      <c r="AG1635" s="6" t="s">
        <v>4333</v>
      </c>
      <c r="AH1635" s="6" t="s">
        <v>4092</v>
      </c>
      <c r="AI1635" s="7">
        <f>IFERROR(RANK('Ref. Chile'!H1634,'Ref. Chile'!H:H,0)+COUNTIF('Ref. Chile'!$H$7:'Ref. Chile'!H1634,'Ref. Chile'!H1634)-1,"")</f>
        <v>235</v>
      </c>
      <c r="AJ1635" s="7">
        <f>IFERROR(RANK('Ref. Chile'!I1634,'Ref. Chile'!I:I,0)+COUNTIF('Ref. Chile'!$I$7:'Ref. Chile'!I1634,'Ref. Chile'!I1634)-1,"")</f>
        <v>1314</v>
      </c>
      <c r="AK1635" s="7">
        <f>IFERROR(RANK('Ref. Chile'!J1634,'Ref. Chile'!J:J,0)+COUNTIF('Ref. Chile'!$J$7:'Ref. Chile'!J1634,'Ref. Chile'!J1634)-1,"")</f>
        <v>468</v>
      </c>
      <c r="AL1635" s="7">
        <f>IFERROR(RANK('Ref. Chile'!K1634,'Ref. Chile'!K:K,0)+COUNTIF('Ref. Chile'!$K$7:'Ref. Chile'!K1634,'Ref. Chile'!K1634)-1,"")</f>
        <v>172</v>
      </c>
      <c r="AM1635" s="7">
        <f>IFERROR(RANK('Ref. Chile'!L1634,'Ref. Chile'!L:L,0)+COUNTIF('Ref. Chile'!$L$7:'Ref. Chile'!L1634,'Ref. Chile'!L1634)-1,"")</f>
        <v>1054</v>
      </c>
      <c r="AN1635" s="7">
        <f>IFERROR(RANK('Ref. Chile'!M1634,'Ref. Chile'!M:M,0)+COUNTIF('Ref. Chile'!$M$7:'Ref. Chile'!M1634,'Ref. Chile'!M1634)-1,"")</f>
        <v>506</v>
      </c>
      <c r="AO1635" s="7">
        <f>IFERROR(RANK('Ref. Chile'!H1634,'Ref. Chile'!H:H,1)+COUNTIF('Ref. Chile'!$H$7:'Ref. Chile'!H1634,'Ref. Chile'!H1634)-1,"")</f>
        <v>2568</v>
      </c>
      <c r="AP1635" s="7">
        <f>IFERROR(RANK('Ref. Chile'!I1634,'Ref. Chile'!I:I,1)+COUNTIF('Ref. Chile'!$I$7:'Ref. Chile'!I1634,'Ref. Chile'!I1634)-1,"")</f>
        <v>1439</v>
      </c>
      <c r="AQ1635" s="7">
        <f>IFERROR(RANK('Ref. Chile'!J1634,'Ref. Chile'!J:J,1)+COUNTIF('Ref. Chile'!$J$7:'Ref. Chile'!J1634,'Ref. Chile'!J1634)-1,"")</f>
        <v>2102</v>
      </c>
    </row>
    <row r="1636" spans="31:43" ht="17.25" customHeight="1" x14ac:dyDescent="0.3">
      <c r="AE1636" s="5" t="s">
        <v>1631</v>
      </c>
      <c r="AF1636" s="5" t="s">
        <v>5151</v>
      </c>
      <c r="AG1636" s="6" t="s">
        <v>4333</v>
      </c>
      <c r="AH1636" s="6" t="s">
        <v>4093</v>
      </c>
      <c r="AI1636" s="7">
        <f>IFERROR(RANK('Ref. Chile'!H1635,'Ref. Chile'!H:H,0)+COUNTIF('Ref. Chile'!$H$7:'Ref. Chile'!H1635,'Ref. Chile'!H1635)-1,"")</f>
        <v>233</v>
      </c>
      <c r="AJ1636" s="7">
        <f>IFERROR(RANK('Ref. Chile'!I1635,'Ref. Chile'!I:I,0)+COUNTIF('Ref. Chile'!$I$7:'Ref. Chile'!I1635,'Ref. Chile'!I1635)-1,"")</f>
        <v>1299</v>
      </c>
      <c r="AK1636" s="7">
        <f>IFERROR(RANK('Ref. Chile'!J1635,'Ref. Chile'!J:J,0)+COUNTIF('Ref. Chile'!$J$7:'Ref. Chile'!J1635,'Ref. Chile'!J1635)-1,"")</f>
        <v>260</v>
      </c>
      <c r="AL1636" s="7">
        <f>IFERROR(RANK('Ref. Chile'!K1635,'Ref. Chile'!K:K,0)+COUNTIF('Ref. Chile'!$K$7:'Ref. Chile'!K1635,'Ref. Chile'!K1635)-1,"")</f>
        <v>168</v>
      </c>
      <c r="AM1636" s="7">
        <f>IFERROR(RANK('Ref. Chile'!L1635,'Ref. Chile'!L:L,0)+COUNTIF('Ref. Chile'!$L$7:'Ref. Chile'!L1635,'Ref. Chile'!L1635)-1,"")</f>
        <v>1028</v>
      </c>
      <c r="AN1636" s="7">
        <f>IFERROR(RANK('Ref. Chile'!M1635,'Ref. Chile'!M:M,0)+COUNTIF('Ref. Chile'!$M$7:'Ref. Chile'!M1635,'Ref. Chile'!M1635)-1,"")</f>
        <v>124</v>
      </c>
      <c r="AO1636" s="7">
        <f>IFERROR(RANK('Ref. Chile'!H1635,'Ref. Chile'!H:H,1)+COUNTIF('Ref. Chile'!$H$7:'Ref. Chile'!H1635,'Ref. Chile'!H1635)-1,"")</f>
        <v>2570</v>
      </c>
      <c r="AP1636" s="7">
        <f>IFERROR(RANK('Ref. Chile'!I1635,'Ref. Chile'!I:I,1)+COUNTIF('Ref. Chile'!$I$7:'Ref. Chile'!I1635,'Ref. Chile'!I1635)-1,"")</f>
        <v>1454</v>
      </c>
      <c r="AQ1636" s="7">
        <f>IFERROR(RANK('Ref. Chile'!J1635,'Ref. Chile'!J:J,1)+COUNTIF('Ref. Chile'!$J$7:'Ref. Chile'!J1635,'Ref. Chile'!J1635)-1,"")</f>
        <v>2310</v>
      </c>
    </row>
    <row r="1637" spans="31:43" ht="17.25" customHeight="1" x14ac:dyDescent="0.3">
      <c r="AE1637" s="5" t="s">
        <v>1632</v>
      </c>
      <c r="AF1637" s="5" t="s">
        <v>5152</v>
      </c>
      <c r="AG1637" s="6" t="s">
        <v>4334</v>
      </c>
      <c r="AH1637" s="6" t="s">
        <v>4092</v>
      </c>
      <c r="AI1637" s="7">
        <f>IFERROR(RANK('Ref. Chile'!H1636,'Ref. Chile'!H:H,0)+COUNTIF('Ref. Chile'!$H$7:'Ref. Chile'!H1636,'Ref. Chile'!H1636)-1,"")</f>
        <v>371</v>
      </c>
      <c r="AJ1637" s="7">
        <f>IFERROR(RANK('Ref. Chile'!I1636,'Ref. Chile'!I:I,0)+COUNTIF('Ref. Chile'!$I$7:'Ref. Chile'!I1636,'Ref. Chile'!I1636)-1,"")</f>
        <v>2223</v>
      </c>
      <c r="AK1637" s="7">
        <f>IFERROR(RANK('Ref. Chile'!J1636,'Ref. Chile'!J:J,0)+COUNTIF('Ref. Chile'!$J$7:'Ref. Chile'!J1636,'Ref. Chile'!J1636)-1,"")</f>
        <v>348</v>
      </c>
      <c r="AL1637" s="7">
        <f>IFERROR(RANK('Ref. Chile'!K1636,'Ref. Chile'!K:K,0)+COUNTIF('Ref. Chile'!$K$7:'Ref. Chile'!K1636,'Ref. Chile'!K1636)-1,"")</f>
        <v>1804</v>
      </c>
      <c r="AM1637" s="7">
        <f>IFERROR(RANK('Ref. Chile'!L1636,'Ref. Chile'!L:L,0)+COUNTIF('Ref. Chile'!$L$7:'Ref. Chile'!L1636,'Ref. Chile'!L1636)-1,"")</f>
        <v>2452</v>
      </c>
      <c r="AN1637" s="7">
        <f>IFERROR(RANK('Ref. Chile'!M1636,'Ref. Chile'!M:M,0)+COUNTIF('Ref. Chile'!$M$7:'Ref. Chile'!M1636,'Ref. Chile'!M1636)-1,"")</f>
        <v>940</v>
      </c>
      <c r="AO1637" s="7">
        <f>IFERROR(RANK('Ref. Chile'!H1636,'Ref. Chile'!H:H,1)+COUNTIF('Ref. Chile'!$H$7:'Ref. Chile'!H1636,'Ref. Chile'!H1636)-1,"")</f>
        <v>2432</v>
      </c>
      <c r="AP1637" s="7">
        <f>IFERROR(RANK('Ref. Chile'!I1636,'Ref. Chile'!I:I,1)+COUNTIF('Ref. Chile'!$I$7:'Ref. Chile'!I1636,'Ref. Chile'!I1636)-1,"")</f>
        <v>530</v>
      </c>
      <c r="AQ1637" s="7">
        <f>IFERROR(RANK('Ref. Chile'!J1636,'Ref. Chile'!J:J,1)+COUNTIF('Ref. Chile'!$J$7:'Ref. Chile'!J1636,'Ref. Chile'!J1636)-1,"")</f>
        <v>2222</v>
      </c>
    </row>
    <row r="1638" spans="31:43" ht="17.25" customHeight="1" x14ac:dyDescent="0.3">
      <c r="AE1638" s="5" t="s">
        <v>1633</v>
      </c>
      <c r="AF1638" s="5" t="s">
        <v>5153</v>
      </c>
      <c r="AG1638" s="6" t="s">
        <v>4334</v>
      </c>
      <c r="AH1638" s="6" t="s">
        <v>4093</v>
      </c>
      <c r="AI1638" s="7">
        <f>IFERROR(RANK('Ref. Chile'!H1637,'Ref. Chile'!H:H,0)+COUNTIF('Ref. Chile'!$H$7:'Ref. Chile'!H1637,'Ref. Chile'!H1637)-1,"")</f>
        <v>374</v>
      </c>
      <c r="AJ1638" s="7">
        <f>IFERROR(RANK('Ref. Chile'!I1637,'Ref. Chile'!I:I,0)+COUNTIF('Ref. Chile'!$I$7:'Ref. Chile'!I1637,'Ref. Chile'!I1637)-1,"")</f>
        <v>2273</v>
      </c>
      <c r="AK1638" s="7">
        <f>IFERROR(RANK('Ref. Chile'!J1637,'Ref. Chile'!J:J,0)+COUNTIF('Ref. Chile'!$J$7:'Ref. Chile'!J1637,'Ref. Chile'!J1637)-1,"")</f>
        <v>453</v>
      </c>
      <c r="AL1638" s="7">
        <f>IFERROR(RANK('Ref. Chile'!K1637,'Ref. Chile'!K:K,0)+COUNTIF('Ref. Chile'!$K$7:'Ref. Chile'!K1637,'Ref. Chile'!K1637)-1,"")</f>
        <v>1828</v>
      </c>
      <c r="AM1638" s="7">
        <f>IFERROR(RANK('Ref. Chile'!L1637,'Ref. Chile'!L:L,0)+COUNTIF('Ref. Chile'!$L$7:'Ref. Chile'!L1637,'Ref. Chile'!L1637)-1,"")</f>
        <v>2465</v>
      </c>
      <c r="AN1638" s="7">
        <f>IFERROR(RANK('Ref. Chile'!M1637,'Ref. Chile'!M:M,0)+COUNTIF('Ref. Chile'!$M$7:'Ref. Chile'!M1637,'Ref. Chile'!M1637)-1,"")</f>
        <v>1425</v>
      </c>
      <c r="AO1638" s="7">
        <f>IFERROR(RANK('Ref. Chile'!H1637,'Ref. Chile'!H:H,1)+COUNTIF('Ref. Chile'!$H$7:'Ref. Chile'!H1637,'Ref. Chile'!H1637)-1,"")</f>
        <v>2429</v>
      </c>
      <c r="AP1638" s="7">
        <f>IFERROR(RANK('Ref. Chile'!I1637,'Ref. Chile'!I:I,1)+COUNTIF('Ref. Chile'!$I$7:'Ref. Chile'!I1637,'Ref. Chile'!I1637)-1,"")</f>
        <v>480</v>
      </c>
      <c r="AQ1638" s="7">
        <f>IFERROR(RANK('Ref. Chile'!J1637,'Ref. Chile'!J:J,1)+COUNTIF('Ref. Chile'!$J$7:'Ref. Chile'!J1637,'Ref. Chile'!J1637)-1,"")</f>
        <v>2117</v>
      </c>
    </row>
    <row r="1639" spans="31:43" ht="17.25" customHeight="1" x14ac:dyDescent="0.3">
      <c r="AE1639" s="5" t="s">
        <v>1634</v>
      </c>
      <c r="AF1639" s="5" t="s">
        <v>5154</v>
      </c>
      <c r="AG1639" s="6" t="s">
        <v>4334</v>
      </c>
      <c r="AH1639" s="6" t="s">
        <v>4094</v>
      </c>
      <c r="AI1639" s="7">
        <f>IFERROR(RANK('Ref. Chile'!H1638,'Ref. Chile'!H:H,0)+COUNTIF('Ref. Chile'!$H$7:'Ref. Chile'!H1638,'Ref. Chile'!H1638)-1,"")</f>
        <v>373</v>
      </c>
      <c r="AJ1639" s="7">
        <f>IFERROR(RANK('Ref. Chile'!I1638,'Ref. Chile'!I:I,0)+COUNTIF('Ref. Chile'!$I$7:'Ref. Chile'!I1638,'Ref. Chile'!I1638)-1,"")</f>
        <v>2255</v>
      </c>
      <c r="AK1639" s="7">
        <f>IFERROR(RANK('Ref. Chile'!J1638,'Ref. Chile'!J:J,0)+COUNTIF('Ref. Chile'!$J$7:'Ref. Chile'!J1638,'Ref. Chile'!J1638)-1,"")</f>
        <v>414</v>
      </c>
      <c r="AL1639" s="7">
        <f>IFERROR(RANK('Ref. Chile'!K1638,'Ref. Chile'!K:K,0)+COUNTIF('Ref. Chile'!$K$7:'Ref. Chile'!K1638,'Ref. Chile'!K1638)-1,"")</f>
        <v>1823</v>
      </c>
      <c r="AM1639" s="7">
        <f>IFERROR(RANK('Ref. Chile'!L1638,'Ref. Chile'!L:L,0)+COUNTIF('Ref. Chile'!$L$7:'Ref. Chile'!L1638,'Ref. Chile'!L1638)-1,"")</f>
        <v>2462</v>
      </c>
      <c r="AN1639" s="7">
        <f>IFERROR(RANK('Ref. Chile'!M1638,'Ref. Chile'!M:M,0)+COUNTIF('Ref. Chile'!$M$7:'Ref. Chile'!M1638,'Ref. Chile'!M1638)-1,"")</f>
        <v>1290</v>
      </c>
      <c r="AO1639" s="7">
        <f>IFERROR(RANK('Ref. Chile'!H1638,'Ref. Chile'!H:H,1)+COUNTIF('Ref. Chile'!$H$7:'Ref. Chile'!H1638,'Ref. Chile'!H1638)-1,"")</f>
        <v>2430</v>
      </c>
      <c r="AP1639" s="7">
        <f>IFERROR(RANK('Ref. Chile'!I1638,'Ref. Chile'!I:I,1)+COUNTIF('Ref. Chile'!$I$7:'Ref. Chile'!I1638,'Ref. Chile'!I1638)-1,"")</f>
        <v>498</v>
      </c>
      <c r="AQ1639" s="7">
        <f>IFERROR(RANK('Ref. Chile'!J1638,'Ref. Chile'!J:J,1)+COUNTIF('Ref. Chile'!$J$7:'Ref. Chile'!J1638,'Ref. Chile'!J1638)-1,"")</f>
        <v>2156</v>
      </c>
    </row>
    <row r="1640" spans="31:43" ht="17.25" customHeight="1" x14ac:dyDescent="0.3">
      <c r="AE1640" s="5" t="s">
        <v>1635</v>
      </c>
      <c r="AF1640" s="5" t="s">
        <v>5155</v>
      </c>
      <c r="AG1640" s="6" t="s">
        <v>4334</v>
      </c>
      <c r="AH1640" s="6" t="s">
        <v>4095</v>
      </c>
      <c r="AI1640" s="7">
        <f>IFERROR(RANK('Ref. Chile'!H1639,'Ref. Chile'!H:H,0)+COUNTIF('Ref. Chile'!$H$7:'Ref. Chile'!H1639,'Ref. Chile'!H1639)-1,"")</f>
        <v>372</v>
      </c>
      <c r="AJ1640" s="7">
        <f>IFERROR(RANK('Ref. Chile'!I1639,'Ref. Chile'!I:I,0)+COUNTIF('Ref. Chile'!$I$7:'Ref. Chile'!I1639,'Ref. Chile'!I1639)-1,"")</f>
        <v>2234</v>
      </c>
      <c r="AK1640" s="7">
        <f>IFERROR(RANK('Ref. Chile'!J1639,'Ref. Chile'!J:J,0)+COUNTIF('Ref. Chile'!$J$7:'Ref. Chile'!J1639,'Ref. Chile'!J1639)-1,"")</f>
        <v>369</v>
      </c>
      <c r="AL1640" s="7">
        <f>IFERROR(RANK('Ref. Chile'!K1639,'Ref. Chile'!K:K,0)+COUNTIF('Ref. Chile'!$K$7:'Ref. Chile'!K1639,'Ref. Chile'!K1639)-1,"")</f>
        <v>1809</v>
      </c>
      <c r="AM1640" s="7">
        <f>IFERROR(RANK('Ref. Chile'!L1639,'Ref. Chile'!L:L,0)+COUNTIF('Ref. Chile'!$L$7:'Ref. Chile'!L1639,'Ref. Chile'!L1639)-1,"")</f>
        <v>2455</v>
      </c>
      <c r="AN1640" s="7">
        <f>IFERROR(RANK('Ref. Chile'!M1639,'Ref. Chile'!M:M,0)+COUNTIF('Ref. Chile'!$M$7:'Ref. Chile'!M1639,'Ref. Chile'!M1639)-1,"")</f>
        <v>1046</v>
      </c>
      <c r="AO1640" s="7">
        <f>IFERROR(RANK('Ref. Chile'!H1639,'Ref. Chile'!H:H,1)+COUNTIF('Ref. Chile'!$H$7:'Ref. Chile'!H1639,'Ref. Chile'!H1639)-1,"")</f>
        <v>2431</v>
      </c>
      <c r="AP1640" s="7">
        <f>IFERROR(RANK('Ref. Chile'!I1639,'Ref. Chile'!I:I,1)+COUNTIF('Ref. Chile'!$I$7:'Ref. Chile'!I1639,'Ref. Chile'!I1639)-1,"")</f>
        <v>519</v>
      </c>
      <c r="AQ1640" s="7">
        <f>IFERROR(RANK('Ref. Chile'!J1639,'Ref. Chile'!J:J,1)+COUNTIF('Ref. Chile'!$J$7:'Ref. Chile'!J1639,'Ref. Chile'!J1639)-1,"")</f>
        <v>2201</v>
      </c>
    </row>
    <row r="1641" spans="31:43" ht="17.25" customHeight="1" x14ac:dyDescent="0.3">
      <c r="AE1641" s="5" t="s">
        <v>1636</v>
      </c>
      <c r="AF1641" s="5" t="s">
        <v>5156</v>
      </c>
      <c r="AG1641" s="6" t="s">
        <v>4334</v>
      </c>
      <c r="AH1641" s="6" t="s">
        <v>4096</v>
      </c>
      <c r="AI1641" s="7">
        <f>IFERROR(RANK('Ref. Chile'!H1640,'Ref. Chile'!H:H,0)+COUNTIF('Ref. Chile'!$H$7:'Ref. Chile'!H1640,'Ref. Chile'!H1640)-1,"")</f>
        <v>370</v>
      </c>
      <c r="AJ1641" s="7">
        <f>IFERROR(RANK('Ref. Chile'!I1640,'Ref. Chile'!I:I,0)+COUNTIF('Ref. Chile'!$I$7:'Ref. Chile'!I1640,'Ref. Chile'!I1640)-1,"")</f>
        <v>2207</v>
      </c>
      <c r="AK1641" s="7">
        <f>IFERROR(RANK('Ref. Chile'!J1640,'Ref. Chile'!J:J,0)+COUNTIF('Ref. Chile'!$J$7:'Ref. Chile'!J1640,'Ref. Chile'!J1640)-1,"")</f>
        <v>325</v>
      </c>
      <c r="AL1641" s="7">
        <f>IFERROR(RANK('Ref. Chile'!K1640,'Ref. Chile'!K:K,0)+COUNTIF('Ref. Chile'!$K$7:'Ref. Chile'!K1640,'Ref. Chile'!K1640)-1,"")</f>
        <v>1800</v>
      </c>
      <c r="AM1641" s="7">
        <f>IFERROR(RANK('Ref. Chile'!L1640,'Ref. Chile'!L:L,0)+COUNTIF('Ref. Chile'!$L$7:'Ref. Chile'!L1640,'Ref. Chile'!L1640)-1,"")</f>
        <v>2449</v>
      </c>
      <c r="AN1641" s="7">
        <f>IFERROR(RANK('Ref. Chile'!M1640,'Ref. Chile'!M:M,0)+COUNTIF('Ref. Chile'!$M$7:'Ref. Chile'!M1640,'Ref. Chile'!M1640)-1,"")</f>
        <v>823</v>
      </c>
      <c r="AO1641" s="7">
        <f>IFERROR(RANK('Ref. Chile'!H1640,'Ref. Chile'!H:H,1)+COUNTIF('Ref. Chile'!$H$7:'Ref. Chile'!H1640,'Ref. Chile'!H1640)-1,"")</f>
        <v>2433</v>
      </c>
      <c r="AP1641" s="7">
        <f>IFERROR(RANK('Ref. Chile'!I1640,'Ref. Chile'!I:I,1)+COUNTIF('Ref. Chile'!$I$7:'Ref. Chile'!I1640,'Ref. Chile'!I1640)-1,"")</f>
        <v>546</v>
      </c>
      <c r="AQ1641" s="7">
        <f>IFERROR(RANK('Ref. Chile'!J1640,'Ref. Chile'!J:J,1)+COUNTIF('Ref. Chile'!$J$7:'Ref. Chile'!J1640,'Ref. Chile'!J1640)-1,"")</f>
        <v>2245</v>
      </c>
    </row>
    <row r="1642" spans="31:43" ht="17.25" customHeight="1" x14ac:dyDescent="0.3">
      <c r="AE1642" s="5" t="s">
        <v>1637</v>
      </c>
      <c r="AF1642" s="5" t="s">
        <v>5157</v>
      </c>
      <c r="AG1642" s="6" t="s">
        <v>4334</v>
      </c>
      <c r="AH1642" s="6" t="s">
        <v>4097</v>
      </c>
      <c r="AI1642" s="7">
        <f>IFERROR(RANK('Ref. Chile'!H1641,'Ref. Chile'!H:H,0)+COUNTIF('Ref. Chile'!$H$7:'Ref. Chile'!H1641,'Ref. Chile'!H1641)-1,"")</f>
        <v>369</v>
      </c>
      <c r="AJ1642" s="7">
        <f>IFERROR(RANK('Ref. Chile'!I1641,'Ref. Chile'!I:I,0)+COUNTIF('Ref. Chile'!$I$7:'Ref. Chile'!I1641,'Ref. Chile'!I1641)-1,"")</f>
        <v>2190</v>
      </c>
      <c r="AK1642" s="7">
        <f>IFERROR(RANK('Ref. Chile'!J1641,'Ref. Chile'!J:J,0)+COUNTIF('Ref. Chile'!$J$7:'Ref. Chile'!J1641,'Ref. Chile'!J1641)-1,"")</f>
        <v>289</v>
      </c>
      <c r="AL1642" s="7">
        <f>IFERROR(RANK('Ref. Chile'!K1641,'Ref. Chile'!K:K,0)+COUNTIF('Ref. Chile'!$K$7:'Ref. Chile'!K1641,'Ref. Chile'!K1641)-1,"")</f>
        <v>1791</v>
      </c>
      <c r="AM1642" s="7">
        <f>IFERROR(RANK('Ref. Chile'!L1641,'Ref. Chile'!L:L,0)+COUNTIF('Ref. Chile'!$L$7:'Ref. Chile'!L1641,'Ref. Chile'!L1641)-1,"")</f>
        <v>2447</v>
      </c>
      <c r="AN1642" s="7">
        <f>IFERROR(RANK('Ref. Chile'!M1641,'Ref. Chile'!M:M,0)+COUNTIF('Ref. Chile'!$M$7:'Ref. Chile'!M1641,'Ref. Chile'!M1641)-1,"")</f>
        <v>697</v>
      </c>
      <c r="AO1642" s="7">
        <f>IFERROR(RANK('Ref. Chile'!H1641,'Ref. Chile'!H:H,1)+COUNTIF('Ref. Chile'!$H$7:'Ref. Chile'!H1641,'Ref. Chile'!H1641)-1,"")</f>
        <v>2434</v>
      </c>
      <c r="AP1642" s="7">
        <f>IFERROR(RANK('Ref. Chile'!I1641,'Ref. Chile'!I:I,1)+COUNTIF('Ref. Chile'!$I$7:'Ref. Chile'!I1641,'Ref. Chile'!I1641)-1,"")</f>
        <v>563</v>
      </c>
      <c r="AQ1642" s="7">
        <f>IFERROR(RANK('Ref. Chile'!J1641,'Ref. Chile'!J:J,1)+COUNTIF('Ref. Chile'!$J$7:'Ref. Chile'!J1641,'Ref. Chile'!J1641)-1,"")</f>
        <v>2281</v>
      </c>
    </row>
    <row r="1643" spans="31:43" ht="17.25" customHeight="1" x14ac:dyDescent="0.3">
      <c r="AE1643" s="5" t="s">
        <v>1638</v>
      </c>
      <c r="AF1643" s="5" t="s">
        <v>5158</v>
      </c>
      <c r="AG1643" s="6" t="s">
        <v>4335</v>
      </c>
      <c r="AH1643" s="6" t="s">
        <v>4092</v>
      </c>
      <c r="AI1643" s="7">
        <f>IFERROR(RANK('Ref. Chile'!H1642,'Ref. Chile'!H:H,0)+COUNTIF('Ref. Chile'!$H$7:'Ref. Chile'!H1642,'Ref. Chile'!H1642)-1,"")</f>
        <v>850</v>
      </c>
      <c r="AJ1643" s="7">
        <f>IFERROR(RANK('Ref. Chile'!I1642,'Ref. Chile'!I:I,0)+COUNTIF('Ref. Chile'!$I$7:'Ref. Chile'!I1642,'Ref. Chile'!I1642)-1,"")</f>
        <v>668</v>
      </c>
      <c r="AK1643" s="7">
        <f>IFERROR(RANK('Ref. Chile'!J1642,'Ref. Chile'!J:J,0)+COUNTIF('Ref. Chile'!$J$7:'Ref. Chile'!J1642,'Ref. Chile'!J1642)-1,"")</f>
        <v>1380</v>
      </c>
      <c r="AL1643" s="7">
        <f>IFERROR(RANK('Ref. Chile'!K1642,'Ref. Chile'!K:K,0)+COUNTIF('Ref. Chile'!$K$7:'Ref. Chile'!K1642,'Ref. Chile'!K1642)-1,"")</f>
        <v>908</v>
      </c>
      <c r="AM1643" s="7">
        <f>IFERROR(RANK('Ref. Chile'!L1642,'Ref. Chile'!L:L,0)+COUNTIF('Ref. Chile'!$L$7:'Ref. Chile'!L1642,'Ref. Chile'!L1642)-1,"")</f>
        <v>373</v>
      </c>
      <c r="AN1643" s="7">
        <f>IFERROR(RANK('Ref. Chile'!M1642,'Ref. Chile'!M:M,0)+COUNTIF('Ref. Chile'!$M$7:'Ref. Chile'!M1642,'Ref. Chile'!M1642)-1,"")</f>
        <v>1319</v>
      </c>
      <c r="AO1643" s="7">
        <f>IFERROR(RANK('Ref. Chile'!H1642,'Ref. Chile'!H:H,1)+COUNTIF('Ref. Chile'!$H$7:'Ref. Chile'!H1642,'Ref. Chile'!H1642)-1,"")</f>
        <v>1953</v>
      </c>
      <c r="AP1643" s="7">
        <f>IFERROR(RANK('Ref. Chile'!I1642,'Ref. Chile'!I:I,1)+COUNTIF('Ref. Chile'!$I$7:'Ref. Chile'!I1642,'Ref. Chile'!I1642)-1,"")</f>
        <v>2085</v>
      </c>
      <c r="AQ1643" s="7">
        <f>IFERROR(RANK('Ref. Chile'!J1642,'Ref. Chile'!J:J,1)+COUNTIF('Ref. Chile'!$J$7:'Ref. Chile'!J1642,'Ref. Chile'!J1642)-1,"")</f>
        <v>1190</v>
      </c>
    </row>
    <row r="1644" spans="31:43" ht="17.25" customHeight="1" x14ac:dyDescent="0.3">
      <c r="AE1644" s="5" t="s">
        <v>1639</v>
      </c>
      <c r="AF1644" s="5" t="s">
        <v>5159</v>
      </c>
      <c r="AG1644" s="6" t="s">
        <v>4335</v>
      </c>
      <c r="AH1644" s="6" t="s">
        <v>4093</v>
      </c>
      <c r="AI1644" s="7">
        <f>IFERROR(RANK('Ref. Chile'!H1643,'Ref. Chile'!H:H,0)+COUNTIF('Ref. Chile'!$H$7:'Ref. Chile'!H1643,'Ref. Chile'!H1643)-1,"")</f>
        <v>849</v>
      </c>
      <c r="AJ1644" s="7">
        <f>IFERROR(RANK('Ref. Chile'!I1643,'Ref. Chile'!I:I,0)+COUNTIF('Ref. Chile'!$I$7:'Ref. Chile'!I1643,'Ref. Chile'!I1643)-1,"")</f>
        <v>667</v>
      </c>
      <c r="AK1644" s="7">
        <f>IFERROR(RANK('Ref. Chile'!J1643,'Ref. Chile'!J:J,0)+COUNTIF('Ref. Chile'!$J$7:'Ref. Chile'!J1643,'Ref. Chile'!J1643)-1,"")</f>
        <v>1501</v>
      </c>
      <c r="AL1644" s="7">
        <f>IFERROR(RANK('Ref. Chile'!K1643,'Ref. Chile'!K:K,0)+COUNTIF('Ref. Chile'!$K$7:'Ref. Chile'!K1643,'Ref. Chile'!K1643)-1,"")</f>
        <v>906</v>
      </c>
      <c r="AM1644" s="7">
        <f>IFERROR(RANK('Ref. Chile'!L1643,'Ref. Chile'!L:L,0)+COUNTIF('Ref. Chile'!$L$7:'Ref. Chile'!L1643,'Ref. Chile'!L1643)-1,"")</f>
        <v>372</v>
      </c>
      <c r="AN1644" s="7">
        <f>IFERROR(RANK('Ref. Chile'!M1643,'Ref. Chile'!M:M,0)+COUNTIF('Ref. Chile'!$M$7:'Ref. Chile'!M1643,'Ref. Chile'!M1643)-1,"")</f>
        <v>1407</v>
      </c>
      <c r="AO1644" s="7">
        <f>IFERROR(RANK('Ref. Chile'!H1643,'Ref. Chile'!H:H,1)+COUNTIF('Ref. Chile'!$H$7:'Ref. Chile'!H1643,'Ref. Chile'!H1643)-1,"")</f>
        <v>1954</v>
      </c>
      <c r="AP1644" s="7">
        <f>IFERROR(RANK('Ref. Chile'!I1643,'Ref. Chile'!I:I,1)+COUNTIF('Ref. Chile'!$I$7:'Ref. Chile'!I1643,'Ref. Chile'!I1643)-1,"")</f>
        <v>2086</v>
      </c>
      <c r="AQ1644" s="7">
        <f>IFERROR(RANK('Ref. Chile'!J1643,'Ref. Chile'!J:J,1)+COUNTIF('Ref. Chile'!$J$7:'Ref. Chile'!J1643,'Ref. Chile'!J1643)-1,"")</f>
        <v>1069</v>
      </c>
    </row>
    <row r="1645" spans="31:43" ht="17.25" customHeight="1" x14ac:dyDescent="0.3">
      <c r="AE1645" s="5" t="s">
        <v>1640</v>
      </c>
      <c r="AF1645" s="5" t="s">
        <v>5160</v>
      </c>
      <c r="AG1645" s="6" t="s">
        <v>4335</v>
      </c>
      <c r="AH1645" s="6" t="s">
        <v>4096</v>
      </c>
      <c r="AI1645" s="7">
        <f>IFERROR(RANK('Ref. Chile'!H1644,'Ref. Chile'!H:H,0)+COUNTIF('Ref. Chile'!$H$7:'Ref. Chile'!H1644,'Ref. Chile'!H1644)-1,"")</f>
        <v>699</v>
      </c>
      <c r="AJ1645" s="7">
        <f>IFERROR(RANK('Ref. Chile'!I1644,'Ref. Chile'!I:I,0)+COUNTIF('Ref. Chile'!$I$7:'Ref. Chile'!I1644,'Ref. Chile'!I1644)-1,"")</f>
        <v>493</v>
      </c>
      <c r="AK1645" s="7">
        <f>IFERROR(RANK('Ref. Chile'!J1644,'Ref. Chile'!J:J,0)+COUNTIF('Ref. Chile'!$J$7:'Ref. Chile'!J1644,'Ref. Chile'!J1644)-1,"")</f>
        <v>1281</v>
      </c>
      <c r="AL1645" s="7">
        <f>IFERROR(RANK('Ref. Chile'!K1644,'Ref. Chile'!K:K,0)+COUNTIF('Ref. Chile'!$K$7:'Ref. Chile'!K1644,'Ref. Chile'!K1644)-1,"")</f>
        <v>692</v>
      </c>
      <c r="AM1645" s="7">
        <f>IFERROR(RANK('Ref. Chile'!L1644,'Ref. Chile'!L:L,0)+COUNTIF('Ref. Chile'!$L$7:'Ref. Chile'!L1644,'Ref. Chile'!L1644)-1,"")</f>
        <v>196</v>
      </c>
      <c r="AN1645" s="7">
        <f>IFERROR(RANK('Ref. Chile'!M1644,'Ref. Chile'!M:M,0)+COUNTIF('Ref. Chile'!$M$7:'Ref. Chile'!M1644,'Ref. Chile'!M1644)-1,"")</f>
        <v>1224</v>
      </c>
      <c r="AO1645" s="7">
        <f>IFERROR(RANK('Ref. Chile'!H1644,'Ref. Chile'!H:H,1)+COUNTIF('Ref. Chile'!$H$7:'Ref. Chile'!H1644,'Ref. Chile'!H1644)-1,"")</f>
        <v>2104</v>
      </c>
      <c r="AP1645" s="7">
        <f>IFERROR(RANK('Ref. Chile'!I1644,'Ref. Chile'!I:I,1)+COUNTIF('Ref. Chile'!$I$7:'Ref. Chile'!I1644,'Ref. Chile'!I1644)-1,"")</f>
        <v>2260</v>
      </c>
      <c r="AQ1645" s="7">
        <f>IFERROR(RANK('Ref. Chile'!J1644,'Ref. Chile'!J:J,1)+COUNTIF('Ref. Chile'!$J$7:'Ref. Chile'!J1644,'Ref. Chile'!J1644)-1,"")</f>
        <v>1289</v>
      </c>
    </row>
    <row r="1646" spans="31:43" ht="17.25" customHeight="1" x14ac:dyDescent="0.3">
      <c r="AE1646" s="5" t="s">
        <v>1641</v>
      </c>
      <c r="AF1646" s="5" t="s">
        <v>5161</v>
      </c>
      <c r="AG1646" s="6" t="s">
        <v>4335</v>
      </c>
      <c r="AH1646" s="6" t="s">
        <v>4097</v>
      </c>
      <c r="AI1646" s="7">
        <f>IFERROR(RANK('Ref. Chile'!H1645,'Ref. Chile'!H:H,0)+COUNTIF('Ref. Chile'!$H$7:'Ref. Chile'!H1645,'Ref. Chile'!H1645)-1,"")</f>
        <v>688</v>
      </c>
      <c r="AJ1646" s="7">
        <f>IFERROR(RANK('Ref. Chile'!I1645,'Ref. Chile'!I:I,0)+COUNTIF('Ref. Chile'!$I$7:'Ref. Chile'!I1645,'Ref. Chile'!I1645)-1,"")</f>
        <v>463</v>
      </c>
      <c r="AK1646" s="7">
        <f>IFERROR(RANK('Ref. Chile'!J1645,'Ref. Chile'!J:J,0)+COUNTIF('Ref. Chile'!$J$7:'Ref. Chile'!J1645,'Ref. Chile'!J1645)-1,"")</f>
        <v>1195</v>
      </c>
      <c r="AL1646" s="7">
        <f>IFERROR(RANK('Ref. Chile'!K1645,'Ref. Chile'!K:K,0)+COUNTIF('Ref. Chile'!$K$7:'Ref. Chile'!K1645,'Ref. Chile'!K1645)-1,"")</f>
        <v>654</v>
      </c>
      <c r="AM1646" s="7">
        <f>IFERROR(RANK('Ref. Chile'!L1645,'Ref. Chile'!L:L,0)+COUNTIF('Ref. Chile'!$L$7:'Ref. Chile'!L1645,'Ref. Chile'!L1645)-1,"")</f>
        <v>175</v>
      </c>
      <c r="AN1646" s="7">
        <f>IFERROR(RANK('Ref. Chile'!M1645,'Ref. Chile'!M:M,0)+COUNTIF('Ref. Chile'!$M$7:'Ref. Chile'!M1645,'Ref. Chile'!M1645)-1,"")</f>
        <v>1167</v>
      </c>
      <c r="AO1646" s="7">
        <f>IFERROR(RANK('Ref. Chile'!H1645,'Ref. Chile'!H:H,1)+COUNTIF('Ref. Chile'!$H$7:'Ref. Chile'!H1645,'Ref. Chile'!H1645)-1,"")</f>
        <v>2115</v>
      </c>
      <c r="AP1646" s="7">
        <f>IFERROR(RANK('Ref. Chile'!I1645,'Ref. Chile'!I:I,1)+COUNTIF('Ref. Chile'!$I$7:'Ref. Chile'!I1645,'Ref. Chile'!I1645)-1,"")</f>
        <v>2290</v>
      </c>
      <c r="AQ1646" s="7">
        <f>IFERROR(RANK('Ref. Chile'!J1645,'Ref. Chile'!J:J,1)+COUNTIF('Ref. Chile'!$J$7:'Ref. Chile'!J1645,'Ref. Chile'!J1645)-1,"")</f>
        <v>1375</v>
      </c>
    </row>
    <row r="1647" spans="31:43" ht="17.25" customHeight="1" x14ac:dyDescent="0.3">
      <c r="AE1647" s="5" t="s">
        <v>1642</v>
      </c>
      <c r="AF1647" s="5" t="s">
        <v>5162</v>
      </c>
      <c r="AG1647" s="6" t="s">
        <v>4335</v>
      </c>
      <c r="AH1647" s="6" t="s">
        <v>4098</v>
      </c>
      <c r="AI1647" s="7">
        <f>IFERROR(RANK('Ref. Chile'!H1646,'Ref. Chile'!H:H,0)+COUNTIF('Ref. Chile'!$H$7:'Ref. Chile'!H1646,'Ref. Chile'!H1646)-1,"")</f>
        <v>985</v>
      </c>
      <c r="AJ1647" s="7">
        <f>IFERROR(RANK('Ref. Chile'!I1646,'Ref. Chile'!I:I,0)+COUNTIF('Ref. Chile'!$I$7:'Ref. Chile'!I1646,'Ref. Chile'!I1646)-1,"")</f>
        <v>797</v>
      </c>
      <c r="AK1647" s="7">
        <f>IFERROR(RANK('Ref. Chile'!J1646,'Ref. Chile'!J:J,0)+COUNTIF('Ref. Chile'!$J$7:'Ref. Chile'!J1646,'Ref. Chile'!J1646)-1,"")</f>
        <v>1563</v>
      </c>
      <c r="AL1647" s="7">
        <f>IFERROR(RANK('Ref. Chile'!K1646,'Ref. Chile'!K:K,0)+COUNTIF('Ref. Chile'!$K$7:'Ref. Chile'!K1646,'Ref. Chile'!K1646)-1,"")</f>
        <v>1047</v>
      </c>
      <c r="AM1647" s="7">
        <f>IFERROR(RANK('Ref. Chile'!L1646,'Ref. Chile'!L:L,0)+COUNTIF('Ref. Chile'!$L$7:'Ref. Chile'!L1646,'Ref. Chile'!L1646)-1,"")</f>
        <v>502</v>
      </c>
      <c r="AN1647" s="7">
        <f>IFERROR(RANK('Ref. Chile'!M1646,'Ref. Chile'!M:M,0)+COUNTIF('Ref. Chile'!$M$7:'Ref. Chile'!M1646,'Ref. Chile'!M1646)-1,"")</f>
        <v>1462</v>
      </c>
      <c r="AO1647" s="7">
        <f>IFERROR(RANK('Ref. Chile'!H1646,'Ref. Chile'!H:H,1)+COUNTIF('Ref. Chile'!$H$7:'Ref. Chile'!H1646,'Ref. Chile'!H1646)-1,"")</f>
        <v>1872</v>
      </c>
      <c r="AP1647" s="7">
        <f>IFERROR(RANK('Ref. Chile'!I1646,'Ref. Chile'!I:I,1)+COUNTIF('Ref. Chile'!$I$7:'Ref. Chile'!I1646,'Ref. Chile'!I1646)-1,"")</f>
        <v>2013</v>
      </c>
      <c r="AQ1647" s="7">
        <f>IFERROR(RANK('Ref. Chile'!J1646,'Ref. Chile'!J:J,1)+COUNTIF('Ref. Chile'!$J$7:'Ref. Chile'!J1646,'Ref. Chile'!J1646)-1,"")</f>
        <v>1007</v>
      </c>
    </row>
    <row r="1648" spans="31:43" ht="17.25" customHeight="1" x14ac:dyDescent="0.3">
      <c r="AE1648" s="5" t="s">
        <v>1643</v>
      </c>
      <c r="AF1648" s="5" t="s">
        <v>5163</v>
      </c>
      <c r="AG1648" s="6" t="s">
        <v>4336</v>
      </c>
      <c r="AH1648" s="6" t="s">
        <v>4092</v>
      </c>
      <c r="AI1648" s="7">
        <f>IFERROR(RANK('Ref. Chile'!H1647,'Ref. Chile'!H:H,0)+COUNTIF('Ref. Chile'!$H$7:'Ref. Chile'!H1647,'Ref. Chile'!H1647)-1,"")</f>
        <v>1358</v>
      </c>
      <c r="AJ1648" s="7">
        <f>IFERROR(RANK('Ref. Chile'!I1647,'Ref. Chile'!I:I,0)+COUNTIF('Ref. Chile'!$I$7:'Ref. Chile'!I1647,'Ref. Chile'!I1647)-1,"")</f>
        <v>52</v>
      </c>
      <c r="AK1648" s="7">
        <f>IFERROR(RANK('Ref. Chile'!J1647,'Ref. Chile'!J:J,0)+COUNTIF('Ref. Chile'!$J$7:'Ref. Chile'!J1647,'Ref. Chile'!J1647)-1,"")</f>
        <v>1944</v>
      </c>
      <c r="AL1648" s="7">
        <f>IFERROR(RANK('Ref. Chile'!K1647,'Ref. Chile'!K:K,0)+COUNTIF('Ref. Chile'!$K$7:'Ref. Chile'!K1647,'Ref. Chile'!K1647)-1,"")</f>
        <v>384</v>
      </c>
      <c r="AM1648" s="7">
        <f>IFERROR(RANK('Ref. Chile'!L1647,'Ref. Chile'!L:L,0)+COUNTIF('Ref. Chile'!$L$7:'Ref. Chile'!L1647,'Ref. Chile'!L1647)-1,"")</f>
        <v>783</v>
      </c>
      <c r="AN1648" s="7">
        <f>IFERROR(RANK('Ref. Chile'!M1647,'Ref. Chile'!M:M,0)+COUNTIF('Ref. Chile'!$M$7:'Ref. Chile'!M1647,'Ref. Chile'!M1647)-1,"")</f>
        <v>795</v>
      </c>
      <c r="AO1648" s="7">
        <f>IFERROR(RANK('Ref. Chile'!H1647,'Ref. Chile'!H:H,1)+COUNTIF('Ref. Chile'!$H$7:'Ref. Chile'!H1647,'Ref. Chile'!H1647)-1,"")</f>
        <v>1445</v>
      </c>
      <c r="AP1648" s="7">
        <f>IFERROR(RANK('Ref. Chile'!I1647,'Ref. Chile'!I:I,1)+COUNTIF('Ref. Chile'!$I$7:'Ref. Chile'!I1647,'Ref. Chile'!I1647)-1,"")</f>
        <v>2701</v>
      </c>
      <c r="AQ1648" s="7">
        <f>IFERROR(RANK('Ref. Chile'!J1647,'Ref. Chile'!J:J,1)+COUNTIF('Ref. Chile'!$J$7:'Ref. Chile'!J1647,'Ref. Chile'!J1647)-1,"")</f>
        <v>626</v>
      </c>
    </row>
    <row r="1649" spans="31:43" ht="17.25" customHeight="1" x14ac:dyDescent="0.3">
      <c r="AE1649" s="5" t="s">
        <v>1644</v>
      </c>
      <c r="AF1649" s="5" t="s">
        <v>5164</v>
      </c>
      <c r="AG1649" s="6" t="s">
        <v>4336</v>
      </c>
      <c r="AH1649" s="6" t="s">
        <v>4093</v>
      </c>
      <c r="AI1649" s="7">
        <f>IFERROR(RANK('Ref. Chile'!H1648,'Ref. Chile'!H:H,0)+COUNTIF('Ref. Chile'!$H$7:'Ref. Chile'!H1648,'Ref. Chile'!H1648)-1,"")</f>
        <v>1366</v>
      </c>
      <c r="AJ1649" s="7">
        <f>IFERROR(RANK('Ref. Chile'!I1648,'Ref. Chile'!I:I,0)+COUNTIF('Ref. Chile'!$I$7:'Ref. Chile'!I1648,'Ref. Chile'!I1648)-1,"")</f>
        <v>81</v>
      </c>
      <c r="AK1649" s="7">
        <f>IFERROR(RANK('Ref. Chile'!J1648,'Ref. Chile'!J:J,0)+COUNTIF('Ref. Chile'!$J$7:'Ref. Chile'!J1648,'Ref. Chile'!J1648)-1,"")</f>
        <v>1979</v>
      </c>
      <c r="AL1649" s="7">
        <f>IFERROR(RANK('Ref. Chile'!K1648,'Ref. Chile'!K:K,0)+COUNTIF('Ref. Chile'!$K$7:'Ref. Chile'!K1648,'Ref. Chile'!K1648)-1,"")</f>
        <v>418</v>
      </c>
      <c r="AM1649" s="7">
        <f>IFERROR(RANK('Ref. Chile'!L1648,'Ref. Chile'!L:L,0)+COUNTIF('Ref. Chile'!$L$7:'Ref. Chile'!L1648,'Ref. Chile'!L1648)-1,"")</f>
        <v>823</v>
      </c>
      <c r="AN1649" s="7">
        <f>IFERROR(RANK('Ref. Chile'!M1648,'Ref. Chile'!M:M,0)+COUNTIF('Ref. Chile'!$M$7:'Ref. Chile'!M1648,'Ref. Chile'!M1648)-1,"")</f>
        <v>942</v>
      </c>
      <c r="AO1649" s="7">
        <f>IFERROR(RANK('Ref. Chile'!H1648,'Ref. Chile'!H:H,1)+COUNTIF('Ref. Chile'!$H$7:'Ref. Chile'!H1648,'Ref. Chile'!H1648)-1,"")</f>
        <v>1437</v>
      </c>
      <c r="AP1649" s="7">
        <f>IFERROR(RANK('Ref. Chile'!I1648,'Ref. Chile'!I:I,1)+COUNTIF('Ref. Chile'!$I$7:'Ref. Chile'!I1648,'Ref. Chile'!I1648)-1,"")</f>
        <v>2672</v>
      </c>
      <c r="AQ1649" s="7">
        <f>IFERROR(RANK('Ref. Chile'!J1648,'Ref. Chile'!J:J,1)+COUNTIF('Ref. Chile'!$J$7:'Ref. Chile'!J1648,'Ref. Chile'!J1648)-1,"")</f>
        <v>591</v>
      </c>
    </row>
    <row r="1650" spans="31:43" ht="17.25" customHeight="1" x14ac:dyDescent="0.3">
      <c r="AE1650" s="5" t="s">
        <v>1645</v>
      </c>
      <c r="AF1650" s="5" t="s">
        <v>5165</v>
      </c>
      <c r="AG1650" s="6" t="s">
        <v>4336</v>
      </c>
      <c r="AH1650" s="6" t="s">
        <v>4094</v>
      </c>
      <c r="AI1650" s="7">
        <f>IFERROR(RANK('Ref. Chile'!H1649,'Ref. Chile'!H:H,0)+COUNTIF('Ref. Chile'!$H$7:'Ref. Chile'!H1649,'Ref. Chile'!H1649)-1,"")</f>
        <v>1362</v>
      </c>
      <c r="AJ1650" s="7">
        <f>IFERROR(RANK('Ref. Chile'!I1649,'Ref. Chile'!I:I,0)+COUNTIF('Ref. Chile'!$I$7:'Ref. Chile'!I1649,'Ref. Chile'!I1649)-1,"")</f>
        <v>63</v>
      </c>
      <c r="AK1650" s="7">
        <f>IFERROR(RANK('Ref. Chile'!J1649,'Ref. Chile'!J:J,0)+COUNTIF('Ref. Chile'!$J$7:'Ref. Chile'!J1649,'Ref. Chile'!J1649)-1,"")</f>
        <v>1964</v>
      </c>
      <c r="AL1650" s="7">
        <f>IFERROR(RANK('Ref. Chile'!K1649,'Ref. Chile'!K:K,0)+COUNTIF('Ref. Chile'!$K$7:'Ref. Chile'!K1649,'Ref. Chile'!K1649)-1,"")</f>
        <v>404</v>
      </c>
      <c r="AM1650" s="7">
        <f>IFERROR(RANK('Ref. Chile'!L1649,'Ref. Chile'!L:L,0)+COUNTIF('Ref. Chile'!$L$7:'Ref. Chile'!L1649,'Ref. Chile'!L1649)-1,"")</f>
        <v>807</v>
      </c>
      <c r="AN1650" s="7">
        <f>IFERROR(RANK('Ref. Chile'!M1649,'Ref. Chile'!M:M,0)+COUNTIF('Ref. Chile'!$M$7:'Ref. Chile'!M1649,'Ref. Chile'!M1649)-1,"")</f>
        <v>865</v>
      </c>
      <c r="AO1650" s="7">
        <f>IFERROR(RANK('Ref. Chile'!H1649,'Ref. Chile'!H:H,1)+COUNTIF('Ref. Chile'!$H$7:'Ref. Chile'!H1649,'Ref. Chile'!H1649)-1,"")</f>
        <v>1441</v>
      </c>
      <c r="AP1650" s="7">
        <f>IFERROR(RANK('Ref. Chile'!I1649,'Ref. Chile'!I:I,1)+COUNTIF('Ref. Chile'!$I$7:'Ref. Chile'!I1649,'Ref. Chile'!I1649)-1,"")</f>
        <v>2690</v>
      </c>
      <c r="AQ1650" s="7">
        <f>IFERROR(RANK('Ref. Chile'!J1649,'Ref. Chile'!J:J,1)+COUNTIF('Ref. Chile'!$J$7:'Ref. Chile'!J1649,'Ref. Chile'!J1649)-1,"")</f>
        <v>606</v>
      </c>
    </row>
    <row r="1651" spans="31:43" ht="17.25" customHeight="1" x14ac:dyDescent="0.3">
      <c r="AE1651" s="5" t="s">
        <v>1646</v>
      </c>
      <c r="AF1651" s="5" t="s">
        <v>5166</v>
      </c>
      <c r="AG1651" s="6" t="s">
        <v>4336</v>
      </c>
      <c r="AH1651" s="6" t="s">
        <v>4097</v>
      </c>
      <c r="AI1651" s="7">
        <f>IFERROR(RANK('Ref. Chile'!H1650,'Ref. Chile'!H:H,0)+COUNTIF('Ref. Chile'!$H$7:'Ref. Chile'!H1650,'Ref. Chile'!H1650)-1,"")</f>
        <v>1356</v>
      </c>
      <c r="AJ1651" s="7">
        <f>IFERROR(RANK('Ref. Chile'!I1650,'Ref. Chile'!I:I,0)+COUNTIF('Ref. Chile'!$I$7:'Ref. Chile'!I1650,'Ref. Chile'!I1650)-1,"")</f>
        <v>49</v>
      </c>
      <c r="AK1651" s="7">
        <f>IFERROR(RANK('Ref. Chile'!J1650,'Ref. Chile'!J:J,0)+COUNTIF('Ref. Chile'!$J$7:'Ref. Chile'!J1650,'Ref. Chile'!J1650)-1,"")</f>
        <v>1939</v>
      </c>
      <c r="AL1651" s="7">
        <f>IFERROR(RANK('Ref. Chile'!K1650,'Ref. Chile'!K:K,0)+COUNTIF('Ref. Chile'!$K$7:'Ref. Chile'!K1650,'Ref. Chile'!K1650)-1,"")</f>
        <v>380</v>
      </c>
      <c r="AM1651" s="7">
        <f>IFERROR(RANK('Ref. Chile'!L1650,'Ref. Chile'!L:L,0)+COUNTIF('Ref. Chile'!$L$7:'Ref. Chile'!L1650,'Ref. Chile'!L1650)-1,"")</f>
        <v>778</v>
      </c>
      <c r="AN1651" s="7">
        <f>IFERROR(RANK('Ref. Chile'!M1650,'Ref. Chile'!M:M,0)+COUNTIF('Ref. Chile'!$M$7:'Ref. Chile'!M1650,'Ref. Chile'!M1650)-1,"")</f>
        <v>771</v>
      </c>
      <c r="AO1651" s="7">
        <f>IFERROR(RANK('Ref. Chile'!H1650,'Ref. Chile'!H:H,1)+COUNTIF('Ref. Chile'!$H$7:'Ref. Chile'!H1650,'Ref. Chile'!H1650)-1,"")</f>
        <v>1447</v>
      </c>
      <c r="AP1651" s="7">
        <f>IFERROR(RANK('Ref. Chile'!I1650,'Ref. Chile'!I:I,1)+COUNTIF('Ref. Chile'!$I$7:'Ref. Chile'!I1650,'Ref. Chile'!I1650)-1,"")</f>
        <v>2704</v>
      </c>
      <c r="AQ1651" s="7">
        <f>IFERROR(RANK('Ref. Chile'!J1650,'Ref. Chile'!J:J,1)+COUNTIF('Ref. Chile'!$J$7:'Ref. Chile'!J1650,'Ref. Chile'!J1650)-1,"")</f>
        <v>631</v>
      </c>
    </row>
    <row r="1652" spans="31:43" ht="17.25" customHeight="1" x14ac:dyDescent="0.3">
      <c r="AE1652" s="5" t="s">
        <v>1647</v>
      </c>
      <c r="AF1652" s="5" t="s">
        <v>5167</v>
      </c>
      <c r="AG1652" s="6" t="s">
        <v>4337</v>
      </c>
      <c r="AH1652" s="6" t="s">
        <v>4092</v>
      </c>
      <c r="AI1652" s="7">
        <f>IFERROR(RANK('Ref. Chile'!H1651,'Ref. Chile'!H:H,0)+COUNTIF('Ref. Chile'!$H$7:'Ref. Chile'!H1651,'Ref. Chile'!H1651)-1,"")</f>
        <v>2361</v>
      </c>
      <c r="AJ1652" s="7">
        <f>IFERROR(RANK('Ref. Chile'!I1651,'Ref. Chile'!I:I,0)+COUNTIF('Ref. Chile'!$I$7:'Ref. Chile'!I1651,'Ref. Chile'!I1651)-1,"")</f>
        <v>1771</v>
      </c>
      <c r="AK1652" s="7">
        <f>IFERROR(RANK('Ref. Chile'!J1651,'Ref. Chile'!J:J,0)+COUNTIF('Ref. Chile'!$J$7:'Ref. Chile'!J1651,'Ref. Chile'!J1651)-1,"")</f>
        <v>278</v>
      </c>
      <c r="AL1652" s="7">
        <f>IFERROR(RANK('Ref. Chile'!K1651,'Ref. Chile'!K:K,0)+COUNTIF('Ref. Chile'!$K$7:'Ref. Chile'!K1651,'Ref. Chile'!K1651)-1,"")</f>
        <v>259</v>
      </c>
      <c r="AM1652" s="7">
        <f>IFERROR(RANK('Ref. Chile'!L1651,'Ref. Chile'!L:L,0)+COUNTIF('Ref. Chile'!$L$7:'Ref. Chile'!L1651,'Ref. Chile'!L1651)-1,"")</f>
        <v>1021</v>
      </c>
      <c r="AN1652" s="7">
        <f>IFERROR(RANK('Ref. Chile'!M1651,'Ref. Chile'!M:M,0)+COUNTIF('Ref. Chile'!$M$7:'Ref. Chile'!M1651,'Ref. Chile'!M1651)-1,"")</f>
        <v>192</v>
      </c>
      <c r="AO1652" s="7">
        <f>IFERROR(RANK('Ref. Chile'!H1651,'Ref. Chile'!H:H,1)+COUNTIF('Ref. Chile'!$H$7:'Ref. Chile'!H1651,'Ref. Chile'!H1651)-1,"")</f>
        <v>442</v>
      </c>
      <c r="AP1652" s="7">
        <f>IFERROR(RANK('Ref. Chile'!I1651,'Ref. Chile'!I:I,1)+COUNTIF('Ref. Chile'!$I$7:'Ref. Chile'!I1651,'Ref. Chile'!I1651)-1,"")</f>
        <v>982</v>
      </c>
      <c r="AQ1652" s="7">
        <f>IFERROR(RANK('Ref. Chile'!J1651,'Ref. Chile'!J:J,1)+COUNTIF('Ref. Chile'!$J$7:'Ref. Chile'!J1651,'Ref. Chile'!J1651)-1,"")</f>
        <v>2292</v>
      </c>
    </row>
    <row r="1653" spans="31:43" ht="17.25" customHeight="1" x14ac:dyDescent="0.3">
      <c r="AE1653" s="5" t="s">
        <v>1648</v>
      </c>
      <c r="AF1653" s="5" t="s">
        <v>5168</v>
      </c>
      <c r="AG1653" s="6" t="s">
        <v>4337</v>
      </c>
      <c r="AH1653" s="6" t="s">
        <v>4093</v>
      </c>
      <c r="AI1653" s="7">
        <f>IFERROR(RANK('Ref. Chile'!H1652,'Ref. Chile'!H:H,0)+COUNTIF('Ref. Chile'!$H$7:'Ref. Chile'!H1652,'Ref. Chile'!H1652)-1,"")</f>
        <v>2367</v>
      </c>
      <c r="AJ1653" s="7">
        <f>IFERROR(RANK('Ref. Chile'!I1652,'Ref. Chile'!I:I,0)+COUNTIF('Ref. Chile'!$I$7:'Ref. Chile'!I1652,'Ref. Chile'!I1652)-1,"")</f>
        <v>1788</v>
      </c>
      <c r="AK1653" s="7">
        <f>IFERROR(RANK('Ref. Chile'!J1652,'Ref. Chile'!J:J,0)+COUNTIF('Ref. Chile'!$J$7:'Ref. Chile'!J1652,'Ref. Chile'!J1652)-1,"")</f>
        <v>307</v>
      </c>
      <c r="AL1653" s="7">
        <f>IFERROR(RANK('Ref. Chile'!K1652,'Ref. Chile'!K:K,0)+COUNTIF('Ref. Chile'!$K$7:'Ref. Chile'!K1652,'Ref. Chile'!K1652)-1,"")</f>
        <v>263</v>
      </c>
      <c r="AM1653" s="7">
        <f>IFERROR(RANK('Ref. Chile'!L1652,'Ref. Chile'!L:L,0)+COUNTIF('Ref. Chile'!$L$7:'Ref. Chile'!L1652,'Ref. Chile'!L1652)-1,"")</f>
        <v>1059</v>
      </c>
      <c r="AN1653" s="7">
        <f>IFERROR(RANK('Ref. Chile'!M1652,'Ref. Chile'!M:M,0)+COUNTIF('Ref. Chile'!$M$7:'Ref. Chile'!M1652,'Ref. Chile'!M1652)-1,"")</f>
        <v>225</v>
      </c>
      <c r="AO1653" s="7">
        <f>IFERROR(RANK('Ref. Chile'!H1652,'Ref. Chile'!H:H,1)+COUNTIF('Ref. Chile'!$H$7:'Ref. Chile'!H1652,'Ref. Chile'!H1652)-1,"")</f>
        <v>436</v>
      </c>
      <c r="AP1653" s="7">
        <f>IFERROR(RANK('Ref. Chile'!I1652,'Ref. Chile'!I:I,1)+COUNTIF('Ref. Chile'!$I$7:'Ref. Chile'!I1652,'Ref. Chile'!I1652)-1,"")</f>
        <v>965</v>
      </c>
      <c r="AQ1653" s="7">
        <f>IFERROR(RANK('Ref. Chile'!J1652,'Ref. Chile'!J:J,1)+COUNTIF('Ref. Chile'!$J$7:'Ref. Chile'!J1652,'Ref. Chile'!J1652)-1,"")</f>
        <v>2263</v>
      </c>
    </row>
    <row r="1654" spans="31:43" ht="17.25" customHeight="1" x14ac:dyDescent="0.3">
      <c r="AE1654" s="5" t="s">
        <v>1649</v>
      </c>
      <c r="AF1654" s="5" t="s">
        <v>5169</v>
      </c>
      <c r="AG1654" s="6" t="s">
        <v>4337</v>
      </c>
      <c r="AH1654" s="6" t="s">
        <v>4094</v>
      </c>
      <c r="AI1654" s="7">
        <f>IFERROR(RANK('Ref. Chile'!H1653,'Ref. Chile'!H:H,0)+COUNTIF('Ref. Chile'!$H$7:'Ref. Chile'!H1653,'Ref. Chile'!H1653)-1,"")</f>
        <v>2365</v>
      </c>
      <c r="AJ1654" s="7">
        <f>IFERROR(RANK('Ref. Chile'!I1653,'Ref. Chile'!I:I,0)+COUNTIF('Ref. Chile'!$I$7:'Ref. Chile'!I1653,'Ref. Chile'!I1653)-1,"")</f>
        <v>1782</v>
      </c>
      <c r="AK1654" s="7">
        <f>IFERROR(RANK('Ref. Chile'!J1653,'Ref. Chile'!J:J,0)+COUNTIF('Ref. Chile'!$J$7:'Ref. Chile'!J1653,'Ref. Chile'!J1653)-1,"")</f>
        <v>301</v>
      </c>
      <c r="AL1654" s="7">
        <f>IFERROR(RANK('Ref. Chile'!K1653,'Ref. Chile'!K:K,0)+COUNTIF('Ref. Chile'!$K$7:'Ref. Chile'!K1653,'Ref. Chile'!K1653)-1,"")</f>
        <v>261</v>
      </c>
      <c r="AM1654" s="7">
        <f>IFERROR(RANK('Ref. Chile'!L1653,'Ref. Chile'!L:L,0)+COUNTIF('Ref. Chile'!$L$7:'Ref. Chile'!L1653,'Ref. Chile'!L1653)-1,"")</f>
        <v>1052</v>
      </c>
      <c r="AN1654" s="7">
        <f>IFERROR(RANK('Ref. Chile'!M1653,'Ref. Chile'!M:M,0)+COUNTIF('Ref. Chile'!$M$7:'Ref. Chile'!M1653,'Ref. Chile'!M1653)-1,"")</f>
        <v>213</v>
      </c>
      <c r="AO1654" s="7">
        <f>IFERROR(RANK('Ref. Chile'!H1653,'Ref. Chile'!H:H,1)+COUNTIF('Ref. Chile'!$H$7:'Ref. Chile'!H1653,'Ref. Chile'!H1653)-1,"")</f>
        <v>438</v>
      </c>
      <c r="AP1654" s="7">
        <f>IFERROR(RANK('Ref. Chile'!I1653,'Ref. Chile'!I:I,1)+COUNTIF('Ref. Chile'!$I$7:'Ref. Chile'!I1653,'Ref. Chile'!I1653)-1,"")</f>
        <v>971</v>
      </c>
      <c r="AQ1654" s="7">
        <f>IFERROR(RANK('Ref. Chile'!J1653,'Ref. Chile'!J:J,1)+COUNTIF('Ref. Chile'!$J$7:'Ref. Chile'!J1653,'Ref. Chile'!J1653)-1,"")</f>
        <v>2269</v>
      </c>
    </row>
    <row r="1655" spans="31:43" ht="17.25" customHeight="1" x14ac:dyDescent="0.3">
      <c r="AE1655" s="5" t="s">
        <v>1650</v>
      </c>
      <c r="AF1655" s="5" t="s">
        <v>5170</v>
      </c>
      <c r="AG1655" s="6" t="s">
        <v>4337</v>
      </c>
      <c r="AH1655" s="6" t="s">
        <v>4095</v>
      </c>
      <c r="AI1655" s="7">
        <f>IFERROR(RANK('Ref. Chile'!H1654,'Ref. Chile'!H:H,0)+COUNTIF('Ref. Chile'!$H$7:'Ref. Chile'!H1654,'Ref. Chile'!H1654)-1,"")</f>
        <v>2362</v>
      </c>
      <c r="AJ1655" s="7">
        <f>IFERROR(RANK('Ref. Chile'!I1654,'Ref. Chile'!I:I,0)+COUNTIF('Ref. Chile'!$I$7:'Ref. Chile'!I1654,'Ref. Chile'!I1654)-1,"")</f>
        <v>1773</v>
      </c>
      <c r="AK1655" s="7">
        <f>IFERROR(RANK('Ref. Chile'!J1654,'Ref. Chile'!J:J,0)+COUNTIF('Ref. Chile'!$J$7:'Ref. Chile'!J1654,'Ref. Chile'!J1654)-1,"")</f>
        <v>281</v>
      </c>
      <c r="AL1655" s="7">
        <f>IFERROR(RANK('Ref. Chile'!K1654,'Ref. Chile'!K:K,0)+COUNTIF('Ref. Chile'!$K$7:'Ref. Chile'!K1654,'Ref. Chile'!K1654)-1,"")</f>
        <v>260</v>
      </c>
      <c r="AM1655" s="7">
        <f>IFERROR(RANK('Ref. Chile'!L1654,'Ref. Chile'!L:L,0)+COUNTIF('Ref. Chile'!$L$7:'Ref. Chile'!L1654,'Ref. Chile'!L1654)-1,"")</f>
        <v>1024</v>
      </c>
      <c r="AN1655" s="7">
        <f>IFERROR(RANK('Ref. Chile'!M1654,'Ref. Chile'!M:M,0)+COUNTIF('Ref. Chile'!$M$7:'Ref. Chile'!M1654,'Ref. Chile'!M1654)-1,"")</f>
        <v>195</v>
      </c>
      <c r="AO1655" s="7">
        <f>IFERROR(RANK('Ref. Chile'!H1654,'Ref. Chile'!H:H,1)+COUNTIF('Ref. Chile'!$H$7:'Ref. Chile'!H1654,'Ref. Chile'!H1654)-1,"")</f>
        <v>441</v>
      </c>
      <c r="AP1655" s="7">
        <f>IFERROR(RANK('Ref. Chile'!I1654,'Ref. Chile'!I:I,1)+COUNTIF('Ref. Chile'!$I$7:'Ref. Chile'!I1654,'Ref. Chile'!I1654)-1,"")</f>
        <v>980</v>
      </c>
      <c r="AQ1655" s="7">
        <f>IFERROR(RANK('Ref. Chile'!J1654,'Ref. Chile'!J:J,1)+COUNTIF('Ref. Chile'!$J$7:'Ref. Chile'!J1654,'Ref. Chile'!J1654)-1,"")</f>
        <v>2289</v>
      </c>
    </row>
    <row r="1656" spans="31:43" ht="17.25" customHeight="1" x14ac:dyDescent="0.3">
      <c r="AE1656" s="5" t="s">
        <v>1651</v>
      </c>
      <c r="AF1656" s="5" t="s">
        <v>5171</v>
      </c>
      <c r="AG1656" s="6" t="s">
        <v>4337</v>
      </c>
      <c r="AH1656" s="6" t="s">
        <v>4097</v>
      </c>
      <c r="AI1656" s="7">
        <f>IFERROR(RANK('Ref. Chile'!H1655,'Ref. Chile'!H:H,0)+COUNTIF('Ref. Chile'!$H$7:'Ref. Chile'!H1655,'Ref. Chile'!H1655)-1,"")</f>
        <v>2359</v>
      </c>
      <c r="AJ1656" s="7">
        <f>IFERROR(RANK('Ref. Chile'!I1655,'Ref. Chile'!I:I,0)+COUNTIF('Ref. Chile'!$I$7:'Ref. Chile'!I1655,'Ref. Chile'!I1655)-1,"")</f>
        <v>1759</v>
      </c>
      <c r="AK1656" s="7">
        <f>IFERROR(RANK('Ref. Chile'!J1655,'Ref. Chile'!J:J,0)+COUNTIF('Ref. Chile'!$J$7:'Ref. Chile'!J1655,'Ref. Chile'!J1655)-1,"")</f>
        <v>257</v>
      </c>
      <c r="AL1656" s="7">
        <f>IFERROR(RANK('Ref. Chile'!K1655,'Ref. Chile'!K:K,0)+COUNTIF('Ref. Chile'!$K$7:'Ref. Chile'!K1655,'Ref. Chile'!K1655)-1,"")</f>
        <v>258</v>
      </c>
      <c r="AM1656" s="7">
        <f>IFERROR(RANK('Ref. Chile'!L1655,'Ref. Chile'!L:L,0)+COUNTIF('Ref. Chile'!$L$7:'Ref. Chile'!L1655,'Ref. Chile'!L1655)-1,"")</f>
        <v>988</v>
      </c>
      <c r="AN1656" s="7">
        <f>IFERROR(RANK('Ref. Chile'!M1655,'Ref. Chile'!M:M,0)+COUNTIF('Ref. Chile'!$M$7:'Ref. Chile'!M1655,'Ref. Chile'!M1655)-1,"")</f>
        <v>163</v>
      </c>
      <c r="AO1656" s="7">
        <f>IFERROR(RANK('Ref. Chile'!H1655,'Ref. Chile'!H:H,1)+COUNTIF('Ref. Chile'!$H$7:'Ref. Chile'!H1655,'Ref. Chile'!H1655)-1,"")</f>
        <v>444</v>
      </c>
      <c r="AP1656" s="7">
        <f>IFERROR(RANK('Ref. Chile'!I1655,'Ref. Chile'!I:I,1)+COUNTIF('Ref. Chile'!$I$7:'Ref. Chile'!I1655,'Ref. Chile'!I1655)-1,"")</f>
        <v>994</v>
      </c>
      <c r="AQ1656" s="7">
        <f>IFERROR(RANK('Ref. Chile'!J1655,'Ref. Chile'!J:J,1)+COUNTIF('Ref. Chile'!$J$7:'Ref. Chile'!J1655,'Ref. Chile'!J1655)-1,"")</f>
        <v>2313</v>
      </c>
    </row>
    <row r="1657" spans="31:43" ht="17.25" customHeight="1" x14ac:dyDescent="0.3">
      <c r="AE1657" s="5" t="s">
        <v>1652</v>
      </c>
      <c r="AF1657" s="5" t="s">
        <v>5172</v>
      </c>
      <c r="AG1657" s="6" t="s">
        <v>4338</v>
      </c>
      <c r="AH1657" s="6" t="s">
        <v>4089</v>
      </c>
      <c r="AI1657" s="7">
        <f>IFERROR(RANK('Ref. Chile'!H1656,'Ref. Chile'!H:H,0)+COUNTIF('Ref. Chile'!$H$7:'Ref. Chile'!H1656,'Ref. Chile'!H1656)-1,"")</f>
        <v>132</v>
      </c>
      <c r="AJ1657" s="7">
        <f>IFERROR(RANK('Ref. Chile'!I1656,'Ref. Chile'!I:I,0)+COUNTIF('Ref. Chile'!$I$7:'Ref. Chile'!I1656,'Ref. Chile'!I1656)-1,"")</f>
        <v>797</v>
      </c>
      <c r="AK1657" s="7">
        <f>IFERROR(RANK('Ref. Chile'!J1656,'Ref. Chile'!J:J,0)+COUNTIF('Ref. Chile'!$J$7:'Ref. Chile'!J1656,'Ref. Chile'!J1656)-1,"")</f>
        <v>1712</v>
      </c>
      <c r="AL1657" s="7">
        <f>IFERROR(RANK('Ref. Chile'!K1656,'Ref. Chile'!K:K,0)+COUNTIF('Ref. Chile'!$K$7:'Ref. Chile'!K1656,'Ref. Chile'!K1656)-1,"")</f>
        <v>194</v>
      </c>
      <c r="AM1657" s="7">
        <f>IFERROR(RANK('Ref. Chile'!L1656,'Ref. Chile'!L:L,0)+COUNTIF('Ref. Chile'!$L$7:'Ref. Chile'!L1656,'Ref. Chile'!L1656)-1,"")</f>
        <v>502</v>
      </c>
      <c r="AN1657" s="7">
        <f>IFERROR(RANK('Ref. Chile'!M1656,'Ref. Chile'!M:M,0)+COUNTIF('Ref. Chile'!$M$7:'Ref. Chile'!M1656,'Ref. Chile'!M1656)-1,"")</f>
        <v>1577</v>
      </c>
      <c r="AO1657" s="7">
        <f>IFERROR(RANK('Ref. Chile'!H1656,'Ref. Chile'!H:H,1)+COUNTIF('Ref. Chile'!$H$7:'Ref. Chile'!H1656,'Ref. Chile'!H1656)-1,"")</f>
        <v>2681</v>
      </c>
      <c r="AP1657" s="7">
        <f>IFERROR(RANK('Ref. Chile'!I1656,'Ref. Chile'!I:I,1)+COUNTIF('Ref. Chile'!$I$7:'Ref. Chile'!I1656,'Ref. Chile'!I1656)-1,"")</f>
        <v>2013</v>
      </c>
      <c r="AQ1657" s="7">
        <f>IFERROR(RANK('Ref. Chile'!J1656,'Ref. Chile'!J:J,1)+COUNTIF('Ref. Chile'!$J$7:'Ref. Chile'!J1656,'Ref. Chile'!J1656)-1,"")</f>
        <v>908</v>
      </c>
    </row>
    <row r="1658" spans="31:43" ht="17.25" customHeight="1" x14ac:dyDescent="0.3">
      <c r="AE1658" s="5" t="s">
        <v>1653</v>
      </c>
      <c r="AF1658" s="5" t="s">
        <v>5173</v>
      </c>
      <c r="AG1658" s="6" t="s">
        <v>4338</v>
      </c>
      <c r="AH1658" s="6" t="s">
        <v>4090</v>
      </c>
      <c r="AI1658" s="7">
        <f>IFERROR(RANK('Ref. Chile'!H1657,'Ref. Chile'!H:H,0)+COUNTIF('Ref. Chile'!$H$7:'Ref. Chile'!H1657,'Ref. Chile'!H1657)-1,"")</f>
        <v>133</v>
      </c>
      <c r="AJ1658" s="7">
        <f>IFERROR(RANK('Ref. Chile'!I1657,'Ref. Chile'!I:I,0)+COUNTIF('Ref. Chile'!$I$7:'Ref. Chile'!I1657,'Ref. Chile'!I1657)-1,"")</f>
        <v>797</v>
      </c>
      <c r="AK1658" s="7">
        <f>IFERROR(RANK('Ref. Chile'!J1657,'Ref. Chile'!J:J,0)+COUNTIF('Ref. Chile'!$J$7:'Ref. Chile'!J1657,'Ref. Chile'!J1657)-1,"")</f>
        <v>1712</v>
      </c>
      <c r="AL1658" s="7">
        <f>IFERROR(RANK('Ref. Chile'!K1657,'Ref. Chile'!K:K,0)+COUNTIF('Ref. Chile'!$K$7:'Ref. Chile'!K1657,'Ref. Chile'!K1657)-1,"")</f>
        <v>196</v>
      </c>
      <c r="AM1658" s="7">
        <f>IFERROR(RANK('Ref. Chile'!L1657,'Ref. Chile'!L:L,0)+COUNTIF('Ref. Chile'!$L$7:'Ref. Chile'!L1657,'Ref. Chile'!L1657)-1,"")</f>
        <v>502</v>
      </c>
      <c r="AN1658" s="7">
        <f>IFERROR(RANK('Ref. Chile'!M1657,'Ref. Chile'!M:M,0)+COUNTIF('Ref. Chile'!$M$7:'Ref. Chile'!M1657,'Ref. Chile'!M1657)-1,"")</f>
        <v>1577</v>
      </c>
      <c r="AO1658" s="7">
        <f>IFERROR(RANK('Ref. Chile'!H1657,'Ref. Chile'!H:H,1)+COUNTIF('Ref. Chile'!$H$7:'Ref. Chile'!H1657,'Ref. Chile'!H1657)-1,"")</f>
        <v>2682</v>
      </c>
      <c r="AP1658" s="7">
        <f>IFERROR(RANK('Ref. Chile'!I1657,'Ref. Chile'!I:I,1)+COUNTIF('Ref. Chile'!$I$7:'Ref. Chile'!I1657,'Ref. Chile'!I1657)-1,"")</f>
        <v>2013</v>
      </c>
      <c r="AQ1658" s="7">
        <f>IFERROR(RANK('Ref. Chile'!J1657,'Ref. Chile'!J:J,1)+COUNTIF('Ref. Chile'!$J$7:'Ref. Chile'!J1657,'Ref. Chile'!J1657)-1,"")</f>
        <v>908</v>
      </c>
    </row>
    <row r="1659" spans="31:43" ht="17.25" customHeight="1" x14ac:dyDescent="0.3">
      <c r="AE1659" s="5" t="s">
        <v>1654</v>
      </c>
      <c r="AF1659" s="5" t="s">
        <v>5174</v>
      </c>
      <c r="AG1659" s="6" t="s">
        <v>4338</v>
      </c>
      <c r="AH1659" s="6" t="s">
        <v>4091</v>
      </c>
      <c r="AI1659" s="7">
        <f>IFERROR(RANK('Ref. Chile'!H1658,'Ref. Chile'!H:H,0)+COUNTIF('Ref. Chile'!$H$7:'Ref. Chile'!H1658,'Ref. Chile'!H1658)-1,"")</f>
        <v>134</v>
      </c>
      <c r="AJ1659" s="7">
        <f>IFERROR(RANK('Ref. Chile'!I1658,'Ref. Chile'!I:I,0)+COUNTIF('Ref. Chile'!$I$7:'Ref. Chile'!I1658,'Ref. Chile'!I1658)-1,"")</f>
        <v>797</v>
      </c>
      <c r="AK1659" s="7">
        <f>IFERROR(RANK('Ref. Chile'!J1658,'Ref. Chile'!J:J,0)+COUNTIF('Ref. Chile'!$J$7:'Ref. Chile'!J1658,'Ref. Chile'!J1658)-1,"")</f>
        <v>1712</v>
      </c>
      <c r="AL1659" s="7">
        <f>IFERROR(RANK('Ref. Chile'!K1658,'Ref. Chile'!K:K,0)+COUNTIF('Ref. Chile'!$K$7:'Ref. Chile'!K1658,'Ref. Chile'!K1658)-1,"")</f>
        <v>193</v>
      </c>
      <c r="AM1659" s="7">
        <f>IFERROR(RANK('Ref. Chile'!L1658,'Ref. Chile'!L:L,0)+COUNTIF('Ref. Chile'!$L$7:'Ref. Chile'!L1658,'Ref. Chile'!L1658)-1,"")</f>
        <v>502</v>
      </c>
      <c r="AN1659" s="7">
        <f>IFERROR(RANK('Ref. Chile'!M1658,'Ref. Chile'!M:M,0)+COUNTIF('Ref. Chile'!$M$7:'Ref. Chile'!M1658,'Ref. Chile'!M1658)-1,"")</f>
        <v>1577</v>
      </c>
      <c r="AO1659" s="7">
        <f>IFERROR(RANK('Ref. Chile'!H1658,'Ref. Chile'!H:H,1)+COUNTIF('Ref. Chile'!$H$7:'Ref. Chile'!H1658,'Ref. Chile'!H1658)-1,"")</f>
        <v>2683</v>
      </c>
      <c r="AP1659" s="7">
        <f>IFERROR(RANK('Ref. Chile'!I1658,'Ref. Chile'!I:I,1)+COUNTIF('Ref. Chile'!$I$7:'Ref. Chile'!I1658,'Ref. Chile'!I1658)-1,"")</f>
        <v>2013</v>
      </c>
      <c r="AQ1659" s="7">
        <f>IFERROR(RANK('Ref. Chile'!J1658,'Ref. Chile'!J:J,1)+COUNTIF('Ref. Chile'!$J$7:'Ref. Chile'!J1658,'Ref. Chile'!J1658)-1,"")</f>
        <v>908</v>
      </c>
    </row>
    <row r="1660" spans="31:43" ht="17.25" customHeight="1" x14ac:dyDescent="0.3">
      <c r="AE1660" s="5" t="s">
        <v>1655</v>
      </c>
      <c r="AF1660" s="5" t="s">
        <v>5175</v>
      </c>
      <c r="AG1660" s="6" t="s">
        <v>4339</v>
      </c>
      <c r="AH1660" s="6" t="s">
        <v>4091</v>
      </c>
      <c r="AI1660" s="7">
        <f>IFERROR(RANK('Ref. Chile'!H1659,'Ref. Chile'!H:H,0)+COUNTIF('Ref. Chile'!$H$7:'Ref. Chile'!H1659,'Ref. Chile'!H1659)-1,"")</f>
        <v>350</v>
      </c>
      <c r="AJ1660" s="7">
        <f>IFERROR(RANK('Ref. Chile'!I1659,'Ref. Chile'!I:I,0)+COUNTIF('Ref. Chile'!$I$7:'Ref. Chile'!I1659,'Ref. Chile'!I1659)-1,"")</f>
        <v>2081</v>
      </c>
      <c r="AK1660" s="7">
        <f>IFERROR(RANK('Ref. Chile'!J1659,'Ref. Chile'!J:J,0)+COUNTIF('Ref. Chile'!$J$7:'Ref. Chile'!J1659,'Ref. Chile'!J1659)-1,"")</f>
        <v>2299</v>
      </c>
      <c r="AL1660" s="7">
        <f>IFERROR(RANK('Ref. Chile'!K1659,'Ref. Chile'!K:K,0)+COUNTIF('Ref. Chile'!$K$7:'Ref. Chile'!K1659,'Ref. Chile'!K1659)-1,"")</f>
        <v>2765</v>
      </c>
      <c r="AM1660" s="7">
        <f>IFERROR(RANK('Ref. Chile'!L1659,'Ref. Chile'!L:L,0)+COUNTIF('Ref. Chile'!$L$7:'Ref. Chile'!L1659,'Ref. Chile'!L1659)-1,"")</f>
        <v>2280</v>
      </c>
      <c r="AN1660" s="7">
        <f>IFERROR(RANK('Ref. Chile'!M1659,'Ref. Chile'!M:M,0)+COUNTIF('Ref. Chile'!$M$7:'Ref. Chile'!M1659,'Ref. Chile'!M1659)-1,"")</f>
        <v>2581</v>
      </c>
      <c r="AO1660" s="7">
        <f>IFERROR(RANK('Ref. Chile'!H1659,'Ref. Chile'!H:H,1)+COUNTIF('Ref. Chile'!$H$7:'Ref. Chile'!H1659,'Ref. Chile'!H1659)-1,"")</f>
        <v>2453</v>
      </c>
      <c r="AP1660" s="7">
        <f>IFERROR(RANK('Ref. Chile'!I1659,'Ref. Chile'!I:I,1)+COUNTIF('Ref. Chile'!$I$7:'Ref. Chile'!I1659,'Ref. Chile'!I1659)-1,"")</f>
        <v>672</v>
      </c>
      <c r="AQ1660" s="7">
        <f>IFERROR(RANK('Ref. Chile'!J1659,'Ref. Chile'!J:J,1)+COUNTIF('Ref. Chile'!$J$7:'Ref. Chile'!J1659,'Ref. Chile'!J1659)-1,"")</f>
        <v>271</v>
      </c>
    </row>
    <row r="1661" spans="31:43" ht="17.25" customHeight="1" x14ac:dyDescent="0.3">
      <c r="AE1661" s="5" t="s">
        <v>1656</v>
      </c>
      <c r="AF1661" s="5" t="s">
        <v>5176</v>
      </c>
      <c r="AG1661" s="6" t="s">
        <v>4339</v>
      </c>
      <c r="AH1661" s="6" t="s">
        <v>4200</v>
      </c>
      <c r="AI1661" s="7">
        <f>IFERROR(RANK('Ref. Chile'!H1660,'Ref. Chile'!H:H,0)+COUNTIF('Ref. Chile'!$H$7:'Ref. Chile'!H1660,'Ref. Chile'!H1660)-1,"")</f>
        <v>351</v>
      </c>
      <c r="AJ1661" s="7">
        <f>IFERROR(RANK('Ref. Chile'!I1660,'Ref. Chile'!I:I,0)+COUNTIF('Ref. Chile'!$I$7:'Ref. Chile'!I1660,'Ref. Chile'!I1660)-1,"")</f>
        <v>2090</v>
      </c>
      <c r="AK1661" s="7">
        <f>IFERROR(RANK('Ref. Chile'!J1660,'Ref. Chile'!J:J,0)+COUNTIF('Ref. Chile'!$J$7:'Ref. Chile'!J1660,'Ref. Chile'!J1660)-1,"")</f>
        <v>1712</v>
      </c>
      <c r="AL1661" s="7">
        <f>IFERROR(RANK('Ref. Chile'!K1660,'Ref. Chile'!K:K,0)+COUNTIF('Ref. Chile'!$K$7:'Ref. Chile'!K1660,'Ref. Chile'!K1660)-1,"")</f>
        <v>2767</v>
      </c>
      <c r="AM1661" s="7">
        <f>IFERROR(RANK('Ref. Chile'!L1660,'Ref. Chile'!L:L,0)+COUNTIF('Ref. Chile'!$L$7:'Ref. Chile'!L1660,'Ref. Chile'!L1660)-1,"")</f>
        <v>2306</v>
      </c>
      <c r="AN1661" s="7">
        <f>IFERROR(RANK('Ref. Chile'!M1660,'Ref. Chile'!M:M,0)+COUNTIF('Ref. Chile'!$M$7:'Ref. Chile'!M1660,'Ref. Chile'!M1660)-1,"")</f>
        <v>1577</v>
      </c>
      <c r="AO1661" s="7">
        <f>IFERROR(RANK('Ref. Chile'!H1660,'Ref. Chile'!H:H,1)+COUNTIF('Ref. Chile'!$H$7:'Ref. Chile'!H1660,'Ref. Chile'!H1660)-1,"")</f>
        <v>2452</v>
      </c>
      <c r="AP1661" s="7">
        <f>IFERROR(RANK('Ref. Chile'!I1660,'Ref. Chile'!I:I,1)+COUNTIF('Ref. Chile'!$I$7:'Ref. Chile'!I1660,'Ref. Chile'!I1660)-1,"")</f>
        <v>663</v>
      </c>
      <c r="AQ1661" s="7">
        <f>IFERROR(RANK('Ref. Chile'!J1660,'Ref. Chile'!J:J,1)+COUNTIF('Ref. Chile'!$J$7:'Ref. Chile'!J1660,'Ref. Chile'!J1660)-1,"")</f>
        <v>908</v>
      </c>
    </row>
    <row r="1662" spans="31:43" ht="17.25" customHeight="1" x14ac:dyDescent="0.3">
      <c r="AE1662" s="5" t="s">
        <v>1657</v>
      </c>
      <c r="AF1662" s="5" t="s">
        <v>5177</v>
      </c>
      <c r="AG1662" s="6" t="s">
        <v>4340</v>
      </c>
      <c r="AH1662" s="6" t="s">
        <v>4092</v>
      </c>
      <c r="AI1662" s="7">
        <f>IFERROR(RANK('Ref. Chile'!H1661,'Ref. Chile'!H:H,0)+COUNTIF('Ref. Chile'!$H$7:'Ref. Chile'!H1661,'Ref. Chile'!H1661)-1,"")</f>
        <v>2130</v>
      </c>
      <c r="AJ1662" s="7">
        <f>IFERROR(RANK('Ref. Chile'!I1661,'Ref. Chile'!I:I,0)+COUNTIF('Ref. Chile'!$I$7:'Ref. Chile'!I1661,'Ref. Chile'!I1661)-1,"")</f>
        <v>2695</v>
      </c>
      <c r="AK1662" s="7">
        <f>IFERROR(RANK('Ref. Chile'!J1661,'Ref. Chile'!J:J,0)+COUNTIF('Ref. Chile'!$J$7:'Ref. Chile'!J1661,'Ref. Chile'!J1661)-1,"")</f>
        <v>2522</v>
      </c>
      <c r="AL1662" s="7">
        <f>IFERROR(RANK('Ref. Chile'!K1661,'Ref. Chile'!K:K,0)+COUNTIF('Ref. Chile'!$K$7:'Ref. Chile'!K1661,'Ref. Chile'!K1661)-1,"")</f>
        <v>2573</v>
      </c>
      <c r="AM1662" s="7">
        <f>IFERROR(RANK('Ref. Chile'!L1661,'Ref. Chile'!L:L,0)+COUNTIF('Ref. Chile'!$L$7:'Ref. Chile'!L1661,'Ref. Chile'!L1661)-1,"")</f>
        <v>2258</v>
      </c>
      <c r="AN1662" s="7">
        <f>IFERROR(RANK('Ref. Chile'!M1661,'Ref. Chile'!M:M,0)+COUNTIF('Ref. Chile'!$M$7:'Ref. Chile'!M1661,'Ref. Chile'!M1661)-1,"")</f>
        <v>2483</v>
      </c>
      <c r="AO1662" s="7">
        <f>IFERROR(RANK('Ref. Chile'!H1661,'Ref. Chile'!H:H,1)+COUNTIF('Ref. Chile'!$H$7:'Ref. Chile'!H1661,'Ref. Chile'!H1661)-1,"")</f>
        <v>673</v>
      </c>
      <c r="AP1662" s="7">
        <f>IFERROR(RANK('Ref. Chile'!I1661,'Ref. Chile'!I:I,1)+COUNTIF('Ref. Chile'!$I$7:'Ref. Chile'!I1661,'Ref. Chile'!I1661)-1,"")</f>
        <v>58</v>
      </c>
      <c r="AQ1662" s="7">
        <f>IFERROR(RANK('Ref. Chile'!J1661,'Ref. Chile'!J:J,1)+COUNTIF('Ref. Chile'!$J$7:'Ref. Chile'!J1661,'Ref. Chile'!J1661)-1,"")</f>
        <v>48</v>
      </c>
    </row>
    <row r="1663" spans="31:43" ht="17.25" customHeight="1" x14ac:dyDescent="0.3">
      <c r="AE1663" s="5" t="s">
        <v>1658</v>
      </c>
      <c r="AF1663" s="5" t="s">
        <v>5178</v>
      </c>
      <c r="AG1663" s="6" t="s">
        <v>4340</v>
      </c>
      <c r="AH1663" s="6" t="s">
        <v>4093</v>
      </c>
      <c r="AI1663" s="7">
        <f>IFERROR(RANK('Ref. Chile'!H1662,'Ref. Chile'!H:H,0)+COUNTIF('Ref. Chile'!$H$7:'Ref. Chile'!H1662,'Ref. Chile'!H1662)-1,"")</f>
        <v>2102</v>
      </c>
      <c r="AJ1663" s="7">
        <f>IFERROR(RANK('Ref. Chile'!I1662,'Ref. Chile'!I:I,0)+COUNTIF('Ref. Chile'!$I$7:'Ref. Chile'!I1662,'Ref. Chile'!I1662)-1,"")</f>
        <v>2663</v>
      </c>
      <c r="AK1663" s="7">
        <f>IFERROR(RANK('Ref. Chile'!J1662,'Ref. Chile'!J:J,0)+COUNTIF('Ref. Chile'!$J$7:'Ref. Chile'!J1662,'Ref. Chile'!J1662)-1,"")</f>
        <v>2484</v>
      </c>
      <c r="AL1663" s="7">
        <f>IFERROR(RANK('Ref. Chile'!K1662,'Ref. Chile'!K:K,0)+COUNTIF('Ref. Chile'!$K$7:'Ref. Chile'!K1662,'Ref. Chile'!K1662)-1,"")</f>
        <v>2556</v>
      </c>
      <c r="AM1663" s="7">
        <f>IFERROR(RANK('Ref. Chile'!L1662,'Ref. Chile'!L:L,0)+COUNTIF('Ref. Chile'!$L$7:'Ref. Chile'!L1662,'Ref. Chile'!L1662)-1,"")</f>
        <v>2201</v>
      </c>
      <c r="AN1663" s="7">
        <f>IFERROR(RANK('Ref. Chile'!M1662,'Ref. Chile'!M:M,0)+COUNTIF('Ref. Chile'!$M$7:'Ref. Chile'!M1662,'Ref. Chile'!M1662)-1,"")</f>
        <v>2466</v>
      </c>
      <c r="AO1663" s="7">
        <f>IFERROR(RANK('Ref. Chile'!H1662,'Ref. Chile'!H:H,1)+COUNTIF('Ref. Chile'!$H$7:'Ref. Chile'!H1662,'Ref. Chile'!H1662)-1,"")</f>
        <v>701</v>
      </c>
      <c r="AP1663" s="7">
        <f>IFERROR(RANK('Ref. Chile'!I1662,'Ref. Chile'!I:I,1)+COUNTIF('Ref. Chile'!$I$7:'Ref. Chile'!I1662,'Ref. Chile'!I1662)-1,"")</f>
        <v>90</v>
      </c>
      <c r="AQ1663" s="7">
        <f>IFERROR(RANK('Ref. Chile'!J1662,'Ref. Chile'!J:J,1)+COUNTIF('Ref. Chile'!$J$7:'Ref. Chile'!J1662,'Ref. Chile'!J1662)-1,"")</f>
        <v>86</v>
      </c>
    </row>
    <row r="1664" spans="31:43" ht="17.25" customHeight="1" x14ac:dyDescent="0.3">
      <c r="AE1664" s="5" t="s">
        <v>1659</v>
      </c>
      <c r="AF1664" s="5" t="s">
        <v>5179</v>
      </c>
      <c r="AG1664" s="6" t="s">
        <v>4340</v>
      </c>
      <c r="AH1664" s="6" t="s">
        <v>4094</v>
      </c>
      <c r="AI1664" s="7">
        <f>IFERROR(RANK('Ref. Chile'!H1663,'Ref. Chile'!H:H,0)+COUNTIF('Ref. Chile'!$H$7:'Ref. Chile'!H1663,'Ref. Chile'!H1663)-1,"")</f>
        <v>2077</v>
      </c>
      <c r="AJ1664" s="7">
        <f>IFERROR(RANK('Ref. Chile'!I1663,'Ref. Chile'!I:I,0)+COUNTIF('Ref. Chile'!$I$7:'Ref. Chile'!I1663,'Ref. Chile'!I1663)-1,"")</f>
        <v>2629</v>
      </c>
      <c r="AK1664" s="7">
        <f>IFERROR(RANK('Ref. Chile'!J1663,'Ref. Chile'!J:J,0)+COUNTIF('Ref. Chile'!$J$7:'Ref. Chile'!J1663,'Ref. Chile'!J1663)-1,"")</f>
        <v>2437</v>
      </c>
      <c r="AL1664" s="7">
        <f>IFERROR(RANK('Ref. Chile'!K1663,'Ref. Chile'!K:K,0)+COUNTIF('Ref. Chile'!$K$7:'Ref. Chile'!K1663,'Ref. Chile'!K1663)-1,"")</f>
        <v>2541</v>
      </c>
      <c r="AM1664" s="7">
        <f>IFERROR(RANK('Ref. Chile'!L1663,'Ref. Chile'!L:L,0)+COUNTIF('Ref. Chile'!$L$7:'Ref. Chile'!L1663,'Ref. Chile'!L1663)-1,"")</f>
        <v>2151</v>
      </c>
      <c r="AN1664" s="7">
        <f>IFERROR(RANK('Ref. Chile'!M1663,'Ref. Chile'!M:M,0)+COUNTIF('Ref. Chile'!$M$7:'Ref. Chile'!M1663,'Ref. Chile'!M1663)-1,"")</f>
        <v>2435</v>
      </c>
      <c r="AO1664" s="7">
        <f>IFERROR(RANK('Ref. Chile'!H1663,'Ref. Chile'!H:H,1)+COUNTIF('Ref. Chile'!$H$7:'Ref. Chile'!H1663,'Ref. Chile'!H1663)-1,"")</f>
        <v>726</v>
      </c>
      <c r="AP1664" s="7">
        <f>IFERROR(RANK('Ref. Chile'!I1663,'Ref. Chile'!I:I,1)+COUNTIF('Ref. Chile'!$I$7:'Ref. Chile'!I1663,'Ref. Chile'!I1663)-1,"")</f>
        <v>124</v>
      </c>
      <c r="AQ1664" s="7">
        <f>IFERROR(RANK('Ref. Chile'!J1663,'Ref. Chile'!J:J,1)+COUNTIF('Ref. Chile'!$J$7:'Ref. Chile'!J1663,'Ref. Chile'!J1663)-1,"")</f>
        <v>133</v>
      </c>
    </row>
    <row r="1665" spans="31:43" ht="17.25" customHeight="1" x14ac:dyDescent="0.3">
      <c r="AE1665" s="5" t="s">
        <v>1660</v>
      </c>
      <c r="AF1665" s="5" t="s">
        <v>5180</v>
      </c>
      <c r="AG1665" s="6" t="s">
        <v>4340</v>
      </c>
      <c r="AH1665" s="6" t="s">
        <v>4096</v>
      </c>
      <c r="AI1665" s="7">
        <f>IFERROR(RANK('Ref. Chile'!H1664,'Ref. Chile'!H:H,0)+COUNTIF('Ref. Chile'!$H$7:'Ref. Chile'!H1664,'Ref. Chile'!H1664)-1,"")</f>
        <v>2079</v>
      </c>
      <c r="AJ1665" s="7">
        <f>IFERROR(RANK('Ref. Chile'!I1664,'Ref. Chile'!I:I,0)+COUNTIF('Ref. Chile'!$I$7:'Ref. Chile'!I1664,'Ref. Chile'!I1664)-1,"")</f>
        <v>2635</v>
      </c>
      <c r="AK1665" s="7">
        <f>IFERROR(RANK('Ref. Chile'!J1664,'Ref. Chile'!J:J,0)+COUNTIF('Ref. Chile'!$J$7:'Ref. Chile'!J1664,'Ref. Chile'!J1664)-1,"")</f>
        <v>2449</v>
      </c>
      <c r="AL1665" s="7">
        <f>IFERROR(RANK('Ref. Chile'!K1664,'Ref. Chile'!K:K,0)+COUNTIF('Ref. Chile'!$K$7:'Ref. Chile'!K1664,'Ref. Chile'!K1664)-1,"")</f>
        <v>2545</v>
      </c>
      <c r="AM1665" s="7">
        <f>IFERROR(RANK('Ref. Chile'!L1664,'Ref. Chile'!L:L,0)+COUNTIF('Ref. Chile'!$L$7:'Ref. Chile'!L1664,'Ref. Chile'!L1664)-1,"")</f>
        <v>2158</v>
      </c>
      <c r="AN1665" s="7">
        <f>IFERROR(RANK('Ref. Chile'!M1664,'Ref. Chile'!M:M,0)+COUNTIF('Ref. Chile'!$M$7:'Ref. Chile'!M1664,'Ref. Chile'!M1664)-1,"")</f>
        <v>2445</v>
      </c>
      <c r="AO1665" s="7">
        <f>IFERROR(RANK('Ref. Chile'!H1664,'Ref. Chile'!H:H,1)+COUNTIF('Ref. Chile'!$H$7:'Ref. Chile'!H1664,'Ref. Chile'!H1664)-1,"")</f>
        <v>724</v>
      </c>
      <c r="AP1665" s="7">
        <f>IFERROR(RANK('Ref. Chile'!I1664,'Ref. Chile'!I:I,1)+COUNTIF('Ref. Chile'!$I$7:'Ref. Chile'!I1664,'Ref. Chile'!I1664)-1,"")</f>
        <v>118</v>
      </c>
      <c r="AQ1665" s="7">
        <f>IFERROR(RANK('Ref. Chile'!J1664,'Ref. Chile'!J:J,1)+COUNTIF('Ref. Chile'!$J$7:'Ref. Chile'!J1664,'Ref. Chile'!J1664)-1,"")</f>
        <v>121</v>
      </c>
    </row>
    <row r="1666" spans="31:43" ht="17.25" customHeight="1" x14ac:dyDescent="0.3">
      <c r="AE1666" s="5" t="s">
        <v>1661</v>
      </c>
      <c r="AF1666" s="5" t="s">
        <v>5181</v>
      </c>
      <c r="AG1666" s="6" t="s">
        <v>4340</v>
      </c>
      <c r="AH1666" s="6" t="s">
        <v>4102</v>
      </c>
      <c r="AI1666" s="7">
        <f>IFERROR(RANK('Ref. Chile'!H1665,'Ref. Chile'!H:H,0)+COUNTIF('Ref. Chile'!$H$7:'Ref. Chile'!H1665,'Ref. Chile'!H1665)-1,"")</f>
        <v>2087</v>
      </c>
      <c r="AJ1666" s="7">
        <f>IFERROR(RANK('Ref. Chile'!I1665,'Ref. Chile'!I:I,0)+COUNTIF('Ref. Chile'!$I$7:'Ref. Chile'!I1665,'Ref. Chile'!I1665)-1,"")</f>
        <v>2643</v>
      </c>
      <c r="AK1666" s="7">
        <f>IFERROR(RANK('Ref. Chile'!J1665,'Ref. Chile'!J:J,0)+COUNTIF('Ref. Chile'!$J$7:'Ref. Chile'!J1665,'Ref. Chile'!J1665)-1,"")</f>
        <v>2465</v>
      </c>
      <c r="AL1666" s="7">
        <f>IFERROR(RANK('Ref. Chile'!K1665,'Ref. Chile'!K:K,0)+COUNTIF('Ref. Chile'!$K$7:'Ref. Chile'!K1665,'Ref. Chile'!K1665)-1,"")</f>
        <v>2547</v>
      </c>
      <c r="AM1666" s="7">
        <f>IFERROR(RANK('Ref. Chile'!L1665,'Ref. Chile'!L:L,0)+COUNTIF('Ref. Chile'!$L$7:'Ref. Chile'!L1665,'Ref. Chile'!L1665)-1,"")</f>
        <v>2175</v>
      </c>
      <c r="AN1666" s="7">
        <f>IFERROR(RANK('Ref. Chile'!M1665,'Ref. Chile'!M:M,0)+COUNTIF('Ref. Chile'!$M$7:'Ref. Chile'!M1665,'Ref. Chile'!M1665)-1,"")</f>
        <v>2452</v>
      </c>
      <c r="AO1666" s="7">
        <f>IFERROR(RANK('Ref. Chile'!H1665,'Ref. Chile'!H:H,1)+COUNTIF('Ref. Chile'!$H$7:'Ref. Chile'!H1665,'Ref. Chile'!H1665)-1,"")</f>
        <v>716</v>
      </c>
      <c r="AP1666" s="7">
        <f>IFERROR(RANK('Ref. Chile'!I1665,'Ref. Chile'!I:I,1)+COUNTIF('Ref. Chile'!$I$7:'Ref. Chile'!I1665,'Ref. Chile'!I1665)-1,"")</f>
        <v>110</v>
      </c>
      <c r="AQ1666" s="7">
        <f>IFERROR(RANK('Ref. Chile'!J1665,'Ref. Chile'!J:J,1)+COUNTIF('Ref. Chile'!$J$7:'Ref. Chile'!J1665,'Ref. Chile'!J1665)-1,"")</f>
        <v>105</v>
      </c>
    </row>
    <row r="1667" spans="31:43" ht="17.25" customHeight="1" x14ac:dyDescent="0.3">
      <c r="AE1667" s="5" t="s">
        <v>1662</v>
      </c>
      <c r="AF1667" s="5" t="s">
        <v>5182</v>
      </c>
      <c r="AG1667" s="6" t="s">
        <v>4340</v>
      </c>
      <c r="AH1667" s="6" t="s">
        <v>4137</v>
      </c>
      <c r="AI1667" s="7">
        <f>IFERROR(RANK('Ref. Chile'!H1666,'Ref. Chile'!H:H,0)+COUNTIF('Ref. Chile'!$H$7:'Ref. Chile'!H1666,'Ref. Chile'!H1666)-1,"")</f>
        <v>2093</v>
      </c>
      <c r="AJ1667" s="7">
        <f>IFERROR(RANK('Ref. Chile'!I1666,'Ref. Chile'!I:I,0)+COUNTIF('Ref. Chile'!$I$7:'Ref. Chile'!I1666,'Ref. Chile'!I1666)-1,"")</f>
        <v>2654</v>
      </c>
      <c r="AK1667" s="7">
        <f>IFERROR(RANK('Ref. Chile'!J1666,'Ref. Chile'!J:J,0)+COUNTIF('Ref. Chile'!$J$7:'Ref. Chile'!J1666,'Ref. Chile'!J1666)-1,"")</f>
        <v>2476</v>
      </c>
      <c r="AL1667" s="7">
        <f>IFERROR(RANK('Ref. Chile'!K1666,'Ref. Chile'!K:K,0)+COUNTIF('Ref. Chile'!$K$7:'Ref. Chile'!K1666,'Ref. Chile'!K1666)-1,"")</f>
        <v>2551</v>
      </c>
      <c r="AM1667" s="7">
        <f>IFERROR(RANK('Ref. Chile'!L1666,'Ref. Chile'!L:L,0)+COUNTIF('Ref. Chile'!$L$7:'Ref. Chile'!L1666,'Ref. Chile'!L1666)-1,"")</f>
        <v>2184</v>
      </c>
      <c r="AN1667" s="7">
        <f>IFERROR(RANK('Ref. Chile'!M1666,'Ref. Chile'!M:M,0)+COUNTIF('Ref. Chile'!$M$7:'Ref. Chile'!M1666,'Ref. Chile'!M1666)-1,"")</f>
        <v>2459</v>
      </c>
      <c r="AO1667" s="7">
        <f>IFERROR(RANK('Ref. Chile'!H1666,'Ref. Chile'!H:H,1)+COUNTIF('Ref. Chile'!$H$7:'Ref. Chile'!H1666,'Ref. Chile'!H1666)-1,"")</f>
        <v>710</v>
      </c>
      <c r="AP1667" s="7">
        <f>IFERROR(RANK('Ref. Chile'!I1666,'Ref. Chile'!I:I,1)+COUNTIF('Ref. Chile'!$I$7:'Ref. Chile'!I1666,'Ref. Chile'!I1666)-1,"")</f>
        <v>99</v>
      </c>
      <c r="AQ1667" s="7">
        <f>IFERROR(RANK('Ref. Chile'!J1666,'Ref. Chile'!J:J,1)+COUNTIF('Ref. Chile'!$J$7:'Ref. Chile'!J1666,'Ref. Chile'!J1666)-1,"")</f>
        <v>94</v>
      </c>
    </row>
    <row r="1668" spans="31:43" ht="17.25" customHeight="1" x14ac:dyDescent="0.3">
      <c r="AE1668" s="5" t="s">
        <v>1663</v>
      </c>
      <c r="AF1668" s="5" t="s">
        <v>5183</v>
      </c>
      <c r="AG1668" s="6" t="s">
        <v>4340</v>
      </c>
      <c r="AH1668" s="6" t="s">
        <v>4169</v>
      </c>
      <c r="AI1668" s="7">
        <f>IFERROR(RANK('Ref. Chile'!H1667,'Ref. Chile'!H:H,0)+COUNTIF('Ref. Chile'!$H$7:'Ref. Chile'!H1667,'Ref. Chile'!H1667)-1,"")</f>
        <v>2120</v>
      </c>
      <c r="AJ1668" s="7">
        <f>IFERROR(RANK('Ref. Chile'!I1667,'Ref. Chile'!I:I,0)+COUNTIF('Ref. Chile'!$I$7:'Ref. Chile'!I1667,'Ref. Chile'!I1667)-1,"")</f>
        <v>2682</v>
      </c>
      <c r="AK1668" s="7">
        <f>IFERROR(RANK('Ref. Chile'!J1667,'Ref. Chile'!J:J,0)+COUNTIF('Ref. Chile'!$J$7:'Ref. Chile'!J1667,'Ref. Chile'!J1667)-1,"")</f>
        <v>2508</v>
      </c>
      <c r="AL1668" s="7">
        <f>IFERROR(RANK('Ref. Chile'!K1667,'Ref. Chile'!K:K,0)+COUNTIF('Ref. Chile'!$K$7:'Ref. Chile'!K1667,'Ref. Chile'!K1667)-1,"")</f>
        <v>2567</v>
      </c>
      <c r="AM1668" s="7">
        <f>IFERROR(RANK('Ref. Chile'!L1667,'Ref. Chile'!L:L,0)+COUNTIF('Ref. Chile'!$L$7:'Ref. Chile'!L1667,'Ref. Chile'!L1667)-1,"")</f>
        <v>2230</v>
      </c>
      <c r="AN1668" s="7">
        <f>IFERROR(RANK('Ref. Chile'!M1667,'Ref. Chile'!M:M,0)+COUNTIF('Ref. Chile'!$M$7:'Ref. Chile'!M1667,'Ref. Chile'!M1667)-1,"")</f>
        <v>2477</v>
      </c>
      <c r="AO1668" s="7">
        <f>IFERROR(RANK('Ref. Chile'!H1667,'Ref. Chile'!H:H,1)+COUNTIF('Ref. Chile'!$H$7:'Ref. Chile'!H1667,'Ref. Chile'!H1667)-1,"")</f>
        <v>683</v>
      </c>
      <c r="AP1668" s="7">
        <f>IFERROR(RANK('Ref. Chile'!I1667,'Ref. Chile'!I:I,1)+COUNTIF('Ref. Chile'!$I$7:'Ref. Chile'!I1667,'Ref. Chile'!I1667)-1,"")</f>
        <v>71</v>
      </c>
      <c r="AQ1668" s="7">
        <f>IFERROR(RANK('Ref. Chile'!J1667,'Ref. Chile'!J:J,1)+COUNTIF('Ref. Chile'!$J$7:'Ref. Chile'!J1667,'Ref. Chile'!J1667)-1,"")</f>
        <v>62</v>
      </c>
    </row>
    <row r="1669" spans="31:43" ht="17.25" customHeight="1" x14ac:dyDescent="0.3">
      <c r="AE1669" s="5" t="s">
        <v>1664</v>
      </c>
      <c r="AF1669" s="5" t="s">
        <v>5184</v>
      </c>
      <c r="AG1669" s="6" t="s">
        <v>4340</v>
      </c>
      <c r="AH1669" s="6" t="s">
        <v>4180</v>
      </c>
      <c r="AI1669" s="7">
        <f>IFERROR(RANK('Ref. Chile'!H1668,'Ref. Chile'!H:H,0)+COUNTIF('Ref. Chile'!$H$7:'Ref. Chile'!H1668,'Ref. Chile'!H1668)-1,"")</f>
        <v>2160</v>
      </c>
      <c r="AJ1669" s="7">
        <f>IFERROR(RANK('Ref. Chile'!I1668,'Ref. Chile'!I:I,0)+COUNTIF('Ref. Chile'!$I$7:'Ref. Chile'!I1668,'Ref. Chile'!I1668)-1,"")</f>
        <v>2628</v>
      </c>
      <c r="AK1669" s="7">
        <f>IFERROR(RANK('Ref. Chile'!J1668,'Ref. Chile'!J:J,0)+COUNTIF('Ref. Chile'!$J$7:'Ref. Chile'!J1668,'Ref. Chile'!J1668)-1,"")</f>
        <v>2433</v>
      </c>
      <c r="AL1669" s="7">
        <f>IFERROR(RANK('Ref. Chile'!K1668,'Ref. Chile'!K:K,0)+COUNTIF('Ref. Chile'!$K$7:'Ref. Chile'!K1668,'Ref. Chile'!K1668)-1,"")</f>
        <v>2542</v>
      </c>
      <c r="AM1669" s="7">
        <f>IFERROR(RANK('Ref. Chile'!L1668,'Ref. Chile'!L:L,0)+COUNTIF('Ref. Chile'!$L$7:'Ref. Chile'!L1668,'Ref. Chile'!L1668)-1,"")</f>
        <v>2134</v>
      </c>
      <c r="AN1669" s="7">
        <f>IFERROR(RANK('Ref. Chile'!M1668,'Ref. Chile'!M:M,0)+COUNTIF('Ref. Chile'!$M$7:'Ref. Chile'!M1668,'Ref. Chile'!M1668)-1,"")</f>
        <v>2432</v>
      </c>
      <c r="AO1669" s="7">
        <f>IFERROR(RANK('Ref. Chile'!H1668,'Ref. Chile'!H:H,1)+COUNTIF('Ref. Chile'!$H$7:'Ref. Chile'!H1668,'Ref. Chile'!H1668)-1,"")</f>
        <v>643</v>
      </c>
      <c r="AP1669" s="7">
        <f>IFERROR(RANK('Ref. Chile'!I1668,'Ref. Chile'!I:I,1)+COUNTIF('Ref. Chile'!$I$7:'Ref. Chile'!I1668,'Ref. Chile'!I1668)-1,"")</f>
        <v>125</v>
      </c>
      <c r="AQ1669" s="7">
        <f>IFERROR(RANK('Ref. Chile'!J1668,'Ref. Chile'!J:J,1)+COUNTIF('Ref. Chile'!$J$7:'Ref. Chile'!J1668,'Ref. Chile'!J1668)-1,"")</f>
        <v>137</v>
      </c>
    </row>
    <row r="1670" spans="31:43" ht="17.25" customHeight="1" x14ac:dyDescent="0.3">
      <c r="AE1670" s="5" t="s">
        <v>1665</v>
      </c>
      <c r="AF1670" s="5" t="s">
        <v>5185</v>
      </c>
      <c r="AG1670" s="6" t="s">
        <v>4340</v>
      </c>
      <c r="AH1670" s="6" t="s">
        <v>4139</v>
      </c>
      <c r="AI1670" s="7">
        <f>IFERROR(RANK('Ref. Chile'!H1669,'Ref. Chile'!H:H,0)+COUNTIF('Ref. Chile'!$H$7:'Ref. Chile'!H1669,'Ref. Chile'!H1669)-1,"")</f>
        <v>2241</v>
      </c>
      <c r="AJ1670" s="7">
        <f>IFERROR(RANK('Ref. Chile'!I1669,'Ref. Chile'!I:I,0)+COUNTIF('Ref. Chile'!$I$7:'Ref. Chile'!I1669,'Ref. Chile'!I1669)-1,"")</f>
        <v>2711</v>
      </c>
      <c r="AK1670" s="7">
        <f>IFERROR(RANK('Ref. Chile'!J1669,'Ref. Chile'!J:J,0)+COUNTIF('Ref. Chile'!$J$7:'Ref. Chile'!J1669,'Ref. Chile'!J1669)-1,"")</f>
        <v>2453</v>
      </c>
      <c r="AL1670" s="7">
        <f>IFERROR(RANK('Ref. Chile'!K1669,'Ref. Chile'!K:K,0)+COUNTIF('Ref. Chile'!$K$7:'Ref. Chile'!K1669,'Ref. Chile'!K1669)-1,"")</f>
        <v>2607</v>
      </c>
      <c r="AM1670" s="7">
        <f>IFERROR(RANK('Ref. Chile'!L1669,'Ref. Chile'!L:L,0)+COUNTIF('Ref. Chile'!$L$7:'Ref. Chile'!L1669,'Ref. Chile'!L1669)-1,"")</f>
        <v>2305</v>
      </c>
      <c r="AN1670" s="7">
        <f>IFERROR(RANK('Ref. Chile'!M1669,'Ref. Chile'!M:M,0)+COUNTIF('Ref. Chile'!$M$7:'Ref. Chile'!M1669,'Ref. Chile'!M1669)-1,"")</f>
        <v>2437</v>
      </c>
      <c r="AO1670" s="7">
        <f>IFERROR(RANK('Ref. Chile'!H1669,'Ref. Chile'!H:H,1)+COUNTIF('Ref. Chile'!$H$7:'Ref. Chile'!H1669,'Ref. Chile'!H1669)-1,"")</f>
        <v>562</v>
      </c>
      <c r="AP1670" s="7">
        <f>IFERROR(RANK('Ref. Chile'!I1669,'Ref. Chile'!I:I,1)+COUNTIF('Ref. Chile'!$I$7:'Ref. Chile'!I1669,'Ref. Chile'!I1669)-1,"")</f>
        <v>42</v>
      </c>
      <c r="AQ1670" s="7">
        <f>IFERROR(RANK('Ref. Chile'!J1669,'Ref. Chile'!J:J,1)+COUNTIF('Ref. Chile'!$J$7:'Ref. Chile'!J1669,'Ref. Chile'!J1669)-1,"")</f>
        <v>117</v>
      </c>
    </row>
    <row r="1671" spans="31:43" ht="17.25" customHeight="1" x14ac:dyDescent="0.3">
      <c r="AE1671" s="5" t="s">
        <v>1666</v>
      </c>
      <c r="AF1671" s="5" t="s">
        <v>5186</v>
      </c>
      <c r="AG1671" s="6" t="s">
        <v>4341</v>
      </c>
      <c r="AH1671" s="6" t="s">
        <v>4201</v>
      </c>
      <c r="AI1671" s="7">
        <f>IFERROR(RANK('Ref. Chile'!H1670,'Ref. Chile'!H:H,0)+COUNTIF('Ref. Chile'!$H$7:'Ref. Chile'!H1670,'Ref. Chile'!H1670)-1,"")</f>
        <v>11</v>
      </c>
      <c r="AJ1671" s="7">
        <f>IFERROR(RANK('Ref. Chile'!I1670,'Ref. Chile'!I:I,0)+COUNTIF('Ref. Chile'!$I$7:'Ref. Chile'!I1670,'Ref. Chile'!I1670)-1,"")</f>
        <v>2260</v>
      </c>
      <c r="AK1671" s="7">
        <f>IFERROR(RANK('Ref. Chile'!J1670,'Ref. Chile'!J:J,0)+COUNTIF('Ref. Chile'!$J$7:'Ref. Chile'!J1670,'Ref. Chile'!J1670)-1,"")</f>
        <v>76</v>
      </c>
      <c r="AL1671" s="7">
        <f>IFERROR(RANK('Ref. Chile'!K1670,'Ref. Chile'!K:K,0)+COUNTIF('Ref. Chile'!$K$7:'Ref. Chile'!K1670,'Ref. Chile'!K1670)-1,"")</f>
        <v>219</v>
      </c>
      <c r="AM1671" s="7">
        <f>IFERROR(RANK('Ref. Chile'!L1670,'Ref. Chile'!L:L,0)+COUNTIF('Ref. Chile'!$L$7:'Ref. Chile'!L1670,'Ref. Chile'!L1670)-1,"")</f>
        <v>2752</v>
      </c>
      <c r="AN1671" s="7">
        <f>IFERROR(RANK('Ref. Chile'!M1670,'Ref. Chile'!M:M,0)+COUNTIF('Ref. Chile'!$M$7:'Ref. Chile'!M1670,'Ref. Chile'!M1670)-1,"")</f>
        <v>81</v>
      </c>
      <c r="AO1671" s="7">
        <f>IFERROR(RANK('Ref. Chile'!H1670,'Ref. Chile'!H:H,1)+COUNTIF('Ref. Chile'!$H$7:'Ref. Chile'!H1670,'Ref. Chile'!H1670)-1,"")</f>
        <v>2792</v>
      </c>
      <c r="AP1671" s="7">
        <f>IFERROR(RANK('Ref. Chile'!I1670,'Ref. Chile'!I:I,1)+COUNTIF('Ref. Chile'!$I$7:'Ref. Chile'!I1670,'Ref. Chile'!I1670)-1,"")</f>
        <v>493</v>
      </c>
      <c r="AQ1671" s="7">
        <f>IFERROR(RANK('Ref. Chile'!J1670,'Ref. Chile'!J:J,1)+COUNTIF('Ref. Chile'!$J$7:'Ref. Chile'!J1670,'Ref. Chile'!J1670)-1,"")</f>
        <v>2494</v>
      </c>
    </row>
    <row r="1672" spans="31:43" ht="17.25" customHeight="1" x14ac:dyDescent="0.3">
      <c r="AE1672" s="5" t="s">
        <v>1667</v>
      </c>
      <c r="AF1672" s="5" t="s">
        <v>5187</v>
      </c>
      <c r="AG1672" s="6" t="s">
        <v>4341</v>
      </c>
      <c r="AH1672" s="6" t="s">
        <v>4092</v>
      </c>
      <c r="AI1672" s="7">
        <f>IFERROR(RANK('Ref. Chile'!H1671,'Ref. Chile'!H:H,0)+COUNTIF('Ref. Chile'!$H$7:'Ref. Chile'!H1671,'Ref. Chile'!H1671)-1,"")</f>
        <v>12</v>
      </c>
      <c r="AJ1672" s="7">
        <f>IFERROR(RANK('Ref. Chile'!I1671,'Ref. Chile'!I:I,0)+COUNTIF('Ref. Chile'!$I$7:'Ref. Chile'!I1671,'Ref. Chile'!I1671)-1,"")</f>
        <v>2288</v>
      </c>
      <c r="AK1672" s="7">
        <f>IFERROR(RANK('Ref. Chile'!J1671,'Ref. Chile'!J:J,0)+COUNTIF('Ref. Chile'!$J$7:'Ref. Chile'!J1671,'Ref. Chile'!J1671)-1,"")</f>
        <v>92</v>
      </c>
      <c r="AL1672" s="7">
        <f>IFERROR(RANK('Ref. Chile'!K1671,'Ref. Chile'!K:K,0)+COUNTIF('Ref. Chile'!$K$7:'Ref. Chile'!K1671,'Ref. Chile'!K1671)-1,"")</f>
        <v>223</v>
      </c>
      <c r="AM1672" s="7">
        <f>IFERROR(RANK('Ref. Chile'!L1671,'Ref. Chile'!L:L,0)+COUNTIF('Ref. Chile'!$L$7:'Ref. Chile'!L1671,'Ref. Chile'!L1671)-1,"")</f>
        <v>2753</v>
      </c>
      <c r="AN1672" s="7">
        <f>IFERROR(RANK('Ref. Chile'!M1671,'Ref. Chile'!M:M,0)+COUNTIF('Ref. Chile'!$M$7:'Ref. Chile'!M1671,'Ref. Chile'!M1671)-1,"")</f>
        <v>97</v>
      </c>
      <c r="AO1672" s="7">
        <f>IFERROR(RANK('Ref. Chile'!H1671,'Ref. Chile'!H:H,1)+COUNTIF('Ref. Chile'!$H$7:'Ref. Chile'!H1671,'Ref. Chile'!H1671)-1,"")</f>
        <v>2791</v>
      </c>
      <c r="AP1672" s="7">
        <f>IFERROR(RANK('Ref. Chile'!I1671,'Ref. Chile'!I:I,1)+COUNTIF('Ref. Chile'!$I$7:'Ref. Chile'!I1671,'Ref. Chile'!I1671)-1,"")</f>
        <v>465</v>
      </c>
      <c r="AQ1672" s="7">
        <f>IFERROR(RANK('Ref. Chile'!J1671,'Ref. Chile'!J:J,1)+COUNTIF('Ref. Chile'!$J$7:'Ref. Chile'!J1671,'Ref. Chile'!J1671)-1,"")</f>
        <v>2478</v>
      </c>
    </row>
    <row r="1673" spans="31:43" ht="17.25" customHeight="1" x14ac:dyDescent="0.3">
      <c r="AE1673" s="5" t="s">
        <v>1668</v>
      </c>
      <c r="AF1673" s="5" t="s">
        <v>5188</v>
      </c>
      <c r="AG1673" s="6" t="s">
        <v>4341</v>
      </c>
      <c r="AH1673" s="6" t="s">
        <v>4202</v>
      </c>
      <c r="AI1673" s="7">
        <f>IFERROR(RANK('Ref. Chile'!H1672,'Ref. Chile'!H:H,0)+COUNTIF('Ref. Chile'!$H$7:'Ref. Chile'!H1672,'Ref. Chile'!H1672)-1,"")</f>
        <v>5</v>
      </c>
      <c r="AJ1673" s="7">
        <f>IFERROR(RANK('Ref. Chile'!I1672,'Ref. Chile'!I:I,0)+COUNTIF('Ref. Chile'!$I$7:'Ref. Chile'!I1672,'Ref. Chile'!I1672)-1,"")</f>
        <v>2224</v>
      </c>
      <c r="AK1673" s="7">
        <f>IFERROR(RANK('Ref. Chile'!J1672,'Ref. Chile'!J:J,0)+COUNTIF('Ref. Chile'!$J$7:'Ref. Chile'!J1672,'Ref. Chile'!J1672)-1,"")</f>
        <v>44</v>
      </c>
      <c r="AL1673" s="7">
        <f>IFERROR(RANK('Ref. Chile'!K1672,'Ref. Chile'!K:K,0)+COUNTIF('Ref. Chile'!$K$7:'Ref. Chile'!K1672,'Ref. Chile'!K1672)-1,"")</f>
        <v>210</v>
      </c>
      <c r="AM1673" s="7">
        <f>IFERROR(RANK('Ref. Chile'!L1672,'Ref. Chile'!L:L,0)+COUNTIF('Ref. Chile'!$L$7:'Ref. Chile'!L1672,'Ref. Chile'!L1672)-1,"")</f>
        <v>2745</v>
      </c>
      <c r="AN1673" s="7">
        <f>IFERROR(RANK('Ref. Chile'!M1672,'Ref. Chile'!M:M,0)+COUNTIF('Ref. Chile'!$M$7:'Ref. Chile'!M1672,'Ref. Chile'!M1672)-1,"")</f>
        <v>53</v>
      </c>
      <c r="AO1673" s="7">
        <f>IFERROR(RANK('Ref. Chile'!H1672,'Ref. Chile'!H:H,1)+COUNTIF('Ref. Chile'!$H$7:'Ref. Chile'!H1672,'Ref. Chile'!H1672)-1,"")</f>
        <v>2798</v>
      </c>
      <c r="AP1673" s="7">
        <f>IFERROR(RANK('Ref. Chile'!I1672,'Ref. Chile'!I:I,1)+COUNTIF('Ref. Chile'!$I$7:'Ref. Chile'!I1672,'Ref. Chile'!I1672)-1,"")</f>
        <v>529</v>
      </c>
      <c r="AQ1673" s="7">
        <f>IFERROR(RANK('Ref. Chile'!J1672,'Ref. Chile'!J:J,1)+COUNTIF('Ref. Chile'!$J$7:'Ref. Chile'!J1672,'Ref. Chile'!J1672)-1,"")</f>
        <v>2526</v>
      </c>
    </row>
    <row r="1674" spans="31:43" ht="17.25" customHeight="1" x14ac:dyDescent="0.3">
      <c r="AE1674" s="5" t="s">
        <v>1669</v>
      </c>
      <c r="AF1674" s="5" t="s">
        <v>5189</v>
      </c>
      <c r="AG1674" s="6" t="s">
        <v>4341</v>
      </c>
      <c r="AH1674" s="6" t="s">
        <v>4093</v>
      </c>
      <c r="AI1674" s="7">
        <f>IFERROR(RANK('Ref. Chile'!H1673,'Ref. Chile'!H:H,0)+COUNTIF('Ref. Chile'!$H$7:'Ref. Chile'!H1673,'Ref. Chile'!H1673)-1,"")</f>
        <v>9</v>
      </c>
      <c r="AJ1674" s="7">
        <f>IFERROR(RANK('Ref. Chile'!I1673,'Ref. Chile'!I:I,0)+COUNTIF('Ref. Chile'!$I$7:'Ref. Chile'!I1673,'Ref. Chile'!I1673)-1,"")</f>
        <v>2238</v>
      </c>
      <c r="AK1674" s="7">
        <f>IFERROR(RANK('Ref. Chile'!J1673,'Ref. Chile'!J:J,0)+COUNTIF('Ref. Chile'!$J$7:'Ref. Chile'!J1673,'Ref. Chile'!J1673)-1,"")</f>
        <v>61</v>
      </c>
      <c r="AL1674" s="7">
        <f>IFERROR(RANK('Ref. Chile'!K1673,'Ref. Chile'!K:K,0)+COUNTIF('Ref. Chile'!$K$7:'Ref. Chile'!K1673,'Ref. Chile'!K1673)-1,"")</f>
        <v>215</v>
      </c>
      <c r="AM1674" s="7">
        <f>IFERROR(RANK('Ref. Chile'!L1673,'Ref. Chile'!L:L,0)+COUNTIF('Ref. Chile'!$L$7:'Ref. Chile'!L1673,'Ref. Chile'!L1673)-1,"")</f>
        <v>2750</v>
      </c>
      <c r="AN1674" s="7">
        <f>IFERROR(RANK('Ref. Chile'!M1673,'Ref. Chile'!M:M,0)+COUNTIF('Ref. Chile'!$M$7:'Ref. Chile'!M1673,'Ref. Chile'!M1673)-1,"")</f>
        <v>62</v>
      </c>
      <c r="AO1674" s="7">
        <f>IFERROR(RANK('Ref. Chile'!H1673,'Ref. Chile'!H:H,1)+COUNTIF('Ref. Chile'!$H$7:'Ref. Chile'!H1673,'Ref. Chile'!H1673)-1,"")</f>
        <v>2794</v>
      </c>
      <c r="AP1674" s="7">
        <f>IFERROR(RANK('Ref. Chile'!I1673,'Ref. Chile'!I:I,1)+COUNTIF('Ref. Chile'!$I$7:'Ref. Chile'!I1673,'Ref. Chile'!I1673)-1,"")</f>
        <v>515</v>
      </c>
      <c r="AQ1674" s="7">
        <f>IFERROR(RANK('Ref. Chile'!J1673,'Ref. Chile'!J:J,1)+COUNTIF('Ref. Chile'!$J$7:'Ref. Chile'!J1673,'Ref. Chile'!J1673)-1,"")</f>
        <v>2509</v>
      </c>
    </row>
    <row r="1675" spans="31:43" ht="17.25" customHeight="1" x14ac:dyDescent="0.3">
      <c r="AE1675" s="5" t="s">
        <v>1670</v>
      </c>
      <c r="AF1675" s="5" t="s">
        <v>5190</v>
      </c>
      <c r="AG1675" s="6" t="s">
        <v>4341</v>
      </c>
      <c r="AH1675" s="6" t="s">
        <v>4094</v>
      </c>
      <c r="AI1675" s="7">
        <f>IFERROR(RANK('Ref. Chile'!H1674,'Ref. Chile'!H:H,0)+COUNTIF('Ref. Chile'!$H$7:'Ref. Chile'!H1674,'Ref. Chile'!H1674)-1,"")</f>
        <v>4</v>
      </c>
      <c r="AJ1675" s="7">
        <f>IFERROR(RANK('Ref. Chile'!I1674,'Ref. Chile'!I:I,0)+COUNTIF('Ref. Chile'!$I$7:'Ref. Chile'!I1674,'Ref. Chile'!I1674)-1,"")</f>
        <v>2208</v>
      </c>
      <c r="AK1675" s="7">
        <f>IFERROR(RANK('Ref. Chile'!J1674,'Ref. Chile'!J:J,0)+COUNTIF('Ref. Chile'!$J$7:'Ref. Chile'!J1674,'Ref. Chile'!J1674)-1,"")</f>
        <v>39</v>
      </c>
      <c r="AL1675" s="7">
        <f>IFERROR(RANK('Ref. Chile'!K1674,'Ref. Chile'!K:K,0)+COUNTIF('Ref. Chile'!$K$7:'Ref. Chile'!K1674,'Ref. Chile'!K1674)-1,"")</f>
        <v>208</v>
      </c>
      <c r="AM1675" s="7">
        <f>IFERROR(RANK('Ref. Chile'!L1674,'Ref. Chile'!L:L,0)+COUNTIF('Ref. Chile'!$L$7:'Ref. Chile'!L1674,'Ref. Chile'!L1674)-1,"")</f>
        <v>2744</v>
      </c>
      <c r="AN1675" s="7">
        <f>IFERROR(RANK('Ref. Chile'!M1674,'Ref. Chile'!M:M,0)+COUNTIF('Ref. Chile'!$M$7:'Ref. Chile'!M1674,'Ref. Chile'!M1674)-1,"")</f>
        <v>47</v>
      </c>
      <c r="AO1675" s="7">
        <f>IFERROR(RANK('Ref. Chile'!H1674,'Ref. Chile'!H:H,1)+COUNTIF('Ref. Chile'!$H$7:'Ref. Chile'!H1674,'Ref. Chile'!H1674)-1,"")</f>
        <v>2799</v>
      </c>
      <c r="AP1675" s="7">
        <f>IFERROR(RANK('Ref. Chile'!I1674,'Ref. Chile'!I:I,1)+COUNTIF('Ref. Chile'!$I$7:'Ref. Chile'!I1674,'Ref. Chile'!I1674)-1,"")</f>
        <v>545</v>
      </c>
      <c r="AQ1675" s="7">
        <f>IFERROR(RANK('Ref. Chile'!J1674,'Ref. Chile'!J:J,1)+COUNTIF('Ref. Chile'!$J$7:'Ref. Chile'!J1674,'Ref. Chile'!J1674)-1,"")</f>
        <v>2531</v>
      </c>
    </row>
    <row r="1676" spans="31:43" ht="17.25" customHeight="1" x14ac:dyDescent="0.3">
      <c r="AE1676" s="5" t="s">
        <v>1671</v>
      </c>
      <c r="AF1676" s="5" t="s">
        <v>5191</v>
      </c>
      <c r="AG1676" s="6" t="s">
        <v>4341</v>
      </c>
      <c r="AH1676" s="6" t="s">
        <v>4102</v>
      </c>
      <c r="AI1676" s="7">
        <f>IFERROR(RANK('Ref. Chile'!H1675,'Ref. Chile'!H:H,0)+COUNTIF('Ref. Chile'!$H$7:'Ref. Chile'!H1675,'Ref. Chile'!H1675)-1,"")</f>
        <v>6</v>
      </c>
      <c r="AJ1676" s="7">
        <f>IFERROR(RANK('Ref. Chile'!I1675,'Ref. Chile'!I:I,0)+COUNTIF('Ref. Chile'!$I$7:'Ref. Chile'!I1675,'Ref. Chile'!I1675)-1,"")</f>
        <v>2225</v>
      </c>
      <c r="AK1676" s="7">
        <f>IFERROR(RANK('Ref. Chile'!J1675,'Ref. Chile'!J:J,0)+COUNTIF('Ref. Chile'!$J$7:'Ref. Chile'!J1675,'Ref. Chile'!J1675)-1,"")</f>
        <v>48</v>
      </c>
      <c r="AL1676" s="7">
        <f>IFERROR(RANK('Ref. Chile'!K1675,'Ref. Chile'!K:K,0)+COUNTIF('Ref. Chile'!$K$7:'Ref. Chile'!K1675,'Ref. Chile'!K1675)-1,"")</f>
        <v>211</v>
      </c>
      <c r="AM1676" s="7">
        <f>IFERROR(RANK('Ref. Chile'!L1675,'Ref. Chile'!L:L,0)+COUNTIF('Ref. Chile'!$L$7:'Ref. Chile'!L1675,'Ref. Chile'!L1675)-1,"")</f>
        <v>2746</v>
      </c>
      <c r="AN1676" s="7">
        <f>IFERROR(RANK('Ref. Chile'!M1675,'Ref. Chile'!M:M,0)+COUNTIF('Ref. Chile'!$M$7:'Ref. Chile'!M1675,'Ref. Chile'!M1675)-1,"")</f>
        <v>54</v>
      </c>
      <c r="AO1676" s="7">
        <f>IFERROR(RANK('Ref. Chile'!H1675,'Ref. Chile'!H:H,1)+COUNTIF('Ref. Chile'!$H$7:'Ref. Chile'!H1675,'Ref. Chile'!H1675)-1,"")</f>
        <v>2797</v>
      </c>
      <c r="AP1676" s="7">
        <f>IFERROR(RANK('Ref. Chile'!I1675,'Ref. Chile'!I:I,1)+COUNTIF('Ref. Chile'!$I$7:'Ref. Chile'!I1675,'Ref. Chile'!I1675)-1,"")</f>
        <v>528</v>
      </c>
      <c r="AQ1676" s="7">
        <f>IFERROR(RANK('Ref. Chile'!J1675,'Ref. Chile'!J:J,1)+COUNTIF('Ref. Chile'!$J$7:'Ref. Chile'!J1675,'Ref. Chile'!J1675)-1,"")</f>
        <v>2522</v>
      </c>
    </row>
    <row r="1677" spans="31:43" ht="17.25" customHeight="1" x14ac:dyDescent="0.3">
      <c r="AE1677" s="5" t="s">
        <v>1672</v>
      </c>
      <c r="AF1677" s="5" t="s">
        <v>5192</v>
      </c>
      <c r="AG1677" s="6" t="s">
        <v>4341</v>
      </c>
      <c r="AH1677" s="6" t="s">
        <v>4137</v>
      </c>
      <c r="AI1677" s="7">
        <f>IFERROR(RANK('Ref. Chile'!H1676,'Ref. Chile'!H:H,0)+COUNTIF('Ref. Chile'!$H$7:'Ref. Chile'!H1676,'Ref. Chile'!H1676)-1,"")</f>
        <v>10</v>
      </c>
      <c r="AJ1677" s="7">
        <f>IFERROR(RANK('Ref. Chile'!I1676,'Ref. Chile'!I:I,0)+COUNTIF('Ref. Chile'!$I$7:'Ref. Chile'!I1676,'Ref. Chile'!I1676)-1,"")</f>
        <v>2247</v>
      </c>
      <c r="AK1677" s="7">
        <f>IFERROR(RANK('Ref. Chile'!J1676,'Ref. Chile'!J:J,0)+COUNTIF('Ref. Chile'!$J$7:'Ref. Chile'!J1676,'Ref. Chile'!J1676)-1,"")</f>
        <v>67</v>
      </c>
      <c r="AL1677" s="7">
        <f>IFERROR(RANK('Ref. Chile'!K1676,'Ref. Chile'!K:K,0)+COUNTIF('Ref. Chile'!$K$7:'Ref. Chile'!K1676,'Ref. Chile'!K1676)-1,"")</f>
        <v>216</v>
      </c>
      <c r="AM1677" s="7">
        <f>IFERROR(RANK('Ref. Chile'!L1676,'Ref. Chile'!L:L,0)+COUNTIF('Ref. Chile'!$L$7:'Ref. Chile'!L1676,'Ref. Chile'!L1676)-1,"")</f>
        <v>2751</v>
      </c>
      <c r="AN1677" s="7">
        <f>IFERROR(RANK('Ref. Chile'!M1676,'Ref. Chile'!M:M,0)+COUNTIF('Ref. Chile'!$M$7:'Ref. Chile'!M1676,'Ref. Chile'!M1676)-1,"")</f>
        <v>66</v>
      </c>
      <c r="AO1677" s="7">
        <f>IFERROR(RANK('Ref. Chile'!H1676,'Ref. Chile'!H:H,1)+COUNTIF('Ref. Chile'!$H$7:'Ref. Chile'!H1676,'Ref. Chile'!H1676)-1,"")</f>
        <v>2793</v>
      </c>
      <c r="AP1677" s="7">
        <f>IFERROR(RANK('Ref. Chile'!I1676,'Ref. Chile'!I:I,1)+COUNTIF('Ref. Chile'!$I$7:'Ref. Chile'!I1676,'Ref. Chile'!I1676)-1,"")</f>
        <v>506</v>
      </c>
      <c r="AQ1677" s="7">
        <f>IFERROR(RANK('Ref. Chile'!J1676,'Ref. Chile'!J:J,1)+COUNTIF('Ref. Chile'!$J$7:'Ref. Chile'!J1676,'Ref. Chile'!J1676)-1,"")</f>
        <v>2503</v>
      </c>
    </row>
    <row r="1678" spans="31:43" ht="17.25" customHeight="1" x14ac:dyDescent="0.3">
      <c r="AE1678" s="5" t="s">
        <v>1673</v>
      </c>
      <c r="AF1678" s="5" t="s">
        <v>5193</v>
      </c>
      <c r="AG1678" s="6" t="s">
        <v>4341</v>
      </c>
      <c r="AH1678" s="6" t="s">
        <v>4169</v>
      </c>
      <c r="AI1678" s="7">
        <f>IFERROR(RANK('Ref. Chile'!H1677,'Ref. Chile'!H:H,0)+COUNTIF('Ref. Chile'!$H$7:'Ref. Chile'!H1677,'Ref. Chile'!H1677)-1,"")</f>
        <v>7</v>
      </c>
      <c r="AJ1678" s="7">
        <f>IFERROR(RANK('Ref. Chile'!I1677,'Ref. Chile'!I:I,0)+COUNTIF('Ref. Chile'!$I$7:'Ref. Chile'!I1677,'Ref. Chile'!I1677)-1,"")</f>
        <v>2227</v>
      </c>
      <c r="AK1678" s="7">
        <f>IFERROR(RANK('Ref. Chile'!J1677,'Ref. Chile'!J:J,0)+COUNTIF('Ref. Chile'!$J$7:'Ref. Chile'!J1677,'Ref. Chile'!J1677)-1,"")</f>
        <v>50</v>
      </c>
      <c r="AL1678" s="7">
        <f>IFERROR(RANK('Ref. Chile'!K1677,'Ref. Chile'!K:K,0)+COUNTIF('Ref. Chile'!$K$7:'Ref. Chile'!K1677,'Ref. Chile'!K1677)-1,"")</f>
        <v>212</v>
      </c>
      <c r="AM1678" s="7">
        <f>IFERROR(RANK('Ref. Chile'!L1677,'Ref. Chile'!L:L,0)+COUNTIF('Ref. Chile'!$L$7:'Ref. Chile'!L1677,'Ref. Chile'!L1677)-1,"")</f>
        <v>2748</v>
      </c>
      <c r="AN1678" s="7">
        <f>IFERROR(RANK('Ref. Chile'!M1677,'Ref. Chile'!M:M,0)+COUNTIF('Ref. Chile'!$M$7:'Ref. Chile'!M1677,'Ref. Chile'!M1677)-1,"")</f>
        <v>55</v>
      </c>
      <c r="AO1678" s="7">
        <f>IFERROR(RANK('Ref. Chile'!H1677,'Ref. Chile'!H:H,1)+COUNTIF('Ref. Chile'!$H$7:'Ref. Chile'!H1677,'Ref. Chile'!H1677)-1,"")</f>
        <v>2796</v>
      </c>
      <c r="AP1678" s="7">
        <f>IFERROR(RANK('Ref. Chile'!I1677,'Ref. Chile'!I:I,1)+COUNTIF('Ref. Chile'!$I$7:'Ref. Chile'!I1677,'Ref. Chile'!I1677)-1,"")</f>
        <v>526</v>
      </c>
      <c r="AQ1678" s="7">
        <f>IFERROR(RANK('Ref. Chile'!J1677,'Ref. Chile'!J:J,1)+COUNTIF('Ref. Chile'!$J$7:'Ref. Chile'!J1677,'Ref. Chile'!J1677)-1,"")</f>
        <v>2520</v>
      </c>
    </row>
    <row r="1679" spans="31:43" ht="17.25" customHeight="1" x14ac:dyDescent="0.3">
      <c r="AE1679" s="5" t="s">
        <v>1674</v>
      </c>
      <c r="AF1679" s="5" t="s">
        <v>5194</v>
      </c>
      <c r="AG1679" s="6" t="s">
        <v>4341</v>
      </c>
      <c r="AH1679" s="6" t="s">
        <v>4114</v>
      </c>
      <c r="AI1679" s="7">
        <f>IFERROR(RANK('Ref. Chile'!H1678,'Ref. Chile'!H:H,0)+COUNTIF('Ref. Chile'!$H$7:'Ref. Chile'!H1678,'Ref. Chile'!H1678)-1,"")</f>
        <v>3</v>
      </c>
      <c r="AJ1679" s="7">
        <f>IFERROR(RANK('Ref. Chile'!I1678,'Ref. Chile'!I:I,0)+COUNTIF('Ref. Chile'!$I$7:'Ref. Chile'!I1678,'Ref. Chile'!I1678)-1,"")</f>
        <v>2201</v>
      </c>
      <c r="AK1679" s="7">
        <f>IFERROR(RANK('Ref. Chile'!J1678,'Ref. Chile'!J:J,0)+COUNTIF('Ref. Chile'!$J$7:'Ref. Chile'!J1678,'Ref. Chile'!J1678)-1,"")</f>
        <v>38</v>
      </c>
      <c r="AL1679" s="7">
        <f>IFERROR(RANK('Ref. Chile'!K1678,'Ref. Chile'!K:K,0)+COUNTIF('Ref. Chile'!$K$7:'Ref. Chile'!K1678,'Ref. Chile'!K1678)-1,"")</f>
        <v>205</v>
      </c>
      <c r="AM1679" s="7">
        <f>IFERROR(RANK('Ref. Chile'!L1678,'Ref. Chile'!L:L,0)+COUNTIF('Ref. Chile'!$L$7:'Ref. Chile'!L1678,'Ref. Chile'!L1678)-1,"")</f>
        <v>2742</v>
      </c>
      <c r="AN1679" s="7">
        <f>IFERROR(RANK('Ref. Chile'!M1678,'Ref. Chile'!M:M,0)+COUNTIF('Ref. Chile'!$M$7:'Ref. Chile'!M1678,'Ref. Chile'!M1678)-1,"")</f>
        <v>40</v>
      </c>
      <c r="AO1679" s="7">
        <f>IFERROR(RANK('Ref. Chile'!H1678,'Ref. Chile'!H:H,1)+COUNTIF('Ref. Chile'!$H$7:'Ref. Chile'!H1678,'Ref. Chile'!H1678)-1,"")</f>
        <v>2800</v>
      </c>
      <c r="AP1679" s="7">
        <f>IFERROR(RANK('Ref. Chile'!I1678,'Ref. Chile'!I:I,1)+COUNTIF('Ref. Chile'!$I$7:'Ref. Chile'!I1678,'Ref. Chile'!I1678)-1,"")</f>
        <v>552</v>
      </c>
      <c r="AQ1679" s="7">
        <f>IFERROR(RANK('Ref. Chile'!J1678,'Ref. Chile'!J:J,1)+COUNTIF('Ref. Chile'!$J$7:'Ref. Chile'!J1678,'Ref. Chile'!J1678)-1,"")</f>
        <v>2532</v>
      </c>
    </row>
    <row r="1680" spans="31:43" ht="17.25" customHeight="1" x14ac:dyDescent="0.3">
      <c r="AE1680" s="5" t="s">
        <v>1675</v>
      </c>
      <c r="AF1680" s="5" t="s">
        <v>5195</v>
      </c>
      <c r="AG1680" s="6" t="s">
        <v>4341</v>
      </c>
      <c r="AH1680" s="6" t="s">
        <v>4180</v>
      </c>
      <c r="AI1680" s="7">
        <f>IFERROR(RANK('Ref. Chile'!H1679,'Ref. Chile'!H:H,0)+COUNTIF('Ref. Chile'!$H$7:'Ref. Chile'!H1679,'Ref. Chile'!H1679)-1,"")</f>
        <v>135</v>
      </c>
      <c r="AJ1680" s="7">
        <f>IFERROR(RANK('Ref. Chile'!I1679,'Ref. Chile'!I:I,0)+COUNTIF('Ref. Chile'!$I$7:'Ref. Chile'!I1679,'Ref. Chile'!I1679)-1,"")</f>
        <v>1450</v>
      </c>
      <c r="AK1680" s="7">
        <f>IFERROR(RANK('Ref. Chile'!J1679,'Ref. Chile'!J:J,0)+COUNTIF('Ref. Chile'!$J$7:'Ref. Chile'!J1679,'Ref. Chile'!J1679)-1,"")</f>
        <v>554</v>
      </c>
      <c r="AL1680" s="7">
        <f>IFERROR(RANK('Ref. Chile'!K1679,'Ref. Chile'!K:K,0)+COUNTIF('Ref. Chile'!$K$7:'Ref. Chile'!K1679,'Ref. Chile'!K1679)-1,"")</f>
        <v>87</v>
      </c>
      <c r="AM1680" s="7">
        <f>IFERROR(RANK('Ref. Chile'!L1679,'Ref. Chile'!L:L,0)+COUNTIF('Ref. Chile'!$L$7:'Ref. Chile'!L1679,'Ref. Chile'!L1679)-1,"")</f>
        <v>1179</v>
      </c>
      <c r="AN1680" s="7">
        <f>IFERROR(RANK('Ref. Chile'!M1679,'Ref. Chile'!M:M,0)+COUNTIF('Ref. Chile'!$M$7:'Ref. Chile'!M1679,'Ref. Chile'!M1679)-1,"")</f>
        <v>561</v>
      </c>
      <c r="AO1680" s="7">
        <f>IFERROR(RANK('Ref. Chile'!H1679,'Ref. Chile'!H:H,1)+COUNTIF('Ref. Chile'!$H$7:'Ref. Chile'!H1679,'Ref. Chile'!H1679)-1,"")</f>
        <v>2684</v>
      </c>
      <c r="AP1680" s="7">
        <f>IFERROR(RANK('Ref. Chile'!I1679,'Ref. Chile'!I:I,1)+COUNTIF('Ref. Chile'!$I$7:'Ref. Chile'!I1679,'Ref. Chile'!I1679)-1,"")</f>
        <v>1303</v>
      </c>
      <c r="AQ1680" s="7">
        <f>IFERROR(RANK('Ref. Chile'!J1679,'Ref. Chile'!J:J,1)+COUNTIF('Ref. Chile'!$J$7:'Ref. Chile'!J1679,'Ref. Chile'!J1679)-1,"")</f>
        <v>2018</v>
      </c>
    </row>
    <row r="1681" spans="31:43" ht="17.25" customHeight="1" x14ac:dyDescent="0.3">
      <c r="AE1681" s="5" t="s">
        <v>1676</v>
      </c>
      <c r="AF1681" s="5" t="s">
        <v>5196</v>
      </c>
      <c r="AG1681" s="6" t="s">
        <v>4341</v>
      </c>
      <c r="AH1681" s="6" t="s">
        <v>4139</v>
      </c>
      <c r="AI1681" s="7">
        <f>IFERROR(RANK('Ref. Chile'!H1680,'Ref. Chile'!H:H,0)+COUNTIF('Ref. Chile'!$H$7:'Ref. Chile'!H1680,'Ref. Chile'!H1680)-1,"")</f>
        <v>8</v>
      </c>
      <c r="AJ1681" s="7">
        <f>IFERROR(RANK('Ref. Chile'!I1680,'Ref. Chile'!I:I,0)+COUNTIF('Ref. Chile'!$I$7:'Ref. Chile'!I1680,'Ref. Chile'!I1680)-1,"")</f>
        <v>2235</v>
      </c>
      <c r="AK1681" s="7">
        <f>IFERROR(RANK('Ref. Chile'!J1680,'Ref. Chile'!J:J,0)+COUNTIF('Ref. Chile'!$J$7:'Ref. Chile'!J1680,'Ref. Chile'!J1680)-1,"")</f>
        <v>57</v>
      </c>
      <c r="AL1681" s="7">
        <f>IFERROR(RANK('Ref. Chile'!K1680,'Ref. Chile'!K:K,0)+COUNTIF('Ref. Chile'!$K$7:'Ref. Chile'!K1680,'Ref. Chile'!K1680)-1,"")</f>
        <v>214</v>
      </c>
      <c r="AM1681" s="7">
        <f>IFERROR(RANK('Ref. Chile'!L1680,'Ref. Chile'!L:L,0)+COUNTIF('Ref. Chile'!$L$7:'Ref. Chile'!L1680,'Ref. Chile'!L1680)-1,"")</f>
        <v>2749</v>
      </c>
      <c r="AN1681" s="7">
        <f>IFERROR(RANK('Ref. Chile'!M1680,'Ref. Chile'!M:M,0)+COUNTIF('Ref. Chile'!$M$7:'Ref. Chile'!M1680,'Ref. Chile'!M1680)-1,"")</f>
        <v>61</v>
      </c>
      <c r="AO1681" s="7">
        <f>IFERROR(RANK('Ref. Chile'!H1680,'Ref. Chile'!H:H,1)+COUNTIF('Ref. Chile'!$H$7:'Ref. Chile'!H1680,'Ref. Chile'!H1680)-1,"")</f>
        <v>2795</v>
      </c>
      <c r="AP1681" s="7">
        <f>IFERROR(RANK('Ref. Chile'!I1680,'Ref. Chile'!I:I,1)+COUNTIF('Ref. Chile'!$I$7:'Ref. Chile'!I1680,'Ref. Chile'!I1680)-1,"")</f>
        <v>518</v>
      </c>
      <c r="AQ1681" s="7">
        <f>IFERROR(RANK('Ref. Chile'!J1680,'Ref. Chile'!J:J,1)+COUNTIF('Ref. Chile'!$J$7:'Ref. Chile'!J1680,'Ref. Chile'!J1680)-1,"")</f>
        <v>2513</v>
      </c>
    </row>
    <row r="1682" spans="31:43" ht="17.25" customHeight="1" x14ac:dyDescent="0.3">
      <c r="AE1682" s="5" t="s">
        <v>1677</v>
      </c>
      <c r="AF1682" s="5" t="s">
        <v>5197</v>
      </c>
      <c r="AG1682" s="6" t="s">
        <v>4342</v>
      </c>
      <c r="AH1682" s="6" t="s">
        <v>4091</v>
      </c>
      <c r="AI1682" s="7">
        <f>IFERROR(RANK('Ref. Chile'!H1681,'Ref. Chile'!H:H,0)+COUNTIF('Ref. Chile'!$H$7:'Ref. Chile'!H1681,'Ref. Chile'!H1681)-1,"")</f>
        <v>417</v>
      </c>
      <c r="AJ1682" s="7">
        <f>IFERROR(RANK('Ref. Chile'!I1681,'Ref. Chile'!I:I,0)+COUNTIF('Ref. Chile'!$I$7:'Ref. Chile'!I1681,'Ref. Chile'!I1681)-1,"")</f>
        <v>1330</v>
      </c>
      <c r="AK1682" s="7">
        <f>IFERROR(RANK('Ref. Chile'!J1681,'Ref. Chile'!J:J,0)+COUNTIF('Ref. Chile'!$J$7:'Ref. Chile'!J1681,'Ref. Chile'!J1681)-1,"")</f>
        <v>2196</v>
      </c>
      <c r="AL1682" s="7">
        <f>IFERROR(RANK('Ref. Chile'!K1681,'Ref. Chile'!K:K,0)+COUNTIF('Ref. Chile'!$K$7:'Ref. Chile'!K1681,'Ref. Chile'!K1681)-1,"")</f>
        <v>2685</v>
      </c>
      <c r="AM1682" s="7">
        <f>IFERROR(RANK('Ref. Chile'!L1681,'Ref. Chile'!L:L,0)+COUNTIF('Ref. Chile'!$L$7:'Ref. Chile'!L1681,'Ref. Chile'!L1681)-1,"")</f>
        <v>1883</v>
      </c>
      <c r="AN1682" s="7">
        <f>IFERROR(RANK('Ref. Chile'!M1681,'Ref. Chile'!M:M,0)+COUNTIF('Ref. Chile'!$M$7:'Ref. Chile'!M1681,'Ref. Chile'!M1681)-1,"")</f>
        <v>2388</v>
      </c>
      <c r="AO1682" s="7">
        <f>IFERROR(RANK('Ref. Chile'!H1681,'Ref. Chile'!H:H,1)+COUNTIF('Ref. Chile'!$H$7:'Ref. Chile'!H1681,'Ref. Chile'!H1681)-1,"")</f>
        <v>2386</v>
      </c>
      <c r="AP1682" s="7">
        <f>IFERROR(RANK('Ref. Chile'!I1681,'Ref. Chile'!I:I,1)+COUNTIF('Ref. Chile'!$I$7:'Ref. Chile'!I1681,'Ref. Chile'!I1681)-1,"")</f>
        <v>1423</v>
      </c>
      <c r="AQ1682" s="7">
        <f>IFERROR(RANK('Ref. Chile'!J1681,'Ref. Chile'!J:J,1)+COUNTIF('Ref. Chile'!$J$7:'Ref. Chile'!J1681,'Ref. Chile'!J1681)-1,"")</f>
        <v>374</v>
      </c>
    </row>
    <row r="1683" spans="31:43" ht="17.25" customHeight="1" x14ac:dyDescent="0.3">
      <c r="AE1683" s="5" t="s">
        <v>1678</v>
      </c>
      <c r="AF1683" s="5" t="s">
        <v>5198</v>
      </c>
      <c r="AG1683" s="6" t="s">
        <v>4342</v>
      </c>
      <c r="AH1683" s="6" t="s">
        <v>4200</v>
      </c>
      <c r="AI1683" s="7">
        <f>IFERROR(RANK('Ref. Chile'!H1682,'Ref. Chile'!H:H,0)+COUNTIF('Ref. Chile'!$H$7:'Ref. Chile'!H1682,'Ref. Chile'!H1682)-1,"")</f>
        <v>418</v>
      </c>
      <c r="AJ1683" s="7">
        <f>IFERROR(RANK('Ref. Chile'!I1682,'Ref. Chile'!I:I,0)+COUNTIF('Ref. Chile'!$I$7:'Ref. Chile'!I1682,'Ref. Chile'!I1682)-1,"")</f>
        <v>1346</v>
      </c>
      <c r="AK1683" s="7">
        <f>IFERROR(RANK('Ref. Chile'!J1682,'Ref. Chile'!J:J,0)+COUNTIF('Ref. Chile'!$J$7:'Ref. Chile'!J1682,'Ref. Chile'!J1682)-1,"")</f>
        <v>1712</v>
      </c>
      <c r="AL1683" s="7">
        <f>IFERROR(RANK('Ref. Chile'!K1682,'Ref. Chile'!K:K,0)+COUNTIF('Ref. Chile'!$K$7:'Ref. Chile'!K1682,'Ref. Chile'!K1682)-1,"")</f>
        <v>2686</v>
      </c>
      <c r="AM1683" s="7">
        <f>IFERROR(RANK('Ref. Chile'!L1682,'Ref. Chile'!L:L,0)+COUNTIF('Ref. Chile'!$L$7:'Ref. Chile'!L1682,'Ref. Chile'!L1682)-1,"")</f>
        <v>1908</v>
      </c>
      <c r="AN1683" s="7">
        <f>IFERROR(RANK('Ref. Chile'!M1682,'Ref. Chile'!M:M,0)+COUNTIF('Ref. Chile'!$M$7:'Ref. Chile'!M1682,'Ref. Chile'!M1682)-1,"")</f>
        <v>1577</v>
      </c>
      <c r="AO1683" s="7">
        <f>IFERROR(RANK('Ref. Chile'!H1682,'Ref. Chile'!H:H,1)+COUNTIF('Ref. Chile'!$H$7:'Ref. Chile'!H1682,'Ref. Chile'!H1682)-1,"")</f>
        <v>2385</v>
      </c>
      <c r="AP1683" s="7">
        <f>IFERROR(RANK('Ref. Chile'!I1682,'Ref. Chile'!I:I,1)+COUNTIF('Ref. Chile'!$I$7:'Ref. Chile'!I1682,'Ref. Chile'!I1682)-1,"")</f>
        <v>1407</v>
      </c>
      <c r="AQ1683" s="7">
        <f>IFERROR(RANK('Ref. Chile'!J1682,'Ref. Chile'!J:J,1)+COUNTIF('Ref. Chile'!$J$7:'Ref. Chile'!J1682,'Ref. Chile'!J1682)-1,"")</f>
        <v>908</v>
      </c>
    </row>
    <row r="1684" spans="31:43" ht="17.25" customHeight="1" x14ac:dyDescent="0.3">
      <c r="AE1684" s="5" t="s">
        <v>1679</v>
      </c>
      <c r="AF1684" s="5" t="s">
        <v>5199</v>
      </c>
      <c r="AG1684" s="6" t="s">
        <v>4343</v>
      </c>
      <c r="AH1684" s="6" t="s">
        <v>4093</v>
      </c>
      <c r="AI1684" s="7">
        <f>IFERROR(RANK('Ref. Chile'!H1683,'Ref. Chile'!H:H,0)+COUNTIF('Ref. Chile'!$H$7:'Ref. Chile'!H1683,'Ref. Chile'!H1683)-1,"")</f>
        <v>2114</v>
      </c>
      <c r="AJ1684" s="7">
        <f>IFERROR(RANK('Ref. Chile'!I1683,'Ref. Chile'!I:I,0)+COUNTIF('Ref. Chile'!$I$7:'Ref. Chile'!I1683,'Ref. Chile'!I1683)-1,"")</f>
        <v>2680</v>
      </c>
      <c r="AK1684" s="7">
        <f>IFERROR(RANK('Ref. Chile'!J1683,'Ref. Chile'!J:J,0)+COUNTIF('Ref. Chile'!$J$7:'Ref. Chile'!J1683,'Ref. Chile'!J1683)-1,"")</f>
        <v>2556</v>
      </c>
      <c r="AL1684" s="7">
        <f>IFERROR(RANK('Ref. Chile'!K1683,'Ref. Chile'!K:K,0)+COUNTIF('Ref. Chile'!$K$7:'Ref. Chile'!K1683,'Ref. Chile'!K1683)-1,"")</f>
        <v>2598</v>
      </c>
      <c r="AM1684" s="7">
        <f>IFERROR(RANK('Ref. Chile'!L1683,'Ref. Chile'!L:L,0)+COUNTIF('Ref. Chile'!$L$7:'Ref. Chile'!L1683,'Ref. Chile'!L1683)-1,"")</f>
        <v>2256</v>
      </c>
      <c r="AN1684" s="7">
        <f>IFERROR(RANK('Ref. Chile'!M1683,'Ref. Chile'!M:M,0)+COUNTIF('Ref. Chile'!$M$7:'Ref. Chile'!M1683,'Ref. Chile'!M1683)-1,"")</f>
        <v>2503</v>
      </c>
      <c r="AO1684" s="7">
        <f>IFERROR(RANK('Ref. Chile'!H1683,'Ref. Chile'!H:H,1)+COUNTIF('Ref. Chile'!$H$7:'Ref. Chile'!H1683,'Ref. Chile'!H1683)-1,"")</f>
        <v>689</v>
      </c>
      <c r="AP1684" s="7">
        <f>IFERROR(RANK('Ref. Chile'!I1683,'Ref. Chile'!I:I,1)+COUNTIF('Ref. Chile'!$I$7:'Ref. Chile'!I1683,'Ref. Chile'!I1683)-1,"")</f>
        <v>73</v>
      </c>
      <c r="AQ1684" s="7">
        <f>IFERROR(RANK('Ref. Chile'!J1683,'Ref. Chile'!J:J,1)+COUNTIF('Ref. Chile'!$J$7:'Ref. Chile'!J1683,'Ref. Chile'!J1683)-1,"")</f>
        <v>14</v>
      </c>
    </row>
    <row r="1685" spans="31:43" ht="17.25" customHeight="1" x14ac:dyDescent="0.3">
      <c r="AE1685" s="5" t="s">
        <v>1680</v>
      </c>
      <c r="AF1685" s="5" t="s">
        <v>5200</v>
      </c>
      <c r="AG1685" s="6" t="s">
        <v>4343</v>
      </c>
      <c r="AH1685" s="6" t="s">
        <v>4097</v>
      </c>
      <c r="AI1685" s="7">
        <f>IFERROR(RANK('Ref. Chile'!H1684,'Ref. Chile'!H:H,0)+COUNTIF('Ref. Chile'!$H$7:'Ref. Chile'!H1684,'Ref. Chile'!H1684)-1,"")</f>
        <v>2108</v>
      </c>
      <c r="AJ1685" s="7">
        <f>IFERROR(RANK('Ref. Chile'!I1684,'Ref. Chile'!I:I,0)+COUNTIF('Ref. Chile'!$I$7:'Ref. Chile'!I1684,'Ref. Chile'!I1684)-1,"")</f>
        <v>2678</v>
      </c>
      <c r="AK1685" s="7">
        <f>IFERROR(RANK('Ref. Chile'!J1684,'Ref. Chile'!J:J,0)+COUNTIF('Ref. Chile'!$J$7:'Ref. Chile'!J1684,'Ref. Chile'!J1684)-1,"")</f>
        <v>2548</v>
      </c>
      <c r="AL1685" s="7">
        <f>IFERROR(RANK('Ref. Chile'!K1684,'Ref. Chile'!K:K,0)+COUNTIF('Ref. Chile'!$K$7:'Ref. Chile'!K1684,'Ref. Chile'!K1684)-1,"")</f>
        <v>2595</v>
      </c>
      <c r="AM1685" s="7">
        <f>IFERROR(RANK('Ref. Chile'!L1684,'Ref. Chile'!L:L,0)+COUNTIF('Ref. Chile'!$L$7:'Ref. Chile'!L1684,'Ref. Chile'!L1684)-1,"")</f>
        <v>2246</v>
      </c>
      <c r="AN1685" s="7">
        <f>IFERROR(RANK('Ref. Chile'!M1684,'Ref. Chile'!M:M,0)+COUNTIF('Ref. Chile'!$M$7:'Ref. Chile'!M1684,'Ref. Chile'!M1684)-1,"")</f>
        <v>2501</v>
      </c>
      <c r="AO1685" s="7">
        <f>IFERROR(RANK('Ref. Chile'!H1684,'Ref. Chile'!H:H,1)+COUNTIF('Ref. Chile'!$H$7:'Ref. Chile'!H1684,'Ref. Chile'!H1684)-1,"")</f>
        <v>695</v>
      </c>
      <c r="AP1685" s="7">
        <f>IFERROR(RANK('Ref. Chile'!I1684,'Ref. Chile'!I:I,1)+COUNTIF('Ref. Chile'!$I$7:'Ref. Chile'!I1684,'Ref. Chile'!I1684)-1,"")</f>
        <v>75</v>
      </c>
      <c r="AQ1685" s="7">
        <f>IFERROR(RANK('Ref. Chile'!J1684,'Ref. Chile'!J:J,1)+COUNTIF('Ref. Chile'!$J$7:'Ref. Chile'!J1684,'Ref. Chile'!J1684)-1,"")</f>
        <v>22</v>
      </c>
    </row>
    <row r="1686" spans="31:43" ht="17.25" customHeight="1" x14ac:dyDescent="0.3">
      <c r="AE1686" s="5" t="s">
        <v>1681</v>
      </c>
      <c r="AF1686" s="5" t="s">
        <v>5201</v>
      </c>
      <c r="AG1686" s="6" t="s">
        <v>4344</v>
      </c>
      <c r="AH1686" s="6" t="s">
        <v>4093</v>
      </c>
      <c r="AI1686" s="7">
        <f>IFERROR(RANK('Ref. Chile'!H1685,'Ref. Chile'!H:H,0)+COUNTIF('Ref. Chile'!$H$7:'Ref. Chile'!H1685,'Ref. Chile'!H1685)-1,"")</f>
        <v>2685</v>
      </c>
      <c r="AJ1686" s="7">
        <f>IFERROR(RANK('Ref. Chile'!I1685,'Ref. Chile'!I:I,0)+COUNTIF('Ref. Chile'!$I$7:'Ref. Chile'!I1685,'Ref. Chile'!I1685)-1,"")</f>
        <v>2410</v>
      </c>
      <c r="AK1686" s="7">
        <f>IFERROR(RANK('Ref. Chile'!J1685,'Ref. Chile'!J:J,0)+COUNTIF('Ref. Chile'!$J$7:'Ref. Chile'!J1685,'Ref. Chile'!J1685)-1,"")</f>
        <v>2231</v>
      </c>
      <c r="AL1686" s="7">
        <f>IFERROR(RANK('Ref. Chile'!K1685,'Ref. Chile'!K:K,0)+COUNTIF('Ref. Chile'!$K$7:'Ref. Chile'!K1685,'Ref. Chile'!K1685)-1,"")</f>
        <v>2792</v>
      </c>
      <c r="AM1686" s="7">
        <f>IFERROR(RANK('Ref. Chile'!L1685,'Ref. Chile'!L:L,0)+COUNTIF('Ref. Chile'!$L$7:'Ref. Chile'!L1685,'Ref. Chile'!L1685)-1,"")</f>
        <v>2475</v>
      </c>
      <c r="AN1686" s="7">
        <f>IFERROR(RANK('Ref. Chile'!M1685,'Ref. Chile'!M:M,0)+COUNTIF('Ref. Chile'!$M$7:'Ref. Chile'!M1685,'Ref. Chile'!M1685)-1,"")</f>
        <v>2572</v>
      </c>
      <c r="AO1686" s="7">
        <f>IFERROR(RANK('Ref. Chile'!H1685,'Ref. Chile'!H:H,1)+COUNTIF('Ref. Chile'!$H$7:'Ref. Chile'!H1685,'Ref. Chile'!H1685)-1,"")</f>
        <v>118</v>
      </c>
      <c r="AP1686" s="7">
        <f>IFERROR(RANK('Ref. Chile'!I1685,'Ref. Chile'!I:I,1)+COUNTIF('Ref. Chile'!$I$7:'Ref. Chile'!I1685,'Ref. Chile'!I1685)-1,"")</f>
        <v>343</v>
      </c>
      <c r="AQ1686" s="7">
        <f>IFERROR(RANK('Ref. Chile'!J1685,'Ref. Chile'!J:J,1)+COUNTIF('Ref. Chile'!$J$7:'Ref. Chile'!J1685,'Ref. Chile'!J1685)-1,"")</f>
        <v>339</v>
      </c>
    </row>
    <row r="1687" spans="31:43" ht="17.25" customHeight="1" x14ac:dyDescent="0.3">
      <c r="AE1687" s="5" t="s">
        <v>1682</v>
      </c>
      <c r="AF1687" s="5" t="s">
        <v>5202</v>
      </c>
      <c r="AG1687" s="6" t="s">
        <v>4344</v>
      </c>
      <c r="AH1687" s="6" t="s">
        <v>4121</v>
      </c>
      <c r="AI1687" s="7">
        <f>IFERROR(RANK('Ref. Chile'!H1686,'Ref. Chile'!H:H,0)+COUNTIF('Ref. Chile'!$H$7:'Ref. Chile'!H1686,'Ref. Chile'!H1686)-1,"")</f>
        <v>2682</v>
      </c>
      <c r="AJ1687" s="7">
        <f>IFERROR(RANK('Ref. Chile'!I1686,'Ref. Chile'!I:I,0)+COUNTIF('Ref. Chile'!$I$7:'Ref. Chile'!I1686,'Ref. Chile'!I1686)-1,"")</f>
        <v>2379</v>
      </c>
      <c r="AK1687" s="7">
        <f>IFERROR(RANK('Ref. Chile'!J1686,'Ref. Chile'!J:J,0)+COUNTIF('Ref. Chile'!$J$7:'Ref. Chile'!J1686,'Ref. Chile'!J1686)-1,"")</f>
        <v>1712</v>
      </c>
      <c r="AL1687" s="7">
        <f>IFERROR(RANK('Ref. Chile'!K1686,'Ref. Chile'!K:K,0)+COUNTIF('Ref. Chile'!$K$7:'Ref. Chile'!K1686,'Ref. Chile'!K1686)-1,"")</f>
        <v>2790</v>
      </c>
      <c r="AM1687" s="7">
        <f>IFERROR(RANK('Ref. Chile'!L1686,'Ref. Chile'!L:L,0)+COUNTIF('Ref. Chile'!$L$7:'Ref. Chile'!L1686,'Ref. Chile'!L1686)-1,"")</f>
        <v>2457</v>
      </c>
      <c r="AN1687" s="7">
        <f>IFERROR(RANK('Ref. Chile'!M1686,'Ref. Chile'!M:M,0)+COUNTIF('Ref. Chile'!$M$7:'Ref. Chile'!M1686,'Ref. Chile'!M1686)-1,"")</f>
        <v>1577</v>
      </c>
      <c r="AO1687" s="7">
        <f>IFERROR(RANK('Ref. Chile'!H1686,'Ref. Chile'!H:H,1)+COUNTIF('Ref. Chile'!$H$7:'Ref. Chile'!H1686,'Ref. Chile'!H1686)-1,"")</f>
        <v>121</v>
      </c>
      <c r="AP1687" s="7">
        <f>IFERROR(RANK('Ref. Chile'!I1686,'Ref. Chile'!I:I,1)+COUNTIF('Ref. Chile'!$I$7:'Ref. Chile'!I1686,'Ref. Chile'!I1686)-1,"")</f>
        <v>374</v>
      </c>
      <c r="AQ1687" s="7">
        <f>IFERROR(RANK('Ref. Chile'!J1686,'Ref. Chile'!J:J,1)+COUNTIF('Ref. Chile'!$J$7:'Ref. Chile'!J1686,'Ref. Chile'!J1686)-1,"")</f>
        <v>908</v>
      </c>
    </row>
    <row r="1688" spans="31:43" ht="17.25" customHeight="1" x14ac:dyDescent="0.3">
      <c r="AE1688" s="5" t="s">
        <v>1683</v>
      </c>
      <c r="AF1688" s="5" t="s">
        <v>5203</v>
      </c>
      <c r="AG1688" s="6" t="s">
        <v>4344</v>
      </c>
      <c r="AH1688" s="6" t="s">
        <v>4138</v>
      </c>
      <c r="AI1688" s="7">
        <f>IFERROR(RANK('Ref. Chile'!H1687,'Ref. Chile'!H:H,0)+COUNTIF('Ref. Chile'!$H$7:'Ref. Chile'!H1687,'Ref. Chile'!H1687)-1,"")</f>
        <v>2684</v>
      </c>
      <c r="AJ1688" s="7">
        <f>IFERROR(RANK('Ref. Chile'!I1687,'Ref. Chile'!I:I,0)+COUNTIF('Ref. Chile'!$I$7:'Ref. Chile'!I1687,'Ref. Chile'!I1687)-1,"")</f>
        <v>2393</v>
      </c>
      <c r="AK1688" s="7">
        <f>IFERROR(RANK('Ref. Chile'!J1687,'Ref. Chile'!J:J,0)+COUNTIF('Ref. Chile'!$J$7:'Ref. Chile'!J1687,'Ref. Chile'!J1687)-1,"")</f>
        <v>2221</v>
      </c>
      <c r="AL1688" s="7">
        <f>IFERROR(RANK('Ref. Chile'!K1687,'Ref. Chile'!K:K,0)+COUNTIF('Ref. Chile'!$K$7:'Ref. Chile'!K1687,'Ref. Chile'!K1687)-1,"")</f>
        <v>2791</v>
      </c>
      <c r="AM1688" s="7">
        <f>IFERROR(RANK('Ref. Chile'!L1687,'Ref. Chile'!L:L,0)+COUNTIF('Ref. Chile'!$L$7:'Ref. Chile'!L1687,'Ref. Chile'!L1687)-1,"")</f>
        <v>2463</v>
      </c>
      <c r="AN1688" s="7">
        <f>IFERROR(RANK('Ref. Chile'!M1687,'Ref. Chile'!M:M,0)+COUNTIF('Ref. Chile'!$M$7:'Ref. Chile'!M1687,'Ref. Chile'!M1687)-1,"")</f>
        <v>2564</v>
      </c>
      <c r="AO1688" s="7">
        <f>IFERROR(RANK('Ref. Chile'!H1687,'Ref. Chile'!H:H,1)+COUNTIF('Ref. Chile'!$H$7:'Ref. Chile'!H1687,'Ref. Chile'!H1687)-1,"")</f>
        <v>119</v>
      </c>
      <c r="AP1688" s="7">
        <f>IFERROR(RANK('Ref. Chile'!I1687,'Ref. Chile'!I:I,1)+COUNTIF('Ref. Chile'!$I$7:'Ref. Chile'!I1687,'Ref. Chile'!I1687)-1,"")</f>
        <v>360</v>
      </c>
      <c r="AQ1688" s="7">
        <f>IFERROR(RANK('Ref. Chile'!J1687,'Ref. Chile'!J:J,1)+COUNTIF('Ref. Chile'!$J$7:'Ref. Chile'!J1687,'Ref. Chile'!J1687)-1,"")</f>
        <v>349</v>
      </c>
    </row>
    <row r="1689" spans="31:43" ht="17.25" customHeight="1" x14ac:dyDescent="0.3">
      <c r="AE1689" s="5" t="s">
        <v>1684</v>
      </c>
      <c r="AF1689" s="5" t="s">
        <v>5204</v>
      </c>
      <c r="AG1689" s="6" t="s">
        <v>4344</v>
      </c>
      <c r="AH1689" s="6" t="s">
        <v>4122</v>
      </c>
      <c r="AI1689" s="7">
        <f>IFERROR(RANK('Ref. Chile'!H1688,'Ref. Chile'!H:H,0)+COUNTIF('Ref. Chile'!$H$7:'Ref. Chile'!H1688,'Ref. Chile'!H1688)-1,"")</f>
        <v>2689</v>
      </c>
      <c r="AJ1689" s="7">
        <f>IFERROR(RANK('Ref. Chile'!I1688,'Ref. Chile'!I:I,0)+COUNTIF('Ref. Chile'!$I$7:'Ref. Chile'!I1688,'Ref. Chile'!I1688)-1,"")</f>
        <v>2429</v>
      </c>
      <c r="AK1689" s="7">
        <f>IFERROR(RANK('Ref. Chile'!J1688,'Ref. Chile'!J:J,0)+COUNTIF('Ref. Chile'!$J$7:'Ref. Chile'!J1688,'Ref. Chile'!J1688)-1,"")</f>
        <v>1712</v>
      </c>
      <c r="AL1689" s="7">
        <f>IFERROR(RANK('Ref. Chile'!K1688,'Ref. Chile'!K:K,0)+COUNTIF('Ref. Chile'!$K$7:'Ref. Chile'!K1688,'Ref. Chile'!K1688)-1,"")</f>
        <v>2794</v>
      </c>
      <c r="AM1689" s="7">
        <f>IFERROR(RANK('Ref. Chile'!L1688,'Ref. Chile'!L:L,0)+COUNTIF('Ref. Chile'!$L$7:'Ref. Chile'!L1688,'Ref. Chile'!L1688)-1,"")</f>
        <v>2506</v>
      </c>
      <c r="AN1689" s="7">
        <f>IFERROR(RANK('Ref. Chile'!M1688,'Ref. Chile'!M:M,0)+COUNTIF('Ref. Chile'!$M$7:'Ref. Chile'!M1688,'Ref. Chile'!M1688)-1,"")</f>
        <v>1577</v>
      </c>
      <c r="AO1689" s="7">
        <f>IFERROR(RANK('Ref. Chile'!H1688,'Ref. Chile'!H:H,1)+COUNTIF('Ref. Chile'!$H$7:'Ref. Chile'!H1688,'Ref. Chile'!H1688)-1,"")</f>
        <v>114</v>
      </c>
      <c r="AP1689" s="7">
        <f>IFERROR(RANK('Ref. Chile'!I1688,'Ref. Chile'!I:I,1)+COUNTIF('Ref. Chile'!$I$7:'Ref. Chile'!I1688,'Ref. Chile'!I1688)-1,"")</f>
        <v>324</v>
      </c>
      <c r="AQ1689" s="7">
        <f>IFERROR(RANK('Ref. Chile'!J1688,'Ref. Chile'!J:J,1)+COUNTIF('Ref. Chile'!$J$7:'Ref. Chile'!J1688,'Ref. Chile'!J1688)-1,"")</f>
        <v>908</v>
      </c>
    </row>
    <row r="1690" spans="31:43" ht="17.25" customHeight="1" x14ac:dyDescent="0.3">
      <c r="AE1690" s="5" t="s">
        <v>1685</v>
      </c>
      <c r="AF1690" s="5" t="s">
        <v>5205</v>
      </c>
      <c r="AG1690" s="6" t="s">
        <v>4344</v>
      </c>
      <c r="AH1690" s="6" t="s">
        <v>4123</v>
      </c>
      <c r="AI1690" s="7">
        <f>IFERROR(RANK('Ref. Chile'!H1689,'Ref. Chile'!H:H,0)+COUNTIF('Ref. Chile'!$H$7:'Ref. Chile'!H1689,'Ref. Chile'!H1689)-1,"")</f>
        <v>2686</v>
      </c>
      <c r="AJ1690" s="7">
        <f>IFERROR(RANK('Ref. Chile'!I1689,'Ref. Chile'!I:I,0)+COUNTIF('Ref. Chile'!$I$7:'Ref. Chile'!I1689,'Ref. Chile'!I1689)-1,"")</f>
        <v>2418</v>
      </c>
      <c r="AK1690" s="7">
        <f>IFERROR(RANK('Ref. Chile'!J1689,'Ref. Chile'!J:J,0)+COUNTIF('Ref. Chile'!$J$7:'Ref. Chile'!J1689,'Ref. Chile'!J1689)-1,"")</f>
        <v>2243</v>
      </c>
      <c r="AL1690" s="7">
        <f>IFERROR(RANK('Ref. Chile'!K1689,'Ref. Chile'!K:K,0)+COUNTIF('Ref. Chile'!$K$7:'Ref. Chile'!K1689,'Ref. Chile'!K1689)-1,"")</f>
        <v>2793</v>
      </c>
      <c r="AM1690" s="7">
        <f>IFERROR(RANK('Ref. Chile'!L1689,'Ref. Chile'!L:L,0)+COUNTIF('Ref. Chile'!$L$7:'Ref. Chile'!L1689,'Ref. Chile'!L1689)-1,"")</f>
        <v>2487</v>
      </c>
      <c r="AN1690" s="7">
        <f>IFERROR(RANK('Ref. Chile'!M1689,'Ref. Chile'!M:M,0)+COUNTIF('Ref. Chile'!$M$7:'Ref. Chile'!M1689,'Ref. Chile'!M1689)-1,"")</f>
        <v>2577</v>
      </c>
      <c r="AO1690" s="7">
        <f>IFERROR(RANK('Ref. Chile'!H1689,'Ref. Chile'!H:H,1)+COUNTIF('Ref. Chile'!$H$7:'Ref. Chile'!H1689,'Ref. Chile'!H1689)-1,"")</f>
        <v>117</v>
      </c>
      <c r="AP1690" s="7">
        <f>IFERROR(RANK('Ref. Chile'!I1689,'Ref. Chile'!I:I,1)+COUNTIF('Ref. Chile'!$I$7:'Ref. Chile'!I1689,'Ref. Chile'!I1689)-1,"")</f>
        <v>335</v>
      </c>
      <c r="AQ1690" s="7">
        <f>IFERROR(RANK('Ref. Chile'!J1689,'Ref. Chile'!J:J,1)+COUNTIF('Ref. Chile'!$J$7:'Ref. Chile'!J1689,'Ref. Chile'!J1689)-1,"")</f>
        <v>327</v>
      </c>
    </row>
    <row r="1691" spans="31:43" ht="17.25" customHeight="1" x14ac:dyDescent="0.3">
      <c r="AE1691" s="5" t="s">
        <v>1686</v>
      </c>
      <c r="AF1691" s="5" t="s">
        <v>5206</v>
      </c>
      <c r="AG1691" s="6" t="s">
        <v>4345</v>
      </c>
      <c r="AH1691" s="6" t="s">
        <v>4093</v>
      </c>
      <c r="AI1691" s="7">
        <f>IFERROR(RANK('Ref. Chile'!H1690,'Ref. Chile'!H:H,0)+COUNTIF('Ref. Chile'!$H$7:'Ref. Chile'!H1690,'Ref. Chile'!H1690)-1,"")</f>
        <v>2369</v>
      </c>
      <c r="AJ1691" s="7">
        <f>IFERROR(RANK('Ref. Chile'!I1690,'Ref. Chile'!I:I,0)+COUNTIF('Ref. Chile'!$I$7:'Ref. Chile'!I1690,'Ref. Chile'!I1690)-1,"")</f>
        <v>1312</v>
      </c>
      <c r="AK1691" s="7">
        <f>IFERROR(RANK('Ref. Chile'!J1690,'Ref. Chile'!J:J,0)+COUNTIF('Ref. Chile'!$J$7:'Ref. Chile'!J1690,'Ref. Chile'!J1690)-1,"")</f>
        <v>16</v>
      </c>
      <c r="AL1691" s="7">
        <f>IFERROR(RANK('Ref. Chile'!K1690,'Ref. Chile'!K:K,0)+COUNTIF('Ref. Chile'!$K$7:'Ref. Chile'!K1690,'Ref. Chile'!K1690)-1,"")</f>
        <v>307</v>
      </c>
      <c r="AM1691" s="7">
        <f>IFERROR(RANK('Ref. Chile'!L1690,'Ref. Chile'!L:L,0)+COUNTIF('Ref. Chile'!$L$7:'Ref. Chile'!L1690,'Ref. Chile'!L1690)-1,"")</f>
        <v>2013</v>
      </c>
      <c r="AN1691" s="7">
        <f>IFERROR(RANK('Ref. Chile'!M1690,'Ref. Chile'!M:M,0)+COUNTIF('Ref. Chile'!$M$7:'Ref. Chile'!M1690,'Ref. Chile'!M1690)-1,"")</f>
        <v>18</v>
      </c>
      <c r="AO1691" s="7">
        <f>IFERROR(RANK('Ref. Chile'!H1690,'Ref. Chile'!H:H,1)+COUNTIF('Ref. Chile'!$H$7:'Ref. Chile'!H1690,'Ref. Chile'!H1690)-1,"")</f>
        <v>434</v>
      </c>
      <c r="AP1691" s="7">
        <f>IFERROR(RANK('Ref. Chile'!I1690,'Ref. Chile'!I:I,1)+COUNTIF('Ref. Chile'!$I$7:'Ref. Chile'!I1690,'Ref. Chile'!I1690)-1,"")</f>
        <v>1441</v>
      </c>
      <c r="AQ1691" s="7">
        <f>IFERROR(RANK('Ref. Chile'!J1690,'Ref. Chile'!J:J,1)+COUNTIF('Ref. Chile'!$J$7:'Ref. Chile'!J1690,'Ref. Chile'!J1690)-1,"")</f>
        <v>2554</v>
      </c>
    </row>
    <row r="1692" spans="31:43" ht="17.25" customHeight="1" x14ac:dyDescent="0.3">
      <c r="AE1692" s="5" t="s">
        <v>1687</v>
      </c>
      <c r="AF1692" s="5" t="s">
        <v>5207</v>
      </c>
      <c r="AG1692" s="6" t="s">
        <v>4345</v>
      </c>
      <c r="AH1692" s="6" t="s">
        <v>4138</v>
      </c>
      <c r="AI1692" s="7">
        <f>IFERROR(RANK('Ref. Chile'!H1691,'Ref. Chile'!H:H,0)+COUNTIF('Ref. Chile'!$H$7:'Ref. Chile'!H1691,'Ref. Chile'!H1691)-1,"")</f>
        <v>986</v>
      </c>
      <c r="AJ1692" s="7">
        <f>IFERROR(RANK('Ref. Chile'!I1691,'Ref. Chile'!I:I,0)+COUNTIF('Ref. Chile'!$I$7:'Ref. Chile'!I1691,'Ref. Chile'!I1691)-1,"")</f>
        <v>798</v>
      </c>
      <c r="AK1692" s="7">
        <f>IFERROR(RANK('Ref. Chile'!J1691,'Ref. Chile'!J:J,0)+COUNTIF('Ref. Chile'!$J$7:'Ref. Chile'!J1691,'Ref. Chile'!J1691)-1,"")</f>
        <v>200</v>
      </c>
      <c r="AL1692" s="7">
        <f>IFERROR(RANK('Ref. Chile'!K1691,'Ref. Chile'!K:K,0)+COUNTIF('Ref. Chile'!$K$7:'Ref. Chile'!K1691,'Ref. Chile'!K1691)-1,"")</f>
        <v>1048</v>
      </c>
      <c r="AM1692" s="7">
        <f>IFERROR(RANK('Ref. Chile'!L1691,'Ref. Chile'!L:L,0)+COUNTIF('Ref. Chile'!$L$7:'Ref. Chile'!L1691,'Ref. Chile'!L1691)-1,"")</f>
        <v>503</v>
      </c>
      <c r="AN1692" s="7">
        <f>IFERROR(RANK('Ref. Chile'!M1691,'Ref. Chile'!M:M,0)+COUNTIF('Ref. Chile'!$M$7:'Ref. Chile'!M1691,'Ref. Chile'!M1691)-1,"")</f>
        <v>626</v>
      </c>
      <c r="AO1692" s="7">
        <f>IFERROR(RANK('Ref. Chile'!H1691,'Ref. Chile'!H:H,1)+COUNTIF('Ref. Chile'!$H$7:'Ref. Chile'!H1691,'Ref. Chile'!H1691)-1,"")</f>
        <v>1873</v>
      </c>
      <c r="AP1692" s="7">
        <f>IFERROR(RANK('Ref. Chile'!I1691,'Ref. Chile'!I:I,1)+COUNTIF('Ref. Chile'!$I$7:'Ref. Chile'!I1691,'Ref. Chile'!I1691)-1,"")</f>
        <v>2014</v>
      </c>
      <c r="AQ1692" s="7">
        <f>IFERROR(RANK('Ref. Chile'!J1691,'Ref. Chile'!J:J,1)+COUNTIF('Ref. Chile'!$J$7:'Ref. Chile'!J1691,'Ref. Chile'!J1691)-1,"")</f>
        <v>2370</v>
      </c>
    </row>
    <row r="1693" spans="31:43" ht="17.25" customHeight="1" x14ac:dyDescent="0.3">
      <c r="AE1693" s="5" t="s">
        <v>1688</v>
      </c>
      <c r="AF1693" s="5" t="s">
        <v>5208</v>
      </c>
      <c r="AG1693" s="6" t="s">
        <v>4345</v>
      </c>
      <c r="AH1693" s="6" t="s">
        <v>4122</v>
      </c>
      <c r="AI1693" s="7">
        <f>IFERROR(RANK('Ref. Chile'!H1692,'Ref. Chile'!H:H,0)+COUNTIF('Ref. Chile'!$H$7:'Ref. Chile'!H1692,'Ref. Chile'!H1692)-1,"")</f>
        <v>2377</v>
      </c>
      <c r="AJ1693" s="7">
        <f>IFERROR(RANK('Ref. Chile'!I1692,'Ref. Chile'!I:I,0)+COUNTIF('Ref. Chile'!$I$7:'Ref. Chile'!I1692,'Ref. Chile'!I1692)-1,"")</f>
        <v>1452</v>
      </c>
      <c r="AK1693" s="7">
        <f>IFERROR(RANK('Ref. Chile'!J1692,'Ref. Chile'!J:J,0)+COUNTIF('Ref. Chile'!$J$7:'Ref. Chile'!J1692,'Ref. Chile'!J1692)-1,"")</f>
        <v>1712</v>
      </c>
      <c r="AL1693" s="7">
        <f>IFERROR(RANK('Ref. Chile'!K1692,'Ref. Chile'!K:K,0)+COUNTIF('Ref. Chile'!$K$7:'Ref. Chile'!K1692,'Ref. Chile'!K1692)-1,"")</f>
        <v>316</v>
      </c>
      <c r="AM1693" s="7">
        <f>IFERROR(RANK('Ref. Chile'!L1692,'Ref. Chile'!L:L,0)+COUNTIF('Ref. Chile'!$L$7:'Ref. Chile'!L1692,'Ref. Chile'!L1692)-1,"")</f>
        <v>2077</v>
      </c>
      <c r="AN1693" s="7">
        <f>IFERROR(RANK('Ref. Chile'!M1692,'Ref. Chile'!M:M,0)+COUNTIF('Ref. Chile'!$M$7:'Ref. Chile'!M1692,'Ref. Chile'!M1692)-1,"")</f>
        <v>1577</v>
      </c>
      <c r="AO1693" s="7">
        <f>IFERROR(RANK('Ref. Chile'!H1692,'Ref. Chile'!H:H,1)+COUNTIF('Ref. Chile'!$H$7:'Ref. Chile'!H1692,'Ref. Chile'!H1692)-1,"")</f>
        <v>426</v>
      </c>
      <c r="AP1693" s="7">
        <f>IFERROR(RANK('Ref. Chile'!I1692,'Ref. Chile'!I:I,1)+COUNTIF('Ref. Chile'!$I$7:'Ref. Chile'!I1692,'Ref. Chile'!I1692)-1,"")</f>
        <v>1301</v>
      </c>
      <c r="AQ1693" s="7">
        <f>IFERROR(RANK('Ref. Chile'!J1692,'Ref. Chile'!J:J,1)+COUNTIF('Ref. Chile'!$J$7:'Ref. Chile'!J1692,'Ref. Chile'!J1692)-1,"")</f>
        <v>908</v>
      </c>
    </row>
    <row r="1694" spans="31:43" ht="17.25" customHeight="1" x14ac:dyDescent="0.3">
      <c r="AE1694" s="5" t="s">
        <v>1689</v>
      </c>
      <c r="AF1694" s="5" t="s">
        <v>5209</v>
      </c>
      <c r="AG1694" s="6" t="s">
        <v>4345</v>
      </c>
      <c r="AH1694" s="6" t="s">
        <v>4123</v>
      </c>
      <c r="AI1694" s="7">
        <f>IFERROR(RANK('Ref. Chile'!H1693,'Ref. Chile'!H:H,0)+COUNTIF('Ref. Chile'!$H$7:'Ref. Chile'!H1693,'Ref. Chile'!H1693)-1,"")</f>
        <v>2373</v>
      </c>
      <c r="AJ1694" s="7">
        <f>IFERROR(RANK('Ref. Chile'!I1693,'Ref. Chile'!I:I,0)+COUNTIF('Ref. Chile'!$I$7:'Ref. Chile'!I1693,'Ref. Chile'!I1693)-1,"")</f>
        <v>1338</v>
      </c>
      <c r="AK1694" s="7">
        <f>IFERROR(RANK('Ref. Chile'!J1693,'Ref. Chile'!J:J,0)+COUNTIF('Ref. Chile'!$J$7:'Ref. Chile'!J1693,'Ref. Chile'!J1693)-1,"")</f>
        <v>17</v>
      </c>
      <c r="AL1694" s="7">
        <f>IFERROR(RANK('Ref. Chile'!K1693,'Ref. Chile'!K:K,0)+COUNTIF('Ref. Chile'!$K$7:'Ref. Chile'!K1693,'Ref. Chile'!K1693)-1,"")</f>
        <v>309</v>
      </c>
      <c r="AM1694" s="7">
        <f>IFERROR(RANK('Ref. Chile'!L1693,'Ref. Chile'!L:L,0)+COUNTIF('Ref. Chile'!$L$7:'Ref. Chile'!L1693,'Ref. Chile'!L1693)-1,"")</f>
        <v>2035</v>
      </c>
      <c r="AN1694" s="7">
        <f>IFERROR(RANK('Ref. Chile'!M1693,'Ref. Chile'!M:M,0)+COUNTIF('Ref. Chile'!$M$7:'Ref. Chile'!M1693,'Ref. Chile'!M1693)-1,"")</f>
        <v>19</v>
      </c>
      <c r="AO1694" s="7">
        <f>IFERROR(RANK('Ref. Chile'!H1693,'Ref. Chile'!H:H,1)+COUNTIF('Ref. Chile'!$H$7:'Ref. Chile'!H1693,'Ref. Chile'!H1693)-1,"")</f>
        <v>430</v>
      </c>
      <c r="AP1694" s="7">
        <f>IFERROR(RANK('Ref. Chile'!I1693,'Ref. Chile'!I:I,1)+COUNTIF('Ref. Chile'!$I$7:'Ref. Chile'!I1693,'Ref. Chile'!I1693)-1,"")</f>
        <v>1415</v>
      </c>
      <c r="AQ1694" s="7">
        <f>IFERROR(RANK('Ref. Chile'!J1693,'Ref. Chile'!J:J,1)+COUNTIF('Ref. Chile'!$J$7:'Ref. Chile'!J1693,'Ref. Chile'!J1693)-1,"")</f>
        <v>2553</v>
      </c>
    </row>
    <row r="1695" spans="31:43" ht="17.25" customHeight="1" x14ac:dyDescent="0.3">
      <c r="AE1695" s="5" t="s">
        <v>1690</v>
      </c>
      <c r="AF1695" s="5" t="s">
        <v>5210</v>
      </c>
      <c r="AG1695" s="6" t="s">
        <v>4346</v>
      </c>
      <c r="AH1695" s="6" t="s">
        <v>4203</v>
      </c>
      <c r="AI1695" s="7">
        <f>IFERROR(RANK('Ref. Chile'!H1694,'Ref. Chile'!H:H,0)+COUNTIF('Ref. Chile'!$H$7:'Ref. Chile'!H1694,'Ref. Chile'!H1694)-1,"")</f>
        <v>1772</v>
      </c>
      <c r="AJ1695" s="7">
        <f>IFERROR(RANK('Ref. Chile'!I1694,'Ref. Chile'!I:I,0)+COUNTIF('Ref. Chile'!$I$7:'Ref. Chile'!I1694,'Ref. Chile'!I1694)-1,"")</f>
        <v>1137</v>
      </c>
      <c r="AK1695" s="7">
        <f>IFERROR(RANK('Ref. Chile'!J1694,'Ref. Chile'!J:J,0)+COUNTIF('Ref. Chile'!$J$7:'Ref. Chile'!J1694,'Ref. Chile'!J1694)-1,"")</f>
        <v>1373</v>
      </c>
      <c r="AL1695" s="7">
        <f>IFERROR(RANK('Ref. Chile'!K1694,'Ref. Chile'!K:K,0)+COUNTIF('Ref. Chile'!$K$7:'Ref. Chile'!K1694,'Ref. Chile'!K1694)-1,"")</f>
        <v>1477</v>
      </c>
      <c r="AM1695" s="7">
        <f>IFERROR(RANK('Ref. Chile'!L1694,'Ref. Chile'!L:L,0)+COUNTIF('Ref. Chile'!$L$7:'Ref. Chile'!L1694,'Ref. Chile'!L1694)-1,"")</f>
        <v>1300</v>
      </c>
      <c r="AN1695" s="7">
        <f>IFERROR(RANK('Ref. Chile'!M1694,'Ref. Chile'!M:M,0)+COUNTIF('Ref. Chile'!$M$7:'Ref. Chile'!M1694,'Ref. Chile'!M1694)-1,"")</f>
        <v>803</v>
      </c>
      <c r="AO1695" s="7">
        <f>IFERROR(RANK('Ref. Chile'!H1694,'Ref. Chile'!H:H,1)+COUNTIF('Ref. Chile'!$H$7:'Ref. Chile'!H1694,'Ref. Chile'!H1694)-1,"")</f>
        <v>1031</v>
      </c>
      <c r="AP1695" s="7">
        <f>IFERROR(RANK('Ref. Chile'!I1694,'Ref. Chile'!I:I,1)+COUNTIF('Ref. Chile'!$I$7:'Ref. Chile'!I1694,'Ref. Chile'!I1694)-1,"")</f>
        <v>1616</v>
      </c>
      <c r="AQ1695" s="7">
        <f>IFERROR(RANK('Ref. Chile'!J1694,'Ref. Chile'!J:J,1)+COUNTIF('Ref. Chile'!$J$7:'Ref. Chile'!J1694,'Ref. Chile'!J1694)-1,"")</f>
        <v>1197</v>
      </c>
    </row>
    <row r="1696" spans="31:43" ht="17.25" customHeight="1" x14ac:dyDescent="0.3">
      <c r="AE1696" s="5" t="s">
        <v>1691</v>
      </c>
      <c r="AF1696" s="5" t="s">
        <v>5211</v>
      </c>
      <c r="AG1696" s="6" t="s">
        <v>4346</v>
      </c>
      <c r="AH1696" s="6" t="s">
        <v>4121</v>
      </c>
      <c r="AI1696" s="7">
        <f>IFERROR(RANK('Ref. Chile'!H1695,'Ref. Chile'!H:H,0)+COUNTIF('Ref. Chile'!$H$7:'Ref. Chile'!H1695,'Ref. Chile'!H1695)-1,"")</f>
        <v>987</v>
      </c>
      <c r="AJ1696" s="7">
        <f>IFERROR(RANK('Ref. Chile'!I1695,'Ref. Chile'!I:I,0)+COUNTIF('Ref. Chile'!$I$7:'Ref. Chile'!I1695,'Ref. Chile'!I1695)-1,"")</f>
        <v>799</v>
      </c>
      <c r="AK1696" s="7">
        <f>IFERROR(RANK('Ref. Chile'!J1695,'Ref. Chile'!J:J,0)+COUNTIF('Ref. Chile'!$J$7:'Ref. Chile'!J1695,'Ref. Chile'!J1695)-1,"")</f>
        <v>1713</v>
      </c>
      <c r="AL1696" s="7">
        <f>IFERROR(RANK('Ref. Chile'!K1695,'Ref. Chile'!K:K,0)+COUNTIF('Ref. Chile'!$K$7:'Ref. Chile'!K1695,'Ref. Chile'!K1695)-1,"")</f>
        <v>1049</v>
      </c>
      <c r="AM1696" s="7">
        <f>IFERROR(RANK('Ref. Chile'!L1695,'Ref. Chile'!L:L,0)+COUNTIF('Ref. Chile'!$L$7:'Ref. Chile'!L1695,'Ref. Chile'!L1695)-1,"")</f>
        <v>504</v>
      </c>
      <c r="AN1696" s="7">
        <f>IFERROR(RANK('Ref. Chile'!M1695,'Ref. Chile'!M:M,0)+COUNTIF('Ref. Chile'!$M$7:'Ref. Chile'!M1695,'Ref. Chile'!M1695)-1,"")</f>
        <v>1578</v>
      </c>
      <c r="AO1696" s="7">
        <f>IFERROR(RANK('Ref. Chile'!H1695,'Ref. Chile'!H:H,1)+COUNTIF('Ref. Chile'!$H$7:'Ref. Chile'!H1695,'Ref. Chile'!H1695)-1,"")</f>
        <v>1874</v>
      </c>
      <c r="AP1696" s="7">
        <f>IFERROR(RANK('Ref. Chile'!I1695,'Ref. Chile'!I:I,1)+COUNTIF('Ref. Chile'!$I$7:'Ref. Chile'!I1695,'Ref. Chile'!I1695)-1,"")</f>
        <v>2015</v>
      </c>
      <c r="AQ1696" s="7">
        <f>IFERROR(RANK('Ref. Chile'!J1695,'Ref. Chile'!J:J,1)+COUNTIF('Ref. Chile'!$J$7:'Ref. Chile'!J1695,'Ref. Chile'!J1695)-1,"")</f>
        <v>909</v>
      </c>
    </row>
    <row r="1697" spans="31:43" ht="17.25" customHeight="1" x14ac:dyDescent="0.3">
      <c r="AE1697" s="5" t="s">
        <v>1692</v>
      </c>
      <c r="AF1697" s="5" t="s">
        <v>5212</v>
      </c>
      <c r="AG1697" s="6" t="s">
        <v>4346</v>
      </c>
      <c r="AH1697" s="6" t="s">
        <v>4138</v>
      </c>
      <c r="AI1697" s="7">
        <f>IFERROR(RANK('Ref. Chile'!H1696,'Ref. Chile'!H:H,0)+COUNTIF('Ref. Chile'!$H$7:'Ref. Chile'!H1696,'Ref. Chile'!H1696)-1,"")</f>
        <v>1770</v>
      </c>
      <c r="AJ1697" s="7">
        <f>IFERROR(RANK('Ref. Chile'!I1696,'Ref. Chile'!I:I,0)+COUNTIF('Ref. Chile'!$I$7:'Ref. Chile'!I1696,'Ref. Chile'!I1696)-1,"")</f>
        <v>1130</v>
      </c>
      <c r="AK1697" s="7">
        <f>IFERROR(RANK('Ref. Chile'!J1696,'Ref. Chile'!J:J,0)+COUNTIF('Ref. Chile'!$J$7:'Ref. Chile'!J1696,'Ref. Chile'!J1696)-1,"")</f>
        <v>1250</v>
      </c>
      <c r="AL1697" s="7">
        <f>IFERROR(RANK('Ref. Chile'!K1696,'Ref. Chile'!K:K,0)+COUNTIF('Ref. Chile'!$K$7:'Ref. Chile'!K1696,'Ref. Chile'!K1696)-1,"")</f>
        <v>1473</v>
      </c>
      <c r="AM1697" s="7">
        <f>IFERROR(RANK('Ref. Chile'!L1696,'Ref. Chile'!L:L,0)+COUNTIF('Ref. Chile'!$L$7:'Ref. Chile'!L1696,'Ref. Chile'!L1696)-1,"")</f>
        <v>1285</v>
      </c>
      <c r="AN1697" s="7">
        <f>IFERROR(RANK('Ref. Chile'!M1696,'Ref. Chile'!M:M,0)+COUNTIF('Ref. Chile'!$M$7:'Ref. Chile'!M1696,'Ref. Chile'!M1696)-1,"")</f>
        <v>737</v>
      </c>
      <c r="AO1697" s="7">
        <f>IFERROR(RANK('Ref. Chile'!H1696,'Ref. Chile'!H:H,1)+COUNTIF('Ref. Chile'!$H$7:'Ref. Chile'!H1696,'Ref. Chile'!H1696)-1,"")</f>
        <v>1033</v>
      </c>
      <c r="AP1697" s="7">
        <f>IFERROR(RANK('Ref. Chile'!I1696,'Ref. Chile'!I:I,1)+COUNTIF('Ref. Chile'!$I$7:'Ref. Chile'!I1696,'Ref. Chile'!I1696)-1,"")</f>
        <v>1623</v>
      </c>
      <c r="AQ1697" s="7">
        <f>IFERROR(RANK('Ref. Chile'!J1696,'Ref. Chile'!J:J,1)+COUNTIF('Ref. Chile'!$J$7:'Ref. Chile'!J1696,'Ref. Chile'!J1696)-1,"")</f>
        <v>1320</v>
      </c>
    </row>
    <row r="1698" spans="31:43" ht="17.25" customHeight="1" x14ac:dyDescent="0.3">
      <c r="AE1698" s="5" t="s">
        <v>1693</v>
      </c>
      <c r="AF1698" s="5" t="s">
        <v>5213</v>
      </c>
      <c r="AG1698" s="6" t="s">
        <v>4346</v>
      </c>
      <c r="AH1698" s="6" t="s">
        <v>4122</v>
      </c>
      <c r="AI1698" s="7">
        <f>IFERROR(RANK('Ref. Chile'!H1697,'Ref. Chile'!H:H,0)+COUNTIF('Ref. Chile'!$H$7:'Ref. Chile'!H1697,'Ref. Chile'!H1697)-1,"")</f>
        <v>1775</v>
      </c>
      <c r="AJ1698" s="7">
        <f>IFERROR(RANK('Ref. Chile'!I1697,'Ref. Chile'!I:I,0)+COUNTIF('Ref. Chile'!$I$7:'Ref. Chile'!I1697,'Ref. Chile'!I1697)-1,"")</f>
        <v>1152</v>
      </c>
      <c r="AK1698" s="7">
        <f>IFERROR(RANK('Ref. Chile'!J1697,'Ref. Chile'!J:J,0)+COUNTIF('Ref. Chile'!$J$7:'Ref. Chile'!J1697,'Ref. Chile'!J1697)-1,"")</f>
        <v>1713</v>
      </c>
      <c r="AL1698" s="7">
        <f>IFERROR(RANK('Ref. Chile'!K1697,'Ref. Chile'!K:K,0)+COUNTIF('Ref. Chile'!$K$7:'Ref. Chile'!K1697,'Ref. Chile'!K1697)-1,"")</f>
        <v>1483</v>
      </c>
      <c r="AM1698" s="7">
        <f>IFERROR(RANK('Ref. Chile'!L1697,'Ref. Chile'!L:L,0)+COUNTIF('Ref. Chile'!$L$7:'Ref. Chile'!L1697,'Ref. Chile'!L1697)-1,"")</f>
        <v>1317</v>
      </c>
      <c r="AN1698" s="7">
        <f>IFERROR(RANK('Ref. Chile'!M1697,'Ref. Chile'!M:M,0)+COUNTIF('Ref. Chile'!$M$7:'Ref. Chile'!M1697,'Ref. Chile'!M1697)-1,"")</f>
        <v>1578</v>
      </c>
      <c r="AO1698" s="7">
        <f>IFERROR(RANK('Ref. Chile'!H1697,'Ref. Chile'!H:H,1)+COUNTIF('Ref. Chile'!$H$7:'Ref. Chile'!H1697,'Ref. Chile'!H1697)-1,"")</f>
        <v>1028</v>
      </c>
      <c r="AP1698" s="7">
        <f>IFERROR(RANK('Ref. Chile'!I1697,'Ref. Chile'!I:I,1)+COUNTIF('Ref. Chile'!$I$7:'Ref. Chile'!I1697,'Ref. Chile'!I1697)-1,"")</f>
        <v>1601</v>
      </c>
      <c r="AQ1698" s="7">
        <f>IFERROR(RANK('Ref. Chile'!J1697,'Ref. Chile'!J:J,1)+COUNTIF('Ref. Chile'!$J$7:'Ref. Chile'!J1697,'Ref. Chile'!J1697)-1,"")</f>
        <v>909</v>
      </c>
    </row>
    <row r="1699" spans="31:43" ht="17.25" customHeight="1" x14ac:dyDescent="0.3">
      <c r="AE1699" s="5" t="s">
        <v>1694</v>
      </c>
      <c r="AF1699" s="5" t="s">
        <v>5214</v>
      </c>
      <c r="AG1699" s="6" t="s">
        <v>4347</v>
      </c>
      <c r="AH1699" s="6" t="s">
        <v>4093</v>
      </c>
      <c r="AI1699" s="7">
        <f>IFERROR(RANK('Ref. Chile'!H1698,'Ref. Chile'!H:H,0)+COUNTIF('Ref. Chile'!$H$7:'Ref. Chile'!H1698,'Ref. Chile'!H1698)-1,"")</f>
        <v>988</v>
      </c>
      <c r="AJ1699" s="7">
        <f>IFERROR(RANK('Ref. Chile'!I1698,'Ref. Chile'!I:I,0)+COUNTIF('Ref. Chile'!$I$7:'Ref. Chile'!I1698,'Ref. Chile'!I1698)-1,"")</f>
        <v>800</v>
      </c>
      <c r="AK1699" s="7">
        <f>IFERROR(RANK('Ref. Chile'!J1698,'Ref. Chile'!J:J,0)+COUNTIF('Ref. Chile'!$J$7:'Ref. Chile'!J1698,'Ref. Chile'!J1698)-1,"")</f>
        <v>1714</v>
      </c>
      <c r="AL1699" s="7">
        <f>IFERROR(RANK('Ref. Chile'!K1698,'Ref. Chile'!K:K,0)+COUNTIF('Ref. Chile'!$K$7:'Ref. Chile'!K1698,'Ref. Chile'!K1698)-1,"")</f>
        <v>1050</v>
      </c>
      <c r="AM1699" s="7">
        <f>IFERROR(RANK('Ref. Chile'!L1698,'Ref. Chile'!L:L,0)+COUNTIF('Ref. Chile'!$L$7:'Ref. Chile'!L1698,'Ref. Chile'!L1698)-1,"")</f>
        <v>505</v>
      </c>
      <c r="AN1699" s="7">
        <f>IFERROR(RANK('Ref. Chile'!M1698,'Ref. Chile'!M:M,0)+COUNTIF('Ref. Chile'!$M$7:'Ref. Chile'!M1698,'Ref. Chile'!M1698)-1,"")</f>
        <v>1579</v>
      </c>
      <c r="AO1699" s="7">
        <f>IFERROR(RANK('Ref. Chile'!H1698,'Ref. Chile'!H:H,1)+COUNTIF('Ref. Chile'!$H$7:'Ref. Chile'!H1698,'Ref. Chile'!H1698)-1,"")</f>
        <v>1875</v>
      </c>
      <c r="AP1699" s="7">
        <f>IFERROR(RANK('Ref. Chile'!I1698,'Ref. Chile'!I:I,1)+COUNTIF('Ref. Chile'!$I$7:'Ref. Chile'!I1698,'Ref. Chile'!I1698)-1,"")</f>
        <v>2016</v>
      </c>
      <c r="AQ1699" s="7">
        <f>IFERROR(RANK('Ref. Chile'!J1698,'Ref. Chile'!J:J,1)+COUNTIF('Ref. Chile'!$J$7:'Ref. Chile'!J1698,'Ref. Chile'!J1698)-1,"")</f>
        <v>910</v>
      </c>
    </row>
    <row r="1700" spans="31:43" ht="17.25" customHeight="1" x14ac:dyDescent="0.3">
      <c r="AE1700" s="5" t="s">
        <v>1695</v>
      </c>
      <c r="AF1700" s="5" t="s">
        <v>5215</v>
      </c>
      <c r="AG1700" s="6" t="s">
        <v>4347</v>
      </c>
      <c r="AH1700" s="6" t="s">
        <v>4121</v>
      </c>
      <c r="AI1700" s="7">
        <f>IFERROR(RANK('Ref. Chile'!H1699,'Ref. Chile'!H:H,0)+COUNTIF('Ref. Chile'!$H$7:'Ref. Chile'!H1699,'Ref. Chile'!H1699)-1,"")</f>
        <v>2512</v>
      </c>
      <c r="AJ1700" s="7">
        <f>IFERROR(RANK('Ref. Chile'!I1699,'Ref. Chile'!I:I,0)+COUNTIF('Ref. Chile'!$I$7:'Ref. Chile'!I1699,'Ref. Chile'!I1699)-1,"")</f>
        <v>1156</v>
      </c>
      <c r="AK1700" s="7">
        <f>IFERROR(RANK('Ref. Chile'!J1699,'Ref. Chile'!J:J,0)+COUNTIF('Ref. Chile'!$J$7:'Ref. Chile'!J1699,'Ref. Chile'!J1699)-1,"")</f>
        <v>2187</v>
      </c>
      <c r="AL1700" s="7">
        <f>IFERROR(RANK('Ref. Chile'!K1699,'Ref. Chile'!K:K,0)+COUNTIF('Ref. Chile'!$K$7:'Ref. Chile'!K1699,'Ref. Chile'!K1699)-1,"")</f>
        <v>2160</v>
      </c>
      <c r="AM1700" s="7">
        <f>IFERROR(RANK('Ref. Chile'!L1699,'Ref. Chile'!L:L,0)+COUNTIF('Ref. Chile'!$L$7:'Ref. Chile'!L1699,'Ref. Chile'!L1699)-1,"")</f>
        <v>1442</v>
      </c>
      <c r="AN1700" s="7">
        <f>IFERROR(RANK('Ref. Chile'!M1699,'Ref. Chile'!M:M,0)+COUNTIF('Ref. Chile'!$M$7:'Ref. Chile'!M1699,'Ref. Chile'!M1699)-1,"")</f>
        <v>2217</v>
      </c>
      <c r="AO1700" s="7">
        <f>IFERROR(RANK('Ref. Chile'!H1699,'Ref. Chile'!H:H,1)+COUNTIF('Ref. Chile'!$H$7:'Ref. Chile'!H1699,'Ref. Chile'!H1699)-1,"")</f>
        <v>291</v>
      </c>
      <c r="AP1700" s="7">
        <f>IFERROR(RANK('Ref. Chile'!I1699,'Ref. Chile'!I:I,1)+COUNTIF('Ref. Chile'!$I$7:'Ref. Chile'!I1699,'Ref. Chile'!I1699)-1,"")</f>
        <v>1597</v>
      </c>
      <c r="AQ1700" s="7">
        <f>IFERROR(RANK('Ref. Chile'!J1699,'Ref. Chile'!J:J,1)+COUNTIF('Ref. Chile'!$J$7:'Ref. Chile'!J1699,'Ref. Chile'!J1699)-1,"")</f>
        <v>383</v>
      </c>
    </row>
    <row r="1701" spans="31:43" ht="17.25" customHeight="1" x14ac:dyDescent="0.3">
      <c r="AE1701" s="5" t="s">
        <v>1696</v>
      </c>
      <c r="AF1701" s="5" t="s">
        <v>5216</v>
      </c>
      <c r="AG1701" s="6" t="s">
        <v>4347</v>
      </c>
      <c r="AH1701" s="6" t="s">
        <v>4122</v>
      </c>
      <c r="AI1701" s="7">
        <f>IFERROR(RANK('Ref. Chile'!H1700,'Ref. Chile'!H:H,0)+COUNTIF('Ref. Chile'!$H$7:'Ref. Chile'!H1700,'Ref. Chile'!H1700)-1,"")</f>
        <v>2525</v>
      </c>
      <c r="AJ1701" s="7">
        <f>IFERROR(RANK('Ref. Chile'!I1700,'Ref. Chile'!I:I,0)+COUNTIF('Ref. Chile'!$I$7:'Ref. Chile'!I1700,'Ref. Chile'!I1700)-1,"")</f>
        <v>1211</v>
      </c>
      <c r="AK1701" s="7">
        <f>IFERROR(RANK('Ref. Chile'!J1700,'Ref. Chile'!J:J,0)+COUNTIF('Ref. Chile'!$J$7:'Ref. Chile'!J1700,'Ref. Chile'!J1700)-1,"")</f>
        <v>1714</v>
      </c>
      <c r="AL1701" s="7">
        <f>IFERROR(RANK('Ref. Chile'!K1700,'Ref. Chile'!K:K,0)+COUNTIF('Ref. Chile'!$K$7:'Ref. Chile'!K1700,'Ref. Chile'!K1700)-1,"")</f>
        <v>2172</v>
      </c>
      <c r="AM1701" s="7">
        <f>IFERROR(RANK('Ref. Chile'!L1700,'Ref. Chile'!L:L,0)+COUNTIF('Ref. Chile'!$L$7:'Ref. Chile'!L1700,'Ref. Chile'!L1700)-1,"")</f>
        <v>1484</v>
      </c>
      <c r="AN1701" s="7">
        <f>IFERROR(RANK('Ref. Chile'!M1700,'Ref. Chile'!M:M,0)+COUNTIF('Ref. Chile'!$M$7:'Ref. Chile'!M1700,'Ref. Chile'!M1700)-1,"")</f>
        <v>1579</v>
      </c>
      <c r="AO1701" s="7">
        <f>IFERROR(RANK('Ref. Chile'!H1700,'Ref. Chile'!H:H,1)+COUNTIF('Ref. Chile'!$H$7:'Ref. Chile'!H1700,'Ref. Chile'!H1700)-1,"")</f>
        <v>278</v>
      </c>
      <c r="AP1701" s="7">
        <f>IFERROR(RANK('Ref. Chile'!I1700,'Ref. Chile'!I:I,1)+COUNTIF('Ref. Chile'!$I$7:'Ref. Chile'!I1700,'Ref. Chile'!I1700)-1,"")</f>
        <v>1542</v>
      </c>
      <c r="AQ1701" s="7">
        <f>IFERROR(RANK('Ref. Chile'!J1700,'Ref. Chile'!J:J,1)+COUNTIF('Ref. Chile'!$J$7:'Ref. Chile'!J1700,'Ref. Chile'!J1700)-1,"")</f>
        <v>910</v>
      </c>
    </row>
    <row r="1702" spans="31:43" ht="17.25" customHeight="1" x14ac:dyDescent="0.3">
      <c r="AE1702" s="5" t="s">
        <v>1697</v>
      </c>
      <c r="AF1702" s="5" t="s">
        <v>5217</v>
      </c>
      <c r="AG1702" s="6" t="s">
        <v>4347</v>
      </c>
      <c r="AH1702" s="6" t="s">
        <v>4123</v>
      </c>
      <c r="AI1702" s="7">
        <f>IFERROR(RANK('Ref. Chile'!H1701,'Ref. Chile'!H:H,0)+COUNTIF('Ref. Chile'!$H$7:'Ref. Chile'!H1701,'Ref. Chile'!H1701)-1,"")</f>
        <v>2523</v>
      </c>
      <c r="AJ1702" s="7">
        <f>IFERROR(RANK('Ref. Chile'!I1701,'Ref. Chile'!I:I,0)+COUNTIF('Ref. Chile'!$I$7:'Ref. Chile'!I1701,'Ref. Chile'!I1701)-1,"")</f>
        <v>1203</v>
      </c>
      <c r="AK1702" s="7">
        <f>IFERROR(RANK('Ref. Chile'!J1701,'Ref. Chile'!J:J,0)+COUNTIF('Ref. Chile'!$J$7:'Ref. Chile'!J1701,'Ref. Chile'!J1701)-1,"")</f>
        <v>2189</v>
      </c>
      <c r="AL1702" s="7">
        <f>IFERROR(RANK('Ref. Chile'!K1701,'Ref. Chile'!K:K,0)+COUNTIF('Ref. Chile'!$K$7:'Ref. Chile'!K1701,'Ref. Chile'!K1701)-1,"")</f>
        <v>2170</v>
      </c>
      <c r="AM1702" s="7">
        <f>IFERROR(RANK('Ref. Chile'!L1701,'Ref. Chile'!L:L,0)+COUNTIF('Ref. Chile'!$L$7:'Ref. Chile'!L1701,'Ref. Chile'!L1701)-1,"")</f>
        <v>1479</v>
      </c>
      <c r="AN1702" s="7">
        <f>IFERROR(RANK('Ref. Chile'!M1701,'Ref. Chile'!M:M,0)+COUNTIF('Ref. Chile'!$M$7:'Ref. Chile'!M1701,'Ref. Chile'!M1701)-1,"")</f>
        <v>2227</v>
      </c>
      <c r="AO1702" s="7">
        <f>IFERROR(RANK('Ref. Chile'!H1701,'Ref. Chile'!H:H,1)+COUNTIF('Ref. Chile'!$H$7:'Ref. Chile'!H1701,'Ref. Chile'!H1701)-1,"")</f>
        <v>280</v>
      </c>
      <c r="AP1702" s="7">
        <f>IFERROR(RANK('Ref. Chile'!I1701,'Ref. Chile'!I:I,1)+COUNTIF('Ref. Chile'!$I$7:'Ref. Chile'!I1701,'Ref. Chile'!I1701)-1,"")</f>
        <v>1550</v>
      </c>
      <c r="AQ1702" s="7">
        <f>IFERROR(RANK('Ref. Chile'!J1701,'Ref. Chile'!J:J,1)+COUNTIF('Ref. Chile'!$J$7:'Ref. Chile'!J1701,'Ref. Chile'!J1701)-1,"")</f>
        <v>381</v>
      </c>
    </row>
    <row r="1703" spans="31:43" ht="17.25" customHeight="1" x14ac:dyDescent="0.3">
      <c r="AE1703" s="5" t="s">
        <v>1698</v>
      </c>
      <c r="AF1703" s="5" t="s">
        <v>5218</v>
      </c>
      <c r="AG1703" s="6" t="s">
        <v>4348</v>
      </c>
      <c r="AH1703" s="6" t="s">
        <v>4088</v>
      </c>
      <c r="AI1703" s="7">
        <f>IFERROR(RANK('Ref. Chile'!H1702,'Ref. Chile'!H:H,0)+COUNTIF('Ref. Chile'!$H$7:'Ref. Chile'!H1702,'Ref. Chile'!H1702)-1,"")</f>
        <v>2451</v>
      </c>
      <c r="AJ1703" s="7">
        <f>IFERROR(RANK('Ref. Chile'!I1702,'Ref. Chile'!I:I,0)+COUNTIF('Ref. Chile'!$I$7:'Ref. Chile'!I1702,'Ref. Chile'!I1702)-1,"")</f>
        <v>1924</v>
      </c>
      <c r="AK1703" s="7">
        <f>IFERROR(RANK('Ref. Chile'!J1702,'Ref. Chile'!J:J,0)+COUNTIF('Ref. Chile'!$J$7:'Ref. Chile'!J1702,'Ref. Chile'!J1702)-1,"")</f>
        <v>2313</v>
      </c>
      <c r="AL1703" s="7">
        <f>IFERROR(RANK('Ref. Chile'!K1702,'Ref. Chile'!K:K,0)+COUNTIF('Ref. Chile'!$K$7:'Ref. Chile'!K1702,'Ref. Chile'!K1702)-1,"")</f>
        <v>2759</v>
      </c>
      <c r="AM1703" s="7">
        <f>IFERROR(RANK('Ref. Chile'!L1702,'Ref. Chile'!L:L,0)+COUNTIF('Ref. Chile'!$L$7:'Ref. Chile'!L1702,'Ref. Chile'!L1702)-1,"")</f>
        <v>1589</v>
      </c>
      <c r="AN1703" s="7">
        <f>IFERROR(RANK('Ref. Chile'!M1702,'Ref. Chile'!M:M,0)+COUNTIF('Ref. Chile'!$M$7:'Ref. Chile'!M1702,'Ref. Chile'!M1702)-1,"")</f>
        <v>2606</v>
      </c>
      <c r="AO1703" s="7">
        <f>IFERROR(RANK('Ref. Chile'!H1702,'Ref. Chile'!H:H,1)+COUNTIF('Ref. Chile'!$H$7:'Ref. Chile'!H1702,'Ref. Chile'!H1702)-1,"")</f>
        <v>352</v>
      </c>
      <c r="AP1703" s="7">
        <f>IFERROR(RANK('Ref. Chile'!I1702,'Ref. Chile'!I:I,1)+COUNTIF('Ref. Chile'!$I$7:'Ref. Chile'!I1702,'Ref. Chile'!I1702)-1,"")</f>
        <v>829</v>
      </c>
      <c r="AQ1703" s="7">
        <f>IFERROR(RANK('Ref. Chile'!J1702,'Ref. Chile'!J:J,1)+COUNTIF('Ref. Chile'!$J$7:'Ref. Chile'!J1702,'Ref. Chile'!J1702)-1,"")</f>
        <v>257</v>
      </c>
    </row>
    <row r="1704" spans="31:43" ht="17.25" customHeight="1" x14ac:dyDescent="0.3">
      <c r="AE1704" s="5" t="s">
        <v>1699</v>
      </c>
      <c r="AF1704" s="5" t="s">
        <v>5219</v>
      </c>
      <c r="AG1704" s="6" t="s">
        <v>4348</v>
      </c>
      <c r="AH1704" s="6" t="s">
        <v>4089</v>
      </c>
      <c r="AI1704" s="7">
        <f>IFERROR(RANK('Ref. Chile'!H1703,'Ref. Chile'!H:H,0)+COUNTIF('Ref. Chile'!$H$7:'Ref. Chile'!H1703,'Ref. Chile'!H1703)-1,"")</f>
        <v>2471</v>
      </c>
      <c r="AJ1704" s="7">
        <f>IFERROR(RANK('Ref. Chile'!I1703,'Ref. Chile'!I:I,0)+COUNTIF('Ref. Chile'!$I$7:'Ref. Chile'!I1703,'Ref. Chile'!I1703)-1,"")</f>
        <v>1998</v>
      </c>
      <c r="AK1704" s="7">
        <f>IFERROR(RANK('Ref. Chile'!J1703,'Ref. Chile'!J:J,0)+COUNTIF('Ref. Chile'!$J$7:'Ref. Chile'!J1703,'Ref. Chile'!J1703)-1,"")</f>
        <v>2363</v>
      </c>
      <c r="AL1704" s="7">
        <f>IFERROR(RANK('Ref. Chile'!K1703,'Ref. Chile'!K:K,0)+COUNTIF('Ref. Chile'!$K$7:'Ref. Chile'!K1703,'Ref. Chile'!K1703)-1,"")</f>
        <v>2764</v>
      </c>
      <c r="AM1704" s="7">
        <f>IFERROR(RANK('Ref. Chile'!L1703,'Ref. Chile'!L:L,0)+COUNTIF('Ref. Chile'!$L$7:'Ref. Chile'!L1703,'Ref. Chile'!L1703)-1,"")</f>
        <v>1663</v>
      </c>
      <c r="AN1704" s="7">
        <f>IFERROR(RANK('Ref. Chile'!M1703,'Ref. Chile'!M:M,0)+COUNTIF('Ref. Chile'!$M$7:'Ref. Chile'!M1703,'Ref. Chile'!M1703)-1,"")</f>
        <v>2614</v>
      </c>
      <c r="AO1704" s="7">
        <f>IFERROR(RANK('Ref. Chile'!H1703,'Ref. Chile'!H:H,1)+COUNTIF('Ref. Chile'!$H$7:'Ref. Chile'!H1703,'Ref. Chile'!H1703)-1,"")</f>
        <v>332</v>
      </c>
      <c r="AP1704" s="7">
        <f>IFERROR(RANK('Ref. Chile'!I1703,'Ref. Chile'!I:I,1)+COUNTIF('Ref. Chile'!$I$7:'Ref. Chile'!I1703,'Ref. Chile'!I1703)-1,"")</f>
        <v>755</v>
      </c>
      <c r="AQ1704" s="7">
        <f>IFERROR(RANK('Ref. Chile'!J1703,'Ref. Chile'!J:J,1)+COUNTIF('Ref. Chile'!$J$7:'Ref. Chile'!J1703,'Ref. Chile'!J1703)-1,"")</f>
        <v>207</v>
      </c>
    </row>
    <row r="1705" spans="31:43" ht="17.25" customHeight="1" x14ac:dyDescent="0.3">
      <c r="AE1705" s="5" t="s">
        <v>1700</v>
      </c>
      <c r="AF1705" s="5" t="s">
        <v>5220</v>
      </c>
      <c r="AG1705" s="6" t="s">
        <v>4348</v>
      </c>
      <c r="AH1705" s="6" t="s">
        <v>4090</v>
      </c>
      <c r="AI1705" s="7">
        <f>IFERROR(RANK('Ref. Chile'!H1704,'Ref. Chile'!H:H,0)+COUNTIF('Ref. Chile'!$H$7:'Ref. Chile'!H1704,'Ref. Chile'!H1704)-1,"")</f>
        <v>2467</v>
      </c>
      <c r="AJ1705" s="7">
        <f>IFERROR(RANK('Ref. Chile'!I1704,'Ref. Chile'!I:I,0)+COUNTIF('Ref. Chile'!$I$7:'Ref. Chile'!I1704,'Ref. Chile'!I1704)-1,"")</f>
        <v>1973</v>
      </c>
      <c r="AK1705" s="7">
        <f>IFERROR(RANK('Ref. Chile'!J1704,'Ref. Chile'!J:J,0)+COUNTIF('Ref. Chile'!$J$7:'Ref. Chile'!J1704,'Ref. Chile'!J1704)-1,"")</f>
        <v>2333</v>
      </c>
      <c r="AL1705" s="7">
        <f>IFERROR(RANK('Ref. Chile'!K1704,'Ref. Chile'!K:K,0)+COUNTIF('Ref. Chile'!$K$7:'Ref. Chile'!K1704,'Ref. Chile'!K1704)-1,"")</f>
        <v>2763</v>
      </c>
      <c r="AM1705" s="7">
        <f>IFERROR(RANK('Ref. Chile'!L1704,'Ref. Chile'!L:L,0)+COUNTIF('Ref. Chile'!$L$7:'Ref. Chile'!L1704,'Ref. Chile'!L1704)-1,"")</f>
        <v>1630</v>
      </c>
      <c r="AN1705" s="7">
        <f>IFERROR(RANK('Ref. Chile'!M1704,'Ref. Chile'!M:M,0)+COUNTIF('Ref. Chile'!$M$7:'Ref. Chile'!M1704,'Ref. Chile'!M1704)-1,"")</f>
        <v>2612</v>
      </c>
      <c r="AO1705" s="7">
        <f>IFERROR(RANK('Ref. Chile'!H1704,'Ref. Chile'!H:H,1)+COUNTIF('Ref. Chile'!$H$7:'Ref. Chile'!H1704,'Ref. Chile'!H1704)-1,"")</f>
        <v>336</v>
      </c>
      <c r="AP1705" s="7">
        <f>IFERROR(RANK('Ref. Chile'!I1704,'Ref. Chile'!I:I,1)+COUNTIF('Ref. Chile'!$I$7:'Ref. Chile'!I1704,'Ref. Chile'!I1704)-1,"")</f>
        <v>780</v>
      </c>
      <c r="AQ1705" s="7">
        <f>IFERROR(RANK('Ref. Chile'!J1704,'Ref. Chile'!J:J,1)+COUNTIF('Ref. Chile'!$J$7:'Ref. Chile'!J1704,'Ref. Chile'!J1704)-1,"")</f>
        <v>237</v>
      </c>
    </row>
    <row r="1706" spans="31:43" ht="17.25" customHeight="1" x14ac:dyDescent="0.3">
      <c r="AE1706" s="5" t="s">
        <v>1701</v>
      </c>
      <c r="AF1706" s="5" t="s">
        <v>5221</v>
      </c>
      <c r="AG1706" s="6" t="s">
        <v>4348</v>
      </c>
      <c r="AH1706" s="6" t="s">
        <v>4185</v>
      </c>
      <c r="AI1706" s="7">
        <f>IFERROR(RANK('Ref. Chile'!H1705,'Ref. Chile'!H:H,0)+COUNTIF('Ref. Chile'!$H$7:'Ref. Chile'!H1705,'Ref. Chile'!H1705)-1,"")</f>
        <v>2464</v>
      </c>
      <c r="AJ1706" s="7">
        <f>IFERROR(RANK('Ref. Chile'!I1705,'Ref. Chile'!I:I,0)+COUNTIF('Ref. Chile'!$I$7:'Ref. Chile'!I1705,'Ref. Chile'!I1705)-1,"")</f>
        <v>1964</v>
      </c>
      <c r="AK1706" s="7">
        <f>IFERROR(RANK('Ref. Chile'!J1705,'Ref. Chile'!J:J,0)+COUNTIF('Ref. Chile'!$J$7:'Ref. Chile'!J1705,'Ref. Chile'!J1705)-1,"")</f>
        <v>2323</v>
      </c>
      <c r="AL1706" s="7">
        <f>IFERROR(RANK('Ref. Chile'!K1705,'Ref. Chile'!K:K,0)+COUNTIF('Ref. Chile'!$K$7:'Ref. Chile'!K1705,'Ref. Chile'!K1705)-1,"")</f>
        <v>2762</v>
      </c>
      <c r="AM1706" s="7">
        <f>IFERROR(RANK('Ref. Chile'!L1705,'Ref. Chile'!L:L,0)+COUNTIF('Ref. Chile'!$L$7:'Ref. Chile'!L1705,'Ref. Chile'!L1705)-1,"")</f>
        <v>1620</v>
      </c>
      <c r="AN1706" s="7">
        <f>IFERROR(RANK('Ref. Chile'!M1705,'Ref. Chile'!M:M,0)+COUNTIF('Ref. Chile'!$M$7:'Ref. Chile'!M1705,'Ref. Chile'!M1705)-1,"")</f>
        <v>2608</v>
      </c>
      <c r="AO1706" s="7">
        <f>IFERROR(RANK('Ref. Chile'!H1705,'Ref. Chile'!H:H,1)+COUNTIF('Ref. Chile'!$H$7:'Ref. Chile'!H1705,'Ref. Chile'!H1705)-1,"")</f>
        <v>339</v>
      </c>
      <c r="AP1706" s="7">
        <f>IFERROR(RANK('Ref. Chile'!I1705,'Ref. Chile'!I:I,1)+COUNTIF('Ref. Chile'!$I$7:'Ref. Chile'!I1705,'Ref. Chile'!I1705)-1,"")</f>
        <v>789</v>
      </c>
      <c r="AQ1706" s="7">
        <f>IFERROR(RANK('Ref. Chile'!J1705,'Ref. Chile'!J:J,1)+COUNTIF('Ref. Chile'!$J$7:'Ref. Chile'!J1705,'Ref. Chile'!J1705)-1,"")</f>
        <v>247</v>
      </c>
    </row>
    <row r="1707" spans="31:43" ht="17.25" customHeight="1" x14ac:dyDescent="0.3">
      <c r="AE1707" s="5" t="s">
        <v>1702</v>
      </c>
      <c r="AF1707" s="5" t="s">
        <v>5222</v>
      </c>
      <c r="AG1707" s="6" t="s">
        <v>4348</v>
      </c>
      <c r="AH1707" s="6" t="s">
        <v>4186</v>
      </c>
      <c r="AI1707" s="7">
        <f>IFERROR(RANK('Ref. Chile'!H1706,'Ref. Chile'!H:H,0)+COUNTIF('Ref. Chile'!$H$7:'Ref. Chile'!H1706,'Ref. Chile'!H1706)-1,"")</f>
        <v>2459</v>
      </c>
      <c r="AJ1707" s="7">
        <f>IFERROR(RANK('Ref. Chile'!I1706,'Ref. Chile'!I:I,0)+COUNTIF('Ref. Chile'!$I$7:'Ref. Chile'!I1706,'Ref. Chile'!I1706)-1,"")</f>
        <v>1953</v>
      </c>
      <c r="AK1707" s="7">
        <f>IFERROR(RANK('Ref. Chile'!J1706,'Ref. Chile'!J:J,0)+COUNTIF('Ref. Chile'!$J$7:'Ref. Chile'!J1706,'Ref. Chile'!J1706)-1,"")</f>
        <v>2315</v>
      </c>
      <c r="AL1707" s="7">
        <f>IFERROR(RANK('Ref. Chile'!K1706,'Ref. Chile'!K:K,0)+COUNTIF('Ref. Chile'!$K$7:'Ref. Chile'!K1706,'Ref. Chile'!K1706)-1,"")</f>
        <v>2761</v>
      </c>
      <c r="AM1707" s="7">
        <f>IFERROR(RANK('Ref. Chile'!L1706,'Ref. Chile'!L:L,0)+COUNTIF('Ref. Chile'!$L$7:'Ref. Chile'!L1706,'Ref. Chile'!L1706)-1,"")</f>
        <v>1608</v>
      </c>
      <c r="AN1707" s="7">
        <f>IFERROR(RANK('Ref. Chile'!M1706,'Ref. Chile'!M:M,0)+COUNTIF('Ref. Chile'!$M$7:'Ref. Chile'!M1706,'Ref. Chile'!M1706)-1,"")</f>
        <v>2607</v>
      </c>
      <c r="AO1707" s="7">
        <f>IFERROR(RANK('Ref. Chile'!H1706,'Ref. Chile'!H:H,1)+COUNTIF('Ref. Chile'!$H$7:'Ref. Chile'!H1706,'Ref. Chile'!H1706)-1,"")</f>
        <v>344</v>
      </c>
      <c r="AP1707" s="7">
        <f>IFERROR(RANK('Ref. Chile'!I1706,'Ref. Chile'!I:I,1)+COUNTIF('Ref. Chile'!$I$7:'Ref. Chile'!I1706,'Ref. Chile'!I1706)-1,"")</f>
        <v>800</v>
      </c>
      <c r="AQ1707" s="7">
        <f>IFERROR(RANK('Ref. Chile'!J1706,'Ref. Chile'!J:J,1)+COUNTIF('Ref. Chile'!$J$7:'Ref. Chile'!J1706,'Ref. Chile'!J1706)-1,"")</f>
        <v>255</v>
      </c>
    </row>
    <row r="1708" spans="31:43" ht="17.25" customHeight="1" x14ac:dyDescent="0.3">
      <c r="AE1708" s="5" t="s">
        <v>1703</v>
      </c>
      <c r="AF1708" s="5" t="s">
        <v>5223</v>
      </c>
      <c r="AG1708" s="6" t="s">
        <v>4348</v>
      </c>
      <c r="AH1708" s="6" t="s">
        <v>4187</v>
      </c>
      <c r="AI1708" s="7">
        <f>IFERROR(RANK('Ref. Chile'!H1707,'Ref. Chile'!H:H,0)+COUNTIF('Ref. Chile'!$H$7:'Ref. Chile'!H1707,'Ref. Chile'!H1707)-1,"")</f>
        <v>2452</v>
      </c>
      <c r="AJ1708" s="7">
        <f>IFERROR(RANK('Ref. Chile'!I1707,'Ref. Chile'!I:I,0)+COUNTIF('Ref. Chile'!$I$7:'Ref. Chile'!I1707,'Ref. Chile'!I1707)-1,"")</f>
        <v>1938</v>
      </c>
      <c r="AK1708" s="7">
        <f>IFERROR(RANK('Ref. Chile'!J1707,'Ref. Chile'!J:J,0)+COUNTIF('Ref. Chile'!$J$7:'Ref. Chile'!J1707,'Ref. Chile'!J1707)-1,"")</f>
        <v>2302</v>
      </c>
      <c r="AL1708" s="7">
        <f>IFERROR(RANK('Ref. Chile'!K1707,'Ref. Chile'!K:K,0)+COUNTIF('Ref. Chile'!$K$7:'Ref. Chile'!K1707,'Ref. Chile'!K1707)-1,"")</f>
        <v>2760</v>
      </c>
      <c r="AM1708" s="7">
        <f>IFERROR(RANK('Ref. Chile'!L1707,'Ref. Chile'!L:L,0)+COUNTIF('Ref. Chile'!$L$7:'Ref. Chile'!L1707,'Ref. Chile'!L1707)-1,"")</f>
        <v>1591</v>
      </c>
      <c r="AN1708" s="7">
        <f>IFERROR(RANK('Ref. Chile'!M1707,'Ref. Chile'!M:M,0)+COUNTIF('Ref. Chile'!$M$7:'Ref. Chile'!M1707,'Ref. Chile'!M1707)-1,"")</f>
        <v>2603</v>
      </c>
      <c r="AO1708" s="7">
        <f>IFERROR(RANK('Ref. Chile'!H1707,'Ref. Chile'!H:H,1)+COUNTIF('Ref. Chile'!$H$7:'Ref. Chile'!H1707,'Ref. Chile'!H1707)-1,"")</f>
        <v>351</v>
      </c>
      <c r="AP1708" s="7">
        <f>IFERROR(RANK('Ref. Chile'!I1707,'Ref. Chile'!I:I,1)+COUNTIF('Ref. Chile'!$I$7:'Ref. Chile'!I1707,'Ref. Chile'!I1707)-1,"")</f>
        <v>815</v>
      </c>
      <c r="AQ1708" s="7">
        <f>IFERROR(RANK('Ref. Chile'!J1707,'Ref. Chile'!J:J,1)+COUNTIF('Ref. Chile'!$J$7:'Ref. Chile'!J1707,'Ref. Chile'!J1707)-1,"")</f>
        <v>268</v>
      </c>
    </row>
    <row r="1709" spans="31:43" ht="17.25" customHeight="1" x14ac:dyDescent="0.3">
      <c r="AE1709" s="5" t="s">
        <v>1704</v>
      </c>
      <c r="AF1709" s="5" t="s">
        <v>5224</v>
      </c>
      <c r="AG1709" s="6" t="s">
        <v>4348</v>
      </c>
      <c r="AH1709" s="6" t="s">
        <v>4091</v>
      </c>
      <c r="AI1709" s="7">
        <f>IFERROR(RANK('Ref. Chile'!H1708,'Ref. Chile'!H:H,0)+COUNTIF('Ref. Chile'!$H$7:'Ref. Chile'!H1708,'Ref. Chile'!H1708)-1,"")</f>
        <v>2443</v>
      </c>
      <c r="AJ1709" s="7">
        <f>IFERROR(RANK('Ref. Chile'!I1708,'Ref. Chile'!I:I,0)+COUNTIF('Ref. Chile'!$I$7:'Ref. Chile'!I1708,'Ref. Chile'!I1708)-1,"")</f>
        <v>1904</v>
      </c>
      <c r="AK1709" s="7">
        <f>IFERROR(RANK('Ref. Chile'!J1708,'Ref. Chile'!J:J,0)+COUNTIF('Ref. Chile'!$J$7:'Ref. Chile'!J1708,'Ref. Chile'!J1708)-1,"")</f>
        <v>2286</v>
      </c>
      <c r="AL1709" s="7">
        <f>IFERROR(RANK('Ref. Chile'!K1708,'Ref. Chile'!K:K,0)+COUNTIF('Ref. Chile'!$K$7:'Ref. Chile'!K1708,'Ref. Chile'!K1708)-1,"")</f>
        <v>2758</v>
      </c>
      <c r="AM1709" s="7">
        <f>IFERROR(RANK('Ref. Chile'!L1708,'Ref. Chile'!L:L,0)+COUNTIF('Ref. Chile'!$L$7:'Ref. Chile'!L1708,'Ref. Chile'!L1708)-1,"")</f>
        <v>1574</v>
      </c>
      <c r="AN1709" s="7">
        <f>IFERROR(RANK('Ref. Chile'!M1708,'Ref. Chile'!M:M,0)+COUNTIF('Ref. Chile'!$M$7:'Ref. Chile'!M1708,'Ref. Chile'!M1708)-1,"")</f>
        <v>2599</v>
      </c>
      <c r="AO1709" s="7">
        <f>IFERROR(RANK('Ref. Chile'!H1708,'Ref. Chile'!H:H,1)+COUNTIF('Ref. Chile'!$H$7:'Ref. Chile'!H1708,'Ref. Chile'!H1708)-1,"")</f>
        <v>360</v>
      </c>
      <c r="AP1709" s="7">
        <f>IFERROR(RANK('Ref. Chile'!I1708,'Ref. Chile'!I:I,1)+COUNTIF('Ref. Chile'!$I$7:'Ref. Chile'!I1708,'Ref. Chile'!I1708)-1,"")</f>
        <v>849</v>
      </c>
      <c r="AQ1709" s="7">
        <f>IFERROR(RANK('Ref. Chile'!J1708,'Ref. Chile'!J:J,1)+COUNTIF('Ref. Chile'!$J$7:'Ref. Chile'!J1708,'Ref. Chile'!J1708)-1,"")</f>
        <v>284</v>
      </c>
    </row>
    <row r="1710" spans="31:43" ht="17.25" customHeight="1" x14ac:dyDescent="0.3">
      <c r="AE1710" s="5" t="s">
        <v>1705</v>
      </c>
      <c r="AF1710" s="5" t="s">
        <v>5225</v>
      </c>
      <c r="AG1710" s="6" t="s">
        <v>4349</v>
      </c>
      <c r="AH1710" s="6" t="s">
        <v>4175</v>
      </c>
      <c r="AI1710" s="7">
        <f>IFERROR(RANK('Ref. Chile'!H1709,'Ref. Chile'!H:H,0)+COUNTIF('Ref. Chile'!$H$7:'Ref. Chile'!H1709,'Ref. Chile'!H1709)-1,"")</f>
        <v>99</v>
      </c>
      <c r="AJ1710" s="7">
        <f>IFERROR(RANK('Ref. Chile'!I1709,'Ref. Chile'!I:I,0)+COUNTIF('Ref. Chile'!$I$7:'Ref. Chile'!I1709,'Ref. Chile'!I1709)-1,"")</f>
        <v>1419</v>
      </c>
      <c r="AK1710" s="7">
        <f>IFERROR(RANK('Ref. Chile'!J1709,'Ref. Chile'!J:J,0)+COUNTIF('Ref. Chile'!$J$7:'Ref. Chile'!J1709,'Ref. Chile'!J1709)-1,"")</f>
        <v>485</v>
      </c>
      <c r="AL1710" s="7">
        <f>IFERROR(RANK('Ref. Chile'!K1709,'Ref. Chile'!K:K,0)+COUNTIF('Ref. Chile'!$K$7:'Ref. Chile'!K1709,'Ref. Chile'!K1709)-1,"")</f>
        <v>58</v>
      </c>
      <c r="AM1710" s="7">
        <f>IFERROR(RANK('Ref. Chile'!L1709,'Ref. Chile'!L:L,0)+COUNTIF('Ref. Chile'!$L$7:'Ref. Chile'!L1709,'Ref. Chile'!L1709)-1,"")</f>
        <v>1153</v>
      </c>
      <c r="AN1710" s="7">
        <f>IFERROR(RANK('Ref. Chile'!M1709,'Ref. Chile'!M:M,0)+COUNTIF('Ref. Chile'!$M$7:'Ref. Chile'!M1709,'Ref. Chile'!M1709)-1,"")</f>
        <v>448</v>
      </c>
      <c r="AO1710" s="7">
        <f>IFERROR(RANK('Ref. Chile'!H1709,'Ref. Chile'!H:H,1)+COUNTIF('Ref. Chile'!$H$7:'Ref. Chile'!H1709,'Ref. Chile'!H1709)-1,"")</f>
        <v>2704</v>
      </c>
      <c r="AP1710" s="7">
        <f>IFERROR(RANK('Ref. Chile'!I1709,'Ref. Chile'!I:I,1)+COUNTIF('Ref. Chile'!$I$7:'Ref. Chile'!I1709,'Ref. Chile'!I1709)-1,"")</f>
        <v>1334</v>
      </c>
      <c r="AQ1710" s="7">
        <f>IFERROR(RANK('Ref. Chile'!J1709,'Ref. Chile'!J:J,1)+COUNTIF('Ref. Chile'!$J$7:'Ref. Chile'!J1709,'Ref. Chile'!J1709)-1,"")</f>
        <v>2085</v>
      </c>
    </row>
    <row r="1711" spans="31:43" ht="17.25" customHeight="1" x14ac:dyDescent="0.3">
      <c r="AE1711" s="5" t="s">
        <v>1706</v>
      </c>
      <c r="AF1711" s="5" t="s">
        <v>5226</v>
      </c>
      <c r="AG1711" s="6" t="s">
        <v>4349</v>
      </c>
      <c r="AH1711" s="6" t="s">
        <v>4176</v>
      </c>
      <c r="AI1711" s="7">
        <f>IFERROR(RANK('Ref. Chile'!H1710,'Ref. Chile'!H:H,0)+COUNTIF('Ref. Chile'!$H$7:'Ref. Chile'!H1710,'Ref. Chile'!H1710)-1,"")</f>
        <v>96</v>
      </c>
      <c r="AJ1711" s="7">
        <f>IFERROR(RANK('Ref. Chile'!I1710,'Ref. Chile'!I:I,0)+COUNTIF('Ref. Chile'!$I$7:'Ref. Chile'!I1710,'Ref. Chile'!I1710)-1,"")</f>
        <v>1414</v>
      </c>
      <c r="AK1711" s="7">
        <f>IFERROR(RANK('Ref. Chile'!J1710,'Ref. Chile'!J:J,0)+COUNTIF('Ref. Chile'!$J$7:'Ref. Chile'!J1710,'Ref. Chile'!J1710)-1,"")</f>
        <v>487</v>
      </c>
      <c r="AL1711" s="7">
        <f>IFERROR(RANK('Ref. Chile'!K1710,'Ref. Chile'!K:K,0)+COUNTIF('Ref. Chile'!$K$7:'Ref. Chile'!K1710,'Ref. Chile'!K1710)-1,"")</f>
        <v>54</v>
      </c>
      <c r="AM1711" s="7">
        <f>IFERROR(RANK('Ref. Chile'!L1710,'Ref. Chile'!L:L,0)+COUNTIF('Ref. Chile'!$L$7:'Ref. Chile'!L1710,'Ref. Chile'!L1710)-1,"")</f>
        <v>1150</v>
      </c>
      <c r="AN1711" s="7">
        <f>IFERROR(RANK('Ref. Chile'!M1710,'Ref. Chile'!M:M,0)+COUNTIF('Ref. Chile'!$M$7:'Ref. Chile'!M1710,'Ref. Chile'!M1710)-1,"")</f>
        <v>455</v>
      </c>
      <c r="AO1711" s="7">
        <f>IFERROR(RANK('Ref. Chile'!H1710,'Ref. Chile'!H:H,1)+COUNTIF('Ref. Chile'!$H$7:'Ref. Chile'!H1710,'Ref. Chile'!H1710)-1,"")</f>
        <v>2707</v>
      </c>
      <c r="AP1711" s="7">
        <f>IFERROR(RANK('Ref. Chile'!I1710,'Ref. Chile'!I:I,1)+COUNTIF('Ref. Chile'!$I$7:'Ref. Chile'!I1710,'Ref. Chile'!I1710)-1,"")</f>
        <v>1339</v>
      </c>
      <c r="AQ1711" s="7">
        <f>IFERROR(RANK('Ref. Chile'!J1710,'Ref. Chile'!J:J,1)+COUNTIF('Ref. Chile'!$J$7:'Ref. Chile'!J1710,'Ref. Chile'!J1710)-1,"")</f>
        <v>2083</v>
      </c>
    </row>
    <row r="1712" spans="31:43" ht="17.25" customHeight="1" x14ac:dyDescent="0.3">
      <c r="AE1712" s="5" t="s">
        <v>1707</v>
      </c>
      <c r="AF1712" s="5" t="s">
        <v>5227</v>
      </c>
      <c r="AG1712" s="6" t="s">
        <v>4349</v>
      </c>
      <c r="AH1712" s="6" t="s">
        <v>4177</v>
      </c>
      <c r="AI1712" s="7">
        <f>IFERROR(RANK('Ref. Chile'!H1711,'Ref. Chile'!H:H,0)+COUNTIF('Ref. Chile'!$H$7:'Ref. Chile'!H1711,'Ref. Chile'!H1711)-1,"")</f>
        <v>91</v>
      </c>
      <c r="AJ1712" s="7">
        <f>IFERROR(RANK('Ref. Chile'!I1711,'Ref. Chile'!I:I,0)+COUNTIF('Ref. Chile'!$I$7:'Ref. Chile'!I1711,'Ref. Chile'!I1711)-1,"")</f>
        <v>1410</v>
      </c>
      <c r="AK1712" s="7">
        <f>IFERROR(RANK('Ref. Chile'!J1711,'Ref. Chile'!J:J,0)+COUNTIF('Ref. Chile'!$J$7:'Ref. Chile'!J1711,'Ref. Chile'!J1711)-1,"")</f>
        <v>483</v>
      </c>
      <c r="AL1712" s="7">
        <f>IFERROR(RANK('Ref. Chile'!K1711,'Ref. Chile'!K:K,0)+COUNTIF('Ref. Chile'!$K$7:'Ref. Chile'!K1711,'Ref. Chile'!K1711)-1,"")</f>
        <v>51</v>
      </c>
      <c r="AM1712" s="7">
        <f>IFERROR(RANK('Ref. Chile'!L1711,'Ref. Chile'!L:L,0)+COUNTIF('Ref. Chile'!$L$7:'Ref. Chile'!L1711,'Ref. Chile'!L1711)-1,"")</f>
        <v>1145</v>
      </c>
      <c r="AN1712" s="7">
        <f>IFERROR(RANK('Ref. Chile'!M1711,'Ref. Chile'!M:M,0)+COUNTIF('Ref. Chile'!$M$7:'Ref. Chile'!M1711,'Ref. Chile'!M1711)-1,"")</f>
        <v>449</v>
      </c>
      <c r="AO1712" s="7">
        <f>IFERROR(RANK('Ref. Chile'!H1711,'Ref. Chile'!H:H,1)+COUNTIF('Ref. Chile'!$H$7:'Ref. Chile'!H1711,'Ref. Chile'!H1711)-1,"")</f>
        <v>2712</v>
      </c>
      <c r="AP1712" s="7">
        <f>IFERROR(RANK('Ref. Chile'!I1711,'Ref. Chile'!I:I,1)+COUNTIF('Ref. Chile'!$I$7:'Ref. Chile'!I1711,'Ref. Chile'!I1711)-1,"")</f>
        <v>1343</v>
      </c>
      <c r="AQ1712" s="7">
        <f>IFERROR(RANK('Ref. Chile'!J1711,'Ref. Chile'!J:J,1)+COUNTIF('Ref. Chile'!$J$7:'Ref. Chile'!J1711,'Ref. Chile'!J1711)-1,"")</f>
        <v>2087</v>
      </c>
    </row>
    <row r="1713" spans="31:43" ht="17.25" customHeight="1" x14ac:dyDescent="0.3">
      <c r="AE1713" s="5" t="s">
        <v>1708</v>
      </c>
      <c r="AF1713" s="5" t="s">
        <v>5228</v>
      </c>
      <c r="AG1713" s="6" t="s">
        <v>4349</v>
      </c>
      <c r="AH1713" s="6" t="s">
        <v>4178</v>
      </c>
      <c r="AI1713" s="7">
        <f>IFERROR(RANK('Ref. Chile'!H1712,'Ref. Chile'!H:H,0)+COUNTIF('Ref. Chile'!$H$7:'Ref. Chile'!H1712,'Ref. Chile'!H1712)-1,"")</f>
        <v>85</v>
      </c>
      <c r="AJ1713" s="7">
        <f>IFERROR(RANK('Ref. Chile'!I1712,'Ref. Chile'!I:I,0)+COUNTIF('Ref. Chile'!$I$7:'Ref. Chile'!I1712,'Ref. Chile'!I1712)-1,"")</f>
        <v>1406</v>
      </c>
      <c r="AK1713" s="7">
        <f>IFERROR(RANK('Ref. Chile'!J1712,'Ref. Chile'!J:J,0)+COUNTIF('Ref. Chile'!$J$7:'Ref. Chile'!J1712,'Ref. Chile'!J1712)-1,"")</f>
        <v>456</v>
      </c>
      <c r="AL1713" s="7">
        <f>IFERROR(RANK('Ref. Chile'!K1712,'Ref. Chile'!K:K,0)+COUNTIF('Ref. Chile'!$K$7:'Ref. Chile'!K1712,'Ref. Chile'!K1712)-1,"")</f>
        <v>45</v>
      </c>
      <c r="AM1713" s="7">
        <f>IFERROR(RANK('Ref. Chile'!L1712,'Ref. Chile'!L:L,0)+COUNTIF('Ref. Chile'!$L$7:'Ref. Chile'!L1712,'Ref. Chile'!L1712)-1,"")</f>
        <v>1143</v>
      </c>
      <c r="AN1713" s="7">
        <f>IFERROR(RANK('Ref. Chile'!M1712,'Ref. Chile'!M:M,0)+COUNTIF('Ref. Chile'!$M$7:'Ref. Chile'!M1712,'Ref. Chile'!M1712)-1,"")</f>
        <v>411</v>
      </c>
      <c r="AO1713" s="7">
        <f>IFERROR(RANK('Ref. Chile'!H1712,'Ref. Chile'!H:H,1)+COUNTIF('Ref. Chile'!$H$7:'Ref. Chile'!H1712,'Ref. Chile'!H1712)-1,"")</f>
        <v>2718</v>
      </c>
      <c r="AP1713" s="7">
        <f>IFERROR(RANK('Ref. Chile'!I1712,'Ref. Chile'!I:I,1)+COUNTIF('Ref. Chile'!$I$7:'Ref. Chile'!I1712,'Ref. Chile'!I1712)-1,"")</f>
        <v>1347</v>
      </c>
      <c r="AQ1713" s="7">
        <f>IFERROR(RANK('Ref. Chile'!J1712,'Ref. Chile'!J:J,1)+COUNTIF('Ref. Chile'!$J$7:'Ref. Chile'!J1712,'Ref. Chile'!J1712)-1,"")</f>
        <v>2114</v>
      </c>
    </row>
    <row r="1714" spans="31:43" ht="17.25" customHeight="1" x14ac:dyDescent="0.3">
      <c r="AE1714" s="5" t="s">
        <v>1709</v>
      </c>
      <c r="AF1714" s="5" t="s">
        <v>5229</v>
      </c>
      <c r="AG1714" s="6" t="s">
        <v>4349</v>
      </c>
      <c r="AH1714" s="6" t="s">
        <v>4179</v>
      </c>
      <c r="AI1714" s="7">
        <f>IFERROR(RANK('Ref. Chile'!H1713,'Ref. Chile'!H:H,0)+COUNTIF('Ref. Chile'!$H$7:'Ref. Chile'!H1713,'Ref. Chile'!H1713)-1,"")</f>
        <v>84</v>
      </c>
      <c r="AJ1714" s="7">
        <f>IFERROR(RANK('Ref. Chile'!I1713,'Ref. Chile'!I:I,0)+COUNTIF('Ref. Chile'!$I$7:'Ref. Chile'!I1713,'Ref. Chile'!I1713)-1,"")</f>
        <v>1397</v>
      </c>
      <c r="AK1714" s="7">
        <f>IFERROR(RANK('Ref. Chile'!J1713,'Ref. Chile'!J:J,0)+COUNTIF('Ref. Chile'!$J$7:'Ref. Chile'!J1713,'Ref. Chile'!J1713)-1,"")</f>
        <v>446</v>
      </c>
      <c r="AL1714" s="7">
        <f>IFERROR(RANK('Ref. Chile'!K1713,'Ref. Chile'!K:K,0)+COUNTIF('Ref. Chile'!$K$7:'Ref. Chile'!K1713,'Ref. Chile'!K1713)-1,"")</f>
        <v>42</v>
      </c>
      <c r="AM1714" s="7">
        <f>IFERROR(RANK('Ref. Chile'!L1713,'Ref. Chile'!L:L,0)+COUNTIF('Ref. Chile'!$L$7:'Ref. Chile'!L1713,'Ref. Chile'!L1713)-1,"")</f>
        <v>1133</v>
      </c>
      <c r="AN1714" s="7">
        <f>IFERROR(RANK('Ref. Chile'!M1713,'Ref. Chile'!M:M,0)+COUNTIF('Ref. Chile'!$M$7:'Ref. Chile'!M1713,'Ref. Chile'!M1713)-1,"")</f>
        <v>394</v>
      </c>
      <c r="AO1714" s="7">
        <f>IFERROR(RANK('Ref. Chile'!H1713,'Ref. Chile'!H:H,1)+COUNTIF('Ref. Chile'!$H$7:'Ref. Chile'!H1713,'Ref. Chile'!H1713)-1,"")</f>
        <v>2719</v>
      </c>
      <c r="AP1714" s="7">
        <f>IFERROR(RANK('Ref. Chile'!I1713,'Ref. Chile'!I:I,1)+COUNTIF('Ref. Chile'!$I$7:'Ref. Chile'!I1713,'Ref. Chile'!I1713)-1,"")</f>
        <v>1356</v>
      </c>
      <c r="AQ1714" s="7">
        <f>IFERROR(RANK('Ref. Chile'!J1713,'Ref. Chile'!J:J,1)+COUNTIF('Ref. Chile'!$J$7:'Ref. Chile'!J1713,'Ref. Chile'!J1713)-1,"")</f>
        <v>2124</v>
      </c>
    </row>
    <row r="1715" spans="31:43" ht="17.25" customHeight="1" x14ac:dyDescent="0.3">
      <c r="AE1715" s="5" t="s">
        <v>1710</v>
      </c>
      <c r="AF1715" s="5" t="s">
        <v>5230</v>
      </c>
      <c r="AG1715" s="6" t="s">
        <v>4350</v>
      </c>
      <c r="AH1715" s="6" t="s">
        <v>4093</v>
      </c>
      <c r="AI1715" s="7">
        <f>IFERROR(RANK('Ref. Chile'!H1714,'Ref. Chile'!H:H,0)+COUNTIF('Ref. Chile'!$H$7:'Ref. Chile'!H1714,'Ref. Chile'!H1714)-1,"")</f>
        <v>989</v>
      </c>
      <c r="AJ1715" s="7">
        <f>IFERROR(RANK('Ref. Chile'!I1714,'Ref. Chile'!I:I,0)+COUNTIF('Ref. Chile'!$I$7:'Ref. Chile'!I1714,'Ref. Chile'!I1714)-1,"")</f>
        <v>801</v>
      </c>
      <c r="AK1715" s="7">
        <f>IFERROR(RANK('Ref. Chile'!J1714,'Ref. Chile'!J:J,0)+COUNTIF('Ref. Chile'!$J$7:'Ref. Chile'!J1714,'Ref. Chile'!J1714)-1,"")</f>
        <v>1715</v>
      </c>
      <c r="AL1715" s="7">
        <f>IFERROR(RANK('Ref. Chile'!K1714,'Ref. Chile'!K:K,0)+COUNTIF('Ref. Chile'!$K$7:'Ref. Chile'!K1714,'Ref. Chile'!K1714)-1,"")</f>
        <v>1051</v>
      </c>
      <c r="AM1715" s="7">
        <f>IFERROR(RANK('Ref. Chile'!L1714,'Ref. Chile'!L:L,0)+COUNTIF('Ref. Chile'!$L$7:'Ref. Chile'!L1714,'Ref. Chile'!L1714)-1,"")</f>
        <v>506</v>
      </c>
      <c r="AN1715" s="7">
        <f>IFERROR(RANK('Ref. Chile'!M1714,'Ref. Chile'!M:M,0)+COUNTIF('Ref. Chile'!$M$7:'Ref. Chile'!M1714,'Ref. Chile'!M1714)-1,"")</f>
        <v>1580</v>
      </c>
      <c r="AO1715" s="7">
        <f>IFERROR(RANK('Ref. Chile'!H1714,'Ref. Chile'!H:H,1)+COUNTIF('Ref. Chile'!$H$7:'Ref. Chile'!H1714,'Ref. Chile'!H1714)-1,"")</f>
        <v>1876</v>
      </c>
      <c r="AP1715" s="7">
        <f>IFERROR(RANK('Ref. Chile'!I1714,'Ref. Chile'!I:I,1)+COUNTIF('Ref. Chile'!$I$7:'Ref. Chile'!I1714,'Ref. Chile'!I1714)-1,"")</f>
        <v>2017</v>
      </c>
      <c r="AQ1715" s="7">
        <f>IFERROR(RANK('Ref. Chile'!J1714,'Ref. Chile'!J:J,1)+COUNTIF('Ref. Chile'!$J$7:'Ref. Chile'!J1714,'Ref. Chile'!J1714)-1,"")</f>
        <v>911</v>
      </c>
    </row>
    <row r="1716" spans="31:43" ht="17.25" customHeight="1" x14ac:dyDescent="0.3">
      <c r="AE1716" s="5" t="s">
        <v>1711</v>
      </c>
      <c r="AF1716" s="5" t="s">
        <v>5231</v>
      </c>
      <c r="AG1716" s="6" t="s">
        <v>4350</v>
      </c>
      <c r="AH1716" s="6" t="s">
        <v>4116</v>
      </c>
      <c r="AI1716" s="7">
        <f>IFERROR(RANK('Ref. Chile'!H1715,'Ref. Chile'!H:H,0)+COUNTIF('Ref. Chile'!$H$7:'Ref. Chile'!H1715,'Ref. Chile'!H1715)-1,"")</f>
        <v>782</v>
      </c>
      <c r="AJ1716" s="7">
        <f>IFERROR(RANK('Ref. Chile'!I1715,'Ref. Chile'!I:I,0)+COUNTIF('Ref. Chile'!$I$7:'Ref. Chile'!I1715,'Ref. Chile'!I1715)-1,"")</f>
        <v>599</v>
      </c>
      <c r="AK1716" s="7">
        <f>IFERROR(RANK('Ref. Chile'!J1715,'Ref. Chile'!J:J,0)+COUNTIF('Ref. Chile'!$J$7:'Ref. Chile'!J1715,'Ref. Chile'!J1715)-1,"")</f>
        <v>1525</v>
      </c>
      <c r="AL1716" s="7">
        <f>IFERROR(RANK('Ref. Chile'!K1715,'Ref. Chile'!K:K,0)+COUNTIF('Ref. Chile'!$K$7:'Ref. Chile'!K1715,'Ref. Chile'!K1715)-1,"")</f>
        <v>815</v>
      </c>
      <c r="AM1716" s="7">
        <f>IFERROR(RANK('Ref. Chile'!L1715,'Ref. Chile'!L:L,0)+COUNTIF('Ref. Chile'!$L$7:'Ref. Chile'!L1715,'Ref. Chile'!L1715)-1,"")</f>
        <v>295</v>
      </c>
      <c r="AN1716" s="7">
        <f>IFERROR(RANK('Ref. Chile'!M1715,'Ref. Chile'!M:M,0)+COUNTIF('Ref. Chile'!$M$7:'Ref. Chile'!M1715,'Ref. Chile'!M1715)-1,"")</f>
        <v>1402</v>
      </c>
      <c r="AO1716" s="7">
        <f>IFERROR(RANK('Ref. Chile'!H1715,'Ref. Chile'!H:H,1)+COUNTIF('Ref. Chile'!$H$7:'Ref. Chile'!H1715,'Ref. Chile'!H1715)-1,"")</f>
        <v>2021</v>
      </c>
      <c r="AP1716" s="7">
        <f>IFERROR(RANK('Ref. Chile'!I1715,'Ref. Chile'!I:I,1)+COUNTIF('Ref. Chile'!$I$7:'Ref. Chile'!I1715,'Ref. Chile'!I1715)-1,"")</f>
        <v>2154</v>
      </c>
      <c r="AQ1716" s="7">
        <f>IFERROR(RANK('Ref. Chile'!J1715,'Ref. Chile'!J:J,1)+COUNTIF('Ref. Chile'!$J$7:'Ref. Chile'!J1715,'Ref. Chile'!J1715)-1,"")</f>
        <v>1045</v>
      </c>
    </row>
    <row r="1717" spans="31:43" ht="17.25" customHeight="1" x14ac:dyDescent="0.3">
      <c r="AE1717" s="5" t="s">
        <v>1712</v>
      </c>
      <c r="AF1717" s="5" t="s">
        <v>5232</v>
      </c>
      <c r="AG1717" s="6" t="s">
        <v>4350</v>
      </c>
      <c r="AH1717" s="6" t="s">
        <v>4175</v>
      </c>
      <c r="AI1717" s="7">
        <f>IFERROR(RANK('Ref. Chile'!H1716,'Ref. Chile'!H:H,0)+COUNTIF('Ref. Chile'!$H$7:'Ref. Chile'!H1716,'Ref. Chile'!H1716)-1,"")</f>
        <v>781</v>
      </c>
      <c r="AJ1717" s="7">
        <f>IFERROR(RANK('Ref. Chile'!I1716,'Ref. Chile'!I:I,0)+COUNTIF('Ref. Chile'!$I$7:'Ref. Chile'!I1716,'Ref. Chile'!I1716)-1,"")</f>
        <v>600</v>
      </c>
      <c r="AK1717" s="7">
        <f>IFERROR(RANK('Ref. Chile'!J1716,'Ref. Chile'!J:J,0)+COUNTIF('Ref. Chile'!$J$7:'Ref. Chile'!J1716,'Ref. Chile'!J1716)-1,"")</f>
        <v>1521</v>
      </c>
      <c r="AL1717" s="7">
        <f>IFERROR(RANK('Ref. Chile'!K1716,'Ref. Chile'!K:K,0)+COUNTIF('Ref. Chile'!$K$7:'Ref. Chile'!K1716,'Ref. Chile'!K1716)-1,"")</f>
        <v>817</v>
      </c>
      <c r="AM1717" s="7">
        <f>IFERROR(RANK('Ref. Chile'!L1716,'Ref. Chile'!L:L,0)+COUNTIF('Ref. Chile'!$L$7:'Ref. Chile'!L1716,'Ref. Chile'!L1716)-1,"")</f>
        <v>298</v>
      </c>
      <c r="AN1717" s="7">
        <f>IFERROR(RANK('Ref. Chile'!M1716,'Ref. Chile'!M:M,0)+COUNTIF('Ref. Chile'!$M$7:'Ref. Chile'!M1716,'Ref. Chile'!M1716)-1,"")</f>
        <v>1401</v>
      </c>
      <c r="AO1717" s="7">
        <f>IFERROR(RANK('Ref. Chile'!H1716,'Ref. Chile'!H:H,1)+COUNTIF('Ref. Chile'!$H$7:'Ref. Chile'!H1716,'Ref. Chile'!H1716)-1,"")</f>
        <v>2022</v>
      </c>
      <c r="AP1717" s="7">
        <f>IFERROR(RANK('Ref. Chile'!I1716,'Ref. Chile'!I:I,1)+COUNTIF('Ref. Chile'!$I$7:'Ref. Chile'!I1716,'Ref. Chile'!I1716)-1,"")</f>
        <v>2153</v>
      </c>
      <c r="AQ1717" s="7">
        <f>IFERROR(RANK('Ref. Chile'!J1716,'Ref. Chile'!J:J,1)+COUNTIF('Ref. Chile'!$J$7:'Ref. Chile'!J1716,'Ref. Chile'!J1716)-1,"")</f>
        <v>1049</v>
      </c>
    </row>
    <row r="1718" spans="31:43" ht="17.25" customHeight="1" x14ac:dyDescent="0.3">
      <c r="AE1718" s="5" t="s">
        <v>1713</v>
      </c>
      <c r="AF1718" s="5" t="s">
        <v>5233</v>
      </c>
      <c r="AG1718" s="6" t="s">
        <v>4351</v>
      </c>
      <c r="AH1718" s="6" t="s">
        <v>4097</v>
      </c>
      <c r="AI1718" s="7">
        <f>IFERROR(RANK('Ref. Chile'!H1717,'Ref. Chile'!H:H,0)+COUNTIF('Ref. Chile'!$H$7:'Ref. Chile'!H1717,'Ref. Chile'!H1717)-1,"")</f>
        <v>1564</v>
      </c>
      <c r="AJ1718" s="7">
        <f>IFERROR(RANK('Ref. Chile'!I1717,'Ref. Chile'!I:I,0)+COUNTIF('Ref. Chile'!$I$7:'Ref. Chile'!I1717,'Ref. Chile'!I1717)-1,"")</f>
        <v>1030</v>
      </c>
      <c r="AK1718" s="7">
        <f>IFERROR(RANK('Ref. Chile'!J1717,'Ref. Chile'!J:J,0)+COUNTIF('Ref. Chile'!$J$7:'Ref. Chile'!J1717,'Ref. Chile'!J1717)-1,"")</f>
        <v>873</v>
      </c>
      <c r="AL1718" s="7">
        <f>IFERROR(RANK('Ref. Chile'!K1717,'Ref. Chile'!K:K,0)+COUNTIF('Ref. Chile'!$K$7:'Ref. Chile'!K1717,'Ref. Chile'!K1717)-1,"")</f>
        <v>357</v>
      </c>
      <c r="AM1718" s="7">
        <f>IFERROR(RANK('Ref. Chile'!L1717,'Ref. Chile'!L:L,0)+COUNTIF('Ref. Chile'!$L$7:'Ref. Chile'!L1717,'Ref. Chile'!L1717)-1,"")</f>
        <v>1270</v>
      </c>
      <c r="AN1718" s="7">
        <f>IFERROR(RANK('Ref. Chile'!M1717,'Ref. Chile'!M:M,0)+COUNTIF('Ref. Chile'!$M$7:'Ref. Chile'!M1717,'Ref. Chile'!M1717)-1,"")</f>
        <v>237</v>
      </c>
      <c r="AO1718" s="7">
        <f>IFERROR(RANK('Ref. Chile'!H1717,'Ref. Chile'!H:H,1)+COUNTIF('Ref. Chile'!$H$7:'Ref. Chile'!H1717,'Ref. Chile'!H1717)-1,"")</f>
        <v>1239</v>
      </c>
      <c r="AP1718" s="7">
        <f>IFERROR(RANK('Ref. Chile'!I1717,'Ref. Chile'!I:I,1)+COUNTIF('Ref. Chile'!$I$7:'Ref. Chile'!I1717,'Ref. Chile'!I1717)-1,"")</f>
        <v>1723</v>
      </c>
      <c r="AQ1718" s="7">
        <f>IFERROR(RANK('Ref. Chile'!J1717,'Ref. Chile'!J:J,1)+COUNTIF('Ref. Chile'!$J$7:'Ref. Chile'!J1717,'Ref. Chile'!J1717)-1,"")</f>
        <v>1697</v>
      </c>
    </row>
    <row r="1719" spans="31:43" ht="17.25" customHeight="1" x14ac:dyDescent="0.3">
      <c r="AE1719" s="5" t="s">
        <v>1714</v>
      </c>
      <c r="AF1719" s="5" t="s">
        <v>5234</v>
      </c>
      <c r="AG1719" s="6" t="s">
        <v>4351</v>
      </c>
      <c r="AH1719" s="6" t="s">
        <v>4091</v>
      </c>
      <c r="AI1719" s="7">
        <f>IFERROR(RANK('Ref. Chile'!H1718,'Ref. Chile'!H:H,0)+COUNTIF('Ref. Chile'!$H$7:'Ref. Chile'!H1718,'Ref. Chile'!H1718)-1,"")</f>
        <v>1520</v>
      </c>
      <c r="AJ1719" s="7">
        <f>IFERROR(RANK('Ref. Chile'!I1718,'Ref. Chile'!I:I,0)+COUNTIF('Ref. Chile'!$I$7:'Ref. Chile'!I1718,'Ref. Chile'!I1718)-1,"")</f>
        <v>985</v>
      </c>
      <c r="AK1719" s="7">
        <f>IFERROR(RANK('Ref. Chile'!J1718,'Ref. Chile'!J:J,0)+COUNTIF('Ref. Chile'!$J$7:'Ref. Chile'!J1718,'Ref. Chile'!J1718)-1,"")</f>
        <v>732</v>
      </c>
      <c r="AL1719" s="7">
        <f>IFERROR(RANK('Ref. Chile'!K1718,'Ref. Chile'!K:K,0)+COUNTIF('Ref. Chile'!$K$7:'Ref. Chile'!K1718,'Ref. Chile'!K1718)-1,"")</f>
        <v>346</v>
      </c>
      <c r="AM1719" s="7">
        <f>IFERROR(RANK('Ref. Chile'!L1718,'Ref. Chile'!L:L,0)+COUNTIF('Ref. Chile'!$L$7:'Ref. Chile'!L1718,'Ref. Chile'!L1718)-1,"")</f>
        <v>1216</v>
      </c>
      <c r="AN1719" s="7">
        <f>IFERROR(RANK('Ref. Chile'!M1718,'Ref. Chile'!M:M,0)+COUNTIF('Ref. Chile'!$M$7:'Ref. Chile'!M1718,'Ref. Chile'!M1718)-1,"")</f>
        <v>185</v>
      </c>
      <c r="AO1719" s="7">
        <f>IFERROR(RANK('Ref. Chile'!H1718,'Ref. Chile'!H:H,1)+COUNTIF('Ref. Chile'!$H$7:'Ref. Chile'!H1718,'Ref. Chile'!H1718)-1,"")</f>
        <v>1283</v>
      </c>
      <c r="AP1719" s="7">
        <f>IFERROR(RANK('Ref. Chile'!I1718,'Ref. Chile'!I:I,1)+COUNTIF('Ref. Chile'!$I$7:'Ref. Chile'!I1718,'Ref. Chile'!I1718)-1,"")</f>
        <v>1768</v>
      </c>
      <c r="AQ1719" s="7">
        <f>IFERROR(RANK('Ref. Chile'!J1718,'Ref. Chile'!J:J,1)+COUNTIF('Ref. Chile'!$J$7:'Ref. Chile'!J1718,'Ref. Chile'!J1718)-1,"")</f>
        <v>1838</v>
      </c>
    </row>
    <row r="1720" spans="31:43" ht="17.25" customHeight="1" x14ac:dyDescent="0.3">
      <c r="AE1720" s="5" t="s">
        <v>1715</v>
      </c>
      <c r="AF1720" s="5" t="s">
        <v>5235</v>
      </c>
      <c r="AG1720" s="6" t="s">
        <v>4351</v>
      </c>
      <c r="AH1720" s="6" t="s">
        <v>4196</v>
      </c>
      <c r="AI1720" s="7">
        <f>IFERROR(RANK('Ref. Chile'!H1719,'Ref. Chile'!H:H,0)+COUNTIF('Ref. Chile'!$H$7:'Ref. Chile'!H1719,'Ref. Chile'!H1719)-1,"")</f>
        <v>1547</v>
      </c>
      <c r="AJ1720" s="7">
        <f>IFERROR(RANK('Ref. Chile'!I1719,'Ref. Chile'!I:I,0)+COUNTIF('Ref. Chile'!$I$7:'Ref. Chile'!I1719,'Ref. Chile'!I1719)-1,"")</f>
        <v>1010</v>
      </c>
      <c r="AK1720" s="7">
        <f>IFERROR(RANK('Ref. Chile'!J1719,'Ref. Chile'!J:J,0)+COUNTIF('Ref. Chile'!$J$7:'Ref. Chile'!J1719,'Ref. Chile'!J1719)-1,"")</f>
        <v>825</v>
      </c>
      <c r="AL1720" s="7">
        <f>IFERROR(RANK('Ref. Chile'!K1719,'Ref. Chile'!K:K,0)+COUNTIF('Ref. Chile'!$K$7:'Ref. Chile'!K1719,'Ref. Chile'!K1719)-1,"")</f>
        <v>355</v>
      </c>
      <c r="AM1720" s="7">
        <f>IFERROR(RANK('Ref. Chile'!L1719,'Ref. Chile'!L:L,0)+COUNTIF('Ref. Chile'!$L$7:'Ref. Chile'!L1719,'Ref. Chile'!L1719)-1,"")</f>
        <v>1249</v>
      </c>
      <c r="AN1720" s="7">
        <f>IFERROR(RANK('Ref. Chile'!M1719,'Ref. Chile'!M:M,0)+COUNTIF('Ref. Chile'!$M$7:'Ref. Chile'!M1719,'Ref. Chile'!M1719)-1,"")</f>
        <v>215</v>
      </c>
      <c r="AO1720" s="7">
        <f>IFERROR(RANK('Ref. Chile'!H1719,'Ref. Chile'!H:H,1)+COUNTIF('Ref. Chile'!$H$7:'Ref. Chile'!H1719,'Ref. Chile'!H1719)-1,"")</f>
        <v>1256</v>
      </c>
      <c r="AP1720" s="7">
        <f>IFERROR(RANK('Ref. Chile'!I1719,'Ref. Chile'!I:I,1)+COUNTIF('Ref. Chile'!$I$7:'Ref. Chile'!I1719,'Ref. Chile'!I1719)-1,"")</f>
        <v>1743</v>
      </c>
      <c r="AQ1720" s="7">
        <f>IFERROR(RANK('Ref. Chile'!J1719,'Ref. Chile'!J:J,1)+COUNTIF('Ref. Chile'!$J$7:'Ref. Chile'!J1719,'Ref. Chile'!J1719)-1,"")</f>
        <v>1745</v>
      </c>
    </row>
    <row r="1721" spans="31:43" ht="17.25" customHeight="1" x14ac:dyDescent="0.3">
      <c r="AE1721" s="5" t="s">
        <v>1716</v>
      </c>
      <c r="AF1721" s="5" t="s">
        <v>5236</v>
      </c>
      <c r="AG1721" s="6" t="s">
        <v>4352</v>
      </c>
      <c r="AH1721" s="6" t="s">
        <v>4088</v>
      </c>
      <c r="AI1721" s="7">
        <f>IFERROR(RANK('Ref. Chile'!H1720,'Ref. Chile'!H:H,0)+COUNTIF('Ref. Chile'!$H$7:'Ref. Chile'!H1720,'Ref. Chile'!H1720)-1,"")</f>
        <v>1376</v>
      </c>
      <c r="AJ1721" s="7">
        <f>IFERROR(RANK('Ref. Chile'!I1720,'Ref. Chile'!I:I,0)+COUNTIF('Ref. Chile'!$I$7:'Ref. Chile'!I1720,'Ref. Chile'!I1720)-1,"")</f>
        <v>928</v>
      </c>
      <c r="AK1721" s="7">
        <f>IFERROR(RANK('Ref. Chile'!J1720,'Ref. Chile'!J:J,0)+COUNTIF('Ref. Chile'!$J$7:'Ref. Chile'!J1720,'Ref. Chile'!J1720)-1,"")</f>
        <v>1098</v>
      </c>
      <c r="AL1721" s="7">
        <f>IFERROR(RANK('Ref. Chile'!K1720,'Ref. Chile'!K:K,0)+COUNTIF('Ref. Chile'!$K$7:'Ref. Chile'!K1720,'Ref. Chile'!K1720)-1,"")</f>
        <v>403</v>
      </c>
      <c r="AM1721" s="7">
        <f>IFERROR(RANK('Ref. Chile'!L1720,'Ref. Chile'!L:L,0)+COUNTIF('Ref. Chile'!$L$7:'Ref. Chile'!L1720,'Ref. Chile'!L1720)-1,"")</f>
        <v>984</v>
      </c>
      <c r="AN1721" s="7">
        <f>IFERROR(RANK('Ref. Chile'!M1720,'Ref. Chile'!M:M,0)+COUNTIF('Ref. Chile'!$M$7:'Ref. Chile'!M1720,'Ref. Chile'!M1720)-1,"")</f>
        <v>362</v>
      </c>
      <c r="AO1721" s="7">
        <f>IFERROR(RANK('Ref. Chile'!H1720,'Ref. Chile'!H:H,1)+COUNTIF('Ref. Chile'!$H$7:'Ref. Chile'!H1720,'Ref. Chile'!H1720)-1,"")</f>
        <v>1427</v>
      </c>
      <c r="AP1721" s="7">
        <f>IFERROR(RANK('Ref. Chile'!I1720,'Ref. Chile'!I:I,1)+COUNTIF('Ref. Chile'!$I$7:'Ref. Chile'!I1720,'Ref. Chile'!I1720)-1,"")</f>
        <v>1825</v>
      </c>
      <c r="AQ1721" s="7">
        <f>IFERROR(RANK('Ref. Chile'!J1720,'Ref. Chile'!J:J,1)+COUNTIF('Ref. Chile'!$J$7:'Ref. Chile'!J1720,'Ref. Chile'!J1720)-1,"")</f>
        <v>1472</v>
      </c>
    </row>
    <row r="1722" spans="31:43" ht="17.25" customHeight="1" x14ac:dyDescent="0.3">
      <c r="AE1722" s="5" t="s">
        <v>1717</v>
      </c>
      <c r="AF1722" s="5" t="s">
        <v>5237</v>
      </c>
      <c r="AG1722" s="6" t="s">
        <v>4352</v>
      </c>
      <c r="AH1722" s="6" t="s">
        <v>4089</v>
      </c>
      <c r="AI1722" s="7">
        <f>IFERROR(RANK('Ref. Chile'!H1721,'Ref. Chile'!H:H,0)+COUNTIF('Ref. Chile'!$H$7:'Ref. Chile'!H1721,'Ref. Chile'!H1721)-1,"")</f>
        <v>1412</v>
      </c>
      <c r="AJ1722" s="7">
        <f>IFERROR(RANK('Ref. Chile'!I1721,'Ref. Chile'!I:I,0)+COUNTIF('Ref. Chile'!$I$7:'Ref. Chile'!I1721,'Ref. Chile'!I1721)-1,"")</f>
        <v>992</v>
      </c>
      <c r="AK1722" s="7">
        <f>IFERROR(RANK('Ref. Chile'!J1721,'Ref. Chile'!J:J,0)+COUNTIF('Ref. Chile'!$J$7:'Ref. Chile'!J1721,'Ref. Chile'!J1721)-1,"")</f>
        <v>1461</v>
      </c>
      <c r="AL1722" s="7">
        <f>IFERROR(RANK('Ref. Chile'!K1721,'Ref. Chile'!K:K,0)+COUNTIF('Ref. Chile'!$K$7:'Ref. Chile'!K1721,'Ref. Chile'!K1721)-1,"")</f>
        <v>523</v>
      </c>
      <c r="AM1722" s="7">
        <f>IFERROR(RANK('Ref. Chile'!L1721,'Ref. Chile'!L:L,0)+COUNTIF('Ref. Chile'!$L$7:'Ref. Chile'!L1721,'Ref. Chile'!L1721)-1,"")</f>
        <v>1067</v>
      </c>
      <c r="AN1722" s="7">
        <f>IFERROR(RANK('Ref. Chile'!M1721,'Ref. Chile'!M:M,0)+COUNTIF('Ref. Chile'!$M$7:'Ref. Chile'!M1721,'Ref. Chile'!M1721)-1,"")</f>
        <v>538</v>
      </c>
      <c r="AO1722" s="7">
        <f>IFERROR(RANK('Ref. Chile'!H1721,'Ref. Chile'!H:H,1)+COUNTIF('Ref. Chile'!$H$7:'Ref. Chile'!H1721,'Ref. Chile'!H1721)-1,"")</f>
        <v>1391</v>
      </c>
      <c r="AP1722" s="7">
        <f>IFERROR(RANK('Ref. Chile'!I1721,'Ref. Chile'!I:I,1)+COUNTIF('Ref. Chile'!$I$7:'Ref. Chile'!I1721,'Ref. Chile'!I1721)-1,"")</f>
        <v>1761</v>
      </c>
      <c r="AQ1722" s="7">
        <f>IFERROR(RANK('Ref. Chile'!J1721,'Ref. Chile'!J:J,1)+COUNTIF('Ref. Chile'!$J$7:'Ref. Chile'!J1721,'Ref. Chile'!J1721)-1,"")</f>
        <v>1109</v>
      </c>
    </row>
    <row r="1723" spans="31:43" ht="17.25" customHeight="1" x14ac:dyDescent="0.3">
      <c r="AE1723" s="5" t="s">
        <v>1718</v>
      </c>
      <c r="AF1723" s="5" t="s">
        <v>5238</v>
      </c>
      <c r="AG1723" s="6" t="s">
        <v>4352</v>
      </c>
      <c r="AH1723" s="6" t="s">
        <v>4090</v>
      </c>
      <c r="AI1723" s="7">
        <f>IFERROR(RANK('Ref. Chile'!H1722,'Ref. Chile'!H:H,0)+COUNTIF('Ref. Chile'!$H$7:'Ref. Chile'!H1722,'Ref. Chile'!H1722)-1,"")</f>
        <v>1397</v>
      </c>
      <c r="AJ1723" s="7">
        <f>IFERROR(RANK('Ref. Chile'!I1722,'Ref. Chile'!I:I,0)+COUNTIF('Ref. Chile'!$I$7:'Ref. Chile'!I1722,'Ref. Chile'!I1722)-1,"")</f>
        <v>976</v>
      </c>
      <c r="AK1723" s="7">
        <f>IFERROR(RANK('Ref. Chile'!J1722,'Ref. Chile'!J:J,0)+COUNTIF('Ref. Chile'!$J$7:'Ref. Chile'!J1722,'Ref. Chile'!J1722)-1,"")</f>
        <v>1302</v>
      </c>
      <c r="AL1723" s="7">
        <f>IFERROR(RANK('Ref. Chile'!K1722,'Ref. Chile'!K:K,0)+COUNTIF('Ref. Chile'!$K$7:'Ref. Chile'!K1722,'Ref. Chile'!K1722)-1,"")</f>
        <v>475</v>
      </c>
      <c r="AM1723" s="7">
        <f>IFERROR(RANK('Ref. Chile'!L1722,'Ref. Chile'!L:L,0)+COUNTIF('Ref. Chile'!$L$7:'Ref. Chile'!L1722,'Ref. Chile'!L1722)-1,"")</f>
        <v>1047</v>
      </c>
      <c r="AN1723" s="7">
        <f>IFERROR(RANK('Ref. Chile'!M1722,'Ref. Chile'!M:M,0)+COUNTIF('Ref. Chile'!$M$7:'Ref. Chile'!M1722,'Ref. Chile'!M1722)-1,"")</f>
        <v>474</v>
      </c>
      <c r="AO1723" s="7">
        <f>IFERROR(RANK('Ref. Chile'!H1722,'Ref. Chile'!H:H,1)+COUNTIF('Ref. Chile'!$H$7:'Ref. Chile'!H1722,'Ref. Chile'!H1722)-1,"")</f>
        <v>1406</v>
      </c>
      <c r="AP1723" s="7">
        <f>IFERROR(RANK('Ref. Chile'!I1722,'Ref. Chile'!I:I,1)+COUNTIF('Ref. Chile'!$I$7:'Ref. Chile'!I1722,'Ref. Chile'!I1722)-1,"")</f>
        <v>1777</v>
      </c>
      <c r="AQ1723" s="7">
        <f>IFERROR(RANK('Ref. Chile'!J1722,'Ref. Chile'!J:J,1)+COUNTIF('Ref. Chile'!$J$7:'Ref. Chile'!J1722,'Ref. Chile'!J1722)-1,"")</f>
        <v>1268</v>
      </c>
    </row>
    <row r="1724" spans="31:43" ht="17.25" customHeight="1" x14ac:dyDescent="0.3">
      <c r="AE1724" s="5" t="s">
        <v>1719</v>
      </c>
      <c r="AF1724" s="5" t="s">
        <v>5239</v>
      </c>
      <c r="AG1724" s="6" t="s">
        <v>4352</v>
      </c>
      <c r="AH1724" s="6" t="s">
        <v>4185</v>
      </c>
      <c r="AI1724" s="7">
        <f>IFERROR(RANK('Ref. Chile'!H1723,'Ref. Chile'!H:H,0)+COUNTIF('Ref. Chile'!$H$7:'Ref. Chile'!H1723,'Ref. Chile'!H1723)-1,"")</f>
        <v>1395</v>
      </c>
      <c r="AJ1724" s="7">
        <f>IFERROR(RANK('Ref. Chile'!I1723,'Ref. Chile'!I:I,0)+COUNTIF('Ref. Chile'!$I$7:'Ref. Chile'!I1723,'Ref. Chile'!I1723)-1,"")</f>
        <v>973</v>
      </c>
      <c r="AK1724" s="7">
        <f>IFERROR(RANK('Ref. Chile'!J1723,'Ref. Chile'!J:J,0)+COUNTIF('Ref. Chile'!$J$7:'Ref. Chile'!J1723,'Ref. Chile'!J1723)-1,"")</f>
        <v>1231</v>
      </c>
      <c r="AL1724" s="7">
        <f>IFERROR(RANK('Ref. Chile'!K1723,'Ref. Chile'!K:K,0)+COUNTIF('Ref. Chile'!$K$7:'Ref. Chile'!K1723,'Ref. Chile'!K1723)-1,"")</f>
        <v>457</v>
      </c>
      <c r="AM1724" s="7">
        <f>IFERROR(RANK('Ref. Chile'!L1723,'Ref. Chile'!L:L,0)+COUNTIF('Ref. Chile'!$L$7:'Ref. Chile'!L1723,'Ref. Chile'!L1723)-1,"")</f>
        <v>1037</v>
      </c>
      <c r="AN1724" s="7">
        <f>IFERROR(RANK('Ref. Chile'!M1723,'Ref. Chile'!M:M,0)+COUNTIF('Ref. Chile'!$M$7:'Ref. Chile'!M1723,'Ref. Chile'!M1723)-1,"")</f>
        <v>446</v>
      </c>
      <c r="AO1724" s="7">
        <f>IFERROR(RANK('Ref. Chile'!H1723,'Ref. Chile'!H:H,1)+COUNTIF('Ref. Chile'!$H$7:'Ref. Chile'!H1723,'Ref. Chile'!H1723)-1,"")</f>
        <v>1408</v>
      </c>
      <c r="AP1724" s="7">
        <f>IFERROR(RANK('Ref. Chile'!I1723,'Ref. Chile'!I:I,1)+COUNTIF('Ref. Chile'!$I$7:'Ref. Chile'!I1723,'Ref. Chile'!I1723)-1,"")</f>
        <v>1780</v>
      </c>
      <c r="AQ1724" s="7">
        <f>IFERROR(RANK('Ref. Chile'!J1723,'Ref. Chile'!J:J,1)+COUNTIF('Ref. Chile'!$J$7:'Ref. Chile'!J1723,'Ref. Chile'!J1723)-1,"")</f>
        <v>1339</v>
      </c>
    </row>
    <row r="1725" spans="31:43" ht="17.25" customHeight="1" x14ac:dyDescent="0.3">
      <c r="AE1725" s="5" t="s">
        <v>1720</v>
      </c>
      <c r="AF1725" s="5" t="s">
        <v>5240</v>
      </c>
      <c r="AG1725" s="6" t="s">
        <v>4352</v>
      </c>
      <c r="AH1725" s="6" t="s">
        <v>4186</v>
      </c>
      <c r="AI1725" s="7">
        <f>IFERROR(RANK('Ref. Chile'!H1724,'Ref. Chile'!H:H,0)+COUNTIF('Ref. Chile'!$H$7:'Ref. Chile'!H1724,'Ref. Chile'!H1724)-1,"")</f>
        <v>1392</v>
      </c>
      <c r="AJ1725" s="7">
        <f>IFERROR(RANK('Ref. Chile'!I1724,'Ref. Chile'!I:I,0)+COUNTIF('Ref. Chile'!$I$7:'Ref. Chile'!I1724,'Ref. Chile'!I1724)-1,"")</f>
        <v>966</v>
      </c>
      <c r="AK1725" s="7">
        <f>IFERROR(RANK('Ref. Chile'!J1724,'Ref. Chile'!J:J,0)+COUNTIF('Ref. Chile'!$J$7:'Ref. Chile'!J1724,'Ref. Chile'!J1724)-1,"")</f>
        <v>1170</v>
      </c>
      <c r="AL1725" s="7">
        <f>IFERROR(RANK('Ref. Chile'!K1724,'Ref. Chile'!K:K,0)+COUNTIF('Ref. Chile'!$K$7:'Ref. Chile'!K1724,'Ref. Chile'!K1724)-1,"")</f>
        <v>442</v>
      </c>
      <c r="AM1725" s="7">
        <f>IFERROR(RANK('Ref. Chile'!L1724,'Ref. Chile'!L:L,0)+COUNTIF('Ref. Chile'!$L$7:'Ref. Chile'!L1724,'Ref. Chile'!L1724)-1,"")</f>
        <v>1023</v>
      </c>
      <c r="AN1725" s="7">
        <f>IFERROR(RANK('Ref. Chile'!M1724,'Ref. Chile'!M:M,0)+COUNTIF('Ref. Chile'!$M$7:'Ref. Chile'!M1724,'Ref. Chile'!M1724)-1,"")</f>
        <v>414</v>
      </c>
      <c r="AO1725" s="7">
        <f>IFERROR(RANK('Ref. Chile'!H1724,'Ref. Chile'!H:H,1)+COUNTIF('Ref. Chile'!$H$7:'Ref. Chile'!H1724,'Ref. Chile'!H1724)-1,"")</f>
        <v>1411</v>
      </c>
      <c r="AP1725" s="7">
        <f>IFERROR(RANK('Ref. Chile'!I1724,'Ref. Chile'!I:I,1)+COUNTIF('Ref. Chile'!$I$7:'Ref. Chile'!I1724,'Ref. Chile'!I1724)-1,"")</f>
        <v>1787</v>
      </c>
      <c r="AQ1725" s="7">
        <f>IFERROR(RANK('Ref. Chile'!J1724,'Ref. Chile'!J:J,1)+COUNTIF('Ref. Chile'!$J$7:'Ref. Chile'!J1724,'Ref. Chile'!J1724)-1,"")</f>
        <v>1400</v>
      </c>
    </row>
    <row r="1726" spans="31:43" ht="17.25" customHeight="1" x14ac:dyDescent="0.3">
      <c r="AE1726" s="5" t="s">
        <v>1721</v>
      </c>
      <c r="AF1726" s="5" t="s">
        <v>5241</v>
      </c>
      <c r="AG1726" s="6" t="s">
        <v>4352</v>
      </c>
      <c r="AH1726" s="6" t="s">
        <v>4187</v>
      </c>
      <c r="AI1726" s="7">
        <f>IFERROR(RANK('Ref. Chile'!H1725,'Ref. Chile'!H:H,0)+COUNTIF('Ref. Chile'!$H$7:'Ref. Chile'!H1725,'Ref. Chile'!H1725)-1,"")</f>
        <v>1387</v>
      </c>
      <c r="AJ1726" s="7">
        <f>IFERROR(RANK('Ref. Chile'!I1725,'Ref. Chile'!I:I,0)+COUNTIF('Ref. Chile'!$I$7:'Ref. Chile'!I1725,'Ref. Chile'!I1725)-1,"")</f>
        <v>951</v>
      </c>
      <c r="AK1726" s="7">
        <f>IFERROR(RANK('Ref. Chile'!J1725,'Ref. Chile'!J:J,0)+COUNTIF('Ref. Chile'!$J$7:'Ref. Chile'!J1725,'Ref. Chile'!J1725)-1,"")</f>
        <v>1090</v>
      </c>
      <c r="AL1726" s="7">
        <f>IFERROR(RANK('Ref. Chile'!K1725,'Ref. Chile'!K:K,0)+COUNTIF('Ref. Chile'!$K$7:'Ref. Chile'!K1725,'Ref. Chile'!K1725)-1,"")</f>
        <v>426</v>
      </c>
      <c r="AM1726" s="7">
        <f>IFERROR(RANK('Ref. Chile'!L1725,'Ref. Chile'!L:L,0)+COUNTIF('Ref. Chile'!$L$7:'Ref. Chile'!L1725,'Ref. Chile'!L1725)-1,"")</f>
        <v>1009</v>
      </c>
      <c r="AN1726" s="7">
        <f>IFERROR(RANK('Ref. Chile'!M1725,'Ref. Chile'!M:M,0)+COUNTIF('Ref. Chile'!$M$7:'Ref. Chile'!M1725,'Ref. Chile'!M1725)-1,"")</f>
        <v>365</v>
      </c>
      <c r="AO1726" s="7">
        <f>IFERROR(RANK('Ref. Chile'!H1725,'Ref. Chile'!H:H,1)+COUNTIF('Ref. Chile'!$H$7:'Ref. Chile'!H1725,'Ref. Chile'!H1725)-1,"")</f>
        <v>1416</v>
      </c>
      <c r="AP1726" s="7">
        <f>IFERROR(RANK('Ref. Chile'!I1725,'Ref. Chile'!I:I,1)+COUNTIF('Ref. Chile'!$I$7:'Ref. Chile'!I1725,'Ref. Chile'!I1725)-1,"")</f>
        <v>1802</v>
      </c>
      <c r="AQ1726" s="7">
        <f>IFERROR(RANK('Ref. Chile'!J1725,'Ref. Chile'!J:J,1)+COUNTIF('Ref. Chile'!$J$7:'Ref. Chile'!J1725,'Ref. Chile'!J1725)-1,"")</f>
        <v>1480</v>
      </c>
    </row>
    <row r="1727" spans="31:43" ht="17.25" customHeight="1" x14ac:dyDescent="0.3">
      <c r="AE1727" s="5" t="s">
        <v>1722</v>
      </c>
      <c r="AF1727" s="5" t="s">
        <v>5242</v>
      </c>
      <c r="AG1727" s="6" t="s">
        <v>4352</v>
      </c>
      <c r="AH1727" s="6" t="s">
        <v>4091</v>
      </c>
      <c r="AI1727" s="7">
        <f>IFERROR(RANK('Ref. Chile'!H1726,'Ref. Chile'!H:H,0)+COUNTIF('Ref. Chile'!$H$7:'Ref. Chile'!H1726,'Ref. Chile'!H1726)-1,"")</f>
        <v>990</v>
      </c>
      <c r="AJ1727" s="7">
        <f>IFERROR(RANK('Ref. Chile'!I1726,'Ref. Chile'!I:I,0)+COUNTIF('Ref. Chile'!$I$7:'Ref. Chile'!I1726,'Ref. Chile'!I1726)-1,"")</f>
        <v>802</v>
      </c>
      <c r="AK1727" s="7">
        <f>IFERROR(RANK('Ref. Chile'!J1726,'Ref. Chile'!J:J,0)+COUNTIF('Ref. Chile'!$J$7:'Ref. Chile'!J1726,'Ref. Chile'!J1726)-1,"")</f>
        <v>1716</v>
      </c>
      <c r="AL1727" s="7">
        <f>IFERROR(RANK('Ref. Chile'!K1726,'Ref. Chile'!K:K,0)+COUNTIF('Ref. Chile'!$K$7:'Ref. Chile'!K1726,'Ref. Chile'!K1726)-1,"")</f>
        <v>1052</v>
      </c>
      <c r="AM1727" s="7">
        <f>IFERROR(RANK('Ref. Chile'!L1726,'Ref. Chile'!L:L,0)+COUNTIF('Ref. Chile'!$L$7:'Ref. Chile'!L1726,'Ref. Chile'!L1726)-1,"")</f>
        <v>507</v>
      </c>
      <c r="AN1727" s="7">
        <f>IFERROR(RANK('Ref. Chile'!M1726,'Ref. Chile'!M:M,0)+COUNTIF('Ref. Chile'!$M$7:'Ref. Chile'!M1726,'Ref. Chile'!M1726)-1,"")</f>
        <v>1581</v>
      </c>
      <c r="AO1727" s="7">
        <f>IFERROR(RANK('Ref. Chile'!H1726,'Ref. Chile'!H:H,1)+COUNTIF('Ref. Chile'!$H$7:'Ref. Chile'!H1726,'Ref. Chile'!H1726)-1,"")</f>
        <v>1877</v>
      </c>
      <c r="AP1727" s="7">
        <f>IFERROR(RANK('Ref. Chile'!I1726,'Ref. Chile'!I:I,1)+COUNTIF('Ref. Chile'!$I$7:'Ref. Chile'!I1726,'Ref. Chile'!I1726)-1,"")</f>
        <v>2018</v>
      </c>
      <c r="AQ1727" s="7">
        <f>IFERROR(RANK('Ref. Chile'!J1726,'Ref. Chile'!J:J,1)+COUNTIF('Ref. Chile'!$J$7:'Ref. Chile'!J1726,'Ref. Chile'!J1726)-1,"")</f>
        <v>912</v>
      </c>
    </row>
    <row r="1728" spans="31:43" ht="17.25" customHeight="1" x14ac:dyDescent="0.3">
      <c r="AE1728" s="5" t="s">
        <v>1723</v>
      </c>
      <c r="AF1728" s="5" t="s">
        <v>5243</v>
      </c>
      <c r="AG1728" s="6" t="s">
        <v>4353</v>
      </c>
      <c r="AH1728" s="6" t="s">
        <v>4088</v>
      </c>
      <c r="AI1728" s="7">
        <f>IFERROR(RANK('Ref. Chile'!H1727,'Ref. Chile'!H:H,0)+COUNTIF('Ref. Chile'!$H$7:'Ref. Chile'!H1727,'Ref. Chile'!H1727)-1,"")</f>
        <v>445</v>
      </c>
      <c r="AJ1728" s="7">
        <f>IFERROR(RANK('Ref. Chile'!I1727,'Ref. Chile'!I:I,0)+COUNTIF('Ref. Chile'!$I$7:'Ref. Chile'!I1727,'Ref. Chile'!I1727)-1,"")</f>
        <v>2217</v>
      </c>
      <c r="AK1728" s="7">
        <f>IFERROR(RANK('Ref. Chile'!J1727,'Ref. Chile'!J:J,0)+COUNTIF('Ref. Chile'!$J$7:'Ref. Chile'!J1727,'Ref. Chile'!J1727)-1,"")</f>
        <v>383</v>
      </c>
      <c r="AL1728" s="7">
        <f>IFERROR(RANK('Ref. Chile'!K1727,'Ref. Chile'!K:K,0)+COUNTIF('Ref. Chile'!$K$7:'Ref. Chile'!K1727,'Ref. Chile'!K1727)-1,"")</f>
        <v>2197</v>
      </c>
      <c r="AM1728" s="7">
        <f>IFERROR(RANK('Ref. Chile'!L1727,'Ref. Chile'!L:L,0)+COUNTIF('Ref. Chile'!$L$7:'Ref. Chile'!L1727,'Ref. Chile'!L1727)-1,"")</f>
        <v>2408</v>
      </c>
      <c r="AN1728" s="7">
        <f>IFERROR(RANK('Ref. Chile'!M1727,'Ref. Chile'!M:M,0)+COUNTIF('Ref. Chile'!$M$7:'Ref. Chile'!M1727,'Ref. Chile'!M1727)-1,"")</f>
        <v>1286</v>
      </c>
      <c r="AO1728" s="7">
        <f>IFERROR(RANK('Ref. Chile'!H1727,'Ref. Chile'!H:H,1)+COUNTIF('Ref. Chile'!$H$7:'Ref. Chile'!H1727,'Ref. Chile'!H1727)-1,"")</f>
        <v>2358</v>
      </c>
      <c r="AP1728" s="7">
        <f>IFERROR(RANK('Ref. Chile'!I1727,'Ref. Chile'!I:I,1)+COUNTIF('Ref. Chile'!$I$7:'Ref. Chile'!I1727,'Ref. Chile'!I1727)-1,"")</f>
        <v>536</v>
      </c>
      <c r="AQ1728" s="7">
        <f>IFERROR(RANK('Ref. Chile'!J1727,'Ref. Chile'!J:J,1)+COUNTIF('Ref. Chile'!$J$7:'Ref. Chile'!J1727,'Ref. Chile'!J1727)-1,"")</f>
        <v>2187</v>
      </c>
    </row>
    <row r="1729" spans="31:43" ht="17.25" customHeight="1" x14ac:dyDescent="0.3">
      <c r="AE1729" s="5" t="s">
        <v>1724</v>
      </c>
      <c r="AF1729" s="5" t="s">
        <v>5244</v>
      </c>
      <c r="AG1729" s="6" t="s">
        <v>4353</v>
      </c>
      <c r="AH1729" s="6" t="s">
        <v>4197</v>
      </c>
      <c r="AI1729" s="7">
        <f>IFERROR(RANK('Ref. Chile'!H1728,'Ref. Chile'!H:H,0)+COUNTIF('Ref. Chile'!$H$7:'Ref. Chile'!H1728,'Ref. Chile'!H1728)-1,"")</f>
        <v>441</v>
      </c>
      <c r="AJ1729" s="7">
        <f>IFERROR(RANK('Ref. Chile'!I1728,'Ref. Chile'!I:I,0)+COUNTIF('Ref. Chile'!$I$7:'Ref. Chile'!I1728,'Ref. Chile'!I1728)-1,"")</f>
        <v>2186</v>
      </c>
      <c r="AK1729" s="7">
        <f>IFERROR(RANK('Ref. Chile'!J1728,'Ref. Chile'!J:J,0)+COUNTIF('Ref. Chile'!$J$7:'Ref. Chile'!J1728,'Ref. Chile'!J1728)-1,"")</f>
        <v>1716</v>
      </c>
      <c r="AL1729" s="7">
        <f>IFERROR(RANK('Ref. Chile'!K1728,'Ref. Chile'!K:K,0)+COUNTIF('Ref. Chile'!$K$7:'Ref. Chile'!K1728,'Ref. Chile'!K1728)-1,"")</f>
        <v>2184</v>
      </c>
      <c r="AM1729" s="7">
        <f>IFERROR(RANK('Ref. Chile'!L1728,'Ref. Chile'!L:L,0)+COUNTIF('Ref. Chile'!$L$7:'Ref. Chile'!L1728,'Ref. Chile'!L1728)-1,"")</f>
        <v>2385</v>
      </c>
      <c r="AN1729" s="7">
        <f>IFERROR(RANK('Ref. Chile'!M1728,'Ref. Chile'!M:M,0)+COUNTIF('Ref. Chile'!$M$7:'Ref. Chile'!M1728,'Ref. Chile'!M1728)-1,"")</f>
        <v>1581</v>
      </c>
      <c r="AO1729" s="7">
        <f>IFERROR(RANK('Ref. Chile'!H1728,'Ref. Chile'!H:H,1)+COUNTIF('Ref. Chile'!$H$7:'Ref. Chile'!H1728,'Ref. Chile'!H1728)-1,"")</f>
        <v>2362</v>
      </c>
      <c r="AP1729" s="7">
        <f>IFERROR(RANK('Ref. Chile'!I1728,'Ref. Chile'!I:I,1)+COUNTIF('Ref. Chile'!$I$7:'Ref. Chile'!I1728,'Ref. Chile'!I1728)-1,"")</f>
        <v>567</v>
      </c>
      <c r="AQ1729" s="7">
        <f>IFERROR(RANK('Ref. Chile'!J1728,'Ref. Chile'!J:J,1)+COUNTIF('Ref. Chile'!$J$7:'Ref. Chile'!J1728,'Ref. Chile'!J1728)-1,"")</f>
        <v>912</v>
      </c>
    </row>
    <row r="1730" spans="31:43" ht="17.25" customHeight="1" x14ac:dyDescent="0.3">
      <c r="AE1730" s="5" t="s">
        <v>1725</v>
      </c>
      <c r="AF1730" s="5" t="s">
        <v>5245</v>
      </c>
      <c r="AG1730" s="6" t="s">
        <v>4353</v>
      </c>
      <c r="AH1730" s="6" t="s">
        <v>4089</v>
      </c>
      <c r="AI1730" s="7">
        <f>IFERROR(RANK('Ref. Chile'!H1729,'Ref. Chile'!H:H,0)+COUNTIF('Ref. Chile'!$H$7:'Ref. Chile'!H1729,'Ref. Chile'!H1729)-1,"")</f>
        <v>451</v>
      </c>
      <c r="AJ1730" s="7">
        <f>IFERROR(RANK('Ref. Chile'!I1729,'Ref. Chile'!I:I,0)+COUNTIF('Ref. Chile'!$I$7:'Ref. Chile'!I1729,'Ref. Chile'!I1729)-1,"")</f>
        <v>2282</v>
      </c>
      <c r="AK1730" s="7">
        <f>IFERROR(RANK('Ref. Chile'!J1729,'Ref. Chile'!J:J,0)+COUNTIF('Ref. Chile'!$J$7:'Ref. Chile'!J1729,'Ref. Chile'!J1729)-1,"")</f>
        <v>574</v>
      </c>
      <c r="AL1730" s="7">
        <f>IFERROR(RANK('Ref. Chile'!K1729,'Ref. Chile'!K:K,0)+COUNTIF('Ref. Chile'!$K$7:'Ref. Chile'!K1729,'Ref. Chile'!K1729)-1,"")</f>
        <v>2212</v>
      </c>
      <c r="AM1730" s="7">
        <f>IFERROR(RANK('Ref. Chile'!L1729,'Ref. Chile'!L:L,0)+COUNTIF('Ref. Chile'!$L$7:'Ref. Chile'!L1729,'Ref. Chile'!L1729)-1,"")</f>
        <v>2436</v>
      </c>
      <c r="AN1730" s="7">
        <f>IFERROR(RANK('Ref. Chile'!M1729,'Ref. Chile'!M:M,0)+COUNTIF('Ref. Chile'!$M$7:'Ref. Chile'!M1729,'Ref. Chile'!M1729)-1,"")</f>
        <v>1795</v>
      </c>
      <c r="AO1730" s="7">
        <f>IFERROR(RANK('Ref. Chile'!H1729,'Ref. Chile'!H:H,1)+COUNTIF('Ref. Chile'!$H$7:'Ref. Chile'!H1729,'Ref. Chile'!H1729)-1,"")</f>
        <v>2352</v>
      </c>
      <c r="AP1730" s="7">
        <f>IFERROR(RANK('Ref. Chile'!I1729,'Ref. Chile'!I:I,1)+COUNTIF('Ref. Chile'!$I$7:'Ref. Chile'!I1729,'Ref. Chile'!I1729)-1,"")</f>
        <v>471</v>
      </c>
      <c r="AQ1730" s="7">
        <f>IFERROR(RANK('Ref. Chile'!J1729,'Ref. Chile'!J:J,1)+COUNTIF('Ref. Chile'!$J$7:'Ref. Chile'!J1729,'Ref. Chile'!J1729)-1,"")</f>
        <v>1996</v>
      </c>
    </row>
    <row r="1731" spans="31:43" ht="17.25" customHeight="1" x14ac:dyDescent="0.3">
      <c r="AE1731" s="5" t="s">
        <v>1726</v>
      </c>
      <c r="AF1731" s="5" t="s">
        <v>5246</v>
      </c>
      <c r="AG1731" s="6" t="s">
        <v>4353</v>
      </c>
      <c r="AH1731" s="6" t="s">
        <v>4090</v>
      </c>
      <c r="AI1731" s="7">
        <f>IFERROR(RANK('Ref. Chile'!H1730,'Ref. Chile'!H:H,0)+COUNTIF('Ref. Chile'!$H$7:'Ref. Chile'!H1730,'Ref. Chile'!H1730)-1,"")</f>
        <v>449</v>
      </c>
      <c r="AJ1731" s="7">
        <f>IFERROR(RANK('Ref. Chile'!I1730,'Ref. Chile'!I:I,0)+COUNTIF('Ref. Chile'!$I$7:'Ref. Chile'!I1730,'Ref. Chile'!I1730)-1,"")</f>
        <v>2253</v>
      </c>
      <c r="AK1731" s="7">
        <f>IFERROR(RANK('Ref. Chile'!J1730,'Ref. Chile'!J:J,0)+COUNTIF('Ref. Chile'!$J$7:'Ref. Chile'!J1730,'Ref. Chile'!J1730)-1,"")</f>
        <v>486</v>
      </c>
      <c r="AL1731" s="7">
        <f>IFERROR(RANK('Ref. Chile'!K1730,'Ref. Chile'!K:K,0)+COUNTIF('Ref. Chile'!$K$7:'Ref. Chile'!K1730,'Ref. Chile'!K1730)-1,"")</f>
        <v>2205</v>
      </c>
      <c r="AM1731" s="7">
        <f>IFERROR(RANK('Ref. Chile'!L1730,'Ref. Chile'!L:L,0)+COUNTIF('Ref. Chile'!$L$7:'Ref. Chile'!L1730,'Ref. Chile'!L1730)-1,"")</f>
        <v>2425</v>
      </c>
      <c r="AN1731" s="7">
        <f>IFERROR(RANK('Ref. Chile'!M1730,'Ref. Chile'!M:M,0)+COUNTIF('Ref. Chile'!$M$7:'Ref. Chile'!M1730,'Ref. Chile'!M1730)-1,"")</f>
        <v>1700</v>
      </c>
      <c r="AO1731" s="7">
        <f>IFERROR(RANK('Ref. Chile'!H1730,'Ref. Chile'!H:H,1)+COUNTIF('Ref. Chile'!$H$7:'Ref. Chile'!H1730,'Ref. Chile'!H1730)-1,"")</f>
        <v>2354</v>
      </c>
      <c r="AP1731" s="7">
        <f>IFERROR(RANK('Ref. Chile'!I1730,'Ref. Chile'!I:I,1)+COUNTIF('Ref. Chile'!$I$7:'Ref. Chile'!I1730,'Ref. Chile'!I1730)-1,"")</f>
        <v>500</v>
      </c>
      <c r="AQ1731" s="7">
        <f>IFERROR(RANK('Ref. Chile'!J1730,'Ref. Chile'!J:J,1)+COUNTIF('Ref. Chile'!$J$7:'Ref. Chile'!J1730,'Ref. Chile'!J1730)-1,"")</f>
        <v>2084</v>
      </c>
    </row>
    <row r="1732" spans="31:43" ht="17.25" customHeight="1" x14ac:dyDescent="0.3">
      <c r="AE1732" s="5" t="s">
        <v>1727</v>
      </c>
      <c r="AF1732" s="5" t="s">
        <v>5247</v>
      </c>
      <c r="AG1732" s="6" t="s">
        <v>4353</v>
      </c>
      <c r="AH1732" s="6" t="s">
        <v>4185</v>
      </c>
      <c r="AI1732" s="7">
        <f>IFERROR(RANK('Ref. Chile'!H1731,'Ref. Chile'!H:H,0)+COUNTIF('Ref. Chile'!$H$7:'Ref. Chile'!H1731,'Ref. Chile'!H1731)-1,"")</f>
        <v>447</v>
      </c>
      <c r="AJ1732" s="7">
        <f>IFERROR(RANK('Ref. Chile'!I1731,'Ref. Chile'!I:I,0)+COUNTIF('Ref. Chile'!$I$7:'Ref. Chile'!I1731,'Ref. Chile'!I1731)-1,"")</f>
        <v>2236</v>
      </c>
      <c r="AK1732" s="7">
        <f>IFERROR(RANK('Ref. Chile'!J1731,'Ref. Chile'!J:J,0)+COUNTIF('Ref. Chile'!$J$7:'Ref. Chile'!J1731,'Ref. Chile'!J1731)-1,"")</f>
        <v>407</v>
      </c>
      <c r="AL1732" s="7">
        <f>IFERROR(RANK('Ref. Chile'!K1731,'Ref. Chile'!K:K,0)+COUNTIF('Ref. Chile'!$K$7:'Ref. Chile'!K1731,'Ref. Chile'!K1731)-1,"")</f>
        <v>2199</v>
      </c>
      <c r="AM1732" s="7">
        <f>IFERROR(RANK('Ref. Chile'!L1731,'Ref. Chile'!L:L,0)+COUNTIF('Ref. Chile'!$L$7:'Ref. Chile'!L1731,'Ref. Chile'!L1731)-1,"")</f>
        <v>2413</v>
      </c>
      <c r="AN1732" s="7">
        <f>IFERROR(RANK('Ref. Chile'!M1731,'Ref. Chile'!M:M,0)+COUNTIF('Ref. Chile'!$M$7:'Ref. Chile'!M1731,'Ref. Chile'!M1731)-1,"")</f>
        <v>1460</v>
      </c>
      <c r="AO1732" s="7">
        <f>IFERROR(RANK('Ref. Chile'!H1731,'Ref. Chile'!H:H,1)+COUNTIF('Ref. Chile'!$H$7:'Ref. Chile'!H1731,'Ref. Chile'!H1731)-1,"")</f>
        <v>2356</v>
      </c>
      <c r="AP1732" s="7">
        <f>IFERROR(RANK('Ref. Chile'!I1731,'Ref. Chile'!I:I,1)+COUNTIF('Ref. Chile'!$I$7:'Ref. Chile'!I1731,'Ref. Chile'!I1731)-1,"")</f>
        <v>517</v>
      </c>
      <c r="AQ1732" s="7">
        <f>IFERROR(RANK('Ref. Chile'!J1731,'Ref. Chile'!J:J,1)+COUNTIF('Ref. Chile'!$J$7:'Ref. Chile'!J1731,'Ref. Chile'!J1731)-1,"")</f>
        <v>2163</v>
      </c>
    </row>
    <row r="1733" spans="31:43" ht="17.25" customHeight="1" x14ac:dyDescent="0.3">
      <c r="AE1733" s="5" t="s">
        <v>1728</v>
      </c>
      <c r="AF1733" s="5" t="s">
        <v>5248</v>
      </c>
      <c r="AG1733" s="6" t="s">
        <v>4353</v>
      </c>
      <c r="AH1733" s="6" t="s">
        <v>4186</v>
      </c>
      <c r="AI1733" s="7">
        <f>IFERROR(RANK('Ref. Chile'!H1732,'Ref. Chile'!H:H,0)+COUNTIF('Ref. Chile'!$H$7:'Ref. Chile'!H1732,'Ref. Chile'!H1732)-1,"")</f>
        <v>446</v>
      </c>
      <c r="AJ1733" s="7">
        <f>IFERROR(RANK('Ref. Chile'!I1732,'Ref. Chile'!I:I,0)+COUNTIF('Ref. Chile'!$I$7:'Ref. Chile'!I1732,'Ref. Chile'!I1732)-1,"")</f>
        <v>2226</v>
      </c>
      <c r="AK1733" s="7">
        <f>IFERROR(RANK('Ref. Chile'!J1732,'Ref. Chile'!J:J,0)+COUNTIF('Ref. Chile'!$J$7:'Ref. Chile'!J1732,'Ref. Chile'!J1732)-1,"")</f>
        <v>62</v>
      </c>
      <c r="AL1733" s="7">
        <f>IFERROR(RANK('Ref. Chile'!K1732,'Ref. Chile'!K:K,0)+COUNTIF('Ref. Chile'!$K$7:'Ref. Chile'!K1732,'Ref. Chile'!K1732)-1,"")</f>
        <v>2198</v>
      </c>
      <c r="AM1733" s="7">
        <f>IFERROR(RANK('Ref. Chile'!L1732,'Ref. Chile'!L:L,0)+COUNTIF('Ref. Chile'!$L$7:'Ref. Chile'!L1732,'Ref. Chile'!L1732)-1,"")</f>
        <v>2411</v>
      </c>
      <c r="AN1733" s="7">
        <f>IFERROR(RANK('Ref. Chile'!M1732,'Ref. Chile'!M:M,0)+COUNTIF('Ref. Chile'!$M$7:'Ref. Chile'!M1732,'Ref. Chile'!M1732)-1,"")</f>
        <v>16</v>
      </c>
      <c r="AO1733" s="7">
        <f>IFERROR(RANK('Ref. Chile'!H1732,'Ref. Chile'!H:H,1)+COUNTIF('Ref. Chile'!$H$7:'Ref. Chile'!H1732,'Ref. Chile'!H1732)-1,"")</f>
        <v>2357</v>
      </c>
      <c r="AP1733" s="7">
        <f>IFERROR(RANK('Ref. Chile'!I1732,'Ref. Chile'!I:I,1)+COUNTIF('Ref. Chile'!$I$7:'Ref. Chile'!I1732,'Ref. Chile'!I1732)-1,"")</f>
        <v>527</v>
      </c>
      <c r="AQ1733" s="7">
        <f>IFERROR(RANK('Ref. Chile'!J1732,'Ref. Chile'!J:J,1)+COUNTIF('Ref. Chile'!$J$7:'Ref. Chile'!J1732,'Ref. Chile'!J1732)-1,"")</f>
        <v>2508</v>
      </c>
    </row>
    <row r="1734" spans="31:43" ht="17.25" customHeight="1" x14ac:dyDescent="0.3">
      <c r="AE1734" s="5" t="s">
        <v>1729</v>
      </c>
      <c r="AF1734" s="5" t="s">
        <v>5249</v>
      </c>
      <c r="AG1734" s="6" t="s">
        <v>4353</v>
      </c>
      <c r="AH1734" s="6" t="s">
        <v>4187</v>
      </c>
      <c r="AI1734" s="7">
        <f>IFERROR(RANK('Ref. Chile'!H1733,'Ref. Chile'!H:H,0)+COUNTIF('Ref. Chile'!$H$7:'Ref. Chile'!H1733,'Ref. Chile'!H1733)-1,"")</f>
        <v>443</v>
      </c>
      <c r="AJ1734" s="7">
        <f>IFERROR(RANK('Ref. Chile'!I1733,'Ref. Chile'!I:I,0)+COUNTIF('Ref. Chile'!$I$7:'Ref. Chile'!I1733,'Ref. Chile'!I1733)-1,"")</f>
        <v>2213</v>
      </c>
      <c r="AK1734" s="7">
        <f>IFERROR(RANK('Ref. Chile'!J1733,'Ref. Chile'!J:J,0)+COUNTIF('Ref. Chile'!$J$7:'Ref. Chile'!J1733,'Ref. Chile'!J1733)-1,"")</f>
        <v>497</v>
      </c>
      <c r="AL1734" s="7">
        <f>IFERROR(RANK('Ref. Chile'!K1733,'Ref. Chile'!K:K,0)+COUNTIF('Ref. Chile'!$K$7:'Ref. Chile'!K1733,'Ref. Chile'!K1733)-1,"")</f>
        <v>2192</v>
      </c>
      <c r="AM1734" s="7">
        <f>IFERROR(RANK('Ref. Chile'!L1733,'Ref. Chile'!L:L,0)+COUNTIF('Ref. Chile'!$L$7:'Ref. Chile'!L1733,'Ref. Chile'!L1733)-1,"")</f>
        <v>2403</v>
      </c>
      <c r="AN1734" s="7">
        <f>IFERROR(RANK('Ref. Chile'!M1733,'Ref. Chile'!M:M,0)+COUNTIF('Ref. Chile'!$M$7:'Ref. Chile'!M1733,'Ref. Chile'!M1733)-1,"")</f>
        <v>88</v>
      </c>
      <c r="AO1734" s="7">
        <f>IFERROR(RANK('Ref. Chile'!H1733,'Ref. Chile'!H:H,1)+COUNTIF('Ref. Chile'!$H$7:'Ref. Chile'!H1733,'Ref. Chile'!H1733)-1,"")</f>
        <v>2360</v>
      </c>
      <c r="AP1734" s="7">
        <f>IFERROR(RANK('Ref. Chile'!I1733,'Ref. Chile'!I:I,1)+COUNTIF('Ref. Chile'!$I$7:'Ref. Chile'!I1733,'Ref. Chile'!I1733)-1,"")</f>
        <v>540</v>
      </c>
      <c r="AQ1734" s="7">
        <f>IFERROR(RANK('Ref. Chile'!J1733,'Ref. Chile'!J:J,1)+COUNTIF('Ref. Chile'!$J$7:'Ref. Chile'!J1733,'Ref. Chile'!J1733)-1,"")</f>
        <v>2073</v>
      </c>
    </row>
    <row r="1735" spans="31:43" ht="17.25" customHeight="1" x14ac:dyDescent="0.3">
      <c r="AE1735" s="5" t="s">
        <v>1730</v>
      </c>
      <c r="AF1735" s="5" t="s">
        <v>5250</v>
      </c>
      <c r="AG1735" s="6" t="s">
        <v>4353</v>
      </c>
      <c r="AH1735" s="6" t="s">
        <v>4091</v>
      </c>
      <c r="AI1735" s="7">
        <f>IFERROR(RANK('Ref. Chile'!H1734,'Ref. Chile'!H:H,0)+COUNTIF('Ref. Chile'!$H$7:'Ref. Chile'!H1734,'Ref. Chile'!H1734)-1,"")</f>
        <v>991</v>
      </c>
      <c r="AJ1735" s="7">
        <f>IFERROR(RANK('Ref. Chile'!I1734,'Ref. Chile'!I:I,0)+COUNTIF('Ref. Chile'!$I$7:'Ref. Chile'!I1734,'Ref. Chile'!I1734)-1,"")</f>
        <v>803</v>
      </c>
      <c r="AK1735" s="7">
        <f>IFERROR(RANK('Ref. Chile'!J1734,'Ref. Chile'!J:J,0)+COUNTIF('Ref. Chile'!$J$7:'Ref. Chile'!J1734,'Ref. Chile'!J1734)-1,"")</f>
        <v>746</v>
      </c>
      <c r="AL1735" s="7">
        <f>IFERROR(RANK('Ref. Chile'!K1734,'Ref. Chile'!K:K,0)+COUNTIF('Ref. Chile'!$K$7:'Ref. Chile'!K1734,'Ref. Chile'!K1734)-1,"")</f>
        <v>1053</v>
      </c>
      <c r="AM1735" s="7">
        <f>IFERROR(RANK('Ref. Chile'!L1734,'Ref. Chile'!L:L,0)+COUNTIF('Ref. Chile'!$L$7:'Ref. Chile'!L1734,'Ref. Chile'!L1734)-1,"")</f>
        <v>508</v>
      </c>
      <c r="AN1735" s="7">
        <f>IFERROR(RANK('Ref. Chile'!M1734,'Ref. Chile'!M:M,0)+COUNTIF('Ref. Chile'!$M$7:'Ref. Chile'!M1734,'Ref. Chile'!M1734)-1,"")</f>
        <v>410</v>
      </c>
      <c r="AO1735" s="7">
        <f>IFERROR(RANK('Ref. Chile'!H1734,'Ref. Chile'!H:H,1)+COUNTIF('Ref. Chile'!$H$7:'Ref. Chile'!H1734,'Ref. Chile'!H1734)-1,"")</f>
        <v>1878</v>
      </c>
      <c r="AP1735" s="7">
        <f>IFERROR(RANK('Ref. Chile'!I1734,'Ref. Chile'!I:I,1)+COUNTIF('Ref. Chile'!$I$7:'Ref. Chile'!I1734,'Ref. Chile'!I1734)-1,"")</f>
        <v>2019</v>
      </c>
      <c r="AQ1735" s="7">
        <f>IFERROR(RANK('Ref. Chile'!J1734,'Ref. Chile'!J:J,1)+COUNTIF('Ref. Chile'!$J$7:'Ref. Chile'!J1734,'Ref. Chile'!J1734)-1,"")</f>
        <v>1824</v>
      </c>
    </row>
    <row r="1736" spans="31:43" ht="17.25" customHeight="1" x14ac:dyDescent="0.3">
      <c r="AE1736" s="5" t="s">
        <v>1731</v>
      </c>
      <c r="AF1736" s="5" t="s">
        <v>5251</v>
      </c>
      <c r="AG1736" s="6" t="s">
        <v>4353</v>
      </c>
      <c r="AH1736" s="6" t="s">
        <v>4180</v>
      </c>
      <c r="AI1736" s="7">
        <f>IFERROR(RANK('Ref. Chile'!H1735,'Ref. Chile'!H:H,0)+COUNTIF('Ref. Chile'!$H$7:'Ref. Chile'!H1735,'Ref. Chile'!H1735)-1,"")</f>
        <v>444</v>
      </c>
      <c r="AJ1736" s="7">
        <f>IFERROR(RANK('Ref. Chile'!I1735,'Ref. Chile'!I:I,0)+COUNTIF('Ref. Chile'!$I$7:'Ref. Chile'!I1735,'Ref. Chile'!I1735)-1,"")</f>
        <v>2212</v>
      </c>
      <c r="AK1736" s="7">
        <f>IFERROR(RANK('Ref. Chile'!J1735,'Ref. Chile'!J:J,0)+COUNTIF('Ref. Chile'!$J$7:'Ref. Chile'!J1735,'Ref. Chile'!J1735)-1,"")</f>
        <v>371</v>
      </c>
      <c r="AL1736" s="7">
        <f>IFERROR(RANK('Ref. Chile'!K1735,'Ref. Chile'!K:K,0)+COUNTIF('Ref. Chile'!$K$7:'Ref. Chile'!K1735,'Ref. Chile'!K1735)-1,"")</f>
        <v>2191</v>
      </c>
      <c r="AM1736" s="7">
        <f>IFERROR(RANK('Ref. Chile'!L1735,'Ref. Chile'!L:L,0)+COUNTIF('Ref. Chile'!$L$7:'Ref. Chile'!L1735,'Ref. Chile'!L1735)-1,"")</f>
        <v>2402</v>
      </c>
      <c r="AN1736" s="7">
        <f>IFERROR(RANK('Ref. Chile'!M1735,'Ref. Chile'!M:M,0)+COUNTIF('Ref. Chile'!$M$7:'Ref. Chile'!M1735,'Ref. Chile'!M1735)-1,"")</f>
        <v>1220</v>
      </c>
      <c r="AO1736" s="7">
        <f>IFERROR(RANK('Ref. Chile'!H1735,'Ref. Chile'!H:H,1)+COUNTIF('Ref. Chile'!$H$7:'Ref. Chile'!H1735,'Ref. Chile'!H1735)-1,"")</f>
        <v>2359</v>
      </c>
      <c r="AP1736" s="7">
        <f>IFERROR(RANK('Ref. Chile'!I1735,'Ref. Chile'!I:I,1)+COUNTIF('Ref. Chile'!$I$7:'Ref. Chile'!I1735,'Ref. Chile'!I1735)-1,"")</f>
        <v>541</v>
      </c>
      <c r="AQ1736" s="7">
        <f>IFERROR(RANK('Ref. Chile'!J1735,'Ref. Chile'!J:J,1)+COUNTIF('Ref. Chile'!$J$7:'Ref. Chile'!J1735,'Ref. Chile'!J1735)-1,"")</f>
        <v>2199</v>
      </c>
    </row>
    <row r="1737" spans="31:43" ht="17.25" customHeight="1" x14ac:dyDescent="0.3">
      <c r="AE1737" s="5" t="s">
        <v>1732</v>
      </c>
      <c r="AF1737" s="5" t="s">
        <v>5252</v>
      </c>
      <c r="AG1737" s="6" t="s">
        <v>4353</v>
      </c>
      <c r="AH1737" s="6" t="s">
        <v>4198</v>
      </c>
      <c r="AI1737" s="7">
        <f>IFERROR(RANK('Ref. Chile'!H1736,'Ref. Chile'!H:H,0)+COUNTIF('Ref. Chile'!$H$7:'Ref. Chile'!H1736,'Ref. Chile'!H1736)-1,"")</f>
        <v>442</v>
      </c>
      <c r="AJ1737" s="7">
        <f>IFERROR(RANK('Ref. Chile'!I1736,'Ref. Chile'!I:I,0)+COUNTIF('Ref. Chile'!$I$7:'Ref. Chile'!I1736,'Ref. Chile'!I1736)-1,"")</f>
        <v>2197</v>
      </c>
      <c r="AK1737" s="7">
        <f>IFERROR(RANK('Ref. Chile'!J1736,'Ref. Chile'!J:J,0)+COUNTIF('Ref. Chile'!$J$7:'Ref. Chile'!J1736,'Ref. Chile'!J1736)-1,"")</f>
        <v>344</v>
      </c>
      <c r="AL1737" s="7">
        <f>IFERROR(RANK('Ref. Chile'!K1736,'Ref. Chile'!K:K,0)+COUNTIF('Ref. Chile'!$K$7:'Ref. Chile'!K1736,'Ref. Chile'!K1736)-1,"")</f>
        <v>2187</v>
      </c>
      <c r="AM1737" s="7">
        <f>IFERROR(RANK('Ref. Chile'!L1736,'Ref. Chile'!L:L,0)+COUNTIF('Ref. Chile'!$L$7:'Ref. Chile'!L1736,'Ref. Chile'!L1736)-1,"")</f>
        <v>2389</v>
      </c>
      <c r="AN1737" s="7">
        <f>IFERROR(RANK('Ref. Chile'!M1736,'Ref. Chile'!M:M,0)+COUNTIF('Ref. Chile'!$M$7:'Ref. Chile'!M1736,'Ref. Chile'!M1736)-1,"")</f>
        <v>1098</v>
      </c>
      <c r="AO1737" s="7">
        <f>IFERROR(RANK('Ref. Chile'!H1736,'Ref. Chile'!H:H,1)+COUNTIF('Ref. Chile'!$H$7:'Ref. Chile'!H1736,'Ref. Chile'!H1736)-1,"")</f>
        <v>2361</v>
      </c>
      <c r="AP1737" s="7">
        <f>IFERROR(RANK('Ref. Chile'!I1736,'Ref. Chile'!I:I,1)+COUNTIF('Ref. Chile'!$I$7:'Ref. Chile'!I1736,'Ref. Chile'!I1736)-1,"")</f>
        <v>556</v>
      </c>
      <c r="AQ1737" s="7">
        <f>IFERROR(RANK('Ref. Chile'!J1736,'Ref. Chile'!J:J,1)+COUNTIF('Ref. Chile'!$J$7:'Ref. Chile'!J1736,'Ref. Chile'!J1736)-1,"")</f>
        <v>2226</v>
      </c>
    </row>
    <row r="1738" spans="31:43" ht="17.25" customHeight="1" x14ac:dyDescent="0.3">
      <c r="AE1738" s="5" t="s">
        <v>1733</v>
      </c>
      <c r="AF1738" s="5" t="s">
        <v>5253</v>
      </c>
      <c r="AG1738" s="6" t="s">
        <v>4354</v>
      </c>
      <c r="AH1738" s="6" t="s">
        <v>4088</v>
      </c>
      <c r="AI1738" s="7">
        <f>IFERROR(RANK('Ref. Chile'!H1737,'Ref. Chile'!H:H,0)+COUNTIF('Ref. Chile'!$H$7:'Ref. Chile'!H1737,'Ref. Chile'!H1737)-1,"")</f>
        <v>2167</v>
      </c>
      <c r="AJ1738" s="7">
        <f>IFERROR(RANK('Ref. Chile'!I1737,'Ref. Chile'!I:I,0)+COUNTIF('Ref. Chile'!$I$7:'Ref. Chile'!I1737,'Ref. Chile'!I1737)-1,"")</f>
        <v>2674</v>
      </c>
      <c r="AK1738" s="7">
        <f>IFERROR(RANK('Ref. Chile'!J1737,'Ref. Chile'!J:J,0)+COUNTIF('Ref. Chile'!$J$7:'Ref. Chile'!J1737,'Ref. Chile'!J1737)-1,"")</f>
        <v>2514</v>
      </c>
      <c r="AL1738" s="7">
        <f>IFERROR(RANK('Ref. Chile'!K1737,'Ref. Chile'!K:K,0)+COUNTIF('Ref. Chile'!$K$7:'Ref. Chile'!K1737,'Ref. Chile'!K1737)-1,"")</f>
        <v>2462</v>
      </c>
      <c r="AM1738" s="7">
        <f>IFERROR(RANK('Ref. Chile'!L1737,'Ref. Chile'!L:L,0)+COUNTIF('Ref. Chile'!$L$7:'Ref. Chile'!L1737,'Ref. Chile'!L1737)-1,"")</f>
        <v>2202</v>
      </c>
      <c r="AN1738" s="7">
        <f>IFERROR(RANK('Ref. Chile'!M1737,'Ref. Chile'!M:M,0)+COUNTIF('Ref. Chile'!$M$7:'Ref. Chile'!M1737,'Ref. Chile'!M1737)-1,"")</f>
        <v>2495</v>
      </c>
      <c r="AO1738" s="7">
        <f>IFERROR(RANK('Ref. Chile'!H1737,'Ref. Chile'!H:H,1)+COUNTIF('Ref. Chile'!$H$7:'Ref. Chile'!H1737,'Ref. Chile'!H1737)-1,"")</f>
        <v>636</v>
      </c>
      <c r="AP1738" s="7">
        <f>IFERROR(RANK('Ref. Chile'!I1737,'Ref. Chile'!I:I,1)+COUNTIF('Ref. Chile'!$I$7:'Ref. Chile'!I1737,'Ref. Chile'!I1737)-1,"")</f>
        <v>79</v>
      </c>
      <c r="AQ1738" s="7">
        <f>IFERROR(RANK('Ref. Chile'!J1737,'Ref. Chile'!J:J,1)+COUNTIF('Ref. Chile'!$J$7:'Ref. Chile'!J1737,'Ref. Chile'!J1737)-1,"")</f>
        <v>56</v>
      </c>
    </row>
    <row r="1739" spans="31:43" ht="17.25" customHeight="1" x14ac:dyDescent="0.3">
      <c r="AE1739" s="5" t="s">
        <v>1734</v>
      </c>
      <c r="AF1739" s="5" t="s">
        <v>5254</v>
      </c>
      <c r="AG1739" s="6" t="s">
        <v>4354</v>
      </c>
      <c r="AH1739" s="6" t="s">
        <v>4089</v>
      </c>
      <c r="AI1739" s="7">
        <f>IFERROR(RANK('Ref. Chile'!H1738,'Ref. Chile'!H:H,0)+COUNTIF('Ref. Chile'!$H$7:'Ref. Chile'!H1738,'Ref. Chile'!H1738)-1,"")</f>
        <v>2209</v>
      </c>
      <c r="AJ1739" s="7">
        <f>IFERROR(RANK('Ref. Chile'!I1738,'Ref. Chile'!I:I,0)+COUNTIF('Ref. Chile'!$I$7:'Ref. Chile'!I1738,'Ref. Chile'!I1738)-1,"")</f>
        <v>2736</v>
      </c>
      <c r="AK1739" s="7">
        <f>IFERROR(RANK('Ref. Chile'!J1738,'Ref. Chile'!J:J,0)+COUNTIF('Ref. Chile'!$J$7:'Ref. Chile'!J1738,'Ref. Chile'!J1738)-1,"")</f>
        <v>2551</v>
      </c>
      <c r="AL1739" s="7">
        <f>IFERROR(RANK('Ref. Chile'!K1738,'Ref. Chile'!K:K,0)+COUNTIF('Ref. Chile'!$K$7:'Ref. Chile'!K1738,'Ref. Chile'!K1738)-1,"")</f>
        <v>2486</v>
      </c>
      <c r="AM1739" s="7">
        <f>IFERROR(RANK('Ref. Chile'!L1738,'Ref. Chile'!L:L,0)+COUNTIF('Ref. Chile'!$L$7:'Ref. Chile'!L1738,'Ref. Chile'!L1738)-1,"")</f>
        <v>2328</v>
      </c>
      <c r="AN1739" s="7">
        <f>IFERROR(RANK('Ref. Chile'!M1738,'Ref. Chile'!M:M,0)+COUNTIF('Ref. Chile'!$M$7:'Ref. Chile'!M1738,'Ref. Chile'!M1738)-1,"")</f>
        <v>2504</v>
      </c>
      <c r="AO1739" s="7">
        <f>IFERROR(RANK('Ref. Chile'!H1738,'Ref. Chile'!H:H,1)+COUNTIF('Ref. Chile'!$H$7:'Ref. Chile'!H1738,'Ref. Chile'!H1738)-1,"")</f>
        <v>594</v>
      </c>
      <c r="AP1739" s="7">
        <f>IFERROR(RANK('Ref. Chile'!I1738,'Ref. Chile'!I:I,1)+COUNTIF('Ref. Chile'!$I$7:'Ref. Chile'!I1738,'Ref. Chile'!I1738)-1,"")</f>
        <v>17</v>
      </c>
      <c r="AQ1739" s="7">
        <f>IFERROR(RANK('Ref. Chile'!J1738,'Ref. Chile'!J:J,1)+COUNTIF('Ref. Chile'!$J$7:'Ref. Chile'!J1738,'Ref. Chile'!J1738)-1,"")</f>
        <v>19</v>
      </c>
    </row>
    <row r="1740" spans="31:43" ht="17.25" customHeight="1" x14ac:dyDescent="0.3">
      <c r="AE1740" s="5" t="s">
        <v>1735</v>
      </c>
      <c r="AF1740" s="5" t="s">
        <v>5255</v>
      </c>
      <c r="AG1740" s="6" t="s">
        <v>4354</v>
      </c>
      <c r="AH1740" s="6" t="s">
        <v>4090</v>
      </c>
      <c r="AI1740" s="7">
        <f>IFERROR(RANK('Ref. Chile'!H1739,'Ref. Chile'!H:H,0)+COUNTIF('Ref. Chile'!$H$7:'Ref. Chile'!H1739,'Ref. Chile'!H1739)-1,"")</f>
        <v>2195</v>
      </c>
      <c r="AJ1740" s="7">
        <f>IFERROR(RANK('Ref. Chile'!I1739,'Ref. Chile'!I:I,0)+COUNTIF('Ref. Chile'!$I$7:'Ref. Chile'!I1739,'Ref. Chile'!I1739)-1,"")</f>
        <v>2720</v>
      </c>
      <c r="AK1740" s="7">
        <f>IFERROR(RANK('Ref. Chile'!J1739,'Ref. Chile'!J:J,0)+COUNTIF('Ref. Chile'!$J$7:'Ref. Chile'!J1739,'Ref. Chile'!J1739)-1,"")</f>
        <v>2539</v>
      </c>
      <c r="AL1740" s="7">
        <f>IFERROR(RANK('Ref. Chile'!K1739,'Ref. Chile'!K:K,0)+COUNTIF('Ref. Chile'!$K$7:'Ref. Chile'!K1739,'Ref. Chile'!K1739)-1,"")</f>
        <v>2478</v>
      </c>
      <c r="AM1740" s="7">
        <f>IFERROR(RANK('Ref. Chile'!L1739,'Ref. Chile'!L:L,0)+COUNTIF('Ref. Chile'!$L$7:'Ref. Chile'!L1739,'Ref. Chile'!L1739)-1,"")</f>
        <v>2297</v>
      </c>
      <c r="AN1740" s="7">
        <f>IFERROR(RANK('Ref. Chile'!M1739,'Ref. Chile'!M:M,0)+COUNTIF('Ref. Chile'!$M$7:'Ref. Chile'!M1739,'Ref. Chile'!M1739)-1,"")</f>
        <v>2502</v>
      </c>
      <c r="AO1740" s="7">
        <f>IFERROR(RANK('Ref. Chile'!H1739,'Ref. Chile'!H:H,1)+COUNTIF('Ref. Chile'!$H$7:'Ref. Chile'!H1739,'Ref. Chile'!H1739)-1,"")</f>
        <v>608</v>
      </c>
      <c r="AP1740" s="7">
        <f>IFERROR(RANK('Ref. Chile'!I1739,'Ref. Chile'!I:I,1)+COUNTIF('Ref. Chile'!$I$7:'Ref. Chile'!I1739,'Ref. Chile'!I1739)-1,"")</f>
        <v>33</v>
      </c>
      <c r="AQ1740" s="7">
        <f>IFERROR(RANK('Ref. Chile'!J1739,'Ref. Chile'!J:J,1)+COUNTIF('Ref. Chile'!$J$7:'Ref. Chile'!J1739,'Ref. Chile'!J1739)-1,"")</f>
        <v>31</v>
      </c>
    </row>
    <row r="1741" spans="31:43" ht="17.25" customHeight="1" x14ac:dyDescent="0.3">
      <c r="AE1741" s="5" t="s">
        <v>1736</v>
      </c>
      <c r="AF1741" s="5" t="s">
        <v>5256</v>
      </c>
      <c r="AG1741" s="6" t="s">
        <v>4354</v>
      </c>
      <c r="AH1741" s="6" t="s">
        <v>4185</v>
      </c>
      <c r="AI1741" s="7">
        <f>IFERROR(RANK('Ref. Chile'!H1740,'Ref. Chile'!H:H,0)+COUNTIF('Ref. Chile'!$H$7:'Ref. Chile'!H1740,'Ref. Chile'!H1740)-1,"")</f>
        <v>2181</v>
      </c>
      <c r="AJ1741" s="7">
        <f>IFERROR(RANK('Ref. Chile'!I1740,'Ref. Chile'!I:I,0)+COUNTIF('Ref. Chile'!$I$7:'Ref. Chile'!I1740,'Ref. Chile'!I1740)-1,"")</f>
        <v>2703</v>
      </c>
      <c r="AK1741" s="7">
        <f>IFERROR(RANK('Ref. Chile'!J1740,'Ref. Chile'!J:J,0)+COUNTIF('Ref. Chile'!$J$7:'Ref. Chile'!J1740,'Ref. Chile'!J1740)-1,"")</f>
        <v>2523</v>
      </c>
      <c r="AL1741" s="7">
        <f>IFERROR(RANK('Ref. Chile'!K1740,'Ref. Chile'!K:K,0)+COUNTIF('Ref. Chile'!$K$7:'Ref. Chile'!K1740,'Ref. Chile'!K1740)-1,"")</f>
        <v>2474</v>
      </c>
      <c r="AM1741" s="7">
        <f>IFERROR(RANK('Ref. Chile'!L1740,'Ref. Chile'!L:L,0)+COUNTIF('Ref. Chile'!$L$7:'Ref. Chile'!L1740,'Ref. Chile'!L1740)-1,"")</f>
        <v>2264</v>
      </c>
      <c r="AN1741" s="7">
        <f>IFERROR(RANK('Ref. Chile'!M1740,'Ref. Chile'!M:M,0)+COUNTIF('Ref. Chile'!$M$7:'Ref. Chile'!M1740,'Ref. Chile'!M1740)-1,"")</f>
        <v>2500</v>
      </c>
      <c r="AO1741" s="7">
        <f>IFERROR(RANK('Ref. Chile'!H1740,'Ref. Chile'!H:H,1)+COUNTIF('Ref. Chile'!$H$7:'Ref. Chile'!H1740,'Ref. Chile'!H1740)-1,"")</f>
        <v>622</v>
      </c>
      <c r="AP1741" s="7">
        <f>IFERROR(RANK('Ref. Chile'!I1740,'Ref. Chile'!I:I,1)+COUNTIF('Ref. Chile'!$I$7:'Ref. Chile'!I1740,'Ref. Chile'!I1740)-1,"")</f>
        <v>50</v>
      </c>
      <c r="AQ1741" s="7">
        <f>IFERROR(RANK('Ref. Chile'!J1740,'Ref. Chile'!J:J,1)+COUNTIF('Ref. Chile'!$J$7:'Ref. Chile'!J1740,'Ref. Chile'!J1740)-1,"")</f>
        <v>47</v>
      </c>
    </row>
    <row r="1742" spans="31:43" ht="17.25" customHeight="1" x14ac:dyDescent="0.3">
      <c r="AE1742" s="5" t="s">
        <v>1737</v>
      </c>
      <c r="AF1742" s="5" t="s">
        <v>5257</v>
      </c>
      <c r="AG1742" s="6" t="s">
        <v>4354</v>
      </c>
      <c r="AH1742" s="6" t="s">
        <v>4186</v>
      </c>
      <c r="AI1742" s="7">
        <f>IFERROR(RANK('Ref. Chile'!H1741,'Ref. Chile'!H:H,0)+COUNTIF('Ref. Chile'!$H$7:'Ref. Chile'!H1741,'Ref. Chile'!H1741)-1,"")</f>
        <v>2175</v>
      </c>
      <c r="AJ1742" s="7">
        <f>IFERROR(RANK('Ref. Chile'!I1741,'Ref. Chile'!I:I,0)+COUNTIF('Ref. Chile'!$I$7:'Ref. Chile'!I1741,'Ref. Chile'!I1741)-1,"")</f>
        <v>2691</v>
      </c>
      <c r="AK1742" s="7">
        <f>IFERROR(RANK('Ref. Chile'!J1741,'Ref. Chile'!J:J,0)+COUNTIF('Ref. Chile'!$J$7:'Ref. Chile'!J1741,'Ref. Chile'!J1741)-1,"")</f>
        <v>308</v>
      </c>
      <c r="AL1742" s="7">
        <f>IFERROR(RANK('Ref. Chile'!K1741,'Ref. Chile'!K:K,0)+COUNTIF('Ref. Chile'!$K$7:'Ref. Chile'!K1741,'Ref. Chile'!K1741)-1,"")</f>
        <v>2467</v>
      </c>
      <c r="AM1742" s="7">
        <f>IFERROR(RANK('Ref. Chile'!L1741,'Ref. Chile'!L:L,0)+COUNTIF('Ref. Chile'!$L$7:'Ref. Chile'!L1741,'Ref. Chile'!L1741)-1,"")</f>
        <v>2244</v>
      </c>
      <c r="AN1742" s="7">
        <f>IFERROR(RANK('Ref. Chile'!M1741,'Ref. Chile'!M:M,0)+COUNTIF('Ref. Chile'!$M$7:'Ref. Chile'!M1741,'Ref. Chile'!M1741)-1,"")</f>
        <v>17</v>
      </c>
      <c r="AO1742" s="7">
        <f>IFERROR(RANK('Ref. Chile'!H1741,'Ref. Chile'!H:H,1)+COUNTIF('Ref. Chile'!$H$7:'Ref. Chile'!H1741,'Ref. Chile'!H1741)-1,"")</f>
        <v>628</v>
      </c>
      <c r="AP1742" s="7">
        <f>IFERROR(RANK('Ref. Chile'!I1741,'Ref. Chile'!I:I,1)+COUNTIF('Ref. Chile'!$I$7:'Ref. Chile'!I1741,'Ref. Chile'!I1741)-1,"")</f>
        <v>62</v>
      </c>
      <c r="AQ1742" s="7">
        <f>IFERROR(RANK('Ref. Chile'!J1741,'Ref. Chile'!J:J,1)+COUNTIF('Ref. Chile'!$J$7:'Ref. Chile'!J1741,'Ref. Chile'!J1741)-1,"")</f>
        <v>2262</v>
      </c>
    </row>
    <row r="1743" spans="31:43" ht="17.25" customHeight="1" x14ac:dyDescent="0.3">
      <c r="AE1743" s="5" t="s">
        <v>1738</v>
      </c>
      <c r="AF1743" s="5" t="s">
        <v>5258</v>
      </c>
      <c r="AG1743" s="6" t="s">
        <v>4354</v>
      </c>
      <c r="AH1743" s="6" t="s">
        <v>4187</v>
      </c>
      <c r="AI1743" s="7">
        <f>IFERROR(RANK('Ref. Chile'!H1742,'Ref. Chile'!H:H,0)+COUNTIF('Ref. Chile'!$H$7:'Ref. Chile'!H1742,'Ref. Chile'!H1742)-1,"")</f>
        <v>2168</v>
      </c>
      <c r="AJ1743" s="7">
        <f>IFERROR(RANK('Ref. Chile'!I1742,'Ref. Chile'!I:I,0)+COUNTIF('Ref. Chile'!$I$7:'Ref. Chile'!I1742,'Ref. Chile'!I1742)-1,"")</f>
        <v>2676</v>
      </c>
      <c r="AK1743" s="7">
        <f>IFERROR(RANK('Ref. Chile'!J1742,'Ref. Chile'!J:J,0)+COUNTIF('Ref. Chile'!$J$7:'Ref. Chile'!J1742,'Ref. Chile'!J1742)-1,"")</f>
        <v>2488</v>
      </c>
      <c r="AL1743" s="7">
        <f>IFERROR(RANK('Ref. Chile'!K1742,'Ref. Chile'!K:K,0)+COUNTIF('Ref. Chile'!$K$7:'Ref. Chile'!K1742,'Ref. Chile'!K1742)-1,"")</f>
        <v>2464</v>
      </c>
      <c r="AM1743" s="7">
        <f>IFERROR(RANK('Ref. Chile'!L1742,'Ref. Chile'!L:L,0)+COUNTIF('Ref. Chile'!$L$7:'Ref. Chile'!L1742,'Ref. Chile'!L1742)-1,"")</f>
        <v>2207</v>
      </c>
      <c r="AN1743" s="7">
        <f>IFERROR(RANK('Ref. Chile'!M1742,'Ref. Chile'!M:M,0)+COUNTIF('Ref. Chile'!$M$7:'Ref. Chile'!M1742,'Ref. Chile'!M1742)-1,"")</f>
        <v>2486</v>
      </c>
      <c r="AO1743" s="7">
        <f>IFERROR(RANK('Ref. Chile'!H1742,'Ref. Chile'!H:H,1)+COUNTIF('Ref. Chile'!$H$7:'Ref. Chile'!H1742,'Ref. Chile'!H1742)-1,"")</f>
        <v>635</v>
      </c>
      <c r="AP1743" s="7">
        <f>IFERROR(RANK('Ref. Chile'!I1742,'Ref. Chile'!I:I,1)+COUNTIF('Ref. Chile'!$I$7:'Ref. Chile'!I1742,'Ref. Chile'!I1742)-1,"")</f>
        <v>77</v>
      </c>
      <c r="AQ1743" s="7">
        <f>IFERROR(RANK('Ref. Chile'!J1742,'Ref. Chile'!J:J,1)+COUNTIF('Ref. Chile'!$J$7:'Ref. Chile'!J1742,'Ref. Chile'!J1742)-1,"")</f>
        <v>82</v>
      </c>
    </row>
    <row r="1744" spans="31:43" ht="17.25" customHeight="1" x14ac:dyDescent="0.3">
      <c r="AE1744" s="5" t="s">
        <v>1739</v>
      </c>
      <c r="AF1744" s="5" t="s">
        <v>5259</v>
      </c>
      <c r="AG1744" s="6" t="s">
        <v>4354</v>
      </c>
      <c r="AH1744" s="6" t="s">
        <v>4091</v>
      </c>
      <c r="AI1744" s="7">
        <f>IFERROR(RANK('Ref. Chile'!H1743,'Ref. Chile'!H:H,0)+COUNTIF('Ref. Chile'!$H$7:'Ref. Chile'!H1743,'Ref. Chile'!H1743)-1,"")</f>
        <v>2159</v>
      </c>
      <c r="AJ1744" s="7">
        <f>IFERROR(RANK('Ref. Chile'!I1743,'Ref. Chile'!I:I,0)+COUNTIF('Ref. Chile'!$I$7:'Ref. Chile'!I1743,'Ref. Chile'!I1743)-1,"")</f>
        <v>2649</v>
      </c>
      <c r="AK1744" s="7">
        <f>IFERROR(RANK('Ref. Chile'!J1743,'Ref. Chile'!J:J,0)+COUNTIF('Ref. Chile'!$J$7:'Ref. Chile'!J1743,'Ref. Chile'!J1743)-1,"")</f>
        <v>2452</v>
      </c>
      <c r="AL1744" s="7">
        <f>IFERROR(RANK('Ref. Chile'!K1743,'Ref. Chile'!K:K,0)+COUNTIF('Ref. Chile'!$K$7:'Ref. Chile'!K1743,'Ref. Chile'!K1743)-1,"")</f>
        <v>2459</v>
      </c>
      <c r="AM1744" s="7">
        <f>IFERROR(RANK('Ref. Chile'!L1743,'Ref. Chile'!L:L,0)+COUNTIF('Ref. Chile'!$L$7:'Ref. Chile'!L1743,'Ref. Chile'!L1743)-1,"")</f>
        <v>2167</v>
      </c>
      <c r="AN1744" s="7">
        <f>IFERROR(RANK('Ref. Chile'!M1743,'Ref. Chile'!M:M,0)+COUNTIF('Ref. Chile'!$M$7:'Ref. Chile'!M1743,'Ref. Chile'!M1743)-1,"")</f>
        <v>2476</v>
      </c>
      <c r="AO1744" s="7">
        <f>IFERROR(RANK('Ref. Chile'!H1743,'Ref. Chile'!H:H,1)+COUNTIF('Ref. Chile'!$H$7:'Ref. Chile'!H1743,'Ref. Chile'!H1743)-1,"")</f>
        <v>644</v>
      </c>
      <c r="AP1744" s="7">
        <f>IFERROR(RANK('Ref. Chile'!I1743,'Ref. Chile'!I:I,1)+COUNTIF('Ref. Chile'!$I$7:'Ref. Chile'!I1743,'Ref. Chile'!I1743)-1,"")</f>
        <v>104</v>
      </c>
      <c r="AQ1744" s="7">
        <f>IFERROR(RANK('Ref. Chile'!J1743,'Ref. Chile'!J:J,1)+COUNTIF('Ref. Chile'!$J$7:'Ref. Chile'!J1743,'Ref. Chile'!J1743)-1,"")</f>
        <v>118</v>
      </c>
    </row>
    <row r="1745" spans="31:43" ht="17.25" customHeight="1" x14ac:dyDescent="0.3">
      <c r="AE1745" s="5" t="s">
        <v>1740</v>
      </c>
      <c r="AF1745" s="5" t="s">
        <v>5260</v>
      </c>
      <c r="AG1745" s="6" t="s">
        <v>4354</v>
      </c>
      <c r="AH1745" s="6" t="s">
        <v>4180</v>
      </c>
      <c r="AI1745" s="7">
        <f>IFERROR(RANK('Ref. Chile'!H1744,'Ref. Chile'!H:H,0)+COUNTIF('Ref. Chile'!$H$7:'Ref. Chile'!H1744,'Ref. Chile'!H1744)-1,"")</f>
        <v>2169</v>
      </c>
      <c r="AJ1745" s="7">
        <f>IFERROR(RANK('Ref. Chile'!I1744,'Ref. Chile'!I:I,0)+COUNTIF('Ref. Chile'!$I$7:'Ref. Chile'!I1744,'Ref. Chile'!I1744)-1,"")</f>
        <v>2675</v>
      </c>
      <c r="AK1745" s="7">
        <f>IFERROR(RANK('Ref. Chile'!J1744,'Ref. Chile'!J:J,0)+COUNTIF('Ref. Chile'!$J$7:'Ref. Chile'!J1744,'Ref. Chile'!J1744)-1,"")</f>
        <v>2487</v>
      </c>
      <c r="AL1745" s="7">
        <f>IFERROR(RANK('Ref. Chile'!K1744,'Ref. Chile'!K:K,0)+COUNTIF('Ref. Chile'!$K$7:'Ref. Chile'!K1744,'Ref. Chile'!K1744)-1,"")</f>
        <v>2463</v>
      </c>
      <c r="AM1745" s="7">
        <f>IFERROR(RANK('Ref. Chile'!L1744,'Ref. Chile'!L:L,0)+COUNTIF('Ref. Chile'!$L$7:'Ref. Chile'!L1744,'Ref. Chile'!L1744)-1,"")</f>
        <v>2206</v>
      </c>
      <c r="AN1745" s="7">
        <f>IFERROR(RANK('Ref. Chile'!M1744,'Ref. Chile'!M:M,0)+COUNTIF('Ref. Chile'!$M$7:'Ref. Chile'!M1744,'Ref. Chile'!M1744)-1,"")</f>
        <v>2485</v>
      </c>
      <c r="AO1745" s="7">
        <f>IFERROR(RANK('Ref. Chile'!H1744,'Ref. Chile'!H:H,1)+COUNTIF('Ref. Chile'!$H$7:'Ref. Chile'!H1744,'Ref. Chile'!H1744)-1,"")</f>
        <v>634</v>
      </c>
      <c r="AP1745" s="7">
        <f>IFERROR(RANK('Ref. Chile'!I1744,'Ref. Chile'!I:I,1)+COUNTIF('Ref. Chile'!$I$7:'Ref. Chile'!I1744,'Ref. Chile'!I1744)-1,"")</f>
        <v>78</v>
      </c>
      <c r="AQ1745" s="7">
        <f>IFERROR(RANK('Ref. Chile'!J1744,'Ref. Chile'!J:J,1)+COUNTIF('Ref. Chile'!$J$7:'Ref. Chile'!J1744,'Ref. Chile'!J1744)-1,"")</f>
        <v>83</v>
      </c>
    </row>
    <row r="1746" spans="31:43" ht="17.25" customHeight="1" x14ac:dyDescent="0.3">
      <c r="AE1746" s="5" t="s">
        <v>1741</v>
      </c>
      <c r="AF1746" s="5" t="s">
        <v>5261</v>
      </c>
      <c r="AG1746" s="6" t="s">
        <v>4355</v>
      </c>
      <c r="AH1746" s="6" t="s">
        <v>4088</v>
      </c>
      <c r="AI1746" s="7">
        <f>IFERROR(RANK('Ref. Chile'!H1745,'Ref. Chile'!H:H,0)+COUNTIF('Ref. Chile'!$H$7:'Ref. Chile'!H1745,'Ref. Chile'!H1745)-1,"")</f>
        <v>695</v>
      </c>
      <c r="AJ1746" s="7">
        <f>IFERROR(RANK('Ref. Chile'!I1745,'Ref. Chile'!I:I,0)+COUNTIF('Ref. Chile'!$I$7:'Ref. Chile'!I1745,'Ref. Chile'!I1745)-1,"")</f>
        <v>485</v>
      </c>
      <c r="AK1746" s="7">
        <f>IFERROR(RANK('Ref. Chile'!J1745,'Ref. Chile'!J:J,0)+COUNTIF('Ref. Chile'!$J$7:'Ref. Chile'!J1745,'Ref. Chile'!J1745)-1,"")</f>
        <v>1321</v>
      </c>
      <c r="AL1746" s="7">
        <f>IFERROR(RANK('Ref. Chile'!K1745,'Ref. Chile'!K:K,0)+COUNTIF('Ref. Chile'!$K$7:'Ref. Chile'!K1745,'Ref. Chile'!K1745)-1,"")</f>
        <v>683</v>
      </c>
      <c r="AM1746" s="7">
        <f>IFERROR(RANK('Ref. Chile'!L1745,'Ref. Chile'!L:L,0)+COUNTIF('Ref. Chile'!$L$7:'Ref. Chile'!L1745,'Ref. Chile'!L1745)-1,"")</f>
        <v>190</v>
      </c>
      <c r="AN1746" s="7">
        <f>IFERROR(RANK('Ref. Chile'!M1745,'Ref. Chile'!M:M,0)+COUNTIF('Ref. Chile'!$M$7:'Ref. Chile'!M1745,'Ref. Chile'!M1745)-1,"")</f>
        <v>1252</v>
      </c>
      <c r="AO1746" s="7">
        <f>IFERROR(RANK('Ref. Chile'!H1745,'Ref. Chile'!H:H,1)+COUNTIF('Ref. Chile'!$H$7:'Ref. Chile'!H1745,'Ref. Chile'!H1745)-1,"")</f>
        <v>2108</v>
      </c>
      <c r="AP1746" s="7">
        <f>IFERROR(RANK('Ref. Chile'!I1745,'Ref. Chile'!I:I,1)+COUNTIF('Ref. Chile'!$I$7:'Ref. Chile'!I1745,'Ref. Chile'!I1745)-1,"")</f>
        <v>2268</v>
      </c>
      <c r="AQ1746" s="7">
        <f>IFERROR(RANK('Ref. Chile'!J1745,'Ref. Chile'!J:J,1)+COUNTIF('Ref. Chile'!$J$7:'Ref. Chile'!J1745,'Ref. Chile'!J1745)-1,"")</f>
        <v>1249</v>
      </c>
    </row>
    <row r="1747" spans="31:43" ht="17.25" customHeight="1" x14ac:dyDescent="0.3">
      <c r="AE1747" s="5" t="s">
        <v>1742</v>
      </c>
      <c r="AF1747" s="5" t="s">
        <v>5262</v>
      </c>
      <c r="AG1747" s="6" t="s">
        <v>4355</v>
      </c>
      <c r="AH1747" s="6" t="s">
        <v>4175</v>
      </c>
      <c r="AI1747" s="7">
        <f>IFERROR(RANK('Ref. Chile'!H1746,'Ref. Chile'!H:H,0)+COUNTIF('Ref. Chile'!$H$7:'Ref. Chile'!H1746,'Ref. Chile'!H1746)-1,"")</f>
        <v>786</v>
      </c>
      <c r="AJ1747" s="7">
        <f>IFERROR(RANK('Ref. Chile'!I1746,'Ref. Chile'!I:I,0)+COUNTIF('Ref. Chile'!$I$7:'Ref. Chile'!I1746,'Ref. Chile'!I1746)-1,"")</f>
        <v>591</v>
      </c>
      <c r="AK1747" s="7">
        <f>IFERROR(RANK('Ref. Chile'!J1746,'Ref. Chile'!J:J,0)+COUNTIF('Ref. Chile'!$J$7:'Ref. Chile'!J1746,'Ref. Chile'!J1746)-1,"")</f>
        <v>1470</v>
      </c>
      <c r="AL1747" s="7">
        <f>IFERROR(RANK('Ref. Chile'!K1746,'Ref. Chile'!K:K,0)+COUNTIF('Ref. Chile'!$K$7:'Ref. Chile'!K1746,'Ref. Chile'!K1746)-1,"")</f>
        <v>802</v>
      </c>
      <c r="AM1747" s="7">
        <f>IFERROR(RANK('Ref. Chile'!L1746,'Ref. Chile'!L:L,0)+COUNTIF('Ref. Chile'!$L$7:'Ref. Chile'!L1746,'Ref. Chile'!L1746)-1,"")</f>
        <v>293</v>
      </c>
      <c r="AN1747" s="7">
        <f>IFERROR(RANK('Ref. Chile'!M1746,'Ref. Chile'!M:M,0)+COUNTIF('Ref. Chile'!$M$7:'Ref. Chile'!M1746,'Ref. Chile'!M1746)-1,"")</f>
        <v>1354</v>
      </c>
      <c r="AO1747" s="7">
        <f>IFERROR(RANK('Ref. Chile'!H1746,'Ref. Chile'!H:H,1)+COUNTIF('Ref. Chile'!$H$7:'Ref. Chile'!H1746,'Ref. Chile'!H1746)-1,"")</f>
        <v>2017</v>
      </c>
      <c r="AP1747" s="7">
        <f>IFERROR(RANK('Ref. Chile'!I1746,'Ref. Chile'!I:I,1)+COUNTIF('Ref. Chile'!$I$7:'Ref. Chile'!I1746,'Ref. Chile'!I1746)-1,"")</f>
        <v>2162</v>
      </c>
      <c r="AQ1747" s="7">
        <f>IFERROR(RANK('Ref. Chile'!J1746,'Ref. Chile'!J:J,1)+COUNTIF('Ref. Chile'!$J$7:'Ref. Chile'!J1746,'Ref. Chile'!J1746)-1,"")</f>
        <v>1100</v>
      </c>
    </row>
    <row r="1748" spans="31:43" ht="17.25" customHeight="1" x14ac:dyDescent="0.3">
      <c r="AE1748" s="5" t="s">
        <v>1743</v>
      </c>
      <c r="AF1748" s="5" t="s">
        <v>5263</v>
      </c>
      <c r="AG1748" s="6" t="s">
        <v>4355</v>
      </c>
      <c r="AH1748" s="6" t="s">
        <v>4176</v>
      </c>
      <c r="AI1748" s="7">
        <f>IFERROR(RANK('Ref. Chile'!H1747,'Ref. Chile'!H:H,0)+COUNTIF('Ref. Chile'!$H$7:'Ref. Chile'!H1747,'Ref. Chile'!H1747)-1,"")</f>
        <v>758</v>
      </c>
      <c r="AJ1748" s="7">
        <f>IFERROR(RANK('Ref. Chile'!I1747,'Ref. Chile'!I:I,0)+COUNTIF('Ref. Chile'!$I$7:'Ref. Chile'!I1747,'Ref. Chile'!I1747)-1,"")</f>
        <v>575</v>
      </c>
      <c r="AK1748" s="7">
        <f>IFERROR(RANK('Ref. Chile'!J1747,'Ref. Chile'!J:J,0)+COUNTIF('Ref. Chile'!$J$7:'Ref. Chile'!J1747,'Ref. Chile'!J1747)-1,"")</f>
        <v>1427</v>
      </c>
      <c r="AL1748" s="7">
        <f>IFERROR(RANK('Ref. Chile'!K1747,'Ref. Chile'!K:K,0)+COUNTIF('Ref. Chile'!$K$7:'Ref. Chile'!K1747,'Ref. Chile'!K1747)-1,"")</f>
        <v>797</v>
      </c>
      <c r="AM1748" s="7">
        <f>IFERROR(RANK('Ref. Chile'!L1747,'Ref. Chile'!L:L,0)+COUNTIF('Ref. Chile'!$L$7:'Ref. Chile'!L1747,'Ref. Chile'!L1747)-1,"")</f>
        <v>277</v>
      </c>
      <c r="AN1748" s="7">
        <f>IFERROR(RANK('Ref. Chile'!M1747,'Ref. Chile'!M:M,0)+COUNTIF('Ref. Chile'!$M$7:'Ref. Chile'!M1747,'Ref. Chile'!M1747)-1,"")</f>
        <v>1324</v>
      </c>
      <c r="AO1748" s="7">
        <f>IFERROR(RANK('Ref. Chile'!H1747,'Ref. Chile'!H:H,1)+COUNTIF('Ref. Chile'!$H$7:'Ref. Chile'!H1747,'Ref. Chile'!H1747)-1,"")</f>
        <v>2045</v>
      </c>
      <c r="AP1748" s="7">
        <f>IFERROR(RANK('Ref. Chile'!I1747,'Ref. Chile'!I:I,1)+COUNTIF('Ref. Chile'!$I$7:'Ref. Chile'!I1747,'Ref. Chile'!I1747)-1,"")</f>
        <v>2178</v>
      </c>
      <c r="AQ1748" s="7">
        <f>IFERROR(RANK('Ref. Chile'!J1747,'Ref. Chile'!J:J,1)+COUNTIF('Ref. Chile'!$J$7:'Ref. Chile'!J1747,'Ref. Chile'!J1747)-1,"")</f>
        <v>1143</v>
      </c>
    </row>
    <row r="1749" spans="31:43" ht="17.25" customHeight="1" x14ac:dyDescent="0.3">
      <c r="AE1749" s="5" t="s">
        <v>1744</v>
      </c>
      <c r="AF1749" s="5" t="s">
        <v>5264</v>
      </c>
      <c r="AG1749" s="6" t="s">
        <v>4355</v>
      </c>
      <c r="AH1749" s="6" t="s">
        <v>4177</v>
      </c>
      <c r="AI1749" s="7">
        <f>IFERROR(RANK('Ref. Chile'!H1748,'Ref. Chile'!H:H,0)+COUNTIF('Ref. Chile'!$H$7:'Ref. Chile'!H1748,'Ref. Chile'!H1748)-1,"")</f>
        <v>750</v>
      </c>
      <c r="AJ1749" s="7">
        <f>IFERROR(RANK('Ref. Chile'!I1748,'Ref. Chile'!I:I,0)+COUNTIF('Ref. Chile'!$I$7:'Ref. Chile'!I1748,'Ref. Chile'!I1748)-1,"")</f>
        <v>569</v>
      </c>
      <c r="AK1749" s="7">
        <f>IFERROR(RANK('Ref. Chile'!J1748,'Ref. Chile'!J:J,0)+COUNTIF('Ref. Chile'!$J$7:'Ref. Chile'!J1748,'Ref. Chile'!J1748)-1,"")</f>
        <v>1370</v>
      </c>
      <c r="AL1749" s="7">
        <f>IFERROR(RANK('Ref. Chile'!K1748,'Ref. Chile'!K:K,0)+COUNTIF('Ref. Chile'!$K$7:'Ref. Chile'!K1748,'Ref. Chile'!K1748)-1,"")</f>
        <v>788</v>
      </c>
      <c r="AM1749" s="7">
        <f>IFERROR(RANK('Ref. Chile'!L1748,'Ref. Chile'!L:L,0)+COUNTIF('Ref. Chile'!$L$7:'Ref. Chile'!L1748,'Ref. Chile'!L1748)-1,"")</f>
        <v>268</v>
      </c>
      <c r="AN1749" s="7">
        <f>IFERROR(RANK('Ref. Chile'!M1748,'Ref. Chile'!M:M,0)+COUNTIF('Ref. Chile'!$M$7:'Ref. Chile'!M1748,'Ref. Chile'!M1748)-1,"")</f>
        <v>1291</v>
      </c>
      <c r="AO1749" s="7">
        <f>IFERROR(RANK('Ref. Chile'!H1748,'Ref. Chile'!H:H,1)+COUNTIF('Ref. Chile'!$H$7:'Ref. Chile'!H1748,'Ref. Chile'!H1748)-1,"")</f>
        <v>2053</v>
      </c>
      <c r="AP1749" s="7">
        <f>IFERROR(RANK('Ref. Chile'!I1748,'Ref. Chile'!I:I,1)+COUNTIF('Ref. Chile'!$I$7:'Ref. Chile'!I1748,'Ref. Chile'!I1748)-1,"")</f>
        <v>2184</v>
      </c>
      <c r="AQ1749" s="7">
        <f>IFERROR(RANK('Ref. Chile'!J1748,'Ref. Chile'!J:J,1)+COUNTIF('Ref. Chile'!$J$7:'Ref. Chile'!J1748,'Ref. Chile'!J1748)-1,"")</f>
        <v>1200</v>
      </c>
    </row>
    <row r="1750" spans="31:43" ht="17.25" customHeight="1" x14ac:dyDescent="0.3">
      <c r="AE1750" s="5" t="s">
        <v>1745</v>
      </c>
      <c r="AF1750" s="5" t="s">
        <v>5265</v>
      </c>
      <c r="AG1750" s="6" t="s">
        <v>4355</v>
      </c>
      <c r="AH1750" s="6" t="s">
        <v>4178</v>
      </c>
      <c r="AI1750" s="7">
        <f>IFERROR(RANK('Ref. Chile'!H1749,'Ref. Chile'!H:H,0)+COUNTIF('Ref. Chile'!$H$7:'Ref. Chile'!H1749,'Ref. Chile'!H1749)-1,"")</f>
        <v>744</v>
      </c>
      <c r="AJ1750" s="7">
        <f>IFERROR(RANK('Ref. Chile'!I1749,'Ref. Chile'!I:I,0)+COUNTIF('Ref. Chile'!$I$7:'Ref. Chile'!I1749,'Ref. Chile'!I1749)-1,"")</f>
        <v>562</v>
      </c>
      <c r="AK1750" s="7">
        <f>IFERROR(RANK('Ref. Chile'!J1749,'Ref. Chile'!J:J,0)+COUNTIF('Ref. Chile'!$J$7:'Ref. Chile'!J1749,'Ref. Chile'!J1749)-1,"")</f>
        <v>1326</v>
      </c>
      <c r="AL1750" s="7">
        <f>IFERROR(RANK('Ref. Chile'!K1749,'Ref. Chile'!K:K,0)+COUNTIF('Ref. Chile'!$K$7:'Ref. Chile'!K1749,'Ref. Chile'!K1749)-1,"")</f>
        <v>778</v>
      </c>
      <c r="AM1750" s="7">
        <f>IFERROR(RANK('Ref. Chile'!L1749,'Ref. Chile'!L:L,0)+COUNTIF('Ref. Chile'!$L$7:'Ref. Chile'!L1749,'Ref. Chile'!L1749)-1,"")</f>
        <v>260</v>
      </c>
      <c r="AN1750" s="7">
        <f>IFERROR(RANK('Ref. Chile'!M1749,'Ref. Chile'!M:M,0)+COUNTIF('Ref. Chile'!$M$7:'Ref. Chile'!M1749,'Ref. Chile'!M1749)-1,"")</f>
        <v>1263</v>
      </c>
      <c r="AO1750" s="7">
        <f>IFERROR(RANK('Ref. Chile'!H1749,'Ref. Chile'!H:H,1)+COUNTIF('Ref. Chile'!$H$7:'Ref. Chile'!H1749,'Ref. Chile'!H1749)-1,"")</f>
        <v>2059</v>
      </c>
      <c r="AP1750" s="7">
        <f>IFERROR(RANK('Ref. Chile'!I1749,'Ref. Chile'!I:I,1)+COUNTIF('Ref. Chile'!$I$7:'Ref. Chile'!I1749,'Ref. Chile'!I1749)-1,"")</f>
        <v>2191</v>
      </c>
      <c r="AQ1750" s="7">
        <f>IFERROR(RANK('Ref. Chile'!J1749,'Ref. Chile'!J:J,1)+COUNTIF('Ref. Chile'!$J$7:'Ref. Chile'!J1749,'Ref. Chile'!J1749)-1,"")</f>
        <v>1244</v>
      </c>
    </row>
    <row r="1751" spans="31:43" ht="17.25" customHeight="1" x14ac:dyDescent="0.3">
      <c r="AE1751" s="5" t="s">
        <v>1746</v>
      </c>
      <c r="AF1751" s="5" t="s">
        <v>5266</v>
      </c>
      <c r="AG1751" s="6" t="s">
        <v>4355</v>
      </c>
      <c r="AH1751" s="6" t="s">
        <v>4179</v>
      </c>
      <c r="AI1751" s="7">
        <f>IFERROR(RANK('Ref. Chile'!H1750,'Ref. Chile'!H:H,0)+COUNTIF('Ref. Chile'!$H$7:'Ref. Chile'!H1750,'Ref. Chile'!H1750)-1,"")</f>
        <v>708</v>
      </c>
      <c r="AJ1751" s="7">
        <f>IFERROR(RANK('Ref. Chile'!I1750,'Ref. Chile'!I:I,0)+COUNTIF('Ref. Chile'!$I$7:'Ref. Chile'!I1750,'Ref. Chile'!I1750)-1,"")</f>
        <v>505</v>
      </c>
      <c r="AK1751" s="7">
        <f>IFERROR(RANK('Ref. Chile'!J1750,'Ref. Chile'!J:J,0)+COUNTIF('Ref. Chile'!$J$7:'Ref. Chile'!J1750,'Ref. Chile'!J1750)-1,"")</f>
        <v>1211</v>
      </c>
      <c r="AL1751" s="7">
        <f>IFERROR(RANK('Ref. Chile'!K1750,'Ref. Chile'!K:K,0)+COUNTIF('Ref. Chile'!$K$7:'Ref. Chile'!K1750,'Ref. Chile'!K1750)-1,"")</f>
        <v>711</v>
      </c>
      <c r="AM1751" s="7">
        <f>IFERROR(RANK('Ref. Chile'!L1750,'Ref. Chile'!L:L,0)+COUNTIF('Ref. Chile'!$L$7:'Ref. Chile'!L1750,'Ref. Chile'!L1750)-1,"")</f>
        <v>203</v>
      </c>
      <c r="AN1751" s="7">
        <f>IFERROR(RANK('Ref. Chile'!M1750,'Ref. Chile'!M:M,0)+COUNTIF('Ref. Chile'!$M$7:'Ref. Chile'!M1750,'Ref. Chile'!M1750)-1,"")</f>
        <v>1171</v>
      </c>
      <c r="AO1751" s="7">
        <f>IFERROR(RANK('Ref. Chile'!H1750,'Ref. Chile'!H:H,1)+COUNTIF('Ref. Chile'!$H$7:'Ref. Chile'!H1750,'Ref. Chile'!H1750)-1,"")</f>
        <v>2095</v>
      </c>
      <c r="AP1751" s="7">
        <f>IFERROR(RANK('Ref. Chile'!I1750,'Ref. Chile'!I:I,1)+COUNTIF('Ref. Chile'!$I$7:'Ref. Chile'!I1750,'Ref. Chile'!I1750)-1,"")</f>
        <v>2248</v>
      </c>
      <c r="AQ1751" s="7">
        <f>IFERROR(RANK('Ref. Chile'!J1750,'Ref. Chile'!J:J,1)+COUNTIF('Ref. Chile'!$J$7:'Ref. Chile'!J1750,'Ref. Chile'!J1750)-1,"")</f>
        <v>1359</v>
      </c>
    </row>
    <row r="1752" spans="31:43" ht="17.25" customHeight="1" x14ac:dyDescent="0.3">
      <c r="AE1752" s="5" t="s">
        <v>1747</v>
      </c>
      <c r="AF1752" s="5" t="s">
        <v>5267</v>
      </c>
      <c r="AG1752" s="6" t="s">
        <v>4355</v>
      </c>
      <c r="AH1752" s="6" t="s">
        <v>4204</v>
      </c>
      <c r="AI1752" s="7">
        <f>IFERROR(RANK('Ref. Chile'!H1751,'Ref. Chile'!H:H,0)+COUNTIF('Ref. Chile'!$H$7:'Ref. Chile'!H1751,'Ref. Chile'!H1751)-1,"")</f>
        <v>992</v>
      </c>
      <c r="AJ1752" s="7">
        <f>IFERROR(RANK('Ref. Chile'!I1751,'Ref. Chile'!I:I,0)+COUNTIF('Ref. Chile'!$I$7:'Ref. Chile'!I1751,'Ref. Chile'!I1751)-1,"")</f>
        <v>804</v>
      </c>
      <c r="AK1752" s="7">
        <f>IFERROR(RANK('Ref. Chile'!J1751,'Ref. Chile'!J:J,0)+COUNTIF('Ref. Chile'!$J$7:'Ref. Chile'!J1751,'Ref. Chile'!J1751)-1,"")</f>
        <v>1717</v>
      </c>
      <c r="AL1752" s="7">
        <f>IFERROR(RANK('Ref. Chile'!K1751,'Ref. Chile'!K:K,0)+COUNTIF('Ref. Chile'!$K$7:'Ref. Chile'!K1751,'Ref. Chile'!K1751)-1,"")</f>
        <v>1054</v>
      </c>
      <c r="AM1752" s="7">
        <f>IFERROR(RANK('Ref. Chile'!L1751,'Ref. Chile'!L:L,0)+COUNTIF('Ref. Chile'!$L$7:'Ref. Chile'!L1751,'Ref. Chile'!L1751)-1,"")</f>
        <v>509</v>
      </c>
      <c r="AN1752" s="7">
        <f>IFERROR(RANK('Ref. Chile'!M1751,'Ref. Chile'!M:M,0)+COUNTIF('Ref. Chile'!$M$7:'Ref. Chile'!M1751,'Ref. Chile'!M1751)-1,"")</f>
        <v>1582</v>
      </c>
      <c r="AO1752" s="7">
        <f>IFERROR(RANK('Ref. Chile'!H1751,'Ref. Chile'!H:H,1)+COUNTIF('Ref. Chile'!$H$7:'Ref. Chile'!H1751,'Ref. Chile'!H1751)-1,"")</f>
        <v>1879</v>
      </c>
      <c r="AP1752" s="7">
        <f>IFERROR(RANK('Ref. Chile'!I1751,'Ref. Chile'!I:I,1)+COUNTIF('Ref. Chile'!$I$7:'Ref. Chile'!I1751,'Ref. Chile'!I1751)-1,"")</f>
        <v>2020</v>
      </c>
      <c r="AQ1752" s="7">
        <f>IFERROR(RANK('Ref. Chile'!J1751,'Ref. Chile'!J:J,1)+COUNTIF('Ref. Chile'!$J$7:'Ref. Chile'!J1751,'Ref. Chile'!J1751)-1,"")</f>
        <v>913</v>
      </c>
    </row>
    <row r="1753" spans="31:43" ht="17.25" customHeight="1" x14ac:dyDescent="0.3">
      <c r="AE1753" s="5" t="s">
        <v>1748</v>
      </c>
      <c r="AF1753" s="5" t="s">
        <v>5268</v>
      </c>
      <c r="AG1753" s="6" t="s">
        <v>4355</v>
      </c>
      <c r="AH1753" s="6" t="s">
        <v>4180</v>
      </c>
      <c r="AI1753" s="7">
        <f>IFERROR(RANK('Ref. Chile'!H1752,'Ref. Chile'!H:H,0)+COUNTIF('Ref. Chile'!$H$7:'Ref. Chile'!H1752,'Ref. Chile'!H1752)-1,"")</f>
        <v>745</v>
      </c>
      <c r="AJ1753" s="7">
        <f>IFERROR(RANK('Ref. Chile'!I1752,'Ref. Chile'!I:I,0)+COUNTIF('Ref. Chile'!$I$7:'Ref. Chile'!I1752,'Ref. Chile'!I1752)-1,"")</f>
        <v>554</v>
      </c>
      <c r="AK1753" s="7">
        <f>IFERROR(RANK('Ref. Chile'!J1752,'Ref. Chile'!J:J,0)+COUNTIF('Ref. Chile'!$J$7:'Ref. Chile'!J1752,'Ref. Chile'!J1752)-1,"")</f>
        <v>1277</v>
      </c>
      <c r="AL1753" s="7">
        <f>IFERROR(RANK('Ref. Chile'!K1752,'Ref. Chile'!K:K,0)+COUNTIF('Ref. Chile'!$K$7:'Ref. Chile'!K1752,'Ref. Chile'!K1752)-1,"")</f>
        <v>777</v>
      </c>
      <c r="AM1753" s="7">
        <f>IFERROR(RANK('Ref. Chile'!L1752,'Ref. Chile'!L:L,0)+COUNTIF('Ref. Chile'!$L$7:'Ref. Chile'!L1752,'Ref. Chile'!L1752)-1,"")</f>
        <v>258</v>
      </c>
      <c r="AN1753" s="7">
        <f>IFERROR(RANK('Ref. Chile'!M1752,'Ref. Chile'!M:M,0)+COUNTIF('Ref. Chile'!$M$7:'Ref. Chile'!M1752,'Ref. Chile'!M1752)-1,"")</f>
        <v>1212</v>
      </c>
      <c r="AO1753" s="7">
        <f>IFERROR(RANK('Ref. Chile'!H1752,'Ref. Chile'!H:H,1)+COUNTIF('Ref. Chile'!$H$7:'Ref. Chile'!H1752,'Ref. Chile'!H1752)-1,"")</f>
        <v>2058</v>
      </c>
      <c r="AP1753" s="7">
        <f>IFERROR(RANK('Ref. Chile'!I1752,'Ref. Chile'!I:I,1)+COUNTIF('Ref. Chile'!$I$7:'Ref. Chile'!I1752,'Ref. Chile'!I1752)-1,"")</f>
        <v>2199</v>
      </c>
      <c r="AQ1753" s="7">
        <f>IFERROR(RANK('Ref. Chile'!J1752,'Ref. Chile'!J:J,1)+COUNTIF('Ref. Chile'!$J$7:'Ref. Chile'!J1752,'Ref. Chile'!J1752)-1,"")</f>
        <v>1293</v>
      </c>
    </row>
    <row r="1754" spans="31:43" ht="17.25" customHeight="1" x14ac:dyDescent="0.3">
      <c r="AE1754" s="5" t="s">
        <v>1749</v>
      </c>
      <c r="AF1754" s="5" t="s">
        <v>5269</v>
      </c>
      <c r="AG1754" s="6" t="s">
        <v>4356</v>
      </c>
      <c r="AH1754" s="6" t="s">
        <v>4088</v>
      </c>
      <c r="AI1754" s="7">
        <f>IFERROR(RANK('Ref. Chile'!H1753,'Ref. Chile'!H:H,0)+COUNTIF('Ref. Chile'!$H$7:'Ref. Chile'!H1753,'Ref. Chile'!H1753)-1,"")</f>
        <v>261</v>
      </c>
      <c r="AJ1754" s="7">
        <f>IFERROR(RANK('Ref. Chile'!I1753,'Ref. Chile'!I:I,0)+COUNTIF('Ref. Chile'!$I$7:'Ref. Chile'!I1753,'Ref. Chile'!I1753)-1,"")</f>
        <v>2328</v>
      </c>
      <c r="AK1754" s="7">
        <f>IFERROR(RANK('Ref. Chile'!J1753,'Ref. Chile'!J:J,0)+COUNTIF('Ref. Chile'!$J$7:'Ref. Chile'!J1753,'Ref. Chile'!J1753)-1,"")</f>
        <v>111</v>
      </c>
      <c r="AL1754" s="7">
        <f>IFERROR(RANK('Ref. Chile'!K1753,'Ref. Chile'!K:K,0)+COUNTIF('Ref. Chile'!$K$7:'Ref. Chile'!K1753,'Ref. Chile'!K1753)-1,"")</f>
        <v>1637</v>
      </c>
      <c r="AM1754" s="7">
        <f>IFERROR(RANK('Ref. Chile'!L1753,'Ref. Chile'!L:L,0)+COUNTIF('Ref. Chile'!$L$7:'Ref. Chile'!L1753,'Ref. Chile'!L1753)-1,"")</f>
        <v>2609</v>
      </c>
      <c r="AN1754" s="7">
        <f>IFERROR(RANK('Ref. Chile'!M1753,'Ref. Chile'!M:M,0)+COUNTIF('Ref. Chile'!$M$7:'Ref. Chile'!M1753,'Ref. Chile'!M1753)-1,"")</f>
        <v>133</v>
      </c>
      <c r="AO1754" s="7">
        <f>IFERROR(RANK('Ref. Chile'!H1753,'Ref. Chile'!H:H,1)+COUNTIF('Ref. Chile'!$H$7:'Ref. Chile'!H1753,'Ref. Chile'!H1753)-1,"")</f>
        <v>2542</v>
      </c>
      <c r="AP1754" s="7">
        <f>IFERROR(RANK('Ref. Chile'!I1753,'Ref. Chile'!I:I,1)+COUNTIF('Ref. Chile'!$I$7:'Ref. Chile'!I1753,'Ref. Chile'!I1753)-1,"")</f>
        <v>425</v>
      </c>
      <c r="AQ1754" s="7">
        <f>IFERROR(RANK('Ref. Chile'!J1753,'Ref. Chile'!J:J,1)+COUNTIF('Ref. Chile'!$J$7:'Ref. Chile'!J1753,'Ref. Chile'!J1753)-1,"")</f>
        <v>2459</v>
      </c>
    </row>
    <row r="1755" spans="31:43" ht="17.25" customHeight="1" x14ac:dyDescent="0.3">
      <c r="AE1755" s="5" t="s">
        <v>1750</v>
      </c>
      <c r="AF1755" s="5" t="s">
        <v>5270</v>
      </c>
      <c r="AG1755" s="6" t="s">
        <v>4356</v>
      </c>
      <c r="AH1755" s="6" t="s">
        <v>4089</v>
      </c>
      <c r="AI1755" s="7">
        <f>IFERROR(RANK('Ref. Chile'!H1754,'Ref. Chile'!H:H,0)+COUNTIF('Ref. Chile'!$H$7:'Ref. Chile'!H1754,'Ref. Chile'!H1754)-1,"")</f>
        <v>266</v>
      </c>
      <c r="AJ1755" s="7">
        <f>IFERROR(RANK('Ref. Chile'!I1754,'Ref. Chile'!I:I,0)+COUNTIF('Ref. Chile'!$I$7:'Ref. Chile'!I1754,'Ref. Chile'!I1754)-1,"")</f>
        <v>2395</v>
      </c>
      <c r="AK1755" s="7">
        <f>IFERROR(RANK('Ref. Chile'!J1754,'Ref. Chile'!J:J,0)+COUNTIF('Ref. Chile'!$J$7:'Ref. Chile'!J1754,'Ref. Chile'!J1754)-1,"")</f>
        <v>193</v>
      </c>
      <c r="AL1755" s="7">
        <f>IFERROR(RANK('Ref. Chile'!K1754,'Ref. Chile'!K:K,0)+COUNTIF('Ref. Chile'!$K$7:'Ref. Chile'!K1754,'Ref. Chile'!K1754)-1,"")</f>
        <v>1691</v>
      </c>
      <c r="AM1755" s="7">
        <f>IFERROR(RANK('Ref. Chile'!L1754,'Ref. Chile'!L:L,0)+COUNTIF('Ref. Chile'!$L$7:'Ref. Chile'!L1754,'Ref. Chile'!L1754)-1,"")</f>
        <v>2641</v>
      </c>
      <c r="AN1755" s="7">
        <f>IFERROR(RANK('Ref. Chile'!M1754,'Ref. Chile'!M:M,0)+COUNTIF('Ref. Chile'!$M$7:'Ref. Chile'!M1754,'Ref. Chile'!M1754)-1,"")</f>
        <v>262</v>
      </c>
      <c r="AO1755" s="7">
        <f>IFERROR(RANK('Ref. Chile'!H1754,'Ref. Chile'!H:H,1)+COUNTIF('Ref. Chile'!$H$7:'Ref. Chile'!H1754,'Ref. Chile'!H1754)-1,"")</f>
        <v>2537</v>
      </c>
      <c r="AP1755" s="7">
        <f>IFERROR(RANK('Ref. Chile'!I1754,'Ref. Chile'!I:I,1)+COUNTIF('Ref. Chile'!$I$7:'Ref. Chile'!I1754,'Ref. Chile'!I1754)-1,"")</f>
        <v>358</v>
      </c>
      <c r="AQ1755" s="7">
        <f>IFERROR(RANK('Ref. Chile'!J1754,'Ref. Chile'!J:J,1)+COUNTIF('Ref. Chile'!$J$7:'Ref. Chile'!J1754,'Ref. Chile'!J1754)-1,"")</f>
        <v>2377</v>
      </c>
    </row>
    <row r="1756" spans="31:43" ht="17.25" customHeight="1" x14ac:dyDescent="0.3">
      <c r="AE1756" s="5" t="s">
        <v>1751</v>
      </c>
      <c r="AF1756" s="5" t="s">
        <v>5271</v>
      </c>
      <c r="AG1756" s="6" t="s">
        <v>4356</v>
      </c>
      <c r="AH1756" s="6" t="s">
        <v>4090</v>
      </c>
      <c r="AI1756" s="7">
        <f>IFERROR(RANK('Ref. Chile'!H1755,'Ref. Chile'!H:H,0)+COUNTIF('Ref. Chile'!$H$7:'Ref. Chile'!H1755,'Ref. Chile'!H1755)-1,"")</f>
        <v>265</v>
      </c>
      <c r="AJ1756" s="7">
        <f>IFERROR(RANK('Ref. Chile'!I1755,'Ref. Chile'!I:I,0)+COUNTIF('Ref. Chile'!$I$7:'Ref. Chile'!I1755,'Ref. Chile'!I1755)-1,"")</f>
        <v>2369</v>
      </c>
      <c r="AK1756" s="7">
        <f>IFERROR(RANK('Ref. Chile'!J1755,'Ref. Chile'!J:J,0)+COUNTIF('Ref. Chile'!$J$7:'Ref. Chile'!J1755,'Ref. Chile'!J1755)-1,"")</f>
        <v>160</v>
      </c>
      <c r="AL1756" s="7">
        <f>IFERROR(RANK('Ref. Chile'!K1755,'Ref. Chile'!K:K,0)+COUNTIF('Ref. Chile'!$K$7:'Ref. Chile'!K1755,'Ref. Chile'!K1755)-1,"")</f>
        <v>1675</v>
      </c>
      <c r="AM1756" s="7">
        <f>IFERROR(RANK('Ref. Chile'!L1755,'Ref. Chile'!L:L,0)+COUNTIF('Ref. Chile'!$L$7:'Ref. Chile'!L1755,'Ref. Chile'!L1755)-1,"")</f>
        <v>2631</v>
      </c>
      <c r="AN1756" s="7">
        <f>IFERROR(RANK('Ref. Chile'!M1755,'Ref. Chile'!M:M,0)+COUNTIF('Ref. Chile'!$M$7:'Ref. Chile'!M1755,'Ref. Chile'!M1755)-1,"")</f>
        <v>194</v>
      </c>
      <c r="AO1756" s="7">
        <f>IFERROR(RANK('Ref. Chile'!H1755,'Ref. Chile'!H:H,1)+COUNTIF('Ref. Chile'!$H$7:'Ref. Chile'!H1755,'Ref. Chile'!H1755)-1,"")</f>
        <v>2538</v>
      </c>
      <c r="AP1756" s="7">
        <f>IFERROR(RANK('Ref. Chile'!I1755,'Ref. Chile'!I:I,1)+COUNTIF('Ref. Chile'!$I$7:'Ref. Chile'!I1755,'Ref. Chile'!I1755)-1,"")</f>
        <v>384</v>
      </c>
      <c r="AQ1756" s="7">
        <f>IFERROR(RANK('Ref. Chile'!J1755,'Ref. Chile'!J:J,1)+COUNTIF('Ref. Chile'!$J$7:'Ref. Chile'!J1755,'Ref. Chile'!J1755)-1,"")</f>
        <v>2410</v>
      </c>
    </row>
    <row r="1757" spans="31:43" ht="17.25" customHeight="1" x14ac:dyDescent="0.3">
      <c r="AE1757" s="5" t="s">
        <v>1752</v>
      </c>
      <c r="AF1757" s="5" t="s">
        <v>5272</v>
      </c>
      <c r="AG1757" s="6" t="s">
        <v>4356</v>
      </c>
      <c r="AH1757" s="6" t="s">
        <v>4185</v>
      </c>
      <c r="AI1757" s="7">
        <f>IFERROR(RANK('Ref. Chile'!H1756,'Ref. Chile'!H:H,0)+COUNTIF('Ref. Chile'!$H$7:'Ref. Chile'!H1756,'Ref. Chile'!H1756)-1,"")</f>
        <v>264</v>
      </c>
      <c r="AJ1757" s="7">
        <f>IFERROR(RANK('Ref. Chile'!I1756,'Ref. Chile'!I:I,0)+COUNTIF('Ref. Chile'!$I$7:'Ref. Chile'!I1756,'Ref. Chile'!I1756)-1,"")</f>
        <v>2356</v>
      </c>
      <c r="AK1757" s="7">
        <f>IFERROR(RANK('Ref. Chile'!J1756,'Ref. Chile'!J:J,0)+COUNTIF('Ref. Chile'!$J$7:'Ref. Chile'!J1756,'Ref. Chile'!J1756)-1,"")</f>
        <v>121</v>
      </c>
      <c r="AL1757" s="7">
        <f>IFERROR(RANK('Ref. Chile'!K1756,'Ref. Chile'!K:K,0)+COUNTIF('Ref. Chile'!$K$7:'Ref. Chile'!K1756,'Ref. Chile'!K1756)-1,"")</f>
        <v>1659</v>
      </c>
      <c r="AM1757" s="7">
        <f>IFERROR(RANK('Ref. Chile'!L1756,'Ref. Chile'!L:L,0)+COUNTIF('Ref. Chile'!$L$7:'Ref. Chile'!L1756,'Ref. Chile'!L1756)-1,"")</f>
        <v>2624</v>
      </c>
      <c r="AN1757" s="7">
        <f>IFERROR(RANK('Ref. Chile'!M1756,'Ref. Chile'!M:M,0)+COUNTIF('Ref. Chile'!$M$7:'Ref. Chile'!M1756,'Ref. Chile'!M1756)-1,"")</f>
        <v>156</v>
      </c>
      <c r="AO1757" s="7">
        <f>IFERROR(RANK('Ref. Chile'!H1756,'Ref. Chile'!H:H,1)+COUNTIF('Ref. Chile'!$H$7:'Ref. Chile'!H1756,'Ref. Chile'!H1756)-1,"")</f>
        <v>2539</v>
      </c>
      <c r="AP1757" s="7">
        <f>IFERROR(RANK('Ref. Chile'!I1756,'Ref. Chile'!I:I,1)+COUNTIF('Ref. Chile'!$I$7:'Ref. Chile'!I1756,'Ref. Chile'!I1756)-1,"")</f>
        <v>397</v>
      </c>
      <c r="AQ1757" s="7">
        <f>IFERROR(RANK('Ref. Chile'!J1756,'Ref. Chile'!J:J,1)+COUNTIF('Ref. Chile'!$J$7:'Ref. Chile'!J1756,'Ref. Chile'!J1756)-1,"")</f>
        <v>2449</v>
      </c>
    </row>
    <row r="1758" spans="31:43" ht="17.25" customHeight="1" x14ac:dyDescent="0.3">
      <c r="AE1758" s="5" t="s">
        <v>1753</v>
      </c>
      <c r="AF1758" s="5" t="s">
        <v>5273</v>
      </c>
      <c r="AG1758" s="6" t="s">
        <v>4356</v>
      </c>
      <c r="AH1758" s="6" t="s">
        <v>4186</v>
      </c>
      <c r="AI1758" s="7">
        <f>IFERROR(RANK('Ref. Chile'!H1757,'Ref. Chile'!H:H,0)+COUNTIF('Ref. Chile'!$H$7:'Ref. Chile'!H1757,'Ref. Chile'!H1757)-1,"")</f>
        <v>263</v>
      </c>
      <c r="AJ1758" s="7">
        <f>IFERROR(RANK('Ref. Chile'!I1757,'Ref. Chile'!I:I,0)+COUNTIF('Ref. Chile'!$I$7:'Ref. Chile'!I1757,'Ref. Chile'!I1757)-1,"")</f>
        <v>2344</v>
      </c>
      <c r="AK1758" s="7">
        <f>IFERROR(RANK('Ref. Chile'!J1757,'Ref. Chile'!J:J,0)+COUNTIF('Ref. Chile'!$J$7:'Ref. Chile'!J1757,'Ref. Chile'!J1757)-1,"")</f>
        <v>114</v>
      </c>
      <c r="AL1758" s="7">
        <f>IFERROR(RANK('Ref. Chile'!K1757,'Ref. Chile'!K:K,0)+COUNTIF('Ref. Chile'!$K$7:'Ref. Chile'!K1757,'Ref. Chile'!K1757)-1,"")</f>
        <v>1654</v>
      </c>
      <c r="AM1758" s="7">
        <f>IFERROR(RANK('Ref. Chile'!L1757,'Ref. Chile'!L:L,0)+COUNTIF('Ref. Chile'!$L$7:'Ref. Chile'!L1757,'Ref. Chile'!L1757)-1,"")</f>
        <v>2619</v>
      </c>
      <c r="AN1758" s="7">
        <f>IFERROR(RANK('Ref. Chile'!M1757,'Ref. Chile'!M:M,0)+COUNTIF('Ref. Chile'!$M$7:'Ref. Chile'!M1757,'Ref. Chile'!M1757)-1,"")</f>
        <v>141</v>
      </c>
      <c r="AO1758" s="7">
        <f>IFERROR(RANK('Ref. Chile'!H1757,'Ref. Chile'!H:H,1)+COUNTIF('Ref. Chile'!$H$7:'Ref. Chile'!H1757,'Ref. Chile'!H1757)-1,"")</f>
        <v>2540</v>
      </c>
      <c r="AP1758" s="7">
        <f>IFERROR(RANK('Ref. Chile'!I1757,'Ref. Chile'!I:I,1)+COUNTIF('Ref. Chile'!$I$7:'Ref. Chile'!I1757,'Ref. Chile'!I1757)-1,"")</f>
        <v>409</v>
      </c>
      <c r="AQ1758" s="7">
        <f>IFERROR(RANK('Ref. Chile'!J1757,'Ref. Chile'!J:J,1)+COUNTIF('Ref. Chile'!$J$7:'Ref. Chile'!J1757,'Ref. Chile'!J1757)-1,"")</f>
        <v>2456</v>
      </c>
    </row>
    <row r="1759" spans="31:43" ht="17.25" customHeight="1" x14ac:dyDescent="0.3">
      <c r="AE1759" s="5" t="s">
        <v>1754</v>
      </c>
      <c r="AF1759" s="5" t="s">
        <v>5274</v>
      </c>
      <c r="AG1759" s="6" t="s">
        <v>4356</v>
      </c>
      <c r="AH1759" s="6" t="s">
        <v>4187</v>
      </c>
      <c r="AI1759" s="7">
        <f>IFERROR(RANK('Ref. Chile'!H1758,'Ref. Chile'!H:H,0)+COUNTIF('Ref. Chile'!$H$7:'Ref. Chile'!H1758,'Ref. Chile'!H1758)-1,"")</f>
        <v>262</v>
      </c>
      <c r="AJ1759" s="7">
        <f>IFERROR(RANK('Ref. Chile'!I1758,'Ref. Chile'!I:I,0)+COUNTIF('Ref. Chile'!$I$7:'Ref. Chile'!I1758,'Ref. Chile'!I1758)-1,"")</f>
        <v>2335</v>
      </c>
      <c r="AK1759" s="7">
        <f>IFERROR(RANK('Ref. Chile'!J1758,'Ref. Chile'!J:J,0)+COUNTIF('Ref. Chile'!$J$7:'Ref. Chile'!J1758,'Ref. Chile'!J1758)-1,"")</f>
        <v>99</v>
      </c>
      <c r="AL1759" s="7">
        <f>IFERROR(RANK('Ref. Chile'!K1758,'Ref. Chile'!K:K,0)+COUNTIF('Ref. Chile'!$K$7:'Ref. Chile'!K1758,'Ref. Chile'!K1758)-1,"")</f>
        <v>1641</v>
      </c>
      <c r="AM1759" s="7">
        <f>IFERROR(RANK('Ref. Chile'!L1758,'Ref. Chile'!L:L,0)+COUNTIF('Ref. Chile'!$L$7:'Ref. Chile'!L1758,'Ref. Chile'!L1758)-1,"")</f>
        <v>2612</v>
      </c>
      <c r="AN1759" s="7">
        <f>IFERROR(RANK('Ref. Chile'!M1758,'Ref. Chile'!M:M,0)+COUNTIF('Ref. Chile'!$M$7:'Ref. Chile'!M1758,'Ref. Chile'!M1758)-1,"")</f>
        <v>119</v>
      </c>
      <c r="AO1759" s="7">
        <f>IFERROR(RANK('Ref. Chile'!H1758,'Ref. Chile'!H:H,1)+COUNTIF('Ref. Chile'!$H$7:'Ref. Chile'!H1758,'Ref. Chile'!H1758)-1,"")</f>
        <v>2541</v>
      </c>
      <c r="AP1759" s="7">
        <f>IFERROR(RANK('Ref. Chile'!I1758,'Ref. Chile'!I:I,1)+COUNTIF('Ref. Chile'!$I$7:'Ref. Chile'!I1758,'Ref. Chile'!I1758)-1,"")</f>
        <v>418</v>
      </c>
      <c r="AQ1759" s="7">
        <f>IFERROR(RANK('Ref. Chile'!J1758,'Ref. Chile'!J:J,1)+COUNTIF('Ref. Chile'!$J$7:'Ref. Chile'!J1758,'Ref. Chile'!J1758)-1,"")</f>
        <v>2471</v>
      </c>
    </row>
    <row r="1760" spans="31:43" ht="17.25" customHeight="1" x14ac:dyDescent="0.3">
      <c r="AE1760" s="5" t="s">
        <v>1755</v>
      </c>
      <c r="AF1760" s="5" t="s">
        <v>5275</v>
      </c>
      <c r="AG1760" s="6" t="s">
        <v>4356</v>
      </c>
      <c r="AH1760" s="6" t="s">
        <v>4091</v>
      </c>
      <c r="AI1760" s="7">
        <f>IFERROR(RANK('Ref. Chile'!H1759,'Ref. Chile'!H:H,0)+COUNTIF('Ref. Chile'!$H$7:'Ref. Chile'!H1759,'Ref. Chile'!H1759)-1,"")</f>
        <v>260</v>
      </c>
      <c r="AJ1760" s="7">
        <f>IFERROR(RANK('Ref. Chile'!I1759,'Ref. Chile'!I:I,0)+COUNTIF('Ref. Chile'!$I$7:'Ref. Chile'!I1759,'Ref. Chile'!I1759)-1,"")</f>
        <v>2307</v>
      </c>
      <c r="AK1760" s="7">
        <f>IFERROR(RANK('Ref. Chile'!J1759,'Ref. Chile'!J:J,0)+COUNTIF('Ref. Chile'!$J$7:'Ref. Chile'!J1759,'Ref. Chile'!J1759)-1,"")</f>
        <v>80</v>
      </c>
      <c r="AL1760" s="7">
        <f>IFERROR(RANK('Ref. Chile'!K1759,'Ref. Chile'!K:K,0)+COUNTIF('Ref. Chile'!$K$7:'Ref. Chile'!K1759,'Ref. Chile'!K1759)-1,"")</f>
        <v>1625</v>
      </c>
      <c r="AM1760" s="7">
        <f>IFERROR(RANK('Ref. Chile'!L1759,'Ref. Chile'!L:L,0)+COUNTIF('Ref. Chile'!$L$7:'Ref. Chile'!L1759,'Ref. Chile'!L1759)-1,"")</f>
        <v>2600</v>
      </c>
      <c r="AN1760" s="7">
        <f>IFERROR(RANK('Ref. Chile'!M1759,'Ref. Chile'!M:M,0)+COUNTIF('Ref. Chile'!$M$7:'Ref. Chile'!M1759,'Ref. Chile'!M1759)-1,"")</f>
        <v>93</v>
      </c>
      <c r="AO1760" s="7">
        <f>IFERROR(RANK('Ref. Chile'!H1759,'Ref. Chile'!H:H,1)+COUNTIF('Ref. Chile'!$H$7:'Ref. Chile'!H1759,'Ref. Chile'!H1759)-1,"")</f>
        <v>2543</v>
      </c>
      <c r="AP1760" s="7">
        <f>IFERROR(RANK('Ref. Chile'!I1759,'Ref. Chile'!I:I,1)+COUNTIF('Ref. Chile'!$I$7:'Ref. Chile'!I1759,'Ref. Chile'!I1759)-1,"")</f>
        <v>446</v>
      </c>
      <c r="AQ1760" s="7">
        <f>IFERROR(RANK('Ref. Chile'!J1759,'Ref. Chile'!J:J,1)+COUNTIF('Ref. Chile'!$J$7:'Ref. Chile'!J1759,'Ref. Chile'!J1759)-1,"")</f>
        <v>2490</v>
      </c>
    </row>
    <row r="1761" spans="31:43" ht="17.25" customHeight="1" x14ac:dyDescent="0.3">
      <c r="AE1761" s="5" t="s">
        <v>1756</v>
      </c>
      <c r="AF1761" s="5" t="s">
        <v>5276</v>
      </c>
      <c r="AG1761" s="6" t="s">
        <v>4356</v>
      </c>
      <c r="AH1761" s="6" t="s">
        <v>4180</v>
      </c>
      <c r="AI1761" s="7">
        <f>IFERROR(RANK('Ref. Chile'!H1760,'Ref. Chile'!H:H,0)+COUNTIF('Ref. Chile'!$H$7:'Ref. Chile'!H1760,'Ref. Chile'!H1760)-1,"")</f>
        <v>993</v>
      </c>
      <c r="AJ1761" s="7">
        <f>IFERROR(RANK('Ref. Chile'!I1760,'Ref. Chile'!I:I,0)+COUNTIF('Ref. Chile'!$I$7:'Ref. Chile'!I1760,'Ref. Chile'!I1760)-1,"")</f>
        <v>805</v>
      </c>
      <c r="AK1761" s="7">
        <f>IFERROR(RANK('Ref. Chile'!J1760,'Ref. Chile'!J:J,0)+COUNTIF('Ref. Chile'!$J$7:'Ref. Chile'!J1760,'Ref. Chile'!J1760)-1,"")</f>
        <v>1718</v>
      </c>
      <c r="AL1761" s="7">
        <f>IFERROR(RANK('Ref. Chile'!K1760,'Ref. Chile'!K:K,0)+COUNTIF('Ref. Chile'!$K$7:'Ref. Chile'!K1760,'Ref. Chile'!K1760)-1,"")</f>
        <v>1055</v>
      </c>
      <c r="AM1761" s="7">
        <f>IFERROR(RANK('Ref. Chile'!L1760,'Ref. Chile'!L:L,0)+COUNTIF('Ref. Chile'!$L$7:'Ref. Chile'!L1760,'Ref. Chile'!L1760)-1,"")</f>
        <v>510</v>
      </c>
      <c r="AN1761" s="7">
        <f>IFERROR(RANK('Ref. Chile'!M1760,'Ref. Chile'!M:M,0)+COUNTIF('Ref. Chile'!$M$7:'Ref. Chile'!M1760,'Ref. Chile'!M1760)-1,"")</f>
        <v>1583</v>
      </c>
      <c r="AO1761" s="7">
        <f>IFERROR(RANK('Ref. Chile'!H1760,'Ref. Chile'!H:H,1)+COUNTIF('Ref. Chile'!$H$7:'Ref. Chile'!H1760,'Ref. Chile'!H1760)-1,"")</f>
        <v>1880</v>
      </c>
      <c r="AP1761" s="7">
        <f>IFERROR(RANK('Ref. Chile'!I1760,'Ref. Chile'!I:I,1)+COUNTIF('Ref. Chile'!$I$7:'Ref. Chile'!I1760,'Ref. Chile'!I1760)-1,"")</f>
        <v>2021</v>
      </c>
      <c r="AQ1761" s="7">
        <f>IFERROR(RANK('Ref. Chile'!J1760,'Ref. Chile'!J:J,1)+COUNTIF('Ref. Chile'!$J$7:'Ref. Chile'!J1760,'Ref. Chile'!J1760)-1,"")</f>
        <v>914</v>
      </c>
    </row>
    <row r="1762" spans="31:43" ht="17.25" customHeight="1" x14ac:dyDescent="0.3">
      <c r="AE1762" s="5" t="s">
        <v>1757</v>
      </c>
      <c r="AF1762" s="5" t="s">
        <v>5277</v>
      </c>
      <c r="AG1762" s="6" t="s">
        <v>4357</v>
      </c>
      <c r="AH1762" s="6" t="s">
        <v>4088</v>
      </c>
      <c r="AI1762" s="7">
        <f>IFERROR(RANK('Ref. Chile'!H1761,'Ref. Chile'!H:H,0)+COUNTIF('Ref. Chile'!$H$7:'Ref. Chile'!H1761,'Ref. Chile'!H1761)-1,"")</f>
        <v>1181</v>
      </c>
      <c r="AJ1762" s="7">
        <f>IFERROR(RANK('Ref. Chile'!I1761,'Ref. Chile'!I:I,0)+COUNTIF('Ref. Chile'!$I$7:'Ref. Chile'!I1761,'Ref. Chile'!I1761)-1,"")</f>
        <v>317</v>
      </c>
      <c r="AK1762" s="7">
        <f>IFERROR(RANK('Ref. Chile'!J1761,'Ref. Chile'!J:J,0)+COUNTIF('Ref. Chile'!$J$7:'Ref. Chile'!J1761,'Ref. Chile'!J1761)-1,"")</f>
        <v>1094</v>
      </c>
      <c r="AL1762" s="7">
        <f>IFERROR(RANK('Ref. Chile'!K1761,'Ref. Chile'!K:K,0)+COUNTIF('Ref. Chile'!$K$7:'Ref. Chile'!K1761,'Ref. Chile'!K1761)-1,"")</f>
        <v>1159</v>
      </c>
      <c r="AM1762" s="7">
        <f>IFERROR(RANK('Ref. Chile'!L1761,'Ref. Chile'!L:L,0)+COUNTIF('Ref. Chile'!$L$7:'Ref. Chile'!L1761,'Ref. Chile'!L1761)-1,"")</f>
        <v>147</v>
      </c>
      <c r="AN1762" s="7">
        <f>IFERROR(RANK('Ref. Chile'!M1761,'Ref. Chile'!M:M,0)+COUNTIF('Ref. Chile'!$M$7:'Ref. Chile'!M1761,'Ref. Chile'!M1761)-1,"")</f>
        <v>928</v>
      </c>
      <c r="AO1762" s="7">
        <f>IFERROR(RANK('Ref. Chile'!H1761,'Ref. Chile'!H:H,1)+COUNTIF('Ref. Chile'!$H$7:'Ref. Chile'!H1761,'Ref. Chile'!H1761)-1,"")</f>
        <v>1622</v>
      </c>
      <c r="AP1762" s="7">
        <f>IFERROR(RANK('Ref. Chile'!I1761,'Ref. Chile'!I:I,1)+COUNTIF('Ref. Chile'!$I$7:'Ref. Chile'!I1761,'Ref. Chile'!I1761)-1,"")</f>
        <v>2436</v>
      </c>
      <c r="AQ1762" s="7">
        <f>IFERROR(RANK('Ref. Chile'!J1761,'Ref. Chile'!J:J,1)+COUNTIF('Ref. Chile'!$J$7:'Ref. Chile'!J1761,'Ref. Chile'!J1761)-1,"")</f>
        <v>1476</v>
      </c>
    </row>
    <row r="1763" spans="31:43" ht="17.25" customHeight="1" x14ac:dyDescent="0.3">
      <c r="AE1763" s="5" t="s">
        <v>1758</v>
      </c>
      <c r="AF1763" s="5" t="s">
        <v>5278</v>
      </c>
      <c r="AG1763" s="6" t="s">
        <v>4357</v>
      </c>
      <c r="AH1763" s="6" t="s">
        <v>4089</v>
      </c>
      <c r="AI1763" s="7">
        <f>IFERROR(RANK('Ref. Chile'!H1762,'Ref. Chile'!H:H,0)+COUNTIF('Ref. Chile'!$H$7:'Ref. Chile'!H1762,'Ref. Chile'!H1762)-1,"")</f>
        <v>1204</v>
      </c>
      <c r="AJ1763" s="7">
        <f>IFERROR(RANK('Ref. Chile'!I1762,'Ref. Chile'!I:I,0)+COUNTIF('Ref. Chile'!$I$7:'Ref. Chile'!I1762,'Ref. Chile'!I1762)-1,"")</f>
        <v>487</v>
      </c>
      <c r="AK1763" s="7">
        <f>IFERROR(RANK('Ref. Chile'!J1762,'Ref. Chile'!J:J,0)+COUNTIF('Ref. Chile'!$J$7:'Ref. Chile'!J1762,'Ref. Chile'!J1762)-1,"")</f>
        <v>1243</v>
      </c>
      <c r="AL1763" s="7">
        <f>IFERROR(RANK('Ref. Chile'!K1762,'Ref. Chile'!K:K,0)+COUNTIF('Ref. Chile'!$K$7:'Ref. Chile'!K1762,'Ref. Chile'!K1762)-1,"")</f>
        <v>1269</v>
      </c>
      <c r="AM1763" s="7">
        <f>IFERROR(RANK('Ref. Chile'!L1762,'Ref. Chile'!L:L,0)+COUNTIF('Ref. Chile'!$L$7:'Ref. Chile'!L1762,'Ref. Chile'!L1762)-1,"")</f>
        <v>571</v>
      </c>
      <c r="AN1763" s="7">
        <f>IFERROR(RANK('Ref. Chile'!M1762,'Ref. Chile'!M:M,0)+COUNTIF('Ref. Chile'!$M$7:'Ref. Chile'!M1762,'Ref. Chile'!M1762)-1,"")</f>
        <v>1045</v>
      </c>
      <c r="AO1763" s="7">
        <f>IFERROR(RANK('Ref. Chile'!H1762,'Ref. Chile'!H:H,1)+COUNTIF('Ref. Chile'!$H$7:'Ref. Chile'!H1762,'Ref. Chile'!H1762)-1,"")</f>
        <v>1599</v>
      </c>
      <c r="AP1763" s="7">
        <f>IFERROR(RANK('Ref. Chile'!I1762,'Ref. Chile'!I:I,1)+COUNTIF('Ref. Chile'!$I$7:'Ref. Chile'!I1762,'Ref. Chile'!I1762)-1,"")</f>
        <v>2266</v>
      </c>
      <c r="AQ1763" s="7">
        <f>IFERROR(RANK('Ref. Chile'!J1762,'Ref. Chile'!J:J,1)+COUNTIF('Ref. Chile'!$J$7:'Ref. Chile'!J1762,'Ref. Chile'!J1762)-1,"")</f>
        <v>1327</v>
      </c>
    </row>
    <row r="1764" spans="31:43" ht="17.25" customHeight="1" x14ac:dyDescent="0.3">
      <c r="AE1764" s="5" t="s">
        <v>1759</v>
      </c>
      <c r="AF1764" s="5" t="s">
        <v>5279</v>
      </c>
      <c r="AG1764" s="6" t="s">
        <v>4357</v>
      </c>
      <c r="AH1764" s="6" t="s">
        <v>4090</v>
      </c>
      <c r="AI1764" s="7">
        <f>IFERROR(RANK('Ref. Chile'!H1763,'Ref. Chile'!H:H,0)+COUNTIF('Ref. Chile'!$H$7:'Ref. Chile'!H1763,'Ref. Chile'!H1763)-1,"")</f>
        <v>1205</v>
      </c>
      <c r="AJ1764" s="7">
        <f>IFERROR(RANK('Ref. Chile'!I1763,'Ref. Chile'!I:I,0)+COUNTIF('Ref. Chile'!$I$7:'Ref. Chile'!I1763,'Ref. Chile'!I1763)-1,"")</f>
        <v>471</v>
      </c>
      <c r="AK1764" s="7">
        <f>IFERROR(RANK('Ref. Chile'!J1763,'Ref. Chile'!J:J,0)+COUNTIF('Ref. Chile'!$J$7:'Ref. Chile'!J1763,'Ref. Chile'!J1763)-1,"")</f>
        <v>1132</v>
      </c>
      <c r="AL1764" s="7">
        <f>IFERROR(RANK('Ref. Chile'!K1763,'Ref. Chile'!K:K,0)+COUNTIF('Ref. Chile'!$K$7:'Ref. Chile'!K1763,'Ref. Chile'!K1763)-1,"")</f>
        <v>1270</v>
      </c>
      <c r="AM1764" s="7">
        <f>IFERROR(RANK('Ref. Chile'!L1763,'Ref. Chile'!L:L,0)+COUNTIF('Ref. Chile'!$L$7:'Ref. Chile'!L1763,'Ref. Chile'!L1763)-1,"")</f>
        <v>570</v>
      </c>
      <c r="AN1764" s="7">
        <f>IFERROR(RANK('Ref. Chile'!M1763,'Ref. Chile'!M:M,0)+COUNTIF('Ref. Chile'!$M$7:'Ref. Chile'!M1763,'Ref. Chile'!M1763)-1,"")</f>
        <v>977</v>
      </c>
      <c r="AO1764" s="7">
        <f>IFERROR(RANK('Ref. Chile'!H1763,'Ref. Chile'!H:H,1)+COUNTIF('Ref. Chile'!$H$7:'Ref. Chile'!H1763,'Ref. Chile'!H1763)-1,"")</f>
        <v>1598</v>
      </c>
      <c r="AP1764" s="7">
        <f>IFERROR(RANK('Ref. Chile'!I1763,'Ref. Chile'!I:I,1)+COUNTIF('Ref. Chile'!$I$7:'Ref. Chile'!I1763,'Ref. Chile'!I1763)-1,"")</f>
        <v>2282</v>
      </c>
      <c r="AQ1764" s="7">
        <f>IFERROR(RANK('Ref. Chile'!J1763,'Ref. Chile'!J:J,1)+COUNTIF('Ref. Chile'!$J$7:'Ref. Chile'!J1763,'Ref. Chile'!J1763)-1,"")</f>
        <v>1438</v>
      </c>
    </row>
    <row r="1765" spans="31:43" ht="17.25" customHeight="1" x14ac:dyDescent="0.3">
      <c r="AE1765" s="5" t="s">
        <v>1760</v>
      </c>
      <c r="AF1765" s="5" t="s">
        <v>5280</v>
      </c>
      <c r="AG1765" s="6" t="s">
        <v>4357</v>
      </c>
      <c r="AH1765" s="6" t="s">
        <v>4185</v>
      </c>
      <c r="AI1765" s="7">
        <f>IFERROR(RANK('Ref. Chile'!H1764,'Ref. Chile'!H:H,0)+COUNTIF('Ref. Chile'!$H$7:'Ref. Chile'!H1764,'Ref. Chile'!H1764)-1,"")</f>
        <v>1198</v>
      </c>
      <c r="AJ1765" s="7">
        <f>IFERROR(RANK('Ref. Chile'!I1764,'Ref. Chile'!I:I,0)+COUNTIF('Ref. Chile'!$I$7:'Ref. Chile'!I1764,'Ref. Chile'!I1764)-1,"")</f>
        <v>436</v>
      </c>
      <c r="AK1765" s="7">
        <f>IFERROR(RANK('Ref. Chile'!J1764,'Ref. Chile'!J:J,0)+COUNTIF('Ref. Chile'!$J$7:'Ref. Chile'!J1764,'Ref. Chile'!J1764)-1,"")</f>
        <v>1077</v>
      </c>
      <c r="AL1765" s="7">
        <f>IFERROR(RANK('Ref. Chile'!K1764,'Ref. Chile'!K:K,0)+COUNTIF('Ref. Chile'!$K$7:'Ref. Chile'!K1764,'Ref. Chile'!K1764)-1,"")</f>
        <v>1260</v>
      </c>
      <c r="AM1765" s="7">
        <f>IFERROR(RANK('Ref. Chile'!L1764,'Ref. Chile'!L:L,0)+COUNTIF('Ref. Chile'!$L$7:'Ref. Chile'!L1764,'Ref. Chile'!L1764)-1,"")</f>
        <v>327</v>
      </c>
      <c r="AN1765" s="7">
        <f>IFERROR(RANK('Ref. Chile'!M1764,'Ref. Chile'!M:M,0)+COUNTIF('Ref. Chile'!$M$7:'Ref. Chile'!M1764,'Ref. Chile'!M1764)-1,"")</f>
        <v>924</v>
      </c>
      <c r="AO1765" s="7">
        <f>IFERROR(RANK('Ref. Chile'!H1764,'Ref. Chile'!H:H,1)+COUNTIF('Ref. Chile'!$H$7:'Ref. Chile'!H1764,'Ref. Chile'!H1764)-1,"")</f>
        <v>1605</v>
      </c>
      <c r="AP1765" s="7">
        <f>IFERROR(RANK('Ref. Chile'!I1764,'Ref. Chile'!I:I,1)+COUNTIF('Ref. Chile'!$I$7:'Ref. Chile'!I1764,'Ref. Chile'!I1764)-1,"")</f>
        <v>2317</v>
      </c>
      <c r="AQ1765" s="7">
        <f>IFERROR(RANK('Ref. Chile'!J1764,'Ref. Chile'!J:J,1)+COUNTIF('Ref. Chile'!$J$7:'Ref. Chile'!J1764,'Ref. Chile'!J1764)-1,"")</f>
        <v>1493</v>
      </c>
    </row>
    <row r="1766" spans="31:43" ht="17.25" customHeight="1" x14ac:dyDescent="0.3">
      <c r="AE1766" s="5" t="s">
        <v>1761</v>
      </c>
      <c r="AF1766" s="5" t="s">
        <v>5281</v>
      </c>
      <c r="AG1766" s="6" t="s">
        <v>4357</v>
      </c>
      <c r="AH1766" s="6" t="s">
        <v>4186</v>
      </c>
      <c r="AI1766" s="7">
        <f>IFERROR(RANK('Ref. Chile'!H1765,'Ref. Chile'!H:H,0)+COUNTIF('Ref. Chile'!$H$7:'Ref. Chile'!H1765,'Ref. Chile'!H1765)-1,"")</f>
        <v>1194</v>
      </c>
      <c r="AJ1766" s="7">
        <f>IFERROR(RANK('Ref. Chile'!I1765,'Ref. Chile'!I:I,0)+COUNTIF('Ref. Chile'!$I$7:'Ref. Chile'!I1765,'Ref. Chile'!I1765)-1,"")</f>
        <v>421</v>
      </c>
      <c r="AK1766" s="7">
        <f>IFERROR(RANK('Ref. Chile'!J1765,'Ref. Chile'!J:J,0)+COUNTIF('Ref. Chile'!$J$7:'Ref. Chile'!J1765,'Ref. Chile'!J1765)-1,"")</f>
        <v>1061</v>
      </c>
      <c r="AL1766" s="7">
        <f>IFERROR(RANK('Ref. Chile'!K1765,'Ref. Chile'!K:K,0)+COUNTIF('Ref. Chile'!$K$7:'Ref. Chile'!K1765,'Ref. Chile'!K1765)-1,"")</f>
        <v>1253</v>
      </c>
      <c r="AM1766" s="7">
        <f>IFERROR(RANK('Ref. Chile'!L1765,'Ref. Chile'!L:L,0)+COUNTIF('Ref. Chile'!$L$7:'Ref. Chile'!L1765,'Ref. Chile'!L1765)-1,"")</f>
        <v>253</v>
      </c>
      <c r="AN1766" s="7">
        <f>IFERROR(RANK('Ref. Chile'!M1765,'Ref. Chile'!M:M,0)+COUNTIF('Ref. Chile'!$M$7:'Ref. Chile'!M1765,'Ref. Chile'!M1765)-1,"")</f>
        <v>898</v>
      </c>
      <c r="AO1766" s="7">
        <f>IFERROR(RANK('Ref. Chile'!H1765,'Ref. Chile'!H:H,1)+COUNTIF('Ref. Chile'!$H$7:'Ref. Chile'!H1765,'Ref. Chile'!H1765)-1,"")</f>
        <v>1609</v>
      </c>
      <c r="AP1766" s="7">
        <f>IFERROR(RANK('Ref. Chile'!I1765,'Ref. Chile'!I:I,1)+COUNTIF('Ref. Chile'!$I$7:'Ref. Chile'!I1765,'Ref. Chile'!I1765)-1,"")</f>
        <v>2332</v>
      </c>
      <c r="AQ1766" s="7">
        <f>IFERROR(RANK('Ref. Chile'!J1765,'Ref. Chile'!J:J,1)+COUNTIF('Ref. Chile'!$J$7:'Ref. Chile'!J1765,'Ref. Chile'!J1765)-1,"")</f>
        <v>1509</v>
      </c>
    </row>
    <row r="1767" spans="31:43" ht="17.25" customHeight="1" x14ac:dyDescent="0.3">
      <c r="AE1767" s="5" t="s">
        <v>1762</v>
      </c>
      <c r="AF1767" s="5" t="s">
        <v>5282</v>
      </c>
      <c r="AG1767" s="6" t="s">
        <v>4357</v>
      </c>
      <c r="AH1767" s="6" t="s">
        <v>4187</v>
      </c>
      <c r="AI1767" s="7">
        <f>IFERROR(RANK('Ref. Chile'!H1766,'Ref. Chile'!H:H,0)+COUNTIF('Ref. Chile'!$H$7:'Ref. Chile'!H1766,'Ref. Chile'!H1766)-1,"")</f>
        <v>1185</v>
      </c>
      <c r="AJ1767" s="7">
        <f>IFERROR(RANK('Ref. Chile'!I1766,'Ref. Chile'!I:I,0)+COUNTIF('Ref. Chile'!$I$7:'Ref. Chile'!I1766,'Ref. Chile'!I1766)-1,"")</f>
        <v>376</v>
      </c>
      <c r="AK1767" s="7">
        <f>IFERROR(RANK('Ref. Chile'!J1766,'Ref. Chile'!J:J,0)+COUNTIF('Ref. Chile'!$J$7:'Ref. Chile'!J1766,'Ref. Chile'!J1766)-1,"")</f>
        <v>1009</v>
      </c>
      <c r="AL1767" s="7">
        <f>IFERROR(RANK('Ref. Chile'!K1766,'Ref. Chile'!K:K,0)+COUNTIF('Ref. Chile'!$K$7:'Ref. Chile'!K1766,'Ref. Chile'!K1766)-1,"")</f>
        <v>1215</v>
      </c>
      <c r="AM1767" s="7">
        <f>IFERROR(RANK('Ref. Chile'!L1766,'Ref. Chile'!L:L,0)+COUNTIF('Ref. Chile'!$L$7:'Ref. Chile'!L1766,'Ref. Chile'!L1766)-1,"")</f>
        <v>182</v>
      </c>
      <c r="AN1767" s="7">
        <f>IFERROR(RANK('Ref. Chile'!M1766,'Ref. Chile'!M:M,0)+COUNTIF('Ref. Chile'!$M$7:'Ref. Chile'!M1766,'Ref. Chile'!M1766)-1,"")</f>
        <v>842</v>
      </c>
      <c r="AO1767" s="7">
        <f>IFERROR(RANK('Ref. Chile'!H1766,'Ref. Chile'!H:H,1)+COUNTIF('Ref. Chile'!$H$7:'Ref. Chile'!H1766,'Ref. Chile'!H1766)-1,"")</f>
        <v>1618</v>
      </c>
      <c r="AP1767" s="7">
        <f>IFERROR(RANK('Ref. Chile'!I1766,'Ref. Chile'!I:I,1)+COUNTIF('Ref. Chile'!$I$7:'Ref. Chile'!I1766,'Ref. Chile'!I1766)-1,"")</f>
        <v>2377</v>
      </c>
      <c r="AQ1767" s="7">
        <f>IFERROR(RANK('Ref. Chile'!J1766,'Ref. Chile'!J:J,1)+COUNTIF('Ref. Chile'!$J$7:'Ref. Chile'!J1766,'Ref. Chile'!J1766)-1,"")</f>
        <v>1561</v>
      </c>
    </row>
    <row r="1768" spans="31:43" ht="17.25" customHeight="1" x14ac:dyDescent="0.3">
      <c r="AE1768" s="5" t="s">
        <v>1763</v>
      </c>
      <c r="AF1768" s="5" t="s">
        <v>5283</v>
      </c>
      <c r="AG1768" s="6" t="s">
        <v>4357</v>
      </c>
      <c r="AH1768" s="6" t="s">
        <v>4091</v>
      </c>
      <c r="AI1768" s="7">
        <f>IFERROR(RANK('Ref. Chile'!H1767,'Ref. Chile'!H:H,0)+COUNTIF('Ref. Chile'!$H$7:'Ref. Chile'!H1767,'Ref. Chile'!H1767)-1,"")</f>
        <v>1182</v>
      </c>
      <c r="AJ1768" s="7">
        <f>IFERROR(RANK('Ref. Chile'!I1767,'Ref. Chile'!I:I,0)+COUNTIF('Ref. Chile'!$I$7:'Ref. Chile'!I1767,'Ref. Chile'!I1767)-1,"")</f>
        <v>318</v>
      </c>
      <c r="AK1768" s="7">
        <f>IFERROR(RANK('Ref. Chile'!J1767,'Ref. Chile'!J:J,0)+COUNTIF('Ref. Chile'!$J$7:'Ref. Chile'!J1767,'Ref. Chile'!J1767)-1,"")</f>
        <v>942</v>
      </c>
      <c r="AL1768" s="7">
        <f>IFERROR(RANK('Ref. Chile'!K1767,'Ref. Chile'!K:K,0)+COUNTIF('Ref. Chile'!$K$7:'Ref. Chile'!K1767,'Ref. Chile'!K1767)-1,"")</f>
        <v>1160</v>
      </c>
      <c r="AM1768" s="7">
        <f>IFERROR(RANK('Ref. Chile'!L1767,'Ref. Chile'!L:L,0)+COUNTIF('Ref. Chile'!$L$7:'Ref. Chile'!L1767,'Ref. Chile'!L1767)-1,"")</f>
        <v>148</v>
      </c>
      <c r="AN1768" s="7">
        <f>IFERROR(RANK('Ref. Chile'!M1767,'Ref. Chile'!M:M,0)+COUNTIF('Ref. Chile'!$M$7:'Ref. Chile'!M1767,'Ref. Chile'!M1767)-1,"")</f>
        <v>766</v>
      </c>
      <c r="AO1768" s="7">
        <f>IFERROR(RANK('Ref. Chile'!H1767,'Ref. Chile'!H:H,1)+COUNTIF('Ref. Chile'!$H$7:'Ref. Chile'!H1767,'Ref. Chile'!H1767)-1,"")</f>
        <v>1621</v>
      </c>
      <c r="AP1768" s="7">
        <f>IFERROR(RANK('Ref. Chile'!I1767,'Ref. Chile'!I:I,1)+COUNTIF('Ref. Chile'!$I$7:'Ref. Chile'!I1767,'Ref. Chile'!I1767)-1,"")</f>
        <v>2435</v>
      </c>
      <c r="AQ1768" s="7">
        <f>IFERROR(RANK('Ref. Chile'!J1767,'Ref. Chile'!J:J,1)+COUNTIF('Ref. Chile'!$J$7:'Ref. Chile'!J1767,'Ref. Chile'!J1767)-1,"")</f>
        <v>1628</v>
      </c>
    </row>
    <row r="1769" spans="31:43" ht="17.25" customHeight="1" x14ac:dyDescent="0.3">
      <c r="AE1769" s="5" t="s">
        <v>1764</v>
      </c>
      <c r="AF1769" s="5" t="s">
        <v>5284</v>
      </c>
      <c r="AG1769" s="6" t="s">
        <v>4357</v>
      </c>
      <c r="AH1769" s="6" t="s">
        <v>4180</v>
      </c>
      <c r="AI1769" s="7">
        <f>IFERROR(RANK('Ref. Chile'!H1768,'Ref. Chile'!H:H,0)+COUNTIF('Ref. Chile'!$H$7:'Ref. Chile'!H1768,'Ref. Chile'!H1768)-1,"")</f>
        <v>1189</v>
      </c>
      <c r="AJ1769" s="7">
        <f>IFERROR(RANK('Ref. Chile'!I1768,'Ref. Chile'!I:I,0)+COUNTIF('Ref. Chile'!$I$7:'Ref. Chile'!I1768,'Ref. Chile'!I1768)-1,"")</f>
        <v>399</v>
      </c>
      <c r="AK1769" s="7">
        <f>IFERROR(RANK('Ref. Chile'!J1768,'Ref. Chile'!J:J,0)+COUNTIF('Ref. Chile'!$J$7:'Ref. Chile'!J1768,'Ref. Chile'!J1768)-1,"")</f>
        <v>1045</v>
      </c>
      <c r="AL1769" s="7">
        <f>IFERROR(RANK('Ref. Chile'!K1768,'Ref. Chile'!K:K,0)+COUNTIF('Ref. Chile'!$K$7:'Ref. Chile'!K1768,'Ref. Chile'!K1768)-1,"")</f>
        <v>1240</v>
      </c>
      <c r="AM1769" s="7">
        <f>IFERROR(RANK('Ref. Chile'!L1768,'Ref. Chile'!L:L,0)+COUNTIF('Ref. Chile'!$L$7:'Ref. Chile'!L1768,'Ref. Chile'!L1768)-1,"")</f>
        <v>214</v>
      </c>
      <c r="AN1769" s="7">
        <f>IFERROR(RANK('Ref. Chile'!M1768,'Ref. Chile'!M:M,0)+COUNTIF('Ref. Chile'!$M$7:'Ref. Chile'!M1768,'Ref. Chile'!M1768)-1,"")</f>
        <v>887</v>
      </c>
      <c r="AO1769" s="7">
        <f>IFERROR(RANK('Ref. Chile'!H1768,'Ref. Chile'!H:H,1)+COUNTIF('Ref. Chile'!$H$7:'Ref. Chile'!H1768,'Ref. Chile'!H1768)-1,"")</f>
        <v>1614</v>
      </c>
      <c r="AP1769" s="7">
        <f>IFERROR(RANK('Ref. Chile'!I1768,'Ref. Chile'!I:I,1)+COUNTIF('Ref. Chile'!$I$7:'Ref. Chile'!I1768,'Ref. Chile'!I1768)-1,"")</f>
        <v>2354</v>
      </c>
      <c r="AQ1769" s="7">
        <f>IFERROR(RANK('Ref. Chile'!J1768,'Ref. Chile'!J:J,1)+COUNTIF('Ref. Chile'!$J$7:'Ref. Chile'!J1768,'Ref. Chile'!J1768)-1,"")</f>
        <v>1525</v>
      </c>
    </row>
    <row r="1770" spans="31:43" ht="17.25" customHeight="1" x14ac:dyDescent="0.3">
      <c r="AE1770" s="5" t="s">
        <v>1765</v>
      </c>
      <c r="AF1770" s="5" t="s">
        <v>5285</v>
      </c>
      <c r="AG1770" s="6" t="s">
        <v>4358</v>
      </c>
      <c r="AH1770" s="6" t="s">
        <v>4093</v>
      </c>
      <c r="AI1770" s="7">
        <f>IFERROR(RANK('Ref. Chile'!H1769,'Ref. Chile'!H:H,0)+COUNTIF('Ref. Chile'!$H$7:'Ref. Chile'!H1769,'Ref. Chile'!H1769)-1,"")</f>
        <v>514</v>
      </c>
      <c r="AJ1770" s="7">
        <f>IFERROR(RANK('Ref. Chile'!I1769,'Ref. Chile'!I:I,0)+COUNTIF('Ref. Chile'!$I$7:'Ref. Chile'!I1769,'Ref. Chile'!I1769)-1,"")</f>
        <v>9</v>
      </c>
      <c r="AK1770" s="7">
        <f>IFERROR(RANK('Ref. Chile'!J1769,'Ref. Chile'!J:J,0)+COUNTIF('Ref. Chile'!$J$7:'Ref. Chile'!J1769,'Ref. Chile'!J1769)-1,"")</f>
        <v>237</v>
      </c>
      <c r="AL1770" s="7">
        <f>IFERROR(RANK('Ref. Chile'!K1769,'Ref. Chile'!K:K,0)+COUNTIF('Ref. Chile'!$K$7:'Ref. Chile'!K1769,'Ref. Chile'!K1769)-1,"")</f>
        <v>4</v>
      </c>
      <c r="AM1770" s="7">
        <f>IFERROR(RANK('Ref. Chile'!L1769,'Ref. Chile'!L:L,0)+COUNTIF('Ref. Chile'!$L$7:'Ref. Chile'!L1769,'Ref. Chile'!L1769)-1,"")</f>
        <v>2</v>
      </c>
      <c r="AN1770" s="7">
        <f>IFERROR(RANK('Ref. Chile'!M1769,'Ref. Chile'!M:M,0)+COUNTIF('Ref. Chile'!$M$7:'Ref. Chile'!M1769,'Ref. Chile'!M1769)-1,"")</f>
        <v>333</v>
      </c>
      <c r="AO1770" s="7">
        <f>IFERROR(RANK('Ref. Chile'!H1769,'Ref. Chile'!H:H,1)+COUNTIF('Ref. Chile'!$H$7:'Ref. Chile'!H1769,'Ref. Chile'!H1769)-1,"")</f>
        <v>2289</v>
      </c>
      <c r="AP1770" s="7">
        <f>IFERROR(RANK('Ref. Chile'!I1769,'Ref. Chile'!I:I,1)+COUNTIF('Ref. Chile'!$I$7:'Ref. Chile'!I1769,'Ref. Chile'!I1769)-1,"")</f>
        <v>2744</v>
      </c>
      <c r="AQ1770" s="7">
        <f>IFERROR(RANK('Ref. Chile'!J1769,'Ref. Chile'!J:J,1)+COUNTIF('Ref. Chile'!$J$7:'Ref. Chile'!J1769,'Ref. Chile'!J1769)-1,"")</f>
        <v>2333</v>
      </c>
    </row>
    <row r="1771" spans="31:43" ht="17.25" customHeight="1" x14ac:dyDescent="0.3">
      <c r="AE1771" s="5" t="s">
        <v>1766</v>
      </c>
      <c r="AF1771" s="5" t="s">
        <v>5286</v>
      </c>
      <c r="AG1771" s="6" t="s">
        <v>4358</v>
      </c>
      <c r="AH1771" s="6" t="s">
        <v>4121</v>
      </c>
      <c r="AI1771" s="7">
        <f>IFERROR(RANK('Ref. Chile'!H1770,'Ref. Chile'!H:H,0)+COUNTIF('Ref. Chile'!$H$7:'Ref. Chile'!H1770,'Ref. Chile'!H1770)-1,"")</f>
        <v>507</v>
      </c>
      <c r="AJ1771" s="7">
        <f>IFERROR(RANK('Ref. Chile'!I1770,'Ref. Chile'!I:I,0)+COUNTIF('Ref. Chile'!$I$7:'Ref. Chile'!I1770,'Ref. Chile'!I1770)-1,"")</f>
        <v>5</v>
      </c>
      <c r="AK1771" s="7">
        <f>IFERROR(RANK('Ref. Chile'!J1770,'Ref. Chile'!J:J,0)+COUNTIF('Ref. Chile'!$J$7:'Ref. Chile'!J1770,'Ref. Chile'!J1770)-1,"")</f>
        <v>178</v>
      </c>
      <c r="AL1771" s="7">
        <f>IFERROR(RANK('Ref. Chile'!K1770,'Ref. Chile'!K:K,0)+COUNTIF('Ref. Chile'!$K$7:'Ref. Chile'!K1770,'Ref. Chile'!K1770)-1,"")</f>
        <v>3</v>
      </c>
      <c r="AM1771" s="7">
        <f>IFERROR(RANK('Ref. Chile'!L1770,'Ref. Chile'!L:L,0)+COUNTIF('Ref. Chile'!$L$7:'Ref. Chile'!L1770,'Ref. Chile'!L1770)-1,"")</f>
        <v>1</v>
      </c>
      <c r="AN1771" s="7">
        <f>IFERROR(RANK('Ref. Chile'!M1770,'Ref. Chile'!M:M,0)+COUNTIF('Ref. Chile'!$M$7:'Ref. Chile'!M1770,'Ref. Chile'!M1770)-1,"")</f>
        <v>216</v>
      </c>
      <c r="AO1771" s="7">
        <f>IFERROR(RANK('Ref. Chile'!H1770,'Ref. Chile'!H:H,1)+COUNTIF('Ref. Chile'!$H$7:'Ref. Chile'!H1770,'Ref. Chile'!H1770)-1,"")</f>
        <v>2296</v>
      </c>
      <c r="AP1771" s="7">
        <f>IFERROR(RANK('Ref. Chile'!I1770,'Ref. Chile'!I:I,1)+COUNTIF('Ref. Chile'!$I$7:'Ref. Chile'!I1770,'Ref. Chile'!I1770)-1,"")</f>
        <v>2748</v>
      </c>
      <c r="AQ1771" s="7">
        <f>IFERROR(RANK('Ref. Chile'!J1770,'Ref. Chile'!J:J,1)+COUNTIF('Ref. Chile'!$J$7:'Ref. Chile'!J1770,'Ref. Chile'!J1770)-1,"")</f>
        <v>2392</v>
      </c>
    </row>
    <row r="1772" spans="31:43" ht="17.25" customHeight="1" x14ac:dyDescent="0.3">
      <c r="AE1772" s="5" t="s">
        <v>1767</v>
      </c>
      <c r="AF1772" s="5" t="s">
        <v>5287</v>
      </c>
      <c r="AG1772" s="6" t="s">
        <v>4358</v>
      </c>
      <c r="AH1772" s="6" t="s">
        <v>4122</v>
      </c>
      <c r="AI1772" s="7">
        <f>IFERROR(RANK('Ref. Chile'!H1771,'Ref. Chile'!H:H,0)+COUNTIF('Ref. Chile'!$H$7:'Ref. Chile'!H1771,'Ref. Chile'!H1771)-1,"")</f>
        <v>529</v>
      </c>
      <c r="AJ1772" s="7">
        <f>IFERROR(RANK('Ref. Chile'!I1771,'Ref. Chile'!I:I,0)+COUNTIF('Ref. Chile'!$I$7:'Ref. Chile'!I1771,'Ref. Chile'!I1771)-1,"")</f>
        <v>15</v>
      </c>
      <c r="AK1772" s="7">
        <f>IFERROR(RANK('Ref. Chile'!J1771,'Ref. Chile'!J:J,0)+COUNTIF('Ref. Chile'!$J$7:'Ref. Chile'!J1771,'Ref. Chile'!J1771)-1,"")</f>
        <v>1718</v>
      </c>
      <c r="AL1772" s="7">
        <f>IFERROR(RANK('Ref. Chile'!K1771,'Ref. Chile'!K:K,0)+COUNTIF('Ref. Chile'!$K$7:'Ref. Chile'!K1771,'Ref. Chile'!K1771)-1,"")</f>
        <v>6</v>
      </c>
      <c r="AM1772" s="7">
        <f>IFERROR(RANK('Ref. Chile'!L1771,'Ref. Chile'!L:L,0)+COUNTIF('Ref. Chile'!$L$7:'Ref. Chile'!L1771,'Ref. Chile'!L1771)-1,"")</f>
        <v>4</v>
      </c>
      <c r="AN1772" s="7">
        <f>IFERROR(RANK('Ref. Chile'!M1771,'Ref. Chile'!M:M,0)+COUNTIF('Ref. Chile'!$M$7:'Ref. Chile'!M1771,'Ref. Chile'!M1771)-1,"")</f>
        <v>1583</v>
      </c>
      <c r="AO1772" s="7">
        <f>IFERROR(RANK('Ref. Chile'!H1771,'Ref. Chile'!H:H,1)+COUNTIF('Ref. Chile'!$H$7:'Ref. Chile'!H1771,'Ref. Chile'!H1771)-1,"")</f>
        <v>2274</v>
      </c>
      <c r="AP1772" s="7">
        <f>IFERROR(RANK('Ref. Chile'!I1771,'Ref. Chile'!I:I,1)+COUNTIF('Ref. Chile'!$I$7:'Ref. Chile'!I1771,'Ref. Chile'!I1771)-1,"")</f>
        <v>2738</v>
      </c>
      <c r="AQ1772" s="7">
        <f>IFERROR(RANK('Ref. Chile'!J1771,'Ref. Chile'!J:J,1)+COUNTIF('Ref. Chile'!$J$7:'Ref. Chile'!J1771,'Ref. Chile'!J1771)-1,"")</f>
        <v>914</v>
      </c>
    </row>
    <row r="1773" spans="31:43" ht="17.25" customHeight="1" x14ac:dyDescent="0.3">
      <c r="AE1773" s="5" t="s">
        <v>1768</v>
      </c>
      <c r="AF1773" s="5" t="s">
        <v>5288</v>
      </c>
      <c r="AG1773" s="6" t="s">
        <v>4358</v>
      </c>
      <c r="AH1773" s="6" t="s">
        <v>4123</v>
      </c>
      <c r="AI1773" s="7">
        <f>IFERROR(RANK('Ref. Chile'!H1772,'Ref. Chile'!H:H,0)+COUNTIF('Ref. Chile'!$H$7:'Ref. Chile'!H1772,'Ref. Chile'!H1772)-1,"")</f>
        <v>522</v>
      </c>
      <c r="AJ1773" s="7">
        <f>IFERROR(RANK('Ref. Chile'!I1772,'Ref. Chile'!I:I,0)+COUNTIF('Ref. Chile'!$I$7:'Ref. Chile'!I1772,'Ref. Chile'!I1772)-1,"")</f>
        <v>12</v>
      </c>
      <c r="AK1773" s="7">
        <f>IFERROR(RANK('Ref. Chile'!J1772,'Ref. Chile'!J:J,0)+COUNTIF('Ref. Chile'!$J$7:'Ref. Chile'!J1772,'Ref. Chile'!J1772)-1,"")</f>
        <v>276</v>
      </c>
      <c r="AL1773" s="7">
        <f>IFERROR(RANK('Ref. Chile'!K1772,'Ref. Chile'!K:K,0)+COUNTIF('Ref. Chile'!$K$7:'Ref. Chile'!K1772,'Ref. Chile'!K1772)-1,"")</f>
        <v>5</v>
      </c>
      <c r="AM1773" s="7">
        <f>IFERROR(RANK('Ref. Chile'!L1772,'Ref. Chile'!L:L,0)+COUNTIF('Ref. Chile'!$L$7:'Ref. Chile'!L1772,'Ref. Chile'!L1772)-1,"")</f>
        <v>3</v>
      </c>
      <c r="AN1773" s="7">
        <f>IFERROR(RANK('Ref. Chile'!M1772,'Ref. Chile'!M:M,0)+COUNTIF('Ref. Chile'!$M$7:'Ref. Chile'!M1772,'Ref. Chile'!M1772)-1,"")</f>
        <v>501</v>
      </c>
      <c r="AO1773" s="7">
        <f>IFERROR(RANK('Ref. Chile'!H1772,'Ref. Chile'!H:H,1)+COUNTIF('Ref. Chile'!$H$7:'Ref. Chile'!H1772,'Ref. Chile'!H1772)-1,"")</f>
        <v>2281</v>
      </c>
      <c r="AP1773" s="7">
        <f>IFERROR(RANK('Ref. Chile'!I1772,'Ref. Chile'!I:I,1)+COUNTIF('Ref. Chile'!$I$7:'Ref. Chile'!I1772,'Ref. Chile'!I1772)-1,"")</f>
        <v>2741</v>
      </c>
      <c r="AQ1773" s="7">
        <f>IFERROR(RANK('Ref. Chile'!J1772,'Ref. Chile'!J:J,1)+COUNTIF('Ref. Chile'!$J$7:'Ref. Chile'!J1772,'Ref. Chile'!J1772)-1,"")</f>
        <v>2294</v>
      </c>
    </row>
    <row r="1774" spans="31:43" ht="17.25" customHeight="1" x14ac:dyDescent="0.3">
      <c r="AE1774" s="5" t="s">
        <v>1769</v>
      </c>
      <c r="AF1774" s="5" t="s">
        <v>5289</v>
      </c>
      <c r="AG1774" s="6" t="s">
        <v>4359</v>
      </c>
      <c r="AH1774" s="6" t="s">
        <v>4092</v>
      </c>
      <c r="AI1774" s="7">
        <f>IFERROR(RANK('Ref. Chile'!H1773,'Ref. Chile'!H:H,0)+COUNTIF('Ref. Chile'!$H$7:'Ref. Chile'!H1773,'Ref. Chile'!H1773)-1,"")</f>
        <v>1349</v>
      </c>
      <c r="AJ1774" s="7">
        <f>IFERROR(RANK('Ref. Chile'!I1773,'Ref. Chile'!I:I,0)+COUNTIF('Ref. Chile'!$I$7:'Ref. Chile'!I1773,'Ref. Chile'!I1773)-1,"")</f>
        <v>870</v>
      </c>
      <c r="AK1774" s="7">
        <f>IFERROR(RANK('Ref. Chile'!J1773,'Ref. Chile'!J:J,0)+COUNTIF('Ref. Chile'!$J$7:'Ref. Chile'!J1773,'Ref. Chile'!J1773)-1,"")</f>
        <v>1558</v>
      </c>
      <c r="AL1774" s="7">
        <f>IFERROR(RANK('Ref. Chile'!K1773,'Ref. Chile'!K:K,0)+COUNTIF('Ref. Chile'!$K$7:'Ref. Chile'!K1773,'Ref. Chile'!K1773)-1,"")</f>
        <v>1142</v>
      </c>
      <c r="AM1774" s="7">
        <f>IFERROR(RANK('Ref. Chile'!L1773,'Ref. Chile'!L:L,0)+COUNTIF('Ref. Chile'!$L$7:'Ref. Chile'!L1773,'Ref. Chile'!L1773)-1,"")</f>
        <v>765</v>
      </c>
      <c r="AN1774" s="7">
        <f>IFERROR(RANK('Ref. Chile'!M1773,'Ref. Chile'!M:M,0)+COUNTIF('Ref. Chile'!$M$7:'Ref. Chile'!M1773,'Ref. Chile'!M1773)-1,"")</f>
        <v>964</v>
      </c>
      <c r="AO1774" s="7">
        <f>IFERROR(RANK('Ref. Chile'!H1773,'Ref. Chile'!H:H,1)+COUNTIF('Ref. Chile'!$H$7:'Ref. Chile'!H1773,'Ref. Chile'!H1773)-1,"")</f>
        <v>1454</v>
      </c>
      <c r="AP1774" s="7">
        <f>IFERROR(RANK('Ref. Chile'!I1773,'Ref. Chile'!I:I,1)+COUNTIF('Ref. Chile'!$I$7:'Ref. Chile'!I1773,'Ref. Chile'!I1773)-1,"")</f>
        <v>1883</v>
      </c>
      <c r="AQ1774" s="7">
        <f>IFERROR(RANK('Ref. Chile'!J1773,'Ref. Chile'!J:J,1)+COUNTIF('Ref. Chile'!$J$7:'Ref. Chile'!J1773,'Ref. Chile'!J1773)-1,"")</f>
        <v>1012</v>
      </c>
    </row>
    <row r="1775" spans="31:43" ht="17.25" customHeight="1" x14ac:dyDescent="0.3">
      <c r="AE1775" s="5" t="s">
        <v>1770</v>
      </c>
      <c r="AF1775" s="5" t="s">
        <v>5290</v>
      </c>
      <c r="AG1775" s="6" t="s">
        <v>4359</v>
      </c>
      <c r="AH1775" s="6" t="s">
        <v>4088</v>
      </c>
      <c r="AI1775" s="7">
        <f>IFERROR(RANK('Ref. Chile'!H1774,'Ref. Chile'!H:H,0)+COUNTIF('Ref. Chile'!$H$7:'Ref. Chile'!H1774,'Ref. Chile'!H1774)-1,"")</f>
        <v>1337</v>
      </c>
      <c r="AJ1775" s="7">
        <f>IFERROR(RANK('Ref. Chile'!I1774,'Ref. Chile'!I:I,0)+COUNTIF('Ref. Chile'!$I$7:'Ref. Chile'!I1774,'Ref. Chile'!I1774)-1,"")</f>
        <v>453</v>
      </c>
      <c r="AK1775" s="7">
        <f>IFERROR(RANK('Ref. Chile'!J1774,'Ref. Chile'!J:J,0)+COUNTIF('Ref. Chile'!$J$7:'Ref. Chile'!J1774,'Ref. Chile'!J1774)-1,"")</f>
        <v>1311</v>
      </c>
      <c r="AL1775" s="7">
        <f>IFERROR(RANK('Ref. Chile'!K1774,'Ref. Chile'!K:K,0)+COUNTIF('Ref. Chile'!$K$7:'Ref. Chile'!K1774,'Ref. Chile'!K1774)-1,"")</f>
        <v>644</v>
      </c>
      <c r="AM1775" s="7">
        <f>IFERROR(RANK('Ref. Chile'!L1774,'Ref. Chile'!L:L,0)+COUNTIF('Ref. Chile'!$L$7:'Ref. Chile'!L1774,'Ref. Chile'!L1774)-1,"")</f>
        <v>720</v>
      </c>
      <c r="AN1775" s="7">
        <f>IFERROR(RANK('Ref. Chile'!M1774,'Ref. Chile'!M:M,0)+COUNTIF('Ref. Chile'!$M$7:'Ref. Chile'!M1774,'Ref. Chile'!M1774)-1,"")</f>
        <v>786</v>
      </c>
      <c r="AO1775" s="7">
        <f>IFERROR(RANK('Ref. Chile'!H1774,'Ref. Chile'!H:H,1)+COUNTIF('Ref. Chile'!$H$7:'Ref. Chile'!H1774,'Ref. Chile'!H1774)-1,"")</f>
        <v>1466</v>
      </c>
      <c r="AP1775" s="7">
        <f>IFERROR(RANK('Ref. Chile'!I1774,'Ref. Chile'!I:I,1)+COUNTIF('Ref. Chile'!$I$7:'Ref. Chile'!I1774,'Ref. Chile'!I1774)-1,"")</f>
        <v>2300</v>
      </c>
      <c r="AQ1775" s="7">
        <f>IFERROR(RANK('Ref. Chile'!J1774,'Ref. Chile'!J:J,1)+COUNTIF('Ref. Chile'!$J$7:'Ref. Chile'!J1774,'Ref. Chile'!J1774)-1,"")</f>
        <v>1259</v>
      </c>
    </row>
    <row r="1776" spans="31:43" ht="17.25" customHeight="1" x14ac:dyDescent="0.3">
      <c r="AE1776" s="5" t="s">
        <v>1771</v>
      </c>
      <c r="AF1776" s="5" t="s">
        <v>5291</v>
      </c>
      <c r="AG1776" s="6" t="s">
        <v>4359</v>
      </c>
      <c r="AH1776" s="6" t="s">
        <v>4096</v>
      </c>
      <c r="AI1776" s="7">
        <f>IFERROR(RANK('Ref. Chile'!H1775,'Ref. Chile'!H:H,0)+COUNTIF('Ref. Chile'!$H$7:'Ref. Chile'!H1775,'Ref. Chile'!H1775)-1,"")</f>
        <v>1340</v>
      </c>
      <c r="AJ1776" s="7">
        <f>IFERROR(RANK('Ref. Chile'!I1775,'Ref. Chile'!I:I,0)+COUNTIF('Ref. Chile'!$I$7:'Ref. Chile'!I1775,'Ref. Chile'!I1775)-1,"")</f>
        <v>466</v>
      </c>
      <c r="AK1776" s="7">
        <f>IFERROR(RANK('Ref. Chile'!J1775,'Ref. Chile'!J:J,0)+COUNTIF('Ref. Chile'!$J$7:'Ref. Chile'!J1775,'Ref. Chile'!J1775)-1,"")</f>
        <v>1336</v>
      </c>
      <c r="AL1776" s="7">
        <f>IFERROR(RANK('Ref. Chile'!K1775,'Ref. Chile'!K:K,0)+COUNTIF('Ref. Chile'!$K$7:'Ref. Chile'!K1775,'Ref. Chile'!K1775)-1,"")</f>
        <v>663</v>
      </c>
      <c r="AM1776" s="7">
        <f>IFERROR(RANK('Ref. Chile'!L1775,'Ref. Chile'!L:L,0)+COUNTIF('Ref. Chile'!$L$7:'Ref. Chile'!L1775,'Ref. Chile'!L1775)-1,"")</f>
        <v>723</v>
      </c>
      <c r="AN1776" s="7">
        <f>IFERROR(RANK('Ref. Chile'!M1775,'Ref. Chile'!M:M,0)+COUNTIF('Ref. Chile'!$M$7:'Ref. Chile'!M1775,'Ref. Chile'!M1775)-1,"")</f>
        <v>808</v>
      </c>
      <c r="AO1776" s="7">
        <f>IFERROR(RANK('Ref. Chile'!H1775,'Ref. Chile'!H:H,1)+COUNTIF('Ref. Chile'!$H$7:'Ref. Chile'!H1775,'Ref. Chile'!H1775)-1,"")</f>
        <v>1463</v>
      </c>
      <c r="AP1776" s="7">
        <f>IFERROR(RANK('Ref. Chile'!I1775,'Ref. Chile'!I:I,1)+COUNTIF('Ref. Chile'!$I$7:'Ref. Chile'!I1775,'Ref. Chile'!I1775)-1,"")</f>
        <v>2287</v>
      </c>
      <c r="AQ1776" s="7">
        <f>IFERROR(RANK('Ref. Chile'!J1775,'Ref. Chile'!J:J,1)+COUNTIF('Ref. Chile'!$J$7:'Ref. Chile'!J1775,'Ref. Chile'!J1775)-1,"")</f>
        <v>1234</v>
      </c>
    </row>
    <row r="1777" spans="31:43" ht="17.25" customHeight="1" x14ac:dyDescent="0.3">
      <c r="AE1777" s="5" t="s">
        <v>1772</v>
      </c>
      <c r="AF1777" s="5" t="s">
        <v>5292</v>
      </c>
      <c r="AG1777" s="6" t="s">
        <v>4359</v>
      </c>
      <c r="AH1777" s="6" t="s">
        <v>4097</v>
      </c>
      <c r="AI1777" s="7">
        <f>IFERROR(RANK('Ref. Chile'!H1776,'Ref. Chile'!H:H,0)+COUNTIF('Ref. Chile'!$H$7:'Ref. Chile'!H1776,'Ref. Chile'!H1776)-1,"")</f>
        <v>1327</v>
      </c>
      <c r="AJ1777" s="7">
        <f>IFERROR(RANK('Ref. Chile'!I1776,'Ref. Chile'!I:I,0)+COUNTIF('Ref. Chile'!$I$7:'Ref. Chile'!I1776,'Ref. Chile'!I1776)-1,"")</f>
        <v>381</v>
      </c>
      <c r="AK1777" s="7">
        <f>IFERROR(RANK('Ref. Chile'!J1776,'Ref. Chile'!J:J,0)+COUNTIF('Ref. Chile'!$J$7:'Ref. Chile'!J1776,'Ref. Chile'!J1776)-1,"")</f>
        <v>1175</v>
      </c>
      <c r="AL1777" s="7">
        <f>IFERROR(RANK('Ref. Chile'!K1776,'Ref. Chile'!K:K,0)+COUNTIF('Ref. Chile'!$K$7:'Ref. Chile'!K1776,'Ref. Chile'!K1776)-1,"")</f>
        <v>575</v>
      </c>
      <c r="AM1777" s="7">
        <f>IFERROR(RANK('Ref. Chile'!L1776,'Ref. Chile'!L:L,0)+COUNTIF('Ref. Chile'!$L$7:'Ref. Chile'!L1776,'Ref. Chile'!L1776)-1,"")</f>
        <v>701</v>
      </c>
      <c r="AN1777" s="7">
        <f>IFERROR(RANK('Ref. Chile'!M1776,'Ref. Chile'!M:M,0)+COUNTIF('Ref. Chile'!$M$7:'Ref. Chile'!M1776,'Ref. Chile'!M1776)-1,"")</f>
        <v>728</v>
      </c>
      <c r="AO1777" s="7">
        <f>IFERROR(RANK('Ref. Chile'!H1776,'Ref. Chile'!H:H,1)+COUNTIF('Ref. Chile'!$H$7:'Ref. Chile'!H1776,'Ref. Chile'!H1776)-1,"")</f>
        <v>1476</v>
      </c>
      <c r="AP1777" s="7">
        <f>IFERROR(RANK('Ref. Chile'!I1776,'Ref. Chile'!I:I,1)+COUNTIF('Ref. Chile'!$I$7:'Ref. Chile'!I1776,'Ref. Chile'!I1776)-1,"")</f>
        <v>2372</v>
      </c>
      <c r="AQ1777" s="7">
        <f>IFERROR(RANK('Ref. Chile'!J1776,'Ref. Chile'!J:J,1)+COUNTIF('Ref. Chile'!$J$7:'Ref. Chile'!J1776,'Ref. Chile'!J1776)-1,"")</f>
        <v>1395</v>
      </c>
    </row>
    <row r="1778" spans="31:43" ht="17.25" customHeight="1" x14ac:dyDescent="0.3">
      <c r="AE1778" s="5" t="s">
        <v>1773</v>
      </c>
      <c r="AF1778" s="5" t="s">
        <v>5293</v>
      </c>
      <c r="AG1778" s="6" t="s">
        <v>4359</v>
      </c>
      <c r="AH1778" s="6" t="s">
        <v>4107</v>
      </c>
      <c r="AI1778" s="7">
        <f>IFERROR(RANK('Ref. Chile'!H1777,'Ref. Chile'!H:H,0)+COUNTIF('Ref. Chile'!$H$7:'Ref. Chile'!H1777,'Ref. Chile'!H1777)-1,"")</f>
        <v>1304</v>
      </c>
      <c r="AJ1778" s="7">
        <f>IFERROR(RANK('Ref. Chile'!I1777,'Ref. Chile'!I:I,0)+COUNTIF('Ref. Chile'!$I$7:'Ref. Chile'!I1777,'Ref. Chile'!I1777)-1,"")</f>
        <v>286</v>
      </c>
      <c r="AK1778" s="7">
        <f>IFERROR(RANK('Ref. Chile'!J1777,'Ref. Chile'!J:J,0)+COUNTIF('Ref. Chile'!$J$7:'Ref. Chile'!J1777,'Ref. Chile'!J1777)-1,"")</f>
        <v>1036</v>
      </c>
      <c r="AL1778" s="7">
        <f>IFERROR(RANK('Ref. Chile'!K1777,'Ref. Chile'!K:K,0)+COUNTIF('Ref. Chile'!$K$7:'Ref. Chile'!K1777,'Ref. Chile'!K1777)-1,"")</f>
        <v>497</v>
      </c>
      <c r="AM1778" s="7">
        <f>IFERROR(RANK('Ref. Chile'!L1777,'Ref. Chile'!L:L,0)+COUNTIF('Ref. Chile'!$L$7:'Ref. Chile'!L1777,'Ref. Chile'!L1777)-1,"")</f>
        <v>671</v>
      </c>
      <c r="AN1778" s="7">
        <f>IFERROR(RANK('Ref. Chile'!M1777,'Ref. Chile'!M:M,0)+COUNTIF('Ref. Chile'!$M$7:'Ref. Chile'!M1777,'Ref. Chile'!M1777)-1,"")</f>
        <v>642</v>
      </c>
      <c r="AO1778" s="7">
        <f>IFERROR(RANK('Ref. Chile'!H1777,'Ref. Chile'!H:H,1)+COUNTIF('Ref. Chile'!$H$7:'Ref. Chile'!H1777,'Ref. Chile'!H1777)-1,"")</f>
        <v>1499</v>
      </c>
      <c r="AP1778" s="7">
        <f>IFERROR(RANK('Ref. Chile'!I1777,'Ref. Chile'!I:I,1)+COUNTIF('Ref. Chile'!$I$7:'Ref. Chile'!I1777,'Ref. Chile'!I1777)-1,"")</f>
        <v>2467</v>
      </c>
      <c r="AQ1778" s="7">
        <f>IFERROR(RANK('Ref. Chile'!J1777,'Ref. Chile'!J:J,1)+COUNTIF('Ref. Chile'!$J$7:'Ref. Chile'!J1777,'Ref. Chile'!J1777)-1,"")</f>
        <v>1534</v>
      </c>
    </row>
    <row r="1779" spans="31:43" ht="17.25" customHeight="1" x14ac:dyDescent="0.3">
      <c r="AE1779" s="5" t="s">
        <v>1774</v>
      </c>
      <c r="AF1779" s="5" t="s">
        <v>5294</v>
      </c>
      <c r="AG1779" s="6" t="s">
        <v>4359</v>
      </c>
      <c r="AH1779" s="6" t="s">
        <v>4109</v>
      </c>
      <c r="AI1779" s="7">
        <f>IFERROR(RANK('Ref. Chile'!H1778,'Ref. Chile'!H:H,0)+COUNTIF('Ref. Chile'!$H$7:'Ref. Chile'!H1778,'Ref. Chile'!H1778)-1,"")</f>
        <v>1348</v>
      </c>
      <c r="AJ1779" s="7">
        <f>IFERROR(RANK('Ref. Chile'!I1778,'Ref. Chile'!I:I,0)+COUNTIF('Ref. Chile'!$I$7:'Ref. Chile'!I1778,'Ref. Chile'!I1778)-1,"")</f>
        <v>655</v>
      </c>
      <c r="AK1779" s="7">
        <f>IFERROR(RANK('Ref. Chile'!J1778,'Ref. Chile'!J:J,0)+COUNTIF('Ref. Chile'!$J$7:'Ref. Chile'!J1778,'Ref. Chile'!J1778)-1,"")</f>
        <v>819</v>
      </c>
      <c r="AL1779" s="7">
        <f>IFERROR(RANK('Ref. Chile'!K1778,'Ref. Chile'!K:K,0)+COUNTIF('Ref. Chile'!$K$7:'Ref. Chile'!K1778,'Ref. Chile'!K1778)-1,"")</f>
        <v>905</v>
      </c>
      <c r="AM1779" s="7">
        <f>IFERROR(RANK('Ref. Chile'!L1778,'Ref. Chile'!L:L,0)+COUNTIF('Ref. Chile'!$L$7:'Ref. Chile'!L1778,'Ref. Chile'!L1778)-1,"")</f>
        <v>749</v>
      </c>
      <c r="AN1779" s="7">
        <f>IFERROR(RANK('Ref. Chile'!M1778,'Ref. Chile'!M:M,0)+COUNTIF('Ref. Chile'!$M$7:'Ref. Chile'!M1778,'Ref. Chile'!M1778)-1,"")</f>
        <v>899</v>
      </c>
      <c r="AO1779" s="7">
        <f>IFERROR(RANK('Ref. Chile'!H1778,'Ref. Chile'!H:H,1)+COUNTIF('Ref. Chile'!$H$7:'Ref. Chile'!H1778,'Ref. Chile'!H1778)-1,"")</f>
        <v>1455</v>
      </c>
      <c r="AP1779" s="7">
        <f>IFERROR(RANK('Ref. Chile'!I1778,'Ref. Chile'!I:I,1)+COUNTIF('Ref. Chile'!$I$7:'Ref. Chile'!I1778,'Ref. Chile'!I1778)-1,"")</f>
        <v>2098</v>
      </c>
      <c r="AQ1779" s="7">
        <f>IFERROR(RANK('Ref. Chile'!J1778,'Ref. Chile'!J:J,1)+COUNTIF('Ref. Chile'!$J$7:'Ref. Chile'!J1778,'Ref. Chile'!J1778)-1,"")</f>
        <v>1751</v>
      </c>
    </row>
    <row r="1780" spans="31:43" ht="17.25" customHeight="1" x14ac:dyDescent="0.3">
      <c r="AE1780" s="5" t="s">
        <v>1775</v>
      </c>
      <c r="AF1780" s="5" t="s">
        <v>5295</v>
      </c>
      <c r="AG1780" s="6" t="s">
        <v>4359</v>
      </c>
      <c r="AH1780" s="6" t="s">
        <v>4110</v>
      </c>
      <c r="AI1780" s="7">
        <f>IFERROR(RANK('Ref. Chile'!H1779,'Ref. Chile'!H:H,0)+COUNTIF('Ref. Chile'!$H$7:'Ref. Chile'!H1779,'Ref. Chile'!H1779)-1,"")</f>
        <v>1322</v>
      </c>
      <c r="AJ1780" s="7">
        <f>IFERROR(RANK('Ref. Chile'!I1779,'Ref. Chile'!I:I,0)+COUNTIF('Ref. Chile'!$I$7:'Ref. Chile'!I1779,'Ref. Chile'!I1779)-1,"")</f>
        <v>366</v>
      </c>
      <c r="AK1780" s="7">
        <f>IFERROR(RANK('Ref. Chile'!J1779,'Ref. Chile'!J:J,0)+COUNTIF('Ref. Chile'!$J$7:'Ref. Chile'!J1779,'Ref. Chile'!J1779)-1,"")</f>
        <v>1148</v>
      </c>
      <c r="AL1780" s="7">
        <f>IFERROR(RANK('Ref. Chile'!K1779,'Ref. Chile'!K:K,0)+COUNTIF('Ref. Chile'!$K$7:'Ref. Chile'!K1779,'Ref. Chile'!K1779)-1,"")</f>
        <v>558</v>
      </c>
      <c r="AM1780" s="7">
        <f>IFERROR(RANK('Ref. Chile'!L1779,'Ref. Chile'!L:L,0)+COUNTIF('Ref. Chile'!$L$7:'Ref. Chile'!L1779,'Ref. Chile'!L1779)-1,"")</f>
        <v>696</v>
      </c>
      <c r="AN1780" s="7">
        <f>IFERROR(RANK('Ref. Chile'!M1779,'Ref. Chile'!M:M,0)+COUNTIF('Ref. Chile'!$M$7:'Ref. Chile'!M1779,'Ref. Chile'!M1779)-1,"")</f>
        <v>698</v>
      </c>
      <c r="AO1780" s="7">
        <f>IFERROR(RANK('Ref. Chile'!H1779,'Ref. Chile'!H:H,1)+COUNTIF('Ref. Chile'!$H$7:'Ref. Chile'!H1779,'Ref. Chile'!H1779)-1,"")</f>
        <v>1481</v>
      </c>
      <c r="AP1780" s="7">
        <f>IFERROR(RANK('Ref. Chile'!I1779,'Ref. Chile'!I:I,1)+COUNTIF('Ref. Chile'!$I$7:'Ref. Chile'!I1779,'Ref. Chile'!I1779)-1,"")</f>
        <v>2387</v>
      </c>
      <c r="AQ1780" s="7">
        <f>IFERROR(RANK('Ref. Chile'!J1779,'Ref. Chile'!J:J,1)+COUNTIF('Ref. Chile'!$J$7:'Ref. Chile'!J1779,'Ref. Chile'!J1779)-1,"")</f>
        <v>1422</v>
      </c>
    </row>
    <row r="1781" spans="31:43" ht="17.25" customHeight="1" x14ac:dyDescent="0.3">
      <c r="AE1781" s="5" t="s">
        <v>1776</v>
      </c>
      <c r="AF1781" s="5" t="s">
        <v>5296</v>
      </c>
      <c r="AG1781" s="6" t="s">
        <v>4360</v>
      </c>
      <c r="AH1781" s="6" t="s">
        <v>4092</v>
      </c>
      <c r="AI1781" s="7">
        <f>IFERROR(RANK('Ref. Chile'!H1780,'Ref. Chile'!H:H,0)+COUNTIF('Ref. Chile'!$H$7:'Ref. Chile'!H1780,'Ref. Chile'!H1780)-1,"")</f>
        <v>1681</v>
      </c>
      <c r="AJ1781" s="7">
        <f>IFERROR(RANK('Ref. Chile'!I1780,'Ref. Chile'!I:I,0)+COUNTIF('Ref. Chile'!$I$7:'Ref. Chile'!I1780,'Ref. Chile'!I1780)-1,"")</f>
        <v>944</v>
      </c>
      <c r="AK1781" s="7">
        <f>IFERROR(RANK('Ref. Chile'!J1780,'Ref. Chile'!J:J,0)+COUNTIF('Ref. Chile'!$J$7:'Ref. Chile'!J1780,'Ref. Chile'!J1780)-1,"")</f>
        <v>2003</v>
      </c>
      <c r="AL1781" s="7">
        <f>IFERROR(RANK('Ref. Chile'!K1780,'Ref. Chile'!K:K,0)+COUNTIF('Ref. Chile'!$K$7:'Ref. Chile'!K1780,'Ref. Chile'!K1780)-1,"")</f>
        <v>1323</v>
      </c>
      <c r="AM1781" s="7">
        <f>IFERROR(RANK('Ref. Chile'!L1780,'Ref. Chile'!L:L,0)+COUNTIF('Ref. Chile'!$L$7:'Ref. Chile'!L1780,'Ref. Chile'!L1780)-1,"")</f>
        <v>1097</v>
      </c>
      <c r="AN1781" s="7">
        <f>IFERROR(RANK('Ref. Chile'!M1780,'Ref. Chile'!M:M,0)+COUNTIF('Ref. Chile'!$M$7:'Ref. Chile'!M1780,'Ref. Chile'!M1780)-1,"")</f>
        <v>1135</v>
      </c>
      <c r="AO1781" s="7">
        <f>IFERROR(RANK('Ref. Chile'!H1780,'Ref. Chile'!H:H,1)+COUNTIF('Ref. Chile'!$H$7:'Ref. Chile'!H1780,'Ref. Chile'!H1780)-1,"")</f>
        <v>1122</v>
      </c>
      <c r="AP1781" s="7">
        <f>IFERROR(RANK('Ref. Chile'!I1780,'Ref. Chile'!I:I,1)+COUNTIF('Ref. Chile'!$I$7:'Ref. Chile'!I1780,'Ref. Chile'!I1780)-1,"")</f>
        <v>1809</v>
      </c>
      <c r="AQ1781" s="7">
        <f>IFERROR(RANK('Ref. Chile'!J1780,'Ref. Chile'!J:J,1)+COUNTIF('Ref. Chile'!$J$7:'Ref. Chile'!J1780,'Ref. Chile'!J1780)-1,"")</f>
        <v>567</v>
      </c>
    </row>
    <row r="1782" spans="31:43" ht="17.25" customHeight="1" x14ac:dyDescent="0.3">
      <c r="AE1782" s="5" t="s">
        <v>1777</v>
      </c>
      <c r="AF1782" s="5" t="s">
        <v>5297</v>
      </c>
      <c r="AG1782" s="6" t="s">
        <v>4360</v>
      </c>
      <c r="AH1782" s="6" t="s">
        <v>4088</v>
      </c>
      <c r="AI1782" s="7">
        <f>IFERROR(RANK('Ref. Chile'!H1781,'Ref. Chile'!H:H,0)+COUNTIF('Ref. Chile'!$H$7:'Ref. Chile'!H1781,'Ref. Chile'!H1781)-1,"")</f>
        <v>1666</v>
      </c>
      <c r="AJ1782" s="7">
        <f>IFERROR(RANK('Ref. Chile'!I1781,'Ref. Chile'!I:I,0)+COUNTIF('Ref. Chile'!$I$7:'Ref. Chile'!I1781,'Ref. Chile'!I1781)-1,"")</f>
        <v>914</v>
      </c>
      <c r="AK1782" s="7">
        <f>IFERROR(RANK('Ref. Chile'!J1781,'Ref. Chile'!J:J,0)+COUNTIF('Ref. Chile'!$J$7:'Ref. Chile'!J1781,'Ref. Chile'!J1781)-1,"")</f>
        <v>1968</v>
      </c>
      <c r="AL1782" s="7">
        <f>IFERROR(RANK('Ref. Chile'!K1781,'Ref. Chile'!K:K,0)+COUNTIF('Ref. Chile'!$K$7:'Ref. Chile'!K1781,'Ref. Chile'!K1781)-1,"")</f>
        <v>1265</v>
      </c>
      <c r="AM1782" s="7">
        <f>IFERROR(RANK('Ref. Chile'!L1781,'Ref. Chile'!L:L,0)+COUNTIF('Ref. Chile'!$L$7:'Ref. Chile'!L1781,'Ref. Chile'!L1781)-1,"")</f>
        <v>1071</v>
      </c>
      <c r="AN1782" s="7">
        <f>IFERROR(RANK('Ref. Chile'!M1781,'Ref. Chile'!M:M,0)+COUNTIF('Ref. Chile'!$M$7:'Ref. Chile'!M1781,'Ref. Chile'!M1781)-1,"")</f>
        <v>1008</v>
      </c>
      <c r="AO1782" s="7">
        <f>IFERROR(RANK('Ref. Chile'!H1781,'Ref. Chile'!H:H,1)+COUNTIF('Ref. Chile'!$H$7:'Ref. Chile'!H1781,'Ref. Chile'!H1781)-1,"")</f>
        <v>1137</v>
      </c>
      <c r="AP1782" s="7">
        <f>IFERROR(RANK('Ref. Chile'!I1781,'Ref. Chile'!I:I,1)+COUNTIF('Ref. Chile'!$I$7:'Ref. Chile'!I1781,'Ref. Chile'!I1781)-1,"")</f>
        <v>1839</v>
      </c>
      <c r="AQ1782" s="7">
        <f>IFERROR(RANK('Ref. Chile'!J1781,'Ref. Chile'!J:J,1)+COUNTIF('Ref. Chile'!$J$7:'Ref. Chile'!J1781,'Ref. Chile'!J1781)-1,"")</f>
        <v>602</v>
      </c>
    </row>
    <row r="1783" spans="31:43" ht="17.25" customHeight="1" x14ac:dyDescent="0.3">
      <c r="AE1783" s="5" t="s">
        <v>1778</v>
      </c>
      <c r="AF1783" s="5" t="s">
        <v>5298</v>
      </c>
      <c r="AG1783" s="6" t="s">
        <v>4360</v>
      </c>
      <c r="AH1783" s="6" t="s">
        <v>4173</v>
      </c>
      <c r="AI1783" s="7">
        <f>IFERROR(RANK('Ref. Chile'!H1782,'Ref. Chile'!H:H,0)+COUNTIF('Ref. Chile'!$H$7:'Ref. Chile'!H1782,'Ref. Chile'!H1782)-1,"")</f>
        <v>1665</v>
      </c>
      <c r="AJ1783" s="7">
        <f>IFERROR(RANK('Ref. Chile'!I1782,'Ref. Chile'!I:I,0)+COUNTIF('Ref. Chile'!$I$7:'Ref. Chile'!I1782,'Ref. Chile'!I1782)-1,"")</f>
        <v>904</v>
      </c>
      <c r="AK1783" s="7">
        <f>IFERROR(RANK('Ref. Chile'!J1782,'Ref. Chile'!J:J,0)+COUNTIF('Ref. Chile'!$J$7:'Ref. Chile'!J1782,'Ref. Chile'!J1782)-1,"")</f>
        <v>1718</v>
      </c>
      <c r="AL1783" s="7">
        <f>IFERROR(RANK('Ref. Chile'!K1782,'Ref. Chile'!K:K,0)+COUNTIF('Ref. Chile'!$K$7:'Ref. Chile'!K1782,'Ref. Chile'!K1782)-1,"")</f>
        <v>1261</v>
      </c>
      <c r="AM1783" s="7">
        <f>IFERROR(RANK('Ref. Chile'!L1782,'Ref. Chile'!L:L,0)+COUNTIF('Ref. Chile'!$L$7:'Ref. Chile'!L1782,'Ref. Chile'!L1782)-1,"")</f>
        <v>1069</v>
      </c>
      <c r="AN1783" s="7">
        <f>IFERROR(RANK('Ref. Chile'!M1782,'Ref. Chile'!M:M,0)+COUNTIF('Ref. Chile'!$M$7:'Ref. Chile'!M1782,'Ref. Chile'!M1782)-1,"")</f>
        <v>1583</v>
      </c>
      <c r="AO1783" s="7">
        <f>IFERROR(RANK('Ref. Chile'!H1782,'Ref. Chile'!H:H,1)+COUNTIF('Ref. Chile'!$H$7:'Ref. Chile'!H1782,'Ref. Chile'!H1782)-1,"")</f>
        <v>1138</v>
      </c>
      <c r="AP1783" s="7">
        <f>IFERROR(RANK('Ref. Chile'!I1782,'Ref. Chile'!I:I,1)+COUNTIF('Ref. Chile'!$I$7:'Ref. Chile'!I1782,'Ref. Chile'!I1782)-1,"")</f>
        <v>1849</v>
      </c>
      <c r="AQ1783" s="7">
        <f>IFERROR(RANK('Ref. Chile'!J1782,'Ref. Chile'!J:J,1)+COUNTIF('Ref. Chile'!$J$7:'Ref. Chile'!J1782,'Ref. Chile'!J1782)-1,"")</f>
        <v>914</v>
      </c>
    </row>
    <row r="1784" spans="31:43" ht="17.25" customHeight="1" x14ac:dyDescent="0.3">
      <c r="AE1784" s="5" t="s">
        <v>1779</v>
      </c>
      <c r="AF1784" s="5" t="s">
        <v>5299</v>
      </c>
      <c r="AG1784" s="6" t="s">
        <v>4360</v>
      </c>
      <c r="AH1784" s="6" t="s">
        <v>4094</v>
      </c>
      <c r="AI1784" s="7">
        <f>IFERROR(RANK('Ref. Chile'!H1783,'Ref. Chile'!H:H,0)+COUNTIF('Ref. Chile'!$H$7:'Ref. Chile'!H1783,'Ref. Chile'!H1783)-1,"")</f>
        <v>1678</v>
      </c>
      <c r="AJ1784" s="7">
        <f>IFERROR(RANK('Ref. Chile'!I1783,'Ref. Chile'!I:I,0)+COUNTIF('Ref. Chile'!$I$7:'Ref. Chile'!I1783,'Ref. Chile'!I1783)-1,"")</f>
        <v>930</v>
      </c>
      <c r="AK1784" s="7">
        <f>IFERROR(RANK('Ref. Chile'!J1783,'Ref. Chile'!J:J,0)+COUNTIF('Ref. Chile'!$J$7:'Ref. Chile'!J1783,'Ref. Chile'!J1783)-1,"")</f>
        <v>1718</v>
      </c>
      <c r="AL1784" s="7">
        <f>IFERROR(RANK('Ref. Chile'!K1783,'Ref. Chile'!K:K,0)+COUNTIF('Ref. Chile'!$K$7:'Ref. Chile'!K1783,'Ref. Chile'!K1783)-1,"")</f>
        <v>1303</v>
      </c>
      <c r="AM1784" s="7">
        <f>IFERROR(RANK('Ref. Chile'!L1783,'Ref. Chile'!L:L,0)+COUNTIF('Ref. Chile'!$L$7:'Ref. Chile'!L1783,'Ref. Chile'!L1783)-1,"")</f>
        <v>1086</v>
      </c>
      <c r="AN1784" s="7">
        <f>IFERROR(RANK('Ref. Chile'!M1783,'Ref. Chile'!M:M,0)+COUNTIF('Ref. Chile'!$M$7:'Ref. Chile'!M1783,'Ref. Chile'!M1783)-1,"")</f>
        <v>1583</v>
      </c>
      <c r="AO1784" s="7">
        <f>IFERROR(RANK('Ref. Chile'!H1783,'Ref. Chile'!H:H,1)+COUNTIF('Ref. Chile'!$H$7:'Ref. Chile'!H1783,'Ref. Chile'!H1783)-1,"")</f>
        <v>1125</v>
      </c>
      <c r="AP1784" s="7">
        <f>IFERROR(RANK('Ref. Chile'!I1783,'Ref. Chile'!I:I,1)+COUNTIF('Ref. Chile'!$I$7:'Ref. Chile'!I1783,'Ref. Chile'!I1783)-1,"")</f>
        <v>1823</v>
      </c>
      <c r="AQ1784" s="7">
        <f>IFERROR(RANK('Ref. Chile'!J1783,'Ref. Chile'!J:J,1)+COUNTIF('Ref. Chile'!$J$7:'Ref. Chile'!J1783,'Ref. Chile'!J1783)-1,"")</f>
        <v>914</v>
      </c>
    </row>
    <row r="1785" spans="31:43" ht="17.25" customHeight="1" x14ac:dyDescent="0.3">
      <c r="AE1785" s="5" t="s">
        <v>1780</v>
      </c>
      <c r="AF1785" s="5" t="s">
        <v>5300</v>
      </c>
      <c r="AG1785" s="6" t="s">
        <v>4360</v>
      </c>
      <c r="AH1785" s="6" t="s">
        <v>4096</v>
      </c>
      <c r="AI1785" s="7">
        <f>IFERROR(RANK('Ref. Chile'!H1784,'Ref. Chile'!H:H,0)+COUNTIF('Ref. Chile'!$H$7:'Ref. Chile'!H1784,'Ref. Chile'!H1784)-1,"")</f>
        <v>1668</v>
      </c>
      <c r="AJ1785" s="7">
        <f>IFERROR(RANK('Ref. Chile'!I1784,'Ref. Chile'!I:I,0)+COUNTIF('Ref. Chile'!$I$7:'Ref. Chile'!I1784,'Ref. Chile'!I1784)-1,"")</f>
        <v>917</v>
      </c>
      <c r="AK1785" s="7">
        <f>IFERROR(RANK('Ref. Chile'!J1784,'Ref. Chile'!J:J,0)+COUNTIF('Ref. Chile'!$J$7:'Ref. Chile'!J1784,'Ref. Chile'!J1784)-1,"")</f>
        <v>1971</v>
      </c>
      <c r="AL1785" s="7">
        <f>IFERROR(RANK('Ref. Chile'!K1784,'Ref. Chile'!K:K,0)+COUNTIF('Ref. Chile'!$K$7:'Ref. Chile'!K1784,'Ref. Chile'!K1784)-1,"")</f>
        <v>1275</v>
      </c>
      <c r="AM1785" s="7">
        <f>IFERROR(RANK('Ref. Chile'!L1784,'Ref. Chile'!L:L,0)+COUNTIF('Ref. Chile'!$L$7:'Ref. Chile'!L1784,'Ref. Chile'!L1784)-1,"")</f>
        <v>1075</v>
      </c>
      <c r="AN1785" s="7">
        <f>IFERROR(RANK('Ref. Chile'!M1784,'Ref. Chile'!M:M,0)+COUNTIF('Ref. Chile'!$M$7:'Ref. Chile'!M1784,'Ref. Chile'!M1784)-1,"")</f>
        <v>1026</v>
      </c>
      <c r="AO1785" s="7">
        <f>IFERROR(RANK('Ref. Chile'!H1784,'Ref. Chile'!H:H,1)+COUNTIF('Ref. Chile'!$H$7:'Ref. Chile'!H1784,'Ref. Chile'!H1784)-1,"")</f>
        <v>1135</v>
      </c>
      <c r="AP1785" s="7">
        <f>IFERROR(RANK('Ref. Chile'!I1784,'Ref. Chile'!I:I,1)+COUNTIF('Ref. Chile'!$I$7:'Ref. Chile'!I1784,'Ref. Chile'!I1784)-1,"")</f>
        <v>1836</v>
      </c>
      <c r="AQ1785" s="7">
        <f>IFERROR(RANK('Ref. Chile'!J1784,'Ref. Chile'!J:J,1)+COUNTIF('Ref. Chile'!$J$7:'Ref. Chile'!J1784,'Ref. Chile'!J1784)-1,"")</f>
        <v>599</v>
      </c>
    </row>
    <row r="1786" spans="31:43" ht="17.25" customHeight="1" x14ac:dyDescent="0.3">
      <c r="AE1786" s="5" t="s">
        <v>1781</v>
      </c>
      <c r="AF1786" s="5" t="s">
        <v>5301</v>
      </c>
      <c r="AG1786" s="6" t="s">
        <v>4360</v>
      </c>
      <c r="AH1786" s="6" t="s">
        <v>4097</v>
      </c>
      <c r="AI1786" s="7">
        <f>IFERROR(RANK('Ref. Chile'!H1785,'Ref. Chile'!H:H,0)+COUNTIF('Ref. Chile'!$H$7:'Ref. Chile'!H1785,'Ref. Chile'!H1785)-1,"")</f>
        <v>1660</v>
      </c>
      <c r="AJ1786" s="7">
        <f>IFERROR(RANK('Ref. Chile'!I1785,'Ref. Chile'!I:I,0)+COUNTIF('Ref. Chile'!$I$7:'Ref. Chile'!I1785,'Ref. Chile'!I1785)-1,"")</f>
        <v>897</v>
      </c>
      <c r="AK1786" s="7">
        <f>IFERROR(RANK('Ref. Chile'!J1785,'Ref. Chile'!J:J,0)+COUNTIF('Ref. Chile'!$J$7:'Ref. Chile'!J1785,'Ref. Chile'!J1785)-1,"")</f>
        <v>1945</v>
      </c>
      <c r="AL1786" s="7">
        <f>IFERROR(RANK('Ref. Chile'!K1785,'Ref. Chile'!K:K,0)+COUNTIF('Ref. Chile'!$K$7:'Ref. Chile'!K1785,'Ref. Chile'!K1785)-1,"")</f>
        <v>1238</v>
      </c>
      <c r="AM1786" s="7">
        <f>IFERROR(RANK('Ref. Chile'!L1785,'Ref. Chile'!L:L,0)+COUNTIF('Ref. Chile'!$L$7:'Ref. Chile'!L1785,'Ref. Chile'!L1785)-1,"")</f>
        <v>1057</v>
      </c>
      <c r="AN1786" s="7">
        <f>IFERROR(RANK('Ref. Chile'!M1785,'Ref. Chile'!M:M,0)+COUNTIF('Ref. Chile'!$M$7:'Ref. Chile'!M1785,'Ref. Chile'!M1785)-1,"")</f>
        <v>903</v>
      </c>
      <c r="AO1786" s="7">
        <f>IFERROR(RANK('Ref. Chile'!H1785,'Ref. Chile'!H:H,1)+COUNTIF('Ref. Chile'!$H$7:'Ref. Chile'!H1785,'Ref. Chile'!H1785)-1,"")</f>
        <v>1143</v>
      </c>
      <c r="AP1786" s="7">
        <f>IFERROR(RANK('Ref. Chile'!I1785,'Ref. Chile'!I:I,1)+COUNTIF('Ref. Chile'!$I$7:'Ref. Chile'!I1785,'Ref. Chile'!I1785)-1,"")</f>
        <v>1856</v>
      </c>
      <c r="AQ1786" s="7">
        <f>IFERROR(RANK('Ref. Chile'!J1785,'Ref. Chile'!J:J,1)+COUNTIF('Ref. Chile'!$J$7:'Ref. Chile'!J1785,'Ref. Chile'!J1785)-1,"")</f>
        <v>625</v>
      </c>
    </row>
    <row r="1787" spans="31:43" ht="17.25" customHeight="1" x14ac:dyDescent="0.3">
      <c r="AE1787" s="5" t="s">
        <v>1782</v>
      </c>
      <c r="AF1787" s="5" t="s">
        <v>5302</v>
      </c>
      <c r="AG1787" s="6" t="s">
        <v>4360</v>
      </c>
      <c r="AH1787" s="6" t="s">
        <v>4107</v>
      </c>
      <c r="AI1787" s="7">
        <f>IFERROR(RANK('Ref. Chile'!H1786,'Ref. Chile'!H:H,0)+COUNTIF('Ref. Chile'!$H$7:'Ref. Chile'!H1786,'Ref. Chile'!H1786)-1,"")</f>
        <v>1652</v>
      </c>
      <c r="AJ1787" s="7">
        <f>IFERROR(RANK('Ref. Chile'!I1786,'Ref. Chile'!I:I,0)+COUNTIF('Ref. Chile'!$I$7:'Ref. Chile'!I1786,'Ref. Chile'!I1786)-1,"")</f>
        <v>867</v>
      </c>
      <c r="AK1787" s="7">
        <f>IFERROR(RANK('Ref. Chile'!J1786,'Ref. Chile'!J:J,0)+COUNTIF('Ref. Chile'!$J$7:'Ref. Chile'!J1786,'Ref. Chile'!J1786)-1,"")</f>
        <v>1902</v>
      </c>
      <c r="AL1787" s="7">
        <f>IFERROR(RANK('Ref. Chile'!K1786,'Ref. Chile'!K:K,0)+COUNTIF('Ref. Chile'!$K$7:'Ref. Chile'!K1786,'Ref. Chile'!K1786)-1,"")</f>
        <v>1152</v>
      </c>
      <c r="AM1787" s="7">
        <f>IFERROR(RANK('Ref. Chile'!L1786,'Ref. Chile'!L:L,0)+COUNTIF('Ref. Chile'!$L$7:'Ref. Chile'!L1786,'Ref. Chile'!L1786)-1,"")</f>
        <v>1029</v>
      </c>
      <c r="AN1787" s="7">
        <f>IFERROR(RANK('Ref. Chile'!M1786,'Ref. Chile'!M:M,0)+COUNTIF('Ref. Chile'!$M$7:'Ref. Chile'!M1786,'Ref. Chile'!M1786)-1,"")</f>
        <v>776</v>
      </c>
      <c r="AO1787" s="7">
        <f>IFERROR(RANK('Ref. Chile'!H1786,'Ref. Chile'!H:H,1)+COUNTIF('Ref. Chile'!$H$7:'Ref. Chile'!H1786,'Ref. Chile'!H1786)-1,"")</f>
        <v>1151</v>
      </c>
      <c r="AP1787" s="7">
        <f>IFERROR(RANK('Ref. Chile'!I1786,'Ref. Chile'!I:I,1)+COUNTIF('Ref. Chile'!$I$7:'Ref. Chile'!I1786,'Ref. Chile'!I1786)-1,"")</f>
        <v>1886</v>
      </c>
      <c r="AQ1787" s="7">
        <f>IFERROR(RANK('Ref. Chile'!J1786,'Ref. Chile'!J:J,1)+COUNTIF('Ref. Chile'!$J$7:'Ref. Chile'!J1786,'Ref. Chile'!J1786)-1,"")</f>
        <v>668</v>
      </c>
    </row>
    <row r="1788" spans="31:43" ht="17.25" customHeight="1" x14ac:dyDescent="0.3">
      <c r="AE1788" s="5" t="s">
        <v>1783</v>
      </c>
      <c r="AF1788" s="5" t="s">
        <v>5303</v>
      </c>
      <c r="AG1788" s="6" t="s">
        <v>4360</v>
      </c>
      <c r="AH1788" s="6" t="s">
        <v>4109</v>
      </c>
      <c r="AI1788" s="7">
        <f>IFERROR(RANK('Ref. Chile'!H1787,'Ref. Chile'!H:H,0)+COUNTIF('Ref. Chile'!$H$7:'Ref. Chile'!H1787,'Ref. Chile'!H1787)-1,"")</f>
        <v>994</v>
      </c>
      <c r="AJ1788" s="7">
        <f>IFERROR(RANK('Ref. Chile'!I1787,'Ref. Chile'!I:I,0)+COUNTIF('Ref. Chile'!$I$7:'Ref. Chile'!I1787,'Ref. Chile'!I1787)-1,"")</f>
        <v>806</v>
      </c>
      <c r="AK1788" s="7">
        <f>IFERROR(RANK('Ref. Chile'!J1787,'Ref. Chile'!J:J,0)+COUNTIF('Ref. Chile'!$J$7:'Ref. Chile'!J1787,'Ref. Chile'!J1787)-1,"")</f>
        <v>1719</v>
      </c>
      <c r="AL1788" s="7">
        <f>IFERROR(RANK('Ref. Chile'!K1787,'Ref. Chile'!K:K,0)+COUNTIF('Ref. Chile'!$K$7:'Ref. Chile'!K1787,'Ref. Chile'!K1787)-1,"")</f>
        <v>1056</v>
      </c>
      <c r="AM1788" s="7">
        <f>IFERROR(RANK('Ref. Chile'!L1787,'Ref. Chile'!L:L,0)+COUNTIF('Ref. Chile'!$L$7:'Ref. Chile'!L1787,'Ref. Chile'!L1787)-1,"")</f>
        <v>511</v>
      </c>
      <c r="AN1788" s="7">
        <f>IFERROR(RANK('Ref. Chile'!M1787,'Ref. Chile'!M:M,0)+COUNTIF('Ref. Chile'!$M$7:'Ref. Chile'!M1787,'Ref. Chile'!M1787)-1,"")</f>
        <v>1584</v>
      </c>
      <c r="AO1788" s="7">
        <f>IFERROR(RANK('Ref. Chile'!H1787,'Ref. Chile'!H:H,1)+COUNTIF('Ref. Chile'!$H$7:'Ref. Chile'!H1787,'Ref. Chile'!H1787)-1,"")</f>
        <v>1881</v>
      </c>
      <c r="AP1788" s="7">
        <f>IFERROR(RANK('Ref. Chile'!I1787,'Ref. Chile'!I:I,1)+COUNTIF('Ref. Chile'!$I$7:'Ref. Chile'!I1787,'Ref. Chile'!I1787)-1,"")</f>
        <v>2022</v>
      </c>
      <c r="AQ1788" s="7">
        <f>IFERROR(RANK('Ref. Chile'!J1787,'Ref. Chile'!J:J,1)+COUNTIF('Ref. Chile'!$J$7:'Ref. Chile'!J1787,'Ref. Chile'!J1787)-1,"")</f>
        <v>915</v>
      </c>
    </row>
    <row r="1789" spans="31:43" ht="17.25" customHeight="1" x14ac:dyDescent="0.3">
      <c r="AE1789" s="5" t="s">
        <v>1784</v>
      </c>
      <c r="AF1789" s="5" t="s">
        <v>5304</v>
      </c>
      <c r="AG1789" s="6" t="s">
        <v>4361</v>
      </c>
      <c r="AH1789" s="6" t="s">
        <v>4089</v>
      </c>
      <c r="AI1789" s="7">
        <f>IFERROR(RANK('Ref. Chile'!H1788,'Ref. Chile'!H:H,0)+COUNTIF('Ref. Chile'!$H$7:'Ref. Chile'!H1788,'Ref. Chile'!H1788)-1,"")</f>
        <v>221</v>
      </c>
      <c r="AJ1789" s="7">
        <f>IFERROR(RANK('Ref. Chile'!I1788,'Ref. Chile'!I:I,0)+COUNTIF('Ref. Chile'!$I$7:'Ref. Chile'!I1788,'Ref. Chile'!I1788)-1,"")</f>
        <v>1298</v>
      </c>
      <c r="AK1789" s="7">
        <f>IFERROR(RANK('Ref. Chile'!J1788,'Ref. Chile'!J:J,0)+COUNTIF('Ref. Chile'!$J$7:'Ref. Chile'!J1788,'Ref. Chile'!J1788)-1,"")</f>
        <v>290</v>
      </c>
      <c r="AL1789" s="7">
        <f>IFERROR(RANK('Ref. Chile'!K1788,'Ref. Chile'!K:K,0)+COUNTIF('Ref. Chile'!$K$7:'Ref. Chile'!K1788,'Ref. Chile'!K1788)-1,"")</f>
        <v>244</v>
      </c>
      <c r="AM1789" s="7">
        <f>IFERROR(RANK('Ref. Chile'!L1788,'Ref. Chile'!L:L,0)+COUNTIF('Ref. Chile'!$L$7:'Ref. Chile'!L1788,'Ref. Chile'!L1788)-1,"")</f>
        <v>929</v>
      </c>
      <c r="AN1789" s="7">
        <f>IFERROR(RANK('Ref. Chile'!M1788,'Ref. Chile'!M:M,0)+COUNTIF('Ref. Chile'!$M$7:'Ref. Chile'!M1788,'Ref. Chile'!M1788)-1,"")</f>
        <v>214</v>
      </c>
      <c r="AO1789" s="7">
        <f>IFERROR(RANK('Ref. Chile'!H1788,'Ref. Chile'!H:H,1)+COUNTIF('Ref. Chile'!$H$7:'Ref. Chile'!H1788,'Ref. Chile'!H1788)-1,"")</f>
        <v>2582</v>
      </c>
      <c r="AP1789" s="7">
        <f>IFERROR(RANK('Ref. Chile'!I1788,'Ref. Chile'!I:I,1)+COUNTIF('Ref. Chile'!$I$7:'Ref. Chile'!I1788,'Ref. Chile'!I1788)-1,"")</f>
        <v>1455</v>
      </c>
      <c r="AQ1789" s="7">
        <f>IFERROR(RANK('Ref. Chile'!J1788,'Ref. Chile'!J:J,1)+COUNTIF('Ref. Chile'!$J$7:'Ref. Chile'!J1788,'Ref. Chile'!J1788)-1,"")</f>
        <v>2280</v>
      </c>
    </row>
    <row r="1790" spans="31:43" ht="17.25" customHeight="1" x14ac:dyDescent="0.3">
      <c r="AE1790" s="5" t="s">
        <v>1785</v>
      </c>
      <c r="AF1790" s="5" t="s">
        <v>5305</v>
      </c>
      <c r="AG1790" s="6" t="s">
        <v>4361</v>
      </c>
      <c r="AH1790" s="6" t="s">
        <v>4090</v>
      </c>
      <c r="AI1790" s="7">
        <f>IFERROR(RANK('Ref. Chile'!H1789,'Ref. Chile'!H:H,0)+COUNTIF('Ref. Chile'!$H$7:'Ref. Chile'!H1789,'Ref. Chile'!H1789)-1,"")</f>
        <v>220</v>
      </c>
      <c r="AJ1790" s="7">
        <f>IFERROR(RANK('Ref. Chile'!I1789,'Ref. Chile'!I:I,0)+COUNTIF('Ref. Chile'!$I$7:'Ref. Chile'!I1789,'Ref. Chile'!I1789)-1,"")</f>
        <v>1287</v>
      </c>
      <c r="AK1790" s="7">
        <f>IFERROR(RANK('Ref. Chile'!J1789,'Ref. Chile'!J:J,0)+COUNTIF('Ref. Chile'!$J$7:'Ref. Chile'!J1789,'Ref. Chile'!J1789)-1,"")</f>
        <v>280</v>
      </c>
      <c r="AL1790" s="7">
        <f>IFERROR(RANK('Ref. Chile'!K1789,'Ref. Chile'!K:K,0)+COUNTIF('Ref. Chile'!$K$7:'Ref. Chile'!K1789,'Ref. Chile'!K1789)-1,"")</f>
        <v>243</v>
      </c>
      <c r="AM1790" s="7">
        <f>IFERROR(RANK('Ref. Chile'!L1789,'Ref. Chile'!L:L,0)+COUNTIF('Ref. Chile'!$L$7:'Ref. Chile'!L1789,'Ref. Chile'!L1789)-1,"")</f>
        <v>913</v>
      </c>
      <c r="AN1790" s="7">
        <f>IFERROR(RANK('Ref. Chile'!M1789,'Ref. Chile'!M:M,0)+COUNTIF('Ref. Chile'!$M$7:'Ref. Chile'!M1789,'Ref. Chile'!M1789)-1,"")</f>
        <v>204</v>
      </c>
      <c r="AO1790" s="7">
        <f>IFERROR(RANK('Ref. Chile'!H1789,'Ref. Chile'!H:H,1)+COUNTIF('Ref. Chile'!$H$7:'Ref. Chile'!H1789,'Ref. Chile'!H1789)-1,"")</f>
        <v>2583</v>
      </c>
      <c r="AP1790" s="7">
        <f>IFERROR(RANK('Ref. Chile'!I1789,'Ref. Chile'!I:I,1)+COUNTIF('Ref. Chile'!$I$7:'Ref. Chile'!I1789,'Ref. Chile'!I1789)-1,"")</f>
        <v>1466</v>
      </c>
      <c r="AQ1790" s="7">
        <f>IFERROR(RANK('Ref. Chile'!J1789,'Ref. Chile'!J:J,1)+COUNTIF('Ref. Chile'!$J$7:'Ref. Chile'!J1789,'Ref. Chile'!J1789)-1,"")</f>
        <v>2290</v>
      </c>
    </row>
    <row r="1791" spans="31:43" ht="17.25" customHeight="1" x14ac:dyDescent="0.3">
      <c r="AE1791" s="5" t="s">
        <v>1786</v>
      </c>
      <c r="AF1791" s="5" t="s">
        <v>5306</v>
      </c>
      <c r="AG1791" s="6" t="s">
        <v>4361</v>
      </c>
      <c r="AH1791" s="6" t="s">
        <v>4185</v>
      </c>
      <c r="AI1791" s="7">
        <f>IFERROR(RANK('Ref. Chile'!H1790,'Ref. Chile'!H:H,0)+COUNTIF('Ref. Chile'!$H$7:'Ref. Chile'!H1790,'Ref. Chile'!H1790)-1,"")</f>
        <v>219</v>
      </c>
      <c r="AJ1791" s="7">
        <f>IFERROR(RANK('Ref. Chile'!I1790,'Ref. Chile'!I:I,0)+COUNTIF('Ref. Chile'!$I$7:'Ref. Chile'!I1790,'Ref. Chile'!I1790)-1,"")</f>
        <v>1280</v>
      </c>
      <c r="AK1791" s="7">
        <f>IFERROR(RANK('Ref. Chile'!J1790,'Ref. Chile'!J:J,0)+COUNTIF('Ref. Chile'!$J$7:'Ref. Chile'!J1790,'Ref. Chile'!J1790)-1,"")</f>
        <v>270</v>
      </c>
      <c r="AL1791" s="7">
        <f>IFERROR(RANK('Ref. Chile'!K1790,'Ref. Chile'!K:K,0)+COUNTIF('Ref. Chile'!$K$7:'Ref. Chile'!K1790,'Ref. Chile'!K1790)-1,"")</f>
        <v>242</v>
      </c>
      <c r="AM1791" s="7">
        <f>IFERROR(RANK('Ref. Chile'!L1790,'Ref. Chile'!L:L,0)+COUNTIF('Ref. Chile'!$L$7:'Ref. Chile'!L1790,'Ref. Chile'!L1790)-1,"")</f>
        <v>906</v>
      </c>
      <c r="AN1791" s="7">
        <f>IFERROR(RANK('Ref. Chile'!M1790,'Ref. Chile'!M:M,0)+COUNTIF('Ref. Chile'!$M$7:'Ref. Chile'!M1790,'Ref. Chile'!M1790)-1,"")</f>
        <v>193</v>
      </c>
      <c r="AO1791" s="7">
        <f>IFERROR(RANK('Ref. Chile'!H1790,'Ref. Chile'!H:H,1)+COUNTIF('Ref. Chile'!$H$7:'Ref. Chile'!H1790,'Ref. Chile'!H1790)-1,"")</f>
        <v>2584</v>
      </c>
      <c r="AP1791" s="7">
        <f>IFERROR(RANK('Ref. Chile'!I1790,'Ref. Chile'!I:I,1)+COUNTIF('Ref. Chile'!$I$7:'Ref. Chile'!I1790,'Ref. Chile'!I1790)-1,"")</f>
        <v>1473</v>
      </c>
      <c r="AQ1791" s="7">
        <f>IFERROR(RANK('Ref. Chile'!J1790,'Ref. Chile'!J:J,1)+COUNTIF('Ref. Chile'!$J$7:'Ref. Chile'!J1790,'Ref. Chile'!J1790)-1,"")</f>
        <v>2300</v>
      </c>
    </row>
    <row r="1792" spans="31:43" ht="17.25" customHeight="1" x14ac:dyDescent="0.3">
      <c r="AE1792" s="5" t="s">
        <v>1787</v>
      </c>
      <c r="AF1792" s="5" t="s">
        <v>5307</v>
      </c>
      <c r="AG1792" s="6" t="s">
        <v>4361</v>
      </c>
      <c r="AH1792" s="6" t="s">
        <v>4186</v>
      </c>
      <c r="AI1792" s="7">
        <f>IFERROR(RANK('Ref. Chile'!H1791,'Ref. Chile'!H:H,0)+COUNTIF('Ref. Chile'!$H$7:'Ref. Chile'!H1791,'Ref. Chile'!H1791)-1,"")</f>
        <v>216</v>
      </c>
      <c r="AJ1792" s="7">
        <f>IFERROR(RANK('Ref. Chile'!I1791,'Ref. Chile'!I:I,0)+COUNTIF('Ref. Chile'!$I$7:'Ref. Chile'!I1791,'Ref. Chile'!I1791)-1,"")</f>
        <v>1268</v>
      </c>
      <c r="AK1792" s="7">
        <f>IFERROR(RANK('Ref. Chile'!J1791,'Ref. Chile'!J:J,0)+COUNTIF('Ref. Chile'!$J$7:'Ref. Chile'!J1791,'Ref. Chile'!J1791)-1,"")</f>
        <v>256</v>
      </c>
      <c r="AL1792" s="7">
        <f>IFERROR(RANK('Ref. Chile'!K1791,'Ref. Chile'!K:K,0)+COUNTIF('Ref. Chile'!$K$7:'Ref. Chile'!K1791,'Ref. Chile'!K1791)-1,"")</f>
        <v>240</v>
      </c>
      <c r="AM1792" s="7">
        <f>IFERROR(RANK('Ref. Chile'!L1791,'Ref. Chile'!L:L,0)+COUNTIF('Ref. Chile'!$L$7:'Ref. Chile'!L1791,'Ref. Chile'!L1791)-1,"")</f>
        <v>889</v>
      </c>
      <c r="AN1792" s="7">
        <f>IFERROR(RANK('Ref. Chile'!M1791,'Ref. Chile'!M:M,0)+COUNTIF('Ref. Chile'!$M$7:'Ref. Chile'!M1791,'Ref. Chile'!M1791)-1,"")</f>
        <v>170</v>
      </c>
      <c r="AO1792" s="7">
        <f>IFERROR(RANK('Ref. Chile'!H1791,'Ref. Chile'!H:H,1)+COUNTIF('Ref. Chile'!$H$7:'Ref. Chile'!H1791,'Ref. Chile'!H1791)-1,"")</f>
        <v>2587</v>
      </c>
      <c r="AP1792" s="7">
        <f>IFERROR(RANK('Ref. Chile'!I1791,'Ref. Chile'!I:I,1)+COUNTIF('Ref. Chile'!$I$7:'Ref. Chile'!I1791,'Ref. Chile'!I1791)-1,"")</f>
        <v>1485</v>
      </c>
      <c r="AQ1792" s="7">
        <f>IFERROR(RANK('Ref. Chile'!J1791,'Ref. Chile'!J:J,1)+COUNTIF('Ref. Chile'!$J$7:'Ref. Chile'!J1791,'Ref. Chile'!J1791)-1,"")</f>
        <v>2314</v>
      </c>
    </row>
    <row r="1793" spans="31:43" ht="17.25" customHeight="1" x14ac:dyDescent="0.3">
      <c r="AE1793" s="5" t="s">
        <v>1788</v>
      </c>
      <c r="AF1793" s="5" t="s">
        <v>5308</v>
      </c>
      <c r="AG1793" s="6" t="s">
        <v>4361</v>
      </c>
      <c r="AH1793" s="6" t="s">
        <v>4187</v>
      </c>
      <c r="AI1793" s="7">
        <f>IFERROR(RANK('Ref. Chile'!H1792,'Ref. Chile'!H:H,0)+COUNTIF('Ref. Chile'!$H$7:'Ref. Chile'!H1792,'Ref. Chile'!H1792)-1,"")</f>
        <v>213</v>
      </c>
      <c r="AJ1793" s="7">
        <f>IFERROR(RANK('Ref. Chile'!I1792,'Ref. Chile'!I:I,0)+COUNTIF('Ref. Chile'!$I$7:'Ref. Chile'!I1792,'Ref. Chile'!I1792)-1,"")</f>
        <v>1260</v>
      </c>
      <c r="AK1793" s="7">
        <f>IFERROR(RANK('Ref. Chile'!J1792,'Ref. Chile'!J:J,0)+COUNTIF('Ref. Chile'!$J$7:'Ref. Chile'!J1792,'Ref. Chile'!J1792)-1,"")</f>
        <v>248</v>
      </c>
      <c r="AL1793" s="7">
        <f>IFERROR(RANK('Ref. Chile'!K1792,'Ref. Chile'!K:K,0)+COUNTIF('Ref. Chile'!$K$7:'Ref. Chile'!K1792,'Ref. Chile'!K1792)-1,"")</f>
        <v>239</v>
      </c>
      <c r="AM1793" s="7">
        <f>IFERROR(RANK('Ref. Chile'!L1792,'Ref. Chile'!L:L,0)+COUNTIF('Ref. Chile'!$L$7:'Ref. Chile'!L1792,'Ref. Chile'!L1792)-1,"")</f>
        <v>880</v>
      </c>
      <c r="AN1793" s="7">
        <f>IFERROR(RANK('Ref. Chile'!M1792,'Ref. Chile'!M:M,0)+COUNTIF('Ref. Chile'!$M$7:'Ref. Chile'!M1792,'Ref. Chile'!M1792)-1,"")</f>
        <v>165</v>
      </c>
      <c r="AO1793" s="7">
        <f>IFERROR(RANK('Ref. Chile'!H1792,'Ref. Chile'!H:H,1)+COUNTIF('Ref. Chile'!$H$7:'Ref. Chile'!H1792,'Ref. Chile'!H1792)-1,"")</f>
        <v>2590</v>
      </c>
      <c r="AP1793" s="7">
        <f>IFERROR(RANK('Ref. Chile'!I1792,'Ref. Chile'!I:I,1)+COUNTIF('Ref. Chile'!$I$7:'Ref. Chile'!I1792,'Ref. Chile'!I1792)-1,"")</f>
        <v>1493</v>
      </c>
      <c r="AQ1793" s="7">
        <f>IFERROR(RANK('Ref. Chile'!J1792,'Ref. Chile'!J:J,1)+COUNTIF('Ref. Chile'!$J$7:'Ref. Chile'!J1792,'Ref. Chile'!J1792)-1,"")</f>
        <v>2322</v>
      </c>
    </row>
    <row r="1794" spans="31:43" ht="17.25" customHeight="1" x14ac:dyDescent="0.3">
      <c r="AE1794" s="5" t="s">
        <v>1789</v>
      </c>
      <c r="AF1794" s="5" t="s">
        <v>5309</v>
      </c>
      <c r="AG1794" s="6" t="s">
        <v>4361</v>
      </c>
      <c r="AH1794" s="6" t="s">
        <v>4091</v>
      </c>
      <c r="AI1794" s="7">
        <f>IFERROR(RANK('Ref. Chile'!H1793,'Ref. Chile'!H:H,0)+COUNTIF('Ref. Chile'!$H$7:'Ref. Chile'!H1793,'Ref. Chile'!H1793)-1,"")</f>
        <v>211</v>
      </c>
      <c r="AJ1794" s="7">
        <f>IFERROR(RANK('Ref. Chile'!I1793,'Ref. Chile'!I:I,0)+COUNTIF('Ref. Chile'!$I$7:'Ref. Chile'!I1793,'Ref. Chile'!I1793)-1,"")</f>
        <v>1243</v>
      </c>
      <c r="AK1794" s="7">
        <f>IFERROR(RANK('Ref. Chile'!J1793,'Ref. Chile'!J:J,0)+COUNTIF('Ref. Chile'!$J$7:'Ref. Chile'!J1793,'Ref. Chile'!J1793)-1,"")</f>
        <v>223</v>
      </c>
      <c r="AL1794" s="7">
        <f>IFERROR(RANK('Ref. Chile'!K1793,'Ref. Chile'!K:K,0)+COUNTIF('Ref. Chile'!$K$7:'Ref. Chile'!K1793,'Ref. Chile'!K1793)-1,"")</f>
        <v>234</v>
      </c>
      <c r="AM1794" s="7">
        <f>IFERROR(RANK('Ref. Chile'!L1793,'Ref. Chile'!L:L,0)+COUNTIF('Ref. Chile'!$L$7:'Ref. Chile'!L1793,'Ref. Chile'!L1793)-1,"")</f>
        <v>869</v>
      </c>
      <c r="AN1794" s="7">
        <f>IFERROR(RANK('Ref. Chile'!M1793,'Ref. Chile'!M:M,0)+COUNTIF('Ref. Chile'!$M$7:'Ref. Chile'!M1793,'Ref. Chile'!M1793)-1,"")</f>
        <v>143</v>
      </c>
      <c r="AO1794" s="7">
        <f>IFERROR(RANK('Ref. Chile'!H1793,'Ref. Chile'!H:H,1)+COUNTIF('Ref. Chile'!$H$7:'Ref. Chile'!H1793,'Ref. Chile'!H1793)-1,"")</f>
        <v>2592</v>
      </c>
      <c r="AP1794" s="7">
        <f>IFERROR(RANK('Ref. Chile'!I1793,'Ref. Chile'!I:I,1)+COUNTIF('Ref. Chile'!$I$7:'Ref. Chile'!I1793,'Ref. Chile'!I1793)-1,"")</f>
        <v>1510</v>
      </c>
      <c r="AQ1794" s="7">
        <f>IFERROR(RANK('Ref. Chile'!J1793,'Ref. Chile'!J:J,1)+COUNTIF('Ref. Chile'!$J$7:'Ref. Chile'!J1793,'Ref. Chile'!J1793)-1,"")</f>
        <v>2347</v>
      </c>
    </row>
    <row r="1795" spans="31:43" ht="17.25" customHeight="1" x14ac:dyDescent="0.3">
      <c r="AE1795" s="5" t="s">
        <v>1790</v>
      </c>
      <c r="AF1795" s="5" t="s">
        <v>5310</v>
      </c>
      <c r="AG1795" s="6" t="s">
        <v>4362</v>
      </c>
      <c r="AH1795" s="6" t="s">
        <v>4092</v>
      </c>
      <c r="AI1795" s="7">
        <f>IFERROR(RANK('Ref. Chile'!H1794,'Ref. Chile'!H:H,0)+COUNTIF('Ref. Chile'!$H$7:'Ref. Chile'!H1794,'Ref. Chile'!H1794)-1,"")</f>
        <v>689</v>
      </c>
      <c r="AJ1795" s="7">
        <f>IFERROR(RANK('Ref. Chile'!I1794,'Ref. Chile'!I:I,0)+COUNTIF('Ref. Chile'!$I$7:'Ref. Chile'!I1794,'Ref. Chile'!I1794)-1,"")</f>
        <v>947</v>
      </c>
      <c r="AK1795" s="7">
        <f>IFERROR(RANK('Ref. Chile'!J1794,'Ref. Chile'!J:J,0)+COUNTIF('Ref. Chile'!$J$7:'Ref. Chile'!J1794,'Ref. Chile'!J1794)-1,"")</f>
        <v>1542</v>
      </c>
      <c r="AL1795" s="7">
        <f>IFERROR(RANK('Ref. Chile'!K1794,'Ref. Chile'!K:K,0)+COUNTIF('Ref. Chile'!$K$7:'Ref. Chile'!K1794,'Ref. Chile'!K1794)-1,"")</f>
        <v>2483</v>
      </c>
      <c r="AM1795" s="7">
        <f>IFERROR(RANK('Ref. Chile'!L1794,'Ref. Chile'!L:L,0)+COUNTIF('Ref. Chile'!$L$7:'Ref. Chile'!L1794,'Ref. Chile'!L1794)-1,"")</f>
        <v>1030</v>
      </c>
      <c r="AN1795" s="7">
        <f>IFERROR(RANK('Ref. Chile'!M1794,'Ref. Chile'!M:M,0)+COUNTIF('Ref. Chile'!$M$7:'Ref. Chile'!M1794,'Ref. Chile'!M1794)-1,"")</f>
        <v>2153</v>
      </c>
      <c r="AO1795" s="7">
        <f>IFERROR(RANK('Ref. Chile'!H1794,'Ref. Chile'!H:H,1)+COUNTIF('Ref. Chile'!$H$7:'Ref. Chile'!H1794,'Ref. Chile'!H1794)-1,"")</f>
        <v>2114</v>
      </c>
      <c r="AP1795" s="7">
        <f>IFERROR(RANK('Ref. Chile'!I1794,'Ref. Chile'!I:I,1)+COUNTIF('Ref. Chile'!$I$7:'Ref. Chile'!I1794,'Ref. Chile'!I1794)-1,"")</f>
        <v>1806</v>
      </c>
      <c r="AQ1795" s="7">
        <f>IFERROR(RANK('Ref. Chile'!J1794,'Ref. Chile'!J:J,1)+COUNTIF('Ref. Chile'!$J$7:'Ref. Chile'!J1794,'Ref. Chile'!J1794)-1,"")</f>
        <v>1028</v>
      </c>
    </row>
    <row r="1796" spans="31:43" ht="17.25" customHeight="1" x14ac:dyDescent="0.3">
      <c r="AE1796" s="5" t="s">
        <v>1791</v>
      </c>
      <c r="AF1796" s="5" t="s">
        <v>5311</v>
      </c>
      <c r="AG1796" s="6" t="s">
        <v>4362</v>
      </c>
      <c r="AH1796" s="6" t="s">
        <v>4094</v>
      </c>
      <c r="AI1796" s="7">
        <f>IFERROR(RANK('Ref. Chile'!H1795,'Ref. Chile'!H:H,0)+COUNTIF('Ref. Chile'!$H$7:'Ref. Chile'!H1795,'Ref. Chile'!H1795)-1,"")</f>
        <v>136</v>
      </c>
      <c r="AJ1796" s="7">
        <f>IFERROR(RANK('Ref. Chile'!I1795,'Ref. Chile'!I:I,0)+COUNTIF('Ref. Chile'!$I$7:'Ref. Chile'!I1795,'Ref. Chile'!I1795)-1,"")</f>
        <v>1451</v>
      </c>
      <c r="AK1796" s="7">
        <f>IFERROR(RANK('Ref. Chile'!J1795,'Ref. Chile'!J:J,0)+COUNTIF('Ref. Chile'!$J$7:'Ref. Chile'!J1795,'Ref. Chile'!J1795)-1,"")</f>
        <v>555</v>
      </c>
      <c r="AL1796" s="7">
        <f>IFERROR(RANK('Ref. Chile'!K1795,'Ref. Chile'!K:K,0)+COUNTIF('Ref. Chile'!$K$7:'Ref. Chile'!K1795,'Ref. Chile'!K1795)-1,"")</f>
        <v>98</v>
      </c>
      <c r="AM1796" s="7">
        <f>IFERROR(RANK('Ref. Chile'!L1795,'Ref. Chile'!L:L,0)+COUNTIF('Ref. Chile'!$L$7:'Ref. Chile'!L1795,'Ref. Chile'!L1795)-1,"")</f>
        <v>1180</v>
      </c>
      <c r="AN1796" s="7">
        <f>IFERROR(RANK('Ref. Chile'!M1795,'Ref. Chile'!M:M,0)+COUNTIF('Ref. Chile'!$M$7:'Ref. Chile'!M1795,'Ref. Chile'!M1795)-1,"")</f>
        <v>562</v>
      </c>
      <c r="AO1796" s="7">
        <f>IFERROR(RANK('Ref. Chile'!H1795,'Ref. Chile'!H:H,1)+COUNTIF('Ref. Chile'!$H$7:'Ref. Chile'!H1795,'Ref. Chile'!H1795)-1,"")</f>
        <v>2685</v>
      </c>
      <c r="AP1796" s="7">
        <f>IFERROR(RANK('Ref. Chile'!I1795,'Ref. Chile'!I:I,1)+COUNTIF('Ref. Chile'!$I$7:'Ref. Chile'!I1795,'Ref. Chile'!I1795)-1,"")</f>
        <v>1304</v>
      </c>
      <c r="AQ1796" s="7">
        <f>IFERROR(RANK('Ref. Chile'!J1795,'Ref. Chile'!J:J,1)+COUNTIF('Ref. Chile'!$J$7:'Ref. Chile'!J1795,'Ref. Chile'!J1795)-1,"")</f>
        <v>2019</v>
      </c>
    </row>
    <row r="1797" spans="31:43" ht="17.25" customHeight="1" x14ac:dyDescent="0.3">
      <c r="AE1797" s="5" t="s">
        <v>1792</v>
      </c>
      <c r="AF1797" s="5" t="s">
        <v>5312</v>
      </c>
      <c r="AG1797" s="6" t="s">
        <v>4362</v>
      </c>
      <c r="AH1797" s="6" t="s">
        <v>4190</v>
      </c>
      <c r="AI1797" s="7">
        <f>IFERROR(RANK('Ref. Chile'!H1796,'Ref. Chile'!H:H,0)+COUNTIF('Ref. Chile'!$H$7:'Ref. Chile'!H1796,'Ref. Chile'!H1796)-1,"")</f>
        <v>628</v>
      </c>
      <c r="AJ1797" s="7">
        <f>IFERROR(RANK('Ref. Chile'!I1796,'Ref. Chile'!I:I,0)+COUNTIF('Ref. Chile'!$I$7:'Ref. Chile'!I1796,'Ref. Chile'!I1796)-1,"")</f>
        <v>876</v>
      </c>
      <c r="AK1797" s="7">
        <f>IFERROR(RANK('Ref. Chile'!J1796,'Ref. Chile'!J:J,0)+COUNTIF('Ref. Chile'!$J$7:'Ref. Chile'!J1796,'Ref. Chile'!J1796)-1,"")</f>
        <v>1040</v>
      </c>
      <c r="AL1797" s="7">
        <f>IFERROR(RANK('Ref. Chile'!K1796,'Ref. Chile'!K:K,0)+COUNTIF('Ref. Chile'!$K$7:'Ref. Chile'!K1796,'Ref. Chile'!K1796)-1,"")</f>
        <v>2475</v>
      </c>
      <c r="AM1797" s="7">
        <f>IFERROR(RANK('Ref. Chile'!L1796,'Ref. Chile'!L:L,0)+COUNTIF('Ref. Chile'!$L$7:'Ref. Chile'!L1796,'Ref. Chile'!L1796)-1,"")</f>
        <v>956</v>
      </c>
      <c r="AN1797" s="7">
        <f>IFERROR(RANK('Ref. Chile'!M1796,'Ref. Chile'!M:M,0)+COUNTIF('Ref. Chile'!$M$7:'Ref. Chile'!M1796,'Ref. Chile'!M1796)-1,"")</f>
        <v>2123</v>
      </c>
      <c r="AO1797" s="7">
        <f>IFERROR(RANK('Ref. Chile'!H1796,'Ref. Chile'!H:H,1)+COUNTIF('Ref. Chile'!$H$7:'Ref. Chile'!H1796,'Ref. Chile'!H1796)-1,"")</f>
        <v>2175</v>
      </c>
      <c r="AP1797" s="7">
        <f>IFERROR(RANK('Ref. Chile'!I1796,'Ref. Chile'!I:I,1)+COUNTIF('Ref. Chile'!$I$7:'Ref. Chile'!I1796,'Ref. Chile'!I1796)-1,"")</f>
        <v>1877</v>
      </c>
      <c r="AQ1797" s="7">
        <f>IFERROR(RANK('Ref. Chile'!J1796,'Ref. Chile'!J:J,1)+COUNTIF('Ref. Chile'!$J$7:'Ref. Chile'!J1796,'Ref. Chile'!J1796)-1,"")</f>
        <v>1530</v>
      </c>
    </row>
    <row r="1798" spans="31:43" ht="17.25" customHeight="1" x14ac:dyDescent="0.3">
      <c r="AE1798" s="5" t="s">
        <v>1793</v>
      </c>
      <c r="AF1798" s="5" t="s">
        <v>5313</v>
      </c>
      <c r="AG1798" s="6" t="s">
        <v>4363</v>
      </c>
      <c r="AH1798" s="6" t="s">
        <v>4093</v>
      </c>
      <c r="AI1798" s="7">
        <f>IFERROR(RANK('Ref. Chile'!H1797,'Ref. Chile'!H:H,0)+COUNTIF('Ref. Chile'!$H$7:'Ref. Chile'!H1797,'Ref. Chile'!H1797)-1,"")</f>
        <v>2550</v>
      </c>
      <c r="AJ1798" s="7">
        <f>IFERROR(RANK('Ref. Chile'!I1797,'Ref. Chile'!I:I,0)+COUNTIF('Ref. Chile'!$I$7:'Ref. Chile'!I1797,'Ref. Chile'!I1797)-1,"")</f>
        <v>2431</v>
      </c>
      <c r="AK1798" s="7">
        <f>IFERROR(RANK('Ref. Chile'!J1797,'Ref. Chile'!J:J,0)+COUNTIF('Ref. Chile'!$J$7:'Ref. Chile'!J1797,'Ref. Chile'!J1797)-1,"")</f>
        <v>2235</v>
      </c>
      <c r="AL1798" s="7">
        <f>IFERROR(RANK('Ref. Chile'!K1797,'Ref. Chile'!K:K,0)+COUNTIF('Ref. Chile'!$K$7:'Ref. Chile'!K1797,'Ref. Chile'!K1797)-1,"")</f>
        <v>2689</v>
      </c>
      <c r="AM1798" s="7">
        <f>IFERROR(RANK('Ref. Chile'!L1797,'Ref. Chile'!L:L,0)+COUNTIF('Ref. Chile'!$L$7:'Ref. Chile'!L1797,'Ref. Chile'!L1797)-1,"")</f>
        <v>2386</v>
      </c>
      <c r="AN1798" s="7">
        <f>IFERROR(RANK('Ref. Chile'!M1797,'Ref. Chile'!M:M,0)+COUNTIF('Ref. Chile'!$M$7:'Ref. Chile'!M1797,'Ref. Chile'!M1797)-1,"")</f>
        <v>2516</v>
      </c>
      <c r="AO1798" s="7">
        <f>IFERROR(RANK('Ref. Chile'!H1797,'Ref. Chile'!H:H,1)+COUNTIF('Ref. Chile'!$H$7:'Ref. Chile'!H1797,'Ref. Chile'!H1797)-1,"")</f>
        <v>253</v>
      </c>
      <c r="AP1798" s="7">
        <f>IFERROR(RANK('Ref. Chile'!I1797,'Ref. Chile'!I:I,1)+COUNTIF('Ref. Chile'!$I$7:'Ref. Chile'!I1797,'Ref. Chile'!I1797)-1,"")</f>
        <v>322</v>
      </c>
      <c r="AQ1798" s="7">
        <f>IFERROR(RANK('Ref. Chile'!J1797,'Ref. Chile'!J:J,1)+COUNTIF('Ref. Chile'!$J$7:'Ref. Chile'!J1797,'Ref. Chile'!J1797)-1,"")</f>
        <v>335</v>
      </c>
    </row>
    <row r="1799" spans="31:43" ht="17.25" customHeight="1" x14ac:dyDescent="0.3">
      <c r="AE1799" s="5" t="s">
        <v>1794</v>
      </c>
      <c r="AF1799" s="5" t="s">
        <v>5314</v>
      </c>
      <c r="AG1799" s="6" t="s">
        <v>4363</v>
      </c>
      <c r="AH1799" s="6" t="s">
        <v>4121</v>
      </c>
      <c r="AI1799" s="7">
        <f>IFERROR(RANK('Ref. Chile'!H1798,'Ref. Chile'!H:H,0)+COUNTIF('Ref. Chile'!$H$7:'Ref. Chile'!H1798,'Ref. Chile'!H1798)-1,"")</f>
        <v>2548</v>
      </c>
      <c r="AJ1799" s="7">
        <f>IFERROR(RANK('Ref. Chile'!I1798,'Ref. Chile'!I:I,0)+COUNTIF('Ref. Chile'!$I$7:'Ref. Chile'!I1798,'Ref. Chile'!I1798)-1,"")</f>
        <v>2423</v>
      </c>
      <c r="AK1799" s="7">
        <f>IFERROR(RANK('Ref. Chile'!J1798,'Ref. Chile'!J:J,0)+COUNTIF('Ref. Chile'!$J$7:'Ref. Chile'!J1798,'Ref. Chile'!J1798)-1,"")</f>
        <v>2222</v>
      </c>
      <c r="AL1799" s="7">
        <f>IFERROR(RANK('Ref. Chile'!K1798,'Ref. Chile'!K:K,0)+COUNTIF('Ref. Chile'!$K$7:'Ref. Chile'!K1798,'Ref. Chile'!K1798)-1,"")</f>
        <v>2687</v>
      </c>
      <c r="AM1799" s="7">
        <f>IFERROR(RANK('Ref. Chile'!L1798,'Ref. Chile'!L:L,0)+COUNTIF('Ref. Chile'!$L$7:'Ref. Chile'!L1798,'Ref. Chile'!L1798)-1,"")</f>
        <v>2376</v>
      </c>
      <c r="AN1799" s="7">
        <f>IFERROR(RANK('Ref. Chile'!M1798,'Ref. Chile'!M:M,0)+COUNTIF('Ref. Chile'!$M$7:'Ref. Chile'!M1798,'Ref. Chile'!M1798)-1,"")</f>
        <v>2510</v>
      </c>
      <c r="AO1799" s="7">
        <f>IFERROR(RANK('Ref. Chile'!H1798,'Ref. Chile'!H:H,1)+COUNTIF('Ref. Chile'!$H$7:'Ref. Chile'!H1798,'Ref. Chile'!H1798)-1,"")</f>
        <v>255</v>
      </c>
      <c r="AP1799" s="7">
        <f>IFERROR(RANK('Ref. Chile'!I1798,'Ref. Chile'!I:I,1)+COUNTIF('Ref. Chile'!$I$7:'Ref. Chile'!I1798,'Ref. Chile'!I1798)-1,"")</f>
        <v>330</v>
      </c>
      <c r="AQ1799" s="7">
        <f>IFERROR(RANK('Ref. Chile'!J1798,'Ref. Chile'!J:J,1)+COUNTIF('Ref. Chile'!$J$7:'Ref. Chile'!J1798,'Ref. Chile'!J1798)-1,"")</f>
        <v>348</v>
      </c>
    </row>
    <row r="1800" spans="31:43" ht="17.25" customHeight="1" x14ac:dyDescent="0.3">
      <c r="AE1800" s="5" t="s">
        <v>1795</v>
      </c>
      <c r="AF1800" s="5" t="s">
        <v>5315</v>
      </c>
      <c r="AG1800" s="6" t="s">
        <v>4363</v>
      </c>
      <c r="AH1800" s="6" t="s">
        <v>4138</v>
      </c>
      <c r="AI1800" s="7">
        <f>IFERROR(RANK('Ref. Chile'!H1799,'Ref. Chile'!H:H,0)+COUNTIF('Ref. Chile'!$H$7:'Ref. Chile'!H1799,'Ref. Chile'!H1799)-1,"")</f>
        <v>2549</v>
      </c>
      <c r="AJ1800" s="7">
        <f>IFERROR(RANK('Ref. Chile'!I1799,'Ref. Chile'!I:I,0)+COUNTIF('Ref. Chile'!$I$7:'Ref. Chile'!I1799,'Ref. Chile'!I1799)-1,"")</f>
        <v>2424</v>
      </c>
      <c r="AK1800" s="7">
        <f>IFERROR(RANK('Ref. Chile'!J1799,'Ref. Chile'!J:J,0)+COUNTIF('Ref. Chile'!$J$7:'Ref. Chile'!J1799,'Ref. Chile'!J1799)-1,"")</f>
        <v>2226</v>
      </c>
      <c r="AL1800" s="7">
        <f>IFERROR(RANK('Ref. Chile'!K1799,'Ref. Chile'!K:K,0)+COUNTIF('Ref. Chile'!$K$7:'Ref. Chile'!K1799,'Ref. Chile'!K1799)-1,"")</f>
        <v>2688</v>
      </c>
      <c r="AM1800" s="7">
        <f>IFERROR(RANK('Ref. Chile'!L1799,'Ref. Chile'!L:L,0)+COUNTIF('Ref. Chile'!$L$7:'Ref. Chile'!L1799,'Ref. Chile'!L1799)-1,"")</f>
        <v>2380</v>
      </c>
      <c r="AN1800" s="7">
        <f>IFERROR(RANK('Ref. Chile'!M1799,'Ref. Chile'!M:M,0)+COUNTIF('Ref. Chile'!$M$7:'Ref. Chile'!M1799,'Ref. Chile'!M1799)-1,"")</f>
        <v>2512</v>
      </c>
      <c r="AO1800" s="7">
        <f>IFERROR(RANK('Ref. Chile'!H1799,'Ref. Chile'!H:H,1)+COUNTIF('Ref. Chile'!$H$7:'Ref. Chile'!H1799,'Ref. Chile'!H1799)-1,"")</f>
        <v>254</v>
      </c>
      <c r="AP1800" s="7">
        <f>IFERROR(RANK('Ref. Chile'!I1799,'Ref. Chile'!I:I,1)+COUNTIF('Ref. Chile'!$I$7:'Ref. Chile'!I1799,'Ref. Chile'!I1799)-1,"")</f>
        <v>329</v>
      </c>
      <c r="AQ1800" s="7">
        <f>IFERROR(RANK('Ref. Chile'!J1799,'Ref. Chile'!J:J,1)+COUNTIF('Ref. Chile'!$J$7:'Ref. Chile'!J1799,'Ref. Chile'!J1799)-1,"")</f>
        <v>344</v>
      </c>
    </row>
    <row r="1801" spans="31:43" ht="17.25" customHeight="1" x14ac:dyDescent="0.3">
      <c r="AE1801" s="5" t="s">
        <v>1796</v>
      </c>
      <c r="AF1801" s="5" t="s">
        <v>5316</v>
      </c>
      <c r="AG1801" s="6" t="s">
        <v>4363</v>
      </c>
      <c r="AH1801" s="6" t="s">
        <v>4122</v>
      </c>
      <c r="AI1801" s="7">
        <f>IFERROR(RANK('Ref. Chile'!H1800,'Ref. Chile'!H:H,0)+COUNTIF('Ref. Chile'!$H$7:'Ref. Chile'!H1800,'Ref. Chile'!H1800)-1,"")</f>
        <v>2562</v>
      </c>
      <c r="AJ1801" s="7">
        <f>IFERROR(RANK('Ref. Chile'!I1800,'Ref. Chile'!I:I,0)+COUNTIF('Ref. Chile'!$I$7:'Ref. Chile'!I1800,'Ref. Chile'!I1800)-1,"")</f>
        <v>2445</v>
      </c>
      <c r="AK1801" s="7">
        <f>IFERROR(RANK('Ref. Chile'!J1800,'Ref. Chile'!J:J,0)+COUNTIF('Ref. Chile'!$J$7:'Ref. Chile'!J1800,'Ref. Chile'!J1800)-1,"")</f>
        <v>1719</v>
      </c>
      <c r="AL1801" s="7">
        <f>IFERROR(RANK('Ref. Chile'!K1800,'Ref. Chile'!K:K,0)+COUNTIF('Ref. Chile'!$K$7:'Ref. Chile'!K1800,'Ref. Chile'!K1800)-1,"")</f>
        <v>2695</v>
      </c>
      <c r="AM1801" s="7">
        <f>IFERROR(RANK('Ref. Chile'!L1800,'Ref. Chile'!L:L,0)+COUNTIF('Ref. Chile'!$L$7:'Ref. Chile'!L1800,'Ref. Chile'!L1800)-1,"")</f>
        <v>2426</v>
      </c>
      <c r="AN1801" s="7">
        <f>IFERROR(RANK('Ref. Chile'!M1800,'Ref. Chile'!M:M,0)+COUNTIF('Ref. Chile'!$M$7:'Ref. Chile'!M1800,'Ref. Chile'!M1800)-1,"")</f>
        <v>1584</v>
      </c>
      <c r="AO1801" s="7">
        <f>IFERROR(RANK('Ref. Chile'!H1800,'Ref. Chile'!H:H,1)+COUNTIF('Ref. Chile'!$H$7:'Ref. Chile'!H1800,'Ref. Chile'!H1800)-1,"")</f>
        <v>241</v>
      </c>
      <c r="AP1801" s="7">
        <f>IFERROR(RANK('Ref. Chile'!I1800,'Ref. Chile'!I:I,1)+COUNTIF('Ref. Chile'!$I$7:'Ref. Chile'!I1800,'Ref. Chile'!I1800)-1,"")</f>
        <v>308</v>
      </c>
      <c r="AQ1801" s="7">
        <f>IFERROR(RANK('Ref. Chile'!J1800,'Ref. Chile'!J:J,1)+COUNTIF('Ref. Chile'!$J$7:'Ref. Chile'!J1800,'Ref. Chile'!J1800)-1,"")</f>
        <v>915</v>
      </c>
    </row>
    <row r="1802" spans="31:43" ht="17.25" customHeight="1" x14ac:dyDescent="0.3">
      <c r="AE1802" s="5" t="s">
        <v>1797</v>
      </c>
      <c r="AF1802" s="5" t="s">
        <v>5317</v>
      </c>
      <c r="AG1802" s="6" t="s">
        <v>4363</v>
      </c>
      <c r="AH1802" s="6" t="s">
        <v>4123</v>
      </c>
      <c r="AI1802" s="7">
        <f>IFERROR(RANK('Ref. Chile'!H1801,'Ref. Chile'!H:H,0)+COUNTIF('Ref. Chile'!$H$7:'Ref. Chile'!H1801,'Ref. Chile'!H1801)-1,"")</f>
        <v>2552</v>
      </c>
      <c r="AJ1802" s="7">
        <f>IFERROR(RANK('Ref. Chile'!I1801,'Ref. Chile'!I:I,0)+COUNTIF('Ref. Chile'!$I$7:'Ref. Chile'!I1801,'Ref. Chile'!I1801)-1,"")</f>
        <v>2434</v>
      </c>
      <c r="AK1802" s="7">
        <f>IFERROR(RANK('Ref. Chile'!J1801,'Ref. Chile'!J:J,0)+COUNTIF('Ref. Chile'!$J$7:'Ref. Chile'!J1801,'Ref. Chile'!J1801)-1,"")</f>
        <v>2248</v>
      </c>
      <c r="AL1802" s="7">
        <f>IFERROR(RANK('Ref. Chile'!K1801,'Ref. Chile'!K:K,0)+COUNTIF('Ref. Chile'!$K$7:'Ref. Chile'!K1801,'Ref. Chile'!K1801)-1,"")</f>
        <v>2691</v>
      </c>
      <c r="AM1802" s="7">
        <f>IFERROR(RANK('Ref. Chile'!L1801,'Ref. Chile'!L:L,0)+COUNTIF('Ref. Chile'!$L$7:'Ref. Chile'!L1801,'Ref. Chile'!L1801)-1,"")</f>
        <v>2410</v>
      </c>
      <c r="AN1802" s="7">
        <f>IFERROR(RANK('Ref. Chile'!M1801,'Ref. Chile'!M:M,0)+COUNTIF('Ref. Chile'!$M$7:'Ref. Chile'!M1801,'Ref. Chile'!M1801)-1,"")</f>
        <v>2524</v>
      </c>
      <c r="AO1802" s="7">
        <f>IFERROR(RANK('Ref. Chile'!H1801,'Ref. Chile'!H:H,1)+COUNTIF('Ref. Chile'!$H$7:'Ref. Chile'!H1801,'Ref. Chile'!H1801)-1,"")</f>
        <v>251</v>
      </c>
      <c r="AP1802" s="7">
        <f>IFERROR(RANK('Ref. Chile'!I1801,'Ref. Chile'!I:I,1)+COUNTIF('Ref. Chile'!$I$7:'Ref. Chile'!I1801,'Ref. Chile'!I1801)-1,"")</f>
        <v>319</v>
      </c>
      <c r="AQ1802" s="7">
        <f>IFERROR(RANK('Ref. Chile'!J1801,'Ref. Chile'!J:J,1)+COUNTIF('Ref. Chile'!$J$7:'Ref. Chile'!J1801,'Ref. Chile'!J1801)-1,"")</f>
        <v>322</v>
      </c>
    </row>
    <row r="1803" spans="31:43" ht="17.25" customHeight="1" x14ac:dyDescent="0.3">
      <c r="AE1803" s="5" t="s">
        <v>1798</v>
      </c>
      <c r="AF1803" s="5" t="s">
        <v>5318</v>
      </c>
      <c r="AG1803" s="6" t="s">
        <v>4364</v>
      </c>
      <c r="AH1803" s="6" t="s">
        <v>4088</v>
      </c>
      <c r="AI1803" s="7">
        <f>IFERROR(RANK('Ref. Chile'!H1802,'Ref. Chile'!H:H,0)+COUNTIF('Ref. Chile'!$H$7:'Ref. Chile'!H1802,'Ref. Chile'!H1802)-1,"")</f>
        <v>2645</v>
      </c>
      <c r="AJ1803" s="7">
        <f>IFERROR(RANK('Ref. Chile'!I1802,'Ref. Chile'!I:I,0)+COUNTIF('Ref. Chile'!$I$7:'Ref. Chile'!I1802,'Ref. Chile'!I1802)-1,"")</f>
        <v>1989</v>
      </c>
      <c r="AK1803" s="7">
        <f>IFERROR(RANK('Ref. Chile'!J1802,'Ref. Chile'!J:J,0)+COUNTIF('Ref. Chile'!$J$7:'Ref. Chile'!J1802,'Ref. Chile'!J1802)-1,"")</f>
        <v>2057</v>
      </c>
      <c r="AL1803" s="7">
        <f>IFERROR(RANK('Ref. Chile'!K1802,'Ref. Chile'!K:K,0)+COUNTIF('Ref. Chile'!$K$7:'Ref. Chile'!K1802,'Ref. Chile'!K1802)-1,"")</f>
        <v>1500</v>
      </c>
      <c r="AM1803" s="7">
        <f>IFERROR(RANK('Ref. Chile'!L1802,'Ref. Chile'!L:L,0)+COUNTIF('Ref. Chile'!$L$7:'Ref. Chile'!L1802,'Ref. Chile'!L1802)-1,"")</f>
        <v>1298</v>
      </c>
      <c r="AN1803" s="7">
        <f>IFERROR(RANK('Ref. Chile'!M1802,'Ref. Chile'!M:M,0)+COUNTIF('Ref. Chile'!$M$7:'Ref. Chile'!M1802,'Ref. Chile'!M1802)-1,"")</f>
        <v>2166</v>
      </c>
      <c r="AO1803" s="7">
        <f>IFERROR(RANK('Ref. Chile'!H1802,'Ref. Chile'!H:H,1)+COUNTIF('Ref. Chile'!$H$7:'Ref. Chile'!H1802,'Ref. Chile'!H1802)-1,"")</f>
        <v>158</v>
      </c>
      <c r="AP1803" s="7">
        <f>IFERROR(RANK('Ref. Chile'!I1802,'Ref. Chile'!I:I,1)+COUNTIF('Ref. Chile'!$I$7:'Ref. Chile'!I1802,'Ref. Chile'!I1802)-1,"")</f>
        <v>764</v>
      </c>
      <c r="AQ1803" s="7">
        <f>IFERROR(RANK('Ref. Chile'!J1802,'Ref. Chile'!J:J,1)+COUNTIF('Ref. Chile'!$J$7:'Ref. Chile'!J1802,'Ref. Chile'!J1802)-1,"")</f>
        <v>513</v>
      </c>
    </row>
    <row r="1804" spans="31:43" ht="17.25" customHeight="1" x14ac:dyDescent="0.3">
      <c r="AE1804" s="5" t="s">
        <v>1799</v>
      </c>
      <c r="AF1804" s="5" t="s">
        <v>5319</v>
      </c>
      <c r="AG1804" s="6" t="s">
        <v>4364</v>
      </c>
      <c r="AH1804" s="6" t="s">
        <v>4089</v>
      </c>
      <c r="AI1804" s="7">
        <f>IFERROR(RANK('Ref. Chile'!H1803,'Ref. Chile'!H:H,0)+COUNTIF('Ref. Chile'!$H$7:'Ref. Chile'!H1803,'Ref. Chile'!H1803)-1,"")</f>
        <v>2650</v>
      </c>
      <c r="AJ1804" s="7">
        <f>IFERROR(RANK('Ref. Chile'!I1803,'Ref. Chile'!I:I,0)+COUNTIF('Ref. Chile'!$I$7:'Ref. Chile'!I1803,'Ref. Chile'!I1803)-1,"")</f>
        <v>2060</v>
      </c>
      <c r="AK1804" s="7">
        <f>IFERROR(RANK('Ref. Chile'!J1803,'Ref. Chile'!J:J,0)+COUNTIF('Ref. Chile'!$J$7:'Ref. Chile'!J1803,'Ref. Chile'!J1803)-1,"")</f>
        <v>2111</v>
      </c>
      <c r="AL1804" s="7">
        <f>IFERROR(RANK('Ref. Chile'!K1803,'Ref. Chile'!K:K,0)+COUNTIF('Ref. Chile'!$K$7:'Ref. Chile'!K1803,'Ref. Chile'!K1803)-1,"")</f>
        <v>1524</v>
      </c>
      <c r="AM1804" s="7">
        <f>IFERROR(RANK('Ref. Chile'!L1803,'Ref. Chile'!L:L,0)+COUNTIF('Ref. Chile'!$L$7:'Ref. Chile'!L1803,'Ref. Chile'!L1803)-1,"")</f>
        <v>1351</v>
      </c>
      <c r="AN1804" s="7">
        <f>IFERROR(RANK('Ref. Chile'!M1803,'Ref. Chile'!M:M,0)+COUNTIF('Ref. Chile'!$M$7:'Ref. Chile'!M1803,'Ref. Chile'!M1803)-1,"")</f>
        <v>2201</v>
      </c>
      <c r="AO1804" s="7">
        <f>IFERROR(RANK('Ref. Chile'!H1803,'Ref. Chile'!H:H,1)+COUNTIF('Ref. Chile'!$H$7:'Ref. Chile'!H1803,'Ref. Chile'!H1803)-1,"")</f>
        <v>153</v>
      </c>
      <c r="AP1804" s="7">
        <f>IFERROR(RANK('Ref. Chile'!I1803,'Ref. Chile'!I:I,1)+COUNTIF('Ref. Chile'!$I$7:'Ref. Chile'!I1803,'Ref. Chile'!I1803)-1,"")</f>
        <v>693</v>
      </c>
      <c r="AQ1804" s="7">
        <f>IFERROR(RANK('Ref. Chile'!J1803,'Ref. Chile'!J:J,1)+COUNTIF('Ref. Chile'!$J$7:'Ref. Chile'!J1803,'Ref. Chile'!J1803)-1,"")</f>
        <v>459</v>
      </c>
    </row>
    <row r="1805" spans="31:43" ht="17.25" customHeight="1" x14ac:dyDescent="0.3">
      <c r="AE1805" s="5" t="s">
        <v>1800</v>
      </c>
      <c r="AF1805" s="5" t="s">
        <v>5320</v>
      </c>
      <c r="AG1805" s="6" t="s">
        <v>4364</v>
      </c>
      <c r="AH1805" s="6" t="s">
        <v>4090</v>
      </c>
      <c r="AI1805" s="7">
        <f>IFERROR(RANK('Ref. Chile'!H1804,'Ref. Chile'!H:H,0)+COUNTIF('Ref. Chile'!$H$7:'Ref. Chile'!H1804,'Ref. Chile'!H1804)-1,"")</f>
        <v>2649</v>
      </c>
      <c r="AJ1805" s="7">
        <f>IFERROR(RANK('Ref. Chile'!I1804,'Ref. Chile'!I:I,0)+COUNTIF('Ref. Chile'!$I$7:'Ref. Chile'!I1804,'Ref. Chile'!I1804)-1,"")</f>
        <v>2032</v>
      </c>
      <c r="AK1805" s="7">
        <f>IFERROR(RANK('Ref. Chile'!J1804,'Ref. Chile'!J:J,0)+COUNTIF('Ref. Chile'!$J$7:'Ref. Chile'!J1804,'Ref. Chile'!J1804)-1,"")</f>
        <v>2100</v>
      </c>
      <c r="AL1805" s="7">
        <f>IFERROR(RANK('Ref. Chile'!K1804,'Ref. Chile'!K:K,0)+COUNTIF('Ref. Chile'!$K$7:'Ref. Chile'!K1804,'Ref. Chile'!K1804)-1,"")</f>
        <v>1516</v>
      </c>
      <c r="AM1805" s="7">
        <f>IFERROR(RANK('Ref. Chile'!L1804,'Ref. Chile'!L:L,0)+COUNTIF('Ref. Chile'!$L$7:'Ref. Chile'!L1804,'Ref. Chile'!L1804)-1,"")</f>
        <v>1337</v>
      </c>
      <c r="AN1805" s="7">
        <f>IFERROR(RANK('Ref. Chile'!M1804,'Ref. Chile'!M:M,0)+COUNTIF('Ref. Chile'!$M$7:'Ref. Chile'!M1804,'Ref. Chile'!M1804)-1,"")</f>
        <v>2193</v>
      </c>
      <c r="AO1805" s="7">
        <f>IFERROR(RANK('Ref. Chile'!H1804,'Ref. Chile'!H:H,1)+COUNTIF('Ref. Chile'!$H$7:'Ref. Chile'!H1804,'Ref. Chile'!H1804)-1,"")</f>
        <v>154</v>
      </c>
      <c r="AP1805" s="7">
        <f>IFERROR(RANK('Ref. Chile'!I1804,'Ref. Chile'!I:I,1)+COUNTIF('Ref. Chile'!$I$7:'Ref. Chile'!I1804,'Ref. Chile'!I1804)-1,"")</f>
        <v>721</v>
      </c>
      <c r="AQ1805" s="7">
        <f>IFERROR(RANK('Ref. Chile'!J1804,'Ref. Chile'!J:J,1)+COUNTIF('Ref. Chile'!$J$7:'Ref. Chile'!J1804,'Ref. Chile'!J1804)-1,"")</f>
        <v>470</v>
      </c>
    </row>
    <row r="1806" spans="31:43" ht="17.25" customHeight="1" x14ac:dyDescent="0.3">
      <c r="AE1806" s="5" t="s">
        <v>1801</v>
      </c>
      <c r="AF1806" s="5" t="s">
        <v>5321</v>
      </c>
      <c r="AG1806" s="6" t="s">
        <v>4364</v>
      </c>
      <c r="AH1806" s="6" t="s">
        <v>4185</v>
      </c>
      <c r="AI1806" s="7">
        <f>IFERROR(RANK('Ref. Chile'!H1805,'Ref. Chile'!H:H,0)+COUNTIF('Ref. Chile'!$H$7:'Ref. Chile'!H1805,'Ref. Chile'!H1805)-1,"")</f>
        <v>2648</v>
      </c>
      <c r="AJ1806" s="7">
        <f>IFERROR(RANK('Ref. Chile'!I1805,'Ref. Chile'!I:I,0)+COUNTIF('Ref. Chile'!$I$7:'Ref. Chile'!I1805,'Ref. Chile'!I1805)-1,"")</f>
        <v>2020</v>
      </c>
      <c r="AK1806" s="7">
        <f>IFERROR(RANK('Ref. Chile'!J1805,'Ref. Chile'!J:J,0)+COUNTIF('Ref. Chile'!$J$7:'Ref. Chile'!J1805,'Ref. Chile'!J1805)-1,"")</f>
        <v>2078</v>
      </c>
      <c r="AL1806" s="7">
        <f>IFERROR(RANK('Ref. Chile'!K1805,'Ref. Chile'!K:K,0)+COUNTIF('Ref. Chile'!$K$7:'Ref. Chile'!K1805,'Ref. Chile'!K1805)-1,"")</f>
        <v>1511</v>
      </c>
      <c r="AM1806" s="7">
        <f>IFERROR(RANK('Ref. Chile'!L1805,'Ref. Chile'!L:L,0)+COUNTIF('Ref. Chile'!$L$7:'Ref. Chile'!L1805,'Ref. Chile'!L1805)-1,"")</f>
        <v>1322</v>
      </c>
      <c r="AN1806" s="7">
        <f>IFERROR(RANK('Ref. Chile'!M1805,'Ref. Chile'!M:M,0)+COUNTIF('Ref. Chile'!$M$7:'Ref. Chile'!M1805,'Ref. Chile'!M1805)-1,"")</f>
        <v>2178</v>
      </c>
      <c r="AO1806" s="7">
        <f>IFERROR(RANK('Ref. Chile'!H1805,'Ref. Chile'!H:H,1)+COUNTIF('Ref. Chile'!$H$7:'Ref. Chile'!H1805,'Ref. Chile'!H1805)-1,"")</f>
        <v>155</v>
      </c>
      <c r="AP1806" s="7">
        <f>IFERROR(RANK('Ref. Chile'!I1805,'Ref. Chile'!I:I,1)+COUNTIF('Ref. Chile'!$I$7:'Ref. Chile'!I1805,'Ref. Chile'!I1805)-1,"")</f>
        <v>733</v>
      </c>
      <c r="AQ1806" s="7">
        <f>IFERROR(RANK('Ref. Chile'!J1805,'Ref. Chile'!J:J,1)+COUNTIF('Ref. Chile'!$J$7:'Ref. Chile'!J1805,'Ref. Chile'!J1805)-1,"")</f>
        <v>492</v>
      </c>
    </row>
    <row r="1807" spans="31:43" ht="17.25" customHeight="1" x14ac:dyDescent="0.3">
      <c r="AE1807" s="5" t="s">
        <v>1802</v>
      </c>
      <c r="AF1807" s="5" t="s">
        <v>5322</v>
      </c>
      <c r="AG1807" s="6" t="s">
        <v>4364</v>
      </c>
      <c r="AH1807" s="6" t="s">
        <v>4186</v>
      </c>
      <c r="AI1807" s="7">
        <f>IFERROR(RANK('Ref. Chile'!H1806,'Ref. Chile'!H:H,0)+COUNTIF('Ref. Chile'!$H$7:'Ref. Chile'!H1806,'Ref. Chile'!H1806)-1,"")</f>
        <v>2647</v>
      </c>
      <c r="AJ1807" s="7">
        <f>IFERROR(RANK('Ref. Chile'!I1806,'Ref. Chile'!I:I,0)+COUNTIF('Ref. Chile'!$I$7:'Ref. Chile'!I1806,'Ref. Chile'!I1806)-1,"")</f>
        <v>2002</v>
      </c>
      <c r="AK1807" s="7">
        <f>IFERROR(RANK('Ref. Chile'!J1806,'Ref. Chile'!J:J,0)+COUNTIF('Ref. Chile'!$J$7:'Ref. Chile'!J1806,'Ref. Chile'!J1806)-1,"")</f>
        <v>2037</v>
      </c>
      <c r="AL1807" s="7">
        <f>IFERROR(RANK('Ref. Chile'!K1806,'Ref. Chile'!K:K,0)+COUNTIF('Ref. Chile'!$K$7:'Ref. Chile'!K1806,'Ref. Chile'!K1806)-1,"")</f>
        <v>1502</v>
      </c>
      <c r="AM1807" s="7">
        <f>IFERROR(RANK('Ref. Chile'!L1806,'Ref. Chile'!L:L,0)+COUNTIF('Ref. Chile'!$L$7:'Ref. Chile'!L1806,'Ref. Chile'!L1806)-1,"")</f>
        <v>1308</v>
      </c>
      <c r="AN1807" s="7">
        <f>IFERROR(RANK('Ref. Chile'!M1806,'Ref. Chile'!M:M,0)+COUNTIF('Ref. Chile'!$M$7:'Ref. Chile'!M1806,'Ref. Chile'!M1806)-1,"")</f>
        <v>2157</v>
      </c>
      <c r="AO1807" s="7">
        <f>IFERROR(RANK('Ref. Chile'!H1806,'Ref. Chile'!H:H,1)+COUNTIF('Ref. Chile'!$H$7:'Ref. Chile'!H1806,'Ref. Chile'!H1806)-1,"")</f>
        <v>156</v>
      </c>
      <c r="AP1807" s="7">
        <f>IFERROR(RANK('Ref. Chile'!I1806,'Ref. Chile'!I:I,1)+COUNTIF('Ref. Chile'!$I$7:'Ref. Chile'!I1806,'Ref. Chile'!I1806)-1,"")</f>
        <v>751</v>
      </c>
      <c r="AQ1807" s="7">
        <f>IFERROR(RANK('Ref. Chile'!J1806,'Ref. Chile'!J:J,1)+COUNTIF('Ref. Chile'!$J$7:'Ref. Chile'!J1806,'Ref. Chile'!J1806)-1,"")</f>
        <v>533</v>
      </c>
    </row>
    <row r="1808" spans="31:43" ht="17.25" customHeight="1" x14ac:dyDescent="0.3">
      <c r="AE1808" s="5" t="s">
        <v>1803</v>
      </c>
      <c r="AF1808" s="5" t="s">
        <v>5323</v>
      </c>
      <c r="AG1808" s="6" t="s">
        <v>4364</v>
      </c>
      <c r="AH1808" s="6" t="s">
        <v>4187</v>
      </c>
      <c r="AI1808" s="7">
        <f>IFERROR(RANK('Ref. Chile'!H1807,'Ref. Chile'!H:H,0)+COUNTIF('Ref. Chile'!$H$7:'Ref. Chile'!H1807,'Ref. Chile'!H1807)-1,"")</f>
        <v>2643</v>
      </c>
      <c r="AJ1808" s="7">
        <f>IFERROR(RANK('Ref. Chile'!I1807,'Ref. Chile'!I:I,0)+COUNTIF('Ref. Chile'!$I$7:'Ref. Chile'!I1807,'Ref. Chile'!I1807)-1,"")</f>
        <v>1987</v>
      </c>
      <c r="AK1808" s="7">
        <f>IFERROR(RANK('Ref. Chile'!J1807,'Ref. Chile'!J:J,0)+COUNTIF('Ref. Chile'!$J$7:'Ref. Chile'!J1807,'Ref. Chile'!J1807)-1,"")</f>
        <v>2012</v>
      </c>
      <c r="AL1808" s="7">
        <f>IFERROR(RANK('Ref. Chile'!K1807,'Ref. Chile'!K:K,0)+COUNTIF('Ref. Chile'!$K$7:'Ref. Chile'!K1807,'Ref. Chile'!K1807)-1,"")</f>
        <v>1499</v>
      </c>
      <c r="AM1808" s="7">
        <f>IFERROR(RANK('Ref. Chile'!L1807,'Ref. Chile'!L:L,0)+COUNTIF('Ref. Chile'!$L$7:'Ref. Chile'!L1807,'Ref. Chile'!L1807)-1,"")</f>
        <v>1296</v>
      </c>
      <c r="AN1808" s="7">
        <f>IFERROR(RANK('Ref. Chile'!M1807,'Ref. Chile'!M:M,0)+COUNTIF('Ref. Chile'!$M$7:'Ref. Chile'!M1807,'Ref. Chile'!M1807)-1,"")</f>
        <v>2141</v>
      </c>
      <c r="AO1808" s="7">
        <f>IFERROR(RANK('Ref. Chile'!H1807,'Ref. Chile'!H:H,1)+COUNTIF('Ref. Chile'!$H$7:'Ref. Chile'!H1807,'Ref. Chile'!H1807)-1,"")</f>
        <v>160</v>
      </c>
      <c r="AP1808" s="7">
        <f>IFERROR(RANK('Ref. Chile'!I1807,'Ref. Chile'!I:I,1)+COUNTIF('Ref. Chile'!$I$7:'Ref. Chile'!I1807,'Ref. Chile'!I1807)-1,"")</f>
        <v>766</v>
      </c>
      <c r="AQ1808" s="7">
        <f>IFERROR(RANK('Ref. Chile'!J1807,'Ref. Chile'!J:J,1)+COUNTIF('Ref. Chile'!$J$7:'Ref. Chile'!J1807,'Ref. Chile'!J1807)-1,"")</f>
        <v>558</v>
      </c>
    </row>
    <row r="1809" spans="31:43" ht="17.25" customHeight="1" x14ac:dyDescent="0.3">
      <c r="AE1809" s="5" t="s">
        <v>1804</v>
      </c>
      <c r="AF1809" s="5" t="s">
        <v>5324</v>
      </c>
      <c r="AG1809" s="6" t="s">
        <v>4364</v>
      </c>
      <c r="AH1809" s="6" t="s">
        <v>4091</v>
      </c>
      <c r="AI1809" s="7">
        <f>IFERROR(RANK('Ref. Chile'!H1808,'Ref. Chile'!H:H,0)+COUNTIF('Ref. Chile'!$H$7:'Ref. Chile'!H1808,'Ref. Chile'!H1808)-1,"")</f>
        <v>995</v>
      </c>
      <c r="AJ1809" s="7">
        <f>IFERROR(RANK('Ref. Chile'!I1808,'Ref. Chile'!I:I,0)+COUNTIF('Ref. Chile'!$I$7:'Ref. Chile'!I1808,'Ref. Chile'!I1808)-1,"")</f>
        <v>807</v>
      </c>
      <c r="AK1809" s="7">
        <f>IFERROR(RANK('Ref. Chile'!J1808,'Ref. Chile'!J:J,0)+COUNTIF('Ref. Chile'!$J$7:'Ref. Chile'!J1808,'Ref. Chile'!J1808)-1,"")</f>
        <v>734</v>
      </c>
      <c r="AL1809" s="7">
        <f>IFERROR(RANK('Ref. Chile'!K1808,'Ref. Chile'!K:K,0)+COUNTIF('Ref. Chile'!$K$7:'Ref. Chile'!K1808,'Ref. Chile'!K1808)-1,"")</f>
        <v>1057</v>
      </c>
      <c r="AM1809" s="7">
        <f>IFERROR(RANK('Ref. Chile'!L1808,'Ref. Chile'!L:L,0)+COUNTIF('Ref. Chile'!$L$7:'Ref. Chile'!L1808,'Ref. Chile'!L1808)-1,"")</f>
        <v>512</v>
      </c>
      <c r="AN1809" s="7">
        <f>IFERROR(RANK('Ref. Chile'!M1808,'Ref. Chile'!M:M,0)+COUNTIF('Ref. Chile'!$M$7:'Ref. Chile'!M1808,'Ref. Chile'!M1808)-1,"")</f>
        <v>1064</v>
      </c>
      <c r="AO1809" s="7">
        <f>IFERROR(RANK('Ref. Chile'!H1808,'Ref. Chile'!H:H,1)+COUNTIF('Ref. Chile'!$H$7:'Ref. Chile'!H1808,'Ref. Chile'!H1808)-1,"")</f>
        <v>1882</v>
      </c>
      <c r="AP1809" s="7">
        <f>IFERROR(RANK('Ref. Chile'!I1808,'Ref. Chile'!I:I,1)+COUNTIF('Ref. Chile'!$I$7:'Ref. Chile'!I1808,'Ref. Chile'!I1808)-1,"")</f>
        <v>2023</v>
      </c>
      <c r="AQ1809" s="7">
        <f>IFERROR(RANK('Ref. Chile'!J1808,'Ref. Chile'!J:J,1)+COUNTIF('Ref. Chile'!$J$7:'Ref. Chile'!J1808,'Ref. Chile'!J1808)-1,"")</f>
        <v>1836</v>
      </c>
    </row>
    <row r="1810" spans="31:43" ht="17.25" customHeight="1" x14ac:dyDescent="0.3">
      <c r="AE1810" s="5" t="s">
        <v>1805</v>
      </c>
      <c r="AF1810" s="5" t="s">
        <v>5325</v>
      </c>
      <c r="AG1810" s="6" t="s">
        <v>4364</v>
      </c>
      <c r="AH1810" s="6" t="s">
        <v>4180</v>
      </c>
      <c r="AI1810" s="7">
        <f>IFERROR(RANK('Ref. Chile'!H1809,'Ref. Chile'!H:H,0)+COUNTIF('Ref. Chile'!$H$7:'Ref. Chile'!H1809,'Ref. Chile'!H1809)-1,"")</f>
        <v>2644</v>
      </c>
      <c r="AJ1810" s="7">
        <f>IFERROR(RANK('Ref. Chile'!I1809,'Ref. Chile'!I:I,0)+COUNTIF('Ref. Chile'!$I$7:'Ref. Chile'!I1809,'Ref. Chile'!I1809)-1,"")</f>
        <v>1988</v>
      </c>
      <c r="AK1810" s="7">
        <f>IFERROR(RANK('Ref. Chile'!J1809,'Ref. Chile'!J:J,0)+COUNTIF('Ref. Chile'!$J$7:'Ref. Chile'!J1809,'Ref. Chile'!J1809)-1,"")</f>
        <v>2013</v>
      </c>
      <c r="AL1810" s="7">
        <f>IFERROR(RANK('Ref. Chile'!K1809,'Ref. Chile'!K:K,0)+COUNTIF('Ref. Chile'!$K$7:'Ref. Chile'!K1809,'Ref. Chile'!K1809)-1,"")</f>
        <v>1498</v>
      </c>
      <c r="AM1810" s="7">
        <f>IFERROR(RANK('Ref. Chile'!L1809,'Ref. Chile'!L:L,0)+COUNTIF('Ref. Chile'!$L$7:'Ref. Chile'!L1809,'Ref. Chile'!L1809)-1,"")</f>
        <v>1297</v>
      </c>
      <c r="AN1810" s="7">
        <f>IFERROR(RANK('Ref. Chile'!M1809,'Ref. Chile'!M:M,0)+COUNTIF('Ref. Chile'!$M$7:'Ref. Chile'!M1809,'Ref. Chile'!M1809)-1,"")</f>
        <v>2140</v>
      </c>
      <c r="AO1810" s="7">
        <f>IFERROR(RANK('Ref. Chile'!H1809,'Ref. Chile'!H:H,1)+COUNTIF('Ref. Chile'!$H$7:'Ref. Chile'!H1809,'Ref. Chile'!H1809)-1,"")</f>
        <v>159</v>
      </c>
      <c r="AP1810" s="7">
        <f>IFERROR(RANK('Ref. Chile'!I1809,'Ref. Chile'!I:I,1)+COUNTIF('Ref. Chile'!$I$7:'Ref. Chile'!I1809,'Ref. Chile'!I1809)-1,"")</f>
        <v>765</v>
      </c>
      <c r="AQ1810" s="7">
        <f>IFERROR(RANK('Ref. Chile'!J1809,'Ref. Chile'!J:J,1)+COUNTIF('Ref. Chile'!$J$7:'Ref. Chile'!J1809,'Ref. Chile'!J1809)-1,"")</f>
        <v>557</v>
      </c>
    </row>
    <row r="1811" spans="31:43" ht="17.25" customHeight="1" x14ac:dyDescent="0.3">
      <c r="AE1811" s="5" t="s">
        <v>1806</v>
      </c>
      <c r="AF1811" s="5" t="s">
        <v>5326</v>
      </c>
      <c r="AG1811" s="6" t="s">
        <v>4365</v>
      </c>
      <c r="AH1811" s="6" t="s">
        <v>4092</v>
      </c>
      <c r="AI1811" s="7">
        <f>IFERROR(RANK('Ref. Chile'!H1810,'Ref. Chile'!H:H,0)+COUNTIF('Ref. Chile'!$H$7:'Ref. Chile'!H1810,'Ref. Chile'!H1810)-1,"")</f>
        <v>2770</v>
      </c>
      <c r="AJ1811" s="7">
        <f>IFERROR(RANK('Ref. Chile'!I1810,'Ref. Chile'!I:I,0)+COUNTIF('Ref. Chile'!$I$7:'Ref. Chile'!I1810,'Ref. Chile'!I1810)-1,"")</f>
        <v>2430</v>
      </c>
      <c r="AK1811" s="7">
        <f>IFERROR(RANK('Ref. Chile'!J1810,'Ref. Chile'!J:J,0)+COUNTIF('Ref. Chile'!$J$7:'Ref. Chile'!J1810,'Ref. Chile'!J1810)-1,"")</f>
        <v>2261</v>
      </c>
      <c r="AL1811" s="7">
        <f>IFERROR(RANK('Ref. Chile'!K1810,'Ref. Chile'!K:K,0)+COUNTIF('Ref. Chile'!$K$7:'Ref. Chile'!K1810,'Ref. Chile'!K1810)-1,"")</f>
        <v>2721</v>
      </c>
      <c r="AM1811" s="7">
        <f>IFERROR(RANK('Ref. Chile'!L1810,'Ref. Chile'!L:L,0)+COUNTIF('Ref. Chile'!$L$7:'Ref. Chile'!L1810,'Ref. Chile'!L1810)-1,"")</f>
        <v>2715</v>
      </c>
      <c r="AN1811" s="7">
        <f>IFERROR(RANK('Ref. Chile'!M1810,'Ref. Chile'!M:M,0)+COUNTIF('Ref. Chile'!$M$7:'Ref. Chile'!M1810,'Ref. Chile'!M1810)-1,"")</f>
        <v>2543</v>
      </c>
      <c r="AO1811" s="7">
        <f>IFERROR(RANK('Ref. Chile'!H1810,'Ref. Chile'!H:H,1)+COUNTIF('Ref. Chile'!$H$7:'Ref. Chile'!H1810,'Ref. Chile'!H1810)-1,"")</f>
        <v>33</v>
      </c>
      <c r="AP1811" s="7">
        <f>IFERROR(RANK('Ref. Chile'!I1810,'Ref. Chile'!I:I,1)+COUNTIF('Ref. Chile'!$I$7:'Ref. Chile'!I1810,'Ref. Chile'!I1810)-1,"")</f>
        <v>323</v>
      </c>
      <c r="AQ1811" s="7">
        <f>IFERROR(RANK('Ref. Chile'!J1810,'Ref. Chile'!J:J,1)+COUNTIF('Ref. Chile'!$J$7:'Ref. Chile'!J1810,'Ref. Chile'!J1810)-1,"")</f>
        <v>309</v>
      </c>
    </row>
    <row r="1812" spans="31:43" ht="17.25" customHeight="1" x14ac:dyDescent="0.3">
      <c r="AE1812" s="5" t="s">
        <v>1807</v>
      </c>
      <c r="AF1812" s="5" t="s">
        <v>5327</v>
      </c>
      <c r="AG1812" s="6" t="s">
        <v>4365</v>
      </c>
      <c r="AH1812" s="6" t="s">
        <v>4088</v>
      </c>
      <c r="AI1812" s="7">
        <f>IFERROR(RANK('Ref. Chile'!H1811,'Ref. Chile'!H:H,0)+COUNTIF('Ref. Chile'!$H$7:'Ref. Chile'!H1811,'Ref. Chile'!H1811)-1,"")</f>
        <v>2766</v>
      </c>
      <c r="AJ1812" s="7">
        <f>IFERROR(RANK('Ref. Chile'!I1811,'Ref. Chile'!I:I,0)+COUNTIF('Ref. Chile'!$I$7:'Ref. Chile'!I1811,'Ref. Chile'!I1811)-1,"")</f>
        <v>2419</v>
      </c>
      <c r="AK1812" s="7">
        <f>IFERROR(RANK('Ref. Chile'!J1811,'Ref. Chile'!J:J,0)+COUNTIF('Ref. Chile'!$J$7:'Ref. Chile'!J1811,'Ref. Chile'!J1811)-1,"")</f>
        <v>2249</v>
      </c>
      <c r="AL1812" s="7">
        <f>IFERROR(RANK('Ref. Chile'!K1811,'Ref. Chile'!K:K,0)+COUNTIF('Ref. Chile'!$K$7:'Ref. Chile'!K1811,'Ref. Chile'!K1811)-1,"")</f>
        <v>2717</v>
      </c>
      <c r="AM1812" s="7">
        <f>IFERROR(RANK('Ref. Chile'!L1811,'Ref. Chile'!L:L,0)+COUNTIF('Ref. Chile'!$L$7:'Ref. Chile'!L1811,'Ref. Chile'!L1811)-1,"")</f>
        <v>2701</v>
      </c>
      <c r="AN1812" s="7">
        <f>IFERROR(RANK('Ref. Chile'!M1811,'Ref. Chile'!M:M,0)+COUNTIF('Ref. Chile'!$M$7:'Ref. Chile'!M1811,'Ref. Chile'!M1811)-1,"")</f>
        <v>2531</v>
      </c>
      <c r="AO1812" s="7">
        <f>IFERROR(RANK('Ref. Chile'!H1811,'Ref. Chile'!H:H,1)+COUNTIF('Ref. Chile'!$H$7:'Ref. Chile'!H1811,'Ref. Chile'!H1811)-1,"")</f>
        <v>37</v>
      </c>
      <c r="AP1812" s="7">
        <f>IFERROR(RANK('Ref. Chile'!I1811,'Ref. Chile'!I:I,1)+COUNTIF('Ref. Chile'!$I$7:'Ref. Chile'!I1811,'Ref. Chile'!I1811)-1,"")</f>
        <v>334</v>
      </c>
      <c r="AQ1812" s="7">
        <f>IFERROR(RANK('Ref. Chile'!J1811,'Ref. Chile'!J:J,1)+COUNTIF('Ref. Chile'!$J$7:'Ref. Chile'!J1811,'Ref. Chile'!J1811)-1,"")</f>
        <v>321</v>
      </c>
    </row>
    <row r="1813" spans="31:43" ht="17.25" customHeight="1" x14ac:dyDescent="0.3">
      <c r="AE1813" s="5" t="s">
        <v>1808</v>
      </c>
      <c r="AF1813" s="5" t="s">
        <v>5328</v>
      </c>
      <c r="AG1813" s="6" t="s">
        <v>4365</v>
      </c>
      <c r="AH1813" s="6" t="s">
        <v>4096</v>
      </c>
      <c r="AI1813" s="7">
        <f>IFERROR(RANK('Ref. Chile'!H1812,'Ref. Chile'!H:H,0)+COUNTIF('Ref. Chile'!$H$7:'Ref. Chile'!H1812,'Ref. Chile'!H1812)-1,"")</f>
        <v>2768</v>
      </c>
      <c r="AJ1813" s="7">
        <f>IFERROR(RANK('Ref. Chile'!I1812,'Ref. Chile'!I:I,0)+COUNTIF('Ref. Chile'!$I$7:'Ref. Chile'!I1812,'Ref. Chile'!I1812)-1,"")</f>
        <v>2417</v>
      </c>
      <c r="AK1813" s="7">
        <f>IFERROR(RANK('Ref. Chile'!J1812,'Ref. Chile'!J:J,0)+COUNTIF('Ref. Chile'!$J$7:'Ref. Chile'!J1812,'Ref. Chile'!J1812)-1,"")</f>
        <v>2245</v>
      </c>
      <c r="AL1813" s="7">
        <f>IFERROR(RANK('Ref. Chile'!K1812,'Ref. Chile'!K:K,0)+COUNTIF('Ref. Chile'!$K$7:'Ref. Chile'!K1812,'Ref. Chile'!K1812)-1,"")</f>
        <v>2716</v>
      </c>
      <c r="AM1813" s="7">
        <f>IFERROR(RANK('Ref. Chile'!L1812,'Ref. Chile'!L:L,0)+COUNTIF('Ref. Chile'!$L$7:'Ref. Chile'!L1812,'Ref. Chile'!L1812)-1,"")</f>
        <v>2697</v>
      </c>
      <c r="AN1813" s="7">
        <f>IFERROR(RANK('Ref. Chile'!M1812,'Ref. Chile'!M:M,0)+COUNTIF('Ref. Chile'!$M$7:'Ref. Chile'!M1812,'Ref. Chile'!M1812)-1,"")</f>
        <v>2528</v>
      </c>
      <c r="AO1813" s="7">
        <f>IFERROR(RANK('Ref. Chile'!H1812,'Ref. Chile'!H:H,1)+COUNTIF('Ref. Chile'!$H$7:'Ref. Chile'!H1812,'Ref. Chile'!H1812)-1,"")</f>
        <v>35</v>
      </c>
      <c r="AP1813" s="7">
        <f>IFERROR(RANK('Ref. Chile'!I1812,'Ref. Chile'!I:I,1)+COUNTIF('Ref. Chile'!$I$7:'Ref. Chile'!I1812,'Ref. Chile'!I1812)-1,"")</f>
        <v>336</v>
      </c>
      <c r="AQ1813" s="7">
        <f>IFERROR(RANK('Ref. Chile'!J1812,'Ref. Chile'!J:J,1)+COUNTIF('Ref. Chile'!$J$7:'Ref. Chile'!J1812,'Ref. Chile'!J1812)-1,"")</f>
        <v>325</v>
      </c>
    </row>
    <row r="1814" spans="31:43" ht="17.25" customHeight="1" x14ac:dyDescent="0.3">
      <c r="AE1814" s="5" t="s">
        <v>1809</v>
      </c>
      <c r="AF1814" s="5" t="s">
        <v>5329</v>
      </c>
      <c r="AG1814" s="6" t="s">
        <v>4365</v>
      </c>
      <c r="AH1814" s="6" t="s">
        <v>4097</v>
      </c>
      <c r="AI1814" s="7">
        <f>IFERROR(RANK('Ref. Chile'!H1813,'Ref. Chile'!H:H,0)+COUNTIF('Ref. Chile'!$H$7:'Ref. Chile'!H1813,'Ref. Chile'!H1813)-1,"")</f>
        <v>2767</v>
      </c>
      <c r="AJ1814" s="7">
        <f>IFERROR(RANK('Ref. Chile'!I1813,'Ref. Chile'!I:I,0)+COUNTIF('Ref. Chile'!$I$7:'Ref. Chile'!I1813,'Ref. Chile'!I1813)-1,"")</f>
        <v>2408</v>
      </c>
      <c r="AK1814" s="7">
        <f>IFERROR(RANK('Ref. Chile'!J1813,'Ref. Chile'!J:J,0)+COUNTIF('Ref. Chile'!$J$7:'Ref. Chile'!J1813,'Ref. Chile'!J1813)-1,"")</f>
        <v>2240</v>
      </c>
      <c r="AL1814" s="7">
        <f>IFERROR(RANK('Ref. Chile'!K1813,'Ref. Chile'!K:K,0)+COUNTIF('Ref. Chile'!$K$7:'Ref. Chile'!K1813,'Ref. Chile'!K1813)-1,"")</f>
        <v>2713</v>
      </c>
      <c r="AM1814" s="7">
        <f>IFERROR(RANK('Ref. Chile'!L1813,'Ref. Chile'!L:L,0)+COUNTIF('Ref. Chile'!$L$7:'Ref. Chile'!L1813,'Ref. Chile'!L1813)-1,"")</f>
        <v>2685</v>
      </c>
      <c r="AN1814" s="7">
        <f>IFERROR(RANK('Ref. Chile'!M1813,'Ref. Chile'!M:M,0)+COUNTIF('Ref. Chile'!$M$7:'Ref. Chile'!M1813,'Ref. Chile'!M1813)-1,"")</f>
        <v>2521</v>
      </c>
      <c r="AO1814" s="7">
        <f>IFERROR(RANK('Ref. Chile'!H1813,'Ref. Chile'!H:H,1)+COUNTIF('Ref. Chile'!$H$7:'Ref. Chile'!H1813,'Ref. Chile'!H1813)-1,"")</f>
        <v>36</v>
      </c>
      <c r="AP1814" s="7">
        <f>IFERROR(RANK('Ref. Chile'!I1813,'Ref. Chile'!I:I,1)+COUNTIF('Ref. Chile'!$I$7:'Ref. Chile'!I1813,'Ref. Chile'!I1813)-1,"")</f>
        <v>345</v>
      </c>
      <c r="AQ1814" s="7">
        <f>IFERROR(RANK('Ref. Chile'!J1813,'Ref. Chile'!J:J,1)+COUNTIF('Ref. Chile'!$J$7:'Ref. Chile'!J1813,'Ref. Chile'!J1813)-1,"")</f>
        <v>330</v>
      </c>
    </row>
    <row r="1815" spans="31:43" ht="17.25" customHeight="1" x14ac:dyDescent="0.3">
      <c r="AE1815" s="5" t="s">
        <v>1810</v>
      </c>
      <c r="AF1815" s="5" t="s">
        <v>5330</v>
      </c>
      <c r="AG1815" s="6" t="s">
        <v>4365</v>
      </c>
      <c r="AH1815" s="6" t="s">
        <v>4107</v>
      </c>
      <c r="AI1815" s="7">
        <f>IFERROR(RANK('Ref. Chile'!H1814,'Ref. Chile'!H:H,0)+COUNTIF('Ref. Chile'!$H$7:'Ref. Chile'!H1814,'Ref. Chile'!H1814)-1,"")</f>
        <v>2765</v>
      </c>
      <c r="AJ1815" s="7">
        <f>IFERROR(RANK('Ref. Chile'!I1814,'Ref. Chile'!I:I,0)+COUNTIF('Ref. Chile'!$I$7:'Ref. Chile'!I1814,'Ref. Chile'!I1814)-1,"")</f>
        <v>2396</v>
      </c>
      <c r="AK1815" s="7">
        <f>IFERROR(RANK('Ref. Chile'!J1814,'Ref. Chile'!J:J,0)+COUNTIF('Ref. Chile'!$J$7:'Ref. Chile'!J1814,'Ref. Chile'!J1814)-1,"")</f>
        <v>2229</v>
      </c>
      <c r="AL1815" s="7">
        <f>IFERROR(RANK('Ref. Chile'!K1814,'Ref. Chile'!K:K,0)+COUNTIF('Ref. Chile'!$K$7:'Ref. Chile'!K1814,'Ref. Chile'!K1814)-1,"")</f>
        <v>2708</v>
      </c>
      <c r="AM1815" s="7">
        <f>IFERROR(RANK('Ref. Chile'!L1814,'Ref. Chile'!L:L,0)+COUNTIF('Ref. Chile'!$L$7:'Ref. Chile'!L1814,'Ref. Chile'!L1814)-1,"")</f>
        <v>2667</v>
      </c>
      <c r="AN1815" s="7">
        <f>IFERROR(RANK('Ref. Chile'!M1814,'Ref. Chile'!M:M,0)+COUNTIF('Ref. Chile'!$M$7:'Ref. Chile'!M1814,'Ref. Chile'!M1814)-1,"")</f>
        <v>2517</v>
      </c>
      <c r="AO1815" s="7">
        <f>IFERROR(RANK('Ref. Chile'!H1814,'Ref. Chile'!H:H,1)+COUNTIF('Ref. Chile'!$H$7:'Ref. Chile'!H1814,'Ref. Chile'!H1814)-1,"")</f>
        <v>38</v>
      </c>
      <c r="AP1815" s="7">
        <f>IFERROR(RANK('Ref. Chile'!I1814,'Ref. Chile'!I:I,1)+COUNTIF('Ref. Chile'!$I$7:'Ref. Chile'!I1814,'Ref. Chile'!I1814)-1,"")</f>
        <v>357</v>
      </c>
      <c r="AQ1815" s="7">
        <f>IFERROR(RANK('Ref. Chile'!J1814,'Ref. Chile'!J:J,1)+COUNTIF('Ref. Chile'!$J$7:'Ref. Chile'!J1814,'Ref. Chile'!J1814)-1,"")</f>
        <v>341</v>
      </c>
    </row>
    <row r="1816" spans="31:43" ht="17.25" customHeight="1" x14ac:dyDescent="0.3">
      <c r="AE1816" s="5" t="s">
        <v>1811</v>
      </c>
      <c r="AF1816" s="5" t="s">
        <v>5331</v>
      </c>
      <c r="AG1816" s="6" t="s">
        <v>4365</v>
      </c>
      <c r="AH1816" s="6" t="s">
        <v>4109</v>
      </c>
      <c r="AI1816" s="7">
        <f>IFERROR(RANK('Ref. Chile'!H1815,'Ref. Chile'!H:H,0)+COUNTIF('Ref. Chile'!$H$7:'Ref. Chile'!H1815,'Ref. Chile'!H1815)-1,"")</f>
        <v>2769</v>
      </c>
      <c r="AJ1816" s="7">
        <f>IFERROR(RANK('Ref. Chile'!I1815,'Ref. Chile'!I:I,0)+COUNTIF('Ref. Chile'!$I$7:'Ref. Chile'!I1815,'Ref. Chile'!I1815)-1,"")</f>
        <v>2428</v>
      </c>
      <c r="AK1816" s="7">
        <f>IFERROR(RANK('Ref. Chile'!J1815,'Ref. Chile'!J:J,0)+COUNTIF('Ref. Chile'!$J$7:'Ref. Chile'!J1815,'Ref. Chile'!J1815)-1,"")</f>
        <v>2262</v>
      </c>
      <c r="AL1816" s="7">
        <f>IFERROR(RANK('Ref. Chile'!K1815,'Ref. Chile'!K:K,0)+COUNTIF('Ref. Chile'!$K$7:'Ref. Chile'!K1815,'Ref. Chile'!K1815)-1,"")</f>
        <v>2720</v>
      </c>
      <c r="AM1816" s="7">
        <f>IFERROR(RANK('Ref. Chile'!L1815,'Ref. Chile'!L:L,0)+COUNTIF('Ref. Chile'!$L$7:'Ref. Chile'!L1815,'Ref. Chile'!L1815)-1,"")</f>
        <v>2716</v>
      </c>
      <c r="AN1816" s="7">
        <f>IFERROR(RANK('Ref. Chile'!M1815,'Ref. Chile'!M:M,0)+COUNTIF('Ref. Chile'!$M$7:'Ref. Chile'!M1815,'Ref. Chile'!M1815)-1,"")</f>
        <v>2546</v>
      </c>
      <c r="AO1816" s="7">
        <f>IFERROR(RANK('Ref. Chile'!H1815,'Ref. Chile'!H:H,1)+COUNTIF('Ref. Chile'!$H$7:'Ref. Chile'!H1815,'Ref. Chile'!H1815)-1,"")</f>
        <v>34</v>
      </c>
      <c r="AP1816" s="7">
        <f>IFERROR(RANK('Ref. Chile'!I1815,'Ref. Chile'!I:I,1)+COUNTIF('Ref. Chile'!$I$7:'Ref. Chile'!I1815,'Ref. Chile'!I1815)-1,"")</f>
        <v>325</v>
      </c>
      <c r="AQ1816" s="7">
        <f>IFERROR(RANK('Ref. Chile'!J1815,'Ref. Chile'!J:J,1)+COUNTIF('Ref. Chile'!$J$7:'Ref. Chile'!J1815,'Ref. Chile'!J1815)-1,"")</f>
        <v>308</v>
      </c>
    </row>
    <row r="1817" spans="31:43" ht="17.25" customHeight="1" x14ac:dyDescent="0.3">
      <c r="AE1817" s="5" t="s">
        <v>1812</v>
      </c>
      <c r="AF1817" s="5" t="s">
        <v>5332</v>
      </c>
      <c r="AG1817" s="6" t="s">
        <v>4366</v>
      </c>
      <c r="AH1817" s="6" t="s">
        <v>4092</v>
      </c>
      <c r="AI1817" s="7">
        <f>IFERROR(RANK('Ref. Chile'!H1816,'Ref. Chile'!H:H,0)+COUNTIF('Ref. Chile'!$H$7:'Ref. Chile'!H1816,'Ref. Chile'!H1816)-1,"")</f>
        <v>550</v>
      </c>
      <c r="AJ1817" s="7">
        <f>IFERROR(RANK('Ref. Chile'!I1816,'Ref. Chile'!I:I,0)+COUNTIF('Ref. Chile'!$I$7:'Ref. Chile'!I1816,'Ref. Chile'!I1816)-1,"")</f>
        <v>28</v>
      </c>
      <c r="AK1817" s="7">
        <f>IFERROR(RANK('Ref. Chile'!J1816,'Ref. Chile'!J:J,0)+COUNTIF('Ref. Chile'!$J$7:'Ref. Chile'!J1816,'Ref. Chile'!J1816)-1,"")</f>
        <v>1883</v>
      </c>
      <c r="AL1817" s="7">
        <f>IFERROR(RANK('Ref. Chile'!K1816,'Ref. Chile'!K:K,0)+COUNTIF('Ref. Chile'!$K$7:'Ref. Chile'!K1816,'Ref. Chile'!K1816)-1,"")</f>
        <v>1414</v>
      </c>
      <c r="AM1817" s="7">
        <f>IFERROR(RANK('Ref. Chile'!L1816,'Ref. Chile'!L:L,0)+COUNTIF('Ref. Chile'!$L$7:'Ref. Chile'!L1816,'Ref. Chile'!L1816)-1,"")</f>
        <v>22</v>
      </c>
      <c r="AN1817" s="7">
        <f>IFERROR(RANK('Ref. Chile'!M1816,'Ref. Chile'!M:M,0)+COUNTIF('Ref. Chile'!$M$7:'Ref. Chile'!M1816,'Ref. Chile'!M1816)-1,"")</f>
        <v>1746</v>
      </c>
      <c r="AO1817" s="7">
        <f>IFERROR(RANK('Ref. Chile'!H1816,'Ref. Chile'!H:H,1)+COUNTIF('Ref. Chile'!$H$7:'Ref. Chile'!H1816,'Ref. Chile'!H1816)-1,"")</f>
        <v>2253</v>
      </c>
      <c r="AP1817" s="7">
        <f>IFERROR(RANK('Ref. Chile'!I1816,'Ref. Chile'!I:I,1)+COUNTIF('Ref. Chile'!$I$7:'Ref. Chile'!I1816,'Ref. Chile'!I1816)-1,"")</f>
        <v>2725</v>
      </c>
      <c r="AQ1817" s="7">
        <f>IFERROR(RANK('Ref. Chile'!J1816,'Ref. Chile'!J:J,1)+COUNTIF('Ref. Chile'!$J$7:'Ref. Chile'!J1816,'Ref. Chile'!J1816)-1,"")</f>
        <v>687</v>
      </c>
    </row>
    <row r="1818" spans="31:43" ht="17.25" customHeight="1" x14ac:dyDescent="0.3">
      <c r="AE1818" s="5" t="s">
        <v>1813</v>
      </c>
      <c r="AF1818" s="5" t="s">
        <v>5333</v>
      </c>
      <c r="AG1818" s="6" t="s">
        <v>4366</v>
      </c>
      <c r="AH1818" s="6" t="s">
        <v>4093</v>
      </c>
      <c r="AI1818" s="7">
        <f>IFERROR(RANK('Ref. Chile'!H1817,'Ref. Chile'!H:H,0)+COUNTIF('Ref. Chile'!$H$7:'Ref. Chile'!H1817,'Ref. Chile'!H1817)-1,"")</f>
        <v>547</v>
      </c>
      <c r="AJ1818" s="7">
        <f>IFERROR(RANK('Ref. Chile'!I1817,'Ref. Chile'!I:I,0)+COUNTIF('Ref. Chile'!$I$7:'Ref. Chile'!I1817,'Ref. Chile'!I1817)-1,"")</f>
        <v>26</v>
      </c>
      <c r="AK1818" s="7">
        <f>IFERROR(RANK('Ref. Chile'!J1817,'Ref. Chile'!J:J,0)+COUNTIF('Ref. Chile'!$J$7:'Ref. Chile'!J1817,'Ref. Chile'!J1817)-1,"")</f>
        <v>1860</v>
      </c>
      <c r="AL1818" s="7">
        <f>IFERROR(RANK('Ref. Chile'!K1817,'Ref. Chile'!K:K,0)+COUNTIF('Ref. Chile'!$K$7:'Ref. Chile'!K1817,'Ref. Chile'!K1817)-1,"")</f>
        <v>1407</v>
      </c>
      <c r="AM1818" s="7">
        <f>IFERROR(RANK('Ref. Chile'!L1817,'Ref. Chile'!L:L,0)+COUNTIF('Ref. Chile'!$L$7:'Ref. Chile'!L1817,'Ref. Chile'!L1817)-1,"")</f>
        <v>20</v>
      </c>
      <c r="AN1818" s="7">
        <f>IFERROR(RANK('Ref. Chile'!M1817,'Ref. Chile'!M:M,0)+COUNTIF('Ref. Chile'!$M$7:'Ref. Chile'!M1817,'Ref. Chile'!M1817)-1,"")</f>
        <v>1717</v>
      </c>
      <c r="AO1818" s="7">
        <f>IFERROR(RANK('Ref. Chile'!H1817,'Ref. Chile'!H:H,1)+COUNTIF('Ref. Chile'!$H$7:'Ref. Chile'!H1817,'Ref. Chile'!H1817)-1,"")</f>
        <v>2256</v>
      </c>
      <c r="AP1818" s="7">
        <f>IFERROR(RANK('Ref. Chile'!I1817,'Ref. Chile'!I:I,1)+COUNTIF('Ref. Chile'!$I$7:'Ref. Chile'!I1817,'Ref. Chile'!I1817)-1,"")</f>
        <v>2727</v>
      </c>
      <c r="AQ1818" s="7">
        <f>IFERROR(RANK('Ref. Chile'!J1817,'Ref. Chile'!J:J,1)+COUNTIF('Ref. Chile'!$J$7:'Ref. Chile'!J1817,'Ref. Chile'!J1817)-1,"")</f>
        <v>710</v>
      </c>
    </row>
    <row r="1819" spans="31:43" ht="17.25" customHeight="1" x14ac:dyDescent="0.3">
      <c r="AE1819" s="5" t="s">
        <v>1814</v>
      </c>
      <c r="AF1819" s="5" t="s">
        <v>5334</v>
      </c>
      <c r="AG1819" s="6" t="s">
        <v>4366</v>
      </c>
      <c r="AH1819" s="6" t="s">
        <v>4116</v>
      </c>
      <c r="AI1819" s="7">
        <f>IFERROR(RANK('Ref. Chile'!H1818,'Ref. Chile'!H:H,0)+COUNTIF('Ref. Chile'!$H$7:'Ref. Chile'!H1818,'Ref. Chile'!H1818)-1,"")</f>
        <v>546</v>
      </c>
      <c r="AJ1819" s="7">
        <f>IFERROR(RANK('Ref. Chile'!I1818,'Ref. Chile'!I:I,0)+COUNTIF('Ref. Chile'!$I$7:'Ref. Chile'!I1818,'Ref. Chile'!I1818)-1,"")</f>
        <v>25</v>
      </c>
      <c r="AK1819" s="7">
        <f>IFERROR(RANK('Ref. Chile'!J1818,'Ref. Chile'!J:J,0)+COUNTIF('Ref. Chile'!$J$7:'Ref. Chile'!J1818,'Ref. Chile'!J1818)-1,"")</f>
        <v>1841</v>
      </c>
      <c r="AL1819" s="7">
        <f>IFERROR(RANK('Ref. Chile'!K1818,'Ref. Chile'!K:K,0)+COUNTIF('Ref. Chile'!$K$7:'Ref. Chile'!K1818,'Ref. Chile'!K1818)-1,"")</f>
        <v>1400</v>
      </c>
      <c r="AM1819" s="7">
        <f>IFERROR(RANK('Ref. Chile'!L1818,'Ref. Chile'!L:L,0)+COUNTIF('Ref. Chile'!$L$7:'Ref. Chile'!L1818,'Ref. Chile'!L1818)-1,"")</f>
        <v>19</v>
      </c>
      <c r="AN1819" s="7">
        <f>IFERROR(RANK('Ref. Chile'!M1818,'Ref. Chile'!M:M,0)+COUNTIF('Ref. Chile'!$M$7:'Ref. Chile'!M1818,'Ref. Chile'!M1818)-1,"")</f>
        <v>1698</v>
      </c>
      <c r="AO1819" s="7">
        <f>IFERROR(RANK('Ref. Chile'!H1818,'Ref. Chile'!H:H,1)+COUNTIF('Ref. Chile'!$H$7:'Ref. Chile'!H1818,'Ref. Chile'!H1818)-1,"")</f>
        <v>2257</v>
      </c>
      <c r="AP1819" s="7">
        <f>IFERROR(RANK('Ref. Chile'!I1818,'Ref. Chile'!I:I,1)+COUNTIF('Ref. Chile'!$I$7:'Ref. Chile'!I1818,'Ref. Chile'!I1818)-1,"")</f>
        <v>2728</v>
      </c>
      <c r="AQ1819" s="7">
        <f>IFERROR(RANK('Ref. Chile'!J1818,'Ref. Chile'!J:J,1)+COUNTIF('Ref. Chile'!$J$7:'Ref. Chile'!J1818,'Ref. Chile'!J1818)-1,"")</f>
        <v>729</v>
      </c>
    </row>
    <row r="1820" spans="31:43" ht="17.25" customHeight="1" x14ac:dyDescent="0.3">
      <c r="AE1820" s="5" t="s">
        <v>1815</v>
      </c>
      <c r="AF1820" s="5" t="s">
        <v>5335</v>
      </c>
      <c r="AG1820" s="6" t="s">
        <v>4366</v>
      </c>
      <c r="AH1820" s="6" t="s">
        <v>4102</v>
      </c>
      <c r="AI1820" s="7">
        <f>IFERROR(RANK('Ref. Chile'!H1819,'Ref. Chile'!H:H,0)+COUNTIF('Ref. Chile'!$H$7:'Ref. Chile'!H1819,'Ref. Chile'!H1819)-1,"")</f>
        <v>551</v>
      </c>
      <c r="AJ1820" s="7">
        <f>IFERROR(RANK('Ref. Chile'!I1819,'Ref. Chile'!I:I,0)+COUNTIF('Ref. Chile'!$I$7:'Ref. Chile'!I1819,'Ref. Chile'!I1819)-1,"")</f>
        <v>29</v>
      </c>
      <c r="AK1820" s="7">
        <f>IFERROR(RANK('Ref. Chile'!J1819,'Ref. Chile'!J:J,0)+COUNTIF('Ref. Chile'!$J$7:'Ref. Chile'!J1819,'Ref. Chile'!J1819)-1,"")</f>
        <v>1922</v>
      </c>
      <c r="AL1820" s="7">
        <f>IFERROR(RANK('Ref. Chile'!K1819,'Ref. Chile'!K:K,0)+COUNTIF('Ref. Chile'!$K$7:'Ref. Chile'!K1819,'Ref. Chile'!K1819)-1,"")</f>
        <v>1421</v>
      </c>
      <c r="AM1820" s="7">
        <f>IFERROR(RANK('Ref. Chile'!L1819,'Ref. Chile'!L:L,0)+COUNTIF('Ref. Chile'!$L$7:'Ref. Chile'!L1819,'Ref. Chile'!L1819)-1,"")</f>
        <v>23</v>
      </c>
      <c r="AN1820" s="7">
        <f>IFERROR(RANK('Ref. Chile'!M1819,'Ref. Chile'!M:M,0)+COUNTIF('Ref. Chile'!$M$7:'Ref. Chile'!M1819,'Ref. Chile'!M1819)-1,"")</f>
        <v>1776</v>
      </c>
      <c r="AO1820" s="7">
        <f>IFERROR(RANK('Ref. Chile'!H1819,'Ref. Chile'!H:H,1)+COUNTIF('Ref. Chile'!$H$7:'Ref. Chile'!H1819,'Ref. Chile'!H1819)-1,"")</f>
        <v>2252</v>
      </c>
      <c r="AP1820" s="7">
        <f>IFERROR(RANK('Ref. Chile'!I1819,'Ref. Chile'!I:I,1)+COUNTIF('Ref. Chile'!$I$7:'Ref. Chile'!I1819,'Ref. Chile'!I1819)-1,"")</f>
        <v>2724</v>
      </c>
      <c r="AQ1820" s="7">
        <f>IFERROR(RANK('Ref. Chile'!J1819,'Ref. Chile'!J:J,1)+COUNTIF('Ref. Chile'!$J$7:'Ref. Chile'!J1819,'Ref. Chile'!J1819)-1,"")</f>
        <v>648</v>
      </c>
    </row>
    <row r="1821" spans="31:43" ht="17.25" customHeight="1" x14ac:dyDescent="0.3">
      <c r="AE1821" s="5" t="s">
        <v>1816</v>
      </c>
      <c r="AF1821" s="5" t="s">
        <v>5336</v>
      </c>
      <c r="AG1821" s="6" t="s">
        <v>4366</v>
      </c>
      <c r="AH1821" s="6" t="s">
        <v>4128</v>
      </c>
      <c r="AI1821" s="7">
        <f>IFERROR(RANK('Ref. Chile'!H1820,'Ref. Chile'!H:H,0)+COUNTIF('Ref. Chile'!$H$7:'Ref. Chile'!H1820,'Ref. Chile'!H1820)-1,"")</f>
        <v>548</v>
      </c>
      <c r="AJ1821" s="7">
        <f>IFERROR(RANK('Ref. Chile'!I1820,'Ref. Chile'!I:I,0)+COUNTIF('Ref. Chile'!$I$7:'Ref. Chile'!I1820,'Ref. Chile'!I1820)-1,"")</f>
        <v>27</v>
      </c>
      <c r="AK1821" s="7">
        <f>IFERROR(RANK('Ref. Chile'!J1820,'Ref. Chile'!J:J,0)+COUNTIF('Ref. Chile'!$J$7:'Ref. Chile'!J1820,'Ref. Chile'!J1820)-1,"")</f>
        <v>1868</v>
      </c>
      <c r="AL1821" s="7">
        <f>IFERROR(RANK('Ref. Chile'!K1820,'Ref. Chile'!K:K,0)+COUNTIF('Ref. Chile'!$K$7:'Ref. Chile'!K1820,'Ref. Chile'!K1820)-1,"")</f>
        <v>1411</v>
      </c>
      <c r="AM1821" s="7">
        <f>IFERROR(RANK('Ref. Chile'!L1820,'Ref. Chile'!L:L,0)+COUNTIF('Ref. Chile'!$L$7:'Ref. Chile'!L1820,'Ref. Chile'!L1820)-1,"")</f>
        <v>21</v>
      </c>
      <c r="AN1821" s="7">
        <f>IFERROR(RANK('Ref. Chile'!M1820,'Ref. Chile'!M:M,0)+COUNTIF('Ref. Chile'!$M$7:'Ref. Chile'!M1820,'Ref. Chile'!M1820)-1,"")</f>
        <v>1726</v>
      </c>
      <c r="AO1821" s="7">
        <f>IFERROR(RANK('Ref. Chile'!H1820,'Ref. Chile'!H:H,1)+COUNTIF('Ref. Chile'!$H$7:'Ref. Chile'!H1820,'Ref. Chile'!H1820)-1,"")</f>
        <v>2255</v>
      </c>
      <c r="AP1821" s="7">
        <f>IFERROR(RANK('Ref. Chile'!I1820,'Ref. Chile'!I:I,1)+COUNTIF('Ref. Chile'!$I$7:'Ref. Chile'!I1820,'Ref. Chile'!I1820)-1,"")</f>
        <v>2726</v>
      </c>
      <c r="AQ1821" s="7">
        <f>IFERROR(RANK('Ref. Chile'!J1820,'Ref. Chile'!J:J,1)+COUNTIF('Ref. Chile'!$J$7:'Ref. Chile'!J1820,'Ref. Chile'!J1820)-1,"")</f>
        <v>702</v>
      </c>
    </row>
    <row r="1822" spans="31:43" ht="17.25" customHeight="1" x14ac:dyDescent="0.3">
      <c r="AE1822" s="5" t="s">
        <v>1817</v>
      </c>
      <c r="AF1822" s="5" t="s">
        <v>5337</v>
      </c>
      <c r="AG1822" s="6" t="s">
        <v>4366</v>
      </c>
      <c r="AH1822" s="6" t="s">
        <v>4129</v>
      </c>
      <c r="AI1822" s="7">
        <f>IFERROR(RANK('Ref. Chile'!H1821,'Ref. Chile'!H:H,0)+COUNTIF('Ref. Chile'!$H$7:'Ref. Chile'!H1821,'Ref. Chile'!H1821)-1,"")</f>
        <v>544</v>
      </c>
      <c r="AJ1822" s="7">
        <f>IFERROR(RANK('Ref. Chile'!I1821,'Ref. Chile'!I:I,0)+COUNTIF('Ref. Chile'!$I$7:'Ref. Chile'!I1821,'Ref. Chile'!I1821)-1,"")</f>
        <v>23</v>
      </c>
      <c r="AK1822" s="7">
        <f>IFERROR(RANK('Ref. Chile'!J1821,'Ref. Chile'!J:J,0)+COUNTIF('Ref. Chile'!$J$7:'Ref. Chile'!J1821,'Ref. Chile'!J1821)-1,"")</f>
        <v>1836</v>
      </c>
      <c r="AL1822" s="7">
        <f>IFERROR(RANK('Ref. Chile'!K1821,'Ref. Chile'!K:K,0)+COUNTIF('Ref. Chile'!$K$7:'Ref. Chile'!K1821,'Ref. Chile'!K1821)-1,"")</f>
        <v>1398</v>
      </c>
      <c r="AM1822" s="7">
        <f>IFERROR(RANK('Ref. Chile'!L1821,'Ref. Chile'!L:L,0)+COUNTIF('Ref. Chile'!$L$7:'Ref. Chile'!L1821,'Ref. Chile'!L1821)-1,"")</f>
        <v>17</v>
      </c>
      <c r="AN1822" s="7">
        <f>IFERROR(RANK('Ref. Chile'!M1821,'Ref. Chile'!M:M,0)+COUNTIF('Ref. Chile'!$M$7:'Ref. Chile'!M1821,'Ref. Chile'!M1821)-1,"")</f>
        <v>1696</v>
      </c>
      <c r="AO1822" s="7">
        <f>IFERROR(RANK('Ref. Chile'!H1821,'Ref. Chile'!H:H,1)+COUNTIF('Ref. Chile'!$H$7:'Ref. Chile'!H1821,'Ref. Chile'!H1821)-1,"")</f>
        <v>2259</v>
      </c>
      <c r="AP1822" s="7">
        <f>IFERROR(RANK('Ref. Chile'!I1821,'Ref. Chile'!I:I,1)+COUNTIF('Ref. Chile'!$I$7:'Ref. Chile'!I1821,'Ref. Chile'!I1821)-1,"")</f>
        <v>2730</v>
      </c>
      <c r="AQ1822" s="7">
        <f>IFERROR(RANK('Ref. Chile'!J1821,'Ref. Chile'!J:J,1)+COUNTIF('Ref. Chile'!$J$7:'Ref. Chile'!J1821,'Ref. Chile'!J1821)-1,"")</f>
        <v>734</v>
      </c>
    </row>
    <row r="1823" spans="31:43" ht="17.25" customHeight="1" x14ac:dyDescent="0.3">
      <c r="AE1823" s="5" t="s">
        <v>1818</v>
      </c>
      <c r="AF1823" s="5" t="s">
        <v>5338</v>
      </c>
      <c r="AG1823" s="6" t="s">
        <v>4366</v>
      </c>
      <c r="AH1823" s="6" t="s">
        <v>4130</v>
      </c>
      <c r="AI1823" s="7">
        <f>IFERROR(RANK('Ref. Chile'!H1822,'Ref. Chile'!H:H,0)+COUNTIF('Ref. Chile'!$H$7:'Ref. Chile'!H1822,'Ref. Chile'!H1822)-1,"")</f>
        <v>541</v>
      </c>
      <c r="AJ1823" s="7">
        <f>IFERROR(RANK('Ref. Chile'!I1822,'Ref. Chile'!I:I,0)+COUNTIF('Ref. Chile'!$I$7:'Ref. Chile'!I1822,'Ref. Chile'!I1822)-1,"")</f>
        <v>21</v>
      </c>
      <c r="AK1823" s="7">
        <f>IFERROR(RANK('Ref. Chile'!J1822,'Ref. Chile'!J:J,0)+COUNTIF('Ref. Chile'!$J$7:'Ref. Chile'!J1822,'Ref. Chile'!J1822)-1,"")</f>
        <v>1813</v>
      </c>
      <c r="AL1823" s="7">
        <f>IFERROR(RANK('Ref. Chile'!K1822,'Ref. Chile'!K:K,0)+COUNTIF('Ref. Chile'!$K$7:'Ref. Chile'!K1822,'Ref. Chile'!K1822)-1,"")</f>
        <v>1391</v>
      </c>
      <c r="AM1823" s="7">
        <f>IFERROR(RANK('Ref. Chile'!L1822,'Ref. Chile'!L:L,0)+COUNTIF('Ref. Chile'!$L$7:'Ref. Chile'!L1822,'Ref. Chile'!L1822)-1,"")</f>
        <v>15</v>
      </c>
      <c r="AN1823" s="7">
        <f>IFERROR(RANK('Ref. Chile'!M1822,'Ref. Chile'!M:M,0)+COUNTIF('Ref. Chile'!$M$7:'Ref. Chile'!M1822,'Ref. Chile'!M1822)-1,"")</f>
        <v>1682</v>
      </c>
      <c r="AO1823" s="7">
        <f>IFERROR(RANK('Ref. Chile'!H1822,'Ref. Chile'!H:H,1)+COUNTIF('Ref. Chile'!$H$7:'Ref. Chile'!H1822,'Ref. Chile'!H1822)-1,"")</f>
        <v>2262</v>
      </c>
      <c r="AP1823" s="7">
        <f>IFERROR(RANK('Ref. Chile'!I1822,'Ref. Chile'!I:I,1)+COUNTIF('Ref. Chile'!$I$7:'Ref. Chile'!I1822,'Ref. Chile'!I1822)-1,"")</f>
        <v>2732</v>
      </c>
      <c r="AQ1823" s="7">
        <f>IFERROR(RANK('Ref. Chile'!J1822,'Ref. Chile'!J:J,1)+COUNTIF('Ref. Chile'!$J$7:'Ref. Chile'!J1822,'Ref. Chile'!J1822)-1,"")</f>
        <v>757</v>
      </c>
    </row>
    <row r="1824" spans="31:43" ht="17.25" customHeight="1" x14ac:dyDescent="0.3">
      <c r="AE1824" s="5" t="s">
        <v>1819</v>
      </c>
      <c r="AF1824" s="5" t="s">
        <v>5339</v>
      </c>
      <c r="AG1824" s="6" t="s">
        <v>4366</v>
      </c>
      <c r="AH1824" s="6" t="s">
        <v>4108</v>
      </c>
      <c r="AI1824" s="7">
        <f>IFERROR(RANK('Ref. Chile'!H1823,'Ref. Chile'!H:H,0)+COUNTIF('Ref. Chile'!$H$7:'Ref. Chile'!H1823,'Ref. Chile'!H1823)-1,"")</f>
        <v>539</v>
      </c>
      <c r="AJ1824" s="7">
        <f>IFERROR(RANK('Ref. Chile'!I1823,'Ref. Chile'!I:I,0)+COUNTIF('Ref. Chile'!$I$7:'Ref. Chile'!I1823,'Ref. Chile'!I1823)-1,"")</f>
        <v>16</v>
      </c>
      <c r="AK1824" s="7">
        <f>IFERROR(RANK('Ref. Chile'!J1823,'Ref. Chile'!J:J,0)+COUNTIF('Ref. Chile'!$J$7:'Ref. Chile'!J1823,'Ref. Chile'!J1823)-1,"")</f>
        <v>1595</v>
      </c>
      <c r="AL1824" s="7">
        <f>IFERROR(RANK('Ref. Chile'!K1823,'Ref. Chile'!K:K,0)+COUNTIF('Ref. Chile'!$K$7:'Ref. Chile'!K1823,'Ref. Chile'!K1823)-1,"")</f>
        <v>1367</v>
      </c>
      <c r="AM1824" s="7">
        <f>IFERROR(RANK('Ref. Chile'!L1823,'Ref. Chile'!L:L,0)+COUNTIF('Ref. Chile'!$L$7:'Ref. Chile'!L1823,'Ref. Chile'!L1823)-1,"")</f>
        <v>12</v>
      </c>
      <c r="AN1824" s="7">
        <f>IFERROR(RANK('Ref. Chile'!M1823,'Ref. Chile'!M:M,0)+COUNTIF('Ref. Chile'!$M$7:'Ref. Chile'!M1823,'Ref. Chile'!M1823)-1,"")</f>
        <v>1479</v>
      </c>
      <c r="AO1824" s="7">
        <f>IFERROR(RANK('Ref. Chile'!H1823,'Ref. Chile'!H:H,1)+COUNTIF('Ref. Chile'!$H$7:'Ref. Chile'!H1823,'Ref. Chile'!H1823)-1,"")</f>
        <v>2264</v>
      </c>
      <c r="AP1824" s="7">
        <f>IFERROR(RANK('Ref. Chile'!I1823,'Ref. Chile'!I:I,1)+COUNTIF('Ref. Chile'!$I$7:'Ref. Chile'!I1823,'Ref. Chile'!I1823)-1,"")</f>
        <v>2737</v>
      </c>
      <c r="AQ1824" s="7">
        <f>IFERROR(RANK('Ref. Chile'!J1823,'Ref. Chile'!J:J,1)+COUNTIF('Ref. Chile'!$J$7:'Ref. Chile'!J1823,'Ref. Chile'!J1823)-1,"")</f>
        <v>975</v>
      </c>
    </row>
    <row r="1825" spans="31:43" ht="17.25" customHeight="1" x14ac:dyDescent="0.3">
      <c r="AE1825" s="5" t="s">
        <v>1820</v>
      </c>
      <c r="AF1825" s="5" t="s">
        <v>5340</v>
      </c>
      <c r="AG1825" s="6" t="s">
        <v>4366</v>
      </c>
      <c r="AH1825" s="6" t="s">
        <v>4131</v>
      </c>
      <c r="AI1825" s="7">
        <f>IFERROR(RANK('Ref. Chile'!H1824,'Ref. Chile'!H:H,0)+COUNTIF('Ref. Chile'!$H$7:'Ref. Chile'!H1824,'Ref. Chile'!H1824)-1,"")</f>
        <v>545</v>
      </c>
      <c r="AJ1825" s="7">
        <f>IFERROR(RANK('Ref. Chile'!I1824,'Ref. Chile'!I:I,0)+COUNTIF('Ref. Chile'!$I$7:'Ref. Chile'!I1824,'Ref. Chile'!I1824)-1,"")</f>
        <v>24</v>
      </c>
      <c r="AK1825" s="7">
        <f>IFERROR(RANK('Ref. Chile'!J1824,'Ref. Chile'!J:J,0)+COUNTIF('Ref. Chile'!$J$7:'Ref. Chile'!J1824,'Ref. Chile'!J1824)-1,"")</f>
        <v>1840</v>
      </c>
      <c r="AL1825" s="7">
        <f>IFERROR(RANK('Ref. Chile'!K1824,'Ref. Chile'!K:K,0)+COUNTIF('Ref. Chile'!$K$7:'Ref. Chile'!K1824,'Ref. Chile'!K1824)-1,"")</f>
        <v>1399</v>
      </c>
      <c r="AM1825" s="7">
        <f>IFERROR(RANK('Ref. Chile'!L1824,'Ref. Chile'!L:L,0)+COUNTIF('Ref. Chile'!$L$7:'Ref. Chile'!L1824,'Ref. Chile'!L1824)-1,"")</f>
        <v>18</v>
      </c>
      <c r="AN1825" s="7">
        <f>IFERROR(RANK('Ref. Chile'!M1824,'Ref. Chile'!M:M,0)+COUNTIF('Ref. Chile'!$M$7:'Ref. Chile'!M1824,'Ref. Chile'!M1824)-1,"")</f>
        <v>1697</v>
      </c>
      <c r="AO1825" s="7">
        <f>IFERROR(RANK('Ref. Chile'!H1824,'Ref. Chile'!H:H,1)+COUNTIF('Ref. Chile'!$H$7:'Ref. Chile'!H1824,'Ref. Chile'!H1824)-1,"")</f>
        <v>2258</v>
      </c>
      <c r="AP1825" s="7">
        <f>IFERROR(RANK('Ref. Chile'!I1824,'Ref. Chile'!I:I,1)+COUNTIF('Ref. Chile'!$I$7:'Ref. Chile'!I1824,'Ref. Chile'!I1824)-1,"")</f>
        <v>2729</v>
      </c>
      <c r="AQ1825" s="7">
        <f>IFERROR(RANK('Ref. Chile'!J1824,'Ref. Chile'!J:J,1)+COUNTIF('Ref. Chile'!$J$7:'Ref. Chile'!J1824,'Ref. Chile'!J1824)-1,"")</f>
        <v>730</v>
      </c>
    </row>
    <row r="1826" spans="31:43" ht="17.25" customHeight="1" x14ac:dyDescent="0.3">
      <c r="AE1826" s="5" t="s">
        <v>1821</v>
      </c>
      <c r="AF1826" s="5" t="s">
        <v>5341</v>
      </c>
      <c r="AG1826" s="6" t="s">
        <v>4366</v>
      </c>
      <c r="AH1826" s="6" t="s">
        <v>4132</v>
      </c>
      <c r="AI1826" s="7">
        <f>IFERROR(RANK('Ref. Chile'!H1825,'Ref. Chile'!H:H,0)+COUNTIF('Ref. Chile'!$H$7:'Ref. Chile'!H1825,'Ref. Chile'!H1825)-1,"")</f>
        <v>543</v>
      </c>
      <c r="AJ1826" s="7">
        <f>IFERROR(RANK('Ref. Chile'!I1825,'Ref. Chile'!I:I,0)+COUNTIF('Ref. Chile'!$I$7:'Ref. Chile'!I1825,'Ref. Chile'!I1825)-1,"")</f>
        <v>22</v>
      </c>
      <c r="AK1826" s="7">
        <f>IFERROR(RANK('Ref. Chile'!J1825,'Ref. Chile'!J:J,0)+COUNTIF('Ref. Chile'!$J$7:'Ref. Chile'!J1825,'Ref. Chile'!J1825)-1,"")</f>
        <v>1821</v>
      </c>
      <c r="AL1826" s="7">
        <f>IFERROR(RANK('Ref. Chile'!K1825,'Ref. Chile'!K:K,0)+COUNTIF('Ref. Chile'!$K$7:'Ref. Chile'!K1825,'Ref. Chile'!K1825)-1,"")</f>
        <v>1395</v>
      </c>
      <c r="AM1826" s="7">
        <f>IFERROR(RANK('Ref. Chile'!L1825,'Ref. Chile'!L:L,0)+COUNTIF('Ref. Chile'!$L$7:'Ref. Chile'!L1825,'Ref. Chile'!L1825)-1,"")</f>
        <v>16</v>
      </c>
      <c r="AN1826" s="7">
        <f>IFERROR(RANK('Ref. Chile'!M1825,'Ref. Chile'!M:M,0)+COUNTIF('Ref. Chile'!$M$7:'Ref. Chile'!M1825,'Ref. Chile'!M1825)-1,"")</f>
        <v>1687</v>
      </c>
      <c r="AO1826" s="7">
        <f>IFERROR(RANK('Ref. Chile'!H1825,'Ref. Chile'!H:H,1)+COUNTIF('Ref. Chile'!$H$7:'Ref. Chile'!H1825,'Ref. Chile'!H1825)-1,"")</f>
        <v>2260</v>
      </c>
      <c r="AP1826" s="7">
        <f>IFERROR(RANK('Ref. Chile'!I1825,'Ref. Chile'!I:I,1)+COUNTIF('Ref. Chile'!$I$7:'Ref. Chile'!I1825,'Ref. Chile'!I1825)-1,"")</f>
        <v>2731</v>
      </c>
      <c r="AQ1826" s="7">
        <f>IFERROR(RANK('Ref. Chile'!J1825,'Ref. Chile'!J:J,1)+COUNTIF('Ref. Chile'!$J$7:'Ref. Chile'!J1825,'Ref. Chile'!J1825)-1,"")</f>
        <v>749</v>
      </c>
    </row>
    <row r="1827" spans="31:43" ht="17.25" customHeight="1" x14ac:dyDescent="0.3">
      <c r="AE1827" s="5" t="s">
        <v>1822</v>
      </c>
      <c r="AF1827" s="5" t="s">
        <v>5342</v>
      </c>
      <c r="AG1827" s="6" t="s">
        <v>4366</v>
      </c>
      <c r="AH1827" s="6" t="s">
        <v>4133</v>
      </c>
      <c r="AI1827" s="7">
        <f>IFERROR(RANK('Ref. Chile'!H1826,'Ref. Chile'!H:H,0)+COUNTIF('Ref. Chile'!$H$7:'Ref. Chile'!H1826,'Ref. Chile'!H1826)-1,"")</f>
        <v>542</v>
      </c>
      <c r="AJ1827" s="7">
        <f>IFERROR(RANK('Ref. Chile'!I1826,'Ref. Chile'!I:I,0)+COUNTIF('Ref. Chile'!$I$7:'Ref. Chile'!I1826,'Ref. Chile'!I1826)-1,"")</f>
        <v>20</v>
      </c>
      <c r="AK1827" s="7">
        <f>IFERROR(RANK('Ref. Chile'!J1826,'Ref. Chile'!J:J,0)+COUNTIF('Ref. Chile'!$J$7:'Ref. Chile'!J1826,'Ref. Chile'!J1826)-1,"")</f>
        <v>1812</v>
      </c>
      <c r="AL1827" s="7">
        <f>IFERROR(RANK('Ref. Chile'!K1826,'Ref. Chile'!K:K,0)+COUNTIF('Ref. Chile'!$K$7:'Ref. Chile'!K1826,'Ref. Chile'!K1826)-1,"")</f>
        <v>1390</v>
      </c>
      <c r="AM1827" s="7">
        <f>IFERROR(RANK('Ref. Chile'!L1826,'Ref. Chile'!L:L,0)+COUNTIF('Ref. Chile'!$L$7:'Ref. Chile'!L1826,'Ref. Chile'!L1826)-1,"")</f>
        <v>14</v>
      </c>
      <c r="AN1827" s="7">
        <f>IFERROR(RANK('Ref. Chile'!M1826,'Ref. Chile'!M:M,0)+COUNTIF('Ref. Chile'!$M$7:'Ref. Chile'!M1826,'Ref. Chile'!M1826)-1,"")</f>
        <v>1681</v>
      </c>
      <c r="AO1827" s="7">
        <f>IFERROR(RANK('Ref. Chile'!H1826,'Ref. Chile'!H:H,1)+COUNTIF('Ref. Chile'!$H$7:'Ref. Chile'!H1826,'Ref. Chile'!H1826)-1,"")</f>
        <v>2261</v>
      </c>
      <c r="AP1827" s="7">
        <f>IFERROR(RANK('Ref. Chile'!I1826,'Ref. Chile'!I:I,1)+COUNTIF('Ref. Chile'!$I$7:'Ref. Chile'!I1826,'Ref. Chile'!I1826)-1,"")</f>
        <v>2733</v>
      </c>
      <c r="AQ1827" s="7">
        <f>IFERROR(RANK('Ref. Chile'!J1826,'Ref. Chile'!J:J,1)+COUNTIF('Ref. Chile'!$J$7:'Ref. Chile'!J1826,'Ref. Chile'!J1826)-1,"")</f>
        <v>758</v>
      </c>
    </row>
    <row r="1828" spans="31:43" ht="17.25" customHeight="1" x14ac:dyDescent="0.3">
      <c r="AE1828" s="5" t="s">
        <v>1823</v>
      </c>
      <c r="AF1828" s="5" t="s">
        <v>5343</v>
      </c>
      <c r="AG1828" s="6" t="s">
        <v>4366</v>
      </c>
      <c r="AH1828" s="6" t="s">
        <v>4134</v>
      </c>
      <c r="AI1828" s="7">
        <f>IFERROR(RANK('Ref. Chile'!H1827,'Ref. Chile'!H:H,0)+COUNTIF('Ref. Chile'!$H$7:'Ref. Chile'!H1827,'Ref. Chile'!H1827)-1,"")</f>
        <v>540</v>
      </c>
      <c r="AJ1828" s="7">
        <f>IFERROR(RANK('Ref. Chile'!I1827,'Ref. Chile'!I:I,0)+COUNTIF('Ref. Chile'!$I$7:'Ref. Chile'!I1827,'Ref. Chile'!I1827)-1,"")</f>
        <v>18</v>
      </c>
      <c r="AK1828" s="7">
        <f>IFERROR(RANK('Ref. Chile'!J1827,'Ref. Chile'!J:J,0)+COUNTIF('Ref. Chile'!$J$7:'Ref. Chile'!J1827,'Ref. Chile'!J1827)-1,"")</f>
        <v>1807</v>
      </c>
      <c r="AL1828" s="7">
        <f>IFERROR(RANK('Ref. Chile'!K1827,'Ref. Chile'!K:K,0)+COUNTIF('Ref. Chile'!$K$7:'Ref. Chile'!K1827,'Ref. Chile'!K1827)-1,"")</f>
        <v>1386</v>
      </c>
      <c r="AM1828" s="7">
        <f>IFERROR(RANK('Ref. Chile'!L1827,'Ref. Chile'!L:L,0)+COUNTIF('Ref. Chile'!$L$7:'Ref. Chile'!L1827,'Ref. Chile'!L1827)-1,"")</f>
        <v>13</v>
      </c>
      <c r="AN1828" s="7">
        <f>IFERROR(RANK('Ref. Chile'!M1827,'Ref. Chile'!M:M,0)+COUNTIF('Ref. Chile'!$M$7:'Ref. Chile'!M1827,'Ref. Chile'!M1827)-1,"")</f>
        <v>1676</v>
      </c>
      <c r="AO1828" s="7">
        <f>IFERROR(RANK('Ref. Chile'!H1827,'Ref. Chile'!H:H,1)+COUNTIF('Ref. Chile'!$H$7:'Ref. Chile'!H1827,'Ref. Chile'!H1827)-1,"")</f>
        <v>2263</v>
      </c>
      <c r="AP1828" s="7">
        <f>IFERROR(RANK('Ref. Chile'!I1827,'Ref. Chile'!I:I,1)+COUNTIF('Ref. Chile'!$I$7:'Ref. Chile'!I1827,'Ref. Chile'!I1827)-1,"")</f>
        <v>2735</v>
      </c>
      <c r="AQ1828" s="7">
        <f>IFERROR(RANK('Ref. Chile'!J1827,'Ref. Chile'!J:J,1)+COUNTIF('Ref. Chile'!$J$7:'Ref. Chile'!J1827,'Ref. Chile'!J1827)-1,"")</f>
        <v>763</v>
      </c>
    </row>
    <row r="1829" spans="31:43" ht="17.25" customHeight="1" x14ac:dyDescent="0.3">
      <c r="AE1829" s="5" t="s">
        <v>1824</v>
      </c>
      <c r="AF1829" s="5" t="s">
        <v>5344</v>
      </c>
      <c r="AG1829" s="6" t="s">
        <v>4367</v>
      </c>
      <c r="AH1829" s="6" t="s">
        <v>4092</v>
      </c>
      <c r="AI1829" s="7">
        <f>IFERROR(RANK('Ref. Chile'!H1828,'Ref. Chile'!H:H,0)+COUNTIF('Ref. Chile'!$H$7:'Ref. Chile'!H1828,'Ref. Chile'!H1828)-1,"")</f>
        <v>2020</v>
      </c>
      <c r="AJ1829" s="7">
        <f>IFERROR(RANK('Ref. Chile'!I1828,'Ref. Chile'!I:I,0)+COUNTIF('Ref. Chile'!$I$7:'Ref. Chile'!I1828,'Ref. Chile'!I1828)-1,"")</f>
        <v>1531</v>
      </c>
      <c r="AK1829" s="7">
        <f>IFERROR(RANK('Ref. Chile'!J1828,'Ref. Chile'!J:J,0)+COUNTIF('Ref. Chile'!$J$7:'Ref. Chile'!J1828,'Ref. Chile'!J1828)-1,"")</f>
        <v>1026</v>
      </c>
      <c r="AL1829" s="7">
        <f>IFERROR(RANK('Ref. Chile'!K1828,'Ref. Chile'!K:K,0)+COUNTIF('Ref. Chile'!$K$7:'Ref. Chile'!K1828,'Ref. Chile'!K1828)-1,"")</f>
        <v>1570</v>
      </c>
      <c r="AM1829" s="7">
        <f>IFERROR(RANK('Ref. Chile'!L1828,'Ref. Chile'!L:L,0)+COUNTIF('Ref. Chile'!$L$7:'Ref. Chile'!L1828,'Ref. Chile'!L1828)-1,"")</f>
        <v>1490</v>
      </c>
      <c r="AN1829" s="7">
        <f>IFERROR(RANK('Ref. Chile'!M1828,'Ref. Chile'!M:M,0)+COUNTIF('Ref. Chile'!$M$7:'Ref. Chile'!M1828,'Ref. Chile'!M1828)-1,"")</f>
        <v>1104</v>
      </c>
      <c r="AO1829" s="7">
        <f>IFERROR(RANK('Ref. Chile'!H1828,'Ref. Chile'!H:H,1)+COUNTIF('Ref. Chile'!$H$7:'Ref. Chile'!H1828,'Ref. Chile'!H1828)-1,"")</f>
        <v>783</v>
      </c>
      <c r="AP1829" s="7">
        <f>IFERROR(RANK('Ref. Chile'!I1828,'Ref. Chile'!I:I,1)+COUNTIF('Ref. Chile'!$I$7:'Ref. Chile'!I1828,'Ref. Chile'!I1828)-1,"")</f>
        <v>1222</v>
      </c>
      <c r="AQ1829" s="7">
        <f>IFERROR(RANK('Ref. Chile'!J1828,'Ref. Chile'!J:J,1)+COUNTIF('Ref. Chile'!$J$7:'Ref. Chile'!J1828,'Ref. Chile'!J1828)-1,"")</f>
        <v>1544</v>
      </c>
    </row>
    <row r="1830" spans="31:43" ht="17.25" customHeight="1" x14ac:dyDescent="0.3">
      <c r="AE1830" s="5" t="s">
        <v>1825</v>
      </c>
      <c r="AF1830" s="5" t="s">
        <v>5345</v>
      </c>
      <c r="AG1830" s="6" t="s">
        <v>4367</v>
      </c>
      <c r="AH1830" s="6" t="s">
        <v>4093</v>
      </c>
      <c r="AI1830" s="7">
        <f>IFERROR(RANK('Ref. Chile'!H1829,'Ref. Chile'!H:H,0)+COUNTIF('Ref. Chile'!$H$7:'Ref. Chile'!H1829,'Ref. Chile'!H1829)-1,"")</f>
        <v>2009</v>
      </c>
      <c r="AJ1830" s="7">
        <f>IFERROR(RANK('Ref. Chile'!I1829,'Ref. Chile'!I:I,0)+COUNTIF('Ref. Chile'!$I$7:'Ref. Chile'!I1829,'Ref. Chile'!I1829)-1,"")</f>
        <v>1496</v>
      </c>
      <c r="AK1830" s="7">
        <f>IFERROR(RANK('Ref. Chile'!J1829,'Ref. Chile'!J:J,0)+COUNTIF('Ref. Chile'!$J$7:'Ref. Chile'!J1829,'Ref. Chile'!J1829)-1,"")</f>
        <v>865</v>
      </c>
      <c r="AL1830" s="7">
        <f>IFERROR(RANK('Ref. Chile'!K1829,'Ref. Chile'!K:K,0)+COUNTIF('Ref. Chile'!$K$7:'Ref. Chile'!K1829,'Ref. Chile'!K1829)-1,"")</f>
        <v>1559</v>
      </c>
      <c r="AM1830" s="7">
        <f>IFERROR(RANK('Ref. Chile'!L1829,'Ref. Chile'!L:L,0)+COUNTIF('Ref. Chile'!$L$7:'Ref. Chile'!L1829,'Ref. Chile'!L1829)-1,"")</f>
        <v>1476</v>
      </c>
      <c r="AN1830" s="7">
        <f>IFERROR(RANK('Ref. Chile'!M1829,'Ref. Chile'!M:M,0)+COUNTIF('Ref. Chile'!$M$7:'Ref. Chile'!M1829,'Ref. Chile'!M1829)-1,"")</f>
        <v>909</v>
      </c>
      <c r="AO1830" s="7">
        <f>IFERROR(RANK('Ref. Chile'!H1829,'Ref. Chile'!H:H,1)+COUNTIF('Ref. Chile'!$H$7:'Ref. Chile'!H1829,'Ref. Chile'!H1829)-1,"")</f>
        <v>794</v>
      </c>
      <c r="AP1830" s="7">
        <f>IFERROR(RANK('Ref. Chile'!I1829,'Ref. Chile'!I:I,1)+COUNTIF('Ref. Chile'!$I$7:'Ref. Chile'!I1829,'Ref. Chile'!I1829)-1,"")</f>
        <v>1257</v>
      </c>
      <c r="AQ1830" s="7">
        <f>IFERROR(RANK('Ref. Chile'!J1829,'Ref. Chile'!J:J,1)+COUNTIF('Ref. Chile'!$J$7:'Ref. Chile'!J1829,'Ref. Chile'!J1829)-1,"")</f>
        <v>1705</v>
      </c>
    </row>
    <row r="1831" spans="31:43" ht="17.25" customHeight="1" x14ac:dyDescent="0.3">
      <c r="AE1831" s="5" t="s">
        <v>1826</v>
      </c>
      <c r="AF1831" s="5" t="s">
        <v>5346</v>
      </c>
      <c r="AG1831" s="6" t="s">
        <v>4367</v>
      </c>
      <c r="AH1831" s="6" t="s">
        <v>4116</v>
      </c>
      <c r="AI1831" s="7">
        <f>IFERROR(RANK('Ref. Chile'!H1830,'Ref. Chile'!H:H,0)+COUNTIF('Ref. Chile'!$H$7:'Ref. Chile'!H1830,'Ref. Chile'!H1830)-1,"")</f>
        <v>2007</v>
      </c>
      <c r="AJ1831" s="7">
        <f>IFERROR(RANK('Ref. Chile'!I1830,'Ref. Chile'!I:I,0)+COUNTIF('Ref. Chile'!$I$7:'Ref. Chile'!I1830,'Ref. Chile'!I1830)-1,"")</f>
        <v>1485</v>
      </c>
      <c r="AK1831" s="7">
        <f>IFERROR(RANK('Ref. Chile'!J1830,'Ref. Chile'!J:J,0)+COUNTIF('Ref. Chile'!$J$7:'Ref. Chile'!J1830,'Ref. Chile'!J1830)-1,"")</f>
        <v>843</v>
      </c>
      <c r="AL1831" s="7">
        <f>IFERROR(RANK('Ref. Chile'!K1830,'Ref. Chile'!K:K,0)+COUNTIF('Ref. Chile'!$K$7:'Ref. Chile'!K1830,'Ref. Chile'!K1830)-1,"")</f>
        <v>1556</v>
      </c>
      <c r="AM1831" s="7">
        <f>IFERROR(RANK('Ref. Chile'!L1830,'Ref. Chile'!L:L,0)+COUNTIF('Ref. Chile'!$L$7:'Ref. Chile'!L1830,'Ref. Chile'!L1830)-1,"")</f>
        <v>1472</v>
      </c>
      <c r="AN1831" s="7">
        <f>IFERROR(RANK('Ref. Chile'!M1830,'Ref. Chile'!M:M,0)+COUNTIF('Ref. Chile'!$M$7:'Ref. Chile'!M1830,'Ref. Chile'!M1830)-1,"")</f>
        <v>874</v>
      </c>
      <c r="AO1831" s="7">
        <f>IFERROR(RANK('Ref. Chile'!H1830,'Ref. Chile'!H:H,1)+COUNTIF('Ref. Chile'!$H$7:'Ref. Chile'!H1830,'Ref. Chile'!H1830)-1,"")</f>
        <v>796</v>
      </c>
      <c r="AP1831" s="7">
        <f>IFERROR(RANK('Ref. Chile'!I1830,'Ref. Chile'!I:I,1)+COUNTIF('Ref. Chile'!$I$7:'Ref. Chile'!I1830,'Ref. Chile'!I1830)-1,"")</f>
        <v>1268</v>
      </c>
      <c r="AQ1831" s="7">
        <f>IFERROR(RANK('Ref. Chile'!J1830,'Ref. Chile'!J:J,1)+COUNTIF('Ref. Chile'!$J$7:'Ref. Chile'!J1830,'Ref. Chile'!J1830)-1,"")</f>
        <v>1727</v>
      </c>
    </row>
    <row r="1832" spans="31:43" ht="17.25" customHeight="1" x14ac:dyDescent="0.3">
      <c r="AE1832" s="5" t="s">
        <v>1827</v>
      </c>
      <c r="AF1832" s="5" t="s">
        <v>5347</v>
      </c>
      <c r="AG1832" s="6" t="s">
        <v>4367</v>
      </c>
      <c r="AH1832" s="6" t="s">
        <v>4102</v>
      </c>
      <c r="AI1832" s="7">
        <f>IFERROR(RANK('Ref. Chile'!H1831,'Ref. Chile'!H:H,0)+COUNTIF('Ref. Chile'!$H$7:'Ref. Chile'!H1831,'Ref. Chile'!H1831)-1,"")</f>
        <v>2021</v>
      </c>
      <c r="AJ1832" s="7">
        <f>IFERROR(RANK('Ref. Chile'!I1831,'Ref. Chile'!I:I,0)+COUNTIF('Ref. Chile'!$I$7:'Ref. Chile'!I1831,'Ref. Chile'!I1831)-1,"")</f>
        <v>1530</v>
      </c>
      <c r="AK1832" s="7">
        <f>IFERROR(RANK('Ref. Chile'!J1831,'Ref. Chile'!J:J,0)+COUNTIF('Ref. Chile'!$J$7:'Ref. Chile'!J1831,'Ref. Chile'!J1831)-1,"")</f>
        <v>1025</v>
      </c>
      <c r="AL1832" s="7">
        <f>IFERROR(RANK('Ref. Chile'!K1831,'Ref. Chile'!K:K,0)+COUNTIF('Ref. Chile'!$K$7:'Ref. Chile'!K1831,'Ref. Chile'!K1831)-1,"")</f>
        <v>1571</v>
      </c>
      <c r="AM1832" s="7">
        <f>IFERROR(RANK('Ref. Chile'!L1831,'Ref. Chile'!L:L,0)+COUNTIF('Ref. Chile'!$L$7:'Ref. Chile'!L1831,'Ref. Chile'!L1831)-1,"")</f>
        <v>1489</v>
      </c>
      <c r="AN1832" s="7">
        <f>IFERROR(RANK('Ref. Chile'!M1831,'Ref. Chile'!M:M,0)+COUNTIF('Ref. Chile'!$M$7:'Ref. Chile'!M1831,'Ref. Chile'!M1831)-1,"")</f>
        <v>1103</v>
      </c>
      <c r="AO1832" s="7">
        <f>IFERROR(RANK('Ref. Chile'!H1831,'Ref. Chile'!H:H,1)+COUNTIF('Ref. Chile'!$H$7:'Ref. Chile'!H1831,'Ref. Chile'!H1831)-1,"")</f>
        <v>782</v>
      </c>
      <c r="AP1832" s="7">
        <f>IFERROR(RANK('Ref. Chile'!I1831,'Ref. Chile'!I:I,1)+COUNTIF('Ref. Chile'!$I$7:'Ref. Chile'!I1831,'Ref. Chile'!I1831)-1,"")</f>
        <v>1223</v>
      </c>
      <c r="AQ1832" s="7">
        <f>IFERROR(RANK('Ref. Chile'!J1831,'Ref. Chile'!J:J,1)+COUNTIF('Ref. Chile'!$J$7:'Ref. Chile'!J1831,'Ref. Chile'!J1831)-1,"")</f>
        <v>1545</v>
      </c>
    </row>
    <row r="1833" spans="31:43" ht="17.25" customHeight="1" x14ac:dyDescent="0.3">
      <c r="AE1833" s="5" t="s">
        <v>1828</v>
      </c>
      <c r="AF1833" s="5" t="s">
        <v>5348</v>
      </c>
      <c r="AG1833" s="6" t="s">
        <v>4367</v>
      </c>
      <c r="AH1833" s="6" t="s">
        <v>4128</v>
      </c>
      <c r="AI1833" s="7">
        <f>IFERROR(RANK('Ref. Chile'!H1832,'Ref. Chile'!H:H,0)+COUNTIF('Ref. Chile'!$H$7:'Ref. Chile'!H1832,'Ref. Chile'!H1832)-1,"")</f>
        <v>2019</v>
      </c>
      <c r="AJ1833" s="7">
        <f>IFERROR(RANK('Ref. Chile'!I1832,'Ref. Chile'!I:I,0)+COUNTIF('Ref. Chile'!$I$7:'Ref. Chile'!I1832,'Ref. Chile'!I1832)-1,"")</f>
        <v>1525</v>
      </c>
      <c r="AK1833" s="7">
        <f>IFERROR(RANK('Ref. Chile'!J1832,'Ref. Chile'!J:J,0)+COUNTIF('Ref. Chile'!$J$7:'Ref. Chile'!J1832,'Ref. Chile'!J1832)-1,"")</f>
        <v>1001</v>
      </c>
      <c r="AL1833" s="7">
        <f>IFERROR(RANK('Ref. Chile'!K1832,'Ref. Chile'!K:K,0)+COUNTIF('Ref. Chile'!$K$7:'Ref. Chile'!K1832,'Ref. Chile'!K1832)-1,"")</f>
        <v>1569</v>
      </c>
      <c r="AM1833" s="7">
        <f>IFERROR(RANK('Ref. Chile'!L1832,'Ref. Chile'!L:L,0)+COUNTIF('Ref. Chile'!$L$7:'Ref. Chile'!L1832,'Ref. Chile'!L1832)-1,"")</f>
        <v>1487</v>
      </c>
      <c r="AN1833" s="7">
        <f>IFERROR(RANK('Ref. Chile'!M1832,'Ref. Chile'!M:M,0)+COUNTIF('Ref. Chile'!$M$7:'Ref. Chile'!M1832,'Ref. Chile'!M1832)-1,"")</f>
        <v>1083</v>
      </c>
      <c r="AO1833" s="7">
        <f>IFERROR(RANK('Ref. Chile'!H1832,'Ref. Chile'!H:H,1)+COUNTIF('Ref. Chile'!$H$7:'Ref. Chile'!H1832,'Ref. Chile'!H1832)-1,"")</f>
        <v>784</v>
      </c>
      <c r="AP1833" s="7">
        <f>IFERROR(RANK('Ref. Chile'!I1832,'Ref. Chile'!I:I,1)+COUNTIF('Ref. Chile'!$I$7:'Ref. Chile'!I1832,'Ref. Chile'!I1832)-1,"")</f>
        <v>1228</v>
      </c>
      <c r="AQ1833" s="7">
        <f>IFERROR(RANK('Ref. Chile'!J1832,'Ref. Chile'!J:J,1)+COUNTIF('Ref. Chile'!$J$7:'Ref. Chile'!J1832,'Ref. Chile'!J1832)-1,"")</f>
        <v>1569</v>
      </c>
    </row>
    <row r="1834" spans="31:43" ht="17.25" customHeight="1" x14ac:dyDescent="0.3">
      <c r="AE1834" s="5" t="s">
        <v>1829</v>
      </c>
      <c r="AF1834" s="5" t="s">
        <v>5349</v>
      </c>
      <c r="AG1834" s="6" t="s">
        <v>4367</v>
      </c>
      <c r="AH1834" s="6" t="s">
        <v>4129</v>
      </c>
      <c r="AI1834" s="7">
        <f>IFERROR(RANK('Ref. Chile'!H1833,'Ref. Chile'!H:H,0)+COUNTIF('Ref. Chile'!$H$7:'Ref. Chile'!H1833,'Ref. Chile'!H1833)-1,"")</f>
        <v>2006</v>
      </c>
      <c r="AJ1834" s="7">
        <f>IFERROR(RANK('Ref. Chile'!I1833,'Ref. Chile'!I:I,0)+COUNTIF('Ref. Chile'!$I$7:'Ref. Chile'!I1833,'Ref. Chile'!I1833)-1,"")</f>
        <v>1482</v>
      </c>
      <c r="AK1834" s="7">
        <f>IFERROR(RANK('Ref. Chile'!J1833,'Ref. Chile'!J:J,0)+COUNTIF('Ref. Chile'!$J$7:'Ref. Chile'!J1833,'Ref. Chile'!J1833)-1,"")</f>
        <v>829</v>
      </c>
      <c r="AL1834" s="7">
        <f>IFERROR(RANK('Ref. Chile'!K1833,'Ref. Chile'!K:K,0)+COUNTIF('Ref. Chile'!$K$7:'Ref. Chile'!K1833,'Ref. Chile'!K1833)-1,"")</f>
        <v>1555</v>
      </c>
      <c r="AM1834" s="7">
        <f>IFERROR(RANK('Ref. Chile'!L1833,'Ref. Chile'!L:L,0)+COUNTIF('Ref. Chile'!$L$7:'Ref. Chile'!L1833,'Ref. Chile'!L1833)-1,"")</f>
        <v>1468</v>
      </c>
      <c r="AN1834" s="7">
        <f>IFERROR(RANK('Ref. Chile'!M1833,'Ref. Chile'!M:M,0)+COUNTIF('Ref. Chile'!$M$7:'Ref. Chile'!M1833,'Ref. Chile'!M1833)-1,"")</f>
        <v>855</v>
      </c>
      <c r="AO1834" s="7">
        <f>IFERROR(RANK('Ref. Chile'!H1833,'Ref. Chile'!H:H,1)+COUNTIF('Ref. Chile'!$H$7:'Ref. Chile'!H1833,'Ref. Chile'!H1833)-1,"")</f>
        <v>797</v>
      </c>
      <c r="AP1834" s="7">
        <f>IFERROR(RANK('Ref. Chile'!I1833,'Ref. Chile'!I:I,1)+COUNTIF('Ref. Chile'!$I$7:'Ref. Chile'!I1833,'Ref. Chile'!I1833)-1,"")</f>
        <v>1271</v>
      </c>
      <c r="AQ1834" s="7">
        <f>IFERROR(RANK('Ref. Chile'!J1833,'Ref. Chile'!J:J,1)+COUNTIF('Ref. Chile'!$J$7:'Ref. Chile'!J1833,'Ref. Chile'!J1833)-1,"")</f>
        <v>1741</v>
      </c>
    </row>
    <row r="1835" spans="31:43" ht="17.25" customHeight="1" x14ac:dyDescent="0.3">
      <c r="AE1835" s="5" t="s">
        <v>1830</v>
      </c>
      <c r="AF1835" s="5" t="s">
        <v>5350</v>
      </c>
      <c r="AG1835" s="6" t="s">
        <v>4367</v>
      </c>
      <c r="AH1835" s="6" t="s">
        <v>4130</v>
      </c>
      <c r="AI1835" s="7">
        <f>IFERROR(RANK('Ref. Chile'!H1834,'Ref. Chile'!H:H,0)+COUNTIF('Ref. Chile'!$H$7:'Ref. Chile'!H1834,'Ref. Chile'!H1834)-1,"")</f>
        <v>2004</v>
      </c>
      <c r="AJ1835" s="7">
        <f>IFERROR(RANK('Ref. Chile'!I1834,'Ref. Chile'!I:I,0)+COUNTIF('Ref. Chile'!$I$7:'Ref. Chile'!I1834,'Ref. Chile'!I1834)-1,"")</f>
        <v>1470</v>
      </c>
      <c r="AK1835" s="7">
        <f>IFERROR(RANK('Ref. Chile'!J1834,'Ref. Chile'!J:J,0)+COUNTIF('Ref. Chile'!$J$7:'Ref. Chile'!J1834,'Ref. Chile'!J1834)-1,"")</f>
        <v>793</v>
      </c>
      <c r="AL1835" s="7">
        <f>IFERROR(RANK('Ref. Chile'!K1834,'Ref. Chile'!K:K,0)+COUNTIF('Ref. Chile'!$K$7:'Ref. Chile'!K1834,'Ref. Chile'!K1834)-1,"")</f>
        <v>1552</v>
      </c>
      <c r="AM1835" s="7">
        <f>IFERROR(RANK('Ref. Chile'!L1834,'Ref. Chile'!L:L,0)+COUNTIF('Ref. Chile'!$L$7:'Ref. Chile'!L1834,'Ref. Chile'!L1834)-1,"")</f>
        <v>1461</v>
      </c>
      <c r="AN1835" s="7">
        <f>IFERROR(RANK('Ref. Chile'!M1834,'Ref. Chile'!M:M,0)+COUNTIF('Ref. Chile'!$M$7:'Ref. Chile'!M1834,'Ref. Chile'!M1834)-1,"")</f>
        <v>806</v>
      </c>
      <c r="AO1835" s="7">
        <f>IFERROR(RANK('Ref. Chile'!H1834,'Ref. Chile'!H:H,1)+COUNTIF('Ref. Chile'!$H$7:'Ref. Chile'!H1834,'Ref. Chile'!H1834)-1,"")</f>
        <v>799</v>
      </c>
      <c r="AP1835" s="7">
        <f>IFERROR(RANK('Ref. Chile'!I1834,'Ref. Chile'!I:I,1)+COUNTIF('Ref. Chile'!$I$7:'Ref. Chile'!I1834,'Ref. Chile'!I1834)-1,"")</f>
        <v>1283</v>
      </c>
      <c r="AQ1835" s="7">
        <f>IFERROR(RANK('Ref. Chile'!J1834,'Ref. Chile'!J:J,1)+COUNTIF('Ref. Chile'!$J$7:'Ref. Chile'!J1834,'Ref. Chile'!J1834)-1,"")</f>
        <v>1777</v>
      </c>
    </row>
    <row r="1836" spans="31:43" ht="17.25" customHeight="1" x14ac:dyDescent="0.3">
      <c r="AE1836" s="5" t="s">
        <v>1831</v>
      </c>
      <c r="AF1836" s="5" t="s">
        <v>5351</v>
      </c>
      <c r="AG1836" s="6" t="s">
        <v>4367</v>
      </c>
      <c r="AH1836" s="6" t="s">
        <v>4109</v>
      </c>
      <c r="AI1836" s="7">
        <f>IFERROR(RANK('Ref. Chile'!H1835,'Ref. Chile'!H:H,0)+COUNTIF('Ref. Chile'!$H$7:'Ref. Chile'!H1835,'Ref. Chile'!H1835)-1,"")</f>
        <v>2014</v>
      </c>
      <c r="AJ1836" s="7">
        <f>IFERROR(RANK('Ref. Chile'!I1835,'Ref. Chile'!I:I,0)+COUNTIF('Ref. Chile'!$I$7:'Ref. Chile'!I1835,'Ref. Chile'!I1835)-1,"")</f>
        <v>1507</v>
      </c>
      <c r="AK1836" s="7">
        <f>IFERROR(RANK('Ref. Chile'!J1835,'Ref. Chile'!J:J,0)+COUNTIF('Ref. Chile'!$J$7:'Ref. Chile'!J1835,'Ref. Chile'!J1835)-1,"")</f>
        <v>901</v>
      </c>
      <c r="AL1836" s="7">
        <f>IFERROR(RANK('Ref. Chile'!K1835,'Ref. Chile'!K:K,0)+COUNTIF('Ref. Chile'!$K$7:'Ref. Chile'!K1835,'Ref. Chile'!K1835)-1,"")</f>
        <v>1561</v>
      </c>
      <c r="AM1836" s="7">
        <f>IFERROR(RANK('Ref. Chile'!L1835,'Ref. Chile'!L:L,0)+COUNTIF('Ref. Chile'!$L$7:'Ref. Chile'!L1835,'Ref. Chile'!L1835)-1,"")</f>
        <v>1477</v>
      </c>
      <c r="AN1836" s="7">
        <f>IFERROR(RANK('Ref. Chile'!M1835,'Ref. Chile'!M:M,0)+COUNTIF('Ref. Chile'!$M$7:'Ref. Chile'!M1835,'Ref. Chile'!M1835)-1,"")</f>
        <v>988</v>
      </c>
      <c r="AO1836" s="7">
        <f>IFERROR(RANK('Ref. Chile'!H1835,'Ref. Chile'!H:H,1)+COUNTIF('Ref. Chile'!$H$7:'Ref. Chile'!H1835,'Ref. Chile'!H1835)-1,"")</f>
        <v>789</v>
      </c>
      <c r="AP1836" s="7">
        <f>IFERROR(RANK('Ref. Chile'!I1835,'Ref. Chile'!I:I,1)+COUNTIF('Ref. Chile'!$I$7:'Ref. Chile'!I1835,'Ref. Chile'!I1835)-1,"")</f>
        <v>1246</v>
      </c>
      <c r="AQ1836" s="7">
        <f>IFERROR(RANK('Ref. Chile'!J1835,'Ref. Chile'!J:J,1)+COUNTIF('Ref. Chile'!$J$7:'Ref. Chile'!J1835,'Ref. Chile'!J1835)-1,"")</f>
        <v>1669</v>
      </c>
    </row>
    <row r="1837" spans="31:43" ht="17.25" customHeight="1" x14ac:dyDescent="0.3">
      <c r="AE1837" s="5" t="s">
        <v>1832</v>
      </c>
      <c r="AF1837" s="5" t="s">
        <v>5352</v>
      </c>
      <c r="AG1837" s="6" t="s">
        <v>4367</v>
      </c>
      <c r="AH1837" s="6" t="s">
        <v>4131</v>
      </c>
      <c r="AI1837" s="7">
        <f>IFERROR(RANK('Ref. Chile'!H1836,'Ref. Chile'!H:H,0)+COUNTIF('Ref. Chile'!$H$7:'Ref. Chile'!H1836,'Ref. Chile'!H1836)-1,"")</f>
        <v>2008</v>
      </c>
      <c r="AJ1837" s="7">
        <f>IFERROR(RANK('Ref. Chile'!I1836,'Ref. Chile'!I:I,0)+COUNTIF('Ref. Chile'!$I$7:'Ref. Chile'!I1836,'Ref. Chile'!I1836)-1,"")</f>
        <v>1484</v>
      </c>
      <c r="AK1837" s="7">
        <f>IFERROR(RANK('Ref. Chile'!J1836,'Ref. Chile'!J:J,0)+COUNTIF('Ref. Chile'!$J$7:'Ref. Chile'!J1836,'Ref. Chile'!J1836)-1,"")</f>
        <v>842</v>
      </c>
      <c r="AL1837" s="7">
        <f>IFERROR(RANK('Ref. Chile'!K1836,'Ref. Chile'!K:K,0)+COUNTIF('Ref. Chile'!$K$7:'Ref. Chile'!K1836,'Ref. Chile'!K1836)-1,"")</f>
        <v>1557</v>
      </c>
      <c r="AM1837" s="7">
        <f>IFERROR(RANK('Ref. Chile'!L1836,'Ref. Chile'!L:L,0)+COUNTIF('Ref. Chile'!$L$7:'Ref. Chile'!L1836,'Ref. Chile'!L1836)-1,"")</f>
        <v>1471</v>
      </c>
      <c r="AN1837" s="7">
        <f>IFERROR(RANK('Ref. Chile'!M1836,'Ref. Chile'!M:M,0)+COUNTIF('Ref. Chile'!$M$7:'Ref. Chile'!M1836,'Ref. Chile'!M1836)-1,"")</f>
        <v>873</v>
      </c>
      <c r="AO1837" s="7">
        <f>IFERROR(RANK('Ref. Chile'!H1836,'Ref. Chile'!H:H,1)+COUNTIF('Ref. Chile'!$H$7:'Ref. Chile'!H1836,'Ref. Chile'!H1836)-1,"")</f>
        <v>795</v>
      </c>
      <c r="AP1837" s="7">
        <f>IFERROR(RANK('Ref. Chile'!I1836,'Ref. Chile'!I:I,1)+COUNTIF('Ref. Chile'!$I$7:'Ref. Chile'!I1836,'Ref. Chile'!I1836)-1,"")</f>
        <v>1269</v>
      </c>
      <c r="AQ1837" s="7">
        <f>IFERROR(RANK('Ref. Chile'!J1836,'Ref. Chile'!J:J,1)+COUNTIF('Ref. Chile'!$J$7:'Ref. Chile'!J1836,'Ref. Chile'!J1836)-1,"")</f>
        <v>1728</v>
      </c>
    </row>
    <row r="1838" spans="31:43" ht="17.25" customHeight="1" x14ac:dyDescent="0.3">
      <c r="AE1838" s="5" t="s">
        <v>1833</v>
      </c>
      <c r="AF1838" s="5" t="s">
        <v>5353</v>
      </c>
      <c r="AG1838" s="6" t="s">
        <v>4367</v>
      </c>
      <c r="AH1838" s="6" t="s">
        <v>4132</v>
      </c>
      <c r="AI1838" s="7">
        <f>IFERROR(RANK('Ref. Chile'!H1837,'Ref. Chile'!H:H,0)+COUNTIF('Ref. Chile'!$H$7:'Ref. Chile'!H1837,'Ref. Chile'!H1837)-1,"")</f>
        <v>2005</v>
      </c>
      <c r="AJ1838" s="7">
        <f>IFERROR(RANK('Ref. Chile'!I1837,'Ref. Chile'!I:I,0)+COUNTIF('Ref. Chile'!$I$7:'Ref. Chile'!I1837,'Ref. Chile'!I1837)-1,"")</f>
        <v>1476</v>
      </c>
      <c r="AK1838" s="7">
        <f>IFERROR(RANK('Ref. Chile'!J1837,'Ref. Chile'!J:J,0)+COUNTIF('Ref. Chile'!$J$7:'Ref. Chile'!J1837,'Ref. Chile'!J1837)-1,"")</f>
        <v>813</v>
      </c>
      <c r="AL1838" s="7">
        <f>IFERROR(RANK('Ref. Chile'!K1837,'Ref. Chile'!K:K,0)+COUNTIF('Ref. Chile'!$K$7:'Ref. Chile'!K1837,'Ref. Chile'!K1837)-1,"")</f>
        <v>1553</v>
      </c>
      <c r="AM1838" s="7">
        <f>IFERROR(RANK('Ref. Chile'!L1837,'Ref. Chile'!L:L,0)+COUNTIF('Ref. Chile'!$L$7:'Ref. Chile'!L1837,'Ref. Chile'!L1837)-1,"")</f>
        <v>1464</v>
      </c>
      <c r="AN1838" s="7">
        <f>IFERROR(RANK('Ref. Chile'!M1837,'Ref. Chile'!M:M,0)+COUNTIF('Ref. Chile'!$M$7:'Ref. Chile'!M1837,'Ref. Chile'!M1837)-1,"")</f>
        <v>832</v>
      </c>
      <c r="AO1838" s="7">
        <f>IFERROR(RANK('Ref. Chile'!H1837,'Ref. Chile'!H:H,1)+COUNTIF('Ref. Chile'!$H$7:'Ref. Chile'!H1837,'Ref. Chile'!H1837)-1,"")</f>
        <v>798</v>
      </c>
      <c r="AP1838" s="7">
        <f>IFERROR(RANK('Ref. Chile'!I1837,'Ref. Chile'!I:I,1)+COUNTIF('Ref. Chile'!$I$7:'Ref. Chile'!I1837,'Ref. Chile'!I1837)-1,"")</f>
        <v>1277</v>
      </c>
      <c r="AQ1838" s="7">
        <f>IFERROR(RANK('Ref. Chile'!J1837,'Ref. Chile'!J:J,1)+COUNTIF('Ref. Chile'!$J$7:'Ref. Chile'!J1837,'Ref. Chile'!J1837)-1,"")</f>
        <v>1757</v>
      </c>
    </row>
    <row r="1839" spans="31:43" ht="17.25" customHeight="1" x14ac:dyDescent="0.3">
      <c r="AE1839" s="5" t="s">
        <v>1834</v>
      </c>
      <c r="AF1839" s="5" t="s">
        <v>5354</v>
      </c>
      <c r="AG1839" s="6" t="s">
        <v>4367</v>
      </c>
      <c r="AH1839" s="6" t="s">
        <v>4133</v>
      </c>
      <c r="AI1839" s="7">
        <f>IFERROR(RANK('Ref. Chile'!H1838,'Ref. Chile'!H:H,0)+COUNTIF('Ref. Chile'!$H$7:'Ref. Chile'!H1838,'Ref. Chile'!H1838)-1,"")</f>
        <v>2003</v>
      </c>
      <c r="AJ1839" s="7">
        <f>IFERROR(RANK('Ref. Chile'!I1838,'Ref. Chile'!I:I,0)+COUNTIF('Ref. Chile'!$I$7:'Ref. Chile'!I1838,'Ref. Chile'!I1838)-1,"")</f>
        <v>1467</v>
      </c>
      <c r="AK1839" s="7">
        <f>IFERROR(RANK('Ref. Chile'!J1838,'Ref. Chile'!J:J,0)+COUNTIF('Ref. Chile'!$J$7:'Ref. Chile'!J1838,'Ref. Chile'!J1838)-1,"")</f>
        <v>788</v>
      </c>
      <c r="AL1839" s="7">
        <f>IFERROR(RANK('Ref. Chile'!K1838,'Ref. Chile'!K:K,0)+COUNTIF('Ref. Chile'!$K$7:'Ref. Chile'!K1838,'Ref. Chile'!K1838)-1,"")</f>
        <v>1551</v>
      </c>
      <c r="AM1839" s="7">
        <f>IFERROR(RANK('Ref. Chile'!L1838,'Ref. Chile'!L:L,0)+COUNTIF('Ref. Chile'!$L$7:'Ref. Chile'!L1838,'Ref. Chile'!L1838)-1,"")</f>
        <v>1459</v>
      </c>
      <c r="AN1839" s="7">
        <f>IFERROR(RANK('Ref. Chile'!M1838,'Ref. Chile'!M:M,0)+COUNTIF('Ref. Chile'!$M$7:'Ref. Chile'!M1838,'Ref. Chile'!M1838)-1,"")</f>
        <v>793</v>
      </c>
      <c r="AO1839" s="7">
        <f>IFERROR(RANK('Ref. Chile'!H1838,'Ref. Chile'!H:H,1)+COUNTIF('Ref. Chile'!$H$7:'Ref. Chile'!H1838,'Ref. Chile'!H1838)-1,"")</f>
        <v>800</v>
      </c>
      <c r="AP1839" s="7">
        <f>IFERROR(RANK('Ref. Chile'!I1838,'Ref. Chile'!I:I,1)+COUNTIF('Ref. Chile'!$I$7:'Ref. Chile'!I1838,'Ref. Chile'!I1838)-1,"")</f>
        <v>1286</v>
      </c>
      <c r="AQ1839" s="7">
        <f>IFERROR(RANK('Ref. Chile'!J1838,'Ref. Chile'!J:J,1)+COUNTIF('Ref. Chile'!$J$7:'Ref. Chile'!J1838,'Ref. Chile'!J1838)-1,"")</f>
        <v>1782</v>
      </c>
    </row>
    <row r="1840" spans="31:43" ht="17.25" customHeight="1" x14ac:dyDescent="0.3">
      <c r="AE1840" s="5" t="s">
        <v>1835</v>
      </c>
      <c r="AF1840" s="5" t="s">
        <v>5355</v>
      </c>
      <c r="AG1840" s="6" t="s">
        <v>4367</v>
      </c>
      <c r="AH1840" s="6" t="s">
        <v>4134</v>
      </c>
      <c r="AI1840" s="7">
        <f>IFERROR(RANK('Ref. Chile'!H1839,'Ref. Chile'!H:H,0)+COUNTIF('Ref. Chile'!$H$7:'Ref. Chile'!H1839,'Ref. Chile'!H1839)-1,"")</f>
        <v>2000</v>
      </c>
      <c r="AJ1840" s="7">
        <f>IFERROR(RANK('Ref. Chile'!I1839,'Ref. Chile'!I:I,0)+COUNTIF('Ref. Chile'!$I$7:'Ref. Chile'!I1839,'Ref. Chile'!I1839)-1,"")</f>
        <v>1458</v>
      </c>
      <c r="AK1840" s="7">
        <f>IFERROR(RANK('Ref. Chile'!J1839,'Ref. Chile'!J:J,0)+COUNTIF('Ref. Chile'!$J$7:'Ref. Chile'!J1839,'Ref. Chile'!J1839)-1,"")</f>
        <v>765</v>
      </c>
      <c r="AL1840" s="7">
        <f>IFERROR(RANK('Ref. Chile'!K1839,'Ref. Chile'!K:K,0)+COUNTIF('Ref. Chile'!$K$7:'Ref. Chile'!K1839,'Ref. Chile'!K1839)-1,"")</f>
        <v>1548</v>
      </c>
      <c r="AM1840" s="7">
        <f>IFERROR(RANK('Ref. Chile'!L1839,'Ref. Chile'!L:L,0)+COUNTIF('Ref. Chile'!$L$7:'Ref. Chile'!L1839,'Ref. Chile'!L1839)-1,"")</f>
        <v>1456</v>
      </c>
      <c r="AN1840" s="7">
        <f>IFERROR(RANK('Ref. Chile'!M1839,'Ref. Chile'!M:M,0)+COUNTIF('Ref. Chile'!$M$7:'Ref. Chile'!M1839,'Ref. Chile'!M1839)-1,"")</f>
        <v>758</v>
      </c>
      <c r="AO1840" s="7">
        <f>IFERROR(RANK('Ref. Chile'!H1839,'Ref. Chile'!H:H,1)+COUNTIF('Ref. Chile'!$H$7:'Ref. Chile'!H1839,'Ref. Chile'!H1839)-1,"")</f>
        <v>803</v>
      </c>
      <c r="AP1840" s="7">
        <f>IFERROR(RANK('Ref. Chile'!I1839,'Ref. Chile'!I:I,1)+COUNTIF('Ref. Chile'!$I$7:'Ref. Chile'!I1839,'Ref. Chile'!I1839)-1,"")</f>
        <v>1295</v>
      </c>
      <c r="AQ1840" s="7">
        <f>IFERROR(RANK('Ref. Chile'!J1839,'Ref. Chile'!J:J,1)+COUNTIF('Ref. Chile'!$J$7:'Ref. Chile'!J1839,'Ref. Chile'!J1839)-1,"")</f>
        <v>1805</v>
      </c>
    </row>
    <row r="1841" spans="31:43" ht="17.25" customHeight="1" x14ac:dyDescent="0.3">
      <c r="AE1841" s="5" t="s">
        <v>1836</v>
      </c>
      <c r="AF1841" s="5" t="s">
        <v>5356</v>
      </c>
      <c r="AG1841" s="6" t="s">
        <v>4368</v>
      </c>
      <c r="AH1841" s="6" t="s">
        <v>4092</v>
      </c>
      <c r="AI1841" s="7">
        <f>IFERROR(RANK('Ref. Chile'!H1840,'Ref. Chile'!H:H,0)+COUNTIF('Ref. Chile'!$H$7:'Ref. Chile'!H1840,'Ref. Chile'!H1840)-1,"")</f>
        <v>2127</v>
      </c>
      <c r="AJ1841" s="7">
        <f>IFERROR(RANK('Ref. Chile'!I1840,'Ref. Chile'!I:I,0)+COUNTIF('Ref. Chile'!$I$7:'Ref. Chile'!I1840,'Ref. Chile'!I1840)-1,"")</f>
        <v>1935</v>
      </c>
      <c r="AK1841" s="7">
        <f>IFERROR(RANK('Ref. Chile'!J1840,'Ref. Chile'!J:J,0)+COUNTIF('Ref. Chile'!$J$7:'Ref. Chile'!J1840,'Ref. Chile'!J1840)-1,"")</f>
        <v>780</v>
      </c>
      <c r="AL1841" s="7">
        <f>IFERROR(RANK('Ref. Chile'!K1840,'Ref. Chile'!K:K,0)+COUNTIF('Ref. Chile'!$K$7:'Ref. Chile'!K1840,'Ref. Chile'!K1840)-1,"")</f>
        <v>1895</v>
      </c>
      <c r="AM1841" s="7">
        <f>IFERROR(RANK('Ref. Chile'!L1840,'Ref. Chile'!L:L,0)+COUNTIF('Ref. Chile'!$L$7:'Ref. Chile'!L1840,'Ref. Chile'!L1840)-1,"")</f>
        <v>1767</v>
      </c>
      <c r="AN1841" s="7">
        <f>IFERROR(RANK('Ref. Chile'!M1840,'Ref. Chile'!M:M,0)+COUNTIF('Ref. Chile'!$M$7:'Ref. Chile'!M1840,'Ref. Chile'!M1840)-1,"")</f>
        <v>1440</v>
      </c>
      <c r="AO1841" s="7">
        <f>IFERROR(RANK('Ref. Chile'!H1840,'Ref. Chile'!H:H,1)+COUNTIF('Ref. Chile'!$H$7:'Ref. Chile'!H1840,'Ref. Chile'!H1840)-1,"")</f>
        <v>676</v>
      </c>
      <c r="AP1841" s="7">
        <f>IFERROR(RANK('Ref. Chile'!I1840,'Ref. Chile'!I:I,1)+COUNTIF('Ref. Chile'!$I$7:'Ref. Chile'!I1840,'Ref. Chile'!I1840)-1,"")</f>
        <v>818</v>
      </c>
      <c r="AQ1841" s="7">
        <f>IFERROR(RANK('Ref. Chile'!J1840,'Ref. Chile'!J:J,1)+COUNTIF('Ref. Chile'!$J$7:'Ref. Chile'!J1840,'Ref. Chile'!J1840)-1,"")</f>
        <v>1790</v>
      </c>
    </row>
    <row r="1842" spans="31:43" ht="17.25" customHeight="1" x14ac:dyDescent="0.3">
      <c r="AE1842" s="5" t="s">
        <v>1837</v>
      </c>
      <c r="AF1842" s="5" t="s">
        <v>5357</v>
      </c>
      <c r="AG1842" s="6" t="s">
        <v>4368</v>
      </c>
      <c r="AH1842" s="6" t="s">
        <v>4093</v>
      </c>
      <c r="AI1842" s="7">
        <f>IFERROR(RANK('Ref. Chile'!H1841,'Ref. Chile'!H:H,0)+COUNTIF('Ref. Chile'!$H$7:'Ref. Chile'!H1841,'Ref. Chile'!H1841)-1,"")</f>
        <v>2106</v>
      </c>
      <c r="AJ1842" s="7">
        <f>IFERROR(RANK('Ref. Chile'!I1841,'Ref. Chile'!I:I,0)+COUNTIF('Ref. Chile'!$I$7:'Ref. Chile'!I1841,'Ref. Chile'!I1841)-1,"")</f>
        <v>1907</v>
      </c>
      <c r="AK1842" s="7">
        <f>IFERROR(RANK('Ref. Chile'!J1841,'Ref. Chile'!J:J,0)+COUNTIF('Ref. Chile'!$J$7:'Ref. Chile'!J1841,'Ref. Chile'!J1841)-1,"")</f>
        <v>695</v>
      </c>
      <c r="AL1842" s="7">
        <f>IFERROR(RANK('Ref. Chile'!K1841,'Ref. Chile'!K:K,0)+COUNTIF('Ref. Chile'!$K$7:'Ref. Chile'!K1841,'Ref. Chile'!K1841)-1,"")</f>
        <v>1885</v>
      </c>
      <c r="AM1842" s="7">
        <f>IFERROR(RANK('Ref. Chile'!L1841,'Ref. Chile'!L:L,0)+COUNTIF('Ref. Chile'!$L$7:'Ref. Chile'!L1841,'Ref. Chile'!L1841)-1,"")</f>
        <v>1748</v>
      </c>
      <c r="AN1842" s="7">
        <f>IFERROR(RANK('Ref. Chile'!M1841,'Ref. Chile'!M:M,0)+COUNTIF('Ref. Chile'!$M$7:'Ref. Chile'!M1841,'Ref. Chile'!M1841)-1,"")</f>
        <v>1173</v>
      </c>
      <c r="AO1842" s="7">
        <f>IFERROR(RANK('Ref. Chile'!H1841,'Ref. Chile'!H:H,1)+COUNTIF('Ref. Chile'!$H$7:'Ref. Chile'!H1841,'Ref. Chile'!H1841)-1,"")</f>
        <v>697</v>
      </c>
      <c r="AP1842" s="7">
        <f>IFERROR(RANK('Ref. Chile'!I1841,'Ref. Chile'!I:I,1)+COUNTIF('Ref. Chile'!$I$7:'Ref. Chile'!I1841,'Ref. Chile'!I1841)-1,"")</f>
        <v>846</v>
      </c>
      <c r="AQ1842" s="7">
        <f>IFERROR(RANK('Ref. Chile'!J1841,'Ref. Chile'!J:J,1)+COUNTIF('Ref. Chile'!$J$7:'Ref. Chile'!J1841,'Ref. Chile'!J1841)-1,"")</f>
        <v>1875</v>
      </c>
    </row>
    <row r="1843" spans="31:43" ht="17.25" customHeight="1" x14ac:dyDescent="0.3">
      <c r="AE1843" s="5" t="s">
        <v>1838</v>
      </c>
      <c r="AF1843" s="5" t="s">
        <v>5358</v>
      </c>
      <c r="AG1843" s="6" t="s">
        <v>4368</v>
      </c>
      <c r="AH1843" s="6" t="s">
        <v>4116</v>
      </c>
      <c r="AI1843" s="7">
        <f>IFERROR(RANK('Ref. Chile'!H1842,'Ref. Chile'!H:H,0)+COUNTIF('Ref. Chile'!$H$7:'Ref. Chile'!H1842,'Ref. Chile'!H1842)-1,"")</f>
        <v>2105</v>
      </c>
      <c r="AJ1843" s="7">
        <f>IFERROR(RANK('Ref. Chile'!I1842,'Ref. Chile'!I:I,0)+COUNTIF('Ref. Chile'!$I$7:'Ref. Chile'!I1842,'Ref. Chile'!I1842)-1,"")</f>
        <v>1900</v>
      </c>
      <c r="AK1843" s="7">
        <f>IFERROR(RANK('Ref. Chile'!J1842,'Ref. Chile'!J:J,0)+COUNTIF('Ref. Chile'!$J$7:'Ref. Chile'!J1842,'Ref. Chile'!J1842)-1,"")</f>
        <v>680</v>
      </c>
      <c r="AL1843" s="7">
        <f>IFERROR(RANK('Ref. Chile'!K1842,'Ref. Chile'!K:K,0)+COUNTIF('Ref. Chile'!$K$7:'Ref. Chile'!K1842,'Ref. Chile'!K1842)-1,"")</f>
        <v>1883</v>
      </c>
      <c r="AM1843" s="7">
        <f>IFERROR(RANK('Ref. Chile'!L1842,'Ref. Chile'!L:L,0)+COUNTIF('Ref. Chile'!$L$7:'Ref. Chile'!L1842,'Ref. Chile'!L1842)-1,"")</f>
        <v>1746</v>
      </c>
      <c r="AN1843" s="7">
        <f>IFERROR(RANK('Ref. Chile'!M1842,'Ref. Chile'!M:M,0)+COUNTIF('Ref. Chile'!$M$7:'Ref. Chile'!M1842,'Ref. Chile'!M1842)-1,"")</f>
        <v>1140</v>
      </c>
      <c r="AO1843" s="7">
        <f>IFERROR(RANK('Ref. Chile'!H1842,'Ref. Chile'!H:H,1)+COUNTIF('Ref. Chile'!$H$7:'Ref. Chile'!H1842,'Ref. Chile'!H1842)-1,"")</f>
        <v>698</v>
      </c>
      <c r="AP1843" s="7">
        <f>IFERROR(RANK('Ref. Chile'!I1842,'Ref. Chile'!I:I,1)+COUNTIF('Ref. Chile'!$I$7:'Ref. Chile'!I1842,'Ref. Chile'!I1842)-1,"")</f>
        <v>853</v>
      </c>
      <c r="AQ1843" s="7">
        <f>IFERROR(RANK('Ref. Chile'!J1842,'Ref. Chile'!J:J,1)+COUNTIF('Ref. Chile'!$J$7:'Ref. Chile'!J1842,'Ref. Chile'!J1842)-1,"")</f>
        <v>1890</v>
      </c>
    </row>
    <row r="1844" spans="31:43" ht="17.25" customHeight="1" x14ac:dyDescent="0.3">
      <c r="AE1844" s="5" t="s">
        <v>1839</v>
      </c>
      <c r="AF1844" s="5" t="s">
        <v>5359</v>
      </c>
      <c r="AG1844" s="6" t="s">
        <v>4368</v>
      </c>
      <c r="AH1844" s="6" t="s">
        <v>4102</v>
      </c>
      <c r="AI1844" s="7">
        <f>IFERROR(RANK('Ref. Chile'!H1843,'Ref. Chile'!H:H,0)+COUNTIF('Ref. Chile'!$H$7:'Ref. Chile'!H1843,'Ref. Chile'!H1843)-1,"")</f>
        <v>2128</v>
      </c>
      <c r="AJ1844" s="7">
        <f>IFERROR(RANK('Ref. Chile'!I1843,'Ref. Chile'!I:I,0)+COUNTIF('Ref. Chile'!$I$7:'Ref. Chile'!I1843,'Ref. Chile'!I1843)-1,"")</f>
        <v>1934</v>
      </c>
      <c r="AK1844" s="7">
        <f>IFERROR(RANK('Ref. Chile'!J1843,'Ref. Chile'!J:J,0)+COUNTIF('Ref. Chile'!$J$7:'Ref. Chile'!J1843,'Ref. Chile'!J1843)-1,"")</f>
        <v>779</v>
      </c>
      <c r="AL1844" s="7">
        <f>IFERROR(RANK('Ref. Chile'!K1843,'Ref. Chile'!K:K,0)+COUNTIF('Ref. Chile'!$K$7:'Ref. Chile'!K1843,'Ref. Chile'!K1843)-1,"")</f>
        <v>1896</v>
      </c>
      <c r="AM1844" s="7">
        <f>IFERROR(RANK('Ref. Chile'!L1843,'Ref. Chile'!L:L,0)+COUNTIF('Ref. Chile'!$L$7:'Ref. Chile'!L1843,'Ref. Chile'!L1843)-1,"")</f>
        <v>1768</v>
      </c>
      <c r="AN1844" s="7">
        <f>IFERROR(RANK('Ref. Chile'!M1843,'Ref. Chile'!M:M,0)+COUNTIF('Ref. Chile'!$M$7:'Ref. Chile'!M1843,'Ref. Chile'!M1843)-1,"")</f>
        <v>1439</v>
      </c>
      <c r="AO1844" s="7">
        <f>IFERROR(RANK('Ref. Chile'!H1843,'Ref. Chile'!H:H,1)+COUNTIF('Ref. Chile'!$H$7:'Ref. Chile'!H1843,'Ref. Chile'!H1843)-1,"")</f>
        <v>675</v>
      </c>
      <c r="AP1844" s="7">
        <f>IFERROR(RANK('Ref. Chile'!I1843,'Ref. Chile'!I:I,1)+COUNTIF('Ref. Chile'!$I$7:'Ref. Chile'!I1843,'Ref. Chile'!I1843)-1,"")</f>
        <v>819</v>
      </c>
      <c r="AQ1844" s="7">
        <f>IFERROR(RANK('Ref. Chile'!J1843,'Ref. Chile'!J:J,1)+COUNTIF('Ref. Chile'!$J$7:'Ref. Chile'!J1843,'Ref. Chile'!J1843)-1,"")</f>
        <v>1791</v>
      </c>
    </row>
    <row r="1845" spans="31:43" ht="17.25" customHeight="1" x14ac:dyDescent="0.3">
      <c r="AE1845" s="5" t="s">
        <v>1840</v>
      </c>
      <c r="AF1845" s="5" t="s">
        <v>5360</v>
      </c>
      <c r="AG1845" s="6" t="s">
        <v>4368</v>
      </c>
      <c r="AH1845" s="6" t="s">
        <v>4128</v>
      </c>
      <c r="AI1845" s="7">
        <f>IFERROR(RANK('Ref. Chile'!H1844,'Ref. Chile'!H:H,0)+COUNTIF('Ref. Chile'!$H$7:'Ref. Chile'!H1844,'Ref. Chile'!H1844)-1,"")</f>
        <v>2126</v>
      </c>
      <c r="AJ1845" s="7">
        <f>IFERROR(RANK('Ref. Chile'!I1844,'Ref. Chile'!I:I,0)+COUNTIF('Ref. Chile'!$I$7:'Ref. Chile'!I1844,'Ref. Chile'!I1844)-1,"")</f>
        <v>1929</v>
      </c>
      <c r="AK1845" s="7">
        <f>IFERROR(RANK('Ref. Chile'!J1844,'Ref. Chile'!J:J,0)+COUNTIF('Ref. Chile'!$J$7:'Ref. Chile'!J1844,'Ref. Chile'!J1844)-1,"")</f>
        <v>768</v>
      </c>
      <c r="AL1845" s="7">
        <f>IFERROR(RANK('Ref. Chile'!K1844,'Ref. Chile'!K:K,0)+COUNTIF('Ref. Chile'!$K$7:'Ref. Chile'!K1844,'Ref. Chile'!K1844)-1,"")</f>
        <v>1894</v>
      </c>
      <c r="AM1845" s="7">
        <f>IFERROR(RANK('Ref. Chile'!L1844,'Ref. Chile'!L:L,0)+COUNTIF('Ref. Chile'!$L$7:'Ref. Chile'!L1844,'Ref. Chile'!L1844)-1,"")</f>
        <v>1766</v>
      </c>
      <c r="AN1845" s="7">
        <f>IFERROR(RANK('Ref. Chile'!M1844,'Ref. Chile'!M:M,0)+COUNTIF('Ref. Chile'!$M$7:'Ref. Chile'!M1844,'Ref. Chile'!M1844)-1,"")</f>
        <v>1427</v>
      </c>
      <c r="AO1845" s="7">
        <f>IFERROR(RANK('Ref. Chile'!H1844,'Ref. Chile'!H:H,1)+COUNTIF('Ref. Chile'!$H$7:'Ref. Chile'!H1844,'Ref. Chile'!H1844)-1,"")</f>
        <v>677</v>
      </c>
      <c r="AP1845" s="7">
        <f>IFERROR(RANK('Ref. Chile'!I1844,'Ref. Chile'!I:I,1)+COUNTIF('Ref. Chile'!$I$7:'Ref. Chile'!I1844,'Ref. Chile'!I1844)-1,"")</f>
        <v>824</v>
      </c>
      <c r="AQ1845" s="7">
        <f>IFERROR(RANK('Ref. Chile'!J1844,'Ref. Chile'!J:J,1)+COUNTIF('Ref. Chile'!$J$7:'Ref. Chile'!J1844,'Ref. Chile'!J1844)-1,"")</f>
        <v>1802</v>
      </c>
    </row>
    <row r="1846" spans="31:43" ht="17.25" customHeight="1" x14ac:dyDescent="0.3">
      <c r="AE1846" s="5" t="s">
        <v>1841</v>
      </c>
      <c r="AF1846" s="5" t="s">
        <v>5361</v>
      </c>
      <c r="AG1846" s="6" t="s">
        <v>4368</v>
      </c>
      <c r="AH1846" s="6" t="s">
        <v>4129</v>
      </c>
      <c r="AI1846" s="7">
        <f>IFERROR(RANK('Ref. Chile'!H1845,'Ref. Chile'!H:H,0)+COUNTIF('Ref. Chile'!$H$7:'Ref. Chile'!H1845,'Ref. Chile'!H1845)-1,"")</f>
        <v>2101</v>
      </c>
      <c r="AJ1846" s="7">
        <f>IFERROR(RANK('Ref. Chile'!I1845,'Ref. Chile'!I:I,0)+COUNTIF('Ref. Chile'!$I$7:'Ref. Chile'!I1845,'Ref. Chile'!I1845)-1,"")</f>
        <v>1894</v>
      </c>
      <c r="AK1846" s="7">
        <f>IFERROR(RANK('Ref. Chile'!J1845,'Ref. Chile'!J:J,0)+COUNTIF('Ref. Chile'!$J$7:'Ref. Chile'!J1845,'Ref. Chile'!J1845)-1,"")</f>
        <v>672</v>
      </c>
      <c r="AL1846" s="7">
        <f>IFERROR(RANK('Ref. Chile'!K1845,'Ref. Chile'!K:K,0)+COUNTIF('Ref. Chile'!$K$7:'Ref. Chile'!K1845,'Ref. Chile'!K1845)-1,"")</f>
        <v>1881</v>
      </c>
      <c r="AM1846" s="7">
        <f>IFERROR(RANK('Ref. Chile'!L1845,'Ref. Chile'!L:L,0)+COUNTIF('Ref. Chile'!$L$7:'Ref. Chile'!L1845,'Ref. Chile'!L1845)-1,"")</f>
        <v>1745</v>
      </c>
      <c r="AN1846" s="7">
        <f>IFERROR(RANK('Ref. Chile'!M1845,'Ref. Chile'!M:M,0)+COUNTIF('Ref. Chile'!$M$7:'Ref. Chile'!M1845,'Ref. Chile'!M1845)-1,"")</f>
        <v>1124</v>
      </c>
      <c r="AO1846" s="7">
        <f>IFERROR(RANK('Ref. Chile'!H1845,'Ref. Chile'!H:H,1)+COUNTIF('Ref. Chile'!$H$7:'Ref. Chile'!H1845,'Ref. Chile'!H1845)-1,"")</f>
        <v>702</v>
      </c>
      <c r="AP1846" s="7">
        <f>IFERROR(RANK('Ref. Chile'!I1845,'Ref. Chile'!I:I,1)+COUNTIF('Ref. Chile'!$I$7:'Ref. Chile'!I1845,'Ref. Chile'!I1845)-1,"")</f>
        <v>859</v>
      </c>
      <c r="AQ1846" s="7">
        <f>IFERROR(RANK('Ref. Chile'!J1845,'Ref. Chile'!J:J,1)+COUNTIF('Ref. Chile'!$J$7:'Ref. Chile'!J1845,'Ref. Chile'!J1845)-1,"")</f>
        <v>1898</v>
      </c>
    </row>
    <row r="1847" spans="31:43" ht="17.25" customHeight="1" x14ac:dyDescent="0.3">
      <c r="AE1847" s="5" t="s">
        <v>1842</v>
      </c>
      <c r="AF1847" s="5" t="s">
        <v>5362</v>
      </c>
      <c r="AG1847" s="6" t="s">
        <v>4368</v>
      </c>
      <c r="AH1847" s="6" t="s">
        <v>4130</v>
      </c>
      <c r="AI1847" s="7">
        <f>IFERROR(RANK('Ref. Chile'!H1846,'Ref. Chile'!H:H,0)+COUNTIF('Ref. Chile'!$H$7:'Ref. Chile'!H1846,'Ref. Chile'!H1846)-1,"")</f>
        <v>2096</v>
      </c>
      <c r="AJ1847" s="7">
        <f>IFERROR(RANK('Ref. Chile'!I1846,'Ref. Chile'!I:I,0)+COUNTIF('Ref. Chile'!$I$7:'Ref. Chile'!I1846,'Ref. Chile'!I1846)-1,"")</f>
        <v>1884</v>
      </c>
      <c r="AK1847" s="7">
        <f>IFERROR(RANK('Ref. Chile'!J1846,'Ref. Chile'!J:J,0)+COUNTIF('Ref. Chile'!$J$7:'Ref. Chile'!J1846,'Ref. Chile'!J1846)-1,"")</f>
        <v>656</v>
      </c>
      <c r="AL1847" s="7">
        <f>IFERROR(RANK('Ref. Chile'!K1846,'Ref. Chile'!K:K,0)+COUNTIF('Ref. Chile'!$K$7:'Ref. Chile'!K1846,'Ref. Chile'!K1846)-1,"")</f>
        <v>1878</v>
      </c>
      <c r="AM1847" s="7">
        <f>IFERROR(RANK('Ref. Chile'!L1846,'Ref. Chile'!L:L,0)+COUNTIF('Ref. Chile'!$L$7:'Ref. Chile'!L1846,'Ref. Chile'!L1846)-1,"")</f>
        <v>1739</v>
      </c>
      <c r="AN1847" s="7">
        <f>IFERROR(RANK('Ref. Chile'!M1846,'Ref. Chile'!M:M,0)+COUNTIF('Ref. Chile'!$M$7:'Ref. Chile'!M1846,'Ref. Chile'!M1846)-1,"")</f>
        <v>1095</v>
      </c>
      <c r="AO1847" s="7">
        <f>IFERROR(RANK('Ref. Chile'!H1846,'Ref. Chile'!H:H,1)+COUNTIF('Ref. Chile'!$H$7:'Ref. Chile'!H1846,'Ref. Chile'!H1846)-1,"")</f>
        <v>707</v>
      </c>
      <c r="AP1847" s="7">
        <f>IFERROR(RANK('Ref. Chile'!I1846,'Ref. Chile'!I:I,1)+COUNTIF('Ref. Chile'!$I$7:'Ref. Chile'!I1846,'Ref. Chile'!I1846)-1,"")</f>
        <v>869</v>
      </c>
      <c r="AQ1847" s="7">
        <f>IFERROR(RANK('Ref. Chile'!J1846,'Ref. Chile'!J:J,1)+COUNTIF('Ref. Chile'!$J$7:'Ref. Chile'!J1846,'Ref. Chile'!J1846)-1,"")</f>
        <v>1914</v>
      </c>
    </row>
    <row r="1848" spans="31:43" ht="17.25" customHeight="1" x14ac:dyDescent="0.3">
      <c r="AE1848" s="5" t="s">
        <v>1843</v>
      </c>
      <c r="AF1848" s="5" t="s">
        <v>5363</v>
      </c>
      <c r="AG1848" s="6" t="s">
        <v>4368</v>
      </c>
      <c r="AH1848" s="6" t="s">
        <v>4109</v>
      </c>
      <c r="AI1848" s="7">
        <f>IFERROR(RANK('Ref. Chile'!H1847,'Ref. Chile'!H:H,0)+COUNTIF('Ref. Chile'!$H$7:'Ref. Chile'!H1847,'Ref. Chile'!H1847)-1,"")</f>
        <v>2115</v>
      </c>
      <c r="AJ1848" s="7">
        <f>IFERROR(RANK('Ref. Chile'!I1847,'Ref. Chile'!I:I,0)+COUNTIF('Ref. Chile'!$I$7:'Ref. Chile'!I1847,'Ref. Chile'!I1847)-1,"")</f>
        <v>1915</v>
      </c>
      <c r="AK1848" s="7">
        <f>IFERROR(RANK('Ref. Chile'!J1847,'Ref. Chile'!J:J,0)+COUNTIF('Ref. Chile'!$J$7:'Ref. Chile'!J1847,'Ref. Chile'!J1847)-1,"")</f>
        <v>713</v>
      </c>
      <c r="AL1848" s="7">
        <f>IFERROR(RANK('Ref. Chile'!K1847,'Ref. Chile'!K:K,0)+COUNTIF('Ref. Chile'!$K$7:'Ref. Chile'!K1847,'Ref. Chile'!K1847)-1,"")</f>
        <v>1888</v>
      </c>
      <c r="AM1848" s="7">
        <f>IFERROR(RANK('Ref. Chile'!L1847,'Ref. Chile'!L:L,0)+COUNTIF('Ref. Chile'!$L$7:'Ref. Chile'!L1847,'Ref. Chile'!L1847)-1,"")</f>
        <v>1757</v>
      </c>
      <c r="AN1848" s="7">
        <f>IFERROR(RANK('Ref. Chile'!M1847,'Ref. Chile'!M:M,0)+COUNTIF('Ref. Chile'!$M$7:'Ref. Chile'!M1847,'Ref. Chile'!M1847)-1,"")</f>
        <v>1255</v>
      </c>
      <c r="AO1848" s="7">
        <f>IFERROR(RANK('Ref. Chile'!H1847,'Ref. Chile'!H:H,1)+COUNTIF('Ref. Chile'!$H$7:'Ref. Chile'!H1847,'Ref. Chile'!H1847)-1,"")</f>
        <v>688</v>
      </c>
      <c r="AP1848" s="7">
        <f>IFERROR(RANK('Ref. Chile'!I1847,'Ref. Chile'!I:I,1)+COUNTIF('Ref. Chile'!$I$7:'Ref. Chile'!I1847,'Ref. Chile'!I1847)-1,"")</f>
        <v>838</v>
      </c>
      <c r="AQ1848" s="7">
        <f>IFERROR(RANK('Ref. Chile'!J1847,'Ref. Chile'!J:J,1)+COUNTIF('Ref. Chile'!$J$7:'Ref. Chile'!J1847,'Ref. Chile'!J1847)-1,"")</f>
        <v>1857</v>
      </c>
    </row>
    <row r="1849" spans="31:43" ht="17.25" customHeight="1" x14ac:dyDescent="0.3">
      <c r="AE1849" s="5" t="s">
        <v>1844</v>
      </c>
      <c r="AF1849" s="5" t="s">
        <v>5364</v>
      </c>
      <c r="AG1849" s="6" t="s">
        <v>4368</v>
      </c>
      <c r="AH1849" s="6" t="s">
        <v>4131</v>
      </c>
      <c r="AI1849" s="7">
        <f>IFERROR(RANK('Ref. Chile'!H1848,'Ref. Chile'!H:H,0)+COUNTIF('Ref. Chile'!$H$7:'Ref. Chile'!H1848,'Ref. Chile'!H1848)-1,"")</f>
        <v>2104</v>
      </c>
      <c r="AJ1849" s="7">
        <f>IFERROR(RANK('Ref. Chile'!I1848,'Ref. Chile'!I:I,0)+COUNTIF('Ref. Chile'!$I$7:'Ref. Chile'!I1848,'Ref. Chile'!I1848)-1,"")</f>
        <v>1901</v>
      </c>
      <c r="AK1849" s="7">
        <f>IFERROR(RANK('Ref. Chile'!J1848,'Ref. Chile'!J:J,0)+COUNTIF('Ref. Chile'!$J$7:'Ref. Chile'!J1848,'Ref. Chile'!J1848)-1,"")</f>
        <v>679</v>
      </c>
      <c r="AL1849" s="7">
        <f>IFERROR(RANK('Ref. Chile'!K1848,'Ref. Chile'!K:K,0)+COUNTIF('Ref. Chile'!$K$7:'Ref. Chile'!K1848,'Ref. Chile'!K1848)-1,"")</f>
        <v>1884</v>
      </c>
      <c r="AM1849" s="7">
        <f>IFERROR(RANK('Ref. Chile'!L1848,'Ref. Chile'!L:L,0)+COUNTIF('Ref. Chile'!$L$7:'Ref. Chile'!L1848,'Ref. Chile'!L1848)-1,"")</f>
        <v>1747</v>
      </c>
      <c r="AN1849" s="7">
        <f>IFERROR(RANK('Ref. Chile'!M1848,'Ref. Chile'!M:M,0)+COUNTIF('Ref. Chile'!$M$7:'Ref. Chile'!M1848,'Ref. Chile'!M1848)-1,"")</f>
        <v>1141</v>
      </c>
      <c r="AO1849" s="7">
        <f>IFERROR(RANK('Ref. Chile'!H1848,'Ref. Chile'!H:H,1)+COUNTIF('Ref. Chile'!$H$7:'Ref. Chile'!H1848,'Ref. Chile'!H1848)-1,"")</f>
        <v>699</v>
      </c>
      <c r="AP1849" s="7">
        <f>IFERROR(RANK('Ref. Chile'!I1848,'Ref. Chile'!I:I,1)+COUNTIF('Ref. Chile'!$I$7:'Ref. Chile'!I1848,'Ref. Chile'!I1848)-1,"")</f>
        <v>852</v>
      </c>
      <c r="AQ1849" s="7">
        <f>IFERROR(RANK('Ref. Chile'!J1848,'Ref. Chile'!J:J,1)+COUNTIF('Ref. Chile'!$J$7:'Ref. Chile'!J1848,'Ref. Chile'!J1848)-1,"")</f>
        <v>1891</v>
      </c>
    </row>
    <row r="1850" spans="31:43" ht="17.25" customHeight="1" x14ac:dyDescent="0.3">
      <c r="AE1850" s="5" t="s">
        <v>1845</v>
      </c>
      <c r="AF1850" s="5" t="s">
        <v>5365</v>
      </c>
      <c r="AG1850" s="6" t="s">
        <v>4368</v>
      </c>
      <c r="AH1850" s="6" t="s">
        <v>4132</v>
      </c>
      <c r="AI1850" s="7">
        <f>IFERROR(RANK('Ref. Chile'!H1849,'Ref. Chile'!H:H,0)+COUNTIF('Ref. Chile'!$H$7:'Ref. Chile'!H1849,'Ref. Chile'!H1849)-1,"")</f>
        <v>2098</v>
      </c>
      <c r="AJ1850" s="7">
        <f>IFERROR(RANK('Ref. Chile'!I1849,'Ref. Chile'!I:I,0)+COUNTIF('Ref. Chile'!$I$7:'Ref. Chile'!I1849,'Ref. Chile'!I1849)-1,"")</f>
        <v>1891</v>
      </c>
      <c r="AK1850" s="7">
        <f>IFERROR(RANK('Ref. Chile'!J1849,'Ref. Chile'!J:J,0)+COUNTIF('Ref. Chile'!$J$7:'Ref. Chile'!J1849,'Ref. Chile'!J1849)-1,"")</f>
        <v>662</v>
      </c>
      <c r="AL1850" s="7">
        <f>IFERROR(RANK('Ref. Chile'!K1849,'Ref. Chile'!K:K,0)+COUNTIF('Ref. Chile'!$K$7:'Ref. Chile'!K1849,'Ref. Chile'!K1849)-1,"")</f>
        <v>1880</v>
      </c>
      <c r="AM1850" s="7">
        <f>IFERROR(RANK('Ref. Chile'!L1849,'Ref. Chile'!L:L,0)+COUNTIF('Ref. Chile'!$L$7:'Ref. Chile'!L1849,'Ref. Chile'!L1849)-1,"")</f>
        <v>1743</v>
      </c>
      <c r="AN1850" s="7">
        <f>IFERROR(RANK('Ref. Chile'!M1849,'Ref. Chile'!M:M,0)+COUNTIF('Ref. Chile'!$M$7:'Ref. Chile'!M1849,'Ref. Chile'!M1849)-1,"")</f>
        <v>1108</v>
      </c>
      <c r="AO1850" s="7">
        <f>IFERROR(RANK('Ref. Chile'!H1849,'Ref. Chile'!H:H,1)+COUNTIF('Ref. Chile'!$H$7:'Ref. Chile'!H1849,'Ref. Chile'!H1849)-1,"")</f>
        <v>705</v>
      </c>
      <c r="AP1850" s="7">
        <f>IFERROR(RANK('Ref. Chile'!I1849,'Ref. Chile'!I:I,1)+COUNTIF('Ref. Chile'!$I$7:'Ref. Chile'!I1849,'Ref. Chile'!I1849)-1,"")</f>
        <v>862</v>
      </c>
      <c r="AQ1850" s="7">
        <f>IFERROR(RANK('Ref. Chile'!J1849,'Ref. Chile'!J:J,1)+COUNTIF('Ref. Chile'!$J$7:'Ref. Chile'!J1849,'Ref. Chile'!J1849)-1,"")</f>
        <v>1908</v>
      </c>
    </row>
    <row r="1851" spans="31:43" ht="17.25" customHeight="1" x14ac:dyDescent="0.3">
      <c r="AE1851" s="5" t="s">
        <v>1846</v>
      </c>
      <c r="AF1851" s="5" t="s">
        <v>5366</v>
      </c>
      <c r="AG1851" s="6" t="s">
        <v>4368</v>
      </c>
      <c r="AH1851" s="6" t="s">
        <v>4133</v>
      </c>
      <c r="AI1851" s="7">
        <f>IFERROR(RANK('Ref. Chile'!H1850,'Ref. Chile'!H:H,0)+COUNTIF('Ref. Chile'!$H$7:'Ref. Chile'!H1850,'Ref. Chile'!H1850)-1,"")</f>
        <v>2095</v>
      </c>
      <c r="AJ1851" s="7">
        <f>IFERROR(RANK('Ref. Chile'!I1850,'Ref. Chile'!I:I,0)+COUNTIF('Ref. Chile'!$I$7:'Ref. Chile'!I1850,'Ref. Chile'!I1850)-1,"")</f>
        <v>1881</v>
      </c>
      <c r="AK1851" s="7">
        <f>IFERROR(RANK('Ref. Chile'!J1850,'Ref. Chile'!J:J,0)+COUNTIF('Ref. Chile'!$J$7:'Ref. Chile'!J1850,'Ref. Chile'!J1850)-1,"")</f>
        <v>649</v>
      </c>
      <c r="AL1851" s="7">
        <f>IFERROR(RANK('Ref. Chile'!K1850,'Ref. Chile'!K:K,0)+COUNTIF('Ref. Chile'!$K$7:'Ref. Chile'!K1850,'Ref. Chile'!K1850)-1,"")</f>
        <v>1877</v>
      </c>
      <c r="AM1851" s="7">
        <f>IFERROR(RANK('Ref. Chile'!L1850,'Ref. Chile'!L:L,0)+COUNTIF('Ref. Chile'!$L$7:'Ref. Chile'!L1850,'Ref. Chile'!L1850)-1,"")</f>
        <v>1738</v>
      </c>
      <c r="AN1851" s="7">
        <f>IFERROR(RANK('Ref. Chile'!M1850,'Ref. Chile'!M:M,0)+COUNTIF('Ref. Chile'!$M$7:'Ref. Chile'!M1850,'Ref. Chile'!M1850)-1,"")</f>
        <v>1080</v>
      </c>
      <c r="AO1851" s="7">
        <f>IFERROR(RANK('Ref. Chile'!H1850,'Ref. Chile'!H:H,1)+COUNTIF('Ref. Chile'!$H$7:'Ref. Chile'!H1850,'Ref. Chile'!H1850)-1,"")</f>
        <v>708</v>
      </c>
      <c r="AP1851" s="7">
        <f>IFERROR(RANK('Ref. Chile'!I1850,'Ref. Chile'!I:I,1)+COUNTIF('Ref. Chile'!$I$7:'Ref. Chile'!I1850,'Ref. Chile'!I1850)-1,"")</f>
        <v>872</v>
      </c>
      <c r="AQ1851" s="7">
        <f>IFERROR(RANK('Ref. Chile'!J1850,'Ref. Chile'!J:J,1)+COUNTIF('Ref. Chile'!$J$7:'Ref. Chile'!J1850,'Ref. Chile'!J1850)-1,"")</f>
        <v>1921</v>
      </c>
    </row>
    <row r="1852" spans="31:43" ht="17.25" customHeight="1" x14ac:dyDescent="0.3">
      <c r="AE1852" s="5" t="s">
        <v>1847</v>
      </c>
      <c r="AF1852" s="5" t="s">
        <v>5367</v>
      </c>
      <c r="AG1852" s="6" t="s">
        <v>4368</v>
      </c>
      <c r="AH1852" s="6" t="s">
        <v>4134</v>
      </c>
      <c r="AI1852" s="7">
        <f>IFERROR(RANK('Ref. Chile'!H1851,'Ref. Chile'!H:H,0)+COUNTIF('Ref. Chile'!$H$7:'Ref. Chile'!H1851,'Ref. Chile'!H1851)-1,"")</f>
        <v>2090</v>
      </c>
      <c r="AJ1852" s="7">
        <f>IFERROR(RANK('Ref. Chile'!I1851,'Ref. Chile'!I:I,0)+COUNTIF('Ref. Chile'!$I$7:'Ref. Chile'!I1851,'Ref. Chile'!I1851)-1,"")</f>
        <v>1872</v>
      </c>
      <c r="AK1852" s="7">
        <f>IFERROR(RANK('Ref. Chile'!J1851,'Ref. Chile'!J:J,0)+COUNTIF('Ref. Chile'!$J$7:'Ref. Chile'!J1851,'Ref. Chile'!J1851)-1,"")</f>
        <v>643</v>
      </c>
      <c r="AL1852" s="7">
        <f>IFERROR(RANK('Ref. Chile'!K1851,'Ref. Chile'!K:K,0)+COUNTIF('Ref. Chile'!$K$7:'Ref. Chile'!K1851,'Ref. Chile'!K1851)-1,"")</f>
        <v>1875</v>
      </c>
      <c r="AM1852" s="7">
        <f>IFERROR(RANK('Ref. Chile'!L1851,'Ref. Chile'!L:L,0)+COUNTIF('Ref. Chile'!$L$7:'Ref. Chile'!L1851,'Ref. Chile'!L1851)-1,"")</f>
        <v>1736</v>
      </c>
      <c r="AN1852" s="7">
        <f>IFERROR(RANK('Ref. Chile'!M1851,'Ref. Chile'!M:M,0)+COUNTIF('Ref. Chile'!$M$7:'Ref. Chile'!M1851,'Ref. Chile'!M1851)-1,"")</f>
        <v>1054</v>
      </c>
      <c r="AO1852" s="7">
        <f>IFERROR(RANK('Ref. Chile'!H1851,'Ref. Chile'!H:H,1)+COUNTIF('Ref. Chile'!$H$7:'Ref. Chile'!H1851,'Ref. Chile'!H1851)-1,"")</f>
        <v>713</v>
      </c>
      <c r="AP1852" s="7">
        <f>IFERROR(RANK('Ref. Chile'!I1851,'Ref. Chile'!I:I,1)+COUNTIF('Ref. Chile'!$I$7:'Ref. Chile'!I1851,'Ref. Chile'!I1851)-1,"")</f>
        <v>881</v>
      </c>
      <c r="AQ1852" s="7">
        <f>IFERROR(RANK('Ref. Chile'!J1851,'Ref. Chile'!J:J,1)+COUNTIF('Ref. Chile'!$J$7:'Ref. Chile'!J1851,'Ref. Chile'!J1851)-1,"")</f>
        <v>1927</v>
      </c>
    </row>
    <row r="1853" spans="31:43" ht="17.25" customHeight="1" x14ac:dyDescent="0.3">
      <c r="AE1853" s="5" t="s">
        <v>1848</v>
      </c>
      <c r="AF1853" s="5" t="s">
        <v>5368</v>
      </c>
      <c r="AG1853" s="6" t="s">
        <v>4369</v>
      </c>
      <c r="AH1853" s="6" t="s">
        <v>4092</v>
      </c>
      <c r="AI1853" s="7">
        <f>IFERROR(RANK('Ref. Chile'!H1852,'Ref. Chile'!H:H,0)+COUNTIF('Ref. Chile'!$H$7:'Ref. Chile'!H1852,'Ref. Chile'!H1852)-1,"")</f>
        <v>2218</v>
      </c>
      <c r="AJ1853" s="7">
        <f>IFERROR(RANK('Ref. Chile'!I1852,'Ref. Chile'!I:I,0)+COUNTIF('Ref. Chile'!$I$7:'Ref. Chile'!I1852,'Ref. Chile'!I1852)-1,"")</f>
        <v>2093</v>
      </c>
      <c r="AK1853" s="7">
        <f>IFERROR(RANK('Ref. Chile'!J1852,'Ref. Chile'!J:J,0)+COUNTIF('Ref. Chile'!$J$7:'Ref. Chile'!J1852,'Ref. Chile'!J1852)-1,"")</f>
        <v>938</v>
      </c>
      <c r="AL1853" s="7">
        <f>IFERROR(RANK('Ref. Chile'!K1852,'Ref. Chile'!K:K,0)+COUNTIF('Ref. Chile'!$K$7:'Ref. Chile'!K1852,'Ref. Chile'!K1852)-1,"")</f>
        <v>2106</v>
      </c>
      <c r="AM1853" s="7">
        <f>IFERROR(RANK('Ref. Chile'!L1852,'Ref. Chile'!L:L,0)+COUNTIF('Ref. Chile'!$L$7:'Ref. Chile'!L1852,'Ref. Chile'!L1852)-1,"")</f>
        <v>1941</v>
      </c>
      <c r="AN1853" s="7">
        <f>IFERROR(RANK('Ref. Chile'!M1852,'Ref. Chile'!M:M,0)+COUNTIF('Ref. Chile'!$M$7:'Ref. Chile'!M1852,'Ref. Chile'!M1852)-1,"")</f>
        <v>1912</v>
      </c>
      <c r="AO1853" s="7">
        <f>IFERROR(RANK('Ref. Chile'!H1852,'Ref. Chile'!H:H,1)+COUNTIF('Ref. Chile'!$H$7:'Ref. Chile'!H1852,'Ref. Chile'!H1852)-1,"")</f>
        <v>585</v>
      </c>
      <c r="AP1853" s="7">
        <f>IFERROR(RANK('Ref. Chile'!I1852,'Ref. Chile'!I:I,1)+COUNTIF('Ref. Chile'!$I$7:'Ref. Chile'!I1852,'Ref. Chile'!I1852)-1,"")</f>
        <v>660</v>
      </c>
      <c r="AQ1853" s="7">
        <f>IFERROR(RANK('Ref. Chile'!J1852,'Ref. Chile'!J:J,1)+COUNTIF('Ref. Chile'!$J$7:'Ref. Chile'!J1852,'Ref. Chile'!J1852)-1,"")</f>
        <v>1632</v>
      </c>
    </row>
    <row r="1854" spans="31:43" ht="17.25" customHeight="1" x14ac:dyDescent="0.3">
      <c r="AE1854" s="5" t="s">
        <v>1849</v>
      </c>
      <c r="AF1854" s="5" t="s">
        <v>5369</v>
      </c>
      <c r="AG1854" s="6" t="s">
        <v>4369</v>
      </c>
      <c r="AH1854" s="6" t="s">
        <v>4093</v>
      </c>
      <c r="AI1854" s="7">
        <f>IFERROR(RANK('Ref. Chile'!H1853,'Ref. Chile'!H:H,0)+COUNTIF('Ref. Chile'!$H$7:'Ref. Chile'!H1853,'Ref. Chile'!H1853)-1,"")</f>
        <v>2210</v>
      </c>
      <c r="AJ1854" s="7">
        <f>IFERROR(RANK('Ref. Chile'!I1853,'Ref. Chile'!I:I,0)+COUNTIF('Ref. Chile'!$I$7:'Ref. Chile'!I1853,'Ref. Chile'!I1853)-1,"")</f>
        <v>2076</v>
      </c>
      <c r="AK1854" s="7">
        <f>IFERROR(RANK('Ref. Chile'!J1853,'Ref. Chile'!J:J,0)+COUNTIF('Ref. Chile'!$J$7:'Ref. Chile'!J1853,'Ref. Chile'!J1853)-1,"")</f>
        <v>799</v>
      </c>
      <c r="AL1854" s="7">
        <f>IFERROR(RANK('Ref. Chile'!K1853,'Ref. Chile'!K:K,0)+COUNTIF('Ref. Chile'!$K$7:'Ref. Chile'!K1853,'Ref. Chile'!K1853)-1,"")</f>
        <v>2085</v>
      </c>
      <c r="AM1854" s="7">
        <f>IFERROR(RANK('Ref. Chile'!L1853,'Ref. Chile'!L:L,0)+COUNTIF('Ref. Chile'!$L$7:'Ref. Chile'!L1853,'Ref. Chile'!L1853)-1,"")</f>
        <v>1906</v>
      </c>
      <c r="AN1854" s="7">
        <f>IFERROR(RANK('Ref. Chile'!M1853,'Ref. Chile'!M:M,0)+COUNTIF('Ref. Chile'!$M$7:'Ref. Chile'!M1853,'Ref. Chile'!M1853)-1,"")</f>
        <v>1837</v>
      </c>
      <c r="AO1854" s="7">
        <f>IFERROR(RANK('Ref. Chile'!H1853,'Ref. Chile'!H:H,1)+COUNTIF('Ref. Chile'!$H$7:'Ref. Chile'!H1853,'Ref. Chile'!H1853)-1,"")</f>
        <v>593</v>
      </c>
      <c r="AP1854" s="7">
        <f>IFERROR(RANK('Ref. Chile'!I1853,'Ref. Chile'!I:I,1)+COUNTIF('Ref. Chile'!$I$7:'Ref. Chile'!I1853,'Ref. Chile'!I1853)-1,"")</f>
        <v>677</v>
      </c>
      <c r="AQ1854" s="7">
        <f>IFERROR(RANK('Ref. Chile'!J1853,'Ref. Chile'!J:J,1)+COUNTIF('Ref. Chile'!$J$7:'Ref. Chile'!J1853,'Ref. Chile'!J1853)-1,"")</f>
        <v>1771</v>
      </c>
    </row>
    <row r="1855" spans="31:43" ht="17.25" customHeight="1" x14ac:dyDescent="0.3">
      <c r="AE1855" s="5" t="s">
        <v>1850</v>
      </c>
      <c r="AF1855" s="5" t="s">
        <v>5370</v>
      </c>
      <c r="AG1855" s="6" t="s">
        <v>4369</v>
      </c>
      <c r="AH1855" s="6" t="s">
        <v>4116</v>
      </c>
      <c r="AI1855" s="7">
        <f>IFERROR(RANK('Ref. Chile'!H1854,'Ref. Chile'!H:H,0)+COUNTIF('Ref. Chile'!$H$7:'Ref. Chile'!H1854,'Ref. Chile'!H1854)-1,"")</f>
        <v>2206</v>
      </c>
      <c r="AJ1855" s="7">
        <f>IFERROR(RANK('Ref. Chile'!I1854,'Ref. Chile'!I:I,0)+COUNTIF('Ref. Chile'!$I$7:'Ref. Chile'!I1854,'Ref. Chile'!I1854)-1,"")</f>
        <v>2072</v>
      </c>
      <c r="AK1855" s="7">
        <f>IFERROR(RANK('Ref. Chile'!J1854,'Ref. Chile'!J:J,0)+COUNTIF('Ref. Chile'!$J$7:'Ref. Chile'!J1854,'Ref. Chile'!J1854)-1,"")</f>
        <v>778</v>
      </c>
      <c r="AL1855" s="7">
        <f>IFERROR(RANK('Ref. Chile'!K1854,'Ref. Chile'!K:K,0)+COUNTIF('Ref. Chile'!$K$7:'Ref. Chile'!K1854,'Ref. Chile'!K1854)-1,"")</f>
        <v>2082</v>
      </c>
      <c r="AM1855" s="7">
        <f>IFERROR(RANK('Ref. Chile'!L1854,'Ref. Chile'!L:L,0)+COUNTIF('Ref. Chile'!$L$7:'Ref. Chile'!L1854,'Ref. Chile'!L1854)-1,"")</f>
        <v>1900</v>
      </c>
      <c r="AN1855" s="7">
        <f>IFERROR(RANK('Ref. Chile'!M1854,'Ref. Chile'!M:M,0)+COUNTIF('Ref. Chile'!$M$7:'Ref. Chile'!M1854,'Ref. Chile'!M1854)-1,"")</f>
        <v>1823</v>
      </c>
      <c r="AO1855" s="7">
        <f>IFERROR(RANK('Ref. Chile'!H1854,'Ref. Chile'!H:H,1)+COUNTIF('Ref. Chile'!$H$7:'Ref. Chile'!H1854,'Ref. Chile'!H1854)-1,"")</f>
        <v>597</v>
      </c>
      <c r="AP1855" s="7">
        <f>IFERROR(RANK('Ref. Chile'!I1854,'Ref. Chile'!I:I,1)+COUNTIF('Ref. Chile'!$I$7:'Ref. Chile'!I1854,'Ref. Chile'!I1854)-1,"")</f>
        <v>681</v>
      </c>
      <c r="AQ1855" s="7">
        <f>IFERROR(RANK('Ref. Chile'!J1854,'Ref. Chile'!J:J,1)+COUNTIF('Ref. Chile'!$J$7:'Ref. Chile'!J1854,'Ref. Chile'!J1854)-1,"")</f>
        <v>1792</v>
      </c>
    </row>
    <row r="1856" spans="31:43" ht="17.25" customHeight="1" x14ac:dyDescent="0.3">
      <c r="AE1856" s="5" t="s">
        <v>1851</v>
      </c>
      <c r="AF1856" s="5" t="s">
        <v>5371</v>
      </c>
      <c r="AG1856" s="6" t="s">
        <v>4369</v>
      </c>
      <c r="AH1856" s="6" t="s">
        <v>4102</v>
      </c>
      <c r="AI1856" s="7">
        <f>IFERROR(RANK('Ref. Chile'!H1855,'Ref. Chile'!H:H,0)+COUNTIF('Ref. Chile'!$H$7:'Ref. Chile'!H1855,'Ref. Chile'!H1855)-1,"")</f>
        <v>2219</v>
      </c>
      <c r="AJ1856" s="7">
        <f>IFERROR(RANK('Ref. Chile'!I1855,'Ref. Chile'!I:I,0)+COUNTIF('Ref. Chile'!$I$7:'Ref. Chile'!I1855,'Ref. Chile'!I1855)-1,"")</f>
        <v>2094</v>
      </c>
      <c r="AK1856" s="7">
        <f>IFERROR(RANK('Ref. Chile'!J1855,'Ref. Chile'!J:J,0)+COUNTIF('Ref. Chile'!$J$7:'Ref. Chile'!J1855,'Ref. Chile'!J1855)-1,"")</f>
        <v>939</v>
      </c>
      <c r="AL1856" s="7">
        <f>IFERROR(RANK('Ref. Chile'!K1855,'Ref. Chile'!K:K,0)+COUNTIF('Ref. Chile'!$K$7:'Ref. Chile'!K1855,'Ref. Chile'!K1855)-1,"")</f>
        <v>2107</v>
      </c>
      <c r="AM1856" s="7">
        <f>IFERROR(RANK('Ref. Chile'!L1855,'Ref. Chile'!L:L,0)+COUNTIF('Ref. Chile'!$L$7:'Ref. Chile'!L1855,'Ref. Chile'!L1855)-1,"")</f>
        <v>1942</v>
      </c>
      <c r="AN1856" s="7">
        <f>IFERROR(RANK('Ref. Chile'!M1855,'Ref. Chile'!M:M,0)+COUNTIF('Ref. Chile'!$M$7:'Ref. Chile'!M1855,'Ref. Chile'!M1855)-1,"")</f>
        <v>1913</v>
      </c>
      <c r="AO1856" s="7">
        <f>IFERROR(RANK('Ref. Chile'!H1855,'Ref. Chile'!H:H,1)+COUNTIF('Ref. Chile'!$H$7:'Ref. Chile'!H1855,'Ref. Chile'!H1855)-1,"")</f>
        <v>584</v>
      </c>
      <c r="AP1856" s="7">
        <f>IFERROR(RANK('Ref. Chile'!I1855,'Ref. Chile'!I:I,1)+COUNTIF('Ref. Chile'!$I$7:'Ref. Chile'!I1855,'Ref. Chile'!I1855)-1,"")</f>
        <v>659</v>
      </c>
      <c r="AQ1856" s="7">
        <f>IFERROR(RANK('Ref. Chile'!J1855,'Ref. Chile'!J:J,1)+COUNTIF('Ref. Chile'!$J$7:'Ref. Chile'!J1855,'Ref. Chile'!J1855)-1,"")</f>
        <v>1631</v>
      </c>
    </row>
    <row r="1857" spans="31:43" ht="17.25" customHeight="1" x14ac:dyDescent="0.3">
      <c r="AE1857" s="5" t="s">
        <v>1852</v>
      </c>
      <c r="AF1857" s="5" t="s">
        <v>5372</v>
      </c>
      <c r="AG1857" s="6" t="s">
        <v>4369</v>
      </c>
      <c r="AH1857" s="6" t="s">
        <v>4128</v>
      </c>
      <c r="AI1857" s="7">
        <f>IFERROR(RANK('Ref. Chile'!H1856,'Ref. Chile'!H:H,0)+COUNTIF('Ref. Chile'!$H$7:'Ref. Chile'!H1856,'Ref. Chile'!H1856)-1,"")</f>
        <v>2217</v>
      </c>
      <c r="AJ1857" s="7">
        <f>IFERROR(RANK('Ref. Chile'!I1856,'Ref. Chile'!I:I,0)+COUNTIF('Ref. Chile'!$I$7:'Ref. Chile'!I1856,'Ref. Chile'!I1856)-1,"")</f>
        <v>2091</v>
      </c>
      <c r="AK1857" s="7">
        <f>IFERROR(RANK('Ref. Chile'!J1856,'Ref. Chile'!J:J,0)+COUNTIF('Ref. Chile'!$J$7:'Ref. Chile'!J1856,'Ref. Chile'!J1856)-1,"")</f>
        <v>920</v>
      </c>
      <c r="AL1857" s="7">
        <f>IFERROR(RANK('Ref. Chile'!K1856,'Ref. Chile'!K:K,0)+COUNTIF('Ref. Chile'!$K$7:'Ref. Chile'!K1856,'Ref. Chile'!K1856)-1,"")</f>
        <v>2100</v>
      </c>
      <c r="AM1857" s="7">
        <f>IFERROR(RANK('Ref. Chile'!L1856,'Ref. Chile'!L:L,0)+COUNTIF('Ref. Chile'!$L$7:'Ref. Chile'!L1856,'Ref. Chile'!L1856)-1,"")</f>
        <v>1938</v>
      </c>
      <c r="AN1857" s="7">
        <f>IFERROR(RANK('Ref. Chile'!M1856,'Ref. Chile'!M:M,0)+COUNTIF('Ref. Chile'!$M$7:'Ref. Chile'!M1856,'Ref. Chile'!M1856)-1,"")</f>
        <v>1903</v>
      </c>
      <c r="AO1857" s="7">
        <f>IFERROR(RANK('Ref. Chile'!H1856,'Ref. Chile'!H:H,1)+COUNTIF('Ref. Chile'!$H$7:'Ref. Chile'!H1856,'Ref. Chile'!H1856)-1,"")</f>
        <v>586</v>
      </c>
      <c r="AP1857" s="7">
        <f>IFERROR(RANK('Ref. Chile'!I1856,'Ref. Chile'!I:I,1)+COUNTIF('Ref. Chile'!$I$7:'Ref. Chile'!I1856,'Ref. Chile'!I1856)-1,"")</f>
        <v>662</v>
      </c>
      <c r="AQ1857" s="7">
        <f>IFERROR(RANK('Ref. Chile'!J1856,'Ref. Chile'!J:J,1)+COUNTIF('Ref. Chile'!$J$7:'Ref. Chile'!J1856,'Ref. Chile'!J1856)-1,"")</f>
        <v>1650</v>
      </c>
    </row>
    <row r="1858" spans="31:43" ht="17.25" customHeight="1" x14ac:dyDescent="0.3">
      <c r="AE1858" s="5" t="s">
        <v>1853</v>
      </c>
      <c r="AF1858" s="5" t="s">
        <v>5373</v>
      </c>
      <c r="AG1858" s="6" t="s">
        <v>4369</v>
      </c>
      <c r="AH1858" s="6" t="s">
        <v>4129</v>
      </c>
      <c r="AI1858" s="7">
        <f>IFERROR(RANK('Ref. Chile'!H1857,'Ref. Chile'!H:H,0)+COUNTIF('Ref. Chile'!$H$7:'Ref. Chile'!H1857,'Ref. Chile'!H1857)-1,"")</f>
        <v>2204</v>
      </c>
      <c r="AJ1858" s="7">
        <f>IFERROR(RANK('Ref. Chile'!I1857,'Ref. Chile'!I:I,0)+COUNTIF('Ref. Chile'!$I$7:'Ref. Chile'!I1857,'Ref. Chile'!I1857)-1,"")</f>
        <v>2071</v>
      </c>
      <c r="AK1858" s="7">
        <f>IFERROR(RANK('Ref. Chile'!J1857,'Ref. Chile'!J:J,0)+COUNTIF('Ref. Chile'!$J$7:'Ref. Chile'!J1857,'Ref. Chile'!J1857)-1,"")</f>
        <v>769</v>
      </c>
      <c r="AL1858" s="7">
        <f>IFERROR(RANK('Ref. Chile'!K1857,'Ref. Chile'!K:K,0)+COUNTIF('Ref. Chile'!$K$7:'Ref. Chile'!K1857,'Ref. Chile'!K1857)-1,"")</f>
        <v>2079</v>
      </c>
      <c r="AM1858" s="7">
        <f>IFERROR(RANK('Ref. Chile'!L1857,'Ref. Chile'!L:L,0)+COUNTIF('Ref. Chile'!$L$7:'Ref. Chile'!L1857,'Ref. Chile'!L1857)-1,"")</f>
        <v>1897</v>
      </c>
      <c r="AN1858" s="7">
        <f>IFERROR(RANK('Ref. Chile'!M1857,'Ref. Chile'!M:M,0)+COUNTIF('Ref. Chile'!$M$7:'Ref. Chile'!M1857,'Ref. Chile'!M1857)-1,"")</f>
        <v>1812</v>
      </c>
      <c r="AO1858" s="7">
        <f>IFERROR(RANK('Ref. Chile'!H1857,'Ref. Chile'!H:H,1)+COUNTIF('Ref. Chile'!$H$7:'Ref. Chile'!H1857,'Ref. Chile'!H1857)-1,"")</f>
        <v>599</v>
      </c>
      <c r="AP1858" s="7">
        <f>IFERROR(RANK('Ref. Chile'!I1857,'Ref. Chile'!I:I,1)+COUNTIF('Ref. Chile'!$I$7:'Ref. Chile'!I1857,'Ref. Chile'!I1857)-1,"")</f>
        <v>682</v>
      </c>
      <c r="AQ1858" s="7">
        <f>IFERROR(RANK('Ref. Chile'!J1857,'Ref. Chile'!J:J,1)+COUNTIF('Ref. Chile'!$J$7:'Ref. Chile'!J1857,'Ref. Chile'!J1857)-1,"")</f>
        <v>1801</v>
      </c>
    </row>
    <row r="1859" spans="31:43" ht="17.25" customHeight="1" x14ac:dyDescent="0.3">
      <c r="AE1859" s="5" t="s">
        <v>1854</v>
      </c>
      <c r="AF1859" s="5" t="s">
        <v>5374</v>
      </c>
      <c r="AG1859" s="6" t="s">
        <v>4369</v>
      </c>
      <c r="AH1859" s="6" t="s">
        <v>4130</v>
      </c>
      <c r="AI1859" s="7">
        <f>IFERROR(RANK('Ref. Chile'!H1858,'Ref. Chile'!H:H,0)+COUNTIF('Ref. Chile'!$H$7:'Ref. Chile'!H1858,'Ref. Chile'!H1858)-1,"")</f>
        <v>2199</v>
      </c>
      <c r="AJ1859" s="7">
        <f>IFERROR(RANK('Ref. Chile'!I1858,'Ref. Chile'!I:I,0)+COUNTIF('Ref. Chile'!$I$7:'Ref. Chile'!I1858,'Ref. Chile'!I1858)-1,"")</f>
        <v>2062</v>
      </c>
      <c r="AK1859" s="7">
        <f>IFERROR(RANK('Ref. Chile'!J1858,'Ref. Chile'!J:J,0)+COUNTIF('Ref. Chile'!$J$7:'Ref. Chile'!J1858,'Ref. Chile'!J1858)-1,"")</f>
        <v>745</v>
      </c>
      <c r="AL1859" s="7">
        <f>IFERROR(RANK('Ref. Chile'!K1858,'Ref. Chile'!K:K,0)+COUNTIF('Ref. Chile'!$K$7:'Ref. Chile'!K1858,'Ref. Chile'!K1858)-1,"")</f>
        <v>2074</v>
      </c>
      <c r="AM1859" s="7">
        <f>IFERROR(RANK('Ref. Chile'!L1858,'Ref. Chile'!L:L,0)+COUNTIF('Ref. Chile'!$L$7:'Ref. Chile'!L1858,'Ref. Chile'!L1858)-1,"")</f>
        <v>1893</v>
      </c>
      <c r="AN1859" s="7">
        <f>IFERROR(RANK('Ref. Chile'!M1858,'Ref. Chile'!M:M,0)+COUNTIF('Ref. Chile'!$M$7:'Ref. Chile'!M1858,'Ref. Chile'!M1858)-1,"")</f>
        <v>1794</v>
      </c>
      <c r="AO1859" s="7">
        <f>IFERROR(RANK('Ref. Chile'!H1858,'Ref. Chile'!H:H,1)+COUNTIF('Ref. Chile'!$H$7:'Ref. Chile'!H1858,'Ref. Chile'!H1858)-1,"")</f>
        <v>604</v>
      </c>
      <c r="AP1859" s="7">
        <f>IFERROR(RANK('Ref. Chile'!I1858,'Ref. Chile'!I:I,1)+COUNTIF('Ref. Chile'!$I$7:'Ref. Chile'!I1858,'Ref. Chile'!I1858)-1,"")</f>
        <v>691</v>
      </c>
      <c r="AQ1859" s="7">
        <f>IFERROR(RANK('Ref. Chile'!J1858,'Ref. Chile'!J:J,1)+COUNTIF('Ref. Chile'!$J$7:'Ref. Chile'!J1858,'Ref. Chile'!J1858)-1,"")</f>
        <v>1825</v>
      </c>
    </row>
    <row r="1860" spans="31:43" ht="17.25" customHeight="1" x14ac:dyDescent="0.3">
      <c r="AE1860" s="5" t="s">
        <v>1855</v>
      </c>
      <c r="AF1860" s="5" t="s">
        <v>5375</v>
      </c>
      <c r="AG1860" s="6" t="s">
        <v>4369</v>
      </c>
      <c r="AH1860" s="6" t="s">
        <v>4109</v>
      </c>
      <c r="AI1860" s="7">
        <f>IFERROR(RANK('Ref. Chile'!H1859,'Ref. Chile'!H:H,0)+COUNTIF('Ref. Chile'!$H$7:'Ref. Chile'!H1859,'Ref. Chile'!H1859)-1,"")</f>
        <v>2213</v>
      </c>
      <c r="AJ1860" s="7">
        <f>IFERROR(RANK('Ref. Chile'!I1859,'Ref. Chile'!I:I,0)+COUNTIF('Ref. Chile'!$I$7:'Ref. Chile'!I1859,'Ref. Chile'!I1859)-1,"")</f>
        <v>2082</v>
      </c>
      <c r="AK1860" s="7">
        <f>IFERROR(RANK('Ref. Chile'!J1859,'Ref. Chile'!J:J,0)+COUNTIF('Ref. Chile'!$J$7:'Ref. Chile'!J1859,'Ref. Chile'!J1859)-1,"")</f>
        <v>847</v>
      </c>
      <c r="AL1860" s="7">
        <f>IFERROR(RANK('Ref. Chile'!K1859,'Ref. Chile'!K:K,0)+COUNTIF('Ref. Chile'!$K$7:'Ref. Chile'!K1859,'Ref. Chile'!K1859)-1,"")</f>
        <v>2091</v>
      </c>
      <c r="AM1860" s="7">
        <f>IFERROR(RANK('Ref. Chile'!L1859,'Ref. Chile'!L:L,0)+COUNTIF('Ref. Chile'!$L$7:'Ref. Chile'!L1859,'Ref. Chile'!L1859)-1,"")</f>
        <v>1915</v>
      </c>
      <c r="AN1860" s="7">
        <f>IFERROR(RANK('Ref. Chile'!M1859,'Ref. Chile'!M:M,0)+COUNTIF('Ref. Chile'!$M$7:'Ref. Chile'!M1859,'Ref. Chile'!M1859)-1,"")</f>
        <v>1854</v>
      </c>
      <c r="AO1860" s="7">
        <f>IFERROR(RANK('Ref. Chile'!H1859,'Ref. Chile'!H:H,1)+COUNTIF('Ref. Chile'!$H$7:'Ref. Chile'!H1859,'Ref. Chile'!H1859)-1,"")</f>
        <v>590</v>
      </c>
      <c r="AP1860" s="7">
        <f>IFERROR(RANK('Ref. Chile'!I1859,'Ref. Chile'!I:I,1)+COUNTIF('Ref. Chile'!$I$7:'Ref. Chile'!I1859,'Ref. Chile'!I1859)-1,"")</f>
        <v>671</v>
      </c>
      <c r="AQ1860" s="7">
        <f>IFERROR(RANK('Ref. Chile'!J1859,'Ref. Chile'!J:J,1)+COUNTIF('Ref. Chile'!$J$7:'Ref. Chile'!J1859,'Ref. Chile'!J1859)-1,"")</f>
        <v>1723</v>
      </c>
    </row>
    <row r="1861" spans="31:43" ht="17.25" customHeight="1" x14ac:dyDescent="0.3">
      <c r="AE1861" s="5" t="s">
        <v>1856</v>
      </c>
      <c r="AF1861" s="5" t="s">
        <v>5376</v>
      </c>
      <c r="AG1861" s="6" t="s">
        <v>4369</v>
      </c>
      <c r="AH1861" s="6" t="s">
        <v>4131</v>
      </c>
      <c r="AI1861" s="7">
        <f>IFERROR(RANK('Ref. Chile'!H1860,'Ref. Chile'!H:H,0)+COUNTIF('Ref. Chile'!$H$7:'Ref. Chile'!H1860,'Ref. Chile'!H1860)-1,"")</f>
        <v>2205</v>
      </c>
      <c r="AJ1861" s="7">
        <f>IFERROR(RANK('Ref. Chile'!I1860,'Ref. Chile'!I:I,0)+COUNTIF('Ref. Chile'!$I$7:'Ref. Chile'!I1860,'Ref. Chile'!I1860)-1,"")</f>
        <v>2073</v>
      </c>
      <c r="AK1861" s="7">
        <f>IFERROR(RANK('Ref. Chile'!J1860,'Ref. Chile'!J:J,0)+COUNTIF('Ref. Chile'!$J$7:'Ref. Chile'!J1860,'Ref. Chile'!J1860)-1,"")</f>
        <v>777</v>
      </c>
      <c r="AL1861" s="7">
        <f>IFERROR(RANK('Ref. Chile'!K1860,'Ref. Chile'!K:K,0)+COUNTIF('Ref. Chile'!$K$7:'Ref. Chile'!K1860,'Ref. Chile'!K1860)-1,"")</f>
        <v>2081</v>
      </c>
      <c r="AM1861" s="7">
        <f>IFERROR(RANK('Ref. Chile'!L1860,'Ref. Chile'!L:L,0)+COUNTIF('Ref. Chile'!$L$7:'Ref. Chile'!L1860,'Ref. Chile'!L1860)-1,"")</f>
        <v>1901</v>
      </c>
      <c r="AN1861" s="7">
        <f>IFERROR(RANK('Ref. Chile'!M1860,'Ref. Chile'!M:M,0)+COUNTIF('Ref. Chile'!$M$7:'Ref. Chile'!M1860,'Ref. Chile'!M1860)-1,"")</f>
        <v>1822</v>
      </c>
      <c r="AO1861" s="7">
        <f>IFERROR(RANK('Ref. Chile'!H1860,'Ref. Chile'!H:H,1)+COUNTIF('Ref. Chile'!$H$7:'Ref. Chile'!H1860,'Ref. Chile'!H1860)-1,"")</f>
        <v>598</v>
      </c>
      <c r="AP1861" s="7">
        <f>IFERROR(RANK('Ref. Chile'!I1860,'Ref. Chile'!I:I,1)+COUNTIF('Ref. Chile'!$I$7:'Ref. Chile'!I1860,'Ref. Chile'!I1860)-1,"")</f>
        <v>680</v>
      </c>
      <c r="AQ1861" s="7">
        <f>IFERROR(RANK('Ref. Chile'!J1860,'Ref. Chile'!J:J,1)+COUNTIF('Ref. Chile'!$J$7:'Ref. Chile'!J1860,'Ref. Chile'!J1860)-1,"")</f>
        <v>1793</v>
      </c>
    </row>
    <row r="1862" spans="31:43" ht="17.25" customHeight="1" x14ac:dyDescent="0.3">
      <c r="AE1862" s="5" t="s">
        <v>1857</v>
      </c>
      <c r="AF1862" s="5" t="s">
        <v>5377</v>
      </c>
      <c r="AG1862" s="6" t="s">
        <v>4369</v>
      </c>
      <c r="AH1862" s="6" t="s">
        <v>4132</v>
      </c>
      <c r="AI1862" s="7">
        <f>IFERROR(RANK('Ref. Chile'!H1861,'Ref. Chile'!H:H,0)+COUNTIF('Ref. Chile'!$H$7:'Ref. Chile'!H1861,'Ref. Chile'!H1861)-1,"")</f>
        <v>2201</v>
      </c>
      <c r="AJ1862" s="7">
        <f>IFERROR(RANK('Ref. Chile'!I1861,'Ref. Chile'!I:I,0)+COUNTIF('Ref. Chile'!$I$7:'Ref. Chile'!I1861,'Ref. Chile'!I1861)-1,"")</f>
        <v>2066</v>
      </c>
      <c r="AK1862" s="7">
        <f>IFERROR(RANK('Ref. Chile'!J1861,'Ref. Chile'!J:J,0)+COUNTIF('Ref. Chile'!$J$7:'Ref. Chile'!J1861,'Ref. Chile'!J1861)-1,"")</f>
        <v>758</v>
      </c>
      <c r="AL1862" s="7">
        <f>IFERROR(RANK('Ref. Chile'!K1861,'Ref. Chile'!K:K,0)+COUNTIF('Ref. Chile'!$K$7:'Ref. Chile'!K1861,'Ref. Chile'!K1861)-1,"")</f>
        <v>2076</v>
      </c>
      <c r="AM1862" s="7">
        <f>IFERROR(RANK('Ref. Chile'!L1861,'Ref. Chile'!L:L,0)+COUNTIF('Ref. Chile'!$L$7:'Ref. Chile'!L1861,'Ref. Chile'!L1861)-1,"")</f>
        <v>1895</v>
      </c>
      <c r="AN1862" s="7">
        <f>IFERROR(RANK('Ref. Chile'!M1861,'Ref. Chile'!M:M,0)+COUNTIF('Ref. Chile'!$M$7:'Ref. Chile'!M1861,'Ref. Chile'!M1861)-1,"")</f>
        <v>1804</v>
      </c>
      <c r="AO1862" s="7">
        <f>IFERROR(RANK('Ref. Chile'!H1861,'Ref. Chile'!H:H,1)+COUNTIF('Ref. Chile'!$H$7:'Ref. Chile'!H1861,'Ref. Chile'!H1861)-1,"")</f>
        <v>602</v>
      </c>
      <c r="AP1862" s="7">
        <f>IFERROR(RANK('Ref. Chile'!I1861,'Ref. Chile'!I:I,1)+COUNTIF('Ref. Chile'!$I$7:'Ref. Chile'!I1861,'Ref. Chile'!I1861)-1,"")</f>
        <v>687</v>
      </c>
      <c r="AQ1862" s="7">
        <f>IFERROR(RANK('Ref. Chile'!J1861,'Ref. Chile'!J:J,1)+COUNTIF('Ref. Chile'!$J$7:'Ref. Chile'!J1861,'Ref. Chile'!J1861)-1,"")</f>
        <v>1812</v>
      </c>
    </row>
    <row r="1863" spans="31:43" ht="17.25" customHeight="1" x14ac:dyDescent="0.3">
      <c r="AE1863" s="5" t="s">
        <v>1858</v>
      </c>
      <c r="AF1863" s="5" t="s">
        <v>5378</v>
      </c>
      <c r="AG1863" s="6" t="s">
        <v>4369</v>
      </c>
      <c r="AH1863" s="6" t="s">
        <v>4133</v>
      </c>
      <c r="AI1863" s="7">
        <f>IFERROR(RANK('Ref. Chile'!H1862,'Ref. Chile'!H:H,0)+COUNTIF('Ref. Chile'!$H$7:'Ref. Chile'!H1862,'Ref. Chile'!H1862)-1,"")</f>
        <v>2197</v>
      </c>
      <c r="AJ1863" s="7">
        <f>IFERROR(RANK('Ref. Chile'!I1862,'Ref. Chile'!I:I,0)+COUNTIF('Ref. Chile'!$I$7:'Ref. Chile'!I1862,'Ref. Chile'!I1862)-1,"")</f>
        <v>2059</v>
      </c>
      <c r="AK1863" s="7">
        <f>IFERROR(RANK('Ref. Chile'!J1862,'Ref. Chile'!J:J,0)+COUNTIF('Ref. Chile'!$J$7:'Ref. Chile'!J1862,'Ref. Chile'!J1862)-1,"")</f>
        <v>736</v>
      </c>
      <c r="AL1863" s="7">
        <f>IFERROR(RANK('Ref. Chile'!K1862,'Ref. Chile'!K:K,0)+COUNTIF('Ref. Chile'!$K$7:'Ref. Chile'!K1862,'Ref. Chile'!K1862)-1,"")</f>
        <v>2071</v>
      </c>
      <c r="AM1863" s="7">
        <f>IFERROR(RANK('Ref. Chile'!L1862,'Ref. Chile'!L:L,0)+COUNTIF('Ref. Chile'!$L$7:'Ref. Chile'!L1862,'Ref. Chile'!L1862)-1,"")</f>
        <v>1891</v>
      </c>
      <c r="AN1863" s="7">
        <f>IFERROR(RANK('Ref. Chile'!M1862,'Ref. Chile'!M:M,0)+COUNTIF('Ref. Chile'!$M$7:'Ref. Chile'!M1862,'Ref. Chile'!M1862)-1,"")</f>
        <v>1788</v>
      </c>
      <c r="AO1863" s="7">
        <f>IFERROR(RANK('Ref. Chile'!H1862,'Ref. Chile'!H:H,1)+COUNTIF('Ref. Chile'!$H$7:'Ref. Chile'!H1862,'Ref. Chile'!H1862)-1,"")</f>
        <v>606</v>
      </c>
      <c r="AP1863" s="7">
        <f>IFERROR(RANK('Ref. Chile'!I1862,'Ref. Chile'!I:I,1)+COUNTIF('Ref. Chile'!$I$7:'Ref. Chile'!I1862,'Ref. Chile'!I1862)-1,"")</f>
        <v>694</v>
      </c>
      <c r="AQ1863" s="7">
        <f>IFERROR(RANK('Ref. Chile'!J1862,'Ref. Chile'!J:J,1)+COUNTIF('Ref. Chile'!$J$7:'Ref. Chile'!J1862,'Ref. Chile'!J1862)-1,"")</f>
        <v>1834</v>
      </c>
    </row>
    <row r="1864" spans="31:43" ht="17.25" customHeight="1" x14ac:dyDescent="0.3">
      <c r="AE1864" s="5" t="s">
        <v>1859</v>
      </c>
      <c r="AF1864" s="5" t="s">
        <v>5379</v>
      </c>
      <c r="AG1864" s="6" t="s">
        <v>4369</v>
      </c>
      <c r="AH1864" s="6" t="s">
        <v>4134</v>
      </c>
      <c r="AI1864" s="7">
        <f>IFERROR(RANK('Ref. Chile'!H1863,'Ref. Chile'!H:H,0)+COUNTIF('Ref. Chile'!$H$7:'Ref. Chile'!H1863,'Ref. Chile'!H1863)-1,"")</f>
        <v>2196</v>
      </c>
      <c r="AJ1864" s="7">
        <f>IFERROR(RANK('Ref. Chile'!I1863,'Ref. Chile'!I:I,0)+COUNTIF('Ref. Chile'!$I$7:'Ref. Chile'!I1863,'Ref. Chile'!I1863)-1,"")</f>
        <v>2053</v>
      </c>
      <c r="AK1864" s="7">
        <f>IFERROR(RANK('Ref. Chile'!J1863,'Ref. Chile'!J:J,0)+COUNTIF('Ref. Chile'!$J$7:'Ref. Chile'!J1863,'Ref. Chile'!J1863)-1,"")</f>
        <v>716</v>
      </c>
      <c r="AL1864" s="7">
        <f>IFERROR(RANK('Ref. Chile'!K1863,'Ref. Chile'!K:K,0)+COUNTIF('Ref. Chile'!$K$7:'Ref. Chile'!K1863,'Ref. Chile'!K1863)-1,"")</f>
        <v>2067</v>
      </c>
      <c r="AM1864" s="7">
        <f>IFERROR(RANK('Ref. Chile'!L1863,'Ref. Chile'!L:L,0)+COUNTIF('Ref. Chile'!$L$7:'Ref. Chile'!L1863,'Ref. Chile'!L1863)-1,"")</f>
        <v>1886</v>
      </c>
      <c r="AN1864" s="7">
        <f>IFERROR(RANK('Ref. Chile'!M1863,'Ref. Chile'!M:M,0)+COUNTIF('Ref. Chile'!$M$7:'Ref. Chile'!M1863,'Ref. Chile'!M1863)-1,"")</f>
        <v>1773</v>
      </c>
      <c r="AO1864" s="7">
        <f>IFERROR(RANK('Ref. Chile'!H1863,'Ref. Chile'!H:H,1)+COUNTIF('Ref. Chile'!$H$7:'Ref. Chile'!H1863,'Ref. Chile'!H1863)-1,"")</f>
        <v>607</v>
      </c>
      <c r="AP1864" s="7">
        <f>IFERROR(RANK('Ref. Chile'!I1863,'Ref. Chile'!I:I,1)+COUNTIF('Ref. Chile'!$I$7:'Ref. Chile'!I1863,'Ref. Chile'!I1863)-1,"")</f>
        <v>700</v>
      </c>
      <c r="AQ1864" s="7">
        <f>IFERROR(RANK('Ref. Chile'!J1863,'Ref. Chile'!J:J,1)+COUNTIF('Ref. Chile'!$J$7:'Ref. Chile'!J1863,'Ref. Chile'!J1863)-1,"")</f>
        <v>1854</v>
      </c>
    </row>
    <row r="1865" spans="31:43" ht="17.25" customHeight="1" x14ac:dyDescent="0.3">
      <c r="AE1865" s="5" t="s">
        <v>1860</v>
      </c>
      <c r="AF1865" s="5" t="s">
        <v>5380</v>
      </c>
      <c r="AG1865" s="6" t="s">
        <v>4370</v>
      </c>
      <c r="AH1865" s="6" t="s">
        <v>4092</v>
      </c>
      <c r="AI1865" s="7">
        <f>IFERROR(RANK('Ref. Chile'!H1864,'Ref. Chile'!H:H,0)+COUNTIF('Ref. Chile'!$H$7:'Ref. Chile'!H1864,'Ref. Chile'!H1864)-1,"")</f>
        <v>496</v>
      </c>
      <c r="AJ1865" s="7">
        <f>IFERROR(RANK('Ref. Chile'!I1864,'Ref. Chile'!I:I,0)+COUNTIF('Ref. Chile'!$I$7:'Ref. Chile'!I1864,'Ref. Chile'!I1864)-1,"")</f>
        <v>2293</v>
      </c>
      <c r="AK1865" s="7">
        <f>IFERROR(RANK('Ref. Chile'!J1864,'Ref. Chile'!J:J,0)+COUNTIF('Ref. Chile'!$J$7:'Ref. Chile'!J1864,'Ref. Chile'!J1864)-1,"")</f>
        <v>2008</v>
      </c>
      <c r="AL1865" s="7">
        <f>IFERROR(RANK('Ref. Chile'!K1864,'Ref. Chile'!K:K,0)+COUNTIF('Ref. Chile'!$K$7:'Ref. Chile'!K1864,'Ref. Chile'!K1864)-1,"")</f>
        <v>2262</v>
      </c>
      <c r="AM1865" s="7">
        <f>IFERROR(RANK('Ref. Chile'!L1864,'Ref. Chile'!L:L,0)+COUNTIF('Ref. Chile'!$L$7:'Ref. Chile'!L1864,'Ref. Chile'!L1864)-1,"")</f>
        <v>2075</v>
      </c>
      <c r="AN1865" s="7">
        <f>IFERROR(RANK('Ref. Chile'!M1864,'Ref. Chile'!M:M,0)+COUNTIF('Ref. Chile'!$M$7:'Ref. Chile'!M1864,'Ref. Chile'!M1864)-1,"")</f>
        <v>2188</v>
      </c>
      <c r="AO1865" s="7">
        <f>IFERROR(RANK('Ref. Chile'!H1864,'Ref. Chile'!H:H,1)+COUNTIF('Ref. Chile'!$H$7:'Ref. Chile'!H1864,'Ref. Chile'!H1864)-1,"")</f>
        <v>2307</v>
      </c>
      <c r="AP1865" s="7">
        <f>IFERROR(RANK('Ref. Chile'!I1864,'Ref. Chile'!I:I,1)+COUNTIF('Ref. Chile'!$I$7:'Ref. Chile'!I1864,'Ref. Chile'!I1864)-1,"")</f>
        <v>460</v>
      </c>
      <c r="AQ1865" s="7">
        <f>IFERROR(RANK('Ref. Chile'!J1864,'Ref. Chile'!J:J,1)+COUNTIF('Ref. Chile'!$J$7:'Ref. Chile'!J1864,'Ref. Chile'!J1864)-1,"")</f>
        <v>562</v>
      </c>
    </row>
    <row r="1866" spans="31:43" ht="17.25" customHeight="1" x14ac:dyDescent="0.3">
      <c r="AE1866" s="5" t="s">
        <v>1861</v>
      </c>
      <c r="AF1866" s="5" t="s">
        <v>5381</v>
      </c>
      <c r="AG1866" s="6" t="s">
        <v>4370</v>
      </c>
      <c r="AH1866" s="6" t="s">
        <v>4093</v>
      </c>
      <c r="AI1866" s="7">
        <f>IFERROR(RANK('Ref. Chile'!H1865,'Ref. Chile'!H:H,0)+COUNTIF('Ref. Chile'!$H$7:'Ref. Chile'!H1865,'Ref. Chile'!H1865)-1,"")</f>
        <v>491</v>
      </c>
      <c r="AJ1866" s="7">
        <f>IFERROR(RANK('Ref. Chile'!I1865,'Ref. Chile'!I:I,0)+COUNTIF('Ref. Chile'!$I$7:'Ref. Chile'!I1865,'Ref. Chile'!I1865)-1,"")</f>
        <v>2269</v>
      </c>
      <c r="AK1866" s="7">
        <f>IFERROR(RANK('Ref. Chile'!J1865,'Ref. Chile'!J:J,0)+COUNTIF('Ref. Chile'!$J$7:'Ref. Chile'!J1865,'Ref. Chile'!J1865)-1,"")</f>
        <v>1963</v>
      </c>
      <c r="AL1866" s="7">
        <f>IFERROR(RANK('Ref. Chile'!K1865,'Ref. Chile'!K:K,0)+COUNTIF('Ref. Chile'!$K$7:'Ref. Chile'!K1865,'Ref. Chile'!K1865)-1,"")</f>
        <v>2259</v>
      </c>
      <c r="AM1866" s="7">
        <f>IFERROR(RANK('Ref. Chile'!L1865,'Ref. Chile'!L:L,0)+COUNTIF('Ref. Chile'!$L$7:'Ref. Chile'!L1865,'Ref. Chile'!L1865)-1,"")</f>
        <v>2056</v>
      </c>
      <c r="AN1866" s="7">
        <f>IFERROR(RANK('Ref. Chile'!M1865,'Ref. Chile'!M:M,0)+COUNTIF('Ref. Chile'!$M$7:'Ref. Chile'!M1865,'Ref. Chile'!M1865)-1,"")</f>
        <v>2168</v>
      </c>
      <c r="AO1866" s="7">
        <f>IFERROR(RANK('Ref. Chile'!H1865,'Ref. Chile'!H:H,1)+COUNTIF('Ref. Chile'!$H$7:'Ref. Chile'!H1865,'Ref. Chile'!H1865)-1,"")</f>
        <v>2312</v>
      </c>
      <c r="AP1866" s="7">
        <f>IFERROR(RANK('Ref. Chile'!I1865,'Ref. Chile'!I:I,1)+COUNTIF('Ref. Chile'!$I$7:'Ref. Chile'!I1865,'Ref. Chile'!I1865)-1,"")</f>
        <v>484</v>
      </c>
      <c r="AQ1866" s="7">
        <f>IFERROR(RANK('Ref. Chile'!J1865,'Ref. Chile'!J:J,1)+COUNTIF('Ref. Chile'!$J$7:'Ref. Chile'!J1865,'Ref. Chile'!J1865)-1,"")</f>
        <v>607</v>
      </c>
    </row>
    <row r="1867" spans="31:43" ht="17.25" customHeight="1" x14ac:dyDescent="0.3">
      <c r="AE1867" s="5" t="s">
        <v>1862</v>
      </c>
      <c r="AF1867" s="5" t="s">
        <v>5382</v>
      </c>
      <c r="AG1867" s="6" t="s">
        <v>4370</v>
      </c>
      <c r="AH1867" s="6" t="s">
        <v>4116</v>
      </c>
      <c r="AI1867" s="7">
        <f>IFERROR(RANK('Ref. Chile'!H1866,'Ref. Chile'!H:H,0)+COUNTIF('Ref. Chile'!$H$7:'Ref. Chile'!H1866,'Ref. Chile'!H1866)-1,"")</f>
        <v>490</v>
      </c>
      <c r="AJ1867" s="7">
        <f>IFERROR(RANK('Ref. Chile'!I1866,'Ref. Chile'!I:I,0)+COUNTIF('Ref. Chile'!$I$7:'Ref. Chile'!I1866,'Ref. Chile'!I1866)-1,"")</f>
        <v>2264</v>
      </c>
      <c r="AK1867" s="7">
        <f>IFERROR(RANK('Ref. Chile'!J1866,'Ref. Chile'!J:J,0)+COUNTIF('Ref. Chile'!$J$7:'Ref. Chile'!J1866,'Ref. Chile'!J1866)-1,"")</f>
        <v>1952</v>
      </c>
      <c r="AL1867" s="7">
        <f>IFERROR(RANK('Ref. Chile'!K1866,'Ref. Chile'!K:K,0)+COUNTIF('Ref. Chile'!$K$7:'Ref. Chile'!K1866,'Ref. Chile'!K1866)-1,"")</f>
        <v>2256</v>
      </c>
      <c r="AM1867" s="7">
        <f>IFERROR(RANK('Ref. Chile'!L1866,'Ref. Chile'!L:L,0)+COUNTIF('Ref. Chile'!$L$7:'Ref. Chile'!L1866,'Ref. Chile'!L1866)-1,"")</f>
        <v>2048</v>
      </c>
      <c r="AN1867" s="7">
        <f>IFERROR(RANK('Ref. Chile'!M1866,'Ref. Chile'!M:M,0)+COUNTIF('Ref. Chile'!$M$7:'Ref. Chile'!M1866,'Ref. Chile'!M1866)-1,"")</f>
        <v>2162</v>
      </c>
      <c r="AO1867" s="7">
        <f>IFERROR(RANK('Ref. Chile'!H1866,'Ref. Chile'!H:H,1)+COUNTIF('Ref. Chile'!$H$7:'Ref. Chile'!H1866,'Ref. Chile'!H1866)-1,"")</f>
        <v>2313</v>
      </c>
      <c r="AP1867" s="7">
        <f>IFERROR(RANK('Ref. Chile'!I1866,'Ref. Chile'!I:I,1)+COUNTIF('Ref. Chile'!$I$7:'Ref. Chile'!I1866,'Ref. Chile'!I1866)-1,"")</f>
        <v>489</v>
      </c>
      <c r="AQ1867" s="7">
        <f>IFERROR(RANK('Ref. Chile'!J1866,'Ref. Chile'!J:J,1)+COUNTIF('Ref. Chile'!$J$7:'Ref. Chile'!J1866,'Ref. Chile'!J1866)-1,"")</f>
        <v>618</v>
      </c>
    </row>
    <row r="1868" spans="31:43" ht="17.25" customHeight="1" x14ac:dyDescent="0.3">
      <c r="AE1868" s="5" t="s">
        <v>1863</v>
      </c>
      <c r="AF1868" s="5" t="s">
        <v>5383</v>
      </c>
      <c r="AG1868" s="6" t="s">
        <v>4370</v>
      </c>
      <c r="AH1868" s="6" t="s">
        <v>4102</v>
      </c>
      <c r="AI1868" s="7">
        <f>IFERROR(RANK('Ref. Chile'!H1867,'Ref. Chile'!H:H,0)+COUNTIF('Ref. Chile'!$H$7:'Ref. Chile'!H1867,'Ref. Chile'!H1867)-1,"")</f>
        <v>495</v>
      </c>
      <c r="AJ1868" s="7">
        <f>IFERROR(RANK('Ref. Chile'!I1867,'Ref. Chile'!I:I,0)+COUNTIF('Ref. Chile'!$I$7:'Ref. Chile'!I1867,'Ref. Chile'!I1867)-1,"")</f>
        <v>2294</v>
      </c>
      <c r="AK1868" s="7">
        <f>IFERROR(RANK('Ref. Chile'!J1867,'Ref. Chile'!J:J,0)+COUNTIF('Ref. Chile'!$J$7:'Ref. Chile'!J1867,'Ref. Chile'!J1867)-1,"")</f>
        <v>1719</v>
      </c>
      <c r="AL1868" s="7">
        <f>IFERROR(RANK('Ref. Chile'!K1867,'Ref. Chile'!K:K,0)+COUNTIF('Ref. Chile'!$K$7:'Ref. Chile'!K1867,'Ref. Chile'!K1867)-1,"")</f>
        <v>2263</v>
      </c>
      <c r="AM1868" s="7">
        <f>IFERROR(RANK('Ref. Chile'!L1867,'Ref. Chile'!L:L,0)+COUNTIF('Ref. Chile'!$L$7:'Ref. Chile'!L1867,'Ref. Chile'!L1867)-1,"")</f>
        <v>2076</v>
      </c>
      <c r="AN1868" s="7">
        <f>IFERROR(RANK('Ref. Chile'!M1867,'Ref. Chile'!M:M,0)+COUNTIF('Ref. Chile'!$M$7:'Ref. Chile'!M1867,'Ref. Chile'!M1867)-1,"")</f>
        <v>1584</v>
      </c>
      <c r="AO1868" s="7">
        <f>IFERROR(RANK('Ref. Chile'!H1867,'Ref. Chile'!H:H,1)+COUNTIF('Ref. Chile'!$H$7:'Ref. Chile'!H1867,'Ref. Chile'!H1867)-1,"")</f>
        <v>2308</v>
      </c>
      <c r="AP1868" s="7">
        <f>IFERROR(RANK('Ref. Chile'!I1867,'Ref. Chile'!I:I,1)+COUNTIF('Ref. Chile'!$I$7:'Ref. Chile'!I1867,'Ref. Chile'!I1867)-1,"")</f>
        <v>459</v>
      </c>
      <c r="AQ1868" s="7">
        <f>IFERROR(RANK('Ref. Chile'!J1867,'Ref. Chile'!J:J,1)+COUNTIF('Ref. Chile'!$J$7:'Ref. Chile'!J1867,'Ref. Chile'!J1867)-1,"")</f>
        <v>915</v>
      </c>
    </row>
    <row r="1869" spans="31:43" ht="17.25" customHeight="1" x14ac:dyDescent="0.3">
      <c r="AE1869" s="5" t="s">
        <v>1864</v>
      </c>
      <c r="AF1869" s="5" t="s">
        <v>5384</v>
      </c>
      <c r="AG1869" s="6" t="s">
        <v>4370</v>
      </c>
      <c r="AH1869" s="6" t="s">
        <v>4128</v>
      </c>
      <c r="AI1869" s="7">
        <f>IFERROR(RANK('Ref. Chile'!H1868,'Ref. Chile'!H:H,0)+COUNTIF('Ref. Chile'!$H$7:'Ref. Chile'!H1868,'Ref. Chile'!H1868)-1,"")</f>
        <v>494</v>
      </c>
      <c r="AJ1869" s="7">
        <f>IFERROR(RANK('Ref. Chile'!I1868,'Ref. Chile'!I:I,0)+COUNTIF('Ref. Chile'!$I$7:'Ref. Chile'!I1868,'Ref. Chile'!I1868)-1,"")</f>
        <v>2289</v>
      </c>
      <c r="AK1869" s="7">
        <f>IFERROR(RANK('Ref. Chile'!J1868,'Ref. Chile'!J:J,0)+COUNTIF('Ref. Chile'!$J$7:'Ref. Chile'!J1868,'Ref. Chile'!J1868)-1,"")</f>
        <v>2002</v>
      </c>
      <c r="AL1869" s="7">
        <f>IFERROR(RANK('Ref. Chile'!K1868,'Ref. Chile'!K:K,0)+COUNTIF('Ref. Chile'!$K$7:'Ref. Chile'!K1868,'Ref. Chile'!K1868)-1,"")</f>
        <v>2261</v>
      </c>
      <c r="AM1869" s="7">
        <f>IFERROR(RANK('Ref. Chile'!L1868,'Ref. Chile'!L:L,0)+COUNTIF('Ref. Chile'!$L$7:'Ref. Chile'!L1868,'Ref. Chile'!L1868)-1,"")</f>
        <v>2070</v>
      </c>
      <c r="AN1869" s="7">
        <f>IFERROR(RANK('Ref. Chile'!M1868,'Ref. Chile'!M:M,0)+COUNTIF('Ref. Chile'!$M$7:'Ref. Chile'!M1868,'Ref. Chile'!M1868)-1,"")</f>
        <v>2183</v>
      </c>
      <c r="AO1869" s="7">
        <f>IFERROR(RANK('Ref. Chile'!H1868,'Ref. Chile'!H:H,1)+COUNTIF('Ref. Chile'!$H$7:'Ref. Chile'!H1868,'Ref. Chile'!H1868)-1,"")</f>
        <v>2309</v>
      </c>
      <c r="AP1869" s="7">
        <f>IFERROR(RANK('Ref. Chile'!I1868,'Ref. Chile'!I:I,1)+COUNTIF('Ref. Chile'!$I$7:'Ref. Chile'!I1868,'Ref. Chile'!I1868)-1,"")</f>
        <v>464</v>
      </c>
      <c r="AQ1869" s="7">
        <f>IFERROR(RANK('Ref. Chile'!J1868,'Ref. Chile'!J:J,1)+COUNTIF('Ref. Chile'!$J$7:'Ref. Chile'!J1868,'Ref. Chile'!J1868)-1,"")</f>
        <v>568</v>
      </c>
    </row>
    <row r="1870" spans="31:43" ht="17.25" customHeight="1" x14ac:dyDescent="0.3">
      <c r="AE1870" s="5" t="s">
        <v>1865</v>
      </c>
      <c r="AF1870" s="5" t="s">
        <v>5385</v>
      </c>
      <c r="AG1870" s="6" t="s">
        <v>4370</v>
      </c>
      <c r="AH1870" s="6" t="s">
        <v>4129</v>
      </c>
      <c r="AI1870" s="7">
        <f>IFERROR(RANK('Ref. Chile'!H1869,'Ref. Chile'!H:H,0)+COUNTIF('Ref. Chile'!$H$7:'Ref. Chile'!H1869,'Ref. Chile'!H1869)-1,"")</f>
        <v>488</v>
      </c>
      <c r="AJ1870" s="7">
        <f>IFERROR(RANK('Ref. Chile'!I1869,'Ref. Chile'!I:I,0)+COUNTIF('Ref. Chile'!$I$7:'Ref. Chile'!I1869,'Ref. Chile'!I1869)-1,"")</f>
        <v>2263</v>
      </c>
      <c r="AK1870" s="7">
        <f>IFERROR(RANK('Ref. Chile'!J1869,'Ref. Chile'!J:J,0)+COUNTIF('Ref. Chile'!$J$7:'Ref. Chile'!J1869,'Ref. Chile'!J1869)-1,"")</f>
        <v>2090</v>
      </c>
      <c r="AL1870" s="7">
        <f>IFERROR(RANK('Ref. Chile'!K1869,'Ref. Chile'!K:K,0)+COUNTIF('Ref. Chile'!$K$7:'Ref. Chile'!K1869,'Ref. Chile'!K1869)-1,"")</f>
        <v>2253</v>
      </c>
      <c r="AM1870" s="7">
        <f>IFERROR(RANK('Ref. Chile'!L1869,'Ref. Chile'!L:L,0)+COUNTIF('Ref. Chile'!$L$7:'Ref. Chile'!L1869,'Ref. Chile'!L1869)-1,"")</f>
        <v>2043</v>
      </c>
      <c r="AN1870" s="7">
        <f>IFERROR(RANK('Ref. Chile'!M1869,'Ref. Chile'!M:M,0)+COUNTIF('Ref. Chile'!$M$7:'Ref. Chile'!M1869,'Ref. Chile'!M1869)-1,"")</f>
        <v>2160</v>
      </c>
      <c r="AO1870" s="7">
        <f>IFERROR(RANK('Ref. Chile'!H1869,'Ref. Chile'!H:H,1)+COUNTIF('Ref. Chile'!$H$7:'Ref. Chile'!H1869,'Ref. Chile'!H1869)-1,"")</f>
        <v>2315</v>
      </c>
      <c r="AP1870" s="7">
        <f>IFERROR(RANK('Ref. Chile'!I1869,'Ref. Chile'!I:I,1)+COUNTIF('Ref. Chile'!$I$7:'Ref. Chile'!I1869,'Ref. Chile'!I1869)-1,"")</f>
        <v>490</v>
      </c>
      <c r="AQ1870" s="7">
        <f>IFERROR(RANK('Ref. Chile'!J1869,'Ref. Chile'!J:J,1)+COUNTIF('Ref. Chile'!$J$7:'Ref. Chile'!J1869,'Ref. Chile'!J1869)-1,"")</f>
        <v>480</v>
      </c>
    </row>
    <row r="1871" spans="31:43" ht="17.25" customHeight="1" x14ac:dyDescent="0.3">
      <c r="AE1871" s="5" t="s">
        <v>1866</v>
      </c>
      <c r="AF1871" s="5" t="s">
        <v>5386</v>
      </c>
      <c r="AG1871" s="6" t="s">
        <v>4370</v>
      </c>
      <c r="AH1871" s="6" t="s">
        <v>4130</v>
      </c>
      <c r="AI1871" s="7">
        <f>IFERROR(RANK('Ref. Chile'!H1870,'Ref. Chile'!H:H,0)+COUNTIF('Ref. Chile'!$H$7:'Ref. Chile'!H1870,'Ref. Chile'!H1870)-1,"")</f>
        <v>996</v>
      </c>
      <c r="AJ1871" s="7">
        <f>IFERROR(RANK('Ref. Chile'!I1870,'Ref. Chile'!I:I,0)+COUNTIF('Ref. Chile'!$I$7:'Ref. Chile'!I1870,'Ref. Chile'!I1870)-1,"")</f>
        <v>808</v>
      </c>
      <c r="AK1871" s="7">
        <f>IFERROR(RANK('Ref. Chile'!J1870,'Ref. Chile'!J:J,0)+COUNTIF('Ref. Chile'!$J$7:'Ref. Chile'!J1870,'Ref. Chile'!J1870)-1,"")</f>
        <v>1719</v>
      </c>
      <c r="AL1871" s="7">
        <f>IFERROR(RANK('Ref. Chile'!K1870,'Ref. Chile'!K:K,0)+COUNTIF('Ref. Chile'!$K$7:'Ref. Chile'!K1870,'Ref. Chile'!K1870)-1,"")</f>
        <v>1058</v>
      </c>
      <c r="AM1871" s="7">
        <f>IFERROR(RANK('Ref. Chile'!L1870,'Ref. Chile'!L:L,0)+COUNTIF('Ref. Chile'!$L$7:'Ref. Chile'!L1870,'Ref. Chile'!L1870)-1,"")</f>
        <v>513</v>
      </c>
      <c r="AN1871" s="7">
        <f>IFERROR(RANK('Ref. Chile'!M1870,'Ref. Chile'!M:M,0)+COUNTIF('Ref. Chile'!$M$7:'Ref. Chile'!M1870,'Ref. Chile'!M1870)-1,"")</f>
        <v>2133</v>
      </c>
      <c r="AO1871" s="7">
        <f>IFERROR(RANK('Ref. Chile'!H1870,'Ref. Chile'!H:H,1)+COUNTIF('Ref. Chile'!$H$7:'Ref. Chile'!H1870,'Ref. Chile'!H1870)-1,"")</f>
        <v>1883</v>
      </c>
      <c r="AP1871" s="7">
        <f>IFERROR(RANK('Ref. Chile'!I1870,'Ref. Chile'!I:I,1)+COUNTIF('Ref. Chile'!$I$7:'Ref. Chile'!I1870,'Ref. Chile'!I1870)-1,"")</f>
        <v>2024</v>
      </c>
      <c r="AQ1871" s="7">
        <f>IFERROR(RANK('Ref. Chile'!J1870,'Ref. Chile'!J:J,1)+COUNTIF('Ref. Chile'!$J$7:'Ref. Chile'!J1870,'Ref. Chile'!J1870)-1,"")</f>
        <v>915</v>
      </c>
    </row>
    <row r="1872" spans="31:43" ht="17.25" customHeight="1" x14ac:dyDescent="0.3">
      <c r="AE1872" s="5" t="s">
        <v>1867</v>
      </c>
      <c r="AF1872" s="5" t="s">
        <v>5387</v>
      </c>
      <c r="AG1872" s="6" t="s">
        <v>4370</v>
      </c>
      <c r="AH1872" s="6" t="s">
        <v>4109</v>
      </c>
      <c r="AI1872" s="7">
        <f>IFERROR(RANK('Ref. Chile'!H1871,'Ref. Chile'!H:H,0)+COUNTIF('Ref. Chile'!$H$7:'Ref. Chile'!H1871,'Ref. Chile'!H1871)-1,"")</f>
        <v>499</v>
      </c>
      <c r="AJ1872" s="7">
        <f>IFERROR(RANK('Ref. Chile'!I1871,'Ref. Chile'!I:I,0)+COUNTIF('Ref. Chile'!$I$7:'Ref. Chile'!I1871,'Ref. Chile'!I1871)-1,"")</f>
        <v>2277</v>
      </c>
      <c r="AK1872" s="7">
        <f>IFERROR(RANK('Ref. Chile'!J1871,'Ref. Chile'!J:J,0)+COUNTIF('Ref. Chile'!$J$7:'Ref. Chile'!J1871,'Ref. Chile'!J1871)-1,"")</f>
        <v>1974</v>
      </c>
      <c r="AL1872" s="7">
        <f>IFERROR(RANK('Ref. Chile'!K1871,'Ref. Chile'!K:K,0)+COUNTIF('Ref. Chile'!$K$7:'Ref. Chile'!K1871,'Ref. Chile'!K1871)-1,"")</f>
        <v>2254</v>
      </c>
      <c r="AM1872" s="7">
        <f>IFERROR(RANK('Ref. Chile'!L1871,'Ref. Chile'!L:L,0)+COUNTIF('Ref. Chile'!$L$7:'Ref. Chile'!L1871,'Ref. Chile'!L1871)-1,"")</f>
        <v>2063</v>
      </c>
      <c r="AN1872" s="7">
        <f>IFERROR(RANK('Ref. Chile'!M1871,'Ref. Chile'!M:M,0)+COUNTIF('Ref. Chile'!$M$7:'Ref. Chile'!M1871,'Ref. Chile'!M1871)-1,"")</f>
        <v>2173</v>
      </c>
      <c r="AO1872" s="7">
        <f>IFERROR(RANK('Ref. Chile'!H1871,'Ref. Chile'!H:H,1)+COUNTIF('Ref. Chile'!$H$7:'Ref. Chile'!H1871,'Ref. Chile'!H1871)-1,"")</f>
        <v>2304</v>
      </c>
      <c r="AP1872" s="7">
        <f>IFERROR(RANK('Ref. Chile'!I1871,'Ref. Chile'!I:I,1)+COUNTIF('Ref. Chile'!$I$7:'Ref. Chile'!I1871,'Ref. Chile'!I1871)-1,"")</f>
        <v>476</v>
      </c>
      <c r="AQ1872" s="7">
        <f>IFERROR(RANK('Ref. Chile'!J1871,'Ref. Chile'!J:J,1)+COUNTIF('Ref. Chile'!$J$7:'Ref. Chile'!J1871,'Ref. Chile'!J1871)-1,"")</f>
        <v>596</v>
      </c>
    </row>
    <row r="1873" spans="31:43" ht="17.25" customHeight="1" x14ac:dyDescent="0.3">
      <c r="AE1873" s="5" t="s">
        <v>1868</v>
      </c>
      <c r="AF1873" s="5" t="s">
        <v>5388</v>
      </c>
      <c r="AG1873" s="6" t="s">
        <v>4370</v>
      </c>
      <c r="AH1873" s="6" t="s">
        <v>4131</v>
      </c>
      <c r="AI1873" s="7">
        <f>IFERROR(RANK('Ref. Chile'!H1872,'Ref. Chile'!H:H,0)+COUNTIF('Ref. Chile'!$H$7:'Ref. Chile'!H1872,'Ref. Chile'!H1872)-1,"")</f>
        <v>489</v>
      </c>
      <c r="AJ1873" s="7">
        <f>IFERROR(RANK('Ref. Chile'!I1872,'Ref. Chile'!I:I,0)+COUNTIF('Ref. Chile'!$I$7:'Ref. Chile'!I1872,'Ref. Chile'!I1872)-1,"")</f>
        <v>2265</v>
      </c>
      <c r="AK1873" s="7">
        <f>IFERROR(RANK('Ref. Chile'!J1872,'Ref. Chile'!J:J,0)+COUNTIF('Ref. Chile'!$J$7:'Ref. Chile'!J1872,'Ref. Chile'!J1872)-1,"")</f>
        <v>1953</v>
      </c>
      <c r="AL1873" s="7">
        <f>IFERROR(RANK('Ref. Chile'!K1872,'Ref. Chile'!K:K,0)+COUNTIF('Ref. Chile'!$K$7:'Ref. Chile'!K1872,'Ref. Chile'!K1872)-1,"")</f>
        <v>2257</v>
      </c>
      <c r="AM1873" s="7">
        <f>IFERROR(RANK('Ref. Chile'!L1872,'Ref. Chile'!L:L,0)+COUNTIF('Ref. Chile'!$L$7:'Ref. Chile'!L1872,'Ref. Chile'!L1872)-1,"")</f>
        <v>2047</v>
      </c>
      <c r="AN1873" s="7">
        <f>IFERROR(RANK('Ref. Chile'!M1872,'Ref. Chile'!M:M,0)+COUNTIF('Ref. Chile'!$M$7:'Ref. Chile'!M1872,'Ref. Chile'!M1872)-1,"")</f>
        <v>2163</v>
      </c>
      <c r="AO1873" s="7">
        <f>IFERROR(RANK('Ref. Chile'!H1872,'Ref. Chile'!H:H,1)+COUNTIF('Ref. Chile'!$H$7:'Ref. Chile'!H1872,'Ref. Chile'!H1872)-1,"")</f>
        <v>2314</v>
      </c>
      <c r="AP1873" s="7">
        <f>IFERROR(RANK('Ref. Chile'!I1872,'Ref. Chile'!I:I,1)+COUNTIF('Ref. Chile'!$I$7:'Ref. Chile'!I1872,'Ref. Chile'!I1872)-1,"")</f>
        <v>488</v>
      </c>
      <c r="AQ1873" s="7">
        <f>IFERROR(RANK('Ref. Chile'!J1872,'Ref. Chile'!J:J,1)+COUNTIF('Ref. Chile'!$J$7:'Ref. Chile'!J1872,'Ref. Chile'!J1872)-1,"")</f>
        <v>617</v>
      </c>
    </row>
    <row r="1874" spans="31:43" ht="17.25" customHeight="1" x14ac:dyDescent="0.3">
      <c r="AE1874" s="5" t="s">
        <v>1869</v>
      </c>
      <c r="AF1874" s="5" t="s">
        <v>5389</v>
      </c>
      <c r="AG1874" s="6" t="s">
        <v>4370</v>
      </c>
      <c r="AH1874" s="6" t="s">
        <v>4132</v>
      </c>
      <c r="AI1874" s="7">
        <f>IFERROR(RANK('Ref. Chile'!H1873,'Ref. Chile'!H:H,0)+COUNTIF('Ref. Chile'!$H$7:'Ref. Chile'!H1873,'Ref. Chile'!H1873)-1,"")</f>
        <v>487</v>
      </c>
      <c r="AJ1874" s="7">
        <f>IFERROR(RANK('Ref. Chile'!I1873,'Ref. Chile'!I:I,0)+COUNTIF('Ref. Chile'!$I$7:'Ref. Chile'!I1873,'Ref. Chile'!I1873)-1,"")</f>
        <v>2256</v>
      </c>
      <c r="AK1874" s="7">
        <f>IFERROR(RANK('Ref. Chile'!J1873,'Ref. Chile'!J:J,0)+COUNTIF('Ref. Chile'!$J$7:'Ref. Chile'!J1873,'Ref. Chile'!J1873)-1,"")</f>
        <v>1941</v>
      </c>
      <c r="AL1874" s="7">
        <f>IFERROR(RANK('Ref. Chile'!K1873,'Ref. Chile'!K:K,0)+COUNTIF('Ref. Chile'!$K$7:'Ref. Chile'!K1873,'Ref. Chile'!K1873)-1,"")</f>
        <v>2252</v>
      </c>
      <c r="AM1874" s="7">
        <f>IFERROR(RANK('Ref. Chile'!L1873,'Ref. Chile'!L:L,0)+COUNTIF('Ref. Chile'!$L$7:'Ref. Chile'!L1873,'Ref. Chile'!L1873)-1,"")</f>
        <v>2038</v>
      </c>
      <c r="AN1874" s="7">
        <f>IFERROR(RANK('Ref. Chile'!M1873,'Ref. Chile'!M:M,0)+COUNTIF('Ref. Chile'!$M$7:'Ref. Chile'!M1873,'Ref. Chile'!M1873)-1,"")</f>
        <v>2158</v>
      </c>
      <c r="AO1874" s="7">
        <f>IFERROR(RANK('Ref. Chile'!H1873,'Ref. Chile'!H:H,1)+COUNTIF('Ref. Chile'!$H$7:'Ref. Chile'!H1873,'Ref. Chile'!H1873)-1,"")</f>
        <v>2316</v>
      </c>
      <c r="AP1874" s="7">
        <f>IFERROR(RANK('Ref. Chile'!I1873,'Ref. Chile'!I:I,1)+COUNTIF('Ref. Chile'!$I$7:'Ref. Chile'!I1873,'Ref. Chile'!I1873)-1,"")</f>
        <v>497</v>
      </c>
      <c r="AQ1874" s="7">
        <f>IFERROR(RANK('Ref. Chile'!J1873,'Ref. Chile'!J:J,1)+COUNTIF('Ref. Chile'!$J$7:'Ref. Chile'!J1873,'Ref. Chile'!J1873)-1,"")</f>
        <v>629</v>
      </c>
    </row>
    <row r="1875" spans="31:43" ht="17.25" customHeight="1" x14ac:dyDescent="0.3">
      <c r="AE1875" s="5" t="s">
        <v>1870</v>
      </c>
      <c r="AF1875" s="5" t="s">
        <v>5390</v>
      </c>
      <c r="AG1875" s="6" t="s">
        <v>4370</v>
      </c>
      <c r="AH1875" s="6" t="s">
        <v>4133</v>
      </c>
      <c r="AI1875" s="7">
        <f>IFERROR(RANK('Ref. Chile'!H1874,'Ref. Chile'!H:H,0)+COUNTIF('Ref. Chile'!$H$7:'Ref. Chile'!H1874,'Ref. Chile'!H1874)-1,"")</f>
        <v>486</v>
      </c>
      <c r="AJ1875" s="7">
        <f>IFERROR(RANK('Ref. Chile'!I1874,'Ref. Chile'!I:I,0)+COUNTIF('Ref. Chile'!$I$7:'Ref. Chile'!I1874,'Ref. Chile'!I1874)-1,"")</f>
        <v>2250</v>
      </c>
      <c r="AK1875" s="7">
        <f>IFERROR(RANK('Ref. Chile'!J1874,'Ref. Chile'!J:J,0)+COUNTIF('Ref. Chile'!$J$7:'Ref. Chile'!J1874,'Ref. Chile'!J1874)-1,"")</f>
        <v>1927</v>
      </c>
      <c r="AL1875" s="7">
        <f>IFERROR(RANK('Ref. Chile'!K1874,'Ref. Chile'!K:K,0)+COUNTIF('Ref. Chile'!$K$7:'Ref. Chile'!K1874,'Ref. Chile'!K1874)-1,"")</f>
        <v>2250</v>
      </c>
      <c r="AM1875" s="7">
        <f>IFERROR(RANK('Ref. Chile'!L1874,'Ref. Chile'!L:L,0)+COUNTIF('Ref. Chile'!$L$7:'Ref. Chile'!L1874,'Ref. Chile'!L1874)-1,"")</f>
        <v>2028</v>
      </c>
      <c r="AN1875" s="7">
        <f>IFERROR(RANK('Ref. Chile'!M1874,'Ref. Chile'!M:M,0)+COUNTIF('Ref. Chile'!$M$7:'Ref. Chile'!M1874,'Ref. Chile'!M1874)-1,"")</f>
        <v>2152</v>
      </c>
      <c r="AO1875" s="7">
        <f>IFERROR(RANK('Ref. Chile'!H1874,'Ref. Chile'!H:H,1)+COUNTIF('Ref. Chile'!$H$7:'Ref. Chile'!H1874,'Ref. Chile'!H1874)-1,"")</f>
        <v>2317</v>
      </c>
      <c r="AP1875" s="7">
        <f>IFERROR(RANK('Ref. Chile'!I1874,'Ref. Chile'!I:I,1)+COUNTIF('Ref. Chile'!$I$7:'Ref. Chile'!I1874,'Ref. Chile'!I1874)-1,"")</f>
        <v>503</v>
      </c>
      <c r="AQ1875" s="7">
        <f>IFERROR(RANK('Ref. Chile'!J1874,'Ref. Chile'!J:J,1)+COUNTIF('Ref. Chile'!$J$7:'Ref. Chile'!J1874,'Ref. Chile'!J1874)-1,"")</f>
        <v>643</v>
      </c>
    </row>
    <row r="1876" spans="31:43" ht="17.25" customHeight="1" x14ac:dyDescent="0.3">
      <c r="AE1876" s="5" t="s">
        <v>1871</v>
      </c>
      <c r="AF1876" s="5" t="s">
        <v>5391</v>
      </c>
      <c r="AG1876" s="6" t="s">
        <v>4370</v>
      </c>
      <c r="AH1876" s="6" t="s">
        <v>4134</v>
      </c>
      <c r="AI1876" s="7">
        <f>IFERROR(RANK('Ref. Chile'!H1875,'Ref. Chile'!H:H,0)+COUNTIF('Ref. Chile'!$H$7:'Ref. Chile'!H1875,'Ref. Chile'!H1875)-1,"")</f>
        <v>485</v>
      </c>
      <c r="AJ1876" s="7">
        <f>IFERROR(RANK('Ref. Chile'!I1875,'Ref. Chile'!I:I,0)+COUNTIF('Ref. Chile'!$I$7:'Ref. Chile'!I1875,'Ref. Chile'!I1875)-1,"")</f>
        <v>2248</v>
      </c>
      <c r="AK1876" s="7">
        <f>IFERROR(RANK('Ref. Chile'!J1875,'Ref. Chile'!J:J,0)+COUNTIF('Ref. Chile'!$J$7:'Ref. Chile'!J1875,'Ref. Chile'!J1875)-1,"")</f>
        <v>1914</v>
      </c>
      <c r="AL1876" s="7">
        <f>IFERROR(RANK('Ref. Chile'!K1875,'Ref. Chile'!K:K,0)+COUNTIF('Ref. Chile'!$K$7:'Ref. Chile'!K1875,'Ref. Chile'!K1875)-1,"")</f>
        <v>2248</v>
      </c>
      <c r="AM1876" s="7">
        <f>IFERROR(RANK('Ref. Chile'!L1875,'Ref. Chile'!L:L,0)+COUNTIF('Ref. Chile'!$L$7:'Ref. Chile'!L1875,'Ref. Chile'!L1875)-1,"")</f>
        <v>2024</v>
      </c>
      <c r="AN1876" s="7">
        <f>IFERROR(RANK('Ref. Chile'!M1875,'Ref. Chile'!M:M,0)+COUNTIF('Ref. Chile'!$M$7:'Ref. Chile'!M1875,'Ref. Chile'!M1875)-1,"")</f>
        <v>2147</v>
      </c>
      <c r="AO1876" s="7">
        <f>IFERROR(RANK('Ref. Chile'!H1875,'Ref. Chile'!H:H,1)+COUNTIF('Ref. Chile'!$H$7:'Ref. Chile'!H1875,'Ref. Chile'!H1875)-1,"")</f>
        <v>2318</v>
      </c>
      <c r="AP1876" s="7">
        <f>IFERROR(RANK('Ref. Chile'!I1875,'Ref. Chile'!I:I,1)+COUNTIF('Ref. Chile'!$I$7:'Ref. Chile'!I1875,'Ref. Chile'!I1875)-1,"")</f>
        <v>505</v>
      </c>
      <c r="AQ1876" s="7">
        <f>IFERROR(RANK('Ref. Chile'!J1875,'Ref. Chile'!J:J,1)+COUNTIF('Ref. Chile'!$J$7:'Ref. Chile'!J1875,'Ref. Chile'!J1875)-1,"")</f>
        <v>656</v>
      </c>
    </row>
    <row r="1877" spans="31:43" ht="17.25" customHeight="1" x14ac:dyDescent="0.3">
      <c r="AE1877" s="5" t="s">
        <v>1872</v>
      </c>
      <c r="AF1877" s="5" t="s">
        <v>5392</v>
      </c>
      <c r="AG1877" s="6" t="s">
        <v>4371</v>
      </c>
      <c r="AH1877" s="6" t="s">
        <v>4092</v>
      </c>
      <c r="AI1877" s="7">
        <f>IFERROR(RANK('Ref. Chile'!H1876,'Ref. Chile'!H:H,0)+COUNTIF('Ref. Chile'!$H$7:'Ref. Chile'!H1876,'Ref. Chile'!H1876)-1,"")</f>
        <v>483</v>
      </c>
      <c r="AJ1877" s="7">
        <f>IFERROR(RANK('Ref. Chile'!I1876,'Ref. Chile'!I:I,0)+COUNTIF('Ref. Chile'!$I$7:'Ref. Chile'!I1876,'Ref. Chile'!I1876)-1,"")</f>
        <v>2338</v>
      </c>
      <c r="AK1877" s="7">
        <f>IFERROR(RANK('Ref. Chile'!J1876,'Ref. Chile'!J:J,0)+COUNTIF('Ref. Chile'!$J$7:'Ref. Chile'!J1876,'Ref. Chile'!J1876)-1,"")</f>
        <v>1798</v>
      </c>
      <c r="AL1877" s="7">
        <f>IFERROR(RANK('Ref. Chile'!K1876,'Ref. Chile'!K:K,0)+COUNTIF('Ref. Chile'!$K$7:'Ref. Chile'!K1876,'Ref. Chile'!K1876)-1,"")</f>
        <v>2260</v>
      </c>
      <c r="AM1877" s="7">
        <f>IFERROR(RANK('Ref. Chile'!L1876,'Ref. Chile'!L:L,0)+COUNTIF('Ref. Chile'!$L$7:'Ref. Chile'!L1876,'Ref. Chile'!L1876)-1,"")</f>
        <v>2166</v>
      </c>
      <c r="AN1877" s="7">
        <f>IFERROR(RANK('Ref. Chile'!M1876,'Ref. Chile'!M:M,0)+COUNTIF('Ref. Chile'!$M$7:'Ref. Chile'!M1876,'Ref. Chile'!M1876)-1,"")</f>
        <v>2085</v>
      </c>
      <c r="AO1877" s="7">
        <f>IFERROR(RANK('Ref. Chile'!H1876,'Ref. Chile'!H:H,1)+COUNTIF('Ref. Chile'!$H$7:'Ref. Chile'!H1876,'Ref. Chile'!H1876)-1,"")</f>
        <v>2320</v>
      </c>
      <c r="AP1877" s="7">
        <f>IFERROR(RANK('Ref. Chile'!I1876,'Ref. Chile'!I:I,1)+COUNTIF('Ref. Chile'!$I$7:'Ref. Chile'!I1876,'Ref. Chile'!I1876)-1,"")</f>
        <v>415</v>
      </c>
      <c r="AQ1877" s="7">
        <f>IFERROR(RANK('Ref. Chile'!J1876,'Ref. Chile'!J:J,1)+COUNTIF('Ref. Chile'!$J$7:'Ref. Chile'!J1876,'Ref. Chile'!J1876)-1,"")</f>
        <v>772</v>
      </c>
    </row>
    <row r="1878" spans="31:43" ht="17.25" customHeight="1" x14ac:dyDescent="0.3">
      <c r="AE1878" s="5" t="s">
        <v>1873</v>
      </c>
      <c r="AF1878" s="5" t="s">
        <v>5393</v>
      </c>
      <c r="AG1878" s="6" t="s">
        <v>4371</v>
      </c>
      <c r="AH1878" s="6" t="s">
        <v>4093</v>
      </c>
      <c r="AI1878" s="7">
        <f>IFERROR(RANK('Ref. Chile'!H1877,'Ref. Chile'!H:H,0)+COUNTIF('Ref. Chile'!$H$7:'Ref. Chile'!H1877,'Ref. Chile'!H1877)-1,"")</f>
        <v>480</v>
      </c>
      <c r="AJ1878" s="7">
        <f>IFERROR(RANK('Ref. Chile'!I1877,'Ref. Chile'!I:I,0)+COUNTIF('Ref. Chile'!$I$7:'Ref. Chile'!I1877,'Ref. Chile'!I1877)-1,"")</f>
        <v>2312</v>
      </c>
      <c r="AK1878" s="7">
        <f>IFERROR(RANK('Ref. Chile'!J1877,'Ref. Chile'!J:J,0)+COUNTIF('Ref. Chile'!$J$7:'Ref. Chile'!J1877,'Ref. Chile'!J1877)-1,"")</f>
        <v>1533</v>
      </c>
      <c r="AL1878" s="7">
        <f>IFERROR(RANK('Ref. Chile'!K1877,'Ref. Chile'!K:K,0)+COUNTIF('Ref. Chile'!$K$7:'Ref. Chile'!K1877,'Ref. Chile'!K1877)-1,"")</f>
        <v>2247</v>
      </c>
      <c r="AM1878" s="7">
        <f>IFERROR(RANK('Ref. Chile'!L1877,'Ref. Chile'!L:L,0)+COUNTIF('Ref. Chile'!$L$7:'Ref. Chile'!L1877,'Ref. Chile'!L1877)-1,"")</f>
        <v>2125</v>
      </c>
      <c r="AN1878" s="7">
        <f>IFERROR(RANK('Ref. Chile'!M1877,'Ref. Chile'!M:M,0)+COUNTIF('Ref. Chile'!$M$7:'Ref. Chile'!M1877,'Ref. Chile'!M1877)-1,"")</f>
        <v>2054</v>
      </c>
      <c r="AO1878" s="7">
        <f>IFERROR(RANK('Ref. Chile'!H1877,'Ref. Chile'!H:H,1)+COUNTIF('Ref. Chile'!$H$7:'Ref. Chile'!H1877,'Ref. Chile'!H1877)-1,"")</f>
        <v>2323</v>
      </c>
      <c r="AP1878" s="7">
        <f>IFERROR(RANK('Ref. Chile'!I1877,'Ref. Chile'!I:I,1)+COUNTIF('Ref. Chile'!$I$7:'Ref. Chile'!I1877,'Ref. Chile'!I1877)-1,"")</f>
        <v>441</v>
      </c>
      <c r="AQ1878" s="7">
        <f>IFERROR(RANK('Ref. Chile'!J1877,'Ref. Chile'!J:J,1)+COUNTIF('Ref. Chile'!$J$7:'Ref. Chile'!J1877,'Ref. Chile'!J1877)-1,"")</f>
        <v>1037</v>
      </c>
    </row>
    <row r="1879" spans="31:43" ht="17.25" customHeight="1" x14ac:dyDescent="0.3">
      <c r="AE1879" s="5" t="s">
        <v>1874</v>
      </c>
      <c r="AF1879" s="5" t="s">
        <v>5394</v>
      </c>
      <c r="AG1879" s="6" t="s">
        <v>4371</v>
      </c>
      <c r="AH1879" s="6" t="s">
        <v>4116</v>
      </c>
      <c r="AI1879" s="7">
        <f>IFERROR(RANK('Ref. Chile'!H1878,'Ref. Chile'!H:H,0)+COUNTIF('Ref. Chile'!$H$7:'Ref. Chile'!H1878,'Ref. Chile'!H1878)-1,"")</f>
        <v>479</v>
      </c>
      <c r="AJ1879" s="7">
        <f>IFERROR(RANK('Ref. Chile'!I1878,'Ref. Chile'!I:I,0)+COUNTIF('Ref. Chile'!$I$7:'Ref. Chile'!I1878,'Ref. Chile'!I1878)-1,"")</f>
        <v>2310</v>
      </c>
      <c r="AK1879" s="7">
        <f>IFERROR(RANK('Ref. Chile'!J1878,'Ref. Chile'!J:J,0)+COUNTIF('Ref. Chile'!$J$7:'Ref. Chile'!J1878,'Ref. Chile'!J1878)-1,"")</f>
        <v>1479</v>
      </c>
      <c r="AL1879" s="7">
        <f>IFERROR(RANK('Ref. Chile'!K1878,'Ref. Chile'!K:K,0)+COUNTIF('Ref. Chile'!$K$7:'Ref. Chile'!K1878,'Ref. Chile'!K1878)-1,"")</f>
        <v>2245</v>
      </c>
      <c r="AM1879" s="7">
        <f>IFERROR(RANK('Ref. Chile'!L1878,'Ref. Chile'!L:L,0)+COUNTIF('Ref. Chile'!$L$7:'Ref. Chile'!L1878,'Ref. Chile'!L1878)-1,"")</f>
        <v>2119</v>
      </c>
      <c r="AN1879" s="7">
        <f>IFERROR(RANK('Ref. Chile'!M1878,'Ref. Chile'!M:M,0)+COUNTIF('Ref. Chile'!$M$7:'Ref. Chile'!M1878,'Ref. Chile'!M1878)-1,"")</f>
        <v>2050</v>
      </c>
      <c r="AO1879" s="7">
        <f>IFERROR(RANK('Ref. Chile'!H1878,'Ref. Chile'!H:H,1)+COUNTIF('Ref. Chile'!$H$7:'Ref. Chile'!H1878,'Ref. Chile'!H1878)-1,"")</f>
        <v>2324</v>
      </c>
      <c r="AP1879" s="7">
        <f>IFERROR(RANK('Ref. Chile'!I1878,'Ref. Chile'!I:I,1)+COUNTIF('Ref. Chile'!$I$7:'Ref. Chile'!I1878,'Ref. Chile'!I1878)-1,"")</f>
        <v>443</v>
      </c>
      <c r="AQ1879" s="7">
        <f>IFERROR(RANK('Ref. Chile'!J1878,'Ref. Chile'!J:J,1)+COUNTIF('Ref. Chile'!$J$7:'Ref. Chile'!J1878,'Ref. Chile'!J1878)-1,"")</f>
        <v>1091</v>
      </c>
    </row>
    <row r="1880" spans="31:43" ht="17.25" customHeight="1" x14ac:dyDescent="0.3">
      <c r="AE1880" s="5" t="s">
        <v>1875</v>
      </c>
      <c r="AF1880" s="5" t="s">
        <v>5395</v>
      </c>
      <c r="AG1880" s="6" t="s">
        <v>4371</v>
      </c>
      <c r="AH1880" s="6" t="s">
        <v>4128</v>
      </c>
      <c r="AI1880" s="7">
        <f>IFERROR(RANK('Ref. Chile'!H1879,'Ref. Chile'!H:H,0)+COUNTIF('Ref. Chile'!$H$7:'Ref. Chile'!H1879,'Ref. Chile'!H1879)-1,"")</f>
        <v>482</v>
      </c>
      <c r="AJ1880" s="7">
        <f>IFERROR(RANK('Ref. Chile'!I1879,'Ref. Chile'!I:I,0)+COUNTIF('Ref. Chile'!$I$7:'Ref. Chile'!I1879,'Ref. Chile'!I1879)-1,"")</f>
        <v>2337</v>
      </c>
      <c r="AK1880" s="7">
        <f>IFERROR(RANK('Ref. Chile'!J1879,'Ref. Chile'!J:J,0)+COUNTIF('Ref. Chile'!$J$7:'Ref. Chile'!J1879,'Ref. Chile'!J1879)-1,"")</f>
        <v>1790</v>
      </c>
      <c r="AL1880" s="7">
        <f>IFERROR(RANK('Ref. Chile'!K1879,'Ref. Chile'!K:K,0)+COUNTIF('Ref. Chile'!$K$7:'Ref. Chile'!K1879,'Ref. Chile'!K1879)-1,"")</f>
        <v>2258</v>
      </c>
      <c r="AM1880" s="7">
        <f>IFERROR(RANK('Ref. Chile'!L1879,'Ref. Chile'!L:L,0)+COUNTIF('Ref. Chile'!$L$7:'Ref. Chile'!L1879,'Ref. Chile'!L1879)-1,"")</f>
        <v>2161</v>
      </c>
      <c r="AN1880" s="7">
        <f>IFERROR(RANK('Ref. Chile'!M1879,'Ref. Chile'!M:M,0)+COUNTIF('Ref. Chile'!$M$7:'Ref. Chile'!M1879,'Ref. Chile'!M1879)-1,"")</f>
        <v>2081</v>
      </c>
      <c r="AO1880" s="7">
        <f>IFERROR(RANK('Ref. Chile'!H1879,'Ref. Chile'!H:H,1)+COUNTIF('Ref. Chile'!$H$7:'Ref. Chile'!H1879,'Ref. Chile'!H1879)-1,"")</f>
        <v>2321</v>
      </c>
      <c r="AP1880" s="7">
        <f>IFERROR(RANK('Ref. Chile'!I1879,'Ref. Chile'!I:I,1)+COUNTIF('Ref. Chile'!$I$7:'Ref. Chile'!I1879,'Ref. Chile'!I1879)-1,"")</f>
        <v>416</v>
      </c>
      <c r="AQ1880" s="7">
        <f>IFERROR(RANK('Ref. Chile'!J1879,'Ref. Chile'!J:J,1)+COUNTIF('Ref. Chile'!$J$7:'Ref. Chile'!J1879,'Ref. Chile'!J1879)-1,"")</f>
        <v>780</v>
      </c>
    </row>
    <row r="1881" spans="31:43" ht="17.25" customHeight="1" x14ac:dyDescent="0.3">
      <c r="AE1881" s="5" t="s">
        <v>1876</v>
      </c>
      <c r="AF1881" s="5" t="s">
        <v>5396</v>
      </c>
      <c r="AG1881" s="6" t="s">
        <v>4371</v>
      </c>
      <c r="AH1881" s="6" t="s">
        <v>4129</v>
      </c>
      <c r="AI1881" s="7">
        <f>IFERROR(RANK('Ref. Chile'!H1880,'Ref. Chile'!H:H,0)+COUNTIF('Ref. Chile'!$H$7:'Ref. Chile'!H1880,'Ref. Chile'!H1880)-1,"")</f>
        <v>478</v>
      </c>
      <c r="AJ1881" s="7">
        <f>IFERROR(RANK('Ref. Chile'!I1880,'Ref. Chile'!I:I,0)+COUNTIF('Ref. Chile'!$I$7:'Ref. Chile'!I1880,'Ref. Chile'!I1880)-1,"")</f>
        <v>2308</v>
      </c>
      <c r="AK1881" s="7">
        <f>IFERROR(RANK('Ref. Chile'!J1880,'Ref. Chile'!J:J,0)+COUNTIF('Ref. Chile'!$J$7:'Ref. Chile'!J1880,'Ref. Chile'!J1880)-1,"")</f>
        <v>1454</v>
      </c>
      <c r="AL1881" s="7">
        <f>IFERROR(RANK('Ref. Chile'!K1880,'Ref. Chile'!K:K,0)+COUNTIF('Ref. Chile'!$K$7:'Ref. Chile'!K1880,'Ref. Chile'!K1880)-1,"")</f>
        <v>2244</v>
      </c>
      <c r="AM1881" s="7">
        <f>IFERROR(RANK('Ref. Chile'!L1880,'Ref. Chile'!L:L,0)+COUNTIF('Ref. Chile'!$L$7:'Ref. Chile'!L1880,'Ref. Chile'!L1880)-1,"")</f>
        <v>2116</v>
      </c>
      <c r="AN1881" s="7">
        <f>IFERROR(RANK('Ref. Chile'!M1880,'Ref. Chile'!M:M,0)+COUNTIF('Ref. Chile'!$M$7:'Ref. Chile'!M1880,'Ref. Chile'!M1880)-1,"")</f>
        <v>2043</v>
      </c>
      <c r="AO1881" s="7">
        <f>IFERROR(RANK('Ref. Chile'!H1880,'Ref. Chile'!H:H,1)+COUNTIF('Ref. Chile'!$H$7:'Ref. Chile'!H1880,'Ref. Chile'!H1880)-1,"")</f>
        <v>2325</v>
      </c>
      <c r="AP1881" s="7">
        <f>IFERROR(RANK('Ref. Chile'!I1880,'Ref. Chile'!I:I,1)+COUNTIF('Ref. Chile'!$I$7:'Ref. Chile'!I1880,'Ref. Chile'!I1880)-1,"")</f>
        <v>445</v>
      </c>
      <c r="AQ1881" s="7">
        <f>IFERROR(RANK('Ref. Chile'!J1880,'Ref. Chile'!J:J,1)+COUNTIF('Ref. Chile'!$J$7:'Ref. Chile'!J1880,'Ref. Chile'!J1880)-1,"")</f>
        <v>1116</v>
      </c>
    </row>
    <row r="1882" spans="31:43" ht="17.25" customHeight="1" x14ac:dyDescent="0.3">
      <c r="AE1882" s="5" t="s">
        <v>1877</v>
      </c>
      <c r="AF1882" s="5" t="s">
        <v>5397</v>
      </c>
      <c r="AG1882" s="6" t="s">
        <v>4371</v>
      </c>
      <c r="AH1882" s="6" t="s">
        <v>4130</v>
      </c>
      <c r="AI1882" s="7">
        <f>IFERROR(RANK('Ref. Chile'!H1881,'Ref. Chile'!H:H,0)+COUNTIF('Ref. Chile'!$H$7:'Ref. Chile'!H1881,'Ref. Chile'!H1881)-1,"")</f>
        <v>997</v>
      </c>
      <c r="AJ1882" s="7">
        <f>IFERROR(RANK('Ref. Chile'!I1881,'Ref. Chile'!I:I,0)+COUNTIF('Ref. Chile'!$I$7:'Ref. Chile'!I1881,'Ref. Chile'!I1881)-1,"")</f>
        <v>809</v>
      </c>
      <c r="AK1882" s="7">
        <f>IFERROR(RANK('Ref. Chile'!J1881,'Ref. Chile'!J:J,0)+COUNTIF('Ref. Chile'!$J$7:'Ref. Chile'!J1881,'Ref. Chile'!J1881)-1,"")</f>
        <v>1719</v>
      </c>
      <c r="AL1882" s="7">
        <f>IFERROR(RANK('Ref. Chile'!K1881,'Ref. Chile'!K:K,0)+COUNTIF('Ref. Chile'!$K$7:'Ref. Chile'!K1881,'Ref. Chile'!K1881)-1,"")</f>
        <v>1059</v>
      </c>
      <c r="AM1882" s="7">
        <f>IFERROR(RANK('Ref. Chile'!L1881,'Ref. Chile'!L:L,0)+COUNTIF('Ref. Chile'!$L$7:'Ref. Chile'!L1881,'Ref. Chile'!L1881)-1,"")</f>
        <v>514</v>
      </c>
      <c r="AN1882" s="7">
        <f>IFERROR(RANK('Ref. Chile'!M1881,'Ref. Chile'!M:M,0)+COUNTIF('Ref. Chile'!$M$7:'Ref. Chile'!M1881,'Ref. Chile'!M1881)-1,"")</f>
        <v>1975</v>
      </c>
      <c r="AO1882" s="7">
        <f>IFERROR(RANK('Ref. Chile'!H1881,'Ref. Chile'!H:H,1)+COUNTIF('Ref. Chile'!$H$7:'Ref. Chile'!H1881,'Ref. Chile'!H1881)-1,"")</f>
        <v>1884</v>
      </c>
      <c r="AP1882" s="7">
        <f>IFERROR(RANK('Ref. Chile'!I1881,'Ref. Chile'!I:I,1)+COUNTIF('Ref. Chile'!$I$7:'Ref. Chile'!I1881,'Ref. Chile'!I1881)-1,"")</f>
        <v>2025</v>
      </c>
      <c r="AQ1882" s="7">
        <f>IFERROR(RANK('Ref. Chile'!J1881,'Ref. Chile'!J:J,1)+COUNTIF('Ref. Chile'!$J$7:'Ref. Chile'!J1881,'Ref. Chile'!J1881)-1,"")</f>
        <v>915</v>
      </c>
    </row>
    <row r="1883" spans="31:43" ht="17.25" customHeight="1" x14ac:dyDescent="0.3">
      <c r="AE1883" s="5" t="s">
        <v>1878</v>
      </c>
      <c r="AF1883" s="5" t="s">
        <v>5398</v>
      </c>
      <c r="AG1883" s="6" t="s">
        <v>4371</v>
      </c>
      <c r="AH1883" s="6" t="s">
        <v>4109</v>
      </c>
      <c r="AI1883" s="7">
        <f>IFERROR(RANK('Ref. Chile'!H1882,'Ref. Chile'!H:H,0)+COUNTIF('Ref. Chile'!$H$7:'Ref. Chile'!H1882,'Ref. Chile'!H1882)-1,"")</f>
        <v>484</v>
      </c>
      <c r="AJ1883" s="7">
        <f>IFERROR(RANK('Ref. Chile'!I1882,'Ref. Chile'!I:I,0)+COUNTIF('Ref. Chile'!$I$7:'Ref. Chile'!I1882,'Ref. Chile'!I1882)-1,"")</f>
        <v>2318</v>
      </c>
      <c r="AK1883" s="7">
        <f>IFERROR(RANK('Ref. Chile'!J1882,'Ref. Chile'!J:J,0)+COUNTIF('Ref. Chile'!$J$7:'Ref. Chile'!J1882,'Ref. Chile'!J1882)-1,"")</f>
        <v>1581</v>
      </c>
      <c r="AL1883" s="7">
        <f>IFERROR(RANK('Ref. Chile'!K1882,'Ref. Chile'!K:K,0)+COUNTIF('Ref. Chile'!$K$7:'Ref. Chile'!K1882,'Ref. Chile'!K1882)-1,"")</f>
        <v>2251</v>
      </c>
      <c r="AM1883" s="7">
        <f>IFERROR(RANK('Ref. Chile'!L1882,'Ref. Chile'!L:L,0)+COUNTIF('Ref. Chile'!$L$7:'Ref. Chile'!L1882,'Ref. Chile'!L1882)-1,"")</f>
        <v>2137</v>
      </c>
      <c r="AN1883" s="7">
        <f>IFERROR(RANK('Ref. Chile'!M1882,'Ref. Chile'!M:M,0)+COUNTIF('Ref. Chile'!$M$7:'Ref. Chile'!M1882,'Ref. Chile'!M1882)-1,"")</f>
        <v>2064</v>
      </c>
      <c r="AO1883" s="7">
        <f>IFERROR(RANK('Ref. Chile'!H1882,'Ref. Chile'!H:H,1)+COUNTIF('Ref. Chile'!$H$7:'Ref. Chile'!H1882,'Ref. Chile'!H1882)-1,"")</f>
        <v>2319</v>
      </c>
      <c r="AP1883" s="7">
        <f>IFERROR(RANK('Ref. Chile'!I1882,'Ref. Chile'!I:I,1)+COUNTIF('Ref. Chile'!$I$7:'Ref. Chile'!I1882,'Ref. Chile'!I1882)-1,"")</f>
        <v>435</v>
      </c>
      <c r="AQ1883" s="7">
        <f>IFERROR(RANK('Ref. Chile'!J1882,'Ref. Chile'!J:J,1)+COUNTIF('Ref. Chile'!$J$7:'Ref. Chile'!J1882,'Ref. Chile'!J1882)-1,"")</f>
        <v>989</v>
      </c>
    </row>
    <row r="1884" spans="31:43" ht="17.25" customHeight="1" x14ac:dyDescent="0.3">
      <c r="AE1884" s="5" t="s">
        <v>1879</v>
      </c>
      <c r="AF1884" s="5" t="s">
        <v>5399</v>
      </c>
      <c r="AG1884" s="6" t="s">
        <v>4371</v>
      </c>
      <c r="AH1884" s="6" t="s">
        <v>4132</v>
      </c>
      <c r="AI1884" s="7">
        <f>IFERROR(RANK('Ref. Chile'!H1883,'Ref. Chile'!H:H,0)+COUNTIF('Ref. Chile'!$H$7:'Ref. Chile'!H1883,'Ref. Chile'!H1883)-1,"")</f>
        <v>477</v>
      </c>
      <c r="AJ1884" s="7">
        <f>IFERROR(RANK('Ref. Chile'!I1883,'Ref. Chile'!I:I,0)+COUNTIF('Ref. Chile'!$I$7:'Ref. Chile'!I1883,'Ref. Chile'!I1883)-1,"")</f>
        <v>2306</v>
      </c>
      <c r="AK1884" s="7">
        <f>IFERROR(RANK('Ref. Chile'!J1883,'Ref. Chile'!J:J,0)+COUNTIF('Ref. Chile'!$J$7:'Ref. Chile'!J1883,'Ref. Chile'!J1883)-1,"")</f>
        <v>1719</v>
      </c>
      <c r="AL1884" s="7">
        <f>IFERROR(RANK('Ref. Chile'!K1883,'Ref. Chile'!K:K,0)+COUNTIF('Ref. Chile'!$K$7:'Ref. Chile'!K1883,'Ref. Chile'!K1883)-1,"")</f>
        <v>2243</v>
      </c>
      <c r="AM1884" s="7">
        <f>IFERROR(RANK('Ref. Chile'!L1883,'Ref. Chile'!L:L,0)+COUNTIF('Ref. Chile'!$L$7:'Ref. Chile'!L1883,'Ref. Chile'!L1883)-1,"")</f>
        <v>2113</v>
      </c>
      <c r="AN1884" s="7">
        <f>IFERROR(RANK('Ref. Chile'!M1883,'Ref. Chile'!M:M,0)+COUNTIF('Ref. Chile'!$M$7:'Ref. Chile'!M1883,'Ref. Chile'!M1883)-1,"")</f>
        <v>2036</v>
      </c>
      <c r="AO1884" s="7">
        <f>IFERROR(RANK('Ref. Chile'!H1883,'Ref. Chile'!H:H,1)+COUNTIF('Ref. Chile'!$H$7:'Ref. Chile'!H1883,'Ref. Chile'!H1883)-1,"")</f>
        <v>2326</v>
      </c>
      <c r="AP1884" s="7">
        <f>IFERROR(RANK('Ref. Chile'!I1883,'Ref. Chile'!I:I,1)+COUNTIF('Ref. Chile'!$I$7:'Ref. Chile'!I1883,'Ref. Chile'!I1883)-1,"")</f>
        <v>447</v>
      </c>
      <c r="AQ1884" s="7">
        <f>IFERROR(RANK('Ref. Chile'!J1883,'Ref. Chile'!J:J,1)+COUNTIF('Ref. Chile'!$J$7:'Ref. Chile'!J1883,'Ref. Chile'!J1883)-1,"")</f>
        <v>915</v>
      </c>
    </row>
    <row r="1885" spans="31:43" ht="17.25" customHeight="1" x14ac:dyDescent="0.3">
      <c r="AE1885" s="5" t="s">
        <v>1880</v>
      </c>
      <c r="AF1885" s="5" t="s">
        <v>5400</v>
      </c>
      <c r="AG1885" s="6" t="s">
        <v>4371</v>
      </c>
      <c r="AH1885" s="6" t="s">
        <v>4133</v>
      </c>
      <c r="AI1885" s="7">
        <f>IFERROR(RANK('Ref. Chile'!H1884,'Ref. Chile'!H:H,0)+COUNTIF('Ref. Chile'!$H$7:'Ref. Chile'!H1884,'Ref. Chile'!H1884)-1,"")</f>
        <v>476</v>
      </c>
      <c r="AJ1885" s="7">
        <f>IFERROR(RANK('Ref. Chile'!I1884,'Ref. Chile'!I:I,0)+COUNTIF('Ref. Chile'!$I$7:'Ref. Chile'!I1884,'Ref. Chile'!I1884)-1,"")</f>
        <v>2304</v>
      </c>
      <c r="AK1885" s="7">
        <f>IFERROR(RANK('Ref. Chile'!J1884,'Ref. Chile'!J:J,0)+COUNTIF('Ref. Chile'!$J$7:'Ref. Chile'!J1884,'Ref. Chile'!J1884)-1,"")</f>
        <v>1343</v>
      </c>
      <c r="AL1885" s="7">
        <f>IFERROR(RANK('Ref. Chile'!K1884,'Ref. Chile'!K:K,0)+COUNTIF('Ref. Chile'!$K$7:'Ref. Chile'!K1884,'Ref. Chile'!K1884)-1,"")</f>
        <v>2242</v>
      </c>
      <c r="AM1885" s="7">
        <f>IFERROR(RANK('Ref. Chile'!L1884,'Ref. Chile'!L:L,0)+COUNTIF('Ref. Chile'!$L$7:'Ref. Chile'!L1884,'Ref. Chile'!L1884)-1,"")</f>
        <v>2105</v>
      </c>
      <c r="AN1885" s="7">
        <f>IFERROR(RANK('Ref. Chile'!M1884,'Ref. Chile'!M:M,0)+COUNTIF('Ref. Chile'!$M$7:'Ref. Chile'!M1884,'Ref. Chile'!M1884)-1,"")</f>
        <v>2029</v>
      </c>
      <c r="AO1885" s="7">
        <f>IFERROR(RANK('Ref. Chile'!H1884,'Ref. Chile'!H:H,1)+COUNTIF('Ref. Chile'!$H$7:'Ref. Chile'!H1884,'Ref. Chile'!H1884)-1,"")</f>
        <v>2327</v>
      </c>
      <c r="AP1885" s="7">
        <f>IFERROR(RANK('Ref. Chile'!I1884,'Ref. Chile'!I:I,1)+COUNTIF('Ref. Chile'!$I$7:'Ref. Chile'!I1884,'Ref. Chile'!I1884)-1,"")</f>
        <v>449</v>
      </c>
      <c r="AQ1885" s="7">
        <f>IFERROR(RANK('Ref. Chile'!J1884,'Ref. Chile'!J:J,1)+COUNTIF('Ref. Chile'!$J$7:'Ref. Chile'!J1884,'Ref. Chile'!J1884)-1,"")</f>
        <v>1227</v>
      </c>
    </row>
    <row r="1886" spans="31:43" ht="17.25" customHeight="1" x14ac:dyDescent="0.3">
      <c r="AE1886" s="5" t="s">
        <v>1881</v>
      </c>
      <c r="AF1886" s="5" t="s">
        <v>5401</v>
      </c>
      <c r="AG1886" s="6" t="s">
        <v>4371</v>
      </c>
      <c r="AH1886" s="6" t="s">
        <v>4134</v>
      </c>
      <c r="AI1886" s="7">
        <f>IFERROR(RANK('Ref. Chile'!H1885,'Ref. Chile'!H:H,0)+COUNTIF('Ref. Chile'!$H$7:'Ref. Chile'!H1885,'Ref. Chile'!H1885)-1,"")</f>
        <v>475</v>
      </c>
      <c r="AJ1886" s="7">
        <f>IFERROR(RANK('Ref. Chile'!I1885,'Ref. Chile'!I:I,0)+COUNTIF('Ref. Chile'!$I$7:'Ref. Chile'!I1885,'Ref. Chile'!I1885)-1,"")</f>
        <v>2301</v>
      </c>
      <c r="AK1886" s="7">
        <f>IFERROR(RANK('Ref. Chile'!J1885,'Ref. Chile'!J:J,0)+COUNTIF('Ref. Chile'!$J$7:'Ref. Chile'!J1885,'Ref. Chile'!J1885)-1,"")</f>
        <v>1290</v>
      </c>
      <c r="AL1886" s="7">
        <f>IFERROR(RANK('Ref. Chile'!K1885,'Ref. Chile'!K:K,0)+COUNTIF('Ref. Chile'!$K$7:'Ref. Chile'!K1885,'Ref. Chile'!K1885)-1,"")</f>
        <v>2240</v>
      </c>
      <c r="AM1886" s="7">
        <f>IFERROR(RANK('Ref. Chile'!L1885,'Ref. Chile'!L:L,0)+COUNTIF('Ref. Chile'!$L$7:'Ref. Chile'!L1885,'Ref. Chile'!L1885)-1,"")</f>
        <v>2101</v>
      </c>
      <c r="AN1886" s="7">
        <f>IFERROR(RANK('Ref. Chile'!M1885,'Ref. Chile'!M:M,0)+COUNTIF('Ref. Chile'!$M$7:'Ref. Chile'!M1885,'Ref. Chile'!M1885)-1,"")</f>
        <v>2020</v>
      </c>
      <c r="AO1886" s="7">
        <f>IFERROR(RANK('Ref. Chile'!H1885,'Ref. Chile'!H:H,1)+COUNTIF('Ref. Chile'!$H$7:'Ref. Chile'!H1885,'Ref. Chile'!H1885)-1,"")</f>
        <v>2328</v>
      </c>
      <c r="AP1886" s="7">
        <f>IFERROR(RANK('Ref. Chile'!I1885,'Ref. Chile'!I:I,1)+COUNTIF('Ref. Chile'!$I$7:'Ref. Chile'!I1885,'Ref. Chile'!I1885)-1,"")</f>
        <v>452</v>
      </c>
      <c r="AQ1886" s="7">
        <f>IFERROR(RANK('Ref. Chile'!J1885,'Ref. Chile'!J:J,1)+COUNTIF('Ref. Chile'!$J$7:'Ref. Chile'!J1885,'Ref. Chile'!J1885)-1,"")</f>
        <v>1280</v>
      </c>
    </row>
    <row r="1887" spans="31:43" ht="17.25" customHeight="1" x14ac:dyDescent="0.3">
      <c r="AE1887" s="5" t="s">
        <v>1882</v>
      </c>
      <c r="AF1887" s="5" t="s">
        <v>5402</v>
      </c>
      <c r="AG1887" s="6" t="s">
        <v>4372</v>
      </c>
      <c r="AH1887" s="6" t="s">
        <v>4092</v>
      </c>
      <c r="AI1887" s="7">
        <f>IFERROR(RANK('Ref. Chile'!H1886,'Ref. Chile'!H:H,0)+COUNTIF('Ref. Chile'!$H$7:'Ref. Chile'!H1886,'Ref. Chile'!H1886)-1,"")</f>
        <v>534</v>
      </c>
      <c r="AJ1887" s="7">
        <f>IFERROR(RANK('Ref. Chile'!I1886,'Ref. Chile'!I:I,0)+COUNTIF('Ref. Chile'!$I$7:'Ref. Chile'!I1886,'Ref. Chile'!I1886)-1,"")</f>
        <v>1064</v>
      </c>
      <c r="AK1887" s="7">
        <f>IFERROR(RANK('Ref. Chile'!J1886,'Ref. Chile'!J:J,0)+COUNTIF('Ref. Chile'!$J$7:'Ref. Chile'!J1886,'Ref. Chile'!J1886)-1,"")</f>
        <v>1954</v>
      </c>
      <c r="AL1887" s="7">
        <f>IFERROR(RANK('Ref. Chile'!K1886,'Ref. Chile'!K:K,0)+COUNTIF('Ref. Chile'!$K$7:'Ref. Chile'!K1886,'Ref. Chile'!K1886)-1,"")</f>
        <v>2440</v>
      </c>
      <c r="AM1887" s="7">
        <f>IFERROR(RANK('Ref. Chile'!L1886,'Ref. Chile'!L:L,0)+COUNTIF('Ref. Chile'!$L$7:'Ref. Chile'!L1886,'Ref. Chile'!L1886)-1,"")</f>
        <v>1374</v>
      </c>
      <c r="AN1887" s="7">
        <f>IFERROR(RANK('Ref. Chile'!M1886,'Ref. Chile'!M:M,0)+COUNTIF('Ref. Chile'!$M$7:'Ref. Chile'!M1886,'Ref. Chile'!M1886)-1,"")</f>
        <v>2190</v>
      </c>
      <c r="AO1887" s="7">
        <f>IFERROR(RANK('Ref. Chile'!H1886,'Ref. Chile'!H:H,1)+COUNTIF('Ref. Chile'!$H$7:'Ref. Chile'!H1886,'Ref. Chile'!H1886)-1,"")</f>
        <v>2269</v>
      </c>
      <c r="AP1887" s="7">
        <f>IFERROR(RANK('Ref. Chile'!I1886,'Ref. Chile'!I:I,1)+COUNTIF('Ref. Chile'!$I$7:'Ref. Chile'!I1886,'Ref. Chile'!I1886)-1,"")</f>
        <v>1689</v>
      </c>
      <c r="AQ1887" s="7">
        <f>IFERROR(RANK('Ref. Chile'!J1886,'Ref. Chile'!J:J,1)+COUNTIF('Ref. Chile'!$J$7:'Ref. Chile'!J1886,'Ref. Chile'!J1886)-1,"")</f>
        <v>616</v>
      </c>
    </row>
    <row r="1888" spans="31:43" ht="17.25" customHeight="1" x14ac:dyDescent="0.3">
      <c r="AE1888" s="5" t="s">
        <v>1883</v>
      </c>
      <c r="AF1888" s="5" t="s">
        <v>5403</v>
      </c>
      <c r="AG1888" s="6" t="s">
        <v>4372</v>
      </c>
      <c r="AH1888" s="6" t="s">
        <v>4093</v>
      </c>
      <c r="AI1888" s="7">
        <f>IFERROR(RANK('Ref. Chile'!H1887,'Ref. Chile'!H:H,0)+COUNTIF('Ref. Chile'!$H$7:'Ref. Chile'!H1887,'Ref. Chile'!H1887)-1,"")</f>
        <v>530</v>
      </c>
      <c r="AJ1888" s="7">
        <f>IFERROR(RANK('Ref. Chile'!I1887,'Ref. Chile'!I:I,0)+COUNTIF('Ref. Chile'!$I$7:'Ref. Chile'!I1887,'Ref. Chile'!I1887)-1,"")</f>
        <v>1047</v>
      </c>
      <c r="AK1888" s="7">
        <f>IFERROR(RANK('Ref. Chile'!J1887,'Ref. Chile'!J:J,0)+COUNTIF('Ref. Chile'!$J$7:'Ref. Chile'!J1887,'Ref. Chile'!J1887)-1,"")</f>
        <v>1872</v>
      </c>
      <c r="AL1888" s="7">
        <f>IFERROR(RANK('Ref. Chile'!K1887,'Ref. Chile'!K:K,0)+COUNTIF('Ref. Chile'!$K$7:'Ref. Chile'!K1887,'Ref. Chile'!K1887)-1,"")</f>
        <v>2438</v>
      </c>
      <c r="AM1888" s="7">
        <f>IFERROR(RANK('Ref. Chile'!L1887,'Ref. Chile'!L:L,0)+COUNTIF('Ref. Chile'!$L$7:'Ref. Chile'!L1887,'Ref. Chile'!L1887)-1,"")</f>
        <v>1358</v>
      </c>
      <c r="AN1888" s="7">
        <f>IFERROR(RANK('Ref. Chile'!M1887,'Ref. Chile'!M:M,0)+COUNTIF('Ref. Chile'!$M$7:'Ref. Chile'!M1887,'Ref. Chile'!M1887)-1,"")</f>
        <v>2171</v>
      </c>
      <c r="AO1888" s="7">
        <f>IFERROR(RANK('Ref. Chile'!H1887,'Ref. Chile'!H:H,1)+COUNTIF('Ref. Chile'!$H$7:'Ref. Chile'!H1887,'Ref. Chile'!H1887)-1,"")</f>
        <v>2273</v>
      </c>
      <c r="AP1888" s="7">
        <f>IFERROR(RANK('Ref. Chile'!I1887,'Ref. Chile'!I:I,1)+COUNTIF('Ref. Chile'!$I$7:'Ref. Chile'!I1887,'Ref. Chile'!I1887)-1,"")</f>
        <v>1706</v>
      </c>
      <c r="AQ1888" s="7">
        <f>IFERROR(RANK('Ref. Chile'!J1887,'Ref. Chile'!J:J,1)+COUNTIF('Ref. Chile'!$J$7:'Ref. Chile'!J1887,'Ref. Chile'!J1887)-1,"")</f>
        <v>698</v>
      </c>
    </row>
    <row r="1889" spans="31:43" ht="17.25" customHeight="1" x14ac:dyDescent="0.3">
      <c r="AE1889" s="5" t="s">
        <v>1884</v>
      </c>
      <c r="AF1889" s="5" t="s">
        <v>5404</v>
      </c>
      <c r="AG1889" s="6" t="s">
        <v>4372</v>
      </c>
      <c r="AH1889" s="6" t="s">
        <v>4094</v>
      </c>
      <c r="AI1889" s="7">
        <f>IFERROR(RANK('Ref. Chile'!H1888,'Ref. Chile'!H:H,0)+COUNTIF('Ref. Chile'!$H$7:'Ref. Chile'!H1888,'Ref. Chile'!H1888)-1,"")</f>
        <v>524</v>
      </c>
      <c r="AJ1889" s="7">
        <f>IFERROR(RANK('Ref. Chile'!I1888,'Ref. Chile'!I:I,0)+COUNTIF('Ref. Chile'!$I$7:'Ref. Chile'!I1888,'Ref. Chile'!I1888)-1,"")</f>
        <v>1019</v>
      </c>
      <c r="AK1889" s="7">
        <f>IFERROR(RANK('Ref. Chile'!J1888,'Ref. Chile'!J:J,0)+COUNTIF('Ref. Chile'!$J$7:'Ref. Chile'!J1888,'Ref. Chile'!J1888)-1,"")</f>
        <v>1756</v>
      </c>
      <c r="AL1889" s="7">
        <f>IFERROR(RANK('Ref. Chile'!K1888,'Ref. Chile'!K:K,0)+COUNTIF('Ref. Chile'!$K$7:'Ref. Chile'!K1888,'Ref. Chile'!K1888)-1,"")</f>
        <v>2434</v>
      </c>
      <c r="AM1889" s="7">
        <f>IFERROR(RANK('Ref. Chile'!L1888,'Ref. Chile'!L:L,0)+COUNTIF('Ref. Chile'!$L$7:'Ref. Chile'!L1888,'Ref. Chile'!L1888)-1,"")</f>
        <v>1349</v>
      </c>
      <c r="AN1889" s="7">
        <f>IFERROR(RANK('Ref. Chile'!M1888,'Ref. Chile'!M:M,0)+COUNTIF('Ref. Chile'!$M$7:'Ref. Chile'!M1888,'Ref. Chile'!M1888)-1,"")</f>
        <v>2146</v>
      </c>
      <c r="AO1889" s="7">
        <f>IFERROR(RANK('Ref. Chile'!H1888,'Ref. Chile'!H:H,1)+COUNTIF('Ref. Chile'!$H$7:'Ref. Chile'!H1888,'Ref. Chile'!H1888)-1,"")</f>
        <v>2279</v>
      </c>
      <c r="AP1889" s="7">
        <f>IFERROR(RANK('Ref. Chile'!I1888,'Ref. Chile'!I:I,1)+COUNTIF('Ref. Chile'!$I$7:'Ref. Chile'!I1888,'Ref. Chile'!I1888)-1,"")</f>
        <v>1734</v>
      </c>
      <c r="AQ1889" s="7">
        <f>IFERROR(RANK('Ref. Chile'!J1888,'Ref. Chile'!J:J,1)+COUNTIF('Ref. Chile'!$J$7:'Ref. Chile'!J1888,'Ref. Chile'!J1888)-1,"")</f>
        <v>814</v>
      </c>
    </row>
    <row r="1890" spans="31:43" ht="17.25" customHeight="1" x14ac:dyDescent="0.3">
      <c r="AE1890" s="5" t="s">
        <v>1885</v>
      </c>
      <c r="AF1890" s="5" t="s">
        <v>5405</v>
      </c>
      <c r="AG1890" s="6" t="s">
        <v>4372</v>
      </c>
      <c r="AH1890" s="6" t="s">
        <v>4102</v>
      </c>
      <c r="AI1890" s="7">
        <f>IFERROR(RANK('Ref. Chile'!H1889,'Ref. Chile'!H:H,0)+COUNTIF('Ref. Chile'!$H$7:'Ref. Chile'!H1889,'Ref. Chile'!H1889)-1,"")</f>
        <v>528</v>
      </c>
      <c r="AJ1890" s="7">
        <f>IFERROR(RANK('Ref. Chile'!I1889,'Ref. Chile'!I:I,0)+COUNTIF('Ref. Chile'!$I$7:'Ref. Chile'!I1889,'Ref. Chile'!I1889)-1,"")</f>
        <v>1036</v>
      </c>
      <c r="AK1890" s="7">
        <f>IFERROR(RANK('Ref. Chile'!J1889,'Ref. Chile'!J:J,0)+COUNTIF('Ref. Chile'!$J$7:'Ref. Chile'!J1889,'Ref. Chile'!J1889)-1,"")</f>
        <v>1802</v>
      </c>
      <c r="AL1890" s="7">
        <f>IFERROR(RANK('Ref. Chile'!K1889,'Ref. Chile'!K:K,0)+COUNTIF('Ref. Chile'!$K$7:'Ref. Chile'!K1889,'Ref. Chile'!K1889)-1,"")</f>
        <v>2436</v>
      </c>
      <c r="AM1890" s="7">
        <f>IFERROR(RANK('Ref. Chile'!L1889,'Ref. Chile'!L:L,0)+COUNTIF('Ref. Chile'!$L$7:'Ref. Chile'!L1889,'Ref. Chile'!L1889)-1,"")</f>
        <v>1354</v>
      </c>
      <c r="AN1890" s="7">
        <f>IFERROR(RANK('Ref. Chile'!M1889,'Ref. Chile'!M:M,0)+COUNTIF('Ref. Chile'!$M$7:'Ref. Chile'!M1889,'Ref. Chile'!M1889)-1,"")</f>
        <v>2156</v>
      </c>
      <c r="AO1890" s="7">
        <f>IFERROR(RANK('Ref. Chile'!H1889,'Ref. Chile'!H:H,1)+COUNTIF('Ref. Chile'!$H$7:'Ref. Chile'!H1889,'Ref. Chile'!H1889)-1,"")</f>
        <v>2275</v>
      </c>
      <c r="AP1890" s="7">
        <f>IFERROR(RANK('Ref. Chile'!I1889,'Ref. Chile'!I:I,1)+COUNTIF('Ref. Chile'!$I$7:'Ref. Chile'!I1889,'Ref. Chile'!I1889)-1,"")</f>
        <v>1717</v>
      </c>
      <c r="AQ1890" s="7">
        <f>IFERROR(RANK('Ref. Chile'!J1889,'Ref. Chile'!J:J,1)+COUNTIF('Ref. Chile'!$J$7:'Ref. Chile'!J1889,'Ref. Chile'!J1889)-1,"")</f>
        <v>768</v>
      </c>
    </row>
    <row r="1891" spans="31:43" ht="17.25" customHeight="1" x14ac:dyDescent="0.3">
      <c r="AE1891" s="5" t="s">
        <v>1886</v>
      </c>
      <c r="AF1891" s="5" t="s">
        <v>5406</v>
      </c>
      <c r="AG1891" s="6" t="s">
        <v>4372</v>
      </c>
      <c r="AH1891" s="6" t="s">
        <v>4137</v>
      </c>
      <c r="AI1891" s="7">
        <f>IFERROR(RANK('Ref. Chile'!H1890,'Ref. Chile'!H:H,0)+COUNTIF('Ref. Chile'!$H$7:'Ref. Chile'!H1890,'Ref. Chile'!H1890)-1,"")</f>
        <v>526</v>
      </c>
      <c r="AJ1891" s="7">
        <f>IFERROR(RANK('Ref. Chile'!I1890,'Ref. Chile'!I:I,0)+COUNTIF('Ref. Chile'!$I$7:'Ref. Chile'!I1890,'Ref. Chile'!I1890)-1,"")</f>
        <v>1031</v>
      </c>
      <c r="AK1891" s="7">
        <f>IFERROR(RANK('Ref. Chile'!J1890,'Ref. Chile'!J:J,0)+COUNTIF('Ref. Chile'!$J$7:'Ref. Chile'!J1890,'Ref. Chile'!J1890)-1,"")</f>
        <v>1777</v>
      </c>
      <c r="AL1891" s="7">
        <f>IFERROR(RANK('Ref. Chile'!K1890,'Ref. Chile'!K:K,0)+COUNTIF('Ref. Chile'!$K$7:'Ref. Chile'!K1890,'Ref. Chile'!K1890)-1,"")</f>
        <v>2435</v>
      </c>
      <c r="AM1891" s="7">
        <f>IFERROR(RANK('Ref. Chile'!L1890,'Ref. Chile'!L:L,0)+COUNTIF('Ref. Chile'!$L$7:'Ref. Chile'!L1890,'Ref. Chile'!L1890)-1,"")</f>
        <v>1353</v>
      </c>
      <c r="AN1891" s="7">
        <f>IFERROR(RANK('Ref. Chile'!M1890,'Ref. Chile'!M:M,0)+COUNTIF('Ref. Chile'!$M$7:'Ref. Chile'!M1890,'Ref. Chile'!M1890)-1,"")</f>
        <v>2150</v>
      </c>
      <c r="AO1891" s="7">
        <f>IFERROR(RANK('Ref. Chile'!H1890,'Ref. Chile'!H:H,1)+COUNTIF('Ref. Chile'!$H$7:'Ref. Chile'!H1890,'Ref. Chile'!H1890)-1,"")</f>
        <v>2277</v>
      </c>
      <c r="AP1891" s="7">
        <f>IFERROR(RANK('Ref. Chile'!I1890,'Ref. Chile'!I:I,1)+COUNTIF('Ref. Chile'!$I$7:'Ref. Chile'!I1890,'Ref. Chile'!I1890)-1,"")</f>
        <v>1722</v>
      </c>
      <c r="AQ1891" s="7">
        <f>IFERROR(RANK('Ref. Chile'!J1890,'Ref. Chile'!J:J,1)+COUNTIF('Ref. Chile'!$J$7:'Ref. Chile'!J1890,'Ref. Chile'!J1890)-1,"")</f>
        <v>793</v>
      </c>
    </row>
    <row r="1892" spans="31:43" ht="17.25" customHeight="1" x14ac:dyDescent="0.3">
      <c r="AE1892" s="5" t="s">
        <v>1887</v>
      </c>
      <c r="AF1892" s="5" t="s">
        <v>5407</v>
      </c>
      <c r="AG1892" s="6" t="s">
        <v>4372</v>
      </c>
      <c r="AH1892" s="6" t="s">
        <v>4097</v>
      </c>
      <c r="AI1892" s="7">
        <f>IFERROR(RANK('Ref. Chile'!H1891,'Ref. Chile'!H:H,0)+COUNTIF('Ref. Chile'!$H$7:'Ref. Chile'!H1891,'Ref. Chile'!H1891)-1,"")</f>
        <v>533</v>
      </c>
      <c r="AJ1892" s="7">
        <f>IFERROR(RANK('Ref. Chile'!I1891,'Ref. Chile'!I:I,0)+COUNTIF('Ref. Chile'!$I$7:'Ref. Chile'!I1891,'Ref. Chile'!I1891)-1,"")</f>
        <v>1056</v>
      </c>
      <c r="AK1892" s="7">
        <f>IFERROR(RANK('Ref. Chile'!J1891,'Ref. Chile'!J:J,0)+COUNTIF('Ref. Chile'!$J$7:'Ref. Chile'!J1891,'Ref. Chile'!J1891)-1,"")</f>
        <v>1924</v>
      </c>
      <c r="AL1892" s="7">
        <f>IFERROR(RANK('Ref. Chile'!K1891,'Ref. Chile'!K:K,0)+COUNTIF('Ref. Chile'!$K$7:'Ref. Chile'!K1891,'Ref. Chile'!K1891)-1,"")</f>
        <v>2439</v>
      </c>
      <c r="AM1892" s="7">
        <f>IFERROR(RANK('Ref. Chile'!L1891,'Ref. Chile'!L:L,0)+COUNTIF('Ref. Chile'!$L$7:'Ref. Chile'!L1891,'Ref. Chile'!L1891)-1,"")</f>
        <v>1365</v>
      </c>
      <c r="AN1892" s="7">
        <f>IFERROR(RANK('Ref. Chile'!M1891,'Ref. Chile'!M:M,0)+COUNTIF('Ref. Chile'!$M$7:'Ref. Chile'!M1891,'Ref. Chile'!M1891)-1,"")</f>
        <v>2181</v>
      </c>
      <c r="AO1892" s="7">
        <f>IFERROR(RANK('Ref. Chile'!H1891,'Ref. Chile'!H:H,1)+COUNTIF('Ref. Chile'!$H$7:'Ref. Chile'!H1891,'Ref. Chile'!H1891)-1,"")</f>
        <v>2270</v>
      </c>
      <c r="AP1892" s="7">
        <f>IFERROR(RANK('Ref. Chile'!I1891,'Ref. Chile'!I:I,1)+COUNTIF('Ref. Chile'!$I$7:'Ref. Chile'!I1891,'Ref. Chile'!I1891)-1,"")</f>
        <v>1697</v>
      </c>
      <c r="AQ1892" s="7">
        <f>IFERROR(RANK('Ref. Chile'!J1891,'Ref. Chile'!J:J,1)+COUNTIF('Ref. Chile'!$J$7:'Ref. Chile'!J1891,'Ref. Chile'!J1891)-1,"")</f>
        <v>646</v>
      </c>
    </row>
    <row r="1893" spans="31:43" ht="17.25" customHeight="1" x14ac:dyDescent="0.3">
      <c r="AE1893" s="5" t="s">
        <v>1888</v>
      </c>
      <c r="AF1893" s="5" t="s">
        <v>5408</v>
      </c>
      <c r="AG1893" s="6" t="s">
        <v>4372</v>
      </c>
      <c r="AH1893" s="6" t="s">
        <v>4180</v>
      </c>
      <c r="AI1893" s="7">
        <f>IFERROR(RANK('Ref. Chile'!H1892,'Ref. Chile'!H:H,0)+COUNTIF('Ref. Chile'!$H$7:'Ref. Chile'!H1892,'Ref. Chile'!H1892)-1,"")</f>
        <v>523</v>
      </c>
      <c r="AJ1893" s="7">
        <f>IFERROR(RANK('Ref. Chile'!I1892,'Ref. Chile'!I:I,0)+COUNTIF('Ref. Chile'!$I$7:'Ref. Chile'!I1892,'Ref. Chile'!I1892)-1,"")</f>
        <v>1011</v>
      </c>
      <c r="AK1893" s="7">
        <f>IFERROR(RANK('Ref. Chile'!J1892,'Ref. Chile'!J:J,0)+COUNTIF('Ref. Chile'!$J$7:'Ref. Chile'!J1892,'Ref. Chile'!J1892)-1,"")</f>
        <v>1600</v>
      </c>
      <c r="AL1893" s="7">
        <f>IFERROR(RANK('Ref. Chile'!K1892,'Ref. Chile'!K:K,0)+COUNTIF('Ref. Chile'!$K$7:'Ref. Chile'!K1892,'Ref. Chile'!K1892)-1,"")</f>
        <v>2433</v>
      </c>
      <c r="AM1893" s="7">
        <f>IFERROR(RANK('Ref. Chile'!L1892,'Ref. Chile'!L:L,0)+COUNTIF('Ref. Chile'!$L$7:'Ref. Chile'!L1892,'Ref. Chile'!L1892)-1,"")</f>
        <v>1346</v>
      </c>
      <c r="AN1893" s="7">
        <f>IFERROR(RANK('Ref. Chile'!M1892,'Ref. Chile'!M:M,0)+COUNTIF('Ref. Chile'!$M$7:'Ref. Chile'!M1892,'Ref. Chile'!M1892)-1,"")</f>
        <v>2139</v>
      </c>
      <c r="AO1893" s="7">
        <f>IFERROR(RANK('Ref. Chile'!H1892,'Ref. Chile'!H:H,1)+COUNTIF('Ref. Chile'!$H$7:'Ref. Chile'!H1892,'Ref. Chile'!H1892)-1,"")</f>
        <v>2280</v>
      </c>
      <c r="AP1893" s="7">
        <f>IFERROR(RANK('Ref. Chile'!I1892,'Ref. Chile'!I:I,1)+COUNTIF('Ref. Chile'!$I$7:'Ref. Chile'!I1892,'Ref. Chile'!I1892)-1,"")</f>
        <v>1742</v>
      </c>
      <c r="AQ1893" s="7">
        <f>IFERROR(RANK('Ref. Chile'!J1892,'Ref. Chile'!J:J,1)+COUNTIF('Ref. Chile'!$J$7:'Ref. Chile'!J1892,'Ref. Chile'!J1892)-1,"")</f>
        <v>970</v>
      </c>
    </row>
    <row r="1894" spans="31:43" ht="17.25" customHeight="1" x14ac:dyDescent="0.3">
      <c r="AE1894" s="5" t="s">
        <v>1889</v>
      </c>
      <c r="AF1894" s="5" t="s">
        <v>5409</v>
      </c>
      <c r="AG1894" s="6" t="s">
        <v>4373</v>
      </c>
      <c r="AH1894" s="6" t="s">
        <v>4093</v>
      </c>
      <c r="AI1894" s="7">
        <f>IFERROR(RANK('Ref. Chile'!H1893,'Ref. Chile'!H:H,0)+COUNTIF('Ref. Chile'!$H$7:'Ref. Chile'!H1893,'Ref. Chile'!H1893)-1,"")</f>
        <v>822</v>
      </c>
      <c r="AJ1894" s="7">
        <f>IFERROR(RANK('Ref. Chile'!I1893,'Ref. Chile'!I:I,0)+COUNTIF('Ref. Chile'!$I$7:'Ref. Chile'!I1893,'Ref. Chile'!I1893)-1,"")</f>
        <v>641</v>
      </c>
      <c r="AK1894" s="7">
        <f>IFERROR(RANK('Ref. Chile'!J1893,'Ref. Chile'!J:J,0)+COUNTIF('Ref. Chile'!$J$7:'Ref. Chile'!J1893,'Ref. Chile'!J1893)-1,"")</f>
        <v>1361</v>
      </c>
      <c r="AL1894" s="7">
        <f>IFERROR(RANK('Ref. Chile'!K1893,'Ref. Chile'!K:K,0)+COUNTIF('Ref. Chile'!$K$7:'Ref. Chile'!K1893,'Ref. Chile'!K1893)-1,"")</f>
        <v>863</v>
      </c>
      <c r="AM1894" s="7">
        <f>IFERROR(RANK('Ref. Chile'!L1893,'Ref. Chile'!L:L,0)+COUNTIF('Ref. Chile'!$L$7:'Ref. Chile'!L1893,'Ref. Chile'!L1893)-1,"")</f>
        <v>331</v>
      </c>
      <c r="AN1894" s="7">
        <f>IFERROR(RANK('Ref. Chile'!M1893,'Ref. Chile'!M:M,0)+COUNTIF('Ref. Chile'!$M$7:'Ref. Chile'!M1893,'Ref. Chile'!M1893)-1,"")</f>
        <v>1292</v>
      </c>
      <c r="AO1894" s="7">
        <f>IFERROR(RANK('Ref. Chile'!H1893,'Ref. Chile'!H:H,1)+COUNTIF('Ref. Chile'!$H$7:'Ref. Chile'!H1893,'Ref. Chile'!H1893)-1,"")</f>
        <v>1981</v>
      </c>
      <c r="AP1894" s="7">
        <f>IFERROR(RANK('Ref. Chile'!I1893,'Ref. Chile'!I:I,1)+COUNTIF('Ref. Chile'!$I$7:'Ref. Chile'!I1893,'Ref. Chile'!I1893)-1,"")</f>
        <v>2112</v>
      </c>
      <c r="AQ1894" s="7">
        <f>IFERROR(RANK('Ref. Chile'!J1893,'Ref. Chile'!J:J,1)+COUNTIF('Ref. Chile'!$J$7:'Ref. Chile'!J1893,'Ref. Chile'!J1893)-1,"")</f>
        <v>1209</v>
      </c>
    </row>
    <row r="1895" spans="31:43" ht="17.25" customHeight="1" x14ac:dyDescent="0.3">
      <c r="AE1895" s="5" t="s">
        <v>1890</v>
      </c>
      <c r="AF1895" s="5" t="s">
        <v>5410</v>
      </c>
      <c r="AG1895" s="6" t="s">
        <v>4373</v>
      </c>
      <c r="AH1895" s="6" t="s">
        <v>4138</v>
      </c>
      <c r="AI1895" s="7">
        <f>IFERROR(RANK('Ref. Chile'!H1894,'Ref. Chile'!H:H,0)+COUNTIF('Ref. Chile'!$H$7:'Ref. Chile'!H1894,'Ref. Chile'!H1894)-1,"")</f>
        <v>821</v>
      </c>
      <c r="AJ1895" s="7">
        <f>IFERROR(RANK('Ref. Chile'!I1894,'Ref. Chile'!I:I,0)+COUNTIF('Ref. Chile'!$I$7:'Ref. Chile'!I1894,'Ref. Chile'!I1894)-1,"")</f>
        <v>642</v>
      </c>
      <c r="AK1895" s="7">
        <f>IFERROR(RANK('Ref. Chile'!J1894,'Ref. Chile'!J:J,0)+COUNTIF('Ref. Chile'!$J$7:'Ref. Chile'!J1894,'Ref. Chile'!J1894)-1,"")</f>
        <v>1616</v>
      </c>
      <c r="AL1895" s="7">
        <f>IFERROR(RANK('Ref. Chile'!K1894,'Ref. Chile'!K:K,0)+COUNTIF('Ref. Chile'!$K$7:'Ref. Chile'!K1894,'Ref. Chile'!K1894)-1,"")</f>
        <v>864</v>
      </c>
      <c r="AM1895" s="7">
        <f>IFERROR(RANK('Ref. Chile'!L1894,'Ref. Chile'!L:L,0)+COUNTIF('Ref. Chile'!$L$7:'Ref. Chile'!L1894,'Ref. Chile'!L1894)-1,"")</f>
        <v>332</v>
      </c>
      <c r="AN1895" s="7">
        <f>IFERROR(RANK('Ref. Chile'!M1894,'Ref. Chile'!M:M,0)+COUNTIF('Ref. Chile'!$M$7:'Ref. Chile'!M1894,'Ref. Chile'!M1894)-1,"")</f>
        <v>1478</v>
      </c>
      <c r="AO1895" s="7">
        <f>IFERROR(RANK('Ref. Chile'!H1894,'Ref. Chile'!H:H,1)+COUNTIF('Ref. Chile'!$H$7:'Ref. Chile'!H1894,'Ref. Chile'!H1894)-1,"")</f>
        <v>1982</v>
      </c>
      <c r="AP1895" s="7">
        <f>IFERROR(RANK('Ref. Chile'!I1894,'Ref. Chile'!I:I,1)+COUNTIF('Ref. Chile'!$I$7:'Ref. Chile'!I1894,'Ref. Chile'!I1894)-1,"")</f>
        <v>2111</v>
      </c>
      <c r="AQ1895" s="7">
        <f>IFERROR(RANK('Ref. Chile'!J1894,'Ref. Chile'!J:J,1)+COUNTIF('Ref. Chile'!$J$7:'Ref. Chile'!J1894,'Ref. Chile'!J1894)-1,"")</f>
        <v>954</v>
      </c>
    </row>
    <row r="1896" spans="31:43" ht="17.25" customHeight="1" x14ac:dyDescent="0.3">
      <c r="AE1896" s="5" t="s">
        <v>1891</v>
      </c>
      <c r="AF1896" s="5" t="s">
        <v>5411</v>
      </c>
      <c r="AG1896" s="6" t="s">
        <v>4373</v>
      </c>
      <c r="AH1896" s="6" t="s">
        <v>4122</v>
      </c>
      <c r="AI1896" s="7">
        <f>IFERROR(RANK('Ref. Chile'!H1895,'Ref. Chile'!H:H,0)+COUNTIF('Ref. Chile'!$H$7:'Ref. Chile'!H1895,'Ref. Chile'!H1895)-1,"")</f>
        <v>805</v>
      </c>
      <c r="AJ1896" s="7">
        <f>IFERROR(RANK('Ref. Chile'!I1895,'Ref. Chile'!I:I,0)+COUNTIF('Ref. Chile'!$I$7:'Ref. Chile'!I1895,'Ref. Chile'!I1895)-1,"")</f>
        <v>615</v>
      </c>
      <c r="AK1896" s="7">
        <f>IFERROR(RANK('Ref. Chile'!J1895,'Ref. Chile'!J:J,0)+COUNTIF('Ref. Chile'!$J$7:'Ref. Chile'!J1895,'Ref. Chile'!J1895)-1,"")</f>
        <v>1719</v>
      </c>
      <c r="AL1896" s="7">
        <f>IFERROR(RANK('Ref. Chile'!K1895,'Ref. Chile'!K:K,0)+COUNTIF('Ref. Chile'!$K$7:'Ref. Chile'!K1895,'Ref. Chile'!K1895)-1,"")</f>
        <v>834</v>
      </c>
      <c r="AM1896" s="7">
        <f>IFERROR(RANK('Ref. Chile'!L1895,'Ref. Chile'!L:L,0)+COUNTIF('Ref. Chile'!$L$7:'Ref. Chile'!L1895,'Ref. Chile'!L1895)-1,"")</f>
        <v>313</v>
      </c>
      <c r="AN1896" s="7">
        <f>IFERROR(RANK('Ref. Chile'!M1895,'Ref. Chile'!M:M,0)+COUNTIF('Ref. Chile'!$M$7:'Ref. Chile'!M1895,'Ref. Chile'!M1895)-1,"")</f>
        <v>1584</v>
      </c>
      <c r="AO1896" s="7">
        <f>IFERROR(RANK('Ref. Chile'!H1895,'Ref. Chile'!H:H,1)+COUNTIF('Ref. Chile'!$H$7:'Ref. Chile'!H1895,'Ref. Chile'!H1895)-1,"")</f>
        <v>1998</v>
      </c>
      <c r="AP1896" s="7">
        <f>IFERROR(RANK('Ref. Chile'!I1895,'Ref. Chile'!I:I,1)+COUNTIF('Ref. Chile'!$I$7:'Ref. Chile'!I1895,'Ref. Chile'!I1895)-1,"")</f>
        <v>2138</v>
      </c>
      <c r="AQ1896" s="7">
        <f>IFERROR(RANK('Ref. Chile'!J1895,'Ref. Chile'!J:J,1)+COUNTIF('Ref. Chile'!$J$7:'Ref. Chile'!J1895,'Ref. Chile'!J1895)-1,"")</f>
        <v>915</v>
      </c>
    </row>
    <row r="1897" spans="31:43" ht="17.25" customHeight="1" x14ac:dyDescent="0.3">
      <c r="AE1897" s="5" t="s">
        <v>1892</v>
      </c>
      <c r="AF1897" s="5" t="s">
        <v>5412</v>
      </c>
      <c r="AG1897" s="6" t="s">
        <v>4373</v>
      </c>
      <c r="AH1897" s="6" t="s">
        <v>4123</v>
      </c>
      <c r="AI1897" s="7">
        <f>IFERROR(RANK('Ref. Chile'!H1896,'Ref. Chile'!H:H,0)+COUNTIF('Ref. Chile'!$H$7:'Ref. Chile'!H1896,'Ref. Chile'!H1896)-1,"")</f>
        <v>809</v>
      </c>
      <c r="AJ1897" s="7">
        <f>IFERROR(RANK('Ref. Chile'!I1896,'Ref. Chile'!I:I,0)+COUNTIF('Ref. Chile'!$I$7:'Ref. Chile'!I1896,'Ref. Chile'!I1896)-1,"")</f>
        <v>617</v>
      </c>
      <c r="AK1897" s="7">
        <f>IFERROR(RANK('Ref. Chile'!J1896,'Ref. Chile'!J:J,0)+COUNTIF('Ref. Chile'!$J$7:'Ref. Chile'!J1896,'Ref. Chile'!J1896)-1,"")</f>
        <v>1719</v>
      </c>
      <c r="AL1897" s="7">
        <f>IFERROR(RANK('Ref. Chile'!K1896,'Ref. Chile'!K:K,0)+COUNTIF('Ref. Chile'!$K$7:'Ref. Chile'!K1896,'Ref. Chile'!K1896)-1,"")</f>
        <v>836</v>
      </c>
      <c r="AM1897" s="7">
        <f>IFERROR(RANK('Ref. Chile'!L1896,'Ref. Chile'!L:L,0)+COUNTIF('Ref. Chile'!$L$7:'Ref. Chile'!L1896,'Ref. Chile'!L1896)-1,"")</f>
        <v>316</v>
      </c>
      <c r="AN1897" s="7">
        <f>IFERROR(RANK('Ref. Chile'!M1896,'Ref. Chile'!M:M,0)+COUNTIF('Ref. Chile'!$M$7:'Ref. Chile'!M1896,'Ref. Chile'!M1896)-1,"")</f>
        <v>1584</v>
      </c>
      <c r="AO1897" s="7">
        <f>IFERROR(RANK('Ref. Chile'!H1896,'Ref. Chile'!H:H,1)+COUNTIF('Ref. Chile'!$H$7:'Ref. Chile'!H1896,'Ref. Chile'!H1896)-1,"")</f>
        <v>1994</v>
      </c>
      <c r="AP1897" s="7">
        <f>IFERROR(RANK('Ref. Chile'!I1896,'Ref. Chile'!I:I,1)+COUNTIF('Ref. Chile'!$I$7:'Ref. Chile'!I1896,'Ref. Chile'!I1896)-1,"")</f>
        <v>2136</v>
      </c>
      <c r="AQ1897" s="7">
        <f>IFERROR(RANK('Ref. Chile'!J1896,'Ref. Chile'!J:J,1)+COUNTIF('Ref. Chile'!$J$7:'Ref. Chile'!J1896,'Ref. Chile'!J1896)-1,"")</f>
        <v>915</v>
      </c>
    </row>
    <row r="1898" spans="31:43" ht="17.25" customHeight="1" x14ac:dyDescent="0.3">
      <c r="AE1898" s="5" t="s">
        <v>1893</v>
      </c>
      <c r="AF1898" s="5" t="s">
        <v>5413</v>
      </c>
      <c r="AG1898" s="6" t="s">
        <v>4374</v>
      </c>
      <c r="AH1898" s="6" t="s">
        <v>4088</v>
      </c>
      <c r="AI1898" s="7">
        <f>IFERROR(RANK('Ref. Chile'!H1897,'Ref. Chile'!H:H,0)+COUNTIF('Ref. Chile'!$H$7:'Ref. Chile'!H1897,'Ref. Chile'!H1897)-1,"")</f>
        <v>1659</v>
      </c>
      <c r="AJ1898" s="7">
        <f>IFERROR(RANK('Ref. Chile'!I1897,'Ref. Chile'!I:I,0)+COUNTIF('Ref. Chile'!$I$7:'Ref. Chile'!I1897,'Ref. Chile'!I1897)-1,"")</f>
        <v>809</v>
      </c>
      <c r="AK1898" s="7">
        <f>IFERROR(RANK('Ref. Chile'!J1897,'Ref. Chile'!J:J,0)+COUNTIF('Ref. Chile'!$J$7:'Ref. Chile'!J1897,'Ref. Chile'!J1897)-1,"")</f>
        <v>1719</v>
      </c>
      <c r="AL1898" s="7">
        <f>IFERROR(RANK('Ref. Chile'!K1897,'Ref. Chile'!K:K,0)+COUNTIF('Ref. Chile'!$K$7:'Ref. Chile'!K1897,'Ref. Chile'!K1897)-1,"")</f>
        <v>1296</v>
      </c>
      <c r="AM1898" s="7">
        <f>IFERROR(RANK('Ref. Chile'!L1897,'Ref. Chile'!L:L,0)+COUNTIF('Ref. Chile'!$L$7:'Ref. Chile'!L1897,'Ref. Chile'!L1897)-1,"")</f>
        <v>514</v>
      </c>
      <c r="AN1898" s="7">
        <f>IFERROR(RANK('Ref. Chile'!M1897,'Ref. Chile'!M:M,0)+COUNTIF('Ref. Chile'!$M$7:'Ref. Chile'!M1897,'Ref. Chile'!M1897)-1,"")</f>
        <v>1584</v>
      </c>
      <c r="AO1898" s="7">
        <f>IFERROR(RANK('Ref. Chile'!H1897,'Ref. Chile'!H:H,1)+COUNTIF('Ref. Chile'!$H$7:'Ref. Chile'!H1897,'Ref. Chile'!H1897)-1,"")</f>
        <v>1144</v>
      </c>
      <c r="AP1898" s="7">
        <f>IFERROR(RANK('Ref. Chile'!I1897,'Ref. Chile'!I:I,1)+COUNTIF('Ref. Chile'!$I$7:'Ref. Chile'!I1897,'Ref. Chile'!I1897)-1,"")</f>
        <v>2025</v>
      </c>
      <c r="AQ1898" s="7">
        <f>IFERROR(RANK('Ref. Chile'!J1897,'Ref. Chile'!J:J,1)+COUNTIF('Ref. Chile'!$J$7:'Ref. Chile'!J1897,'Ref. Chile'!J1897)-1,"")</f>
        <v>915</v>
      </c>
    </row>
    <row r="1899" spans="31:43" ht="17.25" customHeight="1" x14ac:dyDescent="0.3">
      <c r="AE1899" s="5" t="s">
        <v>1894</v>
      </c>
      <c r="AF1899" s="5" t="s">
        <v>5414</v>
      </c>
      <c r="AG1899" s="6" t="s">
        <v>4374</v>
      </c>
      <c r="AH1899" s="6" t="s">
        <v>4089</v>
      </c>
      <c r="AI1899" s="7">
        <f>IFERROR(RANK('Ref. Chile'!H1898,'Ref. Chile'!H:H,0)+COUNTIF('Ref. Chile'!$H$7:'Ref. Chile'!H1898,'Ref. Chile'!H1898)-1,"")</f>
        <v>1667</v>
      </c>
      <c r="AJ1899" s="7">
        <f>IFERROR(RANK('Ref. Chile'!I1898,'Ref. Chile'!I:I,0)+COUNTIF('Ref. Chile'!$I$7:'Ref. Chile'!I1898,'Ref. Chile'!I1898)-1,"")</f>
        <v>809</v>
      </c>
      <c r="AK1899" s="7">
        <f>IFERROR(RANK('Ref. Chile'!J1898,'Ref. Chile'!J:J,0)+COUNTIF('Ref. Chile'!$J$7:'Ref. Chile'!J1898,'Ref. Chile'!J1898)-1,"")</f>
        <v>1719</v>
      </c>
      <c r="AL1899" s="7">
        <f>IFERROR(RANK('Ref. Chile'!K1898,'Ref. Chile'!K:K,0)+COUNTIF('Ref. Chile'!$K$7:'Ref. Chile'!K1898,'Ref. Chile'!K1898)-1,"")</f>
        <v>1302</v>
      </c>
      <c r="AM1899" s="7">
        <f>IFERROR(RANK('Ref. Chile'!L1898,'Ref. Chile'!L:L,0)+COUNTIF('Ref. Chile'!$L$7:'Ref. Chile'!L1898,'Ref. Chile'!L1898)-1,"")</f>
        <v>514</v>
      </c>
      <c r="AN1899" s="7">
        <f>IFERROR(RANK('Ref. Chile'!M1898,'Ref. Chile'!M:M,0)+COUNTIF('Ref. Chile'!$M$7:'Ref. Chile'!M1898,'Ref. Chile'!M1898)-1,"")</f>
        <v>1584</v>
      </c>
      <c r="AO1899" s="7">
        <f>IFERROR(RANK('Ref. Chile'!H1898,'Ref. Chile'!H:H,1)+COUNTIF('Ref. Chile'!$H$7:'Ref. Chile'!H1898,'Ref. Chile'!H1898)-1,"")</f>
        <v>1136</v>
      </c>
      <c r="AP1899" s="7">
        <f>IFERROR(RANK('Ref. Chile'!I1898,'Ref. Chile'!I:I,1)+COUNTIF('Ref. Chile'!$I$7:'Ref. Chile'!I1898,'Ref. Chile'!I1898)-1,"")</f>
        <v>2025</v>
      </c>
      <c r="AQ1899" s="7">
        <f>IFERROR(RANK('Ref. Chile'!J1898,'Ref. Chile'!J:J,1)+COUNTIF('Ref. Chile'!$J$7:'Ref. Chile'!J1898,'Ref. Chile'!J1898)-1,"")</f>
        <v>915</v>
      </c>
    </row>
    <row r="1900" spans="31:43" ht="17.25" customHeight="1" x14ac:dyDescent="0.3">
      <c r="AE1900" s="5" t="s">
        <v>1895</v>
      </c>
      <c r="AF1900" s="5" t="s">
        <v>5415</v>
      </c>
      <c r="AG1900" s="6" t="s">
        <v>4374</v>
      </c>
      <c r="AH1900" s="6" t="s">
        <v>4090</v>
      </c>
      <c r="AI1900" s="7">
        <f>IFERROR(RANK('Ref. Chile'!H1899,'Ref. Chile'!H:H,0)+COUNTIF('Ref. Chile'!$H$7:'Ref. Chile'!H1899,'Ref. Chile'!H1899)-1,"")</f>
        <v>1656</v>
      </c>
      <c r="AJ1900" s="7">
        <f>IFERROR(RANK('Ref. Chile'!I1899,'Ref. Chile'!I:I,0)+COUNTIF('Ref. Chile'!$I$7:'Ref. Chile'!I1899,'Ref. Chile'!I1899)-1,"")</f>
        <v>809</v>
      </c>
      <c r="AK1900" s="7">
        <f>IFERROR(RANK('Ref. Chile'!J1899,'Ref. Chile'!J:J,0)+COUNTIF('Ref. Chile'!$J$7:'Ref. Chile'!J1899,'Ref. Chile'!J1899)-1,"")</f>
        <v>1719</v>
      </c>
      <c r="AL1900" s="7">
        <f>IFERROR(RANK('Ref. Chile'!K1899,'Ref. Chile'!K:K,0)+COUNTIF('Ref. Chile'!$K$7:'Ref. Chile'!K1899,'Ref. Chile'!K1899)-1,"")</f>
        <v>1283</v>
      </c>
      <c r="AM1900" s="7">
        <f>IFERROR(RANK('Ref. Chile'!L1899,'Ref. Chile'!L:L,0)+COUNTIF('Ref. Chile'!$L$7:'Ref. Chile'!L1899,'Ref. Chile'!L1899)-1,"")</f>
        <v>514</v>
      </c>
      <c r="AN1900" s="7">
        <f>IFERROR(RANK('Ref. Chile'!M1899,'Ref. Chile'!M:M,0)+COUNTIF('Ref. Chile'!$M$7:'Ref. Chile'!M1899,'Ref. Chile'!M1899)-1,"")</f>
        <v>1584</v>
      </c>
      <c r="AO1900" s="7">
        <f>IFERROR(RANK('Ref. Chile'!H1899,'Ref. Chile'!H:H,1)+COUNTIF('Ref. Chile'!$H$7:'Ref. Chile'!H1899,'Ref. Chile'!H1899)-1,"")</f>
        <v>1147</v>
      </c>
      <c r="AP1900" s="7">
        <f>IFERROR(RANK('Ref. Chile'!I1899,'Ref. Chile'!I:I,1)+COUNTIF('Ref. Chile'!$I$7:'Ref. Chile'!I1899,'Ref. Chile'!I1899)-1,"")</f>
        <v>2025</v>
      </c>
      <c r="AQ1900" s="7">
        <f>IFERROR(RANK('Ref. Chile'!J1899,'Ref. Chile'!J:J,1)+COUNTIF('Ref. Chile'!$J$7:'Ref. Chile'!J1899,'Ref. Chile'!J1899)-1,"")</f>
        <v>915</v>
      </c>
    </row>
    <row r="1901" spans="31:43" ht="17.25" customHeight="1" x14ac:dyDescent="0.3">
      <c r="AE1901" s="5" t="s">
        <v>1896</v>
      </c>
      <c r="AF1901" s="5" t="s">
        <v>5416</v>
      </c>
      <c r="AG1901" s="6" t="s">
        <v>4374</v>
      </c>
      <c r="AH1901" s="6" t="s">
        <v>4091</v>
      </c>
      <c r="AI1901" s="7">
        <f>IFERROR(RANK('Ref. Chile'!H1900,'Ref. Chile'!H:H,0)+COUNTIF('Ref. Chile'!$H$7:'Ref. Chile'!H1900,'Ref. Chile'!H1900)-1,"")</f>
        <v>1654</v>
      </c>
      <c r="AJ1901" s="7">
        <f>IFERROR(RANK('Ref. Chile'!I1900,'Ref. Chile'!I:I,0)+COUNTIF('Ref. Chile'!$I$7:'Ref. Chile'!I1900,'Ref. Chile'!I1900)-1,"")</f>
        <v>809</v>
      </c>
      <c r="AK1901" s="7">
        <f>IFERROR(RANK('Ref. Chile'!J1900,'Ref. Chile'!J:J,0)+COUNTIF('Ref. Chile'!$J$7:'Ref. Chile'!J1900,'Ref. Chile'!J1900)-1,"")</f>
        <v>1719</v>
      </c>
      <c r="AL1901" s="7">
        <f>IFERROR(RANK('Ref. Chile'!K1900,'Ref. Chile'!K:K,0)+COUNTIF('Ref. Chile'!$K$7:'Ref. Chile'!K1900,'Ref. Chile'!K1900)-1,"")</f>
        <v>1237</v>
      </c>
      <c r="AM1901" s="7">
        <f>IFERROR(RANK('Ref. Chile'!L1900,'Ref. Chile'!L:L,0)+COUNTIF('Ref. Chile'!$L$7:'Ref. Chile'!L1900,'Ref. Chile'!L1900)-1,"")</f>
        <v>514</v>
      </c>
      <c r="AN1901" s="7">
        <f>IFERROR(RANK('Ref. Chile'!M1900,'Ref. Chile'!M:M,0)+COUNTIF('Ref. Chile'!$M$7:'Ref. Chile'!M1900,'Ref. Chile'!M1900)-1,"")</f>
        <v>1584</v>
      </c>
      <c r="AO1901" s="7">
        <f>IFERROR(RANK('Ref. Chile'!H1900,'Ref. Chile'!H:H,1)+COUNTIF('Ref. Chile'!$H$7:'Ref. Chile'!H1900,'Ref. Chile'!H1900)-1,"")</f>
        <v>1149</v>
      </c>
      <c r="AP1901" s="7">
        <f>IFERROR(RANK('Ref. Chile'!I1900,'Ref. Chile'!I:I,1)+COUNTIF('Ref. Chile'!$I$7:'Ref. Chile'!I1900,'Ref. Chile'!I1900)-1,"")</f>
        <v>2025</v>
      </c>
      <c r="AQ1901" s="7">
        <f>IFERROR(RANK('Ref. Chile'!J1900,'Ref. Chile'!J:J,1)+COUNTIF('Ref. Chile'!$J$7:'Ref. Chile'!J1900,'Ref. Chile'!J1900)-1,"")</f>
        <v>915</v>
      </c>
    </row>
    <row r="1902" spans="31:43" ht="17.25" customHeight="1" x14ac:dyDescent="0.3">
      <c r="AE1902" s="5" t="s">
        <v>1897</v>
      </c>
      <c r="AF1902" s="5" t="s">
        <v>5417</v>
      </c>
      <c r="AG1902" s="6" t="s">
        <v>4375</v>
      </c>
      <c r="AH1902" s="6" t="s">
        <v>4088</v>
      </c>
      <c r="AI1902" s="7">
        <f>IFERROR(RANK('Ref. Chile'!H1901,'Ref. Chile'!H:H,0)+COUNTIF('Ref. Chile'!$H$7:'Ref. Chile'!H1901,'Ref. Chile'!H1901)-1,"")</f>
        <v>1328</v>
      </c>
      <c r="AJ1902" s="7">
        <f>IFERROR(RANK('Ref. Chile'!I1901,'Ref. Chile'!I:I,0)+COUNTIF('Ref. Chile'!$I$7:'Ref. Chile'!I1901,'Ref. Chile'!I1901)-1,"")</f>
        <v>338</v>
      </c>
      <c r="AK1902" s="7">
        <f>IFERROR(RANK('Ref. Chile'!J1901,'Ref. Chile'!J:J,0)+COUNTIF('Ref. Chile'!$J$7:'Ref. Chile'!J1901,'Ref. Chile'!J1901)-1,"")</f>
        <v>893</v>
      </c>
      <c r="AL1902" s="7">
        <f>IFERROR(RANK('Ref. Chile'!K1901,'Ref. Chile'!K:K,0)+COUNTIF('Ref. Chile'!$K$7:'Ref. Chile'!K1901,'Ref. Chile'!K1901)-1,"")</f>
        <v>673</v>
      </c>
      <c r="AM1902" s="7">
        <f>IFERROR(RANK('Ref. Chile'!L1901,'Ref. Chile'!L:L,0)+COUNTIF('Ref. Chile'!$L$7:'Ref. Chile'!L1901,'Ref. Chile'!L1901)-1,"")</f>
        <v>614</v>
      </c>
      <c r="AN1902" s="7">
        <f>IFERROR(RANK('Ref. Chile'!M1901,'Ref. Chile'!M:M,0)+COUNTIF('Ref. Chile'!$M$7:'Ref. Chile'!M1901,'Ref. Chile'!M1901)-1,"")</f>
        <v>422</v>
      </c>
      <c r="AO1902" s="7">
        <f>IFERROR(RANK('Ref. Chile'!H1901,'Ref. Chile'!H:H,1)+COUNTIF('Ref. Chile'!$H$7:'Ref. Chile'!H1901,'Ref. Chile'!H1901)-1,"")</f>
        <v>1475</v>
      </c>
      <c r="AP1902" s="7">
        <f>IFERROR(RANK('Ref. Chile'!I1901,'Ref. Chile'!I:I,1)+COUNTIF('Ref. Chile'!$I$7:'Ref. Chile'!I1901,'Ref. Chile'!I1901)-1,"")</f>
        <v>2415</v>
      </c>
      <c r="AQ1902" s="7">
        <f>IFERROR(RANK('Ref. Chile'!J1901,'Ref. Chile'!J:J,1)+COUNTIF('Ref. Chile'!$J$7:'Ref. Chile'!J1901,'Ref. Chile'!J1901)-1,"")</f>
        <v>1677</v>
      </c>
    </row>
    <row r="1903" spans="31:43" ht="17.25" customHeight="1" x14ac:dyDescent="0.3">
      <c r="AE1903" s="5" t="s">
        <v>1898</v>
      </c>
      <c r="AF1903" s="5" t="s">
        <v>5418</v>
      </c>
      <c r="AG1903" s="6" t="s">
        <v>4375</v>
      </c>
      <c r="AH1903" s="6" t="s">
        <v>4089</v>
      </c>
      <c r="AI1903" s="7">
        <f>IFERROR(RANK('Ref. Chile'!H1902,'Ref. Chile'!H:H,0)+COUNTIF('Ref. Chile'!$H$7:'Ref. Chile'!H1902,'Ref. Chile'!H1902)-1,"")</f>
        <v>1354</v>
      </c>
      <c r="AJ1903" s="7">
        <f>IFERROR(RANK('Ref. Chile'!I1902,'Ref. Chile'!I:I,0)+COUNTIF('Ref. Chile'!$I$7:'Ref. Chile'!I1902,'Ref. Chile'!I1902)-1,"")</f>
        <v>871</v>
      </c>
      <c r="AK1903" s="7">
        <f>IFERROR(RANK('Ref. Chile'!J1902,'Ref. Chile'!J:J,0)+COUNTIF('Ref. Chile'!$J$7:'Ref. Chile'!J1902,'Ref. Chile'!J1902)-1,"")</f>
        <v>1054</v>
      </c>
      <c r="AL1903" s="7">
        <f>IFERROR(RANK('Ref. Chile'!K1902,'Ref. Chile'!K:K,0)+COUNTIF('Ref. Chile'!$K$7:'Ref. Chile'!K1902,'Ref. Chile'!K1902)-1,"")</f>
        <v>1257</v>
      </c>
      <c r="AM1903" s="7">
        <f>IFERROR(RANK('Ref. Chile'!L1902,'Ref. Chile'!L:L,0)+COUNTIF('Ref. Chile'!$L$7:'Ref. Chile'!L1902,'Ref. Chile'!L1902)-1,"")</f>
        <v>650</v>
      </c>
      <c r="AN1903" s="7">
        <f>IFERROR(RANK('Ref. Chile'!M1902,'Ref. Chile'!M:M,0)+COUNTIF('Ref. Chile'!$M$7:'Ref. Chile'!M1902,'Ref. Chile'!M1902)-1,"")</f>
        <v>582</v>
      </c>
      <c r="AO1903" s="7">
        <f>IFERROR(RANK('Ref. Chile'!H1902,'Ref. Chile'!H:H,1)+COUNTIF('Ref. Chile'!$H$7:'Ref. Chile'!H1902,'Ref. Chile'!H1902)-1,"")</f>
        <v>1449</v>
      </c>
      <c r="AP1903" s="7">
        <f>IFERROR(RANK('Ref. Chile'!I1902,'Ref. Chile'!I:I,1)+COUNTIF('Ref. Chile'!$I$7:'Ref. Chile'!I1902,'Ref. Chile'!I1902)-1,"")</f>
        <v>1882</v>
      </c>
      <c r="AQ1903" s="7">
        <f>IFERROR(RANK('Ref. Chile'!J1902,'Ref. Chile'!J:J,1)+COUNTIF('Ref. Chile'!$J$7:'Ref. Chile'!J1902,'Ref. Chile'!J1902)-1,"")</f>
        <v>1516</v>
      </c>
    </row>
    <row r="1904" spans="31:43" ht="17.25" customHeight="1" x14ac:dyDescent="0.3">
      <c r="AE1904" s="5" t="s">
        <v>1899</v>
      </c>
      <c r="AF1904" s="5" t="s">
        <v>5419</v>
      </c>
      <c r="AG1904" s="6" t="s">
        <v>4375</v>
      </c>
      <c r="AH1904" s="6" t="s">
        <v>4090</v>
      </c>
      <c r="AI1904" s="7">
        <f>IFERROR(RANK('Ref. Chile'!H1903,'Ref. Chile'!H:H,0)+COUNTIF('Ref. Chile'!$H$7:'Ref. Chile'!H1903,'Ref. Chile'!H1903)-1,"")</f>
        <v>1353</v>
      </c>
      <c r="AJ1904" s="7">
        <f>IFERROR(RANK('Ref. Chile'!I1903,'Ref. Chile'!I:I,0)+COUNTIF('Ref. Chile'!$I$7:'Ref. Chile'!I1903,'Ref. Chile'!I1903)-1,"")</f>
        <v>661</v>
      </c>
      <c r="AK1904" s="7">
        <f>IFERROR(RANK('Ref. Chile'!J1903,'Ref. Chile'!J:J,0)+COUNTIF('Ref. Chile'!$J$7:'Ref. Chile'!J1903,'Ref. Chile'!J1903)-1,"")</f>
        <v>1016</v>
      </c>
      <c r="AL1904" s="7">
        <f>IFERROR(RANK('Ref. Chile'!K1903,'Ref. Chile'!K:K,0)+COUNTIF('Ref. Chile'!$K$7:'Ref. Chile'!K1903,'Ref. Chile'!K1903)-1,"")</f>
        <v>1236</v>
      </c>
      <c r="AM1904" s="7">
        <f>IFERROR(RANK('Ref. Chile'!L1903,'Ref. Chile'!L:L,0)+COUNTIF('Ref. Chile'!$L$7:'Ref. Chile'!L1903,'Ref. Chile'!L1903)-1,"")</f>
        <v>645</v>
      </c>
      <c r="AN1904" s="7">
        <f>IFERROR(RANK('Ref. Chile'!M1903,'Ref. Chile'!M:M,0)+COUNTIF('Ref. Chile'!$M$7:'Ref. Chile'!M1903,'Ref. Chile'!M1903)-1,"")</f>
        <v>526</v>
      </c>
      <c r="AO1904" s="7">
        <f>IFERROR(RANK('Ref. Chile'!H1903,'Ref. Chile'!H:H,1)+COUNTIF('Ref. Chile'!$H$7:'Ref. Chile'!H1903,'Ref. Chile'!H1903)-1,"")</f>
        <v>1450</v>
      </c>
      <c r="AP1904" s="7">
        <f>IFERROR(RANK('Ref. Chile'!I1903,'Ref. Chile'!I:I,1)+COUNTIF('Ref. Chile'!$I$7:'Ref. Chile'!I1903,'Ref. Chile'!I1903)-1,"")</f>
        <v>2092</v>
      </c>
      <c r="AQ1904" s="7">
        <f>IFERROR(RANK('Ref. Chile'!J1903,'Ref. Chile'!J:J,1)+COUNTIF('Ref. Chile'!$J$7:'Ref. Chile'!J1903,'Ref. Chile'!J1903)-1,"")</f>
        <v>1554</v>
      </c>
    </row>
    <row r="1905" spans="31:43" ht="17.25" customHeight="1" x14ac:dyDescent="0.3">
      <c r="AE1905" s="5" t="s">
        <v>1900</v>
      </c>
      <c r="AF1905" s="5" t="s">
        <v>5420</v>
      </c>
      <c r="AG1905" s="6" t="s">
        <v>4375</v>
      </c>
      <c r="AH1905" s="6" t="s">
        <v>4185</v>
      </c>
      <c r="AI1905" s="7">
        <f>IFERROR(RANK('Ref. Chile'!H1904,'Ref. Chile'!H:H,0)+COUNTIF('Ref. Chile'!$H$7:'Ref. Chile'!H1904,'Ref. Chile'!H1904)-1,"")</f>
        <v>1352</v>
      </c>
      <c r="AJ1905" s="7">
        <f>IFERROR(RANK('Ref. Chile'!I1904,'Ref. Chile'!I:I,0)+COUNTIF('Ref. Chile'!$I$7:'Ref. Chile'!I1904,'Ref. Chile'!I1904)-1,"")</f>
        <v>627</v>
      </c>
      <c r="AK1905" s="7">
        <f>IFERROR(RANK('Ref. Chile'!J1904,'Ref. Chile'!J:J,0)+COUNTIF('Ref. Chile'!$J$7:'Ref. Chile'!J1904,'Ref. Chile'!J1904)-1,"")</f>
        <v>1007</v>
      </c>
      <c r="AL1905" s="7">
        <f>IFERROR(RANK('Ref. Chile'!K1904,'Ref. Chile'!K:K,0)+COUNTIF('Ref. Chile'!$K$7:'Ref. Chile'!K1904,'Ref. Chile'!K1904)-1,"")</f>
        <v>1221</v>
      </c>
      <c r="AM1905" s="7">
        <f>IFERROR(RANK('Ref. Chile'!L1904,'Ref. Chile'!L:L,0)+COUNTIF('Ref. Chile'!$L$7:'Ref. Chile'!L1904,'Ref. Chile'!L1904)-1,"")</f>
        <v>644</v>
      </c>
      <c r="AN1905" s="7">
        <f>IFERROR(RANK('Ref. Chile'!M1904,'Ref. Chile'!M:M,0)+COUNTIF('Ref. Chile'!$M$7:'Ref. Chile'!M1904,'Ref. Chile'!M1904)-1,"")</f>
        <v>524</v>
      </c>
      <c r="AO1905" s="7">
        <f>IFERROR(RANK('Ref. Chile'!H1904,'Ref. Chile'!H:H,1)+COUNTIF('Ref. Chile'!$H$7:'Ref. Chile'!H1904,'Ref. Chile'!H1904)-1,"")</f>
        <v>1451</v>
      </c>
      <c r="AP1905" s="7">
        <f>IFERROR(RANK('Ref. Chile'!I1904,'Ref. Chile'!I:I,1)+COUNTIF('Ref. Chile'!$I$7:'Ref. Chile'!I1904,'Ref. Chile'!I1904)-1,"")</f>
        <v>2126</v>
      </c>
      <c r="AQ1905" s="7">
        <f>IFERROR(RANK('Ref. Chile'!J1904,'Ref. Chile'!J:J,1)+COUNTIF('Ref. Chile'!$J$7:'Ref. Chile'!J1904,'Ref. Chile'!J1904)-1,"")</f>
        <v>1563</v>
      </c>
    </row>
    <row r="1906" spans="31:43" ht="17.25" customHeight="1" x14ac:dyDescent="0.3">
      <c r="AE1906" s="5" t="s">
        <v>1901</v>
      </c>
      <c r="AF1906" s="5" t="s">
        <v>5421</v>
      </c>
      <c r="AG1906" s="6" t="s">
        <v>4375</v>
      </c>
      <c r="AH1906" s="6" t="s">
        <v>4186</v>
      </c>
      <c r="AI1906" s="7">
        <f>IFERROR(RANK('Ref. Chile'!H1905,'Ref. Chile'!H:H,0)+COUNTIF('Ref. Chile'!$H$7:'Ref. Chile'!H1905,'Ref. Chile'!H1905)-1,"")</f>
        <v>998</v>
      </c>
      <c r="AJ1906" s="7">
        <f>IFERROR(RANK('Ref. Chile'!I1905,'Ref. Chile'!I:I,0)+COUNTIF('Ref. Chile'!$I$7:'Ref. Chile'!I1905,'Ref. Chile'!I1905)-1,"")</f>
        <v>810</v>
      </c>
      <c r="AK1906" s="7">
        <f>IFERROR(RANK('Ref. Chile'!J1905,'Ref. Chile'!J:J,0)+COUNTIF('Ref. Chile'!$J$7:'Ref. Chile'!J1905,'Ref. Chile'!J1905)-1,"")</f>
        <v>1942</v>
      </c>
      <c r="AL1906" s="7">
        <f>IFERROR(RANK('Ref. Chile'!K1905,'Ref. Chile'!K:K,0)+COUNTIF('Ref. Chile'!$K$7:'Ref. Chile'!K1905,'Ref. Chile'!K1905)-1,"")</f>
        <v>1060</v>
      </c>
      <c r="AM1906" s="7">
        <f>IFERROR(RANK('Ref. Chile'!L1905,'Ref. Chile'!L:L,0)+COUNTIF('Ref. Chile'!$L$7:'Ref. Chile'!L1905,'Ref. Chile'!L1905)-1,"")</f>
        <v>515</v>
      </c>
      <c r="AN1906" s="7">
        <f>IFERROR(RANK('Ref. Chile'!M1905,'Ref. Chile'!M:M,0)+COUNTIF('Ref. Chile'!$M$7:'Ref. Chile'!M1905,'Ref. Chile'!M1905)-1,"")</f>
        <v>1585</v>
      </c>
      <c r="AO1906" s="7">
        <f>IFERROR(RANK('Ref. Chile'!H1905,'Ref. Chile'!H:H,1)+COUNTIF('Ref. Chile'!$H$7:'Ref. Chile'!H1905,'Ref. Chile'!H1905)-1,"")</f>
        <v>1885</v>
      </c>
      <c r="AP1906" s="7">
        <f>IFERROR(RANK('Ref. Chile'!I1905,'Ref. Chile'!I:I,1)+COUNTIF('Ref. Chile'!$I$7:'Ref. Chile'!I1905,'Ref. Chile'!I1905)-1,"")</f>
        <v>2026</v>
      </c>
      <c r="AQ1906" s="7">
        <f>IFERROR(RANK('Ref. Chile'!J1905,'Ref. Chile'!J:J,1)+COUNTIF('Ref. Chile'!$J$7:'Ref. Chile'!J1905,'Ref. Chile'!J1905)-1,"")</f>
        <v>628</v>
      </c>
    </row>
    <row r="1907" spans="31:43" ht="17.25" customHeight="1" x14ac:dyDescent="0.3">
      <c r="AE1907" s="5" t="s">
        <v>1902</v>
      </c>
      <c r="AF1907" s="5" t="s">
        <v>5422</v>
      </c>
      <c r="AG1907" s="6" t="s">
        <v>4375</v>
      </c>
      <c r="AH1907" s="6" t="s">
        <v>4187</v>
      </c>
      <c r="AI1907" s="7">
        <f>IFERROR(RANK('Ref. Chile'!H1906,'Ref. Chile'!H:H,0)+COUNTIF('Ref. Chile'!$H$7:'Ref. Chile'!H1906,'Ref. Chile'!H1906)-1,"")</f>
        <v>1332</v>
      </c>
      <c r="AJ1907" s="7">
        <f>IFERROR(RANK('Ref. Chile'!I1906,'Ref. Chile'!I:I,0)+COUNTIF('Ref. Chile'!$I$7:'Ref. Chile'!I1906,'Ref. Chile'!I1906)-1,"")</f>
        <v>357</v>
      </c>
      <c r="AK1907" s="7">
        <f>IFERROR(RANK('Ref. Chile'!J1906,'Ref. Chile'!J:J,0)+COUNTIF('Ref. Chile'!$J$7:'Ref. Chile'!J1906,'Ref. Chile'!J1906)-1,"")</f>
        <v>1847</v>
      </c>
      <c r="AL1907" s="7">
        <f>IFERROR(RANK('Ref. Chile'!K1906,'Ref. Chile'!K:K,0)+COUNTIF('Ref. Chile'!$K$7:'Ref. Chile'!K1906,'Ref. Chile'!K1906)-1,"")</f>
        <v>716</v>
      </c>
      <c r="AM1907" s="7">
        <f>IFERROR(RANK('Ref. Chile'!L1906,'Ref. Chile'!L:L,0)+COUNTIF('Ref. Chile'!$L$7:'Ref. Chile'!L1906,'Ref. Chile'!L1906)-1,"")</f>
        <v>618</v>
      </c>
      <c r="AN1907" s="7">
        <f>IFERROR(RANK('Ref. Chile'!M1906,'Ref. Chile'!M:M,0)+COUNTIF('Ref. Chile'!$M$7:'Ref. Chile'!M1906,'Ref. Chile'!M1906)-1,"")</f>
        <v>1265</v>
      </c>
      <c r="AO1907" s="7">
        <f>IFERROR(RANK('Ref. Chile'!H1906,'Ref. Chile'!H:H,1)+COUNTIF('Ref. Chile'!$H$7:'Ref. Chile'!H1906,'Ref. Chile'!H1906)-1,"")</f>
        <v>1471</v>
      </c>
      <c r="AP1907" s="7">
        <f>IFERROR(RANK('Ref. Chile'!I1906,'Ref. Chile'!I:I,1)+COUNTIF('Ref. Chile'!$I$7:'Ref. Chile'!I1906,'Ref. Chile'!I1906)-1,"")</f>
        <v>2396</v>
      </c>
      <c r="AQ1907" s="7">
        <f>IFERROR(RANK('Ref. Chile'!J1906,'Ref. Chile'!J:J,1)+COUNTIF('Ref. Chile'!$J$7:'Ref. Chile'!J1906,'Ref. Chile'!J1906)-1,"")</f>
        <v>723</v>
      </c>
    </row>
    <row r="1908" spans="31:43" ht="17.25" customHeight="1" x14ac:dyDescent="0.3">
      <c r="AE1908" s="5" t="s">
        <v>1903</v>
      </c>
      <c r="AF1908" s="5" t="s">
        <v>5423</v>
      </c>
      <c r="AG1908" s="6" t="s">
        <v>4375</v>
      </c>
      <c r="AH1908" s="6" t="s">
        <v>4205</v>
      </c>
      <c r="AI1908" s="7">
        <f>IFERROR(RANK('Ref. Chile'!H1907,'Ref. Chile'!H:H,0)+COUNTIF('Ref. Chile'!$H$7:'Ref. Chile'!H1907,'Ref. Chile'!H1907)-1,"")</f>
        <v>998</v>
      </c>
      <c r="AJ1908" s="7">
        <f>IFERROR(RANK('Ref. Chile'!I1907,'Ref. Chile'!I:I,0)+COUNTIF('Ref. Chile'!$I$7:'Ref. Chile'!I1907,'Ref. Chile'!I1907)-1,"")</f>
        <v>810</v>
      </c>
      <c r="AK1908" s="7">
        <f>IFERROR(RANK('Ref. Chile'!J1907,'Ref. Chile'!J:J,0)+COUNTIF('Ref. Chile'!$J$7:'Ref. Chile'!J1907,'Ref. Chile'!J1907)-1,"")</f>
        <v>1719</v>
      </c>
      <c r="AL1908" s="7">
        <f>IFERROR(RANK('Ref. Chile'!K1907,'Ref. Chile'!K:K,0)+COUNTIF('Ref. Chile'!$K$7:'Ref. Chile'!K1907,'Ref. Chile'!K1907)-1,"")</f>
        <v>1060</v>
      </c>
      <c r="AM1908" s="7">
        <f>IFERROR(RANK('Ref. Chile'!L1907,'Ref. Chile'!L:L,0)+COUNTIF('Ref. Chile'!$L$7:'Ref. Chile'!L1907,'Ref. Chile'!L1907)-1,"")</f>
        <v>515</v>
      </c>
      <c r="AN1908" s="7">
        <f>IFERROR(RANK('Ref. Chile'!M1907,'Ref. Chile'!M:M,0)+COUNTIF('Ref. Chile'!$M$7:'Ref. Chile'!M1907,'Ref. Chile'!M1907)-1,"")</f>
        <v>1585</v>
      </c>
      <c r="AO1908" s="7">
        <f>IFERROR(RANK('Ref. Chile'!H1907,'Ref. Chile'!H:H,1)+COUNTIF('Ref. Chile'!$H$7:'Ref. Chile'!H1907,'Ref. Chile'!H1907)-1,"")</f>
        <v>1885</v>
      </c>
      <c r="AP1908" s="7">
        <f>IFERROR(RANK('Ref. Chile'!I1907,'Ref. Chile'!I:I,1)+COUNTIF('Ref. Chile'!$I$7:'Ref. Chile'!I1907,'Ref. Chile'!I1907)-1,"")</f>
        <v>2026</v>
      </c>
      <c r="AQ1908" s="7">
        <f>IFERROR(RANK('Ref. Chile'!J1907,'Ref. Chile'!J:J,1)+COUNTIF('Ref. Chile'!$J$7:'Ref. Chile'!J1907,'Ref. Chile'!J1907)-1,"")</f>
        <v>915</v>
      </c>
    </row>
    <row r="1909" spans="31:43" ht="17.25" customHeight="1" x14ac:dyDescent="0.3">
      <c r="AE1909" s="5" t="s">
        <v>1904</v>
      </c>
      <c r="AF1909" s="5" t="s">
        <v>5424</v>
      </c>
      <c r="AG1909" s="6" t="s">
        <v>4375</v>
      </c>
      <c r="AH1909" s="6" t="s">
        <v>4091</v>
      </c>
      <c r="AI1909" s="7">
        <f>IFERROR(RANK('Ref. Chile'!H1908,'Ref. Chile'!H:H,0)+COUNTIF('Ref. Chile'!$H$7:'Ref. Chile'!H1908,'Ref. Chile'!H1908)-1,"")</f>
        <v>1318</v>
      </c>
      <c r="AJ1909" s="7">
        <f>IFERROR(RANK('Ref. Chile'!I1908,'Ref. Chile'!I:I,0)+COUNTIF('Ref. Chile'!$I$7:'Ref. Chile'!I1908,'Ref. Chile'!I1908)-1,"")</f>
        <v>289</v>
      </c>
      <c r="AK1909" s="7">
        <f>IFERROR(RANK('Ref. Chile'!J1908,'Ref. Chile'!J:J,0)+COUNTIF('Ref. Chile'!$J$7:'Ref. Chile'!J1908,'Ref. Chile'!J1908)-1,"")</f>
        <v>775</v>
      </c>
      <c r="AL1909" s="7">
        <f>IFERROR(RANK('Ref. Chile'!K1908,'Ref. Chile'!K:K,0)+COUNTIF('Ref. Chile'!$K$7:'Ref. Chile'!K1908,'Ref. Chile'!K1908)-1,"")</f>
        <v>620</v>
      </c>
      <c r="AM1909" s="7">
        <f>IFERROR(RANK('Ref. Chile'!L1908,'Ref. Chile'!L:L,0)+COUNTIF('Ref. Chile'!$L$7:'Ref. Chile'!L1908,'Ref. Chile'!L1908)-1,"")</f>
        <v>605</v>
      </c>
      <c r="AN1909" s="7">
        <f>IFERROR(RANK('Ref. Chile'!M1908,'Ref. Chile'!M:M,0)+COUNTIF('Ref. Chile'!$M$7:'Ref. Chile'!M1908,'Ref. Chile'!M1908)-1,"")</f>
        <v>310</v>
      </c>
      <c r="AO1909" s="7">
        <f>IFERROR(RANK('Ref. Chile'!H1908,'Ref. Chile'!H:H,1)+COUNTIF('Ref. Chile'!$H$7:'Ref. Chile'!H1908,'Ref. Chile'!H1908)-1,"")</f>
        <v>1485</v>
      </c>
      <c r="AP1909" s="7">
        <f>IFERROR(RANK('Ref. Chile'!I1908,'Ref. Chile'!I:I,1)+COUNTIF('Ref. Chile'!$I$7:'Ref. Chile'!I1908,'Ref. Chile'!I1908)-1,"")</f>
        <v>2464</v>
      </c>
      <c r="AQ1909" s="7">
        <f>IFERROR(RANK('Ref. Chile'!J1908,'Ref. Chile'!J:J,1)+COUNTIF('Ref. Chile'!$J$7:'Ref. Chile'!J1908,'Ref. Chile'!J1908)-1,"")</f>
        <v>1795</v>
      </c>
    </row>
    <row r="1910" spans="31:43" ht="17.25" customHeight="1" x14ac:dyDescent="0.3">
      <c r="AE1910" s="5" t="s">
        <v>1905</v>
      </c>
      <c r="AF1910" s="5" t="s">
        <v>5425</v>
      </c>
      <c r="AG1910" s="6" t="s">
        <v>4376</v>
      </c>
      <c r="AH1910" s="6" t="s">
        <v>4092</v>
      </c>
      <c r="AI1910" s="7">
        <f>IFERROR(RANK('Ref. Chile'!H1909,'Ref. Chile'!H:H,0)+COUNTIF('Ref. Chile'!$H$7:'Ref. Chile'!H1909,'Ref. Chile'!H1909)-1,"")</f>
        <v>1210</v>
      </c>
      <c r="AJ1910" s="7">
        <f>IFERROR(RANK('Ref. Chile'!I1909,'Ref. Chile'!I:I,0)+COUNTIF('Ref. Chile'!$I$7:'Ref. Chile'!I1909,'Ref. Chile'!I1909)-1,"")</f>
        <v>670</v>
      </c>
      <c r="AK1910" s="7">
        <f>IFERROR(RANK('Ref. Chile'!J1909,'Ref. Chile'!J:J,0)+COUNTIF('Ref. Chile'!$J$7:'Ref. Chile'!J1909,'Ref. Chile'!J1909)-1,"")</f>
        <v>881</v>
      </c>
      <c r="AL1910" s="7">
        <f>IFERROR(RANK('Ref. Chile'!K1909,'Ref. Chile'!K:K,0)+COUNTIF('Ref. Chile'!$K$7:'Ref. Chile'!K1909,'Ref. Chile'!K1909)-1,"")</f>
        <v>413</v>
      </c>
      <c r="AM1910" s="7">
        <f>IFERROR(RANK('Ref. Chile'!L1909,'Ref. Chile'!L:L,0)+COUNTIF('Ref. Chile'!$L$7:'Ref. Chile'!L1909,'Ref. Chile'!L1909)-1,"")</f>
        <v>665</v>
      </c>
      <c r="AN1910" s="7">
        <f>IFERROR(RANK('Ref. Chile'!M1909,'Ref. Chile'!M:M,0)+COUNTIF('Ref. Chile'!$M$7:'Ref. Chile'!M1909,'Ref. Chile'!M1909)-1,"")</f>
        <v>596</v>
      </c>
      <c r="AO1910" s="7">
        <f>IFERROR(RANK('Ref. Chile'!H1909,'Ref. Chile'!H:H,1)+COUNTIF('Ref. Chile'!$H$7:'Ref. Chile'!H1909,'Ref. Chile'!H1909)-1,"")</f>
        <v>1593</v>
      </c>
      <c r="AP1910" s="7">
        <f>IFERROR(RANK('Ref. Chile'!I1909,'Ref. Chile'!I:I,1)+COUNTIF('Ref. Chile'!$I$7:'Ref. Chile'!I1909,'Ref. Chile'!I1909)-1,"")</f>
        <v>2083</v>
      </c>
      <c r="AQ1910" s="7">
        <f>IFERROR(RANK('Ref. Chile'!J1909,'Ref. Chile'!J:J,1)+COUNTIF('Ref. Chile'!$J$7:'Ref. Chile'!J1909,'Ref. Chile'!J1909)-1,"")</f>
        <v>1689</v>
      </c>
    </row>
    <row r="1911" spans="31:43" ht="17.25" customHeight="1" x14ac:dyDescent="0.3">
      <c r="AE1911" s="5" t="s">
        <v>1906</v>
      </c>
      <c r="AF1911" s="5" t="s">
        <v>5426</v>
      </c>
      <c r="AG1911" s="6" t="s">
        <v>4376</v>
      </c>
      <c r="AH1911" s="6" t="s">
        <v>4088</v>
      </c>
      <c r="AI1911" s="7">
        <f>IFERROR(RANK('Ref. Chile'!H1910,'Ref. Chile'!H:H,0)+COUNTIF('Ref. Chile'!$H$7:'Ref. Chile'!H1910,'Ref. Chile'!H1910)-1,"")</f>
        <v>1192</v>
      </c>
      <c r="AJ1911" s="7">
        <f>IFERROR(RANK('Ref. Chile'!I1910,'Ref. Chile'!I:I,0)+COUNTIF('Ref. Chile'!$I$7:'Ref. Chile'!I1910,'Ref. Chile'!I1910)-1,"")</f>
        <v>470</v>
      </c>
      <c r="AK1911" s="7">
        <f>IFERROR(RANK('Ref. Chile'!J1910,'Ref. Chile'!J:J,0)+COUNTIF('Ref. Chile'!$J$7:'Ref. Chile'!J1910,'Ref. Chile'!J1910)-1,"")</f>
        <v>815</v>
      </c>
      <c r="AL1911" s="7">
        <f>IFERROR(RANK('Ref. Chile'!K1910,'Ref. Chile'!K:K,0)+COUNTIF('Ref. Chile'!$K$7:'Ref. Chile'!K1910,'Ref. Chile'!K1910)-1,"")</f>
        <v>392</v>
      </c>
      <c r="AM1911" s="7">
        <f>IFERROR(RANK('Ref. Chile'!L1910,'Ref. Chile'!L:L,0)+COUNTIF('Ref. Chile'!$L$7:'Ref. Chile'!L1910,'Ref. Chile'!L1910)-1,"")</f>
        <v>648</v>
      </c>
      <c r="AN1911" s="7">
        <f>IFERROR(RANK('Ref. Chile'!M1910,'Ref. Chile'!M:M,0)+COUNTIF('Ref. Chile'!$M$7:'Ref. Chile'!M1910,'Ref. Chile'!M1910)-1,"")</f>
        <v>508</v>
      </c>
      <c r="AO1911" s="7">
        <f>IFERROR(RANK('Ref. Chile'!H1910,'Ref. Chile'!H:H,1)+COUNTIF('Ref. Chile'!$H$7:'Ref. Chile'!H1910,'Ref. Chile'!H1910)-1,"")</f>
        <v>1611</v>
      </c>
      <c r="AP1911" s="7">
        <f>IFERROR(RANK('Ref. Chile'!I1910,'Ref. Chile'!I:I,1)+COUNTIF('Ref. Chile'!$I$7:'Ref. Chile'!I1910,'Ref. Chile'!I1910)-1,"")</f>
        <v>2283</v>
      </c>
      <c r="AQ1911" s="7">
        <f>IFERROR(RANK('Ref. Chile'!J1910,'Ref. Chile'!J:J,1)+COUNTIF('Ref. Chile'!$J$7:'Ref. Chile'!J1910,'Ref. Chile'!J1910)-1,"")</f>
        <v>1755</v>
      </c>
    </row>
    <row r="1912" spans="31:43" ht="17.25" customHeight="1" x14ac:dyDescent="0.3">
      <c r="AE1912" s="5" t="s">
        <v>1907</v>
      </c>
      <c r="AF1912" s="5" t="s">
        <v>5427</v>
      </c>
      <c r="AG1912" s="6" t="s">
        <v>4376</v>
      </c>
      <c r="AH1912" s="6" t="s">
        <v>4096</v>
      </c>
      <c r="AI1912" s="7">
        <f>IFERROR(RANK('Ref. Chile'!H1911,'Ref. Chile'!H:H,0)+COUNTIF('Ref. Chile'!$H$7:'Ref. Chile'!H1911,'Ref. Chile'!H1911)-1,"")</f>
        <v>1196</v>
      </c>
      <c r="AJ1912" s="7">
        <f>IFERROR(RANK('Ref. Chile'!I1911,'Ref. Chile'!I:I,0)+COUNTIF('Ref. Chile'!$I$7:'Ref. Chile'!I1911,'Ref. Chile'!I1911)-1,"")</f>
        <v>480</v>
      </c>
      <c r="AK1912" s="7">
        <f>IFERROR(RANK('Ref. Chile'!J1911,'Ref. Chile'!J:J,0)+COUNTIF('Ref. Chile'!$J$7:'Ref. Chile'!J1911,'Ref. Chile'!J1911)-1,"")</f>
        <v>826</v>
      </c>
      <c r="AL1912" s="7">
        <f>IFERROR(RANK('Ref. Chile'!K1911,'Ref. Chile'!K:K,0)+COUNTIF('Ref. Chile'!$K$7:'Ref. Chile'!K1911,'Ref. Chile'!K1911)-1,"")</f>
        <v>398</v>
      </c>
      <c r="AM1912" s="7">
        <f>IFERROR(RANK('Ref. Chile'!L1911,'Ref. Chile'!L:L,0)+COUNTIF('Ref. Chile'!$L$7:'Ref. Chile'!L1911,'Ref. Chile'!L1911)-1,"")</f>
        <v>652</v>
      </c>
      <c r="AN1912" s="7">
        <f>IFERROR(RANK('Ref. Chile'!M1911,'Ref. Chile'!M:M,0)+COUNTIF('Ref. Chile'!$M$7:'Ref. Chile'!M1911,'Ref. Chile'!M1911)-1,"")</f>
        <v>521</v>
      </c>
      <c r="AO1912" s="7">
        <f>IFERROR(RANK('Ref. Chile'!H1911,'Ref. Chile'!H:H,1)+COUNTIF('Ref. Chile'!$H$7:'Ref. Chile'!H1911,'Ref. Chile'!H1911)-1,"")</f>
        <v>1607</v>
      </c>
      <c r="AP1912" s="7">
        <f>IFERROR(RANK('Ref. Chile'!I1911,'Ref. Chile'!I:I,1)+COUNTIF('Ref. Chile'!$I$7:'Ref. Chile'!I1911,'Ref. Chile'!I1911)-1,"")</f>
        <v>2273</v>
      </c>
      <c r="AQ1912" s="7">
        <f>IFERROR(RANK('Ref. Chile'!J1911,'Ref. Chile'!J:J,1)+COUNTIF('Ref. Chile'!$J$7:'Ref. Chile'!J1911,'Ref. Chile'!J1911)-1,"")</f>
        <v>1744</v>
      </c>
    </row>
    <row r="1913" spans="31:43" ht="17.25" customHeight="1" x14ac:dyDescent="0.3">
      <c r="AE1913" s="5" t="s">
        <v>1908</v>
      </c>
      <c r="AF1913" s="5" t="s">
        <v>5428</v>
      </c>
      <c r="AG1913" s="6" t="s">
        <v>4377</v>
      </c>
      <c r="AH1913" s="6" t="s">
        <v>4092</v>
      </c>
      <c r="AI1913" s="7">
        <f>IFERROR(RANK('Ref. Chile'!H1912,'Ref. Chile'!H:H,0)+COUNTIF('Ref. Chile'!$H$7:'Ref. Chile'!H1912,'Ref. Chile'!H1912)-1,"")</f>
        <v>851</v>
      </c>
      <c r="AJ1913" s="7">
        <f>IFERROR(RANK('Ref. Chile'!I1912,'Ref. Chile'!I:I,0)+COUNTIF('Ref. Chile'!$I$7:'Ref. Chile'!I1912,'Ref. Chile'!I1912)-1,"")</f>
        <v>675</v>
      </c>
      <c r="AK1913" s="7">
        <f>IFERROR(RANK('Ref. Chile'!J1912,'Ref. Chile'!J:J,0)+COUNTIF('Ref. Chile'!$J$7:'Ref. Chile'!J1912,'Ref. Chile'!J1912)-1,"")</f>
        <v>1567</v>
      </c>
      <c r="AL1913" s="7">
        <f>IFERROR(RANK('Ref. Chile'!K1912,'Ref. Chile'!K:K,0)+COUNTIF('Ref. Chile'!$K$7:'Ref. Chile'!K1912,'Ref. Chile'!K1912)-1,"")</f>
        <v>912</v>
      </c>
      <c r="AM1913" s="7">
        <f>IFERROR(RANK('Ref. Chile'!L1912,'Ref. Chile'!L:L,0)+COUNTIF('Ref. Chile'!$L$7:'Ref. Chile'!L1912,'Ref. Chile'!L1912)-1,"")</f>
        <v>376</v>
      </c>
      <c r="AN1913" s="7">
        <f>IFERROR(RANK('Ref. Chile'!M1912,'Ref. Chile'!M:M,0)+COUNTIF('Ref. Chile'!$M$7:'Ref. Chile'!M1912,'Ref. Chile'!M1912)-1,"")</f>
        <v>1451</v>
      </c>
      <c r="AO1913" s="7">
        <f>IFERROR(RANK('Ref. Chile'!H1912,'Ref. Chile'!H:H,1)+COUNTIF('Ref. Chile'!$H$7:'Ref. Chile'!H1912,'Ref. Chile'!H1912)-1,"")</f>
        <v>1952</v>
      </c>
      <c r="AP1913" s="7">
        <f>IFERROR(RANK('Ref. Chile'!I1912,'Ref. Chile'!I:I,1)+COUNTIF('Ref. Chile'!$I$7:'Ref. Chile'!I1912,'Ref. Chile'!I1912)-1,"")</f>
        <v>2078</v>
      </c>
      <c r="AQ1913" s="7">
        <f>IFERROR(RANK('Ref. Chile'!J1912,'Ref. Chile'!J:J,1)+COUNTIF('Ref. Chile'!$J$7:'Ref. Chile'!J1912,'Ref. Chile'!J1912)-1,"")</f>
        <v>1003</v>
      </c>
    </row>
    <row r="1914" spans="31:43" ht="17.25" customHeight="1" x14ac:dyDescent="0.3">
      <c r="AE1914" s="5" t="s">
        <v>1909</v>
      </c>
      <c r="AF1914" s="5" t="s">
        <v>5429</v>
      </c>
      <c r="AG1914" s="6" t="s">
        <v>4377</v>
      </c>
      <c r="AH1914" s="6" t="s">
        <v>4088</v>
      </c>
      <c r="AI1914" s="7">
        <f>IFERROR(RANK('Ref. Chile'!H1913,'Ref. Chile'!H:H,0)+COUNTIF('Ref. Chile'!$H$7:'Ref. Chile'!H1913,'Ref. Chile'!H1913)-1,"")</f>
        <v>848</v>
      </c>
      <c r="AJ1914" s="7">
        <f>IFERROR(RANK('Ref. Chile'!I1913,'Ref. Chile'!I:I,0)+COUNTIF('Ref. Chile'!$I$7:'Ref. Chile'!I1913,'Ref. Chile'!I1913)-1,"")</f>
        <v>673</v>
      </c>
      <c r="AK1914" s="7">
        <f>IFERROR(RANK('Ref. Chile'!J1913,'Ref. Chile'!J:J,0)+COUNTIF('Ref. Chile'!$J$7:'Ref. Chile'!J1913,'Ref. Chile'!J1913)-1,"")</f>
        <v>1541</v>
      </c>
      <c r="AL1914" s="7">
        <f>IFERROR(RANK('Ref. Chile'!K1913,'Ref. Chile'!K:K,0)+COUNTIF('Ref. Chile'!$K$7:'Ref. Chile'!K1913,'Ref. Chile'!K1913)-1,"")</f>
        <v>902</v>
      </c>
      <c r="AM1914" s="7">
        <f>IFERROR(RANK('Ref. Chile'!L1913,'Ref. Chile'!L:L,0)+COUNTIF('Ref. Chile'!$L$7:'Ref. Chile'!L1913,'Ref. Chile'!L1913)-1,"")</f>
        <v>370</v>
      </c>
      <c r="AN1914" s="7">
        <f>IFERROR(RANK('Ref. Chile'!M1913,'Ref. Chile'!M:M,0)+COUNTIF('Ref. Chile'!$M$7:'Ref. Chile'!M1913,'Ref. Chile'!M1913)-1,"")</f>
        <v>1430</v>
      </c>
      <c r="AO1914" s="7">
        <f>IFERROR(RANK('Ref. Chile'!H1913,'Ref. Chile'!H:H,1)+COUNTIF('Ref. Chile'!$H$7:'Ref. Chile'!H1913,'Ref. Chile'!H1913)-1,"")</f>
        <v>1955</v>
      </c>
      <c r="AP1914" s="7">
        <f>IFERROR(RANK('Ref. Chile'!I1913,'Ref. Chile'!I:I,1)+COUNTIF('Ref. Chile'!$I$7:'Ref. Chile'!I1913,'Ref. Chile'!I1913)-1,"")</f>
        <v>2080</v>
      </c>
      <c r="AQ1914" s="7">
        <f>IFERROR(RANK('Ref. Chile'!J1913,'Ref. Chile'!J:J,1)+COUNTIF('Ref. Chile'!$J$7:'Ref. Chile'!J1913,'Ref. Chile'!J1913)-1,"")</f>
        <v>1029</v>
      </c>
    </row>
    <row r="1915" spans="31:43" ht="17.25" customHeight="1" x14ac:dyDescent="0.3">
      <c r="AE1915" s="5" t="s">
        <v>1910</v>
      </c>
      <c r="AF1915" s="5" t="s">
        <v>5430</v>
      </c>
      <c r="AG1915" s="6" t="s">
        <v>4377</v>
      </c>
      <c r="AH1915" s="6" t="s">
        <v>4096</v>
      </c>
      <c r="AI1915" s="7">
        <f>IFERROR(RANK('Ref. Chile'!H1914,'Ref. Chile'!H:H,0)+COUNTIF('Ref. Chile'!$H$7:'Ref. Chile'!H1914,'Ref. Chile'!H1914)-1,"")</f>
        <v>843</v>
      </c>
      <c r="AJ1915" s="7">
        <f>IFERROR(RANK('Ref. Chile'!I1914,'Ref. Chile'!I:I,0)+COUNTIF('Ref. Chile'!$I$7:'Ref. Chile'!I1914,'Ref. Chile'!I1914)-1,"")</f>
        <v>664</v>
      </c>
      <c r="AK1915" s="7">
        <f>IFERROR(RANK('Ref. Chile'!J1914,'Ref. Chile'!J:J,0)+COUNTIF('Ref. Chile'!$J$7:'Ref. Chile'!J1914,'Ref. Chile'!J1914)-1,"")</f>
        <v>1490</v>
      </c>
      <c r="AL1915" s="7">
        <f>IFERROR(RANK('Ref. Chile'!K1914,'Ref. Chile'!K:K,0)+COUNTIF('Ref. Chile'!$K$7:'Ref. Chile'!K1914,'Ref. Chile'!K1914)-1,"")</f>
        <v>895</v>
      </c>
      <c r="AM1915" s="7">
        <f>IFERROR(RANK('Ref. Chile'!L1914,'Ref. Chile'!L:L,0)+COUNTIF('Ref. Chile'!$L$7:'Ref. Chile'!L1914,'Ref. Chile'!L1914)-1,"")</f>
        <v>361</v>
      </c>
      <c r="AN1915" s="7">
        <f>IFERROR(RANK('Ref. Chile'!M1914,'Ref. Chile'!M:M,0)+COUNTIF('Ref. Chile'!$M$7:'Ref. Chile'!M1914,'Ref. Chile'!M1914)-1,"")</f>
        <v>1397</v>
      </c>
      <c r="AO1915" s="7">
        <f>IFERROR(RANK('Ref. Chile'!H1914,'Ref. Chile'!H:H,1)+COUNTIF('Ref. Chile'!$H$7:'Ref. Chile'!H1914,'Ref. Chile'!H1914)-1,"")</f>
        <v>1960</v>
      </c>
      <c r="AP1915" s="7">
        <f>IFERROR(RANK('Ref. Chile'!I1914,'Ref. Chile'!I:I,1)+COUNTIF('Ref. Chile'!$I$7:'Ref. Chile'!I1914,'Ref. Chile'!I1914)-1,"")</f>
        <v>2089</v>
      </c>
      <c r="AQ1915" s="7">
        <f>IFERROR(RANK('Ref. Chile'!J1914,'Ref. Chile'!J:J,1)+COUNTIF('Ref. Chile'!$J$7:'Ref. Chile'!J1914,'Ref. Chile'!J1914)-1,"")</f>
        <v>1080</v>
      </c>
    </row>
    <row r="1916" spans="31:43" ht="17.25" customHeight="1" x14ac:dyDescent="0.3">
      <c r="AE1916" s="5" t="s">
        <v>1911</v>
      </c>
      <c r="AF1916" s="5" t="s">
        <v>5431</v>
      </c>
      <c r="AG1916" s="6" t="s">
        <v>4377</v>
      </c>
      <c r="AH1916" s="6" t="s">
        <v>4097</v>
      </c>
      <c r="AI1916" s="7">
        <f>IFERROR(RANK('Ref. Chile'!H1915,'Ref. Chile'!H:H,0)+COUNTIF('Ref. Chile'!$H$7:'Ref. Chile'!H1915,'Ref. Chile'!H1915)-1,"")</f>
        <v>837</v>
      </c>
      <c r="AJ1916" s="7">
        <f>IFERROR(RANK('Ref. Chile'!I1915,'Ref. Chile'!I:I,0)+COUNTIF('Ref. Chile'!$I$7:'Ref. Chile'!I1915,'Ref. Chile'!I1915)-1,"")</f>
        <v>657</v>
      </c>
      <c r="AK1916" s="7">
        <f>IFERROR(RANK('Ref. Chile'!J1915,'Ref. Chile'!J:J,0)+COUNTIF('Ref. Chile'!$J$7:'Ref. Chile'!J1915,'Ref. Chile'!J1915)-1,"")</f>
        <v>1448</v>
      </c>
      <c r="AL1916" s="7">
        <f>IFERROR(RANK('Ref. Chile'!K1915,'Ref. Chile'!K:K,0)+COUNTIF('Ref. Chile'!$K$7:'Ref. Chile'!K1915,'Ref. Chile'!K1915)-1,"")</f>
        <v>886</v>
      </c>
      <c r="AM1916" s="7">
        <f>IFERROR(RANK('Ref. Chile'!L1915,'Ref. Chile'!L:L,0)+COUNTIF('Ref. Chile'!$L$7:'Ref. Chile'!L1915,'Ref. Chile'!L1915)-1,"")</f>
        <v>353</v>
      </c>
      <c r="AN1916" s="7">
        <f>IFERROR(RANK('Ref. Chile'!M1915,'Ref. Chile'!M:M,0)+COUNTIF('Ref. Chile'!$M$7:'Ref. Chile'!M1915,'Ref. Chile'!M1915)-1,"")</f>
        <v>1374</v>
      </c>
      <c r="AO1916" s="7">
        <f>IFERROR(RANK('Ref. Chile'!H1915,'Ref. Chile'!H:H,1)+COUNTIF('Ref. Chile'!$H$7:'Ref. Chile'!H1915,'Ref. Chile'!H1915)-1,"")</f>
        <v>1966</v>
      </c>
      <c r="AP1916" s="7">
        <f>IFERROR(RANK('Ref. Chile'!I1915,'Ref. Chile'!I:I,1)+COUNTIF('Ref. Chile'!$I$7:'Ref. Chile'!I1915,'Ref. Chile'!I1915)-1,"")</f>
        <v>2096</v>
      </c>
      <c r="AQ1916" s="7">
        <f>IFERROR(RANK('Ref. Chile'!J1915,'Ref. Chile'!J:J,1)+COUNTIF('Ref. Chile'!$J$7:'Ref. Chile'!J1915,'Ref. Chile'!J1915)-1,"")</f>
        <v>1122</v>
      </c>
    </row>
    <row r="1917" spans="31:43" ht="17.25" customHeight="1" x14ac:dyDescent="0.3">
      <c r="AE1917" s="5" t="s">
        <v>1912</v>
      </c>
      <c r="AF1917" s="5" t="s">
        <v>5432</v>
      </c>
      <c r="AG1917" s="6" t="s">
        <v>4377</v>
      </c>
      <c r="AH1917" s="6" t="s">
        <v>4107</v>
      </c>
      <c r="AI1917" s="7">
        <f>IFERROR(RANK('Ref. Chile'!H1916,'Ref. Chile'!H:H,0)+COUNTIF('Ref. Chile'!$H$7:'Ref. Chile'!H1916,'Ref. Chile'!H1916)-1,"")</f>
        <v>727</v>
      </c>
      <c r="AJ1917" s="7">
        <f>IFERROR(RANK('Ref. Chile'!I1916,'Ref. Chile'!I:I,0)+COUNTIF('Ref. Chile'!$I$7:'Ref. Chile'!I1916,'Ref. Chile'!I1916)-1,"")</f>
        <v>513</v>
      </c>
      <c r="AK1917" s="7">
        <f>IFERROR(RANK('Ref. Chile'!J1916,'Ref. Chile'!J:J,0)+COUNTIF('Ref. Chile'!$J$7:'Ref. Chile'!J1916,'Ref. Chile'!J1916)-1,"")</f>
        <v>1313</v>
      </c>
      <c r="AL1917" s="7">
        <f>IFERROR(RANK('Ref. Chile'!K1916,'Ref. Chile'!K:K,0)+COUNTIF('Ref. Chile'!$K$7:'Ref. Chile'!K1916,'Ref. Chile'!K1916)-1,"")</f>
        <v>735</v>
      </c>
      <c r="AM1917" s="7">
        <f>IFERROR(RANK('Ref. Chile'!L1916,'Ref. Chile'!L:L,0)+COUNTIF('Ref. Chile'!$L$7:'Ref. Chile'!L1916,'Ref. Chile'!L1916)-1,"")</f>
        <v>219</v>
      </c>
      <c r="AN1917" s="7">
        <f>IFERROR(RANK('Ref. Chile'!M1916,'Ref. Chile'!M:M,0)+COUNTIF('Ref. Chile'!$M$7:'Ref. Chile'!M1916,'Ref. Chile'!M1916)-1,"")</f>
        <v>1259</v>
      </c>
      <c r="AO1917" s="7">
        <f>IFERROR(RANK('Ref. Chile'!H1916,'Ref. Chile'!H:H,1)+COUNTIF('Ref. Chile'!$H$7:'Ref. Chile'!H1916,'Ref. Chile'!H1916)-1,"")</f>
        <v>2076</v>
      </c>
      <c r="AP1917" s="7">
        <f>IFERROR(RANK('Ref. Chile'!I1916,'Ref. Chile'!I:I,1)+COUNTIF('Ref. Chile'!$I$7:'Ref. Chile'!I1916,'Ref. Chile'!I1916)-1,"")</f>
        <v>2240</v>
      </c>
      <c r="AQ1917" s="7">
        <f>IFERROR(RANK('Ref. Chile'!J1916,'Ref. Chile'!J:J,1)+COUNTIF('Ref. Chile'!$J$7:'Ref. Chile'!J1916,'Ref. Chile'!J1916)-1,"")</f>
        <v>1257</v>
      </c>
    </row>
    <row r="1918" spans="31:43" ht="17.25" customHeight="1" x14ac:dyDescent="0.3">
      <c r="AE1918" s="5" t="s">
        <v>1913</v>
      </c>
      <c r="AF1918" s="5" t="s">
        <v>5433</v>
      </c>
      <c r="AG1918" s="6" t="s">
        <v>4377</v>
      </c>
      <c r="AH1918" s="6" t="s">
        <v>4109</v>
      </c>
      <c r="AI1918" s="7">
        <f>IFERROR(RANK('Ref. Chile'!H1917,'Ref. Chile'!H:H,0)+COUNTIF('Ref. Chile'!$H$7:'Ref. Chile'!H1917,'Ref. Chile'!H1917)-1,"")</f>
        <v>839</v>
      </c>
      <c r="AJ1918" s="7">
        <f>IFERROR(RANK('Ref. Chile'!I1917,'Ref. Chile'!I:I,0)+COUNTIF('Ref. Chile'!$I$7:'Ref. Chile'!I1917,'Ref. Chile'!I1917)-1,"")</f>
        <v>665</v>
      </c>
      <c r="AK1918" s="7">
        <f>IFERROR(RANK('Ref. Chile'!J1917,'Ref. Chile'!J:J,0)+COUNTIF('Ref. Chile'!$J$7:'Ref. Chile'!J1917,'Ref. Chile'!J1917)-1,"")</f>
        <v>1530</v>
      </c>
      <c r="AL1918" s="7">
        <f>IFERROR(RANK('Ref. Chile'!K1917,'Ref. Chile'!K:K,0)+COUNTIF('Ref. Chile'!$K$7:'Ref. Chile'!K1917,'Ref. Chile'!K1917)-1,"")</f>
        <v>892</v>
      </c>
      <c r="AM1918" s="7">
        <f>IFERROR(RANK('Ref. Chile'!L1917,'Ref. Chile'!L:L,0)+COUNTIF('Ref. Chile'!$L$7:'Ref. Chile'!L1917,'Ref. Chile'!L1917)-1,"")</f>
        <v>360</v>
      </c>
      <c r="AN1918" s="7">
        <f>IFERROR(RANK('Ref. Chile'!M1917,'Ref. Chile'!M:M,0)+COUNTIF('Ref. Chile'!$M$7:'Ref. Chile'!M1917,'Ref. Chile'!M1917)-1,"")</f>
        <v>1412</v>
      </c>
      <c r="AO1918" s="7">
        <f>IFERROR(RANK('Ref. Chile'!H1917,'Ref. Chile'!H:H,1)+COUNTIF('Ref. Chile'!$H$7:'Ref. Chile'!H1917,'Ref. Chile'!H1917)-1,"")</f>
        <v>1964</v>
      </c>
      <c r="AP1918" s="7">
        <f>IFERROR(RANK('Ref. Chile'!I1917,'Ref. Chile'!I:I,1)+COUNTIF('Ref. Chile'!$I$7:'Ref. Chile'!I1917,'Ref. Chile'!I1917)-1,"")</f>
        <v>2088</v>
      </c>
      <c r="AQ1918" s="7">
        <f>IFERROR(RANK('Ref. Chile'!J1917,'Ref. Chile'!J:J,1)+COUNTIF('Ref. Chile'!$J$7:'Ref. Chile'!J1917,'Ref. Chile'!J1917)-1,"")</f>
        <v>1040</v>
      </c>
    </row>
    <row r="1919" spans="31:43" ht="17.25" customHeight="1" x14ac:dyDescent="0.3">
      <c r="AE1919" s="5" t="s">
        <v>1914</v>
      </c>
      <c r="AF1919" s="5" t="s">
        <v>5434</v>
      </c>
      <c r="AG1919" s="6" t="s">
        <v>4378</v>
      </c>
      <c r="AH1919" s="6" t="s">
        <v>4092</v>
      </c>
      <c r="AI1919" s="7">
        <f>IFERROR(RANK('Ref. Chile'!H1918,'Ref. Chile'!H:H,0)+COUNTIF('Ref. Chile'!$H$7:'Ref. Chile'!H1918,'Ref. Chile'!H1918)-1,"")</f>
        <v>557</v>
      </c>
      <c r="AJ1919" s="7">
        <f>IFERROR(RANK('Ref. Chile'!I1918,'Ref. Chile'!I:I,0)+COUNTIF('Ref. Chile'!$I$7:'Ref. Chile'!I1918,'Ref. Chile'!I1918)-1,"")</f>
        <v>1641</v>
      </c>
      <c r="AK1919" s="7">
        <f>IFERROR(RANK('Ref. Chile'!J1918,'Ref. Chile'!J:J,0)+COUNTIF('Ref. Chile'!$J$7:'Ref. Chile'!J1918,'Ref. Chile'!J1918)-1,"")</f>
        <v>165</v>
      </c>
      <c r="AL1919" s="7">
        <f>IFERROR(RANK('Ref. Chile'!K1918,'Ref. Chile'!K:K,0)+COUNTIF('Ref. Chile'!$K$7:'Ref. Chile'!K1918,'Ref. Chile'!K1918)-1,"")</f>
        <v>2306</v>
      </c>
      <c r="AM1919" s="7">
        <f>IFERROR(RANK('Ref. Chile'!L1918,'Ref. Chile'!L:L,0)+COUNTIF('Ref. Chile'!$L$7:'Ref. Chile'!L1918,'Ref. Chile'!L1918)-1,"")</f>
        <v>1734</v>
      </c>
      <c r="AN1919" s="7">
        <f>IFERROR(RANK('Ref. Chile'!M1918,'Ref. Chile'!M:M,0)+COUNTIF('Ref. Chile'!$M$7:'Ref. Chile'!M1918,'Ref. Chile'!M1918)-1,"")</f>
        <v>166</v>
      </c>
      <c r="AO1919" s="7">
        <f>IFERROR(RANK('Ref. Chile'!H1918,'Ref. Chile'!H:H,1)+COUNTIF('Ref. Chile'!$H$7:'Ref. Chile'!H1918,'Ref. Chile'!H1918)-1,"")</f>
        <v>2246</v>
      </c>
      <c r="AP1919" s="7">
        <f>IFERROR(RANK('Ref. Chile'!I1918,'Ref. Chile'!I:I,1)+COUNTIF('Ref. Chile'!$I$7:'Ref. Chile'!I1918,'Ref. Chile'!I1918)-1,"")</f>
        <v>1112</v>
      </c>
      <c r="AQ1919" s="7">
        <f>IFERROR(RANK('Ref. Chile'!J1918,'Ref. Chile'!J:J,1)+COUNTIF('Ref. Chile'!$J$7:'Ref. Chile'!J1918,'Ref. Chile'!J1918)-1,"")</f>
        <v>2405</v>
      </c>
    </row>
    <row r="1920" spans="31:43" ht="17.25" customHeight="1" x14ac:dyDescent="0.3">
      <c r="AE1920" s="5" t="s">
        <v>1915</v>
      </c>
      <c r="AF1920" s="5" t="s">
        <v>5435</v>
      </c>
      <c r="AG1920" s="6" t="s">
        <v>4378</v>
      </c>
      <c r="AH1920" s="6" t="s">
        <v>4088</v>
      </c>
      <c r="AI1920" s="7">
        <f>IFERROR(RANK('Ref. Chile'!H1919,'Ref. Chile'!H:H,0)+COUNTIF('Ref. Chile'!$H$7:'Ref. Chile'!H1919,'Ref. Chile'!H1919)-1,"")</f>
        <v>537</v>
      </c>
      <c r="AJ1920" s="7">
        <f>IFERROR(RANK('Ref. Chile'!I1919,'Ref. Chile'!I:I,0)+COUNTIF('Ref. Chile'!$I$7:'Ref. Chile'!I1919,'Ref. Chile'!I1919)-1,"")</f>
        <v>1479</v>
      </c>
      <c r="AK1920" s="7">
        <f>IFERROR(RANK('Ref. Chile'!J1919,'Ref. Chile'!J:J,0)+COUNTIF('Ref. Chile'!$J$7:'Ref. Chile'!J1919,'Ref. Chile'!J1919)-1,"")</f>
        <v>78</v>
      </c>
      <c r="AL1920" s="7">
        <f>IFERROR(RANK('Ref. Chile'!K1919,'Ref. Chile'!K:K,0)+COUNTIF('Ref. Chile'!$K$7:'Ref. Chile'!K1919,'Ref. Chile'!K1919)-1,"")</f>
        <v>2293</v>
      </c>
      <c r="AM1920" s="7">
        <f>IFERROR(RANK('Ref. Chile'!L1919,'Ref. Chile'!L:L,0)+COUNTIF('Ref. Chile'!$L$7:'Ref. Chile'!L1919,'Ref. Chile'!L1919)-1,"")</f>
        <v>1619</v>
      </c>
      <c r="AN1920" s="7">
        <f>IFERROR(RANK('Ref. Chile'!M1919,'Ref. Chile'!M:M,0)+COUNTIF('Ref. Chile'!$M$7:'Ref. Chile'!M1919,'Ref. Chile'!M1919)-1,"")</f>
        <v>82</v>
      </c>
      <c r="AO1920" s="7">
        <f>IFERROR(RANK('Ref. Chile'!H1919,'Ref. Chile'!H:H,1)+COUNTIF('Ref. Chile'!$H$7:'Ref. Chile'!H1919,'Ref. Chile'!H1919)-1,"")</f>
        <v>2266</v>
      </c>
      <c r="AP1920" s="7">
        <f>IFERROR(RANK('Ref. Chile'!I1919,'Ref. Chile'!I:I,1)+COUNTIF('Ref. Chile'!$I$7:'Ref. Chile'!I1919,'Ref. Chile'!I1919)-1,"")</f>
        <v>1274</v>
      </c>
      <c r="AQ1920" s="7">
        <f>IFERROR(RANK('Ref. Chile'!J1919,'Ref. Chile'!J:J,1)+COUNTIF('Ref. Chile'!$J$7:'Ref. Chile'!J1919,'Ref. Chile'!J1919)-1,"")</f>
        <v>2492</v>
      </c>
    </row>
    <row r="1921" spans="31:43" ht="17.25" customHeight="1" x14ac:dyDescent="0.3">
      <c r="AE1921" s="5" t="s">
        <v>1916</v>
      </c>
      <c r="AF1921" s="5" t="s">
        <v>5436</v>
      </c>
      <c r="AG1921" s="6" t="s">
        <v>4378</v>
      </c>
      <c r="AH1921" s="6" t="s">
        <v>4093</v>
      </c>
      <c r="AI1921" s="7">
        <f>IFERROR(RANK('Ref. Chile'!H1920,'Ref. Chile'!H:H,0)+COUNTIF('Ref. Chile'!$H$7:'Ref. Chile'!H1920,'Ref. Chile'!H1920)-1,"")</f>
        <v>556</v>
      </c>
      <c r="AJ1921" s="7">
        <f>IFERROR(RANK('Ref. Chile'!I1920,'Ref. Chile'!I:I,0)+COUNTIF('Ref. Chile'!$I$7:'Ref. Chile'!I1920,'Ref. Chile'!I1920)-1,"")</f>
        <v>1617</v>
      </c>
      <c r="AK1921" s="7">
        <f>IFERROR(RANK('Ref. Chile'!J1920,'Ref. Chile'!J:J,0)+COUNTIF('Ref. Chile'!$J$7:'Ref. Chile'!J1920,'Ref. Chile'!J1920)-1,"")</f>
        <v>153</v>
      </c>
      <c r="AL1921" s="7">
        <f>IFERROR(RANK('Ref. Chile'!K1920,'Ref. Chile'!K:K,0)+COUNTIF('Ref. Chile'!$K$7:'Ref. Chile'!K1920,'Ref. Chile'!K1920)-1,"")</f>
        <v>2304</v>
      </c>
      <c r="AM1921" s="7">
        <f>IFERROR(RANK('Ref. Chile'!L1920,'Ref. Chile'!L:L,0)+COUNTIF('Ref. Chile'!$L$7:'Ref. Chile'!L1920,'Ref. Chile'!L1920)-1,"")</f>
        <v>1714</v>
      </c>
      <c r="AN1921" s="7">
        <f>IFERROR(RANK('Ref. Chile'!M1920,'Ref. Chile'!M:M,0)+COUNTIF('Ref. Chile'!$M$7:'Ref. Chile'!M1920,'Ref. Chile'!M1920)-1,"")</f>
        <v>154</v>
      </c>
      <c r="AO1921" s="7">
        <f>IFERROR(RANK('Ref. Chile'!H1920,'Ref. Chile'!H:H,1)+COUNTIF('Ref. Chile'!$H$7:'Ref. Chile'!H1920,'Ref. Chile'!H1920)-1,"")</f>
        <v>2247</v>
      </c>
      <c r="AP1921" s="7">
        <f>IFERROR(RANK('Ref. Chile'!I1920,'Ref. Chile'!I:I,1)+COUNTIF('Ref. Chile'!$I$7:'Ref. Chile'!I1920,'Ref. Chile'!I1920)-1,"")</f>
        <v>1136</v>
      </c>
      <c r="AQ1921" s="7">
        <f>IFERROR(RANK('Ref. Chile'!J1920,'Ref. Chile'!J:J,1)+COUNTIF('Ref. Chile'!$J$7:'Ref. Chile'!J1920,'Ref. Chile'!J1920)-1,"")</f>
        <v>2417</v>
      </c>
    </row>
    <row r="1922" spans="31:43" ht="17.25" customHeight="1" x14ac:dyDescent="0.3">
      <c r="AE1922" s="5" t="s">
        <v>1917</v>
      </c>
      <c r="AF1922" s="5" t="s">
        <v>5437</v>
      </c>
      <c r="AG1922" s="6" t="s">
        <v>4378</v>
      </c>
      <c r="AH1922" s="6" t="s">
        <v>4116</v>
      </c>
      <c r="AI1922" s="7">
        <f>IFERROR(RANK('Ref. Chile'!H1921,'Ref. Chile'!H:H,0)+COUNTIF('Ref. Chile'!$H$7:'Ref. Chile'!H1921,'Ref. Chile'!H1921)-1,"")</f>
        <v>554</v>
      </c>
      <c r="AJ1922" s="7">
        <f>IFERROR(RANK('Ref. Chile'!I1921,'Ref. Chile'!I:I,0)+COUNTIF('Ref. Chile'!$I$7:'Ref. Chile'!I1921,'Ref. Chile'!I1921)-1,"")</f>
        <v>1587</v>
      </c>
      <c r="AK1922" s="7">
        <f>IFERROR(RANK('Ref. Chile'!J1921,'Ref. Chile'!J:J,0)+COUNTIF('Ref. Chile'!$J$7:'Ref. Chile'!J1921,'Ref. Chile'!J1921)-1,"")</f>
        <v>132</v>
      </c>
      <c r="AL1922" s="7">
        <f>IFERROR(RANK('Ref. Chile'!K1921,'Ref. Chile'!K:K,0)+COUNTIF('Ref. Chile'!$K$7:'Ref. Chile'!K1921,'Ref. Chile'!K1921)-1,"")</f>
        <v>2298</v>
      </c>
      <c r="AM1922" s="7">
        <f>IFERROR(RANK('Ref. Chile'!L1921,'Ref. Chile'!L:L,0)+COUNTIF('Ref. Chile'!$L$7:'Ref. Chile'!L1921,'Ref. Chile'!L1921)-1,"")</f>
        <v>1701</v>
      </c>
      <c r="AN1922" s="7">
        <f>IFERROR(RANK('Ref. Chile'!M1921,'Ref. Chile'!M:M,0)+COUNTIF('Ref. Chile'!$M$7:'Ref. Chile'!M1921,'Ref. Chile'!M1921)-1,"")</f>
        <v>138</v>
      </c>
      <c r="AO1922" s="7">
        <f>IFERROR(RANK('Ref. Chile'!H1921,'Ref. Chile'!H:H,1)+COUNTIF('Ref. Chile'!$H$7:'Ref. Chile'!H1921,'Ref. Chile'!H1921)-1,"")</f>
        <v>2249</v>
      </c>
      <c r="AP1922" s="7">
        <f>IFERROR(RANK('Ref. Chile'!I1921,'Ref. Chile'!I:I,1)+COUNTIF('Ref. Chile'!$I$7:'Ref. Chile'!I1921,'Ref. Chile'!I1921)-1,"")</f>
        <v>1166</v>
      </c>
      <c r="AQ1922" s="7">
        <f>IFERROR(RANK('Ref. Chile'!J1921,'Ref. Chile'!J:J,1)+COUNTIF('Ref. Chile'!$J$7:'Ref. Chile'!J1921,'Ref. Chile'!J1921)-1,"")</f>
        <v>2438</v>
      </c>
    </row>
    <row r="1923" spans="31:43" ht="17.25" customHeight="1" x14ac:dyDescent="0.3">
      <c r="AE1923" s="5" t="s">
        <v>1918</v>
      </c>
      <c r="AF1923" s="5" t="s">
        <v>5438</v>
      </c>
      <c r="AG1923" s="6" t="s">
        <v>4378</v>
      </c>
      <c r="AH1923" s="6" t="s">
        <v>4095</v>
      </c>
      <c r="AI1923" s="7">
        <f>IFERROR(RANK('Ref. Chile'!H1922,'Ref. Chile'!H:H,0)+COUNTIF('Ref. Chile'!$H$7:'Ref. Chile'!H1922,'Ref. Chile'!H1922)-1,"")</f>
        <v>553</v>
      </c>
      <c r="AJ1923" s="7">
        <f>IFERROR(RANK('Ref. Chile'!I1922,'Ref. Chile'!I:I,0)+COUNTIF('Ref. Chile'!$I$7:'Ref. Chile'!I1922,'Ref. Chile'!I1922)-1,"")</f>
        <v>1586</v>
      </c>
      <c r="AK1923" s="7">
        <f>IFERROR(RANK('Ref. Chile'!J1922,'Ref. Chile'!J:J,0)+COUNTIF('Ref. Chile'!$J$7:'Ref. Chile'!J1922,'Ref. Chile'!J1922)-1,"")</f>
        <v>134</v>
      </c>
      <c r="AL1923" s="7">
        <f>IFERROR(RANK('Ref. Chile'!K1922,'Ref. Chile'!K:K,0)+COUNTIF('Ref. Chile'!$K$7:'Ref. Chile'!K1922,'Ref. Chile'!K1922)-1,"")</f>
        <v>2299</v>
      </c>
      <c r="AM1923" s="7">
        <f>IFERROR(RANK('Ref. Chile'!L1922,'Ref. Chile'!L:L,0)+COUNTIF('Ref. Chile'!$L$7:'Ref. Chile'!L1922,'Ref. Chile'!L1922)-1,"")</f>
        <v>1700</v>
      </c>
      <c r="AN1923" s="7">
        <f>IFERROR(RANK('Ref. Chile'!M1922,'Ref. Chile'!M:M,0)+COUNTIF('Ref. Chile'!$M$7:'Ref. Chile'!M1922,'Ref. Chile'!M1922)-1,"")</f>
        <v>137</v>
      </c>
      <c r="AO1923" s="7">
        <f>IFERROR(RANK('Ref. Chile'!H1922,'Ref. Chile'!H:H,1)+COUNTIF('Ref. Chile'!$H$7:'Ref. Chile'!H1922,'Ref. Chile'!H1922)-1,"")</f>
        <v>2250</v>
      </c>
      <c r="AP1923" s="7">
        <f>IFERROR(RANK('Ref. Chile'!I1922,'Ref. Chile'!I:I,1)+COUNTIF('Ref. Chile'!$I$7:'Ref. Chile'!I1922,'Ref. Chile'!I1922)-1,"")</f>
        <v>1167</v>
      </c>
      <c r="AQ1923" s="7">
        <f>IFERROR(RANK('Ref. Chile'!J1922,'Ref. Chile'!J:J,1)+COUNTIF('Ref. Chile'!$J$7:'Ref. Chile'!J1922,'Ref. Chile'!J1922)-1,"")</f>
        <v>2436</v>
      </c>
    </row>
    <row r="1924" spans="31:43" ht="17.25" customHeight="1" x14ac:dyDescent="0.3">
      <c r="AE1924" s="5" t="s">
        <v>1919</v>
      </c>
      <c r="AF1924" s="5" t="s">
        <v>5439</v>
      </c>
      <c r="AG1924" s="6" t="s">
        <v>4378</v>
      </c>
      <c r="AH1924" s="6" t="s">
        <v>4096</v>
      </c>
      <c r="AI1924" s="7">
        <f>IFERROR(RANK('Ref. Chile'!H1923,'Ref. Chile'!H:H,0)+COUNTIF('Ref. Chile'!$H$7:'Ref. Chile'!H1923,'Ref. Chile'!H1923)-1,"")</f>
        <v>552</v>
      </c>
      <c r="AJ1924" s="7">
        <f>IFERROR(RANK('Ref. Chile'!I1923,'Ref. Chile'!I:I,0)+COUNTIF('Ref. Chile'!$I$7:'Ref. Chile'!I1923,'Ref. Chile'!I1923)-1,"")</f>
        <v>1588</v>
      </c>
      <c r="AK1924" s="7">
        <f>IFERROR(RANK('Ref. Chile'!J1923,'Ref. Chile'!J:J,0)+COUNTIF('Ref. Chile'!$J$7:'Ref. Chile'!J1923,'Ref. Chile'!J1923)-1,"")</f>
        <v>133</v>
      </c>
      <c r="AL1924" s="7">
        <f>IFERROR(RANK('Ref. Chile'!K1923,'Ref. Chile'!K:K,0)+COUNTIF('Ref. Chile'!$K$7:'Ref. Chile'!K1923,'Ref. Chile'!K1923)-1,"")</f>
        <v>2300</v>
      </c>
      <c r="AM1924" s="7">
        <f>IFERROR(RANK('Ref. Chile'!L1923,'Ref. Chile'!L:L,0)+COUNTIF('Ref. Chile'!$L$7:'Ref. Chile'!L1923,'Ref. Chile'!L1923)-1,"")</f>
        <v>1702</v>
      </c>
      <c r="AN1924" s="7">
        <f>IFERROR(RANK('Ref. Chile'!M1923,'Ref. Chile'!M:M,0)+COUNTIF('Ref. Chile'!$M$7:'Ref. Chile'!M1923,'Ref. Chile'!M1923)-1,"")</f>
        <v>139</v>
      </c>
      <c r="AO1924" s="7">
        <f>IFERROR(RANK('Ref. Chile'!H1923,'Ref. Chile'!H:H,1)+COUNTIF('Ref. Chile'!$H$7:'Ref. Chile'!H1923,'Ref. Chile'!H1923)-1,"")</f>
        <v>2251</v>
      </c>
      <c r="AP1924" s="7">
        <f>IFERROR(RANK('Ref. Chile'!I1923,'Ref. Chile'!I:I,1)+COUNTIF('Ref. Chile'!$I$7:'Ref. Chile'!I1923,'Ref. Chile'!I1923)-1,"")</f>
        <v>1165</v>
      </c>
      <c r="AQ1924" s="7">
        <f>IFERROR(RANK('Ref. Chile'!J1923,'Ref. Chile'!J:J,1)+COUNTIF('Ref. Chile'!$J$7:'Ref. Chile'!J1923,'Ref. Chile'!J1923)-1,"")</f>
        <v>2437</v>
      </c>
    </row>
    <row r="1925" spans="31:43" ht="17.25" customHeight="1" x14ac:dyDescent="0.3">
      <c r="AE1925" s="5" t="s">
        <v>1920</v>
      </c>
      <c r="AF1925" s="5" t="s">
        <v>5440</v>
      </c>
      <c r="AG1925" s="6" t="s">
        <v>4379</v>
      </c>
      <c r="AH1925" s="6" t="s">
        <v>4206</v>
      </c>
      <c r="AI1925" s="7">
        <f>IFERROR(RANK('Ref. Chile'!H1924,'Ref. Chile'!H:H,0)+COUNTIF('Ref. Chile'!$H$7:'Ref. Chile'!H1924,'Ref. Chile'!H1924)-1,"")</f>
        <v>1157</v>
      </c>
      <c r="AJ1925" s="7">
        <f>IFERROR(RANK('Ref. Chile'!I1924,'Ref. Chile'!I:I,0)+COUNTIF('Ref. Chile'!$I$7:'Ref. Chile'!I1924,'Ref. Chile'!I1924)-1,"")</f>
        <v>446</v>
      </c>
      <c r="AK1925" s="7">
        <f>IFERROR(RANK('Ref. Chile'!J1924,'Ref. Chile'!J:J,0)+COUNTIF('Ref. Chile'!$J$7:'Ref. Chile'!J1924,'Ref. Chile'!J1924)-1,"")</f>
        <v>1487</v>
      </c>
      <c r="AL1925" s="7">
        <f>IFERROR(RANK('Ref. Chile'!K1924,'Ref. Chile'!K:K,0)+COUNTIF('Ref. Chile'!$K$7:'Ref. Chile'!K1924,'Ref. Chile'!K1924)-1,"")</f>
        <v>1124</v>
      </c>
      <c r="AM1925" s="7">
        <f>IFERROR(RANK('Ref. Chile'!L1924,'Ref. Chile'!L:L,0)+COUNTIF('Ref. Chile'!$L$7:'Ref. Chile'!L1924,'Ref. Chile'!L1924)-1,"")</f>
        <v>574</v>
      </c>
      <c r="AN1925" s="7">
        <f>IFERROR(RANK('Ref. Chile'!M1924,'Ref. Chile'!M:M,0)+COUNTIF('Ref. Chile'!$M$7:'Ref. Chile'!M1924,'Ref. Chile'!M1924)-1,"")</f>
        <v>1184</v>
      </c>
      <c r="AO1925" s="7">
        <f>IFERROR(RANK('Ref. Chile'!H1924,'Ref. Chile'!H:H,1)+COUNTIF('Ref. Chile'!$H$7:'Ref. Chile'!H1924,'Ref. Chile'!H1924)-1,"")</f>
        <v>1646</v>
      </c>
      <c r="AP1925" s="7">
        <f>IFERROR(RANK('Ref. Chile'!I1924,'Ref. Chile'!I:I,1)+COUNTIF('Ref. Chile'!$I$7:'Ref. Chile'!I1924,'Ref. Chile'!I1924)-1,"")</f>
        <v>2307</v>
      </c>
      <c r="AQ1925" s="7">
        <f>IFERROR(RANK('Ref. Chile'!J1924,'Ref. Chile'!J:J,1)+COUNTIF('Ref. Chile'!$J$7:'Ref. Chile'!J1924,'Ref. Chile'!J1924)-1,"")</f>
        <v>1083</v>
      </c>
    </row>
    <row r="1926" spans="31:43" ht="17.25" customHeight="1" x14ac:dyDescent="0.3">
      <c r="AE1926" s="5" t="s">
        <v>1921</v>
      </c>
      <c r="AF1926" s="5" t="s">
        <v>5441</v>
      </c>
      <c r="AG1926" s="6" t="s">
        <v>4379</v>
      </c>
      <c r="AH1926" s="6" t="s">
        <v>4144</v>
      </c>
      <c r="AI1926" s="7">
        <f>IFERROR(RANK('Ref. Chile'!H1925,'Ref. Chile'!H:H,0)+COUNTIF('Ref. Chile'!$H$7:'Ref. Chile'!H1925,'Ref. Chile'!H1925)-1,"")</f>
        <v>1165</v>
      </c>
      <c r="AJ1926" s="7">
        <f>IFERROR(RANK('Ref. Chile'!I1925,'Ref. Chile'!I:I,0)+COUNTIF('Ref. Chile'!$I$7:'Ref. Chile'!I1925,'Ref. Chile'!I1925)-1,"")</f>
        <v>488</v>
      </c>
      <c r="AK1926" s="7">
        <f>IFERROR(RANK('Ref. Chile'!J1925,'Ref. Chile'!J:J,0)+COUNTIF('Ref. Chile'!$J$7:'Ref. Chile'!J1925,'Ref. Chile'!J1925)-1,"")</f>
        <v>1719</v>
      </c>
      <c r="AL1926" s="7">
        <f>IFERROR(RANK('Ref. Chile'!K1925,'Ref. Chile'!K:K,0)+COUNTIF('Ref. Chile'!$K$7:'Ref. Chile'!K1925,'Ref. Chile'!K1925)-1,"")</f>
        <v>1166</v>
      </c>
      <c r="AM1926" s="7">
        <f>IFERROR(RANK('Ref. Chile'!L1925,'Ref. Chile'!L:L,0)+COUNTIF('Ref. Chile'!$L$7:'Ref. Chile'!L1925,'Ref. Chile'!L1925)-1,"")</f>
        <v>587</v>
      </c>
      <c r="AN1926" s="7">
        <f>IFERROR(RANK('Ref. Chile'!M1925,'Ref. Chile'!M:M,0)+COUNTIF('Ref. Chile'!$M$7:'Ref. Chile'!M1925,'Ref. Chile'!M1925)-1,"")</f>
        <v>1585</v>
      </c>
      <c r="AO1926" s="7">
        <f>IFERROR(RANK('Ref. Chile'!H1925,'Ref. Chile'!H:H,1)+COUNTIF('Ref. Chile'!$H$7:'Ref. Chile'!H1925,'Ref. Chile'!H1925)-1,"")</f>
        <v>1638</v>
      </c>
      <c r="AP1926" s="7">
        <f>IFERROR(RANK('Ref. Chile'!I1925,'Ref. Chile'!I:I,1)+COUNTIF('Ref. Chile'!$I$7:'Ref. Chile'!I1925,'Ref. Chile'!I1925)-1,"")</f>
        <v>2265</v>
      </c>
      <c r="AQ1926" s="7">
        <f>IFERROR(RANK('Ref. Chile'!J1925,'Ref. Chile'!J:J,1)+COUNTIF('Ref. Chile'!$J$7:'Ref. Chile'!J1925,'Ref. Chile'!J1925)-1,"")</f>
        <v>915</v>
      </c>
    </row>
    <row r="1927" spans="31:43" ht="17.25" customHeight="1" x14ac:dyDescent="0.3">
      <c r="AE1927" s="5" t="s">
        <v>1922</v>
      </c>
      <c r="AF1927" s="5" t="s">
        <v>5442</v>
      </c>
      <c r="AG1927" s="6" t="s">
        <v>4379</v>
      </c>
      <c r="AH1927" s="6" t="s">
        <v>4164</v>
      </c>
      <c r="AI1927" s="7">
        <f>IFERROR(RANK('Ref. Chile'!H1926,'Ref. Chile'!H:H,0)+COUNTIF('Ref. Chile'!$H$7:'Ref. Chile'!H1926,'Ref. Chile'!H1926)-1,"")</f>
        <v>1155</v>
      </c>
      <c r="AJ1927" s="7">
        <f>IFERROR(RANK('Ref. Chile'!I1926,'Ref. Chile'!I:I,0)+COUNTIF('Ref. Chile'!$I$7:'Ref. Chile'!I1926,'Ref. Chile'!I1926)-1,"")</f>
        <v>433</v>
      </c>
      <c r="AK1927" s="7">
        <f>IFERROR(RANK('Ref. Chile'!J1926,'Ref. Chile'!J:J,0)+COUNTIF('Ref. Chile'!$J$7:'Ref. Chile'!J1926,'Ref. Chile'!J1926)-1,"")</f>
        <v>1719</v>
      </c>
      <c r="AL1927" s="7">
        <f>IFERROR(RANK('Ref. Chile'!K1926,'Ref. Chile'!K:K,0)+COUNTIF('Ref. Chile'!$K$7:'Ref. Chile'!K1926,'Ref. Chile'!K1926)-1,"")</f>
        <v>1118</v>
      </c>
      <c r="AM1927" s="7">
        <f>IFERROR(RANK('Ref. Chile'!L1926,'Ref. Chile'!L:L,0)+COUNTIF('Ref. Chile'!$L$7:'Ref. Chile'!L1926,'Ref. Chile'!L1926)-1,"")</f>
        <v>568</v>
      </c>
      <c r="AN1927" s="7">
        <f>IFERROR(RANK('Ref. Chile'!M1926,'Ref. Chile'!M:M,0)+COUNTIF('Ref. Chile'!$M$7:'Ref. Chile'!M1926,'Ref. Chile'!M1926)-1,"")</f>
        <v>1438</v>
      </c>
      <c r="AO1927" s="7">
        <f>IFERROR(RANK('Ref. Chile'!H1926,'Ref. Chile'!H:H,1)+COUNTIF('Ref. Chile'!$H$7:'Ref. Chile'!H1926,'Ref. Chile'!H1926)-1,"")</f>
        <v>1648</v>
      </c>
      <c r="AP1927" s="7">
        <f>IFERROR(RANK('Ref. Chile'!I1926,'Ref. Chile'!I:I,1)+COUNTIF('Ref. Chile'!$I$7:'Ref. Chile'!I1926,'Ref. Chile'!I1926)-1,"")</f>
        <v>2320</v>
      </c>
      <c r="AQ1927" s="7">
        <f>IFERROR(RANK('Ref. Chile'!J1926,'Ref. Chile'!J:J,1)+COUNTIF('Ref. Chile'!$J$7:'Ref. Chile'!J1926,'Ref. Chile'!J1926)-1,"")</f>
        <v>915</v>
      </c>
    </row>
    <row r="1928" spans="31:43" ht="17.25" customHeight="1" x14ac:dyDescent="0.3">
      <c r="AE1928" s="5" t="s">
        <v>1923</v>
      </c>
      <c r="AF1928" s="5" t="s">
        <v>5443</v>
      </c>
      <c r="AG1928" s="6" t="s">
        <v>4380</v>
      </c>
      <c r="AH1928" s="6" t="s">
        <v>4206</v>
      </c>
      <c r="AI1928" s="7">
        <f>IFERROR(RANK('Ref. Chile'!H1927,'Ref. Chile'!H:H,0)+COUNTIF('Ref. Chile'!$H$7:'Ref. Chile'!H1927,'Ref. Chile'!H1927)-1,"")</f>
        <v>1343</v>
      </c>
      <c r="AJ1928" s="7">
        <f>IFERROR(RANK('Ref. Chile'!I1927,'Ref. Chile'!I:I,0)+COUNTIF('Ref. Chile'!$I$7:'Ref. Chile'!I1927,'Ref. Chile'!I1927)-1,"")</f>
        <v>529</v>
      </c>
      <c r="AK1928" s="7">
        <f>IFERROR(RANK('Ref. Chile'!J1927,'Ref. Chile'!J:J,0)+COUNTIF('Ref. Chile'!$J$7:'Ref. Chile'!J1927,'Ref. Chile'!J1927)-1,"")</f>
        <v>1408</v>
      </c>
      <c r="AL1928" s="7">
        <f>IFERROR(RANK('Ref. Chile'!K1927,'Ref. Chile'!K:K,0)+COUNTIF('Ref. Chile'!$K$7:'Ref. Chile'!K1927,'Ref. Chile'!K1927)-1,"")</f>
        <v>796</v>
      </c>
      <c r="AM1928" s="7">
        <f>IFERROR(RANK('Ref. Chile'!L1927,'Ref. Chile'!L:L,0)+COUNTIF('Ref. Chile'!$L$7:'Ref. Chile'!L1927,'Ref. Chile'!L1927)-1,"")</f>
        <v>846</v>
      </c>
      <c r="AN1928" s="7">
        <f>IFERROR(RANK('Ref. Chile'!M1927,'Ref. Chile'!M:M,0)+COUNTIF('Ref. Chile'!$M$7:'Ref. Chile'!M1927,'Ref. Chile'!M1927)-1,"")</f>
        <v>718</v>
      </c>
      <c r="AO1928" s="7">
        <f>IFERROR(RANK('Ref. Chile'!H1927,'Ref. Chile'!H:H,1)+COUNTIF('Ref. Chile'!$H$7:'Ref. Chile'!H1927,'Ref. Chile'!H1927)-1,"")</f>
        <v>1460</v>
      </c>
      <c r="AP1928" s="7">
        <f>IFERROR(RANK('Ref. Chile'!I1927,'Ref. Chile'!I:I,1)+COUNTIF('Ref. Chile'!$I$7:'Ref. Chile'!I1927,'Ref. Chile'!I1927)-1,"")</f>
        <v>2224</v>
      </c>
      <c r="AQ1928" s="7">
        <f>IFERROR(RANK('Ref. Chile'!J1927,'Ref. Chile'!J:J,1)+COUNTIF('Ref. Chile'!$J$7:'Ref. Chile'!J1927,'Ref. Chile'!J1927)-1,"")</f>
        <v>1162</v>
      </c>
    </row>
    <row r="1929" spans="31:43" ht="17.25" customHeight="1" x14ac:dyDescent="0.3">
      <c r="AE1929" s="5" t="s">
        <v>1924</v>
      </c>
      <c r="AF1929" s="5" t="s">
        <v>5444</v>
      </c>
      <c r="AG1929" s="6" t="s">
        <v>4380</v>
      </c>
      <c r="AH1929" s="6" t="s">
        <v>4144</v>
      </c>
      <c r="AI1929" s="7">
        <f>IFERROR(RANK('Ref. Chile'!H1928,'Ref. Chile'!H:H,0)+COUNTIF('Ref. Chile'!$H$7:'Ref. Chile'!H1928,'Ref. Chile'!H1928)-1,"")</f>
        <v>1305</v>
      </c>
      <c r="AJ1929" s="7">
        <f>IFERROR(RANK('Ref. Chile'!I1928,'Ref. Chile'!I:I,0)+COUNTIF('Ref. Chile'!$I$7:'Ref. Chile'!I1928,'Ref. Chile'!I1928)-1,"")</f>
        <v>316</v>
      </c>
      <c r="AK1929" s="7">
        <f>IFERROR(RANK('Ref. Chile'!J1928,'Ref. Chile'!J:J,0)+COUNTIF('Ref. Chile'!$J$7:'Ref. Chile'!J1928,'Ref. Chile'!J1928)-1,"")</f>
        <v>1719</v>
      </c>
      <c r="AL1929" s="7">
        <f>IFERROR(RANK('Ref. Chile'!K1928,'Ref. Chile'!K:K,0)+COUNTIF('Ref. Chile'!$K$7:'Ref. Chile'!K1928,'Ref. Chile'!K1928)-1,"")</f>
        <v>511</v>
      </c>
      <c r="AM1929" s="7">
        <f>IFERROR(RANK('Ref. Chile'!L1928,'Ref. Chile'!L:L,0)+COUNTIF('Ref. Chile'!$L$7:'Ref. Chile'!L1928,'Ref. Chile'!L1928)-1,"")</f>
        <v>773</v>
      </c>
      <c r="AN1929" s="7">
        <f>IFERROR(RANK('Ref. Chile'!M1928,'Ref. Chile'!M:M,0)+COUNTIF('Ref. Chile'!$M$7:'Ref. Chile'!M1928,'Ref. Chile'!M1928)-1,"")</f>
        <v>1585</v>
      </c>
      <c r="AO1929" s="7">
        <f>IFERROR(RANK('Ref. Chile'!H1928,'Ref. Chile'!H:H,1)+COUNTIF('Ref. Chile'!$H$7:'Ref. Chile'!H1928,'Ref. Chile'!H1928)-1,"")</f>
        <v>1498</v>
      </c>
      <c r="AP1929" s="7">
        <f>IFERROR(RANK('Ref. Chile'!I1928,'Ref. Chile'!I:I,1)+COUNTIF('Ref. Chile'!$I$7:'Ref. Chile'!I1928,'Ref. Chile'!I1928)-1,"")</f>
        <v>2437</v>
      </c>
      <c r="AQ1929" s="7">
        <f>IFERROR(RANK('Ref. Chile'!J1928,'Ref. Chile'!J:J,1)+COUNTIF('Ref. Chile'!$J$7:'Ref. Chile'!J1928,'Ref. Chile'!J1928)-1,"")</f>
        <v>915</v>
      </c>
    </row>
    <row r="1930" spans="31:43" ht="17.25" customHeight="1" x14ac:dyDescent="0.3">
      <c r="AE1930" s="5" t="s">
        <v>1925</v>
      </c>
      <c r="AF1930" s="5" t="s">
        <v>5445</v>
      </c>
      <c r="AG1930" s="6" t="s">
        <v>4380</v>
      </c>
      <c r="AH1930" s="6" t="s">
        <v>4164</v>
      </c>
      <c r="AI1930" s="7">
        <f>IFERROR(RANK('Ref. Chile'!H1929,'Ref. Chile'!H:H,0)+COUNTIF('Ref. Chile'!$H$7:'Ref. Chile'!H1929,'Ref. Chile'!H1929)-1,"")</f>
        <v>1320</v>
      </c>
      <c r="AJ1930" s="7">
        <f>IFERROR(RANK('Ref. Chile'!I1929,'Ref. Chile'!I:I,0)+COUNTIF('Ref. Chile'!$I$7:'Ref. Chile'!I1929,'Ref. Chile'!I1929)-1,"")</f>
        <v>365</v>
      </c>
      <c r="AK1930" s="7">
        <f>IFERROR(RANK('Ref. Chile'!J1929,'Ref. Chile'!J:J,0)+COUNTIF('Ref. Chile'!$J$7:'Ref. Chile'!J1929,'Ref. Chile'!J1929)-1,"")</f>
        <v>1719</v>
      </c>
      <c r="AL1930" s="7">
        <f>IFERROR(RANK('Ref. Chile'!K1929,'Ref. Chile'!K:K,0)+COUNTIF('Ref. Chile'!$K$7:'Ref. Chile'!K1929,'Ref. Chile'!K1929)-1,"")</f>
        <v>567</v>
      </c>
      <c r="AM1930" s="7">
        <f>IFERROR(RANK('Ref. Chile'!L1929,'Ref. Chile'!L:L,0)+COUNTIF('Ref. Chile'!$L$7:'Ref. Chile'!L1929,'Ref. Chile'!L1929)-1,"")</f>
        <v>792</v>
      </c>
      <c r="AN1930" s="7">
        <f>IFERROR(RANK('Ref. Chile'!M1929,'Ref. Chile'!M:M,0)+COUNTIF('Ref. Chile'!$M$7:'Ref. Chile'!M1929,'Ref. Chile'!M1929)-1,"")</f>
        <v>605</v>
      </c>
      <c r="AO1930" s="7">
        <f>IFERROR(RANK('Ref. Chile'!H1929,'Ref. Chile'!H:H,1)+COUNTIF('Ref. Chile'!$H$7:'Ref. Chile'!H1929,'Ref. Chile'!H1929)-1,"")</f>
        <v>1483</v>
      </c>
      <c r="AP1930" s="7">
        <f>IFERROR(RANK('Ref. Chile'!I1929,'Ref. Chile'!I:I,1)+COUNTIF('Ref. Chile'!$I$7:'Ref. Chile'!I1929,'Ref. Chile'!I1929)-1,"")</f>
        <v>2388</v>
      </c>
      <c r="AQ1930" s="7">
        <f>IFERROR(RANK('Ref. Chile'!J1929,'Ref. Chile'!J:J,1)+COUNTIF('Ref. Chile'!$J$7:'Ref. Chile'!J1929,'Ref. Chile'!J1929)-1,"")</f>
        <v>915</v>
      </c>
    </row>
    <row r="1931" spans="31:43" ht="17.25" customHeight="1" x14ac:dyDescent="0.3">
      <c r="AE1931" s="5" t="s">
        <v>1926</v>
      </c>
      <c r="AF1931" s="5" t="s">
        <v>5446</v>
      </c>
      <c r="AG1931" s="6" t="s">
        <v>4381</v>
      </c>
      <c r="AH1931" s="6" t="s">
        <v>4206</v>
      </c>
      <c r="AI1931" s="7">
        <f>IFERROR(RANK('Ref. Chile'!H1930,'Ref. Chile'!H:H,0)+COUNTIF('Ref. Chile'!$H$7:'Ref. Chile'!H1930,'Ref. Chile'!H1930)-1,"")</f>
        <v>1924</v>
      </c>
      <c r="AJ1931" s="7">
        <f>IFERROR(RANK('Ref. Chile'!I1930,'Ref. Chile'!I:I,0)+COUNTIF('Ref. Chile'!$I$7:'Ref. Chile'!I1930,'Ref. Chile'!I1930)-1,"")</f>
        <v>1921</v>
      </c>
      <c r="AK1931" s="7">
        <f>IFERROR(RANK('Ref. Chile'!J1930,'Ref. Chile'!J:J,0)+COUNTIF('Ref. Chile'!$J$7:'Ref. Chile'!J1930,'Ref. Chile'!J1930)-1,"")</f>
        <v>2062</v>
      </c>
      <c r="AL1931" s="7">
        <f>IFERROR(RANK('Ref. Chile'!K1930,'Ref. Chile'!K:K,0)+COUNTIF('Ref. Chile'!$K$7:'Ref. Chile'!K1930,'Ref. Chile'!K1930)-1,"")</f>
        <v>1831</v>
      </c>
      <c r="AM1931" s="7">
        <f>IFERROR(RANK('Ref. Chile'!L1930,'Ref. Chile'!L:L,0)+COUNTIF('Ref. Chile'!$L$7:'Ref. Chile'!L1930,'Ref. Chile'!L1930)-1,"")</f>
        <v>1617</v>
      </c>
      <c r="AN1931" s="7">
        <f>IFERROR(RANK('Ref. Chile'!M1930,'Ref. Chile'!M:M,0)+COUNTIF('Ref. Chile'!$M$7:'Ref. Chile'!M1930,'Ref. Chile'!M1930)-1,"")</f>
        <v>2023</v>
      </c>
      <c r="AO1931" s="7">
        <f>IFERROR(RANK('Ref. Chile'!H1930,'Ref. Chile'!H:H,1)+COUNTIF('Ref. Chile'!$H$7:'Ref. Chile'!H1930,'Ref. Chile'!H1930)-1,"")</f>
        <v>879</v>
      </c>
      <c r="AP1931" s="7">
        <f>IFERROR(RANK('Ref. Chile'!I1930,'Ref. Chile'!I:I,1)+COUNTIF('Ref. Chile'!$I$7:'Ref. Chile'!I1930,'Ref. Chile'!I1930)-1,"")</f>
        <v>832</v>
      </c>
      <c r="AQ1931" s="7">
        <f>IFERROR(RANK('Ref. Chile'!J1930,'Ref. Chile'!J:J,1)+COUNTIF('Ref. Chile'!$J$7:'Ref. Chile'!J1930,'Ref. Chile'!J1930)-1,"")</f>
        <v>508</v>
      </c>
    </row>
    <row r="1932" spans="31:43" ht="17.25" customHeight="1" x14ac:dyDescent="0.3">
      <c r="AE1932" s="5" t="s">
        <v>1927</v>
      </c>
      <c r="AF1932" s="5" t="s">
        <v>5447</v>
      </c>
      <c r="AG1932" s="6" t="s">
        <v>4381</v>
      </c>
      <c r="AH1932" s="6" t="s">
        <v>4144</v>
      </c>
      <c r="AI1932" s="7">
        <f>IFERROR(RANK('Ref. Chile'!H1931,'Ref. Chile'!H:H,0)+COUNTIF('Ref. Chile'!$H$7:'Ref. Chile'!H1931,'Ref. Chile'!H1931)-1,"")</f>
        <v>1912</v>
      </c>
      <c r="AJ1932" s="7">
        <f>IFERROR(RANK('Ref. Chile'!I1931,'Ref. Chile'!I:I,0)+COUNTIF('Ref. Chile'!$I$7:'Ref. Chile'!I1931,'Ref. Chile'!I1931)-1,"")</f>
        <v>1864</v>
      </c>
      <c r="AK1932" s="7">
        <f>IFERROR(RANK('Ref. Chile'!J1931,'Ref. Chile'!J:J,0)+COUNTIF('Ref. Chile'!$J$7:'Ref. Chile'!J1931,'Ref. Chile'!J1931)-1,"")</f>
        <v>1719</v>
      </c>
      <c r="AL1932" s="7">
        <f>IFERROR(RANK('Ref. Chile'!K1931,'Ref. Chile'!K:K,0)+COUNTIF('Ref. Chile'!$K$7:'Ref. Chile'!K1931,'Ref. Chile'!K1931)-1,"")</f>
        <v>1810</v>
      </c>
      <c r="AM1932" s="7">
        <f>IFERROR(RANK('Ref. Chile'!L1931,'Ref. Chile'!L:L,0)+COUNTIF('Ref. Chile'!$L$7:'Ref. Chile'!L1931,'Ref. Chile'!L1931)-1,"")</f>
        <v>1588</v>
      </c>
      <c r="AN1932" s="7">
        <f>IFERROR(RANK('Ref. Chile'!M1931,'Ref. Chile'!M:M,0)+COUNTIF('Ref. Chile'!$M$7:'Ref. Chile'!M1931,'Ref. Chile'!M1931)-1,"")</f>
        <v>1585</v>
      </c>
      <c r="AO1932" s="7">
        <f>IFERROR(RANK('Ref. Chile'!H1931,'Ref. Chile'!H:H,1)+COUNTIF('Ref. Chile'!$H$7:'Ref. Chile'!H1931,'Ref. Chile'!H1931)-1,"")</f>
        <v>891</v>
      </c>
      <c r="AP1932" s="7">
        <f>IFERROR(RANK('Ref. Chile'!I1931,'Ref. Chile'!I:I,1)+COUNTIF('Ref. Chile'!$I$7:'Ref. Chile'!I1931,'Ref. Chile'!I1931)-1,"")</f>
        <v>889</v>
      </c>
      <c r="AQ1932" s="7">
        <f>IFERROR(RANK('Ref. Chile'!J1931,'Ref. Chile'!J:J,1)+COUNTIF('Ref. Chile'!$J$7:'Ref. Chile'!J1931,'Ref. Chile'!J1931)-1,"")</f>
        <v>915</v>
      </c>
    </row>
    <row r="1933" spans="31:43" ht="17.25" customHeight="1" x14ac:dyDescent="0.3">
      <c r="AE1933" s="5" t="s">
        <v>1928</v>
      </c>
      <c r="AF1933" s="5" t="s">
        <v>5448</v>
      </c>
      <c r="AG1933" s="6" t="s">
        <v>4381</v>
      </c>
      <c r="AH1933" s="6" t="s">
        <v>4164</v>
      </c>
      <c r="AI1933" s="7">
        <f>IFERROR(RANK('Ref. Chile'!H1932,'Ref. Chile'!H:H,0)+COUNTIF('Ref. Chile'!$H$7:'Ref. Chile'!H1932,'Ref. Chile'!H1932)-1,"")</f>
        <v>1921</v>
      </c>
      <c r="AJ1933" s="7">
        <f>IFERROR(RANK('Ref. Chile'!I1932,'Ref. Chile'!I:I,0)+COUNTIF('Ref. Chile'!$I$7:'Ref. Chile'!I1932,'Ref. Chile'!I1932)-1,"")</f>
        <v>1912</v>
      </c>
      <c r="AK1933" s="7">
        <f>IFERROR(RANK('Ref. Chile'!J1932,'Ref. Chile'!J:J,0)+COUNTIF('Ref. Chile'!$J$7:'Ref. Chile'!J1932,'Ref. Chile'!J1932)-1,"")</f>
        <v>1719</v>
      </c>
      <c r="AL1933" s="7">
        <f>IFERROR(RANK('Ref. Chile'!K1932,'Ref. Chile'!K:K,0)+COUNTIF('Ref. Chile'!$K$7:'Ref. Chile'!K1932,'Ref. Chile'!K1932)-1,"")</f>
        <v>1824</v>
      </c>
      <c r="AM1933" s="7">
        <f>IFERROR(RANK('Ref. Chile'!L1932,'Ref. Chile'!L:L,0)+COUNTIF('Ref. Chile'!$L$7:'Ref. Chile'!L1932,'Ref. Chile'!L1932)-1,"")</f>
        <v>1603</v>
      </c>
      <c r="AN1933" s="7">
        <f>IFERROR(RANK('Ref. Chile'!M1932,'Ref. Chile'!M:M,0)+COUNTIF('Ref. Chile'!$M$7:'Ref. Chile'!M1932,'Ref. Chile'!M1932)-1,"")</f>
        <v>1585</v>
      </c>
      <c r="AO1933" s="7">
        <f>IFERROR(RANK('Ref. Chile'!H1932,'Ref. Chile'!H:H,1)+COUNTIF('Ref. Chile'!$H$7:'Ref. Chile'!H1932,'Ref. Chile'!H1932)-1,"")</f>
        <v>882</v>
      </c>
      <c r="AP1933" s="7">
        <f>IFERROR(RANK('Ref. Chile'!I1932,'Ref. Chile'!I:I,1)+COUNTIF('Ref. Chile'!$I$7:'Ref. Chile'!I1932,'Ref. Chile'!I1932)-1,"")</f>
        <v>841</v>
      </c>
      <c r="AQ1933" s="7">
        <f>IFERROR(RANK('Ref. Chile'!J1932,'Ref. Chile'!J:J,1)+COUNTIF('Ref. Chile'!$J$7:'Ref. Chile'!J1932,'Ref. Chile'!J1932)-1,"")</f>
        <v>915</v>
      </c>
    </row>
    <row r="1934" spans="31:43" ht="17.25" customHeight="1" x14ac:dyDescent="0.3">
      <c r="AE1934" s="5" t="s">
        <v>1929</v>
      </c>
      <c r="AF1934" s="5" t="s">
        <v>5449</v>
      </c>
      <c r="AG1934" s="6" t="s">
        <v>4382</v>
      </c>
      <c r="AH1934" s="6" t="s">
        <v>4206</v>
      </c>
      <c r="AI1934" s="7">
        <f>IFERROR(RANK('Ref. Chile'!H1933,'Ref. Chile'!H:H,0)+COUNTIF('Ref. Chile'!$H$7:'Ref. Chile'!H1933,'Ref. Chile'!H1933)-1,"")</f>
        <v>1739</v>
      </c>
      <c r="AJ1934" s="7">
        <f>IFERROR(RANK('Ref. Chile'!I1933,'Ref. Chile'!I:I,0)+COUNTIF('Ref. Chile'!$I$7:'Ref. Chile'!I1933,'Ref. Chile'!I1933)-1,"")</f>
        <v>1254</v>
      </c>
      <c r="AK1934" s="7">
        <f>IFERROR(RANK('Ref. Chile'!J1933,'Ref. Chile'!J:J,0)+COUNTIF('Ref. Chile'!$J$7:'Ref. Chile'!J1933,'Ref. Chile'!J1933)-1,"")</f>
        <v>1804</v>
      </c>
      <c r="AL1934" s="7">
        <f>IFERROR(RANK('Ref. Chile'!K1933,'Ref. Chile'!K:K,0)+COUNTIF('Ref. Chile'!$K$7:'Ref. Chile'!K1933,'Ref. Chile'!K1933)-1,"")</f>
        <v>1518</v>
      </c>
      <c r="AM1934" s="7">
        <f>IFERROR(RANK('Ref. Chile'!L1933,'Ref. Chile'!L:L,0)+COUNTIF('Ref. Chile'!$L$7:'Ref. Chile'!L1933,'Ref. Chile'!L1933)-1,"")</f>
        <v>1293</v>
      </c>
      <c r="AN1934" s="7">
        <f>IFERROR(RANK('Ref. Chile'!M1933,'Ref. Chile'!M:M,0)+COUNTIF('Ref. Chile'!$M$7:'Ref. Chile'!M1933,'Ref. Chile'!M1933)-1,"")</f>
        <v>1441</v>
      </c>
      <c r="AO1934" s="7">
        <f>IFERROR(RANK('Ref. Chile'!H1933,'Ref. Chile'!H:H,1)+COUNTIF('Ref. Chile'!$H$7:'Ref. Chile'!H1933,'Ref. Chile'!H1933)-1,"")</f>
        <v>1064</v>
      </c>
      <c r="AP1934" s="7">
        <f>IFERROR(RANK('Ref. Chile'!I1933,'Ref. Chile'!I:I,1)+COUNTIF('Ref. Chile'!$I$7:'Ref. Chile'!I1933,'Ref. Chile'!I1933)-1,"")</f>
        <v>1499</v>
      </c>
      <c r="AQ1934" s="7">
        <f>IFERROR(RANK('Ref. Chile'!J1933,'Ref. Chile'!J:J,1)+COUNTIF('Ref. Chile'!$J$7:'Ref. Chile'!J1933,'Ref. Chile'!J1933)-1,"")</f>
        <v>766</v>
      </c>
    </row>
    <row r="1935" spans="31:43" ht="17.25" customHeight="1" x14ac:dyDescent="0.3">
      <c r="AE1935" s="5" t="s">
        <v>1930</v>
      </c>
      <c r="AF1935" s="5" t="s">
        <v>5450</v>
      </c>
      <c r="AG1935" s="6" t="s">
        <v>4382</v>
      </c>
      <c r="AH1935" s="6" t="s">
        <v>4144</v>
      </c>
      <c r="AI1935" s="7">
        <f>IFERROR(RANK('Ref. Chile'!H1934,'Ref. Chile'!H:H,0)+COUNTIF('Ref. Chile'!$H$7:'Ref. Chile'!H1934,'Ref. Chile'!H1934)-1,"")</f>
        <v>1728</v>
      </c>
      <c r="AJ1935" s="7">
        <f>IFERROR(RANK('Ref. Chile'!I1934,'Ref. Chile'!I:I,0)+COUNTIF('Ref. Chile'!$I$7:'Ref. Chile'!I1934,'Ref. Chile'!I1934)-1,"")</f>
        <v>1208</v>
      </c>
      <c r="AK1935" s="7">
        <f>IFERROR(RANK('Ref. Chile'!J1934,'Ref. Chile'!J:J,0)+COUNTIF('Ref. Chile'!$J$7:'Ref. Chile'!J1934,'Ref. Chile'!J1934)-1,"")</f>
        <v>1526</v>
      </c>
      <c r="AL1935" s="7">
        <f>IFERROR(RANK('Ref. Chile'!K1934,'Ref. Chile'!K:K,0)+COUNTIF('Ref. Chile'!$K$7:'Ref. Chile'!K1934,'Ref. Chile'!K1934)-1,"")</f>
        <v>1506</v>
      </c>
      <c r="AM1935" s="7">
        <f>IFERROR(RANK('Ref. Chile'!L1934,'Ref. Chile'!L:L,0)+COUNTIF('Ref. Chile'!$L$7:'Ref. Chile'!L1934,'Ref. Chile'!L1934)-1,"")</f>
        <v>1229</v>
      </c>
      <c r="AN1935" s="7">
        <f>IFERROR(RANK('Ref. Chile'!M1934,'Ref. Chile'!M:M,0)+COUNTIF('Ref. Chile'!$M$7:'Ref. Chile'!M1934,'Ref. Chile'!M1934)-1,"")</f>
        <v>1159</v>
      </c>
      <c r="AO1935" s="7">
        <f>IFERROR(RANK('Ref. Chile'!H1934,'Ref. Chile'!H:H,1)+COUNTIF('Ref. Chile'!$H$7:'Ref. Chile'!H1934,'Ref. Chile'!H1934)-1,"")</f>
        <v>1075</v>
      </c>
      <c r="AP1935" s="7">
        <f>IFERROR(RANK('Ref. Chile'!I1934,'Ref. Chile'!I:I,1)+COUNTIF('Ref. Chile'!$I$7:'Ref. Chile'!I1934,'Ref. Chile'!I1934)-1,"")</f>
        <v>1545</v>
      </c>
      <c r="AQ1935" s="7">
        <f>IFERROR(RANK('Ref. Chile'!J1934,'Ref. Chile'!J:J,1)+COUNTIF('Ref. Chile'!$J$7:'Ref. Chile'!J1934,'Ref. Chile'!J1934)-1,"")</f>
        <v>1044</v>
      </c>
    </row>
    <row r="1936" spans="31:43" ht="17.25" customHeight="1" x14ac:dyDescent="0.3">
      <c r="AE1936" s="5" t="s">
        <v>1931</v>
      </c>
      <c r="AF1936" s="5" t="s">
        <v>5451</v>
      </c>
      <c r="AG1936" s="6" t="s">
        <v>4382</v>
      </c>
      <c r="AH1936" s="6" t="s">
        <v>4164</v>
      </c>
      <c r="AI1936" s="7">
        <f>IFERROR(RANK('Ref. Chile'!H1935,'Ref. Chile'!H:H,0)+COUNTIF('Ref. Chile'!$H$7:'Ref. Chile'!H1935,'Ref. Chile'!H1935)-1,"")</f>
        <v>1736</v>
      </c>
      <c r="AJ1936" s="7">
        <f>IFERROR(RANK('Ref. Chile'!I1935,'Ref. Chile'!I:I,0)+COUNTIF('Ref. Chile'!$I$7:'Ref. Chile'!I1935,'Ref. Chile'!I1935)-1,"")</f>
        <v>1231</v>
      </c>
      <c r="AK1936" s="7">
        <f>IFERROR(RANK('Ref. Chile'!J1935,'Ref. Chile'!J:J,0)+COUNTIF('Ref. Chile'!$J$7:'Ref. Chile'!J1935,'Ref. Chile'!J1935)-1,"")</f>
        <v>1719</v>
      </c>
      <c r="AL1936" s="7">
        <f>IFERROR(RANK('Ref. Chile'!K1935,'Ref. Chile'!K:K,0)+COUNTIF('Ref. Chile'!$K$7:'Ref. Chile'!K1935,'Ref. Chile'!K1935)-1,"")</f>
        <v>1510</v>
      </c>
      <c r="AM1936" s="7">
        <f>IFERROR(RANK('Ref. Chile'!L1935,'Ref. Chile'!L:L,0)+COUNTIF('Ref. Chile'!$L$7:'Ref. Chile'!L1935,'Ref. Chile'!L1935)-1,"")</f>
        <v>1255</v>
      </c>
      <c r="AN1936" s="7">
        <f>IFERROR(RANK('Ref. Chile'!M1935,'Ref. Chile'!M:M,0)+COUNTIF('Ref. Chile'!$M$7:'Ref. Chile'!M1935,'Ref. Chile'!M1935)-1,"")</f>
        <v>1207</v>
      </c>
      <c r="AO1936" s="7">
        <f>IFERROR(RANK('Ref. Chile'!H1935,'Ref. Chile'!H:H,1)+COUNTIF('Ref. Chile'!$H$7:'Ref. Chile'!H1935,'Ref. Chile'!H1935)-1,"")</f>
        <v>1067</v>
      </c>
      <c r="AP1936" s="7">
        <f>IFERROR(RANK('Ref. Chile'!I1935,'Ref. Chile'!I:I,1)+COUNTIF('Ref. Chile'!$I$7:'Ref. Chile'!I1935,'Ref. Chile'!I1935)-1,"")</f>
        <v>1522</v>
      </c>
      <c r="AQ1936" s="7">
        <f>IFERROR(RANK('Ref. Chile'!J1935,'Ref. Chile'!J:J,1)+COUNTIF('Ref. Chile'!$J$7:'Ref. Chile'!J1935,'Ref. Chile'!J1935)-1,"")</f>
        <v>915</v>
      </c>
    </row>
    <row r="1937" spans="31:43" ht="17.25" customHeight="1" x14ac:dyDescent="0.3">
      <c r="AE1937" s="5" t="s">
        <v>1932</v>
      </c>
      <c r="AF1937" s="5" t="s">
        <v>5452</v>
      </c>
      <c r="AG1937" s="6" t="s">
        <v>4383</v>
      </c>
      <c r="AH1937" s="6" t="s">
        <v>4093</v>
      </c>
      <c r="AI1937" s="7">
        <f>IFERROR(RANK('Ref. Chile'!H1936,'Ref. Chile'!H:H,0)+COUNTIF('Ref. Chile'!$H$7:'Ref. Chile'!H1936,'Ref. Chile'!H1936)-1,"")</f>
        <v>1403</v>
      </c>
      <c r="AJ1937" s="7">
        <f>IFERROR(RANK('Ref. Chile'!I1936,'Ref. Chile'!I:I,0)+COUNTIF('Ref. Chile'!$I$7:'Ref. Chile'!I1936,'Ref. Chile'!I1936)-1,"")</f>
        <v>2543</v>
      </c>
      <c r="AK1937" s="7">
        <f>IFERROR(RANK('Ref. Chile'!J1936,'Ref. Chile'!J:J,0)+COUNTIF('Ref. Chile'!$J$7:'Ref. Chile'!J1936,'Ref. Chile'!J1936)-1,"")</f>
        <v>2477</v>
      </c>
      <c r="AL1937" s="7">
        <f>IFERROR(RANK('Ref. Chile'!K1936,'Ref. Chile'!K:K,0)+COUNTIF('Ref. Chile'!$K$7:'Ref. Chile'!K1936,'Ref. Chile'!K1936)-1,"")</f>
        <v>2281</v>
      </c>
      <c r="AM1937" s="7">
        <f>IFERROR(RANK('Ref. Chile'!L1936,'Ref. Chile'!L:L,0)+COUNTIF('Ref. Chile'!$L$7:'Ref. Chile'!L1936,'Ref. Chile'!L1936)-1,"")</f>
        <v>2695</v>
      </c>
      <c r="AN1937" s="7">
        <f>IFERROR(RANK('Ref. Chile'!M1936,'Ref. Chile'!M:M,0)+COUNTIF('Ref. Chile'!$M$7:'Ref. Chile'!M1936,'Ref. Chile'!M1936)-1,"")</f>
        <v>2229</v>
      </c>
      <c r="AO1937" s="7">
        <f>IFERROR(RANK('Ref. Chile'!H1936,'Ref. Chile'!H:H,1)+COUNTIF('Ref. Chile'!$H$7:'Ref. Chile'!H1936,'Ref. Chile'!H1936)-1,"")</f>
        <v>1400</v>
      </c>
      <c r="AP1937" s="7">
        <f>IFERROR(RANK('Ref. Chile'!I1936,'Ref. Chile'!I:I,1)+COUNTIF('Ref. Chile'!$I$7:'Ref. Chile'!I1936,'Ref. Chile'!I1936)-1,"")</f>
        <v>210</v>
      </c>
      <c r="AQ1937" s="7">
        <f>IFERROR(RANK('Ref. Chile'!J1936,'Ref. Chile'!J:J,1)+COUNTIF('Ref. Chile'!$J$7:'Ref. Chile'!J1936,'Ref. Chile'!J1936)-1,"")</f>
        <v>93</v>
      </c>
    </row>
    <row r="1938" spans="31:43" ht="17.25" customHeight="1" x14ac:dyDescent="0.3">
      <c r="AE1938" s="5" t="s">
        <v>1933</v>
      </c>
      <c r="AF1938" s="5" t="s">
        <v>5453</v>
      </c>
      <c r="AG1938" s="6" t="s">
        <v>4383</v>
      </c>
      <c r="AH1938" s="6" t="s">
        <v>4138</v>
      </c>
      <c r="AI1938" s="7">
        <f>IFERROR(RANK('Ref. Chile'!H1937,'Ref. Chile'!H:H,0)+COUNTIF('Ref. Chile'!$H$7:'Ref. Chile'!H1937,'Ref. Chile'!H1937)-1,"")</f>
        <v>1386</v>
      </c>
      <c r="AJ1938" s="7">
        <f>IFERROR(RANK('Ref. Chile'!I1937,'Ref. Chile'!I:I,0)+COUNTIF('Ref. Chile'!$I$7:'Ref. Chile'!I1937,'Ref. Chile'!I1937)-1,"")</f>
        <v>2539</v>
      </c>
      <c r="AK1938" s="7">
        <f>IFERROR(RANK('Ref. Chile'!J1937,'Ref. Chile'!J:J,0)+COUNTIF('Ref. Chile'!$J$7:'Ref. Chile'!J1937,'Ref. Chile'!J1937)-1,"")</f>
        <v>2441</v>
      </c>
      <c r="AL1938" s="7">
        <f>IFERROR(RANK('Ref. Chile'!K1937,'Ref. Chile'!K:K,0)+COUNTIF('Ref. Chile'!$K$7:'Ref. Chile'!K1937,'Ref. Chile'!K1937)-1,"")</f>
        <v>2279</v>
      </c>
      <c r="AM1938" s="7">
        <f>IFERROR(RANK('Ref. Chile'!L1937,'Ref. Chile'!L:L,0)+COUNTIF('Ref. Chile'!$L$7:'Ref. Chile'!L1937,'Ref. Chile'!L1937)-1,"")</f>
        <v>2682</v>
      </c>
      <c r="AN1938" s="7">
        <f>IFERROR(RANK('Ref. Chile'!M1937,'Ref. Chile'!M:M,0)+COUNTIF('Ref. Chile'!$M$7:'Ref. Chile'!M1937,'Ref. Chile'!M1937)-1,"")</f>
        <v>2224</v>
      </c>
      <c r="AO1938" s="7">
        <f>IFERROR(RANK('Ref. Chile'!H1937,'Ref. Chile'!H:H,1)+COUNTIF('Ref. Chile'!$H$7:'Ref. Chile'!H1937,'Ref. Chile'!H1937)-1,"")</f>
        <v>1417</v>
      </c>
      <c r="AP1938" s="7">
        <f>IFERROR(RANK('Ref. Chile'!I1937,'Ref. Chile'!I:I,1)+COUNTIF('Ref. Chile'!$I$7:'Ref. Chile'!I1937,'Ref. Chile'!I1937)-1,"")</f>
        <v>214</v>
      </c>
      <c r="AQ1938" s="7">
        <f>IFERROR(RANK('Ref. Chile'!J1937,'Ref. Chile'!J:J,1)+COUNTIF('Ref. Chile'!$J$7:'Ref. Chile'!J1937,'Ref. Chile'!J1937)-1,"")</f>
        <v>129</v>
      </c>
    </row>
    <row r="1939" spans="31:43" ht="17.25" customHeight="1" x14ac:dyDescent="0.3">
      <c r="AE1939" s="5" t="s">
        <v>1934</v>
      </c>
      <c r="AF1939" s="5" t="s">
        <v>5454</v>
      </c>
      <c r="AG1939" s="6" t="s">
        <v>4383</v>
      </c>
      <c r="AH1939" s="6" t="s">
        <v>4122</v>
      </c>
      <c r="AI1939" s="7">
        <f>IFERROR(RANK('Ref. Chile'!H1938,'Ref. Chile'!H:H,0)+COUNTIF('Ref. Chile'!$H$7:'Ref. Chile'!H1938,'Ref. Chile'!H1938)-1,"")</f>
        <v>1464</v>
      </c>
      <c r="AJ1939" s="7">
        <f>IFERROR(RANK('Ref. Chile'!I1938,'Ref. Chile'!I:I,0)+COUNTIF('Ref. Chile'!$I$7:'Ref. Chile'!I1938,'Ref. Chile'!I1938)-1,"")</f>
        <v>2624</v>
      </c>
      <c r="AK1939" s="7">
        <f>IFERROR(RANK('Ref. Chile'!J1938,'Ref. Chile'!J:J,0)+COUNTIF('Ref. Chile'!$J$7:'Ref. Chile'!J1938,'Ref. Chile'!J1938)-1,"")</f>
        <v>1719</v>
      </c>
      <c r="AL1939" s="7">
        <f>IFERROR(RANK('Ref. Chile'!K1938,'Ref. Chile'!K:K,0)+COUNTIF('Ref. Chile'!$K$7:'Ref. Chile'!K1938,'Ref. Chile'!K1938)-1,"")</f>
        <v>2292</v>
      </c>
      <c r="AM1939" s="7">
        <f>IFERROR(RANK('Ref. Chile'!L1938,'Ref. Chile'!L:L,0)+COUNTIF('Ref. Chile'!$L$7:'Ref. Chile'!L1938,'Ref. Chile'!L1938)-1,"")</f>
        <v>2720</v>
      </c>
      <c r="AN1939" s="7">
        <f>IFERROR(RANK('Ref. Chile'!M1938,'Ref. Chile'!M:M,0)+COUNTIF('Ref. Chile'!$M$7:'Ref. Chile'!M1938,'Ref. Chile'!M1938)-1,"")</f>
        <v>1585</v>
      </c>
      <c r="AO1939" s="7">
        <f>IFERROR(RANK('Ref. Chile'!H1938,'Ref. Chile'!H:H,1)+COUNTIF('Ref. Chile'!$H$7:'Ref. Chile'!H1938,'Ref. Chile'!H1938)-1,"")</f>
        <v>1339</v>
      </c>
      <c r="AP1939" s="7">
        <f>IFERROR(RANK('Ref. Chile'!I1938,'Ref. Chile'!I:I,1)+COUNTIF('Ref. Chile'!$I$7:'Ref. Chile'!I1938,'Ref. Chile'!I1938)-1,"")</f>
        <v>129</v>
      </c>
      <c r="AQ1939" s="7">
        <f>IFERROR(RANK('Ref. Chile'!J1938,'Ref. Chile'!J:J,1)+COUNTIF('Ref. Chile'!$J$7:'Ref. Chile'!J1938,'Ref. Chile'!J1938)-1,"")</f>
        <v>915</v>
      </c>
    </row>
    <row r="1940" spans="31:43" ht="17.25" customHeight="1" x14ac:dyDescent="0.3">
      <c r="AE1940" s="5" t="s">
        <v>1935</v>
      </c>
      <c r="AF1940" s="5" t="s">
        <v>5455</v>
      </c>
      <c r="AG1940" s="6" t="s">
        <v>4383</v>
      </c>
      <c r="AH1940" s="6" t="s">
        <v>4123</v>
      </c>
      <c r="AI1940" s="7">
        <f>IFERROR(RANK('Ref. Chile'!H1939,'Ref. Chile'!H:H,0)+COUNTIF('Ref. Chile'!$H$7:'Ref. Chile'!H1939,'Ref. Chile'!H1939)-1,"")</f>
        <v>1432</v>
      </c>
      <c r="AJ1940" s="7">
        <f>IFERROR(RANK('Ref. Chile'!I1939,'Ref. Chile'!I:I,0)+COUNTIF('Ref. Chile'!$I$7:'Ref. Chile'!I1939,'Ref. Chile'!I1939)-1,"")</f>
        <v>2602</v>
      </c>
      <c r="AK1940" s="7">
        <f>IFERROR(RANK('Ref. Chile'!J1939,'Ref. Chile'!J:J,0)+COUNTIF('Ref. Chile'!$J$7:'Ref. Chile'!J1939,'Ref. Chile'!J1939)-1,"")</f>
        <v>2552</v>
      </c>
      <c r="AL1940" s="7">
        <f>IFERROR(RANK('Ref. Chile'!K1939,'Ref. Chile'!K:K,0)+COUNTIF('Ref. Chile'!$K$7:'Ref. Chile'!K1939,'Ref. Chile'!K1939)-1,"")</f>
        <v>2287</v>
      </c>
      <c r="AM1940" s="7">
        <f>IFERROR(RANK('Ref. Chile'!L1939,'Ref. Chile'!L:L,0)+COUNTIF('Ref. Chile'!$L$7:'Ref. Chile'!L1939,'Ref. Chile'!L1939)-1,"")</f>
        <v>2712</v>
      </c>
      <c r="AN1940" s="7">
        <f>IFERROR(RANK('Ref. Chile'!M1939,'Ref. Chile'!M:M,0)+COUNTIF('Ref. Chile'!$M$7:'Ref. Chile'!M1939,'Ref. Chile'!M1939)-1,"")</f>
        <v>2283</v>
      </c>
      <c r="AO1940" s="7">
        <f>IFERROR(RANK('Ref. Chile'!H1939,'Ref. Chile'!H:H,1)+COUNTIF('Ref. Chile'!$H$7:'Ref. Chile'!H1939,'Ref. Chile'!H1939)-1,"")</f>
        <v>1371</v>
      </c>
      <c r="AP1940" s="7">
        <f>IFERROR(RANK('Ref. Chile'!I1939,'Ref. Chile'!I:I,1)+COUNTIF('Ref. Chile'!$I$7:'Ref. Chile'!I1939,'Ref. Chile'!I1939)-1,"")</f>
        <v>151</v>
      </c>
      <c r="AQ1940" s="7">
        <f>IFERROR(RANK('Ref. Chile'!J1939,'Ref. Chile'!J:J,1)+COUNTIF('Ref. Chile'!$J$7:'Ref. Chile'!J1939,'Ref. Chile'!J1939)-1,"")</f>
        <v>18</v>
      </c>
    </row>
    <row r="1941" spans="31:43" ht="17.25" customHeight="1" x14ac:dyDescent="0.3">
      <c r="AE1941" s="5" t="s">
        <v>1936</v>
      </c>
      <c r="AF1941" s="5" t="s">
        <v>5456</v>
      </c>
      <c r="AG1941" s="6" t="s">
        <v>4384</v>
      </c>
      <c r="AH1941" s="6" t="s">
        <v>4092</v>
      </c>
      <c r="AI1941" s="7">
        <f>IFERROR(RANK('Ref. Chile'!H1940,'Ref. Chile'!H:H,0)+COUNTIF('Ref. Chile'!$H$7:'Ref. Chile'!H1940,'Ref. Chile'!H1940)-1,"")</f>
        <v>1164</v>
      </c>
      <c r="AJ1941" s="7">
        <f>IFERROR(RANK('Ref. Chile'!I1940,'Ref. Chile'!I:I,0)+COUNTIF('Ref. Chile'!$I$7:'Ref. Chile'!I1940,'Ref. Chile'!I1940)-1,"")</f>
        <v>322</v>
      </c>
      <c r="AK1941" s="7">
        <f>IFERROR(RANK('Ref. Chile'!J1940,'Ref. Chile'!J:J,0)+COUNTIF('Ref. Chile'!$J$7:'Ref. Chile'!J1940,'Ref. Chile'!J1940)-1,"")</f>
        <v>1357</v>
      </c>
      <c r="AL1941" s="7">
        <f>IFERROR(RANK('Ref. Chile'!K1940,'Ref. Chile'!K:K,0)+COUNTIF('Ref. Chile'!$K$7:'Ref. Chile'!K1940,'Ref. Chile'!K1940)-1,"")</f>
        <v>1170</v>
      </c>
      <c r="AM1941" s="7">
        <f>IFERROR(RANK('Ref. Chile'!L1940,'Ref. Chile'!L:L,0)+COUNTIF('Ref. Chile'!$L$7:'Ref. Chile'!L1940,'Ref. Chile'!L1940)-1,"")</f>
        <v>130</v>
      </c>
      <c r="AN1941" s="7">
        <f>IFERROR(RANK('Ref. Chile'!M1940,'Ref. Chile'!M:M,0)+COUNTIF('Ref. Chile'!$M$7:'Ref. Chile'!M1940,'Ref. Chile'!M1940)-1,"")</f>
        <v>1052</v>
      </c>
      <c r="AO1941" s="7">
        <f>IFERROR(RANK('Ref. Chile'!H1940,'Ref. Chile'!H:H,1)+COUNTIF('Ref. Chile'!$H$7:'Ref. Chile'!H1940,'Ref. Chile'!H1940)-1,"")</f>
        <v>1639</v>
      </c>
      <c r="AP1941" s="7">
        <f>IFERROR(RANK('Ref. Chile'!I1940,'Ref. Chile'!I:I,1)+COUNTIF('Ref. Chile'!$I$7:'Ref. Chile'!I1940,'Ref. Chile'!I1940)-1,"")</f>
        <v>2431</v>
      </c>
      <c r="AQ1941" s="7">
        <f>IFERROR(RANK('Ref. Chile'!J1940,'Ref. Chile'!J:J,1)+COUNTIF('Ref. Chile'!$J$7:'Ref. Chile'!J1940,'Ref. Chile'!J1940)-1,"")</f>
        <v>1213</v>
      </c>
    </row>
    <row r="1942" spans="31:43" ht="17.25" customHeight="1" x14ac:dyDescent="0.3">
      <c r="AE1942" s="5" t="s">
        <v>1937</v>
      </c>
      <c r="AF1942" s="5" t="s">
        <v>5457</v>
      </c>
      <c r="AG1942" s="6" t="s">
        <v>4384</v>
      </c>
      <c r="AH1942" s="6" t="s">
        <v>4202</v>
      </c>
      <c r="AI1942" s="7">
        <f>IFERROR(RANK('Ref. Chile'!H1941,'Ref. Chile'!H:H,0)+COUNTIF('Ref. Chile'!$H$7:'Ref. Chile'!H1941,'Ref. Chile'!H1941)-1,"")</f>
        <v>1151</v>
      </c>
      <c r="AJ1942" s="7">
        <f>IFERROR(RANK('Ref. Chile'!I1941,'Ref. Chile'!I:I,0)+COUNTIF('Ref. Chile'!$I$7:'Ref. Chile'!I1941,'Ref. Chile'!I1941)-1,"")</f>
        <v>253</v>
      </c>
      <c r="AK1942" s="7">
        <f>IFERROR(RANK('Ref. Chile'!J1941,'Ref. Chile'!J:J,0)+COUNTIF('Ref. Chile'!$J$7:'Ref. Chile'!J1941,'Ref. Chile'!J1941)-1,"")</f>
        <v>1003</v>
      </c>
      <c r="AL1942" s="7">
        <f>IFERROR(RANK('Ref. Chile'!K1941,'Ref. Chile'!K:K,0)+COUNTIF('Ref. Chile'!$K$7:'Ref. Chile'!K1941,'Ref. Chile'!K1941)-1,"")</f>
        <v>1116</v>
      </c>
      <c r="AM1942" s="7">
        <f>IFERROR(RANK('Ref. Chile'!L1941,'Ref. Chile'!L:L,0)+COUNTIF('Ref. Chile'!$L$7:'Ref. Chile'!L1941,'Ref. Chile'!L1941)-1,"")</f>
        <v>86</v>
      </c>
      <c r="AN1942" s="7">
        <f>IFERROR(RANK('Ref. Chile'!M1941,'Ref. Chile'!M:M,0)+COUNTIF('Ref. Chile'!$M$7:'Ref. Chile'!M1941,'Ref. Chile'!M1941)-1,"")</f>
        <v>796</v>
      </c>
      <c r="AO1942" s="7">
        <f>IFERROR(RANK('Ref. Chile'!H1941,'Ref. Chile'!H:H,1)+COUNTIF('Ref. Chile'!$H$7:'Ref. Chile'!H1941,'Ref. Chile'!H1941)-1,"")</f>
        <v>1652</v>
      </c>
      <c r="AP1942" s="7">
        <f>IFERROR(RANK('Ref. Chile'!I1941,'Ref. Chile'!I:I,1)+COUNTIF('Ref. Chile'!$I$7:'Ref. Chile'!I1941,'Ref. Chile'!I1941)-1,"")</f>
        <v>2500</v>
      </c>
      <c r="AQ1942" s="7">
        <f>IFERROR(RANK('Ref. Chile'!J1941,'Ref. Chile'!J:J,1)+COUNTIF('Ref. Chile'!$J$7:'Ref. Chile'!J1941,'Ref. Chile'!J1941)-1,"")</f>
        <v>1567</v>
      </c>
    </row>
    <row r="1943" spans="31:43" ht="17.25" customHeight="1" x14ac:dyDescent="0.3">
      <c r="AE1943" s="5" t="s">
        <v>1938</v>
      </c>
      <c r="AF1943" s="5" t="s">
        <v>5458</v>
      </c>
      <c r="AG1943" s="6" t="s">
        <v>4384</v>
      </c>
      <c r="AH1943" s="6" t="s">
        <v>4093</v>
      </c>
      <c r="AI1943" s="7">
        <f>IFERROR(RANK('Ref. Chile'!H1942,'Ref. Chile'!H:H,0)+COUNTIF('Ref. Chile'!$H$7:'Ref. Chile'!H1942,'Ref. Chile'!H1942)-1,"")</f>
        <v>1161</v>
      </c>
      <c r="AJ1943" s="7">
        <f>IFERROR(RANK('Ref. Chile'!I1942,'Ref. Chile'!I:I,0)+COUNTIF('Ref. Chile'!$I$7:'Ref. Chile'!I1942,'Ref. Chile'!I1942)-1,"")</f>
        <v>297</v>
      </c>
      <c r="AK1943" s="7">
        <f>IFERROR(RANK('Ref. Chile'!J1942,'Ref. Chile'!J:J,0)+COUNTIF('Ref. Chile'!$J$7:'Ref. Chile'!J1942,'Ref. Chile'!J1942)-1,"")</f>
        <v>1109</v>
      </c>
      <c r="AL1943" s="7">
        <f>IFERROR(RANK('Ref. Chile'!K1942,'Ref. Chile'!K:K,0)+COUNTIF('Ref. Chile'!$K$7:'Ref. Chile'!K1942,'Ref. Chile'!K1942)-1,"")</f>
        <v>1149</v>
      </c>
      <c r="AM1943" s="7">
        <f>IFERROR(RANK('Ref. Chile'!L1942,'Ref. Chile'!L:L,0)+COUNTIF('Ref. Chile'!$L$7:'Ref. Chile'!L1942,'Ref. Chile'!L1942)-1,"")</f>
        <v>111</v>
      </c>
      <c r="AN1943" s="7">
        <f>IFERROR(RANK('Ref. Chile'!M1942,'Ref. Chile'!M:M,0)+COUNTIF('Ref. Chile'!$M$7:'Ref. Chile'!M1942,'Ref. Chile'!M1942)-1,"")</f>
        <v>892</v>
      </c>
      <c r="AO1943" s="7">
        <f>IFERROR(RANK('Ref. Chile'!H1942,'Ref. Chile'!H:H,1)+COUNTIF('Ref. Chile'!$H$7:'Ref. Chile'!H1942,'Ref. Chile'!H1942)-1,"")</f>
        <v>1642</v>
      </c>
      <c r="AP1943" s="7">
        <f>IFERROR(RANK('Ref. Chile'!I1942,'Ref. Chile'!I:I,1)+COUNTIF('Ref. Chile'!$I$7:'Ref. Chile'!I1942,'Ref. Chile'!I1942)-1,"")</f>
        <v>2456</v>
      </c>
      <c r="AQ1943" s="7">
        <f>IFERROR(RANK('Ref. Chile'!J1942,'Ref. Chile'!J:J,1)+COUNTIF('Ref. Chile'!$J$7:'Ref. Chile'!J1942,'Ref. Chile'!J1942)-1,"")</f>
        <v>1461</v>
      </c>
    </row>
    <row r="1944" spans="31:43" ht="17.25" customHeight="1" x14ac:dyDescent="0.3">
      <c r="AE1944" s="5" t="s">
        <v>1939</v>
      </c>
      <c r="AF1944" s="5" t="s">
        <v>5459</v>
      </c>
      <c r="AG1944" s="6" t="s">
        <v>4384</v>
      </c>
      <c r="AH1944" s="6" t="s">
        <v>4094</v>
      </c>
      <c r="AI1944" s="7">
        <f>IFERROR(RANK('Ref. Chile'!H1943,'Ref. Chile'!H:H,0)+COUNTIF('Ref. Chile'!$H$7:'Ref. Chile'!H1943,'Ref. Chile'!H1943)-1,"")</f>
        <v>1143</v>
      </c>
      <c r="AJ1944" s="7">
        <f>IFERROR(RANK('Ref. Chile'!I1943,'Ref. Chile'!I:I,0)+COUNTIF('Ref. Chile'!$I$7:'Ref. Chile'!I1943,'Ref. Chile'!I1943)-1,"")</f>
        <v>223</v>
      </c>
      <c r="AK1944" s="7">
        <f>IFERROR(RANK('Ref. Chile'!J1943,'Ref. Chile'!J:J,0)+COUNTIF('Ref. Chile'!$J$7:'Ref. Chile'!J1943,'Ref. Chile'!J1943)-1,"")</f>
        <v>972</v>
      </c>
      <c r="AL1944" s="7">
        <f>IFERROR(RANK('Ref. Chile'!K1943,'Ref. Chile'!K:K,0)+COUNTIF('Ref. Chile'!$K$7:'Ref. Chile'!K1943,'Ref. Chile'!K1943)-1,"")</f>
        <v>789</v>
      </c>
      <c r="AM1944" s="7">
        <f>IFERROR(RANK('Ref. Chile'!L1943,'Ref. Chile'!L:L,0)+COUNTIF('Ref. Chile'!$L$7:'Ref. Chile'!L1943,'Ref. Chile'!L1943)-1,"")</f>
        <v>75</v>
      </c>
      <c r="AN1944" s="7">
        <f>IFERROR(RANK('Ref. Chile'!M1943,'Ref. Chile'!M:M,0)+COUNTIF('Ref. Chile'!$M$7:'Ref. Chile'!M1943,'Ref. Chile'!M1943)-1,"")</f>
        <v>765</v>
      </c>
      <c r="AO1944" s="7">
        <f>IFERROR(RANK('Ref. Chile'!H1943,'Ref. Chile'!H:H,1)+COUNTIF('Ref. Chile'!$H$7:'Ref. Chile'!H1943,'Ref. Chile'!H1943)-1,"")</f>
        <v>1660</v>
      </c>
      <c r="AP1944" s="7">
        <f>IFERROR(RANK('Ref. Chile'!I1943,'Ref. Chile'!I:I,1)+COUNTIF('Ref. Chile'!$I$7:'Ref. Chile'!I1943,'Ref. Chile'!I1943)-1,"")</f>
        <v>2530</v>
      </c>
      <c r="AQ1944" s="7">
        <f>IFERROR(RANK('Ref. Chile'!J1943,'Ref. Chile'!J:J,1)+COUNTIF('Ref. Chile'!$J$7:'Ref. Chile'!J1943,'Ref. Chile'!J1943)-1,"")</f>
        <v>1598</v>
      </c>
    </row>
    <row r="1945" spans="31:43" ht="17.25" customHeight="1" x14ac:dyDescent="0.3">
      <c r="AE1945" s="5" t="s">
        <v>1940</v>
      </c>
      <c r="AF1945" s="5" t="s">
        <v>5460</v>
      </c>
      <c r="AG1945" s="6" t="s">
        <v>4384</v>
      </c>
      <c r="AH1945" s="6" t="s">
        <v>4102</v>
      </c>
      <c r="AI1945" s="7">
        <f>IFERROR(RANK('Ref. Chile'!H1944,'Ref. Chile'!H:H,0)+COUNTIF('Ref. Chile'!$H$7:'Ref. Chile'!H1944,'Ref. Chile'!H1944)-1,"")</f>
        <v>1148</v>
      </c>
      <c r="AJ1945" s="7">
        <f>IFERROR(RANK('Ref. Chile'!I1944,'Ref. Chile'!I:I,0)+COUNTIF('Ref. Chile'!$I$7:'Ref. Chile'!I1944,'Ref. Chile'!I1944)-1,"")</f>
        <v>240</v>
      </c>
      <c r="AK1945" s="7">
        <f>IFERROR(RANK('Ref. Chile'!J1944,'Ref. Chile'!J:J,0)+COUNTIF('Ref. Chile'!$J$7:'Ref. Chile'!J1944,'Ref. Chile'!J1944)-1,"")</f>
        <v>992</v>
      </c>
      <c r="AL1945" s="7">
        <f>IFERROR(RANK('Ref. Chile'!K1944,'Ref. Chile'!K:K,0)+COUNTIF('Ref. Chile'!$K$7:'Ref. Chile'!K1944,'Ref. Chile'!K1944)-1,"")</f>
        <v>868</v>
      </c>
      <c r="AM1945" s="7">
        <f>IFERROR(RANK('Ref. Chile'!L1944,'Ref. Chile'!L:L,0)+COUNTIF('Ref. Chile'!$L$7:'Ref. Chile'!L1944,'Ref. Chile'!L1944)-1,"")</f>
        <v>82</v>
      </c>
      <c r="AN1945" s="7">
        <f>IFERROR(RANK('Ref. Chile'!M1944,'Ref. Chile'!M:M,0)+COUNTIF('Ref. Chile'!$M$7:'Ref. Chile'!M1944,'Ref. Chile'!M1944)-1,"")</f>
        <v>777</v>
      </c>
      <c r="AO1945" s="7">
        <f>IFERROR(RANK('Ref. Chile'!H1944,'Ref. Chile'!H:H,1)+COUNTIF('Ref. Chile'!$H$7:'Ref. Chile'!H1944,'Ref. Chile'!H1944)-1,"")</f>
        <v>1655</v>
      </c>
      <c r="AP1945" s="7">
        <f>IFERROR(RANK('Ref. Chile'!I1944,'Ref. Chile'!I:I,1)+COUNTIF('Ref. Chile'!$I$7:'Ref. Chile'!I1944,'Ref. Chile'!I1944)-1,"")</f>
        <v>2513</v>
      </c>
      <c r="AQ1945" s="7">
        <f>IFERROR(RANK('Ref. Chile'!J1944,'Ref. Chile'!J:J,1)+COUNTIF('Ref. Chile'!$J$7:'Ref. Chile'!J1944,'Ref. Chile'!J1944)-1,"")</f>
        <v>1578</v>
      </c>
    </row>
    <row r="1946" spans="31:43" ht="17.25" customHeight="1" x14ac:dyDescent="0.3">
      <c r="AE1946" s="5" t="s">
        <v>1941</v>
      </c>
      <c r="AF1946" s="5" t="s">
        <v>5461</v>
      </c>
      <c r="AG1946" s="6" t="s">
        <v>4384</v>
      </c>
      <c r="AH1946" s="6" t="s">
        <v>4137</v>
      </c>
      <c r="AI1946" s="7">
        <f>IFERROR(RANK('Ref. Chile'!H1945,'Ref. Chile'!H:H,0)+COUNTIF('Ref. Chile'!$H$7:'Ref. Chile'!H1945,'Ref. Chile'!H1945)-1,"")</f>
        <v>1154</v>
      </c>
      <c r="AJ1946" s="7">
        <f>IFERROR(RANK('Ref. Chile'!I1945,'Ref. Chile'!I:I,0)+COUNTIF('Ref. Chile'!$I$7:'Ref. Chile'!I1945,'Ref. Chile'!I1945)-1,"")</f>
        <v>263</v>
      </c>
      <c r="AK1946" s="7">
        <f>IFERROR(RANK('Ref. Chile'!J1945,'Ref. Chile'!J:J,0)+COUNTIF('Ref. Chile'!$J$7:'Ref. Chile'!J1945,'Ref. Chile'!J1945)-1,"")</f>
        <v>1176</v>
      </c>
      <c r="AL1946" s="7">
        <f>IFERROR(RANK('Ref. Chile'!K1945,'Ref. Chile'!K:K,0)+COUNTIF('Ref. Chile'!$K$7:'Ref. Chile'!K1945,'Ref. Chile'!K1945)-1,"")</f>
        <v>1122</v>
      </c>
      <c r="AM1946" s="7">
        <f>IFERROR(RANK('Ref. Chile'!L1945,'Ref. Chile'!L:L,0)+COUNTIF('Ref. Chile'!$L$7:'Ref. Chile'!L1945,'Ref. Chile'!L1945)-1,"")</f>
        <v>89</v>
      </c>
      <c r="AN1946" s="7">
        <f>IFERROR(RANK('Ref. Chile'!M1945,'Ref. Chile'!M:M,0)+COUNTIF('Ref. Chile'!$M$7:'Ref. Chile'!M1945,'Ref. Chile'!M1945)-1,"")</f>
        <v>943</v>
      </c>
      <c r="AO1946" s="7">
        <f>IFERROR(RANK('Ref. Chile'!H1945,'Ref. Chile'!H:H,1)+COUNTIF('Ref. Chile'!$H$7:'Ref. Chile'!H1945,'Ref. Chile'!H1945)-1,"")</f>
        <v>1649</v>
      </c>
      <c r="AP1946" s="7">
        <f>IFERROR(RANK('Ref. Chile'!I1945,'Ref. Chile'!I:I,1)+COUNTIF('Ref. Chile'!$I$7:'Ref. Chile'!I1945,'Ref. Chile'!I1945)-1,"")</f>
        <v>2490</v>
      </c>
      <c r="AQ1946" s="7">
        <f>IFERROR(RANK('Ref. Chile'!J1945,'Ref. Chile'!J:J,1)+COUNTIF('Ref. Chile'!$J$7:'Ref. Chile'!J1945,'Ref. Chile'!J1945)-1,"")</f>
        <v>1394</v>
      </c>
    </row>
    <row r="1947" spans="31:43" ht="17.25" customHeight="1" x14ac:dyDescent="0.3">
      <c r="AE1947" s="5" t="s">
        <v>1942</v>
      </c>
      <c r="AF1947" s="5" t="s">
        <v>5462</v>
      </c>
      <c r="AG1947" s="6" t="s">
        <v>4384</v>
      </c>
      <c r="AH1947" s="6" t="s">
        <v>4169</v>
      </c>
      <c r="AI1947" s="7">
        <f>IFERROR(RANK('Ref. Chile'!H1946,'Ref. Chile'!H:H,0)+COUNTIF('Ref. Chile'!$H$7:'Ref. Chile'!H1946,'Ref. Chile'!H1946)-1,"")</f>
        <v>1158</v>
      </c>
      <c r="AJ1947" s="7">
        <f>IFERROR(RANK('Ref. Chile'!I1946,'Ref. Chile'!I:I,0)+COUNTIF('Ref. Chile'!$I$7:'Ref. Chile'!I1946,'Ref. Chile'!I1946)-1,"")</f>
        <v>279</v>
      </c>
      <c r="AK1947" s="7">
        <f>IFERROR(RANK('Ref. Chile'!J1946,'Ref. Chile'!J:J,0)+COUNTIF('Ref. Chile'!$J$7:'Ref. Chile'!J1946,'Ref. Chile'!J1946)-1,"")</f>
        <v>1034</v>
      </c>
      <c r="AL1947" s="7">
        <f>IFERROR(RANK('Ref. Chile'!K1946,'Ref. Chile'!K:K,0)+COUNTIF('Ref. Chile'!$K$7:'Ref. Chile'!K1946,'Ref. Chile'!K1946)-1,"")</f>
        <v>1131</v>
      </c>
      <c r="AM1947" s="7">
        <f>IFERROR(RANK('Ref. Chile'!L1946,'Ref. Chile'!L:L,0)+COUNTIF('Ref. Chile'!$L$7:'Ref. Chile'!L1946,'Ref. Chile'!L1946)-1,"")</f>
        <v>99</v>
      </c>
      <c r="AN1947" s="7">
        <f>IFERROR(RANK('Ref. Chile'!M1946,'Ref. Chile'!M:M,0)+COUNTIF('Ref. Chile'!$M$7:'Ref. Chile'!M1946,'Ref. Chile'!M1946)-1,"")</f>
        <v>822</v>
      </c>
      <c r="AO1947" s="7">
        <f>IFERROR(RANK('Ref. Chile'!H1946,'Ref. Chile'!H:H,1)+COUNTIF('Ref. Chile'!$H$7:'Ref. Chile'!H1946,'Ref. Chile'!H1946)-1,"")</f>
        <v>1645</v>
      </c>
      <c r="AP1947" s="7">
        <f>IFERROR(RANK('Ref. Chile'!I1946,'Ref. Chile'!I:I,1)+COUNTIF('Ref. Chile'!$I$7:'Ref. Chile'!I1946,'Ref. Chile'!I1946)-1,"")</f>
        <v>2474</v>
      </c>
      <c r="AQ1947" s="7">
        <f>IFERROR(RANK('Ref. Chile'!J1946,'Ref. Chile'!J:J,1)+COUNTIF('Ref. Chile'!$J$7:'Ref. Chile'!J1946,'Ref. Chile'!J1946)-1,"")</f>
        <v>1536</v>
      </c>
    </row>
    <row r="1948" spans="31:43" ht="17.25" customHeight="1" x14ac:dyDescent="0.3">
      <c r="AE1948" s="5" t="s">
        <v>1943</v>
      </c>
      <c r="AF1948" s="5" t="s">
        <v>5463</v>
      </c>
      <c r="AG1948" s="6" t="s">
        <v>4384</v>
      </c>
      <c r="AH1948" s="6" t="s">
        <v>4114</v>
      </c>
      <c r="AI1948" s="7">
        <f>IFERROR(RANK('Ref. Chile'!H1947,'Ref. Chile'!H:H,0)+COUNTIF('Ref. Chile'!$H$7:'Ref. Chile'!H1947,'Ref. Chile'!H1947)-1,"")</f>
        <v>1137</v>
      </c>
      <c r="AJ1948" s="7">
        <f>IFERROR(RANK('Ref. Chile'!I1947,'Ref. Chile'!I:I,0)+COUNTIF('Ref. Chile'!$I$7:'Ref. Chile'!I1947,'Ref. Chile'!I1947)-1,"")</f>
        <v>198</v>
      </c>
      <c r="AK1948" s="7">
        <f>IFERROR(RANK('Ref. Chile'!J1947,'Ref. Chile'!J:J,0)+COUNTIF('Ref. Chile'!$J$7:'Ref. Chile'!J1947,'Ref. Chile'!J1947)-1,"")</f>
        <v>945</v>
      </c>
      <c r="AL1948" s="7">
        <f>IFERROR(RANK('Ref. Chile'!K1947,'Ref. Chile'!K:K,0)+COUNTIF('Ref. Chile'!$K$7:'Ref. Chile'!K1947,'Ref. Chile'!K1947)-1,"")</f>
        <v>702</v>
      </c>
      <c r="AM1948" s="7">
        <f>IFERROR(RANK('Ref. Chile'!L1947,'Ref. Chile'!L:L,0)+COUNTIF('Ref. Chile'!$L$7:'Ref. Chile'!L1947,'Ref. Chile'!L1947)-1,"")</f>
        <v>63</v>
      </c>
      <c r="AN1948" s="7">
        <f>IFERROR(RANK('Ref. Chile'!M1947,'Ref. Chile'!M:M,0)+COUNTIF('Ref. Chile'!$M$7:'Ref. Chile'!M1947,'Ref. Chile'!M1947)-1,"")</f>
        <v>741</v>
      </c>
      <c r="AO1948" s="7">
        <f>IFERROR(RANK('Ref. Chile'!H1947,'Ref. Chile'!H:H,1)+COUNTIF('Ref. Chile'!$H$7:'Ref. Chile'!H1947,'Ref. Chile'!H1947)-1,"")</f>
        <v>1666</v>
      </c>
      <c r="AP1948" s="7">
        <f>IFERROR(RANK('Ref. Chile'!I1947,'Ref. Chile'!I:I,1)+COUNTIF('Ref. Chile'!$I$7:'Ref. Chile'!I1947,'Ref. Chile'!I1947)-1,"")</f>
        <v>2555</v>
      </c>
      <c r="AQ1948" s="7">
        <f>IFERROR(RANK('Ref. Chile'!J1947,'Ref. Chile'!J:J,1)+COUNTIF('Ref. Chile'!$J$7:'Ref. Chile'!J1947,'Ref. Chile'!J1947)-1,"")</f>
        <v>1625</v>
      </c>
    </row>
    <row r="1949" spans="31:43" ht="17.25" customHeight="1" x14ac:dyDescent="0.3">
      <c r="AE1949" s="5" t="s">
        <v>1944</v>
      </c>
      <c r="AF1949" s="5" t="s">
        <v>5464</v>
      </c>
      <c r="AG1949" s="6" t="s">
        <v>4384</v>
      </c>
      <c r="AH1949" s="6" t="s">
        <v>4180</v>
      </c>
      <c r="AI1949" s="7">
        <f>IFERROR(RANK('Ref. Chile'!H1948,'Ref. Chile'!H:H,0)+COUNTIF('Ref. Chile'!$H$7:'Ref. Chile'!H1948,'Ref. Chile'!H1948)-1,"")</f>
        <v>1126</v>
      </c>
      <c r="AJ1949" s="7">
        <f>IFERROR(RANK('Ref. Chile'!I1948,'Ref. Chile'!I:I,0)+COUNTIF('Ref. Chile'!$I$7:'Ref. Chile'!I1948,'Ref. Chile'!I1948)-1,"")</f>
        <v>171</v>
      </c>
      <c r="AK1949" s="7">
        <f>IFERROR(RANK('Ref. Chile'!J1948,'Ref. Chile'!J:J,0)+COUNTIF('Ref. Chile'!$J$7:'Ref. Chile'!J1948,'Ref. Chile'!J1948)-1,"")</f>
        <v>914</v>
      </c>
      <c r="AL1949" s="7">
        <f>IFERROR(RANK('Ref. Chile'!K1948,'Ref. Chile'!K:K,0)+COUNTIF('Ref. Chile'!$K$7:'Ref. Chile'!K1948,'Ref. Chile'!K1948)-1,"")</f>
        <v>658</v>
      </c>
      <c r="AM1949" s="7">
        <f>IFERROR(RANK('Ref. Chile'!L1948,'Ref. Chile'!L:L,0)+COUNTIF('Ref. Chile'!$L$7:'Ref. Chile'!L1948,'Ref. Chile'!L1948)-1,"")</f>
        <v>55</v>
      </c>
      <c r="AN1949" s="7">
        <f>IFERROR(RANK('Ref. Chile'!M1948,'Ref. Chile'!M:M,0)+COUNTIF('Ref. Chile'!$M$7:'Ref. Chile'!M1948,'Ref. Chile'!M1948)-1,"")</f>
        <v>699</v>
      </c>
      <c r="AO1949" s="7">
        <f>IFERROR(RANK('Ref. Chile'!H1948,'Ref. Chile'!H:H,1)+COUNTIF('Ref. Chile'!$H$7:'Ref. Chile'!H1948,'Ref. Chile'!H1948)-1,"")</f>
        <v>1677</v>
      </c>
      <c r="AP1949" s="7">
        <f>IFERROR(RANK('Ref. Chile'!I1948,'Ref. Chile'!I:I,1)+COUNTIF('Ref. Chile'!$I$7:'Ref. Chile'!I1948,'Ref. Chile'!I1948)-1,"")</f>
        <v>2582</v>
      </c>
      <c r="AQ1949" s="7">
        <f>IFERROR(RANK('Ref. Chile'!J1948,'Ref. Chile'!J:J,1)+COUNTIF('Ref. Chile'!$J$7:'Ref. Chile'!J1948,'Ref. Chile'!J1948)-1,"")</f>
        <v>1656</v>
      </c>
    </row>
    <row r="1950" spans="31:43" ht="17.25" customHeight="1" x14ac:dyDescent="0.3">
      <c r="AE1950" s="5" t="s">
        <v>1945</v>
      </c>
      <c r="AF1950" s="5" t="s">
        <v>5465</v>
      </c>
      <c r="AG1950" s="6" t="s">
        <v>4384</v>
      </c>
      <c r="AH1950" s="6" t="s">
        <v>4139</v>
      </c>
      <c r="AI1950" s="7">
        <f>IFERROR(RANK('Ref. Chile'!H1949,'Ref. Chile'!H:H,0)+COUNTIF('Ref. Chile'!$H$7:'Ref. Chile'!H1949,'Ref. Chile'!H1949)-1,"")</f>
        <v>1153</v>
      </c>
      <c r="AJ1950" s="7">
        <f>IFERROR(RANK('Ref. Chile'!I1949,'Ref. Chile'!I:I,0)+COUNTIF('Ref. Chile'!$I$7:'Ref. Chile'!I1949,'Ref. Chile'!I1949)-1,"")</f>
        <v>262</v>
      </c>
      <c r="AK1950" s="7">
        <f>IFERROR(RANK('Ref. Chile'!J1949,'Ref. Chile'!J:J,0)+COUNTIF('Ref. Chile'!$J$7:'Ref. Chile'!J1949,'Ref. Chile'!J1949)-1,"")</f>
        <v>1536</v>
      </c>
      <c r="AL1950" s="7">
        <f>IFERROR(RANK('Ref. Chile'!K1949,'Ref. Chile'!K:K,0)+COUNTIF('Ref. Chile'!$K$7:'Ref. Chile'!K1949,'Ref. Chile'!K1949)-1,"")</f>
        <v>1121</v>
      </c>
      <c r="AM1950" s="7">
        <f>IFERROR(RANK('Ref. Chile'!L1949,'Ref. Chile'!L:L,0)+COUNTIF('Ref. Chile'!$L$7:'Ref. Chile'!L1949,'Ref. Chile'!L1949)-1,"")</f>
        <v>88</v>
      </c>
      <c r="AN1950" s="7">
        <f>IFERROR(RANK('Ref. Chile'!M1949,'Ref. Chile'!M:M,0)+COUNTIF('Ref. Chile'!$M$7:'Ref. Chile'!M1949,'Ref. Chile'!M1949)-1,"")</f>
        <v>1204</v>
      </c>
      <c r="AO1950" s="7">
        <f>IFERROR(RANK('Ref. Chile'!H1949,'Ref. Chile'!H:H,1)+COUNTIF('Ref. Chile'!$H$7:'Ref. Chile'!H1949,'Ref. Chile'!H1949)-1,"")</f>
        <v>1650</v>
      </c>
      <c r="AP1950" s="7">
        <f>IFERROR(RANK('Ref. Chile'!I1949,'Ref. Chile'!I:I,1)+COUNTIF('Ref. Chile'!$I$7:'Ref. Chile'!I1949,'Ref. Chile'!I1949)-1,"")</f>
        <v>2491</v>
      </c>
      <c r="AQ1950" s="7">
        <f>IFERROR(RANK('Ref. Chile'!J1949,'Ref. Chile'!J:J,1)+COUNTIF('Ref. Chile'!$J$7:'Ref. Chile'!J1949,'Ref. Chile'!J1949)-1,"")</f>
        <v>1034</v>
      </c>
    </row>
    <row r="1951" spans="31:43" ht="17.25" customHeight="1" x14ac:dyDescent="0.3">
      <c r="AE1951" s="5" t="s">
        <v>1946</v>
      </c>
      <c r="AF1951" s="5" t="s">
        <v>5466</v>
      </c>
      <c r="AG1951" s="6" t="s">
        <v>4385</v>
      </c>
      <c r="AH1951" s="6" t="s">
        <v>4092</v>
      </c>
      <c r="AI1951" s="7">
        <f>IFERROR(RANK('Ref. Chile'!H1950,'Ref. Chile'!H:H,0)+COUNTIF('Ref. Chile'!$H$7:'Ref. Chile'!H1950,'Ref. Chile'!H1950)-1,"")</f>
        <v>149</v>
      </c>
      <c r="AJ1951" s="7">
        <f>IFERROR(RANK('Ref. Chile'!I1950,'Ref. Chile'!I:I,0)+COUNTIF('Ref. Chile'!$I$7:'Ref. Chile'!I1950,'Ref. Chile'!I1950)-1,"")</f>
        <v>1266</v>
      </c>
      <c r="AK1951" s="7">
        <f>IFERROR(RANK('Ref. Chile'!J1950,'Ref. Chile'!J:J,0)+COUNTIF('Ref. Chile'!$J$7:'Ref. Chile'!J1950,'Ref. Chile'!J1950)-1,"")</f>
        <v>436</v>
      </c>
      <c r="AL1951" s="7">
        <f>IFERROR(RANK('Ref. Chile'!K1950,'Ref. Chile'!K:K,0)+COUNTIF('Ref. Chile'!$K$7:'Ref. Chile'!K1950,'Ref. Chile'!K1950)-1,"")</f>
        <v>105</v>
      </c>
      <c r="AM1951" s="7">
        <f>IFERROR(RANK('Ref. Chile'!L1950,'Ref. Chile'!L:L,0)+COUNTIF('Ref. Chile'!$L$7:'Ref. Chile'!L1950,'Ref. Chile'!L1950)-1,"")</f>
        <v>999</v>
      </c>
      <c r="AN1951" s="7">
        <f>IFERROR(RANK('Ref. Chile'!M1950,'Ref. Chile'!M:M,0)+COUNTIF('Ref. Chile'!$M$7:'Ref. Chile'!M1950,'Ref. Chile'!M1950)-1,"")</f>
        <v>270</v>
      </c>
      <c r="AO1951" s="7">
        <f>IFERROR(RANK('Ref. Chile'!H1950,'Ref. Chile'!H:H,1)+COUNTIF('Ref. Chile'!$H$7:'Ref. Chile'!H1950,'Ref. Chile'!H1950)-1,"")</f>
        <v>2654</v>
      </c>
      <c r="AP1951" s="7">
        <f>IFERROR(RANK('Ref. Chile'!I1950,'Ref. Chile'!I:I,1)+COUNTIF('Ref. Chile'!$I$7:'Ref. Chile'!I1950,'Ref. Chile'!I1950)-1,"")</f>
        <v>1487</v>
      </c>
      <c r="AQ1951" s="7">
        <f>IFERROR(RANK('Ref. Chile'!J1950,'Ref. Chile'!J:J,1)+COUNTIF('Ref. Chile'!$J$7:'Ref. Chile'!J1950,'Ref. Chile'!J1950)-1,"")</f>
        <v>2134</v>
      </c>
    </row>
    <row r="1952" spans="31:43" ht="17.25" customHeight="1" x14ac:dyDescent="0.3">
      <c r="AE1952" s="5" t="s">
        <v>1947</v>
      </c>
      <c r="AF1952" s="5" t="s">
        <v>5467</v>
      </c>
      <c r="AG1952" s="6" t="s">
        <v>4385</v>
      </c>
      <c r="AH1952" s="6" t="s">
        <v>4093</v>
      </c>
      <c r="AI1952" s="7">
        <f>IFERROR(RANK('Ref. Chile'!H1951,'Ref. Chile'!H:H,0)+COUNTIF('Ref. Chile'!$H$7:'Ref. Chile'!H1951,'Ref. Chile'!H1951)-1,"")</f>
        <v>148</v>
      </c>
      <c r="AJ1952" s="7">
        <f>IFERROR(RANK('Ref. Chile'!I1951,'Ref. Chile'!I:I,0)+COUNTIF('Ref. Chile'!$I$7:'Ref. Chile'!I1951,'Ref. Chile'!I1951)-1,"")</f>
        <v>1262</v>
      </c>
      <c r="AK1952" s="7">
        <f>IFERROR(RANK('Ref. Chile'!J1951,'Ref. Chile'!J:J,0)+COUNTIF('Ref. Chile'!$J$7:'Ref. Chile'!J1951,'Ref. Chile'!J1951)-1,"")</f>
        <v>406</v>
      </c>
      <c r="AL1952" s="7">
        <f>IFERROR(RANK('Ref. Chile'!K1951,'Ref. Chile'!K:K,0)+COUNTIF('Ref. Chile'!$K$7:'Ref. Chile'!K1951,'Ref. Chile'!K1951)-1,"")</f>
        <v>104</v>
      </c>
      <c r="AM1952" s="7">
        <f>IFERROR(RANK('Ref. Chile'!L1951,'Ref. Chile'!L:L,0)+COUNTIF('Ref. Chile'!$L$7:'Ref. Chile'!L1951,'Ref. Chile'!L1951)-1,"")</f>
        <v>998</v>
      </c>
      <c r="AN1952" s="7">
        <f>IFERROR(RANK('Ref. Chile'!M1951,'Ref. Chile'!M:M,0)+COUNTIF('Ref. Chile'!$M$7:'Ref. Chile'!M1951,'Ref. Chile'!M1951)-1,"")</f>
        <v>247</v>
      </c>
      <c r="AO1952" s="7">
        <f>IFERROR(RANK('Ref. Chile'!H1951,'Ref. Chile'!H:H,1)+COUNTIF('Ref. Chile'!$H$7:'Ref. Chile'!H1951,'Ref. Chile'!H1951)-1,"")</f>
        <v>2655</v>
      </c>
      <c r="AP1952" s="7">
        <f>IFERROR(RANK('Ref. Chile'!I1951,'Ref. Chile'!I:I,1)+COUNTIF('Ref. Chile'!$I$7:'Ref. Chile'!I1951,'Ref. Chile'!I1951)-1,"")</f>
        <v>1491</v>
      </c>
      <c r="AQ1952" s="7">
        <f>IFERROR(RANK('Ref. Chile'!J1951,'Ref. Chile'!J:J,1)+COUNTIF('Ref. Chile'!$J$7:'Ref. Chile'!J1951,'Ref. Chile'!J1951)-1,"")</f>
        <v>2164</v>
      </c>
    </row>
    <row r="1953" spans="31:43" ht="17.25" customHeight="1" x14ac:dyDescent="0.3">
      <c r="AE1953" s="5" t="s">
        <v>1948</v>
      </c>
      <c r="AF1953" s="5" t="s">
        <v>5468</v>
      </c>
      <c r="AG1953" s="6" t="s">
        <v>4385</v>
      </c>
      <c r="AH1953" s="6" t="s">
        <v>4182</v>
      </c>
      <c r="AI1953" s="7">
        <f>IFERROR(RANK('Ref. Chile'!H1952,'Ref. Chile'!H:H,0)+COUNTIF('Ref. Chile'!$H$7:'Ref. Chile'!H1952,'Ref. Chile'!H1952)-1,"")</f>
        <v>137</v>
      </c>
      <c r="AJ1953" s="7">
        <f>IFERROR(RANK('Ref. Chile'!I1952,'Ref. Chile'!I:I,0)+COUNTIF('Ref. Chile'!$I$7:'Ref. Chile'!I1952,'Ref. Chile'!I1952)-1,"")</f>
        <v>1428</v>
      </c>
      <c r="AK1953" s="7">
        <f>IFERROR(RANK('Ref. Chile'!J1952,'Ref. Chile'!J:J,0)+COUNTIF('Ref. Chile'!$J$7:'Ref. Chile'!J1952,'Ref. Chile'!J1952)-1,"")</f>
        <v>577</v>
      </c>
      <c r="AL1953" s="7">
        <f>IFERROR(RANK('Ref. Chile'!K1952,'Ref. Chile'!K:K,0)+COUNTIF('Ref. Chile'!$K$7:'Ref. Chile'!K1952,'Ref. Chile'!K1952)-1,"")</f>
        <v>88</v>
      </c>
      <c r="AM1953" s="7">
        <f>IFERROR(RANK('Ref. Chile'!L1952,'Ref. Chile'!L:L,0)+COUNTIF('Ref. Chile'!$L$7:'Ref. Chile'!L1952,'Ref. Chile'!L1952)-1,"")</f>
        <v>1181</v>
      </c>
      <c r="AN1953" s="7">
        <f>IFERROR(RANK('Ref. Chile'!M1952,'Ref. Chile'!M:M,0)+COUNTIF('Ref. Chile'!$M$7:'Ref. Chile'!M1952,'Ref. Chile'!M1952)-1,"")</f>
        <v>563</v>
      </c>
      <c r="AO1953" s="7">
        <f>IFERROR(RANK('Ref. Chile'!H1952,'Ref. Chile'!H:H,1)+COUNTIF('Ref. Chile'!$H$7:'Ref. Chile'!H1952,'Ref. Chile'!H1952)-1,"")</f>
        <v>2686</v>
      </c>
      <c r="AP1953" s="7">
        <f>IFERROR(RANK('Ref. Chile'!I1952,'Ref. Chile'!I:I,1)+COUNTIF('Ref. Chile'!$I$7:'Ref. Chile'!I1952,'Ref. Chile'!I1952)-1,"")</f>
        <v>1331</v>
      </c>
      <c r="AQ1953" s="7">
        <f>IFERROR(RANK('Ref. Chile'!J1952,'Ref. Chile'!J:J,1)+COUNTIF('Ref. Chile'!$J$7:'Ref. Chile'!J1952,'Ref. Chile'!J1952)-1,"")</f>
        <v>1993</v>
      </c>
    </row>
    <row r="1954" spans="31:43" ht="17.25" customHeight="1" x14ac:dyDescent="0.3">
      <c r="AE1954" s="5" t="s">
        <v>1949</v>
      </c>
      <c r="AF1954" s="5" t="s">
        <v>5469</v>
      </c>
      <c r="AG1954" s="6" t="s">
        <v>4385</v>
      </c>
      <c r="AH1954" s="6" t="s">
        <v>4183</v>
      </c>
      <c r="AI1954" s="7">
        <f>IFERROR(RANK('Ref. Chile'!H1953,'Ref. Chile'!H:H,0)+COUNTIF('Ref. Chile'!$H$7:'Ref. Chile'!H1953,'Ref. Chile'!H1953)-1,"")</f>
        <v>147</v>
      </c>
      <c r="AJ1954" s="7">
        <f>IFERROR(RANK('Ref. Chile'!I1953,'Ref. Chile'!I:I,0)+COUNTIF('Ref. Chile'!$I$7:'Ref. Chile'!I1953,'Ref. Chile'!I1953)-1,"")</f>
        <v>1259</v>
      </c>
      <c r="AK1954" s="7">
        <f>IFERROR(RANK('Ref. Chile'!J1953,'Ref. Chile'!J:J,0)+COUNTIF('Ref. Chile'!$J$7:'Ref. Chile'!J1953,'Ref. Chile'!J1953)-1,"")</f>
        <v>398</v>
      </c>
      <c r="AL1954" s="7">
        <f>IFERROR(RANK('Ref. Chile'!K1953,'Ref. Chile'!K:K,0)+COUNTIF('Ref. Chile'!$K$7:'Ref. Chile'!K1953,'Ref. Chile'!K1953)-1,"")</f>
        <v>103</v>
      </c>
      <c r="AM1954" s="7">
        <f>IFERROR(RANK('Ref. Chile'!L1953,'Ref. Chile'!L:L,0)+COUNTIF('Ref. Chile'!$L$7:'Ref. Chile'!L1953,'Ref. Chile'!L1953)-1,"")</f>
        <v>991</v>
      </c>
      <c r="AN1954" s="7">
        <f>IFERROR(RANK('Ref. Chile'!M1953,'Ref. Chile'!M:M,0)+COUNTIF('Ref. Chile'!$M$7:'Ref. Chile'!M1953,'Ref. Chile'!M1953)-1,"")</f>
        <v>234</v>
      </c>
      <c r="AO1954" s="7">
        <f>IFERROR(RANK('Ref. Chile'!H1953,'Ref. Chile'!H:H,1)+COUNTIF('Ref. Chile'!$H$7:'Ref. Chile'!H1953,'Ref. Chile'!H1953)-1,"")</f>
        <v>2656</v>
      </c>
      <c r="AP1954" s="7">
        <f>IFERROR(RANK('Ref. Chile'!I1953,'Ref. Chile'!I:I,1)+COUNTIF('Ref. Chile'!$I$7:'Ref. Chile'!I1953,'Ref. Chile'!I1953)-1,"")</f>
        <v>1494</v>
      </c>
      <c r="AQ1954" s="7">
        <f>IFERROR(RANK('Ref. Chile'!J1953,'Ref. Chile'!J:J,1)+COUNTIF('Ref. Chile'!$J$7:'Ref. Chile'!J1953,'Ref. Chile'!J1953)-1,"")</f>
        <v>2172</v>
      </c>
    </row>
    <row r="1955" spans="31:43" ht="17.25" customHeight="1" x14ac:dyDescent="0.3">
      <c r="AE1955" s="5" t="s">
        <v>1950</v>
      </c>
      <c r="AF1955" s="5" t="s">
        <v>5470</v>
      </c>
      <c r="AG1955" s="6" t="s">
        <v>4385</v>
      </c>
      <c r="AH1955" s="6" t="s">
        <v>4180</v>
      </c>
      <c r="AI1955" s="7">
        <f>IFERROR(RANK('Ref. Chile'!H1954,'Ref. Chile'!H:H,0)+COUNTIF('Ref. Chile'!$H$7:'Ref. Chile'!H1954,'Ref. Chile'!H1954)-1,"")</f>
        <v>138</v>
      </c>
      <c r="AJ1955" s="7">
        <f>IFERROR(RANK('Ref. Chile'!I1954,'Ref. Chile'!I:I,0)+COUNTIF('Ref. Chile'!$I$7:'Ref. Chile'!I1954,'Ref. Chile'!I1954)-1,"")</f>
        <v>1442</v>
      </c>
      <c r="AK1955" s="7">
        <f>IFERROR(RANK('Ref. Chile'!J1954,'Ref. Chile'!J:J,0)+COUNTIF('Ref. Chile'!$J$7:'Ref. Chile'!J1954,'Ref. Chile'!J1954)-1,"")</f>
        <v>573</v>
      </c>
      <c r="AL1955" s="7">
        <f>IFERROR(RANK('Ref. Chile'!K1954,'Ref. Chile'!K:K,0)+COUNTIF('Ref. Chile'!$K$7:'Ref. Chile'!K1954,'Ref. Chile'!K1954)-1,"")</f>
        <v>89</v>
      </c>
      <c r="AM1955" s="7">
        <f>IFERROR(RANK('Ref. Chile'!L1954,'Ref. Chile'!L:L,0)+COUNTIF('Ref. Chile'!$L$7:'Ref. Chile'!L1954,'Ref. Chile'!L1954)-1,"")</f>
        <v>1163</v>
      </c>
      <c r="AN1955" s="7">
        <f>IFERROR(RANK('Ref. Chile'!M1954,'Ref. Chile'!M:M,0)+COUNTIF('Ref. Chile'!$M$7:'Ref. Chile'!M1954,'Ref. Chile'!M1954)-1,"")</f>
        <v>533</v>
      </c>
      <c r="AO1955" s="7">
        <f>IFERROR(RANK('Ref. Chile'!H1954,'Ref. Chile'!H:H,1)+COUNTIF('Ref. Chile'!$H$7:'Ref. Chile'!H1954,'Ref. Chile'!H1954)-1,"")</f>
        <v>2687</v>
      </c>
      <c r="AP1955" s="7">
        <f>IFERROR(RANK('Ref. Chile'!I1954,'Ref. Chile'!I:I,1)+COUNTIF('Ref. Chile'!$I$7:'Ref. Chile'!I1954,'Ref. Chile'!I1954)-1,"")</f>
        <v>1317</v>
      </c>
      <c r="AQ1955" s="7">
        <f>IFERROR(RANK('Ref. Chile'!J1954,'Ref. Chile'!J:J,1)+COUNTIF('Ref. Chile'!$J$7:'Ref. Chile'!J1954,'Ref. Chile'!J1954)-1,"")</f>
        <v>1997</v>
      </c>
    </row>
    <row r="1956" spans="31:43" ht="17.25" customHeight="1" x14ac:dyDescent="0.3">
      <c r="AE1956" s="5" t="s">
        <v>1951</v>
      </c>
      <c r="AF1956" s="5" t="s">
        <v>5471</v>
      </c>
      <c r="AG1956" s="6" t="s">
        <v>4386</v>
      </c>
      <c r="AH1956" s="6" t="s">
        <v>4092</v>
      </c>
      <c r="AI1956" s="7">
        <f>IFERROR(RANK('Ref. Chile'!H1955,'Ref. Chile'!H:H,0)+COUNTIF('Ref. Chile'!$H$7:'Ref. Chile'!H1955,'Ref. Chile'!H1955)-1,"")</f>
        <v>1405</v>
      </c>
      <c r="AJ1956" s="7">
        <f>IFERROR(RANK('Ref. Chile'!I1955,'Ref. Chile'!I:I,0)+COUNTIF('Ref. Chile'!$I$7:'Ref. Chile'!I1955,'Ref. Chile'!I1955)-1,"")</f>
        <v>201</v>
      </c>
      <c r="AK1956" s="7">
        <f>IFERROR(RANK('Ref. Chile'!J1955,'Ref. Chile'!J:J,0)+COUNTIF('Ref. Chile'!$J$7:'Ref. Chile'!J1955,'Ref. Chile'!J1955)-1,"")</f>
        <v>1081</v>
      </c>
      <c r="AL1956" s="7">
        <f>IFERROR(RANK('Ref. Chile'!K1955,'Ref. Chile'!K:K,0)+COUNTIF('Ref. Chile'!$K$7:'Ref. Chile'!K1955,'Ref. Chile'!K1955)-1,"")</f>
        <v>1365</v>
      </c>
      <c r="AM1956" s="7">
        <f>IFERROR(RANK('Ref. Chile'!L1955,'Ref. Chile'!L:L,0)+COUNTIF('Ref. Chile'!$L$7:'Ref. Chile'!L1955,'Ref. Chile'!L1955)-1,"")</f>
        <v>102</v>
      </c>
      <c r="AN1956" s="7">
        <f>IFERROR(RANK('Ref. Chile'!M1955,'Ref. Chile'!M:M,0)+COUNTIF('Ref. Chile'!$M$7:'Ref. Chile'!M1955,'Ref. Chile'!M1955)-1,"")</f>
        <v>919</v>
      </c>
      <c r="AO1956" s="7">
        <f>IFERROR(RANK('Ref. Chile'!H1955,'Ref. Chile'!H:H,1)+COUNTIF('Ref. Chile'!$H$7:'Ref. Chile'!H1955,'Ref. Chile'!H1955)-1,"")</f>
        <v>1398</v>
      </c>
      <c r="AP1956" s="7">
        <f>IFERROR(RANK('Ref. Chile'!I1955,'Ref. Chile'!I:I,1)+COUNTIF('Ref. Chile'!$I$7:'Ref. Chile'!I1955,'Ref. Chile'!I1955)-1,"")</f>
        <v>2552</v>
      </c>
      <c r="AQ1956" s="7">
        <f>IFERROR(RANK('Ref. Chile'!J1955,'Ref. Chile'!J:J,1)+COUNTIF('Ref. Chile'!$J$7:'Ref. Chile'!J1955,'Ref. Chile'!J1955)-1,"")</f>
        <v>1489</v>
      </c>
    </row>
    <row r="1957" spans="31:43" ht="17.25" customHeight="1" x14ac:dyDescent="0.3">
      <c r="AE1957" s="5" t="s">
        <v>1952</v>
      </c>
      <c r="AF1957" s="5" t="s">
        <v>5472</v>
      </c>
      <c r="AG1957" s="6" t="s">
        <v>4386</v>
      </c>
      <c r="AH1957" s="6" t="s">
        <v>4093</v>
      </c>
      <c r="AI1957" s="7">
        <f>IFERROR(RANK('Ref. Chile'!H1956,'Ref. Chile'!H:H,0)+COUNTIF('Ref. Chile'!$H$7:'Ref. Chile'!H1956,'Ref. Chile'!H1956)-1,"")</f>
        <v>1396</v>
      </c>
      <c r="AJ1957" s="7">
        <f>IFERROR(RANK('Ref. Chile'!I1956,'Ref. Chile'!I:I,0)+COUNTIF('Ref. Chile'!$I$7:'Ref. Chile'!I1956,'Ref. Chile'!I1956)-1,"")</f>
        <v>165</v>
      </c>
      <c r="AK1957" s="7">
        <f>IFERROR(RANK('Ref. Chile'!J1956,'Ref. Chile'!J:J,0)+COUNTIF('Ref. Chile'!$J$7:'Ref. Chile'!J1956,'Ref. Chile'!J1956)-1,"")</f>
        <v>1032</v>
      </c>
      <c r="AL1957" s="7">
        <f>IFERROR(RANK('Ref. Chile'!K1956,'Ref. Chile'!K:K,0)+COUNTIF('Ref. Chile'!$K$7:'Ref. Chile'!K1956,'Ref. Chile'!K1956)-1,"")</f>
        <v>1352</v>
      </c>
      <c r="AM1957" s="7">
        <f>IFERROR(RANK('Ref. Chile'!L1956,'Ref. Chile'!L:L,0)+COUNTIF('Ref. Chile'!$L$7:'Ref. Chile'!L1956,'Ref. Chile'!L1956)-1,"")</f>
        <v>77</v>
      </c>
      <c r="AN1957" s="7">
        <f>IFERROR(RANK('Ref. Chile'!M1956,'Ref. Chile'!M:M,0)+COUNTIF('Ref. Chile'!$M$7:'Ref. Chile'!M1956,'Ref. Chile'!M1956)-1,"")</f>
        <v>854</v>
      </c>
      <c r="AO1957" s="7">
        <f>IFERROR(RANK('Ref. Chile'!H1956,'Ref. Chile'!H:H,1)+COUNTIF('Ref. Chile'!$H$7:'Ref. Chile'!H1956,'Ref. Chile'!H1956)-1,"")</f>
        <v>1407</v>
      </c>
      <c r="AP1957" s="7">
        <f>IFERROR(RANK('Ref. Chile'!I1956,'Ref. Chile'!I:I,1)+COUNTIF('Ref. Chile'!$I$7:'Ref. Chile'!I1956,'Ref. Chile'!I1956)-1,"")</f>
        <v>2588</v>
      </c>
      <c r="AQ1957" s="7">
        <f>IFERROR(RANK('Ref. Chile'!J1956,'Ref. Chile'!J:J,1)+COUNTIF('Ref. Chile'!$J$7:'Ref. Chile'!J1956,'Ref. Chile'!J1956)-1,"")</f>
        <v>1538</v>
      </c>
    </row>
    <row r="1958" spans="31:43" ht="17.25" customHeight="1" x14ac:dyDescent="0.3">
      <c r="AE1958" s="5" t="s">
        <v>1953</v>
      </c>
      <c r="AF1958" s="5" t="s">
        <v>5473</v>
      </c>
      <c r="AG1958" s="6" t="s">
        <v>4386</v>
      </c>
      <c r="AH1958" s="6" t="s">
        <v>4094</v>
      </c>
      <c r="AI1958" s="7">
        <f>IFERROR(RANK('Ref. Chile'!H1957,'Ref. Chile'!H:H,0)+COUNTIF('Ref. Chile'!$H$7:'Ref. Chile'!H1957,'Ref. Chile'!H1957)-1,"")</f>
        <v>999</v>
      </c>
      <c r="AJ1958" s="7">
        <f>IFERROR(RANK('Ref. Chile'!I1957,'Ref. Chile'!I:I,0)+COUNTIF('Ref. Chile'!$I$7:'Ref. Chile'!I1957,'Ref. Chile'!I1957)-1,"")</f>
        <v>811</v>
      </c>
      <c r="AK1958" s="7">
        <f>IFERROR(RANK('Ref. Chile'!J1957,'Ref. Chile'!J:J,0)+COUNTIF('Ref. Chile'!$J$7:'Ref. Chile'!J1957,'Ref. Chile'!J1957)-1,"")</f>
        <v>1720</v>
      </c>
      <c r="AL1958" s="7">
        <f>IFERROR(RANK('Ref. Chile'!K1957,'Ref. Chile'!K:K,0)+COUNTIF('Ref. Chile'!$K$7:'Ref. Chile'!K1957,'Ref. Chile'!K1957)-1,"")</f>
        <v>1061</v>
      </c>
      <c r="AM1958" s="7">
        <f>IFERROR(RANK('Ref. Chile'!L1957,'Ref. Chile'!L:L,0)+COUNTIF('Ref. Chile'!$L$7:'Ref. Chile'!L1957,'Ref. Chile'!L1957)-1,"")</f>
        <v>516</v>
      </c>
      <c r="AN1958" s="7">
        <f>IFERROR(RANK('Ref. Chile'!M1957,'Ref. Chile'!M:M,0)+COUNTIF('Ref. Chile'!$M$7:'Ref. Chile'!M1957,'Ref. Chile'!M1957)-1,"")</f>
        <v>1586</v>
      </c>
      <c r="AO1958" s="7">
        <f>IFERROR(RANK('Ref. Chile'!H1957,'Ref. Chile'!H:H,1)+COUNTIF('Ref. Chile'!$H$7:'Ref. Chile'!H1957,'Ref. Chile'!H1957)-1,"")</f>
        <v>1886</v>
      </c>
      <c r="AP1958" s="7">
        <f>IFERROR(RANK('Ref. Chile'!I1957,'Ref. Chile'!I:I,1)+COUNTIF('Ref. Chile'!$I$7:'Ref. Chile'!I1957,'Ref. Chile'!I1957)-1,"")</f>
        <v>2027</v>
      </c>
      <c r="AQ1958" s="7">
        <f>IFERROR(RANK('Ref. Chile'!J1957,'Ref. Chile'!J:J,1)+COUNTIF('Ref. Chile'!$J$7:'Ref. Chile'!J1957,'Ref. Chile'!J1957)-1,"")</f>
        <v>916</v>
      </c>
    </row>
    <row r="1959" spans="31:43" ht="17.25" customHeight="1" x14ac:dyDescent="0.3">
      <c r="AE1959" s="5" t="s">
        <v>1954</v>
      </c>
      <c r="AF1959" s="5" t="s">
        <v>5474</v>
      </c>
      <c r="AG1959" s="6" t="s">
        <v>4386</v>
      </c>
      <c r="AH1959" s="6" t="s">
        <v>4102</v>
      </c>
      <c r="AI1959" s="7">
        <f>IFERROR(RANK('Ref. Chile'!H1958,'Ref. Chile'!H:H,0)+COUNTIF('Ref. Chile'!$H$7:'Ref. Chile'!H1958,'Ref. Chile'!H1958)-1,"")</f>
        <v>1000</v>
      </c>
      <c r="AJ1959" s="7">
        <f>IFERROR(RANK('Ref. Chile'!I1958,'Ref. Chile'!I:I,0)+COUNTIF('Ref. Chile'!$I$7:'Ref. Chile'!I1958,'Ref. Chile'!I1958)-1,"")</f>
        <v>812</v>
      </c>
      <c r="AK1959" s="7">
        <f>IFERROR(RANK('Ref. Chile'!J1958,'Ref. Chile'!J:J,0)+COUNTIF('Ref. Chile'!$J$7:'Ref. Chile'!J1958,'Ref. Chile'!J1958)-1,"")</f>
        <v>1805</v>
      </c>
      <c r="AL1959" s="7">
        <f>IFERROR(RANK('Ref. Chile'!K1958,'Ref. Chile'!K:K,0)+COUNTIF('Ref. Chile'!$K$7:'Ref. Chile'!K1958,'Ref. Chile'!K1958)-1,"")</f>
        <v>1062</v>
      </c>
      <c r="AM1959" s="7">
        <f>IFERROR(RANK('Ref. Chile'!L1958,'Ref. Chile'!L:L,0)+COUNTIF('Ref. Chile'!$L$7:'Ref. Chile'!L1958,'Ref. Chile'!L1958)-1,"")</f>
        <v>517</v>
      </c>
      <c r="AN1959" s="7">
        <f>IFERROR(RANK('Ref. Chile'!M1958,'Ref. Chile'!M:M,0)+COUNTIF('Ref. Chile'!$M$7:'Ref. Chile'!M1958,'Ref. Chile'!M1958)-1,"")</f>
        <v>1587</v>
      </c>
      <c r="AO1959" s="7">
        <f>IFERROR(RANK('Ref. Chile'!H1958,'Ref. Chile'!H:H,1)+COUNTIF('Ref. Chile'!$H$7:'Ref. Chile'!H1958,'Ref. Chile'!H1958)-1,"")</f>
        <v>1887</v>
      </c>
      <c r="AP1959" s="7">
        <f>IFERROR(RANK('Ref. Chile'!I1958,'Ref. Chile'!I:I,1)+COUNTIF('Ref. Chile'!$I$7:'Ref. Chile'!I1958,'Ref. Chile'!I1958)-1,"")</f>
        <v>2028</v>
      </c>
      <c r="AQ1959" s="7">
        <f>IFERROR(RANK('Ref. Chile'!J1958,'Ref. Chile'!J:J,1)+COUNTIF('Ref. Chile'!$J$7:'Ref. Chile'!J1958,'Ref. Chile'!J1958)-1,"")</f>
        <v>765</v>
      </c>
    </row>
    <row r="1960" spans="31:43" ht="17.25" customHeight="1" x14ac:dyDescent="0.3">
      <c r="AE1960" s="5" t="s">
        <v>1955</v>
      </c>
      <c r="AF1960" s="5" t="s">
        <v>5475</v>
      </c>
      <c r="AG1960" s="6" t="s">
        <v>4386</v>
      </c>
      <c r="AH1960" s="6" t="s">
        <v>4137</v>
      </c>
      <c r="AI1960" s="7">
        <f>IFERROR(RANK('Ref. Chile'!H1959,'Ref. Chile'!H:H,0)+COUNTIF('Ref. Chile'!$H$7:'Ref. Chile'!H1959,'Ref. Chile'!H1959)-1,"")</f>
        <v>1411</v>
      </c>
      <c r="AJ1960" s="7">
        <f>IFERROR(RANK('Ref. Chile'!I1959,'Ref. Chile'!I:I,0)+COUNTIF('Ref. Chile'!$I$7:'Ref. Chile'!I1959,'Ref. Chile'!I1959)-1,"")</f>
        <v>230</v>
      </c>
      <c r="AK1960" s="7">
        <f>IFERROR(RANK('Ref. Chile'!J1959,'Ref. Chile'!J:J,0)+COUNTIF('Ref. Chile'!$J$7:'Ref. Chile'!J1959,'Ref. Chile'!J1959)-1,"")</f>
        <v>1138</v>
      </c>
      <c r="AL1960" s="7">
        <f>IFERROR(RANK('Ref. Chile'!K1959,'Ref. Chile'!K:K,0)+COUNTIF('Ref. Chile'!$K$7:'Ref. Chile'!K1959,'Ref. Chile'!K1959)-1,"")</f>
        <v>1373</v>
      </c>
      <c r="AM1960" s="7">
        <f>IFERROR(RANK('Ref. Chile'!L1959,'Ref. Chile'!L:L,0)+COUNTIF('Ref. Chile'!$L$7:'Ref. Chile'!L1959,'Ref. Chile'!L1959)-1,"")</f>
        <v>125</v>
      </c>
      <c r="AN1960" s="7">
        <f>IFERROR(RANK('Ref. Chile'!M1959,'Ref. Chile'!M:M,0)+COUNTIF('Ref. Chile'!$M$7:'Ref. Chile'!M1959,'Ref. Chile'!M1959)-1,"")</f>
        <v>971</v>
      </c>
      <c r="AO1960" s="7">
        <f>IFERROR(RANK('Ref. Chile'!H1959,'Ref. Chile'!H:H,1)+COUNTIF('Ref. Chile'!$H$7:'Ref. Chile'!H1959,'Ref. Chile'!H1959)-1,"")</f>
        <v>1392</v>
      </c>
      <c r="AP1960" s="7">
        <f>IFERROR(RANK('Ref. Chile'!I1959,'Ref. Chile'!I:I,1)+COUNTIF('Ref. Chile'!$I$7:'Ref. Chile'!I1959,'Ref. Chile'!I1959)-1,"")</f>
        <v>2523</v>
      </c>
      <c r="AQ1960" s="7">
        <f>IFERROR(RANK('Ref. Chile'!J1959,'Ref. Chile'!J:J,1)+COUNTIF('Ref. Chile'!$J$7:'Ref. Chile'!J1959,'Ref. Chile'!J1959)-1,"")</f>
        <v>1432</v>
      </c>
    </row>
    <row r="1961" spans="31:43" ht="17.25" customHeight="1" x14ac:dyDescent="0.3">
      <c r="AE1961" s="5" t="s">
        <v>1956</v>
      </c>
      <c r="AF1961" s="5" t="s">
        <v>5476</v>
      </c>
      <c r="AG1961" s="6" t="s">
        <v>4386</v>
      </c>
      <c r="AH1961" s="6" t="s">
        <v>4169</v>
      </c>
      <c r="AI1961" s="7">
        <f>IFERROR(RANK('Ref. Chile'!H1960,'Ref. Chile'!H:H,0)+COUNTIF('Ref. Chile'!$H$7:'Ref. Chile'!H1960,'Ref. Chile'!H1960)-1,"")</f>
        <v>1399</v>
      </c>
      <c r="AJ1961" s="7">
        <f>IFERROR(RANK('Ref. Chile'!I1960,'Ref. Chile'!I:I,0)+COUNTIF('Ref. Chile'!$I$7:'Ref. Chile'!I1960,'Ref. Chile'!I1960)-1,"")</f>
        <v>176</v>
      </c>
      <c r="AK1961" s="7">
        <f>IFERROR(RANK('Ref. Chile'!J1960,'Ref. Chile'!J:J,0)+COUNTIF('Ref. Chile'!$J$7:'Ref. Chile'!J1960,'Ref. Chile'!J1960)-1,"")</f>
        <v>1050</v>
      </c>
      <c r="AL1961" s="7">
        <f>IFERROR(RANK('Ref. Chile'!K1960,'Ref. Chile'!K:K,0)+COUNTIF('Ref. Chile'!$K$7:'Ref. Chile'!K1960,'Ref. Chile'!K1960)-1,"")</f>
        <v>1356</v>
      </c>
      <c r="AM1961" s="7">
        <f>IFERROR(RANK('Ref. Chile'!L1960,'Ref. Chile'!L:L,0)+COUNTIF('Ref. Chile'!$L$7:'Ref. Chile'!L1960,'Ref. Chile'!L1960)-1,"")</f>
        <v>83</v>
      </c>
      <c r="AN1961" s="7">
        <f>IFERROR(RANK('Ref. Chile'!M1960,'Ref. Chile'!M:M,0)+COUNTIF('Ref. Chile'!$M$7:'Ref. Chile'!M1960,'Ref. Chile'!M1960)-1,"")</f>
        <v>883</v>
      </c>
      <c r="AO1961" s="7">
        <f>IFERROR(RANK('Ref. Chile'!H1960,'Ref. Chile'!H:H,1)+COUNTIF('Ref. Chile'!$H$7:'Ref. Chile'!H1960,'Ref. Chile'!H1960)-1,"")</f>
        <v>1404</v>
      </c>
      <c r="AP1961" s="7">
        <f>IFERROR(RANK('Ref. Chile'!I1960,'Ref. Chile'!I:I,1)+COUNTIF('Ref. Chile'!$I$7:'Ref. Chile'!I1960,'Ref. Chile'!I1960)-1,"")</f>
        <v>2577</v>
      </c>
      <c r="AQ1961" s="7">
        <f>IFERROR(RANK('Ref. Chile'!J1960,'Ref. Chile'!J:J,1)+COUNTIF('Ref. Chile'!$J$7:'Ref. Chile'!J1960,'Ref. Chile'!J1960)-1,"")</f>
        <v>1520</v>
      </c>
    </row>
    <row r="1962" spans="31:43" ht="17.25" customHeight="1" x14ac:dyDescent="0.3">
      <c r="AE1962" s="5" t="s">
        <v>1957</v>
      </c>
      <c r="AF1962" s="5" t="s">
        <v>5477</v>
      </c>
      <c r="AG1962" s="6" t="s">
        <v>4386</v>
      </c>
      <c r="AH1962" s="6" t="s">
        <v>4180</v>
      </c>
      <c r="AI1962" s="7">
        <f>IFERROR(RANK('Ref. Chile'!H1961,'Ref. Chile'!H:H,0)+COUNTIF('Ref. Chile'!$H$7:'Ref. Chile'!H1961,'Ref. Chile'!H1961)-1,"")</f>
        <v>1378</v>
      </c>
      <c r="AJ1962" s="7">
        <f>IFERROR(RANK('Ref. Chile'!I1961,'Ref. Chile'!I:I,0)+COUNTIF('Ref. Chile'!$I$7:'Ref. Chile'!I1961,'Ref. Chile'!I1961)-1,"")</f>
        <v>73</v>
      </c>
      <c r="AK1962" s="7">
        <f>IFERROR(RANK('Ref. Chile'!J1961,'Ref. Chile'!J:J,0)+COUNTIF('Ref. Chile'!$J$7:'Ref. Chile'!J1961,'Ref. Chile'!J1961)-1,"")</f>
        <v>959</v>
      </c>
      <c r="AL1962" s="7">
        <f>IFERROR(RANK('Ref. Chile'!K1961,'Ref. Chile'!K:K,0)+COUNTIF('Ref. Chile'!$K$7:'Ref. Chile'!K1961,'Ref. Chile'!K1961)-1,"")</f>
        <v>1282</v>
      </c>
      <c r="AM1962" s="7">
        <f>IFERROR(RANK('Ref. Chile'!L1961,'Ref. Chile'!L:L,0)+COUNTIF('Ref. Chile'!$L$7:'Ref. Chile'!L1961,'Ref. Chile'!L1961)-1,"")</f>
        <v>39</v>
      </c>
      <c r="AN1962" s="7">
        <f>IFERROR(RANK('Ref. Chile'!M1961,'Ref. Chile'!M:M,0)+COUNTIF('Ref. Chile'!$M$7:'Ref. Chile'!M1961,'Ref. Chile'!M1961)-1,"")</f>
        <v>840</v>
      </c>
      <c r="AO1962" s="7">
        <f>IFERROR(RANK('Ref. Chile'!H1961,'Ref. Chile'!H:H,1)+COUNTIF('Ref. Chile'!$H$7:'Ref. Chile'!H1961,'Ref. Chile'!H1961)-1,"")</f>
        <v>1425</v>
      </c>
      <c r="AP1962" s="7">
        <f>IFERROR(RANK('Ref. Chile'!I1961,'Ref. Chile'!I:I,1)+COUNTIF('Ref. Chile'!$I$7:'Ref. Chile'!I1961,'Ref. Chile'!I1961)-1,"")</f>
        <v>2680</v>
      </c>
      <c r="AQ1962" s="7">
        <f>IFERROR(RANK('Ref. Chile'!J1961,'Ref. Chile'!J:J,1)+COUNTIF('Ref. Chile'!$J$7:'Ref. Chile'!J1961,'Ref. Chile'!J1961)-1,"")</f>
        <v>1611</v>
      </c>
    </row>
    <row r="1963" spans="31:43" ht="17.25" customHeight="1" x14ac:dyDescent="0.3">
      <c r="AE1963" s="5" t="s">
        <v>1958</v>
      </c>
      <c r="AF1963" s="5" t="s">
        <v>5478</v>
      </c>
      <c r="AG1963" s="6" t="s">
        <v>4386</v>
      </c>
      <c r="AH1963" s="6" t="s">
        <v>4139</v>
      </c>
      <c r="AI1963" s="7">
        <f>IFERROR(RANK('Ref. Chile'!H1962,'Ref. Chile'!H:H,0)+COUNTIF('Ref. Chile'!$H$7:'Ref. Chile'!H1962,'Ref. Chile'!H1962)-1,"")</f>
        <v>1409</v>
      </c>
      <c r="AJ1963" s="7">
        <f>IFERROR(RANK('Ref. Chile'!I1962,'Ref. Chile'!I:I,0)+COUNTIF('Ref. Chile'!$I$7:'Ref. Chile'!I1962,'Ref. Chile'!I1962)-1,"")</f>
        <v>895</v>
      </c>
      <c r="AK1963" s="7">
        <f>IFERROR(RANK('Ref. Chile'!J1962,'Ref. Chile'!J:J,0)+COUNTIF('Ref. Chile'!$J$7:'Ref. Chile'!J1962,'Ref. Chile'!J1962)-1,"")</f>
        <v>1291</v>
      </c>
      <c r="AL1963" s="7">
        <f>IFERROR(RANK('Ref. Chile'!K1962,'Ref. Chile'!K:K,0)+COUNTIF('Ref. Chile'!$K$7:'Ref. Chile'!K1962,'Ref. Chile'!K1962)-1,"")</f>
        <v>1369</v>
      </c>
      <c r="AM1963" s="7">
        <f>IFERROR(RANK('Ref. Chile'!L1962,'Ref. Chile'!L:L,0)+COUNTIF('Ref. Chile'!$L$7:'Ref. Chile'!L1962,'Ref. Chile'!L1962)-1,"")</f>
        <v>610</v>
      </c>
      <c r="AN1963" s="7">
        <f>IFERROR(RANK('Ref. Chile'!M1962,'Ref. Chile'!M:M,0)+COUNTIF('Ref. Chile'!$M$7:'Ref. Chile'!M1962,'Ref. Chile'!M1962)-1,"")</f>
        <v>1094</v>
      </c>
      <c r="AO1963" s="7">
        <f>IFERROR(RANK('Ref. Chile'!H1962,'Ref. Chile'!H:H,1)+COUNTIF('Ref. Chile'!$H$7:'Ref. Chile'!H1962,'Ref. Chile'!H1962)-1,"")</f>
        <v>1394</v>
      </c>
      <c r="AP1963" s="7">
        <f>IFERROR(RANK('Ref. Chile'!I1962,'Ref. Chile'!I:I,1)+COUNTIF('Ref. Chile'!$I$7:'Ref. Chile'!I1962,'Ref. Chile'!I1962)-1,"")</f>
        <v>1858</v>
      </c>
      <c r="AQ1963" s="7">
        <f>IFERROR(RANK('Ref. Chile'!J1962,'Ref. Chile'!J:J,1)+COUNTIF('Ref. Chile'!$J$7:'Ref. Chile'!J1962,'Ref. Chile'!J1962)-1,"")</f>
        <v>1279</v>
      </c>
    </row>
    <row r="1964" spans="31:43" ht="17.25" customHeight="1" x14ac:dyDescent="0.3">
      <c r="AE1964" s="5" t="s">
        <v>1959</v>
      </c>
      <c r="AF1964" s="5" t="s">
        <v>5479</v>
      </c>
      <c r="AG1964" s="6" t="s">
        <v>4387</v>
      </c>
      <c r="AH1964" s="6" t="s">
        <v>4093</v>
      </c>
      <c r="AI1964" s="7">
        <f>IFERROR(RANK('Ref. Chile'!H1963,'Ref. Chile'!H:H,0)+COUNTIF('Ref. Chile'!$H$7:'Ref. Chile'!H1963,'Ref. Chile'!H1963)-1,"")</f>
        <v>2048</v>
      </c>
      <c r="AJ1964" s="7">
        <f>IFERROR(RANK('Ref. Chile'!I1963,'Ref. Chile'!I:I,0)+COUNTIF('Ref. Chile'!$I$7:'Ref. Chile'!I1963,'Ref. Chile'!I1963)-1,"")</f>
        <v>1460</v>
      </c>
      <c r="AK1964" s="7">
        <f>IFERROR(RANK('Ref. Chile'!J1963,'Ref. Chile'!J:J,0)+COUNTIF('Ref. Chile'!$J$7:'Ref. Chile'!J1963,'Ref. Chile'!J1963)-1,"")</f>
        <v>804</v>
      </c>
      <c r="AL1964" s="7">
        <f>IFERROR(RANK('Ref. Chile'!K1963,'Ref. Chile'!K:K,0)+COUNTIF('Ref. Chile'!$K$7:'Ref. Chile'!K1963,'Ref. Chile'!K1963)-1,"")</f>
        <v>1620</v>
      </c>
      <c r="AM1964" s="7">
        <f>IFERROR(RANK('Ref. Chile'!L1963,'Ref. Chile'!L:L,0)+COUNTIF('Ref. Chile'!$L$7:'Ref. Chile'!L1963,'Ref. Chile'!L1963)-1,"")</f>
        <v>1465</v>
      </c>
      <c r="AN1964" s="7">
        <f>IFERROR(RANK('Ref. Chile'!M1963,'Ref. Chile'!M:M,0)+COUNTIF('Ref. Chile'!$M$7:'Ref. Chile'!M1963,'Ref. Chile'!M1963)-1,"")</f>
        <v>755</v>
      </c>
      <c r="AO1964" s="7">
        <f>IFERROR(RANK('Ref. Chile'!H1963,'Ref. Chile'!H:H,1)+COUNTIF('Ref. Chile'!$H$7:'Ref. Chile'!H1963,'Ref. Chile'!H1963)-1,"")</f>
        <v>755</v>
      </c>
      <c r="AP1964" s="7">
        <f>IFERROR(RANK('Ref. Chile'!I1963,'Ref. Chile'!I:I,1)+COUNTIF('Ref. Chile'!$I$7:'Ref. Chile'!I1963,'Ref. Chile'!I1963)-1,"")</f>
        <v>1293</v>
      </c>
      <c r="AQ1964" s="7">
        <f>IFERROR(RANK('Ref. Chile'!J1963,'Ref. Chile'!J:J,1)+COUNTIF('Ref. Chile'!$J$7:'Ref. Chile'!J1963,'Ref. Chile'!J1963)-1,"")</f>
        <v>1766</v>
      </c>
    </row>
    <row r="1965" spans="31:43" ht="17.25" customHeight="1" x14ac:dyDescent="0.3">
      <c r="AE1965" s="5" t="s">
        <v>1960</v>
      </c>
      <c r="AF1965" s="5" t="s">
        <v>5480</v>
      </c>
      <c r="AG1965" s="6" t="s">
        <v>4387</v>
      </c>
      <c r="AH1965" s="6" t="s">
        <v>4138</v>
      </c>
      <c r="AI1965" s="7">
        <f>IFERROR(RANK('Ref. Chile'!H1964,'Ref. Chile'!H:H,0)+COUNTIF('Ref. Chile'!$H$7:'Ref. Chile'!H1964,'Ref. Chile'!H1964)-1,"")</f>
        <v>2043</v>
      </c>
      <c r="AJ1965" s="7">
        <f>IFERROR(RANK('Ref. Chile'!I1964,'Ref. Chile'!I:I,0)+COUNTIF('Ref. Chile'!$I$7:'Ref. Chile'!I1964,'Ref. Chile'!I1964)-1,"")</f>
        <v>1374</v>
      </c>
      <c r="AK1965" s="7">
        <f>IFERROR(RANK('Ref. Chile'!J1964,'Ref. Chile'!J:J,0)+COUNTIF('Ref. Chile'!$J$7:'Ref. Chile'!J1964,'Ref. Chile'!J1964)-1,"")</f>
        <v>735</v>
      </c>
      <c r="AL1965" s="7">
        <f>IFERROR(RANK('Ref. Chile'!K1964,'Ref. Chile'!K:K,0)+COUNTIF('Ref. Chile'!$K$7:'Ref. Chile'!K1964,'Ref. Chile'!K1964)-1,"")</f>
        <v>1614</v>
      </c>
      <c r="AM1965" s="7">
        <f>IFERROR(RANK('Ref. Chile'!L1964,'Ref. Chile'!L:L,0)+COUNTIF('Ref. Chile'!$L$7:'Ref. Chile'!L1964,'Ref. Chile'!L1964)-1,"")</f>
        <v>1454</v>
      </c>
      <c r="AN1965" s="7">
        <f>IFERROR(RANK('Ref. Chile'!M1964,'Ref. Chile'!M:M,0)+COUNTIF('Ref. Chile'!$M$7:'Ref. Chile'!M1964,'Ref. Chile'!M1964)-1,"")</f>
        <v>660</v>
      </c>
      <c r="AO1965" s="7">
        <f>IFERROR(RANK('Ref. Chile'!H1964,'Ref. Chile'!H:H,1)+COUNTIF('Ref. Chile'!$H$7:'Ref. Chile'!H1964,'Ref. Chile'!H1964)-1,"")</f>
        <v>760</v>
      </c>
      <c r="AP1965" s="7">
        <f>IFERROR(RANK('Ref. Chile'!I1964,'Ref. Chile'!I:I,1)+COUNTIF('Ref. Chile'!$I$7:'Ref. Chile'!I1964,'Ref. Chile'!I1964)-1,"")</f>
        <v>1379</v>
      </c>
      <c r="AQ1965" s="7">
        <f>IFERROR(RANK('Ref. Chile'!J1964,'Ref. Chile'!J:J,1)+COUNTIF('Ref. Chile'!$J$7:'Ref. Chile'!J1964,'Ref. Chile'!J1964)-1,"")</f>
        <v>1835</v>
      </c>
    </row>
    <row r="1966" spans="31:43" ht="17.25" customHeight="1" x14ac:dyDescent="0.3">
      <c r="AE1966" s="5" t="s">
        <v>1961</v>
      </c>
      <c r="AF1966" s="5" t="s">
        <v>5481</v>
      </c>
      <c r="AG1966" s="6" t="s">
        <v>4387</v>
      </c>
      <c r="AH1966" s="6" t="s">
        <v>4122</v>
      </c>
      <c r="AI1966" s="7">
        <f>IFERROR(RANK('Ref. Chile'!H1965,'Ref. Chile'!H:H,0)+COUNTIF('Ref. Chile'!$H$7:'Ref. Chile'!H1965,'Ref. Chile'!H1965)-1,"")</f>
        <v>2057</v>
      </c>
      <c r="AJ1966" s="7">
        <f>IFERROR(RANK('Ref. Chile'!I1965,'Ref. Chile'!I:I,0)+COUNTIF('Ref. Chile'!$I$7:'Ref. Chile'!I1965,'Ref. Chile'!I1965)-1,"")</f>
        <v>1505</v>
      </c>
      <c r="AK1966" s="7">
        <f>IFERROR(RANK('Ref. Chile'!J1965,'Ref. Chile'!J:J,0)+COUNTIF('Ref. Chile'!$J$7:'Ref. Chile'!J1965,'Ref. Chile'!J1965)-1,"")</f>
        <v>1720</v>
      </c>
      <c r="AL1966" s="7">
        <f>IFERROR(RANK('Ref. Chile'!K1965,'Ref. Chile'!K:K,0)+COUNTIF('Ref. Chile'!$K$7:'Ref. Chile'!K1965,'Ref. Chile'!K1965)-1,"")</f>
        <v>1627</v>
      </c>
      <c r="AM1966" s="7">
        <f>IFERROR(RANK('Ref. Chile'!L1965,'Ref. Chile'!L:L,0)+COUNTIF('Ref. Chile'!$L$7:'Ref. Chile'!L1965,'Ref. Chile'!L1965)-1,"")</f>
        <v>1482</v>
      </c>
      <c r="AN1966" s="7">
        <f>IFERROR(RANK('Ref. Chile'!M1965,'Ref. Chile'!M:M,0)+COUNTIF('Ref. Chile'!$M$7:'Ref. Chile'!M1965,'Ref. Chile'!M1965)-1,"")</f>
        <v>1587</v>
      </c>
      <c r="AO1966" s="7">
        <f>IFERROR(RANK('Ref. Chile'!H1965,'Ref. Chile'!H:H,1)+COUNTIF('Ref. Chile'!$H$7:'Ref. Chile'!H1965,'Ref. Chile'!H1965)-1,"")</f>
        <v>746</v>
      </c>
      <c r="AP1966" s="7">
        <f>IFERROR(RANK('Ref. Chile'!I1965,'Ref. Chile'!I:I,1)+COUNTIF('Ref. Chile'!$I$7:'Ref. Chile'!I1965,'Ref. Chile'!I1965)-1,"")</f>
        <v>1248</v>
      </c>
      <c r="AQ1966" s="7">
        <f>IFERROR(RANK('Ref. Chile'!J1965,'Ref. Chile'!J:J,1)+COUNTIF('Ref. Chile'!$J$7:'Ref. Chile'!J1965,'Ref. Chile'!J1965)-1,"")</f>
        <v>916</v>
      </c>
    </row>
    <row r="1967" spans="31:43" ht="17.25" customHeight="1" x14ac:dyDescent="0.3">
      <c r="AE1967" s="5" t="s">
        <v>1962</v>
      </c>
      <c r="AF1967" s="5" t="s">
        <v>5482</v>
      </c>
      <c r="AG1967" s="6" t="s">
        <v>4388</v>
      </c>
      <c r="AH1967" s="6" t="s">
        <v>4093</v>
      </c>
      <c r="AI1967" s="7">
        <f>IFERROR(RANK('Ref. Chile'!H1966,'Ref. Chile'!H:H,0)+COUNTIF('Ref. Chile'!$H$7:'Ref. Chile'!H1966,'Ref. Chile'!H1966)-1,"")</f>
        <v>2066</v>
      </c>
      <c r="AJ1967" s="7">
        <f>IFERROR(RANK('Ref. Chile'!I1966,'Ref. Chile'!I:I,0)+COUNTIF('Ref. Chile'!$I$7:'Ref. Chile'!I1966,'Ref. Chile'!I1966)-1,"")</f>
        <v>1577</v>
      </c>
      <c r="AK1967" s="7">
        <f>IFERROR(RANK('Ref. Chile'!J1966,'Ref. Chile'!J:J,0)+COUNTIF('Ref. Chile'!$J$7:'Ref. Chile'!J1966,'Ref. Chile'!J1966)-1,"")</f>
        <v>810</v>
      </c>
      <c r="AL1967" s="7">
        <f>IFERROR(RANK('Ref. Chile'!K1966,'Ref. Chile'!K:K,0)+COUNTIF('Ref. Chile'!$K$7:'Ref. Chile'!K1966,'Ref. Chile'!K1966)-1,"")</f>
        <v>1729</v>
      </c>
      <c r="AM1967" s="7">
        <f>IFERROR(RANK('Ref. Chile'!L1966,'Ref. Chile'!L:L,0)+COUNTIF('Ref. Chile'!$L$7:'Ref. Chile'!L1966,'Ref. Chile'!L1966)-1,"")</f>
        <v>1549</v>
      </c>
      <c r="AN1967" s="7">
        <f>IFERROR(RANK('Ref. Chile'!M1966,'Ref. Chile'!M:M,0)+COUNTIF('Ref. Chile'!$M$7:'Ref. Chile'!M1966,'Ref. Chile'!M1966)-1,"")</f>
        <v>980</v>
      </c>
      <c r="AO1967" s="7">
        <f>IFERROR(RANK('Ref. Chile'!H1966,'Ref. Chile'!H:H,1)+COUNTIF('Ref. Chile'!$H$7:'Ref. Chile'!H1966,'Ref. Chile'!H1966)-1,"")</f>
        <v>737</v>
      </c>
      <c r="AP1967" s="7">
        <f>IFERROR(RANK('Ref. Chile'!I1966,'Ref. Chile'!I:I,1)+COUNTIF('Ref. Chile'!$I$7:'Ref. Chile'!I1966,'Ref. Chile'!I1966)-1,"")</f>
        <v>1176</v>
      </c>
      <c r="AQ1967" s="7">
        <f>IFERROR(RANK('Ref. Chile'!J1966,'Ref. Chile'!J:J,1)+COUNTIF('Ref. Chile'!$J$7:'Ref. Chile'!J1966,'Ref. Chile'!J1966)-1,"")</f>
        <v>1760</v>
      </c>
    </row>
    <row r="1968" spans="31:43" ht="17.25" customHeight="1" x14ac:dyDescent="0.3">
      <c r="AE1968" s="5" t="s">
        <v>1963</v>
      </c>
      <c r="AF1968" s="5" t="s">
        <v>5483</v>
      </c>
      <c r="AG1968" s="6" t="s">
        <v>4388</v>
      </c>
      <c r="AH1968" s="6" t="s">
        <v>4138</v>
      </c>
      <c r="AI1968" s="7">
        <f>IFERROR(RANK('Ref. Chile'!H1967,'Ref. Chile'!H:H,0)+COUNTIF('Ref. Chile'!$H$7:'Ref. Chile'!H1967,'Ref. Chile'!H1967)-1,"")</f>
        <v>2065</v>
      </c>
      <c r="AJ1968" s="7">
        <f>IFERROR(RANK('Ref. Chile'!I1967,'Ref. Chile'!I:I,0)+COUNTIF('Ref. Chile'!$I$7:'Ref. Chile'!I1967,'Ref. Chile'!I1967)-1,"")</f>
        <v>1552</v>
      </c>
      <c r="AK1968" s="7">
        <f>IFERROR(RANK('Ref. Chile'!J1967,'Ref. Chile'!J:J,0)+COUNTIF('Ref. Chile'!$J$7:'Ref. Chile'!J1967,'Ref. Chile'!J1967)-1,"")</f>
        <v>738</v>
      </c>
      <c r="AL1968" s="7">
        <f>IFERROR(RANK('Ref. Chile'!K1967,'Ref. Chile'!K:K,0)+COUNTIF('Ref. Chile'!$K$7:'Ref. Chile'!K1967,'Ref. Chile'!K1967)-1,"")</f>
        <v>1727</v>
      </c>
      <c r="AM1968" s="7">
        <f>IFERROR(RANK('Ref. Chile'!L1967,'Ref. Chile'!L:L,0)+COUNTIF('Ref. Chile'!$L$7:'Ref. Chile'!L1967,'Ref. Chile'!L1967)-1,"")</f>
        <v>1534</v>
      </c>
      <c r="AN1968" s="7">
        <f>IFERROR(RANK('Ref. Chile'!M1967,'Ref. Chile'!M:M,0)+COUNTIF('Ref. Chile'!$M$7:'Ref. Chile'!M1967,'Ref. Chile'!M1967)-1,"")</f>
        <v>838</v>
      </c>
      <c r="AO1968" s="7">
        <f>IFERROR(RANK('Ref. Chile'!H1967,'Ref. Chile'!H:H,1)+COUNTIF('Ref. Chile'!$H$7:'Ref. Chile'!H1967,'Ref. Chile'!H1967)-1,"")</f>
        <v>738</v>
      </c>
      <c r="AP1968" s="7">
        <f>IFERROR(RANK('Ref. Chile'!I1967,'Ref. Chile'!I:I,1)+COUNTIF('Ref. Chile'!$I$7:'Ref. Chile'!I1967,'Ref. Chile'!I1967)-1,"")</f>
        <v>1201</v>
      </c>
      <c r="AQ1968" s="7">
        <f>IFERROR(RANK('Ref. Chile'!J1967,'Ref. Chile'!J:J,1)+COUNTIF('Ref. Chile'!$J$7:'Ref. Chile'!J1967,'Ref. Chile'!J1967)-1,"")</f>
        <v>1832</v>
      </c>
    </row>
    <row r="1969" spans="31:43" ht="17.25" customHeight="1" x14ac:dyDescent="0.3">
      <c r="AE1969" s="5" t="s">
        <v>1964</v>
      </c>
      <c r="AF1969" s="5" t="s">
        <v>5484</v>
      </c>
      <c r="AG1969" s="6" t="s">
        <v>4388</v>
      </c>
      <c r="AH1969" s="6" t="s">
        <v>4122</v>
      </c>
      <c r="AI1969" s="7">
        <f>IFERROR(RANK('Ref. Chile'!H1968,'Ref. Chile'!H:H,0)+COUNTIF('Ref. Chile'!$H$7:'Ref. Chile'!H1968,'Ref. Chile'!H1968)-1,"")</f>
        <v>2069</v>
      </c>
      <c r="AJ1969" s="7">
        <f>IFERROR(RANK('Ref. Chile'!I1968,'Ref. Chile'!I:I,0)+COUNTIF('Ref. Chile'!$I$7:'Ref. Chile'!I1968,'Ref. Chile'!I1968)-1,"")</f>
        <v>1645</v>
      </c>
      <c r="AK1969" s="7">
        <f>IFERROR(RANK('Ref. Chile'!J1968,'Ref. Chile'!J:J,0)+COUNTIF('Ref. Chile'!$J$7:'Ref. Chile'!J1968,'Ref. Chile'!J1968)-1,"")</f>
        <v>1720</v>
      </c>
      <c r="AL1969" s="7">
        <f>IFERROR(RANK('Ref. Chile'!K1968,'Ref. Chile'!K:K,0)+COUNTIF('Ref. Chile'!$K$7:'Ref. Chile'!K1968,'Ref. Chile'!K1968)-1,"")</f>
        <v>1742</v>
      </c>
      <c r="AM1969" s="7">
        <f>IFERROR(RANK('Ref. Chile'!L1968,'Ref. Chile'!L:L,0)+COUNTIF('Ref. Chile'!$L$7:'Ref. Chile'!L1968,'Ref. Chile'!L1968)-1,"")</f>
        <v>1579</v>
      </c>
      <c r="AN1969" s="7">
        <f>IFERROR(RANK('Ref. Chile'!M1968,'Ref. Chile'!M:M,0)+COUNTIF('Ref. Chile'!$M$7:'Ref. Chile'!M1968,'Ref. Chile'!M1968)-1,"")</f>
        <v>1587</v>
      </c>
      <c r="AO1969" s="7">
        <f>IFERROR(RANK('Ref. Chile'!H1968,'Ref. Chile'!H:H,1)+COUNTIF('Ref. Chile'!$H$7:'Ref. Chile'!H1968,'Ref. Chile'!H1968)-1,"")</f>
        <v>734</v>
      </c>
      <c r="AP1969" s="7">
        <f>IFERROR(RANK('Ref. Chile'!I1968,'Ref. Chile'!I:I,1)+COUNTIF('Ref. Chile'!$I$7:'Ref. Chile'!I1968,'Ref. Chile'!I1968)-1,"")</f>
        <v>1108</v>
      </c>
      <c r="AQ1969" s="7">
        <f>IFERROR(RANK('Ref. Chile'!J1968,'Ref. Chile'!J:J,1)+COUNTIF('Ref. Chile'!$J$7:'Ref. Chile'!J1968,'Ref. Chile'!J1968)-1,"")</f>
        <v>916</v>
      </c>
    </row>
    <row r="1970" spans="31:43" ht="17.25" customHeight="1" x14ac:dyDescent="0.3">
      <c r="AE1970" s="5" t="s">
        <v>1965</v>
      </c>
      <c r="AF1970" s="5" t="s">
        <v>5485</v>
      </c>
      <c r="AG1970" s="6" t="s">
        <v>4389</v>
      </c>
      <c r="AH1970" s="6" t="s">
        <v>4092</v>
      </c>
      <c r="AI1970" s="7">
        <f>IFERROR(RANK('Ref. Chile'!H1969,'Ref. Chile'!H:H,0)+COUNTIF('Ref. Chile'!$H$7:'Ref. Chile'!H1969,'Ref. Chile'!H1969)-1,"")</f>
        <v>747</v>
      </c>
      <c r="AJ1970" s="7">
        <f>IFERROR(RANK('Ref. Chile'!I1969,'Ref. Chile'!I:I,0)+COUNTIF('Ref. Chile'!$I$7:'Ref. Chile'!I1969,'Ref. Chile'!I1969)-1,"")</f>
        <v>531</v>
      </c>
      <c r="AK1970" s="7">
        <f>IFERROR(RANK('Ref. Chile'!J1969,'Ref. Chile'!J:J,0)+COUNTIF('Ref. Chile'!$J$7:'Ref. Chile'!J1969,'Ref. Chile'!J1969)-1,"")</f>
        <v>1457</v>
      </c>
      <c r="AL1970" s="7">
        <f>IFERROR(RANK('Ref. Chile'!K1969,'Ref. Chile'!K:K,0)+COUNTIF('Ref. Chile'!$K$7:'Ref. Chile'!K1969,'Ref. Chile'!K1969)-1,"")</f>
        <v>743</v>
      </c>
      <c r="AM1970" s="7">
        <f>IFERROR(RANK('Ref. Chile'!L1969,'Ref. Chile'!L:L,0)+COUNTIF('Ref. Chile'!$L$7:'Ref. Chile'!L1969,'Ref. Chile'!L1969)-1,"")</f>
        <v>231</v>
      </c>
      <c r="AN1970" s="7">
        <f>IFERROR(RANK('Ref. Chile'!M1969,'Ref. Chile'!M:M,0)+COUNTIF('Ref. Chile'!$M$7:'Ref. Chile'!M1969,'Ref. Chile'!M1969)-1,"")</f>
        <v>1364</v>
      </c>
      <c r="AO1970" s="7">
        <f>IFERROR(RANK('Ref. Chile'!H1969,'Ref. Chile'!H:H,1)+COUNTIF('Ref. Chile'!$H$7:'Ref. Chile'!H1969,'Ref. Chile'!H1969)-1,"")</f>
        <v>2056</v>
      </c>
      <c r="AP1970" s="7">
        <f>IFERROR(RANK('Ref. Chile'!I1969,'Ref. Chile'!I:I,1)+COUNTIF('Ref. Chile'!$I$7:'Ref. Chile'!I1969,'Ref. Chile'!I1969)-1,"")</f>
        <v>2222</v>
      </c>
      <c r="AQ1970" s="7">
        <f>IFERROR(RANK('Ref. Chile'!J1969,'Ref. Chile'!J:J,1)+COUNTIF('Ref. Chile'!$J$7:'Ref. Chile'!J1969,'Ref. Chile'!J1969)-1,"")</f>
        <v>1113</v>
      </c>
    </row>
    <row r="1971" spans="31:43" ht="17.25" customHeight="1" x14ac:dyDescent="0.3">
      <c r="AE1971" s="5" t="s">
        <v>1966</v>
      </c>
      <c r="AF1971" s="5" t="s">
        <v>5486</v>
      </c>
      <c r="AG1971" s="6" t="s">
        <v>4389</v>
      </c>
      <c r="AH1971" s="6" t="s">
        <v>4093</v>
      </c>
      <c r="AI1971" s="7">
        <f>IFERROR(RANK('Ref. Chile'!H1970,'Ref. Chile'!H:H,0)+COUNTIF('Ref. Chile'!$H$7:'Ref. Chile'!H1970,'Ref. Chile'!H1970)-1,"")</f>
        <v>771</v>
      </c>
      <c r="AJ1971" s="7">
        <f>IFERROR(RANK('Ref. Chile'!I1970,'Ref. Chile'!I:I,0)+COUNTIF('Ref. Chile'!$I$7:'Ref. Chile'!I1970,'Ref. Chile'!I1970)-1,"")</f>
        <v>576</v>
      </c>
      <c r="AK1971" s="7">
        <f>IFERROR(RANK('Ref. Chile'!J1970,'Ref. Chile'!J:J,0)+COUNTIF('Ref. Chile'!$J$7:'Ref. Chile'!J1970,'Ref. Chile'!J1970)-1,"")</f>
        <v>1429</v>
      </c>
      <c r="AL1971" s="7">
        <f>IFERROR(RANK('Ref. Chile'!K1970,'Ref. Chile'!K:K,0)+COUNTIF('Ref. Chile'!$K$7:'Ref. Chile'!K1970,'Ref. Chile'!K1970)-1,"")</f>
        <v>791</v>
      </c>
      <c r="AM1971" s="7">
        <f>IFERROR(RANK('Ref. Chile'!L1970,'Ref. Chile'!L:L,0)+COUNTIF('Ref. Chile'!$L$7:'Ref. Chile'!L1970,'Ref. Chile'!L1970)-1,"")</f>
        <v>278</v>
      </c>
      <c r="AN1971" s="7">
        <f>IFERROR(RANK('Ref. Chile'!M1970,'Ref. Chile'!M:M,0)+COUNTIF('Ref. Chile'!$M$7:'Ref. Chile'!M1970,'Ref. Chile'!M1970)-1,"")</f>
        <v>1344</v>
      </c>
      <c r="AO1971" s="7">
        <f>IFERROR(RANK('Ref. Chile'!H1970,'Ref. Chile'!H:H,1)+COUNTIF('Ref. Chile'!$H$7:'Ref. Chile'!H1970,'Ref. Chile'!H1970)-1,"")</f>
        <v>2032</v>
      </c>
      <c r="AP1971" s="7">
        <f>IFERROR(RANK('Ref. Chile'!I1970,'Ref. Chile'!I:I,1)+COUNTIF('Ref. Chile'!$I$7:'Ref. Chile'!I1970,'Ref. Chile'!I1970)-1,"")</f>
        <v>2177</v>
      </c>
      <c r="AQ1971" s="7">
        <f>IFERROR(RANK('Ref. Chile'!J1970,'Ref. Chile'!J:J,1)+COUNTIF('Ref. Chile'!$J$7:'Ref. Chile'!J1970,'Ref. Chile'!J1970)-1,"")</f>
        <v>1141</v>
      </c>
    </row>
    <row r="1972" spans="31:43" ht="17.25" customHeight="1" x14ac:dyDescent="0.3">
      <c r="AE1972" s="5" t="s">
        <v>1967</v>
      </c>
      <c r="AF1972" s="5" t="s">
        <v>5487</v>
      </c>
      <c r="AG1972" s="6" t="s">
        <v>4389</v>
      </c>
      <c r="AH1972" s="6" t="s">
        <v>4116</v>
      </c>
      <c r="AI1972" s="7">
        <f>IFERROR(RANK('Ref. Chile'!H1971,'Ref. Chile'!H:H,0)+COUNTIF('Ref. Chile'!$H$7:'Ref. Chile'!H1971,'Ref. Chile'!H1971)-1,"")</f>
        <v>779</v>
      </c>
      <c r="AJ1972" s="7">
        <f>IFERROR(RANK('Ref. Chile'!I1971,'Ref. Chile'!I:I,0)+COUNTIF('Ref. Chile'!$I$7:'Ref. Chile'!I1971,'Ref. Chile'!I1971)-1,"")</f>
        <v>577</v>
      </c>
      <c r="AK1972" s="7">
        <f>IFERROR(RANK('Ref. Chile'!J1971,'Ref. Chile'!J:J,0)+COUNTIF('Ref. Chile'!$J$7:'Ref. Chile'!J1971,'Ref. Chile'!J1971)-1,"")</f>
        <v>1451</v>
      </c>
      <c r="AL1972" s="7">
        <f>IFERROR(RANK('Ref. Chile'!K1971,'Ref. Chile'!K:K,0)+COUNTIF('Ref. Chile'!$K$7:'Ref. Chile'!K1971,'Ref. Chile'!K1971)-1,"")</f>
        <v>790</v>
      </c>
      <c r="AM1972" s="7">
        <f>IFERROR(RANK('Ref. Chile'!L1971,'Ref. Chile'!L:L,0)+COUNTIF('Ref. Chile'!$L$7:'Ref. Chile'!L1971,'Ref. Chile'!L1971)-1,"")</f>
        <v>279</v>
      </c>
      <c r="AN1972" s="7">
        <f>IFERROR(RANK('Ref. Chile'!M1971,'Ref. Chile'!M:M,0)+COUNTIF('Ref. Chile'!$M$7:'Ref. Chile'!M1971,'Ref. Chile'!M1971)-1,"")</f>
        <v>1359</v>
      </c>
      <c r="AO1972" s="7">
        <f>IFERROR(RANK('Ref. Chile'!H1971,'Ref. Chile'!H:H,1)+COUNTIF('Ref. Chile'!$H$7:'Ref. Chile'!H1971,'Ref. Chile'!H1971)-1,"")</f>
        <v>2024</v>
      </c>
      <c r="AP1972" s="7">
        <f>IFERROR(RANK('Ref. Chile'!I1971,'Ref. Chile'!I:I,1)+COUNTIF('Ref. Chile'!$I$7:'Ref. Chile'!I1971,'Ref. Chile'!I1971)-1,"")</f>
        <v>2176</v>
      </c>
      <c r="AQ1972" s="7">
        <f>IFERROR(RANK('Ref. Chile'!J1971,'Ref. Chile'!J:J,1)+COUNTIF('Ref. Chile'!$J$7:'Ref. Chile'!J1971,'Ref. Chile'!J1971)-1,"")</f>
        <v>1119</v>
      </c>
    </row>
    <row r="1973" spans="31:43" ht="17.25" customHeight="1" x14ac:dyDescent="0.3">
      <c r="AE1973" s="5" t="s">
        <v>1968</v>
      </c>
      <c r="AF1973" s="5" t="s">
        <v>5488</v>
      </c>
      <c r="AG1973" s="6" t="s">
        <v>4389</v>
      </c>
      <c r="AH1973" s="6" t="s">
        <v>4139</v>
      </c>
      <c r="AI1973" s="7">
        <f>IFERROR(RANK('Ref. Chile'!H1972,'Ref. Chile'!H:H,0)+COUNTIF('Ref. Chile'!$H$7:'Ref. Chile'!H1972,'Ref. Chile'!H1972)-1,"")</f>
        <v>723</v>
      </c>
      <c r="AJ1973" s="7">
        <f>IFERROR(RANK('Ref. Chile'!I1972,'Ref. Chile'!I:I,0)+COUNTIF('Ref. Chile'!$I$7:'Ref. Chile'!I1972,'Ref. Chile'!I1972)-1,"")</f>
        <v>514</v>
      </c>
      <c r="AK1973" s="7">
        <f>IFERROR(RANK('Ref. Chile'!J1972,'Ref. Chile'!J:J,0)+COUNTIF('Ref. Chile'!$J$7:'Ref. Chile'!J1972,'Ref. Chile'!J1972)-1,"")</f>
        <v>1274</v>
      </c>
      <c r="AL1973" s="7">
        <f>IFERROR(RANK('Ref. Chile'!K1972,'Ref. Chile'!K:K,0)+COUNTIF('Ref. Chile'!$K$7:'Ref. Chile'!K1972,'Ref. Chile'!K1972)-1,"")</f>
        <v>732</v>
      </c>
      <c r="AM1973" s="7">
        <f>IFERROR(RANK('Ref. Chile'!L1972,'Ref. Chile'!L:L,0)+COUNTIF('Ref. Chile'!$L$7:'Ref. Chile'!L1972,'Ref. Chile'!L1972)-1,"")</f>
        <v>217</v>
      </c>
      <c r="AN1973" s="7">
        <f>IFERROR(RANK('Ref. Chile'!M1972,'Ref. Chile'!M:M,0)+COUNTIF('Ref. Chile'!$M$7:'Ref. Chile'!M1972,'Ref. Chile'!M1972)-1,"")</f>
        <v>1222</v>
      </c>
      <c r="AO1973" s="7">
        <f>IFERROR(RANK('Ref. Chile'!H1972,'Ref. Chile'!H:H,1)+COUNTIF('Ref. Chile'!$H$7:'Ref. Chile'!H1972,'Ref. Chile'!H1972)-1,"")</f>
        <v>2080</v>
      </c>
      <c r="AP1973" s="7">
        <f>IFERROR(RANK('Ref. Chile'!I1972,'Ref. Chile'!I:I,1)+COUNTIF('Ref. Chile'!$I$7:'Ref. Chile'!I1972,'Ref. Chile'!I1972)-1,"")</f>
        <v>2239</v>
      </c>
      <c r="AQ1973" s="7">
        <f>IFERROR(RANK('Ref. Chile'!J1972,'Ref. Chile'!J:J,1)+COUNTIF('Ref. Chile'!$J$7:'Ref. Chile'!J1972,'Ref. Chile'!J1972)-1,"")</f>
        <v>1296</v>
      </c>
    </row>
    <row r="1974" spans="31:43" ht="17.25" customHeight="1" x14ac:dyDescent="0.3">
      <c r="AE1974" s="5" t="s">
        <v>1969</v>
      </c>
      <c r="AF1974" s="5" t="s">
        <v>5489</v>
      </c>
      <c r="AG1974" s="6" t="s">
        <v>4390</v>
      </c>
      <c r="AH1974" s="6" t="s">
        <v>4092</v>
      </c>
      <c r="AI1974" s="7">
        <f>IFERROR(RANK('Ref. Chile'!H1973,'Ref. Chile'!H:H,0)+COUNTIF('Ref. Chile'!$H$7:'Ref. Chile'!H1973,'Ref. Chile'!H1973)-1,"")</f>
        <v>2400</v>
      </c>
      <c r="AJ1974" s="7">
        <f>IFERROR(RANK('Ref. Chile'!I1973,'Ref. Chile'!I:I,0)+COUNTIF('Ref. Chile'!$I$7:'Ref. Chile'!I1973,'Ref. Chile'!I1973)-1,"")</f>
        <v>1250</v>
      </c>
      <c r="AK1974" s="7">
        <f>IFERROR(RANK('Ref. Chile'!J1973,'Ref. Chile'!J:J,0)+COUNTIF('Ref. Chile'!$J$7:'Ref. Chile'!J1973,'Ref. Chile'!J1973)-1,"")</f>
        <v>1875</v>
      </c>
      <c r="AL1974" s="7">
        <f>IFERROR(RANK('Ref. Chile'!K1973,'Ref. Chile'!K:K,0)+COUNTIF('Ref. Chile'!$K$7:'Ref. Chile'!K1973,'Ref. Chile'!K1973)-1,"")</f>
        <v>1993</v>
      </c>
      <c r="AM1974" s="7">
        <f>IFERROR(RANK('Ref. Chile'!L1973,'Ref. Chile'!L:L,0)+COUNTIF('Ref. Chile'!$L$7:'Ref. Chile'!L1973,'Ref. Chile'!L1973)-1,"")</f>
        <v>1096</v>
      </c>
      <c r="AN1974" s="7">
        <f>IFERROR(RANK('Ref. Chile'!M1973,'Ref. Chile'!M:M,0)+COUNTIF('Ref. Chile'!$M$7:'Ref. Chile'!M1973,'Ref. Chile'!M1973)-1,"")</f>
        <v>1830</v>
      </c>
      <c r="AO1974" s="7">
        <f>IFERROR(RANK('Ref. Chile'!H1973,'Ref. Chile'!H:H,1)+COUNTIF('Ref. Chile'!$H$7:'Ref. Chile'!H1973,'Ref. Chile'!H1973)-1,"")</f>
        <v>403</v>
      </c>
      <c r="AP1974" s="7">
        <f>IFERROR(RANK('Ref. Chile'!I1973,'Ref. Chile'!I:I,1)+COUNTIF('Ref. Chile'!$I$7:'Ref. Chile'!I1973,'Ref. Chile'!I1973)-1,"")</f>
        <v>1503</v>
      </c>
      <c r="AQ1974" s="7">
        <f>IFERROR(RANK('Ref. Chile'!J1973,'Ref. Chile'!J:J,1)+COUNTIF('Ref. Chile'!$J$7:'Ref. Chile'!J1973,'Ref. Chile'!J1973)-1,"")</f>
        <v>695</v>
      </c>
    </row>
    <row r="1975" spans="31:43" ht="17.25" customHeight="1" x14ac:dyDescent="0.3">
      <c r="AE1975" s="5" t="s">
        <v>1970</v>
      </c>
      <c r="AF1975" s="5" t="s">
        <v>5490</v>
      </c>
      <c r="AG1975" s="6" t="s">
        <v>4390</v>
      </c>
      <c r="AH1975" s="6" t="s">
        <v>4117</v>
      </c>
      <c r="AI1975" s="7">
        <f>IFERROR(RANK('Ref. Chile'!H1974,'Ref. Chile'!H:H,0)+COUNTIF('Ref. Chile'!$H$7:'Ref. Chile'!H1974,'Ref. Chile'!H1974)-1,"")</f>
        <v>2396</v>
      </c>
      <c r="AJ1975" s="7">
        <f>IFERROR(RANK('Ref. Chile'!I1974,'Ref. Chile'!I:I,0)+COUNTIF('Ref. Chile'!$I$7:'Ref. Chile'!I1974,'Ref. Chile'!I1974)-1,"")</f>
        <v>1193</v>
      </c>
      <c r="AK1975" s="7">
        <f>IFERROR(RANK('Ref. Chile'!J1974,'Ref. Chile'!J:J,0)+COUNTIF('Ref. Chile'!$J$7:'Ref. Chile'!J1974,'Ref. Chile'!J1974)-1,"")</f>
        <v>1580</v>
      </c>
      <c r="AL1975" s="7">
        <f>IFERROR(RANK('Ref. Chile'!K1974,'Ref. Chile'!K:K,0)+COUNTIF('Ref. Chile'!$K$7:'Ref. Chile'!K1974,'Ref. Chile'!K1974)-1,"")</f>
        <v>1982</v>
      </c>
      <c r="AM1975" s="7">
        <f>IFERROR(RANK('Ref. Chile'!L1974,'Ref. Chile'!L:L,0)+COUNTIF('Ref. Chile'!$L$7:'Ref. Chile'!L1974,'Ref. Chile'!L1974)-1,"")</f>
        <v>1045</v>
      </c>
      <c r="AN1975" s="7">
        <f>IFERROR(RANK('Ref. Chile'!M1974,'Ref. Chile'!M:M,0)+COUNTIF('Ref. Chile'!$M$7:'Ref. Chile'!M1974,'Ref. Chile'!M1974)-1,"")</f>
        <v>1716</v>
      </c>
      <c r="AO1975" s="7">
        <f>IFERROR(RANK('Ref. Chile'!H1974,'Ref. Chile'!H:H,1)+COUNTIF('Ref. Chile'!$H$7:'Ref. Chile'!H1974,'Ref. Chile'!H1974)-1,"")</f>
        <v>407</v>
      </c>
      <c r="AP1975" s="7">
        <f>IFERROR(RANK('Ref. Chile'!I1974,'Ref. Chile'!I:I,1)+COUNTIF('Ref. Chile'!$I$7:'Ref. Chile'!I1974,'Ref. Chile'!I1974)-1,"")</f>
        <v>1560</v>
      </c>
      <c r="AQ1975" s="7">
        <f>IFERROR(RANK('Ref. Chile'!J1974,'Ref. Chile'!J:J,1)+COUNTIF('Ref. Chile'!$J$7:'Ref. Chile'!J1974,'Ref. Chile'!J1974)-1,"")</f>
        <v>990</v>
      </c>
    </row>
    <row r="1976" spans="31:43" ht="17.25" customHeight="1" x14ac:dyDescent="0.3">
      <c r="AE1976" s="5" t="s">
        <v>1971</v>
      </c>
      <c r="AF1976" s="5" t="s">
        <v>5491</v>
      </c>
      <c r="AG1976" s="6" t="s">
        <v>4391</v>
      </c>
      <c r="AH1976" s="6" t="s">
        <v>4093</v>
      </c>
      <c r="AI1976" s="7">
        <f>IFERROR(RANK('Ref. Chile'!H1975,'Ref. Chile'!H:H,0)+COUNTIF('Ref. Chile'!$H$7:'Ref. Chile'!H1975,'Ref. Chile'!H1975)-1,"")</f>
        <v>97</v>
      </c>
      <c r="AJ1976" s="7">
        <f>IFERROR(RANK('Ref. Chile'!I1975,'Ref. Chile'!I:I,0)+COUNTIF('Ref. Chile'!$I$7:'Ref. Chile'!I1975,'Ref. Chile'!I1975)-1,"")</f>
        <v>1454</v>
      </c>
      <c r="AK1976" s="7">
        <f>IFERROR(RANK('Ref. Chile'!J1975,'Ref. Chile'!J:J,0)+COUNTIF('Ref. Chile'!$J$7:'Ref. Chile'!J1975,'Ref. Chile'!J1975)-1,"")</f>
        <v>464</v>
      </c>
      <c r="AL1976" s="7">
        <f>IFERROR(RANK('Ref. Chile'!K1975,'Ref. Chile'!K:K,0)+COUNTIF('Ref. Chile'!$K$7:'Ref. Chile'!K1975,'Ref. Chile'!K1975)-1,"")</f>
        <v>55</v>
      </c>
      <c r="AM1976" s="7">
        <f>IFERROR(RANK('Ref. Chile'!L1975,'Ref. Chile'!L:L,0)+COUNTIF('Ref. Chile'!$L$7:'Ref. Chile'!L1975,'Ref. Chile'!L1975)-1,"")</f>
        <v>1190</v>
      </c>
      <c r="AN1976" s="7">
        <f>IFERROR(RANK('Ref. Chile'!M1975,'Ref. Chile'!M:M,0)+COUNTIF('Ref. Chile'!$M$7:'Ref. Chile'!M1975,'Ref. Chile'!M1975)-1,"")</f>
        <v>408</v>
      </c>
      <c r="AO1976" s="7">
        <f>IFERROR(RANK('Ref. Chile'!H1975,'Ref. Chile'!H:H,1)+COUNTIF('Ref. Chile'!$H$7:'Ref. Chile'!H1975,'Ref. Chile'!H1975)-1,"")</f>
        <v>2706</v>
      </c>
      <c r="AP1976" s="7">
        <f>IFERROR(RANK('Ref. Chile'!I1975,'Ref. Chile'!I:I,1)+COUNTIF('Ref. Chile'!$I$7:'Ref. Chile'!I1975,'Ref. Chile'!I1975)-1,"")</f>
        <v>1299</v>
      </c>
      <c r="AQ1976" s="7">
        <f>IFERROR(RANK('Ref. Chile'!J1975,'Ref. Chile'!J:J,1)+COUNTIF('Ref. Chile'!$J$7:'Ref. Chile'!J1975,'Ref. Chile'!J1975)-1,"")</f>
        <v>2106</v>
      </c>
    </row>
    <row r="1977" spans="31:43" ht="17.25" customHeight="1" x14ac:dyDescent="0.3">
      <c r="AE1977" s="5" t="s">
        <v>1972</v>
      </c>
      <c r="AF1977" s="5" t="s">
        <v>5492</v>
      </c>
      <c r="AG1977" s="6" t="s">
        <v>4391</v>
      </c>
      <c r="AH1977" s="6" t="s">
        <v>4096</v>
      </c>
      <c r="AI1977" s="7">
        <f>IFERROR(RANK('Ref. Chile'!H1976,'Ref. Chile'!H:H,0)+COUNTIF('Ref. Chile'!$H$7:'Ref. Chile'!H1976,'Ref. Chile'!H1976)-1,"")</f>
        <v>66</v>
      </c>
      <c r="AJ1977" s="7">
        <f>IFERROR(RANK('Ref. Chile'!I1976,'Ref. Chile'!I:I,0)+COUNTIF('Ref. Chile'!$I$7:'Ref. Chile'!I1976,'Ref. Chile'!I1976)-1,"")</f>
        <v>1383</v>
      </c>
      <c r="AK1977" s="7">
        <f>IFERROR(RANK('Ref. Chile'!J1976,'Ref. Chile'!J:J,0)+COUNTIF('Ref. Chile'!$J$7:'Ref. Chile'!J1976,'Ref. Chile'!J1976)-1,"")</f>
        <v>432</v>
      </c>
      <c r="AL1977" s="7">
        <f>IFERROR(RANK('Ref. Chile'!K1976,'Ref. Chile'!K:K,0)+COUNTIF('Ref. Chile'!$K$7:'Ref. Chile'!K1976,'Ref. Chile'!K1976)-1,"")</f>
        <v>25</v>
      </c>
      <c r="AM1977" s="7">
        <f>IFERROR(RANK('Ref. Chile'!L1976,'Ref. Chile'!L:L,0)+COUNTIF('Ref. Chile'!$L$7:'Ref. Chile'!L1976,'Ref. Chile'!L1976)-1,"")</f>
        <v>1127</v>
      </c>
      <c r="AN1977" s="7">
        <f>IFERROR(RANK('Ref. Chile'!M1976,'Ref. Chile'!M:M,0)+COUNTIF('Ref. Chile'!$M$7:'Ref. Chile'!M1976,'Ref. Chile'!M1976)-1,"")</f>
        <v>358</v>
      </c>
      <c r="AO1977" s="7">
        <f>IFERROR(RANK('Ref. Chile'!H1976,'Ref. Chile'!H:H,1)+COUNTIF('Ref. Chile'!$H$7:'Ref. Chile'!H1976,'Ref. Chile'!H1976)-1,"")</f>
        <v>2737</v>
      </c>
      <c r="AP1977" s="7">
        <f>IFERROR(RANK('Ref. Chile'!I1976,'Ref. Chile'!I:I,1)+COUNTIF('Ref. Chile'!$I$7:'Ref. Chile'!I1976,'Ref. Chile'!I1976)-1,"")</f>
        <v>1370</v>
      </c>
      <c r="AQ1977" s="7">
        <f>IFERROR(RANK('Ref. Chile'!J1976,'Ref. Chile'!J:J,1)+COUNTIF('Ref. Chile'!$J$7:'Ref. Chile'!J1976,'Ref. Chile'!J1976)-1,"")</f>
        <v>2138</v>
      </c>
    </row>
    <row r="1978" spans="31:43" ht="17.25" customHeight="1" x14ac:dyDescent="0.3">
      <c r="AE1978" s="5" t="s">
        <v>1973</v>
      </c>
      <c r="AF1978" s="5" t="s">
        <v>5493</v>
      </c>
      <c r="AG1978" s="6" t="s">
        <v>4391</v>
      </c>
      <c r="AH1978" s="6" t="s">
        <v>4097</v>
      </c>
      <c r="AI1978" s="7">
        <f>IFERROR(RANK('Ref. Chile'!H1977,'Ref. Chile'!H:H,0)+COUNTIF('Ref. Chile'!$H$7:'Ref. Chile'!H1977,'Ref. Chile'!H1977)-1,"")</f>
        <v>61</v>
      </c>
      <c r="AJ1978" s="7">
        <f>IFERROR(RANK('Ref. Chile'!I1977,'Ref. Chile'!I:I,0)+COUNTIF('Ref. Chile'!$I$7:'Ref. Chile'!I1977,'Ref. Chile'!I1977)-1,"")</f>
        <v>1363</v>
      </c>
      <c r="AK1978" s="7">
        <f>IFERROR(RANK('Ref. Chile'!J1977,'Ref. Chile'!J:J,0)+COUNTIF('Ref. Chile'!$J$7:'Ref. Chile'!J1977,'Ref. Chile'!J1977)-1,"")</f>
        <v>422</v>
      </c>
      <c r="AL1978" s="7">
        <f>IFERROR(RANK('Ref. Chile'!K1977,'Ref. Chile'!K:K,0)+COUNTIF('Ref. Chile'!$K$7:'Ref. Chile'!K1977,'Ref. Chile'!K1977)-1,"")</f>
        <v>19</v>
      </c>
      <c r="AM1978" s="7">
        <f>IFERROR(RANK('Ref. Chile'!L1977,'Ref. Chile'!L:L,0)+COUNTIF('Ref. Chile'!$L$7:'Ref. Chile'!L1977,'Ref. Chile'!L1977)-1,"")</f>
        <v>1108</v>
      </c>
      <c r="AN1978" s="7">
        <f>IFERROR(RANK('Ref. Chile'!M1977,'Ref. Chile'!M:M,0)+COUNTIF('Ref. Chile'!$M$7:'Ref. Chile'!M1977,'Ref. Chile'!M1977)-1,"")</f>
        <v>342</v>
      </c>
      <c r="AO1978" s="7">
        <f>IFERROR(RANK('Ref. Chile'!H1977,'Ref. Chile'!H:H,1)+COUNTIF('Ref. Chile'!$H$7:'Ref. Chile'!H1977,'Ref. Chile'!H1977)-1,"")</f>
        <v>2742</v>
      </c>
      <c r="AP1978" s="7">
        <f>IFERROR(RANK('Ref. Chile'!I1977,'Ref. Chile'!I:I,1)+COUNTIF('Ref. Chile'!$I$7:'Ref. Chile'!I1977,'Ref. Chile'!I1977)-1,"")</f>
        <v>1390</v>
      </c>
      <c r="AQ1978" s="7">
        <f>IFERROR(RANK('Ref. Chile'!J1977,'Ref. Chile'!J:J,1)+COUNTIF('Ref. Chile'!$J$7:'Ref. Chile'!J1977,'Ref. Chile'!J1977)-1,"")</f>
        <v>2148</v>
      </c>
    </row>
    <row r="1979" spans="31:43" ht="17.25" customHeight="1" x14ac:dyDescent="0.3">
      <c r="AE1979" s="5" t="s">
        <v>1974</v>
      </c>
      <c r="AF1979" s="5" t="s">
        <v>5494</v>
      </c>
      <c r="AG1979" s="6" t="s">
        <v>4391</v>
      </c>
      <c r="AH1979" s="6" t="s">
        <v>4098</v>
      </c>
      <c r="AI1979" s="7">
        <f>IFERROR(RANK('Ref. Chile'!H1978,'Ref. Chile'!H:H,0)+COUNTIF('Ref. Chile'!$H$7:'Ref. Chile'!H1978,'Ref. Chile'!H1978)-1,"")</f>
        <v>60</v>
      </c>
      <c r="AJ1979" s="7">
        <f>IFERROR(RANK('Ref. Chile'!I1978,'Ref. Chile'!I:I,0)+COUNTIF('Ref. Chile'!$I$7:'Ref. Chile'!I1978,'Ref. Chile'!I1978)-1,"")</f>
        <v>1355</v>
      </c>
      <c r="AK1979" s="7">
        <f>IFERROR(RANK('Ref. Chile'!J1978,'Ref. Chile'!J:J,0)+COUNTIF('Ref. Chile'!$J$7:'Ref. Chile'!J1978,'Ref. Chile'!J1978)-1,"")</f>
        <v>417</v>
      </c>
      <c r="AL1979" s="7">
        <f>IFERROR(RANK('Ref. Chile'!K1978,'Ref. Chile'!K:K,0)+COUNTIF('Ref. Chile'!$K$7:'Ref. Chile'!K1978,'Ref. Chile'!K1978)-1,"")</f>
        <v>18</v>
      </c>
      <c r="AM1979" s="7">
        <f>IFERROR(RANK('Ref. Chile'!L1978,'Ref. Chile'!L:L,0)+COUNTIF('Ref. Chile'!$L$7:'Ref. Chile'!L1978,'Ref. Chile'!L1978)-1,"")</f>
        <v>1101</v>
      </c>
      <c r="AN1979" s="7">
        <f>IFERROR(RANK('Ref. Chile'!M1978,'Ref. Chile'!M:M,0)+COUNTIF('Ref. Chile'!$M$7:'Ref. Chile'!M1978,'Ref. Chile'!M1978)-1,"")</f>
        <v>341</v>
      </c>
      <c r="AO1979" s="7">
        <f>IFERROR(RANK('Ref. Chile'!H1978,'Ref. Chile'!H:H,1)+COUNTIF('Ref. Chile'!$H$7:'Ref. Chile'!H1978,'Ref. Chile'!H1978)-1,"")</f>
        <v>2743</v>
      </c>
      <c r="AP1979" s="7">
        <f>IFERROR(RANK('Ref. Chile'!I1978,'Ref. Chile'!I:I,1)+COUNTIF('Ref. Chile'!$I$7:'Ref. Chile'!I1978,'Ref. Chile'!I1978)-1,"")</f>
        <v>1398</v>
      </c>
      <c r="AQ1979" s="7">
        <f>IFERROR(RANK('Ref. Chile'!J1978,'Ref. Chile'!J:J,1)+COUNTIF('Ref. Chile'!$J$7:'Ref. Chile'!J1978,'Ref. Chile'!J1978)-1,"")</f>
        <v>2153</v>
      </c>
    </row>
    <row r="1980" spans="31:43" ht="17.25" customHeight="1" x14ac:dyDescent="0.3">
      <c r="AE1980" s="5" t="s">
        <v>1975</v>
      </c>
      <c r="AF1980" s="5" t="s">
        <v>5495</v>
      </c>
      <c r="AG1980" s="6" t="s">
        <v>4392</v>
      </c>
      <c r="AH1980" s="6" t="s">
        <v>4092</v>
      </c>
      <c r="AI1980" s="7">
        <f>IFERROR(RANK('Ref. Chile'!H1979,'Ref. Chile'!H:H,0)+COUNTIF('Ref. Chile'!$H$7:'Ref. Chile'!H1979,'Ref. Chile'!H1979)-1,"")</f>
        <v>98</v>
      </c>
      <c r="AJ1980" s="7">
        <f>IFERROR(RANK('Ref. Chile'!I1979,'Ref. Chile'!I:I,0)+COUNTIF('Ref. Chile'!$I$7:'Ref. Chile'!I1979,'Ref. Chile'!I1979)-1,"")</f>
        <v>1416</v>
      </c>
      <c r="AK1980" s="7">
        <f>IFERROR(RANK('Ref. Chile'!J1979,'Ref. Chile'!J:J,0)+COUNTIF('Ref. Chile'!$J$7:'Ref. Chile'!J1979,'Ref. Chile'!J1979)-1,"")</f>
        <v>533</v>
      </c>
      <c r="AL1980" s="7">
        <f>IFERROR(RANK('Ref. Chile'!K1979,'Ref. Chile'!K:K,0)+COUNTIF('Ref. Chile'!$K$7:'Ref. Chile'!K1979,'Ref. Chile'!K1979)-1,"")</f>
        <v>56</v>
      </c>
      <c r="AM1980" s="7">
        <f>IFERROR(RANK('Ref. Chile'!L1979,'Ref. Chile'!L:L,0)+COUNTIF('Ref. Chile'!$L$7:'Ref. Chile'!L1979,'Ref. Chile'!L1979)-1,"")</f>
        <v>1151</v>
      </c>
      <c r="AN1980" s="7">
        <f>IFERROR(RANK('Ref. Chile'!M1979,'Ref. Chile'!M:M,0)+COUNTIF('Ref. Chile'!$M$7:'Ref. Chile'!M1979,'Ref. Chile'!M1979)-1,"")</f>
        <v>522</v>
      </c>
      <c r="AO1980" s="7">
        <f>IFERROR(RANK('Ref. Chile'!H1979,'Ref. Chile'!H:H,1)+COUNTIF('Ref. Chile'!$H$7:'Ref. Chile'!H1979,'Ref. Chile'!H1979)-1,"")</f>
        <v>2705</v>
      </c>
      <c r="AP1980" s="7">
        <f>IFERROR(RANK('Ref. Chile'!I1979,'Ref. Chile'!I:I,1)+COUNTIF('Ref. Chile'!$I$7:'Ref. Chile'!I1979,'Ref. Chile'!I1979)-1,"")</f>
        <v>1337</v>
      </c>
      <c r="AQ1980" s="7">
        <f>IFERROR(RANK('Ref. Chile'!J1979,'Ref. Chile'!J:J,1)+COUNTIF('Ref. Chile'!$J$7:'Ref. Chile'!J1979,'Ref. Chile'!J1979)-1,"")</f>
        <v>2037</v>
      </c>
    </row>
    <row r="1981" spans="31:43" ht="17.25" customHeight="1" x14ac:dyDescent="0.3">
      <c r="AE1981" s="5" t="s">
        <v>1976</v>
      </c>
      <c r="AF1981" s="5" t="s">
        <v>5496</v>
      </c>
      <c r="AG1981" s="6" t="s">
        <v>4392</v>
      </c>
      <c r="AH1981" s="6" t="s">
        <v>4088</v>
      </c>
      <c r="AI1981" s="7">
        <f>IFERROR(RANK('Ref. Chile'!H1980,'Ref. Chile'!H:H,0)+COUNTIF('Ref. Chile'!$H$7:'Ref. Chile'!H1980,'Ref. Chile'!H1980)-1,"")</f>
        <v>93</v>
      </c>
      <c r="AJ1981" s="7">
        <f>IFERROR(RANK('Ref. Chile'!I1980,'Ref. Chile'!I:I,0)+COUNTIF('Ref. Chile'!$I$7:'Ref. Chile'!I1980,'Ref. Chile'!I1980)-1,"")</f>
        <v>1408</v>
      </c>
      <c r="AK1981" s="7">
        <f>IFERROR(RANK('Ref. Chile'!J1980,'Ref. Chile'!J:J,0)+COUNTIF('Ref. Chile'!$J$7:'Ref. Chile'!J1980,'Ref. Chile'!J1980)-1,"")</f>
        <v>521</v>
      </c>
      <c r="AL1981" s="7">
        <f>IFERROR(RANK('Ref. Chile'!K1980,'Ref. Chile'!K:K,0)+COUNTIF('Ref. Chile'!$K$7:'Ref. Chile'!K1980,'Ref. Chile'!K1980)-1,"")</f>
        <v>47</v>
      </c>
      <c r="AM1981" s="7">
        <f>IFERROR(RANK('Ref. Chile'!L1980,'Ref. Chile'!L:L,0)+COUNTIF('Ref. Chile'!$L$7:'Ref. Chile'!L1980,'Ref. Chile'!L1980)-1,"")</f>
        <v>1144</v>
      </c>
      <c r="AN1981" s="7">
        <f>IFERROR(RANK('Ref. Chile'!M1980,'Ref. Chile'!M:M,0)+COUNTIF('Ref. Chile'!$M$7:'Ref. Chile'!M1980,'Ref. Chile'!M1980)-1,"")</f>
        <v>490</v>
      </c>
      <c r="AO1981" s="7">
        <f>IFERROR(RANK('Ref. Chile'!H1980,'Ref. Chile'!H:H,1)+COUNTIF('Ref. Chile'!$H$7:'Ref. Chile'!H1980,'Ref. Chile'!H1980)-1,"")</f>
        <v>2710</v>
      </c>
      <c r="AP1981" s="7">
        <f>IFERROR(RANK('Ref. Chile'!I1980,'Ref. Chile'!I:I,1)+COUNTIF('Ref. Chile'!$I$7:'Ref. Chile'!I1980,'Ref. Chile'!I1980)-1,"")</f>
        <v>1345</v>
      </c>
      <c r="AQ1981" s="7">
        <f>IFERROR(RANK('Ref. Chile'!J1980,'Ref. Chile'!J:J,1)+COUNTIF('Ref. Chile'!$J$7:'Ref. Chile'!J1980,'Ref. Chile'!J1980)-1,"")</f>
        <v>2049</v>
      </c>
    </row>
    <row r="1982" spans="31:43" ht="17.25" customHeight="1" x14ac:dyDescent="0.3">
      <c r="AE1982" s="5" t="s">
        <v>1977</v>
      </c>
      <c r="AF1982" s="5" t="s">
        <v>5497</v>
      </c>
      <c r="AG1982" s="6" t="s">
        <v>4392</v>
      </c>
      <c r="AH1982" s="6" t="s">
        <v>4096</v>
      </c>
      <c r="AI1982" s="7">
        <f>IFERROR(RANK('Ref. Chile'!H1981,'Ref. Chile'!H:H,0)+COUNTIF('Ref. Chile'!$H$7:'Ref. Chile'!H1981,'Ref. Chile'!H1981)-1,"")</f>
        <v>87</v>
      </c>
      <c r="AJ1982" s="7">
        <f>IFERROR(RANK('Ref. Chile'!I1981,'Ref. Chile'!I:I,0)+COUNTIF('Ref. Chile'!$I$7:'Ref. Chile'!I1981,'Ref. Chile'!I1981)-1,"")</f>
        <v>1407</v>
      </c>
      <c r="AK1982" s="7">
        <f>IFERROR(RANK('Ref. Chile'!J1981,'Ref. Chile'!J:J,0)+COUNTIF('Ref. Chile'!$J$7:'Ref. Chile'!J1981,'Ref. Chile'!J1981)-1,"")</f>
        <v>519</v>
      </c>
      <c r="AL1982" s="7">
        <f>IFERROR(RANK('Ref. Chile'!K1981,'Ref. Chile'!K:K,0)+COUNTIF('Ref. Chile'!$K$7:'Ref. Chile'!K1981,'Ref. Chile'!K1981)-1,"")</f>
        <v>44</v>
      </c>
      <c r="AM1982" s="7">
        <f>IFERROR(RANK('Ref. Chile'!L1981,'Ref. Chile'!L:L,0)+COUNTIF('Ref. Chile'!$L$7:'Ref. Chile'!L1981,'Ref. Chile'!L1981)-1,"")</f>
        <v>1138</v>
      </c>
      <c r="AN1982" s="7">
        <f>IFERROR(RANK('Ref. Chile'!M1981,'Ref. Chile'!M:M,0)+COUNTIF('Ref. Chile'!$M$7:'Ref. Chile'!M1981,'Ref. Chile'!M1981)-1,"")</f>
        <v>500</v>
      </c>
      <c r="AO1982" s="7">
        <f>IFERROR(RANK('Ref. Chile'!H1981,'Ref. Chile'!H:H,1)+COUNTIF('Ref. Chile'!$H$7:'Ref. Chile'!H1981,'Ref. Chile'!H1981)-1,"")</f>
        <v>2716</v>
      </c>
      <c r="AP1982" s="7">
        <f>IFERROR(RANK('Ref. Chile'!I1981,'Ref. Chile'!I:I,1)+COUNTIF('Ref. Chile'!$I$7:'Ref. Chile'!I1981,'Ref. Chile'!I1981)-1,"")</f>
        <v>1346</v>
      </c>
      <c r="AQ1982" s="7">
        <f>IFERROR(RANK('Ref. Chile'!J1981,'Ref. Chile'!J:J,1)+COUNTIF('Ref. Chile'!$J$7:'Ref. Chile'!J1981,'Ref. Chile'!J1981)-1,"")</f>
        <v>2051</v>
      </c>
    </row>
    <row r="1983" spans="31:43" ht="17.25" customHeight="1" x14ac:dyDescent="0.3">
      <c r="AE1983" s="5" t="s">
        <v>1978</v>
      </c>
      <c r="AF1983" s="5" t="s">
        <v>5498</v>
      </c>
      <c r="AG1983" s="6" t="s">
        <v>4392</v>
      </c>
      <c r="AH1983" s="6" t="s">
        <v>4097</v>
      </c>
      <c r="AI1983" s="7">
        <f>IFERROR(RANK('Ref. Chile'!H1982,'Ref. Chile'!H:H,0)+COUNTIF('Ref. Chile'!$H$7:'Ref. Chile'!H1982,'Ref. Chile'!H1982)-1,"")</f>
        <v>72</v>
      </c>
      <c r="AJ1983" s="7">
        <f>IFERROR(RANK('Ref. Chile'!I1982,'Ref. Chile'!I:I,0)+COUNTIF('Ref. Chile'!$I$7:'Ref. Chile'!I1982,'Ref. Chile'!I1982)-1,"")</f>
        <v>1384</v>
      </c>
      <c r="AK1983" s="7">
        <f>IFERROR(RANK('Ref. Chile'!J1982,'Ref. Chile'!J:J,0)+COUNTIF('Ref. Chile'!$J$7:'Ref. Chile'!J1982,'Ref. Chile'!J1982)-1,"")</f>
        <v>480</v>
      </c>
      <c r="AL1983" s="7">
        <f>IFERROR(RANK('Ref. Chile'!K1982,'Ref. Chile'!K:K,0)+COUNTIF('Ref. Chile'!$K$7:'Ref. Chile'!K1982,'Ref. Chile'!K1982)-1,"")</f>
        <v>32</v>
      </c>
      <c r="AM1983" s="7">
        <f>IFERROR(RANK('Ref. Chile'!L1982,'Ref. Chile'!L:L,0)+COUNTIF('Ref. Chile'!$L$7:'Ref. Chile'!L1982,'Ref. Chile'!L1982)-1,"")</f>
        <v>1121</v>
      </c>
      <c r="AN1983" s="7">
        <f>IFERROR(RANK('Ref. Chile'!M1982,'Ref. Chile'!M:M,0)+COUNTIF('Ref. Chile'!$M$7:'Ref. Chile'!M1982,'Ref. Chile'!M1982)-1,"")</f>
        <v>439</v>
      </c>
      <c r="AO1983" s="7">
        <f>IFERROR(RANK('Ref. Chile'!H1982,'Ref. Chile'!H:H,1)+COUNTIF('Ref. Chile'!$H$7:'Ref. Chile'!H1982,'Ref. Chile'!H1982)-1,"")</f>
        <v>2731</v>
      </c>
      <c r="AP1983" s="7">
        <f>IFERROR(RANK('Ref. Chile'!I1982,'Ref. Chile'!I:I,1)+COUNTIF('Ref. Chile'!$I$7:'Ref. Chile'!I1982,'Ref. Chile'!I1982)-1,"")</f>
        <v>1369</v>
      </c>
      <c r="AQ1983" s="7">
        <f>IFERROR(RANK('Ref. Chile'!J1982,'Ref. Chile'!J:J,1)+COUNTIF('Ref. Chile'!$J$7:'Ref. Chile'!J1982,'Ref. Chile'!J1982)-1,"")</f>
        <v>2090</v>
      </c>
    </row>
    <row r="1984" spans="31:43" ht="17.25" customHeight="1" x14ac:dyDescent="0.3">
      <c r="AE1984" s="5" t="s">
        <v>1979</v>
      </c>
      <c r="AF1984" s="5" t="s">
        <v>5499</v>
      </c>
      <c r="AG1984" s="6" t="s">
        <v>4392</v>
      </c>
      <c r="AH1984" s="6" t="s">
        <v>4107</v>
      </c>
      <c r="AI1984" s="7">
        <f>IFERROR(RANK('Ref. Chile'!H1983,'Ref. Chile'!H:H,0)+COUNTIF('Ref. Chile'!$H$7:'Ref. Chile'!H1983,'Ref. Chile'!H1983)-1,"")</f>
        <v>107</v>
      </c>
      <c r="AJ1984" s="7">
        <f>IFERROR(RANK('Ref. Chile'!I1983,'Ref. Chile'!I:I,0)+COUNTIF('Ref. Chile'!$I$7:'Ref. Chile'!I1983,'Ref. Chile'!I1983)-1,"")</f>
        <v>1360</v>
      </c>
      <c r="AK1984" s="7">
        <f>IFERROR(RANK('Ref. Chile'!J1983,'Ref. Chile'!J:J,0)+COUNTIF('Ref. Chile'!$J$7:'Ref. Chile'!J1983,'Ref. Chile'!J1983)-1,"")</f>
        <v>507</v>
      </c>
      <c r="AL1984" s="7">
        <f>IFERROR(RANK('Ref. Chile'!K1983,'Ref. Chile'!K:K,0)+COUNTIF('Ref. Chile'!$K$7:'Ref. Chile'!K1983,'Ref. Chile'!K1983)-1,"")</f>
        <v>90</v>
      </c>
      <c r="AM1984" s="7">
        <f>IFERROR(RANK('Ref. Chile'!L1983,'Ref. Chile'!L:L,0)+COUNTIF('Ref. Chile'!$L$7:'Ref. Chile'!L1983,'Ref. Chile'!L1983)-1,"")</f>
        <v>1104</v>
      </c>
      <c r="AN1984" s="7">
        <f>IFERROR(RANK('Ref. Chile'!M1983,'Ref. Chile'!M:M,0)+COUNTIF('Ref. Chile'!$M$7:'Ref. Chile'!M1983,'Ref. Chile'!M1983)-1,"")</f>
        <v>419</v>
      </c>
      <c r="AO1984" s="7">
        <f>IFERROR(RANK('Ref. Chile'!H1983,'Ref. Chile'!H:H,1)+COUNTIF('Ref. Chile'!$H$7:'Ref. Chile'!H1983,'Ref. Chile'!H1983)-1,"")</f>
        <v>2701</v>
      </c>
      <c r="AP1984" s="7">
        <f>IFERROR(RANK('Ref. Chile'!I1983,'Ref. Chile'!I:I,1)+COUNTIF('Ref. Chile'!$I$7:'Ref. Chile'!I1983,'Ref. Chile'!I1983)-1,"")</f>
        <v>1393</v>
      </c>
      <c r="AQ1984" s="7">
        <f>IFERROR(RANK('Ref. Chile'!J1983,'Ref. Chile'!J:J,1)+COUNTIF('Ref. Chile'!$J$7:'Ref. Chile'!J1983,'Ref. Chile'!J1983)-1,"")</f>
        <v>2063</v>
      </c>
    </row>
    <row r="1985" spans="31:43" ht="17.25" customHeight="1" x14ac:dyDescent="0.3">
      <c r="AE1985" s="5" t="s">
        <v>1980</v>
      </c>
      <c r="AF1985" s="5" t="s">
        <v>5500</v>
      </c>
      <c r="AG1985" s="6" t="s">
        <v>4392</v>
      </c>
      <c r="AH1985" s="6" t="s">
        <v>4109</v>
      </c>
      <c r="AI1985" s="7">
        <f>IFERROR(RANK('Ref. Chile'!H1984,'Ref. Chile'!H:H,0)+COUNTIF('Ref. Chile'!$H$7:'Ref. Chile'!H1984,'Ref. Chile'!H1984)-1,"")</f>
        <v>139</v>
      </c>
      <c r="AJ1985" s="7">
        <f>IFERROR(RANK('Ref. Chile'!I1984,'Ref. Chile'!I:I,0)+COUNTIF('Ref. Chile'!$I$7:'Ref. Chile'!I1984,'Ref. Chile'!I1984)-1,"")</f>
        <v>1429</v>
      </c>
      <c r="AK1985" s="7">
        <f>IFERROR(RANK('Ref. Chile'!J1984,'Ref. Chile'!J:J,0)+COUNTIF('Ref. Chile'!$J$7:'Ref. Chile'!J1984,'Ref. Chile'!J1984)-1,"")</f>
        <v>544</v>
      </c>
      <c r="AL1985" s="7">
        <f>IFERROR(RANK('Ref. Chile'!K1984,'Ref. Chile'!K:K,0)+COUNTIF('Ref. Chile'!$K$7:'Ref. Chile'!K1984,'Ref. Chile'!K1984)-1,"")</f>
        <v>91</v>
      </c>
      <c r="AM1985" s="7">
        <f>IFERROR(RANK('Ref. Chile'!L1984,'Ref. Chile'!L:L,0)+COUNTIF('Ref. Chile'!$L$7:'Ref. Chile'!L1984,'Ref. Chile'!L1984)-1,"")</f>
        <v>1182</v>
      </c>
      <c r="AN1985" s="7">
        <f>IFERROR(RANK('Ref. Chile'!M1984,'Ref. Chile'!M:M,0)+COUNTIF('Ref. Chile'!$M$7:'Ref. Chile'!M1984,'Ref. Chile'!M1984)-1,"")</f>
        <v>564</v>
      </c>
      <c r="AO1985" s="7">
        <f>IFERROR(RANK('Ref. Chile'!H1984,'Ref. Chile'!H:H,1)+COUNTIF('Ref. Chile'!$H$7:'Ref. Chile'!H1984,'Ref. Chile'!H1984)-1,"")</f>
        <v>2688</v>
      </c>
      <c r="AP1985" s="7">
        <f>IFERROR(RANK('Ref. Chile'!I1984,'Ref. Chile'!I:I,1)+COUNTIF('Ref. Chile'!$I$7:'Ref. Chile'!I1984,'Ref. Chile'!I1984)-1,"")</f>
        <v>1332</v>
      </c>
      <c r="AQ1985" s="7">
        <f>IFERROR(RANK('Ref. Chile'!J1984,'Ref. Chile'!J:J,1)+COUNTIF('Ref. Chile'!$J$7:'Ref. Chile'!J1984,'Ref. Chile'!J1984)-1,"")</f>
        <v>2032</v>
      </c>
    </row>
    <row r="1986" spans="31:43" ht="17.25" customHeight="1" x14ac:dyDescent="0.3">
      <c r="AE1986" s="5" t="s">
        <v>1981</v>
      </c>
      <c r="AF1986" s="5" t="s">
        <v>5501</v>
      </c>
      <c r="AG1986" s="6" t="s">
        <v>4393</v>
      </c>
      <c r="AH1986" s="6" t="s">
        <v>4092</v>
      </c>
      <c r="AI1986" s="7">
        <f>IFERROR(RANK('Ref. Chile'!H1985,'Ref. Chile'!H:H,0)+COUNTIF('Ref. Chile'!$H$7:'Ref. Chile'!H1985,'Ref. Chile'!H1985)-1,"")</f>
        <v>1583</v>
      </c>
      <c r="AJ1986" s="7">
        <f>IFERROR(RANK('Ref. Chile'!I1985,'Ref. Chile'!I:I,0)+COUNTIF('Ref. Chile'!$I$7:'Ref. Chile'!I1985,'Ref. Chile'!I1985)-1,"")</f>
        <v>1099</v>
      </c>
      <c r="AK1986" s="7">
        <f>IFERROR(RANK('Ref. Chile'!J1985,'Ref. Chile'!J:J,0)+COUNTIF('Ref. Chile'!$J$7:'Ref. Chile'!J1985,'Ref. Chile'!J1985)-1,"")</f>
        <v>2162</v>
      </c>
      <c r="AL1986" s="7">
        <f>IFERROR(RANK('Ref. Chile'!K1985,'Ref. Chile'!K:K,0)+COUNTIF('Ref. Chile'!$K$7:'Ref. Chile'!K1985,'Ref. Chile'!K1985)-1,"")</f>
        <v>1370</v>
      </c>
      <c r="AM1986" s="7">
        <f>IFERROR(RANK('Ref. Chile'!L1985,'Ref. Chile'!L:L,0)+COUNTIF('Ref. Chile'!$L$7:'Ref. Chile'!L1985,'Ref. Chile'!L1985)-1,"")</f>
        <v>1418</v>
      </c>
      <c r="AN1986" s="7">
        <f>IFERROR(RANK('Ref. Chile'!M1985,'Ref. Chile'!M:M,0)+COUNTIF('Ref. Chile'!$M$7:'Ref. Chile'!M1985,'Ref. Chile'!M1985)-1,"")</f>
        <v>2170</v>
      </c>
      <c r="AO1986" s="7">
        <f>IFERROR(RANK('Ref. Chile'!H1985,'Ref. Chile'!H:H,1)+COUNTIF('Ref. Chile'!$H$7:'Ref. Chile'!H1985,'Ref. Chile'!H1985)-1,"")</f>
        <v>1220</v>
      </c>
      <c r="AP1986" s="7">
        <f>IFERROR(RANK('Ref. Chile'!I1985,'Ref. Chile'!I:I,1)+COUNTIF('Ref. Chile'!$I$7:'Ref. Chile'!I1985,'Ref. Chile'!I1985)-1,"")</f>
        <v>1654</v>
      </c>
      <c r="AQ1986" s="7">
        <f>IFERROR(RANK('Ref. Chile'!J1985,'Ref. Chile'!J:J,1)+COUNTIF('Ref. Chile'!$J$7:'Ref. Chile'!J1985,'Ref. Chile'!J1985)-1,"")</f>
        <v>408</v>
      </c>
    </row>
    <row r="1987" spans="31:43" ht="17.25" customHeight="1" x14ac:dyDescent="0.3">
      <c r="AE1987" s="5" t="s">
        <v>1982</v>
      </c>
      <c r="AF1987" s="5" t="s">
        <v>5502</v>
      </c>
      <c r="AG1987" s="6" t="s">
        <v>4393</v>
      </c>
      <c r="AH1987" s="6" t="s">
        <v>4135</v>
      </c>
      <c r="AI1987" s="7">
        <f>IFERROR(RANK('Ref. Chile'!H1986,'Ref. Chile'!H:H,0)+COUNTIF('Ref. Chile'!$H$7:'Ref. Chile'!H1986,'Ref. Chile'!H1986)-1,"")</f>
        <v>1566</v>
      </c>
      <c r="AJ1987" s="7">
        <f>IFERROR(RANK('Ref. Chile'!I1986,'Ref. Chile'!I:I,0)+COUNTIF('Ref. Chile'!$I$7:'Ref. Chile'!I1986,'Ref. Chile'!I1986)-1,"")</f>
        <v>1073</v>
      </c>
      <c r="AK1987" s="7">
        <f>IFERROR(RANK('Ref. Chile'!J1986,'Ref. Chile'!J:J,0)+COUNTIF('Ref. Chile'!$J$7:'Ref. Chile'!J1986,'Ref. Chile'!J1986)-1,"")</f>
        <v>2142</v>
      </c>
      <c r="AL1987" s="7">
        <f>IFERROR(RANK('Ref. Chile'!K1986,'Ref. Chile'!K:K,0)+COUNTIF('Ref. Chile'!$K$7:'Ref. Chile'!K1986,'Ref. Chile'!K1986)-1,"")</f>
        <v>1330</v>
      </c>
      <c r="AM1987" s="7">
        <f>IFERROR(RANK('Ref. Chile'!L1986,'Ref. Chile'!L:L,0)+COUNTIF('Ref. Chile'!$L$7:'Ref. Chile'!L1986,'Ref. Chile'!L1986)-1,"")</f>
        <v>1401</v>
      </c>
      <c r="AN1987" s="7">
        <f>IFERROR(RANK('Ref. Chile'!M1986,'Ref. Chile'!M:M,0)+COUNTIF('Ref. Chile'!$M$7:'Ref. Chile'!M1986,'Ref. Chile'!M1986)-1,"")</f>
        <v>2149</v>
      </c>
      <c r="AO1987" s="7">
        <f>IFERROR(RANK('Ref. Chile'!H1986,'Ref. Chile'!H:H,1)+COUNTIF('Ref. Chile'!$H$7:'Ref. Chile'!H1986,'Ref. Chile'!H1986)-1,"")</f>
        <v>1237</v>
      </c>
      <c r="AP1987" s="7">
        <f>IFERROR(RANK('Ref. Chile'!I1986,'Ref. Chile'!I:I,1)+COUNTIF('Ref. Chile'!$I$7:'Ref. Chile'!I1986,'Ref. Chile'!I1986)-1,"")</f>
        <v>1680</v>
      </c>
      <c r="AQ1987" s="7">
        <f>IFERROR(RANK('Ref. Chile'!J1986,'Ref. Chile'!J:J,1)+COUNTIF('Ref. Chile'!$J$7:'Ref. Chile'!J1986,'Ref. Chile'!J1986)-1,"")</f>
        <v>428</v>
      </c>
    </row>
    <row r="1988" spans="31:43" ht="17.25" customHeight="1" x14ac:dyDescent="0.3">
      <c r="AE1988" s="5" t="s">
        <v>1983</v>
      </c>
      <c r="AF1988" s="5" t="s">
        <v>5503</v>
      </c>
      <c r="AG1988" s="6" t="s">
        <v>4393</v>
      </c>
      <c r="AH1988" s="6" t="s">
        <v>4136</v>
      </c>
      <c r="AI1988" s="7">
        <f>IFERROR(RANK('Ref. Chile'!H1987,'Ref. Chile'!H:H,0)+COUNTIF('Ref. Chile'!$H$7:'Ref. Chile'!H1987,'Ref. Chile'!H1987)-1,"")</f>
        <v>1558</v>
      </c>
      <c r="AJ1988" s="7">
        <f>IFERROR(RANK('Ref. Chile'!I1987,'Ref. Chile'!I:I,0)+COUNTIF('Ref. Chile'!$I$7:'Ref. Chile'!I1987,'Ref. Chile'!I1987)-1,"")</f>
        <v>1067</v>
      </c>
      <c r="AK1988" s="7">
        <f>IFERROR(RANK('Ref. Chile'!J1987,'Ref. Chile'!J:J,0)+COUNTIF('Ref. Chile'!$J$7:'Ref. Chile'!J1987,'Ref. Chile'!J1987)-1,"")</f>
        <v>2139</v>
      </c>
      <c r="AL1988" s="7">
        <f>IFERROR(RANK('Ref. Chile'!K1987,'Ref. Chile'!K:K,0)+COUNTIF('Ref. Chile'!$K$7:'Ref. Chile'!K1987,'Ref. Chile'!K1987)-1,"")</f>
        <v>1318</v>
      </c>
      <c r="AM1988" s="7">
        <f>IFERROR(RANK('Ref. Chile'!L1987,'Ref. Chile'!L:L,0)+COUNTIF('Ref. Chile'!$L$7:'Ref. Chile'!L1987,'Ref. Chile'!L1987)-1,"")</f>
        <v>1394</v>
      </c>
      <c r="AN1988" s="7">
        <f>IFERROR(RANK('Ref. Chile'!M1987,'Ref. Chile'!M:M,0)+COUNTIF('Ref. Chile'!$M$7:'Ref. Chile'!M1987,'Ref. Chile'!M1987)-1,"")</f>
        <v>2144</v>
      </c>
      <c r="AO1988" s="7">
        <f>IFERROR(RANK('Ref. Chile'!H1987,'Ref. Chile'!H:H,1)+COUNTIF('Ref. Chile'!$H$7:'Ref. Chile'!H1987,'Ref. Chile'!H1987)-1,"")</f>
        <v>1245</v>
      </c>
      <c r="AP1988" s="7">
        <f>IFERROR(RANK('Ref. Chile'!I1987,'Ref. Chile'!I:I,1)+COUNTIF('Ref. Chile'!$I$7:'Ref. Chile'!I1987,'Ref. Chile'!I1987)-1,"")</f>
        <v>1686</v>
      </c>
      <c r="AQ1988" s="7">
        <f>IFERROR(RANK('Ref. Chile'!J1987,'Ref. Chile'!J:J,1)+COUNTIF('Ref. Chile'!$J$7:'Ref. Chile'!J1987,'Ref. Chile'!J1987)-1,"")</f>
        <v>431</v>
      </c>
    </row>
    <row r="1989" spans="31:43" ht="17.25" customHeight="1" x14ac:dyDescent="0.3">
      <c r="AE1989" s="5" t="s">
        <v>1984</v>
      </c>
      <c r="AF1989" s="5" t="s">
        <v>5504</v>
      </c>
      <c r="AG1989" s="6" t="s">
        <v>4393</v>
      </c>
      <c r="AH1989" s="6" t="s">
        <v>4093</v>
      </c>
      <c r="AI1989" s="7">
        <f>IFERROR(RANK('Ref. Chile'!H1988,'Ref. Chile'!H:H,0)+COUNTIF('Ref. Chile'!$H$7:'Ref. Chile'!H1988,'Ref. Chile'!H1988)-1,"")</f>
        <v>1579</v>
      </c>
      <c r="AJ1989" s="7">
        <f>IFERROR(RANK('Ref. Chile'!I1988,'Ref. Chile'!I:I,0)+COUNTIF('Ref. Chile'!$I$7:'Ref. Chile'!I1988,'Ref. Chile'!I1988)-1,"")</f>
        <v>1093</v>
      </c>
      <c r="AK1989" s="7">
        <f>IFERROR(RANK('Ref. Chile'!J1988,'Ref. Chile'!J:J,0)+COUNTIF('Ref. Chile'!$J$7:'Ref. Chile'!J1988,'Ref. Chile'!J1988)-1,"")</f>
        <v>2159</v>
      </c>
      <c r="AL1989" s="7">
        <f>IFERROR(RANK('Ref. Chile'!K1988,'Ref. Chile'!K:K,0)+COUNTIF('Ref. Chile'!$K$7:'Ref. Chile'!K1988,'Ref. Chile'!K1988)-1,"")</f>
        <v>1359</v>
      </c>
      <c r="AM1989" s="7">
        <f>IFERROR(RANK('Ref. Chile'!L1988,'Ref. Chile'!L:L,0)+COUNTIF('Ref. Chile'!$L$7:'Ref. Chile'!L1988,'Ref. Chile'!L1988)-1,"")</f>
        <v>1414</v>
      </c>
      <c r="AN1989" s="7">
        <f>IFERROR(RANK('Ref. Chile'!M1988,'Ref. Chile'!M:M,0)+COUNTIF('Ref. Chile'!$M$7:'Ref. Chile'!M1988,'Ref. Chile'!M1988)-1,"")</f>
        <v>2164</v>
      </c>
      <c r="AO1989" s="7">
        <f>IFERROR(RANK('Ref. Chile'!H1988,'Ref. Chile'!H:H,1)+COUNTIF('Ref. Chile'!$H$7:'Ref. Chile'!H1988,'Ref. Chile'!H1988)-1,"")</f>
        <v>1224</v>
      </c>
      <c r="AP1989" s="7">
        <f>IFERROR(RANK('Ref. Chile'!I1988,'Ref. Chile'!I:I,1)+COUNTIF('Ref. Chile'!$I$7:'Ref. Chile'!I1988,'Ref. Chile'!I1988)-1,"")</f>
        <v>1660</v>
      </c>
      <c r="AQ1989" s="7">
        <f>IFERROR(RANK('Ref. Chile'!J1988,'Ref. Chile'!J:J,1)+COUNTIF('Ref. Chile'!$J$7:'Ref. Chile'!J1988,'Ref. Chile'!J1988)-1,"")</f>
        <v>411</v>
      </c>
    </row>
    <row r="1990" spans="31:43" ht="17.25" customHeight="1" x14ac:dyDescent="0.3">
      <c r="AE1990" s="5" t="s">
        <v>1985</v>
      </c>
      <c r="AF1990" s="5" t="s">
        <v>5505</v>
      </c>
      <c r="AG1990" s="6" t="s">
        <v>4393</v>
      </c>
      <c r="AH1990" s="6" t="s">
        <v>4116</v>
      </c>
      <c r="AI1990" s="7">
        <f>IFERROR(RANK('Ref. Chile'!H1989,'Ref. Chile'!H:H,0)+COUNTIF('Ref. Chile'!$H$7:'Ref. Chile'!H1989,'Ref. Chile'!H1989)-1,"")</f>
        <v>1572</v>
      </c>
      <c r="AJ1990" s="7">
        <f>IFERROR(RANK('Ref. Chile'!I1989,'Ref. Chile'!I:I,0)+COUNTIF('Ref. Chile'!$I$7:'Ref. Chile'!I1989,'Ref. Chile'!I1989)-1,"")</f>
        <v>1077</v>
      </c>
      <c r="AK1990" s="7">
        <f>IFERROR(RANK('Ref. Chile'!J1989,'Ref. Chile'!J:J,0)+COUNTIF('Ref. Chile'!$J$7:'Ref. Chile'!J1989,'Ref. Chile'!J1989)-1,"")</f>
        <v>2147</v>
      </c>
      <c r="AL1990" s="7">
        <f>IFERROR(RANK('Ref. Chile'!K1989,'Ref. Chile'!K:K,0)+COUNTIF('Ref. Chile'!$K$7:'Ref. Chile'!K1989,'Ref. Chile'!K1989)-1,"")</f>
        <v>1336</v>
      </c>
      <c r="AM1990" s="7">
        <f>IFERROR(RANK('Ref. Chile'!L1989,'Ref. Chile'!L:L,0)+COUNTIF('Ref. Chile'!$L$7:'Ref. Chile'!L1989,'Ref. Chile'!L1989)-1,"")</f>
        <v>1407</v>
      </c>
      <c r="AN1990" s="7">
        <f>IFERROR(RANK('Ref. Chile'!M1989,'Ref. Chile'!M:M,0)+COUNTIF('Ref. Chile'!$M$7:'Ref. Chile'!M1989,'Ref. Chile'!M1989)-1,"")</f>
        <v>2154</v>
      </c>
      <c r="AO1990" s="7">
        <f>IFERROR(RANK('Ref. Chile'!H1989,'Ref. Chile'!H:H,1)+COUNTIF('Ref. Chile'!$H$7:'Ref. Chile'!H1989,'Ref. Chile'!H1989)-1,"")</f>
        <v>1231</v>
      </c>
      <c r="AP1990" s="7">
        <f>IFERROR(RANK('Ref. Chile'!I1989,'Ref. Chile'!I:I,1)+COUNTIF('Ref. Chile'!$I$7:'Ref. Chile'!I1989,'Ref. Chile'!I1989)-1,"")</f>
        <v>1676</v>
      </c>
      <c r="AQ1990" s="7">
        <f>IFERROR(RANK('Ref. Chile'!J1989,'Ref. Chile'!J:J,1)+COUNTIF('Ref. Chile'!$J$7:'Ref. Chile'!J1989,'Ref. Chile'!J1989)-1,"")</f>
        <v>423</v>
      </c>
    </row>
    <row r="1991" spans="31:43" ht="17.25" customHeight="1" x14ac:dyDescent="0.3">
      <c r="AE1991" s="5" t="s">
        <v>1986</v>
      </c>
      <c r="AF1991" s="5" t="s">
        <v>5506</v>
      </c>
      <c r="AG1991" s="6" t="s">
        <v>4393</v>
      </c>
      <c r="AH1991" s="6" t="s">
        <v>4094</v>
      </c>
      <c r="AI1991" s="7">
        <f>IFERROR(RANK('Ref. Chile'!H1990,'Ref. Chile'!H:H,0)+COUNTIF('Ref. Chile'!$H$7:'Ref. Chile'!H1990,'Ref. Chile'!H1990)-1,"")</f>
        <v>1557</v>
      </c>
      <c r="AJ1991" s="7">
        <f>IFERROR(RANK('Ref. Chile'!I1990,'Ref. Chile'!I:I,0)+COUNTIF('Ref. Chile'!$I$7:'Ref. Chile'!I1990,'Ref. Chile'!I1990)-1,"")</f>
        <v>1066</v>
      </c>
      <c r="AK1991" s="7">
        <f>IFERROR(RANK('Ref. Chile'!J1990,'Ref. Chile'!J:J,0)+COUNTIF('Ref. Chile'!$J$7:'Ref. Chile'!J1990,'Ref. Chile'!J1990)-1,"")</f>
        <v>2138</v>
      </c>
      <c r="AL1991" s="7">
        <f>IFERROR(RANK('Ref. Chile'!K1990,'Ref. Chile'!K:K,0)+COUNTIF('Ref. Chile'!$K$7:'Ref. Chile'!K1990,'Ref. Chile'!K1990)-1,"")</f>
        <v>1317</v>
      </c>
      <c r="AM1991" s="7">
        <f>IFERROR(RANK('Ref. Chile'!L1990,'Ref. Chile'!L:L,0)+COUNTIF('Ref. Chile'!$L$7:'Ref. Chile'!L1990,'Ref. Chile'!L1990)-1,"")</f>
        <v>1393</v>
      </c>
      <c r="AN1991" s="7">
        <f>IFERROR(RANK('Ref. Chile'!M1990,'Ref. Chile'!M:M,0)+COUNTIF('Ref. Chile'!$M$7:'Ref. Chile'!M1990,'Ref. Chile'!M1990)-1,"")</f>
        <v>2143</v>
      </c>
      <c r="AO1991" s="7">
        <f>IFERROR(RANK('Ref. Chile'!H1990,'Ref. Chile'!H:H,1)+COUNTIF('Ref. Chile'!$H$7:'Ref. Chile'!H1990,'Ref. Chile'!H1990)-1,"")</f>
        <v>1246</v>
      </c>
      <c r="AP1991" s="7">
        <f>IFERROR(RANK('Ref. Chile'!I1990,'Ref. Chile'!I:I,1)+COUNTIF('Ref. Chile'!$I$7:'Ref. Chile'!I1990,'Ref. Chile'!I1990)-1,"")</f>
        <v>1687</v>
      </c>
      <c r="AQ1991" s="7">
        <f>IFERROR(RANK('Ref. Chile'!J1990,'Ref. Chile'!J:J,1)+COUNTIF('Ref. Chile'!$J$7:'Ref. Chile'!J1990,'Ref. Chile'!J1990)-1,"")</f>
        <v>432</v>
      </c>
    </row>
    <row r="1992" spans="31:43" ht="17.25" customHeight="1" x14ac:dyDescent="0.3">
      <c r="AE1992" s="5" t="s">
        <v>1987</v>
      </c>
      <c r="AF1992" s="5" t="s">
        <v>5507</v>
      </c>
      <c r="AG1992" s="6" t="s">
        <v>4393</v>
      </c>
      <c r="AH1992" s="6" t="s">
        <v>4095</v>
      </c>
      <c r="AI1992" s="7">
        <f>IFERROR(RANK('Ref. Chile'!H1991,'Ref. Chile'!H:H,0)+COUNTIF('Ref. Chile'!$H$7:'Ref. Chile'!H1991,'Ref. Chile'!H1991)-1,"")</f>
        <v>1573</v>
      </c>
      <c r="AJ1992" s="7">
        <f>IFERROR(RANK('Ref. Chile'!I1991,'Ref. Chile'!I:I,0)+COUNTIF('Ref. Chile'!$I$7:'Ref. Chile'!I1991,'Ref. Chile'!I1991)-1,"")</f>
        <v>1080</v>
      </c>
      <c r="AK1992" s="7">
        <f>IFERROR(RANK('Ref. Chile'!J1991,'Ref. Chile'!J:J,0)+COUNTIF('Ref. Chile'!$J$7:'Ref. Chile'!J1991,'Ref. Chile'!J1991)-1,"")</f>
        <v>2149</v>
      </c>
      <c r="AL1992" s="7">
        <f>IFERROR(RANK('Ref. Chile'!K1991,'Ref. Chile'!K:K,0)+COUNTIF('Ref. Chile'!$K$7:'Ref. Chile'!K1991,'Ref. Chile'!K1991)-1,"")</f>
        <v>1343</v>
      </c>
      <c r="AM1992" s="7">
        <f>IFERROR(RANK('Ref. Chile'!L1991,'Ref. Chile'!L:L,0)+COUNTIF('Ref. Chile'!$L$7:'Ref. Chile'!L1991,'Ref. Chile'!L1991)-1,"")</f>
        <v>1408</v>
      </c>
      <c r="AN1992" s="7">
        <f>IFERROR(RANK('Ref. Chile'!M1991,'Ref. Chile'!M:M,0)+COUNTIF('Ref. Chile'!$M$7:'Ref. Chile'!M1991,'Ref. Chile'!M1991)-1,"")</f>
        <v>2155</v>
      </c>
      <c r="AO1992" s="7">
        <f>IFERROR(RANK('Ref. Chile'!H1991,'Ref. Chile'!H:H,1)+COUNTIF('Ref. Chile'!$H$7:'Ref. Chile'!H1991,'Ref. Chile'!H1991)-1,"")</f>
        <v>1230</v>
      </c>
      <c r="AP1992" s="7">
        <f>IFERROR(RANK('Ref. Chile'!I1991,'Ref. Chile'!I:I,1)+COUNTIF('Ref. Chile'!$I$7:'Ref. Chile'!I1991,'Ref. Chile'!I1991)-1,"")</f>
        <v>1673</v>
      </c>
      <c r="AQ1992" s="7">
        <f>IFERROR(RANK('Ref. Chile'!J1991,'Ref. Chile'!J:J,1)+COUNTIF('Ref. Chile'!$J$7:'Ref. Chile'!J1991,'Ref. Chile'!J1991)-1,"")</f>
        <v>421</v>
      </c>
    </row>
    <row r="1993" spans="31:43" ht="17.25" customHeight="1" x14ac:dyDescent="0.3">
      <c r="AE1993" s="5" t="s">
        <v>1988</v>
      </c>
      <c r="AF1993" s="5" t="s">
        <v>5508</v>
      </c>
      <c r="AG1993" s="6" t="s">
        <v>4393</v>
      </c>
      <c r="AH1993" s="6" t="s">
        <v>4096</v>
      </c>
      <c r="AI1993" s="7">
        <f>IFERROR(RANK('Ref. Chile'!H1992,'Ref. Chile'!H:H,0)+COUNTIF('Ref. Chile'!$H$7:'Ref. Chile'!H1992,'Ref. Chile'!H1992)-1,"")</f>
        <v>1567</v>
      </c>
      <c r="AJ1993" s="7">
        <f>IFERROR(RANK('Ref. Chile'!I1992,'Ref. Chile'!I:I,0)+COUNTIF('Ref. Chile'!$I$7:'Ref. Chile'!I1992,'Ref. Chile'!I1992)-1,"")</f>
        <v>1074</v>
      </c>
      <c r="AK1993" s="7">
        <f>IFERROR(RANK('Ref. Chile'!J1992,'Ref. Chile'!J:J,0)+COUNTIF('Ref. Chile'!$J$7:'Ref. Chile'!J1992,'Ref. Chile'!J1992)-1,"")</f>
        <v>2143</v>
      </c>
      <c r="AL1993" s="7">
        <f>IFERROR(RANK('Ref. Chile'!K1992,'Ref. Chile'!K:K,0)+COUNTIF('Ref. Chile'!$K$7:'Ref. Chile'!K1992,'Ref. Chile'!K1992)-1,"")</f>
        <v>1333</v>
      </c>
      <c r="AM1993" s="7">
        <f>IFERROR(RANK('Ref. Chile'!L1992,'Ref. Chile'!L:L,0)+COUNTIF('Ref. Chile'!$L$7:'Ref. Chile'!L1992,'Ref. Chile'!L1992)-1,"")</f>
        <v>1403</v>
      </c>
      <c r="AN1993" s="7">
        <f>IFERROR(RANK('Ref. Chile'!M1992,'Ref. Chile'!M:M,0)+COUNTIF('Ref. Chile'!$M$7:'Ref. Chile'!M1992,'Ref. Chile'!M1992)-1,"")</f>
        <v>2151</v>
      </c>
      <c r="AO1993" s="7">
        <f>IFERROR(RANK('Ref. Chile'!H1992,'Ref. Chile'!H:H,1)+COUNTIF('Ref. Chile'!$H$7:'Ref. Chile'!H1992,'Ref. Chile'!H1992)-1,"")</f>
        <v>1236</v>
      </c>
      <c r="AP1993" s="7">
        <f>IFERROR(RANK('Ref. Chile'!I1992,'Ref. Chile'!I:I,1)+COUNTIF('Ref. Chile'!$I$7:'Ref. Chile'!I1992,'Ref. Chile'!I1992)-1,"")</f>
        <v>1679</v>
      </c>
      <c r="AQ1993" s="7">
        <f>IFERROR(RANK('Ref. Chile'!J1992,'Ref. Chile'!J:J,1)+COUNTIF('Ref. Chile'!$J$7:'Ref. Chile'!J1992,'Ref. Chile'!J1992)-1,"")</f>
        <v>427</v>
      </c>
    </row>
    <row r="1994" spans="31:43" ht="17.25" customHeight="1" x14ac:dyDescent="0.3">
      <c r="AE1994" s="5" t="s">
        <v>1989</v>
      </c>
      <c r="AF1994" s="5" t="s">
        <v>5509</v>
      </c>
      <c r="AG1994" s="6" t="s">
        <v>4393</v>
      </c>
      <c r="AH1994" s="6" t="s">
        <v>4137</v>
      </c>
      <c r="AI1994" s="7">
        <f>IFERROR(RANK('Ref. Chile'!H1993,'Ref. Chile'!H:H,0)+COUNTIF('Ref. Chile'!$H$7:'Ref. Chile'!H1993,'Ref. Chile'!H1993)-1,"")</f>
        <v>1551</v>
      </c>
      <c r="AJ1994" s="7">
        <f>IFERROR(RANK('Ref. Chile'!I1993,'Ref. Chile'!I:I,0)+COUNTIF('Ref. Chile'!$I$7:'Ref. Chile'!I1993,'Ref. Chile'!I1993)-1,"")</f>
        <v>1062</v>
      </c>
      <c r="AK1994" s="7">
        <f>IFERROR(RANK('Ref. Chile'!J1993,'Ref. Chile'!J:J,0)+COUNTIF('Ref. Chile'!$J$7:'Ref. Chile'!J1993,'Ref. Chile'!J1993)-1,"")</f>
        <v>2137</v>
      </c>
      <c r="AL1994" s="7">
        <f>IFERROR(RANK('Ref. Chile'!K1993,'Ref. Chile'!K:K,0)+COUNTIF('Ref. Chile'!$K$7:'Ref. Chile'!K1993,'Ref. Chile'!K1993)-1,"")</f>
        <v>1306</v>
      </c>
      <c r="AM1994" s="7">
        <f>IFERROR(RANK('Ref. Chile'!L1993,'Ref. Chile'!L:L,0)+COUNTIF('Ref. Chile'!$L$7:'Ref. Chile'!L1993,'Ref. Chile'!L1993)-1,"")</f>
        <v>1388</v>
      </c>
      <c r="AN1994" s="7">
        <f>IFERROR(RANK('Ref. Chile'!M1993,'Ref. Chile'!M:M,0)+COUNTIF('Ref. Chile'!$M$7:'Ref. Chile'!M1993,'Ref. Chile'!M1993)-1,"")</f>
        <v>2138</v>
      </c>
      <c r="AO1994" s="7">
        <f>IFERROR(RANK('Ref. Chile'!H1993,'Ref. Chile'!H:H,1)+COUNTIF('Ref. Chile'!$H$7:'Ref. Chile'!H1993,'Ref. Chile'!H1993)-1,"")</f>
        <v>1252</v>
      </c>
      <c r="AP1994" s="7">
        <f>IFERROR(RANK('Ref. Chile'!I1993,'Ref. Chile'!I:I,1)+COUNTIF('Ref. Chile'!$I$7:'Ref. Chile'!I1993,'Ref. Chile'!I1993)-1,"")</f>
        <v>1691</v>
      </c>
      <c r="AQ1994" s="7">
        <f>IFERROR(RANK('Ref. Chile'!J1993,'Ref. Chile'!J:J,1)+COUNTIF('Ref. Chile'!$J$7:'Ref. Chile'!J1993,'Ref. Chile'!J1993)-1,"")</f>
        <v>433</v>
      </c>
    </row>
    <row r="1995" spans="31:43" ht="17.25" customHeight="1" x14ac:dyDescent="0.3">
      <c r="AE1995" s="5" t="s">
        <v>1990</v>
      </c>
      <c r="AF1995" s="5" t="s">
        <v>5510</v>
      </c>
      <c r="AG1995" s="6" t="s">
        <v>4393</v>
      </c>
      <c r="AH1995" s="6" t="s">
        <v>4097</v>
      </c>
      <c r="AI1995" s="7">
        <f>IFERROR(RANK('Ref. Chile'!H1994,'Ref. Chile'!H:H,0)+COUNTIF('Ref. Chile'!$H$7:'Ref. Chile'!H1994,'Ref. Chile'!H1994)-1,"")</f>
        <v>1559</v>
      </c>
      <c r="AJ1995" s="7">
        <f>IFERROR(RANK('Ref. Chile'!I1994,'Ref. Chile'!I:I,0)+COUNTIF('Ref. Chile'!$I$7:'Ref. Chile'!I1994,'Ref. Chile'!I1994)-1,"")</f>
        <v>1068</v>
      </c>
      <c r="AK1995" s="7">
        <f>IFERROR(RANK('Ref. Chile'!J1994,'Ref. Chile'!J:J,0)+COUNTIF('Ref. Chile'!$J$7:'Ref. Chile'!J1994,'Ref. Chile'!J1994)-1,"")</f>
        <v>2140</v>
      </c>
      <c r="AL1995" s="7">
        <f>IFERROR(RANK('Ref. Chile'!K1994,'Ref. Chile'!K:K,0)+COUNTIF('Ref. Chile'!$K$7:'Ref. Chile'!K1994,'Ref. Chile'!K1994)-1,"")</f>
        <v>1319</v>
      </c>
      <c r="AM1995" s="7">
        <f>IFERROR(RANK('Ref. Chile'!L1994,'Ref. Chile'!L:L,0)+COUNTIF('Ref. Chile'!$L$7:'Ref. Chile'!L1994,'Ref. Chile'!L1994)-1,"")</f>
        <v>1395</v>
      </c>
      <c r="AN1995" s="7">
        <f>IFERROR(RANK('Ref. Chile'!M1994,'Ref. Chile'!M:M,0)+COUNTIF('Ref. Chile'!$M$7:'Ref. Chile'!M1994,'Ref. Chile'!M1994)-1,"")</f>
        <v>2145</v>
      </c>
      <c r="AO1995" s="7">
        <f>IFERROR(RANK('Ref. Chile'!H1994,'Ref. Chile'!H:H,1)+COUNTIF('Ref. Chile'!$H$7:'Ref. Chile'!H1994,'Ref. Chile'!H1994)-1,"")</f>
        <v>1244</v>
      </c>
      <c r="AP1995" s="7">
        <f>IFERROR(RANK('Ref. Chile'!I1994,'Ref. Chile'!I:I,1)+COUNTIF('Ref. Chile'!$I$7:'Ref. Chile'!I1994,'Ref. Chile'!I1994)-1,"")</f>
        <v>1685</v>
      </c>
      <c r="AQ1995" s="7">
        <f>IFERROR(RANK('Ref. Chile'!J1994,'Ref. Chile'!J:J,1)+COUNTIF('Ref. Chile'!$J$7:'Ref. Chile'!J1994,'Ref. Chile'!J1994)-1,"")</f>
        <v>430</v>
      </c>
    </row>
    <row r="1996" spans="31:43" ht="17.25" customHeight="1" x14ac:dyDescent="0.3">
      <c r="AE1996" s="5" t="s">
        <v>1991</v>
      </c>
      <c r="AF1996" s="5" t="s">
        <v>5511</v>
      </c>
      <c r="AG1996" s="6" t="s">
        <v>4393</v>
      </c>
      <c r="AH1996" s="6" t="s">
        <v>4114</v>
      </c>
      <c r="AI1996" s="7">
        <f>IFERROR(RANK('Ref. Chile'!H1995,'Ref. Chile'!H:H,0)+COUNTIF('Ref. Chile'!$H$7:'Ref. Chile'!H1995,'Ref. Chile'!H1995)-1,"")</f>
        <v>1546</v>
      </c>
      <c r="AJ1996" s="7">
        <f>IFERROR(RANK('Ref. Chile'!I1995,'Ref. Chile'!I:I,0)+COUNTIF('Ref. Chile'!$I$7:'Ref. Chile'!I1995,'Ref. Chile'!I1995)-1,"")</f>
        <v>1059</v>
      </c>
      <c r="AK1996" s="7">
        <f>IFERROR(RANK('Ref. Chile'!J1995,'Ref. Chile'!J:J,0)+COUNTIF('Ref. Chile'!$J$7:'Ref. Chile'!J1995,'Ref. Chile'!J1995)-1,"")</f>
        <v>2135</v>
      </c>
      <c r="AL1996" s="7">
        <f>IFERROR(RANK('Ref. Chile'!K1995,'Ref. Chile'!K:K,0)+COUNTIF('Ref. Chile'!$K$7:'Ref. Chile'!K1995,'Ref. Chile'!K1995)-1,"")</f>
        <v>1304</v>
      </c>
      <c r="AM1996" s="7">
        <f>IFERROR(RANK('Ref. Chile'!L1995,'Ref. Chile'!L:L,0)+COUNTIF('Ref. Chile'!$L$7:'Ref. Chile'!L1995,'Ref. Chile'!L1995)-1,"")</f>
        <v>1383</v>
      </c>
      <c r="AN1996" s="7">
        <f>IFERROR(RANK('Ref. Chile'!M1995,'Ref. Chile'!M:M,0)+COUNTIF('Ref. Chile'!$M$7:'Ref. Chile'!M1995,'Ref. Chile'!M1995)-1,"")</f>
        <v>2137</v>
      </c>
      <c r="AO1996" s="7">
        <f>IFERROR(RANK('Ref. Chile'!H1995,'Ref. Chile'!H:H,1)+COUNTIF('Ref. Chile'!$H$7:'Ref. Chile'!H1995,'Ref. Chile'!H1995)-1,"")</f>
        <v>1257</v>
      </c>
      <c r="AP1996" s="7">
        <f>IFERROR(RANK('Ref. Chile'!I1995,'Ref. Chile'!I:I,1)+COUNTIF('Ref. Chile'!$I$7:'Ref. Chile'!I1995,'Ref. Chile'!I1995)-1,"")</f>
        <v>1694</v>
      </c>
      <c r="AQ1996" s="7">
        <f>IFERROR(RANK('Ref. Chile'!J1995,'Ref. Chile'!J:J,1)+COUNTIF('Ref. Chile'!$J$7:'Ref. Chile'!J1995,'Ref. Chile'!J1995)-1,"")</f>
        <v>435</v>
      </c>
    </row>
    <row r="1997" spans="31:43" ht="17.25" customHeight="1" x14ac:dyDescent="0.3">
      <c r="AE1997" s="5" t="s">
        <v>1992</v>
      </c>
      <c r="AF1997" s="5" t="s">
        <v>5512</v>
      </c>
      <c r="AG1997" s="6" t="s">
        <v>4393</v>
      </c>
      <c r="AH1997" s="6" t="s">
        <v>4123</v>
      </c>
      <c r="AI1997" s="7">
        <f>IFERROR(RANK('Ref. Chile'!H1996,'Ref. Chile'!H:H,0)+COUNTIF('Ref. Chile'!$H$7:'Ref. Chile'!H1996,'Ref. Chile'!H1996)-1,"")</f>
        <v>1001</v>
      </c>
      <c r="AJ1997" s="7">
        <f>IFERROR(RANK('Ref. Chile'!I1996,'Ref. Chile'!I:I,0)+COUNTIF('Ref. Chile'!$I$7:'Ref. Chile'!I1996,'Ref. Chile'!I1996)-1,"")</f>
        <v>813</v>
      </c>
      <c r="AK1997" s="7">
        <f>IFERROR(RANK('Ref. Chile'!J1996,'Ref. Chile'!J:J,0)+COUNTIF('Ref. Chile'!$J$7:'Ref. Chile'!J1996,'Ref. Chile'!J1996)-1,"")</f>
        <v>2177</v>
      </c>
      <c r="AL1997" s="7">
        <f>IFERROR(RANK('Ref. Chile'!K1996,'Ref. Chile'!K:K,0)+COUNTIF('Ref. Chile'!$K$7:'Ref. Chile'!K1996,'Ref. Chile'!K1996)-1,"")</f>
        <v>1063</v>
      </c>
      <c r="AM1997" s="7">
        <f>IFERROR(RANK('Ref. Chile'!L1996,'Ref. Chile'!L:L,0)+COUNTIF('Ref. Chile'!$L$7:'Ref. Chile'!L1996,'Ref. Chile'!L1996)-1,"")</f>
        <v>518</v>
      </c>
      <c r="AN1997" s="7">
        <f>IFERROR(RANK('Ref. Chile'!M1996,'Ref. Chile'!M:M,0)+COUNTIF('Ref. Chile'!$M$7:'Ref. Chile'!M1996,'Ref. Chile'!M1996)-1,"")</f>
        <v>2194</v>
      </c>
      <c r="AO1997" s="7">
        <f>IFERROR(RANK('Ref. Chile'!H1996,'Ref. Chile'!H:H,1)+COUNTIF('Ref. Chile'!$H$7:'Ref. Chile'!H1996,'Ref. Chile'!H1996)-1,"")</f>
        <v>1888</v>
      </c>
      <c r="AP1997" s="7">
        <f>IFERROR(RANK('Ref. Chile'!I1996,'Ref. Chile'!I:I,1)+COUNTIF('Ref. Chile'!$I$7:'Ref. Chile'!I1996,'Ref. Chile'!I1996)-1,"")</f>
        <v>2029</v>
      </c>
      <c r="AQ1997" s="7">
        <f>IFERROR(RANK('Ref. Chile'!J1996,'Ref. Chile'!J:J,1)+COUNTIF('Ref. Chile'!$J$7:'Ref. Chile'!J1996,'Ref. Chile'!J1996)-1,"")</f>
        <v>393</v>
      </c>
    </row>
    <row r="1998" spans="31:43" ht="17.25" customHeight="1" x14ac:dyDescent="0.3">
      <c r="AE1998" s="5" t="s">
        <v>1993</v>
      </c>
      <c r="AF1998" s="5" t="s">
        <v>5513</v>
      </c>
      <c r="AG1998" s="6" t="s">
        <v>4394</v>
      </c>
      <c r="AH1998" s="6" t="s">
        <v>4092</v>
      </c>
      <c r="AI1998" s="7">
        <f>IFERROR(RANK('Ref. Chile'!H1997,'Ref. Chile'!H:H,0)+COUNTIF('Ref. Chile'!$H$7:'Ref. Chile'!H1997,'Ref. Chile'!H1997)-1,"")</f>
        <v>1901</v>
      </c>
      <c r="AJ1998" s="7">
        <f>IFERROR(RANK('Ref. Chile'!I1997,'Ref. Chile'!I:I,0)+COUNTIF('Ref. Chile'!$I$7:'Ref. Chile'!I1997,'Ref. Chile'!I1997)-1,"")</f>
        <v>2317</v>
      </c>
      <c r="AK1998" s="7">
        <f>IFERROR(RANK('Ref. Chile'!J1997,'Ref. Chile'!J:J,0)+COUNTIF('Ref. Chile'!$J$7:'Ref. Chile'!J1997,'Ref. Chile'!J1997)-1,"")</f>
        <v>862</v>
      </c>
      <c r="AL1998" s="7">
        <f>IFERROR(RANK('Ref. Chile'!K1997,'Ref. Chile'!K:K,0)+COUNTIF('Ref. Chile'!$K$7:'Ref. Chile'!K1997,'Ref. Chile'!K1997)-1,"")</f>
        <v>2144</v>
      </c>
      <c r="AM1998" s="7">
        <f>IFERROR(RANK('Ref. Chile'!L1997,'Ref. Chile'!L:L,0)+COUNTIF('Ref. Chile'!$L$7:'Ref. Chile'!L1997,'Ref. Chile'!L1997)-1,"")</f>
        <v>2435</v>
      </c>
      <c r="AN1998" s="7">
        <f>IFERROR(RANK('Ref. Chile'!M1997,'Ref. Chile'!M:M,0)+COUNTIF('Ref. Chile'!$M$7:'Ref. Chile'!M1997,'Ref. Chile'!M1997)-1,"")</f>
        <v>2008</v>
      </c>
      <c r="AO1998" s="7">
        <f>IFERROR(RANK('Ref. Chile'!H1997,'Ref. Chile'!H:H,1)+COUNTIF('Ref. Chile'!$H$7:'Ref. Chile'!H1997,'Ref. Chile'!H1997)-1,"")</f>
        <v>902</v>
      </c>
      <c r="AP1998" s="7">
        <f>IFERROR(RANK('Ref. Chile'!I1997,'Ref. Chile'!I:I,1)+COUNTIF('Ref. Chile'!$I$7:'Ref. Chile'!I1997,'Ref. Chile'!I1997)-1,"")</f>
        <v>436</v>
      </c>
      <c r="AQ1998" s="7">
        <f>IFERROR(RANK('Ref. Chile'!J1997,'Ref. Chile'!J:J,1)+COUNTIF('Ref. Chile'!$J$7:'Ref. Chile'!J1997,'Ref. Chile'!J1997)-1,"")</f>
        <v>1708</v>
      </c>
    </row>
    <row r="1999" spans="31:43" ht="17.25" customHeight="1" x14ac:dyDescent="0.3">
      <c r="AE1999" s="5" t="s">
        <v>1994</v>
      </c>
      <c r="AF1999" s="5" t="s">
        <v>5514</v>
      </c>
      <c r="AG1999" s="6" t="s">
        <v>4394</v>
      </c>
      <c r="AH1999" s="6" t="s">
        <v>4135</v>
      </c>
      <c r="AI1999" s="7">
        <f>IFERROR(RANK('Ref. Chile'!H1998,'Ref. Chile'!H:H,0)+COUNTIF('Ref. Chile'!$H$7:'Ref. Chile'!H1998,'Ref. Chile'!H1998)-1,"")</f>
        <v>1889</v>
      </c>
      <c r="AJ1999" s="7">
        <f>IFERROR(RANK('Ref. Chile'!I1998,'Ref. Chile'!I:I,0)+COUNTIF('Ref. Chile'!$I$7:'Ref. Chile'!I1998,'Ref. Chile'!I1998)-1,"")</f>
        <v>2286</v>
      </c>
      <c r="AK1999" s="7">
        <f>IFERROR(RANK('Ref. Chile'!J1998,'Ref. Chile'!J:J,0)+COUNTIF('Ref. Chile'!$J$7:'Ref. Chile'!J1998,'Ref. Chile'!J1998)-1,"")</f>
        <v>687</v>
      </c>
      <c r="AL1999" s="7">
        <f>IFERROR(RANK('Ref. Chile'!K1998,'Ref. Chile'!K:K,0)+COUNTIF('Ref. Chile'!$K$7:'Ref. Chile'!K1998,'Ref. Chile'!K1998)-1,"")</f>
        <v>2128</v>
      </c>
      <c r="AM1999" s="7">
        <f>IFERROR(RANK('Ref. Chile'!L1998,'Ref. Chile'!L:L,0)+COUNTIF('Ref. Chile'!$L$7:'Ref. Chile'!L1998,'Ref. Chile'!L1998)-1,"")</f>
        <v>2417</v>
      </c>
      <c r="AN1999" s="7">
        <f>IFERROR(RANK('Ref. Chile'!M1998,'Ref. Chile'!M:M,0)+COUNTIF('Ref. Chile'!$M$7:'Ref. Chile'!M1998,'Ref. Chile'!M1998)-1,"")</f>
        <v>1879</v>
      </c>
      <c r="AO1999" s="7">
        <f>IFERROR(RANK('Ref. Chile'!H1998,'Ref. Chile'!H:H,1)+COUNTIF('Ref. Chile'!$H$7:'Ref. Chile'!H1998,'Ref. Chile'!H1998)-1,"")</f>
        <v>914</v>
      </c>
      <c r="AP1999" s="7">
        <f>IFERROR(RANK('Ref. Chile'!I1998,'Ref. Chile'!I:I,1)+COUNTIF('Ref. Chile'!$I$7:'Ref. Chile'!I1998,'Ref. Chile'!I1998)-1,"")</f>
        <v>467</v>
      </c>
      <c r="AQ1999" s="7">
        <f>IFERROR(RANK('Ref. Chile'!J1998,'Ref. Chile'!J:J,1)+COUNTIF('Ref. Chile'!$J$7:'Ref. Chile'!J1998,'Ref. Chile'!J1998)-1,"")</f>
        <v>1883</v>
      </c>
    </row>
    <row r="2000" spans="31:43" ht="17.25" customHeight="1" x14ac:dyDescent="0.3">
      <c r="AE2000" s="5" t="s">
        <v>1995</v>
      </c>
      <c r="AF2000" s="5" t="s">
        <v>5515</v>
      </c>
      <c r="AG2000" s="6" t="s">
        <v>4394</v>
      </c>
      <c r="AH2000" s="6" t="s">
        <v>4136</v>
      </c>
      <c r="AI2000" s="7">
        <f>IFERROR(RANK('Ref. Chile'!H1999,'Ref. Chile'!H:H,0)+COUNTIF('Ref. Chile'!$H$7:'Ref. Chile'!H1999,'Ref. Chile'!H1999)-1,"")</f>
        <v>1878</v>
      </c>
      <c r="AJ2000" s="7">
        <f>IFERROR(RANK('Ref. Chile'!I1999,'Ref. Chile'!I:I,0)+COUNTIF('Ref. Chile'!$I$7:'Ref. Chile'!I1999,'Ref. Chile'!I1999)-1,"")</f>
        <v>2262</v>
      </c>
      <c r="AK2000" s="7">
        <f>IFERROR(RANK('Ref. Chile'!J1999,'Ref. Chile'!J:J,0)+COUNTIF('Ref. Chile'!$J$7:'Ref. Chile'!J1999,'Ref. Chile'!J1999)-1,"")</f>
        <v>628</v>
      </c>
      <c r="AL2000" s="7">
        <f>IFERROR(RANK('Ref. Chile'!K1999,'Ref. Chile'!K:K,0)+COUNTIF('Ref. Chile'!$K$7:'Ref. Chile'!K1999,'Ref. Chile'!K1999)-1,"")</f>
        <v>2124</v>
      </c>
      <c r="AM2000" s="7">
        <f>IFERROR(RANK('Ref. Chile'!L1999,'Ref. Chile'!L:L,0)+COUNTIF('Ref. Chile'!$L$7:'Ref. Chile'!L1999,'Ref. Chile'!L1999)-1,"")</f>
        <v>2406</v>
      </c>
      <c r="AN2000" s="7">
        <f>IFERROR(RANK('Ref. Chile'!M1999,'Ref. Chile'!M:M,0)+COUNTIF('Ref. Chile'!$M$7:'Ref. Chile'!M1999,'Ref. Chile'!M1999)-1,"")</f>
        <v>1803</v>
      </c>
      <c r="AO2000" s="7">
        <f>IFERROR(RANK('Ref. Chile'!H1999,'Ref. Chile'!H:H,1)+COUNTIF('Ref. Chile'!$H$7:'Ref. Chile'!H1999,'Ref. Chile'!H1999)-1,"")</f>
        <v>925</v>
      </c>
      <c r="AP2000" s="7">
        <f>IFERROR(RANK('Ref. Chile'!I1999,'Ref. Chile'!I:I,1)+COUNTIF('Ref. Chile'!$I$7:'Ref. Chile'!I1999,'Ref. Chile'!I1999)-1,"")</f>
        <v>491</v>
      </c>
      <c r="AQ2000" s="7">
        <f>IFERROR(RANK('Ref. Chile'!J1999,'Ref. Chile'!J:J,1)+COUNTIF('Ref. Chile'!$J$7:'Ref. Chile'!J1999,'Ref. Chile'!J1999)-1,"")</f>
        <v>1942</v>
      </c>
    </row>
    <row r="2001" spans="31:43" ht="17.25" customHeight="1" x14ac:dyDescent="0.3">
      <c r="AE2001" s="5" t="s">
        <v>1996</v>
      </c>
      <c r="AF2001" s="5" t="s">
        <v>5516</v>
      </c>
      <c r="AG2001" s="6" t="s">
        <v>4394</v>
      </c>
      <c r="AH2001" s="6" t="s">
        <v>4093</v>
      </c>
      <c r="AI2001" s="7">
        <f>IFERROR(RANK('Ref. Chile'!H2000,'Ref. Chile'!H:H,0)+COUNTIF('Ref. Chile'!$H$7:'Ref. Chile'!H2000,'Ref. Chile'!H2000)-1,"")</f>
        <v>1898</v>
      </c>
      <c r="AJ2001" s="7">
        <f>IFERROR(RANK('Ref. Chile'!I2000,'Ref. Chile'!I:I,0)+COUNTIF('Ref. Chile'!$I$7:'Ref. Chile'!I2000,'Ref. Chile'!I2000)-1,"")</f>
        <v>2305</v>
      </c>
      <c r="AK2001" s="7">
        <f>IFERROR(RANK('Ref. Chile'!J2000,'Ref. Chile'!J:J,0)+COUNTIF('Ref. Chile'!$J$7:'Ref. Chile'!J2000,'Ref. Chile'!J2000)-1,"")</f>
        <v>774</v>
      </c>
      <c r="AL2001" s="7">
        <f>IFERROR(RANK('Ref. Chile'!K2000,'Ref. Chile'!K:K,0)+COUNTIF('Ref. Chile'!$K$7:'Ref. Chile'!K2000,'Ref. Chile'!K2000)-1,"")</f>
        <v>2132</v>
      </c>
      <c r="AM2001" s="7">
        <f>IFERROR(RANK('Ref. Chile'!L2000,'Ref. Chile'!L:L,0)+COUNTIF('Ref. Chile'!$L$7:'Ref. Chile'!L2000,'Ref. Chile'!L2000)-1,"")</f>
        <v>2428</v>
      </c>
      <c r="AN2001" s="7">
        <f>IFERROR(RANK('Ref. Chile'!M2000,'Ref. Chile'!M:M,0)+COUNTIF('Ref. Chile'!$M$7:'Ref. Chile'!M2000,'Ref. Chile'!M2000)-1,"")</f>
        <v>1967</v>
      </c>
      <c r="AO2001" s="7">
        <f>IFERROR(RANK('Ref. Chile'!H2000,'Ref. Chile'!H:H,1)+COUNTIF('Ref. Chile'!$H$7:'Ref. Chile'!H2000,'Ref. Chile'!H2000)-1,"")</f>
        <v>905</v>
      </c>
      <c r="AP2001" s="7">
        <f>IFERROR(RANK('Ref. Chile'!I2000,'Ref. Chile'!I:I,1)+COUNTIF('Ref. Chile'!$I$7:'Ref. Chile'!I2000,'Ref. Chile'!I2000)-1,"")</f>
        <v>448</v>
      </c>
      <c r="AQ2001" s="7">
        <f>IFERROR(RANK('Ref. Chile'!J2000,'Ref. Chile'!J:J,1)+COUNTIF('Ref. Chile'!$J$7:'Ref. Chile'!J2000,'Ref. Chile'!J2000)-1,"")</f>
        <v>1796</v>
      </c>
    </row>
    <row r="2002" spans="31:43" ht="17.25" customHeight="1" x14ac:dyDescent="0.3">
      <c r="AE2002" s="5" t="s">
        <v>1997</v>
      </c>
      <c r="AF2002" s="5" t="s">
        <v>5517</v>
      </c>
      <c r="AG2002" s="6" t="s">
        <v>4394</v>
      </c>
      <c r="AH2002" s="6" t="s">
        <v>4116</v>
      </c>
      <c r="AI2002" s="7">
        <f>IFERROR(RANK('Ref. Chile'!H2001,'Ref. Chile'!H:H,0)+COUNTIF('Ref. Chile'!$H$7:'Ref. Chile'!H2001,'Ref. Chile'!H2001)-1,"")</f>
        <v>1887</v>
      </c>
      <c r="AJ2002" s="7">
        <f>IFERROR(RANK('Ref. Chile'!I2001,'Ref. Chile'!I:I,0)+COUNTIF('Ref. Chile'!$I$7:'Ref. Chile'!I2001,'Ref. Chile'!I2001)-1,"")</f>
        <v>2284</v>
      </c>
      <c r="AK2002" s="7">
        <f>IFERROR(RANK('Ref. Chile'!J2001,'Ref. Chile'!J:J,0)+COUNTIF('Ref. Chile'!$J$7:'Ref. Chile'!J2001,'Ref. Chile'!J2001)-1,"")</f>
        <v>675</v>
      </c>
      <c r="AL2002" s="7">
        <f>IFERROR(RANK('Ref. Chile'!K2001,'Ref. Chile'!K:K,0)+COUNTIF('Ref. Chile'!$K$7:'Ref. Chile'!K2001,'Ref. Chile'!K2001)-1,"")</f>
        <v>2127</v>
      </c>
      <c r="AM2002" s="7">
        <f>IFERROR(RANK('Ref. Chile'!L2001,'Ref. Chile'!L:L,0)+COUNTIF('Ref. Chile'!$L$7:'Ref. Chile'!L2001,'Ref. Chile'!L2001)-1,"")</f>
        <v>2416</v>
      </c>
      <c r="AN2002" s="7">
        <f>IFERROR(RANK('Ref. Chile'!M2001,'Ref. Chile'!M:M,0)+COUNTIF('Ref. Chile'!$M$7:'Ref. Chile'!M2001,'Ref. Chile'!M2001)-1,"")</f>
        <v>1867</v>
      </c>
      <c r="AO2002" s="7">
        <f>IFERROR(RANK('Ref. Chile'!H2001,'Ref. Chile'!H:H,1)+COUNTIF('Ref. Chile'!$H$7:'Ref. Chile'!H2001,'Ref. Chile'!H2001)-1,"")</f>
        <v>916</v>
      </c>
      <c r="AP2002" s="7">
        <f>IFERROR(RANK('Ref. Chile'!I2001,'Ref. Chile'!I:I,1)+COUNTIF('Ref. Chile'!$I$7:'Ref. Chile'!I2001,'Ref. Chile'!I2001)-1,"")</f>
        <v>469</v>
      </c>
      <c r="AQ2002" s="7">
        <f>IFERROR(RANK('Ref. Chile'!J2001,'Ref. Chile'!J:J,1)+COUNTIF('Ref. Chile'!$J$7:'Ref. Chile'!J2001,'Ref. Chile'!J2001)-1,"")</f>
        <v>1895</v>
      </c>
    </row>
    <row r="2003" spans="31:43" ht="17.25" customHeight="1" x14ac:dyDescent="0.3">
      <c r="AE2003" s="5" t="s">
        <v>1998</v>
      </c>
      <c r="AF2003" s="5" t="s">
        <v>5518</v>
      </c>
      <c r="AG2003" s="6" t="s">
        <v>4394</v>
      </c>
      <c r="AH2003" s="6" t="s">
        <v>4094</v>
      </c>
      <c r="AI2003" s="7">
        <f>IFERROR(RANK('Ref. Chile'!H2002,'Ref. Chile'!H:H,0)+COUNTIF('Ref. Chile'!$H$7:'Ref. Chile'!H2002,'Ref. Chile'!H2002)-1,"")</f>
        <v>1879</v>
      </c>
      <c r="AJ2003" s="7">
        <f>IFERROR(RANK('Ref. Chile'!I2002,'Ref. Chile'!I:I,0)+COUNTIF('Ref. Chile'!$I$7:'Ref. Chile'!I2002,'Ref. Chile'!I2002)-1,"")</f>
        <v>2266</v>
      </c>
      <c r="AK2003" s="7">
        <f>IFERROR(RANK('Ref. Chile'!J2002,'Ref. Chile'!J:J,0)+COUNTIF('Ref. Chile'!$J$7:'Ref. Chile'!J2002,'Ref. Chile'!J2002)-1,"")</f>
        <v>636</v>
      </c>
      <c r="AL2003" s="7">
        <f>IFERROR(RANK('Ref. Chile'!K2002,'Ref. Chile'!K:K,0)+COUNTIF('Ref. Chile'!$K$7:'Ref. Chile'!K2002,'Ref. Chile'!K2002)-1,"")</f>
        <v>2125</v>
      </c>
      <c r="AM2003" s="7">
        <f>IFERROR(RANK('Ref. Chile'!L2002,'Ref. Chile'!L:L,0)+COUNTIF('Ref. Chile'!$L$7:'Ref. Chile'!L2002,'Ref. Chile'!L2002)-1,"")</f>
        <v>2409</v>
      </c>
      <c r="AN2003" s="7">
        <f>IFERROR(RANK('Ref. Chile'!M2002,'Ref. Chile'!M:M,0)+COUNTIF('Ref. Chile'!$M$7:'Ref. Chile'!M2002,'Ref. Chile'!M2002)-1,"")</f>
        <v>1810</v>
      </c>
      <c r="AO2003" s="7">
        <f>IFERROR(RANK('Ref. Chile'!H2002,'Ref. Chile'!H:H,1)+COUNTIF('Ref. Chile'!$H$7:'Ref. Chile'!H2002,'Ref. Chile'!H2002)-1,"")</f>
        <v>924</v>
      </c>
      <c r="AP2003" s="7">
        <f>IFERROR(RANK('Ref. Chile'!I2002,'Ref. Chile'!I:I,1)+COUNTIF('Ref. Chile'!$I$7:'Ref. Chile'!I2002,'Ref. Chile'!I2002)-1,"")</f>
        <v>487</v>
      </c>
      <c r="AQ2003" s="7">
        <f>IFERROR(RANK('Ref. Chile'!J2002,'Ref. Chile'!J:J,1)+COUNTIF('Ref. Chile'!$J$7:'Ref. Chile'!J2002,'Ref. Chile'!J2002)-1,"")</f>
        <v>1934</v>
      </c>
    </row>
    <row r="2004" spans="31:43" ht="17.25" customHeight="1" x14ac:dyDescent="0.3">
      <c r="AE2004" s="5" t="s">
        <v>1999</v>
      </c>
      <c r="AF2004" s="5" t="s">
        <v>5519</v>
      </c>
      <c r="AG2004" s="6" t="s">
        <v>4394</v>
      </c>
      <c r="AH2004" s="6" t="s">
        <v>4095</v>
      </c>
      <c r="AI2004" s="7">
        <f>IFERROR(RANK('Ref. Chile'!H2003,'Ref. Chile'!H:H,0)+COUNTIF('Ref. Chile'!$H$7:'Ref. Chile'!H2003,'Ref. Chile'!H2003)-1,"")</f>
        <v>1892</v>
      </c>
      <c r="AJ2004" s="7">
        <f>IFERROR(RANK('Ref. Chile'!I2003,'Ref. Chile'!I:I,0)+COUNTIF('Ref. Chile'!$I$7:'Ref. Chile'!I2003,'Ref. Chile'!I2003)-1,"")</f>
        <v>2290</v>
      </c>
      <c r="AK2004" s="7">
        <f>IFERROR(RANK('Ref. Chile'!J2003,'Ref. Chile'!J:J,0)+COUNTIF('Ref. Chile'!$J$7:'Ref. Chile'!J2003,'Ref. Chile'!J2003)-1,"")</f>
        <v>698</v>
      </c>
      <c r="AL2004" s="7">
        <f>IFERROR(RANK('Ref. Chile'!K2003,'Ref. Chile'!K:K,0)+COUNTIF('Ref. Chile'!$K$7:'Ref. Chile'!K2003,'Ref. Chile'!K2003)-1,"")</f>
        <v>2129</v>
      </c>
      <c r="AM2004" s="7">
        <f>IFERROR(RANK('Ref. Chile'!L2003,'Ref. Chile'!L:L,0)+COUNTIF('Ref. Chile'!$L$7:'Ref. Chile'!L2003,'Ref. Chile'!L2003)-1,"")</f>
        <v>2418</v>
      </c>
      <c r="AN2004" s="7">
        <f>IFERROR(RANK('Ref. Chile'!M2003,'Ref. Chile'!M:M,0)+COUNTIF('Ref. Chile'!$M$7:'Ref. Chile'!M2003,'Ref. Chile'!M2003)-1,"")</f>
        <v>1895</v>
      </c>
      <c r="AO2004" s="7">
        <f>IFERROR(RANK('Ref. Chile'!H2003,'Ref. Chile'!H:H,1)+COUNTIF('Ref. Chile'!$H$7:'Ref. Chile'!H2003,'Ref. Chile'!H2003)-1,"")</f>
        <v>911</v>
      </c>
      <c r="AP2004" s="7">
        <f>IFERROR(RANK('Ref. Chile'!I2003,'Ref. Chile'!I:I,1)+COUNTIF('Ref. Chile'!$I$7:'Ref. Chile'!I2003,'Ref. Chile'!I2003)-1,"")</f>
        <v>463</v>
      </c>
      <c r="AQ2004" s="7">
        <f>IFERROR(RANK('Ref. Chile'!J2003,'Ref. Chile'!J:J,1)+COUNTIF('Ref. Chile'!$J$7:'Ref. Chile'!J2003,'Ref. Chile'!J2003)-1,"")</f>
        <v>1872</v>
      </c>
    </row>
    <row r="2005" spans="31:43" ht="17.25" customHeight="1" x14ac:dyDescent="0.3">
      <c r="AE2005" s="5" t="s">
        <v>2000</v>
      </c>
      <c r="AF2005" s="5" t="s">
        <v>5520</v>
      </c>
      <c r="AG2005" s="6" t="s">
        <v>4394</v>
      </c>
      <c r="AH2005" s="6" t="s">
        <v>4096</v>
      </c>
      <c r="AI2005" s="7">
        <f>IFERROR(RANK('Ref. Chile'!H2004,'Ref. Chile'!H:H,0)+COUNTIF('Ref. Chile'!$H$7:'Ref. Chile'!H2004,'Ref. Chile'!H2004)-1,"")</f>
        <v>1886</v>
      </c>
      <c r="AJ2005" s="7">
        <f>IFERROR(RANK('Ref. Chile'!I2004,'Ref. Chile'!I:I,0)+COUNTIF('Ref. Chile'!$I$7:'Ref. Chile'!I2004,'Ref. Chile'!I2004)-1,"")</f>
        <v>2283</v>
      </c>
      <c r="AK2005" s="7">
        <f>IFERROR(RANK('Ref. Chile'!J2004,'Ref. Chile'!J:J,0)+COUNTIF('Ref. Chile'!$J$7:'Ref. Chile'!J2004,'Ref. Chile'!J2004)-1,"")</f>
        <v>673</v>
      </c>
      <c r="AL2005" s="7">
        <f>IFERROR(RANK('Ref. Chile'!K2004,'Ref. Chile'!K:K,0)+COUNTIF('Ref. Chile'!$K$7:'Ref. Chile'!K2004,'Ref. Chile'!K2004)-1,"")</f>
        <v>2126</v>
      </c>
      <c r="AM2005" s="7">
        <f>IFERROR(RANK('Ref. Chile'!L2004,'Ref. Chile'!L:L,0)+COUNTIF('Ref. Chile'!$L$7:'Ref. Chile'!L2004,'Ref. Chile'!L2004)-1,"")</f>
        <v>2415</v>
      </c>
      <c r="AN2005" s="7">
        <f>IFERROR(RANK('Ref. Chile'!M2004,'Ref. Chile'!M:M,0)+COUNTIF('Ref. Chile'!$M$7:'Ref. Chile'!M2004,'Ref. Chile'!M2004)-1,"")</f>
        <v>1865</v>
      </c>
      <c r="AO2005" s="7">
        <f>IFERROR(RANK('Ref. Chile'!H2004,'Ref. Chile'!H:H,1)+COUNTIF('Ref. Chile'!$H$7:'Ref. Chile'!H2004,'Ref. Chile'!H2004)-1,"")</f>
        <v>917</v>
      </c>
      <c r="AP2005" s="7">
        <f>IFERROR(RANK('Ref. Chile'!I2004,'Ref. Chile'!I:I,1)+COUNTIF('Ref. Chile'!$I$7:'Ref. Chile'!I2004,'Ref. Chile'!I2004)-1,"")</f>
        <v>470</v>
      </c>
      <c r="AQ2005" s="7">
        <f>IFERROR(RANK('Ref. Chile'!J2004,'Ref. Chile'!J:J,1)+COUNTIF('Ref. Chile'!$J$7:'Ref. Chile'!J2004,'Ref. Chile'!J2004)-1,"")</f>
        <v>1897</v>
      </c>
    </row>
    <row r="2006" spans="31:43" ht="17.25" customHeight="1" x14ac:dyDescent="0.3">
      <c r="AE2006" s="5" t="s">
        <v>2001</v>
      </c>
      <c r="AF2006" s="5" t="s">
        <v>5521</v>
      </c>
      <c r="AG2006" s="6" t="s">
        <v>4394</v>
      </c>
      <c r="AH2006" s="6" t="s">
        <v>4137</v>
      </c>
      <c r="AI2006" s="7">
        <f>IFERROR(RANK('Ref. Chile'!H2005,'Ref. Chile'!H:H,0)+COUNTIF('Ref. Chile'!$H$7:'Ref. Chile'!H2005,'Ref. Chile'!H2005)-1,"")</f>
        <v>1876</v>
      </c>
      <c r="AJ2006" s="7">
        <f>IFERROR(RANK('Ref. Chile'!I2005,'Ref. Chile'!I:I,0)+COUNTIF('Ref. Chile'!$I$7:'Ref. Chile'!I2005,'Ref. Chile'!I2005)-1,"")</f>
        <v>2258</v>
      </c>
      <c r="AK2006" s="7">
        <f>IFERROR(RANK('Ref. Chile'!J2005,'Ref. Chile'!J:J,0)+COUNTIF('Ref. Chile'!$J$7:'Ref. Chile'!J2005,'Ref. Chile'!J2005)-1,"")</f>
        <v>625</v>
      </c>
      <c r="AL2006" s="7">
        <f>IFERROR(RANK('Ref. Chile'!K2005,'Ref. Chile'!K:K,0)+COUNTIF('Ref. Chile'!$K$7:'Ref. Chile'!K2005,'Ref. Chile'!K2005)-1,"")</f>
        <v>2123</v>
      </c>
      <c r="AM2006" s="7">
        <f>IFERROR(RANK('Ref. Chile'!L2005,'Ref. Chile'!L:L,0)+COUNTIF('Ref. Chile'!$L$7:'Ref. Chile'!L2005,'Ref. Chile'!L2005)-1,"")</f>
        <v>2405</v>
      </c>
      <c r="AN2006" s="7">
        <f>IFERROR(RANK('Ref. Chile'!M2005,'Ref. Chile'!M:M,0)+COUNTIF('Ref. Chile'!$M$7:'Ref. Chile'!M2005,'Ref. Chile'!M2005)-1,"")</f>
        <v>1796</v>
      </c>
      <c r="AO2006" s="7">
        <f>IFERROR(RANK('Ref. Chile'!H2005,'Ref. Chile'!H:H,1)+COUNTIF('Ref. Chile'!$H$7:'Ref. Chile'!H2005,'Ref. Chile'!H2005)-1,"")</f>
        <v>927</v>
      </c>
      <c r="AP2006" s="7">
        <f>IFERROR(RANK('Ref. Chile'!I2005,'Ref. Chile'!I:I,1)+COUNTIF('Ref. Chile'!$I$7:'Ref. Chile'!I2005,'Ref. Chile'!I2005)-1,"")</f>
        <v>495</v>
      </c>
      <c r="AQ2006" s="7">
        <f>IFERROR(RANK('Ref. Chile'!J2005,'Ref. Chile'!J:J,1)+COUNTIF('Ref. Chile'!$J$7:'Ref. Chile'!J2005,'Ref. Chile'!J2005)-1,"")</f>
        <v>1945</v>
      </c>
    </row>
    <row r="2007" spans="31:43" ht="17.25" customHeight="1" x14ac:dyDescent="0.3">
      <c r="AE2007" s="5" t="s">
        <v>2002</v>
      </c>
      <c r="AF2007" s="5" t="s">
        <v>5522</v>
      </c>
      <c r="AG2007" s="6" t="s">
        <v>4394</v>
      </c>
      <c r="AH2007" s="6" t="s">
        <v>4097</v>
      </c>
      <c r="AI2007" s="7">
        <f>IFERROR(RANK('Ref. Chile'!H2006,'Ref. Chile'!H:H,0)+COUNTIF('Ref. Chile'!$H$7:'Ref. Chile'!H2006,'Ref. Chile'!H2006)-1,"")</f>
        <v>1871</v>
      </c>
      <c r="AJ2007" s="7">
        <f>IFERROR(RANK('Ref. Chile'!I2006,'Ref. Chile'!I:I,0)+COUNTIF('Ref. Chile'!$I$7:'Ref. Chile'!I2006,'Ref. Chile'!I2006)-1,"")</f>
        <v>2249</v>
      </c>
      <c r="AK2007" s="7">
        <f>IFERROR(RANK('Ref. Chile'!J2006,'Ref. Chile'!J:J,0)+COUNTIF('Ref. Chile'!$J$7:'Ref. Chile'!J2006,'Ref. Chile'!J2006)-1,"")</f>
        <v>617</v>
      </c>
      <c r="AL2007" s="7">
        <f>IFERROR(RANK('Ref. Chile'!K2006,'Ref. Chile'!K:K,0)+COUNTIF('Ref. Chile'!$K$7:'Ref. Chile'!K2006,'Ref. Chile'!K2006)-1,"")</f>
        <v>2122</v>
      </c>
      <c r="AM2007" s="7">
        <f>IFERROR(RANK('Ref. Chile'!L2006,'Ref. Chile'!L:L,0)+COUNTIF('Ref. Chile'!$L$7:'Ref. Chile'!L2006,'Ref. Chile'!L2006)-1,"")</f>
        <v>2400</v>
      </c>
      <c r="AN2007" s="7">
        <f>IFERROR(RANK('Ref. Chile'!M2006,'Ref. Chile'!M:M,0)+COUNTIF('Ref. Chile'!$M$7:'Ref. Chile'!M2006,'Ref. Chile'!M2006)-1,"")</f>
        <v>1772</v>
      </c>
      <c r="AO2007" s="7">
        <f>IFERROR(RANK('Ref. Chile'!H2006,'Ref. Chile'!H:H,1)+COUNTIF('Ref. Chile'!$H$7:'Ref. Chile'!H2006,'Ref. Chile'!H2006)-1,"")</f>
        <v>932</v>
      </c>
      <c r="AP2007" s="7">
        <f>IFERROR(RANK('Ref. Chile'!I2006,'Ref. Chile'!I:I,1)+COUNTIF('Ref. Chile'!$I$7:'Ref. Chile'!I2006,'Ref. Chile'!I2006)-1,"")</f>
        <v>504</v>
      </c>
      <c r="AQ2007" s="7">
        <f>IFERROR(RANK('Ref. Chile'!J2006,'Ref. Chile'!J:J,1)+COUNTIF('Ref. Chile'!$J$7:'Ref. Chile'!J2006,'Ref. Chile'!J2006)-1,"")</f>
        <v>1953</v>
      </c>
    </row>
    <row r="2008" spans="31:43" ht="17.25" customHeight="1" x14ac:dyDescent="0.3">
      <c r="AE2008" s="5" t="s">
        <v>2003</v>
      </c>
      <c r="AF2008" s="5" t="s">
        <v>5523</v>
      </c>
      <c r="AG2008" s="6" t="s">
        <v>4394</v>
      </c>
      <c r="AH2008" s="6" t="s">
        <v>4114</v>
      </c>
      <c r="AI2008" s="7">
        <f>IFERROR(RANK('Ref. Chile'!H2007,'Ref. Chile'!H:H,0)+COUNTIF('Ref. Chile'!$H$7:'Ref. Chile'!H2007,'Ref. Chile'!H2007)-1,"")</f>
        <v>1868</v>
      </c>
      <c r="AJ2008" s="7">
        <f>IFERROR(RANK('Ref. Chile'!I2007,'Ref. Chile'!I:I,0)+COUNTIF('Ref. Chile'!$I$7:'Ref. Chile'!I2007,'Ref. Chile'!I2007)-1,"")</f>
        <v>2246</v>
      </c>
      <c r="AK2008" s="7">
        <f>IFERROR(RANK('Ref. Chile'!J2007,'Ref. Chile'!J:J,0)+COUNTIF('Ref. Chile'!$J$7:'Ref. Chile'!J2007,'Ref. Chile'!J2007)-1,"")</f>
        <v>601</v>
      </c>
      <c r="AL2008" s="7">
        <f>IFERROR(RANK('Ref. Chile'!K2007,'Ref. Chile'!K:K,0)+COUNTIF('Ref. Chile'!$K$7:'Ref. Chile'!K2007,'Ref. Chile'!K2007)-1,"")</f>
        <v>2121</v>
      </c>
      <c r="AM2008" s="7">
        <f>IFERROR(RANK('Ref. Chile'!L2007,'Ref. Chile'!L:L,0)+COUNTIF('Ref. Chile'!$L$7:'Ref. Chile'!L2007,'Ref. Chile'!L2007)-1,"")</f>
        <v>2397</v>
      </c>
      <c r="AN2008" s="7">
        <f>IFERROR(RANK('Ref. Chile'!M2007,'Ref. Chile'!M:M,0)+COUNTIF('Ref. Chile'!$M$7:'Ref. Chile'!M2007,'Ref. Chile'!M2007)-1,"")</f>
        <v>158</v>
      </c>
      <c r="AO2008" s="7">
        <f>IFERROR(RANK('Ref. Chile'!H2007,'Ref. Chile'!H:H,1)+COUNTIF('Ref. Chile'!$H$7:'Ref. Chile'!H2007,'Ref. Chile'!H2007)-1,"")</f>
        <v>935</v>
      </c>
      <c r="AP2008" s="7">
        <f>IFERROR(RANK('Ref. Chile'!I2007,'Ref. Chile'!I:I,1)+COUNTIF('Ref. Chile'!$I$7:'Ref. Chile'!I2007,'Ref. Chile'!I2007)-1,"")</f>
        <v>507</v>
      </c>
      <c r="AQ2008" s="7">
        <f>IFERROR(RANK('Ref. Chile'!J2007,'Ref. Chile'!J:J,1)+COUNTIF('Ref. Chile'!$J$7:'Ref. Chile'!J2007,'Ref. Chile'!J2007)-1,"")</f>
        <v>1969</v>
      </c>
    </row>
    <row r="2009" spans="31:43" ht="17.25" customHeight="1" x14ac:dyDescent="0.3">
      <c r="AE2009" s="5" t="s">
        <v>2004</v>
      </c>
      <c r="AF2009" s="5" t="s">
        <v>5524</v>
      </c>
      <c r="AG2009" s="6" t="s">
        <v>4394</v>
      </c>
      <c r="AH2009" s="6" t="s">
        <v>4123</v>
      </c>
      <c r="AI2009" s="7">
        <f>IFERROR(RANK('Ref. Chile'!H2008,'Ref. Chile'!H:H,0)+COUNTIF('Ref. Chile'!$H$7:'Ref. Chile'!H2008,'Ref. Chile'!H2008)-1,"")</f>
        <v>1867</v>
      </c>
      <c r="AJ2009" s="7">
        <f>IFERROR(RANK('Ref. Chile'!I2008,'Ref. Chile'!I:I,0)+COUNTIF('Ref. Chile'!$I$7:'Ref. Chile'!I2008,'Ref. Chile'!I2008)-1,"")</f>
        <v>2244</v>
      </c>
      <c r="AK2009" s="7">
        <f>IFERROR(RANK('Ref. Chile'!J2008,'Ref. Chile'!J:J,0)+COUNTIF('Ref. Chile'!$J$7:'Ref. Chile'!J2008,'Ref. Chile'!J2008)-1,"")</f>
        <v>611</v>
      </c>
      <c r="AL2009" s="7">
        <f>IFERROR(RANK('Ref. Chile'!K2008,'Ref. Chile'!K:K,0)+COUNTIF('Ref. Chile'!$K$7:'Ref. Chile'!K2008,'Ref. Chile'!K2008)-1,"")</f>
        <v>2120</v>
      </c>
      <c r="AM2009" s="7">
        <f>IFERROR(RANK('Ref. Chile'!L2008,'Ref. Chile'!L:L,0)+COUNTIF('Ref. Chile'!$L$7:'Ref. Chile'!L2008,'Ref. Chile'!L2008)-1,"")</f>
        <v>2390</v>
      </c>
      <c r="AN2009" s="7">
        <f>IFERROR(RANK('Ref. Chile'!M2008,'Ref. Chile'!M:M,0)+COUNTIF('Ref. Chile'!$M$7:'Ref. Chile'!M2008,'Ref. Chile'!M2008)-1,"")</f>
        <v>1754</v>
      </c>
      <c r="AO2009" s="7">
        <f>IFERROR(RANK('Ref. Chile'!H2008,'Ref. Chile'!H:H,1)+COUNTIF('Ref. Chile'!$H$7:'Ref. Chile'!H2008,'Ref. Chile'!H2008)-1,"")</f>
        <v>936</v>
      </c>
      <c r="AP2009" s="7">
        <f>IFERROR(RANK('Ref. Chile'!I2008,'Ref. Chile'!I:I,1)+COUNTIF('Ref. Chile'!$I$7:'Ref. Chile'!I2008,'Ref. Chile'!I2008)-1,"")</f>
        <v>509</v>
      </c>
      <c r="AQ2009" s="7">
        <f>IFERROR(RANK('Ref. Chile'!J2008,'Ref. Chile'!J:J,1)+COUNTIF('Ref. Chile'!$J$7:'Ref. Chile'!J2008,'Ref. Chile'!J2008)-1,"")</f>
        <v>1959</v>
      </c>
    </row>
    <row r="2010" spans="31:43" ht="17.25" customHeight="1" x14ac:dyDescent="0.3">
      <c r="AE2010" s="5" t="s">
        <v>2005</v>
      </c>
      <c r="AF2010" s="5" t="s">
        <v>5525</v>
      </c>
      <c r="AG2010" s="6" t="s">
        <v>4395</v>
      </c>
      <c r="AH2010" s="6" t="s">
        <v>4092</v>
      </c>
      <c r="AI2010" s="7">
        <f>IFERROR(RANK('Ref. Chile'!H2009,'Ref. Chile'!H:H,0)+COUNTIF('Ref. Chile'!$H$7:'Ref. Chile'!H2009,'Ref. Chile'!H2009)-1,"")</f>
        <v>1802</v>
      </c>
      <c r="AJ2010" s="7">
        <f>IFERROR(RANK('Ref. Chile'!I2009,'Ref. Chile'!I:I,0)+COUNTIF('Ref. Chile'!$I$7:'Ref. Chile'!I2009,'Ref. Chile'!I2009)-1,"")</f>
        <v>1826</v>
      </c>
      <c r="AK2010" s="7">
        <f>IFERROR(RANK('Ref. Chile'!J2009,'Ref. Chile'!J:J,0)+COUNTIF('Ref. Chile'!$J$7:'Ref. Chile'!J2009,'Ref. Chile'!J2009)-1,"")</f>
        <v>1572</v>
      </c>
      <c r="AL2010" s="7">
        <f>IFERROR(RANK('Ref. Chile'!K2009,'Ref. Chile'!K:K,0)+COUNTIF('Ref. Chile'!$K$7:'Ref. Chile'!K2009,'Ref. Chile'!K2009)-1,"")</f>
        <v>1873</v>
      </c>
      <c r="AM2010" s="7">
        <f>IFERROR(RANK('Ref. Chile'!L2009,'Ref. Chile'!L:L,0)+COUNTIF('Ref. Chile'!$L$7:'Ref. Chile'!L2009,'Ref. Chile'!L2009)-1,"")</f>
        <v>1799</v>
      </c>
      <c r="AN2010" s="7">
        <f>IFERROR(RANK('Ref. Chile'!M2009,'Ref. Chile'!M:M,0)+COUNTIF('Ref. Chile'!$M$7:'Ref. Chile'!M2009,'Ref. Chile'!M2009)-1,"")</f>
        <v>1964</v>
      </c>
      <c r="AO2010" s="7">
        <f>IFERROR(RANK('Ref. Chile'!H2009,'Ref. Chile'!H:H,1)+COUNTIF('Ref. Chile'!$H$7:'Ref. Chile'!H2009,'Ref. Chile'!H2009)-1,"")</f>
        <v>1001</v>
      </c>
      <c r="AP2010" s="7">
        <f>IFERROR(RANK('Ref. Chile'!I2009,'Ref. Chile'!I:I,1)+COUNTIF('Ref. Chile'!$I$7:'Ref. Chile'!I2009,'Ref. Chile'!I2009)-1,"")</f>
        <v>927</v>
      </c>
      <c r="AQ2010" s="7">
        <f>IFERROR(RANK('Ref. Chile'!J2009,'Ref. Chile'!J:J,1)+COUNTIF('Ref. Chile'!$J$7:'Ref. Chile'!J2009,'Ref. Chile'!J2009)-1,"")</f>
        <v>998</v>
      </c>
    </row>
    <row r="2011" spans="31:43" ht="17.25" customHeight="1" x14ac:dyDescent="0.3">
      <c r="AE2011" s="5" t="s">
        <v>2006</v>
      </c>
      <c r="AF2011" s="5" t="s">
        <v>5526</v>
      </c>
      <c r="AG2011" s="6" t="s">
        <v>4395</v>
      </c>
      <c r="AH2011" s="6" t="s">
        <v>4093</v>
      </c>
      <c r="AI2011" s="7">
        <f>IFERROR(RANK('Ref. Chile'!H2010,'Ref. Chile'!H:H,0)+COUNTIF('Ref. Chile'!$H$7:'Ref. Chile'!H2010,'Ref. Chile'!H2010)-1,"")</f>
        <v>1798</v>
      </c>
      <c r="AJ2011" s="7">
        <f>IFERROR(RANK('Ref. Chile'!I2010,'Ref. Chile'!I:I,0)+COUNTIF('Ref. Chile'!$I$7:'Ref. Chile'!I2010,'Ref. Chile'!I2010)-1,"")</f>
        <v>1810</v>
      </c>
      <c r="AK2011" s="7">
        <f>IFERROR(RANK('Ref. Chile'!J2010,'Ref. Chile'!J:J,0)+COUNTIF('Ref. Chile'!$J$7:'Ref. Chile'!J2010,'Ref. Chile'!J2010)-1,"")</f>
        <v>1483</v>
      </c>
      <c r="AL2011" s="7">
        <f>IFERROR(RANK('Ref. Chile'!K2010,'Ref. Chile'!K:K,0)+COUNTIF('Ref. Chile'!$K$7:'Ref. Chile'!K2010,'Ref. Chile'!K2010)-1,"")</f>
        <v>1871</v>
      </c>
      <c r="AM2011" s="7">
        <f>IFERROR(RANK('Ref. Chile'!L2010,'Ref. Chile'!L:L,0)+COUNTIF('Ref. Chile'!$L$7:'Ref. Chile'!L2010,'Ref. Chile'!L2010)-1,"")</f>
        <v>1786</v>
      </c>
      <c r="AN2011" s="7">
        <f>IFERROR(RANK('Ref. Chile'!M2010,'Ref. Chile'!M:M,0)+COUNTIF('Ref. Chile'!$M$7:'Ref. Chile'!M2010,'Ref. Chile'!M2010)-1,"")</f>
        <v>1937</v>
      </c>
      <c r="AO2011" s="7">
        <f>IFERROR(RANK('Ref. Chile'!H2010,'Ref. Chile'!H:H,1)+COUNTIF('Ref. Chile'!$H$7:'Ref. Chile'!H2010,'Ref. Chile'!H2010)-1,"")</f>
        <v>1005</v>
      </c>
      <c r="AP2011" s="7">
        <f>IFERROR(RANK('Ref. Chile'!I2010,'Ref. Chile'!I:I,1)+COUNTIF('Ref. Chile'!$I$7:'Ref. Chile'!I2010,'Ref. Chile'!I2010)-1,"")</f>
        <v>943</v>
      </c>
      <c r="AQ2011" s="7">
        <f>IFERROR(RANK('Ref. Chile'!J2010,'Ref. Chile'!J:J,1)+COUNTIF('Ref. Chile'!$J$7:'Ref. Chile'!J2010,'Ref. Chile'!J2010)-1,"")</f>
        <v>1087</v>
      </c>
    </row>
    <row r="2012" spans="31:43" ht="17.25" customHeight="1" x14ac:dyDescent="0.3">
      <c r="AE2012" s="5" t="s">
        <v>2007</v>
      </c>
      <c r="AF2012" s="5" t="s">
        <v>5527</v>
      </c>
      <c r="AG2012" s="6" t="s">
        <v>4395</v>
      </c>
      <c r="AH2012" s="6" t="s">
        <v>4116</v>
      </c>
      <c r="AI2012" s="7">
        <f>IFERROR(RANK('Ref. Chile'!H2011,'Ref. Chile'!H:H,0)+COUNTIF('Ref. Chile'!$H$7:'Ref. Chile'!H2011,'Ref. Chile'!H2011)-1,"")</f>
        <v>1793</v>
      </c>
      <c r="AJ2012" s="7">
        <f>IFERROR(RANK('Ref. Chile'!I2011,'Ref. Chile'!I:I,0)+COUNTIF('Ref. Chile'!$I$7:'Ref. Chile'!I2011,'Ref. Chile'!I2011)-1,"")</f>
        <v>1790</v>
      </c>
      <c r="AK2012" s="7">
        <f>IFERROR(RANK('Ref. Chile'!J2011,'Ref. Chile'!J:J,0)+COUNTIF('Ref. Chile'!$J$7:'Ref. Chile'!J2011,'Ref. Chile'!J2011)-1,"")</f>
        <v>1242</v>
      </c>
      <c r="AL2012" s="7">
        <f>IFERROR(RANK('Ref. Chile'!K2011,'Ref. Chile'!K:K,0)+COUNTIF('Ref. Chile'!$K$7:'Ref. Chile'!K2011,'Ref. Chile'!K2011)-1,"")</f>
        <v>1865</v>
      </c>
      <c r="AM2012" s="7">
        <f>IFERROR(RANK('Ref. Chile'!L2011,'Ref. Chile'!L:L,0)+COUNTIF('Ref. Chile'!$L$7:'Ref. Chile'!L2011,'Ref. Chile'!L2011)-1,"")</f>
        <v>1770</v>
      </c>
      <c r="AN2012" s="7">
        <f>IFERROR(RANK('Ref. Chile'!M2011,'Ref. Chile'!M:M,0)+COUNTIF('Ref. Chile'!$M$7:'Ref. Chile'!M2011,'Ref. Chile'!M2011)-1,"")</f>
        <v>1870</v>
      </c>
      <c r="AO2012" s="7">
        <f>IFERROR(RANK('Ref. Chile'!H2011,'Ref. Chile'!H:H,1)+COUNTIF('Ref. Chile'!$H$7:'Ref. Chile'!H2011,'Ref. Chile'!H2011)-1,"")</f>
        <v>1010</v>
      </c>
      <c r="AP2012" s="7">
        <f>IFERROR(RANK('Ref. Chile'!I2011,'Ref. Chile'!I:I,1)+COUNTIF('Ref. Chile'!$I$7:'Ref. Chile'!I2011,'Ref. Chile'!I2011)-1,"")</f>
        <v>963</v>
      </c>
      <c r="AQ2012" s="7">
        <f>IFERROR(RANK('Ref. Chile'!J2011,'Ref. Chile'!J:J,1)+COUNTIF('Ref. Chile'!$J$7:'Ref. Chile'!J2011,'Ref. Chile'!J2011)-1,"")</f>
        <v>1328</v>
      </c>
    </row>
    <row r="2013" spans="31:43" ht="17.25" customHeight="1" x14ac:dyDescent="0.3">
      <c r="AE2013" s="5" t="s">
        <v>2008</v>
      </c>
      <c r="AF2013" s="5" t="s">
        <v>5528</v>
      </c>
      <c r="AG2013" s="6" t="s">
        <v>4395</v>
      </c>
      <c r="AH2013" s="6" t="s">
        <v>4094</v>
      </c>
      <c r="AI2013" s="7">
        <f>IFERROR(RANK('Ref. Chile'!H2012,'Ref. Chile'!H:H,0)+COUNTIF('Ref. Chile'!$H$7:'Ref. Chile'!H2012,'Ref. Chile'!H2012)-1,"")</f>
        <v>1786</v>
      </c>
      <c r="AJ2013" s="7">
        <f>IFERROR(RANK('Ref. Chile'!I2012,'Ref. Chile'!I:I,0)+COUNTIF('Ref. Chile'!$I$7:'Ref. Chile'!I2012,'Ref. Chile'!I2012)-1,"")</f>
        <v>1776</v>
      </c>
      <c r="AK2013" s="7">
        <f>IFERROR(RANK('Ref. Chile'!J2012,'Ref. Chile'!J:J,0)+COUNTIF('Ref. Chile'!$J$7:'Ref. Chile'!J2012,'Ref. Chile'!J2012)-1,"")</f>
        <v>1080</v>
      </c>
      <c r="AL2013" s="7">
        <f>IFERROR(RANK('Ref. Chile'!K2012,'Ref. Chile'!K:K,0)+COUNTIF('Ref. Chile'!$K$7:'Ref. Chile'!K2012,'Ref. Chile'!K2012)-1,"")</f>
        <v>1855</v>
      </c>
      <c r="AM2013" s="7">
        <f>IFERROR(RANK('Ref. Chile'!L2012,'Ref. Chile'!L:L,0)+COUNTIF('Ref. Chile'!$L$7:'Ref. Chile'!L2012,'Ref. Chile'!L2012)-1,"")</f>
        <v>1762</v>
      </c>
      <c r="AN2013" s="7">
        <f>IFERROR(RANK('Ref. Chile'!M2012,'Ref. Chile'!M:M,0)+COUNTIF('Ref. Chile'!$M$7:'Ref. Chile'!M2012,'Ref. Chile'!M2012)-1,"")</f>
        <v>1835</v>
      </c>
      <c r="AO2013" s="7">
        <f>IFERROR(RANK('Ref. Chile'!H2012,'Ref. Chile'!H:H,1)+COUNTIF('Ref. Chile'!$H$7:'Ref. Chile'!H2012,'Ref. Chile'!H2012)-1,"")</f>
        <v>1017</v>
      </c>
      <c r="AP2013" s="7">
        <f>IFERROR(RANK('Ref. Chile'!I2012,'Ref. Chile'!I:I,1)+COUNTIF('Ref. Chile'!$I$7:'Ref. Chile'!I2012,'Ref. Chile'!I2012)-1,"")</f>
        <v>977</v>
      </c>
      <c r="AQ2013" s="7">
        <f>IFERROR(RANK('Ref. Chile'!J2012,'Ref. Chile'!J:J,1)+COUNTIF('Ref. Chile'!$J$7:'Ref. Chile'!J2012,'Ref. Chile'!J2012)-1,"")</f>
        <v>1490</v>
      </c>
    </row>
    <row r="2014" spans="31:43" ht="17.25" customHeight="1" x14ac:dyDescent="0.3">
      <c r="AE2014" s="5" t="s">
        <v>2009</v>
      </c>
      <c r="AF2014" s="5" t="s">
        <v>5529</v>
      </c>
      <c r="AG2014" s="6" t="s">
        <v>4395</v>
      </c>
      <c r="AH2014" s="6" t="s">
        <v>4095</v>
      </c>
      <c r="AI2014" s="7">
        <f>IFERROR(RANK('Ref. Chile'!H2013,'Ref. Chile'!H:H,0)+COUNTIF('Ref. Chile'!$H$7:'Ref. Chile'!H2013,'Ref. Chile'!H2013)-1,"")</f>
        <v>1794</v>
      </c>
      <c r="AJ2014" s="7">
        <f>IFERROR(RANK('Ref. Chile'!I2013,'Ref. Chile'!I:I,0)+COUNTIF('Ref. Chile'!$I$7:'Ref. Chile'!I2013,'Ref. Chile'!I2013)-1,"")</f>
        <v>1794</v>
      </c>
      <c r="AK2014" s="7">
        <f>IFERROR(RANK('Ref. Chile'!J2013,'Ref. Chile'!J:J,0)+COUNTIF('Ref. Chile'!$J$7:'Ref. Chile'!J2013,'Ref. Chile'!J2013)-1,"")</f>
        <v>1294</v>
      </c>
      <c r="AL2014" s="7">
        <f>IFERROR(RANK('Ref. Chile'!K2013,'Ref. Chile'!K:K,0)+COUNTIF('Ref. Chile'!$K$7:'Ref. Chile'!K2013,'Ref. Chile'!K2013)-1,"")</f>
        <v>1867</v>
      </c>
      <c r="AM2014" s="7">
        <f>IFERROR(RANK('Ref. Chile'!L2013,'Ref. Chile'!L:L,0)+COUNTIF('Ref. Chile'!$L$7:'Ref. Chile'!L2013,'Ref. Chile'!L2013)-1,"")</f>
        <v>1773</v>
      </c>
      <c r="AN2014" s="7">
        <f>IFERROR(RANK('Ref. Chile'!M2013,'Ref. Chile'!M:M,0)+COUNTIF('Ref. Chile'!$M$7:'Ref. Chile'!M2013,'Ref. Chile'!M2013)-1,"")</f>
        <v>1880</v>
      </c>
      <c r="AO2014" s="7">
        <f>IFERROR(RANK('Ref. Chile'!H2013,'Ref. Chile'!H:H,1)+COUNTIF('Ref. Chile'!$H$7:'Ref. Chile'!H2013,'Ref. Chile'!H2013)-1,"")</f>
        <v>1009</v>
      </c>
      <c r="AP2014" s="7">
        <f>IFERROR(RANK('Ref. Chile'!I2013,'Ref. Chile'!I:I,1)+COUNTIF('Ref. Chile'!$I$7:'Ref. Chile'!I2013,'Ref. Chile'!I2013)-1,"")</f>
        <v>959</v>
      </c>
      <c r="AQ2014" s="7">
        <f>IFERROR(RANK('Ref. Chile'!J2013,'Ref. Chile'!J:J,1)+COUNTIF('Ref. Chile'!$J$7:'Ref. Chile'!J2013,'Ref. Chile'!J2013)-1,"")</f>
        <v>1276</v>
      </c>
    </row>
    <row r="2015" spans="31:43" ht="17.25" customHeight="1" x14ac:dyDescent="0.3">
      <c r="AE2015" s="5" t="s">
        <v>2010</v>
      </c>
      <c r="AF2015" s="5" t="s">
        <v>5530</v>
      </c>
      <c r="AG2015" s="6" t="s">
        <v>4395</v>
      </c>
      <c r="AH2015" s="6" t="s">
        <v>4096</v>
      </c>
      <c r="AI2015" s="7">
        <f>IFERROR(RANK('Ref. Chile'!H2014,'Ref. Chile'!H:H,0)+COUNTIF('Ref. Chile'!$H$7:'Ref. Chile'!H2014,'Ref. Chile'!H2014)-1,"")</f>
        <v>1792</v>
      </c>
      <c r="AJ2015" s="7">
        <f>IFERROR(RANK('Ref. Chile'!I2014,'Ref. Chile'!I:I,0)+COUNTIF('Ref. Chile'!$I$7:'Ref. Chile'!I2014,'Ref. Chile'!I2014)-1,"")</f>
        <v>1789</v>
      </c>
      <c r="AK2015" s="7">
        <f>IFERROR(RANK('Ref. Chile'!J2014,'Ref. Chile'!J:J,0)+COUNTIF('Ref. Chile'!$J$7:'Ref. Chile'!J2014,'Ref. Chile'!J2014)-1,"")</f>
        <v>1241</v>
      </c>
      <c r="AL2015" s="7">
        <f>IFERROR(RANK('Ref. Chile'!K2014,'Ref. Chile'!K:K,0)+COUNTIF('Ref. Chile'!$K$7:'Ref. Chile'!K2014,'Ref. Chile'!K2014)-1,"")</f>
        <v>1864</v>
      </c>
      <c r="AM2015" s="7">
        <f>IFERROR(RANK('Ref. Chile'!L2014,'Ref. Chile'!L:L,0)+COUNTIF('Ref. Chile'!$L$7:'Ref. Chile'!L2014,'Ref. Chile'!L2014)-1,"")</f>
        <v>1769</v>
      </c>
      <c r="AN2015" s="7">
        <f>IFERROR(RANK('Ref. Chile'!M2014,'Ref. Chile'!M:M,0)+COUNTIF('Ref. Chile'!$M$7:'Ref. Chile'!M2014,'Ref. Chile'!M2014)-1,"")</f>
        <v>1868</v>
      </c>
      <c r="AO2015" s="7">
        <f>IFERROR(RANK('Ref. Chile'!H2014,'Ref. Chile'!H:H,1)+COUNTIF('Ref. Chile'!$H$7:'Ref. Chile'!H2014,'Ref. Chile'!H2014)-1,"")</f>
        <v>1011</v>
      </c>
      <c r="AP2015" s="7">
        <f>IFERROR(RANK('Ref. Chile'!I2014,'Ref. Chile'!I:I,1)+COUNTIF('Ref. Chile'!$I$7:'Ref. Chile'!I2014,'Ref. Chile'!I2014)-1,"")</f>
        <v>964</v>
      </c>
      <c r="AQ2015" s="7">
        <f>IFERROR(RANK('Ref. Chile'!J2014,'Ref. Chile'!J:J,1)+COUNTIF('Ref. Chile'!$J$7:'Ref. Chile'!J2014,'Ref. Chile'!J2014)-1,"")</f>
        <v>1329</v>
      </c>
    </row>
    <row r="2016" spans="31:43" ht="17.25" customHeight="1" x14ac:dyDescent="0.3">
      <c r="AE2016" s="5" t="s">
        <v>2011</v>
      </c>
      <c r="AF2016" s="5" t="s">
        <v>5531</v>
      </c>
      <c r="AG2016" s="6" t="s">
        <v>4395</v>
      </c>
      <c r="AH2016" s="6" t="s">
        <v>4137</v>
      </c>
      <c r="AI2016" s="7">
        <f>IFERROR(RANK('Ref. Chile'!H2015,'Ref. Chile'!H:H,0)+COUNTIF('Ref. Chile'!$H$7:'Ref. Chile'!H2015,'Ref. Chile'!H2015)-1,"")</f>
        <v>1782</v>
      </c>
      <c r="AJ2016" s="7">
        <f>IFERROR(RANK('Ref. Chile'!I2015,'Ref. Chile'!I:I,0)+COUNTIF('Ref. Chile'!$I$7:'Ref. Chile'!I2015,'Ref. Chile'!I2015)-1,"")</f>
        <v>1772</v>
      </c>
      <c r="AK2016" s="7">
        <f>IFERROR(RANK('Ref. Chile'!J2015,'Ref. Chile'!J:J,0)+COUNTIF('Ref. Chile'!$J$7:'Ref. Chile'!J2015,'Ref. Chile'!J2015)-1,"")</f>
        <v>1049</v>
      </c>
      <c r="AL2016" s="7">
        <f>IFERROR(RANK('Ref. Chile'!K2015,'Ref. Chile'!K:K,0)+COUNTIF('Ref. Chile'!$K$7:'Ref. Chile'!K2015,'Ref. Chile'!K2015)-1,"")</f>
        <v>1853</v>
      </c>
      <c r="AM2016" s="7">
        <f>IFERROR(RANK('Ref. Chile'!L2015,'Ref. Chile'!L:L,0)+COUNTIF('Ref. Chile'!$L$7:'Ref. Chile'!L2015,'Ref. Chile'!L2015)-1,"")</f>
        <v>1758</v>
      </c>
      <c r="AN2016" s="7">
        <f>IFERROR(RANK('Ref. Chile'!M2015,'Ref. Chile'!M:M,0)+COUNTIF('Ref. Chile'!$M$7:'Ref. Chile'!M2015,'Ref. Chile'!M2015)-1,"")</f>
        <v>1821</v>
      </c>
      <c r="AO2016" s="7">
        <f>IFERROR(RANK('Ref. Chile'!H2015,'Ref. Chile'!H:H,1)+COUNTIF('Ref. Chile'!$H$7:'Ref. Chile'!H2015,'Ref. Chile'!H2015)-1,"")</f>
        <v>1021</v>
      </c>
      <c r="AP2016" s="7">
        <f>IFERROR(RANK('Ref. Chile'!I2015,'Ref. Chile'!I:I,1)+COUNTIF('Ref. Chile'!$I$7:'Ref. Chile'!I2015,'Ref. Chile'!I2015)-1,"")</f>
        <v>981</v>
      </c>
      <c r="AQ2016" s="7">
        <f>IFERROR(RANK('Ref. Chile'!J2015,'Ref. Chile'!J:J,1)+COUNTIF('Ref. Chile'!$J$7:'Ref. Chile'!J2015,'Ref. Chile'!J2015)-1,"")</f>
        <v>1521</v>
      </c>
    </row>
    <row r="2017" spans="31:43" ht="17.25" customHeight="1" x14ac:dyDescent="0.3">
      <c r="AE2017" s="5" t="s">
        <v>2012</v>
      </c>
      <c r="AF2017" s="5" t="s">
        <v>5532</v>
      </c>
      <c r="AG2017" s="6" t="s">
        <v>4395</v>
      </c>
      <c r="AH2017" s="6" t="s">
        <v>4097</v>
      </c>
      <c r="AI2017" s="7">
        <f>IFERROR(RANK('Ref. Chile'!H2016,'Ref. Chile'!H:H,0)+COUNTIF('Ref. Chile'!$H$7:'Ref. Chile'!H2016,'Ref. Chile'!H2016)-1,"")</f>
        <v>1789</v>
      </c>
      <c r="AJ2017" s="7">
        <f>IFERROR(RANK('Ref. Chile'!I2016,'Ref. Chile'!I:I,0)+COUNTIF('Ref. Chile'!$I$7:'Ref. Chile'!I2016,'Ref. Chile'!I2016)-1,"")</f>
        <v>1780</v>
      </c>
      <c r="AK2017" s="7">
        <f>IFERROR(RANK('Ref. Chile'!J2016,'Ref. Chile'!J:J,0)+COUNTIF('Ref. Chile'!$J$7:'Ref. Chile'!J2016,'Ref. Chile'!J2016)-1,"")</f>
        <v>1157</v>
      </c>
      <c r="AL2017" s="7">
        <f>IFERROR(RANK('Ref. Chile'!K2016,'Ref. Chile'!K:K,0)+COUNTIF('Ref. Chile'!$K$7:'Ref. Chile'!K2016,'Ref. Chile'!K2016)-1,"")</f>
        <v>1859</v>
      </c>
      <c r="AM2017" s="7">
        <f>IFERROR(RANK('Ref. Chile'!L2016,'Ref. Chile'!L:L,0)+COUNTIF('Ref. Chile'!$L$7:'Ref. Chile'!L2016,'Ref. Chile'!L2016)-1,"")</f>
        <v>1764</v>
      </c>
      <c r="AN2017" s="7">
        <f>IFERROR(RANK('Ref. Chile'!M2016,'Ref. Chile'!M:M,0)+COUNTIF('Ref. Chile'!$M$7:'Ref. Chile'!M2016,'Ref. Chile'!M2016)-1,"")</f>
        <v>1848</v>
      </c>
      <c r="AO2017" s="7">
        <f>IFERROR(RANK('Ref. Chile'!H2016,'Ref. Chile'!H:H,1)+COUNTIF('Ref. Chile'!$H$7:'Ref. Chile'!H2016,'Ref. Chile'!H2016)-1,"")</f>
        <v>1014</v>
      </c>
      <c r="AP2017" s="7">
        <f>IFERROR(RANK('Ref. Chile'!I2016,'Ref. Chile'!I:I,1)+COUNTIF('Ref. Chile'!$I$7:'Ref. Chile'!I2016,'Ref. Chile'!I2016)-1,"")</f>
        <v>973</v>
      </c>
      <c r="AQ2017" s="7">
        <f>IFERROR(RANK('Ref. Chile'!J2016,'Ref. Chile'!J:J,1)+COUNTIF('Ref. Chile'!$J$7:'Ref. Chile'!J2016,'Ref. Chile'!J2016)-1,"")</f>
        <v>1413</v>
      </c>
    </row>
    <row r="2018" spans="31:43" ht="17.25" customHeight="1" x14ac:dyDescent="0.3">
      <c r="AE2018" s="5" t="s">
        <v>2013</v>
      </c>
      <c r="AF2018" s="5" t="s">
        <v>5533</v>
      </c>
      <c r="AG2018" s="6" t="s">
        <v>4395</v>
      </c>
      <c r="AH2018" s="6" t="s">
        <v>4114</v>
      </c>
      <c r="AI2018" s="7">
        <f>IFERROR(RANK('Ref. Chile'!H2017,'Ref. Chile'!H:H,0)+COUNTIF('Ref. Chile'!$H$7:'Ref. Chile'!H2017,'Ref. Chile'!H2017)-1,"")</f>
        <v>1779</v>
      </c>
      <c r="AJ2018" s="7">
        <f>IFERROR(RANK('Ref. Chile'!I2017,'Ref. Chile'!I:I,0)+COUNTIF('Ref. Chile'!$I$7:'Ref. Chile'!I2017,'Ref. Chile'!I2017)-1,"")</f>
        <v>1769</v>
      </c>
      <c r="AK2018" s="7">
        <f>IFERROR(RANK('Ref. Chile'!J2017,'Ref. Chile'!J:J,0)+COUNTIF('Ref. Chile'!$J$7:'Ref. Chile'!J2017,'Ref. Chile'!J2017)-1,"")</f>
        <v>1027</v>
      </c>
      <c r="AL2018" s="7">
        <f>IFERROR(RANK('Ref. Chile'!K2017,'Ref. Chile'!K:K,0)+COUNTIF('Ref. Chile'!$K$7:'Ref. Chile'!K2017,'Ref. Chile'!K2017)-1,"")</f>
        <v>1852</v>
      </c>
      <c r="AM2018" s="7">
        <f>IFERROR(RANK('Ref. Chile'!L2017,'Ref. Chile'!L:L,0)+COUNTIF('Ref. Chile'!$L$7:'Ref. Chile'!L2017,'Ref. Chile'!L2017)-1,"")</f>
        <v>1755</v>
      </c>
      <c r="AN2018" s="7">
        <f>IFERROR(RANK('Ref. Chile'!M2017,'Ref. Chile'!M:M,0)+COUNTIF('Ref. Chile'!$M$7:'Ref. Chile'!M2017,'Ref. Chile'!M2017)-1,"")</f>
        <v>1806</v>
      </c>
      <c r="AO2018" s="7">
        <f>IFERROR(RANK('Ref. Chile'!H2017,'Ref. Chile'!H:H,1)+COUNTIF('Ref. Chile'!$H$7:'Ref. Chile'!H2017,'Ref. Chile'!H2017)-1,"")</f>
        <v>1024</v>
      </c>
      <c r="AP2018" s="7">
        <f>IFERROR(RANK('Ref. Chile'!I2017,'Ref. Chile'!I:I,1)+COUNTIF('Ref. Chile'!$I$7:'Ref. Chile'!I2017,'Ref. Chile'!I2017)-1,"")</f>
        <v>984</v>
      </c>
      <c r="AQ2018" s="7">
        <f>IFERROR(RANK('Ref. Chile'!J2017,'Ref. Chile'!J:J,1)+COUNTIF('Ref. Chile'!$J$7:'Ref. Chile'!J2017,'Ref. Chile'!J2017)-1,"")</f>
        <v>1543</v>
      </c>
    </row>
    <row r="2019" spans="31:43" ht="17.25" customHeight="1" x14ac:dyDescent="0.3">
      <c r="AE2019" s="5" t="s">
        <v>2014</v>
      </c>
      <c r="AF2019" s="5" t="s">
        <v>5534</v>
      </c>
      <c r="AG2019" s="6" t="s">
        <v>4395</v>
      </c>
      <c r="AH2019" s="6" t="s">
        <v>4123</v>
      </c>
      <c r="AI2019" s="7">
        <f>IFERROR(RANK('Ref. Chile'!H2018,'Ref. Chile'!H:H,0)+COUNTIF('Ref. Chile'!$H$7:'Ref. Chile'!H2018,'Ref. Chile'!H2018)-1,"")</f>
        <v>1777</v>
      </c>
      <c r="AJ2019" s="7">
        <f>IFERROR(RANK('Ref. Chile'!I2018,'Ref. Chile'!I:I,0)+COUNTIF('Ref. Chile'!$I$7:'Ref. Chile'!I2018,'Ref. Chile'!I2018)-1,"")</f>
        <v>1765</v>
      </c>
      <c r="AK2019" s="7">
        <f>IFERROR(RANK('Ref. Chile'!J2018,'Ref. Chile'!J:J,0)+COUNTIF('Ref. Chile'!$J$7:'Ref. Chile'!J2018,'Ref. Chile'!J2018)-1,"")</f>
        <v>974</v>
      </c>
      <c r="AL2019" s="7">
        <f>IFERROR(RANK('Ref. Chile'!K2018,'Ref. Chile'!K:K,0)+COUNTIF('Ref. Chile'!$K$7:'Ref. Chile'!K2018,'Ref. Chile'!K2018)-1,"")</f>
        <v>1851</v>
      </c>
      <c r="AM2019" s="7">
        <f>IFERROR(RANK('Ref. Chile'!L2018,'Ref. Chile'!L:L,0)+COUNTIF('Ref. Chile'!$L$7:'Ref. Chile'!L2018,'Ref. Chile'!L2018)-1,"")</f>
        <v>1749</v>
      </c>
      <c r="AN2019" s="7">
        <f>IFERROR(RANK('Ref. Chile'!M2018,'Ref. Chile'!M:M,0)+COUNTIF('Ref. Chile'!$M$7:'Ref. Chile'!M2018,'Ref. Chile'!M2018)-1,"")</f>
        <v>1789</v>
      </c>
      <c r="AO2019" s="7">
        <f>IFERROR(RANK('Ref. Chile'!H2018,'Ref. Chile'!H:H,1)+COUNTIF('Ref. Chile'!$H$7:'Ref. Chile'!H2018,'Ref. Chile'!H2018)-1,"")</f>
        <v>1026</v>
      </c>
      <c r="AP2019" s="7">
        <f>IFERROR(RANK('Ref. Chile'!I2018,'Ref. Chile'!I:I,1)+COUNTIF('Ref. Chile'!$I$7:'Ref. Chile'!I2018,'Ref. Chile'!I2018)-1,"")</f>
        <v>988</v>
      </c>
      <c r="AQ2019" s="7">
        <f>IFERROR(RANK('Ref. Chile'!J2018,'Ref. Chile'!J:J,1)+COUNTIF('Ref. Chile'!$J$7:'Ref. Chile'!J2018,'Ref. Chile'!J2018)-1,"")</f>
        <v>1596</v>
      </c>
    </row>
    <row r="2020" spans="31:43" ht="17.25" customHeight="1" x14ac:dyDescent="0.3">
      <c r="AE2020" s="5" t="s">
        <v>2015</v>
      </c>
      <c r="AF2020" s="5" t="s">
        <v>5535</v>
      </c>
      <c r="AG2020" s="6" t="s">
        <v>4396</v>
      </c>
      <c r="AH2020" s="6" t="s">
        <v>4088</v>
      </c>
      <c r="AI2020" s="7">
        <f>IFERROR(RANK('Ref. Chile'!H2019,'Ref. Chile'!H:H,0)+COUNTIF('Ref. Chile'!$H$7:'Ref. Chile'!H2019,'Ref. Chile'!H2019)-1,"")</f>
        <v>402</v>
      </c>
      <c r="AJ2020" s="7">
        <f>IFERROR(RANK('Ref. Chile'!I2019,'Ref. Chile'!I:I,0)+COUNTIF('Ref. Chile'!$I$7:'Ref. Chile'!I2019,'Ref. Chile'!I2019)-1,"")</f>
        <v>2315</v>
      </c>
      <c r="AK2020" s="7">
        <f>IFERROR(RANK('Ref. Chile'!J2019,'Ref. Chile'!J:J,0)+COUNTIF('Ref. Chile'!$J$7:'Ref. Chile'!J2019,'Ref. Chile'!J2019)-1,"")</f>
        <v>327</v>
      </c>
      <c r="AL2020" s="7">
        <f>IFERROR(RANK('Ref. Chile'!K2019,'Ref. Chile'!K:K,0)+COUNTIF('Ref. Chile'!$K$7:'Ref. Chile'!K2019,'Ref. Chile'!K2019)-1,"")</f>
        <v>2151</v>
      </c>
      <c r="AM2020" s="7">
        <f>IFERROR(RANK('Ref. Chile'!L2019,'Ref. Chile'!L:L,0)+COUNTIF('Ref. Chile'!$L$7:'Ref. Chile'!L2019,'Ref. Chile'!L2019)-1,"")</f>
        <v>2483</v>
      </c>
      <c r="AN2020" s="7">
        <f>IFERROR(RANK('Ref. Chile'!M2019,'Ref. Chile'!M:M,0)+COUNTIF('Ref. Chile'!$M$7:'Ref. Chile'!M2019,'Ref. Chile'!M2019)-1,"")</f>
        <v>1088</v>
      </c>
      <c r="AO2020" s="7">
        <f>IFERROR(RANK('Ref. Chile'!H2019,'Ref. Chile'!H:H,1)+COUNTIF('Ref. Chile'!$H$7:'Ref. Chile'!H2019,'Ref. Chile'!H2019)-1,"")</f>
        <v>2401</v>
      </c>
      <c r="AP2020" s="7">
        <f>IFERROR(RANK('Ref. Chile'!I2019,'Ref. Chile'!I:I,1)+COUNTIF('Ref. Chile'!$I$7:'Ref. Chile'!I2019,'Ref. Chile'!I2019)-1,"")</f>
        <v>438</v>
      </c>
      <c r="AQ2020" s="7">
        <f>IFERROR(RANK('Ref. Chile'!J2019,'Ref. Chile'!J:J,1)+COUNTIF('Ref. Chile'!$J$7:'Ref. Chile'!J2019,'Ref. Chile'!J2019)-1,"")</f>
        <v>2243</v>
      </c>
    </row>
    <row r="2021" spans="31:43" ht="17.25" customHeight="1" x14ac:dyDescent="0.3">
      <c r="AE2021" s="5" t="s">
        <v>2016</v>
      </c>
      <c r="AF2021" s="5" t="s">
        <v>5536</v>
      </c>
      <c r="AG2021" s="6" t="s">
        <v>4396</v>
      </c>
      <c r="AH2021" s="6" t="s">
        <v>4146</v>
      </c>
      <c r="AI2021" s="7">
        <f>IFERROR(RANK('Ref. Chile'!H2020,'Ref. Chile'!H:H,0)+COUNTIF('Ref. Chile'!$H$7:'Ref. Chile'!H2020,'Ref. Chile'!H2020)-1,"")</f>
        <v>406</v>
      </c>
      <c r="AJ2021" s="7">
        <f>IFERROR(RANK('Ref. Chile'!I2020,'Ref. Chile'!I:I,0)+COUNTIF('Ref. Chile'!$I$7:'Ref. Chile'!I2020,'Ref. Chile'!I2020)-1,"")</f>
        <v>2365</v>
      </c>
      <c r="AK2021" s="7">
        <f>IFERROR(RANK('Ref. Chile'!J2020,'Ref. Chile'!J:J,0)+COUNTIF('Ref. Chile'!$J$7:'Ref. Chile'!J2020,'Ref. Chile'!J2020)-1,"")</f>
        <v>431</v>
      </c>
      <c r="AL2021" s="7">
        <f>IFERROR(RANK('Ref. Chile'!K2020,'Ref. Chile'!K:K,0)+COUNTIF('Ref. Chile'!$K$7:'Ref. Chile'!K2020,'Ref. Chile'!K2020)-1,"")</f>
        <v>2162</v>
      </c>
      <c r="AM2021" s="7">
        <f>IFERROR(RANK('Ref. Chile'!L2020,'Ref. Chile'!L:L,0)+COUNTIF('Ref. Chile'!$L$7:'Ref. Chile'!L2020,'Ref. Chile'!L2020)-1,"")</f>
        <v>2510</v>
      </c>
      <c r="AN2021" s="7">
        <f>IFERROR(RANK('Ref. Chile'!M2020,'Ref. Chile'!M:M,0)+COUNTIF('Ref. Chile'!$M$7:'Ref. Chile'!M2020,'Ref. Chile'!M2020)-1,"")</f>
        <v>1686</v>
      </c>
      <c r="AO2021" s="7">
        <f>IFERROR(RANK('Ref. Chile'!H2020,'Ref. Chile'!H:H,1)+COUNTIF('Ref. Chile'!$H$7:'Ref. Chile'!H2020,'Ref. Chile'!H2020)-1,"")</f>
        <v>2397</v>
      </c>
      <c r="AP2021" s="7">
        <f>IFERROR(RANK('Ref. Chile'!I2020,'Ref. Chile'!I:I,1)+COUNTIF('Ref. Chile'!$I$7:'Ref. Chile'!I2020,'Ref. Chile'!I2020)-1,"")</f>
        <v>388</v>
      </c>
      <c r="AQ2021" s="7">
        <f>IFERROR(RANK('Ref. Chile'!J2020,'Ref. Chile'!J:J,1)+COUNTIF('Ref. Chile'!$J$7:'Ref. Chile'!J2020,'Ref. Chile'!J2020)-1,"")</f>
        <v>2139</v>
      </c>
    </row>
    <row r="2022" spans="31:43" ht="17.25" customHeight="1" x14ac:dyDescent="0.3">
      <c r="AE2022" s="5" t="s">
        <v>2017</v>
      </c>
      <c r="AF2022" s="5" t="s">
        <v>5537</v>
      </c>
      <c r="AG2022" s="6" t="s">
        <v>4396</v>
      </c>
      <c r="AH2022" s="6" t="s">
        <v>4094</v>
      </c>
      <c r="AI2022" s="7">
        <f>IFERROR(RANK('Ref. Chile'!H2021,'Ref. Chile'!H:H,0)+COUNTIF('Ref. Chile'!$H$7:'Ref. Chile'!H2021,'Ref. Chile'!H2021)-1,"")</f>
        <v>405</v>
      </c>
      <c r="AJ2022" s="7">
        <f>IFERROR(RANK('Ref. Chile'!I2021,'Ref. Chile'!I:I,0)+COUNTIF('Ref. Chile'!$I$7:'Ref. Chile'!I2021,'Ref. Chile'!I2021)-1,"")</f>
        <v>2355</v>
      </c>
      <c r="AK2022" s="7">
        <f>IFERROR(RANK('Ref. Chile'!J2021,'Ref. Chile'!J:J,0)+COUNTIF('Ref. Chile'!$J$7:'Ref. Chile'!J2021,'Ref. Chile'!J2021)-1,"")</f>
        <v>399</v>
      </c>
      <c r="AL2022" s="7">
        <f>IFERROR(RANK('Ref. Chile'!K2021,'Ref. Chile'!K:K,0)+COUNTIF('Ref. Chile'!$K$7:'Ref. Chile'!K2021,'Ref. Chile'!K2021)-1,"")</f>
        <v>2158</v>
      </c>
      <c r="AM2022" s="7">
        <f>IFERROR(RANK('Ref. Chile'!L2021,'Ref. Chile'!L:L,0)+COUNTIF('Ref. Chile'!$L$7:'Ref. Chile'!L2021,'Ref. Chile'!L2021)-1,"")</f>
        <v>2504</v>
      </c>
      <c r="AN2022" s="7">
        <f>IFERROR(RANK('Ref. Chile'!M2021,'Ref. Chile'!M:M,0)+COUNTIF('Ref. Chile'!$M$7:'Ref. Chile'!M2021,'Ref. Chile'!M2021)-1,"")</f>
        <v>1626</v>
      </c>
      <c r="AO2022" s="7">
        <f>IFERROR(RANK('Ref. Chile'!H2021,'Ref. Chile'!H:H,1)+COUNTIF('Ref. Chile'!$H$7:'Ref. Chile'!H2021,'Ref. Chile'!H2021)-1,"")</f>
        <v>2398</v>
      </c>
      <c r="AP2022" s="7">
        <f>IFERROR(RANK('Ref. Chile'!I2021,'Ref. Chile'!I:I,1)+COUNTIF('Ref. Chile'!$I$7:'Ref. Chile'!I2021,'Ref. Chile'!I2021)-1,"")</f>
        <v>398</v>
      </c>
      <c r="AQ2022" s="7">
        <f>IFERROR(RANK('Ref. Chile'!J2021,'Ref. Chile'!J:J,1)+COUNTIF('Ref. Chile'!$J$7:'Ref. Chile'!J2021,'Ref. Chile'!J2021)-1,"")</f>
        <v>2171</v>
      </c>
    </row>
    <row r="2023" spans="31:43" ht="17.25" customHeight="1" x14ac:dyDescent="0.3">
      <c r="AE2023" s="5" t="s">
        <v>2018</v>
      </c>
      <c r="AF2023" s="5" t="s">
        <v>5538</v>
      </c>
      <c r="AG2023" s="6" t="s">
        <v>4396</v>
      </c>
      <c r="AH2023" s="6" t="s">
        <v>4095</v>
      </c>
      <c r="AI2023" s="7">
        <f>IFERROR(RANK('Ref. Chile'!H2022,'Ref. Chile'!H:H,0)+COUNTIF('Ref. Chile'!$H$7:'Ref. Chile'!H2022,'Ref. Chile'!H2022)-1,"")</f>
        <v>1002</v>
      </c>
      <c r="AJ2023" s="7">
        <f>IFERROR(RANK('Ref. Chile'!I2022,'Ref. Chile'!I:I,0)+COUNTIF('Ref. Chile'!$I$7:'Ref. Chile'!I2022,'Ref. Chile'!I2022)-1,"")</f>
        <v>814</v>
      </c>
      <c r="AK2023" s="7">
        <f>IFERROR(RANK('Ref. Chile'!J2022,'Ref. Chile'!J:J,0)+COUNTIF('Ref. Chile'!$J$7:'Ref. Chile'!J2022,'Ref. Chile'!J2022)-1,"")</f>
        <v>1721</v>
      </c>
      <c r="AL2023" s="7">
        <f>IFERROR(RANK('Ref. Chile'!K2022,'Ref. Chile'!K:K,0)+COUNTIF('Ref. Chile'!$K$7:'Ref. Chile'!K2022,'Ref. Chile'!K2022)-1,"")</f>
        <v>1064</v>
      </c>
      <c r="AM2023" s="7">
        <f>IFERROR(RANK('Ref. Chile'!L2022,'Ref. Chile'!L:L,0)+COUNTIF('Ref. Chile'!$L$7:'Ref. Chile'!L2022,'Ref. Chile'!L2022)-1,"")</f>
        <v>519</v>
      </c>
      <c r="AN2023" s="7">
        <f>IFERROR(RANK('Ref. Chile'!M2022,'Ref. Chile'!M:M,0)+COUNTIF('Ref. Chile'!$M$7:'Ref. Chile'!M2022,'Ref. Chile'!M2022)-1,"")</f>
        <v>1588</v>
      </c>
      <c r="AO2023" s="7">
        <f>IFERROR(RANK('Ref. Chile'!H2022,'Ref. Chile'!H:H,1)+COUNTIF('Ref. Chile'!$H$7:'Ref. Chile'!H2022,'Ref. Chile'!H2022)-1,"")</f>
        <v>1889</v>
      </c>
      <c r="AP2023" s="7">
        <f>IFERROR(RANK('Ref. Chile'!I2022,'Ref. Chile'!I:I,1)+COUNTIF('Ref. Chile'!$I$7:'Ref. Chile'!I2022,'Ref. Chile'!I2022)-1,"")</f>
        <v>2030</v>
      </c>
      <c r="AQ2023" s="7">
        <f>IFERROR(RANK('Ref. Chile'!J2022,'Ref. Chile'!J:J,1)+COUNTIF('Ref. Chile'!$J$7:'Ref. Chile'!J2022,'Ref. Chile'!J2022)-1,"")</f>
        <v>917</v>
      </c>
    </row>
    <row r="2024" spans="31:43" ht="17.25" customHeight="1" x14ac:dyDescent="0.3">
      <c r="AE2024" s="5" t="s">
        <v>2019</v>
      </c>
      <c r="AF2024" s="5" t="s">
        <v>5539</v>
      </c>
      <c r="AG2024" s="6" t="s">
        <v>4396</v>
      </c>
      <c r="AH2024" s="6" t="s">
        <v>4102</v>
      </c>
      <c r="AI2024" s="7">
        <f>IFERROR(RANK('Ref. Chile'!H2023,'Ref. Chile'!H:H,0)+COUNTIF('Ref. Chile'!$H$7:'Ref. Chile'!H2023,'Ref. Chile'!H2023)-1,"")</f>
        <v>401</v>
      </c>
      <c r="AJ2024" s="7">
        <f>IFERROR(RANK('Ref. Chile'!I2023,'Ref. Chile'!I:I,0)+COUNTIF('Ref. Chile'!$I$7:'Ref. Chile'!I2023,'Ref. Chile'!I2023)-1,"")</f>
        <v>2316</v>
      </c>
      <c r="AK2024" s="7">
        <f>IFERROR(RANK('Ref. Chile'!J2023,'Ref. Chile'!J:J,0)+COUNTIF('Ref. Chile'!$J$7:'Ref. Chile'!J2023,'Ref. Chile'!J2023)-1,"")</f>
        <v>326</v>
      </c>
      <c r="AL2024" s="7">
        <f>IFERROR(RANK('Ref. Chile'!K2023,'Ref. Chile'!K:K,0)+COUNTIF('Ref. Chile'!$K$7:'Ref. Chile'!K2023,'Ref. Chile'!K2023)-1,"")</f>
        <v>2150</v>
      </c>
      <c r="AM2024" s="7">
        <f>IFERROR(RANK('Ref. Chile'!L2023,'Ref. Chile'!L:L,0)+COUNTIF('Ref. Chile'!$L$7:'Ref. Chile'!L2023,'Ref. Chile'!L2023)-1,"")</f>
        <v>2484</v>
      </c>
      <c r="AN2024" s="7">
        <f>IFERROR(RANK('Ref. Chile'!M2023,'Ref. Chile'!M:M,0)+COUNTIF('Ref. Chile'!$M$7:'Ref. Chile'!M2023,'Ref. Chile'!M2023)-1,"")</f>
        <v>1087</v>
      </c>
      <c r="AO2024" s="7">
        <f>IFERROR(RANK('Ref. Chile'!H2023,'Ref. Chile'!H:H,1)+COUNTIF('Ref. Chile'!$H$7:'Ref. Chile'!H2023,'Ref. Chile'!H2023)-1,"")</f>
        <v>2402</v>
      </c>
      <c r="AP2024" s="7">
        <f>IFERROR(RANK('Ref. Chile'!I2023,'Ref. Chile'!I:I,1)+COUNTIF('Ref. Chile'!$I$7:'Ref. Chile'!I2023,'Ref. Chile'!I2023)-1,"")</f>
        <v>437</v>
      </c>
      <c r="AQ2024" s="7">
        <f>IFERROR(RANK('Ref. Chile'!J2023,'Ref. Chile'!J:J,1)+COUNTIF('Ref. Chile'!$J$7:'Ref. Chile'!J2023,'Ref. Chile'!J2023)-1,"")</f>
        <v>2244</v>
      </c>
    </row>
    <row r="2025" spans="31:43" ht="17.25" customHeight="1" x14ac:dyDescent="0.3">
      <c r="AE2025" s="5" t="s">
        <v>2020</v>
      </c>
      <c r="AF2025" s="5" t="s">
        <v>5540</v>
      </c>
      <c r="AG2025" s="6" t="s">
        <v>4396</v>
      </c>
      <c r="AH2025" s="6" t="s">
        <v>4161</v>
      </c>
      <c r="AI2025" s="7">
        <f>IFERROR(RANK('Ref. Chile'!H2024,'Ref. Chile'!H:H,0)+COUNTIF('Ref. Chile'!$H$7:'Ref. Chile'!H2024,'Ref. Chile'!H2024)-1,"")</f>
        <v>403</v>
      </c>
      <c r="AJ2025" s="7">
        <f>IFERROR(RANK('Ref. Chile'!I2024,'Ref. Chile'!I:I,0)+COUNTIF('Ref. Chile'!$I$7:'Ref. Chile'!I2024,'Ref. Chile'!I2024)-1,"")</f>
        <v>2341</v>
      </c>
      <c r="AK2025" s="7">
        <f>IFERROR(RANK('Ref. Chile'!J2024,'Ref. Chile'!J:J,0)+COUNTIF('Ref. Chile'!$J$7:'Ref. Chile'!J2024,'Ref. Chile'!J2024)-1,"")</f>
        <v>370</v>
      </c>
      <c r="AL2025" s="7">
        <f>IFERROR(RANK('Ref. Chile'!K2024,'Ref. Chile'!K:K,0)+COUNTIF('Ref. Chile'!$K$7:'Ref. Chile'!K2024,'Ref. Chile'!K2024)-1,"")</f>
        <v>2155</v>
      </c>
      <c r="AM2025" s="7">
        <f>IFERROR(RANK('Ref. Chile'!L2024,'Ref. Chile'!L:L,0)+COUNTIF('Ref. Chile'!$L$7:'Ref. Chile'!L2024,'Ref. Chile'!L2024)-1,"")</f>
        <v>2493</v>
      </c>
      <c r="AN2025" s="7">
        <f>IFERROR(RANK('Ref. Chile'!M2024,'Ref. Chile'!M:M,0)+COUNTIF('Ref. Chile'!$M$7:'Ref. Chile'!M2024,'Ref. Chile'!M2024)-1,"")</f>
        <v>1327</v>
      </c>
      <c r="AO2025" s="7">
        <f>IFERROR(RANK('Ref. Chile'!H2024,'Ref. Chile'!H:H,1)+COUNTIF('Ref. Chile'!$H$7:'Ref. Chile'!H2024,'Ref. Chile'!H2024)-1,"")</f>
        <v>2400</v>
      </c>
      <c r="AP2025" s="7">
        <f>IFERROR(RANK('Ref. Chile'!I2024,'Ref. Chile'!I:I,1)+COUNTIF('Ref. Chile'!$I$7:'Ref. Chile'!I2024,'Ref. Chile'!I2024)-1,"")</f>
        <v>412</v>
      </c>
      <c r="AQ2025" s="7">
        <f>IFERROR(RANK('Ref. Chile'!J2024,'Ref. Chile'!J:J,1)+COUNTIF('Ref. Chile'!$J$7:'Ref. Chile'!J2024,'Ref. Chile'!J2024)-1,"")</f>
        <v>2200</v>
      </c>
    </row>
    <row r="2026" spans="31:43" ht="17.25" customHeight="1" x14ac:dyDescent="0.3">
      <c r="AE2026" s="5" t="s">
        <v>2021</v>
      </c>
      <c r="AF2026" s="5" t="s">
        <v>5541</v>
      </c>
      <c r="AG2026" s="6" t="s">
        <v>4396</v>
      </c>
      <c r="AH2026" s="6" t="s">
        <v>4163</v>
      </c>
      <c r="AI2026" s="7">
        <f>IFERROR(RANK('Ref. Chile'!H2025,'Ref. Chile'!H:H,0)+COUNTIF('Ref. Chile'!$H$7:'Ref. Chile'!H2025,'Ref. Chile'!H2025)-1,"")</f>
        <v>404</v>
      </c>
      <c r="AJ2026" s="7">
        <f>IFERROR(RANK('Ref. Chile'!I2025,'Ref. Chile'!I:I,0)+COUNTIF('Ref. Chile'!$I$7:'Ref. Chile'!I2025,'Ref. Chile'!I2025)-1,"")</f>
        <v>2351</v>
      </c>
      <c r="AK2026" s="7">
        <f>IFERROR(RANK('Ref. Chile'!J2025,'Ref. Chile'!J:J,0)+COUNTIF('Ref. Chile'!$J$7:'Ref. Chile'!J2025,'Ref. Chile'!J2025)-1,"")</f>
        <v>394</v>
      </c>
      <c r="AL2026" s="7">
        <f>IFERROR(RANK('Ref. Chile'!K2025,'Ref. Chile'!K:K,0)+COUNTIF('Ref. Chile'!$K$7:'Ref. Chile'!K2025,'Ref. Chile'!K2025)-1,"")</f>
        <v>2157</v>
      </c>
      <c r="AM2026" s="7">
        <f>IFERROR(RANK('Ref. Chile'!L2025,'Ref. Chile'!L:L,0)+COUNTIF('Ref. Chile'!$L$7:'Ref. Chile'!L2025,'Ref. Chile'!L2025)-1,"")</f>
        <v>2499</v>
      </c>
      <c r="AN2026" s="7">
        <f>IFERROR(RANK('Ref. Chile'!M2025,'Ref. Chile'!M:M,0)+COUNTIF('Ref. Chile'!$M$7:'Ref. Chile'!M2025,'Ref. Chile'!M2025)-1,"")</f>
        <v>1459</v>
      </c>
      <c r="AO2026" s="7">
        <f>IFERROR(RANK('Ref. Chile'!H2025,'Ref. Chile'!H:H,1)+COUNTIF('Ref. Chile'!$H$7:'Ref. Chile'!H2025,'Ref. Chile'!H2025)-1,"")</f>
        <v>2399</v>
      </c>
      <c r="AP2026" s="7">
        <f>IFERROR(RANK('Ref. Chile'!I2025,'Ref. Chile'!I:I,1)+COUNTIF('Ref. Chile'!$I$7:'Ref. Chile'!I2025,'Ref. Chile'!I2025)-1,"")</f>
        <v>402</v>
      </c>
      <c r="AQ2026" s="7">
        <f>IFERROR(RANK('Ref. Chile'!J2025,'Ref. Chile'!J:J,1)+COUNTIF('Ref. Chile'!$J$7:'Ref. Chile'!J2025,'Ref. Chile'!J2025)-1,"")</f>
        <v>2176</v>
      </c>
    </row>
    <row r="2027" spans="31:43" ht="17.25" customHeight="1" x14ac:dyDescent="0.3">
      <c r="AE2027" s="5" t="s">
        <v>2022</v>
      </c>
      <c r="AF2027" s="5" t="s">
        <v>5542</v>
      </c>
      <c r="AG2027" s="6" t="s">
        <v>4396</v>
      </c>
      <c r="AH2027" s="6" t="s">
        <v>4148</v>
      </c>
      <c r="AI2027" s="7">
        <f>IFERROR(RANK('Ref. Chile'!H2026,'Ref. Chile'!H:H,0)+COUNTIF('Ref. Chile'!$H$7:'Ref. Chile'!H2026,'Ref. Chile'!H2026)-1,"")</f>
        <v>407</v>
      </c>
      <c r="AJ2027" s="7">
        <f>IFERROR(RANK('Ref. Chile'!I2026,'Ref. Chile'!I:I,0)+COUNTIF('Ref. Chile'!$I$7:'Ref. Chile'!I2026,'Ref. Chile'!I2026)-1,"")</f>
        <v>2378</v>
      </c>
      <c r="AK2027" s="7">
        <f>IFERROR(RANK('Ref. Chile'!J2026,'Ref. Chile'!J:J,0)+COUNTIF('Ref. Chile'!$J$7:'Ref. Chile'!J2026,'Ref. Chile'!J2026)-1,"")</f>
        <v>512</v>
      </c>
      <c r="AL2027" s="7">
        <f>IFERROR(RANK('Ref. Chile'!K2026,'Ref. Chile'!K:K,0)+COUNTIF('Ref. Chile'!$K$7:'Ref. Chile'!K2026,'Ref. Chile'!K2026)-1,"")</f>
        <v>2165</v>
      </c>
      <c r="AM2027" s="7">
        <f>IFERROR(RANK('Ref. Chile'!L2026,'Ref. Chile'!L:L,0)+COUNTIF('Ref. Chile'!$L$7:'Ref. Chile'!L2026,'Ref. Chile'!L2026)-1,"")</f>
        <v>2516</v>
      </c>
      <c r="AN2027" s="7">
        <f>IFERROR(RANK('Ref. Chile'!M2026,'Ref. Chile'!M:M,0)+COUNTIF('Ref. Chile'!$M$7:'Ref. Chile'!M2026,'Ref. Chile'!M2026)-1,"")</f>
        <v>1758</v>
      </c>
      <c r="AO2027" s="7">
        <f>IFERROR(RANK('Ref. Chile'!H2026,'Ref. Chile'!H:H,1)+COUNTIF('Ref. Chile'!$H$7:'Ref. Chile'!H2026,'Ref. Chile'!H2026)-1,"")</f>
        <v>2396</v>
      </c>
      <c r="AP2027" s="7">
        <f>IFERROR(RANK('Ref. Chile'!I2026,'Ref. Chile'!I:I,1)+COUNTIF('Ref. Chile'!$I$7:'Ref. Chile'!I2026,'Ref. Chile'!I2026)-1,"")</f>
        <v>375</v>
      </c>
      <c r="AQ2027" s="7">
        <f>IFERROR(RANK('Ref. Chile'!J2026,'Ref. Chile'!J:J,1)+COUNTIF('Ref. Chile'!$J$7:'Ref. Chile'!J2026,'Ref. Chile'!J2026)-1,"")</f>
        <v>2058</v>
      </c>
    </row>
    <row r="2028" spans="31:43" ht="17.25" customHeight="1" x14ac:dyDescent="0.3">
      <c r="AE2028" s="5" t="s">
        <v>2023</v>
      </c>
      <c r="AF2028" s="5" t="s">
        <v>5543</v>
      </c>
      <c r="AG2028" s="6" t="s">
        <v>4396</v>
      </c>
      <c r="AH2028" s="6" t="s">
        <v>4164</v>
      </c>
      <c r="AI2028" s="7">
        <f>IFERROR(RANK('Ref. Chile'!H2027,'Ref. Chile'!H:H,0)+COUNTIF('Ref. Chile'!$H$7:'Ref. Chile'!H2027,'Ref. Chile'!H2027)-1,"")</f>
        <v>400</v>
      </c>
      <c r="AJ2028" s="7">
        <f>IFERROR(RANK('Ref. Chile'!I2027,'Ref. Chile'!I:I,0)+COUNTIF('Ref. Chile'!$I$7:'Ref. Chile'!I2027,'Ref. Chile'!I2027)-1,"")</f>
        <v>2302</v>
      </c>
      <c r="AK2028" s="7">
        <f>IFERROR(RANK('Ref. Chile'!J2027,'Ref. Chile'!J:J,0)+COUNTIF('Ref. Chile'!$J$7:'Ref. Chile'!J2027,'Ref. Chile'!J2027)-1,"")</f>
        <v>286</v>
      </c>
      <c r="AL2028" s="7">
        <f>IFERROR(RANK('Ref. Chile'!K2027,'Ref. Chile'!K:K,0)+COUNTIF('Ref. Chile'!$K$7:'Ref. Chile'!K2027,'Ref. Chile'!K2027)-1,"")</f>
        <v>2146</v>
      </c>
      <c r="AM2028" s="7">
        <f>IFERROR(RANK('Ref. Chile'!L2027,'Ref. Chile'!L:L,0)+COUNTIF('Ref. Chile'!$L$7:'Ref. Chile'!L2027,'Ref. Chile'!L2027)-1,"")</f>
        <v>2471</v>
      </c>
      <c r="AN2028" s="7">
        <f>IFERROR(RANK('Ref. Chile'!M2027,'Ref. Chile'!M:M,0)+COUNTIF('Ref. Chile'!$M$7:'Ref. Chile'!M2027,'Ref. Chile'!M2027)-1,"")</f>
        <v>921</v>
      </c>
      <c r="AO2028" s="7">
        <f>IFERROR(RANK('Ref. Chile'!H2027,'Ref. Chile'!H:H,1)+COUNTIF('Ref. Chile'!$H$7:'Ref. Chile'!H2027,'Ref. Chile'!H2027)-1,"")</f>
        <v>2403</v>
      </c>
      <c r="AP2028" s="7">
        <f>IFERROR(RANK('Ref. Chile'!I2027,'Ref. Chile'!I:I,1)+COUNTIF('Ref. Chile'!$I$7:'Ref. Chile'!I2027,'Ref. Chile'!I2027)-1,"")</f>
        <v>451</v>
      </c>
      <c r="AQ2028" s="7">
        <f>IFERROR(RANK('Ref. Chile'!J2027,'Ref. Chile'!J:J,1)+COUNTIF('Ref. Chile'!$J$7:'Ref. Chile'!J2027,'Ref. Chile'!J2027)-1,"")</f>
        <v>2284</v>
      </c>
    </row>
    <row r="2029" spans="31:43" ht="17.25" customHeight="1" x14ac:dyDescent="0.3">
      <c r="AE2029" s="5" t="s">
        <v>2024</v>
      </c>
      <c r="AF2029" s="5" t="s">
        <v>5544</v>
      </c>
      <c r="AG2029" s="6" t="s">
        <v>4397</v>
      </c>
      <c r="AH2029" s="6" t="s">
        <v>4092</v>
      </c>
      <c r="AI2029" s="7">
        <f>IFERROR(RANK('Ref. Chile'!H2028,'Ref. Chile'!H:H,0)+COUNTIF('Ref. Chile'!$H$7:'Ref. Chile'!H2028,'Ref. Chile'!H2028)-1,"")</f>
        <v>42</v>
      </c>
      <c r="AJ2029" s="7">
        <f>IFERROR(RANK('Ref. Chile'!I2028,'Ref. Chile'!I:I,0)+COUNTIF('Ref. Chile'!$I$7:'Ref. Chile'!I2028,'Ref. Chile'!I2028)-1,"")</f>
        <v>2126</v>
      </c>
      <c r="AK2029" s="7">
        <f>IFERROR(RANK('Ref. Chile'!J2028,'Ref. Chile'!J:J,0)+COUNTIF('Ref. Chile'!$J$7:'Ref. Chile'!J2028,'Ref. Chile'!J2028)-1,"")</f>
        <v>60</v>
      </c>
      <c r="AL2029" s="7">
        <f>IFERROR(RANK('Ref. Chile'!K2028,'Ref. Chile'!K:K,0)+COUNTIF('Ref. Chile'!$K$7:'Ref. Chile'!K2028,'Ref. Chile'!K2028)-1,"")</f>
        <v>175</v>
      </c>
      <c r="AM2029" s="7">
        <f>IFERROR(RANK('Ref. Chile'!L2028,'Ref. Chile'!L:L,0)+COUNTIF('Ref. Chile'!$L$7:'Ref. Chile'!L2028,'Ref. Chile'!L2028)-1,"")</f>
        <v>2565</v>
      </c>
      <c r="AN2029" s="7">
        <f>IFERROR(RANK('Ref. Chile'!M2028,'Ref. Chile'!M:M,0)+COUNTIF('Ref. Chile'!$M$7:'Ref. Chile'!M2028,'Ref. Chile'!M2028)-1,"")</f>
        <v>38</v>
      </c>
      <c r="AO2029" s="7">
        <f>IFERROR(RANK('Ref. Chile'!H2028,'Ref. Chile'!H:H,1)+COUNTIF('Ref. Chile'!$H$7:'Ref. Chile'!H2028,'Ref. Chile'!H2028)-1,"")</f>
        <v>2761</v>
      </c>
      <c r="AP2029" s="7">
        <f>IFERROR(RANK('Ref. Chile'!I2028,'Ref. Chile'!I:I,1)+COUNTIF('Ref. Chile'!$I$7:'Ref. Chile'!I2028,'Ref. Chile'!I2028)-1,"")</f>
        <v>627</v>
      </c>
      <c r="AQ2029" s="7">
        <f>IFERROR(RANK('Ref. Chile'!J2028,'Ref. Chile'!J:J,1)+COUNTIF('Ref. Chile'!$J$7:'Ref. Chile'!J2028,'Ref. Chile'!J2028)-1,"")</f>
        <v>2510</v>
      </c>
    </row>
    <row r="2030" spans="31:43" ht="17.25" customHeight="1" x14ac:dyDescent="0.3">
      <c r="AE2030" s="5" t="s">
        <v>2025</v>
      </c>
      <c r="AF2030" s="5" t="s">
        <v>5545</v>
      </c>
      <c r="AG2030" s="6" t="s">
        <v>4397</v>
      </c>
      <c r="AH2030" s="6" t="s">
        <v>4088</v>
      </c>
      <c r="AI2030" s="7">
        <f>IFERROR(RANK('Ref. Chile'!H2029,'Ref. Chile'!H:H,0)+COUNTIF('Ref. Chile'!$H$7:'Ref. Chile'!H2029,'Ref. Chile'!H2029)-1,"")</f>
        <v>41</v>
      </c>
      <c r="AJ2030" s="7">
        <f>IFERROR(RANK('Ref. Chile'!I2029,'Ref. Chile'!I:I,0)+COUNTIF('Ref. Chile'!$I$7:'Ref. Chile'!I2029,'Ref. Chile'!I2029)-1,"")</f>
        <v>2117</v>
      </c>
      <c r="AK2030" s="7">
        <f>IFERROR(RANK('Ref. Chile'!J2029,'Ref. Chile'!J:J,0)+COUNTIF('Ref. Chile'!$J$7:'Ref. Chile'!J2029,'Ref. Chile'!J2029)-1,"")</f>
        <v>59</v>
      </c>
      <c r="AL2030" s="7">
        <f>IFERROR(RANK('Ref. Chile'!K2029,'Ref. Chile'!K:K,0)+COUNTIF('Ref. Chile'!$K$7:'Ref. Chile'!K2029,'Ref. Chile'!K2029)-1,"")</f>
        <v>171</v>
      </c>
      <c r="AM2030" s="7">
        <f>IFERROR(RANK('Ref. Chile'!L2029,'Ref. Chile'!L:L,0)+COUNTIF('Ref. Chile'!$L$7:'Ref. Chile'!L2029,'Ref. Chile'!L2029)-1,"")</f>
        <v>2562</v>
      </c>
      <c r="AN2030" s="7">
        <f>IFERROR(RANK('Ref. Chile'!M2029,'Ref. Chile'!M:M,0)+COUNTIF('Ref. Chile'!$M$7:'Ref. Chile'!M2029,'Ref. Chile'!M2029)-1,"")</f>
        <v>44</v>
      </c>
      <c r="AO2030" s="7">
        <f>IFERROR(RANK('Ref. Chile'!H2029,'Ref. Chile'!H:H,1)+COUNTIF('Ref. Chile'!$H$7:'Ref. Chile'!H2029,'Ref. Chile'!H2029)-1,"")</f>
        <v>2762</v>
      </c>
      <c r="AP2030" s="7">
        <f>IFERROR(RANK('Ref. Chile'!I2029,'Ref. Chile'!I:I,1)+COUNTIF('Ref. Chile'!$I$7:'Ref. Chile'!I2029,'Ref. Chile'!I2029)-1,"")</f>
        <v>636</v>
      </c>
      <c r="AQ2030" s="7">
        <f>IFERROR(RANK('Ref. Chile'!J2029,'Ref. Chile'!J:J,1)+COUNTIF('Ref. Chile'!$J$7:'Ref. Chile'!J2029,'Ref. Chile'!J2029)-1,"")</f>
        <v>2511</v>
      </c>
    </row>
    <row r="2031" spans="31:43" ht="17.25" customHeight="1" x14ac:dyDescent="0.3">
      <c r="AE2031" s="5" t="s">
        <v>2026</v>
      </c>
      <c r="AF2031" s="5" t="s">
        <v>5546</v>
      </c>
      <c r="AG2031" s="6" t="s">
        <v>4398</v>
      </c>
      <c r="AH2031" s="6" t="s">
        <v>4088</v>
      </c>
      <c r="AI2031" s="7">
        <f>IFERROR(RANK('Ref. Chile'!H2030,'Ref. Chile'!H:H,0)+COUNTIF('Ref. Chile'!$H$7:'Ref. Chile'!H2030,'Ref. Chile'!H2030)-1,"")</f>
        <v>1125</v>
      </c>
      <c r="AJ2031" s="7">
        <f>IFERROR(RANK('Ref. Chile'!I2030,'Ref. Chile'!I:I,0)+COUNTIF('Ref. Chile'!$I$7:'Ref. Chile'!I2030,'Ref. Chile'!I2030)-1,"")</f>
        <v>107</v>
      </c>
      <c r="AK2031" s="7">
        <f>IFERROR(RANK('Ref. Chile'!J2030,'Ref. Chile'!J:J,0)+COUNTIF('Ref. Chile'!$J$7:'Ref. Chile'!J2030,'Ref. Chile'!J2030)-1,"")</f>
        <v>1019</v>
      </c>
      <c r="AL2031" s="7">
        <f>IFERROR(RANK('Ref. Chile'!K2030,'Ref. Chile'!K:K,0)+COUNTIF('Ref. Chile'!$K$7:'Ref. Chile'!K2030,'Ref. Chile'!K2030)-1,"")</f>
        <v>619</v>
      </c>
      <c r="AM2031" s="7">
        <f>IFERROR(RANK('Ref. Chile'!L2030,'Ref. Chile'!L:L,0)+COUNTIF('Ref. Chile'!$L$7:'Ref. Chile'!L2030,'Ref. Chile'!L2030)-1,"")</f>
        <v>71</v>
      </c>
      <c r="AN2031" s="7">
        <f>IFERROR(RANK('Ref. Chile'!M2030,'Ref. Chile'!M:M,0)+COUNTIF('Ref. Chile'!$M$7:'Ref. Chile'!M2030,'Ref. Chile'!M2030)-1,"")</f>
        <v>864</v>
      </c>
      <c r="AO2031" s="7">
        <f>IFERROR(RANK('Ref. Chile'!H2030,'Ref. Chile'!H:H,1)+COUNTIF('Ref. Chile'!$H$7:'Ref. Chile'!H2030,'Ref. Chile'!H2030)-1,"")</f>
        <v>1678</v>
      </c>
      <c r="AP2031" s="7">
        <f>IFERROR(RANK('Ref. Chile'!I2030,'Ref. Chile'!I:I,1)+COUNTIF('Ref. Chile'!$I$7:'Ref. Chile'!I2030,'Ref. Chile'!I2030)-1,"")</f>
        <v>2646</v>
      </c>
      <c r="AQ2031" s="7">
        <f>IFERROR(RANK('Ref. Chile'!J2030,'Ref. Chile'!J:J,1)+COUNTIF('Ref. Chile'!$J$7:'Ref. Chile'!J2030,'Ref. Chile'!J2030)-1,"")</f>
        <v>1551</v>
      </c>
    </row>
    <row r="2032" spans="31:43" ht="17.25" customHeight="1" x14ac:dyDescent="0.3">
      <c r="AE2032" s="5" t="s">
        <v>2027</v>
      </c>
      <c r="AF2032" s="5" t="s">
        <v>5547</v>
      </c>
      <c r="AG2032" s="6" t="s">
        <v>4398</v>
      </c>
      <c r="AH2032" s="6" t="s">
        <v>4111</v>
      </c>
      <c r="AI2032" s="7">
        <f>IFERROR(RANK('Ref. Chile'!H2031,'Ref. Chile'!H:H,0)+COUNTIF('Ref. Chile'!$H$7:'Ref. Chile'!H2031,'Ref. Chile'!H2031)-1,"")</f>
        <v>1123</v>
      </c>
      <c r="AJ2032" s="7">
        <f>IFERROR(RANK('Ref. Chile'!I2031,'Ref. Chile'!I:I,0)+COUNTIF('Ref. Chile'!$I$7:'Ref. Chile'!I2031,'Ref. Chile'!I2031)-1,"")</f>
        <v>105</v>
      </c>
      <c r="AK2032" s="7">
        <f>IFERROR(RANK('Ref. Chile'!J2031,'Ref. Chile'!J:J,0)+COUNTIF('Ref. Chile'!$J$7:'Ref. Chile'!J2031,'Ref. Chile'!J2031)-1,"")</f>
        <v>1585</v>
      </c>
      <c r="AL2032" s="7">
        <f>IFERROR(RANK('Ref. Chile'!K2031,'Ref. Chile'!K:K,0)+COUNTIF('Ref. Chile'!$K$7:'Ref. Chile'!K2031,'Ref. Chile'!K2031)-1,"")</f>
        <v>614</v>
      </c>
      <c r="AM2032" s="7">
        <f>IFERROR(RANK('Ref. Chile'!L2031,'Ref. Chile'!L:L,0)+COUNTIF('Ref. Chile'!$L$7:'Ref. Chile'!L2031,'Ref. Chile'!L2031)-1,"")</f>
        <v>70</v>
      </c>
      <c r="AN2032" s="7">
        <f>IFERROR(RANK('Ref. Chile'!M2031,'Ref. Chile'!M:M,0)+COUNTIF('Ref. Chile'!$M$7:'Ref. Chile'!M2031,'Ref. Chile'!M2031)-1,"")</f>
        <v>1128</v>
      </c>
      <c r="AO2032" s="7">
        <f>IFERROR(RANK('Ref. Chile'!H2031,'Ref. Chile'!H:H,1)+COUNTIF('Ref. Chile'!$H$7:'Ref. Chile'!H2031,'Ref. Chile'!H2031)-1,"")</f>
        <v>1680</v>
      </c>
      <c r="AP2032" s="7">
        <f>IFERROR(RANK('Ref. Chile'!I2031,'Ref. Chile'!I:I,1)+COUNTIF('Ref. Chile'!$I$7:'Ref. Chile'!I2031,'Ref. Chile'!I2031)-1,"")</f>
        <v>2648</v>
      </c>
      <c r="AQ2032" s="7">
        <f>IFERROR(RANK('Ref. Chile'!J2031,'Ref. Chile'!J:J,1)+COUNTIF('Ref. Chile'!$J$7:'Ref. Chile'!J2031,'Ref. Chile'!J2031)-1,"")</f>
        <v>985</v>
      </c>
    </row>
    <row r="2033" spans="31:43" ht="17.25" customHeight="1" x14ac:dyDescent="0.3">
      <c r="AE2033" s="5" t="s">
        <v>2028</v>
      </c>
      <c r="AF2033" s="5" t="s">
        <v>5548</v>
      </c>
      <c r="AG2033" s="6" t="s">
        <v>4398</v>
      </c>
      <c r="AH2033" s="6" t="s">
        <v>4104</v>
      </c>
      <c r="AI2033" s="7">
        <f>IFERROR(RANK('Ref. Chile'!H2032,'Ref. Chile'!H:H,0)+COUNTIF('Ref. Chile'!$H$7:'Ref. Chile'!H2032,'Ref. Chile'!H2032)-1,"")</f>
        <v>1131</v>
      </c>
      <c r="AJ2033" s="7">
        <f>IFERROR(RANK('Ref. Chile'!I2032,'Ref. Chile'!I:I,0)+COUNTIF('Ref. Chile'!$I$7:'Ref. Chile'!I2032,'Ref. Chile'!I2032)-1,"")</f>
        <v>112</v>
      </c>
      <c r="AK2033" s="7">
        <f>IFERROR(RANK('Ref. Chile'!J2032,'Ref. Chile'!J:J,0)+COUNTIF('Ref. Chile'!$J$7:'Ref. Chile'!J2032,'Ref. Chile'!J2032)-1,"")</f>
        <v>1031</v>
      </c>
      <c r="AL2033" s="7">
        <f>IFERROR(RANK('Ref. Chile'!K2032,'Ref. Chile'!K:K,0)+COUNTIF('Ref. Chile'!$K$7:'Ref. Chile'!K2032,'Ref. Chile'!K2032)-1,"")</f>
        <v>629</v>
      </c>
      <c r="AM2033" s="7">
        <f>IFERROR(RANK('Ref. Chile'!L2032,'Ref. Chile'!L:L,0)+COUNTIF('Ref. Chile'!$L$7:'Ref. Chile'!L2032,'Ref. Chile'!L2032)-1,"")</f>
        <v>76</v>
      </c>
      <c r="AN2033" s="7">
        <f>IFERROR(RANK('Ref. Chile'!M2032,'Ref. Chile'!M:M,0)+COUNTIF('Ref. Chile'!$M$7:'Ref. Chile'!M2032,'Ref. Chile'!M2032)-1,"")</f>
        <v>881</v>
      </c>
      <c r="AO2033" s="7">
        <f>IFERROR(RANK('Ref. Chile'!H2032,'Ref. Chile'!H:H,1)+COUNTIF('Ref. Chile'!$H$7:'Ref. Chile'!H2032,'Ref. Chile'!H2032)-1,"")</f>
        <v>1672</v>
      </c>
      <c r="AP2033" s="7">
        <f>IFERROR(RANK('Ref. Chile'!I2032,'Ref. Chile'!I:I,1)+COUNTIF('Ref. Chile'!$I$7:'Ref. Chile'!I2032,'Ref. Chile'!I2032)-1,"")</f>
        <v>2641</v>
      </c>
      <c r="AQ2033" s="7">
        <f>IFERROR(RANK('Ref. Chile'!J2032,'Ref. Chile'!J:J,1)+COUNTIF('Ref. Chile'!$J$7:'Ref. Chile'!J2032,'Ref. Chile'!J2032)-1,"")</f>
        <v>1539</v>
      </c>
    </row>
    <row r="2034" spans="31:43" ht="17.25" customHeight="1" x14ac:dyDescent="0.3">
      <c r="AE2034" s="5" t="s">
        <v>2029</v>
      </c>
      <c r="AF2034" s="5" t="s">
        <v>5549</v>
      </c>
      <c r="AG2034" s="6" t="s">
        <v>4398</v>
      </c>
      <c r="AH2034" s="6" t="s">
        <v>4112</v>
      </c>
      <c r="AI2034" s="7">
        <f>IFERROR(RANK('Ref. Chile'!H2033,'Ref. Chile'!H:H,0)+COUNTIF('Ref. Chile'!$H$7:'Ref. Chile'!H2033,'Ref. Chile'!H2033)-1,"")</f>
        <v>1120</v>
      </c>
      <c r="AJ2034" s="7">
        <f>IFERROR(RANK('Ref. Chile'!I2033,'Ref. Chile'!I:I,0)+COUNTIF('Ref. Chile'!$I$7:'Ref. Chile'!I2033,'Ref. Chile'!I2033)-1,"")</f>
        <v>99</v>
      </c>
      <c r="AK2034" s="7">
        <f>IFERROR(RANK('Ref. Chile'!J2033,'Ref. Chile'!J:J,0)+COUNTIF('Ref. Chile'!$J$7:'Ref. Chile'!J2033,'Ref. Chile'!J2033)-1,"")</f>
        <v>872</v>
      </c>
      <c r="AL2034" s="7">
        <f>IFERROR(RANK('Ref. Chile'!K2033,'Ref. Chile'!K:K,0)+COUNTIF('Ref. Chile'!$K$7:'Ref. Chile'!K2033,'Ref. Chile'!K2033)-1,"")</f>
        <v>605</v>
      </c>
      <c r="AM2034" s="7">
        <f>IFERROR(RANK('Ref. Chile'!L2033,'Ref. Chile'!L:L,0)+COUNTIF('Ref. Chile'!$L$7:'Ref. Chile'!L2033,'Ref. Chile'!L2033)-1,"")</f>
        <v>65</v>
      </c>
      <c r="AN2034" s="7">
        <f>IFERROR(RANK('Ref. Chile'!M2033,'Ref. Chile'!M:M,0)+COUNTIF('Ref. Chile'!$M$7:'Ref. Chile'!M2033,'Ref. Chile'!M2033)-1,"")</f>
        <v>847</v>
      </c>
      <c r="AO2034" s="7">
        <f>IFERROR(RANK('Ref. Chile'!H2033,'Ref. Chile'!H:H,1)+COUNTIF('Ref. Chile'!$H$7:'Ref. Chile'!H2033,'Ref. Chile'!H2033)-1,"")</f>
        <v>1683</v>
      </c>
      <c r="AP2034" s="7">
        <f>IFERROR(RANK('Ref. Chile'!I2033,'Ref. Chile'!I:I,1)+COUNTIF('Ref. Chile'!$I$7:'Ref. Chile'!I2033,'Ref. Chile'!I2033)-1,"")</f>
        <v>2654</v>
      </c>
      <c r="AQ2034" s="7">
        <f>IFERROR(RANK('Ref. Chile'!J2033,'Ref. Chile'!J:J,1)+COUNTIF('Ref. Chile'!$J$7:'Ref. Chile'!J2033,'Ref. Chile'!J2033)-1,"")</f>
        <v>1698</v>
      </c>
    </row>
    <row r="2035" spans="31:43" ht="17.25" customHeight="1" x14ac:dyDescent="0.3">
      <c r="AE2035" s="5" t="s">
        <v>2030</v>
      </c>
      <c r="AF2035" s="5" t="s">
        <v>5550</v>
      </c>
      <c r="AG2035" s="6" t="s">
        <v>4398</v>
      </c>
      <c r="AH2035" s="6" t="s">
        <v>4113</v>
      </c>
      <c r="AI2035" s="7">
        <f>IFERROR(RANK('Ref. Chile'!H2034,'Ref. Chile'!H:H,0)+COUNTIF('Ref. Chile'!$H$7:'Ref. Chile'!H2034,'Ref. Chile'!H2034)-1,"")</f>
        <v>1152</v>
      </c>
      <c r="AJ2035" s="7">
        <f>IFERROR(RANK('Ref. Chile'!I2034,'Ref. Chile'!I:I,0)+COUNTIF('Ref. Chile'!$I$7:'Ref. Chile'!I2034,'Ref. Chile'!I2034)-1,"")</f>
        <v>126</v>
      </c>
      <c r="AK2035" s="7">
        <f>IFERROR(RANK('Ref. Chile'!J2034,'Ref. Chile'!J:J,0)+COUNTIF('Ref. Chile'!$J$7:'Ref. Chile'!J2034,'Ref. Chile'!J2034)-1,"")</f>
        <v>1062</v>
      </c>
      <c r="AL2035" s="7">
        <f>IFERROR(RANK('Ref. Chile'!K2034,'Ref. Chile'!K:K,0)+COUNTIF('Ref. Chile'!$K$7:'Ref. Chile'!K2034,'Ref. Chile'!K2034)-1,"")</f>
        <v>682</v>
      </c>
      <c r="AM2035" s="7">
        <f>IFERROR(RANK('Ref. Chile'!L2034,'Ref. Chile'!L:L,0)+COUNTIF('Ref. Chile'!$L$7:'Ref. Chile'!L2034,'Ref. Chile'!L2034)-1,"")</f>
        <v>92</v>
      </c>
      <c r="AN2035" s="7">
        <f>IFERROR(RANK('Ref. Chile'!M2034,'Ref. Chile'!M:M,0)+COUNTIF('Ref. Chile'!$M$7:'Ref. Chile'!M2034,'Ref. Chile'!M2034)-1,"")</f>
        <v>918</v>
      </c>
      <c r="AO2035" s="7">
        <f>IFERROR(RANK('Ref. Chile'!H2034,'Ref. Chile'!H:H,1)+COUNTIF('Ref. Chile'!$H$7:'Ref. Chile'!H2034,'Ref. Chile'!H2034)-1,"")</f>
        <v>1651</v>
      </c>
      <c r="AP2035" s="7">
        <f>IFERROR(RANK('Ref. Chile'!I2034,'Ref. Chile'!I:I,1)+COUNTIF('Ref. Chile'!$I$7:'Ref. Chile'!I2034,'Ref. Chile'!I2034)-1,"")</f>
        <v>2627</v>
      </c>
      <c r="AQ2035" s="7">
        <f>IFERROR(RANK('Ref. Chile'!J2034,'Ref. Chile'!J:J,1)+COUNTIF('Ref. Chile'!$J$7:'Ref. Chile'!J2034,'Ref. Chile'!J2034)-1,"")</f>
        <v>1508</v>
      </c>
    </row>
    <row r="2036" spans="31:43" ht="17.25" customHeight="1" x14ac:dyDescent="0.3">
      <c r="AE2036" s="5" t="s">
        <v>2031</v>
      </c>
      <c r="AF2036" s="5" t="s">
        <v>5551</v>
      </c>
      <c r="AG2036" s="6" t="s">
        <v>4399</v>
      </c>
      <c r="AH2036" s="6" t="s">
        <v>4153</v>
      </c>
      <c r="AI2036" s="7">
        <f>IFERROR(RANK('Ref. Chile'!H2035,'Ref. Chile'!H:H,0)+COUNTIF('Ref. Chile'!$H$7:'Ref. Chile'!H2035,'Ref. Chile'!H2035)-1,"")</f>
        <v>804</v>
      </c>
      <c r="AJ2036" s="7">
        <f>IFERROR(RANK('Ref. Chile'!I2035,'Ref. Chile'!I:I,0)+COUNTIF('Ref. Chile'!$I$7:'Ref. Chile'!I2035,'Ref. Chile'!I2035)-1,"")</f>
        <v>613</v>
      </c>
      <c r="AK2036" s="7">
        <f>IFERROR(RANK('Ref. Chile'!J2035,'Ref. Chile'!J:J,0)+COUNTIF('Ref. Chile'!$J$7:'Ref. Chile'!J2035,'Ref. Chile'!J2035)-1,"")</f>
        <v>1507</v>
      </c>
      <c r="AL2036" s="7">
        <f>IFERROR(RANK('Ref. Chile'!K2035,'Ref. Chile'!K:K,0)+COUNTIF('Ref. Chile'!$K$7:'Ref. Chile'!K2035,'Ref. Chile'!K2035)-1,"")</f>
        <v>837</v>
      </c>
      <c r="AM2036" s="7">
        <f>IFERROR(RANK('Ref. Chile'!L2035,'Ref. Chile'!L:L,0)+COUNTIF('Ref. Chile'!$L$7:'Ref. Chile'!L2035,'Ref. Chile'!L2035)-1,"")</f>
        <v>314</v>
      </c>
      <c r="AN2036" s="7">
        <f>IFERROR(RANK('Ref. Chile'!M2035,'Ref. Chile'!M:M,0)+COUNTIF('Ref. Chile'!$M$7:'Ref. Chile'!M2035,'Ref. Chile'!M2035)-1,"")</f>
        <v>1415</v>
      </c>
      <c r="AO2036" s="7">
        <f>IFERROR(RANK('Ref. Chile'!H2035,'Ref. Chile'!H:H,1)+COUNTIF('Ref. Chile'!$H$7:'Ref. Chile'!H2035,'Ref. Chile'!H2035)-1,"")</f>
        <v>1999</v>
      </c>
      <c r="AP2036" s="7">
        <f>IFERROR(RANK('Ref. Chile'!I2035,'Ref. Chile'!I:I,1)+COUNTIF('Ref. Chile'!$I$7:'Ref. Chile'!I2035,'Ref. Chile'!I2035)-1,"")</f>
        <v>2140</v>
      </c>
      <c r="AQ2036" s="7">
        <f>IFERROR(RANK('Ref. Chile'!J2035,'Ref. Chile'!J:J,1)+COUNTIF('Ref. Chile'!$J$7:'Ref. Chile'!J2035,'Ref. Chile'!J2035)-1,"")</f>
        <v>1063</v>
      </c>
    </row>
    <row r="2037" spans="31:43" ht="17.25" customHeight="1" x14ac:dyDescent="0.3">
      <c r="AE2037" s="5" t="s">
        <v>2032</v>
      </c>
      <c r="AF2037" s="5" t="s">
        <v>5552</v>
      </c>
      <c r="AG2037" s="6" t="s">
        <v>4400</v>
      </c>
      <c r="AH2037" s="6" t="s">
        <v>4093</v>
      </c>
      <c r="AI2037" s="7">
        <f>IFERROR(RANK('Ref. Chile'!H2036,'Ref. Chile'!H:H,0)+COUNTIF('Ref. Chile'!$H$7:'Ref. Chile'!H2036,'Ref. Chile'!H2036)-1,"")</f>
        <v>2131</v>
      </c>
      <c r="AJ2037" s="7">
        <f>IFERROR(RANK('Ref. Chile'!I2036,'Ref. Chile'!I:I,0)+COUNTIF('Ref. Chile'!$I$7:'Ref. Chile'!I2036,'Ref. Chile'!I2036)-1,"")</f>
        <v>2018</v>
      </c>
      <c r="AK2037" s="7">
        <f>IFERROR(RANK('Ref. Chile'!J2036,'Ref. Chile'!J:J,0)+COUNTIF('Ref. Chile'!$J$7:'Ref. Chile'!J2036,'Ref. Chile'!J2036)-1,"")</f>
        <v>578</v>
      </c>
      <c r="AL2037" s="7">
        <f>IFERROR(RANK('Ref. Chile'!K2036,'Ref. Chile'!K:K,0)+COUNTIF('Ref. Chile'!$K$7:'Ref. Chile'!K2036,'Ref. Chile'!K2036)-1,"")</f>
        <v>2023</v>
      </c>
      <c r="AM2037" s="7">
        <f>IFERROR(RANK('Ref. Chile'!L2036,'Ref. Chile'!L:L,0)+COUNTIF('Ref. Chile'!$L$7:'Ref. Chile'!L2036,'Ref. Chile'!L2036)-1,"")</f>
        <v>2066</v>
      </c>
      <c r="AN2037" s="7">
        <f>IFERROR(RANK('Ref. Chile'!M2036,'Ref. Chile'!M:M,0)+COUNTIF('Ref. Chile'!$M$7:'Ref. Chile'!M2036,'Ref. Chile'!M2036)-1,"")</f>
        <v>1264</v>
      </c>
      <c r="AO2037" s="7">
        <f>IFERROR(RANK('Ref. Chile'!H2036,'Ref. Chile'!H:H,1)+COUNTIF('Ref. Chile'!$H$7:'Ref. Chile'!H2036,'Ref. Chile'!H2036)-1,"")</f>
        <v>672</v>
      </c>
      <c r="AP2037" s="7">
        <f>IFERROR(RANK('Ref. Chile'!I2036,'Ref. Chile'!I:I,1)+COUNTIF('Ref. Chile'!$I$7:'Ref. Chile'!I2036,'Ref. Chile'!I2036)-1,"")</f>
        <v>735</v>
      </c>
      <c r="AQ2037" s="7">
        <f>IFERROR(RANK('Ref. Chile'!J2036,'Ref. Chile'!J:J,1)+COUNTIF('Ref. Chile'!$J$7:'Ref. Chile'!J2036,'Ref. Chile'!J2036)-1,"")</f>
        <v>1992</v>
      </c>
    </row>
    <row r="2038" spans="31:43" ht="17.25" customHeight="1" x14ac:dyDescent="0.3">
      <c r="AE2038" s="5" t="s">
        <v>2033</v>
      </c>
      <c r="AF2038" s="5" t="s">
        <v>5553</v>
      </c>
      <c r="AG2038" s="6" t="s">
        <v>4400</v>
      </c>
      <c r="AH2038" s="6" t="s">
        <v>4138</v>
      </c>
      <c r="AI2038" s="7">
        <f>IFERROR(RANK('Ref. Chile'!H2037,'Ref. Chile'!H:H,0)+COUNTIF('Ref. Chile'!$H$7:'Ref. Chile'!H2037,'Ref. Chile'!H2037)-1,"")</f>
        <v>2117</v>
      </c>
      <c r="AJ2038" s="7">
        <f>IFERROR(RANK('Ref. Chile'!I2037,'Ref. Chile'!I:I,0)+COUNTIF('Ref. Chile'!$I$7:'Ref. Chile'!I2037,'Ref. Chile'!I2037)-1,"")</f>
        <v>2000</v>
      </c>
      <c r="AK2038" s="7">
        <f>IFERROR(RANK('Ref. Chile'!J2037,'Ref. Chile'!J:J,0)+COUNTIF('Ref. Chile'!$J$7:'Ref. Chile'!J2037,'Ref. Chile'!J2037)-1,"")</f>
        <v>530</v>
      </c>
      <c r="AL2038" s="7">
        <f>IFERROR(RANK('Ref. Chile'!K2037,'Ref. Chile'!K:K,0)+COUNTIF('Ref. Chile'!$K$7:'Ref. Chile'!K2037,'Ref. Chile'!K2037)-1,"")</f>
        <v>2015</v>
      </c>
      <c r="AM2038" s="7">
        <f>IFERROR(RANK('Ref. Chile'!L2037,'Ref. Chile'!L:L,0)+COUNTIF('Ref. Chile'!$L$7:'Ref. Chile'!L2037,'Ref. Chile'!L2037)-1,"")</f>
        <v>2039</v>
      </c>
      <c r="AN2038" s="7">
        <f>IFERROR(RANK('Ref. Chile'!M2037,'Ref. Chile'!M:M,0)+COUNTIF('Ref. Chile'!$M$7:'Ref. Chile'!M2037,'Ref. Chile'!M2037)-1,"")</f>
        <v>1081</v>
      </c>
      <c r="AO2038" s="7">
        <f>IFERROR(RANK('Ref. Chile'!H2037,'Ref. Chile'!H:H,1)+COUNTIF('Ref. Chile'!$H$7:'Ref. Chile'!H2037,'Ref. Chile'!H2037)-1,"")</f>
        <v>686</v>
      </c>
      <c r="AP2038" s="7">
        <f>IFERROR(RANK('Ref. Chile'!I2037,'Ref. Chile'!I:I,1)+COUNTIF('Ref. Chile'!$I$7:'Ref. Chile'!I2037,'Ref. Chile'!I2037)-1,"")</f>
        <v>753</v>
      </c>
      <c r="AQ2038" s="7">
        <f>IFERROR(RANK('Ref. Chile'!J2037,'Ref. Chile'!J:J,1)+COUNTIF('Ref. Chile'!$J$7:'Ref. Chile'!J2037,'Ref. Chile'!J2037)-1,"")</f>
        <v>2040</v>
      </c>
    </row>
    <row r="2039" spans="31:43" ht="17.25" customHeight="1" x14ac:dyDescent="0.3">
      <c r="AE2039" s="5" t="s">
        <v>2034</v>
      </c>
      <c r="AF2039" s="5" t="s">
        <v>5554</v>
      </c>
      <c r="AG2039" s="6" t="s">
        <v>4400</v>
      </c>
      <c r="AH2039" s="6" t="s">
        <v>4122</v>
      </c>
      <c r="AI2039" s="7">
        <f>IFERROR(RANK('Ref. Chile'!H2038,'Ref. Chile'!H:H,0)+COUNTIF('Ref. Chile'!$H$7:'Ref. Chile'!H2038,'Ref. Chile'!H2038)-1,"")</f>
        <v>2149</v>
      </c>
      <c r="AJ2039" s="7">
        <f>IFERROR(RANK('Ref. Chile'!I2038,'Ref. Chile'!I:I,0)+COUNTIF('Ref. Chile'!$I$7:'Ref. Chile'!I2038,'Ref. Chile'!I2038)-1,"")</f>
        <v>2067</v>
      </c>
      <c r="AK2039" s="7">
        <f>IFERROR(RANK('Ref. Chile'!J2038,'Ref. Chile'!J:J,0)+COUNTIF('Ref. Chile'!$J$7:'Ref. Chile'!J2038,'Ref. Chile'!J2038)-1,"")</f>
        <v>1721</v>
      </c>
      <c r="AL2039" s="7">
        <f>IFERROR(RANK('Ref. Chile'!K2038,'Ref. Chile'!K:K,0)+COUNTIF('Ref. Chile'!$K$7:'Ref. Chile'!K2038,'Ref. Chile'!K2038)-1,"")</f>
        <v>2030</v>
      </c>
      <c r="AM2039" s="7">
        <f>IFERROR(RANK('Ref. Chile'!L2038,'Ref. Chile'!L:L,0)+COUNTIF('Ref. Chile'!$L$7:'Ref. Chile'!L2038,'Ref. Chile'!L2038)-1,"")</f>
        <v>2112</v>
      </c>
      <c r="AN2039" s="7">
        <f>IFERROR(RANK('Ref. Chile'!M2038,'Ref. Chile'!M:M,0)+COUNTIF('Ref. Chile'!$M$7:'Ref. Chile'!M2038,'Ref. Chile'!M2038)-1,"")</f>
        <v>1588</v>
      </c>
      <c r="AO2039" s="7">
        <f>IFERROR(RANK('Ref. Chile'!H2038,'Ref. Chile'!H:H,1)+COUNTIF('Ref. Chile'!$H$7:'Ref. Chile'!H2038,'Ref. Chile'!H2038)-1,"")</f>
        <v>654</v>
      </c>
      <c r="AP2039" s="7">
        <f>IFERROR(RANK('Ref. Chile'!I2038,'Ref. Chile'!I:I,1)+COUNTIF('Ref. Chile'!$I$7:'Ref. Chile'!I2038,'Ref. Chile'!I2038)-1,"")</f>
        <v>686</v>
      </c>
      <c r="AQ2039" s="7">
        <f>IFERROR(RANK('Ref. Chile'!J2038,'Ref. Chile'!J:J,1)+COUNTIF('Ref. Chile'!$J$7:'Ref. Chile'!J2038,'Ref. Chile'!J2038)-1,"")</f>
        <v>917</v>
      </c>
    </row>
    <row r="2040" spans="31:43" ht="17.25" customHeight="1" x14ac:dyDescent="0.3">
      <c r="AE2040" s="5" t="s">
        <v>2035</v>
      </c>
      <c r="AF2040" s="5" t="s">
        <v>5555</v>
      </c>
      <c r="AG2040" s="6" t="s">
        <v>4401</v>
      </c>
      <c r="AH2040" s="6" t="s">
        <v>4092</v>
      </c>
      <c r="AI2040" s="7">
        <f>IFERROR(RANK('Ref. Chile'!H2039,'Ref. Chile'!H:H,0)+COUNTIF('Ref. Chile'!$H$7:'Ref. Chile'!H2039,'Ref. Chile'!H2039)-1,"")</f>
        <v>1273</v>
      </c>
      <c r="AJ2040" s="7">
        <f>IFERROR(RANK('Ref. Chile'!I2039,'Ref. Chile'!I:I,0)+COUNTIF('Ref. Chile'!$I$7:'Ref. Chile'!I2039,'Ref. Chile'!I2039)-1,"")</f>
        <v>501</v>
      </c>
      <c r="AK2040" s="7">
        <f>IFERROR(RANK('Ref. Chile'!J2039,'Ref. Chile'!J:J,0)+COUNTIF('Ref. Chile'!$J$7:'Ref. Chile'!J2039,'Ref. Chile'!J2039)-1,"")</f>
        <v>1011</v>
      </c>
      <c r="AL2040" s="7">
        <f>IFERROR(RANK('Ref. Chile'!K2039,'Ref. Chile'!K:K,0)+COUNTIF('Ref. Chile'!$K$7:'Ref. Chile'!K2039,'Ref. Chile'!K2039)-1,"")</f>
        <v>1235</v>
      </c>
      <c r="AM2040" s="7">
        <f>IFERROR(RANK('Ref. Chile'!L2039,'Ref. Chile'!L:L,0)+COUNTIF('Ref. Chile'!$L$7:'Ref. Chile'!L2039,'Ref. Chile'!L2039)-1,"")</f>
        <v>786</v>
      </c>
      <c r="AN2040" s="7">
        <f>IFERROR(RANK('Ref. Chile'!M2039,'Ref. Chile'!M:M,0)+COUNTIF('Ref. Chile'!$M$7:'Ref. Chile'!M2039,'Ref. Chile'!M2039)-1,"")</f>
        <v>667</v>
      </c>
      <c r="AO2040" s="7">
        <f>IFERROR(RANK('Ref. Chile'!H2039,'Ref. Chile'!H:H,1)+COUNTIF('Ref. Chile'!$H$7:'Ref. Chile'!H2039,'Ref. Chile'!H2039)-1,"")</f>
        <v>1530</v>
      </c>
      <c r="AP2040" s="7">
        <f>IFERROR(RANK('Ref. Chile'!I2039,'Ref. Chile'!I:I,1)+COUNTIF('Ref. Chile'!$I$7:'Ref. Chile'!I2039,'Ref. Chile'!I2039)-1,"")</f>
        <v>2252</v>
      </c>
      <c r="AQ2040" s="7">
        <f>IFERROR(RANK('Ref. Chile'!J2039,'Ref. Chile'!J:J,1)+COUNTIF('Ref. Chile'!$J$7:'Ref. Chile'!J2039,'Ref. Chile'!J2039)-1,"")</f>
        <v>1559</v>
      </c>
    </row>
    <row r="2041" spans="31:43" ht="17.25" customHeight="1" x14ac:dyDescent="0.3">
      <c r="AE2041" s="5" t="s">
        <v>2036</v>
      </c>
      <c r="AF2041" s="5" t="s">
        <v>5556</v>
      </c>
      <c r="AG2041" s="6" t="s">
        <v>4401</v>
      </c>
      <c r="AH2041" s="6" t="s">
        <v>4088</v>
      </c>
      <c r="AI2041" s="7">
        <f>IFERROR(RANK('Ref. Chile'!H2040,'Ref. Chile'!H:H,0)+COUNTIF('Ref. Chile'!$H$7:'Ref. Chile'!H2040,'Ref. Chile'!H2040)-1,"")</f>
        <v>1260</v>
      </c>
      <c r="AJ2041" s="7">
        <f>IFERROR(RANK('Ref. Chile'!I2040,'Ref. Chile'!I:I,0)+COUNTIF('Ref. Chile'!$I$7:'Ref. Chile'!I2040,'Ref. Chile'!I2040)-1,"")</f>
        <v>415</v>
      </c>
      <c r="AK2041" s="7">
        <f>IFERROR(RANK('Ref. Chile'!J2040,'Ref. Chile'!J:J,0)+COUNTIF('Ref. Chile'!$J$7:'Ref. Chile'!J2040,'Ref. Chile'!J2040)-1,"")</f>
        <v>919</v>
      </c>
      <c r="AL2041" s="7">
        <f>IFERROR(RANK('Ref. Chile'!K2040,'Ref. Chile'!K:K,0)+COUNTIF('Ref. Chile'!$K$7:'Ref. Chile'!K2040,'Ref. Chile'!K2040)-1,"")</f>
        <v>1167</v>
      </c>
      <c r="AM2041" s="7">
        <f>IFERROR(RANK('Ref. Chile'!L2040,'Ref. Chile'!L:L,0)+COUNTIF('Ref. Chile'!$L$7:'Ref. Chile'!L2040,'Ref. Chile'!L2040)-1,"")</f>
        <v>757</v>
      </c>
      <c r="AN2041" s="7">
        <f>IFERROR(RANK('Ref. Chile'!M2040,'Ref. Chile'!M:M,0)+COUNTIF('Ref. Chile'!$M$7:'Ref. Chile'!M2040,'Ref. Chile'!M2040)-1,"")</f>
        <v>612</v>
      </c>
      <c r="AO2041" s="7">
        <f>IFERROR(RANK('Ref. Chile'!H2040,'Ref. Chile'!H:H,1)+COUNTIF('Ref. Chile'!$H$7:'Ref. Chile'!H2040,'Ref. Chile'!H2040)-1,"")</f>
        <v>1543</v>
      </c>
      <c r="AP2041" s="7">
        <f>IFERROR(RANK('Ref. Chile'!I2040,'Ref. Chile'!I:I,1)+COUNTIF('Ref. Chile'!$I$7:'Ref. Chile'!I2040,'Ref. Chile'!I2040)-1,"")</f>
        <v>2338</v>
      </c>
      <c r="AQ2041" s="7">
        <f>IFERROR(RANK('Ref. Chile'!J2040,'Ref. Chile'!J:J,1)+COUNTIF('Ref. Chile'!$J$7:'Ref. Chile'!J2040,'Ref. Chile'!J2040)-1,"")</f>
        <v>1651</v>
      </c>
    </row>
    <row r="2042" spans="31:43" ht="17.25" customHeight="1" x14ac:dyDescent="0.3">
      <c r="AE2042" s="5" t="s">
        <v>2037</v>
      </c>
      <c r="AF2042" s="5" t="s">
        <v>5557</v>
      </c>
      <c r="AG2042" s="6" t="s">
        <v>4401</v>
      </c>
      <c r="AH2042" s="6" t="s">
        <v>4096</v>
      </c>
      <c r="AI2042" s="7">
        <f>IFERROR(RANK('Ref. Chile'!H2041,'Ref. Chile'!H:H,0)+COUNTIF('Ref. Chile'!$H$7:'Ref. Chile'!H2041,'Ref. Chile'!H2041)-1,"")</f>
        <v>1264</v>
      </c>
      <c r="AJ2042" s="7">
        <f>IFERROR(RANK('Ref. Chile'!I2041,'Ref. Chile'!I:I,0)+COUNTIF('Ref. Chile'!$I$7:'Ref. Chile'!I2041,'Ref. Chile'!I2041)-1,"")</f>
        <v>431</v>
      </c>
      <c r="AK2042" s="7">
        <f>IFERROR(RANK('Ref. Chile'!J2041,'Ref. Chile'!J:J,0)+COUNTIF('Ref. Chile'!$J$7:'Ref. Chile'!J2041,'Ref. Chile'!J2041)-1,"")</f>
        <v>935</v>
      </c>
      <c r="AL2042" s="7">
        <f>IFERROR(RANK('Ref. Chile'!K2041,'Ref. Chile'!K:K,0)+COUNTIF('Ref. Chile'!$K$7:'Ref. Chile'!K2041,'Ref. Chile'!K2041)-1,"")</f>
        <v>1184</v>
      </c>
      <c r="AM2042" s="7">
        <f>IFERROR(RANK('Ref. Chile'!L2041,'Ref. Chile'!L:L,0)+COUNTIF('Ref. Chile'!$L$7:'Ref. Chile'!L2041,'Ref. Chile'!L2041)-1,"")</f>
        <v>762</v>
      </c>
      <c r="AN2042" s="7">
        <f>IFERROR(RANK('Ref. Chile'!M2041,'Ref. Chile'!M:M,0)+COUNTIF('Ref. Chile'!$M$7:'Ref. Chile'!M2041,'Ref. Chile'!M2041)-1,"")</f>
        <v>627</v>
      </c>
      <c r="AO2042" s="7">
        <f>IFERROR(RANK('Ref. Chile'!H2041,'Ref. Chile'!H:H,1)+COUNTIF('Ref. Chile'!$H$7:'Ref. Chile'!H2041,'Ref. Chile'!H2041)-1,"")</f>
        <v>1539</v>
      </c>
      <c r="AP2042" s="7">
        <f>IFERROR(RANK('Ref. Chile'!I2041,'Ref. Chile'!I:I,1)+COUNTIF('Ref. Chile'!$I$7:'Ref. Chile'!I2041,'Ref. Chile'!I2041)-1,"")</f>
        <v>2322</v>
      </c>
      <c r="AQ2042" s="7">
        <f>IFERROR(RANK('Ref. Chile'!J2041,'Ref. Chile'!J:J,1)+COUNTIF('Ref. Chile'!$J$7:'Ref. Chile'!J2041,'Ref. Chile'!J2041)-1,"")</f>
        <v>1635</v>
      </c>
    </row>
    <row r="2043" spans="31:43" ht="17.25" customHeight="1" x14ac:dyDescent="0.3">
      <c r="AE2043" s="5" t="s">
        <v>2038</v>
      </c>
      <c r="AF2043" s="5" t="s">
        <v>5558</v>
      </c>
      <c r="AG2043" s="6" t="s">
        <v>4402</v>
      </c>
      <c r="AH2043" s="6" t="s">
        <v>4092</v>
      </c>
      <c r="AI2043" s="7">
        <f>IFERROR(RANK('Ref. Chile'!H2042,'Ref. Chile'!H:H,0)+COUNTIF('Ref. Chile'!$H$7:'Ref. Chile'!H2042,'Ref. Chile'!H2042)-1,"")</f>
        <v>1829</v>
      </c>
      <c r="AJ2043" s="7">
        <f>IFERROR(RANK('Ref. Chile'!I2042,'Ref. Chile'!I:I,0)+COUNTIF('Ref. Chile'!$I$7:'Ref. Chile'!I2042,'Ref. Chile'!I2042)-1,"")</f>
        <v>1114</v>
      </c>
      <c r="AK2043" s="7">
        <f>IFERROR(RANK('Ref. Chile'!J2042,'Ref. Chile'!J:J,0)+COUNTIF('Ref. Chile'!$J$7:'Ref. Chile'!J2042,'Ref. Chile'!J2042)-1,"")</f>
        <v>2173</v>
      </c>
      <c r="AL2043" s="7">
        <f>IFERROR(RANK('Ref. Chile'!K2042,'Ref. Chile'!K:K,0)+COUNTIF('Ref. Chile'!$K$7:'Ref. Chile'!K2042,'Ref. Chile'!K2042)-1,"")</f>
        <v>1382</v>
      </c>
      <c r="AM2043" s="7">
        <f>IFERROR(RANK('Ref. Chile'!L2042,'Ref. Chile'!L:L,0)+COUNTIF('Ref. Chile'!$L$7:'Ref. Chile'!L2042,'Ref. Chile'!L2042)-1,"")</f>
        <v>1470</v>
      </c>
      <c r="AN2043" s="7">
        <f>IFERROR(RANK('Ref. Chile'!M2042,'Ref. Chile'!M:M,0)+COUNTIF('Ref. Chile'!$M$7:'Ref. Chile'!M2042,'Ref. Chile'!M2042)-1,"")</f>
        <v>1974</v>
      </c>
      <c r="AO2043" s="7">
        <f>IFERROR(RANK('Ref. Chile'!H2042,'Ref. Chile'!H:H,1)+COUNTIF('Ref. Chile'!$H$7:'Ref. Chile'!H2042,'Ref. Chile'!H2042)-1,"")</f>
        <v>974</v>
      </c>
      <c r="AP2043" s="7">
        <f>IFERROR(RANK('Ref. Chile'!I2042,'Ref. Chile'!I:I,1)+COUNTIF('Ref. Chile'!$I$7:'Ref. Chile'!I2042,'Ref. Chile'!I2042)-1,"")</f>
        <v>1639</v>
      </c>
      <c r="AQ2043" s="7">
        <f>IFERROR(RANK('Ref. Chile'!J2042,'Ref. Chile'!J:J,1)+COUNTIF('Ref. Chile'!$J$7:'Ref. Chile'!J2042,'Ref. Chile'!J2042)-1,"")</f>
        <v>397</v>
      </c>
    </row>
    <row r="2044" spans="31:43" ht="17.25" customHeight="1" x14ac:dyDescent="0.3">
      <c r="AE2044" s="5" t="s">
        <v>2039</v>
      </c>
      <c r="AF2044" s="5" t="s">
        <v>5559</v>
      </c>
      <c r="AG2044" s="6" t="s">
        <v>4402</v>
      </c>
      <c r="AH2044" s="6" t="s">
        <v>4093</v>
      </c>
      <c r="AI2044" s="7">
        <f>IFERROR(RANK('Ref. Chile'!H2043,'Ref. Chile'!H:H,0)+COUNTIF('Ref. Chile'!$H$7:'Ref. Chile'!H2043,'Ref. Chile'!H2043)-1,"")</f>
        <v>1825</v>
      </c>
      <c r="AJ2044" s="7">
        <f>IFERROR(RANK('Ref. Chile'!I2043,'Ref. Chile'!I:I,0)+COUNTIF('Ref. Chile'!$I$7:'Ref. Chile'!I2043,'Ref. Chile'!I2043)-1,"")</f>
        <v>1097</v>
      </c>
      <c r="AK2044" s="7">
        <f>IFERROR(RANK('Ref. Chile'!J2043,'Ref. Chile'!J:J,0)+COUNTIF('Ref. Chile'!$J$7:'Ref. Chile'!J2043,'Ref. Chile'!J2043)-1,"")</f>
        <v>2161</v>
      </c>
      <c r="AL2044" s="7">
        <f>IFERROR(RANK('Ref. Chile'!K2043,'Ref. Chile'!K:K,0)+COUNTIF('Ref. Chile'!$K$7:'Ref. Chile'!K2043,'Ref. Chile'!K2043)-1,"")</f>
        <v>1354</v>
      </c>
      <c r="AM2044" s="7">
        <f>IFERROR(RANK('Ref. Chile'!L2043,'Ref. Chile'!L:L,0)+COUNTIF('Ref. Chile'!$L$7:'Ref. Chile'!L2043,'Ref. Chile'!L2043)-1,"")</f>
        <v>1453</v>
      </c>
      <c r="AN2044" s="7">
        <f>IFERROR(RANK('Ref. Chile'!M2043,'Ref. Chile'!M:M,0)+COUNTIF('Ref. Chile'!$M$7:'Ref. Chile'!M2043,'Ref. Chile'!M2043)-1,"")</f>
        <v>1909</v>
      </c>
      <c r="AO2044" s="7">
        <f>IFERROR(RANK('Ref. Chile'!H2043,'Ref. Chile'!H:H,1)+COUNTIF('Ref. Chile'!$H$7:'Ref. Chile'!H2043,'Ref. Chile'!H2043)-1,"")</f>
        <v>978</v>
      </c>
      <c r="AP2044" s="7">
        <f>IFERROR(RANK('Ref. Chile'!I2043,'Ref. Chile'!I:I,1)+COUNTIF('Ref. Chile'!$I$7:'Ref. Chile'!I2043,'Ref. Chile'!I2043)-1,"")</f>
        <v>1656</v>
      </c>
      <c r="AQ2044" s="7">
        <f>IFERROR(RANK('Ref. Chile'!J2043,'Ref. Chile'!J:J,1)+COUNTIF('Ref. Chile'!$J$7:'Ref. Chile'!J2043,'Ref. Chile'!J2043)-1,"")</f>
        <v>409</v>
      </c>
    </row>
    <row r="2045" spans="31:43" ht="17.25" customHeight="1" x14ac:dyDescent="0.3">
      <c r="AE2045" s="5" t="s">
        <v>2040</v>
      </c>
      <c r="AF2045" s="5" t="s">
        <v>5560</v>
      </c>
      <c r="AG2045" s="6" t="s">
        <v>4402</v>
      </c>
      <c r="AH2045" s="6" t="s">
        <v>4116</v>
      </c>
      <c r="AI2045" s="7">
        <f>IFERROR(RANK('Ref. Chile'!H2044,'Ref. Chile'!H:H,0)+COUNTIF('Ref. Chile'!$H$7:'Ref. Chile'!H2044,'Ref. Chile'!H2044)-1,"")</f>
        <v>1823</v>
      </c>
      <c r="AJ2045" s="7">
        <f>IFERROR(RANK('Ref. Chile'!I2044,'Ref. Chile'!I:I,0)+COUNTIF('Ref. Chile'!$I$7:'Ref. Chile'!I2044,'Ref. Chile'!I2044)-1,"")</f>
        <v>1092</v>
      </c>
      <c r="AK2045" s="7">
        <f>IFERROR(RANK('Ref. Chile'!J2044,'Ref. Chile'!J:J,0)+COUNTIF('Ref. Chile'!$J$7:'Ref. Chile'!J2044,'Ref. Chile'!J2044)-1,"")</f>
        <v>2157</v>
      </c>
      <c r="AL2045" s="7">
        <f>IFERROR(RANK('Ref. Chile'!K2044,'Ref. Chile'!K:K,0)+COUNTIF('Ref. Chile'!$K$7:'Ref. Chile'!K2044,'Ref. Chile'!K2044)-1,"")</f>
        <v>1340</v>
      </c>
      <c r="AM2045" s="7">
        <f>IFERROR(RANK('Ref. Chile'!L2044,'Ref. Chile'!L:L,0)+COUNTIF('Ref. Chile'!$L$7:'Ref. Chile'!L2044,'Ref. Chile'!L2044)-1,"")</f>
        <v>1446</v>
      </c>
      <c r="AN2045" s="7">
        <f>IFERROR(RANK('Ref. Chile'!M2044,'Ref. Chile'!M:M,0)+COUNTIF('Ref. Chile'!$M$7:'Ref. Chile'!M2044,'Ref. Chile'!M2044)-1,"")</f>
        <v>1890</v>
      </c>
      <c r="AO2045" s="7">
        <f>IFERROR(RANK('Ref. Chile'!H2044,'Ref. Chile'!H:H,1)+COUNTIF('Ref. Chile'!$H$7:'Ref. Chile'!H2044,'Ref. Chile'!H2044)-1,"")</f>
        <v>980</v>
      </c>
      <c r="AP2045" s="7">
        <f>IFERROR(RANK('Ref. Chile'!I2044,'Ref. Chile'!I:I,1)+COUNTIF('Ref. Chile'!$I$7:'Ref. Chile'!I2044,'Ref. Chile'!I2044)-1,"")</f>
        <v>1661</v>
      </c>
      <c r="AQ2045" s="7">
        <f>IFERROR(RANK('Ref. Chile'!J2044,'Ref. Chile'!J:J,1)+COUNTIF('Ref. Chile'!$J$7:'Ref. Chile'!J2044,'Ref. Chile'!J2044)-1,"")</f>
        <v>413</v>
      </c>
    </row>
    <row r="2046" spans="31:43" ht="17.25" customHeight="1" x14ac:dyDescent="0.3">
      <c r="AE2046" s="5" t="s">
        <v>2041</v>
      </c>
      <c r="AF2046" s="5" t="s">
        <v>5561</v>
      </c>
      <c r="AG2046" s="6" t="s">
        <v>4402</v>
      </c>
      <c r="AH2046" s="6" t="s">
        <v>4102</v>
      </c>
      <c r="AI2046" s="7">
        <f>IFERROR(RANK('Ref. Chile'!H2045,'Ref. Chile'!H:H,0)+COUNTIF('Ref. Chile'!$H$7:'Ref. Chile'!H2045,'Ref. Chile'!H2045)-1,"")</f>
        <v>1828</v>
      </c>
      <c r="AJ2046" s="7">
        <f>IFERROR(RANK('Ref. Chile'!I2045,'Ref. Chile'!I:I,0)+COUNTIF('Ref. Chile'!$I$7:'Ref. Chile'!I2045,'Ref. Chile'!I2045)-1,"")</f>
        <v>1106</v>
      </c>
      <c r="AK2046" s="7">
        <f>IFERROR(RANK('Ref. Chile'!J2045,'Ref. Chile'!J:J,0)+COUNTIF('Ref. Chile'!$J$7:'Ref. Chile'!J2045,'Ref. Chile'!J2045)-1,"")</f>
        <v>2169</v>
      </c>
      <c r="AL2046" s="7">
        <f>IFERROR(RANK('Ref. Chile'!K2045,'Ref. Chile'!K:K,0)+COUNTIF('Ref. Chile'!$K$7:'Ref. Chile'!K2045,'Ref. Chile'!K2045)-1,"")</f>
        <v>1374</v>
      </c>
      <c r="AM2046" s="7">
        <f>IFERROR(RANK('Ref. Chile'!L2045,'Ref. Chile'!L:L,0)+COUNTIF('Ref. Chile'!$L$7:'Ref. Chile'!L2045,'Ref. Chile'!L2045)-1,"")</f>
        <v>1460</v>
      </c>
      <c r="AN2046" s="7">
        <f>IFERROR(RANK('Ref. Chile'!M2045,'Ref. Chile'!M:M,0)+COUNTIF('Ref. Chile'!$M$7:'Ref. Chile'!M2045,'Ref. Chile'!M2045)-1,"")</f>
        <v>1950</v>
      </c>
      <c r="AO2046" s="7">
        <f>IFERROR(RANK('Ref. Chile'!H2045,'Ref. Chile'!H:H,1)+COUNTIF('Ref. Chile'!$H$7:'Ref. Chile'!H2045,'Ref. Chile'!H2045)-1,"")</f>
        <v>975</v>
      </c>
      <c r="AP2046" s="7">
        <f>IFERROR(RANK('Ref. Chile'!I2045,'Ref. Chile'!I:I,1)+COUNTIF('Ref. Chile'!$I$7:'Ref. Chile'!I2045,'Ref. Chile'!I2045)-1,"")</f>
        <v>1647</v>
      </c>
      <c r="AQ2046" s="7">
        <f>IFERROR(RANK('Ref. Chile'!J2045,'Ref. Chile'!J:J,1)+COUNTIF('Ref. Chile'!$J$7:'Ref. Chile'!J2045,'Ref. Chile'!J2045)-1,"")</f>
        <v>401</v>
      </c>
    </row>
    <row r="2047" spans="31:43" ht="17.25" customHeight="1" x14ac:dyDescent="0.3">
      <c r="AE2047" s="5" t="s">
        <v>2042</v>
      </c>
      <c r="AF2047" s="5" t="s">
        <v>5562</v>
      </c>
      <c r="AG2047" s="6" t="s">
        <v>4402</v>
      </c>
      <c r="AH2047" s="6" t="s">
        <v>4097</v>
      </c>
      <c r="AI2047" s="7">
        <f>IFERROR(RANK('Ref. Chile'!H2046,'Ref. Chile'!H:H,0)+COUNTIF('Ref. Chile'!$H$7:'Ref. Chile'!H2046,'Ref. Chile'!H2046)-1,"")</f>
        <v>1003</v>
      </c>
      <c r="AJ2047" s="7">
        <f>IFERROR(RANK('Ref. Chile'!I2046,'Ref. Chile'!I:I,0)+COUNTIF('Ref. Chile'!$I$7:'Ref. Chile'!I2046,'Ref. Chile'!I2046)-1,"")</f>
        <v>815</v>
      </c>
      <c r="AK2047" s="7">
        <f>IFERROR(RANK('Ref. Chile'!J2046,'Ref. Chile'!J:J,0)+COUNTIF('Ref. Chile'!$J$7:'Ref. Chile'!J2046,'Ref. Chile'!J2046)-1,"")</f>
        <v>1722</v>
      </c>
      <c r="AL2047" s="7">
        <f>IFERROR(RANK('Ref. Chile'!K2046,'Ref. Chile'!K:K,0)+COUNTIF('Ref. Chile'!$K$7:'Ref. Chile'!K2046,'Ref. Chile'!K2046)-1,"")</f>
        <v>1065</v>
      </c>
      <c r="AM2047" s="7">
        <f>IFERROR(RANK('Ref. Chile'!L2046,'Ref. Chile'!L:L,0)+COUNTIF('Ref. Chile'!$L$7:'Ref. Chile'!L2046,'Ref. Chile'!L2046)-1,"")</f>
        <v>520</v>
      </c>
      <c r="AN2047" s="7">
        <f>IFERROR(RANK('Ref. Chile'!M2046,'Ref. Chile'!M:M,0)+COUNTIF('Ref. Chile'!$M$7:'Ref. Chile'!M2046,'Ref. Chile'!M2046)-1,"")</f>
        <v>1589</v>
      </c>
      <c r="AO2047" s="7">
        <f>IFERROR(RANK('Ref. Chile'!H2046,'Ref. Chile'!H:H,1)+COUNTIF('Ref. Chile'!$H$7:'Ref. Chile'!H2046,'Ref. Chile'!H2046)-1,"")</f>
        <v>1890</v>
      </c>
      <c r="AP2047" s="7">
        <f>IFERROR(RANK('Ref. Chile'!I2046,'Ref. Chile'!I:I,1)+COUNTIF('Ref. Chile'!$I$7:'Ref. Chile'!I2046,'Ref. Chile'!I2046)-1,"")</f>
        <v>2031</v>
      </c>
      <c r="AQ2047" s="7">
        <f>IFERROR(RANK('Ref. Chile'!J2046,'Ref. Chile'!J:J,1)+COUNTIF('Ref. Chile'!$J$7:'Ref. Chile'!J2046,'Ref. Chile'!J2046)-1,"")</f>
        <v>918</v>
      </c>
    </row>
    <row r="2048" spans="31:43" ht="17.25" customHeight="1" x14ac:dyDescent="0.3">
      <c r="AE2048" s="5" t="s">
        <v>2043</v>
      </c>
      <c r="AF2048" s="5" t="s">
        <v>5563</v>
      </c>
      <c r="AG2048" s="6" t="s">
        <v>4402</v>
      </c>
      <c r="AH2048" s="6" t="s">
        <v>4128</v>
      </c>
      <c r="AI2048" s="7">
        <f>IFERROR(RANK('Ref. Chile'!H2047,'Ref. Chile'!H:H,0)+COUNTIF('Ref. Chile'!$H$7:'Ref. Chile'!H2047,'Ref. Chile'!H2047)-1,"")</f>
        <v>1827</v>
      </c>
      <c r="AJ2048" s="7">
        <f>IFERROR(RANK('Ref. Chile'!I2047,'Ref. Chile'!I:I,0)+COUNTIF('Ref. Chile'!$I$7:'Ref. Chile'!I2047,'Ref. Chile'!I2047)-1,"")</f>
        <v>1105</v>
      </c>
      <c r="AK2048" s="7">
        <f>IFERROR(RANK('Ref. Chile'!J2047,'Ref. Chile'!J:J,0)+COUNTIF('Ref. Chile'!$J$7:'Ref. Chile'!J2047,'Ref. Chile'!J2047)-1,"")</f>
        <v>2167</v>
      </c>
      <c r="AL2048" s="7">
        <f>IFERROR(RANK('Ref. Chile'!K2047,'Ref. Chile'!K:K,0)+COUNTIF('Ref. Chile'!$K$7:'Ref. Chile'!K2047,'Ref. Chile'!K2047)-1,"")</f>
        <v>1371</v>
      </c>
      <c r="AM2048" s="7">
        <f>IFERROR(RANK('Ref. Chile'!L2047,'Ref. Chile'!L:L,0)+COUNTIF('Ref. Chile'!$L$7:'Ref. Chile'!L2047,'Ref. Chile'!L2047)-1,"")</f>
        <v>1458</v>
      </c>
      <c r="AN2048" s="7">
        <f>IFERROR(RANK('Ref. Chile'!M2047,'Ref. Chile'!M:M,0)+COUNTIF('Ref. Chile'!$M$7:'Ref. Chile'!M2047,'Ref. Chile'!M2047)-1,"")</f>
        <v>1942</v>
      </c>
      <c r="AO2048" s="7">
        <f>IFERROR(RANK('Ref. Chile'!H2047,'Ref. Chile'!H:H,1)+COUNTIF('Ref. Chile'!$H$7:'Ref. Chile'!H2047,'Ref. Chile'!H2047)-1,"")</f>
        <v>976</v>
      </c>
      <c r="AP2048" s="7">
        <f>IFERROR(RANK('Ref. Chile'!I2047,'Ref. Chile'!I:I,1)+COUNTIF('Ref. Chile'!$I$7:'Ref. Chile'!I2047,'Ref. Chile'!I2047)-1,"")</f>
        <v>1648</v>
      </c>
      <c r="AQ2048" s="7">
        <f>IFERROR(RANK('Ref. Chile'!J2047,'Ref. Chile'!J:J,1)+COUNTIF('Ref. Chile'!$J$7:'Ref. Chile'!J2047,'Ref. Chile'!J2047)-1,"")</f>
        <v>403</v>
      </c>
    </row>
    <row r="2049" spans="31:43" ht="17.25" customHeight="1" x14ac:dyDescent="0.3">
      <c r="AE2049" s="5" t="s">
        <v>2044</v>
      </c>
      <c r="AF2049" s="5" t="s">
        <v>5564</v>
      </c>
      <c r="AG2049" s="6" t="s">
        <v>4402</v>
      </c>
      <c r="AH2049" s="6" t="s">
        <v>4129</v>
      </c>
      <c r="AI2049" s="7">
        <f>IFERROR(RANK('Ref. Chile'!H2048,'Ref. Chile'!H:H,0)+COUNTIF('Ref. Chile'!$H$7:'Ref. Chile'!H2048,'Ref. Chile'!H2048)-1,"")</f>
        <v>1822</v>
      </c>
      <c r="AJ2049" s="7">
        <f>IFERROR(RANK('Ref. Chile'!I2048,'Ref. Chile'!I:I,0)+COUNTIF('Ref. Chile'!$I$7:'Ref. Chile'!I2048,'Ref. Chile'!I2048)-1,"")</f>
        <v>1090</v>
      </c>
      <c r="AK2049" s="7">
        <f>IFERROR(RANK('Ref. Chile'!J2048,'Ref. Chile'!J:J,0)+COUNTIF('Ref. Chile'!$J$7:'Ref. Chile'!J2048,'Ref. Chile'!J2048)-1,"")</f>
        <v>2155</v>
      </c>
      <c r="AL2049" s="7">
        <f>IFERROR(RANK('Ref. Chile'!K2048,'Ref. Chile'!K:K,0)+COUNTIF('Ref. Chile'!$K$7:'Ref. Chile'!K2048,'Ref. Chile'!K2048)-1,"")</f>
        <v>1339</v>
      </c>
      <c r="AM2049" s="7">
        <f>IFERROR(RANK('Ref. Chile'!L2048,'Ref. Chile'!L:L,0)+COUNTIF('Ref. Chile'!$L$7:'Ref. Chile'!L2048,'Ref. Chile'!L2048)-1,"")</f>
        <v>1444</v>
      </c>
      <c r="AN2049" s="7">
        <f>IFERROR(RANK('Ref. Chile'!M2048,'Ref. Chile'!M:M,0)+COUNTIF('Ref. Chile'!$M$7:'Ref. Chile'!M2048,'Ref. Chile'!M2048)-1,"")</f>
        <v>1887</v>
      </c>
      <c r="AO2049" s="7">
        <f>IFERROR(RANK('Ref. Chile'!H2048,'Ref. Chile'!H:H,1)+COUNTIF('Ref. Chile'!$H$7:'Ref. Chile'!H2048,'Ref. Chile'!H2048)-1,"")</f>
        <v>981</v>
      </c>
      <c r="AP2049" s="7">
        <f>IFERROR(RANK('Ref. Chile'!I2048,'Ref. Chile'!I:I,1)+COUNTIF('Ref. Chile'!$I$7:'Ref. Chile'!I2048,'Ref. Chile'!I2048)-1,"")</f>
        <v>1663</v>
      </c>
      <c r="AQ2049" s="7">
        <f>IFERROR(RANK('Ref. Chile'!J2048,'Ref. Chile'!J:J,1)+COUNTIF('Ref. Chile'!$J$7:'Ref. Chile'!J2048,'Ref. Chile'!J2048)-1,"")</f>
        <v>415</v>
      </c>
    </row>
    <row r="2050" spans="31:43" ht="17.25" customHeight="1" x14ac:dyDescent="0.3">
      <c r="AE2050" s="5" t="s">
        <v>2045</v>
      </c>
      <c r="AF2050" s="5" t="s">
        <v>5565</v>
      </c>
      <c r="AG2050" s="6" t="s">
        <v>4402</v>
      </c>
      <c r="AH2050" s="6" t="s">
        <v>4130</v>
      </c>
      <c r="AI2050" s="7">
        <f>IFERROR(RANK('Ref. Chile'!H2049,'Ref. Chile'!H:H,0)+COUNTIF('Ref. Chile'!$H$7:'Ref. Chile'!H2049,'Ref. Chile'!H2049)-1,"")</f>
        <v>1820</v>
      </c>
      <c r="AJ2050" s="7">
        <f>IFERROR(RANK('Ref. Chile'!I2049,'Ref. Chile'!I:I,0)+COUNTIF('Ref. Chile'!$I$7:'Ref. Chile'!I2049,'Ref. Chile'!I2049)-1,"")</f>
        <v>1086</v>
      </c>
      <c r="AK2050" s="7">
        <f>IFERROR(RANK('Ref. Chile'!J2049,'Ref. Chile'!J:J,0)+COUNTIF('Ref. Chile'!$J$7:'Ref. Chile'!J2049,'Ref. Chile'!J2049)-1,"")</f>
        <v>2152</v>
      </c>
      <c r="AL2050" s="7">
        <f>IFERROR(RANK('Ref. Chile'!K2049,'Ref. Chile'!K:K,0)+COUNTIF('Ref. Chile'!$K$7:'Ref. Chile'!K2049,'Ref. Chile'!K2049)-1,"")</f>
        <v>1332</v>
      </c>
      <c r="AM2050" s="7">
        <f>IFERROR(RANK('Ref. Chile'!L2049,'Ref. Chile'!L:L,0)+COUNTIF('Ref. Chile'!$L$7:'Ref. Chile'!L2049,'Ref. Chile'!L2049)-1,"")</f>
        <v>1440</v>
      </c>
      <c r="AN2050" s="7">
        <f>IFERROR(RANK('Ref. Chile'!M2049,'Ref. Chile'!M:M,0)+COUNTIF('Ref. Chile'!$M$7:'Ref. Chile'!M2049,'Ref. Chile'!M2049)-1,"")</f>
        <v>1872</v>
      </c>
      <c r="AO2050" s="7">
        <f>IFERROR(RANK('Ref. Chile'!H2049,'Ref. Chile'!H:H,1)+COUNTIF('Ref. Chile'!$H$7:'Ref. Chile'!H2049,'Ref. Chile'!H2049)-1,"")</f>
        <v>983</v>
      </c>
      <c r="AP2050" s="7">
        <f>IFERROR(RANK('Ref. Chile'!I2049,'Ref. Chile'!I:I,1)+COUNTIF('Ref. Chile'!$I$7:'Ref. Chile'!I2049,'Ref. Chile'!I2049)-1,"")</f>
        <v>1667</v>
      </c>
      <c r="AQ2050" s="7">
        <f>IFERROR(RANK('Ref. Chile'!J2049,'Ref. Chile'!J:J,1)+COUNTIF('Ref. Chile'!$J$7:'Ref. Chile'!J2049,'Ref. Chile'!J2049)-1,"")</f>
        <v>418</v>
      </c>
    </row>
    <row r="2051" spans="31:43" ht="17.25" customHeight="1" x14ac:dyDescent="0.3">
      <c r="AE2051" s="5" t="s">
        <v>2046</v>
      </c>
      <c r="AF2051" s="5" t="s">
        <v>5566</v>
      </c>
      <c r="AG2051" s="6" t="s">
        <v>4402</v>
      </c>
      <c r="AH2051" s="6" t="s">
        <v>4108</v>
      </c>
      <c r="AI2051" s="7">
        <f>IFERROR(RANK('Ref. Chile'!H2050,'Ref. Chile'!H:H,0)+COUNTIF('Ref. Chile'!$H$7:'Ref. Chile'!H2050,'Ref. Chile'!H2050)-1,"")</f>
        <v>1814</v>
      </c>
      <c r="AJ2051" s="7">
        <f>IFERROR(RANK('Ref. Chile'!I2050,'Ref. Chile'!I:I,0)+COUNTIF('Ref. Chile'!$I$7:'Ref. Chile'!I2050,'Ref. Chile'!I2050)-1,"")</f>
        <v>1058</v>
      </c>
      <c r="AK2051" s="7">
        <f>IFERROR(RANK('Ref. Chile'!J2050,'Ref. Chile'!J:J,0)+COUNTIF('Ref. Chile'!$J$7:'Ref. Chile'!J2050,'Ref. Chile'!J2050)-1,"")</f>
        <v>2136</v>
      </c>
      <c r="AL2051" s="7">
        <f>IFERROR(RANK('Ref. Chile'!K2050,'Ref. Chile'!K:K,0)+COUNTIF('Ref. Chile'!$K$7:'Ref. Chile'!K2050,'Ref. Chile'!K2050)-1,"")</f>
        <v>1289</v>
      </c>
      <c r="AM2051" s="7">
        <f>IFERROR(RANK('Ref. Chile'!L2050,'Ref. Chile'!L:L,0)+COUNTIF('Ref. Chile'!$L$7:'Ref. Chile'!L2050,'Ref. Chile'!L2050)-1,"")</f>
        <v>1426</v>
      </c>
      <c r="AN2051" s="7">
        <f>IFERROR(RANK('Ref. Chile'!M2050,'Ref. Chile'!M:M,0)+COUNTIF('Ref. Chile'!$M$7:'Ref. Chile'!M2050,'Ref. Chile'!M2050)-1,"")</f>
        <v>1820</v>
      </c>
      <c r="AO2051" s="7">
        <f>IFERROR(RANK('Ref. Chile'!H2050,'Ref. Chile'!H:H,1)+COUNTIF('Ref. Chile'!$H$7:'Ref. Chile'!H2050,'Ref. Chile'!H2050)-1,"")</f>
        <v>989</v>
      </c>
      <c r="AP2051" s="7">
        <f>IFERROR(RANK('Ref. Chile'!I2050,'Ref. Chile'!I:I,1)+COUNTIF('Ref. Chile'!$I$7:'Ref. Chile'!I2050,'Ref. Chile'!I2050)-1,"")</f>
        <v>1695</v>
      </c>
      <c r="AQ2051" s="7">
        <f>IFERROR(RANK('Ref. Chile'!J2050,'Ref. Chile'!J:J,1)+COUNTIF('Ref. Chile'!$J$7:'Ref. Chile'!J2050,'Ref. Chile'!J2050)-1,"")</f>
        <v>434</v>
      </c>
    </row>
    <row r="2052" spans="31:43" ht="17.25" customHeight="1" x14ac:dyDescent="0.3">
      <c r="AE2052" s="5" t="s">
        <v>2047</v>
      </c>
      <c r="AF2052" s="5" t="s">
        <v>5567</v>
      </c>
      <c r="AG2052" s="6" t="s">
        <v>4402</v>
      </c>
      <c r="AH2052" s="6" t="s">
        <v>4131</v>
      </c>
      <c r="AI2052" s="7">
        <f>IFERROR(RANK('Ref. Chile'!H2051,'Ref. Chile'!H:H,0)+COUNTIF('Ref. Chile'!$H$7:'Ref. Chile'!H2051,'Ref. Chile'!H2051)-1,"")</f>
        <v>1824</v>
      </c>
      <c r="AJ2052" s="7">
        <f>IFERROR(RANK('Ref. Chile'!I2051,'Ref. Chile'!I:I,0)+COUNTIF('Ref. Chile'!$I$7:'Ref. Chile'!I2051,'Ref. Chile'!I2051)-1,"")</f>
        <v>1091</v>
      </c>
      <c r="AK2052" s="7">
        <f>IFERROR(RANK('Ref. Chile'!J2051,'Ref. Chile'!J:J,0)+COUNTIF('Ref. Chile'!$J$7:'Ref. Chile'!J2051,'Ref. Chile'!J2051)-1,"")</f>
        <v>2156</v>
      </c>
      <c r="AL2052" s="7">
        <f>IFERROR(RANK('Ref. Chile'!K2051,'Ref. Chile'!K:K,0)+COUNTIF('Ref. Chile'!$K$7:'Ref. Chile'!K2051,'Ref. Chile'!K2051)-1,"")</f>
        <v>1341</v>
      </c>
      <c r="AM2052" s="7">
        <f>IFERROR(RANK('Ref. Chile'!L2051,'Ref. Chile'!L:L,0)+COUNTIF('Ref. Chile'!$L$7:'Ref. Chile'!L2051,'Ref. Chile'!L2051)-1,"")</f>
        <v>1445</v>
      </c>
      <c r="AN2052" s="7">
        <f>IFERROR(RANK('Ref. Chile'!M2051,'Ref. Chile'!M:M,0)+COUNTIF('Ref. Chile'!$M$7:'Ref. Chile'!M2051,'Ref. Chile'!M2051)-1,"")</f>
        <v>1889</v>
      </c>
      <c r="AO2052" s="7">
        <f>IFERROR(RANK('Ref. Chile'!H2051,'Ref. Chile'!H:H,1)+COUNTIF('Ref. Chile'!$H$7:'Ref. Chile'!H2051,'Ref. Chile'!H2051)-1,"")</f>
        <v>979</v>
      </c>
      <c r="AP2052" s="7">
        <f>IFERROR(RANK('Ref. Chile'!I2051,'Ref. Chile'!I:I,1)+COUNTIF('Ref. Chile'!$I$7:'Ref. Chile'!I2051,'Ref. Chile'!I2051)-1,"")</f>
        <v>1662</v>
      </c>
      <c r="AQ2052" s="7">
        <f>IFERROR(RANK('Ref. Chile'!J2051,'Ref. Chile'!J:J,1)+COUNTIF('Ref. Chile'!$J$7:'Ref. Chile'!J2051,'Ref. Chile'!J2051)-1,"")</f>
        <v>414</v>
      </c>
    </row>
    <row r="2053" spans="31:43" ht="17.25" customHeight="1" x14ac:dyDescent="0.3">
      <c r="AE2053" s="5" t="s">
        <v>2048</v>
      </c>
      <c r="AF2053" s="5" t="s">
        <v>5568</v>
      </c>
      <c r="AG2053" s="6" t="s">
        <v>4402</v>
      </c>
      <c r="AH2053" s="6" t="s">
        <v>4132</v>
      </c>
      <c r="AI2053" s="7">
        <f>IFERROR(RANK('Ref. Chile'!H2052,'Ref. Chile'!H:H,0)+COUNTIF('Ref. Chile'!$H$7:'Ref. Chile'!H2052,'Ref. Chile'!H2052)-1,"")</f>
        <v>1821</v>
      </c>
      <c r="AJ2053" s="7">
        <f>IFERROR(RANK('Ref. Chile'!I2052,'Ref. Chile'!I:I,0)+COUNTIF('Ref. Chile'!$I$7:'Ref. Chile'!I2052,'Ref. Chile'!I2052)-1,"")</f>
        <v>1088</v>
      </c>
      <c r="AK2053" s="7">
        <f>IFERROR(RANK('Ref. Chile'!J2052,'Ref. Chile'!J:J,0)+COUNTIF('Ref. Chile'!$J$7:'Ref. Chile'!J2052,'Ref. Chile'!J2052)-1,"")</f>
        <v>2154</v>
      </c>
      <c r="AL2053" s="7">
        <f>IFERROR(RANK('Ref. Chile'!K2052,'Ref. Chile'!K:K,0)+COUNTIF('Ref. Chile'!$K$7:'Ref. Chile'!K2052,'Ref. Chile'!K2052)-1,"")</f>
        <v>1334</v>
      </c>
      <c r="AM2053" s="7">
        <f>IFERROR(RANK('Ref. Chile'!L2052,'Ref. Chile'!L:L,0)+COUNTIF('Ref. Chile'!$L$7:'Ref. Chile'!L2052,'Ref. Chile'!L2052)-1,"")</f>
        <v>1441</v>
      </c>
      <c r="AN2053" s="7">
        <f>IFERROR(RANK('Ref. Chile'!M2052,'Ref. Chile'!M:M,0)+COUNTIF('Ref. Chile'!$M$7:'Ref. Chile'!M2052,'Ref. Chile'!M2052)-1,"")</f>
        <v>1878</v>
      </c>
      <c r="AO2053" s="7">
        <f>IFERROR(RANK('Ref. Chile'!H2052,'Ref. Chile'!H:H,1)+COUNTIF('Ref. Chile'!$H$7:'Ref. Chile'!H2052,'Ref. Chile'!H2052)-1,"")</f>
        <v>982</v>
      </c>
      <c r="AP2053" s="7">
        <f>IFERROR(RANK('Ref. Chile'!I2052,'Ref. Chile'!I:I,1)+COUNTIF('Ref. Chile'!$I$7:'Ref. Chile'!I2052,'Ref. Chile'!I2052)-1,"")</f>
        <v>1665</v>
      </c>
      <c r="AQ2053" s="7">
        <f>IFERROR(RANK('Ref. Chile'!J2052,'Ref. Chile'!J:J,1)+COUNTIF('Ref. Chile'!$J$7:'Ref. Chile'!J2052,'Ref. Chile'!J2052)-1,"")</f>
        <v>416</v>
      </c>
    </row>
    <row r="2054" spans="31:43" ht="17.25" customHeight="1" x14ac:dyDescent="0.3">
      <c r="AE2054" s="5" t="s">
        <v>2049</v>
      </c>
      <c r="AF2054" s="5" t="s">
        <v>5569</v>
      </c>
      <c r="AG2054" s="6" t="s">
        <v>4402</v>
      </c>
      <c r="AH2054" s="6" t="s">
        <v>4133</v>
      </c>
      <c r="AI2054" s="7">
        <f>IFERROR(RANK('Ref. Chile'!H2053,'Ref. Chile'!H:H,0)+COUNTIF('Ref. Chile'!$H$7:'Ref. Chile'!H2053,'Ref. Chile'!H2053)-1,"")</f>
        <v>1819</v>
      </c>
      <c r="AJ2054" s="7">
        <f>IFERROR(RANK('Ref. Chile'!I2053,'Ref. Chile'!I:I,0)+COUNTIF('Ref. Chile'!$I$7:'Ref. Chile'!I2053,'Ref. Chile'!I2053)-1,"")</f>
        <v>1085</v>
      </c>
      <c r="AK2054" s="7">
        <f>IFERROR(RANK('Ref. Chile'!J2053,'Ref. Chile'!J:J,0)+COUNTIF('Ref. Chile'!$J$7:'Ref. Chile'!J2053,'Ref. Chile'!J2053)-1,"")</f>
        <v>2153</v>
      </c>
      <c r="AL2054" s="7">
        <f>IFERROR(RANK('Ref. Chile'!K2053,'Ref. Chile'!K:K,0)+COUNTIF('Ref. Chile'!$K$7:'Ref. Chile'!K2053,'Ref. Chile'!K2053)-1,"")</f>
        <v>1331</v>
      </c>
      <c r="AM2054" s="7">
        <f>IFERROR(RANK('Ref. Chile'!L2053,'Ref. Chile'!L:L,0)+COUNTIF('Ref. Chile'!$L$7:'Ref. Chile'!L2053,'Ref. Chile'!L2053)-1,"")</f>
        <v>1439</v>
      </c>
      <c r="AN2054" s="7">
        <f>IFERROR(RANK('Ref. Chile'!M2053,'Ref. Chile'!M:M,0)+COUNTIF('Ref. Chile'!$M$7:'Ref. Chile'!M2053,'Ref. Chile'!M2053)-1,"")</f>
        <v>1873</v>
      </c>
      <c r="AO2054" s="7">
        <f>IFERROR(RANK('Ref. Chile'!H2053,'Ref. Chile'!H:H,1)+COUNTIF('Ref. Chile'!$H$7:'Ref. Chile'!H2053,'Ref. Chile'!H2053)-1,"")</f>
        <v>984</v>
      </c>
      <c r="AP2054" s="7">
        <f>IFERROR(RANK('Ref. Chile'!I2053,'Ref. Chile'!I:I,1)+COUNTIF('Ref. Chile'!$I$7:'Ref. Chile'!I2053,'Ref. Chile'!I2053)-1,"")</f>
        <v>1668</v>
      </c>
      <c r="AQ2054" s="7">
        <f>IFERROR(RANK('Ref. Chile'!J2053,'Ref. Chile'!J:J,1)+COUNTIF('Ref. Chile'!$J$7:'Ref. Chile'!J2053,'Ref. Chile'!J2053)-1,"")</f>
        <v>417</v>
      </c>
    </row>
    <row r="2055" spans="31:43" ht="17.25" customHeight="1" x14ac:dyDescent="0.3">
      <c r="AE2055" s="5" t="s">
        <v>2050</v>
      </c>
      <c r="AF2055" s="5" t="s">
        <v>5570</v>
      </c>
      <c r="AG2055" s="6" t="s">
        <v>4402</v>
      </c>
      <c r="AH2055" s="6" t="s">
        <v>4134</v>
      </c>
      <c r="AI2055" s="7">
        <f>IFERROR(RANK('Ref. Chile'!H2054,'Ref. Chile'!H:H,0)+COUNTIF('Ref. Chile'!$H$7:'Ref. Chile'!H2054,'Ref. Chile'!H2054)-1,"")</f>
        <v>1818</v>
      </c>
      <c r="AJ2055" s="7">
        <f>IFERROR(RANK('Ref. Chile'!I2054,'Ref. Chile'!I:I,0)+COUNTIF('Ref. Chile'!$I$7:'Ref. Chile'!I2054,'Ref. Chile'!I2054)-1,"")</f>
        <v>1084</v>
      </c>
      <c r="AK2055" s="7">
        <f>IFERROR(RANK('Ref. Chile'!J2054,'Ref. Chile'!J:J,0)+COUNTIF('Ref. Chile'!$J$7:'Ref. Chile'!J2054,'Ref. Chile'!J2054)-1,"")</f>
        <v>2151</v>
      </c>
      <c r="AL2055" s="7">
        <f>IFERROR(RANK('Ref. Chile'!K2054,'Ref. Chile'!K:K,0)+COUNTIF('Ref. Chile'!$K$7:'Ref. Chile'!K2054,'Ref. Chile'!K2054)-1,"")</f>
        <v>1328</v>
      </c>
      <c r="AM2055" s="7">
        <f>IFERROR(RANK('Ref. Chile'!L2054,'Ref. Chile'!L:L,0)+COUNTIF('Ref. Chile'!$L$7:'Ref. Chile'!L2054,'Ref. Chile'!L2054)-1,"")</f>
        <v>1436</v>
      </c>
      <c r="AN2055" s="7">
        <f>IFERROR(RANK('Ref. Chile'!M2054,'Ref. Chile'!M:M,0)+COUNTIF('Ref. Chile'!$M$7:'Ref. Chile'!M2054,'Ref. Chile'!M2054)-1,"")</f>
        <v>1869</v>
      </c>
      <c r="AO2055" s="7">
        <f>IFERROR(RANK('Ref. Chile'!H2054,'Ref. Chile'!H:H,1)+COUNTIF('Ref. Chile'!$H$7:'Ref. Chile'!H2054,'Ref. Chile'!H2054)-1,"")</f>
        <v>985</v>
      </c>
      <c r="AP2055" s="7">
        <f>IFERROR(RANK('Ref. Chile'!I2054,'Ref. Chile'!I:I,1)+COUNTIF('Ref. Chile'!$I$7:'Ref. Chile'!I2054,'Ref. Chile'!I2054)-1,"")</f>
        <v>1669</v>
      </c>
      <c r="AQ2055" s="7">
        <f>IFERROR(RANK('Ref. Chile'!J2054,'Ref. Chile'!J:J,1)+COUNTIF('Ref. Chile'!$J$7:'Ref. Chile'!J2054,'Ref. Chile'!J2054)-1,"")</f>
        <v>419</v>
      </c>
    </row>
    <row r="2056" spans="31:43" ht="17.25" customHeight="1" x14ac:dyDescent="0.3">
      <c r="AE2056" s="5" t="s">
        <v>2051</v>
      </c>
      <c r="AF2056" s="5" t="s">
        <v>5571</v>
      </c>
      <c r="AG2056" s="6" t="s">
        <v>4403</v>
      </c>
      <c r="AH2056" s="6" t="s">
        <v>4092</v>
      </c>
      <c r="AI2056" s="7">
        <f>IFERROR(RANK('Ref. Chile'!H2055,'Ref. Chile'!H:H,0)+COUNTIF('Ref. Chile'!$H$7:'Ref. Chile'!H2055,'Ref. Chile'!H2055)-1,"")</f>
        <v>317</v>
      </c>
      <c r="AJ2056" s="7">
        <f>IFERROR(RANK('Ref. Chile'!I2055,'Ref. Chile'!I:I,0)+COUNTIF('Ref. Chile'!$I$7:'Ref. Chile'!I2055,'Ref. Chile'!I2055)-1,"")</f>
        <v>1519</v>
      </c>
      <c r="AK2056" s="7">
        <f>IFERROR(RANK('Ref. Chile'!J2055,'Ref. Chile'!J:J,0)+COUNTIF('Ref. Chile'!$J$7:'Ref. Chile'!J2055,'Ref. Chile'!J2055)-1,"")</f>
        <v>252</v>
      </c>
      <c r="AL2056" s="7">
        <f>IFERROR(RANK('Ref. Chile'!K2055,'Ref. Chile'!K:K,0)+COUNTIF('Ref. Chile'!$K$7:'Ref. Chile'!K2055,'Ref. Chile'!K2055)-1,"")</f>
        <v>228</v>
      </c>
      <c r="AM2056" s="7">
        <f>IFERROR(RANK('Ref. Chile'!L2055,'Ref. Chile'!L:L,0)+COUNTIF('Ref. Chile'!$L$7:'Ref. Chile'!L2055,'Ref. Chile'!L2055)-1,"")</f>
        <v>1855</v>
      </c>
      <c r="AN2056" s="7">
        <f>IFERROR(RANK('Ref. Chile'!M2055,'Ref. Chile'!M:M,0)+COUNTIF('Ref. Chile'!$M$7:'Ref. Chile'!M2055,'Ref. Chile'!M2055)-1,"")</f>
        <v>73</v>
      </c>
      <c r="AO2056" s="7">
        <f>IFERROR(RANK('Ref. Chile'!H2055,'Ref. Chile'!H:H,1)+COUNTIF('Ref. Chile'!$H$7:'Ref. Chile'!H2055,'Ref. Chile'!H2055)-1,"")</f>
        <v>2486</v>
      </c>
      <c r="AP2056" s="7">
        <f>IFERROR(RANK('Ref. Chile'!I2055,'Ref. Chile'!I:I,1)+COUNTIF('Ref. Chile'!$I$7:'Ref. Chile'!I2055,'Ref. Chile'!I2055)-1,"")</f>
        <v>1234</v>
      </c>
      <c r="AQ2056" s="7">
        <f>IFERROR(RANK('Ref. Chile'!J2055,'Ref. Chile'!J:J,1)+COUNTIF('Ref. Chile'!$J$7:'Ref. Chile'!J2055,'Ref. Chile'!J2055)-1,"")</f>
        <v>2318</v>
      </c>
    </row>
    <row r="2057" spans="31:43" ht="17.25" customHeight="1" x14ac:dyDescent="0.3">
      <c r="AE2057" s="5" t="s">
        <v>2052</v>
      </c>
      <c r="AF2057" s="5" t="s">
        <v>5572</v>
      </c>
      <c r="AG2057" s="6" t="s">
        <v>4403</v>
      </c>
      <c r="AH2057" s="6" t="s">
        <v>4088</v>
      </c>
      <c r="AI2057" s="7">
        <f>IFERROR(RANK('Ref. Chile'!H2056,'Ref. Chile'!H:H,0)+COUNTIF('Ref. Chile'!$H$7:'Ref. Chile'!H2056,'Ref. Chile'!H2056)-1,"")</f>
        <v>316</v>
      </c>
      <c r="AJ2057" s="7">
        <f>IFERROR(RANK('Ref. Chile'!I2056,'Ref. Chile'!I:I,0)+COUNTIF('Ref. Chile'!$I$7:'Ref. Chile'!I2056,'Ref. Chile'!I2056)-1,"")</f>
        <v>1497</v>
      </c>
      <c r="AK2057" s="7">
        <f>IFERROR(RANK('Ref. Chile'!J2056,'Ref. Chile'!J:J,0)+COUNTIF('Ref. Chile'!$J$7:'Ref. Chile'!J2056,'Ref. Chile'!J2056)-1,"")</f>
        <v>228</v>
      </c>
      <c r="AL2057" s="7">
        <f>IFERROR(RANK('Ref. Chile'!K2056,'Ref. Chile'!K:K,0)+COUNTIF('Ref. Chile'!$K$7:'Ref. Chile'!K2056,'Ref. Chile'!K2056)-1,"")</f>
        <v>222</v>
      </c>
      <c r="AM2057" s="7">
        <f>IFERROR(RANK('Ref. Chile'!L2056,'Ref. Chile'!L:L,0)+COUNTIF('Ref. Chile'!$L$7:'Ref. Chile'!L2056,'Ref. Chile'!L2056)-1,"")</f>
        <v>1845</v>
      </c>
      <c r="AN2057" s="7">
        <f>IFERROR(RANK('Ref. Chile'!M2056,'Ref. Chile'!M:M,0)+COUNTIF('Ref. Chile'!$M$7:'Ref. Chile'!M2056,'Ref. Chile'!M2056)-1,"")</f>
        <v>63</v>
      </c>
      <c r="AO2057" s="7">
        <f>IFERROR(RANK('Ref. Chile'!H2056,'Ref. Chile'!H:H,1)+COUNTIF('Ref. Chile'!$H$7:'Ref. Chile'!H2056,'Ref. Chile'!H2056)-1,"")</f>
        <v>2487</v>
      </c>
      <c r="AP2057" s="7">
        <f>IFERROR(RANK('Ref. Chile'!I2056,'Ref. Chile'!I:I,1)+COUNTIF('Ref. Chile'!$I$7:'Ref. Chile'!I2056,'Ref. Chile'!I2056)-1,"")</f>
        <v>1256</v>
      </c>
      <c r="AQ2057" s="7">
        <f>IFERROR(RANK('Ref. Chile'!J2056,'Ref. Chile'!J:J,1)+COUNTIF('Ref. Chile'!$J$7:'Ref. Chile'!J2056,'Ref. Chile'!J2056)-1,"")</f>
        <v>2342</v>
      </c>
    </row>
    <row r="2058" spans="31:43" ht="17.25" customHeight="1" x14ac:dyDescent="0.3">
      <c r="AE2058" s="5" t="s">
        <v>2053</v>
      </c>
      <c r="AF2058" s="5" t="s">
        <v>5573</v>
      </c>
      <c r="AG2058" s="6" t="s">
        <v>4404</v>
      </c>
      <c r="AH2058" s="6" t="s">
        <v>4092</v>
      </c>
      <c r="AI2058" s="7">
        <f>IFERROR(RANK('Ref. Chile'!H2057,'Ref. Chile'!H:H,0)+COUNTIF('Ref. Chile'!$H$7:'Ref. Chile'!H2057,'Ref. Chile'!H2057)-1,"")</f>
        <v>2572</v>
      </c>
      <c r="AJ2058" s="7">
        <f>IFERROR(RANK('Ref. Chile'!I2057,'Ref. Chile'!I:I,0)+COUNTIF('Ref. Chile'!$I$7:'Ref. Chile'!I2057,'Ref. Chile'!I2057)-1,"")</f>
        <v>1752</v>
      </c>
      <c r="AK2058" s="7">
        <f>IFERROR(RANK('Ref. Chile'!J2057,'Ref. Chile'!J:J,0)+COUNTIF('Ref. Chile'!$J$7:'Ref. Chile'!J2057,'Ref. Chile'!J2057)-1,"")</f>
        <v>2043</v>
      </c>
      <c r="AL2058" s="7">
        <f>IFERROR(RANK('Ref. Chile'!K2057,'Ref. Chile'!K:K,0)+COUNTIF('Ref. Chile'!$K$7:'Ref. Chile'!K2057,'Ref. Chile'!K2057)-1,"")</f>
        <v>1975</v>
      </c>
      <c r="AM2058" s="7">
        <f>IFERROR(RANK('Ref. Chile'!L2057,'Ref. Chile'!L:L,0)+COUNTIF('Ref. Chile'!$L$7:'Ref. Chile'!L2057,'Ref. Chile'!L2057)-1,"")</f>
        <v>1679</v>
      </c>
      <c r="AN2058" s="7">
        <f>IFERROR(RANK('Ref. Chile'!M2057,'Ref. Chile'!M:M,0)+COUNTIF('Ref. Chile'!$M$7:'Ref. Chile'!M2057,'Ref. Chile'!M2057)-1,"")</f>
        <v>2057</v>
      </c>
      <c r="AO2058" s="7">
        <f>IFERROR(RANK('Ref. Chile'!H2057,'Ref. Chile'!H:H,1)+COUNTIF('Ref. Chile'!$H$7:'Ref. Chile'!H2057,'Ref. Chile'!H2057)-1,"")</f>
        <v>231</v>
      </c>
      <c r="AP2058" s="7">
        <f>IFERROR(RANK('Ref. Chile'!I2057,'Ref. Chile'!I:I,1)+COUNTIF('Ref. Chile'!$I$7:'Ref. Chile'!I2057,'Ref. Chile'!I2057)-1,"")</f>
        <v>1001</v>
      </c>
      <c r="AQ2058" s="7">
        <f>IFERROR(RANK('Ref. Chile'!J2057,'Ref. Chile'!J:J,1)+COUNTIF('Ref. Chile'!$J$7:'Ref. Chile'!J2057,'Ref. Chile'!J2057)-1,"")</f>
        <v>527</v>
      </c>
    </row>
    <row r="2059" spans="31:43" ht="17.25" customHeight="1" x14ac:dyDescent="0.3">
      <c r="AE2059" s="5" t="s">
        <v>2054</v>
      </c>
      <c r="AF2059" s="5" t="s">
        <v>5574</v>
      </c>
      <c r="AG2059" s="6" t="s">
        <v>4404</v>
      </c>
      <c r="AH2059" s="6" t="s">
        <v>4088</v>
      </c>
      <c r="AI2059" s="7">
        <f>IFERROR(RANK('Ref. Chile'!H2058,'Ref. Chile'!H:H,0)+COUNTIF('Ref. Chile'!$H$7:'Ref. Chile'!H2058,'Ref. Chile'!H2058)-1,"")</f>
        <v>2567</v>
      </c>
      <c r="AJ2059" s="7">
        <f>IFERROR(RANK('Ref. Chile'!I2058,'Ref. Chile'!I:I,0)+COUNTIF('Ref. Chile'!$I$7:'Ref. Chile'!I2058,'Ref. Chile'!I2058)-1,"")</f>
        <v>1727</v>
      </c>
      <c r="AK2059" s="7">
        <f>IFERROR(RANK('Ref. Chile'!J2058,'Ref. Chile'!J:J,0)+COUNTIF('Ref. Chile'!$J$7:'Ref. Chile'!J2058,'Ref. Chile'!J2058)-1,"")</f>
        <v>1990</v>
      </c>
      <c r="AL2059" s="7">
        <f>IFERROR(RANK('Ref. Chile'!K2058,'Ref. Chile'!K:K,0)+COUNTIF('Ref. Chile'!$K$7:'Ref. Chile'!K2058,'Ref. Chile'!K2058)-1,"")</f>
        <v>1961</v>
      </c>
      <c r="AM2059" s="7">
        <f>IFERROR(RANK('Ref. Chile'!L2058,'Ref. Chile'!L:L,0)+COUNTIF('Ref. Chile'!$L$7:'Ref. Chile'!L2058,'Ref. Chile'!L2058)-1,"")</f>
        <v>1639</v>
      </c>
      <c r="AN2059" s="7">
        <f>IFERROR(RANK('Ref. Chile'!M2058,'Ref. Chile'!M:M,0)+COUNTIF('Ref. Chile'!$M$7:'Ref. Chile'!M2058,'Ref. Chile'!M2058)-1,"")</f>
        <v>2004</v>
      </c>
      <c r="AO2059" s="7">
        <f>IFERROR(RANK('Ref. Chile'!H2058,'Ref. Chile'!H:H,1)+COUNTIF('Ref. Chile'!$H$7:'Ref. Chile'!H2058,'Ref. Chile'!H2058)-1,"")</f>
        <v>236</v>
      </c>
      <c r="AP2059" s="7">
        <f>IFERROR(RANK('Ref. Chile'!I2058,'Ref. Chile'!I:I,1)+COUNTIF('Ref. Chile'!$I$7:'Ref. Chile'!I2058,'Ref. Chile'!I2058)-1,"")</f>
        <v>1026</v>
      </c>
      <c r="AQ2059" s="7">
        <f>IFERROR(RANK('Ref. Chile'!J2058,'Ref. Chile'!J:J,1)+COUNTIF('Ref. Chile'!$J$7:'Ref. Chile'!J2058,'Ref. Chile'!J2058)-1,"")</f>
        <v>580</v>
      </c>
    </row>
    <row r="2060" spans="31:43" ht="17.25" customHeight="1" x14ac:dyDescent="0.3">
      <c r="AE2060" s="5" t="s">
        <v>2055</v>
      </c>
      <c r="AF2060" s="5" t="s">
        <v>5575</v>
      </c>
      <c r="AG2060" s="6" t="s">
        <v>4404</v>
      </c>
      <c r="AH2060" s="6" t="s">
        <v>4174</v>
      </c>
      <c r="AI2060" s="7">
        <f>IFERROR(RANK('Ref. Chile'!H2059,'Ref. Chile'!H:H,0)+COUNTIF('Ref. Chile'!$H$7:'Ref. Chile'!H2059,'Ref. Chile'!H2059)-1,"")</f>
        <v>2563</v>
      </c>
      <c r="AJ2060" s="7">
        <f>IFERROR(RANK('Ref. Chile'!I2059,'Ref. Chile'!I:I,0)+COUNTIF('Ref. Chile'!$I$7:'Ref. Chile'!I2059,'Ref. Chile'!I2059)-1,"")</f>
        <v>1707</v>
      </c>
      <c r="AK2060" s="7">
        <f>IFERROR(RANK('Ref. Chile'!J2059,'Ref. Chile'!J:J,0)+COUNTIF('Ref. Chile'!$J$7:'Ref. Chile'!J2059,'Ref. Chile'!J2059)-1,"")</f>
        <v>1965</v>
      </c>
      <c r="AL2060" s="7">
        <f>IFERROR(RANK('Ref. Chile'!K2059,'Ref. Chile'!K:K,0)+COUNTIF('Ref. Chile'!$K$7:'Ref. Chile'!K2059,'Ref. Chile'!K2059)-1,"")</f>
        <v>1948</v>
      </c>
      <c r="AM2060" s="7">
        <f>IFERROR(RANK('Ref. Chile'!L2059,'Ref. Chile'!L:L,0)+COUNTIF('Ref. Chile'!$L$7:'Ref. Chile'!L2059,'Ref. Chile'!L2059)-1,"")</f>
        <v>1624</v>
      </c>
      <c r="AN2060" s="7">
        <f>IFERROR(RANK('Ref. Chile'!M2059,'Ref. Chile'!M:M,0)+COUNTIF('Ref. Chile'!$M$7:'Ref. Chile'!M2059,'Ref. Chile'!M2059)-1,"")</f>
        <v>1969</v>
      </c>
      <c r="AO2060" s="7">
        <f>IFERROR(RANK('Ref. Chile'!H2059,'Ref. Chile'!H:H,1)+COUNTIF('Ref. Chile'!$H$7:'Ref. Chile'!H2059,'Ref. Chile'!H2059)-1,"")</f>
        <v>240</v>
      </c>
      <c r="AP2060" s="7">
        <f>IFERROR(RANK('Ref. Chile'!I2059,'Ref. Chile'!I:I,1)+COUNTIF('Ref. Chile'!$I$7:'Ref. Chile'!I2059,'Ref. Chile'!I2059)-1,"")</f>
        <v>1046</v>
      </c>
      <c r="AQ2060" s="7">
        <f>IFERROR(RANK('Ref. Chile'!J2059,'Ref. Chile'!J:J,1)+COUNTIF('Ref. Chile'!$J$7:'Ref. Chile'!J2059,'Ref. Chile'!J2059)-1,"")</f>
        <v>605</v>
      </c>
    </row>
    <row r="2061" spans="31:43" ht="17.25" customHeight="1" x14ac:dyDescent="0.3">
      <c r="AE2061" s="5" t="s">
        <v>2056</v>
      </c>
      <c r="AF2061" s="5" t="s">
        <v>5576</v>
      </c>
      <c r="AG2061" s="6" t="s">
        <v>4404</v>
      </c>
      <c r="AH2061" s="6" t="s">
        <v>4096</v>
      </c>
      <c r="AI2061" s="7">
        <f>IFERROR(RANK('Ref. Chile'!H2060,'Ref. Chile'!H:H,0)+COUNTIF('Ref. Chile'!$H$7:'Ref. Chile'!H2060,'Ref. Chile'!H2060)-1,"")</f>
        <v>2566</v>
      </c>
      <c r="AJ2061" s="7">
        <f>IFERROR(RANK('Ref. Chile'!I2060,'Ref. Chile'!I:I,0)+COUNTIF('Ref. Chile'!$I$7:'Ref. Chile'!I2060,'Ref. Chile'!I2060)-1,"")</f>
        <v>1723</v>
      </c>
      <c r="AK2061" s="7">
        <f>IFERROR(RANK('Ref. Chile'!J2060,'Ref. Chile'!J:J,0)+COUNTIF('Ref. Chile'!$J$7:'Ref. Chile'!J2060,'Ref. Chile'!J2060)-1,"")</f>
        <v>1985</v>
      </c>
      <c r="AL2061" s="7">
        <f>IFERROR(RANK('Ref. Chile'!K2060,'Ref. Chile'!K:K,0)+COUNTIF('Ref. Chile'!$K$7:'Ref. Chile'!K2060,'Ref. Chile'!K2060)-1,"")</f>
        <v>1959</v>
      </c>
      <c r="AM2061" s="7">
        <f>IFERROR(RANK('Ref. Chile'!L2060,'Ref. Chile'!L:L,0)+COUNTIF('Ref. Chile'!$L$7:'Ref. Chile'!L2060,'Ref. Chile'!L2060)-1,"")</f>
        <v>1638</v>
      </c>
      <c r="AN2061" s="7">
        <f>IFERROR(RANK('Ref. Chile'!M2060,'Ref. Chile'!M:M,0)+COUNTIF('Ref. Chile'!$M$7:'Ref. Chile'!M2060,'Ref. Chile'!M2060)-1,"")</f>
        <v>2001</v>
      </c>
      <c r="AO2061" s="7">
        <f>IFERROR(RANK('Ref. Chile'!H2060,'Ref. Chile'!H:H,1)+COUNTIF('Ref. Chile'!$H$7:'Ref. Chile'!H2060,'Ref. Chile'!H2060)-1,"")</f>
        <v>237</v>
      </c>
      <c r="AP2061" s="7">
        <f>IFERROR(RANK('Ref. Chile'!I2060,'Ref. Chile'!I:I,1)+COUNTIF('Ref. Chile'!$I$7:'Ref. Chile'!I2060,'Ref. Chile'!I2060)-1,"")</f>
        <v>1030</v>
      </c>
      <c r="AQ2061" s="7">
        <f>IFERROR(RANK('Ref. Chile'!J2060,'Ref. Chile'!J:J,1)+COUNTIF('Ref. Chile'!$J$7:'Ref. Chile'!J2060,'Ref. Chile'!J2060)-1,"")</f>
        <v>585</v>
      </c>
    </row>
    <row r="2062" spans="31:43" ht="17.25" customHeight="1" x14ac:dyDescent="0.3">
      <c r="AE2062" s="5" t="s">
        <v>2057</v>
      </c>
      <c r="AF2062" s="5" t="s">
        <v>5577</v>
      </c>
      <c r="AG2062" s="6" t="s">
        <v>4404</v>
      </c>
      <c r="AH2062" s="6" t="s">
        <v>4097</v>
      </c>
      <c r="AI2062" s="7">
        <f>IFERROR(RANK('Ref. Chile'!H2061,'Ref. Chile'!H:H,0)+COUNTIF('Ref. Chile'!$H$7:'Ref. Chile'!H2061,'Ref. Chile'!H2061)-1,"")</f>
        <v>2564</v>
      </c>
      <c r="AJ2062" s="7">
        <f>IFERROR(RANK('Ref. Chile'!I2061,'Ref. Chile'!I:I,0)+COUNTIF('Ref. Chile'!$I$7:'Ref. Chile'!I2061,'Ref. Chile'!I2061)-1,"")</f>
        <v>1709</v>
      </c>
      <c r="AK2062" s="7">
        <f>IFERROR(RANK('Ref. Chile'!J2061,'Ref. Chile'!J:J,0)+COUNTIF('Ref. Chile'!$J$7:'Ref. Chile'!J2061,'Ref. Chile'!J2061)-1,"")</f>
        <v>1969</v>
      </c>
      <c r="AL2062" s="7">
        <f>IFERROR(RANK('Ref. Chile'!K2061,'Ref. Chile'!K:K,0)+COUNTIF('Ref. Chile'!$K$7:'Ref. Chile'!K2061,'Ref. Chile'!K2061)-1,"")</f>
        <v>1952</v>
      </c>
      <c r="AM2062" s="7">
        <f>IFERROR(RANK('Ref. Chile'!L2061,'Ref. Chile'!L:L,0)+COUNTIF('Ref. Chile'!$L$7:'Ref. Chile'!L2061,'Ref. Chile'!L2061)-1,"")</f>
        <v>1625</v>
      </c>
      <c r="AN2062" s="7">
        <f>IFERROR(RANK('Ref. Chile'!M2061,'Ref. Chile'!M:M,0)+COUNTIF('Ref. Chile'!$M$7:'Ref. Chile'!M2061,'Ref. Chile'!M2061)-1,"")</f>
        <v>1976</v>
      </c>
      <c r="AO2062" s="7">
        <f>IFERROR(RANK('Ref. Chile'!H2061,'Ref. Chile'!H:H,1)+COUNTIF('Ref. Chile'!$H$7:'Ref. Chile'!H2061,'Ref. Chile'!H2061)-1,"")</f>
        <v>239</v>
      </c>
      <c r="AP2062" s="7">
        <f>IFERROR(RANK('Ref. Chile'!I2061,'Ref. Chile'!I:I,1)+COUNTIF('Ref. Chile'!$I$7:'Ref. Chile'!I2061,'Ref. Chile'!I2061)-1,"")</f>
        <v>1044</v>
      </c>
      <c r="AQ2062" s="7">
        <f>IFERROR(RANK('Ref. Chile'!J2061,'Ref. Chile'!J:J,1)+COUNTIF('Ref. Chile'!$J$7:'Ref. Chile'!J2061,'Ref. Chile'!J2061)-1,"")</f>
        <v>601</v>
      </c>
    </row>
    <row r="2063" spans="31:43" ht="17.25" customHeight="1" x14ac:dyDescent="0.3">
      <c r="AE2063" s="5" t="s">
        <v>2058</v>
      </c>
      <c r="AF2063" s="5" t="s">
        <v>5578</v>
      </c>
      <c r="AG2063" s="6" t="s">
        <v>4404</v>
      </c>
      <c r="AH2063" s="6" t="s">
        <v>4107</v>
      </c>
      <c r="AI2063" s="7">
        <f>IFERROR(RANK('Ref. Chile'!H2062,'Ref. Chile'!H:H,0)+COUNTIF('Ref. Chile'!$H$7:'Ref. Chile'!H2062,'Ref. Chile'!H2062)-1,"")</f>
        <v>1004</v>
      </c>
      <c r="AJ2063" s="7">
        <f>IFERROR(RANK('Ref. Chile'!I2062,'Ref. Chile'!I:I,0)+COUNTIF('Ref. Chile'!$I$7:'Ref. Chile'!I2062,'Ref. Chile'!I2062)-1,"")</f>
        <v>816</v>
      </c>
      <c r="AK2063" s="7">
        <f>IFERROR(RANK('Ref. Chile'!J2062,'Ref. Chile'!J:J,0)+COUNTIF('Ref. Chile'!$J$7:'Ref. Chile'!J2062,'Ref. Chile'!J2062)-1,"")</f>
        <v>1723</v>
      </c>
      <c r="AL2063" s="7">
        <f>IFERROR(RANK('Ref. Chile'!K2062,'Ref. Chile'!K:K,0)+COUNTIF('Ref. Chile'!$K$7:'Ref. Chile'!K2062,'Ref. Chile'!K2062)-1,"")</f>
        <v>1066</v>
      </c>
      <c r="AM2063" s="7">
        <f>IFERROR(RANK('Ref. Chile'!L2062,'Ref. Chile'!L:L,0)+COUNTIF('Ref. Chile'!$L$7:'Ref. Chile'!L2062,'Ref. Chile'!L2062)-1,"")</f>
        <v>521</v>
      </c>
      <c r="AN2063" s="7">
        <f>IFERROR(RANK('Ref. Chile'!M2062,'Ref. Chile'!M:M,0)+COUNTIF('Ref. Chile'!$M$7:'Ref. Chile'!M2062,'Ref. Chile'!M2062)-1,"")</f>
        <v>1590</v>
      </c>
      <c r="AO2063" s="7">
        <f>IFERROR(RANK('Ref. Chile'!H2062,'Ref. Chile'!H:H,1)+COUNTIF('Ref. Chile'!$H$7:'Ref. Chile'!H2062,'Ref. Chile'!H2062)-1,"")</f>
        <v>1891</v>
      </c>
      <c r="AP2063" s="7">
        <f>IFERROR(RANK('Ref. Chile'!I2062,'Ref. Chile'!I:I,1)+COUNTIF('Ref. Chile'!$I$7:'Ref. Chile'!I2062,'Ref. Chile'!I2062)-1,"")</f>
        <v>2032</v>
      </c>
      <c r="AQ2063" s="7">
        <f>IFERROR(RANK('Ref. Chile'!J2062,'Ref. Chile'!J:J,1)+COUNTIF('Ref. Chile'!$J$7:'Ref. Chile'!J2062,'Ref. Chile'!J2062)-1,"")</f>
        <v>919</v>
      </c>
    </row>
    <row r="2064" spans="31:43" ht="17.25" customHeight="1" x14ac:dyDescent="0.3">
      <c r="AE2064" s="5" t="s">
        <v>2059</v>
      </c>
      <c r="AF2064" s="5" t="s">
        <v>5579</v>
      </c>
      <c r="AG2064" s="6" t="s">
        <v>4404</v>
      </c>
      <c r="AH2064" s="6" t="s">
        <v>4109</v>
      </c>
      <c r="AI2064" s="7">
        <f>IFERROR(RANK('Ref. Chile'!H2063,'Ref. Chile'!H:H,0)+COUNTIF('Ref. Chile'!$H$7:'Ref. Chile'!H2063,'Ref. Chile'!H2063)-1,"")</f>
        <v>2571</v>
      </c>
      <c r="AJ2064" s="7">
        <f>IFERROR(RANK('Ref. Chile'!I2063,'Ref. Chile'!I:I,0)+COUNTIF('Ref. Chile'!$I$7:'Ref. Chile'!I2063,'Ref. Chile'!I2063)-1,"")</f>
        <v>1735</v>
      </c>
      <c r="AK2064" s="7">
        <f>IFERROR(RANK('Ref. Chile'!J2063,'Ref. Chile'!J:J,0)+COUNTIF('Ref. Chile'!$J$7:'Ref. Chile'!J2063,'Ref. Chile'!J2063)-1,"")</f>
        <v>2017</v>
      </c>
      <c r="AL2064" s="7">
        <f>IFERROR(RANK('Ref. Chile'!K2063,'Ref. Chile'!K:K,0)+COUNTIF('Ref. Chile'!$K$7:'Ref. Chile'!K2063,'Ref. Chile'!K2063)-1,"")</f>
        <v>1971</v>
      </c>
      <c r="AM2064" s="7">
        <f>IFERROR(RANK('Ref. Chile'!L2063,'Ref. Chile'!L:L,0)+COUNTIF('Ref. Chile'!$L$7:'Ref. Chile'!L2063,'Ref. Chile'!L2063)-1,"")</f>
        <v>1659</v>
      </c>
      <c r="AN2064" s="7">
        <f>IFERROR(RANK('Ref. Chile'!M2063,'Ref. Chile'!M:M,0)+COUNTIF('Ref. Chile'!$M$7:'Ref. Chile'!M2063,'Ref. Chile'!M2063)-1,"")</f>
        <v>2032</v>
      </c>
      <c r="AO2064" s="7">
        <f>IFERROR(RANK('Ref. Chile'!H2063,'Ref. Chile'!H:H,1)+COUNTIF('Ref. Chile'!$H$7:'Ref. Chile'!H2063,'Ref. Chile'!H2063)-1,"")</f>
        <v>232</v>
      </c>
      <c r="AP2064" s="7">
        <f>IFERROR(RANK('Ref. Chile'!I2063,'Ref. Chile'!I:I,1)+COUNTIF('Ref. Chile'!$I$7:'Ref. Chile'!I2063,'Ref. Chile'!I2063)-1,"")</f>
        <v>1018</v>
      </c>
      <c r="AQ2064" s="7">
        <f>IFERROR(RANK('Ref. Chile'!J2063,'Ref. Chile'!J:J,1)+COUNTIF('Ref. Chile'!$J$7:'Ref. Chile'!J2063,'Ref. Chile'!J2063)-1,"")</f>
        <v>553</v>
      </c>
    </row>
    <row r="2065" spans="31:43" ht="17.25" customHeight="1" x14ac:dyDescent="0.3">
      <c r="AE2065" s="5" t="s">
        <v>2060</v>
      </c>
      <c r="AF2065" s="5" t="s">
        <v>5580</v>
      </c>
      <c r="AG2065" s="6" t="s">
        <v>4405</v>
      </c>
      <c r="AH2065" s="6" t="s">
        <v>4092</v>
      </c>
      <c r="AI2065" s="7">
        <f>IFERROR(RANK('Ref. Chile'!H2064,'Ref. Chile'!H:H,0)+COUNTIF('Ref. Chile'!$H$7:'Ref. Chile'!H2064,'Ref. Chile'!H2064)-1,"")</f>
        <v>2478</v>
      </c>
      <c r="AJ2065" s="7">
        <f>IFERROR(RANK('Ref. Chile'!I2064,'Ref. Chile'!I:I,0)+COUNTIF('Ref. Chile'!$I$7:'Ref. Chile'!I2064,'Ref. Chile'!I2064)-1,"")</f>
        <v>1576</v>
      </c>
      <c r="AK2065" s="7">
        <f>IFERROR(RANK('Ref. Chile'!J2064,'Ref. Chile'!J:J,0)+COUNTIF('Ref. Chile'!$J$7:'Ref. Chile'!J2064,'Ref. Chile'!J2064)-1,"")</f>
        <v>124</v>
      </c>
      <c r="AL2065" s="7">
        <f>IFERROR(RANK('Ref. Chile'!K2064,'Ref. Chile'!K:K,0)+COUNTIF('Ref. Chile'!$K$7:'Ref. Chile'!K2064,'Ref. Chile'!K2064)-1,"")</f>
        <v>1723</v>
      </c>
      <c r="AM2065" s="7">
        <f>IFERROR(RANK('Ref. Chile'!L2064,'Ref. Chile'!L:L,0)+COUNTIF('Ref. Chile'!$L$7:'Ref. Chile'!L2064,'Ref. Chile'!L2064)-1,"")</f>
        <v>1740</v>
      </c>
      <c r="AN2065" s="7">
        <f>IFERROR(RANK('Ref. Chile'!M2064,'Ref. Chile'!M:M,0)+COUNTIF('Ref. Chile'!$M$7:'Ref. Chile'!M2064,'Ref. Chile'!M2064)-1,"")</f>
        <v>196</v>
      </c>
      <c r="AO2065" s="7">
        <f>IFERROR(RANK('Ref. Chile'!H2064,'Ref. Chile'!H:H,1)+COUNTIF('Ref. Chile'!$H$7:'Ref. Chile'!H2064,'Ref. Chile'!H2064)-1,"")</f>
        <v>325</v>
      </c>
      <c r="AP2065" s="7">
        <f>IFERROR(RANK('Ref. Chile'!I2064,'Ref. Chile'!I:I,1)+COUNTIF('Ref. Chile'!$I$7:'Ref. Chile'!I2064,'Ref. Chile'!I2064)-1,"")</f>
        <v>1177</v>
      </c>
      <c r="AQ2065" s="7">
        <f>IFERROR(RANK('Ref. Chile'!J2064,'Ref. Chile'!J:J,1)+COUNTIF('Ref. Chile'!$J$7:'Ref. Chile'!J2064,'Ref. Chile'!J2064)-1,"")</f>
        <v>2446</v>
      </c>
    </row>
    <row r="2066" spans="31:43" ht="17.25" customHeight="1" x14ac:dyDescent="0.3">
      <c r="AE2066" s="5" t="s">
        <v>2061</v>
      </c>
      <c r="AF2066" s="5" t="s">
        <v>5581</v>
      </c>
      <c r="AG2066" s="6" t="s">
        <v>4405</v>
      </c>
      <c r="AH2066" s="6" t="s">
        <v>4093</v>
      </c>
      <c r="AI2066" s="7">
        <f>IFERROR(RANK('Ref. Chile'!H2065,'Ref. Chile'!H:H,0)+COUNTIF('Ref. Chile'!$H$7:'Ref. Chile'!H2065,'Ref. Chile'!H2065)-1,"")</f>
        <v>2465</v>
      </c>
      <c r="AJ2066" s="7">
        <f>IFERROR(RANK('Ref. Chile'!I2065,'Ref. Chile'!I:I,0)+COUNTIF('Ref. Chile'!$I$7:'Ref. Chile'!I2065,'Ref. Chile'!I2065)-1,"")</f>
        <v>1475</v>
      </c>
      <c r="AK2066" s="7">
        <f>IFERROR(RANK('Ref. Chile'!J2065,'Ref. Chile'!J:J,0)+COUNTIF('Ref. Chile'!$J$7:'Ref. Chile'!J2065,'Ref. Chile'!J2065)-1,"")</f>
        <v>77</v>
      </c>
      <c r="AL2066" s="7">
        <f>IFERROR(RANK('Ref. Chile'!K2065,'Ref. Chile'!K:K,0)+COUNTIF('Ref. Chile'!$K$7:'Ref. Chile'!K2065,'Ref. Chile'!K2065)-1,"")</f>
        <v>1704</v>
      </c>
      <c r="AM2066" s="7">
        <f>IFERROR(RANK('Ref. Chile'!L2065,'Ref. Chile'!L:L,0)+COUNTIF('Ref. Chile'!$L$7:'Ref. Chile'!L2065,'Ref. Chile'!L2065)-1,"")</f>
        <v>1656</v>
      </c>
      <c r="AN2066" s="7">
        <f>IFERROR(RANK('Ref. Chile'!M2065,'Ref. Chile'!M:M,0)+COUNTIF('Ref. Chile'!$M$7:'Ref. Chile'!M2065,'Ref. Chile'!M2065)-1,"")</f>
        <v>111</v>
      </c>
      <c r="AO2066" s="7">
        <f>IFERROR(RANK('Ref. Chile'!H2065,'Ref. Chile'!H:H,1)+COUNTIF('Ref. Chile'!$H$7:'Ref. Chile'!H2065,'Ref. Chile'!H2065)-1,"")</f>
        <v>338</v>
      </c>
      <c r="AP2066" s="7">
        <f>IFERROR(RANK('Ref. Chile'!I2065,'Ref. Chile'!I:I,1)+COUNTIF('Ref. Chile'!$I$7:'Ref. Chile'!I2065,'Ref. Chile'!I2065)-1,"")</f>
        <v>1278</v>
      </c>
      <c r="AQ2066" s="7">
        <f>IFERROR(RANK('Ref. Chile'!J2065,'Ref. Chile'!J:J,1)+COUNTIF('Ref. Chile'!$J$7:'Ref. Chile'!J2065,'Ref. Chile'!J2065)-1,"")</f>
        <v>2493</v>
      </c>
    </row>
    <row r="2067" spans="31:43" ht="17.25" customHeight="1" x14ac:dyDescent="0.3">
      <c r="AE2067" s="5" t="s">
        <v>2062</v>
      </c>
      <c r="AF2067" s="5" t="s">
        <v>5582</v>
      </c>
      <c r="AG2067" s="6" t="s">
        <v>4405</v>
      </c>
      <c r="AH2067" s="6" t="s">
        <v>4116</v>
      </c>
      <c r="AI2067" s="7">
        <f>IFERROR(RANK('Ref. Chile'!H2066,'Ref. Chile'!H:H,0)+COUNTIF('Ref. Chile'!$H$7:'Ref. Chile'!H2066,'Ref. Chile'!H2066)-1,"")</f>
        <v>2462</v>
      </c>
      <c r="AJ2067" s="7">
        <f>IFERROR(RANK('Ref. Chile'!I2066,'Ref. Chile'!I:I,0)+COUNTIF('Ref. Chile'!$I$7:'Ref. Chile'!I2066,'Ref. Chile'!I2066)-1,"")</f>
        <v>1457</v>
      </c>
      <c r="AK2067" s="7">
        <f>IFERROR(RANK('Ref. Chile'!J2066,'Ref. Chile'!J:J,0)+COUNTIF('Ref. Chile'!$J$7:'Ref. Chile'!J2066,'Ref. Chile'!J2066)-1,"")</f>
        <v>71</v>
      </c>
      <c r="AL2067" s="7">
        <f>IFERROR(RANK('Ref. Chile'!K2066,'Ref. Chile'!K:K,0)+COUNTIF('Ref. Chile'!$K$7:'Ref. Chile'!K2066,'Ref. Chile'!K2066)-1,"")</f>
        <v>1700</v>
      </c>
      <c r="AM2067" s="7">
        <f>IFERROR(RANK('Ref. Chile'!L2066,'Ref. Chile'!L:L,0)+COUNTIF('Ref. Chile'!$L$7:'Ref. Chile'!L2066,'Ref. Chile'!L2066)-1,"")</f>
        <v>1646</v>
      </c>
      <c r="AN2067" s="7">
        <f>IFERROR(RANK('Ref. Chile'!M2066,'Ref. Chile'!M:M,0)+COUNTIF('Ref. Chile'!$M$7:'Ref. Chile'!M2066,'Ref. Chile'!M2066)-1,"")</f>
        <v>106</v>
      </c>
      <c r="AO2067" s="7">
        <f>IFERROR(RANK('Ref. Chile'!H2066,'Ref. Chile'!H:H,1)+COUNTIF('Ref. Chile'!$H$7:'Ref. Chile'!H2066,'Ref. Chile'!H2066)-1,"")</f>
        <v>341</v>
      </c>
      <c r="AP2067" s="7">
        <f>IFERROR(RANK('Ref. Chile'!I2066,'Ref. Chile'!I:I,1)+COUNTIF('Ref. Chile'!$I$7:'Ref. Chile'!I2066,'Ref. Chile'!I2066)-1,"")</f>
        <v>1296</v>
      </c>
      <c r="AQ2067" s="7">
        <f>IFERROR(RANK('Ref. Chile'!J2066,'Ref. Chile'!J:J,1)+COUNTIF('Ref. Chile'!$J$7:'Ref. Chile'!J2066,'Ref. Chile'!J2066)-1,"")</f>
        <v>2499</v>
      </c>
    </row>
    <row r="2068" spans="31:43" ht="17.25" customHeight="1" x14ac:dyDescent="0.3">
      <c r="AE2068" s="5" t="s">
        <v>2063</v>
      </c>
      <c r="AF2068" s="5" t="s">
        <v>5583</v>
      </c>
      <c r="AG2068" s="6" t="s">
        <v>4405</v>
      </c>
      <c r="AH2068" s="6" t="s">
        <v>4102</v>
      </c>
      <c r="AI2068" s="7">
        <f>IFERROR(RANK('Ref. Chile'!H2067,'Ref. Chile'!H:H,0)+COUNTIF('Ref. Chile'!$H$7:'Ref. Chile'!H2067,'Ref. Chile'!H2067)-1,"")</f>
        <v>2475</v>
      </c>
      <c r="AJ2068" s="7">
        <f>IFERROR(RANK('Ref. Chile'!I2067,'Ref. Chile'!I:I,0)+COUNTIF('Ref. Chile'!$I$7:'Ref. Chile'!I2067,'Ref. Chile'!I2067)-1,"")</f>
        <v>1554</v>
      </c>
      <c r="AK2068" s="7">
        <f>IFERROR(RANK('Ref. Chile'!J2067,'Ref. Chile'!J:J,0)+COUNTIF('Ref. Chile'!$J$7:'Ref. Chile'!J2067,'Ref. Chile'!J2067)-1,"")</f>
        <v>112</v>
      </c>
      <c r="AL2068" s="7">
        <f>IFERROR(RANK('Ref. Chile'!K2067,'Ref. Chile'!K:K,0)+COUNTIF('Ref. Chile'!$K$7:'Ref. Chile'!K2067,'Ref. Chile'!K2067)-1,"")</f>
        <v>1720</v>
      </c>
      <c r="AM2068" s="7">
        <f>IFERROR(RANK('Ref. Chile'!L2067,'Ref. Chile'!L:L,0)+COUNTIF('Ref. Chile'!$L$7:'Ref. Chile'!L2067,'Ref. Chile'!L2067)-1,"")</f>
        <v>1720</v>
      </c>
      <c r="AN2068" s="7">
        <f>IFERROR(RANK('Ref. Chile'!M2067,'Ref. Chile'!M:M,0)+COUNTIF('Ref. Chile'!$M$7:'Ref. Chile'!M2067,'Ref. Chile'!M2067)-1,"")</f>
        <v>168</v>
      </c>
      <c r="AO2068" s="7">
        <f>IFERROR(RANK('Ref. Chile'!H2067,'Ref. Chile'!H:H,1)+COUNTIF('Ref. Chile'!$H$7:'Ref. Chile'!H2067,'Ref. Chile'!H2067)-1,"")</f>
        <v>328</v>
      </c>
      <c r="AP2068" s="7">
        <f>IFERROR(RANK('Ref. Chile'!I2067,'Ref. Chile'!I:I,1)+COUNTIF('Ref. Chile'!$I$7:'Ref. Chile'!I2067,'Ref. Chile'!I2067)-1,"")</f>
        <v>1199</v>
      </c>
      <c r="AQ2068" s="7">
        <f>IFERROR(RANK('Ref. Chile'!J2067,'Ref. Chile'!J:J,1)+COUNTIF('Ref. Chile'!$J$7:'Ref. Chile'!J2067,'Ref. Chile'!J2067)-1,"")</f>
        <v>2458</v>
      </c>
    </row>
    <row r="2069" spans="31:43" ht="17.25" customHeight="1" x14ac:dyDescent="0.3">
      <c r="AE2069" s="5" t="s">
        <v>2064</v>
      </c>
      <c r="AF2069" s="5" t="s">
        <v>5584</v>
      </c>
      <c r="AG2069" s="6" t="s">
        <v>4405</v>
      </c>
      <c r="AH2069" s="6" t="s">
        <v>4128</v>
      </c>
      <c r="AI2069" s="7">
        <f>IFERROR(RANK('Ref. Chile'!H2068,'Ref. Chile'!H:H,0)+COUNTIF('Ref. Chile'!$H$7:'Ref. Chile'!H2068,'Ref. Chile'!H2068)-1,"")</f>
        <v>2472</v>
      </c>
      <c r="AJ2069" s="7">
        <f>IFERROR(RANK('Ref. Chile'!I2068,'Ref. Chile'!I:I,0)+COUNTIF('Ref. Chile'!$I$7:'Ref. Chile'!I2068,'Ref. Chile'!I2068)-1,"")</f>
        <v>1534</v>
      </c>
      <c r="AK2069" s="7">
        <f>IFERROR(RANK('Ref. Chile'!J2068,'Ref. Chile'!J:J,0)+COUNTIF('Ref. Chile'!$J$7:'Ref. Chile'!J2068,'Ref. Chile'!J2068)-1,"")</f>
        <v>103</v>
      </c>
      <c r="AL2069" s="7">
        <f>IFERROR(RANK('Ref. Chile'!K2068,'Ref. Chile'!K:K,0)+COUNTIF('Ref. Chile'!$K$7:'Ref. Chile'!K2068,'Ref. Chile'!K2068)-1,"")</f>
        <v>1717</v>
      </c>
      <c r="AM2069" s="7">
        <f>IFERROR(RANK('Ref. Chile'!L2068,'Ref. Chile'!L:L,0)+COUNTIF('Ref. Chile'!$L$7:'Ref. Chile'!L2068,'Ref. Chile'!L2068)-1,"")</f>
        <v>1706</v>
      </c>
      <c r="AN2069" s="7">
        <f>IFERROR(RANK('Ref. Chile'!M2068,'Ref. Chile'!M:M,0)+COUNTIF('Ref. Chile'!$M$7:'Ref. Chile'!M2068,'Ref. Chile'!M2068)-1,"")</f>
        <v>153</v>
      </c>
      <c r="AO2069" s="7">
        <f>IFERROR(RANK('Ref. Chile'!H2068,'Ref. Chile'!H:H,1)+COUNTIF('Ref. Chile'!$H$7:'Ref. Chile'!H2068,'Ref. Chile'!H2068)-1,"")</f>
        <v>331</v>
      </c>
      <c r="AP2069" s="7">
        <f>IFERROR(RANK('Ref. Chile'!I2068,'Ref. Chile'!I:I,1)+COUNTIF('Ref. Chile'!$I$7:'Ref. Chile'!I2068,'Ref. Chile'!I2068)-1,"")</f>
        <v>1219</v>
      </c>
      <c r="AQ2069" s="7">
        <f>IFERROR(RANK('Ref. Chile'!J2068,'Ref. Chile'!J:J,1)+COUNTIF('Ref. Chile'!$J$7:'Ref. Chile'!J2068,'Ref. Chile'!J2068)-1,"")</f>
        <v>2467</v>
      </c>
    </row>
    <row r="2070" spans="31:43" ht="17.25" customHeight="1" x14ac:dyDescent="0.3">
      <c r="AE2070" s="5" t="s">
        <v>2065</v>
      </c>
      <c r="AF2070" s="5" t="s">
        <v>5585</v>
      </c>
      <c r="AG2070" s="6" t="s">
        <v>4405</v>
      </c>
      <c r="AH2070" s="6" t="s">
        <v>4129</v>
      </c>
      <c r="AI2070" s="7">
        <f>IFERROR(RANK('Ref. Chile'!H2069,'Ref. Chile'!H:H,0)+COUNTIF('Ref. Chile'!$H$7:'Ref. Chile'!H2069,'Ref. Chile'!H2069)-1,"")</f>
        <v>2468</v>
      </c>
      <c r="AJ2070" s="7">
        <f>IFERROR(RANK('Ref. Chile'!I2069,'Ref. Chile'!I:I,0)+COUNTIF('Ref. Chile'!$I$7:'Ref. Chile'!I2069,'Ref. Chile'!I2069)-1,"")</f>
        <v>1489</v>
      </c>
      <c r="AK2070" s="7">
        <f>IFERROR(RANK('Ref. Chile'!J2069,'Ref. Chile'!J:J,0)+COUNTIF('Ref. Chile'!$J$7:'Ref. Chile'!J2069,'Ref. Chile'!J2069)-1,"")</f>
        <v>83</v>
      </c>
      <c r="AL2070" s="7">
        <f>IFERROR(RANK('Ref. Chile'!K2069,'Ref. Chile'!K:K,0)+COUNTIF('Ref. Chile'!$K$7:'Ref. Chile'!K2069,'Ref. Chile'!K2069)-1,"")</f>
        <v>1707</v>
      </c>
      <c r="AM2070" s="7">
        <f>IFERROR(RANK('Ref. Chile'!L2069,'Ref. Chile'!L:L,0)+COUNTIF('Ref. Chile'!$L$7:'Ref. Chile'!L2069,'Ref. Chile'!L2069)-1,"")</f>
        <v>1671</v>
      </c>
      <c r="AN2070" s="7">
        <f>IFERROR(RANK('Ref. Chile'!M2069,'Ref. Chile'!M:M,0)+COUNTIF('Ref. Chile'!$M$7:'Ref. Chile'!M2069,'Ref. Chile'!M2069)-1,"")</f>
        <v>116</v>
      </c>
      <c r="AO2070" s="7">
        <f>IFERROR(RANK('Ref. Chile'!H2069,'Ref. Chile'!H:H,1)+COUNTIF('Ref. Chile'!$H$7:'Ref. Chile'!H2069,'Ref. Chile'!H2069)-1,"")</f>
        <v>335</v>
      </c>
      <c r="AP2070" s="7">
        <f>IFERROR(RANK('Ref. Chile'!I2069,'Ref. Chile'!I:I,1)+COUNTIF('Ref. Chile'!$I$7:'Ref. Chile'!I2069,'Ref. Chile'!I2069)-1,"")</f>
        <v>1264</v>
      </c>
      <c r="AQ2070" s="7">
        <f>IFERROR(RANK('Ref. Chile'!J2069,'Ref. Chile'!J:J,1)+COUNTIF('Ref. Chile'!$J$7:'Ref. Chile'!J2069,'Ref. Chile'!J2069)-1,"")</f>
        <v>2487</v>
      </c>
    </row>
    <row r="2071" spans="31:43" ht="17.25" customHeight="1" x14ac:dyDescent="0.3">
      <c r="AE2071" s="5" t="s">
        <v>2066</v>
      </c>
      <c r="AF2071" s="5" t="s">
        <v>5586</v>
      </c>
      <c r="AG2071" s="6" t="s">
        <v>4405</v>
      </c>
      <c r="AH2071" s="6" t="s">
        <v>4130</v>
      </c>
      <c r="AI2071" s="7">
        <f>IFERROR(RANK('Ref. Chile'!H2070,'Ref. Chile'!H:H,0)+COUNTIF('Ref. Chile'!$H$7:'Ref. Chile'!H2070,'Ref. Chile'!H2070)-1,"")</f>
        <v>2458</v>
      </c>
      <c r="AJ2071" s="7">
        <f>IFERROR(RANK('Ref. Chile'!I2070,'Ref. Chile'!I:I,0)+COUNTIF('Ref. Chile'!$I$7:'Ref. Chile'!I2070,'Ref. Chile'!I2070)-1,"")</f>
        <v>1395</v>
      </c>
      <c r="AK2071" s="7">
        <f>IFERROR(RANK('Ref. Chile'!J2070,'Ref. Chile'!J:J,0)+COUNTIF('Ref. Chile'!$J$7:'Ref. Chile'!J2070,'Ref. Chile'!J2070)-1,"")</f>
        <v>68</v>
      </c>
      <c r="AL2071" s="7">
        <f>IFERROR(RANK('Ref. Chile'!K2070,'Ref. Chile'!K:K,0)+COUNTIF('Ref. Chile'!$K$7:'Ref. Chile'!K2070,'Ref. Chile'!K2070)-1,"")</f>
        <v>1697</v>
      </c>
      <c r="AM2071" s="7">
        <f>IFERROR(RANK('Ref. Chile'!L2070,'Ref. Chile'!L:L,0)+COUNTIF('Ref. Chile'!$L$7:'Ref. Chile'!L2070,'Ref. Chile'!L2070)-1,"")</f>
        <v>1635</v>
      </c>
      <c r="AN2071" s="7">
        <f>IFERROR(RANK('Ref. Chile'!M2070,'Ref. Chile'!M:M,0)+COUNTIF('Ref. Chile'!$M$7:'Ref. Chile'!M2070,'Ref. Chile'!M2070)-1,"")</f>
        <v>98</v>
      </c>
      <c r="AO2071" s="7">
        <f>IFERROR(RANK('Ref. Chile'!H2070,'Ref. Chile'!H:H,1)+COUNTIF('Ref. Chile'!$H$7:'Ref. Chile'!H2070,'Ref. Chile'!H2070)-1,"")</f>
        <v>345</v>
      </c>
      <c r="AP2071" s="7">
        <f>IFERROR(RANK('Ref. Chile'!I2070,'Ref. Chile'!I:I,1)+COUNTIF('Ref. Chile'!$I$7:'Ref. Chile'!I2070,'Ref. Chile'!I2070)-1,"")</f>
        <v>1358</v>
      </c>
      <c r="AQ2071" s="7">
        <f>IFERROR(RANK('Ref. Chile'!J2070,'Ref. Chile'!J:J,1)+COUNTIF('Ref. Chile'!$J$7:'Ref. Chile'!J2070,'Ref. Chile'!J2070)-1,"")</f>
        <v>2502</v>
      </c>
    </row>
    <row r="2072" spans="31:43" ht="17.25" customHeight="1" x14ac:dyDescent="0.3">
      <c r="AE2072" s="5" t="s">
        <v>2067</v>
      </c>
      <c r="AF2072" s="5" t="s">
        <v>5587</v>
      </c>
      <c r="AG2072" s="6" t="s">
        <v>4405</v>
      </c>
      <c r="AH2072" s="6" t="s">
        <v>4108</v>
      </c>
      <c r="AI2072" s="7">
        <f>IFERROR(RANK('Ref. Chile'!H2071,'Ref. Chile'!H:H,0)+COUNTIF('Ref. Chile'!$H$7:'Ref. Chile'!H2071,'Ref. Chile'!H2071)-1,"")</f>
        <v>2449</v>
      </c>
      <c r="AJ2072" s="7">
        <f>IFERROR(RANK('Ref. Chile'!I2071,'Ref. Chile'!I:I,0)+COUNTIF('Ref. Chile'!$I$7:'Ref. Chile'!I2071,'Ref. Chile'!I2071)-1,"")</f>
        <v>1344</v>
      </c>
      <c r="AK2072" s="7">
        <f>IFERROR(RANK('Ref. Chile'!J2071,'Ref. Chile'!J:J,0)+COUNTIF('Ref. Chile'!$J$7:'Ref. Chile'!J2071,'Ref. Chile'!J2071)-1,"")</f>
        <v>47</v>
      </c>
      <c r="AL2072" s="7">
        <f>IFERROR(RANK('Ref. Chile'!K2071,'Ref. Chile'!K:K,0)+COUNTIF('Ref. Chile'!$K$7:'Ref. Chile'!K2071,'Ref. Chile'!K2071)-1,"")</f>
        <v>1681</v>
      </c>
      <c r="AM2072" s="7">
        <f>IFERROR(RANK('Ref. Chile'!L2071,'Ref. Chile'!L:L,0)+COUNTIF('Ref. Chile'!$L$7:'Ref. Chile'!L2071,'Ref. Chile'!L2071)-1,"")</f>
        <v>1607</v>
      </c>
      <c r="AN2072" s="7">
        <f>IFERROR(RANK('Ref. Chile'!M2071,'Ref. Chile'!M:M,0)+COUNTIF('Ref. Chile'!$M$7:'Ref. Chile'!M2071,'Ref. Chile'!M2071)-1,"")</f>
        <v>76</v>
      </c>
      <c r="AO2072" s="7">
        <f>IFERROR(RANK('Ref. Chile'!H2071,'Ref. Chile'!H:H,1)+COUNTIF('Ref. Chile'!$H$7:'Ref. Chile'!H2071,'Ref. Chile'!H2071)-1,"")</f>
        <v>354</v>
      </c>
      <c r="AP2072" s="7">
        <f>IFERROR(RANK('Ref. Chile'!I2071,'Ref. Chile'!I:I,1)+COUNTIF('Ref. Chile'!$I$7:'Ref. Chile'!I2071,'Ref. Chile'!I2071)-1,"")</f>
        <v>1409</v>
      </c>
      <c r="AQ2072" s="7">
        <f>IFERROR(RANK('Ref. Chile'!J2071,'Ref. Chile'!J:J,1)+COUNTIF('Ref. Chile'!$J$7:'Ref. Chile'!J2071,'Ref. Chile'!J2071)-1,"")</f>
        <v>2523</v>
      </c>
    </row>
    <row r="2073" spans="31:43" ht="17.25" customHeight="1" x14ac:dyDescent="0.3">
      <c r="AE2073" s="5" t="s">
        <v>2068</v>
      </c>
      <c r="AF2073" s="5" t="s">
        <v>5588</v>
      </c>
      <c r="AG2073" s="6" t="s">
        <v>4405</v>
      </c>
      <c r="AH2073" s="6" t="s">
        <v>4131</v>
      </c>
      <c r="AI2073" s="7">
        <f>IFERROR(RANK('Ref. Chile'!H2072,'Ref. Chile'!H:H,0)+COUNTIF('Ref. Chile'!$H$7:'Ref. Chile'!H2072,'Ref. Chile'!H2072)-1,"")</f>
        <v>2461</v>
      </c>
      <c r="AJ2073" s="7">
        <f>IFERROR(RANK('Ref. Chile'!I2072,'Ref. Chile'!I:I,0)+COUNTIF('Ref. Chile'!$I$7:'Ref. Chile'!I2072,'Ref. Chile'!I2072)-1,"")</f>
        <v>1456</v>
      </c>
      <c r="AK2073" s="7">
        <f>IFERROR(RANK('Ref. Chile'!J2072,'Ref. Chile'!J:J,0)+COUNTIF('Ref. Chile'!$J$7:'Ref. Chile'!J2072,'Ref. Chile'!J2072)-1,"")</f>
        <v>72</v>
      </c>
      <c r="AL2073" s="7">
        <f>IFERROR(RANK('Ref. Chile'!K2072,'Ref. Chile'!K:K,0)+COUNTIF('Ref. Chile'!$K$7:'Ref. Chile'!K2072,'Ref. Chile'!K2072)-1,"")</f>
        <v>1701</v>
      </c>
      <c r="AM2073" s="7">
        <f>IFERROR(RANK('Ref. Chile'!L2072,'Ref. Chile'!L:L,0)+COUNTIF('Ref. Chile'!$L$7:'Ref. Chile'!L2072,'Ref. Chile'!L2072)-1,"")</f>
        <v>1647</v>
      </c>
      <c r="AN2073" s="7">
        <f>IFERROR(RANK('Ref. Chile'!M2072,'Ref. Chile'!M:M,0)+COUNTIF('Ref. Chile'!$M$7:'Ref. Chile'!M2072,'Ref. Chile'!M2072)-1,"")</f>
        <v>107</v>
      </c>
      <c r="AO2073" s="7">
        <f>IFERROR(RANK('Ref. Chile'!H2072,'Ref. Chile'!H:H,1)+COUNTIF('Ref. Chile'!$H$7:'Ref. Chile'!H2072,'Ref. Chile'!H2072)-1,"")</f>
        <v>342</v>
      </c>
      <c r="AP2073" s="7">
        <f>IFERROR(RANK('Ref. Chile'!I2072,'Ref. Chile'!I:I,1)+COUNTIF('Ref. Chile'!$I$7:'Ref. Chile'!I2072,'Ref. Chile'!I2072)-1,"")</f>
        <v>1297</v>
      </c>
      <c r="AQ2073" s="7">
        <f>IFERROR(RANK('Ref. Chile'!J2072,'Ref. Chile'!J:J,1)+COUNTIF('Ref. Chile'!$J$7:'Ref. Chile'!J2072,'Ref. Chile'!J2072)-1,"")</f>
        <v>2498</v>
      </c>
    </row>
    <row r="2074" spans="31:43" ht="17.25" customHeight="1" x14ac:dyDescent="0.3">
      <c r="AE2074" s="5" t="s">
        <v>2069</v>
      </c>
      <c r="AF2074" s="5" t="s">
        <v>5589</v>
      </c>
      <c r="AG2074" s="6" t="s">
        <v>4405</v>
      </c>
      <c r="AH2074" s="6" t="s">
        <v>4132</v>
      </c>
      <c r="AI2074" s="7">
        <f>IFERROR(RANK('Ref. Chile'!H2073,'Ref. Chile'!H:H,0)+COUNTIF('Ref. Chile'!$H$7:'Ref. Chile'!H2073,'Ref. Chile'!H2073)-1,"")</f>
        <v>2460</v>
      </c>
      <c r="AJ2074" s="7">
        <f>IFERROR(RANK('Ref. Chile'!I2073,'Ref. Chile'!I:I,0)+COUNTIF('Ref. Chile'!$I$7:'Ref. Chile'!I2073,'Ref. Chile'!I2073)-1,"")</f>
        <v>1453</v>
      </c>
      <c r="AK2074" s="7">
        <f>IFERROR(RANK('Ref. Chile'!J2073,'Ref. Chile'!J:J,0)+COUNTIF('Ref. Chile'!$J$7:'Ref. Chile'!J2073,'Ref. Chile'!J2073)-1,"")</f>
        <v>69</v>
      </c>
      <c r="AL2074" s="7">
        <f>IFERROR(RANK('Ref. Chile'!K2073,'Ref. Chile'!K:K,0)+COUNTIF('Ref. Chile'!$K$7:'Ref. Chile'!K2073,'Ref. Chile'!K2073)-1,"")</f>
        <v>1698</v>
      </c>
      <c r="AM2074" s="7">
        <f>IFERROR(RANK('Ref. Chile'!L2073,'Ref. Chile'!L:L,0)+COUNTIF('Ref. Chile'!$L$7:'Ref. Chile'!L2073,'Ref. Chile'!L2073)-1,"")</f>
        <v>1641</v>
      </c>
      <c r="AN2074" s="7">
        <f>IFERROR(RANK('Ref. Chile'!M2073,'Ref. Chile'!M:M,0)+COUNTIF('Ref. Chile'!$M$7:'Ref. Chile'!M2073,'Ref. Chile'!M2073)-1,"")</f>
        <v>103</v>
      </c>
      <c r="AO2074" s="7">
        <f>IFERROR(RANK('Ref. Chile'!H2073,'Ref. Chile'!H:H,1)+COUNTIF('Ref. Chile'!$H$7:'Ref. Chile'!H2073,'Ref. Chile'!H2073)-1,"")</f>
        <v>343</v>
      </c>
      <c r="AP2074" s="7">
        <f>IFERROR(RANK('Ref. Chile'!I2073,'Ref. Chile'!I:I,1)+COUNTIF('Ref. Chile'!$I$7:'Ref. Chile'!I2073,'Ref. Chile'!I2073)-1,"")</f>
        <v>1300</v>
      </c>
      <c r="AQ2074" s="7">
        <f>IFERROR(RANK('Ref. Chile'!J2073,'Ref. Chile'!J:J,1)+COUNTIF('Ref. Chile'!$J$7:'Ref. Chile'!J2073,'Ref. Chile'!J2073)-1,"")</f>
        <v>2501</v>
      </c>
    </row>
    <row r="2075" spans="31:43" ht="17.25" customHeight="1" x14ac:dyDescent="0.3">
      <c r="AE2075" s="5" t="s">
        <v>2070</v>
      </c>
      <c r="AF2075" s="5" t="s">
        <v>5590</v>
      </c>
      <c r="AG2075" s="6" t="s">
        <v>4405</v>
      </c>
      <c r="AH2075" s="6" t="s">
        <v>4133</v>
      </c>
      <c r="AI2075" s="7">
        <f>IFERROR(RANK('Ref. Chile'!H2074,'Ref. Chile'!H:H,0)+COUNTIF('Ref. Chile'!$H$7:'Ref. Chile'!H2074,'Ref. Chile'!H2074)-1,"")</f>
        <v>2457</v>
      </c>
      <c r="AJ2075" s="7">
        <f>IFERROR(RANK('Ref. Chile'!I2074,'Ref. Chile'!I:I,0)+COUNTIF('Ref. Chile'!$I$7:'Ref. Chile'!I2074,'Ref. Chile'!I2074)-1,"")</f>
        <v>1388</v>
      </c>
      <c r="AK2075" s="7">
        <f>IFERROR(RANK('Ref. Chile'!J2074,'Ref. Chile'!J:J,0)+COUNTIF('Ref. Chile'!$J$7:'Ref. Chile'!J2074,'Ref. Chile'!J2074)-1,"")</f>
        <v>66</v>
      </c>
      <c r="AL2075" s="7">
        <f>IFERROR(RANK('Ref. Chile'!K2074,'Ref. Chile'!K:K,0)+COUNTIF('Ref. Chile'!$K$7:'Ref. Chile'!K2074,'Ref. Chile'!K2074)-1,"")</f>
        <v>1696</v>
      </c>
      <c r="AM2075" s="7">
        <f>IFERROR(RANK('Ref. Chile'!L2074,'Ref. Chile'!L:L,0)+COUNTIF('Ref. Chile'!$L$7:'Ref. Chile'!L2074,'Ref. Chile'!L2074)-1,"")</f>
        <v>1633</v>
      </c>
      <c r="AN2075" s="7">
        <f>IFERROR(RANK('Ref. Chile'!M2074,'Ref. Chile'!M:M,0)+COUNTIF('Ref. Chile'!$M$7:'Ref. Chile'!M2074,'Ref. Chile'!M2074)-1,"")</f>
        <v>94</v>
      </c>
      <c r="AO2075" s="7">
        <f>IFERROR(RANK('Ref. Chile'!H2074,'Ref. Chile'!H:H,1)+COUNTIF('Ref. Chile'!$H$7:'Ref. Chile'!H2074,'Ref. Chile'!H2074)-1,"")</f>
        <v>346</v>
      </c>
      <c r="AP2075" s="7">
        <f>IFERROR(RANK('Ref. Chile'!I2074,'Ref. Chile'!I:I,1)+COUNTIF('Ref. Chile'!$I$7:'Ref. Chile'!I2074,'Ref. Chile'!I2074)-1,"")</f>
        <v>1365</v>
      </c>
      <c r="AQ2075" s="7">
        <f>IFERROR(RANK('Ref. Chile'!J2074,'Ref. Chile'!J:J,1)+COUNTIF('Ref. Chile'!$J$7:'Ref. Chile'!J2074,'Ref. Chile'!J2074)-1,"")</f>
        <v>2504</v>
      </c>
    </row>
    <row r="2076" spans="31:43" ht="17.25" customHeight="1" x14ac:dyDescent="0.3">
      <c r="AE2076" s="5" t="s">
        <v>2071</v>
      </c>
      <c r="AF2076" s="5" t="s">
        <v>5591</v>
      </c>
      <c r="AG2076" s="6" t="s">
        <v>4405</v>
      </c>
      <c r="AH2076" s="6" t="s">
        <v>4134</v>
      </c>
      <c r="AI2076" s="7">
        <f>IFERROR(RANK('Ref. Chile'!H2075,'Ref. Chile'!H:H,0)+COUNTIF('Ref. Chile'!$H$7:'Ref. Chile'!H2075,'Ref. Chile'!H2075)-1,"")</f>
        <v>2455</v>
      </c>
      <c r="AJ2076" s="7">
        <f>IFERROR(RANK('Ref. Chile'!I2075,'Ref. Chile'!I:I,0)+COUNTIF('Ref. Chile'!$I$7:'Ref. Chile'!I2075,'Ref. Chile'!I2075)-1,"")</f>
        <v>1367</v>
      </c>
      <c r="AK2076" s="7">
        <f>IFERROR(RANK('Ref. Chile'!J2075,'Ref. Chile'!J:J,0)+COUNTIF('Ref. Chile'!$J$7:'Ref. Chile'!J2075,'Ref. Chile'!J2075)-1,"")</f>
        <v>63</v>
      </c>
      <c r="AL2076" s="7">
        <f>IFERROR(RANK('Ref. Chile'!K2075,'Ref. Chile'!K:K,0)+COUNTIF('Ref. Chile'!$K$7:'Ref. Chile'!K2075,'Ref. Chile'!K2075)-1,"")</f>
        <v>1692</v>
      </c>
      <c r="AM2076" s="7">
        <f>IFERROR(RANK('Ref. Chile'!L2075,'Ref. Chile'!L:L,0)+COUNTIF('Ref. Chile'!$L$7:'Ref. Chile'!L2075,'Ref. Chile'!L2075)-1,"")</f>
        <v>1628</v>
      </c>
      <c r="AN2076" s="7">
        <f>IFERROR(RANK('Ref. Chile'!M2075,'Ref. Chile'!M:M,0)+COUNTIF('Ref. Chile'!$M$7:'Ref. Chile'!M2075,'Ref. Chile'!M2075)-1,"")</f>
        <v>91</v>
      </c>
      <c r="AO2076" s="7">
        <f>IFERROR(RANK('Ref. Chile'!H2075,'Ref. Chile'!H:H,1)+COUNTIF('Ref. Chile'!$H$7:'Ref. Chile'!H2075,'Ref. Chile'!H2075)-1,"")</f>
        <v>348</v>
      </c>
      <c r="AP2076" s="7">
        <f>IFERROR(RANK('Ref. Chile'!I2075,'Ref. Chile'!I:I,1)+COUNTIF('Ref. Chile'!$I$7:'Ref. Chile'!I2075,'Ref. Chile'!I2075)-1,"")</f>
        <v>1386</v>
      </c>
      <c r="AQ2076" s="7">
        <f>IFERROR(RANK('Ref. Chile'!J2075,'Ref. Chile'!J:J,1)+COUNTIF('Ref. Chile'!$J$7:'Ref. Chile'!J2075,'Ref. Chile'!J2075)-1,"")</f>
        <v>2507</v>
      </c>
    </row>
    <row r="2077" spans="31:43" ht="17.25" customHeight="1" x14ac:dyDescent="0.3">
      <c r="AE2077" s="5" t="s">
        <v>2072</v>
      </c>
      <c r="AF2077" s="5" t="s">
        <v>5592</v>
      </c>
      <c r="AG2077" s="6" t="s">
        <v>4406</v>
      </c>
      <c r="AH2077" s="6" t="s">
        <v>4092</v>
      </c>
      <c r="AI2077" s="7">
        <f>IFERROR(RANK('Ref. Chile'!H2076,'Ref. Chile'!H:H,0)+COUNTIF('Ref. Chile'!$H$7:'Ref. Chile'!H2076,'Ref. Chile'!H2076)-1,"")</f>
        <v>1571</v>
      </c>
      <c r="AJ2077" s="7">
        <f>IFERROR(RANK('Ref. Chile'!I2076,'Ref. Chile'!I:I,0)+COUNTIF('Ref. Chile'!$I$7:'Ref. Chile'!I2076,'Ref. Chile'!I2076)-1,"")</f>
        <v>202</v>
      </c>
      <c r="AK2077" s="7">
        <f>IFERROR(RANK('Ref. Chile'!J2076,'Ref. Chile'!J:J,0)+COUNTIF('Ref. Chile'!$J$7:'Ref. Chile'!J2076,'Ref. Chile'!J2076)-1,"")</f>
        <v>1918</v>
      </c>
      <c r="AL2077" s="7">
        <f>IFERROR(RANK('Ref. Chile'!K2076,'Ref. Chile'!K:K,0)+COUNTIF('Ref. Chile'!$K$7:'Ref. Chile'!K2076,'Ref. Chile'!K2076)-1,"")</f>
        <v>685</v>
      </c>
      <c r="AM2077" s="7">
        <f>IFERROR(RANK('Ref. Chile'!L2076,'Ref. Chile'!L:L,0)+COUNTIF('Ref. Chile'!$L$7:'Ref. Chile'!L2076,'Ref. Chile'!L2076)-1,"")</f>
        <v>937</v>
      </c>
      <c r="AN2077" s="7">
        <f>IFERROR(RANK('Ref. Chile'!M2076,'Ref. Chile'!M:M,0)+COUNTIF('Ref. Chile'!$M$7:'Ref. Chile'!M2076,'Ref. Chile'!M2076)-1,"")</f>
        <v>953</v>
      </c>
      <c r="AO2077" s="7">
        <f>IFERROR(RANK('Ref. Chile'!H2076,'Ref. Chile'!H:H,1)+COUNTIF('Ref. Chile'!$H$7:'Ref. Chile'!H2076,'Ref. Chile'!H2076)-1,"")</f>
        <v>1232</v>
      </c>
      <c r="AP2077" s="7">
        <f>IFERROR(RANK('Ref. Chile'!I2076,'Ref. Chile'!I:I,1)+COUNTIF('Ref. Chile'!$I$7:'Ref. Chile'!I2076,'Ref. Chile'!I2076)-1,"")</f>
        <v>2551</v>
      </c>
      <c r="AQ2077" s="7">
        <f>IFERROR(RANK('Ref. Chile'!J2076,'Ref. Chile'!J:J,1)+COUNTIF('Ref. Chile'!$J$7:'Ref. Chile'!J2076,'Ref. Chile'!J2076)-1,"")</f>
        <v>652</v>
      </c>
    </row>
    <row r="2078" spans="31:43" ht="17.25" customHeight="1" x14ac:dyDescent="0.3">
      <c r="AE2078" s="5" t="s">
        <v>2073</v>
      </c>
      <c r="AF2078" s="5" t="s">
        <v>5593</v>
      </c>
      <c r="AG2078" s="6" t="s">
        <v>4406</v>
      </c>
      <c r="AH2078" s="6" t="s">
        <v>4093</v>
      </c>
      <c r="AI2078" s="7">
        <f>IFERROR(RANK('Ref. Chile'!H2077,'Ref. Chile'!H:H,0)+COUNTIF('Ref. Chile'!$H$7:'Ref. Chile'!H2077,'Ref. Chile'!H2077)-1,"")</f>
        <v>1542</v>
      </c>
      <c r="AJ2078" s="7">
        <f>IFERROR(RANK('Ref. Chile'!I2077,'Ref. Chile'!I:I,0)+COUNTIF('Ref. Chile'!$I$7:'Ref. Chile'!I2077,'Ref. Chile'!I2077)-1,"")</f>
        <v>117</v>
      </c>
      <c r="AK2078" s="7">
        <f>IFERROR(RANK('Ref. Chile'!J2077,'Ref. Chile'!J:J,0)+COUNTIF('Ref. Chile'!$J$7:'Ref. Chile'!J2077,'Ref. Chile'!J2077)-1,"")</f>
        <v>1856</v>
      </c>
      <c r="AL2078" s="7">
        <f>IFERROR(RANK('Ref. Chile'!K2077,'Ref. Chile'!K:K,0)+COUNTIF('Ref. Chile'!$K$7:'Ref. Chile'!K2077,'Ref. Chile'!K2077)-1,"")</f>
        <v>551</v>
      </c>
      <c r="AM2078" s="7">
        <f>IFERROR(RANK('Ref. Chile'!L2077,'Ref. Chile'!L:L,0)+COUNTIF('Ref. Chile'!$L$7:'Ref. Chile'!L2077,'Ref. Chile'!L2077)-1,"")</f>
        <v>908</v>
      </c>
      <c r="AN2078" s="7">
        <f>IFERROR(RANK('Ref. Chile'!M2077,'Ref. Chile'!M:M,0)+COUNTIF('Ref. Chile'!$M$7:'Ref. Chile'!M2077,'Ref. Chile'!M2077)-1,"")</f>
        <v>789</v>
      </c>
      <c r="AO2078" s="7">
        <f>IFERROR(RANK('Ref. Chile'!H2077,'Ref. Chile'!H:H,1)+COUNTIF('Ref. Chile'!$H$7:'Ref. Chile'!H2077,'Ref. Chile'!H2077)-1,"")</f>
        <v>1261</v>
      </c>
      <c r="AP2078" s="7">
        <f>IFERROR(RANK('Ref. Chile'!I2077,'Ref. Chile'!I:I,1)+COUNTIF('Ref. Chile'!$I$7:'Ref. Chile'!I2077,'Ref. Chile'!I2077)-1,"")</f>
        <v>2636</v>
      </c>
      <c r="AQ2078" s="7">
        <f>IFERROR(RANK('Ref. Chile'!J2077,'Ref. Chile'!J:J,1)+COUNTIF('Ref. Chile'!$J$7:'Ref. Chile'!J2077,'Ref. Chile'!J2077)-1,"")</f>
        <v>714</v>
      </c>
    </row>
    <row r="2079" spans="31:43" ht="17.25" customHeight="1" x14ac:dyDescent="0.3">
      <c r="AE2079" s="5" t="s">
        <v>2074</v>
      </c>
      <c r="AF2079" s="5" t="s">
        <v>5594</v>
      </c>
      <c r="AG2079" s="6" t="s">
        <v>4406</v>
      </c>
      <c r="AH2079" s="6" t="s">
        <v>4116</v>
      </c>
      <c r="AI2079" s="7">
        <f>IFERROR(RANK('Ref. Chile'!H2078,'Ref. Chile'!H:H,0)+COUNTIF('Ref. Chile'!$H$7:'Ref. Chile'!H2078,'Ref. Chile'!H2078)-1,"")</f>
        <v>1532</v>
      </c>
      <c r="AJ2079" s="7">
        <f>IFERROR(RANK('Ref. Chile'!I2078,'Ref. Chile'!I:I,0)+COUNTIF('Ref. Chile'!$I$7:'Ref. Chile'!I2078,'Ref. Chile'!I2078)-1,"")</f>
        <v>98</v>
      </c>
      <c r="AK2079" s="7">
        <f>IFERROR(RANK('Ref. Chile'!J2078,'Ref. Chile'!J:J,0)+COUNTIF('Ref. Chile'!$J$7:'Ref. Chile'!J2078,'Ref. Chile'!J2078)-1,"")</f>
        <v>1833</v>
      </c>
      <c r="AL2079" s="7">
        <f>IFERROR(RANK('Ref. Chile'!K2078,'Ref. Chile'!K:K,0)+COUNTIF('Ref. Chile'!$K$7:'Ref. Chile'!K2078,'Ref. Chile'!K2078)-1,"")</f>
        <v>522</v>
      </c>
      <c r="AM2079" s="7">
        <f>IFERROR(RANK('Ref. Chile'!L2078,'Ref. Chile'!L:L,0)+COUNTIF('Ref. Chile'!$L$7:'Ref. Chile'!L2078,'Ref. Chile'!L2078)-1,"")</f>
        <v>902</v>
      </c>
      <c r="AN2079" s="7">
        <f>IFERROR(RANK('Ref. Chile'!M2078,'Ref. Chile'!M:M,0)+COUNTIF('Ref. Chile'!$M$7:'Ref. Chile'!M2078,'Ref. Chile'!M2078)-1,"")</f>
        <v>749</v>
      </c>
      <c r="AO2079" s="7">
        <f>IFERROR(RANK('Ref. Chile'!H2078,'Ref. Chile'!H:H,1)+COUNTIF('Ref. Chile'!$H$7:'Ref. Chile'!H2078,'Ref. Chile'!H2078)-1,"")</f>
        <v>1271</v>
      </c>
      <c r="AP2079" s="7">
        <f>IFERROR(RANK('Ref. Chile'!I2078,'Ref. Chile'!I:I,1)+COUNTIF('Ref. Chile'!$I$7:'Ref. Chile'!I2078,'Ref. Chile'!I2078)-1,"")</f>
        <v>2655</v>
      </c>
      <c r="AQ2079" s="7">
        <f>IFERROR(RANK('Ref. Chile'!J2078,'Ref. Chile'!J:J,1)+COUNTIF('Ref. Chile'!$J$7:'Ref. Chile'!J2078,'Ref. Chile'!J2078)-1,"")</f>
        <v>737</v>
      </c>
    </row>
    <row r="2080" spans="31:43" ht="17.25" customHeight="1" x14ac:dyDescent="0.3">
      <c r="AE2080" s="5" t="s">
        <v>2075</v>
      </c>
      <c r="AF2080" s="5" t="s">
        <v>5595</v>
      </c>
      <c r="AG2080" s="6" t="s">
        <v>4406</v>
      </c>
      <c r="AH2080" s="6" t="s">
        <v>4102</v>
      </c>
      <c r="AI2080" s="7">
        <f>IFERROR(RANK('Ref. Chile'!H2079,'Ref. Chile'!H:H,0)+COUNTIF('Ref. Chile'!$H$7:'Ref. Chile'!H2079,'Ref. Chile'!H2079)-1,"")</f>
        <v>1561</v>
      </c>
      <c r="AJ2080" s="7">
        <f>IFERROR(RANK('Ref. Chile'!I2079,'Ref. Chile'!I:I,0)+COUNTIF('Ref. Chile'!$I$7:'Ref. Chile'!I2079,'Ref. Chile'!I2079)-1,"")</f>
        <v>164</v>
      </c>
      <c r="AK2080" s="7">
        <f>IFERROR(RANK('Ref. Chile'!J2079,'Ref. Chile'!J:J,0)+COUNTIF('Ref. Chile'!$J$7:'Ref. Chile'!J2079,'Ref. Chile'!J2079)-1,"")</f>
        <v>1896</v>
      </c>
      <c r="AL2080" s="7">
        <f>IFERROR(RANK('Ref. Chile'!K2079,'Ref. Chile'!K:K,0)+COUNTIF('Ref. Chile'!$K$7:'Ref. Chile'!K2079,'Ref. Chile'!K2079)-1,"")</f>
        <v>627</v>
      </c>
      <c r="AM2080" s="7">
        <f>IFERROR(RANK('Ref. Chile'!L2079,'Ref. Chile'!L:L,0)+COUNTIF('Ref. Chile'!$L$7:'Ref. Chile'!L2079,'Ref. Chile'!L2079)-1,"")</f>
        <v>930</v>
      </c>
      <c r="AN2080" s="7">
        <f>IFERROR(RANK('Ref. Chile'!M2079,'Ref. Chile'!M:M,0)+COUNTIF('Ref. Chile'!$M$7:'Ref. Chile'!M2079,'Ref. Chile'!M2079)-1,"")</f>
        <v>886</v>
      </c>
      <c r="AO2080" s="7">
        <f>IFERROR(RANK('Ref. Chile'!H2079,'Ref. Chile'!H:H,1)+COUNTIF('Ref. Chile'!$H$7:'Ref. Chile'!H2079,'Ref. Chile'!H2079)-1,"")</f>
        <v>1242</v>
      </c>
      <c r="AP2080" s="7">
        <f>IFERROR(RANK('Ref. Chile'!I2079,'Ref. Chile'!I:I,1)+COUNTIF('Ref. Chile'!$I$7:'Ref. Chile'!I2079,'Ref. Chile'!I2079)-1,"")</f>
        <v>2589</v>
      </c>
      <c r="AQ2080" s="7">
        <f>IFERROR(RANK('Ref. Chile'!J2079,'Ref. Chile'!J:J,1)+COUNTIF('Ref. Chile'!$J$7:'Ref. Chile'!J2079,'Ref. Chile'!J2079)-1,"")</f>
        <v>674</v>
      </c>
    </row>
    <row r="2081" spans="31:43" ht="17.25" customHeight="1" x14ac:dyDescent="0.3">
      <c r="AE2081" s="5" t="s">
        <v>2076</v>
      </c>
      <c r="AF2081" s="5" t="s">
        <v>5596</v>
      </c>
      <c r="AG2081" s="6" t="s">
        <v>4406</v>
      </c>
      <c r="AH2081" s="6" t="s">
        <v>4128</v>
      </c>
      <c r="AI2081" s="7">
        <f>IFERROR(RANK('Ref. Chile'!H2080,'Ref. Chile'!H:H,0)+COUNTIF('Ref. Chile'!$H$7:'Ref. Chile'!H2080,'Ref. Chile'!H2080)-1,"")</f>
        <v>1556</v>
      </c>
      <c r="AJ2081" s="7">
        <f>IFERROR(RANK('Ref. Chile'!I2080,'Ref. Chile'!I:I,0)+COUNTIF('Ref. Chile'!$I$7:'Ref. Chile'!I2080,'Ref. Chile'!I2080)-1,"")</f>
        <v>152</v>
      </c>
      <c r="AK2081" s="7">
        <f>IFERROR(RANK('Ref. Chile'!J2080,'Ref. Chile'!J:J,0)+COUNTIF('Ref. Chile'!$J$7:'Ref. Chile'!J2080,'Ref. Chile'!J2080)-1,"")</f>
        <v>1889</v>
      </c>
      <c r="AL2081" s="7">
        <f>IFERROR(RANK('Ref. Chile'!K2080,'Ref. Chile'!K:K,0)+COUNTIF('Ref. Chile'!$K$7:'Ref. Chile'!K2080,'Ref. Chile'!K2080)-1,"")</f>
        <v>611</v>
      </c>
      <c r="AM2081" s="7">
        <f>IFERROR(RANK('Ref. Chile'!L2080,'Ref. Chile'!L:L,0)+COUNTIF('Ref. Chile'!$L$7:'Ref. Chile'!L2080,'Ref. Chile'!L2080)-1,"")</f>
        <v>924</v>
      </c>
      <c r="AN2081" s="7">
        <f>IFERROR(RANK('Ref. Chile'!M2080,'Ref. Chile'!M:M,0)+COUNTIF('Ref. Chile'!$M$7:'Ref. Chile'!M2080,'Ref. Chile'!M2080)-1,"")</f>
        <v>861</v>
      </c>
      <c r="AO2081" s="7">
        <f>IFERROR(RANK('Ref. Chile'!H2080,'Ref. Chile'!H:H,1)+COUNTIF('Ref. Chile'!$H$7:'Ref. Chile'!H2080,'Ref. Chile'!H2080)-1,"")</f>
        <v>1247</v>
      </c>
      <c r="AP2081" s="7">
        <f>IFERROR(RANK('Ref. Chile'!I2080,'Ref. Chile'!I:I,1)+COUNTIF('Ref. Chile'!$I$7:'Ref. Chile'!I2080,'Ref. Chile'!I2080)-1,"")</f>
        <v>2601</v>
      </c>
      <c r="AQ2081" s="7">
        <f>IFERROR(RANK('Ref. Chile'!J2080,'Ref. Chile'!J:J,1)+COUNTIF('Ref. Chile'!$J$7:'Ref. Chile'!J2080,'Ref. Chile'!J2080)-1,"")</f>
        <v>681</v>
      </c>
    </row>
    <row r="2082" spans="31:43" ht="17.25" customHeight="1" x14ac:dyDescent="0.3">
      <c r="AE2082" s="5" t="s">
        <v>2077</v>
      </c>
      <c r="AF2082" s="5" t="s">
        <v>5597</v>
      </c>
      <c r="AG2082" s="6" t="s">
        <v>4406</v>
      </c>
      <c r="AH2082" s="6" t="s">
        <v>4129</v>
      </c>
      <c r="AI2082" s="7">
        <f>IFERROR(RANK('Ref. Chile'!H2081,'Ref. Chile'!H:H,0)+COUNTIF('Ref. Chile'!$H$7:'Ref. Chile'!H2081,'Ref. Chile'!H2081)-1,"")</f>
        <v>1530</v>
      </c>
      <c r="AJ2082" s="7">
        <f>IFERROR(RANK('Ref. Chile'!I2081,'Ref. Chile'!I:I,0)+COUNTIF('Ref. Chile'!$I$7:'Ref. Chile'!I2081,'Ref. Chile'!I2081)-1,"")</f>
        <v>95</v>
      </c>
      <c r="AK2082" s="7">
        <f>IFERROR(RANK('Ref. Chile'!J2081,'Ref. Chile'!J:J,0)+COUNTIF('Ref. Chile'!$J$7:'Ref. Chile'!J2081,'Ref. Chile'!J2081)-1,"")</f>
        <v>1830</v>
      </c>
      <c r="AL2082" s="7">
        <f>IFERROR(RANK('Ref. Chile'!K2081,'Ref. Chile'!K:K,0)+COUNTIF('Ref. Chile'!$K$7:'Ref. Chile'!K2081,'Ref. Chile'!K2081)-1,"")</f>
        <v>518</v>
      </c>
      <c r="AM2082" s="7">
        <f>IFERROR(RANK('Ref. Chile'!L2081,'Ref. Chile'!L:L,0)+COUNTIF('Ref. Chile'!$L$7:'Ref. Chile'!L2081,'Ref. Chile'!L2081)-1,"")</f>
        <v>901</v>
      </c>
      <c r="AN2082" s="7">
        <f>IFERROR(RANK('Ref. Chile'!M2081,'Ref. Chile'!M:M,0)+COUNTIF('Ref. Chile'!$M$7:'Ref. Chile'!M2081,'Ref. Chile'!M2081)-1,"")</f>
        <v>745</v>
      </c>
      <c r="AO2082" s="7">
        <f>IFERROR(RANK('Ref. Chile'!H2081,'Ref. Chile'!H:H,1)+COUNTIF('Ref. Chile'!$H$7:'Ref. Chile'!H2081,'Ref. Chile'!H2081)-1,"")</f>
        <v>1273</v>
      </c>
      <c r="AP2082" s="7">
        <f>IFERROR(RANK('Ref. Chile'!I2081,'Ref. Chile'!I:I,1)+COUNTIF('Ref. Chile'!$I$7:'Ref. Chile'!I2081,'Ref. Chile'!I2081)-1,"")</f>
        <v>2658</v>
      </c>
      <c r="AQ2082" s="7">
        <f>IFERROR(RANK('Ref. Chile'!J2081,'Ref. Chile'!J:J,1)+COUNTIF('Ref. Chile'!$J$7:'Ref. Chile'!J2081,'Ref. Chile'!J2081)-1,"")</f>
        <v>740</v>
      </c>
    </row>
    <row r="2083" spans="31:43" ht="17.25" customHeight="1" x14ac:dyDescent="0.3">
      <c r="AE2083" s="5" t="s">
        <v>2078</v>
      </c>
      <c r="AF2083" s="5" t="s">
        <v>5598</v>
      </c>
      <c r="AG2083" s="6" t="s">
        <v>4406</v>
      </c>
      <c r="AH2083" s="6" t="s">
        <v>4130</v>
      </c>
      <c r="AI2083" s="7">
        <f>IFERROR(RANK('Ref. Chile'!H2082,'Ref. Chile'!H:H,0)+COUNTIF('Ref. Chile'!$H$7:'Ref. Chile'!H2082,'Ref. Chile'!H2082)-1,"")</f>
        <v>1529</v>
      </c>
      <c r="AJ2083" s="7">
        <f>IFERROR(RANK('Ref. Chile'!I2082,'Ref. Chile'!I:I,0)+COUNTIF('Ref. Chile'!$I$7:'Ref. Chile'!I2082,'Ref. Chile'!I2082)-1,"")</f>
        <v>94</v>
      </c>
      <c r="AK2083" s="7">
        <f>IFERROR(RANK('Ref. Chile'!J2082,'Ref. Chile'!J:J,0)+COUNTIF('Ref. Chile'!$J$7:'Ref. Chile'!J2082,'Ref. Chile'!J2082)-1,"")</f>
        <v>1824</v>
      </c>
      <c r="AL2083" s="7">
        <f>IFERROR(RANK('Ref. Chile'!K2082,'Ref. Chile'!K:K,0)+COUNTIF('Ref. Chile'!$K$7:'Ref. Chile'!K2082,'Ref. Chile'!K2082)-1,"")</f>
        <v>515</v>
      </c>
      <c r="AM2083" s="7">
        <f>IFERROR(RANK('Ref. Chile'!L2082,'Ref. Chile'!L:L,0)+COUNTIF('Ref. Chile'!$L$7:'Ref. Chile'!L2082,'Ref. Chile'!L2082)-1,"")</f>
        <v>900</v>
      </c>
      <c r="AN2083" s="7">
        <f>IFERROR(RANK('Ref. Chile'!M2082,'Ref. Chile'!M:M,0)+COUNTIF('Ref. Chile'!$M$7:'Ref. Chile'!M2082,'Ref. Chile'!M2082)-1,"")</f>
        <v>740</v>
      </c>
      <c r="AO2083" s="7">
        <f>IFERROR(RANK('Ref. Chile'!H2082,'Ref. Chile'!H:H,1)+COUNTIF('Ref. Chile'!$H$7:'Ref. Chile'!H2082,'Ref. Chile'!H2082)-1,"")</f>
        <v>1274</v>
      </c>
      <c r="AP2083" s="7">
        <f>IFERROR(RANK('Ref. Chile'!I2082,'Ref. Chile'!I:I,1)+COUNTIF('Ref. Chile'!$I$7:'Ref. Chile'!I2082,'Ref. Chile'!I2082)-1,"")</f>
        <v>2659</v>
      </c>
      <c r="AQ2083" s="7">
        <f>IFERROR(RANK('Ref. Chile'!J2082,'Ref. Chile'!J:J,1)+COUNTIF('Ref. Chile'!$J$7:'Ref. Chile'!J2082,'Ref. Chile'!J2082)-1,"")</f>
        <v>746</v>
      </c>
    </row>
    <row r="2084" spans="31:43" ht="17.25" customHeight="1" x14ac:dyDescent="0.3">
      <c r="AE2084" s="5" t="s">
        <v>2079</v>
      </c>
      <c r="AF2084" s="5" t="s">
        <v>5599</v>
      </c>
      <c r="AG2084" s="6" t="s">
        <v>4406</v>
      </c>
      <c r="AH2084" s="6" t="s">
        <v>4108</v>
      </c>
      <c r="AI2084" s="7">
        <f>IFERROR(RANK('Ref. Chile'!H2083,'Ref. Chile'!H:H,0)+COUNTIF('Ref. Chile'!$H$7:'Ref. Chile'!H2083,'Ref. Chile'!H2083)-1,"")</f>
        <v>1507</v>
      </c>
      <c r="AJ2084" s="7">
        <f>IFERROR(RANK('Ref. Chile'!I2083,'Ref. Chile'!I:I,0)+COUNTIF('Ref. Chile'!$I$7:'Ref. Chile'!I2083,'Ref. Chile'!I2083)-1,"")</f>
        <v>57</v>
      </c>
      <c r="AK2084" s="7">
        <f>IFERROR(RANK('Ref. Chile'!J2083,'Ref. Chile'!J:J,0)+COUNTIF('Ref. Chile'!$J$7:'Ref. Chile'!J2083,'Ref. Chile'!J2083)-1,"")</f>
        <v>1592</v>
      </c>
      <c r="AL2084" s="7">
        <f>IFERROR(RANK('Ref. Chile'!K2083,'Ref. Chile'!K:K,0)+COUNTIF('Ref. Chile'!$K$7:'Ref. Chile'!K2083,'Ref. Chile'!K2083)-1,"")</f>
        <v>446</v>
      </c>
      <c r="AM2084" s="7">
        <f>IFERROR(RANK('Ref. Chile'!L2083,'Ref. Chile'!L:L,0)+COUNTIF('Ref. Chile'!$L$7:'Ref. Chile'!L2083,'Ref. Chile'!L2083)-1,"")</f>
        <v>876</v>
      </c>
      <c r="AN2084" s="7">
        <f>IFERROR(RANK('Ref. Chile'!M2083,'Ref. Chile'!M:M,0)+COUNTIF('Ref. Chile'!$M$7:'Ref. Chile'!M2083,'Ref. Chile'!M2083)-1,"")</f>
        <v>635</v>
      </c>
      <c r="AO2084" s="7">
        <f>IFERROR(RANK('Ref. Chile'!H2083,'Ref. Chile'!H:H,1)+COUNTIF('Ref. Chile'!$H$7:'Ref. Chile'!H2083,'Ref. Chile'!H2083)-1,"")</f>
        <v>1296</v>
      </c>
      <c r="AP2084" s="7">
        <f>IFERROR(RANK('Ref. Chile'!I2083,'Ref. Chile'!I:I,1)+COUNTIF('Ref. Chile'!$I$7:'Ref. Chile'!I2083,'Ref. Chile'!I2083)-1,"")</f>
        <v>2696</v>
      </c>
      <c r="AQ2084" s="7">
        <f>IFERROR(RANK('Ref. Chile'!J2083,'Ref. Chile'!J:J,1)+COUNTIF('Ref. Chile'!$J$7:'Ref. Chile'!J2083,'Ref. Chile'!J2083)-1,"")</f>
        <v>978</v>
      </c>
    </row>
    <row r="2085" spans="31:43" ht="17.25" customHeight="1" x14ac:dyDescent="0.3">
      <c r="AE2085" s="5" t="s">
        <v>2080</v>
      </c>
      <c r="AF2085" s="5" t="s">
        <v>5600</v>
      </c>
      <c r="AG2085" s="6" t="s">
        <v>4406</v>
      </c>
      <c r="AH2085" s="6" t="s">
        <v>4131</v>
      </c>
      <c r="AI2085" s="7">
        <f>IFERROR(RANK('Ref. Chile'!H2084,'Ref. Chile'!H:H,0)+COUNTIF('Ref. Chile'!$H$7:'Ref. Chile'!H2084,'Ref. Chile'!H2084)-1,"")</f>
        <v>1533</v>
      </c>
      <c r="AJ2085" s="7">
        <f>IFERROR(RANK('Ref. Chile'!I2084,'Ref. Chile'!I:I,0)+COUNTIF('Ref. Chile'!$I$7:'Ref. Chile'!I2084,'Ref. Chile'!I2084)-1,"")</f>
        <v>97</v>
      </c>
      <c r="AK2085" s="7">
        <f>IFERROR(RANK('Ref. Chile'!J2084,'Ref. Chile'!J:J,0)+COUNTIF('Ref. Chile'!$J$7:'Ref. Chile'!J2084,'Ref. Chile'!J2084)-1,"")</f>
        <v>1832</v>
      </c>
      <c r="AL2085" s="7">
        <f>IFERROR(RANK('Ref. Chile'!K2084,'Ref. Chile'!K:K,0)+COUNTIF('Ref. Chile'!$K$7:'Ref. Chile'!K2084,'Ref. Chile'!K2084)-1,"")</f>
        <v>521</v>
      </c>
      <c r="AM2085" s="7">
        <f>IFERROR(RANK('Ref. Chile'!L2084,'Ref. Chile'!L:L,0)+COUNTIF('Ref. Chile'!$L$7:'Ref. Chile'!L2084,'Ref. Chile'!L2084)-1,"")</f>
        <v>903</v>
      </c>
      <c r="AN2085" s="7">
        <f>IFERROR(RANK('Ref. Chile'!M2084,'Ref. Chile'!M:M,0)+COUNTIF('Ref. Chile'!$M$7:'Ref. Chile'!M2084,'Ref. Chile'!M2084)-1,"")</f>
        <v>748</v>
      </c>
      <c r="AO2085" s="7">
        <f>IFERROR(RANK('Ref. Chile'!H2084,'Ref. Chile'!H:H,1)+COUNTIF('Ref. Chile'!$H$7:'Ref. Chile'!H2084,'Ref. Chile'!H2084)-1,"")</f>
        <v>1270</v>
      </c>
      <c r="AP2085" s="7">
        <f>IFERROR(RANK('Ref. Chile'!I2084,'Ref. Chile'!I:I,1)+COUNTIF('Ref. Chile'!$I$7:'Ref. Chile'!I2084,'Ref. Chile'!I2084)-1,"")</f>
        <v>2656</v>
      </c>
      <c r="AQ2085" s="7">
        <f>IFERROR(RANK('Ref. Chile'!J2084,'Ref. Chile'!J:J,1)+COUNTIF('Ref. Chile'!$J$7:'Ref. Chile'!J2084,'Ref. Chile'!J2084)-1,"")</f>
        <v>738</v>
      </c>
    </row>
    <row r="2086" spans="31:43" ht="17.25" customHeight="1" x14ac:dyDescent="0.3">
      <c r="AE2086" s="5" t="s">
        <v>2081</v>
      </c>
      <c r="AF2086" s="5" t="s">
        <v>5601</v>
      </c>
      <c r="AG2086" s="6" t="s">
        <v>4406</v>
      </c>
      <c r="AH2086" s="6" t="s">
        <v>4132</v>
      </c>
      <c r="AI2086" s="7">
        <f>IFERROR(RANK('Ref. Chile'!H2085,'Ref. Chile'!H:H,0)+COUNTIF('Ref. Chile'!$H$7:'Ref. Chile'!H2085,'Ref. Chile'!H2085)-1,"")</f>
        <v>1528</v>
      </c>
      <c r="AJ2086" s="7">
        <f>IFERROR(RANK('Ref. Chile'!I2085,'Ref. Chile'!I:I,0)+COUNTIF('Ref. Chile'!$I$7:'Ref. Chile'!I2085,'Ref. Chile'!I2085)-1,"")</f>
        <v>91</v>
      </c>
      <c r="AK2086" s="7">
        <f>IFERROR(RANK('Ref. Chile'!J2085,'Ref. Chile'!J:J,0)+COUNTIF('Ref. Chile'!$J$7:'Ref. Chile'!J2085,'Ref. Chile'!J2085)-1,"")</f>
        <v>1816</v>
      </c>
      <c r="AL2086" s="7">
        <f>IFERROR(RANK('Ref. Chile'!K2085,'Ref. Chile'!K:K,0)+COUNTIF('Ref. Chile'!$K$7:'Ref. Chile'!K2085,'Ref. Chile'!K2085)-1,"")</f>
        <v>508</v>
      </c>
      <c r="AM2086" s="7">
        <f>IFERROR(RANK('Ref. Chile'!L2085,'Ref. Chile'!L:L,0)+COUNTIF('Ref. Chile'!$L$7:'Ref. Chile'!L2085,'Ref. Chile'!L2085)-1,"")</f>
        <v>898</v>
      </c>
      <c r="AN2086" s="7">
        <f>IFERROR(RANK('Ref. Chile'!M2085,'Ref. Chile'!M:M,0)+COUNTIF('Ref. Chile'!$M$7:'Ref. Chile'!M2085,'Ref. Chile'!M2085)-1,"")</f>
        <v>734</v>
      </c>
      <c r="AO2086" s="7">
        <f>IFERROR(RANK('Ref. Chile'!H2085,'Ref. Chile'!H:H,1)+COUNTIF('Ref. Chile'!$H$7:'Ref. Chile'!H2085,'Ref. Chile'!H2085)-1,"")</f>
        <v>1275</v>
      </c>
      <c r="AP2086" s="7">
        <f>IFERROR(RANK('Ref. Chile'!I2085,'Ref. Chile'!I:I,1)+COUNTIF('Ref. Chile'!$I$7:'Ref. Chile'!I2085,'Ref. Chile'!I2085)-1,"")</f>
        <v>2662</v>
      </c>
      <c r="AQ2086" s="7">
        <f>IFERROR(RANK('Ref. Chile'!J2085,'Ref. Chile'!J:J,1)+COUNTIF('Ref. Chile'!$J$7:'Ref. Chile'!J2085,'Ref. Chile'!J2085)-1,"")</f>
        <v>754</v>
      </c>
    </row>
    <row r="2087" spans="31:43" ht="17.25" customHeight="1" x14ac:dyDescent="0.3">
      <c r="AE2087" s="5" t="s">
        <v>2082</v>
      </c>
      <c r="AF2087" s="5" t="s">
        <v>5602</v>
      </c>
      <c r="AG2087" s="6" t="s">
        <v>4406</v>
      </c>
      <c r="AH2087" s="6" t="s">
        <v>4133</v>
      </c>
      <c r="AI2087" s="7">
        <f>IFERROR(RANK('Ref. Chile'!H2086,'Ref. Chile'!H:H,0)+COUNTIF('Ref. Chile'!$H$7:'Ref. Chile'!H2086,'Ref. Chile'!H2086)-1,"")</f>
        <v>1527</v>
      </c>
      <c r="AJ2087" s="7">
        <f>IFERROR(RANK('Ref. Chile'!I2086,'Ref. Chile'!I:I,0)+COUNTIF('Ref. Chile'!$I$7:'Ref. Chile'!I2086,'Ref. Chile'!I2086)-1,"")</f>
        <v>89</v>
      </c>
      <c r="AK2087" s="7">
        <f>IFERROR(RANK('Ref. Chile'!J2086,'Ref. Chile'!J:J,0)+COUNTIF('Ref. Chile'!$J$7:'Ref. Chile'!J2086,'Ref. Chile'!J2086)-1,"")</f>
        <v>1809</v>
      </c>
      <c r="AL2087" s="7">
        <f>IFERROR(RANK('Ref. Chile'!K2086,'Ref. Chile'!K:K,0)+COUNTIF('Ref. Chile'!$K$7:'Ref. Chile'!K2086,'Ref. Chile'!K2086)-1,"")</f>
        <v>500</v>
      </c>
      <c r="AM2087" s="7">
        <f>IFERROR(RANK('Ref. Chile'!L2086,'Ref. Chile'!L:L,0)+COUNTIF('Ref. Chile'!$L$7:'Ref. Chile'!L2086,'Ref. Chile'!L2086)-1,"")</f>
        <v>896</v>
      </c>
      <c r="AN2087" s="7">
        <f>IFERROR(RANK('Ref. Chile'!M2086,'Ref. Chile'!M:M,0)+COUNTIF('Ref. Chile'!$M$7:'Ref. Chile'!M2086,'Ref. Chile'!M2086)-1,"")</f>
        <v>729</v>
      </c>
      <c r="AO2087" s="7">
        <f>IFERROR(RANK('Ref. Chile'!H2086,'Ref. Chile'!H:H,1)+COUNTIF('Ref. Chile'!$H$7:'Ref. Chile'!H2086,'Ref. Chile'!H2086)-1,"")</f>
        <v>1276</v>
      </c>
      <c r="AP2087" s="7">
        <f>IFERROR(RANK('Ref. Chile'!I2086,'Ref. Chile'!I:I,1)+COUNTIF('Ref. Chile'!$I$7:'Ref. Chile'!I2086,'Ref. Chile'!I2086)-1,"")</f>
        <v>2664</v>
      </c>
      <c r="AQ2087" s="7">
        <f>IFERROR(RANK('Ref. Chile'!J2086,'Ref. Chile'!J:J,1)+COUNTIF('Ref. Chile'!$J$7:'Ref. Chile'!J2086,'Ref. Chile'!J2086)-1,"")</f>
        <v>761</v>
      </c>
    </row>
    <row r="2088" spans="31:43" ht="17.25" customHeight="1" x14ac:dyDescent="0.3">
      <c r="AE2088" s="5" t="s">
        <v>2083</v>
      </c>
      <c r="AF2088" s="5" t="s">
        <v>5603</v>
      </c>
      <c r="AG2088" s="6" t="s">
        <v>4406</v>
      </c>
      <c r="AH2088" s="6" t="s">
        <v>4134</v>
      </c>
      <c r="AI2088" s="7">
        <f>IFERROR(RANK('Ref. Chile'!H2087,'Ref. Chile'!H:H,0)+COUNTIF('Ref. Chile'!$H$7:'Ref. Chile'!H2087,'Ref. Chile'!H2087)-1,"")</f>
        <v>1525</v>
      </c>
      <c r="AJ2088" s="7">
        <f>IFERROR(RANK('Ref. Chile'!I2087,'Ref. Chile'!I:I,0)+COUNTIF('Ref. Chile'!$I$7:'Ref. Chile'!I2087,'Ref. Chile'!I2087)-1,"")</f>
        <v>87</v>
      </c>
      <c r="AK2088" s="7">
        <f>IFERROR(RANK('Ref. Chile'!J2087,'Ref. Chile'!J:J,0)+COUNTIF('Ref. Chile'!$J$7:'Ref. Chile'!J2087,'Ref. Chile'!J2087)-1,"")</f>
        <v>1799</v>
      </c>
      <c r="AL2088" s="7">
        <f>IFERROR(RANK('Ref. Chile'!K2087,'Ref. Chile'!K:K,0)+COUNTIF('Ref. Chile'!$K$7:'Ref. Chile'!K2087,'Ref. Chile'!K2087)-1,"")</f>
        <v>499</v>
      </c>
      <c r="AM2088" s="7">
        <f>IFERROR(RANK('Ref. Chile'!L2087,'Ref. Chile'!L:L,0)+COUNTIF('Ref. Chile'!$L$7:'Ref. Chile'!L2087,'Ref. Chile'!L2087)-1,"")</f>
        <v>894</v>
      </c>
      <c r="AN2088" s="7">
        <f>IFERROR(RANK('Ref. Chile'!M2087,'Ref. Chile'!M:M,0)+COUNTIF('Ref. Chile'!$M$7:'Ref. Chile'!M2087,'Ref. Chile'!M2087)-1,"")</f>
        <v>716</v>
      </c>
      <c r="AO2088" s="7">
        <f>IFERROR(RANK('Ref. Chile'!H2087,'Ref. Chile'!H:H,1)+COUNTIF('Ref. Chile'!$H$7:'Ref. Chile'!H2087,'Ref. Chile'!H2087)-1,"")</f>
        <v>1278</v>
      </c>
      <c r="AP2088" s="7">
        <f>IFERROR(RANK('Ref. Chile'!I2087,'Ref. Chile'!I:I,1)+COUNTIF('Ref. Chile'!$I$7:'Ref. Chile'!I2087,'Ref. Chile'!I2087)-1,"")</f>
        <v>2666</v>
      </c>
      <c r="AQ2088" s="7">
        <f>IFERROR(RANK('Ref. Chile'!J2087,'Ref. Chile'!J:J,1)+COUNTIF('Ref. Chile'!$J$7:'Ref. Chile'!J2087,'Ref. Chile'!J2087)-1,"")</f>
        <v>771</v>
      </c>
    </row>
    <row r="2089" spans="31:43" ht="17.25" customHeight="1" x14ac:dyDescent="0.3">
      <c r="AE2089" s="5" t="s">
        <v>2084</v>
      </c>
      <c r="AF2089" s="5" t="s">
        <v>5604</v>
      </c>
      <c r="AG2089" s="6" t="s">
        <v>4407</v>
      </c>
      <c r="AH2089" s="6" t="s">
        <v>4092</v>
      </c>
      <c r="AI2089" s="7">
        <f>IFERROR(RANK('Ref. Chile'!H2088,'Ref. Chile'!H:H,0)+COUNTIF('Ref. Chile'!$H$7:'Ref. Chile'!H2088,'Ref. Chile'!H2088)-1,"")</f>
        <v>1640</v>
      </c>
      <c r="AJ2089" s="7">
        <f>IFERROR(RANK('Ref. Chile'!I2088,'Ref. Chile'!I:I,0)+COUNTIF('Ref. Chile'!$I$7:'Ref. Chile'!I2088,'Ref. Chile'!I2088)-1,"")</f>
        <v>1625</v>
      </c>
      <c r="AK2089" s="7">
        <f>IFERROR(RANK('Ref. Chile'!J2088,'Ref. Chile'!J:J,0)+COUNTIF('Ref. Chile'!$J$7:'Ref. Chile'!J2088,'Ref. Chile'!J2088)-1,"")</f>
        <v>2181</v>
      </c>
      <c r="AL2089" s="7">
        <f>IFERROR(RANK('Ref. Chile'!K2088,'Ref. Chile'!K:K,0)+COUNTIF('Ref. Chile'!$K$7:'Ref. Chile'!K2088,'Ref. Chile'!K2088)-1,"")</f>
        <v>1558</v>
      </c>
      <c r="AM2089" s="7">
        <f>IFERROR(RANK('Ref. Chile'!L2088,'Ref. Chile'!L:L,0)+COUNTIF('Ref. Chile'!$L$7:'Ref. Chile'!L2088,'Ref. Chile'!L2088)-1,"")</f>
        <v>1425</v>
      </c>
      <c r="AN2089" s="7">
        <f>IFERROR(RANK('Ref. Chile'!M2088,'Ref. Chile'!M:M,0)+COUNTIF('Ref. Chile'!$M$7:'Ref. Chile'!M2088,'Ref. Chile'!M2088)-1,"")</f>
        <v>2113</v>
      </c>
      <c r="AO2089" s="7">
        <f>IFERROR(RANK('Ref. Chile'!H2088,'Ref. Chile'!H:H,1)+COUNTIF('Ref. Chile'!$H$7:'Ref. Chile'!H2088,'Ref. Chile'!H2088)-1,"")</f>
        <v>1163</v>
      </c>
      <c r="AP2089" s="7">
        <f>IFERROR(RANK('Ref. Chile'!I2088,'Ref. Chile'!I:I,1)+COUNTIF('Ref. Chile'!$I$7:'Ref. Chile'!I2088,'Ref. Chile'!I2088)-1,"")</f>
        <v>1128</v>
      </c>
      <c r="AQ2089" s="7">
        <f>IFERROR(RANK('Ref. Chile'!J2088,'Ref. Chile'!J:J,1)+COUNTIF('Ref. Chile'!$J$7:'Ref. Chile'!J2088,'Ref. Chile'!J2088)-1,"")</f>
        <v>389</v>
      </c>
    </row>
    <row r="2090" spans="31:43" ht="17.25" customHeight="1" x14ac:dyDescent="0.3">
      <c r="AE2090" s="5" t="s">
        <v>2085</v>
      </c>
      <c r="AF2090" s="5" t="s">
        <v>5605</v>
      </c>
      <c r="AG2090" s="6" t="s">
        <v>4407</v>
      </c>
      <c r="AH2090" s="6" t="s">
        <v>4088</v>
      </c>
      <c r="AI2090" s="7">
        <f>IFERROR(RANK('Ref. Chile'!H2089,'Ref. Chile'!H:H,0)+COUNTIF('Ref. Chile'!$H$7:'Ref. Chile'!H2089,'Ref. Chile'!H2089)-1,"")</f>
        <v>1624</v>
      </c>
      <c r="AJ2090" s="7">
        <f>IFERROR(RANK('Ref. Chile'!I2089,'Ref. Chile'!I:I,0)+COUNTIF('Ref. Chile'!$I$7:'Ref. Chile'!I2089,'Ref. Chile'!I2089)-1,"")</f>
        <v>1568</v>
      </c>
      <c r="AK2090" s="7">
        <f>IFERROR(RANK('Ref. Chile'!J2089,'Ref. Chile'!J:J,0)+COUNTIF('Ref. Chile'!$J$7:'Ref. Chile'!J2089,'Ref. Chile'!J2089)-1,"")</f>
        <v>2163</v>
      </c>
      <c r="AL2090" s="7">
        <f>IFERROR(RANK('Ref. Chile'!K2089,'Ref. Chile'!K:K,0)+COUNTIF('Ref. Chile'!$K$7:'Ref. Chile'!K2089,'Ref. Chile'!K2089)-1,"")</f>
        <v>1543</v>
      </c>
      <c r="AM2090" s="7">
        <f>IFERROR(RANK('Ref. Chile'!L2089,'Ref. Chile'!L:L,0)+COUNTIF('Ref. Chile'!$L$7:'Ref. Chile'!L2089,'Ref. Chile'!L2089)-1,"")</f>
        <v>1411</v>
      </c>
      <c r="AN2090" s="7">
        <f>IFERROR(RANK('Ref. Chile'!M2089,'Ref. Chile'!M:M,0)+COUNTIF('Ref. Chile'!$M$7:'Ref. Chile'!M2089,'Ref. Chile'!M2089)-1,"")</f>
        <v>2095</v>
      </c>
      <c r="AO2090" s="7">
        <f>IFERROR(RANK('Ref. Chile'!H2089,'Ref. Chile'!H:H,1)+COUNTIF('Ref. Chile'!$H$7:'Ref. Chile'!H2089,'Ref. Chile'!H2089)-1,"")</f>
        <v>1179</v>
      </c>
      <c r="AP2090" s="7">
        <f>IFERROR(RANK('Ref. Chile'!I2089,'Ref. Chile'!I:I,1)+COUNTIF('Ref. Chile'!$I$7:'Ref. Chile'!I2089,'Ref. Chile'!I2089)-1,"")</f>
        <v>1185</v>
      </c>
      <c r="AQ2090" s="7">
        <f>IFERROR(RANK('Ref. Chile'!J2089,'Ref. Chile'!J:J,1)+COUNTIF('Ref. Chile'!$J$7:'Ref. Chile'!J2089,'Ref. Chile'!J2089)-1,"")</f>
        <v>407</v>
      </c>
    </row>
    <row r="2091" spans="31:43" ht="17.25" customHeight="1" x14ac:dyDescent="0.3">
      <c r="AE2091" s="5" t="s">
        <v>2086</v>
      </c>
      <c r="AF2091" s="5" t="s">
        <v>5606</v>
      </c>
      <c r="AG2091" s="6" t="s">
        <v>4407</v>
      </c>
      <c r="AH2091" s="6" t="s">
        <v>4174</v>
      </c>
      <c r="AI2091" s="7">
        <f>IFERROR(RANK('Ref. Chile'!H2090,'Ref. Chile'!H:H,0)+COUNTIF('Ref. Chile'!$H$7:'Ref. Chile'!H2090,'Ref. Chile'!H2090)-1,"")</f>
        <v>1620</v>
      </c>
      <c r="AJ2091" s="7">
        <f>IFERROR(RANK('Ref. Chile'!I2090,'Ref. Chile'!I:I,0)+COUNTIF('Ref. Chile'!$I$7:'Ref. Chile'!I2090,'Ref. Chile'!I2090)-1,"")</f>
        <v>1553</v>
      </c>
      <c r="AK2091" s="7">
        <f>IFERROR(RANK('Ref. Chile'!J2090,'Ref. Chile'!J:J,0)+COUNTIF('Ref. Chile'!$J$7:'Ref. Chile'!J2090,'Ref. Chile'!J2090)-1,"")</f>
        <v>2158</v>
      </c>
      <c r="AL2091" s="7">
        <f>IFERROR(RANK('Ref. Chile'!K2090,'Ref. Chile'!K:K,0)+COUNTIF('Ref. Chile'!$K$7:'Ref. Chile'!K2090,'Ref. Chile'!K2090)-1,"")</f>
        <v>1538</v>
      </c>
      <c r="AM2091" s="7">
        <f>IFERROR(RANK('Ref. Chile'!L2090,'Ref. Chile'!L:L,0)+COUNTIF('Ref. Chile'!$L$7:'Ref. Chile'!L2090,'Ref. Chile'!L2090)-1,"")</f>
        <v>1398</v>
      </c>
      <c r="AN2091" s="7">
        <f>IFERROR(RANK('Ref. Chile'!M2090,'Ref. Chile'!M:M,0)+COUNTIF('Ref. Chile'!$M$7:'Ref. Chile'!M2090,'Ref. Chile'!M2090)-1,"")</f>
        <v>2086</v>
      </c>
      <c r="AO2091" s="7">
        <f>IFERROR(RANK('Ref. Chile'!H2090,'Ref. Chile'!H:H,1)+COUNTIF('Ref. Chile'!$H$7:'Ref. Chile'!H2090,'Ref. Chile'!H2090)-1,"")</f>
        <v>1183</v>
      </c>
      <c r="AP2091" s="7">
        <f>IFERROR(RANK('Ref. Chile'!I2090,'Ref. Chile'!I:I,1)+COUNTIF('Ref. Chile'!$I$7:'Ref. Chile'!I2090,'Ref. Chile'!I2090)-1,"")</f>
        <v>1200</v>
      </c>
      <c r="AQ2091" s="7">
        <f>IFERROR(RANK('Ref. Chile'!J2090,'Ref. Chile'!J:J,1)+COUNTIF('Ref. Chile'!$J$7:'Ref. Chile'!J2090,'Ref. Chile'!J2090)-1,"")</f>
        <v>412</v>
      </c>
    </row>
    <row r="2092" spans="31:43" ht="17.25" customHeight="1" x14ac:dyDescent="0.3">
      <c r="AE2092" s="5" t="s">
        <v>2087</v>
      </c>
      <c r="AF2092" s="5" t="s">
        <v>5607</v>
      </c>
      <c r="AG2092" s="6" t="s">
        <v>4407</v>
      </c>
      <c r="AH2092" s="6" t="s">
        <v>4096</v>
      </c>
      <c r="AI2092" s="7">
        <f>IFERROR(RANK('Ref. Chile'!H2091,'Ref. Chile'!H:H,0)+COUNTIF('Ref. Chile'!$H$7:'Ref. Chile'!H2091,'Ref. Chile'!H2091)-1,"")</f>
        <v>1626</v>
      </c>
      <c r="AJ2092" s="7">
        <f>IFERROR(RANK('Ref. Chile'!I2091,'Ref. Chile'!I:I,0)+COUNTIF('Ref. Chile'!$I$7:'Ref. Chile'!I2091,'Ref. Chile'!I2091)-1,"")</f>
        <v>1570</v>
      </c>
      <c r="AK2092" s="7">
        <f>IFERROR(RANK('Ref. Chile'!J2091,'Ref. Chile'!J:J,0)+COUNTIF('Ref. Chile'!$J$7:'Ref. Chile'!J2091,'Ref. Chile'!J2091)-1,"")</f>
        <v>2166</v>
      </c>
      <c r="AL2092" s="7">
        <f>IFERROR(RANK('Ref. Chile'!K2091,'Ref. Chile'!K:K,0)+COUNTIF('Ref. Chile'!$K$7:'Ref. Chile'!K2091,'Ref. Chile'!K2091)-1,"")</f>
        <v>1545</v>
      </c>
      <c r="AM2092" s="7">
        <f>IFERROR(RANK('Ref. Chile'!L2091,'Ref. Chile'!L:L,0)+COUNTIF('Ref. Chile'!$L$7:'Ref. Chile'!L2091,'Ref. Chile'!L2091)-1,"")</f>
        <v>1413</v>
      </c>
      <c r="AN2092" s="7">
        <f>IFERROR(RANK('Ref. Chile'!M2091,'Ref. Chile'!M:M,0)+COUNTIF('Ref. Chile'!$M$7:'Ref. Chile'!M2091,'Ref. Chile'!M2091)-1,"")</f>
        <v>2098</v>
      </c>
      <c r="AO2092" s="7">
        <f>IFERROR(RANK('Ref. Chile'!H2091,'Ref. Chile'!H:H,1)+COUNTIF('Ref. Chile'!$H$7:'Ref. Chile'!H2091,'Ref. Chile'!H2091)-1,"")</f>
        <v>1177</v>
      </c>
      <c r="AP2092" s="7">
        <f>IFERROR(RANK('Ref. Chile'!I2091,'Ref. Chile'!I:I,1)+COUNTIF('Ref. Chile'!$I$7:'Ref. Chile'!I2091,'Ref. Chile'!I2091)-1,"")</f>
        <v>1183</v>
      </c>
      <c r="AQ2092" s="7">
        <f>IFERROR(RANK('Ref. Chile'!J2091,'Ref. Chile'!J:J,1)+COUNTIF('Ref. Chile'!$J$7:'Ref. Chile'!J2091,'Ref. Chile'!J2091)-1,"")</f>
        <v>404</v>
      </c>
    </row>
    <row r="2093" spans="31:43" ht="17.25" customHeight="1" x14ac:dyDescent="0.3">
      <c r="AE2093" s="5" t="s">
        <v>2088</v>
      </c>
      <c r="AF2093" s="5" t="s">
        <v>5608</v>
      </c>
      <c r="AG2093" s="6" t="s">
        <v>4407</v>
      </c>
      <c r="AH2093" s="6" t="s">
        <v>4097</v>
      </c>
      <c r="AI2093" s="7">
        <f>IFERROR(RANK('Ref. Chile'!H2092,'Ref. Chile'!H:H,0)+COUNTIF('Ref. Chile'!$H$7:'Ref. Chile'!H2092,'Ref. Chile'!H2092)-1,"")</f>
        <v>1005</v>
      </c>
      <c r="AJ2093" s="7">
        <f>IFERROR(RANK('Ref. Chile'!I2092,'Ref. Chile'!I:I,0)+COUNTIF('Ref. Chile'!$I$7:'Ref. Chile'!I2092,'Ref. Chile'!I2092)-1,"")</f>
        <v>817</v>
      </c>
      <c r="AK2093" s="7">
        <f>IFERROR(RANK('Ref. Chile'!J2092,'Ref. Chile'!J:J,0)+COUNTIF('Ref. Chile'!$J$7:'Ref. Chile'!J2092,'Ref. Chile'!J2092)-1,"")</f>
        <v>1724</v>
      </c>
      <c r="AL2093" s="7">
        <f>IFERROR(RANK('Ref. Chile'!K2092,'Ref. Chile'!K:K,0)+COUNTIF('Ref. Chile'!$K$7:'Ref. Chile'!K2092,'Ref. Chile'!K2092)-1,"")</f>
        <v>1067</v>
      </c>
      <c r="AM2093" s="7">
        <f>IFERROR(RANK('Ref. Chile'!L2092,'Ref. Chile'!L:L,0)+COUNTIF('Ref. Chile'!$L$7:'Ref. Chile'!L2092,'Ref. Chile'!L2092)-1,"")</f>
        <v>522</v>
      </c>
      <c r="AN2093" s="7">
        <f>IFERROR(RANK('Ref. Chile'!M2092,'Ref. Chile'!M:M,0)+COUNTIF('Ref. Chile'!$M$7:'Ref. Chile'!M2092,'Ref. Chile'!M2092)-1,"")</f>
        <v>1591</v>
      </c>
      <c r="AO2093" s="7">
        <f>IFERROR(RANK('Ref. Chile'!H2092,'Ref. Chile'!H:H,1)+COUNTIF('Ref. Chile'!$H$7:'Ref. Chile'!H2092,'Ref. Chile'!H2092)-1,"")</f>
        <v>1892</v>
      </c>
      <c r="AP2093" s="7">
        <f>IFERROR(RANK('Ref. Chile'!I2092,'Ref. Chile'!I:I,1)+COUNTIF('Ref. Chile'!$I$7:'Ref. Chile'!I2092,'Ref. Chile'!I2092)-1,"")</f>
        <v>2033</v>
      </c>
      <c r="AQ2093" s="7">
        <f>IFERROR(RANK('Ref. Chile'!J2092,'Ref. Chile'!J:J,1)+COUNTIF('Ref. Chile'!$J$7:'Ref. Chile'!J2092,'Ref. Chile'!J2092)-1,"")</f>
        <v>920</v>
      </c>
    </row>
    <row r="2094" spans="31:43" ht="17.25" customHeight="1" x14ac:dyDescent="0.3">
      <c r="AE2094" s="5" t="s">
        <v>2089</v>
      </c>
      <c r="AF2094" s="5" t="s">
        <v>5609</v>
      </c>
      <c r="AG2094" s="6" t="s">
        <v>4407</v>
      </c>
      <c r="AH2094" s="6" t="s">
        <v>4109</v>
      </c>
      <c r="AI2094" s="7">
        <f>IFERROR(RANK('Ref. Chile'!H2093,'Ref. Chile'!H:H,0)+COUNTIF('Ref. Chile'!$H$7:'Ref. Chile'!H2093,'Ref. Chile'!H2093)-1,"")</f>
        <v>1634</v>
      </c>
      <c r="AJ2094" s="7">
        <f>IFERROR(RANK('Ref. Chile'!I2093,'Ref. Chile'!I:I,0)+COUNTIF('Ref. Chile'!$I$7:'Ref. Chile'!I2093,'Ref. Chile'!I2093)-1,"")</f>
        <v>1602</v>
      </c>
      <c r="AK2094" s="7">
        <f>IFERROR(RANK('Ref. Chile'!J2093,'Ref. Chile'!J:J,0)+COUNTIF('Ref. Chile'!$J$7:'Ref. Chile'!J2093,'Ref. Chile'!J2093)-1,"")</f>
        <v>2176</v>
      </c>
      <c r="AL2094" s="7">
        <f>IFERROR(RANK('Ref. Chile'!K2093,'Ref. Chile'!K:K,0)+COUNTIF('Ref. Chile'!$K$7:'Ref. Chile'!K2093,'Ref. Chile'!K2093)-1,"")</f>
        <v>1554</v>
      </c>
      <c r="AM2094" s="7">
        <f>IFERROR(RANK('Ref. Chile'!L2093,'Ref. Chile'!L:L,0)+COUNTIF('Ref. Chile'!$L$7:'Ref. Chile'!L2093,'Ref. Chile'!L2093)-1,"")</f>
        <v>1423</v>
      </c>
      <c r="AN2094" s="7">
        <f>IFERROR(RANK('Ref. Chile'!M2093,'Ref. Chile'!M:M,0)+COUNTIF('Ref. Chile'!$M$7:'Ref. Chile'!M2093,'Ref. Chile'!M2093)-1,"")</f>
        <v>2106</v>
      </c>
      <c r="AO2094" s="7">
        <f>IFERROR(RANK('Ref. Chile'!H2093,'Ref. Chile'!H:H,1)+COUNTIF('Ref. Chile'!$H$7:'Ref. Chile'!H2093,'Ref. Chile'!H2093)-1,"")</f>
        <v>1169</v>
      </c>
      <c r="AP2094" s="7">
        <f>IFERROR(RANK('Ref. Chile'!I2093,'Ref. Chile'!I:I,1)+COUNTIF('Ref. Chile'!$I$7:'Ref. Chile'!I2093,'Ref. Chile'!I2093)-1,"")</f>
        <v>1151</v>
      </c>
      <c r="AQ2094" s="7">
        <f>IFERROR(RANK('Ref. Chile'!J2093,'Ref. Chile'!J:J,1)+COUNTIF('Ref. Chile'!$J$7:'Ref. Chile'!J2093,'Ref. Chile'!J2093)-1,"")</f>
        <v>394</v>
      </c>
    </row>
    <row r="2095" spans="31:43" ht="17.25" customHeight="1" x14ac:dyDescent="0.3">
      <c r="AE2095" s="5" t="s">
        <v>2090</v>
      </c>
      <c r="AF2095" s="5" t="s">
        <v>5610</v>
      </c>
      <c r="AG2095" s="6" t="s">
        <v>4407</v>
      </c>
      <c r="AH2095" s="6" t="s">
        <v>4110</v>
      </c>
      <c r="AI2095" s="7">
        <f>IFERROR(RANK('Ref. Chile'!H2094,'Ref. Chile'!H:H,0)+COUNTIF('Ref. Chile'!$H$7:'Ref. Chile'!H2094,'Ref. Chile'!H2094)-1,"")</f>
        <v>1615</v>
      </c>
      <c r="AJ2095" s="7">
        <f>IFERROR(RANK('Ref. Chile'!I2094,'Ref. Chile'!I:I,0)+COUNTIF('Ref. Chile'!$I$7:'Ref. Chile'!I2094,'Ref. Chile'!I2094)-1,"")</f>
        <v>1539</v>
      </c>
      <c r="AK2095" s="7">
        <f>IFERROR(RANK('Ref. Chile'!J2094,'Ref. Chile'!J:J,0)+COUNTIF('Ref. Chile'!$J$7:'Ref. Chile'!J2094,'Ref. Chile'!J2094)-1,"")</f>
        <v>2144</v>
      </c>
      <c r="AL2095" s="7">
        <f>IFERROR(RANK('Ref. Chile'!K2094,'Ref. Chile'!K:K,0)+COUNTIF('Ref. Chile'!$K$7:'Ref. Chile'!K2094,'Ref. Chile'!K2094)-1,"")</f>
        <v>1536</v>
      </c>
      <c r="AM2095" s="7">
        <f>IFERROR(RANK('Ref. Chile'!L2094,'Ref. Chile'!L:L,0)+COUNTIF('Ref. Chile'!$L$7:'Ref. Chile'!L2094,'Ref. Chile'!L2094)-1,"")</f>
        <v>1385</v>
      </c>
      <c r="AN2095" s="7">
        <f>IFERROR(RANK('Ref. Chile'!M2094,'Ref. Chile'!M:M,0)+COUNTIF('Ref. Chile'!$M$7:'Ref. Chile'!M2094,'Ref. Chile'!M2094)-1,"")</f>
        <v>2076</v>
      </c>
      <c r="AO2095" s="7">
        <f>IFERROR(RANK('Ref. Chile'!H2094,'Ref. Chile'!H:H,1)+COUNTIF('Ref. Chile'!$H$7:'Ref. Chile'!H2094,'Ref. Chile'!H2094)-1,"")</f>
        <v>1188</v>
      </c>
      <c r="AP2095" s="7">
        <f>IFERROR(RANK('Ref. Chile'!I2094,'Ref. Chile'!I:I,1)+COUNTIF('Ref. Chile'!$I$7:'Ref. Chile'!I2094,'Ref. Chile'!I2094)-1,"")</f>
        <v>1214</v>
      </c>
      <c r="AQ2095" s="7">
        <f>IFERROR(RANK('Ref. Chile'!J2094,'Ref. Chile'!J:J,1)+COUNTIF('Ref. Chile'!$J$7:'Ref. Chile'!J2094,'Ref. Chile'!J2094)-1,"")</f>
        <v>426</v>
      </c>
    </row>
    <row r="2096" spans="31:43" ht="17.25" customHeight="1" x14ac:dyDescent="0.3">
      <c r="AE2096" s="5" t="s">
        <v>2091</v>
      </c>
      <c r="AF2096" s="5" t="s">
        <v>5611</v>
      </c>
      <c r="AG2096" s="6" t="s">
        <v>4408</v>
      </c>
      <c r="AH2096" s="6" t="s">
        <v>4092</v>
      </c>
      <c r="AI2096" s="7">
        <f>IFERROR(RANK('Ref. Chile'!H2095,'Ref. Chile'!H:H,0)+COUNTIF('Ref. Chile'!$H$7:'Ref. Chile'!H2095,'Ref. Chile'!H2095)-1,"")</f>
        <v>1240</v>
      </c>
      <c r="AJ2096" s="7">
        <f>IFERROR(RANK('Ref. Chile'!I2095,'Ref. Chile'!I:I,0)+COUNTIF('Ref. Chile'!$I$7:'Ref. Chile'!I2095,'Ref. Chile'!I2095)-1,"")</f>
        <v>364</v>
      </c>
      <c r="AK2096" s="7">
        <f>IFERROR(RANK('Ref. Chile'!J2095,'Ref. Chile'!J:J,0)+COUNTIF('Ref. Chile'!$J$7:'Ref. Chile'!J2095,'Ref. Chile'!J2095)-1,"")</f>
        <v>1100</v>
      </c>
      <c r="AL2096" s="7">
        <f>IFERROR(RANK('Ref. Chile'!K2095,'Ref. Chile'!K:K,0)+COUNTIF('Ref. Chile'!$K$7:'Ref. Chile'!K2095,'Ref. Chile'!K2095)-1,"")</f>
        <v>1182</v>
      </c>
      <c r="AM2096" s="7">
        <f>IFERROR(RANK('Ref. Chile'!L2095,'Ref. Chile'!L:L,0)+COUNTIF('Ref. Chile'!$L$7:'Ref. Chile'!L2095,'Ref. Chile'!L2095)-1,"")</f>
        <v>210</v>
      </c>
      <c r="AN2096" s="7">
        <f>IFERROR(RANK('Ref. Chile'!M2095,'Ref. Chile'!M:M,0)+COUNTIF('Ref. Chile'!$M$7:'Ref. Chile'!M2095,'Ref. Chile'!M2095)-1,"")</f>
        <v>975</v>
      </c>
      <c r="AO2096" s="7">
        <f>IFERROR(RANK('Ref. Chile'!H2095,'Ref. Chile'!H:H,1)+COUNTIF('Ref. Chile'!$H$7:'Ref. Chile'!H2095,'Ref. Chile'!H2095)-1,"")</f>
        <v>1563</v>
      </c>
      <c r="AP2096" s="7">
        <f>IFERROR(RANK('Ref. Chile'!I2095,'Ref. Chile'!I:I,1)+COUNTIF('Ref. Chile'!$I$7:'Ref. Chile'!I2095,'Ref. Chile'!I2095)-1,"")</f>
        <v>2389</v>
      </c>
      <c r="AQ2096" s="7">
        <f>IFERROR(RANK('Ref. Chile'!J2095,'Ref. Chile'!J:J,1)+COUNTIF('Ref. Chile'!$J$7:'Ref. Chile'!J2095,'Ref. Chile'!J2095)-1,"")</f>
        <v>1470</v>
      </c>
    </row>
    <row r="2097" spans="31:43" ht="17.25" customHeight="1" x14ac:dyDescent="0.3">
      <c r="AE2097" s="5" t="s">
        <v>2092</v>
      </c>
      <c r="AF2097" s="5" t="s">
        <v>5612</v>
      </c>
      <c r="AG2097" s="6" t="s">
        <v>4408</v>
      </c>
      <c r="AH2097" s="6" t="s">
        <v>4088</v>
      </c>
      <c r="AI2097" s="7">
        <f>IFERROR(RANK('Ref. Chile'!H2096,'Ref. Chile'!H:H,0)+COUNTIF('Ref. Chile'!$H$7:'Ref. Chile'!H2096,'Ref. Chile'!H2096)-1,"")</f>
        <v>1246</v>
      </c>
      <c r="AJ2097" s="7">
        <f>IFERROR(RANK('Ref. Chile'!I2096,'Ref. Chile'!I:I,0)+COUNTIF('Ref. Chile'!$I$7:'Ref. Chile'!I2096,'Ref. Chile'!I2096)-1,"")</f>
        <v>387</v>
      </c>
      <c r="AK2097" s="7">
        <f>IFERROR(RANK('Ref. Chile'!J2096,'Ref. Chile'!J:J,0)+COUNTIF('Ref. Chile'!$J$7:'Ref. Chile'!J2096,'Ref. Chile'!J2096)-1,"")</f>
        <v>1144</v>
      </c>
      <c r="AL2097" s="7">
        <f>IFERROR(RANK('Ref. Chile'!K2096,'Ref. Chile'!K:K,0)+COUNTIF('Ref. Chile'!$K$7:'Ref. Chile'!K2096,'Ref. Chile'!K2096)-1,"")</f>
        <v>1203</v>
      </c>
      <c r="AM2097" s="7">
        <f>IFERROR(RANK('Ref. Chile'!L2096,'Ref. Chile'!L:L,0)+COUNTIF('Ref. Chile'!$L$7:'Ref. Chile'!L2096,'Ref. Chile'!L2096)-1,"")</f>
        <v>274</v>
      </c>
      <c r="AN2097" s="7">
        <f>IFERROR(RANK('Ref. Chile'!M2096,'Ref. Chile'!M:M,0)+COUNTIF('Ref. Chile'!$M$7:'Ref. Chile'!M2096,'Ref. Chile'!M2096)-1,"")</f>
        <v>1015</v>
      </c>
      <c r="AO2097" s="7">
        <f>IFERROR(RANK('Ref. Chile'!H2096,'Ref. Chile'!H:H,1)+COUNTIF('Ref. Chile'!$H$7:'Ref. Chile'!H2096,'Ref. Chile'!H2096)-1,"")</f>
        <v>1557</v>
      </c>
      <c r="AP2097" s="7">
        <f>IFERROR(RANK('Ref. Chile'!I2096,'Ref. Chile'!I:I,1)+COUNTIF('Ref. Chile'!$I$7:'Ref. Chile'!I2096,'Ref. Chile'!I2096)-1,"")</f>
        <v>2366</v>
      </c>
      <c r="AQ2097" s="7">
        <f>IFERROR(RANK('Ref. Chile'!J2096,'Ref. Chile'!J:J,1)+COUNTIF('Ref. Chile'!$J$7:'Ref. Chile'!J2096,'Ref. Chile'!J2096)-1,"")</f>
        <v>1426</v>
      </c>
    </row>
    <row r="2098" spans="31:43" ht="17.25" customHeight="1" x14ac:dyDescent="0.3">
      <c r="AE2098" s="5" t="s">
        <v>2093</v>
      </c>
      <c r="AF2098" s="5" t="s">
        <v>5613</v>
      </c>
      <c r="AG2098" s="6" t="s">
        <v>4408</v>
      </c>
      <c r="AH2098" s="6" t="s">
        <v>4093</v>
      </c>
      <c r="AI2098" s="7">
        <f>IFERROR(RANK('Ref. Chile'!H2097,'Ref. Chile'!H:H,0)+COUNTIF('Ref. Chile'!$H$7:'Ref. Chile'!H2097,'Ref. Chile'!H2097)-1,"")</f>
        <v>1254</v>
      </c>
      <c r="AJ2098" s="7">
        <f>IFERROR(RANK('Ref. Chile'!I2097,'Ref. Chile'!I:I,0)+COUNTIF('Ref. Chile'!$I$7:'Ref. Chile'!I2097,'Ref. Chile'!I2097)-1,"")</f>
        <v>442</v>
      </c>
      <c r="AK2098" s="7">
        <f>IFERROR(RANK('Ref. Chile'!J2097,'Ref. Chile'!J:J,0)+COUNTIF('Ref. Chile'!$J$7:'Ref. Chile'!J2097,'Ref. Chile'!J2097)-1,"")</f>
        <v>1233</v>
      </c>
      <c r="AL2098" s="7">
        <f>IFERROR(RANK('Ref. Chile'!K2097,'Ref. Chile'!K:K,0)+COUNTIF('Ref. Chile'!$K$7:'Ref. Chile'!K2097,'Ref. Chile'!K2097)-1,"")</f>
        <v>1241</v>
      </c>
      <c r="AM2098" s="7">
        <f>IFERROR(RANK('Ref. Chile'!L2097,'Ref. Chile'!L:L,0)+COUNTIF('Ref. Chile'!$L$7:'Ref. Chile'!L2097,'Ref. Chile'!L2097)-1,"")</f>
        <v>577</v>
      </c>
      <c r="AN2098" s="7">
        <f>IFERROR(RANK('Ref. Chile'!M2097,'Ref. Chile'!M:M,0)+COUNTIF('Ref. Chile'!$M$7:'Ref. Chile'!M2097,'Ref. Chile'!M2097)-1,"")</f>
        <v>1060</v>
      </c>
      <c r="AO2098" s="7">
        <f>IFERROR(RANK('Ref. Chile'!H2097,'Ref. Chile'!H:H,1)+COUNTIF('Ref. Chile'!$H$7:'Ref. Chile'!H2097,'Ref. Chile'!H2097)-1,"")</f>
        <v>1549</v>
      </c>
      <c r="AP2098" s="7">
        <f>IFERROR(RANK('Ref. Chile'!I2097,'Ref. Chile'!I:I,1)+COUNTIF('Ref. Chile'!$I$7:'Ref. Chile'!I2097,'Ref. Chile'!I2097)-1,"")</f>
        <v>2311</v>
      </c>
      <c r="AQ2098" s="7">
        <f>IFERROR(RANK('Ref. Chile'!J2097,'Ref. Chile'!J:J,1)+COUNTIF('Ref. Chile'!$J$7:'Ref. Chile'!J2097,'Ref. Chile'!J2097)-1,"")</f>
        <v>1337</v>
      </c>
    </row>
    <row r="2099" spans="31:43" ht="17.25" customHeight="1" x14ac:dyDescent="0.3">
      <c r="AE2099" s="5" t="s">
        <v>2094</v>
      </c>
      <c r="AF2099" s="5" t="s">
        <v>5614</v>
      </c>
      <c r="AG2099" s="6" t="s">
        <v>4408</v>
      </c>
      <c r="AH2099" s="6" t="s">
        <v>4115</v>
      </c>
      <c r="AI2099" s="7">
        <f>IFERROR(RANK('Ref. Chile'!H2098,'Ref. Chile'!H:H,0)+COUNTIF('Ref. Chile'!$H$7:'Ref. Chile'!H2098,'Ref. Chile'!H2098)-1,"")</f>
        <v>1207</v>
      </c>
      <c r="AJ2099" s="7">
        <f>IFERROR(RANK('Ref. Chile'!I2098,'Ref. Chile'!I:I,0)+COUNTIF('Ref. Chile'!$I$7:'Ref. Chile'!I2098,'Ref. Chile'!I2098)-1,"")</f>
        <v>226</v>
      </c>
      <c r="AK2099" s="7">
        <f>IFERROR(RANK('Ref. Chile'!J2098,'Ref. Chile'!J:J,0)+COUNTIF('Ref. Chile'!$J$7:'Ref. Chile'!J2098,'Ref. Chile'!J2098)-1,"")</f>
        <v>948</v>
      </c>
      <c r="AL2099" s="7">
        <f>IFERROR(RANK('Ref. Chile'!K2098,'Ref. Chile'!K:K,0)+COUNTIF('Ref. Chile'!$K$7:'Ref. Chile'!K2098,'Ref. Chile'!K2098)-1,"")</f>
        <v>693</v>
      </c>
      <c r="AM2099" s="7">
        <f>IFERROR(RANK('Ref. Chile'!L2098,'Ref. Chile'!L:L,0)+COUNTIF('Ref. Chile'!$L$7:'Ref. Chile'!L2098,'Ref. Chile'!L2098)-1,"")</f>
        <v>117</v>
      </c>
      <c r="AN2099" s="7">
        <f>IFERROR(RANK('Ref. Chile'!M2098,'Ref. Chile'!M:M,0)+COUNTIF('Ref. Chile'!$M$7:'Ref. Chile'!M2098,'Ref. Chile'!M2098)-1,"")</f>
        <v>798</v>
      </c>
      <c r="AO2099" s="7">
        <f>IFERROR(RANK('Ref. Chile'!H2098,'Ref. Chile'!H:H,1)+COUNTIF('Ref. Chile'!$H$7:'Ref. Chile'!H2098,'Ref. Chile'!H2098)-1,"")</f>
        <v>1596</v>
      </c>
      <c r="AP2099" s="7">
        <f>IFERROR(RANK('Ref. Chile'!I2098,'Ref. Chile'!I:I,1)+COUNTIF('Ref. Chile'!$I$7:'Ref. Chile'!I2098,'Ref. Chile'!I2098)-1,"")</f>
        <v>2527</v>
      </c>
      <c r="AQ2099" s="7">
        <f>IFERROR(RANK('Ref. Chile'!J2098,'Ref. Chile'!J:J,1)+COUNTIF('Ref. Chile'!$J$7:'Ref. Chile'!J2098,'Ref. Chile'!J2098)-1,"")</f>
        <v>1622</v>
      </c>
    </row>
    <row r="2100" spans="31:43" ht="17.25" customHeight="1" x14ac:dyDescent="0.3">
      <c r="AE2100" s="5" t="s">
        <v>2095</v>
      </c>
      <c r="AF2100" s="5" t="s">
        <v>5615</v>
      </c>
      <c r="AG2100" s="6" t="s">
        <v>4408</v>
      </c>
      <c r="AH2100" s="6" t="s">
        <v>4116</v>
      </c>
      <c r="AI2100" s="7">
        <f>IFERROR(RANK('Ref. Chile'!H2099,'Ref. Chile'!H:H,0)+COUNTIF('Ref. Chile'!$H$7:'Ref. Chile'!H2099,'Ref. Chile'!H2099)-1,"")</f>
        <v>1265</v>
      </c>
      <c r="AJ2100" s="7">
        <f>IFERROR(RANK('Ref. Chile'!I2099,'Ref. Chile'!I:I,0)+COUNTIF('Ref. Chile'!$I$7:'Ref. Chile'!I2099,'Ref. Chile'!I2099)-1,"")</f>
        <v>530</v>
      </c>
      <c r="AK2100" s="7">
        <f>IFERROR(RANK('Ref. Chile'!J2099,'Ref. Chile'!J:J,0)+COUNTIF('Ref. Chile'!$J$7:'Ref. Chile'!J2099,'Ref. Chile'!J2099)-1,"")</f>
        <v>1386</v>
      </c>
      <c r="AL2100" s="7">
        <f>IFERROR(RANK('Ref. Chile'!K2099,'Ref. Chile'!K:K,0)+COUNTIF('Ref. Chile'!$K$7:'Ref. Chile'!K2099,'Ref. Chile'!K2099)-1,"")</f>
        <v>1276</v>
      </c>
      <c r="AM2100" s="7">
        <f>IFERROR(RANK('Ref. Chile'!L2099,'Ref. Chile'!L:L,0)+COUNTIF('Ref. Chile'!$L$7:'Ref. Chile'!L2099,'Ref. Chile'!L2099)-1,"")</f>
        <v>596</v>
      </c>
      <c r="AN2100" s="7">
        <f>IFERROR(RANK('Ref. Chile'!M2099,'Ref. Chile'!M:M,0)+COUNTIF('Ref. Chile'!$M$7:'Ref. Chile'!M2099,'Ref. Chile'!M2099)-1,"")</f>
        <v>1129</v>
      </c>
      <c r="AO2100" s="7">
        <f>IFERROR(RANK('Ref. Chile'!H2099,'Ref. Chile'!H:H,1)+COUNTIF('Ref. Chile'!$H$7:'Ref. Chile'!H2099,'Ref. Chile'!H2099)-1,"")</f>
        <v>1538</v>
      </c>
      <c r="AP2100" s="7">
        <f>IFERROR(RANK('Ref. Chile'!I2099,'Ref. Chile'!I:I,1)+COUNTIF('Ref. Chile'!$I$7:'Ref. Chile'!I2099,'Ref. Chile'!I2099)-1,"")</f>
        <v>2223</v>
      </c>
      <c r="AQ2100" s="7">
        <f>IFERROR(RANK('Ref. Chile'!J2099,'Ref. Chile'!J:J,1)+COUNTIF('Ref. Chile'!$J$7:'Ref. Chile'!J2099,'Ref. Chile'!J2099)-1,"")</f>
        <v>1184</v>
      </c>
    </row>
    <row r="2101" spans="31:43" ht="17.25" customHeight="1" x14ac:dyDescent="0.3">
      <c r="AE2101" s="5" t="s">
        <v>2096</v>
      </c>
      <c r="AF2101" s="5" t="s">
        <v>5616</v>
      </c>
      <c r="AG2101" s="6" t="s">
        <v>4408</v>
      </c>
      <c r="AH2101" s="6" t="s">
        <v>4096</v>
      </c>
      <c r="AI2101" s="7">
        <f>IFERROR(RANK('Ref. Chile'!H2100,'Ref. Chile'!H:H,0)+COUNTIF('Ref. Chile'!$H$7:'Ref. Chile'!H2100,'Ref. Chile'!H2100)-1,"")</f>
        <v>1211</v>
      </c>
      <c r="AJ2101" s="7">
        <f>IFERROR(RANK('Ref. Chile'!I2100,'Ref. Chile'!I:I,0)+COUNTIF('Ref. Chile'!$I$7:'Ref. Chile'!I2100,'Ref. Chile'!I2100)-1,"")</f>
        <v>251</v>
      </c>
      <c r="AK2101" s="7">
        <f>IFERROR(RANK('Ref. Chile'!J2100,'Ref. Chile'!J:J,0)+COUNTIF('Ref. Chile'!$J$7:'Ref. Chile'!J2100,'Ref. Chile'!J2100)-1,"")</f>
        <v>963</v>
      </c>
      <c r="AL2101" s="7">
        <f>IFERROR(RANK('Ref. Chile'!K2100,'Ref. Chile'!K:K,0)+COUNTIF('Ref. Chile'!$K$7:'Ref. Chile'!K2100,'Ref. Chile'!K2100)-1,"")</f>
        <v>738</v>
      </c>
      <c r="AM2101" s="7">
        <f>IFERROR(RANK('Ref. Chile'!L2100,'Ref. Chile'!L:L,0)+COUNTIF('Ref. Chile'!$L$7:'Ref. Chile'!L2100,'Ref. Chile'!L2100)-1,"")</f>
        <v>131</v>
      </c>
      <c r="AN2101" s="7">
        <f>IFERROR(RANK('Ref. Chile'!M2100,'Ref. Chile'!M:M,0)+COUNTIF('Ref. Chile'!$M$7:'Ref. Chile'!M2100,'Ref. Chile'!M2100)-1,"")</f>
        <v>820</v>
      </c>
      <c r="AO2101" s="7">
        <f>IFERROR(RANK('Ref. Chile'!H2100,'Ref. Chile'!H:H,1)+COUNTIF('Ref. Chile'!$H$7:'Ref. Chile'!H2100,'Ref. Chile'!H2100)-1,"")</f>
        <v>1592</v>
      </c>
      <c r="AP2101" s="7">
        <f>IFERROR(RANK('Ref. Chile'!I2100,'Ref. Chile'!I:I,1)+COUNTIF('Ref. Chile'!$I$7:'Ref. Chile'!I2100,'Ref. Chile'!I2100)-1,"")</f>
        <v>2502</v>
      </c>
      <c r="AQ2101" s="7">
        <f>IFERROR(RANK('Ref. Chile'!J2100,'Ref. Chile'!J:J,1)+COUNTIF('Ref. Chile'!$J$7:'Ref. Chile'!J2100,'Ref. Chile'!J2100)-1,"")</f>
        <v>1607</v>
      </c>
    </row>
    <row r="2102" spans="31:43" ht="17.25" customHeight="1" x14ac:dyDescent="0.3">
      <c r="AE2102" s="5" t="s">
        <v>2097</v>
      </c>
      <c r="AF2102" s="5" t="s">
        <v>5617</v>
      </c>
      <c r="AG2102" s="6" t="s">
        <v>4408</v>
      </c>
      <c r="AH2102" s="6" t="s">
        <v>4097</v>
      </c>
      <c r="AI2102" s="7">
        <f>IFERROR(RANK('Ref. Chile'!H2101,'Ref. Chile'!H:H,0)+COUNTIF('Ref. Chile'!$H$7:'Ref. Chile'!H2101,'Ref. Chile'!H2101)-1,"")</f>
        <v>1223</v>
      </c>
      <c r="AJ2102" s="7">
        <f>IFERROR(RANK('Ref. Chile'!I2101,'Ref. Chile'!I:I,0)+COUNTIF('Ref. Chile'!$I$7:'Ref. Chile'!I2101,'Ref. Chile'!I2101)-1,"")</f>
        <v>293</v>
      </c>
      <c r="AK2102" s="7">
        <f>IFERROR(RANK('Ref. Chile'!J2101,'Ref. Chile'!J:J,0)+COUNTIF('Ref. Chile'!$J$7:'Ref. Chile'!J2101,'Ref. Chile'!J2101)-1,"")</f>
        <v>1013</v>
      </c>
      <c r="AL2102" s="7">
        <f>IFERROR(RANK('Ref. Chile'!K2101,'Ref. Chile'!K:K,0)+COUNTIF('Ref. Chile'!$K$7:'Ref. Chile'!K2101,'Ref. Chile'!K2101)-1,"")</f>
        <v>921</v>
      </c>
      <c r="AM2102" s="7">
        <f>IFERROR(RANK('Ref. Chile'!L2101,'Ref. Chile'!L:L,0)+COUNTIF('Ref. Chile'!$L$7:'Ref. Chile'!L2101,'Ref. Chile'!L2101)-1,"")</f>
        <v>155</v>
      </c>
      <c r="AN2102" s="7">
        <f>IFERROR(RANK('Ref. Chile'!M2101,'Ref. Chile'!M:M,0)+COUNTIF('Ref. Chile'!$M$7:'Ref. Chile'!M2101,'Ref. Chile'!M2101)-1,"")</f>
        <v>866</v>
      </c>
      <c r="AO2102" s="7">
        <f>IFERROR(RANK('Ref. Chile'!H2101,'Ref. Chile'!H:H,1)+COUNTIF('Ref. Chile'!$H$7:'Ref. Chile'!H2101,'Ref. Chile'!H2101)-1,"")</f>
        <v>1580</v>
      </c>
      <c r="AP2102" s="7">
        <f>IFERROR(RANK('Ref. Chile'!I2101,'Ref. Chile'!I:I,1)+COUNTIF('Ref. Chile'!$I$7:'Ref. Chile'!I2101,'Ref. Chile'!I2101)-1,"")</f>
        <v>2460</v>
      </c>
      <c r="AQ2102" s="7">
        <f>IFERROR(RANK('Ref. Chile'!J2101,'Ref. Chile'!J:J,1)+COUNTIF('Ref. Chile'!$J$7:'Ref. Chile'!J2101,'Ref. Chile'!J2101)-1,"")</f>
        <v>1557</v>
      </c>
    </row>
    <row r="2103" spans="31:43" ht="17.25" customHeight="1" x14ac:dyDescent="0.3">
      <c r="AE2103" s="5" t="s">
        <v>2098</v>
      </c>
      <c r="AF2103" s="5" t="s">
        <v>5618</v>
      </c>
      <c r="AG2103" s="6" t="s">
        <v>4408</v>
      </c>
      <c r="AH2103" s="6" t="s">
        <v>4144</v>
      </c>
      <c r="AI2103" s="7">
        <f>IFERROR(RANK('Ref. Chile'!H2102,'Ref. Chile'!H:H,0)+COUNTIF('Ref. Chile'!$H$7:'Ref. Chile'!H2102,'Ref. Chile'!H2102)-1,"")</f>
        <v>1245</v>
      </c>
      <c r="AJ2103" s="7">
        <f>IFERROR(RANK('Ref. Chile'!I2102,'Ref. Chile'!I:I,0)+COUNTIF('Ref. Chile'!$I$7:'Ref. Chile'!I2102,'Ref. Chile'!I2102)-1,"")</f>
        <v>386</v>
      </c>
      <c r="AK2103" s="7">
        <f>IFERROR(RANK('Ref. Chile'!J2102,'Ref. Chile'!J:J,0)+COUNTIF('Ref. Chile'!$J$7:'Ref. Chile'!J2102,'Ref. Chile'!J2102)-1,"")</f>
        <v>1143</v>
      </c>
      <c r="AL2103" s="7">
        <f>IFERROR(RANK('Ref. Chile'!K2102,'Ref. Chile'!K:K,0)+COUNTIF('Ref. Chile'!$K$7:'Ref. Chile'!K2102,'Ref. Chile'!K2102)-1,"")</f>
        <v>1202</v>
      </c>
      <c r="AM2103" s="7">
        <f>IFERROR(RANK('Ref. Chile'!L2102,'Ref. Chile'!L:L,0)+COUNTIF('Ref. Chile'!$L$7:'Ref. Chile'!L2102,'Ref. Chile'!L2102)-1,"")</f>
        <v>273</v>
      </c>
      <c r="AN2103" s="7">
        <f>IFERROR(RANK('Ref. Chile'!M2102,'Ref. Chile'!M:M,0)+COUNTIF('Ref. Chile'!$M$7:'Ref. Chile'!M2102,'Ref. Chile'!M2102)-1,"")</f>
        <v>1014</v>
      </c>
      <c r="AO2103" s="7">
        <f>IFERROR(RANK('Ref. Chile'!H2102,'Ref. Chile'!H:H,1)+COUNTIF('Ref. Chile'!$H$7:'Ref. Chile'!H2102,'Ref. Chile'!H2102)-1,"")</f>
        <v>1558</v>
      </c>
      <c r="AP2103" s="7">
        <f>IFERROR(RANK('Ref. Chile'!I2102,'Ref. Chile'!I:I,1)+COUNTIF('Ref. Chile'!$I$7:'Ref. Chile'!I2102,'Ref. Chile'!I2102)-1,"")</f>
        <v>2367</v>
      </c>
      <c r="AQ2103" s="7">
        <f>IFERROR(RANK('Ref. Chile'!J2102,'Ref. Chile'!J:J,1)+COUNTIF('Ref. Chile'!$J$7:'Ref. Chile'!J2102,'Ref. Chile'!J2102)-1,"")</f>
        <v>1427</v>
      </c>
    </row>
    <row r="2104" spans="31:43" ht="17.25" customHeight="1" x14ac:dyDescent="0.3">
      <c r="AE2104" s="5" t="s">
        <v>2099</v>
      </c>
      <c r="AF2104" s="5" t="s">
        <v>5619</v>
      </c>
      <c r="AG2104" s="6" t="s">
        <v>4408</v>
      </c>
      <c r="AH2104" s="6" t="s">
        <v>4117</v>
      </c>
      <c r="AI2104" s="7">
        <f>IFERROR(RANK('Ref. Chile'!H2103,'Ref. Chile'!H:H,0)+COUNTIF('Ref. Chile'!$H$7:'Ref. Chile'!H2103,'Ref. Chile'!H2103)-1,"")</f>
        <v>1213</v>
      </c>
      <c r="AJ2104" s="7">
        <f>IFERROR(RANK('Ref. Chile'!I2103,'Ref. Chile'!I:I,0)+COUNTIF('Ref. Chile'!$I$7:'Ref. Chile'!I2103,'Ref. Chile'!I2103)-1,"")</f>
        <v>257</v>
      </c>
      <c r="AK2104" s="7">
        <f>IFERROR(RANK('Ref. Chile'!J2103,'Ref. Chile'!J:J,0)+COUNTIF('Ref. Chile'!$J$7:'Ref. Chile'!J2103,'Ref. Chile'!J2103)-1,"")</f>
        <v>967</v>
      </c>
      <c r="AL2104" s="7">
        <f>IFERROR(RANK('Ref. Chile'!K2103,'Ref. Chile'!K:K,0)+COUNTIF('Ref. Chile'!$K$7:'Ref. Chile'!K2103,'Ref. Chile'!K2103)-1,"")</f>
        <v>748</v>
      </c>
      <c r="AM2104" s="7">
        <f>IFERROR(RANK('Ref. Chile'!L2103,'Ref. Chile'!L:L,0)+COUNTIF('Ref. Chile'!$L$7:'Ref. Chile'!L2103,'Ref. Chile'!L2103)-1,"")</f>
        <v>136</v>
      </c>
      <c r="AN2104" s="7">
        <f>IFERROR(RANK('Ref. Chile'!M2103,'Ref. Chile'!M:M,0)+COUNTIF('Ref. Chile'!$M$7:'Ref. Chile'!M2103,'Ref. Chile'!M2103)-1,"")</f>
        <v>826</v>
      </c>
      <c r="AO2104" s="7">
        <f>IFERROR(RANK('Ref. Chile'!H2103,'Ref. Chile'!H:H,1)+COUNTIF('Ref. Chile'!$H$7:'Ref. Chile'!H2103,'Ref. Chile'!H2103)-1,"")</f>
        <v>1590</v>
      </c>
      <c r="AP2104" s="7">
        <f>IFERROR(RANK('Ref. Chile'!I2103,'Ref. Chile'!I:I,1)+COUNTIF('Ref. Chile'!$I$7:'Ref. Chile'!I2103,'Ref. Chile'!I2103)-1,"")</f>
        <v>2496</v>
      </c>
      <c r="AQ2104" s="7">
        <f>IFERROR(RANK('Ref. Chile'!J2103,'Ref. Chile'!J:J,1)+COUNTIF('Ref. Chile'!$J$7:'Ref. Chile'!J2103,'Ref. Chile'!J2103)-1,"")</f>
        <v>1603</v>
      </c>
    </row>
    <row r="2105" spans="31:43" ht="17.25" customHeight="1" x14ac:dyDescent="0.3">
      <c r="AE2105" s="5" t="s">
        <v>2100</v>
      </c>
      <c r="AF2105" s="5" t="s">
        <v>5620</v>
      </c>
      <c r="AG2105" s="6" t="s">
        <v>4409</v>
      </c>
      <c r="AH2105" s="6" t="s">
        <v>4092</v>
      </c>
      <c r="AI2105" s="7">
        <f>IFERROR(RANK('Ref. Chile'!H2104,'Ref. Chile'!H:H,0)+COUNTIF('Ref. Chile'!$H$7:'Ref. Chile'!H2104,'Ref. Chile'!H2104)-1,"")</f>
        <v>703</v>
      </c>
      <c r="AJ2105" s="7">
        <f>IFERROR(RANK('Ref. Chile'!I2104,'Ref. Chile'!I:I,0)+COUNTIF('Ref. Chile'!$I$7:'Ref. Chile'!I2104,'Ref. Chile'!I2104)-1,"")</f>
        <v>407</v>
      </c>
      <c r="AK2105" s="7">
        <f>IFERROR(RANK('Ref. Chile'!J2104,'Ref. Chile'!J:J,0)+COUNTIF('Ref. Chile'!$J$7:'Ref. Chile'!J2104,'Ref. Chile'!J2104)-1,"")</f>
        <v>1150</v>
      </c>
      <c r="AL2105" s="7">
        <f>IFERROR(RANK('Ref. Chile'!K2104,'Ref. Chile'!K:K,0)+COUNTIF('Ref. Chile'!$K$7:'Ref. Chile'!K2104,'Ref. Chile'!K2104)-1,"")</f>
        <v>593</v>
      </c>
      <c r="AM2105" s="7">
        <f>IFERROR(RANK('Ref. Chile'!L2104,'Ref. Chile'!L:L,0)+COUNTIF('Ref. Chile'!$L$7:'Ref. Chile'!L2104,'Ref. Chile'!L2104)-1,"")</f>
        <v>164</v>
      </c>
      <c r="AN2105" s="7">
        <f>IFERROR(RANK('Ref. Chile'!M2104,'Ref. Chile'!M:M,0)+COUNTIF('Ref. Chile'!$M$7:'Ref. Chile'!M2104,'Ref. Chile'!M2104)-1,"")</f>
        <v>1024</v>
      </c>
      <c r="AO2105" s="7">
        <f>IFERROR(RANK('Ref. Chile'!H2104,'Ref. Chile'!H:H,1)+COUNTIF('Ref. Chile'!$H$7:'Ref. Chile'!H2104,'Ref. Chile'!H2104)-1,"")</f>
        <v>2100</v>
      </c>
      <c r="AP2105" s="7">
        <f>IFERROR(RANK('Ref. Chile'!I2104,'Ref. Chile'!I:I,1)+COUNTIF('Ref. Chile'!$I$7:'Ref. Chile'!I2104,'Ref. Chile'!I2104)-1,"")</f>
        <v>2346</v>
      </c>
      <c r="AQ2105" s="7">
        <f>IFERROR(RANK('Ref. Chile'!J2104,'Ref. Chile'!J:J,1)+COUNTIF('Ref. Chile'!$J$7:'Ref. Chile'!J2104,'Ref. Chile'!J2104)-1,"")</f>
        <v>1420</v>
      </c>
    </row>
    <row r="2106" spans="31:43" ht="17.25" customHeight="1" x14ac:dyDescent="0.3">
      <c r="AE2106" s="5" t="s">
        <v>2101</v>
      </c>
      <c r="AF2106" s="5" t="s">
        <v>5621</v>
      </c>
      <c r="AG2106" s="6" t="s">
        <v>4409</v>
      </c>
      <c r="AH2106" s="6" t="s">
        <v>4093</v>
      </c>
      <c r="AI2106" s="7">
        <f>IFERROR(RANK('Ref. Chile'!H2105,'Ref. Chile'!H:H,0)+COUNTIF('Ref. Chile'!$H$7:'Ref. Chile'!H2105,'Ref. Chile'!H2105)-1,"")</f>
        <v>711</v>
      </c>
      <c r="AJ2106" s="7">
        <f>IFERROR(RANK('Ref. Chile'!I2105,'Ref. Chile'!I:I,0)+COUNTIF('Ref. Chile'!$I$7:'Ref. Chile'!I2105,'Ref. Chile'!I2105)-1,"")</f>
        <v>418</v>
      </c>
      <c r="AK2106" s="7">
        <f>IFERROR(RANK('Ref. Chile'!J2105,'Ref. Chile'!J:J,0)+COUNTIF('Ref. Chile'!$J$7:'Ref. Chile'!J2105,'Ref. Chile'!J2105)-1,"")</f>
        <v>1162</v>
      </c>
      <c r="AL2106" s="7">
        <f>IFERROR(RANK('Ref. Chile'!K2105,'Ref. Chile'!K:K,0)+COUNTIF('Ref. Chile'!$K$7:'Ref. Chile'!K2105,'Ref. Chile'!K2105)-1,"")</f>
        <v>601</v>
      </c>
      <c r="AM2106" s="7">
        <f>IFERROR(RANK('Ref. Chile'!L2105,'Ref. Chile'!L:L,0)+COUNTIF('Ref. Chile'!$L$7:'Ref. Chile'!L2105,'Ref. Chile'!L2105)-1,"")</f>
        <v>168</v>
      </c>
      <c r="AN2106" s="7">
        <f>IFERROR(RANK('Ref. Chile'!M2105,'Ref. Chile'!M:M,0)+COUNTIF('Ref. Chile'!$M$7:'Ref. Chile'!M2105,'Ref. Chile'!M2105)-1,"")</f>
        <v>1032</v>
      </c>
      <c r="AO2106" s="7">
        <f>IFERROR(RANK('Ref. Chile'!H2105,'Ref. Chile'!H:H,1)+COUNTIF('Ref. Chile'!$H$7:'Ref. Chile'!H2105,'Ref. Chile'!H2105)-1,"")</f>
        <v>2092</v>
      </c>
      <c r="AP2106" s="7">
        <f>IFERROR(RANK('Ref. Chile'!I2105,'Ref. Chile'!I:I,1)+COUNTIF('Ref. Chile'!$I$7:'Ref. Chile'!I2105,'Ref. Chile'!I2105)-1,"")</f>
        <v>2335</v>
      </c>
      <c r="AQ2106" s="7">
        <f>IFERROR(RANK('Ref. Chile'!J2105,'Ref. Chile'!J:J,1)+COUNTIF('Ref. Chile'!$J$7:'Ref. Chile'!J2105,'Ref. Chile'!J2105)-1,"")</f>
        <v>1408</v>
      </c>
    </row>
    <row r="2107" spans="31:43" ht="17.25" customHeight="1" x14ac:dyDescent="0.3">
      <c r="AE2107" s="5" t="s">
        <v>2102</v>
      </c>
      <c r="AF2107" s="5" t="s">
        <v>5622</v>
      </c>
      <c r="AG2107" s="6" t="s">
        <v>4409</v>
      </c>
      <c r="AH2107" s="6" t="s">
        <v>4116</v>
      </c>
      <c r="AI2107" s="7">
        <f>IFERROR(RANK('Ref. Chile'!H2106,'Ref. Chile'!H:H,0)+COUNTIF('Ref. Chile'!$H$7:'Ref. Chile'!H2106,'Ref. Chile'!H2106)-1,"")</f>
        <v>684</v>
      </c>
      <c r="AJ2107" s="7">
        <f>IFERROR(RANK('Ref. Chile'!I2106,'Ref. Chile'!I:I,0)+COUNTIF('Ref. Chile'!$I$7:'Ref. Chile'!I2106,'Ref. Chile'!I2106)-1,"")</f>
        <v>362</v>
      </c>
      <c r="AK2107" s="7">
        <f>IFERROR(RANK('Ref. Chile'!J2106,'Ref. Chile'!J:J,0)+COUNTIF('Ref. Chile'!$J$7:'Ref. Chile'!J2106,'Ref. Chile'!J2106)-1,"")</f>
        <v>1071</v>
      </c>
      <c r="AL2107" s="7">
        <f>IFERROR(RANK('Ref. Chile'!K2106,'Ref. Chile'!K:K,0)+COUNTIF('Ref. Chile'!$K$7:'Ref. Chile'!K2106,'Ref. Chile'!K2106)-1,"")</f>
        <v>549</v>
      </c>
      <c r="AM2107" s="7">
        <f>IFERROR(RANK('Ref. Chile'!L2106,'Ref. Chile'!L:L,0)+COUNTIF('Ref. Chile'!$L$7:'Ref. Chile'!L2106,'Ref. Chile'!L2106)-1,"")</f>
        <v>134</v>
      </c>
      <c r="AN2107" s="7">
        <f>IFERROR(RANK('Ref. Chile'!M2106,'Ref. Chile'!M:M,0)+COUNTIF('Ref. Chile'!$M$7:'Ref. Chile'!M2106,'Ref. Chile'!M2106)-1,"")</f>
        <v>950</v>
      </c>
      <c r="AO2107" s="7">
        <f>IFERROR(RANK('Ref. Chile'!H2106,'Ref. Chile'!H:H,1)+COUNTIF('Ref. Chile'!$H$7:'Ref. Chile'!H2106,'Ref. Chile'!H2106)-1,"")</f>
        <v>2119</v>
      </c>
      <c r="AP2107" s="7">
        <f>IFERROR(RANK('Ref. Chile'!I2106,'Ref. Chile'!I:I,1)+COUNTIF('Ref. Chile'!$I$7:'Ref. Chile'!I2106,'Ref. Chile'!I2106)-1,"")</f>
        <v>2391</v>
      </c>
      <c r="AQ2107" s="7">
        <f>IFERROR(RANK('Ref. Chile'!J2106,'Ref. Chile'!J:J,1)+COUNTIF('Ref. Chile'!$J$7:'Ref. Chile'!J2106,'Ref. Chile'!J2106)-1,"")</f>
        <v>1499</v>
      </c>
    </row>
    <row r="2108" spans="31:43" ht="17.25" customHeight="1" x14ac:dyDescent="0.3">
      <c r="AE2108" s="5" t="s">
        <v>2103</v>
      </c>
      <c r="AF2108" s="5" t="s">
        <v>5623</v>
      </c>
      <c r="AG2108" s="6" t="s">
        <v>4409</v>
      </c>
      <c r="AH2108" s="6" t="s">
        <v>4094</v>
      </c>
      <c r="AI2108" s="7">
        <f>IFERROR(RANK('Ref. Chile'!H2107,'Ref. Chile'!H:H,0)+COUNTIF('Ref. Chile'!$H$7:'Ref. Chile'!H2107,'Ref. Chile'!H2107)-1,"")</f>
        <v>739</v>
      </c>
      <c r="AJ2108" s="7">
        <f>IFERROR(RANK('Ref. Chile'!I2107,'Ref. Chile'!I:I,0)+COUNTIF('Ref. Chile'!$I$7:'Ref. Chile'!I2107,'Ref. Chile'!I2107)-1,"")</f>
        <v>435</v>
      </c>
      <c r="AK2108" s="7">
        <f>IFERROR(RANK('Ref. Chile'!J2107,'Ref. Chile'!J:J,0)+COUNTIF('Ref. Chile'!$J$7:'Ref. Chile'!J2107,'Ref. Chile'!J2107)-1,"")</f>
        <v>1179</v>
      </c>
      <c r="AL2108" s="7">
        <f>IFERROR(RANK('Ref. Chile'!K2107,'Ref. Chile'!K:K,0)+COUNTIF('Ref. Chile'!$K$7:'Ref. Chile'!K2107,'Ref. Chile'!K2107)-1,"")</f>
        <v>621</v>
      </c>
      <c r="AM2108" s="7">
        <f>IFERROR(RANK('Ref. Chile'!L2107,'Ref. Chile'!L:L,0)+COUNTIF('Ref. Chile'!$L$7:'Ref. Chile'!L2107,'Ref. Chile'!L2107)-1,"")</f>
        <v>177</v>
      </c>
      <c r="AN2108" s="7">
        <f>IFERROR(RANK('Ref. Chile'!M2107,'Ref. Chile'!M:M,0)+COUNTIF('Ref. Chile'!$M$7:'Ref. Chile'!M2107,'Ref. Chile'!M2107)-1,"")</f>
        <v>1044</v>
      </c>
      <c r="AO2108" s="7">
        <f>IFERROR(RANK('Ref. Chile'!H2107,'Ref. Chile'!H:H,1)+COUNTIF('Ref. Chile'!$H$7:'Ref. Chile'!H2107,'Ref. Chile'!H2107)-1,"")</f>
        <v>2064</v>
      </c>
      <c r="AP2108" s="7">
        <f>IFERROR(RANK('Ref. Chile'!I2107,'Ref. Chile'!I:I,1)+COUNTIF('Ref. Chile'!$I$7:'Ref. Chile'!I2107,'Ref. Chile'!I2107)-1,"")</f>
        <v>2318</v>
      </c>
      <c r="AQ2108" s="7">
        <f>IFERROR(RANK('Ref. Chile'!J2107,'Ref. Chile'!J:J,1)+COUNTIF('Ref. Chile'!$J$7:'Ref. Chile'!J2107,'Ref. Chile'!J2107)-1,"")</f>
        <v>1391</v>
      </c>
    </row>
    <row r="2109" spans="31:43" ht="17.25" customHeight="1" x14ac:dyDescent="0.3">
      <c r="AE2109" s="5" t="s">
        <v>2104</v>
      </c>
      <c r="AF2109" s="5" t="s">
        <v>5624</v>
      </c>
      <c r="AG2109" s="6" t="s">
        <v>4409</v>
      </c>
      <c r="AH2109" s="6" t="s">
        <v>4172</v>
      </c>
      <c r="AI2109" s="7">
        <f>IFERROR(RANK('Ref. Chile'!H2108,'Ref. Chile'!H:H,0)+COUNTIF('Ref. Chile'!$H$7:'Ref. Chile'!H2108,'Ref. Chile'!H2108)-1,"")</f>
        <v>1006</v>
      </c>
      <c r="AJ2109" s="7">
        <f>IFERROR(RANK('Ref. Chile'!I2108,'Ref. Chile'!I:I,0)+COUNTIF('Ref. Chile'!$I$7:'Ref. Chile'!I2108,'Ref. Chile'!I2108)-1,"")</f>
        <v>400</v>
      </c>
      <c r="AK2109" s="7">
        <f>IFERROR(RANK('Ref. Chile'!J2108,'Ref. Chile'!J:J,0)+COUNTIF('Ref. Chile'!$J$7:'Ref. Chile'!J2108,'Ref. Chile'!J2108)-1,"")</f>
        <v>1072</v>
      </c>
      <c r="AL2109" s="7">
        <f>IFERROR(RANK('Ref. Chile'!K2108,'Ref. Chile'!K:K,0)+COUNTIF('Ref. Chile'!$K$7:'Ref. Chile'!K2108,'Ref. Chile'!K2108)-1,"")</f>
        <v>1068</v>
      </c>
      <c r="AM2109" s="7">
        <f>IFERROR(RANK('Ref. Chile'!L2108,'Ref. Chile'!L:L,0)+COUNTIF('Ref. Chile'!$L$7:'Ref. Chile'!L2108,'Ref. Chile'!L2108)-1,"")</f>
        <v>523</v>
      </c>
      <c r="AN2109" s="7">
        <f>IFERROR(RANK('Ref. Chile'!M2108,'Ref. Chile'!M:M,0)+COUNTIF('Ref. Chile'!$M$7:'Ref. Chile'!M2108,'Ref. Chile'!M2108)-1,"")</f>
        <v>917</v>
      </c>
      <c r="AO2109" s="7">
        <f>IFERROR(RANK('Ref. Chile'!H2108,'Ref. Chile'!H:H,1)+COUNTIF('Ref. Chile'!$H$7:'Ref. Chile'!H2108,'Ref. Chile'!H2108)-1,"")</f>
        <v>1893</v>
      </c>
      <c r="AP2109" s="7">
        <f>IFERROR(RANK('Ref. Chile'!I2108,'Ref. Chile'!I:I,1)+COUNTIF('Ref. Chile'!$I$7:'Ref. Chile'!I2108,'Ref. Chile'!I2108)-1,"")</f>
        <v>2353</v>
      </c>
      <c r="AQ2109" s="7">
        <f>IFERROR(RANK('Ref. Chile'!J2108,'Ref. Chile'!J:J,1)+COUNTIF('Ref. Chile'!$J$7:'Ref. Chile'!J2108,'Ref. Chile'!J2108)-1,"")</f>
        <v>1498</v>
      </c>
    </row>
    <row r="2110" spans="31:43" ht="17.25" customHeight="1" x14ac:dyDescent="0.3">
      <c r="AE2110" s="5" t="s">
        <v>2105</v>
      </c>
      <c r="AF2110" s="5" t="s">
        <v>5625</v>
      </c>
      <c r="AG2110" s="6" t="s">
        <v>4409</v>
      </c>
      <c r="AH2110" s="6" t="s">
        <v>4207</v>
      </c>
      <c r="AI2110" s="7">
        <f>IFERROR(RANK('Ref. Chile'!H2109,'Ref. Chile'!H:H,0)+COUNTIF('Ref. Chile'!$H$7:'Ref. Chile'!H2109,'Ref. Chile'!H2109)-1,"")</f>
        <v>679</v>
      </c>
      <c r="AJ2110" s="7">
        <f>IFERROR(RANK('Ref. Chile'!I2109,'Ref. Chile'!I:I,0)+COUNTIF('Ref. Chile'!$I$7:'Ref. Chile'!I2109,'Ref. Chile'!I2109)-1,"")</f>
        <v>355</v>
      </c>
      <c r="AK2110" s="7">
        <f>IFERROR(RANK('Ref. Chile'!J2109,'Ref. Chile'!J:J,0)+COUNTIF('Ref. Chile'!$J$7:'Ref. Chile'!J2109,'Ref. Chile'!J2109)-1,"")</f>
        <v>1065</v>
      </c>
      <c r="AL2110" s="7">
        <f>IFERROR(RANK('Ref. Chile'!K2109,'Ref. Chile'!K:K,0)+COUNTIF('Ref. Chile'!$K$7:'Ref. Chile'!K2109,'Ref. Chile'!K2109)-1,"")</f>
        <v>543</v>
      </c>
      <c r="AM2110" s="7">
        <f>IFERROR(RANK('Ref. Chile'!L2109,'Ref. Chile'!L:L,0)+COUNTIF('Ref. Chile'!$L$7:'Ref. Chile'!L2109,'Ref. Chile'!L2109)-1,"")</f>
        <v>122</v>
      </c>
      <c r="AN2110" s="7">
        <f>IFERROR(RANK('Ref. Chile'!M2109,'Ref. Chile'!M:M,0)+COUNTIF('Ref. Chile'!$M$7:'Ref. Chile'!M2109,'Ref. Chile'!M2109)-1,"")</f>
        <v>937</v>
      </c>
      <c r="AO2110" s="7">
        <f>IFERROR(RANK('Ref. Chile'!H2109,'Ref. Chile'!H:H,1)+COUNTIF('Ref. Chile'!$H$7:'Ref. Chile'!H2109,'Ref. Chile'!H2109)-1,"")</f>
        <v>2124</v>
      </c>
      <c r="AP2110" s="7">
        <f>IFERROR(RANK('Ref. Chile'!I2109,'Ref. Chile'!I:I,1)+COUNTIF('Ref. Chile'!$I$7:'Ref. Chile'!I2109,'Ref. Chile'!I2109)-1,"")</f>
        <v>2398</v>
      </c>
      <c r="AQ2110" s="7">
        <f>IFERROR(RANK('Ref. Chile'!J2109,'Ref. Chile'!J:J,1)+COUNTIF('Ref. Chile'!$J$7:'Ref. Chile'!J2109,'Ref. Chile'!J2109)-1,"")</f>
        <v>1505</v>
      </c>
    </row>
    <row r="2111" spans="31:43" ht="17.25" customHeight="1" x14ac:dyDescent="0.3">
      <c r="AE2111" s="5" t="s">
        <v>2106</v>
      </c>
      <c r="AF2111" s="5" t="s">
        <v>5626</v>
      </c>
      <c r="AG2111" s="6" t="s">
        <v>4409</v>
      </c>
      <c r="AH2111" s="6" t="s">
        <v>4097</v>
      </c>
      <c r="AI2111" s="7">
        <f>IFERROR(RANK('Ref. Chile'!H2110,'Ref. Chile'!H:H,0)+COUNTIF('Ref. Chile'!$H$7:'Ref. Chile'!H2110,'Ref. Chile'!H2110)-1,"")</f>
        <v>685</v>
      </c>
      <c r="AJ2111" s="7">
        <f>IFERROR(RANK('Ref. Chile'!I2110,'Ref. Chile'!I:I,0)+COUNTIF('Ref. Chile'!$I$7:'Ref. Chile'!I2110,'Ref. Chile'!I2110)-1,"")</f>
        <v>363</v>
      </c>
      <c r="AK2111" s="7">
        <f>IFERROR(RANK('Ref. Chile'!J2110,'Ref. Chile'!J:J,0)+COUNTIF('Ref. Chile'!$J$7:'Ref. Chile'!J2110,'Ref. Chile'!J2110)-1,"")</f>
        <v>1110</v>
      </c>
      <c r="AL2111" s="7">
        <f>IFERROR(RANK('Ref. Chile'!K2110,'Ref. Chile'!K:K,0)+COUNTIF('Ref. Chile'!$K$7:'Ref. Chile'!K2110,'Ref. Chile'!K2110)-1,"")</f>
        <v>550</v>
      </c>
      <c r="AM2111" s="7">
        <f>IFERROR(RANK('Ref. Chile'!L2110,'Ref. Chile'!L:L,0)+COUNTIF('Ref. Chile'!$L$7:'Ref. Chile'!L2110,'Ref. Chile'!L2110)-1,"")</f>
        <v>133</v>
      </c>
      <c r="AN2111" s="7">
        <f>IFERROR(RANK('Ref. Chile'!M2110,'Ref. Chile'!M:M,0)+COUNTIF('Ref. Chile'!$M$7:'Ref. Chile'!M2110,'Ref. Chile'!M2110)-1,"")</f>
        <v>951</v>
      </c>
      <c r="AO2111" s="7">
        <f>IFERROR(RANK('Ref. Chile'!H2110,'Ref. Chile'!H:H,1)+COUNTIF('Ref. Chile'!$H$7:'Ref. Chile'!H2110,'Ref. Chile'!H2110)-1,"")</f>
        <v>2118</v>
      </c>
      <c r="AP2111" s="7">
        <f>IFERROR(RANK('Ref. Chile'!I2110,'Ref. Chile'!I:I,1)+COUNTIF('Ref. Chile'!$I$7:'Ref. Chile'!I2110,'Ref. Chile'!I2110)-1,"")</f>
        <v>2390</v>
      </c>
      <c r="AQ2111" s="7">
        <f>IFERROR(RANK('Ref. Chile'!J2110,'Ref. Chile'!J:J,1)+COUNTIF('Ref. Chile'!$J$7:'Ref. Chile'!J2110,'Ref. Chile'!J2110)-1,"")</f>
        <v>1460</v>
      </c>
    </row>
    <row r="2112" spans="31:43" ht="17.25" customHeight="1" x14ac:dyDescent="0.3">
      <c r="AE2112" s="5" t="s">
        <v>2107</v>
      </c>
      <c r="AF2112" s="5" t="s">
        <v>5627</v>
      </c>
      <c r="AG2112" s="6" t="s">
        <v>4409</v>
      </c>
      <c r="AH2112" s="6" t="s">
        <v>4109</v>
      </c>
      <c r="AI2112" s="7">
        <f>IFERROR(RANK('Ref. Chile'!H2111,'Ref. Chile'!H:H,0)+COUNTIF('Ref. Chile'!$H$7:'Ref. Chile'!H2111,'Ref. Chile'!H2111)-1,"")</f>
        <v>701</v>
      </c>
      <c r="AJ2112" s="7">
        <f>IFERROR(RANK('Ref. Chile'!I2111,'Ref. Chile'!I:I,0)+COUNTIF('Ref. Chile'!$I$7:'Ref. Chile'!I2111,'Ref. Chile'!I2111)-1,"")</f>
        <v>402</v>
      </c>
      <c r="AK2112" s="7">
        <f>IFERROR(RANK('Ref. Chile'!J2111,'Ref. Chile'!J:J,0)+COUNTIF('Ref. Chile'!$J$7:'Ref. Chile'!J2111,'Ref. Chile'!J2111)-1,"")</f>
        <v>1142</v>
      </c>
      <c r="AL2112" s="7">
        <f>IFERROR(RANK('Ref. Chile'!K2111,'Ref. Chile'!K:K,0)+COUNTIF('Ref. Chile'!$K$7:'Ref. Chile'!K2111,'Ref. Chile'!K2111)-1,"")</f>
        <v>591</v>
      </c>
      <c r="AM2112" s="7">
        <f>IFERROR(RANK('Ref. Chile'!L2111,'Ref. Chile'!L:L,0)+COUNTIF('Ref. Chile'!$L$7:'Ref. Chile'!L2111,'Ref. Chile'!L2111)-1,"")</f>
        <v>160</v>
      </c>
      <c r="AN2112" s="7">
        <f>IFERROR(RANK('Ref. Chile'!M2111,'Ref. Chile'!M:M,0)+COUNTIF('Ref. Chile'!$M$7:'Ref. Chile'!M2111,'Ref. Chile'!M2111)-1,"")</f>
        <v>1021</v>
      </c>
      <c r="AO2112" s="7">
        <f>IFERROR(RANK('Ref. Chile'!H2111,'Ref. Chile'!H:H,1)+COUNTIF('Ref. Chile'!$H$7:'Ref. Chile'!H2111,'Ref. Chile'!H2111)-1,"")</f>
        <v>2102</v>
      </c>
      <c r="AP2112" s="7">
        <f>IFERROR(RANK('Ref. Chile'!I2111,'Ref. Chile'!I:I,1)+COUNTIF('Ref. Chile'!$I$7:'Ref. Chile'!I2111,'Ref. Chile'!I2111)-1,"")</f>
        <v>2351</v>
      </c>
      <c r="AQ2112" s="7">
        <f>IFERROR(RANK('Ref. Chile'!J2111,'Ref. Chile'!J:J,1)+COUNTIF('Ref. Chile'!$J$7:'Ref. Chile'!J2111,'Ref. Chile'!J2111)-1,"")</f>
        <v>1428</v>
      </c>
    </row>
    <row r="2113" spans="31:43" ht="17.25" customHeight="1" x14ac:dyDescent="0.3">
      <c r="AE2113" s="5" t="s">
        <v>2108</v>
      </c>
      <c r="AF2113" s="5" t="s">
        <v>5628</v>
      </c>
      <c r="AG2113" s="6" t="s">
        <v>4410</v>
      </c>
      <c r="AH2113" s="6" t="s">
        <v>4092</v>
      </c>
      <c r="AI2113" s="7">
        <f>IFERROR(RANK('Ref. Chile'!H2112,'Ref. Chile'!H:H,0)+COUNTIF('Ref. Chile'!$H$7:'Ref. Chile'!H2112,'Ref. Chile'!H2112)-1,"")</f>
        <v>1199</v>
      </c>
      <c r="AJ2113" s="7">
        <f>IFERROR(RANK('Ref. Chile'!I2112,'Ref. Chile'!I:I,0)+COUNTIF('Ref. Chile'!$I$7:'Ref. Chile'!I2112,'Ref. Chile'!I2112)-1,"")</f>
        <v>384</v>
      </c>
      <c r="AK2113" s="7">
        <f>IFERROR(RANK('Ref. Chile'!J2112,'Ref. Chile'!J:J,0)+COUNTIF('Ref. Chile'!$J$7:'Ref. Chile'!J2112,'Ref. Chile'!J2112)-1,"")</f>
        <v>1512</v>
      </c>
      <c r="AL2113" s="7">
        <f>IFERROR(RANK('Ref. Chile'!K2112,'Ref. Chile'!K:K,0)+COUNTIF('Ref. Chile'!$K$7:'Ref. Chile'!K2112,'Ref. Chile'!K2112)-1,"")</f>
        <v>608</v>
      </c>
      <c r="AM2113" s="7">
        <f>IFERROR(RANK('Ref. Chile'!L2112,'Ref. Chile'!L:L,0)+COUNTIF('Ref. Chile'!$L$7:'Ref. Chile'!L2112,'Ref. Chile'!L2112)-1,"")</f>
        <v>590</v>
      </c>
      <c r="AN2113" s="7">
        <f>IFERROR(RANK('Ref. Chile'!M2112,'Ref. Chile'!M:M,0)+COUNTIF('Ref. Chile'!$M$7:'Ref. Chile'!M2112,'Ref. Chile'!M2112)-1,"")</f>
        <v>1005</v>
      </c>
      <c r="AO2113" s="7">
        <f>IFERROR(RANK('Ref. Chile'!H2112,'Ref. Chile'!H:H,1)+COUNTIF('Ref. Chile'!$H$7:'Ref. Chile'!H2112,'Ref. Chile'!H2112)-1,"")</f>
        <v>1604</v>
      </c>
      <c r="AP2113" s="7">
        <f>IFERROR(RANK('Ref. Chile'!I2112,'Ref. Chile'!I:I,1)+COUNTIF('Ref. Chile'!$I$7:'Ref. Chile'!I2112,'Ref. Chile'!I2112)-1,"")</f>
        <v>2369</v>
      </c>
      <c r="AQ2113" s="7">
        <f>IFERROR(RANK('Ref. Chile'!J2112,'Ref. Chile'!J:J,1)+COUNTIF('Ref. Chile'!$J$7:'Ref. Chile'!J2112,'Ref. Chile'!J2112)-1,"")</f>
        <v>1058</v>
      </c>
    </row>
    <row r="2114" spans="31:43" ht="17.25" customHeight="1" x14ac:dyDescent="0.3">
      <c r="AE2114" s="5" t="s">
        <v>2109</v>
      </c>
      <c r="AF2114" s="5" t="s">
        <v>5629</v>
      </c>
      <c r="AG2114" s="6" t="s">
        <v>4410</v>
      </c>
      <c r="AH2114" s="6" t="s">
        <v>4093</v>
      </c>
      <c r="AI2114" s="7">
        <f>IFERROR(RANK('Ref. Chile'!H2113,'Ref. Chile'!H:H,0)+COUNTIF('Ref. Chile'!$H$7:'Ref. Chile'!H2113,'Ref. Chile'!H2113)-1,"")</f>
        <v>1201</v>
      </c>
      <c r="AJ2114" s="7">
        <f>IFERROR(RANK('Ref. Chile'!I2113,'Ref. Chile'!I:I,0)+COUNTIF('Ref. Chile'!$I$7:'Ref. Chile'!I2113,'Ref. Chile'!I2113)-1,"")</f>
        <v>389</v>
      </c>
      <c r="AK2114" s="7">
        <f>IFERROR(RANK('Ref. Chile'!J2113,'Ref. Chile'!J:J,0)+COUNTIF('Ref. Chile'!$J$7:'Ref. Chile'!J2113,'Ref. Chile'!J2113)-1,"")</f>
        <v>1528</v>
      </c>
      <c r="AL2114" s="7">
        <f>IFERROR(RANK('Ref. Chile'!K2113,'Ref. Chile'!K:K,0)+COUNTIF('Ref. Chile'!$K$7:'Ref. Chile'!K2113,'Ref. Chile'!K2113)-1,"")</f>
        <v>615</v>
      </c>
      <c r="AM2114" s="7">
        <f>IFERROR(RANK('Ref. Chile'!L2113,'Ref. Chile'!L:L,0)+COUNTIF('Ref. Chile'!$L$7:'Ref. Chile'!L2113,'Ref. Chile'!L2113)-1,"")</f>
        <v>595</v>
      </c>
      <c r="AN2114" s="7">
        <f>IFERROR(RANK('Ref. Chile'!M2113,'Ref. Chile'!M:M,0)+COUNTIF('Ref. Chile'!$M$7:'Ref. Chile'!M2113,'Ref. Chile'!M2113)-1,"")</f>
        <v>1018</v>
      </c>
      <c r="AO2114" s="7">
        <f>IFERROR(RANK('Ref. Chile'!H2113,'Ref. Chile'!H:H,1)+COUNTIF('Ref. Chile'!$H$7:'Ref. Chile'!H2113,'Ref. Chile'!H2113)-1,"")</f>
        <v>1602</v>
      </c>
      <c r="AP2114" s="7">
        <f>IFERROR(RANK('Ref. Chile'!I2113,'Ref. Chile'!I:I,1)+COUNTIF('Ref. Chile'!$I$7:'Ref. Chile'!I2113,'Ref. Chile'!I2113)-1,"")</f>
        <v>2364</v>
      </c>
      <c r="AQ2114" s="7">
        <f>IFERROR(RANK('Ref. Chile'!J2113,'Ref. Chile'!J:J,1)+COUNTIF('Ref. Chile'!$J$7:'Ref. Chile'!J2113,'Ref. Chile'!J2113)-1,"")</f>
        <v>1042</v>
      </c>
    </row>
    <row r="2115" spans="31:43" ht="17.25" customHeight="1" x14ac:dyDescent="0.3">
      <c r="AE2115" s="5" t="s">
        <v>2110</v>
      </c>
      <c r="AF2115" s="5" t="s">
        <v>5630</v>
      </c>
      <c r="AG2115" s="6" t="s">
        <v>4410</v>
      </c>
      <c r="AH2115" s="6" t="s">
        <v>4116</v>
      </c>
      <c r="AI2115" s="7">
        <f>IFERROR(RANK('Ref. Chile'!H2114,'Ref. Chile'!H:H,0)+COUNTIF('Ref. Chile'!$H$7:'Ref. Chile'!H2114,'Ref. Chile'!H2114)-1,"")</f>
        <v>1191</v>
      </c>
      <c r="AJ2115" s="7">
        <f>IFERROR(RANK('Ref. Chile'!I2114,'Ref. Chile'!I:I,0)+COUNTIF('Ref. Chile'!$I$7:'Ref. Chile'!I2114,'Ref. Chile'!I2114)-1,"")</f>
        <v>348</v>
      </c>
      <c r="AK2115" s="7">
        <f>IFERROR(RANK('Ref. Chile'!J2114,'Ref. Chile'!J:J,0)+COUNTIF('Ref. Chile'!$J$7:'Ref. Chile'!J2114,'Ref. Chile'!J2114)-1,"")</f>
        <v>1414</v>
      </c>
      <c r="AL2115" s="7">
        <f>IFERROR(RANK('Ref. Chile'!K2114,'Ref. Chile'!K:K,0)+COUNTIF('Ref. Chile'!$K$7:'Ref. Chile'!K2114,'Ref. Chile'!K2114)-1,"")</f>
        <v>561</v>
      </c>
      <c r="AM2115" s="7">
        <f>IFERROR(RANK('Ref. Chile'!L2114,'Ref. Chile'!L:L,0)+COUNTIF('Ref. Chile'!$L$7:'Ref. Chile'!L2114,'Ref. Chile'!L2114)-1,"")</f>
        <v>582</v>
      </c>
      <c r="AN2115" s="7">
        <f>IFERROR(RANK('Ref. Chile'!M2114,'Ref. Chile'!M:M,0)+COUNTIF('Ref. Chile'!$M$7:'Ref. Chile'!M2114,'Ref. Chile'!M2114)-1,"")</f>
        <v>929</v>
      </c>
      <c r="AO2115" s="7">
        <f>IFERROR(RANK('Ref. Chile'!H2114,'Ref. Chile'!H:H,1)+COUNTIF('Ref. Chile'!$H$7:'Ref. Chile'!H2114,'Ref. Chile'!H2114)-1,"")</f>
        <v>1612</v>
      </c>
      <c r="AP2115" s="7">
        <f>IFERROR(RANK('Ref. Chile'!I2114,'Ref. Chile'!I:I,1)+COUNTIF('Ref. Chile'!$I$7:'Ref. Chile'!I2114,'Ref. Chile'!I2114)-1,"")</f>
        <v>2405</v>
      </c>
      <c r="AQ2115" s="7">
        <f>IFERROR(RANK('Ref. Chile'!J2114,'Ref. Chile'!J:J,1)+COUNTIF('Ref. Chile'!$J$7:'Ref. Chile'!J2114,'Ref. Chile'!J2114)-1,"")</f>
        <v>1156</v>
      </c>
    </row>
    <row r="2116" spans="31:43" ht="17.25" customHeight="1" x14ac:dyDescent="0.3">
      <c r="AE2116" s="5" t="s">
        <v>2111</v>
      </c>
      <c r="AF2116" s="5" t="s">
        <v>5631</v>
      </c>
      <c r="AG2116" s="6" t="s">
        <v>4410</v>
      </c>
      <c r="AH2116" s="6" t="s">
        <v>4094</v>
      </c>
      <c r="AI2116" s="7">
        <f>IFERROR(RANK('Ref. Chile'!H2115,'Ref. Chile'!H:H,0)+COUNTIF('Ref. Chile'!$H$7:'Ref. Chile'!H2115,'Ref. Chile'!H2115)-1,"")</f>
        <v>1206</v>
      </c>
      <c r="AJ2116" s="7">
        <f>IFERROR(RANK('Ref. Chile'!I2115,'Ref. Chile'!I:I,0)+COUNTIF('Ref. Chile'!$I$7:'Ref. Chile'!I2115,'Ref. Chile'!I2115)-1,"")</f>
        <v>408</v>
      </c>
      <c r="AK2116" s="7">
        <f>IFERROR(RANK('Ref. Chile'!J2115,'Ref. Chile'!J:J,0)+COUNTIF('Ref. Chile'!$J$7:'Ref. Chile'!J2115,'Ref. Chile'!J2115)-1,"")</f>
        <v>1549</v>
      </c>
      <c r="AL2116" s="7">
        <f>IFERROR(RANK('Ref. Chile'!K2115,'Ref. Chile'!K:K,0)+COUNTIF('Ref. Chile'!$K$7:'Ref. Chile'!K2115,'Ref. Chile'!K2115)-1,"")</f>
        <v>634</v>
      </c>
      <c r="AM2116" s="7">
        <f>IFERROR(RANK('Ref. Chile'!L2115,'Ref. Chile'!L:L,0)+COUNTIF('Ref. Chile'!$L$7:'Ref. Chile'!L2115,'Ref. Chile'!L2115)-1,"")</f>
        <v>599</v>
      </c>
      <c r="AN2116" s="7">
        <f>IFERROR(RANK('Ref. Chile'!M2115,'Ref. Chile'!M:M,0)+COUNTIF('Ref. Chile'!$M$7:'Ref. Chile'!M2115,'Ref. Chile'!M2115)-1,"")</f>
        <v>1035</v>
      </c>
      <c r="AO2116" s="7">
        <f>IFERROR(RANK('Ref. Chile'!H2115,'Ref. Chile'!H:H,1)+COUNTIF('Ref. Chile'!$H$7:'Ref. Chile'!H2115,'Ref. Chile'!H2115)-1,"")</f>
        <v>1597</v>
      </c>
      <c r="AP2116" s="7">
        <f>IFERROR(RANK('Ref. Chile'!I2115,'Ref. Chile'!I:I,1)+COUNTIF('Ref. Chile'!$I$7:'Ref. Chile'!I2115,'Ref. Chile'!I2115)-1,"")</f>
        <v>2345</v>
      </c>
      <c r="AQ2116" s="7">
        <f>IFERROR(RANK('Ref. Chile'!J2115,'Ref. Chile'!J:J,1)+COUNTIF('Ref. Chile'!$J$7:'Ref. Chile'!J2115,'Ref. Chile'!J2115)-1,"")</f>
        <v>1021</v>
      </c>
    </row>
    <row r="2117" spans="31:43" ht="17.25" customHeight="1" x14ac:dyDescent="0.3">
      <c r="AE2117" s="5" t="s">
        <v>2112</v>
      </c>
      <c r="AF2117" s="5" t="s">
        <v>5632</v>
      </c>
      <c r="AG2117" s="6" t="s">
        <v>4410</v>
      </c>
      <c r="AH2117" s="6" t="s">
        <v>4172</v>
      </c>
      <c r="AI2117" s="7">
        <f>IFERROR(RANK('Ref. Chile'!H2116,'Ref. Chile'!H:H,0)+COUNTIF('Ref. Chile'!$H$7:'Ref. Chile'!H2116,'Ref. Chile'!H2116)-1,"")</f>
        <v>1007</v>
      </c>
      <c r="AJ2117" s="7">
        <f>IFERROR(RANK('Ref. Chile'!I2116,'Ref. Chile'!I:I,0)+COUNTIF('Ref. Chile'!$I$7:'Ref. Chile'!I2116,'Ref. Chile'!I2116)-1,"")</f>
        <v>818</v>
      </c>
      <c r="AK2117" s="7">
        <f>IFERROR(RANK('Ref. Chile'!J2116,'Ref. Chile'!J:J,0)+COUNTIF('Ref. Chile'!$J$7:'Ref. Chile'!J2116,'Ref. Chile'!J2116)-1,"")</f>
        <v>1838</v>
      </c>
      <c r="AL2117" s="7">
        <f>IFERROR(RANK('Ref. Chile'!K2116,'Ref. Chile'!K:K,0)+COUNTIF('Ref. Chile'!$K$7:'Ref. Chile'!K2116,'Ref. Chile'!K2116)-1,"")</f>
        <v>1069</v>
      </c>
      <c r="AM2117" s="7">
        <f>IFERROR(RANK('Ref. Chile'!L2116,'Ref. Chile'!L:L,0)+COUNTIF('Ref. Chile'!$L$7:'Ref. Chile'!L2116,'Ref. Chile'!L2116)-1,"")</f>
        <v>524</v>
      </c>
      <c r="AN2117" s="7">
        <f>IFERROR(RANK('Ref. Chile'!M2116,'Ref. Chile'!M:M,0)+COUNTIF('Ref. Chile'!$M$7:'Ref. Chile'!M2116,'Ref. Chile'!M2116)-1,"")</f>
        <v>1417</v>
      </c>
      <c r="AO2117" s="7">
        <f>IFERROR(RANK('Ref. Chile'!H2116,'Ref. Chile'!H:H,1)+COUNTIF('Ref. Chile'!$H$7:'Ref. Chile'!H2116,'Ref. Chile'!H2116)-1,"")</f>
        <v>1894</v>
      </c>
      <c r="AP2117" s="7">
        <f>IFERROR(RANK('Ref. Chile'!I2116,'Ref. Chile'!I:I,1)+COUNTIF('Ref. Chile'!$I$7:'Ref. Chile'!I2116,'Ref. Chile'!I2116)-1,"")</f>
        <v>2034</v>
      </c>
      <c r="AQ2117" s="7">
        <f>IFERROR(RANK('Ref. Chile'!J2116,'Ref. Chile'!J:J,1)+COUNTIF('Ref. Chile'!$J$7:'Ref. Chile'!J2116,'Ref. Chile'!J2116)-1,"")</f>
        <v>732</v>
      </c>
    </row>
    <row r="2118" spans="31:43" ht="17.25" customHeight="1" x14ac:dyDescent="0.3">
      <c r="AE2118" s="5" t="s">
        <v>2113</v>
      </c>
      <c r="AF2118" s="5" t="s">
        <v>5633</v>
      </c>
      <c r="AG2118" s="6" t="s">
        <v>4410</v>
      </c>
      <c r="AH2118" s="6" t="s">
        <v>4207</v>
      </c>
      <c r="AI2118" s="7">
        <f>IFERROR(RANK('Ref. Chile'!H2117,'Ref. Chile'!H:H,0)+COUNTIF('Ref. Chile'!$H$7:'Ref. Chile'!H2117,'Ref. Chile'!H2117)-1,"")</f>
        <v>1188</v>
      </c>
      <c r="AJ2118" s="7">
        <f>IFERROR(RANK('Ref. Chile'!I2117,'Ref. Chile'!I:I,0)+COUNTIF('Ref. Chile'!$I$7:'Ref. Chile'!I2117,'Ref. Chile'!I2117)-1,"")</f>
        <v>339</v>
      </c>
      <c r="AK2118" s="7">
        <f>IFERROR(RANK('Ref. Chile'!J2117,'Ref. Chile'!J:J,0)+COUNTIF('Ref. Chile'!$J$7:'Ref. Chile'!J2117,'Ref. Chile'!J2117)-1,"")</f>
        <v>1437</v>
      </c>
      <c r="AL2118" s="7">
        <f>IFERROR(RANK('Ref. Chile'!K2117,'Ref. Chile'!K:K,0)+COUNTIF('Ref. Chile'!$K$7:'Ref. Chile'!K2117,'Ref. Chile'!K2117)-1,"")</f>
        <v>556</v>
      </c>
      <c r="AM2118" s="7">
        <f>IFERROR(RANK('Ref. Chile'!L2117,'Ref. Chile'!L:L,0)+COUNTIF('Ref. Chile'!$L$7:'Ref. Chile'!L2117,'Ref. Chile'!L2117)-1,"")</f>
        <v>578</v>
      </c>
      <c r="AN2118" s="7">
        <f>IFERROR(RANK('Ref. Chile'!M2117,'Ref. Chile'!M:M,0)+COUNTIF('Ref. Chile'!$M$7:'Ref. Chile'!M2117,'Ref. Chile'!M2117)-1,"")</f>
        <v>1198</v>
      </c>
      <c r="AO2118" s="7">
        <f>IFERROR(RANK('Ref. Chile'!H2117,'Ref. Chile'!H:H,1)+COUNTIF('Ref. Chile'!$H$7:'Ref. Chile'!H2117,'Ref. Chile'!H2117)-1,"")</f>
        <v>1615</v>
      </c>
      <c r="AP2118" s="7">
        <f>IFERROR(RANK('Ref. Chile'!I2117,'Ref. Chile'!I:I,1)+COUNTIF('Ref. Chile'!$I$7:'Ref. Chile'!I2117,'Ref. Chile'!I2117)-1,"")</f>
        <v>2414</v>
      </c>
      <c r="AQ2118" s="7">
        <f>IFERROR(RANK('Ref. Chile'!J2117,'Ref. Chile'!J:J,1)+COUNTIF('Ref. Chile'!$J$7:'Ref. Chile'!J2117,'Ref. Chile'!J2117)-1,"")</f>
        <v>1133</v>
      </c>
    </row>
    <row r="2119" spans="31:43" ht="17.25" customHeight="1" x14ac:dyDescent="0.3">
      <c r="AE2119" s="5" t="s">
        <v>2114</v>
      </c>
      <c r="AF2119" s="5" t="s">
        <v>5634</v>
      </c>
      <c r="AG2119" s="6" t="s">
        <v>4410</v>
      </c>
      <c r="AH2119" s="6" t="s">
        <v>4097</v>
      </c>
      <c r="AI2119" s="7">
        <f>IFERROR(RANK('Ref. Chile'!H2118,'Ref. Chile'!H:H,0)+COUNTIF('Ref. Chile'!$H$7:'Ref. Chile'!H2118,'Ref. Chile'!H2118)-1,"")</f>
        <v>1190</v>
      </c>
      <c r="AJ2119" s="7">
        <f>IFERROR(RANK('Ref. Chile'!I2118,'Ref. Chile'!I:I,0)+COUNTIF('Ref. Chile'!$I$7:'Ref. Chile'!I2118,'Ref. Chile'!I2118)-1,"")</f>
        <v>347</v>
      </c>
      <c r="AK2119" s="7">
        <f>IFERROR(RANK('Ref. Chile'!J2118,'Ref. Chile'!J:J,0)+COUNTIF('Ref. Chile'!$J$7:'Ref. Chile'!J2118,'Ref. Chile'!J2118)-1,"")</f>
        <v>1415</v>
      </c>
      <c r="AL2119" s="7">
        <f>IFERROR(RANK('Ref. Chile'!K2118,'Ref. Chile'!K:K,0)+COUNTIF('Ref. Chile'!$K$7:'Ref. Chile'!K2118,'Ref. Chile'!K2118)-1,"")</f>
        <v>562</v>
      </c>
      <c r="AM2119" s="7">
        <f>IFERROR(RANK('Ref. Chile'!L2118,'Ref. Chile'!L:L,0)+COUNTIF('Ref. Chile'!$L$7:'Ref. Chile'!L2118,'Ref. Chile'!L2118)-1,"")</f>
        <v>581</v>
      </c>
      <c r="AN2119" s="7">
        <f>IFERROR(RANK('Ref. Chile'!M2118,'Ref. Chile'!M:M,0)+COUNTIF('Ref. Chile'!$M$7:'Ref. Chile'!M2118,'Ref. Chile'!M2118)-1,"")</f>
        <v>930</v>
      </c>
      <c r="AO2119" s="7">
        <f>IFERROR(RANK('Ref. Chile'!H2118,'Ref. Chile'!H:H,1)+COUNTIF('Ref. Chile'!$H$7:'Ref. Chile'!H2118,'Ref. Chile'!H2118)-1,"")</f>
        <v>1613</v>
      </c>
      <c r="AP2119" s="7">
        <f>IFERROR(RANK('Ref. Chile'!I2118,'Ref. Chile'!I:I,1)+COUNTIF('Ref. Chile'!$I$7:'Ref. Chile'!I2118,'Ref. Chile'!I2118)-1,"")</f>
        <v>2406</v>
      </c>
      <c r="AQ2119" s="7">
        <f>IFERROR(RANK('Ref. Chile'!J2118,'Ref. Chile'!J:J,1)+COUNTIF('Ref. Chile'!$J$7:'Ref. Chile'!J2118,'Ref. Chile'!J2118)-1,"")</f>
        <v>1155</v>
      </c>
    </row>
    <row r="2120" spans="31:43" ht="17.25" customHeight="1" x14ac:dyDescent="0.3">
      <c r="AE2120" s="5" t="s">
        <v>2115</v>
      </c>
      <c r="AF2120" s="5" t="s">
        <v>5635</v>
      </c>
      <c r="AG2120" s="6" t="s">
        <v>4410</v>
      </c>
      <c r="AH2120" s="6" t="s">
        <v>4109</v>
      </c>
      <c r="AI2120" s="7">
        <f>IFERROR(RANK('Ref. Chile'!H2119,'Ref. Chile'!H:H,0)+COUNTIF('Ref. Chile'!$H$7:'Ref. Chile'!H2119,'Ref. Chile'!H2119)-1,"")</f>
        <v>1008</v>
      </c>
      <c r="AJ2120" s="7">
        <f>IFERROR(RANK('Ref. Chile'!I2119,'Ref. Chile'!I:I,0)+COUNTIF('Ref. Chile'!$I$7:'Ref. Chile'!I2119,'Ref. Chile'!I2119)-1,"")</f>
        <v>819</v>
      </c>
      <c r="AK2120" s="7">
        <f>IFERROR(RANK('Ref. Chile'!J2119,'Ref. Chile'!J:J,0)+COUNTIF('Ref. Chile'!$J$7:'Ref. Chile'!J2119,'Ref. Chile'!J2119)-1,"")</f>
        <v>1879</v>
      </c>
      <c r="AL2120" s="7">
        <f>IFERROR(RANK('Ref. Chile'!K2119,'Ref. Chile'!K:K,0)+COUNTIF('Ref. Chile'!$K$7:'Ref. Chile'!K2119,'Ref. Chile'!K2119)-1,"")</f>
        <v>1070</v>
      </c>
      <c r="AM2120" s="7">
        <f>IFERROR(RANK('Ref. Chile'!L2119,'Ref. Chile'!L:L,0)+COUNTIF('Ref. Chile'!$L$7:'Ref. Chile'!L2119,'Ref. Chile'!L2119)-1,"")</f>
        <v>525</v>
      </c>
      <c r="AN2120" s="7">
        <f>IFERROR(RANK('Ref. Chile'!M2119,'Ref. Chile'!M:M,0)+COUNTIF('Ref. Chile'!$M$7:'Ref. Chile'!M2119,'Ref. Chile'!M2119)-1,"")</f>
        <v>1400</v>
      </c>
      <c r="AO2120" s="7">
        <f>IFERROR(RANK('Ref. Chile'!H2119,'Ref. Chile'!H:H,1)+COUNTIF('Ref. Chile'!$H$7:'Ref. Chile'!H2119,'Ref. Chile'!H2119)-1,"")</f>
        <v>1895</v>
      </c>
      <c r="AP2120" s="7">
        <f>IFERROR(RANK('Ref. Chile'!I2119,'Ref. Chile'!I:I,1)+COUNTIF('Ref. Chile'!$I$7:'Ref. Chile'!I2119,'Ref. Chile'!I2119)-1,"")</f>
        <v>2035</v>
      </c>
      <c r="AQ2120" s="7">
        <f>IFERROR(RANK('Ref. Chile'!J2119,'Ref. Chile'!J:J,1)+COUNTIF('Ref. Chile'!$J$7:'Ref. Chile'!J2119,'Ref. Chile'!J2119)-1,"")</f>
        <v>691</v>
      </c>
    </row>
    <row r="2121" spans="31:43" ht="17.25" customHeight="1" x14ac:dyDescent="0.3">
      <c r="AE2121" s="5" t="s">
        <v>2116</v>
      </c>
      <c r="AF2121" s="5" t="s">
        <v>5636</v>
      </c>
      <c r="AG2121" s="6" t="s">
        <v>4411</v>
      </c>
      <c r="AH2121" s="6" t="s">
        <v>4088</v>
      </c>
      <c r="AI2121" s="7">
        <f>IFERROR(RANK('Ref. Chile'!H2120,'Ref. Chile'!H:H,0)+COUNTIF('Ref. Chile'!$H$7:'Ref. Chile'!H2120,'Ref. Chile'!H2120)-1,"")</f>
        <v>798</v>
      </c>
      <c r="AJ2121" s="7">
        <f>IFERROR(RANK('Ref. Chile'!I2120,'Ref. Chile'!I:I,0)+COUNTIF('Ref. Chile'!$I$7:'Ref. Chile'!I2120,'Ref. Chile'!I2120)-1,"")</f>
        <v>605</v>
      </c>
      <c r="AK2121" s="7">
        <f>IFERROR(RANK('Ref. Chile'!J2120,'Ref. Chile'!J:J,0)+COUNTIF('Ref. Chile'!$J$7:'Ref. Chile'!J2120,'Ref. Chile'!J2120)-1,"")</f>
        <v>1417</v>
      </c>
      <c r="AL2121" s="7">
        <f>IFERROR(RANK('Ref. Chile'!K2120,'Ref. Chile'!K:K,0)+COUNTIF('Ref. Chile'!$K$7:'Ref. Chile'!K2120,'Ref. Chile'!K2120)-1,"")</f>
        <v>830</v>
      </c>
      <c r="AM2121" s="7">
        <f>IFERROR(RANK('Ref. Chile'!L2120,'Ref. Chile'!L:L,0)+COUNTIF('Ref. Chile'!$L$7:'Ref. Chile'!L2120,'Ref. Chile'!L2120)-1,"")</f>
        <v>303</v>
      </c>
      <c r="AN2121" s="7">
        <f>IFERROR(RANK('Ref. Chile'!M2120,'Ref. Chile'!M:M,0)+COUNTIF('Ref. Chile'!$M$7:'Ref. Chile'!M2120,'Ref. Chile'!M2120)-1,"")</f>
        <v>1346</v>
      </c>
      <c r="AO2121" s="7">
        <f>IFERROR(RANK('Ref. Chile'!H2120,'Ref. Chile'!H:H,1)+COUNTIF('Ref. Chile'!$H$7:'Ref. Chile'!H2120,'Ref. Chile'!H2120)-1,"")</f>
        <v>2005</v>
      </c>
      <c r="AP2121" s="7">
        <f>IFERROR(RANK('Ref. Chile'!I2120,'Ref. Chile'!I:I,1)+COUNTIF('Ref. Chile'!$I$7:'Ref. Chile'!I2120,'Ref. Chile'!I2120)-1,"")</f>
        <v>2148</v>
      </c>
      <c r="AQ2121" s="7">
        <f>IFERROR(RANK('Ref. Chile'!J2120,'Ref. Chile'!J:J,1)+COUNTIF('Ref. Chile'!$J$7:'Ref. Chile'!J2120,'Ref. Chile'!J2120)-1,"")</f>
        <v>1153</v>
      </c>
    </row>
    <row r="2122" spans="31:43" ht="17.25" customHeight="1" x14ac:dyDescent="0.3">
      <c r="AE2122" s="5" t="s">
        <v>2117</v>
      </c>
      <c r="AF2122" s="5" t="s">
        <v>5637</v>
      </c>
      <c r="AG2122" s="6" t="s">
        <v>4411</v>
      </c>
      <c r="AH2122" s="6" t="s">
        <v>0</v>
      </c>
      <c r="AI2122" s="7">
        <f>IFERROR(RANK('Ref. Chile'!H2121,'Ref. Chile'!H:H,0)+COUNTIF('Ref. Chile'!$H$7:'Ref. Chile'!H2121,'Ref. Chile'!H2121)-1,"")</f>
        <v>698</v>
      </c>
      <c r="AJ2122" s="7">
        <f>IFERROR(RANK('Ref. Chile'!I2121,'Ref. Chile'!I:I,0)+COUNTIF('Ref. Chile'!$I$7:'Ref. Chile'!I2121,'Ref. Chile'!I2121)-1,"")</f>
        <v>494</v>
      </c>
      <c r="AK2122" s="7">
        <f>IFERROR(RANK('Ref. Chile'!J2121,'Ref. Chile'!J:J,0)+COUNTIF('Ref. Chile'!$J$7:'Ref. Chile'!J2121,'Ref. Chile'!J2121)-1,"")</f>
        <v>1228</v>
      </c>
      <c r="AL2122" s="7">
        <f>IFERROR(RANK('Ref. Chile'!K2121,'Ref. Chile'!K:K,0)+COUNTIF('Ref. Chile'!$K$7:'Ref. Chile'!K2121,'Ref. Chile'!K2121)-1,"")</f>
        <v>699</v>
      </c>
      <c r="AM2122" s="7">
        <f>IFERROR(RANK('Ref. Chile'!L2121,'Ref. Chile'!L:L,0)+COUNTIF('Ref. Chile'!$L$7:'Ref. Chile'!L2121,'Ref. Chile'!L2121)-1,"")</f>
        <v>199</v>
      </c>
      <c r="AN2122" s="7">
        <f>IFERROR(RANK('Ref. Chile'!M2121,'Ref. Chile'!M:M,0)+COUNTIF('Ref. Chile'!$M$7:'Ref. Chile'!M2121,'Ref. Chile'!M2121)-1,"")</f>
        <v>1189</v>
      </c>
      <c r="AO2122" s="7">
        <f>IFERROR(RANK('Ref. Chile'!H2121,'Ref. Chile'!H:H,1)+COUNTIF('Ref. Chile'!$H$7:'Ref. Chile'!H2121,'Ref. Chile'!H2121)-1,"")</f>
        <v>2105</v>
      </c>
      <c r="AP2122" s="7">
        <f>IFERROR(RANK('Ref. Chile'!I2121,'Ref. Chile'!I:I,1)+COUNTIF('Ref. Chile'!$I$7:'Ref. Chile'!I2121,'Ref. Chile'!I2121)-1,"")</f>
        <v>2259</v>
      </c>
      <c r="AQ2122" s="7">
        <f>IFERROR(RANK('Ref. Chile'!J2121,'Ref. Chile'!J:J,1)+COUNTIF('Ref. Chile'!$J$7:'Ref. Chile'!J2121,'Ref. Chile'!J2121)-1,"")</f>
        <v>1342</v>
      </c>
    </row>
    <row r="2123" spans="31:43" ht="17.25" customHeight="1" x14ac:dyDescent="0.3">
      <c r="AE2123" s="5" t="s">
        <v>2118</v>
      </c>
      <c r="AF2123" s="5" t="s">
        <v>5638</v>
      </c>
      <c r="AG2123" s="6" t="s">
        <v>4411</v>
      </c>
      <c r="AH2123" s="6" t="s">
        <v>4126</v>
      </c>
      <c r="AI2123" s="7">
        <f>IFERROR(RANK('Ref. Chile'!H2122,'Ref. Chile'!H:H,0)+COUNTIF('Ref. Chile'!$H$7:'Ref. Chile'!H2122,'Ref. Chile'!H2122)-1,"")</f>
        <v>796</v>
      </c>
      <c r="AJ2123" s="7">
        <f>IFERROR(RANK('Ref. Chile'!I2122,'Ref. Chile'!I:I,0)+COUNTIF('Ref. Chile'!$I$7:'Ref. Chile'!I2122,'Ref. Chile'!I2122)-1,"")</f>
        <v>604</v>
      </c>
      <c r="AK2123" s="7">
        <f>IFERROR(RANK('Ref. Chile'!J2122,'Ref. Chile'!J:J,0)+COUNTIF('Ref. Chile'!$J$7:'Ref. Chile'!J2122,'Ref. Chile'!J2122)-1,"")</f>
        <v>1506</v>
      </c>
      <c r="AL2123" s="7">
        <f>IFERROR(RANK('Ref. Chile'!K2122,'Ref. Chile'!K:K,0)+COUNTIF('Ref. Chile'!$K$7:'Ref. Chile'!K2122,'Ref. Chile'!K2122)-1,"")</f>
        <v>824</v>
      </c>
      <c r="AM2123" s="7">
        <f>IFERROR(RANK('Ref. Chile'!L2122,'Ref. Chile'!L:L,0)+COUNTIF('Ref. Chile'!$L$7:'Ref. Chile'!L2122,'Ref. Chile'!L2122)-1,"")</f>
        <v>302</v>
      </c>
      <c r="AN2123" s="7">
        <f>IFERROR(RANK('Ref. Chile'!M2122,'Ref. Chile'!M:M,0)+COUNTIF('Ref. Chile'!$M$7:'Ref. Chile'!M2122,'Ref. Chile'!M2122)-1,"")</f>
        <v>1394</v>
      </c>
      <c r="AO2123" s="7">
        <f>IFERROR(RANK('Ref. Chile'!H2122,'Ref. Chile'!H:H,1)+COUNTIF('Ref. Chile'!$H$7:'Ref. Chile'!H2122,'Ref. Chile'!H2122)-1,"")</f>
        <v>2007</v>
      </c>
      <c r="AP2123" s="7">
        <f>IFERROR(RANK('Ref. Chile'!I2122,'Ref. Chile'!I:I,1)+COUNTIF('Ref. Chile'!$I$7:'Ref. Chile'!I2122,'Ref. Chile'!I2122)-1,"")</f>
        <v>2149</v>
      </c>
      <c r="AQ2123" s="7">
        <f>IFERROR(RANK('Ref. Chile'!J2122,'Ref. Chile'!J:J,1)+COUNTIF('Ref. Chile'!$J$7:'Ref. Chile'!J2122,'Ref. Chile'!J2122)-1,"")</f>
        <v>1064</v>
      </c>
    </row>
    <row r="2124" spans="31:43" ht="17.25" customHeight="1" x14ac:dyDescent="0.3">
      <c r="AE2124" s="5" t="s">
        <v>2119</v>
      </c>
      <c r="AF2124" s="5" t="s">
        <v>5639</v>
      </c>
      <c r="AG2124" s="6" t="s">
        <v>4411</v>
      </c>
      <c r="AH2124" s="6" t="s">
        <v>4127</v>
      </c>
      <c r="AI2124" s="7">
        <f>IFERROR(RANK('Ref. Chile'!H2123,'Ref. Chile'!H:H,0)+COUNTIF('Ref. Chile'!$H$7:'Ref. Chile'!H2123,'Ref. Chile'!H2123)-1,"")</f>
        <v>1009</v>
      </c>
      <c r="AJ2124" s="7">
        <f>IFERROR(RANK('Ref. Chile'!I2123,'Ref. Chile'!I:I,0)+COUNTIF('Ref. Chile'!$I$7:'Ref. Chile'!I2123,'Ref. Chile'!I2123)-1,"")</f>
        <v>820</v>
      </c>
      <c r="AK2124" s="7">
        <f>IFERROR(RANK('Ref. Chile'!J2123,'Ref. Chile'!J:J,0)+COUNTIF('Ref. Chile'!$J$7:'Ref. Chile'!J2123,'Ref. Chile'!J2123)-1,"")</f>
        <v>1725</v>
      </c>
      <c r="AL2124" s="7">
        <f>IFERROR(RANK('Ref. Chile'!K2123,'Ref. Chile'!K:K,0)+COUNTIF('Ref. Chile'!$K$7:'Ref. Chile'!K2123,'Ref. Chile'!K2123)-1,"")</f>
        <v>1071</v>
      </c>
      <c r="AM2124" s="7">
        <f>IFERROR(RANK('Ref. Chile'!L2123,'Ref. Chile'!L:L,0)+COUNTIF('Ref. Chile'!$L$7:'Ref. Chile'!L2123,'Ref. Chile'!L2123)-1,"")</f>
        <v>526</v>
      </c>
      <c r="AN2124" s="7">
        <f>IFERROR(RANK('Ref. Chile'!M2123,'Ref. Chile'!M:M,0)+COUNTIF('Ref. Chile'!$M$7:'Ref. Chile'!M2123,'Ref. Chile'!M2123)-1,"")</f>
        <v>1592</v>
      </c>
      <c r="AO2124" s="7">
        <f>IFERROR(RANK('Ref. Chile'!H2123,'Ref. Chile'!H:H,1)+COUNTIF('Ref. Chile'!$H$7:'Ref. Chile'!H2123,'Ref. Chile'!H2123)-1,"")</f>
        <v>1896</v>
      </c>
      <c r="AP2124" s="7">
        <f>IFERROR(RANK('Ref. Chile'!I2123,'Ref. Chile'!I:I,1)+COUNTIF('Ref. Chile'!$I$7:'Ref. Chile'!I2123,'Ref. Chile'!I2123)-1,"")</f>
        <v>2036</v>
      </c>
      <c r="AQ2124" s="7">
        <f>IFERROR(RANK('Ref. Chile'!J2123,'Ref. Chile'!J:J,1)+COUNTIF('Ref. Chile'!$J$7:'Ref. Chile'!J2123,'Ref. Chile'!J2123)-1,"")</f>
        <v>921</v>
      </c>
    </row>
    <row r="2125" spans="31:43" ht="17.25" customHeight="1" x14ac:dyDescent="0.3">
      <c r="AE2125" s="5" t="s">
        <v>2120</v>
      </c>
      <c r="AF2125" s="5" t="s">
        <v>5640</v>
      </c>
      <c r="AG2125" s="6" t="s">
        <v>4412</v>
      </c>
      <c r="AH2125" s="6" t="s">
        <v>4092</v>
      </c>
      <c r="AI2125" s="7">
        <f>IFERROR(RANK('Ref. Chile'!H2124,'Ref. Chile'!H:H,0)+COUNTIF('Ref. Chile'!$H$7:'Ref. Chile'!H2124,'Ref. Chile'!H2124)-1,"")</f>
        <v>1612</v>
      </c>
      <c r="AJ2125" s="7">
        <f>IFERROR(RANK('Ref. Chile'!I2124,'Ref. Chile'!I:I,0)+COUNTIF('Ref. Chile'!$I$7:'Ref. Chile'!I2124,'Ref. Chile'!I2124)-1,"")</f>
        <v>1008</v>
      </c>
      <c r="AK2125" s="7">
        <f>IFERROR(RANK('Ref. Chile'!J2124,'Ref. Chile'!J:J,0)+COUNTIF('Ref. Chile'!$J$7:'Ref. Chile'!J2124,'Ref. Chile'!J2124)-1,"")</f>
        <v>2185</v>
      </c>
      <c r="AL2125" s="7">
        <f>IFERROR(RANK('Ref. Chile'!K2124,'Ref. Chile'!K:K,0)+COUNTIF('Ref. Chile'!$K$7:'Ref. Chile'!K2124,'Ref. Chile'!K2124)-1,"")</f>
        <v>514</v>
      </c>
      <c r="AM2125" s="7">
        <f>IFERROR(RANK('Ref. Chile'!L2124,'Ref. Chile'!L:L,0)+COUNTIF('Ref. Chile'!$L$7:'Ref. Chile'!L2124,'Ref. Chile'!L2124)-1,"")</f>
        <v>1276</v>
      </c>
      <c r="AN2125" s="7">
        <f>IFERROR(RANK('Ref. Chile'!M2124,'Ref. Chile'!M:M,0)+COUNTIF('Ref. Chile'!$M$7:'Ref. Chile'!M2124,'Ref. Chile'!M2124)-1,"")</f>
        <v>2128</v>
      </c>
      <c r="AO2125" s="7">
        <f>IFERROR(RANK('Ref. Chile'!H2124,'Ref. Chile'!H:H,1)+COUNTIF('Ref. Chile'!$H$7:'Ref. Chile'!H2124,'Ref. Chile'!H2124)-1,"")</f>
        <v>1191</v>
      </c>
      <c r="AP2125" s="7">
        <f>IFERROR(RANK('Ref. Chile'!I2124,'Ref. Chile'!I:I,1)+COUNTIF('Ref. Chile'!$I$7:'Ref. Chile'!I2124,'Ref. Chile'!I2124)-1,"")</f>
        <v>1745</v>
      </c>
      <c r="AQ2125" s="7">
        <f>IFERROR(RANK('Ref. Chile'!J2124,'Ref. Chile'!J:J,1)+COUNTIF('Ref. Chile'!$J$7:'Ref. Chile'!J2124,'Ref. Chile'!J2124)-1,"")</f>
        <v>385</v>
      </c>
    </row>
    <row r="2126" spans="31:43" ht="17.25" customHeight="1" x14ac:dyDescent="0.3">
      <c r="AE2126" s="5" t="s">
        <v>2121</v>
      </c>
      <c r="AF2126" s="5" t="s">
        <v>5641</v>
      </c>
      <c r="AG2126" s="6" t="s">
        <v>4412</v>
      </c>
      <c r="AH2126" s="6" t="s">
        <v>4093</v>
      </c>
      <c r="AI2126" s="7">
        <f>IFERROR(RANK('Ref. Chile'!H2125,'Ref. Chile'!H:H,0)+COUNTIF('Ref. Chile'!$H$7:'Ref. Chile'!H2125,'Ref. Chile'!H2125)-1,"")</f>
        <v>1609</v>
      </c>
      <c r="AJ2126" s="7">
        <f>IFERROR(RANK('Ref. Chile'!I2125,'Ref. Chile'!I:I,0)+COUNTIF('Ref. Chile'!$I$7:'Ref. Chile'!I2125,'Ref. Chile'!I2125)-1,"")</f>
        <v>998</v>
      </c>
      <c r="AK2126" s="7">
        <f>IFERROR(RANK('Ref. Chile'!J2125,'Ref. Chile'!J:J,0)+COUNTIF('Ref. Chile'!$J$7:'Ref. Chile'!J2125,'Ref. Chile'!J2125)-1,"")</f>
        <v>2183</v>
      </c>
      <c r="AL2126" s="7">
        <f>IFERROR(RANK('Ref. Chile'!K2125,'Ref. Chile'!K:K,0)+COUNTIF('Ref. Chile'!$K$7:'Ref. Chile'!K2125,'Ref. Chile'!K2125)-1,"")</f>
        <v>493</v>
      </c>
      <c r="AM2126" s="7">
        <f>IFERROR(RANK('Ref. Chile'!L2125,'Ref. Chile'!L:L,0)+COUNTIF('Ref. Chile'!$L$7:'Ref. Chile'!L2125,'Ref. Chile'!L2125)-1,"")</f>
        <v>1268</v>
      </c>
      <c r="AN2126" s="7">
        <f>IFERROR(RANK('Ref. Chile'!M2125,'Ref. Chile'!M:M,0)+COUNTIF('Ref. Chile'!$M$7:'Ref. Chile'!M2125,'Ref. Chile'!M2125)-1,"")</f>
        <v>2124</v>
      </c>
      <c r="AO2126" s="7">
        <f>IFERROR(RANK('Ref. Chile'!H2125,'Ref. Chile'!H:H,1)+COUNTIF('Ref. Chile'!$H$7:'Ref. Chile'!H2125,'Ref. Chile'!H2125)-1,"")</f>
        <v>1194</v>
      </c>
      <c r="AP2126" s="7">
        <f>IFERROR(RANK('Ref. Chile'!I2125,'Ref. Chile'!I:I,1)+COUNTIF('Ref. Chile'!$I$7:'Ref. Chile'!I2125,'Ref. Chile'!I2125)-1,"")</f>
        <v>1755</v>
      </c>
      <c r="AQ2126" s="7">
        <f>IFERROR(RANK('Ref. Chile'!J2125,'Ref. Chile'!J:J,1)+COUNTIF('Ref. Chile'!$J$7:'Ref. Chile'!J2125,'Ref. Chile'!J2125)-1,"")</f>
        <v>387</v>
      </c>
    </row>
    <row r="2127" spans="31:43" ht="17.25" customHeight="1" x14ac:dyDescent="0.3">
      <c r="AE2127" s="5" t="s">
        <v>2122</v>
      </c>
      <c r="AF2127" s="5" t="s">
        <v>5642</v>
      </c>
      <c r="AG2127" s="6" t="s">
        <v>4412</v>
      </c>
      <c r="AH2127" s="6" t="s">
        <v>4167</v>
      </c>
      <c r="AI2127" s="7">
        <f>IFERROR(RANK('Ref. Chile'!H2126,'Ref. Chile'!H:H,0)+COUNTIF('Ref. Chile'!$H$7:'Ref. Chile'!H2126,'Ref. Chile'!H2126)-1,"")</f>
        <v>1606</v>
      </c>
      <c r="AJ2127" s="7">
        <f>IFERROR(RANK('Ref. Chile'!I2126,'Ref. Chile'!I:I,0)+COUNTIF('Ref. Chile'!$I$7:'Ref. Chile'!I2126,'Ref. Chile'!I2126)-1,"")</f>
        <v>989</v>
      </c>
      <c r="AK2127" s="7">
        <f>IFERROR(RANK('Ref. Chile'!J2126,'Ref. Chile'!J:J,0)+COUNTIF('Ref. Chile'!$J$7:'Ref. Chile'!J2126,'Ref. Chile'!J2126)-1,"")</f>
        <v>2180</v>
      </c>
      <c r="AL2127" s="7">
        <f>IFERROR(RANK('Ref. Chile'!K2126,'Ref. Chile'!K:K,0)+COUNTIF('Ref. Chile'!$K$7:'Ref. Chile'!K2126,'Ref. Chile'!K2126)-1,"")</f>
        <v>461</v>
      </c>
      <c r="AM2127" s="7">
        <f>IFERROR(RANK('Ref. Chile'!L2126,'Ref. Chile'!L:L,0)+COUNTIF('Ref. Chile'!$L$7:'Ref. Chile'!L2126,'Ref. Chile'!L2126)-1,"")</f>
        <v>1246</v>
      </c>
      <c r="AN2127" s="7">
        <f>IFERROR(RANK('Ref. Chile'!M2126,'Ref. Chile'!M:M,0)+COUNTIF('Ref. Chile'!$M$7:'Ref. Chile'!M2126,'Ref. Chile'!M2126)-1,"")</f>
        <v>2121</v>
      </c>
      <c r="AO2127" s="7">
        <f>IFERROR(RANK('Ref. Chile'!H2126,'Ref. Chile'!H:H,1)+COUNTIF('Ref. Chile'!$H$7:'Ref. Chile'!H2126,'Ref. Chile'!H2126)-1,"")</f>
        <v>1197</v>
      </c>
      <c r="AP2127" s="7">
        <f>IFERROR(RANK('Ref. Chile'!I2126,'Ref. Chile'!I:I,1)+COUNTIF('Ref. Chile'!$I$7:'Ref. Chile'!I2126,'Ref. Chile'!I2126)-1,"")</f>
        <v>1764</v>
      </c>
      <c r="AQ2127" s="7">
        <f>IFERROR(RANK('Ref. Chile'!J2126,'Ref. Chile'!J:J,1)+COUNTIF('Ref. Chile'!$J$7:'Ref. Chile'!J2126,'Ref. Chile'!J2126)-1,"")</f>
        <v>390</v>
      </c>
    </row>
    <row r="2128" spans="31:43" ht="17.25" customHeight="1" x14ac:dyDescent="0.3">
      <c r="AE2128" s="5" t="s">
        <v>2123</v>
      </c>
      <c r="AF2128" s="5" t="s">
        <v>5643</v>
      </c>
      <c r="AG2128" s="6" t="s">
        <v>4412</v>
      </c>
      <c r="AH2128" s="6" t="s">
        <v>4116</v>
      </c>
      <c r="AI2128" s="7">
        <f>IFERROR(RANK('Ref. Chile'!H2127,'Ref. Chile'!H:H,0)+COUNTIF('Ref. Chile'!$H$7:'Ref. Chile'!H2127,'Ref. Chile'!H2127)-1,"")</f>
        <v>1603</v>
      </c>
      <c r="AJ2128" s="7">
        <f>IFERROR(RANK('Ref. Chile'!I2127,'Ref. Chile'!I:I,0)+COUNTIF('Ref. Chile'!$I$7:'Ref. Chile'!I2127,'Ref. Chile'!I2127)-1,"")</f>
        <v>979</v>
      </c>
      <c r="AK2128" s="7">
        <f>IFERROR(RANK('Ref. Chile'!J2127,'Ref. Chile'!J:J,0)+COUNTIF('Ref. Chile'!$J$7:'Ref. Chile'!J2127,'Ref. Chile'!J2127)-1,"")</f>
        <v>2175</v>
      </c>
      <c r="AL2128" s="7">
        <f>IFERROR(RANK('Ref. Chile'!K2127,'Ref. Chile'!K:K,0)+COUNTIF('Ref. Chile'!$K$7:'Ref. Chile'!K2127,'Ref. Chile'!K2127)-1,"")</f>
        <v>431</v>
      </c>
      <c r="AM2128" s="7">
        <f>IFERROR(RANK('Ref. Chile'!L2127,'Ref. Chile'!L:L,0)+COUNTIF('Ref. Chile'!$L$7:'Ref. Chile'!L2127,'Ref. Chile'!L2127)-1,"")</f>
        <v>1233</v>
      </c>
      <c r="AN2128" s="7">
        <f>IFERROR(RANK('Ref. Chile'!M2127,'Ref. Chile'!M:M,0)+COUNTIF('Ref. Chile'!$M$7:'Ref. Chile'!M2127,'Ref. Chile'!M2127)-1,"")</f>
        <v>2112</v>
      </c>
      <c r="AO2128" s="7">
        <f>IFERROR(RANK('Ref. Chile'!H2127,'Ref. Chile'!H:H,1)+COUNTIF('Ref. Chile'!$H$7:'Ref. Chile'!H2127,'Ref. Chile'!H2127)-1,"")</f>
        <v>1200</v>
      </c>
      <c r="AP2128" s="7">
        <f>IFERROR(RANK('Ref. Chile'!I2127,'Ref. Chile'!I:I,1)+COUNTIF('Ref. Chile'!$I$7:'Ref. Chile'!I2127,'Ref. Chile'!I2127)-1,"")</f>
        <v>1774</v>
      </c>
      <c r="AQ2128" s="7">
        <f>IFERROR(RANK('Ref. Chile'!J2127,'Ref. Chile'!J:J,1)+COUNTIF('Ref. Chile'!$J$7:'Ref. Chile'!J2127,'Ref. Chile'!J2127)-1,"")</f>
        <v>395</v>
      </c>
    </row>
    <row r="2129" spans="31:43" ht="17.25" customHeight="1" x14ac:dyDescent="0.3">
      <c r="AE2129" s="5" t="s">
        <v>2124</v>
      </c>
      <c r="AF2129" s="5" t="s">
        <v>5644</v>
      </c>
      <c r="AG2129" s="6" t="s">
        <v>4412</v>
      </c>
      <c r="AH2129" s="6" t="s">
        <v>4208</v>
      </c>
      <c r="AI2129" s="7">
        <f>IFERROR(RANK('Ref. Chile'!H2128,'Ref. Chile'!H:H,0)+COUNTIF('Ref. Chile'!$H$7:'Ref. Chile'!H2128,'Ref. Chile'!H2128)-1,"")</f>
        <v>1010</v>
      </c>
      <c r="AJ2129" s="7">
        <f>IFERROR(RANK('Ref. Chile'!I2128,'Ref. Chile'!I:I,0)+COUNTIF('Ref. Chile'!$I$7:'Ref. Chile'!I2128,'Ref. Chile'!I2128)-1,"")</f>
        <v>821</v>
      </c>
      <c r="AK2129" s="7">
        <f>IFERROR(RANK('Ref. Chile'!J2128,'Ref. Chile'!J:J,0)+COUNTIF('Ref. Chile'!$J$7:'Ref. Chile'!J2128,'Ref. Chile'!J2128)-1,"")</f>
        <v>1726</v>
      </c>
      <c r="AL2129" s="7">
        <f>IFERROR(RANK('Ref. Chile'!K2128,'Ref. Chile'!K:K,0)+COUNTIF('Ref. Chile'!$K$7:'Ref. Chile'!K2128,'Ref. Chile'!K2128)-1,"")</f>
        <v>1072</v>
      </c>
      <c r="AM2129" s="7">
        <f>IFERROR(RANK('Ref. Chile'!L2128,'Ref. Chile'!L:L,0)+COUNTIF('Ref. Chile'!$L$7:'Ref. Chile'!L2128,'Ref. Chile'!L2128)-1,"")</f>
        <v>527</v>
      </c>
      <c r="AN2129" s="7">
        <f>IFERROR(RANK('Ref. Chile'!M2128,'Ref. Chile'!M:M,0)+COUNTIF('Ref. Chile'!$M$7:'Ref. Chile'!M2128,'Ref. Chile'!M2128)-1,"")</f>
        <v>1593</v>
      </c>
      <c r="AO2129" s="7">
        <f>IFERROR(RANK('Ref. Chile'!H2128,'Ref. Chile'!H:H,1)+COUNTIF('Ref. Chile'!$H$7:'Ref. Chile'!H2128,'Ref. Chile'!H2128)-1,"")</f>
        <v>1897</v>
      </c>
      <c r="AP2129" s="7">
        <f>IFERROR(RANK('Ref. Chile'!I2128,'Ref. Chile'!I:I,1)+COUNTIF('Ref. Chile'!$I$7:'Ref. Chile'!I2128,'Ref. Chile'!I2128)-1,"")</f>
        <v>2037</v>
      </c>
      <c r="AQ2129" s="7">
        <f>IFERROR(RANK('Ref. Chile'!J2128,'Ref. Chile'!J:J,1)+COUNTIF('Ref. Chile'!$J$7:'Ref. Chile'!J2128,'Ref. Chile'!J2128)-1,"")</f>
        <v>922</v>
      </c>
    </row>
    <row r="2130" spans="31:43" ht="17.25" customHeight="1" x14ac:dyDescent="0.3">
      <c r="AE2130" s="5" t="s">
        <v>2125</v>
      </c>
      <c r="AF2130" s="5" t="s">
        <v>5645</v>
      </c>
      <c r="AG2130" s="6" t="s">
        <v>4412</v>
      </c>
      <c r="AH2130" s="6" t="s">
        <v>4096</v>
      </c>
      <c r="AI2130" s="7">
        <f>IFERROR(RANK('Ref. Chile'!H2129,'Ref. Chile'!H:H,0)+COUNTIF('Ref. Chile'!$H$7:'Ref. Chile'!H2129,'Ref. Chile'!H2129)-1,"")</f>
        <v>1011</v>
      </c>
      <c r="AJ2130" s="7">
        <f>IFERROR(RANK('Ref. Chile'!I2129,'Ref. Chile'!I:I,0)+COUNTIF('Ref. Chile'!$I$7:'Ref. Chile'!I2129,'Ref. Chile'!I2129)-1,"")</f>
        <v>822</v>
      </c>
      <c r="AK2130" s="7">
        <f>IFERROR(RANK('Ref. Chile'!J2129,'Ref. Chile'!J:J,0)+COUNTIF('Ref. Chile'!$J$7:'Ref. Chile'!J2129,'Ref. Chile'!J2129)-1,"")</f>
        <v>1727</v>
      </c>
      <c r="AL2130" s="7">
        <f>IFERROR(RANK('Ref. Chile'!K2129,'Ref. Chile'!K:K,0)+COUNTIF('Ref. Chile'!$K$7:'Ref. Chile'!K2129,'Ref. Chile'!K2129)-1,"")</f>
        <v>1073</v>
      </c>
      <c r="AM2130" s="7">
        <f>IFERROR(RANK('Ref. Chile'!L2129,'Ref. Chile'!L:L,0)+COUNTIF('Ref. Chile'!$L$7:'Ref. Chile'!L2129,'Ref. Chile'!L2129)-1,"")</f>
        <v>528</v>
      </c>
      <c r="AN2130" s="7">
        <f>IFERROR(RANK('Ref. Chile'!M2129,'Ref. Chile'!M:M,0)+COUNTIF('Ref. Chile'!$M$7:'Ref. Chile'!M2129,'Ref. Chile'!M2129)-1,"")</f>
        <v>1594</v>
      </c>
      <c r="AO2130" s="7">
        <f>IFERROR(RANK('Ref. Chile'!H2129,'Ref. Chile'!H:H,1)+COUNTIF('Ref. Chile'!$H$7:'Ref. Chile'!H2129,'Ref. Chile'!H2129)-1,"")</f>
        <v>1898</v>
      </c>
      <c r="AP2130" s="7">
        <f>IFERROR(RANK('Ref. Chile'!I2129,'Ref. Chile'!I:I,1)+COUNTIF('Ref. Chile'!$I$7:'Ref. Chile'!I2129,'Ref. Chile'!I2129)-1,"")</f>
        <v>2038</v>
      </c>
      <c r="AQ2130" s="7">
        <f>IFERROR(RANK('Ref. Chile'!J2129,'Ref. Chile'!J:J,1)+COUNTIF('Ref. Chile'!$J$7:'Ref. Chile'!J2129,'Ref. Chile'!J2129)-1,"")</f>
        <v>923</v>
      </c>
    </row>
    <row r="2131" spans="31:43" ht="17.25" customHeight="1" x14ac:dyDescent="0.3">
      <c r="AE2131" s="5" t="s">
        <v>2126</v>
      </c>
      <c r="AF2131" s="5" t="s">
        <v>5646</v>
      </c>
      <c r="AG2131" s="6" t="s">
        <v>4412</v>
      </c>
      <c r="AH2131" s="6" t="s">
        <v>4168</v>
      </c>
      <c r="AI2131" s="7">
        <f>IFERROR(RANK('Ref. Chile'!H2130,'Ref. Chile'!H:H,0)+COUNTIF('Ref. Chile'!$H$7:'Ref. Chile'!H2130,'Ref. Chile'!H2130)-1,"")</f>
        <v>1012</v>
      </c>
      <c r="AJ2131" s="7">
        <f>IFERROR(RANK('Ref. Chile'!I2130,'Ref. Chile'!I:I,0)+COUNTIF('Ref. Chile'!$I$7:'Ref. Chile'!I2130,'Ref. Chile'!I2130)-1,"")</f>
        <v>823</v>
      </c>
      <c r="AK2131" s="7">
        <f>IFERROR(RANK('Ref. Chile'!J2130,'Ref. Chile'!J:J,0)+COUNTIF('Ref. Chile'!$J$7:'Ref. Chile'!J2130,'Ref. Chile'!J2130)-1,"")</f>
        <v>1728</v>
      </c>
      <c r="AL2131" s="7">
        <f>IFERROR(RANK('Ref. Chile'!K2130,'Ref. Chile'!K:K,0)+COUNTIF('Ref. Chile'!$K$7:'Ref. Chile'!K2130,'Ref. Chile'!K2130)-1,"")</f>
        <v>1074</v>
      </c>
      <c r="AM2131" s="7">
        <f>IFERROR(RANK('Ref. Chile'!L2130,'Ref. Chile'!L:L,0)+COUNTIF('Ref. Chile'!$L$7:'Ref. Chile'!L2130,'Ref. Chile'!L2130)-1,"")</f>
        <v>529</v>
      </c>
      <c r="AN2131" s="7">
        <f>IFERROR(RANK('Ref. Chile'!M2130,'Ref. Chile'!M:M,0)+COUNTIF('Ref. Chile'!$M$7:'Ref. Chile'!M2130,'Ref. Chile'!M2130)-1,"")</f>
        <v>1595</v>
      </c>
      <c r="AO2131" s="7">
        <f>IFERROR(RANK('Ref. Chile'!H2130,'Ref. Chile'!H:H,1)+COUNTIF('Ref. Chile'!$H$7:'Ref. Chile'!H2130,'Ref. Chile'!H2130)-1,"")</f>
        <v>1899</v>
      </c>
      <c r="AP2131" s="7">
        <f>IFERROR(RANK('Ref. Chile'!I2130,'Ref. Chile'!I:I,1)+COUNTIF('Ref. Chile'!$I$7:'Ref. Chile'!I2130,'Ref. Chile'!I2130)-1,"")</f>
        <v>2039</v>
      </c>
      <c r="AQ2131" s="7">
        <f>IFERROR(RANK('Ref. Chile'!J2130,'Ref. Chile'!J:J,1)+COUNTIF('Ref. Chile'!$J$7:'Ref. Chile'!J2130,'Ref. Chile'!J2130)-1,"")</f>
        <v>924</v>
      </c>
    </row>
    <row r="2132" spans="31:43" ht="17.25" customHeight="1" x14ac:dyDescent="0.3">
      <c r="AE2132" s="5" t="s">
        <v>2127</v>
      </c>
      <c r="AF2132" s="5" t="s">
        <v>5647</v>
      </c>
      <c r="AG2132" s="6" t="s">
        <v>4412</v>
      </c>
      <c r="AH2132" s="6" t="s">
        <v>4097</v>
      </c>
      <c r="AI2132" s="7">
        <f>IFERROR(RANK('Ref. Chile'!H2131,'Ref. Chile'!H:H,0)+COUNTIF('Ref. Chile'!$H$7:'Ref. Chile'!H2131,'Ref. Chile'!H2131)-1,"")</f>
        <v>1597</v>
      </c>
      <c r="AJ2132" s="7">
        <f>IFERROR(RANK('Ref. Chile'!I2131,'Ref. Chile'!I:I,0)+COUNTIF('Ref. Chile'!$I$7:'Ref. Chile'!I2131,'Ref. Chile'!I2131)-1,"")</f>
        <v>968</v>
      </c>
      <c r="AK2132" s="7">
        <f>IFERROR(RANK('Ref. Chile'!J2131,'Ref. Chile'!J:J,0)+COUNTIF('Ref. Chile'!$J$7:'Ref. Chile'!J2131,'Ref. Chile'!J2131)-1,"")</f>
        <v>2168</v>
      </c>
      <c r="AL2132" s="7">
        <f>IFERROR(RANK('Ref. Chile'!K2131,'Ref. Chile'!K:K,0)+COUNTIF('Ref. Chile'!$K$7:'Ref. Chile'!K2131,'Ref. Chile'!K2131)-1,"")</f>
        <v>412</v>
      </c>
      <c r="AM2132" s="7">
        <f>IFERROR(RANK('Ref. Chile'!L2131,'Ref. Chile'!L:L,0)+COUNTIF('Ref. Chile'!$L$7:'Ref. Chile'!L2131,'Ref. Chile'!L2131)-1,"")</f>
        <v>1214</v>
      </c>
      <c r="AN2132" s="7">
        <f>IFERROR(RANK('Ref. Chile'!M2131,'Ref. Chile'!M:M,0)+COUNTIF('Ref. Chile'!$M$7:'Ref. Chile'!M2131,'Ref. Chile'!M2131)-1,"")</f>
        <v>2105</v>
      </c>
      <c r="AO2132" s="7">
        <f>IFERROR(RANK('Ref. Chile'!H2131,'Ref. Chile'!H:H,1)+COUNTIF('Ref. Chile'!$H$7:'Ref. Chile'!H2131,'Ref. Chile'!H2131)-1,"")</f>
        <v>1206</v>
      </c>
      <c r="AP2132" s="7">
        <f>IFERROR(RANK('Ref. Chile'!I2131,'Ref. Chile'!I:I,1)+COUNTIF('Ref. Chile'!$I$7:'Ref. Chile'!I2131,'Ref. Chile'!I2131)-1,"")</f>
        <v>1785</v>
      </c>
      <c r="AQ2132" s="7">
        <f>IFERROR(RANK('Ref. Chile'!J2131,'Ref. Chile'!J:J,1)+COUNTIF('Ref. Chile'!$J$7:'Ref. Chile'!J2131,'Ref. Chile'!J2131)-1,"")</f>
        <v>402</v>
      </c>
    </row>
    <row r="2133" spans="31:43" ht="17.25" customHeight="1" x14ac:dyDescent="0.3">
      <c r="AE2133" s="5" t="s">
        <v>2128</v>
      </c>
      <c r="AF2133" s="5" t="s">
        <v>5648</v>
      </c>
      <c r="AG2133" s="6" t="s">
        <v>4412</v>
      </c>
      <c r="AH2133" s="6" t="s">
        <v>4169</v>
      </c>
      <c r="AI2133" s="7">
        <f>IFERROR(RANK('Ref. Chile'!H2132,'Ref. Chile'!H:H,0)+COUNTIF('Ref. Chile'!$H$7:'Ref. Chile'!H2132,'Ref. Chile'!H2132)-1,"")</f>
        <v>1013</v>
      </c>
      <c r="AJ2133" s="7">
        <f>IFERROR(RANK('Ref. Chile'!I2132,'Ref. Chile'!I:I,0)+COUNTIF('Ref. Chile'!$I$7:'Ref. Chile'!I2132,'Ref. Chile'!I2132)-1,"")</f>
        <v>31</v>
      </c>
      <c r="AK2133" s="7">
        <f>IFERROR(RANK('Ref. Chile'!J2132,'Ref. Chile'!J:J,0)+COUNTIF('Ref. Chile'!$J$7:'Ref. Chile'!J2132,'Ref. Chile'!J2132)-1,"")</f>
        <v>2098</v>
      </c>
      <c r="AL2133" s="7">
        <f>IFERROR(RANK('Ref. Chile'!K2132,'Ref. Chile'!K:K,0)+COUNTIF('Ref. Chile'!$K$7:'Ref. Chile'!K2132,'Ref. Chile'!K2132)-1,"")</f>
        <v>1075</v>
      </c>
      <c r="AM2133" s="7">
        <f>IFERROR(RANK('Ref. Chile'!L2132,'Ref. Chile'!L:L,0)+COUNTIF('Ref. Chile'!$L$7:'Ref. Chile'!L2132,'Ref. Chile'!L2132)-1,"")</f>
        <v>530</v>
      </c>
      <c r="AN2133" s="7">
        <f>IFERROR(RANK('Ref. Chile'!M2132,'Ref. Chile'!M:M,0)+COUNTIF('Ref. Chile'!$M$7:'Ref. Chile'!M2132,'Ref. Chile'!M2132)-1,"")</f>
        <v>2103</v>
      </c>
      <c r="AO2133" s="7">
        <f>IFERROR(RANK('Ref. Chile'!H2132,'Ref. Chile'!H:H,1)+COUNTIF('Ref. Chile'!$H$7:'Ref. Chile'!H2132,'Ref. Chile'!H2132)-1,"")</f>
        <v>1900</v>
      </c>
      <c r="AP2133" s="7">
        <f>IFERROR(RANK('Ref. Chile'!I2132,'Ref. Chile'!I:I,1)+COUNTIF('Ref. Chile'!$I$7:'Ref. Chile'!I2132,'Ref. Chile'!I2132)-1,"")</f>
        <v>2722</v>
      </c>
      <c r="AQ2133" s="7">
        <f>IFERROR(RANK('Ref. Chile'!J2132,'Ref. Chile'!J:J,1)+COUNTIF('Ref. Chile'!$J$7:'Ref. Chile'!J2132,'Ref. Chile'!J2132)-1,"")</f>
        <v>472</v>
      </c>
    </row>
    <row r="2134" spans="31:43" ht="17.25" customHeight="1" x14ac:dyDescent="0.3">
      <c r="AE2134" s="5" t="s">
        <v>2129</v>
      </c>
      <c r="AF2134" s="5" t="s">
        <v>5649</v>
      </c>
      <c r="AG2134" s="6" t="s">
        <v>4412</v>
      </c>
      <c r="AH2134" s="6" t="s">
        <v>4092</v>
      </c>
      <c r="AI2134" s="7">
        <f>IFERROR(RANK('Ref. Chile'!H2133,'Ref. Chile'!H:H,0)+COUNTIF('Ref. Chile'!$H$7:'Ref. Chile'!H2133,'Ref. Chile'!H2133)-1,"")</f>
        <v>1446</v>
      </c>
      <c r="AJ2134" s="7">
        <f>IFERROR(RANK('Ref. Chile'!I2133,'Ref. Chile'!I:I,0)+COUNTIF('Ref. Chile'!$I$7:'Ref. Chile'!I2133,'Ref. Chile'!I2133)-1,"")</f>
        <v>978</v>
      </c>
      <c r="AK2134" s="7">
        <f>IFERROR(RANK('Ref. Chile'!J2133,'Ref. Chile'!J:J,0)+COUNTIF('Ref. Chile'!$J$7:'Ref. Chile'!J2133,'Ref. Chile'!J2133)-1,"")</f>
        <v>2093</v>
      </c>
      <c r="AL2134" s="7">
        <f>IFERROR(RANK('Ref. Chile'!K2133,'Ref. Chile'!K:K,0)+COUNTIF('Ref. Chile'!$K$7:'Ref. Chile'!K2133,'Ref. Chile'!K2133)-1,"")</f>
        <v>503</v>
      </c>
      <c r="AM2134" s="7">
        <f>IFERROR(RANK('Ref. Chile'!L2133,'Ref. Chile'!L:L,0)+COUNTIF('Ref. Chile'!$L$7:'Ref. Chile'!L2133,'Ref. Chile'!L2133)-1,"")</f>
        <v>1050</v>
      </c>
      <c r="AN2134" s="7">
        <f>IFERROR(RANK('Ref. Chile'!M2133,'Ref. Chile'!M:M,0)+COUNTIF('Ref. Chile'!$M$7:'Ref. Chile'!M2133,'Ref. Chile'!M2133)-1,"")</f>
        <v>1862</v>
      </c>
      <c r="AO2134" s="7">
        <f>IFERROR(RANK('Ref. Chile'!H2133,'Ref. Chile'!H:H,1)+COUNTIF('Ref. Chile'!$H$7:'Ref. Chile'!H2133,'Ref. Chile'!H2133)-1,"")</f>
        <v>1357</v>
      </c>
      <c r="AP2134" s="7">
        <f>IFERROR(RANK('Ref. Chile'!I2133,'Ref. Chile'!I:I,1)+COUNTIF('Ref. Chile'!$I$7:'Ref. Chile'!I2133,'Ref. Chile'!I2133)-1,"")</f>
        <v>1775</v>
      </c>
      <c r="AQ2134" s="7">
        <f>IFERROR(RANK('Ref. Chile'!J2133,'Ref. Chile'!J:J,1)+COUNTIF('Ref. Chile'!$J$7:'Ref. Chile'!J2133,'Ref. Chile'!J2133)-1,"")</f>
        <v>477</v>
      </c>
    </row>
    <row r="2135" spans="31:43" ht="17.25" customHeight="1" x14ac:dyDescent="0.3">
      <c r="AE2135" s="5" t="s">
        <v>2130</v>
      </c>
      <c r="AF2135" s="5" t="s">
        <v>5650</v>
      </c>
      <c r="AG2135" s="6" t="s">
        <v>4412</v>
      </c>
      <c r="AH2135" s="6" t="s">
        <v>4135</v>
      </c>
      <c r="AI2135" s="7">
        <f>IFERROR(RANK('Ref. Chile'!H2134,'Ref. Chile'!H:H,0)+COUNTIF('Ref. Chile'!$H$7:'Ref. Chile'!H2134,'Ref. Chile'!H2134)-1,"")</f>
        <v>1440</v>
      </c>
      <c r="AJ2135" s="7">
        <f>IFERROR(RANK('Ref. Chile'!I2134,'Ref. Chile'!I:I,0)+COUNTIF('Ref. Chile'!$I$7:'Ref. Chile'!I2134,'Ref. Chile'!I2134)-1,"")</f>
        <v>965</v>
      </c>
      <c r="AK2135" s="7">
        <f>IFERROR(RANK('Ref. Chile'!J2134,'Ref. Chile'!J:J,0)+COUNTIF('Ref. Chile'!$J$7:'Ref. Chile'!J2134,'Ref. Chile'!J2134)-1,"")</f>
        <v>2079</v>
      </c>
      <c r="AL2135" s="7">
        <f>IFERROR(RANK('Ref. Chile'!K2134,'Ref. Chile'!K:K,0)+COUNTIF('Ref. Chile'!$K$7:'Ref. Chile'!K2134,'Ref. Chile'!K2134)-1,"")</f>
        <v>465</v>
      </c>
      <c r="AM2135" s="7">
        <f>IFERROR(RANK('Ref. Chile'!L2134,'Ref. Chile'!L:L,0)+COUNTIF('Ref. Chile'!$L$7:'Ref. Chile'!L2134,'Ref. Chile'!L2134)-1,"")</f>
        <v>1025</v>
      </c>
      <c r="AN2135" s="7">
        <f>IFERROR(RANK('Ref. Chile'!M2134,'Ref. Chile'!M:M,0)+COUNTIF('Ref. Chile'!$M$7:'Ref. Chile'!M2134,'Ref. Chile'!M2134)-1,"")</f>
        <v>1841</v>
      </c>
      <c r="AO2135" s="7">
        <f>IFERROR(RANK('Ref. Chile'!H2134,'Ref. Chile'!H:H,1)+COUNTIF('Ref. Chile'!$H$7:'Ref. Chile'!H2134,'Ref. Chile'!H2134)-1,"")</f>
        <v>1363</v>
      </c>
      <c r="AP2135" s="7">
        <f>IFERROR(RANK('Ref. Chile'!I2134,'Ref. Chile'!I:I,1)+COUNTIF('Ref. Chile'!$I$7:'Ref. Chile'!I2134,'Ref. Chile'!I2134)-1,"")</f>
        <v>1788</v>
      </c>
      <c r="AQ2135" s="7">
        <f>IFERROR(RANK('Ref. Chile'!J2134,'Ref. Chile'!J:J,1)+COUNTIF('Ref. Chile'!$J$7:'Ref. Chile'!J2134,'Ref. Chile'!J2134)-1,"")</f>
        <v>491</v>
      </c>
    </row>
    <row r="2136" spans="31:43" ht="17.25" customHeight="1" x14ac:dyDescent="0.3">
      <c r="AE2136" s="5" t="s">
        <v>2131</v>
      </c>
      <c r="AF2136" s="5" t="s">
        <v>5651</v>
      </c>
      <c r="AG2136" s="6" t="s">
        <v>4412</v>
      </c>
      <c r="AH2136" s="6" t="s">
        <v>4136</v>
      </c>
      <c r="AI2136" s="7">
        <f>IFERROR(RANK('Ref. Chile'!H2135,'Ref. Chile'!H:H,0)+COUNTIF('Ref. Chile'!$H$7:'Ref. Chile'!H2135,'Ref. Chile'!H2135)-1,"")</f>
        <v>1014</v>
      </c>
      <c r="AJ2136" s="7">
        <f>IFERROR(RANK('Ref. Chile'!I2135,'Ref. Chile'!I:I,0)+COUNTIF('Ref. Chile'!$I$7:'Ref. Chile'!I2135,'Ref. Chile'!I2135)-1,"")</f>
        <v>824</v>
      </c>
      <c r="AK2136" s="7">
        <f>IFERROR(RANK('Ref. Chile'!J2135,'Ref. Chile'!J:J,0)+COUNTIF('Ref. Chile'!$J$7:'Ref. Chile'!J2135,'Ref. Chile'!J2135)-1,"")</f>
        <v>1729</v>
      </c>
      <c r="AL2136" s="7">
        <f>IFERROR(RANK('Ref. Chile'!K2135,'Ref. Chile'!K:K,0)+COUNTIF('Ref. Chile'!$K$7:'Ref. Chile'!K2135,'Ref. Chile'!K2135)-1,"")</f>
        <v>1076</v>
      </c>
      <c r="AM2136" s="7">
        <f>IFERROR(RANK('Ref. Chile'!L2135,'Ref. Chile'!L:L,0)+COUNTIF('Ref. Chile'!$L$7:'Ref. Chile'!L2135,'Ref. Chile'!L2135)-1,"")</f>
        <v>531</v>
      </c>
      <c r="AN2136" s="7">
        <f>IFERROR(RANK('Ref. Chile'!M2135,'Ref. Chile'!M:M,0)+COUNTIF('Ref. Chile'!$M$7:'Ref. Chile'!M2135,'Ref. Chile'!M2135)-1,"")</f>
        <v>1596</v>
      </c>
      <c r="AO2136" s="7">
        <f>IFERROR(RANK('Ref. Chile'!H2135,'Ref. Chile'!H:H,1)+COUNTIF('Ref. Chile'!$H$7:'Ref. Chile'!H2135,'Ref. Chile'!H2135)-1,"")</f>
        <v>1901</v>
      </c>
      <c r="AP2136" s="7">
        <f>IFERROR(RANK('Ref. Chile'!I2135,'Ref. Chile'!I:I,1)+COUNTIF('Ref. Chile'!$I$7:'Ref. Chile'!I2135,'Ref. Chile'!I2135)-1,"")</f>
        <v>2040</v>
      </c>
      <c r="AQ2136" s="7">
        <f>IFERROR(RANK('Ref. Chile'!J2135,'Ref. Chile'!J:J,1)+COUNTIF('Ref. Chile'!$J$7:'Ref. Chile'!J2135,'Ref. Chile'!J2135)-1,"")</f>
        <v>925</v>
      </c>
    </row>
    <row r="2137" spans="31:43" ht="17.25" customHeight="1" x14ac:dyDescent="0.3">
      <c r="AE2137" s="5" t="s">
        <v>2132</v>
      </c>
      <c r="AF2137" s="5" t="s">
        <v>5652</v>
      </c>
      <c r="AG2137" s="6" t="s">
        <v>4412</v>
      </c>
      <c r="AH2137" s="6" t="s">
        <v>4093</v>
      </c>
      <c r="AI2137" s="7">
        <f>IFERROR(RANK('Ref. Chile'!H2136,'Ref. Chile'!H:H,0)+COUNTIF('Ref. Chile'!$H$7:'Ref. Chile'!H2136,'Ref. Chile'!H2136)-1,"")</f>
        <v>1442</v>
      </c>
      <c r="AJ2137" s="7">
        <f>IFERROR(RANK('Ref. Chile'!I2136,'Ref. Chile'!I:I,0)+COUNTIF('Ref. Chile'!$I$7:'Ref. Chile'!I2136,'Ref. Chile'!I2136)-1,"")</f>
        <v>970</v>
      </c>
      <c r="AK2137" s="7">
        <f>IFERROR(RANK('Ref. Chile'!J2136,'Ref. Chile'!J:J,0)+COUNTIF('Ref. Chile'!$J$7:'Ref. Chile'!J2136,'Ref. Chile'!J2136)-1,"")</f>
        <v>2082</v>
      </c>
      <c r="AL2137" s="7">
        <f>IFERROR(RANK('Ref. Chile'!K2136,'Ref. Chile'!K:K,0)+COUNTIF('Ref. Chile'!$K$7:'Ref. Chile'!K2136,'Ref. Chile'!K2136)-1,"")</f>
        <v>476</v>
      </c>
      <c r="AM2137" s="7">
        <f>IFERROR(RANK('Ref. Chile'!L2136,'Ref. Chile'!L:L,0)+COUNTIF('Ref. Chile'!$L$7:'Ref. Chile'!L2136,'Ref. Chile'!L2136)-1,"")</f>
        <v>1032</v>
      </c>
      <c r="AN2137" s="7">
        <f>IFERROR(RANK('Ref. Chile'!M2136,'Ref. Chile'!M:M,0)+COUNTIF('Ref. Chile'!$M$7:'Ref. Chile'!M2136,'Ref. Chile'!M2136)-1,"")</f>
        <v>1842</v>
      </c>
      <c r="AO2137" s="7">
        <f>IFERROR(RANK('Ref. Chile'!H2136,'Ref. Chile'!H:H,1)+COUNTIF('Ref. Chile'!$H$7:'Ref. Chile'!H2136,'Ref. Chile'!H2136)-1,"")</f>
        <v>1361</v>
      </c>
      <c r="AP2137" s="7">
        <f>IFERROR(RANK('Ref. Chile'!I2136,'Ref. Chile'!I:I,1)+COUNTIF('Ref. Chile'!$I$7:'Ref. Chile'!I2136,'Ref. Chile'!I2136)-1,"")</f>
        <v>1783</v>
      </c>
      <c r="AQ2137" s="7">
        <f>IFERROR(RANK('Ref. Chile'!J2136,'Ref. Chile'!J:J,1)+COUNTIF('Ref. Chile'!$J$7:'Ref. Chile'!J2136,'Ref. Chile'!J2136)-1,"")</f>
        <v>488</v>
      </c>
    </row>
    <row r="2138" spans="31:43" ht="17.25" customHeight="1" x14ac:dyDescent="0.3">
      <c r="AE2138" s="5" t="s">
        <v>2133</v>
      </c>
      <c r="AF2138" s="5" t="s">
        <v>5653</v>
      </c>
      <c r="AG2138" s="6" t="s">
        <v>4412</v>
      </c>
      <c r="AH2138" s="6" t="s">
        <v>4116</v>
      </c>
      <c r="AI2138" s="7">
        <f>IFERROR(RANK('Ref. Chile'!H2137,'Ref. Chile'!H:H,0)+COUNTIF('Ref. Chile'!$H$7:'Ref. Chile'!H2137,'Ref. Chile'!H2137)-1,"")</f>
        <v>1431</v>
      </c>
      <c r="AJ2138" s="7">
        <f>IFERROR(RANK('Ref. Chile'!I2137,'Ref. Chile'!I:I,0)+COUNTIF('Ref. Chile'!$I$7:'Ref. Chile'!I2137,'Ref. Chile'!I2137)-1,"")</f>
        <v>955</v>
      </c>
      <c r="AK2138" s="7">
        <f>IFERROR(RANK('Ref. Chile'!J2137,'Ref. Chile'!J:J,0)+COUNTIF('Ref. Chile'!$J$7:'Ref. Chile'!J2137,'Ref. Chile'!J2137)-1,"")</f>
        <v>2070</v>
      </c>
      <c r="AL2138" s="7">
        <f>IFERROR(RANK('Ref. Chile'!K2137,'Ref. Chile'!K:K,0)+COUNTIF('Ref. Chile'!$K$7:'Ref. Chile'!K2137,'Ref. Chile'!K2137)-1,"")</f>
        <v>447</v>
      </c>
      <c r="AM2138" s="7">
        <f>IFERROR(RANK('Ref. Chile'!L2137,'Ref. Chile'!L:L,0)+COUNTIF('Ref. Chile'!$L$7:'Ref. Chile'!L2137,'Ref. Chile'!L2137)-1,"")</f>
        <v>1013</v>
      </c>
      <c r="AN2138" s="7">
        <f>IFERROR(RANK('Ref. Chile'!M2137,'Ref. Chile'!M:M,0)+COUNTIF('Ref. Chile'!$M$7:'Ref. Chile'!M2137,'Ref. Chile'!M2137)-1,"")</f>
        <v>1817</v>
      </c>
      <c r="AO2138" s="7">
        <f>IFERROR(RANK('Ref. Chile'!H2137,'Ref. Chile'!H:H,1)+COUNTIF('Ref. Chile'!$H$7:'Ref. Chile'!H2137,'Ref. Chile'!H2137)-1,"")</f>
        <v>1372</v>
      </c>
      <c r="AP2138" s="7">
        <f>IFERROR(RANK('Ref. Chile'!I2137,'Ref. Chile'!I:I,1)+COUNTIF('Ref. Chile'!$I$7:'Ref. Chile'!I2137,'Ref. Chile'!I2137)-1,"")</f>
        <v>1798</v>
      </c>
      <c r="AQ2138" s="7">
        <f>IFERROR(RANK('Ref. Chile'!J2137,'Ref. Chile'!J:J,1)+COUNTIF('Ref. Chile'!$J$7:'Ref. Chile'!J2137,'Ref. Chile'!J2137)-1,"")</f>
        <v>500</v>
      </c>
    </row>
    <row r="2139" spans="31:43" ht="17.25" customHeight="1" x14ac:dyDescent="0.3">
      <c r="AE2139" s="5" t="s">
        <v>2134</v>
      </c>
      <c r="AF2139" s="5" t="s">
        <v>5654</v>
      </c>
      <c r="AG2139" s="6" t="s">
        <v>4412</v>
      </c>
      <c r="AH2139" s="6" t="s">
        <v>4094</v>
      </c>
      <c r="AI2139" s="7">
        <f>IFERROR(RANK('Ref. Chile'!H2138,'Ref. Chile'!H:H,0)+COUNTIF('Ref. Chile'!$H$7:'Ref. Chile'!H2138,'Ref. Chile'!H2138)-1,"")</f>
        <v>1421</v>
      </c>
      <c r="AJ2139" s="7">
        <f>IFERROR(RANK('Ref. Chile'!I2138,'Ref. Chile'!I:I,0)+COUNTIF('Ref. Chile'!$I$7:'Ref. Chile'!I2138,'Ref. Chile'!I2138)-1,"")</f>
        <v>935</v>
      </c>
      <c r="AK2139" s="7">
        <f>IFERROR(RANK('Ref. Chile'!J2138,'Ref. Chile'!J:J,0)+COUNTIF('Ref. Chile'!$J$7:'Ref. Chile'!J2138,'Ref. Chile'!J2138)-1,"")</f>
        <v>2049</v>
      </c>
      <c r="AL2139" s="7">
        <f>IFERROR(RANK('Ref. Chile'!K2138,'Ref. Chile'!K:K,0)+COUNTIF('Ref. Chile'!$K$7:'Ref. Chile'!K2138,'Ref. Chile'!K2138)-1,"")</f>
        <v>421</v>
      </c>
      <c r="AM2139" s="7">
        <f>IFERROR(RANK('Ref. Chile'!L2138,'Ref. Chile'!L:L,0)+COUNTIF('Ref. Chile'!$L$7:'Ref. Chile'!L2138,'Ref. Chile'!L2138)-1,"")</f>
        <v>990</v>
      </c>
      <c r="AN2139" s="7">
        <f>IFERROR(RANK('Ref. Chile'!M2138,'Ref. Chile'!M:M,0)+COUNTIF('Ref. Chile'!$M$7:'Ref. Chile'!M2138,'Ref. Chile'!M2138)-1,"")</f>
        <v>1779</v>
      </c>
      <c r="AO2139" s="7">
        <f>IFERROR(RANK('Ref. Chile'!H2138,'Ref. Chile'!H:H,1)+COUNTIF('Ref. Chile'!$H$7:'Ref. Chile'!H2138,'Ref. Chile'!H2138)-1,"")</f>
        <v>1382</v>
      </c>
      <c r="AP2139" s="7">
        <f>IFERROR(RANK('Ref. Chile'!I2138,'Ref. Chile'!I:I,1)+COUNTIF('Ref. Chile'!$I$7:'Ref. Chile'!I2138,'Ref. Chile'!I2138)-1,"")</f>
        <v>1818</v>
      </c>
      <c r="AQ2139" s="7">
        <f>IFERROR(RANK('Ref. Chile'!J2138,'Ref. Chile'!J:J,1)+COUNTIF('Ref. Chile'!$J$7:'Ref. Chile'!J2138,'Ref. Chile'!J2138)-1,"")</f>
        <v>521</v>
      </c>
    </row>
    <row r="2140" spans="31:43" ht="17.25" customHeight="1" x14ac:dyDescent="0.3">
      <c r="AE2140" s="5" t="s">
        <v>2135</v>
      </c>
      <c r="AF2140" s="5" t="s">
        <v>5655</v>
      </c>
      <c r="AG2140" s="6" t="s">
        <v>4412</v>
      </c>
      <c r="AH2140" s="6" t="s">
        <v>4095</v>
      </c>
      <c r="AI2140" s="7">
        <f>IFERROR(RANK('Ref. Chile'!H2139,'Ref. Chile'!H:H,0)+COUNTIF('Ref. Chile'!$H$7:'Ref. Chile'!H2139,'Ref. Chile'!H2139)-1,"")</f>
        <v>1436</v>
      </c>
      <c r="AJ2140" s="7">
        <f>IFERROR(RANK('Ref. Chile'!I2139,'Ref. Chile'!I:I,0)+COUNTIF('Ref. Chile'!$I$7:'Ref. Chile'!I2139,'Ref. Chile'!I2139)-1,"")</f>
        <v>958</v>
      </c>
      <c r="AK2140" s="7">
        <f>IFERROR(RANK('Ref. Chile'!J2139,'Ref. Chile'!J:J,0)+COUNTIF('Ref. Chile'!$J$7:'Ref. Chile'!J2139,'Ref. Chile'!J2139)-1,"")</f>
        <v>2073</v>
      </c>
      <c r="AL2140" s="7">
        <f>IFERROR(RANK('Ref. Chile'!K2139,'Ref. Chile'!K:K,0)+COUNTIF('Ref. Chile'!$K$7:'Ref. Chile'!K2139,'Ref. Chile'!K2139)-1,"")</f>
        <v>455</v>
      </c>
      <c r="AM2140" s="7">
        <f>IFERROR(RANK('Ref. Chile'!L2139,'Ref. Chile'!L:L,0)+COUNTIF('Ref. Chile'!$L$7:'Ref. Chile'!L2139,'Ref. Chile'!L2139)-1,"")</f>
        <v>1018</v>
      </c>
      <c r="AN2140" s="7">
        <f>IFERROR(RANK('Ref. Chile'!M2139,'Ref. Chile'!M:M,0)+COUNTIF('Ref. Chile'!$M$7:'Ref. Chile'!M2139,'Ref. Chile'!M2139)-1,"")</f>
        <v>1827</v>
      </c>
      <c r="AO2140" s="7">
        <f>IFERROR(RANK('Ref. Chile'!H2139,'Ref. Chile'!H:H,1)+COUNTIF('Ref. Chile'!$H$7:'Ref. Chile'!H2139,'Ref. Chile'!H2139)-1,"")</f>
        <v>1367</v>
      </c>
      <c r="AP2140" s="7">
        <f>IFERROR(RANK('Ref. Chile'!I2139,'Ref. Chile'!I:I,1)+COUNTIF('Ref. Chile'!$I$7:'Ref. Chile'!I2139,'Ref. Chile'!I2139)-1,"")</f>
        <v>1795</v>
      </c>
      <c r="AQ2140" s="7">
        <f>IFERROR(RANK('Ref. Chile'!J2139,'Ref. Chile'!J:J,1)+COUNTIF('Ref. Chile'!$J$7:'Ref. Chile'!J2139,'Ref. Chile'!J2139)-1,"")</f>
        <v>497</v>
      </c>
    </row>
    <row r="2141" spans="31:43" ht="17.25" customHeight="1" x14ac:dyDescent="0.3">
      <c r="AE2141" s="5" t="s">
        <v>2136</v>
      </c>
      <c r="AF2141" s="5" t="s">
        <v>5656</v>
      </c>
      <c r="AG2141" s="6" t="s">
        <v>4412</v>
      </c>
      <c r="AH2141" s="6" t="s">
        <v>4096</v>
      </c>
      <c r="AI2141" s="7">
        <f>IFERROR(RANK('Ref. Chile'!H2140,'Ref. Chile'!H:H,0)+COUNTIF('Ref. Chile'!$H$7:'Ref. Chile'!H2140,'Ref. Chile'!H2140)-1,"")</f>
        <v>1430</v>
      </c>
      <c r="AJ2141" s="7">
        <f>IFERROR(RANK('Ref. Chile'!I2140,'Ref. Chile'!I:I,0)+COUNTIF('Ref. Chile'!$I$7:'Ref. Chile'!I2140,'Ref. Chile'!I2140)-1,"")</f>
        <v>954</v>
      </c>
      <c r="AK2141" s="7">
        <f>IFERROR(RANK('Ref. Chile'!J2140,'Ref. Chile'!J:J,0)+COUNTIF('Ref. Chile'!$J$7:'Ref. Chile'!J2140,'Ref. Chile'!J2140)-1,"")</f>
        <v>2069</v>
      </c>
      <c r="AL2141" s="7">
        <f>IFERROR(RANK('Ref. Chile'!K2140,'Ref. Chile'!K:K,0)+COUNTIF('Ref. Chile'!$K$7:'Ref. Chile'!K2140,'Ref. Chile'!K2140)-1,"")</f>
        <v>445</v>
      </c>
      <c r="AM2141" s="7">
        <f>IFERROR(RANK('Ref. Chile'!L2140,'Ref. Chile'!L:L,0)+COUNTIF('Ref. Chile'!$L$7:'Ref. Chile'!L2140,'Ref. Chile'!L2140)-1,"")</f>
        <v>1011</v>
      </c>
      <c r="AN2141" s="7">
        <f>IFERROR(RANK('Ref. Chile'!M2140,'Ref. Chile'!M:M,0)+COUNTIF('Ref. Chile'!$M$7:'Ref. Chile'!M2140,'Ref. Chile'!M2140)-1,"")</f>
        <v>1814</v>
      </c>
      <c r="AO2141" s="7">
        <f>IFERROR(RANK('Ref. Chile'!H2140,'Ref. Chile'!H:H,1)+COUNTIF('Ref. Chile'!$H$7:'Ref. Chile'!H2140,'Ref. Chile'!H2140)-1,"")</f>
        <v>1373</v>
      </c>
      <c r="AP2141" s="7">
        <f>IFERROR(RANK('Ref. Chile'!I2140,'Ref. Chile'!I:I,1)+COUNTIF('Ref. Chile'!$I$7:'Ref. Chile'!I2140,'Ref. Chile'!I2140)-1,"")</f>
        <v>1799</v>
      </c>
      <c r="AQ2141" s="7">
        <f>IFERROR(RANK('Ref. Chile'!J2140,'Ref. Chile'!J:J,1)+COUNTIF('Ref. Chile'!$J$7:'Ref. Chile'!J2140,'Ref. Chile'!J2140)-1,"")</f>
        <v>501</v>
      </c>
    </row>
    <row r="2142" spans="31:43" ht="17.25" customHeight="1" x14ac:dyDescent="0.3">
      <c r="AE2142" s="5" t="s">
        <v>2137</v>
      </c>
      <c r="AF2142" s="5" t="s">
        <v>5657</v>
      </c>
      <c r="AG2142" s="6" t="s">
        <v>4412</v>
      </c>
      <c r="AH2142" s="6" t="s">
        <v>4137</v>
      </c>
      <c r="AI2142" s="7">
        <f>IFERROR(RANK('Ref. Chile'!H2141,'Ref. Chile'!H:H,0)+COUNTIF('Ref. Chile'!$H$7:'Ref. Chile'!H2141,'Ref. Chile'!H2141)-1,"")</f>
        <v>1418</v>
      </c>
      <c r="AJ2142" s="7">
        <f>IFERROR(RANK('Ref. Chile'!I2141,'Ref. Chile'!I:I,0)+COUNTIF('Ref. Chile'!$I$7:'Ref. Chile'!I2141,'Ref. Chile'!I2141)-1,"")</f>
        <v>931</v>
      </c>
      <c r="AK2142" s="7">
        <f>IFERROR(RANK('Ref. Chile'!J2141,'Ref. Chile'!J:J,0)+COUNTIF('Ref. Chile'!$J$7:'Ref. Chile'!J2141,'Ref. Chile'!J2141)-1,"")</f>
        <v>2045</v>
      </c>
      <c r="AL2142" s="7">
        <f>IFERROR(RANK('Ref. Chile'!K2141,'Ref. Chile'!K:K,0)+COUNTIF('Ref. Chile'!$K$7:'Ref. Chile'!K2141,'Ref. Chile'!K2141)-1,"")</f>
        <v>416</v>
      </c>
      <c r="AM2142" s="7">
        <f>IFERROR(RANK('Ref. Chile'!L2141,'Ref. Chile'!L:L,0)+COUNTIF('Ref. Chile'!$L$7:'Ref. Chile'!L2141,'Ref. Chile'!L2141)-1,"")</f>
        <v>985</v>
      </c>
      <c r="AN2142" s="7">
        <f>IFERROR(RANK('Ref. Chile'!M2141,'Ref. Chile'!M:M,0)+COUNTIF('Ref. Chile'!$M$7:'Ref. Chile'!M2141,'Ref. Chile'!M2141)-1,"")</f>
        <v>1768</v>
      </c>
      <c r="AO2142" s="7">
        <f>IFERROR(RANK('Ref. Chile'!H2141,'Ref. Chile'!H:H,1)+COUNTIF('Ref. Chile'!$H$7:'Ref. Chile'!H2141,'Ref. Chile'!H2141)-1,"")</f>
        <v>1385</v>
      </c>
      <c r="AP2142" s="7">
        <f>IFERROR(RANK('Ref. Chile'!I2141,'Ref. Chile'!I:I,1)+COUNTIF('Ref. Chile'!$I$7:'Ref. Chile'!I2141,'Ref. Chile'!I2141)-1,"")</f>
        <v>1822</v>
      </c>
      <c r="AQ2142" s="7">
        <f>IFERROR(RANK('Ref. Chile'!J2141,'Ref. Chile'!J:J,1)+COUNTIF('Ref. Chile'!$J$7:'Ref. Chile'!J2141,'Ref. Chile'!J2141)-1,"")</f>
        <v>525</v>
      </c>
    </row>
    <row r="2143" spans="31:43" ht="17.25" customHeight="1" x14ac:dyDescent="0.3">
      <c r="AE2143" s="5" t="s">
        <v>2138</v>
      </c>
      <c r="AF2143" s="5" t="s">
        <v>5658</v>
      </c>
      <c r="AG2143" s="6" t="s">
        <v>4412</v>
      </c>
      <c r="AH2143" s="6" t="s">
        <v>4097</v>
      </c>
      <c r="AI2143" s="7">
        <f>IFERROR(RANK('Ref. Chile'!H2142,'Ref. Chile'!H:H,0)+COUNTIF('Ref. Chile'!$H$7:'Ref. Chile'!H2142,'Ref. Chile'!H2142)-1,"")</f>
        <v>1015</v>
      </c>
      <c r="AJ2143" s="7">
        <f>IFERROR(RANK('Ref. Chile'!I2142,'Ref. Chile'!I:I,0)+COUNTIF('Ref. Chile'!$I$7:'Ref. Chile'!I2142,'Ref. Chile'!I2142)-1,"")</f>
        <v>825</v>
      </c>
      <c r="AK2143" s="7">
        <f>IFERROR(RANK('Ref. Chile'!J2142,'Ref. Chile'!J:J,0)+COUNTIF('Ref. Chile'!$J$7:'Ref. Chile'!J2142,'Ref. Chile'!J2142)-1,"")</f>
        <v>1970</v>
      </c>
      <c r="AL2143" s="7">
        <f>IFERROR(RANK('Ref. Chile'!K2142,'Ref. Chile'!K:K,0)+COUNTIF('Ref. Chile'!$K$7:'Ref. Chile'!K2142,'Ref. Chile'!K2142)-1,"")</f>
        <v>1077</v>
      </c>
      <c r="AM2143" s="7">
        <f>IFERROR(RANK('Ref. Chile'!L2142,'Ref. Chile'!L:L,0)+COUNTIF('Ref. Chile'!$L$7:'Ref. Chile'!L2142,'Ref. Chile'!L2142)-1,"")</f>
        <v>532</v>
      </c>
      <c r="AN2143" s="7">
        <f>IFERROR(RANK('Ref. Chile'!M2142,'Ref. Chile'!M:M,0)+COUNTIF('Ref. Chile'!$M$7:'Ref. Chile'!M2142,'Ref. Chile'!M2142)-1,"")</f>
        <v>1341</v>
      </c>
      <c r="AO2143" s="7">
        <f>IFERROR(RANK('Ref. Chile'!H2142,'Ref. Chile'!H:H,1)+COUNTIF('Ref. Chile'!$H$7:'Ref. Chile'!H2142,'Ref. Chile'!H2142)-1,"")</f>
        <v>1902</v>
      </c>
      <c r="AP2143" s="7">
        <f>IFERROR(RANK('Ref. Chile'!I2142,'Ref. Chile'!I:I,1)+COUNTIF('Ref. Chile'!$I$7:'Ref. Chile'!I2142,'Ref. Chile'!I2142)-1,"")</f>
        <v>2041</v>
      </c>
      <c r="AQ2143" s="7">
        <f>IFERROR(RANK('Ref. Chile'!J2142,'Ref. Chile'!J:J,1)+COUNTIF('Ref. Chile'!$J$7:'Ref. Chile'!J2142,'Ref. Chile'!J2142)-1,"")</f>
        <v>600</v>
      </c>
    </row>
    <row r="2144" spans="31:43" ht="17.25" customHeight="1" x14ac:dyDescent="0.3">
      <c r="AE2144" s="5" t="s">
        <v>2139</v>
      </c>
      <c r="AF2144" s="5" t="s">
        <v>5659</v>
      </c>
      <c r="AG2144" s="6" t="s">
        <v>4412</v>
      </c>
      <c r="AH2144" s="6" t="s">
        <v>4123</v>
      </c>
      <c r="AI2144" s="7">
        <f>IFERROR(RANK('Ref. Chile'!H2143,'Ref. Chile'!H:H,0)+COUNTIF('Ref. Chile'!$H$7:'Ref. Chile'!H2143,'Ref. Chile'!H2143)-1,"")</f>
        <v>1419</v>
      </c>
      <c r="AJ2144" s="7">
        <f>IFERROR(RANK('Ref. Chile'!I2143,'Ref. Chile'!I:I,0)+COUNTIF('Ref. Chile'!$I$7:'Ref. Chile'!I2143,'Ref. Chile'!I2143)-1,"")</f>
        <v>925</v>
      </c>
      <c r="AK2144" s="7">
        <f>IFERROR(RANK('Ref. Chile'!J2143,'Ref. Chile'!J:J,0)+COUNTIF('Ref. Chile'!$J$7:'Ref. Chile'!J2143,'Ref. Chile'!J2143)-1,"")</f>
        <v>2035</v>
      </c>
      <c r="AL2144" s="7">
        <f>IFERROR(RANK('Ref. Chile'!K2143,'Ref. Chile'!K:K,0)+COUNTIF('Ref. Chile'!$K$7:'Ref. Chile'!K2143,'Ref. Chile'!K2143)-1,"")</f>
        <v>415</v>
      </c>
      <c r="AM2144" s="7">
        <f>IFERROR(RANK('Ref. Chile'!L2143,'Ref. Chile'!L:L,0)+COUNTIF('Ref. Chile'!$L$7:'Ref. Chile'!L2143,'Ref. Chile'!L2143)-1,"")</f>
        <v>981</v>
      </c>
      <c r="AN2144" s="7">
        <f>IFERROR(RANK('Ref. Chile'!M2143,'Ref. Chile'!M:M,0)+COUNTIF('Ref. Chile'!$M$7:'Ref. Chile'!M2143,'Ref. Chile'!M2143)-1,"")</f>
        <v>1757</v>
      </c>
      <c r="AO2144" s="7">
        <f>IFERROR(RANK('Ref. Chile'!H2143,'Ref. Chile'!H:H,1)+COUNTIF('Ref. Chile'!$H$7:'Ref. Chile'!H2143,'Ref. Chile'!H2143)-1,"")</f>
        <v>1384</v>
      </c>
      <c r="AP2144" s="7">
        <f>IFERROR(RANK('Ref. Chile'!I2143,'Ref. Chile'!I:I,1)+COUNTIF('Ref. Chile'!$I$7:'Ref. Chile'!I2143,'Ref. Chile'!I2143)-1,"")</f>
        <v>1828</v>
      </c>
      <c r="AQ2144" s="7">
        <f>IFERROR(RANK('Ref. Chile'!J2143,'Ref. Chile'!J:J,1)+COUNTIF('Ref. Chile'!$J$7:'Ref. Chile'!J2143,'Ref. Chile'!J2143)-1,"")</f>
        <v>535</v>
      </c>
    </row>
    <row r="2145" spans="31:43" ht="17.25" customHeight="1" x14ac:dyDescent="0.3">
      <c r="AE2145" s="5" t="s">
        <v>2140</v>
      </c>
      <c r="AF2145" s="5" t="s">
        <v>5660</v>
      </c>
      <c r="AG2145" s="6" t="s">
        <v>4412</v>
      </c>
      <c r="AH2145" s="6" t="s">
        <v>4209</v>
      </c>
      <c r="AI2145" s="7">
        <f>IFERROR(RANK('Ref. Chile'!H2144,'Ref. Chile'!H:H,0)+COUNTIF('Ref. Chile'!$H$7:'Ref. Chile'!H2144,'Ref. Chile'!H2144)-1,"")</f>
        <v>1406</v>
      </c>
      <c r="AJ2145" s="7">
        <f>IFERROR(RANK('Ref. Chile'!I2144,'Ref. Chile'!I:I,0)+COUNTIF('Ref. Chile'!$I$7:'Ref. Chile'!I2144,'Ref. Chile'!I2144)-1,"")</f>
        <v>902</v>
      </c>
      <c r="AK2145" s="7">
        <f>IFERROR(RANK('Ref. Chile'!J2144,'Ref. Chile'!J:J,0)+COUNTIF('Ref. Chile'!$J$7:'Ref. Chile'!J2144,'Ref. Chile'!J2144)-1,"")</f>
        <v>2011</v>
      </c>
      <c r="AL2145" s="7">
        <f>IFERROR(RANK('Ref. Chile'!K2144,'Ref. Chile'!K:K,0)+COUNTIF('Ref. Chile'!$K$7:'Ref. Chile'!K2144,'Ref. Chile'!K2144)-1,"")</f>
        <v>383</v>
      </c>
      <c r="AM2145" s="7">
        <f>IFERROR(RANK('Ref. Chile'!L2144,'Ref. Chile'!L:L,0)+COUNTIF('Ref. Chile'!$L$7:'Ref. Chile'!L2144,'Ref. Chile'!L2144)-1,"")</f>
        <v>962</v>
      </c>
      <c r="AN2145" s="7">
        <f>IFERROR(RANK('Ref. Chile'!M2144,'Ref. Chile'!M:M,0)+COUNTIF('Ref. Chile'!$M$7:'Ref. Chile'!M2144,'Ref. Chile'!M2144)-1,"")</f>
        <v>1719</v>
      </c>
      <c r="AO2145" s="7">
        <f>IFERROR(RANK('Ref. Chile'!H2144,'Ref. Chile'!H:H,1)+COUNTIF('Ref. Chile'!$H$7:'Ref. Chile'!H2144,'Ref. Chile'!H2144)-1,"")</f>
        <v>1397</v>
      </c>
      <c r="AP2145" s="7">
        <f>IFERROR(RANK('Ref. Chile'!I2144,'Ref. Chile'!I:I,1)+COUNTIF('Ref. Chile'!$I$7:'Ref. Chile'!I2144,'Ref. Chile'!I2144)-1,"")</f>
        <v>1851</v>
      </c>
      <c r="AQ2145" s="7">
        <f>IFERROR(RANK('Ref. Chile'!J2144,'Ref. Chile'!J:J,1)+COUNTIF('Ref. Chile'!$J$7:'Ref. Chile'!J2144,'Ref. Chile'!J2144)-1,"")</f>
        <v>559</v>
      </c>
    </row>
    <row r="2146" spans="31:43" ht="17.25" customHeight="1" x14ac:dyDescent="0.3">
      <c r="AE2146" s="5" t="s">
        <v>2141</v>
      </c>
      <c r="AF2146" s="5" t="s">
        <v>5661</v>
      </c>
      <c r="AG2146" s="6" t="s">
        <v>4413</v>
      </c>
      <c r="AH2146" s="6" t="s">
        <v>4088</v>
      </c>
      <c r="AI2146" s="7">
        <f>IFERROR(RANK('Ref. Chile'!H2145,'Ref. Chile'!H:H,0)+COUNTIF('Ref. Chile'!$H$7:'Ref. Chile'!H2145,'Ref. Chile'!H2145)-1,"")</f>
        <v>1371</v>
      </c>
      <c r="AJ2146" s="7">
        <f>IFERROR(RANK('Ref. Chile'!I2145,'Ref. Chile'!I:I,0)+COUNTIF('Ref. Chile'!$I$7:'Ref. Chile'!I2145,'Ref. Chile'!I2145)-1,"")</f>
        <v>266</v>
      </c>
      <c r="AK2146" s="7">
        <f>IFERROR(RANK('Ref. Chile'!J2145,'Ref. Chile'!J:J,0)+COUNTIF('Ref. Chile'!$J$7:'Ref. Chile'!J2145,'Ref. Chile'!J2145)-1,"")</f>
        <v>1602</v>
      </c>
      <c r="AL2146" s="7">
        <f>IFERROR(RANK('Ref. Chile'!K2145,'Ref. Chile'!K:K,0)+COUNTIF('Ref. Chile'!$K$7:'Ref. Chile'!K2145,'Ref. Chile'!K2145)-1,"")</f>
        <v>588</v>
      </c>
      <c r="AM2146" s="7">
        <f>IFERROR(RANK('Ref. Chile'!L2145,'Ref. Chile'!L:L,0)+COUNTIF('Ref. Chile'!$L$7:'Ref. Chile'!L2145,'Ref. Chile'!L2145)-1,"")</f>
        <v>873</v>
      </c>
      <c r="AN2146" s="7">
        <f>IFERROR(RANK('Ref. Chile'!M2145,'Ref. Chile'!M:M,0)+COUNTIF('Ref. Chile'!$M$7:'Ref. Chile'!M2145,'Ref. Chile'!M2145)-1,"")</f>
        <v>598</v>
      </c>
      <c r="AO2146" s="7">
        <f>IFERROR(RANK('Ref. Chile'!H2145,'Ref. Chile'!H:H,1)+COUNTIF('Ref. Chile'!$H$7:'Ref. Chile'!H2145,'Ref. Chile'!H2145)-1,"")</f>
        <v>1432</v>
      </c>
      <c r="AP2146" s="7">
        <f>IFERROR(RANK('Ref. Chile'!I2145,'Ref. Chile'!I:I,1)+COUNTIF('Ref. Chile'!$I$7:'Ref. Chile'!I2145,'Ref. Chile'!I2145)-1,"")</f>
        <v>2487</v>
      </c>
      <c r="AQ2146" s="7">
        <f>IFERROR(RANK('Ref. Chile'!J2145,'Ref. Chile'!J:J,1)+COUNTIF('Ref. Chile'!$J$7:'Ref. Chile'!J2145,'Ref. Chile'!J2145)-1,"")</f>
        <v>968</v>
      </c>
    </row>
    <row r="2147" spans="31:43" ht="17.25" customHeight="1" x14ac:dyDescent="0.3">
      <c r="AE2147" s="5" t="s">
        <v>2142</v>
      </c>
      <c r="AF2147" s="5" t="s">
        <v>5662</v>
      </c>
      <c r="AG2147" s="6" t="s">
        <v>4413</v>
      </c>
      <c r="AH2147" s="6" t="s">
        <v>4095</v>
      </c>
      <c r="AI2147" s="7">
        <f>IFERROR(RANK('Ref. Chile'!H2146,'Ref. Chile'!H:H,0)+COUNTIF('Ref. Chile'!$H$7:'Ref. Chile'!H2146,'Ref. Chile'!H2146)-1,"")</f>
        <v>1373</v>
      </c>
      <c r="AJ2147" s="7">
        <f>IFERROR(RANK('Ref. Chile'!I2146,'Ref. Chile'!I:I,0)+COUNTIF('Ref. Chile'!$I$7:'Ref. Chile'!I2146,'Ref. Chile'!I2146)-1,"")</f>
        <v>302</v>
      </c>
      <c r="AK2147" s="7">
        <f>IFERROR(RANK('Ref. Chile'!J2146,'Ref. Chile'!J:J,0)+COUNTIF('Ref. Chile'!$J$7:'Ref. Chile'!J2146,'Ref. Chile'!J2146)-1,"")</f>
        <v>1757</v>
      </c>
      <c r="AL2147" s="7">
        <f>IFERROR(RANK('Ref. Chile'!K2146,'Ref. Chile'!K:K,0)+COUNTIF('Ref. Chile'!$K$7:'Ref. Chile'!K2146,'Ref. Chile'!K2146)-1,"")</f>
        <v>617</v>
      </c>
      <c r="AM2147" s="7">
        <f>IFERROR(RANK('Ref. Chile'!L2146,'Ref. Chile'!L:L,0)+COUNTIF('Ref. Chile'!$L$7:'Ref. Chile'!L2146,'Ref. Chile'!L2146)-1,"")</f>
        <v>877</v>
      </c>
      <c r="AN2147" s="7">
        <f>IFERROR(RANK('Ref. Chile'!M2146,'Ref. Chile'!M:M,0)+COUNTIF('Ref. Chile'!$M$7:'Ref. Chile'!M2146,'Ref. Chile'!M2146)-1,"")</f>
        <v>624</v>
      </c>
      <c r="AO2147" s="7">
        <f>IFERROR(RANK('Ref. Chile'!H2146,'Ref. Chile'!H:H,1)+COUNTIF('Ref. Chile'!$H$7:'Ref. Chile'!H2146,'Ref. Chile'!H2146)-1,"")</f>
        <v>1430</v>
      </c>
      <c r="AP2147" s="7">
        <f>IFERROR(RANK('Ref. Chile'!I2146,'Ref. Chile'!I:I,1)+COUNTIF('Ref. Chile'!$I$7:'Ref. Chile'!I2146,'Ref. Chile'!I2146)-1,"")</f>
        <v>2451</v>
      </c>
      <c r="AQ2147" s="7">
        <f>IFERROR(RANK('Ref. Chile'!J2146,'Ref. Chile'!J:J,1)+COUNTIF('Ref. Chile'!$J$7:'Ref. Chile'!J2146,'Ref. Chile'!J2146)-1,"")</f>
        <v>813</v>
      </c>
    </row>
    <row r="2148" spans="31:43" ht="17.25" customHeight="1" x14ac:dyDescent="0.3">
      <c r="AE2148" s="5" t="s">
        <v>2143</v>
      </c>
      <c r="AF2148" s="5" t="s">
        <v>5663</v>
      </c>
      <c r="AG2148" s="6" t="s">
        <v>4413</v>
      </c>
      <c r="AH2148" s="6" t="s">
        <v>4113</v>
      </c>
      <c r="AI2148" s="7">
        <f>IFERROR(RANK('Ref. Chile'!H2147,'Ref. Chile'!H:H,0)+COUNTIF('Ref. Chile'!$H$7:'Ref. Chile'!H2147,'Ref. Chile'!H2147)-1,"")</f>
        <v>1382</v>
      </c>
      <c r="AJ2148" s="7">
        <f>IFERROR(RANK('Ref. Chile'!I2147,'Ref. Chile'!I:I,0)+COUNTIF('Ref. Chile'!$I$7:'Ref. Chile'!I2147,'Ref. Chile'!I2147)-1,"")</f>
        <v>349</v>
      </c>
      <c r="AK2148" s="7">
        <f>IFERROR(RANK('Ref. Chile'!J2147,'Ref. Chile'!J:J,0)+COUNTIF('Ref. Chile'!$J$7:'Ref. Chile'!J2147,'Ref. Chile'!J2147)-1,"")</f>
        <v>1792</v>
      </c>
      <c r="AL2148" s="7">
        <f>IFERROR(RANK('Ref. Chile'!K2147,'Ref. Chile'!K:K,0)+COUNTIF('Ref. Chile'!$K$7:'Ref. Chile'!K2147,'Ref. Chile'!K2147)-1,"")</f>
        <v>671</v>
      </c>
      <c r="AM2148" s="7">
        <f>IFERROR(RANK('Ref. Chile'!L2147,'Ref. Chile'!L:L,0)+COUNTIF('Ref. Chile'!$L$7:'Ref. Chile'!L2147,'Ref. Chile'!L2147)-1,"")</f>
        <v>886</v>
      </c>
      <c r="AN2148" s="7">
        <f>IFERROR(RANK('Ref. Chile'!M2147,'Ref. Chile'!M:M,0)+COUNTIF('Ref. Chile'!$M$7:'Ref. Chile'!M2147,'Ref. Chile'!M2147)-1,"")</f>
        <v>651</v>
      </c>
      <c r="AO2148" s="7">
        <f>IFERROR(RANK('Ref. Chile'!H2147,'Ref. Chile'!H:H,1)+COUNTIF('Ref. Chile'!$H$7:'Ref. Chile'!H2147,'Ref. Chile'!H2147)-1,"")</f>
        <v>1421</v>
      </c>
      <c r="AP2148" s="7">
        <f>IFERROR(RANK('Ref. Chile'!I2147,'Ref. Chile'!I:I,1)+COUNTIF('Ref. Chile'!$I$7:'Ref. Chile'!I2147,'Ref. Chile'!I2147)-1,"")</f>
        <v>2404</v>
      </c>
      <c r="AQ2148" s="7">
        <f>IFERROR(RANK('Ref. Chile'!J2147,'Ref. Chile'!J:J,1)+COUNTIF('Ref. Chile'!$J$7:'Ref. Chile'!J2147,'Ref. Chile'!J2147)-1,"")</f>
        <v>778</v>
      </c>
    </row>
    <row r="2149" spans="31:43" ht="17.25" customHeight="1" x14ac:dyDescent="0.3">
      <c r="AE2149" s="5" t="s">
        <v>2144</v>
      </c>
      <c r="AF2149" s="5" t="s">
        <v>5664</v>
      </c>
      <c r="AG2149" s="6" t="s">
        <v>4414</v>
      </c>
      <c r="AH2149" s="6" t="s">
        <v>4092</v>
      </c>
      <c r="AI2149" s="7">
        <f>IFERROR(RANK('Ref. Chile'!H2148,'Ref. Chile'!H:H,0)+COUNTIF('Ref. Chile'!$H$7:'Ref. Chile'!H2148,'Ref. Chile'!H2148)-1,"")</f>
        <v>1726</v>
      </c>
      <c r="AJ2149" s="7">
        <f>IFERROR(RANK('Ref. Chile'!I2148,'Ref. Chile'!I:I,0)+COUNTIF('Ref. Chile'!$I$7:'Ref. Chile'!I2148,'Ref. Chile'!I2148)-1,"")</f>
        <v>1102</v>
      </c>
      <c r="AK2149" s="7">
        <f>IFERROR(RANK('Ref. Chile'!J2148,'Ref. Chile'!J:J,0)+COUNTIF('Ref. Chile'!$J$7:'Ref. Chile'!J2148,'Ref. Chile'!J2148)-1,"")</f>
        <v>2059</v>
      </c>
      <c r="AL2149" s="7">
        <f>IFERROR(RANK('Ref. Chile'!K2148,'Ref. Chile'!K:K,0)+COUNTIF('Ref. Chile'!$K$7:'Ref. Chile'!K2148,'Ref. Chile'!K2148)-1,"")</f>
        <v>513</v>
      </c>
      <c r="AM2149" s="7">
        <f>IFERROR(RANK('Ref. Chile'!L2148,'Ref. Chile'!L:L,0)+COUNTIF('Ref. Chile'!$L$7:'Ref. Chile'!L2148,'Ref. Chile'!L2148)-1,"")</f>
        <v>1402</v>
      </c>
      <c r="AN2149" s="7">
        <f>IFERROR(RANK('Ref. Chile'!M2148,'Ref. Chile'!M:M,0)+COUNTIF('Ref. Chile'!$M$7:'Ref. Chile'!M2148,'Ref. Chile'!M2148)-1,"")</f>
        <v>1424</v>
      </c>
      <c r="AO2149" s="7">
        <f>IFERROR(RANK('Ref. Chile'!H2148,'Ref. Chile'!H:H,1)+COUNTIF('Ref. Chile'!$H$7:'Ref. Chile'!H2148,'Ref. Chile'!H2148)-1,"")</f>
        <v>1077</v>
      </c>
      <c r="AP2149" s="7">
        <f>IFERROR(RANK('Ref. Chile'!I2148,'Ref. Chile'!I:I,1)+COUNTIF('Ref. Chile'!$I$7:'Ref. Chile'!I2148,'Ref. Chile'!I2148)-1,"")</f>
        <v>1651</v>
      </c>
      <c r="AQ2149" s="7">
        <f>IFERROR(RANK('Ref. Chile'!J2148,'Ref. Chile'!J:J,1)+COUNTIF('Ref. Chile'!$J$7:'Ref. Chile'!J2148,'Ref. Chile'!J2148)-1,"")</f>
        <v>511</v>
      </c>
    </row>
    <row r="2150" spans="31:43" ht="17.25" customHeight="1" x14ac:dyDescent="0.3">
      <c r="AE2150" s="5" t="s">
        <v>2145</v>
      </c>
      <c r="AF2150" s="5" t="s">
        <v>5665</v>
      </c>
      <c r="AG2150" s="6" t="s">
        <v>4414</v>
      </c>
      <c r="AH2150" s="6" t="s">
        <v>4135</v>
      </c>
      <c r="AI2150" s="7">
        <f>IFERROR(RANK('Ref. Chile'!H2149,'Ref. Chile'!H:H,0)+COUNTIF('Ref. Chile'!$H$7:'Ref. Chile'!H2149,'Ref. Chile'!H2149)-1,"")</f>
        <v>1721</v>
      </c>
      <c r="AJ2150" s="7">
        <f>IFERROR(RANK('Ref. Chile'!I2149,'Ref. Chile'!I:I,0)+COUNTIF('Ref. Chile'!$I$7:'Ref. Chile'!I2149,'Ref. Chile'!I2149)-1,"")</f>
        <v>1082</v>
      </c>
      <c r="AK2150" s="7">
        <f>IFERROR(RANK('Ref. Chile'!J2149,'Ref. Chile'!J:J,0)+COUNTIF('Ref. Chile'!$J$7:'Ref. Chile'!J2149,'Ref. Chile'!J2149)-1,"")</f>
        <v>2033</v>
      </c>
      <c r="AL2150" s="7">
        <f>IFERROR(RANK('Ref. Chile'!K2149,'Ref. Chile'!K:K,0)+COUNTIF('Ref. Chile'!$K$7:'Ref. Chile'!K2149,'Ref. Chile'!K2149)-1,"")</f>
        <v>460</v>
      </c>
      <c r="AM2150" s="7">
        <f>IFERROR(RANK('Ref. Chile'!L2149,'Ref. Chile'!L:L,0)+COUNTIF('Ref. Chile'!$L$7:'Ref. Chile'!L2149,'Ref. Chile'!L2149)-1,"")</f>
        <v>1381</v>
      </c>
      <c r="AN2150" s="7">
        <f>IFERROR(RANK('Ref. Chile'!M2149,'Ref. Chile'!M:M,0)+COUNTIF('Ref. Chile'!$M$7:'Ref. Chile'!M2149,'Ref. Chile'!M2149)-1,"")</f>
        <v>1254</v>
      </c>
      <c r="AO2150" s="7">
        <f>IFERROR(RANK('Ref. Chile'!H2149,'Ref. Chile'!H:H,1)+COUNTIF('Ref. Chile'!$H$7:'Ref. Chile'!H2149,'Ref. Chile'!H2149)-1,"")</f>
        <v>1082</v>
      </c>
      <c r="AP2150" s="7">
        <f>IFERROR(RANK('Ref. Chile'!I2149,'Ref. Chile'!I:I,1)+COUNTIF('Ref. Chile'!$I$7:'Ref. Chile'!I2149,'Ref. Chile'!I2149)-1,"")</f>
        <v>1671</v>
      </c>
      <c r="AQ2150" s="7">
        <f>IFERROR(RANK('Ref. Chile'!J2149,'Ref. Chile'!J:J,1)+COUNTIF('Ref. Chile'!$J$7:'Ref. Chile'!J2149,'Ref. Chile'!J2149)-1,"")</f>
        <v>537</v>
      </c>
    </row>
    <row r="2151" spans="31:43" ht="17.25" customHeight="1" x14ac:dyDescent="0.3">
      <c r="AE2151" s="5" t="s">
        <v>2146</v>
      </c>
      <c r="AF2151" s="5" t="s">
        <v>5666</v>
      </c>
      <c r="AG2151" s="6" t="s">
        <v>4414</v>
      </c>
      <c r="AH2151" s="6" t="s">
        <v>4136</v>
      </c>
      <c r="AI2151" s="7">
        <f>IFERROR(RANK('Ref. Chile'!H2150,'Ref. Chile'!H:H,0)+COUNTIF('Ref. Chile'!$H$7:'Ref. Chile'!H2150,'Ref. Chile'!H2150)-1,"")</f>
        <v>1711</v>
      </c>
      <c r="AJ2151" s="7">
        <f>IFERROR(RANK('Ref. Chile'!I2150,'Ref. Chile'!I:I,0)+COUNTIF('Ref. Chile'!$I$7:'Ref. Chile'!I2150,'Ref. Chile'!I2150)-1,"")</f>
        <v>1063</v>
      </c>
      <c r="AK2151" s="7">
        <f>IFERROR(RANK('Ref. Chile'!J2150,'Ref. Chile'!J:J,0)+COUNTIF('Ref. Chile'!$J$7:'Ref. Chile'!J2150,'Ref. Chile'!J2150)-1,"")</f>
        <v>1114</v>
      </c>
      <c r="AL2151" s="7">
        <f>IFERROR(RANK('Ref. Chile'!K2150,'Ref. Chile'!K:K,0)+COUNTIF('Ref. Chile'!$K$7:'Ref. Chile'!K2150,'Ref. Chile'!K2150)-1,"")</f>
        <v>423</v>
      </c>
      <c r="AM2151" s="7">
        <f>IFERROR(RANK('Ref. Chile'!L2150,'Ref. Chile'!L:L,0)+COUNTIF('Ref. Chile'!$L$7:'Ref. Chile'!L2150,'Ref. Chile'!L2150)-1,"")</f>
        <v>1369</v>
      </c>
      <c r="AN2151" s="7">
        <f>IFERROR(RANK('Ref. Chile'!M2150,'Ref. Chile'!M:M,0)+COUNTIF('Ref. Chile'!$M$7:'Ref. Chile'!M2150,'Ref. Chile'!M2150)-1,"")</f>
        <v>1741</v>
      </c>
      <c r="AO2151" s="7">
        <f>IFERROR(RANK('Ref. Chile'!H2150,'Ref. Chile'!H:H,1)+COUNTIF('Ref. Chile'!$H$7:'Ref. Chile'!H2150,'Ref. Chile'!H2150)-1,"")</f>
        <v>1092</v>
      </c>
      <c r="AP2151" s="7">
        <f>IFERROR(RANK('Ref. Chile'!I2150,'Ref. Chile'!I:I,1)+COUNTIF('Ref. Chile'!$I$7:'Ref. Chile'!I2150,'Ref. Chile'!I2150)-1,"")</f>
        <v>1690</v>
      </c>
      <c r="AQ2151" s="7">
        <f>IFERROR(RANK('Ref. Chile'!J2150,'Ref. Chile'!J:J,1)+COUNTIF('Ref. Chile'!$J$7:'Ref. Chile'!J2150,'Ref. Chile'!J2150)-1,"")</f>
        <v>1456</v>
      </c>
    </row>
    <row r="2152" spans="31:43" ht="17.25" customHeight="1" x14ac:dyDescent="0.3">
      <c r="AE2152" s="5" t="s">
        <v>2147</v>
      </c>
      <c r="AF2152" s="5" t="s">
        <v>5667</v>
      </c>
      <c r="AG2152" s="6" t="s">
        <v>4414</v>
      </c>
      <c r="AH2152" s="6" t="s">
        <v>4093</v>
      </c>
      <c r="AI2152" s="7">
        <f>IFERROR(RANK('Ref. Chile'!H2151,'Ref. Chile'!H:H,0)+COUNTIF('Ref. Chile'!$H$7:'Ref. Chile'!H2151,'Ref. Chile'!H2151)-1,"")</f>
        <v>1724</v>
      </c>
      <c r="AJ2152" s="7">
        <f>IFERROR(RANK('Ref. Chile'!I2151,'Ref. Chile'!I:I,0)+COUNTIF('Ref. Chile'!$I$7:'Ref. Chile'!I2151,'Ref. Chile'!I2151)-1,"")</f>
        <v>1098</v>
      </c>
      <c r="AK2152" s="7">
        <f>IFERROR(RANK('Ref. Chile'!J2151,'Ref. Chile'!J:J,0)+COUNTIF('Ref. Chile'!$J$7:'Ref. Chile'!J2151,'Ref. Chile'!J2151)-1,"")</f>
        <v>2054</v>
      </c>
      <c r="AL2152" s="7">
        <f>IFERROR(RANK('Ref. Chile'!K2151,'Ref. Chile'!K:K,0)+COUNTIF('Ref. Chile'!$K$7:'Ref. Chile'!K2151,'Ref. Chile'!K2151)-1,"")</f>
        <v>498</v>
      </c>
      <c r="AM2152" s="7">
        <f>IFERROR(RANK('Ref. Chile'!L2151,'Ref. Chile'!L:L,0)+COUNTIF('Ref. Chile'!$L$7:'Ref. Chile'!L2151,'Ref. Chile'!L2151)-1,"")</f>
        <v>1397</v>
      </c>
      <c r="AN2152" s="7">
        <f>IFERROR(RANK('Ref. Chile'!M2151,'Ref. Chile'!M:M,0)+COUNTIF('Ref. Chile'!$M$7:'Ref. Chile'!M2151,'Ref. Chile'!M2151)-1,"")</f>
        <v>1387</v>
      </c>
      <c r="AO2152" s="7">
        <f>IFERROR(RANK('Ref. Chile'!H2151,'Ref. Chile'!H:H,1)+COUNTIF('Ref. Chile'!$H$7:'Ref. Chile'!H2151,'Ref. Chile'!H2151)-1,"")</f>
        <v>1079</v>
      </c>
      <c r="AP2152" s="7">
        <f>IFERROR(RANK('Ref. Chile'!I2151,'Ref. Chile'!I:I,1)+COUNTIF('Ref. Chile'!$I$7:'Ref. Chile'!I2151,'Ref. Chile'!I2151)-1,"")</f>
        <v>1655</v>
      </c>
      <c r="AQ2152" s="7">
        <f>IFERROR(RANK('Ref. Chile'!J2151,'Ref. Chile'!J:J,1)+COUNTIF('Ref. Chile'!$J$7:'Ref. Chile'!J2151,'Ref. Chile'!J2151)-1,"")</f>
        <v>516</v>
      </c>
    </row>
    <row r="2153" spans="31:43" ht="17.25" customHeight="1" x14ac:dyDescent="0.3">
      <c r="AE2153" s="5" t="s">
        <v>2148</v>
      </c>
      <c r="AF2153" s="5" t="s">
        <v>5668</v>
      </c>
      <c r="AG2153" s="6" t="s">
        <v>4414</v>
      </c>
      <c r="AH2153" s="6" t="s">
        <v>4116</v>
      </c>
      <c r="AI2153" s="7">
        <f>IFERROR(RANK('Ref. Chile'!H2152,'Ref. Chile'!H:H,0)+COUNTIF('Ref. Chile'!$H$7:'Ref. Chile'!H2152,'Ref. Chile'!H2152)-1,"")</f>
        <v>1720</v>
      </c>
      <c r="AJ2153" s="7">
        <f>IFERROR(RANK('Ref. Chile'!I2152,'Ref. Chile'!I:I,0)+COUNTIF('Ref. Chile'!$I$7:'Ref. Chile'!I2152,'Ref. Chile'!I2152)-1,"")</f>
        <v>1081</v>
      </c>
      <c r="AK2153" s="7">
        <f>IFERROR(RANK('Ref. Chile'!J2152,'Ref. Chile'!J:J,0)+COUNTIF('Ref. Chile'!$J$7:'Ref. Chile'!J2152,'Ref. Chile'!J2152)-1,"")</f>
        <v>2032</v>
      </c>
      <c r="AL2153" s="7">
        <f>IFERROR(RANK('Ref. Chile'!K2152,'Ref. Chile'!K:K,0)+COUNTIF('Ref. Chile'!$K$7:'Ref. Chile'!K2152,'Ref. Chile'!K2152)-1,"")</f>
        <v>459</v>
      </c>
      <c r="AM2153" s="7">
        <f>IFERROR(RANK('Ref. Chile'!L2152,'Ref. Chile'!L:L,0)+COUNTIF('Ref. Chile'!$L$7:'Ref. Chile'!L2152,'Ref. Chile'!L2152)-1,"")</f>
        <v>1380</v>
      </c>
      <c r="AN2153" s="7">
        <f>IFERROR(RANK('Ref. Chile'!M2152,'Ref. Chile'!M:M,0)+COUNTIF('Ref. Chile'!$M$7:'Ref. Chile'!M2152,'Ref. Chile'!M2152)-1,"")</f>
        <v>1246</v>
      </c>
      <c r="AO2153" s="7">
        <f>IFERROR(RANK('Ref. Chile'!H2152,'Ref. Chile'!H:H,1)+COUNTIF('Ref. Chile'!$H$7:'Ref. Chile'!H2152,'Ref. Chile'!H2152)-1,"")</f>
        <v>1083</v>
      </c>
      <c r="AP2153" s="7">
        <f>IFERROR(RANK('Ref. Chile'!I2152,'Ref. Chile'!I:I,1)+COUNTIF('Ref. Chile'!$I$7:'Ref. Chile'!I2152,'Ref. Chile'!I2152)-1,"")</f>
        <v>1672</v>
      </c>
      <c r="AQ2153" s="7">
        <f>IFERROR(RANK('Ref. Chile'!J2152,'Ref. Chile'!J:J,1)+COUNTIF('Ref. Chile'!$J$7:'Ref. Chile'!J2152,'Ref. Chile'!J2152)-1,"")</f>
        <v>538</v>
      </c>
    </row>
    <row r="2154" spans="31:43" ht="17.25" customHeight="1" x14ac:dyDescent="0.3">
      <c r="AE2154" s="5" t="s">
        <v>2149</v>
      </c>
      <c r="AF2154" s="5" t="s">
        <v>5669</v>
      </c>
      <c r="AG2154" s="6" t="s">
        <v>4414</v>
      </c>
      <c r="AH2154" s="6" t="s">
        <v>4094</v>
      </c>
      <c r="AI2154" s="7">
        <f>IFERROR(RANK('Ref. Chile'!H2153,'Ref. Chile'!H:H,0)+COUNTIF('Ref. Chile'!$H$7:'Ref. Chile'!H2153,'Ref. Chile'!H2153)-1,"")</f>
        <v>1714</v>
      </c>
      <c r="AJ2154" s="7">
        <f>IFERROR(RANK('Ref. Chile'!I2153,'Ref. Chile'!I:I,0)+COUNTIF('Ref. Chile'!$I$7:'Ref. Chile'!I2153,'Ref. Chile'!I2153)-1,"")</f>
        <v>1065</v>
      </c>
      <c r="AK2154" s="7">
        <f>IFERROR(RANK('Ref. Chile'!J2153,'Ref. Chile'!J:J,0)+COUNTIF('Ref. Chile'!$J$7:'Ref. Chile'!J2153,'Ref. Chile'!J2153)-1,"")</f>
        <v>2010</v>
      </c>
      <c r="AL2154" s="7">
        <f>IFERROR(RANK('Ref. Chile'!K2153,'Ref. Chile'!K:K,0)+COUNTIF('Ref. Chile'!$K$7:'Ref. Chile'!K2153,'Ref. Chile'!K2153)-1,"")</f>
        <v>427</v>
      </c>
      <c r="AM2154" s="7">
        <f>IFERROR(RANK('Ref. Chile'!L2153,'Ref. Chile'!L:L,0)+COUNTIF('Ref. Chile'!$L$7:'Ref. Chile'!L2153,'Ref. Chile'!L2153)-1,"")</f>
        <v>1370</v>
      </c>
      <c r="AN2154" s="7">
        <f>IFERROR(RANK('Ref. Chile'!M2153,'Ref. Chile'!M:M,0)+COUNTIF('Ref. Chile'!$M$7:'Ref. Chile'!M2153,'Ref. Chile'!M2153)-1,"")</f>
        <v>1138</v>
      </c>
      <c r="AO2154" s="7">
        <f>IFERROR(RANK('Ref. Chile'!H2153,'Ref. Chile'!H:H,1)+COUNTIF('Ref. Chile'!$H$7:'Ref. Chile'!H2153,'Ref. Chile'!H2153)-1,"")</f>
        <v>1089</v>
      </c>
      <c r="AP2154" s="7">
        <f>IFERROR(RANK('Ref. Chile'!I2153,'Ref. Chile'!I:I,1)+COUNTIF('Ref. Chile'!$I$7:'Ref. Chile'!I2153,'Ref. Chile'!I2153)-1,"")</f>
        <v>1688</v>
      </c>
      <c r="AQ2154" s="7">
        <f>IFERROR(RANK('Ref. Chile'!J2153,'Ref. Chile'!J:J,1)+COUNTIF('Ref. Chile'!$J$7:'Ref. Chile'!J2153,'Ref. Chile'!J2153)-1,"")</f>
        <v>560</v>
      </c>
    </row>
    <row r="2155" spans="31:43" ht="17.25" customHeight="1" x14ac:dyDescent="0.3">
      <c r="AE2155" s="5" t="s">
        <v>2150</v>
      </c>
      <c r="AF2155" s="5" t="s">
        <v>5670</v>
      </c>
      <c r="AG2155" s="6" t="s">
        <v>4414</v>
      </c>
      <c r="AH2155" s="6" t="s">
        <v>4095</v>
      </c>
      <c r="AI2155" s="7">
        <f>IFERROR(RANK('Ref. Chile'!H2154,'Ref. Chile'!H:H,0)+COUNTIF('Ref. Chile'!$H$7:'Ref. Chile'!H2154,'Ref. Chile'!H2154)-1,"")</f>
        <v>1723</v>
      </c>
      <c r="AJ2155" s="7">
        <f>IFERROR(RANK('Ref. Chile'!I2154,'Ref. Chile'!I:I,0)+COUNTIF('Ref. Chile'!$I$7:'Ref. Chile'!I2154,'Ref. Chile'!I2154)-1,"")</f>
        <v>1083</v>
      </c>
      <c r="AK2155" s="7">
        <f>IFERROR(RANK('Ref. Chile'!J2154,'Ref. Chile'!J:J,0)+COUNTIF('Ref. Chile'!$J$7:'Ref. Chile'!J2154,'Ref. Chile'!J2154)-1,"")</f>
        <v>2034</v>
      </c>
      <c r="AL2155" s="7">
        <f>IFERROR(RANK('Ref. Chile'!K2154,'Ref. Chile'!K:K,0)+COUNTIF('Ref. Chile'!$K$7:'Ref. Chile'!K2154,'Ref. Chile'!K2154)-1,"")</f>
        <v>463</v>
      </c>
      <c r="AM2155" s="7">
        <f>IFERROR(RANK('Ref. Chile'!L2154,'Ref. Chile'!L:L,0)+COUNTIF('Ref. Chile'!$L$7:'Ref. Chile'!L2154,'Ref. Chile'!L2154)-1,"")</f>
        <v>1382</v>
      </c>
      <c r="AN2155" s="7">
        <f>IFERROR(RANK('Ref. Chile'!M2154,'Ref. Chile'!M:M,0)+COUNTIF('Ref. Chile'!$M$7:'Ref. Chile'!M2154,'Ref. Chile'!M2154)-1,"")</f>
        <v>1257</v>
      </c>
      <c r="AO2155" s="7">
        <f>IFERROR(RANK('Ref. Chile'!H2154,'Ref. Chile'!H:H,1)+COUNTIF('Ref. Chile'!$H$7:'Ref. Chile'!H2154,'Ref. Chile'!H2154)-1,"")</f>
        <v>1080</v>
      </c>
      <c r="AP2155" s="7">
        <f>IFERROR(RANK('Ref. Chile'!I2154,'Ref. Chile'!I:I,1)+COUNTIF('Ref. Chile'!$I$7:'Ref. Chile'!I2154,'Ref. Chile'!I2154)-1,"")</f>
        <v>1670</v>
      </c>
      <c r="AQ2155" s="7">
        <f>IFERROR(RANK('Ref. Chile'!J2154,'Ref. Chile'!J:J,1)+COUNTIF('Ref. Chile'!$J$7:'Ref. Chile'!J2154,'Ref. Chile'!J2154)-1,"")</f>
        <v>536</v>
      </c>
    </row>
    <row r="2156" spans="31:43" ht="17.25" customHeight="1" x14ac:dyDescent="0.3">
      <c r="AE2156" s="5" t="s">
        <v>2151</v>
      </c>
      <c r="AF2156" s="5" t="s">
        <v>5671</v>
      </c>
      <c r="AG2156" s="6" t="s">
        <v>4414</v>
      </c>
      <c r="AH2156" s="6" t="s">
        <v>4096</v>
      </c>
      <c r="AI2156" s="7">
        <f>IFERROR(RANK('Ref. Chile'!H2155,'Ref. Chile'!H:H,0)+COUNTIF('Ref. Chile'!$H$7:'Ref. Chile'!H2155,'Ref. Chile'!H2155)-1,"")</f>
        <v>1719</v>
      </c>
      <c r="AJ2156" s="7">
        <f>IFERROR(RANK('Ref. Chile'!I2155,'Ref. Chile'!I:I,0)+COUNTIF('Ref. Chile'!$I$7:'Ref. Chile'!I2155,'Ref. Chile'!I2155)-1,"")</f>
        <v>1076</v>
      </c>
      <c r="AK2156" s="7">
        <f>IFERROR(RANK('Ref. Chile'!J2155,'Ref. Chile'!J:J,0)+COUNTIF('Ref. Chile'!$J$7:'Ref. Chile'!J2155,'Ref. Chile'!J2155)-1,"")</f>
        <v>2029</v>
      </c>
      <c r="AL2156" s="7">
        <f>IFERROR(RANK('Ref. Chile'!K2155,'Ref. Chile'!K:K,0)+COUNTIF('Ref. Chile'!$K$7:'Ref. Chile'!K2155,'Ref. Chile'!K2155)-1,"")</f>
        <v>451</v>
      </c>
      <c r="AM2156" s="7">
        <f>IFERROR(RANK('Ref. Chile'!L2155,'Ref. Chile'!L:L,0)+COUNTIF('Ref. Chile'!$L$7:'Ref. Chile'!L2155,'Ref. Chile'!L2155)-1,"")</f>
        <v>1379</v>
      </c>
      <c r="AN2156" s="7">
        <f>IFERROR(RANK('Ref. Chile'!M2155,'Ref. Chile'!M:M,0)+COUNTIF('Ref. Chile'!$M$7:'Ref. Chile'!M2155,'Ref. Chile'!M2155)-1,"")</f>
        <v>1229</v>
      </c>
      <c r="AO2156" s="7">
        <f>IFERROR(RANK('Ref. Chile'!H2155,'Ref. Chile'!H:H,1)+COUNTIF('Ref. Chile'!$H$7:'Ref. Chile'!H2155,'Ref. Chile'!H2155)-1,"")</f>
        <v>1084</v>
      </c>
      <c r="AP2156" s="7">
        <f>IFERROR(RANK('Ref. Chile'!I2155,'Ref. Chile'!I:I,1)+COUNTIF('Ref. Chile'!$I$7:'Ref. Chile'!I2155,'Ref. Chile'!I2155)-1,"")</f>
        <v>1677</v>
      </c>
      <c r="AQ2156" s="7">
        <f>IFERROR(RANK('Ref. Chile'!J2155,'Ref. Chile'!J:J,1)+COUNTIF('Ref. Chile'!$J$7:'Ref. Chile'!J2155,'Ref. Chile'!J2155)-1,"")</f>
        <v>541</v>
      </c>
    </row>
    <row r="2157" spans="31:43" ht="17.25" customHeight="1" x14ac:dyDescent="0.3">
      <c r="AE2157" s="5" t="s">
        <v>2152</v>
      </c>
      <c r="AF2157" s="5" t="s">
        <v>5672</v>
      </c>
      <c r="AG2157" s="6" t="s">
        <v>4414</v>
      </c>
      <c r="AH2157" s="6" t="s">
        <v>4137</v>
      </c>
      <c r="AI2157" s="7">
        <f>IFERROR(RANK('Ref. Chile'!H2156,'Ref. Chile'!H:H,0)+COUNTIF('Ref. Chile'!$H$7:'Ref. Chile'!H2156,'Ref. Chile'!H2156)-1,"")</f>
        <v>1710</v>
      </c>
      <c r="AJ2157" s="7">
        <f>IFERROR(RANK('Ref. Chile'!I2156,'Ref. Chile'!I:I,0)+COUNTIF('Ref. Chile'!$I$7:'Ref. Chile'!I2156,'Ref. Chile'!I2156)-1,"")</f>
        <v>1060</v>
      </c>
      <c r="AK2157" s="7">
        <f>IFERROR(RANK('Ref. Chile'!J2156,'Ref. Chile'!J:J,0)+COUNTIF('Ref. Chile'!$J$7:'Ref. Chile'!J2156,'Ref. Chile'!J2156)-1,"")</f>
        <v>2004</v>
      </c>
      <c r="AL2157" s="7">
        <f>IFERROR(RANK('Ref. Chile'!K2156,'Ref. Chile'!K:K,0)+COUNTIF('Ref. Chile'!$K$7:'Ref. Chile'!K2156,'Ref. Chile'!K2156)-1,"")</f>
        <v>422</v>
      </c>
      <c r="AM2157" s="7">
        <f>IFERROR(RANK('Ref. Chile'!L2156,'Ref. Chile'!L:L,0)+COUNTIF('Ref. Chile'!$L$7:'Ref. Chile'!L2156,'Ref. Chile'!L2156)-1,"")</f>
        <v>1368</v>
      </c>
      <c r="AN2157" s="7">
        <f>IFERROR(RANK('Ref. Chile'!M2156,'Ref. Chile'!M:M,0)+COUNTIF('Ref. Chile'!$M$7:'Ref. Chile'!M2156,'Ref. Chile'!M2156)-1,"")</f>
        <v>1110</v>
      </c>
      <c r="AO2157" s="7">
        <f>IFERROR(RANK('Ref. Chile'!H2156,'Ref. Chile'!H:H,1)+COUNTIF('Ref. Chile'!$H$7:'Ref. Chile'!H2156,'Ref. Chile'!H2156)-1,"")</f>
        <v>1093</v>
      </c>
      <c r="AP2157" s="7">
        <f>IFERROR(RANK('Ref. Chile'!I2156,'Ref. Chile'!I:I,1)+COUNTIF('Ref. Chile'!$I$7:'Ref. Chile'!I2156,'Ref. Chile'!I2156)-1,"")</f>
        <v>1693</v>
      </c>
      <c r="AQ2157" s="7">
        <f>IFERROR(RANK('Ref. Chile'!J2156,'Ref. Chile'!J:J,1)+COUNTIF('Ref. Chile'!$J$7:'Ref. Chile'!J2156,'Ref. Chile'!J2156)-1,"")</f>
        <v>566</v>
      </c>
    </row>
    <row r="2158" spans="31:43" ht="17.25" customHeight="1" x14ac:dyDescent="0.3">
      <c r="AE2158" s="5" t="s">
        <v>2153</v>
      </c>
      <c r="AF2158" s="5" t="s">
        <v>5673</v>
      </c>
      <c r="AG2158" s="6" t="s">
        <v>4414</v>
      </c>
      <c r="AH2158" s="6" t="s">
        <v>4097</v>
      </c>
      <c r="AI2158" s="7">
        <f>IFERROR(RANK('Ref. Chile'!H2157,'Ref. Chile'!H:H,0)+COUNTIF('Ref. Chile'!$H$7:'Ref. Chile'!H2157,'Ref. Chile'!H2157)-1,"")</f>
        <v>1715</v>
      </c>
      <c r="AJ2158" s="7">
        <f>IFERROR(RANK('Ref. Chile'!I2157,'Ref. Chile'!I:I,0)+COUNTIF('Ref. Chile'!$I$7:'Ref. Chile'!I2157,'Ref. Chile'!I2157)-1,"")</f>
        <v>1069</v>
      </c>
      <c r="AK2158" s="7">
        <f>IFERROR(RANK('Ref. Chile'!J2157,'Ref. Chile'!J:J,0)+COUNTIF('Ref. Chile'!$J$7:'Ref. Chile'!J2157,'Ref. Chile'!J2157)-1,"")</f>
        <v>1937</v>
      </c>
      <c r="AL2158" s="7">
        <f>IFERROR(RANK('Ref. Chile'!K2157,'Ref. Chile'!K:K,0)+COUNTIF('Ref. Chile'!$K$7:'Ref. Chile'!K2157,'Ref. Chile'!K2157)-1,"")</f>
        <v>430</v>
      </c>
      <c r="AM2158" s="7">
        <f>IFERROR(RANK('Ref. Chile'!L2157,'Ref. Chile'!L:L,0)+COUNTIF('Ref. Chile'!$L$7:'Ref. Chile'!L2157,'Ref. Chile'!L2157)-1,"")</f>
        <v>1372</v>
      </c>
      <c r="AN2158" s="7">
        <f>IFERROR(RANK('Ref. Chile'!M2157,'Ref. Chile'!M:M,0)+COUNTIF('Ref. Chile'!$M$7:'Ref. Chile'!M2157,'Ref. Chile'!M2157)-1,"")</f>
        <v>1774</v>
      </c>
      <c r="AO2158" s="7">
        <f>IFERROR(RANK('Ref. Chile'!H2157,'Ref. Chile'!H:H,1)+COUNTIF('Ref. Chile'!$H$7:'Ref. Chile'!H2157,'Ref. Chile'!H2157)-1,"")</f>
        <v>1088</v>
      </c>
      <c r="AP2158" s="7">
        <f>IFERROR(RANK('Ref. Chile'!I2157,'Ref. Chile'!I:I,1)+COUNTIF('Ref. Chile'!$I$7:'Ref. Chile'!I2157,'Ref. Chile'!I2157)-1,"")</f>
        <v>1684</v>
      </c>
      <c r="AQ2158" s="7">
        <f>IFERROR(RANK('Ref. Chile'!J2157,'Ref. Chile'!J:J,1)+COUNTIF('Ref. Chile'!$J$7:'Ref. Chile'!J2157,'Ref. Chile'!J2157)-1,"")</f>
        <v>633</v>
      </c>
    </row>
    <row r="2159" spans="31:43" ht="17.25" customHeight="1" x14ac:dyDescent="0.3">
      <c r="AE2159" s="5" t="s">
        <v>2154</v>
      </c>
      <c r="AF2159" s="5" t="s">
        <v>5674</v>
      </c>
      <c r="AG2159" s="6" t="s">
        <v>4414</v>
      </c>
      <c r="AH2159" s="6" t="s">
        <v>4123</v>
      </c>
      <c r="AI2159" s="7">
        <f>IFERROR(RANK('Ref. Chile'!H2158,'Ref. Chile'!H:H,0)+COUNTIF('Ref. Chile'!$H$7:'Ref. Chile'!H2158,'Ref. Chile'!H2158)-1,"")</f>
        <v>1707</v>
      </c>
      <c r="AJ2159" s="7">
        <f>IFERROR(RANK('Ref. Chile'!I2158,'Ref. Chile'!I:I,0)+COUNTIF('Ref. Chile'!$I$7:'Ref. Chile'!I2158,'Ref. Chile'!I2158)-1,"")</f>
        <v>1057</v>
      </c>
      <c r="AK2159" s="7">
        <f>IFERROR(RANK('Ref. Chile'!J2158,'Ref. Chile'!J:J,0)+COUNTIF('Ref. Chile'!$J$7:'Ref. Chile'!J2158,'Ref. Chile'!J2158)-1,"")</f>
        <v>1992</v>
      </c>
      <c r="AL2159" s="7">
        <f>IFERROR(RANK('Ref. Chile'!K2158,'Ref. Chile'!K:K,0)+COUNTIF('Ref. Chile'!$K$7:'Ref. Chile'!K2158,'Ref. Chile'!K2158)-1,"")</f>
        <v>410</v>
      </c>
      <c r="AM2159" s="7">
        <f>IFERROR(RANK('Ref. Chile'!L2158,'Ref. Chile'!L:L,0)+COUNTIF('Ref. Chile'!$L$7:'Ref. Chile'!L2158,'Ref. Chile'!L2158)-1,"")</f>
        <v>1364</v>
      </c>
      <c r="AN2159" s="7">
        <f>IFERROR(RANK('Ref. Chile'!M2158,'Ref. Chile'!M:M,0)+COUNTIF('Ref. Chile'!$M$7:'Ref. Chile'!M2158,'Ref. Chile'!M2158)-1,"")</f>
        <v>1078</v>
      </c>
      <c r="AO2159" s="7">
        <f>IFERROR(RANK('Ref. Chile'!H2158,'Ref. Chile'!H:H,1)+COUNTIF('Ref. Chile'!$H$7:'Ref. Chile'!H2158,'Ref. Chile'!H2158)-1,"")</f>
        <v>1096</v>
      </c>
      <c r="AP2159" s="7">
        <f>IFERROR(RANK('Ref. Chile'!I2158,'Ref. Chile'!I:I,1)+COUNTIF('Ref. Chile'!$I$7:'Ref. Chile'!I2158,'Ref. Chile'!I2158)-1,"")</f>
        <v>1696</v>
      </c>
      <c r="AQ2159" s="7">
        <f>IFERROR(RANK('Ref. Chile'!J2158,'Ref. Chile'!J:J,1)+COUNTIF('Ref. Chile'!$J$7:'Ref. Chile'!J2158,'Ref. Chile'!J2158)-1,"")</f>
        <v>578</v>
      </c>
    </row>
    <row r="2160" spans="31:43" ht="17.25" customHeight="1" x14ac:dyDescent="0.3">
      <c r="AE2160" s="5" t="s">
        <v>2155</v>
      </c>
      <c r="AF2160" s="5" t="s">
        <v>5675</v>
      </c>
      <c r="AG2160" s="6" t="s">
        <v>4414</v>
      </c>
      <c r="AH2160" s="6" t="s">
        <v>4209</v>
      </c>
      <c r="AI2160" s="7">
        <f>IFERROR(RANK('Ref. Chile'!H2159,'Ref. Chile'!H:H,0)+COUNTIF('Ref. Chile'!$H$7:'Ref. Chile'!H2159,'Ref. Chile'!H2159)-1,"")</f>
        <v>1704</v>
      </c>
      <c r="AJ2160" s="7">
        <f>IFERROR(RANK('Ref. Chile'!I2159,'Ref. Chile'!I:I,0)+COUNTIF('Ref. Chile'!$I$7:'Ref. Chile'!I2159,'Ref. Chile'!I2159)-1,"")</f>
        <v>1053</v>
      </c>
      <c r="AK2160" s="7">
        <f>IFERROR(RANK('Ref. Chile'!J2159,'Ref. Chile'!J:J,0)+COUNTIF('Ref. Chile'!$J$7:'Ref. Chile'!J2159,'Ref. Chile'!J2159)-1,"")</f>
        <v>1972</v>
      </c>
      <c r="AL2160" s="7">
        <f>IFERROR(RANK('Ref. Chile'!K2159,'Ref. Chile'!K:K,0)+COUNTIF('Ref. Chile'!$K$7:'Ref. Chile'!K2159,'Ref. Chile'!K2159)-1,"")</f>
        <v>387</v>
      </c>
      <c r="AM2160" s="7">
        <f>IFERROR(RANK('Ref. Chile'!L2159,'Ref. Chile'!L:L,0)+COUNTIF('Ref. Chile'!$L$7:'Ref. Chile'!L2159,'Ref. Chile'!L2159)-1,"")</f>
        <v>1359</v>
      </c>
      <c r="AN2160" s="7">
        <f>IFERROR(RANK('Ref. Chile'!M2159,'Ref. Chile'!M:M,0)+COUNTIF('Ref. Chile'!$M$7:'Ref. Chile'!M2159,'Ref. Chile'!M2159)-1,"")</f>
        <v>996</v>
      </c>
      <c r="AO2160" s="7">
        <f>IFERROR(RANK('Ref. Chile'!H2159,'Ref. Chile'!H:H,1)+COUNTIF('Ref. Chile'!$H$7:'Ref. Chile'!H2159,'Ref. Chile'!H2159)-1,"")</f>
        <v>1099</v>
      </c>
      <c r="AP2160" s="7">
        <f>IFERROR(RANK('Ref. Chile'!I2159,'Ref. Chile'!I:I,1)+COUNTIF('Ref. Chile'!$I$7:'Ref. Chile'!I2159,'Ref. Chile'!I2159)-1,"")</f>
        <v>1700</v>
      </c>
      <c r="AQ2160" s="7">
        <f>IFERROR(RANK('Ref. Chile'!J2159,'Ref. Chile'!J:J,1)+COUNTIF('Ref. Chile'!$J$7:'Ref. Chile'!J2159,'Ref. Chile'!J2159)-1,"")</f>
        <v>598</v>
      </c>
    </row>
    <row r="2161" spans="31:43" ht="17.25" customHeight="1" x14ac:dyDescent="0.3">
      <c r="AE2161" s="5" t="s">
        <v>2156</v>
      </c>
      <c r="AF2161" s="5" t="s">
        <v>5676</v>
      </c>
      <c r="AG2161" s="6" t="s">
        <v>4415</v>
      </c>
      <c r="AH2161" s="6" t="s">
        <v>4092</v>
      </c>
      <c r="AI2161" s="7">
        <f>IFERROR(RANK('Ref. Chile'!H2160,'Ref. Chile'!H:H,0)+COUNTIF('Ref. Chile'!$H$7:'Ref. Chile'!H2160,'Ref. Chile'!H2160)-1,"")</f>
        <v>1142</v>
      </c>
      <c r="AJ2161" s="7">
        <f>IFERROR(RANK('Ref. Chile'!I2160,'Ref. Chile'!I:I,0)+COUNTIF('Ref. Chile'!$I$7:'Ref. Chile'!I2160,'Ref. Chile'!I2160)-1,"")</f>
        <v>370</v>
      </c>
      <c r="AK2161" s="7">
        <f>IFERROR(RANK('Ref. Chile'!J2160,'Ref. Chile'!J:J,0)+COUNTIF('Ref. Chile'!$J$7:'Ref. Chile'!J2160,'Ref. Chile'!J2160)-1,"")</f>
        <v>1564</v>
      </c>
      <c r="AL2161" s="7">
        <f>IFERROR(RANK('Ref. Chile'!K2160,'Ref. Chile'!K:K,0)+COUNTIF('Ref. Chile'!$K$7:'Ref. Chile'!K2160,'Ref. Chile'!K2160)-1,"")</f>
        <v>1207</v>
      </c>
      <c r="AM2161" s="7">
        <f>IFERROR(RANK('Ref. Chile'!L2160,'Ref. Chile'!L:L,0)+COUNTIF('Ref. Chile'!$L$7:'Ref. Chile'!L2160,'Ref. Chile'!L2160)-1,"")</f>
        <v>216</v>
      </c>
      <c r="AN2161" s="7">
        <f>IFERROR(RANK('Ref. Chile'!M2160,'Ref. Chile'!M:M,0)+COUNTIF('Ref. Chile'!$M$7:'Ref. Chile'!M2160,'Ref. Chile'!M2160)-1,"")</f>
        <v>1197</v>
      </c>
      <c r="AO2161" s="7">
        <f>IFERROR(RANK('Ref. Chile'!H2160,'Ref. Chile'!H:H,1)+COUNTIF('Ref. Chile'!$H$7:'Ref. Chile'!H2160,'Ref. Chile'!H2160)-1,"")</f>
        <v>1661</v>
      </c>
      <c r="AP2161" s="7">
        <f>IFERROR(RANK('Ref. Chile'!I2160,'Ref. Chile'!I:I,1)+COUNTIF('Ref. Chile'!$I$7:'Ref. Chile'!I2160,'Ref. Chile'!I2160)-1,"")</f>
        <v>2383</v>
      </c>
      <c r="AQ2161" s="7">
        <f>IFERROR(RANK('Ref. Chile'!J2160,'Ref. Chile'!J:J,1)+COUNTIF('Ref. Chile'!$J$7:'Ref. Chile'!J2160,'Ref. Chile'!J2160)-1,"")</f>
        <v>1006</v>
      </c>
    </row>
    <row r="2162" spans="31:43" ht="17.25" customHeight="1" x14ac:dyDescent="0.3">
      <c r="AE2162" s="5" t="s">
        <v>2157</v>
      </c>
      <c r="AF2162" s="5" t="s">
        <v>5677</v>
      </c>
      <c r="AG2162" s="6" t="s">
        <v>4415</v>
      </c>
      <c r="AH2162" s="6" t="s">
        <v>4135</v>
      </c>
      <c r="AI2162" s="7">
        <f>IFERROR(RANK('Ref. Chile'!H2161,'Ref. Chile'!H:H,0)+COUNTIF('Ref. Chile'!$H$7:'Ref. Chile'!H2161,'Ref. Chile'!H2161)-1,"")</f>
        <v>1110</v>
      </c>
      <c r="AJ2162" s="7">
        <f>IFERROR(RANK('Ref. Chile'!I2161,'Ref. Chile'!I:I,0)+COUNTIF('Ref. Chile'!$I$7:'Ref. Chile'!I2161,'Ref. Chile'!I2161)-1,"")</f>
        <v>274</v>
      </c>
      <c r="AK2162" s="7">
        <f>IFERROR(RANK('Ref. Chile'!J2161,'Ref. Chile'!J:J,0)+COUNTIF('Ref. Chile'!$J$7:'Ref. Chile'!J2161,'Ref. Chile'!J2161)-1,"")</f>
        <v>1393</v>
      </c>
      <c r="AL2162" s="7">
        <f>IFERROR(RANK('Ref. Chile'!K2161,'Ref. Chile'!K:K,0)+COUNTIF('Ref. Chile'!$K$7:'Ref. Chile'!K2161,'Ref. Chile'!K2161)-1,"")</f>
        <v>1120</v>
      </c>
      <c r="AM2162" s="7">
        <f>IFERROR(RANK('Ref. Chile'!L2161,'Ref. Chile'!L:L,0)+COUNTIF('Ref. Chile'!$L$7:'Ref. Chile'!L2161,'Ref. Chile'!L2161)-1,"")</f>
        <v>144</v>
      </c>
      <c r="AN2162" s="7">
        <f>IFERROR(RANK('Ref. Chile'!M2161,'Ref. Chile'!M:M,0)+COUNTIF('Ref. Chile'!$M$7:'Ref. Chile'!M2161,'Ref. Chile'!M2161)-1,"")</f>
        <v>1084</v>
      </c>
      <c r="AO2162" s="7">
        <f>IFERROR(RANK('Ref. Chile'!H2161,'Ref. Chile'!H:H,1)+COUNTIF('Ref. Chile'!$H$7:'Ref. Chile'!H2161,'Ref. Chile'!H2161)-1,"")</f>
        <v>1693</v>
      </c>
      <c r="AP2162" s="7">
        <f>IFERROR(RANK('Ref. Chile'!I2161,'Ref. Chile'!I:I,1)+COUNTIF('Ref. Chile'!$I$7:'Ref. Chile'!I2161,'Ref. Chile'!I2161)-1,"")</f>
        <v>2479</v>
      </c>
      <c r="AQ2162" s="7">
        <f>IFERROR(RANK('Ref. Chile'!J2161,'Ref. Chile'!J:J,1)+COUNTIF('Ref. Chile'!$J$7:'Ref. Chile'!J2161,'Ref. Chile'!J2161)-1,"")</f>
        <v>1177</v>
      </c>
    </row>
    <row r="2163" spans="31:43" ht="17.25" customHeight="1" x14ac:dyDescent="0.3">
      <c r="AE2163" s="5" t="s">
        <v>2158</v>
      </c>
      <c r="AF2163" s="5" t="s">
        <v>5678</v>
      </c>
      <c r="AG2163" s="6" t="s">
        <v>4415</v>
      </c>
      <c r="AH2163" s="6" t="s">
        <v>4136</v>
      </c>
      <c r="AI2163" s="7">
        <f>IFERROR(RANK('Ref. Chile'!H2162,'Ref. Chile'!H:H,0)+COUNTIF('Ref. Chile'!$H$7:'Ref. Chile'!H2162,'Ref. Chile'!H2162)-1,"")</f>
        <v>1132</v>
      </c>
      <c r="AJ2163" s="7">
        <f>IFERROR(RANK('Ref. Chile'!I2162,'Ref. Chile'!I:I,0)+COUNTIF('Ref. Chile'!$I$7:'Ref. Chile'!I2162,'Ref. Chile'!I2162)-1,"")</f>
        <v>188</v>
      </c>
      <c r="AK2163" s="7">
        <f>IFERROR(RANK('Ref. Chile'!J2162,'Ref. Chile'!J:J,0)+COUNTIF('Ref. Chile'!$J$7:'Ref. Chile'!J2162,'Ref. Chile'!J2162)-1,"")</f>
        <v>1186</v>
      </c>
      <c r="AL2163" s="7">
        <f>IFERROR(RANK('Ref. Chile'!K2162,'Ref. Chile'!K:K,0)+COUNTIF('Ref. Chile'!$K$7:'Ref. Chile'!K2162,'Ref. Chile'!K2162)-1,"")</f>
        <v>1078</v>
      </c>
      <c r="AM2163" s="7">
        <f>IFERROR(RANK('Ref. Chile'!L2162,'Ref. Chile'!L:L,0)+COUNTIF('Ref. Chile'!$L$7:'Ref. Chile'!L2162,'Ref. Chile'!L2162)-1,"")</f>
        <v>106</v>
      </c>
      <c r="AN2163" s="7">
        <f>IFERROR(RANK('Ref. Chile'!M2162,'Ref. Chile'!M:M,0)+COUNTIF('Ref. Chile'!$M$7:'Ref. Chile'!M2162,'Ref. Chile'!M2162)-1,"")</f>
        <v>1000</v>
      </c>
      <c r="AO2163" s="7">
        <f>IFERROR(RANK('Ref. Chile'!H2162,'Ref. Chile'!H:H,1)+COUNTIF('Ref. Chile'!$H$7:'Ref. Chile'!H2162,'Ref. Chile'!H2162)-1,"")</f>
        <v>1671</v>
      </c>
      <c r="AP2163" s="7">
        <f>IFERROR(RANK('Ref. Chile'!I2162,'Ref. Chile'!I:I,1)+COUNTIF('Ref. Chile'!$I$7:'Ref. Chile'!I2162,'Ref. Chile'!I2162)-1,"")</f>
        <v>2565</v>
      </c>
      <c r="AQ2163" s="7">
        <f>IFERROR(RANK('Ref. Chile'!J2162,'Ref. Chile'!J:J,1)+COUNTIF('Ref. Chile'!$J$7:'Ref. Chile'!J2162,'Ref. Chile'!J2162)-1,"")</f>
        <v>1384</v>
      </c>
    </row>
    <row r="2164" spans="31:43" ht="17.25" customHeight="1" x14ac:dyDescent="0.3">
      <c r="AE2164" s="5" t="s">
        <v>2159</v>
      </c>
      <c r="AF2164" s="5" t="s">
        <v>5679</v>
      </c>
      <c r="AG2164" s="6" t="s">
        <v>4415</v>
      </c>
      <c r="AH2164" s="6" t="s">
        <v>4093</v>
      </c>
      <c r="AI2164" s="7">
        <f>IFERROR(RANK('Ref. Chile'!H2163,'Ref. Chile'!H:H,0)+COUNTIF('Ref. Chile'!$H$7:'Ref. Chile'!H2163,'Ref. Chile'!H2163)-1,"")</f>
        <v>1136</v>
      </c>
      <c r="AJ2164" s="7">
        <f>IFERROR(RANK('Ref. Chile'!I2163,'Ref. Chile'!I:I,0)+COUNTIF('Ref. Chile'!$I$7:'Ref. Chile'!I2163,'Ref. Chile'!I2163)-1,"")</f>
        <v>344</v>
      </c>
      <c r="AK2164" s="7">
        <f>IFERROR(RANK('Ref. Chile'!J2163,'Ref. Chile'!J:J,0)+COUNTIF('Ref. Chile'!$J$7:'Ref. Chile'!J2163,'Ref. Chile'!J2163)-1,"")</f>
        <v>1527</v>
      </c>
      <c r="AL2164" s="7">
        <f>IFERROR(RANK('Ref. Chile'!K2163,'Ref. Chile'!K:K,0)+COUNTIF('Ref. Chile'!$K$7:'Ref. Chile'!K2163,'Ref. Chile'!K2163)-1,"")</f>
        <v>1186</v>
      </c>
      <c r="AM2164" s="7">
        <f>IFERROR(RANK('Ref. Chile'!L2163,'Ref. Chile'!L:L,0)+COUNTIF('Ref. Chile'!$L$7:'Ref. Chile'!L2163,'Ref. Chile'!L2163)-1,"")</f>
        <v>184</v>
      </c>
      <c r="AN2164" s="7">
        <f>IFERROR(RANK('Ref. Chile'!M2163,'Ref. Chile'!M:M,0)+COUNTIF('Ref. Chile'!$M$7:'Ref. Chile'!M2163,'Ref. Chile'!M2163)-1,"")</f>
        <v>1151</v>
      </c>
      <c r="AO2164" s="7">
        <f>IFERROR(RANK('Ref. Chile'!H2163,'Ref. Chile'!H:H,1)+COUNTIF('Ref. Chile'!$H$7:'Ref. Chile'!H2163,'Ref. Chile'!H2163)-1,"")</f>
        <v>1667</v>
      </c>
      <c r="AP2164" s="7">
        <f>IFERROR(RANK('Ref. Chile'!I2163,'Ref. Chile'!I:I,1)+COUNTIF('Ref. Chile'!$I$7:'Ref. Chile'!I2163,'Ref. Chile'!I2163)-1,"")</f>
        <v>2409</v>
      </c>
      <c r="AQ2164" s="7">
        <f>IFERROR(RANK('Ref. Chile'!J2163,'Ref. Chile'!J:J,1)+COUNTIF('Ref. Chile'!$J$7:'Ref. Chile'!J2163,'Ref. Chile'!J2163)-1,"")</f>
        <v>1043</v>
      </c>
    </row>
    <row r="2165" spans="31:43" ht="17.25" customHeight="1" x14ac:dyDescent="0.3">
      <c r="AE2165" s="5" t="s">
        <v>2160</v>
      </c>
      <c r="AF2165" s="5" t="s">
        <v>5680</v>
      </c>
      <c r="AG2165" s="6" t="s">
        <v>4415</v>
      </c>
      <c r="AH2165" s="6" t="s">
        <v>4116</v>
      </c>
      <c r="AI2165" s="7">
        <f>IFERROR(RANK('Ref. Chile'!H2164,'Ref. Chile'!H:H,0)+COUNTIF('Ref. Chile'!$H$7:'Ref. Chile'!H2164,'Ref. Chile'!H2164)-1,"")</f>
        <v>1128</v>
      </c>
      <c r="AJ2165" s="7">
        <f>IFERROR(RANK('Ref. Chile'!I2164,'Ref. Chile'!I:I,0)+COUNTIF('Ref. Chile'!$I$7:'Ref. Chile'!I2164,'Ref. Chile'!I2164)-1,"")</f>
        <v>312</v>
      </c>
      <c r="AK2165" s="7">
        <f>IFERROR(RANK('Ref. Chile'!J2164,'Ref. Chile'!J:J,0)+COUNTIF('Ref. Chile'!$J$7:'Ref. Chile'!J2164,'Ref. Chile'!J2164)-1,"")</f>
        <v>1472</v>
      </c>
      <c r="AL2165" s="7">
        <f>IFERROR(RANK('Ref. Chile'!K2164,'Ref. Chile'!K:K,0)+COUNTIF('Ref. Chile'!$K$7:'Ref. Chile'!K2164,'Ref. Chile'!K2164)-1,"")</f>
        <v>1153</v>
      </c>
      <c r="AM2165" s="7">
        <f>IFERROR(RANK('Ref. Chile'!L2164,'Ref. Chile'!L:L,0)+COUNTIF('Ref. Chile'!$L$7:'Ref. Chile'!L2164,'Ref. Chile'!L2164)-1,"")</f>
        <v>166</v>
      </c>
      <c r="AN2165" s="7">
        <f>IFERROR(RANK('Ref. Chile'!M2164,'Ref. Chile'!M:M,0)+COUNTIF('Ref. Chile'!$M$7:'Ref. Chile'!M2164,'Ref. Chile'!M2164)-1,"")</f>
        <v>1118</v>
      </c>
      <c r="AO2165" s="7">
        <f>IFERROR(RANK('Ref. Chile'!H2164,'Ref. Chile'!H:H,1)+COUNTIF('Ref. Chile'!$H$7:'Ref. Chile'!H2164,'Ref. Chile'!H2164)-1,"")</f>
        <v>1675</v>
      </c>
      <c r="AP2165" s="7">
        <f>IFERROR(RANK('Ref. Chile'!I2164,'Ref. Chile'!I:I,1)+COUNTIF('Ref. Chile'!$I$7:'Ref. Chile'!I2164,'Ref. Chile'!I2164)-1,"")</f>
        <v>2441</v>
      </c>
      <c r="AQ2165" s="7">
        <f>IFERROR(RANK('Ref. Chile'!J2164,'Ref. Chile'!J:J,1)+COUNTIF('Ref. Chile'!$J$7:'Ref. Chile'!J2164,'Ref. Chile'!J2164)-1,"")</f>
        <v>1098</v>
      </c>
    </row>
    <row r="2166" spans="31:43" ht="17.25" customHeight="1" x14ac:dyDescent="0.3">
      <c r="AE2166" s="5" t="s">
        <v>2161</v>
      </c>
      <c r="AF2166" s="5" t="s">
        <v>5681</v>
      </c>
      <c r="AG2166" s="6" t="s">
        <v>4415</v>
      </c>
      <c r="AH2166" s="6" t="s">
        <v>4094</v>
      </c>
      <c r="AI2166" s="7">
        <f>IFERROR(RANK('Ref. Chile'!H2165,'Ref. Chile'!H:H,0)+COUNTIF('Ref. Chile'!$H$7:'Ref. Chile'!H2165,'Ref. Chile'!H2165)-1,"")</f>
        <v>1106</v>
      </c>
      <c r="AJ2166" s="7">
        <f>IFERROR(RANK('Ref. Chile'!I2165,'Ref. Chile'!I:I,0)+COUNTIF('Ref. Chile'!$I$7:'Ref. Chile'!I2165,'Ref. Chile'!I2165)-1,"")</f>
        <v>260</v>
      </c>
      <c r="AK2166" s="7">
        <f>IFERROR(RANK('Ref. Chile'!J2165,'Ref. Chile'!J:J,0)+COUNTIF('Ref. Chile'!$J$7:'Ref. Chile'!J2165,'Ref. Chile'!J2165)-1,"")</f>
        <v>1369</v>
      </c>
      <c r="AL2166" s="7">
        <f>IFERROR(RANK('Ref. Chile'!K2165,'Ref. Chile'!K:K,0)+COUNTIF('Ref. Chile'!$K$7:'Ref. Chile'!K2165,'Ref. Chile'!K2165)-1,"")</f>
        <v>910</v>
      </c>
      <c r="AM2166" s="7">
        <f>IFERROR(RANK('Ref. Chile'!L2165,'Ref. Chile'!L:L,0)+COUNTIF('Ref. Chile'!$L$7:'Ref. Chile'!L2165,'Ref. Chile'!L2165)-1,"")</f>
        <v>137</v>
      </c>
      <c r="AN2166" s="7">
        <f>IFERROR(RANK('Ref. Chile'!M2165,'Ref. Chile'!M:M,0)+COUNTIF('Ref. Chile'!$M$7:'Ref. Chile'!M2165,'Ref. Chile'!M2165)-1,"")</f>
        <v>1077</v>
      </c>
      <c r="AO2166" s="7">
        <f>IFERROR(RANK('Ref. Chile'!H2165,'Ref. Chile'!H:H,1)+COUNTIF('Ref. Chile'!$H$7:'Ref. Chile'!H2165,'Ref. Chile'!H2165)-1,"")</f>
        <v>1697</v>
      </c>
      <c r="AP2166" s="7">
        <f>IFERROR(RANK('Ref. Chile'!I2165,'Ref. Chile'!I:I,1)+COUNTIF('Ref. Chile'!$I$7:'Ref. Chile'!I2165,'Ref. Chile'!I2165)-1,"")</f>
        <v>2493</v>
      </c>
      <c r="AQ2166" s="7">
        <f>IFERROR(RANK('Ref. Chile'!J2165,'Ref. Chile'!J:J,1)+COUNTIF('Ref. Chile'!$J$7:'Ref. Chile'!J2165,'Ref. Chile'!J2165)-1,"")</f>
        <v>1201</v>
      </c>
    </row>
    <row r="2167" spans="31:43" ht="17.25" customHeight="1" x14ac:dyDescent="0.3">
      <c r="AE2167" s="5" t="s">
        <v>2162</v>
      </c>
      <c r="AF2167" s="5" t="s">
        <v>5682</v>
      </c>
      <c r="AG2167" s="6" t="s">
        <v>4415</v>
      </c>
      <c r="AH2167" s="6" t="s">
        <v>4095</v>
      </c>
      <c r="AI2167" s="7">
        <f>IFERROR(RANK('Ref. Chile'!H2166,'Ref. Chile'!H:H,0)+COUNTIF('Ref. Chile'!$H$7:'Ref. Chile'!H2166,'Ref. Chile'!H2166)-1,"")</f>
        <v>1122</v>
      </c>
      <c r="AJ2167" s="7">
        <f>IFERROR(RANK('Ref. Chile'!I2166,'Ref. Chile'!I:I,0)+COUNTIF('Ref. Chile'!$I$7:'Ref. Chile'!I2166,'Ref. Chile'!I2166)-1,"")</f>
        <v>306</v>
      </c>
      <c r="AK2167" s="7">
        <f>IFERROR(RANK('Ref. Chile'!J2166,'Ref. Chile'!J:J,0)+COUNTIF('Ref. Chile'!$J$7:'Ref. Chile'!J2166,'Ref. Chile'!J2166)-1,"")</f>
        <v>1456</v>
      </c>
      <c r="AL2167" s="7">
        <f>IFERROR(RANK('Ref. Chile'!K2166,'Ref. Chile'!K:K,0)+COUNTIF('Ref. Chile'!$K$7:'Ref. Chile'!K2166,'Ref. Chile'!K2166)-1,"")</f>
        <v>1145</v>
      </c>
      <c r="AM2167" s="7">
        <f>IFERROR(RANK('Ref. Chile'!L2166,'Ref. Chile'!L:L,0)+COUNTIF('Ref. Chile'!$L$7:'Ref. Chile'!L2166,'Ref. Chile'!L2166)-1,"")</f>
        <v>161</v>
      </c>
      <c r="AN2167" s="7">
        <f>IFERROR(RANK('Ref. Chile'!M2166,'Ref. Chile'!M:M,0)+COUNTIF('Ref. Chile'!$M$7:'Ref. Chile'!M2166,'Ref. Chile'!M2166)-1,"")</f>
        <v>1111</v>
      </c>
      <c r="AO2167" s="7">
        <f>IFERROR(RANK('Ref. Chile'!H2166,'Ref. Chile'!H:H,1)+COUNTIF('Ref. Chile'!$H$7:'Ref. Chile'!H2166,'Ref. Chile'!H2166)-1,"")</f>
        <v>1681</v>
      </c>
      <c r="AP2167" s="7">
        <f>IFERROR(RANK('Ref. Chile'!I2166,'Ref. Chile'!I:I,1)+COUNTIF('Ref. Chile'!$I$7:'Ref. Chile'!I2166,'Ref. Chile'!I2166)-1,"")</f>
        <v>2447</v>
      </c>
      <c r="AQ2167" s="7">
        <f>IFERROR(RANK('Ref. Chile'!J2166,'Ref. Chile'!J:J,1)+COUNTIF('Ref. Chile'!$J$7:'Ref. Chile'!J2166,'Ref. Chile'!J2166)-1,"")</f>
        <v>1114</v>
      </c>
    </row>
    <row r="2168" spans="31:43" ht="17.25" customHeight="1" x14ac:dyDescent="0.3">
      <c r="AE2168" s="5" t="s">
        <v>2163</v>
      </c>
      <c r="AF2168" s="5" t="s">
        <v>5683</v>
      </c>
      <c r="AG2168" s="6" t="s">
        <v>4415</v>
      </c>
      <c r="AH2168" s="6" t="s">
        <v>4096</v>
      </c>
      <c r="AI2168" s="7">
        <f>IFERROR(RANK('Ref. Chile'!H2167,'Ref. Chile'!H:H,0)+COUNTIF('Ref. Chile'!$H$7:'Ref. Chile'!H2167,'Ref. Chile'!H2167)-1,"")</f>
        <v>1113</v>
      </c>
      <c r="AJ2168" s="7">
        <f>IFERROR(RANK('Ref. Chile'!I2167,'Ref. Chile'!I:I,0)+COUNTIF('Ref. Chile'!$I$7:'Ref. Chile'!I2167,'Ref. Chile'!I2167)-1,"")</f>
        <v>277</v>
      </c>
      <c r="AK2168" s="7">
        <f>IFERROR(RANK('Ref. Chile'!J2167,'Ref. Chile'!J:J,0)+COUNTIF('Ref. Chile'!$J$7:'Ref. Chile'!J2167,'Ref. Chile'!J2167)-1,"")</f>
        <v>1400</v>
      </c>
      <c r="AL2168" s="7">
        <f>IFERROR(RANK('Ref. Chile'!K2167,'Ref. Chile'!K:K,0)+COUNTIF('Ref. Chile'!$K$7:'Ref. Chile'!K2167,'Ref. Chile'!K2167)-1,"")</f>
        <v>1125</v>
      </c>
      <c r="AM2168" s="7">
        <f>IFERROR(RANK('Ref. Chile'!L2167,'Ref. Chile'!L:L,0)+COUNTIF('Ref. Chile'!$L$7:'Ref. Chile'!L2167,'Ref. Chile'!L2167)-1,"")</f>
        <v>149</v>
      </c>
      <c r="AN2168" s="7">
        <f>IFERROR(RANK('Ref. Chile'!M2167,'Ref. Chile'!M:M,0)+COUNTIF('Ref. Chile'!$M$7:'Ref. Chile'!M2167,'Ref. Chile'!M2167)-1,"")</f>
        <v>1089</v>
      </c>
      <c r="AO2168" s="7">
        <f>IFERROR(RANK('Ref. Chile'!H2167,'Ref. Chile'!H:H,1)+COUNTIF('Ref. Chile'!$H$7:'Ref. Chile'!H2167,'Ref. Chile'!H2167)-1,"")</f>
        <v>1690</v>
      </c>
      <c r="AP2168" s="7">
        <f>IFERROR(RANK('Ref. Chile'!I2167,'Ref. Chile'!I:I,1)+COUNTIF('Ref. Chile'!$I$7:'Ref. Chile'!I2167,'Ref. Chile'!I2167)-1,"")</f>
        <v>2476</v>
      </c>
      <c r="AQ2168" s="7">
        <f>IFERROR(RANK('Ref. Chile'!J2167,'Ref. Chile'!J:J,1)+COUNTIF('Ref. Chile'!$J$7:'Ref. Chile'!J2167,'Ref. Chile'!J2167)-1,"")</f>
        <v>1170</v>
      </c>
    </row>
    <row r="2169" spans="31:43" ht="17.25" customHeight="1" x14ac:dyDescent="0.3">
      <c r="AE2169" s="5" t="s">
        <v>2164</v>
      </c>
      <c r="AF2169" s="5" t="s">
        <v>5684</v>
      </c>
      <c r="AG2169" s="6" t="s">
        <v>4415</v>
      </c>
      <c r="AH2169" s="6" t="s">
        <v>4137</v>
      </c>
      <c r="AI2169" s="7">
        <f>IFERROR(RANK('Ref. Chile'!H2168,'Ref. Chile'!H:H,0)+COUNTIF('Ref. Chile'!$H$7:'Ref. Chile'!H2168,'Ref. Chile'!H2168)-1,"")</f>
        <v>1101</v>
      </c>
      <c r="AJ2169" s="7">
        <f>IFERROR(RANK('Ref. Chile'!I2168,'Ref. Chile'!I:I,0)+COUNTIF('Ref. Chile'!$I$7:'Ref. Chile'!I2168,'Ref. Chile'!I2168)-1,"")</f>
        <v>246</v>
      </c>
      <c r="AK2169" s="7">
        <f>IFERROR(RANK('Ref. Chile'!J2168,'Ref. Chile'!J:J,0)+COUNTIF('Ref. Chile'!$J$7:'Ref. Chile'!J2168,'Ref. Chile'!J2168)-1,"")</f>
        <v>1345</v>
      </c>
      <c r="AL2169" s="7">
        <f>IFERROR(RANK('Ref. Chile'!K2168,'Ref. Chile'!K:K,0)+COUNTIF('Ref. Chile'!$K$7:'Ref. Chile'!K2168,'Ref. Chile'!K2168)-1,"")</f>
        <v>854</v>
      </c>
      <c r="AM2169" s="7">
        <f>IFERROR(RANK('Ref. Chile'!L2168,'Ref. Chile'!L:L,0)+COUNTIF('Ref. Chile'!$L$7:'Ref. Chile'!L2168,'Ref. Chile'!L2168)-1,"")</f>
        <v>123</v>
      </c>
      <c r="AN2169" s="7">
        <f>IFERROR(RANK('Ref. Chile'!M2168,'Ref. Chile'!M:M,0)+COUNTIF('Ref. Chile'!$M$7:'Ref. Chile'!M2168,'Ref. Chile'!M2168)-1,"")</f>
        <v>1066</v>
      </c>
      <c r="AO2169" s="7">
        <f>IFERROR(RANK('Ref. Chile'!H2168,'Ref. Chile'!H:H,1)+COUNTIF('Ref. Chile'!$H$7:'Ref. Chile'!H2168,'Ref. Chile'!H2168)-1,"")</f>
        <v>1702</v>
      </c>
      <c r="AP2169" s="7">
        <f>IFERROR(RANK('Ref. Chile'!I2168,'Ref. Chile'!I:I,1)+COUNTIF('Ref. Chile'!$I$7:'Ref. Chile'!I2168,'Ref. Chile'!I2168)-1,"")</f>
        <v>2507</v>
      </c>
      <c r="AQ2169" s="7">
        <f>IFERROR(RANK('Ref. Chile'!J2168,'Ref. Chile'!J:J,1)+COUNTIF('Ref. Chile'!$J$7:'Ref. Chile'!J2168,'Ref. Chile'!J2168)-1,"")</f>
        <v>1225</v>
      </c>
    </row>
    <row r="2170" spans="31:43" ht="17.25" customHeight="1" x14ac:dyDescent="0.3">
      <c r="AE2170" s="5" t="s">
        <v>2165</v>
      </c>
      <c r="AF2170" s="5" t="s">
        <v>5685</v>
      </c>
      <c r="AG2170" s="6" t="s">
        <v>4415</v>
      </c>
      <c r="AH2170" s="6" t="s">
        <v>4097</v>
      </c>
      <c r="AI2170" s="7">
        <f>IFERROR(RANK('Ref. Chile'!H2169,'Ref. Chile'!H:H,0)+COUNTIF('Ref. Chile'!$H$7:'Ref. Chile'!H2169,'Ref. Chile'!H2169)-1,"")</f>
        <v>1097</v>
      </c>
      <c r="AJ2170" s="7">
        <f>IFERROR(RANK('Ref. Chile'!I2169,'Ref. Chile'!I:I,0)+COUNTIF('Ref. Chile'!$I$7:'Ref. Chile'!I2169,'Ref. Chile'!I2169)-1,"")</f>
        <v>229</v>
      </c>
      <c r="AK2170" s="7">
        <f>IFERROR(RANK('Ref. Chile'!J2169,'Ref. Chile'!J:J,0)+COUNTIF('Ref. Chile'!$J$7:'Ref. Chile'!J2169,'Ref. Chile'!J2169)-1,"")</f>
        <v>1318</v>
      </c>
      <c r="AL2170" s="7">
        <f>IFERROR(RANK('Ref. Chile'!K2169,'Ref. Chile'!K:K,0)+COUNTIF('Ref. Chile'!$K$7:'Ref. Chile'!K2169,'Ref. Chile'!K2169)-1,"")</f>
        <v>770</v>
      </c>
      <c r="AM2170" s="7">
        <f>IFERROR(RANK('Ref. Chile'!L2169,'Ref. Chile'!L:L,0)+COUNTIF('Ref. Chile'!$L$7:'Ref. Chile'!L2169,'Ref. Chile'!L2169)-1,"")</f>
        <v>118</v>
      </c>
      <c r="AN2170" s="7">
        <f>IFERROR(RANK('Ref. Chile'!M2169,'Ref. Chile'!M:M,0)+COUNTIF('Ref. Chile'!$M$7:'Ref. Chile'!M2169,'Ref. Chile'!M2169)-1,"")</f>
        <v>1057</v>
      </c>
      <c r="AO2170" s="7">
        <f>IFERROR(RANK('Ref. Chile'!H2169,'Ref. Chile'!H:H,1)+COUNTIF('Ref. Chile'!$H$7:'Ref. Chile'!H2169,'Ref. Chile'!H2169)-1,"")</f>
        <v>1706</v>
      </c>
      <c r="AP2170" s="7">
        <f>IFERROR(RANK('Ref. Chile'!I2169,'Ref. Chile'!I:I,1)+COUNTIF('Ref. Chile'!$I$7:'Ref. Chile'!I2169,'Ref. Chile'!I2169)-1,"")</f>
        <v>2524</v>
      </c>
      <c r="AQ2170" s="7">
        <f>IFERROR(RANK('Ref. Chile'!J2169,'Ref. Chile'!J:J,1)+COUNTIF('Ref. Chile'!$J$7:'Ref. Chile'!J2169,'Ref. Chile'!J2169)-1,"")</f>
        <v>1252</v>
      </c>
    </row>
    <row r="2171" spans="31:43" ht="17.25" customHeight="1" x14ac:dyDescent="0.3">
      <c r="AE2171" s="5" t="s">
        <v>2166</v>
      </c>
      <c r="AF2171" s="5" t="s">
        <v>5686</v>
      </c>
      <c r="AG2171" s="6" t="s">
        <v>4415</v>
      </c>
      <c r="AH2171" s="6" t="s">
        <v>4123</v>
      </c>
      <c r="AI2171" s="7">
        <f>IFERROR(RANK('Ref. Chile'!H2170,'Ref. Chile'!H:H,0)+COUNTIF('Ref. Chile'!$H$7:'Ref. Chile'!H2170,'Ref. Chile'!H2170)-1,"")</f>
        <v>1066</v>
      </c>
      <c r="AJ2171" s="7">
        <f>IFERROR(RANK('Ref. Chile'!I2170,'Ref. Chile'!I:I,0)+COUNTIF('Ref. Chile'!$I$7:'Ref. Chile'!I2170,'Ref. Chile'!I2170)-1,"")</f>
        <v>197</v>
      </c>
      <c r="AK2171" s="7">
        <f>IFERROR(RANK('Ref. Chile'!J2170,'Ref. Chile'!J:J,0)+COUNTIF('Ref. Chile'!$J$7:'Ref. Chile'!J2170,'Ref. Chile'!J2170)-1,"")</f>
        <v>1261</v>
      </c>
      <c r="AL2171" s="7">
        <f>IFERROR(RANK('Ref. Chile'!K2170,'Ref. Chile'!K:K,0)+COUNTIF('Ref. Chile'!$K$7:'Ref. Chile'!K2170,'Ref. Chile'!K2170)-1,"")</f>
        <v>674</v>
      </c>
      <c r="AM2171" s="7">
        <f>IFERROR(RANK('Ref. Chile'!L2170,'Ref. Chile'!L:L,0)+COUNTIF('Ref. Chile'!$L$7:'Ref. Chile'!L2170,'Ref. Chile'!L2170)-1,"")</f>
        <v>90</v>
      </c>
      <c r="AN2171" s="7">
        <f>IFERROR(RANK('Ref. Chile'!M2170,'Ref. Chile'!M:M,0)+COUNTIF('Ref. Chile'!$M$7:'Ref. Chile'!M2170,'Ref. Chile'!M2170)-1,"")</f>
        <v>1028</v>
      </c>
      <c r="AO2171" s="7">
        <f>IFERROR(RANK('Ref. Chile'!H2170,'Ref. Chile'!H:H,1)+COUNTIF('Ref. Chile'!$H$7:'Ref. Chile'!H2170,'Ref. Chile'!H2170)-1,"")</f>
        <v>1737</v>
      </c>
      <c r="AP2171" s="7">
        <f>IFERROR(RANK('Ref. Chile'!I2170,'Ref. Chile'!I:I,1)+COUNTIF('Ref. Chile'!$I$7:'Ref. Chile'!I2170,'Ref. Chile'!I2170)-1,"")</f>
        <v>2556</v>
      </c>
      <c r="AQ2171" s="7">
        <f>IFERROR(RANK('Ref. Chile'!J2170,'Ref. Chile'!J:J,1)+COUNTIF('Ref. Chile'!$J$7:'Ref. Chile'!J2170,'Ref. Chile'!J2170)-1,"")</f>
        <v>1309</v>
      </c>
    </row>
    <row r="2172" spans="31:43" ht="17.25" customHeight="1" x14ac:dyDescent="0.3">
      <c r="AE2172" s="5" t="s">
        <v>2167</v>
      </c>
      <c r="AF2172" s="5" t="s">
        <v>5687</v>
      </c>
      <c r="AG2172" s="6" t="s">
        <v>4415</v>
      </c>
      <c r="AH2172" s="6" t="s">
        <v>4209</v>
      </c>
      <c r="AI2172" s="7">
        <f>IFERROR(RANK('Ref. Chile'!H2171,'Ref. Chile'!H:H,0)+COUNTIF('Ref. Chile'!$H$7:'Ref. Chile'!H2171,'Ref. Chile'!H2171)-1,"")</f>
        <v>1062</v>
      </c>
      <c r="AJ2172" s="7">
        <f>IFERROR(RANK('Ref. Chile'!I2171,'Ref. Chile'!I:I,0)+COUNTIF('Ref. Chile'!$I$7:'Ref. Chile'!I2171,'Ref. Chile'!I2171)-1,"")</f>
        <v>158</v>
      </c>
      <c r="AK2172" s="7">
        <f>IFERROR(RANK('Ref. Chile'!J2171,'Ref. Chile'!J:J,0)+COUNTIF('Ref. Chile'!$J$7:'Ref. Chile'!J2171,'Ref. Chile'!J2171)-1,"")</f>
        <v>1156</v>
      </c>
      <c r="AL2172" s="7">
        <f>IFERROR(RANK('Ref. Chile'!K2171,'Ref. Chile'!K:K,0)+COUNTIF('Ref. Chile'!$K$7:'Ref. Chile'!K2171,'Ref. Chile'!K2171)-1,"")</f>
        <v>628</v>
      </c>
      <c r="AM2172" s="7">
        <f>IFERROR(RANK('Ref. Chile'!L2171,'Ref. Chile'!L:L,0)+COUNTIF('Ref. Chile'!$L$7:'Ref. Chile'!L2171,'Ref. Chile'!L2171)-1,"")</f>
        <v>67</v>
      </c>
      <c r="AN2172" s="7">
        <f>IFERROR(RANK('Ref. Chile'!M2171,'Ref. Chile'!M:M,0)+COUNTIF('Ref. Chile'!$M$7:'Ref. Chile'!M2171,'Ref. Chile'!M2171)-1,"")</f>
        <v>945</v>
      </c>
      <c r="AO2172" s="7">
        <f>IFERROR(RANK('Ref. Chile'!H2171,'Ref. Chile'!H:H,1)+COUNTIF('Ref. Chile'!$H$7:'Ref. Chile'!H2171,'Ref. Chile'!H2171)-1,"")</f>
        <v>1741</v>
      </c>
      <c r="AP2172" s="7">
        <f>IFERROR(RANK('Ref. Chile'!I2171,'Ref. Chile'!I:I,1)+COUNTIF('Ref. Chile'!$I$7:'Ref. Chile'!I2171,'Ref. Chile'!I2171)-1,"")</f>
        <v>2595</v>
      </c>
      <c r="AQ2172" s="7">
        <f>IFERROR(RANK('Ref. Chile'!J2171,'Ref. Chile'!J:J,1)+COUNTIF('Ref. Chile'!$J$7:'Ref. Chile'!J2171,'Ref. Chile'!J2171)-1,"")</f>
        <v>1414</v>
      </c>
    </row>
    <row r="2173" spans="31:43" ht="17.25" customHeight="1" x14ac:dyDescent="0.3">
      <c r="AE2173" s="5" t="s">
        <v>2168</v>
      </c>
      <c r="AF2173" s="5" t="s">
        <v>5688</v>
      </c>
      <c r="AG2173" s="6" t="s">
        <v>4416</v>
      </c>
      <c r="AH2173" s="6" t="s">
        <v>4088</v>
      </c>
      <c r="AI2173" s="7">
        <f>IFERROR(RANK('Ref. Chile'!H2172,'Ref. Chile'!H:H,0)+COUNTIF('Ref. Chile'!$H$7:'Ref. Chile'!H2172,'Ref. Chile'!H2172)-1,"")</f>
        <v>617</v>
      </c>
      <c r="AJ2173" s="7">
        <f>IFERROR(RANK('Ref. Chile'!I2172,'Ref. Chile'!I:I,0)+COUNTIF('Ref. Chile'!$I$7:'Ref. Chile'!I2172,'Ref. Chile'!I2172)-1,"")</f>
        <v>159</v>
      </c>
      <c r="AK2173" s="7">
        <f>IFERROR(RANK('Ref. Chile'!J2172,'Ref. Chile'!J:J,0)+COUNTIF('Ref. Chile'!$J$7:'Ref. Chile'!J2172,'Ref. Chile'!J2172)-1,"")</f>
        <v>1729</v>
      </c>
      <c r="AL2173" s="7">
        <f>IFERROR(RANK('Ref. Chile'!K2172,'Ref. Chile'!K:K,0)+COUNTIF('Ref. Chile'!$K$7:'Ref. Chile'!K2172,'Ref. Chile'!K2172)-1,"")</f>
        <v>1638</v>
      </c>
      <c r="AM2173" s="7">
        <f>IFERROR(RANK('Ref. Chile'!L2172,'Ref. Chile'!L:L,0)+COUNTIF('Ref. Chile'!$L$7:'Ref. Chile'!L2172,'Ref. Chile'!L2172)-1,"")</f>
        <v>664</v>
      </c>
      <c r="AN2173" s="7">
        <f>IFERROR(RANK('Ref. Chile'!M2172,'Ref. Chile'!M:M,0)+COUNTIF('Ref. Chile'!$M$7:'Ref. Chile'!M2172,'Ref. Chile'!M2172)-1,"")</f>
        <v>1596</v>
      </c>
      <c r="AO2173" s="7">
        <f>IFERROR(RANK('Ref. Chile'!H2172,'Ref. Chile'!H:H,1)+COUNTIF('Ref. Chile'!$H$7:'Ref. Chile'!H2172,'Ref. Chile'!H2172)-1,"")</f>
        <v>2186</v>
      </c>
      <c r="AP2173" s="7">
        <f>IFERROR(RANK('Ref. Chile'!I2172,'Ref. Chile'!I:I,1)+COUNTIF('Ref. Chile'!$I$7:'Ref. Chile'!I2172,'Ref. Chile'!I2172)-1,"")</f>
        <v>2594</v>
      </c>
      <c r="AQ2173" s="7">
        <f>IFERROR(RANK('Ref. Chile'!J2172,'Ref. Chile'!J:J,1)+COUNTIF('Ref. Chile'!$J$7:'Ref. Chile'!J2172,'Ref. Chile'!J2172)-1,"")</f>
        <v>925</v>
      </c>
    </row>
    <row r="2174" spans="31:43" ht="17.25" customHeight="1" x14ac:dyDescent="0.3">
      <c r="AE2174" s="5" t="s">
        <v>2169</v>
      </c>
      <c r="AF2174" s="5" t="s">
        <v>5689</v>
      </c>
      <c r="AG2174" s="6" t="s">
        <v>4416</v>
      </c>
      <c r="AH2174" s="6" t="s">
        <v>4089</v>
      </c>
      <c r="AI2174" s="7">
        <f>IFERROR(RANK('Ref. Chile'!H2173,'Ref. Chile'!H:H,0)+COUNTIF('Ref. Chile'!$H$7:'Ref. Chile'!H2173,'Ref. Chile'!H2173)-1,"")</f>
        <v>622</v>
      </c>
      <c r="AJ2174" s="7">
        <f>IFERROR(RANK('Ref. Chile'!I2173,'Ref. Chile'!I:I,0)+COUNTIF('Ref. Chile'!$I$7:'Ref. Chile'!I2173,'Ref. Chile'!I2173)-1,"")</f>
        <v>238</v>
      </c>
      <c r="AK2174" s="7">
        <f>IFERROR(RANK('Ref. Chile'!J2173,'Ref. Chile'!J:J,0)+COUNTIF('Ref. Chile'!$J$7:'Ref. Chile'!J2173,'Ref. Chile'!J2173)-1,"")</f>
        <v>1729</v>
      </c>
      <c r="AL2174" s="7">
        <f>IFERROR(RANK('Ref. Chile'!K2173,'Ref. Chile'!K:K,0)+COUNTIF('Ref. Chile'!$K$7:'Ref. Chile'!K2173,'Ref. Chile'!K2173)-1,"")</f>
        <v>1647</v>
      </c>
      <c r="AM2174" s="7">
        <f>IFERROR(RANK('Ref. Chile'!L2173,'Ref. Chile'!L:L,0)+COUNTIF('Ref. Chile'!$L$7:'Ref. Chile'!L2173,'Ref. Chile'!L2173)-1,"")</f>
        <v>689</v>
      </c>
      <c r="AN2174" s="7">
        <f>IFERROR(RANK('Ref. Chile'!M2173,'Ref. Chile'!M:M,0)+COUNTIF('Ref. Chile'!$M$7:'Ref. Chile'!M2173,'Ref. Chile'!M2173)-1,"")</f>
        <v>1701</v>
      </c>
      <c r="AO2174" s="7">
        <f>IFERROR(RANK('Ref. Chile'!H2173,'Ref. Chile'!H:H,1)+COUNTIF('Ref. Chile'!$H$7:'Ref. Chile'!H2173,'Ref. Chile'!H2173)-1,"")</f>
        <v>2181</v>
      </c>
      <c r="AP2174" s="7">
        <f>IFERROR(RANK('Ref. Chile'!I2173,'Ref. Chile'!I:I,1)+COUNTIF('Ref. Chile'!$I$7:'Ref. Chile'!I2173,'Ref. Chile'!I2173)-1,"")</f>
        <v>2515</v>
      </c>
      <c r="AQ2174" s="7">
        <f>IFERROR(RANK('Ref. Chile'!J2173,'Ref. Chile'!J:J,1)+COUNTIF('Ref. Chile'!$J$7:'Ref. Chile'!J2173,'Ref. Chile'!J2173)-1,"")</f>
        <v>925</v>
      </c>
    </row>
    <row r="2175" spans="31:43" ht="17.25" customHeight="1" x14ac:dyDescent="0.3">
      <c r="AE2175" s="5" t="s">
        <v>2170</v>
      </c>
      <c r="AF2175" s="5" t="s">
        <v>5690</v>
      </c>
      <c r="AG2175" s="6" t="s">
        <v>4416</v>
      </c>
      <c r="AH2175" s="6" t="s">
        <v>4090</v>
      </c>
      <c r="AI2175" s="7">
        <f>IFERROR(RANK('Ref. Chile'!H2174,'Ref. Chile'!H:H,0)+COUNTIF('Ref. Chile'!$H$7:'Ref. Chile'!H2174,'Ref. Chile'!H2174)-1,"")</f>
        <v>618</v>
      </c>
      <c r="AJ2175" s="7">
        <f>IFERROR(RANK('Ref. Chile'!I2174,'Ref. Chile'!I:I,0)+COUNTIF('Ref. Chile'!$I$7:'Ref. Chile'!I2174,'Ref. Chile'!I2174)-1,"")</f>
        <v>192</v>
      </c>
      <c r="AK2175" s="7">
        <f>IFERROR(RANK('Ref. Chile'!J2174,'Ref. Chile'!J:J,0)+COUNTIF('Ref. Chile'!$J$7:'Ref. Chile'!J2174,'Ref. Chile'!J2174)-1,"")</f>
        <v>1729</v>
      </c>
      <c r="AL2175" s="7">
        <f>IFERROR(RANK('Ref. Chile'!K2174,'Ref. Chile'!K:K,0)+COUNTIF('Ref. Chile'!$K$7:'Ref. Chile'!K2174,'Ref. Chile'!K2174)-1,"")</f>
        <v>1643</v>
      </c>
      <c r="AM2175" s="7">
        <f>IFERROR(RANK('Ref. Chile'!L2174,'Ref. Chile'!L:L,0)+COUNTIF('Ref. Chile'!$L$7:'Ref. Chile'!L2174,'Ref. Chile'!L2174)-1,"")</f>
        <v>677</v>
      </c>
      <c r="AN2175" s="7">
        <f>IFERROR(RANK('Ref. Chile'!M2174,'Ref. Chile'!M:M,0)+COUNTIF('Ref. Chile'!$M$7:'Ref. Chile'!M2174,'Ref. Chile'!M2174)-1,"")</f>
        <v>1596</v>
      </c>
      <c r="AO2175" s="7">
        <f>IFERROR(RANK('Ref. Chile'!H2174,'Ref. Chile'!H:H,1)+COUNTIF('Ref. Chile'!$H$7:'Ref. Chile'!H2174,'Ref. Chile'!H2174)-1,"")</f>
        <v>2185</v>
      </c>
      <c r="AP2175" s="7">
        <f>IFERROR(RANK('Ref. Chile'!I2174,'Ref. Chile'!I:I,1)+COUNTIF('Ref. Chile'!$I$7:'Ref. Chile'!I2174,'Ref. Chile'!I2174)-1,"")</f>
        <v>2561</v>
      </c>
      <c r="AQ2175" s="7">
        <f>IFERROR(RANK('Ref. Chile'!J2174,'Ref. Chile'!J:J,1)+COUNTIF('Ref. Chile'!$J$7:'Ref. Chile'!J2174,'Ref. Chile'!J2174)-1,"")</f>
        <v>925</v>
      </c>
    </row>
    <row r="2176" spans="31:43" ht="17.25" customHeight="1" x14ac:dyDescent="0.3">
      <c r="AE2176" s="5" t="s">
        <v>2171</v>
      </c>
      <c r="AF2176" s="5" t="s">
        <v>5691</v>
      </c>
      <c r="AG2176" s="6" t="s">
        <v>4416</v>
      </c>
      <c r="AH2176" s="6" t="s">
        <v>4185</v>
      </c>
      <c r="AI2176" s="7">
        <f>IFERROR(RANK('Ref. Chile'!H2175,'Ref. Chile'!H:H,0)+COUNTIF('Ref. Chile'!$H$7:'Ref. Chile'!H2175,'Ref. Chile'!H2175)-1,"")</f>
        <v>619</v>
      </c>
      <c r="AJ2176" s="7">
        <f>IFERROR(RANK('Ref. Chile'!I2175,'Ref. Chile'!I:I,0)+COUNTIF('Ref. Chile'!$I$7:'Ref. Chile'!I2175,'Ref. Chile'!I2175)-1,"")</f>
        <v>193</v>
      </c>
      <c r="AK2176" s="7">
        <f>IFERROR(RANK('Ref. Chile'!J2175,'Ref. Chile'!J:J,0)+COUNTIF('Ref. Chile'!$J$7:'Ref. Chile'!J2175,'Ref. Chile'!J2175)-1,"")</f>
        <v>1729</v>
      </c>
      <c r="AL2176" s="7">
        <f>IFERROR(RANK('Ref. Chile'!K2175,'Ref. Chile'!K:K,0)+COUNTIF('Ref. Chile'!$K$7:'Ref. Chile'!K2175,'Ref. Chile'!K2175)-1,"")</f>
        <v>1644</v>
      </c>
      <c r="AM2176" s="7">
        <f>IFERROR(RANK('Ref. Chile'!L2175,'Ref. Chile'!L:L,0)+COUNTIF('Ref. Chile'!$L$7:'Ref. Chile'!L2175,'Ref. Chile'!L2175)-1,"")</f>
        <v>678</v>
      </c>
      <c r="AN2176" s="7">
        <f>IFERROR(RANK('Ref. Chile'!M2175,'Ref. Chile'!M:M,0)+COUNTIF('Ref. Chile'!$M$7:'Ref. Chile'!M2175,'Ref. Chile'!M2175)-1,"")</f>
        <v>1596</v>
      </c>
      <c r="AO2176" s="7">
        <f>IFERROR(RANK('Ref. Chile'!H2175,'Ref. Chile'!H:H,1)+COUNTIF('Ref. Chile'!$H$7:'Ref. Chile'!H2175,'Ref. Chile'!H2175)-1,"")</f>
        <v>2184</v>
      </c>
      <c r="AP2176" s="7">
        <f>IFERROR(RANK('Ref. Chile'!I2175,'Ref. Chile'!I:I,1)+COUNTIF('Ref. Chile'!$I$7:'Ref. Chile'!I2175,'Ref. Chile'!I2175)-1,"")</f>
        <v>2560</v>
      </c>
      <c r="AQ2176" s="7">
        <f>IFERROR(RANK('Ref. Chile'!J2175,'Ref. Chile'!J:J,1)+COUNTIF('Ref. Chile'!$J$7:'Ref. Chile'!J2175,'Ref. Chile'!J2175)-1,"")</f>
        <v>925</v>
      </c>
    </row>
    <row r="2177" spans="31:43" ht="17.25" customHeight="1" x14ac:dyDescent="0.3">
      <c r="AE2177" s="5" t="s">
        <v>2172</v>
      </c>
      <c r="AF2177" s="5" t="s">
        <v>5692</v>
      </c>
      <c r="AG2177" s="6" t="s">
        <v>4416</v>
      </c>
      <c r="AH2177" s="6" t="s">
        <v>4186</v>
      </c>
      <c r="AI2177" s="7">
        <f>IFERROR(RANK('Ref. Chile'!H2176,'Ref. Chile'!H:H,0)+COUNTIF('Ref. Chile'!$H$7:'Ref. Chile'!H2176,'Ref. Chile'!H2176)-1,"")</f>
        <v>616</v>
      </c>
      <c r="AJ2177" s="7">
        <f>IFERROR(RANK('Ref. Chile'!I2176,'Ref. Chile'!I:I,0)+COUNTIF('Ref. Chile'!$I$7:'Ref. Chile'!I2176,'Ref. Chile'!I2176)-1,"")</f>
        <v>161</v>
      </c>
      <c r="AK2177" s="7">
        <f>IFERROR(RANK('Ref. Chile'!J2176,'Ref. Chile'!J:J,0)+COUNTIF('Ref. Chile'!$J$7:'Ref. Chile'!J2176,'Ref. Chile'!J2176)-1,"")</f>
        <v>1729</v>
      </c>
      <c r="AL2177" s="7">
        <f>IFERROR(RANK('Ref. Chile'!K2176,'Ref. Chile'!K:K,0)+COUNTIF('Ref. Chile'!$K$7:'Ref. Chile'!K2176,'Ref. Chile'!K2176)-1,"")</f>
        <v>1640</v>
      </c>
      <c r="AM2177" s="7">
        <f>IFERROR(RANK('Ref. Chile'!L2176,'Ref. Chile'!L:L,0)+COUNTIF('Ref. Chile'!$L$7:'Ref. Chile'!L2176,'Ref. Chile'!L2176)-1,"")</f>
        <v>662</v>
      </c>
      <c r="AN2177" s="7">
        <f>IFERROR(RANK('Ref. Chile'!M2176,'Ref. Chile'!M:M,0)+COUNTIF('Ref. Chile'!$M$7:'Ref. Chile'!M2176,'Ref. Chile'!M2176)-1,"")</f>
        <v>1596</v>
      </c>
      <c r="AO2177" s="7">
        <f>IFERROR(RANK('Ref. Chile'!H2176,'Ref. Chile'!H:H,1)+COUNTIF('Ref. Chile'!$H$7:'Ref. Chile'!H2176,'Ref. Chile'!H2176)-1,"")</f>
        <v>2187</v>
      </c>
      <c r="AP2177" s="7">
        <f>IFERROR(RANK('Ref. Chile'!I2176,'Ref. Chile'!I:I,1)+COUNTIF('Ref. Chile'!$I$7:'Ref. Chile'!I2176,'Ref. Chile'!I2176)-1,"")</f>
        <v>2592</v>
      </c>
      <c r="AQ2177" s="7">
        <f>IFERROR(RANK('Ref. Chile'!J2176,'Ref. Chile'!J:J,1)+COUNTIF('Ref. Chile'!$J$7:'Ref. Chile'!J2176,'Ref. Chile'!J2176)-1,"")</f>
        <v>925</v>
      </c>
    </row>
    <row r="2178" spans="31:43" ht="17.25" customHeight="1" x14ac:dyDescent="0.3">
      <c r="AE2178" s="5" t="s">
        <v>2173</v>
      </c>
      <c r="AF2178" s="5" t="s">
        <v>5693</v>
      </c>
      <c r="AG2178" s="6" t="s">
        <v>4416</v>
      </c>
      <c r="AH2178" s="6" t="s">
        <v>4187</v>
      </c>
      <c r="AI2178" s="7">
        <f>IFERROR(RANK('Ref. Chile'!H2177,'Ref. Chile'!H:H,0)+COUNTIF('Ref. Chile'!$H$7:'Ref. Chile'!H2177,'Ref. Chile'!H2177)-1,"")</f>
        <v>615</v>
      </c>
      <c r="AJ2178" s="7">
        <f>IFERROR(RANK('Ref. Chile'!I2177,'Ref. Chile'!I:I,0)+COUNTIF('Ref. Chile'!$I$7:'Ref. Chile'!I2177,'Ref. Chile'!I2177)-1,"")</f>
        <v>160</v>
      </c>
      <c r="AK2178" s="7">
        <f>IFERROR(RANK('Ref. Chile'!J2177,'Ref. Chile'!J:J,0)+COUNTIF('Ref. Chile'!$J$7:'Ref. Chile'!J2177,'Ref. Chile'!J2177)-1,"")</f>
        <v>1729</v>
      </c>
      <c r="AL2178" s="7">
        <f>IFERROR(RANK('Ref. Chile'!K2177,'Ref. Chile'!K:K,0)+COUNTIF('Ref. Chile'!$K$7:'Ref. Chile'!K2177,'Ref. Chile'!K2177)-1,"")</f>
        <v>1639</v>
      </c>
      <c r="AM2178" s="7">
        <f>IFERROR(RANK('Ref. Chile'!L2177,'Ref. Chile'!L:L,0)+COUNTIF('Ref. Chile'!$L$7:'Ref. Chile'!L2177,'Ref. Chile'!L2177)-1,"")</f>
        <v>663</v>
      </c>
      <c r="AN2178" s="7">
        <f>IFERROR(RANK('Ref. Chile'!M2177,'Ref. Chile'!M:M,0)+COUNTIF('Ref. Chile'!$M$7:'Ref. Chile'!M2177,'Ref. Chile'!M2177)-1,"")</f>
        <v>1596</v>
      </c>
      <c r="AO2178" s="7">
        <f>IFERROR(RANK('Ref. Chile'!H2177,'Ref. Chile'!H:H,1)+COUNTIF('Ref. Chile'!$H$7:'Ref. Chile'!H2177,'Ref. Chile'!H2177)-1,"")</f>
        <v>2188</v>
      </c>
      <c r="AP2178" s="7">
        <f>IFERROR(RANK('Ref. Chile'!I2177,'Ref. Chile'!I:I,1)+COUNTIF('Ref. Chile'!$I$7:'Ref. Chile'!I2177,'Ref. Chile'!I2177)-1,"")</f>
        <v>2593</v>
      </c>
      <c r="AQ2178" s="7">
        <f>IFERROR(RANK('Ref. Chile'!J2177,'Ref. Chile'!J:J,1)+COUNTIF('Ref. Chile'!$J$7:'Ref. Chile'!J2177,'Ref. Chile'!J2177)-1,"")</f>
        <v>925</v>
      </c>
    </row>
    <row r="2179" spans="31:43" ht="17.25" customHeight="1" x14ac:dyDescent="0.3">
      <c r="AE2179" s="5" t="s">
        <v>2174</v>
      </c>
      <c r="AF2179" s="5" t="s">
        <v>5694</v>
      </c>
      <c r="AG2179" s="6" t="s">
        <v>4416</v>
      </c>
      <c r="AH2179" s="6" t="s">
        <v>4091</v>
      </c>
      <c r="AI2179" s="7">
        <f>IFERROR(RANK('Ref. Chile'!H2178,'Ref. Chile'!H:H,0)+COUNTIF('Ref. Chile'!$H$7:'Ref. Chile'!H2178,'Ref. Chile'!H2178)-1,"")</f>
        <v>1016</v>
      </c>
      <c r="AJ2179" s="7">
        <f>IFERROR(RANK('Ref. Chile'!I2178,'Ref. Chile'!I:I,0)+COUNTIF('Ref. Chile'!$I$7:'Ref. Chile'!I2178,'Ref. Chile'!I2178)-1,"")</f>
        <v>32</v>
      </c>
      <c r="AK2179" s="7">
        <f>IFERROR(RANK('Ref. Chile'!J2178,'Ref. Chile'!J:J,0)+COUNTIF('Ref. Chile'!$J$7:'Ref. Chile'!J2178,'Ref. Chile'!J2178)-1,"")</f>
        <v>1729</v>
      </c>
      <c r="AL2179" s="7">
        <f>IFERROR(RANK('Ref. Chile'!K2178,'Ref. Chile'!K:K,0)+COUNTIF('Ref. Chile'!$K$7:'Ref. Chile'!K2178,'Ref. Chile'!K2178)-1,"")</f>
        <v>1079</v>
      </c>
      <c r="AM2179" s="7">
        <f>IFERROR(RANK('Ref. Chile'!L2178,'Ref. Chile'!L:L,0)+COUNTIF('Ref. Chile'!$L$7:'Ref. Chile'!L2178,'Ref. Chile'!L2178)-1,"")</f>
        <v>41</v>
      </c>
      <c r="AN2179" s="7">
        <f>IFERROR(RANK('Ref. Chile'!M2178,'Ref. Chile'!M:M,0)+COUNTIF('Ref. Chile'!$M$7:'Ref. Chile'!M2178,'Ref. Chile'!M2178)-1,"")</f>
        <v>1396</v>
      </c>
      <c r="AO2179" s="7">
        <f>IFERROR(RANK('Ref. Chile'!H2178,'Ref. Chile'!H:H,1)+COUNTIF('Ref. Chile'!$H$7:'Ref. Chile'!H2178,'Ref. Chile'!H2178)-1,"")</f>
        <v>1903</v>
      </c>
      <c r="AP2179" s="7">
        <f>IFERROR(RANK('Ref. Chile'!I2178,'Ref. Chile'!I:I,1)+COUNTIF('Ref. Chile'!$I$7:'Ref. Chile'!I2178,'Ref. Chile'!I2178)-1,"")</f>
        <v>2721</v>
      </c>
      <c r="AQ2179" s="7">
        <f>IFERROR(RANK('Ref. Chile'!J2178,'Ref. Chile'!J:J,1)+COUNTIF('Ref. Chile'!$J$7:'Ref. Chile'!J2178,'Ref. Chile'!J2178)-1,"")</f>
        <v>925</v>
      </c>
    </row>
    <row r="2180" spans="31:43" ht="17.25" customHeight="1" x14ac:dyDescent="0.3">
      <c r="AE2180" s="5" t="s">
        <v>2175</v>
      </c>
      <c r="AF2180" s="5" t="s">
        <v>5695</v>
      </c>
      <c r="AG2180" s="6" t="s">
        <v>4417</v>
      </c>
      <c r="AH2180" s="6" t="s">
        <v>4092</v>
      </c>
      <c r="AI2180" s="7">
        <f>IFERROR(RANK('Ref. Chile'!H2179,'Ref. Chile'!H:H,0)+COUNTIF('Ref. Chile'!$H$7:'Ref. Chile'!H2179,'Ref. Chile'!H2179)-1,"")</f>
        <v>586</v>
      </c>
      <c r="AJ2180" s="7">
        <f>IFERROR(RANK('Ref. Chile'!I2179,'Ref. Chile'!I:I,0)+COUNTIF('Ref. Chile'!$I$7:'Ref. Chile'!I2179,'Ref. Chile'!I2179)-1,"")</f>
        <v>1712</v>
      </c>
      <c r="AK2180" s="7">
        <f>IFERROR(RANK('Ref. Chile'!J2179,'Ref. Chile'!J:J,0)+COUNTIF('Ref. Chile'!$J$7:'Ref. Chile'!J2179,'Ref. Chile'!J2179)-1,"")</f>
        <v>1188</v>
      </c>
      <c r="AL2180" s="7">
        <f>IFERROR(RANK('Ref. Chile'!K2179,'Ref. Chile'!K:K,0)+COUNTIF('Ref. Chile'!$K$7:'Ref. Chile'!K2179,'Ref. Chile'!K2179)-1,"")</f>
        <v>146</v>
      </c>
      <c r="AM2180" s="7">
        <f>IFERROR(RANK('Ref. Chile'!L2179,'Ref. Chile'!L:L,0)+COUNTIF('Ref. Chile'!$L$7:'Ref. Chile'!L2179,'Ref. Chile'!L2179)-1,"")</f>
        <v>848</v>
      </c>
      <c r="AN2180" s="7">
        <f>IFERROR(RANK('Ref. Chile'!M2179,'Ref. Chile'!M:M,0)+COUNTIF('Ref. Chile'!$M$7:'Ref. Chile'!M2179,'Ref. Chile'!M2179)-1,"")</f>
        <v>2012</v>
      </c>
      <c r="AO2180" s="7">
        <f>IFERROR(RANK('Ref. Chile'!H2179,'Ref. Chile'!H:H,1)+COUNTIF('Ref. Chile'!$H$7:'Ref. Chile'!H2179,'Ref. Chile'!H2179)-1,"")</f>
        <v>2217</v>
      </c>
      <c r="AP2180" s="7">
        <f>IFERROR(RANK('Ref. Chile'!I2179,'Ref. Chile'!I:I,1)+COUNTIF('Ref. Chile'!$I$7:'Ref. Chile'!I2179,'Ref. Chile'!I2179)-1,"")</f>
        <v>1041</v>
      </c>
      <c r="AQ2180" s="7">
        <f>IFERROR(RANK('Ref. Chile'!J2179,'Ref. Chile'!J:J,1)+COUNTIF('Ref. Chile'!$J$7:'Ref. Chile'!J2179,'Ref. Chile'!J2179)-1,"")</f>
        <v>1382</v>
      </c>
    </row>
    <row r="2181" spans="31:43" ht="17.25" customHeight="1" x14ac:dyDescent="0.3">
      <c r="AE2181" s="5" t="s">
        <v>2176</v>
      </c>
      <c r="AF2181" s="5" t="s">
        <v>5696</v>
      </c>
      <c r="AG2181" s="6" t="s">
        <v>4417</v>
      </c>
      <c r="AH2181" s="6" t="s">
        <v>4093</v>
      </c>
      <c r="AI2181" s="7">
        <f>IFERROR(RANK('Ref. Chile'!H2180,'Ref. Chile'!H:H,0)+COUNTIF('Ref. Chile'!$H$7:'Ref. Chile'!H2180,'Ref. Chile'!H2180)-1,"")</f>
        <v>580</v>
      </c>
      <c r="AJ2181" s="7">
        <f>IFERROR(RANK('Ref. Chile'!I2180,'Ref. Chile'!I:I,0)+COUNTIF('Ref. Chile'!$I$7:'Ref. Chile'!I2180,'Ref. Chile'!I2180)-1,"")</f>
        <v>1691</v>
      </c>
      <c r="AK2181" s="7">
        <f>IFERROR(RANK('Ref. Chile'!J2180,'Ref. Chile'!J:J,0)+COUNTIF('Ref. Chile'!$J$7:'Ref. Chile'!J2180,'Ref. Chile'!J2180)-1,"")</f>
        <v>1066</v>
      </c>
      <c r="AL2181" s="7">
        <f>IFERROR(RANK('Ref. Chile'!K2180,'Ref. Chile'!K:K,0)+COUNTIF('Ref. Chile'!$K$7:'Ref. Chile'!K2180,'Ref. Chile'!K2180)-1,"")</f>
        <v>143</v>
      </c>
      <c r="AM2181" s="7">
        <f>IFERROR(RANK('Ref. Chile'!L2180,'Ref. Chile'!L:L,0)+COUNTIF('Ref. Chile'!$L$7:'Ref. Chile'!L2180,'Ref. Chile'!L2180)-1,"")</f>
        <v>819</v>
      </c>
      <c r="AN2181" s="7">
        <f>IFERROR(RANK('Ref. Chile'!M2180,'Ref. Chile'!M:M,0)+COUNTIF('Ref. Chile'!$M$7:'Ref. Chile'!M2180,'Ref. Chile'!M2180)-1,"")</f>
        <v>1982</v>
      </c>
      <c r="AO2181" s="7">
        <f>IFERROR(RANK('Ref. Chile'!H2180,'Ref. Chile'!H:H,1)+COUNTIF('Ref. Chile'!$H$7:'Ref. Chile'!H2180,'Ref. Chile'!H2180)-1,"")</f>
        <v>2223</v>
      </c>
      <c r="AP2181" s="7">
        <f>IFERROR(RANK('Ref. Chile'!I2180,'Ref. Chile'!I:I,1)+COUNTIF('Ref. Chile'!$I$7:'Ref. Chile'!I2180,'Ref. Chile'!I2180)-1,"")</f>
        <v>1062</v>
      </c>
      <c r="AQ2181" s="7">
        <f>IFERROR(RANK('Ref. Chile'!J2180,'Ref. Chile'!J:J,1)+COUNTIF('Ref. Chile'!$J$7:'Ref. Chile'!J2180,'Ref. Chile'!J2180)-1,"")</f>
        <v>1504</v>
      </c>
    </row>
    <row r="2182" spans="31:43" ht="17.25" customHeight="1" x14ac:dyDescent="0.3">
      <c r="AE2182" s="5" t="s">
        <v>2177</v>
      </c>
      <c r="AF2182" s="5" t="s">
        <v>5697</v>
      </c>
      <c r="AG2182" s="6" t="s">
        <v>4417</v>
      </c>
      <c r="AH2182" s="6" t="s">
        <v>4116</v>
      </c>
      <c r="AI2182" s="7">
        <f>IFERROR(RANK('Ref. Chile'!H2181,'Ref. Chile'!H:H,0)+COUNTIF('Ref. Chile'!$H$7:'Ref. Chile'!H2181,'Ref. Chile'!H2181)-1,"")</f>
        <v>576</v>
      </c>
      <c r="AJ2182" s="7">
        <f>IFERROR(RANK('Ref. Chile'!I2181,'Ref. Chile'!I:I,0)+COUNTIF('Ref. Chile'!$I$7:'Ref. Chile'!I2181,'Ref. Chile'!I2181)-1,"")</f>
        <v>1679</v>
      </c>
      <c r="AK2182" s="7">
        <f>IFERROR(RANK('Ref. Chile'!J2181,'Ref. Chile'!J:J,0)+COUNTIF('Ref. Chile'!$J$7:'Ref. Chile'!J2181,'Ref. Chile'!J2181)-1,"")</f>
        <v>1015</v>
      </c>
      <c r="AL2182" s="7">
        <f>IFERROR(RANK('Ref. Chile'!K2181,'Ref. Chile'!K:K,0)+COUNTIF('Ref. Chile'!$K$7:'Ref. Chile'!K2181,'Ref. Chile'!K2181)-1,"")</f>
        <v>139</v>
      </c>
      <c r="AM2182" s="7">
        <f>IFERROR(RANK('Ref. Chile'!L2181,'Ref. Chile'!L:L,0)+COUNTIF('Ref. Chile'!$L$7:'Ref. Chile'!L2181,'Ref. Chile'!L2181)-1,"")</f>
        <v>806</v>
      </c>
      <c r="AN2182" s="7">
        <f>IFERROR(RANK('Ref. Chile'!M2181,'Ref. Chile'!M:M,0)+COUNTIF('Ref. Chile'!$M$7:'Ref. Chile'!M2181,'Ref. Chile'!M2181)-1,"")</f>
        <v>1966</v>
      </c>
      <c r="AO2182" s="7">
        <f>IFERROR(RANK('Ref. Chile'!H2181,'Ref. Chile'!H:H,1)+COUNTIF('Ref. Chile'!$H$7:'Ref. Chile'!H2181,'Ref. Chile'!H2181)-1,"")</f>
        <v>2227</v>
      </c>
      <c r="AP2182" s="7">
        <f>IFERROR(RANK('Ref. Chile'!I2181,'Ref. Chile'!I:I,1)+COUNTIF('Ref. Chile'!$I$7:'Ref. Chile'!I2181,'Ref. Chile'!I2181)-1,"")</f>
        <v>1074</v>
      </c>
      <c r="AQ2182" s="7">
        <f>IFERROR(RANK('Ref. Chile'!J2181,'Ref. Chile'!J:J,1)+COUNTIF('Ref. Chile'!$J$7:'Ref. Chile'!J2181,'Ref. Chile'!J2181)-1,"")</f>
        <v>1555</v>
      </c>
    </row>
    <row r="2183" spans="31:43" ht="17.25" customHeight="1" x14ac:dyDescent="0.3">
      <c r="AE2183" s="5" t="s">
        <v>2178</v>
      </c>
      <c r="AF2183" s="5" t="s">
        <v>5698</v>
      </c>
      <c r="AG2183" s="6" t="s">
        <v>4417</v>
      </c>
      <c r="AH2183" s="6" t="s">
        <v>4102</v>
      </c>
      <c r="AI2183" s="7">
        <f>IFERROR(RANK('Ref. Chile'!H2182,'Ref. Chile'!H:H,0)+COUNTIF('Ref. Chile'!$H$7:'Ref. Chile'!H2182,'Ref. Chile'!H2182)-1,"")</f>
        <v>585</v>
      </c>
      <c r="AJ2183" s="7">
        <f>IFERROR(RANK('Ref. Chile'!I2182,'Ref. Chile'!I:I,0)+COUNTIF('Ref. Chile'!$I$7:'Ref. Chile'!I2182,'Ref. Chile'!I2182)-1,"")</f>
        <v>1708</v>
      </c>
      <c r="AK2183" s="7">
        <f>IFERROR(RANK('Ref. Chile'!J2182,'Ref. Chile'!J:J,0)+COUNTIF('Ref. Chile'!$J$7:'Ref. Chile'!J2182,'Ref. Chile'!J2182)-1,"")</f>
        <v>1149</v>
      </c>
      <c r="AL2183" s="7">
        <f>IFERROR(RANK('Ref. Chile'!K2182,'Ref. Chile'!K:K,0)+COUNTIF('Ref. Chile'!$K$7:'Ref. Chile'!K2182,'Ref. Chile'!K2182)-1,"")</f>
        <v>145</v>
      </c>
      <c r="AM2183" s="7">
        <f>IFERROR(RANK('Ref. Chile'!L2182,'Ref. Chile'!L:L,0)+COUNTIF('Ref. Chile'!$L$7:'Ref. Chile'!L2182,'Ref. Chile'!L2182)-1,"")</f>
        <v>839</v>
      </c>
      <c r="AN2183" s="7">
        <f>IFERROR(RANK('Ref. Chile'!M2182,'Ref. Chile'!M:M,0)+COUNTIF('Ref. Chile'!$M$7:'Ref. Chile'!M2182,'Ref. Chile'!M2182)-1,"")</f>
        <v>2005</v>
      </c>
      <c r="AO2183" s="7">
        <f>IFERROR(RANK('Ref. Chile'!H2182,'Ref. Chile'!H:H,1)+COUNTIF('Ref. Chile'!$H$7:'Ref. Chile'!H2182,'Ref. Chile'!H2182)-1,"")</f>
        <v>2218</v>
      </c>
      <c r="AP2183" s="7">
        <f>IFERROR(RANK('Ref. Chile'!I2182,'Ref. Chile'!I:I,1)+COUNTIF('Ref. Chile'!$I$7:'Ref. Chile'!I2182,'Ref. Chile'!I2182)-1,"")</f>
        <v>1045</v>
      </c>
      <c r="AQ2183" s="7">
        <f>IFERROR(RANK('Ref. Chile'!J2182,'Ref. Chile'!J:J,1)+COUNTIF('Ref. Chile'!$J$7:'Ref. Chile'!J2182,'Ref. Chile'!J2182)-1,"")</f>
        <v>1421</v>
      </c>
    </row>
    <row r="2184" spans="31:43" ht="17.25" customHeight="1" x14ac:dyDescent="0.3">
      <c r="AE2184" s="5" t="s">
        <v>2179</v>
      </c>
      <c r="AF2184" s="5" t="s">
        <v>5699</v>
      </c>
      <c r="AG2184" s="6" t="s">
        <v>4417</v>
      </c>
      <c r="AH2184" s="6" t="s">
        <v>4210</v>
      </c>
      <c r="AI2184" s="7">
        <f>IFERROR(RANK('Ref. Chile'!H2183,'Ref. Chile'!H:H,0)+COUNTIF('Ref. Chile'!$H$7:'Ref. Chile'!H2183,'Ref. Chile'!H2183)-1,"")</f>
        <v>573</v>
      </c>
      <c r="AJ2184" s="7">
        <f>IFERROR(RANK('Ref. Chile'!I2183,'Ref. Chile'!I:I,0)+COUNTIF('Ref. Chile'!$I$7:'Ref. Chile'!I2183,'Ref. Chile'!I2183)-1,"")</f>
        <v>1670</v>
      </c>
      <c r="AK2184" s="7">
        <f>IFERROR(RANK('Ref. Chile'!J2183,'Ref. Chile'!J:J,0)+COUNTIF('Ref. Chile'!$J$7:'Ref. Chile'!J2183,'Ref. Chile'!J2183)-1,"")</f>
        <v>1729</v>
      </c>
      <c r="AL2184" s="7">
        <f>IFERROR(RANK('Ref. Chile'!K2183,'Ref. Chile'!K:K,0)+COUNTIF('Ref. Chile'!$K$7:'Ref. Chile'!K2183,'Ref. Chile'!K2183)-1,"")</f>
        <v>136</v>
      </c>
      <c r="AM2184" s="7">
        <f>IFERROR(RANK('Ref. Chile'!L2183,'Ref. Chile'!L:L,0)+COUNTIF('Ref. Chile'!$L$7:'Ref. Chile'!L2183,'Ref. Chile'!L2183)-1,"")</f>
        <v>800</v>
      </c>
      <c r="AN2184" s="7">
        <f>IFERROR(RANK('Ref. Chile'!M2183,'Ref. Chile'!M:M,0)+COUNTIF('Ref. Chile'!$M$7:'Ref. Chile'!M2183,'Ref. Chile'!M2183)-1,"")</f>
        <v>1596</v>
      </c>
      <c r="AO2184" s="7">
        <f>IFERROR(RANK('Ref. Chile'!H2183,'Ref. Chile'!H:H,1)+COUNTIF('Ref. Chile'!$H$7:'Ref. Chile'!H2183,'Ref. Chile'!H2183)-1,"")</f>
        <v>2230</v>
      </c>
      <c r="AP2184" s="7">
        <f>IFERROR(RANK('Ref. Chile'!I2183,'Ref. Chile'!I:I,1)+COUNTIF('Ref. Chile'!$I$7:'Ref. Chile'!I2183,'Ref. Chile'!I2183)-1,"")</f>
        <v>1083</v>
      </c>
      <c r="AQ2184" s="7">
        <f>IFERROR(RANK('Ref. Chile'!J2183,'Ref. Chile'!J:J,1)+COUNTIF('Ref. Chile'!$J$7:'Ref. Chile'!J2183,'Ref. Chile'!J2183)-1,"")</f>
        <v>925</v>
      </c>
    </row>
    <row r="2185" spans="31:43" ht="17.25" customHeight="1" x14ac:dyDescent="0.3">
      <c r="AE2185" s="5" t="s">
        <v>2180</v>
      </c>
      <c r="AF2185" s="5" t="s">
        <v>5700</v>
      </c>
      <c r="AG2185" s="6" t="s">
        <v>4417</v>
      </c>
      <c r="AH2185" s="6" t="s">
        <v>4128</v>
      </c>
      <c r="AI2185" s="7">
        <f>IFERROR(RANK('Ref. Chile'!H2184,'Ref. Chile'!H:H,0)+COUNTIF('Ref. Chile'!$H$7:'Ref. Chile'!H2184,'Ref. Chile'!H2184)-1,"")</f>
        <v>584</v>
      </c>
      <c r="AJ2185" s="7">
        <f>IFERROR(RANK('Ref. Chile'!I2184,'Ref. Chile'!I:I,0)+COUNTIF('Ref. Chile'!$I$7:'Ref. Chile'!I2184,'Ref. Chile'!I2184)-1,"")</f>
        <v>1702</v>
      </c>
      <c r="AK2185" s="7">
        <f>IFERROR(RANK('Ref. Chile'!J2184,'Ref. Chile'!J:J,0)+COUNTIF('Ref. Chile'!$J$7:'Ref. Chile'!J2184,'Ref. Chile'!J2184)-1,"")</f>
        <v>1125</v>
      </c>
      <c r="AL2185" s="7">
        <f>IFERROR(RANK('Ref. Chile'!K2184,'Ref. Chile'!K:K,0)+COUNTIF('Ref. Chile'!$K$7:'Ref. Chile'!K2184,'Ref. Chile'!K2184)-1,"")</f>
        <v>144</v>
      </c>
      <c r="AM2185" s="7">
        <f>IFERROR(RANK('Ref. Chile'!L2184,'Ref. Chile'!L:L,0)+COUNTIF('Ref. Chile'!$L$7:'Ref. Chile'!L2184,'Ref. Chile'!L2184)-1,"")</f>
        <v>831</v>
      </c>
      <c r="AN2185" s="7">
        <f>IFERROR(RANK('Ref. Chile'!M2184,'Ref. Chile'!M:M,0)+COUNTIF('Ref. Chile'!$M$7:'Ref. Chile'!M2184,'Ref. Chile'!M2184)-1,"")</f>
        <v>1998</v>
      </c>
      <c r="AO2185" s="7">
        <f>IFERROR(RANK('Ref. Chile'!H2184,'Ref. Chile'!H:H,1)+COUNTIF('Ref. Chile'!$H$7:'Ref. Chile'!H2184,'Ref. Chile'!H2184)-1,"")</f>
        <v>2219</v>
      </c>
      <c r="AP2185" s="7">
        <f>IFERROR(RANK('Ref. Chile'!I2184,'Ref. Chile'!I:I,1)+COUNTIF('Ref. Chile'!$I$7:'Ref. Chile'!I2184,'Ref. Chile'!I2184)-1,"")</f>
        <v>1051</v>
      </c>
      <c r="AQ2185" s="7">
        <f>IFERROR(RANK('Ref. Chile'!J2184,'Ref. Chile'!J:J,1)+COUNTIF('Ref. Chile'!$J$7:'Ref. Chile'!J2184,'Ref. Chile'!J2184)-1,"")</f>
        <v>1445</v>
      </c>
    </row>
    <row r="2186" spans="31:43" ht="17.25" customHeight="1" x14ac:dyDescent="0.3">
      <c r="AE2186" s="5" t="s">
        <v>2181</v>
      </c>
      <c r="AF2186" s="5" t="s">
        <v>5701</v>
      </c>
      <c r="AG2186" s="6" t="s">
        <v>4417</v>
      </c>
      <c r="AH2186" s="6" t="s">
        <v>4129</v>
      </c>
      <c r="AI2186" s="7">
        <f>IFERROR(RANK('Ref. Chile'!H2185,'Ref. Chile'!H:H,0)+COUNTIF('Ref. Chile'!$H$7:'Ref. Chile'!H2185,'Ref. Chile'!H2185)-1,"")</f>
        <v>572</v>
      </c>
      <c r="AJ2186" s="7">
        <f>IFERROR(RANK('Ref. Chile'!I2185,'Ref. Chile'!I:I,0)+COUNTIF('Ref. Chile'!$I$7:'Ref. Chile'!I2185,'Ref. Chile'!I2185)-1,"")</f>
        <v>1668</v>
      </c>
      <c r="AK2186" s="7">
        <f>IFERROR(RANK('Ref. Chile'!J2185,'Ref. Chile'!J:J,0)+COUNTIF('Ref. Chile'!$J$7:'Ref. Chile'!J2185,'Ref. Chile'!J2185)-1,"")</f>
        <v>990</v>
      </c>
      <c r="AL2186" s="7">
        <f>IFERROR(RANK('Ref. Chile'!K2185,'Ref. Chile'!K:K,0)+COUNTIF('Ref. Chile'!$K$7:'Ref. Chile'!K2185,'Ref. Chile'!K2185)-1,"")</f>
        <v>134</v>
      </c>
      <c r="AM2186" s="7">
        <f>IFERROR(RANK('Ref. Chile'!L2185,'Ref. Chile'!L:L,0)+COUNTIF('Ref. Chile'!$L$7:'Ref. Chile'!L2185,'Ref. Chile'!L2185)-1,"")</f>
        <v>798</v>
      </c>
      <c r="AN2186" s="7">
        <f>IFERROR(RANK('Ref. Chile'!M2185,'Ref. Chile'!M:M,0)+COUNTIF('Ref. Chile'!$M$7:'Ref. Chile'!M2185,'Ref. Chile'!M2185)-1,"")</f>
        <v>1956</v>
      </c>
      <c r="AO2186" s="7">
        <f>IFERROR(RANK('Ref. Chile'!H2185,'Ref. Chile'!H:H,1)+COUNTIF('Ref. Chile'!$H$7:'Ref. Chile'!H2185,'Ref. Chile'!H2185)-1,"")</f>
        <v>2231</v>
      </c>
      <c r="AP2186" s="7">
        <f>IFERROR(RANK('Ref. Chile'!I2185,'Ref. Chile'!I:I,1)+COUNTIF('Ref. Chile'!$I$7:'Ref. Chile'!I2185,'Ref. Chile'!I2185)-1,"")</f>
        <v>1085</v>
      </c>
      <c r="AQ2186" s="7">
        <f>IFERROR(RANK('Ref. Chile'!J2185,'Ref. Chile'!J:J,1)+COUNTIF('Ref. Chile'!$J$7:'Ref. Chile'!J2185,'Ref. Chile'!J2185)-1,"")</f>
        <v>1580</v>
      </c>
    </row>
    <row r="2187" spans="31:43" ht="17.25" customHeight="1" x14ac:dyDescent="0.3">
      <c r="AE2187" s="5" t="s">
        <v>2182</v>
      </c>
      <c r="AF2187" s="5" t="s">
        <v>5702</v>
      </c>
      <c r="AG2187" s="6" t="s">
        <v>4417</v>
      </c>
      <c r="AH2187" s="6" t="s">
        <v>4130</v>
      </c>
      <c r="AI2187" s="7">
        <f>IFERROR(RANK('Ref. Chile'!H2186,'Ref. Chile'!H:H,0)+COUNTIF('Ref. Chile'!$H$7:'Ref. Chile'!H2186,'Ref. Chile'!H2186)-1,"")</f>
        <v>579</v>
      </c>
      <c r="AJ2187" s="7">
        <f>IFERROR(RANK('Ref. Chile'!I2186,'Ref. Chile'!I:I,0)+COUNTIF('Ref. Chile'!$I$7:'Ref. Chile'!I2186,'Ref. Chile'!I2186)-1,"")</f>
        <v>1684</v>
      </c>
      <c r="AK2187" s="7">
        <f>IFERROR(RANK('Ref. Chile'!J2186,'Ref. Chile'!J:J,0)+COUNTIF('Ref. Chile'!$J$7:'Ref. Chile'!J2186,'Ref. Chile'!J2186)-1,"")</f>
        <v>1037</v>
      </c>
      <c r="AL2187" s="7">
        <f>IFERROR(RANK('Ref. Chile'!K2186,'Ref. Chile'!K:K,0)+COUNTIF('Ref. Chile'!$K$7:'Ref. Chile'!K2186,'Ref. Chile'!K2186)-1,"")</f>
        <v>140</v>
      </c>
      <c r="AM2187" s="7">
        <f>IFERROR(RANK('Ref. Chile'!L2186,'Ref. Chile'!L:L,0)+COUNTIF('Ref. Chile'!$L$7:'Ref. Chile'!L2186,'Ref. Chile'!L2186)-1,"")</f>
        <v>812</v>
      </c>
      <c r="AN2187" s="7">
        <f>IFERROR(RANK('Ref. Chile'!M2186,'Ref. Chile'!M:M,0)+COUNTIF('Ref. Chile'!$M$7:'Ref. Chile'!M2186,'Ref. Chile'!M2186)-1,"")</f>
        <v>1973</v>
      </c>
      <c r="AO2187" s="7">
        <f>IFERROR(RANK('Ref. Chile'!H2186,'Ref. Chile'!H:H,1)+COUNTIF('Ref. Chile'!$H$7:'Ref. Chile'!H2186,'Ref. Chile'!H2186)-1,"")</f>
        <v>2224</v>
      </c>
      <c r="AP2187" s="7">
        <f>IFERROR(RANK('Ref. Chile'!I2186,'Ref. Chile'!I:I,1)+COUNTIF('Ref. Chile'!$I$7:'Ref. Chile'!I2186,'Ref. Chile'!I2186)-1,"")</f>
        <v>1069</v>
      </c>
      <c r="AQ2187" s="7">
        <f>IFERROR(RANK('Ref. Chile'!J2186,'Ref. Chile'!J:J,1)+COUNTIF('Ref. Chile'!$J$7:'Ref. Chile'!J2186,'Ref. Chile'!J2186)-1,"")</f>
        <v>1533</v>
      </c>
    </row>
    <row r="2188" spans="31:43" ht="17.25" customHeight="1" x14ac:dyDescent="0.3">
      <c r="AE2188" s="5" t="s">
        <v>2183</v>
      </c>
      <c r="AF2188" s="5" t="s">
        <v>5703</v>
      </c>
      <c r="AG2188" s="6" t="s">
        <v>4417</v>
      </c>
      <c r="AH2188" s="6" t="s">
        <v>4108</v>
      </c>
      <c r="AI2188" s="7">
        <f>IFERROR(RANK('Ref. Chile'!H2187,'Ref. Chile'!H:H,0)+COUNTIF('Ref. Chile'!$H$7:'Ref. Chile'!H2187,'Ref. Chile'!H2187)-1,"")</f>
        <v>561</v>
      </c>
      <c r="AJ2188" s="7">
        <f>IFERROR(RANK('Ref. Chile'!I2187,'Ref. Chile'!I:I,0)+COUNTIF('Ref. Chile'!$I$7:'Ref. Chile'!I2187,'Ref. Chile'!I2187)-1,"")</f>
        <v>1632</v>
      </c>
      <c r="AK2188" s="7">
        <f>IFERROR(RANK('Ref. Chile'!J2187,'Ref. Chile'!J:J,0)+COUNTIF('Ref. Chile'!$J$7:'Ref. Chile'!J2187,'Ref. Chile'!J2187)-1,"")</f>
        <v>597</v>
      </c>
      <c r="AL2188" s="7">
        <f>IFERROR(RANK('Ref. Chile'!K2187,'Ref. Chile'!K:K,0)+COUNTIF('Ref. Chile'!$K$7:'Ref. Chile'!K2187,'Ref. Chile'!K2187)-1,"")</f>
        <v>128</v>
      </c>
      <c r="AM2188" s="7">
        <f>IFERROR(RANK('Ref. Chile'!L2187,'Ref. Chile'!L:L,0)+COUNTIF('Ref. Chile'!$L$7:'Ref. Chile'!L2187,'Ref. Chile'!L2187)-1,"")</f>
        <v>747</v>
      </c>
      <c r="AN2188" s="7">
        <f>IFERROR(RANK('Ref. Chile'!M2187,'Ref. Chile'!M:M,0)+COUNTIF('Ref. Chile'!$M$7:'Ref. Chile'!M2187,'Ref. Chile'!M2187)-1,"")</f>
        <v>1041</v>
      </c>
      <c r="AO2188" s="7">
        <f>IFERROR(RANK('Ref. Chile'!H2187,'Ref. Chile'!H:H,1)+COUNTIF('Ref. Chile'!$H$7:'Ref. Chile'!H2187,'Ref. Chile'!H2187)-1,"")</f>
        <v>2242</v>
      </c>
      <c r="AP2188" s="7">
        <f>IFERROR(RANK('Ref. Chile'!I2187,'Ref. Chile'!I:I,1)+COUNTIF('Ref. Chile'!$I$7:'Ref. Chile'!I2187,'Ref. Chile'!I2187)-1,"")</f>
        <v>1121</v>
      </c>
      <c r="AQ2188" s="7">
        <f>IFERROR(RANK('Ref. Chile'!J2187,'Ref. Chile'!J:J,1)+COUNTIF('Ref. Chile'!$J$7:'Ref. Chile'!J2187,'Ref. Chile'!J2187)-1,"")</f>
        <v>1973</v>
      </c>
    </row>
    <row r="2189" spans="31:43" ht="17.25" customHeight="1" x14ac:dyDescent="0.3">
      <c r="AE2189" s="5" t="s">
        <v>2184</v>
      </c>
      <c r="AF2189" s="5" t="s">
        <v>5704</v>
      </c>
      <c r="AG2189" s="6" t="s">
        <v>4417</v>
      </c>
      <c r="AH2189" s="6" t="s">
        <v>4131</v>
      </c>
      <c r="AI2189" s="7">
        <f>IFERROR(RANK('Ref. Chile'!H2188,'Ref. Chile'!H:H,0)+COUNTIF('Ref. Chile'!$H$7:'Ref. Chile'!H2188,'Ref. Chile'!H2188)-1,"")</f>
        <v>577</v>
      </c>
      <c r="AJ2189" s="7">
        <f>IFERROR(RANK('Ref. Chile'!I2188,'Ref. Chile'!I:I,0)+COUNTIF('Ref. Chile'!$I$7:'Ref. Chile'!I2188,'Ref. Chile'!I2188)-1,"")</f>
        <v>1678</v>
      </c>
      <c r="AK2189" s="7">
        <f>IFERROR(RANK('Ref. Chile'!J2188,'Ref. Chile'!J:J,0)+COUNTIF('Ref. Chile'!$J$7:'Ref. Chile'!J2188,'Ref. Chile'!J2188)-1,"")</f>
        <v>1014</v>
      </c>
      <c r="AL2189" s="7">
        <f>IFERROR(RANK('Ref. Chile'!K2188,'Ref. Chile'!K:K,0)+COUNTIF('Ref. Chile'!$K$7:'Ref. Chile'!K2188,'Ref. Chile'!K2188)-1,"")</f>
        <v>138</v>
      </c>
      <c r="AM2189" s="7">
        <f>IFERROR(RANK('Ref. Chile'!L2188,'Ref. Chile'!L:L,0)+COUNTIF('Ref. Chile'!$L$7:'Ref. Chile'!L2188,'Ref. Chile'!L2188)-1,"")</f>
        <v>805</v>
      </c>
      <c r="AN2189" s="7">
        <f>IFERROR(RANK('Ref. Chile'!M2188,'Ref. Chile'!M:M,0)+COUNTIF('Ref. Chile'!$M$7:'Ref. Chile'!M2188,'Ref. Chile'!M2188)-1,"")</f>
        <v>1965</v>
      </c>
      <c r="AO2189" s="7">
        <f>IFERROR(RANK('Ref. Chile'!H2188,'Ref. Chile'!H:H,1)+COUNTIF('Ref. Chile'!$H$7:'Ref. Chile'!H2188,'Ref. Chile'!H2188)-1,"")</f>
        <v>2226</v>
      </c>
      <c r="AP2189" s="7">
        <f>IFERROR(RANK('Ref. Chile'!I2188,'Ref. Chile'!I:I,1)+COUNTIF('Ref. Chile'!$I$7:'Ref. Chile'!I2188,'Ref. Chile'!I2188)-1,"")</f>
        <v>1075</v>
      </c>
      <c r="AQ2189" s="7">
        <f>IFERROR(RANK('Ref. Chile'!J2188,'Ref. Chile'!J:J,1)+COUNTIF('Ref. Chile'!$J$7:'Ref. Chile'!J2188,'Ref. Chile'!J2188)-1,"")</f>
        <v>1556</v>
      </c>
    </row>
    <row r="2190" spans="31:43" ht="17.25" customHeight="1" x14ac:dyDescent="0.3">
      <c r="AE2190" s="5" t="s">
        <v>2185</v>
      </c>
      <c r="AF2190" s="5" t="s">
        <v>5705</v>
      </c>
      <c r="AG2190" s="6" t="s">
        <v>4417</v>
      </c>
      <c r="AH2190" s="6" t="s">
        <v>4132</v>
      </c>
      <c r="AI2190" s="7">
        <f>IFERROR(RANK('Ref. Chile'!H2189,'Ref. Chile'!H:H,0)+COUNTIF('Ref. Chile'!$H$7:'Ref. Chile'!H2189,'Ref. Chile'!H2189)-1,"")</f>
        <v>574</v>
      </c>
      <c r="AJ2190" s="7">
        <f>IFERROR(RANK('Ref. Chile'!I2189,'Ref. Chile'!I:I,0)+COUNTIF('Ref. Chile'!$I$7:'Ref. Chile'!I2189,'Ref. Chile'!I2189)-1,"")</f>
        <v>1669</v>
      </c>
      <c r="AK2190" s="7">
        <f>IFERROR(RANK('Ref. Chile'!J2189,'Ref. Chile'!J:J,0)+COUNTIF('Ref. Chile'!$J$7:'Ref. Chile'!J2189,'Ref. Chile'!J2189)-1,"")</f>
        <v>993</v>
      </c>
      <c r="AL2190" s="7">
        <f>IFERROR(RANK('Ref. Chile'!K2189,'Ref. Chile'!K:K,0)+COUNTIF('Ref. Chile'!$K$7:'Ref. Chile'!K2189,'Ref. Chile'!K2189)-1,"")</f>
        <v>135</v>
      </c>
      <c r="AM2190" s="7">
        <f>IFERROR(RANK('Ref. Chile'!L2189,'Ref. Chile'!L:L,0)+COUNTIF('Ref. Chile'!$L$7:'Ref. Chile'!L2189,'Ref. Chile'!L2189)-1,"")</f>
        <v>799</v>
      </c>
      <c r="AN2190" s="7">
        <f>IFERROR(RANK('Ref. Chile'!M2189,'Ref. Chile'!M:M,0)+COUNTIF('Ref. Chile'!$M$7:'Ref. Chile'!M2189,'Ref. Chile'!M2189)-1,"")</f>
        <v>1957</v>
      </c>
      <c r="AO2190" s="7">
        <f>IFERROR(RANK('Ref. Chile'!H2189,'Ref. Chile'!H:H,1)+COUNTIF('Ref. Chile'!$H$7:'Ref. Chile'!H2189,'Ref. Chile'!H2189)-1,"")</f>
        <v>2229</v>
      </c>
      <c r="AP2190" s="7">
        <f>IFERROR(RANK('Ref. Chile'!I2189,'Ref. Chile'!I:I,1)+COUNTIF('Ref. Chile'!$I$7:'Ref. Chile'!I2189,'Ref. Chile'!I2189)-1,"")</f>
        <v>1084</v>
      </c>
      <c r="AQ2190" s="7">
        <f>IFERROR(RANK('Ref. Chile'!J2189,'Ref. Chile'!J:J,1)+COUNTIF('Ref. Chile'!$J$7:'Ref. Chile'!J2189,'Ref. Chile'!J2189)-1,"")</f>
        <v>1577</v>
      </c>
    </row>
    <row r="2191" spans="31:43" ht="17.25" customHeight="1" x14ac:dyDescent="0.3">
      <c r="AE2191" s="5" t="s">
        <v>2186</v>
      </c>
      <c r="AF2191" s="5" t="s">
        <v>5706</v>
      </c>
      <c r="AG2191" s="6" t="s">
        <v>4417</v>
      </c>
      <c r="AH2191" s="6" t="s">
        <v>4133</v>
      </c>
      <c r="AI2191" s="7">
        <f>IFERROR(RANK('Ref. Chile'!H2190,'Ref. Chile'!H:H,0)+COUNTIF('Ref. Chile'!$H$7:'Ref. Chile'!H2190,'Ref. Chile'!H2190)-1,"")</f>
        <v>571</v>
      </c>
      <c r="AJ2191" s="7">
        <f>IFERROR(RANK('Ref. Chile'!I2190,'Ref. Chile'!I:I,0)+COUNTIF('Ref. Chile'!$I$7:'Ref. Chile'!I2190,'Ref. Chile'!I2190)-1,"")</f>
        <v>1665</v>
      </c>
      <c r="AK2191" s="7">
        <f>IFERROR(RANK('Ref. Chile'!J2190,'Ref. Chile'!J:J,0)+COUNTIF('Ref. Chile'!$J$7:'Ref. Chile'!J2190,'Ref. Chile'!J2190)-1,"")</f>
        <v>977</v>
      </c>
      <c r="AL2191" s="7">
        <f>IFERROR(RANK('Ref. Chile'!K2190,'Ref. Chile'!K:K,0)+COUNTIF('Ref. Chile'!$K$7:'Ref. Chile'!K2190,'Ref. Chile'!K2190)-1,"")</f>
        <v>132</v>
      </c>
      <c r="AM2191" s="7">
        <f>IFERROR(RANK('Ref. Chile'!L2190,'Ref. Chile'!L:L,0)+COUNTIF('Ref. Chile'!$L$7:'Ref. Chile'!L2190,'Ref. Chile'!L2190)-1,"")</f>
        <v>793</v>
      </c>
      <c r="AN2191" s="7">
        <f>IFERROR(RANK('Ref. Chile'!M2190,'Ref. Chile'!M:M,0)+COUNTIF('Ref. Chile'!$M$7:'Ref. Chile'!M2190,'Ref. Chile'!M2190)-1,"")</f>
        <v>1952</v>
      </c>
      <c r="AO2191" s="7">
        <f>IFERROR(RANK('Ref. Chile'!H2190,'Ref. Chile'!H:H,1)+COUNTIF('Ref. Chile'!$H$7:'Ref. Chile'!H2190,'Ref. Chile'!H2190)-1,"")</f>
        <v>2232</v>
      </c>
      <c r="AP2191" s="7">
        <f>IFERROR(RANK('Ref. Chile'!I2190,'Ref. Chile'!I:I,1)+COUNTIF('Ref. Chile'!$I$7:'Ref. Chile'!I2190,'Ref. Chile'!I2190)-1,"")</f>
        <v>1088</v>
      </c>
      <c r="AQ2191" s="7">
        <f>IFERROR(RANK('Ref. Chile'!J2190,'Ref. Chile'!J:J,1)+COUNTIF('Ref. Chile'!$J$7:'Ref. Chile'!J2190,'Ref. Chile'!J2190)-1,"")</f>
        <v>1593</v>
      </c>
    </row>
    <row r="2192" spans="31:43" ht="17.25" customHeight="1" x14ac:dyDescent="0.3">
      <c r="AE2192" s="5" t="s">
        <v>2187</v>
      </c>
      <c r="AF2192" s="5" t="s">
        <v>5707</v>
      </c>
      <c r="AG2192" s="6" t="s">
        <v>4417</v>
      </c>
      <c r="AH2192" s="6" t="s">
        <v>4134</v>
      </c>
      <c r="AI2192" s="7">
        <f>IFERROR(RANK('Ref. Chile'!H2191,'Ref. Chile'!H:H,0)+COUNTIF('Ref. Chile'!$H$7:'Ref. Chile'!H2191,'Ref. Chile'!H2191)-1,"")</f>
        <v>569</v>
      </c>
      <c r="AJ2192" s="7">
        <f>IFERROR(RANK('Ref. Chile'!I2191,'Ref. Chile'!I:I,0)+COUNTIF('Ref. Chile'!$I$7:'Ref. Chile'!I2191,'Ref. Chile'!I2191)-1,"")</f>
        <v>1659</v>
      </c>
      <c r="AK2192" s="7">
        <f>IFERROR(RANK('Ref. Chile'!J2191,'Ref. Chile'!J:J,0)+COUNTIF('Ref. Chile'!$J$7:'Ref. Chile'!J2191,'Ref. Chile'!J2191)-1,"")</f>
        <v>971</v>
      </c>
      <c r="AL2192" s="7">
        <f>IFERROR(RANK('Ref. Chile'!K2191,'Ref. Chile'!K:K,0)+COUNTIF('Ref. Chile'!$K$7:'Ref. Chile'!K2191,'Ref. Chile'!K2191)-1,"")</f>
        <v>130</v>
      </c>
      <c r="AM2192" s="7">
        <f>IFERROR(RANK('Ref. Chile'!L2191,'Ref. Chile'!L:L,0)+COUNTIF('Ref. Chile'!$L$7:'Ref. Chile'!L2191,'Ref. Chile'!L2191)-1,"")</f>
        <v>788</v>
      </c>
      <c r="AN2192" s="7">
        <f>IFERROR(RANK('Ref. Chile'!M2191,'Ref. Chile'!M:M,0)+COUNTIF('Ref. Chile'!$M$7:'Ref. Chile'!M2191,'Ref. Chile'!M2191)-1,"")</f>
        <v>1951</v>
      </c>
      <c r="AO2192" s="7">
        <f>IFERROR(RANK('Ref. Chile'!H2191,'Ref. Chile'!H:H,1)+COUNTIF('Ref. Chile'!$H$7:'Ref. Chile'!H2191,'Ref. Chile'!H2191)-1,"")</f>
        <v>2234</v>
      </c>
      <c r="AP2192" s="7">
        <f>IFERROR(RANK('Ref. Chile'!I2191,'Ref. Chile'!I:I,1)+COUNTIF('Ref. Chile'!$I$7:'Ref. Chile'!I2191,'Ref. Chile'!I2191)-1,"")</f>
        <v>1094</v>
      </c>
      <c r="AQ2192" s="7">
        <f>IFERROR(RANK('Ref. Chile'!J2191,'Ref. Chile'!J:J,1)+COUNTIF('Ref. Chile'!$J$7:'Ref. Chile'!J2191,'Ref. Chile'!J2191)-1,"")</f>
        <v>1599</v>
      </c>
    </row>
    <row r="2193" spans="31:43" ht="17.25" customHeight="1" x14ac:dyDescent="0.3">
      <c r="AE2193" s="5" t="s">
        <v>2188</v>
      </c>
      <c r="AF2193" s="5" t="s">
        <v>5708</v>
      </c>
      <c r="AG2193" s="6" t="s">
        <v>4418</v>
      </c>
      <c r="AH2193" s="6" t="s">
        <v>4093</v>
      </c>
      <c r="AI2193" s="7">
        <f>IFERROR(RANK('Ref. Chile'!H2192,'Ref. Chile'!H:H,0)+COUNTIF('Ref. Chile'!$H$7:'Ref. Chile'!H2192,'Ref. Chile'!H2192)-1,"")</f>
        <v>1479</v>
      </c>
      <c r="AJ2193" s="7">
        <f>IFERROR(RANK('Ref. Chile'!I2192,'Ref. Chile'!I:I,0)+COUNTIF('Ref. Chile'!$I$7:'Ref. Chile'!I2192,'Ref. Chile'!I2192)-1,"")</f>
        <v>510</v>
      </c>
      <c r="AK2193" s="7">
        <f>IFERROR(RANK('Ref. Chile'!J2192,'Ref. Chile'!J:J,0)+COUNTIF('Ref. Chile'!$J$7:'Ref. Chile'!J2192,'Ref. Chile'!J2192)-1,"")</f>
        <v>1249</v>
      </c>
      <c r="AL2193" s="7">
        <f>IFERROR(RANK('Ref. Chile'!K2192,'Ref. Chile'!K:K,0)+COUNTIF('Ref. Chile'!$K$7:'Ref. Chile'!K2192,'Ref. Chile'!K2192)-1,"")</f>
        <v>1206</v>
      </c>
      <c r="AM2193" s="7">
        <f>IFERROR(RANK('Ref. Chile'!L2192,'Ref. Chile'!L:L,0)+COUNTIF('Ref. Chile'!$L$7:'Ref. Chile'!L2192,'Ref. Chile'!L2192)-1,"")</f>
        <v>978</v>
      </c>
      <c r="AN2193" s="7">
        <f>IFERROR(RANK('Ref. Chile'!M2192,'Ref. Chile'!M:M,0)+COUNTIF('Ref. Chile'!$M$7:'Ref. Chile'!M2192,'Ref. Chile'!M2192)-1,"")</f>
        <v>514</v>
      </c>
      <c r="AO2193" s="7">
        <f>IFERROR(RANK('Ref. Chile'!H2192,'Ref. Chile'!H:H,1)+COUNTIF('Ref. Chile'!$H$7:'Ref. Chile'!H2192,'Ref. Chile'!H2192)-1,"")</f>
        <v>1324</v>
      </c>
      <c r="AP2193" s="7">
        <f>IFERROR(RANK('Ref. Chile'!I2192,'Ref. Chile'!I:I,1)+COUNTIF('Ref. Chile'!$I$7:'Ref. Chile'!I2192,'Ref. Chile'!I2192)-1,"")</f>
        <v>2243</v>
      </c>
      <c r="AQ2193" s="7">
        <f>IFERROR(RANK('Ref. Chile'!J2192,'Ref. Chile'!J:J,1)+COUNTIF('Ref. Chile'!$J$7:'Ref. Chile'!J2192,'Ref. Chile'!J2192)-1,"")</f>
        <v>1321</v>
      </c>
    </row>
    <row r="2194" spans="31:43" ht="17.25" customHeight="1" x14ac:dyDescent="0.3">
      <c r="AE2194" s="5" t="s">
        <v>2189</v>
      </c>
      <c r="AF2194" s="5" t="s">
        <v>5709</v>
      </c>
      <c r="AG2194" s="6" t="s">
        <v>4418</v>
      </c>
      <c r="AH2194" s="6" t="s">
        <v>4121</v>
      </c>
      <c r="AI2194" s="7">
        <f>IFERROR(RANK('Ref. Chile'!H2193,'Ref. Chile'!H:H,0)+COUNTIF('Ref. Chile'!$H$7:'Ref. Chile'!H2193,'Ref. Chile'!H2193)-1,"")</f>
        <v>1463</v>
      </c>
      <c r="AJ2194" s="7">
        <f>IFERROR(RANK('Ref. Chile'!I2193,'Ref. Chile'!I:I,0)+COUNTIF('Ref. Chile'!$I$7:'Ref. Chile'!I2193,'Ref. Chile'!I2193)-1,"")</f>
        <v>350</v>
      </c>
      <c r="AK2194" s="7">
        <f>IFERROR(RANK('Ref. Chile'!J2193,'Ref. Chile'!J:J,0)+COUNTIF('Ref. Chile'!$J$7:'Ref. Chile'!J2193,'Ref. Chile'!J2193)-1,"")</f>
        <v>1004</v>
      </c>
      <c r="AL2194" s="7">
        <f>IFERROR(RANK('Ref. Chile'!K2193,'Ref. Chile'!K:K,0)+COUNTIF('Ref. Chile'!$K$7:'Ref. Chile'!K2193,'Ref. Chile'!K2193)-1,"")</f>
        <v>704</v>
      </c>
      <c r="AM2194" s="7">
        <f>IFERROR(RANK('Ref. Chile'!L2193,'Ref. Chile'!L:L,0)+COUNTIF('Ref. Chile'!$L$7:'Ref. Chile'!L2193,'Ref. Chile'!L2193)-1,"")</f>
        <v>951</v>
      </c>
      <c r="AN2194" s="7">
        <f>IFERROR(RANK('Ref. Chile'!M2193,'Ref. Chile'!M:M,0)+COUNTIF('Ref. Chile'!$M$7:'Ref. Chile'!M2193,'Ref. Chile'!M2193)-1,"")</f>
        <v>361</v>
      </c>
      <c r="AO2194" s="7">
        <f>IFERROR(RANK('Ref. Chile'!H2193,'Ref. Chile'!H:H,1)+COUNTIF('Ref. Chile'!$H$7:'Ref. Chile'!H2193,'Ref. Chile'!H2193)-1,"")</f>
        <v>1340</v>
      </c>
      <c r="AP2194" s="7">
        <f>IFERROR(RANK('Ref. Chile'!I2193,'Ref. Chile'!I:I,1)+COUNTIF('Ref. Chile'!$I$7:'Ref. Chile'!I2193,'Ref. Chile'!I2193)-1,"")</f>
        <v>2403</v>
      </c>
      <c r="AQ2194" s="7">
        <f>IFERROR(RANK('Ref. Chile'!J2193,'Ref. Chile'!J:J,1)+COUNTIF('Ref. Chile'!$J$7:'Ref. Chile'!J2193,'Ref. Chile'!J2193)-1,"")</f>
        <v>1566</v>
      </c>
    </row>
    <row r="2195" spans="31:43" ht="17.25" customHeight="1" x14ac:dyDescent="0.3">
      <c r="AE2195" s="5" t="s">
        <v>2190</v>
      </c>
      <c r="AF2195" s="5" t="s">
        <v>5710</v>
      </c>
      <c r="AG2195" s="6" t="s">
        <v>4418</v>
      </c>
      <c r="AH2195" s="6" t="s">
        <v>4091</v>
      </c>
      <c r="AI2195" s="7">
        <f>IFERROR(RANK('Ref. Chile'!H2194,'Ref. Chile'!H:H,0)+COUNTIF('Ref. Chile'!$H$7:'Ref. Chile'!H2194,'Ref. Chile'!H2194)-1,"")</f>
        <v>1017</v>
      </c>
      <c r="AJ2195" s="7">
        <f>IFERROR(RANK('Ref. Chile'!I2194,'Ref. Chile'!I:I,0)+COUNTIF('Ref. Chile'!$I$7:'Ref. Chile'!I2194,'Ref. Chile'!I2194)-1,"")</f>
        <v>826</v>
      </c>
      <c r="AK2195" s="7">
        <f>IFERROR(RANK('Ref. Chile'!J2194,'Ref. Chile'!J:J,0)+COUNTIF('Ref. Chile'!$J$7:'Ref. Chile'!J2194,'Ref. Chile'!J2194)-1,"")</f>
        <v>1976</v>
      </c>
      <c r="AL2195" s="7">
        <f>IFERROR(RANK('Ref. Chile'!K2194,'Ref. Chile'!K:K,0)+COUNTIF('Ref. Chile'!$K$7:'Ref. Chile'!K2194,'Ref. Chile'!K2194)-1,"")</f>
        <v>1080</v>
      </c>
      <c r="AM2195" s="7">
        <f>IFERROR(RANK('Ref. Chile'!L2194,'Ref. Chile'!L:L,0)+COUNTIF('Ref. Chile'!$L$7:'Ref. Chile'!L2194,'Ref. Chile'!L2194)-1,"")</f>
        <v>533</v>
      </c>
      <c r="AN2195" s="7">
        <f>IFERROR(RANK('Ref. Chile'!M2194,'Ref. Chile'!M:M,0)+COUNTIF('Ref. Chile'!$M$7:'Ref. Chile'!M2194,'Ref. Chile'!M2194)-1,"")</f>
        <v>1597</v>
      </c>
      <c r="AO2195" s="7">
        <f>IFERROR(RANK('Ref. Chile'!H2194,'Ref. Chile'!H:H,1)+COUNTIF('Ref. Chile'!$H$7:'Ref. Chile'!H2194,'Ref. Chile'!H2194)-1,"")</f>
        <v>1904</v>
      </c>
      <c r="AP2195" s="7">
        <f>IFERROR(RANK('Ref. Chile'!I2194,'Ref. Chile'!I:I,1)+COUNTIF('Ref. Chile'!$I$7:'Ref. Chile'!I2194,'Ref. Chile'!I2194)-1,"")</f>
        <v>2042</v>
      </c>
      <c r="AQ2195" s="7">
        <f>IFERROR(RANK('Ref. Chile'!J2194,'Ref. Chile'!J:J,1)+COUNTIF('Ref. Chile'!$J$7:'Ref. Chile'!J2194,'Ref. Chile'!J2194)-1,"")</f>
        <v>594</v>
      </c>
    </row>
    <row r="2196" spans="31:43" ht="17.25" customHeight="1" x14ac:dyDescent="0.3">
      <c r="AE2196" s="5" t="s">
        <v>2191</v>
      </c>
      <c r="AF2196" s="5" t="s">
        <v>5711</v>
      </c>
      <c r="AG2196" s="6" t="s">
        <v>4418</v>
      </c>
      <c r="AH2196" s="6" t="s">
        <v>4122</v>
      </c>
      <c r="AI2196" s="7">
        <f>IFERROR(RANK('Ref. Chile'!H2195,'Ref. Chile'!H:H,0)+COUNTIF('Ref. Chile'!$H$7:'Ref. Chile'!H2195,'Ref. Chile'!H2195)-1,"")</f>
        <v>1489</v>
      </c>
      <c r="AJ2196" s="7">
        <f>IFERROR(RANK('Ref. Chile'!I2195,'Ref. Chile'!I:I,0)+COUNTIF('Ref. Chile'!$I$7:'Ref. Chile'!I2195,'Ref. Chile'!I2195)-1,"")</f>
        <v>885</v>
      </c>
      <c r="AK2196" s="7">
        <f>IFERROR(RANK('Ref. Chile'!J2195,'Ref. Chile'!J:J,0)+COUNTIF('Ref. Chile'!$J$7:'Ref. Chile'!J2195,'Ref. Chile'!J2195)-1,"")</f>
        <v>1729</v>
      </c>
      <c r="AL2196" s="7">
        <f>IFERROR(RANK('Ref. Chile'!K2195,'Ref. Chile'!K:K,0)+COUNTIF('Ref. Chile'!$K$7:'Ref. Chile'!K2195,'Ref. Chile'!K2195)-1,"")</f>
        <v>1286</v>
      </c>
      <c r="AM2196" s="7">
        <f>IFERROR(RANK('Ref. Chile'!L2195,'Ref. Chile'!L:L,0)+COUNTIF('Ref. Chile'!$L$7:'Ref. Chile'!L2195,'Ref. Chile'!L2195)-1,"")</f>
        <v>1020</v>
      </c>
      <c r="AN2196" s="7">
        <f>IFERROR(RANK('Ref. Chile'!M2195,'Ref. Chile'!M:M,0)+COUNTIF('Ref. Chile'!$M$7:'Ref. Chile'!M2195,'Ref. Chile'!M2195)-1,"")</f>
        <v>1597</v>
      </c>
      <c r="AO2196" s="7">
        <f>IFERROR(RANK('Ref. Chile'!H2195,'Ref. Chile'!H:H,1)+COUNTIF('Ref. Chile'!$H$7:'Ref. Chile'!H2195,'Ref. Chile'!H2195)-1,"")</f>
        <v>1314</v>
      </c>
      <c r="AP2196" s="7">
        <f>IFERROR(RANK('Ref. Chile'!I2195,'Ref. Chile'!I:I,1)+COUNTIF('Ref. Chile'!$I$7:'Ref. Chile'!I2195,'Ref. Chile'!I2195)-1,"")</f>
        <v>1868</v>
      </c>
      <c r="AQ2196" s="7">
        <f>IFERROR(RANK('Ref. Chile'!J2195,'Ref. Chile'!J:J,1)+COUNTIF('Ref. Chile'!$J$7:'Ref. Chile'!J2195,'Ref. Chile'!J2195)-1,"")</f>
        <v>925</v>
      </c>
    </row>
    <row r="2197" spans="31:43" ht="17.25" customHeight="1" x14ac:dyDescent="0.3">
      <c r="AE2197" s="5" t="s">
        <v>2192</v>
      </c>
      <c r="AF2197" s="5" t="s">
        <v>5712</v>
      </c>
      <c r="AG2197" s="6" t="s">
        <v>4418</v>
      </c>
      <c r="AH2197" s="6" t="s">
        <v>4123</v>
      </c>
      <c r="AI2197" s="7">
        <f>IFERROR(RANK('Ref. Chile'!H2196,'Ref. Chile'!H:H,0)+COUNTIF('Ref. Chile'!$H$7:'Ref. Chile'!H2196,'Ref. Chile'!H2196)-1,"")</f>
        <v>1486</v>
      </c>
      <c r="AJ2197" s="7">
        <f>IFERROR(RANK('Ref. Chile'!I2196,'Ref. Chile'!I:I,0)+COUNTIF('Ref. Chile'!$I$7:'Ref. Chile'!I2196,'Ref. Chile'!I2196)-1,"")</f>
        <v>875</v>
      </c>
      <c r="AK2197" s="7">
        <f>IFERROR(RANK('Ref. Chile'!J2196,'Ref. Chile'!J:J,0)+COUNTIF('Ref. Chile'!$J$7:'Ref. Chile'!J2196,'Ref. Chile'!J2196)-1,"")</f>
        <v>1460</v>
      </c>
      <c r="AL2197" s="7">
        <f>IFERROR(RANK('Ref. Chile'!K2196,'Ref. Chile'!K:K,0)+COUNTIF('Ref. Chile'!$K$7:'Ref. Chile'!K2196,'Ref. Chile'!K2196)-1,"")</f>
        <v>1267</v>
      </c>
      <c r="AM2197" s="7">
        <f>IFERROR(RANK('Ref. Chile'!L2196,'Ref. Chile'!L:L,0)+COUNTIF('Ref. Chile'!$L$7:'Ref. Chile'!L2196,'Ref. Chile'!L2196)-1,"")</f>
        <v>1008</v>
      </c>
      <c r="AN2197" s="7">
        <f>IFERROR(RANK('Ref. Chile'!M2196,'Ref. Chile'!M:M,0)+COUNTIF('Ref. Chile'!$M$7:'Ref. Chile'!M2196,'Ref. Chile'!M2196)-1,"")</f>
        <v>616</v>
      </c>
      <c r="AO2197" s="7">
        <f>IFERROR(RANK('Ref. Chile'!H2196,'Ref. Chile'!H:H,1)+COUNTIF('Ref. Chile'!$H$7:'Ref. Chile'!H2196,'Ref. Chile'!H2196)-1,"")</f>
        <v>1317</v>
      </c>
      <c r="AP2197" s="7">
        <f>IFERROR(RANK('Ref. Chile'!I2196,'Ref. Chile'!I:I,1)+COUNTIF('Ref. Chile'!$I$7:'Ref. Chile'!I2196,'Ref. Chile'!I2196)-1,"")</f>
        <v>1878</v>
      </c>
      <c r="AQ2197" s="7">
        <f>IFERROR(RANK('Ref. Chile'!J2196,'Ref. Chile'!J:J,1)+COUNTIF('Ref. Chile'!$J$7:'Ref. Chile'!J2196,'Ref. Chile'!J2196)-1,"")</f>
        <v>1110</v>
      </c>
    </row>
    <row r="2198" spans="31:43" ht="17.25" customHeight="1" x14ac:dyDescent="0.3">
      <c r="AE2198" s="5" t="s">
        <v>2193</v>
      </c>
      <c r="AF2198" s="5" t="s">
        <v>5713</v>
      </c>
      <c r="AG2198" s="6" t="s">
        <v>4418</v>
      </c>
      <c r="AH2198" s="6" t="s">
        <v>4092</v>
      </c>
      <c r="AI2198" s="7">
        <f>IFERROR(RANK('Ref. Chile'!H2197,'Ref. Chile'!H:H,0)+COUNTIF('Ref. Chile'!$H$7:'Ref. Chile'!H2197,'Ref. Chile'!H2197)-1,"")</f>
        <v>1416</v>
      </c>
      <c r="AJ2198" s="7">
        <f>IFERROR(RANK('Ref. Chile'!I2197,'Ref. Chile'!I:I,0)+COUNTIF('Ref. Chile'!$I$7:'Ref. Chile'!I2197,'Ref. Chile'!I2197)-1,"")</f>
        <v>862</v>
      </c>
      <c r="AK2198" s="7">
        <f>IFERROR(RANK('Ref. Chile'!J2197,'Ref. Chile'!J:J,0)+COUNTIF('Ref. Chile'!$J$7:'Ref. Chile'!J2197,'Ref. Chile'!J2197)-1,"")</f>
        <v>1325</v>
      </c>
      <c r="AL2198" s="7">
        <f>IFERROR(RANK('Ref. Chile'!K2197,'Ref. Chile'!K:K,0)+COUNTIF('Ref. Chile'!$K$7:'Ref. Chile'!K2197,'Ref. Chile'!K2197)-1,"")</f>
        <v>490</v>
      </c>
      <c r="AM2198" s="7">
        <f>IFERROR(RANK('Ref. Chile'!L2197,'Ref. Chile'!L:L,0)+COUNTIF('Ref. Chile'!$L$7:'Ref. Chile'!L2197,'Ref. Chile'!L2197)-1,"")</f>
        <v>963</v>
      </c>
      <c r="AN2198" s="7">
        <f>IFERROR(RANK('Ref. Chile'!M2197,'Ref. Chile'!M:M,0)+COUNTIF('Ref. Chile'!$M$7:'Ref. Chile'!M2197,'Ref. Chile'!M2197)-1,"")</f>
        <v>502</v>
      </c>
      <c r="AO2198" s="7">
        <f>IFERROR(RANK('Ref. Chile'!H2197,'Ref. Chile'!H:H,1)+COUNTIF('Ref. Chile'!$H$7:'Ref. Chile'!H2197,'Ref. Chile'!H2197)-1,"")</f>
        <v>1387</v>
      </c>
      <c r="AP2198" s="7">
        <f>IFERROR(RANK('Ref. Chile'!I2197,'Ref. Chile'!I:I,1)+COUNTIF('Ref. Chile'!$I$7:'Ref. Chile'!I2197,'Ref. Chile'!I2197)-1,"")</f>
        <v>1891</v>
      </c>
      <c r="AQ2198" s="7">
        <f>IFERROR(RANK('Ref. Chile'!J2197,'Ref. Chile'!J:J,1)+COUNTIF('Ref. Chile'!$J$7:'Ref. Chile'!J2197,'Ref. Chile'!J2197)-1,"")</f>
        <v>1245</v>
      </c>
    </row>
    <row r="2199" spans="31:43" ht="17.25" customHeight="1" x14ac:dyDescent="0.3">
      <c r="AE2199" s="5" t="s">
        <v>2194</v>
      </c>
      <c r="AF2199" s="5" t="s">
        <v>5714</v>
      </c>
      <c r="AG2199" s="6" t="s">
        <v>4418</v>
      </c>
      <c r="AH2199" s="6" t="s">
        <v>4211</v>
      </c>
      <c r="AI2199" s="7">
        <f>IFERROR(RANK('Ref. Chile'!H2198,'Ref. Chile'!H:H,0)+COUNTIF('Ref. Chile'!$H$7:'Ref. Chile'!H2198,'Ref. Chile'!H2198)-1,"")</f>
        <v>1413</v>
      </c>
      <c r="AJ2199" s="7">
        <f>IFERROR(RANK('Ref. Chile'!I2198,'Ref. Chile'!I:I,0)+COUNTIF('Ref. Chile'!$I$7:'Ref. Chile'!I2198,'Ref. Chile'!I2198)-1,"")</f>
        <v>590</v>
      </c>
      <c r="AK2199" s="7">
        <f>IFERROR(RANK('Ref. Chile'!J2198,'Ref. Chile'!J:J,0)+COUNTIF('Ref. Chile'!$J$7:'Ref. Chile'!J2198,'Ref. Chile'!J2198)-1,"")</f>
        <v>1278</v>
      </c>
      <c r="AL2199" s="7">
        <f>IFERROR(RANK('Ref. Chile'!K2198,'Ref. Chile'!K:K,0)+COUNTIF('Ref. Chile'!$K$7:'Ref. Chile'!K2198,'Ref. Chile'!K2198)-1,"")</f>
        <v>470</v>
      </c>
      <c r="AM2199" s="7">
        <f>IFERROR(RANK('Ref. Chile'!L2198,'Ref. Chile'!L:L,0)+COUNTIF('Ref. Chile'!$L$7:'Ref. Chile'!L2198,'Ref. Chile'!L2198)-1,"")</f>
        <v>955</v>
      </c>
      <c r="AN2199" s="7">
        <f>IFERROR(RANK('Ref. Chile'!M2198,'Ref. Chile'!M:M,0)+COUNTIF('Ref. Chile'!$M$7:'Ref. Chile'!M2198,'Ref. Chile'!M2198)-1,"")</f>
        <v>476</v>
      </c>
      <c r="AO2199" s="7">
        <f>IFERROR(RANK('Ref. Chile'!H2198,'Ref. Chile'!H:H,1)+COUNTIF('Ref. Chile'!$H$7:'Ref. Chile'!H2198,'Ref. Chile'!H2198)-1,"")</f>
        <v>1390</v>
      </c>
      <c r="AP2199" s="7">
        <f>IFERROR(RANK('Ref. Chile'!I2198,'Ref. Chile'!I:I,1)+COUNTIF('Ref. Chile'!$I$7:'Ref. Chile'!I2198,'Ref. Chile'!I2198)-1,"")</f>
        <v>2163</v>
      </c>
      <c r="AQ2199" s="7">
        <f>IFERROR(RANK('Ref. Chile'!J2198,'Ref. Chile'!J:J,1)+COUNTIF('Ref. Chile'!$J$7:'Ref. Chile'!J2198,'Ref. Chile'!J2198)-1,"")</f>
        <v>1292</v>
      </c>
    </row>
    <row r="2200" spans="31:43" ht="17.25" customHeight="1" x14ac:dyDescent="0.3">
      <c r="AE2200" s="5" t="s">
        <v>2195</v>
      </c>
      <c r="AF2200" s="5" t="s">
        <v>5715</v>
      </c>
      <c r="AG2200" s="6" t="s">
        <v>4418</v>
      </c>
      <c r="AH2200" s="6" t="s">
        <v>4088</v>
      </c>
      <c r="AI2200" s="7">
        <f>IFERROR(RANK('Ref. Chile'!H2199,'Ref. Chile'!H:H,0)+COUNTIF('Ref. Chile'!$H$7:'Ref. Chile'!H2199,'Ref. Chile'!H2199)-1,"")</f>
        <v>1422</v>
      </c>
      <c r="AJ2200" s="7">
        <f>IFERROR(RANK('Ref. Chile'!I2199,'Ref. Chile'!I:I,0)+COUNTIF('Ref. Chile'!$I$7:'Ref. Chile'!I2199,'Ref. Chile'!I2199)-1,"")</f>
        <v>877</v>
      </c>
      <c r="AK2200" s="7">
        <f>IFERROR(RANK('Ref. Chile'!J2199,'Ref. Chile'!J:J,0)+COUNTIF('Ref. Chile'!$J$7:'Ref. Chile'!J2199,'Ref. Chile'!J2199)-1,"")</f>
        <v>1428</v>
      </c>
      <c r="AL2200" s="7">
        <f>IFERROR(RANK('Ref. Chile'!K2199,'Ref. Chile'!K:K,0)+COUNTIF('Ref. Chile'!$K$7:'Ref. Chile'!K2199,'Ref. Chile'!K2199)-1,"")</f>
        <v>516</v>
      </c>
      <c r="AM2200" s="7">
        <f>IFERROR(RANK('Ref. Chile'!L2199,'Ref. Chile'!L:L,0)+COUNTIF('Ref. Chile'!$L$7:'Ref. Chile'!L2199,'Ref. Chile'!L2199)-1,"")</f>
        <v>969</v>
      </c>
      <c r="AN2200" s="7">
        <f>IFERROR(RANK('Ref. Chile'!M2199,'Ref. Chile'!M:M,0)+COUNTIF('Ref. Chile'!$M$7:'Ref. Chile'!M2199,'Ref. Chile'!M2199)-1,"")</f>
        <v>540</v>
      </c>
      <c r="AO2200" s="7">
        <f>IFERROR(RANK('Ref. Chile'!H2199,'Ref. Chile'!H:H,1)+COUNTIF('Ref. Chile'!$H$7:'Ref. Chile'!H2199,'Ref. Chile'!H2199)-1,"")</f>
        <v>1381</v>
      </c>
      <c r="AP2200" s="7">
        <f>IFERROR(RANK('Ref. Chile'!I2199,'Ref. Chile'!I:I,1)+COUNTIF('Ref. Chile'!$I$7:'Ref. Chile'!I2199,'Ref. Chile'!I2199)-1,"")</f>
        <v>1876</v>
      </c>
      <c r="AQ2200" s="7">
        <f>IFERROR(RANK('Ref. Chile'!J2199,'Ref. Chile'!J:J,1)+COUNTIF('Ref. Chile'!$J$7:'Ref. Chile'!J2199,'Ref. Chile'!J2199)-1,"")</f>
        <v>1142</v>
      </c>
    </row>
    <row r="2201" spans="31:43" ht="17.25" customHeight="1" x14ac:dyDescent="0.3">
      <c r="AE2201" s="5" t="s">
        <v>2196</v>
      </c>
      <c r="AF2201" s="5" t="s">
        <v>5716</v>
      </c>
      <c r="AG2201" s="6" t="s">
        <v>4418</v>
      </c>
      <c r="AH2201" s="6" t="s">
        <v>4093</v>
      </c>
      <c r="AI2201" s="7">
        <f>IFERROR(RANK('Ref. Chile'!H2200,'Ref. Chile'!H:H,0)+COUNTIF('Ref. Chile'!$H$7:'Ref. Chile'!H2200,'Ref. Chile'!H2200)-1,"")</f>
        <v>1427</v>
      </c>
      <c r="AJ2201" s="7">
        <f>IFERROR(RANK('Ref. Chile'!I2200,'Ref. Chile'!I:I,0)+COUNTIF('Ref. Chile'!$I$7:'Ref. Chile'!I2200,'Ref. Chile'!I2200)-1,"")</f>
        <v>892</v>
      </c>
      <c r="AK2201" s="7">
        <f>IFERROR(RANK('Ref. Chile'!J2200,'Ref. Chile'!J:J,0)+COUNTIF('Ref. Chile'!$J$7:'Ref. Chile'!J2200,'Ref. Chile'!J2200)-1,"")</f>
        <v>1517</v>
      </c>
      <c r="AL2201" s="7">
        <f>IFERROR(RANK('Ref. Chile'!K2200,'Ref. Chile'!K:K,0)+COUNTIF('Ref. Chile'!$K$7:'Ref. Chile'!K2200,'Ref. Chile'!K2200)-1,"")</f>
        <v>548</v>
      </c>
      <c r="AM2201" s="7">
        <f>IFERROR(RANK('Ref. Chile'!L2200,'Ref. Chile'!L:L,0)+COUNTIF('Ref. Chile'!$L$7:'Ref. Chile'!L2200,'Ref. Chile'!L2200)-1,"")</f>
        <v>979</v>
      </c>
      <c r="AN2201" s="7">
        <f>IFERROR(RANK('Ref. Chile'!M2200,'Ref. Chile'!M:M,0)+COUNTIF('Ref. Chile'!$M$7:'Ref. Chile'!M2200,'Ref. Chile'!M2200)-1,"")</f>
        <v>601</v>
      </c>
      <c r="AO2201" s="7">
        <f>IFERROR(RANK('Ref. Chile'!H2200,'Ref. Chile'!H:H,1)+COUNTIF('Ref. Chile'!$H$7:'Ref. Chile'!H2200,'Ref. Chile'!H2200)-1,"")</f>
        <v>1376</v>
      </c>
      <c r="AP2201" s="7">
        <f>IFERROR(RANK('Ref. Chile'!I2200,'Ref. Chile'!I:I,1)+COUNTIF('Ref. Chile'!$I$7:'Ref. Chile'!I2200,'Ref. Chile'!I2200)-1,"")</f>
        <v>1861</v>
      </c>
      <c r="AQ2201" s="7">
        <f>IFERROR(RANK('Ref. Chile'!J2200,'Ref. Chile'!J:J,1)+COUNTIF('Ref. Chile'!$J$7:'Ref. Chile'!J2200,'Ref. Chile'!J2200)-1,"")</f>
        <v>1053</v>
      </c>
    </row>
    <row r="2202" spans="31:43" ht="17.25" customHeight="1" x14ac:dyDescent="0.3">
      <c r="AE2202" s="5" t="s">
        <v>2197</v>
      </c>
      <c r="AF2202" s="5" t="s">
        <v>5717</v>
      </c>
      <c r="AG2202" s="6" t="s">
        <v>4418</v>
      </c>
      <c r="AH2202" s="6" t="s">
        <v>4115</v>
      </c>
      <c r="AI2202" s="7">
        <f>IFERROR(RANK('Ref. Chile'!H2201,'Ref. Chile'!H:H,0)+COUNTIF('Ref. Chile'!$H$7:'Ref. Chile'!H2201,'Ref. Chile'!H2201)-1,"")</f>
        <v>1394</v>
      </c>
      <c r="AJ2202" s="7">
        <f>IFERROR(RANK('Ref. Chile'!I2201,'Ref. Chile'!I:I,0)+COUNTIF('Ref. Chile'!$I$7:'Ref. Chile'!I2201,'Ref. Chile'!I2201)-1,"")</f>
        <v>378</v>
      </c>
      <c r="AK2202" s="7">
        <f>IFERROR(RANK('Ref. Chile'!J2201,'Ref. Chile'!J:J,0)+COUNTIF('Ref. Chile'!$J$7:'Ref. Chile'!J2201,'Ref. Chile'!J2201)-1,"")</f>
        <v>1023</v>
      </c>
      <c r="AL2202" s="7">
        <f>IFERROR(RANK('Ref. Chile'!K2201,'Ref. Chile'!K:K,0)+COUNTIF('Ref. Chile'!$K$7:'Ref. Chile'!K2201,'Ref. Chile'!K2201)-1,"")</f>
        <v>411</v>
      </c>
      <c r="AM2202" s="7">
        <f>IFERROR(RANK('Ref. Chile'!L2201,'Ref. Chile'!L:L,0)+COUNTIF('Ref. Chile'!$L$7:'Ref. Chile'!L2201,'Ref. Chile'!L2201)-1,"")</f>
        <v>928</v>
      </c>
      <c r="AN2202" s="7">
        <f>IFERROR(RANK('Ref. Chile'!M2201,'Ref. Chile'!M:M,0)+COUNTIF('Ref. Chile'!$M$7:'Ref. Chile'!M2201,'Ref. Chile'!M2201)-1,"")</f>
        <v>332</v>
      </c>
      <c r="AO2202" s="7">
        <f>IFERROR(RANK('Ref. Chile'!H2201,'Ref. Chile'!H:H,1)+COUNTIF('Ref. Chile'!$H$7:'Ref. Chile'!H2201,'Ref. Chile'!H2201)-1,"")</f>
        <v>1409</v>
      </c>
      <c r="AP2202" s="7">
        <f>IFERROR(RANK('Ref. Chile'!I2201,'Ref. Chile'!I:I,1)+COUNTIF('Ref. Chile'!$I$7:'Ref. Chile'!I2201,'Ref. Chile'!I2201)-1,"")</f>
        <v>2375</v>
      </c>
      <c r="AQ2202" s="7">
        <f>IFERROR(RANK('Ref. Chile'!J2201,'Ref. Chile'!J:J,1)+COUNTIF('Ref. Chile'!$J$7:'Ref. Chile'!J2201,'Ref. Chile'!J2201)-1,"")</f>
        <v>1547</v>
      </c>
    </row>
    <row r="2203" spans="31:43" ht="17.25" customHeight="1" x14ac:dyDescent="0.3">
      <c r="AE2203" s="5" t="s">
        <v>2198</v>
      </c>
      <c r="AF2203" s="5" t="s">
        <v>5718</v>
      </c>
      <c r="AG2203" s="6" t="s">
        <v>4418</v>
      </c>
      <c r="AH2203" s="6" t="s">
        <v>4116</v>
      </c>
      <c r="AI2203" s="7">
        <f>IFERROR(RANK('Ref. Chile'!H2202,'Ref. Chile'!H:H,0)+COUNTIF('Ref. Chile'!$H$7:'Ref. Chile'!H2202,'Ref. Chile'!H2202)-1,"")</f>
        <v>1453</v>
      </c>
      <c r="AJ2203" s="7">
        <f>IFERROR(RANK('Ref. Chile'!I2202,'Ref. Chile'!I:I,0)+COUNTIF('Ref. Chile'!$I$7:'Ref. Chile'!I2202,'Ref. Chile'!I2202)-1,"")</f>
        <v>938</v>
      </c>
      <c r="AK2203" s="7">
        <f>IFERROR(RANK('Ref. Chile'!J2202,'Ref. Chile'!J:J,0)+COUNTIF('Ref. Chile'!$J$7:'Ref. Chile'!J2202,'Ref. Chile'!J2202)-1,"")</f>
        <v>1819</v>
      </c>
      <c r="AL2203" s="7">
        <f>IFERROR(RANK('Ref. Chile'!K2202,'Ref. Chile'!K:K,0)+COUNTIF('Ref. Chile'!$K$7:'Ref. Chile'!K2202,'Ref. Chile'!K2202)-1,"")</f>
        <v>903</v>
      </c>
      <c r="AM2203" s="7">
        <f>IFERROR(RANK('Ref. Chile'!L2202,'Ref. Chile'!L:L,0)+COUNTIF('Ref. Chile'!$L$7:'Ref. Chile'!L2202,'Ref. Chile'!L2202)-1,"")</f>
        <v>1038</v>
      </c>
      <c r="AN2203" s="7">
        <f>IFERROR(RANK('Ref. Chile'!M2202,'Ref. Chile'!M:M,0)+COUNTIF('Ref. Chile'!$M$7:'Ref. Chile'!M2202,'Ref. Chile'!M2202)-1,"")</f>
        <v>750</v>
      </c>
      <c r="AO2203" s="7">
        <f>IFERROR(RANK('Ref. Chile'!H2202,'Ref. Chile'!H:H,1)+COUNTIF('Ref. Chile'!$H$7:'Ref. Chile'!H2202,'Ref. Chile'!H2202)-1,"")</f>
        <v>1350</v>
      </c>
      <c r="AP2203" s="7">
        <f>IFERROR(RANK('Ref. Chile'!I2202,'Ref. Chile'!I:I,1)+COUNTIF('Ref. Chile'!$I$7:'Ref. Chile'!I2202,'Ref. Chile'!I2202)-1,"")</f>
        <v>1815</v>
      </c>
      <c r="AQ2203" s="7">
        <f>IFERROR(RANK('Ref. Chile'!J2202,'Ref. Chile'!J:J,1)+COUNTIF('Ref. Chile'!$J$7:'Ref. Chile'!J2202,'Ref. Chile'!J2202)-1,"")</f>
        <v>751</v>
      </c>
    </row>
    <row r="2204" spans="31:43" ht="17.25" customHeight="1" x14ac:dyDescent="0.3">
      <c r="AE2204" s="5" t="s">
        <v>2199</v>
      </c>
      <c r="AF2204" s="5" t="s">
        <v>5719</v>
      </c>
      <c r="AG2204" s="6" t="s">
        <v>4418</v>
      </c>
      <c r="AH2204" s="6" t="s">
        <v>4097</v>
      </c>
      <c r="AI2204" s="7">
        <f>IFERROR(RANK('Ref. Chile'!H2203,'Ref. Chile'!H:H,0)+COUNTIF('Ref. Chile'!$H$7:'Ref. Chile'!H2203,'Ref. Chile'!H2203)-1,"")</f>
        <v>1404</v>
      </c>
      <c r="AJ2204" s="7">
        <f>IFERROR(RANK('Ref. Chile'!I2203,'Ref. Chile'!I:I,0)+COUNTIF('Ref. Chile'!$I$7:'Ref. Chile'!I2203,'Ref. Chile'!I2203)-1,"")</f>
        <v>462</v>
      </c>
      <c r="AK2204" s="7">
        <f>IFERROR(RANK('Ref. Chile'!J2203,'Ref. Chile'!J:J,0)+COUNTIF('Ref. Chile'!$J$7:'Ref. Chile'!J2203,'Ref. Chile'!J2203)-1,"")</f>
        <v>1133</v>
      </c>
      <c r="AL2204" s="7">
        <f>IFERROR(RANK('Ref. Chile'!K2203,'Ref. Chile'!K:K,0)+COUNTIF('Ref. Chile'!$K$7:'Ref. Chile'!K2203,'Ref. Chile'!K2203)-1,"")</f>
        <v>436</v>
      </c>
      <c r="AM2204" s="7">
        <f>IFERROR(RANK('Ref. Chile'!L2203,'Ref. Chile'!L:L,0)+COUNTIF('Ref. Chile'!$L$7:'Ref. Chile'!L2203,'Ref. Chile'!L2203)-1,"")</f>
        <v>941</v>
      </c>
      <c r="AN2204" s="7">
        <f>IFERROR(RANK('Ref. Chile'!M2203,'Ref. Chile'!M:M,0)+COUNTIF('Ref. Chile'!$M$7:'Ref. Chile'!M2203,'Ref. Chile'!M2203)-1,"")</f>
        <v>405</v>
      </c>
      <c r="AO2204" s="7">
        <f>IFERROR(RANK('Ref. Chile'!H2203,'Ref. Chile'!H:H,1)+COUNTIF('Ref. Chile'!$H$7:'Ref. Chile'!H2203,'Ref. Chile'!H2203)-1,"")</f>
        <v>1399</v>
      </c>
      <c r="AP2204" s="7">
        <f>IFERROR(RANK('Ref. Chile'!I2203,'Ref. Chile'!I:I,1)+COUNTIF('Ref. Chile'!$I$7:'Ref. Chile'!I2203,'Ref. Chile'!I2203)-1,"")</f>
        <v>2291</v>
      </c>
      <c r="AQ2204" s="7">
        <f>IFERROR(RANK('Ref. Chile'!J2203,'Ref. Chile'!J:J,1)+COUNTIF('Ref. Chile'!$J$7:'Ref. Chile'!J2203,'Ref. Chile'!J2203)-1,"")</f>
        <v>1437</v>
      </c>
    </row>
    <row r="2205" spans="31:43" ht="17.25" customHeight="1" x14ac:dyDescent="0.3">
      <c r="AE2205" s="5" t="s">
        <v>2200</v>
      </c>
      <c r="AF2205" s="5" t="s">
        <v>5720</v>
      </c>
      <c r="AG2205" s="6" t="s">
        <v>4418</v>
      </c>
      <c r="AH2205" s="6" t="s">
        <v>4117</v>
      </c>
      <c r="AI2205" s="7">
        <f>IFERROR(RANK('Ref. Chile'!H2204,'Ref. Chile'!H:H,0)+COUNTIF('Ref. Chile'!$H$7:'Ref. Chile'!H2204,'Ref. Chile'!H2204)-1,"")</f>
        <v>1402</v>
      </c>
      <c r="AJ2205" s="7">
        <f>IFERROR(RANK('Ref. Chile'!I2204,'Ref. Chile'!I:I,0)+COUNTIF('Ref. Chile'!$I$7:'Ref. Chile'!I2204,'Ref. Chile'!I2204)-1,"")</f>
        <v>441</v>
      </c>
      <c r="AK2205" s="7">
        <f>IFERROR(RANK('Ref. Chile'!J2204,'Ref. Chile'!J:J,0)+COUNTIF('Ref. Chile'!$J$7:'Ref. Chile'!J2204,'Ref. Chile'!J2204)-1,"")</f>
        <v>1092</v>
      </c>
      <c r="AL2205" s="7">
        <f>IFERROR(RANK('Ref. Chile'!K2204,'Ref. Chile'!K:K,0)+COUNTIF('Ref. Chile'!$K$7:'Ref. Chile'!K2204,'Ref. Chile'!K2204)-1,"")</f>
        <v>429</v>
      </c>
      <c r="AM2205" s="7">
        <f>IFERROR(RANK('Ref. Chile'!L2204,'Ref. Chile'!L:L,0)+COUNTIF('Ref. Chile'!$L$7:'Ref. Chile'!L2204,'Ref. Chile'!L2204)-1,"")</f>
        <v>938</v>
      </c>
      <c r="AN2205" s="7">
        <f>IFERROR(RANK('Ref. Chile'!M2204,'Ref. Chile'!M:M,0)+COUNTIF('Ref. Chile'!$M$7:'Ref. Chile'!M2204,'Ref. Chile'!M2204)-1,"")</f>
        <v>383</v>
      </c>
      <c r="AO2205" s="7">
        <f>IFERROR(RANK('Ref. Chile'!H2204,'Ref. Chile'!H:H,1)+COUNTIF('Ref. Chile'!$H$7:'Ref. Chile'!H2204,'Ref. Chile'!H2204)-1,"")</f>
        <v>1401</v>
      </c>
      <c r="AP2205" s="7">
        <f>IFERROR(RANK('Ref. Chile'!I2204,'Ref. Chile'!I:I,1)+COUNTIF('Ref. Chile'!$I$7:'Ref. Chile'!I2204,'Ref. Chile'!I2204)-1,"")</f>
        <v>2312</v>
      </c>
      <c r="AQ2205" s="7">
        <f>IFERROR(RANK('Ref. Chile'!J2204,'Ref. Chile'!J:J,1)+COUNTIF('Ref. Chile'!$J$7:'Ref. Chile'!J2204,'Ref. Chile'!J2204)-1,"")</f>
        <v>1478</v>
      </c>
    </row>
    <row r="2206" spans="31:43" ht="17.25" customHeight="1" x14ac:dyDescent="0.3">
      <c r="AE2206" s="5" t="s">
        <v>2201</v>
      </c>
      <c r="AF2206" s="5" t="s">
        <v>5721</v>
      </c>
      <c r="AG2206" s="6" t="s">
        <v>4418</v>
      </c>
      <c r="AH2206" s="6" t="s">
        <v>4117</v>
      </c>
      <c r="AI2206" s="7">
        <f>IFERROR(RANK('Ref. Chile'!H2205,'Ref. Chile'!H:H,0)+COUNTIF('Ref. Chile'!$H$7:'Ref. Chile'!H2205,'Ref. Chile'!H2205)-1,"")</f>
        <v>1417</v>
      </c>
      <c r="AJ2206" s="7">
        <f>IFERROR(RANK('Ref. Chile'!I2205,'Ref. Chile'!I:I,0)+COUNTIF('Ref. Chile'!$I$7:'Ref. Chile'!I2205,'Ref. Chile'!I2205)-1,"")</f>
        <v>884</v>
      </c>
      <c r="AK2206" s="7">
        <f>IFERROR(RANK('Ref. Chile'!J2205,'Ref. Chile'!J:J,0)+COUNTIF('Ref. Chile'!$J$7:'Ref. Chile'!J2205,'Ref. Chile'!J2205)-1,"")</f>
        <v>864</v>
      </c>
      <c r="AL2206" s="7">
        <f>IFERROR(RANK('Ref. Chile'!K2205,'Ref. Chile'!K:K,0)+COUNTIF('Ref. Chile'!$K$7:'Ref. Chile'!K2205,'Ref. Chile'!K2205)-1,"")</f>
        <v>419</v>
      </c>
      <c r="AM2206" s="7">
        <f>IFERROR(RANK('Ref. Chile'!L2205,'Ref. Chile'!L:L,0)+COUNTIF('Ref. Chile'!$L$7:'Ref. Chile'!L2205,'Ref. Chile'!L2205)-1,"")</f>
        <v>916</v>
      </c>
      <c r="AN2206" s="7">
        <f>IFERROR(RANK('Ref. Chile'!M2205,'Ref. Chile'!M:M,0)+COUNTIF('Ref. Chile'!$M$7:'Ref. Chile'!M2205,'Ref. Chile'!M2205)-1,"")</f>
        <v>288</v>
      </c>
      <c r="AO2206" s="7">
        <f>IFERROR(RANK('Ref. Chile'!H2205,'Ref. Chile'!H:H,1)+COUNTIF('Ref. Chile'!$H$7:'Ref. Chile'!H2205,'Ref. Chile'!H2205)-1,"")</f>
        <v>1386</v>
      </c>
      <c r="AP2206" s="7">
        <f>IFERROR(RANK('Ref. Chile'!I2205,'Ref. Chile'!I:I,1)+COUNTIF('Ref. Chile'!$I$7:'Ref. Chile'!I2205,'Ref. Chile'!I2205)-1,"")</f>
        <v>1869</v>
      </c>
      <c r="AQ2206" s="7">
        <f>IFERROR(RANK('Ref. Chile'!J2205,'Ref. Chile'!J:J,1)+COUNTIF('Ref. Chile'!$J$7:'Ref. Chile'!J2205,'Ref. Chile'!J2205)-1,"")</f>
        <v>1706</v>
      </c>
    </row>
    <row r="2207" spans="31:43" ht="17.25" customHeight="1" x14ac:dyDescent="0.3">
      <c r="AE2207" s="5" t="s">
        <v>2202</v>
      </c>
      <c r="AF2207" s="5" t="s">
        <v>5722</v>
      </c>
      <c r="AG2207" s="6" t="s">
        <v>4419</v>
      </c>
      <c r="AH2207" s="6" t="s">
        <v>4088</v>
      </c>
      <c r="AI2207" s="7">
        <f>IFERROR(RANK('Ref. Chile'!H2206,'Ref. Chile'!H:H,0)+COUNTIF('Ref. Chile'!$H$7:'Ref. Chile'!H2206,'Ref. Chile'!H2206)-1,"")</f>
        <v>2503</v>
      </c>
      <c r="AJ2207" s="7">
        <f>IFERROR(RANK('Ref. Chile'!I2206,'Ref. Chile'!I:I,0)+COUNTIF('Ref. Chile'!$I$7:'Ref. Chile'!I2206,'Ref. Chile'!I2206)-1,"")</f>
        <v>343</v>
      </c>
      <c r="AK2207" s="7">
        <f>IFERROR(RANK('Ref. Chile'!J2206,'Ref. Chile'!J:J,0)+COUNTIF('Ref. Chile'!$J$7:'Ref. Chile'!J2206,'Ref. Chile'!J2206)-1,"")</f>
        <v>1978</v>
      </c>
      <c r="AL2207" s="7">
        <f>IFERROR(RANK('Ref. Chile'!K2206,'Ref. Chile'!K:K,0)+COUNTIF('Ref. Chile'!$K$7:'Ref. Chile'!K2206,'Ref. Chile'!K2206)-1,"")</f>
        <v>1775</v>
      </c>
      <c r="AM2207" s="7">
        <f>IFERROR(RANK('Ref. Chile'!L2206,'Ref. Chile'!L:L,0)+COUNTIF('Ref. Chile'!$L$7:'Ref. Chile'!L2206,'Ref. Chile'!L2206)-1,"")</f>
        <v>621</v>
      </c>
      <c r="AN2207" s="7">
        <f>IFERROR(RANK('Ref. Chile'!M2206,'Ref. Chile'!M:M,0)+COUNTIF('Ref. Chile'!$M$7:'Ref. Chile'!M2206,'Ref. Chile'!M2206)-1,"")</f>
        <v>2108</v>
      </c>
      <c r="AO2207" s="7">
        <f>IFERROR(RANK('Ref. Chile'!H2206,'Ref. Chile'!H:H,1)+COUNTIF('Ref. Chile'!$H$7:'Ref. Chile'!H2206,'Ref. Chile'!H2206)-1,"")</f>
        <v>300</v>
      </c>
      <c r="AP2207" s="7">
        <f>IFERROR(RANK('Ref. Chile'!I2206,'Ref. Chile'!I:I,1)+COUNTIF('Ref. Chile'!$I$7:'Ref. Chile'!I2206,'Ref. Chile'!I2206)-1,"")</f>
        <v>2410</v>
      </c>
      <c r="AQ2207" s="7">
        <f>IFERROR(RANK('Ref. Chile'!J2206,'Ref. Chile'!J:J,1)+COUNTIF('Ref. Chile'!$J$7:'Ref. Chile'!J2206,'Ref. Chile'!J2206)-1,"")</f>
        <v>592</v>
      </c>
    </row>
    <row r="2208" spans="31:43" ht="17.25" customHeight="1" x14ac:dyDescent="0.3">
      <c r="AE2208" s="5" t="s">
        <v>2203</v>
      </c>
      <c r="AF2208" s="5" t="s">
        <v>5723</v>
      </c>
      <c r="AG2208" s="6" t="s">
        <v>4419</v>
      </c>
      <c r="AH2208" s="6" t="s">
        <v>4184</v>
      </c>
      <c r="AI2208" s="7">
        <f>IFERROR(RANK('Ref. Chile'!H2207,'Ref. Chile'!H:H,0)+COUNTIF('Ref. Chile'!$H$7:'Ref. Chile'!H2207,'Ref. Chile'!H2207)-1,"")</f>
        <v>2502</v>
      </c>
      <c r="AJ2208" s="7">
        <f>IFERROR(RANK('Ref. Chile'!I2207,'Ref. Chile'!I:I,0)+COUNTIF('Ref. Chile'!$I$7:'Ref. Chile'!I2207,'Ref. Chile'!I2207)-1,"")</f>
        <v>342</v>
      </c>
      <c r="AK2208" s="7">
        <f>IFERROR(RANK('Ref. Chile'!J2207,'Ref. Chile'!J:J,0)+COUNTIF('Ref. Chile'!$J$7:'Ref. Chile'!J2207,'Ref. Chile'!J2207)-1,"")</f>
        <v>1977</v>
      </c>
      <c r="AL2208" s="7">
        <f>IFERROR(RANK('Ref. Chile'!K2207,'Ref. Chile'!K:K,0)+COUNTIF('Ref. Chile'!$K$7:'Ref. Chile'!K2207,'Ref. Chile'!K2207)-1,"")</f>
        <v>1774</v>
      </c>
      <c r="AM2208" s="7">
        <f>IFERROR(RANK('Ref. Chile'!L2207,'Ref. Chile'!L:L,0)+COUNTIF('Ref. Chile'!$L$7:'Ref. Chile'!L2207,'Ref. Chile'!L2207)-1,"")</f>
        <v>620</v>
      </c>
      <c r="AN2208" s="7">
        <f>IFERROR(RANK('Ref. Chile'!M2207,'Ref. Chile'!M:M,0)+COUNTIF('Ref. Chile'!$M$7:'Ref. Chile'!M2207,'Ref. Chile'!M2207)-1,"")</f>
        <v>2107</v>
      </c>
      <c r="AO2208" s="7">
        <f>IFERROR(RANK('Ref. Chile'!H2207,'Ref. Chile'!H:H,1)+COUNTIF('Ref. Chile'!$H$7:'Ref. Chile'!H2207,'Ref. Chile'!H2207)-1,"")</f>
        <v>301</v>
      </c>
      <c r="AP2208" s="7">
        <f>IFERROR(RANK('Ref. Chile'!I2207,'Ref. Chile'!I:I,1)+COUNTIF('Ref. Chile'!$I$7:'Ref. Chile'!I2207,'Ref. Chile'!I2207)-1,"")</f>
        <v>2411</v>
      </c>
      <c r="AQ2208" s="7">
        <f>IFERROR(RANK('Ref. Chile'!J2207,'Ref. Chile'!J:J,1)+COUNTIF('Ref. Chile'!$J$7:'Ref. Chile'!J2207,'Ref. Chile'!J2207)-1,"")</f>
        <v>593</v>
      </c>
    </row>
    <row r="2209" spans="31:43" ht="17.25" customHeight="1" x14ac:dyDescent="0.3">
      <c r="AE2209" s="5" t="s">
        <v>2204</v>
      </c>
      <c r="AF2209" s="5" t="s">
        <v>5724</v>
      </c>
      <c r="AG2209" s="6" t="s">
        <v>4419</v>
      </c>
      <c r="AH2209" s="6" t="s">
        <v>4101</v>
      </c>
      <c r="AI2209" s="7">
        <f>IFERROR(RANK('Ref. Chile'!H2208,'Ref. Chile'!H:H,0)+COUNTIF('Ref. Chile'!$H$7:'Ref. Chile'!H2208,'Ref. Chile'!H2208)-1,"")</f>
        <v>2504</v>
      </c>
      <c r="AJ2209" s="7">
        <f>IFERROR(RANK('Ref. Chile'!I2208,'Ref. Chile'!I:I,0)+COUNTIF('Ref. Chile'!$I$7:'Ref. Chile'!I2208,'Ref. Chile'!I2208)-1,"")</f>
        <v>375</v>
      </c>
      <c r="AK2209" s="7">
        <f>IFERROR(RANK('Ref. Chile'!J2208,'Ref. Chile'!J:J,0)+COUNTIF('Ref. Chile'!$J$7:'Ref. Chile'!J2208,'Ref. Chile'!J2208)-1,"")</f>
        <v>1988</v>
      </c>
      <c r="AL2209" s="7">
        <f>IFERROR(RANK('Ref. Chile'!K2208,'Ref. Chile'!K:K,0)+COUNTIF('Ref. Chile'!$K$7:'Ref. Chile'!K2208,'Ref. Chile'!K2208)-1,"")</f>
        <v>1778</v>
      </c>
      <c r="AM2209" s="7">
        <f>IFERROR(RANK('Ref. Chile'!L2208,'Ref. Chile'!L:L,0)+COUNTIF('Ref. Chile'!$L$7:'Ref. Chile'!L2208,'Ref. Chile'!L2208)-1,"")</f>
        <v>626</v>
      </c>
      <c r="AN2209" s="7">
        <f>IFERROR(RANK('Ref. Chile'!M2208,'Ref. Chile'!M:M,0)+COUNTIF('Ref. Chile'!$M$7:'Ref. Chile'!M2208,'Ref. Chile'!M2208)-1,"")</f>
        <v>2114</v>
      </c>
      <c r="AO2209" s="7">
        <f>IFERROR(RANK('Ref. Chile'!H2208,'Ref. Chile'!H:H,1)+COUNTIF('Ref. Chile'!$H$7:'Ref. Chile'!H2208,'Ref. Chile'!H2208)-1,"")</f>
        <v>299</v>
      </c>
      <c r="AP2209" s="7">
        <f>IFERROR(RANK('Ref. Chile'!I2208,'Ref. Chile'!I:I,1)+COUNTIF('Ref. Chile'!$I$7:'Ref. Chile'!I2208,'Ref. Chile'!I2208)-1,"")</f>
        <v>2378</v>
      </c>
      <c r="AQ2209" s="7">
        <f>IFERROR(RANK('Ref. Chile'!J2208,'Ref. Chile'!J:J,1)+COUNTIF('Ref. Chile'!$J$7:'Ref. Chile'!J2208,'Ref. Chile'!J2208)-1,"")</f>
        <v>582</v>
      </c>
    </row>
    <row r="2210" spans="31:43" ht="17.25" customHeight="1" x14ac:dyDescent="0.3">
      <c r="AE2210" s="5" t="s">
        <v>2205</v>
      </c>
      <c r="AF2210" s="5" t="s">
        <v>5725</v>
      </c>
      <c r="AG2210" s="6" t="s">
        <v>4419</v>
      </c>
      <c r="AH2210" s="6" t="s">
        <v>4102</v>
      </c>
      <c r="AI2210" s="7">
        <f>IFERROR(RANK('Ref. Chile'!H2209,'Ref. Chile'!H:H,0)+COUNTIF('Ref. Chile'!$H$7:'Ref. Chile'!H2209,'Ref. Chile'!H2209)-1,"")</f>
        <v>2508</v>
      </c>
      <c r="AJ2210" s="7">
        <f>IFERROR(RANK('Ref. Chile'!I2209,'Ref. Chile'!I:I,0)+COUNTIF('Ref. Chile'!$I$7:'Ref. Chile'!I2209,'Ref. Chile'!I2209)-1,"")</f>
        <v>413</v>
      </c>
      <c r="AK2210" s="7">
        <f>IFERROR(RANK('Ref. Chile'!J2209,'Ref. Chile'!J:J,0)+COUNTIF('Ref. Chile'!$J$7:'Ref. Chile'!J2209,'Ref. Chile'!J2209)-1,"")</f>
        <v>1999</v>
      </c>
      <c r="AL2210" s="7">
        <f>IFERROR(RANK('Ref. Chile'!K2209,'Ref. Chile'!K:K,0)+COUNTIF('Ref. Chile'!$K$7:'Ref. Chile'!K2209,'Ref. Chile'!K2209)-1,"")</f>
        <v>1782</v>
      </c>
      <c r="AM2210" s="7">
        <f>IFERROR(RANK('Ref. Chile'!L2209,'Ref. Chile'!L:L,0)+COUNTIF('Ref. Chile'!$L$7:'Ref. Chile'!L2209,'Ref. Chile'!L2209)-1,"")</f>
        <v>631</v>
      </c>
      <c r="AN2210" s="7">
        <f>IFERROR(RANK('Ref. Chile'!M2209,'Ref. Chile'!M:M,0)+COUNTIF('Ref. Chile'!$M$7:'Ref. Chile'!M2209,'Ref. Chile'!M2209)-1,"")</f>
        <v>2119</v>
      </c>
      <c r="AO2210" s="7">
        <f>IFERROR(RANK('Ref. Chile'!H2209,'Ref. Chile'!H:H,1)+COUNTIF('Ref. Chile'!$H$7:'Ref. Chile'!H2209,'Ref. Chile'!H2209)-1,"")</f>
        <v>295</v>
      </c>
      <c r="AP2210" s="7">
        <f>IFERROR(RANK('Ref. Chile'!I2209,'Ref. Chile'!I:I,1)+COUNTIF('Ref. Chile'!$I$7:'Ref. Chile'!I2209,'Ref. Chile'!I2209)-1,"")</f>
        <v>2340</v>
      </c>
      <c r="AQ2210" s="7">
        <f>IFERROR(RANK('Ref. Chile'!J2209,'Ref. Chile'!J:J,1)+COUNTIF('Ref. Chile'!$J$7:'Ref. Chile'!J2209,'Ref. Chile'!J2209)-1,"")</f>
        <v>571</v>
      </c>
    </row>
    <row r="2211" spans="31:43" ht="17.25" customHeight="1" x14ac:dyDescent="0.3">
      <c r="AE2211" s="5" t="s">
        <v>2206</v>
      </c>
      <c r="AF2211" s="5" t="s">
        <v>5726</v>
      </c>
      <c r="AG2211" s="6" t="s">
        <v>4419</v>
      </c>
      <c r="AH2211" s="6" t="s">
        <v>4103</v>
      </c>
      <c r="AI2211" s="7">
        <f>IFERROR(RANK('Ref. Chile'!H2210,'Ref. Chile'!H:H,0)+COUNTIF('Ref. Chile'!$H$7:'Ref. Chile'!H2210,'Ref. Chile'!H2210)-1,"")</f>
        <v>2500</v>
      </c>
      <c r="AJ2211" s="7">
        <f>IFERROR(RANK('Ref. Chile'!I2210,'Ref. Chile'!I:I,0)+COUNTIF('Ref. Chile'!$I$7:'Ref. Chile'!I2210,'Ref. Chile'!I2210)-1,"")</f>
        <v>234</v>
      </c>
      <c r="AK2211" s="7">
        <f>IFERROR(RANK('Ref. Chile'!J2210,'Ref. Chile'!J:J,0)+COUNTIF('Ref. Chile'!$J$7:'Ref. Chile'!J2210,'Ref. Chile'!J2210)-1,"")</f>
        <v>1948</v>
      </c>
      <c r="AL2211" s="7">
        <f>IFERROR(RANK('Ref. Chile'!K2210,'Ref. Chile'!K:K,0)+COUNTIF('Ref. Chile'!$K$7:'Ref. Chile'!K2210,'Ref. Chile'!K2210)-1,"")</f>
        <v>1768</v>
      </c>
      <c r="AM2211" s="7">
        <f>IFERROR(RANK('Ref. Chile'!L2210,'Ref. Chile'!L:L,0)+COUNTIF('Ref. Chile'!$L$7:'Ref. Chile'!L2210,'Ref. Chile'!L2210)-1,"")</f>
        <v>604</v>
      </c>
      <c r="AN2211" s="7">
        <f>IFERROR(RANK('Ref. Chile'!M2210,'Ref. Chile'!M:M,0)+COUNTIF('Ref. Chile'!$M$7:'Ref. Chile'!M2210,'Ref. Chile'!M2210)-1,"")</f>
        <v>2100</v>
      </c>
      <c r="AO2211" s="7">
        <f>IFERROR(RANK('Ref. Chile'!H2210,'Ref. Chile'!H:H,1)+COUNTIF('Ref. Chile'!$H$7:'Ref. Chile'!H2210,'Ref. Chile'!H2210)-1,"")</f>
        <v>303</v>
      </c>
      <c r="AP2211" s="7">
        <f>IFERROR(RANK('Ref. Chile'!I2210,'Ref. Chile'!I:I,1)+COUNTIF('Ref. Chile'!$I$7:'Ref. Chile'!I2210,'Ref. Chile'!I2210)-1,"")</f>
        <v>2519</v>
      </c>
      <c r="AQ2211" s="7">
        <f>IFERROR(RANK('Ref. Chile'!J2210,'Ref. Chile'!J:J,1)+COUNTIF('Ref. Chile'!$J$7:'Ref. Chile'!J2210,'Ref. Chile'!J2210)-1,"")</f>
        <v>622</v>
      </c>
    </row>
    <row r="2212" spans="31:43" ht="17.25" customHeight="1" x14ac:dyDescent="0.3">
      <c r="AE2212" s="5" t="s">
        <v>2207</v>
      </c>
      <c r="AF2212" s="5" t="s">
        <v>5727</v>
      </c>
      <c r="AG2212" s="6" t="s">
        <v>4419</v>
      </c>
      <c r="AH2212" s="6" t="s">
        <v>4104</v>
      </c>
      <c r="AI2212" s="7">
        <f>IFERROR(RANK('Ref. Chile'!H2211,'Ref. Chile'!H:H,0)+COUNTIF('Ref. Chile'!$H$7:'Ref. Chile'!H2211,'Ref. Chile'!H2211)-1,"")</f>
        <v>2507</v>
      </c>
      <c r="AJ2212" s="7">
        <f>IFERROR(RANK('Ref. Chile'!I2211,'Ref. Chile'!I:I,0)+COUNTIF('Ref. Chile'!$I$7:'Ref. Chile'!I2211,'Ref. Chile'!I2211)-1,"")</f>
        <v>412</v>
      </c>
      <c r="AK2212" s="7">
        <f>IFERROR(RANK('Ref. Chile'!J2211,'Ref. Chile'!J:J,0)+COUNTIF('Ref. Chile'!$J$7:'Ref. Chile'!J2211,'Ref. Chile'!J2211)-1,"")</f>
        <v>1998</v>
      </c>
      <c r="AL2212" s="7">
        <f>IFERROR(RANK('Ref. Chile'!K2211,'Ref. Chile'!K:K,0)+COUNTIF('Ref. Chile'!$K$7:'Ref. Chile'!K2211,'Ref. Chile'!K2211)-1,"")</f>
        <v>1781</v>
      </c>
      <c r="AM2212" s="7">
        <f>IFERROR(RANK('Ref. Chile'!L2211,'Ref. Chile'!L:L,0)+COUNTIF('Ref. Chile'!$L$7:'Ref. Chile'!L2211,'Ref. Chile'!L2211)-1,"")</f>
        <v>630</v>
      </c>
      <c r="AN2212" s="7">
        <f>IFERROR(RANK('Ref. Chile'!M2211,'Ref. Chile'!M:M,0)+COUNTIF('Ref. Chile'!$M$7:'Ref. Chile'!M2211,'Ref. Chile'!M2211)-1,"")</f>
        <v>2118</v>
      </c>
      <c r="AO2212" s="7">
        <f>IFERROR(RANK('Ref. Chile'!H2211,'Ref. Chile'!H:H,1)+COUNTIF('Ref. Chile'!$H$7:'Ref. Chile'!H2211,'Ref. Chile'!H2211)-1,"")</f>
        <v>296</v>
      </c>
      <c r="AP2212" s="7">
        <f>IFERROR(RANK('Ref. Chile'!I2211,'Ref. Chile'!I:I,1)+COUNTIF('Ref. Chile'!$I$7:'Ref. Chile'!I2211,'Ref. Chile'!I2211)-1,"")</f>
        <v>2341</v>
      </c>
      <c r="AQ2212" s="7">
        <f>IFERROR(RANK('Ref. Chile'!J2211,'Ref. Chile'!J:J,1)+COUNTIF('Ref. Chile'!$J$7:'Ref. Chile'!J2211,'Ref. Chile'!J2211)-1,"")</f>
        <v>572</v>
      </c>
    </row>
    <row r="2213" spans="31:43" ht="17.25" customHeight="1" x14ac:dyDescent="0.3">
      <c r="AE2213" s="5" t="s">
        <v>2208</v>
      </c>
      <c r="AF2213" s="5" t="s">
        <v>5728</v>
      </c>
      <c r="AG2213" s="6" t="s">
        <v>4419</v>
      </c>
      <c r="AH2213" s="6" t="s">
        <v>4105</v>
      </c>
      <c r="AI2213" s="7">
        <f>IFERROR(RANK('Ref. Chile'!H2212,'Ref. Chile'!H:H,0)+COUNTIF('Ref. Chile'!$H$7:'Ref. Chile'!H2212,'Ref. Chile'!H2212)-1,"")</f>
        <v>2510</v>
      </c>
      <c r="AJ2213" s="7">
        <f>IFERROR(RANK('Ref. Chile'!I2212,'Ref. Chile'!I:I,0)+COUNTIF('Ref. Chile'!$I$7:'Ref. Chile'!I2212,'Ref. Chile'!I2212)-1,"")</f>
        <v>492</v>
      </c>
      <c r="AK2213" s="7">
        <f>IFERROR(RANK('Ref. Chile'!J2212,'Ref. Chile'!J:J,0)+COUNTIF('Ref. Chile'!$J$7:'Ref. Chile'!J2212,'Ref. Chile'!J2212)-1,"")</f>
        <v>2019</v>
      </c>
      <c r="AL2213" s="7">
        <f>IFERROR(RANK('Ref. Chile'!K2212,'Ref. Chile'!K:K,0)+COUNTIF('Ref. Chile'!$K$7:'Ref. Chile'!K2212,'Ref. Chile'!K2212)-1,"")</f>
        <v>1785</v>
      </c>
      <c r="AM2213" s="7">
        <f>IFERROR(RANK('Ref. Chile'!L2212,'Ref. Chile'!L:L,0)+COUNTIF('Ref. Chile'!$L$7:'Ref. Chile'!L2212,'Ref. Chile'!L2212)-1,"")</f>
        <v>643</v>
      </c>
      <c r="AN2213" s="7">
        <f>IFERROR(RANK('Ref. Chile'!M2212,'Ref. Chile'!M:M,0)+COUNTIF('Ref. Chile'!$M$7:'Ref. Chile'!M2212,'Ref. Chile'!M2212)-1,"")</f>
        <v>2125</v>
      </c>
      <c r="AO2213" s="7">
        <f>IFERROR(RANK('Ref. Chile'!H2212,'Ref. Chile'!H:H,1)+COUNTIF('Ref. Chile'!$H$7:'Ref. Chile'!H2212,'Ref. Chile'!H2212)-1,"")</f>
        <v>293</v>
      </c>
      <c r="AP2213" s="7">
        <f>IFERROR(RANK('Ref. Chile'!I2212,'Ref. Chile'!I:I,1)+COUNTIF('Ref. Chile'!$I$7:'Ref. Chile'!I2212,'Ref. Chile'!I2212)-1,"")</f>
        <v>2261</v>
      </c>
      <c r="AQ2213" s="7">
        <f>IFERROR(RANK('Ref. Chile'!J2212,'Ref. Chile'!J:J,1)+COUNTIF('Ref. Chile'!$J$7:'Ref. Chile'!J2212,'Ref. Chile'!J2212)-1,"")</f>
        <v>551</v>
      </c>
    </row>
    <row r="2214" spans="31:43" ht="17.25" customHeight="1" x14ac:dyDescent="0.3">
      <c r="AE2214" s="5" t="s">
        <v>2209</v>
      </c>
      <c r="AF2214" s="5" t="s">
        <v>5729</v>
      </c>
      <c r="AG2214" s="6" t="s">
        <v>4419</v>
      </c>
      <c r="AH2214" s="6" t="s">
        <v>4088</v>
      </c>
      <c r="AI2214" s="7">
        <f>IFERROR(RANK('Ref. Chile'!H2213,'Ref. Chile'!H:H,0)+COUNTIF('Ref. Chile'!$H$7:'Ref. Chile'!H2213,'Ref. Chile'!H2213)-1,"")</f>
        <v>311</v>
      </c>
      <c r="AJ2214" s="7">
        <f>IFERROR(RANK('Ref. Chile'!I2213,'Ref. Chile'!I:I,0)+COUNTIF('Ref. Chile'!$I$7:'Ref. Chile'!I2213,'Ref. Chile'!I2213)-1,"")</f>
        <v>1667</v>
      </c>
      <c r="AK2214" s="7">
        <f>IFERROR(RANK('Ref. Chile'!J2213,'Ref. Chile'!J:J,0)+COUNTIF('Ref. Chile'!$J$7:'Ref. Chile'!J2213,'Ref. Chile'!J2213)-1,"")</f>
        <v>1729</v>
      </c>
      <c r="AL2214" s="7">
        <f>IFERROR(RANK('Ref. Chile'!K2213,'Ref. Chile'!K:K,0)+COUNTIF('Ref. Chile'!$K$7:'Ref. Chile'!K2213,'Ref. Chile'!K2213)-1,"")</f>
        <v>218</v>
      </c>
      <c r="AM2214" s="7">
        <f>IFERROR(RANK('Ref. Chile'!L2213,'Ref. Chile'!L:L,0)+COUNTIF('Ref. Chile'!$L$7:'Ref. Chile'!L2213,'Ref. Chile'!L2213)-1,"")</f>
        <v>1389</v>
      </c>
      <c r="AN2214" s="7">
        <f>IFERROR(RANK('Ref. Chile'!M2213,'Ref. Chile'!M:M,0)+COUNTIF('Ref. Chile'!$M$7:'Ref. Chile'!M2213,'Ref. Chile'!M2213)-1,"")</f>
        <v>1597</v>
      </c>
      <c r="AO2214" s="7">
        <f>IFERROR(RANK('Ref. Chile'!H2213,'Ref. Chile'!H:H,1)+COUNTIF('Ref. Chile'!$H$7:'Ref. Chile'!H2213,'Ref. Chile'!H2213)-1,"")</f>
        <v>2492</v>
      </c>
      <c r="AP2214" s="7">
        <f>IFERROR(RANK('Ref. Chile'!I2213,'Ref. Chile'!I:I,1)+COUNTIF('Ref. Chile'!$I$7:'Ref. Chile'!I2213,'Ref. Chile'!I2213)-1,"")</f>
        <v>1086</v>
      </c>
      <c r="AQ2214" s="7">
        <f>IFERROR(RANK('Ref. Chile'!J2213,'Ref. Chile'!J:J,1)+COUNTIF('Ref. Chile'!$J$7:'Ref. Chile'!J2213,'Ref. Chile'!J2213)-1,"")</f>
        <v>925</v>
      </c>
    </row>
    <row r="2215" spans="31:43" ht="17.25" customHeight="1" x14ac:dyDescent="0.3">
      <c r="AE2215" s="5" t="s">
        <v>2210</v>
      </c>
      <c r="AF2215" s="5" t="s">
        <v>5730</v>
      </c>
      <c r="AG2215" s="6" t="s">
        <v>4419</v>
      </c>
      <c r="AH2215" s="6" t="s">
        <v>4146</v>
      </c>
      <c r="AI2215" s="7">
        <f>IFERROR(RANK('Ref. Chile'!H2214,'Ref. Chile'!H:H,0)+COUNTIF('Ref. Chile'!$H$7:'Ref. Chile'!H2214,'Ref. Chile'!H2214)-1,"")</f>
        <v>314</v>
      </c>
      <c r="AJ2215" s="7">
        <f>IFERROR(RANK('Ref. Chile'!I2214,'Ref. Chile'!I:I,0)+COUNTIF('Ref. Chile'!$I$7:'Ref. Chile'!I2214,'Ref. Chile'!I2214)-1,"")</f>
        <v>1696</v>
      </c>
      <c r="AK2215" s="7">
        <f>IFERROR(RANK('Ref. Chile'!J2214,'Ref. Chile'!J:J,0)+COUNTIF('Ref. Chile'!$J$7:'Ref. Chile'!J2214,'Ref. Chile'!J2214)-1,"")</f>
        <v>1729</v>
      </c>
      <c r="AL2215" s="7">
        <f>IFERROR(RANK('Ref. Chile'!K2214,'Ref. Chile'!K:K,0)+COUNTIF('Ref. Chile'!$K$7:'Ref. Chile'!K2214,'Ref. Chile'!K2214)-1,"")</f>
        <v>221</v>
      </c>
      <c r="AM2215" s="7">
        <f>IFERROR(RANK('Ref. Chile'!L2214,'Ref. Chile'!L:L,0)+COUNTIF('Ref. Chile'!$L$7:'Ref. Chile'!L2214,'Ref. Chile'!L2214)-1,"")</f>
        <v>1400</v>
      </c>
      <c r="AN2215" s="7">
        <f>IFERROR(RANK('Ref. Chile'!M2214,'Ref. Chile'!M:M,0)+COUNTIF('Ref. Chile'!$M$7:'Ref. Chile'!M2214,'Ref. Chile'!M2214)-1,"")</f>
        <v>1597</v>
      </c>
      <c r="AO2215" s="7">
        <f>IFERROR(RANK('Ref. Chile'!H2214,'Ref. Chile'!H:H,1)+COUNTIF('Ref. Chile'!$H$7:'Ref. Chile'!H2214,'Ref. Chile'!H2214)-1,"")</f>
        <v>2489</v>
      </c>
      <c r="AP2215" s="7">
        <f>IFERROR(RANK('Ref. Chile'!I2214,'Ref. Chile'!I:I,1)+COUNTIF('Ref. Chile'!$I$7:'Ref. Chile'!I2214,'Ref. Chile'!I2214)-1,"")</f>
        <v>1057</v>
      </c>
      <c r="AQ2215" s="7">
        <f>IFERROR(RANK('Ref. Chile'!J2214,'Ref. Chile'!J:J,1)+COUNTIF('Ref. Chile'!$J$7:'Ref. Chile'!J2214,'Ref. Chile'!J2214)-1,"")</f>
        <v>925</v>
      </c>
    </row>
    <row r="2216" spans="31:43" ht="17.25" customHeight="1" x14ac:dyDescent="0.3">
      <c r="AE2216" s="5" t="s">
        <v>2211</v>
      </c>
      <c r="AF2216" s="5" t="s">
        <v>5731</v>
      </c>
      <c r="AG2216" s="6" t="s">
        <v>4419</v>
      </c>
      <c r="AH2216" s="6" t="s">
        <v>4161</v>
      </c>
      <c r="AI2216" s="7">
        <f>IFERROR(RANK('Ref. Chile'!H2215,'Ref. Chile'!H:H,0)+COUNTIF('Ref. Chile'!$H$7:'Ref. Chile'!H2215,'Ref. Chile'!H2215)-1,"")</f>
        <v>312</v>
      </c>
      <c r="AJ2216" s="7">
        <f>IFERROR(RANK('Ref. Chile'!I2215,'Ref. Chile'!I:I,0)+COUNTIF('Ref. Chile'!$I$7:'Ref. Chile'!I2215,'Ref. Chile'!I2215)-1,"")</f>
        <v>1680</v>
      </c>
      <c r="AK2216" s="7">
        <f>IFERROR(RANK('Ref. Chile'!J2215,'Ref. Chile'!J:J,0)+COUNTIF('Ref. Chile'!$J$7:'Ref. Chile'!J2215,'Ref. Chile'!J2215)-1,"")</f>
        <v>1729</v>
      </c>
      <c r="AL2216" s="7">
        <f>IFERROR(RANK('Ref. Chile'!K2215,'Ref. Chile'!K:K,0)+COUNTIF('Ref. Chile'!$K$7:'Ref. Chile'!K2215,'Ref. Chile'!K2215)-1,"")</f>
        <v>220</v>
      </c>
      <c r="AM2216" s="7">
        <f>IFERROR(RANK('Ref. Chile'!L2215,'Ref. Chile'!L:L,0)+COUNTIF('Ref. Chile'!$L$7:'Ref. Chile'!L2215,'Ref. Chile'!L2215)-1,"")</f>
        <v>1390</v>
      </c>
      <c r="AN2216" s="7">
        <f>IFERROR(RANK('Ref. Chile'!M2215,'Ref. Chile'!M:M,0)+COUNTIF('Ref. Chile'!$M$7:'Ref. Chile'!M2215,'Ref. Chile'!M2215)-1,"")</f>
        <v>1597</v>
      </c>
      <c r="AO2216" s="7">
        <f>IFERROR(RANK('Ref. Chile'!H2215,'Ref. Chile'!H:H,1)+COUNTIF('Ref. Chile'!$H$7:'Ref. Chile'!H2215,'Ref. Chile'!H2215)-1,"")</f>
        <v>2491</v>
      </c>
      <c r="AP2216" s="7">
        <f>IFERROR(RANK('Ref. Chile'!I2215,'Ref. Chile'!I:I,1)+COUNTIF('Ref. Chile'!$I$7:'Ref. Chile'!I2215,'Ref. Chile'!I2215)-1,"")</f>
        <v>1073</v>
      </c>
      <c r="AQ2216" s="7">
        <f>IFERROR(RANK('Ref. Chile'!J2215,'Ref. Chile'!J:J,1)+COUNTIF('Ref. Chile'!$J$7:'Ref. Chile'!J2215,'Ref. Chile'!J2215)-1,"")</f>
        <v>925</v>
      </c>
    </row>
    <row r="2217" spans="31:43" ht="17.25" customHeight="1" x14ac:dyDescent="0.3">
      <c r="AE2217" s="5" t="s">
        <v>2212</v>
      </c>
      <c r="AF2217" s="5" t="s">
        <v>5732</v>
      </c>
      <c r="AG2217" s="6" t="s">
        <v>4419</v>
      </c>
      <c r="AH2217" s="6" t="s">
        <v>4162</v>
      </c>
      <c r="AI2217" s="7">
        <f>IFERROR(RANK('Ref. Chile'!H2216,'Ref. Chile'!H:H,0)+COUNTIF('Ref. Chile'!$H$7:'Ref. Chile'!H2216,'Ref. Chile'!H2216)-1,"")</f>
        <v>308</v>
      </c>
      <c r="AJ2217" s="7">
        <f>IFERROR(RANK('Ref. Chile'!I2216,'Ref. Chile'!I:I,0)+COUNTIF('Ref. Chile'!$I$7:'Ref. Chile'!I2216,'Ref. Chile'!I2216)-1,"")</f>
        <v>1640</v>
      </c>
      <c r="AK2217" s="7">
        <f>IFERROR(RANK('Ref. Chile'!J2216,'Ref. Chile'!J:J,0)+COUNTIF('Ref. Chile'!$J$7:'Ref. Chile'!J2216,'Ref. Chile'!J2216)-1,"")</f>
        <v>1729</v>
      </c>
      <c r="AL2217" s="7">
        <f>IFERROR(RANK('Ref. Chile'!K2216,'Ref. Chile'!K:K,0)+COUNTIF('Ref. Chile'!$K$7:'Ref. Chile'!K2216,'Ref. Chile'!K2216)-1,"")</f>
        <v>217</v>
      </c>
      <c r="AM2217" s="7">
        <f>IFERROR(RANK('Ref. Chile'!L2216,'Ref. Chile'!L:L,0)+COUNTIF('Ref. Chile'!$L$7:'Ref. Chile'!L2216,'Ref. Chile'!L2216)-1,"")</f>
        <v>1371</v>
      </c>
      <c r="AN2217" s="7">
        <f>IFERROR(RANK('Ref. Chile'!M2216,'Ref. Chile'!M:M,0)+COUNTIF('Ref. Chile'!$M$7:'Ref. Chile'!M2216,'Ref. Chile'!M2216)-1,"")</f>
        <v>1597</v>
      </c>
      <c r="AO2217" s="7">
        <f>IFERROR(RANK('Ref. Chile'!H2216,'Ref. Chile'!H:H,1)+COUNTIF('Ref. Chile'!$H$7:'Ref. Chile'!H2216,'Ref. Chile'!H2216)-1,"")</f>
        <v>2495</v>
      </c>
      <c r="AP2217" s="7">
        <f>IFERROR(RANK('Ref. Chile'!I2216,'Ref. Chile'!I:I,1)+COUNTIF('Ref. Chile'!$I$7:'Ref. Chile'!I2216,'Ref. Chile'!I2216)-1,"")</f>
        <v>1113</v>
      </c>
      <c r="AQ2217" s="7">
        <f>IFERROR(RANK('Ref. Chile'!J2216,'Ref. Chile'!J:J,1)+COUNTIF('Ref. Chile'!$J$7:'Ref. Chile'!J2216,'Ref. Chile'!J2216)-1,"")</f>
        <v>925</v>
      </c>
    </row>
    <row r="2218" spans="31:43" ht="17.25" customHeight="1" x14ac:dyDescent="0.3">
      <c r="AE2218" s="5" t="s">
        <v>2213</v>
      </c>
      <c r="AF2218" s="5" t="s">
        <v>5733</v>
      </c>
      <c r="AG2218" s="6" t="s">
        <v>4419</v>
      </c>
      <c r="AH2218" s="6" t="s">
        <v>4148</v>
      </c>
      <c r="AI2218" s="7">
        <f>IFERROR(RANK('Ref. Chile'!H2217,'Ref. Chile'!H:H,0)+COUNTIF('Ref. Chile'!$H$7:'Ref. Chile'!H2217,'Ref. Chile'!H2217)-1,"")</f>
        <v>315</v>
      </c>
      <c r="AJ2218" s="7">
        <f>IFERROR(RANK('Ref. Chile'!I2217,'Ref. Chile'!I:I,0)+COUNTIF('Ref. Chile'!$I$7:'Ref. Chile'!I2217,'Ref. Chile'!I2217)-1,"")</f>
        <v>1720</v>
      </c>
      <c r="AK2218" s="7">
        <f>IFERROR(RANK('Ref. Chile'!J2217,'Ref. Chile'!J:J,0)+COUNTIF('Ref. Chile'!$J$7:'Ref. Chile'!J2217,'Ref. Chile'!J2217)-1,"")</f>
        <v>1729</v>
      </c>
      <c r="AL2218" s="7">
        <f>IFERROR(RANK('Ref. Chile'!K2217,'Ref. Chile'!K:K,0)+COUNTIF('Ref. Chile'!$K$7:'Ref. Chile'!K2217,'Ref. Chile'!K2217)-1,"")</f>
        <v>225</v>
      </c>
      <c r="AM2218" s="7">
        <f>IFERROR(RANK('Ref. Chile'!L2217,'Ref. Chile'!L:L,0)+COUNTIF('Ref. Chile'!$L$7:'Ref. Chile'!L2217,'Ref. Chile'!L2217)-1,"")</f>
        <v>1417</v>
      </c>
      <c r="AN2218" s="7">
        <f>IFERROR(RANK('Ref. Chile'!M2217,'Ref. Chile'!M:M,0)+COUNTIF('Ref. Chile'!$M$7:'Ref. Chile'!M2217,'Ref. Chile'!M2217)-1,"")</f>
        <v>1597</v>
      </c>
      <c r="AO2218" s="7">
        <f>IFERROR(RANK('Ref. Chile'!H2217,'Ref. Chile'!H:H,1)+COUNTIF('Ref. Chile'!$H$7:'Ref. Chile'!H2217,'Ref. Chile'!H2217)-1,"")</f>
        <v>2488</v>
      </c>
      <c r="AP2218" s="7">
        <f>IFERROR(RANK('Ref. Chile'!I2217,'Ref. Chile'!I:I,1)+COUNTIF('Ref. Chile'!$I$7:'Ref. Chile'!I2217,'Ref. Chile'!I2217)-1,"")</f>
        <v>1033</v>
      </c>
      <c r="AQ2218" s="7">
        <f>IFERROR(RANK('Ref. Chile'!J2217,'Ref. Chile'!J:J,1)+COUNTIF('Ref. Chile'!$J$7:'Ref. Chile'!J2217,'Ref. Chile'!J2217)-1,"")</f>
        <v>925</v>
      </c>
    </row>
    <row r="2219" spans="31:43" ht="17.25" customHeight="1" x14ac:dyDescent="0.3">
      <c r="AE2219" s="5" t="s">
        <v>2214</v>
      </c>
      <c r="AF2219" s="5" t="s">
        <v>5734</v>
      </c>
      <c r="AG2219" s="6" t="s">
        <v>4420</v>
      </c>
      <c r="AH2219" s="6" t="s">
        <v>4092</v>
      </c>
      <c r="AI2219" s="7">
        <f>IFERROR(RANK('Ref. Chile'!H2218,'Ref. Chile'!H:H,0)+COUNTIF('Ref. Chile'!$H$7:'Ref. Chile'!H2218,'Ref. Chile'!H2218)-1,"")</f>
        <v>282</v>
      </c>
      <c r="AJ2219" s="7">
        <f>IFERROR(RANK('Ref. Chile'!I2218,'Ref. Chile'!I:I,0)+COUNTIF('Ref. Chile'!$I$7:'Ref. Chile'!I2218,'Ref. Chile'!I2218)-1,"")</f>
        <v>1506</v>
      </c>
      <c r="AK2219" s="7">
        <f>IFERROR(RANK('Ref. Chile'!J2218,'Ref. Chile'!J:J,0)+COUNTIF('Ref. Chile'!$J$7:'Ref. Chile'!J2218,'Ref. Chile'!J2218)-1,"")</f>
        <v>531</v>
      </c>
      <c r="AL2219" s="7">
        <f>IFERROR(RANK('Ref. Chile'!K2218,'Ref. Chile'!K:K,0)+COUNTIF('Ref. Chile'!$K$7:'Ref. Chile'!K2218,'Ref. Chile'!K2218)-1,"")</f>
        <v>183</v>
      </c>
      <c r="AM2219" s="7">
        <f>IFERROR(RANK('Ref. Chile'!L2218,'Ref. Chile'!L:L,0)+COUNTIF('Ref. Chile'!$L$7:'Ref. Chile'!L2218,'Ref. Chile'!L2218)-1,"")</f>
        <v>1287</v>
      </c>
      <c r="AN2219" s="7">
        <f>IFERROR(RANK('Ref. Chile'!M2218,'Ref. Chile'!M:M,0)+COUNTIF('Ref. Chile'!$M$7:'Ref. Chile'!M2218,'Ref. Chile'!M2218)-1,"")</f>
        <v>867</v>
      </c>
      <c r="AO2219" s="7">
        <f>IFERROR(RANK('Ref. Chile'!H2218,'Ref. Chile'!H:H,1)+COUNTIF('Ref. Chile'!$H$7:'Ref. Chile'!H2218,'Ref. Chile'!H2218)-1,"")</f>
        <v>2521</v>
      </c>
      <c r="AP2219" s="7">
        <f>IFERROR(RANK('Ref. Chile'!I2218,'Ref. Chile'!I:I,1)+COUNTIF('Ref. Chile'!$I$7:'Ref. Chile'!I2218,'Ref. Chile'!I2218)-1,"")</f>
        <v>1247</v>
      </c>
      <c r="AQ2219" s="7">
        <f>IFERROR(RANK('Ref. Chile'!J2218,'Ref. Chile'!J:J,1)+COUNTIF('Ref. Chile'!$J$7:'Ref. Chile'!J2218,'Ref. Chile'!J2218)-1,"")</f>
        <v>2039</v>
      </c>
    </row>
    <row r="2220" spans="31:43" ht="17.25" customHeight="1" x14ac:dyDescent="0.3">
      <c r="AE2220" s="5" t="s">
        <v>2215</v>
      </c>
      <c r="AF2220" s="5" t="s">
        <v>5735</v>
      </c>
      <c r="AG2220" s="6" t="s">
        <v>4420</v>
      </c>
      <c r="AH2220" s="6" t="s">
        <v>4140</v>
      </c>
      <c r="AI2220" s="7">
        <f>IFERROR(RANK('Ref. Chile'!H2219,'Ref. Chile'!H:H,0)+COUNTIF('Ref. Chile'!$H$7:'Ref. Chile'!H2219,'Ref. Chile'!H2219)-1,"")</f>
        <v>278</v>
      </c>
      <c r="AJ2220" s="7">
        <f>IFERROR(RANK('Ref. Chile'!I2219,'Ref. Chile'!I:I,0)+COUNTIF('Ref. Chile'!$I$7:'Ref. Chile'!I2219,'Ref. Chile'!I2219)-1,"")</f>
        <v>1465</v>
      </c>
      <c r="AK2220" s="7">
        <f>IFERROR(RANK('Ref. Chile'!J2219,'Ref. Chile'!J:J,0)+COUNTIF('Ref. Chile'!$J$7:'Ref. Chile'!J2219,'Ref. Chile'!J2219)-1,"")</f>
        <v>467</v>
      </c>
      <c r="AL2220" s="7">
        <f>IFERROR(RANK('Ref. Chile'!K2219,'Ref. Chile'!K:K,0)+COUNTIF('Ref. Chile'!$K$7:'Ref. Chile'!K2219,'Ref. Chile'!K2219)-1,"")</f>
        <v>179</v>
      </c>
      <c r="AM2220" s="7">
        <f>IFERROR(RANK('Ref. Chile'!L2219,'Ref. Chile'!L:L,0)+COUNTIF('Ref. Chile'!$L$7:'Ref. Chile'!L2219,'Ref. Chile'!L2219)-1,"")</f>
        <v>1247</v>
      </c>
      <c r="AN2220" s="7">
        <f>IFERROR(RANK('Ref. Chile'!M2219,'Ref. Chile'!M:M,0)+COUNTIF('Ref. Chile'!$M$7:'Ref. Chile'!M2219,'Ref. Chile'!M2219)-1,"")</f>
        <v>715</v>
      </c>
      <c r="AO2220" s="7">
        <f>IFERROR(RANK('Ref. Chile'!H2219,'Ref. Chile'!H:H,1)+COUNTIF('Ref. Chile'!$H$7:'Ref. Chile'!H2219,'Ref. Chile'!H2219)-1,"")</f>
        <v>2525</v>
      </c>
      <c r="AP2220" s="7">
        <f>IFERROR(RANK('Ref. Chile'!I2219,'Ref. Chile'!I:I,1)+COUNTIF('Ref. Chile'!$I$7:'Ref. Chile'!I2219,'Ref. Chile'!I2219)-1,"")</f>
        <v>1288</v>
      </c>
      <c r="AQ2220" s="7">
        <f>IFERROR(RANK('Ref. Chile'!J2219,'Ref. Chile'!J:J,1)+COUNTIF('Ref. Chile'!$J$7:'Ref. Chile'!J2219,'Ref. Chile'!J2219)-1,"")</f>
        <v>2103</v>
      </c>
    </row>
    <row r="2221" spans="31:43" ht="17.25" customHeight="1" x14ac:dyDescent="0.3">
      <c r="AE2221" s="5" t="s">
        <v>2216</v>
      </c>
      <c r="AF2221" s="5" t="s">
        <v>5736</v>
      </c>
      <c r="AG2221" s="6" t="s">
        <v>4420</v>
      </c>
      <c r="AH2221" s="6" t="s">
        <v>4093</v>
      </c>
      <c r="AI2221" s="7">
        <f>IFERROR(RANK('Ref. Chile'!H2220,'Ref. Chile'!H:H,0)+COUNTIF('Ref. Chile'!$H$7:'Ref. Chile'!H2220,'Ref. Chile'!H2220)-1,"")</f>
        <v>281</v>
      </c>
      <c r="AJ2221" s="7">
        <f>IFERROR(RANK('Ref. Chile'!I2220,'Ref. Chile'!I:I,0)+COUNTIF('Ref. Chile'!$I$7:'Ref. Chile'!I2220,'Ref. Chile'!I2220)-1,"")</f>
        <v>1490</v>
      </c>
      <c r="AK2221" s="7">
        <f>IFERROR(RANK('Ref. Chile'!J2220,'Ref. Chile'!J:J,0)+COUNTIF('Ref. Chile'!$J$7:'Ref. Chile'!J2220,'Ref. Chile'!J2220)-1,"")</f>
        <v>509</v>
      </c>
      <c r="AL2221" s="7">
        <f>IFERROR(RANK('Ref. Chile'!K2220,'Ref. Chile'!K:K,0)+COUNTIF('Ref. Chile'!$K$7:'Ref. Chile'!K2220,'Ref. Chile'!K2220)-1,"")</f>
        <v>182</v>
      </c>
      <c r="AM2221" s="7">
        <f>IFERROR(RANK('Ref. Chile'!L2220,'Ref. Chile'!L:L,0)+COUNTIF('Ref. Chile'!$L$7:'Ref. Chile'!L2220,'Ref. Chile'!L2220)-1,"")</f>
        <v>1274</v>
      </c>
      <c r="AN2221" s="7">
        <f>IFERROR(RANK('Ref. Chile'!M2220,'Ref. Chile'!M:M,0)+COUNTIF('Ref. Chile'!$M$7:'Ref. Chile'!M2220,'Ref. Chile'!M2220)-1,"")</f>
        <v>802</v>
      </c>
      <c r="AO2221" s="7">
        <f>IFERROR(RANK('Ref. Chile'!H2220,'Ref. Chile'!H:H,1)+COUNTIF('Ref. Chile'!$H$7:'Ref. Chile'!H2220,'Ref. Chile'!H2220)-1,"")</f>
        <v>2522</v>
      </c>
      <c r="AP2221" s="7">
        <f>IFERROR(RANK('Ref. Chile'!I2220,'Ref. Chile'!I:I,1)+COUNTIF('Ref. Chile'!$I$7:'Ref. Chile'!I2220,'Ref. Chile'!I2220)-1,"")</f>
        <v>1263</v>
      </c>
      <c r="AQ2221" s="7">
        <f>IFERROR(RANK('Ref. Chile'!J2220,'Ref. Chile'!J:J,1)+COUNTIF('Ref. Chile'!$J$7:'Ref. Chile'!J2220,'Ref. Chile'!J2220)-1,"")</f>
        <v>2061</v>
      </c>
    </row>
    <row r="2222" spans="31:43" ht="17.25" customHeight="1" x14ac:dyDescent="0.3">
      <c r="AE2222" s="5" t="s">
        <v>2217</v>
      </c>
      <c r="AF2222" s="5" t="s">
        <v>5737</v>
      </c>
      <c r="AG2222" s="6" t="s">
        <v>4420</v>
      </c>
      <c r="AH2222" s="6" t="s">
        <v>4167</v>
      </c>
      <c r="AI2222" s="7">
        <f>IFERROR(RANK('Ref. Chile'!H2221,'Ref. Chile'!H:H,0)+COUNTIF('Ref. Chile'!$H$7:'Ref. Chile'!H2221,'Ref. Chile'!H2221)-1,"")</f>
        <v>280</v>
      </c>
      <c r="AJ2222" s="7">
        <f>IFERROR(RANK('Ref. Chile'!I2221,'Ref. Chile'!I:I,0)+COUNTIF('Ref. Chile'!$I$7:'Ref. Chile'!I2221,'Ref. Chile'!I2221)-1,"")</f>
        <v>1481</v>
      </c>
      <c r="AK2222" s="7">
        <f>IFERROR(RANK('Ref. Chile'!J2221,'Ref. Chile'!J:J,0)+COUNTIF('Ref. Chile'!$J$7:'Ref. Chile'!J2221,'Ref. Chile'!J2221)-1,"")</f>
        <v>496</v>
      </c>
      <c r="AL2222" s="7">
        <f>IFERROR(RANK('Ref. Chile'!K2221,'Ref. Chile'!K:K,0)+COUNTIF('Ref. Chile'!$K$7:'Ref. Chile'!K2221,'Ref. Chile'!K2221)-1,"")</f>
        <v>181</v>
      </c>
      <c r="AM2222" s="7">
        <f>IFERROR(RANK('Ref. Chile'!L2221,'Ref. Chile'!L:L,0)+COUNTIF('Ref. Chile'!$L$7:'Ref. Chile'!L2221,'Ref. Chile'!L2221)-1,"")</f>
        <v>1267</v>
      </c>
      <c r="AN2222" s="7">
        <f>IFERROR(RANK('Ref. Chile'!M2221,'Ref. Chile'!M:M,0)+COUNTIF('Ref. Chile'!$M$7:'Ref. Chile'!M2221,'Ref. Chile'!M2221)-1,"")</f>
        <v>761</v>
      </c>
      <c r="AO2222" s="7">
        <f>IFERROR(RANK('Ref. Chile'!H2221,'Ref. Chile'!H:H,1)+COUNTIF('Ref. Chile'!$H$7:'Ref. Chile'!H2221,'Ref. Chile'!H2221)-1,"")</f>
        <v>2523</v>
      </c>
      <c r="AP2222" s="7">
        <f>IFERROR(RANK('Ref. Chile'!I2221,'Ref. Chile'!I:I,1)+COUNTIF('Ref. Chile'!$I$7:'Ref. Chile'!I2221,'Ref. Chile'!I2221)-1,"")</f>
        <v>1272</v>
      </c>
      <c r="AQ2222" s="7">
        <f>IFERROR(RANK('Ref. Chile'!J2221,'Ref. Chile'!J:J,1)+COUNTIF('Ref. Chile'!$J$7:'Ref. Chile'!J2221,'Ref. Chile'!J2221)-1,"")</f>
        <v>2074</v>
      </c>
    </row>
    <row r="2223" spans="31:43" ht="17.25" customHeight="1" x14ac:dyDescent="0.3">
      <c r="AE2223" s="5" t="s">
        <v>2218</v>
      </c>
      <c r="AF2223" s="5" t="s">
        <v>5738</v>
      </c>
      <c r="AG2223" s="6" t="s">
        <v>4420</v>
      </c>
      <c r="AH2223" s="6" t="s">
        <v>4116</v>
      </c>
      <c r="AI2223" s="7">
        <f>IFERROR(RANK('Ref. Chile'!H2222,'Ref. Chile'!H:H,0)+COUNTIF('Ref. Chile'!$H$7:'Ref. Chile'!H2222,'Ref. Chile'!H2222)-1,"")</f>
        <v>283</v>
      </c>
      <c r="AJ2223" s="7">
        <f>IFERROR(RANK('Ref. Chile'!I2222,'Ref. Chile'!I:I,0)+COUNTIF('Ref. Chile'!$I$7:'Ref. Chile'!I2222,'Ref. Chile'!I2222)-1,"")</f>
        <v>1518</v>
      </c>
      <c r="AK2223" s="7">
        <f>IFERROR(RANK('Ref. Chile'!J2222,'Ref. Chile'!J:J,0)+COUNTIF('Ref. Chile'!$J$7:'Ref. Chile'!J2222,'Ref. Chile'!J2222)-1,"")</f>
        <v>589</v>
      </c>
      <c r="AL2223" s="7">
        <f>IFERROR(RANK('Ref. Chile'!K2222,'Ref. Chile'!K:K,0)+COUNTIF('Ref. Chile'!$K$7:'Ref. Chile'!K2222,'Ref. Chile'!K2222)-1,"")</f>
        <v>185</v>
      </c>
      <c r="AM2223" s="7">
        <f>IFERROR(RANK('Ref. Chile'!L2222,'Ref. Chile'!L:L,0)+COUNTIF('Ref. Chile'!$L$7:'Ref. Chile'!L2222,'Ref. Chile'!L2222)-1,"")</f>
        <v>1301</v>
      </c>
      <c r="AN2223" s="7">
        <f>IFERROR(RANK('Ref. Chile'!M2222,'Ref. Chile'!M:M,0)+COUNTIF('Ref. Chile'!$M$7:'Ref. Chile'!M2222,'Ref. Chile'!M2222)-1,"")</f>
        <v>938</v>
      </c>
      <c r="AO2223" s="7">
        <f>IFERROR(RANK('Ref. Chile'!H2222,'Ref. Chile'!H:H,1)+COUNTIF('Ref. Chile'!$H$7:'Ref. Chile'!H2222,'Ref. Chile'!H2222)-1,"")</f>
        <v>2520</v>
      </c>
      <c r="AP2223" s="7">
        <f>IFERROR(RANK('Ref. Chile'!I2222,'Ref. Chile'!I:I,1)+COUNTIF('Ref. Chile'!$I$7:'Ref. Chile'!I2222,'Ref. Chile'!I2222)-1,"")</f>
        <v>1235</v>
      </c>
      <c r="AQ2223" s="7">
        <f>IFERROR(RANK('Ref. Chile'!J2222,'Ref. Chile'!J:J,1)+COUNTIF('Ref. Chile'!$J$7:'Ref. Chile'!J2222,'Ref. Chile'!J2222)-1,"")</f>
        <v>1981</v>
      </c>
    </row>
    <row r="2224" spans="31:43" ht="17.25" customHeight="1" x14ac:dyDescent="0.3">
      <c r="AE2224" s="5" t="s">
        <v>2219</v>
      </c>
      <c r="AF2224" s="5" t="s">
        <v>5739</v>
      </c>
      <c r="AG2224" s="6" t="s">
        <v>4420</v>
      </c>
      <c r="AH2224" s="6" t="s">
        <v>4096</v>
      </c>
      <c r="AI2224" s="7">
        <f>IFERROR(RANK('Ref. Chile'!H2223,'Ref. Chile'!H:H,0)+COUNTIF('Ref. Chile'!$H$7:'Ref. Chile'!H2223,'Ref. Chile'!H2223)-1,"")</f>
        <v>277</v>
      </c>
      <c r="AJ2224" s="7">
        <f>IFERROR(RANK('Ref. Chile'!I2223,'Ref. Chile'!I:I,0)+COUNTIF('Ref. Chile'!$I$7:'Ref. Chile'!I2223,'Ref. Chile'!I2223)-1,"")</f>
        <v>1461</v>
      </c>
      <c r="AK2224" s="7">
        <f>IFERROR(RANK('Ref. Chile'!J2223,'Ref. Chile'!J:J,0)+COUNTIF('Ref. Chile'!$J$7:'Ref. Chile'!J2223,'Ref. Chile'!J2223)-1,"")</f>
        <v>461</v>
      </c>
      <c r="AL2224" s="7">
        <f>IFERROR(RANK('Ref. Chile'!K2223,'Ref. Chile'!K:K,0)+COUNTIF('Ref. Chile'!$K$7:'Ref. Chile'!K2223,'Ref. Chile'!K2223)-1,"")</f>
        <v>178</v>
      </c>
      <c r="AM2224" s="7">
        <f>IFERROR(RANK('Ref. Chile'!L2223,'Ref. Chile'!L:L,0)+COUNTIF('Ref. Chile'!$L$7:'Ref. Chile'!L2223,'Ref. Chile'!L2223)-1,"")</f>
        <v>1243</v>
      </c>
      <c r="AN2224" s="7">
        <f>IFERROR(RANK('Ref. Chile'!M2223,'Ref. Chile'!M:M,0)+COUNTIF('Ref. Chile'!$M$7:'Ref. Chile'!M2223,'Ref. Chile'!M2223)-1,"")</f>
        <v>693</v>
      </c>
      <c r="AO2224" s="7">
        <f>IFERROR(RANK('Ref. Chile'!H2223,'Ref. Chile'!H:H,1)+COUNTIF('Ref. Chile'!$H$7:'Ref. Chile'!H2223,'Ref. Chile'!H2223)-1,"")</f>
        <v>2526</v>
      </c>
      <c r="AP2224" s="7">
        <f>IFERROR(RANK('Ref. Chile'!I2223,'Ref. Chile'!I:I,1)+COUNTIF('Ref. Chile'!$I$7:'Ref. Chile'!I2223,'Ref. Chile'!I2223)-1,"")</f>
        <v>1292</v>
      </c>
      <c r="AQ2224" s="7">
        <f>IFERROR(RANK('Ref. Chile'!J2223,'Ref. Chile'!J:J,1)+COUNTIF('Ref. Chile'!$J$7:'Ref. Chile'!J2223,'Ref. Chile'!J2223)-1,"")</f>
        <v>2109</v>
      </c>
    </row>
    <row r="2225" spans="31:43" ht="17.25" customHeight="1" x14ac:dyDescent="0.3">
      <c r="AE2225" s="5" t="s">
        <v>2220</v>
      </c>
      <c r="AF2225" s="5" t="s">
        <v>5740</v>
      </c>
      <c r="AG2225" s="6" t="s">
        <v>4420</v>
      </c>
      <c r="AH2225" s="6" t="s">
        <v>4097</v>
      </c>
      <c r="AI2225" s="7">
        <f>IFERROR(RANK('Ref. Chile'!H2224,'Ref. Chile'!H:H,0)+COUNTIF('Ref. Chile'!$H$7:'Ref. Chile'!H2224,'Ref. Chile'!H2224)-1,"")</f>
        <v>279</v>
      </c>
      <c r="AJ2225" s="7">
        <f>IFERROR(RANK('Ref. Chile'!I2224,'Ref. Chile'!I:I,0)+COUNTIF('Ref. Chile'!$I$7:'Ref. Chile'!I2224,'Ref. Chile'!I2224)-1,"")</f>
        <v>1469</v>
      </c>
      <c r="AK2225" s="7">
        <f>IFERROR(RANK('Ref. Chile'!J2224,'Ref. Chile'!J:J,0)+COUNTIF('Ref. Chile'!$J$7:'Ref. Chile'!J2224,'Ref. Chile'!J2224)-1,"")</f>
        <v>470</v>
      </c>
      <c r="AL2225" s="7">
        <f>IFERROR(RANK('Ref. Chile'!K2224,'Ref. Chile'!K:K,0)+COUNTIF('Ref. Chile'!$K$7:'Ref. Chile'!K2224,'Ref. Chile'!K2224)-1,"")</f>
        <v>180</v>
      </c>
      <c r="AM2225" s="7">
        <f>IFERROR(RANK('Ref. Chile'!L2224,'Ref. Chile'!L:L,0)+COUNTIF('Ref. Chile'!$L$7:'Ref. Chile'!L2224,'Ref. Chile'!L2224)-1,"")</f>
        <v>1252</v>
      </c>
      <c r="AN2225" s="7">
        <f>IFERROR(RANK('Ref. Chile'!M2224,'Ref. Chile'!M:M,0)+COUNTIF('Ref. Chile'!$M$7:'Ref. Chile'!M2224,'Ref. Chile'!M2224)-1,"")</f>
        <v>721</v>
      </c>
      <c r="AO2225" s="7">
        <f>IFERROR(RANK('Ref. Chile'!H2224,'Ref. Chile'!H:H,1)+COUNTIF('Ref. Chile'!$H$7:'Ref. Chile'!H2224,'Ref. Chile'!H2224)-1,"")</f>
        <v>2524</v>
      </c>
      <c r="AP2225" s="7">
        <f>IFERROR(RANK('Ref. Chile'!I2224,'Ref. Chile'!I:I,1)+COUNTIF('Ref. Chile'!$I$7:'Ref. Chile'!I2224,'Ref. Chile'!I2224)-1,"")</f>
        <v>1284</v>
      </c>
      <c r="AQ2225" s="7">
        <f>IFERROR(RANK('Ref. Chile'!J2224,'Ref. Chile'!J:J,1)+COUNTIF('Ref. Chile'!$J$7:'Ref. Chile'!J2224,'Ref. Chile'!J2224)-1,"")</f>
        <v>2100</v>
      </c>
    </row>
    <row r="2226" spans="31:43" ht="17.25" customHeight="1" x14ac:dyDescent="0.3">
      <c r="AE2226" s="5" t="s">
        <v>2221</v>
      </c>
      <c r="AF2226" s="5" t="s">
        <v>5741</v>
      </c>
      <c r="AG2226" s="6" t="s">
        <v>4421</v>
      </c>
      <c r="AH2226" s="6" t="s">
        <v>4092</v>
      </c>
      <c r="AI2226" s="7">
        <f>IFERROR(RANK('Ref. Chile'!H2225,'Ref. Chile'!H:H,0)+COUNTIF('Ref. Chile'!$H$7:'Ref. Chile'!H2225,'Ref. Chile'!H2225)-1,"")</f>
        <v>1331</v>
      </c>
      <c r="AJ2226" s="7">
        <f>IFERROR(RANK('Ref. Chile'!I2225,'Ref. Chile'!I:I,0)+COUNTIF('Ref. Chile'!$I$7:'Ref. Chile'!I2225,'Ref. Chile'!I2225)-1,"")</f>
        <v>883</v>
      </c>
      <c r="AK2226" s="7">
        <f>IFERROR(RANK('Ref. Chile'!J2225,'Ref. Chile'!J:J,0)+COUNTIF('Ref. Chile'!$J$7:'Ref. Chile'!J2225,'Ref. Chile'!J2225)-1,"")</f>
        <v>1774</v>
      </c>
      <c r="AL2226" s="7">
        <f>IFERROR(RANK('Ref. Chile'!K2225,'Ref. Chile'!K:K,0)+COUNTIF('Ref. Chile'!$K$7:'Ref. Chile'!K2225,'Ref. Chile'!K2225)-1,"")</f>
        <v>464</v>
      </c>
      <c r="AM2226" s="7">
        <f>IFERROR(RANK('Ref. Chile'!L2225,'Ref. Chile'!L:L,0)+COUNTIF('Ref. Chile'!$L$7:'Ref. Chile'!L2225,'Ref. Chile'!L2225)-1,"")</f>
        <v>853</v>
      </c>
      <c r="AN2226" s="7">
        <f>IFERROR(RANK('Ref. Chile'!M2225,'Ref. Chile'!M:M,0)+COUNTIF('Ref. Chile'!$M$7:'Ref. Chile'!M2225,'Ref. Chile'!M2225)-1,"")</f>
        <v>1004</v>
      </c>
      <c r="AO2226" s="7">
        <f>IFERROR(RANK('Ref. Chile'!H2225,'Ref. Chile'!H:H,1)+COUNTIF('Ref. Chile'!$H$7:'Ref. Chile'!H2225,'Ref. Chile'!H2225)-1,"")</f>
        <v>1472</v>
      </c>
      <c r="AP2226" s="7">
        <f>IFERROR(RANK('Ref. Chile'!I2225,'Ref. Chile'!I:I,1)+COUNTIF('Ref. Chile'!$I$7:'Ref. Chile'!I2225,'Ref. Chile'!I2225)-1,"")</f>
        <v>1870</v>
      </c>
      <c r="AQ2226" s="7">
        <f>IFERROR(RANK('Ref. Chile'!J2225,'Ref. Chile'!J:J,1)+COUNTIF('Ref. Chile'!$J$7:'Ref. Chile'!J2225,'Ref. Chile'!J2225)-1,"")</f>
        <v>796</v>
      </c>
    </row>
    <row r="2227" spans="31:43" ht="17.25" customHeight="1" x14ac:dyDescent="0.3">
      <c r="AE2227" s="5" t="s">
        <v>2222</v>
      </c>
      <c r="AF2227" s="5" t="s">
        <v>5742</v>
      </c>
      <c r="AG2227" s="6" t="s">
        <v>4421</v>
      </c>
      <c r="AH2227" s="6" t="s">
        <v>4088</v>
      </c>
      <c r="AI2227" s="7">
        <f>IFERROR(RANK('Ref. Chile'!H2226,'Ref. Chile'!H:H,0)+COUNTIF('Ref. Chile'!$H$7:'Ref. Chile'!H2226,'Ref. Chile'!H2226)-1,"")</f>
        <v>1293</v>
      </c>
      <c r="AJ2227" s="7">
        <f>IFERROR(RANK('Ref. Chile'!I2226,'Ref. Chile'!I:I,0)+COUNTIF('Ref. Chile'!$I$7:'Ref. Chile'!I2226,'Ref. Chile'!I2226)-1,"")</f>
        <v>826</v>
      </c>
      <c r="AK2227" s="7">
        <f>IFERROR(RANK('Ref. Chile'!J2226,'Ref. Chile'!J:J,0)+COUNTIF('Ref. Chile'!$J$7:'Ref. Chile'!J2226,'Ref. Chile'!J2226)-1,"")</f>
        <v>1729</v>
      </c>
      <c r="AL2227" s="7">
        <f>IFERROR(RANK('Ref. Chile'!K2226,'Ref. Chile'!K:K,0)+COUNTIF('Ref. Chile'!$K$7:'Ref. Chile'!K2226,'Ref. Chile'!K2226)-1,"")</f>
        <v>391</v>
      </c>
      <c r="AM2227" s="7">
        <f>IFERROR(RANK('Ref. Chile'!L2226,'Ref. Chile'!L:L,0)+COUNTIF('Ref. Chile'!$L$7:'Ref. Chile'!L2226,'Ref. Chile'!L2226)-1,"")</f>
        <v>533</v>
      </c>
      <c r="AN2227" s="7">
        <f>IFERROR(RANK('Ref. Chile'!M2226,'Ref. Chile'!M:M,0)+COUNTIF('Ref. Chile'!$M$7:'Ref. Chile'!M2226,'Ref. Chile'!M2226)-1,"")</f>
        <v>1597</v>
      </c>
      <c r="AO2227" s="7">
        <f>IFERROR(RANK('Ref. Chile'!H2226,'Ref. Chile'!H:H,1)+COUNTIF('Ref. Chile'!$H$7:'Ref. Chile'!H2226,'Ref. Chile'!H2226)-1,"")</f>
        <v>1510</v>
      </c>
      <c r="AP2227" s="7">
        <f>IFERROR(RANK('Ref. Chile'!I2226,'Ref. Chile'!I:I,1)+COUNTIF('Ref. Chile'!$I$7:'Ref. Chile'!I2226,'Ref. Chile'!I2226)-1,"")</f>
        <v>2042</v>
      </c>
      <c r="AQ2227" s="7">
        <f>IFERROR(RANK('Ref. Chile'!J2226,'Ref. Chile'!J:J,1)+COUNTIF('Ref. Chile'!$J$7:'Ref. Chile'!J2226,'Ref. Chile'!J2226)-1,"")</f>
        <v>925</v>
      </c>
    </row>
    <row r="2228" spans="31:43" ht="17.25" customHeight="1" x14ac:dyDescent="0.3">
      <c r="AE2228" s="5" t="s">
        <v>2223</v>
      </c>
      <c r="AF2228" s="5" t="s">
        <v>5743</v>
      </c>
      <c r="AG2228" s="6" t="s">
        <v>4421</v>
      </c>
      <c r="AH2228" s="6" t="s">
        <v>4093</v>
      </c>
      <c r="AI2228" s="7">
        <f>IFERROR(RANK('Ref. Chile'!H2227,'Ref. Chile'!H:H,0)+COUNTIF('Ref. Chile'!$H$7:'Ref. Chile'!H2227,'Ref. Chile'!H2227)-1,"")</f>
        <v>1319</v>
      </c>
      <c r="AJ2228" s="7">
        <f>IFERROR(RANK('Ref. Chile'!I2227,'Ref. Chile'!I:I,0)+COUNTIF('Ref. Chile'!$I$7:'Ref. Chile'!I2227,'Ref. Chile'!I2227)-1,"")</f>
        <v>869</v>
      </c>
      <c r="AK2228" s="7">
        <f>IFERROR(RANK('Ref. Chile'!J2227,'Ref. Chile'!J:J,0)+COUNTIF('Ref. Chile'!$J$7:'Ref. Chile'!J2227,'Ref. Chile'!J2227)-1,"")</f>
        <v>1607</v>
      </c>
      <c r="AL2228" s="7">
        <f>IFERROR(RANK('Ref. Chile'!K2227,'Ref. Chile'!K:K,0)+COUNTIF('Ref. Chile'!$K$7:'Ref. Chile'!K2227,'Ref. Chile'!K2227)-1,"")</f>
        <v>437</v>
      </c>
      <c r="AM2228" s="7">
        <f>IFERROR(RANK('Ref. Chile'!L2227,'Ref. Chile'!L:L,0)+COUNTIF('Ref. Chile'!$L$7:'Ref. Chile'!L2227,'Ref. Chile'!L2227)-1,"")</f>
        <v>834</v>
      </c>
      <c r="AN2228" s="7">
        <f>IFERROR(RANK('Ref. Chile'!M2227,'Ref. Chile'!M:M,0)+COUNTIF('Ref. Chile'!$M$7:'Ref. Chile'!M2227,'Ref. Chile'!M2227)-1,"")</f>
        <v>915</v>
      </c>
      <c r="AO2228" s="7">
        <f>IFERROR(RANK('Ref. Chile'!H2227,'Ref. Chile'!H:H,1)+COUNTIF('Ref. Chile'!$H$7:'Ref. Chile'!H2227,'Ref. Chile'!H2227)-1,"")</f>
        <v>1484</v>
      </c>
      <c r="AP2228" s="7">
        <f>IFERROR(RANK('Ref. Chile'!I2227,'Ref. Chile'!I:I,1)+COUNTIF('Ref. Chile'!$I$7:'Ref. Chile'!I2227,'Ref. Chile'!I2227)-1,"")</f>
        <v>1884</v>
      </c>
      <c r="AQ2228" s="7">
        <f>IFERROR(RANK('Ref. Chile'!J2227,'Ref. Chile'!J:J,1)+COUNTIF('Ref. Chile'!$J$7:'Ref. Chile'!J2227,'Ref. Chile'!J2227)-1,"")</f>
        <v>963</v>
      </c>
    </row>
    <row r="2229" spans="31:43" ht="17.25" customHeight="1" x14ac:dyDescent="0.3">
      <c r="AE2229" s="5" t="s">
        <v>2224</v>
      </c>
      <c r="AF2229" s="5" t="s">
        <v>5744</v>
      </c>
      <c r="AG2229" s="6" t="s">
        <v>4421</v>
      </c>
      <c r="AH2229" s="6" t="s">
        <v>4167</v>
      </c>
      <c r="AI2229" s="7">
        <f>IFERROR(RANK('Ref. Chile'!H2228,'Ref. Chile'!H:H,0)+COUNTIF('Ref. Chile'!$H$7:'Ref. Chile'!H2228,'Ref. Chile'!H2228)-1,"")</f>
        <v>1017</v>
      </c>
      <c r="AJ2229" s="7">
        <f>IFERROR(RANK('Ref. Chile'!I2228,'Ref. Chile'!I:I,0)+COUNTIF('Ref. Chile'!$I$7:'Ref. Chile'!I2228,'Ref. Chile'!I2228)-1,"")</f>
        <v>826</v>
      </c>
      <c r="AK2229" s="7">
        <f>IFERROR(RANK('Ref. Chile'!J2228,'Ref. Chile'!J:J,0)+COUNTIF('Ref. Chile'!$J$7:'Ref. Chile'!J2228,'Ref. Chile'!J2228)-1,"")</f>
        <v>1729</v>
      </c>
      <c r="AL2229" s="7">
        <f>IFERROR(RANK('Ref. Chile'!K2228,'Ref. Chile'!K:K,0)+COUNTIF('Ref. Chile'!$K$7:'Ref. Chile'!K2228,'Ref. Chile'!K2228)-1,"")</f>
        <v>1080</v>
      </c>
      <c r="AM2229" s="7">
        <f>IFERROR(RANK('Ref. Chile'!L2228,'Ref. Chile'!L:L,0)+COUNTIF('Ref. Chile'!$L$7:'Ref. Chile'!L2228,'Ref. Chile'!L2228)-1,"")</f>
        <v>533</v>
      </c>
      <c r="AN2229" s="7">
        <f>IFERROR(RANK('Ref. Chile'!M2228,'Ref. Chile'!M:M,0)+COUNTIF('Ref. Chile'!$M$7:'Ref. Chile'!M2228,'Ref. Chile'!M2228)-1,"")</f>
        <v>1597</v>
      </c>
      <c r="AO2229" s="7">
        <f>IFERROR(RANK('Ref. Chile'!H2228,'Ref. Chile'!H:H,1)+COUNTIF('Ref. Chile'!$H$7:'Ref. Chile'!H2228,'Ref. Chile'!H2228)-1,"")</f>
        <v>1904</v>
      </c>
      <c r="AP2229" s="7">
        <f>IFERROR(RANK('Ref. Chile'!I2228,'Ref. Chile'!I:I,1)+COUNTIF('Ref. Chile'!$I$7:'Ref. Chile'!I2228,'Ref. Chile'!I2228)-1,"")</f>
        <v>2042</v>
      </c>
      <c r="AQ2229" s="7">
        <f>IFERROR(RANK('Ref. Chile'!J2228,'Ref. Chile'!J:J,1)+COUNTIF('Ref. Chile'!$J$7:'Ref. Chile'!J2228,'Ref. Chile'!J2228)-1,"")</f>
        <v>925</v>
      </c>
    </row>
    <row r="2230" spans="31:43" ht="17.25" customHeight="1" x14ac:dyDescent="0.3">
      <c r="AE2230" s="5" t="s">
        <v>2225</v>
      </c>
      <c r="AF2230" s="5" t="s">
        <v>5745</v>
      </c>
      <c r="AG2230" s="6" t="s">
        <v>4421</v>
      </c>
      <c r="AH2230" s="6" t="s">
        <v>4094</v>
      </c>
      <c r="AI2230" s="7">
        <f>IFERROR(RANK('Ref. Chile'!H2229,'Ref. Chile'!H:H,0)+COUNTIF('Ref. Chile'!$H$7:'Ref. Chile'!H2229,'Ref. Chile'!H2229)-1,"")</f>
        <v>1018</v>
      </c>
      <c r="AJ2230" s="7">
        <f>IFERROR(RANK('Ref. Chile'!I2229,'Ref. Chile'!I:I,0)+COUNTIF('Ref. Chile'!$I$7:'Ref. Chile'!I2229,'Ref. Chile'!I2229)-1,"")</f>
        <v>827</v>
      </c>
      <c r="AK2230" s="7">
        <f>IFERROR(RANK('Ref. Chile'!J2229,'Ref. Chile'!J:J,0)+COUNTIF('Ref. Chile'!$J$7:'Ref. Chile'!J2229,'Ref. Chile'!J2229)-1,"")</f>
        <v>913</v>
      </c>
      <c r="AL2230" s="7">
        <f>IFERROR(RANK('Ref. Chile'!K2229,'Ref. Chile'!K:K,0)+COUNTIF('Ref. Chile'!$K$7:'Ref. Chile'!K2229,'Ref. Chile'!K2229)-1,"")</f>
        <v>1081</v>
      </c>
      <c r="AM2230" s="7">
        <f>IFERROR(RANK('Ref. Chile'!L2229,'Ref. Chile'!L:L,0)+COUNTIF('Ref. Chile'!$L$7:'Ref. Chile'!L2229,'Ref. Chile'!L2229)-1,"")</f>
        <v>534</v>
      </c>
      <c r="AN2230" s="7">
        <f>IFERROR(RANK('Ref. Chile'!M2229,'Ref. Chile'!M:M,0)+COUNTIF('Ref. Chile'!$M$7:'Ref. Chile'!M2229,'Ref. Chile'!M2229)-1,"")</f>
        <v>666</v>
      </c>
      <c r="AO2230" s="7">
        <f>IFERROR(RANK('Ref. Chile'!H2229,'Ref. Chile'!H:H,1)+COUNTIF('Ref. Chile'!$H$7:'Ref. Chile'!H2229,'Ref. Chile'!H2229)-1,"")</f>
        <v>1905</v>
      </c>
      <c r="AP2230" s="7">
        <f>IFERROR(RANK('Ref. Chile'!I2229,'Ref. Chile'!I:I,1)+COUNTIF('Ref. Chile'!$I$7:'Ref. Chile'!I2229,'Ref. Chile'!I2229)-1,"")</f>
        <v>2043</v>
      </c>
      <c r="AQ2230" s="7">
        <f>IFERROR(RANK('Ref. Chile'!J2229,'Ref. Chile'!J:J,1)+COUNTIF('Ref. Chile'!$J$7:'Ref. Chile'!J2229,'Ref. Chile'!J2229)-1,"")</f>
        <v>1657</v>
      </c>
    </row>
    <row r="2231" spans="31:43" ht="17.25" customHeight="1" x14ac:dyDescent="0.3">
      <c r="AE2231" s="5" t="s">
        <v>2226</v>
      </c>
      <c r="AF2231" s="5" t="s">
        <v>5746</v>
      </c>
      <c r="AG2231" s="6" t="s">
        <v>4421</v>
      </c>
      <c r="AH2231" s="6" t="s">
        <v>4170</v>
      </c>
      <c r="AI2231" s="7">
        <f>IFERROR(RANK('Ref. Chile'!H2230,'Ref. Chile'!H:H,0)+COUNTIF('Ref. Chile'!$H$7:'Ref. Chile'!H2230,'Ref. Chile'!H2230)-1,"")</f>
        <v>1279</v>
      </c>
      <c r="AJ2231" s="7">
        <f>IFERROR(RANK('Ref. Chile'!I2230,'Ref. Chile'!I:I,0)+COUNTIF('Ref. Chile'!$I$7:'Ref. Chile'!I2230,'Ref. Chile'!I2230)-1,"")</f>
        <v>294</v>
      </c>
      <c r="AK2231" s="7">
        <f>IFERROR(RANK('Ref. Chile'!J2230,'Ref. Chile'!J:J,0)+COUNTIF('Ref. Chile'!$J$7:'Ref. Chile'!J2230,'Ref. Chile'!J2230)-1,"")</f>
        <v>722</v>
      </c>
      <c r="AL2231" s="7">
        <f>IFERROR(RANK('Ref. Chile'!K2230,'Ref. Chile'!K:K,0)+COUNTIF('Ref. Chile'!$K$7:'Ref. Chile'!K2230,'Ref. Chile'!K2230)-1,"")</f>
        <v>367</v>
      </c>
      <c r="AM2231" s="7">
        <f>IFERROR(RANK('Ref. Chile'!L2230,'Ref. Chile'!L:L,0)+COUNTIF('Ref. Chile'!$L$7:'Ref. Chile'!L2230,'Ref. Chile'!L2230)-1,"")</f>
        <v>732</v>
      </c>
      <c r="AN2231" s="7">
        <f>IFERROR(RANK('Ref. Chile'!M2230,'Ref. Chile'!M:M,0)+COUNTIF('Ref. Chile'!$M$7:'Ref. Chile'!M2230,'Ref. Chile'!M2230)-1,"")</f>
        <v>353</v>
      </c>
      <c r="AO2231" s="7">
        <f>IFERROR(RANK('Ref. Chile'!H2230,'Ref. Chile'!H:H,1)+COUNTIF('Ref. Chile'!$H$7:'Ref. Chile'!H2230,'Ref. Chile'!H2230)-1,"")</f>
        <v>1524</v>
      </c>
      <c r="AP2231" s="7">
        <f>IFERROR(RANK('Ref. Chile'!I2230,'Ref. Chile'!I:I,1)+COUNTIF('Ref. Chile'!$I$7:'Ref. Chile'!I2230,'Ref. Chile'!I2230)-1,"")</f>
        <v>2459</v>
      </c>
      <c r="AQ2231" s="7">
        <f>IFERROR(RANK('Ref. Chile'!J2230,'Ref. Chile'!J:J,1)+COUNTIF('Ref. Chile'!$J$7:'Ref. Chile'!J2230,'Ref. Chile'!J2230)-1,"")</f>
        <v>1848</v>
      </c>
    </row>
    <row r="2232" spans="31:43" ht="17.25" customHeight="1" x14ac:dyDescent="0.3">
      <c r="AE2232" s="5" t="s">
        <v>2227</v>
      </c>
      <c r="AF2232" s="5" t="s">
        <v>5747</v>
      </c>
      <c r="AG2232" s="6" t="s">
        <v>4421</v>
      </c>
      <c r="AH2232" s="6" t="s">
        <v>4097</v>
      </c>
      <c r="AI2232" s="7">
        <f>IFERROR(RANK('Ref. Chile'!H2231,'Ref. Chile'!H:H,0)+COUNTIF('Ref. Chile'!$H$7:'Ref. Chile'!H2231,'Ref. Chile'!H2231)-1,"")</f>
        <v>1295</v>
      </c>
      <c r="AJ2232" s="7">
        <f>IFERROR(RANK('Ref. Chile'!I2231,'Ref. Chile'!I:I,0)+COUNTIF('Ref. Chile'!$I$7:'Ref. Chile'!I2231,'Ref. Chile'!I2231)-1,"")</f>
        <v>429</v>
      </c>
      <c r="AK2232" s="7">
        <f>IFERROR(RANK('Ref. Chile'!J2231,'Ref. Chile'!J:J,0)+COUNTIF('Ref. Chile'!$J$7:'Ref. Chile'!J2231,'Ref. Chile'!J2231)-1,"")</f>
        <v>1375</v>
      </c>
      <c r="AL2232" s="7">
        <f>IFERROR(RANK('Ref. Chile'!K2231,'Ref. Chile'!K:K,0)+COUNTIF('Ref. Chile'!$K$7:'Ref. Chile'!K2231,'Ref. Chile'!K2231)-1,"")</f>
        <v>396</v>
      </c>
      <c r="AM2232" s="7">
        <f>IFERROR(RANK('Ref. Chile'!L2231,'Ref. Chile'!L:L,0)+COUNTIF('Ref. Chile'!$L$7:'Ref. Chile'!L2231,'Ref. Chile'!L2231)-1,"")</f>
        <v>784</v>
      </c>
      <c r="AN2232" s="7">
        <f>IFERROR(RANK('Ref. Chile'!M2231,'Ref. Chile'!M:M,0)+COUNTIF('Ref. Chile'!$M$7:'Ref. Chile'!M2231,'Ref. Chile'!M2231)-1,"")</f>
        <v>742</v>
      </c>
      <c r="AO2232" s="7">
        <f>IFERROR(RANK('Ref. Chile'!H2231,'Ref. Chile'!H:H,1)+COUNTIF('Ref. Chile'!$H$7:'Ref. Chile'!H2231,'Ref. Chile'!H2231)-1,"")</f>
        <v>1508</v>
      </c>
      <c r="AP2232" s="7">
        <f>IFERROR(RANK('Ref. Chile'!I2231,'Ref. Chile'!I:I,1)+COUNTIF('Ref. Chile'!$I$7:'Ref. Chile'!I2231,'Ref. Chile'!I2231)-1,"")</f>
        <v>2324</v>
      </c>
      <c r="AQ2232" s="7">
        <f>IFERROR(RANK('Ref. Chile'!J2231,'Ref. Chile'!J:J,1)+COUNTIF('Ref. Chile'!$J$7:'Ref. Chile'!J2231,'Ref. Chile'!J2231)-1,"")</f>
        <v>1195</v>
      </c>
    </row>
    <row r="2233" spans="31:43" ht="17.25" customHeight="1" x14ac:dyDescent="0.3">
      <c r="AE2233" s="5" t="s">
        <v>2228</v>
      </c>
      <c r="AF2233" s="5" t="s">
        <v>5748</v>
      </c>
      <c r="AG2233" s="6" t="s">
        <v>4421</v>
      </c>
      <c r="AH2233" s="6" t="s">
        <v>4169</v>
      </c>
      <c r="AI2233" s="7">
        <f>IFERROR(RANK('Ref. Chile'!H2232,'Ref. Chile'!H:H,0)+COUNTIF('Ref. Chile'!$H$7:'Ref. Chile'!H2232,'Ref. Chile'!H2232)-1,"")</f>
        <v>1018</v>
      </c>
      <c r="AJ2233" s="7">
        <f>IFERROR(RANK('Ref. Chile'!I2232,'Ref. Chile'!I:I,0)+COUNTIF('Ref. Chile'!$I$7:'Ref. Chile'!I2232,'Ref. Chile'!I2232)-1,"")</f>
        <v>827</v>
      </c>
      <c r="AK2233" s="7">
        <f>IFERROR(RANK('Ref. Chile'!J2232,'Ref. Chile'!J:J,0)+COUNTIF('Ref. Chile'!$J$7:'Ref. Chile'!J2232,'Ref. Chile'!J2232)-1,"")</f>
        <v>1729</v>
      </c>
      <c r="AL2233" s="7">
        <f>IFERROR(RANK('Ref. Chile'!K2232,'Ref. Chile'!K:K,0)+COUNTIF('Ref. Chile'!$K$7:'Ref. Chile'!K2232,'Ref. Chile'!K2232)-1,"")</f>
        <v>1081</v>
      </c>
      <c r="AM2233" s="7">
        <f>IFERROR(RANK('Ref. Chile'!L2232,'Ref. Chile'!L:L,0)+COUNTIF('Ref. Chile'!$L$7:'Ref. Chile'!L2232,'Ref. Chile'!L2232)-1,"")</f>
        <v>534</v>
      </c>
      <c r="AN2233" s="7">
        <f>IFERROR(RANK('Ref. Chile'!M2232,'Ref. Chile'!M:M,0)+COUNTIF('Ref. Chile'!$M$7:'Ref. Chile'!M2232,'Ref. Chile'!M2232)-1,"")</f>
        <v>1597</v>
      </c>
      <c r="AO2233" s="7">
        <f>IFERROR(RANK('Ref. Chile'!H2232,'Ref. Chile'!H:H,1)+COUNTIF('Ref. Chile'!$H$7:'Ref. Chile'!H2232,'Ref. Chile'!H2232)-1,"")</f>
        <v>1905</v>
      </c>
      <c r="AP2233" s="7">
        <f>IFERROR(RANK('Ref. Chile'!I2232,'Ref. Chile'!I:I,1)+COUNTIF('Ref. Chile'!$I$7:'Ref. Chile'!I2232,'Ref. Chile'!I2232)-1,"")</f>
        <v>2043</v>
      </c>
      <c r="AQ2233" s="7">
        <f>IFERROR(RANK('Ref. Chile'!J2232,'Ref. Chile'!J:J,1)+COUNTIF('Ref. Chile'!$J$7:'Ref. Chile'!J2232,'Ref. Chile'!J2232)-1,"")</f>
        <v>925</v>
      </c>
    </row>
    <row r="2234" spans="31:43" ht="17.25" customHeight="1" x14ac:dyDescent="0.3">
      <c r="AE2234" s="5" t="s">
        <v>2229</v>
      </c>
      <c r="AF2234" s="5" t="s">
        <v>5749</v>
      </c>
      <c r="AG2234" s="6" t="s">
        <v>4422</v>
      </c>
      <c r="AH2234" s="6" t="s">
        <v>4092</v>
      </c>
      <c r="AI2234" s="7">
        <f>IFERROR(RANK('Ref. Chile'!H2233,'Ref. Chile'!H:H,0)+COUNTIF('Ref. Chile'!$H$7:'Ref. Chile'!H2233,'Ref. Chile'!H2233)-1,"")</f>
        <v>1255</v>
      </c>
      <c r="AJ2234" s="7">
        <f>IFERROR(RANK('Ref. Chile'!I2233,'Ref. Chile'!I:I,0)+COUNTIF('Ref. Chile'!$I$7:'Ref. Chile'!I2233,'Ref. Chile'!I2233)-1,"")</f>
        <v>654</v>
      </c>
      <c r="AK2234" s="7">
        <f>IFERROR(RANK('Ref. Chile'!J2233,'Ref. Chile'!J:J,0)+COUNTIF('Ref. Chile'!$J$7:'Ref. Chile'!J2233,'Ref. Chile'!J2233)-1,"")</f>
        <v>1848</v>
      </c>
      <c r="AL2234" s="7">
        <f>IFERROR(RANK('Ref. Chile'!K2233,'Ref. Chile'!K:K,0)+COUNTIF('Ref. Chile'!$K$7:'Ref. Chile'!K2233,'Ref. Chile'!K2233)-1,"")</f>
        <v>695</v>
      </c>
      <c r="AM2234" s="7">
        <f>IFERROR(RANK('Ref. Chile'!L2233,'Ref. Chile'!L:L,0)+COUNTIF('Ref. Chile'!$L$7:'Ref. Chile'!L2233,'Ref. Chile'!L2233)-1,"")</f>
        <v>833</v>
      </c>
      <c r="AN2234" s="7">
        <f>IFERROR(RANK('Ref. Chile'!M2233,'Ref. Chile'!M:M,0)+COUNTIF('Ref. Chile'!$M$7:'Ref. Chile'!M2233,'Ref. Chile'!M2233)-1,"")</f>
        <v>1023</v>
      </c>
      <c r="AO2234" s="7">
        <f>IFERROR(RANK('Ref. Chile'!H2233,'Ref. Chile'!H:H,1)+COUNTIF('Ref. Chile'!$H$7:'Ref. Chile'!H2233,'Ref. Chile'!H2233)-1,"")</f>
        <v>1548</v>
      </c>
      <c r="AP2234" s="7">
        <f>IFERROR(RANK('Ref. Chile'!I2233,'Ref. Chile'!I:I,1)+COUNTIF('Ref. Chile'!$I$7:'Ref. Chile'!I2233,'Ref. Chile'!I2233)-1,"")</f>
        <v>2099</v>
      </c>
      <c r="AQ2234" s="7">
        <f>IFERROR(RANK('Ref. Chile'!J2233,'Ref. Chile'!J:J,1)+COUNTIF('Ref. Chile'!$J$7:'Ref. Chile'!J2233,'Ref. Chile'!J2233)-1,"")</f>
        <v>722</v>
      </c>
    </row>
    <row r="2235" spans="31:43" ht="17.25" customHeight="1" x14ac:dyDescent="0.3">
      <c r="AE2235" s="5" t="s">
        <v>2230</v>
      </c>
      <c r="AF2235" s="5" t="s">
        <v>5750</v>
      </c>
      <c r="AG2235" s="6" t="s">
        <v>4422</v>
      </c>
      <c r="AH2235" s="6" t="s">
        <v>4135</v>
      </c>
      <c r="AI2235" s="7">
        <f>IFERROR(RANK('Ref. Chile'!H2234,'Ref. Chile'!H:H,0)+COUNTIF('Ref. Chile'!$H$7:'Ref. Chile'!H2234,'Ref. Chile'!H2234)-1,"")</f>
        <v>1239</v>
      </c>
      <c r="AJ2235" s="7">
        <f>IFERROR(RANK('Ref. Chile'!I2234,'Ref. Chile'!I:I,0)+COUNTIF('Ref. Chile'!$I$7:'Ref. Chile'!I2234,'Ref. Chile'!I2234)-1,"")</f>
        <v>461</v>
      </c>
      <c r="AK2235" s="7">
        <f>IFERROR(RANK('Ref. Chile'!J2234,'Ref. Chile'!J:J,0)+COUNTIF('Ref. Chile'!$J$7:'Ref. Chile'!J2234,'Ref. Chile'!J2234)-1,"")</f>
        <v>1781</v>
      </c>
      <c r="AL2235" s="7">
        <f>IFERROR(RANK('Ref. Chile'!K2234,'Ref. Chile'!K:K,0)+COUNTIF('Ref. Chile'!$K$7:'Ref. Chile'!K2234,'Ref. Chile'!K2234)-1,"")</f>
        <v>596</v>
      </c>
      <c r="AM2235" s="7">
        <f>IFERROR(RANK('Ref. Chile'!L2234,'Ref. Chile'!L:L,0)+COUNTIF('Ref. Chile'!$L$7:'Ref. Chile'!L2234,'Ref. Chile'!L2234)-1,"")</f>
        <v>809</v>
      </c>
      <c r="AN2235" s="7">
        <f>IFERROR(RANK('Ref. Chile'!M2234,'Ref. Chile'!M:M,0)+COUNTIF('Ref. Chile'!$M$7:'Ref. Chile'!M2234,'Ref. Chile'!M2234)-1,"")</f>
        <v>890</v>
      </c>
      <c r="AO2235" s="7">
        <f>IFERROR(RANK('Ref. Chile'!H2234,'Ref. Chile'!H:H,1)+COUNTIF('Ref. Chile'!$H$7:'Ref. Chile'!H2234,'Ref. Chile'!H2234)-1,"")</f>
        <v>1564</v>
      </c>
      <c r="AP2235" s="7">
        <f>IFERROR(RANK('Ref. Chile'!I2234,'Ref. Chile'!I:I,1)+COUNTIF('Ref. Chile'!$I$7:'Ref. Chile'!I2234,'Ref. Chile'!I2234)-1,"")</f>
        <v>2292</v>
      </c>
      <c r="AQ2235" s="7">
        <f>IFERROR(RANK('Ref. Chile'!J2234,'Ref. Chile'!J:J,1)+COUNTIF('Ref. Chile'!$J$7:'Ref. Chile'!J2234,'Ref. Chile'!J2234)-1,"")</f>
        <v>789</v>
      </c>
    </row>
    <row r="2236" spans="31:43" ht="17.25" customHeight="1" x14ac:dyDescent="0.3">
      <c r="AE2236" s="5" t="s">
        <v>2231</v>
      </c>
      <c r="AF2236" s="5" t="s">
        <v>5751</v>
      </c>
      <c r="AG2236" s="6" t="s">
        <v>4422</v>
      </c>
      <c r="AH2236" s="6" t="s">
        <v>4136</v>
      </c>
      <c r="AI2236" s="7">
        <f>IFERROR(RANK('Ref. Chile'!H2235,'Ref. Chile'!H:H,0)+COUNTIF('Ref. Chile'!$H$7:'Ref. Chile'!H2235,'Ref. Chile'!H2235)-1,"")</f>
        <v>1218</v>
      </c>
      <c r="AJ2236" s="7">
        <f>IFERROR(RANK('Ref. Chile'!I2235,'Ref. Chile'!I:I,0)+COUNTIF('Ref. Chile'!$I$7:'Ref. Chile'!I2235,'Ref. Chile'!I2235)-1,"")</f>
        <v>361</v>
      </c>
      <c r="AK2236" s="7">
        <f>IFERROR(RANK('Ref. Chile'!J2235,'Ref. Chile'!J:J,0)+COUNTIF('Ref. Chile'!$J$7:'Ref. Chile'!J2235,'Ref. Chile'!J2235)-1,"")</f>
        <v>1579</v>
      </c>
      <c r="AL2236" s="7">
        <f>IFERROR(RANK('Ref. Chile'!K2235,'Ref. Chile'!K:K,0)+COUNTIF('Ref. Chile'!$K$7:'Ref. Chile'!K2235,'Ref. Chile'!K2235)-1,"")</f>
        <v>517</v>
      </c>
      <c r="AM2236" s="7">
        <f>IFERROR(RANK('Ref. Chile'!L2235,'Ref. Chile'!L:L,0)+COUNTIF('Ref. Chile'!$L$7:'Ref. Chile'!L2235,'Ref. Chile'!L2235)-1,"")</f>
        <v>775</v>
      </c>
      <c r="AN2236" s="7">
        <f>IFERROR(RANK('Ref. Chile'!M2235,'Ref. Chile'!M:M,0)+COUNTIF('Ref. Chile'!$M$7:'Ref. Chile'!M2235,'Ref. Chile'!M2235)-1,"")</f>
        <v>773</v>
      </c>
      <c r="AO2236" s="7">
        <f>IFERROR(RANK('Ref. Chile'!H2235,'Ref. Chile'!H:H,1)+COUNTIF('Ref. Chile'!$H$7:'Ref. Chile'!H2235,'Ref. Chile'!H2235)-1,"")</f>
        <v>1585</v>
      </c>
      <c r="AP2236" s="7">
        <f>IFERROR(RANK('Ref. Chile'!I2235,'Ref. Chile'!I:I,1)+COUNTIF('Ref. Chile'!$I$7:'Ref. Chile'!I2235,'Ref. Chile'!I2235)-1,"")</f>
        <v>2392</v>
      </c>
      <c r="AQ2236" s="7">
        <f>IFERROR(RANK('Ref. Chile'!J2235,'Ref. Chile'!J:J,1)+COUNTIF('Ref. Chile'!$J$7:'Ref. Chile'!J2235,'Ref. Chile'!J2235)-1,"")</f>
        <v>991</v>
      </c>
    </row>
    <row r="2237" spans="31:43" ht="17.25" customHeight="1" x14ac:dyDescent="0.3">
      <c r="AE2237" s="5" t="s">
        <v>2232</v>
      </c>
      <c r="AF2237" s="5" t="s">
        <v>5752</v>
      </c>
      <c r="AG2237" s="6" t="s">
        <v>4422</v>
      </c>
      <c r="AH2237" s="6" t="s">
        <v>4093</v>
      </c>
      <c r="AI2237" s="7">
        <f>IFERROR(RANK('Ref. Chile'!H2236,'Ref. Chile'!H:H,0)+COUNTIF('Ref. Chile'!$H$7:'Ref. Chile'!H2236,'Ref. Chile'!H2236)-1,"")</f>
        <v>1247</v>
      </c>
      <c r="AJ2237" s="7">
        <f>IFERROR(RANK('Ref. Chile'!I2236,'Ref. Chile'!I:I,0)+COUNTIF('Ref. Chile'!$I$7:'Ref. Chile'!I2236,'Ref. Chile'!I2236)-1,"")</f>
        <v>498</v>
      </c>
      <c r="AK2237" s="7">
        <f>IFERROR(RANK('Ref. Chile'!J2236,'Ref. Chile'!J:J,0)+COUNTIF('Ref. Chile'!$J$7:'Ref. Chile'!J2236,'Ref. Chile'!J2236)-1,"")</f>
        <v>1814</v>
      </c>
      <c r="AL2237" s="7">
        <f>IFERROR(RANK('Ref. Chile'!K2236,'Ref. Chile'!K:K,0)+COUNTIF('Ref. Chile'!$K$7:'Ref. Chile'!K2236,'Ref. Chile'!K2236)-1,"")</f>
        <v>639</v>
      </c>
      <c r="AM2237" s="7">
        <f>IFERROR(RANK('Ref. Chile'!L2236,'Ref. Chile'!L:L,0)+COUNTIF('Ref. Chile'!$L$7:'Ref. Chile'!L2236,'Ref. Chile'!L2236)-1,"")</f>
        <v>820</v>
      </c>
      <c r="AN2237" s="7">
        <f>IFERROR(RANK('Ref. Chile'!M2236,'Ref. Chile'!M:M,0)+COUNTIF('Ref. Chile'!$M$7:'Ref. Chile'!M2236,'Ref. Chile'!M2236)-1,"")</f>
        <v>952</v>
      </c>
      <c r="AO2237" s="7">
        <f>IFERROR(RANK('Ref. Chile'!H2236,'Ref. Chile'!H:H,1)+COUNTIF('Ref. Chile'!$H$7:'Ref. Chile'!H2236,'Ref. Chile'!H2236)-1,"")</f>
        <v>1556</v>
      </c>
      <c r="AP2237" s="7">
        <f>IFERROR(RANK('Ref. Chile'!I2236,'Ref. Chile'!I:I,1)+COUNTIF('Ref. Chile'!$I$7:'Ref. Chile'!I2236,'Ref. Chile'!I2236)-1,"")</f>
        <v>2255</v>
      </c>
      <c r="AQ2237" s="7">
        <f>IFERROR(RANK('Ref. Chile'!J2236,'Ref. Chile'!J:J,1)+COUNTIF('Ref. Chile'!$J$7:'Ref. Chile'!J2236,'Ref. Chile'!J2236)-1,"")</f>
        <v>756</v>
      </c>
    </row>
    <row r="2238" spans="31:43" ht="17.25" customHeight="1" x14ac:dyDescent="0.3">
      <c r="AE2238" s="5" t="s">
        <v>2233</v>
      </c>
      <c r="AF2238" s="5" t="s">
        <v>5753</v>
      </c>
      <c r="AG2238" s="6" t="s">
        <v>4422</v>
      </c>
      <c r="AH2238" s="6" t="s">
        <v>4116</v>
      </c>
      <c r="AI2238" s="7">
        <f>IFERROR(RANK('Ref. Chile'!H2237,'Ref. Chile'!H:H,0)+COUNTIF('Ref. Chile'!$H$7:'Ref. Chile'!H2237,'Ref. Chile'!H2237)-1,"")</f>
        <v>1235</v>
      </c>
      <c r="AJ2238" s="7">
        <f>IFERROR(RANK('Ref. Chile'!I2237,'Ref. Chile'!I:I,0)+COUNTIF('Ref. Chile'!$I$7:'Ref. Chile'!I2237,'Ref. Chile'!I2237)-1,"")</f>
        <v>443</v>
      </c>
      <c r="AK2238" s="7">
        <f>IFERROR(RANK('Ref. Chile'!J2237,'Ref. Chile'!J:J,0)+COUNTIF('Ref. Chile'!$J$7:'Ref. Chile'!J2237,'Ref. Chile'!J2237)-1,"")</f>
        <v>1768</v>
      </c>
      <c r="AL2238" s="7">
        <f>IFERROR(RANK('Ref. Chile'!K2237,'Ref. Chile'!K:K,0)+COUNTIF('Ref. Chile'!$K$7:'Ref. Chile'!K2237,'Ref. Chile'!K2237)-1,"")</f>
        <v>582</v>
      </c>
      <c r="AM2238" s="7">
        <f>IFERROR(RANK('Ref. Chile'!L2237,'Ref. Chile'!L:L,0)+COUNTIF('Ref. Chile'!$L$7:'Ref. Chile'!L2237,'Ref. Chile'!L2237)-1,"")</f>
        <v>802</v>
      </c>
      <c r="AN2238" s="7">
        <f>IFERROR(RANK('Ref. Chile'!M2237,'Ref. Chile'!M:M,0)+COUNTIF('Ref. Chile'!$M$7:'Ref. Chile'!M2237,'Ref. Chile'!M2237)-1,"")</f>
        <v>876</v>
      </c>
      <c r="AO2238" s="7">
        <f>IFERROR(RANK('Ref. Chile'!H2237,'Ref. Chile'!H:H,1)+COUNTIF('Ref. Chile'!$H$7:'Ref. Chile'!H2237,'Ref. Chile'!H2237)-1,"")</f>
        <v>1568</v>
      </c>
      <c r="AP2238" s="7">
        <f>IFERROR(RANK('Ref. Chile'!I2237,'Ref. Chile'!I:I,1)+COUNTIF('Ref. Chile'!$I$7:'Ref. Chile'!I2237,'Ref. Chile'!I2237)-1,"")</f>
        <v>2310</v>
      </c>
      <c r="AQ2238" s="7">
        <f>IFERROR(RANK('Ref. Chile'!J2237,'Ref. Chile'!J:J,1)+COUNTIF('Ref. Chile'!$J$7:'Ref. Chile'!J2237,'Ref. Chile'!J2237)-1,"")</f>
        <v>802</v>
      </c>
    </row>
    <row r="2239" spans="31:43" ht="17.25" customHeight="1" x14ac:dyDescent="0.3">
      <c r="AE2239" s="5" t="s">
        <v>2234</v>
      </c>
      <c r="AF2239" s="5" t="s">
        <v>5754</v>
      </c>
      <c r="AG2239" s="6" t="s">
        <v>4422</v>
      </c>
      <c r="AH2239" s="6" t="s">
        <v>4094</v>
      </c>
      <c r="AI2239" s="7">
        <f>IFERROR(RANK('Ref. Chile'!H2238,'Ref. Chile'!H:H,0)+COUNTIF('Ref. Chile'!$H$7:'Ref. Chile'!H2238,'Ref. Chile'!H2238)-1,"")</f>
        <v>1221</v>
      </c>
      <c r="AJ2239" s="7">
        <f>IFERROR(RANK('Ref. Chile'!I2238,'Ref. Chile'!I:I,0)+COUNTIF('Ref. Chile'!$I$7:'Ref. Chile'!I2238,'Ref. Chile'!I2238)-1,"")</f>
        <v>371</v>
      </c>
      <c r="AK2239" s="7">
        <f>IFERROR(RANK('Ref. Chile'!J2238,'Ref. Chile'!J:J,0)+COUNTIF('Ref. Chile'!$J$7:'Ref. Chile'!J2238,'Ref. Chile'!J2238)-1,"")</f>
        <v>1582</v>
      </c>
      <c r="AL2239" s="7">
        <f>IFERROR(RANK('Ref. Chile'!K2238,'Ref. Chile'!K:K,0)+COUNTIF('Ref. Chile'!$K$7:'Ref. Chile'!K2238,'Ref. Chile'!K2238)-1,"")</f>
        <v>525</v>
      </c>
      <c r="AM2239" s="7">
        <f>IFERROR(RANK('Ref. Chile'!L2238,'Ref. Chile'!L:L,0)+COUNTIF('Ref. Chile'!$L$7:'Ref. Chile'!L2238,'Ref. Chile'!L2238)-1,"")</f>
        <v>777</v>
      </c>
      <c r="AN2239" s="7">
        <f>IFERROR(RANK('Ref. Chile'!M2238,'Ref. Chile'!M:M,0)+COUNTIF('Ref. Chile'!$M$7:'Ref. Chile'!M2238,'Ref. Chile'!M2238)-1,"")</f>
        <v>785</v>
      </c>
      <c r="AO2239" s="7">
        <f>IFERROR(RANK('Ref. Chile'!H2238,'Ref. Chile'!H:H,1)+COUNTIF('Ref. Chile'!$H$7:'Ref. Chile'!H2238,'Ref. Chile'!H2238)-1,"")</f>
        <v>1582</v>
      </c>
      <c r="AP2239" s="7">
        <f>IFERROR(RANK('Ref. Chile'!I2238,'Ref. Chile'!I:I,1)+COUNTIF('Ref. Chile'!$I$7:'Ref. Chile'!I2238,'Ref. Chile'!I2238)-1,"")</f>
        <v>2382</v>
      </c>
      <c r="AQ2239" s="7">
        <f>IFERROR(RANK('Ref. Chile'!J2238,'Ref. Chile'!J:J,1)+COUNTIF('Ref. Chile'!$J$7:'Ref. Chile'!J2238,'Ref. Chile'!J2238)-1,"")</f>
        <v>988</v>
      </c>
    </row>
    <row r="2240" spans="31:43" ht="17.25" customHeight="1" x14ac:dyDescent="0.3">
      <c r="AE2240" s="5" t="s">
        <v>2235</v>
      </c>
      <c r="AF2240" s="5" t="s">
        <v>5755</v>
      </c>
      <c r="AG2240" s="6" t="s">
        <v>4422</v>
      </c>
      <c r="AH2240" s="6" t="s">
        <v>4095</v>
      </c>
      <c r="AI2240" s="7">
        <f>IFERROR(RANK('Ref. Chile'!H2239,'Ref. Chile'!H:H,0)+COUNTIF('Ref. Chile'!$H$7:'Ref. Chile'!H2239,'Ref. Chile'!H2239)-1,"")</f>
        <v>1236</v>
      </c>
      <c r="AJ2240" s="7">
        <f>IFERROR(RANK('Ref. Chile'!I2239,'Ref. Chile'!I:I,0)+COUNTIF('Ref. Chile'!$I$7:'Ref. Chile'!I2239,'Ref. Chile'!I2239)-1,"")</f>
        <v>447</v>
      </c>
      <c r="AK2240" s="7">
        <f>IFERROR(RANK('Ref. Chile'!J2239,'Ref. Chile'!J:J,0)+COUNTIF('Ref. Chile'!$J$7:'Ref. Chile'!J2239,'Ref. Chile'!J2239)-1,"")</f>
        <v>1769</v>
      </c>
      <c r="AL2240" s="7">
        <f>IFERROR(RANK('Ref. Chile'!K2239,'Ref. Chile'!K:K,0)+COUNTIF('Ref. Chile'!$K$7:'Ref. Chile'!K2239,'Ref. Chile'!K2239)-1,"")</f>
        <v>585</v>
      </c>
      <c r="AM2240" s="7">
        <f>IFERROR(RANK('Ref. Chile'!L2239,'Ref. Chile'!L:L,0)+COUNTIF('Ref. Chile'!$L$7:'Ref. Chile'!L2239,'Ref. Chile'!L2239)-1,"")</f>
        <v>803</v>
      </c>
      <c r="AN2240" s="7">
        <f>IFERROR(RANK('Ref. Chile'!M2239,'Ref. Chile'!M:M,0)+COUNTIF('Ref. Chile'!$M$7:'Ref. Chile'!M2239,'Ref. Chile'!M2239)-1,"")</f>
        <v>878</v>
      </c>
      <c r="AO2240" s="7">
        <f>IFERROR(RANK('Ref. Chile'!H2239,'Ref. Chile'!H:H,1)+COUNTIF('Ref. Chile'!$H$7:'Ref. Chile'!H2239,'Ref. Chile'!H2239)-1,"")</f>
        <v>1567</v>
      </c>
      <c r="AP2240" s="7">
        <f>IFERROR(RANK('Ref. Chile'!I2239,'Ref. Chile'!I:I,1)+COUNTIF('Ref. Chile'!$I$7:'Ref. Chile'!I2239,'Ref. Chile'!I2239)-1,"")</f>
        <v>2306</v>
      </c>
      <c r="AQ2240" s="7">
        <f>IFERROR(RANK('Ref. Chile'!J2239,'Ref. Chile'!J:J,1)+COUNTIF('Ref. Chile'!$J$7:'Ref. Chile'!J2239,'Ref. Chile'!J2239)-1,"")</f>
        <v>801</v>
      </c>
    </row>
    <row r="2241" spans="31:43" ht="17.25" customHeight="1" x14ac:dyDescent="0.3">
      <c r="AE2241" s="5" t="s">
        <v>2236</v>
      </c>
      <c r="AF2241" s="5" t="s">
        <v>5756</v>
      </c>
      <c r="AG2241" s="6" t="s">
        <v>4422</v>
      </c>
      <c r="AH2241" s="6" t="s">
        <v>4096</v>
      </c>
      <c r="AI2241" s="7">
        <f>IFERROR(RANK('Ref. Chile'!H2240,'Ref. Chile'!H:H,0)+COUNTIF('Ref. Chile'!$H$7:'Ref. Chile'!H2240,'Ref. Chile'!H2240)-1,"")</f>
        <v>1230</v>
      </c>
      <c r="AJ2241" s="7">
        <f>IFERROR(RANK('Ref. Chile'!I2240,'Ref. Chile'!I:I,0)+COUNTIF('Ref. Chile'!$I$7:'Ref. Chile'!I2240,'Ref. Chile'!I2240)-1,"")</f>
        <v>426</v>
      </c>
      <c r="AK2241" s="7">
        <f>IFERROR(RANK('Ref. Chile'!J2240,'Ref. Chile'!J:J,0)+COUNTIF('Ref. Chile'!$J$7:'Ref. Chile'!J2240,'Ref. Chile'!J2240)-1,"")</f>
        <v>1760</v>
      </c>
      <c r="AL2241" s="7">
        <f>IFERROR(RANK('Ref. Chile'!K2240,'Ref. Chile'!K:K,0)+COUNTIF('Ref. Chile'!$K$7:'Ref. Chile'!K2240,'Ref. Chile'!K2240)-1,"")</f>
        <v>568</v>
      </c>
      <c r="AM2241" s="7">
        <f>IFERROR(RANK('Ref. Chile'!L2240,'Ref. Chile'!L:L,0)+COUNTIF('Ref. Chile'!$L$7:'Ref. Chile'!L2240,'Ref. Chile'!L2240)-1,"")</f>
        <v>795</v>
      </c>
      <c r="AN2241" s="7">
        <f>IFERROR(RANK('Ref. Chile'!M2240,'Ref. Chile'!M:M,0)+COUNTIF('Ref. Chile'!$M$7:'Ref. Chile'!M2240,'Ref. Chile'!M2240)-1,"")</f>
        <v>852</v>
      </c>
      <c r="AO2241" s="7">
        <f>IFERROR(RANK('Ref. Chile'!H2240,'Ref. Chile'!H:H,1)+COUNTIF('Ref. Chile'!$H$7:'Ref. Chile'!H2240,'Ref. Chile'!H2240)-1,"")</f>
        <v>1573</v>
      </c>
      <c r="AP2241" s="7">
        <f>IFERROR(RANK('Ref. Chile'!I2240,'Ref. Chile'!I:I,1)+COUNTIF('Ref. Chile'!$I$7:'Ref. Chile'!I2240,'Ref. Chile'!I2240)-1,"")</f>
        <v>2327</v>
      </c>
      <c r="AQ2241" s="7">
        <f>IFERROR(RANK('Ref. Chile'!J2240,'Ref. Chile'!J:J,1)+COUNTIF('Ref. Chile'!$J$7:'Ref. Chile'!J2240,'Ref. Chile'!J2240)-1,"")</f>
        <v>810</v>
      </c>
    </row>
    <row r="2242" spans="31:43" ht="17.25" customHeight="1" x14ac:dyDescent="0.3">
      <c r="AE2242" s="5" t="s">
        <v>2237</v>
      </c>
      <c r="AF2242" s="5" t="s">
        <v>5757</v>
      </c>
      <c r="AG2242" s="6" t="s">
        <v>4422</v>
      </c>
      <c r="AH2242" s="6" t="s">
        <v>4137</v>
      </c>
      <c r="AI2242" s="7">
        <f>IFERROR(RANK('Ref. Chile'!H2241,'Ref. Chile'!H:H,0)+COUNTIF('Ref. Chile'!$H$7:'Ref. Chile'!H2241,'Ref. Chile'!H2241)-1,"")</f>
        <v>1212</v>
      </c>
      <c r="AJ2242" s="7">
        <f>IFERROR(RANK('Ref. Chile'!I2241,'Ref. Chile'!I:I,0)+COUNTIF('Ref. Chile'!$I$7:'Ref. Chile'!I2241,'Ref. Chile'!I2241)-1,"")</f>
        <v>354</v>
      </c>
      <c r="AK2242" s="7">
        <f>IFERROR(RANK('Ref. Chile'!J2241,'Ref. Chile'!J:J,0)+COUNTIF('Ref. Chile'!$J$7:'Ref. Chile'!J2241,'Ref. Chile'!J2241)-1,"")</f>
        <v>1569</v>
      </c>
      <c r="AL2242" s="7">
        <f>IFERROR(RANK('Ref. Chile'!K2241,'Ref. Chile'!K:K,0)+COUNTIF('Ref. Chile'!$K$7:'Ref. Chile'!K2241,'Ref. Chile'!K2241)-1,"")</f>
        <v>510</v>
      </c>
      <c r="AM2242" s="7">
        <f>IFERROR(RANK('Ref. Chile'!L2241,'Ref. Chile'!L:L,0)+COUNTIF('Ref. Chile'!$L$7:'Ref. Chile'!L2241,'Ref. Chile'!L2241)-1,"")</f>
        <v>772</v>
      </c>
      <c r="AN2242" s="7">
        <f>IFERROR(RANK('Ref. Chile'!M2241,'Ref. Chile'!M:M,0)+COUNTIF('Ref. Chile'!$M$7:'Ref. Chile'!M2241,'Ref. Chile'!M2241)-1,"")</f>
        <v>767</v>
      </c>
      <c r="AO2242" s="7">
        <f>IFERROR(RANK('Ref. Chile'!H2241,'Ref. Chile'!H:H,1)+COUNTIF('Ref. Chile'!$H$7:'Ref. Chile'!H2241,'Ref. Chile'!H2241)-1,"")</f>
        <v>1591</v>
      </c>
      <c r="AP2242" s="7">
        <f>IFERROR(RANK('Ref. Chile'!I2241,'Ref. Chile'!I:I,1)+COUNTIF('Ref. Chile'!$I$7:'Ref. Chile'!I2241,'Ref. Chile'!I2241)-1,"")</f>
        <v>2399</v>
      </c>
      <c r="AQ2242" s="7">
        <f>IFERROR(RANK('Ref. Chile'!J2241,'Ref. Chile'!J:J,1)+COUNTIF('Ref. Chile'!$J$7:'Ref. Chile'!J2241,'Ref. Chile'!J2241)-1,"")</f>
        <v>1001</v>
      </c>
    </row>
    <row r="2243" spans="31:43" ht="17.25" customHeight="1" x14ac:dyDescent="0.3">
      <c r="AE2243" s="5" t="s">
        <v>2238</v>
      </c>
      <c r="AF2243" s="5" t="s">
        <v>5758</v>
      </c>
      <c r="AG2243" s="6" t="s">
        <v>4422</v>
      </c>
      <c r="AH2243" s="6" t="s">
        <v>4097</v>
      </c>
      <c r="AI2243" s="7">
        <f>IFERROR(RANK('Ref. Chile'!H2242,'Ref. Chile'!H:H,0)+COUNTIF('Ref. Chile'!$H$7:'Ref. Chile'!H2242,'Ref. Chile'!H2242)-1,"")</f>
        <v>1228</v>
      </c>
      <c r="AJ2243" s="7">
        <f>IFERROR(RANK('Ref. Chile'!I2242,'Ref. Chile'!I:I,0)+COUNTIF('Ref. Chile'!$I$7:'Ref. Chile'!I2242,'Ref. Chile'!I2242)-1,"")</f>
        <v>425</v>
      </c>
      <c r="AK2243" s="7">
        <f>IFERROR(RANK('Ref. Chile'!J2242,'Ref. Chile'!J:J,0)+COUNTIF('Ref. Chile'!$J$7:'Ref. Chile'!J2242,'Ref. Chile'!J2242)-1,"")</f>
        <v>1758</v>
      </c>
      <c r="AL2243" s="7">
        <f>IFERROR(RANK('Ref. Chile'!K2242,'Ref. Chile'!K:K,0)+COUNTIF('Ref. Chile'!$K$7:'Ref. Chile'!K2242,'Ref. Chile'!K2242)-1,"")</f>
        <v>564</v>
      </c>
      <c r="AM2243" s="7">
        <f>IFERROR(RANK('Ref. Chile'!L2242,'Ref. Chile'!L:L,0)+COUNTIF('Ref. Chile'!$L$7:'Ref. Chile'!L2242,'Ref. Chile'!L2242)-1,"")</f>
        <v>790</v>
      </c>
      <c r="AN2243" s="7">
        <f>IFERROR(RANK('Ref. Chile'!M2242,'Ref. Chile'!M:M,0)+COUNTIF('Ref. Chile'!$M$7:'Ref. Chile'!M2242,'Ref. Chile'!M2242)-1,"")</f>
        <v>849</v>
      </c>
      <c r="AO2243" s="7">
        <f>IFERROR(RANK('Ref. Chile'!H2242,'Ref. Chile'!H:H,1)+COUNTIF('Ref. Chile'!$H$7:'Ref. Chile'!H2242,'Ref. Chile'!H2242)-1,"")</f>
        <v>1575</v>
      </c>
      <c r="AP2243" s="7">
        <f>IFERROR(RANK('Ref. Chile'!I2242,'Ref. Chile'!I:I,1)+COUNTIF('Ref. Chile'!$I$7:'Ref. Chile'!I2242,'Ref. Chile'!I2242)-1,"")</f>
        <v>2328</v>
      </c>
      <c r="AQ2243" s="7">
        <f>IFERROR(RANK('Ref. Chile'!J2242,'Ref. Chile'!J:J,1)+COUNTIF('Ref. Chile'!$J$7:'Ref. Chile'!J2242,'Ref. Chile'!J2242)-1,"")</f>
        <v>812</v>
      </c>
    </row>
    <row r="2244" spans="31:43" ht="17.25" customHeight="1" x14ac:dyDescent="0.3">
      <c r="AE2244" s="5" t="s">
        <v>2239</v>
      </c>
      <c r="AF2244" s="5" t="s">
        <v>5759</v>
      </c>
      <c r="AG2244" s="6" t="s">
        <v>4422</v>
      </c>
      <c r="AH2244" s="6" t="s">
        <v>4123</v>
      </c>
      <c r="AI2244" s="7">
        <f>IFERROR(RANK('Ref. Chile'!H2243,'Ref. Chile'!H:H,0)+COUNTIF('Ref. Chile'!$H$7:'Ref. Chile'!H2243,'Ref. Chile'!H2243)-1,"")</f>
        <v>1208</v>
      </c>
      <c r="AJ2244" s="7">
        <f>IFERROR(RANK('Ref. Chile'!I2243,'Ref. Chile'!I:I,0)+COUNTIF('Ref. Chile'!$I$7:'Ref. Chile'!I2243,'Ref. Chile'!I2243)-1,"")</f>
        <v>340</v>
      </c>
      <c r="AK2244" s="7">
        <f>IFERROR(RANK('Ref. Chile'!J2243,'Ref. Chile'!J:J,0)+COUNTIF('Ref. Chile'!$J$7:'Ref. Chile'!J2243,'Ref. Chile'!J2243)-1,"")</f>
        <v>1481</v>
      </c>
      <c r="AL2244" s="7">
        <f>IFERROR(RANK('Ref. Chile'!K2243,'Ref. Chile'!K:K,0)+COUNTIF('Ref. Chile'!$K$7:'Ref. Chile'!K2243,'Ref. Chile'!K2243)-1,"")</f>
        <v>496</v>
      </c>
      <c r="AM2244" s="7">
        <f>IFERROR(RANK('Ref. Chile'!L2243,'Ref. Chile'!L:L,0)+COUNTIF('Ref. Chile'!$L$7:'Ref. Chile'!L2243,'Ref. Chile'!L2243)-1,"")</f>
        <v>764</v>
      </c>
      <c r="AN2244" s="7">
        <f>IFERROR(RANK('Ref. Chile'!M2243,'Ref. Chile'!M:M,0)+COUNTIF('Ref. Chile'!$M$7:'Ref. Chile'!M2243,'Ref. Chile'!M2243)-1,"")</f>
        <v>706</v>
      </c>
      <c r="AO2244" s="7">
        <f>IFERROR(RANK('Ref. Chile'!H2243,'Ref. Chile'!H:H,1)+COUNTIF('Ref. Chile'!$H$7:'Ref. Chile'!H2243,'Ref. Chile'!H2243)-1,"")</f>
        <v>1595</v>
      </c>
      <c r="AP2244" s="7">
        <f>IFERROR(RANK('Ref. Chile'!I2243,'Ref. Chile'!I:I,1)+COUNTIF('Ref. Chile'!$I$7:'Ref. Chile'!I2243,'Ref. Chile'!I2243)-1,"")</f>
        <v>2413</v>
      </c>
      <c r="AQ2244" s="7">
        <f>IFERROR(RANK('Ref. Chile'!J2243,'Ref. Chile'!J:J,1)+COUNTIF('Ref. Chile'!$J$7:'Ref. Chile'!J2243,'Ref. Chile'!J2243)-1,"")</f>
        <v>1089</v>
      </c>
    </row>
    <row r="2245" spans="31:43" ht="17.25" customHeight="1" x14ac:dyDescent="0.3">
      <c r="AE2245" s="5" t="s">
        <v>2240</v>
      </c>
      <c r="AF2245" s="5" t="s">
        <v>5760</v>
      </c>
      <c r="AG2245" s="6" t="s">
        <v>4422</v>
      </c>
      <c r="AH2245" s="6" t="s">
        <v>4209</v>
      </c>
      <c r="AI2245" s="7">
        <f>IFERROR(RANK('Ref. Chile'!H2244,'Ref. Chile'!H:H,0)+COUNTIF('Ref. Chile'!$H$7:'Ref. Chile'!H2244,'Ref. Chile'!H2244)-1,"")</f>
        <v>1187</v>
      </c>
      <c r="AJ2245" s="7">
        <f>IFERROR(RANK('Ref. Chile'!I2244,'Ref. Chile'!I:I,0)+COUNTIF('Ref. Chile'!$I$7:'Ref. Chile'!I2244,'Ref. Chile'!I2244)-1,"")</f>
        <v>233</v>
      </c>
      <c r="AK2245" s="7">
        <f>IFERROR(RANK('Ref. Chile'!J2244,'Ref. Chile'!J:J,0)+COUNTIF('Ref. Chile'!$J$7:'Ref. Chile'!J2244,'Ref. Chile'!J2244)-1,"")</f>
        <v>1365</v>
      </c>
      <c r="AL2245" s="7">
        <f>IFERROR(RANK('Ref. Chile'!K2244,'Ref. Chile'!K:K,0)+COUNTIF('Ref. Chile'!$K$7:'Ref. Chile'!K2244,'Ref. Chile'!K2244)-1,"")</f>
        <v>448</v>
      </c>
      <c r="AM2245" s="7">
        <f>IFERROR(RANK('Ref. Chile'!L2244,'Ref. Chile'!L:L,0)+COUNTIF('Ref. Chile'!$L$7:'Ref. Chile'!L2244,'Ref. Chile'!L2244)-1,"")</f>
        <v>728</v>
      </c>
      <c r="AN2245" s="7">
        <f>IFERROR(RANK('Ref. Chile'!M2244,'Ref. Chile'!M:M,0)+COUNTIF('Ref. Chile'!$M$7:'Ref. Chile'!M2244,'Ref. Chile'!M2244)-1,"")</f>
        <v>659</v>
      </c>
      <c r="AO2245" s="7">
        <f>IFERROR(RANK('Ref. Chile'!H2244,'Ref. Chile'!H:H,1)+COUNTIF('Ref. Chile'!$H$7:'Ref. Chile'!H2244,'Ref. Chile'!H2244)-1,"")</f>
        <v>1616</v>
      </c>
      <c r="AP2245" s="7">
        <f>IFERROR(RANK('Ref. Chile'!I2244,'Ref. Chile'!I:I,1)+COUNTIF('Ref. Chile'!$I$7:'Ref. Chile'!I2244,'Ref. Chile'!I2244)-1,"")</f>
        <v>2520</v>
      </c>
      <c r="AQ2245" s="7">
        <f>IFERROR(RANK('Ref. Chile'!J2244,'Ref. Chile'!J:J,1)+COUNTIF('Ref. Chile'!$J$7:'Ref. Chile'!J2244,'Ref. Chile'!J2244)-1,"")</f>
        <v>1205</v>
      </c>
    </row>
    <row r="2246" spans="31:43" ht="17.25" customHeight="1" x14ac:dyDescent="0.3">
      <c r="AE2246" s="5" t="s">
        <v>2241</v>
      </c>
      <c r="AF2246" s="5" t="s">
        <v>5761</v>
      </c>
      <c r="AG2246" s="6" t="s">
        <v>4423</v>
      </c>
      <c r="AH2246" s="6" t="s">
        <v>4088</v>
      </c>
      <c r="AI2246" s="7">
        <f>IFERROR(RANK('Ref. Chile'!H2245,'Ref. Chile'!H:H,0)+COUNTIF('Ref. Chile'!$H$7:'Ref. Chile'!H2245,'Ref. Chile'!H2245)-1,"")</f>
        <v>1759</v>
      </c>
      <c r="AJ2246" s="7">
        <f>IFERROR(RANK('Ref. Chile'!I2245,'Ref. Chile'!I:I,0)+COUNTIF('Ref. Chile'!$I$7:'Ref. Chile'!I2245,'Ref. Chile'!I2245)-1,"")</f>
        <v>827</v>
      </c>
      <c r="AK2246" s="7">
        <f>IFERROR(RANK('Ref. Chile'!J2245,'Ref. Chile'!J:J,0)+COUNTIF('Ref. Chile'!$J$7:'Ref. Chile'!J2245,'Ref. Chile'!J2245)-1,"")</f>
        <v>1729</v>
      </c>
      <c r="AL2246" s="7">
        <f>IFERROR(RANK('Ref. Chile'!K2245,'Ref. Chile'!K:K,0)+COUNTIF('Ref. Chile'!$K$7:'Ref. Chile'!K2245,'Ref. Chile'!K2245)-1,"")</f>
        <v>1211</v>
      </c>
      <c r="AM2246" s="7">
        <f>IFERROR(RANK('Ref. Chile'!L2245,'Ref. Chile'!L:L,0)+COUNTIF('Ref. Chile'!$L$7:'Ref. Chile'!L2245,'Ref. Chile'!L2245)-1,"")</f>
        <v>534</v>
      </c>
      <c r="AN2246" s="7">
        <f>IFERROR(RANK('Ref. Chile'!M2245,'Ref. Chile'!M:M,0)+COUNTIF('Ref. Chile'!$M$7:'Ref. Chile'!M2245,'Ref. Chile'!M2245)-1,"")</f>
        <v>1597</v>
      </c>
      <c r="AO2246" s="7">
        <f>IFERROR(RANK('Ref. Chile'!H2245,'Ref. Chile'!H:H,1)+COUNTIF('Ref. Chile'!$H$7:'Ref. Chile'!H2245,'Ref. Chile'!H2245)-1,"")</f>
        <v>1044</v>
      </c>
      <c r="AP2246" s="7">
        <f>IFERROR(RANK('Ref. Chile'!I2245,'Ref. Chile'!I:I,1)+COUNTIF('Ref. Chile'!$I$7:'Ref. Chile'!I2245,'Ref. Chile'!I2245)-1,"")</f>
        <v>2043</v>
      </c>
      <c r="AQ2246" s="7">
        <f>IFERROR(RANK('Ref. Chile'!J2245,'Ref. Chile'!J:J,1)+COUNTIF('Ref. Chile'!$J$7:'Ref. Chile'!J2245,'Ref. Chile'!J2245)-1,"")</f>
        <v>925</v>
      </c>
    </row>
    <row r="2247" spans="31:43" ht="17.25" customHeight="1" x14ac:dyDescent="0.3">
      <c r="AE2247" s="5" t="s">
        <v>2242</v>
      </c>
      <c r="AF2247" s="5" t="s">
        <v>5762</v>
      </c>
      <c r="AG2247" s="6" t="s">
        <v>4423</v>
      </c>
      <c r="AH2247" s="6" t="s">
        <v>4146</v>
      </c>
      <c r="AI2247" s="7">
        <f>IFERROR(RANK('Ref. Chile'!H2246,'Ref. Chile'!H:H,0)+COUNTIF('Ref. Chile'!$H$7:'Ref. Chile'!H2246,'Ref. Chile'!H2246)-1,"")</f>
        <v>1760</v>
      </c>
      <c r="AJ2247" s="7">
        <f>IFERROR(RANK('Ref. Chile'!I2246,'Ref. Chile'!I:I,0)+COUNTIF('Ref. Chile'!$I$7:'Ref. Chile'!I2246,'Ref. Chile'!I2246)-1,"")</f>
        <v>827</v>
      </c>
      <c r="AK2247" s="7">
        <f>IFERROR(RANK('Ref. Chile'!J2246,'Ref. Chile'!J:J,0)+COUNTIF('Ref. Chile'!$J$7:'Ref. Chile'!J2246,'Ref. Chile'!J2246)-1,"")</f>
        <v>1729</v>
      </c>
      <c r="AL2247" s="7">
        <f>IFERROR(RANK('Ref. Chile'!K2246,'Ref. Chile'!K:K,0)+COUNTIF('Ref. Chile'!$K$7:'Ref. Chile'!K2246,'Ref. Chile'!K2246)-1,"")</f>
        <v>1315</v>
      </c>
      <c r="AM2247" s="7">
        <f>IFERROR(RANK('Ref. Chile'!L2246,'Ref. Chile'!L:L,0)+COUNTIF('Ref. Chile'!$L$7:'Ref. Chile'!L2246,'Ref. Chile'!L2246)-1,"")</f>
        <v>534</v>
      </c>
      <c r="AN2247" s="7">
        <f>IFERROR(RANK('Ref. Chile'!M2246,'Ref. Chile'!M:M,0)+COUNTIF('Ref. Chile'!$M$7:'Ref. Chile'!M2246,'Ref. Chile'!M2246)-1,"")</f>
        <v>1597</v>
      </c>
      <c r="AO2247" s="7">
        <f>IFERROR(RANK('Ref. Chile'!H2246,'Ref. Chile'!H:H,1)+COUNTIF('Ref. Chile'!$H$7:'Ref. Chile'!H2246,'Ref. Chile'!H2246)-1,"")</f>
        <v>1043</v>
      </c>
      <c r="AP2247" s="7">
        <f>IFERROR(RANK('Ref. Chile'!I2246,'Ref. Chile'!I:I,1)+COUNTIF('Ref. Chile'!$I$7:'Ref. Chile'!I2246,'Ref. Chile'!I2246)-1,"")</f>
        <v>2043</v>
      </c>
      <c r="AQ2247" s="7">
        <f>IFERROR(RANK('Ref. Chile'!J2246,'Ref. Chile'!J:J,1)+COUNTIF('Ref. Chile'!$J$7:'Ref. Chile'!J2246,'Ref. Chile'!J2246)-1,"")</f>
        <v>925</v>
      </c>
    </row>
    <row r="2248" spans="31:43" ht="17.25" customHeight="1" x14ac:dyDescent="0.3">
      <c r="AE2248" s="5" t="s">
        <v>2243</v>
      </c>
      <c r="AF2248" s="5" t="s">
        <v>5763</v>
      </c>
      <c r="AG2248" s="6" t="s">
        <v>4423</v>
      </c>
      <c r="AH2248" s="6" t="s">
        <v>4162</v>
      </c>
      <c r="AI2248" s="7">
        <f>IFERROR(RANK('Ref. Chile'!H2247,'Ref. Chile'!H:H,0)+COUNTIF('Ref. Chile'!$H$7:'Ref. Chile'!H2247,'Ref. Chile'!H2247)-1,"")</f>
        <v>1746</v>
      </c>
      <c r="AJ2248" s="7">
        <f>IFERROR(RANK('Ref. Chile'!I2247,'Ref. Chile'!I:I,0)+COUNTIF('Ref. Chile'!$I$7:'Ref. Chile'!I2247,'Ref. Chile'!I2247)-1,"")</f>
        <v>827</v>
      </c>
      <c r="AK2248" s="7">
        <f>IFERROR(RANK('Ref. Chile'!J2247,'Ref. Chile'!J:J,0)+COUNTIF('Ref. Chile'!$J$7:'Ref. Chile'!J2247,'Ref. Chile'!J2247)-1,"")</f>
        <v>1729</v>
      </c>
      <c r="AL2248" s="7">
        <f>IFERROR(RANK('Ref. Chile'!K2247,'Ref. Chile'!K:K,0)+COUNTIF('Ref. Chile'!$K$7:'Ref. Chile'!K2247,'Ref. Chile'!K2247)-1,"")</f>
        <v>1251</v>
      </c>
      <c r="AM2248" s="7">
        <f>IFERROR(RANK('Ref. Chile'!L2247,'Ref. Chile'!L:L,0)+COUNTIF('Ref. Chile'!$L$7:'Ref. Chile'!L2247,'Ref. Chile'!L2247)-1,"")</f>
        <v>534</v>
      </c>
      <c r="AN2248" s="7">
        <f>IFERROR(RANK('Ref. Chile'!M2247,'Ref. Chile'!M:M,0)+COUNTIF('Ref. Chile'!$M$7:'Ref. Chile'!M2247,'Ref. Chile'!M2247)-1,"")</f>
        <v>1597</v>
      </c>
      <c r="AO2248" s="7">
        <f>IFERROR(RANK('Ref. Chile'!H2247,'Ref. Chile'!H:H,1)+COUNTIF('Ref. Chile'!$H$7:'Ref. Chile'!H2247,'Ref. Chile'!H2247)-1,"")</f>
        <v>1057</v>
      </c>
      <c r="AP2248" s="7">
        <f>IFERROR(RANK('Ref. Chile'!I2247,'Ref. Chile'!I:I,1)+COUNTIF('Ref. Chile'!$I$7:'Ref. Chile'!I2247,'Ref. Chile'!I2247)-1,"")</f>
        <v>2043</v>
      </c>
      <c r="AQ2248" s="7">
        <f>IFERROR(RANK('Ref. Chile'!J2247,'Ref. Chile'!J:J,1)+COUNTIF('Ref. Chile'!$J$7:'Ref. Chile'!J2247,'Ref. Chile'!J2247)-1,"")</f>
        <v>925</v>
      </c>
    </row>
    <row r="2249" spans="31:43" ht="17.25" customHeight="1" x14ac:dyDescent="0.3">
      <c r="AE2249" s="5" t="s">
        <v>2244</v>
      </c>
      <c r="AF2249" s="5" t="s">
        <v>5764</v>
      </c>
      <c r="AG2249" s="6" t="s">
        <v>4423</v>
      </c>
      <c r="AH2249" s="6" t="s">
        <v>4163</v>
      </c>
      <c r="AI2249" s="7">
        <f>IFERROR(RANK('Ref. Chile'!H2248,'Ref. Chile'!H:H,0)+COUNTIF('Ref. Chile'!$H$7:'Ref. Chile'!H2248,'Ref. Chile'!H2248)-1,"")</f>
        <v>1708</v>
      </c>
      <c r="AJ2249" s="7">
        <f>IFERROR(RANK('Ref. Chile'!I2248,'Ref. Chile'!I:I,0)+COUNTIF('Ref. Chile'!$I$7:'Ref. Chile'!I2248,'Ref. Chile'!I2248)-1,"")</f>
        <v>827</v>
      </c>
      <c r="AK2249" s="7">
        <f>IFERROR(RANK('Ref. Chile'!J2248,'Ref. Chile'!J:J,0)+COUNTIF('Ref. Chile'!$J$7:'Ref. Chile'!J2248,'Ref. Chile'!J2248)-1,"")</f>
        <v>1729</v>
      </c>
      <c r="AL2249" s="7">
        <f>IFERROR(RANK('Ref. Chile'!K2248,'Ref. Chile'!K:K,0)+COUNTIF('Ref. Chile'!$K$7:'Ref. Chile'!K2248,'Ref. Chile'!K2248)-1,"")</f>
        <v>1082</v>
      </c>
      <c r="AM2249" s="7">
        <f>IFERROR(RANK('Ref. Chile'!L2248,'Ref. Chile'!L:L,0)+COUNTIF('Ref. Chile'!$L$7:'Ref. Chile'!L2248,'Ref. Chile'!L2248)-1,"")</f>
        <v>534</v>
      </c>
      <c r="AN2249" s="7">
        <f>IFERROR(RANK('Ref. Chile'!M2248,'Ref. Chile'!M:M,0)+COUNTIF('Ref. Chile'!$M$7:'Ref. Chile'!M2248,'Ref. Chile'!M2248)-1,"")</f>
        <v>1597</v>
      </c>
      <c r="AO2249" s="7">
        <f>IFERROR(RANK('Ref. Chile'!H2248,'Ref. Chile'!H:H,1)+COUNTIF('Ref. Chile'!$H$7:'Ref. Chile'!H2248,'Ref. Chile'!H2248)-1,"")</f>
        <v>1095</v>
      </c>
      <c r="AP2249" s="7">
        <f>IFERROR(RANK('Ref. Chile'!I2248,'Ref. Chile'!I:I,1)+COUNTIF('Ref. Chile'!$I$7:'Ref. Chile'!I2248,'Ref. Chile'!I2248)-1,"")</f>
        <v>2043</v>
      </c>
      <c r="AQ2249" s="7">
        <f>IFERROR(RANK('Ref. Chile'!J2248,'Ref. Chile'!J:J,1)+COUNTIF('Ref. Chile'!$J$7:'Ref. Chile'!J2248,'Ref. Chile'!J2248)-1,"")</f>
        <v>925</v>
      </c>
    </row>
    <row r="2250" spans="31:43" ht="17.25" customHeight="1" x14ac:dyDescent="0.3">
      <c r="AE2250" s="5" t="s">
        <v>2245</v>
      </c>
      <c r="AF2250" s="5" t="s">
        <v>5765</v>
      </c>
      <c r="AG2250" s="6" t="s">
        <v>4423</v>
      </c>
      <c r="AH2250" s="6" t="s">
        <v>4148</v>
      </c>
      <c r="AI2250" s="7">
        <f>IFERROR(RANK('Ref. Chile'!H2249,'Ref. Chile'!H:H,0)+COUNTIF('Ref. Chile'!$H$7:'Ref. Chile'!H2249,'Ref. Chile'!H2249)-1,"")</f>
        <v>1733</v>
      </c>
      <c r="AJ2250" s="7">
        <f>IFERROR(RANK('Ref. Chile'!I2249,'Ref. Chile'!I:I,0)+COUNTIF('Ref. Chile'!$I$7:'Ref. Chile'!I2249,'Ref. Chile'!I2249)-1,"")</f>
        <v>827</v>
      </c>
      <c r="AK2250" s="7">
        <f>IFERROR(RANK('Ref. Chile'!J2249,'Ref. Chile'!J:J,0)+COUNTIF('Ref. Chile'!$J$7:'Ref. Chile'!J2249,'Ref. Chile'!J2249)-1,"")</f>
        <v>1729</v>
      </c>
      <c r="AL2250" s="7">
        <f>IFERROR(RANK('Ref. Chile'!K2249,'Ref. Chile'!K:K,0)+COUNTIF('Ref. Chile'!$K$7:'Ref. Chile'!K2249,'Ref. Chile'!K2249)-1,"")</f>
        <v>1307</v>
      </c>
      <c r="AM2250" s="7">
        <f>IFERROR(RANK('Ref. Chile'!L2249,'Ref. Chile'!L:L,0)+COUNTIF('Ref. Chile'!$L$7:'Ref. Chile'!L2249,'Ref. Chile'!L2249)-1,"")</f>
        <v>534</v>
      </c>
      <c r="AN2250" s="7">
        <f>IFERROR(RANK('Ref. Chile'!M2249,'Ref. Chile'!M:M,0)+COUNTIF('Ref. Chile'!$M$7:'Ref. Chile'!M2249,'Ref. Chile'!M2249)-1,"")</f>
        <v>1597</v>
      </c>
      <c r="AO2250" s="7">
        <f>IFERROR(RANK('Ref. Chile'!H2249,'Ref. Chile'!H:H,1)+COUNTIF('Ref. Chile'!$H$7:'Ref. Chile'!H2249,'Ref. Chile'!H2249)-1,"")</f>
        <v>1070</v>
      </c>
      <c r="AP2250" s="7">
        <f>IFERROR(RANK('Ref. Chile'!I2249,'Ref. Chile'!I:I,1)+COUNTIF('Ref. Chile'!$I$7:'Ref. Chile'!I2249,'Ref. Chile'!I2249)-1,"")</f>
        <v>2043</v>
      </c>
      <c r="AQ2250" s="7">
        <f>IFERROR(RANK('Ref. Chile'!J2249,'Ref. Chile'!J:J,1)+COUNTIF('Ref. Chile'!$J$7:'Ref. Chile'!J2249,'Ref. Chile'!J2249)-1,"")</f>
        <v>925</v>
      </c>
    </row>
    <row r="2251" spans="31:43" ht="17.25" customHeight="1" x14ac:dyDescent="0.3">
      <c r="AE2251" s="5" t="s">
        <v>2246</v>
      </c>
      <c r="AF2251" s="5" t="s">
        <v>5766</v>
      </c>
      <c r="AG2251" s="6" t="s">
        <v>4424</v>
      </c>
      <c r="AH2251" s="6" t="s">
        <v>4092</v>
      </c>
      <c r="AI2251" s="7">
        <f>IFERROR(RANK('Ref. Chile'!H2250,'Ref. Chile'!H:H,0)+COUNTIF('Ref. Chile'!$H$7:'Ref. Chile'!H2250,'Ref. Chile'!H2250)-1,"")</f>
        <v>682</v>
      </c>
      <c r="AJ2251" s="7">
        <f>IFERROR(RANK('Ref. Chile'!I2250,'Ref. Chile'!I:I,0)+COUNTIF('Ref. Chile'!$I$7:'Ref. Chile'!I2250,'Ref. Chile'!I2250)-1,"")</f>
        <v>285</v>
      </c>
      <c r="AK2251" s="7">
        <f>IFERROR(RANK('Ref. Chile'!J2250,'Ref. Chile'!J:J,0)+COUNTIF('Ref. Chile'!$J$7:'Ref. Chile'!J2250,'Ref. Chile'!J2250)-1,"")</f>
        <v>2092</v>
      </c>
      <c r="AL2251" s="7">
        <f>IFERROR(RANK('Ref. Chile'!K2250,'Ref. Chile'!K:K,0)+COUNTIF('Ref. Chile'!$K$7:'Ref. Chile'!K2250,'Ref. Chile'!K2250)-1,"")</f>
        <v>354</v>
      </c>
      <c r="AM2251" s="7">
        <f>IFERROR(RANK('Ref. Chile'!L2250,'Ref. Chile'!L:L,0)+COUNTIF('Ref. Chile'!$L$7:'Ref. Chile'!L2250,'Ref. Chile'!L2250)-1,"")</f>
        <v>641</v>
      </c>
      <c r="AN2251" s="7">
        <f>IFERROR(RANK('Ref. Chile'!M2250,'Ref. Chile'!M:M,0)+COUNTIF('Ref. Chile'!$M$7:'Ref. Chile'!M2250,'Ref. Chile'!M2250)-1,"")</f>
        <v>1977</v>
      </c>
      <c r="AO2251" s="7">
        <f>IFERROR(RANK('Ref. Chile'!H2250,'Ref. Chile'!H:H,1)+COUNTIF('Ref. Chile'!$H$7:'Ref. Chile'!H2250,'Ref. Chile'!H2250)-1,"")</f>
        <v>2121</v>
      </c>
      <c r="AP2251" s="7">
        <f>IFERROR(RANK('Ref. Chile'!I2250,'Ref. Chile'!I:I,1)+COUNTIF('Ref. Chile'!$I$7:'Ref. Chile'!I2250,'Ref. Chile'!I2250)-1,"")</f>
        <v>2468</v>
      </c>
      <c r="AQ2251" s="7">
        <f>IFERROR(RANK('Ref. Chile'!J2250,'Ref. Chile'!J:J,1)+COUNTIF('Ref. Chile'!$J$7:'Ref. Chile'!J2250,'Ref. Chile'!J2250)-1,"")</f>
        <v>478</v>
      </c>
    </row>
    <row r="2252" spans="31:43" ht="17.25" customHeight="1" x14ac:dyDescent="0.3">
      <c r="AE2252" s="5" t="s">
        <v>2247</v>
      </c>
      <c r="AF2252" s="5" t="s">
        <v>5767</v>
      </c>
      <c r="AG2252" s="6" t="s">
        <v>4424</v>
      </c>
      <c r="AH2252" s="6" t="s">
        <v>4135</v>
      </c>
      <c r="AI2252" s="7">
        <f>IFERROR(RANK('Ref. Chile'!H2251,'Ref. Chile'!H:H,0)+COUNTIF('Ref. Chile'!$H$7:'Ref. Chile'!H2251,'Ref. Chile'!H2251)-1,"")</f>
        <v>671</v>
      </c>
      <c r="AJ2252" s="7">
        <f>IFERROR(RANK('Ref. Chile'!I2251,'Ref. Chile'!I:I,0)+COUNTIF('Ref. Chile'!$I$7:'Ref. Chile'!I2251,'Ref. Chile'!I2251)-1,"")</f>
        <v>219</v>
      </c>
      <c r="AK2252" s="7">
        <f>IFERROR(RANK('Ref. Chile'!J2251,'Ref. Chile'!J:J,0)+COUNTIF('Ref. Chile'!$J$7:'Ref. Chile'!J2251,'Ref. Chile'!J2251)-1,"")</f>
        <v>2080</v>
      </c>
      <c r="AL2252" s="7">
        <f>IFERROR(RANK('Ref. Chile'!K2251,'Ref. Chile'!K:K,0)+COUNTIF('Ref. Chile'!$K$7:'Ref. Chile'!K2251,'Ref. Chile'!K2251)-1,"")</f>
        <v>350</v>
      </c>
      <c r="AM2252" s="7">
        <f>IFERROR(RANK('Ref. Chile'!L2251,'Ref. Chile'!L:L,0)+COUNTIF('Ref. Chile'!$L$7:'Ref. Chile'!L2251,'Ref. Chile'!L2251)-1,"")</f>
        <v>629</v>
      </c>
      <c r="AN2252" s="7">
        <f>IFERROR(RANK('Ref. Chile'!M2251,'Ref. Chile'!M:M,0)+COUNTIF('Ref. Chile'!$M$7:'Ref. Chile'!M2251,'Ref. Chile'!M2251)-1,"")</f>
        <v>1949</v>
      </c>
      <c r="AO2252" s="7">
        <f>IFERROR(RANK('Ref. Chile'!H2251,'Ref. Chile'!H:H,1)+COUNTIF('Ref. Chile'!$H$7:'Ref. Chile'!H2251,'Ref. Chile'!H2251)-1,"")</f>
        <v>2132</v>
      </c>
      <c r="AP2252" s="7">
        <f>IFERROR(RANK('Ref. Chile'!I2251,'Ref. Chile'!I:I,1)+COUNTIF('Ref. Chile'!$I$7:'Ref. Chile'!I2251,'Ref. Chile'!I2251)-1,"")</f>
        <v>2534</v>
      </c>
      <c r="AQ2252" s="7">
        <f>IFERROR(RANK('Ref. Chile'!J2251,'Ref. Chile'!J:J,1)+COUNTIF('Ref. Chile'!$J$7:'Ref. Chile'!J2251,'Ref. Chile'!J2251)-1,"")</f>
        <v>490</v>
      </c>
    </row>
    <row r="2253" spans="31:43" ht="17.25" customHeight="1" x14ac:dyDescent="0.3">
      <c r="AE2253" s="5" t="s">
        <v>2248</v>
      </c>
      <c r="AF2253" s="5" t="s">
        <v>5768</v>
      </c>
      <c r="AG2253" s="6" t="s">
        <v>4424</v>
      </c>
      <c r="AH2253" s="6" t="s">
        <v>4136</v>
      </c>
      <c r="AI2253" s="7">
        <f>IFERROR(RANK('Ref. Chile'!H2252,'Ref. Chile'!H:H,0)+COUNTIF('Ref. Chile'!$H$7:'Ref. Chile'!H2252,'Ref. Chile'!H2252)-1,"")</f>
        <v>1019</v>
      </c>
      <c r="AJ2253" s="7">
        <f>IFERROR(RANK('Ref. Chile'!I2252,'Ref. Chile'!I:I,0)+COUNTIF('Ref. Chile'!$I$7:'Ref. Chile'!I2252,'Ref. Chile'!I2252)-1,"")</f>
        <v>828</v>
      </c>
      <c r="AK2253" s="7">
        <f>IFERROR(RANK('Ref. Chile'!J2252,'Ref. Chile'!J:J,0)+COUNTIF('Ref. Chile'!$J$7:'Ref. Chile'!J2252,'Ref. Chile'!J2252)-1,"")</f>
        <v>1730</v>
      </c>
      <c r="AL2253" s="7">
        <f>IFERROR(RANK('Ref. Chile'!K2252,'Ref. Chile'!K:K,0)+COUNTIF('Ref. Chile'!$K$7:'Ref. Chile'!K2252,'Ref. Chile'!K2252)-1,"")</f>
        <v>1083</v>
      </c>
      <c r="AM2253" s="7">
        <f>IFERROR(RANK('Ref. Chile'!L2252,'Ref. Chile'!L:L,0)+COUNTIF('Ref. Chile'!$L$7:'Ref. Chile'!L2252,'Ref. Chile'!L2252)-1,"")</f>
        <v>535</v>
      </c>
      <c r="AN2253" s="7">
        <f>IFERROR(RANK('Ref. Chile'!M2252,'Ref. Chile'!M:M,0)+COUNTIF('Ref. Chile'!$M$7:'Ref. Chile'!M2252,'Ref. Chile'!M2252)-1,"")</f>
        <v>1598</v>
      </c>
      <c r="AO2253" s="7">
        <f>IFERROR(RANK('Ref. Chile'!H2252,'Ref. Chile'!H:H,1)+COUNTIF('Ref. Chile'!$H$7:'Ref. Chile'!H2252,'Ref. Chile'!H2252)-1,"")</f>
        <v>1906</v>
      </c>
      <c r="AP2253" s="7">
        <f>IFERROR(RANK('Ref. Chile'!I2252,'Ref. Chile'!I:I,1)+COUNTIF('Ref. Chile'!$I$7:'Ref. Chile'!I2252,'Ref. Chile'!I2252)-1,"")</f>
        <v>2044</v>
      </c>
      <c r="AQ2253" s="7">
        <f>IFERROR(RANK('Ref. Chile'!J2252,'Ref. Chile'!J:J,1)+COUNTIF('Ref. Chile'!$J$7:'Ref. Chile'!J2252,'Ref. Chile'!J2252)-1,"")</f>
        <v>926</v>
      </c>
    </row>
    <row r="2254" spans="31:43" ht="17.25" customHeight="1" x14ac:dyDescent="0.3">
      <c r="AE2254" s="5" t="s">
        <v>2249</v>
      </c>
      <c r="AF2254" s="5" t="s">
        <v>5769</v>
      </c>
      <c r="AG2254" s="6" t="s">
        <v>4424</v>
      </c>
      <c r="AH2254" s="6" t="s">
        <v>4093</v>
      </c>
      <c r="AI2254" s="7">
        <f>IFERROR(RANK('Ref. Chile'!H2253,'Ref. Chile'!H:H,0)+COUNTIF('Ref. Chile'!$H$7:'Ref. Chile'!H2253,'Ref. Chile'!H2253)-1,"")</f>
        <v>672</v>
      </c>
      <c r="AJ2254" s="7">
        <f>IFERROR(RANK('Ref. Chile'!I2253,'Ref. Chile'!I:I,0)+COUNTIF('Ref. Chile'!$I$7:'Ref. Chile'!I2253,'Ref. Chile'!I2253)-1,"")</f>
        <v>237</v>
      </c>
      <c r="AK2254" s="7">
        <f>IFERROR(RANK('Ref. Chile'!J2253,'Ref. Chile'!J:J,0)+COUNTIF('Ref. Chile'!$J$7:'Ref. Chile'!J2253,'Ref. Chile'!J2253)-1,"")</f>
        <v>2084</v>
      </c>
      <c r="AL2254" s="7">
        <f>IFERROR(RANK('Ref. Chile'!K2253,'Ref. Chile'!K:K,0)+COUNTIF('Ref. Chile'!$K$7:'Ref. Chile'!K2253,'Ref. Chile'!K2253)-1,"")</f>
        <v>352</v>
      </c>
      <c r="AM2254" s="7">
        <f>IFERROR(RANK('Ref. Chile'!L2253,'Ref. Chile'!L:L,0)+COUNTIF('Ref. Chile'!$L$7:'Ref. Chile'!L2253,'Ref. Chile'!L2253)-1,"")</f>
        <v>634</v>
      </c>
      <c r="AN2254" s="7">
        <f>IFERROR(RANK('Ref. Chile'!M2253,'Ref. Chile'!M:M,0)+COUNTIF('Ref. Chile'!$M$7:'Ref. Chile'!M2253,'Ref. Chile'!M2253)-1,"")</f>
        <v>1961</v>
      </c>
      <c r="AO2254" s="7">
        <f>IFERROR(RANK('Ref. Chile'!H2253,'Ref. Chile'!H:H,1)+COUNTIF('Ref. Chile'!$H$7:'Ref. Chile'!H2253,'Ref. Chile'!H2253)-1,"")</f>
        <v>2131</v>
      </c>
      <c r="AP2254" s="7">
        <f>IFERROR(RANK('Ref. Chile'!I2253,'Ref. Chile'!I:I,1)+COUNTIF('Ref. Chile'!$I$7:'Ref. Chile'!I2253,'Ref. Chile'!I2253)-1,"")</f>
        <v>2516</v>
      </c>
      <c r="AQ2254" s="7">
        <f>IFERROR(RANK('Ref. Chile'!J2253,'Ref. Chile'!J:J,1)+COUNTIF('Ref. Chile'!$J$7:'Ref. Chile'!J2253,'Ref. Chile'!J2253)-1,"")</f>
        <v>486</v>
      </c>
    </row>
    <row r="2255" spans="31:43" ht="17.25" customHeight="1" x14ac:dyDescent="0.3">
      <c r="AE2255" s="5" t="s">
        <v>2250</v>
      </c>
      <c r="AF2255" s="5" t="s">
        <v>5770</v>
      </c>
      <c r="AG2255" s="6" t="s">
        <v>4424</v>
      </c>
      <c r="AH2255" s="6" t="s">
        <v>4116</v>
      </c>
      <c r="AI2255" s="7">
        <f>IFERROR(RANK('Ref. Chile'!H2254,'Ref. Chile'!H:H,0)+COUNTIF('Ref. Chile'!$H$7:'Ref. Chile'!H2254,'Ref. Chile'!H2254)-1,"")</f>
        <v>667</v>
      </c>
      <c r="AJ2255" s="7">
        <f>IFERROR(RANK('Ref. Chile'!I2254,'Ref. Chile'!I:I,0)+COUNTIF('Ref. Chile'!$I$7:'Ref. Chile'!I2254,'Ref. Chile'!I2254)-1,"")</f>
        <v>191</v>
      </c>
      <c r="AK2255" s="7">
        <f>IFERROR(RANK('Ref. Chile'!J2254,'Ref. Chile'!J:J,0)+COUNTIF('Ref. Chile'!$J$7:'Ref. Chile'!J2254,'Ref. Chile'!J2254)-1,"")</f>
        <v>2075</v>
      </c>
      <c r="AL2255" s="7">
        <f>IFERROR(RANK('Ref. Chile'!K2254,'Ref. Chile'!K:K,0)+COUNTIF('Ref. Chile'!$K$7:'Ref. Chile'!K2254,'Ref. Chile'!K2254)-1,"")</f>
        <v>348</v>
      </c>
      <c r="AM2255" s="7">
        <f>IFERROR(RANK('Ref. Chile'!L2254,'Ref. Chile'!L:L,0)+COUNTIF('Ref. Chile'!$L$7:'Ref. Chile'!L2254,'Ref. Chile'!L2254)-1,"")</f>
        <v>625</v>
      </c>
      <c r="AN2255" s="7">
        <f>IFERROR(RANK('Ref. Chile'!M2254,'Ref. Chile'!M:M,0)+COUNTIF('Ref. Chile'!$M$7:'Ref. Chile'!M2254,'Ref. Chile'!M2254)-1,"")</f>
        <v>1939</v>
      </c>
      <c r="AO2255" s="7">
        <f>IFERROR(RANK('Ref. Chile'!H2254,'Ref. Chile'!H:H,1)+COUNTIF('Ref. Chile'!$H$7:'Ref. Chile'!H2254,'Ref. Chile'!H2254)-1,"")</f>
        <v>2136</v>
      </c>
      <c r="AP2255" s="7">
        <f>IFERROR(RANK('Ref. Chile'!I2254,'Ref. Chile'!I:I,1)+COUNTIF('Ref. Chile'!$I$7:'Ref. Chile'!I2254,'Ref. Chile'!I2254)-1,"")</f>
        <v>2562</v>
      </c>
      <c r="AQ2255" s="7">
        <f>IFERROR(RANK('Ref. Chile'!J2254,'Ref. Chile'!J:J,1)+COUNTIF('Ref. Chile'!$J$7:'Ref. Chile'!J2254,'Ref. Chile'!J2254)-1,"")</f>
        <v>495</v>
      </c>
    </row>
    <row r="2256" spans="31:43" ht="17.25" customHeight="1" x14ac:dyDescent="0.3">
      <c r="AE2256" s="5" t="s">
        <v>2251</v>
      </c>
      <c r="AF2256" s="5" t="s">
        <v>5771</v>
      </c>
      <c r="AG2256" s="6" t="s">
        <v>4424</v>
      </c>
      <c r="AH2256" s="6" t="s">
        <v>4094</v>
      </c>
      <c r="AI2256" s="7">
        <f>IFERROR(RANK('Ref. Chile'!H2255,'Ref. Chile'!H:H,0)+COUNTIF('Ref. Chile'!$H$7:'Ref. Chile'!H2255,'Ref. Chile'!H2255)-1,"")</f>
        <v>658</v>
      </c>
      <c r="AJ2256" s="7">
        <f>IFERROR(RANK('Ref. Chile'!I2255,'Ref. Chile'!I:I,0)+COUNTIF('Ref. Chile'!$I$7:'Ref. Chile'!I2255,'Ref. Chile'!I2255)-1,"")</f>
        <v>157</v>
      </c>
      <c r="AK2256" s="7">
        <f>IFERROR(RANK('Ref. Chile'!J2255,'Ref. Chile'!J:J,0)+COUNTIF('Ref. Chile'!$J$7:'Ref. Chile'!J2255,'Ref. Chile'!J2255)-1,"")</f>
        <v>2063</v>
      </c>
      <c r="AL2256" s="7">
        <f>IFERROR(RANK('Ref. Chile'!K2255,'Ref. Chile'!K:K,0)+COUNTIF('Ref. Chile'!$K$7:'Ref. Chile'!K2255,'Ref. Chile'!K2255)-1,"")</f>
        <v>344</v>
      </c>
      <c r="AM2256" s="7">
        <f>IFERROR(RANK('Ref. Chile'!L2255,'Ref. Chile'!L:L,0)+COUNTIF('Ref. Chile'!$L$7:'Ref. Chile'!L2255,'Ref. Chile'!L2255)-1,"")</f>
        <v>619</v>
      </c>
      <c r="AN2256" s="7">
        <f>IFERROR(RANK('Ref. Chile'!M2255,'Ref. Chile'!M:M,0)+COUNTIF('Ref. Chile'!$M$7:'Ref. Chile'!M2255,'Ref. Chile'!M2255)-1,"")</f>
        <v>1910</v>
      </c>
      <c r="AO2256" s="7">
        <f>IFERROR(RANK('Ref. Chile'!H2255,'Ref. Chile'!H:H,1)+COUNTIF('Ref. Chile'!$H$7:'Ref. Chile'!H2255,'Ref. Chile'!H2255)-1,"")</f>
        <v>2145</v>
      </c>
      <c r="AP2256" s="7">
        <f>IFERROR(RANK('Ref. Chile'!I2255,'Ref. Chile'!I:I,1)+COUNTIF('Ref. Chile'!$I$7:'Ref. Chile'!I2255,'Ref. Chile'!I2255)-1,"")</f>
        <v>2596</v>
      </c>
      <c r="AQ2256" s="7">
        <f>IFERROR(RANK('Ref. Chile'!J2255,'Ref. Chile'!J:J,1)+COUNTIF('Ref. Chile'!$J$7:'Ref. Chile'!J2255,'Ref. Chile'!J2255)-1,"")</f>
        <v>507</v>
      </c>
    </row>
    <row r="2257" spans="31:43" ht="17.25" customHeight="1" x14ac:dyDescent="0.3">
      <c r="AE2257" s="5" t="s">
        <v>2252</v>
      </c>
      <c r="AF2257" s="5" t="s">
        <v>5772</v>
      </c>
      <c r="AG2257" s="6" t="s">
        <v>4424</v>
      </c>
      <c r="AH2257" s="6" t="s">
        <v>4095</v>
      </c>
      <c r="AI2257" s="7">
        <f>IFERROR(RANK('Ref. Chile'!H2256,'Ref. Chile'!H:H,0)+COUNTIF('Ref. Chile'!$H$7:'Ref. Chile'!H2256,'Ref. Chile'!H2256)-1,"")</f>
        <v>669</v>
      </c>
      <c r="AJ2257" s="7">
        <f>IFERROR(RANK('Ref. Chile'!I2256,'Ref. Chile'!I:I,0)+COUNTIF('Ref. Chile'!$I$7:'Ref. Chile'!I2256,'Ref. Chile'!I2256)-1,"")</f>
        <v>207</v>
      </c>
      <c r="AK2257" s="7">
        <f>IFERROR(RANK('Ref. Chile'!J2256,'Ref. Chile'!J:J,0)+COUNTIF('Ref. Chile'!$J$7:'Ref. Chile'!J2256,'Ref. Chile'!J2256)-1,"")</f>
        <v>2077</v>
      </c>
      <c r="AL2257" s="7">
        <f>IFERROR(RANK('Ref. Chile'!K2256,'Ref. Chile'!K:K,0)+COUNTIF('Ref. Chile'!$K$7:'Ref. Chile'!K2256,'Ref. Chile'!K2256)-1,"")</f>
        <v>349</v>
      </c>
      <c r="AM2257" s="7">
        <f>IFERROR(RANK('Ref. Chile'!L2256,'Ref. Chile'!L:L,0)+COUNTIF('Ref. Chile'!$L$7:'Ref. Chile'!L2256,'Ref. Chile'!L2256)-1,"")</f>
        <v>627</v>
      </c>
      <c r="AN2257" s="7">
        <f>IFERROR(RANK('Ref. Chile'!M2256,'Ref. Chile'!M:M,0)+COUNTIF('Ref. Chile'!$M$7:'Ref. Chile'!M2256,'Ref. Chile'!M2256)-1,"")</f>
        <v>1943</v>
      </c>
      <c r="AO2257" s="7">
        <f>IFERROR(RANK('Ref. Chile'!H2256,'Ref. Chile'!H:H,1)+COUNTIF('Ref. Chile'!$H$7:'Ref. Chile'!H2256,'Ref. Chile'!H2256)-1,"")</f>
        <v>2134</v>
      </c>
      <c r="AP2257" s="7">
        <f>IFERROR(RANK('Ref. Chile'!I2256,'Ref. Chile'!I:I,1)+COUNTIF('Ref. Chile'!$I$7:'Ref. Chile'!I2256,'Ref. Chile'!I2256)-1,"")</f>
        <v>2546</v>
      </c>
      <c r="AQ2257" s="7">
        <f>IFERROR(RANK('Ref. Chile'!J2256,'Ref. Chile'!J:J,1)+COUNTIF('Ref. Chile'!$J$7:'Ref. Chile'!J2256,'Ref. Chile'!J2256)-1,"")</f>
        <v>493</v>
      </c>
    </row>
    <row r="2258" spans="31:43" ht="17.25" customHeight="1" x14ac:dyDescent="0.3">
      <c r="AE2258" s="5" t="s">
        <v>2253</v>
      </c>
      <c r="AF2258" s="5" t="s">
        <v>5773</v>
      </c>
      <c r="AG2258" s="6" t="s">
        <v>4424</v>
      </c>
      <c r="AH2258" s="6" t="s">
        <v>4096</v>
      </c>
      <c r="AI2258" s="7">
        <f>IFERROR(RANK('Ref. Chile'!H2257,'Ref. Chile'!H:H,0)+COUNTIF('Ref. Chile'!$H$7:'Ref. Chile'!H2257,'Ref. Chile'!H2257)-1,"")</f>
        <v>665</v>
      </c>
      <c r="AJ2258" s="7">
        <f>IFERROR(RANK('Ref. Chile'!I2257,'Ref. Chile'!I:I,0)+COUNTIF('Ref. Chile'!$I$7:'Ref. Chile'!I2257,'Ref. Chile'!I2257)-1,"")</f>
        <v>184</v>
      </c>
      <c r="AK2258" s="7">
        <f>IFERROR(RANK('Ref. Chile'!J2257,'Ref. Chile'!J:J,0)+COUNTIF('Ref. Chile'!$J$7:'Ref. Chile'!J2257,'Ref. Chile'!J2257)-1,"")</f>
        <v>2074</v>
      </c>
      <c r="AL2258" s="7">
        <f>IFERROR(RANK('Ref. Chile'!K2257,'Ref. Chile'!K:K,0)+COUNTIF('Ref. Chile'!$K$7:'Ref. Chile'!K2257,'Ref. Chile'!K2257)-1,"")</f>
        <v>347</v>
      </c>
      <c r="AM2258" s="7">
        <f>IFERROR(RANK('Ref. Chile'!L2257,'Ref. Chile'!L:L,0)+COUNTIF('Ref. Chile'!$L$7:'Ref. Chile'!L2257,'Ref. Chile'!L2257)-1,"")</f>
        <v>624</v>
      </c>
      <c r="AN2258" s="7">
        <f>IFERROR(RANK('Ref. Chile'!M2257,'Ref. Chile'!M:M,0)+COUNTIF('Ref. Chile'!$M$7:'Ref. Chile'!M2257,'Ref. Chile'!M2257)-1,"")</f>
        <v>1933</v>
      </c>
      <c r="AO2258" s="7">
        <f>IFERROR(RANK('Ref. Chile'!H2257,'Ref. Chile'!H:H,1)+COUNTIF('Ref. Chile'!$H$7:'Ref. Chile'!H2257,'Ref. Chile'!H2257)-1,"")</f>
        <v>2138</v>
      </c>
      <c r="AP2258" s="7">
        <f>IFERROR(RANK('Ref. Chile'!I2257,'Ref. Chile'!I:I,1)+COUNTIF('Ref. Chile'!$I$7:'Ref. Chile'!I2257,'Ref. Chile'!I2257)-1,"")</f>
        <v>2569</v>
      </c>
      <c r="AQ2258" s="7">
        <f>IFERROR(RANK('Ref. Chile'!J2257,'Ref. Chile'!J:J,1)+COUNTIF('Ref. Chile'!$J$7:'Ref. Chile'!J2257,'Ref. Chile'!J2257)-1,"")</f>
        <v>496</v>
      </c>
    </row>
    <row r="2259" spans="31:43" ht="17.25" customHeight="1" x14ac:dyDescent="0.3">
      <c r="AE2259" s="5" t="s">
        <v>2254</v>
      </c>
      <c r="AF2259" s="5" t="s">
        <v>5774</v>
      </c>
      <c r="AG2259" s="6" t="s">
        <v>4424</v>
      </c>
      <c r="AH2259" s="6" t="s">
        <v>4137</v>
      </c>
      <c r="AI2259" s="7">
        <f>IFERROR(RANK('Ref. Chile'!H2258,'Ref. Chile'!H:H,0)+COUNTIF('Ref. Chile'!$H$7:'Ref. Chile'!H2258,'Ref. Chile'!H2258)-1,"")</f>
        <v>656</v>
      </c>
      <c r="AJ2259" s="7">
        <f>IFERROR(RANK('Ref. Chile'!I2258,'Ref. Chile'!I:I,0)+COUNTIF('Ref. Chile'!$I$7:'Ref. Chile'!I2258,'Ref. Chile'!I2258)-1,"")</f>
        <v>147</v>
      </c>
      <c r="AK2259" s="7">
        <f>IFERROR(RANK('Ref. Chile'!J2258,'Ref. Chile'!J:J,0)+COUNTIF('Ref. Chile'!$J$7:'Ref. Chile'!J2258,'Ref. Chile'!J2258)-1,"")</f>
        <v>2060</v>
      </c>
      <c r="AL2259" s="7">
        <f>IFERROR(RANK('Ref. Chile'!K2258,'Ref. Chile'!K:K,0)+COUNTIF('Ref. Chile'!$K$7:'Ref. Chile'!K2258,'Ref. Chile'!K2258)-1,"")</f>
        <v>343</v>
      </c>
      <c r="AM2259" s="7">
        <f>IFERROR(RANK('Ref. Chile'!L2258,'Ref. Chile'!L:L,0)+COUNTIF('Ref. Chile'!$L$7:'Ref. Chile'!L2258,'Ref. Chile'!L2258)-1,"")</f>
        <v>616</v>
      </c>
      <c r="AN2259" s="7">
        <f>IFERROR(RANK('Ref. Chile'!M2258,'Ref. Chile'!M:M,0)+COUNTIF('Ref. Chile'!$M$7:'Ref. Chile'!M2258,'Ref. Chile'!M2258)-1,"")</f>
        <v>1902</v>
      </c>
      <c r="AO2259" s="7">
        <f>IFERROR(RANK('Ref. Chile'!H2258,'Ref. Chile'!H:H,1)+COUNTIF('Ref. Chile'!$H$7:'Ref. Chile'!H2258,'Ref. Chile'!H2258)-1,"")</f>
        <v>2147</v>
      </c>
      <c r="AP2259" s="7">
        <f>IFERROR(RANK('Ref. Chile'!I2258,'Ref. Chile'!I:I,1)+COUNTIF('Ref. Chile'!$I$7:'Ref. Chile'!I2258,'Ref. Chile'!I2258)-1,"")</f>
        <v>2606</v>
      </c>
      <c r="AQ2259" s="7">
        <f>IFERROR(RANK('Ref. Chile'!J2258,'Ref. Chile'!J:J,1)+COUNTIF('Ref. Chile'!$J$7:'Ref. Chile'!J2258,'Ref. Chile'!J2258)-1,"")</f>
        <v>510</v>
      </c>
    </row>
    <row r="2260" spans="31:43" ht="17.25" customHeight="1" x14ac:dyDescent="0.3">
      <c r="AE2260" s="5" t="s">
        <v>2255</v>
      </c>
      <c r="AF2260" s="5" t="s">
        <v>5775</v>
      </c>
      <c r="AG2260" s="6" t="s">
        <v>4424</v>
      </c>
      <c r="AH2260" s="6" t="s">
        <v>4097</v>
      </c>
      <c r="AI2260" s="7">
        <f>IFERROR(RANK('Ref. Chile'!H2259,'Ref. Chile'!H:H,0)+COUNTIF('Ref. Chile'!$H$7:'Ref. Chile'!H2259,'Ref. Chile'!H2259)-1,"")</f>
        <v>664</v>
      </c>
      <c r="AJ2260" s="7">
        <f>IFERROR(RANK('Ref. Chile'!I2259,'Ref. Chile'!I:I,0)+COUNTIF('Ref. Chile'!$I$7:'Ref. Chile'!I2259,'Ref. Chile'!I2259)-1,"")</f>
        <v>178</v>
      </c>
      <c r="AK2260" s="7">
        <f>IFERROR(RANK('Ref. Chile'!J2259,'Ref. Chile'!J:J,0)+COUNTIF('Ref. Chile'!$J$7:'Ref. Chile'!J2259,'Ref. Chile'!J2259)-1,"")</f>
        <v>2071</v>
      </c>
      <c r="AL2260" s="7">
        <f>IFERROR(RANK('Ref. Chile'!K2259,'Ref. Chile'!K:K,0)+COUNTIF('Ref. Chile'!$K$7:'Ref. Chile'!K2259,'Ref. Chile'!K2259)-1,"")</f>
        <v>345</v>
      </c>
      <c r="AM2260" s="7">
        <f>IFERROR(RANK('Ref. Chile'!L2259,'Ref. Chile'!L:L,0)+COUNTIF('Ref. Chile'!$L$7:'Ref. Chile'!L2259,'Ref. Chile'!L2259)-1,"")</f>
        <v>623</v>
      </c>
      <c r="AN2260" s="7">
        <f>IFERROR(RANK('Ref. Chile'!M2259,'Ref. Chile'!M:M,0)+COUNTIF('Ref. Chile'!$M$7:'Ref. Chile'!M2259,'Ref. Chile'!M2259)-1,"")</f>
        <v>1922</v>
      </c>
      <c r="AO2260" s="7">
        <f>IFERROR(RANK('Ref. Chile'!H2259,'Ref. Chile'!H:H,1)+COUNTIF('Ref. Chile'!$H$7:'Ref. Chile'!H2259,'Ref. Chile'!H2259)-1,"")</f>
        <v>2139</v>
      </c>
      <c r="AP2260" s="7">
        <f>IFERROR(RANK('Ref. Chile'!I2259,'Ref. Chile'!I:I,1)+COUNTIF('Ref. Chile'!$I$7:'Ref. Chile'!I2259,'Ref. Chile'!I2259)-1,"")</f>
        <v>2575</v>
      </c>
      <c r="AQ2260" s="7">
        <f>IFERROR(RANK('Ref. Chile'!J2259,'Ref. Chile'!J:J,1)+COUNTIF('Ref. Chile'!$J$7:'Ref. Chile'!J2259,'Ref. Chile'!J2259)-1,"")</f>
        <v>499</v>
      </c>
    </row>
    <row r="2261" spans="31:43" ht="17.25" customHeight="1" x14ac:dyDescent="0.3">
      <c r="AE2261" s="5" t="s">
        <v>2256</v>
      </c>
      <c r="AF2261" s="5" t="s">
        <v>5776</v>
      </c>
      <c r="AG2261" s="6" t="s">
        <v>4424</v>
      </c>
      <c r="AH2261" s="6" t="s">
        <v>4123</v>
      </c>
      <c r="AI2261" s="7">
        <f>IFERROR(RANK('Ref. Chile'!H2260,'Ref. Chile'!H:H,0)+COUNTIF('Ref. Chile'!$H$7:'Ref. Chile'!H2260,'Ref. Chile'!H2260)-1,"")</f>
        <v>650</v>
      </c>
      <c r="AJ2261" s="7">
        <f>IFERROR(RANK('Ref. Chile'!I2260,'Ref. Chile'!I:I,0)+COUNTIF('Ref. Chile'!$I$7:'Ref. Chile'!I2260,'Ref. Chile'!I2260)-1,"")</f>
        <v>134</v>
      </c>
      <c r="AK2261" s="7">
        <f>IFERROR(RANK('Ref. Chile'!J2260,'Ref. Chile'!J:J,0)+COUNTIF('Ref. Chile'!$J$7:'Ref. Chile'!J2260,'Ref. Chile'!J2260)-1,"")</f>
        <v>2051</v>
      </c>
      <c r="AL2261" s="7">
        <f>IFERROR(RANK('Ref. Chile'!K2260,'Ref. Chile'!K:K,0)+COUNTIF('Ref. Chile'!$K$7:'Ref. Chile'!K2260,'Ref. Chile'!K2260)-1,"")</f>
        <v>342</v>
      </c>
      <c r="AM2261" s="7">
        <f>IFERROR(RANK('Ref. Chile'!L2260,'Ref. Chile'!L:L,0)+COUNTIF('Ref. Chile'!$L$7:'Ref. Chile'!L2260,'Ref. Chile'!L2260)-1,"")</f>
        <v>611</v>
      </c>
      <c r="AN2261" s="7">
        <f>IFERROR(RANK('Ref. Chile'!M2260,'Ref. Chile'!M:M,0)+COUNTIF('Ref. Chile'!$M$7:'Ref. Chile'!M2260,'Ref. Chile'!M2260)-1,"")</f>
        <v>1888</v>
      </c>
      <c r="AO2261" s="7">
        <f>IFERROR(RANK('Ref. Chile'!H2260,'Ref. Chile'!H:H,1)+COUNTIF('Ref. Chile'!$H$7:'Ref. Chile'!H2260,'Ref. Chile'!H2260)-1,"")</f>
        <v>2153</v>
      </c>
      <c r="AP2261" s="7">
        <f>IFERROR(RANK('Ref. Chile'!I2260,'Ref. Chile'!I:I,1)+COUNTIF('Ref. Chile'!$I$7:'Ref. Chile'!I2260,'Ref. Chile'!I2260)-1,"")</f>
        <v>2619</v>
      </c>
      <c r="AQ2261" s="7">
        <f>IFERROR(RANK('Ref. Chile'!J2260,'Ref. Chile'!J:J,1)+COUNTIF('Ref. Chile'!$J$7:'Ref. Chile'!J2260,'Ref. Chile'!J2260)-1,"")</f>
        <v>519</v>
      </c>
    </row>
    <row r="2262" spans="31:43" ht="17.25" customHeight="1" x14ac:dyDescent="0.3">
      <c r="AE2262" s="5" t="s">
        <v>2257</v>
      </c>
      <c r="AF2262" s="5" t="s">
        <v>5777</v>
      </c>
      <c r="AG2262" s="6" t="s">
        <v>4424</v>
      </c>
      <c r="AH2262" s="6" t="s">
        <v>4209</v>
      </c>
      <c r="AI2262" s="7">
        <f>IFERROR(RANK('Ref. Chile'!H2261,'Ref. Chile'!H:H,0)+COUNTIF('Ref. Chile'!$H$7:'Ref. Chile'!H2261,'Ref. Chile'!H2261)-1,"")</f>
        <v>1020</v>
      </c>
      <c r="AJ2262" s="7">
        <f>IFERROR(RANK('Ref. Chile'!I2261,'Ref. Chile'!I:I,0)+COUNTIF('Ref. Chile'!$I$7:'Ref. Chile'!I2261,'Ref. Chile'!I2261)-1,"")</f>
        <v>829</v>
      </c>
      <c r="AK2262" s="7">
        <f>IFERROR(RANK('Ref. Chile'!J2261,'Ref. Chile'!J:J,0)+COUNTIF('Ref. Chile'!$J$7:'Ref. Chile'!J2261,'Ref. Chile'!J2261)-1,"")</f>
        <v>2102</v>
      </c>
      <c r="AL2262" s="7">
        <f>IFERROR(RANK('Ref. Chile'!K2261,'Ref. Chile'!K:K,0)+COUNTIF('Ref. Chile'!$K$7:'Ref. Chile'!K2261,'Ref. Chile'!K2261)-1,"")</f>
        <v>1084</v>
      </c>
      <c r="AM2262" s="7">
        <f>IFERROR(RANK('Ref. Chile'!L2261,'Ref. Chile'!L:L,0)+COUNTIF('Ref. Chile'!$L$7:'Ref. Chile'!L2261,'Ref. Chile'!L2261)-1,"")</f>
        <v>536</v>
      </c>
      <c r="AN2262" s="7">
        <f>IFERROR(RANK('Ref. Chile'!M2261,'Ref. Chile'!M:M,0)+COUNTIF('Ref. Chile'!$M$7:'Ref. Chile'!M2261,'Ref. Chile'!M2261)-1,"")</f>
        <v>2059</v>
      </c>
      <c r="AO2262" s="7">
        <f>IFERROR(RANK('Ref. Chile'!H2261,'Ref. Chile'!H:H,1)+COUNTIF('Ref. Chile'!$H$7:'Ref. Chile'!H2261,'Ref. Chile'!H2261)-1,"")</f>
        <v>1907</v>
      </c>
      <c r="AP2262" s="7">
        <f>IFERROR(RANK('Ref. Chile'!I2261,'Ref. Chile'!I:I,1)+COUNTIF('Ref. Chile'!$I$7:'Ref. Chile'!I2261,'Ref. Chile'!I2261)-1,"")</f>
        <v>2045</v>
      </c>
      <c r="AQ2262" s="7">
        <f>IFERROR(RANK('Ref. Chile'!J2261,'Ref. Chile'!J:J,1)+COUNTIF('Ref. Chile'!$J$7:'Ref. Chile'!J2261,'Ref. Chile'!J2261)-1,"")</f>
        <v>468</v>
      </c>
    </row>
    <row r="2263" spans="31:43" ht="17.25" customHeight="1" x14ac:dyDescent="0.3">
      <c r="AE2263" s="5" t="s">
        <v>2258</v>
      </c>
      <c r="AF2263" s="5" t="s">
        <v>5778</v>
      </c>
      <c r="AG2263" s="6" t="s">
        <v>4425</v>
      </c>
      <c r="AH2263" s="6" t="s">
        <v>4093</v>
      </c>
      <c r="AI2263" s="7">
        <f>IFERROR(RANK('Ref. Chile'!H2262,'Ref. Chile'!H:H,0)+COUNTIF('Ref. Chile'!$H$7:'Ref. Chile'!H2262,'Ref. Chile'!H2262)-1,"")</f>
        <v>1918</v>
      </c>
      <c r="AJ2263" s="7">
        <f>IFERROR(RANK('Ref. Chile'!I2262,'Ref. Chile'!I:I,0)+COUNTIF('Ref. Chile'!$I$7:'Ref. Chile'!I2262,'Ref. Chile'!I2262)-1,"")</f>
        <v>1094</v>
      </c>
      <c r="AK2263" s="7">
        <f>IFERROR(RANK('Ref. Chile'!J2262,'Ref. Chile'!J:J,0)+COUNTIF('Ref. Chile'!$J$7:'Ref. Chile'!J2262,'Ref. Chile'!J2262)-1,"")</f>
        <v>2065</v>
      </c>
      <c r="AL2263" s="7">
        <f>IFERROR(RANK('Ref. Chile'!K2262,'Ref. Chile'!K:K,0)+COUNTIF('Ref. Chile'!$K$7:'Ref. Chile'!K2262,'Ref. Chile'!K2262)-1,"")</f>
        <v>1405</v>
      </c>
      <c r="AM2263" s="7">
        <f>IFERROR(RANK('Ref. Chile'!L2262,'Ref. Chile'!L:L,0)+COUNTIF('Ref. Chile'!$L$7:'Ref. Chile'!L2262,'Ref. Chile'!L2262)-1,"")</f>
        <v>1392</v>
      </c>
      <c r="AN2263" s="7">
        <f>IFERROR(RANK('Ref. Chile'!M2262,'Ref. Chile'!M:M,0)+COUNTIF('Ref. Chile'!$M$7:'Ref. Chile'!M2262,'Ref. Chile'!M2262)-1,"")</f>
        <v>719</v>
      </c>
      <c r="AO2263" s="7">
        <f>IFERROR(RANK('Ref. Chile'!H2262,'Ref. Chile'!H:H,1)+COUNTIF('Ref. Chile'!$H$7:'Ref. Chile'!H2262,'Ref. Chile'!H2262)-1,"")</f>
        <v>885</v>
      </c>
      <c r="AP2263" s="7">
        <f>IFERROR(RANK('Ref. Chile'!I2262,'Ref. Chile'!I:I,1)+COUNTIF('Ref. Chile'!$I$7:'Ref. Chile'!I2262,'Ref. Chile'!I2262)-1,"")</f>
        <v>1659</v>
      </c>
      <c r="AQ2263" s="7">
        <f>IFERROR(RANK('Ref. Chile'!J2262,'Ref. Chile'!J:J,1)+COUNTIF('Ref. Chile'!$J$7:'Ref. Chile'!J2262,'Ref. Chile'!J2262)-1,"")</f>
        <v>505</v>
      </c>
    </row>
    <row r="2264" spans="31:43" ht="17.25" customHeight="1" x14ac:dyDescent="0.3">
      <c r="AE2264" s="5" t="s">
        <v>2259</v>
      </c>
      <c r="AF2264" s="5" t="s">
        <v>5779</v>
      </c>
      <c r="AG2264" s="6" t="s">
        <v>4425</v>
      </c>
      <c r="AH2264" s="6" t="s">
        <v>4121</v>
      </c>
      <c r="AI2264" s="7">
        <f>IFERROR(RANK('Ref. Chile'!H2263,'Ref. Chile'!H:H,0)+COUNTIF('Ref. Chile'!$H$7:'Ref. Chile'!H2263,'Ref. Chile'!H2263)-1,"")</f>
        <v>1911</v>
      </c>
      <c r="AJ2264" s="7">
        <f>IFERROR(RANK('Ref. Chile'!I2263,'Ref. Chile'!I:I,0)+COUNTIF('Ref. Chile'!$I$7:'Ref. Chile'!I2263,'Ref. Chile'!I2263)-1,"")</f>
        <v>1061</v>
      </c>
      <c r="AK2264" s="7">
        <f>IFERROR(RANK('Ref. Chile'!J2263,'Ref. Chile'!J:J,0)+COUNTIF('Ref. Chile'!$J$7:'Ref. Chile'!J2263,'Ref. Chile'!J2263)-1,"")</f>
        <v>2020</v>
      </c>
      <c r="AL2264" s="7">
        <f>IFERROR(RANK('Ref. Chile'!K2263,'Ref. Chile'!K:K,0)+COUNTIF('Ref. Chile'!$K$7:'Ref. Chile'!K2263,'Ref. Chile'!K2263)-1,"")</f>
        <v>1368</v>
      </c>
      <c r="AM2264" s="7">
        <f>IFERROR(RANK('Ref. Chile'!L2263,'Ref. Chile'!L:L,0)+COUNTIF('Ref. Chile'!$L$7:'Ref. Chile'!L2263,'Ref. Chile'!L2263)-1,"")</f>
        <v>1367</v>
      </c>
      <c r="AN2264" s="7">
        <f>IFERROR(RANK('Ref. Chile'!M2263,'Ref. Chile'!M:M,0)+COUNTIF('Ref. Chile'!$M$7:'Ref. Chile'!M2263,'Ref. Chile'!M2263)-1,"")</f>
        <v>599</v>
      </c>
      <c r="AO2264" s="7">
        <f>IFERROR(RANK('Ref. Chile'!H2263,'Ref. Chile'!H:H,1)+COUNTIF('Ref. Chile'!$H$7:'Ref. Chile'!H2263,'Ref. Chile'!H2263)-1,"")</f>
        <v>892</v>
      </c>
      <c r="AP2264" s="7">
        <f>IFERROR(RANK('Ref. Chile'!I2263,'Ref. Chile'!I:I,1)+COUNTIF('Ref. Chile'!$I$7:'Ref. Chile'!I2263,'Ref. Chile'!I2263)-1,"")</f>
        <v>1692</v>
      </c>
      <c r="AQ2264" s="7">
        <f>IFERROR(RANK('Ref. Chile'!J2263,'Ref. Chile'!J:J,1)+COUNTIF('Ref. Chile'!$J$7:'Ref. Chile'!J2263,'Ref. Chile'!J2263)-1,"")</f>
        <v>550</v>
      </c>
    </row>
    <row r="2265" spans="31:43" ht="17.25" customHeight="1" x14ac:dyDescent="0.3">
      <c r="AE2265" s="5" t="s">
        <v>2260</v>
      </c>
      <c r="AF2265" s="5" t="s">
        <v>5780</v>
      </c>
      <c r="AG2265" s="6" t="s">
        <v>4425</v>
      </c>
      <c r="AH2265" s="6" t="s">
        <v>4138</v>
      </c>
      <c r="AI2265" s="7">
        <f>IFERROR(RANK('Ref. Chile'!H2264,'Ref. Chile'!H:H,0)+COUNTIF('Ref. Chile'!$H$7:'Ref. Chile'!H2264,'Ref. Chile'!H2264)-1,"")</f>
        <v>1914</v>
      </c>
      <c r="AJ2265" s="7">
        <f>IFERROR(RANK('Ref. Chile'!I2264,'Ref. Chile'!I:I,0)+COUNTIF('Ref. Chile'!$I$7:'Ref. Chile'!I2264,'Ref. Chile'!I2264)-1,"")</f>
        <v>1079</v>
      </c>
      <c r="AK2265" s="7">
        <f>IFERROR(RANK('Ref. Chile'!J2264,'Ref. Chile'!J:J,0)+COUNTIF('Ref. Chile'!$J$7:'Ref. Chile'!J2264,'Ref. Chile'!J2264)-1,"")</f>
        <v>2048</v>
      </c>
      <c r="AL2265" s="7">
        <f>IFERROR(RANK('Ref. Chile'!K2264,'Ref. Chile'!K:K,0)+COUNTIF('Ref. Chile'!$K$7:'Ref. Chile'!K2264,'Ref. Chile'!K2264)-1,"")</f>
        <v>1387</v>
      </c>
      <c r="AM2265" s="7">
        <f>IFERROR(RANK('Ref. Chile'!L2264,'Ref. Chile'!L:L,0)+COUNTIF('Ref. Chile'!$L$7:'Ref. Chile'!L2264,'Ref. Chile'!L2264)-1,"")</f>
        <v>1377</v>
      </c>
      <c r="AN2265" s="7">
        <f>IFERROR(RANK('Ref. Chile'!M2264,'Ref. Chile'!M:M,0)+COUNTIF('Ref. Chile'!$M$7:'Ref. Chile'!M2264,'Ref. Chile'!M2264)-1,"")</f>
        <v>662</v>
      </c>
      <c r="AO2265" s="7">
        <f>IFERROR(RANK('Ref. Chile'!H2264,'Ref. Chile'!H:H,1)+COUNTIF('Ref. Chile'!$H$7:'Ref. Chile'!H2264,'Ref. Chile'!H2264)-1,"")</f>
        <v>889</v>
      </c>
      <c r="AP2265" s="7">
        <f>IFERROR(RANK('Ref. Chile'!I2264,'Ref. Chile'!I:I,1)+COUNTIF('Ref. Chile'!$I$7:'Ref. Chile'!I2264,'Ref. Chile'!I2264)-1,"")</f>
        <v>1674</v>
      </c>
      <c r="AQ2265" s="7">
        <f>IFERROR(RANK('Ref. Chile'!J2264,'Ref. Chile'!J:J,1)+COUNTIF('Ref. Chile'!$J$7:'Ref. Chile'!J2264,'Ref. Chile'!J2264)-1,"")</f>
        <v>522</v>
      </c>
    </row>
    <row r="2266" spans="31:43" ht="17.25" customHeight="1" x14ac:dyDescent="0.3">
      <c r="AE2266" s="5" t="s">
        <v>2261</v>
      </c>
      <c r="AF2266" s="5" t="s">
        <v>5781</v>
      </c>
      <c r="AG2266" s="6" t="s">
        <v>4425</v>
      </c>
      <c r="AH2266" s="6" t="s">
        <v>4122</v>
      </c>
      <c r="AI2266" s="7">
        <f>IFERROR(RANK('Ref. Chile'!H2265,'Ref. Chile'!H:H,0)+COUNTIF('Ref. Chile'!$H$7:'Ref. Chile'!H2265,'Ref. Chile'!H2265)-1,"")</f>
        <v>1923</v>
      </c>
      <c r="AJ2266" s="7">
        <f>IFERROR(RANK('Ref. Chile'!I2265,'Ref. Chile'!I:I,0)+COUNTIF('Ref. Chile'!$I$7:'Ref. Chile'!I2265,'Ref. Chile'!I2265)-1,"")</f>
        <v>1112</v>
      </c>
      <c r="AK2266" s="7">
        <f>IFERROR(RANK('Ref. Chile'!J2265,'Ref. Chile'!J:J,0)+COUNTIF('Ref. Chile'!$J$7:'Ref. Chile'!J2265,'Ref. Chile'!J2265)-1,"")</f>
        <v>1730</v>
      </c>
      <c r="AL2266" s="7">
        <f>IFERROR(RANK('Ref. Chile'!K2265,'Ref. Chile'!K:K,0)+COUNTIF('Ref. Chile'!$K$7:'Ref. Chile'!K2265,'Ref. Chile'!K2265)-1,"")</f>
        <v>1422</v>
      </c>
      <c r="AM2266" s="7">
        <f>IFERROR(RANK('Ref. Chile'!L2265,'Ref. Chile'!L:L,0)+COUNTIF('Ref. Chile'!$L$7:'Ref. Chile'!L2265,'Ref. Chile'!L2265)-1,"")</f>
        <v>1416</v>
      </c>
      <c r="AN2266" s="7">
        <f>IFERROR(RANK('Ref. Chile'!M2265,'Ref. Chile'!M:M,0)+COUNTIF('Ref. Chile'!$M$7:'Ref. Chile'!M2265,'Ref. Chile'!M2265)-1,"")</f>
        <v>1598</v>
      </c>
      <c r="AO2266" s="7">
        <f>IFERROR(RANK('Ref. Chile'!H2265,'Ref. Chile'!H:H,1)+COUNTIF('Ref. Chile'!$H$7:'Ref. Chile'!H2265,'Ref. Chile'!H2265)-1,"")</f>
        <v>880</v>
      </c>
      <c r="AP2266" s="7">
        <f>IFERROR(RANK('Ref. Chile'!I2265,'Ref. Chile'!I:I,1)+COUNTIF('Ref. Chile'!$I$7:'Ref. Chile'!I2265,'Ref. Chile'!I2265)-1,"")</f>
        <v>1641</v>
      </c>
      <c r="AQ2266" s="7">
        <f>IFERROR(RANK('Ref. Chile'!J2265,'Ref. Chile'!J:J,1)+COUNTIF('Ref. Chile'!$J$7:'Ref. Chile'!J2265,'Ref. Chile'!J2265)-1,"")</f>
        <v>926</v>
      </c>
    </row>
    <row r="2267" spans="31:43" ht="17.25" customHeight="1" x14ac:dyDescent="0.3">
      <c r="AE2267" s="5" t="s">
        <v>2262</v>
      </c>
      <c r="AF2267" s="5" t="s">
        <v>5782</v>
      </c>
      <c r="AG2267" s="6" t="s">
        <v>4425</v>
      </c>
      <c r="AH2267" s="6" t="s">
        <v>4123</v>
      </c>
      <c r="AI2267" s="7">
        <f>IFERROR(RANK('Ref. Chile'!H2266,'Ref. Chile'!H:H,0)+COUNTIF('Ref. Chile'!$H$7:'Ref. Chile'!H2266,'Ref. Chile'!H2266)-1,"")</f>
        <v>1922</v>
      </c>
      <c r="AJ2267" s="7">
        <f>IFERROR(RANK('Ref. Chile'!I2266,'Ref. Chile'!I:I,0)+COUNTIF('Ref. Chile'!$I$7:'Ref. Chile'!I2266,'Ref. Chile'!I2266)-1,"")</f>
        <v>1107</v>
      </c>
      <c r="AK2267" s="7">
        <f>IFERROR(RANK('Ref. Chile'!J2266,'Ref. Chile'!J:J,0)+COUNTIF('Ref. Chile'!$J$7:'Ref. Chile'!J2266,'Ref. Chile'!J2266)-1,"")</f>
        <v>2087</v>
      </c>
      <c r="AL2267" s="7">
        <f>IFERROR(RANK('Ref. Chile'!K2266,'Ref. Chile'!K:K,0)+COUNTIF('Ref. Chile'!$K$7:'Ref. Chile'!K2266,'Ref. Chile'!K2266)-1,"")</f>
        <v>1417</v>
      </c>
      <c r="AM2267" s="7">
        <f>IFERROR(RANK('Ref. Chile'!L2266,'Ref. Chile'!L:L,0)+COUNTIF('Ref. Chile'!$L$7:'Ref. Chile'!L2266,'Ref. Chile'!L2266)-1,"")</f>
        <v>1410</v>
      </c>
      <c r="AN2267" s="7">
        <f>IFERROR(RANK('Ref. Chile'!M2266,'Ref. Chile'!M:M,0)+COUNTIF('Ref. Chile'!$M$7:'Ref. Chile'!M2266,'Ref. Chile'!M2266)-1,"")</f>
        <v>828</v>
      </c>
      <c r="AO2267" s="7">
        <f>IFERROR(RANK('Ref. Chile'!H2266,'Ref. Chile'!H:H,1)+COUNTIF('Ref. Chile'!$H$7:'Ref. Chile'!H2266,'Ref. Chile'!H2266)-1,"")</f>
        <v>881</v>
      </c>
      <c r="AP2267" s="7">
        <f>IFERROR(RANK('Ref. Chile'!I2266,'Ref. Chile'!I:I,1)+COUNTIF('Ref. Chile'!$I$7:'Ref. Chile'!I2266,'Ref. Chile'!I2266)-1,"")</f>
        <v>1646</v>
      </c>
      <c r="AQ2267" s="7">
        <f>IFERROR(RANK('Ref. Chile'!J2266,'Ref. Chile'!J:J,1)+COUNTIF('Ref. Chile'!$J$7:'Ref. Chile'!J2266,'Ref. Chile'!J2266)-1,"")</f>
        <v>483</v>
      </c>
    </row>
    <row r="2268" spans="31:43" ht="17.25" customHeight="1" x14ac:dyDescent="0.3">
      <c r="AE2268" s="5" t="s">
        <v>2263</v>
      </c>
      <c r="AF2268" s="5" t="s">
        <v>5783</v>
      </c>
      <c r="AG2268" s="6" t="s">
        <v>4425</v>
      </c>
      <c r="AH2268" s="6" t="s">
        <v>4141</v>
      </c>
      <c r="AI2268" s="7">
        <f>IFERROR(RANK('Ref. Chile'!H2267,'Ref. Chile'!H:H,0)+COUNTIF('Ref. Chile'!$H$7:'Ref. Chile'!H2267,'Ref. Chile'!H2267)-1,"")</f>
        <v>1913</v>
      </c>
      <c r="AJ2268" s="7">
        <f>IFERROR(RANK('Ref. Chile'!I2267,'Ref. Chile'!I:I,0)+COUNTIF('Ref. Chile'!$I$7:'Ref. Chile'!I2267,'Ref. Chile'!I2267)-1,"")</f>
        <v>1078</v>
      </c>
      <c r="AK2268" s="7">
        <f>IFERROR(RANK('Ref. Chile'!J2267,'Ref. Chile'!J:J,0)+COUNTIF('Ref. Chile'!$J$7:'Ref. Chile'!J2267,'Ref. Chile'!J2267)-1,"")</f>
        <v>2095</v>
      </c>
      <c r="AL2268" s="7">
        <f>IFERROR(RANK('Ref. Chile'!K2267,'Ref. Chile'!K:K,0)+COUNTIF('Ref. Chile'!$K$7:'Ref. Chile'!K2267,'Ref. Chile'!K2267)-1,"")</f>
        <v>1385</v>
      </c>
      <c r="AM2268" s="7">
        <f>IFERROR(RANK('Ref. Chile'!L2267,'Ref. Chile'!L:L,0)+COUNTIF('Ref. Chile'!$L$7:'Ref. Chile'!L2267,'Ref. Chile'!L2267)-1,"")</f>
        <v>1376</v>
      </c>
      <c r="AN2268" s="7">
        <f>IFERROR(RANK('Ref. Chile'!M2267,'Ref. Chile'!M:M,0)+COUNTIF('Ref. Chile'!$M$7:'Ref. Chile'!M2267,'Ref. Chile'!M2267)-1,"")</f>
        <v>661</v>
      </c>
      <c r="AO2268" s="7">
        <f>IFERROR(RANK('Ref. Chile'!H2267,'Ref. Chile'!H:H,1)+COUNTIF('Ref. Chile'!$H$7:'Ref. Chile'!H2267,'Ref. Chile'!H2267)-1,"")</f>
        <v>890</v>
      </c>
      <c r="AP2268" s="7">
        <f>IFERROR(RANK('Ref. Chile'!I2267,'Ref. Chile'!I:I,1)+COUNTIF('Ref. Chile'!$I$7:'Ref. Chile'!I2267,'Ref. Chile'!I2267)-1,"")</f>
        <v>1675</v>
      </c>
      <c r="AQ2268" s="7">
        <f>IFERROR(RANK('Ref. Chile'!J2267,'Ref. Chile'!J:J,1)+COUNTIF('Ref. Chile'!$J$7:'Ref. Chile'!J2267,'Ref. Chile'!J2267)-1,"")</f>
        <v>475</v>
      </c>
    </row>
    <row r="2269" spans="31:43" ht="17.25" customHeight="1" x14ac:dyDescent="0.3">
      <c r="AE2269" s="5" t="s">
        <v>2264</v>
      </c>
      <c r="AF2269" s="5" t="s">
        <v>5784</v>
      </c>
      <c r="AG2269" s="6" t="s">
        <v>4426</v>
      </c>
      <c r="AH2269" s="6" t="s">
        <v>4092</v>
      </c>
      <c r="AI2269" s="7">
        <f>IFERROR(RANK('Ref. Chile'!H2268,'Ref. Chile'!H:H,0)+COUNTIF('Ref. Chile'!$H$7:'Ref. Chile'!H2268,'Ref. Chile'!H2268)-1,"")</f>
        <v>597</v>
      </c>
      <c r="AJ2269" s="7">
        <f>IFERROR(RANK('Ref. Chile'!I2268,'Ref. Chile'!I:I,0)+COUNTIF('Ref. Chile'!$I$7:'Ref. Chile'!I2268,'Ref. Chile'!I2268)-1,"")</f>
        <v>189</v>
      </c>
      <c r="AK2269" s="7">
        <f>IFERROR(RANK('Ref. Chile'!J2268,'Ref. Chile'!J:J,0)+COUNTIF('Ref. Chile'!$J$7:'Ref. Chile'!J2268,'Ref. Chile'!J2268)-1,"")</f>
        <v>751</v>
      </c>
      <c r="AL2269" s="7">
        <f>IFERROR(RANK('Ref. Chile'!K2268,'Ref. Chile'!K:K,0)+COUNTIF('Ref. Chile'!$K$7:'Ref. Chile'!K2268,'Ref. Chile'!K2268)-1,"")</f>
        <v>366</v>
      </c>
      <c r="AM2269" s="7">
        <f>IFERROR(RANK('Ref. Chile'!L2268,'Ref. Chile'!L:L,0)+COUNTIF('Ref. Chile'!$L$7:'Ref. Chile'!L2268,'Ref. Chile'!L2268)-1,"")</f>
        <v>38</v>
      </c>
      <c r="AN2269" s="7">
        <f>IFERROR(RANK('Ref. Chile'!M2268,'Ref. Chile'!M:M,0)+COUNTIF('Ref. Chile'!$M$7:'Ref. Chile'!M2268,'Ref. Chile'!M2268)-1,"")</f>
        <v>384</v>
      </c>
      <c r="AO2269" s="7">
        <f>IFERROR(RANK('Ref. Chile'!H2268,'Ref. Chile'!H:H,1)+COUNTIF('Ref. Chile'!$H$7:'Ref. Chile'!H2268,'Ref. Chile'!H2268)-1,"")</f>
        <v>2206</v>
      </c>
      <c r="AP2269" s="7">
        <f>IFERROR(RANK('Ref. Chile'!I2268,'Ref. Chile'!I:I,1)+COUNTIF('Ref. Chile'!$I$7:'Ref. Chile'!I2268,'Ref. Chile'!I2268)-1,"")</f>
        <v>2564</v>
      </c>
      <c r="AQ2269" s="7">
        <f>IFERROR(RANK('Ref. Chile'!J2268,'Ref. Chile'!J:J,1)+COUNTIF('Ref. Chile'!$J$7:'Ref. Chile'!J2268,'Ref. Chile'!J2268)-1,"")</f>
        <v>1819</v>
      </c>
    </row>
    <row r="2270" spans="31:43" ht="17.25" customHeight="1" x14ac:dyDescent="0.3">
      <c r="AE2270" s="5" t="s">
        <v>2265</v>
      </c>
      <c r="AF2270" s="5" t="s">
        <v>5785</v>
      </c>
      <c r="AG2270" s="6" t="s">
        <v>4426</v>
      </c>
      <c r="AH2270" s="6" t="s">
        <v>4160</v>
      </c>
      <c r="AI2270" s="7">
        <f>IFERROR(RANK('Ref. Chile'!H2269,'Ref. Chile'!H:H,0)+COUNTIF('Ref. Chile'!$H$7:'Ref. Chile'!H2269,'Ref. Chile'!H2269)-1,"")</f>
        <v>599</v>
      </c>
      <c r="AJ2270" s="7">
        <f>IFERROR(RANK('Ref. Chile'!I2269,'Ref. Chile'!I:I,0)+COUNTIF('Ref. Chile'!$I$7:'Ref. Chile'!I2269,'Ref. Chile'!I2269)-1,"")</f>
        <v>244</v>
      </c>
      <c r="AK2270" s="7">
        <f>IFERROR(RANK('Ref. Chile'!J2269,'Ref. Chile'!J:J,0)+COUNTIF('Ref. Chile'!$J$7:'Ref. Chile'!J2269,'Ref. Chile'!J2269)-1,"")</f>
        <v>784</v>
      </c>
      <c r="AL2270" s="7">
        <f>IFERROR(RANK('Ref. Chile'!K2269,'Ref. Chile'!K:K,0)+COUNTIF('Ref. Chile'!$K$7:'Ref. Chile'!K2269,'Ref. Chile'!K2269)-1,"")</f>
        <v>374</v>
      </c>
      <c r="AM2270" s="7">
        <f>IFERROR(RANK('Ref. Chile'!L2269,'Ref. Chile'!L:L,0)+COUNTIF('Ref. Chile'!$L$7:'Ref. Chile'!L2269,'Ref. Chile'!L2269)-1,"")</f>
        <v>42</v>
      </c>
      <c r="AN2270" s="7">
        <f>IFERROR(RANK('Ref. Chile'!M2269,'Ref. Chile'!M:M,0)+COUNTIF('Ref. Chile'!$M$7:'Ref. Chile'!M2269,'Ref. Chile'!M2269)-1,"")</f>
        <v>442</v>
      </c>
      <c r="AO2270" s="7">
        <f>IFERROR(RANK('Ref. Chile'!H2269,'Ref. Chile'!H:H,1)+COUNTIF('Ref. Chile'!$H$7:'Ref. Chile'!H2269,'Ref. Chile'!H2269)-1,"")</f>
        <v>2204</v>
      </c>
      <c r="AP2270" s="7">
        <f>IFERROR(RANK('Ref. Chile'!I2269,'Ref. Chile'!I:I,1)+COUNTIF('Ref. Chile'!$I$7:'Ref. Chile'!I2269,'Ref. Chile'!I2269)-1,"")</f>
        <v>2509</v>
      </c>
      <c r="AQ2270" s="7">
        <f>IFERROR(RANK('Ref. Chile'!J2269,'Ref. Chile'!J:J,1)+COUNTIF('Ref. Chile'!$J$7:'Ref. Chile'!J2269,'Ref. Chile'!J2269)-1,"")</f>
        <v>1786</v>
      </c>
    </row>
    <row r="2271" spans="31:43" ht="17.25" customHeight="1" x14ac:dyDescent="0.3">
      <c r="AE2271" s="5" t="s">
        <v>2266</v>
      </c>
      <c r="AF2271" s="5" t="s">
        <v>5786</v>
      </c>
      <c r="AG2271" s="6" t="s">
        <v>4426</v>
      </c>
      <c r="AH2271" s="6" t="s">
        <v>4088</v>
      </c>
      <c r="AI2271" s="7">
        <f>IFERROR(RANK('Ref. Chile'!H2270,'Ref. Chile'!H:H,0)+COUNTIF('Ref. Chile'!$H$7:'Ref. Chile'!H2270,'Ref. Chile'!H2270)-1,"")</f>
        <v>601</v>
      </c>
      <c r="AJ2271" s="7">
        <f>IFERROR(RANK('Ref. Chile'!I2270,'Ref. Chile'!I:I,0)+COUNTIF('Ref. Chile'!$I$7:'Ref. Chile'!I2270,'Ref. Chile'!I2270)-1,"")</f>
        <v>300</v>
      </c>
      <c r="AK2271" s="7">
        <f>IFERROR(RANK('Ref. Chile'!J2270,'Ref. Chile'!J:J,0)+COUNTIF('Ref. Chile'!$J$7:'Ref. Chile'!J2270,'Ref. Chile'!J2270)-1,"")</f>
        <v>822</v>
      </c>
      <c r="AL2271" s="7">
        <f>IFERROR(RANK('Ref. Chile'!K2270,'Ref. Chile'!K:K,0)+COUNTIF('Ref. Chile'!$K$7:'Ref. Chile'!K2270,'Ref. Chile'!K2270)-1,"")</f>
        <v>382</v>
      </c>
      <c r="AM2271" s="7">
        <f>IFERROR(RANK('Ref. Chile'!L2270,'Ref. Chile'!L:L,0)+COUNTIF('Ref. Chile'!$L$7:'Ref. Chile'!L2270,'Ref. Chile'!L2270)-1,"")</f>
        <v>46</v>
      </c>
      <c r="AN2271" s="7">
        <f>IFERROR(RANK('Ref. Chile'!M2270,'Ref. Chile'!M:M,0)+COUNTIF('Ref. Chile'!$M$7:'Ref. Chile'!M2270,'Ref. Chile'!M2270)-1,"")</f>
        <v>485</v>
      </c>
      <c r="AO2271" s="7">
        <f>IFERROR(RANK('Ref. Chile'!H2270,'Ref. Chile'!H:H,1)+COUNTIF('Ref. Chile'!$H$7:'Ref. Chile'!H2270,'Ref. Chile'!H2270)-1,"")</f>
        <v>2202</v>
      </c>
      <c r="AP2271" s="7">
        <f>IFERROR(RANK('Ref. Chile'!I2270,'Ref. Chile'!I:I,1)+COUNTIF('Ref. Chile'!$I$7:'Ref. Chile'!I2270,'Ref. Chile'!I2270)-1,"")</f>
        <v>2453</v>
      </c>
      <c r="AQ2271" s="7">
        <f>IFERROR(RANK('Ref. Chile'!J2270,'Ref. Chile'!J:J,1)+COUNTIF('Ref. Chile'!$J$7:'Ref. Chile'!J2270,'Ref. Chile'!J2270)-1,"")</f>
        <v>1748</v>
      </c>
    </row>
    <row r="2272" spans="31:43" ht="17.25" customHeight="1" x14ac:dyDescent="0.3">
      <c r="AE2272" s="5" t="s">
        <v>2267</v>
      </c>
      <c r="AF2272" s="5" t="s">
        <v>5787</v>
      </c>
      <c r="AG2272" s="6" t="s">
        <v>4426</v>
      </c>
      <c r="AH2272" s="6" t="s">
        <v>0</v>
      </c>
      <c r="AI2272" s="7">
        <f>IFERROR(RANK('Ref. Chile'!H2271,'Ref. Chile'!H:H,0)+COUNTIF('Ref. Chile'!$H$7:'Ref. Chile'!H2271,'Ref. Chile'!H2271)-1,"")</f>
        <v>594</v>
      </c>
      <c r="AJ2272" s="7">
        <f>IFERROR(RANK('Ref. Chile'!I2271,'Ref. Chile'!I:I,0)+COUNTIF('Ref. Chile'!$I$7:'Ref. Chile'!I2271,'Ref. Chile'!I2271)-1,"")</f>
        <v>172</v>
      </c>
      <c r="AK2272" s="7">
        <f>IFERROR(RANK('Ref. Chile'!J2271,'Ref. Chile'!J:J,0)+COUNTIF('Ref. Chile'!$J$7:'Ref. Chile'!J2271,'Ref. Chile'!J2271)-1,"")</f>
        <v>730</v>
      </c>
      <c r="AL2272" s="7">
        <f>IFERROR(RANK('Ref. Chile'!K2271,'Ref. Chile'!K:K,0)+COUNTIF('Ref. Chile'!$K$7:'Ref. Chile'!K2271,'Ref. Chile'!K2271)-1,"")</f>
        <v>360</v>
      </c>
      <c r="AM2272" s="7">
        <f>IFERROR(RANK('Ref. Chile'!L2271,'Ref. Chile'!L:L,0)+COUNTIF('Ref. Chile'!$L$7:'Ref. Chile'!L2271,'Ref. Chile'!L2271)-1,"")</f>
        <v>37</v>
      </c>
      <c r="AN2272" s="7">
        <f>IFERROR(RANK('Ref. Chile'!M2271,'Ref. Chile'!M:M,0)+COUNTIF('Ref. Chile'!$M$7:'Ref. Chile'!M2271,'Ref. Chile'!M2271)-1,"")</f>
        <v>356</v>
      </c>
      <c r="AO2272" s="7">
        <f>IFERROR(RANK('Ref. Chile'!H2271,'Ref. Chile'!H:H,1)+COUNTIF('Ref. Chile'!$H$7:'Ref. Chile'!H2271,'Ref. Chile'!H2271)-1,"")</f>
        <v>2209</v>
      </c>
      <c r="AP2272" s="7">
        <f>IFERROR(RANK('Ref. Chile'!I2271,'Ref. Chile'!I:I,1)+COUNTIF('Ref. Chile'!$I$7:'Ref. Chile'!I2271,'Ref. Chile'!I2271)-1,"")</f>
        <v>2581</v>
      </c>
      <c r="AQ2272" s="7">
        <f>IFERROR(RANK('Ref. Chile'!J2271,'Ref. Chile'!J:J,1)+COUNTIF('Ref. Chile'!$J$7:'Ref. Chile'!J2271,'Ref. Chile'!J2271)-1,"")</f>
        <v>1840</v>
      </c>
    </row>
    <row r="2273" spans="31:43" ht="17.25" customHeight="1" x14ac:dyDescent="0.3">
      <c r="AE2273" s="5" t="s">
        <v>2268</v>
      </c>
      <c r="AF2273" s="5" t="s">
        <v>5788</v>
      </c>
      <c r="AG2273" s="6" t="s">
        <v>4426</v>
      </c>
      <c r="AH2273" s="6" t="s">
        <v>4125</v>
      </c>
      <c r="AI2273" s="7">
        <f>IFERROR(RANK('Ref. Chile'!H2272,'Ref. Chile'!H:H,0)+COUNTIF('Ref. Chile'!$H$7:'Ref. Chile'!H2272,'Ref. Chile'!H2272)-1,"")</f>
        <v>602</v>
      </c>
      <c r="AJ2273" s="7">
        <f>IFERROR(RANK('Ref. Chile'!I2272,'Ref. Chile'!I:I,0)+COUNTIF('Ref. Chile'!$I$7:'Ref. Chile'!I2272,'Ref. Chile'!I2272)-1,"")</f>
        <v>337</v>
      </c>
      <c r="AK2273" s="7">
        <f>IFERROR(RANK('Ref. Chile'!J2272,'Ref. Chile'!J:J,0)+COUNTIF('Ref. Chile'!$J$7:'Ref. Chile'!J2272,'Ref. Chile'!J2272)-1,"")</f>
        <v>856</v>
      </c>
      <c r="AL2273" s="7">
        <f>IFERROR(RANK('Ref. Chile'!K2272,'Ref. Chile'!K:K,0)+COUNTIF('Ref. Chile'!$K$7:'Ref. Chile'!K2272,'Ref. Chile'!K2272)-1,"")</f>
        <v>394</v>
      </c>
      <c r="AM2273" s="7">
        <f>IFERROR(RANK('Ref. Chile'!L2272,'Ref. Chile'!L:L,0)+COUNTIF('Ref. Chile'!$L$7:'Ref. Chile'!L2272,'Ref. Chile'!L2272)-1,"")</f>
        <v>51</v>
      </c>
      <c r="AN2273" s="7">
        <f>IFERROR(RANK('Ref. Chile'!M2272,'Ref. Chile'!M:M,0)+COUNTIF('Ref. Chile'!$M$7:'Ref. Chile'!M2272,'Ref. Chile'!M2272)-1,"")</f>
        <v>515</v>
      </c>
      <c r="AO2273" s="7">
        <f>IFERROR(RANK('Ref. Chile'!H2272,'Ref. Chile'!H:H,1)+COUNTIF('Ref. Chile'!$H$7:'Ref. Chile'!H2272,'Ref. Chile'!H2272)-1,"")</f>
        <v>2201</v>
      </c>
      <c r="AP2273" s="7">
        <f>IFERROR(RANK('Ref. Chile'!I2272,'Ref. Chile'!I:I,1)+COUNTIF('Ref. Chile'!$I$7:'Ref. Chile'!I2272,'Ref. Chile'!I2272)-1,"")</f>
        <v>2416</v>
      </c>
      <c r="AQ2273" s="7">
        <f>IFERROR(RANK('Ref. Chile'!J2272,'Ref. Chile'!J:J,1)+COUNTIF('Ref. Chile'!$J$7:'Ref. Chile'!J2272,'Ref. Chile'!J2272)-1,"")</f>
        <v>1714</v>
      </c>
    </row>
    <row r="2274" spans="31:43" ht="17.25" customHeight="1" x14ac:dyDescent="0.3">
      <c r="AE2274" s="5" t="s">
        <v>2269</v>
      </c>
      <c r="AF2274" s="5" t="s">
        <v>5789</v>
      </c>
      <c r="AG2274" s="6" t="s">
        <v>4426</v>
      </c>
      <c r="AH2274" s="6" t="s">
        <v>4126</v>
      </c>
      <c r="AI2274" s="7">
        <f>IFERROR(RANK('Ref. Chile'!H2273,'Ref. Chile'!H:H,0)+COUNTIF('Ref. Chile'!$H$7:'Ref. Chile'!H2273,'Ref. Chile'!H2273)-1,"")</f>
        <v>607</v>
      </c>
      <c r="AJ2274" s="7">
        <f>IFERROR(RANK('Ref. Chile'!I2273,'Ref. Chile'!I:I,0)+COUNTIF('Ref. Chile'!$I$7:'Ref. Chile'!I2273,'Ref. Chile'!I2273)-1,"")</f>
        <v>445</v>
      </c>
      <c r="AK2274" s="7">
        <f>IFERROR(RANK('Ref. Chile'!J2273,'Ref. Chile'!J:J,0)+COUNTIF('Ref. Chile'!$J$7:'Ref. Chile'!J2273,'Ref. Chile'!J2273)-1,"")</f>
        <v>952</v>
      </c>
      <c r="AL2274" s="7">
        <f>IFERROR(RANK('Ref. Chile'!K2273,'Ref. Chile'!K:K,0)+COUNTIF('Ref. Chile'!$K$7:'Ref. Chile'!K2273,'Ref. Chile'!K2273)-1,"")</f>
        <v>425</v>
      </c>
      <c r="AM2274" s="7">
        <f>IFERROR(RANK('Ref. Chile'!L2273,'Ref. Chile'!L:L,0)+COUNTIF('Ref. Chile'!$L$7:'Ref. Chile'!L2273,'Ref. Chile'!L2273)-1,"")</f>
        <v>93</v>
      </c>
      <c r="AN2274" s="7">
        <f>IFERROR(RANK('Ref. Chile'!M2273,'Ref. Chile'!M:M,0)+COUNTIF('Ref. Chile'!$M$7:'Ref. Chile'!M2273,'Ref. Chile'!M2273)-1,"")</f>
        <v>625</v>
      </c>
      <c r="AO2274" s="7">
        <f>IFERROR(RANK('Ref. Chile'!H2273,'Ref. Chile'!H:H,1)+COUNTIF('Ref. Chile'!$H$7:'Ref. Chile'!H2273,'Ref. Chile'!H2273)-1,"")</f>
        <v>2196</v>
      </c>
      <c r="AP2274" s="7">
        <f>IFERROR(RANK('Ref. Chile'!I2273,'Ref. Chile'!I:I,1)+COUNTIF('Ref. Chile'!$I$7:'Ref. Chile'!I2273,'Ref. Chile'!I2273)-1,"")</f>
        <v>2308</v>
      </c>
      <c r="AQ2274" s="7">
        <f>IFERROR(RANK('Ref. Chile'!J2273,'Ref. Chile'!J:J,1)+COUNTIF('Ref. Chile'!$J$7:'Ref. Chile'!J2273,'Ref. Chile'!J2273)-1,"")</f>
        <v>1618</v>
      </c>
    </row>
    <row r="2275" spans="31:43" ht="17.25" customHeight="1" x14ac:dyDescent="0.3">
      <c r="AE2275" s="5" t="s">
        <v>2270</v>
      </c>
      <c r="AF2275" s="5" t="s">
        <v>5790</v>
      </c>
      <c r="AG2275" s="6" t="s">
        <v>4426</v>
      </c>
      <c r="AH2275" s="6" t="s">
        <v>4127</v>
      </c>
      <c r="AI2275" s="7">
        <f>IFERROR(RANK('Ref. Chile'!H2274,'Ref. Chile'!H:H,0)+COUNTIF('Ref. Chile'!$H$7:'Ref. Chile'!H2274,'Ref. Chile'!H2274)-1,"")</f>
        <v>604</v>
      </c>
      <c r="AJ2275" s="7">
        <f>IFERROR(RANK('Ref. Chile'!I2274,'Ref. Chile'!I:I,0)+COUNTIF('Ref. Chile'!$I$7:'Ref. Chile'!I2274,'Ref. Chile'!I2274)-1,"")</f>
        <v>368</v>
      </c>
      <c r="AK2275" s="7">
        <f>IFERROR(RANK('Ref. Chile'!J2274,'Ref. Chile'!J:J,0)+COUNTIF('Ref. Chile'!$J$7:'Ref. Chile'!J2274,'Ref. Chile'!J2274)-1,"")</f>
        <v>882</v>
      </c>
      <c r="AL2275" s="7">
        <f>IFERROR(RANK('Ref. Chile'!K2274,'Ref. Chile'!K:K,0)+COUNTIF('Ref. Chile'!$K$7:'Ref. Chile'!K2274,'Ref. Chile'!K2274)-1,"")</f>
        <v>406</v>
      </c>
      <c r="AM2275" s="7">
        <f>IFERROR(RANK('Ref. Chile'!L2274,'Ref. Chile'!L:L,0)+COUNTIF('Ref. Chile'!$L$7:'Ref. Chile'!L2274,'Ref. Chile'!L2274)-1,"")</f>
        <v>59</v>
      </c>
      <c r="AN2275" s="7">
        <f>IFERROR(RANK('Ref. Chile'!M2274,'Ref. Chile'!M:M,0)+COUNTIF('Ref. Chile'!$M$7:'Ref. Chile'!M2274,'Ref. Chile'!M2274)-1,"")</f>
        <v>542</v>
      </c>
      <c r="AO2275" s="7">
        <f>IFERROR(RANK('Ref. Chile'!H2274,'Ref. Chile'!H:H,1)+COUNTIF('Ref. Chile'!$H$7:'Ref. Chile'!H2274,'Ref. Chile'!H2274)-1,"")</f>
        <v>2199</v>
      </c>
      <c r="AP2275" s="7">
        <f>IFERROR(RANK('Ref. Chile'!I2274,'Ref. Chile'!I:I,1)+COUNTIF('Ref. Chile'!$I$7:'Ref. Chile'!I2274,'Ref. Chile'!I2274)-1,"")</f>
        <v>2385</v>
      </c>
      <c r="AQ2275" s="7">
        <f>IFERROR(RANK('Ref. Chile'!J2274,'Ref. Chile'!J:J,1)+COUNTIF('Ref. Chile'!$J$7:'Ref. Chile'!J2274,'Ref. Chile'!J2274)-1,"")</f>
        <v>1688</v>
      </c>
    </row>
    <row r="2276" spans="31:43" ht="17.25" customHeight="1" x14ac:dyDescent="0.3">
      <c r="AE2276" s="5" t="s">
        <v>2271</v>
      </c>
      <c r="AF2276" s="5" t="s">
        <v>5791</v>
      </c>
      <c r="AG2276" s="6" t="s">
        <v>4427</v>
      </c>
      <c r="AH2276" s="6" t="s">
        <v>4092</v>
      </c>
      <c r="AI2276" s="7">
        <f>IFERROR(RANK('Ref. Chile'!H2275,'Ref. Chile'!H:H,0)+COUNTIF('Ref. Chile'!$H$7:'Ref. Chile'!H2275,'Ref. Chile'!H2275)-1,"")</f>
        <v>276</v>
      </c>
      <c r="AJ2276" s="7">
        <f>IFERROR(RANK('Ref. Chile'!I2275,'Ref. Chile'!I:I,0)+COUNTIF('Ref. Chile'!$I$7:'Ref. Chile'!I2275,'Ref. Chile'!I2275)-1,"")</f>
        <v>1918</v>
      </c>
      <c r="AK2276" s="7">
        <f>IFERROR(RANK('Ref. Chile'!J2275,'Ref. Chile'!J:J,0)+COUNTIF('Ref. Chile'!$J$7:'Ref. Chile'!J2275,'Ref. Chile'!J2275)-1,"")</f>
        <v>234</v>
      </c>
      <c r="AL2276" s="7">
        <f>IFERROR(RANK('Ref. Chile'!K2275,'Ref. Chile'!K:K,0)+COUNTIF('Ref. Chile'!$K$7:'Ref. Chile'!K2275,'Ref. Chile'!K2275)-1,"")</f>
        <v>1968</v>
      </c>
      <c r="AM2276" s="7">
        <f>IFERROR(RANK('Ref. Chile'!L2275,'Ref. Chile'!L:L,0)+COUNTIF('Ref. Chile'!$L$7:'Ref. Chile'!L2275,'Ref. Chile'!L2275)-1,"")</f>
        <v>2473</v>
      </c>
      <c r="AN2276" s="7">
        <f>IFERROR(RANK('Ref. Chile'!M2275,'Ref. Chile'!M:M,0)+COUNTIF('Ref. Chile'!$M$7:'Ref. Chile'!M2275,'Ref. Chile'!M2275)-1,"")</f>
        <v>615</v>
      </c>
      <c r="AO2276" s="7">
        <f>IFERROR(RANK('Ref. Chile'!H2275,'Ref. Chile'!H:H,1)+COUNTIF('Ref. Chile'!$H$7:'Ref. Chile'!H2275,'Ref. Chile'!H2275)-1,"")</f>
        <v>2527</v>
      </c>
      <c r="AP2276" s="7">
        <f>IFERROR(RANK('Ref. Chile'!I2275,'Ref. Chile'!I:I,1)+COUNTIF('Ref. Chile'!$I$7:'Ref. Chile'!I2275,'Ref. Chile'!I2275)-1,"")</f>
        <v>835</v>
      </c>
      <c r="AQ2276" s="7">
        <f>IFERROR(RANK('Ref. Chile'!J2275,'Ref. Chile'!J:J,1)+COUNTIF('Ref. Chile'!$J$7:'Ref. Chile'!J2275,'Ref. Chile'!J2275)-1,"")</f>
        <v>2336</v>
      </c>
    </row>
    <row r="2277" spans="31:43" ht="17.25" customHeight="1" x14ac:dyDescent="0.3">
      <c r="AE2277" s="5" t="s">
        <v>2272</v>
      </c>
      <c r="AF2277" s="5" t="s">
        <v>5792</v>
      </c>
      <c r="AG2277" s="6" t="s">
        <v>4427</v>
      </c>
      <c r="AH2277" s="6" t="s">
        <v>4088</v>
      </c>
      <c r="AI2277" s="7">
        <f>IFERROR(RANK('Ref. Chile'!H2276,'Ref. Chile'!H:H,0)+COUNTIF('Ref. Chile'!$H$7:'Ref. Chile'!H2276,'Ref. Chile'!H2276)-1,"")</f>
        <v>268</v>
      </c>
      <c r="AJ2277" s="7">
        <f>IFERROR(RANK('Ref. Chile'!I2276,'Ref. Chile'!I:I,0)+COUNTIF('Ref. Chile'!$I$7:'Ref. Chile'!I2276,'Ref. Chile'!I2276)-1,"")</f>
        <v>1848</v>
      </c>
      <c r="AK2277" s="7">
        <f>IFERROR(RANK('Ref. Chile'!J2276,'Ref. Chile'!J:J,0)+COUNTIF('Ref. Chile'!$J$7:'Ref. Chile'!J2276,'Ref. Chile'!J2276)-1,"")</f>
        <v>175</v>
      </c>
      <c r="AL2277" s="7">
        <f>IFERROR(RANK('Ref. Chile'!K2276,'Ref. Chile'!K:K,0)+COUNTIF('Ref. Chile'!$K$7:'Ref. Chile'!K2276,'Ref. Chile'!K2276)-1,"")</f>
        <v>1936</v>
      </c>
      <c r="AM2277" s="7">
        <f>IFERROR(RANK('Ref. Chile'!L2276,'Ref. Chile'!L:L,0)+COUNTIF('Ref. Chile'!$L$7:'Ref. Chile'!L2276,'Ref. Chile'!L2276)-1,"")</f>
        <v>2459</v>
      </c>
      <c r="AN2277" s="7">
        <f>IFERROR(RANK('Ref. Chile'!M2276,'Ref. Chile'!M:M,0)+COUNTIF('Ref. Chile'!$M$7:'Ref. Chile'!M2276,'Ref. Chile'!M2276)-1,"")</f>
        <v>344</v>
      </c>
      <c r="AO2277" s="7">
        <f>IFERROR(RANK('Ref. Chile'!H2276,'Ref. Chile'!H:H,1)+COUNTIF('Ref. Chile'!$H$7:'Ref. Chile'!H2276,'Ref. Chile'!H2276)-1,"")</f>
        <v>2535</v>
      </c>
      <c r="AP2277" s="7">
        <f>IFERROR(RANK('Ref. Chile'!I2276,'Ref. Chile'!I:I,1)+COUNTIF('Ref. Chile'!$I$7:'Ref. Chile'!I2276,'Ref. Chile'!I2276)-1,"")</f>
        <v>905</v>
      </c>
      <c r="AQ2277" s="7">
        <f>IFERROR(RANK('Ref. Chile'!J2276,'Ref. Chile'!J:J,1)+COUNTIF('Ref. Chile'!$J$7:'Ref. Chile'!J2276,'Ref. Chile'!J2276)-1,"")</f>
        <v>2395</v>
      </c>
    </row>
    <row r="2278" spans="31:43" ht="17.25" customHeight="1" x14ac:dyDescent="0.3">
      <c r="AE2278" s="5" t="s">
        <v>2273</v>
      </c>
      <c r="AF2278" s="5" t="s">
        <v>5793</v>
      </c>
      <c r="AG2278" s="6" t="s">
        <v>4427</v>
      </c>
      <c r="AH2278" s="6" t="s">
        <v>4093</v>
      </c>
      <c r="AI2278" s="7">
        <f>IFERROR(RANK('Ref. Chile'!H2277,'Ref. Chile'!H:H,0)+COUNTIF('Ref. Chile'!$H$7:'Ref. Chile'!H2277,'Ref. Chile'!H2277)-1,"")</f>
        <v>271</v>
      </c>
      <c r="AJ2278" s="7">
        <f>IFERROR(RANK('Ref. Chile'!I2277,'Ref. Chile'!I:I,0)+COUNTIF('Ref. Chile'!$I$7:'Ref. Chile'!I2277,'Ref. Chile'!I2277)-1,"")</f>
        <v>1876</v>
      </c>
      <c r="AK2278" s="7">
        <f>IFERROR(RANK('Ref. Chile'!J2277,'Ref. Chile'!J:J,0)+COUNTIF('Ref. Chile'!$J$7:'Ref. Chile'!J2277,'Ref. Chile'!J2277)-1,"")</f>
        <v>192</v>
      </c>
      <c r="AL2278" s="7">
        <f>IFERROR(RANK('Ref. Chile'!K2277,'Ref. Chile'!K:K,0)+COUNTIF('Ref. Chile'!$K$7:'Ref. Chile'!K2277,'Ref. Chile'!K2277)-1,"")</f>
        <v>1947</v>
      </c>
      <c r="AM2278" s="7">
        <f>IFERROR(RANK('Ref. Chile'!L2277,'Ref. Chile'!L:L,0)+COUNTIF('Ref. Chile'!$L$7:'Ref. Chile'!L2277,'Ref. Chile'!L2277)-1,"")</f>
        <v>2464</v>
      </c>
      <c r="AN2278" s="7">
        <f>IFERROR(RANK('Ref. Chile'!M2277,'Ref. Chile'!M:M,0)+COUNTIF('Ref. Chile'!$M$7:'Ref. Chile'!M2277,'Ref. Chile'!M2277)-1,"")</f>
        <v>435</v>
      </c>
      <c r="AO2278" s="7">
        <f>IFERROR(RANK('Ref. Chile'!H2277,'Ref. Chile'!H:H,1)+COUNTIF('Ref. Chile'!$H$7:'Ref. Chile'!H2277,'Ref. Chile'!H2277)-1,"")</f>
        <v>2532</v>
      </c>
      <c r="AP2278" s="7">
        <f>IFERROR(RANK('Ref. Chile'!I2277,'Ref. Chile'!I:I,1)+COUNTIF('Ref. Chile'!$I$7:'Ref. Chile'!I2277,'Ref. Chile'!I2277)-1,"")</f>
        <v>877</v>
      </c>
      <c r="AQ2278" s="7">
        <f>IFERROR(RANK('Ref. Chile'!J2277,'Ref. Chile'!J:J,1)+COUNTIF('Ref. Chile'!$J$7:'Ref. Chile'!J2277,'Ref. Chile'!J2277)-1,"")</f>
        <v>2378</v>
      </c>
    </row>
    <row r="2279" spans="31:43" ht="17.25" customHeight="1" x14ac:dyDescent="0.3">
      <c r="AE2279" s="5" t="s">
        <v>2274</v>
      </c>
      <c r="AF2279" s="5" t="s">
        <v>5794</v>
      </c>
      <c r="AG2279" s="6" t="s">
        <v>4427</v>
      </c>
      <c r="AH2279" s="6" t="s">
        <v>4182</v>
      </c>
      <c r="AI2279" s="7">
        <f>IFERROR(RANK('Ref. Chile'!H2278,'Ref. Chile'!H:H,0)+COUNTIF('Ref. Chile'!$H$7:'Ref. Chile'!H2278,'Ref. Chile'!H2278)-1,"")</f>
        <v>267</v>
      </c>
      <c r="AJ2279" s="7">
        <f>IFERROR(RANK('Ref. Chile'!I2278,'Ref. Chile'!I:I,0)+COUNTIF('Ref. Chile'!$I$7:'Ref. Chile'!I2278,'Ref. Chile'!I2278)-1,"")</f>
        <v>1829</v>
      </c>
      <c r="AK2279" s="7">
        <f>IFERROR(RANK('Ref. Chile'!J2278,'Ref. Chile'!J:J,0)+COUNTIF('Ref. Chile'!$J$7:'Ref. Chile'!J2278,'Ref. Chile'!J2278)-1,"")</f>
        <v>157</v>
      </c>
      <c r="AL2279" s="7">
        <f>IFERROR(RANK('Ref. Chile'!K2278,'Ref. Chile'!K:K,0)+COUNTIF('Ref. Chile'!$K$7:'Ref. Chile'!K2278,'Ref. Chile'!K2278)-1,"")</f>
        <v>1930</v>
      </c>
      <c r="AM2279" s="7">
        <f>IFERROR(RANK('Ref. Chile'!L2278,'Ref. Chile'!L:L,0)+COUNTIF('Ref. Chile'!$L$7:'Ref. Chile'!L2278,'Ref. Chile'!L2278)-1,"")</f>
        <v>2456</v>
      </c>
      <c r="AN2279" s="7">
        <f>IFERROR(RANK('Ref. Chile'!M2278,'Ref. Chile'!M:M,0)+COUNTIF('Ref. Chile'!$M$7:'Ref. Chile'!M2278,'Ref. Chile'!M2278)-1,"")</f>
        <v>283</v>
      </c>
      <c r="AO2279" s="7">
        <f>IFERROR(RANK('Ref. Chile'!H2278,'Ref. Chile'!H:H,1)+COUNTIF('Ref. Chile'!$H$7:'Ref. Chile'!H2278,'Ref. Chile'!H2278)-1,"")</f>
        <v>2536</v>
      </c>
      <c r="AP2279" s="7">
        <f>IFERROR(RANK('Ref. Chile'!I2278,'Ref. Chile'!I:I,1)+COUNTIF('Ref. Chile'!$I$7:'Ref. Chile'!I2278,'Ref. Chile'!I2278)-1,"")</f>
        <v>924</v>
      </c>
      <c r="AQ2279" s="7">
        <f>IFERROR(RANK('Ref. Chile'!J2278,'Ref. Chile'!J:J,1)+COUNTIF('Ref. Chile'!$J$7:'Ref. Chile'!J2278,'Ref. Chile'!J2278)-1,"")</f>
        <v>2413</v>
      </c>
    </row>
    <row r="2280" spans="31:43" ht="17.25" customHeight="1" x14ac:dyDescent="0.3">
      <c r="AE2280" s="5" t="s">
        <v>2275</v>
      </c>
      <c r="AF2280" s="5" t="s">
        <v>5795</v>
      </c>
      <c r="AG2280" s="6" t="s">
        <v>4427</v>
      </c>
      <c r="AH2280" s="6" t="s">
        <v>4183</v>
      </c>
      <c r="AI2280" s="7">
        <f>IFERROR(RANK('Ref. Chile'!H2279,'Ref. Chile'!H:H,0)+COUNTIF('Ref. Chile'!$H$7:'Ref. Chile'!H2279,'Ref. Chile'!H2279)-1,"")</f>
        <v>269</v>
      </c>
      <c r="AJ2280" s="7">
        <f>IFERROR(RANK('Ref. Chile'!I2279,'Ref. Chile'!I:I,0)+COUNTIF('Ref. Chile'!$I$7:'Ref. Chile'!I2279,'Ref. Chile'!I2279)-1,"")</f>
        <v>1849</v>
      </c>
      <c r="AK2280" s="7">
        <f>IFERROR(RANK('Ref. Chile'!J2279,'Ref. Chile'!J:J,0)+COUNTIF('Ref. Chile'!$J$7:'Ref. Chile'!J2279,'Ref. Chile'!J2279)-1,"")</f>
        <v>1730</v>
      </c>
      <c r="AL2280" s="7">
        <f>IFERROR(RANK('Ref. Chile'!K2279,'Ref. Chile'!K:K,0)+COUNTIF('Ref. Chile'!$K$7:'Ref. Chile'!K2279,'Ref. Chile'!K2279)-1,"")</f>
        <v>1937</v>
      </c>
      <c r="AM2280" s="7">
        <f>IFERROR(RANK('Ref. Chile'!L2279,'Ref. Chile'!L:L,0)+COUNTIF('Ref. Chile'!$L$7:'Ref. Chile'!L2279,'Ref. Chile'!L2279)-1,"")</f>
        <v>2460</v>
      </c>
      <c r="AN2280" s="7">
        <f>IFERROR(RANK('Ref. Chile'!M2279,'Ref. Chile'!M:M,0)+COUNTIF('Ref. Chile'!$M$7:'Ref. Chile'!M2279,'Ref. Chile'!M2279)-1,"")</f>
        <v>349</v>
      </c>
      <c r="AO2280" s="7">
        <f>IFERROR(RANK('Ref. Chile'!H2279,'Ref. Chile'!H:H,1)+COUNTIF('Ref. Chile'!$H$7:'Ref. Chile'!H2279,'Ref. Chile'!H2279)-1,"")</f>
        <v>2534</v>
      </c>
      <c r="AP2280" s="7">
        <f>IFERROR(RANK('Ref. Chile'!I2279,'Ref. Chile'!I:I,1)+COUNTIF('Ref. Chile'!$I$7:'Ref. Chile'!I2279,'Ref. Chile'!I2279)-1,"")</f>
        <v>904</v>
      </c>
      <c r="AQ2280" s="7">
        <f>IFERROR(RANK('Ref. Chile'!J2279,'Ref. Chile'!J:J,1)+COUNTIF('Ref. Chile'!$J$7:'Ref. Chile'!J2279,'Ref. Chile'!J2279)-1,"")</f>
        <v>926</v>
      </c>
    </row>
    <row r="2281" spans="31:43" ht="17.25" customHeight="1" x14ac:dyDescent="0.3">
      <c r="AE2281" s="5" t="s">
        <v>2276</v>
      </c>
      <c r="AF2281" s="5" t="s">
        <v>5796</v>
      </c>
      <c r="AG2281" s="6" t="s">
        <v>4428</v>
      </c>
      <c r="AH2281" s="6" t="s">
        <v>4092</v>
      </c>
      <c r="AI2281" s="7">
        <f>IFERROR(RANK('Ref. Chile'!H2280,'Ref. Chile'!H:H,0)+COUNTIF('Ref. Chile'!$H$7:'Ref. Chile'!H2280,'Ref. Chile'!H2280)-1,"")</f>
        <v>1961</v>
      </c>
      <c r="AJ2281" s="7">
        <f>IFERROR(RANK('Ref. Chile'!I2280,'Ref. Chile'!I:I,0)+COUNTIF('Ref. Chile'!$I$7:'Ref. Chile'!I2280,'Ref. Chile'!I2280)-1,"")</f>
        <v>2469</v>
      </c>
      <c r="AK2281" s="7">
        <f>IFERROR(RANK('Ref. Chile'!J2280,'Ref. Chile'!J:J,0)+COUNTIF('Ref. Chile'!$J$7:'Ref. Chile'!J2280,'Ref. Chile'!J2280)-1,"")</f>
        <v>2251</v>
      </c>
      <c r="AL2281" s="7">
        <f>IFERROR(RANK('Ref. Chile'!K2280,'Ref. Chile'!K:K,0)+COUNTIF('Ref. Chile'!$K$7:'Ref. Chile'!K2280,'Ref. Chile'!K2280)-1,"")</f>
        <v>2613</v>
      </c>
      <c r="AM2281" s="7">
        <f>IFERROR(RANK('Ref. Chile'!L2280,'Ref. Chile'!L:L,0)+COUNTIF('Ref. Chile'!$L$7:'Ref. Chile'!L2280,'Ref. Chile'!L2280)-1,"")</f>
        <v>2304</v>
      </c>
      <c r="AN2281" s="7">
        <f>IFERROR(RANK('Ref. Chile'!M2280,'Ref. Chile'!M:M,0)+COUNTIF('Ref. Chile'!$M$7:'Ref. Chile'!M2280,'Ref. Chile'!M2280)-1,"")</f>
        <v>2468</v>
      </c>
      <c r="AO2281" s="7">
        <f>IFERROR(RANK('Ref. Chile'!H2280,'Ref. Chile'!H:H,1)+COUNTIF('Ref. Chile'!$H$7:'Ref. Chile'!H2280,'Ref. Chile'!H2280)-1,"")</f>
        <v>842</v>
      </c>
      <c r="AP2281" s="7">
        <f>IFERROR(RANK('Ref. Chile'!I2280,'Ref. Chile'!I:I,1)+COUNTIF('Ref. Chile'!$I$7:'Ref. Chile'!I2280,'Ref. Chile'!I2280)-1,"")</f>
        <v>284</v>
      </c>
      <c r="AQ2281" s="7">
        <f>IFERROR(RANK('Ref. Chile'!J2280,'Ref. Chile'!J:J,1)+COUNTIF('Ref. Chile'!$J$7:'Ref. Chile'!J2280,'Ref. Chile'!J2280)-1,"")</f>
        <v>319</v>
      </c>
    </row>
    <row r="2282" spans="31:43" ht="17.25" customHeight="1" x14ac:dyDescent="0.3">
      <c r="AE2282" s="5" t="s">
        <v>2277</v>
      </c>
      <c r="AF2282" s="5" t="s">
        <v>5797</v>
      </c>
      <c r="AG2282" s="6" t="s">
        <v>4428</v>
      </c>
      <c r="AH2282" s="6" t="s">
        <v>4135</v>
      </c>
      <c r="AI2282" s="7">
        <f>IFERROR(RANK('Ref. Chile'!H2281,'Ref. Chile'!H:H,0)+COUNTIF('Ref. Chile'!$H$7:'Ref. Chile'!H2281,'Ref. Chile'!H2281)-1,"")</f>
        <v>1944</v>
      </c>
      <c r="AJ2282" s="7">
        <f>IFERROR(RANK('Ref. Chile'!I2281,'Ref. Chile'!I:I,0)+COUNTIF('Ref. Chile'!$I$7:'Ref. Chile'!I2281,'Ref. Chile'!I2281)-1,"")</f>
        <v>2453</v>
      </c>
      <c r="AK2282" s="7">
        <f>IFERROR(RANK('Ref. Chile'!J2281,'Ref. Chile'!J:J,0)+COUNTIF('Ref. Chile'!$J$7:'Ref. Chile'!J2281,'Ref. Chile'!J2281)-1,"")</f>
        <v>2234</v>
      </c>
      <c r="AL2282" s="7">
        <f>IFERROR(RANK('Ref. Chile'!K2281,'Ref. Chile'!K:K,0)+COUNTIF('Ref. Chile'!$K$7:'Ref. Chile'!K2281,'Ref. Chile'!K2281)-1,"")</f>
        <v>2599</v>
      </c>
      <c r="AM2282" s="7">
        <f>IFERROR(RANK('Ref. Chile'!L2281,'Ref. Chile'!L:L,0)+COUNTIF('Ref. Chile'!$L$7:'Ref. Chile'!L2281,'Ref. Chile'!L2281)-1,"")</f>
        <v>2228</v>
      </c>
      <c r="AN2282" s="7">
        <f>IFERROR(RANK('Ref. Chile'!M2281,'Ref. Chile'!M:M,0)+COUNTIF('Ref. Chile'!$M$7:'Ref. Chile'!M2281,'Ref. Chile'!M2281)-1,"")</f>
        <v>2421</v>
      </c>
      <c r="AO2282" s="7">
        <f>IFERROR(RANK('Ref. Chile'!H2281,'Ref. Chile'!H:H,1)+COUNTIF('Ref. Chile'!$H$7:'Ref. Chile'!H2281,'Ref. Chile'!H2281)-1,"")</f>
        <v>859</v>
      </c>
      <c r="AP2282" s="7">
        <f>IFERROR(RANK('Ref. Chile'!I2281,'Ref. Chile'!I:I,1)+COUNTIF('Ref. Chile'!$I$7:'Ref. Chile'!I2281,'Ref. Chile'!I2281)-1,"")</f>
        <v>300</v>
      </c>
      <c r="AQ2282" s="7">
        <f>IFERROR(RANK('Ref. Chile'!J2281,'Ref. Chile'!J:J,1)+COUNTIF('Ref. Chile'!$J$7:'Ref. Chile'!J2281,'Ref. Chile'!J2281)-1,"")</f>
        <v>336</v>
      </c>
    </row>
    <row r="2283" spans="31:43" ht="17.25" customHeight="1" x14ac:dyDescent="0.3">
      <c r="AE2283" s="5" t="s">
        <v>2278</v>
      </c>
      <c r="AF2283" s="5" t="s">
        <v>5798</v>
      </c>
      <c r="AG2283" s="6" t="s">
        <v>4428</v>
      </c>
      <c r="AH2283" s="6" t="s">
        <v>4136</v>
      </c>
      <c r="AI2283" s="7">
        <f>IFERROR(RANK('Ref. Chile'!H2282,'Ref. Chile'!H:H,0)+COUNTIF('Ref. Chile'!$H$7:'Ref. Chile'!H2282,'Ref. Chile'!H2282)-1,"")</f>
        <v>1021</v>
      </c>
      <c r="AJ2283" s="7">
        <f>IFERROR(RANK('Ref. Chile'!I2282,'Ref. Chile'!I:I,0)+COUNTIF('Ref. Chile'!$I$7:'Ref. Chile'!I2282,'Ref. Chile'!I2282)-1,"")</f>
        <v>830</v>
      </c>
      <c r="AK2283" s="7">
        <f>IFERROR(RANK('Ref. Chile'!J2282,'Ref. Chile'!J:J,0)+COUNTIF('Ref. Chile'!$J$7:'Ref. Chile'!J2282,'Ref. Chile'!J2282)-1,"")</f>
        <v>1731</v>
      </c>
      <c r="AL2283" s="7">
        <f>IFERROR(RANK('Ref. Chile'!K2282,'Ref. Chile'!K:K,0)+COUNTIF('Ref. Chile'!$K$7:'Ref. Chile'!K2282,'Ref. Chile'!K2282)-1,"")</f>
        <v>1085</v>
      </c>
      <c r="AM2283" s="7">
        <f>IFERROR(RANK('Ref. Chile'!L2282,'Ref. Chile'!L:L,0)+COUNTIF('Ref. Chile'!$L$7:'Ref. Chile'!L2282,'Ref. Chile'!L2282)-1,"")</f>
        <v>537</v>
      </c>
      <c r="AN2283" s="7">
        <f>IFERROR(RANK('Ref. Chile'!M2282,'Ref. Chile'!M:M,0)+COUNTIF('Ref. Chile'!$M$7:'Ref. Chile'!M2282,'Ref. Chile'!M2282)-1,"")</f>
        <v>1599</v>
      </c>
      <c r="AO2283" s="7">
        <f>IFERROR(RANK('Ref. Chile'!H2282,'Ref. Chile'!H:H,1)+COUNTIF('Ref. Chile'!$H$7:'Ref. Chile'!H2282,'Ref. Chile'!H2282)-1,"")</f>
        <v>1908</v>
      </c>
      <c r="AP2283" s="7">
        <f>IFERROR(RANK('Ref. Chile'!I2282,'Ref. Chile'!I:I,1)+COUNTIF('Ref. Chile'!$I$7:'Ref. Chile'!I2282,'Ref. Chile'!I2282)-1,"")</f>
        <v>2046</v>
      </c>
      <c r="AQ2283" s="7">
        <f>IFERROR(RANK('Ref. Chile'!J2282,'Ref. Chile'!J:J,1)+COUNTIF('Ref. Chile'!$J$7:'Ref. Chile'!J2282,'Ref. Chile'!J2282)-1,"")</f>
        <v>927</v>
      </c>
    </row>
    <row r="2284" spans="31:43" ht="17.25" customHeight="1" x14ac:dyDescent="0.3">
      <c r="AE2284" s="5" t="s">
        <v>2279</v>
      </c>
      <c r="AF2284" s="5" t="s">
        <v>5799</v>
      </c>
      <c r="AG2284" s="6" t="s">
        <v>4428</v>
      </c>
      <c r="AH2284" s="6" t="s">
        <v>4093</v>
      </c>
      <c r="AI2284" s="7">
        <f>IFERROR(RANK('Ref. Chile'!H2283,'Ref. Chile'!H:H,0)+COUNTIF('Ref. Chile'!$H$7:'Ref. Chile'!H2283,'Ref. Chile'!H2283)-1,"")</f>
        <v>1955</v>
      </c>
      <c r="AJ2284" s="7">
        <f>IFERROR(RANK('Ref. Chile'!I2283,'Ref. Chile'!I:I,0)+COUNTIF('Ref. Chile'!$I$7:'Ref. Chile'!I2283,'Ref. Chile'!I2283)-1,"")</f>
        <v>2463</v>
      </c>
      <c r="AK2284" s="7">
        <f>IFERROR(RANK('Ref. Chile'!J2283,'Ref. Chile'!J:J,0)+COUNTIF('Ref. Chile'!$J$7:'Ref. Chile'!J2283,'Ref. Chile'!J2283)-1,"")</f>
        <v>2246</v>
      </c>
      <c r="AL2284" s="7">
        <f>IFERROR(RANK('Ref. Chile'!K2283,'Ref. Chile'!K:K,0)+COUNTIF('Ref. Chile'!$K$7:'Ref. Chile'!K2283,'Ref. Chile'!K2283)-1,"")</f>
        <v>2609</v>
      </c>
      <c r="AM2284" s="7">
        <f>IFERROR(RANK('Ref. Chile'!L2283,'Ref. Chile'!L:L,0)+COUNTIF('Ref. Chile'!$L$7:'Ref. Chile'!L2283,'Ref. Chile'!L2283)-1,"")</f>
        <v>2279</v>
      </c>
      <c r="AN2284" s="7">
        <f>IFERROR(RANK('Ref. Chile'!M2283,'Ref. Chile'!M:M,0)+COUNTIF('Ref. Chile'!$M$7:'Ref. Chile'!M2283,'Ref. Chile'!M2283)-1,"")</f>
        <v>2455</v>
      </c>
      <c r="AO2284" s="7">
        <f>IFERROR(RANK('Ref. Chile'!H2283,'Ref. Chile'!H:H,1)+COUNTIF('Ref. Chile'!$H$7:'Ref. Chile'!H2283,'Ref. Chile'!H2283)-1,"")</f>
        <v>848</v>
      </c>
      <c r="AP2284" s="7">
        <f>IFERROR(RANK('Ref. Chile'!I2283,'Ref. Chile'!I:I,1)+COUNTIF('Ref. Chile'!$I$7:'Ref. Chile'!I2283,'Ref. Chile'!I2283)-1,"")</f>
        <v>290</v>
      </c>
      <c r="AQ2284" s="7">
        <f>IFERROR(RANK('Ref. Chile'!J2283,'Ref. Chile'!J:J,1)+COUNTIF('Ref. Chile'!$J$7:'Ref. Chile'!J2283,'Ref. Chile'!J2283)-1,"")</f>
        <v>324</v>
      </c>
    </row>
    <row r="2285" spans="31:43" ht="17.25" customHeight="1" x14ac:dyDescent="0.3">
      <c r="AE2285" s="5" t="s">
        <v>2280</v>
      </c>
      <c r="AF2285" s="5" t="s">
        <v>5800</v>
      </c>
      <c r="AG2285" s="6" t="s">
        <v>4428</v>
      </c>
      <c r="AH2285" s="6" t="s">
        <v>4116</v>
      </c>
      <c r="AI2285" s="7">
        <f>IFERROR(RANK('Ref. Chile'!H2284,'Ref. Chile'!H:H,0)+COUNTIF('Ref. Chile'!$H$7:'Ref. Chile'!H2284,'Ref. Chile'!H2284)-1,"")</f>
        <v>1946</v>
      </c>
      <c r="AJ2285" s="7">
        <f>IFERROR(RANK('Ref. Chile'!I2284,'Ref. Chile'!I:I,0)+COUNTIF('Ref. Chile'!$I$7:'Ref. Chile'!I2284,'Ref. Chile'!I2284)-1,"")</f>
        <v>2454</v>
      </c>
      <c r="AK2285" s="7">
        <f>IFERROR(RANK('Ref. Chile'!J2284,'Ref. Chile'!J:J,0)+COUNTIF('Ref. Chile'!$J$7:'Ref. Chile'!J2284,'Ref. Chile'!J2284)-1,"")</f>
        <v>2237</v>
      </c>
      <c r="AL2285" s="7">
        <f>IFERROR(RANK('Ref. Chile'!K2284,'Ref. Chile'!K:K,0)+COUNTIF('Ref. Chile'!$K$7:'Ref. Chile'!K2284,'Ref. Chile'!K2284)-1,"")</f>
        <v>2603</v>
      </c>
      <c r="AM2285" s="7">
        <f>IFERROR(RANK('Ref. Chile'!L2284,'Ref. Chile'!L:L,0)+COUNTIF('Ref. Chile'!$L$7:'Ref. Chile'!L2284,'Ref. Chile'!L2284)-1,"")</f>
        <v>2236</v>
      </c>
      <c r="AN2285" s="7">
        <f>IFERROR(RANK('Ref. Chile'!M2284,'Ref. Chile'!M:M,0)+COUNTIF('Ref. Chile'!$M$7:'Ref. Chile'!M2284,'Ref. Chile'!M2284)-1,"")</f>
        <v>2425</v>
      </c>
      <c r="AO2285" s="7">
        <f>IFERROR(RANK('Ref. Chile'!H2284,'Ref. Chile'!H:H,1)+COUNTIF('Ref. Chile'!$H$7:'Ref. Chile'!H2284,'Ref. Chile'!H2284)-1,"")</f>
        <v>857</v>
      </c>
      <c r="AP2285" s="7">
        <f>IFERROR(RANK('Ref. Chile'!I2284,'Ref. Chile'!I:I,1)+COUNTIF('Ref. Chile'!$I$7:'Ref. Chile'!I2284,'Ref. Chile'!I2284)-1,"")</f>
        <v>299</v>
      </c>
      <c r="AQ2285" s="7">
        <f>IFERROR(RANK('Ref. Chile'!J2284,'Ref. Chile'!J:J,1)+COUNTIF('Ref. Chile'!$J$7:'Ref. Chile'!J2284,'Ref. Chile'!J2284)-1,"")</f>
        <v>333</v>
      </c>
    </row>
    <row r="2286" spans="31:43" ht="17.25" customHeight="1" x14ac:dyDescent="0.3">
      <c r="AE2286" s="5" t="s">
        <v>2281</v>
      </c>
      <c r="AF2286" s="5" t="s">
        <v>5801</v>
      </c>
      <c r="AG2286" s="6" t="s">
        <v>4428</v>
      </c>
      <c r="AH2286" s="6" t="s">
        <v>4094</v>
      </c>
      <c r="AI2286" s="7">
        <f>IFERROR(RANK('Ref. Chile'!H2285,'Ref. Chile'!H:H,0)+COUNTIF('Ref. Chile'!$H$7:'Ref. Chile'!H2285,'Ref. Chile'!H2285)-1,"")</f>
        <v>1939</v>
      </c>
      <c r="AJ2286" s="7">
        <f>IFERROR(RANK('Ref. Chile'!I2285,'Ref. Chile'!I:I,0)+COUNTIF('Ref. Chile'!$I$7:'Ref. Chile'!I2285,'Ref. Chile'!I2285)-1,"")</f>
        <v>2450</v>
      </c>
      <c r="AK2286" s="7">
        <f>IFERROR(RANK('Ref. Chile'!J2285,'Ref. Chile'!J:J,0)+COUNTIF('Ref. Chile'!$J$7:'Ref. Chile'!J2285,'Ref. Chile'!J2285)-1,"")</f>
        <v>2228</v>
      </c>
      <c r="AL2286" s="7">
        <f>IFERROR(RANK('Ref. Chile'!K2285,'Ref. Chile'!K:K,0)+COUNTIF('Ref. Chile'!$K$7:'Ref. Chile'!K2285,'Ref. Chile'!K2285)-1,"")</f>
        <v>2597</v>
      </c>
      <c r="AM2286" s="7">
        <f>IFERROR(RANK('Ref. Chile'!L2285,'Ref. Chile'!L:L,0)+COUNTIF('Ref. Chile'!$L$7:'Ref. Chile'!L2285,'Ref. Chile'!L2285)-1,"")</f>
        <v>2208</v>
      </c>
      <c r="AN2286" s="7">
        <f>IFERROR(RANK('Ref. Chile'!M2285,'Ref. Chile'!M:M,0)+COUNTIF('Ref. Chile'!$M$7:'Ref. Chile'!M2285,'Ref. Chile'!M2285)-1,"")</f>
        <v>2409</v>
      </c>
      <c r="AO2286" s="7">
        <f>IFERROR(RANK('Ref. Chile'!H2285,'Ref. Chile'!H:H,1)+COUNTIF('Ref. Chile'!$H$7:'Ref. Chile'!H2285,'Ref. Chile'!H2285)-1,"")</f>
        <v>864</v>
      </c>
      <c r="AP2286" s="7">
        <f>IFERROR(RANK('Ref. Chile'!I2285,'Ref. Chile'!I:I,1)+COUNTIF('Ref. Chile'!$I$7:'Ref. Chile'!I2285,'Ref. Chile'!I2285)-1,"")</f>
        <v>303</v>
      </c>
      <c r="AQ2286" s="7">
        <f>IFERROR(RANK('Ref. Chile'!J2285,'Ref. Chile'!J:J,1)+COUNTIF('Ref. Chile'!$J$7:'Ref. Chile'!J2285,'Ref. Chile'!J2285)-1,"")</f>
        <v>342</v>
      </c>
    </row>
    <row r="2287" spans="31:43" ht="17.25" customHeight="1" x14ac:dyDescent="0.3">
      <c r="AE2287" s="5" t="s">
        <v>2282</v>
      </c>
      <c r="AF2287" s="5" t="s">
        <v>5802</v>
      </c>
      <c r="AG2287" s="6" t="s">
        <v>4428</v>
      </c>
      <c r="AH2287" s="6" t="s">
        <v>4095</v>
      </c>
      <c r="AI2287" s="7">
        <f>IFERROR(RANK('Ref. Chile'!H2286,'Ref. Chile'!H:H,0)+COUNTIF('Ref. Chile'!$H$7:'Ref. Chile'!H2286,'Ref. Chile'!H2286)-1,"")</f>
        <v>1947</v>
      </c>
      <c r="AJ2287" s="7">
        <f>IFERROR(RANK('Ref. Chile'!I2286,'Ref. Chile'!I:I,0)+COUNTIF('Ref. Chile'!$I$7:'Ref. Chile'!I2286,'Ref. Chile'!I2286)-1,"")</f>
        <v>2456</v>
      </c>
      <c r="AK2287" s="7">
        <f>IFERROR(RANK('Ref. Chile'!J2286,'Ref. Chile'!J:J,0)+COUNTIF('Ref. Chile'!$J$7:'Ref. Chile'!J2286,'Ref. Chile'!J2286)-1,"")</f>
        <v>2239</v>
      </c>
      <c r="AL2287" s="7">
        <f>IFERROR(RANK('Ref. Chile'!K2286,'Ref. Chile'!K:K,0)+COUNTIF('Ref. Chile'!$K$7:'Ref. Chile'!K2286,'Ref. Chile'!K2286)-1,"")</f>
        <v>2604</v>
      </c>
      <c r="AM2287" s="7">
        <f>IFERROR(RANK('Ref. Chile'!L2286,'Ref. Chile'!L:L,0)+COUNTIF('Ref. Chile'!$L$7:'Ref. Chile'!L2286,'Ref. Chile'!L2286)-1,"")</f>
        <v>2242</v>
      </c>
      <c r="AN2287" s="7">
        <f>IFERROR(RANK('Ref. Chile'!M2286,'Ref. Chile'!M:M,0)+COUNTIF('Ref. Chile'!$M$7:'Ref. Chile'!M2286,'Ref. Chile'!M2286)-1,"")</f>
        <v>2427</v>
      </c>
      <c r="AO2287" s="7">
        <f>IFERROR(RANK('Ref. Chile'!H2286,'Ref. Chile'!H:H,1)+COUNTIF('Ref. Chile'!$H$7:'Ref. Chile'!H2286,'Ref. Chile'!H2286)-1,"")</f>
        <v>856</v>
      </c>
      <c r="AP2287" s="7">
        <f>IFERROR(RANK('Ref. Chile'!I2286,'Ref. Chile'!I:I,1)+COUNTIF('Ref. Chile'!$I$7:'Ref. Chile'!I2286,'Ref. Chile'!I2286)-1,"")</f>
        <v>297</v>
      </c>
      <c r="AQ2287" s="7">
        <f>IFERROR(RANK('Ref. Chile'!J2286,'Ref. Chile'!J:J,1)+COUNTIF('Ref. Chile'!$J$7:'Ref. Chile'!J2286,'Ref. Chile'!J2286)-1,"")</f>
        <v>331</v>
      </c>
    </row>
    <row r="2288" spans="31:43" ht="17.25" customHeight="1" x14ac:dyDescent="0.3">
      <c r="AE2288" s="5" t="s">
        <v>2283</v>
      </c>
      <c r="AF2288" s="5" t="s">
        <v>5803</v>
      </c>
      <c r="AG2288" s="6" t="s">
        <v>4428</v>
      </c>
      <c r="AH2288" s="6" t="s">
        <v>4096</v>
      </c>
      <c r="AI2288" s="7">
        <f>IFERROR(RANK('Ref. Chile'!H2287,'Ref. Chile'!H:H,0)+COUNTIF('Ref. Chile'!$H$7:'Ref. Chile'!H2287,'Ref. Chile'!H2287)-1,"")</f>
        <v>1943</v>
      </c>
      <c r="AJ2288" s="7">
        <f>IFERROR(RANK('Ref. Chile'!I2287,'Ref. Chile'!I:I,0)+COUNTIF('Ref. Chile'!$I$7:'Ref. Chile'!I2287,'Ref. Chile'!I2287)-1,"")</f>
        <v>2452</v>
      </c>
      <c r="AK2288" s="7">
        <f>IFERROR(RANK('Ref. Chile'!J2287,'Ref. Chile'!J:J,0)+COUNTIF('Ref. Chile'!$J$7:'Ref. Chile'!J2287,'Ref. Chile'!J2287)-1,"")</f>
        <v>2232</v>
      </c>
      <c r="AL2288" s="7">
        <f>IFERROR(RANK('Ref. Chile'!K2287,'Ref. Chile'!K:K,0)+COUNTIF('Ref. Chile'!$K$7:'Ref. Chile'!K2287,'Ref. Chile'!K2287)-1,"")</f>
        <v>2600</v>
      </c>
      <c r="AM2288" s="7">
        <f>IFERROR(RANK('Ref. Chile'!L2287,'Ref. Chile'!L:L,0)+COUNTIF('Ref. Chile'!$L$7:'Ref. Chile'!L2287,'Ref. Chile'!L2287)-1,"")</f>
        <v>2225</v>
      </c>
      <c r="AN2288" s="7">
        <f>IFERROR(RANK('Ref. Chile'!M2287,'Ref. Chile'!M:M,0)+COUNTIF('Ref. Chile'!$M$7:'Ref. Chile'!M2287,'Ref. Chile'!M2287)-1,"")</f>
        <v>2419</v>
      </c>
      <c r="AO2288" s="7">
        <f>IFERROR(RANK('Ref. Chile'!H2287,'Ref. Chile'!H:H,1)+COUNTIF('Ref. Chile'!$H$7:'Ref. Chile'!H2287,'Ref. Chile'!H2287)-1,"")</f>
        <v>860</v>
      </c>
      <c r="AP2288" s="7">
        <f>IFERROR(RANK('Ref. Chile'!I2287,'Ref. Chile'!I:I,1)+COUNTIF('Ref. Chile'!$I$7:'Ref. Chile'!I2287,'Ref. Chile'!I2287)-1,"")</f>
        <v>301</v>
      </c>
      <c r="AQ2288" s="7">
        <f>IFERROR(RANK('Ref. Chile'!J2287,'Ref. Chile'!J:J,1)+COUNTIF('Ref. Chile'!$J$7:'Ref. Chile'!J2287,'Ref. Chile'!J2287)-1,"")</f>
        <v>338</v>
      </c>
    </row>
    <row r="2289" spans="31:43" ht="17.25" customHeight="1" x14ac:dyDescent="0.3">
      <c r="AE2289" s="5" t="s">
        <v>2284</v>
      </c>
      <c r="AF2289" s="5" t="s">
        <v>5804</v>
      </c>
      <c r="AG2289" s="6" t="s">
        <v>4428</v>
      </c>
      <c r="AH2289" s="6" t="s">
        <v>4137</v>
      </c>
      <c r="AI2289" s="7">
        <f>IFERROR(RANK('Ref. Chile'!H2288,'Ref. Chile'!H:H,0)+COUNTIF('Ref. Chile'!$H$7:'Ref. Chile'!H2288,'Ref. Chile'!H2288)-1,"")</f>
        <v>1022</v>
      </c>
      <c r="AJ2289" s="7">
        <f>IFERROR(RANK('Ref. Chile'!I2288,'Ref. Chile'!I:I,0)+COUNTIF('Ref. Chile'!$I$7:'Ref. Chile'!I2288,'Ref. Chile'!I2288)-1,"")</f>
        <v>831</v>
      </c>
      <c r="AK2289" s="7">
        <f>IFERROR(RANK('Ref. Chile'!J2288,'Ref. Chile'!J:J,0)+COUNTIF('Ref. Chile'!$J$7:'Ref. Chile'!J2288,'Ref. Chile'!J2288)-1,"")</f>
        <v>2042</v>
      </c>
      <c r="AL2289" s="7">
        <f>IFERROR(RANK('Ref. Chile'!K2288,'Ref. Chile'!K:K,0)+COUNTIF('Ref. Chile'!$K$7:'Ref. Chile'!K2288,'Ref. Chile'!K2288)-1,"")</f>
        <v>1086</v>
      </c>
      <c r="AM2289" s="7">
        <f>IFERROR(RANK('Ref. Chile'!L2288,'Ref. Chile'!L:L,0)+COUNTIF('Ref. Chile'!$L$7:'Ref. Chile'!L2288,'Ref. Chile'!L2288)-1,"")</f>
        <v>538</v>
      </c>
      <c r="AN2289" s="7">
        <f>IFERROR(RANK('Ref. Chile'!M2288,'Ref. Chile'!M:M,0)+COUNTIF('Ref. Chile'!$M$7:'Ref. Chile'!M2288,'Ref. Chile'!M2288)-1,"")</f>
        <v>2196</v>
      </c>
      <c r="AO2289" s="7">
        <f>IFERROR(RANK('Ref. Chile'!H2288,'Ref. Chile'!H:H,1)+COUNTIF('Ref. Chile'!$H$7:'Ref. Chile'!H2288,'Ref. Chile'!H2288)-1,"")</f>
        <v>1909</v>
      </c>
      <c r="AP2289" s="7">
        <f>IFERROR(RANK('Ref. Chile'!I2288,'Ref. Chile'!I:I,1)+COUNTIF('Ref. Chile'!$I$7:'Ref. Chile'!I2288,'Ref. Chile'!I2288)-1,"")</f>
        <v>2047</v>
      </c>
      <c r="AQ2289" s="7">
        <f>IFERROR(RANK('Ref. Chile'!J2288,'Ref. Chile'!J:J,1)+COUNTIF('Ref. Chile'!$J$7:'Ref. Chile'!J2288,'Ref. Chile'!J2288)-1,"")</f>
        <v>528</v>
      </c>
    </row>
    <row r="2290" spans="31:43" ht="17.25" customHeight="1" x14ac:dyDescent="0.3">
      <c r="AE2290" s="5" t="s">
        <v>2285</v>
      </c>
      <c r="AF2290" s="5" t="s">
        <v>5805</v>
      </c>
      <c r="AG2290" s="6" t="s">
        <v>4428</v>
      </c>
      <c r="AH2290" s="6" t="s">
        <v>4097</v>
      </c>
      <c r="AI2290" s="7">
        <f>IFERROR(RANK('Ref. Chile'!H2289,'Ref. Chile'!H:H,0)+COUNTIF('Ref. Chile'!$H$7:'Ref. Chile'!H2289,'Ref. Chile'!H2289)-1,"")</f>
        <v>1919</v>
      </c>
      <c r="AJ2290" s="7">
        <f>IFERROR(RANK('Ref. Chile'!I2289,'Ref. Chile'!I:I,0)+COUNTIF('Ref. Chile'!$I$7:'Ref. Chile'!I2289,'Ref. Chile'!I2289)-1,"")</f>
        <v>2439</v>
      </c>
      <c r="AK2290" s="7">
        <f>IFERROR(RANK('Ref. Chile'!J2289,'Ref. Chile'!J:J,0)+COUNTIF('Ref. Chile'!$J$7:'Ref. Chile'!J2289,'Ref. Chile'!J2289)-1,"")</f>
        <v>2206</v>
      </c>
      <c r="AL2290" s="7">
        <f>IFERROR(RANK('Ref. Chile'!K2289,'Ref. Chile'!K:K,0)+COUNTIF('Ref. Chile'!$K$7:'Ref. Chile'!K2289,'Ref. Chile'!K2289)-1,"")</f>
        <v>2579</v>
      </c>
      <c r="AM2290" s="7">
        <f>IFERROR(RANK('Ref. Chile'!L2289,'Ref. Chile'!L:L,0)+COUNTIF('Ref. Chile'!$L$7:'Ref. Chile'!L2289,'Ref. Chile'!L2289)-1,"")</f>
        <v>2127</v>
      </c>
      <c r="AN2290" s="7">
        <f>IFERROR(RANK('Ref. Chile'!M2289,'Ref. Chile'!M:M,0)+COUNTIF('Ref. Chile'!$M$7:'Ref. Chile'!M2289,'Ref. Chile'!M2289)-1,"")</f>
        <v>2369</v>
      </c>
      <c r="AO2290" s="7">
        <f>IFERROR(RANK('Ref. Chile'!H2289,'Ref. Chile'!H:H,1)+COUNTIF('Ref. Chile'!$H$7:'Ref. Chile'!H2289,'Ref. Chile'!H2289)-1,"")</f>
        <v>884</v>
      </c>
      <c r="AP2290" s="7">
        <f>IFERROR(RANK('Ref. Chile'!I2289,'Ref. Chile'!I:I,1)+COUNTIF('Ref. Chile'!$I$7:'Ref. Chile'!I2289,'Ref. Chile'!I2289)-1,"")</f>
        <v>314</v>
      </c>
      <c r="AQ2290" s="7">
        <f>IFERROR(RANK('Ref. Chile'!J2289,'Ref. Chile'!J:J,1)+COUNTIF('Ref. Chile'!$J$7:'Ref. Chile'!J2289,'Ref. Chile'!J2289)-1,"")</f>
        <v>364</v>
      </c>
    </row>
    <row r="2291" spans="31:43" ht="17.25" customHeight="1" x14ac:dyDescent="0.3">
      <c r="AE2291" s="5" t="s">
        <v>2286</v>
      </c>
      <c r="AF2291" s="5" t="s">
        <v>5806</v>
      </c>
      <c r="AG2291" s="6" t="s">
        <v>4428</v>
      </c>
      <c r="AH2291" s="6" t="s">
        <v>4123</v>
      </c>
      <c r="AI2291" s="7">
        <f>IFERROR(RANK('Ref. Chile'!H2290,'Ref. Chile'!H:H,0)+COUNTIF('Ref. Chile'!$H$7:'Ref. Chile'!H2290,'Ref. Chile'!H2290)-1,"")</f>
        <v>1928</v>
      </c>
      <c r="AJ2291" s="7">
        <f>IFERROR(RANK('Ref. Chile'!I2290,'Ref. Chile'!I:I,0)+COUNTIF('Ref. Chile'!$I$7:'Ref. Chile'!I2290,'Ref. Chile'!I2290)-1,"")</f>
        <v>2443</v>
      </c>
      <c r="AK2291" s="7">
        <f>IFERROR(RANK('Ref. Chile'!J2290,'Ref. Chile'!J:J,0)+COUNTIF('Ref. Chile'!$J$7:'Ref. Chile'!J2290,'Ref. Chile'!J2290)-1,"")</f>
        <v>2216</v>
      </c>
      <c r="AL2291" s="7">
        <f>IFERROR(RANK('Ref. Chile'!K2290,'Ref. Chile'!K:K,0)+COUNTIF('Ref. Chile'!$K$7:'Ref. Chile'!K2290,'Ref. Chile'!K2290)-1,"")</f>
        <v>2589</v>
      </c>
      <c r="AM2291" s="7">
        <f>IFERROR(RANK('Ref. Chile'!L2290,'Ref. Chile'!L:L,0)+COUNTIF('Ref. Chile'!$L$7:'Ref. Chile'!L2290,'Ref. Chile'!L2290)-1,"")</f>
        <v>2148</v>
      </c>
      <c r="AN2291" s="7">
        <f>IFERROR(RANK('Ref. Chile'!M2290,'Ref. Chile'!M:M,0)+COUNTIF('Ref. Chile'!$M$7:'Ref. Chile'!M2290,'Ref. Chile'!M2290)-1,"")</f>
        <v>2379</v>
      </c>
      <c r="AO2291" s="7">
        <f>IFERROR(RANK('Ref. Chile'!H2290,'Ref. Chile'!H:H,1)+COUNTIF('Ref. Chile'!$H$7:'Ref. Chile'!H2290,'Ref. Chile'!H2290)-1,"")</f>
        <v>875</v>
      </c>
      <c r="AP2291" s="7">
        <f>IFERROR(RANK('Ref. Chile'!I2290,'Ref. Chile'!I:I,1)+COUNTIF('Ref. Chile'!$I$7:'Ref. Chile'!I2290,'Ref. Chile'!I2290)-1,"")</f>
        <v>310</v>
      </c>
      <c r="AQ2291" s="7">
        <f>IFERROR(RANK('Ref. Chile'!J2290,'Ref. Chile'!J:J,1)+COUNTIF('Ref. Chile'!$J$7:'Ref. Chile'!J2290,'Ref. Chile'!J2290)-1,"")</f>
        <v>354</v>
      </c>
    </row>
    <row r="2292" spans="31:43" ht="17.25" customHeight="1" x14ac:dyDescent="0.3">
      <c r="AE2292" s="5" t="s">
        <v>2287</v>
      </c>
      <c r="AF2292" s="5" t="s">
        <v>5807</v>
      </c>
      <c r="AG2292" s="6" t="s">
        <v>4429</v>
      </c>
      <c r="AH2292" s="6" t="s">
        <v>4099</v>
      </c>
      <c r="AI2292" s="7">
        <f>IFERROR(RANK('Ref. Chile'!H2291,'Ref. Chile'!H:H,0)+COUNTIF('Ref. Chile'!$H$7:'Ref. Chile'!H2291,'Ref. Chile'!H2291)-1,"")</f>
        <v>2288</v>
      </c>
      <c r="AJ2292" s="7">
        <f>IFERROR(RANK('Ref. Chile'!I2291,'Ref. Chile'!I:I,0)+COUNTIF('Ref. Chile'!$I$7:'Ref. Chile'!I2291,'Ref. Chile'!I2291)-1,"")</f>
        <v>1373</v>
      </c>
      <c r="AK2292" s="7">
        <f>IFERROR(RANK('Ref. Chile'!J2291,'Ref. Chile'!J:J,0)+COUNTIF('Ref. Chile'!$J$7:'Ref. Chile'!J2291,'Ref. Chile'!J2291)-1,"")</f>
        <v>988</v>
      </c>
      <c r="AL2292" s="7">
        <f>IFERROR(RANK('Ref. Chile'!K2291,'Ref. Chile'!K:K,0)+COUNTIF('Ref. Chile'!$K$7:'Ref. Chile'!K2291,'Ref. Chile'!K2291)-1,"")</f>
        <v>1745</v>
      </c>
      <c r="AM2292" s="7">
        <f>IFERROR(RANK('Ref. Chile'!L2291,'Ref. Chile'!L:L,0)+COUNTIF('Ref. Chile'!$L$7:'Ref. Chile'!L2291,'Ref. Chile'!L2291)-1,"")</f>
        <v>1556</v>
      </c>
      <c r="AN2292" s="7">
        <f>IFERROR(RANK('Ref. Chile'!M2291,'Ref. Chile'!M:M,0)+COUNTIF('Ref. Chile'!$M$7:'Ref. Chile'!M2291,'Ref. Chile'!M2291)-1,"")</f>
        <v>819</v>
      </c>
      <c r="AO2292" s="7">
        <f>IFERROR(RANK('Ref. Chile'!H2291,'Ref. Chile'!H:H,1)+COUNTIF('Ref. Chile'!$H$7:'Ref. Chile'!H2291,'Ref. Chile'!H2291)-1,"")</f>
        <v>515</v>
      </c>
      <c r="AP2292" s="7">
        <f>IFERROR(RANK('Ref. Chile'!I2291,'Ref. Chile'!I:I,1)+COUNTIF('Ref. Chile'!$I$7:'Ref. Chile'!I2291,'Ref. Chile'!I2291)-1,"")</f>
        <v>1380</v>
      </c>
      <c r="AQ2292" s="7">
        <f>IFERROR(RANK('Ref. Chile'!J2291,'Ref. Chile'!J:J,1)+COUNTIF('Ref. Chile'!$J$7:'Ref. Chile'!J2291,'Ref. Chile'!J2291)-1,"")</f>
        <v>1582</v>
      </c>
    </row>
    <row r="2293" spans="31:43" ht="17.25" customHeight="1" x14ac:dyDescent="0.3">
      <c r="AE2293" s="5" t="s">
        <v>2288</v>
      </c>
      <c r="AF2293" s="5" t="s">
        <v>5808</v>
      </c>
      <c r="AG2293" s="6" t="s">
        <v>4429</v>
      </c>
      <c r="AH2293" s="6" t="s">
        <v>4088</v>
      </c>
      <c r="AI2293" s="7">
        <f>IFERROR(RANK('Ref. Chile'!H2292,'Ref. Chile'!H:H,0)+COUNTIF('Ref. Chile'!$H$7:'Ref. Chile'!H2292,'Ref. Chile'!H2292)-1,"")</f>
        <v>2275</v>
      </c>
      <c r="AJ2293" s="7">
        <f>IFERROR(RANK('Ref. Chile'!I2292,'Ref. Chile'!I:I,0)+COUNTIF('Ref. Chile'!$I$7:'Ref. Chile'!I2292,'Ref. Chile'!I2292)-1,"")</f>
        <v>1347</v>
      </c>
      <c r="AK2293" s="7">
        <f>IFERROR(RANK('Ref. Chile'!J2292,'Ref. Chile'!J:J,0)+COUNTIF('Ref. Chile'!$J$7:'Ref. Chile'!J2292,'Ref. Chile'!J2292)-1,"")</f>
        <v>866</v>
      </c>
      <c r="AL2293" s="7">
        <f>IFERROR(RANK('Ref. Chile'!K2292,'Ref. Chile'!K:K,0)+COUNTIF('Ref. Chile'!$K$7:'Ref. Chile'!K2292,'Ref. Chile'!K2292)-1,"")</f>
        <v>1738</v>
      </c>
      <c r="AM2293" s="7">
        <f>IFERROR(RANK('Ref. Chile'!L2292,'Ref. Chile'!L:L,0)+COUNTIF('Ref. Chile'!$L$7:'Ref. Chile'!L2292,'Ref. Chile'!L2292)-1,"")</f>
        <v>1536</v>
      </c>
      <c r="AN2293" s="7">
        <f>IFERROR(RANK('Ref. Chile'!M2292,'Ref. Chile'!M:M,0)+COUNTIF('Ref. Chile'!$M$7:'Ref. Chile'!M2292,'Ref. Chile'!M2292)-1,"")</f>
        <v>681</v>
      </c>
      <c r="AO2293" s="7">
        <f>IFERROR(RANK('Ref. Chile'!H2292,'Ref. Chile'!H:H,1)+COUNTIF('Ref. Chile'!$H$7:'Ref. Chile'!H2292,'Ref. Chile'!H2292)-1,"")</f>
        <v>528</v>
      </c>
      <c r="AP2293" s="7">
        <f>IFERROR(RANK('Ref. Chile'!I2292,'Ref. Chile'!I:I,1)+COUNTIF('Ref. Chile'!$I$7:'Ref. Chile'!I2292,'Ref. Chile'!I2292)-1,"")</f>
        <v>1406</v>
      </c>
      <c r="AQ2293" s="7">
        <f>IFERROR(RANK('Ref. Chile'!J2292,'Ref. Chile'!J:J,1)+COUNTIF('Ref. Chile'!$J$7:'Ref. Chile'!J2292,'Ref. Chile'!J2292)-1,"")</f>
        <v>1704</v>
      </c>
    </row>
    <row r="2294" spans="31:43" ht="17.25" customHeight="1" x14ac:dyDescent="0.3">
      <c r="AE2294" s="5" t="s">
        <v>2289</v>
      </c>
      <c r="AF2294" s="5" t="s">
        <v>5809</v>
      </c>
      <c r="AG2294" s="6" t="s">
        <v>4429</v>
      </c>
      <c r="AH2294" s="6" t="s">
        <v>4101</v>
      </c>
      <c r="AI2294" s="7">
        <f>IFERROR(RANK('Ref. Chile'!H2293,'Ref. Chile'!H:H,0)+COUNTIF('Ref. Chile'!$H$7:'Ref. Chile'!H2293,'Ref. Chile'!H2293)-1,"")</f>
        <v>2291</v>
      </c>
      <c r="AJ2294" s="7">
        <f>IFERROR(RANK('Ref. Chile'!I2293,'Ref. Chile'!I:I,0)+COUNTIF('Ref. Chile'!$I$7:'Ref. Chile'!I2293,'Ref. Chile'!I2293)-1,"")</f>
        <v>1420</v>
      </c>
      <c r="AK2294" s="7">
        <f>IFERROR(RANK('Ref. Chile'!J2293,'Ref. Chile'!J:J,0)+COUNTIF('Ref. Chile'!$J$7:'Ref. Chile'!J2293,'Ref. Chile'!J2293)-1,"")</f>
        <v>1038</v>
      </c>
      <c r="AL2294" s="7">
        <f>IFERROR(RANK('Ref. Chile'!K2293,'Ref. Chile'!K:K,0)+COUNTIF('Ref. Chile'!$K$7:'Ref. Chile'!K2293,'Ref. Chile'!K2293)-1,"")</f>
        <v>1747</v>
      </c>
      <c r="AM2294" s="7">
        <f>IFERROR(RANK('Ref. Chile'!L2293,'Ref. Chile'!L:L,0)+COUNTIF('Ref. Chile'!$L$7:'Ref. Chile'!L2293,'Ref. Chile'!L2293)-1,"")</f>
        <v>1560</v>
      </c>
      <c r="AN2294" s="7">
        <f>IFERROR(RANK('Ref. Chile'!M2293,'Ref. Chile'!M:M,0)+COUNTIF('Ref. Chile'!$M$7:'Ref. Chile'!M2293,'Ref. Chile'!M2293)-1,"")</f>
        <v>868</v>
      </c>
      <c r="AO2294" s="7">
        <f>IFERROR(RANK('Ref. Chile'!H2293,'Ref. Chile'!H:H,1)+COUNTIF('Ref. Chile'!$H$7:'Ref. Chile'!H2293,'Ref. Chile'!H2293)-1,"")</f>
        <v>512</v>
      </c>
      <c r="AP2294" s="7">
        <f>IFERROR(RANK('Ref. Chile'!I2293,'Ref. Chile'!I:I,1)+COUNTIF('Ref. Chile'!$I$7:'Ref. Chile'!I2293,'Ref. Chile'!I2293)-1,"")</f>
        <v>1333</v>
      </c>
      <c r="AQ2294" s="7">
        <f>IFERROR(RANK('Ref. Chile'!J2293,'Ref. Chile'!J:J,1)+COUNTIF('Ref. Chile'!$J$7:'Ref. Chile'!J2293,'Ref. Chile'!J2293)-1,"")</f>
        <v>1532</v>
      </c>
    </row>
    <row r="2295" spans="31:43" ht="17.25" customHeight="1" x14ac:dyDescent="0.3">
      <c r="AE2295" s="5" t="s">
        <v>2290</v>
      </c>
      <c r="AF2295" s="5" t="s">
        <v>5810</v>
      </c>
      <c r="AG2295" s="6" t="s">
        <v>4429</v>
      </c>
      <c r="AH2295" s="6" t="s">
        <v>4212</v>
      </c>
      <c r="AI2295" s="7">
        <f>IFERROR(RANK('Ref. Chile'!H2294,'Ref. Chile'!H:H,0)+COUNTIF('Ref. Chile'!$H$7:'Ref. Chile'!H2294,'Ref. Chile'!H2294)-1,"")</f>
        <v>2276</v>
      </c>
      <c r="AJ2295" s="7">
        <f>IFERROR(RANK('Ref. Chile'!I2294,'Ref. Chile'!I:I,0)+COUNTIF('Ref. Chile'!$I$7:'Ref. Chile'!I2294,'Ref. Chile'!I2294)-1,"")</f>
        <v>1348</v>
      </c>
      <c r="AK2295" s="7">
        <f>IFERROR(RANK('Ref. Chile'!J2294,'Ref. Chile'!J:J,0)+COUNTIF('Ref. Chile'!$J$7:'Ref. Chile'!J2294,'Ref. Chile'!J2294)-1,"")</f>
        <v>841</v>
      </c>
      <c r="AL2295" s="7">
        <f>IFERROR(RANK('Ref. Chile'!K2294,'Ref. Chile'!K:K,0)+COUNTIF('Ref. Chile'!$K$7:'Ref. Chile'!K2294,'Ref. Chile'!K2294)-1,"")</f>
        <v>1739</v>
      </c>
      <c r="AM2295" s="7">
        <f>IFERROR(RANK('Ref. Chile'!L2294,'Ref. Chile'!L:L,0)+COUNTIF('Ref. Chile'!$L$7:'Ref. Chile'!L2294,'Ref. Chile'!L2294)-1,"")</f>
        <v>1537</v>
      </c>
      <c r="AN2295" s="7">
        <f>IFERROR(RANK('Ref. Chile'!M2294,'Ref. Chile'!M:M,0)+COUNTIF('Ref. Chile'!$M$7:'Ref. Chile'!M2294,'Ref. Chile'!M2294)-1,"")</f>
        <v>671</v>
      </c>
      <c r="AO2295" s="7">
        <f>IFERROR(RANK('Ref. Chile'!H2294,'Ref. Chile'!H:H,1)+COUNTIF('Ref. Chile'!$H$7:'Ref. Chile'!H2294,'Ref. Chile'!H2294)-1,"")</f>
        <v>527</v>
      </c>
      <c r="AP2295" s="7">
        <f>IFERROR(RANK('Ref. Chile'!I2294,'Ref. Chile'!I:I,1)+COUNTIF('Ref. Chile'!$I$7:'Ref. Chile'!I2294,'Ref. Chile'!I2294)-1,"")</f>
        <v>1405</v>
      </c>
      <c r="AQ2295" s="7">
        <f>IFERROR(RANK('Ref. Chile'!J2294,'Ref. Chile'!J:J,1)+COUNTIF('Ref. Chile'!$J$7:'Ref. Chile'!J2294,'Ref. Chile'!J2294)-1,"")</f>
        <v>1729</v>
      </c>
    </row>
    <row r="2296" spans="31:43" ht="17.25" customHeight="1" x14ac:dyDescent="0.3">
      <c r="AE2296" s="5" t="s">
        <v>2291</v>
      </c>
      <c r="AF2296" s="5" t="s">
        <v>5811</v>
      </c>
      <c r="AG2296" s="6" t="s">
        <v>4429</v>
      </c>
      <c r="AH2296" s="6" t="s">
        <v>4103</v>
      </c>
      <c r="AI2296" s="7">
        <f>IFERROR(RANK('Ref. Chile'!H2295,'Ref. Chile'!H:H,0)+COUNTIF('Ref. Chile'!$H$7:'Ref. Chile'!H2295,'Ref. Chile'!H2295)-1,"")</f>
        <v>2270</v>
      </c>
      <c r="AJ2296" s="7">
        <f>IFERROR(RANK('Ref. Chile'!I2295,'Ref. Chile'!I:I,0)+COUNTIF('Ref. Chile'!$I$7:'Ref. Chile'!I2295,'Ref. Chile'!I2295)-1,"")</f>
        <v>1336</v>
      </c>
      <c r="AK2296" s="7">
        <f>IFERROR(RANK('Ref. Chile'!J2295,'Ref. Chile'!J:J,0)+COUNTIF('Ref. Chile'!$J$7:'Ref. Chile'!J2295,'Ref. Chile'!J2295)-1,"")</f>
        <v>801</v>
      </c>
      <c r="AL2296" s="7">
        <f>IFERROR(RANK('Ref. Chile'!K2295,'Ref. Chile'!K:K,0)+COUNTIF('Ref. Chile'!$K$7:'Ref. Chile'!K2295,'Ref. Chile'!K2295)-1,"")</f>
        <v>1731</v>
      </c>
      <c r="AM2296" s="7">
        <f>IFERROR(RANK('Ref. Chile'!L2295,'Ref. Chile'!L:L,0)+COUNTIF('Ref. Chile'!$L$7:'Ref. Chile'!L2295,'Ref. Chile'!L2295)-1,"")</f>
        <v>1524</v>
      </c>
      <c r="AN2296" s="7">
        <f>IFERROR(RANK('Ref. Chile'!M2295,'Ref. Chile'!M:M,0)+COUNTIF('Ref. Chile'!$M$7:'Ref. Chile'!M2295,'Ref. Chile'!M2295)-1,"")</f>
        <v>633</v>
      </c>
      <c r="AO2296" s="7">
        <f>IFERROR(RANK('Ref. Chile'!H2295,'Ref. Chile'!H:H,1)+COUNTIF('Ref. Chile'!$H$7:'Ref. Chile'!H2295,'Ref. Chile'!H2295)-1,"")</f>
        <v>533</v>
      </c>
      <c r="AP2296" s="7">
        <f>IFERROR(RANK('Ref. Chile'!I2295,'Ref. Chile'!I:I,1)+COUNTIF('Ref. Chile'!$I$7:'Ref. Chile'!I2295,'Ref. Chile'!I2295)-1,"")</f>
        <v>1417</v>
      </c>
      <c r="AQ2296" s="7">
        <f>IFERROR(RANK('Ref. Chile'!J2295,'Ref. Chile'!J:J,1)+COUNTIF('Ref. Chile'!$J$7:'Ref. Chile'!J2295,'Ref. Chile'!J2295)-1,"")</f>
        <v>1769</v>
      </c>
    </row>
    <row r="2297" spans="31:43" ht="17.25" customHeight="1" x14ac:dyDescent="0.3">
      <c r="AE2297" s="5" t="s">
        <v>2292</v>
      </c>
      <c r="AF2297" s="5" t="s">
        <v>5812</v>
      </c>
      <c r="AG2297" s="6" t="s">
        <v>4429</v>
      </c>
      <c r="AH2297" s="6" t="s">
        <v>4104</v>
      </c>
      <c r="AI2297" s="7">
        <f>IFERROR(RANK('Ref. Chile'!H2296,'Ref. Chile'!H:H,0)+COUNTIF('Ref. Chile'!$H$7:'Ref. Chile'!H2296,'Ref. Chile'!H2296)-1,"")</f>
        <v>2296</v>
      </c>
      <c r="AJ2297" s="7">
        <f>IFERROR(RANK('Ref. Chile'!I2296,'Ref. Chile'!I:I,0)+COUNTIF('Ref. Chile'!$I$7:'Ref. Chile'!I2296,'Ref. Chile'!I2296)-1,"")</f>
        <v>1468</v>
      </c>
      <c r="AK2297" s="7">
        <f>IFERROR(RANK('Ref. Chile'!J2296,'Ref. Chile'!J:J,0)+COUNTIF('Ref. Chile'!$J$7:'Ref. Chile'!J2296,'Ref. Chile'!J2296)-1,"")</f>
        <v>1147</v>
      </c>
      <c r="AL2297" s="7">
        <f>IFERROR(RANK('Ref. Chile'!K2296,'Ref. Chile'!K:K,0)+COUNTIF('Ref. Chile'!$K$7:'Ref. Chile'!K2296,'Ref. Chile'!K2296)-1,"")</f>
        <v>1749</v>
      </c>
      <c r="AM2297" s="7">
        <f>IFERROR(RANK('Ref. Chile'!L2296,'Ref. Chile'!L:L,0)+COUNTIF('Ref. Chile'!$L$7:'Ref. Chile'!L2296,'Ref. Chile'!L2296)-1,"")</f>
        <v>1573</v>
      </c>
      <c r="AN2297" s="7">
        <f>IFERROR(RANK('Ref. Chile'!M2296,'Ref. Chile'!M:M,0)+COUNTIF('Ref. Chile'!$M$7:'Ref. Chile'!M2296,'Ref. Chile'!M2296)-1,"")</f>
        <v>984</v>
      </c>
      <c r="AO2297" s="7">
        <f>IFERROR(RANK('Ref. Chile'!H2296,'Ref. Chile'!H:H,1)+COUNTIF('Ref. Chile'!$H$7:'Ref. Chile'!H2296,'Ref. Chile'!H2296)-1,"")</f>
        <v>507</v>
      </c>
      <c r="AP2297" s="7">
        <f>IFERROR(RANK('Ref. Chile'!I2296,'Ref. Chile'!I:I,1)+COUNTIF('Ref. Chile'!$I$7:'Ref. Chile'!I2296,'Ref. Chile'!I2296)-1,"")</f>
        <v>1285</v>
      </c>
      <c r="AQ2297" s="7">
        <f>IFERROR(RANK('Ref. Chile'!J2296,'Ref. Chile'!J:J,1)+COUNTIF('Ref. Chile'!$J$7:'Ref. Chile'!J2296,'Ref. Chile'!J2296)-1,"")</f>
        <v>1423</v>
      </c>
    </row>
    <row r="2298" spans="31:43" ht="17.25" customHeight="1" x14ac:dyDescent="0.3">
      <c r="AE2298" s="5" t="s">
        <v>2293</v>
      </c>
      <c r="AF2298" s="5" t="s">
        <v>5813</v>
      </c>
      <c r="AG2298" s="6" t="s">
        <v>4429</v>
      </c>
      <c r="AH2298" s="6" t="s">
        <v>4105</v>
      </c>
      <c r="AI2298" s="7">
        <f>IFERROR(RANK('Ref. Chile'!H2297,'Ref. Chile'!H:H,0)+COUNTIF('Ref. Chile'!$H$7:'Ref. Chile'!H2297,'Ref. Chile'!H2297)-1,"")</f>
        <v>2302</v>
      </c>
      <c r="AJ2298" s="7">
        <f>IFERROR(RANK('Ref. Chile'!I2297,'Ref. Chile'!I:I,0)+COUNTIF('Ref. Chile'!$I$7:'Ref. Chile'!I2297,'Ref. Chile'!I2297)-1,"")</f>
        <v>1486</v>
      </c>
      <c r="AK2298" s="7">
        <f>IFERROR(RANK('Ref. Chile'!J2297,'Ref. Chile'!J:J,0)+COUNTIF('Ref. Chile'!$J$7:'Ref. Chile'!J2297,'Ref. Chile'!J2297)-1,"")</f>
        <v>1273</v>
      </c>
      <c r="AL2298" s="7">
        <f>IFERROR(RANK('Ref. Chile'!K2297,'Ref. Chile'!K:K,0)+COUNTIF('Ref. Chile'!$K$7:'Ref. Chile'!K2297,'Ref. Chile'!K2297)-1,"")</f>
        <v>1751</v>
      </c>
      <c r="AM2298" s="7">
        <f>IFERROR(RANK('Ref. Chile'!L2297,'Ref. Chile'!L:L,0)+COUNTIF('Ref. Chile'!$L$7:'Ref. Chile'!L2297,'Ref. Chile'!L2297)-1,"")</f>
        <v>1577</v>
      </c>
      <c r="AN2298" s="7">
        <f>IFERROR(RANK('Ref. Chile'!M2297,'Ref. Chile'!M:M,0)+COUNTIF('Ref. Chile'!$M$7:'Ref. Chile'!M2297,'Ref. Chile'!M2297)-1,"")</f>
        <v>1056</v>
      </c>
      <c r="AO2298" s="7">
        <f>IFERROR(RANK('Ref. Chile'!H2297,'Ref. Chile'!H:H,1)+COUNTIF('Ref. Chile'!$H$7:'Ref. Chile'!H2297,'Ref. Chile'!H2297)-1,"")</f>
        <v>501</v>
      </c>
      <c r="AP2298" s="7">
        <f>IFERROR(RANK('Ref. Chile'!I2297,'Ref. Chile'!I:I,1)+COUNTIF('Ref. Chile'!$I$7:'Ref. Chile'!I2297,'Ref. Chile'!I2297)-1,"")</f>
        <v>1267</v>
      </c>
      <c r="AQ2298" s="7">
        <f>IFERROR(RANK('Ref. Chile'!J2297,'Ref. Chile'!J:J,1)+COUNTIF('Ref. Chile'!$J$7:'Ref. Chile'!J2297,'Ref. Chile'!J2297)-1,"")</f>
        <v>1297</v>
      </c>
    </row>
    <row r="2299" spans="31:43" ht="17.25" customHeight="1" x14ac:dyDescent="0.3">
      <c r="AE2299" s="5" t="s">
        <v>2294</v>
      </c>
      <c r="AF2299" s="5" t="s">
        <v>5814</v>
      </c>
      <c r="AG2299" s="6" t="s">
        <v>4430</v>
      </c>
      <c r="AH2299" s="6" t="s">
        <v>4099</v>
      </c>
      <c r="AI2299" s="7">
        <f>IFERROR(RANK('Ref. Chile'!H2298,'Ref. Chile'!H:H,0)+COUNTIF('Ref. Chile'!$H$7:'Ref. Chile'!H2298,'Ref. Chile'!H2298)-1,"")</f>
        <v>2342</v>
      </c>
      <c r="AJ2299" s="7">
        <f>IFERROR(RANK('Ref. Chile'!I2298,'Ref. Chile'!I:I,0)+COUNTIF('Ref. Chile'!$I$7:'Ref. Chile'!I2298,'Ref. Chile'!I2298)-1,"")</f>
        <v>1996</v>
      </c>
      <c r="AK2299" s="7">
        <f>IFERROR(RANK('Ref. Chile'!J2298,'Ref. Chile'!J:J,0)+COUNTIF('Ref. Chile'!$J$7:'Ref. Chile'!J2298,'Ref. Chile'!J2298)-1,"")</f>
        <v>670</v>
      </c>
      <c r="AL2299" s="7">
        <f>IFERROR(RANK('Ref. Chile'!K2298,'Ref. Chile'!K:K,0)+COUNTIF('Ref. Chile'!$K$7:'Ref. Chile'!K2298,'Ref. Chile'!K2298)-1,"")</f>
        <v>2182</v>
      </c>
      <c r="AM2299" s="7">
        <f>IFERROR(RANK('Ref. Chile'!L2298,'Ref. Chile'!L:L,0)+COUNTIF('Ref. Chile'!$L$7:'Ref. Chile'!L2298,'Ref. Chile'!L2298)-1,"")</f>
        <v>1807</v>
      </c>
      <c r="AN2299" s="7">
        <f>IFERROR(RANK('Ref. Chile'!M2298,'Ref. Chile'!M:M,0)+COUNTIF('Ref. Chile'!$M$7:'Ref. Chile'!M2298,'Ref. Chile'!M2298)-1,"")</f>
        <v>1811</v>
      </c>
      <c r="AO2299" s="7">
        <f>IFERROR(RANK('Ref. Chile'!H2298,'Ref. Chile'!H:H,1)+COUNTIF('Ref. Chile'!$H$7:'Ref. Chile'!H2298,'Ref. Chile'!H2298)-1,"")</f>
        <v>461</v>
      </c>
      <c r="AP2299" s="7">
        <f>IFERROR(RANK('Ref. Chile'!I2298,'Ref. Chile'!I:I,1)+COUNTIF('Ref. Chile'!$I$7:'Ref. Chile'!I2298,'Ref. Chile'!I2298)-1,"")</f>
        <v>757</v>
      </c>
      <c r="AQ2299" s="7">
        <f>IFERROR(RANK('Ref. Chile'!J2298,'Ref. Chile'!J:J,1)+COUNTIF('Ref. Chile'!$J$7:'Ref. Chile'!J2298,'Ref. Chile'!J2298)-1,"")</f>
        <v>1900</v>
      </c>
    </row>
    <row r="2300" spans="31:43" ht="17.25" customHeight="1" x14ac:dyDescent="0.3">
      <c r="AE2300" s="5" t="s">
        <v>2295</v>
      </c>
      <c r="AF2300" s="5" t="s">
        <v>5815</v>
      </c>
      <c r="AG2300" s="6" t="s">
        <v>4430</v>
      </c>
      <c r="AH2300" s="6" t="s">
        <v>4088</v>
      </c>
      <c r="AI2300" s="7">
        <f>IFERROR(RANK('Ref. Chile'!H2299,'Ref. Chile'!H:H,0)+COUNTIF('Ref. Chile'!$H$7:'Ref. Chile'!H2299,'Ref. Chile'!H2299)-1,"")</f>
        <v>2336</v>
      </c>
      <c r="AJ2300" s="7">
        <f>IFERROR(RANK('Ref. Chile'!I2299,'Ref. Chile'!I:I,0)+COUNTIF('Ref. Chile'!$I$7:'Ref. Chile'!I2299,'Ref. Chile'!I2299)-1,"")</f>
        <v>1977</v>
      </c>
      <c r="AK2300" s="7">
        <f>IFERROR(RANK('Ref. Chile'!J2299,'Ref. Chile'!J:J,0)+COUNTIF('Ref. Chile'!$J$7:'Ref. Chile'!J2299,'Ref. Chile'!J2299)-1,"")</f>
        <v>638</v>
      </c>
      <c r="AL2300" s="7">
        <f>IFERROR(RANK('Ref. Chile'!K2299,'Ref. Chile'!K:K,0)+COUNTIF('Ref. Chile'!$K$7:'Ref. Chile'!K2299,'Ref. Chile'!K2299)-1,"")</f>
        <v>2178</v>
      </c>
      <c r="AM2300" s="7">
        <f>IFERROR(RANK('Ref. Chile'!L2299,'Ref. Chile'!L:L,0)+COUNTIF('Ref. Chile'!$L$7:'Ref. Chile'!L2299,'Ref. Chile'!L2299)-1,"")</f>
        <v>1791</v>
      </c>
      <c r="AN2300" s="7">
        <f>IFERROR(RANK('Ref. Chile'!M2299,'Ref. Chile'!M:M,0)+COUNTIF('Ref. Chile'!$M$7:'Ref. Chile'!M2299,'Ref. Chile'!M2299)-1,"")</f>
        <v>1759</v>
      </c>
      <c r="AO2300" s="7">
        <f>IFERROR(RANK('Ref. Chile'!H2299,'Ref. Chile'!H:H,1)+COUNTIF('Ref. Chile'!$H$7:'Ref. Chile'!H2299,'Ref. Chile'!H2299)-1,"")</f>
        <v>467</v>
      </c>
      <c r="AP2300" s="7">
        <f>IFERROR(RANK('Ref. Chile'!I2299,'Ref. Chile'!I:I,1)+COUNTIF('Ref. Chile'!$I$7:'Ref. Chile'!I2299,'Ref. Chile'!I2299)-1,"")</f>
        <v>776</v>
      </c>
      <c r="AQ2300" s="7">
        <f>IFERROR(RANK('Ref. Chile'!J2299,'Ref. Chile'!J:J,1)+COUNTIF('Ref. Chile'!$J$7:'Ref. Chile'!J2299,'Ref. Chile'!J2299)-1,"")</f>
        <v>1932</v>
      </c>
    </row>
    <row r="2301" spans="31:43" ht="17.25" customHeight="1" x14ac:dyDescent="0.3">
      <c r="AE2301" s="5" t="s">
        <v>2296</v>
      </c>
      <c r="AF2301" s="5" t="s">
        <v>5816</v>
      </c>
      <c r="AG2301" s="6" t="s">
        <v>4430</v>
      </c>
      <c r="AH2301" s="6" t="s">
        <v>4101</v>
      </c>
      <c r="AI2301" s="7">
        <f>IFERROR(RANK('Ref. Chile'!H2300,'Ref. Chile'!H:H,0)+COUNTIF('Ref. Chile'!$H$7:'Ref. Chile'!H2300,'Ref. Chile'!H2300)-1,"")</f>
        <v>2346</v>
      </c>
      <c r="AJ2301" s="7">
        <f>IFERROR(RANK('Ref. Chile'!I2300,'Ref. Chile'!I:I,0)+COUNTIF('Ref. Chile'!$I$7:'Ref. Chile'!I2300,'Ref. Chile'!I2300)-1,"")</f>
        <v>2010</v>
      </c>
      <c r="AK2301" s="7">
        <f>IFERROR(RANK('Ref. Chile'!J2300,'Ref. Chile'!J:J,0)+COUNTIF('Ref. Chile'!$J$7:'Ref. Chile'!J2300,'Ref. Chile'!J2300)-1,"")</f>
        <v>707</v>
      </c>
      <c r="AL2301" s="7">
        <f>IFERROR(RANK('Ref. Chile'!K2300,'Ref. Chile'!K:K,0)+COUNTIF('Ref. Chile'!$K$7:'Ref. Chile'!K2300,'Ref. Chile'!K2300)-1,"")</f>
        <v>2186</v>
      </c>
      <c r="AM2301" s="7">
        <f>IFERROR(RANK('Ref. Chile'!L2300,'Ref. Chile'!L:L,0)+COUNTIF('Ref. Chile'!$L$7:'Ref. Chile'!L2300,'Ref. Chile'!L2300)-1,"")</f>
        <v>1814</v>
      </c>
      <c r="AN2301" s="7">
        <f>IFERROR(RANK('Ref. Chile'!M2300,'Ref. Chile'!M:M,0)+COUNTIF('Ref. Chile'!$M$7:'Ref. Chile'!M2300,'Ref. Chile'!M2300)-1,"")</f>
        <v>1846</v>
      </c>
      <c r="AO2301" s="7">
        <f>IFERROR(RANK('Ref. Chile'!H2300,'Ref. Chile'!H:H,1)+COUNTIF('Ref. Chile'!$H$7:'Ref. Chile'!H2300,'Ref. Chile'!H2300)-1,"")</f>
        <v>457</v>
      </c>
      <c r="AP2301" s="7">
        <f>IFERROR(RANK('Ref. Chile'!I2300,'Ref. Chile'!I:I,1)+COUNTIF('Ref. Chile'!$I$7:'Ref. Chile'!I2300,'Ref. Chile'!I2300)-1,"")</f>
        <v>743</v>
      </c>
      <c r="AQ2301" s="7">
        <f>IFERROR(RANK('Ref. Chile'!J2300,'Ref. Chile'!J:J,1)+COUNTIF('Ref. Chile'!$J$7:'Ref. Chile'!J2300,'Ref. Chile'!J2300)-1,"")</f>
        <v>1863</v>
      </c>
    </row>
    <row r="2302" spans="31:43" ht="17.25" customHeight="1" x14ac:dyDescent="0.3">
      <c r="AE2302" s="5" t="s">
        <v>2297</v>
      </c>
      <c r="AF2302" s="5" t="s">
        <v>5817</v>
      </c>
      <c r="AG2302" s="6" t="s">
        <v>4430</v>
      </c>
      <c r="AH2302" s="6" t="s">
        <v>4212</v>
      </c>
      <c r="AI2302" s="7">
        <f>IFERROR(RANK('Ref. Chile'!H2301,'Ref. Chile'!H:H,0)+COUNTIF('Ref. Chile'!$H$7:'Ref. Chile'!H2301,'Ref. Chile'!H2301)-1,"")</f>
        <v>2332</v>
      </c>
      <c r="AJ2302" s="7">
        <f>IFERROR(RANK('Ref. Chile'!I2301,'Ref. Chile'!I:I,0)+COUNTIF('Ref. Chile'!$I$7:'Ref. Chile'!I2301,'Ref. Chile'!I2301)-1,"")</f>
        <v>1975</v>
      </c>
      <c r="AK2302" s="7">
        <f>IFERROR(RANK('Ref. Chile'!J2301,'Ref. Chile'!J:J,0)+COUNTIF('Ref. Chile'!$J$7:'Ref. Chile'!J2301,'Ref. Chile'!J2301)-1,"")</f>
        <v>621</v>
      </c>
      <c r="AL2302" s="7">
        <f>IFERROR(RANK('Ref. Chile'!K2301,'Ref. Chile'!K:K,0)+COUNTIF('Ref. Chile'!$K$7:'Ref. Chile'!K2301,'Ref. Chile'!K2301)-1,"")</f>
        <v>2177</v>
      </c>
      <c r="AM2302" s="7">
        <f>IFERROR(RANK('Ref. Chile'!L2301,'Ref. Chile'!L:L,0)+COUNTIF('Ref. Chile'!$L$7:'Ref. Chile'!L2301,'Ref. Chile'!L2301)-1,"")</f>
        <v>1788</v>
      </c>
      <c r="AN2302" s="7">
        <f>IFERROR(RANK('Ref. Chile'!M2301,'Ref. Chile'!M:M,0)+COUNTIF('Ref. Chile'!$M$7:'Ref. Chile'!M2301,'Ref. Chile'!M2301)-1,"")</f>
        <v>1744</v>
      </c>
      <c r="AO2302" s="7">
        <f>IFERROR(RANK('Ref. Chile'!H2301,'Ref. Chile'!H:H,1)+COUNTIF('Ref. Chile'!$H$7:'Ref. Chile'!H2301,'Ref. Chile'!H2301)-1,"")</f>
        <v>471</v>
      </c>
      <c r="AP2302" s="7">
        <f>IFERROR(RANK('Ref. Chile'!I2301,'Ref. Chile'!I:I,1)+COUNTIF('Ref. Chile'!$I$7:'Ref. Chile'!I2301,'Ref. Chile'!I2301)-1,"")</f>
        <v>778</v>
      </c>
      <c r="AQ2302" s="7">
        <f>IFERROR(RANK('Ref. Chile'!J2301,'Ref. Chile'!J:J,1)+COUNTIF('Ref. Chile'!$J$7:'Ref. Chile'!J2301,'Ref. Chile'!J2301)-1,"")</f>
        <v>1949</v>
      </c>
    </row>
    <row r="2303" spans="31:43" ht="17.25" customHeight="1" x14ac:dyDescent="0.3">
      <c r="AE2303" s="5" t="s">
        <v>2298</v>
      </c>
      <c r="AF2303" s="5" t="s">
        <v>5818</v>
      </c>
      <c r="AG2303" s="6" t="s">
        <v>4430</v>
      </c>
      <c r="AH2303" s="6" t="s">
        <v>4103</v>
      </c>
      <c r="AI2303" s="7">
        <f>IFERROR(RANK('Ref. Chile'!H2302,'Ref. Chile'!H:H,0)+COUNTIF('Ref. Chile'!$H$7:'Ref. Chile'!H2302,'Ref. Chile'!H2302)-1,"")</f>
        <v>2329</v>
      </c>
      <c r="AJ2303" s="7">
        <f>IFERROR(RANK('Ref. Chile'!I2302,'Ref. Chile'!I:I,0)+COUNTIF('Ref. Chile'!$I$7:'Ref. Chile'!I2302,'Ref. Chile'!I2302)-1,"")</f>
        <v>1970</v>
      </c>
      <c r="AK2303" s="7">
        <f>IFERROR(RANK('Ref. Chile'!J2302,'Ref. Chile'!J:J,0)+COUNTIF('Ref. Chile'!$J$7:'Ref. Chile'!J2302,'Ref. Chile'!J2302)-1,"")</f>
        <v>618</v>
      </c>
      <c r="AL2303" s="7">
        <f>IFERROR(RANK('Ref. Chile'!K2302,'Ref. Chile'!K:K,0)+COUNTIF('Ref. Chile'!$K$7:'Ref. Chile'!K2302,'Ref. Chile'!K2302)-1,"")</f>
        <v>2176</v>
      </c>
      <c r="AM2303" s="7">
        <f>IFERROR(RANK('Ref. Chile'!L2302,'Ref. Chile'!L:L,0)+COUNTIF('Ref. Chile'!$L$7:'Ref. Chile'!L2302,'Ref. Chile'!L2302)-1,"")</f>
        <v>1782</v>
      </c>
      <c r="AN2303" s="7">
        <f>IFERROR(RANK('Ref. Chile'!M2302,'Ref. Chile'!M:M,0)+COUNTIF('Ref. Chile'!$M$7:'Ref. Chile'!M2302,'Ref. Chile'!M2302)-1,"")</f>
        <v>1722</v>
      </c>
      <c r="AO2303" s="7">
        <f>IFERROR(RANK('Ref. Chile'!H2302,'Ref. Chile'!H:H,1)+COUNTIF('Ref. Chile'!$H$7:'Ref. Chile'!H2302,'Ref. Chile'!H2302)-1,"")</f>
        <v>474</v>
      </c>
      <c r="AP2303" s="7">
        <f>IFERROR(RANK('Ref. Chile'!I2302,'Ref. Chile'!I:I,1)+COUNTIF('Ref. Chile'!$I$7:'Ref. Chile'!I2302,'Ref. Chile'!I2302)-1,"")</f>
        <v>783</v>
      </c>
      <c r="AQ2303" s="7">
        <f>IFERROR(RANK('Ref. Chile'!J2302,'Ref. Chile'!J:J,1)+COUNTIF('Ref. Chile'!$J$7:'Ref. Chile'!J2302,'Ref. Chile'!J2302)-1,"")</f>
        <v>1952</v>
      </c>
    </row>
    <row r="2304" spans="31:43" ht="17.25" customHeight="1" x14ac:dyDescent="0.3">
      <c r="AE2304" s="5" t="s">
        <v>2299</v>
      </c>
      <c r="AF2304" s="5" t="s">
        <v>5819</v>
      </c>
      <c r="AG2304" s="6" t="s">
        <v>4430</v>
      </c>
      <c r="AH2304" s="6" t="s">
        <v>4104</v>
      </c>
      <c r="AI2304" s="7">
        <f>IFERROR(RANK('Ref. Chile'!H2303,'Ref. Chile'!H:H,0)+COUNTIF('Ref. Chile'!$H$7:'Ref. Chile'!H2303,'Ref. Chile'!H2303)-1,"")</f>
        <v>2349</v>
      </c>
      <c r="AJ2304" s="7">
        <f>IFERROR(RANK('Ref. Chile'!I2303,'Ref. Chile'!I:I,0)+COUNTIF('Ref. Chile'!$I$7:'Ref. Chile'!I2303,'Ref. Chile'!I2303)-1,"")</f>
        <v>2017</v>
      </c>
      <c r="AK2304" s="7">
        <f>IFERROR(RANK('Ref. Chile'!J2303,'Ref. Chile'!J:J,0)+COUNTIF('Ref. Chile'!$J$7:'Ref. Chile'!J2303,'Ref. Chile'!J2303)-1,"")</f>
        <v>747</v>
      </c>
      <c r="AL2304" s="7">
        <f>IFERROR(RANK('Ref. Chile'!K2303,'Ref. Chile'!K:K,0)+COUNTIF('Ref. Chile'!$K$7:'Ref. Chile'!K2303,'Ref. Chile'!K2303)-1,"")</f>
        <v>2188</v>
      </c>
      <c r="AM2304" s="7">
        <f>IFERROR(RANK('Ref. Chile'!L2303,'Ref. Chile'!L:L,0)+COUNTIF('Ref. Chile'!$L$7:'Ref. Chile'!L2303,'Ref. Chile'!L2303)-1,"")</f>
        <v>1828</v>
      </c>
      <c r="AN2304" s="7">
        <f>IFERROR(RANK('Ref. Chile'!M2303,'Ref. Chile'!M:M,0)+COUNTIF('Ref. Chile'!$M$7:'Ref. Chile'!M2303,'Ref. Chile'!M2303)-1,"")</f>
        <v>1886</v>
      </c>
      <c r="AO2304" s="7">
        <f>IFERROR(RANK('Ref. Chile'!H2303,'Ref. Chile'!H:H,1)+COUNTIF('Ref. Chile'!$H$7:'Ref. Chile'!H2303,'Ref. Chile'!H2303)-1,"")</f>
        <v>454</v>
      </c>
      <c r="AP2304" s="7">
        <f>IFERROR(RANK('Ref. Chile'!I2303,'Ref. Chile'!I:I,1)+COUNTIF('Ref. Chile'!$I$7:'Ref. Chile'!I2303,'Ref. Chile'!I2303)-1,"")</f>
        <v>736</v>
      </c>
      <c r="AQ2304" s="7">
        <f>IFERROR(RANK('Ref. Chile'!J2303,'Ref. Chile'!J:J,1)+COUNTIF('Ref. Chile'!$J$7:'Ref. Chile'!J2303,'Ref. Chile'!J2303)-1,"")</f>
        <v>1823</v>
      </c>
    </row>
    <row r="2305" spans="31:43" ht="17.25" customHeight="1" x14ac:dyDescent="0.3">
      <c r="AE2305" s="5" t="s">
        <v>2300</v>
      </c>
      <c r="AF2305" s="5" t="s">
        <v>5820</v>
      </c>
      <c r="AG2305" s="6" t="s">
        <v>4430</v>
      </c>
      <c r="AH2305" s="6" t="s">
        <v>4105</v>
      </c>
      <c r="AI2305" s="7">
        <f>IFERROR(RANK('Ref. Chile'!H2304,'Ref. Chile'!H:H,0)+COUNTIF('Ref. Chile'!$H$7:'Ref. Chile'!H2304,'Ref. Chile'!H2304)-1,"")</f>
        <v>2353</v>
      </c>
      <c r="AJ2305" s="7">
        <f>IFERROR(RANK('Ref. Chile'!I2304,'Ref. Chile'!I:I,0)+COUNTIF('Ref. Chile'!$I$7:'Ref. Chile'!I2304,'Ref. Chile'!I2304)-1,"")</f>
        <v>2026</v>
      </c>
      <c r="AK2305" s="7">
        <f>IFERROR(RANK('Ref. Chile'!J2304,'Ref. Chile'!J:J,0)+COUNTIF('Ref. Chile'!$J$7:'Ref. Chile'!J2304,'Ref. Chile'!J2304)-1,"")</f>
        <v>802</v>
      </c>
      <c r="AL2305" s="7">
        <f>IFERROR(RANK('Ref. Chile'!K2304,'Ref. Chile'!K:K,0)+COUNTIF('Ref. Chile'!$K$7:'Ref. Chile'!K2304,'Ref. Chile'!K2304)-1,"")</f>
        <v>2194</v>
      </c>
      <c r="AM2305" s="7">
        <f>IFERROR(RANK('Ref. Chile'!L2304,'Ref. Chile'!L:L,0)+COUNTIF('Ref. Chile'!$L$7:'Ref. Chile'!L2304,'Ref. Chile'!L2304)-1,"")</f>
        <v>1833</v>
      </c>
      <c r="AN2305" s="7">
        <f>IFERROR(RANK('Ref. Chile'!M2304,'Ref. Chile'!M:M,0)+COUNTIF('Ref. Chile'!$M$7:'Ref. Chile'!M2304,'Ref. Chile'!M2304)-1,"")</f>
        <v>1927</v>
      </c>
      <c r="AO2305" s="7">
        <f>IFERROR(RANK('Ref. Chile'!H2304,'Ref. Chile'!H:H,1)+COUNTIF('Ref. Chile'!$H$7:'Ref. Chile'!H2304,'Ref. Chile'!H2304)-1,"")</f>
        <v>450</v>
      </c>
      <c r="AP2305" s="7">
        <f>IFERROR(RANK('Ref. Chile'!I2304,'Ref. Chile'!I:I,1)+COUNTIF('Ref. Chile'!$I$7:'Ref. Chile'!I2304,'Ref. Chile'!I2304)-1,"")</f>
        <v>727</v>
      </c>
      <c r="AQ2305" s="7">
        <f>IFERROR(RANK('Ref. Chile'!J2304,'Ref. Chile'!J:J,1)+COUNTIF('Ref. Chile'!$J$7:'Ref. Chile'!J2304,'Ref. Chile'!J2304)-1,"")</f>
        <v>1768</v>
      </c>
    </row>
    <row r="2306" spans="31:43" ht="17.25" customHeight="1" x14ac:dyDescent="0.3">
      <c r="AE2306" s="5" t="s">
        <v>2301</v>
      </c>
      <c r="AF2306" s="5" t="s">
        <v>5821</v>
      </c>
      <c r="AG2306" s="6" t="s">
        <v>4431</v>
      </c>
      <c r="AH2306" s="6" t="s">
        <v>4100</v>
      </c>
      <c r="AI2306" s="7">
        <f>IFERROR(RANK('Ref. Chile'!H2305,'Ref. Chile'!H:H,0)+COUNTIF('Ref. Chile'!$H$7:'Ref. Chile'!H2305,'Ref. Chile'!H2305)-1,"")</f>
        <v>2370</v>
      </c>
      <c r="AJ2306" s="7">
        <f>IFERROR(RANK('Ref. Chile'!I2305,'Ref. Chile'!I:I,0)+COUNTIF('Ref. Chile'!$I$7:'Ref. Chile'!I2305,'Ref. Chile'!I2305)-1,"")</f>
        <v>2623</v>
      </c>
      <c r="AK2306" s="7">
        <f>IFERROR(RANK('Ref. Chile'!J2305,'Ref. Chile'!J:J,0)+COUNTIF('Ref. Chile'!$J$7:'Ref. Chile'!J2305,'Ref. Chile'!J2305)-1,"")</f>
        <v>2368</v>
      </c>
      <c r="AL2306" s="7">
        <f>IFERROR(RANK('Ref. Chile'!K2305,'Ref. Chile'!K:K,0)+COUNTIF('Ref. Chile'!$K$7:'Ref. Chile'!K2305,'Ref. Chile'!K2305)-1,"")</f>
        <v>2624</v>
      </c>
      <c r="AM2306" s="7">
        <f>IFERROR(RANK('Ref. Chile'!L2305,'Ref. Chile'!L:L,0)+COUNTIF('Ref. Chile'!$L$7:'Ref. Chile'!L2305,'Ref. Chile'!L2305)-1,"")</f>
        <v>2195</v>
      </c>
      <c r="AN2306" s="7">
        <f>IFERROR(RANK('Ref. Chile'!M2305,'Ref. Chile'!M:M,0)+COUNTIF('Ref. Chile'!$M$7:'Ref. Chile'!M2305,'Ref. Chile'!M2305)-1,"")</f>
        <v>2371</v>
      </c>
      <c r="AO2306" s="7">
        <f>IFERROR(RANK('Ref. Chile'!H2305,'Ref. Chile'!H:H,1)+COUNTIF('Ref. Chile'!$H$7:'Ref. Chile'!H2305,'Ref. Chile'!H2305)-1,"")</f>
        <v>433</v>
      </c>
      <c r="AP2306" s="7">
        <f>IFERROR(RANK('Ref. Chile'!I2305,'Ref. Chile'!I:I,1)+COUNTIF('Ref. Chile'!$I$7:'Ref. Chile'!I2305,'Ref. Chile'!I2305)-1,"")</f>
        <v>130</v>
      </c>
      <c r="AQ2306" s="7">
        <f>IFERROR(RANK('Ref. Chile'!J2305,'Ref. Chile'!J:J,1)+COUNTIF('Ref. Chile'!$J$7:'Ref. Chile'!J2305,'Ref. Chile'!J2305)-1,"")</f>
        <v>202</v>
      </c>
    </row>
    <row r="2307" spans="31:43" ht="17.25" customHeight="1" x14ac:dyDescent="0.3">
      <c r="AE2307" s="5" t="s">
        <v>2302</v>
      </c>
      <c r="AF2307" s="5" t="s">
        <v>5822</v>
      </c>
      <c r="AG2307" s="6" t="s">
        <v>4431</v>
      </c>
      <c r="AH2307" s="6" t="s">
        <v>4088</v>
      </c>
      <c r="AI2307" s="7">
        <f>IFERROR(RANK('Ref. Chile'!H2306,'Ref. Chile'!H:H,0)+COUNTIF('Ref. Chile'!$H$7:'Ref. Chile'!H2306,'Ref. Chile'!H2306)-1,"")</f>
        <v>2376</v>
      </c>
      <c r="AJ2307" s="7">
        <f>IFERROR(RANK('Ref. Chile'!I2306,'Ref. Chile'!I:I,0)+COUNTIF('Ref. Chile'!$I$7:'Ref. Chile'!I2306,'Ref. Chile'!I2306)-1,"")</f>
        <v>2671</v>
      </c>
      <c r="AK2307" s="7">
        <f>IFERROR(RANK('Ref. Chile'!J2306,'Ref. Chile'!J:J,0)+COUNTIF('Ref. Chile'!$J$7:'Ref. Chile'!J2306,'Ref. Chile'!J2306)-1,"")</f>
        <v>2397</v>
      </c>
      <c r="AL2307" s="7">
        <f>IFERROR(RANK('Ref. Chile'!K2306,'Ref. Chile'!K:K,0)+COUNTIF('Ref. Chile'!$K$7:'Ref. Chile'!K2306,'Ref. Chile'!K2306)-1,"")</f>
        <v>2627</v>
      </c>
      <c r="AM2307" s="7">
        <f>IFERROR(RANK('Ref. Chile'!L2306,'Ref. Chile'!L:L,0)+COUNTIF('Ref. Chile'!$L$7:'Ref. Chile'!L2306,'Ref. Chile'!L2306)-1,"")</f>
        <v>2266</v>
      </c>
      <c r="AN2307" s="7">
        <f>IFERROR(RANK('Ref. Chile'!M2306,'Ref. Chile'!M:M,0)+COUNTIF('Ref. Chile'!$M$7:'Ref. Chile'!M2306,'Ref. Chile'!M2306)-1,"")</f>
        <v>2408</v>
      </c>
      <c r="AO2307" s="7">
        <f>IFERROR(RANK('Ref. Chile'!H2306,'Ref. Chile'!H:H,1)+COUNTIF('Ref. Chile'!$H$7:'Ref. Chile'!H2306,'Ref. Chile'!H2306)-1,"")</f>
        <v>427</v>
      </c>
      <c r="AP2307" s="7">
        <f>IFERROR(RANK('Ref. Chile'!I2306,'Ref. Chile'!I:I,1)+COUNTIF('Ref. Chile'!$I$7:'Ref. Chile'!I2306,'Ref. Chile'!I2306)-1,"")</f>
        <v>82</v>
      </c>
      <c r="AQ2307" s="7">
        <f>IFERROR(RANK('Ref. Chile'!J2306,'Ref. Chile'!J:J,1)+COUNTIF('Ref. Chile'!$J$7:'Ref. Chile'!J2306,'Ref. Chile'!J2306)-1,"")</f>
        <v>173</v>
      </c>
    </row>
    <row r="2308" spans="31:43" ht="17.25" customHeight="1" x14ac:dyDescent="0.3">
      <c r="AE2308" s="5" t="s">
        <v>2303</v>
      </c>
      <c r="AF2308" s="5" t="s">
        <v>5823</v>
      </c>
      <c r="AG2308" s="6" t="s">
        <v>4431</v>
      </c>
      <c r="AH2308" s="6" t="s">
        <v>4101</v>
      </c>
      <c r="AI2308" s="7">
        <f>IFERROR(RANK('Ref. Chile'!H2307,'Ref. Chile'!H:H,0)+COUNTIF('Ref. Chile'!$H$7:'Ref. Chile'!H2307,'Ref. Chile'!H2307)-1,"")</f>
        <v>2379</v>
      </c>
      <c r="AJ2308" s="7">
        <f>IFERROR(RANK('Ref. Chile'!I2307,'Ref. Chile'!I:I,0)+COUNTIF('Ref. Chile'!$I$7:'Ref. Chile'!I2307,'Ref. Chile'!I2307)-1,"")</f>
        <v>2702</v>
      </c>
      <c r="AK2308" s="7">
        <f>IFERROR(RANK('Ref. Chile'!J2307,'Ref. Chile'!J:J,0)+COUNTIF('Ref. Chile'!$J$7:'Ref. Chile'!J2307,'Ref. Chile'!J2307)-1,"")</f>
        <v>2439</v>
      </c>
      <c r="AL2308" s="7">
        <f>IFERROR(RANK('Ref. Chile'!K2307,'Ref. Chile'!K:K,0)+COUNTIF('Ref. Chile'!$K$7:'Ref. Chile'!K2307,'Ref. Chile'!K2307)-1,"")</f>
        <v>2629</v>
      </c>
      <c r="AM2308" s="7">
        <f>IFERROR(RANK('Ref. Chile'!L2307,'Ref. Chile'!L:L,0)+COUNTIF('Ref. Chile'!$L$7:'Ref. Chile'!L2307,'Ref. Chile'!L2307)-1,"")</f>
        <v>2315</v>
      </c>
      <c r="AN2308" s="7">
        <f>IFERROR(RANK('Ref. Chile'!M2307,'Ref. Chile'!M:M,0)+COUNTIF('Ref. Chile'!$M$7:'Ref. Chile'!M2307,'Ref. Chile'!M2307)-1,"")</f>
        <v>2443</v>
      </c>
      <c r="AO2308" s="7">
        <f>IFERROR(RANK('Ref. Chile'!H2307,'Ref. Chile'!H:H,1)+COUNTIF('Ref. Chile'!$H$7:'Ref. Chile'!H2307,'Ref. Chile'!H2307)-1,"")</f>
        <v>424</v>
      </c>
      <c r="AP2308" s="7">
        <f>IFERROR(RANK('Ref. Chile'!I2307,'Ref. Chile'!I:I,1)+COUNTIF('Ref. Chile'!$I$7:'Ref. Chile'!I2307,'Ref. Chile'!I2307)-1,"")</f>
        <v>51</v>
      </c>
      <c r="AQ2308" s="7">
        <f>IFERROR(RANK('Ref. Chile'!J2307,'Ref. Chile'!J:J,1)+COUNTIF('Ref. Chile'!$J$7:'Ref. Chile'!J2307,'Ref. Chile'!J2307)-1,"")</f>
        <v>131</v>
      </c>
    </row>
    <row r="2309" spans="31:43" ht="17.25" customHeight="1" x14ac:dyDescent="0.3">
      <c r="AE2309" s="5" t="s">
        <v>2304</v>
      </c>
      <c r="AF2309" s="5" t="s">
        <v>5824</v>
      </c>
      <c r="AG2309" s="6" t="s">
        <v>4431</v>
      </c>
      <c r="AH2309" s="6" t="s">
        <v>4102</v>
      </c>
      <c r="AI2309" s="7">
        <f>IFERROR(RANK('Ref. Chile'!H2308,'Ref. Chile'!H:H,0)+COUNTIF('Ref. Chile'!$H$7:'Ref. Chile'!H2308,'Ref. Chile'!H2308)-1,"")</f>
        <v>2382</v>
      </c>
      <c r="AJ2309" s="7">
        <f>IFERROR(RANK('Ref. Chile'!I2308,'Ref. Chile'!I:I,0)+COUNTIF('Ref. Chile'!$I$7:'Ref. Chile'!I2308,'Ref. Chile'!I2308)-1,"")</f>
        <v>2716</v>
      </c>
      <c r="AK2309" s="7">
        <f>IFERROR(RANK('Ref. Chile'!J2308,'Ref. Chile'!J:J,0)+COUNTIF('Ref. Chile'!$J$7:'Ref. Chile'!J2308,'Ref. Chile'!J2308)-1,"")</f>
        <v>2469</v>
      </c>
      <c r="AL2309" s="7">
        <f>IFERROR(RANK('Ref. Chile'!K2308,'Ref. Chile'!K:K,0)+COUNTIF('Ref. Chile'!$K$7:'Ref. Chile'!K2308,'Ref. Chile'!K2308)-1,"")</f>
        <v>2630</v>
      </c>
      <c r="AM2309" s="7">
        <f>IFERROR(RANK('Ref. Chile'!L2308,'Ref. Chile'!L:L,0)+COUNTIF('Ref. Chile'!$L$7:'Ref. Chile'!L2308,'Ref. Chile'!L2308)-1,"")</f>
        <v>2334</v>
      </c>
      <c r="AN2309" s="7">
        <f>IFERROR(RANK('Ref. Chile'!M2308,'Ref. Chile'!M:M,0)+COUNTIF('Ref. Chile'!$M$7:'Ref. Chile'!M2308,'Ref. Chile'!M2308)-1,"")</f>
        <v>2460</v>
      </c>
      <c r="AO2309" s="7">
        <f>IFERROR(RANK('Ref. Chile'!H2308,'Ref. Chile'!H:H,1)+COUNTIF('Ref. Chile'!$H$7:'Ref. Chile'!H2308,'Ref. Chile'!H2308)-1,"")</f>
        <v>421</v>
      </c>
      <c r="AP2309" s="7">
        <f>IFERROR(RANK('Ref. Chile'!I2308,'Ref. Chile'!I:I,1)+COUNTIF('Ref. Chile'!$I$7:'Ref. Chile'!I2308,'Ref. Chile'!I2308)-1,"")</f>
        <v>37</v>
      </c>
      <c r="AQ2309" s="7">
        <f>IFERROR(RANK('Ref. Chile'!J2308,'Ref. Chile'!J:J,1)+COUNTIF('Ref. Chile'!$J$7:'Ref. Chile'!J2308,'Ref. Chile'!J2308)-1,"")</f>
        <v>101</v>
      </c>
    </row>
    <row r="2310" spans="31:43" ht="17.25" customHeight="1" x14ac:dyDescent="0.3">
      <c r="AE2310" s="5" t="s">
        <v>2305</v>
      </c>
      <c r="AF2310" s="5" t="s">
        <v>5825</v>
      </c>
      <c r="AG2310" s="6" t="s">
        <v>4431</v>
      </c>
      <c r="AH2310" s="6" t="s">
        <v>4097</v>
      </c>
      <c r="AI2310" s="7">
        <f>IFERROR(RANK('Ref. Chile'!H2309,'Ref. Chile'!H:H,0)+COUNTIF('Ref. Chile'!$H$7:'Ref. Chile'!H2309,'Ref. Chile'!H2309)-1,"")</f>
        <v>2374</v>
      </c>
      <c r="AJ2310" s="7">
        <f>IFERROR(RANK('Ref. Chile'!I2309,'Ref. Chile'!I:I,0)+COUNTIF('Ref. Chile'!$I$7:'Ref. Chile'!I2309,'Ref. Chile'!I2309)-1,"")</f>
        <v>2661</v>
      </c>
      <c r="AK2310" s="7">
        <f>IFERROR(RANK('Ref. Chile'!J2309,'Ref. Chile'!J:J,0)+COUNTIF('Ref. Chile'!$J$7:'Ref. Chile'!J2309,'Ref. Chile'!J2309)-1,"")</f>
        <v>2389</v>
      </c>
      <c r="AL2310" s="7">
        <f>IFERROR(RANK('Ref. Chile'!K2309,'Ref. Chile'!K:K,0)+COUNTIF('Ref. Chile'!$K$7:'Ref. Chile'!K2309,'Ref. Chile'!K2309)-1,"")</f>
        <v>2626</v>
      </c>
      <c r="AM2310" s="7">
        <f>IFERROR(RANK('Ref. Chile'!L2309,'Ref. Chile'!L:L,0)+COUNTIF('Ref. Chile'!$L$7:'Ref. Chile'!L2309,'Ref. Chile'!L2309)-1,"")</f>
        <v>2251</v>
      </c>
      <c r="AN2310" s="7">
        <f>IFERROR(RANK('Ref. Chile'!M2309,'Ref. Chile'!M:M,0)+COUNTIF('Ref. Chile'!$M$7:'Ref. Chile'!M2309,'Ref. Chile'!M2309)-1,"")</f>
        <v>2398</v>
      </c>
      <c r="AO2310" s="7">
        <f>IFERROR(RANK('Ref. Chile'!H2309,'Ref. Chile'!H:H,1)+COUNTIF('Ref. Chile'!$H$7:'Ref. Chile'!H2309,'Ref. Chile'!H2309)-1,"")</f>
        <v>429</v>
      </c>
      <c r="AP2310" s="7">
        <f>IFERROR(RANK('Ref. Chile'!I2309,'Ref. Chile'!I:I,1)+COUNTIF('Ref. Chile'!$I$7:'Ref. Chile'!I2309,'Ref. Chile'!I2309)-1,"")</f>
        <v>92</v>
      </c>
      <c r="AQ2310" s="7">
        <f>IFERROR(RANK('Ref. Chile'!J2309,'Ref. Chile'!J:J,1)+COUNTIF('Ref. Chile'!$J$7:'Ref. Chile'!J2309,'Ref. Chile'!J2309)-1,"")</f>
        <v>181</v>
      </c>
    </row>
    <row r="2311" spans="31:43" ht="17.25" customHeight="1" x14ac:dyDescent="0.3">
      <c r="AE2311" s="5" t="s">
        <v>2306</v>
      </c>
      <c r="AF2311" s="5" t="s">
        <v>5826</v>
      </c>
      <c r="AG2311" s="6" t="s">
        <v>4431</v>
      </c>
      <c r="AH2311" s="6" t="s">
        <v>4103</v>
      </c>
      <c r="AI2311" s="7">
        <f>IFERROR(RANK('Ref. Chile'!H2310,'Ref. Chile'!H:H,0)+COUNTIF('Ref. Chile'!$H$7:'Ref. Chile'!H2310,'Ref. Chile'!H2310)-1,"")</f>
        <v>2372</v>
      </c>
      <c r="AJ2311" s="7">
        <f>IFERROR(RANK('Ref. Chile'!I2310,'Ref. Chile'!I:I,0)+COUNTIF('Ref. Chile'!$I$7:'Ref. Chile'!I2310,'Ref. Chile'!I2310)-1,"")</f>
        <v>2634</v>
      </c>
      <c r="AK2311" s="7">
        <f>IFERROR(RANK('Ref. Chile'!J2310,'Ref. Chile'!J:J,0)+COUNTIF('Ref. Chile'!$J$7:'Ref. Chile'!J2310,'Ref. Chile'!J2310)-1,"")</f>
        <v>2375</v>
      </c>
      <c r="AL2311" s="7">
        <f>IFERROR(RANK('Ref. Chile'!K2310,'Ref. Chile'!K:K,0)+COUNTIF('Ref. Chile'!$K$7:'Ref. Chile'!K2310,'Ref. Chile'!K2310)-1,"")</f>
        <v>2625</v>
      </c>
      <c r="AM2311" s="7">
        <f>IFERROR(RANK('Ref. Chile'!L2310,'Ref. Chile'!L:L,0)+COUNTIF('Ref. Chile'!$L$7:'Ref. Chile'!L2310,'Ref. Chile'!L2310)-1,"")</f>
        <v>2213</v>
      </c>
      <c r="AN2311" s="7">
        <f>IFERROR(RANK('Ref. Chile'!M2310,'Ref. Chile'!M:M,0)+COUNTIF('Ref. Chile'!$M$7:'Ref. Chile'!M2310,'Ref. Chile'!M2310)-1,"")</f>
        <v>2381</v>
      </c>
      <c r="AO2311" s="7">
        <f>IFERROR(RANK('Ref. Chile'!H2310,'Ref. Chile'!H:H,1)+COUNTIF('Ref. Chile'!$H$7:'Ref. Chile'!H2310,'Ref. Chile'!H2310)-1,"")</f>
        <v>431</v>
      </c>
      <c r="AP2311" s="7">
        <f>IFERROR(RANK('Ref. Chile'!I2310,'Ref. Chile'!I:I,1)+COUNTIF('Ref. Chile'!$I$7:'Ref. Chile'!I2310,'Ref. Chile'!I2310)-1,"")</f>
        <v>119</v>
      </c>
      <c r="AQ2311" s="7">
        <f>IFERROR(RANK('Ref. Chile'!J2310,'Ref. Chile'!J:J,1)+COUNTIF('Ref. Chile'!$J$7:'Ref. Chile'!J2310,'Ref. Chile'!J2310)-1,"")</f>
        <v>195</v>
      </c>
    </row>
    <row r="2312" spans="31:43" ht="17.25" customHeight="1" x14ac:dyDescent="0.3">
      <c r="AE2312" s="5" t="s">
        <v>2307</v>
      </c>
      <c r="AF2312" s="5" t="s">
        <v>5827</v>
      </c>
      <c r="AG2312" s="6" t="s">
        <v>4431</v>
      </c>
      <c r="AH2312" s="6" t="s">
        <v>4104</v>
      </c>
      <c r="AI2312" s="7">
        <f>IFERROR(RANK('Ref. Chile'!H2311,'Ref. Chile'!H:H,0)+COUNTIF('Ref. Chile'!$H$7:'Ref. Chile'!H2311,'Ref. Chile'!H2311)-1,"")</f>
        <v>2381</v>
      </c>
      <c r="AJ2312" s="7">
        <f>IFERROR(RANK('Ref. Chile'!I2311,'Ref. Chile'!I:I,0)+COUNTIF('Ref. Chile'!$I$7:'Ref. Chile'!I2311,'Ref. Chile'!I2311)-1,"")</f>
        <v>2715</v>
      </c>
      <c r="AK2312" s="7">
        <f>IFERROR(RANK('Ref. Chile'!J2311,'Ref. Chile'!J:J,0)+COUNTIF('Ref. Chile'!$J$7:'Ref. Chile'!J2311,'Ref. Chile'!J2311)-1,"")</f>
        <v>2470</v>
      </c>
      <c r="AL2312" s="7">
        <f>IFERROR(RANK('Ref. Chile'!K2311,'Ref. Chile'!K:K,0)+COUNTIF('Ref. Chile'!$K$7:'Ref. Chile'!K2311,'Ref. Chile'!K2311)-1,"")</f>
        <v>2631</v>
      </c>
      <c r="AM2312" s="7">
        <f>IFERROR(RANK('Ref. Chile'!L2311,'Ref. Chile'!L:L,0)+COUNTIF('Ref. Chile'!$L$7:'Ref. Chile'!L2311,'Ref. Chile'!L2311)-1,"")</f>
        <v>2333</v>
      </c>
      <c r="AN2312" s="7">
        <f>IFERROR(RANK('Ref. Chile'!M2311,'Ref. Chile'!M:M,0)+COUNTIF('Ref. Chile'!$M$7:'Ref. Chile'!M2311,'Ref. Chile'!M2311)-1,"")</f>
        <v>2461</v>
      </c>
      <c r="AO2312" s="7">
        <f>IFERROR(RANK('Ref. Chile'!H2311,'Ref. Chile'!H:H,1)+COUNTIF('Ref. Chile'!$H$7:'Ref. Chile'!H2311,'Ref. Chile'!H2311)-1,"")</f>
        <v>422</v>
      </c>
      <c r="AP2312" s="7">
        <f>IFERROR(RANK('Ref. Chile'!I2311,'Ref. Chile'!I:I,1)+COUNTIF('Ref. Chile'!$I$7:'Ref. Chile'!I2311,'Ref. Chile'!I2311)-1,"")</f>
        <v>38</v>
      </c>
      <c r="AQ2312" s="7">
        <f>IFERROR(RANK('Ref. Chile'!J2311,'Ref. Chile'!J:J,1)+COUNTIF('Ref. Chile'!$J$7:'Ref. Chile'!J2311,'Ref. Chile'!J2311)-1,"")</f>
        <v>100</v>
      </c>
    </row>
    <row r="2313" spans="31:43" ht="17.25" customHeight="1" x14ac:dyDescent="0.3">
      <c r="AE2313" s="5" t="s">
        <v>2308</v>
      </c>
      <c r="AF2313" s="5" t="s">
        <v>5828</v>
      </c>
      <c r="AG2313" s="6" t="s">
        <v>4431</v>
      </c>
      <c r="AH2313" s="6" t="s">
        <v>4105</v>
      </c>
      <c r="AI2313" s="7">
        <f>IFERROR(RANK('Ref. Chile'!H2312,'Ref. Chile'!H:H,0)+COUNTIF('Ref. Chile'!$H$7:'Ref. Chile'!H2312,'Ref. Chile'!H2312)-1,"")</f>
        <v>2383</v>
      </c>
      <c r="AJ2313" s="7">
        <f>IFERROR(RANK('Ref. Chile'!I2312,'Ref. Chile'!I:I,0)+COUNTIF('Ref. Chile'!$I$7:'Ref. Chile'!I2312,'Ref. Chile'!I2312)-1,"")</f>
        <v>2730</v>
      </c>
      <c r="AK2313" s="7">
        <f>IFERROR(RANK('Ref. Chile'!J2312,'Ref. Chile'!J:J,0)+COUNTIF('Ref. Chile'!$J$7:'Ref. Chile'!J2312,'Ref. Chile'!J2312)-1,"")</f>
        <v>2496</v>
      </c>
      <c r="AL2313" s="7">
        <f>IFERROR(RANK('Ref. Chile'!K2312,'Ref. Chile'!K:K,0)+COUNTIF('Ref. Chile'!$K$7:'Ref. Chile'!K2312,'Ref. Chile'!K2312)-1,"")</f>
        <v>2634</v>
      </c>
      <c r="AM2313" s="7">
        <f>IFERROR(RANK('Ref. Chile'!L2312,'Ref. Chile'!L:L,0)+COUNTIF('Ref. Chile'!$L$7:'Ref. Chile'!L2312,'Ref. Chile'!L2312)-1,"")</f>
        <v>2347</v>
      </c>
      <c r="AN2313" s="7">
        <f>IFERROR(RANK('Ref. Chile'!M2312,'Ref. Chile'!M:M,0)+COUNTIF('Ref. Chile'!$M$7:'Ref. Chile'!M2312,'Ref. Chile'!M2312)-1,"")</f>
        <v>2472</v>
      </c>
      <c r="AO2313" s="7">
        <f>IFERROR(RANK('Ref. Chile'!H2312,'Ref. Chile'!H:H,1)+COUNTIF('Ref. Chile'!$H$7:'Ref. Chile'!H2312,'Ref. Chile'!H2312)-1,"")</f>
        <v>420</v>
      </c>
      <c r="AP2313" s="7">
        <f>IFERROR(RANK('Ref. Chile'!I2312,'Ref. Chile'!I:I,1)+COUNTIF('Ref. Chile'!$I$7:'Ref. Chile'!I2312,'Ref. Chile'!I2312)-1,"")</f>
        <v>23</v>
      </c>
      <c r="AQ2313" s="7">
        <f>IFERROR(RANK('Ref. Chile'!J2312,'Ref. Chile'!J:J,1)+COUNTIF('Ref. Chile'!$J$7:'Ref. Chile'!J2312,'Ref. Chile'!J2312)-1,"")</f>
        <v>74</v>
      </c>
    </row>
    <row r="2314" spans="31:43" ht="17.25" customHeight="1" x14ac:dyDescent="0.3">
      <c r="AE2314" s="5" t="s">
        <v>2309</v>
      </c>
      <c r="AF2314" s="5" t="s">
        <v>5829</v>
      </c>
      <c r="AG2314" s="6" t="s">
        <v>4432</v>
      </c>
      <c r="AH2314" s="6" t="s">
        <v>4088</v>
      </c>
      <c r="AI2314" s="7">
        <f>IFERROR(RANK('Ref. Chile'!H2313,'Ref. Chile'!H:H,0)+COUNTIF('Ref. Chile'!$H$7:'Ref. Chile'!H2313,'Ref. Chile'!H2313)-1,"")</f>
        <v>2416</v>
      </c>
      <c r="AJ2314" s="7">
        <f>IFERROR(RANK('Ref. Chile'!I2313,'Ref. Chile'!I:I,0)+COUNTIF('Ref. Chile'!$I$7:'Ref. Chile'!I2313,'Ref. Chile'!I2313)-1,"")</f>
        <v>2645</v>
      </c>
      <c r="AK2314" s="7">
        <f>IFERROR(RANK('Ref. Chile'!J2313,'Ref. Chile'!J:J,0)+COUNTIF('Ref. Chile'!$J$7:'Ref. Chile'!J2313,'Ref. Chile'!J2313)-1,"")</f>
        <v>2325</v>
      </c>
      <c r="AL2314" s="7">
        <f>IFERROR(RANK('Ref. Chile'!K2313,'Ref. Chile'!K:K,0)+COUNTIF('Ref. Chile'!$K$7:'Ref. Chile'!K2313,'Ref. Chile'!K2313)-1,"")</f>
        <v>2617</v>
      </c>
      <c r="AM2314" s="7">
        <f>IFERROR(RANK('Ref. Chile'!L2313,'Ref. Chile'!L:L,0)+COUNTIF('Ref. Chile'!$L$7:'Ref. Chile'!L2313,'Ref. Chile'!L2313)-1,"")</f>
        <v>2377</v>
      </c>
      <c r="AN2314" s="7">
        <f>IFERROR(RANK('Ref. Chile'!M2313,'Ref. Chile'!M:M,0)+COUNTIF('Ref. Chile'!$M$7:'Ref. Chile'!M2313,'Ref. Chile'!M2313)-1,"")</f>
        <v>2306</v>
      </c>
      <c r="AO2314" s="7">
        <f>IFERROR(RANK('Ref. Chile'!H2313,'Ref. Chile'!H:H,1)+COUNTIF('Ref. Chile'!$H$7:'Ref. Chile'!H2313,'Ref. Chile'!H2313)-1,"")</f>
        <v>387</v>
      </c>
      <c r="AP2314" s="7">
        <f>IFERROR(RANK('Ref. Chile'!I2313,'Ref. Chile'!I:I,1)+COUNTIF('Ref. Chile'!$I$7:'Ref. Chile'!I2313,'Ref. Chile'!I2313)-1,"")</f>
        <v>108</v>
      </c>
      <c r="AQ2314" s="7">
        <f>IFERROR(RANK('Ref. Chile'!J2313,'Ref. Chile'!J:J,1)+COUNTIF('Ref. Chile'!$J$7:'Ref. Chile'!J2313,'Ref. Chile'!J2313)-1,"")</f>
        <v>245</v>
      </c>
    </row>
    <row r="2315" spans="31:43" ht="17.25" customHeight="1" x14ac:dyDescent="0.3">
      <c r="AE2315" s="5" t="s">
        <v>2310</v>
      </c>
      <c r="AF2315" s="5" t="s">
        <v>5830</v>
      </c>
      <c r="AG2315" s="6" t="s">
        <v>4432</v>
      </c>
      <c r="AH2315" s="6" t="s">
        <v>4111</v>
      </c>
      <c r="AI2315" s="7">
        <f>IFERROR(RANK('Ref. Chile'!H2314,'Ref. Chile'!H:H,0)+COUNTIF('Ref. Chile'!$H$7:'Ref. Chile'!H2314,'Ref. Chile'!H2314)-1,"")</f>
        <v>2418</v>
      </c>
      <c r="AJ2315" s="7">
        <f>IFERROR(RANK('Ref. Chile'!I2314,'Ref. Chile'!I:I,0)+COUNTIF('Ref. Chile'!$I$7:'Ref. Chile'!I2314,'Ref. Chile'!I2314)-1,"")</f>
        <v>2683</v>
      </c>
      <c r="AK2315" s="7">
        <f>IFERROR(RANK('Ref. Chile'!J2314,'Ref. Chile'!J:J,0)+COUNTIF('Ref. Chile'!$J$7:'Ref. Chile'!J2314,'Ref. Chile'!J2314)-1,"")</f>
        <v>2345</v>
      </c>
      <c r="AL2315" s="7">
        <f>IFERROR(RANK('Ref. Chile'!K2314,'Ref. Chile'!K:K,0)+COUNTIF('Ref. Chile'!$K$7:'Ref. Chile'!K2314,'Ref. Chile'!K2314)-1,"")</f>
        <v>2620</v>
      </c>
      <c r="AM2315" s="7">
        <f>IFERROR(RANK('Ref. Chile'!L2314,'Ref. Chile'!L:L,0)+COUNTIF('Ref. Chile'!$L$7:'Ref. Chile'!L2314,'Ref. Chile'!L2314)-1,"")</f>
        <v>2388</v>
      </c>
      <c r="AN2315" s="7">
        <f>IFERROR(RANK('Ref. Chile'!M2314,'Ref. Chile'!M:M,0)+COUNTIF('Ref. Chile'!$M$7:'Ref. Chile'!M2314,'Ref. Chile'!M2314)-1,"")</f>
        <v>2325</v>
      </c>
      <c r="AO2315" s="7">
        <f>IFERROR(RANK('Ref. Chile'!H2314,'Ref. Chile'!H:H,1)+COUNTIF('Ref. Chile'!$H$7:'Ref. Chile'!H2314,'Ref. Chile'!H2314)-1,"")</f>
        <v>385</v>
      </c>
      <c r="AP2315" s="7">
        <f>IFERROR(RANK('Ref. Chile'!I2314,'Ref. Chile'!I:I,1)+COUNTIF('Ref. Chile'!$I$7:'Ref. Chile'!I2314,'Ref. Chile'!I2314)-1,"")</f>
        <v>70</v>
      </c>
      <c r="AQ2315" s="7">
        <f>IFERROR(RANK('Ref. Chile'!J2314,'Ref. Chile'!J:J,1)+COUNTIF('Ref. Chile'!$J$7:'Ref. Chile'!J2314,'Ref. Chile'!J2314)-1,"")</f>
        <v>225</v>
      </c>
    </row>
    <row r="2316" spans="31:43" ht="17.25" customHeight="1" x14ac:dyDescent="0.3">
      <c r="AE2316" s="5" t="s">
        <v>2311</v>
      </c>
      <c r="AF2316" s="5" t="s">
        <v>5831</v>
      </c>
      <c r="AG2316" s="6" t="s">
        <v>4432</v>
      </c>
      <c r="AH2316" s="6" t="s">
        <v>4103</v>
      </c>
      <c r="AI2316" s="7">
        <f>IFERROR(RANK('Ref. Chile'!H2315,'Ref. Chile'!H:H,0)+COUNTIF('Ref. Chile'!$H$7:'Ref. Chile'!H2315,'Ref. Chile'!H2315)-1,"")</f>
        <v>2415</v>
      </c>
      <c r="AJ2316" s="7">
        <f>IFERROR(RANK('Ref. Chile'!I2315,'Ref. Chile'!I:I,0)+COUNTIF('Ref. Chile'!$I$7:'Ref. Chile'!I2315,'Ref. Chile'!I2315)-1,"")</f>
        <v>2632</v>
      </c>
      <c r="AK2316" s="7">
        <f>IFERROR(RANK('Ref. Chile'!J2315,'Ref. Chile'!J:J,0)+COUNTIF('Ref. Chile'!$J$7:'Ref. Chile'!J2315,'Ref. Chile'!J2315)-1,"")</f>
        <v>2317</v>
      </c>
      <c r="AL2316" s="7">
        <f>IFERROR(RANK('Ref. Chile'!K2315,'Ref. Chile'!K:K,0)+COUNTIF('Ref. Chile'!$K$7:'Ref. Chile'!K2315,'Ref. Chile'!K2315)-1,"")</f>
        <v>2616</v>
      </c>
      <c r="AM2316" s="7">
        <f>IFERROR(RANK('Ref. Chile'!L2315,'Ref. Chile'!L:L,0)+COUNTIF('Ref. Chile'!$L$7:'Ref. Chile'!L2315,'Ref. Chile'!L2315)-1,"")</f>
        <v>2372</v>
      </c>
      <c r="AN2316" s="7">
        <f>IFERROR(RANK('Ref. Chile'!M2315,'Ref. Chile'!M:M,0)+COUNTIF('Ref. Chile'!$M$7:'Ref. Chile'!M2315,'Ref. Chile'!M2315)-1,"")</f>
        <v>2302</v>
      </c>
      <c r="AO2316" s="7">
        <f>IFERROR(RANK('Ref. Chile'!H2315,'Ref. Chile'!H:H,1)+COUNTIF('Ref. Chile'!$H$7:'Ref. Chile'!H2315,'Ref. Chile'!H2315)-1,"")</f>
        <v>388</v>
      </c>
      <c r="AP2316" s="7">
        <f>IFERROR(RANK('Ref. Chile'!I2315,'Ref. Chile'!I:I,1)+COUNTIF('Ref. Chile'!$I$7:'Ref. Chile'!I2315,'Ref. Chile'!I2315)-1,"")</f>
        <v>121</v>
      </c>
      <c r="AQ2316" s="7">
        <f>IFERROR(RANK('Ref. Chile'!J2315,'Ref. Chile'!J:J,1)+COUNTIF('Ref. Chile'!$J$7:'Ref. Chile'!J2315,'Ref. Chile'!J2315)-1,"")</f>
        <v>253</v>
      </c>
    </row>
    <row r="2317" spans="31:43" ht="17.25" customHeight="1" x14ac:dyDescent="0.3">
      <c r="AE2317" s="5" t="s">
        <v>2312</v>
      </c>
      <c r="AF2317" s="5" t="s">
        <v>5832</v>
      </c>
      <c r="AG2317" s="6" t="s">
        <v>4432</v>
      </c>
      <c r="AH2317" s="6" t="s">
        <v>4112</v>
      </c>
      <c r="AI2317" s="7">
        <f>IFERROR(RANK('Ref. Chile'!H2316,'Ref. Chile'!H:H,0)+COUNTIF('Ref. Chile'!$H$7:'Ref. Chile'!H2316,'Ref. Chile'!H2316)-1,"")</f>
        <v>2417</v>
      </c>
      <c r="AJ2317" s="7">
        <f>IFERROR(RANK('Ref. Chile'!I2316,'Ref. Chile'!I:I,0)+COUNTIF('Ref. Chile'!$I$7:'Ref. Chile'!I2316,'Ref. Chile'!I2316)-1,"")</f>
        <v>2652</v>
      </c>
      <c r="AK2317" s="7">
        <f>IFERROR(RANK('Ref. Chile'!J2316,'Ref. Chile'!J:J,0)+COUNTIF('Ref. Chile'!$J$7:'Ref. Chile'!J2316,'Ref. Chile'!J2316)-1,"")</f>
        <v>2327</v>
      </c>
      <c r="AL2317" s="7">
        <f>IFERROR(RANK('Ref. Chile'!K2316,'Ref. Chile'!K:K,0)+COUNTIF('Ref. Chile'!$K$7:'Ref. Chile'!K2316,'Ref. Chile'!K2316)-1,"")</f>
        <v>2618</v>
      </c>
      <c r="AM2317" s="7">
        <f>IFERROR(RANK('Ref. Chile'!L2316,'Ref. Chile'!L:L,0)+COUNTIF('Ref. Chile'!$L$7:'Ref. Chile'!L2316,'Ref. Chile'!L2316)-1,"")</f>
        <v>2378</v>
      </c>
      <c r="AN2317" s="7">
        <f>IFERROR(RANK('Ref. Chile'!M2316,'Ref. Chile'!M:M,0)+COUNTIF('Ref. Chile'!$M$7:'Ref. Chile'!M2316,'Ref. Chile'!M2316)-1,"")</f>
        <v>2308</v>
      </c>
      <c r="AO2317" s="7">
        <f>IFERROR(RANK('Ref. Chile'!H2316,'Ref. Chile'!H:H,1)+COUNTIF('Ref. Chile'!$H$7:'Ref. Chile'!H2316,'Ref. Chile'!H2316)-1,"")</f>
        <v>386</v>
      </c>
      <c r="AP2317" s="7">
        <f>IFERROR(RANK('Ref. Chile'!I2316,'Ref. Chile'!I:I,1)+COUNTIF('Ref. Chile'!$I$7:'Ref. Chile'!I2316,'Ref. Chile'!I2316)-1,"")</f>
        <v>101</v>
      </c>
      <c r="AQ2317" s="7">
        <f>IFERROR(RANK('Ref. Chile'!J2316,'Ref. Chile'!J:J,1)+COUNTIF('Ref. Chile'!$J$7:'Ref. Chile'!J2316,'Ref. Chile'!J2316)-1,"")</f>
        <v>243</v>
      </c>
    </row>
    <row r="2318" spans="31:43" ht="17.25" customHeight="1" x14ac:dyDescent="0.3">
      <c r="AE2318" s="5" t="s">
        <v>2313</v>
      </c>
      <c r="AF2318" s="5" t="s">
        <v>5833</v>
      </c>
      <c r="AG2318" s="6" t="s">
        <v>4433</v>
      </c>
      <c r="AH2318" s="6" t="s">
        <v>4099</v>
      </c>
      <c r="AI2318" s="7">
        <f>IFERROR(RANK('Ref. Chile'!H2317,'Ref. Chile'!H:H,0)+COUNTIF('Ref. Chile'!$H$7:'Ref. Chile'!H2317,'Ref. Chile'!H2317)-1,"")</f>
        <v>2636</v>
      </c>
      <c r="AJ2318" s="7">
        <f>IFERROR(RANK('Ref. Chile'!I2317,'Ref. Chile'!I:I,0)+COUNTIF('Ref. Chile'!$I$7:'Ref. Chile'!I2317,'Ref. Chile'!I2317)-1,"")</f>
        <v>1787</v>
      </c>
      <c r="AK2318" s="7">
        <f>IFERROR(RANK('Ref. Chile'!J2317,'Ref. Chile'!J:J,0)+COUNTIF('Ref. Chile'!$J$7:'Ref. Chile'!J2317,'Ref. Chile'!J2317)-1,"")</f>
        <v>159</v>
      </c>
      <c r="AL2318" s="7">
        <f>IFERROR(RANK('Ref. Chile'!K2317,'Ref. Chile'!K:K,0)+COUNTIF('Ref. Chile'!$K$7:'Ref. Chile'!K2317,'Ref. Chile'!K2317)-1,"")</f>
        <v>1920</v>
      </c>
      <c r="AM2318" s="7">
        <f>IFERROR(RANK('Ref. Chile'!L2317,'Ref. Chile'!L:L,0)+COUNTIF('Ref. Chile'!$L$7:'Ref. Chile'!L2317,'Ref. Chile'!L2317)-1,"")</f>
        <v>1733</v>
      </c>
      <c r="AN2318" s="7">
        <f>IFERROR(RANK('Ref. Chile'!M2317,'Ref. Chile'!M:M,0)+COUNTIF('Ref. Chile'!$M$7:'Ref. Chile'!M2317,'Ref. Chile'!M2317)-1,"")</f>
        <v>351</v>
      </c>
      <c r="AO2318" s="7">
        <f>IFERROR(RANK('Ref. Chile'!H2317,'Ref. Chile'!H:H,1)+COUNTIF('Ref. Chile'!$H$7:'Ref. Chile'!H2317,'Ref. Chile'!H2317)-1,"")</f>
        <v>167</v>
      </c>
      <c r="AP2318" s="7">
        <f>IFERROR(RANK('Ref. Chile'!I2317,'Ref. Chile'!I:I,1)+COUNTIF('Ref. Chile'!$I$7:'Ref. Chile'!I2317,'Ref. Chile'!I2317)-1,"")</f>
        <v>966</v>
      </c>
      <c r="AQ2318" s="7">
        <f>IFERROR(RANK('Ref. Chile'!J2317,'Ref. Chile'!J:J,1)+COUNTIF('Ref. Chile'!$J$7:'Ref. Chile'!J2317,'Ref. Chile'!J2317)-1,"")</f>
        <v>2411</v>
      </c>
    </row>
    <row r="2319" spans="31:43" ht="17.25" customHeight="1" x14ac:dyDescent="0.3">
      <c r="AE2319" s="5" t="s">
        <v>2314</v>
      </c>
      <c r="AF2319" s="5" t="s">
        <v>5834</v>
      </c>
      <c r="AG2319" s="6" t="s">
        <v>4433</v>
      </c>
      <c r="AH2319" s="6" t="s">
        <v>4100</v>
      </c>
      <c r="AI2319" s="7">
        <f>IFERROR(RANK('Ref. Chile'!H2318,'Ref. Chile'!H:H,0)+COUNTIF('Ref. Chile'!$H$7:'Ref. Chile'!H2318,'Ref. Chile'!H2318)-1,"")</f>
        <v>1023</v>
      </c>
      <c r="AJ2319" s="7">
        <f>IFERROR(RANK('Ref. Chile'!I2318,'Ref. Chile'!I:I,0)+COUNTIF('Ref. Chile'!$I$7:'Ref. Chile'!I2318,'Ref. Chile'!I2318)-1,"")</f>
        <v>1223</v>
      </c>
      <c r="AK2319" s="7">
        <f>IFERROR(RANK('Ref. Chile'!J2318,'Ref. Chile'!J:J,0)+COUNTIF('Ref. Chile'!$J$7:'Ref. Chile'!J2318,'Ref. Chile'!J2318)-1,"")</f>
        <v>85</v>
      </c>
      <c r="AL2319" s="7">
        <f>IFERROR(RANK('Ref. Chile'!K2318,'Ref. Chile'!K:K,0)+COUNTIF('Ref. Chile'!$K$7:'Ref. Chile'!K2318,'Ref. Chile'!K2318)-1,"")</f>
        <v>1087</v>
      </c>
      <c r="AM2319" s="7">
        <f>IFERROR(RANK('Ref. Chile'!L2318,'Ref. Chile'!L:L,0)+COUNTIF('Ref. Chile'!$L$7:'Ref. Chile'!L2318,'Ref. Chile'!L2318)-1,"")</f>
        <v>1306</v>
      </c>
      <c r="AN2319" s="7">
        <f>IFERROR(RANK('Ref. Chile'!M2318,'Ref. Chile'!M:M,0)+COUNTIF('Ref. Chile'!$M$7:'Ref. Chile'!M2318,'Ref. Chile'!M2318)-1,"")</f>
        <v>157</v>
      </c>
      <c r="AO2319" s="7">
        <f>IFERROR(RANK('Ref. Chile'!H2318,'Ref. Chile'!H:H,1)+COUNTIF('Ref. Chile'!$H$7:'Ref. Chile'!H2318,'Ref. Chile'!H2318)-1,"")</f>
        <v>1910</v>
      </c>
      <c r="AP2319" s="7">
        <f>IFERROR(RANK('Ref. Chile'!I2318,'Ref. Chile'!I:I,1)+COUNTIF('Ref. Chile'!$I$7:'Ref. Chile'!I2318,'Ref. Chile'!I2318)-1,"")</f>
        <v>1530</v>
      </c>
      <c r="AQ2319" s="7">
        <f>IFERROR(RANK('Ref. Chile'!J2318,'Ref. Chile'!J:J,1)+COUNTIF('Ref. Chile'!$J$7:'Ref. Chile'!J2318,'Ref. Chile'!J2318)-1,"")</f>
        <v>2485</v>
      </c>
    </row>
    <row r="2320" spans="31:43" ht="17.25" customHeight="1" x14ac:dyDescent="0.3">
      <c r="AE2320" s="5" t="s">
        <v>2315</v>
      </c>
      <c r="AF2320" s="5" t="s">
        <v>5835</v>
      </c>
      <c r="AG2320" s="6" t="s">
        <v>4433</v>
      </c>
      <c r="AH2320" s="6" t="s">
        <v>4088</v>
      </c>
      <c r="AI2320" s="7">
        <f>IFERROR(RANK('Ref. Chile'!H2319,'Ref. Chile'!H:H,0)+COUNTIF('Ref. Chile'!$H$7:'Ref. Chile'!H2319,'Ref. Chile'!H2319)-1,"")</f>
        <v>2634</v>
      </c>
      <c r="AJ2320" s="7">
        <f>IFERROR(RANK('Ref. Chile'!I2319,'Ref. Chile'!I:I,0)+COUNTIF('Ref. Chile'!$I$7:'Ref. Chile'!I2319,'Ref. Chile'!I2319)-1,"")</f>
        <v>1785</v>
      </c>
      <c r="AK2320" s="7">
        <f>IFERROR(RANK('Ref. Chile'!J2319,'Ref. Chile'!J:J,0)+COUNTIF('Ref. Chile'!$J$7:'Ref. Chile'!J2319,'Ref. Chile'!J2319)-1,"")</f>
        <v>154</v>
      </c>
      <c r="AL2320" s="7">
        <f>IFERROR(RANK('Ref. Chile'!K2319,'Ref. Chile'!K:K,0)+COUNTIF('Ref. Chile'!$K$7:'Ref. Chile'!K2319,'Ref. Chile'!K2319)-1,"")</f>
        <v>1919</v>
      </c>
      <c r="AM2320" s="7">
        <f>IFERROR(RANK('Ref. Chile'!L2319,'Ref. Chile'!L:L,0)+COUNTIF('Ref. Chile'!$L$7:'Ref. Chile'!L2319,'Ref. Chile'!L2319)-1,"")</f>
        <v>1728</v>
      </c>
      <c r="AN2320" s="7">
        <f>IFERROR(RANK('Ref. Chile'!M2319,'Ref. Chile'!M:M,0)+COUNTIF('Ref. Chile'!$M$7:'Ref. Chile'!M2319,'Ref. Chile'!M2319)-1,"")</f>
        <v>340</v>
      </c>
      <c r="AO2320" s="7">
        <f>IFERROR(RANK('Ref. Chile'!H2319,'Ref. Chile'!H:H,1)+COUNTIF('Ref. Chile'!$H$7:'Ref. Chile'!H2319,'Ref. Chile'!H2319)-1,"")</f>
        <v>169</v>
      </c>
      <c r="AP2320" s="7">
        <f>IFERROR(RANK('Ref. Chile'!I2319,'Ref. Chile'!I:I,1)+COUNTIF('Ref. Chile'!$I$7:'Ref. Chile'!I2319,'Ref. Chile'!I2319)-1,"")</f>
        <v>968</v>
      </c>
      <c r="AQ2320" s="7">
        <f>IFERROR(RANK('Ref. Chile'!J2319,'Ref. Chile'!J:J,1)+COUNTIF('Ref. Chile'!$J$7:'Ref. Chile'!J2319,'Ref. Chile'!J2319)-1,"")</f>
        <v>2416</v>
      </c>
    </row>
    <row r="2321" spans="31:43" ht="17.25" customHeight="1" x14ac:dyDescent="0.3">
      <c r="AE2321" s="5" t="s">
        <v>2316</v>
      </c>
      <c r="AF2321" s="5" t="s">
        <v>5836</v>
      </c>
      <c r="AG2321" s="6" t="s">
        <v>4433</v>
      </c>
      <c r="AH2321" s="6" t="s">
        <v>4101</v>
      </c>
      <c r="AI2321" s="7">
        <f>IFERROR(RANK('Ref. Chile'!H2320,'Ref. Chile'!H:H,0)+COUNTIF('Ref. Chile'!$H$7:'Ref. Chile'!H2320,'Ref. Chile'!H2320)-1,"")</f>
        <v>2638</v>
      </c>
      <c r="AJ2321" s="7">
        <f>IFERROR(RANK('Ref. Chile'!I2320,'Ref. Chile'!I:I,0)+COUNTIF('Ref. Chile'!$I$7:'Ref. Chile'!I2320,'Ref. Chile'!I2320)-1,"")</f>
        <v>1838</v>
      </c>
      <c r="AK2321" s="7">
        <f>IFERROR(RANK('Ref. Chile'!J2320,'Ref. Chile'!J:J,0)+COUNTIF('Ref. Chile'!$J$7:'Ref. Chile'!J2320,'Ref. Chile'!J2320)-1,"")</f>
        <v>194</v>
      </c>
      <c r="AL2321" s="7">
        <f>IFERROR(RANK('Ref. Chile'!K2320,'Ref. Chile'!K:K,0)+COUNTIF('Ref. Chile'!$K$7:'Ref. Chile'!K2320,'Ref. Chile'!K2320)-1,"")</f>
        <v>1931</v>
      </c>
      <c r="AM2321" s="7">
        <f>IFERROR(RANK('Ref. Chile'!L2320,'Ref. Chile'!L:L,0)+COUNTIF('Ref. Chile'!$L$7:'Ref. Chile'!L2320,'Ref. Chile'!L2320)-1,"")</f>
        <v>1763</v>
      </c>
      <c r="AN2321" s="7">
        <f>IFERROR(RANK('Ref. Chile'!M2320,'Ref. Chile'!M:M,0)+COUNTIF('Ref. Chile'!$M$7:'Ref. Chile'!M2320,'Ref. Chile'!M2320)-1,"")</f>
        <v>587</v>
      </c>
      <c r="AO2321" s="7">
        <f>IFERROR(RANK('Ref. Chile'!H2320,'Ref. Chile'!H:H,1)+COUNTIF('Ref. Chile'!$H$7:'Ref. Chile'!H2320,'Ref. Chile'!H2320)-1,"")</f>
        <v>165</v>
      </c>
      <c r="AP2321" s="7">
        <f>IFERROR(RANK('Ref. Chile'!I2320,'Ref. Chile'!I:I,1)+COUNTIF('Ref. Chile'!$I$7:'Ref. Chile'!I2320,'Ref. Chile'!I2320)-1,"")</f>
        <v>915</v>
      </c>
      <c r="AQ2321" s="7">
        <f>IFERROR(RANK('Ref. Chile'!J2320,'Ref. Chile'!J:J,1)+COUNTIF('Ref. Chile'!$J$7:'Ref. Chile'!J2320,'Ref. Chile'!J2320)-1,"")</f>
        <v>2376</v>
      </c>
    </row>
    <row r="2322" spans="31:43" ht="17.25" customHeight="1" x14ac:dyDescent="0.3">
      <c r="AE2322" s="5" t="s">
        <v>2317</v>
      </c>
      <c r="AF2322" s="5" t="s">
        <v>5837</v>
      </c>
      <c r="AG2322" s="6" t="s">
        <v>4433</v>
      </c>
      <c r="AH2322" s="6" t="s">
        <v>4102</v>
      </c>
      <c r="AI2322" s="7">
        <f>IFERROR(RANK('Ref. Chile'!H2321,'Ref. Chile'!H:H,0)+COUNTIF('Ref. Chile'!$H$7:'Ref. Chile'!H2321,'Ref. Chile'!H2321)-1,"")</f>
        <v>2640</v>
      </c>
      <c r="AJ2322" s="7">
        <f>IFERROR(RANK('Ref. Chile'!I2321,'Ref. Chile'!I:I,0)+COUNTIF('Ref. Chile'!$I$7:'Ref. Chile'!I2321,'Ref. Chile'!I2321)-1,"")</f>
        <v>1857</v>
      </c>
      <c r="AK2322" s="7">
        <f>IFERROR(RANK('Ref. Chile'!J2321,'Ref. Chile'!J:J,0)+COUNTIF('Ref. Chile'!$J$7:'Ref. Chile'!J2321,'Ref. Chile'!J2321)-1,"")</f>
        <v>221</v>
      </c>
      <c r="AL2322" s="7">
        <f>IFERROR(RANK('Ref. Chile'!K2321,'Ref. Chile'!K:K,0)+COUNTIF('Ref. Chile'!$K$7:'Ref. Chile'!K2321,'Ref. Chile'!K2321)-1,"")</f>
        <v>1939</v>
      </c>
      <c r="AM2322" s="7">
        <f>IFERROR(RANK('Ref. Chile'!L2321,'Ref. Chile'!L:L,0)+COUNTIF('Ref. Chile'!$L$7:'Ref. Chile'!L2321,'Ref. Chile'!L2321)-1,"")</f>
        <v>1779</v>
      </c>
      <c r="AN2322" s="7">
        <f>IFERROR(RANK('Ref. Chile'!M2321,'Ref. Chile'!M:M,0)+COUNTIF('Ref. Chile'!$M$7:'Ref. Chile'!M2321,'Ref. Chile'!M2321)-1,"")</f>
        <v>664</v>
      </c>
      <c r="AO2322" s="7">
        <f>IFERROR(RANK('Ref. Chile'!H2321,'Ref. Chile'!H:H,1)+COUNTIF('Ref. Chile'!$H$7:'Ref. Chile'!H2321,'Ref. Chile'!H2321)-1,"")</f>
        <v>163</v>
      </c>
      <c r="AP2322" s="7">
        <f>IFERROR(RANK('Ref. Chile'!I2321,'Ref. Chile'!I:I,1)+COUNTIF('Ref. Chile'!$I$7:'Ref. Chile'!I2321,'Ref. Chile'!I2321)-1,"")</f>
        <v>896</v>
      </c>
      <c r="AQ2322" s="7">
        <f>IFERROR(RANK('Ref. Chile'!J2321,'Ref. Chile'!J:J,1)+COUNTIF('Ref. Chile'!$J$7:'Ref. Chile'!J2321,'Ref. Chile'!J2321)-1,"")</f>
        <v>2349</v>
      </c>
    </row>
    <row r="2323" spans="31:43" ht="17.25" customHeight="1" x14ac:dyDescent="0.3">
      <c r="AE2323" s="5" t="s">
        <v>2318</v>
      </c>
      <c r="AF2323" s="5" t="s">
        <v>5838</v>
      </c>
      <c r="AG2323" s="6" t="s">
        <v>4433</v>
      </c>
      <c r="AH2323" s="6" t="s">
        <v>4103</v>
      </c>
      <c r="AI2323" s="7">
        <f>IFERROR(RANK('Ref. Chile'!H2322,'Ref. Chile'!H:H,0)+COUNTIF('Ref. Chile'!$H$7:'Ref. Chile'!H2322,'Ref. Chile'!H2322)-1,"")</f>
        <v>2633</v>
      </c>
      <c r="AJ2323" s="7">
        <f>IFERROR(RANK('Ref. Chile'!I2322,'Ref. Chile'!I:I,0)+COUNTIF('Ref. Chile'!$I$7:'Ref. Chile'!I2322,'Ref. Chile'!I2322)-1,"")</f>
        <v>1767</v>
      </c>
      <c r="AK2323" s="7">
        <f>IFERROR(RANK('Ref. Chile'!J2322,'Ref. Chile'!J:J,0)+COUNTIF('Ref. Chile'!$J$7:'Ref. Chile'!J2322,'Ref. Chile'!J2322)-1,"")</f>
        <v>123</v>
      </c>
      <c r="AL2323" s="7">
        <f>IFERROR(RANK('Ref. Chile'!K2322,'Ref. Chile'!K:K,0)+COUNTIF('Ref. Chile'!$K$7:'Ref. Chile'!K2322,'Ref. Chile'!K2322)-1,"")</f>
        <v>1912</v>
      </c>
      <c r="AM2323" s="7">
        <f>IFERROR(RANK('Ref. Chile'!L2322,'Ref. Chile'!L:L,0)+COUNTIF('Ref. Chile'!$L$7:'Ref. Chile'!L2322,'Ref. Chile'!L2322)-1,"")</f>
        <v>1704</v>
      </c>
      <c r="AN2323" s="7">
        <f>IFERROR(RANK('Ref. Chile'!M2322,'Ref. Chile'!M:M,0)+COUNTIF('Ref. Chile'!$M$7:'Ref. Chile'!M2322,'Ref. Chile'!M2322)-1,"")</f>
        <v>274</v>
      </c>
      <c r="AO2323" s="7">
        <f>IFERROR(RANK('Ref. Chile'!H2322,'Ref. Chile'!H:H,1)+COUNTIF('Ref. Chile'!$H$7:'Ref. Chile'!H2322,'Ref. Chile'!H2322)-1,"")</f>
        <v>170</v>
      </c>
      <c r="AP2323" s="7">
        <f>IFERROR(RANK('Ref. Chile'!I2322,'Ref. Chile'!I:I,1)+COUNTIF('Ref. Chile'!$I$7:'Ref. Chile'!I2322,'Ref. Chile'!I2322)-1,"")</f>
        <v>986</v>
      </c>
      <c r="AQ2323" s="7">
        <f>IFERROR(RANK('Ref. Chile'!J2322,'Ref. Chile'!J:J,1)+COUNTIF('Ref. Chile'!$J$7:'Ref. Chile'!J2322,'Ref. Chile'!J2322)-1,"")</f>
        <v>2447</v>
      </c>
    </row>
    <row r="2324" spans="31:43" ht="17.25" customHeight="1" x14ac:dyDescent="0.3">
      <c r="AE2324" s="5" t="s">
        <v>2319</v>
      </c>
      <c r="AF2324" s="5" t="s">
        <v>5839</v>
      </c>
      <c r="AG2324" s="6" t="s">
        <v>4433</v>
      </c>
      <c r="AH2324" s="6" t="s">
        <v>4104</v>
      </c>
      <c r="AI2324" s="7">
        <f>IFERROR(RANK('Ref. Chile'!H2323,'Ref. Chile'!H:H,0)+COUNTIF('Ref. Chile'!$H$7:'Ref. Chile'!H2323,'Ref. Chile'!H2323)-1,"")</f>
        <v>2639</v>
      </c>
      <c r="AJ2324" s="7">
        <f>IFERROR(RANK('Ref. Chile'!I2323,'Ref. Chile'!I:I,0)+COUNTIF('Ref. Chile'!$I$7:'Ref. Chile'!I2323,'Ref. Chile'!I2323)-1,"")</f>
        <v>1856</v>
      </c>
      <c r="AK2324" s="7">
        <f>IFERROR(RANK('Ref. Chile'!J2323,'Ref. Chile'!J:J,0)+COUNTIF('Ref. Chile'!$J$7:'Ref. Chile'!J2323,'Ref. Chile'!J2323)-1,"")</f>
        <v>220</v>
      </c>
      <c r="AL2324" s="7">
        <f>IFERROR(RANK('Ref. Chile'!K2323,'Ref. Chile'!K:K,0)+COUNTIF('Ref. Chile'!$K$7:'Ref. Chile'!K2323,'Ref. Chile'!K2323)-1,"")</f>
        <v>1938</v>
      </c>
      <c r="AM2324" s="7">
        <f>IFERROR(RANK('Ref. Chile'!L2323,'Ref. Chile'!L:L,0)+COUNTIF('Ref. Chile'!$L$7:'Ref. Chile'!L2323,'Ref. Chile'!L2323)-1,"")</f>
        <v>1778</v>
      </c>
      <c r="AN2324" s="7">
        <f>IFERROR(RANK('Ref. Chile'!M2323,'Ref. Chile'!M:M,0)+COUNTIF('Ref. Chile'!$M$7:'Ref. Chile'!M2323,'Ref. Chile'!M2323)-1,"")</f>
        <v>663</v>
      </c>
      <c r="AO2324" s="7">
        <f>IFERROR(RANK('Ref. Chile'!H2323,'Ref. Chile'!H:H,1)+COUNTIF('Ref. Chile'!$H$7:'Ref. Chile'!H2323,'Ref. Chile'!H2323)-1,"")</f>
        <v>164</v>
      </c>
      <c r="AP2324" s="7">
        <f>IFERROR(RANK('Ref. Chile'!I2323,'Ref. Chile'!I:I,1)+COUNTIF('Ref. Chile'!$I$7:'Ref. Chile'!I2323,'Ref. Chile'!I2323)-1,"")</f>
        <v>897</v>
      </c>
      <c r="AQ2324" s="7">
        <f>IFERROR(RANK('Ref. Chile'!J2323,'Ref. Chile'!J:J,1)+COUNTIF('Ref. Chile'!$J$7:'Ref. Chile'!J2323,'Ref. Chile'!J2323)-1,"")</f>
        <v>2350</v>
      </c>
    </row>
    <row r="2325" spans="31:43" ht="17.25" customHeight="1" x14ac:dyDescent="0.3">
      <c r="AE2325" s="5" t="s">
        <v>2320</v>
      </c>
      <c r="AF2325" s="5" t="s">
        <v>5840</v>
      </c>
      <c r="AG2325" s="6" t="s">
        <v>4433</v>
      </c>
      <c r="AH2325" s="6" t="s">
        <v>4105</v>
      </c>
      <c r="AI2325" s="7">
        <f>IFERROR(RANK('Ref. Chile'!H2324,'Ref. Chile'!H:H,0)+COUNTIF('Ref. Chile'!$H$7:'Ref. Chile'!H2324,'Ref. Chile'!H2324)-1,"")</f>
        <v>2646</v>
      </c>
      <c r="AJ2325" s="7">
        <f>IFERROR(RANK('Ref. Chile'!I2324,'Ref. Chile'!I:I,0)+COUNTIF('Ref. Chile'!$I$7:'Ref. Chile'!I2324,'Ref. Chile'!I2324)-1,"")</f>
        <v>1893</v>
      </c>
      <c r="AK2325" s="7">
        <f>IFERROR(RANK('Ref. Chile'!J2324,'Ref. Chile'!J:J,0)+COUNTIF('Ref. Chile'!$J$7:'Ref. Chile'!J2324,'Ref. Chile'!J2324)-1,"")</f>
        <v>249</v>
      </c>
      <c r="AL2325" s="7">
        <f>IFERROR(RANK('Ref. Chile'!K2324,'Ref. Chile'!K:K,0)+COUNTIF('Ref. Chile'!$K$7:'Ref. Chile'!K2324,'Ref. Chile'!K2324)-1,"")</f>
        <v>1953</v>
      </c>
      <c r="AM2325" s="7">
        <f>IFERROR(RANK('Ref. Chile'!L2324,'Ref. Chile'!L:L,0)+COUNTIF('Ref. Chile'!$L$7:'Ref. Chile'!L2324,'Ref. Chile'!L2324)-1,"")</f>
        <v>1796</v>
      </c>
      <c r="AN2325" s="7">
        <f>IFERROR(RANK('Ref. Chile'!M2324,'Ref. Chile'!M:M,0)+COUNTIF('Ref. Chile'!$M$7:'Ref. Chile'!M2324,'Ref. Chile'!M2324)-1,"")</f>
        <v>775</v>
      </c>
      <c r="AO2325" s="7">
        <f>IFERROR(RANK('Ref. Chile'!H2324,'Ref. Chile'!H:H,1)+COUNTIF('Ref. Chile'!$H$7:'Ref. Chile'!H2324,'Ref. Chile'!H2324)-1,"")</f>
        <v>157</v>
      </c>
      <c r="AP2325" s="7">
        <f>IFERROR(RANK('Ref. Chile'!I2324,'Ref. Chile'!I:I,1)+COUNTIF('Ref. Chile'!$I$7:'Ref. Chile'!I2324,'Ref. Chile'!I2324)-1,"")</f>
        <v>860</v>
      </c>
      <c r="AQ2325" s="7">
        <f>IFERROR(RANK('Ref. Chile'!J2324,'Ref. Chile'!J:J,1)+COUNTIF('Ref. Chile'!$J$7:'Ref. Chile'!J2324,'Ref. Chile'!J2324)-1,"")</f>
        <v>2321</v>
      </c>
    </row>
    <row r="2326" spans="31:43" ht="17.25" customHeight="1" x14ac:dyDescent="0.3">
      <c r="AE2326" s="5" t="s">
        <v>2321</v>
      </c>
      <c r="AF2326" s="5" t="s">
        <v>5841</v>
      </c>
      <c r="AG2326" s="6" t="s">
        <v>4434</v>
      </c>
      <c r="AH2326" s="6" t="s">
        <v>4099</v>
      </c>
      <c r="AI2326" s="7">
        <f>IFERROR(RANK('Ref. Chile'!H2325,'Ref. Chile'!H:H,0)+COUNTIF('Ref. Chile'!$H$7:'Ref. Chile'!H2325,'Ref. Chile'!H2325)-1,"")</f>
        <v>2305</v>
      </c>
      <c r="AJ2326" s="7">
        <f>IFERROR(RANK('Ref. Chile'!I2325,'Ref. Chile'!I:I,0)+COUNTIF('Ref. Chile'!$I$7:'Ref. Chile'!I2325,'Ref. Chile'!I2325)-1,"")</f>
        <v>1822</v>
      </c>
      <c r="AK2326" s="7">
        <f>IFERROR(RANK('Ref. Chile'!J2325,'Ref. Chile'!J:J,0)+COUNTIF('Ref. Chile'!$J$7:'Ref. Chile'!J2325,'Ref. Chile'!J2325)-1,"")</f>
        <v>667</v>
      </c>
      <c r="AL2326" s="7">
        <f>IFERROR(RANK('Ref. Chile'!K2325,'Ref. Chile'!K:K,0)+COUNTIF('Ref. Chile'!$K$7:'Ref. Chile'!K2325,'Ref. Chile'!K2325)-1,"")</f>
        <v>2055</v>
      </c>
      <c r="AM2326" s="7">
        <f>IFERROR(RANK('Ref. Chile'!L2325,'Ref. Chile'!L:L,0)+COUNTIF('Ref. Chile'!$L$7:'Ref. Chile'!L2325,'Ref. Chile'!L2325)-1,"")</f>
        <v>1710</v>
      </c>
      <c r="AN2326" s="7">
        <f>IFERROR(RANK('Ref. Chile'!M2325,'Ref. Chile'!M:M,0)+COUNTIF('Ref. Chile'!$M$7:'Ref. Chile'!M2325,'Ref. Chile'!M2325)-1,"")</f>
        <v>1293</v>
      </c>
      <c r="AO2326" s="7">
        <f>IFERROR(RANK('Ref. Chile'!H2325,'Ref. Chile'!H:H,1)+COUNTIF('Ref. Chile'!$H$7:'Ref. Chile'!H2325,'Ref. Chile'!H2325)-1,"")</f>
        <v>498</v>
      </c>
      <c r="AP2326" s="7">
        <f>IFERROR(RANK('Ref. Chile'!I2325,'Ref. Chile'!I:I,1)+COUNTIF('Ref. Chile'!$I$7:'Ref. Chile'!I2325,'Ref. Chile'!I2325)-1,"")</f>
        <v>931</v>
      </c>
      <c r="AQ2326" s="7">
        <f>IFERROR(RANK('Ref. Chile'!J2325,'Ref. Chile'!J:J,1)+COUNTIF('Ref. Chile'!$J$7:'Ref. Chile'!J2325,'Ref. Chile'!J2325)-1,"")</f>
        <v>1903</v>
      </c>
    </row>
    <row r="2327" spans="31:43" ht="17.25" customHeight="1" x14ac:dyDescent="0.3">
      <c r="AE2327" s="5" t="s">
        <v>2322</v>
      </c>
      <c r="AF2327" s="5" t="s">
        <v>5842</v>
      </c>
      <c r="AG2327" s="6" t="s">
        <v>4434</v>
      </c>
      <c r="AH2327" s="6" t="s">
        <v>4088</v>
      </c>
      <c r="AI2327" s="7">
        <f>IFERROR(RANK('Ref. Chile'!H2326,'Ref. Chile'!H:H,0)+COUNTIF('Ref. Chile'!$H$7:'Ref. Chile'!H2326,'Ref. Chile'!H2326)-1,"")</f>
        <v>2298</v>
      </c>
      <c r="AJ2327" s="7">
        <f>IFERROR(RANK('Ref. Chile'!I2326,'Ref. Chile'!I:I,0)+COUNTIF('Ref. Chile'!$I$7:'Ref. Chile'!I2326,'Ref. Chile'!I2326)-1,"")</f>
        <v>1801</v>
      </c>
      <c r="AK2327" s="7">
        <f>IFERROR(RANK('Ref. Chile'!J2326,'Ref. Chile'!J:J,0)+COUNTIF('Ref. Chile'!$J$7:'Ref. Chile'!J2326,'Ref. Chile'!J2326)-1,"")</f>
        <v>637</v>
      </c>
      <c r="AL2327" s="7">
        <f>IFERROR(RANK('Ref. Chile'!K2326,'Ref. Chile'!K:K,0)+COUNTIF('Ref. Chile'!$K$7:'Ref. Chile'!K2326,'Ref. Chile'!K2326)-1,"")</f>
        <v>2052</v>
      </c>
      <c r="AM2327" s="7">
        <f>IFERROR(RANK('Ref. Chile'!L2326,'Ref. Chile'!L:L,0)+COUNTIF('Ref. Chile'!$L$7:'Ref. Chile'!L2326,'Ref. Chile'!L2326)-1,"")</f>
        <v>1694</v>
      </c>
      <c r="AN2327" s="7">
        <f>IFERROR(RANK('Ref. Chile'!M2326,'Ref. Chile'!M:M,0)+COUNTIF('Ref. Chile'!$M$7:'Ref. Chile'!M2326,'Ref. Chile'!M2326)-1,"")</f>
        <v>1123</v>
      </c>
      <c r="AO2327" s="7">
        <f>IFERROR(RANK('Ref. Chile'!H2326,'Ref. Chile'!H:H,1)+COUNTIF('Ref. Chile'!$H$7:'Ref. Chile'!H2326,'Ref. Chile'!H2326)-1,"")</f>
        <v>505</v>
      </c>
      <c r="AP2327" s="7">
        <f>IFERROR(RANK('Ref. Chile'!I2326,'Ref. Chile'!I:I,1)+COUNTIF('Ref. Chile'!$I$7:'Ref. Chile'!I2326,'Ref. Chile'!I2326)-1,"")</f>
        <v>952</v>
      </c>
      <c r="AQ2327" s="7">
        <f>IFERROR(RANK('Ref. Chile'!J2326,'Ref. Chile'!J:J,1)+COUNTIF('Ref. Chile'!$J$7:'Ref. Chile'!J2326,'Ref. Chile'!J2326)-1,"")</f>
        <v>1933</v>
      </c>
    </row>
    <row r="2328" spans="31:43" ht="17.25" customHeight="1" x14ac:dyDescent="0.3">
      <c r="AE2328" s="5" t="s">
        <v>2323</v>
      </c>
      <c r="AF2328" s="5" t="s">
        <v>5843</v>
      </c>
      <c r="AG2328" s="6" t="s">
        <v>4434</v>
      </c>
      <c r="AH2328" s="6" t="s">
        <v>4101</v>
      </c>
      <c r="AI2328" s="7">
        <f>IFERROR(RANK('Ref. Chile'!H2327,'Ref. Chile'!H:H,0)+COUNTIF('Ref. Chile'!$H$7:'Ref. Chile'!H2327,'Ref. Chile'!H2327)-1,"")</f>
        <v>2306</v>
      </c>
      <c r="AJ2328" s="7">
        <f>IFERROR(RANK('Ref. Chile'!I2327,'Ref. Chile'!I:I,0)+COUNTIF('Ref. Chile'!$I$7:'Ref. Chile'!I2327,'Ref. Chile'!I2327)-1,"")</f>
        <v>1840</v>
      </c>
      <c r="AK2328" s="7">
        <f>IFERROR(RANK('Ref. Chile'!J2327,'Ref. Chile'!J:J,0)+COUNTIF('Ref. Chile'!$J$7:'Ref. Chile'!J2327,'Ref. Chile'!J2327)-1,"")</f>
        <v>704</v>
      </c>
      <c r="AL2328" s="7">
        <f>IFERROR(RANK('Ref. Chile'!K2327,'Ref. Chile'!K:K,0)+COUNTIF('Ref. Chile'!$K$7:'Ref. Chile'!K2327,'Ref. Chile'!K2327)-1,"")</f>
        <v>2057</v>
      </c>
      <c r="AM2328" s="7">
        <f>IFERROR(RANK('Ref. Chile'!L2327,'Ref. Chile'!L:L,0)+COUNTIF('Ref. Chile'!$L$7:'Ref. Chile'!L2327,'Ref. Chile'!L2327)-1,"")</f>
        <v>1727</v>
      </c>
      <c r="AN2328" s="7">
        <f>IFERROR(RANK('Ref. Chile'!M2327,'Ref. Chile'!M:M,0)+COUNTIF('Ref. Chile'!$M$7:'Ref. Chile'!M2327,'Ref. Chile'!M2327)-1,"")</f>
        <v>1426</v>
      </c>
      <c r="AO2328" s="7">
        <f>IFERROR(RANK('Ref. Chile'!H2327,'Ref. Chile'!H:H,1)+COUNTIF('Ref. Chile'!$H$7:'Ref. Chile'!H2327,'Ref. Chile'!H2327)-1,"")</f>
        <v>497</v>
      </c>
      <c r="AP2328" s="7">
        <f>IFERROR(RANK('Ref. Chile'!I2327,'Ref. Chile'!I:I,1)+COUNTIF('Ref. Chile'!$I$7:'Ref. Chile'!I2327,'Ref. Chile'!I2327)-1,"")</f>
        <v>913</v>
      </c>
      <c r="AQ2328" s="7">
        <f>IFERROR(RANK('Ref. Chile'!J2327,'Ref. Chile'!J:J,1)+COUNTIF('Ref. Chile'!$J$7:'Ref. Chile'!J2327,'Ref. Chile'!J2327)-1,"")</f>
        <v>1866</v>
      </c>
    </row>
    <row r="2329" spans="31:43" ht="17.25" customHeight="1" x14ac:dyDescent="0.3">
      <c r="AE2329" s="5" t="s">
        <v>2324</v>
      </c>
      <c r="AF2329" s="5" t="s">
        <v>5844</v>
      </c>
      <c r="AG2329" s="6" t="s">
        <v>4434</v>
      </c>
      <c r="AH2329" s="6" t="s">
        <v>4212</v>
      </c>
      <c r="AI2329" s="7">
        <f>IFERROR(RANK('Ref. Chile'!H2328,'Ref. Chile'!H:H,0)+COUNTIF('Ref. Chile'!$H$7:'Ref. Chile'!H2328,'Ref. Chile'!H2328)-1,"")</f>
        <v>2297</v>
      </c>
      <c r="AJ2329" s="7">
        <f>IFERROR(RANK('Ref. Chile'!I2328,'Ref. Chile'!I:I,0)+COUNTIF('Ref. Chile'!$I$7:'Ref. Chile'!I2328,'Ref. Chile'!I2328)-1,"")</f>
        <v>1795</v>
      </c>
      <c r="AK2329" s="7">
        <f>IFERROR(RANK('Ref. Chile'!J2328,'Ref. Chile'!J:J,0)+COUNTIF('Ref. Chile'!$J$7:'Ref. Chile'!J2328,'Ref. Chile'!J2328)-1,"")</f>
        <v>620</v>
      </c>
      <c r="AL2329" s="7">
        <f>IFERROR(RANK('Ref. Chile'!K2328,'Ref. Chile'!K:K,0)+COUNTIF('Ref. Chile'!$K$7:'Ref. Chile'!K2328,'Ref. Chile'!K2328)-1,"")</f>
        <v>2051</v>
      </c>
      <c r="AM2329" s="7">
        <f>IFERROR(RANK('Ref. Chile'!L2328,'Ref. Chile'!L:L,0)+COUNTIF('Ref. Chile'!$L$7:'Ref. Chile'!L2328,'Ref. Chile'!L2328)-1,"")</f>
        <v>1691</v>
      </c>
      <c r="AN2329" s="7">
        <f>IFERROR(RANK('Ref. Chile'!M2328,'Ref. Chile'!M:M,0)+COUNTIF('Ref. Chile'!$M$7:'Ref. Chile'!M2328,'Ref. Chile'!M2328)-1,"")</f>
        <v>1092</v>
      </c>
      <c r="AO2329" s="7">
        <f>IFERROR(RANK('Ref. Chile'!H2328,'Ref. Chile'!H:H,1)+COUNTIF('Ref. Chile'!$H$7:'Ref. Chile'!H2328,'Ref. Chile'!H2328)-1,"")</f>
        <v>506</v>
      </c>
      <c r="AP2329" s="7">
        <f>IFERROR(RANK('Ref. Chile'!I2328,'Ref. Chile'!I:I,1)+COUNTIF('Ref. Chile'!$I$7:'Ref. Chile'!I2328,'Ref. Chile'!I2328)-1,"")</f>
        <v>958</v>
      </c>
      <c r="AQ2329" s="7">
        <f>IFERROR(RANK('Ref. Chile'!J2328,'Ref. Chile'!J:J,1)+COUNTIF('Ref. Chile'!$J$7:'Ref. Chile'!J2328,'Ref. Chile'!J2328)-1,"")</f>
        <v>1950</v>
      </c>
    </row>
    <row r="2330" spans="31:43" ht="17.25" customHeight="1" x14ac:dyDescent="0.3">
      <c r="AE2330" s="5" t="s">
        <v>2325</v>
      </c>
      <c r="AF2330" s="5" t="s">
        <v>5845</v>
      </c>
      <c r="AG2330" s="6" t="s">
        <v>4434</v>
      </c>
      <c r="AH2330" s="6" t="s">
        <v>4103</v>
      </c>
      <c r="AI2330" s="7">
        <f>IFERROR(RANK('Ref. Chile'!H2329,'Ref. Chile'!H:H,0)+COUNTIF('Ref. Chile'!$H$7:'Ref. Chile'!H2329,'Ref. Chile'!H2329)-1,"")</f>
        <v>2294</v>
      </c>
      <c r="AJ2330" s="7">
        <f>IFERROR(RANK('Ref. Chile'!I2329,'Ref. Chile'!I:I,0)+COUNTIF('Ref. Chile'!$I$7:'Ref. Chile'!I2329,'Ref. Chile'!I2329)-1,"")</f>
        <v>1783</v>
      </c>
      <c r="AK2330" s="7">
        <f>IFERROR(RANK('Ref. Chile'!J2329,'Ref. Chile'!J:J,0)+COUNTIF('Ref. Chile'!$J$7:'Ref. Chile'!J2329,'Ref. Chile'!J2329)-1,"")</f>
        <v>616</v>
      </c>
      <c r="AL2330" s="7">
        <f>IFERROR(RANK('Ref. Chile'!K2329,'Ref. Chile'!K:K,0)+COUNTIF('Ref. Chile'!$K$7:'Ref. Chile'!K2329,'Ref. Chile'!K2329)-1,"")</f>
        <v>2048</v>
      </c>
      <c r="AM2330" s="7">
        <f>IFERROR(RANK('Ref. Chile'!L2329,'Ref. Chile'!L:L,0)+COUNTIF('Ref. Chile'!$L$7:'Ref. Chile'!L2329,'Ref. Chile'!L2329)-1,"")</f>
        <v>1677</v>
      </c>
      <c r="AN2330" s="7">
        <f>IFERROR(RANK('Ref. Chile'!M2329,'Ref. Chile'!M:M,0)+COUNTIF('Ref. Chile'!$M$7:'Ref. Chile'!M2329,'Ref. Chile'!M2329)-1,"")</f>
        <v>1049</v>
      </c>
      <c r="AO2330" s="7">
        <f>IFERROR(RANK('Ref. Chile'!H2329,'Ref. Chile'!H:H,1)+COUNTIF('Ref. Chile'!$H$7:'Ref. Chile'!H2329,'Ref. Chile'!H2329)-1,"")</f>
        <v>509</v>
      </c>
      <c r="AP2330" s="7">
        <f>IFERROR(RANK('Ref. Chile'!I2329,'Ref. Chile'!I:I,1)+COUNTIF('Ref. Chile'!$I$7:'Ref. Chile'!I2329,'Ref. Chile'!I2329)-1,"")</f>
        <v>970</v>
      </c>
      <c r="AQ2330" s="7">
        <f>IFERROR(RANK('Ref. Chile'!J2329,'Ref. Chile'!J:J,1)+COUNTIF('Ref. Chile'!$J$7:'Ref. Chile'!J2329,'Ref. Chile'!J2329)-1,"")</f>
        <v>1954</v>
      </c>
    </row>
    <row r="2331" spans="31:43" ht="17.25" customHeight="1" x14ac:dyDescent="0.3">
      <c r="AE2331" s="5" t="s">
        <v>2326</v>
      </c>
      <c r="AF2331" s="5" t="s">
        <v>5846</v>
      </c>
      <c r="AG2331" s="6" t="s">
        <v>4434</v>
      </c>
      <c r="AH2331" s="6" t="s">
        <v>4104</v>
      </c>
      <c r="AI2331" s="7">
        <f>IFERROR(RANK('Ref. Chile'!H2330,'Ref. Chile'!H:H,0)+COUNTIF('Ref. Chile'!$H$7:'Ref. Chile'!H2330,'Ref. Chile'!H2330)-1,"")</f>
        <v>2309</v>
      </c>
      <c r="AJ2331" s="7">
        <f>IFERROR(RANK('Ref. Chile'!I2330,'Ref. Chile'!I:I,0)+COUNTIF('Ref. Chile'!$I$7:'Ref. Chile'!I2330,'Ref. Chile'!I2330)-1,"")</f>
        <v>1852</v>
      </c>
      <c r="AK2331" s="7">
        <f>IFERROR(RANK('Ref. Chile'!J2330,'Ref. Chile'!J:J,0)+COUNTIF('Ref. Chile'!$J$7:'Ref. Chile'!J2330,'Ref. Chile'!J2330)-1,"")</f>
        <v>742</v>
      </c>
      <c r="AL2331" s="7">
        <f>IFERROR(RANK('Ref. Chile'!K2330,'Ref. Chile'!K:K,0)+COUNTIF('Ref. Chile'!$K$7:'Ref. Chile'!K2330,'Ref. Chile'!K2330)-1,"")</f>
        <v>2058</v>
      </c>
      <c r="AM2331" s="7">
        <f>IFERROR(RANK('Ref. Chile'!L2330,'Ref. Chile'!L:L,0)+COUNTIF('Ref. Chile'!$L$7:'Ref. Chile'!L2330,'Ref. Chile'!L2330)-1,"")</f>
        <v>1742</v>
      </c>
      <c r="AN2331" s="7">
        <f>IFERROR(RANK('Ref. Chile'!M2330,'Ref. Chile'!M:M,0)+COUNTIF('Ref. Chile'!$M$7:'Ref. Chile'!M2330,'Ref. Chile'!M2330)-1,"")</f>
        <v>1629</v>
      </c>
      <c r="AO2331" s="7">
        <f>IFERROR(RANK('Ref. Chile'!H2330,'Ref. Chile'!H:H,1)+COUNTIF('Ref. Chile'!$H$7:'Ref. Chile'!H2330,'Ref. Chile'!H2330)-1,"")</f>
        <v>494</v>
      </c>
      <c r="AP2331" s="7">
        <f>IFERROR(RANK('Ref. Chile'!I2330,'Ref. Chile'!I:I,1)+COUNTIF('Ref. Chile'!$I$7:'Ref. Chile'!I2330,'Ref. Chile'!I2330)-1,"")</f>
        <v>901</v>
      </c>
      <c r="AQ2331" s="7">
        <f>IFERROR(RANK('Ref. Chile'!J2330,'Ref. Chile'!J:J,1)+COUNTIF('Ref. Chile'!$J$7:'Ref. Chile'!J2330,'Ref. Chile'!J2330)-1,"")</f>
        <v>1828</v>
      </c>
    </row>
    <row r="2332" spans="31:43" ht="17.25" customHeight="1" x14ac:dyDescent="0.3">
      <c r="AE2332" s="5" t="s">
        <v>2327</v>
      </c>
      <c r="AF2332" s="5" t="s">
        <v>5847</v>
      </c>
      <c r="AG2332" s="6" t="s">
        <v>4434</v>
      </c>
      <c r="AH2332" s="6" t="s">
        <v>4105</v>
      </c>
      <c r="AI2332" s="7">
        <f>IFERROR(RANK('Ref. Chile'!H2331,'Ref. Chile'!H:H,0)+COUNTIF('Ref. Chile'!$H$7:'Ref. Chile'!H2331,'Ref. Chile'!H2331)-1,"")</f>
        <v>2315</v>
      </c>
      <c r="AJ2332" s="7">
        <f>IFERROR(RANK('Ref. Chile'!I2331,'Ref. Chile'!I:I,0)+COUNTIF('Ref. Chile'!$I$7:'Ref. Chile'!I2331,'Ref. Chile'!I2331)-1,"")</f>
        <v>1874</v>
      </c>
      <c r="AK2332" s="7">
        <f>IFERROR(RANK('Ref. Chile'!J2331,'Ref. Chile'!J:J,0)+COUNTIF('Ref. Chile'!$J$7:'Ref. Chile'!J2331,'Ref. Chile'!J2331)-1,"")</f>
        <v>796</v>
      </c>
      <c r="AL2332" s="7">
        <f>IFERROR(RANK('Ref. Chile'!K2331,'Ref. Chile'!K:K,0)+COUNTIF('Ref. Chile'!$K$7:'Ref. Chile'!K2331,'Ref. Chile'!K2331)-1,"")</f>
        <v>2060</v>
      </c>
      <c r="AM2332" s="7">
        <f>IFERROR(RANK('Ref. Chile'!L2331,'Ref. Chile'!L:L,0)+COUNTIF('Ref. Chile'!$L$7:'Ref. Chile'!L2331,'Ref. Chile'!L2331)-1,"")</f>
        <v>1750</v>
      </c>
      <c r="AN2332" s="7">
        <f>IFERROR(RANK('Ref. Chile'!M2331,'Ref. Chile'!M:M,0)+COUNTIF('Ref. Chile'!$M$7:'Ref. Chile'!M2331,'Ref. Chile'!M2331)-1,"")</f>
        <v>1672</v>
      </c>
      <c r="AO2332" s="7">
        <f>IFERROR(RANK('Ref. Chile'!H2331,'Ref. Chile'!H:H,1)+COUNTIF('Ref. Chile'!$H$7:'Ref. Chile'!H2331,'Ref. Chile'!H2331)-1,"")</f>
        <v>488</v>
      </c>
      <c r="AP2332" s="7">
        <f>IFERROR(RANK('Ref. Chile'!I2331,'Ref. Chile'!I:I,1)+COUNTIF('Ref. Chile'!$I$7:'Ref. Chile'!I2331,'Ref. Chile'!I2331)-1,"")</f>
        <v>879</v>
      </c>
      <c r="AQ2332" s="7">
        <f>IFERROR(RANK('Ref. Chile'!J2331,'Ref. Chile'!J:J,1)+COUNTIF('Ref. Chile'!$J$7:'Ref. Chile'!J2331,'Ref. Chile'!J2331)-1,"")</f>
        <v>1774</v>
      </c>
    </row>
    <row r="2333" spans="31:43" ht="17.25" customHeight="1" x14ac:dyDescent="0.3">
      <c r="AE2333" s="5" t="s">
        <v>2328</v>
      </c>
      <c r="AF2333" s="5" t="s">
        <v>5848</v>
      </c>
      <c r="AG2333" s="6" t="s">
        <v>4435</v>
      </c>
      <c r="AH2333" s="6" t="s">
        <v>4100</v>
      </c>
      <c r="AI2333" s="7">
        <f>IFERROR(RANK('Ref. Chile'!H2332,'Ref. Chile'!H:H,0)+COUNTIF('Ref. Chile'!$H$7:'Ref. Chile'!H2332,'Ref. Chile'!H2332)-1,"")</f>
        <v>1438</v>
      </c>
      <c r="AJ2333" s="7">
        <f>IFERROR(RANK('Ref. Chile'!I2332,'Ref. Chile'!I:I,0)+COUNTIF('Ref. Chile'!$I$7:'Ref. Chile'!I2332,'Ref. Chile'!I2332)-1,"")</f>
        <v>213</v>
      </c>
      <c r="AK2333" s="7">
        <f>IFERROR(RANK('Ref. Chile'!J2332,'Ref. Chile'!J:J,0)+COUNTIF('Ref. Chile'!$J$7:'Ref. Chile'!J2332,'Ref. Chile'!J2332)-1,"")</f>
        <v>754</v>
      </c>
      <c r="AL2333" s="7">
        <f>IFERROR(RANK('Ref. Chile'!K2332,'Ref. Chile'!K:K,0)+COUNTIF('Ref. Chile'!$K$7:'Ref. Chile'!K2332,'Ref. Chile'!K2332)-1,"")</f>
        <v>487</v>
      </c>
      <c r="AM2333" s="7">
        <f>IFERROR(RANK('Ref. Chile'!L2332,'Ref. Chile'!L:L,0)+COUNTIF('Ref. Chile'!$L$7:'Ref. Chile'!L2332,'Ref. Chile'!L2332)-1,"")</f>
        <v>945</v>
      </c>
      <c r="AN2333" s="7">
        <f>IFERROR(RANK('Ref. Chile'!M2332,'Ref. Chile'!M:M,0)+COUNTIF('Ref. Chile'!$M$7:'Ref. Chile'!M2332,'Ref. Chile'!M2332)-1,"")</f>
        <v>227</v>
      </c>
      <c r="AO2333" s="7">
        <f>IFERROR(RANK('Ref. Chile'!H2332,'Ref. Chile'!H:H,1)+COUNTIF('Ref. Chile'!$H$7:'Ref. Chile'!H2332,'Ref. Chile'!H2332)-1,"")</f>
        <v>1365</v>
      </c>
      <c r="AP2333" s="7">
        <f>IFERROR(RANK('Ref. Chile'!I2332,'Ref. Chile'!I:I,1)+COUNTIF('Ref. Chile'!$I$7:'Ref. Chile'!I2332,'Ref. Chile'!I2332)-1,"")</f>
        <v>2540</v>
      </c>
      <c r="AQ2333" s="7">
        <f>IFERROR(RANK('Ref. Chile'!J2332,'Ref. Chile'!J:J,1)+COUNTIF('Ref. Chile'!$J$7:'Ref. Chile'!J2332,'Ref. Chile'!J2332)-1,"")</f>
        <v>1816</v>
      </c>
    </row>
    <row r="2334" spans="31:43" ht="17.25" customHeight="1" x14ac:dyDescent="0.3">
      <c r="AE2334" s="5" t="s">
        <v>2329</v>
      </c>
      <c r="AF2334" s="5" t="s">
        <v>5849</v>
      </c>
      <c r="AG2334" s="6" t="s">
        <v>4435</v>
      </c>
      <c r="AH2334" s="6" t="s">
        <v>4088</v>
      </c>
      <c r="AI2334" s="7">
        <f>IFERROR(RANK('Ref. Chile'!H2333,'Ref. Chile'!H:H,0)+COUNTIF('Ref. Chile'!$H$7:'Ref. Chile'!H2333,'Ref. Chile'!H2333)-1,"")</f>
        <v>1454</v>
      </c>
      <c r="AJ2334" s="7">
        <f>IFERROR(RANK('Ref. Chile'!I2333,'Ref. Chile'!I:I,0)+COUNTIF('Ref. Chile'!$I$7:'Ref. Chile'!I2333,'Ref. Chile'!I2333)-1,"")</f>
        <v>356</v>
      </c>
      <c r="AK2334" s="7">
        <f>IFERROR(RANK('Ref. Chile'!J2333,'Ref. Chile'!J:J,0)+COUNTIF('Ref. Chile'!$J$7:'Ref. Chile'!J2333,'Ref. Chile'!J2333)-1,"")</f>
        <v>858</v>
      </c>
      <c r="AL2334" s="7">
        <f>IFERROR(RANK('Ref. Chile'!K2333,'Ref. Chile'!K:K,0)+COUNTIF('Ref. Chile'!$K$7:'Ref. Chile'!K2333,'Ref. Chile'!K2333)-1,"")</f>
        <v>592</v>
      </c>
      <c r="AM2334" s="7">
        <f>IFERROR(RANK('Ref. Chile'!L2333,'Ref. Chile'!L:L,0)+COUNTIF('Ref. Chile'!$L$7:'Ref. Chile'!L2333,'Ref. Chile'!L2333)-1,"")</f>
        <v>970</v>
      </c>
      <c r="AN2334" s="7">
        <f>IFERROR(RANK('Ref. Chile'!M2333,'Ref. Chile'!M:M,0)+COUNTIF('Ref. Chile'!$M$7:'Ref. Chile'!M2333,'Ref. Chile'!M2333)-1,"")</f>
        <v>276</v>
      </c>
      <c r="AO2334" s="7">
        <f>IFERROR(RANK('Ref. Chile'!H2333,'Ref. Chile'!H:H,1)+COUNTIF('Ref. Chile'!$H$7:'Ref. Chile'!H2333,'Ref. Chile'!H2333)-1,"")</f>
        <v>1349</v>
      </c>
      <c r="AP2334" s="7">
        <f>IFERROR(RANK('Ref. Chile'!I2333,'Ref. Chile'!I:I,1)+COUNTIF('Ref. Chile'!$I$7:'Ref. Chile'!I2333,'Ref. Chile'!I2333)-1,"")</f>
        <v>2397</v>
      </c>
      <c r="AQ2334" s="7">
        <f>IFERROR(RANK('Ref. Chile'!J2333,'Ref. Chile'!J:J,1)+COUNTIF('Ref. Chile'!$J$7:'Ref. Chile'!J2333,'Ref. Chile'!J2333)-1,"")</f>
        <v>1712</v>
      </c>
    </row>
    <row r="2335" spans="31:43" ht="17.25" customHeight="1" x14ac:dyDescent="0.3">
      <c r="AE2335" s="5" t="s">
        <v>2330</v>
      </c>
      <c r="AF2335" s="5" t="s">
        <v>5850</v>
      </c>
      <c r="AG2335" s="6" t="s">
        <v>4435</v>
      </c>
      <c r="AH2335" s="6" t="s">
        <v>4101</v>
      </c>
      <c r="AI2335" s="7">
        <f>IFERROR(RANK('Ref. Chile'!H2334,'Ref. Chile'!H:H,0)+COUNTIF('Ref. Chile'!$H$7:'Ref. Chile'!H2334,'Ref. Chile'!H2334)-1,"")</f>
        <v>1461</v>
      </c>
      <c r="AJ2335" s="7">
        <f>IFERROR(RANK('Ref. Chile'!I2334,'Ref. Chile'!I:I,0)+COUNTIF('Ref. Chile'!$I$7:'Ref. Chile'!I2334,'Ref. Chile'!I2334)-1,"")</f>
        <v>398</v>
      </c>
      <c r="AK2335" s="7">
        <f>IFERROR(RANK('Ref. Chile'!J2334,'Ref. Chile'!J:J,0)+COUNTIF('Ref. Chile'!$J$7:'Ref. Chile'!J2334,'Ref. Chile'!J2334)-1,"")</f>
        <v>897</v>
      </c>
      <c r="AL2335" s="7">
        <f>IFERROR(RANK('Ref. Chile'!K2334,'Ref. Chile'!K:K,0)+COUNTIF('Ref. Chile'!$K$7:'Ref. Chile'!K2334,'Ref. Chile'!K2334)-1,"")</f>
        <v>645</v>
      </c>
      <c r="AM2335" s="7">
        <f>IFERROR(RANK('Ref. Chile'!L2334,'Ref. Chile'!L:L,0)+COUNTIF('Ref. Chile'!$L$7:'Ref. Chile'!L2334,'Ref. Chile'!L2334)-1,"")</f>
        <v>980</v>
      </c>
      <c r="AN2335" s="7">
        <f>IFERROR(RANK('Ref. Chile'!M2334,'Ref. Chile'!M:M,0)+COUNTIF('Ref. Chile'!$M$7:'Ref. Chile'!M2334,'Ref. Chile'!M2334)-1,"")</f>
        <v>296</v>
      </c>
      <c r="AO2335" s="7">
        <f>IFERROR(RANK('Ref. Chile'!H2334,'Ref. Chile'!H:H,1)+COUNTIF('Ref. Chile'!$H$7:'Ref. Chile'!H2334,'Ref. Chile'!H2334)-1,"")</f>
        <v>1342</v>
      </c>
      <c r="AP2335" s="7">
        <f>IFERROR(RANK('Ref. Chile'!I2334,'Ref. Chile'!I:I,1)+COUNTIF('Ref. Chile'!$I$7:'Ref. Chile'!I2334,'Ref. Chile'!I2334)-1,"")</f>
        <v>2355</v>
      </c>
      <c r="AQ2335" s="7">
        <f>IFERROR(RANK('Ref. Chile'!J2334,'Ref. Chile'!J:J,1)+COUNTIF('Ref. Chile'!$J$7:'Ref. Chile'!J2334,'Ref. Chile'!J2334)-1,"")</f>
        <v>1673</v>
      </c>
    </row>
    <row r="2336" spans="31:43" ht="17.25" customHeight="1" x14ac:dyDescent="0.3">
      <c r="AE2336" s="5" t="s">
        <v>2331</v>
      </c>
      <c r="AF2336" s="5" t="s">
        <v>5851</v>
      </c>
      <c r="AG2336" s="6" t="s">
        <v>4435</v>
      </c>
      <c r="AH2336" s="6" t="s">
        <v>4102</v>
      </c>
      <c r="AI2336" s="7">
        <f>IFERROR(RANK('Ref. Chile'!H2335,'Ref. Chile'!H:H,0)+COUNTIF('Ref. Chile'!$H$7:'Ref. Chile'!H2335,'Ref. Chile'!H2335)-1,"")</f>
        <v>1470</v>
      </c>
      <c r="AJ2336" s="7">
        <f>IFERROR(RANK('Ref. Chile'!I2335,'Ref. Chile'!I:I,0)+COUNTIF('Ref. Chile'!$I$7:'Ref. Chile'!I2335,'Ref. Chile'!I2335)-1,"")</f>
        <v>482</v>
      </c>
      <c r="AK2336" s="7">
        <f>IFERROR(RANK('Ref. Chile'!J2335,'Ref. Chile'!J:J,0)+COUNTIF('Ref. Chile'!$J$7:'Ref. Chile'!J2335,'Ref. Chile'!J2335)-1,"")</f>
        <v>970</v>
      </c>
      <c r="AL2336" s="7">
        <f>IFERROR(RANK('Ref. Chile'!K2335,'Ref. Chile'!K:K,0)+COUNTIF('Ref. Chile'!$K$7:'Ref. Chile'!K2335,'Ref. Chile'!K2335)-1,"")</f>
        <v>832</v>
      </c>
      <c r="AM2336" s="7">
        <f>IFERROR(RANK('Ref. Chile'!L2335,'Ref. Chile'!L:L,0)+COUNTIF('Ref. Chile'!$L$7:'Ref. Chile'!L2335,'Ref. Chile'!L2335)-1,"")</f>
        <v>1003</v>
      </c>
      <c r="AN2336" s="7">
        <f>IFERROR(RANK('Ref. Chile'!M2335,'Ref. Chile'!M:M,0)+COUNTIF('Ref. Chile'!$M$7:'Ref. Chile'!M2335,'Ref. Chile'!M2335)-1,"")</f>
        <v>335</v>
      </c>
      <c r="AO2336" s="7">
        <f>IFERROR(RANK('Ref. Chile'!H2335,'Ref. Chile'!H:H,1)+COUNTIF('Ref. Chile'!$H$7:'Ref. Chile'!H2335,'Ref. Chile'!H2335)-1,"")</f>
        <v>1333</v>
      </c>
      <c r="AP2336" s="7">
        <f>IFERROR(RANK('Ref. Chile'!I2335,'Ref. Chile'!I:I,1)+COUNTIF('Ref. Chile'!$I$7:'Ref. Chile'!I2335,'Ref. Chile'!I2335)-1,"")</f>
        <v>2271</v>
      </c>
      <c r="AQ2336" s="7">
        <f>IFERROR(RANK('Ref. Chile'!J2335,'Ref. Chile'!J:J,1)+COUNTIF('Ref. Chile'!$J$7:'Ref. Chile'!J2335,'Ref. Chile'!J2335)-1,"")</f>
        <v>1600</v>
      </c>
    </row>
    <row r="2337" spans="31:43" ht="17.25" customHeight="1" x14ac:dyDescent="0.3">
      <c r="AE2337" s="5" t="s">
        <v>2332</v>
      </c>
      <c r="AF2337" s="5" t="s">
        <v>5852</v>
      </c>
      <c r="AG2337" s="6" t="s">
        <v>4435</v>
      </c>
      <c r="AH2337" s="6" t="s">
        <v>4103</v>
      </c>
      <c r="AI2337" s="7">
        <f>IFERROR(RANK('Ref. Chile'!H2336,'Ref. Chile'!H:H,0)+COUNTIF('Ref. Chile'!$H$7:'Ref. Chile'!H2336,'Ref. Chile'!H2336)-1,"")</f>
        <v>1443</v>
      </c>
      <c r="AJ2337" s="7">
        <f>IFERROR(RANK('Ref. Chile'!I2336,'Ref. Chile'!I:I,0)+COUNTIF('Ref. Chile'!$I$7:'Ref. Chile'!I2336,'Ref. Chile'!I2336)-1,"")</f>
        <v>276</v>
      </c>
      <c r="AK2337" s="7">
        <f>IFERROR(RANK('Ref. Chile'!J2336,'Ref. Chile'!J:J,0)+COUNTIF('Ref. Chile'!$J$7:'Ref. Chile'!J2336,'Ref. Chile'!J2336)-1,"")</f>
        <v>790</v>
      </c>
      <c r="AL2337" s="7">
        <f>IFERROR(RANK('Ref. Chile'!K2336,'Ref. Chile'!K:K,0)+COUNTIF('Ref. Chile'!$K$7:'Ref. Chile'!K2336,'Ref. Chile'!K2336)-1,"")</f>
        <v>520</v>
      </c>
      <c r="AM2337" s="7">
        <f>IFERROR(RANK('Ref. Chile'!L2336,'Ref. Chile'!L:L,0)+COUNTIF('Ref. Chile'!$L$7:'Ref. Chile'!L2336,'Ref. Chile'!L2336)-1,"")</f>
        <v>954</v>
      </c>
      <c r="AN2337" s="7">
        <f>IFERROR(RANK('Ref. Chile'!M2336,'Ref. Chile'!M:M,0)+COUNTIF('Ref. Chile'!$M$7:'Ref. Chile'!M2336,'Ref. Chile'!M2336)-1,"")</f>
        <v>244</v>
      </c>
      <c r="AO2337" s="7">
        <f>IFERROR(RANK('Ref. Chile'!H2336,'Ref. Chile'!H:H,1)+COUNTIF('Ref. Chile'!$H$7:'Ref. Chile'!H2336,'Ref. Chile'!H2336)-1,"")</f>
        <v>1360</v>
      </c>
      <c r="AP2337" s="7">
        <f>IFERROR(RANK('Ref. Chile'!I2336,'Ref. Chile'!I:I,1)+COUNTIF('Ref. Chile'!$I$7:'Ref. Chile'!I2336,'Ref. Chile'!I2336)-1,"")</f>
        <v>2477</v>
      </c>
      <c r="AQ2337" s="7">
        <f>IFERROR(RANK('Ref. Chile'!J2336,'Ref. Chile'!J:J,1)+COUNTIF('Ref. Chile'!$J$7:'Ref. Chile'!J2336,'Ref. Chile'!J2336)-1,"")</f>
        <v>1780</v>
      </c>
    </row>
    <row r="2338" spans="31:43" ht="17.25" customHeight="1" x14ac:dyDescent="0.3">
      <c r="AE2338" s="5" t="s">
        <v>2333</v>
      </c>
      <c r="AF2338" s="5" t="s">
        <v>5853</v>
      </c>
      <c r="AG2338" s="6" t="s">
        <v>4435</v>
      </c>
      <c r="AH2338" s="6" t="s">
        <v>4104</v>
      </c>
      <c r="AI2338" s="7">
        <f>IFERROR(RANK('Ref. Chile'!H2337,'Ref. Chile'!H:H,0)+COUNTIF('Ref. Chile'!$H$7:'Ref. Chile'!H2337,'Ref. Chile'!H2337)-1,"")</f>
        <v>1471</v>
      </c>
      <c r="AJ2338" s="7">
        <f>IFERROR(RANK('Ref. Chile'!I2337,'Ref. Chile'!I:I,0)+COUNTIF('Ref. Chile'!$I$7:'Ref. Chile'!I2337,'Ref. Chile'!I2337)-1,"")</f>
        <v>483</v>
      </c>
      <c r="AK2338" s="7">
        <f>IFERROR(RANK('Ref. Chile'!J2337,'Ref. Chile'!J:J,0)+COUNTIF('Ref. Chile'!$J$7:'Ref. Chile'!J2337,'Ref. Chile'!J2337)-1,"")</f>
        <v>969</v>
      </c>
      <c r="AL2338" s="7">
        <f>IFERROR(RANK('Ref. Chile'!K2337,'Ref. Chile'!K:K,0)+COUNTIF('Ref. Chile'!$K$7:'Ref. Chile'!K2337,'Ref. Chile'!K2337)-1,"")</f>
        <v>831</v>
      </c>
      <c r="AM2338" s="7">
        <f>IFERROR(RANK('Ref. Chile'!L2337,'Ref. Chile'!L:L,0)+COUNTIF('Ref. Chile'!$L$7:'Ref. Chile'!L2337,'Ref. Chile'!L2337)-1,"")</f>
        <v>1004</v>
      </c>
      <c r="AN2338" s="7">
        <f>IFERROR(RANK('Ref. Chile'!M2337,'Ref. Chile'!M:M,0)+COUNTIF('Ref. Chile'!$M$7:'Ref. Chile'!M2337,'Ref. Chile'!M2337)-1,"")</f>
        <v>336</v>
      </c>
      <c r="AO2338" s="7">
        <f>IFERROR(RANK('Ref. Chile'!H2337,'Ref. Chile'!H:H,1)+COUNTIF('Ref. Chile'!$H$7:'Ref. Chile'!H2337,'Ref. Chile'!H2337)-1,"")</f>
        <v>1332</v>
      </c>
      <c r="AP2338" s="7">
        <f>IFERROR(RANK('Ref. Chile'!I2337,'Ref. Chile'!I:I,1)+COUNTIF('Ref. Chile'!$I$7:'Ref. Chile'!I2337,'Ref. Chile'!I2337)-1,"")</f>
        <v>2270</v>
      </c>
      <c r="AQ2338" s="7">
        <f>IFERROR(RANK('Ref. Chile'!J2337,'Ref. Chile'!J:J,1)+COUNTIF('Ref. Chile'!$J$7:'Ref. Chile'!J2337,'Ref. Chile'!J2337)-1,"")</f>
        <v>1601</v>
      </c>
    </row>
    <row r="2339" spans="31:43" ht="17.25" customHeight="1" x14ac:dyDescent="0.3">
      <c r="AE2339" s="5" t="s">
        <v>2334</v>
      </c>
      <c r="AF2339" s="5" t="s">
        <v>5854</v>
      </c>
      <c r="AG2339" s="6" t="s">
        <v>4435</v>
      </c>
      <c r="AH2339" s="6" t="s">
        <v>4105</v>
      </c>
      <c r="AI2339" s="7">
        <f>IFERROR(RANK('Ref. Chile'!H2338,'Ref. Chile'!H:H,0)+COUNTIF('Ref. Chile'!$H$7:'Ref. Chile'!H2338,'Ref. Chile'!H2338)-1,"")</f>
        <v>1476</v>
      </c>
      <c r="AJ2339" s="7">
        <f>IFERROR(RANK('Ref. Chile'!I2338,'Ref. Chile'!I:I,0)+COUNTIF('Ref. Chile'!$I$7:'Ref. Chile'!I2338,'Ref. Chile'!I2338)-1,"")</f>
        <v>573</v>
      </c>
      <c r="AK2339" s="7">
        <f>IFERROR(RANK('Ref. Chile'!J2338,'Ref. Chile'!J:J,0)+COUNTIF('Ref. Chile'!$J$7:'Ref. Chile'!J2338,'Ref. Chile'!J2338)-1,"")</f>
        <v>1033</v>
      </c>
      <c r="AL2339" s="7">
        <f>IFERROR(RANK('Ref. Chile'!K2338,'Ref. Chile'!K:K,0)+COUNTIF('Ref. Chile'!$K$7:'Ref. Chile'!K2338,'Ref. Chile'!K2338)-1,"")</f>
        <v>1136</v>
      </c>
      <c r="AM2339" s="7">
        <f>IFERROR(RANK('Ref. Chile'!L2338,'Ref. Chile'!L:L,0)+COUNTIF('Ref. Chile'!$L$7:'Ref. Chile'!L2338,'Ref. Chile'!L2338)-1,"")</f>
        <v>1017</v>
      </c>
      <c r="AN2339" s="7">
        <f>IFERROR(RANK('Ref. Chile'!M2338,'Ref. Chile'!M:M,0)+COUNTIF('Ref. Chile'!$M$7:'Ref. Chile'!M2338,'Ref. Chile'!M2338)-1,"")</f>
        <v>377</v>
      </c>
      <c r="AO2339" s="7">
        <f>IFERROR(RANK('Ref. Chile'!H2338,'Ref. Chile'!H:H,1)+COUNTIF('Ref. Chile'!$H$7:'Ref. Chile'!H2338,'Ref. Chile'!H2338)-1,"")</f>
        <v>1327</v>
      </c>
      <c r="AP2339" s="7">
        <f>IFERROR(RANK('Ref. Chile'!I2338,'Ref. Chile'!I:I,1)+COUNTIF('Ref. Chile'!$I$7:'Ref. Chile'!I2338,'Ref. Chile'!I2338)-1,"")</f>
        <v>2180</v>
      </c>
      <c r="AQ2339" s="7">
        <f>IFERROR(RANK('Ref. Chile'!J2338,'Ref. Chile'!J:J,1)+COUNTIF('Ref. Chile'!$J$7:'Ref. Chile'!J2338,'Ref. Chile'!J2338)-1,"")</f>
        <v>1537</v>
      </c>
    </row>
    <row r="2340" spans="31:43" ht="17.25" customHeight="1" x14ac:dyDescent="0.3">
      <c r="AE2340" s="5" t="s">
        <v>2335</v>
      </c>
      <c r="AF2340" s="5" t="s">
        <v>5855</v>
      </c>
      <c r="AG2340" s="6" t="s">
        <v>4436</v>
      </c>
      <c r="AH2340" s="6" t="s">
        <v>4099</v>
      </c>
      <c r="AI2340" s="7">
        <f>IFERROR(RANK('Ref. Chile'!H2339,'Ref. Chile'!H:H,0)+COUNTIF('Ref. Chile'!$H$7:'Ref. Chile'!H2339,'Ref. Chile'!H2339)-1,"")</f>
        <v>2411</v>
      </c>
      <c r="AJ2340" s="7">
        <f>IFERROR(RANK('Ref. Chile'!I2339,'Ref. Chile'!I:I,0)+COUNTIF('Ref. Chile'!$I$7:'Ref. Chile'!I2339,'Ref. Chile'!I2339)-1,"")</f>
        <v>1716</v>
      </c>
      <c r="AK2340" s="7">
        <f>IFERROR(RANK('Ref. Chile'!J2339,'Ref. Chile'!J:J,0)+COUNTIF('Ref. Chile'!$J$7:'Ref. Chile'!J2339,'Ref. Chile'!J2339)-1,"")</f>
        <v>711</v>
      </c>
      <c r="AL2340" s="7">
        <f>IFERROR(RANK('Ref. Chile'!K2339,'Ref. Chile'!K:K,0)+COUNTIF('Ref. Chile'!$K$7:'Ref. Chile'!K2339,'Ref. Chile'!K2339)-1,"")</f>
        <v>2009</v>
      </c>
      <c r="AM2340" s="7">
        <f>IFERROR(RANK('Ref. Chile'!L2339,'Ref. Chile'!L:L,0)+COUNTIF('Ref. Chile'!$L$7:'Ref. Chile'!L2339,'Ref. Chile'!L2339)-1,"")</f>
        <v>1622</v>
      </c>
      <c r="AN2340" s="7">
        <f>IFERROR(RANK('Ref. Chile'!M2339,'Ref. Chile'!M:M,0)+COUNTIF('Ref. Chile'!$M$7:'Ref. Chile'!M2339,'Ref. Chile'!M2339)-1,"")</f>
        <v>946</v>
      </c>
      <c r="AO2340" s="7">
        <f>IFERROR(RANK('Ref. Chile'!H2339,'Ref. Chile'!H:H,1)+COUNTIF('Ref. Chile'!$H$7:'Ref. Chile'!H2339,'Ref. Chile'!H2339)-1,"")</f>
        <v>392</v>
      </c>
      <c r="AP2340" s="7">
        <f>IFERROR(RANK('Ref. Chile'!I2339,'Ref. Chile'!I:I,1)+COUNTIF('Ref. Chile'!$I$7:'Ref. Chile'!I2339,'Ref. Chile'!I2339)-1,"")</f>
        <v>1037</v>
      </c>
      <c r="AQ2340" s="7">
        <f>IFERROR(RANK('Ref. Chile'!J2339,'Ref. Chile'!J:J,1)+COUNTIF('Ref. Chile'!$J$7:'Ref. Chile'!J2339,'Ref. Chile'!J2339)-1,"")</f>
        <v>1859</v>
      </c>
    </row>
    <row r="2341" spans="31:43" ht="17.25" customHeight="1" x14ac:dyDescent="0.3">
      <c r="AE2341" s="5" t="s">
        <v>2336</v>
      </c>
      <c r="AF2341" s="5" t="s">
        <v>5856</v>
      </c>
      <c r="AG2341" s="6" t="s">
        <v>4436</v>
      </c>
      <c r="AH2341" s="6" t="s">
        <v>4088</v>
      </c>
      <c r="AI2341" s="7">
        <f>IFERROR(RANK('Ref. Chile'!H2340,'Ref. Chile'!H:H,0)+COUNTIF('Ref. Chile'!$H$7:'Ref. Chile'!H2340,'Ref. Chile'!H2340)-1,"")</f>
        <v>2409</v>
      </c>
      <c r="AJ2341" s="7">
        <f>IFERROR(RANK('Ref. Chile'!I2340,'Ref. Chile'!I:I,0)+COUNTIF('Ref. Chile'!$I$7:'Ref. Chile'!I2340,'Ref. Chile'!I2340)-1,"")</f>
        <v>1685</v>
      </c>
      <c r="AK2341" s="7">
        <f>IFERROR(RANK('Ref. Chile'!J2340,'Ref. Chile'!J:J,0)+COUNTIF('Ref. Chile'!$J$7:'Ref. Chile'!J2340,'Ref. Chile'!J2340)-1,"")</f>
        <v>652</v>
      </c>
      <c r="AL2341" s="7">
        <f>IFERROR(RANK('Ref. Chile'!K2340,'Ref. Chile'!K:K,0)+COUNTIF('Ref. Chile'!$K$7:'Ref. Chile'!K2340,'Ref. Chile'!K2340)-1,"")</f>
        <v>2001</v>
      </c>
      <c r="AM2341" s="7">
        <f>IFERROR(RANK('Ref. Chile'!L2340,'Ref. Chile'!L:L,0)+COUNTIF('Ref. Chile'!$L$7:'Ref. Chile'!L2340,'Ref. Chile'!L2340)-1,"")</f>
        <v>1601</v>
      </c>
      <c r="AN2341" s="7">
        <f>IFERROR(RANK('Ref. Chile'!M2340,'Ref. Chile'!M:M,0)+COUNTIF('Ref. Chile'!$M$7:'Ref. Chile'!M2340,'Ref. Chile'!M2340)-1,"")</f>
        <v>772</v>
      </c>
      <c r="AO2341" s="7">
        <f>IFERROR(RANK('Ref. Chile'!H2340,'Ref. Chile'!H:H,1)+COUNTIF('Ref. Chile'!$H$7:'Ref. Chile'!H2340,'Ref. Chile'!H2340)-1,"")</f>
        <v>394</v>
      </c>
      <c r="AP2341" s="7">
        <f>IFERROR(RANK('Ref. Chile'!I2340,'Ref. Chile'!I:I,1)+COUNTIF('Ref. Chile'!$I$7:'Ref. Chile'!I2340,'Ref. Chile'!I2340)-1,"")</f>
        <v>1068</v>
      </c>
      <c r="AQ2341" s="7">
        <f>IFERROR(RANK('Ref. Chile'!J2340,'Ref. Chile'!J:J,1)+COUNTIF('Ref. Chile'!$J$7:'Ref. Chile'!J2340,'Ref. Chile'!J2340)-1,"")</f>
        <v>1918</v>
      </c>
    </row>
    <row r="2342" spans="31:43" ht="17.25" customHeight="1" x14ac:dyDescent="0.3">
      <c r="AE2342" s="5" t="s">
        <v>2337</v>
      </c>
      <c r="AF2342" s="5" t="s">
        <v>5857</v>
      </c>
      <c r="AG2342" s="6" t="s">
        <v>4436</v>
      </c>
      <c r="AH2342" s="6" t="s">
        <v>4101</v>
      </c>
      <c r="AI2342" s="7">
        <f>IFERROR(RANK('Ref. Chile'!H2341,'Ref. Chile'!H:H,0)+COUNTIF('Ref. Chile'!$H$7:'Ref. Chile'!H2341,'Ref. Chile'!H2341)-1,"")</f>
        <v>2412</v>
      </c>
      <c r="AJ2342" s="7">
        <f>IFERROR(RANK('Ref. Chile'!I2341,'Ref. Chile'!I:I,0)+COUNTIF('Ref. Chile'!$I$7:'Ref. Chile'!I2341,'Ref. Chile'!I2341)-1,"")</f>
        <v>1731</v>
      </c>
      <c r="AK2342" s="7">
        <f>IFERROR(RANK('Ref. Chile'!J2341,'Ref. Chile'!J:J,0)+COUNTIF('Ref. Chile'!$J$7:'Ref. Chile'!J2341,'Ref. Chile'!J2341)-1,"")</f>
        <v>757</v>
      </c>
      <c r="AL2342" s="7">
        <f>IFERROR(RANK('Ref. Chile'!K2341,'Ref. Chile'!K:K,0)+COUNTIF('Ref. Chile'!$K$7:'Ref. Chile'!K2341,'Ref. Chile'!K2341)-1,"")</f>
        <v>2011</v>
      </c>
      <c r="AM2342" s="7">
        <f>IFERROR(RANK('Ref. Chile'!L2341,'Ref. Chile'!L:L,0)+COUNTIF('Ref. Chile'!$L$7:'Ref. Chile'!L2341,'Ref. Chile'!L2341)-1,"")</f>
        <v>1631</v>
      </c>
      <c r="AN2342" s="7">
        <f>IFERROR(RANK('Ref. Chile'!M2341,'Ref. Chile'!M:M,0)+COUNTIF('Ref. Chile'!$M$7:'Ref. Chile'!M2341,'Ref. Chile'!M2341)-1,"")</f>
        <v>1051</v>
      </c>
      <c r="AO2342" s="7">
        <f>IFERROR(RANK('Ref. Chile'!H2341,'Ref. Chile'!H:H,1)+COUNTIF('Ref. Chile'!$H$7:'Ref. Chile'!H2341,'Ref. Chile'!H2341)-1,"")</f>
        <v>391</v>
      </c>
      <c r="AP2342" s="7">
        <f>IFERROR(RANK('Ref. Chile'!I2341,'Ref. Chile'!I:I,1)+COUNTIF('Ref. Chile'!$I$7:'Ref. Chile'!I2341,'Ref. Chile'!I2341)-1,"")</f>
        <v>1022</v>
      </c>
      <c r="AQ2342" s="7">
        <f>IFERROR(RANK('Ref. Chile'!J2341,'Ref. Chile'!J:J,1)+COUNTIF('Ref. Chile'!$J$7:'Ref. Chile'!J2341,'Ref. Chile'!J2341)-1,"")</f>
        <v>1813</v>
      </c>
    </row>
    <row r="2343" spans="31:43" ht="17.25" customHeight="1" x14ac:dyDescent="0.3">
      <c r="AE2343" s="5" t="s">
        <v>2338</v>
      </c>
      <c r="AF2343" s="5" t="s">
        <v>5858</v>
      </c>
      <c r="AG2343" s="6" t="s">
        <v>4436</v>
      </c>
      <c r="AH2343" s="6" t="s">
        <v>4212</v>
      </c>
      <c r="AI2343" s="7">
        <f>IFERROR(RANK('Ref. Chile'!H2342,'Ref. Chile'!H:H,0)+COUNTIF('Ref. Chile'!$H$7:'Ref. Chile'!H2342,'Ref. Chile'!H2342)-1,"")</f>
        <v>2410</v>
      </c>
      <c r="AJ2343" s="7">
        <f>IFERROR(RANK('Ref. Chile'!I2342,'Ref. Chile'!I:I,0)+COUNTIF('Ref. Chile'!$I$7:'Ref. Chile'!I2342,'Ref. Chile'!I2342)-1,"")</f>
        <v>1687</v>
      </c>
      <c r="AK2343" s="7">
        <f>IFERROR(RANK('Ref. Chile'!J2342,'Ref. Chile'!J:J,0)+COUNTIF('Ref. Chile'!$J$7:'Ref. Chile'!J2342,'Ref. Chile'!J2342)-1,"")</f>
        <v>653</v>
      </c>
      <c r="AL2343" s="7">
        <f>IFERROR(RANK('Ref. Chile'!K2342,'Ref. Chile'!K:K,0)+COUNTIF('Ref. Chile'!$K$7:'Ref. Chile'!K2342,'Ref. Chile'!K2342)-1,"")</f>
        <v>2002</v>
      </c>
      <c r="AM2343" s="7">
        <f>IFERROR(RANK('Ref. Chile'!L2342,'Ref. Chile'!L:L,0)+COUNTIF('Ref. Chile'!$L$7:'Ref. Chile'!L2342,'Ref. Chile'!L2342)-1,"")</f>
        <v>1602</v>
      </c>
      <c r="AN2343" s="7">
        <f>IFERROR(RANK('Ref. Chile'!M2342,'Ref. Chile'!M:M,0)+COUNTIF('Ref. Chile'!$M$7:'Ref. Chile'!M2342,'Ref. Chile'!M2342)-1,"")</f>
        <v>778</v>
      </c>
      <c r="AO2343" s="7">
        <f>IFERROR(RANK('Ref. Chile'!H2342,'Ref. Chile'!H:H,1)+COUNTIF('Ref. Chile'!$H$7:'Ref. Chile'!H2342,'Ref. Chile'!H2342)-1,"")</f>
        <v>393</v>
      </c>
      <c r="AP2343" s="7">
        <f>IFERROR(RANK('Ref. Chile'!I2342,'Ref. Chile'!I:I,1)+COUNTIF('Ref. Chile'!$I$7:'Ref. Chile'!I2342,'Ref. Chile'!I2342)-1,"")</f>
        <v>1066</v>
      </c>
      <c r="AQ2343" s="7">
        <f>IFERROR(RANK('Ref. Chile'!J2342,'Ref. Chile'!J:J,1)+COUNTIF('Ref. Chile'!$J$7:'Ref. Chile'!J2342,'Ref. Chile'!J2342)-1,"")</f>
        <v>1917</v>
      </c>
    </row>
    <row r="2344" spans="31:43" ht="17.25" customHeight="1" x14ac:dyDescent="0.3">
      <c r="AE2344" s="5" t="s">
        <v>2339</v>
      </c>
      <c r="AF2344" s="5" t="s">
        <v>5859</v>
      </c>
      <c r="AG2344" s="6" t="s">
        <v>4436</v>
      </c>
      <c r="AH2344" s="6" t="s">
        <v>4103</v>
      </c>
      <c r="AI2344" s="7">
        <f>IFERROR(RANK('Ref. Chile'!H2343,'Ref. Chile'!H:H,0)+COUNTIF('Ref. Chile'!$H$7:'Ref. Chile'!H2343,'Ref. Chile'!H2343)-1,"")</f>
        <v>2408</v>
      </c>
      <c r="AJ2344" s="7">
        <f>IFERROR(RANK('Ref. Chile'!I2343,'Ref. Chile'!I:I,0)+COUNTIF('Ref. Chile'!$I$7:'Ref. Chile'!I2343,'Ref. Chile'!I2343)-1,"")</f>
        <v>1656</v>
      </c>
      <c r="AK2344" s="7">
        <f>IFERROR(RANK('Ref. Chile'!J2343,'Ref. Chile'!J:J,0)+COUNTIF('Ref. Chile'!$J$7:'Ref. Chile'!J2343,'Ref. Chile'!J2343)-1,"")</f>
        <v>639</v>
      </c>
      <c r="AL2344" s="7">
        <f>IFERROR(RANK('Ref. Chile'!K2343,'Ref. Chile'!K:K,0)+COUNTIF('Ref. Chile'!$K$7:'Ref. Chile'!K2343,'Ref. Chile'!K2343)-1,"")</f>
        <v>1998</v>
      </c>
      <c r="AM2344" s="7">
        <f>IFERROR(RANK('Ref. Chile'!L2343,'Ref. Chile'!L:L,0)+COUNTIF('Ref. Chile'!$L$7:'Ref. Chile'!L2343,'Ref. Chile'!L2343)-1,"")</f>
        <v>1597</v>
      </c>
      <c r="AN2344" s="7">
        <f>IFERROR(RANK('Ref. Chile'!M2343,'Ref. Chile'!M:M,0)+COUNTIF('Ref. Chile'!$M$7:'Ref. Chile'!M2343,'Ref. Chile'!M2343)-1,"")</f>
        <v>712</v>
      </c>
      <c r="AO2344" s="7">
        <f>IFERROR(RANK('Ref. Chile'!H2343,'Ref. Chile'!H:H,1)+COUNTIF('Ref. Chile'!$H$7:'Ref. Chile'!H2343,'Ref. Chile'!H2343)-1,"")</f>
        <v>395</v>
      </c>
      <c r="AP2344" s="7">
        <f>IFERROR(RANK('Ref. Chile'!I2343,'Ref. Chile'!I:I,1)+COUNTIF('Ref. Chile'!$I$7:'Ref. Chile'!I2343,'Ref. Chile'!I2343)-1,"")</f>
        <v>1097</v>
      </c>
      <c r="AQ2344" s="7">
        <f>IFERROR(RANK('Ref. Chile'!J2343,'Ref. Chile'!J:J,1)+COUNTIF('Ref. Chile'!$J$7:'Ref. Chile'!J2343,'Ref. Chile'!J2343)-1,"")</f>
        <v>1931</v>
      </c>
    </row>
    <row r="2345" spans="31:43" ht="17.25" customHeight="1" x14ac:dyDescent="0.3">
      <c r="AE2345" s="5" t="s">
        <v>2340</v>
      </c>
      <c r="AF2345" s="5" t="s">
        <v>5860</v>
      </c>
      <c r="AG2345" s="6" t="s">
        <v>4436</v>
      </c>
      <c r="AH2345" s="6" t="s">
        <v>4104</v>
      </c>
      <c r="AI2345" s="7">
        <f>IFERROR(RANK('Ref. Chile'!H2344,'Ref. Chile'!H:H,0)+COUNTIF('Ref. Chile'!$H$7:'Ref. Chile'!H2344,'Ref. Chile'!H2344)-1,"")</f>
        <v>2413</v>
      </c>
      <c r="AJ2345" s="7">
        <f>IFERROR(RANK('Ref. Chile'!I2344,'Ref. Chile'!I:I,0)+COUNTIF('Ref. Chile'!$I$7:'Ref. Chile'!I2344,'Ref. Chile'!I2344)-1,"")</f>
        <v>1740</v>
      </c>
      <c r="AK2345" s="7">
        <f>IFERROR(RANK('Ref. Chile'!J2344,'Ref. Chile'!J:J,0)+COUNTIF('Ref. Chile'!$J$7:'Ref. Chile'!J2344,'Ref. Chile'!J2344)-1,"")</f>
        <v>811</v>
      </c>
      <c r="AL2345" s="7">
        <f>IFERROR(RANK('Ref. Chile'!K2344,'Ref. Chile'!K:K,0)+COUNTIF('Ref. Chile'!$K$7:'Ref. Chile'!K2344,'Ref. Chile'!K2344)-1,"")</f>
        <v>2012</v>
      </c>
      <c r="AM2345" s="7">
        <f>IFERROR(RANK('Ref. Chile'!L2344,'Ref. Chile'!L:L,0)+COUNTIF('Ref. Chile'!$L$7:'Ref. Chile'!L2344,'Ref. Chile'!L2344)-1,"")</f>
        <v>1648</v>
      </c>
      <c r="AN2345" s="7">
        <f>IFERROR(RANK('Ref. Chile'!M2344,'Ref. Chile'!M:M,0)+COUNTIF('Ref. Chile'!$M$7:'Ref. Chile'!M2344,'Ref. Chile'!M2344)-1,"")</f>
        <v>1121</v>
      </c>
      <c r="AO2345" s="7">
        <f>IFERROR(RANK('Ref. Chile'!H2344,'Ref. Chile'!H:H,1)+COUNTIF('Ref. Chile'!$H$7:'Ref. Chile'!H2344,'Ref. Chile'!H2344)-1,"")</f>
        <v>390</v>
      </c>
      <c r="AP2345" s="7">
        <f>IFERROR(RANK('Ref. Chile'!I2344,'Ref. Chile'!I:I,1)+COUNTIF('Ref. Chile'!$I$7:'Ref. Chile'!I2344,'Ref. Chile'!I2344)-1,"")</f>
        <v>1013</v>
      </c>
      <c r="AQ2345" s="7">
        <f>IFERROR(RANK('Ref. Chile'!J2344,'Ref. Chile'!J:J,1)+COUNTIF('Ref. Chile'!$J$7:'Ref. Chile'!J2344,'Ref. Chile'!J2344)-1,"")</f>
        <v>1759</v>
      </c>
    </row>
    <row r="2346" spans="31:43" ht="17.25" customHeight="1" x14ac:dyDescent="0.3">
      <c r="AE2346" s="5" t="s">
        <v>2341</v>
      </c>
      <c r="AF2346" s="5" t="s">
        <v>5861</v>
      </c>
      <c r="AG2346" s="6" t="s">
        <v>4436</v>
      </c>
      <c r="AH2346" s="6" t="s">
        <v>4105</v>
      </c>
      <c r="AI2346" s="7">
        <f>IFERROR(RANK('Ref. Chile'!H2345,'Ref. Chile'!H:H,0)+COUNTIF('Ref. Chile'!$H$7:'Ref. Chile'!H2345,'Ref. Chile'!H2345)-1,"")</f>
        <v>2414</v>
      </c>
      <c r="AJ2346" s="7">
        <f>IFERROR(RANK('Ref. Chile'!I2345,'Ref. Chile'!I:I,0)+COUNTIF('Ref. Chile'!$I$7:'Ref. Chile'!I2345,'Ref. Chile'!I2345)-1,"")</f>
        <v>1750</v>
      </c>
      <c r="AK2346" s="7">
        <f>IFERROR(RANK('Ref. Chile'!J2345,'Ref. Chile'!J:J,0)+COUNTIF('Ref. Chile'!$J$7:'Ref. Chile'!J2345,'Ref. Chile'!J2345)-1,"")</f>
        <v>870</v>
      </c>
      <c r="AL2346" s="7">
        <f>IFERROR(RANK('Ref. Chile'!K2345,'Ref. Chile'!K:K,0)+COUNTIF('Ref. Chile'!$K$7:'Ref. Chile'!K2345,'Ref. Chile'!K2345)-1,"")</f>
        <v>2014</v>
      </c>
      <c r="AM2346" s="7">
        <f>IFERROR(RANK('Ref. Chile'!L2345,'Ref. Chile'!L:L,0)+COUNTIF('Ref. Chile'!$L$7:'Ref. Chile'!L2345,'Ref. Chile'!L2345)-1,"")</f>
        <v>1660</v>
      </c>
      <c r="AN2346" s="7">
        <f>IFERROR(RANK('Ref. Chile'!M2345,'Ref. Chile'!M:M,0)+COUNTIF('Ref. Chile'!$M$7:'Ref. Chile'!M2345,'Ref. Chile'!M2345)-1,"")</f>
        <v>1214</v>
      </c>
      <c r="AO2346" s="7">
        <f>IFERROR(RANK('Ref. Chile'!H2345,'Ref. Chile'!H:H,1)+COUNTIF('Ref. Chile'!$H$7:'Ref. Chile'!H2345,'Ref. Chile'!H2345)-1,"")</f>
        <v>389</v>
      </c>
      <c r="AP2346" s="7">
        <f>IFERROR(RANK('Ref. Chile'!I2345,'Ref. Chile'!I:I,1)+COUNTIF('Ref. Chile'!$I$7:'Ref. Chile'!I2345,'Ref. Chile'!I2345)-1,"")</f>
        <v>1003</v>
      </c>
      <c r="AQ2346" s="7">
        <f>IFERROR(RANK('Ref. Chile'!J2345,'Ref. Chile'!J:J,1)+COUNTIF('Ref. Chile'!$J$7:'Ref. Chile'!J2345,'Ref. Chile'!J2345)-1,"")</f>
        <v>1700</v>
      </c>
    </row>
    <row r="2347" spans="31:43" ht="17.25" customHeight="1" x14ac:dyDescent="0.3">
      <c r="AE2347" s="5" t="s">
        <v>2342</v>
      </c>
      <c r="AF2347" s="5" t="s">
        <v>5862</v>
      </c>
      <c r="AG2347" s="6" t="s">
        <v>4437</v>
      </c>
      <c r="AH2347" s="6" t="s">
        <v>4100</v>
      </c>
      <c r="AI2347" s="7">
        <f>IFERROR(RANK('Ref. Chile'!H2346,'Ref. Chile'!H:H,0)+COUNTIF('Ref. Chile'!$H$7:'Ref. Chile'!H2346,'Ref. Chile'!H2346)-1,"")</f>
        <v>140</v>
      </c>
      <c r="AJ2347" s="7">
        <f>IFERROR(RANK('Ref. Chile'!I2346,'Ref. Chile'!I:I,0)+COUNTIF('Ref. Chile'!$I$7:'Ref. Chile'!I2346,'Ref. Chile'!I2346)-1,"")</f>
        <v>1560</v>
      </c>
      <c r="AK2347" s="7">
        <f>IFERROR(RANK('Ref. Chile'!J2346,'Ref. Chile'!J:J,0)+COUNTIF('Ref. Chile'!$J$7:'Ref. Chile'!J2346,'Ref. Chile'!J2346)-1,"")</f>
        <v>266</v>
      </c>
      <c r="AL2347" s="7">
        <f>IFERROR(RANK('Ref. Chile'!K2346,'Ref. Chile'!K:K,0)+COUNTIF('Ref. Chile'!$K$7:'Ref. Chile'!K2346,'Ref. Chile'!K2346)-1,"")</f>
        <v>99</v>
      </c>
      <c r="AM2347" s="7">
        <f>IFERROR(RANK('Ref. Chile'!L2346,'Ref. Chile'!L:L,0)+COUNTIF('Ref. Chile'!$L$7:'Ref. Chile'!L2346,'Ref. Chile'!L2346)-1,"")</f>
        <v>986</v>
      </c>
      <c r="AN2347" s="7">
        <f>IFERROR(RANK('Ref. Chile'!M2346,'Ref. Chile'!M:M,0)+COUNTIF('Ref. Chile'!$M$7:'Ref. Chile'!M2346,'Ref. Chile'!M2346)-1,"")</f>
        <v>87</v>
      </c>
      <c r="AO2347" s="7">
        <f>IFERROR(RANK('Ref. Chile'!H2346,'Ref. Chile'!H:H,1)+COUNTIF('Ref. Chile'!$H$7:'Ref. Chile'!H2346,'Ref. Chile'!H2346)-1,"")</f>
        <v>2689</v>
      </c>
      <c r="AP2347" s="7">
        <f>IFERROR(RANK('Ref. Chile'!I2346,'Ref. Chile'!I:I,1)+COUNTIF('Ref. Chile'!$I$7:'Ref. Chile'!I2346,'Ref. Chile'!I2346)-1,"")</f>
        <v>1193</v>
      </c>
      <c r="AQ2347" s="7">
        <f>IFERROR(RANK('Ref. Chile'!J2346,'Ref. Chile'!J:J,1)+COUNTIF('Ref. Chile'!$J$7:'Ref. Chile'!J2346,'Ref. Chile'!J2346)-1,"")</f>
        <v>2304</v>
      </c>
    </row>
    <row r="2348" spans="31:43" ht="17.25" customHeight="1" x14ac:dyDescent="0.3">
      <c r="AE2348" s="5" t="s">
        <v>2343</v>
      </c>
      <c r="AF2348" s="5" t="s">
        <v>5863</v>
      </c>
      <c r="AG2348" s="6" t="s">
        <v>4437</v>
      </c>
      <c r="AH2348" s="6" t="s">
        <v>4184</v>
      </c>
      <c r="AI2348" s="7">
        <f>IFERROR(RANK('Ref. Chile'!H2347,'Ref. Chile'!H:H,0)+COUNTIF('Ref. Chile'!$H$7:'Ref. Chile'!H2347,'Ref. Chile'!H2347)-1,"")</f>
        <v>164</v>
      </c>
      <c r="AJ2348" s="7">
        <f>IFERROR(RANK('Ref. Chile'!I2347,'Ref. Chile'!I:I,0)+COUNTIF('Ref. Chile'!$I$7:'Ref. Chile'!I2347,'Ref. Chile'!I2347)-1,"")</f>
        <v>1515</v>
      </c>
      <c r="AK2348" s="7">
        <f>IFERROR(RANK('Ref. Chile'!J2347,'Ref. Chile'!J:J,0)+COUNTIF('Ref. Chile'!$J$7:'Ref. Chile'!J2347,'Ref. Chile'!J2347)-1,"")</f>
        <v>1731</v>
      </c>
      <c r="AL2348" s="7">
        <f>IFERROR(RANK('Ref. Chile'!K2347,'Ref. Chile'!K:K,0)+COUNTIF('Ref. Chile'!$K$7:'Ref. Chile'!K2347,'Ref. Chile'!K2347)-1,"")</f>
        <v>117</v>
      </c>
      <c r="AM2348" s="7">
        <f>IFERROR(RANK('Ref. Chile'!L2347,'Ref. Chile'!L:L,0)+COUNTIF('Ref. Chile'!$L$7:'Ref. Chile'!L2347,'Ref. Chile'!L2347)-1,"")</f>
        <v>912</v>
      </c>
      <c r="AN2348" s="7">
        <f>IFERROR(RANK('Ref. Chile'!M2347,'Ref. Chile'!M:M,0)+COUNTIF('Ref. Chile'!$M$7:'Ref. Chile'!M2347,'Ref. Chile'!M2347)-1,"")</f>
        <v>1599</v>
      </c>
      <c r="AO2348" s="7">
        <f>IFERROR(RANK('Ref. Chile'!H2347,'Ref. Chile'!H:H,1)+COUNTIF('Ref. Chile'!$H$7:'Ref. Chile'!H2347,'Ref. Chile'!H2347)-1,"")</f>
        <v>2639</v>
      </c>
      <c r="AP2348" s="7">
        <f>IFERROR(RANK('Ref. Chile'!I2347,'Ref. Chile'!I:I,1)+COUNTIF('Ref. Chile'!$I$7:'Ref. Chile'!I2347,'Ref. Chile'!I2347)-1,"")</f>
        <v>1238</v>
      </c>
      <c r="AQ2348" s="7">
        <f>IFERROR(RANK('Ref. Chile'!J2347,'Ref. Chile'!J:J,1)+COUNTIF('Ref. Chile'!$J$7:'Ref. Chile'!J2347,'Ref. Chile'!J2347)-1,"")</f>
        <v>927</v>
      </c>
    </row>
    <row r="2349" spans="31:43" ht="17.25" customHeight="1" x14ac:dyDescent="0.3">
      <c r="AE2349" s="5" t="s">
        <v>2344</v>
      </c>
      <c r="AF2349" s="5" t="s">
        <v>5864</v>
      </c>
      <c r="AG2349" s="6" t="s">
        <v>4437</v>
      </c>
      <c r="AH2349" s="6" t="s">
        <v>4101</v>
      </c>
      <c r="AI2349" s="7">
        <f>IFERROR(RANK('Ref. Chile'!H2348,'Ref. Chile'!H:H,0)+COUNTIF('Ref. Chile'!$H$7:'Ref. Chile'!H2348,'Ref. Chile'!H2348)-1,"")</f>
        <v>165</v>
      </c>
      <c r="AJ2349" s="7">
        <f>IFERROR(RANK('Ref. Chile'!I2348,'Ref. Chile'!I:I,0)+COUNTIF('Ref. Chile'!$I$7:'Ref. Chile'!I2348,'Ref. Chile'!I2348)-1,"")</f>
        <v>1520</v>
      </c>
      <c r="AK2349" s="7">
        <f>IFERROR(RANK('Ref. Chile'!J2348,'Ref. Chile'!J:J,0)+COUNTIF('Ref. Chile'!$J$7:'Ref. Chile'!J2348,'Ref. Chile'!J2348)-1,"")</f>
        <v>233</v>
      </c>
      <c r="AL2349" s="7">
        <f>IFERROR(RANK('Ref. Chile'!K2348,'Ref. Chile'!K:K,0)+COUNTIF('Ref. Chile'!$K$7:'Ref. Chile'!K2348,'Ref. Chile'!K2348)-1,"")</f>
        <v>120</v>
      </c>
      <c r="AM2349" s="7">
        <f>IFERROR(RANK('Ref. Chile'!L2348,'Ref. Chile'!L:L,0)+COUNTIF('Ref. Chile'!$L$7:'Ref. Chile'!L2348,'Ref. Chile'!L2348)-1,"")</f>
        <v>925</v>
      </c>
      <c r="AN2349" s="7">
        <f>IFERROR(RANK('Ref. Chile'!M2348,'Ref. Chile'!M:M,0)+COUNTIF('Ref. Chile'!$M$7:'Ref. Chile'!M2348,'Ref. Chile'!M2348)-1,"")</f>
        <v>115</v>
      </c>
      <c r="AO2349" s="7">
        <f>IFERROR(RANK('Ref. Chile'!H2348,'Ref. Chile'!H:H,1)+COUNTIF('Ref. Chile'!$H$7:'Ref. Chile'!H2348,'Ref. Chile'!H2348)-1,"")</f>
        <v>2638</v>
      </c>
      <c r="AP2349" s="7">
        <f>IFERROR(RANK('Ref. Chile'!I2348,'Ref. Chile'!I:I,1)+COUNTIF('Ref. Chile'!$I$7:'Ref. Chile'!I2348,'Ref. Chile'!I2348)-1,"")</f>
        <v>1233</v>
      </c>
      <c r="AQ2349" s="7">
        <f>IFERROR(RANK('Ref. Chile'!J2348,'Ref. Chile'!J:J,1)+COUNTIF('Ref. Chile'!$J$7:'Ref. Chile'!J2348,'Ref. Chile'!J2348)-1,"")</f>
        <v>2337</v>
      </c>
    </row>
    <row r="2350" spans="31:43" ht="17.25" customHeight="1" x14ac:dyDescent="0.3">
      <c r="AE2350" s="5" t="s">
        <v>2345</v>
      </c>
      <c r="AF2350" s="5" t="s">
        <v>5865</v>
      </c>
      <c r="AG2350" s="6" t="s">
        <v>4437</v>
      </c>
      <c r="AH2350" s="6" t="s">
        <v>4104</v>
      </c>
      <c r="AI2350" s="7">
        <f>IFERROR(RANK('Ref. Chile'!H2349,'Ref. Chile'!H:H,0)+COUNTIF('Ref. Chile'!$H$7:'Ref. Chile'!H2349,'Ref. Chile'!H2349)-1,"")</f>
        <v>166</v>
      </c>
      <c r="AJ2350" s="7">
        <f>IFERROR(RANK('Ref. Chile'!I2349,'Ref. Chile'!I:I,0)+COUNTIF('Ref. Chile'!$I$7:'Ref. Chile'!I2349,'Ref. Chile'!I2349)-1,"")</f>
        <v>1529</v>
      </c>
      <c r="AK2350" s="7">
        <f>IFERROR(RANK('Ref. Chile'!J2349,'Ref. Chile'!J:J,0)+COUNTIF('Ref. Chile'!$J$7:'Ref. Chile'!J2349,'Ref. Chile'!J2349)-1,"")</f>
        <v>244</v>
      </c>
      <c r="AL2350" s="7">
        <f>IFERROR(RANK('Ref. Chile'!K2349,'Ref. Chile'!K:K,0)+COUNTIF('Ref. Chile'!$K$7:'Ref. Chile'!K2349,'Ref. Chile'!K2349)-1,"")</f>
        <v>121</v>
      </c>
      <c r="AM2350" s="7">
        <f>IFERROR(RANK('Ref. Chile'!L2349,'Ref. Chile'!L:L,0)+COUNTIF('Ref. Chile'!$L$7:'Ref. Chile'!L2349,'Ref. Chile'!L2349)-1,"")</f>
        <v>933</v>
      </c>
      <c r="AN2350" s="7">
        <f>IFERROR(RANK('Ref. Chile'!M2349,'Ref. Chile'!M:M,0)+COUNTIF('Ref. Chile'!$M$7:'Ref. Chile'!M2349,'Ref. Chile'!M2349)-1,"")</f>
        <v>123</v>
      </c>
      <c r="AO2350" s="7">
        <f>IFERROR(RANK('Ref. Chile'!H2349,'Ref. Chile'!H:H,1)+COUNTIF('Ref. Chile'!$H$7:'Ref. Chile'!H2349,'Ref. Chile'!H2349)-1,"")</f>
        <v>2637</v>
      </c>
      <c r="AP2350" s="7">
        <f>IFERROR(RANK('Ref. Chile'!I2349,'Ref. Chile'!I:I,1)+COUNTIF('Ref. Chile'!$I$7:'Ref. Chile'!I2349,'Ref. Chile'!I2349)-1,"")</f>
        <v>1224</v>
      </c>
      <c r="AQ2350" s="7">
        <f>IFERROR(RANK('Ref. Chile'!J2349,'Ref. Chile'!J:J,1)+COUNTIF('Ref. Chile'!$J$7:'Ref. Chile'!J2349,'Ref. Chile'!J2349)-1,"")</f>
        <v>2326</v>
      </c>
    </row>
    <row r="2351" spans="31:43" ht="17.25" customHeight="1" x14ac:dyDescent="0.3">
      <c r="AE2351" s="5" t="s">
        <v>2346</v>
      </c>
      <c r="AF2351" s="5" t="s">
        <v>5866</v>
      </c>
      <c r="AG2351" s="6" t="s">
        <v>4437</v>
      </c>
      <c r="AH2351" s="6" t="s">
        <v>4105</v>
      </c>
      <c r="AI2351" s="7">
        <f>IFERROR(RANK('Ref. Chile'!H2350,'Ref. Chile'!H:H,0)+COUNTIF('Ref. Chile'!$H$7:'Ref. Chile'!H2350,'Ref. Chile'!H2350)-1,"")</f>
        <v>167</v>
      </c>
      <c r="AJ2351" s="7">
        <f>IFERROR(RANK('Ref. Chile'!I2350,'Ref. Chile'!I:I,0)+COUNTIF('Ref. Chile'!$I$7:'Ref. Chile'!I2350,'Ref. Chile'!I2350)-1,"")</f>
        <v>1537</v>
      </c>
      <c r="AK2351" s="7">
        <f>IFERROR(RANK('Ref. Chile'!J2350,'Ref. Chile'!J:J,0)+COUNTIF('Ref. Chile'!$J$7:'Ref. Chile'!J2350,'Ref. Chile'!J2350)-1,"")</f>
        <v>250</v>
      </c>
      <c r="AL2351" s="7">
        <f>IFERROR(RANK('Ref. Chile'!K2350,'Ref. Chile'!K:K,0)+COUNTIF('Ref. Chile'!$K$7:'Ref. Chile'!K2350,'Ref. Chile'!K2350)-1,"")</f>
        <v>124</v>
      </c>
      <c r="AM2351" s="7">
        <f>IFERROR(RANK('Ref. Chile'!L2350,'Ref. Chile'!L:L,0)+COUNTIF('Ref. Chile'!$L$7:'Ref. Chile'!L2350,'Ref. Chile'!L2350)-1,"")</f>
        <v>939</v>
      </c>
      <c r="AN2351" s="7">
        <f>IFERROR(RANK('Ref. Chile'!M2350,'Ref. Chile'!M:M,0)+COUNTIF('Ref. Chile'!$M$7:'Ref. Chile'!M2350,'Ref. Chile'!M2350)-1,"")</f>
        <v>127</v>
      </c>
      <c r="AO2351" s="7">
        <f>IFERROR(RANK('Ref. Chile'!H2350,'Ref. Chile'!H:H,1)+COUNTIF('Ref. Chile'!$H$7:'Ref. Chile'!H2350,'Ref. Chile'!H2350)-1,"")</f>
        <v>2636</v>
      </c>
      <c r="AP2351" s="7">
        <f>IFERROR(RANK('Ref. Chile'!I2350,'Ref. Chile'!I:I,1)+COUNTIF('Ref. Chile'!$I$7:'Ref. Chile'!I2350,'Ref. Chile'!I2350)-1,"")</f>
        <v>1216</v>
      </c>
      <c r="AQ2351" s="7">
        <f>IFERROR(RANK('Ref. Chile'!J2350,'Ref. Chile'!J:J,1)+COUNTIF('Ref. Chile'!$J$7:'Ref. Chile'!J2350,'Ref. Chile'!J2350)-1,"")</f>
        <v>2320</v>
      </c>
    </row>
    <row r="2352" spans="31:43" ht="17.25" customHeight="1" x14ac:dyDescent="0.3">
      <c r="AE2352" s="5" t="s">
        <v>2347</v>
      </c>
      <c r="AF2352" s="5" t="s">
        <v>5867</v>
      </c>
      <c r="AG2352" s="6" t="s">
        <v>4438</v>
      </c>
      <c r="AH2352" s="6" t="s">
        <v>4099</v>
      </c>
      <c r="AI2352" s="7">
        <f>IFERROR(RANK('Ref. Chile'!H2351,'Ref. Chile'!H:H,0)+COUNTIF('Ref. Chile'!$H$7:'Ref. Chile'!H2351,'Ref. Chile'!H2351)-1,"")</f>
        <v>1935</v>
      </c>
      <c r="AJ2352" s="7">
        <f>IFERROR(RANK('Ref. Chile'!I2351,'Ref. Chile'!I:I,0)+COUNTIF('Ref. Chile'!$I$7:'Ref. Chile'!I2351,'Ref. Chile'!I2351)-1,"")</f>
        <v>1140</v>
      </c>
      <c r="AK2352" s="7">
        <f>IFERROR(RANK('Ref. Chile'!J2351,'Ref. Chile'!J:J,0)+COUNTIF('Ref. Chile'!$J$7:'Ref. Chile'!J2351,'Ref. Chile'!J2351)-1,"")</f>
        <v>1731</v>
      </c>
      <c r="AL2352" s="7">
        <f>IFERROR(RANK('Ref. Chile'!K2351,'Ref. Chile'!K:K,0)+COUNTIF('Ref. Chile'!$K$7:'Ref. Chile'!K2351,'Ref. Chile'!K2351)-1,"")</f>
        <v>1442</v>
      </c>
      <c r="AM2352" s="7">
        <f>IFERROR(RANK('Ref. Chile'!L2351,'Ref. Chile'!L:L,0)+COUNTIF('Ref. Chile'!$L$7:'Ref. Chile'!L2351,'Ref. Chile'!L2351)-1,"")</f>
        <v>1448</v>
      </c>
      <c r="AN2352" s="7">
        <f>IFERROR(RANK('Ref. Chile'!M2351,'Ref. Chile'!M:M,0)+COUNTIF('Ref. Chile'!$M$7:'Ref. Chile'!M2351,'Ref. Chile'!M2351)-1,"")</f>
        <v>1599</v>
      </c>
      <c r="AO2352" s="7">
        <f>IFERROR(RANK('Ref. Chile'!H2351,'Ref. Chile'!H:H,1)+COUNTIF('Ref. Chile'!$H$7:'Ref. Chile'!H2351,'Ref. Chile'!H2351)-1,"")</f>
        <v>868</v>
      </c>
      <c r="AP2352" s="7">
        <f>IFERROR(RANK('Ref. Chile'!I2351,'Ref. Chile'!I:I,1)+COUNTIF('Ref. Chile'!$I$7:'Ref. Chile'!I2351,'Ref. Chile'!I2351)-1,"")</f>
        <v>1613</v>
      </c>
      <c r="AQ2352" s="7">
        <f>IFERROR(RANK('Ref. Chile'!J2351,'Ref. Chile'!J:J,1)+COUNTIF('Ref. Chile'!$J$7:'Ref. Chile'!J2351,'Ref. Chile'!J2351)-1,"")</f>
        <v>927</v>
      </c>
    </row>
    <row r="2353" spans="31:43" ht="17.25" customHeight="1" x14ac:dyDescent="0.3">
      <c r="AE2353" s="5" t="s">
        <v>2348</v>
      </c>
      <c r="AF2353" s="5" t="s">
        <v>5868</v>
      </c>
      <c r="AG2353" s="6" t="s">
        <v>4438</v>
      </c>
      <c r="AH2353" s="6" t="s">
        <v>4088</v>
      </c>
      <c r="AI2353" s="7">
        <f>IFERROR(RANK('Ref. Chile'!H2352,'Ref. Chile'!H:H,0)+COUNTIF('Ref. Chile'!$H$7:'Ref. Chile'!H2352,'Ref. Chile'!H2352)-1,"")</f>
        <v>1934</v>
      </c>
      <c r="AJ2353" s="7">
        <f>IFERROR(RANK('Ref. Chile'!I2352,'Ref. Chile'!I:I,0)+COUNTIF('Ref. Chile'!$I$7:'Ref. Chile'!I2352,'Ref. Chile'!I2352)-1,"")</f>
        <v>1139</v>
      </c>
      <c r="AK2353" s="7">
        <f>IFERROR(RANK('Ref. Chile'!J2352,'Ref. Chile'!J:J,0)+COUNTIF('Ref. Chile'!$J$7:'Ref. Chile'!J2352,'Ref. Chile'!J2352)-1,"")</f>
        <v>783</v>
      </c>
      <c r="AL2353" s="7">
        <f>IFERROR(RANK('Ref. Chile'!K2352,'Ref. Chile'!K:K,0)+COUNTIF('Ref. Chile'!$K$7:'Ref. Chile'!K2352,'Ref. Chile'!K2352)-1,"")</f>
        <v>1439</v>
      </c>
      <c r="AM2353" s="7">
        <f>IFERROR(RANK('Ref. Chile'!L2352,'Ref. Chile'!L:L,0)+COUNTIF('Ref. Chile'!$L$7:'Ref. Chile'!L2352,'Ref. Chile'!L2352)-1,"")</f>
        <v>1447</v>
      </c>
      <c r="AN2353" s="7">
        <f>IFERROR(RANK('Ref. Chile'!M2352,'Ref. Chile'!M:M,0)+COUNTIF('Ref. Chile'!$M$7:'Ref. Chile'!M2352,'Ref. Chile'!M2352)-1,"")</f>
        <v>275</v>
      </c>
      <c r="AO2353" s="7">
        <f>IFERROR(RANK('Ref. Chile'!H2352,'Ref. Chile'!H:H,1)+COUNTIF('Ref. Chile'!$H$7:'Ref. Chile'!H2352,'Ref. Chile'!H2352)-1,"")</f>
        <v>869</v>
      </c>
      <c r="AP2353" s="7">
        <f>IFERROR(RANK('Ref. Chile'!I2352,'Ref. Chile'!I:I,1)+COUNTIF('Ref. Chile'!$I$7:'Ref. Chile'!I2352,'Ref. Chile'!I2352)-1,"")</f>
        <v>1614</v>
      </c>
      <c r="AQ2353" s="7">
        <f>IFERROR(RANK('Ref. Chile'!J2352,'Ref. Chile'!J:J,1)+COUNTIF('Ref. Chile'!$J$7:'Ref. Chile'!J2352,'Ref. Chile'!J2352)-1,"")</f>
        <v>1787</v>
      </c>
    </row>
    <row r="2354" spans="31:43" ht="17.25" customHeight="1" x14ac:dyDescent="0.3">
      <c r="AE2354" s="5" t="s">
        <v>2349</v>
      </c>
      <c r="AF2354" s="5" t="s">
        <v>5869</v>
      </c>
      <c r="AG2354" s="6" t="s">
        <v>4438</v>
      </c>
      <c r="AH2354" s="6" t="s">
        <v>4101</v>
      </c>
      <c r="AI2354" s="7">
        <f>IFERROR(RANK('Ref. Chile'!H2353,'Ref. Chile'!H:H,0)+COUNTIF('Ref. Chile'!$H$7:'Ref. Chile'!H2353,'Ref. Chile'!H2353)-1,"")</f>
        <v>1938</v>
      </c>
      <c r="AJ2354" s="7">
        <f>IFERROR(RANK('Ref. Chile'!I2353,'Ref. Chile'!I:I,0)+COUNTIF('Ref. Chile'!$I$7:'Ref. Chile'!I2353,'Ref. Chile'!I2353)-1,"")</f>
        <v>1146</v>
      </c>
      <c r="AK2354" s="7">
        <f>IFERROR(RANK('Ref. Chile'!J2353,'Ref. Chile'!J:J,0)+COUNTIF('Ref. Chile'!$J$7:'Ref. Chile'!J2353,'Ref. Chile'!J2353)-1,"")</f>
        <v>839</v>
      </c>
      <c r="AL2354" s="7">
        <f>IFERROR(RANK('Ref. Chile'!K2353,'Ref. Chile'!K:K,0)+COUNTIF('Ref. Chile'!$K$7:'Ref. Chile'!K2353,'Ref. Chile'!K2353)-1,"")</f>
        <v>1447</v>
      </c>
      <c r="AM2354" s="7">
        <f>IFERROR(RANK('Ref. Chile'!L2353,'Ref. Chile'!L:L,0)+COUNTIF('Ref. Chile'!$L$7:'Ref. Chile'!L2353,'Ref. Chile'!L2353)-1,"")</f>
        <v>1455</v>
      </c>
      <c r="AN2354" s="7">
        <f>IFERROR(RANK('Ref. Chile'!M2353,'Ref. Chile'!M:M,0)+COUNTIF('Ref. Chile'!$M$7:'Ref. Chile'!M2353,'Ref. Chile'!M2353)-1,"")</f>
        <v>306</v>
      </c>
      <c r="AO2354" s="7">
        <f>IFERROR(RANK('Ref. Chile'!H2353,'Ref. Chile'!H:H,1)+COUNTIF('Ref. Chile'!$H$7:'Ref. Chile'!H2353,'Ref. Chile'!H2353)-1,"")</f>
        <v>865</v>
      </c>
      <c r="AP2354" s="7">
        <f>IFERROR(RANK('Ref. Chile'!I2353,'Ref. Chile'!I:I,1)+COUNTIF('Ref. Chile'!$I$7:'Ref. Chile'!I2353,'Ref. Chile'!I2353)-1,"")</f>
        <v>1607</v>
      </c>
      <c r="AQ2354" s="7">
        <f>IFERROR(RANK('Ref. Chile'!J2353,'Ref. Chile'!J:J,1)+COUNTIF('Ref. Chile'!$J$7:'Ref. Chile'!J2353,'Ref. Chile'!J2353)-1,"")</f>
        <v>1731</v>
      </c>
    </row>
    <row r="2355" spans="31:43" ht="17.25" customHeight="1" x14ac:dyDescent="0.3">
      <c r="AE2355" s="5" t="s">
        <v>2350</v>
      </c>
      <c r="AF2355" s="5" t="s">
        <v>5870</v>
      </c>
      <c r="AG2355" s="6" t="s">
        <v>4438</v>
      </c>
      <c r="AH2355" s="6" t="s">
        <v>4212</v>
      </c>
      <c r="AI2355" s="7">
        <f>IFERROR(RANK('Ref. Chile'!H2354,'Ref. Chile'!H:H,0)+COUNTIF('Ref. Chile'!$H$7:'Ref. Chile'!H2354,'Ref. Chile'!H2354)-1,"")</f>
        <v>1932</v>
      </c>
      <c r="AJ2355" s="7">
        <f>IFERROR(RANK('Ref. Chile'!I2354,'Ref. Chile'!I:I,0)+COUNTIF('Ref. Chile'!$I$7:'Ref. Chile'!I2354,'Ref. Chile'!I2354)-1,"")</f>
        <v>1135</v>
      </c>
      <c r="AK2355" s="7">
        <f>IFERROR(RANK('Ref. Chile'!J2354,'Ref. Chile'!J:J,0)+COUNTIF('Ref. Chile'!$J$7:'Ref. Chile'!J2354,'Ref. Chile'!J2354)-1,"")</f>
        <v>755</v>
      </c>
      <c r="AL2355" s="7">
        <f>IFERROR(RANK('Ref. Chile'!K2354,'Ref. Chile'!K:K,0)+COUNTIF('Ref. Chile'!$K$7:'Ref. Chile'!K2354,'Ref. Chile'!K2354)-1,"")</f>
        <v>1437</v>
      </c>
      <c r="AM2355" s="7">
        <f>IFERROR(RANK('Ref. Chile'!L2354,'Ref. Chile'!L:L,0)+COUNTIF('Ref. Chile'!$L$7:'Ref. Chile'!L2354,'Ref. Chile'!L2354)-1,"")</f>
        <v>1434</v>
      </c>
      <c r="AN2355" s="7">
        <f>IFERROR(RANK('Ref. Chile'!M2354,'Ref. Chile'!M:M,0)+COUNTIF('Ref. Chile'!$M$7:'Ref. Chile'!M2354,'Ref. Chile'!M2354)-1,"")</f>
        <v>258</v>
      </c>
      <c r="AO2355" s="7">
        <f>IFERROR(RANK('Ref. Chile'!H2354,'Ref. Chile'!H:H,1)+COUNTIF('Ref. Chile'!$H$7:'Ref. Chile'!H2354,'Ref. Chile'!H2354)-1,"")</f>
        <v>871</v>
      </c>
      <c r="AP2355" s="7">
        <f>IFERROR(RANK('Ref. Chile'!I2354,'Ref. Chile'!I:I,1)+COUNTIF('Ref. Chile'!$I$7:'Ref. Chile'!I2354,'Ref. Chile'!I2354)-1,"")</f>
        <v>1618</v>
      </c>
      <c r="AQ2355" s="7">
        <f>IFERROR(RANK('Ref. Chile'!J2354,'Ref. Chile'!J:J,1)+COUNTIF('Ref. Chile'!$J$7:'Ref. Chile'!J2354,'Ref. Chile'!J2354)-1,"")</f>
        <v>1815</v>
      </c>
    </row>
    <row r="2356" spans="31:43" ht="17.25" customHeight="1" x14ac:dyDescent="0.3">
      <c r="AE2356" s="5" t="s">
        <v>2351</v>
      </c>
      <c r="AF2356" s="5" t="s">
        <v>5871</v>
      </c>
      <c r="AG2356" s="6" t="s">
        <v>4438</v>
      </c>
      <c r="AH2356" s="6" t="s">
        <v>4103</v>
      </c>
      <c r="AI2356" s="7">
        <f>IFERROR(RANK('Ref. Chile'!H2355,'Ref. Chile'!H:H,0)+COUNTIF('Ref. Chile'!$H$7:'Ref. Chile'!H2355,'Ref. Chile'!H2355)-1,"")</f>
        <v>1930</v>
      </c>
      <c r="AJ2356" s="7">
        <f>IFERROR(RANK('Ref. Chile'!I2355,'Ref. Chile'!I:I,0)+COUNTIF('Ref. Chile'!$I$7:'Ref. Chile'!I2355,'Ref. Chile'!I2355)-1,"")</f>
        <v>1132</v>
      </c>
      <c r="AK2356" s="7">
        <f>IFERROR(RANK('Ref. Chile'!J2355,'Ref. Chile'!J:J,0)+COUNTIF('Ref. Chile'!$J$7:'Ref. Chile'!J2355,'Ref. Chile'!J2355)-1,"")</f>
        <v>729</v>
      </c>
      <c r="AL2356" s="7">
        <f>IFERROR(RANK('Ref. Chile'!K2355,'Ref. Chile'!K:K,0)+COUNTIF('Ref. Chile'!$K$7:'Ref. Chile'!K2355,'Ref. Chile'!K2355)-1,"")</f>
        <v>1435</v>
      </c>
      <c r="AM2356" s="7">
        <f>IFERROR(RANK('Ref. Chile'!L2355,'Ref. Chile'!L:L,0)+COUNTIF('Ref. Chile'!$L$7:'Ref. Chile'!L2355,'Ref. Chile'!L2355)-1,"")</f>
        <v>1430</v>
      </c>
      <c r="AN2356" s="7">
        <f>IFERROR(RANK('Ref. Chile'!M2355,'Ref. Chile'!M:M,0)+COUNTIF('Ref. Chile'!$M$7:'Ref. Chile'!M2355,'Ref. Chile'!M2355)-1,"")</f>
        <v>246</v>
      </c>
      <c r="AO2356" s="7">
        <f>IFERROR(RANK('Ref. Chile'!H2355,'Ref. Chile'!H:H,1)+COUNTIF('Ref. Chile'!$H$7:'Ref. Chile'!H2355,'Ref. Chile'!H2355)-1,"")</f>
        <v>873</v>
      </c>
      <c r="AP2356" s="7">
        <f>IFERROR(RANK('Ref. Chile'!I2355,'Ref. Chile'!I:I,1)+COUNTIF('Ref. Chile'!$I$7:'Ref. Chile'!I2355,'Ref. Chile'!I2355)-1,"")</f>
        <v>1621</v>
      </c>
      <c r="AQ2356" s="7">
        <f>IFERROR(RANK('Ref. Chile'!J2355,'Ref. Chile'!J:J,1)+COUNTIF('Ref. Chile'!$J$7:'Ref. Chile'!J2355,'Ref. Chile'!J2355)-1,"")</f>
        <v>1841</v>
      </c>
    </row>
    <row r="2357" spans="31:43" ht="17.25" customHeight="1" x14ac:dyDescent="0.3">
      <c r="AE2357" s="5" t="s">
        <v>2352</v>
      </c>
      <c r="AF2357" s="5" t="s">
        <v>5872</v>
      </c>
      <c r="AG2357" s="6" t="s">
        <v>4438</v>
      </c>
      <c r="AH2357" s="6" t="s">
        <v>4104</v>
      </c>
      <c r="AI2357" s="7">
        <f>IFERROR(RANK('Ref. Chile'!H2356,'Ref. Chile'!H:H,0)+COUNTIF('Ref. Chile'!$H$7:'Ref. Chile'!H2356,'Ref. Chile'!H2356)-1,"")</f>
        <v>1941</v>
      </c>
      <c r="AJ2357" s="7">
        <f>IFERROR(RANK('Ref. Chile'!I2356,'Ref. Chile'!I:I,0)+COUNTIF('Ref. Chile'!$I$7:'Ref. Chile'!I2356,'Ref. Chile'!I2356)-1,"")</f>
        <v>1154</v>
      </c>
      <c r="AK2357" s="7">
        <f>IFERROR(RANK('Ref. Chile'!J2356,'Ref. Chile'!J:J,0)+COUNTIF('Ref. Chile'!$J$7:'Ref. Chile'!J2356,'Ref. Chile'!J2356)-1,"")</f>
        <v>861</v>
      </c>
      <c r="AL2357" s="7">
        <f>IFERROR(RANK('Ref. Chile'!K2356,'Ref. Chile'!K:K,0)+COUNTIF('Ref. Chile'!$K$7:'Ref. Chile'!K2356,'Ref. Chile'!K2356)-1,"")</f>
        <v>1449</v>
      </c>
      <c r="AM2357" s="7">
        <f>IFERROR(RANK('Ref. Chile'!L2356,'Ref. Chile'!L:L,0)+COUNTIF('Ref. Chile'!$L$7:'Ref. Chile'!L2356,'Ref. Chile'!L2356)-1,"")</f>
        <v>1457</v>
      </c>
      <c r="AN2357" s="7">
        <f>IFERROR(RANK('Ref. Chile'!M2356,'Ref. Chile'!M:M,0)+COUNTIF('Ref. Chile'!$M$7:'Ref. Chile'!M2356,'Ref. Chile'!M2356)-1,"")</f>
        <v>321</v>
      </c>
      <c r="AO2357" s="7">
        <f>IFERROR(RANK('Ref. Chile'!H2356,'Ref. Chile'!H:H,1)+COUNTIF('Ref. Chile'!$H$7:'Ref. Chile'!H2356,'Ref. Chile'!H2356)-1,"")</f>
        <v>862</v>
      </c>
      <c r="AP2357" s="7">
        <f>IFERROR(RANK('Ref. Chile'!I2356,'Ref. Chile'!I:I,1)+COUNTIF('Ref. Chile'!$I$7:'Ref. Chile'!I2356,'Ref. Chile'!I2356)-1,"")</f>
        <v>1599</v>
      </c>
      <c r="AQ2357" s="7">
        <f>IFERROR(RANK('Ref. Chile'!J2356,'Ref. Chile'!J:J,1)+COUNTIF('Ref. Chile'!$J$7:'Ref. Chile'!J2356,'Ref. Chile'!J2356)-1,"")</f>
        <v>1709</v>
      </c>
    </row>
    <row r="2358" spans="31:43" ht="17.25" customHeight="1" x14ac:dyDescent="0.3">
      <c r="AE2358" s="5" t="s">
        <v>2353</v>
      </c>
      <c r="AF2358" s="5" t="s">
        <v>5873</v>
      </c>
      <c r="AG2358" s="6" t="s">
        <v>4438</v>
      </c>
      <c r="AH2358" s="6" t="s">
        <v>4105</v>
      </c>
      <c r="AI2358" s="7">
        <f>IFERROR(RANK('Ref. Chile'!H2357,'Ref. Chile'!H:H,0)+COUNTIF('Ref. Chile'!$H$7:'Ref. Chile'!H2357,'Ref. Chile'!H2357)-1,"")</f>
        <v>1942</v>
      </c>
      <c r="AJ2358" s="7">
        <f>IFERROR(RANK('Ref. Chile'!I2357,'Ref. Chile'!I:I,0)+COUNTIF('Ref. Chile'!$I$7:'Ref. Chile'!I2357,'Ref. Chile'!I2357)-1,"")</f>
        <v>1164</v>
      </c>
      <c r="AK2358" s="7">
        <f>IFERROR(RANK('Ref. Chile'!J2357,'Ref. Chile'!J:J,0)+COUNTIF('Ref. Chile'!$J$7:'Ref. Chile'!J2357,'Ref. Chile'!J2357)-1,"")</f>
        <v>912</v>
      </c>
      <c r="AL2358" s="7">
        <f>IFERROR(RANK('Ref. Chile'!K2357,'Ref. Chile'!K:K,0)+COUNTIF('Ref. Chile'!$K$7:'Ref. Chile'!K2357,'Ref. Chile'!K2357)-1,"")</f>
        <v>1453</v>
      </c>
      <c r="AM2358" s="7">
        <f>IFERROR(RANK('Ref. Chile'!L2357,'Ref. Chile'!L:L,0)+COUNTIF('Ref. Chile'!$L$7:'Ref. Chile'!L2357,'Ref. Chile'!L2357)-1,"")</f>
        <v>1467</v>
      </c>
      <c r="AN2358" s="7">
        <f>IFERROR(RANK('Ref. Chile'!M2357,'Ref. Chile'!M:M,0)+COUNTIF('Ref. Chile'!$M$7:'Ref. Chile'!M2357,'Ref. Chile'!M2357)-1,"")</f>
        <v>355</v>
      </c>
      <c r="AO2358" s="7">
        <f>IFERROR(RANK('Ref. Chile'!H2357,'Ref. Chile'!H:H,1)+COUNTIF('Ref. Chile'!$H$7:'Ref. Chile'!H2357,'Ref. Chile'!H2357)-1,"")</f>
        <v>861</v>
      </c>
      <c r="AP2358" s="7">
        <f>IFERROR(RANK('Ref. Chile'!I2357,'Ref. Chile'!I:I,1)+COUNTIF('Ref. Chile'!$I$7:'Ref. Chile'!I2357,'Ref. Chile'!I2357)-1,"")</f>
        <v>1589</v>
      </c>
      <c r="AQ2358" s="7">
        <f>IFERROR(RANK('Ref. Chile'!J2357,'Ref. Chile'!J:J,1)+COUNTIF('Ref. Chile'!$J$7:'Ref. Chile'!J2357,'Ref. Chile'!J2357)-1,"")</f>
        <v>1658</v>
      </c>
    </row>
    <row r="2359" spans="31:43" ht="17.25" customHeight="1" x14ac:dyDescent="0.3">
      <c r="AE2359" s="5" t="s">
        <v>2354</v>
      </c>
      <c r="AF2359" s="5" t="s">
        <v>5874</v>
      </c>
      <c r="AG2359" s="6" t="s">
        <v>4439</v>
      </c>
      <c r="AH2359" s="6" t="s">
        <v>4088</v>
      </c>
      <c r="AI2359" s="7">
        <f>IFERROR(RANK('Ref. Chile'!H2358,'Ref. Chile'!H:H,0)+COUNTIF('Ref. Chile'!$H$7:'Ref. Chile'!H2358,'Ref. Chile'!H2358)-1,"")</f>
        <v>1217</v>
      </c>
      <c r="AJ2359" s="7">
        <f>IFERROR(RANK('Ref. Chile'!I2358,'Ref. Chile'!I:I,0)+COUNTIF('Ref. Chile'!$I$7:'Ref. Chile'!I2358,'Ref. Chile'!I2358)-1,"")</f>
        <v>146</v>
      </c>
      <c r="AK2359" s="7">
        <f>IFERROR(RANK('Ref. Chile'!J2358,'Ref. Chile'!J:J,0)+COUNTIF('Ref. Chile'!$J$7:'Ref. Chile'!J2358,'Ref. Chile'!J2358)-1,"")</f>
        <v>776</v>
      </c>
      <c r="AL2359" s="7">
        <f>IFERROR(RANK('Ref. Chile'!K2358,'Ref. Chile'!K:K,0)+COUNTIF('Ref. Chile'!$K$7:'Ref. Chile'!K2358,'Ref. Chile'!K2358)-1,"")</f>
        <v>586</v>
      </c>
      <c r="AM2359" s="7">
        <f>IFERROR(RANK('Ref. Chile'!L2358,'Ref. Chile'!L:L,0)+COUNTIF('Ref. Chile'!$L$7:'Ref. Chile'!L2358,'Ref. Chile'!L2358)-1,"")</f>
        <v>687</v>
      </c>
      <c r="AN2359" s="7">
        <f>IFERROR(RANK('Ref. Chile'!M2358,'Ref. Chile'!M:M,0)+COUNTIF('Ref. Chile'!$M$7:'Ref. Chile'!M2358,'Ref. Chile'!M2358)-1,"")</f>
        <v>417</v>
      </c>
      <c r="AO2359" s="7">
        <f>IFERROR(RANK('Ref. Chile'!H2358,'Ref. Chile'!H:H,1)+COUNTIF('Ref. Chile'!$H$7:'Ref. Chile'!H2358,'Ref. Chile'!H2358)-1,"")</f>
        <v>1586</v>
      </c>
      <c r="AP2359" s="7">
        <f>IFERROR(RANK('Ref. Chile'!I2358,'Ref. Chile'!I:I,1)+COUNTIF('Ref. Chile'!$I$7:'Ref. Chile'!I2358,'Ref. Chile'!I2358)-1,"")</f>
        <v>2607</v>
      </c>
      <c r="AQ2359" s="7">
        <f>IFERROR(RANK('Ref. Chile'!J2358,'Ref. Chile'!J:J,1)+COUNTIF('Ref. Chile'!$J$7:'Ref. Chile'!J2358,'Ref. Chile'!J2358)-1,"")</f>
        <v>1794</v>
      </c>
    </row>
    <row r="2360" spans="31:43" ht="17.25" customHeight="1" x14ac:dyDescent="0.3">
      <c r="AE2360" s="5" t="s">
        <v>2355</v>
      </c>
      <c r="AF2360" s="5" t="s">
        <v>5875</v>
      </c>
      <c r="AG2360" s="6" t="s">
        <v>4439</v>
      </c>
      <c r="AH2360" s="6" t="s">
        <v>4101</v>
      </c>
      <c r="AI2360" s="7">
        <f>IFERROR(RANK('Ref. Chile'!H2359,'Ref. Chile'!H:H,0)+COUNTIF('Ref. Chile'!$H$7:'Ref. Chile'!H2359,'Ref. Chile'!H2359)-1,"")</f>
        <v>1227</v>
      </c>
      <c r="AJ2360" s="7">
        <f>IFERROR(RANK('Ref. Chile'!I2359,'Ref. Chile'!I:I,0)+COUNTIF('Ref. Chile'!$I$7:'Ref. Chile'!I2359,'Ref. Chile'!I2359)-1,"")</f>
        <v>179</v>
      </c>
      <c r="AK2360" s="7">
        <f>IFERROR(RANK('Ref. Chile'!J2359,'Ref. Chile'!J:J,0)+COUNTIF('Ref. Chile'!$J$7:'Ref. Chile'!J2359,'Ref. Chile'!J2359)-1,"")</f>
        <v>820</v>
      </c>
      <c r="AL2360" s="7">
        <f>IFERROR(RANK('Ref. Chile'!K2359,'Ref. Chile'!K:K,0)+COUNTIF('Ref. Chile'!$K$7:'Ref. Chile'!K2359,'Ref. Chile'!K2359)-1,"")</f>
        <v>643</v>
      </c>
      <c r="AM2360" s="7">
        <f>IFERROR(RANK('Ref. Chile'!L2359,'Ref. Chile'!L:L,0)+COUNTIF('Ref. Chile'!$L$7:'Ref. Chile'!L2359,'Ref. Chile'!L2359)-1,"")</f>
        <v>704</v>
      </c>
      <c r="AN2360" s="7">
        <f>IFERROR(RANK('Ref. Chile'!M2359,'Ref. Chile'!M:M,0)+COUNTIF('Ref. Chile'!$M$7:'Ref. Chile'!M2359,'Ref. Chile'!M2359)-1,"")</f>
        <v>471</v>
      </c>
      <c r="AO2360" s="7">
        <f>IFERROR(RANK('Ref. Chile'!H2359,'Ref. Chile'!H:H,1)+COUNTIF('Ref. Chile'!$H$7:'Ref. Chile'!H2359,'Ref. Chile'!H2359)-1,"")</f>
        <v>1576</v>
      </c>
      <c r="AP2360" s="7">
        <f>IFERROR(RANK('Ref. Chile'!I2359,'Ref. Chile'!I:I,1)+COUNTIF('Ref. Chile'!$I$7:'Ref. Chile'!I2359,'Ref. Chile'!I2359)-1,"")</f>
        <v>2574</v>
      </c>
      <c r="AQ2360" s="7">
        <f>IFERROR(RANK('Ref. Chile'!J2359,'Ref. Chile'!J:J,1)+COUNTIF('Ref. Chile'!$J$7:'Ref. Chile'!J2359,'Ref. Chile'!J2359)-1,"")</f>
        <v>1750</v>
      </c>
    </row>
    <row r="2361" spans="31:43" ht="17.25" customHeight="1" x14ac:dyDescent="0.3">
      <c r="AE2361" s="5" t="s">
        <v>2356</v>
      </c>
      <c r="AF2361" s="5" t="s">
        <v>5876</v>
      </c>
      <c r="AG2361" s="6" t="s">
        <v>4439</v>
      </c>
      <c r="AH2361" s="6" t="s">
        <v>4104</v>
      </c>
      <c r="AI2361" s="7">
        <f>IFERROR(RANK('Ref. Chile'!H2360,'Ref. Chile'!H:H,0)+COUNTIF('Ref. Chile'!$H$7:'Ref. Chile'!H2360,'Ref. Chile'!H2360)-1,"")</f>
        <v>1237</v>
      </c>
      <c r="AJ2361" s="7">
        <f>IFERROR(RANK('Ref. Chile'!I2360,'Ref. Chile'!I:I,0)+COUNTIF('Ref. Chile'!$I$7:'Ref. Chile'!I2360,'Ref. Chile'!I2360)-1,"")</f>
        <v>209</v>
      </c>
      <c r="AK2361" s="7">
        <f>IFERROR(RANK('Ref. Chile'!J2360,'Ref. Chile'!J:J,0)+COUNTIF('Ref. Chile'!$J$7:'Ref. Chile'!J2360,'Ref. Chile'!J2360)-1,"")</f>
        <v>850</v>
      </c>
      <c r="AL2361" s="7">
        <f>IFERROR(RANK('Ref. Chile'!K2360,'Ref. Chile'!K:K,0)+COUNTIF('Ref. Chile'!$K$7:'Ref. Chile'!K2360,'Ref. Chile'!K2360)-1,"")</f>
        <v>678</v>
      </c>
      <c r="AM2361" s="7">
        <f>IFERROR(RANK('Ref. Chile'!L2360,'Ref. Chile'!L:L,0)+COUNTIF('Ref. Chile'!$L$7:'Ref. Chile'!L2360,'Ref. Chile'!L2360)-1,"")</f>
        <v>714</v>
      </c>
      <c r="AN2361" s="7">
        <f>IFERROR(RANK('Ref. Chile'!M2360,'Ref. Chile'!M:M,0)+COUNTIF('Ref. Chile'!$M$7:'Ref. Chile'!M2360,'Ref. Chile'!M2360)-1,"")</f>
        <v>498</v>
      </c>
      <c r="AO2361" s="7">
        <f>IFERROR(RANK('Ref. Chile'!H2360,'Ref. Chile'!H:H,1)+COUNTIF('Ref. Chile'!$H$7:'Ref. Chile'!H2360,'Ref. Chile'!H2360)-1,"")</f>
        <v>1566</v>
      </c>
      <c r="AP2361" s="7">
        <f>IFERROR(RANK('Ref. Chile'!I2360,'Ref. Chile'!I:I,1)+COUNTIF('Ref. Chile'!$I$7:'Ref. Chile'!I2360,'Ref. Chile'!I2360)-1,"")</f>
        <v>2544</v>
      </c>
      <c r="AQ2361" s="7">
        <f>IFERROR(RANK('Ref. Chile'!J2360,'Ref. Chile'!J:J,1)+COUNTIF('Ref. Chile'!$J$7:'Ref. Chile'!J2360,'Ref. Chile'!J2360)-1,"")</f>
        <v>1720</v>
      </c>
    </row>
    <row r="2362" spans="31:43" ht="17.25" customHeight="1" x14ac:dyDescent="0.3">
      <c r="AE2362" s="5" t="s">
        <v>2357</v>
      </c>
      <c r="AF2362" s="5" t="s">
        <v>5877</v>
      </c>
      <c r="AG2362" s="6" t="s">
        <v>4439</v>
      </c>
      <c r="AH2362" s="6" t="s">
        <v>4105</v>
      </c>
      <c r="AI2362" s="7">
        <f>IFERROR(RANK('Ref. Chile'!H2361,'Ref. Chile'!H:H,0)+COUNTIF('Ref. Chile'!$H$7:'Ref. Chile'!H2361,'Ref. Chile'!H2361)-1,"")</f>
        <v>1249</v>
      </c>
      <c r="AJ2362" s="7">
        <f>IFERROR(RANK('Ref. Chile'!I2361,'Ref. Chile'!I:I,0)+COUNTIF('Ref. Chile'!$I$7:'Ref. Chile'!I2361,'Ref. Chile'!I2361)-1,"")</f>
        <v>271</v>
      </c>
      <c r="AK2362" s="7">
        <f>IFERROR(RANK('Ref. Chile'!J2361,'Ref. Chile'!J:J,0)+COUNTIF('Ref. Chile'!$J$7:'Ref. Chile'!J2361,'Ref. Chile'!J2361)-1,"")</f>
        <v>892</v>
      </c>
      <c r="AL2362" s="7">
        <f>IFERROR(RANK('Ref. Chile'!K2361,'Ref. Chile'!K:K,0)+COUNTIF('Ref. Chile'!$K$7:'Ref. Chile'!K2361,'Ref. Chile'!K2361)-1,"")</f>
        <v>850</v>
      </c>
      <c r="AM2362" s="7">
        <f>IFERROR(RANK('Ref. Chile'!L2361,'Ref. Chile'!L:L,0)+COUNTIF('Ref. Chile'!$L$7:'Ref. Chile'!L2361,'Ref. Chile'!L2361)-1,"")</f>
        <v>726</v>
      </c>
      <c r="AN2362" s="7">
        <f>IFERROR(RANK('Ref. Chile'!M2361,'Ref. Chile'!M:M,0)+COUNTIF('Ref. Chile'!$M$7:'Ref. Chile'!M2361,'Ref. Chile'!M2361)-1,"")</f>
        <v>539</v>
      </c>
      <c r="AO2362" s="7">
        <f>IFERROR(RANK('Ref. Chile'!H2361,'Ref. Chile'!H:H,1)+COUNTIF('Ref. Chile'!$H$7:'Ref. Chile'!H2361,'Ref. Chile'!H2361)-1,"")</f>
        <v>1554</v>
      </c>
      <c r="AP2362" s="7">
        <f>IFERROR(RANK('Ref. Chile'!I2361,'Ref. Chile'!I:I,1)+COUNTIF('Ref. Chile'!$I$7:'Ref. Chile'!I2361,'Ref. Chile'!I2361)-1,"")</f>
        <v>2482</v>
      </c>
      <c r="AQ2362" s="7">
        <f>IFERROR(RANK('Ref. Chile'!J2361,'Ref. Chile'!J:J,1)+COUNTIF('Ref. Chile'!$J$7:'Ref. Chile'!J2361,'Ref. Chile'!J2361)-1,"")</f>
        <v>1678</v>
      </c>
    </row>
    <row r="2363" spans="31:43" ht="17.25" customHeight="1" x14ac:dyDescent="0.3">
      <c r="AE2363" s="5" t="s">
        <v>2358</v>
      </c>
      <c r="AF2363" s="5" t="s">
        <v>5878</v>
      </c>
      <c r="AG2363" s="6" t="s">
        <v>4440</v>
      </c>
      <c r="AH2363" s="6" t="s">
        <v>4099</v>
      </c>
      <c r="AI2363" s="7">
        <f>IFERROR(RANK('Ref. Chile'!H2362,'Ref. Chile'!H:H,0)+COUNTIF('Ref. Chile'!$H$7:'Ref. Chile'!H2362,'Ref. Chile'!H2362)-1,"")</f>
        <v>2741</v>
      </c>
      <c r="AJ2363" s="7">
        <f>IFERROR(RANK('Ref. Chile'!I2362,'Ref. Chile'!I:I,0)+COUNTIF('Ref. Chile'!$I$7:'Ref. Chile'!I2362,'Ref. Chile'!I2362)-1,"")</f>
        <v>2271</v>
      </c>
      <c r="AK2363" s="7">
        <f>IFERROR(RANK('Ref. Chile'!J2362,'Ref. Chile'!J:J,0)+COUNTIF('Ref. Chile'!$J$7:'Ref. Chile'!J2362,'Ref. Chile'!J2362)-1,"")</f>
        <v>1008</v>
      </c>
      <c r="AL2363" s="7">
        <f>IFERROR(RANK('Ref. Chile'!K2362,'Ref. Chile'!K:K,0)+COUNTIF('Ref. Chile'!$K$7:'Ref. Chile'!K2362,'Ref. Chile'!K2362)-1,"")</f>
        <v>2288</v>
      </c>
      <c r="AM2363" s="7">
        <f>IFERROR(RANK('Ref. Chile'!L2362,'Ref. Chile'!L:L,0)+COUNTIF('Ref. Chile'!$L$7:'Ref. Chile'!L2362,'Ref. Chile'!L2362)-1,"")</f>
        <v>2438</v>
      </c>
      <c r="AN2363" s="7">
        <f>IFERROR(RANK('Ref. Chile'!M2362,'Ref. Chile'!M:M,0)+COUNTIF('Ref. Chile'!$M$7:'Ref. Chile'!M2362,'Ref. Chile'!M2362)-1,"")</f>
        <v>2175</v>
      </c>
      <c r="AO2363" s="7">
        <f>IFERROR(RANK('Ref. Chile'!H2362,'Ref. Chile'!H:H,1)+COUNTIF('Ref. Chile'!$H$7:'Ref. Chile'!H2362,'Ref. Chile'!H2362)-1,"")</f>
        <v>62</v>
      </c>
      <c r="AP2363" s="7">
        <f>IFERROR(RANK('Ref. Chile'!I2362,'Ref. Chile'!I:I,1)+COUNTIF('Ref. Chile'!$I$7:'Ref. Chile'!I2362,'Ref. Chile'!I2362)-1,"")</f>
        <v>482</v>
      </c>
      <c r="AQ2363" s="7">
        <f>IFERROR(RANK('Ref. Chile'!J2362,'Ref. Chile'!J:J,1)+COUNTIF('Ref. Chile'!$J$7:'Ref. Chile'!J2362,'Ref. Chile'!J2362)-1,"")</f>
        <v>1562</v>
      </c>
    </row>
    <row r="2364" spans="31:43" ht="17.25" customHeight="1" x14ac:dyDescent="0.3">
      <c r="AE2364" s="5" t="s">
        <v>2359</v>
      </c>
      <c r="AF2364" s="5" t="s">
        <v>5879</v>
      </c>
      <c r="AG2364" s="6" t="s">
        <v>4440</v>
      </c>
      <c r="AH2364" s="6" t="s">
        <v>4100</v>
      </c>
      <c r="AI2364" s="7">
        <f>IFERROR(RANK('Ref. Chile'!H2363,'Ref. Chile'!H:H,0)+COUNTIF('Ref. Chile'!$H$7:'Ref. Chile'!H2363,'Ref. Chile'!H2363)-1,"")</f>
        <v>2737</v>
      </c>
      <c r="AJ2364" s="7">
        <f>IFERROR(RANK('Ref. Chile'!I2363,'Ref. Chile'!I:I,0)+COUNTIF('Ref. Chile'!$I$7:'Ref. Chile'!I2363,'Ref. Chile'!I2363)-1,"")</f>
        <v>2237</v>
      </c>
      <c r="AK2364" s="7">
        <f>IFERROR(RANK('Ref. Chile'!J2363,'Ref. Chile'!J:J,0)+COUNTIF('Ref. Chile'!$J$7:'Ref. Chile'!J2363,'Ref. Chile'!J2363)-1,"")</f>
        <v>767</v>
      </c>
      <c r="AL2364" s="7">
        <f>IFERROR(RANK('Ref. Chile'!K2363,'Ref. Chile'!K:K,0)+COUNTIF('Ref. Chile'!$K$7:'Ref. Chile'!K2363,'Ref. Chile'!K2363)-1,"")</f>
        <v>2283</v>
      </c>
      <c r="AM2364" s="7">
        <f>IFERROR(RANK('Ref. Chile'!L2363,'Ref. Chile'!L:L,0)+COUNTIF('Ref. Chile'!$L$7:'Ref. Chile'!L2363,'Ref. Chile'!L2363)-1,"")</f>
        <v>2424</v>
      </c>
      <c r="AN2364" s="7">
        <f>IFERROR(RANK('Ref. Chile'!M2363,'Ref. Chile'!M:M,0)+COUNTIF('Ref. Chile'!$M$7:'Ref. Chile'!M2363,'Ref. Chile'!M2363)-1,"")</f>
        <v>2136</v>
      </c>
      <c r="AO2364" s="7">
        <f>IFERROR(RANK('Ref. Chile'!H2363,'Ref. Chile'!H:H,1)+COUNTIF('Ref. Chile'!$H$7:'Ref. Chile'!H2363,'Ref. Chile'!H2363)-1,"")</f>
        <v>66</v>
      </c>
      <c r="AP2364" s="7">
        <f>IFERROR(RANK('Ref. Chile'!I2363,'Ref. Chile'!I:I,1)+COUNTIF('Ref. Chile'!$I$7:'Ref. Chile'!I2363,'Ref. Chile'!I2363)-1,"")</f>
        <v>516</v>
      </c>
      <c r="AQ2364" s="7">
        <f>IFERROR(RANK('Ref. Chile'!J2363,'Ref. Chile'!J:J,1)+COUNTIF('Ref. Chile'!$J$7:'Ref. Chile'!J2363,'Ref. Chile'!J2363)-1,"")</f>
        <v>1803</v>
      </c>
    </row>
    <row r="2365" spans="31:43" ht="17.25" customHeight="1" x14ac:dyDescent="0.3">
      <c r="AE2365" s="5" t="s">
        <v>2360</v>
      </c>
      <c r="AF2365" s="5" t="s">
        <v>5880</v>
      </c>
      <c r="AG2365" s="6" t="s">
        <v>4440</v>
      </c>
      <c r="AH2365" s="6" t="s">
        <v>4088</v>
      </c>
      <c r="AI2365" s="7">
        <f>IFERROR(RANK('Ref. Chile'!H2364,'Ref. Chile'!H:H,0)+COUNTIF('Ref. Chile'!$H$7:'Ref. Chile'!H2364,'Ref. Chile'!H2364)-1,"")</f>
        <v>2739</v>
      </c>
      <c r="AJ2365" s="7">
        <f>IFERROR(RANK('Ref. Chile'!I2364,'Ref. Chile'!I:I,0)+COUNTIF('Ref. Chile'!$I$7:'Ref. Chile'!I2364,'Ref. Chile'!I2364)-1,"")</f>
        <v>2254</v>
      </c>
      <c r="AK2365" s="7">
        <f>IFERROR(RANK('Ref. Chile'!J2364,'Ref. Chile'!J:J,0)+COUNTIF('Ref. Chile'!$J$7:'Ref. Chile'!J2364,'Ref. Chile'!J2364)-1,"")</f>
        <v>949</v>
      </c>
      <c r="AL2365" s="7">
        <f>IFERROR(RANK('Ref. Chile'!K2364,'Ref. Chile'!K:K,0)+COUNTIF('Ref. Chile'!$K$7:'Ref. Chile'!K2364,'Ref. Chile'!K2364)-1,"")</f>
        <v>2285</v>
      </c>
      <c r="AM2365" s="7">
        <f>IFERROR(RANK('Ref. Chile'!L2364,'Ref. Chile'!L:L,0)+COUNTIF('Ref. Chile'!$L$7:'Ref. Chile'!L2364,'Ref. Chile'!L2364)-1,"")</f>
        <v>2433</v>
      </c>
      <c r="AN2365" s="7">
        <f>IFERROR(RANK('Ref. Chile'!M2364,'Ref. Chile'!M:M,0)+COUNTIF('Ref. Chile'!$M$7:'Ref. Chile'!M2364,'Ref. Chile'!M2364)-1,"")</f>
        <v>2167</v>
      </c>
      <c r="AO2365" s="7">
        <f>IFERROR(RANK('Ref. Chile'!H2364,'Ref. Chile'!H:H,1)+COUNTIF('Ref. Chile'!$H$7:'Ref. Chile'!H2364,'Ref. Chile'!H2364)-1,"")</f>
        <v>64</v>
      </c>
      <c r="AP2365" s="7">
        <f>IFERROR(RANK('Ref. Chile'!I2364,'Ref. Chile'!I:I,1)+COUNTIF('Ref. Chile'!$I$7:'Ref. Chile'!I2364,'Ref. Chile'!I2364)-1,"")</f>
        <v>499</v>
      </c>
      <c r="AQ2365" s="7">
        <f>IFERROR(RANK('Ref. Chile'!J2364,'Ref. Chile'!J:J,1)+COUNTIF('Ref. Chile'!$J$7:'Ref. Chile'!J2364,'Ref. Chile'!J2364)-1,"")</f>
        <v>1621</v>
      </c>
    </row>
    <row r="2366" spans="31:43" ht="17.25" customHeight="1" x14ac:dyDescent="0.3">
      <c r="AE2366" s="5" t="s">
        <v>2361</v>
      </c>
      <c r="AF2366" s="5" t="s">
        <v>5881</v>
      </c>
      <c r="AG2366" s="6" t="s">
        <v>4440</v>
      </c>
      <c r="AH2366" s="6" t="s">
        <v>4101</v>
      </c>
      <c r="AI2366" s="7">
        <f>IFERROR(RANK('Ref. Chile'!H2365,'Ref. Chile'!H:H,0)+COUNTIF('Ref. Chile'!$H$7:'Ref. Chile'!H2365,'Ref. Chile'!H2365)-1,"")</f>
        <v>2744</v>
      </c>
      <c r="AJ2366" s="7">
        <f>IFERROR(RANK('Ref. Chile'!I2365,'Ref. Chile'!I:I,0)+COUNTIF('Ref. Chile'!$I$7:'Ref. Chile'!I2365,'Ref. Chile'!I2365)-1,"")</f>
        <v>2309</v>
      </c>
      <c r="AK2366" s="7">
        <f>IFERROR(RANK('Ref. Chile'!J2365,'Ref. Chile'!J:J,0)+COUNTIF('Ref. Chile'!$J$7:'Ref. Chile'!J2365,'Ref. Chile'!J2365)-1,"")</f>
        <v>1500</v>
      </c>
      <c r="AL2366" s="7">
        <f>IFERROR(RANK('Ref. Chile'!K2365,'Ref. Chile'!K:K,0)+COUNTIF('Ref. Chile'!$K$7:'Ref. Chile'!K2365,'Ref. Chile'!K2365)-1,"")</f>
        <v>2294</v>
      </c>
      <c r="AM2366" s="7">
        <f>IFERROR(RANK('Ref. Chile'!L2365,'Ref. Chile'!L:L,0)+COUNTIF('Ref. Chile'!$L$7:'Ref. Chile'!L2365,'Ref. Chile'!L2365)-1,"")</f>
        <v>2448</v>
      </c>
      <c r="AN2366" s="7">
        <f>IFERROR(RANK('Ref. Chile'!M2365,'Ref. Chile'!M:M,0)+COUNTIF('Ref. Chile'!$M$7:'Ref. Chile'!M2365,'Ref. Chile'!M2365)-1,"")</f>
        <v>2197</v>
      </c>
      <c r="AO2366" s="7">
        <f>IFERROR(RANK('Ref. Chile'!H2365,'Ref. Chile'!H:H,1)+COUNTIF('Ref. Chile'!$H$7:'Ref. Chile'!H2365,'Ref. Chile'!H2365)-1,"")</f>
        <v>59</v>
      </c>
      <c r="AP2366" s="7">
        <f>IFERROR(RANK('Ref. Chile'!I2365,'Ref. Chile'!I:I,1)+COUNTIF('Ref. Chile'!$I$7:'Ref. Chile'!I2365,'Ref. Chile'!I2365)-1,"")</f>
        <v>444</v>
      </c>
      <c r="AQ2366" s="7">
        <f>IFERROR(RANK('Ref. Chile'!J2365,'Ref. Chile'!J:J,1)+COUNTIF('Ref. Chile'!$J$7:'Ref. Chile'!J2365,'Ref. Chile'!J2365)-1,"")</f>
        <v>1070</v>
      </c>
    </row>
    <row r="2367" spans="31:43" ht="17.25" customHeight="1" x14ac:dyDescent="0.3">
      <c r="AE2367" s="5" t="s">
        <v>2362</v>
      </c>
      <c r="AF2367" s="5" t="s">
        <v>5882</v>
      </c>
      <c r="AG2367" s="6" t="s">
        <v>4440</v>
      </c>
      <c r="AH2367" s="6" t="s">
        <v>4102</v>
      </c>
      <c r="AI2367" s="7">
        <f>IFERROR(RANK('Ref. Chile'!H2366,'Ref. Chile'!H:H,0)+COUNTIF('Ref. Chile'!$H$7:'Ref. Chile'!H2366,'Ref. Chile'!H2366)-1,"")</f>
        <v>2748</v>
      </c>
      <c r="AJ2367" s="7">
        <f>IFERROR(RANK('Ref. Chile'!I2366,'Ref. Chile'!I:I,0)+COUNTIF('Ref. Chile'!$I$7:'Ref. Chile'!I2366,'Ref. Chile'!I2366)-1,"")</f>
        <v>2320</v>
      </c>
      <c r="AK2367" s="7">
        <f>IFERROR(RANK('Ref. Chile'!J2366,'Ref. Chile'!J:J,0)+COUNTIF('Ref. Chile'!$J$7:'Ref. Chile'!J2366,'Ref. Chile'!J2366)-1,"")</f>
        <v>1610</v>
      </c>
      <c r="AL2367" s="7">
        <f>IFERROR(RANK('Ref. Chile'!K2366,'Ref. Chile'!K:K,0)+COUNTIF('Ref. Chile'!$K$7:'Ref. Chile'!K2366,'Ref. Chile'!K2366)-1,"")</f>
        <v>2296</v>
      </c>
      <c r="AM2367" s="7">
        <f>IFERROR(RANK('Ref. Chile'!L2366,'Ref. Chile'!L:L,0)+COUNTIF('Ref. Chile'!$L$7:'Ref. Chile'!L2366,'Ref. Chile'!L2366)-1,"")</f>
        <v>2450</v>
      </c>
      <c r="AN2367" s="7">
        <f>IFERROR(RANK('Ref. Chile'!M2366,'Ref. Chile'!M:M,0)+COUNTIF('Ref. Chile'!$M$7:'Ref. Chile'!M2366,'Ref. Chile'!M2366)-1,"")</f>
        <v>2200</v>
      </c>
      <c r="AO2367" s="7">
        <f>IFERROR(RANK('Ref. Chile'!H2366,'Ref. Chile'!H:H,1)+COUNTIF('Ref. Chile'!$H$7:'Ref. Chile'!H2366,'Ref. Chile'!H2366)-1,"")</f>
        <v>55</v>
      </c>
      <c r="AP2367" s="7">
        <f>IFERROR(RANK('Ref. Chile'!I2366,'Ref. Chile'!I:I,1)+COUNTIF('Ref. Chile'!$I$7:'Ref. Chile'!I2366,'Ref. Chile'!I2366)-1,"")</f>
        <v>433</v>
      </c>
      <c r="AQ2367" s="7">
        <f>IFERROR(RANK('Ref. Chile'!J2366,'Ref. Chile'!J:J,1)+COUNTIF('Ref. Chile'!$J$7:'Ref. Chile'!J2366,'Ref. Chile'!J2366)-1,"")</f>
        <v>960</v>
      </c>
    </row>
    <row r="2368" spans="31:43" ht="17.25" customHeight="1" x14ac:dyDescent="0.3">
      <c r="AE2368" s="5" t="s">
        <v>2363</v>
      </c>
      <c r="AF2368" s="5" t="s">
        <v>5883</v>
      </c>
      <c r="AG2368" s="6" t="s">
        <v>4440</v>
      </c>
      <c r="AH2368" s="6" t="s">
        <v>4097</v>
      </c>
      <c r="AI2368" s="7">
        <f>IFERROR(RANK('Ref. Chile'!H2367,'Ref. Chile'!H:H,0)+COUNTIF('Ref. Chile'!$H$7:'Ref. Chile'!H2367,'Ref. Chile'!H2367)-1,"")</f>
        <v>2742</v>
      </c>
      <c r="AJ2368" s="7">
        <f>IFERROR(RANK('Ref. Chile'!I2367,'Ref. Chile'!I:I,0)+COUNTIF('Ref. Chile'!$I$7:'Ref. Chile'!I2367,'Ref. Chile'!I2367)-1,"")</f>
        <v>2272</v>
      </c>
      <c r="AK2368" s="7">
        <f>IFERROR(RANK('Ref. Chile'!J2367,'Ref. Chile'!J:J,0)+COUNTIF('Ref. Chile'!$J$7:'Ref. Chile'!J2367,'Ref. Chile'!J2367)-1,"")</f>
        <v>965</v>
      </c>
      <c r="AL2368" s="7">
        <f>IFERROR(RANK('Ref. Chile'!K2367,'Ref. Chile'!K:K,0)+COUNTIF('Ref. Chile'!$K$7:'Ref. Chile'!K2367,'Ref. Chile'!K2367)-1,"")</f>
        <v>2289</v>
      </c>
      <c r="AM2368" s="7">
        <f>IFERROR(RANK('Ref. Chile'!L2367,'Ref. Chile'!L:L,0)+COUNTIF('Ref. Chile'!$L$7:'Ref. Chile'!L2367,'Ref. Chile'!L2367)-1,"")</f>
        <v>2439</v>
      </c>
      <c r="AN2368" s="7">
        <f>IFERROR(RANK('Ref. Chile'!M2367,'Ref. Chile'!M:M,0)+COUNTIF('Ref. Chile'!$M$7:'Ref. Chile'!M2367,'Ref. Chile'!M2367)-1,"")</f>
        <v>2174</v>
      </c>
      <c r="AO2368" s="7">
        <f>IFERROR(RANK('Ref. Chile'!H2367,'Ref. Chile'!H:H,1)+COUNTIF('Ref. Chile'!$H$7:'Ref. Chile'!H2367,'Ref. Chile'!H2367)-1,"")</f>
        <v>61</v>
      </c>
      <c r="AP2368" s="7">
        <f>IFERROR(RANK('Ref. Chile'!I2367,'Ref. Chile'!I:I,1)+COUNTIF('Ref. Chile'!$I$7:'Ref. Chile'!I2367,'Ref. Chile'!I2367)-1,"")</f>
        <v>481</v>
      </c>
      <c r="AQ2368" s="7">
        <f>IFERROR(RANK('Ref. Chile'!J2367,'Ref. Chile'!J:J,1)+COUNTIF('Ref. Chile'!$J$7:'Ref. Chile'!J2367,'Ref. Chile'!J2367)-1,"")</f>
        <v>1605</v>
      </c>
    </row>
    <row r="2369" spans="31:43" ht="17.25" customHeight="1" x14ac:dyDescent="0.3">
      <c r="AE2369" s="5" t="s">
        <v>2364</v>
      </c>
      <c r="AF2369" s="5" t="s">
        <v>5884</v>
      </c>
      <c r="AG2369" s="6" t="s">
        <v>4440</v>
      </c>
      <c r="AH2369" s="6" t="s">
        <v>4212</v>
      </c>
      <c r="AI2369" s="7">
        <f>IFERROR(RANK('Ref. Chile'!H2368,'Ref. Chile'!H:H,0)+COUNTIF('Ref. Chile'!$H$7:'Ref. Chile'!H2368,'Ref. Chile'!H2368)-1,"")</f>
        <v>2743</v>
      </c>
      <c r="AJ2369" s="7">
        <f>IFERROR(RANK('Ref. Chile'!I2368,'Ref. Chile'!I:I,0)+COUNTIF('Ref. Chile'!$I$7:'Ref. Chile'!I2368,'Ref. Chile'!I2368)-1,"")</f>
        <v>2278</v>
      </c>
      <c r="AK2369" s="7">
        <f>IFERROR(RANK('Ref. Chile'!J2368,'Ref. Chile'!J:J,0)+COUNTIF('Ref. Chile'!$J$7:'Ref. Chile'!J2368,'Ref. Chile'!J2368)-1,"")</f>
        <v>1000</v>
      </c>
      <c r="AL2369" s="7">
        <f>IFERROR(RANK('Ref. Chile'!K2368,'Ref. Chile'!K:K,0)+COUNTIF('Ref. Chile'!$K$7:'Ref. Chile'!K2368,'Ref. Chile'!K2368)-1,"")</f>
        <v>2290</v>
      </c>
      <c r="AM2369" s="7">
        <f>IFERROR(RANK('Ref. Chile'!L2368,'Ref. Chile'!L:L,0)+COUNTIF('Ref. Chile'!$L$7:'Ref. Chile'!L2368,'Ref. Chile'!L2368)-1,"")</f>
        <v>2440</v>
      </c>
      <c r="AN2369" s="7">
        <f>IFERROR(RANK('Ref. Chile'!M2368,'Ref. Chile'!M:M,0)+COUNTIF('Ref. Chile'!$M$7:'Ref. Chile'!M2368,'Ref. Chile'!M2368)-1,"")</f>
        <v>2176</v>
      </c>
      <c r="AO2369" s="7">
        <f>IFERROR(RANK('Ref. Chile'!H2368,'Ref. Chile'!H:H,1)+COUNTIF('Ref. Chile'!$H$7:'Ref. Chile'!H2368,'Ref. Chile'!H2368)-1,"")</f>
        <v>60</v>
      </c>
      <c r="AP2369" s="7">
        <f>IFERROR(RANK('Ref. Chile'!I2368,'Ref. Chile'!I:I,1)+COUNTIF('Ref. Chile'!$I$7:'Ref. Chile'!I2368,'Ref. Chile'!I2368)-1,"")</f>
        <v>475</v>
      </c>
      <c r="AQ2369" s="7">
        <f>IFERROR(RANK('Ref. Chile'!J2368,'Ref. Chile'!J:J,1)+COUNTIF('Ref. Chile'!$J$7:'Ref. Chile'!J2368,'Ref. Chile'!J2368)-1,"")</f>
        <v>1570</v>
      </c>
    </row>
    <row r="2370" spans="31:43" ht="17.25" customHeight="1" x14ac:dyDescent="0.3">
      <c r="AE2370" s="5" t="s">
        <v>2365</v>
      </c>
      <c r="AF2370" s="5" t="s">
        <v>5885</v>
      </c>
      <c r="AG2370" s="6" t="s">
        <v>4440</v>
      </c>
      <c r="AH2370" s="6" t="s">
        <v>4103</v>
      </c>
      <c r="AI2370" s="7">
        <f>IFERROR(RANK('Ref. Chile'!H2369,'Ref. Chile'!H:H,0)+COUNTIF('Ref. Chile'!$H$7:'Ref. Chile'!H2369,'Ref. Chile'!H2369)-1,"")</f>
        <v>2740</v>
      </c>
      <c r="AJ2370" s="7">
        <f>IFERROR(RANK('Ref. Chile'!I2369,'Ref. Chile'!I:I,0)+COUNTIF('Ref. Chile'!$I$7:'Ref. Chile'!I2369,'Ref. Chile'!I2369)-1,"")</f>
        <v>2257</v>
      </c>
      <c r="AK2370" s="7">
        <f>IFERROR(RANK('Ref. Chile'!J2369,'Ref. Chile'!J:J,0)+COUNTIF('Ref. Chile'!$J$7:'Ref. Chile'!J2369,'Ref. Chile'!J2369)-1,"")</f>
        <v>900</v>
      </c>
      <c r="AL2370" s="7">
        <f>IFERROR(RANK('Ref. Chile'!K2369,'Ref. Chile'!K:K,0)+COUNTIF('Ref. Chile'!$K$7:'Ref. Chile'!K2369,'Ref. Chile'!K2369)-1,"")</f>
        <v>2286</v>
      </c>
      <c r="AM2370" s="7">
        <f>IFERROR(RANK('Ref. Chile'!L2369,'Ref. Chile'!L:L,0)+COUNTIF('Ref. Chile'!$L$7:'Ref. Chile'!L2369,'Ref. Chile'!L2369)-1,"")</f>
        <v>2434</v>
      </c>
      <c r="AN2370" s="7">
        <f>IFERROR(RANK('Ref. Chile'!M2369,'Ref. Chile'!M:M,0)+COUNTIF('Ref. Chile'!$M$7:'Ref. Chile'!M2369,'Ref. Chile'!M2369)-1,"")</f>
        <v>2165</v>
      </c>
      <c r="AO2370" s="7">
        <f>IFERROR(RANK('Ref. Chile'!H2369,'Ref. Chile'!H:H,1)+COUNTIF('Ref. Chile'!$H$7:'Ref. Chile'!H2369,'Ref. Chile'!H2369)-1,"")</f>
        <v>63</v>
      </c>
      <c r="AP2370" s="7">
        <f>IFERROR(RANK('Ref. Chile'!I2369,'Ref. Chile'!I:I,1)+COUNTIF('Ref. Chile'!$I$7:'Ref. Chile'!I2369,'Ref. Chile'!I2369)-1,"")</f>
        <v>496</v>
      </c>
      <c r="AQ2370" s="7">
        <f>IFERROR(RANK('Ref. Chile'!J2369,'Ref. Chile'!J:J,1)+COUNTIF('Ref. Chile'!$J$7:'Ref. Chile'!J2369,'Ref. Chile'!J2369)-1,"")</f>
        <v>1670</v>
      </c>
    </row>
    <row r="2371" spans="31:43" ht="17.25" customHeight="1" x14ac:dyDescent="0.3">
      <c r="AE2371" s="5" t="s">
        <v>2366</v>
      </c>
      <c r="AF2371" s="5" t="s">
        <v>5886</v>
      </c>
      <c r="AG2371" s="6" t="s">
        <v>4440</v>
      </c>
      <c r="AH2371" s="6" t="s">
        <v>4104</v>
      </c>
      <c r="AI2371" s="7">
        <f>IFERROR(RANK('Ref. Chile'!H2370,'Ref. Chile'!H:H,0)+COUNTIF('Ref. Chile'!$H$7:'Ref. Chile'!H2370,'Ref. Chile'!H2370)-1,"")</f>
        <v>2747</v>
      </c>
      <c r="AJ2371" s="7">
        <f>IFERROR(RANK('Ref. Chile'!I2370,'Ref. Chile'!I:I,0)+COUNTIF('Ref. Chile'!$I$7:'Ref. Chile'!I2370,'Ref. Chile'!I2370)-1,"")</f>
        <v>2319</v>
      </c>
      <c r="AK2371" s="7">
        <f>IFERROR(RANK('Ref. Chile'!J2370,'Ref. Chile'!J:J,0)+COUNTIF('Ref. Chile'!$J$7:'Ref. Chile'!J2370,'Ref. Chile'!J2370)-1,"")</f>
        <v>1609</v>
      </c>
      <c r="AL2371" s="7">
        <f>IFERROR(RANK('Ref. Chile'!K2370,'Ref. Chile'!K:K,0)+COUNTIF('Ref. Chile'!$K$7:'Ref. Chile'!K2370,'Ref. Chile'!K2370)-1,"")</f>
        <v>2295</v>
      </c>
      <c r="AM2371" s="7">
        <f>IFERROR(RANK('Ref. Chile'!L2370,'Ref. Chile'!L:L,0)+COUNTIF('Ref. Chile'!$L$7:'Ref. Chile'!L2370,'Ref. Chile'!L2370)-1,"")</f>
        <v>2451</v>
      </c>
      <c r="AN2371" s="7">
        <f>IFERROR(RANK('Ref. Chile'!M2370,'Ref. Chile'!M:M,0)+COUNTIF('Ref. Chile'!$M$7:'Ref. Chile'!M2370,'Ref. Chile'!M2370)-1,"")</f>
        <v>2199</v>
      </c>
      <c r="AO2371" s="7">
        <f>IFERROR(RANK('Ref. Chile'!H2370,'Ref. Chile'!H:H,1)+COUNTIF('Ref. Chile'!$H$7:'Ref. Chile'!H2370,'Ref. Chile'!H2370)-1,"")</f>
        <v>56</v>
      </c>
      <c r="AP2371" s="7">
        <f>IFERROR(RANK('Ref. Chile'!I2370,'Ref. Chile'!I:I,1)+COUNTIF('Ref. Chile'!$I$7:'Ref. Chile'!I2370,'Ref. Chile'!I2370)-1,"")</f>
        <v>434</v>
      </c>
      <c r="AQ2371" s="7">
        <f>IFERROR(RANK('Ref. Chile'!J2370,'Ref. Chile'!J:J,1)+COUNTIF('Ref. Chile'!$J$7:'Ref. Chile'!J2370,'Ref. Chile'!J2370)-1,"")</f>
        <v>961</v>
      </c>
    </row>
    <row r="2372" spans="31:43" ht="17.25" customHeight="1" x14ac:dyDescent="0.3">
      <c r="AE2372" s="5" t="s">
        <v>2367</v>
      </c>
      <c r="AF2372" s="5" t="s">
        <v>5887</v>
      </c>
      <c r="AG2372" s="6" t="s">
        <v>4440</v>
      </c>
      <c r="AH2372" s="6" t="s">
        <v>4105</v>
      </c>
      <c r="AI2372" s="7">
        <f>IFERROR(RANK('Ref. Chile'!H2371,'Ref. Chile'!H:H,0)+COUNTIF('Ref. Chile'!$H$7:'Ref. Chile'!H2371,'Ref. Chile'!H2371)-1,"")</f>
        <v>2749</v>
      </c>
      <c r="AJ2372" s="7">
        <f>IFERROR(RANK('Ref. Chile'!I2371,'Ref. Chile'!I:I,0)+COUNTIF('Ref. Chile'!$I$7:'Ref. Chile'!I2371,'Ref. Chile'!I2371)-1,"")</f>
        <v>2334</v>
      </c>
      <c r="AK2372" s="7">
        <f>IFERROR(RANK('Ref. Chile'!J2371,'Ref. Chile'!J:J,0)+COUNTIF('Ref. Chile'!$J$7:'Ref. Chile'!J2371,'Ref. Chile'!J2371)-1,"")</f>
        <v>1811</v>
      </c>
      <c r="AL2372" s="7">
        <f>IFERROR(RANK('Ref. Chile'!K2371,'Ref. Chile'!K:K,0)+COUNTIF('Ref. Chile'!$K$7:'Ref. Chile'!K2371,'Ref. Chile'!K2371)-1,"")</f>
        <v>2297</v>
      </c>
      <c r="AM2372" s="7">
        <f>IFERROR(RANK('Ref. Chile'!L2371,'Ref. Chile'!L:L,0)+COUNTIF('Ref. Chile'!$L$7:'Ref. Chile'!L2371,'Ref. Chile'!L2371)-1,"")</f>
        <v>2453</v>
      </c>
      <c r="AN2372" s="7">
        <f>IFERROR(RANK('Ref. Chile'!M2371,'Ref. Chile'!M:M,0)+COUNTIF('Ref. Chile'!$M$7:'Ref. Chile'!M2371,'Ref. Chile'!M2371)-1,"")</f>
        <v>2202</v>
      </c>
      <c r="AO2372" s="7">
        <f>IFERROR(RANK('Ref. Chile'!H2371,'Ref. Chile'!H:H,1)+COUNTIF('Ref. Chile'!$H$7:'Ref. Chile'!H2371,'Ref. Chile'!H2371)-1,"")</f>
        <v>54</v>
      </c>
      <c r="AP2372" s="7">
        <f>IFERROR(RANK('Ref. Chile'!I2371,'Ref. Chile'!I:I,1)+COUNTIF('Ref. Chile'!$I$7:'Ref. Chile'!I2371,'Ref. Chile'!I2371)-1,"")</f>
        <v>419</v>
      </c>
      <c r="AQ2372" s="7">
        <f>IFERROR(RANK('Ref. Chile'!J2371,'Ref. Chile'!J:J,1)+COUNTIF('Ref. Chile'!$J$7:'Ref. Chile'!J2371,'Ref. Chile'!J2371)-1,"")</f>
        <v>759</v>
      </c>
    </row>
    <row r="2373" spans="31:43" ht="17.25" customHeight="1" x14ac:dyDescent="0.3">
      <c r="AE2373" s="5" t="s">
        <v>2368</v>
      </c>
      <c r="AF2373" s="5" t="s">
        <v>5888</v>
      </c>
      <c r="AG2373" s="6" t="s">
        <v>4441</v>
      </c>
      <c r="AH2373" s="6" t="s">
        <v>4100</v>
      </c>
      <c r="AI2373" s="7">
        <f>IFERROR(RANK('Ref. Chile'!H2372,'Ref. Chile'!H:H,0)+COUNTIF('Ref. Chile'!$H$7:'Ref. Chile'!H2372,'Ref. Chile'!H2372)-1,"")</f>
        <v>1303</v>
      </c>
      <c r="AJ2373" s="7">
        <f>IFERROR(RANK('Ref. Chile'!I2372,'Ref. Chile'!I:I,0)+COUNTIF('Ref. Chile'!$I$7:'Ref. Chile'!I2372,'Ref. Chile'!I2372)-1,"")</f>
        <v>88</v>
      </c>
      <c r="AK2373" s="7">
        <f>IFERROR(RANK('Ref. Chile'!J2372,'Ref. Chile'!J:J,0)+COUNTIF('Ref. Chile'!$J$7:'Ref. Chile'!J2372,'Ref. Chile'!J2372)-1,"")</f>
        <v>725</v>
      </c>
      <c r="AL2373" s="7">
        <f>IFERROR(RANK('Ref. Chile'!K2372,'Ref. Chile'!K:K,0)+COUNTIF('Ref. Chile'!$K$7:'Ref. Chile'!K2372,'Ref. Chile'!K2372)-1,"")</f>
        <v>581</v>
      </c>
      <c r="AM2373" s="7">
        <f>IFERROR(RANK('Ref. Chile'!L2372,'Ref. Chile'!L:L,0)+COUNTIF('Ref. Chile'!$L$7:'Ref. Chile'!L2372,'Ref. Chile'!L2372)-1,"")</f>
        <v>745</v>
      </c>
      <c r="AN2373" s="7">
        <f>IFERROR(RANK('Ref. Chile'!M2372,'Ref. Chile'!M:M,0)+COUNTIF('Ref. Chile'!$M$7:'Ref. Chile'!M2372,'Ref. Chile'!M2372)-1,"")</f>
        <v>319</v>
      </c>
      <c r="AO2373" s="7">
        <f>IFERROR(RANK('Ref. Chile'!H2372,'Ref. Chile'!H:H,1)+COUNTIF('Ref. Chile'!$H$7:'Ref. Chile'!H2372,'Ref. Chile'!H2372)-1,"")</f>
        <v>1500</v>
      </c>
      <c r="AP2373" s="7">
        <f>IFERROR(RANK('Ref. Chile'!I2372,'Ref. Chile'!I:I,1)+COUNTIF('Ref. Chile'!$I$7:'Ref. Chile'!I2372,'Ref. Chile'!I2372)-1,"")</f>
        <v>2665</v>
      </c>
      <c r="AQ2373" s="7">
        <f>IFERROR(RANK('Ref. Chile'!J2372,'Ref. Chile'!J:J,1)+COUNTIF('Ref. Chile'!$J$7:'Ref. Chile'!J2372,'Ref. Chile'!J2372)-1,"")</f>
        <v>1845</v>
      </c>
    </row>
    <row r="2374" spans="31:43" ht="17.25" customHeight="1" x14ac:dyDescent="0.3">
      <c r="AE2374" s="5" t="s">
        <v>2369</v>
      </c>
      <c r="AF2374" s="5" t="s">
        <v>5889</v>
      </c>
      <c r="AG2374" s="6" t="s">
        <v>4441</v>
      </c>
      <c r="AH2374" s="6" t="s">
        <v>4088</v>
      </c>
      <c r="AI2374" s="7">
        <f>IFERROR(RANK('Ref. Chile'!H2373,'Ref. Chile'!H:H,0)+COUNTIF('Ref. Chile'!$H$7:'Ref. Chile'!H2373,'Ref. Chile'!H2373)-1,"")</f>
        <v>1330</v>
      </c>
      <c r="AJ2374" s="7">
        <f>IFERROR(RANK('Ref. Chile'!I2373,'Ref. Chile'!I:I,0)+COUNTIF('Ref. Chile'!$I$7:'Ref. Chile'!I2373,'Ref. Chile'!I2373)-1,"")</f>
        <v>163</v>
      </c>
      <c r="AK2374" s="7">
        <f>IFERROR(RANK('Ref. Chile'!J2373,'Ref. Chile'!J:J,0)+COUNTIF('Ref. Chile'!$J$7:'Ref. Chile'!J2373,'Ref. Chile'!J2373)-1,"")</f>
        <v>830</v>
      </c>
      <c r="AL2374" s="7">
        <f>IFERROR(RANK('Ref. Chile'!K2373,'Ref. Chile'!K:K,0)+COUNTIF('Ref. Chile'!$K$7:'Ref. Chile'!K2373,'Ref. Chile'!K2373)-1,"")</f>
        <v>843</v>
      </c>
      <c r="AM2374" s="7">
        <f>IFERROR(RANK('Ref. Chile'!L2373,'Ref. Chile'!L:L,0)+COUNTIF('Ref. Chile'!$L$7:'Ref. Chile'!L2373,'Ref. Chile'!L2373)-1,"")</f>
        <v>797</v>
      </c>
      <c r="AN2374" s="7">
        <f>IFERROR(RANK('Ref. Chile'!M2373,'Ref. Chile'!M:M,0)+COUNTIF('Ref. Chile'!$M$7:'Ref. Chile'!M2373,'Ref. Chile'!M2373)-1,"")</f>
        <v>437</v>
      </c>
      <c r="AO2374" s="7">
        <f>IFERROR(RANK('Ref. Chile'!H2373,'Ref. Chile'!H:H,1)+COUNTIF('Ref. Chile'!$H$7:'Ref. Chile'!H2373,'Ref. Chile'!H2373)-1,"")</f>
        <v>1473</v>
      </c>
      <c r="AP2374" s="7">
        <f>IFERROR(RANK('Ref. Chile'!I2373,'Ref. Chile'!I:I,1)+COUNTIF('Ref. Chile'!$I$7:'Ref. Chile'!I2373,'Ref. Chile'!I2373)-1,"")</f>
        <v>2590</v>
      </c>
      <c r="AQ2374" s="7">
        <f>IFERROR(RANK('Ref. Chile'!J2373,'Ref. Chile'!J:J,1)+COUNTIF('Ref. Chile'!$J$7:'Ref. Chile'!J2373,'Ref. Chile'!J2373)-1,"")</f>
        <v>1740</v>
      </c>
    </row>
    <row r="2375" spans="31:43" ht="17.25" customHeight="1" x14ac:dyDescent="0.3">
      <c r="AE2375" s="5" t="s">
        <v>2370</v>
      </c>
      <c r="AF2375" s="5" t="s">
        <v>5890</v>
      </c>
      <c r="AG2375" s="6" t="s">
        <v>4441</v>
      </c>
      <c r="AH2375" s="6" t="s">
        <v>4184</v>
      </c>
      <c r="AI2375" s="7">
        <f>IFERROR(RANK('Ref. Chile'!H2374,'Ref. Chile'!H:H,0)+COUNTIF('Ref. Chile'!$H$7:'Ref. Chile'!H2374,'Ref. Chile'!H2374)-1,"")</f>
        <v>1024</v>
      </c>
      <c r="AJ2375" s="7">
        <f>IFERROR(RANK('Ref. Chile'!I2374,'Ref. Chile'!I:I,0)+COUNTIF('Ref. Chile'!$I$7:'Ref. Chile'!I2374,'Ref. Chile'!I2374)-1,"")</f>
        <v>832</v>
      </c>
      <c r="AK2375" s="7">
        <f>IFERROR(RANK('Ref. Chile'!J2374,'Ref. Chile'!J:J,0)+COUNTIF('Ref. Chile'!$J$7:'Ref. Chile'!J2374,'Ref. Chile'!J2374)-1,"")</f>
        <v>1731</v>
      </c>
      <c r="AL2375" s="7">
        <f>IFERROR(RANK('Ref. Chile'!K2374,'Ref. Chile'!K:K,0)+COUNTIF('Ref. Chile'!$K$7:'Ref. Chile'!K2374,'Ref. Chile'!K2374)-1,"")</f>
        <v>1088</v>
      </c>
      <c r="AM2375" s="7">
        <f>IFERROR(RANK('Ref. Chile'!L2374,'Ref. Chile'!L:L,0)+COUNTIF('Ref. Chile'!$L$7:'Ref. Chile'!L2374,'Ref. Chile'!L2374)-1,"")</f>
        <v>539</v>
      </c>
      <c r="AN2375" s="7">
        <f>IFERROR(RANK('Ref. Chile'!M2374,'Ref. Chile'!M:M,0)+COUNTIF('Ref. Chile'!$M$7:'Ref. Chile'!M2374,'Ref. Chile'!M2374)-1,"")</f>
        <v>679</v>
      </c>
      <c r="AO2375" s="7">
        <f>IFERROR(RANK('Ref. Chile'!H2374,'Ref. Chile'!H:H,1)+COUNTIF('Ref. Chile'!$H$7:'Ref. Chile'!H2374,'Ref. Chile'!H2374)-1,"")</f>
        <v>1911</v>
      </c>
      <c r="AP2375" s="7">
        <f>IFERROR(RANK('Ref. Chile'!I2374,'Ref. Chile'!I:I,1)+COUNTIF('Ref. Chile'!$I$7:'Ref. Chile'!I2374,'Ref. Chile'!I2374)-1,"")</f>
        <v>2048</v>
      </c>
      <c r="AQ2375" s="7">
        <f>IFERROR(RANK('Ref. Chile'!J2374,'Ref. Chile'!J:J,1)+COUNTIF('Ref. Chile'!$J$7:'Ref. Chile'!J2374,'Ref. Chile'!J2374)-1,"")</f>
        <v>927</v>
      </c>
    </row>
    <row r="2376" spans="31:43" ht="17.25" customHeight="1" x14ac:dyDescent="0.3">
      <c r="AE2376" s="5" t="s">
        <v>2371</v>
      </c>
      <c r="AF2376" s="5" t="s">
        <v>5891</v>
      </c>
      <c r="AG2376" s="6" t="s">
        <v>4441</v>
      </c>
      <c r="AH2376" s="6" t="s">
        <v>4101</v>
      </c>
      <c r="AI2376" s="7">
        <f>IFERROR(RANK('Ref. Chile'!H2375,'Ref. Chile'!H:H,0)+COUNTIF('Ref. Chile'!$H$7:'Ref. Chile'!H2375,'Ref. Chile'!H2375)-1,"")</f>
        <v>1339</v>
      </c>
      <c r="AJ2376" s="7">
        <f>IFERROR(RANK('Ref. Chile'!I2375,'Ref. Chile'!I:I,0)+COUNTIF('Ref. Chile'!$I$7:'Ref. Chile'!I2375,'Ref. Chile'!I2375)-1,"")</f>
        <v>199</v>
      </c>
      <c r="AK2376" s="7">
        <f>IFERROR(RANK('Ref. Chile'!J2375,'Ref. Chile'!J:J,0)+COUNTIF('Ref. Chile'!$J$7:'Ref. Chile'!J2375,'Ref. Chile'!J2375)-1,"")</f>
        <v>869</v>
      </c>
      <c r="AL2376" s="7">
        <f>IFERROR(RANK('Ref. Chile'!K2375,'Ref. Chile'!K:K,0)+COUNTIF('Ref. Chile'!$K$7:'Ref. Chile'!K2375,'Ref. Chile'!K2375)-1,"")</f>
        <v>1140</v>
      </c>
      <c r="AM2376" s="7">
        <f>IFERROR(RANK('Ref. Chile'!L2375,'Ref. Chile'!L:L,0)+COUNTIF('Ref. Chile'!$L$7:'Ref. Chile'!L2375,'Ref. Chile'!L2375)-1,"")</f>
        <v>813</v>
      </c>
      <c r="AN2376" s="7">
        <f>IFERROR(RANK('Ref. Chile'!M2375,'Ref. Chile'!M:M,0)+COUNTIF('Ref. Chile'!$M$7:'Ref. Chile'!M2375,'Ref. Chile'!M2375)-1,"")</f>
        <v>481</v>
      </c>
      <c r="AO2376" s="7">
        <f>IFERROR(RANK('Ref. Chile'!H2375,'Ref. Chile'!H:H,1)+COUNTIF('Ref. Chile'!$H$7:'Ref. Chile'!H2375,'Ref. Chile'!H2375)-1,"")</f>
        <v>1464</v>
      </c>
      <c r="AP2376" s="7">
        <f>IFERROR(RANK('Ref. Chile'!I2375,'Ref. Chile'!I:I,1)+COUNTIF('Ref. Chile'!$I$7:'Ref. Chile'!I2375,'Ref. Chile'!I2375)-1,"")</f>
        <v>2554</v>
      </c>
      <c r="AQ2376" s="7">
        <f>IFERROR(RANK('Ref. Chile'!J2375,'Ref. Chile'!J:J,1)+COUNTIF('Ref. Chile'!$J$7:'Ref. Chile'!J2375,'Ref. Chile'!J2375)-1,"")</f>
        <v>1701</v>
      </c>
    </row>
    <row r="2377" spans="31:43" ht="17.25" customHeight="1" x14ac:dyDescent="0.3">
      <c r="AE2377" s="5" t="s">
        <v>2372</v>
      </c>
      <c r="AF2377" s="5" t="s">
        <v>5892</v>
      </c>
      <c r="AG2377" s="6" t="s">
        <v>4441</v>
      </c>
      <c r="AH2377" s="6" t="s">
        <v>4102</v>
      </c>
      <c r="AI2377" s="7">
        <f>IFERROR(RANK('Ref. Chile'!H2376,'Ref. Chile'!H:H,0)+COUNTIF('Ref. Chile'!$H$7:'Ref. Chile'!H2376,'Ref. Chile'!H2376)-1,"")</f>
        <v>1346</v>
      </c>
      <c r="AJ2377" s="7">
        <f>IFERROR(RANK('Ref. Chile'!I2376,'Ref. Chile'!I:I,0)+COUNTIF('Ref. Chile'!$I$7:'Ref. Chile'!I2376,'Ref. Chile'!I2376)-1,"")</f>
        <v>283</v>
      </c>
      <c r="AK2377" s="7">
        <f>IFERROR(RANK('Ref. Chile'!J2376,'Ref. Chile'!J:J,0)+COUNTIF('Ref. Chile'!$J$7:'Ref. Chile'!J2376,'Ref. Chile'!J2376)-1,"")</f>
        <v>937</v>
      </c>
      <c r="AL2377" s="7">
        <f>IFERROR(RANK('Ref. Chile'!K2376,'Ref. Chile'!K:K,0)+COUNTIF('Ref. Chile'!$K$7:'Ref. Chile'!K2376,'Ref. Chile'!K2376)-1,"")</f>
        <v>1209</v>
      </c>
      <c r="AM2377" s="7">
        <f>IFERROR(RANK('Ref. Chile'!L2376,'Ref. Chile'!L:L,0)+COUNTIF('Ref. Chile'!$L$7:'Ref. Chile'!L2376,'Ref. Chile'!L2376)-1,"")</f>
        <v>840</v>
      </c>
      <c r="AN2377" s="7">
        <f>IFERROR(RANK('Ref. Chile'!M2376,'Ref. Chile'!M:M,0)+COUNTIF('Ref. Chile'!$M$7:'Ref. Chile'!M2376,'Ref. Chile'!M2376)-1,"")</f>
        <v>572</v>
      </c>
      <c r="AO2377" s="7">
        <f>IFERROR(RANK('Ref. Chile'!H2376,'Ref. Chile'!H:H,1)+COUNTIF('Ref. Chile'!$H$7:'Ref. Chile'!H2376,'Ref. Chile'!H2376)-1,"")</f>
        <v>1457</v>
      </c>
      <c r="AP2377" s="7">
        <f>IFERROR(RANK('Ref. Chile'!I2376,'Ref. Chile'!I:I,1)+COUNTIF('Ref. Chile'!$I$7:'Ref. Chile'!I2376,'Ref. Chile'!I2376)-1,"")</f>
        <v>2470</v>
      </c>
      <c r="AQ2377" s="7">
        <f>IFERROR(RANK('Ref. Chile'!J2376,'Ref. Chile'!J:J,1)+COUNTIF('Ref. Chile'!$J$7:'Ref. Chile'!J2376,'Ref. Chile'!J2376)-1,"")</f>
        <v>1633</v>
      </c>
    </row>
    <row r="2378" spans="31:43" ht="17.25" customHeight="1" x14ac:dyDescent="0.3">
      <c r="AE2378" s="5" t="s">
        <v>2373</v>
      </c>
      <c r="AF2378" s="5" t="s">
        <v>5893</v>
      </c>
      <c r="AG2378" s="6" t="s">
        <v>4441</v>
      </c>
      <c r="AH2378" s="6" t="s">
        <v>4097</v>
      </c>
      <c r="AI2378" s="7">
        <f>IFERROR(RANK('Ref. Chile'!H2377,'Ref. Chile'!H:H,0)+COUNTIF('Ref. Chile'!$H$7:'Ref. Chile'!H2377,'Ref. Chile'!H2377)-1,"")</f>
        <v>1321</v>
      </c>
      <c r="AJ2378" s="7">
        <f>IFERROR(RANK('Ref. Chile'!I2377,'Ref. Chile'!I:I,0)+COUNTIF('Ref. Chile'!$I$7:'Ref. Chile'!I2377,'Ref. Chile'!I2377)-1,"")</f>
        <v>131</v>
      </c>
      <c r="AK2378" s="7">
        <f>IFERROR(RANK('Ref. Chile'!J2377,'Ref. Chile'!J:J,0)+COUNTIF('Ref. Chile'!$J$7:'Ref. Chile'!J2377,'Ref. Chile'!J2377)-1,"")</f>
        <v>792</v>
      </c>
      <c r="AL2378" s="7">
        <f>IFERROR(RANK('Ref. Chile'!K2377,'Ref. Chile'!K:K,0)+COUNTIF('Ref. Chile'!$K$7:'Ref. Chile'!K2377,'Ref. Chile'!K2377)-1,"")</f>
        <v>687</v>
      </c>
      <c r="AM2378" s="7">
        <f>IFERROR(RANK('Ref. Chile'!L2377,'Ref. Chile'!L:L,0)+COUNTIF('Ref. Chile'!$L$7:'Ref. Chile'!L2377,'Ref. Chile'!L2377)-1,"")</f>
        <v>781</v>
      </c>
      <c r="AN2378" s="7">
        <f>IFERROR(RANK('Ref. Chile'!M2377,'Ref. Chile'!M:M,0)+COUNTIF('Ref. Chile'!$M$7:'Ref. Chile'!M2377,'Ref. Chile'!M2377)-1,"")</f>
        <v>387</v>
      </c>
      <c r="AO2378" s="7">
        <f>IFERROR(RANK('Ref. Chile'!H2377,'Ref. Chile'!H:H,1)+COUNTIF('Ref. Chile'!$H$7:'Ref. Chile'!H2377,'Ref. Chile'!H2377)-1,"")</f>
        <v>1482</v>
      </c>
      <c r="AP2378" s="7">
        <f>IFERROR(RANK('Ref. Chile'!I2377,'Ref. Chile'!I:I,1)+COUNTIF('Ref. Chile'!$I$7:'Ref. Chile'!I2377,'Ref. Chile'!I2377)-1,"")</f>
        <v>2622</v>
      </c>
      <c r="AQ2378" s="7">
        <f>IFERROR(RANK('Ref. Chile'!J2377,'Ref. Chile'!J:J,1)+COUNTIF('Ref. Chile'!$J$7:'Ref. Chile'!J2377,'Ref. Chile'!J2377)-1,"")</f>
        <v>1778</v>
      </c>
    </row>
    <row r="2379" spans="31:43" ht="17.25" customHeight="1" x14ac:dyDescent="0.3">
      <c r="AE2379" s="5" t="s">
        <v>2374</v>
      </c>
      <c r="AF2379" s="5" t="s">
        <v>5894</v>
      </c>
      <c r="AG2379" s="6" t="s">
        <v>4441</v>
      </c>
      <c r="AH2379" s="6" t="s">
        <v>4212</v>
      </c>
      <c r="AI2379" s="7">
        <f>IFERROR(RANK('Ref. Chile'!H2378,'Ref. Chile'!H:H,0)+COUNTIF('Ref. Chile'!$H$7:'Ref. Chile'!H2378,'Ref. Chile'!H2378)-1,"")</f>
        <v>1325</v>
      </c>
      <c r="AJ2379" s="7">
        <f>IFERROR(RANK('Ref. Chile'!I2378,'Ref. Chile'!I:I,0)+COUNTIF('Ref. Chile'!$I$7:'Ref. Chile'!I2378,'Ref. Chile'!I2378)-1,"")</f>
        <v>143</v>
      </c>
      <c r="AK2379" s="7">
        <f>IFERROR(RANK('Ref. Chile'!J2378,'Ref. Chile'!J:J,0)+COUNTIF('Ref. Chile'!$J$7:'Ref. Chile'!J2378,'Ref. Chile'!J2378)-1,"")</f>
        <v>797</v>
      </c>
      <c r="AL2379" s="7">
        <f>IFERROR(RANK('Ref. Chile'!K2378,'Ref. Chile'!K:K,0)+COUNTIF('Ref. Chile'!$K$7:'Ref. Chile'!K2378,'Ref. Chile'!K2378)-1,"")</f>
        <v>706</v>
      </c>
      <c r="AM2379" s="7">
        <f>IFERROR(RANK('Ref. Chile'!L2378,'Ref. Chile'!L:L,0)+COUNTIF('Ref. Chile'!$L$7:'Ref. Chile'!L2378,'Ref. Chile'!L2378)-1,"")</f>
        <v>785</v>
      </c>
      <c r="AN2379" s="7">
        <f>IFERROR(RANK('Ref. Chile'!M2378,'Ref. Chile'!M:M,0)+COUNTIF('Ref. Chile'!$M$7:'Ref. Chile'!M2378,'Ref. Chile'!M2378)-1,"")</f>
        <v>397</v>
      </c>
      <c r="AO2379" s="7">
        <f>IFERROR(RANK('Ref. Chile'!H2378,'Ref. Chile'!H:H,1)+COUNTIF('Ref. Chile'!$H$7:'Ref. Chile'!H2378,'Ref. Chile'!H2378)-1,"")</f>
        <v>1478</v>
      </c>
      <c r="AP2379" s="7">
        <f>IFERROR(RANK('Ref. Chile'!I2378,'Ref. Chile'!I:I,1)+COUNTIF('Ref. Chile'!$I$7:'Ref. Chile'!I2378,'Ref. Chile'!I2378)-1,"")</f>
        <v>2610</v>
      </c>
      <c r="AQ2379" s="7">
        <f>IFERROR(RANK('Ref. Chile'!J2378,'Ref. Chile'!J:J,1)+COUNTIF('Ref. Chile'!$J$7:'Ref. Chile'!J2378,'Ref. Chile'!J2378)-1,"")</f>
        <v>1773</v>
      </c>
    </row>
    <row r="2380" spans="31:43" ht="17.25" customHeight="1" x14ac:dyDescent="0.3">
      <c r="AE2380" s="5" t="s">
        <v>2375</v>
      </c>
      <c r="AF2380" s="5" t="s">
        <v>5895</v>
      </c>
      <c r="AG2380" s="6" t="s">
        <v>4441</v>
      </c>
      <c r="AH2380" s="6" t="s">
        <v>4103</v>
      </c>
      <c r="AI2380" s="7">
        <f>IFERROR(RANK('Ref. Chile'!H2379,'Ref. Chile'!H:H,0)+COUNTIF('Ref. Chile'!$H$7:'Ref. Chile'!H2379,'Ref. Chile'!H2379)-1,"")</f>
        <v>1312</v>
      </c>
      <c r="AJ2380" s="7">
        <f>IFERROR(RANK('Ref. Chile'!I2379,'Ref. Chile'!I:I,0)+COUNTIF('Ref. Chile'!$I$7:'Ref. Chile'!I2379,'Ref. Chile'!I2379)-1,"")</f>
        <v>111</v>
      </c>
      <c r="AK2380" s="7">
        <f>IFERROR(RANK('Ref. Chile'!J2379,'Ref. Chile'!J:J,0)+COUNTIF('Ref. Chile'!$J$7:'Ref. Chile'!J2379,'Ref. Chile'!J2379)-1,"")</f>
        <v>763</v>
      </c>
      <c r="AL2380" s="7">
        <f>IFERROR(RANK('Ref. Chile'!K2379,'Ref. Chile'!K:K,0)+COUNTIF('Ref. Chile'!$K$7:'Ref. Chile'!K2379,'Ref. Chile'!K2379)-1,"")</f>
        <v>640</v>
      </c>
      <c r="AM2380" s="7">
        <f>IFERROR(RANK('Ref. Chile'!L2379,'Ref. Chile'!L:L,0)+COUNTIF('Ref. Chile'!$L$7:'Ref. Chile'!L2379,'Ref. Chile'!L2379)-1,"")</f>
        <v>769</v>
      </c>
      <c r="AN2380" s="7">
        <f>IFERROR(RANK('Ref. Chile'!M2379,'Ref. Chile'!M:M,0)+COUNTIF('Ref. Chile'!$M$7:'Ref. Chile'!M2379,'Ref. Chile'!M2379)-1,"")</f>
        <v>352</v>
      </c>
      <c r="AO2380" s="7">
        <f>IFERROR(RANK('Ref. Chile'!H2379,'Ref. Chile'!H:H,1)+COUNTIF('Ref. Chile'!$H$7:'Ref. Chile'!H2379,'Ref. Chile'!H2379)-1,"")</f>
        <v>1491</v>
      </c>
      <c r="AP2380" s="7">
        <f>IFERROR(RANK('Ref. Chile'!I2379,'Ref. Chile'!I:I,1)+COUNTIF('Ref. Chile'!$I$7:'Ref. Chile'!I2379,'Ref. Chile'!I2379)-1,"")</f>
        <v>2642</v>
      </c>
      <c r="AQ2380" s="7">
        <f>IFERROR(RANK('Ref. Chile'!J2379,'Ref. Chile'!J:J,1)+COUNTIF('Ref. Chile'!$J$7:'Ref. Chile'!J2379,'Ref. Chile'!J2379)-1,"")</f>
        <v>1807</v>
      </c>
    </row>
    <row r="2381" spans="31:43" ht="17.25" customHeight="1" x14ac:dyDescent="0.3">
      <c r="AE2381" s="5" t="s">
        <v>2376</v>
      </c>
      <c r="AF2381" s="5" t="s">
        <v>5896</v>
      </c>
      <c r="AG2381" s="6" t="s">
        <v>4441</v>
      </c>
      <c r="AH2381" s="6" t="s">
        <v>4104</v>
      </c>
      <c r="AI2381" s="7">
        <f>IFERROR(RANK('Ref. Chile'!H2380,'Ref. Chile'!H:H,0)+COUNTIF('Ref. Chile'!$H$7:'Ref. Chile'!H2380,'Ref. Chile'!H2380)-1,"")</f>
        <v>1347</v>
      </c>
      <c r="AJ2381" s="7">
        <f>IFERROR(RANK('Ref. Chile'!I2380,'Ref. Chile'!I:I,0)+COUNTIF('Ref. Chile'!$I$7:'Ref. Chile'!I2380,'Ref. Chile'!I2380)-1,"")</f>
        <v>282</v>
      </c>
      <c r="AK2381" s="7">
        <f>IFERROR(RANK('Ref. Chile'!J2380,'Ref. Chile'!J:J,0)+COUNTIF('Ref. Chile'!$J$7:'Ref. Chile'!J2380,'Ref. Chile'!J2380)-1,"")</f>
        <v>936</v>
      </c>
      <c r="AL2381" s="7">
        <f>IFERROR(RANK('Ref. Chile'!K2380,'Ref. Chile'!K:K,0)+COUNTIF('Ref. Chile'!$K$7:'Ref. Chile'!K2380,'Ref. Chile'!K2380)-1,"")</f>
        <v>1208</v>
      </c>
      <c r="AM2381" s="7">
        <f>IFERROR(RANK('Ref. Chile'!L2380,'Ref. Chile'!L:L,0)+COUNTIF('Ref. Chile'!$L$7:'Ref. Chile'!L2380,'Ref. Chile'!L2380)-1,"")</f>
        <v>841</v>
      </c>
      <c r="AN2381" s="7">
        <f>IFERROR(RANK('Ref. Chile'!M2380,'Ref. Chile'!M:M,0)+COUNTIF('Ref. Chile'!$M$7:'Ref. Chile'!M2380,'Ref. Chile'!M2380)-1,"")</f>
        <v>571</v>
      </c>
      <c r="AO2381" s="7">
        <f>IFERROR(RANK('Ref. Chile'!H2380,'Ref. Chile'!H:H,1)+COUNTIF('Ref. Chile'!$H$7:'Ref. Chile'!H2380,'Ref. Chile'!H2380)-1,"")</f>
        <v>1456</v>
      </c>
      <c r="AP2381" s="7">
        <f>IFERROR(RANK('Ref. Chile'!I2380,'Ref. Chile'!I:I,1)+COUNTIF('Ref. Chile'!$I$7:'Ref. Chile'!I2380,'Ref. Chile'!I2380)-1,"")</f>
        <v>2471</v>
      </c>
      <c r="AQ2381" s="7">
        <f>IFERROR(RANK('Ref. Chile'!J2380,'Ref. Chile'!J:J,1)+COUNTIF('Ref. Chile'!$J$7:'Ref. Chile'!J2380,'Ref. Chile'!J2380)-1,"")</f>
        <v>1634</v>
      </c>
    </row>
    <row r="2382" spans="31:43" ht="17.25" customHeight="1" x14ac:dyDescent="0.3">
      <c r="AE2382" s="5" t="s">
        <v>2377</v>
      </c>
      <c r="AF2382" s="5" t="s">
        <v>5897</v>
      </c>
      <c r="AG2382" s="6" t="s">
        <v>4441</v>
      </c>
      <c r="AH2382" s="6" t="s">
        <v>4105</v>
      </c>
      <c r="AI2382" s="7">
        <f>IFERROR(RANK('Ref. Chile'!H2381,'Ref. Chile'!H:H,0)+COUNTIF('Ref. Chile'!$H$7:'Ref. Chile'!H2381,'Ref. Chile'!H2381)-1,"")</f>
        <v>1350</v>
      </c>
      <c r="AJ2382" s="7">
        <f>IFERROR(RANK('Ref. Chile'!I2381,'Ref. Chile'!I:I,0)+COUNTIF('Ref. Chile'!$I$7:'Ref. Chile'!I2381,'Ref. Chile'!I2381)-1,"")</f>
        <v>332</v>
      </c>
      <c r="AK2382" s="7">
        <f>IFERROR(RANK('Ref. Chile'!J2381,'Ref. Chile'!J:J,0)+COUNTIF('Ref. Chile'!$J$7:'Ref. Chile'!J2381,'Ref. Chile'!J2381)-1,"")</f>
        <v>983</v>
      </c>
      <c r="AL2382" s="7">
        <f>IFERROR(RANK('Ref. Chile'!K2381,'Ref. Chile'!K:K,0)+COUNTIF('Ref. Chile'!$K$7:'Ref. Chile'!K2381,'Ref. Chile'!K2381)-1,"")</f>
        <v>1244</v>
      </c>
      <c r="AM2382" s="7">
        <f>IFERROR(RANK('Ref. Chile'!L2381,'Ref. Chile'!L:L,0)+COUNTIF('Ref. Chile'!$L$7:'Ref. Chile'!L2381,'Ref. Chile'!L2381)-1,"")</f>
        <v>854</v>
      </c>
      <c r="AN2382" s="7">
        <f>IFERROR(RANK('Ref. Chile'!M2381,'Ref. Chile'!M:M,0)+COUNTIF('Ref. Chile'!$M$7:'Ref. Chile'!M2381,'Ref. Chile'!M2381)-1,"")</f>
        <v>606</v>
      </c>
      <c r="AO2382" s="7">
        <f>IFERROR(RANK('Ref. Chile'!H2381,'Ref. Chile'!H:H,1)+COUNTIF('Ref. Chile'!$H$7:'Ref. Chile'!H2381,'Ref. Chile'!H2381)-1,"")</f>
        <v>1453</v>
      </c>
      <c r="AP2382" s="7">
        <f>IFERROR(RANK('Ref. Chile'!I2381,'Ref. Chile'!I:I,1)+COUNTIF('Ref. Chile'!$I$7:'Ref. Chile'!I2381,'Ref. Chile'!I2381)-1,"")</f>
        <v>2421</v>
      </c>
      <c r="AQ2382" s="7">
        <f>IFERROR(RANK('Ref. Chile'!J2381,'Ref. Chile'!J:J,1)+COUNTIF('Ref. Chile'!$J$7:'Ref. Chile'!J2381,'Ref. Chile'!J2381)-1,"")</f>
        <v>1587</v>
      </c>
    </row>
    <row r="2383" spans="31:43" ht="17.25" customHeight="1" x14ac:dyDescent="0.3">
      <c r="AE2383" s="5" t="s">
        <v>2378</v>
      </c>
      <c r="AF2383" s="5" t="s">
        <v>5898</v>
      </c>
      <c r="AG2383" s="6" t="s">
        <v>4442</v>
      </c>
      <c r="AH2383" s="6" t="s">
        <v>4099</v>
      </c>
      <c r="AI2383" s="7">
        <f>IFERROR(RANK('Ref. Chile'!H2382,'Ref. Chile'!H:H,0)+COUNTIF('Ref. Chile'!$H$7:'Ref. Chile'!H2382,'Ref. Chile'!H2382)-1,"")</f>
        <v>2798</v>
      </c>
      <c r="AJ2383" s="7">
        <f>IFERROR(RANK('Ref. Chile'!I2382,'Ref. Chile'!I:I,0)+COUNTIF('Ref. Chile'!$I$7:'Ref. Chile'!I2382,'Ref. Chile'!I2382)-1,"")</f>
        <v>2349</v>
      </c>
      <c r="AK2383" s="7">
        <f>IFERROR(RANK('Ref. Chile'!J2382,'Ref. Chile'!J:J,0)+COUNTIF('Ref. Chile'!$J$7:'Ref. Chile'!J2382,'Ref. Chile'!J2382)-1,"")</f>
        <v>2366</v>
      </c>
      <c r="AL2383" s="7">
        <f>IFERROR(RANK('Ref. Chile'!K2382,'Ref. Chile'!K:K,0)+COUNTIF('Ref. Chile'!$K$7:'Ref. Chile'!K2382,'Ref. Chile'!K2382)-1,"")</f>
        <v>2772</v>
      </c>
      <c r="AM2383" s="7">
        <f>IFERROR(RANK('Ref. Chile'!L2382,'Ref. Chile'!L:L,0)+COUNTIF('Ref. Chile'!$L$7:'Ref. Chile'!L2382,'Ref. Chile'!L2382)-1,"")</f>
        <v>2575</v>
      </c>
      <c r="AN2383" s="7">
        <f>IFERROR(RANK('Ref. Chile'!M2382,'Ref. Chile'!M:M,0)+COUNTIF('Ref. Chile'!$M$7:'Ref. Chile'!M2382,'Ref. Chile'!M2382)-1,"")</f>
        <v>2584</v>
      </c>
      <c r="AO2383" s="7">
        <f>IFERROR(RANK('Ref. Chile'!H2382,'Ref. Chile'!H:H,1)+COUNTIF('Ref. Chile'!$H$7:'Ref. Chile'!H2382,'Ref. Chile'!H2382)-1,"")</f>
        <v>5</v>
      </c>
      <c r="AP2383" s="7">
        <f>IFERROR(RANK('Ref. Chile'!I2382,'Ref. Chile'!I:I,1)+COUNTIF('Ref. Chile'!$I$7:'Ref. Chile'!I2382,'Ref. Chile'!I2382)-1,"")</f>
        <v>404</v>
      </c>
      <c r="AQ2383" s="7">
        <f>IFERROR(RANK('Ref. Chile'!J2382,'Ref. Chile'!J:J,1)+COUNTIF('Ref. Chile'!$J$7:'Ref. Chile'!J2382,'Ref. Chile'!J2382)-1,"")</f>
        <v>204</v>
      </c>
    </row>
    <row r="2384" spans="31:43" ht="17.25" customHeight="1" x14ac:dyDescent="0.3">
      <c r="AE2384" s="5" t="s">
        <v>2379</v>
      </c>
      <c r="AF2384" s="5" t="s">
        <v>5899</v>
      </c>
      <c r="AG2384" s="6" t="s">
        <v>4442</v>
      </c>
      <c r="AH2384" s="6" t="s">
        <v>4088</v>
      </c>
      <c r="AI2384" s="7">
        <f>IFERROR(RANK('Ref. Chile'!H2383,'Ref. Chile'!H:H,0)+COUNTIF('Ref. Chile'!$H$7:'Ref. Chile'!H2383,'Ref. Chile'!H2383)-1,"")</f>
        <v>2797</v>
      </c>
      <c r="AJ2384" s="7">
        <f>IFERROR(RANK('Ref. Chile'!I2383,'Ref. Chile'!I:I,0)+COUNTIF('Ref. Chile'!$I$7:'Ref. Chile'!I2383,'Ref. Chile'!I2383)-1,"")</f>
        <v>2345</v>
      </c>
      <c r="AK2384" s="7">
        <f>IFERROR(RANK('Ref. Chile'!J2383,'Ref. Chile'!J:J,0)+COUNTIF('Ref. Chile'!$J$7:'Ref. Chile'!J2383,'Ref. Chile'!J2383)-1,"")</f>
        <v>2362</v>
      </c>
      <c r="AL2384" s="7">
        <f>IFERROR(RANK('Ref. Chile'!K2383,'Ref. Chile'!K:K,0)+COUNTIF('Ref. Chile'!$K$7:'Ref. Chile'!K2383,'Ref. Chile'!K2383)-1,"")</f>
        <v>2771</v>
      </c>
      <c r="AM2384" s="7">
        <f>IFERROR(RANK('Ref. Chile'!L2383,'Ref. Chile'!L:L,0)+COUNTIF('Ref. Chile'!$L$7:'Ref. Chile'!L2383,'Ref. Chile'!L2383)-1,"")</f>
        <v>2574</v>
      </c>
      <c r="AN2384" s="7">
        <f>IFERROR(RANK('Ref. Chile'!M2383,'Ref. Chile'!M:M,0)+COUNTIF('Ref. Chile'!$M$7:'Ref. Chile'!M2383,'Ref. Chile'!M2383)-1,"")</f>
        <v>2583</v>
      </c>
      <c r="AO2384" s="7">
        <f>IFERROR(RANK('Ref. Chile'!H2383,'Ref. Chile'!H:H,1)+COUNTIF('Ref. Chile'!$H$7:'Ref. Chile'!H2383,'Ref. Chile'!H2383)-1,"")</f>
        <v>6</v>
      </c>
      <c r="AP2384" s="7">
        <f>IFERROR(RANK('Ref. Chile'!I2383,'Ref. Chile'!I:I,1)+COUNTIF('Ref. Chile'!$I$7:'Ref. Chile'!I2383,'Ref. Chile'!I2383)-1,"")</f>
        <v>408</v>
      </c>
      <c r="AQ2384" s="7">
        <f>IFERROR(RANK('Ref. Chile'!J2383,'Ref. Chile'!J:J,1)+COUNTIF('Ref. Chile'!$J$7:'Ref. Chile'!J2383,'Ref. Chile'!J2383)-1,"")</f>
        <v>208</v>
      </c>
    </row>
    <row r="2385" spans="31:43" ht="17.25" customHeight="1" x14ac:dyDescent="0.3">
      <c r="AE2385" s="5" t="s">
        <v>2380</v>
      </c>
      <c r="AF2385" s="5" t="s">
        <v>5900</v>
      </c>
      <c r="AG2385" s="6" t="s">
        <v>4442</v>
      </c>
      <c r="AH2385" s="6" t="s">
        <v>4101</v>
      </c>
      <c r="AI2385" s="7">
        <f>IFERROR(RANK('Ref. Chile'!H2384,'Ref. Chile'!H:H,0)+COUNTIF('Ref. Chile'!$H$7:'Ref. Chile'!H2384,'Ref. Chile'!H2384)-1,"")</f>
        <v>2799</v>
      </c>
      <c r="AJ2385" s="7">
        <f>IFERROR(RANK('Ref. Chile'!I2384,'Ref. Chile'!I:I,0)+COUNTIF('Ref. Chile'!$I$7:'Ref. Chile'!I2384,'Ref. Chile'!I2384)-1,"")</f>
        <v>2370</v>
      </c>
      <c r="AK2385" s="7">
        <f>IFERROR(RANK('Ref. Chile'!J2384,'Ref. Chile'!J:J,0)+COUNTIF('Ref. Chile'!$J$7:'Ref. Chile'!J2384,'Ref. Chile'!J2384)-1,"")</f>
        <v>2382</v>
      </c>
      <c r="AL2385" s="7">
        <f>IFERROR(RANK('Ref. Chile'!K2384,'Ref. Chile'!K:K,0)+COUNTIF('Ref. Chile'!$K$7:'Ref. Chile'!K2384,'Ref. Chile'!K2384)-1,"")</f>
        <v>2773</v>
      </c>
      <c r="AM2385" s="7">
        <f>IFERROR(RANK('Ref. Chile'!L2384,'Ref. Chile'!L:L,0)+COUNTIF('Ref. Chile'!$L$7:'Ref. Chile'!L2384,'Ref. Chile'!L2384)-1,"")</f>
        <v>2593</v>
      </c>
      <c r="AN2385" s="7">
        <f>IFERROR(RANK('Ref. Chile'!M2384,'Ref. Chile'!M:M,0)+COUNTIF('Ref. Chile'!$M$7:'Ref. Chile'!M2384,'Ref. Chile'!M2384)-1,"")</f>
        <v>2591</v>
      </c>
      <c r="AO2385" s="7">
        <f>IFERROR(RANK('Ref. Chile'!H2384,'Ref. Chile'!H:H,1)+COUNTIF('Ref. Chile'!$H$7:'Ref. Chile'!H2384,'Ref. Chile'!H2384)-1,"")</f>
        <v>4</v>
      </c>
      <c r="AP2385" s="7">
        <f>IFERROR(RANK('Ref. Chile'!I2384,'Ref. Chile'!I:I,1)+COUNTIF('Ref. Chile'!$I$7:'Ref. Chile'!I2384,'Ref. Chile'!I2384)-1,"")</f>
        <v>383</v>
      </c>
      <c r="AQ2385" s="7">
        <f>IFERROR(RANK('Ref. Chile'!J2384,'Ref. Chile'!J:J,1)+COUNTIF('Ref. Chile'!$J$7:'Ref. Chile'!J2384,'Ref. Chile'!J2384)-1,"")</f>
        <v>188</v>
      </c>
    </row>
    <row r="2386" spans="31:43" ht="17.25" customHeight="1" x14ac:dyDescent="0.3">
      <c r="AE2386" s="5" t="s">
        <v>2381</v>
      </c>
      <c r="AF2386" s="5" t="s">
        <v>5901</v>
      </c>
      <c r="AG2386" s="6" t="s">
        <v>4442</v>
      </c>
      <c r="AH2386" s="6" t="s">
        <v>4102</v>
      </c>
      <c r="AI2386" s="7">
        <f>IFERROR(RANK('Ref. Chile'!H2385,'Ref. Chile'!H:H,0)+COUNTIF('Ref. Chile'!$H$7:'Ref. Chile'!H2385,'Ref. Chile'!H2385)-1,"")</f>
        <v>2801</v>
      </c>
      <c r="AJ2386" s="7">
        <f>IFERROR(RANK('Ref. Chile'!I2385,'Ref. Chile'!I:I,0)+COUNTIF('Ref. Chile'!$I$7:'Ref. Chile'!I2385,'Ref. Chile'!I2385)-1,"")</f>
        <v>2386</v>
      </c>
      <c r="AK2386" s="7">
        <f>IFERROR(RANK('Ref. Chile'!J2385,'Ref. Chile'!J:J,0)+COUNTIF('Ref. Chile'!$J$7:'Ref. Chile'!J2385,'Ref. Chile'!J2385)-1,"")</f>
        <v>2372</v>
      </c>
      <c r="AL2386" s="7">
        <f>IFERROR(RANK('Ref. Chile'!K2385,'Ref. Chile'!K:K,0)+COUNTIF('Ref. Chile'!$K$7:'Ref. Chile'!K2385,'Ref. Chile'!K2385)-1,"")</f>
        <v>2775</v>
      </c>
      <c r="AM2386" s="7">
        <f>IFERROR(RANK('Ref. Chile'!L2385,'Ref. Chile'!L:L,0)+COUNTIF('Ref. Chile'!$L$7:'Ref. Chile'!L2385,'Ref. Chile'!L2385)-1,"")</f>
        <v>2601</v>
      </c>
      <c r="AN2386" s="7">
        <f>IFERROR(RANK('Ref. Chile'!M2385,'Ref. Chile'!M:M,0)+COUNTIF('Ref. Chile'!$M$7:'Ref. Chile'!M2385,'Ref. Chile'!M2385)-1,"")</f>
        <v>2590</v>
      </c>
      <c r="AO2386" s="7">
        <f>IFERROR(RANK('Ref. Chile'!H2385,'Ref. Chile'!H:H,1)+COUNTIF('Ref. Chile'!$H$7:'Ref. Chile'!H2385,'Ref. Chile'!H2385)-1,"")</f>
        <v>2</v>
      </c>
      <c r="AP2386" s="7">
        <f>IFERROR(RANK('Ref. Chile'!I2385,'Ref. Chile'!I:I,1)+COUNTIF('Ref. Chile'!$I$7:'Ref. Chile'!I2385,'Ref. Chile'!I2385)-1,"")</f>
        <v>367</v>
      </c>
      <c r="AQ2386" s="7">
        <f>IFERROR(RANK('Ref. Chile'!J2385,'Ref. Chile'!J:J,1)+COUNTIF('Ref. Chile'!$J$7:'Ref. Chile'!J2385,'Ref. Chile'!J2385)-1,"")</f>
        <v>198</v>
      </c>
    </row>
    <row r="2387" spans="31:43" ht="17.25" customHeight="1" x14ac:dyDescent="0.3">
      <c r="AE2387" s="5" t="s">
        <v>2382</v>
      </c>
      <c r="AF2387" s="5" t="s">
        <v>5902</v>
      </c>
      <c r="AG2387" s="6" t="s">
        <v>4442</v>
      </c>
      <c r="AH2387" s="6" t="s">
        <v>4103</v>
      </c>
      <c r="AI2387" s="7">
        <f>IFERROR(RANK('Ref. Chile'!H2386,'Ref. Chile'!H:H,0)+COUNTIF('Ref. Chile'!$H$7:'Ref. Chile'!H2386,'Ref. Chile'!H2386)-1,"")</f>
        <v>1025</v>
      </c>
      <c r="AJ2387" s="7">
        <f>IFERROR(RANK('Ref. Chile'!I2386,'Ref. Chile'!I:I,0)+COUNTIF('Ref. Chile'!$I$7:'Ref. Chile'!I2386,'Ref. Chile'!I2386)-1,"")</f>
        <v>833</v>
      </c>
      <c r="AK2387" s="7">
        <f>IFERROR(RANK('Ref. Chile'!J2386,'Ref. Chile'!J:J,0)+COUNTIF('Ref. Chile'!$J$7:'Ref. Chile'!J2386,'Ref. Chile'!J2386)-1,"")</f>
        <v>1732</v>
      </c>
      <c r="AL2387" s="7">
        <f>IFERROR(RANK('Ref. Chile'!K2386,'Ref. Chile'!K:K,0)+COUNTIF('Ref. Chile'!$K$7:'Ref. Chile'!K2386,'Ref. Chile'!K2386)-1,"")</f>
        <v>1089</v>
      </c>
      <c r="AM2387" s="7">
        <f>IFERROR(RANK('Ref. Chile'!L2386,'Ref. Chile'!L:L,0)+COUNTIF('Ref. Chile'!$L$7:'Ref. Chile'!L2386,'Ref. Chile'!L2386)-1,"")</f>
        <v>540</v>
      </c>
      <c r="AN2387" s="7">
        <f>IFERROR(RANK('Ref. Chile'!M2386,'Ref. Chile'!M:M,0)+COUNTIF('Ref. Chile'!$M$7:'Ref. Chile'!M2386,'Ref. Chile'!M2386)-1,"")</f>
        <v>1600</v>
      </c>
      <c r="AO2387" s="7">
        <f>IFERROR(RANK('Ref. Chile'!H2386,'Ref. Chile'!H:H,1)+COUNTIF('Ref. Chile'!$H$7:'Ref. Chile'!H2386,'Ref. Chile'!H2386)-1,"")</f>
        <v>1912</v>
      </c>
      <c r="AP2387" s="7">
        <f>IFERROR(RANK('Ref. Chile'!I2386,'Ref. Chile'!I:I,1)+COUNTIF('Ref. Chile'!$I$7:'Ref. Chile'!I2386,'Ref. Chile'!I2386)-1,"")</f>
        <v>2049</v>
      </c>
      <c r="AQ2387" s="7">
        <f>IFERROR(RANK('Ref. Chile'!J2386,'Ref. Chile'!J:J,1)+COUNTIF('Ref. Chile'!$J$7:'Ref. Chile'!J2386,'Ref. Chile'!J2386)-1,"")</f>
        <v>928</v>
      </c>
    </row>
    <row r="2388" spans="31:43" ht="17.25" customHeight="1" x14ac:dyDescent="0.3">
      <c r="AE2388" s="5" t="s">
        <v>2383</v>
      </c>
      <c r="AF2388" s="5" t="s">
        <v>5903</v>
      </c>
      <c r="AG2388" s="6" t="s">
        <v>4442</v>
      </c>
      <c r="AH2388" s="6" t="s">
        <v>4104</v>
      </c>
      <c r="AI2388" s="7">
        <f>IFERROR(RANK('Ref. Chile'!H2387,'Ref. Chile'!H:H,0)+COUNTIF('Ref. Chile'!$H$7:'Ref. Chile'!H2387,'Ref. Chile'!H2387)-1,"")</f>
        <v>2800</v>
      </c>
      <c r="AJ2388" s="7">
        <f>IFERROR(RANK('Ref. Chile'!I2387,'Ref. Chile'!I:I,0)+COUNTIF('Ref. Chile'!$I$7:'Ref. Chile'!I2387,'Ref. Chile'!I2387)-1,"")</f>
        <v>2385</v>
      </c>
      <c r="AK2388" s="7">
        <f>IFERROR(RANK('Ref. Chile'!J2387,'Ref. Chile'!J:J,0)+COUNTIF('Ref. Chile'!$J$7:'Ref. Chile'!J2387,'Ref. Chile'!J2387)-1,"")</f>
        <v>2400</v>
      </c>
      <c r="AL2388" s="7">
        <f>IFERROR(RANK('Ref. Chile'!K2387,'Ref. Chile'!K:K,0)+COUNTIF('Ref. Chile'!$K$7:'Ref. Chile'!K2387,'Ref. Chile'!K2387)-1,"")</f>
        <v>2774</v>
      </c>
      <c r="AM2388" s="7">
        <f>IFERROR(RANK('Ref. Chile'!L2387,'Ref. Chile'!L:L,0)+COUNTIF('Ref. Chile'!$L$7:'Ref. Chile'!L2387,'Ref. Chile'!L2387)-1,"")</f>
        <v>2602</v>
      </c>
      <c r="AN2388" s="7">
        <f>IFERROR(RANK('Ref. Chile'!M2387,'Ref. Chile'!M:M,0)+COUNTIF('Ref. Chile'!$M$7:'Ref. Chile'!M2387,'Ref. Chile'!M2387)-1,"")</f>
        <v>2593</v>
      </c>
      <c r="AO2388" s="7">
        <f>IFERROR(RANK('Ref. Chile'!H2387,'Ref. Chile'!H:H,1)+COUNTIF('Ref. Chile'!$H$7:'Ref. Chile'!H2387,'Ref. Chile'!H2387)-1,"")</f>
        <v>3</v>
      </c>
      <c r="AP2388" s="7">
        <f>IFERROR(RANK('Ref. Chile'!I2387,'Ref. Chile'!I:I,1)+COUNTIF('Ref. Chile'!$I$7:'Ref. Chile'!I2387,'Ref. Chile'!I2387)-1,"")</f>
        <v>368</v>
      </c>
      <c r="AQ2388" s="7">
        <f>IFERROR(RANK('Ref. Chile'!J2387,'Ref. Chile'!J:J,1)+COUNTIF('Ref. Chile'!$J$7:'Ref. Chile'!J2387,'Ref. Chile'!J2387)-1,"")</f>
        <v>170</v>
      </c>
    </row>
    <row r="2389" spans="31:43" ht="17.25" customHeight="1" x14ac:dyDescent="0.3">
      <c r="AE2389" s="5" t="s">
        <v>2384</v>
      </c>
      <c r="AF2389" s="5" t="s">
        <v>5904</v>
      </c>
      <c r="AG2389" s="6" t="s">
        <v>4442</v>
      </c>
      <c r="AH2389" s="6" t="s">
        <v>4105</v>
      </c>
      <c r="AI2389" s="7">
        <f>IFERROR(RANK('Ref. Chile'!H2388,'Ref. Chile'!H:H,0)+COUNTIF('Ref. Chile'!$H$7:'Ref. Chile'!H2388,'Ref. Chile'!H2388)-1,"")</f>
        <v>2802</v>
      </c>
      <c r="AJ2389" s="7">
        <f>IFERROR(RANK('Ref. Chile'!I2388,'Ref. Chile'!I:I,0)+COUNTIF('Ref. Chile'!$I$7:'Ref. Chile'!I2388,'Ref. Chile'!I2388)-1,"")</f>
        <v>2400</v>
      </c>
      <c r="AK2389" s="7">
        <f>IFERROR(RANK('Ref. Chile'!J2388,'Ref. Chile'!J:J,0)+COUNTIF('Ref. Chile'!$J$7:'Ref. Chile'!J2388,'Ref. Chile'!J2388)-1,"")</f>
        <v>2420</v>
      </c>
      <c r="AL2389" s="7">
        <f>IFERROR(RANK('Ref. Chile'!K2388,'Ref. Chile'!K:K,0)+COUNTIF('Ref. Chile'!$K$7:'Ref. Chile'!K2388,'Ref. Chile'!K2388)-1,"")</f>
        <v>2776</v>
      </c>
      <c r="AM2389" s="7">
        <f>IFERROR(RANK('Ref. Chile'!L2388,'Ref. Chile'!L:L,0)+COUNTIF('Ref. Chile'!$L$7:'Ref. Chile'!L2388,'Ref. Chile'!L2388)-1,"")</f>
        <v>2608</v>
      </c>
      <c r="AN2389" s="7">
        <f>IFERROR(RANK('Ref. Chile'!M2388,'Ref. Chile'!M:M,0)+COUNTIF('Ref. Chile'!$M$7:'Ref. Chile'!M2388,'Ref. Chile'!M2388)-1,"")</f>
        <v>2595</v>
      </c>
      <c r="AO2389" s="7">
        <f>IFERROR(RANK('Ref. Chile'!H2388,'Ref. Chile'!H:H,1)+COUNTIF('Ref. Chile'!$H$7:'Ref. Chile'!H2388,'Ref. Chile'!H2388)-1,"")</f>
        <v>1</v>
      </c>
      <c r="AP2389" s="7">
        <f>IFERROR(RANK('Ref. Chile'!I2388,'Ref. Chile'!I:I,1)+COUNTIF('Ref. Chile'!$I$7:'Ref. Chile'!I2388,'Ref. Chile'!I2388)-1,"")</f>
        <v>353</v>
      </c>
      <c r="AQ2389" s="7">
        <f>IFERROR(RANK('Ref. Chile'!J2388,'Ref. Chile'!J:J,1)+COUNTIF('Ref. Chile'!$J$7:'Ref. Chile'!J2388,'Ref. Chile'!J2388)-1,"")</f>
        <v>150</v>
      </c>
    </row>
    <row r="2390" spans="31:43" ht="17.25" customHeight="1" x14ac:dyDescent="0.3">
      <c r="AE2390" s="5" t="s">
        <v>2385</v>
      </c>
      <c r="AF2390" s="5" t="s">
        <v>5905</v>
      </c>
      <c r="AG2390" s="6" t="s">
        <v>4443</v>
      </c>
      <c r="AH2390" s="6" t="s">
        <v>4100</v>
      </c>
      <c r="AI2390" s="7">
        <f>IFERROR(RANK('Ref. Chile'!H2389,'Ref. Chile'!H:H,0)+COUNTIF('Ref. Chile'!$H$7:'Ref. Chile'!H2389,'Ref. Chile'!H2389)-1,"")</f>
        <v>696</v>
      </c>
      <c r="AJ2390" s="7">
        <f>IFERROR(RANK('Ref. Chile'!I2389,'Ref. Chile'!I:I,0)+COUNTIF('Ref. Chile'!$I$7:'Ref. Chile'!I2389,'Ref. Chile'!I2389)-1,"")</f>
        <v>478</v>
      </c>
      <c r="AK2390" s="7">
        <f>IFERROR(RANK('Ref. Chile'!J2389,'Ref. Chile'!J:J,0)+COUNTIF('Ref. Chile'!$J$7:'Ref. Chile'!J2389,'Ref. Chile'!J2389)-1,"")</f>
        <v>1210</v>
      </c>
      <c r="AL2390" s="7">
        <f>IFERROR(RANK('Ref. Chile'!K2389,'Ref. Chile'!K:K,0)+COUNTIF('Ref. Chile'!$K$7:'Ref. Chile'!K2389,'Ref. Chile'!K2389)-1,"")</f>
        <v>688</v>
      </c>
      <c r="AM2390" s="7">
        <f>IFERROR(RANK('Ref. Chile'!L2389,'Ref. Chile'!L:L,0)+COUNTIF('Ref. Chile'!$L$7:'Ref. Chile'!L2389,'Ref. Chile'!L2389)-1,"")</f>
        <v>187</v>
      </c>
      <c r="AN2390" s="7">
        <f>IFERROR(RANK('Ref. Chile'!M2389,'Ref. Chile'!M:M,0)+COUNTIF('Ref. Chile'!$M$7:'Ref. Chile'!M2389,'Ref. Chile'!M2389)-1,"")</f>
        <v>1146</v>
      </c>
      <c r="AO2390" s="7">
        <f>IFERROR(RANK('Ref. Chile'!H2389,'Ref. Chile'!H:H,1)+COUNTIF('Ref. Chile'!$H$7:'Ref. Chile'!H2389,'Ref. Chile'!H2389)-1,"")</f>
        <v>2107</v>
      </c>
      <c r="AP2390" s="7">
        <f>IFERROR(RANK('Ref. Chile'!I2389,'Ref. Chile'!I:I,1)+COUNTIF('Ref. Chile'!$I$7:'Ref. Chile'!I2389,'Ref. Chile'!I2389)-1,"")</f>
        <v>2275</v>
      </c>
      <c r="AQ2390" s="7">
        <f>IFERROR(RANK('Ref. Chile'!J2389,'Ref. Chile'!J:J,1)+COUNTIF('Ref. Chile'!$J$7:'Ref. Chile'!J2389,'Ref. Chile'!J2389)-1,"")</f>
        <v>1360</v>
      </c>
    </row>
    <row r="2391" spans="31:43" ht="17.25" customHeight="1" x14ac:dyDescent="0.3">
      <c r="AE2391" s="5" t="s">
        <v>2386</v>
      </c>
      <c r="AF2391" s="5" t="s">
        <v>5906</v>
      </c>
      <c r="AG2391" s="6" t="s">
        <v>4443</v>
      </c>
      <c r="AH2391" s="6" t="s">
        <v>4088</v>
      </c>
      <c r="AI2391" s="7">
        <f>IFERROR(RANK('Ref. Chile'!H2390,'Ref. Chile'!H:H,0)+COUNTIF('Ref. Chile'!$H$7:'Ref. Chile'!H2390,'Ref. Chile'!H2390)-1,"")</f>
        <v>800</v>
      </c>
      <c r="AJ2391" s="7">
        <f>IFERROR(RANK('Ref. Chile'!I2390,'Ref. Chile'!I:I,0)+COUNTIF('Ref. Chile'!$I$7:'Ref. Chile'!I2390,'Ref. Chile'!I2390)-1,"")</f>
        <v>609</v>
      </c>
      <c r="AK2391" s="7">
        <f>IFERROR(RANK('Ref. Chile'!J2390,'Ref. Chile'!J:J,0)+COUNTIF('Ref. Chile'!$J$7:'Ref. Chile'!J2390,'Ref. Chile'!J2390)-1,"")</f>
        <v>1340</v>
      </c>
      <c r="AL2391" s="7">
        <f>IFERROR(RANK('Ref. Chile'!K2390,'Ref. Chile'!K:K,0)+COUNTIF('Ref. Chile'!$K$7:'Ref. Chile'!K2390,'Ref. Chile'!K2390)-1,"")</f>
        <v>820</v>
      </c>
      <c r="AM2391" s="7">
        <f>IFERROR(RANK('Ref. Chile'!L2390,'Ref. Chile'!L:L,0)+COUNTIF('Ref. Chile'!$L$7:'Ref. Chile'!L2390,'Ref. Chile'!L2390)-1,"")</f>
        <v>312</v>
      </c>
      <c r="AN2391" s="7">
        <f>IFERROR(RANK('Ref. Chile'!M2390,'Ref. Chile'!M:M,0)+COUNTIF('Ref. Chile'!$M$7:'Ref. Chile'!M2390,'Ref. Chile'!M2390)-1,"")</f>
        <v>1266</v>
      </c>
      <c r="AO2391" s="7">
        <f>IFERROR(RANK('Ref. Chile'!H2390,'Ref. Chile'!H:H,1)+COUNTIF('Ref. Chile'!$H$7:'Ref. Chile'!H2390,'Ref. Chile'!H2390)-1,"")</f>
        <v>2003</v>
      </c>
      <c r="AP2391" s="7">
        <f>IFERROR(RANK('Ref. Chile'!I2390,'Ref. Chile'!I:I,1)+COUNTIF('Ref. Chile'!$I$7:'Ref. Chile'!I2390,'Ref. Chile'!I2390)-1,"")</f>
        <v>2144</v>
      </c>
      <c r="AQ2391" s="7">
        <f>IFERROR(RANK('Ref. Chile'!J2390,'Ref. Chile'!J:J,1)+COUNTIF('Ref. Chile'!$J$7:'Ref. Chile'!J2390,'Ref. Chile'!J2390)-1,"")</f>
        <v>1230</v>
      </c>
    </row>
    <row r="2392" spans="31:43" ht="17.25" customHeight="1" x14ac:dyDescent="0.3">
      <c r="AE2392" s="5" t="s">
        <v>2387</v>
      </c>
      <c r="AF2392" s="5" t="s">
        <v>5907</v>
      </c>
      <c r="AG2392" s="6" t="s">
        <v>4443</v>
      </c>
      <c r="AH2392" s="6" t="s">
        <v>4184</v>
      </c>
      <c r="AI2392" s="7">
        <f>IFERROR(RANK('Ref. Chile'!H2391,'Ref. Chile'!H:H,0)+COUNTIF('Ref. Chile'!$H$7:'Ref. Chile'!H2391,'Ref. Chile'!H2391)-1,"")</f>
        <v>741</v>
      </c>
      <c r="AJ2392" s="7">
        <f>IFERROR(RANK('Ref. Chile'!I2391,'Ref. Chile'!I:I,0)+COUNTIF('Ref. Chile'!$I$7:'Ref. Chile'!I2391,'Ref. Chile'!I2391)-1,"")</f>
        <v>553</v>
      </c>
      <c r="AK2392" s="7">
        <f>IFERROR(RANK('Ref. Chile'!J2391,'Ref. Chile'!J:J,0)+COUNTIF('Ref. Chile'!$J$7:'Ref. Chile'!J2391,'Ref. Chile'!J2391)-1,"")</f>
        <v>1270</v>
      </c>
      <c r="AL2392" s="7">
        <f>IFERROR(RANK('Ref. Chile'!K2391,'Ref. Chile'!K:K,0)+COUNTIF('Ref. Chile'!$K$7:'Ref. Chile'!K2391,'Ref. Chile'!K2391)-1,"")</f>
        <v>762</v>
      </c>
      <c r="AM2392" s="7">
        <f>IFERROR(RANK('Ref. Chile'!L2391,'Ref. Chile'!L:L,0)+COUNTIF('Ref. Chile'!$L$7:'Ref. Chile'!L2391,'Ref. Chile'!L2391)-1,"")</f>
        <v>256</v>
      </c>
      <c r="AN2392" s="7">
        <f>IFERROR(RANK('Ref. Chile'!M2391,'Ref. Chile'!M:M,0)+COUNTIF('Ref. Chile'!$M$7:'Ref. Chile'!M2391,'Ref. Chile'!M2391)-1,"")</f>
        <v>1205</v>
      </c>
      <c r="AO2392" s="7">
        <f>IFERROR(RANK('Ref. Chile'!H2391,'Ref. Chile'!H:H,1)+COUNTIF('Ref. Chile'!$H$7:'Ref. Chile'!H2391,'Ref. Chile'!H2391)-1,"")</f>
        <v>2062</v>
      </c>
      <c r="AP2392" s="7">
        <f>IFERROR(RANK('Ref. Chile'!I2391,'Ref. Chile'!I:I,1)+COUNTIF('Ref. Chile'!$I$7:'Ref. Chile'!I2391,'Ref. Chile'!I2391)-1,"")</f>
        <v>2200</v>
      </c>
      <c r="AQ2392" s="7">
        <f>IFERROR(RANK('Ref. Chile'!J2391,'Ref. Chile'!J:J,1)+COUNTIF('Ref. Chile'!$J$7:'Ref. Chile'!J2391,'Ref. Chile'!J2391)-1,"")</f>
        <v>1300</v>
      </c>
    </row>
    <row r="2393" spans="31:43" ht="17.25" customHeight="1" x14ac:dyDescent="0.3">
      <c r="AE2393" s="5" t="s">
        <v>2388</v>
      </c>
      <c r="AF2393" s="5" t="s">
        <v>5908</v>
      </c>
      <c r="AG2393" s="6" t="s">
        <v>4443</v>
      </c>
      <c r="AH2393" s="6" t="s">
        <v>4101</v>
      </c>
      <c r="AI2393" s="7">
        <f>IFERROR(RANK('Ref. Chile'!H2392,'Ref. Chile'!H:H,0)+COUNTIF('Ref. Chile'!$H$7:'Ref. Chile'!H2392,'Ref. Chile'!H2392)-1,"")</f>
        <v>749</v>
      </c>
      <c r="AJ2393" s="7">
        <f>IFERROR(RANK('Ref. Chile'!I2392,'Ref. Chile'!I:I,0)+COUNTIF('Ref. Chile'!$I$7:'Ref. Chile'!I2392,'Ref. Chile'!I2392)-1,"")</f>
        <v>568</v>
      </c>
      <c r="AK2393" s="7">
        <f>IFERROR(RANK('Ref. Chile'!J2392,'Ref. Chile'!J:J,0)+COUNTIF('Ref. Chile'!$J$7:'Ref. Chile'!J2392,'Ref. Chile'!J2392)-1,"")</f>
        <v>1333</v>
      </c>
      <c r="AL2393" s="7">
        <f>IFERROR(RANK('Ref. Chile'!K2392,'Ref. Chile'!K:K,0)+COUNTIF('Ref. Chile'!$K$7:'Ref. Chile'!K2392,'Ref. Chile'!K2392)-1,"")</f>
        <v>787</v>
      </c>
      <c r="AM2393" s="7">
        <f>IFERROR(RANK('Ref. Chile'!L2392,'Ref. Chile'!L:L,0)+COUNTIF('Ref. Chile'!$L$7:'Ref. Chile'!L2392,'Ref. Chile'!L2392)-1,"")</f>
        <v>271</v>
      </c>
      <c r="AN2393" s="7">
        <f>IFERROR(RANK('Ref. Chile'!M2392,'Ref. Chile'!M:M,0)+COUNTIF('Ref. Chile'!$M$7:'Ref. Chile'!M2392,'Ref. Chile'!M2392)-1,"")</f>
        <v>1261</v>
      </c>
      <c r="AO2393" s="7">
        <f>IFERROR(RANK('Ref. Chile'!H2392,'Ref. Chile'!H:H,1)+COUNTIF('Ref. Chile'!$H$7:'Ref. Chile'!H2392,'Ref. Chile'!H2392)-1,"")</f>
        <v>2054</v>
      </c>
      <c r="AP2393" s="7">
        <f>IFERROR(RANK('Ref. Chile'!I2392,'Ref. Chile'!I:I,1)+COUNTIF('Ref. Chile'!$I$7:'Ref. Chile'!I2392,'Ref. Chile'!I2392)-1,"")</f>
        <v>2185</v>
      </c>
      <c r="AQ2393" s="7">
        <f>IFERROR(RANK('Ref. Chile'!J2392,'Ref. Chile'!J:J,1)+COUNTIF('Ref. Chile'!$J$7:'Ref. Chile'!J2392,'Ref. Chile'!J2392)-1,"")</f>
        <v>1237</v>
      </c>
    </row>
    <row r="2394" spans="31:43" ht="17.25" customHeight="1" x14ac:dyDescent="0.3">
      <c r="AE2394" s="5" t="s">
        <v>2389</v>
      </c>
      <c r="AF2394" s="5" t="s">
        <v>5909</v>
      </c>
      <c r="AG2394" s="6" t="s">
        <v>4443</v>
      </c>
      <c r="AH2394" s="6" t="s">
        <v>4102</v>
      </c>
      <c r="AI2394" s="7">
        <f>IFERROR(RANK('Ref. Chile'!H2393,'Ref. Chile'!H:H,0)+COUNTIF('Ref. Chile'!$H$7:'Ref. Chile'!H2393,'Ref. Chile'!H2393)-1,"")</f>
        <v>1026</v>
      </c>
      <c r="AJ2394" s="7">
        <f>IFERROR(RANK('Ref. Chile'!I2393,'Ref. Chile'!I:I,0)+COUNTIF('Ref. Chile'!$I$7:'Ref. Chile'!I2393,'Ref. Chile'!I2393)-1,"")</f>
        <v>834</v>
      </c>
      <c r="AK2394" s="7">
        <f>IFERROR(RANK('Ref. Chile'!J2393,'Ref. Chile'!J:J,0)+COUNTIF('Ref. Chile'!$J$7:'Ref. Chile'!J2393,'Ref. Chile'!J2393)-1,"")</f>
        <v>1356</v>
      </c>
      <c r="AL2394" s="7">
        <f>IFERROR(RANK('Ref. Chile'!K2393,'Ref. Chile'!K:K,0)+COUNTIF('Ref. Chile'!$K$7:'Ref. Chile'!K2393,'Ref. Chile'!K2393)-1,"")</f>
        <v>1090</v>
      </c>
      <c r="AM2394" s="7">
        <f>IFERROR(RANK('Ref. Chile'!L2393,'Ref. Chile'!L:L,0)+COUNTIF('Ref. Chile'!$L$7:'Ref. Chile'!L2393,'Ref. Chile'!L2393)-1,"")</f>
        <v>541</v>
      </c>
      <c r="AN2394" s="7">
        <f>IFERROR(RANK('Ref. Chile'!M2393,'Ref. Chile'!M:M,0)+COUNTIF('Ref. Chile'!$M$7:'Ref. Chile'!M2393,'Ref. Chile'!M2393)-1,"")</f>
        <v>1219</v>
      </c>
      <c r="AO2394" s="7">
        <f>IFERROR(RANK('Ref. Chile'!H2393,'Ref. Chile'!H:H,1)+COUNTIF('Ref. Chile'!$H$7:'Ref. Chile'!H2393,'Ref. Chile'!H2393)-1,"")</f>
        <v>1913</v>
      </c>
      <c r="AP2394" s="7">
        <f>IFERROR(RANK('Ref. Chile'!I2393,'Ref. Chile'!I:I,1)+COUNTIF('Ref. Chile'!$I$7:'Ref. Chile'!I2393,'Ref. Chile'!I2393)-1,"")</f>
        <v>2050</v>
      </c>
      <c r="AQ2394" s="7">
        <f>IFERROR(RANK('Ref. Chile'!J2393,'Ref. Chile'!J:J,1)+COUNTIF('Ref. Chile'!$J$7:'Ref. Chile'!J2393,'Ref. Chile'!J2393)-1,"")</f>
        <v>1214</v>
      </c>
    </row>
    <row r="2395" spans="31:43" ht="17.25" customHeight="1" x14ac:dyDescent="0.3">
      <c r="AE2395" s="5" t="s">
        <v>2390</v>
      </c>
      <c r="AF2395" s="5" t="s">
        <v>5910</v>
      </c>
      <c r="AG2395" s="6" t="s">
        <v>4443</v>
      </c>
      <c r="AH2395" s="6" t="s">
        <v>4104</v>
      </c>
      <c r="AI2395" s="7">
        <f>IFERROR(RANK('Ref. Chile'!H2394,'Ref. Chile'!H:H,0)+COUNTIF('Ref. Chile'!$H$7:'Ref. Chile'!H2394,'Ref. Chile'!H2394)-1,"")</f>
        <v>801</v>
      </c>
      <c r="AJ2395" s="7">
        <f>IFERROR(RANK('Ref. Chile'!I2394,'Ref. Chile'!I:I,0)+COUNTIF('Ref. Chile'!$I$7:'Ref. Chile'!I2394,'Ref. Chile'!I2394)-1,"")</f>
        <v>610</v>
      </c>
      <c r="AK2395" s="7">
        <f>IFERROR(RANK('Ref. Chile'!J2394,'Ref. Chile'!J:J,0)+COUNTIF('Ref. Chile'!$J$7:'Ref. Chile'!J2394,'Ref. Chile'!J2394)-1,"")</f>
        <v>1446</v>
      </c>
      <c r="AL2395" s="7">
        <f>IFERROR(RANK('Ref. Chile'!K2394,'Ref. Chile'!K:K,0)+COUNTIF('Ref. Chile'!$K$7:'Ref. Chile'!K2394,'Ref. Chile'!K2394)-1,"")</f>
        <v>819</v>
      </c>
      <c r="AM2395" s="7">
        <f>IFERROR(RANK('Ref. Chile'!L2394,'Ref. Chile'!L:L,0)+COUNTIF('Ref. Chile'!$L$7:'Ref. Chile'!L2394,'Ref. Chile'!L2394)-1,"")</f>
        <v>311</v>
      </c>
      <c r="AN2395" s="7">
        <f>IFERROR(RANK('Ref. Chile'!M2394,'Ref. Chile'!M:M,0)+COUNTIF('Ref. Chile'!$M$7:'Ref. Chile'!M2394,'Ref. Chile'!M2394)-1,"")</f>
        <v>1322</v>
      </c>
      <c r="AO2395" s="7">
        <f>IFERROR(RANK('Ref. Chile'!H2394,'Ref. Chile'!H:H,1)+COUNTIF('Ref. Chile'!$H$7:'Ref. Chile'!H2394,'Ref. Chile'!H2394)-1,"")</f>
        <v>2002</v>
      </c>
      <c r="AP2395" s="7">
        <f>IFERROR(RANK('Ref. Chile'!I2394,'Ref. Chile'!I:I,1)+COUNTIF('Ref. Chile'!$I$7:'Ref. Chile'!I2394,'Ref. Chile'!I2394)-1,"")</f>
        <v>2143</v>
      </c>
      <c r="AQ2395" s="7">
        <f>IFERROR(RANK('Ref. Chile'!J2394,'Ref. Chile'!J:J,1)+COUNTIF('Ref. Chile'!$J$7:'Ref. Chile'!J2394,'Ref. Chile'!J2394)-1,"")</f>
        <v>1124</v>
      </c>
    </row>
    <row r="2396" spans="31:43" ht="17.25" customHeight="1" x14ac:dyDescent="0.3">
      <c r="AE2396" s="5" t="s">
        <v>2391</v>
      </c>
      <c r="AF2396" s="5" t="s">
        <v>5911</v>
      </c>
      <c r="AG2396" s="6" t="s">
        <v>4443</v>
      </c>
      <c r="AH2396" s="6" t="s">
        <v>4109</v>
      </c>
      <c r="AI2396" s="7">
        <f>IFERROR(RANK('Ref. Chile'!H2395,'Ref. Chile'!H:H,0)+COUNTIF('Ref. Chile'!$H$7:'Ref. Chile'!H2395,'Ref. Chile'!H2395)-1,"")</f>
        <v>712</v>
      </c>
      <c r="AJ2396" s="7">
        <f>IFERROR(RANK('Ref. Chile'!I2395,'Ref. Chile'!I:I,0)+COUNTIF('Ref. Chile'!$I$7:'Ref. Chile'!I2395,'Ref. Chile'!I2395)-1,"")</f>
        <v>502</v>
      </c>
      <c r="AK2396" s="7">
        <f>IFERROR(RANK('Ref. Chile'!J2395,'Ref. Chile'!J:J,0)+COUNTIF('Ref. Chile'!$J$7:'Ref. Chile'!J2395,'Ref. Chile'!J2395)-1,"")</f>
        <v>1181</v>
      </c>
      <c r="AL2396" s="7">
        <f>IFERROR(RANK('Ref. Chile'!K2395,'Ref. Chile'!K:K,0)+COUNTIF('Ref. Chile'!$K$7:'Ref. Chile'!K2395,'Ref. Chile'!K2395)-1,"")</f>
        <v>718</v>
      </c>
      <c r="AM2396" s="7">
        <f>IFERROR(RANK('Ref. Chile'!L2395,'Ref. Chile'!L:L,0)+COUNTIF('Ref. Chile'!$L$7:'Ref. Chile'!L2395,'Ref. Chile'!L2395)-1,"")</f>
        <v>205</v>
      </c>
      <c r="AN2396" s="7">
        <f>IFERROR(RANK('Ref. Chile'!M2395,'Ref. Chile'!M:M,0)+COUNTIF('Ref. Chile'!$M$7:'Ref. Chile'!M2395,'Ref. Chile'!M2395)-1,"")</f>
        <v>1156</v>
      </c>
      <c r="AO2396" s="7">
        <f>IFERROR(RANK('Ref. Chile'!H2395,'Ref. Chile'!H:H,1)+COUNTIF('Ref. Chile'!$H$7:'Ref. Chile'!H2395,'Ref. Chile'!H2395)-1,"")</f>
        <v>2091</v>
      </c>
      <c r="AP2396" s="7">
        <f>IFERROR(RANK('Ref. Chile'!I2395,'Ref. Chile'!I:I,1)+COUNTIF('Ref. Chile'!$I$7:'Ref. Chile'!I2395,'Ref. Chile'!I2395)-1,"")</f>
        <v>2251</v>
      </c>
      <c r="AQ2396" s="7">
        <f>IFERROR(RANK('Ref. Chile'!J2395,'Ref. Chile'!J:J,1)+COUNTIF('Ref. Chile'!$J$7:'Ref. Chile'!J2395,'Ref. Chile'!J2395)-1,"")</f>
        <v>1389</v>
      </c>
    </row>
    <row r="2397" spans="31:43" ht="17.25" customHeight="1" x14ac:dyDescent="0.3">
      <c r="AE2397" s="5" t="s">
        <v>2392</v>
      </c>
      <c r="AF2397" s="5" t="s">
        <v>5912</v>
      </c>
      <c r="AG2397" s="6" t="s">
        <v>4443</v>
      </c>
      <c r="AH2397" s="6" t="s">
        <v>4105</v>
      </c>
      <c r="AI2397" s="7">
        <f>IFERROR(RANK('Ref. Chile'!H2396,'Ref. Chile'!H:H,0)+COUNTIF('Ref. Chile'!$H$7:'Ref. Chile'!H2396,'Ref. Chile'!H2396)-1,"")</f>
        <v>815</v>
      </c>
      <c r="AJ2397" s="7">
        <f>IFERROR(RANK('Ref. Chile'!I2396,'Ref. Chile'!I:I,0)+COUNTIF('Ref. Chile'!$I$7:'Ref. Chile'!I2396,'Ref. Chile'!I2396)-1,"")</f>
        <v>632</v>
      </c>
      <c r="AK2397" s="7">
        <f>IFERROR(RANK('Ref. Chile'!J2396,'Ref. Chile'!J:J,0)+COUNTIF('Ref. Chile'!$J$7:'Ref. Chile'!J2396,'Ref. Chile'!J2396)-1,"")</f>
        <v>1495</v>
      </c>
      <c r="AL2397" s="7">
        <f>IFERROR(RANK('Ref. Chile'!K2396,'Ref. Chile'!K:K,0)+COUNTIF('Ref. Chile'!$K$7:'Ref. Chile'!K2396,'Ref. Chile'!K2396)-1,"")</f>
        <v>851</v>
      </c>
      <c r="AM2397" s="7">
        <f>IFERROR(RANK('Ref. Chile'!L2396,'Ref. Chile'!L:L,0)+COUNTIF('Ref. Chile'!$L$7:'Ref. Chile'!L2396,'Ref. Chile'!L2396)-1,"")</f>
        <v>329</v>
      </c>
      <c r="AN2397" s="7">
        <f>IFERROR(RANK('Ref. Chile'!M2396,'Ref. Chile'!M:M,0)+COUNTIF('Ref. Chile'!$M$7:'Ref. Chile'!M2396,'Ref. Chile'!M2396)-1,"")</f>
        <v>1365</v>
      </c>
      <c r="AO2397" s="7">
        <f>IFERROR(RANK('Ref. Chile'!H2396,'Ref. Chile'!H:H,1)+COUNTIF('Ref. Chile'!$H$7:'Ref. Chile'!H2396,'Ref. Chile'!H2396)-1,"")</f>
        <v>1988</v>
      </c>
      <c r="AP2397" s="7">
        <f>IFERROR(RANK('Ref. Chile'!I2396,'Ref. Chile'!I:I,1)+COUNTIF('Ref. Chile'!$I$7:'Ref. Chile'!I2396,'Ref. Chile'!I2396)-1,"")</f>
        <v>2121</v>
      </c>
      <c r="AQ2397" s="7">
        <f>IFERROR(RANK('Ref. Chile'!J2396,'Ref. Chile'!J:J,1)+COUNTIF('Ref. Chile'!$J$7:'Ref. Chile'!J2396,'Ref. Chile'!J2396)-1,"")</f>
        <v>1075</v>
      </c>
    </row>
    <row r="2398" spans="31:43" ht="17.25" customHeight="1" x14ac:dyDescent="0.3">
      <c r="AE2398" s="5" t="s">
        <v>2393</v>
      </c>
      <c r="AF2398" s="5" t="s">
        <v>5913</v>
      </c>
      <c r="AG2398" s="6" t="s">
        <v>4444</v>
      </c>
      <c r="AH2398" s="6" t="s">
        <v>4153</v>
      </c>
      <c r="AI2398" s="7">
        <f>IFERROR(RANK('Ref. Chile'!H2397,'Ref. Chile'!H:H,0)+COUNTIF('Ref. Chile'!$H$7:'Ref. Chile'!H2397,'Ref. Chile'!H2397)-1,"")</f>
        <v>95</v>
      </c>
      <c r="AJ2398" s="7">
        <f>IFERROR(RANK('Ref. Chile'!I2397,'Ref. Chile'!I:I,0)+COUNTIF('Ref. Chile'!$I$7:'Ref. Chile'!I2397,'Ref. Chile'!I2397)-1,"")</f>
        <v>1415</v>
      </c>
      <c r="AK2398" s="7">
        <f>IFERROR(RANK('Ref. Chile'!J2397,'Ref. Chile'!J:J,0)+COUNTIF('Ref. Chile'!$J$7:'Ref. Chile'!J2397,'Ref. Chile'!J2397)-1,"")</f>
        <v>457</v>
      </c>
      <c r="AL2398" s="7">
        <f>IFERROR(RANK('Ref. Chile'!K2397,'Ref. Chile'!K:K,0)+COUNTIF('Ref. Chile'!$K$7:'Ref. Chile'!K2397,'Ref. Chile'!K2397)-1,"")</f>
        <v>57</v>
      </c>
      <c r="AM2398" s="7">
        <f>IFERROR(RANK('Ref. Chile'!L2397,'Ref. Chile'!L:L,0)+COUNTIF('Ref. Chile'!$L$7:'Ref. Chile'!L2397,'Ref. Chile'!L2397)-1,"")</f>
        <v>1149</v>
      </c>
      <c r="AN2398" s="7">
        <f>IFERROR(RANK('Ref. Chile'!M2397,'Ref. Chile'!M:M,0)+COUNTIF('Ref. Chile'!$M$7:'Ref. Chile'!M2397,'Ref. Chile'!M2397)-1,"")</f>
        <v>395</v>
      </c>
      <c r="AO2398" s="7">
        <f>IFERROR(RANK('Ref. Chile'!H2397,'Ref. Chile'!H:H,1)+COUNTIF('Ref. Chile'!$H$7:'Ref. Chile'!H2397,'Ref. Chile'!H2397)-1,"")</f>
        <v>2708</v>
      </c>
      <c r="AP2398" s="7">
        <f>IFERROR(RANK('Ref. Chile'!I2397,'Ref. Chile'!I:I,1)+COUNTIF('Ref. Chile'!$I$7:'Ref. Chile'!I2397,'Ref. Chile'!I2397)-1,"")</f>
        <v>1338</v>
      </c>
      <c r="AQ2398" s="7">
        <f>IFERROR(RANK('Ref. Chile'!J2397,'Ref. Chile'!J:J,1)+COUNTIF('Ref. Chile'!$J$7:'Ref. Chile'!J2397,'Ref. Chile'!J2397)-1,"")</f>
        <v>2113</v>
      </c>
    </row>
    <row r="2399" spans="31:43" ht="17.25" customHeight="1" x14ac:dyDescent="0.3">
      <c r="AE2399" s="5" t="s">
        <v>2394</v>
      </c>
      <c r="AF2399" s="5" t="s">
        <v>5914</v>
      </c>
      <c r="AG2399" s="6" t="s">
        <v>4445</v>
      </c>
      <c r="AH2399" s="6" t="s">
        <v>4088</v>
      </c>
      <c r="AI2399" s="7">
        <f>IFERROR(RANK('Ref. Chile'!H2398,'Ref. Chile'!H:H,0)+COUNTIF('Ref. Chile'!$H$7:'Ref. Chile'!H2398,'Ref. Chile'!H2398)-1,"")</f>
        <v>755</v>
      </c>
      <c r="AJ2399" s="7">
        <f>IFERROR(RANK('Ref. Chile'!I2398,'Ref. Chile'!I:I,0)+COUNTIF('Ref. Chile'!$I$7:'Ref. Chile'!I2398,'Ref. Chile'!I2398)-1,"")</f>
        <v>608</v>
      </c>
      <c r="AK2399" s="7">
        <f>IFERROR(RANK('Ref. Chile'!J2398,'Ref. Chile'!J:J,0)+COUNTIF('Ref. Chile'!$J$7:'Ref. Chile'!J2398,'Ref. Chile'!J2398)-1,"")</f>
        <v>1338</v>
      </c>
      <c r="AL2399" s="7">
        <f>IFERROR(RANK('Ref. Chile'!K2398,'Ref. Chile'!K:K,0)+COUNTIF('Ref. Chile'!$K$7:'Ref. Chile'!K2398,'Ref. Chile'!K2398)-1,"")</f>
        <v>811</v>
      </c>
      <c r="AM2399" s="7">
        <f>IFERROR(RANK('Ref. Chile'!L2398,'Ref. Chile'!L:L,0)+COUNTIF('Ref. Chile'!$L$7:'Ref. Chile'!L2398,'Ref. Chile'!L2398)-1,"")</f>
        <v>305</v>
      </c>
      <c r="AN2399" s="7">
        <f>IFERROR(RANK('Ref. Chile'!M2398,'Ref. Chile'!M:M,0)+COUNTIF('Ref. Chile'!$M$7:'Ref. Chile'!M2398,'Ref. Chile'!M2398)-1,"")</f>
        <v>1258</v>
      </c>
      <c r="AO2399" s="7">
        <f>IFERROR(RANK('Ref. Chile'!H2398,'Ref. Chile'!H:H,1)+COUNTIF('Ref. Chile'!$H$7:'Ref. Chile'!H2398,'Ref. Chile'!H2398)-1,"")</f>
        <v>2048</v>
      </c>
      <c r="AP2399" s="7">
        <f>IFERROR(RANK('Ref. Chile'!I2398,'Ref. Chile'!I:I,1)+COUNTIF('Ref. Chile'!$I$7:'Ref. Chile'!I2398,'Ref. Chile'!I2398)-1,"")</f>
        <v>2145</v>
      </c>
      <c r="AQ2399" s="7">
        <f>IFERROR(RANK('Ref. Chile'!J2398,'Ref. Chile'!J:J,1)+COUNTIF('Ref. Chile'!$J$7:'Ref. Chile'!J2398,'Ref. Chile'!J2398)-1,"")</f>
        <v>1232</v>
      </c>
    </row>
    <row r="2400" spans="31:43" ht="17.25" customHeight="1" x14ac:dyDescent="0.3">
      <c r="AE2400" s="5" t="s">
        <v>2395</v>
      </c>
      <c r="AF2400" s="5" t="s">
        <v>5915</v>
      </c>
      <c r="AG2400" s="6" t="s">
        <v>4445</v>
      </c>
      <c r="AH2400" s="6" t="s">
        <v>4184</v>
      </c>
      <c r="AI2400" s="7">
        <f>IFERROR(RANK('Ref. Chile'!H2399,'Ref. Chile'!H:H,0)+COUNTIF('Ref. Chile'!$H$7:'Ref. Chile'!H2399,'Ref. Chile'!H2399)-1,"")</f>
        <v>731</v>
      </c>
      <c r="AJ2400" s="7">
        <f>IFERROR(RANK('Ref. Chile'!I2399,'Ref. Chile'!I:I,0)+COUNTIF('Ref. Chile'!$I$7:'Ref. Chile'!I2399,'Ref. Chile'!I2399)-1,"")</f>
        <v>556</v>
      </c>
      <c r="AK2400" s="7">
        <f>IFERROR(RANK('Ref. Chile'!J2399,'Ref. Chile'!J:J,0)+COUNTIF('Ref. Chile'!$J$7:'Ref. Chile'!J2399,'Ref. Chile'!J2399)-1,"")</f>
        <v>1229</v>
      </c>
      <c r="AL2400" s="7">
        <f>IFERROR(RANK('Ref. Chile'!K2399,'Ref. Chile'!K:K,0)+COUNTIF('Ref. Chile'!$K$7:'Ref. Chile'!K2399,'Ref. Chile'!K2399)-1,"")</f>
        <v>761</v>
      </c>
      <c r="AM2400" s="7">
        <f>IFERROR(RANK('Ref. Chile'!L2399,'Ref. Chile'!L:L,0)+COUNTIF('Ref. Chile'!$L$7:'Ref. Chile'!L2399,'Ref. Chile'!L2399)-1,"")</f>
        <v>255</v>
      </c>
      <c r="AN2400" s="7">
        <f>IFERROR(RANK('Ref. Chile'!M2399,'Ref. Chile'!M:M,0)+COUNTIF('Ref. Chile'!$M$7:'Ref. Chile'!M2399,'Ref. Chile'!M2399)-1,"")</f>
        <v>1186</v>
      </c>
      <c r="AO2400" s="7">
        <f>IFERROR(RANK('Ref. Chile'!H2399,'Ref. Chile'!H:H,1)+COUNTIF('Ref. Chile'!$H$7:'Ref. Chile'!H2399,'Ref. Chile'!H2399)-1,"")</f>
        <v>2072</v>
      </c>
      <c r="AP2400" s="7">
        <f>IFERROR(RANK('Ref. Chile'!I2399,'Ref. Chile'!I:I,1)+COUNTIF('Ref. Chile'!$I$7:'Ref. Chile'!I2399,'Ref. Chile'!I2399)-1,"")</f>
        <v>2197</v>
      </c>
      <c r="AQ2400" s="7">
        <f>IFERROR(RANK('Ref. Chile'!J2399,'Ref. Chile'!J:J,1)+COUNTIF('Ref. Chile'!$J$7:'Ref. Chile'!J2399,'Ref. Chile'!J2399)-1,"")</f>
        <v>1341</v>
      </c>
    </row>
    <row r="2401" spans="31:43" ht="17.25" customHeight="1" x14ac:dyDescent="0.3">
      <c r="AE2401" s="5" t="s">
        <v>2396</v>
      </c>
      <c r="AF2401" s="5" t="s">
        <v>5916</v>
      </c>
      <c r="AG2401" s="6" t="s">
        <v>4445</v>
      </c>
      <c r="AH2401" s="6" t="s">
        <v>4101</v>
      </c>
      <c r="AI2401" s="7">
        <f>IFERROR(RANK('Ref. Chile'!H2400,'Ref. Chile'!H:H,0)+COUNTIF('Ref. Chile'!$H$7:'Ref. Chile'!H2400,'Ref. Chile'!H2400)-1,"")</f>
        <v>742</v>
      </c>
      <c r="AJ2401" s="7">
        <f>IFERROR(RANK('Ref. Chile'!I2400,'Ref. Chile'!I:I,0)+COUNTIF('Ref. Chile'!$I$7:'Ref. Chile'!I2400,'Ref. Chile'!I2400)-1,"")</f>
        <v>571</v>
      </c>
      <c r="AK2401" s="7">
        <f>IFERROR(RANK('Ref. Chile'!J2400,'Ref. Chile'!J:J,0)+COUNTIF('Ref. Chile'!$J$7:'Ref. Chile'!J2400,'Ref. Chile'!J2400)-1,"")</f>
        <v>1305</v>
      </c>
      <c r="AL2401" s="7">
        <f>IFERROR(RANK('Ref. Chile'!K2400,'Ref. Chile'!K:K,0)+COUNTIF('Ref. Chile'!$K$7:'Ref. Chile'!K2400,'Ref. Chile'!K2400)-1,"")</f>
        <v>784</v>
      </c>
      <c r="AM2401" s="7">
        <f>IFERROR(RANK('Ref. Chile'!L2400,'Ref. Chile'!L:L,0)+COUNTIF('Ref. Chile'!$L$7:'Ref. Chile'!L2400,'Ref. Chile'!L2400)-1,"")</f>
        <v>269</v>
      </c>
      <c r="AN2401" s="7">
        <f>IFERROR(RANK('Ref. Chile'!M2400,'Ref. Chile'!M:M,0)+COUNTIF('Ref. Chile'!$M$7:'Ref. Chile'!M2400,'Ref. Chile'!M2400)-1,"")</f>
        <v>1234</v>
      </c>
      <c r="AO2401" s="7">
        <f>IFERROR(RANK('Ref. Chile'!H2400,'Ref. Chile'!H:H,1)+COUNTIF('Ref. Chile'!$H$7:'Ref. Chile'!H2400,'Ref. Chile'!H2400)-1,"")</f>
        <v>2061</v>
      </c>
      <c r="AP2401" s="7">
        <f>IFERROR(RANK('Ref. Chile'!I2400,'Ref. Chile'!I:I,1)+COUNTIF('Ref. Chile'!$I$7:'Ref. Chile'!I2400,'Ref. Chile'!I2400)-1,"")</f>
        <v>2182</v>
      </c>
      <c r="AQ2401" s="7">
        <f>IFERROR(RANK('Ref. Chile'!J2400,'Ref. Chile'!J:J,1)+COUNTIF('Ref. Chile'!$J$7:'Ref. Chile'!J2400,'Ref. Chile'!J2400)-1,"")</f>
        <v>1265</v>
      </c>
    </row>
    <row r="2402" spans="31:43" ht="17.25" customHeight="1" x14ac:dyDescent="0.3">
      <c r="AE2402" s="5" t="s">
        <v>2397</v>
      </c>
      <c r="AF2402" s="5" t="s">
        <v>5917</v>
      </c>
      <c r="AG2402" s="6" t="s">
        <v>4445</v>
      </c>
      <c r="AH2402" s="6" t="s">
        <v>4104</v>
      </c>
      <c r="AI2402" s="7">
        <f>IFERROR(RANK('Ref. Chile'!H2401,'Ref. Chile'!H:H,0)+COUNTIF('Ref. Chile'!$H$7:'Ref. Chile'!H2401,'Ref. Chile'!H2401)-1,"")</f>
        <v>754</v>
      </c>
      <c r="AJ2402" s="7">
        <f>IFERROR(RANK('Ref. Chile'!I2401,'Ref. Chile'!I:I,0)+COUNTIF('Ref. Chile'!$I$7:'Ref. Chile'!I2401,'Ref. Chile'!I2401)-1,"")</f>
        <v>607</v>
      </c>
      <c r="AK2402" s="7">
        <f>IFERROR(RANK('Ref. Chile'!J2401,'Ref. Chile'!J:J,0)+COUNTIF('Ref. Chile'!$J$7:'Ref. Chile'!J2401,'Ref. Chile'!J2401)-1,"")</f>
        <v>1438</v>
      </c>
      <c r="AL2402" s="7">
        <f>IFERROR(RANK('Ref. Chile'!K2401,'Ref. Chile'!K:K,0)+COUNTIF('Ref. Chile'!$K$7:'Ref. Chile'!K2401,'Ref. Chile'!K2401)-1,"")</f>
        <v>812</v>
      </c>
      <c r="AM2402" s="7">
        <f>IFERROR(RANK('Ref. Chile'!L2401,'Ref. Chile'!L:L,0)+COUNTIF('Ref. Chile'!$L$7:'Ref. Chile'!L2401,'Ref. Chile'!L2401)-1,"")</f>
        <v>306</v>
      </c>
      <c r="AN2402" s="7">
        <f>IFERROR(RANK('Ref. Chile'!M2401,'Ref. Chile'!M:M,0)+COUNTIF('Ref. Chile'!$M$7:'Ref. Chile'!M2401,'Ref. Chile'!M2401)-1,"")</f>
        <v>1318</v>
      </c>
      <c r="AO2402" s="7">
        <f>IFERROR(RANK('Ref. Chile'!H2401,'Ref. Chile'!H:H,1)+COUNTIF('Ref. Chile'!$H$7:'Ref. Chile'!H2401,'Ref. Chile'!H2401)-1,"")</f>
        <v>2049</v>
      </c>
      <c r="AP2402" s="7">
        <f>IFERROR(RANK('Ref. Chile'!I2401,'Ref. Chile'!I:I,1)+COUNTIF('Ref. Chile'!$I$7:'Ref. Chile'!I2401,'Ref. Chile'!I2401)-1,"")</f>
        <v>2146</v>
      </c>
      <c r="AQ2402" s="7">
        <f>IFERROR(RANK('Ref. Chile'!J2401,'Ref. Chile'!J:J,1)+COUNTIF('Ref. Chile'!$J$7:'Ref. Chile'!J2401,'Ref. Chile'!J2401)-1,"")</f>
        <v>1132</v>
      </c>
    </row>
    <row r="2403" spans="31:43" ht="17.25" customHeight="1" x14ac:dyDescent="0.3">
      <c r="AE2403" s="5" t="s">
        <v>2398</v>
      </c>
      <c r="AF2403" s="5" t="s">
        <v>5918</v>
      </c>
      <c r="AG2403" s="6" t="s">
        <v>4445</v>
      </c>
      <c r="AH2403" s="6" t="s">
        <v>4109</v>
      </c>
      <c r="AI2403" s="7">
        <f>IFERROR(RANK('Ref. Chile'!H2402,'Ref. Chile'!H:H,0)+COUNTIF('Ref. Chile'!$H$7:'Ref. Chile'!H2402,'Ref. Chile'!H2402)-1,"")</f>
        <v>714</v>
      </c>
      <c r="AJ2403" s="7">
        <f>IFERROR(RANK('Ref. Chile'!I2402,'Ref. Chile'!I:I,0)+COUNTIF('Ref. Chile'!$I$7:'Ref. Chile'!I2402,'Ref. Chile'!I2402)-1,"")</f>
        <v>506</v>
      </c>
      <c r="AK2403" s="7">
        <f>IFERROR(RANK('Ref. Chile'!J2402,'Ref. Chile'!J:J,0)+COUNTIF('Ref. Chile'!$J$7:'Ref. Chile'!J2402,'Ref. Chile'!J2402)-1,"")</f>
        <v>1182</v>
      </c>
      <c r="AL2403" s="7">
        <f>IFERROR(RANK('Ref. Chile'!K2402,'Ref. Chile'!K:K,0)+COUNTIF('Ref. Chile'!$K$7:'Ref. Chile'!K2402,'Ref. Chile'!K2402)-1,"")</f>
        <v>724</v>
      </c>
      <c r="AM2403" s="7">
        <f>IFERROR(RANK('Ref. Chile'!L2402,'Ref. Chile'!L:L,0)+COUNTIF('Ref. Chile'!$L$7:'Ref. Chile'!L2402,'Ref. Chile'!L2402)-1,"")</f>
        <v>208</v>
      </c>
      <c r="AN2403" s="7">
        <f>IFERROR(RANK('Ref. Chile'!M2402,'Ref. Chile'!M:M,0)+COUNTIF('Ref. Chile'!$M$7:'Ref. Chile'!M2402,'Ref. Chile'!M2402)-1,"")</f>
        <v>1150</v>
      </c>
      <c r="AO2403" s="7">
        <f>IFERROR(RANK('Ref. Chile'!H2402,'Ref. Chile'!H:H,1)+COUNTIF('Ref. Chile'!$H$7:'Ref. Chile'!H2402,'Ref. Chile'!H2402)-1,"")</f>
        <v>2089</v>
      </c>
      <c r="AP2403" s="7">
        <f>IFERROR(RANK('Ref. Chile'!I2402,'Ref. Chile'!I:I,1)+COUNTIF('Ref. Chile'!$I$7:'Ref. Chile'!I2402,'Ref. Chile'!I2402)-1,"")</f>
        <v>2247</v>
      </c>
      <c r="AQ2403" s="7">
        <f>IFERROR(RANK('Ref. Chile'!J2402,'Ref. Chile'!J:J,1)+COUNTIF('Ref. Chile'!$J$7:'Ref. Chile'!J2402,'Ref. Chile'!J2402)-1,"")</f>
        <v>1388</v>
      </c>
    </row>
    <row r="2404" spans="31:43" ht="17.25" customHeight="1" x14ac:dyDescent="0.3">
      <c r="AE2404" s="5" t="s">
        <v>2399</v>
      </c>
      <c r="AF2404" s="5" t="s">
        <v>5919</v>
      </c>
      <c r="AG2404" s="6" t="s">
        <v>4445</v>
      </c>
      <c r="AH2404" s="6" t="s">
        <v>4105</v>
      </c>
      <c r="AI2404" s="7">
        <f>IFERROR(RANK('Ref. Chile'!H2403,'Ref. Chile'!H:H,0)+COUNTIF('Ref. Chile'!$H$7:'Ref. Chile'!H2403,'Ref. Chile'!H2403)-1,"")</f>
        <v>803</v>
      </c>
      <c r="AJ2404" s="7">
        <f>IFERROR(RANK('Ref. Chile'!I2403,'Ref. Chile'!I:I,0)+COUNTIF('Ref. Chile'!$I$7:'Ref. Chile'!I2403,'Ref. Chile'!I2403)-1,"")</f>
        <v>635</v>
      </c>
      <c r="AK2404" s="7">
        <f>IFERROR(RANK('Ref. Chile'!J2403,'Ref. Chile'!J:J,0)+COUNTIF('Ref. Chile'!$J$7:'Ref. Chile'!J2403,'Ref. Chile'!J2403)-1,"")</f>
        <v>1493</v>
      </c>
      <c r="AL2404" s="7">
        <f>IFERROR(RANK('Ref. Chile'!K2403,'Ref. Chile'!K:K,0)+COUNTIF('Ref. Chile'!$K$7:'Ref. Chile'!K2403,'Ref. Chile'!K2403)-1,"")</f>
        <v>849</v>
      </c>
      <c r="AM2404" s="7">
        <f>IFERROR(RANK('Ref. Chile'!L2403,'Ref. Chile'!L:L,0)+COUNTIF('Ref. Chile'!$L$7:'Ref. Chile'!L2403,'Ref. Chile'!L2403)-1,"")</f>
        <v>328</v>
      </c>
      <c r="AN2404" s="7">
        <f>IFERROR(RANK('Ref. Chile'!M2403,'Ref. Chile'!M:M,0)+COUNTIF('Ref. Chile'!$M$7:'Ref. Chile'!M2403,'Ref. Chile'!M2403)-1,"")</f>
        <v>1358</v>
      </c>
      <c r="AO2404" s="7">
        <f>IFERROR(RANK('Ref. Chile'!H2403,'Ref. Chile'!H:H,1)+COUNTIF('Ref. Chile'!$H$7:'Ref. Chile'!H2403,'Ref. Chile'!H2403)-1,"")</f>
        <v>2000</v>
      </c>
      <c r="AP2404" s="7">
        <f>IFERROR(RANK('Ref. Chile'!I2403,'Ref. Chile'!I:I,1)+COUNTIF('Ref. Chile'!$I$7:'Ref. Chile'!I2403,'Ref. Chile'!I2403)-1,"")</f>
        <v>2118</v>
      </c>
      <c r="AQ2404" s="7">
        <f>IFERROR(RANK('Ref. Chile'!J2403,'Ref. Chile'!J:J,1)+COUNTIF('Ref. Chile'!$J$7:'Ref. Chile'!J2403,'Ref. Chile'!J2403)-1,"")</f>
        <v>1077</v>
      </c>
    </row>
    <row r="2405" spans="31:43" ht="17.25" customHeight="1" x14ac:dyDescent="0.3">
      <c r="AE2405" s="5" t="s">
        <v>2400</v>
      </c>
      <c r="AF2405" s="5" t="s">
        <v>5920</v>
      </c>
      <c r="AG2405" s="6" t="s">
        <v>4446</v>
      </c>
      <c r="AH2405" s="6" t="s">
        <v>4099</v>
      </c>
      <c r="AI2405" s="7">
        <f>IFERROR(RANK('Ref. Chile'!H2404,'Ref. Chile'!H:H,0)+COUNTIF('Ref. Chile'!$H$7:'Ref. Chile'!H2404,'Ref. Chile'!H2404)-1,"")</f>
        <v>2705</v>
      </c>
      <c r="AJ2405" s="7">
        <f>IFERROR(RANK('Ref. Chile'!I2404,'Ref. Chile'!I:I,0)+COUNTIF('Ref. Chile'!$I$7:'Ref. Chile'!I2404,'Ref. Chile'!I2404)-1,"")</f>
        <v>1885</v>
      </c>
      <c r="AK2405" s="7">
        <f>IFERROR(RANK('Ref. Chile'!J2404,'Ref. Chile'!J:J,0)+COUNTIF('Ref. Chile'!$J$7:'Ref. Chile'!J2404,'Ref. Chile'!J2404)-1,"")</f>
        <v>562</v>
      </c>
      <c r="AL2405" s="7">
        <f>IFERROR(RANK('Ref. Chile'!K2404,'Ref. Chile'!K:K,0)+COUNTIF('Ref. Chile'!$K$7:'Ref. Chile'!K2404,'Ref. Chile'!K2404)-1,"")</f>
        <v>2222</v>
      </c>
      <c r="AM2405" s="7">
        <f>IFERROR(RANK('Ref. Chile'!L2404,'Ref. Chile'!L:L,0)+COUNTIF('Ref. Chile'!$L$7:'Ref. Chile'!L2404,'Ref. Chile'!L2404)-1,"")</f>
        <v>1831</v>
      </c>
      <c r="AN2405" s="7">
        <f>IFERROR(RANK('Ref. Chile'!M2404,'Ref. Chile'!M:M,0)+COUNTIF('Ref. Chile'!$M$7:'Ref. Chile'!M2404,'Ref. Chile'!M2404)-1,"")</f>
        <v>1906</v>
      </c>
      <c r="AO2405" s="7">
        <f>IFERROR(RANK('Ref. Chile'!H2404,'Ref. Chile'!H:H,1)+COUNTIF('Ref. Chile'!$H$7:'Ref. Chile'!H2404,'Ref. Chile'!H2404)-1,"")</f>
        <v>98</v>
      </c>
      <c r="AP2405" s="7">
        <f>IFERROR(RANK('Ref. Chile'!I2404,'Ref. Chile'!I:I,1)+COUNTIF('Ref. Chile'!$I$7:'Ref. Chile'!I2404,'Ref. Chile'!I2404)-1,"")</f>
        <v>868</v>
      </c>
      <c r="AQ2405" s="7">
        <f>IFERROR(RANK('Ref. Chile'!J2404,'Ref. Chile'!J:J,1)+COUNTIF('Ref. Chile'!$J$7:'Ref. Chile'!J2404,'Ref. Chile'!J2404)-1,"")</f>
        <v>2008</v>
      </c>
    </row>
    <row r="2406" spans="31:43" ht="17.25" customHeight="1" x14ac:dyDescent="0.3">
      <c r="AE2406" s="5" t="s">
        <v>2401</v>
      </c>
      <c r="AF2406" s="5" t="s">
        <v>5921</v>
      </c>
      <c r="AG2406" s="6" t="s">
        <v>4446</v>
      </c>
      <c r="AH2406" s="6" t="s">
        <v>4100</v>
      </c>
      <c r="AI2406" s="7">
        <f>IFERROR(RANK('Ref. Chile'!H2405,'Ref. Chile'!H:H,0)+COUNTIF('Ref. Chile'!$H$7:'Ref. Chile'!H2405,'Ref. Chile'!H2405)-1,"")</f>
        <v>2700</v>
      </c>
      <c r="AJ2406" s="7">
        <f>IFERROR(RANK('Ref. Chile'!I2405,'Ref. Chile'!I:I,0)+COUNTIF('Ref. Chile'!$I$7:'Ref. Chile'!I2405,'Ref. Chile'!I2405)-1,"")</f>
        <v>1811</v>
      </c>
      <c r="AK2406" s="7">
        <f>IFERROR(RANK('Ref. Chile'!J2405,'Ref. Chile'!J:J,0)+COUNTIF('Ref. Chile'!$J$7:'Ref. Chile'!J2405,'Ref. Chile'!J2405)-1,"")</f>
        <v>412</v>
      </c>
      <c r="AL2406" s="7">
        <f>IFERROR(RANK('Ref. Chile'!K2405,'Ref. Chile'!K:K,0)+COUNTIF('Ref. Chile'!$K$7:'Ref. Chile'!K2405,'Ref. Chile'!K2405)-1,"")</f>
        <v>2207</v>
      </c>
      <c r="AM2406" s="7">
        <f>IFERROR(RANK('Ref. Chile'!L2405,'Ref. Chile'!L:L,0)+COUNTIF('Ref. Chile'!$L$7:'Ref. Chile'!L2405,'Ref. Chile'!L2405)-1,"")</f>
        <v>1789</v>
      </c>
      <c r="AN2406" s="7">
        <f>IFERROR(RANK('Ref. Chile'!M2405,'Ref. Chile'!M:M,0)+COUNTIF('Ref. Chile'!$M$7:'Ref. Chile'!M2405,'Ref. Chile'!M2405)-1,"")</f>
        <v>1755</v>
      </c>
      <c r="AO2406" s="7">
        <f>IFERROR(RANK('Ref. Chile'!H2405,'Ref. Chile'!H:H,1)+COUNTIF('Ref. Chile'!$H$7:'Ref. Chile'!H2405,'Ref. Chile'!H2405)-1,"")</f>
        <v>103</v>
      </c>
      <c r="AP2406" s="7">
        <f>IFERROR(RANK('Ref. Chile'!I2405,'Ref. Chile'!I:I,1)+COUNTIF('Ref. Chile'!$I$7:'Ref. Chile'!I2405,'Ref. Chile'!I2405)-1,"")</f>
        <v>942</v>
      </c>
      <c r="AQ2406" s="7">
        <f>IFERROR(RANK('Ref. Chile'!J2405,'Ref. Chile'!J:J,1)+COUNTIF('Ref. Chile'!$J$7:'Ref. Chile'!J2405,'Ref. Chile'!J2405)-1,"")</f>
        <v>2158</v>
      </c>
    </row>
    <row r="2407" spans="31:43" ht="17.25" customHeight="1" x14ac:dyDescent="0.3">
      <c r="AE2407" s="5" t="s">
        <v>2402</v>
      </c>
      <c r="AF2407" s="5" t="s">
        <v>5922</v>
      </c>
      <c r="AG2407" s="6" t="s">
        <v>4446</v>
      </c>
      <c r="AH2407" s="6" t="s">
        <v>4088</v>
      </c>
      <c r="AI2407" s="7">
        <f>IFERROR(RANK('Ref. Chile'!H2406,'Ref. Chile'!H:H,0)+COUNTIF('Ref. Chile'!$H$7:'Ref. Chile'!H2406,'Ref. Chile'!H2406)-1,"")</f>
        <v>2704</v>
      </c>
      <c r="AJ2407" s="7">
        <f>IFERROR(RANK('Ref. Chile'!I2406,'Ref. Chile'!I:I,0)+COUNTIF('Ref. Chile'!$I$7:'Ref. Chile'!I2406,'Ref. Chile'!I2406)-1,"")</f>
        <v>1879</v>
      </c>
      <c r="AK2407" s="7">
        <f>IFERROR(RANK('Ref. Chile'!J2406,'Ref. Chile'!J:J,0)+COUNTIF('Ref. Chile'!$J$7:'Ref. Chile'!J2406,'Ref. Chile'!J2406)-1,"")</f>
        <v>536</v>
      </c>
      <c r="AL2407" s="7">
        <f>IFERROR(RANK('Ref. Chile'!K2406,'Ref. Chile'!K:K,0)+COUNTIF('Ref. Chile'!$K$7:'Ref. Chile'!K2406,'Ref. Chile'!K2406)-1,"")</f>
        <v>2221</v>
      </c>
      <c r="AM2407" s="7">
        <f>IFERROR(RANK('Ref. Chile'!L2406,'Ref. Chile'!L:L,0)+COUNTIF('Ref. Chile'!$L$7:'Ref. Chile'!L2406,'Ref. Chile'!L2406)-1,"")</f>
        <v>1829</v>
      </c>
      <c r="AN2407" s="7">
        <f>IFERROR(RANK('Ref. Chile'!M2406,'Ref. Chile'!M:M,0)+COUNTIF('Ref. Chile'!$M$7:'Ref. Chile'!M2406,'Ref. Chile'!M2406)-1,"")</f>
        <v>1899</v>
      </c>
      <c r="AO2407" s="7">
        <f>IFERROR(RANK('Ref. Chile'!H2406,'Ref. Chile'!H:H,1)+COUNTIF('Ref. Chile'!$H$7:'Ref. Chile'!H2406,'Ref. Chile'!H2406)-1,"")</f>
        <v>99</v>
      </c>
      <c r="AP2407" s="7">
        <f>IFERROR(RANK('Ref. Chile'!I2406,'Ref. Chile'!I:I,1)+COUNTIF('Ref. Chile'!$I$7:'Ref. Chile'!I2406,'Ref. Chile'!I2406)-1,"")</f>
        <v>874</v>
      </c>
      <c r="AQ2407" s="7">
        <f>IFERROR(RANK('Ref. Chile'!J2406,'Ref. Chile'!J:J,1)+COUNTIF('Ref. Chile'!$J$7:'Ref. Chile'!J2406,'Ref. Chile'!J2406)-1,"")</f>
        <v>2034</v>
      </c>
    </row>
    <row r="2408" spans="31:43" ht="17.25" customHeight="1" x14ac:dyDescent="0.3">
      <c r="AE2408" s="5" t="s">
        <v>2403</v>
      </c>
      <c r="AF2408" s="5" t="s">
        <v>5923</v>
      </c>
      <c r="AG2408" s="6" t="s">
        <v>4446</v>
      </c>
      <c r="AH2408" s="6" t="s">
        <v>4101</v>
      </c>
      <c r="AI2408" s="7">
        <f>IFERROR(RANK('Ref. Chile'!H2407,'Ref. Chile'!H:H,0)+COUNTIF('Ref. Chile'!$H$7:'Ref. Chile'!H2407,'Ref. Chile'!H2407)-1,"")</f>
        <v>2706</v>
      </c>
      <c r="AJ2408" s="7">
        <f>IFERROR(RANK('Ref. Chile'!I2407,'Ref. Chile'!I:I,0)+COUNTIF('Ref. Chile'!$I$7:'Ref. Chile'!I2407,'Ref. Chile'!I2407)-1,"")</f>
        <v>1932</v>
      </c>
      <c r="AK2408" s="7">
        <f>IFERROR(RANK('Ref. Chile'!J2407,'Ref. Chile'!J:J,0)+COUNTIF('Ref. Chile'!$J$7:'Ref. Chile'!J2407,'Ref. Chile'!J2407)-1,"")</f>
        <v>612</v>
      </c>
      <c r="AL2408" s="7">
        <f>IFERROR(RANK('Ref. Chile'!K2407,'Ref. Chile'!K:K,0)+COUNTIF('Ref. Chile'!$K$7:'Ref. Chile'!K2407,'Ref. Chile'!K2407)-1,"")</f>
        <v>2231</v>
      </c>
      <c r="AM2408" s="7">
        <f>IFERROR(RANK('Ref. Chile'!L2407,'Ref. Chile'!L:L,0)+COUNTIF('Ref. Chile'!$L$7:'Ref. Chile'!L2407,'Ref. Chile'!L2407)-1,"")</f>
        <v>1843</v>
      </c>
      <c r="AN2408" s="7">
        <f>IFERROR(RANK('Ref. Chile'!M2407,'Ref. Chile'!M:M,0)+COUNTIF('Ref. Chile'!$M$7:'Ref. Chile'!M2407,'Ref. Chile'!M2407)-1,"")</f>
        <v>2011</v>
      </c>
      <c r="AO2408" s="7">
        <f>IFERROR(RANK('Ref. Chile'!H2407,'Ref. Chile'!H:H,1)+COUNTIF('Ref. Chile'!$H$7:'Ref. Chile'!H2407,'Ref. Chile'!H2407)-1,"")</f>
        <v>97</v>
      </c>
      <c r="AP2408" s="7">
        <f>IFERROR(RANK('Ref. Chile'!I2407,'Ref. Chile'!I:I,1)+COUNTIF('Ref. Chile'!$I$7:'Ref. Chile'!I2407,'Ref. Chile'!I2407)-1,"")</f>
        <v>821</v>
      </c>
      <c r="AQ2408" s="7">
        <f>IFERROR(RANK('Ref. Chile'!J2407,'Ref. Chile'!J:J,1)+COUNTIF('Ref. Chile'!$J$7:'Ref. Chile'!J2407,'Ref. Chile'!J2407)-1,"")</f>
        <v>1958</v>
      </c>
    </row>
    <row r="2409" spans="31:43" ht="17.25" customHeight="1" x14ac:dyDescent="0.3">
      <c r="AE2409" s="5" t="s">
        <v>2404</v>
      </c>
      <c r="AF2409" s="5" t="s">
        <v>5924</v>
      </c>
      <c r="AG2409" s="6" t="s">
        <v>4446</v>
      </c>
      <c r="AH2409" s="6" t="s">
        <v>4102</v>
      </c>
      <c r="AI2409" s="7">
        <f>IFERROR(RANK('Ref. Chile'!H2408,'Ref. Chile'!H:H,0)+COUNTIF('Ref. Chile'!$H$7:'Ref. Chile'!H2408,'Ref. Chile'!H2408)-1,"")</f>
        <v>2708</v>
      </c>
      <c r="AJ2409" s="7">
        <f>IFERROR(RANK('Ref. Chile'!I2408,'Ref. Chile'!I:I,0)+COUNTIF('Ref. Chile'!$I$7:'Ref. Chile'!I2408,'Ref. Chile'!I2408)-1,"")</f>
        <v>1951</v>
      </c>
      <c r="AK2409" s="7">
        <f>IFERROR(RANK('Ref. Chile'!J2408,'Ref. Chile'!J:J,0)+COUNTIF('Ref. Chile'!$J$7:'Ref. Chile'!J2408,'Ref. Chile'!J2408)-1,"")</f>
        <v>633</v>
      </c>
      <c r="AL2409" s="7">
        <f>IFERROR(RANK('Ref. Chile'!K2408,'Ref. Chile'!K:K,0)+COUNTIF('Ref. Chile'!$K$7:'Ref. Chile'!K2408,'Ref. Chile'!K2408)-1,"")</f>
        <v>2236</v>
      </c>
      <c r="AM2409" s="7">
        <f>IFERROR(RANK('Ref. Chile'!L2408,'Ref. Chile'!L:L,0)+COUNTIF('Ref. Chile'!$L$7:'Ref. Chile'!L2408,'Ref. Chile'!L2408)-1,"")</f>
        <v>1853</v>
      </c>
      <c r="AN2409" s="7">
        <f>IFERROR(RANK('Ref. Chile'!M2408,'Ref. Chile'!M:M,0)+COUNTIF('Ref. Chile'!$M$7:'Ref. Chile'!M2408,'Ref. Chile'!M2408)-1,"")</f>
        <v>2040</v>
      </c>
      <c r="AO2409" s="7">
        <f>IFERROR(RANK('Ref. Chile'!H2408,'Ref. Chile'!H:H,1)+COUNTIF('Ref. Chile'!$H$7:'Ref. Chile'!H2408,'Ref. Chile'!H2408)-1,"")</f>
        <v>95</v>
      </c>
      <c r="AP2409" s="7">
        <f>IFERROR(RANK('Ref. Chile'!I2408,'Ref. Chile'!I:I,1)+COUNTIF('Ref. Chile'!$I$7:'Ref. Chile'!I2408,'Ref. Chile'!I2408)-1,"")</f>
        <v>802</v>
      </c>
      <c r="AQ2409" s="7">
        <f>IFERROR(RANK('Ref. Chile'!J2408,'Ref. Chile'!J:J,1)+COUNTIF('Ref. Chile'!$J$7:'Ref. Chile'!J2408,'Ref. Chile'!J2408)-1,"")</f>
        <v>1937</v>
      </c>
    </row>
    <row r="2410" spans="31:43" ht="17.25" customHeight="1" x14ac:dyDescent="0.3">
      <c r="AE2410" s="5" t="s">
        <v>2405</v>
      </c>
      <c r="AF2410" s="5" t="s">
        <v>5925</v>
      </c>
      <c r="AG2410" s="6" t="s">
        <v>4446</v>
      </c>
      <c r="AH2410" s="6" t="s">
        <v>4097</v>
      </c>
      <c r="AI2410" s="7">
        <f>IFERROR(RANK('Ref. Chile'!H2409,'Ref. Chile'!H:H,0)+COUNTIF('Ref. Chile'!$H$7:'Ref. Chile'!H2409,'Ref. Chile'!H2409)-1,"")</f>
        <v>2702</v>
      </c>
      <c r="AJ2410" s="7">
        <f>IFERROR(RANK('Ref. Chile'!I2409,'Ref. Chile'!I:I,0)+COUNTIF('Ref. Chile'!$I$7:'Ref. Chile'!I2409,'Ref. Chile'!I2409)-1,"")</f>
        <v>1860</v>
      </c>
      <c r="AK2410" s="7">
        <f>IFERROR(RANK('Ref. Chile'!J2409,'Ref. Chile'!J:J,0)+COUNTIF('Ref. Chile'!$J$7:'Ref. Chile'!J2409,'Ref. Chile'!J2409)-1,"")</f>
        <v>527</v>
      </c>
      <c r="AL2410" s="7">
        <f>IFERROR(RANK('Ref. Chile'!K2409,'Ref. Chile'!K:K,0)+COUNTIF('Ref. Chile'!$K$7:'Ref. Chile'!K2409,'Ref. Chile'!K2409)-1,"")</f>
        <v>2214</v>
      </c>
      <c r="AM2410" s="7">
        <f>IFERROR(RANK('Ref. Chile'!L2409,'Ref. Chile'!L:L,0)+COUNTIF('Ref. Chile'!$L$7:'Ref. Chile'!L2409,'Ref. Chile'!L2409)-1,"")</f>
        <v>1819</v>
      </c>
      <c r="AN2410" s="7">
        <f>IFERROR(RANK('Ref. Chile'!M2409,'Ref. Chile'!M:M,0)+COUNTIF('Ref. Chile'!$M$7:'Ref. Chile'!M2409,'Ref. Chile'!M2409)-1,"")</f>
        <v>1864</v>
      </c>
      <c r="AO2410" s="7">
        <f>IFERROR(RANK('Ref. Chile'!H2409,'Ref. Chile'!H:H,1)+COUNTIF('Ref. Chile'!$H$7:'Ref. Chile'!H2409,'Ref. Chile'!H2409)-1,"")</f>
        <v>101</v>
      </c>
      <c r="AP2410" s="7">
        <f>IFERROR(RANK('Ref. Chile'!I2409,'Ref. Chile'!I:I,1)+COUNTIF('Ref. Chile'!$I$7:'Ref. Chile'!I2409,'Ref. Chile'!I2409)-1,"")</f>
        <v>893</v>
      </c>
      <c r="AQ2410" s="7">
        <f>IFERROR(RANK('Ref. Chile'!J2409,'Ref. Chile'!J:J,1)+COUNTIF('Ref. Chile'!$J$7:'Ref. Chile'!J2409,'Ref. Chile'!J2409)-1,"")</f>
        <v>2043</v>
      </c>
    </row>
    <row r="2411" spans="31:43" ht="17.25" customHeight="1" x14ac:dyDescent="0.3">
      <c r="AE2411" s="5" t="s">
        <v>2406</v>
      </c>
      <c r="AF2411" s="5" t="s">
        <v>5926</v>
      </c>
      <c r="AG2411" s="6" t="s">
        <v>4446</v>
      </c>
      <c r="AH2411" s="6" t="s">
        <v>4212</v>
      </c>
      <c r="AI2411" s="7">
        <f>IFERROR(RANK('Ref. Chile'!H2410,'Ref. Chile'!H:H,0)+COUNTIF('Ref. Chile'!$H$7:'Ref. Chile'!H2410,'Ref. Chile'!H2410)-1,"")</f>
        <v>2703</v>
      </c>
      <c r="AJ2411" s="7">
        <f>IFERROR(RANK('Ref. Chile'!I2410,'Ref. Chile'!I:I,0)+COUNTIF('Ref. Chile'!$I$7:'Ref. Chile'!I2410,'Ref. Chile'!I2410)-1,"")</f>
        <v>1869</v>
      </c>
      <c r="AK2411" s="7">
        <f>IFERROR(RANK('Ref. Chile'!J2410,'Ref. Chile'!J:J,0)+COUNTIF('Ref. Chile'!$J$7:'Ref. Chile'!J2410,'Ref. Chile'!J2410)-1,"")</f>
        <v>515</v>
      </c>
      <c r="AL2411" s="7">
        <f>IFERROR(RANK('Ref. Chile'!K2410,'Ref. Chile'!K:K,0)+COUNTIF('Ref. Chile'!$K$7:'Ref. Chile'!K2410,'Ref. Chile'!K2410)-1,"")</f>
        <v>2216</v>
      </c>
      <c r="AM2411" s="7">
        <f>IFERROR(RANK('Ref. Chile'!L2410,'Ref. Chile'!L:L,0)+COUNTIF('Ref. Chile'!$L$7:'Ref. Chile'!L2410,'Ref. Chile'!L2410)-1,"")</f>
        <v>1825</v>
      </c>
      <c r="AN2411" s="7">
        <f>IFERROR(RANK('Ref. Chile'!M2410,'Ref. Chile'!M:M,0)+COUNTIF('Ref. Chile'!$M$7:'Ref. Chile'!M2410,'Ref. Chile'!M2410)-1,"")</f>
        <v>1863</v>
      </c>
      <c r="AO2411" s="7">
        <f>IFERROR(RANK('Ref. Chile'!H2410,'Ref. Chile'!H:H,1)+COUNTIF('Ref. Chile'!$H$7:'Ref. Chile'!H2410,'Ref. Chile'!H2410)-1,"")</f>
        <v>100</v>
      </c>
      <c r="AP2411" s="7">
        <f>IFERROR(RANK('Ref. Chile'!I2410,'Ref. Chile'!I:I,1)+COUNTIF('Ref. Chile'!$I$7:'Ref. Chile'!I2410,'Ref. Chile'!I2410)-1,"")</f>
        <v>884</v>
      </c>
      <c r="AQ2411" s="7">
        <f>IFERROR(RANK('Ref. Chile'!J2410,'Ref. Chile'!J:J,1)+COUNTIF('Ref. Chile'!$J$7:'Ref. Chile'!J2410,'Ref. Chile'!J2410)-1,"")</f>
        <v>2055</v>
      </c>
    </row>
    <row r="2412" spans="31:43" ht="17.25" customHeight="1" x14ac:dyDescent="0.3">
      <c r="AE2412" s="5" t="s">
        <v>2407</v>
      </c>
      <c r="AF2412" s="5" t="s">
        <v>5927</v>
      </c>
      <c r="AG2412" s="6" t="s">
        <v>4446</v>
      </c>
      <c r="AH2412" s="6" t="s">
        <v>4103</v>
      </c>
      <c r="AI2412" s="7">
        <f>IFERROR(RANK('Ref. Chile'!H2411,'Ref. Chile'!H:H,0)+COUNTIF('Ref. Chile'!$H$7:'Ref. Chile'!H2411,'Ref. Chile'!H2411)-1,"")</f>
        <v>2701</v>
      </c>
      <c r="AJ2412" s="7">
        <f>IFERROR(RANK('Ref. Chile'!I2411,'Ref. Chile'!I:I,0)+COUNTIF('Ref. Chile'!$I$7:'Ref. Chile'!I2411,'Ref. Chile'!I2411)-1,"")</f>
        <v>1843</v>
      </c>
      <c r="AK2412" s="7">
        <f>IFERROR(RANK('Ref. Chile'!J2411,'Ref. Chile'!J:J,0)+COUNTIF('Ref. Chile'!$J$7:'Ref. Chile'!J2411,'Ref. Chile'!J2411)-1,"")</f>
        <v>495</v>
      </c>
      <c r="AL2412" s="7">
        <f>IFERROR(RANK('Ref. Chile'!K2411,'Ref. Chile'!K:K,0)+COUNTIF('Ref. Chile'!$K$7:'Ref. Chile'!K2411,'Ref. Chile'!K2411)-1,"")</f>
        <v>2213</v>
      </c>
      <c r="AM2412" s="7">
        <f>IFERROR(RANK('Ref. Chile'!L2411,'Ref. Chile'!L:L,0)+COUNTIF('Ref. Chile'!$L$7:'Ref. Chile'!L2411,'Ref. Chile'!L2411)-1,"")</f>
        <v>1811</v>
      </c>
      <c r="AN2412" s="7">
        <f>IFERROR(RANK('Ref. Chile'!M2411,'Ref. Chile'!M:M,0)+COUNTIF('Ref. Chile'!$M$7:'Ref. Chile'!M2411,'Ref. Chile'!M2411)-1,"")</f>
        <v>1838</v>
      </c>
      <c r="AO2412" s="7">
        <f>IFERROR(RANK('Ref. Chile'!H2411,'Ref. Chile'!H:H,1)+COUNTIF('Ref. Chile'!$H$7:'Ref. Chile'!H2411,'Ref. Chile'!H2411)-1,"")</f>
        <v>102</v>
      </c>
      <c r="AP2412" s="7">
        <f>IFERROR(RANK('Ref. Chile'!I2411,'Ref. Chile'!I:I,1)+COUNTIF('Ref. Chile'!$I$7:'Ref. Chile'!I2411,'Ref. Chile'!I2411)-1,"")</f>
        <v>910</v>
      </c>
      <c r="AQ2412" s="7">
        <f>IFERROR(RANK('Ref. Chile'!J2411,'Ref. Chile'!J:J,1)+COUNTIF('Ref. Chile'!$J$7:'Ref. Chile'!J2411,'Ref. Chile'!J2411)-1,"")</f>
        <v>2075</v>
      </c>
    </row>
    <row r="2413" spans="31:43" ht="17.25" customHeight="1" x14ac:dyDescent="0.3">
      <c r="AE2413" s="5" t="s">
        <v>2408</v>
      </c>
      <c r="AF2413" s="5" t="s">
        <v>5928</v>
      </c>
      <c r="AG2413" s="6" t="s">
        <v>4446</v>
      </c>
      <c r="AH2413" s="6" t="s">
        <v>4104</v>
      </c>
      <c r="AI2413" s="7">
        <f>IFERROR(RANK('Ref. Chile'!H2412,'Ref. Chile'!H:H,0)+COUNTIF('Ref. Chile'!$H$7:'Ref. Chile'!H2412,'Ref. Chile'!H2412)-1,"")</f>
        <v>2707</v>
      </c>
      <c r="AJ2413" s="7">
        <f>IFERROR(RANK('Ref. Chile'!I2412,'Ref. Chile'!I:I,0)+COUNTIF('Ref. Chile'!$I$7:'Ref. Chile'!I2412,'Ref. Chile'!I2412)-1,"")</f>
        <v>1952</v>
      </c>
      <c r="AK2413" s="7">
        <f>IFERROR(RANK('Ref. Chile'!J2412,'Ref. Chile'!J:J,0)+COUNTIF('Ref. Chile'!$J$7:'Ref. Chile'!J2412,'Ref. Chile'!J2412)-1,"")</f>
        <v>632</v>
      </c>
      <c r="AL2413" s="7">
        <f>IFERROR(RANK('Ref. Chile'!K2412,'Ref. Chile'!K:K,0)+COUNTIF('Ref. Chile'!$K$7:'Ref. Chile'!K2412,'Ref. Chile'!K2412)-1,"")</f>
        <v>2235</v>
      </c>
      <c r="AM2413" s="7">
        <f>IFERROR(RANK('Ref. Chile'!L2412,'Ref. Chile'!L:L,0)+COUNTIF('Ref. Chile'!$L$7:'Ref. Chile'!L2412,'Ref. Chile'!L2412)-1,"")</f>
        <v>1854</v>
      </c>
      <c r="AN2413" s="7">
        <f>IFERROR(RANK('Ref. Chile'!M2412,'Ref. Chile'!M:M,0)+COUNTIF('Ref. Chile'!$M$7:'Ref. Chile'!M2412,'Ref. Chile'!M2412)-1,"")</f>
        <v>2041</v>
      </c>
      <c r="AO2413" s="7">
        <f>IFERROR(RANK('Ref. Chile'!H2412,'Ref. Chile'!H:H,1)+COUNTIF('Ref. Chile'!$H$7:'Ref. Chile'!H2412,'Ref. Chile'!H2412)-1,"")</f>
        <v>96</v>
      </c>
      <c r="AP2413" s="7">
        <f>IFERROR(RANK('Ref. Chile'!I2412,'Ref. Chile'!I:I,1)+COUNTIF('Ref. Chile'!$I$7:'Ref. Chile'!I2412,'Ref. Chile'!I2412)-1,"")</f>
        <v>801</v>
      </c>
      <c r="AQ2413" s="7">
        <f>IFERROR(RANK('Ref. Chile'!J2412,'Ref. Chile'!J:J,1)+COUNTIF('Ref. Chile'!$J$7:'Ref. Chile'!J2412,'Ref. Chile'!J2412)-1,"")</f>
        <v>1938</v>
      </c>
    </row>
    <row r="2414" spans="31:43" ht="17.25" customHeight="1" x14ac:dyDescent="0.3">
      <c r="AE2414" s="5" t="s">
        <v>2409</v>
      </c>
      <c r="AF2414" s="5" t="s">
        <v>5929</v>
      </c>
      <c r="AG2414" s="6" t="s">
        <v>4446</v>
      </c>
      <c r="AH2414" s="6" t="s">
        <v>4105</v>
      </c>
      <c r="AI2414" s="7">
        <f>IFERROR(RANK('Ref. Chile'!H2413,'Ref. Chile'!H:H,0)+COUNTIF('Ref. Chile'!$H$7:'Ref. Chile'!H2413,'Ref. Chile'!H2413)-1,"")</f>
        <v>2709</v>
      </c>
      <c r="AJ2414" s="7">
        <f>IFERROR(RANK('Ref. Chile'!I2413,'Ref. Chile'!I:I,0)+COUNTIF('Ref. Chile'!$I$7:'Ref. Chile'!I2413,'Ref. Chile'!I2413)-1,"")</f>
        <v>1966</v>
      </c>
      <c r="AK2414" s="7">
        <f>IFERROR(RANK('Ref. Chile'!J2413,'Ref. Chile'!J:J,0)+COUNTIF('Ref. Chile'!$J$7:'Ref. Chile'!J2413,'Ref. Chile'!J2413)-1,"")</f>
        <v>671</v>
      </c>
      <c r="AL2414" s="7">
        <f>IFERROR(RANK('Ref. Chile'!K2413,'Ref. Chile'!K:K,0)+COUNTIF('Ref. Chile'!$K$7:'Ref. Chile'!K2413,'Ref. Chile'!K2413)-1,"")</f>
        <v>2239</v>
      </c>
      <c r="AM2414" s="7">
        <f>IFERROR(RANK('Ref. Chile'!L2413,'Ref. Chile'!L:L,0)+COUNTIF('Ref. Chile'!$L$7:'Ref. Chile'!L2413,'Ref. Chile'!L2413)-1,"")</f>
        <v>1869</v>
      </c>
      <c r="AN2414" s="7">
        <f>IFERROR(RANK('Ref. Chile'!M2413,'Ref. Chile'!M:M,0)+COUNTIF('Ref. Chile'!$M$7:'Ref. Chile'!M2413,'Ref. Chile'!M2413)-1,"")</f>
        <v>2072</v>
      </c>
      <c r="AO2414" s="7">
        <f>IFERROR(RANK('Ref. Chile'!H2413,'Ref. Chile'!H:H,1)+COUNTIF('Ref. Chile'!$H$7:'Ref. Chile'!H2413,'Ref. Chile'!H2413)-1,"")</f>
        <v>94</v>
      </c>
      <c r="AP2414" s="7">
        <f>IFERROR(RANK('Ref. Chile'!I2413,'Ref. Chile'!I:I,1)+COUNTIF('Ref. Chile'!$I$7:'Ref. Chile'!I2413,'Ref. Chile'!I2413)-1,"")</f>
        <v>787</v>
      </c>
      <c r="AQ2414" s="7">
        <f>IFERROR(RANK('Ref. Chile'!J2413,'Ref. Chile'!J:J,1)+COUNTIF('Ref. Chile'!$J$7:'Ref. Chile'!J2413,'Ref. Chile'!J2413)-1,"")</f>
        <v>1899</v>
      </c>
    </row>
    <row r="2415" spans="31:43" ht="17.25" customHeight="1" x14ac:dyDescent="0.3">
      <c r="AE2415" s="5" t="s">
        <v>2410</v>
      </c>
      <c r="AF2415" s="5" t="s">
        <v>5930</v>
      </c>
      <c r="AG2415" s="6" t="s">
        <v>4447</v>
      </c>
      <c r="AH2415" s="6" t="s">
        <v>4099</v>
      </c>
      <c r="AI2415" s="7">
        <f>IFERROR(RANK('Ref. Chile'!H2414,'Ref. Chile'!H:H,0)+COUNTIF('Ref. Chile'!$H$7:'Ref. Chile'!H2414,'Ref. Chile'!H2414)-1,"")</f>
        <v>29</v>
      </c>
      <c r="AJ2415" s="7">
        <f>IFERROR(RANK('Ref. Chile'!I2414,'Ref. Chile'!I:I,0)+COUNTIF('Ref. Chile'!$I$7:'Ref. Chile'!I2414,'Ref. Chile'!I2414)-1,"")</f>
        <v>2444</v>
      </c>
      <c r="AK2415" s="7">
        <f>IFERROR(RANK('Ref. Chile'!J2414,'Ref. Chile'!J:J,0)+COUNTIF('Ref. Chile'!$J$7:'Ref. Chile'!J2414,'Ref. Chile'!J2414)-1,"")</f>
        <v>9</v>
      </c>
      <c r="AL2415" s="7">
        <f>IFERROR(RANK('Ref. Chile'!K2414,'Ref. Chile'!K:K,0)+COUNTIF('Ref. Chile'!$K$7:'Ref. Chile'!K2414,'Ref. Chile'!K2414)-1,"")</f>
        <v>11</v>
      </c>
      <c r="AM2415" s="7">
        <f>IFERROR(RANK('Ref. Chile'!L2414,'Ref. Chile'!L:L,0)+COUNTIF('Ref. Chile'!$L$7:'Ref. Chile'!L2414,'Ref. Chile'!L2414)-1,"")</f>
        <v>2727</v>
      </c>
      <c r="AN2415" s="7">
        <f>IFERROR(RANK('Ref. Chile'!M2414,'Ref. Chile'!M:M,0)+COUNTIF('Ref. Chile'!$M$7:'Ref. Chile'!M2414,'Ref. Chile'!M2414)-1,"")</f>
        <v>6</v>
      </c>
      <c r="AO2415" s="7">
        <f>IFERROR(RANK('Ref. Chile'!H2414,'Ref. Chile'!H:H,1)+COUNTIF('Ref. Chile'!$H$7:'Ref. Chile'!H2414,'Ref. Chile'!H2414)-1,"")</f>
        <v>2774</v>
      </c>
      <c r="AP2415" s="7">
        <f>IFERROR(RANK('Ref. Chile'!I2414,'Ref. Chile'!I:I,1)+COUNTIF('Ref. Chile'!$I$7:'Ref. Chile'!I2414,'Ref. Chile'!I2414)-1,"")</f>
        <v>309</v>
      </c>
      <c r="AQ2415" s="7">
        <f>IFERROR(RANK('Ref. Chile'!J2414,'Ref. Chile'!J:J,1)+COUNTIF('Ref. Chile'!$J$7:'Ref. Chile'!J2414,'Ref. Chile'!J2414)-1,"")</f>
        <v>2561</v>
      </c>
    </row>
    <row r="2416" spans="31:43" ht="17.25" customHeight="1" x14ac:dyDescent="0.3">
      <c r="AE2416" s="5" t="s">
        <v>2411</v>
      </c>
      <c r="AF2416" s="5" t="s">
        <v>5931</v>
      </c>
      <c r="AG2416" s="6" t="s">
        <v>4447</v>
      </c>
      <c r="AH2416" s="6" t="s">
        <v>4100</v>
      </c>
      <c r="AI2416" s="7">
        <f>IFERROR(RANK('Ref. Chile'!H2415,'Ref. Chile'!H:H,0)+COUNTIF('Ref. Chile'!$H$7:'Ref. Chile'!H2415,'Ref. Chile'!H2415)-1,"")</f>
        <v>25</v>
      </c>
      <c r="AJ2416" s="7">
        <f>IFERROR(RANK('Ref. Chile'!I2415,'Ref. Chile'!I:I,0)+COUNTIF('Ref. Chile'!$I$7:'Ref. Chile'!I2415,'Ref. Chile'!I2415)-1,"")</f>
        <v>2435</v>
      </c>
      <c r="AK2416" s="7">
        <f>IFERROR(RANK('Ref. Chile'!J2415,'Ref. Chile'!J:J,0)+COUNTIF('Ref. Chile'!$J$7:'Ref. Chile'!J2415,'Ref. Chile'!J2415)-1,"")</f>
        <v>5</v>
      </c>
      <c r="AL2416" s="7">
        <f>IFERROR(RANK('Ref. Chile'!K2415,'Ref. Chile'!K:K,0)+COUNTIF('Ref. Chile'!$K$7:'Ref. Chile'!K2415,'Ref. Chile'!K2415)-1,"")</f>
        <v>7</v>
      </c>
      <c r="AM2416" s="7">
        <f>IFERROR(RANK('Ref. Chile'!L2415,'Ref. Chile'!L:L,0)+COUNTIF('Ref. Chile'!$L$7:'Ref. Chile'!L2415,'Ref. Chile'!L2415)-1,"")</f>
        <v>2719</v>
      </c>
      <c r="AN2416" s="7">
        <f>IFERROR(RANK('Ref. Chile'!M2415,'Ref. Chile'!M:M,0)+COUNTIF('Ref. Chile'!$M$7:'Ref. Chile'!M2415,'Ref. Chile'!M2415)-1,"")</f>
        <v>1</v>
      </c>
      <c r="AO2416" s="7">
        <f>IFERROR(RANK('Ref. Chile'!H2415,'Ref. Chile'!H:H,1)+COUNTIF('Ref. Chile'!$H$7:'Ref. Chile'!H2415,'Ref. Chile'!H2415)-1,"")</f>
        <v>2778</v>
      </c>
      <c r="AP2416" s="7">
        <f>IFERROR(RANK('Ref. Chile'!I2415,'Ref. Chile'!I:I,1)+COUNTIF('Ref. Chile'!$I$7:'Ref. Chile'!I2415,'Ref. Chile'!I2415)-1,"")</f>
        <v>318</v>
      </c>
      <c r="AQ2416" s="7">
        <f>IFERROR(RANK('Ref. Chile'!J2415,'Ref. Chile'!J:J,1)+COUNTIF('Ref. Chile'!$J$7:'Ref. Chile'!J2415,'Ref. Chile'!J2415)-1,"")</f>
        <v>2565</v>
      </c>
    </row>
    <row r="2417" spans="31:43" ht="17.25" customHeight="1" x14ac:dyDescent="0.3">
      <c r="AE2417" s="5" t="s">
        <v>2412</v>
      </c>
      <c r="AF2417" s="5" t="s">
        <v>5932</v>
      </c>
      <c r="AG2417" s="6" t="s">
        <v>4447</v>
      </c>
      <c r="AH2417" s="6" t="s">
        <v>4088</v>
      </c>
      <c r="AI2417" s="7">
        <f>IFERROR(RANK('Ref. Chile'!H2416,'Ref. Chile'!H:H,0)+COUNTIF('Ref. Chile'!$H$7:'Ref. Chile'!H2416,'Ref. Chile'!H2416)-1,"")</f>
        <v>27</v>
      </c>
      <c r="AJ2417" s="7">
        <f>IFERROR(RANK('Ref. Chile'!I2416,'Ref. Chile'!I:I,0)+COUNTIF('Ref. Chile'!$I$7:'Ref. Chile'!I2416,'Ref. Chile'!I2416)-1,"")</f>
        <v>2441</v>
      </c>
      <c r="AK2417" s="7">
        <f>IFERROR(RANK('Ref. Chile'!J2416,'Ref. Chile'!J:J,0)+COUNTIF('Ref. Chile'!$J$7:'Ref. Chile'!J2416,'Ref. Chile'!J2416)-1,"")</f>
        <v>8</v>
      </c>
      <c r="AL2417" s="7">
        <f>IFERROR(RANK('Ref. Chile'!K2416,'Ref. Chile'!K:K,0)+COUNTIF('Ref. Chile'!$K$7:'Ref. Chile'!K2416,'Ref. Chile'!K2416)-1,"")</f>
        <v>9</v>
      </c>
      <c r="AM2417" s="7">
        <f>IFERROR(RANK('Ref. Chile'!L2416,'Ref. Chile'!L:L,0)+COUNTIF('Ref. Chile'!$L$7:'Ref. Chile'!L2416,'Ref. Chile'!L2416)-1,"")</f>
        <v>2723</v>
      </c>
      <c r="AN2417" s="7">
        <f>IFERROR(RANK('Ref. Chile'!M2416,'Ref. Chile'!M:M,0)+COUNTIF('Ref. Chile'!$M$7:'Ref. Chile'!M2416,'Ref. Chile'!M2416)-1,"")</f>
        <v>4</v>
      </c>
      <c r="AO2417" s="7">
        <f>IFERROR(RANK('Ref. Chile'!H2416,'Ref. Chile'!H:H,1)+COUNTIF('Ref. Chile'!$H$7:'Ref. Chile'!H2416,'Ref. Chile'!H2416)-1,"")</f>
        <v>2776</v>
      </c>
      <c r="AP2417" s="7">
        <f>IFERROR(RANK('Ref. Chile'!I2416,'Ref. Chile'!I:I,1)+COUNTIF('Ref. Chile'!$I$7:'Ref. Chile'!I2416,'Ref. Chile'!I2416)-1,"")</f>
        <v>312</v>
      </c>
      <c r="AQ2417" s="7">
        <f>IFERROR(RANK('Ref. Chile'!J2416,'Ref. Chile'!J:J,1)+COUNTIF('Ref. Chile'!$J$7:'Ref. Chile'!J2416,'Ref. Chile'!J2416)-1,"")</f>
        <v>2562</v>
      </c>
    </row>
    <row r="2418" spans="31:43" ht="17.25" customHeight="1" x14ac:dyDescent="0.3">
      <c r="AE2418" s="5" t="s">
        <v>2413</v>
      </c>
      <c r="AF2418" s="5" t="s">
        <v>5933</v>
      </c>
      <c r="AG2418" s="6" t="s">
        <v>4447</v>
      </c>
      <c r="AH2418" s="6" t="s">
        <v>4101</v>
      </c>
      <c r="AI2418" s="7">
        <f>IFERROR(RANK('Ref. Chile'!H2417,'Ref. Chile'!H:H,0)+COUNTIF('Ref. Chile'!$H$7:'Ref. Chile'!H2417,'Ref. Chile'!H2417)-1,"")</f>
        <v>31</v>
      </c>
      <c r="AJ2418" s="7">
        <f>IFERROR(RANK('Ref. Chile'!I2417,'Ref. Chile'!I:I,0)+COUNTIF('Ref. Chile'!$I$7:'Ref. Chile'!I2417,'Ref. Chile'!I2417)-1,"")</f>
        <v>2455</v>
      </c>
      <c r="AK2418" s="7">
        <f>IFERROR(RANK('Ref. Chile'!J2417,'Ref. Chile'!J:J,0)+COUNTIF('Ref. Chile'!$J$7:'Ref. Chile'!J2417,'Ref. Chile'!J2417)-1,"")</f>
        <v>11</v>
      </c>
      <c r="AL2418" s="7">
        <f>IFERROR(RANK('Ref. Chile'!K2417,'Ref. Chile'!K:K,0)+COUNTIF('Ref. Chile'!$K$7:'Ref. Chile'!K2417,'Ref. Chile'!K2417)-1,"")</f>
        <v>13</v>
      </c>
      <c r="AM2418" s="7">
        <f>IFERROR(RANK('Ref. Chile'!L2417,'Ref. Chile'!L:L,0)+COUNTIF('Ref. Chile'!$L$7:'Ref. Chile'!L2417,'Ref. Chile'!L2417)-1,"")</f>
        <v>2731</v>
      </c>
      <c r="AN2418" s="7">
        <f>IFERROR(RANK('Ref. Chile'!M2417,'Ref. Chile'!M:M,0)+COUNTIF('Ref. Chile'!$M$7:'Ref. Chile'!M2417,'Ref. Chile'!M2417)-1,"")</f>
        <v>8</v>
      </c>
      <c r="AO2418" s="7">
        <f>IFERROR(RANK('Ref. Chile'!H2417,'Ref. Chile'!H:H,1)+COUNTIF('Ref. Chile'!$H$7:'Ref. Chile'!H2417,'Ref. Chile'!H2417)-1,"")</f>
        <v>2772</v>
      </c>
      <c r="AP2418" s="7">
        <f>IFERROR(RANK('Ref. Chile'!I2417,'Ref. Chile'!I:I,1)+COUNTIF('Ref. Chile'!$I$7:'Ref. Chile'!I2417,'Ref. Chile'!I2417)-1,"")</f>
        <v>298</v>
      </c>
      <c r="AQ2418" s="7">
        <f>IFERROR(RANK('Ref. Chile'!J2417,'Ref. Chile'!J:J,1)+COUNTIF('Ref. Chile'!$J$7:'Ref. Chile'!J2417,'Ref. Chile'!J2417)-1,"")</f>
        <v>2559</v>
      </c>
    </row>
    <row r="2419" spans="31:43" ht="17.25" customHeight="1" x14ac:dyDescent="0.3">
      <c r="AE2419" s="5" t="s">
        <v>2414</v>
      </c>
      <c r="AF2419" s="5" t="s">
        <v>5934</v>
      </c>
      <c r="AG2419" s="6" t="s">
        <v>4447</v>
      </c>
      <c r="AH2419" s="6" t="s">
        <v>4102</v>
      </c>
      <c r="AI2419" s="7">
        <f>IFERROR(RANK('Ref. Chile'!H2418,'Ref. Chile'!H:H,0)+COUNTIF('Ref. Chile'!$H$7:'Ref. Chile'!H2418,'Ref. Chile'!H2418)-1,"")</f>
        <v>32</v>
      </c>
      <c r="AJ2419" s="7">
        <f>IFERROR(RANK('Ref. Chile'!I2418,'Ref. Chile'!I:I,0)+COUNTIF('Ref. Chile'!$I$7:'Ref. Chile'!I2418,'Ref. Chile'!I2418)-1,"")</f>
        <v>2460</v>
      </c>
      <c r="AK2419" s="7">
        <f>IFERROR(RANK('Ref. Chile'!J2418,'Ref. Chile'!J:J,0)+COUNTIF('Ref. Chile'!$J$7:'Ref. Chile'!J2418,'Ref. Chile'!J2418)-1,"")</f>
        <v>13</v>
      </c>
      <c r="AL2419" s="7">
        <f>IFERROR(RANK('Ref. Chile'!K2418,'Ref. Chile'!K:K,0)+COUNTIF('Ref. Chile'!$K$7:'Ref. Chile'!K2418,'Ref. Chile'!K2418)-1,"")</f>
        <v>14</v>
      </c>
      <c r="AM2419" s="7">
        <f>IFERROR(RANK('Ref. Chile'!L2418,'Ref. Chile'!L:L,0)+COUNTIF('Ref. Chile'!$L$7:'Ref. Chile'!L2418,'Ref. Chile'!L2418)-1,"")</f>
        <v>2733</v>
      </c>
      <c r="AN2419" s="7">
        <f>IFERROR(RANK('Ref. Chile'!M2418,'Ref. Chile'!M:M,0)+COUNTIF('Ref. Chile'!$M$7:'Ref. Chile'!M2418,'Ref. Chile'!M2418)-1,"")</f>
        <v>11</v>
      </c>
      <c r="AO2419" s="7">
        <f>IFERROR(RANK('Ref. Chile'!H2418,'Ref. Chile'!H:H,1)+COUNTIF('Ref. Chile'!$H$7:'Ref. Chile'!H2418,'Ref. Chile'!H2418)-1,"")</f>
        <v>2771</v>
      </c>
      <c r="AP2419" s="7">
        <f>IFERROR(RANK('Ref. Chile'!I2418,'Ref. Chile'!I:I,1)+COUNTIF('Ref. Chile'!$I$7:'Ref. Chile'!I2418,'Ref. Chile'!I2418)-1,"")</f>
        <v>293</v>
      </c>
      <c r="AQ2419" s="7">
        <f>IFERROR(RANK('Ref. Chile'!J2418,'Ref. Chile'!J:J,1)+COUNTIF('Ref. Chile'!$J$7:'Ref. Chile'!J2418,'Ref. Chile'!J2418)-1,"")</f>
        <v>2557</v>
      </c>
    </row>
    <row r="2420" spans="31:43" ht="17.25" customHeight="1" x14ac:dyDescent="0.3">
      <c r="AE2420" s="5" t="s">
        <v>2415</v>
      </c>
      <c r="AF2420" s="5" t="s">
        <v>5935</v>
      </c>
      <c r="AG2420" s="6" t="s">
        <v>4447</v>
      </c>
      <c r="AH2420" s="6" t="s">
        <v>4097</v>
      </c>
      <c r="AI2420" s="7">
        <f>IFERROR(RANK('Ref. Chile'!H2419,'Ref. Chile'!H:H,0)+COUNTIF('Ref. Chile'!$H$7:'Ref. Chile'!H2419,'Ref. Chile'!H2419)-1,"")</f>
        <v>28</v>
      </c>
      <c r="AJ2420" s="7">
        <f>IFERROR(RANK('Ref. Chile'!I2419,'Ref. Chile'!I:I,0)+COUNTIF('Ref. Chile'!$I$7:'Ref. Chile'!I2419,'Ref. Chile'!I2419)-1,"")</f>
        <v>2442</v>
      </c>
      <c r="AK2420" s="7">
        <f>IFERROR(RANK('Ref. Chile'!J2419,'Ref. Chile'!J:J,0)+COUNTIF('Ref. Chile'!$J$7:'Ref. Chile'!J2419,'Ref. Chile'!J2419)-1,"")</f>
        <v>7</v>
      </c>
      <c r="AL2420" s="7">
        <f>IFERROR(RANK('Ref. Chile'!K2419,'Ref. Chile'!K:K,0)+COUNTIF('Ref. Chile'!$K$7:'Ref. Chile'!K2419,'Ref. Chile'!K2419)-1,"")</f>
        <v>10</v>
      </c>
      <c r="AM2420" s="7">
        <f>IFERROR(RANK('Ref. Chile'!L2419,'Ref. Chile'!L:L,0)+COUNTIF('Ref. Chile'!$L$7:'Ref. Chile'!L2419,'Ref. Chile'!L2419)-1,"")</f>
        <v>2724</v>
      </c>
      <c r="AN2420" s="7">
        <f>IFERROR(RANK('Ref. Chile'!M2419,'Ref. Chile'!M:M,0)+COUNTIF('Ref. Chile'!$M$7:'Ref. Chile'!M2419,'Ref. Chile'!M2419)-1,"")</f>
        <v>5</v>
      </c>
      <c r="AO2420" s="7">
        <f>IFERROR(RANK('Ref. Chile'!H2419,'Ref. Chile'!H:H,1)+COUNTIF('Ref. Chile'!$H$7:'Ref. Chile'!H2419,'Ref. Chile'!H2419)-1,"")</f>
        <v>2775</v>
      </c>
      <c r="AP2420" s="7">
        <f>IFERROR(RANK('Ref. Chile'!I2419,'Ref. Chile'!I:I,1)+COUNTIF('Ref. Chile'!$I$7:'Ref. Chile'!I2419,'Ref. Chile'!I2419)-1,"")</f>
        <v>311</v>
      </c>
      <c r="AQ2420" s="7">
        <f>IFERROR(RANK('Ref. Chile'!J2419,'Ref. Chile'!J:J,1)+COUNTIF('Ref. Chile'!$J$7:'Ref. Chile'!J2419,'Ref. Chile'!J2419)-1,"")</f>
        <v>2563</v>
      </c>
    </row>
    <row r="2421" spans="31:43" ht="17.25" customHeight="1" x14ac:dyDescent="0.3">
      <c r="AE2421" s="5" t="s">
        <v>2416</v>
      </c>
      <c r="AF2421" s="5" t="s">
        <v>5936</v>
      </c>
      <c r="AG2421" s="6" t="s">
        <v>4447</v>
      </c>
      <c r="AH2421" s="6" t="s">
        <v>4212</v>
      </c>
      <c r="AI2421" s="7">
        <f>IFERROR(RANK('Ref. Chile'!H2420,'Ref. Chile'!H:H,0)+COUNTIF('Ref. Chile'!$H$7:'Ref. Chile'!H2420,'Ref. Chile'!H2420)-1,"")</f>
        <v>30</v>
      </c>
      <c r="AJ2421" s="7">
        <f>IFERROR(RANK('Ref. Chile'!I2420,'Ref. Chile'!I:I,0)+COUNTIF('Ref. Chile'!$I$7:'Ref. Chile'!I2420,'Ref. Chile'!I2420)-1,"")</f>
        <v>2446</v>
      </c>
      <c r="AK2421" s="7">
        <f>IFERROR(RANK('Ref. Chile'!J2420,'Ref. Chile'!J:J,0)+COUNTIF('Ref. Chile'!$J$7:'Ref. Chile'!J2420,'Ref. Chile'!J2420)-1,"")</f>
        <v>10</v>
      </c>
      <c r="AL2421" s="7">
        <f>IFERROR(RANK('Ref. Chile'!K2420,'Ref. Chile'!K:K,0)+COUNTIF('Ref. Chile'!$K$7:'Ref. Chile'!K2420,'Ref. Chile'!K2420)-1,"")</f>
        <v>12</v>
      </c>
      <c r="AM2421" s="7">
        <f>IFERROR(RANK('Ref. Chile'!L2420,'Ref. Chile'!L:L,0)+COUNTIF('Ref. Chile'!$L$7:'Ref. Chile'!L2420,'Ref. Chile'!L2420)-1,"")</f>
        <v>2729</v>
      </c>
      <c r="AN2421" s="7">
        <f>IFERROR(RANK('Ref. Chile'!M2420,'Ref. Chile'!M:M,0)+COUNTIF('Ref. Chile'!$M$7:'Ref. Chile'!M2420,'Ref. Chile'!M2420)-1,"")</f>
        <v>7</v>
      </c>
      <c r="AO2421" s="7">
        <f>IFERROR(RANK('Ref. Chile'!H2420,'Ref. Chile'!H:H,1)+COUNTIF('Ref. Chile'!$H$7:'Ref. Chile'!H2420,'Ref. Chile'!H2420)-1,"")</f>
        <v>2773</v>
      </c>
      <c r="AP2421" s="7">
        <f>IFERROR(RANK('Ref. Chile'!I2420,'Ref. Chile'!I:I,1)+COUNTIF('Ref. Chile'!$I$7:'Ref. Chile'!I2420,'Ref. Chile'!I2420)-1,"")</f>
        <v>307</v>
      </c>
      <c r="AQ2421" s="7">
        <f>IFERROR(RANK('Ref. Chile'!J2420,'Ref. Chile'!J:J,1)+COUNTIF('Ref. Chile'!$J$7:'Ref. Chile'!J2420,'Ref. Chile'!J2420)-1,"")</f>
        <v>2560</v>
      </c>
    </row>
    <row r="2422" spans="31:43" ht="17.25" customHeight="1" x14ac:dyDescent="0.3">
      <c r="AE2422" s="5" t="s">
        <v>2417</v>
      </c>
      <c r="AF2422" s="5" t="s">
        <v>5937</v>
      </c>
      <c r="AG2422" s="6" t="s">
        <v>4447</v>
      </c>
      <c r="AH2422" s="6" t="s">
        <v>4103</v>
      </c>
      <c r="AI2422" s="7">
        <f>IFERROR(RANK('Ref. Chile'!H2421,'Ref. Chile'!H:H,0)+COUNTIF('Ref. Chile'!$H$7:'Ref. Chile'!H2421,'Ref. Chile'!H2421)-1,"")</f>
        <v>26</v>
      </c>
      <c r="AJ2422" s="7">
        <f>IFERROR(RANK('Ref. Chile'!I2421,'Ref. Chile'!I:I,0)+COUNTIF('Ref. Chile'!$I$7:'Ref. Chile'!I2421,'Ref. Chile'!I2421)-1,"")</f>
        <v>2440</v>
      </c>
      <c r="AK2422" s="7">
        <f>IFERROR(RANK('Ref. Chile'!J2421,'Ref. Chile'!J:J,0)+COUNTIF('Ref. Chile'!$J$7:'Ref. Chile'!J2421,'Ref. Chile'!J2421)-1,"")</f>
        <v>6</v>
      </c>
      <c r="AL2422" s="7">
        <f>IFERROR(RANK('Ref. Chile'!K2421,'Ref. Chile'!K:K,0)+COUNTIF('Ref. Chile'!$K$7:'Ref. Chile'!K2421,'Ref. Chile'!K2421)-1,"")</f>
        <v>8</v>
      </c>
      <c r="AM2422" s="7">
        <f>IFERROR(RANK('Ref. Chile'!L2421,'Ref. Chile'!L:L,0)+COUNTIF('Ref. Chile'!$L$7:'Ref. Chile'!L2421,'Ref. Chile'!L2421)-1,"")</f>
        <v>2722</v>
      </c>
      <c r="AN2422" s="7">
        <f>IFERROR(RANK('Ref. Chile'!M2421,'Ref. Chile'!M:M,0)+COUNTIF('Ref. Chile'!$M$7:'Ref. Chile'!M2421,'Ref. Chile'!M2421)-1,"")</f>
        <v>3</v>
      </c>
      <c r="AO2422" s="7">
        <f>IFERROR(RANK('Ref. Chile'!H2421,'Ref. Chile'!H:H,1)+COUNTIF('Ref. Chile'!$H$7:'Ref. Chile'!H2421,'Ref. Chile'!H2421)-1,"")</f>
        <v>2777</v>
      </c>
      <c r="AP2422" s="7">
        <f>IFERROR(RANK('Ref. Chile'!I2421,'Ref. Chile'!I:I,1)+COUNTIF('Ref. Chile'!$I$7:'Ref. Chile'!I2421,'Ref. Chile'!I2421)-1,"")</f>
        <v>313</v>
      </c>
      <c r="AQ2422" s="7">
        <f>IFERROR(RANK('Ref. Chile'!J2421,'Ref. Chile'!J:J,1)+COUNTIF('Ref. Chile'!$J$7:'Ref. Chile'!J2421,'Ref. Chile'!J2421)-1,"")</f>
        <v>2564</v>
      </c>
    </row>
    <row r="2423" spans="31:43" ht="17.25" customHeight="1" x14ac:dyDescent="0.3">
      <c r="AE2423" s="5" t="s">
        <v>2418</v>
      </c>
      <c r="AF2423" s="5" t="s">
        <v>5938</v>
      </c>
      <c r="AG2423" s="6" t="s">
        <v>4447</v>
      </c>
      <c r="AH2423" s="6" t="s">
        <v>4104</v>
      </c>
      <c r="AI2423" s="7">
        <f>IFERROR(RANK('Ref. Chile'!H2422,'Ref. Chile'!H:H,0)+COUNTIF('Ref. Chile'!$H$7:'Ref. Chile'!H2422,'Ref. Chile'!H2422)-1,"")</f>
        <v>33</v>
      </c>
      <c r="AJ2423" s="7">
        <f>IFERROR(RANK('Ref. Chile'!I2422,'Ref. Chile'!I:I,0)+COUNTIF('Ref. Chile'!$I$7:'Ref. Chile'!I2422,'Ref. Chile'!I2422)-1,"")</f>
        <v>2459</v>
      </c>
      <c r="AK2423" s="7">
        <f>IFERROR(RANK('Ref. Chile'!J2422,'Ref. Chile'!J:J,0)+COUNTIF('Ref. Chile'!$J$7:'Ref. Chile'!J2422,'Ref. Chile'!J2422)-1,"")</f>
        <v>12</v>
      </c>
      <c r="AL2423" s="7">
        <f>IFERROR(RANK('Ref. Chile'!K2422,'Ref. Chile'!K:K,0)+COUNTIF('Ref. Chile'!$K$7:'Ref. Chile'!K2422,'Ref. Chile'!K2422)-1,"")</f>
        <v>15</v>
      </c>
      <c r="AM2423" s="7">
        <f>IFERROR(RANK('Ref. Chile'!L2422,'Ref. Chile'!L:L,0)+COUNTIF('Ref. Chile'!$L$7:'Ref. Chile'!L2422,'Ref. Chile'!L2422)-1,"")</f>
        <v>2734</v>
      </c>
      <c r="AN2423" s="7">
        <f>IFERROR(RANK('Ref. Chile'!M2422,'Ref. Chile'!M:M,0)+COUNTIF('Ref. Chile'!$M$7:'Ref. Chile'!M2422,'Ref. Chile'!M2422)-1,"")</f>
        <v>12</v>
      </c>
      <c r="AO2423" s="7">
        <f>IFERROR(RANK('Ref. Chile'!H2422,'Ref. Chile'!H:H,1)+COUNTIF('Ref. Chile'!$H$7:'Ref. Chile'!H2422,'Ref. Chile'!H2422)-1,"")</f>
        <v>2770</v>
      </c>
      <c r="AP2423" s="7">
        <f>IFERROR(RANK('Ref. Chile'!I2422,'Ref. Chile'!I:I,1)+COUNTIF('Ref. Chile'!$I$7:'Ref. Chile'!I2422,'Ref. Chile'!I2422)-1,"")</f>
        <v>294</v>
      </c>
      <c r="AQ2423" s="7">
        <f>IFERROR(RANK('Ref. Chile'!J2422,'Ref. Chile'!J:J,1)+COUNTIF('Ref. Chile'!$J$7:'Ref. Chile'!J2422,'Ref. Chile'!J2422)-1,"")</f>
        <v>2558</v>
      </c>
    </row>
    <row r="2424" spans="31:43" ht="17.25" customHeight="1" x14ac:dyDescent="0.3">
      <c r="AE2424" s="5" t="s">
        <v>2419</v>
      </c>
      <c r="AF2424" s="5" t="s">
        <v>5939</v>
      </c>
      <c r="AG2424" s="6" t="s">
        <v>4447</v>
      </c>
      <c r="AH2424" s="6" t="s">
        <v>4105</v>
      </c>
      <c r="AI2424" s="7">
        <f>IFERROR(RANK('Ref. Chile'!H2423,'Ref. Chile'!H:H,0)+COUNTIF('Ref. Chile'!$H$7:'Ref. Chile'!H2423,'Ref. Chile'!H2423)-1,"")</f>
        <v>34</v>
      </c>
      <c r="AJ2424" s="7">
        <f>IFERROR(RANK('Ref. Chile'!I2423,'Ref. Chile'!I:I,0)+COUNTIF('Ref. Chile'!$I$7:'Ref. Chile'!I2423,'Ref. Chile'!I2423)-1,"")</f>
        <v>2461</v>
      </c>
      <c r="AK2424" s="7">
        <f>IFERROR(RANK('Ref. Chile'!J2423,'Ref. Chile'!J:J,0)+COUNTIF('Ref. Chile'!$J$7:'Ref. Chile'!J2423,'Ref. Chile'!J2423)-1,"")</f>
        <v>14</v>
      </c>
      <c r="AL2424" s="7">
        <f>IFERROR(RANK('Ref. Chile'!K2423,'Ref. Chile'!K:K,0)+COUNTIF('Ref. Chile'!$K$7:'Ref. Chile'!K2423,'Ref. Chile'!K2423)-1,"")</f>
        <v>16</v>
      </c>
      <c r="AM2424" s="7">
        <f>IFERROR(RANK('Ref. Chile'!L2423,'Ref. Chile'!L:L,0)+COUNTIF('Ref. Chile'!$L$7:'Ref. Chile'!L2423,'Ref. Chile'!L2423)-1,"")</f>
        <v>2736</v>
      </c>
      <c r="AN2424" s="7">
        <f>IFERROR(RANK('Ref. Chile'!M2423,'Ref. Chile'!M:M,0)+COUNTIF('Ref. Chile'!$M$7:'Ref. Chile'!M2423,'Ref. Chile'!M2423)-1,"")</f>
        <v>13</v>
      </c>
      <c r="AO2424" s="7">
        <f>IFERROR(RANK('Ref. Chile'!H2423,'Ref. Chile'!H:H,1)+COUNTIF('Ref. Chile'!$H$7:'Ref. Chile'!H2423,'Ref. Chile'!H2423)-1,"")</f>
        <v>2769</v>
      </c>
      <c r="AP2424" s="7">
        <f>IFERROR(RANK('Ref. Chile'!I2423,'Ref. Chile'!I:I,1)+COUNTIF('Ref. Chile'!$I$7:'Ref. Chile'!I2423,'Ref. Chile'!I2423)-1,"")</f>
        <v>292</v>
      </c>
      <c r="AQ2424" s="7">
        <f>IFERROR(RANK('Ref. Chile'!J2423,'Ref. Chile'!J:J,1)+COUNTIF('Ref. Chile'!$J$7:'Ref. Chile'!J2423,'Ref. Chile'!J2423)-1,"")</f>
        <v>2556</v>
      </c>
    </row>
    <row r="2425" spans="31:43" ht="17.25" customHeight="1" x14ac:dyDescent="0.3">
      <c r="AE2425" s="5" t="s">
        <v>2420</v>
      </c>
      <c r="AF2425" s="5" t="s">
        <v>5940</v>
      </c>
      <c r="AG2425" s="6" t="s">
        <v>4448</v>
      </c>
      <c r="AH2425" s="6" t="s">
        <v>4100</v>
      </c>
      <c r="AI2425" s="7">
        <f>IFERROR(RANK('Ref. Chile'!H2424,'Ref. Chile'!H:H,0)+COUNTIF('Ref. Chile'!$H$7:'Ref. Chile'!H2424,'Ref. Chile'!H2424)-1,"")</f>
        <v>1183</v>
      </c>
      <c r="AJ2425" s="7">
        <f>IFERROR(RANK('Ref. Chile'!I2424,'Ref. Chile'!I:I,0)+COUNTIF('Ref. Chile'!$I$7:'Ref. Chile'!I2424,'Ref. Chile'!I2424)-1,"")</f>
        <v>44</v>
      </c>
      <c r="AK2425" s="7">
        <f>IFERROR(RANK('Ref. Chile'!J2424,'Ref. Chile'!J:J,0)+COUNTIF('Ref. Chile'!$J$7:'Ref. Chile'!J2424,'Ref. Chile'!J2424)-1,"")</f>
        <v>624</v>
      </c>
      <c r="AL2425" s="7">
        <f>IFERROR(RANK('Ref. Chile'!K2424,'Ref. Chile'!K:K,0)+COUNTIF('Ref. Chile'!$K$7:'Ref. Chile'!K2424,'Ref. Chile'!K2424)-1,"")</f>
        <v>492</v>
      </c>
      <c r="AM2425" s="7">
        <f>IFERROR(RANK('Ref. Chile'!L2424,'Ref. Chile'!L:L,0)+COUNTIF('Ref. Chile'!$L$7:'Ref. Chile'!L2424,'Ref. Chile'!L2424)-1,"")</f>
        <v>97</v>
      </c>
      <c r="AN2425" s="7">
        <f>IFERROR(RANK('Ref. Chile'!M2424,'Ref. Chile'!M:M,0)+COUNTIF('Ref. Chile'!$M$7:'Ref. Chile'!M2424,'Ref. Chile'!M2424)-1,"")</f>
        <v>238</v>
      </c>
      <c r="AO2425" s="7">
        <f>IFERROR(RANK('Ref. Chile'!H2424,'Ref. Chile'!H:H,1)+COUNTIF('Ref. Chile'!$H$7:'Ref. Chile'!H2424,'Ref. Chile'!H2424)-1,"")</f>
        <v>1620</v>
      </c>
      <c r="AP2425" s="7">
        <f>IFERROR(RANK('Ref. Chile'!I2424,'Ref. Chile'!I:I,1)+COUNTIF('Ref. Chile'!$I$7:'Ref. Chile'!I2424,'Ref. Chile'!I2424)-1,"")</f>
        <v>2709</v>
      </c>
      <c r="AQ2425" s="7">
        <f>IFERROR(RANK('Ref. Chile'!J2424,'Ref. Chile'!J:J,1)+COUNTIF('Ref. Chile'!$J$7:'Ref. Chile'!J2424,'Ref. Chile'!J2424)-1,"")</f>
        <v>1946</v>
      </c>
    </row>
    <row r="2426" spans="31:43" ht="17.25" customHeight="1" x14ac:dyDescent="0.3">
      <c r="AE2426" s="5" t="s">
        <v>2421</v>
      </c>
      <c r="AF2426" s="5" t="s">
        <v>5941</v>
      </c>
      <c r="AG2426" s="6" t="s">
        <v>4448</v>
      </c>
      <c r="AH2426" s="6" t="s">
        <v>4088</v>
      </c>
      <c r="AI2426" s="7">
        <f>IFERROR(RANK('Ref. Chile'!H2425,'Ref. Chile'!H:H,0)+COUNTIF('Ref. Chile'!$H$7:'Ref. Chile'!H2425,'Ref. Chile'!H2425)-1,"")</f>
        <v>1203</v>
      </c>
      <c r="AJ2426" s="7">
        <f>IFERROR(RANK('Ref. Chile'!I2425,'Ref. Chile'!I:I,0)+COUNTIF('Ref. Chile'!$I$7:'Ref. Chile'!I2425,'Ref. Chile'!I2425)-1,"")</f>
        <v>54</v>
      </c>
      <c r="AK2426" s="7">
        <f>IFERROR(RANK('Ref. Chile'!J2425,'Ref. Chile'!J:J,0)+COUNTIF('Ref. Chile'!$J$7:'Ref. Chile'!J2425,'Ref. Chile'!J2425)-1,"")</f>
        <v>723</v>
      </c>
      <c r="AL2426" s="7">
        <f>IFERROR(RANK('Ref. Chile'!K2425,'Ref. Chile'!K:K,0)+COUNTIF('Ref. Chile'!$K$7:'Ref. Chile'!K2425,'Ref. Chile'!K2425)-1,"")</f>
        <v>600</v>
      </c>
      <c r="AM2426" s="7">
        <f>IFERROR(RANK('Ref. Chile'!L2425,'Ref. Chile'!L:L,0)+COUNTIF('Ref. Chile'!$L$7:'Ref. Chile'!L2425,'Ref. Chile'!L2425)-1,"")</f>
        <v>189</v>
      </c>
      <c r="AN2426" s="7">
        <f>IFERROR(RANK('Ref. Chile'!M2425,'Ref. Chile'!M:M,0)+COUNTIF('Ref. Chile'!$M$7:'Ref. Chile'!M2425,'Ref. Chile'!M2425)-1,"")</f>
        <v>294</v>
      </c>
      <c r="AO2426" s="7">
        <f>IFERROR(RANK('Ref. Chile'!H2425,'Ref. Chile'!H:H,1)+COUNTIF('Ref. Chile'!$H$7:'Ref. Chile'!H2425,'Ref. Chile'!H2425)-1,"")</f>
        <v>1600</v>
      </c>
      <c r="AP2426" s="7">
        <f>IFERROR(RANK('Ref. Chile'!I2425,'Ref. Chile'!I:I,1)+COUNTIF('Ref. Chile'!$I$7:'Ref. Chile'!I2425,'Ref. Chile'!I2425)-1,"")</f>
        <v>2699</v>
      </c>
      <c r="AQ2426" s="7">
        <f>IFERROR(RANK('Ref. Chile'!J2425,'Ref. Chile'!J:J,1)+COUNTIF('Ref. Chile'!$J$7:'Ref. Chile'!J2425,'Ref. Chile'!J2425)-1,"")</f>
        <v>1847</v>
      </c>
    </row>
    <row r="2427" spans="31:43" ht="17.25" customHeight="1" x14ac:dyDescent="0.3">
      <c r="AE2427" s="5" t="s">
        <v>2422</v>
      </c>
      <c r="AF2427" s="5" t="s">
        <v>5942</v>
      </c>
      <c r="AG2427" s="6" t="s">
        <v>4448</v>
      </c>
      <c r="AH2427" s="6" t="s">
        <v>4101</v>
      </c>
      <c r="AI2427" s="7">
        <f>IFERROR(RANK('Ref. Chile'!H2426,'Ref. Chile'!H:H,0)+COUNTIF('Ref. Chile'!$H$7:'Ref. Chile'!H2426,'Ref. Chile'!H2426)-1,"")</f>
        <v>1215</v>
      </c>
      <c r="AJ2427" s="7">
        <f>IFERROR(RANK('Ref. Chile'!I2426,'Ref. Chile'!I:I,0)+COUNTIF('Ref. Chile'!$I$7:'Ref. Chile'!I2426,'Ref. Chile'!I2426)-1,"")</f>
        <v>62</v>
      </c>
      <c r="AK2427" s="7">
        <f>IFERROR(RANK('Ref. Chile'!J2426,'Ref. Chile'!J:J,0)+COUNTIF('Ref. Chile'!$J$7:'Ref. Chile'!J2426,'Ref. Chile'!J2426)-1,"")</f>
        <v>756</v>
      </c>
      <c r="AL2427" s="7">
        <f>IFERROR(RANK('Ref. Chile'!K2426,'Ref. Chile'!K:K,0)+COUNTIF('Ref. Chile'!$K$7:'Ref. Chile'!K2426,'Ref. Chile'!K2426)-1,"")</f>
        <v>655</v>
      </c>
      <c r="AM2427" s="7">
        <f>IFERROR(RANK('Ref. Chile'!L2426,'Ref. Chile'!L:L,0)+COUNTIF('Ref. Chile'!$L$7:'Ref. Chile'!L2426,'Ref. Chile'!L2426)-1,"")</f>
        <v>304</v>
      </c>
      <c r="AN2427" s="7">
        <f>IFERROR(RANK('Ref. Chile'!M2426,'Ref. Chile'!M:M,0)+COUNTIF('Ref. Chile'!$M$7:'Ref. Chile'!M2426,'Ref. Chile'!M2426)-1,"")</f>
        <v>314</v>
      </c>
      <c r="AO2427" s="7">
        <f>IFERROR(RANK('Ref. Chile'!H2426,'Ref. Chile'!H:H,1)+COUNTIF('Ref. Chile'!$H$7:'Ref. Chile'!H2426,'Ref. Chile'!H2426)-1,"")</f>
        <v>1588</v>
      </c>
      <c r="AP2427" s="7">
        <f>IFERROR(RANK('Ref. Chile'!I2426,'Ref. Chile'!I:I,1)+COUNTIF('Ref. Chile'!$I$7:'Ref. Chile'!I2426,'Ref. Chile'!I2426)-1,"")</f>
        <v>2691</v>
      </c>
      <c r="AQ2427" s="7">
        <f>IFERROR(RANK('Ref. Chile'!J2426,'Ref. Chile'!J:J,1)+COUNTIF('Ref. Chile'!$J$7:'Ref. Chile'!J2426,'Ref. Chile'!J2426)-1,"")</f>
        <v>1814</v>
      </c>
    </row>
    <row r="2428" spans="31:43" ht="17.25" customHeight="1" x14ac:dyDescent="0.3">
      <c r="AE2428" s="5" t="s">
        <v>2423</v>
      </c>
      <c r="AF2428" s="5" t="s">
        <v>5943</v>
      </c>
      <c r="AG2428" s="6" t="s">
        <v>4448</v>
      </c>
      <c r="AH2428" s="6" t="s">
        <v>4102</v>
      </c>
      <c r="AI2428" s="7">
        <f>IFERROR(RANK('Ref. Chile'!H2427,'Ref. Chile'!H:H,0)+COUNTIF('Ref. Chile'!$H$7:'Ref. Chile'!H2427,'Ref. Chile'!H2427)-1,"")</f>
        <v>1231</v>
      </c>
      <c r="AJ2428" s="7">
        <f>IFERROR(RANK('Ref. Chile'!I2427,'Ref. Chile'!I:I,0)+COUNTIF('Ref. Chile'!$I$7:'Ref. Chile'!I2427,'Ref. Chile'!I2427)-1,"")</f>
        <v>85</v>
      </c>
      <c r="AK2428" s="7">
        <f>IFERROR(RANK('Ref. Chile'!J2427,'Ref. Chile'!J:J,0)+COUNTIF('Ref. Chile'!$J$7:'Ref. Chile'!J2427,'Ref. Chile'!J2427)-1,"")</f>
        <v>807</v>
      </c>
      <c r="AL2428" s="7">
        <f>IFERROR(RANK('Ref. Chile'!K2427,'Ref. Chile'!K:K,0)+COUNTIF('Ref. Chile'!$K$7:'Ref. Chile'!K2427,'Ref. Chile'!K2427)-1,"")</f>
        <v>877</v>
      </c>
      <c r="AM2428" s="7">
        <f>IFERROR(RANK('Ref. Chile'!L2427,'Ref. Chile'!L:L,0)+COUNTIF('Ref. Chile'!$L$7:'Ref. Chile'!L2427,'Ref. Chile'!L2427)-1,"")</f>
        <v>585</v>
      </c>
      <c r="AN2428" s="7">
        <f>IFERROR(RANK('Ref. Chile'!M2427,'Ref. Chile'!M:M,0)+COUNTIF('Ref. Chile'!$M$7:'Ref. Chile'!M2427,'Ref. Chile'!M2427)-1,"")</f>
        <v>369</v>
      </c>
      <c r="AO2428" s="7">
        <f>IFERROR(RANK('Ref. Chile'!H2427,'Ref. Chile'!H:H,1)+COUNTIF('Ref. Chile'!$H$7:'Ref. Chile'!H2427,'Ref. Chile'!H2427)-1,"")</f>
        <v>1572</v>
      </c>
      <c r="AP2428" s="7">
        <f>IFERROR(RANK('Ref. Chile'!I2427,'Ref. Chile'!I:I,1)+COUNTIF('Ref. Chile'!$I$7:'Ref. Chile'!I2427,'Ref. Chile'!I2427)-1,"")</f>
        <v>2668</v>
      </c>
      <c r="AQ2428" s="7">
        <f>IFERROR(RANK('Ref. Chile'!J2427,'Ref. Chile'!J:J,1)+COUNTIF('Ref. Chile'!$J$7:'Ref. Chile'!J2427,'Ref. Chile'!J2427)-1,"")</f>
        <v>1763</v>
      </c>
    </row>
    <row r="2429" spans="31:43" ht="17.25" customHeight="1" x14ac:dyDescent="0.3">
      <c r="AE2429" s="5" t="s">
        <v>2424</v>
      </c>
      <c r="AF2429" s="5" t="s">
        <v>5944</v>
      </c>
      <c r="AG2429" s="6" t="s">
        <v>4448</v>
      </c>
      <c r="AH2429" s="6" t="s">
        <v>4097</v>
      </c>
      <c r="AI2429" s="7">
        <f>IFERROR(RANK('Ref. Chile'!H2428,'Ref. Chile'!H:H,0)+COUNTIF('Ref. Chile'!$H$7:'Ref. Chile'!H2428,'Ref. Chile'!H2428)-1,"")</f>
        <v>1193</v>
      </c>
      <c r="AJ2429" s="7">
        <f>IFERROR(RANK('Ref. Chile'!I2428,'Ref. Chile'!I:I,0)+COUNTIF('Ref. Chile'!$I$7:'Ref. Chile'!I2428,'Ref. Chile'!I2428)-1,"")</f>
        <v>47</v>
      </c>
      <c r="AK2429" s="7">
        <f>IFERROR(RANK('Ref. Chile'!J2428,'Ref. Chile'!J:J,0)+COUNTIF('Ref. Chile'!$J$7:'Ref. Chile'!J2428,'Ref. Chile'!J2428)-1,"")</f>
        <v>701</v>
      </c>
      <c r="AL2429" s="7">
        <f>IFERROR(RANK('Ref. Chile'!K2428,'Ref. Chile'!K:K,0)+COUNTIF('Ref. Chile'!$K$7:'Ref. Chile'!K2428,'Ref. Chile'!K2428)-1,"")</f>
        <v>557</v>
      </c>
      <c r="AM2429" s="7">
        <f>IFERROR(RANK('Ref. Chile'!L2428,'Ref. Chile'!L:L,0)+COUNTIF('Ref. Chile'!$L$7:'Ref. Chile'!L2428,'Ref. Chile'!L2428)-1,"")</f>
        <v>163</v>
      </c>
      <c r="AN2429" s="7">
        <f>IFERROR(RANK('Ref. Chile'!M2428,'Ref. Chile'!M:M,0)+COUNTIF('Ref. Chile'!$M$7:'Ref. Chile'!M2428,'Ref. Chile'!M2428)-1,"")</f>
        <v>273</v>
      </c>
      <c r="AO2429" s="7">
        <f>IFERROR(RANK('Ref. Chile'!H2428,'Ref. Chile'!H:H,1)+COUNTIF('Ref. Chile'!$H$7:'Ref. Chile'!H2428,'Ref. Chile'!H2428)-1,"")</f>
        <v>1610</v>
      </c>
      <c r="AP2429" s="7">
        <f>IFERROR(RANK('Ref. Chile'!I2428,'Ref. Chile'!I:I,1)+COUNTIF('Ref. Chile'!$I$7:'Ref. Chile'!I2428,'Ref. Chile'!I2428)-1,"")</f>
        <v>2706</v>
      </c>
      <c r="AQ2429" s="7">
        <f>IFERROR(RANK('Ref. Chile'!J2428,'Ref. Chile'!J:J,1)+COUNTIF('Ref. Chile'!$J$7:'Ref. Chile'!J2428,'Ref. Chile'!J2428)-1,"")</f>
        <v>1869</v>
      </c>
    </row>
    <row r="2430" spans="31:43" ht="17.25" customHeight="1" x14ac:dyDescent="0.3">
      <c r="AE2430" s="5" t="s">
        <v>2425</v>
      </c>
      <c r="AF2430" s="5" t="s">
        <v>5945</v>
      </c>
      <c r="AG2430" s="6" t="s">
        <v>4448</v>
      </c>
      <c r="AH2430" s="6" t="s">
        <v>4103</v>
      </c>
      <c r="AI2430" s="7">
        <f>IFERROR(RANK('Ref. Chile'!H2429,'Ref. Chile'!H:H,0)+COUNTIF('Ref. Chile'!$H$7:'Ref. Chile'!H2429,'Ref. Chile'!H2429)-1,"")</f>
        <v>1186</v>
      </c>
      <c r="AJ2430" s="7">
        <f>IFERROR(RANK('Ref. Chile'!I2429,'Ref. Chile'!I:I,0)+COUNTIF('Ref. Chile'!$I$7:'Ref. Chile'!I2429,'Ref. Chile'!I2429)-1,"")</f>
        <v>46</v>
      </c>
      <c r="AK2430" s="7">
        <f>IFERROR(RANK('Ref. Chile'!J2429,'Ref. Chile'!J:J,0)+COUNTIF('Ref. Chile'!$J$7:'Ref. Chile'!J2429,'Ref. Chile'!J2429)-1,"")</f>
        <v>689</v>
      </c>
      <c r="AL2430" s="7">
        <f>IFERROR(RANK('Ref. Chile'!K2429,'Ref. Chile'!K:K,0)+COUNTIF('Ref. Chile'!$K$7:'Ref. Chile'!K2429,'Ref. Chile'!K2429)-1,"")</f>
        <v>530</v>
      </c>
      <c r="AM2430" s="7">
        <f>IFERROR(RANK('Ref. Chile'!L2429,'Ref. Chile'!L:L,0)+COUNTIF('Ref. Chile'!$L$7:'Ref. Chile'!L2429,'Ref. Chile'!L2429)-1,"")</f>
        <v>140</v>
      </c>
      <c r="AN2430" s="7">
        <f>IFERROR(RANK('Ref. Chile'!M2429,'Ref. Chile'!M:M,0)+COUNTIF('Ref. Chile'!$M$7:'Ref. Chile'!M2429,'Ref. Chile'!M2429)-1,"")</f>
        <v>259</v>
      </c>
      <c r="AO2430" s="7">
        <f>IFERROR(RANK('Ref. Chile'!H2429,'Ref. Chile'!H:H,1)+COUNTIF('Ref. Chile'!$H$7:'Ref. Chile'!H2429,'Ref. Chile'!H2429)-1,"")</f>
        <v>1617</v>
      </c>
      <c r="AP2430" s="7">
        <f>IFERROR(RANK('Ref. Chile'!I2429,'Ref. Chile'!I:I,1)+COUNTIF('Ref. Chile'!$I$7:'Ref. Chile'!I2429,'Ref. Chile'!I2429)-1,"")</f>
        <v>2707</v>
      </c>
      <c r="AQ2430" s="7">
        <f>IFERROR(RANK('Ref. Chile'!J2429,'Ref. Chile'!J:J,1)+COUNTIF('Ref. Chile'!$J$7:'Ref. Chile'!J2429,'Ref. Chile'!J2429)-1,"")</f>
        <v>1881</v>
      </c>
    </row>
    <row r="2431" spans="31:43" ht="17.25" customHeight="1" x14ac:dyDescent="0.3">
      <c r="AE2431" s="5" t="s">
        <v>2426</v>
      </c>
      <c r="AF2431" s="5" t="s">
        <v>5946</v>
      </c>
      <c r="AG2431" s="6" t="s">
        <v>4448</v>
      </c>
      <c r="AH2431" s="6" t="s">
        <v>4104</v>
      </c>
      <c r="AI2431" s="7">
        <f>IFERROR(RANK('Ref. Chile'!H2430,'Ref. Chile'!H:H,0)+COUNTIF('Ref. Chile'!$H$7:'Ref. Chile'!H2430,'Ref. Chile'!H2430)-1,"")</f>
        <v>1232</v>
      </c>
      <c r="AJ2431" s="7">
        <f>IFERROR(RANK('Ref. Chile'!I2430,'Ref. Chile'!I:I,0)+COUNTIF('Ref. Chile'!$I$7:'Ref. Chile'!I2430,'Ref. Chile'!I2430)-1,"")</f>
        <v>86</v>
      </c>
      <c r="AK2431" s="7">
        <f>IFERROR(RANK('Ref. Chile'!J2430,'Ref. Chile'!J:J,0)+COUNTIF('Ref. Chile'!$J$7:'Ref. Chile'!J2430,'Ref. Chile'!J2430)-1,"")</f>
        <v>808</v>
      </c>
      <c r="AL2431" s="7">
        <f>IFERROR(RANK('Ref. Chile'!K2430,'Ref. Chile'!K:K,0)+COUNTIF('Ref. Chile'!$K$7:'Ref. Chile'!K2430,'Ref. Chile'!K2430)-1,"")</f>
        <v>880</v>
      </c>
      <c r="AM2431" s="7">
        <f>IFERROR(RANK('Ref. Chile'!L2430,'Ref. Chile'!L:L,0)+COUNTIF('Ref. Chile'!$L$7:'Ref. Chile'!L2430,'Ref. Chile'!L2430)-1,"")</f>
        <v>586</v>
      </c>
      <c r="AN2431" s="7">
        <f>IFERROR(RANK('Ref. Chile'!M2430,'Ref. Chile'!M:M,0)+COUNTIF('Ref. Chile'!$M$7:'Ref. Chile'!M2430,'Ref. Chile'!M2430)-1,"")</f>
        <v>370</v>
      </c>
      <c r="AO2431" s="7">
        <f>IFERROR(RANK('Ref. Chile'!H2430,'Ref. Chile'!H:H,1)+COUNTIF('Ref. Chile'!$H$7:'Ref. Chile'!H2430,'Ref. Chile'!H2430)-1,"")</f>
        <v>1571</v>
      </c>
      <c r="AP2431" s="7">
        <f>IFERROR(RANK('Ref. Chile'!I2430,'Ref. Chile'!I:I,1)+COUNTIF('Ref. Chile'!$I$7:'Ref. Chile'!I2430,'Ref. Chile'!I2430)-1,"")</f>
        <v>2667</v>
      </c>
      <c r="AQ2431" s="7">
        <f>IFERROR(RANK('Ref. Chile'!J2430,'Ref. Chile'!J:J,1)+COUNTIF('Ref. Chile'!$J$7:'Ref. Chile'!J2430,'Ref. Chile'!J2430)-1,"")</f>
        <v>1762</v>
      </c>
    </row>
    <row r="2432" spans="31:43" ht="17.25" customHeight="1" x14ac:dyDescent="0.3">
      <c r="AE2432" s="5" t="s">
        <v>2427</v>
      </c>
      <c r="AF2432" s="5" t="s">
        <v>5947</v>
      </c>
      <c r="AG2432" s="6" t="s">
        <v>4448</v>
      </c>
      <c r="AH2432" s="6" t="s">
        <v>4105</v>
      </c>
      <c r="AI2432" s="7">
        <f>IFERROR(RANK('Ref. Chile'!H2431,'Ref. Chile'!H:H,0)+COUNTIF('Ref. Chile'!$H$7:'Ref. Chile'!H2431,'Ref. Chile'!H2431)-1,"")</f>
        <v>1243</v>
      </c>
      <c r="AJ2432" s="7">
        <f>IFERROR(RANK('Ref. Chile'!I2431,'Ref. Chile'!I:I,0)+COUNTIF('Ref. Chile'!$I$7:'Ref. Chile'!I2431,'Ref. Chile'!I2431)-1,"")</f>
        <v>103</v>
      </c>
      <c r="AK2432" s="7">
        <f>IFERROR(RANK('Ref. Chile'!J2431,'Ref. Chile'!J:J,0)+COUNTIF('Ref. Chile'!$J$7:'Ref. Chile'!J2431,'Ref. Chile'!J2431)-1,"")</f>
        <v>852</v>
      </c>
      <c r="AL2432" s="7">
        <f>IFERROR(RANK('Ref. Chile'!K2431,'Ref. Chile'!K:K,0)+COUNTIF('Ref. Chile'!$K$7:'Ref. Chile'!K2431,'Ref. Chile'!K2431)-1,"")</f>
        <v>1146</v>
      </c>
      <c r="AM2432" s="7">
        <f>IFERROR(RANK('Ref. Chile'!L2431,'Ref. Chile'!L:L,0)+COUNTIF('Ref. Chile'!$L$7:'Ref. Chile'!L2431,'Ref. Chile'!L2431)-1,"")</f>
        <v>597</v>
      </c>
      <c r="AN2432" s="7">
        <f>IFERROR(RANK('Ref. Chile'!M2431,'Ref. Chile'!M:M,0)+COUNTIF('Ref. Chile'!$M$7:'Ref. Chile'!M2431,'Ref. Chile'!M2431)-1,"")</f>
        <v>415</v>
      </c>
      <c r="AO2432" s="7">
        <f>IFERROR(RANK('Ref. Chile'!H2431,'Ref. Chile'!H:H,1)+COUNTIF('Ref. Chile'!$H$7:'Ref. Chile'!H2431,'Ref. Chile'!H2431)-1,"")</f>
        <v>1560</v>
      </c>
      <c r="AP2432" s="7">
        <f>IFERROR(RANK('Ref. Chile'!I2431,'Ref. Chile'!I:I,1)+COUNTIF('Ref. Chile'!$I$7:'Ref. Chile'!I2431,'Ref. Chile'!I2431)-1,"")</f>
        <v>2650</v>
      </c>
      <c r="AQ2432" s="7">
        <f>IFERROR(RANK('Ref. Chile'!J2431,'Ref. Chile'!J:J,1)+COUNTIF('Ref. Chile'!$J$7:'Ref. Chile'!J2431,'Ref. Chile'!J2431)-1,"")</f>
        <v>1718</v>
      </c>
    </row>
    <row r="2433" spans="31:43" ht="17.25" customHeight="1" x14ac:dyDescent="0.3">
      <c r="AE2433" s="5" t="s">
        <v>2428</v>
      </c>
      <c r="AF2433" s="5" t="s">
        <v>5948</v>
      </c>
      <c r="AG2433" s="6" t="s">
        <v>4449</v>
      </c>
      <c r="AH2433" s="6" t="s">
        <v>4100</v>
      </c>
      <c r="AI2433" s="7">
        <f>IFERROR(RANK('Ref. Chile'!H2432,'Ref. Chile'!H:H,0)+COUNTIF('Ref. Chile'!$H$7:'Ref. Chile'!H2432,'Ref. Chile'!H2432)-1,"")</f>
        <v>1160</v>
      </c>
      <c r="AJ2433" s="7">
        <f>IFERROR(RANK('Ref. Chile'!I2432,'Ref. Chile'!I:I,0)+COUNTIF('Ref. Chile'!$I$7:'Ref. Chile'!I2432,'Ref. Chile'!I2432)-1,"")</f>
        <v>130</v>
      </c>
      <c r="AK2433" s="7">
        <f>IFERROR(RANK('Ref. Chile'!J2432,'Ref. Chile'!J:J,0)+COUNTIF('Ref. Chile'!$J$7:'Ref. Chile'!J2432,'Ref. Chile'!J2432)-1,"")</f>
        <v>878</v>
      </c>
      <c r="AL2433" s="7">
        <f>IFERROR(RANK('Ref. Chile'!K2432,'Ref. Chile'!K:K,0)+COUNTIF('Ref. Chile'!$K$7:'Ref. Chile'!K2432,'Ref. Chile'!K2432)-1,"")</f>
        <v>662</v>
      </c>
      <c r="AM2433" s="7">
        <f>IFERROR(RANK('Ref. Chile'!L2432,'Ref. Chile'!L:L,0)+COUNTIF('Ref. Chile'!$L$7:'Ref. Chile'!L2432,'Ref. Chile'!L2432)-1,"")</f>
        <v>112</v>
      </c>
      <c r="AN2433" s="7">
        <f>IFERROR(RANK('Ref. Chile'!M2432,'Ref. Chile'!M:M,0)+COUNTIF('Ref. Chile'!$M$7:'Ref. Chile'!M2432,'Ref. Chile'!M2432)-1,"")</f>
        <v>690</v>
      </c>
      <c r="AO2433" s="7">
        <f>IFERROR(RANK('Ref. Chile'!H2432,'Ref. Chile'!H:H,1)+COUNTIF('Ref. Chile'!$H$7:'Ref. Chile'!H2432,'Ref. Chile'!H2432)-1,"")</f>
        <v>1643</v>
      </c>
      <c r="AP2433" s="7">
        <f>IFERROR(RANK('Ref. Chile'!I2432,'Ref. Chile'!I:I,1)+COUNTIF('Ref. Chile'!$I$7:'Ref. Chile'!I2432,'Ref. Chile'!I2432)-1,"")</f>
        <v>2623</v>
      </c>
      <c r="AQ2433" s="7">
        <f>IFERROR(RANK('Ref. Chile'!J2432,'Ref. Chile'!J:J,1)+COUNTIF('Ref. Chile'!$J$7:'Ref. Chile'!J2432,'Ref. Chile'!J2432)-1,"")</f>
        <v>1692</v>
      </c>
    </row>
    <row r="2434" spans="31:43" ht="17.25" customHeight="1" x14ac:dyDescent="0.3">
      <c r="AE2434" s="5" t="s">
        <v>2429</v>
      </c>
      <c r="AF2434" s="5" t="s">
        <v>5949</v>
      </c>
      <c r="AG2434" s="6" t="s">
        <v>4449</v>
      </c>
      <c r="AH2434" s="6" t="s">
        <v>4088</v>
      </c>
      <c r="AI2434" s="7">
        <f>IFERROR(RANK('Ref. Chile'!H2433,'Ref. Chile'!H:H,0)+COUNTIF('Ref. Chile'!$H$7:'Ref. Chile'!H2433,'Ref. Chile'!H2433)-1,"")</f>
        <v>1171</v>
      </c>
      <c r="AJ2434" s="7">
        <f>IFERROR(RANK('Ref. Chile'!I2433,'Ref. Chile'!I:I,0)+COUNTIF('Ref. Chile'!$I$7:'Ref. Chile'!I2433,'Ref. Chile'!I2433)-1,"")</f>
        <v>221</v>
      </c>
      <c r="AK2434" s="7">
        <f>IFERROR(RANK('Ref. Chile'!J2433,'Ref. Chile'!J:J,0)+COUNTIF('Ref. Chile'!$J$7:'Ref. Chile'!J2433,'Ref. Chile'!J2433)-1,"")</f>
        <v>991</v>
      </c>
      <c r="AL2434" s="7">
        <f>IFERROR(RANK('Ref. Chile'!K2433,'Ref. Chile'!K:K,0)+COUNTIF('Ref. Chile'!$K$7:'Ref. Chile'!K2433,'Ref. Chile'!K2433)-1,"")</f>
        <v>1143</v>
      </c>
      <c r="AM2434" s="7">
        <f>IFERROR(RANK('Ref. Chile'!L2433,'Ref. Chile'!L:L,0)+COUNTIF('Ref. Chile'!$L$7:'Ref. Chile'!L2433,'Ref. Chile'!L2433)-1,"")</f>
        <v>188</v>
      </c>
      <c r="AN2434" s="7">
        <f>IFERROR(RANK('Ref. Chile'!M2433,'Ref. Chile'!M:M,0)+COUNTIF('Ref. Chile'!$M$7:'Ref. Chile'!M2433,'Ref. Chile'!M2433)-1,"")</f>
        <v>821</v>
      </c>
      <c r="AO2434" s="7">
        <f>IFERROR(RANK('Ref. Chile'!H2433,'Ref. Chile'!H:H,1)+COUNTIF('Ref. Chile'!$H$7:'Ref. Chile'!H2433,'Ref. Chile'!H2433)-1,"")</f>
        <v>1632</v>
      </c>
      <c r="AP2434" s="7">
        <f>IFERROR(RANK('Ref. Chile'!I2433,'Ref. Chile'!I:I,1)+COUNTIF('Ref. Chile'!$I$7:'Ref. Chile'!I2433,'Ref. Chile'!I2433)-1,"")</f>
        <v>2532</v>
      </c>
      <c r="AQ2434" s="7">
        <f>IFERROR(RANK('Ref. Chile'!J2433,'Ref. Chile'!J:J,1)+COUNTIF('Ref. Chile'!$J$7:'Ref. Chile'!J2433,'Ref. Chile'!J2433)-1,"")</f>
        <v>1579</v>
      </c>
    </row>
    <row r="2435" spans="31:43" ht="17.25" customHeight="1" x14ac:dyDescent="0.3">
      <c r="AE2435" s="5" t="s">
        <v>2430</v>
      </c>
      <c r="AF2435" s="5" t="s">
        <v>5950</v>
      </c>
      <c r="AG2435" s="6" t="s">
        <v>4449</v>
      </c>
      <c r="AH2435" s="6" t="s">
        <v>4101</v>
      </c>
      <c r="AI2435" s="7">
        <f>IFERROR(RANK('Ref. Chile'!H2434,'Ref. Chile'!H:H,0)+COUNTIF('Ref. Chile'!$H$7:'Ref. Chile'!H2434,'Ref. Chile'!H2434)-1,"")</f>
        <v>1175</v>
      </c>
      <c r="AJ2435" s="7">
        <f>IFERROR(RANK('Ref. Chile'!I2434,'Ref. Chile'!I:I,0)+COUNTIF('Ref. Chile'!$I$7:'Ref. Chile'!I2434,'Ref. Chile'!I2434)-1,"")</f>
        <v>247</v>
      </c>
      <c r="AK2435" s="7">
        <f>IFERROR(RANK('Ref. Chile'!J2434,'Ref. Chile'!J:J,0)+COUNTIF('Ref. Chile'!$J$7:'Ref. Chile'!J2434,'Ref. Chile'!J2434)-1,"")</f>
        <v>1020</v>
      </c>
      <c r="AL2435" s="7">
        <f>IFERROR(RANK('Ref. Chile'!K2434,'Ref. Chile'!K:K,0)+COUNTIF('Ref. Chile'!$K$7:'Ref. Chile'!K2434,'Ref. Chile'!K2434)-1,"")</f>
        <v>1165</v>
      </c>
      <c r="AM2435" s="7">
        <f>IFERROR(RANK('Ref. Chile'!L2434,'Ref. Chile'!L:L,0)+COUNTIF('Ref. Chile'!$L$7:'Ref. Chile'!L2434,'Ref. Chile'!L2434)-1,"")</f>
        <v>218</v>
      </c>
      <c r="AN2435" s="7">
        <f>IFERROR(RANK('Ref. Chile'!M2434,'Ref. Chile'!M:M,0)+COUNTIF('Ref. Chile'!$M$7:'Ref. Chile'!M2434,'Ref. Chile'!M2434)-1,"")</f>
        <v>848</v>
      </c>
      <c r="AO2435" s="7">
        <f>IFERROR(RANK('Ref. Chile'!H2434,'Ref. Chile'!H:H,1)+COUNTIF('Ref. Chile'!$H$7:'Ref. Chile'!H2434,'Ref. Chile'!H2434)-1,"")</f>
        <v>1628</v>
      </c>
      <c r="AP2435" s="7">
        <f>IFERROR(RANK('Ref. Chile'!I2434,'Ref. Chile'!I:I,1)+COUNTIF('Ref. Chile'!$I$7:'Ref. Chile'!I2434,'Ref. Chile'!I2434)-1,"")</f>
        <v>2506</v>
      </c>
      <c r="AQ2435" s="7">
        <f>IFERROR(RANK('Ref. Chile'!J2434,'Ref. Chile'!J:J,1)+COUNTIF('Ref. Chile'!$J$7:'Ref. Chile'!J2434,'Ref. Chile'!J2434)-1,"")</f>
        <v>1550</v>
      </c>
    </row>
    <row r="2436" spans="31:43" ht="17.25" customHeight="1" x14ac:dyDescent="0.3">
      <c r="AE2436" s="5" t="s">
        <v>2431</v>
      </c>
      <c r="AF2436" s="5" t="s">
        <v>5951</v>
      </c>
      <c r="AG2436" s="6" t="s">
        <v>4449</v>
      </c>
      <c r="AH2436" s="6" t="s">
        <v>4102</v>
      </c>
      <c r="AI2436" s="7">
        <f>IFERROR(RANK('Ref. Chile'!H2435,'Ref. Chile'!H:H,0)+COUNTIF('Ref. Chile'!$H$7:'Ref. Chile'!H2435,'Ref. Chile'!H2435)-1,"")</f>
        <v>1184</v>
      </c>
      <c r="AJ2436" s="7">
        <f>IFERROR(RANK('Ref. Chile'!I2435,'Ref. Chile'!I:I,0)+COUNTIF('Ref. Chile'!$I$7:'Ref. Chile'!I2435,'Ref. Chile'!I2435)-1,"")</f>
        <v>331</v>
      </c>
      <c r="AK2436" s="7">
        <f>IFERROR(RANK('Ref. Chile'!J2435,'Ref. Chile'!J:J,0)+COUNTIF('Ref. Chile'!$J$7:'Ref. Chile'!J2435,'Ref. Chile'!J2435)-1,"")</f>
        <v>1124</v>
      </c>
      <c r="AL2436" s="7">
        <f>IFERROR(RANK('Ref. Chile'!K2435,'Ref. Chile'!K:K,0)+COUNTIF('Ref. Chile'!$K$7:'Ref. Chile'!K2435,'Ref. Chile'!K2435)-1,"")</f>
        <v>1232</v>
      </c>
      <c r="AM2436" s="7">
        <f>IFERROR(RANK('Ref. Chile'!L2435,'Ref. Chile'!L:L,0)+COUNTIF('Ref. Chile'!$L$7:'Ref. Chile'!L2435,'Ref. Chile'!L2435)-1,"")</f>
        <v>579</v>
      </c>
      <c r="AN2436" s="7">
        <f>IFERROR(RANK('Ref. Chile'!M2435,'Ref. Chile'!M:M,0)+COUNTIF('Ref. Chile'!$M$7:'Ref. Chile'!M2435,'Ref. Chile'!M2435)-1,"")</f>
        <v>959</v>
      </c>
      <c r="AO2436" s="7">
        <f>IFERROR(RANK('Ref. Chile'!H2435,'Ref. Chile'!H:H,1)+COUNTIF('Ref. Chile'!$H$7:'Ref. Chile'!H2435,'Ref. Chile'!H2435)-1,"")</f>
        <v>1619</v>
      </c>
      <c r="AP2436" s="7">
        <f>IFERROR(RANK('Ref. Chile'!I2435,'Ref. Chile'!I:I,1)+COUNTIF('Ref. Chile'!$I$7:'Ref. Chile'!I2435,'Ref. Chile'!I2435)-1,"")</f>
        <v>2422</v>
      </c>
      <c r="AQ2436" s="7">
        <f>IFERROR(RANK('Ref. Chile'!J2435,'Ref. Chile'!J:J,1)+COUNTIF('Ref. Chile'!$J$7:'Ref. Chile'!J2435,'Ref. Chile'!J2435)-1,"")</f>
        <v>1446</v>
      </c>
    </row>
    <row r="2437" spans="31:43" ht="17.25" customHeight="1" x14ac:dyDescent="0.3">
      <c r="AE2437" s="5" t="s">
        <v>2432</v>
      </c>
      <c r="AF2437" s="5" t="s">
        <v>5952</v>
      </c>
      <c r="AG2437" s="6" t="s">
        <v>4449</v>
      </c>
      <c r="AH2437" s="6" t="s">
        <v>4104</v>
      </c>
      <c r="AI2437" s="7">
        <f>IFERROR(RANK('Ref. Chile'!H2436,'Ref. Chile'!H:H,0)+COUNTIF('Ref. Chile'!$H$7:'Ref. Chile'!H2436,'Ref. Chile'!H2436)-1,"")</f>
        <v>1177</v>
      </c>
      <c r="AJ2437" s="7">
        <f>IFERROR(RANK('Ref. Chile'!I2436,'Ref. Chile'!I:I,0)+COUNTIF('Ref. Chile'!$I$7:'Ref. Chile'!I2436,'Ref. Chile'!I2436)-1,"")</f>
        <v>275</v>
      </c>
      <c r="AK2437" s="7">
        <f>IFERROR(RANK('Ref. Chile'!J2436,'Ref. Chile'!J:J,0)+COUNTIF('Ref. Chile'!$J$7:'Ref. Chile'!J2436,'Ref. Chile'!J2436)-1,"")</f>
        <v>1087</v>
      </c>
      <c r="AL2437" s="7">
        <f>IFERROR(RANK('Ref. Chile'!K2436,'Ref. Chile'!K:K,0)+COUNTIF('Ref. Chile'!$K$7:'Ref. Chile'!K2436,'Ref. Chile'!K2436)-1,"")</f>
        <v>1188</v>
      </c>
      <c r="AM2437" s="7">
        <f>IFERROR(RANK('Ref. Chile'!L2436,'Ref. Chile'!L:L,0)+COUNTIF('Ref. Chile'!$L$7:'Ref. Chile'!L2436,'Ref. Chile'!L2436)-1,"")</f>
        <v>301</v>
      </c>
      <c r="AN2437" s="7">
        <f>IFERROR(RANK('Ref. Chile'!M2436,'Ref. Chile'!M:M,0)+COUNTIF('Ref. Chile'!$M$7:'Ref. Chile'!M2436,'Ref. Chile'!M2436)-1,"")</f>
        <v>920</v>
      </c>
      <c r="AO2437" s="7">
        <f>IFERROR(RANK('Ref. Chile'!H2436,'Ref. Chile'!H:H,1)+COUNTIF('Ref. Chile'!$H$7:'Ref. Chile'!H2436,'Ref. Chile'!H2436)-1,"")</f>
        <v>1626</v>
      </c>
      <c r="AP2437" s="7">
        <f>IFERROR(RANK('Ref. Chile'!I2436,'Ref. Chile'!I:I,1)+COUNTIF('Ref. Chile'!$I$7:'Ref. Chile'!I2436,'Ref. Chile'!I2436)-1,"")</f>
        <v>2478</v>
      </c>
      <c r="AQ2437" s="7">
        <f>IFERROR(RANK('Ref. Chile'!J2436,'Ref. Chile'!J:J,1)+COUNTIF('Ref. Chile'!$J$7:'Ref. Chile'!J2436,'Ref. Chile'!J2436)-1,"")</f>
        <v>1483</v>
      </c>
    </row>
    <row r="2438" spans="31:43" ht="17.25" customHeight="1" x14ac:dyDescent="0.3">
      <c r="AE2438" s="5" t="s">
        <v>2433</v>
      </c>
      <c r="AF2438" s="5" t="s">
        <v>5953</v>
      </c>
      <c r="AG2438" s="6" t="s">
        <v>4449</v>
      </c>
      <c r="AH2438" s="6" t="s">
        <v>4105</v>
      </c>
      <c r="AI2438" s="7">
        <f>IFERROR(RANK('Ref. Chile'!H2437,'Ref. Chile'!H:H,0)+COUNTIF('Ref. Chile'!$H$7:'Ref. Chile'!H2437,'Ref. Chile'!H2437)-1,"")</f>
        <v>1178</v>
      </c>
      <c r="AJ2438" s="7">
        <f>IFERROR(RANK('Ref. Chile'!I2437,'Ref. Chile'!I:I,0)+COUNTIF('Ref. Chile'!$I$7:'Ref. Chile'!I2437,'Ref. Chile'!I2437)-1,"")</f>
        <v>301</v>
      </c>
      <c r="AK2438" s="7">
        <f>IFERROR(RANK('Ref. Chile'!J2437,'Ref. Chile'!J:J,0)+COUNTIF('Ref. Chile'!$J$7:'Ref. Chile'!J2437,'Ref. Chile'!J2437)-1,"")</f>
        <v>1167</v>
      </c>
      <c r="AL2438" s="7">
        <f>IFERROR(RANK('Ref. Chile'!K2437,'Ref. Chile'!K:K,0)+COUNTIF('Ref. Chile'!$K$7:'Ref. Chile'!K2437,'Ref. Chile'!K2437)-1,"")</f>
        <v>1204</v>
      </c>
      <c r="AM2438" s="7">
        <f>IFERROR(RANK('Ref. Chile'!L2437,'Ref. Chile'!L:L,0)+COUNTIF('Ref. Chile'!$L$7:'Ref. Chile'!L2437,'Ref. Chile'!L2437)-1,"")</f>
        <v>566</v>
      </c>
      <c r="AN2438" s="7">
        <f>IFERROR(RANK('Ref. Chile'!M2437,'Ref. Chile'!M:M,0)+COUNTIF('Ref. Chile'!$M$7:'Ref. Chile'!M2437,'Ref. Chile'!M2437)-1,"")</f>
        <v>987</v>
      </c>
      <c r="AO2438" s="7">
        <f>IFERROR(RANK('Ref. Chile'!H2437,'Ref. Chile'!H:H,1)+COUNTIF('Ref. Chile'!$H$7:'Ref. Chile'!H2437,'Ref. Chile'!H2437)-1,"")</f>
        <v>1625</v>
      </c>
      <c r="AP2438" s="7">
        <f>IFERROR(RANK('Ref. Chile'!I2437,'Ref. Chile'!I:I,1)+COUNTIF('Ref. Chile'!$I$7:'Ref. Chile'!I2437,'Ref. Chile'!I2437)-1,"")</f>
        <v>2452</v>
      </c>
      <c r="AQ2438" s="7">
        <f>IFERROR(RANK('Ref. Chile'!J2437,'Ref. Chile'!J:J,1)+COUNTIF('Ref. Chile'!$J$7:'Ref. Chile'!J2437,'Ref. Chile'!J2437)-1,"")</f>
        <v>1403</v>
      </c>
    </row>
    <row r="2439" spans="31:43" ht="17.25" customHeight="1" x14ac:dyDescent="0.3">
      <c r="AE2439" s="5" t="s">
        <v>2434</v>
      </c>
      <c r="AF2439" s="5" t="s">
        <v>5954</v>
      </c>
      <c r="AG2439" s="6" t="s">
        <v>4450</v>
      </c>
      <c r="AH2439" s="6" t="s">
        <v>4145</v>
      </c>
      <c r="AI2439" s="7">
        <f>IFERROR(RANK('Ref. Chile'!H2438,'Ref. Chile'!H:H,0)+COUNTIF('Ref. Chile'!$H$7:'Ref. Chile'!H2438,'Ref. Chile'!H2438)-1,"")</f>
        <v>1433</v>
      </c>
      <c r="AJ2439" s="7">
        <f>IFERROR(RANK('Ref. Chile'!I2438,'Ref. Chile'!I:I,0)+COUNTIF('Ref. Chile'!$I$7:'Ref. Chile'!I2438,'Ref. Chile'!I2438)-1,"")</f>
        <v>2692</v>
      </c>
      <c r="AK2439" s="7">
        <f>IFERROR(RANK('Ref. Chile'!J2438,'Ref. Chile'!J:J,0)+COUNTIF('Ref. Chile'!$J$7:'Ref. Chile'!J2438,'Ref. Chile'!J2438)-1,"")</f>
        <v>2501</v>
      </c>
      <c r="AL2439" s="7">
        <f>IFERROR(RANK('Ref. Chile'!K2438,'Ref. Chile'!K:K,0)+COUNTIF('Ref. Chile'!$K$7:'Ref. Chile'!K2438,'Ref. Chile'!K2438)-1,"")</f>
        <v>2450</v>
      </c>
      <c r="AM2439" s="7">
        <f>IFERROR(RANK('Ref. Chile'!L2438,'Ref. Chile'!L:L,0)+COUNTIF('Ref. Chile'!$L$7:'Ref. Chile'!L2438,'Ref. Chile'!L2438)-1,"")</f>
        <v>2318</v>
      </c>
      <c r="AN2439" s="7">
        <f>IFERROR(RANK('Ref. Chile'!M2438,'Ref. Chile'!M:M,0)+COUNTIF('Ref. Chile'!$M$7:'Ref. Chile'!M2438,'Ref. Chile'!M2438)-1,"")</f>
        <v>2457</v>
      </c>
      <c r="AO2439" s="7">
        <f>IFERROR(RANK('Ref. Chile'!H2438,'Ref. Chile'!H:H,1)+COUNTIF('Ref. Chile'!$H$7:'Ref. Chile'!H2438,'Ref. Chile'!H2438)-1,"")</f>
        <v>1370</v>
      </c>
      <c r="AP2439" s="7">
        <f>IFERROR(RANK('Ref. Chile'!I2438,'Ref. Chile'!I:I,1)+COUNTIF('Ref. Chile'!$I$7:'Ref. Chile'!I2438,'Ref. Chile'!I2438)-1,"")</f>
        <v>61</v>
      </c>
      <c r="AQ2439" s="7">
        <f>IFERROR(RANK('Ref. Chile'!J2438,'Ref. Chile'!J:J,1)+COUNTIF('Ref. Chile'!$J$7:'Ref. Chile'!J2438,'Ref. Chile'!J2438)-1,"")</f>
        <v>69</v>
      </c>
    </row>
    <row r="2440" spans="31:43" ht="17.25" customHeight="1" x14ac:dyDescent="0.3">
      <c r="AE2440" s="5" t="s">
        <v>2435</v>
      </c>
      <c r="AF2440" s="5" t="s">
        <v>5955</v>
      </c>
      <c r="AG2440" s="6" t="s">
        <v>4450</v>
      </c>
      <c r="AH2440" s="6" t="s">
        <v>4088</v>
      </c>
      <c r="AI2440" s="7">
        <f>IFERROR(RANK('Ref. Chile'!H2439,'Ref. Chile'!H:H,0)+COUNTIF('Ref. Chile'!$H$7:'Ref. Chile'!H2439,'Ref. Chile'!H2439)-1,"")</f>
        <v>1410</v>
      </c>
      <c r="AJ2440" s="7">
        <f>IFERROR(RANK('Ref. Chile'!I2439,'Ref. Chile'!I:I,0)+COUNTIF('Ref. Chile'!$I$7:'Ref. Chile'!I2439,'Ref. Chile'!I2439)-1,"")</f>
        <v>2666</v>
      </c>
      <c r="AK2440" s="7">
        <f>IFERROR(RANK('Ref. Chile'!J2439,'Ref. Chile'!J:J,0)+COUNTIF('Ref. Chile'!$J$7:'Ref. Chile'!J2439,'Ref. Chile'!J2439)-1,"")</f>
        <v>2451</v>
      </c>
      <c r="AL2440" s="7">
        <f>IFERROR(RANK('Ref. Chile'!K2439,'Ref. Chile'!K:K,0)+COUNTIF('Ref. Chile'!$K$7:'Ref. Chile'!K2439,'Ref. Chile'!K2439)-1,"")</f>
        <v>2446</v>
      </c>
      <c r="AM2440" s="7">
        <f>IFERROR(RANK('Ref. Chile'!L2439,'Ref. Chile'!L:L,0)+COUNTIF('Ref. Chile'!$L$7:'Ref. Chile'!L2439,'Ref. Chile'!L2439)-1,"")</f>
        <v>2275</v>
      </c>
      <c r="AN2440" s="7">
        <f>IFERROR(RANK('Ref. Chile'!M2439,'Ref. Chile'!M:M,0)+COUNTIF('Ref. Chile'!$M$7:'Ref. Chile'!M2439,'Ref. Chile'!M2439)-1,"")</f>
        <v>2422</v>
      </c>
      <c r="AO2440" s="7">
        <f>IFERROR(RANK('Ref. Chile'!H2439,'Ref. Chile'!H:H,1)+COUNTIF('Ref. Chile'!$H$7:'Ref. Chile'!H2439,'Ref. Chile'!H2439)-1,"")</f>
        <v>1393</v>
      </c>
      <c r="AP2440" s="7">
        <f>IFERROR(RANK('Ref. Chile'!I2439,'Ref. Chile'!I:I,1)+COUNTIF('Ref. Chile'!$I$7:'Ref. Chile'!I2439,'Ref. Chile'!I2439)-1,"")</f>
        <v>87</v>
      </c>
      <c r="AQ2440" s="7">
        <f>IFERROR(RANK('Ref. Chile'!J2439,'Ref. Chile'!J:J,1)+COUNTIF('Ref. Chile'!$J$7:'Ref. Chile'!J2439,'Ref. Chile'!J2439)-1,"")</f>
        <v>119</v>
      </c>
    </row>
    <row r="2441" spans="31:43" ht="17.25" customHeight="1" x14ac:dyDescent="0.3">
      <c r="AE2441" s="5" t="s">
        <v>2436</v>
      </c>
      <c r="AF2441" s="5" t="s">
        <v>5956</v>
      </c>
      <c r="AG2441" s="6" t="s">
        <v>4450</v>
      </c>
      <c r="AH2441" s="6" t="s">
        <v>4146</v>
      </c>
      <c r="AI2441" s="7">
        <f>IFERROR(RANK('Ref. Chile'!H2440,'Ref. Chile'!H:H,0)+COUNTIF('Ref. Chile'!$H$7:'Ref. Chile'!H2440,'Ref. Chile'!H2440)-1,"")</f>
        <v>1481</v>
      </c>
      <c r="AJ2441" s="7">
        <f>IFERROR(RANK('Ref. Chile'!I2440,'Ref. Chile'!I:I,0)+COUNTIF('Ref. Chile'!$I$7:'Ref. Chile'!I2440,'Ref. Chile'!I2440)-1,"")</f>
        <v>2735</v>
      </c>
      <c r="AK2441" s="7">
        <f>IFERROR(RANK('Ref. Chile'!J2440,'Ref. Chile'!J:J,0)+COUNTIF('Ref. Chile'!$J$7:'Ref. Chile'!J2440,'Ref. Chile'!J2440)-1,"")</f>
        <v>2544</v>
      </c>
      <c r="AL2441" s="7">
        <f>IFERROR(RANK('Ref. Chile'!K2440,'Ref. Chile'!K:K,0)+COUNTIF('Ref. Chile'!$K$7:'Ref. Chile'!K2440,'Ref. Chile'!K2440)-1,"")</f>
        <v>2456</v>
      </c>
      <c r="AM2441" s="7">
        <f>IFERROR(RANK('Ref. Chile'!L2440,'Ref. Chile'!L:L,0)+COUNTIF('Ref. Chile'!$L$7:'Ref. Chile'!L2440,'Ref. Chile'!L2440)-1,"")</f>
        <v>2364</v>
      </c>
      <c r="AN2441" s="7">
        <f>IFERROR(RANK('Ref. Chile'!M2440,'Ref. Chile'!M:M,0)+COUNTIF('Ref. Chile'!$M$7:'Ref. Chile'!M2440,'Ref. Chile'!M2440)-1,"")</f>
        <v>2491</v>
      </c>
      <c r="AO2441" s="7">
        <f>IFERROR(RANK('Ref. Chile'!H2440,'Ref. Chile'!H:H,1)+COUNTIF('Ref. Chile'!$H$7:'Ref. Chile'!H2440,'Ref. Chile'!H2440)-1,"")</f>
        <v>1322</v>
      </c>
      <c r="AP2441" s="7">
        <f>IFERROR(RANK('Ref. Chile'!I2440,'Ref. Chile'!I:I,1)+COUNTIF('Ref. Chile'!$I$7:'Ref. Chile'!I2440,'Ref. Chile'!I2440)-1,"")</f>
        <v>18</v>
      </c>
      <c r="AQ2441" s="7">
        <f>IFERROR(RANK('Ref. Chile'!J2440,'Ref. Chile'!J:J,1)+COUNTIF('Ref. Chile'!$J$7:'Ref. Chile'!J2440,'Ref. Chile'!J2440)-1,"")</f>
        <v>26</v>
      </c>
    </row>
    <row r="2442" spans="31:43" ht="17.25" customHeight="1" x14ac:dyDescent="0.3">
      <c r="AE2442" s="5" t="s">
        <v>2437</v>
      </c>
      <c r="AF2442" s="5" t="s">
        <v>5957</v>
      </c>
      <c r="AG2442" s="6" t="s">
        <v>4450</v>
      </c>
      <c r="AH2442" s="6" t="s">
        <v>4213</v>
      </c>
      <c r="AI2442" s="7">
        <f>IFERROR(RANK('Ref. Chile'!H2441,'Ref. Chile'!H:H,0)+COUNTIF('Ref. Chile'!$H$7:'Ref. Chile'!H2441,'Ref. Chile'!H2441)-1,"")</f>
        <v>1423</v>
      </c>
      <c r="AJ2442" s="7">
        <f>IFERROR(RANK('Ref. Chile'!I2441,'Ref. Chile'!I:I,0)+COUNTIF('Ref. Chile'!$I$7:'Ref. Chile'!I2441,'Ref. Chile'!I2441)-1,"")</f>
        <v>2685</v>
      </c>
      <c r="AK2442" s="7">
        <f>IFERROR(RANK('Ref. Chile'!J2441,'Ref. Chile'!J:J,0)+COUNTIF('Ref. Chile'!$J$7:'Ref. Chile'!J2441,'Ref. Chile'!J2441)-1,"")</f>
        <v>2481</v>
      </c>
      <c r="AL2442" s="7">
        <f>IFERROR(RANK('Ref. Chile'!K2441,'Ref. Chile'!K:K,0)+COUNTIF('Ref. Chile'!$K$7:'Ref. Chile'!K2441,'Ref. Chile'!K2441)-1,"")</f>
        <v>2449</v>
      </c>
      <c r="AM2442" s="7">
        <f>IFERROR(RANK('Ref. Chile'!L2441,'Ref. Chile'!L:L,0)+COUNTIF('Ref. Chile'!$L$7:'Ref. Chile'!L2441,'Ref. Chile'!L2441)-1,"")</f>
        <v>2307</v>
      </c>
      <c r="AN2442" s="7">
        <f>IFERROR(RANK('Ref. Chile'!M2441,'Ref. Chile'!M:M,0)+COUNTIF('Ref. Chile'!$M$7:'Ref. Chile'!M2441,'Ref. Chile'!M2441)-1,"")</f>
        <v>2444</v>
      </c>
      <c r="AO2442" s="7">
        <f>IFERROR(RANK('Ref. Chile'!H2441,'Ref. Chile'!H:H,1)+COUNTIF('Ref. Chile'!$H$7:'Ref. Chile'!H2441,'Ref. Chile'!H2441)-1,"")</f>
        <v>1380</v>
      </c>
      <c r="AP2442" s="7">
        <f>IFERROR(RANK('Ref. Chile'!I2441,'Ref. Chile'!I:I,1)+COUNTIF('Ref. Chile'!$I$7:'Ref. Chile'!I2441,'Ref. Chile'!I2441)-1,"")</f>
        <v>68</v>
      </c>
      <c r="AQ2442" s="7">
        <f>IFERROR(RANK('Ref. Chile'!J2441,'Ref. Chile'!J:J,1)+COUNTIF('Ref. Chile'!$J$7:'Ref. Chile'!J2441,'Ref. Chile'!J2441)-1,"")</f>
        <v>89</v>
      </c>
    </row>
    <row r="2443" spans="31:43" ht="17.25" customHeight="1" x14ac:dyDescent="0.3">
      <c r="AE2443" s="5" t="s">
        <v>2438</v>
      </c>
      <c r="AF2443" s="5" t="s">
        <v>5958</v>
      </c>
      <c r="AG2443" s="6" t="s">
        <v>4450</v>
      </c>
      <c r="AH2443" s="6" t="s">
        <v>4147</v>
      </c>
      <c r="AI2443" s="7">
        <f>IFERROR(RANK('Ref. Chile'!H2442,'Ref. Chile'!H:H,0)+COUNTIF('Ref. Chile'!$H$7:'Ref. Chile'!H2442,'Ref. Chile'!H2442)-1,"")</f>
        <v>1467</v>
      </c>
      <c r="AJ2443" s="7">
        <f>IFERROR(RANK('Ref. Chile'!I2442,'Ref. Chile'!I:I,0)+COUNTIF('Ref. Chile'!$I$7:'Ref. Chile'!I2442,'Ref. Chile'!I2442)-1,"")</f>
        <v>2721</v>
      </c>
      <c r="AK2443" s="7">
        <f>IFERROR(RANK('Ref. Chile'!J2442,'Ref. Chile'!J:J,0)+COUNTIF('Ref. Chile'!$J$7:'Ref. Chile'!J2442,'Ref. Chile'!J2442)-1,"")</f>
        <v>2530</v>
      </c>
      <c r="AL2443" s="7">
        <f>IFERROR(RANK('Ref. Chile'!K2442,'Ref. Chile'!K:K,0)+COUNTIF('Ref. Chile'!$K$7:'Ref. Chile'!K2442,'Ref. Chile'!K2442)-1,"")</f>
        <v>2453</v>
      </c>
      <c r="AM2443" s="7">
        <f>IFERROR(RANK('Ref. Chile'!L2442,'Ref. Chile'!L:L,0)+COUNTIF('Ref. Chile'!$L$7:'Ref. Chile'!L2442,'Ref. Chile'!L2442)-1,"")</f>
        <v>2350</v>
      </c>
      <c r="AN2443" s="7">
        <f>IFERROR(RANK('Ref. Chile'!M2442,'Ref. Chile'!M:M,0)+COUNTIF('Ref. Chile'!$M$7:'Ref. Chile'!M2442,'Ref. Chile'!M2442)-1,"")</f>
        <v>2479</v>
      </c>
      <c r="AO2443" s="7">
        <f>IFERROR(RANK('Ref. Chile'!H2442,'Ref. Chile'!H:H,1)+COUNTIF('Ref. Chile'!$H$7:'Ref. Chile'!H2442,'Ref. Chile'!H2442)-1,"")</f>
        <v>1336</v>
      </c>
      <c r="AP2443" s="7">
        <f>IFERROR(RANK('Ref. Chile'!I2442,'Ref. Chile'!I:I,1)+COUNTIF('Ref. Chile'!$I$7:'Ref. Chile'!I2442,'Ref. Chile'!I2442)-1,"")</f>
        <v>32</v>
      </c>
      <c r="AQ2443" s="7">
        <f>IFERROR(RANK('Ref. Chile'!J2442,'Ref. Chile'!J:J,1)+COUNTIF('Ref. Chile'!$J$7:'Ref. Chile'!J2442,'Ref. Chile'!J2442)-1,"")</f>
        <v>40</v>
      </c>
    </row>
    <row r="2444" spans="31:43" ht="17.25" customHeight="1" x14ac:dyDescent="0.3">
      <c r="AE2444" s="5" t="s">
        <v>2439</v>
      </c>
      <c r="AF2444" s="5" t="s">
        <v>5959</v>
      </c>
      <c r="AG2444" s="6" t="s">
        <v>4450</v>
      </c>
      <c r="AH2444" s="6" t="s">
        <v>4149</v>
      </c>
      <c r="AI2444" s="7">
        <f>IFERROR(RANK('Ref. Chile'!H2443,'Ref. Chile'!H:H,0)+COUNTIF('Ref. Chile'!$H$7:'Ref. Chile'!H2443,'Ref. Chile'!H2443)-1,"")</f>
        <v>1468</v>
      </c>
      <c r="AJ2444" s="7">
        <f>IFERROR(RANK('Ref. Chile'!I2443,'Ref. Chile'!I:I,0)+COUNTIF('Ref. Chile'!$I$7:'Ref. Chile'!I2443,'Ref. Chile'!I2443)-1,"")</f>
        <v>2722</v>
      </c>
      <c r="AK2444" s="7">
        <f>IFERROR(RANK('Ref. Chile'!J2443,'Ref. Chile'!J:J,0)+COUNTIF('Ref. Chile'!$J$7:'Ref. Chile'!J2443,'Ref. Chile'!J2443)-1,"")</f>
        <v>2531</v>
      </c>
      <c r="AL2444" s="7">
        <f>IFERROR(RANK('Ref. Chile'!K2443,'Ref. Chile'!K:K,0)+COUNTIF('Ref. Chile'!$K$7:'Ref. Chile'!K2443,'Ref. Chile'!K2443)-1,"")</f>
        <v>2454</v>
      </c>
      <c r="AM2444" s="7">
        <f>IFERROR(RANK('Ref. Chile'!L2443,'Ref. Chile'!L:L,0)+COUNTIF('Ref. Chile'!$L$7:'Ref. Chile'!L2443,'Ref. Chile'!L2443)-1,"")</f>
        <v>2351</v>
      </c>
      <c r="AN2444" s="7">
        <f>IFERROR(RANK('Ref. Chile'!M2443,'Ref. Chile'!M:M,0)+COUNTIF('Ref. Chile'!$M$7:'Ref. Chile'!M2443,'Ref. Chile'!M2443)-1,"")</f>
        <v>2480</v>
      </c>
      <c r="AO2444" s="7">
        <f>IFERROR(RANK('Ref. Chile'!H2443,'Ref. Chile'!H:H,1)+COUNTIF('Ref. Chile'!$H$7:'Ref. Chile'!H2443,'Ref. Chile'!H2443)-1,"")</f>
        <v>1335</v>
      </c>
      <c r="AP2444" s="7">
        <f>IFERROR(RANK('Ref. Chile'!I2443,'Ref. Chile'!I:I,1)+COUNTIF('Ref. Chile'!$I$7:'Ref. Chile'!I2443,'Ref. Chile'!I2443)-1,"")</f>
        <v>31</v>
      </c>
      <c r="AQ2444" s="7">
        <f>IFERROR(RANK('Ref. Chile'!J2443,'Ref. Chile'!J:J,1)+COUNTIF('Ref. Chile'!$J$7:'Ref. Chile'!J2443,'Ref. Chile'!J2443)-1,"")</f>
        <v>39</v>
      </c>
    </row>
    <row r="2445" spans="31:43" ht="17.25" customHeight="1" x14ac:dyDescent="0.3">
      <c r="AE2445" s="5" t="s">
        <v>2440</v>
      </c>
      <c r="AF2445" s="5" t="s">
        <v>5960</v>
      </c>
      <c r="AG2445" s="6" t="s">
        <v>4450</v>
      </c>
      <c r="AH2445" s="6" t="s">
        <v>4150</v>
      </c>
      <c r="AI2445" s="7">
        <f>IFERROR(RANK('Ref. Chile'!H2444,'Ref. Chile'!H:H,0)+COUNTIF('Ref. Chile'!$H$7:'Ref. Chile'!H2444,'Ref. Chile'!H2444)-1,"")</f>
        <v>1434</v>
      </c>
      <c r="AJ2445" s="7">
        <f>IFERROR(RANK('Ref. Chile'!I2444,'Ref. Chile'!I:I,0)+COUNTIF('Ref. Chile'!$I$7:'Ref. Chile'!I2444,'Ref. Chile'!I2444)-1,"")</f>
        <v>2693</v>
      </c>
      <c r="AK2445" s="7">
        <f>IFERROR(RANK('Ref. Chile'!J2444,'Ref. Chile'!J:J,0)+COUNTIF('Ref. Chile'!$J$7:'Ref. Chile'!J2444,'Ref. Chile'!J2444)-1,"")</f>
        <v>2500</v>
      </c>
      <c r="AL2445" s="7">
        <f>IFERROR(RANK('Ref. Chile'!K2444,'Ref. Chile'!K:K,0)+COUNTIF('Ref. Chile'!$K$7:'Ref. Chile'!K2444,'Ref. Chile'!K2444)-1,"")</f>
        <v>2451</v>
      </c>
      <c r="AM2445" s="7">
        <f>IFERROR(RANK('Ref. Chile'!L2444,'Ref. Chile'!L:L,0)+COUNTIF('Ref. Chile'!$L$7:'Ref. Chile'!L2444,'Ref. Chile'!L2444)-1,"")</f>
        <v>2319</v>
      </c>
      <c r="AN2445" s="7">
        <f>IFERROR(RANK('Ref. Chile'!M2444,'Ref. Chile'!M:M,0)+COUNTIF('Ref. Chile'!$M$7:'Ref. Chile'!M2444,'Ref. Chile'!M2444)-1,"")</f>
        <v>2456</v>
      </c>
      <c r="AO2445" s="7">
        <f>IFERROR(RANK('Ref. Chile'!H2444,'Ref. Chile'!H:H,1)+COUNTIF('Ref. Chile'!$H$7:'Ref. Chile'!H2444,'Ref. Chile'!H2444)-1,"")</f>
        <v>1369</v>
      </c>
      <c r="AP2445" s="7">
        <f>IFERROR(RANK('Ref. Chile'!I2444,'Ref. Chile'!I:I,1)+COUNTIF('Ref. Chile'!$I$7:'Ref. Chile'!I2444,'Ref. Chile'!I2444)-1,"")</f>
        <v>60</v>
      </c>
      <c r="AQ2445" s="7">
        <f>IFERROR(RANK('Ref. Chile'!J2444,'Ref. Chile'!J:J,1)+COUNTIF('Ref. Chile'!$J$7:'Ref. Chile'!J2444,'Ref. Chile'!J2444)-1,"")</f>
        <v>70</v>
      </c>
    </row>
    <row r="2446" spans="31:43" ht="17.25" customHeight="1" x14ac:dyDescent="0.3">
      <c r="AE2446" s="5" t="s">
        <v>2441</v>
      </c>
      <c r="AF2446" s="5" t="s">
        <v>5961</v>
      </c>
      <c r="AG2446" s="6" t="s">
        <v>4451</v>
      </c>
      <c r="AH2446" s="6" t="s">
        <v>4092</v>
      </c>
      <c r="AI2446" s="7">
        <f>IFERROR(RANK('Ref. Chile'!H2445,'Ref. Chile'!H:H,0)+COUNTIF('Ref. Chile'!$H$7:'Ref. Chile'!H2445,'Ref. Chile'!H2445)-1,"")</f>
        <v>1466</v>
      </c>
      <c r="AJ2446" s="7">
        <f>IFERROR(RANK('Ref. Chile'!I2445,'Ref. Chile'!I:I,0)+COUNTIF('Ref. Chile'!$I$7:'Ref. Chile'!I2445,'Ref. Chile'!I2445)-1,"")</f>
        <v>2114</v>
      </c>
      <c r="AK2446" s="7">
        <f>IFERROR(RANK('Ref. Chile'!J2445,'Ref. Chile'!J:J,0)+COUNTIF('Ref. Chile'!$J$7:'Ref. Chile'!J2445,'Ref. Chile'!J2445)-1,"")</f>
        <v>2066</v>
      </c>
      <c r="AL2446" s="7">
        <f>IFERROR(RANK('Ref. Chile'!K2445,'Ref. Chile'!K:K,0)+COUNTIF('Ref. Chile'!$K$7:'Ref. Chile'!K2445,'Ref. Chile'!K2445)-1,"")</f>
        <v>2089</v>
      </c>
      <c r="AM2446" s="7">
        <f>IFERROR(RANK('Ref. Chile'!L2445,'Ref. Chile'!L:L,0)+COUNTIF('Ref. Chile'!$L$7:'Ref. Chile'!L2445,'Ref. Chile'!L2445)-1,"")</f>
        <v>1741</v>
      </c>
      <c r="AN2446" s="7">
        <f>IFERROR(RANK('Ref. Chile'!M2445,'Ref. Chile'!M:M,0)+COUNTIF('Ref. Chile'!$M$7:'Ref. Chile'!M2445,'Ref. Chile'!M2445)-1,"")</f>
        <v>2187</v>
      </c>
      <c r="AO2446" s="7">
        <f>IFERROR(RANK('Ref. Chile'!H2445,'Ref. Chile'!H:H,1)+COUNTIF('Ref. Chile'!$H$7:'Ref. Chile'!H2445,'Ref. Chile'!H2445)-1,"")</f>
        <v>1337</v>
      </c>
      <c r="AP2446" s="7">
        <f>IFERROR(RANK('Ref. Chile'!I2445,'Ref. Chile'!I:I,1)+COUNTIF('Ref. Chile'!$I$7:'Ref. Chile'!I2445,'Ref. Chile'!I2445)-1,"")</f>
        <v>639</v>
      </c>
      <c r="AQ2446" s="7">
        <f>IFERROR(RANK('Ref. Chile'!J2445,'Ref. Chile'!J:J,1)+COUNTIF('Ref. Chile'!$J$7:'Ref. Chile'!J2445,'Ref. Chile'!J2445)-1,"")</f>
        <v>504</v>
      </c>
    </row>
    <row r="2447" spans="31:43" ht="17.25" customHeight="1" x14ac:dyDescent="0.3">
      <c r="AE2447" s="5" t="s">
        <v>2442</v>
      </c>
      <c r="AF2447" s="5" t="s">
        <v>5962</v>
      </c>
      <c r="AG2447" s="6" t="s">
        <v>4451</v>
      </c>
      <c r="AH2447" s="6" t="s">
        <v>4088</v>
      </c>
      <c r="AI2447" s="7">
        <f>IFERROR(RANK('Ref. Chile'!H2446,'Ref. Chile'!H:H,0)+COUNTIF('Ref. Chile'!$H$7:'Ref. Chile'!H2446,'Ref. Chile'!H2446)-1,"")</f>
        <v>1414</v>
      </c>
      <c r="AJ2447" s="7">
        <f>IFERROR(RANK('Ref. Chile'!I2446,'Ref. Chile'!I:I,0)+COUNTIF('Ref. Chile'!$I$7:'Ref. Chile'!I2446,'Ref. Chile'!I2446)-1,"")</f>
        <v>2077</v>
      </c>
      <c r="AK2447" s="7">
        <f>IFERROR(RANK('Ref. Chile'!J2446,'Ref. Chile'!J:J,0)+COUNTIF('Ref. Chile'!$J$7:'Ref. Chile'!J2446,'Ref. Chile'!J2446)-1,"")</f>
        <v>1959</v>
      </c>
      <c r="AL2447" s="7">
        <f>IFERROR(RANK('Ref. Chile'!K2446,'Ref. Chile'!K:K,0)+COUNTIF('Ref. Chile'!$K$7:'Ref. Chile'!K2446,'Ref. Chile'!K2446)-1,"")</f>
        <v>2061</v>
      </c>
      <c r="AM2447" s="7">
        <f>IFERROR(RANK('Ref. Chile'!L2446,'Ref. Chile'!L:L,0)+COUNTIF('Ref. Chile'!$L$7:'Ref. Chile'!L2446,'Ref. Chile'!L2446)-1,"")</f>
        <v>1666</v>
      </c>
      <c r="AN2447" s="7">
        <f>IFERROR(RANK('Ref. Chile'!M2446,'Ref. Chile'!M:M,0)+COUNTIF('Ref. Chile'!$M$7:'Ref. Chile'!M2446,'Ref. Chile'!M2446)-1,"")</f>
        <v>2132</v>
      </c>
      <c r="AO2447" s="7">
        <f>IFERROR(RANK('Ref. Chile'!H2446,'Ref. Chile'!H:H,1)+COUNTIF('Ref. Chile'!$H$7:'Ref. Chile'!H2446,'Ref. Chile'!H2446)-1,"")</f>
        <v>1389</v>
      </c>
      <c r="AP2447" s="7">
        <f>IFERROR(RANK('Ref. Chile'!I2446,'Ref. Chile'!I:I,1)+COUNTIF('Ref. Chile'!$I$7:'Ref. Chile'!I2446,'Ref. Chile'!I2446)-1,"")</f>
        <v>676</v>
      </c>
      <c r="AQ2447" s="7">
        <f>IFERROR(RANK('Ref. Chile'!J2446,'Ref. Chile'!J:J,1)+COUNTIF('Ref. Chile'!$J$7:'Ref. Chile'!J2446,'Ref. Chile'!J2446)-1,"")</f>
        <v>611</v>
      </c>
    </row>
    <row r="2448" spans="31:43" ht="17.25" customHeight="1" x14ac:dyDescent="0.3">
      <c r="AE2448" s="5" t="s">
        <v>2443</v>
      </c>
      <c r="AF2448" s="5" t="s">
        <v>5963</v>
      </c>
      <c r="AG2448" s="6" t="s">
        <v>4451</v>
      </c>
      <c r="AH2448" s="6" t="s">
        <v>4096</v>
      </c>
      <c r="AI2448" s="7">
        <f>IFERROR(RANK('Ref. Chile'!H2447,'Ref. Chile'!H:H,0)+COUNTIF('Ref. Chile'!$H$7:'Ref. Chile'!H2447,'Ref. Chile'!H2447)-1,"")</f>
        <v>1455</v>
      </c>
      <c r="AJ2448" s="7">
        <f>IFERROR(RANK('Ref. Chile'!I2447,'Ref. Chile'!I:I,0)+COUNTIF('Ref. Chile'!$I$7:'Ref. Chile'!I2447,'Ref. Chile'!I2447)-1,"")</f>
        <v>2106</v>
      </c>
      <c r="AK2448" s="7">
        <f>IFERROR(RANK('Ref. Chile'!J2447,'Ref. Chile'!J:J,0)+COUNTIF('Ref. Chile'!$J$7:'Ref. Chile'!J2447,'Ref. Chile'!J2447)-1,"")</f>
        <v>2046</v>
      </c>
      <c r="AL2448" s="7">
        <f>IFERROR(RANK('Ref. Chile'!K2447,'Ref. Chile'!K:K,0)+COUNTIF('Ref. Chile'!$K$7:'Ref. Chile'!K2447,'Ref. Chile'!K2447)-1,"")</f>
        <v>2080</v>
      </c>
      <c r="AM2448" s="7">
        <f>IFERROR(RANK('Ref. Chile'!L2447,'Ref. Chile'!L:L,0)+COUNTIF('Ref. Chile'!$L$7:'Ref. Chile'!L2447,'Ref. Chile'!L2447)-1,"")</f>
        <v>1725</v>
      </c>
      <c r="AN2448" s="7">
        <f>IFERROR(RANK('Ref. Chile'!M2447,'Ref. Chile'!M:M,0)+COUNTIF('Ref. Chile'!$M$7:'Ref. Chile'!M2447,'Ref. Chile'!M2447)-1,"")</f>
        <v>2177</v>
      </c>
      <c r="AO2448" s="7">
        <f>IFERROR(RANK('Ref. Chile'!H2447,'Ref. Chile'!H:H,1)+COUNTIF('Ref. Chile'!$H$7:'Ref. Chile'!H2447,'Ref. Chile'!H2447)-1,"")</f>
        <v>1348</v>
      </c>
      <c r="AP2448" s="7">
        <f>IFERROR(RANK('Ref. Chile'!I2447,'Ref. Chile'!I:I,1)+COUNTIF('Ref. Chile'!$I$7:'Ref. Chile'!I2447,'Ref. Chile'!I2447)-1,"")</f>
        <v>647</v>
      </c>
      <c r="AQ2448" s="7">
        <f>IFERROR(RANK('Ref. Chile'!J2447,'Ref. Chile'!J:J,1)+COUNTIF('Ref. Chile'!$J$7:'Ref. Chile'!J2447,'Ref. Chile'!J2447)-1,"")</f>
        <v>524</v>
      </c>
    </row>
    <row r="2449" spans="31:43" ht="17.25" customHeight="1" x14ac:dyDescent="0.3">
      <c r="AE2449" s="5" t="s">
        <v>2444</v>
      </c>
      <c r="AF2449" s="5" t="s">
        <v>5964</v>
      </c>
      <c r="AG2449" s="6" t="s">
        <v>4452</v>
      </c>
      <c r="AH2449" s="6" t="s">
        <v>4092</v>
      </c>
      <c r="AI2449" s="7">
        <f>IFERROR(RANK('Ref. Chile'!H2448,'Ref. Chile'!H:H,0)+COUNTIF('Ref. Chile'!$H$7:'Ref. Chile'!H2448,'Ref. Chile'!H2448)-1,"")</f>
        <v>331</v>
      </c>
      <c r="AJ2449" s="7">
        <f>IFERROR(RANK('Ref. Chile'!I2448,'Ref. Chile'!I:I,0)+COUNTIF('Ref. Chile'!$I$7:'Ref. Chile'!I2448,'Ref. Chile'!I2448)-1,"")</f>
        <v>2068</v>
      </c>
      <c r="AK2449" s="7">
        <f>IFERROR(RANK('Ref. Chile'!J2448,'Ref. Chile'!J:J,0)+COUNTIF('Ref. Chile'!$J$7:'Ref. Chile'!J2448,'Ref. Chile'!J2448)-1,"")</f>
        <v>274</v>
      </c>
      <c r="AL2449" s="7">
        <f>IFERROR(RANK('Ref. Chile'!K2448,'Ref. Chile'!K:K,0)+COUNTIF('Ref. Chile'!$K$7:'Ref. Chile'!K2448,'Ref. Chile'!K2448)-1,"")</f>
        <v>1686</v>
      </c>
      <c r="AM2449" s="7">
        <f>IFERROR(RANK('Ref. Chile'!L2448,'Ref. Chile'!L:L,0)+COUNTIF('Ref. Chile'!$L$7:'Ref. Chile'!L2448,'Ref. Chile'!L2448)-1,"")</f>
        <v>1966</v>
      </c>
      <c r="AN2449" s="7">
        <f>IFERROR(RANK('Ref. Chile'!M2448,'Ref. Chile'!M:M,0)+COUNTIF('Ref. Chile'!$M$7:'Ref. Chile'!M2448,'Ref. Chile'!M2448)-1,"")</f>
        <v>702</v>
      </c>
      <c r="AO2449" s="7">
        <f>IFERROR(RANK('Ref. Chile'!H2448,'Ref. Chile'!H:H,1)+COUNTIF('Ref. Chile'!$H$7:'Ref. Chile'!H2448,'Ref. Chile'!H2448)-1,"")</f>
        <v>2472</v>
      </c>
      <c r="AP2449" s="7">
        <f>IFERROR(RANK('Ref. Chile'!I2448,'Ref. Chile'!I:I,1)+COUNTIF('Ref. Chile'!$I$7:'Ref. Chile'!I2448,'Ref. Chile'!I2448)-1,"")</f>
        <v>685</v>
      </c>
      <c r="AQ2449" s="7">
        <f>IFERROR(RANK('Ref. Chile'!J2448,'Ref. Chile'!J:J,1)+COUNTIF('Ref. Chile'!$J$7:'Ref. Chile'!J2448,'Ref. Chile'!J2448)-1,"")</f>
        <v>2296</v>
      </c>
    </row>
    <row r="2450" spans="31:43" ht="17.25" customHeight="1" x14ac:dyDescent="0.3">
      <c r="AE2450" s="5" t="s">
        <v>2445</v>
      </c>
      <c r="AF2450" s="5" t="s">
        <v>5965</v>
      </c>
      <c r="AG2450" s="6" t="s">
        <v>4452</v>
      </c>
      <c r="AH2450" s="6" t="s">
        <v>4088</v>
      </c>
      <c r="AI2450" s="7">
        <f>IFERROR(RANK('Ref. Chile'!H2449,'Ref. Chile'!H:H,0)+COUNTIF('Ref. Chile'!$H$7:'Ref. Chile'!H2449,'Ref. Chile'!H2449)-1,"")</f>
        <v>326</v>
      </c>
      <c r="AJ2450" s="7">
        <f>IFERROR(RANK('Ref. Chile'!I2449,'Ref. Chile'!I:I,0)+COUNTIF('Ref. Chile'!$I$7:'Ref. Chile'!I2449,'Ref. Chile'!I2449)-1,"")</f>
        <v>1976</v>
      </c>
      <c r="AK2450" s="7">
        <f>IFERROR(RANK('Ref. Chile'!J2449,'Ref. Chile'!J:J,0)+COUNTIF('Ref. Chile'!$J$7:'Ref. Chile'!J2449,'Ref. Chile'!J2449)-1,"")</f>
        <v>146</v>
      </c>
      <c r="AL2450" s="7">
        <f>IFERROR(RANK('Ref. Chile'!K2449,'Ref. Chile'!K:K,0)+COUNTIF('Ref. Chile'!$K$7:'Ref. Chile'!K2449,'Ref. Chile'!K2449)-1,"")</f>
        <v>1629</v>
      </c>
      <c r="AM2450" s="7">
        <f>IFERROR(RANK('Ref. Chile'!L2449,'Ref. Chile'!L:L,0)+COUNTIF('Ref. Chile'!$L$7:'Ref. Chile'!L2449,'Ref. Chile'!L2449)-1,"")</f>
        <v>1861</v>
      </c>
      <c r="AN2450" s="7">
        <f>IFERROR(RANK('Ref. Chile'!M2449,'Ref. Chile'!M:M,0)+COUNTIF('Ref. Chile'!$M$7:'Ref. Chile'!M2449,'Ref. Chile'!M2449)-1,"")</f>
        <v>245</v>
      </c>
      <c r="AO2450" s="7">
        <f>IFERROR(RANK('Ref. Chile'!H2449,'Ref. Chile'!H:H,1)+COUNTIF('Ref. Chile'!$H$7:'Ref. Chile'!H2449,'Ref. Chile'!H2449)-1,"")</f>
        <v>2477</v>
      </c>
      <c r="AP2450" s="7">
        <f>IFERROR(RANK('Ref. Chile'!I2449,'Ref. Chile'!I:I,1)+COUNTIF('Ref. Chile'!$I$7:'Ref. Chile'!I2449,'Ref. Chile'!I2449)-1,"")</f>
        <v>777</v>
      </c>
      <c r="AQ2450" s="7">
        <f>IFERROR(RANK('Ref. Chile'!J2449,'Ref. Chile'!J:J,1)+COUNTIF('Ref. Chile'!$J$7:'Ref. Chile'!J2449,'Ref. Chile'!J2449)-1,"")</f>
        <v>2424</v>
      </c>
    </row>
    <row r="2451" spans="31:43" ht="17.25" customHeight="1" x14ac:dyDescent="0.3">
      <c r="AE2451" s="5" t="s">
        <v>2446</v>
      </c>
      <c r="AF2451" s="5" t="s">
        <v>5966</v>
      </c>
      <c r="AG2451" s="6" t="s">
        <v>4452</v>
      </c>
      <c r="AH2451" s="6" t="s">
        <v>4093</v>
      </c>
      <c r="AI2451" s="7">
        <f>IFERROR(RANK('Ref. Chile'!H2450,'Ref. Chile'!H:H,0)+COUNTIF('Ref. Chile'!$H$7:'Ref. Chile'!H2450,'Ref. Chile'!H2450)-1,"")</f>
        <v>330</v>
      </c>
      <c r="AJ2451" s="7">
        <f>IFERROR(RANK('Ref. Chile'!I2450,'Ref. Chile'!I:I,0)+COUNTIF('Ref. Chile'!$I$7:'Ref. Chile'!I2450,'Ref. Chile'!I2450)-1,"")</f>
        <v>2051</v>
      </c>
      <c r="AK2451" s="7">
        <f>IFERROR(RANK('Ref. Chile'!J2450,'Ref. Chile'!J:J,0)+COUNTIF('Ref. Chile'!$J$7:'Ref. Chile'!J2450,'Ref. Chile'!J2450)-1,"")</f>
        <v>262</v>
      </c>
      <c r="AL2451" s="7">
        <f>IFERROR(RANK('Ref. Chile'!K2450,'Ref. Chile'!K:K,0)+COUNTIF('Ref. Chile'!$K$7:'Ref. Chile'!K2450,'Ref. Chile'!K2450)-1,"")</f>
        <v>1680</v>
      </c>
      <c r="AM2451" s="7">
        <f>IFERROR(RANK('Ref. Chile'!L2450,'Ref. Chile'!L:L,0)+COUNTIF('Ref. Chile'!$L$7:'Ref. Chile'!L2450,'Ref. Chile'!L2450)-1,"")</f>
        <v>1953</v>
      </c>
      <c r="AN2451" s="7">
        <f>IFERROR(RANK('Ref. Chile'!M2450,'Ref. Chile'!M:M,0)+COUNTIF('Ref. Chile'!$M$7:'Ref. Chile'!M2450,'Ref. Chile'!M2450)-1,"")</f>
        <v>646</v>
      </c>
      <c r="AO2451" s="7">
        <f>IFERROR(RANK('Ref. Chile'!H2450,'Ref. Chile'!H:H,1)+COUNTIF('Ref. Chile'!$H$7:'Ref. Chile'!H2450,'Ref. Chile'!H2450)-1,"")</f>
        <v>2473</v>
      </c>
      <c r="AP2451" s="7">
        <f>IFERROR(RANK('Ref. Chile'!I2450,'Ref. Chile'!I:I,1)+COUNTIF('Ref. Chile'!$I$7:'Ref. Chile'!I2450,'Ref. Chile'!I2450)-1,"")</f>
        <v>702</v>
      </c>
      <c r="AQ2451" s="7">
        <f>IFERROR(RANK('Ref. Chile'!J2450,'Ref. Chile'!J:J,1)+COUNTIF('Ref. Chile'!$J$7:'Ref. Chile'!J2450,'Ref. Chile'!J2450)-1,"")</f>
        <v>2308</v>
      </c>
    </row>
    <row r="2452" spans="31:43" ht="17.25" customHeight="1" x14ac:dyDescent="0.3">
      <c r="AE2452" s="5" t="s">
        <v>2447</v>
      </c>
      <c r="AF2452" s="5" t="s">
        <v>5967</v>
      </c>
      <c r="AG2452" s="6" t="s">
        <v>4452</v>
      </c>
      <c r="AH2452" s="6" t="s">
        <v>4116</v>
      </c>
      <c r="AI2452" s="7">
        <f>IFERROR(RANK('Ref. Chile'!H2451,'Ref. Chile'!H:H,0)+COUNTIF('Ref. Chile'!$H$7:'Ref. Chile'!H2451,'Ref. Chile'!H2451)-1,"")</f>
        <v>328</v>
      </c>
      <c r="AJ2452" s="7">
        <f>IFERROR(RANK('Ref. Chile'!I2451,'Ref. Chile'!I:I,0)+COUNTIF('Ref. Chile'!$I$7:'Ref. Chile'!I2451,'Ref. Chile'!I2451)-1,"")</f>
        <v>2039</v>
      </c>
      <c r="AK2452" s="7">
        <f>IFERROR(RANK('Ref. Chile'!J2451,'Ref. Chile'!J:J,0)+COUNTIF('Ref. Chile'!$J$7:'Ref. Chile'!J2451,'Ref. Chile'!J2451)-1,"")</f>
        <v>243</v>
      </c>
      <c r="AL2452" s="7">
        <f>IFERROR(RANK('Ref. Chile'!K2451,'Ref. Chile'!K:K,0)+COUNTIF('Ref. Chile'!$K$7:'Ref. Chile'!K2451,'Ref. Chile'!K2451)-1,"")</f>
        <v>1671</v>
      </c>
      <c r="AM2452" s="7">
        <f>IFERROR(RANK('Ref. Chile'!L2451,'Ref. Chile'!L:L,0)+COUNTIF('Ref. Chile'!$L$7:'Ref. Chile'!L2451,'Ref. Chile'!L2451)-1,"")</f>
        <v>1936</v>
      </c>
      <c r="AN2452" s="7">
        <f>IFERROR(RANK('Ref. Chile'!M2451,'Ref. Chile'!M:M,0)+COUNTIF('Ref. Chile'!$M$7:'Ref. Chile'!M2451,'Ref. Chile'!M2451)-1,"")</f>
        <v>592</v>
      </c>
      <c r="AO2452" s="7">
        <f>IFERROR(RANK('Ref. Chile'!H2451,'Ref. Chile'!H:H,1)+COUNTIF('Ref. Chile'!$H$7:'Ref. Chile'!H2451,'Ref. Chile'!H2451)-1,"")</f>
        <v>2475</v>
      </c>
      <c r="AP2452" s="7">
        <f>IFERROR(RANK('Ref. Chile'!I2451,'Ref. Chile'!I:I,1)+COUNTIF('Ref. Chile'!$I$7:'Ref. Chile'!I2451,'Ref. Chile'!I2451)-1,"")</f>
        <v>714</v>
      </c>
      <c r="AQ2452" s="7">
        <f>IFERROR(RANK('Ref. Chile'!J2451,'Ref. Chile'!J:J,1)+COUNTIF('Ref. Chile'!$J$7:'Ref. Chile'!J2451,'Ref. Chile'!J2451)-1,"")</f>
        <v>2327</v>
      </c>
    </row>
    <row r="2453" spans="31:43" ht="17.25" customHeight="1" x14ac:dyDescent="0.3">
      <c r="AE2453" s="5" t="s">
        <v>2448</v>
      </c>
      <c r="AF2453" s="5" t="s">
        <v>5968</v>
      </c>
      <c r="AG2453" s="6" t="s">
        <v>4452</v>
      </c>
      <c r="AH2453" s="6" t="s">
        <v>4095</v>
      </c>
      <c r="AI2453" s="7">
        <f>IFERROR(RANK('Ref. Chile'!H2452,'Ref. Chile'!H:H,0)+COUNTIF('Ref. Chile'!$H$7:'Ref. Chile'!H2452,'Ref. Chile'!H2452)-1,"")</f>
        <v>329</v>
      </c>
      <c r="AJ2453" s="7">
        <f>IFERROR(RANK('Ref. Chile'!I2452,'Ref. Chile'!I:I,0)+COUNTIF('Ref. Chile'!$I$7:'Ref. Chile'!I2452,'Ref. Chile'!I2452)-1,"")</f>
        <v>2038</v>
      </c>
      <c r="AK2453" s="7">
        <f>IFERROR(RANK('Ref. Chile'!J2452,'Ref. Chile'!J:J,0)+COUNTIF('Ref. Chile'!$J$7:'Ref. Chile'!J2452,'Ref. Chile'!J2452)-1,"")</f>
        <v>241</v>
      </c>
      <c r="AL2453" s="7">
        <f>IFERROR(RANK('Ref. Chile'!K2452,'Ref. Chile'!K:K,0)+COUNTIF('Ref. Chile'!$K$7:'Ref. Chile'!K2452,'Ref. Chile'!K2452)-1,"")</f>
        <v>1670</v>
      </c>
      <c r="AM2453" s="7">
        <f>IFERROR(RANK('Ref. Chile'!L2452,'Ref. Chile'!L:L,0)+COUNTIF('Ref. Chile'!$L$7:'Ref. Chile'!L2452,'Ref. Chile'!L2452)-1,"")</f>
        <v>1935</v>
      </c>
      <c r="AN2453" s="7">
        <f>IFERROR(RANK('Ref. Chile'!M2452,'Ref. Chile'!M:M,0)+COUNTIF('Ref. Chile'!$M$7:'Ref. Chile'!M2452,'Ref. Chile'!M2452)-1,"")</f>
        <v>591</v>
      </c>
      <c r="AO2453" s="7">
        <f>IFERROR(RANK('Ref. Chile'!H2452,'Ref. Chile'!H:H,1)+COUNTIF('Ref. Chile'!$H$7:'Ref. Chile'!H2452,'Ref. Chile'!H2452)-1,"")</f>
        <v>2474</v>
      </c>
      <c r="AP2453" s="7">
        <f>IFERROR(RANK('Ref. Chile'!I2452,'Ref. Chile'!I:I,1)+COUNTIF('Ref. Chile'!$I$7:'Ref. Chile'!I2452,'Ref. Chile'!I2452)-1,"")</f>
        <v>715</v>
      </c>
      <c r="AQ2453" s="7">
        <f>IFERROR(RANK('Ref. Chile'!J2452,'Ref. Chile'!J:J,1)+COUNTIF('Ref. Chile'!$J$7:'Ref. Chile'!J2452,'Ref. Chile'!J2452)-1,"")</f>
        <v>2329</v>
      </c>
    </row>
    <row r="2454" spans="31:43" ht="17.25" customHeight="1" x14ac:dyDescent="0.3">
      <c r="AE2454" s="5" t="s">
        <v>2449</v>
      </c>
      <c r="AF2454" s="5" t="s">
        <v>5969</v>
      </c>
      <c r="AG2454" s="6" t="s">
        <v>4452</v>
      </c>
      <c r="AH2454" s="6" t="s">
        <v>4096</v>
      </c>
      <c r="AI2454" s="7">
        <f>IFERROR(RANK('Ref. Chile'!H2453,'Ref. Chile'!H:H,0)+COUNTIF('Ref. Chile'!$H$7:'Ref. Chile'!H2453,'Ref. Chile'!H2453)-1,"")</f>
        <v>327</v>
      </c>
      <c r="AJ2454" s="7">
        <f>IFERROR(RANK('Ref. Chile'!I2453,'Ref. Chile'!I:I,0)+COUNTIF('Ref. Chile'!$I$7:'Ref. Chile'!I2453,'Ref. Chile'!I2453)-1,"")</f>
        <v>2037</v>
      </c>
      <c r="AK2454" s="7">
        <f>IFERROR(RANK('Ref. Chile'!J2453,'Ref. Chile'!J:J,0)+COUNTIF('Ref. Chile'!$J$7:'Ref. Chile'!J2453,'Ref. Chile'!J2453)-1,"")</f>
        <v>242</v>
      </c>
      <c r="AL2454" s="7">
        <f>IFERROR(RANK('Ref. Chile'!K2453,'Ref. Chile'!K:K,0)+COUNTIF('Ref. Chile'!$K$7:'Ref. Chile'!K2453,'Ref. Chile'!K2453)-1,"")</f>
        <v>1669</v>
      </c>
      <c r="AM2454" s="7">
        <f>IFERROR(RANK('Ref. Chile'!L2453,'Ref. Chile'!L:L,0)+COUNTIF('Ref. Chile'!$L$7:'Ref. Chile'!L2453,'Ref. Chile'!L2453)-1,"")</f>
        <v>1934</v>
      </c>
      <c r="AN2454" s="7">
        <f>IFERROR(RANK('Ref. Chile'!M2453,'Ref. Chile'!M:M,0)+COUNTIF('Ref. Chile'!$M$7:'Ref. Chile'!M2453,'Ref. Chile'!M2453)-1,"")</f>
        <v>590</v>
      </c>
      <c r="AO2454" s="7">
        <f>IFERROR(RANK('Ref. Chile'!H2453,'Ref. Chile'!H:H,1)+COUNTIF('Ref. Chile'!$H$7:'Ref. Chile'!H2453,'Ref. Chile'!H2453)-1,"")</f>
        <v>2476</v>
      </c>
      <c r="AP2454" s="7">
        <f>IFERROR(RANK('Ref. Chile'!I2453,'Ref. Chile'!I:I,1)+COUNTIF('Ref. Chile'!$I$7:'Ref. Chile'!I2453,'Ref. Chile'!I2453)-1,"")</f>
        <v>716</v>
      </c>
      <c r="AQ2454" s="7">
        <f>IFERROR(RANK('Ref. Chile'!J2453,'Ref. Chile'!J:J,1)+COUNTIF('Ref. Chile'!$J$7:'Ref. Chile'!J2453,'Ref. Chile'!J2453)-1,"")</f>
        <v>2328</v>
      </c>
    </row>
    <row r="2455" spans="31:43" ht="17.25" customHeight="1" x14ac:dyDescent="0.3">
      <c r="AE2455" s="5" t="s">
        <v>2450</v>
      </c>
      <c r="AF2455" s="5" t="s">
        <v>5970</v>
      </c>
      <c r="AG2455" s="6" t="s">
        <v>4453</v>
      </c>
      <c r="AH2455" s="6" t="s">
        <v>4092</v>
      </c>
      <c r="AI2455" s="7">
        <f>IFERROR(RANK('Ref. Chile'!H2454,'Ref. Chile'!H:H,0)+COUNTIF('Ref. Chile'!$H$7:'Ref. Chile'!H2454,'Ref. Chile'!H2454)-1,"")</f>
        <v>820</v>
      </c>
      <c r="AJ2455" s="7">
        <f>IFERROR(RANK('Ref. Chile'!I2454,'Ref. Chile'!I:I,0)+COUNTIF('Ref. Chile'!$I$7:'Ref. Chile'!I2454,'Ref. Chile'!I2454)-1,"")</f>
        <v>606</v>
      </c>
      <c r="AK2455" s="7">
        <f>IFERROR(RANK('Ref. Chile'!J2454,'Ref. Chile'!J:J,0)+COUNTIF('Ref. Chile'!$J$7:'Ref. Chile'!J2454,'Ref. Chile'!J2454)-1,"")</f>
        <v>1566</v>
      </c>
      <c r="AL2455" s="7">
        <f>IFERROR(RANK('Ref. Chile'!K2454,'Ref. Chile'!K:K,0)+COUNTIF('Ref. Chile'!$K$7:'Ref. Chile'!K2454,'Ref. Chile'!K2454)-1,"")</f>
        <v>860</v>
      </c>
      <c r="AM2455" s="7">
        <f>IFERROR(RANK('Ref. Chile'!L2454,'Ref. Chile'!L:L,0)+COUNTIF('Ref. Chile'!$L$7:'Ref. Chile'!L2454,'Ref. Chile'!L2454)-1,"")</f>
        <v>326</v>
      </c>
      <c r="AN2455" s="7">
        <f>IFERROR(RANK('Ref. Chile'!M2454,'Ref. Chile'!M:M,0)+COUNTIF('Ref. Chile'!$M$7:'Ref. Chile'!M2454,'Ref. Chile'!M2454)-1,"")</f>
        <v>1431</v>
      </c>
      <c r="AO2455" s="7">
        <f>IFERROR(RANK('Ref. Chile'!H2454,'Ref. Chile'!H:H,1)+COUNTIF('Ref. Chile'!$H$7:'Ref. Chile'!H2454,'Ref. Chile'!H2454)-1,"")</f>
        <v>1983</v>
      </c>
      <c r="AP2455" s="7">
        <f>IFERROR(RANK('Ref. Chile'!I2454,'Ref. Chile'!I:I,1)+COUNTIF('Ref. Chile'!$I$7:'Ref. Chile'!I2454,'Ref. Chile'!I2454)-1,"")</f>
        <v>2147</v>
      </c>
      <c r="AQ2455" s="7">
        <f>IFERROR(RANK('Ref. Chile'!J2454,'Ref. Chile'!J:J,1)+COUNTIF('Ref. Chile'!$J$7:'Ref. Chile'!J2454,'Ref. Chile'!J2454)-1,"")</f>
        <v>1004</v>
      </c>
    </row>
    <row r="2456" spans="31:43" ht="17.25" customHeight="1" x14ac:dyDescent="0.3">
      <c r="AE2456" s="5" t="s">
        <v>2451</v>
      </c>
      <c r="AF2456" s="5" t="s">
        <v>5971</v>
      </c>
      <c r="AG2456" s="6" t="s">
        <v>4453</v>
      </c>
      <c r="AH2456" s="6" t="s">
        <v>4214</v>
      </c>
      <c r="AI2456" s="7">
        <f>IFERROR(RANK('Ref. Chile'!H2455,'Ref. Chile'!H:H,0)+COUNTIF('Ref. Chile'!$H$7:'Ref. Chile'!H2455,'Ref. Chile'!H2455)-1,"")</f>
        <v>715</v>
      </c>
      <c r="AJ2456" s="7">
        <f>IFERROR(RANK('Ref. Chile'!I2455,'Ref. Chile'!I:I,0)+COUNTIF('Ref. Chile'!$I$7:'Ref. Chile'!I2455,'Ref. Chile'!I2455)-1,"")</f>
        <v>557</v>
      </c>
      <c r="AK2456" s="7">
        <f>IFERROR(RANK('Ref. Chile'!J2455,'Ref. Chile'!J:J,0)+COUNTIF('Ref. Chile'!$J$7:'Ref. Chile'!J2455,'Ref. Chile'!J2455)-1,"")</f>
        <v>1732</v>
      </c>
      <c r="AL2456" s="7">
        <f>IFERROR(RANK('Ref. Chile'!K2455,'Ref. Chile'!K:K,0)+COUNTIF('Ref. Chile'!$K$7:'Ref. Chile'!K2455,'Ref. Chile'!K2455)-1,"")</f>
        <v>719</v>
      </c>
      <c r="AM2456" s="7">
        <f>IFERROR(RANK('Ref. Chile'!L2455,'Ref. Chile'!L:L,0)+COUNTIF('Ref. Chile'!$L$7:'Ref. Chile'!L2455,'Ref. Chile'!L2455)-1,"")</f>
        <v>307</v>
      </c>
      <c r="AN2456" s="7">
        <f>IFERROR(RANK('Ref. Chile'!M2455,'Ref. Chile'!M:M,0)+COUNTIF('Ref. Chile'!$M$7:'Ref. Chile'!M2455,'Ref. Chile'!M2455)-1,"")</f>
        <v>1600</v>
      </c>
      <c r="AO2456" s="7">
        <f>IFERROR(RANK('Ref. Chile'!H2455,'Ref. Chile'!H:H,1)+COUNTIF('Ref. Chile'!$H$7:'Ref. Chile'!H2455,'Ref. Chile'!H2455)-1,"")</f>
        <v>2088</v>
      </c>
      <c r="AP2456" s="7">
        <f>IFERROR(RANK('Ref. Chile'!I2455,'Ref. Chile'!I:I,1)+COUNTIF('Ref. Chile'!$I$7:'Ref. Chile'!I2455,'Ref. Chile'!I2455)-1,"")</f>
        <v>2196</v>
      </c>
      <c r="AQ2456" s="7">
        <f>IFERROR(RANK('Ref. Chile'!J2455,'Ref. Chile'!J:J,1)+COUNTIF('Ref. Chile'!$J$7:'Ref. Chile'!J2455,'Ref. Chile'!J2455)-1,"")</f>
        <v>928</v>
      </c>
    </row>
    <row r="2457" spans="31:43" ht="17.25" customHeight="1" x14ac:dyDescent="0.3">
      <c r="AE2457" s="5" t="s">
        <v>2452</v>
      </c>
      <c r="AF2457" s="5" t="s">
        <v>5972</v>
      </c>
      <c r="AG2457" s="6" t="s">
        <v>4453</v>
      </c>
      <c r="AH2457" s="6" t="s">
        <v>4093</v>
      </c>
      <c r="AI2457" s="7">
        <f>IFERROR(RANK('Ref. Chile'!H2456,'Ref. Chile'!H:H,0)+COUNTIF('Ref. Chile'!$H$7:'Ref. Chile'!H2456,'Ref. Chile'!H2456)-1,"")</f>
        <v>717</v>
      </c>
      <c r="AJ2457" s="7">
        <f>IFERROR(RANK('Ref. Chile'!I2456,'Ref. Chile'!I:I,0)+COUNTIF('Ref. Chile'!$I$7:'Ref. Chile'!I2456,'Ref. Chile'!I2456)-1,"")</f>
        <v>511</v>
      </c>
      <c r="AK2457" s="7">
        <f>IFERROR(RANK('Ref. Chile'!J2456,'Ref. Chile'!J:J,0)+COUNTIF('Ref. Chile'!$J$7:'Ref. Chile'!J2456,'Ref. Chile'!J2456)-1,"")</f>
        <v>1238</v>
      </c>
      <c r="AL2457" s="7">
        <f>IFERROR(RANK('Ref. Chile'!K2456,'Ref. Chile'!K:K,0)+COUNTIF('Ref. Chile'!$K$7:'Ref. Chile'!K2456,'Ref. Chile'!K2456)-1,"")</f>
        <v>720</v>
      </c>
      <c r="AM2457" s="7">
        <f>IFERROR(RANK('Ref. Chile'!L2456,'Ref. Chile'!L:L,0)+COUNTIF('Ref. Chile'!$L$7:'Ref. Chile'!L2456,'Ref. Chile'!L2456)-1,"")</f>
        <v>212</v>
      </c>
      <c r="AN2457" s="7">
        <f>IFERROR(RANK('Ref. Chile'!M2456,'Ref. Chile'!M:M,0)+COUNTIF('Ref. Chile'!$M$7:'Ref. Chile'!M2456,'Ref. Chile'!M2456)-1,"")</f>
        <v>1192</v>
      </c>
      <c r="AO2457" s="7">
        <f>IFERROR(RANK('Ref. Chile'!H2456,'Ref. Chile'!H:H,1)+COUNTIF('Ref. Chile'!$H$7:'Ref. Chile'!H2456,'Ref. Chile'!H2456)-1,"")</f>
        <v>2086</v>
      </c>
      <c r="AP2457" s="7">
        <f>IFERROR(RANK('Ref. Chile'!I2456,'Ref. Chile'!I:I,1)+COUNTIF('Ref. Chile'!$I$7:'Ref. Chile'!I2456,'Ref. Chile'!I2456)-1,"")</f>
        <v>2242</v>
      </c>
      <c r="AQ2457" s="7">
        <f>IFERROR(RANK('Ref. Chile'!J2456,'Ref. Chile'!J:J,1)+COUNTIF('Ref. Chile'!$J$7:'Ref. Chile'!J2456,'Ref. Chile'!J2456)-1,"")</f>
        <v>1332</v>
      </c>
    </row>
    <row r="2458" spans="31:43" ht="17.25" customHeight="1" x14ac:dyDescent="0.3">
      <c r="AE2458" s="5" t="s">
        <v>2453</v>
      </c>
      <c r="AF2458" s="5" t="s">
        <v>5973</v>
      </c>
      <c r="AG2458" s="6" t="s">
        <v>4453</v>
      </c>
      <c r="AH2458" s="6" t="s">
        <v>4096</v>
      </c>
      <c r="AI2458" s="7">
        <f>IFERROR(RANK('Ref. Chile'!H2457,'Ref. Chile'!H:H,0)+COUNTIF('Ref. Chile'!$H$7:'Ref. Chile'!H2457,'Ref. Chile'!H2457)-1,"")</f>
        <v>737</v>
      </c>
      <c r="AJ2458" s="7">
        <f>IFERROR(RANK('Ref. Chile'!I2457,'Ref. Chile'!I:I,0)+COUNTIF('Ref. Chile'!$I$7:'Ref. Chile'!I2457,'Ref. Chile'!I2457)-1,"")</f>
        <v>546</v>
      </c>
      <c r="AK2458" s="7">
        <f>IFERROR(RANK('Ref. Chile'!J2457,'Ref. Chile'!J:J,0)+COUNTIF('Ref. Chile'!$J$7:'Ref. Chile'!J2457,'Ref. Chile'!J2457)-1,"")</f>
        <v>1471</v>
      </c>
      <c r="AL2458" s="7">
        <f>IFERROR(RANK('Ref. Chile'!K2457,'Ref. Chile'!K:K,0)+COUNTIF('Ref. Chile'!$K$7:'Ref. Chile'!K2457,'Ref. Chile'!K2457)-1,"")</f>
        <v>760</v>
      </c>
      <c r="AM2458" s="7">
        <f>IFERROR(RANK('Ref. Chile'!L2457,'Ref. Chile'!L:L,0)+COUNTIF('Ref. Chile'!$L$7:'Ref. Chile'!L2457,'Ref. Chile'!L2457)-1,"")</f>
        <v>251</v>
      </c>
      <c r="AN2458" s="7">
        <f>IFERROR(RANK('Ref. Chile'!M2457,'Ref. Chile'!M:M,0)+COUNTIF('Ref. Chile'!$M$7:'Ref. Chile'!M2457,'Ref. Chile'!M2457)-1,"")</f>
        <v>1357</v>
      </c>
      <c r="AO2458" s="7">
        <f>IFERROR(RANK('Ref. Chile'!H2457,'Ref. Chile'!H:H,1)+COUNTIF('Ref. Chile'!$H$7:'Ref. Chile'!H2457,'Ref. Chile'!H2457)-1,"")</f>
        <v>2066</v>
      </c>
      <c r="AP2458" s="7">
        <f>IFERROR(RANK('Ref. Chile'!I2457,'Ref. Chile'!I:I,1)+COUNTIF('Ref. Chile'!$I$7:'Ref. Chile'!I2457,'Ref. Chile'!I2457)-1,"")</f>
        <v>2207</v>
      </c>
      <c r="AQ2458" s="7">
        <f>IFERROR(RANK('Ref. Chile'!J2457,'Ref. Chile'!J:J,1)+COUNTIF('Ref. Chile'!$J$7:'Ref. Chile'!J2457,'Ref. Chile'!J2457)-1,"")</f>
        <v>1099</v>
      </c>
    </row>
    <row r="2459" spans="31:43" ht="17.25" customHeight="1" x14ac:dyDescent="0.3">
      <c r="AE2459" s="5" t="s">
        <v>2454</v>
      </c>
      <c r="AF2459" s="5" t="s">
        <v>5974</v>
      </c>
      <c r="AG2459" s="6" t="s">
        <v>4454</v>
      </c>
      <c r="AH2459" s="6" t="s">
        <v>4092</v>
      </c>
      <c r="AI2459" s="7">
        <f>IFERROR(RANK('Ref. Chile'!H2458,'Ref. Chile'!H:H,0)+COUNTIF('Ref. Chile'!$H$7:'Ref. Chile'!H2458,'Ref. Chile'!H2458)-1,"")</f>
        <v>1146</v>
      </c>
      <c r="AJ2459" s="7">
        <f>IFERROR(RANK('Ref. Chile'!I2458,'Ref. Chile'!I:I,0)+COUNTIF('Ref. Chile'!$I$7:'Ref. Chile'!I2458,'Ref. Chile'!I2458)-1,"")</f>
        <v>335</v>
      </c>
      <c r="AK2459" s="7">
        <f>IFERROR(RANK('Ref. Chile'!J2458,'Ref. Chile'!J:J,0)+COUNTIF('Ref. Chile'!$J$7:'Ref. Chile'!J2458,'Ref. Chile'!J2458)-1,"")</f>
        <v>1412</v>
      </c>
      <c r="AL2459" s="7">
        <f>IFERROR(RANK('Ref. Chile'!K2458,'Ref. Chile'!K:K,0)+COUNTIF('Ref. Chile'!$K$7:'Ref. Chile'!K2458,'Ref. Chile'!K2458)-1,"")</f>
        <v>1200</v>
      </c>
      <c r="AM2459" s="7">
        <f>IFERROR(RANK('Ref. Chile'!L2458,'Ref. Chile'!L:L,0)+COUNTIF('Ref. Chile'!$L$7:'Ref. Chile'!L2458,'Ref. Chile'!L2458)-1,"")</f>
        <v>591</v>
      </c>
      <c r="AN2459" s="7">
        <f>IFERROR(RANK('Ref. Chile'!M2458,'Ref. Chile'!M:M,0)+COUNTIF('Ref. Chile'!$M$7:'Ref. Chile'!M2458,'Ref. Chile'!M2458)-1,"")</f>
        <v>1144</v>
      </c>
      <c r="AO2459" s="7">
        <f>IFERROR(RANK('Ref. Chile'!H2458,'Ref. Chile'!H:H,1)+COUNTIF('Ref. Chile'!$H$7:'Ref. Chile'!H2458,'Ref. Chile'!H2458)-1,"")</f>
        <v>1657</v>
      </c>
      <c r="AP2459" s="7">
        <f>IFERROR(RANK('Ref. Chile'!I2458,'Ref. Chile'!I:I,1)+COUNTIF('Ref. Chile'!$I$7:'Ref. Chile'!I2458,'Ref. Chile'!I2458)-1,"")</f>
        <v>2418</v>
      </c>
      <c r="AQ2459" s="7">
        <f>IFERROR(RANK('Ref. Chile'!J2458,'Ref. Chile'!J:J,1)+COUNTIF('Ref. Chile'!$J$7:'Ref. Chile'!J2458,'Ref. Chile'!J2458)-1,"")</f>
        <v>1158</v>
      </c>
    </row>
    <row r="2460" spans="31:43" ht="17.25" customHeight="1" x14ac:dyDescent="0.3">
      <c r="AE2460" s="5" t="s">
        <v>2455</v>
      </c>
      <c r="AF2460" s="5" t="s">
        <v>5975</v>
      </c>
      <c r="AG2460" s="6" t="s">
        <v>4454</v>
      </c>
      <c r="AH2460" s="6" t="s">
        <v>4088</v>
      </c>
      <c r="AI2460" s="7">
        <f>IFERROR(RANK('Ref. Chile'!H2459,'Ref. Chile'!H:H,0)+COUNTIF('Ref. Chile'!$H$7:'Ref. Chile'!H2459,'Ref. Chile'!H2459)-1,"")</f>
        <v>1027</v>
      </c>
      <c r="AJ2460" s="7">
        <f>IFERROR(RANK('Ref. Chile'!I2459,'Ref. Chile'!I:I,0)+COUNTIF('Ref. Chile'!$I$7:'Ref. Chile'!I2459,'Ref. Chile'!I2459)-1,"")</f>
        <v>82</v>
      </c>
      <c r="AK2460" s="7">
        <f>IFERROR(RANK('Ref. Chile'!J2459,'Ref. Chile'!J:J,0)+COUNTIF('Ref. Chile'!$J$7:'Ref. Chile'!J2459,'Ref. Chile'!J2459)-1,"")</f>
        <v>909</v>
      </c>
      <c r="AL2460" s="7">
        <f>IFERROR(RANK('Ref. Chile'!K2459,'Ref. Chile'!K:K,0)+COUNTIF('Ref. Chile'!$K$7:'Ref. Chile'!K2459,'Ref. Chile'!K2459)-1,"")</f>
        <v>495</v>
      </c>
      <c r="AM2460" s="7">
        <f>IFERROR(RANK('Ref. Chile'!L2459,'Ref. Chile'!L:L,0)+COUNTIF('Ref. Chile'!$L$7:'Ref. Chile'!L2459,'Ref. Chile'!L2459)-1,"")</f>
        <v>78</v>
      </c>
      <c r="AN2460" s="7">
        <f>IFERROR(RANK('Ref. Chile'!M2459,'Ref. Chile'!M:M,0)+COUNTIF('Ref. Chile'!$M$7:'Ref. Chile'!M2459,'Ref. Chile'!M2459)-1,"")</f>
        <v>751</v>
      </c>
      <c r="AO2460" s="7">
        <f>IFERROR(RANK('Ref. Chile'!H2459,'Ref. Chile'!H:H,1)+COUNTIF('Ref. Chile'!$H$7:'Ref. Chile'!H2459,'Ref. Chile'!H2459)-1,"")</f>
        <v>1914</v>
      </c>
      <c r="AP2460" s="7">
        <f>IFERROR(RANK('Ref. Chile'!I2459,'Ref. Chile'!I:I,1)+COUNTIF('Ref. Chile'!$I$7:'Ref. Chile'!I2459,'Ref. Chile'!I2459)-1,"")</f>
        <v>2671</v>
      </c>
      <c r="AQ2460" s="7">
        <f>IFERROR(RANK('Ref. Chile'!J2459,'Ref. Chile'!J:J,1)+COUNTIF('Ref. Chile'!$J$7:'Ref. Chile'!J2459,'Ref. Chile'!J2459)-1,"")</f>
        <v>1661</v>
      </c>
    </row>
    <row r="2461" spans="31:43" ht="17.25" customHeight="1" x14ac:dyDescent="0.3">
      <c r="AE2461" s="5" t="s">
        <v>2456</v>
      </c>
      <c r="AF2461" s="5" t="s">
        <v>5976</v>
      </c>
      <c r="AG2461" s="6" t="s">
        <v>4454</v>
      </c>
      <c r="AH2461" s="6" t="s">
        <v>4096</v>
      </c>
      <c r="AI2461" s="7">
        <f>IFERROR(RANK('Ref. Chile'!H2460,'Ref. Chile'!H:H,0)+COUNTIF('Ref. Chile'!$H$7:'Ref. Chile'!H2460,'Ref. Chile'!H2460)-1,"")</f>
        <v>1129</v>
      </c>
      <c r="AJ2461" s="7">
        <f>IFERROR(RANK('Ref. Chile'!I2460,'Ref. Chile'!I:I,0)+COUNTIF('Ref. Chile'!$I$7:'Ref. Chile'!I2460,'Ref. Chile'!I2460)-1,"")</f>
        <v>270</v>
      </c>
      <c r="AK2461" s="7">
        <f>IFERROR(RANK('Ref. Chile'!J2460,'Ref. Chile'!J:J,0)+COUNTIF('Ref. Chile'!$J$7:'Ref. Chile'!J2460,'Ref. Chile'!J2460)-1,"")</f>
        <v>1288</v>
      </c>
      <c r="AL2461" s="7">
        <f>IFERROR(RANK('Ref. Chile'!K2460,'Ref. Chile'!K:K,0)+COUNTIF('Ref. Chile'!$K$7:'Ref. Chile'!K2460,'Ref. Chile'!K2460)-1,"")</f>
        <v>1141</v>
      </c>
      <c r="AM2461" s="7">
        <f>IFERROR(RANK('Ref. Chile'!L2460,'Ref. Chile'!L:L,0)+COUNTIF('Ref. Chile'!$L$7:'Ref. Chile'!L2460,'Ref. Chile'!L2460)-1,"")</f>
        <v>576</v>
      </c>
      <c r="AN2461" s="7">
        <f>IFERROR(RANK('Ref. Chile'!M2460,'Ref. Chile'!M:M,0)+COUNTIF('Ref. Chile'!$M$7:'Ref. Chile'!M2460,'Ref. Chile'!M2460)-1,"")</f>
        <v>1079</v>
      </c>
      <c r="AO2461" s="7">
        <f>IFERROR(RANK('Ref. Chile'!H2460,'Ref. Chile'!H:H,1)+COUNTIF('Ref. Chile'!$H$7:'Ref. Chile'!H2460,'Ref. Chile'!H2460)-1,"")</f>
        <v>1674</v>
      </c>
      <c r="AP2461" s="7">
        <f>IFERROR(RANK('Ref. Chile'!I2460,'Ref. Chile'!I:I,1)+COUNTIF('Ref. Chile'!$I$7:'Ref. Chile'!I2460,'Ref. Chile'!I2460)-1,"")</f>
        <v>2483</v>
      </c>
      <c r="AQ2461" s="7">
        <f>IFERROR(RANK('Ref. Chile'!J2460,'Ref. Chile'!J:J,1)+COUNTIF('Ref. Chile'!$J$7:'Ref. Chile'!J2460,'Ref. Chile'!J2460)-1,"")</f>
        <v>1282</v>
      </c>
    </row>
    <row r="2462" spans="31:43" ht="17.25" customHeight="1" x14ac:dyDescent="0.3">
      <c r="AE2462" s="5" t="s">
        <v>2457</v>
      </c>
      <c r="AF2462" s="5" t="s">
        <v>5977</v>
      </c>
      <c r="AG2462" s="6" t="s">
        <v>4454</v>
      </c>
      <c r="AH2462" s="6" t="s">
        <v>4139</v>
      </c>
      <c r="AI2462" s="7">
        <f>IFERROR(RANK('Ref. Chile'!H2461,'Ref. Chile'!H:H,0)+COUNTIF('Ref. Chile'!$H$7:'Ref. Chile'!H2461,'Ref. Chile'!H2461)-1,"")</f>
        <v>1055</v>
      </c>
      <c r="AJ2462" s="7">
        <f>IFERROR(RANK('Ref. Chile'!I2461,'Ref. Chile'!I:I,0)+COUNTIF('Ref. Chile'!$I$7:'Ref. Chile'!I2461,'Ref. Chile'!I2461)-1,"")</f>
        <v>93</v>
      </c>
      <c r="AK2462" s="7">
        <f>IFERROR(RANK('Ref. Chile'!J2461,'Ref. Chile'!J:J,0)+COUNTIF('Ref. Chile'!$J$7:'Ref. Chile'!J2461,'Ref. Chile'!J2461)-1,"")</f>
        <v>941</v>
      </c>
      <c r="AL2462" s="7">
        <f>IFERROR(RANK('Ref. Chile'!K2461,'Ref. Chile'!K:K,0)+COUNTIF('Ref. Chile'!$K$7:'Ref. Chile'!K2461,'Ref. Chile'!K2461)-1,"")</f>
        <v>538</v>
      </c>
      <c r="AM2462" s="7">
        <f>IFERROR(RANK('Ref. Chile'!L2461,'Ref. Chile'!L:L,0)+COUNTIF('Ref. Chile'!$L$7:'Ref. Chile'!L2461,'Ref. Chile'!L2461)-1,"")</f>
        <v>95</v>
      </c>
      <c r="AN2462" s="7">
        <f>IFERROR(RANK('Ref. Chile'!M2461,'Ref. Chile'!M:M,0)+COUNTIF('Ref. Chile'!$M$7:'Ref. Chile'!M2461,'Ref. Chile'!M2461)-1,"")</f>
        <v>783</v>
      </c>
      <c r="AO2462" s="7">
        <f>IFERROR(RANK('Ref. Chile'!H2461,'Ref. Chile'!H:H,1)+COUNTIF('Ref. Chile'!$H$7:'Ref. Chile'!H2461,'Ref. Chile'!H2461)-1,"")</f>
        <v>1748</v>
      </c>
      <c r="AP2462" s="7">
        <f>IFERROR(RANK('Ref. Chile'!I2461,'Ref. Chile'!I:I,1)+COUNTIF('Ref. Chile'!$I$7:'Ref. Chile'!I2461,'Ref. Chile'!I2461)-1,"")</f>
        <v>2660</v>
      </c>
      <c r="AQ2462" s="7">
        <f>IFERROR(RANK('Ref. Chile'!J2461,'Ref. Chile'!J:J,1)+COUNTIF('Ref. Chile'!$J$7:'Ref. Chile'!J2461,'Ref. Chile'!J2461)-1,"")</f>
        <v>1629</v>
      </c>
    </row>
    <row r="2463" spans="31:43" ht="17.25" customHeight="1" x14ac:dyDescent="0.3">
      <c r="AE2463" s="5" t="s">
        <v>2458</v>
      </c>
      <c r="AF2463" s="5" t="s">
        <v>5978</v>
      </c>
      <c r="AG2463" s="6" t="s">
        <v>4455</v>
      </c>
      <c r="AH2463" s="6" t="s">
        <v>4153</v>
      </c>
      <c r="AI2463" s="7">
        <f>IFERROR(RANK('Ref. Chile'!H2462,'Ref. Chile'!H:H,0)+COUNTIF('Ref. Chile'!$H$7:'Ref. Chile'!H2462,'Ref. Chile'!H2462)-1,"")</f>
        <v>69</v>
      </c>
      <c r="AJ2463" s="7">
        <f>IFERROR(RANK('Ref. Chile'!I2462,'Ref. Chile'!I:I,0)+COUNTIF('Ref. Chile'!$I$7:'Ref. Chile'!I2462,'Ref. Chile'!I2462)-1,"")</f>
        <v>1377</v>
      </c>
      <c r="AK2463" s="7">
        <f>IFERROR(RANK('Ref. Chile'!J2462,'Ref. Chile'!J:J,0)+COUNTIF('Ref. Chile'!$J$7:'Ref. Chile'!J2462,'Ref. Chile'!J2462)-1,"")</f>
        <v>466</v>
      </c>
      <c r="AL2463" s="7">
        <f>IFERROR(RANK('Ref. Chile'!K2462,'Ref. Chile'!K:K,0)+COUNTIF('Ref. Chile'!$K$7:'Ref. Chile'!K2462,'Ref. Chile'!K2462)-1,"")</f>
        <v>28</v>
      </c>
      <c r="AM2463" s="7">
        <f>IFERROR(RANK('Ref. Chile'!L2462,'Ref. Chile'!L:L,0)+COUNTIF('Ref. Chile'!$L$7:'Ref. Chile'!L2462,'Ref. Chile'!L2462)-1,"")</f>
        <v>1118</v>
      </c>
      <c r="AN2463" s="7">
        <f>IFERROR(RANK('Ref. Chile'!M2462,'Ref. Chile'!M:M,0)+COUNTIF('Ref. Chile'!$M$7:'Ref. Chile'!M2462,'Ref. Chile'!M2462)-1,"")</f>
        <v>424</v>
      </c>
      <c r="AO2463" s="7">
        <f>IFERROR(RANK('Ref. Chile'!H2462,'Ref. Chile'!H:H,1)+COUNTIF('Ref. Chile'!$H$7:'Ref. Chile'!H2462,'Ref. Chile'!H2462)-1,"")</f>
        <v>2734</v>
      </c>
      <c r="AP2463" s="7">
        <f>IFERROR(RANK('Ref. Chile'!I2462,'Ref. Chile'!I:I,1)+COUNTIF('Ref. Chile'!$I$7:'Ref. Chile'!I2462,'Ref. Chile'!I2462)-1,"")</f>
        <v>1376</v>
      </c>
      <c r="AQ2463" s="7">
        <f>IFERROR(RANK('Ref. Chile'!J2462,'Ref. Chile'!J:J,1)+COUNTIF('Ref. Chile'!$J$7:'Ref. Chile'!J2462,'Ref. Chile'!J2462)-1,"")</f>
        <v>2104</v>
      </c>
    </row>
    <row r="2464" spans="31:43" ht="17.25" customHeight="1" x14ac:dyDescent="0.3">
      <c r="AE2464" s="5" t="s">
        <v>2459</v>
      </c>
      <c r="AF2464" s="5" t="s">
        <v>5979</v>
      </c>
      <c r="AG2464" s="6" t="s">
        <v>4456</v>
      </c>
      <c r="AH2464" s="6" t="s">
        <v>4092</v>
      </c>
      <c r="AI2464" s="7">
        <f>IFERROR(RANK('Ref. Chile'!H2463,'Ref. Chile'!H:H,0)+COUNTIF('Ref. Chile'!$H$7:'Ref. Chile'!H2463,'Ref. Chile'!H2463)-1,"")</f>
        <v>305</v>
      </c>
      <c r="AJ2464" s="7">
        <f>IFERROR(RANK('Ref. Chile'!I2463,'Ref. Chile'!I:I,0)+COUNTIF('Ref. Chile'!$I$7:'Ref. Chile'!I2463,'Ref. Chile'!I2463)-1,"")</f>
        <v>2402</v>
      </c>
      <c r="AK2464" s="7">
        <f>IFERROR(RANK('Ref. Chile'!J2463,'Ref. Chile'!J:J,0)+COUNTIF('Ref. Chile'!$J$7:'Ref. Chile'!J2463,'Ref. Chile'!J2463)-1,"")</f>
        <v>2179</v>
      </c>
      <c r="AL2464" s="7">
        <f>IFERROR(RANK('Ref. Chile'!K2463,'Ref. Chile'!K:K,0)+COUNTIF('Ref. Chile'!$K$7:'Ref. Chile'!K2463,'Ref. Chile'!K2463)-1,"")</f>
        <v>1762</v>
      </c>
      <c r="AM2464" s="7">
        <f>IFERROR(RANK('Ref. Chile'!L2463,'Ref. Chile'!L:L,0)+COUNTIF('Ref. Chile'!$L$7:'Ref. Chile'!L2463,'Ref. Chile'!L2463)-1,"")</f>
        <v>2316</v>
      </c>
      <c r="AN2464" s="7">
        <f>IFERROR(RANK('Ref. Chile'!M2463,'Ref. Chile'!M:M,0)+COUNTIF('Ref. Chile'!$M$7:'Ref. Chile'!M2463,'Ref. Chile'!M2463)-1,"")</f>
        <v>2195</v>
      </c>
      <c r="AO2464" s="7">
        <f>IFERROR(RANK('Ref. Chile'!H2463,'Ref. Chile'!H:H,1)+COUNTIF('Ref. Chile'!$H$7:'Ref. Chile'!H2463,'Ref. Chile'!H2463)-1,"")</f>
        <v>2498</v>
      </c>
      <c r="AP2464" s="7">
        <f>IFERROR(RANK('Ref. Chile'!I2463,'Ref. Chile'!I:I,1)+COUNTIF('Ref. Chile'!$I$7:'Ref. Chile'!I2463,'Ref. Chile'!I2463)-1,"")</f>
        <v>351</v>
      </c>
      <c r="AQ2464" s="7">
        <f>IFERROR(RANK('Ref. Chile'!J2463,'Ref. Chile'!J:J,1)+COUNTIF('Ref. Chile'!$J$7:'Ref. Chile'!J2463,'Ref. Chile'!J2463)-1,"")</f>
        <v>391</v>
      </c>
    </row>
    <row r="2465" spans="31:43" ht="17.25" customHeight="1" x14ac:dyDescent="0.3">
      <c r="AE2465" s="5" t="s">
        <v>2460</v>
      </c>
      <c r="AF2465" s="5" t="s">
        <v>5980</v>
      </c>
      <c r="AG2465" s="6" t="s">
        <v>4456</v>
      </c>
      <c r="AH2465" s="6" t="s">
        <v>4088</v>
      </c>
      <c r="AI2465" s="7">
        <f>IFERROR(RANK('Ref. Chile'!H2464,'Ref. Chile'!H:H,0)+COUNTIF('Ref. Chile'!$H$7:'Ref. Chile'!H2464,'Ref. Chile'!H2464)-1,"")</f>
        <v>288</v>
      </c>
      <c r="AJ2465" s="7">
        <f>IFERROR(RANK('Ref. Chile'!I2464,'Ref. Chile'!I:I,0)+COUNTIF('Ref. Chile'!$I$7:'Ref. Chile'!I2464,'Ref. Chile'!I2464)-1,"")</f>
        <v>2340</v>
      </c>
      <c r="AK2465" s="7">
        <f>IFERROR(RANK('Ref. Chile'!J2464,'Ref. Chile'!J:J,0)+COUNTIF('Ref. Chile'!$J$7:'Ref. Chile'!J2464,'Ref. Chile'!J2464)-1,"")</f>
        <v>2120</v>
      </c>
      <c r="AL2465" s="7">
        <f>IFERROR(RANK('Ref. Chile'!K2464,'Ref. Chile'!K:K,0)+COUNTIF('Ref. Chile'!$K$7:'Ref. Chile'!K2464,'Ref. Chile'!K2464)-1,"")</f>
        <v>1736</v>
      </c>
      <c r="AM2465" s="7">
        <f>IFERROR(RANK('Ref. Chile'!L2464,'Ref. Chile'!L:L,0)+COUNTIF('Ref. Chile'!$L$7:'Ref. Chile'!L2464,'Ref. Chile'!L2464)-1,"")</f>
        <v>2178</v>
      </c>
      <c r="AN2465" s="7">
        <f>IFERROR(RANK('Ref. Chile'!M2464,'Ref. Chile'!M:M,0)+COUNTIF('Ref. Chile'!$M$7:'Ref. Chile'!M2464,'Ref. Chile'!M2464)-1,"")</f>
        <v>2127</v>
      </c>
      <c r="AO2465" s="7">
        <f>IFERROR(RANK('Ref. Chile'!H2464,'Ref. Chile'!H:H,1)+COUNTIF('Ref. Chile'!$H$7:'Ref. Chile'!H2464,'Ref. Chile'!H2464)-1,"")</f>
        <v>2515</v>
      </c>
      <c r="AP2465" s="7">
        <f>IFERROR(RANK('Ref. Chile'!I2464,'Ref. Chile'!I:I,1)+COUNTIF('Ref. Chile'!$I$7:'Ref. Chile'!I2464,'Ref. Chile'!I2464)-1,"")</f>
        <v>413</v>
      </c>
      <c r="AQ2465" s="7">
        <f>IFERROR(RANK('Ref. Chile'!J2464,'Ref. Chile'!J:J,1)+COUNTIF('Ref. Chile'!$J$7:'Ref. Chile'!J2464,'Ref. Chile'!J2464)-1,"")</f>
        <v>450</v>
      </c>
    </row>
    <row r="2466" spans="31:43" ht="17.25" customHeight="1" x14ac:dyDescent="0.3">
      <c r="AE2466" s="5" t="s">
        <v>2461</v>
      </c>
      <c r="AF2466" s="5" t="s">
        <v>5981</v>
      </c>
      <c r="AG2466" s="6" t="s">
        <v>4456</v>
      </c>
      <c r="AH2466" s="6" t="s">
        <v>4093</v>
      </c>
      <c r="AI2466" s="7">
        <f>IFERROR(RANK('Ref. Chile'!H2465,'Ref. Chile'!H:H,0)+COUNTIF('Ref. Chile'!$H$7:'Ref. Chile'!H2465,'Ref. Chile'!H2465)-1,"")</f>
        <v>303</v>
      </c>
      <c r="AJ2466" s="7">
        <f>IFERROR(RANK('Ref. Chile'!I2465,'Ref. Chile'!I:I,0)+COUNTIF('Ref. Chile'!$I$7:'Ref. Chile'!I2465,'Ref. Chile'!I2465)-1,"")</f>
        <v>2397</v>
      </c>
      <c r="AK2466" s="7">
        <f>IFERROR(RANK('Ref. Chile'!J2465,'Ref. Chile'!J:J,0)+COUNTIF('Ref. Chile'!$J$7:'Ref. Chile'!J2465,'Ref. Chile'!J2465)-1,"")</f>
        <v>2171</v>
      </c>
      <c r="AL2466" s="7">
        <f>IFERROR(RANK('Ref. Chile'!K2465,'Ref. Chile'!K:K,0)+COUNTIF('Ref. Chile'!$K$7:'Ref. Chile'!K2465,'Ref. Chile'!K2465)-1,"")</f>
        <v>1761</v>
      </c>
      <c r="AM2466" s="7">
        <f>IFERROR(RANK('Ref. Chile'!L2465,'Ref. Chile'!L:L,0)+COUNTIF('Ref. Chile'!$L$7:'Ref. Chile'!L2465,'Ref. Chile'!L2465)-1,"")</f>
        <v>2301</v>
      </c>
      <c r="AN2466" s="7">
        <f>IFERROR(RANK('Ref. Chile'!M2465,'Ref. Chile'!M:M,0)+COUNTIF('Ref. Chile'!$M$7:'Ref. Chile'!M2465,'Ref. Chile'!M2465)-1,"")</f>
        <v>2192</v>
      </c>
      <c r="AO2466" s="7">
        <f>IFERROR(RANK('Ref. Chile'!H2465,'Ref. Chile'!H:H,1)+COUNTIF('Ref. Chile'!$H$7:'Ref. Chile'!H2465,'Ref. Chile'!H2465)-1,"")</f>
        <v>2500</v>
      </c>
      <c r="AP2466" s="7">
        <f>IFERROR(RANK('Ref. Chile'!I2465,'Ref. Chile'!I:I,1)+COUNTIF('Ref. Chile'!$I$7:'Ref. Chile'!I2465,'Ref. Chile'!I2465)-1,"")</f>
        <v>356</v>
      </c>
      <c r="AQ2466" s="7">
        <f>IFERROR(RANK('Ref. Chile'!J2465,'Ref. Chile'!J:J,1)+COUNTIF('Ref. Chile'!$J$7:'Ref. Chile'!J2465,'Ref. Chile'!J2465)-1,"")</f>
        <v>399</v>
      </c>
    </row>
    <row r="2467" spans="31:43" ht="17.25" customHeight="1" x14ac:dyDescent="0.3">
      <c r="AE2467" s="5" t="s">
        <v>2462</v>
      </c>
      <c r="AF2467" s="5" t="s">
        <v>5982</v>
      </c>
      <c r="AG2467" s="6" t="s">
        <v>4456</v>
      </c>
      <c r="AH2467" s="6" t="s">
        <v>4116</v>
      </c>
      <c r="AI2467" s="7">
        <f>IFERROR(RANK('Ref. Chile'!H2466,'Ref. Chile'!H:H,0)+COUNTIF('Ref. Chile'!$H$7:'Ref. Chile'!H2466,'Ref. Chile'!H2466)-1,"")</f>
        <v>300</v>
      </c>
      <c r="AJ2467" s="7">
        <f>IFERROR(RANK('Ref. Chile'!I2466,'Ref. Chile'!I:I,0)+COUNTIF('Ref. Chile'!$I$7:'Ref. Chile'!I2466,'Ref. Chile'!I2466)-1,"")</f>
        <v>2389</v>
      </c>
      <c r="AK2467" s="7">
        <f>IFERROR(RANK('Ref. Chile'!J2466,'Ref. Chile'!J:J,0)+COUNTIF('Ref. Chile'!$J$7:'Ref. Chile'!J2466,'Ref. Chile'!J2466)-1,"")</f>
        <v>2164</v>
      </c>
      <c r="AL2467" s="7">
        <f>IFERROR(RANK('Ref. Chile'!K2466,'Ref. Chile'!K:K,0)+COUNTIF('Ref. Chile'!$K$7:'Ref. Chile'!K2466,'Ref. Chile'!K2466)-1,"")</f>
        <v>1756</v>
      </c>
      <c r="AM2467" s="7">
        <f>IFERROR(RANK('Ref. Chile'!L2466,'Ref. Chile'!L:L,0)+COUNTIF('Ref. Chile'!$L$7:'Ref. Chile'!L2466,'Ref. Chile'!L2466)-1,"")</f>
        <v>2283</v>
      </c>
      <c r="AN2467" s="7">
        <f>IFERROR(RANK('Ref. Chile'!M2466,'Ref. Chile'!M:M,0)+COUNTIF('Ref. Chile'!$M$7:'Ref. Chile'!M2466,'Ref. Chile'!M2466)-1,"")</f>
        <v>2185</v>
      </c>
      <c r="AO2467" s="7">
        <f>IFERROR(RANK('Ref. Chile'!H2466,'Ref. Chile'!H:H,1)+COUNTIF('Ref. Chile'!$H$7:'Ref. Chile'!H2466,'Ref. Chile'!H2466)-1,"")</f>
        <v>2503</v>
      </c>
      <c r="AP2467" s="7">
        <f>IFERROR(RANK('Ref. Chile'!I2466,'Ref. Chile'!I:I,1)+COUNTIF('Ref. Chile'!$I$7:'Ref. Chile'!I2466,'Ref. Chile'!I2466)-1,"")</f>
        <v>364</v>
      </c>
      <c r="AQ2467" s="7">
        <f>IFERROR(RANK('Ref. Chile'!J2466,'Ref. Chile'!J:J,1)+COUNTIF('Ref. Chile'!$J$7:'Ref. Chile'!J2466,'Ref. Chile'!J2466)-1,"")</f>
        <v>406</v>
      </c>
    </row>
    <row r="2468" spans="31:43" ht="17.25" customHeight="1" x14ac:dyDescent="0.3">
      <c r="AE2468" s="5" t="s">
        <v>2463</v>
      </c>
      <c r="AF2468" s="5" t="s">
        <v>5983</v>
      </c>
      <c r="AG2468" s="6" t="s">
        <v>4456</v>
      </c>
      <c r="AH2468" s="6" t="s">
        <v>4095</v>
      </c>
      <c r="AI2468" s="7">
        <f>IFERROR(RANK('Ref. Chile'!H2467,'Ref. Chile'!H:H,0)+COUNTIF('Ref. Chile'!$H$7:'Ref. Chile'!H2467,'Ref. Chile'!H2467)-1,"")</f>
        <v>299</v>
      </c>
      <c r="AJ2468" s="7">
        <f>IFERROR(RANK('Ref. Chile'!I2467,'Ref. Chile'!I:I,0)+COUNTIF('Ref. Chile'!$I$7:'Ref. Chile'!I2467,'Ref. Chile'!I2467)-1,"")</f>
        <v>2388</v>
      </c>
      <c r="AK2468" s="7">
        <f>IFERROR(RANK('Ref. Chile'!J2467,'Ref. Chile'!J:J,0)+COUNTIF('Ref. Chile'!$J$7:'Ref. Chile'!J2467,'Ref. Chile'!J2467)-1,"")</f>
        <v>2160</v>
      </c>
      <c r="AL2468" s="7">
        <f>IFERROR(RANK('Ref. Chile'!K2467,'Ref. Chile'!K:K,0)+COUNTIF('Ref. Chile'!$K$7:'Ref. Chile'!K2467,'Ref. Chile'!K2467)-1,"")</f>
        <v>1757</v>
      </c>
      <c r="AM2468" s="7">
        <f>IFERROR(RANK('Ref. Chile'!L2467,'Ref. Chile'!L:L,0)+COUNTIF('Ref. Chile'!$L$7:'Ref. Chile'!L2467,'Ref. Chile'!L2467)-1,"")</f>
        <v>2282</v>
      </c>
      <c r="AN2468" s="7">
        <f>IFERROR(RANK('Ref. Chile'!M2467,'Ref. Chile'!M:M,0)+COUNTIF('Ref. Chile'!$M$7:'Ref. Chile'!M2467,'Ref. Chile'!M2467)-1,"")</f>
        <v>2182</v>
      </c>
      <c r="AO2468" s="7">
        <f>IFERROR(RANK('Ref. Chile'!H2467,'Ref. Chile'!H:H,1)+COUNTIF('Ref. Chile'!$H$7:'Ref. Chile'!H2467,'Ref. Chile'!H2467)-1,"")</f>
        <v>2504</v>
      </c>
      <c r="AP2468" s="7">
        <f>IFERROR(RANK('Ref. Chile'!I2467,'Ref. Chile'!I:I,1)+COUNTIF('Ref. Chile'!$I$7:'Ref. Chile'!I2467,'Ref. Chile'!I2467)-1,"")</f>
        <v>365</v>
      </c>
      <c r="AQ2468" s="7">
        <f>IFERROR(RANK('Ref. Chile'!J2467,'Ref. Chile'!J:J,1)+COUNTIF('Ref. Chile'!$J$7:'Ref. Chile'!J2467,'Ref. Chile'!J2467)-1,"")</f>
        <v>410</v>
      </c>
    </row>
    <row r="2469" spans="31:43" ht="17.25" customHeight="1" x14ac:dyDescent="0.3">
      <c r="AE2469" s="5" t="s">
        <v>2464</v>
      </c>
      <c r="AF2469" s="5" t="s">
        <v>5984</v>
      </c>
      <c r="AG2469" s="6" t="s">
        <v>4456</v>
      </c>
      <c r="AH2469" s="6" t="s">
        <v>4096</v>
      </c>
      <c r="AI2469" s="7">
        <f>IFERROR(RANK('Ref. Chile'!H2468,'Ref. Chile'!H:H,0)+COUNTIF('Ref. Chile'!$H$7:'Ref. Chile'!H2468,'Ref. Chile'!H2468)-1,"")</f>
        <v>301</v>
      </c>
      <c r="AJ2469" s="7">
        <f>IFERROR(RANK('Ref. Chile'!I2468,'Ref. Chile'!I:I,0)+COUNTIF('Ref. Chile'!$I$7:'Ref. Chile'!I2468,'Ref. Chile'!I2468)-1,"")</f>
        <v>2390</v>
      </c>
      <c r="AK2469" s="7">
        <f>IFERROR(RANK('Ref. Chile'!J2468,'Ref. Chile'!J:J,0)+COUNTIF('Ref. Chile'!$J$7:'Ref. Chile'!J2468,'Ref. Chile'!J2468)-1,"")</f>
        <v>2165</v>
      </c>
      <c r="AL2469" s="7">
        <f>IFERROR(RANK('Ref. Chile'!K2468,'Ref. Chile'!K:K,0)+COUNTIF('Ref. Chile'!$K$7:'Ref. Chile'!K2468,'Ref. Chile'!K2468)-1,"")</f>
        <v>1758</v>
      </c>
      <c r="AM2469" s="7">
        <f>IFERROR(RANK('Ref. Chile'!L2468,'Ref. Chile'!L:L,0)+COUNTIF('Ref. Chile'!$L$7:'Ref. Chile'!L2468,'Ref. Chile'!L2468)-1,"")</f>
        <v>2284</v>
      </c>
      <c r="AN2469" s="7">
        <f>IFERROR(RANK('Ref. Chile'!M2468,'Ref. Chile'!M:M,0)+COUNTIF('Ref. Chile'!$M$7:'Ref. Chile'!M2468,'Ref. Chile'!M2468)-1,"")</f>
        <v>2186</v>
      </c>
      <c r="AO2469" s="7">
        <f>IFERROR(RANK('Ref. Chile'!H2468,'Ref. Chile'!H:H,1)+COUNTIF('Ref. Chile'!$H$7:'Ref. Chile'!H2468,'Ref. Chile'!H2468)-1,"")</f>
        <v>2502</v>
      </c>
      <c r="AP2469" s="7">
        <f>IFERROR(RANK('Ref. Chile'!I2468,'Ref. Chile'!I:I,1)+COUNTIF('Ref. Chile'!$I$7:'Ref. Chile'!I2468,'Ref. Chile'!I2468)-1,"")</f>
        <v>363</v>
      </c>
      <c r="AQ2469" s="7">
        <f>IFERROR(RANK('Ref. Chile'!J2468,'Ref. Chile'!J:J,1)+COUNTIF('Ref. Chile'!$J$7:'Ref. Chile'!J2468,'Ref. Chile'!J2468)-1,"")</f>
        <v>405</v>
      </c>
    </row>
    <row r="2470" spans="31:43" ht="17.25" customHeight="1" x14ac:dyDescent="0.3">
      <c r="AE2470" s="5" t="s">
        <v>2465</v>
      </c>
      <c r="AF2470" s="5" t="s">
        <v>5985</v>
      </c>
      <c r="AG2470" s="6" t="s">
        <v>4457</v>
      </c>
      <c r="AH2470" s="6" t="s">
        <v>4092</v>
      </c>
      <c r="AI2470" s="7">
        <f>IFERROR(RANK('Ref. Chile'!H2469,'Ref. Chile'!H:H,0)+COUNTIF('Ref. Chile'!$H$7:'Ref. Chile'!H2469,'Ref. Chile'!H2469)-1,"")</f>
        <v>1341</v>
      </c>
      <c r="AJ2470" s="7">
        <f>IFERROR(RANK('Ref. Chile'!I2469,'Ref. Chile'!I:I,0)+COUNTIF('Ref. Chile'!$I$7:'Ref. Chile'!I2469,'Ref. Chile'!I2469)-1,"")</f>
        <v>949</v>
      </c>
      <c r="AK2470" s="7">
        <f>IFERROR(RANK('Ref. Chile'!J2469,'Ref. Chile'!J:J,0)+COUNTIF('Ref. Chile'!$J$7:'Ref. Chile'!J2469,'Ref. Chile'!J2469)-1,"")</f>
        <v>1047</v>
      </c>
      <c r="AL2470" s="7">
        <f>IFERROR(RANK('Ref. Chile'!K2469,'Ref. Chile'!K:K,0)+COUNTIF('Ref. Chile'!$K$7:'Ref. Chile'!K2469,'Ref. Chile'!K2469)-1,"")</f>
        <v>474</v>
      </c>
      <c r="AM2470" s="7">
        <f>IFERROR(RANK('Ref. Chile'!L2469,'Ref. Chile'!L:L,0)+COUNTIF('Ref. Chile'!$L$7:'Ref. Chile'!L2469,'Ref. Chile'!L2469)-1,"")</f>
        <v>1046</v>
      </c>
      <c r="AN2470" s="7">
        <f>IFERROR(RANK('Ref. Chile'!M2469,'Ref. Chile'!M:M,0)+COUNTIF('Ref. Chile'!$M$7:'Ref. Chile'!M2469,'Ref. Chile'!M2469)-1,"")</f>
        <v>535</v>
      </c>
      <c r="AO2470" s="7">
        <f>IFERROR(RANK('Ref. Chile'!H2469,'Ref. Chile'!H:H,1)+COUNTIF('Ref. Chile'!$H$7:'Ref. Chile'!H2469,'Ref. Chile'!H2469)-1,"")</f>
        <v>1462</v>
      </c>
      <c r="AP2470" s="7">
        <f>IFERROR(RANK('Ref. Chile'!I2469,'Ref. Chile'!I:I,1)+COUNTIF('Ref. Chile'!$I$7:'Ref. Chile'!I2469,'Ref. Chile'!I2469)-1,"")</f>
        <v>1804</v>
      </c>
      <c r="AQ2470" s="7">
        <f>IFERROR(RANK('Ref. Chile'!J2469,'Ref. Chile'!J:J,1)+COUNTIF('Ref. Chile'!$J$7:'Ref. Chile'!J2469,'Ref. Chile'!J2469)-1,"")</f>
        <v>1523</v>
      </c>
    </row>
    <row r="2471" spans="31:43" ht="17.25" customHeight="1" x14ac:dyDescent="0.3">
      <c r="AE2471" s="5" t="s">
        <v>2466</v>
      </c>
      <c r="AF2471" s="5" t="s">
        <v>5986</v>
      </c>
      <c r="AG2471" s="6" t="s">
        <v>4457</v>
      </c>
      <c r="AH2471" s="6" t="s">
        <v>4088</v>
      </c>
      <c r="AI2471" s="7">
        <f>IFERROR(RANK('Ref. Chile'!H2470,'Ref. Chile'!H:H,0)+COUNTIF('Ref. Chile'!$H$7:'Ref. Chile'!H2470,'Ref. Chile'!H2470)-1,"")</f>
        <v>1333</v>
      </c>
      <c r="AJ2471" s="7">
        <f>IFERROR(RANK('Ref. Chile'!I2470,'Ref. Chile'!I:I,0)+COUNTIF('Ref. Chile'!$I$7:'Ref. Chile'!I2470,'Ref. Chile'!I2470)-1,"")</f>
        <v>929</v>
      </c>
      <c r="AK2471" s="7">
        <f>IFERROR(RANK('Ref. Chile'!J2470,'Ref. Chile'!J:J,0)+COUNTIF('Ref. Chile'!$J$7:'Ref. Chile'!J2470,'Ref. Chile'!J2470)-1,"")</f>
        <v>955</v>
      </c>
      <c r="AL2471" s="7">
        <f>IFERROR(RANK('Ref. Chile'!K2470,'Ref. Chile'!K:K,0)+COUNTIF('Ref. Chile'!$K$7:'Ref. Chile'!K2470,'Ref. Chile'!K2470)-1,"")</f>
        <v>435</v>
      </c>
      <c r="AM2471" s="7">
        <f>IFERROR(RANK('Ref. Chile'!L2470,'Ref. Chile'!L:L,0)+COUNTIF('Ref. Chile'!$L$7:'Ref. Chile'!L2470,'Ref. Chile'!L2470)-1,"")</f>
        <v>1015</v>
      </c>
      <c r="AN2471" s="7">
        <f>IFERROR(RANK('Ref. Chile'!M2470,'Ref. Chile'!M:M,0)+COUNTIF('Ref. Chile'!$M$7:'Ref. Chile'!M2470,'Ref. Chile'!M2470)-1,"")</f>
        <v>466</v>
      </c>
      <c r="AO2471" s="7">
        <f>IFERROR(RANK('Ref. Chile'!H2470,'Ref. Chile'!H:H,1)+COUNTIF('Ref. Chile'!$H$7:'Ref. Chile'!H2470,'Ref. Chile'!H2470)-1,"")</f>
        <v>1470</v>
      </c>
      <c r="AP2471" s="7">
        <f>IFERROR(RANK('Ref. Chile'!I2470,'Ref. Chile'!I:I,1)+COUNTIF('Ref. Chile'!$I$7:'Ref. Chile'!I2470,'Ref. Chile'!I2470)-1,"")</f>
        <v>1824</v>
      </c>
      <c r="AQ2471" s="7">
        <f>IFERROR(RANK('Ref. Chile'!J2470,'Ref. Chile'!J:J,1)+COUNTIF('Ref. Chile'!$J$7:'Ref. Chile'!J2470,'Ref. Chile'!J2470)-1,"")</f>
        <v>1615</v>
      </c>
    </row>
    <row r="2472" spans="31:43" ht="17.25" customHeight="1" x14ac:dyDescent="0.3">
      <c r="AE2472" s="5" t="s">
        <v>2467</v>
      </c>
      <c r="AF2472" s="5" t="s">
        <v>5987</v>
      </c>
      <c r="AG2472" s="6" t="s">
        <v>4457</v>
      </c>
      <c r="AH2472" s="6" t="s">
        <v>4096</v>
      </c>
      <c r="AI2472" s="7">
        <f>IFERROR(RANK('Ref. Chile'!H2471,'Ref. Chile'!H:H,0)+COUNTIF('Ref. Chile'!$H$7:'Ref. Chile'!H2471,'Ref. Chile'!H2471)-1,"")</f>
        <v>1334</v>
      </c>
      <c r="AJ2472" s="7">
        <f>IFERROR(RANK('Ref. Chile'!I2471,'Ref. Chile'!I:I,0)+COUNTIF('Ref. Chile'!$I$7:'Ref. Chile'!I2471,'Ref. Chile'!I2471)-1,"")</f>
        <v>933</v>
      </c>
      <c r="AK2472" s="7">
        <f>IFERROR(RANK('Ref. Chile'!J2471,'Ref. Chile'!J:J,0)+COUNTIF('Ref. Chile'!$J$7:'Ref. Chile'!J2471,'Ref. Chile'!J2471)-1,"")</f>
        <v>964</v>
      </c>
      <c r="AL2472" s="7">
        <f>IFERROR(RANK('Ref. Chile'!K2471,'Ref. Chile'!K:K,0)+COUNTIF('Ref. Chile'!$K$7:'Ref. Chile'!K2471,'Ref. Chile'!K2471)-1,"")</f>
        <v>441</v>
      </c>
      <c r="AM2472" s="7">
        <f>IFERROR(RANK('Ref. Chile'!L2471,'Ref. Chile'!L:L,0)+COUNTIF('Ref. Chile'!$L$7:'Ref. Chile'!L2471,'Ref. Chile'!L2471)-1,"")</f>
        <v>1019</v>
      </c>
      <c r="AN2472" s="7">
        <f>IFERROR(RANK('Ref. Chile'!M2471,'Ref. Chile'!M:M,0)+COUNTIF('Ref. Chile'!$M$7:'Ref. Chile'!M2471,'Ref. Chile'!M2471)-1,"")</f>
        <v>486</v>
      </c>
      <c r="AO2472" s="7">
        <f>IFERROR(RANK('Ref. Chile'!H2471,'Ref. Chile'!H:H,1)+COUNTIF('Ref. Chile'!$H$7:'Ref. Chile'!H2471,'Ref. Chile'!H2471)-1,"")</f>
        <v>1469</v>
      </c>
      <c r="AP2472" s="7">
        <f>IFERROR(RANK('Ref. Chile'!I2471,'Ref. Chile'!I:I,1)+COUNTIF('Ref. Chile'!$I$7:'Ref. Chile'!I2471,'Ref. Chile'!I2471)-1,"")</f>
        <v>1820</v>
      </c>
      <c r="AQ2472" s="7">
        <f>IFERROR(RANK('Ref. Chile'!J2471,'Ref. Chile'!J:J,1)+COUNTIF('Ref. Chile'!$J$7:'Ref. Chile'!J2471,'Ref. Chile'!J2471)-1,"")</f>
        <v>1606</v>
      </c>
    </row>
    <row r="2473" spans="31:43" ht="17.25" customHeight="1" x14ac:dyDescent="0.3">
      <c r="AE2473" s="5" t="s">
        <v>2468</v>
      </c>
      <c r="AF2473" s="5" t="s">
        <v>5988</v>
      </c>
      <c r="AG2473" s="6" t="s">
        <v>4458</v>
      </c>
      <c r="AH2473" s="6" t="s">
        <v>4092</v>
      </c>
      <c r="AI2473" s="7">
        <f>IFERROR(RANK('Ref. Chile'!H2472,'Ref. Chile'!H:H,0)+COUNTIF('Ref. Chile'!$H$7:'Ref. Chile'!H2472,'Ref. Chile'!H2472)-1,"")</f>
        <v>1690</v>
      </c>
      <c r="AJ2473" s="7">
        <f>IFERROR(RANK('Ref. Chile'!I2472,'Ref. Chile'!I:I,0)+COUNTIF('Ref. Chile'!$I$7:'Ref. Chile'!I2472,'Ref. Chile'!I2472)-1,"")</f>
        <v>1763</v>
      </c>
      <c r="AK2473" s="7">
        <f>IFERROR(RANK('Ref. Chile'!J2472,'Ref. Chile'!J:J,0)+COUNTIF('Ref. Chile'!$J$7:'Ref. Chile'!J2472,'Ref. Chile'!J2472)-1,"")</f>
        <v>1986</v>
      </c>
      <c r="AL2473" s="7">
        <f>IFERROR(RANK('Ref. Chile'!K2472,'Ref. Chile'!K:K,0)+COUNTIF('Ref. Chile'!$K$7:'Ref. Chile'!K2472,'Ref. Chile'!K2472)-1,"")</f>
        <v>1811</v>
      </c>
      <c r="AM2473" s="7">
        <f>IFERROR(RANK('Ref. Chile'!L2472,'Ref. Chile'!L:L,0)+COUNTIF('Ref. Chile'!$L$7:'Ref. Chile'!L2472,'Ref. Chile'!L2472)-1,"")</f>
        <v>1518</v>
      </c>
      <c r="AN2473" s="7">
        <f>IFERROR(RANK('Ref. Chile'!M2472,'Ref. Chile'!M:M,0)+COUNTIF('Ref. Chile'!$M$7:'Ref. Chile'!M2472,'Ref. Chile'!M2472)-1,"")</f>
        <v>2089</v>
      </c>
      <c r="AO2473" s="7">
        <f>IFERROR(RANK('Ref. Chile'!H2472,'Ref. Chile'!H:H,1)+COUNTIF('Ref. Chile'!$H$7:'Ref. Chile'!H2472,'Ref. Chile'!H2472)-1,"")</f>
        <v>1113</v>
      </c>
      <c r="AP2473" s="7">
        <f>IFERROR(RANK('Ref. Chile'!I2472,'Ref. Chile'!I:I,1)+COUNTIF('Ref. Chile'!$I$7:'Ref. Chile'!I2472,'Ref. Chile'!I2472)-1,"")</f>
        <v>990</v>
      </c>
      <c r="AQ2473" s="7">
        <f>IFERROR(RANK('Ref. Chile'!J2472,'Ref. Chile'!J:J,1)+COUNTIF('Ref. Chile'!$J$7:'Ref. Chile'!J2472,'Ref. Chile'!J2472)-1,"")</f>
        <v>584</v>
      </c>
    </row>
    <row r="2474" spans="31:43" ht="17.25" customHeight="1" x14ac:dyDescent="0.3">
      <c r="AE2474" s="5" t="s">
        <v>2469</v>
      </c>
      <c r="AF2474" s="5" t="s">
        <v>5989</v>
      </c>
      <c r="AG2474" s="6" t="s">
        <v>4458</v>
      </c>
      <c r="AH2474" s="6" t="s">
        <v>4088</v>
      </c>
      <c r="AI2474" s="7">
        <f>IFERROR(RANK('Ref. Chile'!H2473,'Ref. Chile'!H:H,0)+COUNTIF('Ref. Chile'!$H$7:'Ref. Chile'!H2473,'Ref. Chile'!H2473)-1,"")</f>
        <v>1655</v>
      </c>
      <c r="AJ2474" s="7">
        <f>IFERROR(RANK('Ref. Chile'!I2473,'Ref. Chile'!I:I,0)+COUNTIF('Ref. Chile'!$I$7:'Ref. Chile'!I2473,'Ref. Chile'!I2473)-1,"")</f>
        <v>1704</v>
      </c>
      <c r="AK2474" s="7">
        <f>IFERROR(RANK('Ref. Chile'!J2473,'Ref. Chile'!J:J,0)+COUNTIF('Ref. Chile'!$J$7:'Ref. Chile'!J2473,'Ref. Chile'!J2473)-1,"")</f>
        <v>1808</v>
      </c>
      <c r="AL2474" s="7">
        <f>IFERROR(RANK('Ref. Chile'!K2473,'Ref. Chile'!K:K,0)+COUNTIF('Ref. Chile'!$K$7:'Ref. Chile'!K2473,'Ref. Chile'!K2473)-1,"")</f>
        <v>1786</v>
      </c>
      <c r="AM2474" s="7">
        <f>IFERROR(RANK('Ref. Chile'!L2473,'Ref. Chile'!L:L,0)+COUNTIF('Ref. Chile'!$L$7:'Ref. Chile'!L2473,'Ref. Chile'!L2473)-1,"")</f>
        <v>1480</v>
      </c>
      <c r="AN2474" s="7">
        <f>IFERROR(RANK('Ref. Chile'!M2473,'Ref. Chile'!M:M,0)+COUNTIF('Ref. Chile'!$M$7:'Ref. Chile'!M2473,'Ref. Chile'!M2473)-1,"")</f>
        <v>1994</v>
      </c>
      <c r="AO2474" s="7">
        <f>IFERROR(RANK('Ref. Chile'!H2473,'Ref. Chile'!H:H,1)+COUNTIF('Ref. Chile'!$H$7:'Ref. Chile'!H2473,'Ref. Chile'!H2473)-1,"")</f>
        <v>1148</v>
      </c>
      <c r="AP2474" s="7">
        <f>IFERROR(RANK('Ref. Chile'!I2473,'Ref. Chile'!I:I,1)+COUNTIF('Ref. Chile'!$I$7:'Ref. Chile'!I2473,'Ref. Chile'!I2473)-1,"")</f>
        <v>1049</v>
      </c>
      <c r="AQ2474" s="7">
        <f>IFERROR(RANK('Ref. Chile'!J2473,'Ref. Chile'!J:J,1)+COUNTIF('Ref. Chile'!$J$7:'Ref. Chile'!J2473,'Ref. Chile'!J2473)-1,"")</f>
        <v>762</v>
      </c>
    </row>
    <row r="2475" spans="31:43" ht="17.25" customHeight="1" x14ac:dyDescent="0.3">
      <c r="AE2475" s="5" t="s">
        <v>2470</v>
      </c>
      <c r="AF2475" s="5" t="s">
        <v>5990</v>
      </c>
      <c r="AG2475" s="6" t="s">
        <v>4458</v>
      </c>
      <c r="AH2475" s="6" t="s">
        <v>4096</v>
      </c>
      <c r="AI2475" s="7">
        <f>IFERROR(RANK('Ref. Chile'!H2474,'Ref. Chile'!H:H,0)+COUNTIF('Ref. Chile'!$H$7:'Ref. Chile'!H2474,'Ref. Chile'!H2474)-1,"")</f>
        <v>1687</v>
      </c>
      <c r="AJ2475" s="7">
        <f>IFERROR(RANK('Ref. Chile'!I2474,'Ref. Chile'!I:I,0)+COUNTIF('Ref. Chile'!$I$7:'Ref. Chile'!I2474,'Ref. Chile'!I2474)-1,"")</f>
        <v>1758</v>
      </c>
      <c r="AK2475" s="7">
        <f>IFERROR(RANK('Ref. Chile'!J2474,'Ref. Chile'!J:J,0)+COUNTIF('Ref. Chile'!$J$7:'Ref. Chile'!J2474,'Ref. Chile'!J2474)-1,"")</f>
        <v>1966</v>
      </c>
      <c r="AL2475" s="7">
        <f>IFERROR(RANK('Ref. Chile'!K2474,'Ref. Chile'!K:K,0)+COUNTIF('Ref. Chile'!$K$7:'Ref. Chile'!K2474,'Ref. Chile'!K2474)-1,"")</f>
        <v>1808</v>
      </c>
      <c r="AM2475" s="7">
        <f>IFERROR(RANK('Ref. Chile'!L2474,'Ref. Chile'!L:L,0)+COUNTIF('Ref. Chile'!$L$7:'Ref. Chile'!L2474,'Ref. Chile'!L2474)-1,"")</f>
        <v>1510</v>
      </c>
      <c r="AN2475" s="7">
        <f>IFERROR(RANK('Ref. Chile'!M2474,'Ref. Chile'!M:M,0)+COUNTIF('Ref. Chile'!$M$7:'Ref. Chile'!M2474,'Ref. Chile'!M2474)-1,"")</f>
        <v>2078</v>
      </c>
      <c r="AO2475" s="7">
        <f>IFERROR(RANK('Ref. Chile'!H2474,'Ref. Chile'!H:H,1)+COUNTIF('Ref. Chile'!$H$7:'Ref. Chile'!H2474,'Ref. Chile'!H2474)-1,"")</f>
        <v>1116</v>
      </c>
      <c r="AP2475" s="7">
        <f>IFERROR(RANK('Ref. Chile'!I2474,'Ref. Chile'!I:I,1)+COUNTIF('Ref. Chile'!$I$7:'Ref. Chile'!I2474,'Ref. Chile'!I2474)-1,"")</f>
        <v>995</v>
      </c>
      <c r="AQ2475" s="7">
        <f>IFERROR(RANK('Ref. Chile'!J2474,'Ref. Chile'!J:J,1)+COUNTIF('Ref. Chile'!$J$7:'Ref. Chile'!J2474,'Ref. Chile'!J2474)-1,"")</f>
        <v>604</v>
      </c>
    </row>
    <row r="2476" spans="31:43" ht="17.25" customHeight="1" x14ac:dyDescent="0.3">
      <c r="AE2476" s="5" t="s">
        <v>2471</v>
      </c>
      <c r="AF2476" s="5" t="s">
        <v>5991</v>
      </c>
      <c r="AG2476" s="6" t="s">
        <v>4459</v>
      </c>
      <c r="AH2476" s="6" t="s">
        <v>4092</v>
      </c>
      <c r="AI2476" s="7">
        <f>IFERROR(RANK('Ref. Chile'!H2475,'Ref. Chile'!H:H,0)+COUNTIF('Ref. Chile'!$H$7:'Ref. Chile'!H2475,'Ref. Chile'!H2475)-1,"")</f>
        <v>348</v>
      </c>
      <c r="AJ2476" s="7">
        <f>IFERROR(RANK('Ref. Chile'!I2475,'Ref. Chile'!I:I,0)+COUNTIF('Ref. Chile'!$I$7:'Ref. Chile'!I2475,'Ref. Chile'!I2475)-1,"")</f>
        <v>1353</v>
      </c>
      <c r="AK2476" s="7">
        <f>IFERROR(RANK('Ref. Chile'!J2475,'Ref. Chile'!J:J,0)+COUNTIF('Ref. Chile'!$J$7:'Ref. Chile'!J2475,'Ref. Chile'!J2475)-1,"")</f>
        <v>56</v>
      </c>
      <c r="AL2476" s="7">
        <f>IFERROR(RANK('Ref. Chile'!K2475,'Ref. Chile'!K:K,0)+COUNTIF('Ref. Chile'!$K$7:'Ref. Chile'!K2475,'Ref. Chile'!K2475)-1,"")</f>
        <v>1622</v>
      </c>
      <c r="AM2476" s="7">
        <f>IFERROR(RANK('Ref. Chile'!L2475,'Ref. Chile'!L:L,0)+COUNTIF('Ref. Chile'!$L$7:'Ref. Chile'!L2475,'Ref. Chile'!L2475)-1,"")</f>
        <v>2239</v>
      </c>
      <c r="AN2476" s="7">
        <f>IFERROR(RANK('Ref. Chile'!M2475,'Ref. Chile'!M:M,0)+COUNTIF('Ref. Chile'!$M$7:'Ref. Chile'!M2475,'Ref. Chile'!M2475)-1,"")</f>
        <v>70</v>
      </c>
      <c r="AO2476" s="7">
        <f>IFERROR(RANK('Ref. Chile'!H2475,'Ref. Chile'!H:H,1)+COUNTIF('Ref. Chile'!$H$7:'Ref. Chile'!H2475,'Ref. Chile'!H2475)-1,"")</f>
        <v>2455</v>
      </c>
      <c r="AP2476" s="7">
        <f>IFERROR(RANK('Ref. Chile'!I2475,'Ref. Chile'!I:I,1)+COUNTIF('Ref. Chile'!$I$7:'Ref. Chile'!I2475,'Ref. Chile'!I2475)-1,"")</f>
        <v>1400</v>
      </c>
      <c r="AQ2476" s="7">
        <f>IFERROR(RANK('Ref. Chile'!J2475,'Ref. Chile'!J:J,1)+COUNTIF('Ref. Chile'!$J$7:'Ref. Chile'!J2475,'Ref. Chile'!J2475)-1,"")</f>
        <v>2514</v>
      </c>
    </row>
    <row r="2477" spans="31:43" ht="17.25" customHeight="1" x14ac:dyDescent="0.3">
      <c r="AE2477" s="5" t="s">
        <v>2472</v>
      </c>
      <c r="AF2477" s="5" t="s">
        <v>5992</v>
      </c>
      <c r="AG2477" s="6" t="s">
        <v>4459</v>
      </c>
      <c r="AH2477" s="6" t="s">
        <v>4202</v>
      </c>
      <c r="AI2477" s="7">
        <f>IFERROR(RANK('Ref. Chile'!H2476,'Ref. Chile'!H:H,0)+COUNTIF('Ref. Chile'!$H$7:'Ref. Chile'!H2476,'Ref. Chile'!H2476)-1,"")</f>
        <v>343</v>
      </c>
      <c r="AJ2477" s="7">
        <f>IFERROR(RANK('Ref. Chile'!I2476,'Ref. Chile'!I:I,0)+COUNTIF('Ref. Chile'!$I$7:'Ref. Chile'!I2476,'Ref. Chile'!I2476)-1,"")</f>
        <v>1277</v>
      </c>
      <c r="AK2477" s="7">
        <f>IFERROR(RANK('Ref. Chile'!J2476,'Ref. Chile'!J:J,0)+COUNTIF('Ref. Chile'!$J$7:'Ref. Chile'!J2476,'Ref. Chile'!J2476)-1,"")</f>
        <v>27</v>
      </c>
      <c r="AL2477" s="7">
        <f>IFERROR(RANK('Ref. Chile'!K2476,'Ref. Chile'!K:K,0)+COUNTIF('Ref. Chile'!$K$7:'Ref. Chile'!K2476,'Ref. Chile'!K2476)-1,"")</f>
        <v>1606</v>
      </c>
      <c r="AM2477" s="7">
        <f>IFERROR(RANK('Ref. Chile'!L2476,'Ref. Chile'!L:L,0)+COUNTIF('Ref. Chile'!$L$7:'Ref. Chile'!L2476,'Ref. Chile'!L2476)-1,"")</f>
        <v>2124</v>
      </c>
      <c r="AN2477" s="7">
        <f>IFERROR(RANK('Ref. Chile'!M2476,'Ref. Chile'!M:M,0)+COUNTIF('Ref. Chile'!$M$7:'Ref. Chile'!M2476,'Ref. Chile'!M2476)-1,"")</f>
        <v>34</v>
      </c>
      <c r="AO2477" s="7">
        <f>IFERROR(RANK('Ref. Chile'!H2476,'Ref. Chile'!H:H,1)+COUNTIF('Ref. Chile'!$H$7:'Ref. Chile'!H2476,'Ref. Chile'!H2476)-1,"")</f>
        <v>2460</v>
      </c>
      <c r="AP2477" s="7">
        <f>IFERROR(RANK('Ref. Chile'!I2476,'Ref. Chile'!I:I,1)+COUNTIF('Ref. Chile'!$I$7:'Ref. Chile'!I2476,'Ref. Chile'!I2476)-1,"")</f>
        <v>1476</v>
      </c>
      <c r="AQ2477" s="7">
        <f>IFERROR(RANK('Ref. Chile'!J2476,'Ref. Chile'!J:J,1)+COUNTIF('Ref. Chile'!$J$7:'Ref. Chile'!J2476,'Ref. Chile'!J2476)-1,"")</f>
        <v>2543</v>
      </c>
    </row>
    <row r="2478" spans="31:43" ht="17.25" customHeight="1" x14ac:dyDescent="0.3">
      <c r="AE2478" s="5" t="s">
        <v>2473</v>
      </c>
      <c r="AF2478" s="5" t="s">
        <v>5993</v>
      </c>
      <c r="AG2478" s="6" t="s">
        <v>4459</v>
      </c>
      <c r="AH2478" s="6" t="s">
        <v>4093</v>
      </c>
      <c r="AI2478" s="7">
        <f>IFERROR(RANK('Ref. Chile'!H2477,'Ref. Chile'!H:H,0)+COUNTIF('Ref. Chile'!$H$7:'Ref. Chile'!H2477,'Ref. Chile'!H2477)-1,"")</f>
        <v>346</v>
      </c>
      <c r="AJ2478" s="7">
        <f>IFERROR(RANK('Ref. Chile'!I2477,'Ref. Chile'!I:I,0)+COUNTIF('Ref. Chile'!$I$7:'Ref. Chile'!I2477,'Ref. Chile'!I2477)-1,"")</f>
        <v>1300</v>
      </c>
      <c r="AK2478" s="7">
        <f>IFERROR(RANK('Ref. Chile'!J2477,'Ref. Chile'!J:J,0)+COUNTIF('Ref. Chile'!$J$7:'Ref. Chile'!J2477,'Ref. Chile'!J2477)-1,"")</f>
        <v>33</v>
      </c>
      <c r="AL2478" s="7">
        <f>IFERROR(RANK('Ref. Chile'!K2477,'Ref. Chile'!K:K,0)+COUNTIF('Ref. Chile'!$K$7:'Ref. Chile'!K2477,'Ref. Chile'!K2477)-1,"")</f>
        <v>1609</v>
      </c>
      <c r="AM2478" s="7">
        <f>IFERROR(RANK('Ref. Chile'!L2477,'Ref. Chile'!L:L,0)+COUNTIF('Ref. Chile'!$L$7:'Ref. Chile'!L2477,'Ref. Chile'!L2477)-1,"")</f>
        <v>2153</v>
      </c>
      <c r="AN2478" s="7">
        <f>IFERROR(RANK('Ref. Chile'!M2477,'Ref. Chile'!M:M,0)+COUNTIF('Ref. Chile'!$M$7:'Ref. Chile'!M2477,'Ref. Chile'!M2477)-1,"")</f>
        <v>42</v>
      </c>
      <c r="AO2478" s="7">
        <f>IFERROR(RANK('Ref. Chile'!H2477,'Ref. Chile'!H:H,1)+COUNTIF('Ref. Chile'!$H$7:'Ref. Chile'!H2477,'Ref. Chile'!H2477)-1,"")</f>
        <v>2457</v>
      </c>
      <c r="AP2478" s="7">
        <f>IFERROR(RANK('Ref. Chile'!I2477,'Ref. Chile'!I:I,1)+COUNTIF('Ref. Chile'!$I$7:'Ref. Chile'!I2477,'Ref. Chile'!I2477)-1,"")</f>
        <v>1453</v>
      </c>
      <c r="AQ2478" s="7">
        <f>IFERROR(RANK('Ref. Chile'!J2477,'Ref. Chile'!J:J,1)+COUNTIF('Ref. Chile'!$J$7:'Ref. Chile'!J2477,'Ref. Chile'!J2477)-1,"")</f>
        <v>2537</v>
      </c>
    </row>
    <row r="2479" spans="31:43" ht="17.25" customHeight="1" x14ac:dyDescent="0.3">
      <c r="AE2479" s="5" t="s">
        <v>2474</v>
      </c>
      <c r="AF2479" s="5" t="s">
        <v>5994</v>
      </c>
      <c r="AG2479" s="6" t="s">
        <v>4459</v>
      </c>
      <c r="AH2479" s="6" t="s">
        <v>4102</v>
      </c>
      <c r="AI2479" s="7">
        <f>IFERROR(RANK('Ref. Chile'!H2478,'Ref. Chile'!H:H,0)+COUNTIF('Ref. Chile'!$H$7:'Ref. Chile'!H2478,'Ref. Chile'!H2478)-1,"")</f>
        <v>342</v>
      </c>
      <c r="AJ2479" s="7">
        <f>IFERROR(RANK('Ref. Chile'!I2478,'Ref. Chile'!I:I,0)+COUNTIF('Ref. Chile'!$I$7:'Ref. Chile'!I2478,'Ref. Chile'!I2478)-1,"")</f>
        <v>1264</v>
      </c>
      <c r="AK2479" s="7">
        <f>IFERROR(RANK('Ref. Chile'!J2478,'Ref. Chile'!J:J,0)+COUNTIF('Ref. Chile'!$J$7:'Ref. Chile'!J2478,'Ref. Chile'!J2478)-1,"")</f>
        <v>24</v>
      </c>
      <c r="AL2479" s="7">
        <f>IFERROR(RANK('Ref. Chile'!K2478,'Ref. Chile'!K:K,0)+COUNTIF('Ref. Chile'!$K$7:'Ref. Chile'!K2478,'Ref. Chile'!K2478)-1,"")</f>
        <v>1604</v>
      </c>
      <c r="AM2479" s="7">
        <f>IFERROR(RANK('Ref. Chile'!L2478,'Ref. Chile'!L:L,0)+COUNTIF('Ref. Chile'!$L$7:'Ref. Chile'!L2478,'Ref. Chile'!L2478)-1,"")</f>
        <v>2110</v>
      </c>
      <c r="AN2479" s="7">
        <f>IFERROR(RANK('Ref. Chile'!M2478,'Ref. Chile'!M:M,0)+COUNTIF('Ref. Chile'!$M$7:'Ref. Chile'!M2478,'Ref. Chile'!M2478)-1,"")</f>
        <v>29</v>
      </c>
      <c r="AO2479" s="7">
        <f>IFERROR(RANK('Ref. Chile'!H2478,'Ref. Chile'!H:H,1)+COUNTIF('Ref. Chile'!$H$7:'Ref. Chile'!H2478,'Ref. Chile'!H2478)-1,"")</f>
        <v>2461</v>
      </c>
      <c r="AP2479" s="7">
        <f>IFERROR(RANK('Ref. Chile'!I2478,'Ref. Chile'!I:I,1)+COUNTIF('Ref. Chile'!$I$7:'Ref. Chile'!I2478,'Ref. Chile'!I2478)-1,"")</f>
        <v>1489</v>
      </c>
      <c r="AQ2479" s="7">
        <f>IFERROR(RANK('Ref. Chile'!J2478,'Ref. Chile'!J:J,1)+COUNTIF('Ref. Chile'!$J$7:'Ref. Chile'!J2478,'Ref. Chile'!J2478)-1,"")</f>
        <v>2546</v>
      </c>
    </row>
    <row r="2480" spans="31:43" ht="17.25" customHeight="1" x14ac:dyDescent="0.3">
      <c r="AE2480" s="5" t="s">
        <v>2475</v>
      </c>
      <c r="AF2480" s="5" t="s">
        <v>5995</v>
      </c>
      <c r="AG2480" s="6" t="s">
        <v>4459</v>
      </c>
      <c r="AH2480" s="6" t="s">
        <v>4137</v>
      </c>
      <c r="AI2480" s="7">
        <f>IFERROR(RANK('Ref. Chile'!H2479,'Ref. Chile'!H:H,0)+COUNTIF('Ref. Chile'!$H$7:'Ref. Chile'!H2479,'Ref. Chile'!H2479)-1,"")</f>
        <v>347</v>
      </c>
      <c r="AJ2480" s="7">
        <f>IFERROR(RANK('Ref. Chile'!I2479,'Ref. Chile'!I:I,0)+COUNTIF('Ref. Chile'!$I$7:'Ref. Chile'!I2479,'Ref. Chile'!I2479)-1,"")</f>
        <v>1332</v>
      </c>
      <c r="AK2480" s="7">
        <f>IFERROR(RANK('Ref. Chile'!J2479,'Ref. Chile'!J:J,0)+COUNTIF('Ref. Chile'!$J$7:'Ref. Chile'!J2479,'Ref. Chile'!J2479)-1,"")</f>
        <v>40</v>
      </c>
      <c r="AL2480" s="7">
        <f>IFERROR(RANK('Ref. Chile'!K2479,'Ref. Chile'!K:K,0)+COUNTIF('Ref. Chile'!$K$7:'Ref. Chile'!K2479,'Ref. Chile'!K2479)-1,"")</f>
        <v>1617</v>
      </c>
      <c r="AM2480" s="7">
        <f>IFERROR(RANK('Ref. Chile'!L2479,'Ref. Chile'!L:L,0)+COUNTIF('Ref. Chile'!$L$7:'Ref. Chile'!L2479,'Ref. Chile'!L2479)-1,"")</f>
        <v>2204</v>
      </c>
      <c r="AN2480" s="7">
        <f>IFERROR(RANK('Ref. Chile'!M2479,'Ref. Chile'!M:M,0)+COUNTIF('Ref. Chile'!$M$7:'Ref. Chile'!M2479,'Ref. Chile'!M2479)-1,"")</f>
        <v>59</v>
      </c>
      <c r="AO2480" s="7">
        <f>IFERROR(RANK('Ref. Chile'!H2479,'Ref. Chile'!H:H,1)+COUNTIF('Ref. Chile'!$H$7:'Ref. Chile'!H2479,'Ref. Chile'!H2479)-1,"")</f>
        <v>2456</v>
      </c>
      <c r="AP2480" s="7">
        <f>IFERROR(RANK('Ref. Chile'!I2479,'Ref. Chile'!I:I,1)+COUNTIF('Ref. Chile'!$I$7:'Ref. Chile'!I2479,'Ref. Chile'!I2479)-1,"")</f>
        <v>1421</v>
      </c>
      <c r="AQ2480" s="7">
        <f>IFERROR(RANK('Ref. Chile'!J2479,'Ref. Chile'!J:J,1)+COUNTIF('Ref. Chile'!$J$7:'Ref. Chile'!J2479,'Ref. Chile'!J2479)-1,"")</f>
        <v>2530</v>
      </c>
    </row>
    <row r="2481" spans="31:43" ht="17.25" customHeight="1" x14ac:dyDescent="0.3">
      <c r="AE2481" s="5" t="s">
        <v>2476</v>
      </c>
      <c r="AF2481" s="5" t="s">
        <v>5996</v>
      </c>
      <c r="AG2481" s="6" t="s">
        <v>4459</v>
      </c>
      <c r="AH2481" s="6" t="s">
        <v>4169</v>
      </c>
      <c r="AI2481" s="7">
        <f>IFERROR(RANK('Ref. Chile'!H2480,'Ref. Chile'!H:H,0)+COUNTIF('Ref. Chile'!$H$7:'Ref. Chile'!H2480,'Ref. Chile'!H2480)-1,"")</f>
        <v>345</v>
      </c>
      <c r="AJ2481" s="7">
        <f>IFERROR(RANK('Ref. Chile'!I2480,'Ref. Chile'!I:I,0)+COUNTIF('Ref. Chile'!$I$7:'Ref. Chile'!I2480,'Ref. Chile'!I2480)-1,"")</f>
        <v>1290</v>
      </c>
      <c r="AK2481" s="7">
        <f>IFERROR(RANK('Ref. Chile'!J2480,'Ref. Chile'!J:J,0)+COUNTIF('Ref. Chile'!$J$7:'Ref. Chile'!J2480,'Ref. Chile'!J2480)-1,"")</f>
        <v>30</v>
      </c>
      <c r="AL2481" s="7">
        <f>IFERROR(RANK('Ref. Chile'!K2480,'Ref. Chile'!K:K,0)+COUNTIF('Ref. Chile'!$K$7:'Ref. Chile'!K2480,'Ref. Chile'!K2480)-1,"")</f>
        <v>1607</v>
      </c>
      <c r="AM2481" s="7">
        <f>IFERROR(RANK('Ref. Chile'!L2480,'Ref. Chile'!L:L,0)+COUNTIF('Ref. Chile'!$L$7:'Ref. Chile'!L2480,'Ref. Chile'!L2480)-1,"")</f>
        <v>2144</v>
      </c>
      <c r="AN2481" s="7">
        <f>IFERROR(RANK('Ref. Chile'!M2480,'Ref. Chile'!M:M,0)+COUNTIF('Ref. Chile'!$M$7:'Ref. Chile'!M2480,'Ref. Chile'!M2480)-1,"")</f>
        <v>36</v>
      </c>
      <c r="AO2481" s="7">
        <f>IFERROR(RANK('Ref. Chile'!H2480,'Ref. Chile'!H:H,1)+COUNTIF('Ref. Chile'!$H$7:'Ref. Chile'!H2480,'Ref. Chile'!H2480)-1,"")</f>
        <v>2458</v>
      </c>
      <c r="AP2481" s="7">
        <f>IFERROR(RANK('Ref. Chile'!I2480,'Ref. Chile'!I:I,1)+COUNTIF('Ref. Chile'!$I$7:'Ref. Chile'!I2480,'Ref. Chile'!I2480)-1,"")</f>
        <v>1463</v>
      </c>
      <c r="AQ2481" s="7">
        <f>IFERROR(RANK('Ref. Chile'!J2480,'Ref. Chile'!J:J,1)+COUNTIF('Ref. Chile'!$J$7:'Ref. Chile'!J2480,'Ref. Chile'!J2480)-1,"")</f>
        <v>2540</v>
      </c>
    </row>
    <row r="2482" spans="31:43" ht="17.25" customHeight="1" x14ac:dyDescent="0.3">
      <c r="AE2482" s="5" t="s">
        <v>2477</v>
      </c>
      <c r="AF2482" s="5" t="s">
        <v>5997</v>
      </c>
      <c r="AG2482" s="6" t="s">
        <v>4459</v>
      </c>
      <c r="AH2482" s="6" t="s">
        <v>4114</v>
      </c>
      <c r="AI2482" s="7">
        <f>IFERROR(RANK('Ref. Chile'!H2481,'Ref. Chile'!H:H,0)+COUNTIF('Ref. Chile'!$H$7:'Ref. Chile'!H2481,'Ref. Chile'!H2481)-1,"")</f>
        <v>341</v>
      </c>
      <c r="AJ2482" s="7">
        <f>IFERROR(RANK('Ref. Chile'!I2481,'Ref. Chile'!I:I,0)+COUNTIF('Ref. Chile'!$I$7:'Ref. Chile'!I2481,'Ref. Chile'!I2481)-1,"")</f>
        <v>1253</v>
      </c>
      <c r="AK2482" s="7">
        <f>IFERROR(RANK('Ref. Chile'!J2481,'Ref. Chile'!J:J,0)+COUNTIF('Ref. Chile'!$J$7:'Ref. Chile'!J2481,'Ref. Chile'!J2481)-1,"")</f>
        <v>23</v>
      </c>
      <c r="AL2482" s="7">
        <f>IFERROR(RANK('Ref. Chile'!K2481,'Ref. Chile'!K:K,0)+COUNTIF('Ref. Chile'!$K$7:'Ref. Chile'!K2481,'Ref. Chile'!K2481)-1,"")</f>
        <v>1603</v>
      </c>
      <c r="AM2482" s="7">
        <f>IFERROR(RANK('Ref. Chile'!L2481,'Ref. Chile'!L:L,0)+COUNTIF('Ref. Chile'!$L$7:'Ref. Chile'!L2481,'Ref. Chile'!L2481)-1,"")</f>
        <v>2096</v>
      </c>
      <c r="AN2482" s="7">
        <f>IFERROR(RANK('Ref. Chile'!M2481,'Ref. Chile'!M:M,0)+COUNTIF('Ref. Chile'!$M$7:'Ref. Chile'!M2481,'Ref. Chile'!M2481)-1,"")</f>
        <v>27</v>
      </c>
      <c r="AO2482" s="7">
        <f>IFERROR(RANK('Ref. Chile'!H2481,'Ref. Chile'!H:H,1)+COUNTIF('Ref. Chile'!$H$7:'Ref. Chile'!H2481,'Ref. Chile'!H2481)-1,"")</f>
        <v>2462</v>
      </c>
      <c r="AP2482" s="7">
        <f>IFERROR(RANK('Ref. Chile'!I2481,'Ref. Chile'!I:I,1)+COUNTIF('Ref. Chile'!$I$7:'Ref. Chile'!I2481,'Ref. Chile'!I2481)-1,"")</f>
        <v>1500</v>
      </c>
      <c r="AQ2482" s="7">
        <f>IFERROR(RANK('Ref. Chile'!J2481,'Ref. Chile'!J:J,1)+COUNTIF('Ref. Chile'!$J$7:'Ref. Chile'!J2481,'Ref. Chile'!J2481)-1,"")</f>
        <v>2547</v>
      </c>
    </row>
    <row r="2483" spans="31:43" ht="17.25" customHeight="1" x14ac:dyDescent="0.3">
      <c r="AE2483" s="5" t="s">
        <v>2478</v>
      </c>
      <c r="AF2483" s="5" t="s">
        <v>5998</v>
      </c>
      <c r="AG2483" s="6" t="s">
        <v>4459</v>
      </c>
      <c r="AH2483" s="6" t="s">
        <v>4180</v>
      </c>
      <c r="AI2483" s="7">
        <f>IFERROR(RANK('Ref. Chile'!H2482,'Ref. Chile'!H:H,0)+COUNTIF('Ref. Chile'!$H$7:'Ref. Chile'!H2482,'Ref. Chile'!H2482)-1,"")</f>
        <v>340</v>
      </c>
      <c r="AJ2483" s="7">
        <f>IFERROR(RANK('Ref. Chile'!I2482,'Ref. Chile'!I:I,0)+COUNTIF('Ref. Chile'!$I$7:'Ref. Chile'!I2482,'Ref. Chile'!I2482)-1,"")</f>
        <v>1230</v>
      </c>
      <c r="AK2483" s="7">
        <f>IFERROR(RANK('Ref. Chile'!J2482,'Ref. Chile'!J:J,0)+COUNTIF('Ref. Chile'!$J$7:'Ref. Chile'!J2482,'Ref. Chile'!J2482)-1,"")</f>
        <v>19</v>
      </c>
      <c r="AL2483" s="7">
        <f>IFERROR(RANK('Ref. Chile'!K2482,'Ref. Chile'!K:K,0)+COUNTIF('Ref. Chile'!$K$7:'Ref. Chile'!K2482,'Ref. Chile'!K2482)-1,"")</f>
        <v>1598</v>
      </c>
      <c r="AM2483" s="7">
        <f>IFERROR(RANK('Ref. Chile'!L2482,'Ref. Chile'!L:L,0)+COUNTIF('Ref. Chile'!$L$7:'Ref. Chile'!L2482,'Ref. Chile'!L2482)-1,"")</f>
        <v>2083</v>
      </c>
      <c r="AN2483" s="7">
        <f>IFERROR(RANK('Ref. Chile'!M2482,'Ref. Chile'!M:M,0)+COUNTIF('Ref. Chile'!$M$7:'Ref. Chile'!M2482,'Ref. Chile'!M2482)-1,"")</f>
        <v>23</v>
      </c>
      <c r="AO2483" s="7">
        <f>IFERROR(RANK('Ref. Chile'!H2482,'Ref. Chile'!H:H,1)+COUNTIF('Ref. Chile'!$H$7:'Ref. Chile'!H2482,'Ref. Chile'!H2482)-1,"")</f>
        <v>2463</v>
      </c>
      <c r="AP2483" s="7">
        <f>IFERROR(RANK('Ref. Chile'!I2482,'Ref. Chile'!I:I,1)+COUNTIF('Ref. Chile'!$I$7:'Ref. Chile'!I2482,'Ref. Chile'!I2482)-1,"")</f>
        <v>1523</v>
      </c>
      <c r="AQ2483" s="7">
        <f>IFERROR(RANK('Ref. Chile'!J2482,'Ref. Chile'!J:J,1)+COUNTIF('Ref. Chile'!$J$7:'Ref. Chile'!J2482,'Ref. Chile'!J2482)-1,"")</f>
        <v>2551</v>
      </c>
    </row>
    <row r="2484" spans="31:43" ht="17.25" customHeight="1" x14ac:dyDescent="0.3">
      <c r="AE2484" s="5" t="s">
        <v>2479</v>
      </c>
      <c r="AF2484" s="5" t="s">
        <v>5999</v>
      </c>
      <c r="AG2484" s="6" t="s">
        <v>4459</v>
      </c>
      <c r="AH2484" s="6" t="s">
        <v>4139</v>
      </c>
      <c r="AI2484" s="7">
        <f>IFERROR(RANK('Ref. Chile'!H2483,'Ref. Chile'!H:H,0)+COUNTIF('Ref. Chile'!$H$7:'Ref. Chile'!H2483,'Ref. Chile'!H2483)-1,"")</f>
        <v>344</v>
      </c>
      <c r="AJ2484" s="7">
        <f>IFERROR(RANK('Ref. Chile'!I2483,'Ref. Chile'!I:I,0)+COUNTIF('Ref. Chile'!$I$7:'Ref. Chile'!I2483,'Ref. Chile'!I2483)-1,"")</f>
        <v>1291</v>
      </c>
      <c r="AK2484" s="7">
        <f>IFERROR(RANK('Ref. Chile'!J2483,'Ref. Chile'!J:J,0)+COUNTIF('Ref. Chile'!$J$7:'Ref. Chile'!J2483,'Ref. Chile'!J2483)-1,"")</f>
        <v>20</v>
      </c>
      <c r="AL2484" s="7">
        <f>IFERROR(RANK('Ref. Chile'!K2483,'Ref. Chile'!K:K,0)+COUNTIF('Ref. Chile'!$K$7:'Ref. Chile'!K2483,'Ref. Chile'!K2483)-1,"")</f>
        <v>1608</v>
      </c>
      <c r="AM2484" s="7">
        <f>IFERROR(RANK('Ref. Chile'!L2483,'Ref. Chile'!L:L,0)+COUNTIF('Ref. Chile'!$L$7:'Ref. Chile'!L2483,'Ref. Chile'!L2483)-1,"")</f>
        <v>2145</v>
      </c>
      <c r="AN2484" s="7">
        <f>IFERROR(RANK('Ref. Chile'!M2483,'Ref. Chile'!M:M,0)+COUNTIF('Ref. Chile'!$M$7:'Ref. Chile'!M2483,'Ref. Chile'!M2483)-1,"")</f>
        <v>25</v>
      </c>
      <c r="AO2484" s="7">
        <f>IFERROR(RANK('Ref. Chile'!H2483,'Ref. Chile'!H:H,1)+COUNTIF('Ref. Chile'!$H$7:'Ref. Chile'!H2483,'Ref. Chile'!H2483)-1,"")</f>
        <v>2459</v>
      </c>
      <c r="AP2484" s="7">
        <f>IFERROR(RANK('Ref. Chile'!I2483,'Ref. Chile'!I:I,1)+COUNTIF('Ref. Chile'!$I$7:'Ref. Chile'!I2483,'Ref. Chile'!I2483)-1,"")</f>
        <v>1462</v>
      </c>
      <c r="AQ2484" s="7">
        <f>IFERROR(RANK('Ref. Chile'!J2483,'Ref. Chile'!J:J,1)+COUNTIF('Ref. Chile'!$J$7:'Ref. Chile'!J2483,'Ref. Chile'!J2483)-1,"")</f>
        <v>2550</v>
      </c>
    </row>
    <row r="2485" spans="31:43" ht="17.25" customHeight="1" x14ac:dyDescent="0.3">
      <c r="AE2485" s="5" t="s">
        <v>2480</v>
      </c>
      <c r="AF2485" s="5" t="s">
        <v>6000</v>
      </c>
      <c r="AG2485" s="6" t="s">
        <v>4460</v>
      </c>
      <c r="AH2485" s="6" t="s">
        <v>4092</v>
      </c>
      <c r="AI2485" s="7">
        <f>IFERROR(RANK('Ref. Chile'!H2484,'Ref. Chile'!H:H,0)+COUNTIF('Ref. Chile'!$H$7:'Ref. Chile'!H2484,'Ref. Chile'!H2484)-1,"")</f>
        <v>1027</v>
      </c>
      <c r="AJ2485" s="7">
        <f>IFERROR(RANK('Ref. Chile'!I2484,'Ref. Chile'!I:I,0)+COUNTIF('Ref. Chile'!$I$7:'Ref. Chile'!I2484,'Ref. Chile'!I2484)-1,"")</f>
        <v>834</v>
      </c>
      <c r="AK2485" s="7">
        <f>IFERROR(RANK('Ref. Chile'!J2484,'Ref. Chile'!J:J,0)+COUNTIF('Ref. Chile'!$J$7:'Ref. Chile'!J2484,'Ref. Chile'!J2484)-1,"")</f>
        <v>1732</v>
      </c>
      <c r="AL2485" s="7">
        <f>IFERROR(RANK('Ref. Chile'!K2484,'Ref. Chile'!K:K,0)+COUNTIF('Ref. Chile'!$K$7:'Ref. Chile'!K2484,'Ref. Chile'!K2484)-1,"")</f>
        <v>1090</v>
      </c>
      <c r="AM2485" s="7">
        <f>IFERROR(RANK('Ref. Chile'!L2484,'Ref. Chile'!L:L,0)+COUNTIF('Ref. Chile'!$L$7:'Ref. Chile'!L2484,'Ref. Chile'!L2484)-1,"")</f>
        <v>541</v>
      </c>
      <c r="AN2485" s="7">
        <f>IFERROR(RANK('Ref. Chile'!M2484,'Ref. Chile'!M:M,0)+COUNTIF('Ref. Chile'!$M$7:'Ref. Chile'!M2484,'Ref. Chile'!M2484)-1,"")</f>
        <v>1600</v>
      </c>
      <c r="AO2485" s="7">
        <f>IFERROR(RANK('Ref. Chile'!H2484,'Ref. Chile'!H:H,1)+COUNTIF('Ref. Chile'!$H$7:'Ref. Chile'!H2484,'Ref. Chile'!H2484)-1,"")</f>
        <v>1914</v>
      </c>
      <c r="AP2485" s="7">
        <f>IFERROR(RANK('Ref. Chile'!I2484,'Ref. Chile'!I:I,1)+COUNTIF('Ref. Chile'!$I$7:'Ref. Chile'!I2484,'Ref. Chile'!I2484)-1,"")</f>
        <v>2050</v>
      </c>
      <c r="AQ2485" s="7">
        <f>IFERROR(RANK('Ref. Chile'!J2484,'Ref. Chile'!J:J,1)+COUNTIF('Ref. Chile'!$J$7:'Ref. Chile'!J2484,'Ref. Chile'!J2484)-1,"")</f>
        <v>928</v>
      </c>
    </row>
    <row r="2486" spans="31:43" ht="17.25" customHeight="1" x14ac:dyDescent="0.3">
      <c r="AE2486" s="5" t="s">
        <v>2481</v>
      </c>
      <c r="AF2486" s="5" t="s">
        <v>6001</v>
      </c>
      <c r="AG2486" s="6" t="s">
        <v>4460</v>
      </c>
      <c r="AH2486" s="6" t="s">
        <v>4093</v>
      </c>
      <c r="AI2486" s="7">
        <f>IFERROR(RANK('Ref. Chile'!H2485,'Ref. Chile'!H:H,0)+COUNTIF('Ref. Chile'!$H$7:'Ref. Chile'!H2485,'Ref. Chile'!H2485)-1,"")</f>
        <v>1027</v>
      </c>
      <c r="AJ2486" s="7">
        <f>IFERROR(RANK('Ref. Chile'!I2485,'Ref. Chile'!I:I,0)+COUNTIF('Ref. Chile'!$I$7:'Ref. Chile'!I2485,'Ref. Chile'!I2485)-1,"")</f>
        <v>834</v>
      </c>
      <c r="AK2486" s="7">
        <f>IFERROR(RANK('Ref. Chile'!J2485,'Ref. Chile'!J:J,0)+COUNTIF('Ref. Chile'!$J$7:'Ref. Chile'!J2485,'Ref. Chile'!J2485)-1,"")</f>
        <v>1732</v>
      </c>
      <c r="AL2486" s="7">
        <f>IFERROR(RANK('Ref. Chile'!K2485,'Ref. Chile'!K:K,0)+COUNTIF('Ref. Chile'!$K$7:'Ref. Chile'!K2485,'Ref. Chile'!K2485)-1,"")</f>
        <v>1090</v>
      </c>
      <c r="AM2486" s="7">
        <f>IFERROR(RANK('Ref. Chile'!L2485,'Ref. Chile'!L:L,0)+COUNTIF('Ref. Chile'!$L$7:'Ref. Chile'!L2485,'Ref. Chile'!L2485)-1,"")</f>
        <v>541</v>
      </c>
      <c r="AN2486" s="7">
        <f>IFERROR(RANK('Ref. Chile'!M2485,'Ref. Chile'!M:M,0)+COUNTIF('Ref. Chile'!$M$7:'Ref. Chile'!M2485,'Ref. Chile'!M2485)-1,"")</f>
        <v>1600</v>
      </c>
      <c r="AO2486" s="7">
        <f>IFERROR(RANK('Ref. Chile'!H2485,'Ref. Chile'!H:H,1)+COUNTIF('Ref. Chile'!$H$7:'Ref. Chile'!H2485,'Ref. Chile'!H2485)-1,"")</f>
        <v>1914</v>
      </c>
      <c r="AP2486" s="7">
        <f>IFERROR(RANK('Ref. Chile'!I2485,'Ref. Chile'!I:I,1)+COUNTIF('Ref. Chile'!$I$7:'Ref. Chile'!I2485,'Ref. Chile'!I2485)-1,"")</f>
        <v>2050</v>
      </c>
      <c r="AQ2486" s="7">
        <f>IFERROR(RANK('Ref. Chile'!J2485,'Ref. Chile'!J:J,1)+COUNTIF('Ref. Chile'!$J$7:'Ref. Chile'!J2485,'Ref. Chile'!J2485)-1,"")</f>
        <v>928</v>
      </c>
    </row>
    <row r="2487" spans="31:43" ht="17.25" customHeight="1" x14ac:dyDescent="0.3">
      <c r="AE2487" s="5" t="s">
        <v>2482</v>
      </c>
      <c r="AF2487" s="5" t="s">
        <v>6002</v>
      </c>
      <c r="AG2487" s="6" t="s">
        <v>4460</v>
      </c>
      <c r="AH2487" s="6" t="s">
        <v>4097</v>
      </c>
      <c r="AI2487" s="7">
        <f>IFERROR(RANK('Ref. Chile'!H2486,'Ref. Chile'!H:H,0)+COUNTIF('Ref. Chile'!$H$7:'Ref. Chile'!H2486,'Ref. Chile'!H2486)-1,"")</f>
        <v>1027</v>
      </c>
      <c r="AJ2487" s="7">
        <f>IFERROR(RANK('Ref. Chile'!I2486,'Ref. Chile'!I:I,0)+COUNTIF('Ref. Chile'!$I$7:'Ref. Chile'!I2486,'Ref. Chile'!I2486)-1,"")</f>
        <v>834</v>
      </c>
      <c r="AK2487" s="7">
        <f>IFERROR(RANK('Ref. Chile'!J2486,'Ref. Chile'!J:J,0)+COUNTIF('Ref. Chile'!$J$7:'Ref. Chile'!J2486,'Ref. Chile'!J2486)-1,"")</f>
        <v>1732</v>
      </c>
      <c r="AL2487" s="7">
        <f>IFERROR(RANK('Ref. Chile'!K2486,'Ref. Chile'!K:K,0)+COUNTIF('Ref. Chile'!$K$7:'Ref. Chile'!K2486,'Ref. Chile'!K2486)-1,"")</f>
        <v>1090</v>
      </c>
      <c r="AM2487" s="7">
        <f>IFERROR(RANK('Ref. Chile'!L2486,'Ref. Chile'!L:L,0)+COUNTIF('Ref. Chile'!$L$7:'Ref. Chile'!L2486,'Ref. Chile'!L2486)-1,"")</f>
        <v>541</v>
      </c>
      <c r="AN2487" s="7">
        <f>IFERROR(RANK('Ref. Chile'!M2486,'Ref. Chile'!M:M,0)+COUNTIF('Ref. Chile'!$M$7:'Ref. Chile'!M2486,'Ref. Chile'!M2486)-1,"")</f>
        <v>1600</v>
      </c>
      <c r="AO2487" s="7">
        <f>IFERROR(RANK('Ref. Chile'!H2486,'Ref. Chile'!H:H,1)+COUNTIF('Ref. Chile'!$H$7:'Ref. Chile'!H2486,'Ref. Chile'!H2486)-1,"")</f>
        <v>1914</v>
      </c>
      <c r="AP2487" s="7">
        <f>IFERROR(RANK('Ref. Chile'!I2486,'Ref. Chile'!I:I,1)+COUNTIF('Ref. Chile'!$I$7:'Ref. Chile'!I2486,'Ref. Chile'!I2486)-1,"")</f>
        <v>2050</v>
      </c>
      <c r="AQ2487" s="7">
        <f>IFERROR(RANK('Ref. Chile'!J2486,'Ref. Chile'!J:J,1)+COUNTIF('Ref. Chile'!$J$7:'Ref. Chile'!J2486,'Ref. Chile'!J2486)-1,"")</f>
        <v>928</v>
      </c>
    </row>
    <row r="2488" spans="31:43" ht="17.25" customHeight="1" x14ac:dyDescent="0.3">
      <c r="AE2488" s="5" t="s">
        <v>2483</v>
      </c>
      <c r="AF2488" s="5" t="s">
        <v>6003</v>
      </c>
      <c r="AG2488" s="6" t="s">
        <v>4460</v>
      </c>
      <c r="AH2488" s="6" t="s">
        <v>4180</v>
      </c>
      <c r="AI2488" s="7">
        <f>IFERROR(RANK('Ref. Chile'!H2487,'Ref. Chile'!H:H,0)+COUNTIF('Ref. Chile'!$H$7:'Ref. Chile'!H2487,'Ref. Chile'!H2487)-1,"")</f>
        <v>1027</v>
      </c>
      <c r="AJ2488" s="7">
        <f>IFERROR(RANK('Ref. Chile'!I2487,'Ref. Chile'!I:I,0)+COUNTIF('Ref. Chile'!$I$7:'Ref. Chile'!I2487,'Ref. Chile'!I2487)-1,"")</f>
        <v>834</v>
      </c>
      <c r="AK2488" s="7">
        <f>IFERROR(RANK('Ref. Chile'!J2487,'Ref. Chile'!J:J,0)+COUNTIF('Ref. Chile'!$J$7:'Ref. Chile'!J2487,'Ref. Chile'!J2487)-1,"")</f>
        <v>1732</v>
      </c>
      <c r="AL2488" s="7">
        <f>IFERROR(RANK('Ref. Chile'!K2487,'Ref. Chile'!K:K,0)+COUNTIF('Ref. Chile'!$K$7:'Ref. Chile'!K2487,'Ref. Chile'!K2487)-1,"")</f>
        <v>1090</v>
      </c>
      <c r="AM2488" s="7">
        <f>IFERROR(RANK('Ref. Chile'!L2487,'Ref. Chile'!L:L,0)+COUNTIF('Ref. Chile'!$L$7:'Ref. Chile'!L2487,'Ref. Chile'!L2487)-1,"")</f>
        <v>541</v>
      </c>
      <c r="AN2488" s="7">
        <f>IFERROR(RANK('Ref. Chile'!M2487,'Ref. Chile'!M:M,0)+COUNTIF('Ref. Chile'!$M$7:'Ref. Chile'!M2487,'Ref. Chile'!M2487)-1,"")</f>
        <v>1600</v>
      </c>
      <c r="AO2488" s="7">
        <f>IFERROR(RANK('Ref. Chile'!H2487,'Ref. Chile'!H:H,1)+COUNTIF('Ref. Chile'!$H$7:'Ref. Chile'!H2487,'Ref. Chile'!H2487)-1,"")</f>
        <v>1914</v>
      </c>
      <c r="AP2488" s="7">
        <f>IFERROR(RANK('Ref. Chile'!I2487,'Ref. Chile'!I:I,1)+COUNTIF('Ref. Chile'!$I$7:'Ref. Chile'!I2487,'Ref. Chile'!I2487)-1,"")</f>
        <v>2050</v>
      </c>
      <c r="AQ2488" s="7">
        <f>IFERROR(RANK('Ref. Chile'!J2487,'Ref. Chile'!J:J,1)+COUNTIF('Ref. Chile'!$J$7:'Ref. Chile'!J2487,'Ref. Chile'!J2487)-1,"")</f>
        <v>928</v>
      </c>
    </row>
    <row r="2489" spans="31:43" ht="17.25" customHeight="1" x14ac:dyDescent="0.3">
      <c r="AE2489" s="5" t="s">
        <v>2484</v>
      </c>
      <c r="AF2489" s="5" t="s">
        <v>6004</v>
      </c>
      <c r="AG2489" s="6" t="s">
        <v>4461</v>
      </c>
      <c r="AH2489" s="6" t="s">
        <v>4092</v>
      </c>
      <c r="AI2489" s="7">
        <f>IFERROR(RANK('Ref. Chile'!H2488,'Ref. Chile'!H:H,0)+COUNTIF('Ref. Chile'!$H$7:'Ref. Chile'!H2488,'Ref. Chile'!H2488)-1,"")</f>
        <v>1692</v>
      </c>
      <c r="AJ2489" s="7">
        <f>IFERROR(RANK('Ref. Chile'!I2488,'Ref. Chile'!I:I,0)+COUNTIF('Ref. Chile'!$I$7:'Ref. Chile'!I2488,'Ref. Chile'!I2488)-1,"")</f>
        <v>291</v>
      </c>
      <c r="AK2489" s="7">
        <f>IFERROR(RANK('Ref. Chile'!J2488,'Ref. Chile'!J:J,0)+COUNTIF('Ref. Chile'!$J$7:'Ref. Chile'!J2488,'Ref. Chile'!J2488)-1,"")</f>
        <v>1983</v>
      </c>
      <c r="AL2489" s="7">
        <f>IFERROR(RANK('Ref. Chile'!K2488,'Ref. Chile'!K:K,0)+COUNTIF('Ref. Chile'!$K$7:'Ref. Chile'!K2488,'Ref. Chile'!K2488)-1,"")</f>
        <v>909</v>
      </c>
      <c r="AM2489" s="7">
        <f>IFERROR(RANK('Ref. Chile'!L2488,'Ref. Chile'!L:L,0)+COUNTIF('Ref. Chile'!$L$7:'Ref. Chile'!L2488,'Ref. Chile'!L2488)-1,"")</f>
        <v>1016</v>
      </c>
      <c r="AN2489" s="7">
        <f>IFERROR(RANK('Ref. Chile'!M2488,'Ref. Chile'!M:M,0)+COUNTIF('Ref. Chile'!$M$7:'Ref. Chile'!M2488,'Ref. Chile'!M2488)-1,"")</f>
        <v>1071</v>
      </c>
      <c r="AO2489" s="7">
        <f>IFERROR(RANK('Ref. Chile'!H2488,'Ref. Chile'!H:H,1)+COUNTIF('Ref. Chile'!$H$7:'Ref. Chile'!H2488,'Ref. Chile'!H2488)-1,"")</f>
        <v>1111</v>
      </c>
      <c r="AP2489" s="7">
        <f>IFERROR(RANK('Ref. Chile'!I2488,'Ref. Chile'!I:I,1)+COUNTIF('Ref. Chile'!$I$7:'Ref. Chile'!I2488,'Ref. Chile'!I2488)-1,"")</f>
        <v>2462</v>
      </c>
      <c r="AQ2489" s="7">
        <f>IFERROR(RANK('Ref. Chile'!J2488,'Ref. Chile'!J:J,1)+COUNTIF('Ref. Chile'!$J$7:'Ref. Chile'!J2488,'Ref. Chile'!J2488)-1,"")</f>
        <v>587</v>
      </c>
    </row>
    <row r="2490" spans="31:43" ht="17.25" customHeight="1" x14ac:dyDescent="0.3">
      <c r="AE2490" s="5" t="s">
        <v>2485</v>
      </c>
      <c r="AF2490" s="5" t="s">
        <v>6005</v>
      </c>
      <c r="AG2490" s="6" t="s">
        <v>4461</v>
      </c>
      <c r="AH2490" s="6" t="s">
        <v>4202</v>
      </c>
      <c r="AI2490" s="7">
        <f>IFERROR(RANK('Ref. Chile'!H2489,'Ref. Chile'!H:H,0)+COUNTIF('Ref. Chile'!$H$7:'Ref. Chile'!H2489,'Ref. Chile'!H2489)-1,"")</f>
        <v>1673</v>
      </c>
      <c r="AJ2490" s="7">
        <f>IFERROR(RANK('Ref. Chile'!I2489,'Ref. Chile'!I:I,0)+COUNTIF('Ref. Chile'!$I$7:'Ref. Chile'!I2489,'Ref. Chile'!I2489)-1,"")</f>
        <v>77</v>
      </c>
      <c r="AK2490" s="7">
        <f>IFERROR(RANK('Ref. Chile'!J2489,'Ref. Chile'!J:J,0)+COUNTIF('Ref. Chile'!$J$7:'Ref. Chile'!J2489,'Ref. Chile'!J2489)-1,"")</f>
        <v>1866</v>
      </c>
      <c r="AL2490" s="7">
        <f>IFERROR(RANK('Ref. Chile'!K2489,'Ref. Chile'!K:K,0)+COUNTIF('Ref. Chile'!$K$7:'Ref. Chile'!K2489,'Ref. Chile'!K2489)-1,"")</f>
        <v>478</v>
      </c>
      <c r="AM2490" s="7">
        <f>IFERROR(RANK('Ref. Chile'!L2489,'Ref. Chile'!L:L,0)+COUNTIF('Ref. Chile'!$L$7:'Ref. Chile'!L2489,'Ref. Chile'!L2489)-1,"")</f>
        <v>947</v>
      </c>
      <c r="AN2490" s="7">
        <f>IFERROR(RANK('Ref. Chile'!M2489,'Ref. Chile'!M:M,0)+COUNTIF('Ref. Chile'!$M$7:'Ref. Chile'!M2489,'Ref. Chile'!M2489)-1,"")</f>
        <v>709</v>
      </c>
      <c r="AO2490" s="7">
        <f>IFERROR(RANK('Ref. Chile'!H2489,'Ref. Chile'!H:H,1)+COUNTIF('Ref. Chile'!$H$7:'Ref. Chile'!H2489,'Ref. Chile'!H2489)-1,"")</f>
        <v>1130</v>
      </c>
      <c r="AP2490" s="7">
        <f>IFERROR(RANK('Ref. Chile'!I2489,'Ref. Chile'!I:I,1)+COUNTIF('Ref. Chile'!$I$7:'Ref. Chile'!I2489,'Ref. Chile'!I2489)-1,"")</f>
        <v>2676</v>
      </c>
      <c r="AQ2490" s="7">
        <f>IFERROR(RANK('Ref. Chile'!J2489,'Ref. Chile'!J:J,1)+COUNTIF('Ref. Chile'!$J$7:'Ref. Chile'!J2489,'Ref. Chile'!J2489)-1,"")</f>
        <v>704</v>
      </c>
    </row>
    <row r="2491" spans="31:43" ht="17.25" customHeight="1" x14ac:dyDescent="0.3">
      <c r="AE2491" s="5" t="s">
        <v>2486</v>
      </c>
      <c r="AF2491" s="5" t="s">
        <v>6006</v>
      </c>
      <c r="AG2491" s="6" t="s">
        <v>4461</v>
      </c>
      <c r="AH2491" s="6" t="s">
        <v>4093</v>
      </c>
      <c r="AI2491" s="7">
        <f>IFERROR(RANK('Ref. Chile'!H2490,'Ref. Chile'!H:H,0)+COUNTIF('Ref. Chile'!$H$7:'Ref. Chile'!H2490,'Ref. Chile'!H2490)-1,"")</f>
        <v>1680</v>
      </c>
      <c r="AJ2491" s="7">
        <f>IFERROR(RANK('Ref. Chile'!I2490,'Ref. Chile'!I:I,0)+COUNTIF('Ref. Chile'!$I$7:'Ref. Chile'!I2490,'Ref. Chile'!I2490)-1,"")</f>
        <v>109</v>
      </c>
      <c r="AK2491" s="7">
        <f>IFERROR(RANK('Ref. Chile'!J2490,'Ref. Chile'!J:J,0)+COUNTIF('Ref. Chile'!$J$7:'Ref. Chile'!J2490,'Ref. Chile'!J2490)-1,"")</f>
        <v>1907</v>
      </c>
      <c r="AL2491" s="7">
        <f>IFERROR(RANK('Ref. Chile'!K2490,'Ref. Chile'!K:K,0)+COUNTIF('Ref. Chile'!$K$7:'Ref. Chile'!K2490,'Ref. Chile'!K2490)-1,"")</f>
        <v>528</v>
      </c>
      <c r="AM2491" s="7">
        <f>IFERROR(RANK('Ref. Chile'!L2490,'Ref. Chile'!L:L,0)+COUNTIF('Ref. Chile'!$L$7:'Ref. Chile'!L2490,'Ref. Chile'!L2490)-1,"")</f>
        <v>961</v>
      </c>
      <c r="AN2491" s="7">
        <f>IFERROR(RANK('Ref. Chile'!M2490,'Ref. Chile'!M:M,0)+COUNTIF('Ref. Chile'!$M$7:'Ref. Chile'!M2490,'Ref. Chile'!M2490)-1,"")</f>
        <v>792</v>
      </c>
      <c r="AO2491" s="7">
        <f>IFERROR(RANK('Ref. Chile'!H2490,'Ref. Chile'!H:H,1)+COUNTIF('Ref. Chile'!$H$7:'Ref. Chile'!H2490,'Ref. Chile'!H2490)-1,"")</f>
        <v>1123</v>
      </c>
      <c r="AP2491" s="7">
        <f>IFERROR(RANK('Ref. Chile'!I2490,'Ref. Chile'!I:I,1)+COUNTIF('Ref. Chile'!$I$7:'Ref. Chile'!I2490,'Ref. Chile'!I2490)-1,"")</f>
        <v>2644</v>
      </c>
      <c r="AQ2491" s="7">
        <f>IFERROR(RANK('Ref. Chile'!J2490,'Ref. Chile'!J:J,1)+COUNTIF('Ref. Chile'!$J$7:'Ref. Chile'!J2490,'Ref. Chile'!J2490)-1,"")</f>
        <v>663</v>
      </c>
    </row>
    <row r="2492" spans="31:43" ht="17.25" customHeight="1" x14ac:dyDescent="0.3">
      <c r="AE2492" s="5" t="s">
        <v>2487</v>
      </c>
      <c r="AF2492" s="5" t="s">
        <v>6007</v>
      </c>
      <c r="AG2492" s="6" t="s">
        <v>4461</v>
      </c>
      <c r="AH2492" s="6" t="s">
        <v>4094</v>
      </c>
      <c r="AI2492" s="7">
        <f>IFERROR(RANK('Ref. Chile'!H2491,'Ref. Chile'!H:H,0)+COUNTIF('Ref. Chile'!$H$7:'Ref. Chile'!H2491,'Ref. Chile'!H2491)-1,"")</f>
        <v>1664</v>
      </c>
      <c r="AJ2492" s="7">
        <f>IFERROR(RANK('Ref. Chile'!I2491,'Ref. Chile'!I:I,0)+COUNTIF('Ref. Chile'!$I$7:'Ref. Chile'!I2491,'Ref. Chile'!I2491)-1,"")</f>
        <v>60</v>
      </c>
      <c r="AK2492" s="7">
        <f>IFERROR(RANK('Ref. Chile'!J2491,'Ref. Chile'!J:J,0)+COUNTIF('Ref. Chile'!$J$7:'Ref. Chile'!J2491,'Ref. Chile'!J2491)-1,"")</f>
        <v>1867</v>
      </c>
      <c r="AL2492" s="7">
        <f>IFERROR(RANK('Ref. Chile'!K2491,'Ref. Chile'!K:K,0)+COUNTIF('Ref. Chile'!$K$7:'Ref. Chile'!K2491,'Ref. Chile'!K2491)-1,"")</f>
        <v>443</v>
      </c>
      <c r="AM2492" s="7">
        <f>IFERROR(RANK('Ref. Chile'!L2491,'Ref. Chile'!L:L,0)+COUNTIF('Ref. Chile'!$L$7:'Ref. Chile'!L2491,'Ref. Chile'!L2491)-1,"")</f>
        <v>936</v>
      </c>
      <c r="AN2492" s="7">
        <f>IFERROR(RANK('Ref. Chile'!M2491,'Ref. Chile'!M:M,0)+COUNTIF('Ref. Chile'!$M$7:'Ref. Chile'!M2491,'Ref. Chile'!M2491)-1,"")</f>
        <v>739</v>
      </c>
      <c r="AO2492" s="7">
        <f>IFERROR(RANK('Ref. Chile'!H2491,'Ref. Chile'!H:H,1)+COUNTIF('Ref. Chile'!$H$7:'Ref. Chile'!H2491,'Ref. Chile'!H2491)-1,"")</f>
        <v>1139</v>
      </c>
      <c r="AP2492" s="7">
        <f>IFERROR(RANK('Ref. Chile'!I2491,'Ref. Chile'!I:I,1)+COUNTIF('Ref. Chile'!$I$7:'Ref. Chile'!I2491,'Ref. Chile'!I2491)-1,"")</f>
        <v>2693</v>
      </c>
      <c r="AQ2492" s="7">
        <f>IFERROR(RANK('Ref. Chile'!J2491,'Ref. Chile'!J:J,1)+COUNTIF('Ref. Chile'!$J$7:'Ref. Chile'!J2491,'Ref. Chile'!J2491)-1,"")</f>
        <v>703</v>
      </c>
    </row>
    <row r="2493" spans="31:43" ht="17.25" customHeight="1" x14ac:dyDescent="0.3">
      <c r="AE2493" s="5" t="s">
        <v>2488</v>
      </c>
      <c r="AF2493" s="5" t="s">
        <v>6008</v>
      </c>
      <c r="AG2493" s="6" t="s">
        <v>4461</v>
      </c>
      <c r="AH2493" s="6" t="s">
        <v>4102</v>
      </c>
      <c r="AI2493" s="7">
        <f>IFERROR(RANK('Ref. Chile'!H2492,'Ref. Chile'!H:H,0)+COUNTIF('Ref. Chile'!$H$7:'Ref. Chile'!H2492,'Ref. Chile'!H2492)-1,"")</f>
        <v>1671</v>
      </c>
      <c r="AJ2493" s="7">
        <f>IFERROR(RANK('Ref. Chile'!I2492,'Ref. Chile'!I:I,0)+COUNTIF('Ref. Chile'!$I$7:'Ref. Chile'!I2492,'Ref. Chile'!I2492)-1,"")</f>
        <v>74</v>
      </c>
      <c r="AK2493" s="7">
        <f>IFERROR(RANK('Ref. Chile'!J2492,'Ref. Chile'!J:J,0)+COUNTIF('Ref. Chile'!$J$7:'Ref. Chile'!J2492,'Ref. Chile'!J2492)-1,"")</f>
        <v>1859</v>
      </c>
      <c r="AL2493" s="7">
        <f>IFERROR(RANK('Ref. Chile'!K2492,'Ref. Chile'!K:K,0)+COUNTIF('Ref. Chile'!$K$7:'Ref. Chile'!K2492,'Ref. Chile'!K2492)-1,"")</f>
        <v>468</v>
      </c>
      <c r="AM2493" s="7">
        <f>IFERROR(RANK('Ref. Chile'!L2492,'Ref. Chile'!L:L,0)+COUNTIF('Ref. Chile'!$L$7:'Ref. Chile'!L2492,'Ref. Chile'!L2492)-1,"")</f>
        <v>944</v>
      </c>
      <c r="AN2493" s="7">
        <f>IFERROR(RANK('Ref. Chile'!M2492,'Ref. Chile'!M:M,0)+COUNTIF('Ref. Chile'!$M$7:'Ref. Chile'!M2492,'Ref. Chile'!M2492)-1,"")</f>
        <v>692</v>
      </c>
      <c r="AO2493" s="7">
        <f>IFERROR(RANK('Ref. Chile'!H2492,'Ref. Chile'!H:H,1)+COUNTIF('Ref. Chile'!$H$7:'Ref. Chile'!H2492,'Ref. Chile'!H2492)-1,"")</f>
        <v>1132</v>
      </c>
      <c r="AP2493" s="7">
        <f>IFERROR(RANK('Ref. Chile'!I2492,'Ref. Chile'!I:I,1)+COUNTIF('Ref. Chile'!$I$7:'Ref. Chile'!I2492,'Ref. Chile'!I2492)-1,"")</f>
        <v>2679</v>
      </c>
      <c r="AQ2493" s="7">
        <f>IFERROR(RANK('Ref. Chile'!J2492,'Ref. Chile'!J:J,1)+COUNTIF('Ref. Chile'!$J$7:'Ref. Chile'!J2492,'Ref. Chile'!J2492)-1,"")</f>
        <v>711</v>
      </c>
    </row>
    <row r="2494" spans="31:43" ht="17.25" customHeight="1" x14ac:dyDescent="0.3">
      <c r="AE2494" s="5" t="s">
        <v>2489</v>
      </c>
      <c r="AF2494" s="5" t="s">
        <v>6009</v>
      </c>
      <c r="AG2494" s="6" t="s">
        <v>4461</v>
      </c>
      <c r="AH2494" s="6" t="s">
        <v>4137</v>
      </c>
      <c r="AI2494" s="7">
        <f>IFERROR(RANK('Ref. Chile'!H2493,'Ref. Chile'!H:H,0)+COUNTIF('Ref. Chile'!$H$7:'Ref. Chile'!H2493,'Ref. Chile'!H2493)-1,"")</f>
        <v>1688</v>
      </c>
      <c r="AJ2494" s="7">
        <f>IFERROR(RANK('Ref. Chile'!I2493,'Ref. Chile'!I:I,0)+COUNTIF('Ref. Chile'!$I$7:'Ref. Chile'!I2493,'Ref. Chile'!I2493)-1,"")</f>
        <v>190</v>
      </c>
      <c r="AK2494" s="7">
        <f>IFERROR(RANK('Ref. Chile'!J2493,'Ref. Chile'!J:J,0)+COUNTIF('Ref. Chile'!$J$7:'Ref. Chile'!J2493,'Ref. Chile'!J2493)-1,"")</f>
        <v>1960</v>
      </c>
      <c r="AL2494" s="7">
        <f>IFERROR(RANK('Ref. Chile'!K2493,'Ref. Chile'!K:K,0)+COUNTIF('Ref. Chile'!$K$7:'Ref. Chile'!K2493,'Ref. Chile'!K2493)-1,"")</f>
        <v>651</v>
      </c>
      <c r="AM2494" s="7">
        <f>IFERROR(RANK('Ref. Chile'!L2493,'Ref. Chile'!L:L,0)+COUNTIF('Ref. Chile'!$L$7:'Ref. Chile'!L2493,'Ref. Chile'!L2493)-1,"")</f>
        <v>989</v>
      </c>
      <c r="AN2494" s="7">
        <f>IFERROR(RANK('Ref. Chile'!M2493,'Ref. Chile'!M:M,0)+COUNTIF('Ref. Chile'!$M$7:'Ref. Chile'!M2493,'Ref. Chile'!M2493)-1,"")</f>
        <v>967</v>
      </c>
      <c r="AO2494" s="7">
        <f>IFERROR(RANK('Ref. Chile'!H2493,'Ref. Chile'!H:H,1)+COUNTIF('Ref. Chile'!$H$7:'Ref. Chile'!H2493,'Ref. Chile'!H2493)-1,"")</f>
        <v>1115</v>
      </c>
      <c r="AP2494" s="7">
        <f>IFERROR(RANK('Ref. Chile'!I2493,'Ref. Chile'!I:I,1)+COUNTIF('Ref. Chile'!$I$7:'Ref. Chile'!I2493,'Ref. Chile'!I2493)-1,"")</f>
        <v>2563</v>
      </c>
      <c r="AQ2494" s="7">
        <f>IFERROR(RANK('Ref. Chile'!J2493,'Ref. Chile'!J:J,1)+COUNTIF('Ref. Chile'!$J$7:'Ref. Chile'!J2493,'Ref. Chile'!J2493)-1,"")</f>
        <v>610</v>
      </c>
    </row>
    <row r="2495" spans="31:43" ht="17.25" customHeight="1" x14ac:dyDescent="0.3">
      <c r="AE2495" s="5" t="s">
        <v>2490</v>
      </c>
      <c r="AF2495" s="5" t="s">
        <v>6010</v>
      </c>
      <c r="AG2495" s="6" t="s">
        <v>4461</v>
      </c>
      <c r="AH2495" s="6" t="s">
        <v>4169</v>
      </c>
      <c r="AI2495" s="7">
        <f>IFERROR(RANK('Ref. Chile'!H2494,'Ref. Chile'!H:H,0)+COUNTIF('Ref. Chile'!$H$7:'Ref. Chile'!H2494,'Ref. Chile'!H2494)-1,"")</f>
        <v>1674</v>
      </c>
      <c r="AJ2495" s="7">
        <f>IFERROR(RANK('Ref. Chile'!I2494,'Ref. Chile'!I:I,0)+COUNTIF('Ref. Chile'!$I$7:'Ref. Chile'!I2494,'Ref. Chile'!I2494)-1,"")</f>
        <v>79</v>
      </c>
      <c r="AK2495" s="7">
        <f>IFERROR(RANK('Ref. Chile'!J2494,'Ref. Chile'!J:J,0)+COUNTIF('Ref. Chile'!$J$7:'Ref. Chile'!J2494,'Ref. Chile'!J2494)-1,"")</f>
        <v>1870</v>
      </c>
      <c r="AL2495" s="7">
        <f>IFERROR(RANK('Ref. Chile'!K2494,'Ref. Chile'!K:K,0)+COUNTIF('Ref. Chile'!$K$7:'Ref. Chile'!K2494,'Ref. Chile'!K2494)-1,"")</f>
        <v>481</v>
      </c>
      <c r="AM2495" s="7">
        <f>IFERROR(RANK('Ref. Chile'!L2494,'Ref. Chile'!L:L,0)+COUNTIF('Ref. Chile'!$L$7:'Ref. Chile'!L2494,'Ref. Chile'!L2494)-1,"")</f>
        <v>948</v>
      </c>
      <c r="AN2495" s="7">
        <f>IFERROR(RANK('Ref. Chile'!M2494,'Ref. Chile'!M:M,0)+COUNTIF('Ref. Chile'!$M$7:'Ref. Chile'!M2494,'Ref. Chile'!M2494)-1,"")</f>
        <v>713</v>
      </c>
      <c r="AO2495" s="7">
        <f>IFERROR(RANK('Ref. Chile'!H2494,'Ref. Chile'!H:H,1)+COUNTIF('Ref. Chile'!$H$7:'Ref. Chile'!H2494,'Ref. Chile'!H2494)-1,"")</f>
        <v>1129</v>
      </c>
      <c r="AP2495" s="7">
        <f>IFERROR(RANK('Ref. Chile'!I2494,'Ref. Chile'!I:I,1)+COUNTIF('Ref. Chile'!$I$7:'Ref. Chile'!I2494,'Ref. Chile'!I2494)-1,"")</f>
        <v>2674</v>
      </c>
      <c r="AQ2495" s="7">
        <f>IFERROR(RANK('Ref. Chile'!J2494,'Ref. Chile'!J:J,1)+COUNTIF('Ref. Chile'!$J$7:'Ref. Chile'!J2494,'Ref. Chile'!J2494)-1,"")</f>
        <v>700</v>
      </c>
    </row>
    <row r="2496" spans="31:43" ht="17.25" customHeight="1" x14ac:dyDescent="0.3">
      <c r="AE2496" s="5" t="s">
        <v>2491</v>
      </c>
      <c r="AF2496" s="5" t="s">
        <v>6011</v>
      </c>
      <c r="AG2496" s="6" t="s">
        <v>4461</v>
      </c>
      <c r="AH2496" s="6" t="s">
        <v>4114</v>
      </c>
      <c r="AI2496" s="7">
        <f>IFERROR(RANK('Ref. Chile'!H2495,'Ref. Chile'!H:H,0)+COUNTIF('Ref. Chile'!$H$7:'Ref. Chile'!H2495,'Ref. Chile'!H2495)-1,"")</f>
        <v>1662</v>
      </c>
      <c r="AJ2496" s="7">
        <f>IFERROR(RANK('Ref. Chile'!I2495,'Ref. Chile'!I:I,0)+COUNTIF('Ref. Chile'!$I$7:'Ref. Chile'!I2495,'Ref. Chile'!I2495)-1,"")</f>
        <v>59</v>
      </c>
      <c r="AK2496" s="7">
        <f>IFERROR(RANK('Ref. Chile'!J2495,'Ref. Chile'!J:J,0)+COUNTIF('Ref. Chile'!$J$7:'Ref. Chile'!J2495,'Ref. Chile'!J2495)-1,"")</f>
        <v>1817</v>
      </c>
      <c r="AL2496" s="7">
        <f>IFERROR(RANK('Ref. Chile'!K2495,'Ref. Chile'!K:K,0)+COUNTIF('Ref. Chile'!$K$7:'Ref. Chile'!K2495,'Ref. Chile'!K2495)-1,"")</f>
        <v>440</v>
      </c>
      <c r="AM2496" s="7">
        <f>IFERROR(RANK('Ref. Chile'!L2495,'Ref. Chile'!L:L,0)+COUNTIF('Ref. Chile'!$L$7:'Ref. Chile'!L2495,'Ref. Chile'!L2495)-1,"")</f>
        <v>931</v>
      </c>
      <c r="AN2496" s="7">
        <f>IFERROR(RANK('Ref. Chile'!M2495,'Ref. Chile'!M:M,0)+COUNTIF('Ref. Chile'!$M$7:'Ref. Chile'!M2495,'Ref. Chile'!M2495)-1,"")</f>
        <v>652</v>
      </c>
      <c r="AO2496" s="7">
        <f>IFERROR(RANK('Ref. Chile'!H2495,'Ref. Chile'!H:H,1)+COUNTIF('Ref. Chile'!$H$7:'Ref. Chile'!H2495,'Ref. Chile'!H2495)-1,"")</f>
        <v>1141</v>
      </c>
      <c r="AP2496" s="7">
        <f>IFERROR(RANK('Ref. Chile'!I2495,'Ref. Chile'!I:I,1)+COUNTIF('Ref. Chile'!$I$7:'Ref. Chile'!I2495,'Ref. Chile'!I2495)-1,"")</f>
        <v>2694</v>
      </c>
      <c r="AQ2496" s="7">
        <f>IFERROR(RANK('Ref. Chile'!J2495,'Ref. Chile'!J:J,1)+COUNTIF('Ref. Chile'!$J$7:'Ref. Chile'!J2495,'Ref. Chile'!J2495)-1,"")</f>
        <v>753</v>
      </c>
    </row>
    <row r="2497" spans="31:43" ht="17.25" customHeight="1" x14ac:dyDescent="0.3">
      <c r="AE2497" s="5" t="s">
        <v>2492</v>
      </c>
      <c r="AF2497" s="5" t="s">
        <v>6012</v>
      </c>
      <c r="AG2497" s="6" t="s">
        <v>4461</v>
      </c>
      <c r="AH2497" s="6" t="s">
        <v>4180</v>
      </c>
      <c r="AI2497" s="7">
        <f>IFERROR(RANK('Ref. Chile'!H2496,'Ref. Chile'!H:H,0)+COUNTIF('Ref. Chile'!$H$7:'Ref. Chile'!H2496,'Ref. Chile'!H2496)-1,"")</f>
        <v>1658</v>
      </c>
      <c r="AJ2497" s="7">
        <f>IFERROR(RANK('Ref. Chile'!I2496,'Ref. Chile'!I:I,0)+COUNTIF('Ref. Chile'!$I$7:'Ref. Chile'!I2496,'Ref. Chile'!I2496)-1,"")</f>
        <v>50</v>
      </c>
      <c r="AK2497" s="7">
        <f>IFERROR(RANK('Ref. Chile'!J2496,'Ref. Chile'!J:J,0)+COUNTIF('Ref. Chile'!$J$7:'Ref. Chile'!J2496,'Ref. Chile'!J2496)-1,"")</f>
        <v>1789</v>
      </c>
      <c r="AL2497" s="7">
        <f>IFERROR(RANK('Ref. Chile'!K2496,'Ref. Chile'!K:K,0)+COUNTIF('Ref. Chile'!$K$7:'Ref. Chile'!K2496,'Ref. Chile'!K2496)-1,"")</f>
        <v>428</v>
      </c>
      <c r="AM2497" s="7">
        <f>IFERROR(RANK('Ref. Chile'!L2496,'Ref. Chile'!L:L,0)+COUNTIF('Ref. Chile'!$L$7:'Ref. Chile'!L2496,'Ref. Chile'!L2496)-1,"")</f>
        <v>927</v>
      </c>
      <c r="AN2497" s="7">
        <f>IFERROR(RANK('Ref. Chile'!M2496,'Ref. Chile'!M:M,0)+COUNTIF('Ref. Chile'!$M$7:'Ref. Chile'!M2496,'Ref. Chile'!M2496)-1,"")</f>
        <v>632</v>
      </c>
      <c r="AO2497" s="7">
        <f>IFERROR(RANK('Ref. Chile'!H2496,'Ref. Chile'!H:H,1)+COUNTIF('Ref. Chile'!$H$7:'Ref. Chile'!H2496,'Ref. Chile'!H2496)-1,"")</f>
        <v>1145</v>
      </c>
      <c r="AP2497" s="7">
        <f>IFERROR(RANK('Ref. Chile'!I2496,'Ref. Chile'!I:I,1)+COUNTIF('Ref. Chile'!$I$7:'Ref. Chile'!I2496,'Ref. Chile'!I2496)-1,"")</f>
        <v>2703</v>
      </c>
      <c r="AQ2497" s="7">
        <f>IFERROR(RANK('Ref. Chile'!J2496,'Ref. Chile'!J:J,1)+COUNTIF('Ref. Chile'!$J$7:'Ref. Chile'!J2496,'Ref. Chile'!J2496)-1,"")</f>
        <v>781</v>
      </c>
    </row>
    <row r="2498" spans="31:43" ht="17.25" customHeight="1" x14ac:dyDescent="0.3">
      <c r="AE2498" s="5" t="s">
        <v>2493</v>
      </c>
      <c r="AF2498" s="5" t="s">
        <v>6013</v>
      </c>
      <c r="AG2498" s="6" t="s">
        <v>4461</v>
      </c>
      <c r="AH2498" s="6" t="s">
        <v>4139</v>
      </c>
      <c r="AI2498" s="7">
        <f>IFERROR(RANK('Ref. Chile'!H2497,'Ref. Chile'!H:H,0)+COUNTIF('Ref. Chile'!$H$7:'Ref. Chile'!H2497,'Ref. Chile'!H2497)-1,"")</f>
        <v>1028</v>
      </c>
      <c r="AJ2498" s="7">
        <f>IFERROR(RANK('Ref. Chile'!I2497,'Ref. Chile'!I:I,0)+COUNTIF('Ref. Chile'!$I$7:'Ref. Chile'!I2497,'Ref. Chile'!I2497)-1,"")</f>
        <v>17</v>
      </c>
      <c r="AK2498" s="7">
        <f>IFERROR(RANK('Ref. Chile'!J2497,'Ref. Chile'!J:J,0)+COUNTIF('Ref. Chile'!$J$7:'Ref. Chile'!J2497,'Ref. Chile'!J2497)-1,"")</f>
        <v>2105</v>
      </c>
      <c r="AL2498" s="7">
        <f>IFERROR(RANK('Ref. Chile'!K2497,'Ref. Chile'!K:K,0)+COUNTIF('Ref. Chile'!$K$7:'Ref. Chile'!K2497,'Ref. Chile'!K2497)-1,"")</f>
        <v>1091</v>
      </c>
      <c r="AM2498" s="7">
        <f>IFERROR(RANK('Ref. Chile'!L2497,'Ref. Chile'!L:L,0)+COUNTIF('Ref. Chile'!$L$7:'Ref. Chile'!L2497,'Ref. Chile'!L2497)-1,"")</f>
        <v>114</v>
      </c>
      <c r="AN2498" s="7">
        <f>IFERROR(RANK('Ref. Chile'!M2497,'Ref. Chile'!M:M,0)+COUNTIF('Ref. Chile'!$M$7:'Ref. Chile'!M2497,'Ref. Chile'!M2497)-1,"")</f>
        <v>1896</v>
      </c>
      <c r="AO2498" s="7">
        <f>IFERROR(RANK('Ref. Chile'!H2497,'Ref. Chile'!H:H,1)+COUNTIF('Ref. Chile'!$H$7:'Ref. Chile'!H2497,'Ref. Chile'!H2497)-1,"")</f>
        <v>1915</v>
      </c>
      <c r="AP2498" s="7">
        <f>IFERROR(RANK('Ref. Chile'!I2497,'Ref. Chile'!I:I,1)+COUNTIF('Ref. Chile'!$I$7:'Ref. Chile'!I2497,'Ref. Chile'!I2497)-1,"")</f>
        <v>2736</v>
      </c>
      <c r="AQ2498" s="7">
        <f>IFERROR(RANK('Ref. Chile'!J2497,'Ref. Chile'!J:J,1)+COUNTIF('Ref. Chile'!$J$7:'Ref. Chile'!J2497,'Ref. Chile'!J2497)-1,"")</f>
        <v>465</v>
      </c>
    </row>
    <row r="2499" spans="31:43" ht="17.25" customHeight="1" x14ac:dyDescent="0.3">
      <c r="AE2499" s="5" t="s">
        <v>2494</v>
      </c>
      <c r="AF2499" s="5" t="s">
        <v>6014</v>
      </c>
      <c r="AG2499" s="6" t="s">
        <v>4462</v>
      </c>
      <c r="AH2499" s="6" t="s">
        <v>4092</v>
      </c>
      <c r="AI2499" s="7">
        <f>IFERROR(RANK('Ref. Chile'!H2498,'Ref. Chile'!H:H,0)+COUNTIF('Ref. Chile'!$H$7:'Ref. Chile'!H2498,'Ref. Chile'!H2498)-1,"")</f>
        <v>92</v>
      </c>
      <c r="AJ2499" s="7">
        <f>IFERROR(RANK('Ref. Chile'!I2498,'Ref. Chile'!I:I,0)+COUNTIF('Ref. Chile'!$I$7:'Ref. Chile'!I2498,'Ref. Chile'!I2498)-1,"")</f>
        <v>1412</v>
      </c>
      <c r="AK2499" s="7">
        <f>IFERROR(RANK('Ref. Chile'!J2498,'Ref. Chile'!J:J,0)+COUNTIF('Ref. Chile'!$J$7:'Ref. Chile'!J2498,'Ref. Chile'!J2498)-1,"")</f>
        <v>508</v>
      </c>
      <c r="AL2499" s="7">
        <f>IFERROR(RANK('Ref. Chile'!K2498,'Ref. Chile'!K:K,0)+COUNTIF('Ref. Chile'!$K$7:'Ref. Chile'!K2498,'Ref. Chile'!K2498)-1,"")</f>
        <v>52</v>
      </c>
      <c r="AM2499" s="7">
        <f>IFERROR(RANK('Ref. Chile'!L2498,'Ref. Chile'!L:L,0)+COUNTIF('Ref. Chile'!$L$7:'Ref. Chile'!L2498,'Ref. Chile'!L2498)-1,"")</f>
        <v>1147</v>
      </c>
      <c r="AN2499" s="7">
        <f>IFERROR(RANK('Ref. Chile'!M2498,'Ref. Chile'!M:M,0)+COUNTIF('Ref. Chile'!$M$7:'Ref. Chile'!M2498,'Ref. Chile'!M2498)-1,"")</f>
        <v>496</v>
      </c>
      <c r="AO2499" s="7">
        <f>IFERROR(RANK('Ref. Chile'!H2498,'Ref. Chile'!H:H,1)+COUNTIF('Ref. Chile'!$H$7:'Ref. Chile'!H2498,'Ref. Chile'!H2498)-1,"")</f>
        <v>2711</v>
      </c>
      <c r="AP2499" s="7">
        <f>IFERROR(RANK('Ref. Chile'!I2498,'Ref. Chile'!I:I,1)+COUNTIF('Ref. Chile'!$I$7:'Ref. Chile'!I2498,'Ref. Chile'!I2498)-1,"")</f>
        <v>1341</v>
      </c>
      <c r="AQ2499" s="7">
        <f>IFERROR(RANK('Ref. Chile'!J2498,'Ref. Chile'!J:J,1)+COUNTIF('Ref. Chile'!$J$7:'Ref. Chile'!J2498,'Ref. Chile'!J2498)-1,"")</f>
        <v>2062</v>
      </c>
    </row>
    <row r="2500" spans="31:43" ht="17.25" customHeight="1" x14ac:dyDescent="0.3">
      <c r="AE2500" s="5" t="s">
        <v>2495</v>
      </c>
      <c r="AF2500" s="5" t="s">
        <v>6015</v>
      </c>
      <c r="AG2500" s="6" t="s">
        <v>4462</v>
      </c>
      <c r="AH2500" s="6" t="s">
        <v>4093</v>
      </c>
      <c r="AI2500" s="7">
        <f>IFERROR(RANK('Ref. Chile'!H2499,'Ref. Chile'!H:H,0)+COUNTIF('Ref. Chile'!$H$7:'Ref. Chile'!H2499,'Ref. Chile'!H2499)-1,"")</f>
        <v>83</v>
      </c>
      <c r="AJ2500" s="7">
        <f>IFERROR(RANK('Ref. Chile'!I2499,'Ref. Chile'!I:I,0)+COUNTIF('Ref. Chile'!$I$7:'Ref. Chile'!I2499,'Ref. Chile'!I2499)-1,"")</f>
        <v>1405</v>
      </c>
      <c r="AK2500" s="7">
        <f>IFERROR(RANK('Ref. Chile'!J2499,'Ref. Chile'!J:J,0)+COUNTIF('Ref. Chile'!$J$7:'Ref. Chile'!J2499,'Ref. Chile'!J2499)-1,"")</f>
        <v>498</v>
      </c>
      <c r="AL2500" s="7">
        <f>IFERROR(RANK('Ref. Chile'!K2499,'Ref. Chile'!K:K,0)+COUNTIF('Ref. Chile'!$K$7:'Ref. Chile'!K2499,'Ref. Chile'!K2499)-1,"")</f>
        <v>43</v>
      </c>
      <c r="AM2500" s="7">
        <f>IFERROR(RANK('Ref. Chile'!L2499,'Ref. Chile'!L:L,0)+COUNTIF('Ref. Chile'!$L$7:'Ref. Chile'!L2499,'Ref. Chile'!L2499)-1,"")</f>
        <v>1137</v>
      </c>
      <c r="AN2500" s="7">
        <f>IFERROR(RANK('Ref. Chile'!M2499,'Ref. Chile'!M:M,0)+COUNTIF('Ref. Chile'!$M$7:'Ref. Chile'!M2499,'Ref. Chile'!M2499)-1,"")</f>
        <v>478</v>
      </c>
      <c r="AO2500" s="7">
        <f>IFERROR(RANK('Ref. Chile'!H2499,'Ref. Chile'!H:H,1)+COUNTIF('Ref. Chile'!$H$7:'Ref. Chile'!H2499,'Ref. Chile'!H2499)-1,"")</f>
        <v>2720</v>
      </c>
      <c r="AP2500" s="7">
        <f>IFERROR(RANK('Ref. Chile'!I2499,'Ref. Chile'!I:I,1)+COUNTIF('Ref. Chile'!$I$7:'Ref. Chile'!I2499,'Ref. Chile'!I2499)-1,"")</f>
        <v>1348</v>
      </c>
      <c r="AQ2500" s="7">
        <f>IFERROR(RANK('Ref. Chile'!J2499,'Ref. Chile'!J:J,1)+COUNTIF('Ref. Chile'!$J$7:'Ref. Chile'!J2499,'Ref. Chile'!J2499)-1,"")</f>
        <v>2072</v>
      </c>
    </row>
    <row r="2501" spans="31:43" ht="17.25" customHeight="1" x14ac:dyDescent="0.3">
      <c r="AE2501" s="5" t="s">
        <v>2496</v>
      </c>
      <c r="AF2501" s="5" t="s">
        <v>6016</v>
      </c>
      <c r="AG2501" s="6" t="s">
        <v>4462</v>
      </c>
      <c r="AH2501" s="6" t="s">
        <v>4116</v>
      </c>
      <c r="AI2501" s="7">
        <f>IFERROR(RANK('Ref. Chile'!H2500,'Ref. Chile'!H:H,0)+COUNTIF('Ref. Chile'!$H$7:'Ref. Chile'!H2500,'Ref. Chile'!H2500)-1,"")</f>
        <v>77</v>
      </c>
      <c r="AJ2501" s="7">
        <f>IFERROR(RANK('Ref. Chile'!I2500,'Ref. Chile'!I:I,0)+COUNTIF('Ref. Chile'!$I$7:'Ref. Chile'!I2500,'Ref. Chile'!I2500)-1,"")</f>
        <v>1398</v>
      </c>
      <c r="AK2501" s="7">
        <f>IFERROR(RANK('Ref. Chile'!J2500,'Ref. Chile'!J:J,0)+COUNTIF('Ref. Chile'!$J$7:'Ref. Chile'!J2500,'Ref. Chile'!J2500)-1,"")</f>
        <v>473</v>
      </c>
      <c r="AL2501" s="7">
        <f>IFERROR(RANK('Ref. Chile'!K2500,'Ref. Chile'!K:K,0)+COUNTIF('Ref. Chile'!$K$7:'Ref. Chile'!K2500,'Ref. Chile'!K2500)-1,"")</f>
        <v>37</v>
      </c>
      <c r="AM2501" s="7">
        <f>IFERROR(RANK('Ref. Chile'!L2500,'Ref. Chile'!L:L,0)+COUNTIF('Ref. Chile'!$L$7:'Ref. Chile'!L2500,'Ref. Chile'!L2500)-1,"")</f>
        <v>1134</v>
      </c>
      <c r="AN2501" s="7">
        <f>IFERROR(RANK('Ref. Chile'!M2500,'Ref. Chile'!M:M,0)+COUNTIF('Ref. Chile'!$M$7:'Ref. Chile'!M2500,'Ref. Chile'!M2500)-1,"")</f>
        <v>445</v>
      </c>
      <c r="AO2501" s="7">
        <f>IFERROR(RANK('Ref. Chile'!H2500,'Ref. Chile'!H:H,1)+COUNTIF('Ref. Chile'!$H$7:'Ref. Chile'!H2500,'Ref. Chile'!H2500)-1,"")</f>
        <v>2726</v>
      </c>
      <c r="AP2501" s="7">
        <f>IFERROR(RANK('Ref. Chile'!I2500,'Ref. Chile'!I:I,1)+COUNTIF('Ref. Chile'!$I$7:'Ref. Chile'!I2500,'Ref. Chile'!I2500)-1,"")</f>
        <v>1355</v>
      </c>
      <c r="AQ2501" s="7">
        <f>IFERROR(RANK('Ref. Chile'!J2500,'Ref. Chile'!J:J,1)+COUNTIF('Ref. Chile'!$J$7:'Ref. Chile'!J2500,'Ref. Chile'!J2500)-1,"")</f>
        <v>2097</v>
      </c>
    </row>
    <row r="2502" spans="31:43" ht="17.25" customHeight="1" x14ac:dyDescent="0.3">
      <c r="AE2502" s="5" t="s">
        <v>2497</v>
      </c>
      <c r="AF2502" s="5" t="s">
        <v>6017</v>
      </c>
      <c r="AG2502" s="6" t="s">
        <v>4462</v>
      </c>
      <c r="AH2502" s="6" t="s">
        <v>4180</v>
      </c>
      <c r="AI2502" s="7">
        <f>IFERROR(RANK('Ref. Chile'!H2501,'Ref. Chile'!H:H,0)+COUNTIF('Ref. Chile'!$H$7:'Ref. Chile'!H2501,'Ref. Chile'!H2501)-1,"")</f>
        <v>71</v>
      </c>
      <c r="AJ2502" s="7">
        <f>IFERROR(RANK('Ref. Chile'!I2501,'Ref. Chile'!I:I,0)+COUNTIF('Ref. Chile'!$I$7:'Ref. Chile'!I2501,'Ref. Chile'!I2501)-1,"")</f>
        <v>1381</v>
      </c>
      <c r="AK2502" s="7">
        <f>IFERROR(RANK('Ref. Chile'!J2501,'Ref. Chile'!J:J,0)+COUNTIF('Ref. Chile'!$J$7:'Ref. Chile'!J2501,'Ref. Chile'!J2501)-1,"")</f>
        <v>425</v>
      </c>
      <c r="AL2502" s="7">
        <f>IFERROR(RANK('Ref. Chile'!K2501,'Ref. Chile'!K:K,0)+COUNTIF('Ref. Chile'!$K$7:'Ref. Chile'!K2501,'Ref. Chile'!K2501)-1,"")</f>
        <v>30</v>
      </c>
      <c r="AM2502" s="7">
        <f>IFERROR(RANK('Ref. Chile'!L2501,'Ref. Chile'!L:L,0)+COUNTIF('Ref. Chile'!$L$7:'Ref. Chile'!L2501,'Ref. Chile'!L2501)-1,"")</f>
        <v>1120</v>
      </c>
      <c r="AN2502" s="7">
        <f>IFERROR(RANK('Ref. Chile'!M2501,'Ref. Chile'!M:M,0)+COUNTIF('Ref. Chile'!$M$7:'Ref. Chile'!M2501,'Ref. Chile'!M2501)-1,"")</f>
        <v>371</v>
      </c>
      <c r="AO2502" s="7">
        <f>IFERROR(RANK('Ref. Chile'!H2501,'Ref. Chile'!H:H,1)+COUNTIF('Ref. Chile'!$H$7:'Ref. Chile'!H2501,'Ref. Chile'!H2501)-1,"")</f>
        <v>2732</v>
      </c>
      <c r="AP2502" s="7">
        <f>IFERROR(RANK('Ref. Chile'!I2501,'Ref. Chile'!I:I,1)+COUNTIF('Ref. Chile'!$I$7:'Ref. Chile'!I2501,'Ref. Chile'!I2501)-1,"")</f>
        <v>1372</v>
      </c>
      <c r="AQ2502" s="7">
        <f>IFERROR(RANK('Ref. Chile'!J2501,'Ref. Chile'!J:J,1)+COUNTIF('Ref. Chile'!$J$7:'Ref. Chile'!J2501,'Ref. Chile'!J2501)-1,"")</f>
        <v>2145</v>
      </c>
    </row>
    <row r="2503" spans="31:43" ht="17.25" customHeight="1" x14ac:dyDescent="0.3">
      <c r="AE2503" s="5" t="s">
        <v>2498</v>
      </c>
      <c r="AF2503" s="5" t="s">
        <v>6018</v>
      </c>
      <c r="AG2503" s="6" t="s">
        <v>4463</v>
      </c>
      <c r="AH2503" s="6" t="s">
        <v>4092</v>
      </c>
      <c r="AI2503" s="7">
        <f>IFERROR(RANK('Ref. Chile'!H2502,'Ref. Chile'!H:H,0)+COUNTIF('Ref. Chile'!$H$7:'Ref. Chile'!H2502,'Ref. Chile'!H2502)-1,"")</f>
        <v>304</v>
      </c>
      <c r="AJ2503" s="7">
        <f>IFERROR(RANK('Ref. Chile'!I2502,'Ref. Chile'!I:I,0)+COUNTIF('Ref. Chile'!$I$7:'Ref. Chile'!I2502,'Ref. Chile'!I2502)-1,"")</f>
        <v>1756</v>
      </c>
      <c r="AK2503" s="7">
        <f>IFERROR(RANK('Ref. Chile'!J2502,'Ref. Chile'!J:J,0)+COUNTIF('Ref. Chile'!$J$7:'Ref. Chile'!J2502,'Ref. Chile'!J2502)-1,"")</f>
        <v>312</v>
      </c>
      <c r="AL2503" s="7">
        <f>IFERROR(RANK('Ref. Chile'!K2502,'Ref. Chile'!K:K,0)+COUNTIF('Ref. Chile'!$K$7:'Ref. Chile'!K2502,'Ref. Chile'!K2502)-1,"")</f>
        <v>1928</v>
      </c>
      <c r="AM2503" s="7">
        <f>IFERROR(RANK('Ref. Chile'!L2502,'Ref. Chile'!L:L,0)+COUNTIF('Ref. Chile'!$L$7:'Ref. Chile'!L2502,'Ref. Chile'!L2502)-1,"")</f>
        <v>2353</v>
      </c>
      <c r="AN2503" s="7">
        <f>IFERROR(RANK('Ref. Chile'!M2502,'Ref. Chile'!M:M,0)+COUNTIF('Ref. Chile'!$M$7:'Ref. Chile'!M2502,'Ref. Chile'!M2502)-1,"")</f>
        <v>1618</v>
      </c>
      <c r="AO2503" s="7">
        <f>IFERROR(RANK('Ref. Chile'!H2502,'Ref. Chile'!H:H,1)+COUNTIF('Ref. Chile'!$H$7:'Ref. Chile'!H2502,'Ref. Chile'!H2502)-1,"")</f>
        <v>2499</v>
      </c>
      <c r="AP2503" s="7">
        <f>IFERROR(RANK('Ref. Chile'!I2502,'Ref. Chile'!I:I,1)+COUNTIF('Ref. Chile'!$I$7:'Ref. Chile'!I2502,'Ref. Chile'!I2502)-1,"")</f>
        <v>997</v>
      </c>
      <c r="AQ2503" s="7">
        <f>IFERROR(RANK('Ref. Chile'!J2502,'Ref. Chile'!J:J,1)+COUNTIF('Ref. Chile'!$J$7:'Ref. Chile'!J2502,'Ref. Chile'!J2502)-1,"")</f>
        <v>2258</v>
      </c>
    </row>
    <row r="2504" spans="31:43" ht="17.25" customHeight="1" x14ac:dyDescent="0.3">
      <c r="AE2504" s="5" t="s">
        <v>2499</v>
      </c>
      <c r="AF2504" s="5" t="s">
        <v>6019</v>
      </c>
      <c r="AG2504" s="6" t="s">
        <v>4463</v>
      </c>
      <c r="AH2504" s="6" t="s">
        <v>4202</v>
      </c>
      <c r="AI2504" s="7">
        <f>IFERROR(RANK('Ref. Chile'!H2503,'Ref. Chile'!H:H,0)+COUNTIF('Ref. Chile'!$H$7:'Ref. Chile'!H2503,'Ref. Chile'!H2503)-1,"")</f>
        <v>289</v>
      </c>
      <c r="AJ2504" s="7">
        <f>IFERROR(RANK('Ref. Chile'!I2503,'Ref. Chile'!I:I,0)+COUNTIF('Ref. Chile'!$I$7:'Ref. Chile'!I2503,'Ref. Chile'!I2503)-1,"")</f>
        <v>1658</v>
      </c>
      <c r="AK2504" s="7">
        <f>IFERROR(RANK('Ref. Chile'!J2503,'Ref. Chile'!J:J,0)+COUNTIF('Ref. Chile'!$J$7:'Ref. Chile'!J2503,'Ref. Chile'!J2503)-1,"")</f>
        <v>208</v>
      </c>
      <c r="AL2504" s="7">
        <f>IFERROR(RANK('Ref. Chile'!K2503,'Ref. Chile'!K:K,0)+COUNTIF('Ref. Chile'!$K$7:'Ref. Chile'!K2503,'Ref. Chile'!K2503)-1,"")</f>
        <v>1906</v>
      </c>
      <c r="AM2504" s="7">
        <f>IFERROR(RANK('Ref. Chile'!L2503,'Ref. Chile'!L:L,0)+COUNTIF('Ref. Chile'!$L$7:'Ref. Chile'!L2503,'Ref. Chile'!L2503)-1,"")</f>
        <v>2290</v>
      </c>
      <c r="AN2504" s="7">
        <f>IFERROR(RANK('Ref. Chile'!M2503,'Ref. Chile'!M:M,0)+COUNTIF('Ref. Chile'!$M$7:'Ref. Chile'!M2503,'Ref. Chile'!M2503)-1,"")</f>
        <v>914</v>
      </c>
      <c r="AO2504" s="7">
        <f>IFERROR(RANK('Ref. Chile'!H2503,'Ref. Chile'!H:H,1)+COUNTIF('Ref. Chile'!$H$7:'Ref. Chile'!H2503,'Ref. Chile'!H2503)-1,"")</f>
        <v>2514</v>
      </c>
      <c r="AP2504" s="7">
        <f>IFERROR(RANK('Ref. Chile'!I2503,'Ref. Chile'!I:I,1)+COUNTIF('Ref. Chile'!$I$7:'Ref. Chile'!I2503,'Ref. Chile'!I2503)-1,"")</f>
        <v>1095</v>
      </c>
      <c r="AQ2504" s="7">
        <f>IFERROR(RANK('Ref. Chile'!J2503,'Ref. Chile'!J:J,1)+COUNTIF('Ref. Chile'!$J$7:'Ref. Chile'!J2503,'Ref. Chile'!J2503)-1,"")</f>
        <v>2362</v>
      </c>
    </row>
    <row r="2505" spans="31:43" ht="17.25" customHeight="1" x14ac:dyDescent="0.3">
      <c r="AE2505" s="5" t="s">
        <v>2500</v>
      </c>
      <c r="AF2505" s="5" t="s">
        <v>6020</v>
      </c>
      <c r="AG2505" s="6" t="s">
        <v>4463</v>
      </c>
      <c r="AH2505" s="6" t="s">
        <v>4093</v>
      </c>
      <c r="AI2505" s="7">
        <f>IFERROR(RANK('Ref. Chile'!H2504,'Ref. Chile'!H:H,0)+COUNTIF('Ref. Chile'!$H$7:'Ref. Chile'!H2504,'Ref. Chile'!H2504)-1,"")</f>
        <v>293</v>
      </c>
      <c r="AJ2505" s="7">
        <f>IFERROR(RANK('Ref. Chile'!I2504,'Ref. Chile'!I:I,0)+COUNTIF('Ref. Chile'!$I$7:'Ref. Chile'!I2504,'Ref. Chile'!I2504)-1,"")</f>
        <v>1689</v>
      </c>
      <c r="AK2505" s="7">
        <f>IFERROR(RANK('Ref. Chile'!J2504,'Ref. Chile'!J:J,0)+COUNTIF('Ref. Chile'!$J$7:'Ref. Chile'!J2504,'Ref. Chile'!J2504)-1,"")</f>
        <v>226</v>
      </c>
      <c r="AL2505" s="7">
        <f>IFERROR(RANK('Ref. Chile'!K2504,'Ref. Chile'!K:K,0)+COUNTIF('Ref. Chile'!$K$7:'Ref. Chile'!K2504,'Ref. Chile'!K2504)-1,"")</f>
        <v>1911</v>
      </c>
      <c r="AM2505" s="7">
        <f>IFERROR(RANK('Ref. Chile'!L2504,'Ref. Chile'!L:L,0)+COUNTIF('Ref. Chile'!$L$7:'Ref. Chile'!L2504,'Ref. Chile'!L2504)-1,"")</f>
        <v>2308</v>
      </c>
      <c r="AN2505" s="7">
        <f>IFERROR(RANK('Ref. Chile'!M2504,'Ref. Chile'!M:M,0)+COUNTIF('Ref. Chile'!$M$7:'Ref. Chile'!M2504,'Ref. Chile'!M2504)-1,"")</f>
        <v>1025</v>
      </c>
      <c r="AO2505" s="7">
        <f>IFERROR(RANK('Ref. Chile'!H2504,'Ref. Chile'!H:H,1)+COUNTIF('Ref. Chile'!$H$7:'Ref. Chile'!H2504,'Ref. Chile'!H2504)-1,"")</f>
        <v>2510</v>
      </c>
      <c r="AP2505" s="7">
        <f>IFERROR(RANK('Ref. Chile'!I2504,'Ref. Chile'!I:I,1)+COUNTIF('Ref. Chile'!$I$7:'Ref. Chile'!I2504,'Ref. Chile'!I2504)-1,"")</f>
        <v>1064</v>
      </c>
      <c r="AQ2505" s="7">
        <f>IFERROR(RANK('Ref. Chile'!J2504,'Ref. Chile'!J:J,1)+COUNTIF('Ref. Chile'!$J$7:'Ref. Chile'!J2504,'Ref. Chile'!J2504)-1,"")</f>
        <v>2344</v>
      </c>
    </row>
    <row r="2506" spans="31:43" ht="17.25" customHeight="1" x14ac:dyDescent="0.3">
      <c r="AE2506" s="5" t="s">
        <v>2501</v>
      </c>
      <c r="AF2506" s="5" t="s">
        <v>6021</v>
      </c>
      <c r="AG2506" s="6" t="s">
        <v>4463</v>
      </c>
      <c r="AH2506" s="6" t="s">
        <v>4102</v>
      </c>
      <c r="AI2506" s="7">
        <f>IFERROR(RANK('Ref. Chile'!H2505,'Ref. Chile'!H:H,0)+COUNTIF('Ref. Chile'!$H$7:'Ref. Chile'!H2505,'Ref. Chile'!H2505)-1,"")</f>
        <v>287</v>
      </c>
      <c r="AJ2506" s="7">
        <f>IFERROR(RANK('Ref. Chile'!I2505,'Ref. Chile'!I:I,0)+COUNTIF('Ref. Chile'!$I$7:'Ref. Chile'!I2505,'Ref. Chile'!I2505)-1,"")</f>
        <v>1626</v>
      </c>
      <c r="AK2506" s="7">
        <f>IFERROR(RANK('Ref. Chile'!J2505,'Ref. Chile'!J:J,0)+COUNTIF('Ref. Chile'!$J$7:'Ref. Chile'!J2505,'Ref. Chile'!J2505)-1,"")</f>
        <v>185</v>
      </c>
      <c r="AL2506" s="7">
        <f>IFERROR(RANK('Ref. Chile'!K2505,'Ref. Chile'!K:K,0)+COUNTIF('Ref. Chile'!$K$7:'Ref. Chile'!K2505,'Ref. Chile'!K2505)-1,"")</f>
        <v>1893</v>
      </c>
      <c r="AM2506" s="7">
        <f>IFERROR(RANK('Ref. Chile'!L2505,'Ref. Chile'!L:L,0)+COUNTIF('Ref. Chile'!$L$7:'Ref. Chile'!L2505,'Ref. Chile'!L2505)-1,"")</f>
        <v>2263</v>
      </c>
      <c r="AN2506" s="7">
        <f>IFERROR(RANK('Ref. Chile'!M2505,'Ref. Chile'!M:M,0)+COUNTIF('Ref. Chile'!$M$7:'Ref. Chile'!M2505,'Ref. Chile'!M2505)-1,"")</f>
        <v>759</v>
      </c>
      <c r="AO2506" s="7">
        <f>IFERROR(RANK('Ref. Chile'!H2505,'Ref. Chile'!H:H,1)+COUNTIF('Ref. Chile'!$H$7:'Ref. Chile'!H2505,'Ref. Chile'!H2505)-1,"")</f>
        <v>2516</v>
      </c>
      <c r="AP2506" s="7">
        <f>IFERROR(RANK('Ref. Chile'!I2505,'Ref. Chile'!I:I,1)+COUNTIF('Ref. Chile'!$I$7:'Ref. Chile'!I2505,'Ref. Chile'!I2505)-1,"")</f>
        <v>1127</v>
      </c>
      <c r="AQ2506" s="7">
        <f>IFERROR(RANK('Ref. Chile'!J2505,'Ref. Chile'!J:J,1)+COUNTIF('Ref. Chile'!$J$7:'Ref. Chile'!J2505,'Ref. Chile'!J2505)-1,"")</f>
        <v>2385</v>
      </c>
    </row>
    <row r="2507" spans="31:43" ht="17.25" customHeight="1" x14ac:dyDescent="0.3">
      <c r="AE2507" s="5" t="s">
        <v>2502</v>
      </c>
      <c r="AF2507" s="5" t="s">
        <v>6022</v>
      </c>
      <c r="AG2507" s="6" t="s">
        <v>4463</v>
      </c>
      <c r="AH2507" s="6" t="s">
        <v>4137</v>
      </c>
      <c r="AI2507" s="7">
        <f>IFERROR(RANK('Ref. Chile'!H2506,'Ref. Chile'!H:H,0)+COUNTIF('Ref. Chile'!$H$7:'Ref. Chile'!H2506,'Ref. Chile'!H2506)-1,"")</f>
        <v>297</v>
      </c>
      <c r="AJ2507" s="7">
        <f>IFERROR(RANK('Ref. Chile'!I2506,'Ref. Chile'!I:I,0)+COUNTIF('Ref. Chile'!$I$7:'Ref. Chile'!I2506,'Ref. Chile'!I2506)-1,"")</f>
        <v>1730</v>
      </c>
      <c r="AK2507" s="7">
        <f>IFERROR(RANK('Ref. Chile'!J2506,'Ref. Chile'!J:J,0)+COUNTIF('Ref. Chile'!$J$7:'Ref. Chile'!J2506,'Ref. Chile'!J2506)-1,"")</f>
        <v>268</v>
      </c>
      <c r="AL2507" s="7">
        <f>IFERROR(RANK('Ref. Chile'!K2506,'Ref. Chile'!K:K,0)+COUNTIF('Ref. Chile'!$K$7:'Ref. Chile'!K2506,'Ref. Chile'!K2506)-1,"")</f>
        <v>1921</v>
      </c>
      <c r="AM2507" s="7">
        <f>IFERROR(RANK('Ref. Chile'!L2506,'Ref. Chile'!L:L,0)+COUNTIF('Ref. Chile'!$L$7:'Ref. Chile'!L2506,'Ref. Chile'!L2506)-1,"")</f>
        <v>2337</v>
      </c>
      <c r="AN2507" s="7">
        <f>IFERROR(RANK('Ref. Chile'!M2506,'Ref. Chile'!M:M,0)+COUNTIF('Ref. Chile'!$M$7:'Ref. Chile'!M2506,'Ref. Chile'!M2506)-1,"")</f>
        <v>1209</v>
      </c>
      <c r="AO2507" s="7">
        <f>IFERROR(RANK('Ref. Chile'!H2506,'Ref. Chile'!H:H,1)+COUNTIF('Ref. Chile'!$H$7:'Ref. Chile'!H2506,'Ref. Chile'!H2506)-1,"")</f>
        <v>2506</v>
      </c>
      <c r="AP2507" s="7">
        <f>IFERROR(RANK('Ref. Chile'!I2506,'Ref. Chile'!I:I,1)+COUNTIF('Ref. Chile'!$I$7:'Ref. Chile'!I2506,'Ref. Chile'!I2506)-1,"")</f>
        <v>1023</v>
      </c>
      <c r="AQ2507" s="7">
        <f>IFERROR(RANK('Ref. Chile'!J2506,'Ref. Chile'!J:J,1)+COUNTIF('Ref. Chile'!$J$7:'Ref. Chile'!J2506,'Ref. Chile'!J2506)-1,"")</f>
        <v>2302</v>
      </c>
    </row>
    <row r="2508" spans="31:43" ht="17.25" customHeight="1" x14ac:dyDescent="0.3">
      <c r="AE2508" s="5" t="s">
        <v>2503</v>
      </c>
      <c r="AF2508" s="5" t="s">
        <v>6023</v>
      </c>
      <c r="AG2508" s="6" t="s">
        <v>4463</v>
      </c>
      <c r="AH2508" s="6" t="s">
        <v>4169</v>
      </c>
      <c r="AI2508" s="7">
        <f>IFERROR(RANK('Ref. Chile'!H2507,'Ref. Chile'!H:H,0)+COUNTIF('Ref. Chile'!$H$7:'Ref. Chile'!H2507,'Ref. Chile'!H2507)-1,"")</f>
        <v>290</v>
      </c>
      <c r="AJ2508" s="7">
        <f>IFERROR(RANK('Ref. Chile'!I2507,'Ref. Chile'!I:I,0)+COUNTIF('Ref. Chile'!$I$7:'Ref. Chile'!I2507,'Ref. Chile'!I2507)-1,"")</f>
        <v>1677</v>
      </c>
      <c r="AK2508" s="7">
        <f>IFERROR(RANK('Ref. Chile'!J2507,'Ref. Chile'!J:J,0)+COUNTIF('Ref. Chile'!$J$7:'Ref. Chile'!J2507,'Ref. Chile'!J2507)-1,"")</f>
        <v>214</v>
      </c>
      <c r="AL2508" s="7">
        <f>IFERROR(RANK('Ref. Chile'!K2507,'Ref. Chile'!K:K,0)+COUNTIF('Ref. Chile'!$K$7:'Ref. Chile'!K2507,'Ref. Chile'!K2507)-1,"")</f>
        <v>1908</v>
      </c>
      <c r="AM2508" s="7">
        <f>IFERROR(RANK('Ref. Chile'!L2507,'Ref. Chile'!L:L,0)+COUNTIF('Ref. Chile'!$L$7:'Ref. Chile'!L2507,'Ref. Chile'!L2507)-1,"")</f>
        <v>2298</v>
      </c>
      <c r="AN2508" s="7">
        <f>IFERROR(RANK('Ref. Chile'!M2507,'Ref. Chile'!M:M,0)+COUNTIF('Ref. Chile'!$M$7:'Ref. Chile'!M2507,'Ref. Chile'!M2507)-1,"")</f>
        <v>958</v>
      </c>
      <c r="AO2508" s="7">
        <f>IFERROR(RANK('Ref. Chile'!H2507,'Ref. Chile'!H:H,1)+COUNTIF('Ref. Chile'!$H$7:'Ref. Chile'!H2507,'Ref. Chile'!H2507)-1,"")</f>
        <v>2513</v>
      </c>
      <c r="AP2508" s="7">
        <f>IFERROR(RANK('Ref. Chile'!I2507,'Ref. Chile'!I:I,1)+COUNTIF('Ref. Chile'!$I$7:'Ref. Chile'!I2507,'Ref. Chile'!I2507)-1,"")</f>
        <v>1076</v>
      </c>
      <c r="AQ2508" s="7">
        <f>IFERROR(RANK('Ref. Chile'!J2507,'Ref. Chile'!J:J,1)+COUNTIF('Ref. Chile'!$J$7:'Ref. Chile'!J2507,'Ref. Chile'!J2507)-1,"")</f>
        <v>2356</v>
      </c>
    </row>
    <row r="2509" spans="31:43" ht="17.25" customHeight="1" x14ac:dyDescent="0.3">
      <c r="AE2509" s="5" t="s">
        <v>2504</v>
      </c>
      <c r="AF2509" s="5" t="s">
        <v>6024</v>
      </c>
      <c r="AG2509" s="6" t="s">
        <v>4463</v>
      </c>
      <c r="AH2509" s="6" t="s">
        <v>4114</v>
      </c>
      <c r="AI2509" s="7">
        <f>IFERROR(RANK('Ref. Chile'!H2508,'Ref. Chile'!H:H,0)+COUNTIF('Ref. Chile'!$H$7:'Ref. Chile'!H2508,'Ref. Chile'!H2508)-1,"")</f>
        <v>286</v>
      </c>
      <c r="AJ2509" s="7">
        <f>IFERROR(RANK('Ref. Chile'!I2508,'Ref. Chile'!I:I,0)+COUNTIF('Ref. Chile'!$I$7:'Ref. Chile'!I2508,'Ref. Chile'!I2508)-1,"")</f>
        <v>1605</v>
      </c>
      <c r="AK2509" s="7">
        <f>IFERROR(RANK('Ref. Chile'!J2508,'Ref. Chile'!J:J,0)+COUNTIF('Ref. Chile'!$J$7:'Ref. Chile'!J2508,'Ref. Chile'!J2508)-1,"")</f>
        <v>174</v>
      </c>
      <c r="AL2509" s="7">
        <f>IFERROR(RANK('Ref. Chile'!K2508,'Ref. Chile'!K:K,0)+COUNTIF('Ref. Chile'!$K$7:'Ref. Chile'!K2508,'Ref. Chile'!K2508)-1,"")</f>
        <v>1890</v>
      </c>
      <c r="AM2509" s="7">
        <f>IFERROR(RANK('Ref. Chile'!L2508,'Ref. Chile'!L:L,0)+COUNTIF('Ref. Chile'!$L$7:'Ref. Chile'!L2508,'Ref. Chile'!L2508)-1,"")</f>
        <v>2254</v>
      </c>
      <c r="AN2509" s="7">
        <f>IFERROR(RANK('Ref. Chile'!M2508,'Ref. Chile'!M:M,0)+COUNTIF('Ref. Chile'!$M$7:'Ref. Chile'!M2508,'Ref. Chile'!M2508)-1,"")</f>
        <v>703</v>
      </c>
      <c r="AO2509" s="7">
        <f>IFERROR(RANK('Ref. Chile'!H2508,'Ref. Chile'!H:H,1)+COUNTIF('Ref. Chile'!$H$7:'Ref. Chile'!H2508,'Ref. Chile'!H2508)-1,"")</f>
        <v>2517</v>
      </c>
      <c r="AP2509" s="7">
        <f>IFERROR(RANK('Ref. Chile'!I2508,'Ref. Chile'!I:I,1)+COUNTIF('Ref. Chile'!$I$7:'Ref. Chile'!I2508,'Ref. Chile'!I2508)-1,"")</f>
        <v>1148</v>
      </c>
      <c r="AQ2509" s="7">
        <f>IFERROR(RANK('Ref. Chile'!J2508,'Ref. Chile'!J:J,1)+COUNTIF('Ref. Chile'!$J$7:'Ref. Chile'!J2508,'Ref. Chile'!J2508)-1,"")</f>
        <v>2396</v>
      </c>
    </row>
    <row r="2510" spans="31:43" ht="17.25" customHeight="1" x14ac:dyDescent="0.3">
      <c r="AE2510" s="5" t="s">
        <v>2505</v>
      </c>
      <c r="AF2510" s="5" t="s">
        <v>6025</v>
      </c>
      <c r="AG2510" s="6" t="s">
        <v>4463</v>
      </c>
      <c r="AH2510" s="6" t="s">
        <v>4180</v>
      </c>
      <c r="AI2510" s="7">
        <f>IFERROR(RANK('Ref. Chile'!H2509,'Ref. Chile'!H:H,0)+COUNTIF('Ref. Chile'!$H$7:'Ref. Chile'!H2509,'Ref. Chile'!H2509)-1,"")</f>
        <v>285</v>
      </c>
      <c r="AJ2510" s="7">
        <f>IFERROR(RANK('Ref. Chile'!I2509,'Ref. Chile'!I:I,0)+COUNTIF('Ref. Chile'!$I$7:'Ref. Chile'!I2509,'Ref. Chile'!I2509)-1,"")</f>
        <v>1571</v>
      </c>
      <c r="AK2510" s="7">
        <f>IFERROR(RANK('Ref. Chile'!J2509,'Ref. Chile'!J:J,0)+COUNTIF('Ref. Chile'!$J$7:'Ref. Chile'!J2509,'Ref. Chile'!J2509)-1,"")</f>
        <v>158</v>
      </c>
      <c r="AL2510" s="7">
        <f>IFERROR(RANK('Ref. Chile'!K2509,'Ref. Chile'!K:K,0)+COUNTIF('Ref. Chile'!$K$7:'Ref. Chile'!K2509,'Ref. Chile'!K2509)-1,"")</f>
        <v>1882</v>
      </c>
      <c r="AM2510" s="7">
        <f>IFERROR(RANK('Ref. Chile'!L2509,'Ref. Chile'!L:L,0)+COUNTIF('Ref. Chile'!$L$7:'Ref. Chile'!L2509,'Ref. Chile'!L2509)-1,"")</f>
        <v>2218</v>
      </c>
      <c r="AN2510" s="7">
        <f>IFERROR(RANK('Ref. Chile'!M2509,'Ref. Chile'!M:M,0)+COUNTIF('Ref. Chile'!$M$7:'Ref. Chile'!M2509,'Ref. Chile'!M2509)-1,"")</f>
        <v>621</v>
      </c>
      <c r="AO2510" s="7">
        <f>IFERROR(RANK('Ref. Chile'!H2509,'Ref. Chile'!H:H,1)+COUNTIF('Ref. Chile'!$H$7:'Ref. Chile'!H2509,'Ref. Chile'!H2509)-1,"")</f>
        <v>2518</v>
      </c>
      <c r="AP2510" s="7">
        <f>IFERROR(RANK('Ref. Chile'!I2509,'Ref. Chile'!I:I,1)+COUNTIF('Ref. Chile'!$I$7:'Ref. Chile'!I2509,'Ref. Chile'!I2509)-1,"")</f>
        <v>1182</v>
      </c>
      <c r="AQ2510" s="7">
        <f>IFERROR(RANK('Ref. Chile'!J2509,'Ref. Chile'!J:J,1)+COUNTIF('Ref. Chile'!$J$7:'Ref. Chile'!J2509,'Ref. Chile'!J2509)-1,"")</f>
        <v>2412</v>
      </c>
    </row>
    <row r="2511" spans="31:43" ht="17.25" customHeight="1" x14ac:dyDescent="0.3">
      <c r="AE2511" s="5" t="s">
        <v>2506</v>
      </c>
      <c r="AF2511" s="5" t="s">
        <v>6026</v>
      </c>
      <c r="AG2511" s="6" t="s">
        <v>4463</v>
      </c>
      <c r="AH2511" s="6" t="s">
        <v>4139</v>
      </c>
      <c r="AI2511" s="7">
        <f>IFERROR(RANK('Ref. Chile'!H2510,'Ref. Chile'!H:H,0)+COUNTIF('Ref. Chile'!$H$7:'Ref. Chile'!H2510,'Ref. Chile'!H2510)-1,"")</f>
        <v>291</v>
      </c>
      <c r="AJ2511" s="7">
        <f>IFERROR(RANK('Ref. Chile'!I2510,'Ref. Chile'!I:I,0)+COUNTIF('Ref. Chile'!$I$7:'Ref. Chile'!I2510,'Ref. Chile'!I2510)-1,"")</f>
        <v>1664</v>
      </c>
      <c r="AK2511" s="7">
        <f>IFERROR(RANK('Ref. Chile'!J2510,'Ref. Chile'!J:J,0)+COUNTIF('Ref. Chile'!$J$7:'Ref. Chile'!J2510,'Ref. Chile'!J2510)-1,"")</f>
        <v>210</v>
      </c>
      <c r="AL2511" s="7">
        <f>IFERROR(RANK('Ref. Chile'!K2510,'Ref. Chile'!K:K,0)+COUNTIF('Ref. Chile'!$K$7:'Ref. Chile'!K2510,'Ref. Chile'!K2510)-1,"")</f>
        <v>1909</v>
      </c>
      <c r="AM2511" s="7">
        <f>IFERROR(RANK('Ref. Chile'!L2510,'Ref. Chile'!L:L,0)+COUNTIF('Ref. Chile'!$L$7:'Ref. Chile'!L2510,'Ref. Chile'!L2510)-1,"")</f>
        <v>2294</v>
      </c>
      <c r="AN2511" s="7">
        <f>IFERROR(RANK('Ref. Chile'!M2510,'Ref. Chile'!M:M,0)+COUNTIF('Ref. Chile'!$M$7:'Ref. Chile'!M2510,'Ref. Chile'!M2510)-1,"")</f>
        <v>933</v>
      </c>
      <c r="AO2511" s="7">
        <f>IFERROR(RANK('Ref. Chile'!H2510,'Ref. Chile'!H:H,1)+COUNTIF('Ref. Chile'!$H$7:'Ref. Chile'!H2510,'Ref. Chile'!H2510)-1,"")</f>
        <v>2512</v>
      </c>
      <c r="AP2511" s="7">
        <f>IFERROR(RANK('Ref. Chile'!I2510,'Ref. Chile'!I:I,1)+COUNTIF('Ref. Chile'!$I$7:'Ref. Chile'!I2510,'Ref. Chile'!I2510)-1,"")</f>
        <v>1089</v>
      </c>
      <c r="AQ2511" s="7">
        <f>IFERROR(RANK('Ref. Chile'!J2510,'Ref. Chile'!J:J,1)+COUNTIF('Ref. Chile'!$J$7:'Ref. Chile'!J2510,'Ref. Chile'!J2510)-1,"")</f>
        <v>2360</v>
      </c>
    </row>
    <row r="2512" spans="31:43" ht="17.25" customHeight="1" x14ac:dyDescent="0.3">
      <c r="AE2512" s="5" t="s">
        <v>2507</v>
      </c>
      <c r="AF2512" s="5" t="s">
        <v>6027</v>
      </c>
      <c r="AG2512" s="6" t="s">
        <v>4464</v>
      </c>
      <c r="AH2512" s="6" t="s">
        <v>4092</v>
      </c>
      <c r="AI2512" s="7">
        <f>IFERROR(RANK('Ref. Chile'!H2511,'Ref. Chile'!H:H,0)+COUNTIF('Ref. Chile'!$H$7:'Ref. Chile'!H2511,'Ref. Chile'!H2511)-1,"")</f>
        <v>590</v>
      </c>
      <c r="AJ2512" s="7">
        <f>IFERROR(RANK('Ref. Chile'!I2511,'Ref. Chile'!I:I,0)+COUNTIF('Ref. Chile'!$I$7:'Ref. Chile'!I2511,'Ref. Chile'!I2511)-1,"")</f>
        <v>1962</v>
      </c>
      <c r="AK2512" s="7">
        <f>IFERROR(RANK('Ref. Chile'!J2511,'Ref. Chile'!J:J,0)+COUNTIF('Ref. Chile'!$J$7:'Ref. Chile'!J2511,'Ref. Chile'!J2511)-1,"")</f>
        <v>646</v>
      </c>
      <c r="AL2512" s="7">
        <f>IFERROR(RANK('Ref. Chile'!K2511,'Ref. Chile'!K:K,0)+COUNTIF('Ref. Chile'!$K$7:'Ref. Chile'!K2511,'Ref. Chile'!K2511)-1,"")</f>
        <v>1926</v>
      </c>
      <c r="AM2512" s="7">
        <f>IFERROR(RANK('Ref. Chile'!L2511,'Ref. Chile'!L:L,0)+COUNTIF('Ref. Chile'!$L$7:'Ref. Chile'!L2511,'Ref. Chile'!L2511)-1,"")</f>
        <v>2276</v>
      </c>
      <c r="AN2512" s="7">
        <f>IFERROR(RANK('Ref. Chile'!M2511,'Ref. Chile'!M:M,0)+COUNTIF('Ref. Chile'!$M$7:'Ref. Chile'!M2511,'Ref. Chile'!M2511)-1,"")</f>
        <v>1881</v>
      </c>
      <c r="AO2512" s="7">
        <f>IFERROR(RANK('Ref. Chile'!H2511,'Ref. Chile'!H:H,1)+COUNTIF('Ref. Chile'!$H$7:'Ref. Chile'!H2511,'Ref. Chile'!H2511)-1,"")</f>
        <v>2213</v>
      </c>
      <c r="AP2512" s="7">
        <f>IFERROR(RANK('Ref. Chile'!I2511,'Ref. Chile'!I:I,1)+COUNTIF('Ref. Chile'!$I$7:'Ref. Chile'!I2511,'Ref. Chile'!I2511)-1,"")</f>
        <v>791</v>
      </c>
      <c r="AQ2512" s="7">
        <f>IFERROR(RANK('Ref. Chile'!J2511,'Ref. Chile'!J:J,1)+COUNTIF('Ref. Chile'!$J$7:'Ref. Chile'!J2511,'Ref. Chile'!J2511)-1,"")</f>
        <v>1924</v>
      </c>
    </row>
    <row r="2513" spans="31:43" ht="17.25" customHeight="1" x14ac:dyDescent="0.3">
      <c r="AE2513" s="5" t="s">
        <v>2508</v>
      </c>
      <c r="AF2513" s="5" t="s">
        <v>6028</v>
      </c>
      <c r="AG2513" s="6" t="s">
        <v>4464</v>
      </c>
      <c r="AH2513" s="6" t="s">
        <v>4093</v>
      </c>
      <c r="AI2513" s="7">
        <f>IFERROR(RANK('Ref. Chile'!H2512,'Ref. Chile'!H:H,0)+COUNTIF('Ref. Chile'!$H$7:'Ref. Chile'!H2512,'Ref. Chile'!H2512)-1,"")</f>
        <v>589</v>
      </c>
      <c r="AJ2513" s="7">
        <f>IFERROR(RANK('Ref. Chile'!I2512,'Ref. Chile'!I:I,0)+COUNTIF('Ref. Chile'!$I$7:'Ref. Chile'!I2512,'Ref. Chile'!I2512)-1,"")</f>
        <v>1940</v>
      </c>
      <c r="AK2513" s="7">
        <f>IFERROR(RANK('Ref. Chile'!J2512,'Ref. Chile'!J:J,0)+COUNTIF('Ref. Chile'!$J$7:'Ref. Chile'!J2512,'Ref. Chile'!J2512)-1,"")</f>
        <v>607</v>
      </c>
      <c r="AL2513" s="7">
        <f>IFERROR(RANK('Ref. Chile'!K2512,'Ref. Chile'!K:K,0)+COUNTIF('Ref. Chile'!$K$7:'Ref. Chile'!K2512,'Ref. Chile'!K2512)-1,"")</f>
        <v>1917</v>
      </c>
      <c r="AM2513" s="7">
        <f>IFERROR(RANK('Ref. Chile'!L2512,'Ref. Chile'!L:L,0)+COUNTIF('Ref. Chile'!$L$7:'Ref. Chile'!L2512,'Ref. Chile'!L2512)-1,"")</f>
        <v>2231</v>
      </c>
      <c r="AN2513" s="7">
        <f>IFERROR(RANK('Ref. Chile'!M2512,'Ref. Chile'!M:M,0)+COUNTIF('Ref. Chile'!$M$7:'Ref. Chile'!M2512,'Ref. Chile'!M2512)-1,"")</f>
        <v>1793</v>
      </c>
      <c r="AO2513" s="7">
        <f>IFERROR(RANK('Ref. Chile'!H2512,'Ref. Chile'!H:H,1)+COUNTIF('Ref. Chile'!$H$7:'Ref. Chile'!H2512,'Ref. Chile'!H2512)-1,"")</f>
        <v>2214</v>
      </c>
      <c r="AP2513" s="7">
        <f>IFERROR(RANK('Ref. Chile'!I2512,'Ref. Chile'!I:I,1)+COUNTIF('Ref. Chile'!$I$7:'Ref. Chile'!I2512,'Ref. Chile'!I2512)-1,"")</f>
        <v>813</v>
      </c>
      <c r="AQ2513" s="7">
        <f>IFERROR(RANK('Ref. Chile'!J2512,'Ref. Chile'!J:J,1)+COUNTIF('Ref. Chile'!$J$7:'Ref. Chile'!J2512,'Ref. Chile'!J2512)-1,"")</f>
        <v>1963</v>
      </c>
    </row>
    <row r="2514" spans="31:43" ht="17.25" customHeight="1" x14ac:dyDescent="0.3">
      <c r="AE2514" s="5" t="s">
        <v>2509</v>
      </c>
      <c r="AF2514" s="5" t="s">
        <v>6029</v>
      </c>
      <c r="AG2514" s="6" t="s">
        <v>4464</v>
      </c>
      <c r="AH2514" s="6" t="s">
        <v>4094</v>
      </c>
      <c r="AI2514" s="7">
        <f>IFERROR(RANK('Ref. Chile'!H2513,'Ref. Chile'!H:H,0)+COUNTIF('Ref. Chile'!$H$7:'Ref. Chile'!H2513,'Ref. Chile'!H2513)-1,"")</f>
        <v>581</v>
      </c>
      <c r="AJ2514" s="7">
        <f>IFERROR(RANK('Ref. Chile'!I2513,'Ref. Chile'!I:I,0)+COUNTIF('Ref. Chile'!$I$7:'Ref. Chile'!I2513,'Ref. Chile'!I2513)-1,"")</f>
        <v>1908</v>
      </c>
      <c r="AK2514" s="7">
        <f>IFERROR(RANK('Ref. Chile'!J2513,'Ref. Chile'!J:J,0)+COUNTIF('Ref. Chile'!$J$7:'Ref. Chile'!J2513,'Ref. Chile'!J2513)-1,"")</f>
        <v>572</v>
      </c>
      <c r="AL2514" s="7">
        <f>IFERROR(RANK('Ref. Chile'!K2513,'Ref. Chile'!K:K,0)+COUNTIF('Ref. Chile'!$K$7:'Ref. Chile'!K2513,'Ref. Chile'!K2513)-1,"")</f>
        <v>1902</v>
      </c>
      <c r="AM2514" s="7">
        <f>IFERROR(RANK('Ref. Chile'!L2513,'Ref. Chile'!L:L,0)+COUNTIF('Ref. Chile'!$L$7:'Ref. Chile'!L2513,'Ref. Chile'!L2513)-1,"")</f>
        <v>2189</v>
      </c>
      <c r="AN2514" s="7">
        <f>IFERROR(RANK('Ref. Chile'!M2513,'Ref. Chile'!M:M,0)+COUNTIF('Ref. Chile'!$M$7:'Ref. Chile'!M2513,'Ref. Chile'!M2513)-1,"")</f>
        <v>1706</v>
      </c>
      <c r="AO2514" s="7">
        <f>IFERROR(RANK('Ref. Chile'!H2513,'Ref. Chile'!H:H,1)+COUNTIF('Ref. Chile'!$H$7:'Ref. Chile'!H2513,'Ref. Chile'!H2513)-1,"")</f>
        <v>2222</v>
      </c>
      <c r="AP2514" s="7">
        <f>IFERROR(RANK('Ref. Chile'!I2513,'Ref. Chile'!I:I,1)+COUNTIF('Ref. Chile'!$I$7:'Ref. Chile'!I2513,'Ref. Chile'!I2513)-1,"")</f>
        <v>845</v>
      </c>
      <c r="AQ2514" s="7">
        <f>IFERROR(RANK('Ref. Chile'!J2513,'Ref. Chile'!J:J,1)+COUNTIF('Ref. Chile'!$J$7:'Ref. Chile'!J2513,'Ref. Chile'!J2513)-1,"")</f>
        <v>1998</v>
      </c>
    </row>
    <row r="2515" spans="31:43" ht="17.25" customHeight="1" x14ac:dyDescent="0.3">
      <c r="AE2515" s="5" t="s">
        <v>2510</v>
      </c>
      <c r="AF2515" s="5" t="s">
        <v>6030</v>
      </c>
      <c r="AG2515" s="6" t="s">
        <v>4464</v>
      </c>
      <c r="AH2515" s="6" t="s">
        <v>4102</v>
      </c>
      <c r="AI2515" s="7">
        <f>IFERROR(RANK('Ref. Chile'!H2514,'Ref. Chile'!H:H,0)+COUNTIF('Ref. Chile'!$H$7:'Ref. Chile'!H2514,'Ref. Chile'!H2514)-1,"")</f>
        <v>582</v>
      </c>
      <c r="AJ2515" s="7">
        <f>IFERROR(RANK('Ref. Chile'!I2514,'Ref. Chile'!I:I,0)+COUNTIF('Ref. Chile'!$I$7:'Ref. Chile'!I2514,'Ref. Chile'!I2514)-1,"")</f>
        <v>1905</v>
      </c>
      <c r="AK2515" s="7">
        <f>IFERROR(RANK('Ref. Chile'!J2514,'Ref. Chile'!J:J,0)+COUNTIF('Ref. Chile'!$J$7:'Ref. Chile'!J2514,'Ref. Chile'!J2514)-1,"")</f>
        <v>603</v>
      </c>
      <c r="AL2515" s="7">
        <f>IFERROR(RANK('Ref. Chile'!K2514,'Ref. Chile'!K:K,0)+COUNTIF('Ref. Chile'!$K$7:'Ref. Chile'!K2514,'Ref. Chile'!K2514)-1,"")</f>
        <v>1903</v>
      </c>
      <c r="AM2515" s="7">
        <f>IFERROR(RANK('Ref. Chile'!L2514,'Ref. Chile'!L:L,0)+COUNTIF('Ref. Chile'!$L$7:'Ref. Chile'!L2514,'Ref. Chile'!L2514)-1,"")</f>
        <v>2190</v>
      </c>
      <c r="AN2515" s="7">
        <f>IFERROR(RANK('Ref. Chile'!M2514,'Ref. Chile'!M:M,0)+COUNTIF('Ref. Chile'!$M$7:'Ref. Chile'!M2514,'Ref. Chile'!M2514)-1,"")</f>
        <v>162</v>
      </c>
      <c r="AO2515" s="7">
        <f>IFERROR(RANK('Ref. Chile'!H2514,'Ref. Chile'!H:H,1)+COUNTIF('Ref. Chile'!$H$7:'Ref. Chile'!H2514,'Ref. Chile'!H2514)-1,"")</f>
        <v>2221</v>
      </c>
      <c r="AP2515" s="7">
        <f>IFERROR(RANK('Ref. Chile'!I2514,'Ref. Chile'!I:I,1)+COUNTIF('Ref. Chile'!$I$7:'Ref. Chile'!I2514,'Ref. Chile'!I2514)-1,"")</f>
        <v>848</v>
      </c>
      <c r="AQ2515" s="7">
        <f>IFERROR(RANK('Ref. Chile'!J2514,'Ref. Chile'!J:J,1)+COUNTIF('Ref. Chile'!$J$7:'Ref. Chile'!J2514,'Ref. Chile'!J2514)-1,"")</f>
        <v>1967</v>
      </c>
    </row>
    <row r="2516" spans="31:43" ht="17.25" customHeight="1" x14ac:dyDescent="0.3">
      <c r="AE2516" s="5" t="s">
        <v>2511</v>
      </c>
      <c r="AF2516" s="5" t="s">
        <v>6031</v>
      </c>
      <c r="AG2516" s="6" t="s">
        <v>4464</v>
      </c>
      <c r="AH2516" s="6" t="s">
        <v>4137</v>
      </c>
      <c r="AI2516" s="7">
        <f>IFERROR(RANK('Ref. Chile'!H2515,'Ref. Chile'!H:H,0)+COUNTIF('Ref. Chile'!$H$7:'Ref. Chile'!H2515,'Ref. Chile'!H2515)-1,"")</f>
        <v>587</v>
      </c>
      <c r="AJ2516" s="7">
        <f>IFERROR(RANK('Ref. Chile'!I2515,'Ref. Chile'!I:I,0)+COUNTIF('Ref. Chile'!$I$7:'Ref. Chile'!I2515,'Ref. Chile'!I2515)-1,"")</f>
        <v>1927</v>
      </c>
      <c r="AK2516" s="7">
        <f>IFERROR(RANK('Ref. Chile'!J2515,'Ref. Chile'!J:J,0)+COUNTIF('Ref. Chile'!$J$7:'Ref. Chile'!J2515,'Ref. Chile'!J2515)-1,"")</f>
        <v>600</v>
      </c>
      <c r="AL2516" s="7">
        <f>IFERROR(RANK('Ref. Chile'!K2515,'Ref. Chile'!K:K,0)+COUNTIF('Ref. Chile'!$K$7:'Ref. Chile'!K2515,'Ref. Chile'!K2515)-1,"")</f>
        <v>1914</v>
      </c>
      <c r="AM2516" s="7">
        <f>IFERROR(RANK('Ref. Chile'!L2515,'Ref. Chile'!L:L,0)+COUNTIF('Ref. Chile'!$L$7:'Ref. Chile'!L2515,'Ref. Chile'!L2515)-1,"")</f>
        <v>2219</v>
      </c>
      <c r="AN2516" s="7">
        <f>IFERROR(RANK('Ref. Chile'!M2515,'Ref. Chile'!M:M,0)+COUNTIF('Ref. Chile'!$M$7:'Ref. Chile'!M2515,'Ref. Chile'!M2515)-1,"")</f>
        <v>1770</v>
      </c>
      <c r="AO2516" s="7">
        <f>IFERROR(RANK('Ref. Chile'!H2515,'Ref. Chile'!H:H,1)+COUNTIF('Ref. Chile'!$H$7:'Ref. Chile'!H2515,'Ref. Chile'!H2515)-1,"")</f>
        <v>2216</v>
      </c>
      <c r="AP2516" s="7">
        <f>IFERROR(RANK('Ref. Chile'!I2515,'Ref. Chile'!I:I,1)+COUNTIF('Ref. Chile'!$I$7:'Ref. Chile'!I2515,'Ref. Chile'!I2515)-1,"")</f>
        <v>826</v>
      </c>
      <c r="AQ2516" s="7">
        <f>IFERROR(RANK('Ref. Chile'!J2515,'Ref. Chile'!J:J,1)+COUNTIF('Ref. Chile'!$J$7:'Ref. Chile'!J2515,'Ref. Chile'!J2515)-1,"")</f>
        <v>1970</v>
      </c>
    </row>
    <row r="2517" spans="31:43" ht="17.25" customHeight="1" x14ac:dyDescent="0.3">
      <c r="AE2517" s="5" t="s">
        <v>2512</v>
      </c>
      <c r="AF2517" s="5" t="s">
        <v>6032</v>
      </c>
      <c r="AG2517" s="6" t="s">
        <v>4464</v>
      </c>
      <c r="AH2517" s="6" t="s">
        <v>4169</v>
      </c>
      <c r="AI2517" s="7">
        <f>IFERROR(RANK('Ref. Chile'!H2516,'Ref. Chile'!H:H,0)+COUNTIF('Ref. Chile'!$H$7:'Ref. Chile'!H2516,'Ref. Chile'!H2516)-1,"")</f>
        <v>588</v>
      </c>
      <c r="AJ2517" s="7">
        <f>IFERROR(RANK('Ref. Chile'!I2516,'Ref. Chile'!I:I,0)+COUNTIF('Ref. Chile'!$I$7:'Ref. Chile'!I2516,'Ref. Chile'!I2516)-1,"")</f>
        <v>1933</v>
      </c>
      <c r="AK2517" s="7">
        <f>IFERROR(RANK('Ref. Chile'!J2516,'Ref. Chile'!J:J,0)+COUNTIF('Ref. Chile'!$J$7:'Ref. Chile'!J2516,'Ref. Chile'!J2516)-1,"")</f>
        <v>604</v>
      </c>
      <c r="AL2517" s="7">
        <f>IFERROR(RANK('Ref. Chile'!K2516,'Ref. Chile'!K:K,0)+COUNTIF('Ref. Chile'!$K$7:'Ref. Chile'!K2516,'Ref. Chile'!K2516)-1,"")</f>
        <v>1916</v>
      </c>
      <c r="AM2517" s="7">
        <f>IFERROR(RANK('Ref. Chile'!L2516,'Ref. Chile'!L:L,0)+COUNTIF('Ref. Chile'!$L$7:'Ref. Chile'!L2516,'Ref. Chile'!L2516)-1,"")</f>
        <v>2223</v>
      </c>
      <c r="AN2517" s="7">
        <f>IFERROR(RANK('Ref. Chile'!M2516,'Ref. Chile'!M:M,0)+COUNTIF('Ref. Chile'!$M$7:'Ref. Chile'!M2516,'Ref. Chile'!M2516)-1,"")</f>
        <v>1780</v>
      </c>
      <c r="AO2517" s="7">
        <f>IFERROR(RANK('Ref. Chile'!H2516,'Ref. Chile'!H:H,1)+COUNTIF('Ref. Chile'!$H$7:'Ref. Chile'!H2516,'Ref. Chile'!H2516)-1,"")</f>
        <v>2215</v>
      </c>
      <c r="AP2517" s="7">
        <f>IFERROR(RANK('Ref. Chile'!I2516,'Ref. Chile'!I:I,1)+COUNTIF('Ref. Chile'!$I$7:'Ref. Chile'!I2516,'Ref. Chile'!I2516)-1,"")</f>
        <v>820</v>
      </c>
      <c r="AQ2517" s="7">
        <f>IFERROR(RANK('Ref. Chile'!J2516,'Ref. Chile'!J:J,1)+COUNTIF('Ref. Chile'!$J$7:'Ref. Chile'!J2516,'Ref. Chile'!J2516)-1,"")</f>
        <v>1966</v>
      </c>
    </row>
    <row r="2518" spans="31:43" ht="17.25" customHeight="1" x14ac:dyDescent="0.3">
      <c r="AE2518" s="5" t="s">
        <v>2513</v>
      </c>
      <c r="AF2518" s="5" t="s">
        <v>6033</v>
      </c>
      <c r="AG2518" s="6" t="s">
        <v>4464</v>
      </c>
      <c r="AH2518" s="6" t="s">
        <v>4114</v>
      </c>
      <c r="AI2518" s="7">
        <f>IFERROR(RANK('Ref. Chile'!H2517,'Ref. Chile'!H:H,0)+COUNTIF('Ref. Chile'!$H$7:'Ref. Chile'!H2517,'Ref. Chile'!H2517)-1,"")</f>
        <v>570</v>
      </c>
      <c r="AJ2518" s="7">
        <f>IFERROR(RANK('Ref. Chile'!I2517,'Ref. Chile'!I:I,0)+COUNTIF('Ref. Chile'!$I$7:'Ref. Chile'!I2517,'Ref. Chile'!I2517)-1,"")</f>
        <v>1877</v>
      </c>
      <c r="AK2518" s="7">
        <f>IFERROR(RANK('Ref. Chile'!J2517,'Ref. Chile'!J:J,0)+COUNTIF('Ref. Chile'!$J$7:'Ref. Chile'!J2517,'Ref. Chile'!J2517)-1,"")</f>
        <v>529</v>
      </c>
      <c r="AL2518" s="7">
        <f>IFERROR(RANK('Ref. Chile'!K2517,'Ref. Chile'!K:K,0)+COUNTIF('Ref. Chile'!$K$7:'Ref. Chile'!K2517,'Ref. Chile'!K2517)-1,"")</f>
        <v>1897</v>
      </c>
      <c r="AM2518" s="7">
        <f>IFERROR(RANK('Ref. Chile'!L2517,'Ref. Chile'!L:L,0)+COUNTIF('Ref. Chile'!$L$7:'Ref. Chile'!L2517,'Ref. Chile'!L2517)-1,"")</f>
        <v>2162</v>
      </c>
      <c r="AN2518" s="7">
        <f>IFERROR(RANK('Ref. Chile'!M2517,'Ref. Chile'!M:M,0)+COUNTIF('Ref. Chile'!$M$7:'Ref. Chile'!M2517,'Ref. Chile'!M2517)-1,"")</f>
        <v>1646</v>
      </c>
      <c r="AO2518" s="7">
        <f>IFERROR(RANK('Ref. Chile'!H2517,'Ref. Chile'!H:H,1)+COUNTIF('Ref. Chile'!$H$7:'Ref. Chile'!H2517,'Ref. Chile'!H2517)-1,"")</f>
        <v>2233</v>
      </c>
      <c r="AP2518" s="7">
        <f>IFERROR(RANK('Ref. Chile'!I2517,'Ref. Chile'!I:I,1)+COUNTIF('Ref. Chile'!$I$7:'Ref. Chile'!I2517,'Ref. Chile'!I2517)-1,"")</f>
        <v>876</v>
      </c>
      <c r="AQ2518" s="7">
        <f>IFERROR(RANK('Ref. Chile'!J2517,'Ref. Chile'!J:J,1)+COUNTIF('Ref. Chile'!$J$7:'Ref. Chile'!J2517,'Ref. Chile'!J2517)-1,"")</f>
        <v>2041</v>
      </c>
    </row>
    <row r="2519" spans="31:43" ht="17.25" customHeight="1" x14ac:dyDescent="0.3">
      <c r="AE2519" s="5" t="s">
        <v>2514</v>
      </c>
      <c r="AF2519" s="5" t="s">
        <v>6034</v>
      </c>
      <c r="AG2519" s="6" t="s">
        <v>4464</v>
      </c>
      <c r="AH2519" s="6" t="s">
        <v>4180</v>
      </c>
      <c r="AI2519" s="7">
        <f>IFERROR(RANK('Ref. Chile'!H2518,'Ref. Chile'!H:H,0)+COUNTIF('Ref. Chile'!$H$7:'Ref. Chile'!H2518,'Ref. Chile'!H2518)-1,"")</f>
        <v>566</v>
      </c>
      <c r="AJ2519" s="7">
        <f>IFERROR(RANK('Ref. Chile'!I2518,'Ref. Chile'!I:I,0)+COUNTIF('Ref. Chile'!$I$7:'Ref. Chile'!I2518,'Ref. Chile'!I2518)-1,"")</f>
        <v>1851</v>
      </c>
      <c r="AK2519" s="7">
        <f>IFERROR(RANK('Ref. Chile'!J2518,'Ref. Chile'!J:J,0)+COUNTIF('Ref. Chile'!$J$7:'Ref. Chile'!J2518,'Ref. Chile'!J2518)-1,"")</f>
        <v>493</v>
      </c>
      <c r="AL2519" s="7">
        <f>IFERROR(RANK('Ref. Chile'!K2518,'Ref. Chile'!K:K,0)+COUNTIF('Ref. Chile'!$K$7:'Ref. Chile'!K2518,'Ref. Chile'!K2518)-1,"")</f>
        <v>1889</v>
      </c>
      <c r="AM2519" s="7">
        <f>IFERROR(RANK('Ref. Chile'!L2518,'Ref. Chile'!L:L,0)+COUNTIF('Ref. Chile'!$L$7:'Ref. Chile'!L2518,'Ref. Chile'!L2518)-1,"")</f>
        <v>2140</v>
      </c>
      <c r="AN2519" s="7">
        <f>IFERROR(RANK('Ref. Chile'!M2518,'Ref. Chile'!M:M,0)+COUNTIF('Ref. Chile'!$M$7:'Ref. Chile'!M2518,'Ref. Chile'!M2518)-1,"")</f>
        <v>1447</v>
      </c>
      <c r="AO2519" s="7">
        <f>IFERROR(RANK('Ref. Chile'!H2518,'Ref. Chile'!H:H,1)+COUNTIF('Ref. Chile'!$H$7:'Ref. Chile'!H2518,'Ref. Chile'!H2518)-1,"")</f>
        <v>2237</v>
      </c>
      <c r="AP2519" s="7">
        <f>IFERROR(RANK('Ref. Chile'!I2518,'Ref. Chile'!I:I,1)+COUNTIF('Ref. Chile'!$I$7:'Ref. Chile'!I2518,'Ref. Chile'!I2518)-1,"")</f>
        <v>902</v>
      </c>
      <c r="AQ2519" s="7">
        <f>IFERROR(RANK('Ref. Chile'!J2518,'Ref. Chile'!J:J,1)+COUNTIF('Ref. Chile'!$J$7:'Ref. Chile'!J2518,'Ref. Chile'!J2518)-1,"")</f>
        <v>2077</v>
      </c>
    </row>
    <row r="2520" spans="31:43" ht="17.25" customHeight="1" x14ac:dyDescent="0.3">
      <c r="AE2520" s="5" t="s">
        <v>2515</v>
      </c>
      <c r="AF2520" s="5" t="s">
        <v>6035</v>
      </c>
      <c r="AG2520" s="6" t="s">
        <v>4464</v>
      </c>
      <c r="AH2520" s="6" t="s">
        <v>4139</v>
      </c>
      <c r="AI2520" s="7">
        <f>IFERROR(RANK('Ref. Chile'!H2519,'Ref. Chile'!H:H,0)+COUNTIF('Ref. Chile'!$H$7:'Ref. Chile'!H2519,'Ref. Chile'!H2519)-1,"")</f>
        <v>1029</v>
      </c>
      <c r="AJ2520" s="7">
        <f>IFERROR(RANK('Ref. Chile'!I2519,'Ref. Chile'!I:I,0)+COUNTIF('Ref. Chile'!$I$7:'Ref. Chile'!I2519,'Ref. Chile'!I2519)-1,"")</f>
        <v>835</v>
      </c>
      <c r="AK2520" s="7">
        <f>IFERROR(RANK('Ref. Chile'!J2519,'Ref. Chile'!J:J,0)+COUNTIF('Ref. Chile'!$J$7:'Ref. Chile'!J2519,'Ref. Chile'!J2519)-1,"")</f>
        <v>1253</v>
      </c>
      <c r="AL2520" s="7">
        <f>IFERROR(RANK('Ref. Chile'!K2519,'Ref. Chile'!K:K,0)+COUNTIF('Ref. Chile'!$K$7:'Ref. Chile'!K2519,'Ref. Chile'!K2519)-1,"")</f>
        <v>1092</v>
      </c>
      <c r="AM2520" s="7">
        <f>IFERROR(RANK('Ref. Chile'!L2519,'Ref. Chile'!L:L,0)+COUNTIF('Ref. Chile'!$L$7:'Ref. Chile'!L2519,'Ref. Chile'!L2519)-1,"")</f>
        <v>542</v>
      </c>
      <c r="AN2520" s="7">
        <f>IFERROR(RANK('Ref. Chile'!M2519,'Ref. Chile'!M:M,0)+COUNTIF('Ref. Chile'!$M$7:'Ref. Chile'!M2519,'Ref. Chile'!M2519)-1,"")</f>
        <v>2130</v>
      </c>
      <c r="AO2520" s="7">
        <f>IFERROR(RANK('Ref. Chile'!H2519,'Ref. Chile'!H:H,1)+COUNTIF('Ref. Chile'!$H$7:'Ref. Chile'!H2519,'Ref. Chile'!H2519)-1,"")</f>
        <v>1916</v>
      </c>
      <c r="AP2520" s="7">
        <f>IFERROR(RANK('Ref. Chile'!I2519,'Ref. Chile'!I:I,1)+COUNTIF('Ref. Chile'!$I$7:'Ref. Chile'!I2519,'Ref. Chile'!I2519)-1,"")</f>
        <v>2051</v>
      </c>
      <c r="AQ2520" s="7">
        <f>IFERROR(RANK('Ref. Chile'!J2519,'Ref. Chile'!J:J,1)+COUNTIF('Ref. Chile'!$J$7:'Ref. Chile'!J2519,'Ref. Chile'!J2519)-1,"")</f>
        <v>1317</v>
      </c>
    </row>
    <row r="2521" spans="31:43" ht="17.25" customHeight="1" x14ac:dyDescent="0.3">
      <c r="AE2521" s="5" t="s">
        <v>2516</v>
      </c>
      <c r="AF2521" s="5" t="s">
        <v>6036</v>
      </c>
      <c r="AG2521" s="6" t="s">
        <v>4465</v>
      </c>
      <c r="AH2521" s="6" t="s">
        <v>4092</v>
      </c>
      <c r="AI2521" s="7">
        <f>IFERROR(RANK('Ref. Chile'!H2520,'Ref. Chile'!H:H,0)+COUNTIF('Ref. Chile'!$H$7:'Ref. Chile'!H2520,'Ref. Chile'!H2520)-1,"")</f>
        <v>1604</v>
      </c>
      <c r="AJ2521" s="7">
        <f>IFERROR(RANK('Ref. Chile'!I2520,'Ref. Chile'!I:I,0)+COUNTIF('Ref. Chile'!$I$7:'Ref. Chile'!I2520,'Ref. Chile'!I2520)-1,"")</f>
        <v>645</v>
      </c>
      <c r="AK2521" s="7">
        <f>IFERROR(RANK('Ref. Chile'!J2520,'Ref. Chile'!J:J,0)+COUNTIF('Ref. Chile'!$J$7:'Ref. Chile'!J2520,'Ref. Chile'!J2520)-1,"")</f>
        <v>1603</v>
      </c>
      <c r="AL2521" s="7">
        <f>IFERROR(RANK('Ref. Chile'!K2520,'Ref. Chile'!K:K,0)+COUNTIF('Ref. Chile'!$K$7:'Ref. Chile'!K2520,'Ref. Chile'!K2520)-1,"")</f>
        <v>1292</v>
      </c>
      <c r="AM2521" s="7">
        <f>IFERROR(RANK('Ref. Chile'!L2520,'Ref. Chile'!L:L,0)+COUNTIF('Ref. Chile'!$L$7:'Ref. Chile'!L2520,'Ref. Chile'!L2520)-1,"")</f>
        <v>811</v>
      </c>
      <c r="AN2521" s="7">
        <f>IFERROR(RANK('Ref. Chile'!M2520,'Ref. Chile'!M:M,0)+COUNTIF('Ref. Chile'!$M$7:'Ref. Chile'!M2520,'Ref. Chile'!M2520)-1,"")</f>
        <v>871</v>
      </c>
      <c r="AO2521" s="7">
        <f>IFERROR(RANK('Ref. Chile'!H2520,'Ref. Chile'!H:H,1)+COUNTIF('Ref. Chile'!$H$7:'Ref. Chile'!H2520,'Ref. Chile'!H2520)-1,"")</f>
        <v>1199</v>
      </c>
      <c r="AP2521" s="7">
        <f>IFERROR(RANK('Ref. Chile'!I2520,'Ref. Chile'!I:I,1)+COUNTIF('Ref. Chile'!$I$7:'Ref. Chile'!I2520,'Ref. Chile'!I2520)-1,"")</f>
        <v>2108</v>
      </c>
      <c r="AQ2521" s="7">
        <f>IFERROR(RANK('Ref. Chile'!J2520,'Ref. Chile'!J:J,1)+COUNTIF('Ref. Chile'!$J$7:'Ref. Chile'!J2520,'Ref. Chile'!J2520)-1,"")</f>
        <v>967</v>
      </c>
    </row>
    <row r="2522" spans="31:43" ht="17.25" customHeight="1" x14ac:dyDescent="0.3">
      <c r="AE2522" s="5" t="s">
        <v>2517</v>
      </c>
      <c r="AF2522" s="5" t="s">
        <v>6037</v>
      </c>
      <c r="AG2522" s="6" t="s">
        <v>4465</v>
      </c>
      <c r="AH2522" s="6" t="s">
        <v>4202</v>
      </c>
      <c r="AI2522" s="7">
        <f>IFERROR(RANK('Ref. Chile'!H2521,'Ref. Chile'!H:H,0)+COUNTIF('Ref. Chile'!$H$7:'Ref. Chile'!H2521,'Ref. Chile'!H2521)-1,"")</f>
        <v>1030</v>
      </c>
      <c r="AJ2522" s="7">
        <f>IFERROR(RANK('Ref. Chile'!I2521,'Ref. Chile'!I:I,0)+COUNTIF('Ref. Chile'!$I$7:'Ref. Chile'!I2521,'Ref. Chile'!I2521)-1,"")</f>
        <v>836</v>
      </c>
      <c r="AK2522" s="7">
        <f>IFERROR(RANK('Ref. Chile'!J2521,'Ref. Chile'!J:J,0)+COUNTIF('Ref. Chile'!$J$7:'Ref. Chile'!J2521,'Ref. Chile'!J2521)-1,"")</f>
        <v>1733</v>
      </c>
      <c r="AL2522" s="7">
        <f>IFERROR(RANK('Ref. Chile'!K2521,'Ref. Chile'!K:K,0)+COUNTIF('Ref. Chile'!$K$7:'Ref. Chile'!K2521,'Ref. Chile'!K2521)-1,"")</f>
        <v>1093</v>
      </c>
      <c r="AM2522" s="7">
        <f>IFERROR(RANK('Ref. Chile'!L2521,'Ref. Chile'!L:L,0)+COUNTIF('Ref. Chile'!$L$7:'Ref. Chile'!L2521,'Ref. Chile'!L2521)-1,"")</f>
        <v>543</v>
      </c>
      <c r="AN2522" s="7">
        <f>IFERROR(RANK('Ref. Chile'!M2521,'Ref. Chile'!M:M,0)+COUNTIF('Ref. Chile'!$M$7:'Ref. Chile'!M2521,'Ref. Chile'!M2521)-1,"")</f>
        <v>1601</v>
      </c>
      <c r="AO2522" s="7">
        <f>IFERROR(RANK('Ref. Chile'!H2521,'Ref. Chile'!H:H,1)+COUNTIF('Ref. Chile'!$H$7:'Ref. Chile'!H2521,'Ref. Chile'!H2521)-1,"")</f>
        <v>1917</v>
      </c>
      <c r="AP2522" s="7">
        <f>IFERROR(RANK('Ref. Chile'!I2521,'Ref. Chile'!I:I,1)+COUNTIF('Ref. Chile'!$I$7:'Ref. Chile'!I2521,'Ref. Chile'!I2521)-1,"")</f>
        <v>2052</v>
      </c>
      <c r="AQ2522" s="7">
        <f>IFERROR(RANK('Ref. Chile'!J2521,'Ref. Chile'!J:J,1)+COUNTIF('Ref. Chile'!$J$7:'Ref. Chile'!J2521,'Ref. Chile'!J2521)-1,"")</f>
        <v>929</v>
      </c>
    </row>
    <row r="2523" spans="31:43" ht="17.25" customHeight="1" x14ac:dyDescent="0.3">
      <c r="AE2523" s="5" t="s">
        <v>2518</v>
      </c>
      <c r="AF2523" s="5" t="s">
        <v>6038</v>
      </c>
      <c r="AG2523" s="6" t="s">
        <v>4465</v>
      </c>
      <c r="AH2523" s="6" t="s">
        <v>4093</v>
      </c>
      <c r="AI2523" s="7">
        <f>IFERROR(RANK('Ref. Chile'!H2522,'Ref. Chile'!H:H,0)+COUNTIF('Ref. Chile'!$H$7:'Ref. Chile'!H2522,'Ref. Chile'!H2522)-1,"")</f>
        <v>1595</v>
      </c>
      <c r="AJ2523" s="7">
        <f>IFERROR(RANK('Ref. Chile'!I2522,'Ref. Chile'!I:I,0)+COUNTIF('Ref. Chile'!$I$7:'Ref. Chile'!I2522,'Ref. Chile'!I2522)-1,"")</f>
        <v>451</v>
      </c>
      <c r="AK2523" s="7">
        <f>IFERROR(RANK('Ref. Chile'!J2522,'Ref. Chile'!J:J,0)+COUNTIF('Ref. Chile'!$J$7:'Ref. Chile'!J2522,'Ref. Chile'!J2522)-1,"")</f>
        <v>1486</v>
      </c>
      <c r="AL2523" s="7">
        <f>IFERROR(RANK('Ref. Chile'!K2522,'Ref. Chile'!K:K,0)+COUNTIF('Ref. Chile'!$K$7:'Ref. Chile'!K2522,'Ref. Chile'!K2522)-1,"")</f>
        <v>1252</v>
      </c>
      <c r="AM2523" s="7">
        <f>IFERROR(RANK('Ref. Chile'!L2522,'Ref. Chile'!L:L,0)+COUNTIF('Ref. Chile'!$L$7:'Ref. Chile'!L2522,'Ref. Chile'!L2522)-1,"")</f>
        <v>774</v>
      </c>
      <c r="AN2523" s="7">
        <f>IFERROR(RANK('Ref. Chile'!M2522,'Ref. Chile'!M:M,0)+COUNTIF('Ref. Chile'!$M$7:'Ref. Chile'!M2522,'Ref. Chile'!M2522)-1,"")</f>
        <v>756</v>
      </c>
      <c r="AO2523" s="7">
        <f>IFERROR(RANK('Ref. Chile'!H2522,'Ref. Chile'!H:H,1)+COUNTIF('Ref. Chile'!$H$7:'Ref. Chile'!H2522,'Ref. Chile'!H2522)-1,"")</f>
        <v>1208</v>
      </c>
      <c r="AP2523" s="7">
        <f>IFERROR(RANK('Ref. Chile'!I2522,'Ref. Chile'!I:I,1)+COUNTIF('Ref. Chile'!$I$7:'Ref. Chile'!I2522,'Ref. Chile'!I2522)-1,"")</f>
        <v>2302</v>
      </c>
      <c r="AQ2523" s="7">
        <f>IFERROR(RANK('Ref. Chile'!J2522,'Ref. Chile'!J:J,1)+COUNTIF('Ref. Chile'!$J$7:'Ref. Chile'!J2522,'Ref. Chile'!J2522)-1,"")</f>
        <v>1084</v>
      </c>
    </row>
    <row r="2524" spans="31:43" ht="17.25" customHeight="1" x14ac:dyDescent="0.3">
      <c r="AE2524" s="5" t="s">
        <v>2519</v>
      </c>
      <c r="AF2524" s="5" t="s">
        <v>6039</v>
      </c>
      <c r="AG2524" s="6" t="s">
        <v>4465</v>
      </c>
      <c r="AH2524" s="6" t="s">
        <v>4102</v>
      </c>
      <c r="AI2524" s="7">
        <f>IFERROR(RANK('Ref. Chile'!H2523,'Ref. Chile'!H:H,0)+COUNTIF('Ref. Chile'!$H$7:'Ref. Chile'!H2523,'Ref. Chile'!H2523)-1,"")</f>
        <v>1589</v>
      </c>
      <c r="AJ2524" s="7">
        <f>IFERROR(RANK('Ref. Chile'!I2523,'Ref. Chile'!I:I,0)+COUNTIF('Ref. Chile'!$I$7:'Ref. Chile'!I2523,'Ref. Chile'!I2523)-1,"")</f>
        <v>353</v>
      </c>
      <c r="AK2524" s="7">
        <f>IFERROR(RANK('Ref. Chile'!J2523,'Ref. Chile'!J:J,0)+COUNTIF('Ref. Chile'!$J$7:'Ref. Chile'!J2523,'Ref. Chile'!J2523)-1,"")</f>
        <v>1301</v>
      </c>
      <c r="AL2524" s="7">
        <f>IFERROR(RANK('Ref. Chile'!K2523,'Ref. Chile'!K:K,0)+COUNTIF('Ref. Chile'!$K$7:'Ref. Chile'!K2523,'Ref. Chile'!K2523)-1,"")</f>
        <v>1181</v>
      </c>
      <c r="AM2524" s="7">
        <f>IFERROR(RANK('Ref. Chile'!L2523,'Ref. Chile'!L:L,0)+COUNTIF('Ref. Chile'!$L$7:'Ref. Chile'!L2523,'Ref. Chile'!L2523)-1,"")</f>
        <v>739</v>
      </c>
      <c r="AN2524" s="7">
        <f>IFERROR(RANK('Ref. Chile'!M2523,'Ref. Chile'!M:M,0)+COUNTIF('Ref. Chile'!$M$7:'Ref. Chile'!M2523,'Ref. Chile'!M2523)-1,"")</f>
        <v>670</v>
      </c>
      <c r="AO2524" s="7">
        <f>IFERROR(RANK('Ref. Chile'!H2523,'Ref. Chile'!H:H,1)+COUNTIF('Ref. Chile'!$H$7:'Ref. Chile'!H2523,'Ref. Chile'!H2523)-1,"")</f>
        <v>1214</v>
      </c>
      <c r="AP2524" s="7">
        <f>IFERROR(RANK('Ref. Chile'!I2523,'Ref. Chile'!I:I,1)+COUNTIF('Ref. Chile'!$I$7:'Ref. Chile'!I2523,'Ref. Chile'!I2523)-1,"")</f>
        <v>2400</v>
      </c>
      <c r="AQ2524" s="7">
        <f>IFERROR(RANK('Ref. Chile'!J2523,'Ref. Chile'!J:J,1)+COUNTIF('Ref. Chile'!$J$7:'Ref. Chile'!J2523,'Ref. Chile'!J2523)-1,"")</f>
        <v>1269</v>
      </c>
    </row>
    <row r="2525" spans="31:43" ht="17.25" customHeight="1" x14ac:dyDescent="0.3">
      <c r="AE2525" s="5" t="s">
        <v>2520</v>
      </c>
      <c r="AF2525" s="5" t="s">
        <v>6040</v>
      </c>
      <c r="AG2525" s="6" t="s">
        <v>4465</v>
      </c>
      <c r="AH2525" s="6" t="s">
        <v>4169</v>
      </c>
      <c r="AI2525" s="7">
        <f>IFERROR(RANK('Ref. Chile'!H2524,'Ref. Chile'!H:H,0)+COUNTIF('Ref. Chile'!$H$7:'Ref. Chile'!H2524,'Ref. Chile'!H2524)-1,"")</f>
        <v>1591</v>
      </c>
      <c r="AJ2525" s="7">
        <f>IFERROR(RANK('Ref. Chile'!I2524,'Ref. Chile'!I:I,0)+COUNTIF('Ref. Chile'!$I$7:'Ref. Chile'!I2524,'Ref. Chile'!I2524)-1,"")</f>
        <v>404</v>
      </c>
      <c r="AK2525" s="7">
        <f>IFERROR(RANK('Ref. Chile'!J2524,'Ref. Chile'!J:J,0)+COUNTIF('Ref. Chile'!$J$7:'Ref. Chile'!J2524,'Ref. Chile'!J2524)-1,"")</f>
        <v>1409</v>
      </c>
      <c r="AL2525" s="7">
        <f>IFERROR(RANK('Ref. Chile'!K2524,'Ref. Chile'!K:K,0)+COUNTIF('Ref. Chile'!$K$7:'Ref. Chile'!K2524,'Ref. Chile'!K2524)-1,"")</f>
        <v>1222</v>
      </c>
      <c r="AM2525" s="7">
        <f>IFERROR(RANK('Ref. Chile'!L2524,'Ref. Chile'!L:L,0)+COUNTIF('Ref. Chile'!$L$7:'Ref. Chile'!L2524,'Ref. Chile'!L2524)-1,"")</f>
        <v>759</v>
      </c>
      <c r="AN2525" s="7">
        <f>IFERROR(RANK('Ref. Chile'!M2524,'Ref. Chile'!M:M,0)+COUNTIF('Ref. Chile'!$M$7:'Ref. Chile'!M2524,'Ref. Chile'!M2524)-1,"")</f>
        <v>724</v>
      </c>
      <c r="AO2525" s="7">
        <f>IFERROR(RANK('Ref. Chile'!H2524,'Ref. Chile'!H:H,1)+COUNTIF('Ref. Chile'!$H$7:'Ref. Chile'!H2524,'Ref. Chile'!H2524)-1,"")</f>
        <v>1212</v>
      </c>
      <c r="AP2525" s="7">
        <f>IFERROR(RANK('Ref. Chile'!I2524,'Ref. Chile'!I:I,1)+COUNTIF('Ref. Chile'!$I$7:'Ref. Chile'!I2524,'Ref. Chile'!I2524)-1,"")</f>
        <v>2349</v>
      </c>
      <c r="AQ2525" s="7">
        <f>IFERROR(RANK('Ref. Chile'!J2524,'Ref. Chile'!J:J,1)+COUNTIF('Ref. Chile'!$J$7:'Ref. Chile'!J2524,'Ref. Chile'!J2524)-1,"")</f>
        <v>1161</v>
      </c>
    </row>
    <row r="2526" spans="31:43" ht="17.25" customHeight="1" x14ac:dyDescent="0.3">
      <c r="AE2526" s="5" t="s">
        <v>2521</v>
      </c>
      <c r="AF2526" s="5" t="s">
        <v>6041</v>
      </c>
      <c r="AG2526" s="6" t="s">
        <v>4465</v>
      </c>
      <c r="AH2526" s="6" t="s">
        <v>4180</v>
      </c>
      <c r="AI2526" s="7">
        <f>IFERROR(RANK('Ref. Chile'!H2525,'Ref. Chile'!H:H,0)+COUNTIF('Ref. Chile'!$H$7:'Ref. Chile'!H2525,'Ref. Chile'!H2525)-1,"")</f>
        <v>1587</v>
      </c>
      <c r="AJ2526" s="7">
        <f>IFERROR(RANK('Ref. Chile'!I2525,'Ref. Chile'!I:I,0)+COUNTIF('Ref. Chile'!$I$7:'Ref. Chile'!I2525,'Ref. Chile'!I2525)-1,"")</f>
        <v>261</v>
      </c>
      <c r="AK2526" s="7">
        <f>IFERROR(RANK('Ref. Chile'!J2525,'Ref. Chile'!J:J,0)+COUNTIF('Ref. Chile'!$J$7:'Ref. Chile'!J2525,'Ref. Chile'!J2525)-1,"")</f>
        <v>1116</v>
      </c>
      <c r="AL2526" s="7">
        <f>IFERROR(RANK('Ref. Chile'!K2525,'Ref. Chile'!K:K,0)+COUNTIF('Ref. Chile'!$K$7:'Ref. Chile'!K2525,'Ref. Chile'!K2525)-1,"")</f>
        <v>795</v>
      </c>
      <c r="AM2526" s="7">
        <f>IFERROR(RANK('Ref. Chile'!L2525,'Ref. Chile'!L:L,0)+COUNTIF('Ref. Chile'!$L$7:'Ref. Chile'!L2525,'Ref. Chile'!L2525)-1,"")</f>
        <v>711</v>
      </c>
      <c r="AN2526" s="7">
        <f>IFERROR(RANK('Ref. Chile'!M2525,'Ref. Chile'!M:M,0)+COUNTIF('Ref. Chile'!$M$7:'Ref. Chile'!M2525,'Ref. Chile'!M2525)-1,"")</f>
        <v>608</v>
      </c>
      <c r="AO2526" s="7">
        <f>IFERROR(RANK('Ref. Chile'!H2525,'Ref. Chile'!H:H,1)+COUNTIF('Ref. Chile'!$H$7:'Ref. Chile'!H2525,'Ref. Chile'!H2525)-1,"")</f>
        <v>1216</v>
      </c>
      <c r="AP2526" s="7">
        <f>IFERROR(RANK('Ref. Chile'!I2525,'Ref. Chile'!I:I,1)+COUNTIF('Ref. Chile'!$I$7:'Ref. Chile'!I2525,'Ref. Chile'!I2525)-1,"")</f>
        <v>2492</v>
      </c>
      <c r="AQ2526" s="7">
        <f>IFERROR(RANK('Ref. Chile'!J2525,'Ref. Chile'!J:J,1)+COUNTIF('Ref. Chile'!$J$7:'Ref. Chile'!J2525,'Ref. Chile'!J2525)-1,"")</f>
        <v>1454</v>
      </c>
    </row>
    <row r="2527" spans="31:43" ht="17.25" customHeight="1" x14ac:dyDescent="0.3">
      <c r="AE2527" s="5" t="s">
        <v>2522</v>
      </c>
      <c r="AF2527" s="5" t="s">
        <v>6042</v>
      </c>
      <c r="AG2527" s="6" t="s">
        <v>4465</v>
      </c>
      <c r="AH2527" s="6" t="s">
        <v>4139</v>
      </c>
      <c r="AI2527" s="7">
        <f>IFERROR(RANK('Ref. Chile'!H2526,'Ref. Chile'!H:H,0)+COUNTIF('Ref. Chile'!$H$7:'Ref. Chile'!H2526,'Ref. Chile'!H2526)-1,"")</f>
        <v>1601</v>
      </c>
      <c r="AJ2527" s="7">
        <f>IFERROR(RANK('Ref. Chile'!I2526,'Ref. Chile'!I:I,0)+COUNTIF('Ref. Chile'!$I$7:'Ref. Chile'!I2526,'Ref. Chile'!I2526)-1,"")</f>
        <v>520</v>
      </c>
      <c r="AK2527" s="7">
        <f>IFERROR(RANK('Ref. Chile'!J2526,'Ref. Chile'!J:J,0)+COUNTIF('Ref. Chile'!$J$7:'Ref. Chile'!J2526,'Ref. Chile'!J2526)-1,"")</f>
        <v>1480</v>
      </c>
      <c r="AL2527" s="7">
        <f>IFERROR(RANK('Ref. Chile'!K2526,'Ref. Chile'!K:K,0)+COUNTIF('Ref. Chile'!$K$7:'Ref. Chile'!K2526,'Ref. Chile'!K2526)-1,"")</f>
        <v>1277</v>
      </c>
      <c r="AM2527" s="7">
        <f>IFERROR(RANK('Ref. Chile'!L2526,'Ref. Chile'!L:L,0)+COUNTIF('Ref. Chile'!$L$7:'Ref. Chile'!L2526,'Ref. Chile'!L2526)-1,"")</f>
        <v>794</v>
      </c>
      <c r="AN2527" s="7">
        <f>IFERROR(RANK('Ref. Chile'!M2526,'Ref. Chile'!M:M,0)+COUNTIF('Ref. Chile'!$M$7:'Ref. Chile'!M2526,'Ref. Chile'!M2526)-1,"")</f>
        <v>830</v>
      </c>
      <c r="AO2527" s="7">
        <f>IFERROR(RANK('Ref. Chile'!H2526,'Ref. Chile'!H:H,1)+COUNTIF('Ref. Chile'!$H$7:'Ref. Chile'!H2526,'Ref. Chile'!H2526)-1,"")</f>
        <v>1202</v>
      </c>
      <c r="AP2527" s="7">
        <f>IFERROR(RANK('Ref. Chile'!I2526,'Ref. Chile'!I:I,1)+COUNTIF('Ref. Chile'!$I$7:'Ref. Chile'!I2526,'Ref. Chile'!I2526)-1,"")</f>
        <v>2233</v>
      </c>
      <c r="AQ2527" s="7">
        <f>IFERROR(RANK('Ref. Chile'!J2526,'Ref. Chile'!J:J,1)+COUNTIF('Ref. Chile'!$J$7:'Ref. Chile'!J2526,'Ref. Chile'!J2526)-1,"")</f>
        <v>1090</v>
      </c>
    </row>
    <row r="2528" spans="31:43" ht="17.25" customHeight="1" x14ac:dyDescent="0.3">
      <c r="AE2528" s="5" t="s">
        <v>2523</v>
      </c>
      <c r="AF2528" s="5" t="s">
        <v>6043</v>
      </c>
      <c r="AG2528" s="6" t="s">
        <v>4466</v>
      </c>
      <c r="AH2528" s="6" t="s">
        <v>4092</v>
      </c>
      <c r="AI2528" s="7">
        <f>IFERROR(RANK('Ref. Chile'!H2527,'Ref. Chile'!H:H,0)+COUNTIF('Ref. Chile'!$H$7:'Ref. Chile'!H2527,'Ref. Chile'!H2527)-1,"")</f>
        <v>258</v>
      </c>
      <c r="AJ2528" s="7">
        <f>IFERROR(RANK('Ref. Chile'!I2527,'Ref. Chile'!I:I,0)+COUNTIF('Ref. Chile'!$I$7:'Ref. Chile'!I2527,'Ref. Chile'!I2527)-1,"")</f>
        <v>2046</v>
      </c>
      <c r="AK2528" s="7">
        <f>IFERROR(RANK('Ref. Chile'!J2527,'Ref. Chile'!J:J,0)+COUNTIF('Ref. Chile'!$J$7:'Ref. Chile'!J2527,'Ref. Chile'!J2527)-1,"")</f>
        <v>190</v>
      </c>
      <c r="AL2528" s="7">
        <f>IFERROR(RANK('Ref. Chile'!K2527,'Ref. Chile'!K:K,0)+COUNTIF('Ref. Chile'!$K$7:'Ref. Chile'!K2527,'Ref. Chile'!K2527)-1,"")</f>
        <v>1918</v>
      </c>
      <c r="AM2528" s="7">
        <f>IFERROR(RANK('Ref. Chile'!L2527,'Ref. Chile'!L:L,0)+COUNTIF('Ref. Chile'!$L$7:'Ref. Chile'!L2527,'Ref. Chile'!L2527)-1,"")</f>
        <v>2573</v>
      </c>
      <c r="AN2528" s="7">
        <f>IFERROR(RANK('Ref. Chile'!M2527,'Ref. Chile'!M:M,0)+COUNTIF('Ref. Chile'!$M$7:'Ref. Chile'!M2527,'Ref. Chile'!M2527)-1,"")</f>
        <v>264</v>
      </c>
      <c r="AO2528" s="7">
        <f>IFERROR(RANK('Ref. Chile'!H2527,'Ref. Chile'!H:H,1)+COUNTIF('Ref. Chile'!$H$7:'Ref. Chile'!H2527,'Ref. Chile'!H2527)-1,"")</f>
        <v>2545</v>
      </c>
      <c r="AP2528" s="7">
        <f>IFERROR(RANK('Ref. Chile'!I2527,'Ref. Chile'!I:I,1)+COUNTIF('Ref. Chile'!$I$7:'Ref. Chile'!I2527,'Ref. Chile'!I2527)-1,"")</f>
        <v>707</v>
      </c>
      <c r="AQ2528" s="7">
        <f>IFERROR(RANK('Ref. Chile'!J2527,'Ref. Chile'!J:J,1)+COUNTIF('Ref. Chile'!$J$7:'Ref. Chile'!J2527,'Ref. Chile'!J2527)-1,"")</f>
        <v>2380</v>
      </c>
    </row>
    <row r="2529" spans="31:43" ht="17.25" customHeight="1" x14ac:dyDescent="0.3">
      <c r="AE2529" s="5" t="s">
        <v>2524</v>
      </c>
      <c r="AF2529" s="5" t="s">
        <v>6044</v>
      </c>
      <c r="AG2529" s="6" t="s">
        <v>4466</v>
      </c>
      <c r="AH2529" s="6" t="s">
        <v>4202</v>
      </c>
      <c r="AI2529" s="7">
        <f>IFERROR(RANK('Ref. Chile'!H2528,'Ref. Chile'!H:H,0)+COUNTIF('Ref. Chile'!$H$7:'Ref. Chile'!H2528,'Ref. Chile'!H2528)-1,"")</f>
        <v>141</v>
      </c>
      <c r="AJ2529" s="7">
        <f>IFERROR(RANK('Ref. Chile'!I2528,'Ref. Chile'!I:I,0)+COUNTIF('Ref. Chile'!$I$7:'Ref. Chile'!I2528,'Ref. Chile'!I2528)-1,"")</f>
        <v>1443</v>
      </c>
      <c r="AK2529" s="7">
        <f>IFERROR(RANK('Ref. Chile'!J2528,'Ref. Chile'!J:J,0)+COUNTIF('Ref. Chile'!$J$7:'Ref. Chile'!J2528,'Ref. Chile'!J2528)-1,"")</f>
        <v>556</v>
      </c>
      <c r="AL2529" s="7">
        <f>IFERROR(RANK('Ref. Chile'!K2528,'Ref. Chile'!K:K,0)+COUNTIF('Ref. Chile'!$K$7:'Ref. Chile'!K2528,'Ref. Chile'!K2528)-1,"")</f>
        <v>92</v>
      </c>
      <c r="AM2529" s="7">
        <f>IFERROR(RANK('Ref. Chile'!L2528,'Ref. Chile'!L:L,0)+COUNTIF('Ref. Chile'!$L$7:'Ref. Chile'!L2528,'Ref. Chile'!L2528)-1,"")</f>
        <v>1164</v>
      </c>
      <c r="AN2529" s="7">
        <f>IFERROR(RANK('Ref. Chile'!M2528,'Ref. Chile'!M:M,0)+COUNTIF('Ref. Chile'!$M$7:'Ref. Chile'!M2528,'Ref. Chile'!M2528)-1,"")</f>
        <v>565</v>
      </c>
      <c r="AO2529" s="7">
        <f>IFERROR(RANK('Ref. Chile'!H2528,'Ref. Chile'!H:H,1)+COUNTIF('Ref. Chile'!$H$7:'Ref. Chile'!H2528,'Ref. Chile'!H2528)-1,"")</f>
        <v>2690</v>
      </c>
      <c r="AP2529" s="7">
        <f>IFERROR(RANK('Ref. Chile'!I2528,'Ref. Chile'!I:I,1)+COUNTIF('Ref. Chile'!$I$7:'Ref. Chile'!I2528,'Ref. Chile'!I2528)-1,"")</f>
        <v>1318</v>
      </c>
      <c r="AQ2529" s="7">
        <f>IFERROR(RANK('Ref. Chile'!J2528,'Ref. Chile'!J:J,1)+COUNTIF('Ref. Chile'!$J$7:'Ref. Chile'!J2528,'Ref. Chile'!J2528)-1,"")</f>
        <v>2020</v>
      </c>
    </row>
    <row r="2530" spans="31:43" ht="17.25" customHeight="1" x14ac:dyDescent="0.3">
      <c r="AE2530" s="5" t="s">
        <v>2525</v>
      </c>
      <c r="AF2530" s="5" t="s">
        <v>6045</v>
      </c>
      <c r="AG2530" s="6" t="s">
        <v>4466</v>
      </c>
      <c r="AH2530" s="6" t="s">
        <v>4096</v>
      </c>
      <c r="AI2530" s="7">
        <f>IFERROR(RANK('Ref. Chile'!H2529,'Ref. Chile'!H:H,0)+COUNTIF('Ref. Chile'!$H$7:'Ref. Chile'!H2529,'Ref. Chile'!H2529)-1,"")</f>
        <v>253</v>
      </c>
      <c r="AJ2530" s="7">
        <f>IFERROR(RANK('Ref. Chile'!I2529,'Ref. Chile'!I:I,0)+COUNTIF('Ref. Chile'!$I$7:'Ref. Chile'!I2529,'Ref. Chile'!I2529)-1,"")</f>
        <v>2014</v>
      </c>
      <c r="AK2530" s="7">
        <f>IFERROR(RANK('Ref. Chile'!J2529,'Ref. Chile'!J:J,0)+COUNTIF('Ref. Chile'!$J$7:'Ref. Chile'!J2529,'Ref. Chile'!J2529)-1,"")</f>
        <v>143</v>
      </c>
      <c r="AL2530" s="7">
        <f>IFERROR(RANK('Ref. Chile'!K2529,'Ref. Chile'!K:K,0)+COUNTIF('Ref. Chile'!$K$7:'Ref. Chile'!K2529,'Ref. Chile'!K2529)-1,"")</f>
        <v>1900</v>
      </c>
      <c r="AM2530" s="7">
        <f>IFERROR(RANK('Ref. Chile'!L2529,'Ref. Chile'!L:L,0)+COUNTIF('Ref. Chile'!$L$7:'Ref. Chile'!L2529,'Ref. Chile'!L2529)-1,"")</f>
        <v>2564</v>
      </c>
      <c r="AN2530" s="7">
        <f>IFERROR(RANK('Ref. Chile'!M2529,'Ref. Chile'!M:M,0)+COUNTIF('Ref. Chile'!$M$7:'Ref. Chile'!M2529,'Ref. Chile'!M2529)-1,"")</f>
        <v>183</v>
      </c>
      <c r="AO2530" s="7">
        <f>IFERROR(RANK('Ref. Chile'!H2529,'Ref. Chile'!H:H,1)+COUNTIF('Ref. Chile'!$H$7:'Ref. Chile'!H2529,'Ref. Chile'!H2529)-1,"")</f>
        <v>2550</v>
      </c>
      <c r="AP2530" s="7">
        <f>IFERROR(RANK('Ref. Chile'!I2529,'Ref. Chile'!I:I,1)+COUNTIF('Ref. Chile'!$I$7:'Ref. Chile'!I2529,'Ref. Chile'!I2529)-1,"")</f>
        <v>739</v>
      </c>
      <c r="AQ2530" s="7">
        <f>IFERROR(RANK('Ref. Chile'!J2529,'Ref. Chile'!J:J,1)+COUNTIF('Ref. Chile'!$J$7:'Ref. Chile'!J2529,'Ref. Chile'!J2529)-1,"")</f>
        <v>2427</v>
      </c>
    </row>
    <row r="2531" spans="31:43" ht="17.25" customHeight="1" x14ac:dyDescent="0.3">
      <c r="AE2531" s="5" t="s">
        <v>2526</v>
      </c>
      <c r="AF2531" s="5" t="s">
        <v>6046</v>
      </c>
      <c r="AG2531" s="6" t="s">
        <v>4466</v>
      </c>
      <c r="AH2531" s="6" t="s">
        <v>4137</v>
      </c>
      <c r="AI2531" s="7">
        <f>IFERROR(RANK('Ref. Chile'!H2530,'Ref. Chile'!H:H,0)+COUNTIF('Ref. Chile'!$H$7:'Ref. Chile'!H2530,'Ref. Chile'!H2530)-1,"")</f>
        <v>257</v>
      </c>
      <c r="AJ2531" s="7">
        <f>IFERROR(RANK('Ref. Chile'!I2530,'Ref. Chile'!I:I,0)+COUNTIF('Ref. Chile'!$I$7:'Ref. Chile'!I2530,'Ref. Chile'!I2530)-1,"")</f>
        <v>2033</v>
      </c>
      <c r="AK2531" s="7">
        <f>IFERROR(RANK('Ref. Chile'!J2530,'Ref. Chile'!J:J,0)+COUNTIF('Ref. Chile'!$J$7:'Ref. Chile'!J2530,'Ref. Chile'!J2530)-1,"")</f>
        <v>176</v>
      </c>
      <c r="AL2531" s="7">
        <f>IFERROR(RANK('Ref. Chile'!K2530,'Ref. Chile'!K:K,0)+COUNTIF('Ref. Chile'!$K$7:'Ref. Chile'!K2530,'Ref. Chile'!K2530)-1,"")</f>
        <v>1913</v>
      </c>
      <c r="AM2531" s="7">
        <f>IFERROR(RANK('Ref. Chile'!L2530,'Ref. Chile'!L:L,0)+COUNTIF('Ref. Chile'!$L$7:'Ref. Chile'!L2530,'Ref. Chile'!L2530)-1,"")</f>
        <v>2569</v>
      </c>
      <c r="AN2531" s="7">
        <f>IFERROR(RANK('Ref. Chile'!M2530,'Ref. Chile'!M:M,0)+COUNTIF('Ref. Chile'!$M$7:'Ref. Chile'!M2530,'Ref. Chile'!M2530)-1,"")</f>
        <v>232</v>
      </c>
      <c r="AO2531" s="7">
        <f>IFERROR(RANK('Ref. Chile'!H2530,'Ref. Chile'!H:H,1)+COUNTIF('Ref. Chile'!$H$7:'Ref. Chile'!H2530,'Ref. Chile'!H2530)-1,"")</f>
        <v>2546</v>
      </c>
      <c r="AP2531" s="7">
        <f>IFERROR(RANK('Ref. Chile'!I2530,'Ref. Chile'!I:I,1)+COUNTIF('Ref. Chile'!$I$7:'Ref. Chile'!I2530,'Ref. Chile'!I2530)-1,"")</f>
        <v>720</v>
      </c>
      <c r="AQ2531" s="7">
        <f>IFERROR(RANK('Ref. Chile'!J2530,'Ref. Chile'!J:J,1)+COUNTIF('Ref. Chile'!$J$7:'Ref. Chile'!J2530,'Ref. Chile'!J2530)-1,"")</f>
        <v>2394</v>
      </c>
    </row>
    <row r="2532" spans="31:43" ht="17.25" customHeight="1" x14ac:dyDescent="0.3">
      <c r="AE2532" s="5" t="s">
        <v>2527</v>
      </c>
      <c r="AF2532" s="5" t="s">
        <v>6047</v>
      </c>
      <c r="AG2532" s="6" t="s">
        <v>4466</v>
      </c>
      <c r="AH2532" s="6" t="s">
        <v>4169</v>
      </c>
      <c r="AI2532" s="7">
        <f>IFERROR(RANK('Ref. Chile'!H2531,'Ref. Chile'!H:H,0)+COUNTIF('Ref. Chile'!$H$7:'Ref. Chile'!H2531,'Ref. Chile'!H2531)-1,"")</f>
        <v>251</v>
      </c>
      <c r="AJ2532" s="7">
        <f>IFERROR(RANK('Ref. Chile'!I2531,'Ref. Chile'!I:I,0)+COUNTIF('Ref. Chile'!$I$7:'Ref. Chile'!I2531,'Ref. Chile'!I2531)-1,"")</f>
        <v>1999</v>
      </c>
      <c r="AK2532" s="7">
        <f>IFERROR(RANK('Ref. Chile'!J2531,'Ref. Chile'!J:J,0)+COUNTIF('Ref. Chile'!$J$7:'Ref. Chile'!J2531,'Ref. Chile'!J2531)-1,"")</f>
        <v>122</v>
      </c>
      <c r="AL2532" s="7">
        <f>IFERROR(RANK('Ref. Chile'!K2531,'Ref. Chile'!K:K,0)+COUNTIF('Ref. Chile'!$K$7:'Ref. Chile'!K2531,'Ref. Chile'!K2531)-1,"")</f>
        <v>1891</v>
      </c>
      <c r="AM2532" s="7">
        <f>IFERROR(RANK('Ref. Chile'!L2531,'Ref. Chile'!L:L,0)+COUNTIF('Ref. Chile'!$L$7:'Ref. Chile'!L2531,'Ref. Chile'!L2531)-1,"")</f>
        <v>2560</v>
      </c>
      <c r="AN2532" s="7">
        <f>IFERROR(RANK('Ref. Chile'!M2531,'Ref. Chile'!M:M,0)+COUNTIF('Ref. Chile'!$M$7:'Ref. Chile'!M2531,'Ref. Chile'!M2531)-1,"")</f>
        <v>160</v>
      </c>
      <c r="AO2532" s="7">
        <f>IFERROR(RANK('Ref. Chile'!H2531,'Ref. Chile'!H:H,1)+COUNTIF('Ref. Chile'!$H$7:'Ref. Chile'!H2531,'Ref. Chile'!H2531)-1,"")</f>
        <v>2552</v>
      </c>
      <c r="AP2532" s="7">
        <f>IFERROR(RANK('Ref. Chile'!I2531,'Ref. Chile'!I:I,1)+COUNTIF('Ref. Chile'!$I$7:'Ref. Chile'!I2531,'Ref. Chile'!I2531)-1,"")</f>
        <v>754</v>
      </c>
      <c r="AQ2532" s="7">
        <f>IFERROR(RANK('Ref. Chile'!J2531,'Ref. Chile'!J:J,1)+COUNTIF('Ref. Chile'!$J$7:'Ref. Chile'!J2531,'Ref. Chile'!J2531)-1,"")</f>
        <v>2448</v>
      </c>
    </row>
    <row r="2533" spans="31:43" ht="17.25" customHeight="1" x14ac:dyDescent="0.3">
      <c r="AE2533" s="5" t="s">
        <v>2528</v>
      </c>
      <c r="AF2533" s="5" t="s">
        <v>6048</v>
      </c>
      <c r="AG2533" s="6" t="s">
        <v>4466</v>
      </c>
      <c r="AH2533" s="6" t="s">
        <v>4114</v>
      </c>
      <c r="AI2533" s="7">
        <f>IFERROR(RANK('Ref. Chile'!H2532,'Ref. Chile'!H:H,0)+COUNTIF('Ref. Chile'!$H$7:'Ref. Chile'!H2532,'Ref. Chile'!H2532)-1,"")</f>
        <v>250</v>
      </c>
      <c r="AJ2533" s="7">
        <f>IFERROR(RANK('Ref. Chile'!I2532,'Ref. Chile'!I:I,0)+COUNTIF('Ref. Chile'!$I$7:'Ref. Chile'!I2532,'Ref. Chile'!I2532)-1,"")</f>
        <v>1972</v>
      </c>
      <c r="AK2533" s="7">
        <f>IFERROR(RANK('Ref. Chile'!J2532,'Ref. Chile'!J:J,0)+COUNTIF('Ref. Chile'!$J$7:'Ref. Chile'!J2532,'Ref. Chile'!J2532)-1,"")</f>
        <v>98</v>
      </c>
      <c r="AL2533" s="7">
        <f>IFERROR(RANK('Ref. Chile'!K2532,'Ref. Chile'!K:K,0)+COUNTIF('Ref. Chile'!$K$7:'Ref. Chile'!K2532,'Ref. Chile'!K2532)-1,"")</f>
        <v>1876</v>
      </c>
      <c r="AM2533" s="7">
        <f>IFERROR(RANK('Ref. Chile'!L2532,'Ref. Chile'!L:L,0)+COUNTIF('Ref. Chile'!$L$7:'Ref. Chile'!L2532,'Ref. Chile'!L2532)-1,"")</f>
        <v>2554</v>
      </c>
      <c r="AN2533" s="7">
        <f>IFERROR(RANK('Ref. Chile'!M2532,'Ref. Chile'!M:M,0)+COUNTIF('Ref. Chile'!$M$7:'Ref. Chile'!M2532,'Ref. Chile'!M2532)-1,"")</f>
        <v>120</v>
      </c>
      <c r="AO2533" s="7">
        <f>IFERROR(RANK('Ref. Chile'!H2532,'Ref. Chile'!H:H,1)+COUNTIF('Ref. Chile'!$H$7:'Ref. Chile'!H2532,'Ref. Chile'!H2532)-1,"")</f>
        <v>2553</v>
      </c>
      <c r="AP2533" s="7">
        <f>IFERROR(RANK('Ref. Chile'!I2532,'Ref. Chile'!I:I,1)+COUNTIF('Ref. Chile'!$I$7:'Ref. Chile'!I2532,'Ref. Chile'!I2532)-1,"")</f>
        <v>781</v>
      </c>
      <c r="AQ2533" s="7">
        <f>IFERROR(RANK('Ref. Chile'!J2532,'Ref. Chile'!J:J,1)+COUNTIF('Ref. Chile'!$J$7:'Ref. Chile'!J2532,'Ref. Chile'!J2532)-1,"")</f>
        <v>2472</v>
      </c>
    </row>
    <row r="2534" spans="31:43" ht="17.25" customHeight="1" x14ac:dyDescent="0.3">
      <c r="AE2534" s="5" t="s">
        <v>2529</v>
      </c>
      <c r="AF2534" s="5" t="s">
        <v>6049</v>
      </c>
      <c r="AG2534" s="6" t="s">
        <v>4466</v>
      </c>
      <c r="AH2534" s="6" t="s">
        <v>4180</v>
      </c>
      <c r="AI2534" s="7">
        <f>IFERROR(RANK('Ref. Chile'!H2533,'Ref. Chile'!H:H,0)+COUNTIF('Ref. Chile'!$H$7:'Ref. Chile'!H2533,'Ref. Chile'!H2533)-1,"")</f>
        <v>249</v>
      </c>
      <c r="AJ2534" s="7">
        <f>IFERROR(RANK('Ref. Chile'!I2533,'Ref. Chile'!I:I,0)+COUNTIF('Ref. Chile'!$I$7:'Ref. Chile'!I2533,'Ref. Chile'!I2533)-1,"")</f>
        <v>1957</v>
      </c>
      <c r="AK2534" s="7">
        <f>IFERROR(RANK('Ref. Chile'!J2533,'Ref. Chile'!J:J,0)+COUNTIF('Ref. Chile'!$J$7:'Ref. Chile'!J2533,'Ref. Chile'!J2533)-1,"")</f>
        <v>87</v>
      </c>
      <c r="AL2534" s="7">
        <f>IFERROR(RANK('Ref. Chile'!K2533,'Ref. Chile'!K:K,0)+COUNTIF('Ref. Chile'!$K$7:'Ref. Chile'!K2533,'Ref. Chile'!K2533)-1,"")</f>
        <v>1872</v>
      </c>
      <c r="AM2534" s="7">
        <f>IFERROR(RANK('Ref. Chile'!L2533,'Ref. Chile'!L:L,0)+COUNTIF('Ref. Chile'!$L$7:'Ref. Chile'!L2533,'Ref. Chile'!L2533)-1,"")</f>
        <v>2552</v>
      </c>
      <c r="AN2534" s="7">
        <f>IFERROR(RANK('Ref. Chile'!M2533,'Ref. Chile'!M:M,0)+COUNTIF('Ref. Chile'!$M$7:'Ref. Chile'!M2533,'Ref. Chile'!M2533)-1,"")</f>
        <v>108</v>
      </c>
      <c r="AO2534" s="7">
        <f>IFERROR(RANK('Ref. Chile'!H2533,'Ref. Chile'!H:H,1)+COUNTIF('Ref. Chile'!$H$7:'Ref. Chile'!H2533,'Ref. Chile'!H2533)-1,"")</f>
        <v>2554</v>
      </c>
      <c r="AP2534" s="7">
        <f>IFERROR(RANK('Ref. Chile'!I2533,'Ref. Chile'!I:I,1)+COUNTIF('Ref. Chile'!$I$7:'Ref. Chile'!I2533,'Ref. Chile'!I2533)-1,"")</f>
        <v>796</v>
      </c>
      <c r="AQ2534" s="7">
        <f>IFERROR(RANK('Ref. Chile'!J2533,'Ref. Chile'!J:J,1)+COUNTIF('Ref. Chile'!$J$7:'Ref. Chile'!J2533,'Ref. Chile'!J2533)-1,"")</f>
        <v>2483</v>
      </c>
    </row>
    <row r="2535" spans="31:43" ht="17.25" customHeight="1" x14ac:dyDescent="0.3">
      <c r="AE2535" s="5" t="s">
        <v>2530</v>
      </c>
      <c r="AF2535" s="5" t="s">
        <v>6050</v>
      </c>
      <c r="AG2535" s="6" t="s">
        <v>4466</v>
      </c>
      <c r="AH2535" s="6" t="s">
        <v>4139</v>
      </c>
      <c r="AI2535" s="7">
        <f>IFERROR(RANK('Ref. Chile'!H2534,'Ref. Chile'!H:H,0)+COUNTIF('Ref. Chile'!$H$7:'Ref. Chile'!H2534,'Ref. Chile'!H2534)-1,"")</f>
        <v>142</v>
      </c>
      <c r="AJ2535" s="7">
        <f>IFERROR(RANK('Ref. Chile'!I2534,'Ref. Chile'!I:I,0)+COUNTIF('Ref. Chile'!$I$7:'Ref. Chile'!I2534,'Ref. Chile'!I2534)-1,"")</f>
        <v>1444</v>
      </c>
      <c r="AK2535" s="7">
        <f>IFERROR(RANK('Ref. Chile'!J2534,'Ref. Chile'!J:J,0)+COUNTIF('Ref. Chile'!$J$7:'Ref. Chile'!J2534,'Ref. Chile'!J2534)-1,"")</f>
        <v>557</v>
      </c>
      <c r="AL2535" s="7">
        <f>IFERROR(RANK('Ref. Chile'!K2534,'Ref. Chile'!K:K,0)+COUNTIF('Ref. Chile'!$K$7:'Ref. Chile'!K2534,'Ref. Chile'!K2534)-1,"")</f>
        <v>100</v>
      </c>
      <c r="AM2535" s="7">
        <f>IFERROR(RANK('Ref. Chile'!L2534,'Ref. Chile'!L:L,0)+COUNTIF('Ref. Chile'!$L$7:'Ref. Chile'!L2534,'Ref. Chile'!L2534)-1,"")</f>
        <v>1187</v>
      </c>
      <c r="AN2535" s="7">
        <f>IFERROR(RANK('Ref. Chile'!M2534,'Ref. Chile'!M:M,0)+COUNTIF('Ref. Chile'!$M$7:'Ref. Chile'!M2534,'Ref. Chile'!M2534)-1,"")</f>
        <v>566</v>
      </c>
      <c r="AO2535" s="7">
        <f>IFERROR(RANK('Ref. Chile'!H2534,'Ref. Chile'!H:H,1)+COUNTIF('Ref. Chile'!$H$7:'Ref. Chile'!H2534,'Ref. Chile'!H2534)-1,"")</f>
        <v>2691</v>
      </c>
      <c r="AP2535" s="7">
        <f>IFERROR(RANK('Ref. Chile'!I2534,'Ref. Chile'!I:I,1)+COUNTIF('Ref. Chile'!$I$7:'Ref. Chile'!I2534,'Ref. Chile'!I2534)-1,"")</f>
        <v>1319</v>
      </c>
      <c r="AQ2535" s="7">
        <f>IFERROR(RANK('Ref. Chile'!J2534,'Ref. Chile'!J:J,1)+COUNTIF('Ref. Chile'!$J$7:'Ref. Chile'!J2534,'Ref. Chile'!J2534)-1,"")</f>
        <v>2021</v>
      </c>
    </row>
    <row r="2536" spans="31:43" ht="17.25" customHeight="1" x14ac:dyDescent="0.3">
      <c r="AE2536" s="5" t="s">
        <v>2531</v>
      </c>
      <c r="AF2536" s="5" t="s">
        <v>6051</v>
      </c>
      <c r="AG2536" s="6" t="s">
        <v>4467</v>
      </c>
      <c r="AH2536" s="6" t="s">
        <v>4092</v>
      </c>
      <c r="AI2536" s="7">
        <f>IFERROR(RANK('Ref. Chile'!H2535,'Ref. Chile'!H:H,0)+COUNTIF('Ref. Chile'!$H$7:'Ref. Chile'!H2535,'Ref. Chile'!H2535)-1,"")</f>
        <v>1535</v>
      </c>
      <c r="AJ2536" s="7">
        <f>IFERROR(RANK('Ref. Chile'!I2535,'Ref. Chile'!I:I,0)+COUNTIF('Ref. Chile'!$I$7:'Ref. Chile'!I2535,'Ref. Chile'!I2535)-1,"")</f>
        <v>359</v>
      </c>
      <c r="AK2536" s="7">
        <f>IFERROR(RANK('Ref. Chile'!J2535,'Ref. Chile'!J:J,0)+COUNTIF('Ref. Chile'!$J$7:'Ref. Chile'!J2535,'Ref. Chile'!J2535)-1,"")</f>
        <v>1843</v>
      </c>
      <c r="AL2536" s="7">
        <f>IFERROR(RANK('Ref. Chile'!K2535,'Ref. Chile'!K:K,0)+COUNTIF('Ref. Chile'!$K$7:'Ref. Chile'!K2535,'Ref. Chile'!K2535)-1,"")</f>
        <v>1299</v>
      </c>
      <c r="AM2536" s="7">
        <f>IFERROR(RANK('Ref. Chile'!L2535,'Ref. Chile'!L:L,0)+COUNTIF('Ref. Chile'!$L$7:'Ref. Chile'!L2535,'Ref. Chile'!L2535)-1,"")</f>
        <v>753</v>
      </c>
      <c r="AN2536" s="7">
        <f>IFERROR(RANK('Ref. Chile'!M2535,'Ref. Chile'!M:M,0)+COUNTIF('Ref. Chile'!$M$7:'Ref. Chile'!M2535,'Ref. Chile'!M2535)-1,"")</f>
        <v>947</v>
      </c>
      <c r="AO2536" s="7">
        <f>IFERROR(RANK('Ref. Chile'!H2535,'Ref. Chile'!H:H,1)+COUNTIF('Ref. Chile'!$H$7:'Ref. Chile'!H2535,'Ref. Chile'!H2535)-1,"")</f>
        <v>1268</v>
      </c>
      <c r="AP2536" s="7">
        <f>IFERROR(RANK('Ref. Chile'!I2535,'Ref. Chile'!I:I,1)+COUNTIF('Ref. Chile'!$I$7:'Ref. Chile'!I2535,'Ref. Chile'!I2535)-1,"")</f>
        <v>2394</v>
      </c>
      <c r="AQ2536" s="7">
        <f>IFERROR(RANK('Ref. Chile'!J2535,'Ref. Chile'!J:J,1)+COUNTIF('Ref. Chile'!$J$7:'Ref. Chile'!J2535,'Ref. Chile'!J2535)-1,"")</f>
        <v>727</v>
      </c>
    </row>
    <row r="2537" spans="31:43" ht="17.25" customHeight="1" x14ac:dyDescent="0.3">
      <c r="AE2537" s="5" t="s">
        <v>2532</v>
      </c>
      <c r="AF2537" s="5" t="s">
        <v>6052</v>
      </c>
      <c r="AG2537" s="6" t="s">
        <v>4467</v>
      </c>
      <c r="AH2537" s="6" t="s">
        <v>4202</v>
      </c>
      <c r="AI2537" s="7">
        <f>IFERROR(RANK('Ref. Chile'!H2536,'Ref. Chile'!H:H,0)+COUNTIF('Ref. Chile'!$H$7:'Ref. Chile'!H2536,'Ref. Chile'!H2536)-1,"")</f>
        <v>1511</v>
      </c>
      <c r="AJ2537" s="7">
        <f>IFERROR(RANK('Ref. Chile'!I2536,'Ref. Chile'!I:I,0)+COUNTIF('Ref. Chile'!$I$7:'Ref. Chile'!I2536,'Ref. Chile'!I2536)-1,"")</f>
        <v>239</v>
      </c>
      <c r="AK2537" s="7">
        <f>IFERROR(RANK('Ref. Chile'!J2536,'Ref. Chile'!J:J,0)+COUNTIF('Ref. Chile'!$J$7:'Ref. Chile'!J2536,'Ref. Chile'!J2536)-1,"")</f>
        <v>1622</v>
      </c>
      <c r="AL2537" s="7">
        <f>IFERROR(RANK('Ref. Chile'!K2536,'Ref. Chile'!K:K,0)+COUNTIF('Ref. Chile'!$K$7:'Ref. Chile'!K2536,'Ref. Chile'!K2536)-1,"")</f>
        <v>1247</v>
      </c>
      <c r="AM2537" s="7">
        <f>IFERROR(RANK('Ref. Chile'!L2536,'Ref. Chile'!L:L,0)+COUNTIF('Ref. Chile'!$L$7:'Ref. Chile'!L2536,'Ref. Chile'!L2536)-1,"")</f>
        <v>715</v>
      </c>
      <c r="AN2537" s="7">
        <f>IFERROR(RANK('Ref. Chile'!M2536,'Ref. Chile'!M:M,0)+COUNTIF('Ref. Chile'!$M$7:'Ref. Chile'!M2536,'Ref. Chile'!M2536)-1,"")</f>
        <v>794</v>
      </c>
      <c r="AO2537" s="7">
        <f>IFERROR(RANK('Ref. Chile'!H2536,'Ref. Chile'!H:H,1)+COUNTIF('Ref. Chile'!$H$7:'Ref. Chile'!H2536,'Ref. Chile'!H2536)-1,"")</f>
        <v>1292</v>
      </c>
      <c r="AP2537" s="7">
        <f>IFERROR(RANK('Ref. Chile'!I2536,'Ref. Chile'!I:I,1)+COUNTIF('Ref. Chile'!$I$7:'Ref. Chile'!I2536,'Ref. Chile'!I2536)-1,"")</f>
        <v>2514</v>
      </c>
      <c r="AQ2537" s="7">
        <f>IFERROR(RANK('Ref. Chile'!J2536,'Ref. Chile'!J:J,1)+COUNTIF('Ref. Chile'!$J$7:'Ref. Chile'!J2536,'Ref. Chile'!J2536)-1,"")</f>
        <v>948</v>
      </c>
    </row>
    <row r="2538" spans="31:43" ht="17.25" customHeight="1" x14ac:dyDescent="0.3">
      <c r="AE2538" s="5" t="s">
        <v>2533</v>
      </c>
      <c r="AF2538" s="5" t="s">
        <v>6053</v>
      </c>
      <c r="AG2538" s="6" t="s">
        <v>4467</v>
      </c>
      <c r="AH2538" s="6" t="s">
        <v>4093</v>
      </c>
      <c r="AI2538" s="7">
        <f>IFERROR(RANK('Ref. Chile'!H2537,'Ref. Chile'!H:H,0)+COUNTIF('Ref. Chile'!$H$7:'Ref. Chile'!H2537,'Ref. Chile'!H2537)-1,"")</f>
        <v>1526</v>
      </c>
      <c r="AJ2538" s="7">
        <f>IFERROR(RANK('Ref. Chile'!I2537,'Ref. Chile'!I:I,0)+COUNTIF('Ref. Chile'!$I$7:'Ref. Chile'!I2537,'Ref. Chile'!I2537)-1,"")</f>
        <v>328</v>
      </c>
      <c r="AK2538" s="7">
        <f>IFERROR(RANK('Ref. Chile'!J2537,'Ref. Chile'!J:J,0)+COUNTIF('Ref. Chile'!$J$7:'Ref. Chile'!J2537,'Ref. Chile'!J2537)-1,"")</f>
        <v>1803</v>
      </c>
      <c r="AL2538" s="7">
        <f>IFERROR(RANK('Ref. Chile'!K2537,'Ref. Chile'!K:K,0)+COUNTIF('Ref. Chile'!$K$7:'Ref. Chile'!K2537,'Ref. Chile'!K2537)-1,"")</f>
        <v>1281</v>
      </c>
      <c r="AM2538" s="7">
        <f>IFERROR(RANK('Ref. Chile'!L2537,'Ref. Chile'!L:L,0)+COUNTIF('Ref. Chile'!$L$7:'Ref. Chile'!L2537,'Ref. Chile'!L2537)-1,"")</f>
        <v>738</v>
      </c>
      <c r="AN2538" s="7">
        <f>IFERROR(RANK('Ref. Chile'!M2537,'Ref. Chile'!M:M,0)+COUNTIF('Ref. Chile'!$M$7:'Ref. Chile'!M2537,'Ref. Chile'!M2537)-1,"")</f>
        <v>891</v>
      </c>
      <c r="AO2538" s="7">
        <f>IFERROR(RANK('Ref. Chile'!H2537,'Ref. Chile'!H:H,1)+COUNTIF('Ref. Chile'!$H$7:'Ref. Chile'!H2537,'Ref. Chile'!H2537)-1,"")</f>
        <v>1277</v>
      </c>
      <c r="AP2538" s="7">
        <f>IFERROR(RANK('Ref. Chile'!I2537,'Ref. Chile'!I:I,1)+COUNTIF('Ref. Chile'!$I$7:'Ref. Chile'!I2537,'Ref. Chile'!I2537)-1,"")</f>
        <v>2425</v>
      </c>
      <c r="AQ2538" s="7">
        <f>IFERROR(RANK('Ref. Chile'!J2537,'Ref. Chile'!J:J,1)+COUNTIF('Ref. Chile'!$J$7:'Ref. Chile'!J2537,'Ref. Chile'!J2537)-1,"")</f>
        <v>767</v>
      </c>
    </row>
    <row r="2539" spans="31:43" ht="17.25" customHeight="1" x14ac:dyDescent="0.3">
      <c r="AE2539" s="5" t="s">
        <v>2534</v>
      </c>
      <c r="AF2539" s="5" t="s">
        <v>6054</v>
      </c>
      <c r="AG2539" s="6" t="s">
        <v>4467</v>
      </c>
      <c r="AH2539" s="6" t="s">
        <v>4102</v>
      </c>
      <c r="AI2539" s="7">
        <f>IFERROR(RANK('Ref. Chile'!H2538,'Ref. Chile'!H:H,0)+COUNTIF('Ref. Chile'!$H$7:'Ref. Chile'!H2538,'Ref. Chile'!H2538)-1,"")</f>
        <v>1506</v>
      </c>
      <c r="AJ2539" s="7">
        <f>IFERROR(RANK('Ref. Chile'!I2538,'Ref. Chile'!I:I,0)+COUNTIF('Ref. Chile'!$I$7:'Ref. Chile'!I2538,'Ref. Chile'!I2538)-1,"")</f>
        <v>211</v>
      </c>
      <c r="AK2539" s="7">
        <f>IFERROR(RANK('Ref. Chile'!J2538,'Ref. Chile'!J:J,0)+COUNTIF('Ref. Chile'!$J$7:'Ref. Chile'!J2538,'Ref. Chile'!J2538)-1,"")</f>
        <v>1590</v>
      </c>
      <c r="AL2539" s="7">
        <f>IFERROR(RANK('Ref. Chile'!K2538,'Ref. Chile'!K:K,0)+COUNTIF('Ref. Chile'!$K$7:'Ref. Chile'!K2538,'Ref. Chile'!K2538)-1,"")</f>
        <v>1225</v>
      </c>
      <c r="AM2539" s="7">
        <f>IFERROR(RANK('Ref. Chile'!L2538,'Ref. Chile'!L:L,0)+COUNTIF('Ref. Chile'!$L$7:'Ref. Chile'!L2538,'Ref. Chile'!L2538)-1,"")</f>
        <v>707</v>
      </c>
      <c r="AN2539" s="7">
        <f>IFERROR(RANK('Ref. Chile'!M2538,'Ref. Chile'!M:M,0)+COUNTIF('Ref. Chile'!$M$7:'Ref. Chile'!M2538,'Ref. Chile'!M2538)-1,"")</f>
        <v>764</v>
      </c>
      <c r="AO2539" s="7">
        <f>IFERROR(RANK('Ref. Chile'!H2538,'Ref. Chile'!H:H,1)+COUNTIF('Ref. Chile'!$H$7:'Ref. Chile'!H2538,'Ref. Chile'!H2538)-1,"")</f>
        <v>1297</v>
      </c>
      <c r="AP2539" s="7">
        <f>IFERROR(RANK('Ref. Chile'!I2538,'Ref. Chile'!I:I,1)+COUNTIF('Ref. Chile'!$I$7:'Ref. Chile'!I2538,'Ref. Chile'!I2538)-1,"")</f>
        <v>2542</v>
      </c>
      <c r="AQ2539" s="7">
        <f>IFERROR(RANK('Ref. Chile'!J2538,'Ref. Chile'!J:J,1)+COUNTIF('Ref. Chile'!$J$7:'Ref. Chile'!J2538,'Ref. Chile'!J2538)-1,"")</f>
        <v>980</v>
      </c>
    </row>
    <row r="2540" spans="31:43" ht="17.25" customHeight="1" x14ac:dyDescent="0.3">
      <c r="AE2540" s="5" t="s">
        <v>2535</v>
      </c>
      <c r="AF2540" s="5" t="s">
        <v>6055</v>
      </c>
      <c r="AG2540" s="6" t="s">
        <v>4467</v>
      </c>
      <c r="AH2540" s="6" t="s">
        <v>4137</v>
      </c>
      <c r="AI2540" s="7">
        <f>IFERROR(RANK('Ref. Chile'!H2539,'Ref. Chile'!H:H,0)+COUNTIF('Ref. Chile'!$H$7:'Ref. Chile'!H2539,'Ref. Chile'!H2539)-1,"")</f>
        <v>1553</v>
      </c>
      <c r="AJ2540" s="7">
        <f>IFERROR(RANK('Ref. Chile'!I2539,'Ref. Chile'!I:I,0)+COUNTIF('Ref. Chile'!$I$7:'Ref. Chile'!I2539,'Ref. Chile'!I2539)-1,"")</f>
        <v>434</v>
      </c>
      <c r="AK2540" s="7">
        <f>IFERROR(RANK('Ref. Chile'!J2539,'Ref. Chile'!J:J,0)+COUNTIF('Ref. Chile'!$J$7:'Ref. Chile'!J2539,'Ref. Chile'!J2539)-1,"")</f>
        <v>1880</v>
      </c>
      <c r="AL2540" s="7">
        <f>IFERROR(RANK('Ref. Chile'!K2539,'Ref. Chile'!K:K,0)+COUNTIF('Ref. Chile'!$K$7:'Ref. Chile'!K2539,'Ref. Chile'!K2539)-1,"")</f>
        <v>1325</v>
      </c>
      <c r="AM2540" s="7">
        <f>IFERROR(RANK('Ref. Chile'!L2539,'Ref. Chile'!L:L,0)+COUNTIF('Ref. Chile'!$L$7:'Ref. Chile'!L2539,'Ref. Chile'!L2539)-1,"")</f>
        <v>780</v>
      </c>
      <c r="AN2540" s="7">
        <f>IFERROR(RANK('Ref. Chile'!M2539,'Ref. Chile'!M:M,0)+COUNTIF('Ref. Chile'!$M$7:'Ref. Chile'!M2539,'Ref. Chile'!M2539)-1,"")</f>
        <v>1047</v>
      </c>
      <c r="AO2540" s="7">
        <f>IFERROR(RANK('Ref. Chile'!H2539,'Ref. Chile'!H:H,1)+COUNTIF('Ref. Chile'!$H$7:'Ref. Chile'!H2539,'Ref. Chile'!H2539)-1,"")</f>
        <v>1250</v>
      </c>
      <c r="AP2540" s="7">
        <f>IFERROR(RANK('Ref. Chile'!I2539,'Ref. Chile'!I:I,1)+COUNTIF('Ref. Chile'!$I$7:'Ref. Chile'!I2539,'Ref. Chile'!I2539)-1,"")</f>
        <v>2319</v>
      </c>
      <c r="AQ2540" s="7">
        <f>IFERROR(RANK('Ref. Chile'!J2539,'Ref. Chile'!J:J,1)+COUNTIF('Ref. Chile'!$J$7:'Ref. Chile'!J2539,'Ref. Chile'!J2539)-1,"")</f>
        <v>690</v>
      </c>
    </row>
    <row r="2541" spans="31:43" ht="17.25" customHeight="1" x14ac:dyDescent="0.3">
      <c r="AE2541" s="5" t="s">
        <v>2536</v>
      </c>
      <c r="AF2541" s="5" t="s">
        <v>6056</v>
      </c>
      <c r="AG2541" s="6" t="s">
        <v>4467</v>
      </c>
      <c r="AH2541" s="6" t="s">
        <v>4169</v>
      </c>
      <c r="AI2541" s="7">
        <f>IFERROR(RANK('Ref. Chile'!H2540,'Ref. Chile'!H:H,0)+COUNTIF('Ref. Chile'!$H$7:'Ref. Chile'!H2540,'Ref. Chile'!H2540)-1,"")</f>
        <v>1512</v>
      </c>
      <c r="AJ2541" s="7">
        <f>IFERROR(RANK('Ref. Chile'!I2540,'Ref. Chile'!I:I,0)+COUNTIF('Ref. Chile'!$I$7:'Ref. Chile'!I2540,'Ref. Chile'!I2540)-1,"")</f>
        <v>245</v>
      </c>
      <c r="AK2541" s="7">
        <f>IFERROR(RANK('Ref. Chile'!J2540,'Ref. Chile'!J:J,0)+COUNTIF('Ref. Chile'!$J$7:'Ref. Chile'!J2540,'Ref. Chile'!J2540)-1,"")</f>
        <v>1624</v>
      </c>
      <c r="AL2541" s="7">
        <f>IFERROR(RANK('Ref. Chile'!K2540,'Ref. Chile'!K:K,0)+COUNTIF('Ref. Chile'!$K$7:'Ref. Chile'!K2540,'Ref. Chile'!K2540)-1,"")</f>
        <v>1250</v>
      </c>
      <c r="AM2541" s="7">
        <f>IFERROR(RANK('Ref. Chile'!L2540,'Ref. Chile'!L:L,0)+COUNTIF('Ref. Chile'!$L$7:'Ref. Chile'!L2540,'Ref. Chile'!L2540)-1,"")</f>
        <v>716</v>
      </c>
      <c r="AN2541" s="7">
        <f>IFERROR(RANK('Ref. Chile'!M2540,'Ref. Chile'!M:M,0)+COUNTIF('Ref. Chile'!$M$7:'Ref. Chile'!M2540,'Ref. Chile'!M2540)-1,"")</f>
        <v>801</v>
      </c>
      <c r="AO2541" s="7">
        <f>IFERROR(RANK('Ref. Chile'!H2540,'Ref. Chile'!H:H,1)+COUNTIF('Ref. Chile'!$H$7:'Ref. Chile'!H2540,'Ref. Chile'!H2540)-1,"")</f>
        <v>1291</v>
      </c>
      <c r="AP2541" s="7">
        <f>IFERROR(RANK('Ref. Chile'!I2540,'Ref. Chile'!I:I,1)+COUNTIF('Ref. Chile'!$I$7:'Ref. Chile'!I2540,'Ref. Chile'!I2540)-1,"")</f>
        <v>2508</v>
      </c>
      <c r="AQ2541" s="7">
        <f>IFERROR(RANK('Ref. Chile'!J2540,'Ref. Chile'!J:J,1)+COUNTIF('Ref. Chile'!$J$7:'Ref. Chile'!J2540,'Ref. Chile'!J2540)-1,"")</f>
        <v>946</v>
      </c>
    </row>
    <row r="2542" spans="31:43" ht="17.25" customHeight="1" x14ac:dyDescent="0.3">
      <c r="AE2542" s="5" t="s">
        <v>2537</v>
      </c>
      <c r="AF2542" s="5" t="s">
        <v>6057</v>
      </c>
      <c r="AG2542" s="6" t="s">
        <v>4467</v>
      </c>
      <c r="AH2542" s="6" t="s">
        <v>4114</v>
      </c>
      <c r="AI2542" s="7">
        <f>IFERROR(RANK('Ref. Chile'!H2541,'Ref. Chile'!H:H,0)+COUNTIF('Ref. Chile'!$H$7:'Ref. Chile'!H2541,'Ref. Chile'!H2541)-1,"")</f>
        <v>1501</v>
      </c>
      <c r="AJ2542" s="7">
        <f>IFERROR(RANK('Ref. Chile'!I2541,'Ref. Chile'!I:I,0)+COUNTIF('Ref. Chile'!$I$7:'Ref. Chile'!I2541,'Ref. Chile'!I2541)-1,"")</f>
        <v>173</v>
      </c>
      <c r="AK2542" s="7">
        <f>IFERROR(RANK('Ref. Chile'!J2541,'Ref. Chile'!J:J,0)+COUNTIF('Ref. Chile'!$J$7:'Ref. Chile'!J2541,'Ref. Chile'!J2541)-1,"")</f>
        <v>1547</v>
      </c>
      <c r="AL2542" s="7">
        <f>IFERROR(RANK('Ref. Chile'!K2541,'Ref. Chile'!K:K,0)+COUNTIF('Ref. Chile'!$K$7:'Ref. Chile'!K2541,'Ref. Chile'!K2541)-1,"")</f>
        <v>1189</v>
      </c>
      <c r="AM2542" s="7">
        <f>IFERROR(RANK('Ref. Chile'!L2541,'Ref. Chile'!L:L,0)+COUNTIF('Ref. Chile'!$L$7:'Ref. Chile'!L2541,'Ref. Chile'!L2541)-1,"")</f>
        <v>693</v>
      </c>
      <c r="AN2542" s="7">
        <f>IFERROR(RANK('Ref. Chile'!M2541,'Ref. Chile'!M:M,0)+COUNTIF('Ref. Chile'!$M$7:'Ref. Chile'!M2541,'Ref. Chile'!M2541)-1,"")</f>
        <v>725</v>
      </c>
      <c r="AO2542" s="7">
        <f>IFERROR(RANK('Ref. Chile'!H2541,'Ref. Chile'!H:H,1)+COUNTIF('Ref. Chile'!$H$7:'Ref. Chile'!H2541,'Ref. Chile'!H2541)-1,"")</f>
        <v>1302</v>
      </c>
      <c r="AP2542" s="7">
        <f>IFERROR(RANK('Ref. Chile'!I2541,'Ref. Chile'!I:I,1)+COUNTIF('Ref. Chile'!$I$7:'Ref. Chile'!I2541,'Ref. Chile'!I2541)-1,"")</f>
        <v>2580</v>
      </c>
      <c r="AQ2542" s="7">
        <f>IFERROR(RANK('Ref. Chile'!J2541,'Ref. Chile'!J:J,1)+COUNTIF('Ref. Chile'!$J$7:'Ref. Chile'!J2541,'Ref. Chile'!J2541)-1,"")</f>
        <v>1023</v>
      </c>
    </row>
    <row r="2543" spans="31:43" ht="17.25" customHeight="1" x14ac:dyDescent="0.3">
      <c r="AE2543" s="5" t="s">
        <v>2538</v>
      </c>
      <c r="AF2543" s="5" t="s">
        <v>6058</v>
      </c>
      <c r="AG2543" s="6" t="s">
        <v>4467</v>
      </c>
      <c r="AH2543" s="6" t="s">
        <v>4180</v>
      </c>
      <c r="AI2543" s="7">
        <f>IFERROR(RANK('Ref. Chile'!H2542,'Ref. Chile'!H:H,0)+COUNTIF('Ref. Chile'!$H$7:'Ref. Chile'!H2542,'Ref. Chile'!H2542)-1,"")</f>
        <v>1496</v>
      </c>
      <c r="AJ2543" s="7">
        <f>IFERROR(RANK('Ref. Chile'!I2542,'Ref. Chile'!I:I,0)+COUNTIF('Ref. Chile'!$I$7:'Ref. Chile'!I2542,'Ref. Chile'!I2542)-1,"")</f>
        <v>149</v>
      </c>
      <c r="AK2543" s="7">
        <f>IFERROR(RANK('Ref. Chile'!J2542,'Ref. Chile'!J:J,0)+COUNTIF('Ref. Chile'!$J$7:'Ref. Chile'!J2542,'Ref. Chile'!J2542)-1,"")</f>
        <v>1491</v>
      </c>
      <c r="AL2543" s="7">
        <f>IFERROR(RANK('Ref. Chile'!K2542,'Ref. Chile'!K:K,0)+COUNTIF('Ref. Chile'!$K$7:'Ref. Chile'!K2542,'Ref. Chile'!K2542)-1,"")</f>
        <v>1158</v>
      </c>
      <c r="AM2543" s="7">
        <f>IFERROR(RANK('Ref. Chile'!L2542,'Ref. Chile'!L:L,0)+COUNTIF('Ref. Chile'!$L$7:'Ref. Chile'!L2542,'Ref. Chile'!L2542)-1,"")</f>
        <v>683</v>
      </c>
      <c r="AN2543" s="7">
        <f>IFERROR(RANK('Ref. Chile'!M2542,'Ref. Chile'!M:M,0)+COUNTIF('Ref. Chile'!$M$7:'Ref. Chile'!M2542,'Ref. Chile'!M2542)-1,"")</f>
        <v>682</v>
      </c>
      <c r="AO2543" s="7">
        <f>IFERROR(RANK('Ref. Chile'!H2542,'Ref. Chile'!H:H,1)+COUNTIF('Ref. Chile'!$H$7:'Ref. Chile'!H2542,'Ref. Chile'!H2542)-1,"")</f>
        <v>1307</v>
      </c>
      <c r="AP2543" s="7">
        <f>IFERROR(RANK('Ref. Chile'!I2542,'Ref. Chile'!I:I,1)+COUNTIF('Ref. Chile'!$I$7:'Ref. Chile'!I2542,'Ref. Chile'!I2542)-1,"")</f>
        <v>2604</v>
      </c>
      <c r="AQ2543" s="7">
        <f>IFERROR(RANK('Ref. Chile'!J2542,'Ref. Chile'!J:J,1)+COUNTIF('Ref. Chile'!$J$7:'Ref. Chile'!J2542,'Ref. Chile'!J2542)-1,"")</f>
        <v>1079</v>
      </c>
    </row>
    <row r="2544" spans="31:43" ht="17.25" customHeight="1" x14ac:dyDescent="0.3">
      <c r="AE2544" s="5" t="s">
        <v>2539</v>
      </c>
      <c r="AF2544" s="5" t="s">
        <v>6059</v>
      </c>
      <c r="AG2544" s="6" t="s">
        <v>4467</v>
      </c>
      <c r="AH2544" s="6" t="s">
        <v>4139</v>
      </c>
      <c r="AI2544" s="7">
        <f>IFERROR(RANK('Ref. Chile'!H2543,'Ref. Chile'!H:H,0)+COUNTIF('Ref. Chile'!$H$7:'Ref. Chile'!H2543,'Ref. Chile'!H2543)-1,"")</f>
        <v>1531</v>
      </c>
      <c r="AJ2544" s="7">
        <f>IFERROR(RANK('Ref. Chile'!I2543,'Ref. Chile'!I:I,0)+COUNTIF('Ref. Chile'!$I$7:'Ref. Chile'!I2543,'Ref. Chile'!I2543)-1,"")</f>
        <v>351</v>
      </c>
      <c r="AK2544" s="7">
        <f>IFERROR(RANK('Ref. Chile'!J2543,'Ref. Chile'!J:J,0)+COUNTIF('Ref. Chile'!$J$7:'Ref. Chile'!J2543,'Ref. Chile'!J2543)-1,"")</f>
        <v>1829</v>
      </c>
      <c r="AL2544" s="7">
        <f>IFERROR(RANK('Ref. Chile'!K2543,'Ref. Chile'!K:K,0)+COUNTIF('Ref. Chile'!$K$7:'Ref. Chile'!K2543,'Ref. Chile'!K2543)-1,"")</f>
        <v>1294</v>
      </c>
      <c r="AM2544" s="7">
        <f>IFERROR(RANK('Ref. Chile'!L2543,'Ref. Chile'!L:L,0)+COUNTIF('Ref. Chile'!$L$7:'Ref. Chile'!L2543,'Ref. Chile'!L2543)-1,"")</f>
        <v>748</v>
      </c>
      <c r="AN2544" s="7">
        <f>IFERROR(RANK('Ref. Chile'!M2543,'Ref. Chile'!M:M,0)+COUNTIF('Ref. Chile'!$M$7:'Ref. Chile'!M2543,'Ref. Chile'!M2543)-1,"")</f>
        <v>926</v>
      </c>
      <c r="AO2544" s="7">
        <f>IFERROR(RANK('Ref. Chile'!H2543,'Ref. Chile'!H:H,1)+COUNTIF('Ref. Chile'!$H$7:'Ref. Chile'!H2543,'Ref. Chile'!H2543)-1,"")</f>
        <v>1272</v>
      </c>
      <c r="AP2544" s="7">
        <f>IFERROR(RANK('Ref. Chile'!I2543,'Ref. Chile'!I:I,1)+COUNTIF('Ref. Chile'!$I$7:'Ref. Chile'!I2543,'Ref. Chile'!I2543)-1,"")</f>
        <v>2402</v>
      </c>
      <c r="AQ2544" s="7">
        <f>IFERROR(RANK('Ref. Chile'!J2543,'Ref. Chile'!J:J,1)+COUNTIF('Ref. Chile'!$J$7:'Ref. Chile'!J2543,'Ref. Chile'!J2543)-1,"")</f>
        <v>741</v>
      </c>
    </row>
    <row r="2545" spans="31:43" ht="17.25" customHeight="1" x14ac:dyDescent="0.3">
      <c r="AE2545" s="5" t="s">
        <v>2540</v>
      </c>
      <c r="AF2545" s="5" t="s">
        <v>6060</v>
      </c>
      <c r="AG2545" s="6" t="s">
        <v>4468</v>
      </c>
      <c r="AH2545" s="6" t="s">
        <v>4092</v>
      </c>
      <c r="AI2545" s="7">
        <f>IFERROR(RANK('Ref. Chile'!H2544,'Ref. Chile'!H:H,0)+COUNTIF('Ref. Chile'!$H$7:'Ref. Chile'!H2544,'Ref. Chile'!H2544)-1,"")</f>
        <v>1510</v>
      </c>
      <c r="AJ2545" s="7">
        <f>IFERROR(RANK('Ref. Chile'!I2544,'Ref. Chile'!I:I,0)+COUNTIF('Ref. Chile'!$I$7:'Ref. Chile'!I2544,'Ref. Chile'!I2544)-1,"")</f>
        <v>1478</v>
      </c>
      <c r="AK2545" s="7">
        <f>IFERROR(RANK('Ref. Chile'!J2544,'Ref. Chile'!J:J,0)+COUNTIF('Ref. Chile'!$J$7:'Ref. Chile'!J2544,'Ref. Chile'!J2544)-1,"")</f>
        <v>966</v>
      </c>
      <c r="AL2545" s="7">
        <f>IFERROR(RANK('Ref. Chile'!K2544,'Ref. Chile'!K:K,0)+COUNTIF('Ref. Chile'!$K$7:'Ref. Chile'!K2544,'Ref. Chile'!K2544)-1,"")</f>
        <v>1579</v>
      </c>
      <c r="AM2545" s="7">
        <f>IFERROR(RANK('Ref. Chile'!L2544,'Ref. Chile'!L:L,0)+COUNTIF('Ref. Chile'!$L$7:'Ref. Chile'!L2544,'Ref. Chile'!L2544)-1,"")</f>
        <v>1611</v>
      </c>
      <c r="AN2545" s="7">
        <f>IFERROR(RANK('Ref. Chile'!M2544,'Ref. Chile'!M:M,0)+COUNTIF('Ref. Chile'!$M$7:'Ref. Chile'!M2544,'Ref. Chile'!M2544)-1,"")</f>
        <v>1798</v>
      </c>
      <c r="AO2545" s="7">
        <f>IFERROR(RANK('Ref. Chile'!H2544,'Ref. Chile'!H:H,1)+COUNTIF('Ref. Chile'!$H$7:'Ref. Chile'!H2544,'Ref. Chile'!H2544)-1,"")</f>
        <v>1293</v>
      </c>
      <c r="AP2545" s="7">
        <f>IFERROR(RANK('Ref. Chile'!I2544,'Ref. Chile'!I:I,1)+COUNTIF('Ref. Chile'!$I$7:'Ref. Chile'!I2544,'Ref. Chile'!I2544)-1,"")</f>
        <v>1275</v>
      </c>
      <c r="AQ2545" s="7">
        <f>IFERROR(RANK('Ref. Chile'!J2544,'Ref. Chile'!J:J,1)+COUNTIF('Ref. Chile'!$J$7:'Ref. Chile'!J2544,'Ref. Chile'!J2544)-1,"")</f>
        <v>1604</v>
      </c>
    </row>
    <row r="2546" spans="31:43" ht="17.25" customHeight="1" x14ac:dyDescent="0.3">
      <c r="AE2546" s="5" t="s">
        <v>2541</v>
      </c>
      <c r="AF2546" s="5" t="s">
        <v>6061</v>
      </c>
      <c r="AG2546" s="6" t="s">
        <v>4468</v>
      </c>
      <c r="AH2546" s="6" t="s">
        <v>4093</v>
      </c>
      <c r="AI2546" s="7">
        <f>IFERROR(RANK('Ref. Chile'!H2545,'Ref. Chile'!H:H,0)+COUNTIF('Ref. Chile'!$H$7:'Ref. Chile'!H2545,'Ref. Chile'!H2545)-1,"")</f>
        <v>1502</v>
      </c>
      <c r="AJ2546" s="7">
        <f>IFERROR(RANK('Ref. Chile'!I2545,'Ref. Chile'!I:I,0)+COUNTIF('Ref. Chile'!$I$7:'Ref. Chile'!I2545,'Ref. Chile'!I2545)-1,"")</f>
        <v>1466</v>
      </c>
      <c r="AK2546" s="7">
        <f>IFERROR(RANK('Ref. Chile'!J2545,'Ref. Chile'!J:J,0)+COUNTIF('Ref. Chile'!$J$7:'Ref. Chile'!J2545,'Ref. Chile'!J2545)-1,"")</f>
        <v>929</v>
      </c>
      <c r="AL2546" s="7">
        <f>IFERROR(RANK('Ref. Chile'!K2545,'Ref. Chile'!K:K,0)+COUNTIF('Ref. Chile'!$K$7:'Ref. Chile'!K2545,'Ref. Chile'!K2545)-1,"")</f>
        <v>1577</v>
      </c>
      <c r="AM2546" s="7">
        <f>IFERROR(RANK('Ref. Chile'!L2545,'Ref. Chile'!L:L,0)+COUNTIF('Ref. Chile'!$L$7:'Ref. Chile'!L2545,'Ref. Chile'!L2545)-1,"")</f>
        <v>1600</v>
      </c>
      <c r="AN2546" s="7">
        <f>IFERROR(RANK('Ref. Chile'!M2545,'Ref. Chile'!M:M,0)+COUNTIF('Ref. Chile'!$M$7:'Ref. Chile'!M2545,'Ref. Chile'!M2545)-1,"")</f>
        <v>1783</v>
      </c>
      <c r="AO2546" s="7">
        <f>IFERROR(RANK('Ref. Chile'!H2545,'Ref. Chile'!H:H,1)+COUNTIF('Ref. Chile'!$H$7:'Ref. Chile'!H2545,'Ref. Chile'!H2545)-1,"")</f>
        <v>1301</v>
      </c>
      <c r="AP2546" s="7">
        <f>IFERROR(RANK('Ref. Chile'!I2545,'Ref. Chile'!I:I,1)+COUNTIF('Ref. Chile'!$I$7:'Ref. Chile'!I2545,'Ref. Chile'!I2545)-1,"")</f>
        <v>1287</v>
      </c>
      <c r="AQ2546" s="7">
        <f>IFERROR(RANK('Ref. Chile'!J2545,'Ref. Chile'!J:J,1)+COUNTIF('Ref. Chile'!$J$7:'Ref. Chile'!J2545,'Ref. Chile'!J2545)-1,"")</f>
        <v>1641</v>
      </c>
    </row>
    <row r="2547" spans="31:43" ht="17.25" customHeight="1" x14ac:dyDescent="0.3">
      <c r="AE2547" s="5" t="s">
        <v>2542</v>
      </c>
      <c r="AF2547" s="5" t="s">
        <v>6062</v>
      </c>
      <c r="AG2547" s="6" t="s">
        <v>4468</v>
      </c>
      <c r="AH2547" s="6" t="s">
        <v>4094</v>
      </c>
      <c r="AI2547" s="7">
        <f>IFERROR(RANK('Ref. Chile'!H2546,'Ref. Chile'!H:H,0)+COUNTIF('Ref. Chile'!$H$7:'Ref. Chile'!H2546,'Ref. Chile'!H2546)-1,"")</f>
        <v>1485</v>
      </c>
      <c r="AJ2547" s="7">
        <f>IFERROR(RANK('Ref. Chile'!I2546,'Ref. Chile'!I:I,0)+COUNTIF('Ref. Chile'!$I$7:'Ref. Chile'!I2546,'Ref. Chile'!I2546)-1,"")</f>
        <v>1357</v>
      </c>
      <c r="AK2547" s="7">
        <f>IFERROR(RANK('Ref. Chile'!J2546,'Ref. Chile'!J:J,0)+COUNTIF('Ref. Chile'!$J$7:'Ref. Chile'!J2546,'Ref. Chile'!J2546)-1,"")</f>
        <v>795</v>
      </c>
      <c r="AL2547" s="7">
        <f>IFERROR(RANK('Ref. Chile'!K2546,'Ref. Chile'!K:K,0)+COUNTIF('Ref. Chile'!$K$7:'Ref. Chile'!K2546,'Ref. Chile'!K2546)-1,"")</f>
        <v>1574</v>
      </c>
      <c r="AM2547" s="7">
        <f>IFERROR(RANK('Ref. Chile'!L2546,'Ref. Chile'!L:L,0)+COUNTIF('Ref. Chile'!$L$7:'Ref. Chile'!L2546,'Ref. Chile'!L2546)-1,"")</f>
        <v>1586</v>
      </c>
      <c r="AN2547" s="7">
        <f>IFERROR(RANK('Ref. Chile'!M2546,'Ref. Chile'!M:M,0)+COUNTIF('Ref. Chile'!$M$7:'Ref. Chile'!M2546,'Ref. Chile'!M2546)-1,"")</f>
        <v>1709</v>
      </c>
      <c r="AO2547" s="7">
        <f>IFERROR(RANK('Ref. Chile'!H2546,'Ref. Chile'!H:H,1)+COUNTIF('Ref. Chile'!$H$7:'Ref. Chile'!H2546,'Ref. Chile'!H2546)-1,"")</f>
        <v>1318</v>
      </c>
      <c r="AP2547" s="7">
        <f>IFERROR(RANK('Ref. Chile'!I2546,'Ref. Chile'!I:I,1)+COUNTIF('Ref. Chile'!$I$7:'Ref. Chile'!I2546,'Ref. Chile'!I2546)-1,"")</f>
        <v>1396</v>
      </c>
      <c r="AQ2547" s="7">
        <f>IFERROR(RANK('Ref. Chile'!J2546,'Ref. Chile'!J:J,1)+COUNTIF('Ref. Chile'!$J$7:'Ref. Chile'!J2546,'Ref. Chile'!J2546)-1,"")</f>
        <v>1775</v>
      </c>
    </row>
    <row r="2548" spans="31:43" ht="17.25" customHeight="1" x14ac:dyDescent="0.3">
      <c r="AE2548" s="5" t="s">
        <v>2543</v>
      </c>
      <c r="AF2548" s="5" t="s">
        <v>6063</v>
      </c>
      <c r="AG2548" s="6" t="s">
        <v>4468</v>
      </c>
      <c r="AH2548" s="6" t="s">
        <v>4137</v>
      </c>
      <c r="AI2548" s="7">
        <f>IFERROR(RANK('Ref. Chile'!H2547,'Ref. Chile'!H:H,0)+COUNTIF('Ref. Chile'!$H$7:'Ref. Chile'!H2547,'Ref. Chile'!H2547)-1,"")</f>
        <v>1504</v>
      </c>
      <c r="AJ2548" s="7">
        <f>IFERROR(RANK('Ref. Chile'!I2547,'Ref. Chile'!I:I,0)+COUNTIF('Ref. Chile'!$I$7:'Ref. Chile'!I2547,'Ref. Chile'!I2547)-1,"")</f>
        <v>1472</v>
      </c>
      <c r="AK2548" s="7">
        <f>IFERROR(RANK('Ref. Chile'!J2547,'Ref. Chile'!J:J,0)+COUNTIF('Ref. Chile'!$J$7:'Ref. Chile'!J2547,'Ref. Chile'!J2547)-1,"")</f>
        <v>946</v>
      </c>
      <c r="AL2548" s="7">
        <f>IFERROR(RANK('Ref. Chile'!K2547,'Ref. Chile'!K:K,0)+COUNTIF('Ref. Chile'!$K$7:'Ref. Chile'!K2547,'Ref. Chile'!K2547)-1,"")</f>
        <v>1578</v>
      </c>
      <c r="AM2548" s="7">
        <f>IFERROR(RANK('Ref. Chile'!L2547,'Ref. Chile'!L:L,0)+COUNTIF('Ref. Chile'!$L$7:'Ref. Chile'!L2547,'Ref. Chile'!L2547)-1,"")</f>
        <v>1604</v>
      </c>
      <c r="AN2548" s="7">
        <f>IFERROR(RANK('Ref. Chile'!M2547,'Ref. Chile'!M:M,0)+COUNTIF('Ref. Chile'!$M$7:'Ref. Chile'!M2547,'Ref. Chile'!M2547)-1,"")</f>
        <v>1787</v>
      </c>
      <c r="AO2548" s="7">
        <f>IFERROR(RANK('Ref. Chile'!H2547,'Ref. Chile'!H:H,1)+COUNTIF('Ref. Chile'!$H$7:'Ref. Chile'!H2547,'Ref. Chile'!H2547)-1,"")</f>
        <v>1299</v>
      </c>
      <c r="AP2548" s="7">
        <f>IFERROR(RANK('Ref. Chile'!I2547,'Ref. Chile'!I:I,1)+COUNTIF('Ref. Chile'!$I$7:'Ref. Chile'!I2547,'Ref. Chile'!I2547)-1,"")</f>
        <v>1281</v>
      </c>
      <c r="AQ2548" s="7">
        <f>IFERROR(RANK('Ref. Chile'!J2547,'Ref. Chile'!J:J,1)+COUNTIF('Ref. Chile'!$J$7:'Ref. Chile'!J2547,'Ref. Chile'!J2547)-1,"")</f>
        <v>1624</v>
      </c>
    </row>
    <row r="2549" spans="31:43" ht="17.25" customHeight="1" x14ac:dyDescent="0.3">
      <c r="AE2549" s="5" t="s">
        <v>2544</v>
      </c>
      <c r="AF2549" s="5" t="s">
        <v>6064</v>
      </c>
      <c r="AG2549" s="6" t="s">
        <v>4468</v>
      </c>
      <c r="AH2549" s="6" t="s">
        <v>4169</v>
      </c>
      <c r="AI2549" s="7">
        <f>IFERROR(RANK('Ref. Chile'!H2548,'Ref. Chile'!H:H,0)+COUNTIF('Ref. Chile'!$H$7:'Ref. Chile'!H2548,'Ref. Chile'!H2548)-1,"")</f>
        <v>1494</v>
      </c>
      <c r="AJ2549" s="7">
        <f>IFERROR(RANK('Ref. Chile'!I2548,'Ref. Chile'!I:I,0)+COUNTIF('Ref. Chile'!$I$7:'Ref. Chile'!I2548,'Ref. Chile'!I2548)-1,"")</f>
        <v>1409</v>
      </c>
      <c r="AK2549" s="7">
        <f>IFERROR(RANK('Ref. Chile'!J2548,'Ref. Chile'!J:J,0)+COUNTIF('Ref. Chile'!$J$7:'Ref. Chile'!J2548,'Ref. Chile'!J2548)-1,"")</f>
        <v>863</v>
      </c>
      <c r="AL2549" s="7">
        <f>IFERROR(RANK('Ref. Chile'!K2548,'Ref. Chile'!K:K,0)+COUNTIF('Ref. Chile'!$K$7:'Ref. Chile'!K2548,'Ref. Chile'!K2548)-1,"")</f>
        <v>1575</v>
      </c>
      <c r="AM2549" s="7">
        <f>IFERROR(RANK('Ref. Chile'!L2548,'Ref. Chile'!L:L,0)+COUNTIF('Ref. Chile'!$L$7:'Ref. Chile'!L2548,'Ref. Chile'!L2548)-1,"")</f>
        <v>1592</v>
      </c>
      <c r="AN2549" s="7">
        <f>IFERROR(RANK('Ref. Chile'!M2548,'Ref. Chile'!M:M,0)+COUNTIF('Ref. Chile'!$M$7:'Ref. Chile'!M2548,'Ref. Chile'!M2548)-1,"")</f>
        <v>1745</v>
      </c>
      <c r="AO2549" s="7">
        <f>IFERROR(RANK('Ref. Chile'!H2548,'Ref. Chile'!H:H,1)+COUNTIF('Ref. Chile'!$H$7:'Ref. Chile'!H2548,'Ref. Chile'!H2548)-1,"")</f>
        <v>1309</v>
      </c>
      <c r="AP2549" s="7">
        <f>IFERROR(RANK('Ref. Chile'!I2548,'Ref. Chile'!I:I,1)+COUNTIF('Ref. Chile'!$I$7:'Ref. Chile'!I2548,'Ref. Chile'!I2548)-1,"")</f>
        <v>1344</v>
      </c>
      <c r="AQ2549" s="7">
        <f>IFERROR(RANK('Ref. Chile'!J2548,'Ref. Chile'!J:J,1)+COUNTIF('Ref. Chile'!$J$7:'Ref. Chile'!J2548,'Ref. Chile'!J2548)-1,"")</f>
        <v>1707</v>
      </c>
    </row>
    <row r="2550" spans="31:43" ht="17.25" customHeight="1" x14ac:dyDescent="0.3">
      <c r="AE2550" s="5" t="s">
        <v>2545</v>
      </c>
      <c r="AF2550" s="5" t="s">
        <v>6065</v>
      </c>
      <c r="AG2550" s="6" t="s">
        <v>4468</v>
      </c>
      <c r="AH2550" s="6" t="s">
        <v>4114</v>
      </c>
      <c r="AI2550" s="7">
        <f>IFERROR(RANK('Ref. Chile'!H2549,'Ref. Chile'!H:H,0)+COUNTIF('Ref. Chile'!$H$7:'Ref. Chile'!H2549,'Ref. Chile'!H2549)-1,"")</f>
        <v>1480</v>
      </c>
      <c r="AJ2550" s="7">
        <f>IFERROR(RANK('Ref. Chile'!I2549,'Ref. Chile'!I:I,0)+COUNTIF('Ref. Chile'!$I$7:'Ref. Chile'!I2549,'Ref. Chile'!I2549)-1,"")</f>
        <v>1349</v>
      </c>
      <c r="AK2550" s="7">
        <f>IFERROR(RANK('Ref. Chile'!J2549,'Ref. Chile'!J:J,0)+COUNTIF('Ref. Chile'!$J$7:'Ref. Chile'!J2549,'Ref. Chile'!J2549)-1,"")</f>
        <v>749</v>
      </c>
      <c r="AL2550" s="7">
        <f>IFERROR(RANK('Ref. Chile'!K2549,'Ref. Chile'!K:K,0)+COUNTIF('Ref. Chile'!$K$7:'Ref. Chile'!K2549,'Ref. Chile'!K2549)-1,"")</f>
        <v>1568</v>
      </c>
      <c r="AM2550" s="7">
        <f>IFERROR(RANK('Ref. Chile'!L2549,'Ref. Chile'!L:L,0)+COUNTIF('Ref. Chile'!$L$7:'Ref. Chile'!L2549,'Ref. Chile'!L2549)-1,"")</f>
        <v>1576</v>
      </c>
      <c r="AN2550" s="7">
        <f>IFERROR(RANK('Ref. Chile'!M2549,'Ref. Chile'!M:M,0)+COUNTIF('Ref. Chile'!$M$7:'Ref. Chile'!M2549,'Ref. Chile'!M2549)-1,"")</f>
        <v>1664</v>
      </c>
      <c r="AO2550" s="7">
        <f>IFERROR(RANK('Ref. Chile'!H2549,'Ref. Chile'!H:H,1)+COUNTIF('Ref. Chile'!$H$7:'Ref. Chile'!H2549,'Ref. Chile'!H2549)-1,"")</f>
        <v>1323</v>
      </c>
      <c r="AP2550" s="7">
        <f>IFERROR(RANK('Ref. Chile'!I2549,'Ref. Chile'!I:I,1)+COUNTIF('Ref. Chile'!$I$7:'Ref. Chile'!I2549,'Ref. Chile'!I2549)-1,"")</f>
        <v>1404</v>
      </c>
      <c r="AQ2550" s="7">
        <f>IFERROR(RANK('Ref. Chile'!J2549,'Ref. Chile'!J:J,1)+COUNTIF('Ref. Chile'!$J$7:'Ref. Chile'!J2549,'Ref. Chile'!J2549)-1,"")</f>
        <v>1821</v>
      </c>
    </row>
    <row r="2551" spans="31:43" ht="17.25" customHeight="1" x14ac:dyDescent="0.3">
      <c r="AE2551" s="5" t="s">
        <v>2546</v>
      </c>
      <c r="AF2551" s="5" t="s">
        <v>6066</v>
      </c>
      <c r="AG2551" s="6" t="s">
        <v>4468</v>
      </c>
      <c r="AH2551" s="6" t="s">
        <v>4191</v>
      </c>
      <c r="AI2551" s="7">
        <f>IFERROR(RANK('Ref. Chile'!H2550,'Ref. Chile'!H:H,0)+COUNTIF('Ref. Chile'!$H$7:'Ref. Chile'!H2550,'Ref. Chile'!H2550)-1,"")</f>
        <v>1570</v>
      </c>
      <c r="AJ2551" s="7">
        <f>IFERROR(RANK('Ref. Chile'!I2550,'Ref. Chile'!I:I,0)+COUNTIF('Ref. Chile'!$I$7:'Ref. Chile'!I2550,'Ref. Chile'!I2550)-1,"")</f>
        <v>1543</v>
      </c>
      <c r="AK2551" s="7">
        <f>IFERROR(RANK('Ref. Chile'!J2550,'Ref. Chile'!J:J,0)+COUNTIF('Ref. Chile'!$J$7:'Ref. Chile'!J2550,'Ref. Chile'!J2550)-1,"")</f>
        <v>1416</v>
      </c>
      <c r="AL2551" s="7">
        <f>IFERROR(RANK('Ref. Chile'!K2550,'Ref. Chile'!K:K,0)+COUNTIF('Ref. Chile'!$K$7:'Ref. Chile'!K2550,'Ref. Chile'!K2550)-1,"")</f>
        <v>1591</v>
      </c>
      <c r="AM2551" s="7">
        <f>IFERROR(RANK('Ref. Chile'!L2550,'Ref. Chile'!L:L,0)+COUNTIF('Ref. Chile'!$L$7:'Ref. Chile'!L2550,'Ref. Chile'!L2550)-1,"")</f>
        <v>1651</v>
      </c>
      <c r="AN2551" s="7">
        <f>IFERROR(RANK('Ref. Chile'!M2550,'Ref. Chile'!M:M,0)+COUNTIF('Ref. Chile'!$M$7:'Ref. Chile'!M2550,'Ref. Chile'!M2550)-1,"")</f>
        <v>1940</v>
      </c>
      <c r="AO2551" s="7">
        <f>IFERROR(RANK('Ref. Chile'!H2550,'Ref. Chile'!H:H,1)+COUNTIF('Ref. Chile'!$H$7:'Ref. Chile'!H2550,'Ref. Chile'!H2550)-1,"")</f>
        <v>1233</v>
      </c>
      <c r="AP2551" s="7">
        <f>IFERROR(RANK('Ref. Chile'!I2550,'Ref. Chile'!I:I,1)+COUNTIF('Ref. Chile'!$I$7:'Ref. Chile'!I2550,'Ref. Chile'!I2550)-1,"")</f>
        <v>1210</v>
      </c>
      <c r="AQ2551" s="7">
        <f>IFERROR(RANK('Ref. Chile'!J2550,'Ref. Chile'!J:J,1)+COUNTIF('Ref. Chile'!$J$7:'Ref. Chile'!J2550,'Ref. Chile'!J2550)-1,"")</f>
        <v>1154</v>
      </c>
    </row>
    <row r="2552" spans="31:43" ht="17.25" customHeight="1" x14ac:dyDescent="0.3">
      <c r="AE2552" s="5" t="s">
        <v>2547</v>
      </c>
      <c r="AF2552" s="5" t="s">
        <v>6067</v>
      </c>
      <c r="AG2552" s="6" t="s">
        <v>4468</v>
      </c>
      <c r="AH2552" s="6" t="s">
        <v>4180</v>
      </c>
      <c r="AI2552" s="7">
        <f>IFERROR(RANK('Ref. Chile'!H2551,'Ref. Chile'!H:H,0)+COUNTIF('Ref. Chile'!$H$7:'Ref. Chile'!H2551,'Ref. Chile'!H2551)-1,"")</f>
        <v>1475</v>
      </c>
      <c r="AJ2552" s="7">
        <f>IFERROR(RANK('Ref. Chile'!I2551,'Ref. Chile'!I:I,0)+COUNTIF('Ref. Chile'!$I$7:'Ref. Chile'!I2551,'Ref. Chile'!I2551)-1,"")</f>
        <v>1337</v>
      </c>
      <c r="AK2552" s="7">
        <f>IFERROR(RANK('Ref. Chile'!J2551,'Ref. Chile'!J:J,0)+COUNTIF('Ref. Chile'!$J$7:'Ref. Chile'!J2551,'Ref. Chile'!J2551)-1,"")</f>
        <v>703</v>
      </c>
      <c r="AL2552" s="7">
        <f>IFERROR(RANK('Ref. Chile'!K2551,'Ref. Chile'!K:K,0)+COUNTIF('Ref. Chile'!$K$7:'Ref. Chile'!K2551,'Ref. Chile'!K2551)-1,"")</f>
        <v>1563</v>
      </c>
      <c r="AM2552" s="7">
        <f>IFERROR(RANK('Ref. Chile'!L2551,'Ref. Chile'!L:L,0)+COUNTIF('Ref. Chile'!$L$7:'Ref. Chile'!L2551,'Ref. Chile'!L2551)-1,"")</f>
        <v>1570</v>
      </c>
      <c r="AN2552" s="7">
        <f>IFERROR(RANK('Ref. Chile'!M2551,'Ref. Chile'!M:M,0)+COUNTIF('Ref. Chile'!$M$7:'Ref. Chile'!M2551,'Ref. Chile'!M2551)-1,"")</f>
        <v>1476</v>
      </c>
      <c r="AO2552" s="7">
        <f>IFERROR(RANK('Ref. Chile'!H2551,'Ref. Chile'!H:H,1)+COUNTIF('Ref. Chile'!$H$7:'Ref. Chile'!H2551,'Ref. Chile'!H2551)-1,"")</f>
        <v>1328</v>
      </c>
      <c r="AP2552" s="7">
        <f>IFERROR(RANK('Ref. Chile'!I2551,'Ref. Chile'!I:I,1)+COUNTIF('Ref. Chile'!$I$7:'Ref. Chile'!I2551,'Ref. Chile'!I2551)-1,"")</f>
        <v>1416</v>
      </c>
      <c r="AQ2552" s="7">
        <f>IFERROR(RANK('Ref. Chile'!J2551,'Ref. Chile'!J:J,1)+COUNTIF('Ref. Chile'!$J$7:'Ref. Chile'!J2551,'Ref. Chile'!J2551)-1,"")</f>
        <v>1867</v>
      </c>
    </row>
    <row r="2553" spans="31:43" ht="17.25" customHeight="1" x14ac:dyDescent="0.3">
      <c r="AE2553" s="5" t="s">
        <v>2548</v>
      </c>
      <c r="AF2553" s="5" t="s">
        <v>6068</v>
      </c>
      <c r="AG2553" s="6" t="s">
        <v>4468</v>
      </c>
      <c r="AH2553" s="6" t="s">
        <v>4139</v>
      </c>
      <c r="AI2553" s="7">
        <f>IFERROR(RANK('Ref. Chile'!H2552,'Ref. Chile'!H:H,0)+COUNTIF('Ref. Chile'!$H$7:'Ref. Chile'!H2552,'Ref. Chile'!H2552)-1,"")</f>
        <v>1519</v>
      </c>
      <c r="AJ2553" s="7">
        <f>IFERROR(RANK('Ref. Chile'!I2552,'Ref. Chile'!I:I,0)+COUNTIF('Ref. Chile'!$I$7:'Ref. Chile'!I2552,'Ref. Chile'!I2552)-1,"")</f>
        <v>1474</v>
      </c>
      <c r="AK2553" s="7">
        <f>IFERROR(RANK('Ref. Chile'!J2552,'Ref. Chile'!J:J,0)+COUNTIF('Ref. Chile'!$J$7:'Ref. Chile'!J2552,'Ref. Chile'!J2552)-1,"")</f>
        <v>877</v>
      </c>
      <c r="AL2553" s="7">
        <f>IFERROR(RANK('Ref. Chile'!K2552,'Ref. Chile'!K:K,0)+COUNTIF('Ref. Chile'!$K$7:'Ref. Chile'!K2552,'Ref. Chile'!K2552)-1,"")</f>
        <v>1580</v>
      </c>
      <c r="AM2553" s="7">
        <f>IFERROR(RANK('Ref. Chile'!L2552,'Ref. Chile'!L:L,0)+COUNTIF('Ref. Chile'!$L$7:'Ref. Chile'!L2552,'Ref. Chile'!L2552)-1,"")</f>
        <v>1605</v>
      </c>
      <c r="AN2553" s="7">
        <f>IFERROR(RANK('Ref. Chile'!M2552,'Ref. Chile'!M:M,0)+COUNTIF('Ref. Chile'!$M$7:'Ref. Chile'!M2552,'Ref. Chile'!M2552)-1,"")</f>
        <v>1748</v>
      </c>
      <c r="AO2553" s="7">
        <f>IFERROR(RANK('Ref. Chile'!H2552,'Ref. Chile'!H:H,1)+COUNTIF('Ref. Chile'!$H$7:'Ref. Chile'!H2552,'Ref. Chile'!H2552)-1,"")</f>
        <v>1284</v>
      </c>
      <c r="AP2553" s="7">
        <f>IFERROR(RANK('Ref. Chile'!I2552,'Ref. Chile'!I:I,1)+COUNTIF('Ref. Chile'!$I$7:'Ref. Chile'!I2552,'Ref. Chile'!I2552)-1,"")</f>
        <v>1279</v>
      </c>
      <c r="AQ2553" s="7">
        <f>IFERROR(RANK('Ref. Chile'!J2552,'Ref. Chile'!J:J,1)+COUNTIF('Ref. Chile'!$J$7:'Ref. Chile'!J2552,'Ref. Chile'!J2552)-1,"")</f>
        <v>1693</v>
      </c>
    </row>
    <row r="2554" spans="31:43" ht="17.25" customHeight="1" x14ac:dyDescent="0.3">
      <c r="AE2554" s="5" t="s">
        <v>2549</v>
      </c>
      <c r="AF2554" s="5" t="s">
        <v>6069</v>
      </c>
      <c r="AG2554" s="6" t="s">
        <v>4469</v>
      </c>
      <c r="AH2554" s="6" t="s">
        <v>4092</v>
      </c>
      <c r="AI2554" s="7">
        <f>IFERROR(RANK('Ref. Chile'!H2553,'Ref. Chile'!H:H,0)+COUNTIF('Ref. Chile'!$H$7:'Ref. Chile'!H2553,'Ref. Chile'!H2553)-1,"")</f>
        <v>840</v>
      </c>
      <c r="AJ2554" s="7">
        <f>IFERROR(RANK('Ref. Chile'!I2553,'Ref. Chile'!I:I,0)+COUNTIF('Ref. Chile'!$I$7:'Ref. Chile'!I2553,'Ref. Chile'!I2553)-1,"")</f>
        <v>629</v>
      </c>
      <c r="AK2554" s="7">
        <f>IFERROR(RANK('Ref. Chile'!J2553,'Ref. Chile'!J:J,0)+COUNTIF('Ref. Chile'!$J$7:'Ref. Chile'!J2553,'Ref. Chile'!J2553)-1,"")</f>
        <v>1518</v>
      </c>
      <c r="AL2554" s="7">
        <f>IFERROR(RANK('Ref. Chile'!K2553,'Ref. Chile'!K:K,0)+COUNTIF('Ref. Chile'!$K$7:'Ref. Chile'!K2553,'Ref. Chile'!K2553)-1,"")</f>
        <v>893</v>
      </c>
      <c r="AM2554" s="7">
        <f>IFERROR(RANK('Ref. Chile'!L2553,'Ref. Chile'!L:L,0)+COUNTIF('Ref. Chile'!$L$7:'Ref. Chile'!L2553,'Ref. Chile'!L2553)-1,"")</f>
        <v>359</v>
      </c>
      <c r="AN2554" s="7">
        <f>IFERROR(RANK('Ref. Chile'!M2553,'Ref. Chile'!M:M,0)+COUNTIF('Ref. Chile'!$M$7:'Ref. Chile'!M2553,'Ref. Chile'!M2553)-1,"")</f>
        <v>1390</v>
      </c>
      <c r="AO2554" s="7">
        <f>IFERROR(RANK('Ref. Chile'!H2553,'Ref. Chile'!H:H,1)+COUNTIF('Ref. Chile'!$H$7:'Ref. Chile'!H2553,'Ref. Chile'!H2553)-1,"")</f>
        <v>1963</v>
      </c>
      <c r="AP2554" s="7">
        <f>IFERROR(RANK('Ref. Chile'!I2553,'Ref. Chile'!I:I,1)+COUNTIF('Ref. Chile'!$I$7:'Ref. Chile'!I2553,'Ref. Chile'!I2553)-1,"")</f>
        <v>2124</v>
      </c>
      <c r="AQ2554" s="7">
        <f>IFERROR(RANK('Ref. Chile'!J2553,'Ref. Chile'!J:J,1)+COUNTIF('Ref. Chile'!$J$7:'Ref. Chile'!J2553,'Ref. Chile'!J2553)-1,"")</f>
        <v>1052</v>
      </c>
    </row>
    <row r="2555" spans="31:43" ht="17.25" customHeight="1" x14ac:dyDescent="0.3">
      <c r="AE2555" s="5" t="s">
        <v>2550</v>
      </c>
      <c r="AF2555" s="5" t="s">
        <v>6070</v>
      </c>
      <c r="AG2555" s="6" t="s">
        <v>4469</v>
      </c>
      <c r="AH2555" s="6" t="s">
        <v>4093</v>
      </c>
      <c r="AI2555" s="7">
        <f>IFERROR(RANK('Ref. Chile'!H2554,'Ref. Chile'!H:H,0)+COUNTIF('Ref. Chile'!$H$7:'Ref. Chile'!H2554,'Ref. Chile'!H2554)-1,"")</f>
        <v>841</v>
      </c>
      <c r="AJ2555" s="7">
        <f>IFERROR(RANK('Ref. Chile'!I2554,'Ref. Chile'!I:I,0)+COUNTIF('Ref. Chile'!$I$7:'Ref. Chile'!I2554,'Ref. Chile'!I2554)-1,"")</f>
        <v>631</v>
      </c>
      <c r="AK2555" s="7">
        <f>IFERROR(RANK('Ref. Chile'!J2554,'Ref. Chile'!J:J,0)+COUNTIF('Ref. Chile'!$J$7:'Ref. Chile'!J2554,'Ref. Chile'!J2554)-1,"")</f>
        <v>1520</v>
      </c>
      <c r="AL2555" s="7">
        <f>IFERROR(RANK('Ref. Chile'!K2554,'Ref. Chile'!K:K,0)+COUNTIF('Ref. Chile'!$K$7:'Ref. Chile'!K2554,'Ref. Chile'!K2554)-1,"")</f>
        <v>894</v>
      </c>
      <c r="AM2555" s="7">
        <f>IFERROR(RANK('Ref. Chile'!L2554,'Ref. Chile'!L:L,0)+COUNTIF('Ref. Chile'!$L$7:'Ref. Chile'!L2554,'Ref. Chile'!L2554)-1,"")</f>
        <v>362</v>
      </c>
      <c r="AN2555" s="7">
        <f>IFERROR(RANK('Ref. Chile'!M2554,'Ref. Chile'!M:M,0)+COUNTIF('Ref. Chile'!$M$7:'Ref. Chile'!M2554,'Ref. Chile'!M2554)-1,"")</f>
        <v>1392</v>
      </c>
      <c r="AO2555" s="7">
        <f>IFERROR(RANK('Ref. Chile'!H2554,'Ref. Chile'!H:H,1)+COUNTIF('Ref. Chile'!$H$7:'Ref. Chile'!H2554,'Ref. Chile'!H2554)-1,"")</f>
        <v>1962</v>
      </c>
      <c r="AP2555" s="7">
        <f>IFERROR(RANK('Ref. Chile'!I2554,'Ref. Chile'!I:I,1)+COUNTIF('Ref. Chile'!$I$7:'Ref. Chile'!I2554,'Ref. Chile'!I2554)-1,"")</f>
        <v>2122</v>
      </c>
      <c r="AQ2555" s="7">
        <f>IFERROR(RANK('Ref. Chile'!J2554,'Ref. Chile'!J:J,1)+COUNTIF('Ref. Chile'!$J$7:'Ref. Chile'!J2554,'Ref. Chile'!J2554)-1,"")</f>
        <v>1050</v>
      </c>
    </row>
    <row r="2556" spans="31:43" ht="17.25" customHeight="1" x14ac:dyDescent="0.3">
      <c r="AE2556" s="5" t="s">
        <v>2551</v>
      </c>
      <c r="AF2556" s="5" t="s">
        <v>6071</v>
      </c>
      <c r="AG2556" s="6" t="s">
        <v>4469</v>
      </c>
      <c r="AH2556" s="6" t="s">
        <v>4116</v>
      </c>
      <c r="AI2556" s="7">
        <f>IFERROR(RANK('Ref. Chile'!H2555,'Ref. Chile'!H:H,0)+COUNTIF('Ref. Chile'!$H$7:'Ref. Chile'!H2555,'Ref. Chile'!H2555)-1,"")</f>
        <v>826</v>
      </c>
      <c r="AJ2556" s="7">
        <f>IFERROR(RANK('Ref. Chile'!I2555,'Ref. Chile'!I:I,0)+COUNTIF('Ref. Chile'!$I$7:'Ref. Chile'!I2555,'Ref. Chile'!I2555)-1,"")</f>
        <v>578</v>
      </c>
      <c r="AK2556" s="7">
        <f>IFERROR(RANK('Ref. Chile'!J2555,'Ref. Chile'!J:J,0)+COUNTIF('Ref. Chile'!$J$7:'Ref. Chile'!J2555,'Ref. Chile'!J2555)-1,"")</f>
        <v>1431</v>
      </c>
      <c r="AL2556" s="7">
        <f>IFERROR(RANK('Ref. Chile'!K2555,'Ref. Chile'!K:K,0)+COUNTIF('Ref. Chile'!$K$7:'Ref. Chile'!K2555,'Ref. Chile'!K2555)-1,"")</f>
        <v>878</v>
      </c>
      <c r="AM2556" s="7">
        <f>IFERROR(RANK('Ref. Chile'!L2555,'Ref. Chile'!L:L,0)+COUNTIF('Ref. Chile'!$L$7:'Ref. Chile'!L2555,'Ref. Chile'!L2555)-1,"")</f>
        <v>343</v>
      </c>
      <c r="AN2556" s="7">
        <f>IFERROR(RANK('Ref. Chile'!M2555,'Ref. Chile'!M:M,0)+COUNTIF('Ref. Chile'!$M$7:'Ref. Chile'!M2555,'Ref. Chile'!M2555)-1,"")</f>
        <v>1332</v>
      </c>
      <c r="AO2556" s="7">
        <f>IFERROR(RANK('Ref. Chile'!H2555,'Ref. Chile'!H:H,1)+COUNTIF('Ref. Chile'!$H$7:'Ref. Chile'!H2555,'Ref. Chile'!H2555)-1,"")</f>
        <v>1977</v>
      </c>
      <c r="AP2556" s="7">
        <f>IFERROR(RANK('Ref. Chile'!I2555,'Ref. Chile'!I:I,1)+COUNTIF('Ref. Chile'!$I$7:'Ref. Chile'!I2555,'Ref. Chile'!I2555)-1,"")</f>
        <v>2175</v>
      </c>
      <c r="AQ2556" s="7">
        <f>IFERROR(RANK('Ref. Chile'!J2555,'Ref. Chile'!J:J,1)+COUNTIF('Ref. Chile'!$J$7:'Ref. Chile'!J2555,'Ref. Chile'!J2555)-1,"")</f>
        <v>1139</v>
      </c>
    </row>
    <row r="2557" spans="31:43" ht="17.25" customHeight="1" x14ac:dyDescent="0.3">
      <c r="AE2557" s="5" t="s">
        <v>2552</v>
      </c>
      <c r="AF2557" s="5" t="s">
        <v>6072</v>
      </c>
      <c r="AG2557" s="6" t="s">
        <v>4469</v>
      </c>
      <c r="AH2557" s="6" t="s">
        <v>4094</v>
      </c>
      <c r="AI2557" s="7">
        <f>IFERROR(RANK('Ref. Chile'!H2556,'Ref. Chile'!H:H,0)+COUNTIF('Ref. Chile'!$H$7:'Ref. Chile'!H2556,'Ref. Chile'!H2556)-1,"")</f>
        <v>787</v>
      </c>
      <c r="AJ2557" s="7">
        <f>IFERROR(RANK('Ref. Chile'!I2556,'Ref. Chile'!I:I,0)+COUNTIF('Ref. Chile'!$I$7:'Ref. Chile'!I2556,'Ref. Chile'!I2556)-1,"")</f>
        <v>547</v>
      </c>
      <c r="AK2557" s="7">
        <f>IFERROR(RANK('Ref. Chile'!J2556,'Ref. Chile'!J:J,0)+COUNTIF('Ref. Chile'!$J$7:'Ref. Chile'!J2556,'Ref. Chile'!J2556)-1,"")</f>
        <v>1367</v>
      </c>
      <c r="AL2557" s="7">
        <f>IFERROR(RANK('Ref. Chile'!K2556,'Ref. Chile'!K:K,0)+COUNTIF('Ref. Chile'!$K$7:'Ref. Chile'!K2556,'Ref. Chile'!K2556)-1,"")</f>
        <v>814</v>
      </c>
      <c r="AM2557" s="7">
        <f>IFERROR(RANK('Ref. Chile'!L2556,'Ref. Chile'!L:L,0)+COUNTIF('Ref. Chile'!$L$7:'Ref. Chile'!L2556,'Ref. Chile'!L2556)-1,"")</f>
        <v>297</v>
      </c>
      <c r="AN2557" s="7">
        <f>IFERROR(RANK('Ref. Chile'!M2556,'Ref. Chile'!M:M,0)+COUNTIF('Ref. Chile'!$M$7:'Ref. Chile'!M2556,'Ref. Chile'!M2556)-1,"")</f>
        <v>1277</v>
      </c>
      <c r="AO2557" s="7">
        <f>IFERROR(RANK('Ref. Chile'!H2556,'Ref. Chile'!H:H,1)+COUNTIF('Ref. Chile'!$H$7:'Ref. Chile'!H2556,'Ref. Chile'!H2556)-1,"")</f>
        <v>2016</v>
      </c>
      <c r="AP2557" s="7">
        <f>IFERROR(RANK('Ref. Chile'!I2556,'Ref. Chile'!I:I,1)+COUNTIF('Ref. Chile'!$I$7:'Ref. Chile'!I2556,'Ref. Chile'!I2556)-1,"")</f>
        <v>2206</v>
      </c>
      <c r="AQ2557" s="7">
        <f>IFERROR(RANK('Ref. Chile'!J2556,'Ref. Chile'!J:J,1)+COUNTIF('Ref. Chile'!$J$7:'Ref. Chile'!J2556,'Ref. Chile'!J2556)-1,"")</f>
        <v>1203</v>
      </c>
    </row>
    <row r="2558" spans="31:43" ht="17.25" customHeight="1" x14ac:dyDescent="0.3">
      <c r="AE2558" s="5" t="s">
        <v>2553</v>
      </c>
      <c r="AF2558" s="5" t="s">
        <v>6073</v>
      </c>
      <c r="AG2558" s="6" t="s">
        <v>4469</v>
      </c>
      <c r="AH2558" s="6" t="s">
        <v>4095</v>
      </c>
      <c r="AI2558" s="7">
        <f>IFERROR(RANK('Ref. Chile'!H2557,'Ref. Chile'!H:H,0)+COUNTIF('Ref. Chile'!$H$7:'Ref. Chile'!H2557,'Ref. Chile'!H2557)-1,"")</f>
        <v>751</v>
      </c>
      <c r="AJ2558" s="7">
        <f>IFERROR(RANK('Ref. Chile'!I2557,'Ref. Chile'!I:I,0)+COUNTIF('Ref. Chile'!$I$7:'Ref. Chile'!I2557,'Ref. Chile'!I2557)-1,"")</f>
        <v>537</v>
      </c>
      <c r="AK2558" s="7">
        <f>IFERROR(RANK('Ref. Chile'!J2557,'Ref. Chile'!J:J,0)+COUNTIF('Ref. Chile'!$J$7:'Ref. Chile'!J2557,'Ref. Chile'!J2557)-1,"")</f>
        <v>1316</v>
      </c>
      <c r="AL2558" s="7">
        <f>IFERROR(RANK('Ref. Chile'!K2557,'Ref. Chile'!K:K,0)+COUNTIF('Ref. Chile'!$K$7:'Ref. Chile'!K2557,'Ref. Chile'!K2557)-1,"")</f>
        <v>792</v>
      </c>
      <c r="AM2558" s="7">
        <f>IFERROR(RANK('Ref. Chile'!L2557,'Ref. Chile'!L:L,0)+COUNTIF('Ref. Chile'!$L$7:'Ref. Chile'!L2557,'Ref. Chile'!L2557)-1,"")</f>
        <v>270</v>
      </c>
      <c r="AN2558" s="7">
        <f>IFERROR(RANK('Ref. Chile'!M2557,'Ref. Chile'!M:M,0)+COUNTIF('Ref. Chile'!$M$7:'Ref. Chile'!M2557,'Ref. Chile'!M2557)-1,"")</f>
        <v>1242</v>
      </c>
      <c r="AO2558" s="7">
        <f>IFERROR(RANK('Ref. Chile'!H2557,'Ref. Chile'!H:H,1)+COUNTIF('Ref. Chile'!$H$7:'Ref. Chile'!H2557,'Ref. Chile'!H2557)-1,"")</f>
        <v>2052</v>
      </c>
      <c r="AP2558" s="7">
        <f>IFERROR(RANK('Ref. Chile'!I2557,'Ref. Chile'!I:I,1)+COUNTIF('Ref. Chile'!$I$7:'Ref. Chile'!I2557,'Ref. Chile'!I2557)-1,"")</f>
        <v>2216</v>
      </c>
      <c r="AQ2558" s="7">
        <f>IFERROR(RANK('Ref. Chile'!J2557,'Ref. Chile'!J:J,1)+COUNTIF('Ref. Chile'!$J$7:'Ref. Chile'!J2557,'Ref. Chile'!J2557)-1,"")</f>
        <v>1254</v>
      </c>
    </row>
    <row r="2559" spans="31:43" ht="17.25" customHeight="1" x14ac:dyDescent="0.3">
      <c r="AE2559" s="5" t="s">
        <v>2554</v>
      </c>
      <c r="AF2559" s="5" t="s">
        <v>6074</v>
      </c>
      <c r="AG2559" s="6" t="s">
        <v>4469</v>
      </c>
      <c r="AH2559" s="6" t="s">
        <v>4097</v>
      </c>
      <c r="AI2559" s="7">
        <f>IFERROR(RANK('Ref. Chile'!H2558,'Ref. Chile'!H:H,0)+COUNTIF('Ref. Chile'!$H$7:'Ref. Chile'!H2558,'Ref. Chile'!H2558)-1,"")</f>
        <v>842</v>
      </c>
      <c r="AJ2559" s="7">
        <f>IFERROR(RANK('Ref. Chile'!I2558,'Ref. Chile'!I:I,0)+COUNTIF('Ref. Chile'!$I$7:'Ref. Chile'!I2558,'Ref. Chile'!I2558)-1,"")</f>
        <v>619</v>
      </c>
      <c r="AK2559" s="7">
        <f>IFERROR(RANK('Ref. Chile'!J2558,'Ref. Chile'!J:J,0)+COUNTIF('Ref. Chile'!$J$7:'Ref. Chile'!J2558,'Ref. Chile'!J2558)-1,"")</f>
        <v>1440</v>
      </c>
      <c r="AL2559" s="7">
        <f>IFERROR(RANK('Ref. Chile'!K2558,'Ref. Chile'!K:K,0)+COUNTIF('Ref. Chile'!$K$7:'Ref. Chile'!K2558,'Ref. Chile'!K2558)-1,"")</f>
        <v>896</v>
      </c>
      <c r="AM2559" s="7">
        <f>IFERROR(RANK('Ref. Chile'!L2558,'Ref. Chile'!L:L,0)+COUNTIF('Ref. Chile'!$L$7:'Ref. Chile'!L2558,'Ref. Chile'!L2558)-1,"")</f>
        <v>363</v>
      </c>
      <c r="AN2559" s="7">
        <f>IFERROR(RANK('Ref. Chile'!M2558,'Ref. Chile'!M:M,0)+COUNTIF('Ref. Chile'!$M$7:'Ref. Chile'!M2558,'Ref. Chile'!M2558)-1,"")</f>
        <v>1335</v>
      </c>
      <c r="AO2559" s="7">
        <f>IFERROR(RANK('Ref. Chile'!H2558,'Ref. Chile'!H:H,1)+COUNTIF('Ref. Chile'!$H$7:'Ref. Chile'!H2558,'Ref. Chile'!H2558)-1,"")</f>
        <v>1961</v>
      </c>
      <c r="AP2559" s="7">
        <f>IFERROR(RANK('Ref. Chile'!I2558,'Ref. Chile'!I:I,1)+COUNTIF('Ref. Chile'!$I$7:'Ref. Chile'!I2558,'Ref. Chile'!I2558)-1,"")</f>
        <v>2134</v>
      </c>
      <c r="AQ2559" s="7">
        <f>IFERROR(RANK('Ref. Chile'!J2558,'Ref. Chile'!J:J,1)+COUNTIF('Ref. Chile'!$J$7:'Ref. Chile'!J2558,'Ref. Chile'!J2558)-1,"")</f>
        <v>1130</v>
      </c>
    </row>
    <row r="2560" spans="31:43" ht="17.25" customHeight="1" x14ac:dyDescent="0.3">
      <c r="AE2560" s="5" t="s">
        <v>2555</v>
      </c>
      <c r="AF2560" s="5" t="s">
        <v>6075</v>
      </c>
      <c r="AG2560" s="6" t="s">
        <v>4469</v>
      </c>
      <c r="AH2560" s="6" t="s">
        <v>4122</v>
      </c>
      <c r="AI2560" s="7">
        <f>IFERROR(RANK('Ref. Chile'!H2559,'Ref. Chile'!H:H,0)+COUNTIF('Ref. Chile'!$H$7:'Ref. Chile'!H2559,'Ref. Chile'!H2559)-1,"")</f>
        <v>1030</v>
      </c>
      <c r="AJ2560" s="7">
        <f>IFERROR(RANK('Ref. Chile'!I2559,'Ref. Chile'!I:I,0)+COUNTIF('Ref. Chile'!$I$7:'Ref. Chile'!I2559,'Ref. Chile'!I2559)-1,"")</f>
        <v>836</v>
      </c>
      <c r="AK2560" s="7">
        <f>IFERROR(RANK('Ref. Chile'!J2559,'Ref. Chile'!J:J,0)+COUNTIF('Ref. Chile'!$J$7:'Ref. Chile'!J2559,'Ref. Chile'!J2559)-1,"")</f>
        <v>1733</v>
      </c>
      <c r="AL2560" s="7">
        <f>IFERROR(RANK('Ref. Chile'!K2559,'Ref. Chile'!K:K,0)+COUNTIF('Ref. Chile'!$K$7:'Ref. Chile'!K2559,'Ref. Chile'!K2559)-1,"")</f>
        <v>1093</v>
      </c>
      <c r="AM2560" s="7">
        <f>IFERROR(RANK('Ref. Chile'!L2559,'Ref. Chile'!L:L,0)+COUNTIF('Ref. Chile'!$L$7:'Ref. Chile'!L2559,'Ref. Chile'!L2559)-1,"")</f>
        <v>543</v>
      </c>
      <c r="AN2560" s="7">
        <f>IFERROR(RANK('Ref. Chile'!M2559,'Ref. Chile'!M:M,0)+COUNTIF('Ref. Chile'!$M$7:'Ref. Chile'!M2559,'Ref. Chile'!M2559)-1,"")</f>
        <v>1601</v>
      </c>
      <c r="AO2560" s="7">
        <f>IFERROR(RANK('Ref. Chile'!H2559,'Ref. Chile'!H:H,1)+COUNTIF('Ref. Chile'!$H$7:'Ref. Chile'!H2559,'Ref. Chile'!H2559)-1,"")</f>
        <v>1917</v>
      </c>
      <c r="AP2560" s="7">
        <f>IFERROR(RANK('Ref. Chile'!I2559,'Ref. Chile'!I:I,1)+COUNTIF('Ref. Chile'!$I$7:'Ref. Chile'!I2559,'Ref. Chile'!I2559)-1,"")</f>
        <v>2052</v>
      </c>
      <c r="AQ2560" s="7">
        <f>IFERROR(RANK('Ref. Chile'!J2559,'Ref. Chile'!J:J,1)+COUNTIF('Ref. Chile'!$J$7:'Ref. Chile'!J2559,'Ref. Chile'!J2559)-1,"")</f>
        <v>929</v>
      </c>
    </row>
    <row r="2561" spans="31:43" ht="17.25" customHeight="1" x14ac:dyDescent="0.3">
      <c r="AE2561" s="5" t="s">
        <v>2556</v>
      </c>
      <c r="AF2561" s="5" t="s">
        <v>6076</v>
      </c>
      <c r="AG2561" s="6" t="s">
        <v>4469</v>
      </c>
      <c r="AH2561" s="6" t="s">
        <v>4180</v>
      </c>
      <c r="AI2561" s="7">
        <f>IFERROR(RANK('Ref. Chile'!H2560,'Ref. Chile'!H:H,0)+COUNTIF('Ref. Chile'!$H$7:'Ref. Chile'!H2560,'Ref. Chile'!H2560)-1,"")</f>
        <v>732</v>
      </c>
      <c r="AJ2561" s="7">
        <f>IFERROR(RANK('Ref. Chile'!I2560,'Ref. Chile'!I:I,0)+COUNTIF('Ref. Chile'!$I$7:'Ref. Chile'!I2560,'Ref. Chile'!I2560)-1,"")</f>
        <v>507</v>
      </c>
      <c r="AK2561" s="7">
        <f>IFERROR(RANK('Ref. Chile'!J2560,'Ref. Chile'!J:J,0)+COUNTIF('Ref. Chile'!$J$7:'Ref. Chile'!J2560,'Ref. Chile'!J2560)-1,"")</f>
        <v>1245</v>
      </c>
      <c r="AL2561" s="7">
        <f>IFERROR(RANK('Ref. Chile'!K2560,'Ref. Chile'!K:K,0)+COUNTIF('Ref. Chile'!$K$7:'Ref. Chile'!K2560,'Ref. Chile'!K2560)-1,"")</f>
        <v>751</v>
      </c>
      <c r="AM2561" s="7">
        <f>IFERROR(RANK('Ref. Chile'!L2560,'Ref. Chile'!L:L,0)+COUNTIF('Ref. Chile'!$L$7:'Ref. Chile'!L2560,'Ref. Chile'!L2560)-1,"")</f>
        <v>234</v>
      </c>
      <c r="AN2561" s="7">
        <f>IFERROR(RANK('Ref. Chile'!M2560,'Ref. Chile'!M:M,0)+COUNTIF('Ref. Chile'!$M$7:'Ref. Chile'!M2560,'Ref. Chile'!M2560)-1,"")</f>
        <v>1177</v>
      </c>
      <c r="AO2561" s="7">
        <f>IFERROR(RANK('Ref. Chile'!H2560,'Ref. Chile'!H:H,1)+COUNTIF('Ref. Chile'!$H$7:'Ref. Chile'!H2560,'Ref. Chile'!H2560)-1,"")</f>
        <v>2071</v>
      </c>
      <c r="AP2561" s="7">
        <f>IFERROR(RANK('Ref. Chile'!I2560,'Ref. Chile'!I:I,1)+COUNTIF('Ref. Chile'!$I$7:'Ref. Chile'!I2560,'Ref. Chile'!I2560)-1,"")</f>
        <v>2246</v>
      </c>
      <c r="AQ2561" s="7">
        <f>IFERROR(RANK('Ref. Chile'!J2560,'Ref. Chile'!J:J,1)+COUNTIF('Ref. Chile'!$J$7:'Ref. Chile'!J2560,'Ref. Chile'!J2560)-1,"")</f>
        <v>1325</v>
      </c>
    </row>
    <row r="2562" spans="31:43" ht="17.25" customHeight="1" x14ac:dyDescent="0.3">
      <c r="AE2562" s="5" t="s">
        <v>2557</v>
      </c>
      <c r="AF2562" s="5" t="s">
        <v>6077</v>
      </c>
      <c r="AG2562" s="6" t="s">
        <v>4470</v>
      </c>
      <c r="AH2562" s="6" t="s">
        <v>4092</v>
      </c>
      <c r="AI2562" s="7">
        <f>IFERROR(RANK('Ref. Chile'!H2561,'Ref. Chile'!H:H,0)+COUNTIF('Ref. Chile'!$H$7:'Ref. Chile'!H2561,'Ref. Chile'!H2561)-1,"")</f>
        <v>2399</v>
      </c>
      <c r="AJ2562" s="7">
        <f>IFERROR(RANK('Ref. Chile'!I2561,'Ref. Chile'!I:I,0)+COUNTIF('Ref. Chile'!$I$7:'Ref. Chile'!I2561,'Ref. Chile'!I2561)-1,"")</f>
        <v>2739</v>
      </c>
      <c r="AK2562" s="7">
        <f>IFERROR(RANK('Ref. Chile'!J2561,'Ref. Chile'!J:J,0)+COUNTIF('Ref. Chile'!$J$7:'Ref. Chile'!J2561,'Ref. Chile'!J2561)-1,"")</f>
        <v>2478</v>
      </c>
      <c r="AL2562" s="7">
        <f>IFERROR(RANK('Ref. Chile'!K2561,'Ref. Chile'!K:K,0)+COUNTIF('Ref. Chile'!$K$7:'Ref. Chile'!K2561,'Ref. Chile'!K2561)-1,"")</f>
        <v>2577</v>
      </c>
      <c r="AM2562" s="7">
        <f>IFERROR(RANK('Ref. Chile'!L2561,'Ref. Chile'!L:L,0)+COUNTIF('Ref. Chile'!$L$7:'Ref. Chile'!L2561,'Ref. Chile'!L2561)-1,"")</f>
        <v>2374</v>
      </c>
      <c r="AN2562" s="7">
        <f>IFERROR(RANK('Ref. Chile'!M2561,'Ref. Chile'!M:M,0)+COUNTIF('Ref. Chile'!$M$7:'Ref. Chile'!M2561,'Ref. Chile'!M2561)-1,"")</f>
        <v>2478</v>
      </c>
      <c r="AO2562" s="7">
        <f>IFERROR(RANK('Ref. Chile'!H2561,'Ref. Chile'!H:H,1)+COUNTIF('Ref. Chile'!$H$7:'Ref. Chile'!H2561,'Ref. Chile'!H2561)-1,"")</f>
        <v>404</v>
      </c>
      <c r="AP2562" s="7">
        <f>IFERROR(RANK('Ref. Chile'!I2561,'Ref. Chile'!I:I,1)+COUNTIF('Ref. Chile'!$I$7:'Ref. Chile'!I2561,'Ref. Chile'!I2561)-1,"")</f>
        <v>14</v>
      </c>
      <c r="AQ2562" s="7">
        <f>IFERROR(RANK('Ref. Chile'!J2561,'Ref. Chile'!J:J,1)+COUNTIF('Ref. Chile'!$J$7:'Ref. Chile'!J2561,'Ref. Chile'!J2561)-1,"")</f>
        <v>92</v>
      </c>
    </row>
    <row r="2563" spans="31:43" ht="17.25" customHeight="1" x14ac:dyDescent="0.3">
      <c r="AE2563" s="5" t="s">
        <v>2558</v>
      </c>
      <c r="AF2563" s="5" t="s">
        <v>6078</v>
      </c>
      <c r="AG2563" s="6" t="s">
        <v>4470</v>
      </c>
      <c r="AH2563" s="6" t="s">
        <v>4202</v>
      </c>
      <c r="AI2563" s="7">
        <f>IFERROR(RANK('Ref. Chile'!H2562,'Ref. Chile'!H:H,0)+COUNTIF('Ref. Chile'!$H$7:'Ref. Chile'!H2562,'Ref. Chile'!H2562)-1,"")</f>
        <v>2393</v>
      </c>
      <c r="AJ2563" s="7">
        <f>IFERROR(RANK('Ref. Chile'!I2562,'Ref. Chile'!I:I,0)+COUNTIF('Ref. Chile'!$I$7:'Ref. Chile'!I2562,'Ref. Chile'!I2562)-1,"")</f>
        <v>2713</v>
      </c>
      <c r="AK2563" s="7">
        <f>IFERROR(RANK('Ref. Chile'!J2562,'Ref. Chile'!J:J,0)+COUNTIF('Ref. Chile'!$J$7:'Ref. Chile'!J2562,'Ref. Chile'!J2562)-1,"")</f>
        <v>2423</v>
      </c>
      <c r="AL2563" s="7">
        <f>IFERROR(RANK('Ref. Chile'!K2562,'Ref. Chile'!K:K,0)+COUNTIF('Ref. Chile'!$K$7:'Ref. Chile'!K2562,'Ref. Chile'!K2562)-1,"")</f>
        <v>2561</v>
      </c>
      <c r="AM2563" s="7">
        <f>IFERROR(RANK('Ref. Chile'!L2562,'Ref. Chile'!L:L,0)+COUNTIF('Ref. Chile'!$L$7:'Ref. Chile'!L2562,'Ref. Chile'!L2562)-1,"")</f>
        <v>2354</v>
      </c>
      <c r="AN2563" s="7">
        <f>IFERROR(RANK('Ref. Chile'!M2562,'Ref. Chile'!M:M,0)+COUNTIF('Ref. Chile'!$M$7:'Ref. Chile'!M2562,'Ref. Chile'!M2562)-1,"")</f>
        <v>2453</v>
      </c>
      <c r="AO2563" s="7">
        <f>IFERROR(RANK('Ref. Chile'!H2562,'Ref. Chile'!H:H,1)+COUNTIF('Ref. Chile'!$H$7:'Ref. Chile'!H2562,'Ref. Chile'!H2562)-1,"")</f>
        <v>410</v>
      </c>
      <c r="AP2563" s="7">
        <f>IFERROR(RANK('Ref. Chile'!I2562,'Ref. Chile'!I:I,1)+COUNTIF('Ref. Chile'!$I$7:'Ref. Chile'!I2562,'Ref. Chile'!I2562)-1,"")</f>
        <v>40</v>
      </c>
      <c r="AQ2563" s="7">
        <f>IFERROR(RANK('Ref. Chile'!J2562,'Ref. Chile'!J:J,1)+COUNTIF('Ref. Chile'!$J$7:'Ref. Chile'!J2562,'Ref. Chile'!J2562)-1,"")</f>
        <v>147</v>
      </c>
    </row>
    <row r="2564" spans="31:43" ht="17.25" customHeight="1" x14ac:dyDescent="0.3">
      <c r="AE2564" s="5" t="s">
        <v>2559</v>
      </c>
      <c r="AF2564" s="5" t="s">
        <v>6079</v>
      </c>
      <c r="AG2564" s="6" t="s">
        <v>4470</v>
      </c>
      <c r="AH2564" s="6" t="s">
        <v>4096</v>
      </c>
      <c r="AI2564" s="7">
        <f>IFERROR(RANK('Ref. Chile'!H2563,'Ref. Chile'!H:H,0)+COUNTIF('Ref. Chile'!$H$7:'Ref. Chile'!H2563,'Ref. Chile'!H2563)-1,"")</f>
        <v>2397</v>
      </c>
      <c r="AJ2564" s="7">
        <f>IFERROR(RANK('Ref. Chile'!I2563,'Ref. Chile'!I:I,0)+COUNTIF('Ref. Chile'!$I$7:'Ref. Chile'!I2563,'Ref. Chile'!I2563)-1,"")</f>
        <v>2731</v>
      </c>
      <c r="AK2564" s="7">
        <f>IFERROR(RANK('Ref. Chile'!J2563,'Ref. Chile'!J:J,0)+COUNTIF('Ref. Chile'!$J$7:'Ref. Chile'!J2563,'Ref. Chile'!J2563)-1,"")</f>
        <v>2468</v>
      </c>
      <c r="AL2564" s="7">
        <f>IFERROR(RANK('Ref. Chile'!K2563,'Ref. Chile'!K:K,0)+COUNTIF('Ref. Chile'!$K$7:'Ref. Chile'!K2563,'Ref. Chile'!K2563)-1,"")</f>
        <v>2574</v>
      </c>
      <c r="AM2564" s="7">
        <f>IFERROR(RANK('Ref. Chile'!L2563,'Ref. Chile'!L:L,0)+COUNTIF('Ref. Chile'!$L$7:'Ref. Chile'!L2563,'Ref. Chile'!L2563)-1,"")</f>
        <v>2367</v>
      </c>
      <c r="AN2564" s="7">
        <f>IFERROR(RANK('Ref. Chile'!M2563,'Ref. Chile'!M:M,0)+COUNTIF('Ref. Chile'!$M$7:'Ref. Chile'!M2563,'Ref. Chile'!M2563)-1,"")</f>
        <v>2474</v>
      </c>
      <c r="AO2564" s="7">
        <f>IFERROR(RANK('Ref. Chile'!H2563,'Ref. Chile'!H:H,1)+COUNTIF('Ref. Chile'!$H$7:'Ref. Chile'!H2563,'Ref. Chile'!H2563)-1,"")</f>
        <v>406</v>
      </c>
      <c r="AP2564" s="7">
        <f>IFERROR(RANK('Ref. Chile'!I2563,'Ref. Chile'!I:I,1)+COUNTIF('Ref. Chile'!$I$7:'Ref. Chile'!I2563,'Ref. Chile'!I2563)-1,"")</f>
        <v>22</v>
      </c>
      <c r="AQ2564" s="7">
        <f>IFERROR(RANK('Ref. Chile'!J2563,'Ref. Chile'!J:J,1)+COUNTIF('Ref. Chile'!$J$7:'Ref. Chile'!J2563,'Ref. Chile'!J2563)-1,"")</f>
        <v>102</v>
      </c>
    </row>
    <row r="2565" spans="31:43" ht="17.25" customHeight="1" x14ac:dyDescent="0.3">
      <c r="AE2565" s="5" t="s">
        <v>2560</v>
      </c>
      <c r="AF2565" s="5" t="s">
        <v>6080</v>
      </c>
      <c r="AG2565" s="6" t="s">
        <v>4470</v>
      </c>
      <c r="AH2565" s="6" t="s">
        <v>4102</v>
      </c>
      <c r="AI2565" s="7">
        <f>IFERROR(RANK('Ref. Chile'!H2564,'Ref. Chile'!H:H,0)+COUNTIF('Ref. Chile'!$H$7:'Ref. Chile'!H2564,'Ref. Chile'!H2564)-1,"")</f>
        <v>2392</v>
      </c>
      <c r="AJ2565" s="7">
        <f>IFERROR(RANK('Ref. Chile'!I2564,'Ref. Chile'!I:I,0)+COUNTIF('Ref. Chile'!$I$7:'Ref. Chile'!I2564,'Ref. Chile'!I2564)-1,"")</f>
        <v>2712</v>
      </c>
      <c r="AK2565" s="7">
        <f>IFERROR(RANK('Ref. Chile'!J2564,'Ref. Chile'!J:J,0)+COUNTIF('Ref. Chile'!$J$7:'Ref. Chile'!J2564,'Ref. Chile'!J2564)-1,"")</f>
        <v>2419</v>
      </c>
      <c r="AL2565" s="7">
        <f>IFERROR(RANK('Ref. Chile'!K2564,'Ref. Chile'!K:K,0)+COUNTIF('Ref. Chile'!$K$7:'Ref. Chile'!K2564,'Ref. Chile'!K2564)-1,"")</f>
        <v>2560</v>
      </c>
      <c r="AM2565" s="7">
        <f>IFERROR(RANK('Ref. Chile'!L2564,'Ref. Chile'!L:L,0)+COUNTIF('Ref. Chile'!$L$7:'Ref. Chile'!L2564,'Ref. Chile'!L2564)-1,"")</f>
        <v>2352</v>
      </c>
      <c r="AN2565" s="7">
        <f>IFERROR(RANK('Ref. Chile'!M2564,'Ref. Chile'!M:M,0)+COUNTIF('Ref. Chile'!$M$7:'Ref. Chile'!M2564,'Ref. Chile'!M2564)-1,"")</f>
        <v>2449</v>
      </c>
      <c r="AO2565" s="7">
        <f>IFERROR(RANK('Ref. Chile'!H2564,'Ref. Chile'!H:H,1)+COUNTIF('Ref. Chile'!$H$7:'Ref. Chile'!H2564,'Ref. Chile'!H2564)-1,"")</f>
        <v>411</v>
      </c>
      <c r="AP2565" s="7">
        <f>IFERROR(RANK('Ref. Chile'!I2564,'Ref. Chile'!I:I,1)+COUNTIF('Ref. Chile'!$I$7:'Ref. Chile'!I2564,'Ref. Chile'!I2564)-1,"")</f>
        <v>41</v>
      </c>
      <c r="AQ2565" s="7">
        <f>IFERROR(RANK('Ref. Chile'!J2564,'Ref. Chile'!J:J,1)+COUNTIF('Ref. Chile'!$J$7:'Ref. Chile'!J2564,'Ref. Chile'!J2564)-1,"")</f>
        <v>151</v>
      </c>
    </row>
    <row r="2566" spans="31:43" ht="17.25" customHeight="1" x14ac:dyDescent="0.3">
      <c r="AE2566" s="5" t="s">
        <v>2561</v>
      </c>
      <c r="AF2566" s="5" t="s">
        <v>6081</v>
      </c>
      <c r="AG2566" s="6" t="s">
        <v>4470</v>
      </c>
      <c r="AH2566" s="6" t="s">
        <v>4137</v>
      </c>
      <c r="AI2566" s="7">
        <f>IFERROR(RANK('Ref. Chile'!H2565,'Ref. Chile'!H:H,0)+COUNTIF('Ref. Chile'!$H$7:'Ref. Chile'!H2565,'Ref. Chile'!H2565)-1,"")</f>
        <v>2394</v>
      </c>
      <c r="AJ2566" s="7">
        <f>IFERROR(RANK('Ref. Chile'!I2565,'Ref. Chile'!I:I,0)+COUNTIF('Ref. Chile'!$I$7:'Ref. Chile'!I2565,'Ref. Chile'!I2565)-1,"")</f>
        <v>2723</v>
      </c>
      <c r="AK2566" s="7">
        <f>IFERROR(RANK('Ref. Chile'!J2565,'Ref. Chile'!J:J,0)+COUNTIF('Ref. Chile'!$J$7:'Ref. Chile'!J2565,'Ref. Chile'!J2565)-1,"")</f>
        <v>2436</v>
      </c>
      <c r="AL2566" s="7">
        <f>IFERROR(RANK('Ref. Chile'!K2565,'Ref. Chile'!K:K,0)+COUNTIF('Ref. Chile'!$K$7:'Ref. Chile'!K2565,'Ref. Chile'!K2565)-1,"")</f>
        <v>2569</v>
      </c>
      <c r="AM2566" s="7">
        <f>IFERROR(RANK('Ref. Chile'!L2565,'Ref. Chile'!L:L,0)+COUNTIF('Ref. Chile'!$L$7:'Ref. Chile'!L2565,'Ref. Chile'!L2565)-1,"")</f>
        <v>2361</v>
      </c>
      <c r="AN2566" s="7">
        <f>IFERROR(RANK('Ref. Chile'!M2565,'Ref. Chile'!M:M,0)+COUNTIF('Ref. Chile'!$M$7:'Ref. Chile'!M2565,'Ref. Chile'!M2565)-1,"")</f>
        <v>2462</v>
      </c>
      <c r="AO2566" s="7">
        <f>IFERROR(RANK('Ref. Chile'!H2565,'Ref. Chile'!H:H,1)+COUNTIF('Ref. Chile'!$H$7:'Ref. Chile'!H2565,'Ref. Chile'!H2565)-1,"")</f>
        <v>409</v>
      </c>
      <c r="AP2566" s="7">
        <f>IFERROR(RANK('Ref. Chile'!I2565,'Ref. Chile'!I:I,1)+COUNTIF('Ref. Chile'!$I$7:'Ref. Chile'!I2565,'Ref. Chile'!I2565)-1,"")</f>
        <v>30</v>
      </c>
      <c r="AQ2566" s="7">
        <f>IFERROR(RANK('Ref. Chile'!J2565,'Ref. Chile'!J:J,1)+COUNTIF('Ref. Chile'!$J$7:'Ref. Chile'!J2565,'Ref. Chile'!J2565)-1,"")</f>
        <v>134</v>
      </c>
    </row>
    <row r="2567" spans="31:43" ht="17.25" customHeight="1" x14ac:dyDescent="0.3">
      <c r="AE2567" s="5" t="s">
        <v>2562</v>
      </c>
      <c r="AF2567" s="5" t="s">
        <v>6082</v>
      </c>
      <c r="AG2567" s="6" t="s">
        <v>4470</v>
      </c>
      <c r="AH2567" s="6" t="s">
        <v>4169</v>
      </c>
      <c r="AI2567" s="7">
        <f>IFERROR(RANK('Ref. Chile'!H2566,'Ref. Chile'!H:H,0)+COUNTIF('Ref. Chile'!$H$7:'Ref. Chile'!H2566,'Ref. Chile'!H2566)-1,"")</f>
        <v>2390</v>
      </c>
      <c r="AJ2567" s="7">
        <f>IFERROR(RANK('Ref. Chile'!I2566,'Ref. Chile'!I:I,0)+COUNTIF('Ref. Chile'!$I$7:'Ref. Chile'!I2566,'Ref. Chile'!I2566)-1,"")</f>
        <v>2705</v>
      </c>
      <c r="AK2567" s="7">
        <f>IFERROR(RANK('Ref. Chile'!J2566,'Ref. Chile'!J:J,0)+COUNTIF('Ref. Chile'!$J$7:'Ref. Chile'!J2566,'Ref. Chile'!J2566)-1,"")</f>
        <v>2405</v>
      </c>
      <c r="AL2567" s="7">
        <f>IFERROR(RANK('Ref. Chile'!K2566,'Ref. Chile'!K:K,0)+COUNTIF('Ref. Chile'!$K$7:'Ref. Chile'!K2566,'Ref. Chile'!K2566)-1,"")</f>
        <v>2554</v>
      </c>
      <c r="AM2567" s="7">
        <f>IFERROR(RANK('Ref. Chile'!L2566,'Ref. Chile'!L:L,0)+COUNTIF('Ref. Chile'!$L$7:'Ref. Chile'!L2566,'Ref. Chile'!L2566)-1,"")</f>
        <v>2346</v>
      </c>
      <c r="AN2567" s="7">
        <f>IFERROR(RANK('Ref. Chile'!M2566,'Ref. Chile'!M:M,0)+COUNTIF('Ref. Chile'!$M$7:'Ref. Chile'!M2566,'Ref. Chile'!M2566)-1,"")</f>
        <v>2436</v>
      </c>
      <c r="AO2567" s="7">
        <f>IFERROR(RANK('Ref. Chile'!H2566,'Ref. Chile'!H:H,1)+COUNTIF('Ref. Chile'!$H$7:'Ref. Chile'!H2566,'Ref. Chile'!H2566)-1,"")</f>
        <v>413</v>
      </c>
      <c r="AP2567" s="7">
        <f>IFERROR(RANK('Ref. Chile'!I2566,'Ref. Chile'!I:I,1)+COUNTIF('Ref. Chile'!$I$7:'Ref. Chile'!I2566,'Ref. Chile'!I2566)-1,"")</f>
        <v>48</v>
      </c>
      <c r="AQ2567" s="7">
        <f>IFERROR(RANK('Ref. Chile'!J2566,'Ref. Chile'!J:J,1)+COUNTIF('Ref. Chile'!$J$7:'Ref. Chile'!J2566,'Ref. Chile'!J2566)-1,"")</f>
        <v>165</v>
      </c>
    </row>
    <row r="2568" spans="31:43" ht="17.25" customHeight="1" x14ac:dyDescent="0.3">
      <c r="AE2568" s="5" t="s">
        <v>2563</v>
      </c>
      <c r="AF2568" s="5" t="s">
        <v>6083</v>
      </c>
      <c r="AG2568" s="6" t="s">
        <v>4470</v>
      </c>
      <c r="AH2568" s="6" t="s">
        <v>4114</v>
      </c>
      <c r="AI2568" s="7">
        <f>IFERROR(RANK('Ref. Chile'!H2567,'Ref. Chile'!H:H,0)+COUNTIF('Ref. Chile'!$H$7:'Ref. Chile'!H2567,'Ref. Chile'!H2567)-1,"")</f>
        <v>2389</v>
      </c>
      <c r="AJ2568" s="7">
        <f>IFERROR(RANK('Ref. Chile'!I2567,'Ref. Chile'!I:I,0)+COUNTIF('Ref. Chile'!$I$7:'Ref. Chile'!I2567,'Ref. Chile'!I2567)-1,"")</f>
        <v>2699</v>
      </c>
      <c r="AK2568" s="7">
        <f>IFERROR(RANK('Ref. Chile'!J2567,'Ref. Chile'!J:J,0)+COUNTIF('Ref. Chile'!$J$7:'Ref. Chile'!J2567,'Ref. Chile'!J2567)-1,"")</f>
        <v>2398</v>
      </c>
      <c r="AL2568" s="7">
        <f>IFERROR(RANK('Ref. Chile'!K2567,'Ref. Chile'!K:K,0)+COUNTIF('Ref. Chile'!$K$7:'Ref. Chile'!K2567,'Ref. Chile'!K2567)-1,"")</f>
        <v>2550</v>
      </c>
      <c r="AM2568" s="7">
        <f>IFERROR(RANK('Ref. Chile'!L2567,'Ref. Chile'!L:L,0)+COUNTIF('Ref. Chile'!$L$7:'Ref. Chile'!L2567,'Ref. Chile'!L2567)-1,"")</f>
        <v>2341</v>
      </c>
      <c r="AN2568" s="7">
        <f>IFERROR(RANK('Ref. Chile'!M2567,'Ref. Chile'!M:M,0)+COUNTIF('Ref. Chile'!$M$7:'Ref. Chile'!M2567,'Ref. Chile'!M2567)-1,"")</f>
        <v>2431</v>
      </c>
      <c r="AO2568" s="7">
        <f>IFERROR(RANK('Ref. Chile'!H2567,'Ref. Chile'!H:H,1)+COUNTIF('Ref. Chile'!$H$7:'Ref. Chile'!H2567,'Ref. Chile'!H2567)-1,"")</f>
        <v>414</v>
      </c>
      <c r="AP2568" s="7">
        <f>IFERROR(RANK('Ref. Chile'!I2567,'Ref. Chile'!I:I,1)+COUNTIF('Ref. Chile'!$I$7:'Ref. Chile'!I2567,'Ref. Chile'!I2567)-1,"")</f>
        <v>54</v>
      </c>
      <c r="AQ2568" s="7">
        <f>IFERROR(RANK('Ref. Chile'!J2567,'Ref. Chile'!J:J,1)+COUNTIF('Ref. Chile'!$J$7:'Ref. Chile'!J2567,'Ref. Chile'!J2567)-1,"")</f>
        <v>172</v>
      </c>
    </row>
    <row r="2569" spans="31:43" ht="17.25" customHeight="1" x14ac:dyDescent="0.3">
      <c r="AE2569" s="5" t="s">
        <v>2564</v>
      </c>
      <c r="AF2569" s="5" t="s">
        <v>6084</v>
      </c>
      <c r="AG2569" s="6" t="s">
        <v>4470</v>
      </c>
      <c r="AH2569" s="6" t="s">
        <v>4180</v>
      </c>
      <c r="AI2569" s="7">
        <f>IFERROR(RANK('Ref. Chile'!H2568,'Ref. Chile'!H:H,0)+COUNTIF('Ref. Chile'!$H$7:'Ref. Chile'!H2568,'Ref. Chile'!H2568)-1,"")</f>
        <v>2388</v>
      </c>
      <c r="AJ2569" s="7">
        <f>IFERROR(RANK('Ref. Chile'!I2568,'Ref. Chile'!I:I,0)+COUNTIF('Ref. Chile'!$I$7:'Ref. Chile'!I2568,'Ref. Chile'!I2568)-1,"")</f>
        <v>2686</v>
      </c>
      <c r="AK2569" s="7">
        <f>IFERROR(RANK('Ref. Chile'!J2568,'Ref. Chile'!J:J,0)+COUNTIF('Ref. Chile'!$J$7:'Ref. Chile'!J2568,'Ref. Chile'!J2568)-1,"")</f>
        <v>2385</v>
      </c>
      <c r="AL2569" s="7">
        <f>IFERROR(RANK('Ref. Chile'!K2568,'Ref. Chile'!K:K,0)+COUNTIF('Ref. Chile'!$K$7:'Ref. Chile'!K2568,'Ref. Chile'!K2568)-1,"")</f>
        <v>2543</v>
      </c>
      <c r="AM2569" s="7">
        <f>IFERROR(RANK('Ref. Chile'!L2568,'Ref. Chile'!L:L,0)+COUNTIF('Ref. Chile'!$L$7:'Ref. Chile'!L2568,'Ref. Chile'!L2568)-1,"")</f>
        <v>2330</v>
      </c>
      <c r="AN2569" s="7">
        <f>IFERROR(RANK('Ref. Chile'!M2568,'Ref. Chile'!M:M,0)+COUNTIF('Ref. Chile'!$M$7:'Ref. Chile'!M2568,'Ref. Chile'!M2568)-1,"")</f>
        <v>2418</v>
      </c>
      <c r="AO2569" s="7">
        <f>IFERROR(RANK('Ref. Chile'!H2568,'Ref. Chile'!H:H,1)+COUNTIF('Ref. Chile'!$H$7:'Ref. Chile'!H2568,'Ref. Chile'!H2568)-1,"")</f>
        <v>415</v>
      </c>
      <c r="AP2569" s="7">
        <f>IFERROR(RANK('Ref. Chile'!I2568,'Ref. Chile'!I:I,1)+COUNTIF('Ref. Chile'!$I$7:'Ref. Chile'!I2568,'Ref. Chile'!I2568)-1,"")</f>
        <v>67</v>
      </c>
      <c r="AQ2569" s="7">
        <f>IFERROR(RANK('Ref. Chile'!J2568,'Ref. Chile'!J:J,1)+COUNTIF('Ref. Chile'!$J$7:'Ref. Chile'!J2568,'Ref. Chile'!J2568)-1,"")</f>
        <v>185</v>
      </c>
    </row>
    <row r="2570" spans="31:43" ht="17.25" customHeight="1" x14ac:dyDescent="0.3">
      <c r="AE2570" s="5" t="s">
        <v>2565</v>
      </c>
      <c r="AF2570" s="5" t="s">
        <v>6085</v>
      </c>
      <c r="AG2570" s="6" t="s">
        <v>4470</v>
      </c>
      <c r="AH2570" s="6" t="s">
        <v>4139</v>
      </c>
      <c r="AI2570" s="7">
        <f>IFERROR(RANK('Ref. Chile'!H2569,'Ref. Chile'!H:H,0)+COUNTIF('Ref. Chile'!$H$7:'Ref. Chile'!H2569,'Ref. Chile'!H2569)-1,"")</f>
        <v>1031</v>
      </c>
      <c r="AJ2570" s="7">
        <f>IFERROR(RANK('Ref. Chile'!I2569,'Ref. Chile'!I:I,0)+COUNTIF('Ref. Chile'!$I$7:'Ref. Chile'!I2569,'Ref. Chile'!I2569)-1,"")</f>
        <v>837</v>
      </c>
      <c r="AK2570" s="7">
        <f>IFERROR(RANK('Ref. Chile'!J2569,'Ref. Chile'!J:J,0)+COUNTIF('Ref. Chile'!$J$7:'Ref. Chile'!J2569,'Ref. Chile'!J2569)-1,"")</f>
        <v>2005</v>
      </c>
      <c r="AL2570" s="7">
        <f>IFERROR(RANK('Ref. Chile'!K2569,'Ref. Chile'!K:K,0)+COUNTIF('Ref. Chile'!$K$7:'Ref. Chile'!K2569,'Ref. Chile'!K2569)-1,"")</f>
        <v>1094</v>
      </c>
      <c r="AM2570" s="7">
        <f>IFERROR(RANK('Ref. Chile'!L2569,'Ref. Chile'!L:L,0)+COUNTIF('Ref. Chile'!$L$7:'Ref. Chile'!L2569,'Ref. Chile'!L2569)-1,"")</f>
        <v>544</v>
      </c>
      <c r="AN2570" s="7">
        <f>IFERROR(RANK('Ref. Chile'!M2569,'Ref. Chile'!M:M,0)+COUNTIF('Ref. Chile'!$M$7:'Ref. Chile'!M2569,'Ref. Chile'!M2569)-1,"")</f>
        <v>1602</v>
      </c>
      <c r="AO2570" s="7">
        <f>IFERROR(RANK('Ref. Chile'!H2569,'Ref. Chile'!H:H,1)+COUNTIF('Ref. Chile'!$H$7:'Ref. Chile'!H2569,'Ref. Chile'!H2569)-1,"")</f>
        <v>1918</v>
      </c>
      <c r="AP2570" s="7">
        <f>IFERROR(RANK('Ref. Chile'!I2569,'Ref. Chile'!I:I,1)+COUNTIF('Ref. Chile'!$I$7:'Ref. Chile'!I2569,'Ref. Chile'!I2569)-1,"")</f>
        <v>2053</v>
      </c>
      <c r="AQ2570" s="7">
        <f>IFERROR(RANK('Ref. Chile'!J2569,'Ref. Chile'!J:J,1)+COUNTIF('Ref. Chile'!$J$7:'Ref. Chile'!J2569,'Ref. Chile'!J2569)-1,"")</f>
        <v>565</v>
      </c>
    </row>
    <row r="2571" spans="31:43" ht="17.25" customHeight="1" x14ac:dyDescent="0.3">
      <c r="AE2571" s="5" t="s">
        <v>2566</v>
      </c>
      <c r="AF2571" s="5" t="s">
        <v>6086</v>
      </c>
      <c r="AG2571" s="6" t="s">
        <v>4471</v>
      </c>
      <c r="AH2571" s="6" t="s">
        <v>4092</v>
      </c>
      <c r="AI2571" s="7">
        <f>IFERROR(RANK('Ref. Chile'!H2570,'Ref. Chile'!H:H,0)+COUNTIF('Ref. Chile'!$H$7:'Ref. Chile'!H2570,'Ref. Chile'!H2570)-1,"")</f>
        <v>426</v>
      </c>
      <c r="AJ2571" s="7">
        <f>IFERROR(RANK('Ref. Chile'!I2570,'Ref. Chile'!I:I,0)+COUNTIF('Ref. Chile'!$I$7:'Ref. Chile'!I2570,'Ref. Chile'!I2570)-1,"")</f>
        <v>2432</v>
      </c>
      <c r="AK2571" s="7">
        <f>IFERROR(RANK('Ref. Chile'!J2570,'Ref. Chile'!J:J,0)+COUNTIF('Ref. Chile'!$J$7:'Ref. Chile'!J2570,'Ref. Chile'!J2570)-1,"")</f>
        <v>2330</v>
      </c>
      <c r="AL2571" s="7">
        <f>IFERROR(RANK('Ref. Chile'!K2570,'Ref. Chile'!K:K,0)+COUNTIF('Ref. Chile'!$K$7:'Ref. Chile'!K2570,'Ref. Chile'!K2570)-1,"")</f>
        <v>2730</v>
      </c>
      <c r="AM2571" s="7">
        <f>IFERROR(RANK('Ref. Chile'!L2570,'Ref. Chile'!L:L,0)+COUNTIF('Ref. Chile'!$L$7:'Ref. Chile'!L2570,'Ref. Chile'!L2570)-1,"")</f>
        <v>2285</v>
      </c>
      <c r="AN2571" s="7">
        <f>IFERROR(RANK('Ref. Chile'!M2570,'Ref. Chile'!M:M,0)+COUNTIF('Ref. Chile'!$M$7:'Ref. Chile'!M2570,'Ref. Chile'!M2570)-1,"")</f>
        <v>2571</v>
      </c>
      <c r="AO2571" s="7">
        <f>IFERROR(RANK('Ref. Chile'!H2570,'Ref. Chile'!H:H,1)+COUNTIF('Ref. Chile'!$H$7:'Ref. Chile'!H2570,'Ref. Chile'!H2570)-1,"")</f>
        <v>2377</v>
      </c>
      <c r="AP2571" s="7">
        <f>IFERROR(RANK('Ref. Chile'!I2570,'Ref. Chile'!I:I,1)+COUNTIF('Ref. Chile'!$I$7:'Ref. Chile'!I2570,'Ref. Chile'!I2570)-1,"")</f>
        <v>321</v>
      </c>
      <c r="AQ2571" s="7">
        <f>IFERROR(RANK('Ref. Chile'!J2570,'Ref. Chile'!J:J,1)+COUNTIF('Ref. Chile'!$J$7:'Ref. Chile'!J2570,'Ref. Chile'!J2570)-1,"")</f>
        <v>240</v>
      </c>
    </row>
    <row r="2572" spans="31:43" ht="17.25" customHeight="1" x14ac:dyDescent="0.3">
      <c r="AE2572" s="5" t="s">
        <v>2567</v>
      </c>
      <c r="AF2572" s="5" t="s">
        <v>6087</v>
      </c>
      <c r="AG2572" s="6" t="s">
        <v>4471</v>
      </c>
      <c r="AH2572" s="6" t="s">
        <v>4202</v>
      </c>
      <c r="AI2572" s="7">
        <f>IFERROR(RANK('Ref. Chile'!H2571,'Ref. Chile'!H:H,0)+COUNTIF('Ref. Chile'!$H$7:'Ref. Chile'!H2571,'Ref. Chile'!H2571)-1,"")</f>
        <v>416</v>
      </c>
      <c r="AJ2572" s="7">
        <f>IFERROR(RANK('Ref. Chile'!I2571,'Ref. Chile'!I:I,0)+COUNTIF('Ref. Chile'!$I$7:'Ref. Chile'!I2571,'Ref. Chile'!I2571)-1,"")</f>
        <v>2412</v>
      </c>
      <c r="AK2572" s="7">
        <f>IFERROR(RANK('Ref. Chile'!J2571,'Ref. Chile'!J:J,0)+COUNTIF('Ref. Chile'!$J$7:'Ref. Chile'!J2571,'Ref. Chile'!J2571)-1,"")</f>
        <v>2280</v>
      </c>
      <c r="AL2572" s="7">
        <f>IFERROR(RANK('Ref. Chile'!K2571,'Ref. Chile'!K:K,0)+COUNTIF('Ref. Chile'!$K$7:'Ref. Chile'!K2571,'Ref. Chile'!K2571)-1,"")</f>
        <v>2726</v>
      </c>
      <c r="AM2572" s="7">
        <f>IFERROR(RANK('Ref. Chile'!L2571,'Ref. Chile'!L:L,0)+COUNTIF('Ref. Chile'!$L$7:'Ref. Chile'!L2571,'Ref. Chile'!L2571)-1,"")</f>
        <v>2169</v>
      </c>
      <c r="AN2572" s="7">
        <f>IFERROR(RANK('Ref. Chile'!M2571,'Ref. Chile'!M:M,0)+COUNTIF('Ref. Chile'!$M$7:'Ref. Chile'!M2571,'Ref. Chile'!M2571)-1,"")</f>
        <v>2551</v>
      </c>
      <c r="AO2572" s="7">
        <f>IFERROR(RANK('Ref. Chile'!H2571,'Ref. Chile'!H:H,1)+COUNTIF('Ref. Chile'!$H$7:'Ref. Chile'!H2571,'Ref. Chile'!H2571)-1,"")</f>
        <v>2387</v>
      </c>
      <c r="AP2572" s="7">
        <f>IFERROR(RANK('Ref. Chile'!I2571,'Ref. Chile'!I:I,1)+COUNTIF('Ref. Chile'!$I$7:'Ref. Chile'!I2571,'Ref. Chile'!I2571)-1,"")</f>
        <v>341</v>
      </c>
      <c r="AQ2572" s="7">
        <f>IFERROR(RANK('Ref. Chile'!J2571,'Ref. Chile'!J:J,1)+COUNTIF('Ref. Chile'!$J$7:'Ref. Chile'!J2571,'Ref. Chile'!J2571)-1,"")</f>
        <v>290</v>
      </c>
    </row>
    <row r="2573" spans="31:43" ht="17.25" customHeight="1" x14ac:dyDescent="0.3">
      <c r="AE2573" s="5" t="s">
        <v>2568</v>
      </c>
      <c r="AF2573" s="5" t="s">
        <v>6088</v>
      </c>
      <c r="AG2573" s="6" t="s">
        <v>4471</v>
      </c>
      <c r="AH2573" s="6" t="s">
        <v>4093</v>
      </c>
      <c r="AI2573" s="7">
        <f>IFERROR(RANK('Ref. Chile'!H2572,'Ref. Chile'!H:H,0)+COUNTIF('Ref. Chile'!$H$7:'Ref. Chile'!H2572,'Ref. Chile'!H2572)-1,"")</f>
        <v>420</v>
      </c>
      <c r="AJ2573" s="7">
        <f>IFERROR(RANK('Ref. Chile'!I2572,'Ref. Chile'!I:I,0)+COUNTIF('Ref. Chile'!$I$7:'Ref. Chile'!I2572,'Ref. Chile'!I2572)-1,"")</f>
        <v>2409</v>
      </c>
      <c r="AK2573" s="7">
        <f>IFERROR(RANK('Ref. Chile'!J2572,'Ref. Chile'!J:J,0)+COUNTIF('Ref. Chile'!$J$7:'Ref. Chile'!J2572,'Ref. Chile'!J2572)-1,"")</f>
        <v>2281</v>
      </c>
      <c r="AL2573" s="7">
        <f>IFERROR(RANK('Ref. Chile'!K2572,'Ref. Chile'!K:K,0)+COUNTIF('Ref. Chile'!$K$7:'Ref. Chile'!K2572,'Ref. Chile'!K2572)-1,"")</f>
        <v>2725</v>
      </c>
      <c r="AM2573" s="7">
        <f>IFERROR(RANK('Ref. Chile'!L2572,'Ref. Chile'!L:L,0)+COUNTIF('Ref. Chile'!$L$7:'Ref. Chile'!L2572,'Ref. Chile'!L2572)-1,"")</f>
        <v>2168</v>
      </c>
      <c r="AN2573" s="7">
        <f>IFERROR(RANK('Ref. Chile'!M2572,'Ref. Chile'!M:M,0)+COUNTIF('Ref. Chile'!$M$7:'Ref. Chile'!M2572,'Ref. Chile'!M2572)-1,"")</f>
        <v>2549</v>
      </c>
      <c r="AO2573" s="7">
        <f>IFERROR(RANK('Ref. Chile'!H2572,'Ref. Chile'!H:H,1)+COUNTIF('Ref. Chile'!$H$7:'Ref. Chile'!H2572,'Ref. Chile'!H2572)-1,"")</f>
        <v>2383</v>
      </c>
      <c r="AP2573" s="7">
        <f>IFERROR(RANK('Ref. Chile'!I2572,'Ref. Chile'!I:I,1)+COUNTIF('Ref. Chile'!$I$7:'Ref. Chile'!I2572,'Ref. Chile'!I2572)-1,"")</f>
        <v>344</v>
      </c>
      <c r="AQ2573" s="7">
        <f>IFERROR(RANK('Ref. Chile'!J2572,'Ref. Chile'!J:J,1)+COUNTIF('Ref. Chile'!$J$7:'Ref. Chile'!J2572,'Ref. Chile'!J2572)-1,"")</f>
        <v>289</v>
      </c>
    </row>
    <row r="2574" spans="31:43" ht="17.25" customHeight="1" x14ac:dyDescent="0.3">
      <c r="AE2574" s="5" t="s">
        <v>2569</v>
      </c>
      <c r="AF2574" s="5" t="s">
        <v>6089</v>
      </c>
      <c r="AG2574" s="6" t="s">
        <v>4471</v>
      </c>
      <c r="AH2574" s="6" t="s">
        <v>4094</v>
      </c>
      <c r="AI2574" s="7">
        <f>IFERROR(RANK('Ref. Chile'!H2573,'Ref. Chile'!H:H,0)+COUNTIF('Ref. Chile'!$H$7:'Ref. Chile'!H2573,'Ref. Chile'!H2573)-1,"")</f>
        <v>143</v>
      </c>
      <c r="AJ2574" s="7">
        <f>IFERROR(RANK('Ref. Chile'!I2573,'Ref. Chile'!I:I,0)+COUNTIF('Ref. Chile'!$I$7:'Ref. Chile'!I2573,'Ref. Chile'!I2573)-1,"")</f>
        <v>1445</v>
      </c>
      <c r="AK2574" s="7">
        <f>IFERROR(RANK('Ref. Chile'!J2573,'Ref. Chile'!J:J,0)+COUNTIF('Ref. Chile'!$J$7:'Ref. Chile'!J2573,'Ref. Chile'!J2573)-1,"")</f>
        <v>558</v>
      </c>
      <c r="AL2574" s="7">
        <f>IFERROR(RANK('Ref. Chile'!K2573,'Ref. Chile'!K:K,0)+COUNTIF('Ref. Chile'!$K$7:'Ref. Chile'!K2573,'Ref. Chile'!K2573)-1,"")</f>
        <v>93</v>
      </c>
      <c r="AM2574" s="7">
        <f>IFERROR(RANK('Ref. Chile'!L2573,'Ref. Chile'!L:L,0)+COUNTIF('Ref. Chile'!$L$7:'Ref. Chile'!L2573,'Ref. Chile'!L2573)-1,"")</f>
        <v>1183</v>
      </c>
      <c r="AN2574" s="7">
        <f>IFERROR(RANK('Ref. Chile'!M2573,'Ref. Chile'!M:M,0)+COUNTIF('Ref. Chile'!$M$7:'Ref. Chile'!M2573,'Ref. Chile'!M2573)-1,"")</f>
        <v>567</v>
      </c>
      <c r="AO2574" s="7">
        <f>IFERROR(RANK('Ref. Chile'!H2573,'Ref. Chile'!H:H,1)+COUNTIF('Ref. Chile'!$H$7:'Ref. Chile'!H2573,'Ref. Chile'!H2573)-1,"")</f>
        <v>2692</v>
      </c>
      <c r="AP2574" s="7">
        <f>IFERROR(RANK('Ref. Chile'!I2573,'Ref. Chile'!I:I,1)+COUNTIF('Ref. Chile'!$I$7:'Ref. Chile'!I2573,'Ref. Chile'!I2573)-1,"")</f>
        <v>1320</v>
      </c>
      <c r="AQ2574" s="7">
        <f>IFERROR(RANK('Ref. Chile'!J2573,'Ref. Chile'!J:J,1)+COUNTIF('Ref. Chile'!$J$7:'Ref. Chile'!J2573,'Ref. Chile'!J2573)-1,"")</f>
        <v>2022</v>
      </c>
    </row>
    <row r="2575" spans="31:43" ht="17.25" customHeight="1" x14ac:dyDescent="0.3">
      <c r="AE2575" s="5" t="s">
        <v>2570</v>
      </c>
      <c r="AF2575" s="5" t="s">
        <v>6090</v>
      </c>
      <c r="AG2575" s="6" t="s">
        <v>4471</v>
      </c>
      <c r="AH2575" s="6" t="s">
        <v>4096</v>
      </c>
      <c r="AI2575" s="7">
        <f>IFERROR(RANK('Ref. Chile'!H2574,'Ref. Chile'!H:H,0)+COUNTIF('Ref. Chile'!$H$7:'Ref. Chile'!H2574,'Ref. Chile'!H2574)-1,"")</f>
        <v>144</v>
      </c>
      <c r="AJ2575" s="7">
        <f>IFERROR(RANK('Ref. Chile'!I2574,'Ref. Chile'!I:I,0)+COUNTIF('Ref. Chile'!$I$7:'Ref. Chile'!I2574,'Ref. Chile'!I2574)-1,"")</f>
        <v>1446</v>
      </c>
      <c r="AK2575" s="7">
        <f>IFERROR(RANK('Ref. Chile'!J2574,'Ref. Chile'!J:J,0)+COUNTIF('Ref. Chile'!$J$7:'Ref. Chile'!J2574,'Ref. Chile'!J2574)-1,"")</f>
        <v>559</v>
      </c>
      <c r="AL2575" s="7">
        <f>IFERROR(RANK('Ref. Chile'!K2574,'Ref. Chile'!K:K,0)+COUNTIF('Ref. Chile'!$K$7:'Ref. Chile'!K2574,'Ref. Chile'!K2574)-1,"")</f>
        <v>94</v>
      </c>
      <c r="AM2575" s="7">
        <f>IFERROR(RANK('Ref. Chile'!L2574,'Ref. Chile'!L:L,0)+COUNTIF('Ref. Chile'!$L$7:'Ref. Chile'!L2574,'Ref. Chile'!L2574)-1,"")</f>
        <v>1184</v>
      </c>
      <c r="AN2575" s="7">
        <f>IFERROR(RANK('Ref. Chile'!M2574,'Ref. Chile'!M:M,0)+COUNTIF('Ref. Chile'!$M$7:'Ref. Chile'!M2574,'Ref. Chile'!M2574)-1,"")</f>
        <v>568</v>
      </c>
      <c r="AO2575" s="7">
        <f>IFERROR(RANK('Ref. Chile'!H2574,'Ref. Chile'!H:H,1)+COUNTIF('Ref. Chile'!$H$7:'Ref. Chile'!H2574,'Ref. Chile'!H2574)-1,"")</f>
        <v>2693</v>
      </c>
      <c r="AP2575" s="7">
        <f>IFERROR(RANK('Ref. Chile'!I2574,'Ref. Chile'!I:I,1)+COUNTIF('Ref. Chile'!$I$7:'Ref. Chile'!I2574,'Ref. Chile'!I2574)-1,"")</f>
        <v>1321</v>
      </c>
      <c r="AQ2575" s="7">
        <f>IFERROR(RANK('Ref. Chile'!J2574,'Ref. Chile'!J:J,1)+COUNTIF('Ref. Chile'!$J$7:'Ref. Chile'!J2574,'Ref. Chile'!J2574)-1,"")</f>
        <v>2023</v>
      </c>
    </row>
    <row r="2576" spans="31:43" ht="17.25" customHeight="1" x14ac:dyDescent="0.3">
      <c r="AE2576" s="5" t="s">
        <v>2571</v>
      </c>
      <c r="AF2576" s="5" t="s">
        <v>6091</v>
      </c>
      <c r="AG2576" s="6" t="s">
        <v>4471</v>
      </c>
      <c r="AH2576" s="6" t="s">
        <v>4102</v>
      </c>
      <c r="AI2576" s="7">
        <f>IFERROR(RANK('Ref. Chile'!H2575,'Ref. Chile'!H:H,0)+COUNTIF('Ref. Chile'!$H$7:'Ref. Chile'!H2575,'Ref. Chile'!H2575)-1,"")</f>
        <v>145</v>
      </c>
      <c r="AJ2576" s="7">
        <f>IFERROR(RANK('Ref. Chile'!I2575,'Ref. Chile'!I:I,0)+COUNTIF('Ref. Chile'!$I$7:'Ref. Chile'!I2575,'Ref. Chile'!I2575)-1,"")</f>
        <v>1447</v>
      </c>
      <c r="AK2576" s="7">
        <f>IFERROR(RANK('Ref. Chile'!J2575,'Ref. Chile'!J:J,0)+COUNTIF('Ref. Chile'!$J$7:'Ref. Chile'!J2575,'Ref. Chile'!J2575)-1,"")</f>
        <v>545</v>
      </c>
      <c r="AL2576" s="7">
        <f>IFERROR(RANK('Ref. Chile'!K2575,'Ref. Chile'!K:K,0)+COUNTIF('Ref. Chile'!$K$7:'Ref. Chile'!K2575,'Ref. Chile'!K2575)-1,"")</f>
        <v>95</v>
      </c>
      <c r="AM2576" s="7">
        <f>IFERROR(RANK('Ref. Chile'!L2575,'Ref. Chile'!L:L,0)+COUNTIF('Ref. Chile'!$L$7:'Ref. Chile'!L2575,'Ref. Chile'!L2575)-1,"")</f>
        <v>1165</v>
      </c>
      <c r="AN2576" s="7">
        <f>IFERROR(RANK('Ref. Chile'!M2575,'Ref. Chile'!M:M,0)+COUNTIF('Ref. Chile'!$M$7:'Ref. Chile'!M2575,'Ref. Chile'!M2575)-1,"")</f>
        <v>569</v>
      </c>
      <c r="AO2576" s="7">
        <f>IFERROR(RANK('Ref. Chile'!H2575,'Ref. Chile'!H:H,1)+COUNTIF('Ref. Chile'!$H$7:'Ref. Chile'!H2575,'Ref. Chile'!H2575)-1,"")</f>
        <v>2694</v>
      </c>
      <c r="AP2576" s="7">
        <f>IFERROR(RANK('Ref. Chile'!I2575,'Ref. Chile'!I:I,1)+COUNTIF('Ref. Chile'!$I$7:'Ref. Chile'!I2575,'Ref. Chile'!I2575)-1,"")</f>
        <v>1322</v>
      </c>
      <c r="AQ2576" s="7">
        <f>IFERROR(RANK('Ref. Chile'!J2575,'Ref. Chile'!J:J,1)+COUNTIF('Ref. Chile'!$J$7:'Ref. Chile'!J2575,'Ref. Chile'!J2575)-1,"")</f>
        <v>2033</v>
      </c>
    </row>
    <row r="2577" spans="31:43" ht="17.25" customHeight="1" x14ac:dyDescent="0.3">
      <c r="AE2577" s="5" t="s">
        <v>2572</v>
      </c>
      <c r="AF2577" s="5" t="s">
        <v>6092</v>
      </c>
      <c r="AG2577" s="6" t="s">
        <v>4471</v>
      </c>
      <c r="AH2577" s="6" t="s">
        <v>4137</v>
      </c>
      <c r="AI2577" s="7">
        <f>IFERROR(RANK('Ref. Chile'!H2576,'Ref. Chile'!H:H,0)+COUNTIF('Ref. Chile'!$H$7:'Ref. Chile'!H2576,'Ref. Chile'!H2576)-1,"")</f>
        <v>424</v>
      </c>
      <c r="AJ2577" s="7">
        <f>IFERROR(RANK('Ref. Chile'!I2576,'Ref. Chile'!I:I,0)+COUNTIF('Ref. Chile'!$I$7:'Ref. Chile'!I2576,'Ref. Chile'!I2576)-1,"")</f>
        <v>2425</v>
      </c>
      <c r="AK2577" s="7">
        <f>IFERROR(RANK('Ref. Chile'!J2576,'Ref. Chile'!J:J,0)+COUNTIF('Ref. Chile'!$J$7:'Ref. Chile'!J2576,'Ref. Chile'!J2576)-1,"")</f>
        <v>2309</v>
      </c>
      <c r="AL2577" s="7">
        <f>IFERROR(RANK('Ref. Chile'!K2576,'Ref. Chile'!K:K,0)+COUNTIF('Ref. Chile'!$K$7:'Ref. Chile'!K2576,'Ref. Chile'!K2576)-1,"")</f>
        <v>2728</v>
      </c>
      <c r="AM2577" s="7">
        <f>IFERROR(RANK('Ref. Chile'!L2576,'Ref. Chile'!L:L,0)+COUNTIF('Ref. Chile'!$L$7:'Ref. Chile'!L2576,'Ref. Chile'!L2576)-1,"")</f>
        <v>2243</v>
      </c>
      <c r="AN2577" s="7">
        <f>IFERROR(RANK('Ref. Chile'!M2576,'Ref. Chile'!M:M,0)+COUNTIF('Ref. Chile'!$M$7:'Ref. Chile'!M2576,'Ref. Chile'!M2576)-1,"")</f>
        <v>2561</v>
      </c>
      <c r="AO2577" s="7">
        <f>IFERROR(RANK('Ref. Chile'!H2576,'Ref. Chile'!H:H,1)+COUNTIF('Ref. Chile'!$H$7:'Ref. Chile'!H2576,'Ref. Chile'!H2576)-1,"")</f>
        <v>2379</v>
      </c>
      <c r="AP2577" s="7">
        <f>IFERROR(RANK('Ref. Chile'!I2576,'Ref. Chile'!I:I,1)+COUNTIF('Ref. Chile'!$I$7:'Ref. Chile'!I2576,'Ref. Chile'!I2576)-1,"")</f>
        <v>328</v>
      </c>
      <c r="AQ2577" s="7">
        <f>IFERROR(RANK('Ref. Chile'!J2576,'Ref. Chile'!J:J,1)+COUNTIF('Ref. Chile'!$J$7:'Ref. Chile'!J2576,'Ref. Chile'!J2576)-1,"")</f>
        <v>261</v>
      </c>
    </row>
    <row r="2578" spans="31:43" ht="17.25" customHeight="1" x14ac:dyDescent="0.3">
      <c r="AE2578" s="5" t="s">
        <v>2573</v>
      </c>
      <c r="AF2578" s="5" t="s">
        <v>6093</v>
      </c>
      <c r="AG2578" s="6" t="s">
        <v>4471</v>
      </c>
      <c r="AH2578" s="6" t="s">
        <v>4097</v>
      </c>
      <c r="AI2578" s="7">
        <f>IFERROR(RANK('Ref. Chile'!H2577,'Ref. Chile'!H:H,0)+COUNTIF('Ref. Chile'!$H$7:'Ref. Chile'!H2577,'Ref. Chile'!H2577)-1,"")</f>
        <v>415</v>
      </c>
      <c r="AJ2578" s="7">
        <f>IFERROR(RANK('Ref. Chile'!I2577,'Ref. Chile'!I:I,0)+COUNTIF('Ref. Chile'!$I$7:'Ref. Chile'!I2577,'Ref. Chile'!I2577)-1,"")</f>
        <v>2403</v>
      </c>
      <c r="AK2578" s="7">
        <f>IFERROR(RANK('Ref. Chile'!J2577,'Ref. Chile'!J:J,0)+COUNTIF('Ref. Chile'!$J$7:'Ref. Chile'!J2577,'Ref. Chile'!J2577)-1,"")</f>
        <v>2276</v>
      </c>
      <c r="AL2578" s="7">
        <f>IFERROR(RANK('Ref. Chile'!K2577,'Ref. Chile'!K:K,0)+COUNTIF('Ref. Chile'!$K$7:'Ref. Chile'!K2577,'Ref. Chile'!K2577)-1,"")</f>
        <v>2723</v>
      </c>
      <c r="AM2578" s="7">
        <f>IFERROR(RANK('Ref. Chile'!L2577,'Ref. Chile'!L:L,0)+COUNTIF('Ref. Chile'!$L$7:'Ref. Chile'!L2577,'Ref. Chile'!L2577)-1,"")</f>
        <v>2141</v>
      </c>
      <c r="AN2578" s="7">
        <f>IFERROR(RANK('Ref. Chile'!M2577,'Ref. Chile'!M:M,0)+COUNTIF('Ref. Chile'!$M$7:'Ref. Chile'!M2577,'Ref. Chile'!M2577)-1,"")</f>
        <v>2544</v>
      </c>
      <c r="AO2578" s="7">
        <f>IFERROR(RANK('Ref. Chile'!H2577,'Ref. Chile'!H:H,1)+COUNTIF('Ref. Chile'!$H$7:'Ref. Chile'!H2577,'Ref. Chile'!H2577)-1,"")</f>
        <v>2388</v>
      </c>
      <c r="AP2578" s="7">
        <f>IFERROR(RANK('Ref. Chile'!I2577,'Ref. Chile'!I:I,1)+COUNTIF('Ref. Chile'!$I$7:'Ref. Chile'!I2577,'Ref. Chile'!I2577)-1,"")</f>
        <v>350</v>
      </c>
      <c r="AQ2578" s="7">
        <f>IFERROR(RANK('Ref. Chile'!J2577,'Ref. Chile'!J:J,1)+COUNTIF('Ref. Chile'!$J$7:'Ref. Chile'!J2577,'Ref. Chile'!J2577)-1,"")</f>
        <v>294</v>
      </c>
    </row>
    <row r="2579" spans="31:43" ht="17.25" customHeight="1" x14ac:dyDescent="0.3">
      <c r="AE2579" s="5" t="s">
        <v>2574</v>
      </c>
      <c r="AF2579" s="5" t="s">
        <v>6094</v>
      </c>
      <c r="AG2579" s="6" t="s">
        <v>4471</v>
      </c>
      <c r="AH2579" s="6" t="s">
        <v>4114</v>
      </c>
      <c r="AI2579" s="7">
        <f>IFERROR(RANK('Ref. Chile'!H2578,'Ref. Chile'!H:H,0)+COUNTIF('Ref. Chile'!$H$7:'Ref. Chile'!H2578,'Ref. Chile'!H2578)-1,"")</f>
        <v>413</v>
      </c>
      <c r="AJ2579" s="7">
        <f>IFERROR(RANK('Ref. Chile'!I2578,'Ref. Chile'!I:I,0)+COUNTIF('Ref. Chile'!$I$7:'Ref. Chile'!I2578,'Ref. Chile'!I2578)-1,"")</f>
        <v>2401</v>
      </c>
      <c r="AK2579" s="7">
        <f>IFERROR(RANK('Ref. Chile'!J2578,'Ref. Chile'!J:J,0)+COUNTIF('Ref. Chile'!$J$7:'Ref. Chile'!J2578,'Ref. Chile'!J2578)-1,"")</f>
        <v>2273</v>
      </c>
      <c r="AL2579" s="7">
        <f>IFERROR(RANK('Ref. Chile'!K2578,'Ref. Chile'!K:K,0)+COUNTIF('Ref. Chile'!$K$7:'Ref. Chile'!K2578,'Ref. Chile'!K2578)-1,"")</f>
        <v>2724</v>
      </c>
      <c r="AM2579" s="7">
        <f>IFERROR(RANK('Ref. Chile'!L2578,'Ref. Chile'!L:L,0)+COUNTIF('Ref. Chile'!$L$7:'Ref. Chile'!L2578,'Ref. Chile'!L2578)-1,"")</f>
        <v>2138</v>
      </c>
      <c r="AN2579" s="7">
        <f>IFERROR(RANK('Ref. Chile'!M2578,'Ref. Chile'!M:M,0)+COUNTIF('Ref. Chile'!$M$7:'Ref. Chile'!M2578,'Ref. Chile'!M2578)-1,"")</f>
        <v>2542</v>
      </c>
      <c r="AO2579" s="7">
        <f>IFERROR(RANK('Ref. Chile'!H2578,'Ref. Chile'!H:H,1)+COUNTIF('Ref. Chile'!$H$7:'Ref. Chile'!H2578,'Ref. Chile'!H2578)-1,"")</f>
        <v>2390</v>
      </c>
      <c r="AP2579" s="7">
        <f>IFERROR(RANK('Ref. Chile'!I2578,'Ref. Chile'!I:I,1)+COUNTIF('Ref. Chile'!$I$7:'Ref. Chile'!I2578,'Ref. Chile'!I2578)-1,"")</f>
        <v>352</v>
      </c>
      <c r="AQ2579" s="7">
        <f>IFERROR(RANK('Ref. Chile'!J2578,'Ref. Chile'!J:J,1)+COUNTIF('Ref. Chile'!$J$7:'Ref. Chile'!J2578,'Ref. Chile'!J2578)-1,"")</f>
        <v>297</v>
      </c>
    </row>
    <row r="2580" spans="31:43" ht="17.25" customHeight="1" x14ac:dyDescent="0.3">
      <c r="AE2580" s="5" t="s">
        <v>2575</v>
      </c>
      <c r="AF2580" s="5" t="s">
        <v>6095</v>
      </c>
      <c r="AG2580" s="6" t="s">
        <v>4471</v>
      </c>
      <c r="AH2580" s="6" t="s">
        <v>4180</v>
      </c>
      <c r="AI2580" s="7">
        <f>IFERROR(RANK('Ref. Chile'!H2579,'Ref. Chile'!H:H,0)+COUNTIF('Ref. Chile'!$H$7:'Ref. Chile'!H2579,'Ref. Chile'!H2579)-1,"")</f>
        <v>410</v>
      </c>
      <c r="AJ2580" s="7">
        <f>IFERROR(RANK('Ref. Chile'!I2579,'Ref. Chile'!I:I,0)+COUNTIF('Ref. Chile'!$I$7:'Ref. Chile'!I2579,'Ref. Chile'!I2579)-1,"")</f>
        <v>2394</v>
      </c>
      <c r="AK2580" s="7">
        <f>IFERROR(RANK('Ref. Chile'!J2579,'Ref. Chile'!J:J,0)+COUNTIF('Ref. Chile'!$J$7:'Ref. Chile'!J2579,'Ref. Chile'!J2579)-1,"")</f>
        <v>2264</v>
      </c>
      <c r="AL2580" s="7">
        <f>IFERROR(RANK('Ref. Chile'!K2579,'Ref. Chile'!K:K,0)+COUNTIF('Ref. Chile'!$K$7:'Ref. Chile'!K2579,'Ref. Chile'!K2579)-1,"")</f>
        <v>2722</v>
      </c>
      <c r="AM2580" s="7">
        <f>IFERROR(RANK('Ref. Chile'!L2579,'Ref. Chile'!L:L,0)+COUNTIF('Ref. Chile'!$L$7:'Ref. Chile'!L2579,'Ref. Chile'!L2579)-1,"")</f>
        <v>2109</v>
      </c>
      <c r="AN2580" s="7">
        <f>IFERROR(RANK('Ref. Chile'!M2579,'Ref. Chile'!M:M,0)+COUNTIF('Ref. Chile'!$M$7:'Ref. Chile'!M2579,'Ref. Chile'!M2579)-1,"")</f>
        <v>2539</v>
      </c>
      <c r="AO2580" s="7">
        <f>IFERROR(RANK('Ref. Chile'!H2579,'Ref. Chile'!H:H,1)+COUNTIF('Ref. Chile'!$H$7:'Ref. Chile'!H2579,'Ref. Chile'!H2579)-1,"")</f>
        <v>2393</v>
      </c>
      <c r="AP2580" s="7">
        <f>IFERROR(RANK('Ref. Chile'!I2579,'Ref. Chile'!I:I,1)+COUNTIF('Ref. Chile'!$I$7:'Ref. Chile'!I2579,'Ref. Chile'!I2579)-1,"")</f>
        <v>359</v>
      </c>
      <c r="AQ2580" s="7">
        <f>IFERROR(RANK('Ref. Chile'!J2579,'Ref. Chile'!J:J,1)+COUNTIF('Ref. Chile'!$J$7:'Ref. Chile'!J2579,'Ref. Chile'!J2579)-1,"")</f>
        <v>306</v>
      </c>
    </row>
    <row r="2581" spans="31:43" ht="17.25" customHeight="1" x14ac:dyDescent="0.3">
      <c r="AE2581" s="5" t="s">
        <v>2576</v>
      </c>
      <c r="AF2581" s="5" t="s">
        <v>6096</v>
      </c>
      <c r="AG2581" s="6" t="s">
        <v>4471</v>
      </c>
      <c r="AH2581" s="6" t="s">
        <v>4139</v>
      </c>
      <c r="AI2581" s="7">
        <f>IFERROR(RANK('Ref. Chile'!H2580,'Ref. Chile'!H:H,0)+COUNTIF('Ref. Chile'!$H$7:'Ref. Chile'!H2580,'Ref. Chile'!H2580)-1,"")</f>
        <v>414</v>
      </c>
      <c r="AJ2581" s="7">
        <f>IFERROR(RANK('Ref. Chile'!I2580,'Ref. Chile'!I:I,0)+COUNTIF('Ref. Chile'!$I$7:'Ref. Chile'!I2580,'Ref. Chile'!I2580)-1,"")</f>
        <v>2415</v>
      </c>
      <c r="AK2581" s="7">
        <f>IFERROR(RANK('Ref. Chile'!J2580,'Ref. Chile'!J:J,0)+COUNTIF('Ref. Chile'!$J$7:'Ref. Chile'!J2580,'Ref. Chile'!J2580)-1,"")</f>
        <v>2287</v>
      </c>
      <c r="AL2581" s="7">
        <f>IFERROR(RANK('Ref. Chile'!K2580,'Ref. Chile'!K:K,0)+COUNTIF('Ref. Chile'!$K$7:'Ref. Chile'!K2580,'Ref. Chile'!K2580)-1,"")</f>
        <v>2727</v>
      </c>
      <c r="AM2581" s="7">
        <f>IFERROR(RANK('Ref. Chile'!L2580,'Ref. Chile'!L:L,0)+COUNTIF('Ref. Chile'!$L$7:'Ref. Chile'!L2580,'Ref. Chile'!L2580)-1,"")</f>
        <v>2198</v>
      </c>
      <c r="AN2581" s="7">
        <f>IFERROR(RANK('Ref. Chile'!M2580,'Ref. Chile'!M:M,0)+COUNTIF('Ref. Chile'!$M$7:'Ref. Chile'!M2580,'Ref. Chile'!M2580)-1,"")</f>
        <v>2553</v>
      </c>
      <c r="AO2581" s="7">
        <f>IFERROR(RANK('Ref. Chile'!H2580,'Ref. Chile'!H:H,1)+COUNTIF('Ref. Chile'!$H$7:'Ref. Chile'!H2580,'Ref. Chile'!H2580)-1,"")</f>
        <v>2389</v>
      </c>
      <c r="AP2581" s="7">
        <f>IFERROR(RANK('Ref. Chile'!I2580,'Ref. Chile'!I:I,1)+COUNTIF('Ref. Chile'!$I$7:'Ref. Chile'!I2580,'Ref. Chile'!I2580)-1,"")</f>
        <v>338</v>
      </c>
      <c r="AQ2581" s="7">
        <f>IFERROR(RANK('Ref. Chile'!J2580,'Ref. Chile'!J:J,1)+COUNTIF('Ref. Chile'!$J$7:'Ref. Chile'!J2580,'Ref. Chile'!J2580)-1,"")</f>
        <v>283</v>
      </c>
    </row>
    <row r="2582" spans="31:43" ht="17.25" customHeight="1" x14ac:dyDescent="0.3">
      <c r="AE2582" s="5" t="s">
        <v>2577</v>
      </c>
      <c r="AF2582" s="5" t="s">
        <v>6097</v>
      </c>
      <c r="AG2582" s="6" t="s">
        <v>4472</v>
      </c>
      <c r="AH2582" s="6" t="s">
        <v>4092</v>
      </c>
      <c r="AI2582" s="7">
        <f>IFERROR(RANK('Ref. Chile'!H2581,'Ref. Chile'!H:H,0)+COUNTIF('Ref. Chile'!$H$7:'Ref. Chile'!H2581,'Ref. Chile'!H2581)-1,"")</f>
        <v>1863</v>
      </c>
      <c r="AJ2582" s="7">
        <f>IFERROR(RANK('Ref. Chile'!I2581,'Ref. Chile'!I:I,0)+COUNTIF('Ref. Chile'!$I$7:'Ref. Chile'!I2581,'Ref. Chile'!I2581)-1,"")</f>
        <v>1120</v>
      </c>
      <c r="AK2582" s="7">
        <f>IFERROR(RANK('Ref. Chile'!J2581,'Ref. Chile'!J:J,0)+COUNTIF('Ref. Chile'!$J$7:'Ref. Chile'!J2581,'Ref. Chile'!J2581)-1,"")</f>
        <v>1452</v>
      </c>
      <c r="AL2582" s="7">
        <f>IFERROR(RANK('Ref. Chile'!K2581,'Ref. Chile'!K:K,0)+COUNTIF('Ref. Chile'!$K$7:'Ref. Chile'!K2581,'Ref. Chile'!K2581)-1,"")</f>
        <v>1508</v>
      </c>
      <c r="AM2582" s="7">
        <f>IFERROR(RANK('Ref. Chile'!L2581,'Ref. Chile'!L:L,0)+COUNTIF('Ref. Chile'!$L$7:'Ref. Chile'!L2581,'Ref. Chile'!L2581)-1,"")</f>
        <v>1315</v>
      </c>
      <c r="AN2582" s="7">
        <f>IFERROR(RANK('Ref. Chile'!M2581,'Ref. Chile'!M:M,0)+COUNTIF('Ref. Chile'!$M$7:'Ref. Chile'!M2581,'Ref. Chile'!M2581)-1,"")</f>
        <v>1693</v>
      </c>
      <c r="AO2582" s="7">
        <f>IFERROR(RANK('Ref. Chile'!H2581,'Ref. Chile'!H:H,1)+COUNTIF('Ref. Chile'!$H$7:'Ref. Chile'!H2581,'Ref. Chile'!H2581)-1,"")</f>
        <v>940</v>
      </c>
      <c r="AP2582" s="7">
        <f>IFERROR(RANK('Ref. Chile'!I2581,'Ref. Chile'!I:I,1)+COUNTIF('Ref. Chile'!$I$7:'Ref. Chile'!I2581,'Ref. Chile'!I2581)-1,"")</f>
        <v>1633</v>
      </c>
      <c r="AQ2582" s="7">
        <f>IFERROR(RANK('Ref. Chile'!J2581,'Ref. Chile'!J:J,1)+COUNTIF('Ref. Chile'!$J$7:'Ref. Chile'!J2581,'Ref. Chile'!J2581)-1,"")</f>
        <v>1118</v>
      </c>
    </row>
    <row r="2583" spans="31:43" ht="17.25" customHeight="1" x14ac:dyDescent="0.3">
      <c r="AE2583" s="5" t="s">
        <v>2578</v>
      </c>
      <c r="AF2583" s="5" t="s">
        <v>6098</v>
      </c>
      <c r="AG2583" s="6" t="s">
        <v>4472</v>
      </c>
      <c r="AH2583" s="6" t="s">
        <v>4093</v>
      </c>
      <c r="AI2583" s="7">
        <f>IFERROR(RANK('Ref. Chile'!H2582,'Ref. Chile'!H:H,0)+COUNTIF('Ref. Chile'!$H$7:'Ref. Chile'!H2582,'Ref. Chile'!H2582)-1,"")</f>
        <v>1855</v>
      </c>
      <c r="AJ2583" s="7">
        <f>IFERROR(RANK('Ref. Chile'!I2582,'Ref. Chile'!I:I,0)+COUNTIF('Ref. Chile'!$I$7:'Ref. Chile'!I2582,'Ref. Chile'!I2582)-1,"")</f>
        <v>1110</v>
      </c>
      <c r="AK2583" s="7">
        <f>IFERROR(RANK('Ref. Chile'!J2582,'Ref. Chile'!J:J,0)+COUNTIF('Ref. Chile'!$J$7:'Ref. Chile'!J2582,'Ref. Chile'!J2582)-1,"")</f>
        <v>1251</v>
      </c>
      <c r="AL2583" s="7">
        <f>IFERROR(RANK('Ref. Chile'!K2582,'Ref. Chile'!K:K,0)+COUNTIF('Ref. Chile'!$K$7:'Ref. Chile'!K2582,'Ref. Chile'!K2582)-1,"")</f>
        <v>1501</v>
      </c>
      <c r="AM2583" s="7">
        <f>IFERROR(RANK('Ref. Chile'!L2582,'Ref. Chile'!L:L,0)+COUNTIF('Ref. Chile'!$L$7:'Ref. Chile'!L2582,'Ref. Chile'!L2582)-1,"")</f>
        <v>1303</v>
      </c>
      <c r="AN2583" s="7">
        <f>IFERROR(RANK('Ref. Chile'!M2582,'Ref. Chile'!M:M,0)+COUNTIF('Ref. Chile'!$M$7:'Ref. Chile'!M2582,'Ref. Chile'!M2582)-1,"")</f>
        <v>1635</v>
      </c>
      <c r="AO2583" s="7">
        <f>IFERROR(RANK('Ref. Chile'!H2582,'Ref. Chile'!H:H,1)+COUNTIF('Ref. Chile'!$H$7:'Ref. Chile'!H2582,'Ref. Chile'!H2582)-1,"")</f>
        <v>948</v>
      </c>
      <c r="AP2583" s="7">
        <f>IFERROR(RANK('Ref. Chile'!I2582,'Ref. Chile'!I:I,1)+COUNTIF('Ref. Chile'!$I$7:'Ref. Chile'!I2582,'Ref. Chile'!I2582)-1,"")</f>
        <v>1643</v>
      </c>
      <c r="AQ2583" s="7">
        <f>IFERROR(RANK('Ref. Chile'!J2582,'Ref. Chile'!J:J,1)+COUNTIF('Ref. Chile'!$J$7:'Ref. Chile'!J2582,'Ref. Chile'!J2582)-1,"")</f>
        <v>1319</v>
      </c>
    </row>
    <row r="2584" spans="31:43" ht="17.25" customHeight="1" x14ac:dyDescent="0.3">
      <c r="AE2584" s="5" t="s">
        <v>2579</v>
      </c>
      <c r="AF2584" s="5" t="s">
        <v>6099</v>
      </c>
      <c r="AG2584" s="6" t="s">
        <v>4472</v>
      </c>
      <c r="AH2584" s="6" t="s">
        <v>4094</v>
      </c>
      <c r="AI2584" s="7">
        <f>IFERROR(RANK('Ref. Chile'!H2583,'Ref. Chile'!H:H,0)+COUNTIF('Ref. Chile'!$H$7:'Ref. Chile'!H2583,'Ref. Chile'!H2583)-1,"")</f>
        <v>1032</v>
      </c>
      <c r="AJ2584" s="7">
        <f>IFERROR(RANK('Ref. Chile'!I2583,'Ref. Chile'!I:I,0)+COUNTIF('Ref. Chile'!$I$7:'Ref. Chile'!I2583,'Ref. Chile'!I2583)-1,"")</f>
        <v>838</v>
      </c>
      <c r="AK2584" s="7">
        <f>IFERROR(RANK('Ref. Chile'!J2583,'Ref. Chile'!J:J,0)+COUNTIF('Ref. Chile'!$J$7:'Ref. Chile'!J2583,'Ref. Chile'!J2583)-1,"")</f>
        <v>1734</v>
      </c>
      <c r="AL2584" s="7">
        <f>IFERROR(RANK('Ref. Chile'!K2583,'Ref. Chile'!K:K,0)+COUNTIF('Ref. Chile'!$K$7:'Ref. Chile'!K2583,'Ref. Chile'!K2583)-1,"")</f>
        <v>1095</v>
      </c>
      <c r="AM2584" s="7">
        <f>IFERROR(RANK('Ref. Chile'!L2583,'Ref. Chile'!L:L,0)+COUNTIF('Ref. Chile'!$L$7:'Ref. Chile'!L2583,'Ref. Chile'!L2583)-1,"")</f>
        <v>545</v>
      </c>
      <c r="AN2584" s="7">
        <f>IFERROR(RANK('Ref. Chile'!M2583,'Ref. Chile'!M:M,0)+COUNTIF('Ref. Chile'!$M$7:'Ref. Chile'!M2583,'Ref. Chile'!M2583)-1,"")</f>
        <v>1603</v>
      </c>
      <c r="AO2584" s="7">
        <f>IFERROR(RANK('Ref. Chile'!H2583,'Ref. Chile'!H:H,1)+COUNTIF('Ref. Chile'!$H$7:'Ref. Chile'!H2583,'Ref. Chile'!H2583)-1,"")</f>
        <v>1919</v>
      </c>
      <c r="AP2584" s="7">
        <f>IFERROR(RANK('Ref. Chile'!I2583,'Ref. Chile'!I:I,1)+COUNTIF('Ref. Chile'!$I$7:'Ref. Chile'!I2583,'Ref. Chile'!I2583)-1,"")</f>
        <v>2054</v>
      </c>
      <c r="AQ2584" s="7">
        <f>IFERROR(RANK('Ref. Chile'!J2583,'Ref. Chile'!J:J,1)+COUNTIF('Ref. Chile'!$J$7:'Ref. Chile'!J2583,'Ref. Chile'!J2583)-1,"")</f>
        <v>930</v>
      </c>
    </row>
    <row r="2585" spans="31:43" ht="17.25" customHeight="1" x14ac:dyDescent="0.3">
      <c r="AE2585" s="5" t="s">
        <v>2580</v>
      </c>
      <c r="AF2585" s="5" t="s">
        <v>6100</v>
      </c>
      <c r="AG2585" s="6" t="s">
        <v>4472</v>
      </c>
      <c r="AH2585" s="6" t="s">
        <v>4102</v>
      </c>
      <c r="AI2585" s="7">
        <f>IFERROR(RANK('Ref. Chile'!H2584,'Ref. Chile'!H:H,0)+COUNTIF('Ref. Chile'!$H$7:'Ref. Chile'!H2584,'Ref. Chile'!H2584)-1,"")</f>
        <v>1850</v>
      </c>
      <c r="AJ2585" s="7">
        <f>IFERROR(RANK('Ref. Chile'!I2584,'Ref. Chile'!I:I,0)+COUNTIF('Ref. Chile'!$I$7:'Ref. Chile'!I2584,'Ref. Chile'!I2584)-1,"")</f>
        <v>1096</v>
      </c>
      <c r="AK2585" s="7">
        <f>IFERROR(RANK('Ref. Chile'!J2584,'Ref. Chile'!J:J,0)+COUNTIF('Ref. Chile'!$J$7:'Ref. Chile'!J2584,'Ref. Chile'!J2584)-1,"")</f>
        <v>1039</v>
      </c>
      <c r="AL2585" s="7">
        <f>IFERROR(RANK('Ref. Chile'!K2584,'Ref. Chile'!K:K,0)+COUNTIF('Ref. Chile'!$K$7:'Ref. Chile'!K2584,'Ref. Chile'!K2584)-1,"")</f>
        <v>1494</v>
      </c>
      <c r="AM2585" s="7">
        <f>IFERROR(RANK('Ref. Chile'!L2584,'Ref. Chile'!L:L,0)+COUNTIF('Ref. Chile'!$L$7:'Ref. Chile'!L2584,'Ref. Chile'!L2584)-1,"")</f>
        <v>1273</v>
      </c>
      <c r="AN2585" s="7">
        <f>IFERROR(RANK('Ref. Chile'!M2584,'Ref. Chile'!M:M,0)+COUNTIF('Ref. Chile'!$M$7:'Ref. Chile'!M2584,'Ref. Chile'!M2584)-1,"")</f>
        <v>1360</v>
      </c>
      <c r="AO2585" s="7">
        <f>IFERROR(RANK('Ref. Chile'!H2584,'Ref. Chile'!H:H,1)+COUNTIF('Ref. Chile'!$H$7:'Ref. Chile'!H2584,'Ref. Chile'!H2584)-1,"")</f>
        <v>953</v>
      </c>
      <c r="AP2585" s="7">
        <f>IFERROR(RANK('Ref. Chile'!I2584,'Ref. Chile'!I:I,1)+COUNTIF('Ref. Chile'!$I$7:'Ref. Chile'!I2584,'Ref. Chile'!I2584)-1,"")</f>
        <v>1657</v>
      </c>
      <c r="AQ2585" s="7">
        <f>IFERROR(RANK('Ref. Chile'!J2584,'Ref. Chile'!J:J,1)+COUNTIF('Ref. Chile'!$J$7:'Ref. Chile'!J2584,'Ref. Chile'!J2584)-1,"")</f>
        <v>1531</v>
      </c>
    </row>
    <row r="2586" spans="31:43" ht="17.25" customHeight="1" x14ac:dyDescent="0.3">
      <c r="AE2586" s="5" t="s">
        <v>2581</v>
      </c>
      <c r="AF2586" s="5" t="s">
        <v>6101</v>
      </c>
      <c r="AG2586" s="6" t="s">
        <v>4472</v>
      </c>
      <c r="AH2586" s="6" t="s">
        <v>4137</v>
      </c>
      <c r="AI2586" s="7">
        <f>IFERROR(RANK('Ref. Chile'!H2585,'Ref. Chile'!H:H,0)+COUNTIF('Ref. Chile'!$H$7:'Ref. Chile'!H2585,'Ref. Chile'!H2585)-1,"")</f>
        <v>1859</v>
      </c>
      <c r="AJ2586" s="7">
        <f>IFERROR(RANK('Ref. Chile'!I2585,'Ref. Chile'!I:I,0)+COUNTIF('Ref. Chile'!$I$7:'Ref. Chile'!I2585,'Ref. Chile'!I2585)-1,"")</f>
        <v>1116</v>
      </c>
      <c r="AK2586" s="7">
        <f>IFERROR(RANK('Ref. Chile'!J2585,'Ref. Chile'!J:J,0)+COUNTIF('Ref. Chile'!$J$7:'Ref. Chile'!J2585,'Ref. Chile'!J2585)-1,"")</f>
        <v>1353</v>
      </c>
      <c r="AL2586" s="7">
        <f>IFERROR(RANK('Ref. Chile'!K2585,'Ref. Chile'!K:K,0)+COUNTIF('Ref. Chile'!$K$7:'Ref. Chile'!K2585,'Ref. Chile'!K2585)-1,"")</f>
        <v>1503</v>
      </c>
      <c r="AM2586" s="7">
        <f>IFERROR(RANK('Ref. Chile'!L2585,'Ref. Chile'!L:L,0)+COUNTIF('Ref. Chile'!$L$7:'Ref. Chile'!L2585,'Ref. Chile'!L2585)-1,"")</f>
        <v>1309</v>
      </c>
      <c r="AN2586" s="7">
        <f>IFERROR(RANK('Ref. Chile'!M2585,'Ref. Chile'!M:M,0)+COUNTIF('Ref. Chile'!$M$7:'Ref. Chile'!M2585,'Ref. Chile'!M2585)-1,"")</f>
        <v>1661</v>
      </c>
      <c r="AO2586" s="7">
        <f>IFERROR(RANK('Ref. Chile'!H2585,'Ref. Chile'!H:H,1)+COUNTIF('Ref. Chile'!$H$7:'Ref. Chile'!H2585,'Ref. Chile'!H2585)-1,"")</f>
        <v>944</v>
      </c>
      <c r="AP2586" s="7">
        <f>IFERROR(RANK('Ref. Chile'!I2585,'Ref. Chile'!I:I,1)+COUNTIF('Ref. Chile'!$I$7:'Ref. Chile'!I2585,'Ref. Chile'!I2585)-1,"")</f>
        <v>1637</v>
      </c>
      <c r="AQ2586" s="7">
        <f>IFERROR(RANK('Ref. Chile'!J2585,'Ref. Chile'!J:J,1)+COUNTIF('Ref. Chile'!$J$7:'Ref. Chile'!J2585,'Ref. Chile'!J2585)-1,"")</f>
        <v>1217</v>
      </c>
    </row>
    <row r="2587" spans="31:43" ht="17.25" customHeight="1" x14ac:dyDescent="0.3">
      <c r="AE2587" s="5" t="s">
        <v>2582</v>
      </c>
      <c r="AF2587" s="5" t="s">
        <v>6102</v>
      </c>
      <c r="AG2587" s="6" t="s">
        <v>4472</v>
      </c>
      <c r="AH2587" s="6" t="s">
        <v>4169</v>
      </c>
      <c r="AI2587" s="7">
        <f>IFERROR(RANK('Ref. Chile'!H2586,'Ref. Chile'!H:H,0)+COUNTIF('Ref. Chile'!$H$7:'Ref. Chile'!H2586,'Ref. Chile'!H2586)-1,"")</f>
        <v>1852</v>
      </c>
      <c r="AJ2587" s="7">
        <f>IFERROR(RANK('Ref. Chile'!I2586,'Ref. Chile'!I:I,0)+COUNTIF('Ref. Chile'!$I$7:'Ref. Chile'!I2586,'Ref. Chile'!I2586)-1,"")</f>
        <v>1104</v>
      </c>
      <c r="AK2587" s="7">
        <f>IFERROR(RANK('Ref. Chile'!J2586,'Ref. Chile'!J:J,0)+COUNTIF('Ref. Chile'!$J$7:'Ref. Chile'!J2586,'Ref. Chile'!J2586)-1,"")</f>
        <v>1137</v>
      </c>
      <c r="AL2587" s="7">
        <f>IFERROR(RANK('Ref. Chile'!K2586,'Ref. Chile'!K:K,0)+COUNTIF('Ref. Chile'!$K$7:'Ref. Chile'!K2586,'Ref. Chile'!K2586)-1,"")</f>
        <v>1497</v>
      </c>
      <c r="AM2587" s="7">
        <f>IFERROR(RANK('Ref. Chile'!L2586,'Ref. Chile'!L:L,0)+COUNTIF('Ref. Chile'!$L$7:'Ref. Chile'!L2586,'Ref. Chile'!L2586)-1,"")</f>
        <v>1290</v>
      </c>
      <c r="AN2587" s="7">
        <f>IFERROR(RANK('Ref. Chile'!M2586,'Ref. Chile'!M:M,0)+COUNTIF('Ref. Chile'!$M$7:'Ref. Chile'!M2586,'Ref. Chile'!M2586)-1,"")</f>
        <v>1454</v>
      </c>
      <c r="AO2587" s="7">
        <f>IFERROR(RANK('Ref. Chile'!H2586,'Ref. Chile'!H:H,1)+COUNTIF('Ref. Chile'!$H$7:'Ref. Chile'!H2586,'Ref. Chile'!H2586)-1,"")</f>
        <v>951</v>
      </c>
      <c r="AP2587" s="7">
        <f>IFERROR(RANK('Ref. Chile'!I2586,'Ref. Chile'!I:I,1)+COUNTIF('Ref. Chile'!$I$7:'Ref. Chile'!I2586,'Ref. Chile'!I2586)-1,"")</f>
        <v>1649</v>
      </c>
      <c r="AQ2587" s="7">
        <f>IFERROR(RANK('Ref. Chile'!J2586,'Ref. Chile'!J:J,1)+COUNTIF('Ref. Chile'!$J$7:'Ref. Chile'!J2586,'Ref. Chile'!J2586)-1,"")</f>
        <v>1433</v>
      </c>
    </row>
    <row r="2588" spans="31:43" ht="17.25" customHeight="1" x14ac:dyDescent="0.3">
      <c r="AE2588" s="5" t="s">
        <v>2583</v>
      </c>
      <c r="AF2588" s="5" t="s">
        <v>6103</v>
      </c>
      <c r="AG2588" s="6" t="s">
        <v>4472</v>
      </c>
      <c r="AH2588" s="6" t="s">
        <v>4114</v>
      </c>
      <c r="AI2588" s="7">
        <f>IFERROR(RANK('Ref. Chile'!H2587,'Ref. Chile'!H:H,0)+COUNTIF('Ref. Chile'!$H$7:'Ref. Chile'!H2587,'Ref. Chile'!H2587)-1,"")</f>
        <v>1847</v>
      </c>
      <c r="AJ2588" s="7">
        <f>IFERROR(RANK('Ref. Chile'!I2587,'Ref. Chile'!I:I,0)+COUNTIF('Ref. Chile'!$I$7:'Ref. Chile'!I2587,'Ref. Chile'!I2587)-1,"")</f>
        <v>1087</v>
      </c>
      <c r="AK2588" s="7">
        <f>IFERROR(RANK('Ref. Chile'!J2587,'Ref. Chile'!J:J,0)+COUNTIF('Ref. Chile'!$J$7:'Ref. Chile'!J2587,'Ref. Chile'!J2587)-1,"")</f>
        <v>981</v>
      </c>
      <c r="AL2588" s="7">
        <f>IFERROR(RANK('Ref. Chile'!K2587,'Ref. Chile'!K:K,0)+COUNTIF('Ref. Chile'!$K$7:'Ref. Chile'!K2587,'Ref. Chile'!K2587)-1,"")</f>
        <v>1492</v>
      </c>
      <c r="AM2588" s="7">
        <f>IFERROR(RANK('Ref. Chile'!L2587,'Ref. Chile'!L:L,0)+COUNTIF('Ref. Chile'!$L$7:'Ref. Chile'!L2587,'Ref. Chile'!L2587)-1,"")</f>
        <v>1263</v>
      </c>
      <c r="AN2588" s="7">
        <f>IFERROR(RANK('Ref. Chile'!M2587,'Ref. Chile'!M:M,0)+COUNTIF('Ref. Chile'!$M$7:'Ref. Chile'!M2587,'Ref. Chile'!M2587)-1,"")</f>
        <v>1273</v>
      </c>
      <c r="AO2588" s="7">
        <f>IFERROR(RANK('Ref. Chile'!H2587,'Ref. Chile'!H:H,1)+COUNTIF('Ref. Chile'!$H$7:'Ref. Chile'!H2587,'Ref. Chile'!H2587)-1,"")</f>
        <v>956</v>
      </c>
      <c r="AP2588" s="7">
        <f>IFERROR(RANK('Ref. Chile'!I2587,'Ref. Chile'!I:I,1)+COUNTIF('Ref. Chile'!$I$7:'Ref. Chile'!I2587,'Ref. Chile'!I2587)-1,"")</f>
        <v>1666</v>
      </c>
      <c r="AQ2588" s="7">
        <f>IFERROR(RANK('Ref. Chile'!J2587,'Ref. Chile'!J:J,1)+COUNTIF('Ref. Chile'!$J$7:'Ref. Chile'!J2587,'Ref. Chile'!J2587)-1,"")</f>
        <v>1589</v>
      </c>
    </row>
    <row r="2589" spans="31:43" ht="17.25" customHeight="1" x14ac:dyDescent="0.3">
      <c r="AE2589" s="5" t="s">
        <v>2584</v>
      </c>
      <c r="AF2589" s="5" t="s">
        <v>6104</v>
      </c>
      <c r="AG2589" s="6" t="s">
        <v>4472</v>
      </c>
      <c r="AH2589" s="6" t="s">
        <v>4180</v>
      </c>
      <c r="AI2589" s="7">
        <f>IFERROR(RANK('Ref. Chile'!H2588,'Ref. Chile'!H:H,0)+COUNTIF('Ref. Chile'!$H$7:'Ref. Chile'!H2588,'Ref. Chile'!H2588)-1,"")</f>
        <v>1837</v>
      </c>
      <c r="AJ2589" s="7">
        <f>IFERROR(RANK('Ref. Chile'!I2588,'Ref. Chile'!I:I,0)+COUNTIF('Ref. Chile'!$I$7:'Ref. Chile'!I2588,'Ref. Chile'!I2588)-1,"")</f>
        <v>1070</v>
      </c>
      <c r="AK2589" s="7">
        <f>IFERROR(RANK('Ref. Chile'!J2588,'Ref. Chile'!J:J,0)+COUNTIF('Ref. Chile'!$J$7:'Ref. Chile'!J2588,'Ref. Chile'!J2588)-1,"")</f>
        <v>898</v>
      </c>
      <c r="AL2589" s="7">
        <f>IFERROR(RANK('Ref. Chile'!K2588,'Ref. Chile'!K:K,0)+COUNTIF('Ref. Chile'!$K$7:'Ref. Chile'!K2588,'Ref. Chile'!K2588)-1,"")</f>
        <v>1491</v>
      </c>
      <c r="AM2589" s="7">
        <f>IFERROR(RANK('Ref. Chile'!L2588,'Ref. Chile'!L:L,0)+COUNTIF('Ref. Chile'!$L$7:'Ref. Chile'!L2588,'Ref. Chile'!L2588)-1,"")</f>
        <v>1235</v>
      </c>
      <c r="AN2589" s="7">
        <f>IFERROR(RANK('Ref. Chile'!M2588,'Ref. Chile'!M:M,0)+COUNTIF('Ref. Chile'!$M$7:'Ref. Chile'!M2588,'Ref. Chile'!M2588)-1,"")</f>
        <v>1143</v>
      </c>
      <c r="AO2589" s="7">
        <f>IFERROR(RANK('Ref. Chile'!H2588,'Ref. Chile'!H:H,1)+COUNTIF('Ref. Chile'!$H$7:'Ref. Chile'!H2588,'Ref. Chile'!H2588)-1,"")</f>
        <v>966</v>
      </c>
      <c r="AP2589" s="7">
        <f>IFERROR(RANK('Ref. Chile'!I2588,'Ref. Chile'!I:I,1)+COUNTIF('Ref. Chile'!$I$7:'Ref. Chile'!I2588,'Ref. Chile'!I2588)-1,"")</f>
        <v>1683</v>
      </c>
      <c r="AQ2589" s="7">
        <f>IFERROR(RANK('Ref. Chile'!J2588,'Ref. Chile'!J:J,1)+COUNTIF('Ref. Chile'!$J$7:'Ref. Chile'!J2588,'Ref. Chile'!J2588)-1,"")</f>
        <v>1672</v>
      </c>
    </row>
    <row r="2590" spans="31:43" ht="17.25" customHeight="1" x14ac:dyDescent="0.3">
      <c r="AE2590" s="5" t="s">
        <v>2585</v>
      </c>
      <c r="AF2590" s="5" t="s">
        <v>6105</v>
      </c>
      <c r="AG2590" s="6" t="s">
        <v>4472</v>
      </c>
      <c r="AH2590" s="6" t="s">
        <v>4139</v>
      </c>
      <c r="AI2590" s="7">
        <f>IFERROR(RANK('Ref. Chile'!H2589,'Ref. Chile'!H:H,0)+COUNTIF('Ref. Chile'!$H$7:'Ref. Chile'!H2589,'Ref. Chile'!H2589)-1,"")</f>
        <v>1033</v>
      </c>
      <c r="AJ2590" s="7">
        <f>IFERROR(RANK('Ref. Chile'!I2589,'Ref. Chile'!I:I,0)+COUNTIF('Ref. Chile'!$I$7:'Ref. Chile'!I2589,'Ref. Chile'!I2589)-1,"")</f>
        <v>839</v>
      </c>
      <c r="AK2590" s="7">
        <f>IFERROR(RANK('Ref. Chile'!J2589,'Ref. Chile'!J:J,0)+COUNTIF('Ref. Chile'!$J$7:'Ref. Chile'!J2589,'Ref. Chile'!J2589)-1,"")</f>
        <v>1735</v>
      </c>
      <c r="AL2590" s="7">
        <f>IFERROR(RANK('Ref. Chile'!K2589,'Ref. Chile'!K:K,0)+COUNTIF('Ref. Chile'!$K$7:'Ref. Chile'!K2589,'Ref. Chile'!K2589)-1,"")</f>
        <v>1096</v>
      </c>
      <c r="AM2590" s="7">
        <f>IFERROR(RANK('Ref. Chile'!L2589,'Ref. Chile'!L:L,0)+COUNTIF('Ref. Chile'!$L$7:'Ref. Chile'!L2589,'Ref. Chile'!L2589)-1,"")</f>
        <v>546</v>
      </c>
      <c r="AN2590" s="7">
        <f>IFERROR(RANK('Ref. Chile'!M2589,'Ref. Chile'!M:M,0)+COUNTIF('Ref. Chile'!$M$7:'Ref. Chile'!M2589,'Ref. Chile'!M2589)-1,"")</f>
        <v>1604</v>
      </c>
      <c r="AO2590" s="7">
        <f>IFERROR(RANK('Ref. Chile'!H2589,'Ref. Chile'!H:H,1)+COUNTIF('Ref. Chile'!$H$7:'Ref. Chile'!H2589,'Ref. Chile'!H2589)-1,"")</f>
        <v>1920</v>
      </c>
      <c r="AP2590" s="7">
        <f>IFERROR(RANK('Ref. Chile'!I2589,'Ref. Chile'!I:I,1)+COUNTIF('Ref. Chile'!$I$7:'Ref. Chile'!I2589,'Ref. Chile'!I2589)-1,"")</f>
        <v>2055</v>
      </c>
      <c r="AQ2590" s="7">
        <f>IFERROR(RANK('Ref. Chile'!J2589,'Ref. Chile'!J:J,1)+COUNTIF('Ref. Chile'!$J$7:'Ref. Chile'!J2589,'Ref. Chile'!J2589)-1,"")</f>
        <v>931</v>
      </c>
    </row>
    <row r="2591" spans="31:43" ht="17.25" customHeight="1" x14ac:dyDescent="0.3">
      <c r="AE2591" s="5" t="s">
        <v>2586</v>
      </c>
      <c r="AF2591" s="5" t="s">
        <v>6106</v>
      </c>
      <c r="AG2591" s="6" t="s">
        <v>4473</v>
      </c>
      <c r="AH2591" s="6" t="s">
        <v>4092</v>
      </c>
      <c r="AI2591" s="7">
        <f>IFERROR(RANK('Ref. Chile'!H2590,'Ref. Chile'!H:H,0)+COUNTIF('Ref. Chile'!$H$7:'Ref. Chile'!H2590,'Ref. Chile'!H2590)-1,"")</f>
        <v>2420</v>
      </c>
      <c r="AJ2591" s="7">
        <f>IFERROR(RANK('Ref. Chile'!I2590,'Ref. Chile'!I:I,0)+COUNTIF('Ref. Chile'!$I$7:'Ref. Chile'!I2590,'Ref. Chile'!I2590)-1,"")</f>
        <v>2564</v>
      </c>
      <c r="AK2591" s="7">
        <f>IFERROR(RANK('Ref. Chile'!J2590,'Ref. Chile'!J:J,0)+COUNTIF('Ref. Chile'!$J$7:'Ref. Chile'!J2590,'Ref. Chile'!J2590)-1,"")</f>
        <v>1735</v>
      </c>
      <c r="AL2591" s="7">
        <f>IFERROR(RANK('Ref. Chile'!K2590,'Ref. Chile'!K:K,0)+COUNTIF('Ref. Chile'!$K$7:'Ref. Chile'!K2590,'Ref. Chile'!K2590)-1,"")</f>
        <v>2562</v>
      </c>
      <c r="AM2591" s="7">
        <f>IFERROR(RANK('Ref. Chile'!L2590,'Ref. Chile'!L:L,0)+COUNTIF('Ref. Chile'!$L$7:'Ref. Chile'!L2590,'Ref. Chile'!L2590)-1,"")</f>
        <v>2054</v>
      </c>
      <c r="AN2591" s="7">
        <f>IFERROR(RANK('Ref. Chile'!M2590,'Ref. Chile'!M:M,0)+COUNTIF('Ref. Chile'!$M$7:'Ref. Chile'!M2590,'Ref. Chile'!M2590)-1,"")</f>
        <v>2356</v>
      </c>
      <c r="AO2591" s="7">
        <f>IFERROR(RANK('Ref. Chile'!H2590,'Ref. Chile'!H:H,1)+COUNTIF('Ref. Chile'!$H$7:'Ref. Chile'!H2590,'Ref. Chile'!H2590)-1,"")</f>
        <v>383</v>
      </c>
      <c r="AP2591" s="7">
        <f>IFERROR(RANK('Ref. Chile'!I2590,'Ref. Chile'!I:I,1)+COUNTIF('Ref. Chile'!$I$7:'Ref. Chile'!I2590,'Ref. Chile'!I2590)-1,"")</f>
        <v>189</v>
      </c>
      <c r="AQ2591" s="7">
        <f>IFERROR(RANK('Ref. Chile'!J2590,'Ref. Chile'!J:J,1)+COUNTIF('Ref. Chile'!$J$7:'Ref. Chile'!J2590,'Ref. Chile'!J2590)-1,"")</f>
        <v>931</v>
      </c>
    </row>
    <row r="2592" spans="31:43" ht="17.25" customHeight="1" x14ac:dyDescent="0.3">
      <c r="AE2592" s="5" t="s">
        <v>2587</v>
      </c>
      <c r="AF2592" s="5" t="s">
        <v>6107</v>
      </c>
      <c r="AG2592" s="6" t="s">
        <v>4473</v>
      </c>
      <c r="AH2592" s="6" t="s">
        <v>4124</v>
      </c>
      <c r="AI2592" s="7">
        <f>IFERROR(RANK('Ref. Chile'!H2591,'Ref. Chile'!H:H,0)+COUNTIF('Ref. Chile'!$H$7:'Ref. Chile'!H2591,'Ref. Chile'!H2591)-1,"")</f>
        <v>2423</v>
      </c>
      <c r="AJ2592" s="7">
        <f>IFERROR(RANK('Ref. Chile'!I2591,'Ref. Chile'!I:I,0)+COUNTIF('Ref. Chile'!$I$7:'Ref. Chile'!I2591,'Ref. Chile'!I2591)-1,"")</f>
        <v>2606</v>
      </c>
      <c r="AK2592" s="7">
        <f>IFERROR(RANK('Ref. Chile'!J2591,'Ref. Chile'!J:J,0)+COUNTIF('Ref. Chile'!$J$7:'Ref. Chile'!J2591,'Ref. Chile'!J2591)-1,"")</f>
        <v>2427</v>
      </c>
      <c r="AL2592" s="7">
        <f>IFERROR(RANK('Ref. Chile'!K2591,'Ref. Chile'!K:K,0)+COUNTIF('Ref. Chile'!$K$7:'Ref. Chile'!K2591,'Ref. Chile'!K2591)-1,"")</f>
        <v>2581</v>
      </c>
      <c r="AM2592" s="7">
        <f>IFERROR(RANK('Ref. Chile'!L2591,'Ref. Chile'!L:L,0)+COUNTIF('Ref. Chile'!$L$7:'Ref. Chile'!L2591,'Ref. Chile'!L2591)-1,"")</f>
        <v>2100</v>
      </c>
      <c r="AN2592" s="7">
        <f>IFERROR(RANK('Ref. Chile'!M2591,'Ref. Chile'!M:M,0)+COUNTIF('Ref. Chile'!$M$7:'Ref. Chile'!M2591,'Ref. Chile'!M2591)-1,"")</f>
        <v>2390</v>
      </c>
      <c r="AO2592" s="7">
        <f>IFERROR(RANK('Ref. Chile'!H2591,'Ref. Chile'!H:H,1)+COUNTIF('Ref. Chile'!$H$7:'Ref. Chile'!H2591,'Ref. Chile'!H2591)-1,"")</f>
        <v>380</v>
      </c>
      <c r="AP2592" s="7">
        <f>IFERROR(RANK('Ref. Chile'!I2591,'Ref. Chile'!I:I,1)+COUNTIF('Ref. Chile'!$I$7:'Ref. Chile'!I2591,'Ref. Chile'!I2591)-1,"")</f>
        <v>147</v>
      </c>
      <c r="AQ2592" s="7">
        <f>IFERROR(RANK('Ref. Chile'!J2591,'Ref. Chile'!J:J,1)+COUNTIF('Ref. Chile'!$J$7:'Ref. Chile'!J2591,'Ref. Chile'!J2591)-1,"")</f>
        <v>143</v>
      </c>
    </row>
    <row r="2593" spans="31:43" ht="17.25" customHeight="1" x14ac:dyDescent="0.3">
      <c r="AE2593" s="5" t="s">
        <v>2588</v>
      </c>
      <c r="AF2593" s="5" t="s">
        <v>6108</v>
      </c>
      <c r="AG2593" s="6" t="s">
        <v>4473</v>
      </c>
      <c r="AH2593" s="6" t="s">
        <v>4088</v>
      </c>
      <c r="AI2593" s="7">
        <f>IFERROR(RANK('Ref. Chile'!H2592,'Ref. Chile'!H:H,0)+COUNTIF('Ref. Chile'!$H$7:'Ref. Chile'!H2592,'Ref. Chile'!H2592)-1,"")</f>
        <v>2422</v>
      </c>
      <c r="AJ2593" s="7">
        <f>IFERROR(RANK('Ref. Chile'!I2592,'Ref. Chile'!I:I,0)+COUNTIF('Ref. Chile'!$I$7:'Ref. Chile'!I2592,'Ref. Chile'!I2592)-1,"")</f>
        <v>2582</v>
      </c>
      <c r="AK2593" s="7">
        <f>IFERROR(RANK('Ref. Chile'!J2592,'Ref. Chile'!J:J,0)+COUNTIF('Ref. Chile'!$J$7:'Ref. Chile'!J2592,'Ref. Chile'!J2592)-1,"")</f>
        <v>2335</v>
      </c>
      <c r="AL2593" s="7">
        <f>IFERROR(RANK('Ref. Chile'!K2592,'Ref. Chile'!K:K,0)+COUNTIF('Ref. Chile'!$K$7:'Ref. Chile'!K2592,'Ref. Chile'!K2592)-1,"")</f>
        <v>2575</v>
      </c>
      <c r="AM2593" s="7">
        <f>IFERROR(RANK('Ref. Chile'!L2592,'Ref. Chile'!L:L,0)+COUNTIF('Ref. Chile'!$L$7:'Ref. Chile'!L2592,'Ref. Chile'!L2592)-1,"")</f>
        <v>2080</v>
      </c>
      <c r="AN2593" s="7">
        <f>IFERROR(RANK('Ref. Chile'!M2592,'Ref. Chile'!M:M,0)+COUNTIF('Ref. Chile'!$M$7:'Ref. Chile'!M2592,'Ref. Chile'!M2592)-1,"")</f>
        <v>2313</v>
      </c>
      <c r="AO2593" s="7">
        <f>IFERROR(RANK('Ref. Chile'!H2592,'Ref. Chile'!H:H,1)+COUNTIF('Ref. Chile'!$H$7:'Ref. Chile'!H2592,'Ref. Chile'!H2592)-1,"")</f>
        <v>381</v>
      </c>
      <c r="AP2593" s="7">
        <f>IFERROR(RANK('Ref. Chile'!I2592,'Ref. Chile'!I:I,1)+COUNTIF('Ref. Chile'!$I$7:'Ref. Chile'!I2592,'Ref. Chile'!I2592)-1,"")</f>
        <v>171</v>
      </c>
      <c r="AQ2593" s="7">
        <f>IFERROR(RANK('Ref. Chile'!J2592,'Ref. Chile'!J:J,1)+COUNTIF('Ref. Chile'!$J$7:'Ref. Chile'!J2592,'Ref. Chile'!J2592)-1,"")</f>
        <v>235</v>
      </c>
    </row>
    <row r="2594" spans="31:43" ht="17.25" customHeight="1" x14ac:dyDescent="0.3">
      <c r="AE2594" s="5" t="s">
        <v>2589</v>
      </c>
      <c r="AF2594" s="5" t="s">
        <v>6109</v>
      </c>
      <c r="AG2594" s="6" t="s">
        <v>4473</v>
      </c>
      <c r="AH2594" s="6" t="s">
        <v>0</v>
      </c>
      <c r="AI2594" s="7">
        <f>IFERROR(RANK('Ref. Chile'!H2593,'Ref. Chile'!H:H,0)+COUNTIF('Ref. Chile'!$H$7:'Ref. Chile'!H2593,'Ref. Chile'!H2593)-1,"")</f>
        <v>2419</v>
      </c>
      <c r="AJ2594" s="7">
        <f>IFERROR(RANK('Ref. Chile'!I2593,'Ref. Chile'!I:I,0)+COUNTIF('Ref. Chile'!$I$7:'Ref. Chile'!I2593,'Ref. Chile'!I2593)-1,"")</f>
        <v>2560</v>
      </c>
      <c r="AK2594" s="7">
        <f>IFERROR(RANK('Ref. Chile'!J2593,'Ref. Chile'!J:J,0)+COUNTIF('Ref. Chile'!$J$7:'Ref. Chile'!J2593,'Ref. Chile'!J2593)-1,"")</f>
        <v>2371</v>
      </c>
      <c r="AL2594" s="7">
        <f>IFERROR(RANK('Ref. Chile'!K2593,'Ref. Chile'!K:K,0)+COUNTIF('Ref. Chile'!$K$7:'Ref. Chile'!K2593,'Ref. Chile'!K2593)-1,"")</f>
        <v>2557</v>
      </c>
      <c r="AM2594" s="7">
        <f>IFERROR(RANK('Ref. Chile'!L2593,'Ref. Chile'!L:L,0)+COUNTIF('Ref. Chile'!$L$7:'Ref. Chile'!L2593,'Ref. Chile'!L2593)-1,"")</f>
        <v>2034</v>
      </c>
      <c r="AN2594" s="7">
        <f>IFERROR(RANK('Ref. Chile'!M2593,'Ref. Chile'!M:M,0)+COUNTIF('Ref. Chile'!$M$7:'Ref. Chile'!M2593,'Ref. Chile'!M2593)-1,"")</f>
        <v>2354</v>
      </c>
      <c r="AO2594" s="7">
        <f>IFERROR(RANK('Ref. Chile'!H2593,'Ref. Chile'!H:H,1)+COUNTIF('Ref. Chile'!$H$7:'Ref. Chile'!H2593,'Ref. Chile'!H2593)-1,"")</f>
        <v>384</v>
      </c>
      <c r="AP2594" s="7">
        <f>IFERROR(RANK('Ref. Chile'!I2593,'Ref. Chile'!I:I,1)+COUNTIF('Ref. Chile'!$I$7:'Ref. Chile'!I2593,'Ref. Chile'!I2593)-1,"")</f>
        <v>193</v>
      </c>
      <c r="AQ2594" s="7">
        <f>IFERROR(RANK('Ref. Chile'!J2593,'Ref. Chile'!J:J,1)+COUNTIF('Ref. Chile'!$J$7:'Ref. Chile'!J2593,'Ref. Chile'!J2593)-1,"")</f>
        <v>199</v>
      </c>
    </row>
    <row r="2595" spans="31:43" ht="17.25" customHeight="1" x14ac:dyDescent="0.3">
      <c r="AE2595" s="5" t="s">
        <v>2590</v>
      </c>
      <c r="AF2595" s="5" t="s">
        <v>6110</v>
      </c>
      <c r="AG2595" s="6" t="s">
        <v>4473</v>
      </c>
      <c r="AH2595" s="6" t="s">
        <v>4125</v>
      </c>
      <c r="AI2595" s="7">
        <f>IFERROR(RANK('Ref. Chile'!H2594,'Ref. Chile'!H:H,0)+COUNTIF('Ref. Chile'!$H$7:'Ref. Chile'!H2594,'Ref. Chile'!H2594)-1,"")</f>
        <v>1034</v>
      </c>
      <c r="AJ2595" s="7">
        <f>IFERROR(RANK('Ref. Chile'!I2594,'Ref. Chile'!I:I,0)+COUNTIF('Ref. Chile'!$I$7:'Ref. Chile'!I2594,'Ref. Chile'!I2594)-1,"")</f>
        <v>840</v>
      </c>
      <c r="AK2595" s="7">
        <f>IFERROR(RANK('Ref. Chile'!J2594,'Ref. Chile'!J:J,0)+COUNTIF('Ref. Chile'!$J$7:'Ref. Chile'!J2594,'Ref. Chile'!J2594)-1,"")</f>
        <v>2250</v>
      </c>
      <c r="AL2595" s="7">
        <f>IFERROR(RANK('Ref. Chile'!K2594,'Ref. Chile'!K:K,0)+COUNTIF('Ref. Chile'!$K$7:'Ref. Chile'!K2594,'Ref. Chile'!K2594)-1,"")</f>
        <v>1097</v>
      </c>
      <c r="AM2595" s="7">
        <f>IFERROR(RANK('Ref. Chile'!L2594,'Ref. Chile'!L:L,0)+COUNTIF('Ref. Chile'!$L$7:'Ref. Chile'!L2594,'Ref. Chile'!L2594)-1,"")</f>
        <v>547</v>
      </c>
      <c r="AN2595" s="7">
        <f>IFERROR(RANK('Ref. Chile'!M2594,'Ref. Chile'!M:M,0)+COUNTIF('Ref. Chile'!$M$7:'Ref. Chile'!M2594,'Ref. Chile'!M2594)-1,"")</f>
        <v>2213</v>
      </c>
      <c r="AO2595" s="7">
        <f>IFERROR(RANK('Ref. Chile'!H2594,'Ref. Chile'!H:H,1)+COUNTIF('Ref. Chile'!$H$7:'Ref. Chile'!H2594,'Ref. Chile'!H2594)-1,"")</f>
        <v>1921</v>
      </c>
      <c r="AP2595" s="7">
        <f>IFERROR(RANK('Ref. Chile'!I2594,'Ref. Chile'!I:I,1)+COUNTIF('Ref. Chile'!$I$7:'Ref. Chile'!I2594,'Ref. Chile'!I2594)-1,"")</f>
        <v>2056</v>
      </c>
      <c r="AQ2595" s="7">
        <f>IFERROR(RANK('Ref. Chile'!J2594,'Ref. Chile'!J:J,1)+COUNTIF('Ref. Chile'!$J$7:'Ref. Chile'!J2594,'Ref. Chile'!J2594)-1,"")</f>
        <v>320</v>
      </c>
    </row>
    <row r="2596" spans="31:43" ht="17.25" customHeight="1" x14ac:dyDescent="0.3">
      <c r="AE2596" s="5" t="s">
        <v>2591</v>
      </c>
      <c r="AF2596" s="5" t="s">
        <v>6111</v>
      </c>
      <c r="AG2596" s="6" t="s">
        <v>4473</v>
      </c>
      <c r="AH2596" s="6" t="s">
        <v>4126</v>
      </c>
      <c r="AI2596" s="7">
        <f>IFERROR(RANK('Ref. Chile'!H2595,'Ref. Chile'!H:H,0)+COUNTIF('Ref. Chile'!$H$7:'Ref. Chile'!H2595,'Ref. Chile'!H2595)-1,"")</f>
        <v>2426</v>
      </c>
      <c r="AJ2596" s="7">
        <f>IFERROR(RANK('Ref. Chile'!I2595,'Ref. Chile'!I:I,0)+COUNTIF('Ref. Chile'!$I$7:'Ref. Chile'!I2595,'Ref. Chile'!I2595)-1,"")</f>
        <v>2625</v>
      </c>
      <c r="AK2596" s="7">
        <f>IFERROR(RANK('Ref. Chile'!J2595,'Ref. Chile'!J:J,0)+COUNTIF('Ref. Chile'!$J$7:'Ref. Chile'!J2595,'Ref. Chile'!J2595)-1,"")</f>
        <v>2471</v>
      </c>
      <c r="AL2596" s="7">
        <f>IFERROR(RANK('Ref. Chile'!K2595,'Ref. Chile'!K:K,0)+COUNTIF('Ref. Chile'!$K$7:'Ref. Chile'!K2595,'Ref. Chile'!K2595)-1,"")</f>
        <v>2586</v>
      </c>
      <c r="AM2596" s="7">
        <f>IFERROR(RANK('Ref. Chile'!L2595,'Ref. Chile'!L:L,0)+COUNTIF('Ref. Chile'!$L$7:'Ref. Chile'!L2595,'Ref. Chile'!L2595)-1,"")</f>
        <v>2139</v>
      </c>
      <c r="AN2596" s="7">
        <f>IFERROR(RANK('Ref. Chile'!M2595,'Ref. Chile'!M:M,0)+COUNTIF('Ref. Chile'!$M$7:'Ref. Chile'!M2595,'Ref. Chile'!M2595)-1,"")</f>
        <v>2416</v>
      </c>
      <c r="AO2596" s="7">
        <f>IFERROR(RANK('Ref. Chile'!H2595,'Ref. Chile'!H:H,1)+COUNTIF('Ref. Chile'!$H$7:'Ref. Chile'!H2595,'Ref. Chile'!H2595)-1,"")</f>
        <v>377</v>
      </c>
      <c r="AP2596" s="7">
        <f>IFERROR(RANK('Ref. Chile'!I2595,'Ref. Chile'!I:I,1)+COUNTIF('Ref. Chile'!$I$7:'Ref. Chile'!I2595,'Ref. Chile'!I2595)-1,"")</f>
        <v>128</v>
      </c>
      <c r="AQ2596" s="7">
        <f>IFERROR(RANK('Ref. Chile'!J2595,'Ref. Chile'!J:J,1)+COUNTIF('Ref. Chile'!$J$7:'Ref. Chile'!J2595,'Ref. Chile'!J2595)-1,"")</f>
        <v>99</v>
      </c>
    </row>
    <row r="2597" spans="31:43" ht="17.25" customHeight="1" x14ac:dyDescent="0.3">
      <c r="AE2597" s="5" t="s">
        <v>2592</v>
      </c>
      <c r="AF2597" s="5" t="s">
        <v>6112</v>
      </c>
      <c r="AG2597" s="6" t="s">
        <v>4473</v>
      </c>
      <c r="AH2597" s="6" t="s">
        <v>4127</v>
      </c>
      <c r="AI2597" s="7">
        <f>IFERROR(RANK('Ref. Chile'!H2596,'Ref. Chile'!H:H,0)+COUNTIF('Ref. Chile'!$H$7:'Ref. Chile'!H2596,'Ref. Chile'!H2596)-1,"")</f>
        <v>2425</v>
      </c>
      <c r="AJ2597" s="7">
        <f>IFERROR(RANK('Ref. Chile'!I2596,'Ref. Chile'!I:I,0)+COUNTIF('Ref. Chile'!$I$7:'Ref. Chile'!I2596,'Ref. Chile'!I2596)-1,"")</f>
        <v>2621</v>
      </c>
      <c r="AK2597" s="7">
        <f>IFERROR(RANK('Ref. Chile'!J2596,'Ref. Chile'!J:J,0)+COUNTIF('Ref. Chile'!$J$7:'Ref. Chile'!J2596,'Ref. Chile'!J2596)-1,"")</f>
        <v>2466</v>
      </c>
      <c r="AL2597" s="7">
        <f>IFERROR(RANK('Ref. Chile'!K2596,'Ref. Chile'!K:K,0)+COUNTIF('Ref. Chile'!$K$7:'Ref. Chile'!K2596,'Ref. Chile'!K2596)-1,"")</f>
        <v>2585</v>
      </c>
      <c r="AM2597" s="7">
        <f>IFERROR(RANK('Ref. Chile'!L2596,'Ref. Chile'!L:L,0)+COUNTIF('Ref. Chile'!$L$7:'Ref. Chile'!L2596,'Ref. Chile'!L2596)-1,"")</f>
        <v>2132</v>
      </c>
      <c r="AN2597" s="7">
        <f>IFERROR(RANK('Ref. Chile'!M2596,'Ref. Chile'!M:M,0)+COUNTIF('Ref. Chile'!$M$7:'Ref. Chile'!M2596,'Ref. Chile'!M2596)-1,"")</f>
        <v>2411</v>
      </c>
      <c r="AO2597" s="7">
        <f>IFERROR(RANK('Ref. Chile'!H2596,'Ref. Chile'!H:H,1)+COUNTIF('Ref. Chile'!$H$7:'Ref. Chile'!H2596,'Ref. Chile'!H2596)-1,"")</f>
        <v>378</v>
      </c>
      <c r="AP2597" s="7">
        <f>IFERROR(RANK('Ref. Chile'!I2596,'Ref. Chile'!I:I,1)+COUNTIF('Ref. Chile'!$I$7:'Ref. Chile'!I2596,'Ref. Chile'!I2596)-1,"")</f>
        <v>132</v>
      </c>
      <c r="AQ2597" s="7">
        <f>IFERROR(RANK('Ref. Chile'!J2596,'Ref. Chile'!J:J,1)+COUNTIF('Ref. Chile'!$J$7:'Ref. Chile'!J2596,'Ref. Chile'!J2596)-1,"")</f>
        <v>104</v>
      </c>
    </row>
    <row r="2598" spans="31:43" ht="17.25" customHeight="1" x14ac:dyDescent="0.3">
      <c r="AE2598" s="5" t="s">
        <v>2593</v>
      </c>
      <c r="AF2598" s="5" t="s">
        <v>6113</v>
      </c>
      <c r="AG2598" s="6" t="s">
        <v>4473</v>
      </c>
      <c r="AH2598" s="6" t="s">
        <v>4157</v>
      </c>
      <c r="AI2598" s="7">
        <f>IFERROR(RANK('Ref. Chile'!H2597,'Ref. Chile'!H:H,0)+COUNTIF('Ref. Chile'!$H$7:'Ref. Chile'!H2597,'Ref. Chile'!H2597)-1,"")</f>
        <v>2421</v>
      </c>
      <c r="AJ2598" s="7">
        <f>IFERROR(RANK('Ref. Chile'!I2597,'Ref. Chile'!I:I,0)+COUNTIF('Ref. Chile'!$I$7:'Ref. Chile'!I2597,'Ref. Chile'!I2597)-1,"")</f>
        <v>2585</v>
      </c>
      <c r="AK2598" s="7">
        <f>IFERROR(RANK('Ref. Chile'!J2597,'Ref. Chile'!J:J,0)+COUNTIF('Ref. Chile'!$J$7:'Ref. Chile'!J2597,'Ref. Chile'!J2597)-1,"")</f>
        <v>2386</v>
      </c>
      <c r="AL2598" s="7">
        <f>IFERROR(RANK('Ref. Chile'!K2597,'Ref. Chile'!K:K,0)+COUNTIF('Ref. Chile'!$K$7:'Ref. Chile'!K2597,'Ref. Chile'!K2597)-1,"")</f>
        <v>2571</v>
      </c>
      <c r="AM2598" s="7">
        <f>IFERROR(RANK('Ref. Chile'!L2597,'Ref. Chile'!L:L,0)+COUNTIF('Ref. Chile'!$L$7:'Ref. Chile'!L2597,'Ref. Chile'!L2597)-1,"")</f>
        <v>2067</v>
      </c>
      <c r="AN2598" s="7">
        <f>IFERROR(RANK('Ref. Chile'!M2597,'Ref. Chile'!M:M,0)+COUNTIF('Ref. Chile'!$M$7:'Ref. Chile'!M2597,'Ref. Chile'!M2597)-1,"")</f>
        <v>2363</v>
      </c>
      <c r="AO2598" s="7">
        <f>IFERROR(RANK('Ref. Chile'!H2597,'Ref. Chile'!H:H,1)+COUNTIF('Ref. Chile'!$H$7:'Ref. Chile'!H2597,'Ref. Chile'!H2597)-1,"")</f>
        <v>382</v>
      </c>
      <c r="AP2598" s="7">
        <f>IFERROR(RANK('Ref. Chile'!I2597,'Ref. Chile'!I:I,1)+COUNTIF('Ref. Chile'!$I$7:'Ref. Chile'!I2597,'Ref. Chile'!I2597)-1,"")</f>
        <v>168</v>
      </c>
      <c r="AQ2598" s="7">
        <f>IFERROR(RANK('Ref. Chile'!J2597,'Ref. Chile'!J:J,1)+COUNTIF('Ref. Chile'!$J$7:'Ref. Chile'!J2597,'Ref. Chile'!J2597)-1,"")</f>
        <v>184</v>
      </c>
    </row>
    <row r="2599" spans="31:43" ht="17.25" customHeight="1" x14ac:dyDescent="0.3">
      <c r="AE2599" s="5" t="s">
        <v>2594</v>
      </c>
      <c r="AF2599" s="5" t="s">
        <v>6114</v>
      </c>
      <c r="AG2599" s="6" t="s">
        <v>4474</v>
      </c>
      <c r="AH2599" s="6" t="s">
        <v>4088</v>
      </c>
      <c r="AI2599" s="7">
        <f>IFERROR(RANK('Ref. Chile'!H2598,'Ref. Chile'!H:H,0)+COUNTIF('Ref. Chile'!$H$7:'Ref. Chile'!H2598,'Ref. Chile'!H2598)-1,"")</f>
        <v>1034</v>
      </c>
      <c r="AJ2599" s="7">
        <f>IFERROR(RANK('Ref. Chile'!I2598,'Ref. Chile'!I:I,0)+COUNTIF('Ref. Chile'!$I$7:'Ref. Chile'!I2598,'Ref. Chile'!I2598)-1,"")</f>
        <v>840</v>
      </c>
      <c r="AK2599" s="7">
        <f>IFERROR(RANK('Ref. Chile'!J2598,'Ref. Chile'!J:J,0)+COUNTIF('Ref. Chile'!$J$7:'Ref. Chile'!J2598,'Ref. Chile'!J2598)-1,"")</f>
        <v>1735</v>
      </c>
      <c r="AL2599" s="7">
        <f>IFERROR(RANK('Ref. Chile'!K2598,'Ref. Chile'!K:K,0)+COUNTIF('Ref. Chile'!$K$7:'Ref. Chile'!K2598,'Ref. Chile'!K2598)-1,"")</f>
        <v>1097</v>
      </c>
      <c r="AM2599" s="7">
        <f>IFERROR(RANK('Ref. Chile'!L2598,'Ref. Chile'!L:L,0)+COUNTIF('Ref. Chile'!$L$7:'Ref. Chile'!L2598,'Ref. Chile'!L2598)-1,"")</f>
        <v>547</v>
      </c>
      <c r="AN2599" s="7">
        <f>IFERROR(RANK('Ref. Chile'!M2598,'Ref. Chile'!M:M,0)+COUNTIF('Ref. Chile'!$M$7:'Ref. Chile'!M2598,'Ref. Chile'!M2598)-1,"")</f>
        <v>1604</v>
      </c>
      <c r="AO2599" s="7">
        <f>IFERROR(RANK('Ref. Chile'!H2598,'Ref. Chile'!H:H,1)+COUNTIF('Ref. Chile'!$H$7:'Ref. Chile'!H2598,'Ref. Chile'!H2598)-1,"")</f>
        <v>1921</v>
      </c>
      <c r="AP2599" s="7">
        <f>IFERROR(RANK('Ref. Chile'!I2598,'Ref. Chile'!I:I,1)+COUNTIF('Ref. Chile'!$I$7:'Ref. Chile'!I2598,'Ref. Chile'!I2598)-1,"")</f>
        <v>2056</v>
      </c>
      <c r="AQ2599" s="7">
        <f>IFERROR(RANK('Ref. Chile'!J2598,'Ref. Chile'!J:J,1)+COUNTIF('Ref. Chile'!$J$7:'Ref. Chile'!J2598,'Ref. Chile'!J2598)-1,"")</f>
        <v>931</v>
      </c>
    </row>
    <row r="2600" spans="31:43" ht="17.25" customHeight="1" x14ac:dyDescent="0.3">
      <c r="AE2600" s="5" t="s">
        <v>2595</v>
      </c>
      <c r="AF2600" s="5" t="s">
        <v>6115</v>
      </c>
      <c r="AG2600" s="6" t="s">
        <v>4474</v>
      </c>
      <c r="AH2600" s="6" t="s">
        <v>4103</v>
      </c>
      <c r="AI2600" s="7">
        <f>IFERROR(RANK('Ref. Chile'!H2599,'Ref. Chile'!H:H,0)+COUNTIF('Ref. Chile'!$H$7:'Ref. Chile'!H2599,'Ref. Chile'!H2599)-1,"")</f>
        <v>1034</v>
      </c>
      <c r="AJ2600" s="7">
        <f>IFERROR(RANK('Ref. Chile'!I2599,'Ref. Chile'!I:I,0)+COUNTIF('Ref. Chile'!$I$7:'Ref. Chile'!I2599,'Ref. Chile'!I2599)-1,"")</f>
        <v>840</v>
      </c>
      <c r="AK2600" s="7">
        <f>IFERROR(RANK('Ref. Chile'!J2599,'Ref. Chile'!J:J,0)+COUNTIF('Ref. Chile'!$J$7:'Ref. Chile'!J2599,'Ref. Chile'!J2599)-1,"")</f>
        <v>1735</v>
      </c>
      <c r="AL2600" s="7">
        <f>IFERROR(RANK('Ref. Chile'!K2599,'Ref. Chile'!K:K,0)+COUNTIF('Ref. Chile'!$K$7:'Ref. Chile'!K2599,'Ref. Chile'!K2599)-1,"")</f>
        <v>1097</v>
      </c>
      <c r="AM2600" s="7">
        <f>IFERROR(RANK('Ref. Chile'!L2599,'Ref. Chile'!L:L,0)+COUNTIF('Ref. Chile'!$L$7:'Ref. Chile'!L2599,'Ref. Chile'!L2599)-1,"")</f>
        <v>547</v>
      </c>
      <c r="AN2600" s="7">
        <f>IFERROR(RANK('Ref. Chile'!M2599,'Ref. Chile'!M:M,0)+COUNTIF('Ref. Chile'!$M$7:'Ref. Chile'!M2599,'Ref. Chile'!M2599)-1,"")</f>
        <v>1604</v>
      </c>
      <c r="AO2600" s="7">
        <f>IFERROR(RANK('Ref. Chile'!H2599,'Ref. Chile'!H:H,1)+COUNTIF('Ref. Chile'!$H$7:'Ref. Chile'!H2599,'Ref. Chile'!H2599)-1,"")</f>
        <v>1921</v>
      </c>
      <c r="AP2600" s="7">
        <f>IFERROR(RANK('Ref. Chile'!I2599,'Ref. Chile'!I:I,1)+COUNTIF('Ref. Chile'!$I$7:'Ref. Chile'!I2599,'Ref. Chile'!I2599)-1,"")</f>
        <v>2056</v>
      </c>
      <c r="AQ2600" s="7">
        <f>IFERROR(RANK('Ref. Chile'!J2599,'Ref. Chile'!J:J,1)+COUNTIF('Ref. Chile'!$J$7:'Ref. Chile'!J2599,'Ref. Chile'!J2599)-1,"")</f>
        <v>931</v>
      </c>
    </row>
    <row r="2601" spans="31:43" ht="17.25" customHeight="1" x14ac:dyDescent="0.3">
      <c r="AE2601" s="5" t="s">
        <v>2596</v>
      </c>
      <c r="AF2601" s="5" t="s">
        <v>6116</v>
      </c>
      <c r="AG2601" s="6" t="s">
        <v>4474</v>
      </c>
      <c r="AH2601" s="6" t="s">
        <v>4215</v>
      </c>
      <c r="AI2601" s="7">
        <f>IFERROR(RANK('Ref. Chile'!H2600,'Ref. Chile'!H:H,0)+COUNTIF('Ref. Chile'!$H$7:'Ref. Chile'!H2600,'Ref. Chile'!H2600)-1,"")</f>
        <v>1034</v>
      </c>
      <c r="AJ2601" s="7">
        <f>IFERROR(RANK('Ref. Chile'!I2600,'Ref. Chile'!I:I,0)+COUNTIF('Ref. Chile'!$I$7:'Ref. Chile'!I2600,'Ref. Chile'!I2600)-1,"")</f>
        <v>840</v>
      </c>
      <c r="AK2601" s="7">
        <f>IFERROR(RANK('Ref. Chile'!J2600,'Ref. Chile'!J:J,0)+COUNTIF('Ref. Chile'!$J$7:'Ref. Chile'!J2600,'Ref. Chile'!J2600)-1,"")</f>
        <v>1735</v>
      </c>
      <c r="AL2601" s="7">
        <f>IFERROR(RANK('Ref. Chile'!K2600,'Ref. Chile'!K:K,0)+COUNTIF('Ref. Chile'!$K$7:'Ref. Chile'!K2600,'Ref. Chile'!K2600)-1,"")</f>
        <v>1097</v>
      </c>
      <c r="AM2601" s="7">
        <f>IFERROR(RANK('Ref. Chile'!L2600,'Ref. Chile'!L:L,0)+COUNTIF('Ref. Chile'!$L$7:'Ref. Chile'!L2600,'Ref. Chile'!L2600)-1,"")</f>
        <v>547</v>
      </c>
      <c r="AN2601" s="7">
        <f>IFERROR(RANK('Ref. Chile'!M2600,'Ref. Chile'!M:M,0)+COUNTIF('Ref. Chile'!$M$7:'Ref. Chile'!M2600,'Ref. Chile'!M2600)-1,"")</f>
        <v>1604</v>
      </c>
      <c r="AO2601" s="7">
        <f>IFERROR(RANK('Ref. Chile'!H2600,'Ref. Chile'!H:H,1)+COUNTIF('Ref. Chile'!$H$7:'Ref. Chile'!H2600,'Ref. Chile'!H2600)-1,"")</f>
        <v>1921</v>
      </c>
      <c r="AP2601" s="7">
        <f>IFERROR(RANK('Ref. Chile'!I2600,'Ref. Chile'!I:I,1)+COUNTIF('Ref. Chile'!$I$7:'Ref. Chile'!I2600,'Ref. Chile'!I2600)-1,"")</f>
        <v>2056</v>
      </c>
      <c r="AQ2601" s="7">
        <f>IFERROR(RANK('Ref. Chile'!J2600,'Ref. Chile'!J:J,1)+COUNTIF('Ref. Chile'!$J$7:'Ref. Chile'!J2600,'Ref. Chile'!J2600)-1,"")</f>
        <v>931</v>
      </c>
    </row>
    <row r="2602" spans="31:43" ht="17.25" customHeight="1" x14ac:dyDescent="0.3">
      <c r="AE2602" s="5" t="s">
        <v>2597</v>
      </c>
      <c r="AF2602" s="5" t="s">
        <v>6117</v>
      </c>
      <c r="AG2602" s="6" t="s">
        <v>4475</v>
      </c>
      <c r="AH2602" s="6" t="s">
        <v>4088</v>
      </c>
      <c r="AI2602" s="7">
        <f>IFERROR(RANK('Ref. Chile'!H2601,'Ref. Chile'!H:H,0)+COUNTIF('Ref. Chile'!$H$7:'Ref. Chile'!H2601,'Ref. Chile'!H2601)-1,"")</f>
        <v>1034</v>
      </c>
      <c r="AJ2602" s="7">
        <f>IFERROR(RANK('Ref. Chile'!I2601,'Ref. Chile'!I:I,0)+COUNTIF('Ref. Chile'!$I$7:'Ref. Chile'!I2601,'Ref. Chile'!I2601)-1,"")</f>
        <v>840</v>
      </c>
      <c r="AK2602" s="7">
        <f>IFERROR(RANK('Ref. Chile'!J2601,'Ref. Chile'!J:J,0)+COUNTIF('Ref. Chile'!$J$7:'Ref. Chile'!J2601,'Ref. Chile'!J2601)-1,"")</f>
        <v>1735</v>
      </c>
      <c r="AL2602" s="7">
        <f>IFERROR(RANK('Ref. Chile'!K2601,'Ref. Chile'!K:K,0)+COUNTIF('Ref. Chile'!$K$7:'Ref. Chile'!K2601,'Ref. Chile'!K2601)-1,"")</f>
        <v>1097</v>
      </c>
      <c r="AM2602" s="7">
        <f>IFERROR(RANK('Ref. Chile'!L2601,'Ref. Chile'!L:L,0)+COUNTIF('Ref. Chile'!$L$7:'Ref. Chile'!L2601,'Ref. Chile'!L2601)-1,"")</f>
        <v>547</v>
      </c>
      <c r="AN2602" s="7">
        <f>IFERROR(RANK('Ref. Chile'!M2601,'Ref. Chile'!M:M,0)+COUNTIF('Ref. Chile'!$M$7:'Ref. Chile'!M2601,'Ref. Chile'!M2601)-1,"")</f>
        <v>1604</v>
      </c>
      <c r="AO2602" s="7">
        <f>IFERROR(RANK('Ref. Chile'!H2601,'Ref. Chile'!H:H,1)+COUNTIF('Ref. Chile'!$H$7:'Ref. Chile'!H2601,'Ref. Chile'!H2601)-1,"")</f>
        <v>1921</v>
      </c>
      <c r="AP2602" s="7">
        <f>IFERROR(RANK('Ref. Chile'!I2601,'Ref. Chile'!I:I,1)+COUNTIF('Ref. Chile'!$I$7:'Ref. Chile'!I2601,'Ref. Chile'!I2601)-1,"")</f>
        <v>2056</v>
      </c>
      <c r="AQ2602" s="7">
        <f>IFERROR(RANK('Ref. Chile'!J2601,'Ref. Chile'!J:J,1)+COUNTIF('Ref. Chile'!$J$7:'Ref. Chile'!J2601,'Ref. Chile'!J2601)-1,"")</f>
        <v>931</v>
      </c>
    </row>
    <row r="2603" spans="31:43" ht="17.25" customHeight="1" x14ac:dyDescent="0.3">
      <c r="AE2603" s="5" t="s">
        <v>2598</v>
      </c>
      <c r="AF2603" s="5" t="s">
        <v>6118</v>
      </c>
      <c r="AG2603" s="6" t="s">
        <v>4475</v>
      </c>
      <c r="AH2603" s="6" t="s">
        <v>4103</v>
      </c>
      <c r="AI2603" s="7">
        <f>IFERROR(RANK('Ref. Chile'!H2602,'Ref. Chile'!H:H,0)+COUNTIF('Ref. Chile'!$H$7:'Ref. Chile'!H2602,'Ref. Chile'!H2602)-1,"")</f>
        <v>1034</v>
      </c>
      <c r="AJ2603" s="7">
        <f>IFERROR(RANK('Ref. Chile'!I2602,'Ref. Chile'!I:I,0)+COUNTIF('Ref. Chile'!$I$7:'Ref. Chile'!I2602,'Ref. Chile'!I2602)-1,"")</f>
        <v>840</v>
      </c>
      <c r="AK2603" s="7">
        <f>IFERROR(RANK('Ref. Chile'!J2602,'Ref. Chile'!J:J,0)+COUNTIF('Ref. Chile'!$J$7:'Ref. Chile'!J2602,'Ref. Chile'!J2602)-1,"")</f>
        <v>1735</v>
      </c>
      <c r="AL2603" s="7">
        <f>IFERROR(RANK('Ref. Chile'!K2602,'Ref. Chile'!K:K,0)+COUNTIF('Ref. Chile'!$K$7:'Ref. Chile'!K2602,'Ref. Chile'!K2602)-1,"")</f>
        <v>1097</v>
      </c>
      <c r="AM2603" s="7">
        <f>IFERROR(RANK('Ref. Chile'!L2602,'Ref. Chile'!L:L,0)+COUNTIF('Ref. Chile'!$L$7:'Ref. Chile'!L2602,'Ref. Chile'!L2602)-1,"")</f>
        <v>547</v>
      </c>
      <c r="AN2603" s="7">
        <f>IFERROR(RANK('Ref. Chile'!M2602,'Ref. Chile'!M:M,0)+COUNTIF('Ref. Chile'!$M$7:'Ref. Chile'!M2602,'Ref. Chile'!M2602)-1,"")</f>
        <v>1604</v>
      </c>
      <c r="AO2603" s="7">
        <f>IFERROR(RANK('Ref. Chile'!H2602,'Ref. Chile'!H:H,1)+COUNTIF('Ref. Chile'!$H$7:'Ref. Chile'!H2602,'Ref. Chile'!H2602)-1,"")</f>
        <v>1921</v>
      </c>
      <c r="AP2603" s="7">
        <f>IFERROR(RANK('Ref. Chile'!I2602,'Ref. Chile'!I:I,1)+COUNTIF('Ref. Chile'!$I$7:'Ref. Chile'!I2602,'Ref. Chile'!I2602)-1,"")</f>
        <v>2056</v>
      </c>
      <c r="AQ2603" s="7">
        <f>IFERROR(RANK('Ref. Chile'!J2602,'Ref. Chile'!J:J,1)+COUNTIF('Ref. Chile'!$J$7:'Ref. Chile'!J2602,'Ref. Chile'!J2602)-1,"")</f>
        <v>931</v>
      </c>
    </row>
    <row r="2604" spans="31:43" ht="17.25" customHeight="1" x14ac:dyDescent="0.3">
      <c r="AE2604" s="5" t="s">
        <v>2599</v>
      </c>
      <c r="AF2604" s="5" t="s">
        <v>6119</v>
      </c>
      <c r="AG2604" s="6" t="s">
        <v>4475</v>
      </c>
      <c r="AH2604" s="6" t="s">
        <v>4215</v>
      </c>
      <c r="AI2604" s="7">
        <f>IFERROR(RANK('Ref. Chile'!H2603,'Ref. Chile'!H:H,0)+COUNTIF('Ref. Chile'!$H$7:'Ref. Chile'!H2603,'Ref. Chile'!H2603)-1,"")</f>
        <v>1034</v>
      </c>
      <c r="AJ2604" s="7">
        <f>IFERROR(RANK('Ref. Chile'!I2603,'Ref. Chile'!I:I,0)+COUNTIF('Ref. Chile'!$I$7:'Ref. Chile'!I2603,'Ref. Chile'!I2603)-1,"")</f>
        <v>840</v>
      </c>
      <c r="AK2604" s="7">
        <f>IFERROR(RANK('Ref. Chile'!J2603,'Ref. Chile'!J:J,0)+COUNTIF('Ref. Chile'!$J$7:'Ref. Chile'!J2603,'Ref. Chile'!J2603)-1,"")</f>
        <v>1735</v>
      </c>
      <c r="AL2604" s="7">
        <f>IFERROR(RANK('Ref. Chile'!K2603,'Ref. Chile'!K:K,0)+COUNTIF('Ref. Chile'!$K$7:'Ref. Chile'!K2603,'Ref. Chile'!K2603)-1,"")</f>
        <v>1097</v>
      </c>
      <c r="AM2604" s="7">
        <f>IFERROR(RANK('Ref. Chile'!L2603,'Ref. Chile'!L:L,0)+COUNTIF('Ref. Chile'!$L$7:'Ref. Chile'!L2603,'Ref. Chile'!L2603)-1,"")</f>
        <v>547</v>
      </c>
      <c r="AN2604" s="7">
        <f>IFERROR(RANK('Ref. Chile'!M2603,'Ref. Chile'!M:M,0)+COUNTIF('Ref. Chile'!$M$7:'Ref. Chile'!M2603,'Ref. Chile'!M2603)-1,"")</f>
        <v>1604</v>
      </c>
      <c r="AO2604" s="7">
        <f>IFERROR(RANK('Ref. Chile'!H2603,'Ref. Chile'!H:H,1)+COUNTIF('Ref. Chile'!$H$7:'Ref. Chile'!H2603,'Ref. Chile'!H2603)-1,"")</f>
        <v>1921</v>
      </c>
      <c r="AP2604" s="7">
        <f>IFERROR(RANK('Ref. Chile'!I2603,'Ref. Chile'!I:I,1)+COUNTIF('Ref. Chile'!$I$7:'Ref. Chile'!I2603,'Ref. Chile'!I2603)-1,"")</f>
        <v>2056</v>
      </c>
      <c r="AQ2604" s="7">
        <f>IFERROR(RANK('Ref. Chile'!J2603,'Ref. Chile'!J:J,1)+COUNTIF('Ref. Chile'!$J$7:'Ref. Chile'!J2603,'Ref. Chile'!J2603)-1,"")</f>
        <v>931</v>
      </c>
    </row>
    <row r="2605" spans="31:43" ht="17.25" customHeight="1" x14ac:dyDescent="0.3">
      <c r="AE2605" s="5" t="s">
        <v>2600</v>
      </c>
      <c r="AF2605" s="5" t="s">
        <v>6120</v>
      </c>
      <c r="AG2605" s="6" t="s">
        <v>4476</v>
      </c>
      <c r="AH2605" s="6" t="s">
        <v>4088</v>
      </c>
      <c r="AI2605" s="7">
        <f>IFERROR(RANK('Ref. Chile'!H2604,'Ref. Chile'!H:H,0)+COUNTIF('Ref. Chile'!$H$7:'Ref. Chile'!H2604,'Ref. Chile'!H2604)-1,"")</f>
        <v>1034</v>
      </c>
      <c r="AJ2605" s="7">
        <f>IFERROR(RANK('Ref. Chile'!I2604,'Ref. Chile'!I:I,0)+COUNTIF('Ref. Chile'!$I$7:'Ref. Chile'!I2604,'Ref. Chile'!I2604)-1,"")</f>
        <v>840</v>
      </c>
      <c r="AK2605" s="7">
        <f>IFERROR(RANK('Ref. Chile'!J2604,'Ref. Chile'!J:J,0)+COUNTIF('Ref. Chile'!$J$7:'Ref. Chile'!J2604,'Ref. Chile'!J2604)-1,"")</f>
        <v>1735</v>
      </c>
      <c r="AL2605" s="7">
        <f>IFERROR(RANK('Ref. Chile'!K2604,'Ref. Chile'!K:K,0)+COUNTIF('Ref. Chile'!$K$7:'Ref. Chile'!K2604,'Ref. Chile'!K2604)-1,"")</f>
        <v>1097</v>
      </c>
      <c r="AM2605" s="7">
        <f>IFERROR(RANK('Ref. Chile'!L2604,'Ref. Chile'!L:L,0)+COUNTIF('Ref. Chile'!$L$7:'Ref. Chile'!L2604,'Ref. Chile'!L2604)-1,"")</f>
        <v>547</v>
      </c>
      <c r="AN2605" s="7">
        <f>IFERROR(RANK('Ref. Chile'!M2604,'Ref. Chile'!M:M,0)+COUNTIF('Ref. Chile'!$M$7:'Ref. Chile'!M2604,'Ref. Chile'!M2604)-1,"")</f>
        <v>1604</v>
      </c>
      <c r="AO2605" s="7">
        <f>IFERROR(RANK('Ref. Chile'!H2604,'Ref. Chile'!H:H,1)+COUNTIF('Ref. Chile'!$H$7:'Ref. Chile'!H2604,'Ref. Chile'!H2604)-1,"")</f>
        <v>1921</v>
      </c>
      <c r="AP2605" s="7">
        <f>IFERROR(RANK('Ref. Chile'!I2604,'Ref. Chile'!I:I,1)+COUNTIF('Ref. Chile'!$I$7:'Ref. Chile'!I2604,'Ref. Chile'!I2604)-1,"")</f>
        <v>2056</v>
      </c>
      <c r="AQ2605" s="7">
        <f>IFERROR(RANK('Ref. Chile'!J2604,'Ref. Chile'!J:J,1)+COUNTIF('Ref. Chile'!$J$7:'Ref. Chile'!J2604,'Ref. Chile'!J2604)-1,"")</f>
        <v>931</v>
      </c>
    </row>
    <row r="2606" spans="31:43" ht="17.25" customHeight="1" x14ac:dyDescent="0.3">
      <c r="AE2606" s="5" t="s">
        <v>2601</v>
      </c>
      <c r="AF2606" s="5" t="s">
        <v>6121</v>
      </c>
      <c r="AG2606" s="6" t="s">
        <v>4476</v>
      </c>
      <c r="AH2606" s="6" t="s">
        <v>4103</v>
      </c>
      <c r="AI2606" s="7">
        <f>IFERROR(RANK('Ref. Chile'!H2605,'Ref. Chile'!H:H,0)+COUNTIF('Ref. Chile'!$H$7:'Ref. Chile'!H2605,'Ref. Chile'!H2605)-1,"")</f>
        <v>1034</v>
      </c>
      <c r="AJ2606" s="7">
        <f>IFERROR(RANK('Ref. Chile'!I2605,'Ref. Chile'!I:I,0)+COUNTIF('Ref. Chile'!$I$7:'Ref. Chile'!I2605,'Ref. Chile'!I2605)-1,"")</f>
        <v>840</v>
      </c>
      <c r="AK2606" s="7">
        <f>IFERROR(RANK('Ref. Chile'!J2605,'Ref. Chile'!J:J,0)+COUNTIF('Ref. Chile'!$J$7:'Ref. Chile'!J2605,'Ref. Chile'!J2605)-1,"")</f>
        <v>1735</v>
      </c>
      <c r="AL2606" s="7">
        <f>IFERROR(RANK('Ref. Chile'!K2605,'Ref. Chile'!K:K,0)+COUNTIF('Ref. Chile'!$K$7:'Ref. Chile'!K2605,'Ref. Chile'!K2605)-1,"")</f>
        <v>1097</v>
      </c>
      <c r="AM2606" s="7">
        <f>IFERROR(RANK('Ref. Chile'!L2605,'Ref. Chile'!L:L,0)+COUNTIF('Ref. Chile'!$L$7:'Ref. Chile'!L2605,'Ref. Chile'!L2605)-1,"")</f>
        <v>547</v>
      </c>
      <c r="AN2606" s="7">
        <f>IFERROR(RANK('Ref. Chile'!M2605,'Ref. Chile'!M:M,0)+COUNTIF('Ref. Chile'!$M$7:'Ref. Chile'!M2605,'Ref. Chile'!M2605)-1,"")</f>
        <v>1604</v>
      </c>
      <c r="AO2606" s="7">
        <f>IFERROR(RANK('Ref. Chile'!H2605,'Ref. Chile'!H:H,1)+COUNTIF('Ref. Chile'!$H$7:'Ref. Chile'!H2605,'Ref. Chile'!H2605)-1,"")</f>
        <v>1921</v>
      </c>
      <c r="AP2606" s="7">
        <f>IFERROR(RANK('Ref. Chile'!I2605,'Ref. Chile'!I:I,1)+COUNTIF('Ref. Chile'!$I$7:'Ref. Chile'!I2605,'Ref. Chile'!I2605)-1,"")</f>
        <v>2056</v>
      </c>
      <c r="AQ2606" s="7">
        <f>IFERROR(RANK('Ref. Chile'!J2605,'Ref. Chile'!J:J,1)+COUNTIF('Ref. Chile'!$J$7:'Ref. Chile'!J2605,'Ref. Chile'!J2605)-1,"")</f>
        <v>931</v>
      </c>
    </row>
    <row r="2607" spans="31:43" ht="17.25" customHeight="1" x14ac:dyDescent="0.3">
      <c r="AE2607" s="5" t="s">
        <v>2602</v>
      </c>
      <c r="AF2607" s="5" t="s">
        <v>6122</v>
      </c>
      <c r="AG2607" s="6" t="s">
        <v>4476</v>
      </c>
      <c r="AH2607" s="6" t="s">
        <v>4215</v>
      </c>
      <c r="AI2607" s="7">
        <f>IFERROR(RANK('Ref. Chile'!H2606,'Ref. Chile'!H:H,0)+COUNTIF('Ref. Chile'!$H$7:'Ref. Chile'!H2606,'Ref. Chile'!H2606)-1,"")</f>
        <v>1034</v>
      </c>
      <c r="AJ2607" s="7">
        <f>IFERROR(RANK('Ref. Chile'!I2606,'Ref. Chile'!I:I,0)+COUNTIF('Ref. Chile'!$I$7:'Ref. Chile'!I2606,'Ref. Chile'!I2606)-1,"")</f>
        <v>840</v>
      </c>
      <c r="AK2607" s="7">
        <f>IFERROR(RANK('Ref. Chile'!J2606,'Ref. Chile'!J:J,0)+COUNTIF('Ref. Chile'!$J$7:'Ref. Chile'!J2606,'Ref. Chile'!J2606)-1,"")</f>
        <v>1735</v>
      </c>
      <c r="AL2607" s="7">
        <f>IFERROR(RANK('Ref. Chile'!K2606,'Ref. Chile'!K:K,0)+COUNTIF('Ref. Chile'!$K$7:'Ref. Chile'!K2606,'Ref. Chile'!K2606)-1,"")</f>
        <v>1097</v>
      </c>
      <c r="AM2607" s="7">
        <f>IFERROR(RANK('Ref. Chile'!L2606,'Ref. Chile'!L:L,0)+COUNTIF('Ref. Chile'!$L$7:'Ref. Chile'!L2606,'Ref. Chile'!L2606)-1,"")</f>
        <v>547</v>
      </c>
      <c r="AN2607" s="7">
        <f>IFERROR(RANK('Ref. Chile'!M2606,'Ref. Chile'!M:M,0)+COUNTIF('Ref. Chile'!$M$7:'Ref. Chile'!M2606,'Ref. Chile'!M2606)-1,"")</f>
        <v>1604</v>
      </c>
      <c r="AO2607" s="7">
        <f>IFERROR(RANK('Ref. Chile'!H2606,'Ref. Chile'!H:H,1)+COUNTIF('Ref. Chile'!$H$7:'Ref. Chile'!H2606,'Ref. Chile'!H2606)-1,"")</f>
        <v>1921</v>
      </c>
      <c r="AP2607" s="7">
        <f>IFERROR(RANK('Ref. Chile'!I2606,'Ref. Chile'!I:I,1)+COUNTIF('Ref. Chile'!$I$7:'Ref. Chile'!I2606,'Ref. Chile'!I2606)-1,"")</f>
        <v>2056</v>
      </c>
      <c r="AQ2607" s="7">
        <f>IFERROR(RANK('Ref. Chile'!J2606,'Ref. Chile'!J:J,1)+COUNTIF('Ref. Chile'!$J$7:'Ref. Chile'!J2606,'Ref. Chile'!J2606)-1,"")</f>
        <v>931</v>
      </c>
    </row>
    <row r="2608" spans="31:43" ht="17.25" customHeight="1" x14ac:dyDescent="0.3">
      <c r="AE2608" s="5" t="s">
        <v>2603</v>
      </c>
      <c r="AF2608" s="5" t="s">
        <v>6123</v>
      </c>
      <c r="AG2608" s="6" t="s">
        <v>4477</v>
      </c>
      <c r="AH2608" s="6" t="s">
        <v>4100</v>
      </c>
      <c r="AI2608" s="7">
        <f>IFERROR(RANK('Ref. Chile'!H2607,'Ref. Chile'!H:H,0)+COUNTIF('Ref. Chile'!$H$7:'Ref. Chile'!H2607,'Ref. Chile'!H2607)-1,"")</f>
        <v>1302</v>
      </c>
      <c r="AJ2608" s="7">
        <f>IFERROR(RANK('Ref. Chile'!I2607,'Ref. Chile'!I:I,0)+COUNTIF('Ref. Chile'!$I$7:'Ref. Chile'!I2607,'Ref. Chile'!I2607)-1,"")</f>
        <v>90</v>
      </c>
      <c r="AK2608" s="7">
        <f>IFERROR(RANK('Ref. Chile'!J2607,'Ref. Chile'!J:J,0)+COUNTIF('Ref. Chile'!$J$7:'Ref. Chile'!J2607,'Ref. Chile'!J2607)-1,"")</f>
        <v>686</v>
      </c>
      <c r="AL2608" s="7">
        <f>IFERROR(RANK('Ref. Chile'!K2607,'Ref. Chile'!K:K,0)+COUNTIF('Ref. Chile'!$K$7:'Ref. Chile'!K2607,'Ref. Chile'!K2607)-1,"")</f>
        <v>594</v>
      </c>
      <c r="AM2608" s="7">
        <f>IFERROR(RANK('Ref. Chile'!L2607,'Ref. Chile'!L:L,0)+COUNTIF('Ref. Chile'!$L$7:'Ref. Chile'!L2607,'Ref. Chile'!L2607)-1,"")</f>
        <v>725</v>
      </c>
      <c r="AN2608" s="7">
        <f>IFERROR(RANK('Ref. Chile'!M2607,'Ref. Chile'!M:M,0)+COUNTIF('Ref. Chile'!$M$7:'Ref. Chile'!M2607,'Ref. Chile'!M2607)-1,"")</f>
        <v>278</v>
      </c>
      <c r="AO2608" s="7">
        <f>IFERROR(RANK('Ref. Chile'!H2607,'Ref. Chile'!H:H,1)+COUNTIF('Ref. Chile'!$H$7:'Ref. Chile'!H2607,'Ref. Chile'!H2607)-1,"")</f>
        <v>1501</v>
      </c>
      <c r="AP2608" s="7">
        <f>IFERROR(RANK('Ref. Chile'!I2607,'Ref. Chile'!I:I,1)+COUNTIF('Ref. Chile'!$I$7:'Ref. Chile'!I2607,'Ref. Chile'!I2607)-1,"")</f>
        <v>2663</v>
      </c>
      <c r="AQ2608" s="7">
        <f>IFERROR(RANK('Ref. Chile'!J2607,'Ref. Chile'!J:J,1)+COUNTIF('Ref. Chile'!$J$7:'Ref. Chile'!J2607,'Ref. Chile'!J2607)-1,"")</f>
        <v>1884</v>
      </c>
    </row>
    <row r="2609" spans="31:43" ht="17.25" customHeight="1" x14ac:dyDescent="0.3">
      <c r="AE2609" s="5" t="s">
        <v>2604</v>
      </c>
      <c r="AF2609" s="5" t="s">
        <v>6124</v>
      </c>
      <c r="AG2609" s="6" t="s">
        <v>4477</v>
      </c>
      <c r="AH2609" s="6" t="s">
        <v>4088</v>
      </c>
      <c r="AI2609" s="7">
        <f>IFERROR(RANK('Ref. Chile'!H2608,'Ref. Chile'!H:H,0)+COUNTIF('Ref. Chile'!$H$7:'Ref. Chile'!H2608,'Ref. Chile'!H2608)-1,"")</f>
        <v>1313</v>
      </c>
      <c r="AJ2609" s="7">
        <f>IFERROR(RANK('Ref. Chile'!I2608,'Ref. Chile'!I:I,0)+COUNTIF('Ref. Chile'!$I$7:'Ref. Chile'!I2608,'Ref. Chile'!I2608)-1,"")</f>
        <v>120</v>
      </c>
      <c r="AK2609" s="7">
        <f>IFERROR(RANK('Ref. Chile'!J2608,'Ref. Chile'!J:J,0)+COUNTIF('Ref. Chile'!$J$7:'Ref. Chile'!J2608,'Ref. Chile'!J2608)-1,"")</f>
        <v>715</v>
      </c>
      <c r="AL2609" s="7">
        <f>IFERROR(RANK('Ref. Chile'!K2608,'Ref. Chile'!K:K,0)+COUNTIF('Ref. Chile'!$K$7:'Ref. Chile'!K2608,'Ref. Chile'!K2608)-1,"")</f>
        <v>686</v>
      </c>
      <c r="AM2609" s="7">
        <f>IFERROR(RANK('Ref. Chile'!L2608,'Ref. Chile'!L:L,0)+COUNTIF('Ref. Chile'!$L$7:'Ref. Chile'!L2608,'Ref. Chile'!L2608)-1,"")</f>
        <v>751</v>
      </c>
      <c r="AN2609" s="7">
        <f>IFERROR(RANK('Ref. Chile'!M2608,'Ref. Chile'!M:M,0)+COUNTIF('Ref. Chile'!$M$7:'Ref. Chile'!M2608,'Ref. Chile'!M2608)-1,"")</f>
        <v>311</v>
      </c>
      <c r="AO2609" s="7">
        <f>IFERROR(RANK('Ref. Chile'!H2608,'Ref. Chile'!H:H,1)+COUNTIF('Ref. Chile'!$H$7:'Ref. Chile'!H2608,'Ref. Chile'!H2608)-1,"")</f>
        <v>1490</v>
      </c>
      <c r="AP2609" s="7">
        <f>IFERROR(RANK('Ref. Chile'!I2608,'Ref. Chile'!I:I,1)+COUNTIF('Ref. Chile'!$I$7:'Ref. Chile'!I2608,'Ref. Chile'!I2608)-1,"")</f>
        <v>2633</v>
      </c>
      <c r="AQ2609" s="7">
        <f>IFERROR(RANK('Ref. Chile'!J2608,'Ref. Chile'!J:J,1)+COUNTIF('Ref. Chile'!$J$7:'Ref. Chile'!J2608,'Ref. Chile'!J2608)-1,"")</f>
        <v>1855</v>
      </c>
    </row>
    <row r="2610" spans="31:43" ht="17.25" customHeight="1" x14ac:dyDescent="0.3">
      <c r="AE2610" s="5" t="s">
        <v>2605</v>
      </c>
      <c r="AF2610" s="5" t="s">
        <v>6125</v>
      </c>
      <c r="AG2610" s="6" t="s">
        <v>4477</v>
      </c>
      <c r="AH2610" s="6" t="s">
        <v>4102</v>
      </c>
      <c r="AI2610" s="7">
        <f>IFERROR(RANK('Ref. Chile'!H2609,'Ref. Chile'!H:H,0)+COUNTIF('Ref. Chile'!$H$7:'Ref. Chile'!H2609,'Ref. Chile'!H2609)-1,"")</f>
        <v>1344</v>
      </c>
      <c r="AJ2610" s="7">
        <f>IFERROR(RANK('Ref. Chile'!I2609,'Ref. Chile'!I:I,0)+COUNTIF('Ref. Chile'!$I$7:'Ref. Chile'!I2609,'Ref. Chile'!I2609)-1,"")</f>
        <v>288</v>
      </c>
      <c r="AK2610" s="7">
        <f>IFERROR(RANK('Ref. Chile'!J2609,'Ref. Chile'!J:J,0)+COUNTIF('Ref. Chile'!$J$7:'Ref. Chile'!J2609,'Ref. Chile'!J2609)-1,"")</f>
        <v>853</v>
      </c>
      <c r="AL2610" s="7">
        <f>IFERROR(RANK('Ref. Chile'!K2609,'Ref. Chile'!K:K,0)+COUNTIF('Ref. Chile'!$K$7:'Ref. Chile'!K2609,'Ref. Chile'!K2609)-1,"")</f>
        <v>1220</v>
      </c>
      <c r="AM2610" s="7">
        <f>IFERROR(RANK('Ref. Chile'!L2609,'Ref. Chile'!L:L,0)+COUNTIF('Ref. Chile'!$L$7:'Ref. Chile'!L2609,'Ref. Chile'!L2609)-1,"")</f>
        <v>816</v>
      </c>
      <c r="AN2610" s="7">
        <f>IFERROR(RANK('Ref. Chile'!M2609,'Ref. Chile'!M:M,0)+COUNTIF('Ref. Chile'!$M$7:'Ref. Chile'!M2609,'Ref. Chile'!M2609)-1,"")</f>
        <v>467</v>
      </c>
      <c r="AO2610" s="7">
        <f>IFERROR(RANK('Ref. Chile'!H2609,'Ref. Chile'!H:H,1)+COUNTIF('Ref. Chile'!$H$7:'Ref. Chile'!H2609,'Ref. Chile'!H2609)-1,"")</f>
        <v>1459</v>
      </c>
      <c r="AP2610" s="7">
        <f>IFERROR(RANK('Ref. Chile'!I2609,'Ref. Chile'!I:I,1)+COUNTIF('Ref. Chile'!$I$7:'Ref. Chile'!I2609,'Ref. Chile'!I2609)-1,"")</f>
        <v>2465</v>
      </c>
      <c r="AQ2610" s="7">
        <f>IFERROR(RANK('Ref. Chile'!J2609,'Ref. Chile'!J:J,1)+COUNTIF('Ref. Chile'!$J$7:'Ref. Chile'!J2609,'Ref. Chile'!J2609)-1,"")</f>
        <v>1717</v>
      </c>
    </row>
    <row r="2611" spans="31:43" ht="17.25" customHeight="1" x14ac:dyDescent="0.3">
      <c r="AE2611" s="5" t="s">
        <v>2606</v>
      </c>
      <c r="AF2611" s="5" t="s">
        <v>6126</v>
      </c>
      <c r="AG2611" s="6" t="s">
        <v>4477</v>
      </c>
      <c r="AH2611" s="6" t="s">
        <v>4111</v>
      </c>
      <c r="AI2611" s="7">
        <f>IFERROR(RANK('Ref. Chile'!H2610,'Ref. Chile'!H:H,0)+COUNTIF('Ref. Chile'!$H$7:'Ref. Chile'!H2610,'Ref. Chile'!H2610)-1,"")</f>
        <v>1335</v>
      </c>
      <c r="AJ2611" s="7">
        <f>IFERROR(RANK('Ref. Chile'!I2610,'Ref. Chile'!I:I,0)+COUNTIF('Ref. Chile'!$I$7:'Ref. Chile'!I2610,'Ref. Chile'!I2610)-1,"")</f>
        <v>200</v>
      </c>
      <c r="AK2611" s="7">
        <f>IFERROR(RANK('Ref. Chile'!J2610,'Ref. Chile'!J:J,0)+COUNTIF('Ref. Chile'!$J$7:'Ref. Chile'!J2610,'Ref. Chile'!J2610)-1,"")</f>
        <v>786</v>
      </c>
      <c r="AL2611" s="7">
        <f>IFERROR(RANK('Ref. Chile'!K2610,'Ref. Chile'!K:K,0)+COUNTIF('Ref. Chile'!$K$7:'Ref. Chile'!K2610,'Ref. Chile'!K2610)-1,"")</f>
        <v>1154</v>
      </c>
      <c r="AM2611" s="7">
        <f>IFERROR(RANK('Ref. Chile'!L2610,'Ref. Chile'!L:L,0)+COUNTIF('Ref. Chile'!$L$7:'Ref. Chile'!L2610,'Ref. Chile'!L2610)-1,"")</f>
        <v>787</v>
      </c>
      <c r="AN2611" s="7">
        <f>IFERROR(RANK('Ref. Chile'!M2610,'Ref. Chile'!M:M,0)+COUNTIF('Ref. Chile'!$M$7:'Ref. Chile'!M2610,'Ref. Chile'!M2610)-1,"")</f>
        <v>388</v>
      </c>
      <c r="AO2611" s="7">
        <f>IFERROR(RANK('Ref. Chile'!H2610,'Ref. Chile'!H:H,1)+COUNTIF('Ref. Chile'!$H$7:'Ref. Chile'!H2610,'Ref. Chile'!H2610)-1,"")</f>
        <v>1468</v>
      </c>
      <c r="AP2611" s="7">
        <f>IFERROR(RANK('Ref. Chile'!I2610,'Ref. Chile'!I:I,1)+COUNTIF('Ref. Chile'!$I$7:'Ref. Chile'!I2610,'Ref. Chile'!I2610)-1,"")</f>
        <v>2553</v>
      </c>
      <c r="AQ2611" s="7">
        <f>IFERROR(RANK('Ref. Chile'!J2610,'Ref. Chile'!J:J,1)+COUNTIF('Ref. Chile'!$J$7:'Ref. Chile'!J2610,'Ref. Chile'!J2610)-1,"")</f>
        <v>1784</v>
      </c>
    </row>
    <row r="2612" spans="31:43" ht="17.25" customHeight="1" x14ac:dyDescent="0.3">
      <c r="AE2612" s="5" t="s">
        <v>2607</v>
      </c>
      <c r="AF2612" s="5" t="s">
        <v>6127</v>
      </c>
      <c r="AG2612" s="6" t="s">
        <v>4477</v>
      </c>
      <c r="AH2612" s="6" t="s">
        <v>4103</v>
      </c>
      <c r="AI2612" s="7">
        <f>IFERROR(RANK('Ref. Chile'!H2611,'Ref. Chile'!H:H,0)+COUNTIF('Ref. Chile'!$H$7:'Ref. Chile'!H2611,'Ref. Chile'!H2611)-1,"")</f>
        <v>1306</v>
      </c>
      <c r="AJ2612" s="7">
        <f>IFERROR(RANK('Ref. Chile'!I2611,'Ref. Chile'!I:I,0)+COUNTIF('Ref. Chile'!$I$7:'Ref. Chile'!I2611,'Ref. Chile'!I2611)-1,"")</f>
        <v>113</v>
      </c>
      <c r="AK2612" s="7">
        <f>IFERROR(RANK('Ref. Chile'!J2611,'Ref. Chile'!J:J,0)+COUNTIF('Ref. Chile'!$J$7:'Ref. Chile'!J2611,'Ref. Chile'!J2611)-1,"")</f>
        <v>709</v>
      </c>
      <c r="AL2612" s="7">
        <f>IFERROR(RANK('Ref. Chile'!K2611,'Ref. Chile'!K:K,0)+COUNTIF('Ref. Chile'!$K$7:'Ref. Chile'!K2611,'Ref. Chile'!K2611)-1,"")</f>
        <v>661</v>
      </c>
      <c r="AM2612" s="7">
        <f>IFERROR(RANK('Ref. Chile'!L2611,'Ref. Chile'!L:L,0)+COUNTIF('Ref. Chile'!$L$7:'Ref. Chile'!L2611,'Ref. Chile'!L2611)-1,"")</f>
        <v>742</v>
      </c>
      <c r="AN2612" s="7">
        <f>IFERROR(RANK('Ref. Chile'!M2611,'Ref. Chile'!M:M,0)+COUNTIF('Ref. Chile'!$M$7:'Ref. Chile'!M2611,'Ref. Chile'!M2611)-1,"")</f>
        <v>304</v>
      </c>
      <c r="AO2612" s="7">
        <f>IFERROR(RANK('Ref. Chile'!H2611,'Ref. Chile'!H:H,1)+COUNTIF('Ref. Chile'!$H$7:'Ref. Chile'!H2611,'Ref. Chile'!H2611)-1,"")</f>
        <v>1497</v>
      </c>
      <c r="AP2612" s="7">
        <f>IFERROR(RANK('Ref. Chile'!I2611,'Ref. Chile'!I:I,1)+COUNTIF('Ref. Chile'!$I$7:'Ref. Chile'!I2611,'Ref. Chile'!I2611)-1,"")</f>
        <v>2640</v>
      </c>
      <c r="AQ2612" s="7">
        <f>IFERROR(RANK('Ref. Chile'!J2611,'Ref. Chile'!J:J,1)+COUNTIF('Ref. Chile'!$J$7:'Ref. Chile'!J2611,'Ref. Chile'!J2611)-1,"")</f>
        <v>1861</v>
      </c>
    </row>
    <row r="2613" spans="31:43" ht="17.25" customHeight="1" x14ac:dyDescent="0.3">
      <c r="AE2613" s="5" t="s">
        <v>2608</v>
      </c>
      <c r="AF2613" s="5" t="s">
        <v>6128</v>
      </c>
      <c r="AG2613" s="6" t="s">
        <v>4477</v>
      </c>
      <c r="AH2613" s="6" t="s">
        <v>4112</v>
      </c>
      <c r="AI2613" s="7">
        <f>IFERROR(RANK('Ref. Chile'!H2612,'Ref. Chile'!H:H,0)+COUNTIF('Ref. Chile'!$H$7:'Ref. Chile'!H2612,'Ref. Chile'!H2612)-1,"")</f>
        <v>1323</v>
      </c>
      <c r="AJ2613" s="7">
        <f>IFERROR(RANK('Ref. Chile'!I2612,'Ref. Chile'!I:I,0)+COUNTIF('Ref. Chile'!$I$7:'Ref. Chile'!I2612,'Ref. Chile'!I2612)-1,"")</f>
        <v>148</v>
      </c>
      <c r="AK2613" s="7">
        <f>IFERROR(RANK('Ref. Chile'!J2612,'Ref. Chile'!J:J,0)+COUNTIF('Ref. Chile'!$J$7:'Ref. Chile'!J2612,'Ref. Chile'!J2612)-1,"")</f>
        <v>739</v>
      </c>
      <c r="AL2613" s="7">
        <f>IFERROR(RANK('Ref. Chile'!K2612,'Ref. Chile'!K:K,0)+COUNTIF('Ref. Chile'!$K$7:'Ref. Chile'!K2612,'Ref. Chile'!K2612)-1,"")</f>
        <v>786</v>
      </c>
      <c r="AM2613" s="7">
        <f>IFERROR(RANK('Ref. Chile'!L2612,'Ref. Chile'!L:L,0)+COUNTIF('Ref. Chile'!$L$7:'Ref. Chile'!L2612,'Ref. Chile'!L2612)-1,"")</f>
        <v>768</v>
      </c>
      <c r="AN2613" s="7">
        <f>IFERROR(RANK('Ref. Chile'!M2612,'Ref. Chile'!M:M,0)+COUNTIF('Ref. Chile'!$M$7:'Ref. Chile'!M2612,'Ref. Chile'!M2612)-1,"")</f>
        <v>330</v>
      </c>
      <c r="AO2613" s="7">
        <f>IFERROR(RANK('Ref. Chile'!H2612,'Ref. Chile'!H:H,1)+COUNTIF('Ref. Chile'!$H$7:'Ref. Chile'!H2612,'Ref. Chile'!H2612)-1,"")</f>
        <v>1480</v>
      </c>
      <c r="AP2613" s="7">
        <f>IFERROR(RANK('Ref. Chile'!I2612,'Ref. Chile'!I:I,1)+COUNTIF('Ref. Chile'!$I$7:'Ref. Chile'!I2612,'Ref. Chile'!I2612)-1,"")</f>
        <v>2605</v>
      </c>
      <c r="AQ2613" s="7">
        <f>IFERROR(RANK('Ref. Chile'!J2612,'Ref. Chile'!J:J,1)+COUNTIF('Ref. Chile'!$J$7:'Ref. Chile'!J2612,'Ref. Chile'!J2612)-1,"")</f>
        <v>1831</v>
      </c>
    </row>
    <row r="2614" spans="31:43" ht="17.25" customHeight="1" x14ac:dyDescent="0.3">
      <c r="AE2614" s="5" t="s">
        <v>2609</v>
      </c>
      <c r="AF2614" s="5" t="s">
        <v>6129</v>
      </c>
      <c r="AG2614" s="6" t="s">
        <v>4478</v>
      </c>
      <c r="AH2614" s="6" t="s">
        <v>4092</v>
      </c>
      <c r="AI2614" s="7">
        <f>IFERROR(RANK('Ref. Chile'!H2613,'Ref. Chile'!H:H,0)+COUNTIF('Ref. Chile'!$H$7:'Ref. Chile'!H2613,'Ref. Chile'!H2613)-1,"")</f>
        <v>2784</v>
      </c>
      <c r="AJ2614" s="7">
        <f>IFERROR(RANK('Ref. Chile'!I2613,'Ref. Chile'!I:I,0)+COUNTIF('Ref. Chile'!$I$7:'Ref. Chile'!I2613,'Ref. Chile'!I2613)-1,"")</f>
        <v>1754</v>
      </c>
      <c r="AK2614" s="7">
        <f>IFERROR(RANK('Ref. Chile'!J2613,'Ref. Chile'!J:J,0)+COUNTIF('Ref. Chile'!$J$7:'Ref. Chile'!J2613,'Ref. Chile'!J2613)-1,"")</f>
        <v>2214</v>
      </c>
      <c r="AL2614" s="7">
        <f>IFERROR(RANK('Ref. Chile'!K2613,'Ref. Chile'!K:K,0)+COUNTIF('Ref. Chile'!$K$7:'Ref. Chile'!K2613,'Ref. Chile'!K2613)-1,"")</f>
        <v>2769</v>
      </c>
      <c r="AM2614" s="7">
        <f>IFERROR(RANK('Ref. Chile'!L2613,'Ref. Chile'!L:L,0)+COUNTIF('Ref. Chile'!$L$7:'Ref. Chile'!L2613,'Ref. Chile'!L2613)-1,"")</f>
        <v>2490</v>
      </c>
      <c r="AN2614" s="7">
        <f>IFERROR(RANK('Ref. Chile'!M2613,'Ref. Chile'!M:M,0)+COUNTIF('Ref. Chile'!$M$7:'Ref. Chile'!M2613,'Ref. Chile'!M2613)-1,"")</f>
        <v>2567</v>
      </c>
      <c r="AO2614" s="7">
        <f>IFERROR(RANK('Ref. Chile'!H2613,'Ref. Chile'!H:H,1)+COUNTIF('Ref. Chile'!$H$7:'Ref. Chile'!H2613,'Ref. Chile'!H2613)-1,"")</f>
        <v>19</v>
      </c>
      <c r="AP2614" s="7">
        <f>IFERROR(RANK('Ref. Chile'!I2613,'Ref. Chile'!I:I,1)+COUNTIF('Ref. Chile'!$I$7:'Ref. Chile'!I2613,'Ref. Chile'!I2613)-1,"")</f>
        <v>999</v>
      </c>
      <c r="AQ2614" s="7">
        <f>IFERROR(RANK('Ref. Chile'!J2613,'Ref. Chile'!J:J,1)+COUNTIF('Ref. Chile'!$J$7:'Ref. Chile'!J2613,'Ref. Chile'!J2613)-1,"")</f>
        <v>356</v>
      </c>
    </row>
    <row r="2615" spans="31:43" ht="17.25" customHeight="1" x14ac:dyDescent="0.3">
      <c r="AE2615" s="5" t="s">
        <v>2610</v>
      </c>
      <c r="AF2615" s="5" t="s">
        <v>6130</v>
      </c>
      <c r="AG2615" s="6" t="s">
        <v>4478</v>
      </c>
      <c r="AH2615" s="6" t="s">
        <v>4188</v>
      </c>
      <c r="AI2615" s="7">
        <f>IFERROR(RANK('Ref. Chile'!H2614,'Ref. Chile'!H:H,0)+COUNTIF('Ref. Chile'!$H$7:'Ref. Chile'!H2614,'Ref. Chile'!H2614)-1,"")</f>
        <v>2783</v>
      </c>
      <c r="AJ2615" s="7">
        <f>IFERROR(RANK('Ref. Chile'!I2614,'Ref. Chile'!I:I,0)+COUNTIF('Ref. Chile'!$I$7:'Ref. Chile'!I2614,'Ref. Chile'!I2614)-1,"")</f>
        <v>1737</v>
      </c>
      <c r="AK2615" s="7">
        <f>IFERROR(RANK('Ref. Chile'!J2614,'Ref. Chile'!J:J,0)+COUNTIF('Ref. Chile'!$J$7:'Ref. Chile'!J2614,'Ref. Chile'!J2614)-1,"")</f>
        <v>2207</v>
      </c>
      <c r="AL2615" s="7">
        <f>IFERROR(RANK('Ref. Chile'!K2614,'Ref. Chile'!K:K,0)+COUNTIF('Ref. Chile'!$K$7:'Ref. Chile'!K2614,'Ref. Chile'!K2614)-1,"")</f>
        <v>2768</v>
      </c>
      <c r="AM2615" s="7">
        <f>IFERROR(RANK('Ref. Chile'!L2614,'Ref. Chile'!L:L,0)+COUNTIF('Ref. Chile'!$L$7:'Ref. Chile'!L2614,'Ref. Chile'!L2614)-1,"")</f>
        <v>2482</v>
      </c>
      <c r="AN2615" s="7">
        <f>IFERROR(RANK('Ref. Chile'!M2614,'Ref. Chile'!M:M,0)+COUNTIF('Ref. Chile'!$M$7:'Ref. Chile'!M2614,'Ref. Chile'!M2614)-1,"")</f>
        <v>2563</v>
      </c>
      <c r="AO2615" s="7">
        <f>IFERROR(RANK('Ref. Chile'!H2614,'Ref. Chile'!H:H,1)+COUNTIF('Ref. Chile'!$H$7:'Ref. Chile'!H2614,'Ref. Chile'!H2614)-1,"")</f>
        <v>20</v>
      </c>
      <c r="AP2615" s="7">
        <f>IFERROR(RANK('Ref. Chile'!I2614,'Ref. Chile'!I:I,1)+COUNTIF('Ref. Chile'!$I$7:'Ref. Chile'!I2614,'Ref. Chile'!I2614)-1,"")</f>
        <v>1016</v>
      </c>
      <c r="AQ2615" s="7">
        <f>IFERROR(RANK('Ref. Chile'!J2614,'Ref. Chile'!J:J,1)+COUNTIF('Ref. Chile'!$J$7:'Ref. Chile'!J2614,'Ref. Chile'!J2614)-1,"")</f>
        <v>363</v>
      </c>
    </row>
    <row r="2616" spans="31:43" ht="17.25" customHeight="1" x14ac:dyDescent="0.3">
      <c r="AE2616" s="5" t="s">
        <v>2611</v>
      </c>
      <c r="AF2616" s="5" t="s">
        <v>6131</v>
      </c>
      <c r="AG2616" s="6" t="s">
        <v>4478</v>
      </c>
      <c r="AH2616" s="6" t="s">
        <v>4189</v>
      </c>
      <c r="AI2616" s="7">
        <f>IFERROR(RANK('Ref. Chile'!H2615,'Ref. Chile'!H:H,0)+COUNTIF('Ref. Chile'!$H$7:'Ref. Chile'!H2615,'Ref. Chile'!H2615)-1,"")</f>
        <v>2785</v>
      </c>
      <c r="AJ2616" s="7">
        <f>IFERROR(RANK('Ref. Chile'!I2615,'Ref. Chile'!I:I,0)+COUNTIF('Ref. Chile'!$I$7:'Ref. Chile'!I2615,'Ref. Chile'!I2615)-1,"")</f>
        <v>1753</v>
      </c>
      <c r="AK2616" s="7">
        <f>IFERROR(RANK('Ref. Chile'!J2615,'Ref. Chile'!J:J,0)+COUNTIF('Ref. Chile'!$J$7:'Ref. Chile'!J2615,'Ref. Chile'!J2615)-1,"")</f>
        <v>1735</v>
      </c>
      <c r="AL2616" s="7">
        <f>IFERROR(RANK('Ref. Chile'!K2615,'Ref. Chile'!K:K,0)+COUNTIF('Ref. Chile'!$K$7:'Ref. Chile'!K2615,'Ref. Chile'!K2615)-1,"")</f>
        <v>2770</v>
      </c>
      <c r="AM2616" s="7">
        <f>IFERROR(RANK('Ref. Chile'!L2615,'Ref. Chile'!L:L,0)+COUNTIF('Ref. Chile'!$L$7:'Ref. Chile'!L2615,'Ref. Chile'!L2615)-1,"")</f>
        <v>2491</v>
      </c>
      <c r="AN2616" s="7">
        <f>IFERROR(RANK('Ref. Chile'!M2615,'Ref. Chile'!M:M,0)+COUNTIF('Ref. Chile'!$M$7:'Ref. Chile'!M2615,'Ref. Chile'!M2615)-1,"")</f>
        <v>1604</v>
      </c>
      <c r="AO2616" s="7">
        <f>IFERROR(RANK('Ref. Chile'!H2615,'Ref. Chile'!H:H,1)+COUNTIF('Ref. Chile'!$H$7:'Ref. Chile'!H2615,'Ref. Chile'!H2615)-1,"")</f>
        <v>18</v>
      </c>
      <c r="AP2616" s="7">
        <f>IFERROR(RANK('Ref. Chile'!I2615,'Ref. Chile'!I:I,1)+COUNTIF('Ref. Chile'!$I$7:'Ref. Chile'!I2615,'Ref. Chile'!I2615)-1,"")</f>
        <v>1000</v>
      </c>
      <c r="AQ2616" s="7">
        <f>IFERROR(RANK('Ref. Chile'!J2615,'Ref. Chile'!J:J,1)+COUNTIF('Ref. Chile'!$J$7:'Ref. Chile'!J2615,'Ref. Chile'!J2615)-1,"")</f>
        <v>931</v>
      </c>
    </row>
    <row r="2617" spans="31:43" ht="17.25" customHeight="1" x14ac:dyDescent="0.3">
      <c r="AE2617" s="5" t="s">
        <v>2612</v>
      </c>
      <c r="AF2617" s="5" t="s">
        <v>6132</v>
      </c>
      <c r="AG2617" s="6" t="s">
        <v>4478</v>
      </c>
      <c r="AH2617" s="6" t="s">
        <v>4094</v>
      </c>
      <c r="AI2617" s="7">
        <f>IFERROR(RANK('Ref. Chile'!H2616,'Ref. Chile'!H:H,0)+COUNTIF('Ref. Chile'!$H$7:'Ref. Chile'!H2616,'Ref. Chile'!H2616)-1,"")</f>
        <v>146</v>
      </c>
      <c r="AJ2617" s="7">
        <f>IFERROR(RANK('Ref. Chile'!I2616,'Ref. Chile'!I:I,0)+COUNTIF('Ref. Chile'!$I$7:'Ref. Chile'!I2616,'Ref. Chile'!I2616)-1,"")</f>
        <v>1448</v>
      </c>
      <c r="AK2617" s="7">
        <f>IFERROR(RANK('Ref. Chile'!J2616,'Ref. Chile'!J:J,0)+COUNTIF('Ref. Chile'!$J$7:'Ref. Chile'!J2616,'Ref. Chile'!J2616)-1,"")</f>
        <v>560</v>
      </c>
      <c r="AL2617" s="7">
        <f>IFERROR(RANK('Ref. Chile'!K2616,'Ref. Chile'!K:K,0)+COUNTIF('Ref. Chile'!$K$7:'Ref. Chile'!K2616,'Ref. Chile'!K2616)-1,"")</f>
        <v>96</v>
      </c>
      <c r="AM2617" s="7">
        <f>IFERROR(RANK('Ref. Chile'!L2616,'Ref. Chile'!L:L,0)+COUNTIF('Ref. Chile'!$L$7:'Ref. Chile'!L2616,'Ref. Chile'!L2616)-1,"")</f>
        <v>1185</v>
      </c>
      <c r="AN2617" s="7">
        <f>IFERROR(RANK('Ref. Chile'!M2616,'Ref. Chile'!M:M,0)+COUNTIF('Ref. Chile'!$M$7:'Ref. Chile'!M2616,'Ref. Chile'!M2616)-1,"")</f>
        <v>570</v>
      </c>
      <c r="AO2617" s="7">
        <f>IFERROR(RANK('Ref. Chile'!H2616,'Ref. Chile'!H:H,1)+COUNTIF('Ref. Chile'!$H$7:'Ref. Chile'!H2616,'Ref. Chile'!H2616)-1,"")</f>
        <v>2695</v>
      </c>
      <c r="AP2617" s="7">
        <f>IFERROR(RANK('Ref. Chile'!I2616,'Ref. Chile'!I:I,1)+COUNTIF('Ref. Chile'!$I$7:'Ref. Chile'!I2616,'Ref. Chile'!I2616)-1,"")</f>
        <v>1323</v>
      </c>
      <c r="AQ2617" s="7">
        <f>IFERROR(RANK('Ref. Chile'!J2616,'Ref. Chile'!J:J,1)+COUNTIF('Ref. Chile'!$J$7:'Ref. Chile'!J2616,'Ref. Chile'!J2616)-1,"")</f>
        <v>2024</v>
      </c>
    </row>
    <row r="2618" spans="31:43" ht="17.25" customHeight="1" x14ac:dyDescent="0.3">
      <c r="AE2618" s="5" t="s">
        <v>2613</v>
      </c>
      <c r="AF2618" s="5" t="s">
        <v>6133</v>
      </c>
      <c r="AG2618" s="6" t="s">
        <v>4478</v>
      </c>
      <c r="AH2618" s="6" t="s">
        <v>4190</v>
      </c>
      <c r="AI2618" s="7">
        <f>IFERROR(RANK('Ref. Chile'!H2617,'Ref. Chile'!H:H,0)+COUNTIF('Ref. Chile'!$H$7:'Ref. Chile'!H2617,'Ref. Chile'!H2617)-1,"")</f>
        <v>2782</v>
      </c>
      <c r="AJ2618" s="7">
        <f>IFERROR(RANK('Ref. Chile'!I2617,'Ref. Chile'!I:I,0)+COUNTIF('Ref. Chile'!$I$7:'Ref. Chile'!I2617,'Ref. Chile'!I2617)-1,"")</f>
        <v>1647</v>
      </c>
      <c r="AK2618" s="7">
        <f>IFERROR(RANK('Ref. Chile'!J2617,'Ref. Chile'!J:J,0)+COUNTIF('Ref. Chile'!$J$7:'Ref. Chile'!J2617,'Ref. Chile'!J2617)-1,"")</f>
        <v>2195</v>
      </c>
      <c r="AL2618" s="7">
        <f>IFERROR(RANK('Ref. Chile'!K2617,'Ref. Chile'!K:K,0)+COUNTIF('Ref. Chile'!$K$7:'Ref. Chile'!K2617,'Ref. Chile'!K2617)-1,"")</f>
        <v>2766</v>
      </c>
      <c r="AM2618" s="7">
        <f>IFERROR(RANK('Ref. Chile'!L2617,'Ref. Chile'!L:L,0)+COUNTIF('Ref. Chile'!$L$7:'Ref. Chile'!L2617,'Ref. Chile'!L2617)-1,"")</f>
        <v>2461</v>
      </c>
      <c r="AN2618" s="7">
        <f>IFERROR(RANK('Ref. Chile'!M2617,'Ref. Chile'!M:M,0)+COUNTIF('Ref. Chile'!$M$7:'Ref. Chile'!M2617,'Ref. Chile'!M2617)-1,"")</f>
        <v>2547</v>
      </c>
      <c r="AO2618" s="7">
        <f>IFERROR(RANK('Ref. Chile'!H2617,'Ref. Chile'!H:H,1)+COUNTIF('Ref. Chile'!$H$7:'Ref. Chile'!H2617,'Ref. Chile'!H2617)-1,"")</f>
        <v>21</v>
      </c>
      <c r="AP2618" s="7">
        <f>IFERROR(RANK('Ref. Chile'!I2617,'Ref. Chile'!I:I,1)+COUNTIF('Ref. Chile'!$I$7:'Ref. Chile'!I2617,'Ref. Chile'!I2617)-1,"")</f>
        <v>1106</v>
      </c>
      <c r="AQ2618" s="7">
        <f>IFERROR(RANK('Ref. Chile'!J2617,'Ref. Chile'!J:J,1)+COUNTIF('Ref. Chile'!$J$7:'Ref. Chile'!J2617,'Ref. Chile'!J2617)-1,"")</f>
        <v>375</v>
      </c>
    </row>
    <row r="2619" spans="31:43" ht="17.25" customHeight="1" x14ac:dyDescent="0.3">
      <c r="AE2619" s="5" t="s">
        <v>2614</v>
      </c>
      <c r="AF2619" s="5" t="s">
        <v>6134</v>
      </c>
      <c r="AG2619" s="6" t="s">
        <v>4479</v>
      </c>
      <c r="AH2619" s="6" t="s">
        <v>4092</v>
      </c>
      <c r="AI2619" s="7">
        <f>IFERROR(RANK('Ref. Chile'!H2618,'Ref. Chile'!H:H,0)+COUNTIF('Ref. Chile'!$H$7:'Ref. Chile'!H2618,'Ref. Chile'!H2618)-1,"")</f>
        <v>853</v>
      </c>
      <c r="AJ2619" s="7">
        <f>IFERROR(RANK('Ref. Chile'!I2618,'Ref. Chile'!I:I,0)+COUNTIF('Ref. Chile'!$I$7:'Ref. Chile'!I2618,'Ref. Chile'!I2618)-1,"")</f>
        <v>679</v>
      </c>
      <c r="AK2619" s="7">
        <f>IFERROR(RANK('Ref. Chile'!J2618,'Ref. Chile'!J:J,0)+COUNTIF('Ref. Chile'!$J$7:'Ref. Chile'!J2618,'Ref. Chile'!J2618)-1,"")</f>
        <v>1390</v>
      </c>
      <c r="AL2619" s="7">
        <f>IFERROR(RANK('Ref. Chile'!K2618,'Ref. Chile'!K:K,0)+COUNTIF('Ref. Chile'!$K$7:'Ref. Chile'!K2618,'Ref. Chile'!K2618)-1,"")</f>
        <v>916</v>
      </c>
      <c r="AM2619" s="7">
        <f>IFERROR(RANK('Ref. Chile'!L2618,'Ref. Chile'!L:L,0)+COUNTIF('Ref. Chile'!$L$7:'Ref. Chile'!L2618,'Ref. Chile'!L2618)-1,"")</f>
        <v>377</v>
      </c>
      <c r="AN2619" s="7">
        <f>IFERROR(RANK('Ref. Chile'!M2618,'Ref. Chile'!M:M,0)+COUNTIF('Ref. Chile'!$M$7:'Ref. Chile'!M2618,'Ref. Chile'!M2618)-1,"")</f>
        <v>1310</v>
      </c>
      <c r="AO2619" s="7">
        <f>IFERROR(RANK('Ref. Chile'!H2618,'Ref. Chile'!H:H,1)+COUNTIF('Ref. Chile'!$H$7:'Ref. Chile'!H2618,'Ref. Chile'!H2618)-1,"")</f>
        <v>1950</v>
      </c>
      <c r="AP2619" s="7">
        <f>IFERROR(RANK('Ref. Chile'!I2618,'Ref. Chile'!I:I,1)+COUNTIF('Ref. Chile'!$I$7:'Ref. Chile'!I2618,'Ref. Chile'!I2618)-1,"")</f>
        <v>2074</v>
      </c>
      <c r="AQ2619" s="7">
        <f>IFERROR(RANK('Ref. Chile'!J2618,'Ref. Chile'!J:J,1)+COUNTIF('Ref. Chile'!$J$7:'Ref. Chile'!J2618,'Ref. Chile'!J2618)-1,"")</f>
        <v>1180</v>
      </c>
    </row>
    <row r="2620" spans="31:43" ht="17.25" customHeight="1" x14ac:dyDescent="0.3">
      <c r="AE2620" s="5" t="s">
        <v>2615</v>
      </c>
      <c r="AF2620" s="5" t="s">
        <v>6135</v>
      </c>
      <c r="AG2620" s="6" t="s">
        <v>4479</v>
      </c>
      <c r="AH2620" s="6" t="s">
        <v>4093</v>
      </c>
      <c r="AI2620" s="7">
        <f>IFERROR(RANK('Ref. Chile'!H2619,'Ref. Chile'!H:H,0)+COUNTIF('Ref. Chile'!$H$7:'Ref. Chile'!H2619,'Ref. Chile'!H2619)-1,"")</f>
        <v>852</v>
      </c>
      <c r="AJ2620" s="7">
        <f>IFERROR(RANK('Ref. Chile'!I2619,'Ref. Chile'!I:I,0)+COUNTIF('Ref. Chile'!$I$7:'Ref. Chile'!I2619,'Ref. Chile'!I2619)-1,"")</f>
        <v>680</v>
      </c>
      <c r="AK2620" s="7">
        <f>IFERROR(RANK('Ref. Chile'!J2619,'Ref. Chile'!J:J,0)+COUNTIF('Ref. Chile'!$J$7:'Ref. Chile'!J2619,'Ref. Chile'!J2619)-1,"")</f>
        <v>1465</v>
      </c>
      <c r="AL2620" s="7">
        <f>IFERROR(RANK('Ref. Chile'!K2619,'Ref. Chile'!K:K,0)+COUNTIF('Ref. Chile'!$K$7:'Ref. Chile'!K2619,'Ref. Chile'!K2619)-1,"")</f>
        <v>918</v>
      </c>
      <c r="AM2620" s="7">
        <f>IFERROR(RANK('Ref. Chile'!L2619,'Ref. Chile'!L:L,0)+COUNTIF('Ref. Chile'!$L$7:'Ref. Chile'!L2619,'Ref. Chile'!L2619)-1,"")</f>
        <v>378</v>
      </c>
      <c r="AN2620" s="7">
        <f>IFERROR(RANK('Ref. Chile'!M2619,'Ref. Chile'!M:M,0)+COUNTIF('Ref. Chile'!$M$7:'Ref. Chile'!M2619,'Ref. Chile'!M2619)-1,"")</f>
        <v>1361</v>
      </c>
      <c r="AO2620" s="7">
        <f>IFERROR(RANK('Ref. Chile'!H2619,'Ref. Chile'!H:H,1)+COUNTIF('Ref. Chile'!$H$7:'Ref. Chile'!H2619,'Ref. Chile'!H2619)-1,"")</f>
        <v>1951</v>
      </c>
      <c r="AP2620" s="7">
        <f>IFERROR(RANK('Ref. Chile'!I2619,'Ref. Chile'!I:I,1)+COUNTIF('Ref. Chile'!$I$7:'Ref. Chile'!I2619,'Ref. Chile'!I2619)-1,"")</f>
        <v>2073</v>
      </c>
      <c r="AQ2620" s="7">
        <f>IFERROR(RANK('Ref. Chile'!J2619,'Ref. Chile'!J:J,1)+COUNTIF('Ref. Chile'!$J$7:'Ref. Chile'!J2619,'Ref. Chile'!J2619)-1,"")</f>
        <v>1105</v>
      </c>
    </row>
    <row r="2621" spans="31:43" ht="17.25" customHeight="1" x14ac:dyDescent="0.3">
      <c r="AE2621" s="5" t="s">
        <v>2616</v>
      </c>
      <c r="AF2621" s="5" t="s">
        <v>6136</v>
      </c>
      <c r="AG2621" s="6" t="s">
        <v>4479</v>
      </c>
      <c r="AH2621" s="6" t="s">
        <v>4115</v>
      </c>
      <c r="AI2621" s="7">
        <f>IFERROR(RANK('Ref. Chile'!H2620,'Ref. Chile'!H:H,0)+COUNTIF('Ref. Chile'!$H$7:'Ref. Chile'!H2620,'Ref. Chile'!H2620)-1,"")</f>
        <v>1035</v>
      </c>
      <c r="AJ2621" s="7">
        <f>IFERROR(RANK('Ref. Chile'!I2620,'Ref. Chile'!I:I,0)+COUNTIF('Ref. Chile'!$I$7:'Ref. Chile'!I2620,'Ref. Chile'!I2620)-1,"")</f>
        <v>841</v>
      </c>
      <c r="AK2621" s="7">
        <f>IFERROR(RANK('Ref. Chile'!J2620,'Ref. Chile'!J:J,0)+COUNTIF('Ref. Chile'!$J$7:'Ref. Chile'!J2620,'Ref. Chile'!J2620)-1,"")</f>
        <v>1447</v>
      </c>
      <c r="AL2621" s="7">
        <f>IFERROR(RANK('Ref. Chile'!K2620,'Ref. Chile'!K:K,0)+COUNTIF('Ref. Chile'!$K$7:'Ref. Chile'!K2620,'Ref. Chile'!K2620)-1,"")</f>
        <v>1098</v>
      </c>
      <c r="AM2621" s="7">
        <f>IFERROR(RANK('Ref. Chile'!L2620,'Ref. Chile'!L:L,0)+COUNTIF('Ref. Chile'!$L$7:'Ref. Chile'!L2620,'Ref. Chile'!L2620)-1,"")</f>
        <v>548</v>
      </c>
      <c r="AN2621" s="7">
        <f>IFERROR(RANK('Ref. Chile'!M2620,'Ref. Chile'!M:M,0)+COUNTIF('Ref. Chile'!$M$7:'Ref. Chile'!M2620,'Ref. Chile'!M2620)-1,"")</f>
        <v>1434</v>
      </c>
      <c r="AO2621" s="7">
        <f>IFERROR(RANK('Ref. Chile'!H2620,'Ref. Chile'!H:H,1)+COUNTIF('Ref. Chile'!$H$7:'Ref. Chile'!H2620,'Ref. Chile'!H2620)-1,"")</f>
        <v>1922</v>
      </c>
      <c r="AP2621" s="7">
        <f>IFERROR(RANK('Ref. Chile'!I2620,'Ref. Chile'!I:I,1)+COUNTIF('Ref. Chile'!$I$7:'Ref. Chile'!I2620,'Ref. Chile'!I2620)-1,"")</f>
        <v>2057</v>
      </c>
      <c r="AQ2621" s="7">
        <f>IFERROR(RANK('Ref. Chile'!J2620,'Ref. Chile'!J:J,1)+COUNTIF('Ref. Chile'!$J$7:'Ref. Chile'!J2620,'Ref. Chile'!J2620)-1,"")</f>
        <v>1123</v>
      </c>
    </row>
    <row r="2622" spans="31:43" ht="17.25" customHeight="1" x14ac:dyDescent="0.3">
      <c r="AE2622" s="5" t="s">
        <v>2617</v>
      </c>
      <c r="AF2622" s="5" t="s">
        <v>6137</v>
      </c>
      <c r="AG2622" s="6" t="s">
        <v>4479</v>
      </c>
      <c r="AH2622" s="6" t="s">
        <v>4116</v>
      </c>
      <c r="AI2622" s="7">
        <f>IFERROR(RANK('Ref. Chile'!H2621,'Ref. Chile'!H:H,0)+COUNTIF('Ref. Chile'!$H$7:'Ref. Chile'!H2621,'Ref. Chile'!H2621)-1,"")</f>
        <v>854</v>
      </c>
      <c r="AJ2622" s="7">
        <f>IFERROR(RANK('Ref. Chile'!I2621,'Ref. Chile'!I:I,0)+COUNTIF('Ref. Chile'!$I$7:'Ref. Chile'!I2621,'Ref. Chile'!I2621)-1,"")</f>
        <v>681</v>
      </c>
      <c r="AK2622" s="7">
        <f>IFERROR(RANK('Ref. Chile'!J2621,'Ref. Chile'!J:J,0)+COUNTIF('Ref. Chile'!$J$7:'Ref. Chile'!J2621,'Ref. Chile'!J2621)-1,"")</f>
        <v>1529</v>
      </c>
      <c r="AL2622" s="7">
        <f>IFERROR(RANK('Ref. Chile'!K2621,'Ref. Chile'!K:K,0)+COUNTIF('Ref. Chile'!$K$7:'Ref. Chile'!K2621,'Ref. Chile'!K2621)-1,"")</f>
        <v>917</v>
      </c>
      <c r="AM2622" s="7">
        <f>IFERROR(RANK('Ref. Chile'!L2621,'Ref. Chile'!L:L,0)+COUNTIF('Ref. Chile'!$L$7:'Ref. Chile'!L2621,'Ref. Chile'!L2621)-1,"")</f>
        <v>379</v>
      </c>
      <c r="AN2622" s="7">
        <f>IFERROR(RANK('Ref. Chile'!M2621,'Ref. Chile'!M:M,0)+COUNTIF('Ref. Chile'!$M$7:'Ref. Chile'!M2621,'Ref. Chile'!M2621)-1,"")</f>
        <v>1393</v>
      </c>
      <c r="AO2622" s="7">
        <f>IFERROR(RANK('Ref. Chile'!H2621,'Ref. Chile'!H:H,1)+COUNTIF('Ref. Chile'!$H$7:'Ref. Chile'!H2621,'Ref. Chile'!H2621)-1,"")</f>
        <v>1949</v>
      </c>
      <c r="AP2622" s="7">
        <f>IFERROR(RANK('Ref. Chile'!I2621,'Ref. Chile'!I:I,1)+COUNTIF('Ref. Chile'!$I$7:'Ref. Chile'!I2621,'Ref. Chile'!I2621)-1,"")</f>
        <v>2072</v>
      </c>
      <c r="AQ2622" s="7">
        <f>IFERROR(RANK('Ref. Chile'!J2621,'Ref. Chile'!J:J,1)+COUNTIF('Ref. Chile'!$J$7:'Ref. Chile'!J2621,'Ref. Chile'!J2621)-1,"")</f>
        <v>1041</v>
      </c>
    </row>
    <row r="2623" spans="31:43" ht="17.25" customHeight="1" x14ac:dyDescent="0.3">
      <c r="AE2623" s="5" t="s">
        <v>2618</v>
      </c>
      <c r="AF2623" s="5" t="s">
        <v>6138</v>
      </c>
      <c r="AG2623" s="6" t="s">
        <v>4479</v>
      </c>
      <c r="AH2623" s="6" t="s">
        <v>4096</v>
      </c>
      <c r="AI2623" s="7">
        <f>IFERROR(RANK('Ref. Chile'!H2622,'Ref. Chile'!H:H,0)+COUNTIF('Ref. Chile'!$H$7:'Ref. Chile'!H2622,'Ref. Chile'!H2622)-1,"")</f>
        <v>726</v>
      </c>
      <c r="AJ2623" s="7">
        <f>IFERROR(RANK('Ref. Chile'!I2622,'Ref. Chile'!I:I,0)+COUNTIF('Ref. Chile'!$I$7:'Ref. Chile'!I2622,'Ref. Chile'!I2622)-1,"")</f>
        <v>517</v>
      </c>
      <c r="AK2623" s="7">
        <f>IFERROR(RANK('Ref. Chile'!J2622,'Ref. Chile'!J:J,0)+COUNTIF('Ref. Chile'!$J$7:'Ref. Chile'!J2622,'Ref. Chile'!J2622)-1,"")</f>
        <v>1213</v>
      </c>
      <c r="AL2623" s="7">
        <f>IFERROR(RANK('Ref. Chile'!K2622,'Ref. Chile'!K:K,0)+COUNTIF('Ref. Chile'!$K$7:'Ref. Chile'!K2622,'Ref. Chile'!K2622)-1,"")</f>
        <v>737</v>
      </c>
      <c r="AM2623" s="7">
        <f>IFERROR(RANK('Ref. Chile'!L2622,'Ref. Chile'!L:L,0)+COUNTIF('Ref. Chile'!$L$7:'Ref. Chile'!L2622,'Ref. Chile'!L2622)-1,"")</f>
        <v>229</v>
      </c>
      <c r="AN2623" s="7">
        <f>IFERROR(RANK('Ref. Chile'!M2622,'Ref. Chile'!M:M,0)+COUNTIF('Ref. Chile'!$M$7:'Ref. Chile'!M2622,'Ref. Chile'!M2622)-1,"")</f>
        <v>1169</v>
      </c>
      <c r="AO2623" s="7">
        <f>IFERROR(RANK('Ref. Chile'!H2622,'Ref. Chile'!H:H,1)+COUNTIF('Ref. Chile'!$H$7:'Ref. Chile'!H2622,'Ref. Chile'!H2622)-1,"")</f>
        <v>2077</v>
      </c>
      <c r="AP2623" s="7">
        <f>IFERROR(RANK('Ref. Chile'!I2622,'Ref. Chile'!I:I,1)+COUNTIF('Ref. Chile'!$I$7:'Ref. Chile'!I2622,'Ref. Chile'!I2622)-1,"")</f>
        <v>2236</v>
      </c>
      <c r="AQ2623" s="7">
        <f>IFERROR(RANK('Ref. Chile'!J2622,'Ref. Chile'!J:J,1)+COUNTIF('Ref. Chile'!$J$7:'Ref. Chile'!J2622,'Ref. Chile'!J2622)-1,"")</f>
        <v>1357</v>
      </c>
    </row>
    <row r="2624" spans="31:43" ht="17.25" customHeight="1" x14ac:dyDescent="0.3">
      <c r="AE2624" s="5" t="s">
        <v>2619</v>
      </c>
      <c r="AF2624" s="5" t="s">
        <v>6139</v>
      </c>
      <c r="AG2624" s="6" t="s">
        <v>4479</v>
      </c>
      <c r="AH2624" s="6" t="s">
        <v>4097</v>
      </c>
      <c r="AI2624" s="7">
        <f>IFERROR(RANK('Ref. Chile'!H2623,'Ref. Chile'!H:H,0)+COUNTIF('Ref. Chile'!$H$7:'Ref. Chile'!H2623,'Ref. Chile'!H2623)-1,"")</f>
        <v>729</v>
      </c>
      <c r="AJ2624" s="7">
        <f>IFERROR(RANK('Ref. Chile'!I2623,'Ref. Chile'!I:I,0)+COUNTIF('Ref. Chile'!$I$7:'Ref. Chile'!I2623,'Ref. Chile'!I2623)-1,"")</f>
        <v>528</v>
      </c>
      <c r="AK2624" s="7">
        <f>IFERROR(RANK('Ref. Chile'!J2623,'Ref. Chile'!J:J,0)+COUNTIF('Ref. Chile'!$J$7:'Ref. Chile'!J2623,'Ref. Chile'!J2623)-1,"")</f>
        <v>1226</v>
      </c>
      <c r="AL2624" s="7">
        <f>IFERROR(RANK('Ref. Chile'!K2623,'Ref. Chile'!K:K,0)+COUNTIF('Ref. Chile'!$K$7:'Ref. Chile'!K2623,'Ref. Chile'!K2623)-1,"")</f>
        <v>754</v>
      </c>
      <c r="AM2624" s="7">
        <f>IFERROR(RANK('Ref. Chile'!L2623,'Ref. Chile'!L:L,0)+COUNTIF('Ref. Chile'!$L$7:'Ref. Chile'!L2623,'Ref. Chile'!L2623)-1,"")</f>
        <v>233</v>
      </c>
      <c r="AN2624" s="7">
        <f>IFERROR(RANK('Ref. Chile'!M2623,'Ref. Chile'!M:M,0)+COUNTIF('Ref. Chile'!$M$7:'Ref. Chile'!M2623,'Ref. Chile'!M2623)-1,"")</f>
        <v>1187</v>
      </c>
      <c r="AO2624" s="7">
        <f>IFERROR(RANK('Ref. Chile'!H2623,'Ref. Chile'!H:H,1)+COUNTIF('Ref. Chile'!$H$7:'Ref. Chile'!H2623,'Ref. Chile'!H2623)-1,"")</f>
        <v>2074</v>
      </c>
      <c r="AP2624" s="7">
        <f>IFERROR(RANK('Ref. Chile'!I2623,'Ref. Chile'!I:I,1)+COUNTIF('Ref. Chile'!$I$7:'Ref. Chile'!I2623,'Ref. Chile'!I2623)-1,"")</f>
        <v>2225</v>
      </c>
      <c r="AQ2624" s="7">
        <f>IFERROR(RANK('Ref. Chile'!J2623,'Ref. Chile'!J:J,1)+COUNTIF('Ref. Chile'!$J$7:'Ref. Chile'!J2623,'Ref. Chile'!J2623)-1,"")</f>
        <v>1344</v>
      </c>
    </row>
    <row r="2625" spans="31:43" ht="17.25" customHeight="1" x14ac:dyDescent="0.3">
      <c r="AE2625" s="5" t="s">
        <v>2620</v>
      </c>
      <c r="AF2625" s="5" t="s">
        <v>6140</v>
      </c>
      <c r="AG2625" s="6" t="s">
        <v>4479</v>
      </c>
      <c r="AH2625" s="6" t="s">
        <v>4117</v>
      </c>
      <c r="AI2625" s="7">
        <f>IFERROR(RANK('Ref. Chile'!H2624,'Ref. Chile'!H:H,0)+COUNTIF('Ref. Chile'!$H$7:'Ref. Chile'!H2624,'Ref. Chile'!H2624)-1,"")</f>
        <v>734</v>
      </c>
      <c r="AJ2625" s="7">
        <f>IFERROR(RANK('Ref. Chile'!I2624,'Ref. Chile'!I:I,0)+COUNTIF('Ref. Chile'!$I$7:'Ref. Chile'!I2624,'Ref. Chile'!I2624)-1,"")</f>
        <v>533</v>
      </c>
      <c r="AK2625" s="7">
        <f>IFERROR(RANK('Ref. Chile'!J2624,'Ref. Chile'!J:J,0)+COUNTIF('Ref. Chile'!$J$7:'Ref. Chile'!J2624,'Ref. Chile'!J2624)-1,"")</f>
        <v>1224</v>
      </c>
      <c r="AL2625" s="7">
        <f>IFERROR(RANK('Ref. Chile'!K2624,'Ref. Chile'!K:K,0)+COUNTIF('Ref. Chile'!$K$7:'Ref. Chile'!K2624,'Ref. Chile'!K2624)-1,"")</f>
        <v>749</v>
      </c>
      <c r="AM2625" s="7">
        <f>IFERROR(RANK('Ref. Chile'!L2624,'Ref. Chile'!L:L,0)+COUNTIF('Ref. Chile'!$L$7:'Ref. Chile'!L2624,'Ref. Chile'!L2624)-1,"")</f>
        <v>237</v>
      </c>
      <c r="AN2625" s="7">
        <f>IFERROR(RANK('Ref. Chile'!M2624,'Ref. Chile'!M:M,0)+COUNTIF('Ref. Chile'!$M$7:'Ref. Chile'!M2624,'Ref. Chile'!M2624)-1,"")</f>
        <v>1182</v>
      </c>
      <c r="AO2625" s="7">
        <f>IFERROR(RANK('Ref. Chile'!H2624,'Ref. Chile'!H:H,1)+COUNTIF('Ref. Chile'!$H$7:'Ref. Chile'!H2624,'Ref. Chile'!H2624)-1,"")</f>
        <v>2069</v>
      </c>
      <c r="AP2625" s="7">
        <f>IFERROR(RANK('Ref. Chile'!I2624,'Ref. Chile'!I:I,1)+COUNTIF('Ref. Chile'!$I$7:'Ref. Chile'!I2624,'Ref. Chile'!I2624)-1,"")</f>
        <v>2220</v>
      </c>
      <c r="AQ2625" s="7">
        <f>IFERROR(RANK('Ref. Chile'!J2624,'Ref. Chile'!J:J,1)+COUNTIF('Ref. Chile'!$J$7:'Ref. Chile'!J2624,'Ref. Chile'!J2624)-1,"")</f>
        <v>1346</v>
      </c>
    </row>
    <row r="2626" spans="31:43" ht="17.25" customHeight="1" x14ac:dyDescent="0.3">
      <c r="AE2626" s="5" t="s">
        <v>2621</v>
      </c>
      <c r="AF2626" s="5" t="s">
        <v>6141</v>
      </c>
      <c r="AG2626" s="6" t="s">
        <v>4480</v>
      </c>
      <c r="AH2626" s="6" t="s">
        <v>4092</v>
      </c>
      <c r="AI2626" s="7">
        <f>IFERROR(RANK('Ref. Chile'!H2625,'Ref. Chile'!H:H,0)+COUNTIF('Ref. Chile'!$H$7:'Ref. Chile'!H2625,'Ref. Chile'!H2625)-1,"")</f>
        <v>690</v>
      </c>
      <c r="AJ2626" s="7">
        <f>IFERROR(RANK('Ref. Chile'!I2625,'Ref. Chile'!I:I,0)+COUNTIF('Ref. Chile'!$I$7:'Ref. Chile'!I2625,'Ref. Chile'!I2625)-1,"")</f>
        <v>473</v>
      </c>
      <c r="AK2626" s="7">
        <f>IFERROR(RANK('Ref. Chile'!J2625,'Ref. Chile'!J:J,0)+COUNTIF('Ref. Chile'!$J$7:'Ref. Chile'!J2625,'Ref. Chile'!J2625)-1,"")</f>
        <v>1377</v>
      </c>
      <c r="AL2626" s="7">
        <f>IFERROR(RANK('Ref. Chile'!K2625,'Ref. Chile'!K:K,0)+COUNTIF('Ref. Chile'!$K$7:'Ref. Chile'!K2625,'Ref. Chile'!K2625)-1,"")</f>
        <v>669</v>
      </c>
      <c r="AM2626" s="7">
        <f>IFERROR(RANK('Ref. Chile'!L2625,'Ref. Chile'!L:L,0)+COUNTIF('Ref. Chile'!$L$7:'Ref. Chile'!L2625,'Ref. Chile'!L2625)-1,"")</f>
        <v>171</v>
      </c>
      <c r="AN2626" s="7">
        <f>IFERROR(RANK('Ref. Chile'!M2625,'Ref. Chile'!M:M,0)+COUNTIF('Ref. Chile'!$M$7:'Ref. Chile'!M2625,'Ref. Chile'!M2625)-1,"")</f>
        <v>1303</v>
      </c>
      <c r="AO2626" s="7">
        <f>IFERROR(RANK('Ref. Chile'!H2625,'Ref. Chile'!H:H,1)+COUNTIF('Ref. Chile'!$H$7:'Ref. Chile'!H2625,'Ref. Chile'!H2625)-1,"")</f>
        <v>2113</v>
      </c>
      <c r="AP2626" s="7">
        <f>IFERROR(RANK('Ref. Chile'!I2625,'Ref. Chile'!I:I,1)+COUNTIF('Ref. Chile'!$I$7:'Ref. Chile'!I2625,'Ref. Chile'!I2625)-1,"")</f>
        <v>2280</v>
      </c>
      <c r="AQ2626" s="7">
        <f>IFERROR(RANK('Ref. Chile'!J2625,'Ref. Chile'!J:J,1)+COUNTIF('Ref. Chile'!$J$7:'Ref. Chile'!J2625,'Ref. Chile'!J2625)-1,"")</f>
        <v>1193</v>
      </c>
    </row>
    <row r="2627" spans="31:43" ht="17.25" customHeight="1" x14ac:dyDescent="0.3">
      <c r="AE2627" s="5" t="s">
        <v>2622</v>
      </c>
      <c r="AF2627" s="5" t="s">
        <v>6142</v>
      </c>
      <c r="AG2627" s="6" t="s">
        <v>4481</v>
      </c>
      <c r="AH2627" s="6" t="s">
        <v>4092</v>
      </c>
      <c r="AI2627" s="7">
        <f>IFERROR(RANK('Ref. Chile'!H2626,'Ref. Chile'!H:H,0)+COUNTIF('Ref. Chile'!$H$7:'Ref. Chile'!H2626,'Ref. Chile'!H2626)-1,"")</f>
        <v>2487</v>
      </c>
      <c r="AJ2627" s="7">
        <f>IFERROR(RANK('Ref. Chile'!I2626,'Ref. Chile'!I:I,0)+COUNTIF('Ref. Chile'!$I$7:'Ref. Chile'!I2626,'Ref. Chile'!I2626)-1,"")</f>
        <v>2603</v>
      </c>
      <c r="AK2627" s="7">
        <f>IFERROR(RANK('Ref. Chile'!J2626,'Ref. Chile'!J:J,0)+COUNTIF('Ref. Chile'!$J$7:'Ref. Chile'!J2626,'Ref. Chile'!J2626)-1,"")</f>
        <v>2569</v>
      </c>
      <c r="AL2627" s="7">
        <f>IFERROR(RANK('Ref. Chile'!K2626,'Ref. Chile'!K:K,0)+COUNTIF('Ref. Chile'!$K$7:'Ref. Chile'!K2626,'Ref. Chile'!K2626)-1,"")</f>
        <v>2341</v>
      </c>
      <c r="AM2627" s="7">
        <f>IFERROR(RANK('Ref. Chile'!L2626,'Ref. Chile'!L:L,0)+COUNTIF('Ref. Chile'!$L$7:'Ref. Chile'!L2626,'Ref. Chile'!L2626)-1,"")</f>
        <v>2705</v>
      </c>
      <c r="AN2627" s="7">
        <f>IFERROR(RANK('Ref. Chile'!M2626,'Ref. Chile'!M:M,0)+COUNTIF('Ref. Chile'!$M$7:'Ref. Chile'!M2626,'Ref. Chile'!M2626)-1,"")</f>
        <v>2365</v>
      </c>
      <c r="AO2627" s="7">
        <f>IFERROR(RANK('Ref. Chile'!H2626,'Ref. Chile'!H:H,1)+COUNTIF('Ref. Chile'!$H$7:'Ref. Chile'!H2626,'Ref. Chile'!H2626)-1,"")</f>
        <v>316</v>
      </c>
      <c r="AP2627" s="7">
        <f>IFERROR(RANK('Ref. Chile'!I2626,'Ref. Chile'!I:I,1)+COUNTIF('Ref. Chile'!$I$7:'Ref. Chile'!I2626,'Ref. Chile'!I2626)-1,"")</f>
        <v>150</v>
      </c>
      <c r="AQ2627" s="7">
        <f>IFERROR(RANK('Ref. Chile'!J2626,'Ref. Chile'!J:J,1)+COUNTIF('Ref. Chile'!$J$7:'Ref. Chile'!J2626,'Ref. Chile'!J2626)-1,"")</f>
        <v>1</v>
      </c>
    </row>
    <row r="2628" spans="31:43" ht="17.25" customHeight="1" x14ac:dyDescent="0.3">
      <c r="AE2628" s="5" t="s">
        <v>2623</v>
      </c>
      <c r="AF2628" s="5" t="s">
        <v>6143</v>
      </c>
      <c r="AG2628" s="6" t="s">
        <v>4481</v>
      </c>
      <c r="AH2628" s="6" t="s">
        <v>4135</v>
      </c>
      <c r="AI2628" s="7">
        <f>IFERROR(RANK('Ref. Chile'!H2627,'Ref. Chile'!H:H,0)+COUNTIF('Ref. Chile'!$H$7:'Ref. Chile'!H2627,'Ref. Chile'!H2627)-1,"")</f>
        <v>2480</v>
      </c>
      <c r="AJ2628" s="7">
        <f>IFERROR(RANK('Ref. Chile'!I2627,'Ref. Chile'!I:I,0)+COUNTIF('Ref. Chile'!$I$7:'Ref. Chile'!I2627,'Ref. Chile'!I2627)-1,"")</f>
        <v>2569</v>
      </c>
      <c r="AK2628" s="7">
        <f>IFERROR(RANK('Ref. Chile'!J2627,'Ref. Chile'!J:J,0)+COUNTIF('Ref. Chile'!$J$7:'Ref. Chile'!J2627,'Ref. Chile'!J2627)-1,"")</f>
        <v>2566</v>
      </c>
      <c r="AL2628" s="7">
        <f>IFERROR(RANK('Ref. Chile'!K2627,'Ref. Chile'!K:K,0)+COUNTIF('Ref. Chile'!$K$7:'Ref. Chile'!K2627,'Ref. Chile'!K2627)-1,"")</f>
        <v>2337</v>
      </c>
      <c r="AM2628" s="7">
        <f>IFERROR(RANK('Ref. Chile'!L2627,'Ref. Chile'!L:L,0)+COUNTIF('Ref. Chile'!$L$7:'Ref. Chile'!L2627,'Ref. Chile'!L2627)-1,"")</f>
        <v>2677</v>
      </c>
      <c r="AN2628" s="7">
        <f>IFERROR(RANK('Ref. Chile'!M2627,'Ref. Chile'!M:M,0)+COUNTIF('Ref. Chile'!$M$7:'Ref. Chile'!M2627,'Ref. Chile'!M2627)-1,"")</f>
        <v>2346</v>
      </c>
      <c r="AO2628" s="7">
        <f>IFERROR(RANK('Ref. Chile'!H2627,'Ref. Chile'!H:H,1)+COUNTIF('Ref. Chile'!$H$7:'Ref. Chile'!H2627,'Ref. Chile'!H2627)-1,"")</f>
        <v>323</v>
      </c>
      <c r="AP2628" s="7">
        <f>IFERROR(RANK('Ref. Chile'!I2627,'Ref. Chile'!I:I,1)+COUNTIF('Ref. Chile'!$I$7:'Ref. Chile'!I2627,'Ref. Chile'!I2627)-1,"")</f>
        <v>184</v>
      </c>
      <c r="AQ2628" s="7">
        <f>IFERROR(RANK('Ref. Chile'!J2627,'Ref. Chile'!J:J,1)+COUNTIF('Ref. Chile'!$J$7:'Ref. Chile'!J2627,'Ref. Chile'!J2627)-1,"")</f>
        <v>4</v>
      </c>
    </row>
    <row r="2629" spans="31:43" ht="17.25" customHeight="1" x14ac:dyDescent="0.3">
      <c r="AE2629" s="5" t="s">
        <v>2624</v>
      </c>
      <c r="AF2629" s="5" t="s">
        <v>6144</v>
      </c>
      <c r="AG2629" s="6" t="s">
        <v>4481</v>
      </c>
      <c r="AH2629" s="6" t="s">
        <v>4136</v>
      </c>
      <c r="AI2629" s="7">
        <f>IFERROR(RANK('Ref. Chile'!H2628,'Ref. Chile'!H:H,0)+COUNTIF('Ref. Chile'!$H$7:'Ref. Chile'!H2628,'Ref. Chile'!H2628)-1,"")</f>
        <v>2474</v>
      </c>
      <c r="AJ2629" s="7">
        <f>IFERROR(RANK('Ref. Chile'!I2628,'Ref. Chile'!I:I,0)+COUNTIF('Ref. Chile'!$I$7:'Ref. Chile'!I2628,'Ref. Chile'!I2628)-1,"")</f>
        <v>2555</v>
      </c>
      <c r="AK2629" s="7">
        <f>IFERROR(RANK('Ref. Chile'!J2628,'Ref. Chile'!J:J,0)+COUNTIF('Ref. Chile'!$J$7:'Ref. Chile'!J2628,'Ref. Chile'!J2628)-1,"")</f>
        <v>2546</v>
      </c>
      <c r="AL2629" s="7">
        <f>IFERROR(RANK('Ref. Chile'!K2628,'Ref. Chile'!K:K,0)+COUNTIF('Ref. Chile'!$K$7:'Ref. Chile'!K2628,'Ref. Chile'!K2628)-1,"")</f>
        <v>2333</v>
      </c>
      <c r="AM2629" s="7">
        <f>IFERROR(RANK('Ref. Chile'!L2628,'Ref. Chile'!L:L,0)+COUNTIF('Ref. Chile'!$L$7:'Ref. Chile'!L2628,'Ref. Chile'!L2628)-1,"")</f>
        <v>2665</v>
      </c>
      <c r="AN2629" s="7">
        <f>IFERROR(RANK('Ref. Chile'!M2628,'Ref. Chile'!M:M,0)+COUNTIF('Ref. Chile'!$M$7:'Ref. Chile'!M2628,'Ref. Chile'!M2628)-1,"")</f>
        <v>2291</v>
      </c>
      <c r="AO2629" s="7">
        <f>IFERROR(RANK('Ref. Chile'!H2628,'Ref. Chile'!H:H,1)+COUNTIF('Ref. Chile'!$H$7:'Ref. Chile'!H2628,'Ref. Chile'!H2628)-1,"")</f>
        <v>329</v>
      </c>
      <c r="AP2629" s="7">
        <f>IFERROR(RANK('Ref. Chile'!I2628,'Ref. Chile'!I:I,1)+COUNTIF('Ref. Chile'!$I$7:'Ref. Chile'!I2628,'Ref. Chile'!I2628)-1,"")</f>
        <v>198</v>
      </c>
      <c r="AQ2629" s="7">
        <f>IFERROR(RANK('Ref. Chile'!J2628,'Ref. Chile'!J:J,1)+COUNTIF('Ref. Chile'!$J$7:'Ref. Chile'!J2628,'Ref. Chile'!J2628)-1,"")</f>
        <v>24</v>
      </c>
    </row>
    <row r="2630" spans="31:43" ht="17.25" customHeight="1" x14ac:dyDescent="0.3">
      <c r="AE2630" s="5" t="s">
        <v>2625</v>
      </c>
      <c r="AF2630" s="5" t="s">
        <v>6145</v>
      </c>
      <c r="AG2630" s="6" t="s">
        <v>4481</v>
      </c>
      <c r="AH2630" s="6" t="s">
        <v>4093</v>
      </c>
      <c r="AI2630" s="7">
        <f>IFERROR(RANK('Ref. Chile'!H2629,'Ref. Chile'!H:H,0)+COUNTIF('Ref. Chile'!$H$7:'Ref. Chile'!H2629,'Ref. Chile'!H2629)-1,"")</f>
        <v>2484</v>
      </c>
      <c r="AJ2630" s="7">
        <f>IFERROR(RANK('Ref. Chile'!I2629,'Ref. Chile'!I:I,0)+COUNTIF('Ref. Chile'!$I$7:'Ref. Chile'!I2629,'Ref. Chile'!I2629)-1,"")</f>
        <v>2592</v>
      </c>
      <c r="AK2630" s="7">
        <f>IFERROR(RANK('Ref. Chile'!J2629,'Ref. Chile'!J:J,0)+COUNTIF('Ref. Chile'!$J$7:'Ref. Chile'!J2629,'Ref. Chile'!J2629)-1,"")</f>
        <v>2568</v>
      </c>
      <c r="AL2630" s="7">
        <f>IFERROR(RANK('Ref. Chile'!K2629,'Ref. Chile'!K:K,0)+COUNTIF('Ref. Chile'!$K$7:'Ref. Chile'!K2629,'Ref. Chile'!K2629)-1,"")</f>
        <v>2340</v>
      </c>
      <c r="AM2630" s="7">
        <f>IFERROR(RANK('Ref. Chile'!L2629,'Ref. Chile'!L:L,0)+COUNTIF('Ref. Chile'!$L$7:'Ref. Chile'!L2629,'Ref. Chile'!L2629)-1,"")</f>
        <v>2696</v>
      </c>
      <c r="AN2630" s="7">
        <f>IFERROR(RANK('Ref. Chile'!M2629,'Ref. Chile'!M:M,0)+COUNTIF('Ref. Chile'!$M$7:'Ref. Chile'!M2629,'Ref. Chile'!M2629)-1,"")</f>
        <v>2358</v>
      </c>
      <c r="AO2630" s="7">
        <f>IFERROR(RANK('Ref. Chile'!H2629,'Ref. Chile'!H:H,1)+COUNTIF('Ref. Chile'!$H$7:'Ref. Chile'!H2629,'Ref. Chile'!H2629)-1,"")</f>
        <v>319</v>
      </c>
      <c r="AP2630" s="7">
        <f>IFERROR(RANK('Ref. Chile'!I2629,'Ref. Chile'!I:I,1)+COUNTIF('Ref. Chile'!$I$7:'Ref. Chile'!I2629,'Ref. Chile'!I2629)-1,"")</f>
        <v>161</v>
      </c>
      <c r="AQ2630" s="7">
        <f>IFERROR(RANK('Ref. Chile'!J2629,'Ref. Chile'!J:J,1)+COUNTIF('Ref. Chile'!$J$7:'Ref. Chile'!J2629,'Ref. Chile'!J2629)-1,"")</f>
        <v>2</v>
      </c>
    </row>
    <row r="2631" spans="31:43" ht="17.25" customHeight="1" x14ac:dyDescent="0.3">
      <c r="AE2631" s="5" t="s">
        <v>2626</v>
      </c>
      <c r="AF2631" s="5" t="s">
        <v>6146</v>
      </c>
      <c r="AG2631" s="6" t="s">
        <v>4481</v>
      </c>
      <c r="AH2631" s="6" t="s">
        <v>4116</v>
      </c>
      <c r="AI2631" s="7">
        <f>IFERROR(RANK('Ref. Chile'!H2630,'Ref. Chile'!H:H,0)+COUNTIF('Ref. Chile'!$H$7:'Ref. Chile'!H2630,'Ref. Chile'!H2630)-1,"")</f>
        <v>2482</v>
      </c>
      <c r="AJ2631" s="7">
        <f>IFERROR(RANK('Ref. Chile'!I2630,'Ref. Chile'!I:I,0)+COUNTIF('Ref. Chile'!$I$7:'Ref. Chile'!I2630,'Ref. Chile'!I2630)-1,"")</f>
        <v>2573</v>
      </c>
      <c r="AK2631" s="7">
        <f>IFERROR(RANK('Ref. Chile'!J2630,'Ref. Chile'!J:J,0)+COUNTIF('Ref. Chile'!$J$7:'Ref. Chile'!J2630,'Ref. Chile'!J2630)-1,"")</f>
        <v>2554</v>
      </c>
      <c r="AL2631" s="7">
        <f>IFERROR(RANK('Ref. Chile'!K2630,'Ref. Chile'!K:K,0)+COUNTIF('Ref. Chile'!$K$7:'Ref. Chile'!K2630,'Ref. Chile'!K2630)-1,"")</f>
        <v>2339</v>
      </c>
      <c r="AM2631" s="7">
        <f>IFERROR(RANK('Ref. Chile'!L2630,'Ref. Chile'!L:L,0)+COUNTIF('Ref. Chile'!$L$7:'Ref. Chile'!L2630,'Ref. Chile'!L2630)-1,"")</f>
        <v>2679</v>
      </c>
      <c r="AN2631" s="7">
        <f>IFERROR(RANK('Ref. Chile'!M2630,'Ref. Chile'!M:M,0)+COUNTIF('Ref. Chile'!$M$7:'Ref. Chile'!M2630,'Ref. Chile'!M2630)-1,"")</f>
        <v>2301</v>
      </c>
      <c r="AO2631" s="7">
        <f>IFERROR(RANK('Ref. Chile'!H2630,'Ref. Chile'!H:H,1)+COUNTIF('Ref. Chile'!$H$7:'Ref. Chile'!H2630,'Ref. Chile'!H2630)-1,"")</f>
        <v>321</v>
      </c>
      <c r="AP2631" s="7">
        <f>IFERROR(RANK('Ref. Chile'!I2630,'Ref. Chile'!I:I,1)+COUNTIF('Ref. Chile'!$I$7:'Ref. Chile'!I2630,'Ref. Chile'!I2630)-1,"")</f>
        <v>180</v>
      </c>
      <c r="AQ2631" s="7">
        <f>IFERROR(RANK('Ref. Chile'!J2630,'Ref. Chile'!J:J,1)+COUNTIF('Ref. Chile'!$J$7:'Ref. Chile'!J2630,'Ref. Chile'!J2630)-1,"")</f>
        <v>16</v>
      </c>
    </row>
    <row r="2632" spans="31:43" ht="17.25" customHeight="1" x14ac:dyDescent="0.3">
      <c r="AE2632" s="5" t="s">
        <v>2627</v>
      </c>
      <c r="AF2632" s="5" t="s">
        <v>6147</v>
      </c>
      <c r="AG2632" s="6" t="s">
        <v>4481</v>
      </c>
      <c r="AH2632" s="6" t="s">
        <v>4094</v>
      </c>
      <c r="AI2632" s="7">
        <f>IFERROR(RANK('Ref. Chile'!H2631,'Ref. Chile'!H:H,0)+COUNTIF('Ref. Chile'!$H$7:'Ref. Chile'!H2631,'Ref. Chile'!H2631)-1,"")</f>
        <v>2476</v>
      </c>
      <c r="AJ2632" s="7">
        <f>IFERROR(RANK('Ref. Chile'!I2631,'Ref. Chile'!I:I,0)+COUNTIF('Ref. Chile'!$I$7:'Ref. Chile'!I2631,'Ref. Chile'!I2631)-1,"")</f>
        <v>2559</v>
      </c>
      <c r="AK2632" s="7">
        <f>IFERROR(RANK('Ref. Chile'!J2631,'Ref. Chile'!J:J,0)+COUNTIF('Ref. Chile'!$J$7:'Ref. Chile'!J2631,'Ref. Chile'!J2631)-1,"")</f>
        <v>2550</v>
      </c>
      <c r="AL2632" s="7">
        <f>IFERROR(RANK('Ref. Chile'!K2631,'Ref. Chile'!K:K,0)+COUNTIF('Ref. Chile'!$K$7:'Ref. Chile'!K2631,'Ref. Chile'!K2631)-1,"")</f>
        <v>2334</v>
      </c>
      <c r="AM2632" s="7">
        <f>IFERROR(RANK('Ref. Chile'!L2631,'Ref. Chile'!L:L,0)+COUNTIF('Ref. Chile'!$L$7:'Ref. Chile'!L2631,'Ref. Chile'!L2631)-1,"")</f>
        <v>2668</v>
      </c>
      <c r="AN2632" s="7">
        <f>IFERROR(RANK('Ref. Chile'!M2631,'Ref. Chile'!M:M,0)+COUNTIF('Ref. Chile'!$M$7:'Ref. Chile'!M2631,'Ref. Chile'!M2631)-1,"")</f>
        <v>2297</v>
      </c>
      <c r="AO2632" s="7">
        <f>IFERROR(RANK('Ref. Chile'!H2631,'Ref. Chile'!H:H,1)+COUNTIF('Ref. Chile'!$H$7:'Ref. Chile'!H2631,'Ref. Chile'!H2631)-1,"")</f>
        <v>327</v>
      </c>
      <c r="AP2632" s="7">
        <f>IFERROR(RANK('Ref. Chile'!I2631,'Ref. Chile'!I:I,1)+COUNTIF('Ref. Chile'!$I$7:'Ref. Chile'!I2631,'Ref. Chile'!I2631)-1,"")</f>
        <v>194</v>
      </c>
      <c r="AQ2632" s="7">
        <f>IFERROR(RANK('Ref. Chile'!J2631,'Ref. Chile'!J:J,1)+COUNTIF('Ref. Chile'!$J$7:'Ref. Chile'!J2631,'Ref. Chile'!J2631)-1,"")</f>
        <v>20</v>
      </c>
    </row>
    <row r="2633" spans="31:43" ht="17.25" customHeight="1" x14ac:dyDescent="0.3">
      <c r="AE2633" s="5" t="s">
        <v>2628</v>
      </c>
      <c r="AF2633" s="5" t="s">
        <v>6148</v>
      </c>
      <c r="AG2633" s="6" t="s">
        <v>4481</v>
      </c>
      <c r="AH2633" s="6" t="s">
        <v>4095</v>
      </c>
      <c r="AI2633" s="7">
        <f>IFERROR(RANK('Ref. Chile'!H2632,'Ref. Chile'!H:H,0)+COUNTIF('Ref. Chile'!$H$7:'Ref. Chile'!H2632,'Ref. Chile'!H2632)-1,"")</f>
        <v>2481</v>
      </c>
      <c r="AJ2633" s="7">
        <f>IFERROR(RANK('Ref. Chile'!I2632,'Ref. Chile'!I:I,0)+COUNTIF('Ref. Chile'!$I$7:'Ref. Chile'!I2632,'Ref. Chile'!I2632)-1,"")</f>
        <v>2575</v>
      </c>
      <c r="AK2633" s="7">
        <f>IFERROR(RANK('Ref. Chile'!J2632,'Ref. Chile'!J:J,0)+COUNTIF('Ref. Chile'!$J$7:'Ref. Chile'!J2632,'Ref. Chile'!J2632)-1,"")</f>
        <v>2567</v>
      </c>
      <c r="AL2633" s="7">
        <f>IFERROR(RANK('Ref. Chile'!K2632,'Ref. Chile'!K:K,0)+COUNTIF('Ref. Chile'!$K$7:'Ref. Chile'!K2632,'Ref. Chile'!K2632)-1,"")</f>
        <v>2338</v>
      </c>
      <c r="AM2633" s="7">
        <f>IFERROR(RANK('Ref. Chile'!L2632,'Ref. Chile'!L:L,0)+COUNTIF('Ref. Chile'!$L$7:'Ref. Chile'!L2632,'Ref. Chile'!L2632)-1,"")</f>
        <v>2683</v>
      </c>
      <c r="AN2633" s="7">
        <f>IFERROR(RANK('Ref. Chile'!M2632,'Ref. Chile'!M:M,0)+COUNTIF('Ref. Chile'!$M$7:'Ref. Chile'!M2632,'Ref. Chile'!M2632)-1,"")</f>
        <v>2349</v>
      </c>
      <c r="AO2633" s="7">
        <f>IFERROR(RANK('Ref. Chile'!H2632,'Ref. Chile'!H:H,1)+COUNTIF('Ref. Chile'!$H$7:'Ref. Chile'!H2632,'Ref. Chile'!H2632)-1,"")</f>
        <v>322</v>
      </c>
      <c r="AP2633" s="7">
        <f>IFERROR(RANK('Ref. Chile'!I2632,'Ref. Chile'!I:I,1)+COUNTIF('Ref. Chile'!$I$7:'Ref. Chile'!I2632,'Ref. Chile'!I2632)-1,"")</f>
        <v>178</v>
      </c>
      <c r="AQ2633" s="7">
        <f>IFERROR(RANK('Ref. Chile'!J2632,'Ref. Chile'!J:J,1)+COUNTIF('Ref. Chile'!$J$7:'Ref. Chile'!J2632,'Ref. Chile'!J2632)-1,"")</f>
        <v>3</v>
      </c>
    </row>
    <row r="2634" spans="31:43" ht="17.25" customHeight="1" x14ac:dyDescent="0.3">
      <c r="AE2634" s="5" t="s">
        <v>2629</v>
      </c>
      <c r="AF2634" s="5" t="s">
        <v>6149</v>
      </c>
      <c r="AG2634" s="6" t="s">
        <v>4481</v>
      </c>
      <c r="AH2634" s="6" t="s">
        <v>4096</v>
      </c>
      <c r="AI2634" s="7">
        <f>IFERROR(RANK('Ref. Chile'!H2633,'Ref. Chile'!H:H,0)+COUNTIF('Ref. Chile'!$H$7:'Ref. Chile'!H2633,'Ref. Chile'!H2633)-1,"")</f>
        <v>2479</v>
      </c>
      <c r="AJ2634" s="7">
        <f>IFERROR(RANK('Ref. Chile'!I2633,'Ref. Chile'!I:I,0)+COUNTIF('Ref. Chile'!$I$7:'Ref. Chile'!I2633,'Ref. Chile'!I2633)-1,"")</f>
        <v>2566</v>
      </c>
      <c r="AK2634" s="7">
        <f>IFERROR(RANK('Ref. Chile'!J2633,'Ref. Chile'!J:J,0)+COUNTIF('Ref. Chile'!$J$7:'Ref. Chile'!J2633,'Ref. Chile'!J2633)-1,"")</f>
        <v>2565</v>
      </c>
      <c r="AL2634" s="7">
        <f>IFERROR(RANK('Ref. Chile'!K2633,'Ref. Chile'!K:K,0)+COUNTIF('Ref. Chile'!$K$7:'Ref. Chile'!K2633,'Ref. Chile'!K2633)-1,"")</f>
        <v>2336</v>
      </c>
      <c r="AM2634" s="7">
        <f>IFERROR(RANK('Ref. Chile'!L2633,'Ref. Chile'!L:L,0)+COUNTIF('Ref. Chile'!$L$7:'Ref. Chile'!L2633,'Ref. Chile'!L2633)-1,"")</f>
        <v>2675</v>
      </c>
      <c r="AN2634" s="7">
        <f>IFERROR(RANK('Ref. Chile'!M2633,'Ref. Chile'!M:M,0)+COUNTIF('Ref. Chile'!$M$7:'Ref. Chile'!M2633,'Ref. Chile'!M2633)-1,"")</f>
        <v>2339</v>
      </c>
      <c r="AO2634" s="7">
        <f>IFERROR(RANK('Ref. Chile'!H2633,'Ref. Chile'!H:H,1)+COUNTIF('Ref. Chile'!$H$7:'Ref. Chile'!H2633,'Ref. Chile'!H2633)-1,"")</f>
        <v>324</v>
      </c>
      <c r="AP2634" s="7">
        <f>IFERROR(RANK('Ref. Chile'!I2633,'Ref. Chile'!I:I,1)+COUNTIF('Ref. Chile'!$I$7:'Ref. Chile'!I2633,'Ref. Chile'!I2633)-1,"")</f>
        <v>187</v>
      </c>
      <c r="AQ2634" s="7">
        <f>IFERROR(RANK('Ref. Chile'!J2633,'Ref. Chile'!J:J,1)+COUNTIF('Ref. Chile'!$J$7:'Ref. Chile'!J2633,'Ref. Chile'!J2633)-1,"")</f>
        <v>5</v>
      </c>
    </row>
    <row r="2635" spans="31:43" ht="17.25" customHeight="1" x14ac:dyDescent="0.3">
      <c r="AE2635" s="5" t="s">
        <v>2630</v>
      </c>
      <c r="AF2635" s="5" t="s">
        <v>6150</v>
      </c>
      <c r="AG2635" s="6" t="s">
        <v>4481</v>
      </c>
      <c r="AH2635" s="6" t="s">
        <v>4137</v>
      </c>
      <c r="AI2635" s="7">
        <f>IFERROR(RANK('Ref. Chile'!H2634,'Ref. Chile'!H:H,0)+COUNTIF('Ref. Chile'!$H$7:'Ref. Chile'!H2634,'Ref. Chile'!H2634)-1,"")</f>
        <v>2470</v>
      </c>
      <c r="AJ2635" s="7">
        <f>IFERROR(RANK('Ref. Chile'!I2634,'Ref. Chile'!I:I,0)+COUNTIF('Ref. Chile'!$I$7:'Ref. Chile'!I2634,'Ref. Chile'!I2634)-1,"")</f>
        <v>2551</v>
      </c>
      <c r="AK2635" s="7">
        <f>IFERROR(RANK('Ref. Chile'!J2634,'Ref. Chile'!J:J,0)+COUNTIF('Ref. Chile'!$J$7:'Ref. Chile'!J2634,'Ref. Chile'!J2634)-1,"")</f>
        <v>2547</v>
      </c>
      <c r="AL2635" s="7">
        <f>IFERROR(RANK('Ref. Chile'!K2634,'Ref. Chile'!K:K,0)+COUNTIF('Ref. Chile'!$K$7:'Ref. Chile'!K2634,'Ref. Chile'!K2634)-1,"")</f>
        <v>2330</v>
      </c>
      <c r="AM2635" s="7">
        <f>IFERROR(RANK('Ref. Chile'!L2634,'Ref. Chile'!L:L,0)+COUNTIF('Ref. Chile'!$L$7:'Ref. Chile'!L2634,'Ref. Chile'!L2634)-1,"")</f>
        <v>2657</v>
      </c>
      <c r="AN2635" s="7">
        <f>IFERROR(RANK('Ref. Chile'!M2634,'Ref. Chile'!M:M,0)+COUNTIF('Ref. Chile'!$M$7:'Ref. Chile'!M2634,'Ref. Chile'!M2634)-1,"")</f>
        <v>2292</v>
      </c>
      <c r="AO2635" s="7">
        <f>IFERROR(RANK('Ref. Chile'!H2634,'Ref. Chile'!H:H,1)+COUNTIF('Ref. Chile'!$H$7:'Ref. Chile'!H2634,'Ref. Chile'!H2634)-1,"")</f>
        <v>333</v>
      </c>
      <c r="AP2635" s="7">
        <f>IFERROR(RANK('Ref. Chile'!I2634,'Ref. Chile'!I:I,1)+COUNTIF('Ref. Chile'!$I$7:'Ref. Chile'!I2634,'Ref. Chile'!I2634)-1,"")</f>
        <v>202</v>
      </c>
      <c r="AQ2635" s="7">
        <f>IFERROR(RANK('Ref. Chile'!J2634,'Ref. Chile'!J:J,1)+COUNTIF('Ref. Chile'!$J$7:'Ref. Chile'!J2634,'Ref. Chile'!J2634)-1,"")</f>
        <v>23</v>
      </c>
    </row>
    <row r="2636" spans="31:43" ht="17.25" customHeight="1" x14ac:dyDescent="0.3">
      <c r="AE2636" s="5" t="s">
        <v>2631</v>
      </c>
      <c r="AF2636" s="5" t="s">
        <v>6151</v>
      </c>
      <c r="AG2636" s="6" t="s">
        <v>4481</v>
      </c>
      <c r="AH2636" s="6" t="s">
        <v>4097</v>
      </c>
      <c r="AI2636" s="7">
        <f>IFERROR(RANK('Ref. Chile'!H2635,'Ref. Chile'!H:H,0)+COUNTIF('Ref. Chile'!$H$7:'Ref. Chile'!H2635,'Ref. Chile'!H2635)-1,"")</f>
        <v>2477</v>
      </c>
      <c r="AJ2636" s="7">
        <f>IFERROR(RANK('Ref. Chile'!I2635,'Ref. Chile'!I:I,0)+COUNTIF('Ref. Chile'!$I$7:'Ref. Chile'!I2635,'Ref. Chile'!I2635)-1,"")</f>
        <v>2562</v>
      </c>
      <c r="AK2636" s="7">
        <f>IFERROR(RANK('Ref. Chile'!J2635,'Ref. Chile'!J:J,0)+COUNTIF('Ref. Chile'!$J$7:'Ref. Chile'!J2635,'Ref. Chile'!J2635)-1,"")</f>
        <v>2564</v>
      </c>
      <c r="AL2636" s="7">
        <f>IFERROR(RANK('Ref. Chile'!K2635,'Ref. Chile'!K:K,0)+COUNTIF('Ref. Chile'!$K$7:'Ref. Chile'!K2635,'Ref. Chile'!K2635)-1,"")</f>
        <v>2335</v>
      </c>
      <c r="AM2636" s="7">
        <f>IFERROR(RANK('Ref. Chile'!L2635,'Ref. Chile'!L:L,0)+COUNTIF('Ref. Chile'!$L$7:'Ref. Chile'!L2635,'Ref. Chile'!L2635)-1,"")</f>
        <v>2673</v>
      </c>
      <c r="AN2636" s="7">
        <f>IFERROR(RANK('Ref. Chile'!M2635,'Ref. Chile'!M:M,0)+COUNTIF('Ref. Chile'!$M$7:'Ref. Chile'!M2635,'Ref. Chile'!M2635)-1,"")</f>
        <v>2335</v>
      </c>
      <c r="AO2636" s="7">
        <f>IFERROR(RANK('Ref. Chile'!H2635,'Ref. Chile'!H:H,1)+COUNTIF('Ref. Chile'!$H$7:'Ref. Chile'!H2635,'Ref. Chile'!H2635)-1,"")</f>
        <v>326</v>
      </c>
      <c r="AP2636" s="7">
        <f>IFERROR(RANK('Ref. Chile'!I2635,'Ref. Chile'!I:I,1)+COUNTIF('Ref. Chile'!$I$7:'Ref. Chile'!I2635,'Ref. Chile'!I2635)-1,"")</f>
        <v>191</v>
      </c>
      <c r="AQ2636" s="7">
        <f>IFERROR(RANK('Ref. Chile'!J2635,'Ref. Chile'!J:J,1)+COUNTIF('Ref. Chile'!$J$7:'Ref. Chile'!J2635,'Ref. Chile'!J2635)-1,"")</f>
        <v>6</v>
      </c>
    </row>
    <row r="2637" spans="31:43" ht="17.25" customHeight="1" x14ac:dyDescent="0.3">
      <c r="AE2637" s="5" t="s">
        <v>2632</v>
      </c>
      <c r="AF2637" s="5" t="s">
        <v>6152</v>
      </c>
      <c r="AG2637" s="6" t="s">
        <v>4481</v>
      </c>
      <c r="AH2637" s="6" t="s">
        <v>4123</v>
      </c>
      <c r="AI2637" s="7">
        <f>IFERROR(RANK('Ref. Chile'!H2636,'Ref. Chile'!H:H,0)+COUNTIF('Ref. Chile'!$H$7:'Ref. Chile'!H2636,'Ref. Chile'!H2636)-1,"")</f>
        <v>2473</v>
      </c>
      <c r="AJ2637" s="7">
        <f>IFERROR(RANK('Ref. Chile'!I2636,'Ref. Chile'!I:I,0)+COUNTIF('Ref. Chile'!$I$7:'Ref. Chile'!I2636,'Ref. Chile'!I2636)-1,"")</f>
        <v>2549</v>
      </c>
      <c r="AK2637" s="7">
        <f>IFERROR(RANK('Ref. Chile'!J2636,'Ref. Chile'!J:J,0)+COUNTIF('Ref. Chile'!$J$7:'Ref. Chile'!J2636,'Ref. Chile'!J2636)-1,"")</f>
        <v>2562</v>
      </c>
      <c r="AL2637" s="7">
        <f>IFERROR(RANK('Ref. Chile'!K2636,'Ref. Chile'!K:K,0)+COUNTIF('Ref. Chile'!$K$7:'Ref. Chile'!K2636,'Ref. Chile'!K2636)-1,"")</f>
        <v>2331</v>
      </c>
      <c r="AM2637" s="7">
        <f>IFERROR(RANK('Ref. Chile'!L2636,'Ref. Chile'!L:L,0)+COUNTIF('Ref. Chile'!$L$7:'Ref. Chile'!L2636,'Ref. Chile'!L2636)-1,"")</f>
        <v>2660</v>
      </c>
      <c r="AN2637" s="7">
        <f>IFERROR(RANK('Ref. Chile'!M2636,'Ref. Chile'!M:M,0)+COUNTIF('Ref. Chile'!$M$7:'Ref. Chile'!M2636,'Ref. Chile'!M2636)-1,"")</f>
        <v>2317</v>
      </c>
      <c r="AO2637" s="7">
        <f>IFERROR(RANK('Ref. Chile'!H2636,'Ref. Chile'!H:H,1)+COUNTIF('Ref. Chile'!$H$7:'Ref. Chile'!H2636,'Ref. Chile'!H2636)-1,"")</f>
        <v>330</v>
      </c>
      <c r="AP2637" s="7">
        <f>IFERROR(RANK('Ref. Chile'!I2636,'Ref. Chile'!I:I,1)+COUNTIF('Ref. Chile'!$I$7:'Ref. Chile'!I2636,'Ref. Chile'!I2636)-1,"")</f>
        <v>204</v>
      </c>
      <c r="AQ2637" s="7">
        <f>IFERROR(RANK('Ref. Chile'!J2636,'Ref. Chile'!J:J,1)+COUNTIF('Ref. Chile'!$J$7:'Ref. Chile'!J2636,'Ref. Chile'!J2636)-1,"")</f>
        <v>8</v>
      </c>
    </row>
    <row r="2638" spans="31:43" ht="17.25" customHeight="1" x14ac:dyDescent="0.3">
      <c r="AE2638" s="5" t="s">
        <v>2633</v>
      </c>
      <c r="AF2638" s="5" t="s">
        <v>6153</v>
      </c>
      <c r="AG2638" s="6" t="s">
        <v>4482</v>
      </c>
      <c r="AH2638" s="6" t="s">
        <v>4092</v>
      </c>
      <c r="AI2638" s="7">
        <f>IFERROR(RANK('Ref. Chile'!H2637,'Ref. Chile'!H:H,0)+COUNTIF('Ref. Chile'!$H$7:'Ref. Chile'!H2637,'Ref. Chile'!H2637)-1,"")</f>
        <v>1036</v>
      </c>
      <c r="AJ2638" s="7">
        <f>IFERROR(RANK('Ref. Chile'!I2637,'Ref. Chile'!I:I,0)+COUNTIF('Ref. Chile'!$I$7:'Ref. Chile'!I2637,'Ref. Chile'!I2637)-1,"")</f>
        <v>842</v>
      </c>
      <c r="AK2638" s="7">
        <f>IFERROR(RANK('Ref. Chile'!J2637,'Ref. Chile'!J:J,0)+COUNTIF('Ref. Chile'!$J$7:'Ref. Chile'!J2637,'Ref. Chile'!J2637)-1,"")</f>
        <v>1736</v>
      </c>
      <c r="AL2638" s="7">
        <f>IFERROR(RANK('Ref. Chile'!K2637,'Ref. Chile'!K:K,0)+COUNTIF('Ref. Chile'!$K$7:'Ref. Chile'!K2637,'Ref. Chile'!K2637)-1,"")</f>
        <v>1099</v>
      </c>
      <c r="AM2638" s="7">
        <f>IFERROR(RANK('Ref. Chile'!L2637,'Ref. Chile'!L:L,0)+COUNTIF('Ref. Chile'!$L$7:'Ref. Chile'!L2637,'Ref. Chile'!L2637)-1,"")</f>
        <v>549</v>
      </c>
      <c r="AN2638" s="7">
        <f>IFERROR(RANK('Ref. Chile'!M2637,'Ref. Chile'!M:M,0)+COUNTIF('Ref. Chile'!$M$7:'Ref. Chile'!M2637,'Ref. Chile'!M2637)-1,"")</f>
        <v>1605</v>
      </c>
      <c r="AO2638" s="7">
        <f>IFERROR(RANK('Ref. Chile'!H2637,'Ref. Chile'!H:H,1)+COUNTIF('Ref. Chile'!$H$7:'Ref. Chile'!H2637,'Ref. Chile'!H2637)-1,"")</f>
        <v>1923</v>
      </c>
      <c r="AP2638" s="7">
        <f>IFERROR(RANK('Ref. Chile'!I2637,'Ref. Chile'!I:I,1)+COUNTIF('Ref. Chile'!$I$7:'Ref. Chile'!I2637,'Ref. Chile'!I2637)-1,"")</f>
        <v>2058</v>
      </c>
      <c r="AQ2638" s="7">
        <f>IFERROR(RANK('Ref. Chile'!J2637,'Ref. Chile'!J:J,1)+COUNTIF('Ref. Chile'!$J$7:'Ref. Chile'!J2637,'Ref. Chile'!J2637)-1,"")</f>
        <v>932</v>
      </c>
    </row>
    <row r="2639" spans="31:43" ht="17.25" customHeight="1" x14ac:dyDescent="0.3">
      <c r="AE2639" s="5" t="s">
        <v>2634</v>
      </c>
      <c r="AF2639" s="5" t="s">
        <v>6154</v>
      </c>
      <c r="AG2639" s="6" t="s">
        <v>4482</v>
      </c>
      <c r="AH2639" s="6" t="s">
        <v>4135</v>
      </c>
      <c r="AI2639" s="7">
        <f>IFERROR(RANK('Ref. Chile'!H2638,'Ref. Chile'!H:H,0)+COUNTIF('Ref. Chile'!$H$7:'Ref. Chile'!H2638,'Ref. Chile'!H2638)-1,"")</f>
        <v>2680</v>
      </c>
      <c r="AJ2639" s="7">
        <f>IFERROR(RANK('Ref. Chile'!I2638,'Ref. Chile'!I:I,0)+COUNTIF('Ref. Chile'!$I$7:'Ref. Chile'!I2638,'Ref. Chile'!I2638)-1,"")</f>
        <v>2742</v>
      </c>
      <c r="AK2639" s="7">
        <f>IFERROR(RANK('Ref. Chile'!J2638,'Ref. Chile'!J:J,0)+COUNTIF('Ref. Chile'!$J$7:'Ref. Chile'!J2638,'Ref. Chile'!J2638)-1,"")</f>
        <v>2384</v>
      </c>
      <c r="AL2639" s="7">
        <f>IFERROR(RANK('Ref. Chile'!K2638,'Ref. Chile'!K:K,0)+COUNTIF('Ref. Chile'!$K$7:'Ref. Chile'!K2638,'Ref. Chile'!K2638)-1,"")</f>
        <v>2665</v>
      </c>
      <c r="AM2639" s="7">
        <f>IFERROR(RANK('Ref. Chile'!L2638,'Ref. Chile'!L:L,0)+COUNTIF('Ref. Chile'!$L$7:'Ref. Chile'!L2638,'Ref. Chile'!L2638)-1,"")</f>
        <v>2505</v>
      </c>
      <c r="AN2639" s="7">
        <f>IFERROR(RANK('Ref. Chile'!M2638,'Ref. Chile'!M:M,0)+COUNTIF('Ref. Chile'!$M$7:'Ref. Chile'!M2638,'Ref. Chile'!M2638)-1,"")</f>
        <v>2385</v>
      </c>
      <c r="AO2639" s="7">
        <f>IFERROR(RANK('Ref. Chile'!H2638,'Ref. Chile'!H:H,1)+COUNTIF('Ref. Chile'!$H$7:'Ref. Chile'!H2638,'Ref. Chile'!H2638)-1,"")</f>
        <v>123</v>
      </c>
      <c r="AP2639" s="7">
        <f>IFERROR(RANK('Ref. Chile'!I2638,'Ref. Chile'!I:I,1)+COUNTIF('Ref. Chile'!$I$7:'Ref. Chile'!I2638,'Ref. Chile'!I2638)-1,"")</f>
        <v>11</v>
      </c>
      <c r="AQ2639" s="7">
        <f>IFERROR(RANK('Ref. Chile'!J2638,'Ref. Chile'!J:J,1)+COUNTIF('Ref. Chile'!$J$7:'Ref. Chile'!J2638,'Ref. Chile'!J2638)-1,"")</f>
        <v>186</v>
      </c>
    </row>
    <row r="2640" spans="31:43" ht="17.25" customHeight="1" x14ac:dyDescent="0.3">
      <c r="AE2640" s="5" t="s">
        <v>2635</v>
      </c>
      <c r="AF2640" s="5" t="s">
        <v>6155</v>
      </c>
      <c r="AG2640" s="6" t="s">
        <v>4482</v>
      </c>
      <c r="AH2640" s="6" t="s">
        <v>4136</v>
      </c>
      <c r="AI2640" s="7">
        <f>IFERROR(RANK('Ref. Chile'!H2639,'Ref. Chile'!H:H,0)+COUNTIF('Ref. Chile'!$H$7:'Ref. Chile'!H2639,'Ref. Chile'!H2639)-1,"")</f>
        <v>1037</v>
      </c>
      <c r="AJ2640" s="7">
        <f>IFERROR(RANK('Ref. Chile'!I2639,'Ref. Chile'!I:I,0)+COUNTIF('Ref. Chile'!$I$7:'Ref. Chile'!I2639,'Ref. Chile'!I2639)-1,"")</f>
        <v>843</v>
      </c>
      <c r="AK2640" s="7">
        <f>IFERROR(RANK('Ref. Chile'!J2639,'Ref. Chile'!J:J,0)+COUNTIF('Ref. Chile'!$J$7:'Ref. Chile'!J2639,'Ref. Chile'!J2639)-1,"")</f>
        <v>1737</v>
      </c>
      <c r="AL2640" s="7">
        <f>IFERROR(RANK('Ref. Chile'!K2639,'Ref. Chile'!K:K,0)+COUNTIF('Ref. Chile'!$K$7:'Ref. Chile'!K2639,'Ref. Chile'!K2639)-1,"")</f>
        <v>1100</v>
      </c>
      <c r="AM2640" s="7">
        <f>IFERROR(RANK('Ref. Chile'!L2639,'Ref. Chile'!L:L,0)+COUNTIF('Ref. Chile'!$L$7:'Ref. Chile'!L2639,'Ref. Chile'!L2639)-1,"")</f>
        <v>550</v>
      </c>
      <c r="AN2640" s="7">
        <f>IFERROR(RANK('Ref. Chile'!M2639,'Ref. Chile'!M:M,0)+COUNTIF('Ref. Chile'!$M$7:'Ref. Chile'!M2639,'Ref. Chile'!M2639)-1,"")</f>
        <v>1606</v>
      </c>
      <c r="AO2640" s="7">
        <f>IFERROR(RANK('Ref. Chile'!H2639,'Ref. Chile'!H:H,1)+COUNTIF('Ref. Chile'!$H$7:'Ref. Chile'!H2639,'Ref. Chile'!H2639)-1,"")</f>
        <v>1924</v>
      </c>
      <c r="AP2640" s="7">
        <f>IFERROR(RANK('Ref. Chile'!I2639,'Ref. Chile'!I:I,1)+COUNTIF('Ref. Chile'!$I$7:'Ref. Chile'!I2639,'Ref. Chile'!I2639)-1,"")</f>
        <v>2059</v>
      </c>
      <c r="AQ2640" s="7">
        <f>IFERROR(RANK('Ref. Chile'!J2639,'Ref. Chile'!J:J,1)+COUNTIF('Ref. Chile'!$J$7:'Ref. Chile'!J2639,'Ref. Chile'!J2639)-1,"")</f>
        <v>933</v>
      </c>
    </row>
    <row r="2641" spans="31:43" ht="17.25" customHeight="1" x14ac:dyDescent="0.3">
      <c r="AE2641" s="5" t="s">
        <v>2636</v>
      </c>
      <c r="AF2641" s="5" t="s">
        <v>6156</v>
      </c>
      <c r="AG2641" s="6" t="s">
        <v>4482</v>
      </c>
      <c r="AH2641" s="6" t="s">
        <v>4093</v>
      </c>
      <c r="AI2641" s="7">
        <f>IFERROR(RANK('Ref. Chile'!H2640,'Ref. Chile'!H:H,0)+COUNTIF('Ref. Chile'!$H$7:'Ref. Chile'!H2640,'Ref. Chile'!H2640)-1,"")</f>
        <v>1038</v>
      </c>
      <c r="AJ2641" s="7">
        <f>IFERROR(RANK('Ref. Chile'!I2640,'Ref. Chile'!I:I,0)+COUNTIF('Ref. Chile'!$I$7:'Ref. Chile'!I2640,'Ref. Chile'!I2640)-1,"")</f>
        <v>844</v>
      </c>
      <c r="AK2641" s="7">
        <f>IFERROR(RANK('Ref. Chile'!J2640,'Ref. Chile'!J:J,0)+COUNTIF('Ref. Chile'!$J$7:'Ref. Chile'!J2640,'Ref. Chile'!J2640)-1,"")</f>
        <v>1738</v>
      </c>
      <c r="AL2641" s="7">
        <f>IFERROR(RANK('Ref. Chile'!K2640,'Ref. Chile'!K:K,0)+COUNTIF('Ref. Chile'!$K$7:'Ref. Chile'!K2640,'Ref. Chile'!K2640)-1,"")</f>
        <v>1101</v>
      </c>
      <c r="AM2641" s="7">
        <f>IFERROR(RANK('Ref. Chile'!L2640,'Ref. Chile'!L:L,0)+COUNTIF('Ref. Chile'!$L$7:'Ref. Chile'!L2640,'Ref. Chile'!L2640)-1,"")</f>
        <v>551</v>
      </c>
      <c r="AN2641" s="7">
        <f>IFERROR(RANK('Ref. Chile'!M2640,'Ref. Chile'!M:M,0)+COUNTIF('Ref. Chile'!$M$7:'Ref. Chile'!M2640,'Ref. Chile'!M2640)-1,"")</f>
        <v>1607</v>
      </c>
      <c r="AO2641" s="7">
        <f>IFERROR(RANK('Ref. Chile'!H2640,'Ref. Chile'!H:H,1)+COUNTIF('Ref. Chile'!$H$7:'Ref. Chile'!H2640,'Ref. Chile'!H2640)-1,"")</f>
        <v>1925</v>
      </c>
      <c r="AP2641" s="7">
        <f>IFERROR(RANK('Ref. Chile'!I2640,'Ref. Chile'!I:I,1)+COUNTIF('Ref. Chile'!$I$7:'Ref. Chile'!I2640,'Ref. Chile'!I2640)-1,"")</f>
        <v>2060</v>
      </c>
      <c r="AQ2641" s="7">
        <f>IFERROR(RANK('Ref. Chile'!J2640,'Ref. Chile'!J:J,1)+COUNTIF('Ref. Chile'!$J$7:'Ref. Chile'!J2640,'Ref. Chile'!J2640)-1,"")</f>
        <v>934</v>
      </c>
    </row>
    <row r="2642" spans="31:43" ht="17.25" customHeight="1" x14ac:dyDescent="0.3">
      <c r="AE2642" s="5" t="s">
        <v>2637</v>
      </c>
      <c r="AF2642" s="5" t="s">
        <v>6157</v>
      </c>
      <c r="AG2642" s="6" t="s">
        <v>4482</v>
      </c>
      <c r="AH2642" s="6" t="s">
        <v>4116</v>
      </c>
      <c r="AI2642" s="7">
        <f>IFERROR(RANK('Ref. Chile'!H2641,'Ref. Chile'!H:H,0)+COUNTIF('Ref. Chile'!$H$7:'Ref. Chile'!H2641,'Ref. Chile'!H2641)-1,"")</f>
        <v>1039</v>
      </c>
      <c r="AJ2642" s="7">
        <f>IFERROR(RANK('Ref. Chile'!I2641,'Ref. Chile'!I:I,0)+COUNTIF('Ref. Chile'!$I$7:'Ref. Chile'!I2641,'Ref. Chile'!I2641)-1,"")</f>
        <v>845</v>
      </c>
      <c r="AK2642" s="7">
        <f>IFERROR(RANK('Ref. Chile'!J2641,'Ref. Chile'!J:J,0)+COUNTIF('Ref. Chile'!$J$7:'Ref. Chile'!J2641,'Ref. Chile'!J2641)-1,"")</f>
        <v>1739</v>
      </c>
      <c r="AL2642" s="7">
        <f>IFERROR(RANK('Ref. Chile'!K2641,'Ref. Chile'!K:K,0)+COUNTIF('Ref. Chile'!$K$7:'Ref. Chile'!K2641,'Ref. Chile'!K2641)-1,"")</f>
        <v>1102</v>
      </c>
      <c r="AM2642" s="7">
        <f>IFERROR(RANK('Ref. Chile'!L2641,'Ref. Chile'!L:L,0)+COUNTIF('Ref. Chile'!$L$7:'Ref. Chile'!L2641,'Ref. Chile'!L2641)-1,"")</f>
        <v>552</v>
      </c>
      <c r="AN2642" s="7">
        <f>IFERROR(RANK('Ref. Chile'!M2641,'Ref. Chile'!M:M,0)+COUNTIF('Ref. Chile'!$M$7:'Ref. Chile'!M2641,'Ref. Chile'!M2641)-1,"")</f>
        <v>1608</v>
      </c>
      <c r="AO2642" s="7">
        <f>IFERROR(RANK('Ref. Chile'!H2641,'Ref. Chile'!H:H,1)+COUNTIF('Ref. Chile'!$H$7:'Ref. Chile'!H2641,'Ref. Chile'!H2641)-1,"")</f>
        <v>1926</v>
      </c>
      <c r="AP2642" s="7">
        <f>IFERROR(RANK('Ref. Chile'!I2641,'Ref. Chile'!I:I,1)+COUNTIF('Ref. Chile'!$I$7:'Ref. Chile'!I2641,'Ref. Chile'!I2641)-1,"")</f>
        <v>2061</v>
      </c>
      <c r="AQ2642" s="7">
        <f>IFERROR(RANK('Ref. Chile'!J2641,'Ref. Chile'!J:J,1)+COUNTIF('Ref. Chile'!$J$7:'Ref. Chile'!J2641,'Ref. Chile'!J2641)-1,"")</f>
        <v>935</v>
      </c>
    </row>
    <row r="2643" spans="31:43" ht="17.25" customHeight="1" x14ac:dyDescent="0.3">
      <c r="AE2643" s="5" t="s">
        <v>2638</v>
      </c>
      <c r="AF2643" s="5" t="s">
        <v>6158</v>
      </c>
      <c r="AG2643" s="6" t="s">
        <v>4482</v>
      </c>
      <c r="AH2643" s="6" t="s">
        <v>4094</v>
      </c>
      <c r="AI2643" s="7">
        <f>IFERROR(RANK('Ref. Chile'!H2642,'Ref. Chile'!H:H,0)+COUNTIF('Ref. Chile'!$H$7:'Ref. Chile'!H2642,'Ref. Chile'!H2642)-1,"")</f>
        <v>2678</v>
      </c>
      <c r="AJ2643" s="7">
        <f>IFERROR(RANK('Ref. Chile'!I2642,'Ref. Chile'!I:I,0)+COUNTIF('Ref. Chile'!$I$7:'Ref. Chile'!I2642,'Ref. Chile'!I2642)-1,"")</f>
        <v>2740</v>
      </c>
      <c r="AK2643" s="7">
        <f>IFERROR(RANK('Ref. Chile'!J2642,'Ref. Chile'!J:J,0)+COUNTIF('Ref. Chile'!$J$7:'Ref. Chile'!J2642,'Ref. Chile'!J2642)-1,"")</f>
        <v>2350</v>
      </c>
      <c r="AL2643" s="7">
        <f>IFERROR(RANK('Ref. Chile'!K2642,'Ref. Chile'!K:K,0)+COUNTIF('Ref. Chile'!$K$7:'Ref. Chile'!K2642,'Ref. Chile'!K2642)-1,"")</f>
        <v>2663</v>
      </c>
      <c r="AM2643" s="7">
        <f>IFERROR(RANK('Ref. Chile'!L2642,'Ref. Chile'!L:L,0)+COUNTIF('Ref. Chile'!$L$7:'Ref. Chile'!L2642,'Ref. Chile'!L2642)-1,"")</f>
        <v>2496</v>
      </c>
      <c r="AN2643" s="7">
        <f>IFERROR(RANK('Ref. Chile'!M2642,'Ref. Chile'!M:M,0)+COUNTIF('Ref. Chile'!$M$7:'Ref. Chile'!M2642,'Ref. Chile'!M2642)-1,"")</f>
        <v>2311</v>
      </c>
      <c r="AO2643" s="7">
        <f>IFERROR(RANK('Ref. Chile'!H2642,'Ref. Chile'!H:H,1)+COUNTIF('Ref. Chile'!$H$7:'Ref. Chile'!H2642,'Ref. Chile'!H2642)-1,"")</f>
        <v>125</v>
      </c>
      <c r="AP2643" s="7">
        <f>IFERROR(RANK('Ref. Chile'!I2642,'Ref. Chile'!I:I,1)+COUNTIF('Ref. Chile'!$I$7:'Ref. Chile'!I2642,'Ref. Chile'!I2642)-1,"")</f>
        <v>13</v>
      </c>
      <c r="AQ2643" s="7">
        <f>IFERROR(RANK('Ref. Chile'!J2642,'Ref. Chile'!J:J,1)+COUNTIF('Ref. Chile'!$J$7:'Ref. Chile'!J2642,'Ref. Chile'!J2642)-1,"")</f>
        <v>220</v>
      </c>
    </row>
    <row r="2644" spans="31:43" ht="17.25" customHeight="1" x14ac:dyDescent="0.3">
      <c r="AE2644" s="5" t="s">
        <v>2639</v>
      </c>
      <c r="AF2644" s="5" t="s">
        <v>6159</v>
      </c>
      <c r="AG2644" s="6" t="s">
        <v>4482</v>
      </c>
      <c r="AH2644" s="6" t="s">
        <v>4095</v>
      </c>
      <c r="AI2644" s="7">
        <f>IFERROR(RANK('Ref. Chile'!H2643,'Ref. Chile'!H:H,0)+COUNTIF('Ref. Chile'!$H$7:'Ref. Chile'!H2643,'Ref. Chile'!H2643)-1,"")</f>
        <v>2681</v>
      </c>
      <c r="AJ2644" s="7">
        <f>IFERROR(RANK('Ref. Chile'!I2643,'Ref. Chile'!I:I,0)+COUNTIF('Ref. Chile'!$I$7:'Ref. Chile'!I2643,'Ref. Chile'!I2643)-1,"")</f>
        <v>2743</v>
      </c>
      <c r="AK2644" s="7">
        <f>IFERROR(RANK('Ref. Chile'!J2643,'Ref. Chile'!J:J,0)+COUNTIF('Ref. Chile'!$J$7:'Ref. Chile'!J2643,'Ref. Chile'!J2643)-1,"")</f>
        <v>2472</v>
      </c>
      <c r="AL2644" s="7">
        <f>IFERROR(RANK('Ref. Chile'!K2643,'Ref. Chile'!K:K,0)+COUNTIF('Ref. Chile'!$K$7:'Ref. Chile'!K2643,'Ref. Chile'!K2643)-1,"")</f>
        <v>2666</v>
      </c>
      <c r="AM2644" s="7">
        <f>IFERROR(RANK('Ref. Chile'!L2643,'Ref. Chile'!L:L,0)+COUNTIF('Ref. Chile'!$L$7:'Ref. Chile'!L2643,'Ref. Chile'!L2643)-1,"")</f>
        <v>2508</v>
      </c>
      <c r="AN2644" s="7">
        <f>IFERROR(RANK('Ref. Chile'!M2643,'Ref. Chile'!M:M,0)+COUNTIF('Ref. Chile'!$M$7:'Ref. Chile'!M2643,'Ref. Chile'!M2643)-1,"")</f>
        <v>2387</v>
      </c>
      <c r="AO2644" s="7">
        <f>IFERROR(RANK('Ref. Chile'!H2643,'Ref. Chile'!H:H,1)+COUNTIF('Ref. Chile'!$H$7:'Ref. Chile'!H2643,'Ref. Chile'!H2643)-1,"")</f>
        <v>122</v>
      </c>
      <c r="AP2644" s="7">
        <f>IFERROR(RANK('Ref. Chile'!I2643,'Ref. Chile'!I:I,1)+COUNTIF('Ref. Chile'!$I$7:'Ref. Chile'!I2643,'Ref. Chile'!I2643)-1,"")</f>
        <v>10</v>
      </c>
      <c r="AQ2644" s="7">
        <f>IFERROR(RANK('Ref. Chile'!J2643,'Ref. Chile'!J:J,1)+COUNTIF('Ref. Chile'!$J$7:'Ref. Chile'!J2643,'Ref. Chile'!J2643)-1,"")</f>
        <v>98</v>
      </c>
    </row>
    <row r="2645" spans="31:43" ht="17.25" customHeight="1" x14ac:dyDescent="0.3">
      <c r="AE2645" s="5" t="s">
        <v>2640</v>
      </c>
      <c r="AF2645" s="5" t="s">
        <v>6160</v>
      </c>
      <c r="AG2645" s="6" t="s">
        <v>4482</v>
      </c>
      <c r="AH2645" s="6" t="s">
        <v>4096</v>
      </c>
      <c r="AI2645" s="7">
        <f>IFERROR(RANK('Ref. Chile'!H2644,'Ref. Chile'!H:H,0)+COUNTIF('Ref. Chile'!$H$7:'Ref. Chile'!H2644,'Ref. Chile'!H2644)-1,"")</f>
        <v>2679</v>
      </c>
      <c r="AJ2645" s="7">
        <f>IFERROR(RANK('Ref. Chile'!I2644,'Ref. Chile'!I:I,0)+COUNTIF('Ref. Chile'!$I$7:'Ref. Chile'!I2644,'Ref. Chile'!I2644)-1,"")</f>
        <v>2741</v>
      </c>
      <c r="AK2645" s="7">
        <f>IFERROR(RANK('Ref. Chile'!J2644,'Ref. Chile'!J:J,0)+COUNTIF('Ref. Chile'!$J$7:'Ref. Chile'!J2644,'Ref. Chile'!J2644)-1,"")</f>
        <v>2457</v>
      </c>
      <c r="AL2645" s="7">
        <f>IFERROR(RANK('Ref. Chile'!K2644,'Ref. Chile'!K:K,0)+COUNTIF('Ref. Chile'!$K$7:'Ref. Chile'!K2644,'Ref. Chile'!K2644)-1,"")</f>
        <v>2664</v>
      </c>
      <c r="AM2645" s="7">
        <f>IFERROR(RANK('Ref. Chile'!L2644,'Ref. Chile'!L:L,0)+COUNTIF('Ref. Chile'!$L$7:'Ref. Chile'!L2644,'Ref. Chile'!L2644)-1,"")</f>
        <v>2502</v>
      </c>
      <c r="AN2645" s="7">
        <f>IFERROR(RANK('Ref. Chile'!M2644,'Ref. Chile'!M:M,0)+COUNTIF('Ref. Chile'!$M$7:'Ref. Chile'!M2644,'Ref. Chile'!M2644)-1,"")</f>
        <v>2380</v>
      </c>
      <c r="AO2645" s="7">
        <f>IFERROR(RANK('Ref. Chile'!H2644,'Ref. Chile'!H:H,1)+COUNTIF('Ref. Chile'!$H$7:'Ref. Chile'!H2644,'Ref. Chile'!H2644)-1,"")</f>
        <v>124</v>
      </c>
      <c r="AP2645" s="7">
        <f>IFERROR(RANK('Ref. Chile'!I2644,'Ref. Chile'!I:I,1)+COUNTIF('Ref. Chile'!$I$7:'Ref. Chile'!I2644,'Ref. Chile'!I2644)-1,"")</f>
        <v>12</v>
      </c>
      <c r="AQ2645" s="7">
        <f>IFERROR(RANK('Ref. Chile'!J2644,'Ref. Chile'!J:J,1)+COUNTIF('Ref. Chile'!$J$7:'Ref. Chile'!J2644,'Ref. Chile'!J2644)-1,"")</f>
        <v>113</v>
      </c>
    </row>
    <row r="2646" spans="31:43" ht="17.25" customHeight="1" x14ac:dyDescent="0.3">
      <c r="AE2646" s="5" t="s">
        <v>2641</v>
      </c>
      <c r="AF2646" s="5" t="s">
        <v>6161</v>
      </c>
      <c r="AG2646" s="6" t="s">
        <v>4482</v>
      </c>
      <c r="AH2646" s="6" t="s">
        <v>4137</v>
      </c>
      <c r="AI2646" s="7">
        <f>IFERROR(RANK('Ref. Chile'!H2645,'Ref. Chile'!H:H,0)+COUNTIF('Ref. Chile'!$H$7:'Ref. Chile'!H2645,'Ref. Chile'!H2645)-1,"")</f>
        <v>2677</v>
      </c>
      <c r="AJ2646" s="7">
        <f>IFERROR(RANK('Ref. Chile'!I2645,'Ref. Chile'!I:I,0)+COUNTIF('Ref. Chile'!$I$7:'Ref. Chile'!I2645,'Ref. Chile'!I2645)-1,"")</f>
        <v>2738</v>
      </c>
      <c r="AK2646" s="7">
        <f>IFERROR(RANK('Ref. Chile'!J2645,'Ref. Chile'!J:J,0)+COUNTIF('Ref. Chile'!$J$7:'Ref. Chile'!J2645,'Ref. Chile'!J2645)-1,"")</f>
        <v>2344</v>
      </c>
      <c r="AL2646" s="7">
        <f>IFERROR(RANK('Ref. Chile'!K2645,'Ref. Chile'!K:K,0)+COUNTIF('Ref. Chile'!$K$7:'Ref. Chile'!K2645,'Ref. Chile'!K2645)-1,"")</f>
        <v>2662</v>
      </c>
      <c r="AM2646" s="7">
        <f>IFERROR(RANK('Ref. Chile'!L2645,'Ref. Chile'!L:L,0)+COUNTIF('Ref. Chile'!$L$7:'Ref. Chile'!L2645,'Ref. Chile'!L2645)-1,"")</f>
        <v>2494</v>
      </c>
      <c r="AN2646" s="7">
        <f>IFERROR(RANK('Ref. Chile'!M2645,'Ref. Chile'!M:M,0)+COUNTIF('Ref. Chile'!$M$7:'Ref. Chile'!M2645,'Ref. Chile'!M2645)-1,"")</f>
        <v>2309</v>
      </c>
      <c r="AO2646" s="7">
        <f>IFERROR(RANK('Ref. Chile'!H2645,'Ref. Chile'!H:H,1)+COUNTIF('Ref. Chile'!$H$7:'Ref. Chile'!H2645,'Ref. Chile'!H2645)-1,"")</f>
        <v>126</v>
      </c>
      <c r="AP2646" s="7">
        <f>IFERROR(RANK('Ref. Chile'!I2645,'Ref. Chile'!I:I,1)+COUNTIF('Ref. Chile'!$I$7:'Ref. Chile'!I2645,'Ref. Chile'!I2645)-1,"")</f>
        <v>15</v>
      </c>
      <c r="AQ2646" s="7">
        <f>IFERROR(RANK('Ref. Chile'!J2645,'Ref. Chile'!J:J,1)+COUNTIF('Ref. Chile'!$J$7:'Ref. Chile'!J2645,'Ref. Chile'!J2645)-1,"")</f>
        <v>226</v>
      </c>
    </row>
    <row r="2647" spans="31:43" ht="17.25" customHeight="1" x14ac:dyDescent="0.3">
      <c r="AE2647" s="5" t="s">
        <v>2642</v>
      </c>
      <c r="AF2647" s="5" t="s">
        <v>6162</v>
      </c>
      <c r="AG2647" s="6" t="s">
        <v>4482</v>
      </c>
      <c r="AH2647" s="6" t="s">
        <v>4097</v>
      </c>
      <c r="AI2647" s="7">
        <f>IFERROR(RANK('Ref. Chile'!H2646,'Ref. Chile'!H:H,0)+COUNTIF('Ref. Chile'!$H$7:'Ref. Chile'!H2646,'Ref. Chile'!H2646)-1,"")</f>
        <v>2673</v>
      </c>
      <c r="AJ2647" s="7">
        <f>IFERROR(RANK('Ref. Chile'!I2646,'Ref. Chile'!I:I,0)+COUNTIF('Ref. Chile'!$I$7:'Ref. Chile'!I2646,'Ref. Chile'!I2646)-1,"")</f>
        <v>2710</v>
      </c>
      <c r="AK2647" s="7">
        <f>IFERROR(RANK('Ref. Chile'!J2646,'Ref. Chile'!J:J,0)+COUNTIF('Ref. Chile'!$J$7:'Ref. Chile'!J2646,'Ref. Chile'!J2646)-1,"")</f>
        <v>2388</v>
      </c>
      <c r="AL2647" s="7">
        <f>IFERROR(RANK('Ref. Chile'!K2646,'Ref. Chile'!K:K,0)+COUNTIF('Ref. Chile'!$K$7:'Ref. Chile'!K2646,'Ref. Chile'!K2646)-1,"")</f>
        <v>2657</v>
      </c>
      <c r="AM2647" s="7">
        <f>IFERROR(RANK('Ref. Chile'!L2646,'Ref. Chile'!L:L,0)+COUNTIF('Ref. Chile'!$L$7:'Ref. Chile'!L2646,'Ref. Chile'!L2646)-1,"")</f>
        <v>2476</v>
      </c>
      <c r="AN2647" s="7">
        <f>IFERROR(RANK('Ref. Chile'!M2646,'Ref. Chile'!M:M,0)+COUNTIF('Ref. Chile'!$M$7:'Ref. Chile'!M2646,'Ref. Chile'!M2646)-1,"")</f>
        <v>2351</v>
      </c>
      <c r="AO2647" s="7">
        <f>IFERROR(RANK('Ref. Chile'!H2646,'Ref. Chile'!H:H,1)+COUNTIF('Ref. Chile'!$H$7:'Ref. Chile'!H2646,'Ref. Chile'!H2646)-1,"")</f>
        <v>130</v>
      </c>
      <c r="AP2647" s="7">
        <f>IFERROR(RANK('Ref. Chile'!I2646,'Ref. Chile'!I:I,1)+COUNTIF('Ref. Chile'!$I$7:'Ref. Chile'!I2646,'Ref. Chile'!I2646)-1,"")</f>
        <v>43</v>
      </c>
      <c r="AQ2647" s="7">
        <f>IFERROR(RANK('Ref. Chile'!J2646,'Ref. Chile'!J:J,1)+COUNTIF('Ref. Chile'!$J$7:'Ref. Chile'!J2646,'Ref. Chile'!J2646)-1,"")</f>
        <v>182</v>
      </c>
    </row>
    <row r="2648" spans="31:43" ht="17.25" customHeight="1" x14ac:dyDescent="0.3">
      <c r="AE2648" s="5" t="s">
        <v>2643</v>
      </c>
      <c r="AF2648" s="5" t="s">
        <v>6163</v>
      </c>
      <c r="AG2648" s="6" t="s">
        <v>4482</v>
      </c>
      <c r="AH2648" s="6" t="s">
        <v>4123</v>
      </c>
      <c r="AI2648" s="7">
        <f>IFERROR(RANK('Ref. Chile'!H2647,'Ref. Chile'!H:H,0)+COUNTIF('Ref. Chile'!$H$7:'Ref. Chile'!H2647,'Ref. Chile'!H2647)-1,"")</f>
        <v>2676</v>
      </c>
      <c r="AJ2648" s="7">
        <f>IFERROR(RANK('Ref. Chile'!I2647,'Ref. Chile'!I:I,0)+COUNTIF('Ref. Chile'!$I$7:'Ref. Chile'!I2647,'Ref. Chile'!I2647)-1,"")</f>
        <v>2729</v>
      </c>
      <c r="AK2648" s="7">
        <f>IFERROR(RANK('Ref. Chile'!J2647,'Ref. Chile'!J:J,0)+COUNTIF('Ref. Chile'!$J$7:'Ref. Chile'!J2647,'Ref. Chile'!J2647)-1,"")</f>
        <v>2418</v>
      </c>
      <c r="AL2648" s="7">
        <f>IFERROR(RANK('Ref. Chile'!K2647,'Ref. Chile'!K:K,0)+COUNTIF('Ref. Chile'!$K$7:'Ref. Chile'!K2647,'Ref. Chile'!K2647)-1,"")</f>
        <v>2660</v>
      </c>
      <c r="AM2648" s="7">
        <f>IFERROR(RANK('Ref. Chile'!L2647,'Ref. Chile'!L:L,0)+COUNTIF('Ref. Chile'!$L$7:'Ref. Chile'!L2647,'Ref. Chile'!L2647)-1,"")</f>
        <v>2489</v>
      </c>
      <c r="AN2648" s="7">
        <f>IFERROR(RANK('Ref. Chile'!M2647,'Ref. Chile'!M:M,0)+COUNTIF('Ref. Chile'!$M$7:'Ref. Chile'!M2647,'Ref. Chile'!M2647)-1,"")</f>
        <v>2362</v>
      </c>
      <c r="AO2648" s="7">
        <f>IFERROR(RANK('Ref. Chile'!H2647,'Ref. Chile'!H:H,1)+COUNTIF('Ref. Chile'!$H$7:'Ref. Chile'!H2647,'Ref. Chile'!H2647)-1,"")</f>
        <v>127</v>
      </c>
      <c r="AP2648" s="7">
        <f>IFERROR(RANK('Ref. Chile'!I2647,'Ref. Chile'!I:I,1)+COUNTIF('Ref. Chile'!$I$7:'Ref. Chile'!I2647,'Ref. Chile'!I2647)-1,"")</f>
        <v>24</v>
      </c>
      <c r="AQ2648" s="7">
        <f>IFERROR(RANK('Ref. Chile'!J2647,'Ref. Chile'!J:J,1)+COUNTIF('Ref. Chile'!$J$7:'Ref. Chile'!J2647,'Ref. Chile'!J2647)-1,"")</f>
        <v>152</v>
      </c>
    </row>
    <row r="2649" spans="31:43" ht="17.25" customHeight="1" x14ac:dyDescent="0.3">
      <c r="AE2649" s="5" t="s">
        <v>2644</v>
      </c>
      <c r="AF2649" s="5" t="s">
        <v>6164</v>
      </c>
      <c r="AG2649" s="6" t="s">
        <v>4483</v>
      </c>
      <c r="AH2649" s="6" t="s">
        <v>4092</v>
      </c>
      <c r="AI2649" s="7">
        <f>IFERROR(RANK('Ref. Chile'!H2648,'Ref. Chile'!H:H,0)+COUNTIF('Ref. Chile'!$H$7:'Ref. Chile'!H2648,'Ref. Chile'!H2648)-1,"")</f>
        <v>860</v>
      </c>
      <c r="AJ2649" s="7">
        <f>IFERROR(RANK('Ref. Chile'!I2648,'Ref. Chile'!I:I,0)+COUNTIF('Ref. Chile'!$I$7:'Ref. Chile'!I2648,'Ref. Chile'!I2648)-1,"")</f>
        <v>651</v>
      </c>
      <c r="AK2649" s="7">
        <f>IFERROR(RANK('Ref. Chile'!J2648,'Ref. Chile'!J:J,0)+COUNTIF('Ref. Chile'!$J$7:'Ref. Chile'!J2648,'Ref. Chile'!J2648)-1,"")</f>
        <v>1372</v>
      </c>
      <c r="AL2649" s="7">
        <f>IFERROR(RANK('Ref. Chile'!K2648,'Ref. Chile'!K:K,0)+COUNTIF('Ref. Chile'!$K$7:'Ref. Chile'!K2648,'Ref. Chile'!K2648)-1,"")</f>
        <v>922</v>
      </c>
      <c r="AM2649" s="7">
        <f>IFERROR(RANK('Ref. Chile'!L2648,'Ref. Chile'!L:L,0)+COUNTIF('Ref. Chile'!$L$7:'Ref. Chile'!L2648,'Ref. Chile'!L2648)-1,"")</f>
        <v>386</v>
      </c>
      <c r="AN2649" s="7">
        <f>IFERROR(RANK('Ref. Chile'!M2648,'Ref. Chile'!M:M,0)+COUNTIF('Ref. Chile'!$M$7:'Ref. Chile'!M2648,'Ref. Chile'!M2648)-1,"")</f>
        <v>1275</v>
      </c>
      <c r="AO2649" s="7">
        <f>IFERROR(RANK('Ref. Chile'!H2648,'Ref. Chile'!H:H,1)+COUNTIF('Ref. Chile'!$H$7:'Ref. Chile'!H2648,'Ref. Chile'!H2648)-1,"")</f>
        <v>1943</v>
      </c>
      <c r="AP2649" s="7">
        <f>IFERROR(RANK('Ref. Chile'!I2648,'Ref. Chile'!I:I,1)+COUNTIF('Ref. Chile'!$I$7:'Ref. Chile'!I2648,'Ref. Chile'!I2648)-1,"")</f>
        <v>2102</v>
      </c>
      <c r="AQ2649" s="7">
        <f>IFERROR(RANK('Ref. Chile'!J2648,'Ref. Chile'!J:J,1)+COUNTIF('Ref. Chile'!$J$7:'Ref. Chile'!J2648,'Ref. Chile'!J2648)-1,"")</f>
        <v>1198</v>
      </c>
    </row>
    <row r="2650" spans="31:43" ht="17.25" customHeight="1" x14ac:dyDescent="0.3">
      <c r="AE2650" s="5" t="s">
        <v>2645</v>
      </c>
      <c r="AF2650" s="5" t="s">
        <v>6165</v>
      </c>
      <c r="AG2650" s="6" t="s">
        <v>4483</v>
      </c>
      <c r="AH2650" s="6" t="s">
        <v>4135</v>
      </c>
      <c r="AI2650" s="7">
        <f>IFERROR(RANK('Ref. Chile'!H2649,'Ref. Chile'!H:H,0)+COUNTIF('Ref. Chile'!$H$7:'Ref. Chile'!H2649,'Ref. Chile'!H2649)-1,"")</f>
        <v>1040</v>
      </c>
      <c r="AJ2650" s="7">
        <f>IFERROR(RANK('Ref. Chile'!I2649,'Ref. Chile'!I:I,0)+COUNTIF('Ref. Chile'!$I$7:'Ref. Chile'!I2649,'Ref. Chile'!I2649)-1,"")</f>
        <v>597</v>
      </c>
      <c r="AK2650" s="7">
        <f>IFERROR(RANK('Ref. Chile'!J2649,'Ref. Chile'!J:J,0)+COUNTIF('Ref. Chile'!$J$7:'Ref. Chile'!J2649,'Ref. Chile'!J2649)-1,"")</f>
        <v>1219</v>
      </c>
      <c r="AL2650" s="7">
        <f>IFERROR(RANK('Ref. Chile'!K2649,'Ref. Chile'!K:K,0)+COUNTIF('Ref. Chile'!$K$7:'Ref. Chile'!K2649,'Ref. Chile'!K2649)-1,"")</f>
        <v>1103</v>
      </c>
      <c r="AM2650" s="7">
        <f>IFERROR(RANK('Ref. Chile'!L2649,'Ref. Chile'!L:L,0)+COUNTIF('Ref. Chile'!$L$7:'Ref. Chile'!L2649,'Ref. Chile'!L2649)-1,"")</f>
        <v>357</v>
      </c>
      <c r="AN2650" s="7">
        <f>IFERROR(RANK('Ref. Chile'!M2649,'Ref. Chile'!M:M,0)+COUNTIF('Ref. Chile'!$M$7:'Ref. Chile'!M2649,'Ref. Chile'!M2649)-1,"")</f>
        <v>1175</v>
      </c>
      <c r="AO2650" s="7">
        <f>IFERROR(RANK('Ref. Chile'!H2649,'Ref. Chile'!H:H,1)+COUNTIF('Ref. Chile'!$H$7:'Ref. Chile'!H2649,'Ref. Chile'!H2649)-1,"")</f>
        <v>1927</v>
      </c>
      <c r="AP2650" s="7">
        <f>IFERROR(RANK('Ref. Chile'!I2649,'Ref. Chile'!I:I,1)+COUNTIF('Ref. Chile'!$I$7:'Ref. Chile'!I2649,'Ref. Chile'!I2649)-1,"")</f>
        <v>2156</v>
      </c>
      <c r="AQ2650" s="7">
        <f>IFERROR(RANK('Ref. Chile'!J2649,'Ref. Chile'!J:J,1)+COUNTIF('Ref. Chile'!$J$7:'Ref. Chile'!J2649,'Ref. Chile'!J2649)-1,"")</f>
        <v>1351</v>
      </c>
    </row>
    <row r="2651" spans="31:43" ht="17.25" customHeight="1" x14ac:dyDescent="0.3">
      <c r="AE2651" s="5" t="s">
        <v>2646</v>
      </c>
      <c r="AF2651" s="5" t="s">
        <v>6166</v>
      </c>
      <c r="AG2651" s="6" t="s">
        <v>4483</v>
      </c>
      <c r="AH2651" s="6" t="s">
        <v>4136</v>
      </c>
      <c r="AI2651" s="7">
        <f>IFERROR(RANK('Ref. Chile'!H2650,'Ref. Chile'!H:H,0)+COUNTIF('Ref. Chile'!$H$7:'Ref. Chile'!H2650,'Ref. Chile'!H2650)-1,"")</f>
        <v>1041</v>
      </c>
      <c r="AJ2651" s="7">
        <f>IFERROR(RANK('Ref. Chile'!I2650,'Ref. Chile'!I:I,0)+COUNTIF('Ref. Chile'!$I$7:'Ref. Chile'!I2650,'Ref. Chile'!I2650)-1,"")</f>
        <v>620</v>
      </c>
      <c r="AK2651" s="7">
        <f>IFERROR(RANK('Ref. Chile'!J2650,'Ref. Chile'!J:J,0)+COUNTIF('Ref. Chile'!$J$7:'Ref. Chile'!J2650,'Ref. Chile'!J2650)-1,"")</f>
        <v>1287</v>
      </c>
      <c r="AL2651" s="7">
        <f>IFERROR(RANK('Ref. Chile'!K2650,'Ref. Chile'!K:K,0)+COUNTIF('Ref. Chile'!$K$7:'Ref. Chile'!K2650,'Ref. Chile'!K2650)-1,"")</f>
        <v>926</v>
      </c>
      <c r="AM2651" s="7">
        <f>IFERROR(RANK('Ref. Chile'!L2650,'Ref. Chile'!L:L,0)+COUNTIF('Ref. Chile'!$L$7:'Ref. Chile'!L2650,'Ref. Chile'!L2650)-1,"")</f>
        <v>368</v>
      </c>
      <c r="AN2651" s="7">
        <f>IFERROR(RANK('Ref. Chile'!M2650,'Ref. Chile'!M:M,0)+COUNTIF('Ref. Chile'!$M$7:'Ref. Chile'!M2650,'Ref. Chile'!M2650)-1,"")</f>
        <v>1216</v>
      </c>
      <c r="AO2651" s="7">
        <f>IFERROR(RANK('Ref. Chile'!H2650,'Ref. Chile'!H:H,1)+COUNTIF('Ref. Chile'!$H$7:'Ref. Chile'!H2650,'Ref. Chile'!H2650)-1,"")</f>
        <v>1928</v>
      </c>
      <c r="AP2651" s="7">
        <f>IFERROR(RANK('Ref. Chile'!I2650,'Ref. Chile'!I:I,1)+COUNTIF('Ref. Chile'!$I$7:'Ref. Chile'!I2650,'Ref. Chile'!I2650)-1,"")</f>
        <v>2133</v>
      </c>
      <c r="AQ2651" s="7">
        <f>IFERROR(RANK('Ref. Chile'!J2650,'Ref. Chile'!J:J,1)+COUNTIF('Ref. Chile'!$J$7:'Ref. Chile'!J2650,'Ref. Chile'!J2650)-1,"")</f>
        <v>1283</v>
      </c>
    </row>
    <row r="2652" spans="31:43" ht="17.25" customHeight="1" x14ac:dyDescent="0.3">
      <c r="AE2652" s="5" t="s">
        <v>2647</v>
      </c>
      <c r="AF2652" s="5" t="s">
        <v>6167</v>
      </c>
      <c r="AG2652" s="6" t="s">
        <v>4483</v>
      </c>
      <c r="AH2652" s="6" t="s">
        <v>4116</v>
      </c>
      <c r="AI2652" s="7">
        <f>IFERROR(RANK('Ref. Chile'!H2651,'Ref. Chile'!H:H,0)+COUNTIF('Ref. Chile'!$H$7:'Ref. Chile'!H2651,'Ref. Chile'!H2651)-1,"")</f>
        <v>861</v>
      </c>
      <c r="AJ2652" s="7">
        <f>IFERROR(RANK('Ref. Chile'!I2651,'Ref. Chile'!I:I,0)+COUNTIF('Ref. Chile'!$I$7:'Ref. Chile'!I2651,'Ref. Chile'!I2651)-1,"")</f>
        <v>634</v>
      </c>
      <c r="AK2652" s="7">
        <f>IFERROR(RANK('Ref. Chile'!J2651,'Ref. Chile'!J:J,0)+COUNTIF('Ref. Chile'!$J$7:'Ref. Chile'!J2651,'Ref. Chile'!J2651)-1,"")</f>
        <v>1312</v>
      </c>
      <c r="AL2652" s="7">
        <f>IFERROR(RANK('Ref. Chile'!K2651,'Ref. Chile'!K:K,0)+COUNTIF('Ref. Chile'!$K$7:'Ref. Chile'!K2651,'Ref. Chile'!K2651)-1,"")</f>
        <v>923</v>
      </c>
      <c r="AM2652" s="7">
        <f>IFERROR(RANK('Ref. Chile'!L2651,'Ref. Chile'!L:L,0)+COUNTIF('Ref. Chile'!$L$7:'Ref. Chile'!L2651,'Ref. Chile'!L2651)-1,"")</f>
        <v>374</v>
      </c>
      <c r="AN2652" s="7">
        <f>IFERROR(RANK('Ref. Chile'!M2651,'Ref. Chile'!M:M,0)+COUNTIF('Ref. Chile'!$M$7:'Ref. Chile'!M2651,'Ref. Chile'!M2651)-1,"")</f>
        <v>1237</v>
      </c>
      <c r="AO2652" s="7">
        <f>IFERROR(RANK('Ref. Chile'!H2651,'Ref. Chile'!H:H,1)+COUNTIF('Ref. Chile'!$H$7:'Ref. Chile'!H2651,'Ref. Chile'!H2651)-1,"")</f>
        <v>1942</v>
      </c>
      <c r="AP2652" s="7">
        <f>IFERROR(RANK('Ref. Chile'!I2651,'Ref. Chile'!I:I,1)+COUNTIF('Ref. Chile'!$I$7:'Ref. Chile'!I2651,'Ref. Chile'!I2651)-1,"")</f>
        <v>2119</v>
      </c>
      <c r="AQ2652" s="7">
        <f>IFERROR(RANK('Ref. Chile'!J2651,'Ref. Chile'!J:J,1)+COUNTIF('Ref. Chile'!$J$7:'Ref. Chile'!J2651,'Ref. Chile'!J2651)-1,"")</f>
        <v>1258</v>
      </c>
    </row>
    <row r="2653" spans="31:43" ht="17.25" customHeight="1" x14ac:dyDescent="0.3">
      <c r="AE2653" s="5" t="s">
        <v>2648</v>
      </c>
      <c r="AF2653" s="5" t="s">
        <v>6168</v>
      </c>
      <c r="AG2653" s="6" t="s">
        <v>4483</v>
      </c>
      <c r="AH2653" s="6" t="s">
        <v>4094</v>
      </c>
      <c r="AI2653" s="7">
        <f>IFERROR(RANK('Ref. Chile'!H2652,'Ref. Chile'!H:H,0)+COUNTIF('Ref. Chile'!$H$7:'Ref. Chile'!H2652,'Ref. Chile'!H2652)-1,"")</f>
        <v>1042</v>
      </c>
      <c r="AJ2653" s="7">
        <f>IFERROR(RANK('Ref. Chile'!I2652,'Ref. Chile'!I:I,0)+COUNTIF('Ref. Chile'!$I$7:'Ref. Chile'!I2652,'Ref. Chile'!I2652)-1,"")</f>
        <v>628</v>
      </c>
      <c r="AK2653" s="7">
        <f>IFERROR(RANK('Ref. Chile'!J2652,'Ref. Chile'!J:J,0)+COUNTIF('Ref. Chile'!$J$7:'Ref. Chile'!J2652,'Ref. Chile'!J2652)-1,"")</f>
        <v>1295</v>
      </c>
      <c r="AL2653" s="7">
        <f>IFERROR(RANK('Ref. Chile'!K2652,'Ref. Chile'!K:K,0)+COUNTIF('Ref. Chile'!$K$7:'Ref. Chile'!K2652,'Ref. Chile'!K2652)-1,"")</f>
        <v>920</v>
      </c>
      <c r="AM2653" s="7">
        <f>IFERROR(RANK('Ref. Chile'!L2652,'Ref. Chile'!L:L,0)+COUNTIF('Ref. Chile'!$L$7:'Ref. Chile'!L2652,'Ref. Chile'!L2652)-1,"")</f>
        <v>371</v>
      </c>
      <c r="AN2653" s="7">
        <f>IFERROR(RANK('Ref. Chile'!M2652,'Ref. Chile'!M:M,0)+COUNTIF('Ref. Chile'!$M$7:'Ref. Chile'!M2652,'Ref. Chile'!M2652)-1,"")</f>
        <v>1226</v>
      </c>
      <c r="AO2653" s="7">
        <f>IFERROR(RANK('Ref. Chile'!H2652,'Ref. Chile'!H:H,1)+COUNTIF('Ref. Chile'!$H$7:'Ref. Chile'!H2652,'Ref. Chile'!H2652)-1,"")</f>
        <v>1929</v>
      </c>
      <c r="AP2653" s="7">
        <f>IFERROR(RANK('Ref. Chile'!I2652,'Ref. Chile'!I:I,1)+COUNTIF('Ref. Chile'!$I$7:'Ref. Chile'!I2652,'Ref. Chile'!I2652)-1,"")</f>
        <v>2125</v>
      </c>
      <c r="AQ2653" s="7">
        <f>IFERROR(RANK('Ref. Chile'!J2652,'Ref. Chile'!J:J,1)+COUNTIF('Ref. Chile'!$J$7:'Ref. Chile'!J2652,'Ref. Chile'!J2652)-1,"")</f>
        <v>1275</v>
      </c>
    </row>
    <row r="2654" spans="31:43" ht="17.25" customHeight="1" x14ac:dyDescent="0.3">
      <c r="AE2654" s="5" t="s">
        <v>2649</v>
      </c>
      <c r="AF2654" s="5" t="s">
        <v>6169</v>
      </c>
      <c r="AG2654" s="6" t="s">
        <v>4483</v>
      </c>
      <c r="AH2654" s="6" t="s">
        <v>4095</v>
      </c>
      <c r="AI2654" s="7">
        <f>IFERROR(RANK('Ref. Chile'!H2653,'Ref. Chile'!H:H,0)+COUNTIF('Ref. Chile'!$H$7:'Ref. Chile'!H2653,'Ref. Chile'!H2653)-1,"")</f>
        <v>862</v>
      </c>
      <c r="AJ2654" s="7">
        <f>IFERROR(RANK('Ref. Chile'!I2653,'Ref. Chile'!I:I,0)+COUNTIF('Ref. Chile'!$I$7:'Ref. Chile'!I2653,'Ref. Chile'!I2653)-1,"")</f>
        <v>626</v>
      </c>
      <c r="AK2654" s="7">
        <f>IFERROR(RANK('Ref. Chile'!J2653,'Ref. Chile'!J:J,0)+COUNTIF('Ref. Chile'!$J$7:'Ref. Chile'!J2653,'Ref. Chile'!J2653)-1,"")</f>
        <v>1289</v>
      </c>
      <c r="AL2654" s="7">
        <f>IFERROR(RANK('Ref. Chile'!K2653,'Ref. Chile'!K:K,0)+COUNTIF('Ref. Chile'!$K$7:'Ref. Chile'!K2653,'Ref. Chile'!K2653)-1,"")</f>
        <v>925</v>
      </c>
      <c r="AM2654" s="7">
        <f>IFERROR(RANK('Ref. Chile'!L2653,'Ref. Chile'!L:L,0)+COUNTIF('Ref. Chile'!$L$7:'Ref. Chile'!L2653,'Ref. Chile'!L2653)-1,"")</f>
        <v>369</v>
      </c>
      <c r="AN2654" s="7">
        <f>IFERROR(RANK('Ref. Chile'!M2653,'Ref. Chile'!M:M,0)+COUNTIF('Ref. Chile'!$M$7:'Ref. Chile'!M2653,'Ref. Chile'!M2653)-1,"")</f>
        <v>1218</v>
      </c>
      <c r="AO2654" s="7">
        <f>IFERROR(RANK('Ref. Chile'!H2653,'Ref. Chile'!H:H,1)+COUNTIF('Ref. Chile'!$H$7:'Ref. Chile'!H2653,'Ref. Chile'!H2653)-1,"")</f>
        <v>1941</v>
      </c>
      <c r="AP2654" s="7">
        <f>IFERROR(RANK('Ref. Chile'!I2653,'Ref. Chile'!I:I,1)+COUNTIF('Ref. Chile'!$I$7:'Ref. Chile'!I2653,'Ref. Chile'!I2653)-1,"")</f>
        <v>2127</v>
      </c>
      <c r="AQ2654" s="7">
        <f>IFERROR(RANK('Ref. Chile'!J2653,'Ref. Chile'!J:J,1)+COUNTIF('Ref. Chile'!$J$7:'Ref. Chile'!J2653,'Ref. Chile'!J2653)-1,"")</f>
        <v>1281</v>
      </c>
    </row>
    <row r="2655" spans="31:43" ht="17.25" customHeight="1" x14ac:dyDescent="0.3">
      <c r="AE2655" s="5" t="s">
        <v>2650</v>
      </c>
      <c r="AF2655" s="5" t="s">
        <v>6170</v>
      </c>
      <c r="AG2655" s="6" t="s">
        <v>4483</v>
      </c>
      <c r="AH2655" s="6" t="s">
        <v>4096</v>
      </c>
      <c r="AI2655" s="7">
        <f>IFERROR(RANK('Ref. Chile'!H2654,'Ref. Chile'!H:H,0)+COUNTIF('Ref. Chile'!$H$7:'Ref. Chile'!H2654,'Ref. Chile'!H2654)-1,"")</f>
        <v>1043</v>
      </c>
      <c r="AJ2655" s="7">
        <f>IFERROR(RANK('Ref. Chile'!I2654,'Ref. Chile'!I:I,0)+COUNTIF('Ref. Chile'!$I$7:'Ref. Chile'!I2654,'Ref. Chile'!I2654)-1,"")</f>
        <v>622</v>
      </c>
      <c r="AK2655" s="7">
        <f>IFERROR(RANK('Ref. Chile'!J2654,'Ref. Chile'!J:J,0)+COUNTIF('Ref. Chile'!$J$7:'Ref. Chile'!J2654,'Ref. Chile'!J2654)-1,"")</f>
        <v>1275</v>
      </c>
      <c r="AL2655" s="7">
        <f>IFERROR(RANK('Ref. Chile'!K2654,'Ref. Chile'!K:K,0)+COUNTIF('Ref. Chile'!$K$7:'Ref. Chile'!K2654,'Ref. Chile'!K2654)-1,"")</f>
        <v>927</v>
      </c>
      <c r="AM2655" s="7">
        <f>IFERROR(RANK('Ref. Chile'!L2654,'Ref. Chile'!L:L,0)+COUNTIF('Ref. Chile'!$L$7:'Ref. Chile'!L2654,'Ref. Chile'!L2654)-1,"")</f>
        <v>364</v>
      </c>
      <c r="AN2655" s="7">
        <f>IFERROR(RANK('Ref. Chile'!M2654,'Ref. Chile'!M:M,0)+COUNTIF('Ref. Chile'!$M$7:'Ref. Chile'!M2654,'Ref. Chile'!M2654)-1,"")</f>
        <v>1206</v>
      </c>
      <c r="AO2655" s="7">
        <f>IFERROR(RANK('Ref. Chile'!H2654,'Ref. Chile'!H:H,1)+COUNTIF('Ref. Chile'!$H$7:'Ref. Chile'!H2654,'Ref. Chile'!H2654)-1,"")</f>
        <v>1930</v>
      </c>
      <c r="AP2655" s="7">
        <f>IFERROR(RANK('Ref. Chile'!I2654,'Ref. Chile'!I:I,1)+COUNTIF('Ref. Chile'!$I$7:'Ref. Chile'!I2654,'Ref. Chile'!I2654)-1,"")</f>
        <v>2131</v>
      </c>
      <c r="AQ2655" s="7">
        <f>IFERROR(RANK('Ref. Chile'!J2654,'Ref. Chile'!J:J,1)+COUNTIF('Ref. Chile'!$J$7:'Ref. Chile'!J2654,'Ref. Chile'!J2654)-1,"")</f>
        <v>1295</v>
      </c>
    </row>
    <row r="2656" spans="31:43" ht="17.25" customHeight="1" x14ac:dyDescent="0.3">
      <c r="AE2656" s="5" t="s">
        <v>2651</v>
      </c>
      <c r="AF2656" s="5" t="s">
        <v>6171</v>
      </c>
      <c r="AG2656" s="6" t="s">
        <v>4483</v>
      </c>
      <c r="AH2656" s="6" t="s">
        <v>4216</v>
      </c>
      <c r="AI2656" s="7">
        <f>IFERROR(RANK('Ref. Chile'!H2655,'Ref. Chile'!H:H,0)+COUNTIF('Ref. Chile'!$H$7:'Ref. Chile'!H2655,'Ref. Chile'!H2655)-1,"")</f>
        <v>857</v>
      </c>
      <c r="AJ2656" s="7">
        <f>IFERROR(RANK('Ref. Chile'!I2655,'Ref. Chile'!I:I,0)+COUNTIF('Ref. Chile'!$I$7:'Ref. Chile'!I2655,'Ref. Chile'!I2655)-1,"")</f>
        <v>646</v>
      </c>
      <c r="AK2656" s="7">
        <f>IFERROR(RANK('Ref. Chile'!J2655,'Ref. Chile'!J:J,0)+COUNTIF('Ref. Chile'!$J$7:'Ref. Chile'!J2655,'Ref. Chile'!J2655)-1,"")</f>
        <v>1153</v>
      </c>
      <c r="AL2656" s="7">
        <f>IFERROR(RANK('Ref. Chile'!K2655,'Ref. Chile'!K:K,0)+COUNTIF('Ref. Chile'!$K$7:'Ref. Chile'!K2655,'Ref. Chile'!K2655)-1,"")</f>
        <v>924</v>
      </c>
      <c r="AM2656" s="7">
        <f>IFERROR(RANK('Ref. Chile'!L2655,'Ref. Chile'!L:L,0)+COUNTIF('Ref. Chile'!$L$7:'Ref. Chile'!L2655,'Ref. Chile'!L2655)-1,"")</f>
        <v>385</v>
      </c>
      <c r="AN2656" s="7">
        <f>IFERROR(RANK('Ref. Chile'!M2655,'Ref. Chile'!M:M,0)+COUNTIF('Ref. Chile'!$M$7:'Ref. Chile'!M2655,'Ref. Chile'!M2655)-1,"")</f>
        <v>1145</v>
      </c>
      <c r="AO2656" s="7">
        <f>IFERROR(RANK('Ref. Chile'!H2655,'Ref. Chile'!H:H,1)+COUNTIF('Ref. Chile'!$H$7:'Ref. Chile'!H2655,'Ref. Chile'!H2655)-1,"")</f>
        <v>1946</v>
      </c>
      <c r="AP2656" s="7">
        <f>IFERROR(RANK('Ref. Chile'!I2655,'Ref. Chile'!I:I,1)+COUNTIF('Ref. Chile'!$I$7:'Ref. Chile'!I2655,'Ref. Chile'!I2655)-1,"")</f>
        <v>2107</v>
      </c>
      <c r="AQ2656" s="7">
        <f>IFERROR(RANK('Ref. Chile'!J2655,'Ref. Chile'!J:J,1)+COUNTIF('Ref. Chile'!$J$7:'Ref. Chile'!J2655,'Ref. Chile'!J2655)-1,"")</f>
        <v>1417</v>
      </c>
    </row>
    <row r="2657" spans="31:43" ht="17.25" customHeight="1" x14ac:dyDescent="0.3">
      <c r="AE2657" s="5" t="s">
        <v>2652</v>
      </c>
      <c r="AF2657" s="5" t="s">
        <v>6172</v>
      </c>
      <c r="AG2657" s="6" t="s">
        <v>4483</v>
      </c>
      <c r="AH2657" s="6" t="s">
        <v>4217</v>
      </c>
      <c r="AI2657" s="7">
        <f>IFERROR(RANK('Ref. Chile'!H2656,'Ref. Chile'!H:H,0)+COUNTIF('Ref. Chile'!$H$7:'Ref. Chile'!H2656,'Ref. Chile'!H2656)-1,"")</f>
        <v>1044</v>
      </c>
      <c r="AJ2657" s="7">
        <f>IFERROR(RANK('Ref. Chile'!I2656,'Ref. Chile'!I:I,0)+COUNTIF('Ref. Chile'!$I$7:'Ref. Chile'!I2656,'Ref. Chile'!I2656)-1,"")</f>
        <v>846</v>
      </c>
      <c r="AK2657" s="7">
        <f>IFERROR(RANK('Ref. Chile'!J2656,'Ref. Chile'!J:J,0)+COUNTIF('Ref. Chile'!$J$7:'Ref. Chile'!J2656,'Ref. Chile'!J2656)-1,"")</f>
        <v>1396</v>
      </c>
      <c r="AL2657" s="7">
        <f>IFERROR(RANK('Ref. Chile'!K2656,'Ref. Chile'!K:K,0)+COUNTIF('Ref. Chile'!$K$7:'Ref. Chile'!K2656,'Ref. Chile'!K2656)-1,"")</f>
        <v>1104</v>
      </c>
      <c r="AM2657" s="7">
        <f>IFERROR(RANK('Ref. Chile'!L2656,'Ref. Chile'!L:L,0)+COUNTIF('Ref. Chile'!$L$7:'Ref. Chile'!L2656,'Ref. Chile'!L2656)-1,"")</f>
        <v>553</v>
      </c>
      <c r="AN2657" s="7">
        <f>IFERROR(RANK('Ref. Chile'!M2656,'Ref. Chile'!M:M,0)+COUNTIF('Ref. Chile'!$M$7:'Ref. Chile'!M2656,'Ref. Chile'!M2656)-1,"")</f>
        <v>1428</v>
      </c>
      <c r="AO2657" s="7">
        <f>IFERROR(RANK('Ref. Chile'!H2656,'Ref. Chile'!H:H,1)+COUNTIF('Ref. Chile'!$H$7:'Ref. Chile'!H2656,'Ref. Chile'!H2656)-1,"")</f>
        <v>1931</v>
      </c>
      <c r="AP2657" s="7">
        <f>IFERROR(RANK('Ref. Chile'!I2656,'Ref. Chile'!I:I,1)+COUNTIF('Ref. Chile'!$I$7:'Ref. Chile'!I2656,'Ref. Chile'!I2656)-1,"")</f>
        <v>2062</v>
      </c>
      <c r="AQ2657" s="7">
        <f>IFERROR(RANK('Ref. Chile'!J2656,'Ref. Chile'!J:J,1)+COUNTIF('Ref. Chile'!$J$7:'Ref. Chile'!J2656,'Ref. Chile'!J2656)-1,"")</f>
        <v>1174</v>
      </c>
    </row>
    <row r="2658" spans="31:43" ht="17.25" customHeight="1" x14ac:dyDescent="0.3">
      <c r="AE2658" s="5" t="s">
        <v>2653</v>
      </c>
      <c r="AF2658" s="5" t="s">
        <v>6173</v>
      </c>
      <c r="AG2658" s="6" t="s">
        <v>4483</v>
      </c>
      <c r="AH2658" s="6" t="s">
        <v>4137</v>
      </c>
      <c r="AI2658" s="7">
        <f>IFERROR(RANK('Ref. Chile'!H2657,'Ref. Chile'!H:H,0)+COUNTIF('Ref. Chile'!$H$7:'Ref. Chile'!H2657,'Ref. Chile'!H2657)-1,"")</f>
        <v>858</v>
      </c>
      <c r="AJ2658" s="7">
        <f>IFERROR(RANK('Ref. Chile'!I2657,'Ref. Chile'!I:I,0)+COUNTIF('Ref. Chile'!$I$7:'Ref. Chile'!I2657,'Ref. Chile'!I2657)-1,"")</f>
        <v>623</v>
      </c>
      <c r="AK2658" s="7">
        <f>IFERROR(RANK('Ref. Chile'!J2657,'Ref. Chile'!J:J,0)+COUNTIF('Ref. Chile'!$J$7:'Ref. Chile'!J2657,'Ref. Chile'!J2657)-1,"")</f>
        <v>1276</v>
      </c>
      <c r="AL2658" s="7">
        <f>IFERROR(RANK('Ref. Chile'!K2657,'Ref. Chile'!K:K,0)+COUNTIF('Ref. Chile'!$K$7:'Ref. Chile'!K2657,'Ref. Chile'!K2657)-1,"")</f>
        <v>919</v>
      </c>
      <c r="AM2658" s="7">
        <f>IFERROR(RANK('Ref. Chile'!L2657,'Ref. Chile'!L:L,0)+COUNTIF('Ref. Chile'!$L$7:'Ref. Chile'!L2657,'Ref. Chile'!L2657)-1,"")</f>
        <v>365</v>
      </c>
      <c r="AN2658" s="7">
        <f>IFERROR(RANK('Ref. Chile'!M2657,'Ref. Chile'!M:M,0)+COUNTIF('Ref. Chile'!$M$7:'Ref. Chile'!M2657,'Ref. Chile'!M2657)-1,"")</f>
        <v>1208</v>
      </c>
      <c r="AO2658" s="7">
        <f>IFERROR(RANK('Ref. Chile'!H2657,'Ref. Chile'!H:H,1)+COUNTIF('Ref. Chile'!$H$7:'Ref. Chile'!H2657,'Ref. Chile'!H2657)-1,"")</f>
        <v>1945</v>
      </c>
      <c r="AP2658" s="7">
        <f>IFERROR(RANK('Ref. Chile'!I2657,'Ref. Chile'!I:I,1)+COUNTIF('Ref. Chile'!$I$7:'Ref. Chile'!I2657,'Ref. Chile'!I2657)-1,"")</f>
        <v>2130</v>
      </c>
      <c r="AQ2658" s="7">
        <f>IFERROR(RANK('Ref. Chile'!J2657,'Ref. Chile'!J:J,1)+COUNTIF('Ref. Chile'!$J$7:'Ref. Chile'!J2657,'Ref. Chile'!J2657)-1,"")</f>
        <v>1294</v>
      </c>
    </row>
    <row r="2659" spans="31:43" ht="17.25" customHeight="1" x14ac:dyDescent="0.3">
      <c r="AE2659" s="5" t="s">
        <v>2654</v>
      </c>
      <c r="AF2659" s="5" t="s">
        <v>6174</v>
      </c>
      <c r="AG2659" s="6" t="s">
        <v>4483</v>
      </c>
      <c r="AH2659" s="6" t="s">
        <v>4097</v>
      </c>
      <c r="AI2659" s="7">
        <f>IFERROR(RANK('Ref. Chile'!H2658,'Ref. Chile'!H:H,0)+COUNTIF('Ref. Chile'!$H$7:'Ref. Chile'!H2658,'Ref. Chile'!H2658)-1,"")</f>
        <v>772</v>
      </c>
      <c r="AJ2659" s="7">
        <f>IFERROR(RANK('Ref. Chile'!I2658,'Ref. Chile'!I:I,0)+COUNTIF('Ref. Chile'!$I$7:'Ref. Chile'!I2658,'Ref. Chile'!I2658)-1,"")</f>
        <v>538</v>
      </c>
      <c r="AK2659" s="7">
        <f>IFERROR(RANK('Ref. Chile'!J2658,'Ref. Chile'!J:J,0)+COUNTIF('Ref. Chile'!$J$7:'Ref. Chile'!J2658,'Ref. Chile'!J2658)-1,"")</f>
        <v>1194</v>
      </c>
      <c r="AL2659" s="7">
        <f>IFERROR(RANK('Ref. Chile'!K2658,'Ref. Chile'!K:K,0)+COUNTIF('Ref. Chile'!$K$7:'Ref. Chile'!K2658,'Ref. Chile'!K2658)-1,"")</f>
        <v>852</v>
      </c>
      <c r="AM2659" s="7">
        <f>IFERROR(RANK('Ref. Chile'!L2658,'Ref. Chile'!L:L,0)+COUNTIF('Ref. Chile'!$L$7:'Ref. Chile'!L2658,'Ref. Chile'!L2658)-1,"")</f>
        <v>267</v>
      </c>
      <c r="AN2659" s="7">
        <f>IFERROR(RANK('Ref. Chile'!M2658,'Ref. Chile'!M:M,0)+COUNTIF('Ref. Chile'!$M$7:'Ref. Chile'!M2658,'Ref. Chile'!M2658)-1,"")</f>
        <v>1165</v>
      </c>
      <c r="AO2659" s="7">
        <f>IFERROR(RANK('Ref. Chile'!H2658,'Ref. Chile'!H:H,1)+COUNTIF('Ref. Chile'!$H$7:'Ref. Chile'!H2658,'Ref. Chile'!H2658)-1,"")</f>
        <v>2031</v>
      </c>
      <c r="AP2659" s="7">
        <f>IFERROR(RANK('Ref. Chile'!I2658,'Ref. Chile'!I:I,1)+COUNTIF('Ref. Chile'!$I$7:'Ref. Chile'!I2658,'Ref. Chile'!I2658)-1,"")</f>
        <v>2215</v>
      </c>
      <c r="AQ2659" s="7">
        <f>IFERROR(RANK('Ref. Chile'!J2658,'Ref. Chile'!J:J,1)+COUNTIF('Ref. Chile'!$J$7:'Ref. Chile'!J2658,'Ref. Chile'!J2658)-1,"")</f>
        <v>1376</v>
      </c>
    </row>
    <row r="2660" spans="31:43" ht="17.25" customHeight="1" x14ac:dyDescent="0.3">
      <c r="AE2660" s="5" t="s">
        <v>2655</v>
      </c>
      <c r="AF2660" s="5" t="s">
        <v>6175</v>
      </c>
      <c r="AG2660" s="6" t="s">
        <v>4483</v>
      </c>
      <c r="AH2660" s="6" t="s">
        <v>4123</v>
      </c>
      <c r="AI2660" s="7">
        <f>IFERROR(RANK('Ref. Chile'!H2659,'Ref. Chile'!H:H,0)+COUNTIF('Ref. Chile'!$H$7:'Ref. Chile'!H2659,'Ref. Chile'!H2659)-1,"")</f>
        <v>713</v>
      </c>
      <c r="AJ2660" s="7">
        <f>IFERROR(RANK('Ref. Chile'!I2659,'Ref. Chile'!I:I,0)+COUNTIF('Ref. Chile'!$I$7:'Ref. Chile'!I2659,'Ref. Chile'!I2659)-1,"")</f>
        <v>495</v>
      </c>
      <c r="AK2660" s="7">
        <f>IFERROR(RANK('Ref. Chile'!J2659,'Ref. Chile'!J:J,0)+COUNTIF('Ref. Chile'!$J$7:'Ref. Chile'!J2659,'Ref. Chile'!J2659)-1,"")</f>
        <v>1166</v>
      </c>
      <c r="AL2660" s="7">
        <f>IFERROR(RANK('Ref. Chile'!K2659,'Ref. Chile'!K:K,0)+COUNTIF('Ref. Chile'!$K$7:'Ref. Chile'!K2659,'Ref. Chile'!K2659)-1,"")</f>
        <v>736</v>
      </c>
      <c r="AM2660" s="7">
        <f>IFERROR(RANK('Ref. Chile'!L2659,'Ref. Chile'!L:L,0)+COUNTIF('Ref. Chile'!$L$7:'Ref. Chile'!L2659,'Ref. Chile'!L2659)-1,"")</f>
        <v>211</v>
      </c>
      <c r="AN2660" s="7">
        <f>IFERROR(RANK('Ref. Chile'!M2659,'Ref. Chile'!M:M,0)+COUNTIF('Ref. Chile'!$M$7:'Ref. Chile'!M2659,'Ref. Chile'!M2659)-1,"")</f>
        <v>1142</v>
      </c>
      <c r="AO2660" s="7">
        <f>IFERROR(RANK('Ref. Chile'!H2659,'Ref. Chile'!H:H,1)+COUNTIF('Ref. Chile'!$H$7:'Ref. Chile'!H2659,'Ref. Chile'!H2659)-1,"")</f>
        <v>2090</v>
      </c>
      <c r="AP2660" s="7">
        <f>IFERROR(RANK('Ref. Chile'!I2659,'Ref. Chile'!I:I,1)+COUNTIF('Ref. Chile'!$I$7:'Ref. Chile'!I2659,'Ref. Chile'!I2659)-1,"")</f>
        <v>2258</v>
      </c>
      <c r="AQ2660" s="7">
        <f>IFERROR(RANK('Ref. Chile'!J2659,'Ref. Chile'!J:J,1)+COUNTIF('Ref. Chile'!$J$7:'Ref. Chile'!J2659,'Ref. Chile'!J2659)-1,"")</f>
        <v>1404</v>
      </c>
    </row>
    <row r="2661" spans="31:43" ht="17.25" customHeight="1" x14ac:dyDescent="0.3">
      <c r="AE2661" s="5" t="s">
        <v>2656</v>
      </c>
      <c r="AF2661" s="5" t="s">
        <v>6176</v>
      </c>
      <c r="AG2661" s="6" t="s">
        <v>4483</v>
      </c>
      <c r="AH2661" s="6" t="s">
        <v>4209</v>
      </c>
      <c r="AI2661" s="7">
        <f>IFERROR(RANK('Ref. Chile'!H2660,'Ref. Chile'!H:H,0)+COUNTIF('Ref. Chile'!$H$7:'Ref. Chile'!H2660,'Ref. Chile'!H2660)-1,"")</f>
        <v>1045</v>
      </c>
      <c r="AJ2661" s="7">
        <f>IFERROR(RANK('Ref. Chile'!I2660,'Ref. Chile'!I:I,0)+COUNTIF('Ref. Chile'!$I$7:'Ref. Chile'!I2660,'Ref. Chile'!I2660)-1,"")</f>
        <v>847</v>
      </c>
      <c r="AK2661" s="7">
        <f>IFERROR(RANK('Ref. Chile'!J2660,'Ref. Chile'!J:J,0)+COUNTIF('Ref. Chile'!$J$7:'Ref. Chile'!J2660,'Ref. Chile'!J2660)-1,"")</f>
        <v>1740</v>
      </c>
      <c r="AL2661" s="7">
        <f>IFERROR(RANK('Ref. Chile'!K2660,'Ref. Chile'!K:K,0)+COUNTIF('Ref. Chile'!$K$7:'Ref. Chile'!K2660,'Ref. Chile'!K2660)-1,"")</f>
        <v>1105</v>
      </c>
      <c r="AM2661" s="7">
        <f>IFERROR(RANK('Ref. Chile'!L2660,'Ref. Chile'!L:L,0)+COUNTIF('Ref. Chile'!$L$7:'Ref. Chile'!L2660,'Ref. Chile'!L2660)-1,"")</f>
        <v>554</v>
      </c>
      <c r="AN2661" s="7">
        <f>IFERROR(RANK('Ref. Chile'!M2660,'Ref. Chile'!M:M,0)+COUNTIF('Ref. Chile'!$M$7:'Ref. Chile'!M2660,'Ref. Chile'!M2660)-1,"")</f>
        <v>1609</v>
      </c>
      <c r="AO2661" s="7">
        <f>IFERROR(RANK('Ref. Chile'!H2660,'Ref. Chile'!H:H,1)+COUNTIF('Ref. Chile'!$H$7:'Ref. Chile'!H2660,'Ref. Chile'!H2660)-1,"")</f>
        <v>1932</v>
      </c>
      <c r="AP2661" s="7">
        <f>IFERROR(RANK('Ref. Chile'!I2660,'Ref. Chile'!I:I,1)+COUNTIF('Ref. Chile'!$I$7:'Ref. Chile'!I2660,'Ref. Chile'!I2660)-1,"")</f>
        <v>2063</v>
      </c>
      <c r="AQ2661" s="7">
        <f>IFERROR(RANK('Ref. Chile'!J2660,'Ref. Chile'!J:J,1)+COUNTIF('Ref. Chile'!$J$7:'Ref. Chile'!J2660,'Ref. Chile'!J2660)-1,"")</f>
        <v>936</v>
      </c>
    </row>
    <row r="2662" spans="31:43" ht="17.25" customHeight="1" x14ac:dyDescent="0.3">
      <c r="AE2662" s="5" t="s">
        <v>2657</v>
      </c>
      <c r="AF2662" s="5" t="s">
        <v>6177</v>
      </c>
      <c r="AG2662" s="6" t="s">
        <v>4484</v>
      </c>
      <c r="AH2662" s="6" t="s">
        <v>4092</v>
      </c>
      <c r="AI2662" s="7">
        <f>IFERROR(RANK('Ref. Chile'!H2661,'Ref. Chile'!H:H,0)+COUNTIF('Ref. Chile'!$H$7:'Ref. Chile'!H2661,'Ref. Chile'!H2661)-1,"")</f>
        <v>1607</v>
      </c>
      <c r="AJ2662" s="7">
        <f>IFERROR(RANK('Ref. Chile'!I2661,'Ref. Chile'!I:I,0)+COUNTIF('Ref. Chile'!$I$7:'Ref. Chile'!I2661,'Ref. Chile'!I2661)-1,"")</f>
        <v>1048</v>
      </c>
      <c r="AK2662" s="7">
        <f>IFERROR(RANK('Ref. Chile'!J2661,'Ref. Chile'!J:J,0)+COUNTIF('Ref. Chile'!$J$7:'Ref. Chile'!J2661,'Ref. Chile'!J2661)-1,"")</f>
        <v>2076</v>
      </c>
      <c r="AL2662" s="7">
        <f>IFERROR(RANK('Ref. Chile'!K2661,'Ref. Chile'!K:K,0)+COUNTIF('Ref. Chile'!$K$7:'Ref. Chile'!K2661,'Ref. Chile'!K2661)-1,"")</f>
        <v>1291</v>
      </c>
      <c r="AM2662" s="7">
        <f>IFERROR(RANK('Ref. Chile'!L2661,'Ref. Chile'!L:L,0)+COUNTIF('Ref. Chile'!$L$7:'Ref. Chile'!L2661,'Ref. Chile'!L2661)-1,"")</f>
        <v>1256</v>
      </c>
      <c r="AN2662" s="7">
        <f>IFERROR(RANK('Ref. Chile'!M2661,'Ref. Chile'!M:M,0)+COUNTIF('Ref. Chile'!$M$7:'Ref. Chile'!M2661,'Ref. Chile'!M2661)-1,"")</f>
        <v>1771</v>
      </c>
      <c r="AO2662" s="7">
        <f>IFERROR(RANK('Ref. Chile'!H2661,'Ref. Chile'!H:H,1)+COUNTIF('Ref. Chile'!$H$7:'Ref. Chile'!H2661,'Ref. Chile'!H2661)-1,"")</f>
        <v>1196</v>
      </c>
      <c r="AP2662" s="7">
        <f>IFERROR(RANK('Ref. Chile'!I2661,'Ref. Chile'!I:I,1)+COUNTIF('Ref. Chile'!$I$7:'Ref. Chile'!I2661,'Ref. Chile'!I2661)-1,"")</f>
        <v>1705</v>
      </c>
      <c r="AQ2662" s="7">
        <f>IFERROR(RANK('Ref. Chile'!J2661,'Ref. Chile'!J:J,1)+COUNTIF('Ref. Chile'!$J$7:'Ref. Chile'!J2661,'Ref. Chile'!J2661)-1,"")</f>
        <v>494</v>
      </c>
    </row>
    <row r="2663" spans="31:43" ht="17.25" customHeight="1" x14ac:dyDescent="0.3">
      <c r="AE2663" s="5" t="s">
        <v>2658</v>
      </c>
      <c r="AF2663" s="5" t="s">
        <v>6178</v>
      </c>
      <c r="AG2663" s="6" t="s">
        <v>4484</v>
      </c>
      <c r="AH2663" s="6" t="s">
        <v>4135</v>
      </c>
      <c r="AI2663" s="7">
        <f>IFERROR(RANK('Ref. Chile'!H2662,'Ref. Chile'!H:H,0)+COUNTIF('Ref. Chile'!$H$7:'Ref. Chile'!H2662,'Ref. Chile'!H2662)-1,"")</f>
        <v>1598</v>
      </c>
      <c r="AJ2663" s="7">
        <f>IFERROR(RANK('Ref. Chile'!I2662,'Ref. Chile'!I:I,0)+COUNTIF('Ref. Chile'!$I$7:'Ref. Chile'!I2662,'Ref. Chile'!I2662)-1,"")</f>
        <v>1024</v>
      </c>
      <c r="AK2663" s="7">
        <f>IFERROR(RANK('Ref. Chile'!J2662,'Ref. Chile'!J:J,0)+COUNTIF('Ref. Chile'!$J$7:'Ref. Chile'!J2662,'Ref. Chile'!J2662)-1,"")</f>
        <v>2038</v>
      </c>
      <c r="AL2663" s="7">
        <f>IFERROR(RANK('Ref. Chile'!K2662,'Ref. Chile'!K:K,0)+COUNTIF('Ref. Chile'!$K$7:'Ref. Chile'!K2662,'Ref. Chile'!K2662)-1,"")</f>
        <v>1210</v>
      </c>
      <c r="AM2663" s="7">
        <f>IFERROR(RANK('Ref. Chile'!L2662,'Ref. Chile'!L:L,0)+COUNTIF('Ref. Chile'!$L$7:'Ref. Chile'!L2662,'Ref. Chile'!L2662)-1,"")</f>
        <v>1213</v>
      </c>
      <c r="AN2663" s="7">
        <f>IFERROR(RANK('Ref. Chile'!M2662,'Ref. Chile'!M:M,0)+COUNTIF('Ref. Chile'!$M$7:'Ref. Chile'!M2662,'Ref. Chile'!M2662)-1,"")</f>
        <v>1703</v>
      </c>
      <c r="AO2663" s="7">
        <f>IFERROR(RANK('Ref. Chile'!H2662,'Ref. Chile'!H:H,1)+COUNTIF('Ref. Chile'!$H$7:'Ref. Chile'!H2662,'Ref. Chile'!H2662)-1,"")</f>
        <v>1205</v>
      </c>
      <c r="AP2663" s="7">
        <f>IFERROR(RANK('Ref. Chile'!I2662,'Ref. Chile'!I:I,1)+COUNTIF('Ref. Chile'!$I$7:'Ref. Chile'!I2662,'Ref. Chile'!I2662)-1,"")</f>
        <v>1729</v>
      </c>
      <c r="AQ2663" s="7">
        <f>IFERROR(RANK('Ref. Chile'!J2662,'Ref. Chile'!J:J,1)+COUNTIF('Ref. Chile'!$J$7:'Ref. Chile'!J2662,'Ref. Chile'!J2662)-1,"")</f>
        <v>532</v>
      </c>
    </row>
    <row r="2664" spans="31:43" ht="17.25" customHeight="1" x14ac:dyDescent="0.3">
      <c r="AE2664" s="5" t="s">
        <v>2659</v>
      </c>
      <c r="AF2664" s="5" t="s">
        <v>6179</v>
      </c>
      <c r="AG2664" s="6" t="s">
        <v>4484</v>
      </c>
      <c r="AH2664" s="6" t="s">
        <v>4136</v>
      </c>
      <c r="AI2664" s="7">
        <f>IFERROR(RANK('Ref. Chile'!H2663,'Ref. Chile'!H:H,0)+COUNTIF('Ref. Chile'!$H$7:'Ref. Chile'!H2663,'Ref. Chile'!H2663)-1,"")</f>
        <v>1593</v>
      </c>
      <c r="AJ2664" s="7">
        <f>IFERROR(RANK('Ref. Chile'!I2663,'Ref. Chile'!I:I,0)+COUNTIF('Ref. Chile'!$I$7:'Ref. Chile'!I2663,'Ref. Chile'!I2663)-1,"")</f>
        <v>1009</v>
      </c>
      <c r="AK2664" s="7">
        <f>IFERROR(RANK('Ref. Chile'!J2663,'Ref. Chile'!J:J,0)+COUNTIF('Ref. Chile'!$J$7:'Ref. Chile'!J2663,'Ref. Chile'!J2663)-1,"")</f>
        <v>2025</v>
      </c>
      <c r="AL2664" s="7">
        <f>IFERROR(RANK('Ref. Chile'!K2663,'Ref. Chile'!K:K,0)+COUNTIF('Ref. Chile'!$K$7:'Ref. Chile'!K2663,'Ref. Chile'!K2663)-1,"")</f>
        <v>1169</v>
      </c>
      <c r="AM2664" s="7">
        <f>IFERROR(RANK('Ref. Chile'!L2663,'Ref. Chile'!L:L,0)+COUNTIF('Ref. Chile'!$L$7:'Ref. Chile'!L2663,'Ref. Chile'!L2663)-1,"")</f>
        <v>1205</v>
      </c>
      <c r="AN2664" s="7">
        <f>IFERROR(RANK('Ref. Chile'!M2663,'Ref. Chile'!M:M,0)+COUNTIF('Ref. Chile'!$M$7:'Ref. Chile'!M2663,'Ref. Chile'!M2663)-1,"")</f>
        <v>1670</v>
      </c>
      <c r="AO2664" s="7">
        <f>IFERROR(RANK('Ref. Chile'!H2663,'Ref. Chile'!H:H,1)+COUNTIF('Ref. Chile'!$H$7:'Ref. Chile'!H2663,'Ref. Chile'!H2663)-1,"")</f>
        <v>1210</v>
      </c>
      <c r="AP2664" s="7">
        <f>IFERROR(RANK('Ref. Chile'!I2663,'Ref. Chile'!I:I,1)+COUNTIF('Ref. Chile'!$I$7:'Ref. Chile'!I2663,'Ref. Chile'!I2663)-1,"")</f>
        <v>1744</v>
      </c>
      <c r="AQ2664" s="7">
        <f>IFERROR(RANK('Ref. Chile'!J2663,'Ref. Chile'!J:J,1)+COUNTIF('Ref. Chile'!$J$7:'Ref. Chile'!J2663,'Ref. Chile'!J2663)-1,"")</f>
        <v>545</v>
      </c>
    </row>
    <row r="2665" spans="31:43" ht="17.25" customHeight="1" x14ac:dyDescent="0.3">
      <c r="AE2665" s="5" t="s">
        <v>2660</v>
      </c>
      <c r="AF2665" s="5" t="s">
        <v>6180</v>
      </c>
      <c r="AG2665" s="6" t="s">
        <v>4484</v>
      </c>
      <c r="AH2665" s="6" t="s">
        <v>4093</v>
      </c>
      <c r="AI2665" s="7">
        <f>IFERROR(RANK('Ref. Chile'!H2664,'Ref. Chile'!H:H,0)+COUNTIF('Ref. Chile'!$H$7:'Ref. Chile'!H2664,'Ref. Chile'!H2664)-1,"")</f>
        <v>1605</v>
      </c>
      <c r="AJ2665" s="7">
        <f>IFERROR(RANK('Ref. Chile'!I2664,'Ref. Chile'!I:I,0)+COUNTIF('Ref. Chile'!$I$7:'Ref. Chile'!I2664,'Ref. Chile'!I2664)-1,"")</f>
        <v>1043</v>
      </c>
      <c r="AK2665" s="7">
        <f>IFERROR(RANK('Ref. Chile'!J2664,'Ref. Chile'!J:J,0)+COUNTIF('Ref. Chile'!$J$7:'Ref. Chile'!J2664,'Ref. Chile'!J2664)-1,"")</f>
        <v>2067</v>
      </c>
      <c r="AL2665" s="7">
        <f>IFERROR(RANK('Ref. Chile'!K2664,'Ref. Chile'!K:K,0)+COUNTIF('Ref. Chile'!$K$7:'Ref. Chile'!K2664,'Ref. Chile'!K2664)-1,"")</f>
        <v>1268</v>
      </c>
      <c r="AM2665" s="7">
        <f>IFERROR(RANK('Ref. Chile'!L2664,'Ref. Chile'!L:L,0)+COUNTIF('Ref. Chile'!$L$7:'Ref. Chile'!L2664,'Ref. Chile'!L2664)-1,"")</f>
        <v>1238</v>
      </c>
      <c r="AN2665" s="7">
        <f>IFERROR(RANK('Ref. Chile'!M2664,'Ref. Chile'!M:M,0)+COUNTIF('Ref. Chile'!$M$7:'Ref. Chile'!M2664,'Ref. Chile'!M2664)-1,"")</f>
        <v>1752</v>
      </c>
      <c r="AO2665" s="7">
        <f>IFERROR(RANK('Ref. Chile'!H2664,'Ref. Chile'!H:H,1)+COUNTIF('Ref. Chile'!$H$7:'Ref. Chile'!H2664,'Ref. Chile'!H2664)-1,"")</f>
        <v>1198</v>
      </c>
      <c r="AP2665" s="7">
        <f>IFERROR(RANK('Ref. Chile'!I2664,'Ref. Chile'!I:I,1)+COUNTIF('Ref. Chile'!$I$7:'Ref. Chile'!I2664,'Ref. Chile'!I2664)-1,"")</f>
        <v>1710</v>
      </c>
      <c r="AQ2665" s="7">
        <f>IFERROR(RANK('Ref. Chile'!J2664,'Ref. Chile'!J:J,1)+COUNTIF('Ref. Chile'!$J$7:'Ref. Chile'!J2664,'Ref. Chile'!J2664)-1,"")</f>
        <v>503</v>
      </c>
    </row>
    <row r="2666" spans="31:43" ht="17.25" customHeight="1" x14ac:dyDescent="0.3">
      <c r="AE2666" s="5" t="s">
        <v>2661</v>
      </c>
      <c r="AF2666" s="5" t="s">
        <v>6181</v>
      </c>
      <c r="AG2666" s="6" t="s">
        <v>4484</v>
      </c>
      <c r="AH2666" s="6" t="s">
        <v>4116</v>
      </c>
      <c r="AI2666" s="7">
        <f>IFERROR(RANK('Ref. Chile'!H2665,'Ref. Chile'!H:H,0)+COUNTIF('Ref. Chile'!$H$7:'Ref. Chile'!H2665,'Ref. Chile'!H2665)-1,"")</f>
        <v>1602</v>
      </c>
      <c r="AJ2666" s="7">
        <f>IFERROR(RANK('Ref. Chile'!I2665,'Ref. Chile'!I:I,0)+COUNTIF('Ref. Chile'!$I$7:'Ref. Chile'!I2665,'Ref. Chile'!I2665)-1,"")</f>
        <v>1035</v>
      </c>
      <c r="AK2666" s="7">
        <f>IFERROR(RANK('Ref. Chile'!J2665,'Ref. Chile'!J:J,0)+COUNTIF('Ref. Chile'!$J$7:'Ref. Chile'!J2665,'Ref. Chile'!J2665)-1,"")</f>
        <v>2053</v>
      </c>
      <c r="AL2666" s="7">
        <f>IFERROR(RANK('Ref. Chile'!K2665,'Ref. Chile'!K:K,0)+COUNTIF('Ref. Chile'!$K$7:'Ref. Chile'!K2665,'Ref. Chile'!K2665)-1,"")</f>
        <v>1245</v>
      </c>
      <c r="AM2666" s="7">
        <f>IFERROR(RANK('Ref. Chile'!L2665,'Ref. Chile'!L:L,0)+COUNTIF('Ref. Chile'!$L$7:'Ref. Chile'!L2665,'Ref. Chile'!L2665)-1,"")</f>
        <v>1228</v>
      </c>
      <c r="AN2666" s="7">
        <f>IFERROR(RANK('Ref. Chile'!M2665,'Ref. Chile'!M:M,0)+COUNTIF('Ref. Chile'!$M$7:'Ref. Chile'!M2665,'Ref. Chile'!M2665)-1,"")</f>
        <v>1732</v>
      </c>
      <c r="AO2666" s="7">
        <f>IFERROR(RANK('Ref. Chile'!H2665,'Ref. Chile'!H:H,1)+COUNTIF('Ref. Chile'!$H$7:'Ref. Chile'!H2665,'Ref. Chile'!H2665)-1,"")</f>
        <v>1201</v>
      </c>
      <c r="AP2666" s="7">
        <f>IFERROR(RANK('Ref. Chile'!I2665,'Ref. Chile'!I:I,1)+COUNTIF('Ref. Chile'!$I$7:'Ref. Chile'!I2665,'Ref. Chile'!I2665)-1,"")</f>
        <v>1718</v>
      </c>
      <c r="AQ2666" s="7">
        <f>IFERROR(RANK('Ref. Chile'!J2665,'Ref. Chile'!J:J,1)+COUNTIF('Ref. Chile'!$J$7:'Ref. Chile'!J2665,'Ref. Chile'!J2665)-1,"")</f>
        <v>517</v>
      </c>
    </row>
    <row r="2667" spans="31:43" ht="17.25" customHeight="1" x14ac:dyDescent="0.3">
      <c r="AE2667" s="5" t="s">
        <v>2662</v>
      </c>
      <c r="AF2667" s="5" t="s">
        <v>6182</v>
      </c>
      <c r="AG2667" s="6" t="s">
        <v>4484</v>
      </c>
      <c r="AH2667" s="6" t="s">
        <v>4094</v>
      </c>
      <c r="AI2667" s="7">
        <f>IFERROR(RANK('Ref. Chile'!H2666,'Ref. Chile'!H:H,0)+COUNTIF('Ref. Chile'!$H$7:'Ref. Chile'!H2666,'Ref. Chile'!H2666)-1,"")</f>
        <v>1594</v>
      </c>
      <c r="AJ2667" s="7">
        <f>IFERROR(RANK('Ref. Chile'!I2666,'Ref. Chile'!I:I,0)+COUNTIF('Ref. Chile'!$I$7:'Ref. Chile'!I2666,'Ref. Chile'!I2666)-1,"")</f>
        <v>1014</v>
      </c>
      <c r="AK2667" s="7">
        <f>IFERROR(RANK('Ref. Chile'!J2666,'Ref. Chile'!J:J,0)+COUNTIF('Ref. Chile'!$J$7:'Ref. Chile'!J2666,'Ref. Chile'!J2666)-1,"")</f>
        <v>2030</v>
      </c>
      <c r="AL2667" s="7">
        <f>IFERROR(RANK('Ref. Chile'!K2666,'Ref. Chile'!K:K,0)+COUNTIF('Ref. Chile'!$K$7:'Ref. Chile'!K2666,'Ref. Chile'!K2666)-1,"")</f>
        <v>1187</v>
      </c>
      <c r="AM2667" s="7">
        <f>IFERROR(RANK('Ref. Chile'!L2666,'Ref. Chile'!L:L,0)+COUNTIF('Ref. Chile'!$L$7:'Ref. Chile'!L2666,'Ref. Chile'!L2666)-1,"")</f>
        <v>1206</v>
      </c>
      <c r="AN2667" s="7">
        <f>IFERROR(RANK('Ref. Chile'!M2666,'Ref. Chile'!M:M,0)+COUNTIF('Ref. Chile'!$M$7:'Ref. Chile'!M2666,'Ref. Chile'!M2666)-1,"")</f>
        <v>1684</v>
      </c>
      <c r="AO2667" s="7">
        <f>IFERROR(RANK('Ref. Chile'!H2666,'Ref. Chile'!H:H,1)+COUNTIF('Ref. Chile'!$H$7:'Ref. Chile'!H2666,'Ref. Chile'!H2666)-1,"")</f>
        <v>1209</v>
      </c>
      <c r="AP2667" s="7">
        <f>IFERROR(RANK('Ref. Chile'!I2666,'Ref. Chile'!I:I,1)+COUNTIF('Ref. Chile'!$I$7:'Ref. Chile'!I2666,'Ref. Chile'!I2666)-1,"")</f>
        <v>1739</v>
      </c>
      <c r="AQ2667" s="7">
        <f>IFERROR(RANK('Ref. Chile'!J2666,'Ref. Chile'!J:J,1)+COUNTIF('Ref. Chile'!$J$7:'Ref. Chile'!J2666,'Ref. Chile'!J2666)-1,"")</f>
        <v>540</v>
      </c>
    </row>
    <row r="2668" spans="31:43" ht="17.25" customHeight="1" x14ac:dyDescent="0.3">
      <c r="AE2668" s="5" t="s">
        <v>2663</v>
      </c>
      <c r="AF2668" s="5" t="s">
        <v>6183</v>
      </c>
      <c r="AG2668" s="6" t="s">
        <v>4484</v>
      </c>
      <c r="AH2668" s="6" t="s">
        <v>4095</v>
      </c>
      <c r="AI2668" s="7">
        <f>IFERROR(RANK('Ref. Chile'!H2667,'Ref. Chile'!H:H,0)+COUNTIF('Ref. Chile'!$H$7:'Ref. Chile'!H2667,'Ref. Chile'!H2667)-1,"")</f>
        <v>1600</v>
      </c>
      <c r="AJ2668" s="7">
        <f>IFERROR(RANK('Ref. Chile'!I2667,'Ref. Chile'!I:I,0)+COUNTIF('Ref. Chile'!$I$7:'Ref. Chile'!I2667,'Ref. Chile'!I2667)-1,"")</f>
        <v>1032</v>
      </c>
      <c r="AK2668" s="7">
        <f>IFERROR(RANK('Ref. Chile'!J2667,'Ref. Chile'!J:J,0)+COUNTIF('Ref. Chile'!$J$7:'Ref. Chile'!J2667,'Ref. Chile'!J2667)-1,"")</f>
        <v>2047</v>
      </c>
      <c r="AL2668" s="7">
        <f>IFERROR(RANK('Ref. Chile'!K2667,'Ref. Chile'!K:K,0)+COUNTIF('Ref. Chile'!$K$7:'Ref. Chile'!K2667,'Ref. Chile'!K2667)-1,"")</f>
        <v>1234</v>
      </c>
      <c r="AM2668" s="7">
        <f>IFERROR(RANK('Ref. Chile'!L2667,'Ref. Chile'!L:L,0)+COUNTIF('Ref. Chile'!$L$7:'Ref. Chile'!L2667,'Ref. Chile'!L2667)-1,"")</f>
        <v>1221</v>
      </c>
      <c r="AN2668" s="7">
        <f>IFERROR(RANK('Ref. Chile'!M2667,'Ref. Chile'!M:M,0)+COUNTIF('Ref. Chile'!$M$7:'Ref. Chile'!M2667,'Ref. Chile'!M2667)-1,"")</f>
        <v>1718</v>
      </c>
      <c r="AO2668" s="7">
        <f>IFERROR(RANK('Ref. Chile'!H2667,'Ref. Chile'!H:H,1)+COUNTIF('Ref. Chile'!$H$7:'Ref. Chile'!H2667,'Ref. Chile'!H2667)-1,"")</f>
        <v>1203</v>
      </c>
      <c r="AP2668" s="7">
        <f>IFERROR(RANK('Ref. Chile'!I2667,'Ref. Chile'!I:I,1)+COUNTIF('Ref. Chile'!$I$7:'Ref. Chile'!I2667,'Ref. Chile'!I2667)-1,"")</f>
        <v>1721</v>
      </c>
      <c r="AQ2668" s="7">
        <f>IFERROR(RANK('Ref. Chile'!J2667,'Ref. Chile'!J:J,1)+COUNTIF('Ref. Chile'!$J$7:'Ref. Chile'!J2667,'Ref. Chile'!J2667)-1,"")</f>
        <v>523</v>
      </c>
    </row>
    <row r="2669" spans="31:43" ht="17.25" customHeight="1" x14ac:dyDescent="0.3">
      <c r="AE2669" s="5" t="s">
        <v>2664</v>
      </c>
      <c r="AF2669" s="5" t="s">
        <v>6184</v>
      </c>
      <c r="AG2669" s="6" t="s">
        <v>4484</v>
      </c>
      <c r="AH2669" s="6" t="s">
        <v>4096</v>
      </c>
      <c r="AI2669" s="7">
        <f>IFERROR(RANK('Ref. Chile'!H2668,'Ref. Chile'!H:H,0)+COUNTIF('Ref. Chile'!$H$7:'Ref. Chile'!H2668,'Ref. Chile'!H2668)-1,"")</f>
        <v>1599</v>
      </c>
      <c r="AJ2669" s="7">
        <f>IFERROR(RANK('Ref. Chile'!I2668,'Ref. Chile'!I:I,0)+COUNTIF('Ref. Chile'!$I$7:'Ref. Chile'!I2668,'Ref. Chile'!I2668)-1,"")</f>
        <v>1027</v>
      </c>
      <c r="AK2669" s="7">
        <f>IFERROR(RANK('Ref. Chile'!J2668,'Ref. Chile'!J:J,0)+COUNTIF('Ref. Chile'!$J$7:'Ref. Chile'!J2668,'Ref. Chile'!J2668)-1,"")</f>
        <v>2041</v>
      </c>
      <c r="AL2669" s="7">
        <f>IFERROR(RANK('Ref. Chile'!K2668,'Ref. Chile'!K:K,0)+COUNTIF('Ref. Chile'!$K$7:'Ref. Chile'!K2668,'Ref. Chile'!K2668)-1,"")</f>
        <v>1218</v>
      </c>
      <c r="AM2669" s="7">
        <f>IFERROR(RANK('Ref. Chile'!L2668,'Ref. Chile'!L:L,0)+COUNTIF('Ref. Chile'!$L$7:'Ref. Chile'!L2668,'Ref. Chile'!L2668)-1,"")</f>
        <v>1217</v>
      </c>
      <c r="AN2669" s="7">
        <f>IFERROR(RANK('Ref. Chile'!M2668,'Ref. Chile'!M:M,0)+COUNTIF('Ref. Chile'!$M$7:'Ref. Chile'!M2668,'Ref. Chile'!M2668)-1,"")</f>
        <v>1710</v>
      </c>
      <c r="AO2669" s="7">
        <f>IFERROR(RANK('Ref. Chile'!H2668,'Ref. Chile'!H:H,1)+COUNTIF('Ref. Chile'!$H$7:'Ref. Chile'!H2668,'Ref. Chile'!H2668)-1,"")</f>
        <v>1204</v>
      </c>
      <c r="AP2669" s="7">
        <f>IFERROR(RANK('Ref. Chile'!I2668,'Ref. Chile'!I:I,1)+COUNTIF('Ref. Chile'!$I$7:'Ref. Chile'!I2668,'Ref. Chile'!I2668)-1,"")</f>
        <v>1726</v>
      </c>
      <c r="AQ2669" s="7">
        <f>IFERROR(RANK('Ref. Chile'!J2668,'Ref. Chile'!J:J,1)+COUNTIF('Ref. Chile'!$J$7:'Ref. Chile'!J2668,'Ref. Chile'!J2668)-1,"")</f>
        <v>529</v>
      </c>
    </row>
    <row r="2670" spans="31:43" ht="17.25" customHeight="1" x14ac:dyDescent="0.3">
      <c r="AE2670" s="5" t="s">
        <v>2665</v>
      </c>
      <c r="AF2670" s="5" t="s">
        <v>6185</v>
      </c>
      <c r="AG2670" s="6" t="s">
        <v>4484</v>
      </c>
      <c r="AH2670" s="6" t="s">
        <v>4137</v>
      </c>
      <c r="AI2670" s="7">
        <f>IFERROR(RANK('Ref. Chile'!H2669,'Ref. Chile'!H:H,0)+COUNTIF('Ref. Chile'!$H$7:'Ref. Chile'!H2669,'Ref. Chile'!H2669)-1,"")</f>
        <v>1592</v>
      </c>
      <c r="AJ2670" s="7">
        <f>IFERROR(RANK('Ref. Chile'!I2669,'Ref. Chile'!I:I,0)+COUNTIF('Ref. Chile'!$I$7:'Ref. Chile'!I2669,'Ref. Chile'!I2669)-1,"")</f>
        <v>1007</v>
      </c>
      <c r="AK2670" s="7">
        <f>IFERROR(RANK('Ref. Chile'!J2669,'Ref. Chile'!J:J,0)+COUNTIF('Ref. Chile'!$J$7:'Ref. Chile'!J2669,'Ref. Chile'!J2669)-1,"")</f>
        <v>2023</v>
      </c>
      <c r="AL2670" s="7">
        <f>IFERROR(RANK('Ref. Chile'!K2669,'Ref. Chile'!K:K,0)+COUNTIF('Ref. Chile'!$K$7:'Ref. Chile'!K2669,'Ref. Chile'!K2669)-1,"")</f>
        <v>1163</v>
      </c>
      <c r="AM2670" s="7">
        <f>IFERROR(RANK('Ref. Chile'!L2669,'Ref. Chile'!L:L,0)+COUNTIF('Ref. Chile'!$L$7:'Ref. Chile'!L2669,'Ref. Chile'!L2669)-1,"")</f>
        <v>1204</v>
      </c>
      <c r="AN2670" s="7">
        <f>IFERROR(RANK('Ref. Chile'!M2669,'Ref. Chile'!M:M,0)+COUNTIF('Ref. Chile'!$M$7:'Ref. Chile'!M2669,'Ref. Chile'!M2669)-1,"")</f>
        <v>1667</v>
      </c>
      <c r="AO2670" s="7">
        <f>IFERROR(RANK('Ref. Chile'!H2669,'Ref. Chile'!H:H,1)+COUNTIF('Ref. Chile'!$H$7:'Ref. Chile'!H2669,'Ref. Chile'!H2669)-1,"")</f>
        <v>1211</v>
      </c>
      <c r="AP2670" s="7">
        <f>IFERROR(RANK('Ref. Chile'!I2669,'Ref. Chile'!I:I,1)+COUNTIF('Ref. Chile'!$I$7:'Ref. Chile'!I2669,'Ref. Chile'!I2669)-1,"")</f>
        <v>1746</v>
      </c>
      <c r="AQ2670" s="7">
        <f>IFERROR(RANK('Ref. Chile'!J2669,'Ref. Chile'!J:J,1)+COUNTIF('Ref. Chile'!$J$7:'Ref. Chile'!J2669,'Ref. Chile'!J2669)-1,"")</f>
        <v>547</v>
      </c>
    </row>
    <row r="2671" spans="31:43" ht="17.25" customHeight="1" x14ac:dyDescent="0.3">
      <c r="AE2671" s="5" t="s">
        <v>2666</v>
      </c>
      <c r="AF2671" s="5" t="s">
        <v>6186</v>
      </c>
      <c r="AG2671" s="6" t="s">
        <v>4484</v>
      </c>
      <c r="AH2671" s="6" t="s">
        <v>4097</v>
      </c>
      <c r="AI2671" s="7">
        <f>IFERROR(RANK('Ref. Chile'!H2670,'Ref. Chile'!H:H,0)+COUNTIF('Ref. Chile'!$H$7:'Ref. Chile'!H2670,'Ref. Chile'!H2670)-1,"")</f>
        <v>1596</v>
      </c>
      <c r="AJ2671" s="7">
        <f>IFERROR(RANK('Ref. Chile'!I2670,'Ref. Chile'!I:I,0)+COUNTIF('Ref. Chile'!$I$7:'Ref. Chile'!I2670,'Ref. Chile'!I2670)-1,"")</f>
        <v>1017</v>
      </c>
      <c r="AK2671" s="7">
        <f>IFERROR(RANK('Ref. Chile'!J2670,'Ref. Chile'!J:J,0)+COUNTIF('Ref. Chile'!$J$7:'Ref. Chile'!J2670,'Ref. Chile'!J2670)-1,"")</f>
        <v>2036</v>
      </c>
      <c r="AL2671" s="7">
        <f>IFERROR(RANK('Ref. Chile'!K2670,'Ref. Chile'!K:K,0)+COUNTIF('Ref. Chile'!$K$7:'Ref. Chile'!K2670,'Ref. Chile'!K2670)-1,"")</f>
        <v>1195</v>
      </c>
      <c r="AM2671" s="7">
        <f>IFERROR(RANK('Ref. Chile'!L2670,'Ref. Chile'!L:L,0)+COUNTIF('Ref. Chile'!$L$7:'Ref. Chile'!L2670,'Ref. Chile'!L2670)-1,"")</f>
        <v>1210</v>
      </c>
      <c r="AN2671" s="7">
        <f>IFERROR(RANK('Ref. Chile'!M2670,'Ref. Chile'!M:M,0)+COUNTIF('Ref. Chile'!$M$7:'Ref. Chile'!M2670,'Ref. Chile'!M2670)-1,"")</f>
        <v>1694</v>
      </c>
      <c r="AO2671" s="7">
        <f>IFERROR(RANK('Ref. Chile'!H2670,'Ref. Chile'!H:H,1)+COUNTIF('Ref. Chile'!$H$7:'Ref. Chile'!H2670,'Ref. Chile'!H2670)-1,"")</f>
        <v>1207</v>
      </c>
      <c r="AP2671" s="7">
        <f>IFERROR(RANK('Ref. Chile'!I2670,'Ref. Chile'!I:I,1)+COUNTIF('Ref. Chile'!$I$7:'Ref. Chile'!I2670,'Ref. Chile'!I2670)-1,"")</f>
        <v>1736</v>
      </c>
      <c r="AQ2671" s="7">
        <f>IFERROR(RANK('Ref. Chile'!J2670,'Ref. Chile'!J:J,1)+COUNTIF('Ref. Chile'!$J$7:'Ref. Chile'!J2670,'Ref. Chile'!J2670)-1,"")</f>
        <v>534</v>
      </c>
    </row>
    <row r="2672" spans="31:43" ht="17.25" customHeight="1" x14ac:dyDescent="0.3">
      <c r="AE2672" s="5" t="s">
        <v>2667</v>
      </c>
      <c r="AF2672" s="5" t="s">
        <v>6187</v>
      </c>
      <c r="AG2672" s="6" t="s">
        <v>4484</v>
      </c>
      <c r="AH2672" s="6" t="s">
        <v>4123</v>
      </c>
      <c r="AI2672" s="7">
        <f>IFERROR(RANK('Ref. Chile'!H2671,'Ref. Chile'!H:H,0)+COUNTIF('Ref. Chile'!$H$7:'Ref. Chile'!H2671,'Ref. Chile'!H2671)-1,"")</f>
        <v>1590</v>
      </c>
      <c r="AJ2672" s="7">
        <f>IFERROR(RANK('Ref. Chile'!I2671,'Ref. Chile'!I:I,0)+COUNTIF('Ref. Chile'!$I$7:'Ref. Chile'!I2671,'Ref. Chile'!I2671)-1,"")</f>
        <v>1005</v>
      </c>
      <c r="AK2672" s="7">
        <f>IFERROR(RANK('Ref. Chile'!J2671,'Ref. Chile'!J:J,0)+COUNTIF('Ref. Chile'!$J$7:'Ref. Chile'!J2671,'Ref. Chile'!J2671)-1,"")</f>
        <v>2016</v>
      </c>
      <c r="AL2672" s="7">
        <f>IFERROR(RANK('Ref. Chile'!K2671,'Ref. Chile'!K:K,0)+COUNTIF('Ref. Chile'!$K$7:'Ref. Chile'!K2671,'Ref. Chile'!K2671)-1,"")</f>
        <v>1156</v>
      </c>
      <c r="AM2672" s="7">
        <f>IFERROR(RANK('Ref. Chile'!L2671,'Ref. Chile'!L:L,0)+COUNTIF('Ref. Chile'!$L$7:'Ref. Chile'!L2671,'Ref. Chile'!L2671)-1,"")</f>
        <v>1203</v>
      </c>
      <c r="AN2672" s="7">
        <f>IFERROR(RANK('Ref. Chile'!M2671,'Ref. Chile'!M:M,0)+COUNTIF('Ref. Chile'!$M$7:'Ref. Chile'!M2671,'Ref. Chile'!M2671)-1,"")</f>
        <v>1655</v>
      </c>
      <c r="AO2672" s="7">
        <f>IFERROR(RANK('Ref. Chile'!H2671,'Ref. Chile'!H:H,1)+COUNTIF('Ref. Chile'!$H$7:'Ref. Chile'!H2671,'Ref. Chile'!H2671)-1,"")</f>
        <v>1213</v>
      </c>
      <c r="AP2672" s="7">
        <f>IFERROR(RANK('Ref. Chile'!I2671,'Ref. Chile'!I:I,1)+COUNTIF('Ref. Chile'!$I$7:'Ref. Chile'!I2671,'Ref. Chile'!I2671)-1,"")</f>
        <v>1748</v>
      </c>
      <c r="AQ2672" s="7">
        <f>IFERROR(RANK('Ref. Chile'!J2671,'Ref. Chile'!J:J,1)+COUNTIF('Ref. Chile'!$J$7:'Ref. Chile'!J2671,'Ref. Chile'!J2671)-1,"")</f>
        <v>554</v>
      </c>
    </row>
    <row r="2673" spans="31:43" ht="17.25" customHeight="1" x14ac:dyDescent="0.3">
      <c r="AE2673" s="5" t="s">
        <v>2668</v>
      </c>
      <c r="AF2673" s="5" t="s">
        <v>6188</v>
      </c>
      <c r="AG2673" s="6" t="s">
        <v>4484</v>
      </c>
      <c r="AH2673" s="6" t="s">
        <v>4209</v>
      </c>
      <c r="AI2673" s="7">
        <f>IFERROR(RANK('Ref. Chile'!H2672,'Ref. Chile'!H:H,0)+COUNTIF('Ref. Chile'!$H$7:'Ref. Chile'!H2672,'Ref. Chile'!H2672)-1,"")</f>
        <v>1588</v>
      </c>
      <c r="AJ2673" s="7">
        <f>IFERROR(RANK('Ref. Chile'!I2672,'Ref. Chile'!I:I,0)+COUNTIF('Ref. Chile'!$I$7:'Ref. Chile'!I2672,'Ref. Chile'!I2672)-1,"")</f>
        <v>988</v>
      </c>
      <c r="AK2673" s="7">
        <f>IFERROR(RANK('Ref. Chile'!J2672,'Ref. Chile'!J:J,0)+COUNTIF('Ref. Chile'!$J$7:'Ref. Chile'!J2672,'Ref. Chile'!J2672)-1,"")</f>
        <v>1996</v>
      </c>
      <c r="AL2673" s="7">
        <f>IFERROR(RANK('Ref. Chile'!K2672,'Ref. Chile'!K:K,0)+COUNTIF('Ref. Chile'!$K$7:'Ref. Chile'!K2672,'Ref. Chile'!K2672)-1,"")</f>
        <v>714</v>
      </c>
      <c r="AM2673" s="7">
        <f>IFERROR(RANK('Ref. Chile'!L2672,'Ref. Chile'!L:L,0)+COUNTIF('Ref. Chile'!$L$7:'Ref. Chile'!L2672,'Ref. Chile'!L2672)-1,"")</f>
        <v>1191</v>
      </c>
      <c r="AN2673" s="7">
        <f>IFERROR(RANK('Ref. Chile'!M2672,'Ref. Chile'!M:M,0)+COUNTIF('Ref. Chile'!$M$7:'Ref. Chile'!M2672,'Ref. Chile'!M2672)-1,"")</f>
        <v>1471</v>
      </c>
      <c r="AO2673" s="7">
        <f>IFERROR(RANK('Ref. Chile'!H2672,'Ref. Chile'!H:H,1)+COUNTIF('Ref. Chile'!$H$7:'Ref. Chile'!H2672,'Ref. Chile'!H2672)-1,"")</f>
        <v>1215</v>
      </c>
      <c r="AP2673" s="7">
        <f>IFERROR(RANK('Ref. Chile'!I2672,'Ref. Chile'!I:I,1)+COUNTIF('Ref. Chile'!$I$7:'Ref. Chile'!I2672,'Ref. Chile'!I2672)-1,"")</f>
        <v>1765</v>
      </c>
      <c r="AQ2673" s="7">
        <f>IFERROR(RANK('Ref. Chile'!J2672,'Ref. Chile'!J:J,1)+COUNTIF('Ref. Chile'!$J$7:'Ref. Chile'!J2672,'Ref. Chile'!J2672)-1,"")</f>
        <v>574</v>
      </c>
    </row>
    <row r="2674" spans="31:43" ht="17.25" customHeight="1" x14ac:dyDescent="0.3">
      <c r="AE2674" s="5" t="s">
        <v>2669</v>
      </c>
      <c r="AF2674" s="5" t="s">
        <v>6189</v>
      </c>
      <c r="AG2674" s="6" t="s">
        <v>4485</v>
      </c>
      <c r="AH2674" s="6" t="s">
        <v>4092</v>
      </c>
      <c r="AI2674" s="7">
        <f>IFERROR(RANK('Ref. Chile'!H2673,'Ref. Chile'!H:H,0)+COUNTIF('Ref. Chile'!$H$7:'Ref. Chile'!H2673,'Ref. Chile'!H2673)-1,"")</f>
        <v>2103</v>
      </c>
      <c r="AJ2674" s="7">
        <f>IFERROR(RANK('Ref. Chile'!I2673,'Ref. Chile'!I:I,0)+COUNTIF('Ref. Chile'!$I$7:'Ref. Chile'!I2673,'Ref. Chile'!I2673)-1,"")</f>
        <v>1844</v>
      </c>
      <c r="AK2674" s="7">
        <f>IFERROR(RANK('Ref. Chile'!J2673,'Ref. Chile'!J:J,0)+COUNTIF('Ref. Chile'!$J$7:'Ref. Chile'!J2673,'Ref. Chile'!J2673)-1,"")</f>
        <v>514</v>
      </c>
      <c r="AL2674" s="7">
        <f>IFERROR(RANK('Ref. Chile'!K2673,'Ref. Chile'!K:K,0)+COUNTIF('Ref. Chile'!$K$7:'Ref. Chile'!K2673,'Ref. Chile'!K2673)-1,"")</f>
        <v>302</v>
      </c>
      <c r="AM2674" s="7">
        <f>IFERROR(RANK('Ref. Chile'!L2673,'Ref. Chile'!L:L,0)+COUNTIF('Ref. Chile'!$L$7:'Ref. Chile'!L2673,'Ref. Chile'!L2673)-1,"")</f>
        <v>1288</v>
      </c>
      <c r="AN2674" s="7">
        <f>IFERROR(RANK('Ref. Chile'!M2673,'Ref. Chile'!M:M,0)+COUNTIF('Ref. Chile'!$M$7:'Ref. Chile'!M2673,'Ref. Chile'!M2673)-1,"")</f>
        <v>610</v>
      </c>
      <c r="AO2674" s="7">
        <f>IFERROR(RANK('Ref. Chile'!H2673,'Ref. Chile'!H:H,1)+COUNTIF('Ref. Chile'!$H$7:'Ref. Chile'!H2673,'Ref. Chile'!H2673)-1,"")</f>
        <v>700</v>
      </c>
      <c r="AP2674" s="7">
        <f>IFERROR(RANK('Ref. Chile'!I2673,'Ref. Chile'!I:I,1)+COUNTIF('Ref. Chile'!$I$7:'Ref. Chile'!I2673,'Ref. Chile'!I2673)-1,"")</f>
        <v>909</v>
      </c>
      <c r="AQ2674" s="7">
        <f>IFERROR(RANK('Ref. Chile'!J2673,'Ref. Chile'!J:J,1)+COUNTIF('Ref. Chile'!$J$7:'Ref. Chile'!J2673,'Ref. Chile'!J2673)-1,"")</f>
        <v>2056</v>
      </c>
    </row>
    <row r="2675" spans="31:43" ht="17.25" customHeight="1" x14ac:dyDescent="0.3">
      <c r="AE2675" s="5" t="s">
        <v>2670</v>
      </c>
      <c r="AF2675" s="5" t="s">
        <v>6190</v>
      </c>
      <c r="AG2675" s="6" t="s">
        <v>4485</v>
      </c>
      <c r="AH2675" s="6" t="s">
        <v>4135</v>
      </c>
      <c r="AI2675" s="7">
        <f>IFERROR(RANK('Ref. Chile'!H2674,'Ref. Chile'!H:H,0)+COUNTIF('Ref. Chile'!$H$7:'Ref. Chile'!H2674,'Ref. Chile'!H2674)-1,"")</f>
        <v>2081</v>
      </c>
      <c r="AJ2675" s="7">
        <f>IFERROR(RANK('Ref. Chile'!I2674,'Ref. Chile'!I:I,0)+COUNTIF('Ref. Chile'!$I$7:'Ref. Chile'!I2674,'Ref. Chile'!I2674)-1,"")</f>
        <v>1820</v>
      </c>
      <c r="AK2675" s="7">
        <f>IFERROR(RANK('Ref. Chile'!J2674,'Ref. Chile'!J:J,0)+COUNTIF('Ref. Chile'!$J$7:'Ref. Chile'!J2674,'Ref. Chile'!J2674)-1,"")</f>
        <v>443</v>
      </c>
      <c r="AL2675" s="7">
        <f>IFERROR(RANK('Ref. Chile'!K2674,'Ref. Chile'!K:K,0)+COUNTIF('Ref. Chile'!$K$7:'Ref. Chile'!K2674,'Ref. Chile'!K2674)-1,"")</f>
        <v>298</v>
      </c>
      <c r="AM2675" s="7">
        <f>IFERROR(RANK('Ref. Chile'!L2674,'Ref. Chile'!L:L,0)+COUNTIF('Ref. Chile'!$L$7:'Ref. Chile'!L2674,'Ref. Chile'!L2674)-1,"")</f>
        <v>1251</v>
      </c>
      <c r="AN2675" s="7">
        <f>IFERROR(RANK('Ref. Chile'!M2674,'Ref. Chile'!M:M,0)+COUNTIF('Ref. Chile'!$M$7:'Ref. Chile'!M2674,'Ref. Chile'!M2674)-1,"")</f>
        <v>482</v>
      </c>
      <c r="AO2675" s="7">
        <f>IFERROR(RANK('Ref. Chile'!H2674,'Ref. Chile'!H:H,1)+COUNTIF('Ref. Chile'!$H$7:'Ref. Chile'!H2674,'Ref. Chile'!H2674)-1,"")</f>
        <v>722</v>
      </c>
      <c r="AP2675" s="7">
        <f>IFERROR(RANK('Ref. Chile'!I2674,'Ref. Chile'!I:I,1)+COUNTIF('Ref. Chile'!$I$7:'Ref. Chile'!I2674,'Ref. Chile'!I2674)-1,"")</f>
        <v>933</v>
      </c>
      <c r="AQ2675" s="7">
        <f>IFERROR(RANK('Ref. Chile'!J2674,'Ref. Chile'!J:J,1)+COUNTIF('Ref. Chile'!$J$7:'Ref. Chile'!J2674,'Ref. Chile'!J2674)-1,"")</f>
        <v>2127</v>
      </c>
    </row>
    <row r="2676" spans="31:43" ht="17.25" customHeight="1" x14ac:dyDescent="0.3">
      <c r="AE2676" s="5" t="s">
        <v>2671</v>
      </c>
      <c r="AF2676" s="5" t="s">
        <v>6191</v>
      </c>
      <c r="AG2676" s="6" t="s">
        <v>4485</v>
      </c>
      <c r="AH2676" s="6" t="s">
        <v>4136</v>
      </c>
      <c r="AI2676" s="7">
        <f>IFERROR(RANK('Ref. Chile'!H2675,'Ref. Chile'!H:H,0)+COUNTIF('Ref. Chile'!$H$7:'Ref. Chile'!H2675,'Ref. Chile'!H2675)-1,"")</f>
        <v>2072</v>
      </c>
      <c r="AJ2676" s="7">
        <f>IFERROR(RANK('Ref. Chile'!I2675,'Ref. Chile'!I:I,0)+COUNTIF('Ref. Chile'!$I$7:'Ref. Chile'!I2675,'Ref. Chile'!I2675)-1,"")</f>
        <v>1803</v>
      </c>
      <c r="AK2676" s="7">
        <f>IFERROR(RANK('Ref. Chile'!J2675,'Ref. Chile'!J:J,0)+COUNTIF('Ref. Chile'!$J$7:'Ref. Chile'!J2675,'Ref. Chile'!J2675)-1,"")</f>
        <v>404</v>
      </c>
      <c r="AL2676" s="7">
        <f>IFERROR(RANK('Ref. Chile'!K2675,'Ref. Chile'!K:K,0)+COUNTIF('Ref. Chile'!$K$7:'Ref. Chile'!K2675,'Ref. Chile'!K2675)-1,"")</f>
        <v>294</v>
      </c>
      <c r="AM2676" s="7">
        <f>IFERROR(RANK('Ref. Chile'!L2675,'Ref. Chile'!L:L,0)+COUNTIF('Ref. Chile'!$L$7:'Ref. Chile'!L2675,'Ref. Chile'!L2675)-1,"")</f>
        <v>1226</v>
      </c>
      <c r="AN2676" s="7">
        <f>IFERROR(RANK('Ref. Chile'!M2675,'Ref. Chile'!M:M,0)+COUNTIF('Ref. Chile'!$M$7:'Ref. Chile'!M2675,'Ref. Chile'!M2675)-1,"")</f>
        <v>389</v>
      </c>
      <c r="AO2676" s="7">
        <f>IFERROR(RANK('Ref. Chile'!H2675,'Ref. Chile'!H:H,1)+COUNTIF('Ref. Chile'!$H$7:'Ref. Chile'!H2675,'Ref. Chile'!H2675)-1,"")</f>
        <v>731</v>
      </c>
      <c r="AP2676" s="7">
        <f>IFERROR(RANK('Ref. Chile'!I2675,'Ref. Chile'!I:I,1)+COUNTIF('Ref. Chile'!$I$7:'Ref. Chile'!I2675,'Ref. Chile'!I2675)-1,"")</f>
        <v>950</v>
      </c>
      <c r="AQ2676" s="7">
        <f>IFERROR(RANK('Ref. Chile'!J2675,'Ref. Chile'!J:J,1)+COUNTIF('Ref. Chile'!$J$7:'Ref. Chile'!J2675,'Ref. Chile'!J2675)-1,"")</f>
        <v>2166</v>
      </c>
    </row>
    <row r="2677" spans="31:43" ht="17.25" customHeight="1" x14ac:dyDescent="0.3">
      <c r="AE2677" s="5" t="s">
        <v>2672</v>
      </c>
      <c r="AF2677" s="5" t="s">
        <v>6192</v>
      </c>
      <c r="AG2677" s="6" t="s">
        <v>4485</v>
      </c>
      <c r="AH2677" s="6" t="s">
        <v>4093</v>
      </c>
      <c r="AI2677" s="7">
        <f>IFERROR(RANK('Ref. Chile'!H2676,'Ref. Chile'!H:H,0)+COUNTIF('Ref. Chile'!$H$7:'Ref. Chile'!H2676,'Ref. Chile'!H2676)-1,"")</f>
        <v>2092</v>
      </c>
      <c r="AJ2677" s="7">
        <f>IFERROR(RANK('Ref. Chile'!I2676,'Ref. Chile'!I:I,0)+COUNTIF('Ref. Chile'!$I$7:'Ref. Chile'!I2676,'Ref. Chile'!I2676)-1,"")</f>
        <v>1839</v>
      </c>
      <c r="AK2677" s="7">
        <f>IFERROR(RANK('Ref. Chile'!J2676,'Ref. Chile'!J:J,0)+COUNTIF('Ref. Chile'!$J$7:'Ref. Chile'!J2676,'Ref. Chile'!J2676)-1,"")</f>
        <v>481</v>
      </c>
      <c r="AL2677" s="7">
        <f>IFERROR(RANK('Ref. Chile'!K2676,'Ref. Chile'!K:K,0)+COUNTIF('Ref. Chile'!$K$7:'Ref. Chile'!K2676,'Ref. Chile'!K2676)-1,"")</f>
        <v>301</v>
      </c>
      <c r="AM2677" s="7">
        <f>IFERROR(RANK('Ref. Chile'!L2676,'Ref. Chile'!L:L,0)+COUNTIF('Ref. Chile'!$L$7:'Ref. Chile'!L2676,'Ref. Chile'!L2676)-1,"")</f>
        <v>1271</v>
      </c>
      <c r="AN2677" s="7">
        <f>IFERROR(RANK('Ref. Chile'!M2676,'Ref. Chile'!M:M,0)+COUNTIF('Ref. Chile'!$M$7:'Ref. Chile'!M2676,'Ref. Chile'!M2676)-1,"")</f>
        <v>531</v>
      </c>
      <c r="AO2677" s="7">
        <f>IFERROR(RANK('Ref. Chile'!H2676,'Ref. Chile'!H:H,1)+COUNTIF('Ref. Chile'!$H$7:'Ref. Chile'!H2676,'Ref. Chile'!H2676)-1,"")</f>
        <v>711</v>
      </c>
      <c r="AP2677" s="7">
        <f>IFERROR(RANK('Ref. Chile'!I2676,'Ref. Chile'!I:I,1)+COUNTIF('Ref. Chile'!$I$7:'Ref. Chile'!I2676,'Ref. Chile'!I2676)-1,"")</f>
        <v>914</v>
      </c>
      <c r="AQ2677" s="7">
        <f>IFERROR(RANK('Ref. Chile'!J2676,'Ref. Chile'!J:J,1)+COUNTIF('Ref. Chile'!$J$7:'Ref. Chile'!J2676,'Ref. Chile'!J2676)-1,"")</f>
        <v>2089</v>
      </c>
    </row>
    <row r="2678" spans="31:43" ht="17.25" customHeight="1" x14ac:dyDescent="0.3">
      <c r="AE2678" s="5" t="s">
        <v>2673</v>
      </c>
      <c r="AF2678" s="5" t="s">
        <v>6193</v>
      </c>
      <c r="AG2678" s="6" t="s">
        <v>4485</v>
      </c>
      <c r="AH2678" s="6" t="s">
        <v>4116</v>
      </c>
      <c r="AI2678" s="7">
        <f>IFERROR(RANK('Ref. Chile'!H2677,'Ref. Chile'!H:H,0)+COUNTIF('Ref. Chile'!$H$7:'Ref. Chile'!H2677,'Ref. Chile'!H2677)-1,"")</f>
        <v>2082</v>
      </c>
      <c r="AJ2678" s="7">
        <f>IFERROR(RANK('Ref. Chile'!I2677,'Ref. Chile'!I:I,0)+COUNTIF('Ref. Chile'!$I$7:'Ref. Chile'!I2677,'Ref. Chile'!I2677)-1,"")</f>
        <v>1821</v>
      </c>
      <c r="AK2678" s="7">
        <f>IFERROR(RANK('Ref. Chile'!J2677,'Ref. Chile'!J:J,0)+COUNTIF('Ref. Chile'!$J$7:'Ref. Chile'!J2677,'Ref. Chile'!J2677)-1,"")</f>
        <v>444</v>
      </c>
      <c r="AL2678" s="7">
        <f>IFERROR(RANK('Ref. Chile'!K2677,'Ref. Chile'!K:K,0)+COUNTIF('Ref. Chile'!$K$7:'Ref. Chile'!K2677,'Ref. Chile'!K2677)-1,"")</f>
        <v>299</v>
      </c>
      <c r="AM2678" s="7">
        <f>IFERROR(RANK('Ref. Chile'!L2677,'Ref. Chile'!L:L,0)+COUNTIF('Ref. Chile'!$L$7:'Ref. Chile'!L2677,'Ref. Chile'!L2677)-1,"")</f>
        <v>1253</v>
      </c>
      <c r="AN2678" s="7">
        <f>IFERROR(RANK('Ref. Chile'!M2677,'Ref. Chile'!M:M,0)+COUNTIF('Ref. Chile'!$M$7:'Ref. Chile'!M2677,'Ref. Chile'!M2677)-1,"")</f>
        <v>483</v>
      </c>
      <c r="AO2678" s="7">
        <f>IFERROR(RANK('Ref. Chile'!H2677,'Ref. Chile'!H:H,1)+COUNTIF('Ref. Chile'!$H$7:'Ref. Chile'!H2677,'Ref. Chile'!H2677)-1,"")</f>
        <v>721</v>
      </c>
      <c r="AP2678" s="7">
        <f>IFERROR(RANK('Ref. Chile'!I2677,'Ref. Chile'!I:I,1)+COUNTIF('Ref. Chile'!$I$7:'Ref. Chile'!I2677,'Ref. Chile'!I2677)-1,"")</f>
        <v>932</v>
      </c>
      <c r="AQ2678" s="7">
        <f>IFERROR(RANK('Ref. Chile'!J2677,'Ref. Chile'!J:J,1)+COUNTIF('Ref. Chile'!$J$7:'Ref. Chile'!J2677,'Ref. Chile'!J2677)-1,"")</f>
        <v>2126</v>
      </c>
    </row>
    <row r="2679" spans="31:43" ht="17.25" customHeight="1" x14ac:dyDescent="0.3">
      <c r="AE2679" s="5" t="s">
        <v>2674</v>
      </c>
      <c r="AF2679" s="5" t="s">
        <v>6194</v>
      </c>
      <c r="AG2679" s="6" t="s">
        <v>4485</v>
      </c>
      <c r="AH2679" s="6" t="s">
        <v>4094</v>
      </c>
      <c r="AI2679" s="7">
        <f>IFERROR(RANK('Ref. Chile'!H2678,'Ref. Chile'!H:H,0)+COUNTIF('Ref. Chile'!$H$7:'Ref. Chile'!H2678,'Ref. Chile'!H2678)-1,"")</f>
        <v>2074</v>
      </c>
      <c r="AJ2679" s="7">
        <f>IFERROR(RANK('Ref. Chile'!I2678,'Ref. Chile'!I:I,0)+COUNTIF('Ref. Chile'!$I$7:'Ref. Chile'!I2678,'Ref. Chile'!I2678)-1,"")</f>
        <v>1804</v>
      </c>
      <c r="AK2679" s="7">
        <f>IFERROR(RANK('Ref. Chile'!J2678,'Ref. Chile'!J:J,0)+COUNTIF('Ref. Chile'!$J$7:'Ref. Chile'!J2678,'Ref. Chile'!J2678)-1,"")</f>
        <v>411</v>
      </c>
      <c r="AL2679" s="7">
        <f>IFERROR(RANK('Ref. Chile'!K2678,'Ref. Chile'!K:K,0)+COUNTIF('Ref. Chile'!$K$7:'Ref. Chile'!K2678,'Ref. Chile'!K2678)-1,"")</f>
        <v>295</v>
      </c>
      <c r="AM2679" s="7">
        <f>IFERROR(RANK('Ref. Chile'!L2678,'Ref. Chile'!L:L,0)+COUNTIF('Ref. Chile'!$L$7:'Ref. Chile'!L2678,'Ref. Chile'!L2678)-1,"")</f>
        <v>1232</v>
      </c>
      <c r="AN2679" s="7">
        <f>IFERROR(RANK('Ref. Chile'!M2678,'Ref. Chile'!M:M,0)+COUNTIF('Ref. Chile'!$M$7:'Ref. Chile'!M2678,'Ref. Chile'!M2678)-1,"")</f>
        <v>402</v>
      </c>
      <c r="AO2679" s="7">
        <f>IFERROR(RANK('Ref. Chile'!H2678,'Ref. Chile'!H:H,1)+COUNTIF('Ref. Chile'!$H$7:'Ref. Chile'!H2678,'Ref. Chile'!H2678)-1,"")</f>
        <v>729</v>
      </c>
      <c r="AP2679" s="7">
        <f>IFERROR(RANK('Ref. Chile'!I2678,'Ref. Chile'!I:I,1)+COUNTIF('Ref. Chile'!$I$7:'Ref. Chile'!I2678,'Ref. Chile'!I2678)-1,"")</f>
        <v>949</v>
      </c>
      <c r="AQ2679" s="7">
        <f>IFERROR(RANK('Ref. Chile'!J2678,'Ref. Chile'!J:J,1)+COUNTIF('Ref. Chile'!$J$7:'Ref. Chile'!J2678,'Ref. Chile'!J2678)-1,"")</f>
        <v>2159</v>
      </c>
    </row>
    <row r="2680" spans="31:43" ht="17.25" customHeight="1" x14ac:dyDescent="0.3">
      <c r="AE2680" s="5" t="s">
        <v>2675</v>
      </c>
      <c r="AF2680" s="5" t="s">
        <v>6195</v>
      </c>
      <c r="AG2680" s="6" t="s">
        <v>4485</v>
      </c>
      <c r="AH2680" s="6" t="s">
        <v>4095</v>
      </c>
      <c r="AI2680" s="7">
        <f>IFERROR(RANK('Ref. Chile'!H2679,'Ref. Chile'!H:H,0)+COUNTIF('Ref. Chile'!$H$7:'Ref. Chile'!H2679,'Ref. Chile'!H2679)-1,"")</f>
        <v>2084</v>
      </c>
      <c r="AJ2680" s="7">
        <f>IFERROR(RANK('Ref. Chile'!I2679,'Ref. Chile'!I:I,0)+COUNTIF('Ref. Chile'!$I$7:'Ref. Chile'!I2679,'Ref. Chile'!I2679)-1,"")</f>
        <v>1825</v>
      </c>
      <c r="AK2680" s="7">
        <f>IFERROR(RANK('Ref. Chile'!J2679,'Ref. Chile'!J:J,0)+COUNTIF('Ref. Chile'!$J$7:'Ref. Chile'!J2679,'Ref. Chile'!J2679)-1,"")</f>
        <v>452</v>
      </c>
      <c r="AL2680" s="7">
        <f>IFERROR(RANK('Ref. Chile'!K2679,'Ref. Chile'!K:K,0)+COUNTIF('Ref. Chile'!$K$7:'Ref. Chile'!K2679,'Ref. Chile'!K2679)-1,"")</f>
        <v>300</v>
      </c>
      <c r="AM2680" s="7">
        <f>IFERROR(RANK('Ref. Chile'!L2679,'Ref. Chile'!L:L,0)+COUNTIF('Ref. Chile'!$L$7:'Ref. Chile'!L2679,'Ref. Chile'!L2679)-1,"")</f>
        <v>1259</v>
      </c>
      <c r="AN2680" s="7">
        <f>IFERROR(RANK('Ref. Chile'!M2679,'Ref. Chile'!M:M,0)+COUNTIF('Ref. Chile'!$M$7:'Ref. Chile'!M2679,'Ref. Chile'!M2679)-1,"")</f>
        <v>495</v>
      </c>
      <c r="AO2680" s="7">
        <f>IFERROR(RANK('Ref. Chile'!H2679,'Ref. Chile'!H:H,1)+COUNTIF('Ref. Chile'!$H$7:'Ref. Chile'!H2679,'Ref. Chile'!H2679)-1,"")</f>
        <v>719</v>
      </c>
      <c r="AP2680" s="7">
        <f>IFERROR(RANK('Ref. Chile'!I2679,'Ref. Chile'!I:I,1)+COUNTIF('Ref. Chile'!$I$7:'Ref. Chile'!I2679,'Ref. Chile'!I2679)-1,"")</f>
        <v>928</v>
      </c>
      <c r="AQ2680" s="7">
        <f>IFERROR(RANK('Ref. Chile'!J2679,'Ref. Chile'!J:J,1)+COUNTIF('Ref. Chile'!$J$7:'Ref. Chile'!J2679,'Ref. Chile'!J2679)-1,"")</f>
        <v>2118</v>
      </c>
    </row>
    <row r="2681" spans="31:43" ht="17.25" customHeight="1" x14ac:dyDescent="0.3">
      <c r="AE2681" s="5" t="s">
        <v>2676</v>
      </c>
      <c r="AF2681" s="5" t="s">
        <v>6196</v>
      </c>
      <c r="AG2681" s="6" t="s">
        <v>4485</v>
      </c>
      <c r="AH2681" s="6" t="s">
        <v>4096</v>
      </c>
      <c r="AI2681" s="7">
        <f>IFERROR(RANK('Ref. Chile'!H2680,'Ref. Chile'!H:H,0)+COUNTIF('Ref. Chile'!$H$7:'Ref. Chile'!H2680,'Ref. Chile'!H2680)-1,"")</f>
        <v>2080</v>
      </c>
      <c r="AJ2681" s="7">
        <f>IFERROR(RANK('Ref. Chile'!I2680,'Ref. Chile'!I:I,0)+COUNTIF('Ref. Chile'!$I$7:'Ref. Chile'!I2680,'Ref. Chile'!I2680)-1,"")</f>
        <v>1816</v>
      </c>
      <c r="AK2681" s="7">
        <f>IFERROR(RANK('Ref. Chile'!J2680,'Ref. Chile'!J:J,0)+COUNTIF('Ref. Chile'!$J$7:'Ref. Chile'!J2680,'Ref. Chile'!J2680)-1,"")</f>
        <v>430</v>
      </c>
      <c r="AL2681" s="7">
        <f>IFERROR(RANK('Ref. Chile'!K2680,'Ref. Chile'!K:K,0)+COUNTIF('Ref. Chile'!$K$7:'Ref. Chile'!K2680,'Ref. Chile'!K2680)-1,"")</f>
        <v>297</v>
      </c>
      <c r="AM2681" s="7">
        <f>IFERROR(RANK('Ref. Chile'!L2680,'Ref. Chile'!L:L,0)+COUNTIF('Ref. Chile'!$L$7:'Ref. Chile'!L2680,'Ref. Chile'!L2680)-1,"")</f>
        <v>1245</v>
      </c>
      <c r="AN2681" s="7">
        <f>IFERROR(RANK('Ref. Chile'!M2680,'Ref. Chile'!M:M,0)+COUNTIF('Ref. Chile'!$M$7:'Ref. Chile'!M2680,'Ref. Chile'!M2680)-1,"")</f>
        <v>463</v>
      </c>
      <c r="AO2681" s="7">
        <f>IFERROR(RANK('Ref. Chile'!H2680,'Ref. Chile'!H:H,1)+COUNTIF('Ref. Chile'!$H$7:'Ref. Chile'!H2680,'Ref. Chile'!H2680)-1,"")</f>
        <v>723</v>
      </c>
      <c r="AP2681" s="7">
        <f>IFERROR(RANK('Ref. Chile'!I2680,'Ref. Chile'!I:I,1)+COUNTIF('Ref. Chile'!$I$7:'Ref. Chile'!I2680,'Ref. Chile'!I2680)-1,"")</f>
        <v>937</v>
      </c>
      <c r="AQ2681" s="7">
        <f>IFERROR(RANK('Ref. Chile'!J2680,'Ref. Chile'!J:J,1)+COUNTIF('Ref. Chile'!$J$7:'Ref. Chile'!J2680,'Ref. Chile'!J2680)-1,"")</f>
        <v>2140</v>
      </c>
    </row>
    <row r="2682" spans="31:43" ht="17.25" customHeight="1" x14ac:dyDescent="0.3">
      <c r="AE2682" s="5" t="s">
        <v>2677</v>
      </c>
      <c r="AF2682" s="5" t="s">
        <v>6197</v>
      </c>
      <c r="AG2682" s="6" t="s">
        <v>4485</v>
      </c>
      <c r="AH2682" s="6" t="s">
        <v>4137</v>
      </c>
      <c r="AI2682" s="7">
        <f>IFERROR(RANK('Ref. Chile'!H2681,'Ref. Chile'!H:H,0)+COUNTIF('Ref. Chile'!$H$7:'Ref. Chile'!H2681,'Ref. Chile'!H2681)-1,"")</f>
        <v>2071</v>
      </c>
      <c r="AJ2682" s="7">
        <f>IFERROR(RANK('Ref. Chile'!I2681,'Ref. Chile'!I:I,0)+COUNTIF('Ref. Chile'!$I$7:'Ref. Chile'!I2681,'Ref. Chile'!I2681)-1,"")</f>
        <v>1799</v>
      </c>
      <c r="AK2682" s="7">
        <f>IFERROR(RANK('Ref. Chile'!J2681,'Ref. Chile'!J:J,0)+COUNTIF('Ref. Chile'!$J$7:'Ref. Chile'!J2681,'Ref. Chile'!J2681)-1,"")</f>
        <v>403</v>
      </c>
      <c r="AL2682" s="7">
        <f>IFERROR(RANK('Ref. Chile'!K2681,'Ref. Chile'!K:K,0)+COUNTIF('Ref. Chile'!$K$7:'Ref. Chile'!K2681,'Ref. Chile'!K2681)-1,"")</f>
        <v>293</v>
      </c>
      <c r="AM2682" s="7">
        <f>IFERROR(RANK('Ref. Chile'!L2681,'Ref. Chile'!L:L,0)+COUNTIF('Ref. Chile'!$L$7:'Ref. Chile'!L2681,'Ref. Chile'!L2681)-1,"")</f>
        <v>1222</v>
      </c>
      <c r="AN2682" s="7">
        <f>IFERROR(RANK('Ref. Chile'!M2681,'Ref. Chile'!M:M,0)+COUNTIF('Ref. Chile'!$M$7:'Ref. Chile'!M2681,'Ref. Chile'!M2681)-1,"")</f>
        <v>376</v>
      </c>
      <c r="AO2682" s="7">
        <f>IFERROR(RANK('Ref. Chile'!H2681,'Ref. Chile'!H:H,1)+COUNTIF('Ref. Chile'!$H$7:'Ref. Chile'!H2681,'Ref. Chile'!H2681)-1,"")</f>
        <v>732</v>
      </c>
      <c r="AP2682" s="7">
        <f>IFERROR(RANK('Ref. Chile'!I2681,'Ref. Chile'!I:I,1)+COUNTIF('Ref. Chile'!$I$7:'Ref. Chile'!I2681,'Ref. Chile'!I2681)-1,"")</f>
        <v>954</v>
      </c>
      <c r="AQ2682" s="7">
        <f>IFERROR(RANK('Ref. Chile'!J2681,'Ref. Chile'!J:J,1)+COUNTIF('Ref. Chile'!$J$7:'Ref. Chile'!J2681,'Ref. Chile'!J2681)-1,"")</f>
        <v>2167</v>
      </c>
    </row>
    <row r="2683" spans="31:43" ht="17.25" customHeight="1" x14ac:dyDescent="0.3">
      <c r="AE2683" s="5" t="s">
        <v>2678</v>
      </c>
      <c r="AF2683" s="5" t="s">
        <v>6198</v>
      </c>
      <c r="AG2683" s="6" t="s">
        <v>4485</v>
      </c>
      <c r="AH2683" s="6" t="s">
        <v>4097</v>
      </c>
      <c r="AI2683" s="7">
        <f>IFERROR(RANK('Ref. Chile'!H2682,'Ref. Chile'!H:H,0)+COUNTIF('Ref. Chile'!$H$7:'Ref. Chile'!H2682,'Ref. Chile'!H2682)-1,"")</f>
        <v>2078</v>
      </c>
      <c r="AJ2683" s="7">
        <f>IFERROR(RANK('Ref. Chile'!I2682,'Ref. Chile'!I:I,0)+COUNTIF('Ref. Chile'!$I$7:'Ref. Chile'!I2682,'Ref. Chile'!I2682)-1,"")</f>
        <v>1815</v>
      </c>
      <c r="AK2683" s="7">
        <f>IFERROR(RANK('Ref. Chile'!J2682,'Ref. Chile'!J:J,0)+COUNTIF('Ref. Chile'!$J$7:'Ref. Chile'!J2682,'Ref. Chile'!J2682)-1,"")</f>
        <v>395</v>
      </c>
      <c r="AL2683" s="7">
        <f>IFERROR(RANK('Ref. Chile'!K2682,'Ref. Chile'!K:K,0)+COUNTIF('Ref. Chile'!$K$7:'Ref. Chile'!K2682,'Ref. Chile'!K2682)-1,"")</f>
        <v>296</v>
      </c>
      <c r="AM2683" s="7">
        <f>IFERROR(RANK('Ref. Chile'!L2682,'Ref. Chile'!L:L,0)+COUNTIF('Ref. Chile'!$L$7:'Ref. Chile'!L2682,'Ref. Chile'!L2682)-1,"")</f>
        <v>1241</v>
      </c>
      <c r="AN2683" s="7">
        <f>IFERROR(RANK('Ref. Chile'!M2682,'Ref. Chile'!M:M,0)+COUNTIF('Ref. Chile'!$M$7:'Ref. Chile'!M2682,'Ref. Chile'!M2682)-1,"")</f>
        <v>391</v>
      </c>
      <c r="AO2683" s="7">
        <f>IFERROR(RANK('Ref. Chile'!H2682,'Ref. Chile'!H:H,1)+COUNTIF('Ref. Chile'!$H$7:'Ref. Chile'!H2682,'Ref. Chile'!H2682)-1,"")</f>
        <v>725</v>
      </c>
      <c r="AP2683" s="7">
        <f>IFERROR(RANK('Ref. Chile'!I2682,'Ref. Chile'!I:I,1)+COUNTIF('Ref. Chile'!$I$7:'Ref. Chile'!I2682,'Ref. Chile'!I2682)-1,"")</f>
        <v>938</v>
      </c>
      <c r="AQ2683" s="7">
        <f>IFERROR(RANK('Ref. Chile'!J2682,'Ref. Chile'!J:J,1)+COUNTIF('Ref. Chile'!$J$7:'Ref. Chile'!J2682,'Ref. Chile'!J2682)-1,"")</f>
        <v>2175</v>
      </c>
    </row>
    <row r="2684" spans="31:43" ht="17.25" customHeight="1" x14ac:dyDescent="0.3">
      <c r="AE2684" s="5" t="s">
        <v>2679</v>
      </c>
      <c r="AF2684" s="5" t="s">
        <v>6199</v>
      </c>
      <c r="AG2684" s="6" t="s">
        <v>4485</v>
      </c>
      <c r="AH2684" s="6" t="s">
        <v>4123</v>
      </c>
      <c r="AI2684" s="7">
        <f>IFERROR(RANK('Ref. Chile'!H2683,'Ref. Chile'!H:H,0)+COUNTIF('Ref. Chile'!$H$7:'Ref. Chile'!H2683,'Ref. Chile'!H2683)-1,"")</f>
        <v>2070</v>
      </c>
      <c r="AJ2684" s="7">
        <f>IFERROR(RANK('Ref. Chile'!I2683,'Ref. Chile'!I:I,0)+COUNTIF('Ref. Chile'!$I$7:'Ref. Chile'!I2683,'Ref. Chile'!I2683)-1,"")</f>
        <v>1778</v>
      </c>
      <c r="AK2684" s="7">
        <f>IFERROR(RANK('Ref. Chile'!J2683,'Ref. Chile'!J:J,0)+COUNTIF('Ref. Chile'!$J$7:'Ref. Chile'!J2683,'Ref. Chile'!J2683)-1,"")</f>
        <v>373</v>
      </c>
      <c r="AL2684" s="7">
        <f>IFERROR(RANK('Ref. Chile'!K2683,'Ref. Chile'!K:K,0)+COUNTIF('Ref. Chile'!$K$7:'Ref. Chile'!K2683,'Ref. Chile'!K2683)-1,"")</f>
        <v>291</v>
      </c>
      <c r="AM2684" s="7">
        <f>IFERROR(RANK('Ref. Chile'!L2683,'Ref. Chile'!L:L,0)+COUNTIF('Ref. Chile'!$L$7:'Ref. Chile'!L2683,'Ref. Chile'!L2683)-1,"")</f>
        <v>1196</v>
      </c>
      <c r="AN2684" s="7">
        <f>IFERROR(RANK('Ref. Chile'!M2683,'Ref. Chile'!M:M,0)+COUNTIF('Ref. Chile'!$M$7:'Ref. Chile'!M2683,'Ref. Chile'!M2683)-1,"")</f>
        <v>295</v>
      </c>
      <c r="AO2684" s="7">
        <f>IFERROR(RANK('Ref. Chile'!H2683,'Ref. Chile'!H:H,1)+COUNTIF('Ref. Chile'!$H$7:'Ref. Chile'!H2683,'Ref. Chile'!H2683)-1,"")</f>
        <v>733</v>
      </c>
      <c r="AP2684" s="7">
        <f>IFERROR(RANK('Ref. Chile'!I2683,'Ref. Chile'!I:I,1)+COUNTIF('Ref. Chile'!$I$7:'Ref. Chile'!I2683,'Ref. Chile'!I2683)-1,"")</f>
        <v>975</v>
      </c>
      <c r="AQ2684" s="7">
        <f>IFERROR(RANK('Ref. Chile'!J2683,'Ref. Chile'!J:J,1)+COUNTIF('Ref. Chile'!$J$7:'Ref. Chile'!J2683,'Ref. Chile'!J2683)-1,"")</f>
        <v>2197</v>
      </c>
    </row>
    <row r="2685" spans="31:43" ht="17.25" customHeight="1" x14ac:dyDescent="0.3">
      <c r="AE2685" s="5" t="s">
        <v>2680</v>
      </c>
      <c r="AF2685" s="5" t="s">
        <v>6200</v>
      </c>
      <c r="AG2685" s="6" t="s">
        <v>4486</v>
      </c>
      <c r="AH2685" s="6" t="s">
        <v>4092</v>
      </c>
      <c r="AI2685" s="7">
        <f>IFERROR(RANK('Ref. Chile'!H2684,'Ref. Chile'!H:H,0)+COUNTIF('Ref. Chile'!$H$7:'Ref. Chile'!H2684,'Ref. Chile'!H2684)-1,"")</f>
        <v>2630</v>
      </c>
      <c r="AJ2685" s="7">
        <f>IFERROR(RANK('Ref. Chile'!I2684,'Ref. Chile'!I:I,0)+COUNTIF('Ref. Chile'!$I$7:'Ref. Chile'!I2684,'Ref. Chile'!I2684)-1,"")</f>
        <v>1974</v>
      </c>
      <c r="AK2685" s="7">
        <f>IFERROR(RANK('Ref. Chile'!J2684,'Ref. Chile'!J:J,0)+COUNTIF('Ref. Chile'!$J$7:'Ref. Chile'!J2684,'Ref. Chile'!J2684)-1,"")</f>
        <v>306</v>
      </c>
      <c r="AL2685" s="7">
        <f>IFERROR(RANK('Ref. Chile'!K2684,'Ref. Chile'!K:K,0)+COUNTIF('Ref. Chile'!$K$7:'Ref. Chile'!K2684,'Ref. Chile'!K2684)-1,"")</f>
        <v>2237</v>
      </c>
      <c r="AM2685" s="7">
        <f>IFERROR(RANK('Ref. Chile'!L2684,'Ref. Chile'!L:L,0)+COUNTIF('Ref. Chile'!$L$7:'Ref. Chile'!L2684,'Ref. Chile'!L2684)-1,"")</f>
        <v>2192</v>
      </c>
      <c r="AN2685" s="7">
        <f>IFERROR(RANK('Ref. Chile'!M2684,'Ref. Chile'!M:M,0)+COUNTIF('Ref. Chile'!$M$7:'Ref. Chile'!M2684,'Ref. Chile'!M2684)-1,"")</f>
        <v>817</v>
      </c>
      <c r="AO2685" s="7">
        <f>IFERROR(RANK('Ref. Chile'!H2684,'Ref. Chile'!H:H,1)+COUNTIF('Ref. Chile'!$H$7:'Ref. Chile'!H2684,'Ref. Chile'!H2684)-1,"")</f>
        <v>173</v>
      </c>
      <c r="AP2685" s="7">
        <f>IFERROR(RANK('Ref. Chile'!I2684,'Ref. Chile'!I:I,1)+COUNTIF('Ref. Chile'!$I$7:'Ref. Chile'!I2684,'Ref. Chile'!I2684)-1,"")</f>
        <v>779</v>
      </c>
      <c r="AQ2685" s="7">
        <f>IFERROR(RANK('Ref. Chile'!J2684,'Ref. Chile'!J:J,1)+COUNTIF('Ref. Chile'!$J$7:'Ref. Chile'!J2684,'Ref. Chile'!J2684)-1,"")</f>
        <v>2264</v>
      </c>
    </row>
    <row r="2686" spans="31:43" ht="17.25" customHeight="1" x14ac:dyDescent="0.3">
      <c r="AE2686" s="5" t="s">
        <v>2681</v>
      </c>
      <c r="AF2686" s="5" t="s">
        <v>6201</v>
      </c>
      <c r="AG2686" s="6" t="s">
        <v>4486</v>
      </c>
      <c r="AH2686" s="6" t="s">
        <v>4135</v>
      </c>
      <c r="AI2686" s="7">
        <f>IFERROR(RANK('Ref. Chile'!H2685,'Ref. Chile'!H:H,0)+COUNTIF('Ref. Chile'!$H$7:'Ref. Chile'!H2685,'Ref. Chile'!H2685)-1,"")</f>
        <v>2624</v>
      </c>
      <c r="AJ2686" s="7">
        <f>IFERROR(RANK('Ref. Chile'!I2685,'Ref. Chile'!I:I,0)+COUNTIF('Ref. Chile'!$I$7:'Ref. Chile'!I2685,'Ref. Chile'!I2685)-1,"")</f>
        <v>1943</v>
      </c>
      <c r="AK2686" s="7">
        <f>IFERROR(RANK('Ref. Chile'!J2685,'Ref. Chile'!J:J,0)+COUNTIF('Ref. Chile'!$J$7:'Ref. Chile'!J2685,'Ref. Chile'!J2685)-1,"")</f>
        <v>240</v>
      </c>
      <c r="AL2686" s="7">
        <f>IFERROR(RANK('Ref. Chile'!K2685,'Ref. Chile'!K:K,0)+COUNTIF('Ref. Chile'!$K$7:'Ref. Chile'!K2685,'Ref. Chile'!K2685)-1,"")</f>
        <v>2226</v>
      </c>
      <c r="AM2686" s="7">
        <f>IFERROR(RANK('Ref. Chile'!L2685,'Ref. Chile'!L:L,0)+COUNTIF('Ref. Chile'!$L$7:'Ref. Chile'!L2685,'Ref. Chile'!L2685)-1,"")</f>
        <v>2117</v>
      </c>
      <c r="AN2686" s="7">
        <f>IFERROR(RANK('Ref. Chile'!M2685,'Ref. Chile'!M:M,0)+COUNTIF('Ref. Chile'!$M$7:'Ref. Chile'!M2685,'Ref. Chile'!M2685)-1,"")</f>
        <v>536</v>
      </c>
      <c r="AO2686" s="7">
        <f>IFERROR(RANK('Ref. Chile'!H2685,'Ref. Chile'!H:H,1)+COUNTIF('Ref. Chile'!$H$7:'Ref. Chile'!H2685,'Ref. Chile'!H2685)-1,"")</f>
        <v>179</v>
      </c>
      <c r="AP2686" s="7">
        <f>IFERROR(RANK('Ref. Chile'!I2685,'Ref. Chile'!I:I,1)+COUNTIF('Ref. Chile'!$I$7:'Ref. Chile'!I2685,'Ref. Chile'!I2685)-1,"")</f>
        <v>810</v>
      </c>
      <c r="AQ2686" s="7">
        <f>IFERROR(RANK('Ref. Chile'!J2685,'Ref. Chile'!J:J,1)+COUNTIF('Ref. Chile'!$J$7:'Ref. Chile'!J2685,'Ref. Chile'!J2685)-1,"")</f>
        <v>2330</v>
      </c>
    </row>
    <row r="2687" spans="31:43" ht="17.25" customHeight="1" x14ac:dyDescent="0.3">
      <c r="AE2687" s="5" t="s">
        <v>2682</v>
      </c>
      <c r="AF2687" s="5" t="s">
        <v>6202</v>
      </c>
      <c r="AG2687" s="6" t="s">
        <v>4486</v>
      </c>
      <c r="AH2687" s="6" t="s">
        <v>4136</v>
      </c>
      <c r="AI2687" s="7">
        <f>IFERROR(RANK('Ref. Chile'!H2686,'Ref. Chile'!H:H,0)+COUNTIF('Ref. Chile'!$H$7:'Ref. Chile'!H2686,'Ref. Chile'!H2686)-1,"")</f>
        <v>1046</v>
      </c>
      <c r="AJ2687" s="7">
        <f>IFERROR(RANK('Ref. Chile'!I2686,'Ref. Chile'!I:I,0)+COUNTIF('Ref. Chile'!$I$7:'Ref. Chile'!I2686,'Ref. Chile'!I2686)-1,"")</f>
        <v>848</v>
      </c>
      <c r="AK2687" s="7">
        <f>IFERROR(RANK('Ref. Chile'!J2686,'Ref. Chile'!J:J,0)+COUNTIF('Ref. Chile'!$J$7:'Ref. Chile'!J2686,'Ref. Chile'!J2686)-1,"")</f>
        <v>1741</v>
      </c>
      <c r="AL2687" s="7">
        <f>IFERROR(RANK('Ref. Chile'!K2686,'Ref. Chile'!K:K,0)+COUNTIF('Ref. Chile'!$K$7:'Ref. Chile'!K2686,'Ref. Chile'!K2686)-1,"")</f>
        <v>1106</v>
      </c>
      <c r="AM2687" s="7">
        <f>IFERROR(RANK('Ref. Chile'!L2686,'Ref. Chile'!L:L,0)+COUNTIF('Ref. Chile'!$L$7:'Ref. Chile'!L2686,'Ref. Chile'!L2686)-1,"")</f>
        <v>555</v>
      </c>
      <c r="AN2687" s="7">
        <f>IFERROR(RANK('Ref. Chile'!M2686,'Ref. Chile'!M:M,0)+COUNTIF('Ref. Chile'!$M$7:'Ref. Chile'!M2686,'Ref. Chile'!M2686)-1,"")</f>
        <v>1610</v>
      </c>
      <c r="AO2687" s="7">
        <f>IFERROR(RANK('Ref. Chile'!H2686,'Ref. Chile'!H:H,1)+COUNTIF('Ref. Chile'!$H$7:'Ref. Chile'!H2686,'Ref. Chile'!H2686)-1,"")</f>
        <v>1933</v>
      </c>
      <c r="AP2687" s="7">
        <f>IFERROR(RANK('Ref. Chile'!I2686,'Ref. Chile'!I:I,1)+COUNTIF('Ref. Chile'!$I$7:'Ref. Chile'!I2686,'Ref. Chile'!I2686)-1,"")</f>
        <v>2064</v>
      </c>
      <c r="AQ2687" s="7">
        <f>IFERROR(RANK('Ref. Chile'!J2686,'Ref. Chile'!J:J,1)+COUNTIF('Ref. Chile'!$J$7:'Ref. Chile'!J2686,'Ref. Chile'!J2686)-1,"")</f>
        <v>937</v>
      </c>
    </row>
    <row r="2688" spans="31:43" ht="17.25" customHeight="1" x14ac:dyDescent="0.3">
      <c r="AE2688" s="5" t="s">
        <v>2683</v>
      </c>
      <c r="AF2688" s="5" t="s">
        <v>6203</v>
      </c>
      <c r="AG2688" s="6" t="s">
        <v>4486</v>
      </c>
      <c r="AH2688" s="6" t="s">
        <v>4093</v>
      </c>
      <c r="AI2688" s="7">
        <f>IFERROR(RANK('Ref. Chile'!H2687,'Ref. Chile'!H:H,0)+COUNTIF('Ref. Chile'!$H$7:'Ref. Chile'!H2687,'Ref. Chile'!H2687)-1,"")</f>
        <v>2628</v>
      </c>
      <c r="AJ2688" s="7">
        <f>IFERROR(RANK('Ref. Chile'!I2687,'Ref. Chile'!I:I,0)+COUNTIF('Ref. Chile'!$I$7:'Ref. Chile'!I2687,'Ref. Chile'!I2687)-1,"")</f>
        <v>1963</v>
      </c>
      <c r="AK2688" s="7">
        <f>IFERROR(RANK('Ref. Chile'!J2687,'Ref. Chile'!J:J,0)+COUNTIF('Ref. Chile'!$J$7:'Ref. Chile'!J2687,'Ref. Chile'!J2687)-1,"")</f>
        <v>279</v>
      </c>
      <c r="AL2688" s="7">
        <f>IFERROR(RANK('Ref. Chile'!K2687,'Ref. Chile'!K:K,0)+COUNTIF('Ref. Chile'!$K$7:'Ref. Chile'!K2687,'Ref. Chile'!K2687)-1,"")</f>
        <v>2232</v>
      </c>
      <c r="AM2688" s="7">
        <f>IFERROR(RANK('Ref. Chile'!L2687,'Ref. Chile'!L:L,0)+COUNTIF('Ref. Chile'!$L$7:'Ref. Chile'!L2687,'Ref. Chile'!L2687)-1,"")</f>
        <v>2159</v>
      </c>
      <c r="AN2688" s="7">
        <f>IFERROR(RANK('Ref. Chile'!M2687,'Ref. Chile'!M:M,0)+COUNTIF('Ref. Chile'!$M$7:'Ref. Chile'!M2687,'Ref. Chile'!M2687)-1,"")</f>
        <v>691</v>
      </c>
      <c r="AO2688" s="7">
        <f>IFERROR(RANK('Ref. Chile'!H2687,'Ref. Chile'!H:H,1)+COUNTIF('Ref. Chile'!$H$7:'Ref. Chile'!H2687,'Ref. Chile'!H2687)-1,"")</f>
        <v>175</v>
      </c>
      <c r="AP2688" s="7">
        <f>IFERROR(RANK('Ref. Chile'!I2687,'Ref. Chile'!I:I,1)+COUNTIF('Ref. Chile'!$I$7:'Ref. Chile'!I2687,'Ref. Chile'!I2687)-1,"")</f>
        <v>790</v>
      </c>
      <c r="AQ2688" s="7">
        <f>IFERROR(RANK('Ref. Chile'!J2687,'Ref. Chile'!J:J,1)+COUNTIF('Ref. Chile'!$J$7:'Ref. Chile'!J2687,'Ref. Chile'!J2687)-1,"")</f>
        <v>2291</v>
      </c>
    </row>
    <row r="2689" spans="31:43" ht="17.25" customHeight="1" x14ac:dyDescent="0.3">
      <c r="AE2689" s="5" t="s">
        <v>2684</v>
      </c>
      <c r="AF2689" s="5" t="s">
        <v>6204</v>
      </c>
      <c r="AG2689" s="6" t="s">
        <v>4486</v>
      </c>
      <c r="AH2689" s="6" t="s">
        <v>4116</v>
      </c>
      <c r="AI2689" s="7">
        <f>IFERROR(RANK('Ref. Chile'!H2688,'Ref. Chile'!H:H,0)+COUNTIF('Ref. Chile'!$H$7:'Ref. Chile'!H2688,'Ref. Chile'!H2688)-1,"")</f>
        <v>2625</v>
      </c>
      <c r="AJ2689" s="7">
        <f>IFERROR(RANK('Ref. Chile'!I2688,'Ref. Chile'!I:I,0)+COUNTIF('Ref. Chile'!$I$7:'Ref. Chile'!I2688,'Ref. Chile'!I2688)-1,"")</f>
        <v>1941</v>
      </c>
      <c r="AK2689" s="7">
        <f>IFERROR(RANK('Ref. Chile'!J2688,'Ref. Chile'!J:J,0)+COUNTIF('Ref. Chile'!$J$7:'Ref. Chile'!J2688,'Ref. Chile'!J2688)-1,"")</f>
        <v>239</v>
      </c>
      <c r="AL2689" s="7">
        <f>IFERROR(RANK('Ref. Chile'!K2688,'Ref. Chile'!K:K,0)+COUNTIF('Ref. Chile'!$K$7:'Ref. Chile'!K2688,'Ref. Chile'!K2688)-1,"")</f>
        <v>2225</v>
      </c>
      <c r="AM2689" s="7">
        <f>IFERROR(RANK('Ref. Chile'!L2688,'Ref. Chile'!L:L,0)+COUNTIF('Ref. Chile'!$L$7:'Ref. Chile'!L2688,'Ref. Chile'!L2688)-1,"")</f>
        <v>2115</v>
      </c>
      <c r="AN2689" s="7">
        <f>IFERROR(RANK('Ref. Chile'!M2688,'Ref. Chile'!M:M,0)+COUNTIF('Ref. Chile'!$M$7:'Ref. Chile'!M2688,'Ref. Chile'!M2688)-1,"")</f>
        <v>530</v>
      </c>
      <c r="AO2689" s="7">
        <f>IFERROR(RANK('Ref. Chile'!H2688,'Ref. Chile'!H:H,1)+COUNTIF('Ref. Chile'!$H$7:'Ref. Chile'!H2688,'Ref. Chile'!H2688)-1,"")</f>
        <v>178</v>
      </c>
      <c r="AP2689" s="7">
        <f>IFERROR(RANK('Ref. Chile'!I2688,'Ref. Chile'!I:I,1)+COUNTIF('Ref. Chile'!$I$7:'Ref. Chile'!I2688,'Ref. Chile'!I2688)-1,"")</f>
        <v>812</v>
      </c>
      <c r="AQ2689" s="7">
        <f>IFERROR(RANK('Ref. Chile'!J2688,'Ref. Chile'!J:J,1)+COUNTIF('Ref. Chile'!$J$7:'Ref. Chile'!J2688,'Ref. Chile'!J2688)-1,"")</f>
        <v>2331</v>
      </c>
    </row>
    <row r="2690" spans="31:43" ht="17.25" customHeight="1" x14ac:dyDescent="0.3">
      <c r="AE2690" s="5" t="s">
        <v>2685</v>
      </c>
      <c r="AF2690" s="5" t="s">
        <v>6205</v>
      </c>
      <c r="AG2690" s="6" t="s">
        <v>4486</v>
      </c>
      <c r="AH2690" s="6" t="s">
        <v>4094</v>
      </c>
      <c r="AI2690" s="7">
        <f>IFERROR(RANK('Ref. Chile'!H2689,'Ref. Chile'!H:H,0)+COUNTIF('Ref. Chile'!$H$7:'Ref. Chile'!H2689,'Ref. Chile'!H2689)-1,"")</f>
        <v>2622</v>
      </c>
      <c r="AJ2690" s="7">
        <f>IFERROR(RANK('Ref. Chile'!I2689,'Ref. Chile'!I:I,0)+COUNTIF('Ref. Chile'!$I$7:'Ref. Chile'!I2689,'Ref. Chile'!I2689)-1,"")</f>
        <v>1920</v>
      </c>
      <c r="AK2690" s="7">
        <f>IFERROR(RANK('Ref. Chile'!J2689,'Ref. Chile'!J:J,0)+COUNTIF('Ref. Chile'!$J$7:'Ref. Chile'!J2689,'Ref. Chile'!J2689)-1,"")</f>
        <v>216</v>
      </c>
      <c r="AL2690" s="7">
        <f>IFERROR(RANK('Ref. Chile'!K2689,'Ref. Chile'!K:K,0)+COUNTIF('Ref. Chile'!$K$7:'Ref. Chile'!K2689,'Ref. Chile'!K2689)-1,"")</f>
        <v>2219</v>
      </c>
      <c r="AM2690" s="7">
        <f>IFERROR(RANK('Ref. Chile'!L2689,'Ref. Chile'!L:L,0)+COUNTIF('Ref. Chile'!$L$7:'Ref. Chile'!L2689,'Ref. Chile'!L2689)-1,"")</f>
        <v>2097</v>
      </c>
      <c r="AN2690" s="7">
        <f>IFERROR(RANK('Ref. Chile'!M2689,'Ref. Chile'!M:M,0)+COUNTIF('Ref. Chile'!$M$7:'Ref. Chile'!M2689,'Ref. Chile'!M2689)-1,"")</f>
        <v>458</v>
      </c>
      <c r="AO2690" s="7">
        <f>IFERROR(RANK('Ref. Chile'!H2689,'Ref. Chile'!H:H,1)+COUNTIF('Ref. Chile'!$H$7:'Ref. Chile'!H2689,'Ref. Chile'!H2689)-1,"")</f>
        <v>181</v>
      </c>
      <c r="AP2690" s="7">
        <f>IFERROR(RANK('Ref. Chile'!I2689,'Ref. Chile'!I:I,1)+COUNTIF('Ref. Chile'!$I$7:'Ref. Chile'!I2689,'Ref. Chile'!I2689)-1,"")</f>
        <v>833</v>
      </c>
      <c r="AQ2690" s="7">
        <f>IFERROR(RANK('Ref. Chile'!J2689,'Ref. Chile'!J:J,1)+COUNTIF('Ref. Chile'!$J$7:'Ref. Chile'!J2689,'Ref. Chile'!J2689)-1,"")</f>
        <v>2354</v>
      </c>
    </row>
    <row r="2691" spans="31:43" ht="17.25" customHeight="1" x14ac:dyDescent="0.3">
      <c r="AE2691" s="5" t="s">
        <v>2686</v>
      </c>
      <c r="AF2691" s="5" t="s">
        <v>6206</v>
      </c>
      <c r="AG2691" s="6" t="s">
        <v>4486</v>
      </c>
      <c r="AH2691" s="6" t="s">
        <v>4095</v>
      </c>
      <c r="AI2691" s="7">
        <f>IFERROR(RANK('Ref. Chile'!H2690,'Ref. Chile'!H:H,0)+COUNTIF('Ref. Chile'!$H$7:'Ref. Chile'!H2690,'Ref. Chile'!H2690)-1,"")</f>
        <v>2626</v>
      </c>
      <c r="AJ2691" s="7">
        <f>IFERROR(RANK('Ref. Chile'!I2690,'Ref. Chile'!I:I,0)+COUNTIF('Ref. Chile'!$I$7:'Ref. Chile'!I2690,'Ref. Chile'!I2690)-1,"")</f>
        <v>1945</v>
      </c>
      <c r="AK2691" s="7">
        <f>IFERROR(RANK('Ref. Chile'!J2690,'Ref. Chile'!J:J,0)+COUNTIF('Ref. Chile'!$J$7:'Ref. Chile'!J2690,'Ref. Chile'!J2690)-1,"")</f>
        <v>245</v>
      </c>
      <c r="AL2691" s="7">
        <f>IFERROR(RANK('Ref. Chile'!K2690,'Ref. Chile'!K:K,0)+COUNTIF('Ref. Chile'!$K$7:'Ref. Chile'!K2690,'Ref. Chile'!K2690)-1,"")</f>
        <v>2228</v>
      </c>
      <c r="AM2691" s="7">
        <f>IFERROR(RANK('Ref. Chile'!L2690,'Ref. Chile'!L:L,0)+COUNTIF('Ref. Chile'!$L$7:'Ref. Chile'!L2690,'Ref. Chile'!L2690)-1,"")</f>
        <v>2121</v>
      </c>
      <c r="AN2691" s="7">
        <f>IFERROR(RANK('Ref. Chile'!M2690,'Ref. Chile'!M:M,0)+COUNTIF('Ref. Chile'!$M$7:'Ref. Chile'!M2690,'Ref. Chile'!M2690)-1,"")</f>
        <v>576</v>
      </c>
      <c r="AO2691" s="7">
        <f>IFERROR(RANK('Ref. Chile'!H2690,'Ref. Chile'!H:H,1)+COUNTIF('Ref. Chile'!$H$7:'Ref. Chile'!H2690,'Ref. Chile'!H2690)-1,"")</f>
        <v>177</v>
      </c>
      <c r="AP2691" s="7">
        <f>IFERROR(RANK('Ref. Chile'!I2690,'Ref. Chile'!I:I,1)+COUNTIF('Ref. Chile'!$I$7:'Ref. Chile'!I2690,'Ref. Chile'!I2690)-1,"")</f>
        <v>808</v>
      </c>
      <c r="AQ2691" s="7">
        <f>IFERROR(RANK('Ref. Chile'!J2690,'Ref. Chile'!J:J,1)+COUNTIF('Ref. Chile'!$J$7:'Ref. Chile'!J2690,'Ref. Chile'!J2690)-1,"")</f>
        <v>2325</v>
      </c>
    </row>
    <row r="2692" spans="31:43" ht="17.25" customHeight="1" x14ac:dyDescent="0.3">
      <c r="AE2692" s="5" t="s">
        <v>2687</v>
      </c>
      <c r="AF2692" s="5" t="s">
        <v>6207</v>
      </c>
      <c r="AG2692" s="6" t="s">
        <v>4486</v>
      </c>
      <c r="AH2692" s="6" t="s">
        <v>4096</v>
      </c>
      <c r="AI2692" s="7">
        <f>IFERROR(RANK('Ref. Chile'!H2691,'Ref. Chile'!H:H,0)+COUNTIF('Ref. Chile'!$H$7:'Ref. Chile'!H2691,'Ref. Chile'!H2691)-1,"")</f>
        <v>2623</v>
      </c>
      <c r="AJ2692" s="7">
        <f>IFERROR(RANK('Ref. Chile'!I2691,'Ref. Chile'!I:I,0)+COUNTIF('Ref. Chile'!$I$7:'Ref. Chile'!I2691,'Ref. Chile'!I2691)-1,"")</f>
        <v>1931</v>
      </c>
      <c r="AK2692" s="7">
        <f>IFERROR(RANK('Ref. Chile'!J2691,'Ref. Chile'!J:J,0)+COUNTIF('Ref. Chile'!$J$7:'Ref. Chile'!J2691,'Ref. Chile'!J2691)-1,"")</f>
        <v>231</v>
      </c>
      <c r="AL2692" s="7">
        <f>IFERROR(RANK('Ref. Chile'!K2691,'Ref. Chile'!K:K,0)+COUNTIF('Ref. Chile'!$K$7:'Ref. Chile'!K2691,'Ref. Chile'!K2691)-1,"")</f>
        <v>2224</v>
      </c>
      <c r="AM2692" s="7">
        <f>IFERROR(RANK('Ref. Chile'!L2691,'Ref. Chile'!L:L,0)+COUNTIF('Ref. Chile'!$L$7:'Ref. Chile'!L2691,'Ref. Chile'!L2691)-1,"")</f>
        <v>2108</v>
      </c>
      <c r="AN2692" s="7">
        <f>IFERROR(RANK('Ref. Chile'!M2691,'Ref. Chile'!M:M,0)+COUNTIF('Ref. Chile'!$M$7:'Ref. Chile'!M2691,'Ref. Chile'!M2691)-1,"")</f>
        <v>507</v>
      </c>
      <c r="AO2692" s="7">
        <f>IFERROR(RANK('Ref. Chile'!H2691,'Ref. Chile'!H:H,1)+COUNTIF('Ref. Chile'!$H$7:'Ref. Chile'!H2691,'Ref. Chile'!H2691)-1,"")</f>
        <v>180</v>
      </c>
      <c r="AP2692" s="7">
        <f>IFERROR(RANK('Ref. Chile'!I2691,'Ref. Chile'!I:I,1)+COUNTIF('Ref. Chile'!$I$7:'Ref. Chile'!I2691,'Ref. Chile'!I2691)-1,"")</f>
        <v>822</v>
      </c>
      <c r="AQ2692" s="7">
        <f>IFERROR(RANK('Ref. Chile'!J2691,'Ref. Chile'!J:J,1)+COUNTIF('Ref. Chile'!$J$7:'Ref. Chile'!J2691,'Ref. Chile'!J2691)-1,"")</f>
        <v>2339</v>
      </c>
    </row>
    <row r="2693" spans="31:43" ht="17.25" customHeight="1" x14ac:dyDescent="0.3">
      <c r="AE2693" s="5" t="s">
        <v>2688</v>
      </c>
      <c r="AF2693" s="5" t="s">
        <v>6208</v>
      </c>
      <c r="AG2693" s="6" t="s">
        <v>4486</v>
      </c>
      <c r="AH2693" s="6" t="s">
        <v>4137</v>
      </c>
      <c r="AI2693" s="7">
        <f>IFERROR(RANK('Ref. Chile'!H2692,'Ref. Chile'!H:H,0)+COUNTIF('Ref. Chile'!$H$7:'Ref. Chile'!H2692,'Ref. Chile'!H2692)-1,"")</f>
        <v>2620</v>
      </c>
      <c r="AJ2693" s="7">
        <f>IFERROR(RANK('Ref. Chile'!I2692,'Ref. Chile'!I:I,0)+COUNTIF('Ref. Chile'!$I$7:'Ref. Chile'!I2692,'Ref. Chile'!I2692)-1,"")</f>
        <v>1917</v>
      </c>
      <c r="AK2693" s="7">
        <f>IFERROR(RANK('Ref. Chile'!J2692,'Ref. Chile'!J:J,0)+COUNTIF('Ref. Chile'!$J$7:'Ref. Chile'!J2692,'Ref. Chile'!J2692)-1,"")</f>
        <v>209</v>
      </c>
      <c r="AL2693" s="7">
        <f>IFERROR(RANK('Ref. Chile'!K2692,'Ref. Chile'!K:K,0)+COUNTIF('Ref. Chile'!$K$7:'Ref. Chile'!K2692,'Ref. Chile'!K2692)-1,"")</f>
        <v>2215</v>
      </c>
      <c r="AM2693" s="7">
        <f>IFERROR(RANK('Ref. Chile'!L2692,'Ref. Chile'!L:L,0)+COUNTIF('Ref. Chile'!$L$7:'Ref. Chile'!L2692,'Ref. Chile'!L2692)-1,"")</f>
        <v>2092</v>
      </c>
      <c r="AN2693" s="7">
        <f>IFERROR(RANK('Ref. Chile'!M2692,'Ref. Chile'!M:M,0)+COUNTIF('Ref. Chile'!$M$7:'Ref. Chile'!M2692,'Ref. Chile'!M2692)-1,"")</f>
        <v>429</v>
      </c>
      <c r="AO2693" s="7">
        <f>IFERROR(RANK('Ref. Chile'!H2692,'Ref. Chile'!H:H,1)+COUNTIF('Ref. Chile'!$H$7:'Ref. Chile'!H2692,'Ref. Chile'!H2692)-1,"")</f>
        <v>183</v>
      </c>
      <c r="AP2693" s="7">
        <f>IFERROR(RANK('Ref. Chile'!I2692,'Ref. Chile'!I:I,1)+COUNTIF('Ref. Chile'!$I$7:'Ref. Chile'!I2692,'Ref. Chile'!I2692)-1,"")</f>
        <v>836</v>
      </c>
      <c r="AQ2693" s="7">
        <f>IFERROR(RANK('Ref. Chile'!J2692,'Ref. Chile'!J:J,1)+COUNTIF('Ref. Chile'!$J$7:'Ref. Chile'!J2692,'Ref. Chile'!J2692)-1,"")</f>
        <v>2361</v>
      </c>
    </row>
    <row r="2694" spans="31:43" ht="17.25" customHeight="1" x14ac:dyDescent="0.3">
      <c r="AE2694" s="5" t="s">
        <v>2689</v>
      </c>
      <c r="AF2694" s="5" t="s">
        <v>6209</v>
      </c>
      <c r="AG2694" s="6" t="s">
        <v>4486</v>
      </c>
      <c r="AH2694" s="6" t="s">
        <v>4097</v>
      </c>
      <c r="AI2694" s="7">
        <f>IFERROR(RANK('Ref. Chile'!H2693,'Ref. Chile'!H:H,0)+COUNTIF('Ref. Chile'!$H$7:'Ref. Chile'!H2693,'Ref. Chile'!H2693)-1,"")</f>
        <v>2621</v>
      </c>
      <c r="AJ2694" s="7">
        <f>IFERROR(RANK('Ref. Chile'!I2693,'Ref. Chile'!I:I,0)+COUNTIF('Ref. Chile'!$I$7:'Ref. Chile'!I2693,'Ref. Chile'!I2693)-1,"")</f>
        <v>1903</v>
      </c>
      <c r="AK2694" s="7">
        <f>IFERROR(RANK('Ref. Chile'!J2693,'Ref. Chile'!J:J,0)+COUNTIF('Ref. Chile'!$J$7:'Ref. Chile'!J2693,'Ref. Chile'!J2693)-1,"")</f>
        <v>162</v>
      </c>
      <c r="AL2694" s="7">
        <f>IFERROR(RANK('Ref. Chile'!K2693,'Ref. Chile'!K:K,0)+COUNTIF('Ref. Chile'!$K$7:'Ref. Chile'!K2693,'Ref. Chile'!K2693)-1,"")</f>
        <v>2218</v>
      </c>
      <c r="AM2694" s="7">
        <f>IFERROR(RANK('Ref. Chile'!L2693,'Ref. Chile'!L:L,0)+COUNTIF('Ref. Chile'!$L$7:'Ref. Chile'!L2693,'Ref. Chile'!L2693)-1,"")</f>
        <v>2094</v>
      </c>
      <c r="AN2694" s="7">
        <f>IFERROR(RANK('Ref. Chile'!M2693,'Ref. Chile'!M:M,0)+COUNTIF('Ref. Chile'!$M$7:'Ref. Chile'!M2693,'Ref. Chile'!M2693)-1,"")</f>
        <v>266</v>
      </c>
      <c r="AO2694" s="7">
        <f>IFERROR(RANK('Ref. Chile'!H2693,'Ref. Chile'!H:H,1)+COUNTIF('Ref. Chile'!$H$7:'Ref. Chile'!H2693,'Ref. Chile'!H2693)-1,"")</f>
        <v>182</v>
      </c>
      <c r="AP2694" s="7">
        <f>IFERROR(RANK('Ref. Chile'!I2693,'Ref. Chile'!I:I,1)+COUNTIF('Ref. Chile'!$I$7:'Ref. Chile'!I2693,'Ref. Chile'!I2693)-1,"")</f>
        <v>850</v>
      </c>
      <c r="AQ2694" s="7">
        <f>IFERROR(RANK('Ref. Chile'!J2693,'Ref. Chile'!J:J,1)+COUNTIF('Ref. Chile'!$J$7:'Ref. Chile'!J2693,'Ref. Chile'!J2693)-1,"")</f>
        <v>2408</v>
      </c>
    </row>
    <row r="2695" spans="31:43" ht="17.25" customHeight="1" x14ac:dyDescent="0.3">
      <c r="AE2695" s="5" t="s">
        <v>2690</v>
      </c>
      <c r="AF2695" s="5" t="s">
        <v>6210</v>
      </c>
      <c r="AG2695" s="6" t="s">
        <v>4486</v>
      </c>
      <c r="AH2695" s="6" t="s">
        <v>4123</v>
      </c>
      <c r="AI2695" s="7">
        <f>IFERROR(RANK('Ref. Chile'!H2694,'Ref. Chile'!H:H,0)+COUNTIF('Ref. Chile'!$H$7:'Ref. Chile'!H2694,'Ref. Chile'!H2694)-1,"")</f>
        <v>2618</v>
      </c>
      <c r="AJ2695" s="7">
        <f>IFERROR(RANK('Ref. Chile'!I2694,'Ref. Chile'!I:I,0)+COUNTIF('Ref. Chile'!$I$7:'Ref. Chile'!I2694,'Ref. Chile'!I2694)-1,"")</f>
        <v>1886</v>
      </c>
      <c r="AK2695" s="7">
        <f>IFERROR(RANK('Ref. Chile'!J2694,'Ref. Chile'!J:J,0)+COUNTIF('Ref. Chile'!$J$7:'Ref. Chile'!J2694,'Ref. Chile'!J2694)-1,"")</f>
        <v>183</v>
      </c>
      <c r="AL2695" s="7">
        <f>IFERROR(RANK('Ref. Chile'!K2694,'Ref. Chile'!K:K,0)+COUNTIF('Ref. Chile'!$K$7:'Ref. Chile'!K2694,'Ref. Chile'!K2694)-1,"")</f>
        <v>2210</v>
      </c>
      <c r="AM2695" s="7">
        <f>IFERROR(RANK('Ref. Chile'!L2694,'Ref. Chile'!L:L,0)+COUNTIF('Ref. Chile'!$L$7:'Ref. Chile'!L2694,'Ref. Chile'!L2694)-1,"")</f>
        <v>2079</v>
      </c>
      <c r="AN2695" s="7">
        <f>IFERROR(RANK('Ref. Chile'!M2694,'Ref. Chile'!M:M,0)+COUNTIF('Ref. Chile'!$M$7:'Ref. Chile'!M2694,'Ref. Chile'!M2694)-1,"")</f>
        <v>318</v>
      </c>
      <c r="AO2695" s="7">
        <f>IFERROR(RANK('Ref. Chile'!H2694,'Ref. Chile'!H:H,1)+COUNTIF('Ref. Chile'!$H$7:'Ref. Chile'!H2694,'Ref. Chile'!H2694)-1,"")</f>
        <v>185</v>
      </c>
      <c r="AP2695" s="7">
        <f>IFERROR(RANK('Ref. Chile'!I2694,'Ref. Chile'!I:I,1)+COUNTIF('Ref. Chile'!$I$7:'Ref. Chile'!I2694,'Ref. Chile'!I2694)-1,"")</f>
        <v>867</v>
      </c>
      <c r="AQ2695" s="7">
        <f>IFERROR(RANK('Ref. Chile'!J2694,'Ref. Chile'!J:J,1)+COUNTIF('Ref. Chile'!$J$7:'Ref. Chile'!J2694,'Ref. Chile'!J2694)-1,"")</f>
        <v>2387</v>
      </c>
    </row>
    <row r="2696" spans="31:43" ht="17.25" customHeight="1" x14ac:dyDescent="0.3">
      <c r="AE2696" s="5" t="s">
        <v>2691</v>
      </c>
      <c r="AF2696" s="5" t="s">
        <v>6211</v>
      </c>
      <c r="AG2696" s="6" t="s">
        <v>4487</v>
      </c>
      <c r="AH2696" s="6" t="s">
        <v>4092</v>
      </c>
      <c r="AI2696" s="7">
        <f>IFERROR(RANK('Ref. Chile'!H2695,'Ref. Chile'!H:H,0)+COUNTIF('Ref. Chile'!$H$7:'Ref. Chile'!H2695,'Ref. Chile'!H2695)-1,"")</f>
        <v>2568</v>
      </c>
      <c r="AJ2696" s="7">
        <f>IFERROR(RANK('Ref. Chile'!I2695,'Ref. Chile'!I:I,0)+COUNTIF('Ref. Chile'!$I$7:'Ref. Chile'!I2695,'Ref. Chile'!I2695)-1,"")</f>
        <v>2745</v>
      </c>
      <c r="AK2696" s="7">
        <f>IFERROR(RANK('Ref. Chile'!J2695,'Ref. Chile'!J:J,0)+COUNTIF('Ref. Chile'!$J$7:'Ref. Chile'!J2695,'Ref. Chile'!J2695)-1,"")</f>
        <v>2512</v>
      </c>
      <c r="AL2696" s="7">
        <f>IFERROR(RANK('Ref. Chile'!K2695,'Ref. Chile'!K:K,0)+COUNTIF('Ref. Chile'!$K$7:'Ref. Chile'!K2695,'Ref. Chile'!K2695)-1,"")</f>
        <v>2661</v>
      </c>
      <c r="AM2696" s="7">
        <f>IFERROR(RANK('Ref. Chile'!L2695,'Ref. Chile'!L:L,0)+COUNTIF('Ref. Chile'!$L$7:'Ref. Chile'!L2695,'Ref. Chile'!L2695)-1,"")</f>
        <v>2445</v>
      </c>
      <c r="AN2696" s="7">
        <f>IFERROR(RANK('Ref. Chile'!M2695,'Ref. Chile'!M:M,0)+COUNTIF('Ref. Chile'!$M$7:'Ref. Chile'!M2695,'Ref. Chile'!M2695)-1,"")</f>
        <v>2433</v>
      </c>
      <c r="AO2696" s="7">
        <f>IFERROR(RANK('Ref. Chile'!H2695,'Ref. Chile'!H:H,1)+COUNTIF('Ref. Chile'!$H$7:'Ref. Chile'!H2695,'Ref. Chile'!H2695)-1,"")</f>
        <v>235</v>
      </c>
      <c r="AP2696" s="7">
        <f>IFERROR(RANK('Ref. Chile'!I2695,'Ref. Chile'!I:I,1)+COUNTIF('Ref. Chile'!$I$7:'Ref. Chile'!I2695,'Ref. Chile'!I2695)-1,"")</f>
        <v>8</v>
      </c>
      <c r="AQ2696" s="7">
        <f>IFERROR(RANK('Ref. Chile'!J2695,'Ref. Chile'!J:J,1)+COUNTIF('Ref. Chile'!$J$7:'Ref. Chile'!J2695,'Ref. Chile'!J2695)-1,"")</f>
        <v>58</v>
      </c>
    </row>
    <row r="2697" spans="31:43" ht="17.25" customHeight="1" x14ac:dyDescent="0.3">
      <c r="AE2697" s="5" t="s">
        <v>2692</v>
      </c>
      <c r="AF2697" s="5" t="s">
        <v>6212</v>
      </c>
      <c r="AG2697" s="6" t="s">
        <v>4487</v>
      </c>
      <c r="AH2697" s="6" t="s">
        <v>4135</v>
      </c>
      <c r="AI2697" s="7">
        <f>IFERROR(RANK('Ref. Chile'!H2696,'Ref. Chile'!H:H,0)+COUNTIF('Ref. Chile'!$H$7:'Ref. Chile'!H2696,'Ref. Chile'!H2696)-1,"")</f>
        <v>2558</v>
      </c>
      <c r="AJ2697" s="7">
        <f>IFERROR(RANK('Ref. Chile'!I2696,'Ref. Chile'!I:I,0)+COUNTIF('Ref. Chile'!$I$7:'Ref. Chile'!I2696,'Ref. Chile'!I2696)-1,"")</f>
        <v>2733</v>
      </c>
      <c r="AK2697" s="7">
        <f>IFERROR(RANK('Ref. Chile'!J2696,'Ref. Chile'!J:J,0)+COUNTIF('Ref. Chile'!$J$7:'Ref. Chile'!J2696,'Ref. Chile'!J2696)-1,"")</f>
        <v>2456</v>
      </c>
      <c r="AL2697" s="7">
        <f>IFERROR(RANK('Ref. Chile'!K2696,'Ref. Chile'!K:K,0)+COUNTIF('Ref. Chile'!$K$7:'Ref. Chile'!K2696,'Ref. Chile'!K2696)-1,"")</f>
        <v>2651</v>
      </c>
      <c r="AM2697" s="7">
        <f>IFERROR(RANK('Ref. Chile'!L2696,'Ref. Chile'!L:L,0)+COUNTIF('Ref. Chile'!$L$7:'Ref. Chile'!L2696,'Ref. Chile'!L2696)-1,"")</f>
        <v>2429</v>
      </c>
      <c r="AN2697" s="7">
        <f>IFERROR(RANK('Ref. Chile'!M2696,'Ref. Chile'!M:M,0)+COUNTIF('Ref. Chile'!$M$7:'Ref. Chile'!M2696,'Ref. Chile'!M2696)-1,"")</f>
        <v>2395</v>
      </c>
      <c r="AO2697" s="7">
        <f>IFERROR(RANK('Ref. Chile'!H2696,'Ref. Chile'!H:H,1)+COUNTIF('Ref. Chile'!$H$7:'Ref. Chile'!H2696,'Ref. Chile'!H2696)-1,"")</f>
        <v>245</v>
      </c>
      <c r="AP2697" s="7">
        <f>IFERROR(RANK('Ref. Chile'!I2696,'Ref. Chile'!I:I,1)+COUNTIF('Ref. Chile'!$I$7:'Ref. Chile'!I2696,'Ref. Chile'!I2696)-1,"")</f>
        <v>20</v>
      </c>
      <c r="AQ2697" s="7">
        <f>IFERROR(RANK('Ref. Chile'!J2696,'Ref. Chile'!J:J,1)+COUNTIF('Ref. Chile'!$J$7:'Ref. Chile'!J2696,'Ref. Chile'!J2696)-1,"")</f>
        <v>114</v>
      </c>
    </row>
    <row r="2698" spans="31:43" ht="17.25" customHeight="1" x14ac:dyDescent="0.3">
      <c r="AE2698" s="5" t="s">
        <v>2693</v>
      </c>
      <c r="AF2698" s="5" t="s">
        <v>6213</v>
      </c>
      <c r="AG2698" s="6" t="s">
        <v>4487</v>
      </c>
      <c r="AH2698" s="6" t="s">
        <v>4136</v>
      </c>
      <c r="AI2698" s="7">
        <f>IFERROR(RANK('Ref. Chile'!H2697,'Ref. Chile'!H:H,0)+COUNTIF('Ref. Chile'!$H$7:'Ref. Chile'!H2697,'Ref. Chile'!H2697)-1,"")</f>
        <v>2555</v>
      </c>
      <c r="AJ2698" s="7">
        <f>IFERROR(RANK('Ref. Chile'!I2697,'Ref. Chile'!I:I,0)+COUNTIF('Ref. Chile'!$I$7:'Ref. Chile'!I2697,'Ref. Chile'!I2697)-1,"")</f>
        <v>2726</v>
      </c>
      <c r="AK2698" s="7">
        <f>IFERROR(RANK('Ref. Chile'!J2697,'Ref. Chile'!J:J,0)+COUNTIF('Ref. Chile'!$J$7:'Ref. Chile'!J2697,'Ref. Chile'!J2697)-1,"")</f>
        <v>2354</v>
      </c>
      <c r="AL2698" s="7">
        <f>IFERROR(RANK('Ref. Chile'!K2697,'Ref. Chile'!K:K,0)+COUNTIF('Ref. Chile'!$K$7:'Ref. Chile'!K2697,'Ref. Chile'!K2697)-1,"")</f>
        <v>2643</v>
      </c>
      <c r="AM2698" s="7">
        <f>IFERROR(RANK('Ref. Chile'!L2697,'Ref. Chile'!L:L,0)+COUNTIF('Ref. Chile'!$L$7:'Ref. Chile'!L2697,'Ref. Chile'!L2697)-1,"")</f>
        <v>2421</v>
      </c>
      <c r="AN2698" s="7">
        <f>IFERROR(RANK('Ref. Chile'!M2697,'Ref. Chile'!M:M,0)+COUNTIF('Ref. Chile'!$M$7:'Ref. Chile'!M2697,'Ref. Chile'!M2697)-1,"")</f>
        <v>2321</v>
      </c>
      <c r="AO2698" s="7">
        <f>IFERROR(RANK('Ref. Chile'!H2697,'Ref. Chile'!H:H,1)+COUNTIF('Ref. Chile'!$H$7:'Ref. Chile'!H2697,'Ref. Chile'!H2697)-1,"")</f>
        <v>248</v>
      </c>
      <c r="AP2698" s="7">
        <f>IFERROR(RANK('Ref. Chile'!I2697,'Ref. Chile'!I:I,1)+COUNTIF('Ref. Chile'!$I$7:'Ref. Chile'!I2697,'Ref. Chile'!I2697)-1,"")</f>
        <v>27</v>
      </c>
      <c r="AQ2698" s="7">
        <f>IFERROR(RANK('Ref. Chile'!J2697,'Ref. Chile'!J:J,1)+COUNTIF('Ref. Chile'!$J$7:'Ref. Chile'!J2697,'Ref. Chile'!J2697)-1,"")</f>
        <v>216</v>
      </c>
    </row>
    <row r="2699" spans="31:43" ht="17.25" customHeight="1" x14ac:dyDescent="0.3">
      <c r="AE2699" s="5" t="s">
        <v>2694</v>
      </c>
      <c r="AF2699" s="5" t="s">
        <v>6214</v>
      </c>
      <c r="AG2699" s="6" t="s">
        <v>4487</v>
      </c>
      <c r="AH2699" s="6" t="s">
        <v>4093</v>
      </c>
      <c r="AI2699" s="7">
        <f>IFERROR(RANK('Ref. Chile'!H2698,'Ref. Chile'!H:H,0)+COUNTIF('Ref. Chile'!$H$7:'Ref. Chile'!H2698,'Ref. Chile'!H2698)-1,"")</f>
        <v>2565</v>
      </c>
      <c r="AJ2699" s="7">
        <f>IFERROR(RANK('Ref. Chile'!I2698,'Ref. Chile'!I:I,0)+COUNTIF('Ref. Chile'!$I$7:'Ref. Chile'!I2698,'Ref. Chile'!I2698)-1,"")</f>
        <v>2744</v>
      </c>
      <c r="AK2699" s="7">
        <f>IFERROR(RANK('Ref. Chile'!J2698,'Ref. Chile'!J:J,0)+COUNTIF('Ref. Chile'!$J$7:'Ref. Chile'!J2698,'Ref. Chile'!J2698)-1,"")</f>
        <v>2497</v>
      </c>
      <c r="AL2699" s="7">
        <f>IFERROR(RANK('Ref. Chile'!K2698,'Ref. Chile'!K:K,0)+COUNTIF('Ref. Chile'!$K$7:'Ref. Chile'!K2698,'Ref. Chile'!K2698)-1,"")</f>
        <v>2659</v>
      </c>
      <c r="AM2699" s="7">
        <f>IFERROR(RANK('Ref. Chile'!L2698,'Ref. Chile'!L:L,0)+COUNTIF('Ref. Chile'!$L$7:'Ref. Chile'!L2698,'Ref. Chile'!L2698)-1,"")</f>
        <v>2441</v>
      </c>
      <c r="AN2699" s="7">
        <f>IFERROR(RANK('Ref. Chile'!M2698,'Ref. Chile'!M:M,0)+COUNTIF('Ref. Chile'!$M$7:'Ref. Chile'!M2698,'Ref. Chile'!M2698)-1,"")</f>
        <v>2423</v>
      </c>
      <c r="AO2699" s="7">
        <f>IFERROR(RANK('Ref. Chile'!H2698,'Ref. Chile'!H:H,1)+COUNTIF('Ref. Chile'!$H$7:'Ref. Chile'!H2698,'Ref. Chile'!H2698)-1,"")</f>
        <v>238</v>
      </c>
      <c r="AP2699" s="7">
        <f>IFERROR(RANK('Ref. Chile'!I2698,'Ref. Chile'!I:I,1)+COUNTIF('Ref. Chile'!$I$7:'Ref. Chile'!I2698,'Ref. Chile'!I2698)-1,"")</f>
        <v>9</v>
      </c>
      <c r="AQ2699" s="7">
        <f>IFERROR(RANK('Ref. Chile'!J2698,'Ref. Chile'!J:J,1)+COUNTIF('Ref. Chile'!$J$7:'Ref. Chile'!J2698,'Ref. Chile'!J2698)-1,"")</f>
        <v>73</v>
      </c>
    </row>
    <row r="2700" spans="31:43" ht="17.25" customHeight="1" x14ac:dyDescent="0.3">
      <c r="AE2700" s="5" t="s">
        <v>2695</v>
      </c>
      <c r="AF2700" s="5" t="s">
        <v>6215</v>
      </c>
      <c r="AG2700" s="6" t="s">
        <v>4487</v>
      </c>
      <c r="AH2700" s="6" t="s">
        <v>4116</v>
      </c>
      <c r="AI2700" s="7">
        <f>IFERROR(RANK('Ref. Chile'!H2699,'Ref. Chile'!H:H,0)+COUNTIF('Ref. Chile'!$H$7:'Ref. Chile'!H2699,'Ref. Chile'!H2699)-1,"")</f>
        <v>2561</v>
      </c>
      <c r="AJ2700" s="7">
        <f>IFERROR(RANK('Ref. Chile'!I2699,'Ref. Chile'!I:I,0)+COUNTIF('Ref. Chile'!$I$7:'Ref. Chile'!I2699,'Ref. Chile'!I2699)-1,"")</f>
        <v>2734</v>
      </c>
      <c r="AK2700" s="7">
        <f>IFERROR(RANK('Ref. Chile'!J2699,'Ref. Chile'!J:J,0)+COUNTIF('Ref. Chile'!$J$7:'Ref. Chile'!J2699,'Ref. Chile'!J2699)-1,"")</f>
        <v>2369</v>
      </c>
      <c r="AL2700" s="7">
        <f>IFERROR(RANK('Ref. Chile'!K2699,'Ref. Chile'!K:K,0)+COUNTIF('Ref. Chile'!$K$7:'Ref. Chile'!K2699,'Ref. Chile'!K2699)-1,"")</f>
        <v>2653</v>
      </c>
      <c r="AM2700" s="7">
        <f>IFERROR(RANK('Ref. Chile'!L2699,'Ref. Chile'!L:L,0)+COUNTIF('Ref. Chile'!$L$7:'Ref. Chile'!L2699,'Ref. Chile'!L2699)-1,"")</f>
        <v>2430</v>
      </c>
      <c r="AN2700" s="7">
        <f>IFERROR(RANK('Ref. Chile'!M2699,'Ref. Chile'!M:M,0)+COUNTIF('Ref. Chile'!$M$7:'Ref. Chile'!M2699,'Ref. Chile'!M2699)-1,"")</f>
        <v>2337</v>
      </c>
      <c r="AO2700" s="7">
        <f>IFERROR(RANK('Ref. Chile'!H2699,'Ref. Chile'!H:H,1)+COUNTIF('Ref. Chile'!$H$7:'Ref. Chile'!H2699,'Ref. Chile'!H2699)-1,"")</f>
        <v>242</v>
      </c>
      <c r="AP2700" s="7">
        <f>IFERROR(RANK('Ref. Chile'!I2699,'Ref. Chile'!I:I,1)+COUNTIF('Ref. Chile'!$I$7:'Ref. Chile'!I2699,'Ref. Chile'!I2699)-1,"")</f>
        <v>19</v>
      </c>
      <c r="AQ2700" s="7">
        <f>IFERROR(RANK('Ref. Chile'!J2699,'Ref. Chile'!J:J,1)+COUNTIF('Ref. Chile'!$J$7:'Ref. Chile'!J2699,'Ref. Chile'!J2699)-1,"")</f>
        <v>201</v>
      </c>
    </row>
    <row r="2701" spans="31:43" ht="17.25" customHeight="1" x14ac:dyDescent="0.3">
      <c r="AE2701" s="5" t="s">
        <v>2696</v>
      </c>
      <c r="AF2701" s="5" t="s">
        <v>6216</v>
      </c>
      <c r="AG2701" s="6" t="s">
        <v>4487</v>
      </c>
      <c r="AH2701" s="6" t="s">
        <v>4094</v>
      </c>
      <c r="AI2701" s="7">
        <f>IFERROR(RANK('Ref. Chile'!H2700,'Ref. Chile'!H:H,0)+COUNTIF('Ref. Chile'!$H$7:'Ref. Chile'!H2700,'Ref. Chile'!H2700)-1,"")</f>
        <v>2556</v>
      </c>
      <c r="AJ2701" s="7">
        <f>IFERROR(RANK('Ref. Chile'!I2700,'Ref. Chile'!I:I,0)+COUNTIF('Ref. Chile'!$I$7:'Ref. Chile'!I2700,'Ref. Chile'!I2700)-1,"")</f>
        <v>2728</v>
      </c>
      <c r="AK2701" s="7">
        <f>IFERROR(RANK('Ref. Chile'!J2700,'Ref. Chile'!J:J,0)+COUNTIF('Ref. Chile'!$J$7:'Ref. Chile'!J2700,'Ref. Chile'!J2700)-1,"")</f>
        <v>2359</v>
      </c>
      <c r="AL2701" s="7">
        <f>IFERROR(RANK('Ref. Chile'!K2700,'Ref. Chile'!K:K,0)+COUNTIF('Ref. Chile'!$K$7:'Ref. Chile'!K2700,'Ref. Chile'!K2700)-1,"")</f>
        <v>2644</v>
      </c>
      <c r="AM2701" s="7">
        <f>IFERROR(RANK('Ref. Chile'!L2700,'Ref. Chile'!L:L,0)+COUNTIF('Ref. Chile'!$L$7:'Ref. Chile'!L2700,'Ref. Chile'!L2700)-1,"")</f>
        <v>2423</v>
      </c>
      <c r="AN2701" s="7">
        <f>IFERROR(RANK('Ref. Chile'!M2700,'Ref. Chile'!M:M,0)+COUNTIF('Ref. Chile'!$M$7:'Ref. Chile'!M2700,'Ref. Chile'!M2700)-1,"")</f>
        <v>2323</v>
      </c>
      <c r="AO2701" s="7">
        <f>IFERROR(RANK('Ref. Chile'!H2700,'Ref. Chile'!H:H,1)+COUNTIF('Ref. Chile'!$H$7:'Ref. Chile'!H2700,'Ref. Chile'!H2700)-1,"")</f>
        <v>247</v>
      </c>
      <c r="AP2701" s="7">
        <f>IFERROR(RANK('Ref. Chile'!I2700,'Ref. Chile'!I:I,1)+COUNTIF('Ref. Chile'!$I$7:'Ref. Chile'!I2700,'Ref. Chile'!I2700)-1,"")</f>
        <v>25</v>
      </c>
      <c r="AQ2701" s="7">
        <f>IFERROR(RANK('Ref. Chile'!J2700,'Ref. Chile'!J:J,1)+COUNTIF('Ref. Chile'!$J$7:'Ref. Chile'!J2700,'Ref. Chile'!J2700)-1,"")</f>
        <v>211</v>
      </c>
    </row>
    <row r="2702" spans="31:43" ht="17.25" customHeight="1" x14ac:dyDescent="0.3">
      <c r="AE2702" s="5" t="s">
        <v>2697</v>
      </c>
      <c r="AF2702" s="5" t="s">
        <v>6217</v>
      </c>
      <c r="AG2702" s="6" t="s">
        <v>4487</v>
      </c>
      <c r="AH2702" s="6" t="s">
        <v>4095</v>
      </c>
      <c r="AI2702" s="7">
        <f>IFERROR(RANK('Ref. Chile'!H2701,'Ref. Chile'!H:H,0)+COUNTIF('Ref. Chile'!$H$7:'Ref. Chile'!H2701,'Ref. Chile'!H2701)-1,"")</f>
        <v>2560</v>
      </c>
      <c r="AJ2702" s="7">
        <f>IFERROR(RANK('Ref. Chile'!I2701,'Ref. Chile'!I:I,0)+COUNTIF('Ref. Chile'!$I$7:'Ref. Chile'!I2701,'Ref. Chile'!I2701)-1,"")</f>
        <v>2737</v>
      </c>
      <c r="AK2702" s="7">
        <f>IFERROR(RANK('Ref. Chile'!J2701,'Ref. Chile'!J:J,0)+COUNTIF('Ref. Chile'!$J$7:'Ref. Chile'!J2701,'Ref. Chile'!J2701)-1,"")</f>
        <v>2460</v>
      </c>
      <c r="AL2702" s="7">
        <f>IFERROR(RANK('Ref. Chile'!K2701,'Ref. Chile'!K:K,0)+COUNTIF('Ref. Chile'!$K$7:'Ref. Chile'!K2701,'Ref. Chile'!K2701)-1,"")</f>
        <v>2652</v>
      </c>
      <c r="AM2702" s="7">
        <f>IFERROR(RANK('Ref. Chile'!L2701,'Ref. Chile'!L:L,0)+COUNTIF('Ref. Chile'!$L$7:'Ref. Chile'!L2701,'Ref. Chile'!L2701)-1,"")</f>
        <v>2431</v>
      </c>
      <c r="AN2702" s="7">
        <f>IFERROR(RANK('Ref. Chile'!M2701,'Ref. Chile'!M:M,0)+COUNTIF('Ref. Chile'!$M$7:'Ref. Chile'!M2701,'Ref. Chile'!M2701)-1,"")</f>
        <v>2400</v>
      </c>
      <c r="AO2702" s="7">
        <f>IFERROR(RANK('Ref. Chile'!H2701,'Ref. Chile'!H:H,1)+COUNTIF('Ref. Chile'!$H$7:'Ref. Chile'!H2701,'Ref. Chile'!H2701)-1,"")</f>
        <v>243</v>
      </c>
      <c r="AP2702" s="7">
        <f>IFERROR(RANK('Ref. Chile'!I2701,'Ref. Chile'!I:I,1)+COUNTIF('Ref. Chile'!$I$7:'Ref. Chile'!I2701,'Ref. Chile'!I2701)-1,"")</f>
        <v>16</v>
      </c>
      <c r="AQ2702" s="7">
        <f>IFERROR(RANK('Ref. Chile'!J2701,'Ref. Chile'!J:J,1)+COUNTIF('Ref. Chile'!$J$7:'Ref. Chile'!J2701,'Ref. Chile'!J2701)-1,"")</f>
        <v>110</v>
      </c>
    </row>
    <row r="2703" spans="31:43" ht="17.25" customHeight="1" x14ac:dyDescent="0.3">
      <c r="AE2703" s="5" t="s">
        <v>2698</v>
      </c>
      <c r="AF2703" s="5" t="s">
        <v>6218</v>
      </c>
      <c r="AG2703" s="6" t="s">
        <v>4487</v>
      </c>
      <c r="AH2703" s="6" t="s">
        <v>4096</v>
      </c>
      <c r="AI2703" s="7">
        <f>IFERROR(RANK('Ref. Chile'!H2702,'Ref. Chile'!H:H,0)+COUNTIF('Ref. Chile'!$H$7:'Ref. Chile'!H2702,'Ref. Chile'!H2702)-1,"")</f>
        <v>2557</v>
      </c>
      <c r="AJ2703" s="7">
        <f>IFERROR(RANK('Ref. Chile'!I2702,'Ref. Chile'!I:I,0)+COUNTIF('Ref. Chile'!$I$7:'Ref. Chile'!I2702,'Ref. Chile'!I2702)-1,"")</f>
        <v>2732</v>
      </c>
      <c r="AK2703" s="7">
        <f>IFERROR(RANK('Ref. Chile'!J2702,'Ref. Chile'!J:J,0)+COUNTIF('Ref. Chile'!$J$7:'Ref. Chile'!J2702,'Ref. Chile'!J2702)-1,"")</f>
        <v>2445</v>
      </c>
      <c r="AL2703" s="7">
        <f>IFERROR(RANK('Ref. Chile'!K2702,'Ref. Chile'!K:K,0)+COUNTIF('Ref. Chile'!$K$7:'Ref. Chile'!K2702,'Ref. Chile'!K2702)-1,"")</f>
        <v>2649</v>
      </c>
      <c r="AM2703" s="7">
        <f>IFERROR(RANK('Ref. Chile'!L2702,'Ref. Chile'!L:L,0)+COUNTIF('Ref. Chile'!$L$7:'Ref. Chile'!L2702,'Ref. Chile'!L2702)-1,"")</f>
        <v>2427</v>
      </c>
      <c r="AN2703" s="7">
        <f>IFERROR(RANK('Ref. Chile'!M2702,'Ref. Chile'!M:M,0)+COUNTIF('Ref. Chile'!$M$7:'Ref. Chile'!M2702,'Ref. Chile'!M2702)-1,"")</f>
        <v>2392</v>
      </c>
      <c r="AO2703" s="7">
        <f>IFERROR(RANK('Ref. Chile'!H2702,'Ref. Chile'!H:H,1)+COUNTIF('Ref. Chile'!$H$7:'Ref. Chile'!H2702,'Ref. Chile'!H2702)-1,"")</f>
        <v>246</v>
      </c>
      <c r="AP2703" s="7">
        <f>IFERROR(RANK('Ref. Chile'!I2702,'Ref. Chile'!I:I,1)+COUNTIF('Ref. Chile'!$I$7:'Ref. Chile'!I2702,'Ref. Chile'!I2702)-1,"")</f>
        <v>21</v>
      </c>
      <c r="AQ2703" s="7">
        <f>IFERROR(RANK('Ref. Chile'!J2702,'Ref. Chile'!J:J,1)+COUNTIF('Ref. Chile'!$J$7:'Ref. Chile'!J2702,'Ref. Chile'!J2702)-1,"")</f>
        <v>125</v>
      </c>
    </row>
    <row r="2704" spans="31:43" ht="17.25" customHeight="1" x14ac:dyDescent="0.3">
      <c r="AE2704" s="5" t="s">
        <v>2699</v>
      </c>
      <c r="AF2704" s="5" t="s">
        <v>6219</v>
      </c>
      <c r="AG2704" s="6" t="s">
        <v>4487</v>
      </c>
      <c r="AH2704" s="6" t="s">
        <v>4137</v>
      </c>
      <c r="AI2704" s="7">
        <f>IFERROR(RANK('Ref. Chile'!H2703,'Ref. Chile'!H:H,0)+COUNTIF('Ref. Chile'!$H$7:'Ref. Chile'!H2703,'Ref. Chile'!H2703)-1,"")</f>
        <v>2554</v>
      </c>
      <c r="AJ2704" s="7">
        <f>IFERROR(RANK('Ref. Chile'!I2703,'Ref. Chile'!I:I,0)+COUNTIF('Ref. Chile'!$I$7:'Ref. Chile'!I2703,'Ref. Chile'!I2703)-1,"")</f>
        <v>2724</v>
      </c>
      <c r="AK2704" s="7">
        <f>IFERROR(RANK('Ref. Chile'!J2703,'Ref. Chile'!J:J,0)+COUNTIF('Ref. Chile'!$J$7:'Ref. Chile'!J2703,'Ref. Chile'!J2703)-1,"")</f>
        <v>2353</v>
      </c>
      <c r="AL2704" s="7">
        <f>IFERROR(RANK('Ref. Chile'!K2703,'Ref. Chile'!K:K,0)+COUNTIF('Ref. Chile'!$K$7:'Ref. Chile'!K2703,'Ref. Chile'!K2703)-1,"")</f>
        <v>2641</v>
      </c>
      <c r="AM2704" s="7">
        <f>IFERROR(RANK('Ref. Chile'!L2703,'Ref. Chile'!L:L,0)+COUNTIF('Ref. Chile'!$L$7:'Ref. Chile'!L2703,'Ref. Chile'!L2703)-1,"")</f>
        <v>2419</v>
      </c>
      <c r="AN2704" s="7">
        <f>IFERROR(RANK('Ref. Chile'!M2703,'Ref. Chile'!M:M,0)+COUNTIF('Ref. Chile'!$M$7:'Ref. Chile'!M2703,'Ref. Chile'!M2703)-1,"")</f>
        <v>2320</v>
      </c>
      <c r="AO2704" s="7">
        <f>IFERROR(RANK('Ref. Chile'!H2703,'Ref. Chile'!H:H,1)+COUNTIF('Ref. Chile'!$H$7:'Ref. Chile'!H2703,'Ref. Chile'!H2703)-1,"")</f>
        <v>249</v>
      </c>
      <c r="AP2704" s="7">
        <f>IFERROR(RANK('Ref. Chile'!I2703,'Ref. Chile'!I:I,1)+COUNTIF('Ref. Chile'!$I$7:'Ref. Chile'!I2703,'Ref. Chile'!I2703)-1,"")</f>
        <v>29</v>
      </c>
      <c r="AQ2704" s="7">
        <f>IFERROR(RANK('Ref. Chile'!J2703,'Ref. Chile'!J:J,1)+COUNTIF('Ref. Chile'!$J$7:'Ref. Chile'!J2703,'Ref. Chile'!J2703)-1,"")</f>
        <v>217</v>
      </c>
    </row>
    <row r="2705" spans="31:43" ht="17.25" customHeight="1" x14ac:dyDescent="0.3">
      <c r="AE2705" s="5" t="s">
        <v>2700</v>
      </c>
      <c r="AF2705" s="5" t="s">
        <v>6220</v>
      </c>
      <c r="AG2705" s="6" t="s">
        <v>4487</v>
      </c>
      <c r="AH2705" s="6" t="s">
        <v>4097</v>
      </c>
      <c r="AI2705" s="7">
        <f>IFERROR(RANK('Ref. Chile'!H2704,'Ref. Chile'!H:H,0)+COUNTIF('Ref. Chile'!$H$7:'Ref. Chile'!H2704,'Ref. Chile'!H2704)-1,"")</f>
        <v>2553</v>
      </c>
      <c r="AJ2705" s="7">
        <f>IFERROR(RANK('Ref. Chile'!I2704,'Ref. Chile'!I:I,0)+COUNTIF('Ref. Chile'!$I$7:'Ref. Chile'!I2704,'Ref. Chile'!I2704)-1,"")</f>
        <v>2727</v>
      </c>
      <c r="AK2705" s="7">
        <f>IFERROR(RANK('Ref. Chile'!J2704,'Ref. Chile'!J:J,0)+COUNTIF('Ref. Chile'!$J$7:'Ref. Chile'!J2704,'Ref. Chile'!J2704)-1,"")</f>
        <v>2424</v>
      </c>
      <c r="AL2705" s="7">
        <f>IFERROR(RANK('Ref. Chile'!K2704,'Ref. Chile'!K:K,0)+COUNTIF('Ref. Chile'!$K$7:'Ref. Chile'!K2704,'Ref. Chile'!K2704)-1,"")</f>
        <v>2642</v>
      </c>
      <c r="AM2705" s="7">
        <f>IFERROR(RANK('Ref. Chile'!L2704,'Ref. Chile'!L:L,0)+COUNTIF('Ref. Chile'!$L$7:'Ref. Chile'!L2704,'Ref. Chile'!L2704)-1,"")</f>
        <v>2422</v>
      </c>
      <c r="AN2705" s="7">
        <f>IFERROR(RANK('Ref. Chile'!M2704,'Ref. Chile'!M:M,0)+COUNTIF('Ref. Chile'!$M$7:'Ref. Chile'!M2704,'Ref. Chile'!M2704)-1,"")</f>
        <v>2383</v>
      </c>
      <c r="AO2705" s="7">
        <f>IFERROR(RANK('Ref. Chile'!H2704,'Ref. Chile'!H:H,1)+COUNTIF('Ref. Chile'!$H$7:'Ref. Chile'!H2704,'Ref. Chile'!H2704)-1,"")</f>
        <v>250</v>
      </c>
      <c r="AP2705" s="7">
        <f>IFERROR(RANK('Ref. Chile'!I2704,'Ref. Chile'!I:I,1)+COUNTIF('Ref. Chile'!$I$7:'Ref. Chile'!I2704,'Ref. Chile'!I2704)-1,"")</f>
        <v>26</v>
      </c>
      <c r="AQ2705" s="7">
        <f>IFERROR(RANK('Ref. Chile'!J2704,'Ref. Chile'!J:J,1)+COUNTIF('Ref. Chile'!$J$7:'Ref. Chile'!J2704,'Ref. Chile'!J2704)-1,"")</f>
        <v>146</v>
      </c>
    </row>
    <row r="2706" spans="31:43" ht="17.25" customHeight="1" x14ac:dyDescent="0.3">
      <c r="AE2706" s="5" t="s">
        <v>2701</v>
      </c>
      <c r="AF2706" s="5" t="s">
        <v>6221</v>
      </c>
      <c r="AG2706" s="6" t="s">
        <v>4487</v>
      </c>
      <c r="AH2706" s="6" t="s">
        <v>4123</v>
      </c>
      <c r="AI2706" s="7">
        <f>IFERROR(RANK('Ref. Chile'!H2705,'Ref. Chile'!H:H,0)+COUNTIF('Ref. Chile'!$H$7:'Ref. Chile'!H2705,'Ref. Chile'!H2705)-1,"")</f>
        <v>2551</v>
      </c>
      <c r="AJ2706" s="7">
        <f>IFERROR(RANK('Ref. Chile'!I2705,'Ref. Chile'!I:I,0)+COUNTIF('Ref. Chile'!$I$7:'Ref. Chile'!I2705,'Ref. Chile'!I2705)-1,"")</f>
        <v>2707</v>
      </c>
      <c r="AK2706" s="7">
        <f>IFERROR(RANK('Ref. Chile'!J2705,'Ref. Chile'!J:J,0)+COUNTIF('Ref. Chile'!$J$7:'Ref. Chile'!J2705,'Ref. Chile'!J2705)-1,"")</f>
        <v>2403</v>
      </c>
      <c r="AL2706" s="7">
        <f>IFERROR(RANK('Ref. Chile'!K2705,'Ref. Chile'!K:K,0)+COUNTIF('Ref. Chile'!$K$7:'Ref. Chile'!K2705,'Ref. Chile'!K2705)-1,"")</f>
        <v>2639</v>
      </c>
      <c r="AM2706" s="7">
        <f>IFERROR(RANK('Ref. Chile'!L2705,'Ref. Chile'!L:L,0)+COUNTIF('Ref. Chile'!$L$7:'Ref. Chile'!L2705,'Ref. Chile'!L2705)-1,"")</f>
        <v>2412</v>
      </c>
      <c r="AN2706" s="7">
        <f>IFERROR(RANK('Ref. Chile'!M2705,'Ref. Chile'!M:M,0)+COUNTIF('Ref. Chile'!$M$7:'Ref. Chile'!M2705,'Ref. Chile'!M2705)-1,"")</f>
        <v>2367</v>
      </c>
      <c r="AO2706" s="7">
        <f>IFERROR(RANK('Ref. Chile'!H2705,'Ref. Chile'!H:H,1)+COUNTIF('Ref. Chile'!$H$7:'Ref. Chile'!H2705,'Ref. Chile'!H2705)-1,"")</f>
        <v>252</v>
      </c>
      <c r="AP2706" s="7">
        <f>IFERROR(RANK('Ref. Chile'!I2705,'Ref. Chile'!I:I,1)+COUNTIF('Ref. Chile'!$I$7:'Ref. Chile'!I2705,'Ref. Chile'!I2705)-1,"")</f>
        <v>46</v>
      </c>
      <c r="AQ2706" s="7">
        <f>IFERROR(RANK('Ref. Chile'!J2705,'Ref. Chile'!J:J,1)+COUNTIF('Ref. Chile'!$J$7:'Ref. Chile'!J2705,'Ref. Chile'!J2705)-1,"")</f>
        <v>167</v>
      </c>
    </row>
    <row r="2707" spans="31:43" ht="17.25" customHeight="1" x14ac:dyDescent="0.3">
      <c r="AE2707" s="5" t="s">
        <v>2702</v>
      </c>
      <c r="AF2707" s="5" t="s">
        <v>6222</v>
      </c>
      <c r="AG2707" s="6" t="s">
        <v>4488</v>
      </c>
      <c r="AH2707" s="6" t="s">
        <v>4092</v>
      </c>
      <c r="AI2707" s="7">
        <f>IFERROR(RANK('Ref. Chile'!H2706,'Ref. Chile'!H:H,0)+COUNTIF('Ref. Chile'!$H$7:'Ref. Chile'!H2706,'Ref. Chile'!H2706)-1,"")</f>
        <v>2542</v>
      </c>
      <c r="AJ2707" s="7">
        <f>IFERROR(RANK('Ref. Chile'!I2706,'Ref. Chile'!I:I,0)+COUNTIF('Ref. Chile'!$I$7:'Ref. Chile'!I2706,'Ref. Chile'!I2706)-1,"")</f>
        <v>2331</v>
      </c>
      <c r="AK2707" s="7">
        <f>IFERROR(RANK('Ref. Chile'!J2706,'Ref. Chile'!J:J,0)+COUNTIF('Ref. Chile'!$J$7:'Ref. Chile'!J2706,'Ref. Chile'!J2706)-1,"")</f>
        <v>2390</v>
      </c>
      <c r="AL2707" s="7">
        <f>IFERROR(RANK('Ref. Chile'!K2706,'Ref. Chile'!K:K,0)+COUNTIF('Ref. Chile'!$K$7:'Ref. Chile'!K2706,'Ref. Chile'!K2706)-1,"")</f>
        <v>2719</v>
      </c>
      <c r="AM2707" s="7">
        <f>IFERROR(RANK('Ref. Chile'!L2706,'Ref. Chile'!L:L,0)+COUNTIF('Ref. Chile'!$L$7:'Ref. Chile'!L2706,'Ref. Chile'!L2706)-1,"")</f>
        <v>1726</v>
      </c>
      <c r="AN2707" s="7">
        <f>IFERROR(RANK('Ref. Chile'!M2706,'Ref. Chile'!M:M,0)+COUNTIF('Ref. Chile'!$M$7:'Ref. Chile'!M2706,'Ref. Chile'!M2706)-1,"")</f>
        <v>2592</v>
      </c>
      <c r="AO2707" s="7">
        <f>IFERROR(RANK('Ref. Chile'!H2706,'Ref. Chile'!H:H,1)+COUNTIF('Ref. Chile'!$H$7:'Ref. Chile'!H2706,'Ref. Chile'!H2706)-1,"")</f>
        <v>261</v>
      </c>
      <c r="AP2707" s="7">
        <f>IFERROR(RANK('Ref. Chile'!I2706,'Ref. Chile'!I:I,1)+COUNTIF('Ref. Chile'!$I$7:'Ref. Chile'!I2706,'Ref. Chile'!I2706)-1,"")</f>
        <v>422</v>
      </c>
      <c r="AQ2707" s="7">
        <f>IFERROR(RANK('Ref. Chile'!J2706,'Ref. Chile'!J:J,1)+COUNTIF('Ref. Chile'!$J$7:'Ref. Chile'!J2706,'Ref. Chile'!J2706)-1,"")</f>
        <v>180</v>
      </c>
    </row>
    <row r="2708" spans="31:43" ht="17.25" customHeight="1" x14ac:dyDescent="0.3">
      <c r="AE2708" s="5" t="s">
        <v>2703</v>
      </c>
      <c r="AF2708" s="5" t="s">
        <v>6223</v>
      </c>
      <c r="AG2708" s="6" t="s">
        <v>4488</v>
      </c>
      <c r="AH2708" s="6" t="s">
        <v>4135</v>
      </c>
      <c r="AI2708" s="7">
        <f>IFERROR(RANK('Ref. Chile'!H2707,'Ref. Chile'!H:H,0)+COUNTIF('Ref. Chile'!$H$7:'Ref. Chile'!H2707,'Ref. Chile'!H2707)-1,"")</f>
        <v>2533</v>
      </c>
      <c r="AJ2708" s="7">
        <f>IFERROR(RANK('Ref. Chile'!I2707,'Ref. Chile'!I:I,0)+COUNTIF('Ref. Chile'!$I$7:'Ref. Chile'!I2707,'Ref. Chile'!I2707)-1,"")</f>
        <v>2291</v>
      </c>
      <c r="AK2708" s="7">
        <f>IFERROR(RANK('Ref. Chile'!J2707,'Ref. Chile'!J:J,0)+COUNTIF('Ref. Chile'!$J$7:'Ref. Chile'!J2707,'Ref. Chile'!J2707)-1,"")</f>
        <v>2360</v>
      </c>
      <c r="AL2708" s="7">
        <f>IFERROR(RANK('Ref. Chile'!K2707,'Ref. Chile'!K:K,0)+COUNTIF('Ref. Chile'!$K$7:'Ref. Chile'!K2707,'Ref. Chile'!K2707)-1,"")</f>
        <v>2712</v>
      </c>
      <c r="AM2708" s="7">
        <f>IFERROR(RANK('Ref. Chile'!L2707,'Ref. Chile'!L:L,0)+COUNTIF('Ref. Chile'!$L$7:'Ref. Chile'!L2707,'Ref. Chile'!L2707)-1,"")</f>
        <v>1667</v>
      </c>
      <c r="AN2708" s="7">
        <f>IFERROR(RANK('Ref. Chile'!M2707,'Ref. Chile'!M:M,0)+COUNTIF('Ref. Chile'!$M$7:'Ref. Chile'!M2707,'Ref. Chile'!M2707)-1,"")</f>
        <v>2585</v>
      </c>
      <c r="AO2708" s="7">
        <f>IFERROR(RANK('Ref. Chile'!H2707,'Ref. Chile'!H:H,1)+COUNTIF('Ref. Chile'!$H$7:'Ref. Chile'!H2707,'Ref. Chile'!H2707)-1,"")</f>
        <v>270</v>
      </c>
      <c r="AP2708" s="7">
        <f>IFERROR(RANK('Ref. Chile'!I2707,'Ref. Chile'!I:I,1)+COUNTIF('Ref. Chile'!$I$7:'Ref. Chile'!I2707,'Ref. Chile'!I2707)-1,"")</f>
        <v>462</v>
      </c>
      <c r="AQ2708" s="7">
        <f>IFERROR(RANK('Ref. Chile'!J2707,'Ref. Chile'!J:J,1)+COUNTIF('Ref. Chile'!$J$7:'Ref. Chile'!J2707,'Ref. Chile'!J2707)-1,"")</f>
        <v>210</v>
      </c>
    </row>
    <row r="2709" spans="31:43" ht="17.25" customHeight="1" x14ac:dyDescent="0.3">
      <c r="AE2709" s="5" t="s">
        <v>2704</v>
      </c>
      <c r="AF2709" s="5" t="s">
        <v>6224</v>
      </c>
      <c r="AG2709" s="6" t="s">
        <v>4488</v>
      </c>
      <c r="AH2709" s="6" t="s">
        <v>4136</v>
      </c>
      <c r="AI2709" s="7">
        <f>IFERROR(RANK('Ref. Chile'!H2708,'Ref. Chile'!H:H,0)+COUNTIF('Ref. Chile'!$H$7:'Ref. Chile'!H2708,'Ref. Chile'!H2708)-1,"")</f>
        <v>1047</v>
      </c>
      <c r="AJ2709" s="7">
        <f>IFERROR(RANK('Ref. Chile'!I2708,'Ref. Chile'!I:I,0)+COUNTIF('Ref. Chile'!$I$7:'Ref. Chile'!I2708,'Ref. Chile'!I2708)-1,"")</f>
        <v>849</v>
      </c>
      <c r="AK2709" s="7">
        <f>IFERROR(RANK('Ref. Chile'!J2708,'Ref. Chile'!J:J,0)+COUNTIF('Ref. Chile'!$J$7:'Ref. Chile'!J2708,'Ref. Chile'!J2708)-1,"")</f>
        <v>1742</v>
      </c>
      <c r="AL2709" s="7">
        <f>IFERROR(RANK('Ref. Chile'!K2708,'Ref. Chile'!K:K,0)+COUNTIF('Ref. Chile'!$K$7:'Ref. Chile'!K2708,'Ref. Chile'!K2708)-1,"")</f>
        <v>1107</v>
      </c>
      <c r="AM2709" s="7">
        <f>IFERROR(RANK('Ref. Chile'!L2708,'Ref. Chile'!L:L,0)+COUNTIF('Ref. Chile'!$L$7:'Ref. Chile'!L2708,'Ref. Chile'!L2708)-1,"")</f>
        <v>556</v>
      </c>
      <c r="AN2709" s="7">
        <f>IFERROR(RANK('Ref. Chile'!M2708,'Ref. Chile'!M:M,0)+COUNTIF('Ref. Chile'!$M$7:'Ref. Chile'!M2708,'Ref. Chile'!M2708)-1,"")</f>
        <v>1611</v>
      </c>
      <c r="AO2709" s="7">
        <f>IFERROR(RANK('Ref. Chile'!H2708,'Ref. Chile'!H:H,1)+COUNTIF('Ref. Chile'!$H$7:'Ref. Chile'!H2708,'Ref. Chile'!H2708)-1,"")</f>
        <v>1934</v>
      </c>
      <c r="AP2709" s="7">
        <f>IFERROR(RANK('Ref. Chile'!I2708,'Ref. Chile'!I:I,1)+COUNTIF('Ref. Chile'!$I$7:'Ref. Chile'!I2708,'Ref. Chile'!I2708)-1,"")</f>
        <v>2065</v>
      </c>
      <c r="AQ2709" s="7">
        <f>IFERROR(RANK('Ref. Chile'!J2708,'Ref. Chile'!J:J,1)+COUNTIF('Ref. Chile'!$J$7:'Ref. Chile'!J2708,'Ref. Chile'!J2708)-1,"")</f>
        <v>938</v>
      </c>
    </row>
    <row r="2710" spans="31:43" ht="17.25" customHeight="1" x14ac:dyDescent="0.3">
      <c r="AE2710" s="5" t="s">
        <v>2705</v>
      </c>
      <c r="AF2710" s="5" t="s">
        <v>6225</v>
      </c>
      <c r="AG2710" s="6" t="s">
        <v>4488</v>
      </c>
      <c r="AH2710" s="6" t="s">
        <v>4093</v>
      </c>
      <c r="AI2710" s="7">
        <f>IFERROR(RANK('Ref. Chile'!H2709,'Ref. Chile'!H:H,0)+COUNTIF('Ref. Chile'!$H$7:'Ref. Chile'!H2709,'Ref. Chile'!H2709)-1,"")</f>
        <v>2539</v>
      </c>
      <c r="AJ2710" s="7">
        <f>IFERROR(RANK('Ref. Chile'!I2709,'Ref. Chile'!I:I,0)+COUNTIF('Ref. Chile'!$I$7:'Ref. Chile'!I2709,'Ref. Chile'!I2709)-1,"")</f>
        <v>2311</v>
      </c>
      <c r="AK2710" s="7">
        <f>IFERROR(RANK('Ref. Chile'!J2709,'Ref. Chile'!J:J,0)+COUNTIF('Ref. Chile'!$J$7:'Ref. Chile'!J2709,'Ref. Chile'!J2709)-1,"")</f>
        <v>2376</v>
      </c>
      <c r="AL2710" s="7">
        <f>IFERROR(RANK('Ref. Chile'!K2709,'Ref. Chile'!K:K,0)+COUNTIF('Ref. Chile'!$K$7:'Ref. Chile'!K2709,'Ref. Chile'!K2709)-1,"")</f>
        <v>2718</v>
      </c>
      <c r="AM2710" s="7">
        <f>IFERROR(RANK('Ref. Chile'!L2709,'Ref. Chile'!L:L,0)+COUNTIF('Ref. Chile'!$L$7:'Ref. Chile'!L2709,'Ref. Chile'!L2709)-1,"")</f>
        <v>1707</v>
      </c>
      <c r="AN2710" s="7">
        <f>IFERROR(RANK('Ref. Chile'!M2709,'Ref. Chile'!M:M,0)+COUNTIF('Ref. Chile'!$M$7:'Ref. Chile'!M2709,'Ref. Chile'!M2709)-1,"")</f>
        <v>2589</v>
      </c>
      <c r="AO2710" s="7">
        <f>IFERROR(RANK('Ref. Chile'!H2709,'Ref. Chile'!H:H,1)+COUNTIF('Ref. Chile'!$H$7:'Ref. Chile'!H2709,'Ref. Chile'!H2709)-1,"")</f>
        <v>264</v>
      </c>
      <c r="AP2710" s="7">
        <f>IFERROR(RANK('Ref. Chile'!I2709,'Ref. Chile'!I:I,1)+COUNTIF('Ref. Chile'!$I$7:'Ref. Chile'!I2709,'Ref. Chile'!I2709)-1,"")</f>
        <v>442</v>
      </c>
      <c r="AQ2710" s="7">
        <f>IFERROR(RANK('Ref. Chile'!J2709,'Ref. Chile'!J:J,1)+COUNTIF('Ref. Chile'!$J$7:'Ref. Chile'!J2709,'Ref. Chile'!J2709)-1,"")</f>
        <v>194</v>
      </c>
    </row>
    <row r="2711" spans="31:43" ht="17.25" customHeight="1" x14ac:dyDescent="0.3">
      <c r="AE2711" s="5" t="s">
        <v>2706</v>
      </c>
      <c r="AF2711" s="5" t="s">
        <v>6226</v>
      </c>
      <c r="AG2711" s="6" t="s">
        <v>4488</v>
      </c>
      <c r="AH2711" s="6" t="s">
        <v>4116</v>
      </c>
      <c r="AI2711" s="7">
        <f>IFERROR(RANK('Ref. Chile'!H2710,'Ref. Chile'!H:H,0)+COUNTIF('Ref. Chile'!$H$7:'Ref. Chile'!H2710,'Ref. Chile'!H2710)-1,"")</f>
        <v>2530</v>
      </c>
      <c r="AJ2711" s="7">
        <f>IFERROR(RANK('Ref. Chile'!I2710,'Ref. Chile'!I:I,0)+COUNTIF('Ref. Chile'!$I$7:'Ref. Chile'!I2710,'Ref. Chile'!I2710)-1,"")</f>
        <v>2295</v>
      </c>
      <c r="AK2711" s="7">
        <f>IFERROR(RANK('Ref. Chile'!J2710,'Ref. Chile'!J:J,0)+COUNTIF('Ref. Chile'!$J$7:'Ref. Chile'!J2710,'Ref. Chile'!J2710)-1,"")</f>
        <v>2361</v>
      </c>
      <c r="AL2711" s="7">
        <f>IFERROR(RANK('Ref. Chile'!K2710,'Ref. Chile'!K:K,0)+COUNTIF('Ref. Chile'!$K$7:'Ref. Chile'!K2710,'Ref. Chile'!K2710)-1,"")</f>
        <v>2714</v>
      </c>
      <c r="AM2711" s="7">
        <f>IFERROR(RANK('Ref. Chile'!L2710,'Ref. Chile'!L:L,0)+COUNTIF('Ref. Chile'!$L$7:'Ref. Chile'!L2710,'Ref. Chile'!L2710)-1,"")</f>
        <v>1669</v>
      </c>
      <c r="AN2711" s="7">
        <f>IFERROR(RANK('Ref. Chile'!M2710,'Ref. Chile'!M:M,0)+COUNTIF('Ref. Chile'!$M$7:'Ref. Chile'!M2710,'Ref. Chile'!M2710)-1,"")</f>
        <v>2586</v>
      </c>
      <c r="AO2711" s="7">
        <f>IFERROR(RANK('Ref. Chile'!H2710,'Ref. Chile'!H:H,1)+COUNTIF('Ref. Chile'!$H$7:'Ref. Chile'!H2710,'Ref. Chile'!H2710)-1,"")</f>
        <v>273</v>
      </c>
      <c r="AP2711" s="7">
        <f>IFERROR(RANK('Ref. Chile'!I2710,'Ref. Chile'!I:I,1)+COUNTIF('Ref. Chile'!$I$7:'Ref. Chile'!I2710,'Ref. Chile'!I2710)-1,"")</f>
        <v>458</v>
      </c>
      <c r="AQ2711" s="7">
        <f>IFERROR(RANK('Ref. Chile'!J2710,'Ref. Chile'!J:J,1)+COUNTIF('Ref. Chile'!$J$7:'Ref. Chile'!J2710,'Ref. Chile'!J2710)-1,"")</f>
        <v>209</v>
      </c>
    </row>
    <row r="2712" spans="31:43" ht="17.25" customHeight="1" x14ac:dyDescent="0.3">
      <c r="AE2712" s="5" t="s">
        <v>2707</v>
      </c>
      <c r="AF2712" s="5" t="s">
        <v>6227</v>
      </c>
      <c r="AG2712" s="6" t="s">
        <v>4488</v>
      </c>
      <c r="AH2712" s="6" t="s">
        <v>4094</v>
      </c>
      <c r="AI2712" s="7">
        <f>IFERROR(RANK('Ref. Chile'!H2711,'Ref. Chile'!H:H,0)+COUNTIF('Ref. Chile'!$H$7:'Ref. Chile'!H2711,'Ref. Chile'!H2711)-1,"")</f>
        <v>2524</v>
      </c>
      <c r="AJ2712" s="7">
        <f>IFERROR(RANK('Ref. Chile'!I2711,'Ref. Chile'!I:I,0)+COUNTIF('Ref. Chile'!$I$7:'Ref. Chile'!I2711,'Ref. Chile'!I2711)-1,"")</f>
        <v>2274</v>
      </c>
      <c r="AK2712" s="7">
        <f>IFERROR(RANK('Ref. Chile'!J2711,'Ref. Chile'!J:J,0)+COUNTIF('Ref. Chile'!$J$7:'Ref. Chile'!J2711,'Ref. Chile'!J2711)-1,"")</f>
        <v>2338</v>
      </c>
      <c r="AL2712" s="7">
        <f>IFERROR(RANK('Ref. Chile'!K2711,'Ref. Chile'!K:K,0)+COUNTIF('Ref. Chile'!$K$7:'Ref. Chile'!K2711,'Ref. Chile'!K2711)-1,"")</f>
        <v>2709</v>
      </c>
      <c r="AM2712" s="7">
        <f>IFERROR(RANK('Ref. Chile'!L2711,'Ref. Chile'!L:L,0)+COUNTIF('Ref. Chile'!$L$7:'Ref. Chile'!L2711,'Ref. Chile'!L2711)-1,"")</f>
        <v>1642</v>
      </c>
      <c r="AN2712" s="7">
        <f>IFERROR(RANK('Ref. Chile'!M2711,'Ref. Chile'!M:M,0)+COUNTIF('Ref. Chile'!$M$7:'Ref. Chile'!M2711,'Ref. Chile'!M2711)-1,"")</f>
        <v>2578</v>
      </c>
      <c r="AO2712" s="7">
        <f>IFERROR(RANK('Ref. Chile'!H2711,'Ref. Chile'!H:H,1)+COUNTIF('Ref. Chile'!$H$7:'Ref. Chile'!H2711,'Ref. Chile'!H2711)-1,"")</f>
        <v>279</v>
      </c>
      <c r="AP2712" s="7">
        <f>IFERROR(RANK('Ref. Chile'!I2711,'Ref. Chile'!I:I,1)+COUNTIF('Ref. Chile'!$I$7:'Ref. Chile'!I2711,'Ref. Chile'!I2711)-1,"")</f>
        <v>479</v>
      </c>
      <c r="AQ2712" s="7">
        <f>IFERROR(RANK('Ref. Chile'!J2711,'Ref. Chile'!J:J,1)+COUNTIF('Ref. Chile'!$J$7:'Ref. Chile'!J2711,'Ref. Chile'!J2711)-1,"")</f>
        <v>232</v>
      </c>
    </row>
    <row r="2713" spans="31:43" ht="17.25" customHeight="1" x14ac:dyDescent="0.3">
      <c r="AE2713" s="5" t="s">
        <v>2708</v>
      </c>
      <c r="AF2713" s="5" t="s">
        <v>6228</v>
      </c>
      <c r="AG2713" s="6" t="s">
        <v>4488</v>
      </c>
      <c r="AH2713" s="6" t="s">
        <v>4095</v>
      </c>
      <c r="AI2713" s="7">
        <f>IFERROR(RANK('Ref. Chile'!H2712,'Ref. Chile'!H:H,0)+COUNTIF('Ref. Chile'!$H$7:'Ref. Chile'!H2712,'Ref. Chile'!H2712)-1,"")</f>
        <v>2532</v>
      </c>
      <c r="AJ2713" s="7">
        <f>IFERROR(RANK('Ref. Chile'!I2712,'Ref. Chile'!I:I,0)+COUNTIF('Ref. Chile'!$I$7:'Ref. Chile'!I2712,'Ref. Chile'!I2712)-1,"")</f>
        <v>2297</v>
      </c>
      <c r="AK2713" s="7">
        <f>IFERROR(RANK('Ref. Chile'!J2712,'Ref. Chile'!J:J,0)+COUNTIF('Ref. Chile'!$J$7:'Ref. Chile'!J2712,'Ref. Chile'!J2712)-1,"")</f>
        <v>2365</v>
      </c>
      <c r="AL2713" s="7">
        <f>IFERROR(RANK('Ref. Chile'!K2712,'Ref. Chile'!K:K,0)+COUNTIF('Ref. Chile'!$K$7:'Ref. Chile'!K2712,'Ref. Chile'!K2712)-1,"")</f>
        <v>2715</v>
      </c>
      <c r="AM2713" s="7">
        <f>IFERROR(RANK('Ref. Chile'!L2712,'Ref. Chile'!L:L,0)+COUNTIF('Ref. Chile'!$L$7:'Ref. Chile'!L2712,'Ref. Chile'!L2712)-1,"")</f>
        <v>1674</v>
      </c>
      <c r="AN2713" s="7">
        <f>IFERROR(RANK('Ref. Chile'!M2712,'Ref. Chile'!M:M,0)+COUNTIF('Ref. Chile'!$M$7:'Ref. Chile'!M2712,'Ref. Chile'!M2712)-1,"")</f>
        <v>2587</v>
      </c>
      <c r="AO2713" s="7">
        <f>IFERROR(RANK('Ref. Chile'!H2712,'Ref. Chile'!H:H,1)+COUNTIF('Ref. Chile'!$H$7:'Ref. Chile'!H2712,'Ref. Chile'!H2712)-1,"")</f>
        <v>271</v>
      </c>
      <c r="AP2713" s="7">
        <f>IFERROR(RANK('Ref. Chile'!I2712,'Ref. Chile'!I:I,1)+COUNTIF('Ref. Chile'!$I$7:'Ref. Chile'!I2712,'Ref. Chile'!I2712)-1,"")</f>
        <v>456</v>
      </c>
      <c r="AQ2713" s="7">
        <f>IFERROR(RANK('Ref. Chile'!J2712,'Ref. Chile'!J:J,1)+COUNTIF('Ref. Chile'!$J$7:'Ref. Chile'!J2712,'Ref. Chile'!J2712)-1,"")</f>
        <v>205</v>
      </c>
    </row>
    <row r="2714" spans="31:43" ht="17.25" customHeight="1" x14ac:dyDescent="0.3">
      <c r="AE2714" s="5" t="s">
        <v>2709</v>
      </c>
      <c r="AF2714" s="5" t="s">
        <v>6229</v>
      </c>
      <c r="AG2714" s="6" t="s">
        <v>4488</v>
      </c>
      <c r="AH2714" s="6" t="s">
        <v>4096</v>
      </c>
      <c r="AI2714" s="7">
        <f>IFERROR(RANK('Ref. Chile'!H2713,'Ref. Chile'!H:H,0)+COUNTIF('Ref. Chile'!$H$7:'Ref. Chile'!H2713,'Ref. Chile'!H2713)-1,"")</f>
        <v>2529</v>
      </c>
      <c r="AJ2714" s="7">
        <f>IFERROR(RANK('Ref. Chile'!I2713,'Ref. Chile'!I:I,0)+COUNTIF('Ref. Chile'!$I$7:'Ref. Chile'!I2713,'Ref. Chile'!I2713)-1,"")</f>
        <v>2287</v>
      </c>
      <c r="AK2714" s="7">
        <f>IFERROR(RANK('Ref. Chile'!J2713,'Ref. Chile'!J:J,0)+COUNTIF('Ref. Chile'!$J$7:'Ref. Chile'!J2713,'Ref. Chile'!J2713)-1,"")</f>
        <v>2355</v>
      </c>
      <c r="AL2714" s="7">
        <f>IFERROR(RANK('Ref. Chile'!K2713,'Ref. Chile'!K:K,0)+COUNTIF('Ref. Chile'!$K$7:'Ref. Chile'!K2713,'Ref. Chile'!K2713)-1,"")</f>
        <v>2711</v>
      </c>
      <c r="AM2714" s="7">
        <f>IFERROR(RANK('Ref. Chile'!L2713,'Ref. Chile'!L:L,0)+COUNTIF('Ref. Chile'!$L$7:'Ref. Chile'!L2713,'Ref. Chile'!L2713)-1,"")</f>
        <v>1662</v>
      </c>
      <c r="AN2714" s="7">
        <f>IFERROR(RANK('Ref. Chile'!M2713,'Ref. Chile'!M:M,0)+COUNTIF('Ref. Chile'!$M$7:'Ref. Chile'!M2713,'Ref. Chile'!M2713)-1,"")</f>
        <v>2582</v>
      </c>
      <c r="AO2714" s="7">
        <f>IFERROR(RANK('Ref. Chile'!H2713,'Ref. Chile'!H:H,1)+COUNTIF('Ref. Chile'!$H$7:'Ref. Chile'!H2713,'Ref. Chile'!H2713)-1,"")</f>
        <v>274</v>
      </c>
      <c r="AP2714" s="7">
        <f>IFERROR(RANK('Ref. Chile'!I2713,'Ref. Chile'!I:I,1)+COUNTIF('Ref. Chile'!$I$7:'Ref. Chile'!I2713,'Ref. Chile'!I2713)-1,"")</f>
        <v>466</v>
      </c>
      <c r="AQ2714" s="7">
        <f>IFERROR(RANK('Ref. Chile'!J2713,'Ref. Chile'!J:J,1)+COUNTIF('Ref. Chile'!$J$7:'Ref. Chile'!J2713,'Ref. Chile'!J2713)-1,"")</f>
        <v>215</v>
      </c>
    </row>
    <row r="2715" spans="31:43" ht="17.25" customHeight="1" x14ac:dyDescent="0.3">
      <c r="AE2715" s="5" t="s">
        <v>2710</v>
      </c>
      <c r="AF2715" s="5" t="s">
        <v>6230</v>
      </c>
      <c r="AG2715" s="6" t="s">
        <v>4488</v>
      </c>
      <c r="AH2715" s="6" t="s">
        <v>4137</v>
      </c>
      <c r="AI2715" s="7">
        <f>IFERROR(RANK('Ref. Chile'!H2714,'Ref. Chile'!H:H,0)+COUNTIF('Ref. Chile'!$H$7:'Ref. Chile'!H2714,'Ref. Chile'!H2714)-1,"")</f>
        <v>1048</v>
      </c>
      <c r="AJ2715" s="7">
        <f>IFERROR(RANK('Ref. Chile'!I2714,'Ref. Chile'!I:I,0)+COUNTIF('Ref. Chile'!$I$7:'Ref. Chile'!I2714,'Ref. Chile'!I2714)-1,"")</f>
        <v>850</v>
      </c>
      <c r="AK2715" s="7">
        <f>IFERROR(RANK('Ref. Chile'!J2714,'Ref. Chile'!J:J,0)+COUNTIF('Ref. Chile'!$J$7:'Ref. Chile'!J2714,'Ref. Chile'!J2714)-1,"")</f>
        <v>1743</v>
      </c>
      <c r="AL2715" s="7">
        <f>IFERROR(RANK('Ref. Chile'!K2714,'Ref. Chile'!K:K,0)+COUNTIF('Ref. Chile'!$K$7:'Ref. Chile'!K2714,'Ref. Chile'!K2714)-1,"")</f>
        <v>1108</v>
      </c>
      <c r="AM2715" s="7">
        <f>IFERROR(RANK('Ref. Chile'!L2714,'Ref. Chile'!L:L,0)+COUNTIF('Ref. Chile'!$L$7:'Ref. Chile'!L2714,'Ref. Chile'!L2714)-1,"")</f>
        <v>557</v>
      </c>
      <c r="AN2715" s="7">
        <f>IFERROR(RANK('Ref. Chile'!M2714,'Ref. Chile'!M:M,0)+COUNTIF('Ref. Chile'!$M$7:'Ref. Chile'!M2714,'Ref. Chile'!M2714)-1,"")</f>
        <v>1612</v>
      </c>
      <c r="AO2715" s="7">
        <f>IFERROR(RANK('Ref. Chile'!H2714,'Ref. Chile'!H:H,1)+COUNTIF('Ref. Chile'!$H$7:'Ref. Chile'!H2714,'Ref. Chile'!H2714)-1,"")</f>
        <v>1935</v>
      </c>
      <c r="AP2715" s="7">
        <f>IFERROR(RANK('Ref. Chile'!I2714,'Ref. Chile'!I:I,1)+COUNTIF('Ref. Chile'!$I$7:'Ref. Chile'!I2714,'Ref. Chile'!I2714)-1,"")</f>
        <v>2066</v>
      </c>
      <c r="AQ2715" s="7">
        <f>IFERROR(RANK('Ref. Chile'!J2714,'Ref. Chile'!J:J,1)+COUNTIF('Ref. Chile'!$J$7:'Ref. Chile'!J2714,'Ref. Chile'!J2714)-1,"")</f>
        <v>939</v>
      </c>
    </row>
    <row r="2716" spans="31:43" ht="17.25" customHeight="1" x14ac:dyDescent="0.3">
      <c r="AE2716" s="5" t="s">
        <v>2711</v>
      </c>
      <c r="AF2716" s="5" t="s">
        <v>6231</v>
      </c>
      <c r="AG2716" s="6" t="s">
        <v>4488</v>
      </c>
      <c r="AH2716" s="6" t="s">
        <v>4097</v>
      </c>
      <c r="AI2716" s="7">
        <f>IFERROR(RANK('Ref. Chile'!H2715,'Ref. Chile'!H:H,0)+COUNTIF('Ref. Chile'!$H$7:'Ref. Chile'!H2715,'Ref. Chile'!H2715)-1,"")</f>
        <v>2527</v>
      </c>
      <c r="AJ2716" s="7">
        <f>IFERROR(RANK('Ref. Chile'!I2715,'Ref. Chile'!I:I,0)+COUNTIF('Ref. Chile'!$I$7:'Ref. Chile'!I2715,'Ref. Chile'!I2715)-1,"")</f>
        <v>2281</v>
      </c>
      <c r="AK2716" s="7">
        <f>IFERROR(RANK('Ref. Chile'!J2715,'Ref. Chile'!J:J,0)+COUNTIF('Ref. Chile'!$J$7:'Ref. Chile'!J2715,'Ref. Chile'!J2715)-1,"")</f>
        <v>2339</v>
      </c>
      <c r="AL2716" s="7">
        <f>IFERROR(RANK('Ref. Chile'!K2715,'Ref. Chile'!K:K,0)+COUNTIF('Ref. Chile'!$K$7:'Ref. Chile'!K2715,'Ref. Chile'!K2715)-1,"")</f>
        <v>2710</v>
      </c>
      <c r="AM2716" s="7">
        <f>IFERROR(RANK('Ref. Chile'!L2715,'Ref. Chile'!L:L,0)+COUNTIF('Ref. Chile'!$L$7:'Ref. Chile'!L2715,'Ref. Chile'!L2715)-1,"")</f>
        <v>1649</v>
      </c>
      <c r="AN2716" s="7">
        <f>IFERROR(RANK('Ref. Chile'!M2715,'Ref. Chile'!M:M,0)+COUNTIF('Ref. Chile'!$M$7:'Ref. Chile'!M2715,'Ref. Chile'!M2715)-1,"")</f>
        <v>2579</v>
      </c>
      <c r="AO2716" s="7">
        <f>IFERROR(RANK('Ref. Chile'!H2715,'Ref. Chile'!H:H,1)+COUNTIF('Ref. Chile'!$H$7:'Ref. Chile'!H2715,'Ref. Chile'!H2715)-1,"")</f>
        <v>276</v>
      </c>
      <c r="AP2716" s="7">
        <f>IFERROR(RANK('Ref. Chile'!I2715,'Ref. Chile'!I:I,1)+COUNTIF('Ref. Chile'!$I$7:'Ref. Chile'!I2715,'Ref. Chile'!I2715)-1,"")</f>
        <v>472</v>
      </c>
      <c r="AQ2716" s="7">
        <f>IFERROR(RANK('Ref. Chile'!J2715,'Ref. Chile'!J:J,1)+COUNTIF('Ref. Chile'!$J$7:'Ref. Chile'!J2715,'Ref. Chile'!J2715)-1,"")</f>
        <v>231</v>
      </c>
    </row>
    <row r="2717" spans="31:43" ht="17.25" customHeight="1" x14ac:dyDescent="0.3">
      <c r="AE2717" s="5" t="s">
        <v>2712</v>
      </c>
      <c r="AF2717" s="5" t="s">
        <v>6232</v>
      </c>
      <c r="AG2717" s="6" t="s">
        <v>4488</v>
      </c>
      <c r="AH2717" s="6" t="s">
        <v>4123</v>
      </c>
      <c r="AI2717" s="7">
        <f>IFERROR(RANK('Ref. Chile'!H2716,'Ref. Chile'!H:H,0)+COUNTIF('Ref. Chile'!$H$7:'Ref. Chile'!H2716,'Ref. Chile'!H2716)-1,"")</f>
        <v>2515</v>
      </c>
      <c r="AJ2717" s="7">
        <f>IFERROR(RANK('Ref. Chile'!I2716,'Ref. Chile'!I:I,0)+COUNTIF('Ref. Chile'!$I$7:'Ref. Chile'!I2716,'Ref. Chile'!I2716)-1,"")</f>
        <v>2245</v>
      </c>
      <c r="AK2717" s="7">
        <f>IFERROR(RANK('Ref. Chile'!J2716,'Ref. Chile'!J:J,0)+COUNTIF('Ref. Chile'!$J$7:'Ref. Chile'!J2716,'Ref. Chile'!J2716)-1,"")</f>
        <v>2329</v>
      </c>
      <c r="AL2717" s="7">
        <f>IFERROR(RANK('Ref. Chile'!K2716,'Ref. Chile'!K:K,0)+COUNTIF('Ref. Chile'!$K$7:'Ref. Chile'!K2716,'Ref. Chile'!K2716)-1,"")</f>
        <v>2707</v>
      </c>
      <c r="AM2717" s="7">
        <f>IFERROR(RANK('Ref. Chile'!L2716,'Ref. Chile'!L:L,0)+COUNTIF('Ref. Chile'!$L$7:'Ref. Chile'!L2716,'Ref. Chile'!L2716)-1,"")</f>
        <v>1618</v>
      </c>
      <c r="AN2717" s="7">
        <f>IFERROR(RANK('Ref. Chile'!M2716,'Ref. Chile'!M:M,0)+COUNTIF('Ref. Chile'!$M$7:'Ref. Chile'!M2716,'Ref. Chile'!M2716)-1,"")</f>
        <v>2576</v>
      </c>
      <c r="AO2717" s="7">
        <f>IFERROR(RANK('Ref. Chile'!H2716,'Ref. Chile'!H:H,1)+COUNTIF('Ref. Chile'!$H$7:'Ref. Chile'!H2716,'Ref. Chile'!H2716)-1,"")</f>
        <v>288</v>
      </c>
      <c r="AP2717" s="7">
        <f>IFERROR(RANK('Ref. Chile'!I2716,'Ref. Chile'!I:I,1)+COUNTIF('Ref. Chile'!$I$7:'Ref. Chile'!I2716,'Ref. Chile'!I2716)-1,"")</f>
        <v>508</v>
      </c>
      <c r="AQ2717" s="7">
        <f>IFERROR(RANK('Ref. Chile'!J2716,'Ref. Chile'!J:J,1)+COUNTIF('Ref. Chile'!$J$7:'Ref. Chile'!J2716,'Ref. Chile'!J2716)-1,"")</f>
        <v>241</v>
      </c>
    </row>
    <row r="2718" spans="31:43" ht="17.25" customHeight="1" x14ac:dyDescent="0.3">
      <c r="AE2718" s="5" t="s">
        <v>2713</v>
      </c>
      <c r="AF2718" s="5" t="s">
        <v>6233</v>
      </c>
      <c r="AG2718" s="6" t="s">
        <v>4489</v>
      </c>
      <c r="AH2718" s="6" t="s">
        <v>4092</v>
      </c>
      <c r="AI2718" s="7">
        <f>IFERROR(RANK('Ref. Chile'!H2717,'Ref. Chile'!H:H,0)+COUNTIF('Ref. Chile'!$H$7:'Ref. Chile'!H2717,'Ref. Chile'!H2717)-1,"")</f>
        <v>203</v>
      </c>
      <c r="AJ2718" s="7">
        <f>IFERROR(RANK('Ref. Chile'!I2717,'Ref. Chile'!I:I,0)+COUNTIF('Ref. Chile'!$I$7:'Ref. Chile'!I2717,'Ref. Chile'!I2717)-1,"")</f>
        <v>2391</v>
      </c>
      <c r="AK2718" s="7">
        <f>IFERROR(RANK('Ref. Chile'!J2717,'Ref. Chile'!J:J,0)+COUNTIF('Ref. Chile'!$J$7:'Ref. Chile'!J2717,'Ref. Chile'!J2717)-1,"")</f>
        <v>149</v>
      </c>
      <c r="AL2718" s="7">
        <f>IFERROR(RANK('Ref. Chile'!K2717,'Ref. Chile'!K:K,0)+COUNTIF('Ref. Chile'!$K$7:'Ref. Chile'!K2717,'Ref. Chile'!K2717)-1,"")</f>
        <v>331</v>
      </c>
      <c r="AM2718" s="7">
        <f>IFERROR(RANK('Ref. Chile'!L2717,'Ref. Chile'!L:L,0)+COUNTIF('Ref. Chile'!$L$7:'Ref. Chile'!L2717,'Ref. Chile'!L2717)-1,"")</f>
        <v>2651</v>
      </c>
      <c r="AN2718" s="7">
        <f>IFERROR(RANK('Ref. Chile'!M2717,'Ref. Chile'!M:M,0)+COUNTIF('Ref. Chile'!$M$7:'Ref. Chile'!M2717,'Ref. Chile'!M2717)-1,"")</f>
        <v>113</v>
      </c>
      <c r="AO2718" s="7">
        <f>IFERROR(RANK('Ref. Chile'!H2717,'Ref. Chile'!H:H,1)+COUNTIF('Ref. Chile'!$H$7:'Ref. Chile'!H2717,'Ref. Chile'!H2717)-1,"")</f>
        <v>2600</v>
      </c>
      <c r="AP2718" s="7">
        <f>IFERROR(RANK('Ref. Chile'!I2717,'Ref. Chile'!I:I,1)+COUNTIF('Ref. Chile'!$I$7:'Ref. Chile'!I2717,'Ref. Chile'!I2717)-1,"")</f>
        <v>362</v>
      </c>
      <c r="AQ2718" s="7">
        <f>IFERROR(RANK('Ref. Chile'!J2717,'Ref. Chile'!J:J,1)+COUNTIF('Ref. Chile'!$J$7:'Ref. Chile'!J2717,'Ref. Chile'!J2717)-1,"")</f>
        <v>2421</v>
      </c>
    </row>
    <row r="2719" spans="31:43" ht="17.25" customHeight="1" x14ac:dyDescent="0.3">
      <c r="AE2719" s="5" t="s">
        <v>2714</v>
      </c>
      <c r="AF2719" s="5" t="s">
        <v>6234</v>
      </c>
      <c r="AG2719" s="6" t="s">
        <v>4489</v>
      </c>
      <c r="AH2719" s="6" t="s">
        <v>4135</v>
      </c>
      <c r="AI2719" s="7">
        <f>IFERROR(RANK('Ref. Chile'!H2718,'Ref. Chile'!H:H,0)+COUNTIF('Ref. Chile'!$H$7:'Ref. Chile'!H2718,'Ref. Chile'!H2718)-1,"")</f>
        <v>196</v>
      </c>
      <c r="AJ2719" s="7">
        <f>IFERROR(RANK('Ref. Chile'!I2718,'Ref. Chile'!I:I,0)+COUNTIF('Ref. Chile'!$I$7:'Ref. Chile'!I2718,'Ref. Chile'!I2718)-1,"")</f>
        <v>2354</v>
      </c>
      <c r="AK2719" s="7">
        <f>IFERROR(RANK('Ref. Chile'!J2718,'Ref. Chile'!J:J,0)+COUNTIF('Ref. Chile'!$J$7:'Ref. Chile'!J2718,'Ref. Chile'!J2718)-1,"")</f>
        <v>100</v>
      </c>
      <c r="AL2719" s="7">
        <f>IFERROR(RANK('Ref. Chile'!K2718,'Ref. Chile'!K:K,0)+COUNTIF('Ref. Chile'!$K$7:'Ref. Chile'!K2718,'Ref. Chile'!K2718)-1,"")</f>
        <v>322</v>
      </c>
      <c r="AM2719" s="7">
        <f>IFERROR(RANK('Ref. Chile'!L2718,'Ref. Chile'!L:L,0)+COUNTIF('Ref. Chile'!$L$7:'Ref. Chile'!L2718,'Ref. Chile'!L2718)-1,"")</f>
        <v>2637</v>
      </c>
      <c r="AN2719" s="7">
        <f>IFERROR(RANK('Ref. Chile'!M2718,'Ref. Chile'!M:M,0)+COUNTIF('Ref. Chile'!$M$7:'Ref. Chile'!M2718,'Ref. Chile'!M2718)-1,"")</f>
        <v>79</v>
      </c>
      <c r="AO2719" s="7">
        <f>IFERROR(RANK('Ref. Chile'!H2718,'Ref. Chile'!H:H,1)+COUNTIF('Ref. Chile'!$H$7:'Ref. Chile'!H2718,'Ref. Chile'!H2718)-1,"")</f>
        <v>2607</v>
      </c>
      <c r="AP2719" s="7">
        <f>IFERROR(RANK('Ref. Chile'!I2718,'Ref. Chile'!I:I,1)+COUNTIF('Ref. Chile'!$I$7:'Ref. Chile'!I2718,'Ref. Chile'!I2718)-1,"")</f>
        <v>399</v>
      </c>
      <c r="AQ2719" s="7">
        <f>IFERROR(RANK('Ref. Chile'!J2718,'Ref. Chile'!J:J,1)+COUNTIF('Ref. Chile'!$J$7:'Ref. Chile'!J2718,'Ref. Chile'!J2718)-1,"")</f>
        <v>2470</v>
      </c>
    </row>
    <row r="2720" spans="31:43" ht="17.25" customHeight="1" x14ac:dyDescent="0.3">
      <c r="AE2720" s="5" t="s">
        <v>2715</v>
      </c>
      <c r="AF2720" s="5" t="s">
        <v>6235</v>
      </c>
      <c r="AG2720" s="6" t="s">
        <v>4489</v>
      </c>
      <c r="AH2720" s="6" t="s">
        <v>4136</v>
      </c>
      <c r="AI2720" s="7">
        <f>IFERROR(RANK('Ref. Chile'!H2719,'Ref. Chile'!H:H,0)+COUNTIF('Ref. Chile'!$H$7:'Ref. Chile'!H2719,'Ref. Chile'!H2719)-1,"")</f>
        <v>1049</v>
      </c>
      <c r="AJ2720" s="7">
        <f>IFERROR(RANK('Ref. Chile'!I2719,'Ref. Chile'!I:I,0)+COUNTIF('Ref. Chile'!$I$7:'Ref. Chile'!I2719,'Ref. Chile'!I2719)-1,"")</f>
        <v>851</v>
      </c>
      <c r="AK2720" s="7">
        <f>IFERROR(RANK('Ref. Chile'!J2719,'Ref. Chile'!J:J,0)+COUNTIF('Ref. Chile'!$J$7:'Ref. Chile'!J2719,'Ref. Chile'!J2719)-1,"")</f>
        <v>1744</v>
      </c>
      <c r="AL2720" s="7">
        <f>IFERROR(RANK('Ref. Chile'!K2719,'Ref. Chile'!K:K,0)+COUNTIF('Ref. Chile'!$K$7:'Ref. Chile'!K2719,'Ref. Chile'!K2719)-1,"")</f>
        <v>1109</v>
      </c>
      <c r="AM2720" s="7">
        <f>IFERROR(RANK('Ref. Chile'!L2719,'Ref. Chile'!L:L,0)+COUNTIF('Ref. Chile'!$L$7:'Ref. Chile'!L2719,'Ref. Chile'!L2719)-1,"")</f>
        <v>558</v>
      </c>
      <c r="AN2720" s="7">
        <f>IFERROR(RANK('Ref. Chile'!M2719,'Ref. Chile'!M:M,0)+COUNTIF('Ref. Chile'!$M$7:'Ref. Chile'!M2719,'Ref. Chile'!M2719)-1,"")</f>
        <v>1613</v>
      </c>
      <c r="AO2720" s="7">
        <f>IFERROR(RANK('Ref. Chile'!H2719,'Ref. Chile'!H:H,1)+COUNTIF('Ref. Chile'!$H$7:'Ref. Chile'!H2719,'Ref. Chile'!H2719)-1,"")</f>
        <v>1936</v>
      </c>
      <c r="AP2720" s="7">
        <f>IFERROR(RANK('Ref. Chile'!I2719,'Ref. Chile'!I:I,1)+COUNTIF('Ref. Chile'!$I$7:'Ref. Chile'!I2719,'Ref. Chile'!I2719)-1,"")</f>
        <v>2067</v>
      </c>
      <c r="AQ2720" s="7">
        <f>IFERROR(RANK('Ref. Chile'!J2719,'Ref. Chile'!J:J,1)+COUNTIF('Ref. Chile'!$J$7:'Ref. Chile'!J2719,'Ref. Chile'!J2719)-1,"")</f>
        <v>940</v>
      </c>
    </row>
    <row r="2721" spans="31:43" ht="17.25" customHeight="1" x14ac:dyDescent="0.3">
      <c r="AE2721" s="5" t="s">
        <v>2716</v>
      </c>
      <c r="AF2721" s="5" t="s">
        <v>6236</v>
      </c>
      <c r="AG2721" s="6" t="s">
        <v>4489</v>
      </c>
      <c r="AH2721" s="6" t="s">
        <v>4093</v>
      </c>
      <c r="AI2721" s="7">
        <f>IFERROR(RANK('Ref. Chile'!H2720,'Ref. Chile'!H:H,0)+COUNTIF('Ref. Chile'!$H$7:'Ref. Chile'!H2720,'Ref. Chile'!H2720)-1,"")</f>
        <v>199</v>
      </c>
      <c r="AJ2721" s="7">
        <f>IFERROR(RANK('Ref. Chile'!I2720,'Ref. Chile'!I:I,0)+COUNTIF('Ref. Chile'!$I$7:'Ref. Chile'!I2720,'Ref. Chile'!I2720)-1,"")</f>
        <v>2372</v>
      </c>
      <c r="AK2721" s="7">
        <f>IFERROR(RANK('Ref. Chile'!J2720,'Ref. Chile'!J:J,0)+COUNTIF('Ref. Chile'!$J$7:'Ref. Chile'!J2720,'Ref. Chile'!J2720)-1,"")</f>
        <v>125</v>
      </c>
      <c r="AL2721" s="7">
        <f>IFERROR(RANK('Ref. Chile'!K2720,'Ref. Chile'!K:K,0)+COUNTIF('Ref. Chile'!$K$7:'Ref. Chile'!K2720,'Ref. Chile'!K2720)-1,"")</f>
        <v>327</v>
      </c>
      <c r="AM2721" s="7">
        <f>IFERROR(RANK('Ref. Chile'!L2720,'Ref. Chile'!L:L,0)+COUNTIF('Ref. Chile'!$L$7:'Ref. Chile'!L2720,'Ref. Chile'!L2720)-1,"")</f>
        <v>2646</v>
      </c>
      <c r="AN2721" s="7">
        <f>IFERROR(RANK('Ref. Chile'!M2720,'Ref. Chile'!M:M,0)+COUNTIF('Ref. Chile'!$M$7:'Ref. Chile'!M2720,'Ref. Chile'!M2720)-1,"")</f>
        <v>101</v>
      </c>
      <c r="AO2721" s="7">
        <f>IFERROR(RANK('Ref. Chile'!H2720,'Ref. Chile'!H:H,1)+COUNTIF('Ref. Chile'!$H$7:'Ref. Chile'!H2720,'Ref. Chile'!H2720)-1,"")</f>
        <v>2604</v>
      </c>
      <c r="AP2721" s="7">
        <f>IFERROR(RANK('Ref. Chile'!I2720,'Ref. Chile'!I:I,1)+COUNTIF('Ref. Chile'!$I$7:'Ref. Chile'!I2720,'Ref. Chile'!I2720)-1,"")</f>
        <v>381</v>
      </c>
      <c r="AQ2721" s="7">
        <f>IFERROR(RANK('Ref. Chile'!J2720,'Ref. Chile'!J:J,1)+COUNTIF('Ref. Chile'!$J$7:'Ref. Chile'!J2720,'Ref. Chile'!J2720)-1,"")</f>
        <v>2445</v>
      </c>
    </row>
    <row r="2722" spans="31:43" ht="17.25" customHeight="1" x14ac:dyDescent="0.3">
      <c r="AE2722" s="5" t="s">
        <v>2717</v>
      </c>
      <c r="AF2722" s="5" t="s">
        <v>6237</v>
      </c>
      <c r="AG2722" s="6" t="s">
        <v>4489</v>
      </c>
      <c r="AH2722" s="6" t="s">
        <v>4116</v>
      </c>
      <c r="AI2722" s="7">
        <f>IFERROR(RANK('Ref. Chile'!H2721,'Ref. Chile'!H:H,0)+COUNTIF('Ref. Chile'!$H$7:'Ref. Chile'!H2721,'Ref. Chile'!H2721)-1,"")</f>
        <v>194</v>
      </c>
      <c r="AJ2722" s="7">
        <f>IFERROR(RANK('Ref. Chile'!I2721,'Ref. Chile'!I:I,0)+COUNTIF('Ref. Chile'!$I$7:'Ref. Chile'!I2721,'Ref. Chile'!I2721)-1,"")</f>
        <v>2353</v>
      </c>
      <c r="AK2722" s="7">
        <f>IFERROR(RANK('Ref. Chile'!J2721,'Ref. Chile'!J:J,0)+COUNTIF('Ref. Chile'!$J$7:'Ref. Chile'!J2721,'Ref. Chile'!J2721)-1,"")</f>
        <v>97</v>
      </c>
      <c r="AL2722" s="7">
        <f>IFERROR(RANK('Ref. Chile'!K2721,'Ref. Chile'!K:K,0)+COUNTIF('Ref. Chile'!$K$7:'Ref. Chile'!K2721,'Ref. Chile'!K2721)-1,"")</f>
        <v>320</v>
      </c>
      <c r="AM2722" s="7">
        <f>IFERROR(RANK('Ref. Chile'!L2721,'Ref. Chile'!L:L,0)+COUNTIF('Ref. Chile'!$L$7:'Ref. Chile'!L2721,'Ref. Chile'!L2721)-1,"")</f>
        <v>2636</v>
      </c>
      <c r="AN2722" s="7">
        <f>IFERROR(RANK('Ref. Chile'!M2721,'Ref. Chile'!M:M,0)+COUNTIF('Ref. Chile'!$M$7:'Ref. Chile'!M2721,'Ref. Chile'!M2721)-1,"")</f>
        <v>78</v>
      </c>
      <c r="AO2722" s="7">
        <f>IFERROR(RANK('Ref. Chile'!H2721,'Ref. Chile'!H:H,1)+COUNTIF('Ref. Chile'!$H$7:'Ref. Chile'!H2721,'Ref. Chile'!H2721)-1,"")</f>
        <v>2609</v>
      </c>
      <c r="AP2722" s="7">
        <f>IFERROR(RANK('Ref. Chile'!I2721,'Ref. Chile'!I:I,1)+COUNTIF('Ref. Chile'!$I$7:'Ref. Chile'!I2721,'Ref. Chile'!I2721)-1,"")</f>
        <v>400</v>
      </c>
      <c r="AQ2722" s="7">
        <f>IFERROR(RANK('Ref. Chile'!J2721,'Ref. Chile'!J:J,1)+COUNTIF('Ref. Chile'!$J$7:'Ref. Chile'!J2721,'Ref. Chile'!J2721)-1,"")</f>
        <v>2473</v>
      </c>
    </row>
    <row r="2723" spans="31:43" ht="17.25" customHeight="1" x14ac:dyDescent="0.3">
      <c r="AE2723" s="5" t="s">
        <v>2718</v>
      </c>
      <c r="AF2723" s="5" t="s">
        <v>6238</v>
      </c>
      <c r="AG2723" s="6" t="s">
        <v>4489</v>
      </c>
      <c r="AH2723" s="6" t="s">
        <v>4094</v>
      </c>
      <c r="AI2723" s="7">
        <f>IFERROR(RANK('Ref. Chile'!H2722,'Ref. Chile'!H:H,0)+COUNTIF('Ref. Chile'!$H$7:'Ref. Chile'!H2722,'Ref. Chile'!H2722)-1,"")</f>
        <v>192</v>
      </c>
      <c r="AJ2723" s="7">
        <f>IFERROR(RANK('Ref. Chile'!I2722,'Ref. Chile'!I:I,0)+COUNTIF('Ref. Chile'!$I$7:'Ref. Chile'!I2722,'Ref. Chile'!I2722)-1,"")</f>
        <v>2346</v>
      </c>
      <c r="AK2723" s="7">
        <f>IFERROR(RANK('Ref. Chile'!J2722,'Ref. Chile'!J:J,0)+COUNTIF('Ref. Chile'!$J$7:'Ref. Chile'!J2722,'Ref. Chile'!J2722)-1,"")</f>
        <v>93</v>
      </c>
      <c r="AL2723" s="7">
        <f>IFERROR(RANK('Ref. Chile'!K2722,'Ref. Chile'!K:K,0)+COUNTIF('Ref. Chile'!$K$7:'Ref. Chile'!K2722,'Ref. Chile'!K2722)-1,"")</f>
        <v>315</v>
      </c>
      <c r="AM2723" s="7">
        <f>IFERROR(RANK('Ref. Chile'!L2722,'Ref. Chile'!L:L,0)+COUNTIF('Ref. Chile'!$L$7:'Ref. Chile'!L2722,'Ref. Chile'!L2722)-1,"")</f>
        <v>2630</v>
      </c>
      <c r="AN2723" s="7">
        <f>IFERROR(RANK('Ref. Chile'!M2722,'Ref. Chile'!M:M,0)+COUNTIF('Ref. Chile'!$M$7:'Ref. Chile'!M2722,'Ref. Chile'!M2722)-1,"")</f>
        <v>72</v>
      </c>
      <c r="AO2723" s="7">
        <f>IFERROR(RANK('Ref. Chile'!H2722,'Ref. Chile'!H:H,1)+COUNTIF('Ref. Chile'!$H$7:'Ref. Chile'!H2722,'Ref. Chile'!H2722)-1,"")</f>
        <v>2611</v>
      </c>
      <c r="AP2723" s="7">
        <f>IFERROR(RANK('Ref. Chile'!I2722,'Ref. Chile'!I:I,1)+COUNTIF('Ref. Chile'!$I$7:'Ref. Chile'!I2722,'Ref. Chile'!I2722)-1,"")</f>
        <v>407</v>
      </c>
      <c r="AQ2723" s="7">
        <f>IFERROR(RANK('Ref. Chile'!J2722,'Ref. Chile'!J:J,1)+COUNTIF('Ref. Chile'!$J$7:'Ref. Chile'!J2722,'Ref. Chile'!J2722)-1,"")</f>
        <v>2477</v>
      </c>
    </row>
    <row r="2724" spans="31:43" ht="17.25" customHeight="1" x14ac:dyDescent="0.3">
      <c r="AE2724" s="5" t="s">
        <v>2719</v>
      </c>
      <c r="AF2724" s="5" t="s">
        <v>6239</v>
      </c>
      <c r="AG2724" s="6" t="s">
        <v>4489</v>
      </c>
      <c r="AH2724" s="6" t="s">
        <v>4095</v>
      </c>
      <c r="AI2724" s="7">
        <f>IFERROR(RANK('Ref. Chile'!H2723,'Ref. Chile'!H:H,0)+COUNTIF('Ref. Chile'!$H$7:'Ref. Chile'!H2723,'Ref. Chile'!H2723)-1,"")</f>
        <v>195</v>
      </c>
      <c r="AJ2724" s="7">
        <f>IFERROR(RANK('Ref. Chile'!I2723,'Ref. Chile'!I:I,0)+COUNTIF('Ref. Chile'!$I$7:'Ref. Chile'!I2723,'Ref. Chile'!I2723)-1,"")</f>
        <v>2358</v>
      </c>
      <c r="AK2724" s="7">
        <f>IFERROR(RANK('Ref. Chile'!J2723,'Ref. Chile'!J:J,0)+COUNTIF('Ref. Chile'!$J$7:'Ref. Chile'!J2723,'Ref. Chile'!J2723)-1,"")</f>
        <v>101</v>
      </c>
      <c r="AL2724" s="7">
        <f>IFERROR(RANK('Ref. Chile'!K2723,'Ref. Chile'!K:K,0)+COUNTIF('Ref. Chile'!$K$7:'Ref. Chile'!K2723,'Ref. Chile'!K2723)-1,"")</f>
        <v>323</v>
      </c>
      <c r="AM2724" s="7">
        <f>IFERROR(RANK('Ref. Chile'!L2723,'Ref. Chile'!L:L,0)+COUNTIF('Ref. Chile'!$L$7:'Ref. Chile'!L2723,'Ref. Chile'!L2723)-1,"")</f>
        <v>2638</v>
      </c>
      <c r="AN2724" s="7">
        <f>IFERROR(RANK('Ref. Chile'!M2723,'Ref. Chile'!M:M,0)+COUNTIF('Ref. Chile'!$M$7:'Ref. Chile'!M2723,'Ref. Chile'!M2723)-1,"")</f>
        <v>80</v>
      </c>
      <c r="AO2724" s="7">
        <f>IFERROR(RANK('Ref. Chile'!H2723,'Ref. Chile'!H:H,1)+COUNTIF('Ref. Chile'!$H$7:'Ref. Chile'!H2723,'Ref. Chile'!H2723)-1,"")</f>
        <v>2608</v>
      </c>
      <c r="AP2724" s="7">
        <f>IFERROR(RANK('Ref. Chile'!I2723,'Ref. Chile'!I:I,1)+COUNTIF('Ref. Chile'!$I$7:'Ref. Chile'!I2723,'Ref. Chile'!I2723)-1,"")</f>
        <v>395</v>
      </c>
      <c r="AQ2724" s="7">
        <f>IFERROR(RANK('Ref. Chile'!J2723,'Ref. Chile'!J:J,1)+COUNTIF('Ref. Chile'!$J$7:'Ref. Chile'!J2723,'Ref. Chile'!J2723)-1,"")</f>
        <v>2469</v>
      </c>
    </row>
    <row r="2725" spans="31:43" ht="17.25" customHeight="1" x14ac:dyDescent="0.3">
      <c r="AE2725" s="5" t="s">
        <v>2720</v>
      </c>
      <c r="AF2725" s="5" t="s">
        <v>6240</v>
      </c>
      <c r="AG2725" s="6" t="s">
        <v>4489</v>
      </c>
      <c r="AH2725" s="6" t="s">
        <v>4096</v>
      </c>
      <c r="AI2725" s="7">
        <f>IFERROR(RANK('Ref. Chile'!H2724,'Ref. Chile'!H:H,0)+COUNTIF('Ref. Chile'!$H$7:'Ref. Chile'!H2724,'Ref. Chile'!H2724)-1,"")</f>
        <v>193</v>
      </c>
      <c r="AJ2725" s="7">
        <f>IFERROR(RANK('Ref. Chile'!I2724,'Ref. Chile'!I:I,0)+COUNTIF('Ref. Chile'!$I$7:'Ref. Chile'!I2724,'Ref. Chile'!I2724)-1,"")</f>
        <v>2352</v>
      </c>
      <c r="AK2725" s="7">
        <f>IFERROR(RANK('Ref. Chile'!J2724,'Ref. Chile'!J:J,0)+COUNTIF('Ref. Chile'!$J$7:'Ref. Chile'!J2724,'Ref. Chile'!J2724)-1,"")</f>
        <v>96</v>
      </c>
      <c r="AL2725" s="7">
        <f>IFERROR(RANK('Ref. Chile'!K2724,'Ref. Chile'!K:K,0)+COUNTIF('Ref. Chile'!$K$7:'Ref. Chile'!K2724,'Ref. Chile'!K2724)-1,"")</f>
        <v>319</v>
      </c>
      <c r="AM2725" s="7">
        <f>IFERROR(RANK('Ref. Chile'!L2724,'Ref. Chile'!L:L,0)+COUNTIF('Ref. Chile'!$L$7:'Ref. Chile'!L2724,'Ref. Chile'!L2724)-1,"")</f>
        <v>2634</v>
      </c>
      <c r="AN2725" s="7">
        <f>IFERROR(RANK('Ref. Chile'!M2724,'Ref. Chile'!M:M,0)+COUNTIF('Ref. Chile'!$M$7:'Ref. Chile'!M2724,'Ref. Chile'!M2724)-1,"")</f>
        <v>77</v>
      </c>
      <c r="AO2725" s="7">
        <f>IFERROR(RANK('Ref. Chile'!H2724,'Ref. Chile'!H:H,1)+COUNTIF('Ref. Chile'!$H$7:'Ref. Chile'!H2724,'Ref. Chile'!H2724)-1,"")</f>
        <v>2610</v>
      </c>
      <c r="AP2725" s="7">
        <f>IFERROR(RANK('Ref. Chile'!I2724,'Ref. Chile'!I:I,1)+COUNTIF('Ref. Chile'!$I$7:'Ref. Chile'!I2724,'Ref. Chile'!I2724)-1,"")</f>
        <v>401</v>
      </c>
      <c r="AQ2725" s="7">
        <f>IFERROR(RANK('Ref. Chile'!J2724,'Ref. Chile'!J:J,1)+COUNTIF('Ref. Chile'!$J$7:'Ref. Chile'!J2724,'Ref. Chile'!J2724)-1,"")</f>
        <v>2474</v>
      </c>
    </row>
    <row r="2726" spans="31:43" ht="17.25" customHeight="1" x14ac:dyDescent="0.3">
      <c r="AE2726" s="5" t="s">
        <v>2721</v>
      </c>
      <c r="AF2726" s="5" t="s">
        <v>6241</v>
      </c>
      <c r="AG2726" s="6" t="s">
        <v>4489</v>
      </c>
      <c r="AH2726" s="6" t="s">
        <v>4137</v>
      </c>
      <c r="AI2726" s="7">
        <f>IFERROR(RANK('Ref. Chile'!H2725,'Ref. Chile'!H:H,0)+COUNTIF('Ref. Chile'!$H$7:'Ref. Chile'!H2725,'Ref. Chile'!H2725)-1,"")</f>
        <v>190</v>
      </c>
      <c r="AJ2726" s="7">
        <f>IFERROR(RANK('Ref. Chile'!I2725,'Ref. Chile'!I:I,0)+COUNTIF('Ref. Chile'!$I$7:'Ref. Chile'!I2725,'Ref. Chile'!I2725)-1,"")</f>
        <v>2342</v>
      </c>
      <c r="AK2726" s="7">
        <f>IFERROR(RANK('Ref. Chile'!J2725,'Ref. Chile'!J:J,0)+COUNTIF('Ref. Chile'!$J$7:'Ref. Chile'!J2725,'Ref. Chile'!J2725)-1,"")</f>
        <v>89</v>
      </c>
      <c r="AL2726" s="7">
        <f>IFERROR(RANK('Ref. Chile'!K2725,'Ref. Chile'!K:K,0)+COUNTIF('Ref. Chile'!$K$7:'Ref. Chile'!K2725,'Ref. Chile'!K2725)-1,"")</f>
        <v>312</v>
      </c>
      <c r="AM2726" s="7">
        <f>IFERROR(RANK('Ref. Chile'!L2725,'Ref. Chile'!L:L,0)+COUNTIF('Ref. Chile'!$L$7:'Ref. Chile'!L2725,'Ref. Chile'!L2725)-1,"")</f>
        <v>2627</v>
      </c>
      <c r="AN2726" s="7">
        <f>IFERROR(RANK('Ref. Chile'!M2725,'Ref. Chile'!M:M,0)+COUNTIF('Ref. Chile'!$M$7:'Ref. Chile'!M2725,'Ref. Chile'!M2725)-1,"")</f>
        <v>65</v>
      </c>
      <c r="AO2726" s="7">
        <f>IFERROR(RANK('Ref. Chile'!H2725,'Ref. Chile'!H:H,1)+COUNTIF('Ref. Chile'!$H$7:'Ref. Chile'!H2725,'Ref. Chile'!H2725)-1,"")</f>
        <v>2613</v>
      </c>
      <c r="AP2726" s="7">
        <f>IFERROR(RANK('Ref. Chile'!I2725,'Ref. Chile'!I:I,1)+COUNTIF('Ref. Chile'!$I$7:'Ref. Chile'!I2725,'Ref. Chile'!I2725)-1,"")</f>
        <v>411</v>
      </c>
      <c r="AQ2726" s="7">
        <f>IFERROR(RANK('Ref. Chile'!J2725,'Ref. Chile'!J:J,1)+COUNTIF('Ref. Chile'!$J$7:'Ref. Chile'!J2725,'Ref. Chile'!J2725)-1,"")</f>
        <v>2481</v>
      </c>
    </row>
    <row r="2727" spans="31:43" ht="17.25" customHeight="1" x14ac:dyDescent="0.3">
      <c r="AE2727" s="5" t="s">
        <v>2722</v>
      </c>
      <c r="AF2727" s="5" t="s">
        <v>6242</v>
      </c>
      <c r="AG2727" s="6" t="s">
        <v>4489</v>
      </c>
      <c r="AH2727" s="6" t="s">
        <v>4097</v>
      </c>
      <c r="AI2727" s="7">
        <f>IFERROR(RANK('Ref. Chile'!H2726,'Ref. Chile'!H:H,0)+COUNTIF('Ref. Chile'!$H$7:'Ref. Chile'!H2726,'Ref. Chile'!H2726)-1,"")</f>
        <v>191</v>
      </c>
      <c r="AJ2727" s="7">
        <f>IFERROR(RANK('Ref. Chile'!I2726,'Ref. Chile'!I:I,0)+COUNTIF('Ref. Chile'!$I$7:'Ref. Chile'!I2726,'Ref. Chile'!I2726)-1,"")</f>
        <v>2343</v>
      </c>
      <c r="AK2727" s="7">
        <f>IFERROR(RANK('Ref. Chile'!J2726,'Ref. Chile'!J:J,0)+COUNTIF('Ref. Chile'!$J$7:'Ref. Chile'!J2726,'Ref. Chile'!J2726)-1,"")</f>
        <v>91</v>
      </c>
      <c r="AL2727" s="7">
        <f>IFERROR(RANK('Ref. Chile'!K2726,'Ref. Chile'!K:K,0)+COUNTIF('Ref. Chile'!$K$7:'Ref. Chile'!K2726,'Ref. Chile'!K2726)-1,"")</f>
        <v>314</v>
      </c>
      <c r="AM2727" s="7">
        <f>IFERROR(RANK('Ref. Chile'!L2726,'Ref. Chile'!L:L,0)+COUNTIF('Ref. Chile'!$L$7:'Ref. Chile'!L2726,'Ref. Chile'!L2726)-1,"")</f>
        <v>2629</v>
      </c>
      <c r="AN2727" s="7">
        <f>IFERROR(RANK('Ref. Chile'!M2726,'Ref. Chile'!M:M,0)+COUNTIF('Ref. Chile'!$M$7:'Ref. Chile'!M2726,'Ref. Chile'!M2726)-1,"")</f>
        <v>67</v>
      </c>
      <c r="AO2727" s="7">
        <f>IFERROR(RANK('Ref. Chile'!H2726,'Ref. Chile'!H:H,1)+COUNTIF('Ref. Chile'!$H$7:'Ref. Chile'!H2726,'Ref. Chile'!H2726)-1,"")</f>
        <v>2612</v>
      </c>
      <c r="AP2727" s="7">
        <f>IFERROR(RANK('Ref. Chile'!I2726,'Ref. Chile'!I:I,1)+COUNTIF('Ref. Chile'!$I$7:'Ref. Chile'!I2726,'Ref. Chile'!I2726)-1,"")</f>
        <v>410</v>
      </c>
      <c r="AQ2727" s="7">
        <f>IFERROR(RANK('Ref. Chile'!J2726,'Ref. Chile'!J:J,1)+COUNTIF('Ref. Chile'!$J$7:'Ref. Chile'!J2726,'Ref. Chile'!J2726)-1,"")</f>
        <v>2479</v>
      </c>
    </row>
    <row r="2728" spans="31:43" ht="17.25" customHeight="1" x14ac:dyDescent="0.3">
      <c r="AE2728" s="5" t="s">
        <v>2723</v>
      </c>
      <c r="AF2728" s="5" t="s">
        <v>6243</v>
      </c>
      <c r="AG2728" s="6" t="s">
        <v>4489</v>
      </c>
      <c r="AH2728" s="6" t="s">
        <v>4123</v>
      </c>
      <c r="AI2728" s="7">
        <f>IFERROR(RANK('Ref. Chile'!H2727,'Ref. Chile'!H:H,0)+COUNTIF('Ref. Chile'!$H$7:'Ref. Chile'!H2727,'Ref. Chile'!H2727)-1,"")</f>
        <v>189</v>
      </c>
      <c r="AJ2728" s="7">
        <f>IFERROR(RANK('Ref. Chile'!I2727,'Ref. Chile'!I:I,0)+COUNTIF('Ref. Chile'!$I$7:'Ref. Chile'!I2727,'Ref. Chile'!I2727)-1,"")</f>
        <v>2326</v>
      </c>
      <c r="AK2728" s="7">
        <f>IFERROR(RANK('Ref. Chile'!J2727,'Ref. Chile'!J:J,0)+COUNTIF('Ref. Chile'!$J$7:'Ref. Chile'!J2727,'Ref. Chile'!J2727)-1,"")</f>
        <v>75</v>
      </c>
      <c r="AL2728" s="7">
        <f>IFERROR(RANK('Ref. Chile'!K2727,'Ref. Chile'!K:K,0)+COUNTIF('Ref. Chile'!$K$7:'Ref. Chile'!K2727,'Ref. Chile'!K2727)-1,"")</f>
        <v>310</v>
      </c>
      <c r="AM2728" s="7">
        <f>IFERROR(RANK('Ref. Chile'!L2727,'Ref. Chile'!L:L,0)+COUNTIF('Ref. Chile'!$L$7:'Ref. Chile'!L2727,'Ref. Chile'!L2727)-1,"")</f>
        <v>2622</v>
      </c>
      <c r="AN2728" s="7">
        <f>IFERROR(RANK('Ref. Chile'!M2727,'Ref. Chile'!M:M,0)+COUNTIF('Ref. Chile'!$M$7:'Ref. Chile'!M2727,'Ref. Chile'!M2727)-1,"")</f>
        <v>57</v>
      </c>
      <c r="AO2728" s="7">
        <f>IFERROR(RANK('Ref. Chile'!H2727,'Ref. Chile'!H:H,1)+COUNTIF('Ref. Chile'!$H$7:'Ref. Chile'!H2727,'Ref. Chile'!H2727)-1,"")</f>
        <v>2614</v>
      </c>
      <c r="AP2728" s="7">
        <f>IFERROR(RANK('Ref. Chile'!I2727,'Ref. Chile'!I:I,1)+COUNTIF('Ref. Chile'!$I$7:'Ref. Chile'!I2727,'Ref. Chile'!I2727)-1,"")</f>
        <v>427</v>
      </c>
      <c r="AQ2728" s="7">
        <f>IFERROR(RANK('Ref. Chile'!J2727,'Ref. Chile'!J:J,1)+COUNTIF('Ref. Chile'!$J$7:'Ref. Chile'!J2727,'Ref. Chile'!J2727)-1,"")</f>
        <v>2495</v>
      </c>
    </row>
    <row r="2729" spans="31:43" ht="17.25" customHeight="1" x14ac:dyDescent="0.3">
      <c r="AE2729" s="5" t="s">
        <v>2724</v>
      </c>
      <c r="AF2729" s="5" t="s">
        <v>6244</v>
      </c>
      <c r="AG2729" s="6" t="s">
        <v>4490</v>
      </c>
      <c r="AH2729" s="6" t="s">
        <v>4092</v>
      </c>
      <c r="AI2729" s="7">
        <f>IFERROR(RANK('Ref. Chile'!H2728,'Ref. Chile'!H:H,0)+COUNTIF('Ref. Chile'!$H$7:'Ref. Chile'!H2728,'Ref. Chile'!H2728)-1,"")</f>
        <v>531</v>
      </c>
      <c r="AJ2729" s="7">
        <f>IFERROR(RANK('Ref. Chile'!I2728,'Ref. Chile'!I:I,0)+COUNTIF('Ref. Chile'!$I$7:'Ref. Chile'!I2728,'Ref. Chile'!I2728)-1,"")</f>
        <v>2243</v>
      </c>
      <c r="AK2729" s="7">
        <f>IFERROR(RANK('Ref. Chile'!J2728,'Ref. Chile'!J:J,0)+COUNTIF('Ref. Chile'!$J$7:'Ref. Chile'!J2728,'Ref. Chile'!J2728)-1,"")</f>
        <v>342</v>
      </c>
      <c r="AL2729" s="7">
        <f>IFERROR(RANK('Ref. Chile'!K2728,'Ref. Chile'!K:K,0)+COUNTIF('Ref. Chile'!$K$7:'Ref. Chile'!K2728,'Ref. Chile'!K2728)-1,"")</f>
        <v>1879</v>
      </c>
      <c r="AM2729" s="7">
        <f>IFERROR(RANK('Ref. Chile'!L2728,'Ref. Chile'!L:L,0)+COUNTIF('Ref. Chile'!$L$7:'Ref. Chile'!L2728,'Ref. Chile'!L2728)-1,"")</f>
        <v>2559</v>
      </c>
      <c r="AN2729" s="7">
        <f>IFERROR(RANK('Ref. Chile'!M2728,'Ref. Chile'!M:M,0)+COUNTIF('Ref. Chile'!$M$7:'Ref. Chile'!M2728,'Ref. Chile'!M2728)-1,"")</f>
        <v>782</v>
      </c>
      <c r="AO2729" s="7">
        <f>IFERROR(RANK('Ref. Chile'!H2728,'Ref. Chile'!H:H,1)+COUNTIF('Ref. Chile'!$H$7:'Ref. Chile'!H2728,'Ref. Chile'!H2728)-1,"")</f>
        <v>2272</v>
      </c>
      <c r="AP2729" s="7">
        <f>IFERROR(RANK('Ref. Chile'!I2728,'Ref. Chile'!I:I,1)+COUNTIF('Ref. Chile'!$I$7:'Ref. Chile'!I2728,'Ref. Chile'!I2728)-1,"")</f>
        <v>510</v>
      </c>
      <c r="AQ2729" s="7">
        <f>IFERROR(RANK('Ref. Chile'!J2728,'Ref. Chile'!J:J,1)+COUNTIF('Ref. Chile'!$J$7:'Ref. Chile'!J2728,'Ref. Chile'!J2728)-1,"")</f>
        <v>2228</v>
      </c>
    </row>
    <row r="2730" spans="31:43" ht="17.25" customHeight="1" x14ac:dyDescent="0.3">
      <c r="AE2730" s="5" t="s">
        <v>2725</v>
      </c>
      <c r="AF2730" s="5" t="s">
        <v>6245</v>
      </c>
      <c r="AG2730" s="6" t="s">
        <v>4490</v>
      </c>
      <c r="AH2730" s="6" t="s">
        <v>4135</v>
      </c>
      <c r="AI2730" s="7">
        <f>IFERROR(RANK('Ref. Chile'!H2729,'Ref. Chile'!H:H,0)+COUNTIF('Ref. Chile'!$H$7:'Ref. Chile'!H2729,'Ref. Chile'!H2729)-1,"")</f>
        <v>519</v>
      </c>
      <c r="AJ2730" s="7">
        <f>IFERROR(RANK('Ref. Chile'!I2729,'Ref. Chile'!I:I,0)+COUNTIF('Ref. Chile'!$I$7:'Ref. Chile'!I2729,'Ref. Chile'!I2729)-1,"")</f>
        <v>2202</v>
      </c>
      <c r="AK2730" s="7">
        <f>IFERROR(RANK('Ref. Chile'!J2729,'Ref. Chile'!J:J,0)+COUNTIF('Ref. Chile'!$J$7:'Ref. Chile'!J2729,'Ref. Chile'!J2729)-1,"")</f>
        <v>267</v>
      </c>
      <c r="AL2730" s="7">
        <f>IFERROR(RANK('Ref. Chile'!K2729,'Ref. Chile'!K:K,0)+COUNTIF('Ref. Chile'!$K$7:'Ref. Chile'!K2729,'Ref. Chile'!K2729)-1,"")</f>
        <v>1863</v>
      </c>
      <c r="AM2730" s="7">
        <f>IFERROR(RANK('Ref. Chile'!L2729,'Ref. Chile'!L:L,0)+COUNTIF('Ref. Chile'!$L$7:'Ref. Chile'!L2729,'Ref. Chile'!L2729)-1,"")</f>
        <v>2550</v>
      </c>
      <c r="AN2730" s="7">
        <f>IFERROR(RANK('Ref. Chile'!M2729,'Ref. Chile'!M:M,0)+COUNTIF('Ref. Chile'!$M$7:'Ref. Chile'!M2729,'Ref. Chile'!M2729)-1,"")</f>
        <v>510</v>
      </c>
      <c r="AO2730" s="7">
        <f>IFERROR(RANK('Ref. Chile'!H2729,'Ref. Chile'!H:H,1)+COUNTIF('Ref. Chile'!$H$7:'Ref. Chile'!H2729,'Ref. Chile'!H2729)-1,"")</f>
        <v>2284</v>
      </c>
      <c r="AP2730" s="7">
        <f>IFERROR(RANK('Ref. Chile'!I2729,'Ref. Chile'!I:I,1)+COUNTIF('Ref. Chile'!$I$7:'Ref. Chile'!I2729,'Ref. Chile'!I2729)-1,"")</f>
        <v>551</v>
      </c>
      <c r="AQ2730" s="7">
        <f>IFERROR(RANK('Ref. Chile'!J2729,'Ref. Chile'!J:J,1)+COUNTIF('Ref. Chile'!$J$7:'Ref. Chile'!J2729,'Ref. Chile'!J2729)-1,"")</f>
        <v>2303</v>
      </c>
    </row>
    <row r="2731" spans="31:43" ht="17.25" customHeight="1" x14ac:dyDescent="0.3">
      <c r="AE2731" s="5" t="s">
        <v>2726</v>
      </c>
      <c r="AF2731" s="5" t="s">
        <v>6246</v>
      </c>
      <c r="AG2731" s="6" t="s">
        <v>4490</v>
      </c>
      <c r="AH2731" s="6" t="s">
        <v>4136</v>
      </c>
      <c r="AI2731" s="7">
        <f>IFERROR(RANK('Ref. Chile'!H2730,'Ref. Chile'!H:H,0)+COUNTIF('Ref. Chile'!$H$7:'Ref. Chile'!H2730,'Ref. Chile'!H2730)-1,"")</f>
        <v>1050</v>
      </c>
      <c r="AJ2731" s="7">
        <f>IFERROR(RANK('Ref. Chile'!I2730,'Ref. Chile'!I:I,0)+COUNTIF('Ref. Chile'!$I$7:'Ref. Chile'!I2730,'Ref. Chile'!I2730)-1,"")</f>
        <v>852</v>
      </c>
      <c r="AK2731" s="7">
        <f>IFERROR(RANK('Ref. Chile'!J2730,'Ref. Chile'!J:J,0)+COUNTIF('Ref. Chile'!$J$7:'Ref. Chile'!J2730,'Ref. Chile'!J2730)-1,"")</f>
        <v>1745</v>
      </c>
      <c r="AL2731" s="7">
        <f>IFERROR(RANK('Ref. Chile'!K2730,'Ref. Chile'!K:K,0)+COUNTIF('Ref. Chile'!$K$7:'Ref. Chile'!K2730,'Ref. Chile'!K2730)-1,"")</f>
        <v>1110</v>
      </c>
      <c r="AM2731" s="7">
        <f>IFERROR(RANK('Ref. Chile'!L2730,'Ref. Chile'!L:L,0)+COUNTIF('Ref. Chile'!$L$7:'Ref. Chile'!L2730,'Ref. Chile'!L2730)-1,"")</f>
        <v>559</v>
      </c>
      <c r="AN2731" s="7">
        <f>IFERROR(RANK('Ref. Chile'!M2730,'Ref. Chile'!M:M,0)+COUNTIF('Ref. Chile'!$M$7:'Ref. Chile'!M2730,'Ref. Chile'!M2730)-1,"")</f>
        <v>1614</v>
      </c>
      <c r="AO2731" s="7">
        <f>IFERROR(RANK('Ref. Chile'!H2730,'Ref. Chile'!H:H,1)+COUNTIF('Ref. Chile'!$H$7:'Ref. Chile'!H2730,'Ref. Chile'!H2730)-1,"")</f>
        <v>1937</v>
      </c>
      <c r="AP2731" s="7">
        <f>IFERROR(RANK('Ref. Chile'!I2730,'Ref. Chile'!I:I,1)+COUNTIF('Ref. Chile'!$I$7:'Ref. Chile'!I2730,'Ref. Chile'!I2730)-1,"")</f>
        <v>2068</v>
      </c>
      <c r="AQ2731" s="7">
        <f>IFERROR(RANK('Ref. Chile'!J2730,'Ref. Chile'!J:J,1)+COUNTIF('Ref. Chile'!$J$7:'Ref. Chile'!J2730,'Ref. Chile'!J2730)-1,"")</f>
        <v>941</v>
      </c>
    </row>
    <row r="2732" spans="31:43" ht="17.25" customHeight="1" x14ac:dyDescent="0.3">
      <c r="AE2732" s="5" t="s">
        <v>2727</v>
      </c>
      <c r="AF2732" s="5" t="s">
        <v>6247</v>
      </c>
      <c r="AG2732" s="6" t="s">
        <v>4490</v>
      </c>
      <c r="AH2732" s="6" t="s">
        <v>4093</v>
      </c>
      <c r="AI2732" s="7">
        <f>IFERROR(RANK('Ref. Chile'!H2731,'Ref. Chile'!H:H,0)+COUNTIF('Ref. Chile'!$H$7:'Ref. Chile'!H2731,'Ref. Chile'!H2731)-1,"")</f>
        <v>527</v>
      </c>
      <c r="AJ2732" s="7">
        <f>IFERROR(RANK('Ref. Chile'!I2731,'Ref. Chile'!I:I,0)+COUNTIF('Ref. Chile'!$I$7:'Ref. Chile'!I2731,'Ref. Chile'!I2731)-1,"")</f>
        <v>2231</v>
      </c>
      <c r="AK2732" s="7">
        <f>IFERROR(RANK('Ref. Chile'!J2731,'Ref. Chile'!J:J,0)+COUNTIF('Ref. Chile'!$J$7:'Ref. Chile'!J2731,'Ref. Chile'!J2731)-1,"")</f>
        <v>305</v>
      </c>
      <c r="AL2732" s="7">
        <f>IFERROR(RANK('Ref. Chile'!K2731,'Ref. Chile'!K:K,0)+COUNTIF('Ref. Chile'!$K$7:'Ref. Chile'!K2731,'Ref. Chile'!K2731)-1,"")</f>
        <v>1874</v>
      </c>
      <c r="AM2732" s="7">
        <f>IFERROR(RANK('Ref. Chile'!L2731,'Ref. Chile'!L:L,0)+COUNTIF('Ref. Chile'!$L$7:'Ref. Chile'!L2731,'Ref. Chile'!L2731)-1,"")</f>
        <v>2557</v>
      </c>
      <c r="AN2732" s="7">
        <f>IFERROR(RANK('Ref. Chile'!M2731,'Ref. Chile'!M:M,0)+COUNTIF('Ref. Chile'!$M$7:'Ref. Chile'!M2731,'Ref. Chile'!M2731)-1,"")</f>
        <v>669</v>
      </c>
      <c r="AO2732" s="7">
        <f>IFERROR(RANK('Ref. Chile'!H2731,'Ref. Chile'!H:H,1)+COUNTIF('Ref. Chile'!$H$7:'Ref. Chile'!H2731,'Ref. Chile'!H2731)-1,"")</f>
        <v>2276</v>
      </c>
      <c r="AP2732" s="7">
        <f>IFERROR(RANK('Ref. Chile'!I2731,'Ref. Chile'!I:I,1)+COUNTIF('Ref. Chile'!$I$7:'Ref. Chile'!I2731,'Ref. Chile'!I2731)-1,"")</f>
        <v>522</v>
      </c>
      <c r="AQ2732" s="7">
        <f>IFERROR(RANK('Ref. Chile'!J2731,'Ref. Chile'!J:J,1)+COUNTIF('Ref. Chile'!$J$7:'Ref. Chile'!J2731,'Ref. Chile'!J2731)-1,"")</f>
        <v>2265</v>
      </c>
    </row>
    <row r="2733" spans="31:43" ht="17.25" customHeight="1" x14ac:dyDescent="0.3">
      <c r="AE2733" s="5" t="s">
        <v>2728</v>
      </c>
      <c r="AF2733" s="5" t="s">
        <v>6248</v>
      </c>
      <c r="AG2733" s="6" t="s">
        <v>4490</v>
      </c>
      <c r="AH2733" s="6" t="s">
        <v>4116</v>
      </c>
      <c r="AI2733" s="7">
        <f>IFERROR(RANK('Ref. Chile'!H2732,'Ref. Chile'!H:H,0)+COUNTIF('Ref. Chile'!$H$7:'Ref. Chile'!H2732,'Ref. Chile'!H2732)-1,"")</f>
        <v>518</v>
      </c>
      <c r="AJ2733" s="7">
        <f>IFERROR(RANK('Ref. Chile'!I2732,'Ref. Chile'!I:I,0)+COUNTIF('Ref. Chile'!$I$7:'Ref. Chile'!I2732,'Ref. Chile'!I2732)-1,"")</f>
        <v>2195</v>
      </c>
      <c r="AK2733" s="7">
        <f>IFERROR(RANK('Ref. Chile'!J2732,'Ref. Chile'!J:J,0)+COUNTIF('Ref. Chile'!$J$7:'Ref. Chile'!J2732,'Ref. Chile'!J2732)-1,"")</f>
        <v>259</v>
      </c>
      <c r="AL2733" s="7">
        <f>IFERROR(RANK('Ref. Chile'!K2732,'Ref. Chile'!K:K,0)+COUNTIF('Ref. Chile'!$K$7:'Ref. Chile'!K2732,'Ref. Chile'!K2732)-1,"")</f>
        <v>1861</v>
      </c>
      <c r="AM2733" s="7">
        <f>IFERROR(RANK('Ref. Chile'!L2732,'Ref. Chile'!L:L,0)+COUNTIF('Ref. Chile'!$L$7:'Ref. Chile'!L2732,'Ref. Chile'!L2732)-1,"")</f>
        <v>2549</v>
      </c>
      <c r="AN2733" s="7">
        <f>IFERROR(RANK('Ref. Chile'!M2732,'Ref. Chile'!M:M,0)+COUNTIF('Ref. Chile'!$M$7:'Ref. Chile'!M2732,'Ref. Chile'!M2732)-1,"")</f>
        <v>479</v>
      </c>
      <c r="AO2733" s="7">
        <f>IFERROR(RANK('Ref. Chile'!H2732,'Ref. Chile'!H:H,1)+COUNTIF('Ref. Chile'!$H$7:'Ref. Chile'!H2732,'Ref. Chile'!H2732)-1,"")</f>
        <v>2285</v>
      </c>
      <c r="AP2733" s="7">
        <f>IFERROR(RANK('Ref. Chile'!I2732,'Ref. Chile'!I:I,1)+COUNTIF('Ref. Chile'!$I$7:'Ref. Chile'!I2732,'Ref. Chile'!I2732)-1,"")</f>
        <v>558</v>
      </c>
      <c r="AQ2733" s="7">
        <f>IFERROR(RANK('Ref. Chile'!J2732,'Ref. Chile'!J:J,1)+COUNTIF('Ref. Chile'!$J$7:'Ref. Chile'!J2732,'Ref. Chile'!J2732)-1,"")</f>
        <v>2311</v>
      </c>
    </row>
    <row r="2734" spans="31:43" ht="17.25" customHeight="1" x14ac:dyDescent="0.3">
      <c r="AE2734" s="5" t="s">
        <v>2729</v>
      </c>
      <c r="AF2734" s="5" t="s">
        <v>6249</v>
      </c>
      <c r="AG2734" s="6" t="s">
        <v>4490</v>
      </c>
      <c r="AH2734" s="6" t="s">
        <v>4094</v>
      </c>
      <c r="AI2734" s="7">
        <f>IFERROR(RANK('Ref. Chile'!H2733,'Ref. Chile'!H:H,0)+COUNTIF('Ref. Chile'!$H$7:'Ref. Chile'!H2733,'Ref. Chile'!H2733)-1,"")</f>
        <v>513</v>
      </c>
      <c r="AJ2734" s="7">
        <f>IFERROR(RANK('Ref. Chile'!I2733,'Ref. Chile'!I:I,0)+COUNTIF('Ref. Chile'!$I$7:'Ref. Chile'!I2733,'Ref. Chile'!I2733)-1,"")</f>
        <v>2178</v>
      </c>
      <c r="AK2734" s="7">
        <f>IFERROR(RANK('Ref. Chile'!J2733,'Ref. Chile'!J:J,0)+COUNTIF('Ref. Chile'!$J$7:'Ref. Chile'!J2733,'Ref. Chile'!J2733)-1,"")</f>
        <v>225</v>
      </c>
      <c r="AL2734" s="7">
        <f>IFERROR(RANK('Ref. Chile'!K2733,'Ref. Chile'!K:K,0)+COUNTIF('Ref. Chile'!$K$7:'Ref. Chile'!K2733,'Ref. Chile'!K2733)-1,"")</f>
        <v>1850</v>
      </c>
      <c r="AM2734" s="7">
        <f>IFERROR(RANK('Ref. Chile'!L2733,'Ref. Chile'!L:L,0)+COUNTIF('Ref. Chile'!$L$7:'Ref. Chile'!L2733,'Ref. Chile'!L2733)-1,"")</f>
        <v>2542</v>
      </c>
      <c r="AN2734" s="7">
        <f>IFERROR(RANK('Ref. Chile'!M2733,'Ref. Chile'!M:M,0)+COUNTIF('Ref. Chile'!$M$7:'Ref. Chile'!M2733,'Ref. Chile'!M2733)-1,"")</f>
        <v>347</v>
      </c>
      <c r="AO2734" s="7">
        <f>IFERROR(RANK('Ref. Chile'!H2733,'Ref. Chile'!H:H,1)+COUNTIF('Ref. Chile'!$H$7:'Ref. Chile'!H2733,'Ref. Chile'!H2733)-1,"")</f>
        <v>2290</v>
      </c>
      <c r="AP2734" s="7">
        <f>IFERROR(RANK('Ref. Chile'!I2733,'Ref. Chile'!I:I,1)+COUNTIF('Ref. Chile'!$I$7:'Ref. Chile'!I2733,'Ref. Chile'!I2733)-1,"")</f>
        <v>575</v>
      </c>
      <c r="AQ2734" s="7">
        <f>IFERROR(RANK('Ref. Chile'!J2733,'Ref. Chile'!J:J,1)+COUNTIF('Ref. Chile'!$J$7:'Ref. Chile'!J2733,'Ref. Chile'!J2733)-1,"")</f>
        <v>2345</v>
      </c>
    </row>
    <row r="2735" spans="31:43" ht="17.25" customHeight="1" x14ac:dyDescent="0.3">
      <c r="AE2735" s="5" t="s">
        <v>2730</v>
      </c>
      <c r="AF2735" s="5" t="s">
        <v>6250</v>
      </c>
      <c r="AG2735" s="6" t="s">
        <v>4490</v>
      </c>
      <c r="AH2735" s="6" t="s">
        <v>4095</v>
      </c>
      <c r="AI2735" s="7">
        <f>IFERROR(RANK('Ref. Chile'!H2734,'Ref. Chile'!H:H,0)+COUNTIF('Ref. Chile'!$H$7:'Ref. Chile'!H2734,'Ref. Chile'!H2734)-1,"")</f>
        <v>520</v>
      </c>
      <c r="AJ2735" s="7">
        <f>IFERROR(RANK('Ref. Chile'!I2734,'Ref. Chile'!I:I,0)+COUNTIF('Ref. Chile'!$I$7:'Ref. Chile'!I2734,'Ref. Chile'!I2734)-1,"")</f>
        <v>2205</v>
      </c>
      <c r="AK2735" s="7">
        <f>IFERROR(RANK('Ref. Chile'!J2734,'Ref. Chile'!J:J,0)+COUNTIF('Ref. Chile'!$J$7:'Ref. Chile'!J2734,'Ref. Chile'!J2734)-1,"")</f>
        <v>269</v>
      </c>
      <c r="AL2735" s="7">
        <f>IFERROR(RANK('Ref. Chile'!K2734,'Ref. Chile'!K:K,0)+COUNTIF('Ref. Chile'!$K$7:'Ref. Chile'!K2734,'Ref. Chile'!K2734)-1,"")</f>
        <v>1868</v>
      </c>
      <c r="AM2735" s="7">
        <f>IFERROR(RANK('Ref. Chile'!L2734,'Ref. Chile'!L:L,0)+COUNTIF('Ref. Chile'!$L$7:'Ref. Chile'!L2734,'Ref. Chile'!L2734)-1,"")</f>
        <v>2553</v>
      </c>
      <c r="AN2735" s="7">
        <f>IFERROR(RANK('Ref. Chile'!M2734,'Ref. Chile'!M:M,0)+COUNTIF('Ref. Chile'!$M$7:'Ref. Chile'!M2734,'Ref. Chile'!M2734)-1,"")</f>
        <v>525</v>
      </c>
      <c r="AO2735" s="7">
        <f>IFERROR(RANK('Ref. Chile'!H2734,'Ref. Chile'!H:H,1)+COUNTIF('Ref. Chile'!$H$7:'Ref. Chile'!H2734,'Ref. Chile'!H2734)-1,"")</f>
        <v>2283</v>
      </c>
      <c r="AP2735" s="7">
        <f>IFERROR(RANK('Ref. Chile'!I2734,'Ref. Chile'!I:I,1)+COUNTIF('Ref. Chile'!$I$7:'Ref. Chile'!I2734,'Ref. Chile'!I2734)-1,"")</f>
        <v>548</v>
      </c>
      <c r="AQ2735" s="7">
        <f>IFERROR(RANK('Ref. Chile'!J2734,'Ref. Chile'!J:J,1)+COUNTIF('Ref. Chile'!$J$7:'Ref. Chile'!J2734,'Ref. Chile'!J2734)-1,"")</f>
        <v>2301</v>
      </c>
    </row>
    <row r="2736" spans="31:43" ht="17.25" customHeight="1" x14ac:dyDescent="0.3">
      <c r="AE2736" s="5" t="s">
        <v>2731</v>
      </c>
      <c r="AF2736" s="5" t="s">
        <v>6251</v>
      </c>
      <c r="AG2736" s="6" t="s">
        <v>4490</v>
      </c>
      <c r="AH2736" s="6" t="s">
        <v>4096</v>
      </c>
      <c r="AI2736" s="7">
        <f>IFERROR(RANK('Ref. Chile'!H2735,'Ref. Chile'!H:H,0)+COUNTIF('Ref. Chile'!$H$7:'Ref. Chile'!H2735,'Ref. Chile'!H2735)-1,"")</f>
        <v>517</v>
      </c>
      <c r="AJ2736" s="7">
        <f>IFERROR(RANK('Ref. Chile'!I2735,'Ref. Chile'!I:I,0)+COUNTIF('Ref. Chile'!$I$7:'Ref. Chile'!I2735,'Ref. Chile'!I2735)-1,"")</f>
        <v>2194</v>
      </c>
      <c r="AK2736" s="7">
        <f>IFERROR(RANK('Ref. Chile'!J2735,'Ref. Chile'!J:J,0)+COUNTIF('Ref. Chile'!$J$7:'Ref. Chile'!J2735,'Ref. Chile'!J2735)-1,"")</f>
        <v>258</v>
      </c>
      <c r="AL2736" s="7">
        <f>IFERROR(RANK('Ref. Chile'!K2735,'Ref. Chile'!K:K,0)+COUNTIF('Ref. Chile'!$K$7:'Ref. Chile'!K2735,'Ref. Chile'!K2735)-1,"")</f>
        <v>1860</v>
      </c>
      <c r="AM2736" s="7">
        <f>IFERROR(RANK('Ref. Chile'!L2735,'Ref. Chile'!L:L,0)+COUNTIF('Ref. Chile'!$L$7:'Ref. Chile'!L2735,'Ref. Chile'!L2735)-1,"")</f>
        <v>2548</v>
      </c>
      <c r="AN2736" s="7">
        <f>IFERROR(RANK('Ref. Chile'!M2735,'Ref. Chile'!M:M,0)+COUNTIF('Ref. Chile'!$M$7:'Ref. Chile'!M2735,'Ref. Chile'!M2735)-1,"")</f>
        <v>477</v>
      </c>
      <c r="AO2736" s="7">
        <f>IFERROR(RANK('Ref. Chile'!H2735,'Ref. Chile'!H:H,1)+COUNTIF('Ref. Chile'!$H$7:'Ref. Chile'!H2735,'Ref. Chile'!H2735)-1,"")</f>
        <v>2286</v>
      </c>
      <c r="AP2736" s="7">
        <f>IFERROR(RANK('Ref. Chile'!I2735,'Ref. Chile'!I:I,1)+COUNTIF('Ref. Chile'!$I$7:'Ref. Chile'!I2735,'Ref. Chile'!I2735)-1,"")</f>
        <v>559</v>
      </c>
      <c r="AQ2736" s="7">
        <f>IFERROR(RANK('Ref. Chile'!J2735,'Ref. Chile'!J:J,1)+COUNTIF('Ref. Chile'!$J$7:'Ref. Chile'!J2735,'Ref. Chile'!J2735)-1,"")</f>
        <v>2312</v>
      </c>
    </row>
    <row r="2737" spans="31:43" ht="17.25" customHeight="1" x14ac:dyDescent="0.3">
      <c r="AE2737" s="5" t="s">
        <v>2732</v>
      </c>
      <c r="AF2737" s="5" t="s">
        <v>6252</v>
      </c>
      <c r="AG2737" s="6" t="s">
        <v>4490</v>
      </c>
      <c r="AH2737" s="6" t="s">
        <v>4137</v>
      </c>
      <c r="AI2737" s="7">
        <f>IFERROR(RANK('Ref. Chile'!H2736,'Ref. Chile'!H:H,0)+COUNTIF('Ref. Chile'!$H$7:'Ref. Chile'!H2736,'Ref. Chile'!H2736)-1,"")</f>
        <v>511</v>
      </c>
      <c r="AJ2737" s="7">
        <f>IFERROR(RANK('Ref. Chile'!I2736,'Ref. Chile'!I:I,0)+COUNTIF('Ref. Chile'!$I$7:'Ref. Chile'!I2736,'Ref. Chile'!I2736)-1,"")</f>
        <v>2176</v>
      </c>
      <c r="AK2737" s="7">
        <f>IFERROR(RANK('Ref. Chile'!J2736,'Ref. Chile'!J:J,0)+COUNTIF('Ref. Chile'!$J$7:'Ref. Chile'!J2736,'Ref. Chile'!J2736)-1,"")</f>
        <v>215</v>
      </c>
      <c r="AL2737" s="7">
        <f>IFERROR(RANK('Ref. Chile'!K2736,'Ref. Chile'!K:K,0)+COUNTIF('Ref. Chile'!$K$7:'Ref. Chile'!K2736,'Ref. Chile'!K2736)-1,"")</f>
        <v>1848</v>
      </c>
      <c r="AM2737" s="7">
        <f>IFERROR(RANK('Ref. Chile'!L2736,'Ref. Chile'!L:L,0)+COUNTIF('Ref. Chile'!$L$7:'Ref. Chile'!L2736,'Ref. Chile'!L2736)-1,"")</f>
        <v>2538</v>
      </c>
      <c r="AN2737" s="7">
        <f>IFERROR(RANK('Ref. Chile'!M2736,'Ref. Chile'!M:M,0)+COUNTIF('Ref. Chile'!$M$7:'Ref. Chile'!M2736,'Ref. Chile'!M2736)-1,"")</f>
        <v>326</v>
      </c>
      <c r="AO2737" s="7">
        <f>IFERROR(RANK('Ref. Chile'!H2736,'Ref. Chile'!H:H,1)+COUNTIF('Ref. Chile'!$H$7:'Ref. Chile'!H2736,'Ref. Chile'!H2736)-1,"")</f>
        <v>2292</v>
      </c>
      <c r="AP2737" s="7">
        <f>IFERROR(RANK('Ref. Chile'!I2736,'Ref. Chile'!I:I,1)+COUNTIF('Ref. Chile'!$I$7:'Ref. Chile'!I2736,'Ref. Chile'!I2736)-1,"")</f>
        <v>577</v>
      </c>
      <c r="AQ2737" s="7">
        <f>IFERROR(RANK('Ref. Chile'!J2736,'Ref. Chile'!J:J,1)+COUNTIF('Ref. Chile'!$J$7:'Ref. Chile'!J2736,'Ref. Chile'!J2736)-1,"")</f>
        <v>2355</v>
      </c>
    </row>
    <row r="2738" spans="31:43" ht="17.25" customHeight="1" x14ac:dyDescent="0.3">
      <c r="AE2738" s="5" t="s">
        <v>2733</v>
      </c>
      <c r="AF2738" s="5" t="s">
        <v>6253</v>
      </c>
      <c r="AG2738" s="6" t="s">
        <v>4490</v>
      </c>
      <c r="AH2738" s="6" t="s">
        <v>4097</v>
      </c>
      <c r="AI2738" s="7">
        <f>IFERROR(RANK('Ref. Chile'!H2737,'Ref. Chile'!H:H,0)+COUNTIF('Ref. Chile'!$H$7:'Ref. Chile'!H2737,'Ref. Chile'!H2737)-1,"")</f>
        <v>515</v>
      </c>
      <c r="AJ2738" s="7">
        <f>IFERROR(RANK('Ref. Chile'!I2737,'Ref. Chile'!I:I,0)+COUNTIF('Ref. Chile'!$I$7:'Ref. Chile'!I2737,'Ref. Chile'!I2737)-1,"")</f>
        <v>2189</v>
      </c>
      <c r="AK2738" s="7">
        <f>IFERROR(RANK('Ref. Chile'!J2737,'Ref. Chile'!J:J,0)+COUNTIF('Ref. Chile'!$J$7:'Ref. Chile'!J2737,'Ref. Chile'!J2737)-1,"")</f>
        <v>229</v>
      </c>
      <c r="AL2738" s="7">
        <f>IFERROR(RANK('Ref. Chile'!K2737,'Ref. Chile'!K:K,0)+COUNTIF('Ref. Chile'!$K$7:'Ref. Chile'!K2737,'Ref. Chile'!K2737)-1,"")</f>
        <v>1856</v>
      </c>
      <c r="AM2738" s="7">
        <f>IFERROR(RANK('Ref. Chile'!L2737,'Ref. Chile'!L:L,0)+COUNTIF('Ref. Chile'!$L$7:'Ref. Chile'!L2737,'Ref. Chile'!L2737)-1,"")</f>
        <v>2546</v>
      </c>
      <c r="AN2738" s="7">
        <f>IFERROR(RANK('Ref. Chile'!M2737,'Ref. Chile'!M:M,0)+COUNTIF('Ref. Chile'!$M$7:'Ref. Chile'!M2737,'Ref. Chile'!M2737)-1,"")</f>
        <v>436</v>
      </c>
      <c r="AO2738" s="7">
        <f>IFERROR(RANK('Ref. Chile'!H2737,'Ref. Chile'!H:H,1)+COUNTIF('Ref. Chile'!$H$7:'Ref. Chile'!H2737,'Ref. Chile'!H2737)-1,"")</f>
        <v>2288</v>
      </c>
      <c r="AP2738" s="7">
        <f>IFERROR(RANK('Ref. Chile'!I2737,'Ref. Chile'!I:I,1)+COUNTIF('Ref. Chile'!$I$7:'Ref. Chile'!I2737,'Ref. Chile'!I2737)-1,"")</f>
        <v>564</v>
      </c>
      <c r="AQ2738" s="7">
        <f>IFERROR(RANK('Ref. Chile'!J2737,'Ref. Chile'!J:J,1)+COUNTIF('Ref. Chile'!$J$7:'Ref. Chile'!J2737,'Ref. Chile'!J2737)-1,"")</f>
        <v>2341</v>
      </c>
    </row>
    <row r="2739" spans="31:43" ht="17.25" customHeight="1" x14ac:dyDescent="0.3">
      <c r="AE2739" s="5" t="s">
        <v>2734</v>
      </c>
      <c r="AF2739" s="5" t="s">
        <v>6254</v>
      </c>
      <c r="AG2739" s="6" t="s">
        <v>4490</v>
      </c>
      <c r="AH2739" s="6" t="s">
        <v>4123</v>
      </c>
      <c r="AI2739" s="7">
        <f>IFERROR(RANK('Ref. Chile'!H2738,'Ref. Chile'!H:H,0)+COUNTIF('Ref. Chile'!$H$7:'Ref. Chile'!H2738,'Ref. Chile'!H2738)-1,"")</f>
        <v>509</v>
      </c>
      <c r="AJ2739" s="7">
        <f>IFERROR(RANK('Ref. Chile'!I2738,'Ref. Chile'!I:I,0)+COUNTIF('Ref. Chile'!$I$7:'Ref. Chile'!I2738,'Ref. Chile'!I2738)-1,"")</f>
        <v>2168</v>
      </c>
      <c r="AK2739" s="7">
        <f>IFERROR(RANK('Ref. Chile'!J2738,'Ref. Chile'!J:J,0)+COUNTIF('Ref. Chile'!$J$7:'Ref. Chile'!J2738,'Ref. Chile'!J2738)-1,"")</f>
        <v>204</v>
      </c>
      <c r="AL2739" s="7">
        <f>IFERROR(RANK('Ref. Chile'!K2738,'Ref. Chile'!K:K,0)+COUNTIF('Ref. Chile'!$K$7:'Ref. Chile'!K2738,'Ref. Chile'!K2738)-1,"")</f>
        <v>1842</v>
      </c>
      <c r="AM2739" s="7">
        <f>IFERROR(RANK('Ref. Chile'!L2738,'Ref. Chile'!L:L,0)+COUNTIF('Ref. Chile'!$L$7:'Ref. Chile'!L2738,'Ref. Chile'!L2738)-1,"")</f>
        <v>2535</v>
      </c>
      <c r="AN2739" s="7">
        <f>IFERROR(RANK('Ref. Chile'!M2738,'Ref. Chile'!M:M,0)+COUNTIF('Ref. Chile'!$M$7:'Ref. Chile'!M2738,'Ref. Chile'!M2738)-1,"")</f>
        <v>303</v>
      </c>
      <c r="AO2739" s="7">
        <f>IFERROR(RANK('Ref. Chile'!H2738,'Ref. Chile'!H:H,1)+COUNTIF('Ref. Chile'!$H$7:'Ref. Chile'!H2738,'Ref. Chile'!H2738)-1,"")</f>
        <v>2294</v>
      </c>
      <c r="AP2739" s="7">
        <f>IFERROR(RANK('Ref. Chile'!I2738,'Ref. Chile'!I:I,1)+COUNTIF('Ref. Chile'!$I$7:'Ref. Chile'!I2738,'Ref. Chile'!I2738)-1,"")</f>
        <v>585</v>
      </c>
      <c r="AQ2739" s="7">
        <f>IFERROR(RANK('Ref. Chile'!J2738,'Ref. Chile'!J:J,1)+COUNTIF('Ref. Chile'!$J$7:'Ref. Chile'!J2738,'Ref. Chile'!J2738)-1,"")</f>
        <v>2366</v>
      </c>
    </row>
    <row r="2740" spans="31:43" ht="17.25" customHeight="1" x14ac:dyDescent="0.3">
      <c r="AE2740" s="5" t="s">
        <v>2735</v>
      </c>
      <c r="AF2740" s="5" t="s">
        <v>6255</v>
      </c>
      <c r="AG2740" s="6" t="s">
        <v>4491</v>
      </c>
      <c r="AH2740" s="6" t="s">
        <v>4092</v>
      </c>
      <c r="AI2740" s="7">
        <f>IFERROR(RANK('Ref. Chile'!H2739,'Ref. Chile'!H:H,0)+COUNTIF('Ref. Chile'!$H$7:'Ref. Chile'!H2739,'Ref. Chile'!H2739)-1,"")</f>
        <v>2295</v>
      </c>
      <c r="AJ2740" s="7">
        <f>IFERROR(RANK('Ref. Chile'!I2739,'Ref. Chile'!I:I,0)+COUNTIF('Ref. Chile'!$I$7:'Ref. Chile'!I2739,'Ref. Chile'!I2739)-1,"")</f>
        <v>1661</v>
      </c>
      <c r="AK2740" s="7">
        <f>IFERROR(RANK('Ref. Chile'!J2739,'Ref. Chile'!J:J,0)+COUNTIF('Ref. Chile'!$J$7:'Ref. Chile'!J2739,'Ref. Chile'!J2739)-1,"")</f>
        <v>2106</v>
      </c>
      <c r="AL2740" s="7">
        <f>IFERROR(RANK('Ref. Chile'!K2739,'Ref. Chile'!K:K,0)+COUNTIF('Ref. Chile'!$K$7:'Ref. Chile'!K2739,'Ref. Chile'!K2739)-1,"")</f>
        <v>1858</v>
      </c>
      <c r="AM2740" s="7">
        <f>IFERROR(RANK('Ref. Chile'!L2739,'Ref. Chile'!L:L,0)+COUNTIF('Ref. Chile'!$L$7:'Ref. Chile'!L2739,'Ref. Chile'!L2739)-1,"")</f>
        <v>1824</v>
      </c>
      <c r="AN2740" s="7">
        <f>IFERROR(RANK('Ref. Chile'!M2739,'Ref. Chile'!M:M,0)+COUNTIF('Ref. Chile'!$M$7:'Ref. Chile'!M2739,'Ref. Chile'!M2739)-1,"")</f>
        <v>1999</v>
      </c>
      <c r="AO2740" s="7">
        <f>IFERROR(RANK('Ref. Chile'!H2739,'Ref. Chile'!H:H,1)+COUNTIF('Ref. Chile'!$H$7:'Ref. Chile'!H2739,'Ref. Chile'!H2739)-1,"")</f>
        <v>508</v>
      </c>
      <c r="AP2740" s="7">
        <f>IFERROR(RANK('Ref. Chile'!I2739,'Ref. Chile'!I:I,1)+COUNTIF('Ref. Chile'!$I$7:'Ref. Chile'!I2739,'Ref. Chile'!I2739)-1,"")</f>
        <v>1092</v>
      </c>
      <c r="AQ2740" s="7">
        <f>IFERROR(RANK('Ref. Chile'!J2739,'Ref. Chile'!J:J,1)+COUNTIF('Ref. Chile'!$J$7:'Ref. Chile'!J2739,'Ref. Chile'!J2739)-1,"")</f>
        <v>464</v>
      </c>
    </row>
    <row r="2741" spans="31:43" ht="17.25" customHeight="1" x14ac:dyDescent="0.3">
      <c r="AE2741" s="5" t="s">
        <v>2736</v>
      </c>
      <c r="AF2741" s="5" t="s">
        <v>6256</v>
      </c>
      <c r="AG2741" s="6" t="s">
        <v>4491</v>
      </c>
      <c r="AH2741" s="6" t="s">
        <v>4135</v>
      </c>
      <c r="AI2741" s="7">
        <f>IFERROR(RANK('Ref. Chile'!H2740,'Ref. Chile'!H:H,0)+COUNTIF('Ref. Chile'!$H$7:'Ref. Chile'!H2740,'Ref. Chile'!H2740)-1,"")</f>
        <v>2283</v>
      </c>
      <c r="AJ2741" s="7">
        <f>IFERROR(RANK('Ref. Chile'!I2740,'Ref. Chile'!I:I,0)+COUNTIF('Ref. Chile'!$I$7:'Ref. Chile'!I2740,'Ref. Chile'!I2740)-1,"")</f>
        <v>1615</v>
      </c>
      <c r="AK2741" s="7">
        <f>IFERROR(RANK('Ref. Chile'!J2740,'Ref. Chile'!J:J,0)+COUNTIF('Ref. Chile'!$J$7:'Ref. Chile'!J2740,'Ref. Chile'!J2740)-1,"")</f>
        <v>2096</v>
      </c>
      <c r="AL2741" s="7">
        <f>IFERROR(RANK('Ref. Chile'!K2740,'Ref. Chile'!K:K,0)+COUNTIF('Ref. Chile'!$K$7:'Ref. Chile'!K2740,'Ref. Chile'!K2740)-1,"")</f>
        <v>1844</v>
      </c>
      <c r="AM2741" s="7">
        <f>IFERROR(RANK('Ref. Chile'!L2740,'Ref. Chile'!L:L,0)+COUNTIF('Ref. Chile'!$L$7:'Ref. Chile'!L2740,'Ref. Chile'!L2740)-1,"")</f>
        <v>1805</v>
      </c>
      <c r="AN2741" s="7">
        <f>IFERROR(RANK('Ref. Chile'!M2740,'Ref. Chile'!M:M,0)+COUNTIF('Ref. Chile'!$M$7:'Ref. Chile'!M2740,'Ref. Chile'!M2740)-1,"")</f>
        <v>1925</v>
      </c>
      <c r="AO2741" s="7">
        <f>IFERROR(RANK('Ref. Chile'!H2740,'Ref. Chile'!H:H,1)+COUNTIF('Ref. Chile'!$H$7:'Ref. Chile'!H2740,'Ref. Chile'!H2740)-1,"")</f>
        <v>520</v>
      </c>
      <c r="AP2741" s="7">
        <f>IFERROR(RANK('Ref. Chile'!I2740,'Ref. Chile'!I:I,1)+COUNTIF('Ref. Chile'!$I$7:'Ref. Chile'!I2740,'Ref. Chile'!I2740)-1,"")</f>
        <v>1138</v>
      </c>
      <c r="AQ2741" s="7">
        <f>IFERROR(RANK('Ref. Chile'!J2740,'Ref. Chile'!J:J,1)+COUNTIF('Ref. Chile'!$J$7:'Ref. Chile'!J2740,'Ref. Chile'!J2740)-1,"")</f>
        <v>474</v>
      </c>
    </row>
    <row r="2742" spans="31:43" ht="17.25" customHeight="1" x14ac:dyDescent="0.3">
      <c r="AE2742" s="5" t="s">
        <v>2737</v>
      </c>
      <c r="AF2742" s="5" t="s">
        <v>6257</v>
      </c>
      <c r="AG2742" s="6" t="s">
        <v>4491</v>
      </c>
      <c r="AH2742" s="6" t="s">
        <v>4136</v>
      </c>
      <c r="AI2742" s="7">
        <f>IFERROR(RANK('Ref. Chile'!H2741,'Ref. Chile'!H:H,0)+COUNTIF('Ref. Chile'!$H$7:'Ref. Chile'!H2741,'Ref. Chile'!H2741)-1,"")</f>
        <v>1051</v>
      </c>
      <c r="AJ2742" s="7">
        <f>IFERROR(RANK('Ref. Chile'!I2741,'Ref. Chile'!I:I,0)+COUNTIF('Ref. Chile'!$I$7:'Ref. Chile'!I2741,'Ref. Chile'!I2741)-1,"")</f>
        <v>853</v>
      </c>
      <c r="AK2742" s="7">
        <f>IFERROR(RANK('Ref. Chile'!J2741,'Ref. Chile'!J:J,0)+COUNTIF('Ref. Chile'!$J$7:'Ref. Chile'!J2741,'Ref. Chile'!J2741)-1,"")</f>
        <v>1746</v>
      </c>
      <c r="AL2742" s="7">
        <f>IFERROR(RANK('Ref. Chile'!K2741,'Ref. Chile'!K:K,0)+COUNTIF('Ref. Chile'!$K$7:'Ref. Chile'!K2741,'Ref. Chile'!K2741)-1,"")</f>
        <v>1111</v>
      </c>
      <c r="AM2742" s="7">
        <f>IFERROR(RANK('Ref. Chile'!L2741,'Ref. Chile'!L:L,0)+COUNTIF('Ref. Chile'!$L$7:'Ref. Chile'!L2741,'Ref. Chile'!L2741)-1,"")</f>
        <v>560</v>
      </c>
      <c r="AN2742" s="7">
        <f>IFERROR(RANK('Ref. Chile'!M2741,'Ref. Chile'!M:M,0)+COUNTIF('Ref. Chile'!$M$7:'Ref. Chile'!M2741,'Ref. Chile'!M2741)-1,"")</f>
        <v>1615</v>
      </c>
      <c r="AO2742" s="7">
        <f>IFERROR(RANK('Ref. Chile'!H2741,'Ref. Chile'!H:H,1)+COUNTIF('Ref. Chile'!$H$7:'Ref. Chile'!H2741,'Ref. Chile'!H2741)-1,"")</f>
        <v>1938</v>
      </c>
      <c r="AP2742" s="7">
        <f>IFERROR(RANK('Ref. Chile'!I2741,'Ref. Chile'!I:I,1)+COUNTIF('Ref. Chile'!$I$7:'Ref. Chile'!I2741,'Ref. Chile'!I2741)-1,"")</f>
        <v>2069</v>
      </c>
      <c r="AQ2742" s="7">
        <f>IFERROR(RANK('Ref. Chile'!J2741,'Ref. Chile'!J:J,1)+COUNTIF('Ref. Chile'!$J$7:'Ref. Chile'!J2741,'Ref. Chile'!J2741)-1,"")</f>
        <v>942</v>
      </c>
    </row>
    <row r="2743" spans="31:43" ht="17.25" customHeight="1" x14ac:dyDescent="0.3">
      <c r="AE2743" s="5" t="s">
        <v>2738</v>
      </c>
      <c r="AF2743" s="5" t="s">
        <v>6258</v>
      </c>
      <c r="AG2743" s="6" t="s">
        <v>4491</v>
      </c>
      <c r="AH2743" s="6" t="s">
        <v>4093</v>
      </c>
      <c r="AI2743" s="7">
        <f>IFERROR(RANK('Ref. Chile'!H2742,'Ref. Chile'!H:H,0)+COUNTIF('Ref. Chile'!$H$7:'Ref. Chile'!H2742,'Ref. Chile'!H2742)-1,"")</f>
        <v>2293</v>
      </c>
      <c r="AJ2743" s="7">
        <f>IFERROR(RANK('Ref. Chile'!I2742,'Ref. Chile'!I:I,0)+COUNTIF('Ref. Chile'!$I$7:'Ref. Chile'!I2742,'Ref. Chile'!I2742)-1,"")</f>
        <v>1653</v>
      </c>
      <c r="AK2743" s="7">
        <f>IFERROR(RANK('Ref. Chile'!J2742,'Ref. Chile'!J:J,0)+COUNTIF('Ref. Chile'!$J$7:'Ref. Chile'!J2742,'Ref. Chile'!J2742)-1,"")</f>
        <v>2104</v>
      </c>
      <c r="AL2743" s="7">
        <f>IFERROR(RANK('Ref. Chile'!K2742,'Ref. Chile'!K:K,0)+COUNTIF('Ref. Chile'!$K$7:'Ref. Chile'!K2742,'Ref. Chile'!K2742)-1,"")</f>
        <v>1854</v>
      </c>
      <c r="AM2743" s="7">
        <f>IFERROR(RANK('Ref. Chile'!L2742,'Ref. Chile'!L:L,0)+COUNTIF('Ref. Chile'!$L$7:'Ref. Chile'!L2742,'Ref. Chile'!L2742)-1,"")</f>
        <v>1815</v>
      </c>
      <c r="AN2743" s="7">
        <f>IFERROR(RANK('Ref. Chile'!M2742,'Ref. Chile'!M:M,0)+COUNTIF('Ref. Chile'!$M$7:'Ref. Chile'!M2742,'Ref. Chile'!M2742)-1,"")</f>
        <v>1981</v>
      </c>
      <c r="AO2743" s="7">
        <f>IFERROR(RANK('Ref. Chile'!H2742,'Ref. Chile'!H:H,1)+COUNTIF('Ref. Chile'!$H$7:'Ref. Chile'!H2742,'Ref. Chile'!H2742)-1,"")</f>
        <v>510</v>
      </c>
      <c r="AP2743" s="7">
        <f>IFERROR(RANK('Ref. Chile'!I2742,'Ref. Chile'!I:I,1)+COUNTIF('Ref. Chile'!$I$7:'Ref. Chile'!I2742,'Ref. Chile'!I2742)-1,"")</f>
        <v>1100</v>
      </c>
      <c r="AQ2743" s="7">
        <f>IFERROR(RANK('Ref. Chile'!J2742,'Ref. Chile'!J:J,1)+COUNTIF('Ref. Chile'!$J$7:'Ref. Chile'!J2742,'Ref. Chile'!J2742)-1,"")</f>
        <v>466</v>
      </c>
    </row>
    <row r="2744" spans="31:43" ht="17.25" customHeight="1" x14ac:dyDescent="0.3">
      <c r="AE2744" s="5" t="s">
        <v>2739</v>
      </c>
      <c r="AF2744" s="5" t="s">
        <v>6259</v>
      </c>
      <c r="AG2744" s="6" t="s">
        <v>4491</v>
      </c>
      <c r="AH2744" s="6" t="s">
        <v>4116</v>
      </c>
      <c r="AI2744" s="7">
        <f>IFERROR(RANK('Ref. Chile'!H2743,'Ref. Chile'!H:H,0)+COUNTIF('Ref. Chile'!$H$7:'Ref. Chile'!H2743,'Ref. Chile'!H2743)-1,"")</f>
        <v>2279</v>
      </c>
      <c r="AJ2744" s="7">
        <f>IFERROR(RANK('Ref. Chile'!I2743,'Ref. Chile'!I:I,0)+COUNTIF('Ref. Chile'!$I$7:'Ref. Chile'!I2743,'Ref. Chile'!I2743)-1,"")</f>
        <v>1603</v>
      </c>
      <c r="AK2744" s="7">
        <f>IFERROR(RANK('Ref. Chile'!J2743,'Ref. Chile'!J:J,0)+COUNTIF('Ref. Chile'!$J$7:'Ref. Chile'!J2743,'Ref. Chile'!J2743)-1,"")</f>
        <v>2091</v>
      </c>
      <c r="AL2744" s="7">
        <f>IFERROR(RANK('Ref. Chile'!K2743,'Ref. Chile'!K:K,0)+COUNTIF('Ref. Chile'!$K$7:'Ref. Chile'!K2743,'Ref. Chile'!K2743)-1,"")</f>
        <v>1841</v>
      </c>
      <c r="AM2744" s="7">
        <f>IFERROR(RANK('Ref. Chile'!L2743,'Ref. Chile'!L:L,0)+COUNTIF('Ref. Chile'!$L$7:'Ref. Chile'!L2743,'Ref. Chile'!L2743)-1,"")</f>
        <v>1800</v>
      </c>
      <c r="AN2744" s="7">
        <f>IFERROR(RANK('Ref. Chile'!M2743,'Ref. Chile'!M:M,0)+COUNTIF('Ref. Chile'!$M$7:'Ref. Chile'!M2743,'Ref. Chile'!M2743)-1,"")</f>
        <v>1908</v>
      </c>
      <c r="AO2744" s="7">
        <f>IFERROR(RANK('Ref. Chile'!H2743,'Ref. Chile'!H:H,1)+COUNTIF('Ref. Chile'!$H$7:'Ref. Chile'!H2743,'Ref. Chile'!H2743)-1,"")</f>
        <v>524</v>
      </c>
      <c r="AP2744" s="7">
        <f>IFERROR(RANK('Ref. Chile'!I2743,'Ref. Chile'!I:I,1)+COUNTIF('Ref. Chile'!$I$7:'Ref. Chile'!I2743,'Ref. Chile'!I2743)-1,"")</f>
        <v>1150</v>
      </c>
      <c r="AQ2744" s="7">
        <f>IFERROR(RANK('Ref. Chile'!J2743,'Ref. Chile'!J:J,1)+COUNTIF('Ref. Chile'!$J$7:'Ref. Chile'!J2743,'Ref. Chile'!J2743)-1,"")</f>
        <v>479</v>
      </c>
    </row>
    <row r="2745" spans="31:43" ht="17.25" customHeight="1" x14ac:dyDescent="0.3">
      <c r="AE2745" s="5" t="s">
        <v>2740</v>
      </c>
      <c r="AF2745" s="5" t="s">
        <v>6260</v>
      </c>
      <c r="AG2745" s="6" t="s">
        <v>4491</v>
      </c>
      <c r="AH2745" s="6" t="s">
        <v>4094</v>
      </c>
      <c r="AI2745" s="7">
        <f>IFERROR(RANK('Ref. Chile'!H2744,'Ref. Chile'!H:H,0)+COUNTIF('Ref. Chile'!$H$7:'Ref. Chile'!H2744,'Ref. Chile'!H2744)-1,"")</f>
        <v>2277</v>
      </c>
      <c r="AJ2745" s="7">
        <f>IFERROR(RANK('Ref. Chile'!I2744,'Ref. Chile'!I:I,0)+COUNTIF('Ref. Chile'!$I$7:'Ref. Chile'!I2744,'Ref. Chile'!I2744)-1,"")</f>
        <v>1593</v>
      </c>
      <c r="AK2745" s="7">
        <f>IFERROR(RANK('Ref. Chile'!J2744,'Ref. Chile'!J:J,0)+COUNTIF('Ref. Chile'!$J$7:'Ref. Chile'!J2744,'Ref. Chile'!J2744)-1,"")</f>
        <v>2085</v>
      </c>
      <c r="AL2745" s="7">
        <f>IFERROR(RANK('Ref. Chile'!K2744,'Ref. Chile'!K:K,0)+COUNTIF('Ref. Chile'!$K$7:'Ref. Chile'!K2744,'Ref. Chile'!K2744)-1,"")</f>
        <v>1838</v>
      </c>
      <c r="AM2745" s="7">
        <f>IFERROR(RANK('Ref. Chile'!L2744,'Ref. Chile'!L:L,0)+COUNTIF('Ref. Chile'!$L$7:'Ref. Chile'!L2744,'Ref. Chile'!L2744)-1,"")</f>
        <v>1794</v>
      </c>
      <c r="AN2745" s="7">
        <f>IFERROR(RANK('Ref. Chile'!M2744,'Ref. Chile'!M:M,0)+COUNTIF('Ref. Chile'!$M$7:'Ref. Chile'!M2744,'Ref. Chile'!M2744)-1,"")</f>
        <v>1897</v>
      </c>
      <c r="AO2745" s="7">
        <f>IFERROR(RANK('Ref. Chile'!H2744,'Ref. Chile'!H:H,1)+COUNTIF('Ref. Chile'!$H$7:'Ref. Chile'!H2744,'Ref. Chile'!H2744)-1,"")</f>
        <v>526</v>
      </c>
      <c r="AP2745" s="7">
        <f>IFERROR(RANK('Ref. Chile'!I2744,'Ref. Chile'!I:I,1)+COUNTIF('Ref. Chile'!$I$7:'Ref. Chile'!I2744,'Ref. Chile'!I2744)-1,"")</f>
        <v>1160</v>
      </c>
      <c r="AQ2745" s="7">
        <f>IFERROR(RANK('Ref. Chile'!J2744,'Ref. Chile'!J:J,1)+COUNTIF('Ref. Chile'!$J$7:'Ref. Chile'!J2744,'Ref. Chile'!J2744)-1,"")</f>
        <v>485</v>
      </c>
    </row>
    <row r="2746" spans="31:43" ht="17.25" customHeight="1" x14ac:dyDescent="0.3">
      <c r="AE2746" s="5" t="s">
        <v>2741</v>
      </c>
      <c r="AF2746" s="5" t="s">
        <v>6261</v>
      </c>
      <c r="AG2746" s="6" t="s">
        <v>4491</v>
      </c>
      <c r="AH2746" s="6" t="s">
        <v>4095</v>
      </c>
      <c r="AI2746" s="7">
        <f>IFERROR(RANK('Ref. Chile'!H2745,'Ref. Chile'!H:H,0)+COUNTIF('Ref. Chile'!$H$7:'Ref. Chile'!H2745,'Ref. Chile'!H2745)-1,"")</f>
        <v>2284</v>
      </c>
      <c r="AJ2746" s="7">
        <f>IFERROR(RANK('Ref. Chile'!I2745,'Ref. Chile'!I:I,0)+COUNTIF('Ref. Chile'!$I$7:'Ref. Chile'!I2745,'Ref. Chile'!I2745)-1,"")</f>
        <v>1618</v>
      </c>
      <c r="AK2746" s="7">
        <f>IFERROR(RANK('Ref. Chile'!J2745,'Ref. Chile'!J:J,0)+COUNTIF('Ref. Chile'!$J$7:'Ref. Chile'!J2745,'Ref. Chile'!J2745)-1,"")</f>
        <v>2097</v>
      </c>
      <c r="AL2746" s="7">
        <f>IFERROR(RANK('Ref. Chile'!K2745,'Ref. Chile'!K:K,0)+COUNTIF('Ref. Chile'!$K$7:'Ref. Chile'!K2745,'Ref. Chile'!K2745)-1,"")</f>
        <v>1846</v>
      </c>
      <c r="AM2746" s="7">
        <f>IFERROR(RANK('Ref. Chile'!L2745,'Ref. Chile'!L:L,0)+COUNTIF('Ref. Chile'!$L$7:'Ref. Chile'!L2745,'Ref. Chile'!L2745)-1,"")</f>
        <v>1806</v>
      </c>
      <c r="AN2746" s="7">
        <f>IFERROR(RANK('Ref. Chile'!M2745,'Ref. Chile'!M:M,0)+COUNTIF('Ref. Chile'!$M$7:'Ref. Chile'!M2745,'Ref. Chile'!M2745)-1,"")</f>
        <v>1929</v>
      </c>
      <c r="AO2746" s="7">
        <f>IFERROR(RANK('Ref. Chile'!H2745,'Ref. Chile'!H:H,1)+COUNTIF('Ref. Chile'!$H$7:'Ref. Chile'!H2745,'Ref. Chile'!H2745)-1,"")</f>
        <v>519</v>
      </c>
      <c r="AP2746" s="7">
        <f>IFERROR(RANK('Ref. Chile'!I2745,'Ref. Chile'!I:I,1)+COUNTIF('Ref. Chile'!$I$7:'Ref. Chile'!I2745,'Ref. Chile'!I2745)-1,"")</f>
        <v>1135</v>
      </c>
      <c r="AQ2746" s="7">
        <f>IFERROR(RANK('Ref. Chile'!J2745,'Ref. Chile'!J:J,1)+COUNTIF('Ref. Chile'!$J$7:'Ref. Chile'!J2745,'Ref. Chile'!J2745)-1,"")</f>
        <v>473</v>
      </c>
    </row>
    <row r="2747" spans="31:43" ht="17.25" customHeight="1" x14ac:dyDescent="0.3">
      <c r="AE2747" s="5" t="s">
        <v>2742</v>
      </c>
      <c r="AF2747" s="5" t="s">
        <v>6262</v>
      </c>
      <c r="AG2747" s="6" t="s">
        <v>4491</v>
      </c>
      <c r="AH2747" s="6" t="s">
        <v>4096</v>
      </c>
      <c r="AI2747" s="7">
        <f>IFERROR(RANK('Ref. Chile'!H2746,'Ref. Chile'!H:H,0)+COUNTIF('Ref. Chile'!$H$7:'Ref. Chile'!H2746,'Ref. Chile'!H2746)-1,"")</f>
        <v>2281</v>
      </c>
      <c r="AJ2747" s="7">
        <f>IFERROR(RANK('Ref. Chile'!I2746,'Ref. Chile'!I:I,0)+COUNTIF('Ref. Chile'!$I$7:'Ref. Chile'!I2746,'Ref. Chile'!I2746)-1,"")</f>
        <v>1604</v>
      </c>
      <c r="AK2747" s="7">
        <f>IFERROR(RANK('Ref. Chile'!J2746,'Ref. Chile'!J:J,0)+COUNTIF('Ref. Chile'!$J$7:'Ref. Chile'!J2746,'Ref. Chile'!J2746)-1,"")</f>
        <v>2094</v>
      </c>
      <c r="AL2747" s="7">
        <f>IFERROR(RANK('Ref. Chile'!K2746,'Ref. Chile'!K:K,0)+COUNTIF('Ref. Chile'!$K$7:'Ref. Chile'!K2746,'Ref. Chile'!K2746)-1,"")</f>
        <v>1843</v>
      </c>
      <c r="AM2747" s="7">
        <f>IFERROR(RANK('Ref. Chile'!L2746,'Ref. Chile'!L:L,0)+COUNTIF('Ref. Chile'!$L$7:'Ref. Chile'!L2746,'Ref. Chile'!L2746)-1,"")</f>
        <v>1801</v>
      </c>
      <c r="AN2747" s="7">
        <f>IFERROR(RANK('Ref. Chile'!M2746,'Ref. Chile'!M:M,0)+COUNTIF('Ref. Chile'!$M$7:'Ref. Chile'!M2746,'Ref. Chile'!M2746)-1,"")</f>
        <v>1916</v>
      </c>
      <c r="AO2747" s="7">
        <f>IFERROR(RANK('Ref. Chile'!H2746,'Ref. Chile'!H:H,1)+COUNTIF('Ref. Chile'!$H$7:'Ref. Chile'!H2746,'Ref. Chile'!H2746)-1,"")</f>
        <v>522</v>
      </c>
      <c r="AP2747" s="7">
        <f>IFERROR(RANK('Ref. Chile'!I2746,'Ref. Chile'!I:I,1)+COUNTIF('Ref. Chile'!$I$7:'Ref. Chile'!I2746,'Ref. Chile'!I2746)-1,"")</f>
        <v>1149</v>
      </c>
      <c r="AQ2747" s="7">
        <f>IFERROR(RANK('Ref. Chile'!J2746,'Ref. Chile'!J:J,1)+COUNTIF('Ref. Chile'!$J$7:'Ref. Chile'!J2746,'Ref. Chile'!J2746)-1,"")</f>
        <v>476</v>
      </c>
    </row>
    <row r="2748" spans="31:43" ht="17.25" customHeight="1" x14ac:dyDescent="0.3">
      <c r="AE2748" s="5" t="s">
        <v>2743</v>
      </c>
      <c r="AF2748" s="5" t="s">
        <v>6263</v>
      </c>
      <c r="AG2748" s="6" t="s">
        <v>4491</v>
      </c>
      <c r="AH2748" s="6" t="s">
        <v>4137</v>
      </c>
      <c r="AI2748" s="7">
        <f>IFERROR(RANK('Ref. Chile'!H2747,'Ref. Chile'!H:H,0)+COUNTIF('Ref. Chile'!$H$7:'Ref. Chile'!H2747,'Ref. Chile'!H2747)-1,"")</f>
        <v>2274</v>
      </c>
      <c r="AJ2748" s="7">
        <f>IFERROR(RANK('Ref. Chile'!I2747,'Ref. Chile'!I:I,0)+COUNTIF('Ref. Chile'!$I$7:'Ref. Chile'!I2747,'Ref. Chile'!I2747)-1,"")</f>
        <v>1584</v>
      </c>
      <c r="AK2748" s="7">
        <f>IFERROR(RANK('Ref. Chile'!J2747,'Ref. Chile'!J:J,0)+COUNTIF('Ref. Chile'!$J$7:'Ref. Chile'!J2747,'Ref. Chile'!J2747)-1,"")</f>
        <v>2081</v>
      </c>
      <c r="AL2748" s="7">
        <f>IFERROR(RANK('Ref. Chile'!K2747,'Ref. Chile'!K:K,0)+COUNTIF('Ref. Chile'!$K$7:'Ref. Chile'!K2747,'Ref. Chile'!K2747)-1,"")</f>
        <v>1835</v>
      </c>
      <c r="AM2748" s="7">
        <f>IFERROR(RANK('Ref. Chile'!L2747,'Ref. Chile'!L:L,0)+COUNTIF('Ref. Chile'!$L$7:'Ref. Chile'!L2747,'Ref. Chile'!L2747)-1,"")</f>
        <v>1790</v>
      </c>
      <c r="AN2748" s="7">
        <f>IFERROR(RANK('Ref. Chile'!M2747,'Ref. Chile'!M:M,0)+COUNTIF('Ref. Chile'!$M$7:'Ref. Chile'!M2747,'Ref. Chile'!M2747)-1,"")</f>
        <v>1877</v>
      </c>
      <c r="AO2748" s="7">
        <f>IFERROR(RANK('Ref. Chile'!H2747,'Ref. Chile'!H:H,1)+COUNTIF('Ref. Chile'!$H$7:'Ref. Chile'!H2747,'Ref. Chile'!H2747)-1,"")</f>
        <v>529</v>
      </c>
      <c r="AP2748" s="7">
        <f>IFERROR(RANK('Ref. Chile'!I2747,'Ref. Chile'!I:I,1)+COUNTIF('Ref. Chile'!$I$7:'Ref. Chile'!I2747,'Ref. Chile'!I2747)-1,"")</f>
        <v>1169</v>
      </c>
      <c r="AQ2748" s="7">
        <f>IFERROR(RANK('Ref. Chile'!J2747,'Ref. Chile'!J:J,1)+COUNTIF('Ref. Chile'!$J$7:'Ref. Chile'!J2747,'Ref. Chile'!J2747)-1,"")</f>
        <v>489</v>
      </c>
    </row>
    <row r="2749" spans="31:43" ht="17.25" customHeight="1" x14ac:dyDescent="0.3">
      <c r="AE2749" s="5" t="s">
        <v>2744</v>
      </c>
      <c r="AF2749" s="5" t="s">
        <v>6264</v>
      </c>
      <c r="AG2749" s="6" t="s">
        <v>4491</v>
      </c>
      <c r="AH2749" s="6" t="s">
        <v>4097</v>
      </c>
      <c r="AI2749" s="7">
        <f>IFERROR(RANK('Ref. Chile'!H2748,'Ref. Chile'!H:H,0)+COUNTIF('Ref. Chile'!$H$7:'Ref. Chile'!H2748,'Ref. Chile'!H2748)-1,"")</f>
        <v>2278</v>
      </c>
      <c r="AJ2749" s="7">
        <f>IFERROR(RANK('Ref. Chile'!I2748,'Ref. Chile'!I:I,0)+COUNTIF('Ref. Chile'!$I$7:'Ref. Chile'!I2748,'Ref. Chile'!I2748)-1,"")</f>
        <v>1595</v>
      </c>
      <c r="AK2749" s="7">
        <f>IFERROR(RANK('Ref. Chile'!J2748,'Ref. Chile'!J:J,0)+COUNTIF('Ref. Chile'!$J$7:'Ref. Chile'!J2748,'Ref. Chile'!J2748)-1,"")</f>
        <v>2086</v>
      </c>
      <c r="AL2749" s="7">
        <f>IFERROR(RANK('Ref. Chile'!K2748,'Ref. Chile'!K:K,0)+COUNTIF('Ref. Chile'!$K$7:'Ref. Chile'!K2748,'Ref. Chile'!K2748)-1,"")</f>
        <v>1840</v>
      </c>
      <c r="AM2749" s="7">
        <f>IFERROR(RANK('Ref. Chile'!L2748,'Ref. Chile'!L:L,0)+COUNTIF('Ref. Chile'!$L$7:'Ref. Chile'!L2748,'Ref. Chile'!L2748)-1,"")</f>
        <v>1797</v>
      </c>
      <c r="AN2749" s="7">
        <f>IFERROR(RANK('Ref. Chile'!M2748,'Ref. Chile'!M:M,0)+COUNTIF('Ref. Chile'!$M$7:'Ref. Chile'!M2748,'Ref. Chile'!M2748)-1,"")</f>
        <v>1914</v>
      </c>
      <c r="AO2749" s="7">
        <f>IFERROR(RANK('Ref. Chile'!H2748,'Ref. Chile'!H:H,1)+COUNTIF('Ref. Chile'!$H$7:'Ref. Chile'!H2748,'Ref. Chile'!H2748)-1,"")</f>
        <v>525</v>
      </c>
      <c r="AP2749" s="7">
        <f>IFERROR(RANK('Ref. Chile'!I2748,'Ref. Chile'!I:I,1)+COUNTIF('Ref. Chile'!$I$7:'Ref. Chile'!I2748,'Ref. Chile'!I2748)-1,"")</f>
        <v>1158</v>
      </c>
      <c r="AQ2749" s="7">
        <f>IFERROR(RANK('Ref. Chile'!J2748,'Ref. Chile'!J:J,1)+COUNTIF('Ref. Chile'!$J$7:'Ref. Chile'!J2748,'Ref. Chile'!J2748)-1,"")</f>
        <v>484</v>
      </c>
    </row>
    <row r="2750" spans="31:43" ht="17.25" customHeight="1" x14ac:dyDescent="0.3">
      <c r="AE2750" s="5" t="s">
        <v>2745</v>
      </c>
      <c r="AF2750" s="5" t="s">
        <v>6265</v>
      </c>
      <c r="AG2750" s="6" t="s">
        <v>4491</v>
      </c>
      <c r="AH2750" s="6" t="s">
        <v>4123</v>
      </c>
      <c r="AI2750" s="7">
        <f>IFERROR(RANK('Ref. Chile'!H2749,'Ref. Chile'!H:H,0)+COUNTIF('Ref. Chile'!$H$7:'Ref. Chile'!H2749,'Ref. Chile'!H2749)-1,"")</f>
        <v>2269</v>
      </c>
      <c r="AJ2750" s="7">
        <f>IFERROR(RANK('Ref. Chile'!I2749,'Ref. Chile'!I:I,0)+COUNTIF('Ref. Chile'!$I$7:'Ref. Chile'!I2749,'Ref. Chile'!I2749)-1,"")</f>
        <v>1565</v>
      </c>
      <c r="AK2750" s="7">
        <f>IFERROR(RANK('Ref. Chile'!J2749,'Ref. Chile'!J:J,0)+COUNTIF('Ref. Chile'!$J$7:'Ref. Chile'!J2749,'Ref. Chile'!J2749)-1,"")</f>
        <v>2056</v>
      </c>
      <c r="AL2750" s="7">
        <f>IFERROR(RANK('Ref. Chile'!K2749,'Ref. Chile'!K:K,0)+COUNTIF('Ref. Chile'!$K$7:'Ref. Chile'!K2749,'Ref. Chile'!K2749)-1,"")</f>
        <v>1825</v>
      </c>
      <c r="AM2750" s="7">
        <f>IFERROR(RANK('Ref. Chile'!L2749,'Ref. Chile'!L:L,0)+COUNTIF('Ref. Chile'!$L$7:'Ref. Chile'!L2749,'Ref. Chile'!L2749)-1,"")</f>
        <v>1772</v>
      </c>
      <c r="AN2750" s="7">
        <f>IFERROR(RANK('Ref. Chile'!M2749,'Ref. Chile'!M:M,0)+COUNTIF('Ref. Chile'!$M$7:'Ref. Chile'!M2749,'Ref. Chile'!M2749)-1,"")</f>
        <v>1831</v>
      </c>
      <c r="AO2750" s="7">
        <f>IFERROR(RANK('Ref. Chile'!H2749,'Ref. Chile'!H:H,1)+COUNTIF('Ref. Chile'!$H$7:'Ref. Chile'!H2749,'Ref. Chile'!H2749)-1,"")</f>
        <v>534</v>
      </c>
      <c r="AP2750" s="7">
        <f>IFERROR(RANK('Ref. Chile'!I2749,'Ref. Chile'!I:I,1)+COUNTIF('Ref. Chile'!$I$7:'Ref. Chile'!I2749,'Ref. Chile'!I2749)-1,"")</f>
        <v>1188</v>
      </c>
      <c r="AQ2750" s="7">
        <f>IFERROR(RANK('Ref. Chile'!J2749,'Ref. Chile'!J:J,1)+COUNTIF('Ref. Chile'!$J$7:'Ref. Chile'!J2749,'Ref. Chile'!J2749)-1,"")</f>
        <v>514</v>
      </c>
    </row>
    <row r="2751" spans="31:43" ht="17.25" customHeight="1" x14ac:dyDescent="0.3">
      <c r="AE2751" s="5" t="s">
        <v>2746</v>
      </c>
      <c r="AF2751" s="5" t="s">
        <v>6266</v>
      </c>
      <c r="AG2751" s="6" t="s">
        <v>4492</v>
      </c>
      <c r="AH2751" s="6" t="s">
        <v>4092</v>
      </c>
      <c r="AI2751" s="7">
        <f>IFERROR(RANK('Ref. Chile'!H2750,'Ref. Chile'!H:H,0)+COUNTIF('Ref. Chile'!$H$7:'Ref. Chile'!H2750,'Ref. Chile'!H2750)-1,"")</f>
        <v>2345</v>
      </c>
      <c r="AJ2751" s="7">
        <f>IFERROR(RANK('Ref. Chile'!I2750,'Ref. Chile'!I:I,0)+COUNTIF('Ref. Chile'!$I$7:'Ref. Chile'!I2750,'Ref. Chile'!I2750)-1,"")</f>
        <v>1855</v>
      </c>
      <c r="AK2751" s="7">
        <f>IFERROR(RANK('Ref. Chile'!J2750,'Ref. Chile'!J:J,0)+COUNTIF('Ref. Chile'!$J$7:'Ref. Chile'!J2750,'Ref. Chile'!J2750)-1,"")</f>
        <v>1989</v>
      </c>
      <c r="AL2751" s="7">
        <f>IFERROR(RANK('Ref. Chile'!K2750,'Ref. Chile'!K:K,0)+COUNTIF('Ref. Chile'!$K$7:'Ref. Chile'!K2750,'Ref. Chile'!K2750)-1,"")</f>
        <v>2041</v>
      </c>
      <c r="AM2751" s="7">
        <f>IFERROR(RANK('Ref. Chile'!L2750,'Ref. Chile'!L:L,0)+COUNTIF('Ref. Chile'!$L$7:'Ref. Chile'!L2750,'Ref. Chile'!L2750)-1,"")</f>
        <v>1932</v>
      </c>
      <c r="AN2751" s="7">
        <f>IFERROR(RANK('Ref. Chile'!M2750,'Ref. Chile'!M:M,0)+COUNTIF('Ref. Chile'!$M$7:'Ref. Chile'!M2750,'Ref. Chile'!M2750)-1,"")</f>
        <v>1985</v>
      </c>
      <c r="AO2751" s="7">
        <f>IFERROR(RANK('Ref. Chile'!H2750,'Ref. Chile'!H:H,1)+COUNTIF('Ref. Chile'!$H$7:'Ref. Chile'!H2750,'Ref. Chile'!H2750)-1,"")</f>
        <v>458</v>
      </c>
      <c r="AP2751" s="7">
        <f>IFERROR(RANK('Ref. Chile'!I2750,'Ref. Chile'!I:I,1)+COUNTIF('Ref. Chile'!$I$7:'Ref. Chile'!I2750,'Ref. Chile'!I2750)-1,"")</f>
        <v>898</v>
      </c>
      <c r="AQ2751" s="7">
        <f>IFERROR(RANK('Ref. Chile'!J2750,'Ref. Chile'!J:J,1)+COUNTIF('Ref. Chile'!$J$7:'Ref. Chile'!J2750,'Ref. Chile'!J2750)-1,"")</f>
        <v>581</v>
      </c>
    </row>
    <row r="2752" spans="31:43" ht="17.25" customHeight="1" x14ac:dyDescent="0.3">
      <c r="AE2752" s="5" t="s">
        <v>2747</v>
      </c>
      <c r="AF2752" s="5" t="s">
        <v>6267</v>
      </c>
      <c r="AG2752" s="6" t="s">
        <v>4492</v>
      </c>
      <c r="AH2752" s="6" t="s">
        <v>4135</v>
      </c>
      <c r="AI2752" s="7">
        <f>IFERROR(RANK('Ref. Chile'!H2751,'Ref. Chile'!H:H,0)+COUNTIF('Ref. Chile'!$H$7:'Ref. Chile'!H2751,'Ref. Chile'!H2751)-1,"")</f>
        <v>2337</v>
      </c>
      <c r="AJ2752" s="7">
        <f>IFERROR(RANK('Ref. Chile'!I2751,'Ref. Chile'!I:I,0)+COUNTIF('Ref. Chile'!$I$7:'Ref. Chile'!I2751,'Ref. Chile'!I2751)-1,"")</f>
        <v>1818</v>
      </c>
      <c r="AK2752" s="7">
        <f>IFERROR(RANK('Ref. Chile'!J2751,'Ref. Chile'!J:J,0)+COUNTIF('Ref. Chile'!$J$7:'Ref. Chile'!J2751,'Ref. Chile'!J2751)-1,"")</f>
        <v>1934</v>
      </c>
      <c r="AL2752" s="7">
        <f>IFERROR(RANK('Ref. Chile'!K2751,'Ref. Chile'!K:K,0)+COUNTIF('Ref. Chile'!$K$7:'Ref. Chile'!K2751,'Ref. Chile'!K2751)-1,"")</f>
        <v>2037</v>
      </c>
      <c r="AM2752" s="7">
        <f>IFERROR(RANK('Ref. Chile'!L2751,'Ref. Chile'!L:L,0)+COUNTIF('Ref. Chile'!$L$7:'Ref. Chile'!L2751,'Ref. Chile'!L2751)-1,"")</f>
        <v>1896</v>
      </c>
      <c r="AN2752" s="7">
        <f>IFERROR(RANK('Ref. Chile'!M2751,'Ref. Chile'!M:M,0)+COUNTIF('Ref. Chile'!$M$7:'Ref. Chile'!M2751,'Ref. Chile'!M2751)-1,"")</f>
        <v>1905</v>
      </c>
      <c r="AO2752" s="7">
        <f>IFERROR(RANK('Ref. Chile'!H2751,'Ref. Chile'!H:H,1)+COUNTIF('Ref. Chile'!$H$7:'Ref. Chile'!H2751,'Ref. Chile'!H2751)-1,"")</f>
        <v>466</v>
      </c>
      <c r="AP2752" s="7">
        <f>IFERROR(RANK('Ref. Chile'!I2751,'Ref. Chile'!I:I,1)+COUNTIF('Ref. Chile'!$I$7:'Ref. Chile'!I2751,'Ref. Chile'!I2751)-1,"")</f>
        <v>935</v>
      </c>
      <c r="AQ2752" s="7">
        <f>IFERROR(RANK('Ref. Chile'!J2751,'Ref. Chile'!J:J,1)+COUNTIF('Ref. Chile'!$J$7:'Ref. Chile'!J2751,'Ref. Chile'!J2751)-1,"")</f>
        <v>636</v>
      </c>
    </row>
    <row r="2753" spans="31:43" ht="17.25" customHeight="1" x14ac:dyDescent="0.3">
      <c r="AE2753" s="5" t="s">
        <v>2748</v>
      </c>
      <c r="AF2753" s="5" t="s">
        <v>6268</v>
      </c>
      <c r="AG2753" s="6" t="s">
        <v>4492</v>
      </c>
      <c r="AH2753" s="6" t="s">
        <v>4136</v>
      </c>
      <c r="AI2753" s="7">
        <f>IFERROR(RANK('Ref. Chile'!H2752,'Ref. Chile'!H:H,0)+COUNTIF('Ref. Chile'!$H$7:'Ref. Chile'!H2752,'Ref. Chile'!H2752)-1,"")</f>
        <v>1052</v>
      </c>
      <c r="AJ2753" s="7">
        <f>IFERROR(RANK('Ref. Chile'!I2752,'Ref. Chile'!I:I,0)+COUNTIF('Ref. Chile'!$I$7:'Ref. Chile'!I2752,'Ref. Chile'!I2752)-1,"")</f>
        <v>854</v>
      </c>
      <c r="AK2753" s="7">
        <f>IFERROR(RANK('Ref. Chile'!J2752,'Ref. Chile'!J:J,0)+COUNTIF('Ref. Chile'!$J$7:'Ref. Chile'!J2752,'Ref. Chile'!J2752)-1,"")</f>
        <v>1747</v>
      </c>
      <c r="AL2753" s="7">
        <f>IFERROR(RANK('Ref. Chile'!K2752,'Ref. Chile'!K:K,0)+COUNTIF('Ref. Chile'!$K$7:'Ref. Chile'!K2752,'Ref. Chile'!K2752)-1,"")</f>
        <v>1112</v>
      </c>
      <c r="AM2753" s="7">
        <f>IFERROR(RANK('Ref. Chile'!L2752,'Ref. Chile'!L:L,0)+COUNTIF('Ref. Chile'!$L$7:'Ref. Chile'!L2752,'Ref. Chile'!L2752)-1,"")</f>
        <v>561</v>
      </c>
      <c r="AN2753" s="7">
        <f>IFERROR(RANK('Ref. Chile'!M2752,'Ref. Chile'!M:M,0)+COUNTIF('Ref. Chile'!$M$7:'Ref. Chile'!M2752,'Ref. Chile'!M2752)-1,"")</f>
        <v>1616</v>
      </c>
      <c r="AO2753" s="7">
        <f>IFERROR(RANK('Ref. Chile'!H2752,'Ref. Chile'!H:H,1)+COUNTIF('Ref. Chile'!$H$7:'Ref. Chile'!H2752,'Ref. Chile'!H2752)-1,"")</f>
        <v>1939</v>
      </c>
      <c r="AP2753" s="7">
        <f>IFERROR(RANK('Ref. Chile'!I2752,'Ref. Chile'!I:I,1)+COUNTIF('Ref. Chile'!$I$7:'Ref. Chile'!I2752,'Ref. Chile'!I2752)-1,"")</f>
        <v>2070</v>
      </c>
      <c r="AQ2753" s="7">
        <f>IFERROR(RANK('Ref. Chile'!J2752,'Ref. Chile'!J:J,1)+COUNTIF('Ref. Chile'!$J$7:'Ref. Chile'!J2752,'Ref. Chile'!J2752)-1,"")</f>
        <v>943</v>
      </c>
    </row>
    <row r="2754" spans="31:43" ht="17.25" customHeight="1" x14ac:dyDescent="0.3">
      <c r="AE2754" s="5" t="s">
        <v>2749</v>
      </c>
      <c r="AF2754" s="5" t="s">
        <v>6269</v>
      </c>
      <c r="AG2754" s="6" t="s">
        <v>4492</v>
      </c>
      <c r="AH2754" s="6" t="s">
        <v>4093</v>
      </c>
      <c r="AI2754" s="7">
        <f>IFERROR(RANK('Ref. Chile'!H2753,'Ref. Chile'!H:H,0)+COUNTIF('Ref. Chile'!$H$7:'Ref. Chile'!H2753,'Ref. Chile'!H2753)-1,"")</f>
        <v>2344</v>
      </c>
      <c r="AJ2754" s="7">
        <f>IFERROR(RANK('Ref. Chile'!I2753,'Ref. Chile'!I:I,0)+COUNTIF('Ref. Chile'!$I$7:'Ref. Chile'!I2753,'Ref. Chile'!I2753)-1,"")</f>
        <v>1846</v>
      </c>
      <c r="AK2754" s="7">
        <f>IFERROR(RANK('Ref. Chile'!J2753,'Ref. Chile'!J:J,0)+COUNTIF('Ref. Chile'!$J$7:'Ref. Chile'!J2753,'Ref. Chile'!J2753)-1,"")</f>
        <v>1981</v>
      </c>
      <c r="AL2754" s="7">
        <f>IFERROR(RANK('Ref. Chile'!K2753,'Ref. Chile'!K:K,0)+COUNTIF('Ref. Chile'!$K$7:'Ref. Chile'!K2753,'Ref. Chile'!K2753)-1,"")</f>
        <v>2039</v>
      </c>
      <c r="AM2754" s="7">
        <f>IFERROR(RANK('Ref. Chile'!L2753,'Ref. Chile'!L:L,0)+COUNTIF('Ref. Chile'!$L$7:'Ref. Chile'!L2753,'Ref. Chile'!L2753)-1,"")</f>
        <v>1924</v>
      </c>
      <c r="AN2754" s="7">
        <f>IFERROR(RANK('Ref. Chile'!M2753,'Ref. Chile'!M:M,0)+COUNTIF('Ref. Chile'!$M$7:'Ref. Chile'!M2753,'Ref. Chile'!M2753)-1,"")</f>
        <v>1978</v>
      </c>
      <c r="AO2754" s="7">
        <f>IFERROR(RANK('Ref. Chile'!H2753,'Ref. Chile'!H:H,1)+COUNTIF('Ref. Chile'!$H$7:'Ref. Chile'!H2753,'Ref. Chile'!H2753)-1,"")</f>
        <v>459</v>
      </c>
      <c r="AP2754" s="7">
        <f>IFERROR(RANK('Ref. Chile'!I2753,'Ref. Chile'!I:I,1)+COUNTIF('Ref. Chile'!$I$7:'Ref. Chile'!I2753,'Ref. Chile'!I2753)-1,"")</f>
        <v>907</v>
      </c>
      <c r="AQ2754" s="7">
        <f>IFERROR(RANK('Ref. Chile'!J2753,'Ref. Chile'!J:J,1)+COUNTIF('Ref. Chile'!$J$7:'Ref. Chile'!J2753,'Ref. Chile'!J2753)-1,"")</f>
        <v>589</v>
      </c>
    </row>
    <row r="2755" spans="31:43" ht="17.25" customHeight="1" x14ac:dyDescent="0.3">
      <c r="AE2755" s="5" t="s">
        <v>2750</v>
      </c>
      <c r="AF2755" s="5" t="s">
        <v>6270</v>
      </c>
      <c r="AG2755" s="6" t="s">
        <v>4492</v>
      </c>
      <c r="AH2755" s="6" t="s">
        <v>4116</v>
      </c>
      <c r="AI2755" s="7">
        <f>IFERROR(RANK('Ref. Chile'!H2754,'Ref. Chile'!H:H,0)+COUNTIF('Ref. Chile'!$H$7:'Ref. Chile'!H2754,'Ref. Chile'!H2754)-1,"")</f>
        <v>2330</v>
      </c>
      <c r="AJ2755" s="7">
        <f>IFERROR(RANK('Ref. Chile'!I2754,'Ref. Chile'!I:I,0)+COUNTIF('Ref. Chile'!$I$7:'Ref. Chile'!I2754,'Ref. Chile'!I2754)-1,"")</f>
        <v>1806</v>
      </c>
      <c r="AK2755" s="7">
        <f>IFERROR(RANK('Ref. Chile'!J2754,'Ref. Chile'!J:J,0)+COUNTIF('Ref. Chile'!$J$7:'Ref. Chile'!J2754,'Ref. Chile'!J2754)-1,"")</f>
        <v>1900</v>
      </c>
      <c r="AL2755" s="7">
        <f>IFERROR(RANK('Ref. Chile'!K2754,'Ref. Chile'!K:K,0)+COUNTIF('Ref. Chile'!$K$7:'Ref. Chile'!K2754,'Ref. Chile'!K2754)-1,"")</f>
        <v>2034</v>
      </c>
      <c r="AM2755" s="7">
        <f>IFERROR(RANK('Ref. Chile'!L2754,'Ref. Chile'!L:L,0)+COUNTIF('Ref. Chile'!$L$7:'Ref. Chile'!L2754,'Ref. Chile'!L2754)-1,"")</f>
        <v>1885</v>
      </c>
      <c r="AN2755" s="7">
        <f>IFERROR(RANK('Ref. Chile'!M2754,'Ref. Chile'!M:M,0)+COUNTIF('Ref. Chile'!$M$7:'Ref. Chile'!M2754,'Ref. Chile'!M2754)-1,"")</f>
        <v>1861</v>
      </c>
      <c r="AO2755" s="7">
        <f>IFERROR(RANK('Ref. Chile'!H2754,'Ref. Chile'!H:H,1)+COUNTIF('Ref. Chile'!$H$7:'Ref. Chile'!H2754,'Ref. Chile'!H2754)-1,"")</f>
        <v>473</v>
      </c>
      <c r="AP2755" s="7">
        <f>IFERROR(RANK('Ref. Chile'!I2754,'Ref. Chile'!I:I,1)+COUNTIF('Ref. Chile'!$I$7:'Ref. Chile'!I2754,'Ref. Chile'!I2754)-1,"")</f>
        <v>947</v>
      </c>
      <c r="AQ2755" s="7">
        <f>IFERROR(RANK('Ref. Chile'!J2754,'Ref. Chile'!J:J,1)+COUNTIF('Ref. Chile'!$J$7:'Ref. Chile'!J2754,'Ref. Chile'!J2754)-1,"")</f>
        <v>670</v>
      </c>
    </row>
    <row r="2756" spans="31:43" ht="17.25" customHeight="1" x14ac:dyDescent="0.3">
      <c r="AE2756" s="5" t="s">
        <v>2751</v>
      </c>
      <c r="AF2756" s="5" t="s">
        <v>6271</v>
      </c>
      <c r="AG2756" s="6" t="s">
        <v>4492</v>
      </c>
      <c r="AH2756" s="6" t="s">
        <v>4094</v>
      </c>
      <c r="AI2756" s="7">
        <f>IFERROR(RANK('Ref. Chile'!H2755,'Ref. Chile'!H:H,0)+COUNTIF('Ref. Chile'!$H$7:'Ref. Chile'!H2755,'Ref. Chile'!H2755)-1,"")</f>
        <v>2326</v>
      </c>
      <c r="AJ2756" s="7">
        <f>IFERROR(RANK('Ref. Chile'!I2755,'Ref. Chile'!I:I,0)+COUNTIF('Ref. Chile'!$I$7:'Ref. Chile'!I2755,'Ref. Chile'!I2755)-1,"")</f>
        <v>1800</v>
      </c>
      <c r="AK2756" s="7">
        <f>IFERROR(RANK('Ref. Chile'!J2755,'Ref. Chile'!J:J,0)+COUNTIF('Ref. Chile'!$J$7:'Ref. Chile'!J2755,'Ref. Chile'!J2755)-1,"")</f>
        <v>1887</v>
      </c>
      <c r="AL2756" s="7">
        <f>IFERROR(RANK('Ref. Chile'!K2755,'Ref. Chile'!K:K,0)+COUNTIF('Ref. Chile'!$K$7:'Ref. Chile'!K2755,'Ref. Chile'!K2755)-1,"")</f>
        <v>2033</v>
      </c>
      <c r="AM2756" s="7">
        <f>IFERROR(RANK('Ref. Chile'!L2755,'Ref. Chile'!L:L,0)+COUNTIF('Ref. Chile'!$L$7:'Ref. Chile'!L2755,'Ref. Chile'!L2755)-1,"")</f>
        <v>1882</v>
      </c>
      <c r="AN2756" s="7">
        <f>IFERROR(RANK('Ref. Chile'!M2755,'Ref. Chile'!M:M,0)+COUNTIF('Ref. Chile'!$M$7:'Ref. Chile'!M2755,'Ref. Chile'!M2755)-1,"")</f>
        <v>1851</v>
      </c>
      <c r="AO2756" s="7">
        <f>IFERROR(RANK('Ref. Chile'!H2755,'Ref. Chile'!H:H,1)+COUNTIF('Ref. Chile'!$H$7:'Ref. Chile'!H2755,'Ref. Chile'!H2755)-1,"")</f>
        <v>477</v>
      </c>
      <c r="AP2756" s="7">
        <f>IFERROR(RANK('Ref. Chile'!I2755,'Ref. Chile'!I:I,1)+COUNTIF('Ref. Chile'!$I$7:'Ref. Chile'!I2755,'Ref. Chile'!I2755)-1,"")</f>
        <v>953</v>
      </c>
      <c r="AQ2756" s="7">
        <f>IFERROR(RANK('Ref. Chile'!J2755,'Ref. Chile'!J:J,1)+COUNTIF('Ref. Chile'!$J$7:'Ref. Chile'!J2755,'Ref. Chile'!J2755)-1,"")</f>
        <v>683</v>
      </c>
    </row>
    <row r="2757" spans="31:43" ht="17.25" customHeight="1" x14ac:dyDescent="0.3">
      <c r="AE2757" s="5" t="s">
        <v>2752</v>
      </c>
      <c r="AF2757" s="5" t="s">
        <v>6272</v>
      </c>
      <c r="AG2757" s="6" t="s">
        <v>4492</v>
      </c>
      <c r="AH2757" s="6" t="s">
        <v>4095</v>
      </c>
      <c r="AI2757" s="7">
        <f>IFERROR(RANK('Ref. Chile'!H2756,'Ref. Chile'!H:H,0)+COUNTIF('Ref. Chile'!$H$7:'Ref. Chile'!H2756,'Ref. Chile'!H2756)-1,"")</f>
        <v>2338</v>
      </c>
      <c r="AJ2757" s="7">
        <f>IFERROR(RANK('Ref. Chile'!I2756,'Ref. Chile'!I:I,0)+COUNTIF('Ref. Chile'!$I$7:'Ref. Chile'!I2756,'Ref. Chile'!I2756)-1,"")</f>
        <v>1831</v>
      </c>
      <c r="AK2757" s="7">
        <f>IFERROR(RANK('Ref. Chile'!J2756,'Ref. Chile'!J:J,0)+COUNTIF('Ref. Chile'!$J$7:'Ref. Chile'!J2756,'Ref. Chile'!J2756)-1,"")</f>
        <v>1949</v>
      </c>
      <c r="AL2757" s="7">
        <f>IFERROR(RANK('Ref. Chile'!K2756,'Ref. Chile'!K:K,0)+COUNTIF('Ref. Chile'!$K$7:'Ref. Chile'!K2756,'Ref. Chile'!K2756)-1,"")</f>
        <v>2038</v>
      </c>
      <c r="AM2757" s="7">
        <f>IFERROR(RANK('Ref. Chile'!L2756,'Ref. Chile'!L:L,0)+COUNTIF('Ref. Chile'!$L$7:'Ref. Chile'!L2756,'Ref. Chile'!L2756)-1,"")</f>
        <v>1903</v>
      </c>
      <c r="AN2757" s="7">
        <f>IFERROR(RANK('Ref. Chile'!M2756,'Ref. Chile'!M:M,0)+COUNTIF('Ref. Chile'!$M$7:'Ref. Chile'!M2756,'Ref. Chile'!M2756)-1,"")</f>
        <v>1917</v>
      </c>
      <c r="AO2757" s="7">
        <f>IFERROR(RANK('Ref. Chile'!H2756,'Ref. Chile'!H:H,1)+COUNTIF('Ref. Chile'!$H$7:'Ref. Chile'!H2756,'Ref. Chile'!H2756)-1,"")</f>
        <v>465</v>
      </c>
      <c r="AP2757" s="7">
        <f>IFERROR(RANK('Ref. Chile'!I2756,'Ref. Chile'!I:I,1)+COUNTIF('Ref. Chile'!$I$7:'Ref. Chile'!I2756,'Ref. Chile'!I2756)-1,"")</f>
        <v>922</v>
      </c>
      <c r="AQ2757" s="7">
        <f>IFERROR(RANK('Ref. Chile'!J2756,'Ref. Chile'!J:J,1)+COUNTIF('Ref. Chile'!$J$7:'Ref. Chile'!J2756,'Ref. Chile'!J2756)-1,"")</f>
        <v>621</v>
      </c>
    </row>
    <row r="2758" spans="31:43" ht="17.25" customHeight="1" x14ac:dyDescent="0.3">
      <c r="AE2758" s="5" t="s">
        <v>2753</v>
      </c>
      <c r="AF2758" s="5" t="s">
        <v>6273</v>
      </c>
      <c r="AG2758" s="6" t="s">
        <v>4492</v>
      </c>
      <c r="AH2758" s="6" t="s">
        <v>4096</v>
      </c>
      <c r="AI2758" s="7">
        <f>IFERROR(RANK('Ref. Chile'!H2757,'Ref. Chile'!H:H,0)+COUNTIF('Ref. Chile'!$H$7:'Ref. Chile'!H2757,'Ref. Chile'!H2757)-1,"")</f>
        <v>2333</v>
      </c>
      <c r="AJ2758" s="7">
        <f>IFERROR(RANK('Ref. Chile'!I2757,'Ref. Chile'!I:I,0)+COUNTIF('Ref. Chile'!$I$7:'Ref. Chile'!I2757,'Ref. Chile'!I2757)-1,"")</f>
        <v>1817</v>
      </c>
      <c r="AK2758" s="7">
        <f>IFERROR(RANK('Ref. Chile'!J2757,'Ref. Chile'!J:J,0)+COUNTIF('Ref. Chile'!$J$7:'Ref. Chile'!J2757,'Ref. Chile'!J2757)-1,"")</f>
        <v>1928</v>
      </c>
      <c r="AL2758" s="7">
        <f>IFERROR(RANK('Ref. Chile'!K2757,'Ref. Chile'!K:K,0)+COUNTIF('Ref. Chile'!$K$7:'Ref. Chile'!K2757,'Ref. Chile'!K2757)-1,"")</f>
        <v>2036</v>
      </c>
      <c r="AM2758" s="7">
        <f>IFERROR(RANK('Ref. Chile'!L2757,'Ref. Chile'!L:L,0)+COUNTIF('Ref. Chile'!$L$7:'Ref. Chile'!L2757,'Ref. Chile'!L2757)-1,"")</f>
        <v>1894</v>
      </c>
      <c r="AN2758" s="7">
        <f>IFERROR(RANK('Ref. Chile'!M2757,'Ref. Chile'!M:M,0)+COUNTIF('Ref. Chile'!$M$7:'Ref. Chile'!M2757,'Ref. Chile'!M2757)-1,"")</f>
        <v>1898</v>
      </c>
      <c r="AO2758" s="7">
        <f>IFERROR(RANK('Ref. Chile'!H2757,'Ref. Chile'!H:H,1)+COUNTIF('Ref. Chile'!$H$7:'Ref. Chile'!H2757,'Ref. Chile'!H2757)-1,"")</f>
        <v>470</v>
      </c>
      <c r="AP2758" s="7">
        <f>IFERROR(RANK('Ref. Chile'!I2757,'Ref. Chile'!I:I,1)+COUNTIF('Ref. Chile'!$I$7:'Ref. Chile'!I2757,'Ref. Chile'!I2757)-1,"")</f>
        <v>936</v>
      </c>
      <c r="AQ2758" s="7">
        <f>IFERROR(RANK('Ref. Chile'!J2757,'Ref. Chile'!J:J,1)+COUNTIF('Ref. Chile'!$J$7:'Ref. Chile'!J2757,'Ref. Chile'!J2757)-1,"")</f>
        <v>642</v>
      </c>
    </row>
    <row r="2759" spans="31:43" ht="17.25" customHeight="1" x14ac:dyDescent="0.3">
      <c r="AE2759" s="5" t="s">
        <v>2754</v>
      </c>
      <c r="AF2759" s="5" t="s">
        <v>6274</v>
      </c>
      <c r="AG2759" s="6" t="s">
        <v>4492</v>
      </c>
      <c r="AH2759" s="6" t="s">
        <v>4137</v>
      </c>
      <c r="AI2759" s="7">
        <f>IFERROR(RANK('Ref. Chile'!H2758,'Ref. Chile'!H:H,0)+COUNTIF('Ref. Chile'!$H$7:'Ref. Chile'!H2758,'Ref. Chile'!H2758)-1,"")</f>
        <v>2320</v>
      </c>
      <c r="AJ2759" s="7">
        <f>IFERROR(RANK('Ref. Chile'!I2758,'Ref. Chile'!I:I,0)+COUNTIF('Ref. Chile'!$I$7:'Ref. Chile'!I2758,'Ref. Chile'!I2758)-1,"")</f>
        <v>1792</v>
      </c>
      <c r="AK2759" s="7">
        <f>IFERROR(RANK('Ref. Chile'!J2758,'Ref. Chile'!J:J,0)+COUNTIF('Ref. Chile'!$J$7:'Ref. Chile'!J2758,'Ref. Chile'!J2758)-1,"")</f>
        <v>1865</v>
      </c>
      <c r="AL2759" s="7">
        <f>IFERROR(RANK('Ref. Chile'!K2758,'Ref. Chile'!K:K,0)+COUNTIF('Ref. Chile'!$K$7:'Ref. Chile'!K2758,'Ref. Chile'!K2758)-1,"")</f>
        <v>2032</v>
      </c>
      <c r="AM2759" s="7">
        <f>IFERROR(RANK('Ref. Chile'!L2758,'Ref. Chile'!L:L,0)+COUNTIF('Ref. Chile'!$L$7:'Ref. Chile'!L2758,'Ref. Chile'!L2758)-1,"")</f>
        <v>1877</v>
      </c>
      <c r="AN2759" s="7">
        <f>IFERROR(RANK('Ref. Chile'!M2758,'Ref. Chile'!M:M,0)+COUNTIF('Ref. Chile'!$M$7:'Ref. Chile'!M2758,'Ref. Chile'!M2758)-1,"")</f>
        <v>1836</v>
      </c>
      <c r="AO2759" s="7">
        <f>IFERROR(RANK('Ref. Chile'!H2758,'Ref. Chile'!H:H,1)+COUNTIF('Ref. Chile'!$H$7:'Ref. Chile'!H2758,'Ref. Chile'!H2758)-1,"")</f>
        <v>483</v>
      </c>
      <c r="AP2759" s="7">
        <f>IFERROR(RANK('Ref. Chile'!I2758,'Ref. Chile'!I:I,1)+COUNTIF('Ref. Chile'!$I$7:'Ref. Chile'!I2758,'Ref. Chile'!I2758)-1,"")</f>
        <v>961</v>
      </c>
      <c r="AQ2759" s="7">
        <f>IFERROR(RANK('Ref. Chile'!J2758,'Ref. Chile'!J:J,1)+COUNTIF('Ref. Chile'!$J$7:'Ref. Chile'!J2758,'Ref. Chile'!J2758)-1,"")</f>
        <v>705</v>
      </c>
    </row>
    <row r="2760" spans="31:43" ht="17.25" customHeight="1" x14ac:dyDescent="0.3">
      <c r="AE2760" s="5" t="s">
        <v>2755</v>
      </c>
      <c r="AF2760" s="5" t="s">
        <v>6275</v>
      </c>
      <c r="AG2760" s="6" t="s">
        <v>4492</v>
      </c>
      <c r="AH2760" s="6" t="s">
        <v>4097</v>
      </c>
      <c r="AI2760" s="7">
        <f>IFERROR(RANK('Ref. Chile'!H2759,'Ref. Chile'!H:H,0)+COUNTIF('Ref. Chile'!$H$7:'Ref. Chile'!H2759,'Ref. Chile'!H2759)-1,"")</f>
        <v>2312</v>
      </c>
      <c r="AJ2760" s="7">
        <f>IFERROR(RANK('Ref. Chile'!I2759,'Ref. Chile'!I:I,0)+COUNTIF('Ref. Chile'!$I$7:'Ref. Chile'!I2759,'Ref. Chile'!I2759)-1,"")</f>
        <v>1775</v>
      </c>
      <c r="AK2760" s="7">
        <f>IFERROR(RANK('Ref. Chile'!J2759,'Ref. Chile'!J:J,0)+COUNTIF('Ref. Chile'!$J$7:'Ref. Chile'!J2759,'Ref. Chile'!J2759)-1,"")</f>
        <v>1796</v>
      </c>
      <c r="AL2760" s="7">
        <f>IFERROR(RANK('Ref. Chile'!K2759,'Ref. Chile'!K:K,0)+COUNTIF('Ref. Chile'!$K$7:'Ref. Chile'!K2759,'Ref. Chile'!K2759)-1,"")</f>
        <v>2029</v>
      </c>
      <c r="AM2760" s="7">
        <f>IFERROR(RANK('Ref. Chile'!L2759,'Ref. Chile'!L:L,0)+COUNTIF('Ref. Chile'!$L$7:'Ref. Chile'!L2759,'Ref. Chile'!L2759)-1,"")</f>
        <v>1863</v>
      </c>
      <c r="AN2760" s="7">
        <f>IFERROR(RANK('Ref. Chile'!M2759,'Ref. Chile'!M:M,0)+COUNTIF('Ref. Chile'!$M$7:'Ref. Chile'!M2759,'Ref. Chile'!M2759)-1,"")</f>
        <v>1797</v>
      </c>
      <c r="AO2760" s="7">
        <f>IFERROR(RANK('Ref. Chile'!H2759,'Ref. Chile'!H:H,1)+COUNTIF('Ref. Chile'!$H$7:'Ref. Chile'!H2759,'Ref. Chile'!H2759)-1,"")</f>
        <v>491</v>
      </c>
      <c r="AP2760" s="7">
        <f>IFERROR(RANK('Ref. Chile'!I2759,'Ref. Chile'!I:I,1)+COUNTIF('Ref. Chile'!$I$7:'Ref. Chile'!I2759,'Ref. Chile'!I2759)-1,"")</f>
        <v>978</v>
      </c>
      <c r="AQ2760" s="7">
        <f>IFERROR(RANK('Ref. Chile'!J2759,'Ref. Chile'!J:J,1)+COUNTIF('Ref. Chile'!$J$7:'Ref. Chile'!J2759,'Ref. Chile'!J2759)-1,"")</f>
        <v>774</v>
      </c>
    </row>
    <row r="2761" spans="31:43" ht="17.25" customHeight="1" x14ac:dyDescent="0.3">
      <c r="AE2761" s="5" t="s">
        <v>2756</v>
      </c>
      <c r="AF2761" s="5" t="s">
        <v>6276</v>
      </c>
      <c r="AG2761" s="6" t="s">
        <v>4492</v>
      </c>
      <c r="AH2761" s="6" t="s">
        <v>4123</v>
      </c>
      <c r="AI2761" s="7">
        <f>IFERROR(RANK('Ref. Chile'!H2760,'Ref. Chile'!H:H,0)+COUNTIF('Ref. Chile'!$H$7:'Ref. Chile'!H2760,'Ref. Chile'!H2760)-1,"")</f>
        <v>2319</v>
      </c>
      <c r="AJ2761" s="7">
        <f>IFERROR(RANK('Ref. Chile'!I2760,'Ref. Chile'!I:I,0)+COUNTIF('Ref. Chile'!$I$7:'Ref. Chile'!I2760,'Ref. Chile'!I2760)-1,"")</f>
        <v>1791</v>
      </c>
      <c r="AK2761" s="7">
        <f>IFERROR(RANK('Ref. Chile'!J2760,'Ref. Chile'!J:J,0)+COUNTIF('Ref. Chile'!$J$7:'Ref. Chile'!J2760,'Ref. Chile'!J2760)-1,"")</f>
        <v>1857</v>
      </c>
      <c r="AL2761" s="7">
        <f>IFERROR(RANK('Ref. Chile'!K2760,'Ref. Chile'!K:K,0)+COUNTIF('Ref. Chile'!$K$7:'Ref. Chile'!K2760,'Ref. Chile'!K2760)-1,"")</f>
        <v>2031</v>
      </c>
      <c r="AM2761" s="7">
        <f>IFERROR(RANK('Ref. Chile'!L2760,'Ref. Chile'!L:L,0)+COUNTIF('Ref. Chile'!$L$7:'Ref. Chile'!L2760,'Ref. Chile'!L2760)-1,"")</f>
        <v>1875</v>
      </c>
      <c r="AN2761" s="7">
        <f>IFERROR(RANK('Ref. Chile'!M2760,'Ref. Chile'!M:M,0)+COUNTIF('Ref. Chile'!$M$7:'Ref. Chile'!M2760,'Ref. Chile'!M2760)-1,"")</f>
        <v>1828</v>
      </c>
      <c r="AO2761" s="7">
        <f>IFERROR(RANK('Ref. Chile'!H2760,'Ref. Chile'!H:H,1)+COUNTIF('Ref. Chile'!$H$7:'Ref. Chile'!H2760,'Ref. Chile'!H2760)-1,"")</f>
        <v>484</v>
      </c>
      <c r="AP2761" s="7">
        <f>IFERROR(RANK('Ref. Chile'!I2760,'Ref. Chile'!I:I,1)+COUNTIF('Ref. Chile'!$I$7:'Ref. Chile'!I2760,'Ref. Chile'!I2760)-1,"")</f>
        <v>962</v>
      </c>
      <c r="AQ2761" s="7">
        <f>IFERROR(RANK('Ref. Chile'!J2760,'Ref. Chile'!J:J,1)+COUNTIF('Ref. Chile'!$J$7:'Ref. Chile'!J2760,'Ref. Chile'!J2760)-1,"")</f>
        <v>713</v>
      </c>
    </row>
    <row r="2762" spans="31:43" ht="17.25" customHeight="1" x14ac:dyDescent="0.3">
      <c r="AE2762" s="5" t="s">
        <v>2757</v>
      </c>
      <c r="AF2762" s="5" t="s">
        <v>6277</v>
      </c>
      <c r="AG2762" s="6" t="s">
        <v>4493</v>
      </c>
      <c r="AH2762" s="6" t="s">
        <v>4092</v>
      </c>
      <c r="AI2762" s="7">
        <f>IFERROR(RANK('Ref. Chile'!H2761,'Ref. Chile'!H:H,0)+COUNTIF('Ref. Chile'!$H$7:'Ref. Chile'!H2761,'Ref. Chile'!H2761)-1,"")</f>
        <v>2212</v>
      </c>
      <c r="AJ2762" s="7">
        <f>IFERROR(RANK('Ref. Chile'!I2761,'Ref. Chile'!I:I,0)+COUNTIF('Ref. Chile'!$I$7:'Ref. Chile'!I2761,'Ref. Chile'!I2761)-1,"")</f>
        <v>2157</v>
      </c>
      <c r="AK2762" s="7">
        <f>IFERROR(RANK('Ref. Chile'!J2761,'Ref. Chile'!J:J,0)+COUNTIF('Ref. Chile'!$J$7:'Ref. Chile'!J2761,'Ref. Chile'!J2761)-1,"")</f>
        <v>1894</v>
      </c>
      <c r="AL2762" s="7">
        <f>IFERROR(RANK('Ref. Chile'!K2761,'Ref. Chile'!K:K,0)+COUNTIF('Ref. Chile'!$K$7:'Ref. Chile'!K2761,'Ref. Chile'!K2761)-1,"")</f>
        <v>2227</v>
      </c>
      <c r="AM2762" s="7">
        <f>IFERROR(RANK('Ref. Chile'!L2761,'Ref. Chile'!L:L,0)+COUNTIF('Ref. Chile'!$L$7:'Ref. Chile'!L2761,'Ref. Chile'!L2761)-1,"")</f>
        <v>2355</v>
      </c>
      <c r="AN2762" s="7">
        <f>IFERROR(RANK('Ref. Chile'!M2761,'Ref. Chile'!M:M,0)+COUNTIF('Ref. Chile'!$M$7:'Ref. Chile'!M2761,'Ref. Chile'!M2761)-1,"")</f>
        <v>2120</v>
      </c>
      <c r="AO2762" s="7">
        <f>IFERROR(RANK('Ref. Chile'!H2761,'Ref. Chile'!H:H,1)+COUNTIF('Ref. Chile'!$H$7:'Ref. Chile'!H2761,'Ref. Chile'!H2761)-1,"")</f>
        <v>591</v>
      </c>
      <c r="AP2762" s="7">
        <f>IFERROR(RANK('Ref. Chile'!I2761,'Ref. Chile'!I:I,1)+COUNTIF('Ref. Chile'!$I$7:'Ref. Chile'!I2761,'Ref. Chile'!I2761)-1,"")</f>
        <v>596</v>
      </c>
      <c r="AQ2762" s="7">
        <f>IFERROR(RANK('Ref. Chile'!J2761,'Ref. Chile'!J:J,1)+COUNTIF('Ref. Chile'!$J$7:'Ref. Chile'!J2761,'Ref. Chile'!J2761)-1,"")</f>
        <v>676</v>
      </c>
    </row>
    <row r="2763" spans="31:43" ht="17.25" customHeight="1" x14ac:dyDescent="0.3">
      <c r="AE2763" s="5" t="s">
        <v>2758</v>
      </c>
      <c r="AF2763" s="5" t="s">
        <v>6278</v>
      </c>
      <c r="AG2763" s="6" t="s">
        <v>4493</v>
      </c>
      <c r="AH2763" s="6" t="s">
        <v>4135</v>
      </c>
      <c r="AI2763" s="7">
        <f>IFERROR(RANK('Ref. Chile'!H2762,'Ref. Chile'!H:H,0)+COUNTIF('Ref. Chile'!$H$7:'Ref. Chile'!H2762,'Ref. Chile'!H2762)-1,"")</f>
        <v>2183</v>
      </c>
      <c r="AJ2763" s="7">
        <f>IFERROR(RANK('Ref. Chile'!I2762,'Ref. Chile'!I:I,0)+COUNTIF('Ref. Chile'!$I$7:'Ref. Chile'!I2762,'Ref. Chile'!I2762)-1,"")</f>
        <v>2135</v>
      </c>
      <c r="AK2763" s="7">
        <f>IFERROR(RANK('Ref. Chile'!J2762,'Ref. Chile'!J:J,0)+COUNTIF('Ref. Chile'!$J$7:'Ref. Chile'!J2762,'Ref. Chile'!J2762)-1,"")</f>
        <v>1561</v>
      </c>
      <c r="AL2763" s="7">
        <f>IFERROR(RANK('Ref. Chile'!K2762,'Ref. Chile'!K:K,0)+COUNTIF('Ref. Chile'!$K$7:'Ref. Chile'!K2762,'Ref. Chile'!K2762)-1,"")</f>
        <v>2208</v>
      </c>
      <c r="AM2763" s="7">
        <f>IFERROR(RANK('Ref. Chile'!L2762,'Ref. Chile'!L:L,0)+COUNTIF('Ref. Chile'!$L$7:'Ref. Chile'!L2762,'Ref. Chile'!L2762)-1,"")</f>
        <v>2323</v>
      </c>
      <c r="AN2763" s="7">
        <f>IFERROR(RANK('Ref. Chile'!M2762,'Ref. Chile'!M:M,0)+COUNTIF('Ref. Chile'!$M$7:'Ref. Chile'!M2762,'Ref. Chile'!M2762)-1,"")</f>
        <v>2087</v>
      </c>
      <c r="AO2763" s="7">
        <f>IFERROR(RANK('Ref. Chile'!H2762,'Ref. Chile'!H:H,1)+COUNTIF('Ref. Chile'!$H$7:'Ref. Chile'!H2762,'Ref. Chile'!H2762)-1,"")</f>
        <v>620</v>
      </c>
      <c r="AP2763" s="7">
        <f>IFERROR(RANK('Ref. Chile'!I2762,'Ref. Chile'!I:I,1)+COUNTIF('Ref. Chile'!$I$7:'Ref. Chile'!I2762,'Ref. Chile'!I2762)-1,"")</f>
        <v>618</v>
      </c>
      <c r="AQ2763" s="7">
        <f>IFERROR(RANK('Ref. Chile'!J2762,'Ref. Chile'!J:J,1)+COUNTIF('Ref. Chile'!$J$7:'Ref. Chile'!J2762,'Ref. Chile'!J2762)-1,"")</f>
        <v>1009</v>
      </c>
    </row>
    <row r="2764" spans="31:43" ht="17.25" customHeight="1" x14ac:dyDescent="0.3">
      <c r="AE2764" s="5" t="s">
        <v>2759</v>
      </c>
      <c r="AF2764" s="5" t="s">
        <v>6279</v>
      </c>
      <c r="AG2764" s="6" t="s">
        <v>4493</v>
      </c>
      <c r="AH2764" s="6" t="s">
        <v>4136</v>
      </c>
      <c r="AI2764" s="7">
        <f>IFERROR(RANK('Ref. Chile'!H2763,'Ref. Chile'!H:H,0)+COUNTIF('Ref. Chile'!$H$7:'Ref. Chile'!H2763,'Ref. Chile'!H2763)-1,"")</f>
        <v>1053</v>
      </c>
      <c r="AJ2764" s="7">
        <f>IFERROR(RANK('Ref. Chile'!I2763,'Ref. Chile'!I:I,0)+COUNTIF('Ref. Chile'!$I$7:'Ref. Chile'!I2763,'Ref. Chile'!I2763)-1,"")</f>
        <v>855</v>
      </c>
      <c r="AK2764" s="7">
        <f>IFERROR(RANK('Ref. Chile'!J2763,'Ref. Chile'!J:J,0)+COUNTIF('Ref. Chile'!$J$7:'Ref. Chile'!J2763,'Ref. Chile'!J2763)-1,"")</f>
        <v>1748</v>
      </c>
      <c r="AL2764" s="7">
        <f>IFERROR(RANK('Ref. Chile'!K2763,'Ref. Chile'!K:K,0)+COUNTIF('Ref. Chile'!$K$7:'Ref. Chile'!K2763,'Ref. Chile'!K2763)-1,"")</f>
        <v>1113</v>
      </c>
      <c r="AM2764" s="7">
        <f>IFERROR(RANK('Ref. Chile'!L2763,'Ref. Chile'!L:L,0)+COUNTIF('Ref. Chile'!$L$7:'Ref. Chile'!L2763,'Ref. Chile'!L2763)-1,"")</f>
        <v>562</v>
      </c>
      <c r="AN2764" s="7">
        <f>IFERROR(RANK('Ref. Chile'!M2763,'Ref. Chile'!M:M,0)+COUNTIF('Ref. Chile'!$M$7:'Ref. Chile'!M2763,'Ref. Chile'!M2763)-1,"")</f>
        <v>1617</v>
      </c>
      <c r="AO2764" s="7">
        <f>IFERROR(RANK('Ref. Chile'!H2763,'Ref. Chile'!H:H,1)+COUNTIF('Ref. Chile'!$H$7:'Ref. Chile'!H2763,'Ref. Chile'!H2763)-1,"")</f>
        <v>1940</v>
      </c>
      <c r="AP2764" s="7">
        <f>IFERROR(RANK('Ref. Chile'!I2763,'Ref. Chile'!I:I,1)+COUNTIF('Ref. Chile'!$I$7:'Ref. Chile'!I2763,'Ref. Chile'!I2763)-1,"")</f>
        <v>2071</v>
      </c>
      <c r="AQ2764" s="7">
        <f>IFERROR(RANK('Ref. Chile'!J2763,'Ref. Chile'!J:J,1)+COUNTIF('Ref. Chile'!$J$7:'Ref. Chile'!J2763,'Ref. Chile'!J2763)-1,"")</f>
        <v>944</v>
      </c>
    </row>
    <row r="2765" spans="31:43" ht="17.25" customHeight="1" x14ac:dyDescent="0.3">
      <c r="AE2765" s="5" t="s">
        <v>2760</v>
      </c>
      <c r="AF2765" s="5" t="s">
        <v>6280</v>
      </c>
      <c r="AG2765" s="6" t="s">
        <v>4493</v>
      </c>
      <c r="AH2765" s="6" t="s">
        <v>4093</v>
      </c>
      <c r="AI2765" s="7">
        <f>IFERROR(RANK('Ref. Chile'!H2764,'Ref. Chile'!H:H,0)+COUNTIF('Ref. Chile'!$H$7:'Ref. Chile'!H2764,'Ref. Chile'!H2764)-1,"")</f>
        <v>2208</v>
      </c>
      <c r="AJ2765" s="7">
        <f>IFERROR(RANK('Ref. Chile'!I2764,'Ref. Chile'!I:I,0)+COUNTIF('Ref. Chile'!$I$7:'Ref. Chile'!I2764,'Ref. Chile'!I2764)-1,"")</f>
        <v>2152</v>
      </c>
      <c r="AK2765" s="7">
        <f>IFERROR(RANK('Ref. Chile'!J2764,'Ref. Chile'!J:J,0)+COUNTIF('Ref. Chile'!$J$7:'Ref. Chile'!J2764,'Ref. Chile'!J2764)-1,"")</f>
        <v>1854</v>
      </c>
      <c r="AL2765" s="7">
        <f>IFERROR(RANK('Ref. Chile'!K2764,'Ref. Chile'!K:K,0)+COUNTIF('Ref. Chile'!$K$7:'Ref. Chile'!K2764,'Ref. Chile'!K2764)-1,"")</f>
        <v>2223</v>
      </c>
      <c r="AM2765" s="7">
        <f>IFERROR(RANK('Ref. Chile'!L2764,'Ref. Chile'!L:L,0)+COUNTIF('Ref. Chile'!$L$7:'Ref. Chile'!L2764,'Ref. Chile'!L2764)-1,"")</f>
        <v>2349</v>
      </c>
      <c r="AN2765" s="7">
        <f>IFERROR(RANK('Ref. Chile'!M2764,'Ref. Chile'!M:M,0)+COUNTIF('Ref. Chile'!$M$7:'Ref. Chile'!M2764,'Ref. Chile'!M2764)-1,"")</f>
        <v>2109</v>
      </c>
      <c r="AO2765" s="7">
        <f>IFERROR(RANK('Ref. Chile'!H2764,'Ref. Chile'!H:H,1)+COUNTIF('Ref. Chile'!$H$7:'Ref. Chile'!H2764,'Ref. Chile'!H2764)-1,"")</f>
        <v>595</v>
      </c>
      <c r="AP2765" s="7">
        <f>IFERROR(RANK('Ref. Chile'!I2764,'Ref. Chile'!I:I,1)+COUNTIF('Ref. Chile'!$I$7:'Ref. Chile'!I2764,'Ref. Chile'!I2764)-1,"")</f>
        <v>601</v>
      </c>
      <c r="AQ2765" s="7">
        <f>IFERROR(RANK('Ref. Chile'!J2764,'Ref. Chile'!J:J,1)+COUNTIF('Ref. Chile'!$J$7:'Ref. Chile'!J2764,'Ref. Chile'!J2764)-1,"")</f>
        <v>716</v>
      </c>
    </row>
    <row r="2766" spans="31:43" ht="17.25" customHeight="1" x14ac:dyDescent="0.3">
      <c r="AE2766" s="5" t="s">
        <v>2761</v>
      </c>
      <c r="AF2766" s="5" t="s">
        <v>6281</v>
      </c>
      <c r="AG2766" s="6" t="s">
        <v>4493</v>
      </c>
      <c r="AH2766" s="6" t="s">
        <v>4116</v>
      </c>
      <c r="AI2766" s="7">
        <f>IFERROR(RANK('Ref. Chile'!H2765,'Ref. Chile'!H:H,0)+COUNTIF('Ref. Chile'!$H$7:'Ref. Chile'!H2765,'Ref. Chile'!H2765)-1,"")</f>
        <v>2182</v>
      </c>
      <c r="AJ2766" s="7">
        <f>IFERROR(RANK('Ref. Chile'!I2765,'Ref. Chile'!I:I,0)+COUNTIF('Ref. Chile'!$I$7:'Ref. Chile'!I2765,'Ref. Chile'!I2765)-1,"")</f>
        <v>2120</v>
      </c>
      <c r="AK2766" s="7">
        <f>IFERROR(RANK('Ref. Chile'!J2765,'Ref. Chile'!J:J,0)+COUNTIF('Ref. Chile'!$J$7:'Ref. Chile'!J2765,'Ref. Chile'!J2765)-1,"")</f>
        <v>1324</v>
      </c>
      <c r="AL2766" s="7">
        <f>IFERROR(RANK('Ref. Chile'!K2765,'Ref. Chile'!K:K,0)+COUNTIF('Ref. Chile'!$K$7:'Ref. Chile'!K2765,'Ref. Chile'!K2765)-1,"")</f>
        <v>2206</v>
      </c>
      <c r="AM2766" s="7">
        <f>IFERROR(RANK('Ref. Chile'!L2765,'Ref. Chile'!L:L,0)+COUNTIF('Ref. Chile'!$L$7:'Ref. Chile'!L2765,'Ref. Chile'!L2765)-1,"")</f>
        <v>2300</v>
      </c>
      <c r="AN2766" s="7">
        <f>IFERROR(RANK('Ref. Chile'!M2765,'Ref. Chile'!M:M,0)+COUNTIF('Ref. Chile'!$M$7:'Ref. Chile'!M2765,'Ref. Chile'!M2765)-1,"")</f>
        <v>2066</v>
      </c>
      <c r="AO2766" s="7">
        <f>IFERROR(RANK('Ref. Chile'!H2765,'Ref. Chile'!H:H,1)+COUNTIF('Ref. Chile'!$H$7:'Ref. Chile'!H2765,'Ref. Chile'!H2765)-1,"")</f>
        <v>621</v>
      </c>
      <c r="AP2766" s="7">
        <f>IFERROR(RANK('Ref. Chile'!I2765,'Ref. Chile'!I:I,1)+COUNTIF('Ref. Chile'!$I$7:'Ref. Chile'!I2765,'Ref. Chile'!I2765)-1,"")</f>
        <v>633</v>
      </c>
      <c r="AQ2766" s="7">
        <f>IFERROR(RANK('Ref. Chile'!J2765,'Ref. Chile'!J:J,1)+COUNTIF('Ref. Chile'!$J$7:'Ref. Chile'!J2765,'Ref. Chile'!J2765)-1,"")</f>
        <v>1246</v>
      </c>
    </row>
    <row r="2767" spans="31:43" ht="17.25" customHeight="1" x14ac:dyDescent="0.3">
      <c r="AE2767" s="5" t="s">
        <v>2762</v>
      </c>
      <c r="AF2767" s="5" t="s">
        <v>6282</v>
      </c>
      <c r="AG2767" s="6" t="s">
        <v>4493</v>
      </c>
      <c r="AH2767" s="6" t="s">
        <v>4094</v>
      </c>
      <c r="AI2767" s="7">
        <f>IFERROR(RANK('Ref. Chile'!H2766,'Ref. Chile'!H:H,0)+COUNTIF('Ref. Chile'!$H$7:'Ref. Chile'!H2766,'Ref. Chile'!H2766)-1,"")</f>
        <v>2179</v>
      </c>
      <c r="AJ2767" s="7">
        <f>IFERROR(RANK('Ref. Chile'!I2766,'Ref. Chile'!I:I,0)+COUNTIF('Ref. Chile'!$I$7:'Ref. Chile'!I2766,'Ref. Chile'!I2766)-1,"")</f>
        <v>2119</v>
      </c>
      <c r="AK2767" s="7">
        <f>IFERROR(RANK('Ref. Chile'!J2766,'Ref. Chile'!J:J,0)+COUNTIF('Ref. Chile'!$J$7:'Ref. Chile'!J2766,'Ref. Chile'!J2766)-1,"")</f>
        <v>1272</v>
      </c>
      <c r="AL2767" s="7">
        <f>IFERROR(RANK('Ref. Chile'!K2766,'Ref. Chile'!K:K,0)+COUNTIF('Ref. Chile'!$K$7:'Ref. Chile'!K2766,'Ref. Chile'!K2766)-1,"")</f>
        <v>2204</v>
      </c>
      <c r="AM2767" s="7">
        <f>IFERROR(RANK('Ref. Chile'!L2766,'Ref. Chile'!L:L,0)+COUNTIF('Ref. Chile'!$L$7:'Ref. Chile'!L2766,'Ref. Chile'!L2766)-1,"")</f>
        <v>2295</v>
      </c>
      <c r="AN2767" s="7">
        <f>IFERROR(RANK('Ref. Chile'!M2766,'Ref. Chile'!M:M,0)+COUNTIF('Ref. Chile'!$M$7:'Ref. Chile'!M2766,'Ref. Chile'!M2766)-1,"")</f>
        <v>2060</v>
      </c>
      <c r="AO2767" s="7">
        <f>IFERROR(RANK('Ref. Chile'!H2766,'Ref. Chile'!H:H,1)+COUNTIF('Ref. Chile'!$H$7:'Ref. Chile'!H2766,'Ref. Chile'!H2766)-1,"")</f>
        <v>624</v>
      </c>
      <c r="AP2767" s="7">
        <f>IFERROR(RANK('Ref. Chile'!I2766,'Ref. Chile'!I:I,1)+COUNTIF('Ref. Chile'!$I$7:'Ref. Chile'!I2766,'Ref. Chile'!I2766)-1,"")</f>
        <v>634</v>
      </c>
      <c r="AQ2767" s="7">
        <f>IFERROR(RANK('Ref. Chile'!J2766,'Ref. Chile'!J:J,1)+COUNTIF('Ref. Chile'!$J$7:'Ref. Chile'!J2766,'Ref. Chile'!J2766)-1,"")</f>
        <v>1298</v>
      </c>
    </row>
    <row r="2768" spans="31:43" ht="17.25" customHeight="1" x14ac:dyDescent="0.3">
      <c r="AE2768" s="5" t="s">
        <v>2763</v>
      </c>
      <c r="AF2768" s="5" t="s">
        <v>6283</v>
      </c>
      <c r="AG2768" s="6" t="s">
        <v>4493</v>
      </c>
      <c r="AH2768" s="6" t="s">
        <v>4095</v>
      </c>
      <c r="AI2768" s="7">
        <f>IFERROR(RANK('Ref. Chile'!H2767,'Ref. Chile'!H:H,0)+COUNTIF('Ref. Chile'!$H$7:'Ref. Chile'!H2767,'Ref. Chile'!H2767)-1,"")</f>
        <v>2194</v>
      </c>
      <c r="AJ2768" s="7">
        <f>IFERROR(RANK('Ref. Chile'!I2767,'Ref. Chile'!I:I,0)+COUNTIF('Ref. Chile'!$I$7:'Ref. Chile'!I2767,'Ref. Chile'!I2767)-1,"")</f>
        <v>2136</v>
      </c>
      <c r="AK2768" s="7">
        <f>IFERROR(RANK('Ref. Chile'!J2767,'Ref. Chile'!J:J,0)+COUNTIF('Ref. Chile'!$J$7:'Ref. Chile'!J2767,'Ref. Chile'!J2767)-1,"")</f>
        <v>1576</v>
      </c>
      <c r="AL2768" s="7">
        <f>IFERROR(RANK('Ref. Chile'!K2767,'Ref. Chile'!K:K,0)+COUNTIF('Ref. Chile'!$K$7:'Ref. Chile'!K2767,'Ref. Chile'!K2767)-1,"")</f>
        <v>2211</v>
      </c>
      <c r="AM2768" s="7">
        <f>IFERROR(RANK('Ref. Chile'!L2767,'Ref. Chile'!L:L,0)+COUNTIF('Ref. Chile'!$L$7:'Ref. Chile'!L2767,'Ref. Chile'!L2767)-1,"")</f>
        <v>2325</v>
      </c>
      <c r="AN2768" s="7">
        <f>IFERROR(RANK('Ref. Chile'!M2767,'Ref. Chile'!M:M,0)+COUNTIF('Ref. Chile'!$M$7:'Ref. Chile'!M2767,'Ref. Chile'!M2767)-1,"")</f>
        <v>2093</v>
      </c>
      <c r="AO2768" s="7">
        <f>IFERROR(RANK('Ref. Chile'!H2767,'Ref. Chile'!H:H,1)+COUNTIF('Ref. Chile'!$H$7:'Ref. Chile'!H2767,'Ref. Chile'!H2767)-1,"")</f>
        <v>609</v>
      </c>
      <c r="AP2768" s="7">
        <f>IFERROR(RANK('Ref. Chile'!I2767,'Ref. Chile'!I:I,1)+COUNTIF('Ref. Chile'!$I$7:'Ref. Chile'!I2767,'Ref. Chile'!I2767)-1,"")</f>
        <v>617</v>
      </c>
      <c r="AQ2768" s="7">
        <f>IFERROR(RANK('Ref. Chile'!J2767,'Ref. Chile'!J:J,1)+COUNTIF('Ref. Chile'!$J$7:'Ref. Chile'!J2767,'Ref. Chile'!J2767)-1,"")</f>
        <v>994</v>
      </c>
    </row>
    <row r="2769" spans="31:43" ht="17.25" customHeight="1" x14ac:dyDescent="0.3">
      <c r="AE2769" s="5" t="s">
        <v>2764</v>
      </c>
      <c r="AF2769" s="5" t="s">
        <v>6284</v>
      </c>
      <c r="AG2769" s="6" t="s">
        <v>4493</v>
      </c>
      <c r="AH2769" s="6" t="s">
        <v>4096</v>
      </c>
      <c r="AI2769" s="7">
        <f>IFERROR(RANK('Ref. Chile'!H2768,'Ref. Chile'!H:H,0)+COUNTIF('Ref. Chile'!$H$7:'Ref. Chile'!H2768,'Ref. Chile'!H2768)-1,"")</f>
        <v>2188</v>
      </c>
      <c r="AJ2769" s="7">
        <f>IFERROR(RANK('Ref. Chile'!I2768,'Ref. Chile'!I:I,0)+COUNTIF('Ref. Chile'!$I$7:'Ref. Chile'!I2768,'Ref. Chile'!I2768)-1,"")</f>
        <v>2130</v>
      </c>
      <c r="AK2769" s="7">
        <f>IFERROR(RANK('Ref. Chile'!J2768,'Ref. Chile'!J:J,0)+COUNTIF('Ref. Chile'!$J$7:'Ref. Chile'!J2768,'Ref. Chile'!J2768)-1,"")</f>
        <v>1543</v>
      </c>
      <c r="AL2769" s="7">
        <f>IFERROR(RANK('Ref. Chile'!K2768,'Ref. Chile'!K:K,0)+COUNTIF('Ref. Chile'!$K$7:'Ref. Chile'!K2768,'Ref. Chile'!K2768)-1,"")</f>
        <v>2209</v>
      </c>
      <c r="AM2769" s="7">
        <f>IFERROR(RANK('Ref. Chile'!L2768,'Ref. Chile'!L:L,0)+COUNTIF('Ref. Chile'!$L$7:'Ref. Chile'!L2768,'Ref. Chile'!L2768)-1,"")</f>
        <v>2321</v>
      </c>
      <c r="AN2769" s="7">
        <f>IFERROR(RANK('Ref. Chile'!M2768,'Ref. Chile'!M:M,0)+COUNTIF('Ref. Chile'!$M$7:'Ref. Chile'!M2768,'Ref. Chile'!M2768)-1,"")</f>
        <v>2084</v>
      </c>
      <c r="AO2769" s="7">
        <f>IFERROR(RANK('Ref. Chile'!H2768,'Ref. Chile'!H:H,1)+COUNTIF('Ref. Chile'!$H$7:'Ref. Chile'!H2768,'Ref. Chile'!H2768)-1,"")</f>
        <v>615</v>
      </c>
      <c r="AP2769" s="7">
        <f>IFERROR(RANK('Ref. Chile'!I2768,'Ref. Chile'!I:I,1)+COUNTIF('Ref. Chile'!$I$7:'Ref. Chile'!I2768,'Ref. Chile'!I2768)-1,"")</f>
        <v>623</v>
      </c>
      <c r="AQ2769" s="7">
        <f>IFERROR(RANK('Ref. Chile'!J2768,'Ref. Chile'!J:J,1)+COUNTIF('Ref. Chile'!$J$7:'Ref. Chile'!J2768,'Ref. Chile'!J2768)-1,"")</f>
        <v>1027</v>
      </c>
    </row>
    <row r="2770" spans="31:43" ht="17.25" customHeight="1" x14ac:dyDescent="0.3">
      <c r="AE2770" s="5" t="s">
        <v>2765</v>
      </c>
      <c r="AF2770" s="5" t="s">
        <v>6285</v>
      </c>
      <c r="AG2770" s="6" t="s">
        <v>4493</v>
      </c>
      <c r="AH2770" s="6" t="s">
        <v>4137</v>
      </c>
      <c r="AI2770" s="7">
        <f>IFERROR(RANK('Ref. Chile'!H2769,'Ref. Chile'!H:H,0)+COUNTIF('Ref. Chile'!$H$7:'Ref. Chile'!H2769,'Ref. Chile'!H2769)-1,"")</f>
        <v>2177</v>
      </c>
      <c r="AJ2770" s="7">
        <f>IFERROR(RANK('Ref. Chile'!I2769,'Ref. Chile'!I:I,0)+COUNTIF('Ref. Chile'!$I$7:'Ref. Chile'!I2769,'Ref. Chile'!I2769)-1,"")</f>
        <v>2118</v>
      </c>
      <c r="AK2770" s="7">
        <f>IFERROR(RANK('Ref. Chile'!J2769,'Ref. Chile'!J:J,0)+COUNTIF('Ref. Chile'!$J$7:'Ref. Chile'!J2769,'Ref. Chile'!J2769)-1,"")</f>
        <v>188</v>
      </c>
      <c r="AL2770" s="7">
        <f>IFERROR(RANK('Ref. Chile'!K2769,'Ref. Chile'!K:K,0)+COUNTIF('Ref. Chile'!$K$7:'Ref. Chile'!K2769,'Ref. Chile'!K2769)-1,"")</f>
        <v>2203</v>
      </c>
      <c r="AM2770" s="7">
        <f>IFERROR(RANK('Ref. Chile'!L2769,'Ref. Chile'!L:L,0)+COUNTIF('Ref. Chile'!$L$7:'Ref. Chile'!L2769,'Ref. Chile'!L2769)-1,"")</f>
        <v>2287</v>
      </c>
      <c r="AN2770" s="7">
        <f>IFERROR(RANK('Ref. Chile'!M2769,'Ref. Chile'!M:M,0)+COUNTIF('Ref. Chile'!$M$7:'Ref. Chile'!M2769,'Ref. Chile'!M2769)-1,"")</f>
        <v>71</v>
      </c>
      <c r="AO2770" s="7">
        <f>IFERROR(RANK('Ref. Chile'!H2769,'Ref. Chile'!H:H,1)+COUNTIF('Ref. Chile'!$H$7:'Ref. Chile'!H2769,'Ref. Chile'!H2769)-1,"")</f>
        <v>626</v>
      </c>
      <c r="AP2770" s="7">
        <f>IFERROR(RANK('Ref. Chile'!I2769,'Ref. Chile'!I:I,1)+COUNTIF('Ref. Chile'!$I$7:'Ref. Chile'!I2769,'Ref. Chile'!I2769)-1,"")</f>
        <v>635</v>
      </c>
      <c r="AQ2770" s="7">
        <f>IFERROR(RANK('Ref. Chile'!J2769,'Ref. Chile'!J:J,1)+COUNTIF('Ref. Chile'!$J$7:'Ref. Chile'!J2769,'Ref. Chile'!J2769)-1,"")</f>
        <v>2382</v>
      </c>
    </row>
    <row r="2771" spans="31:43" ht="17.25" customHeight="1" x14ac:dyDescent="0.3">
      <c r="AE2771" s="5" t="s">
        <v>2766</v>
      </c>
      <c r="AF2771" s="5" t="s">
        <v>6286</v>
      </c>
      <c r="AG2771" s="6" t="s">
        <v>4493</v>
      </c>
      <c r="AH2771" s="6" t="s">
        <v>4097</v>
      </c>
      <c r="AI2771" s="7">
        <f>IFERROR(RANK('Ref. Chile'!H2770,'Ref. Chile'!H:H,0)+COUNTIF('Ref. Chile'!$H$7:'Ref. Chile'!H2770,'Ref. Chile'!H2770)-1,"")</f>
        <v>2155</v>
      </c>
      <c r="AJ2771" s="7">
        <f>IFERROR(RANK('Ref. Chile'!I2770,'Ref. Chile'!I:I,0)+COUNTIF('Ref. Chile'!$I$7:'Ref. Chile'!I2770,'Ref. Chile'!I2770)-1,"")</f>
        <v>2097</v>
      </c>
      <c r="AK2771" s="7">
        <f>IFERROR(RANK('Ref. Chile'!J2770,'Ref. Chile'!J:J,0)+COUNTIF('Ref. Chile'!$J$7:'Ref. Chile'!J2770,'Ref. Chile'!J2770)-1,"")</f>
        <v>905</v>
      </c>
      <c r="AL2771" s="7">
        <f>IFERROR(RANK('Ref. Chile'!K2770,'Ref. Chile'!K:K,0)+COUNTIF('Ref. Chile'!$K$7:'Ref. Chile'!K2770,'Ref. Chile'!K2770)-1,"")</f>
        <v>2196</v>
      </c>
      <c r="AM2771" s="7">
        <f>IFERROR(RANK('Ref. Chile'!L2770,'Ref. Chile'!L:L,0)+COUNTIF('Ref. Chile'!$L$7:'Ref. Chile'!L2770,'Ref. Chile'!L2770)-1,"")</f>
        <v>2252</v>
      </c>
      <c r="AN2771" s="7">
        <f>IFERROR(RANK('Ref. Chile'!M2770,'Ref. Chile'!M:M,0)+COUNTIF('Ref. Chile'!$M$7:'Ref. Chile'!M2770,'Ref. Chile'!M2770)-1,"")</f>
        <v>1986</v>
      </c>
      <c r="AO2771" s="7">
        <f>IFERROR(RANK('Ref. Chile'!H2770,'Ref. Chile'!H:H,1)+COUNTIF('Ref. Chile'!$H$7:'Ref. Chile'!H2770,'Ref. Chile'!H2770)-1,"")</f>
        <v>648</v>
      </c>
      <c r="AP2771" s="7">
        <f>IFERROR(RANK('Ref. Chile'!I2770,'Ref. Chile'!I:I,1)+COUNTIF('Ref. Chile'!$I$7:'Ref. Chile'!I2770,'Ref. Chile'!I2770)-1,"")</f>
        <v>656</v>
      </c>
      <c r="AQ2771" s="7">
        <f>IFERROR(RANK('Ref. Chile'!J2770,'Ref. Chile'!J:J,1)+COUNTIF('Ref. Chile'!$J$7:'Ref. Chile'!J2770,'Ref. Chile'!J2770)-1,"")</f>
        <v>1665</v>
      </c>
    </row>
    <row r="2772" spans="31:43" ht="17.25" customHeight="1" x14ac:dyDescent="0.3">
      <c r="AE2772" s="5" t="s">
        <v>2767</v>
      </c>
      <c r="AF2772" s="5" t="s">
        <v>6287</v>
      </c>
      <c r="AG2772" s="6" t="s">
        <v>4493</v>
      </c>
      <c r="AH2772" s="6" t="s">
        <v>4123</v>
      </c>
      <c r="AI2772" s="7">
        <f>IFERROR(RANK('Ref. Chile'!H2771,'Ref. Chile'!H:H,0)+COUNTIF('Ref. Chile'!$H$7:'Ref. Chile'!H2771,'Ref. Chile'!H2771)-1,"")</f>
        <v>2174</v>
      </c>
      <c r="AJ2772" s="7">
        <f>IFERROR(RANK('Ref. Chile'!I2771,'Ref. Chile'!I:I,0)+COUNTIF('Ref. Chile'!$I$7:'Ref. Chile'!I2771,'Ref. Chile'!I2771)-1,"")</f>
        <v>2113</v>
      </c>
      <c r="AK2772" s="7">
        <f>IFERROR(RANK('Ref. Chile'!J2771,'Ref. Chile'!J:J,0)+COUNTIF('Ref. Chile'!$J$7:'Ref. Chile'!J2771,'Ref. Chile'!J2771)-1,"")</f>
        <v>1122</v>
      </c>
      <c r="AL2772" s="7">
        <f>IFERROR(RANK('Ref. Chile'!K2771,'Ref. Chile'!K:K,0)+COUNTIF('Ref. Chile'!$K$7:'Ref. Chile'!K2771,'Ref. Chile'!K2771)-1,"")</f>
        <v>2201</v>
      </c>
      <c r="AM2772" s="7">
        <f>IFERROR(RANK('Ref. Chile'!L2771,'Ref. Chile'!L:L,0)+COUNTIF('Ref. Chile'!$L$7:'Ref. Chile'!L2771,'Ref. Chile'!L2771)-1,"")</f>
        <v>2277</v>
      </c>
      <c r="AN2772" s="7">
        <f>IFERROR(RANK('Ref. Chile'!M2771,'Ref. Chile'!M:M,0)+COUNTIF('Ref. Chile'!$M$7:'Ref. Chile'!M2771,'Ref. Chile'!M2771)-1,"")</f>
        <v>2038</v>
      </c>
      <c r="AO2772" s="7">
        <f>IFERROR(RANK('Ref. Chile'!H2771,'Ref. Chile'!H:H,1)+COUNTIF('Ref. Chile'!$H$7:'Ref. Chile'!H2771,'Ref. Chile'!H2771)-1,"")</f>
        <v>629</v>
      </c>
      <c r="AP2772" s="7">
        <f>IFERROR(RANK('Ref. Chile'!I2771,'Ref. Chile'!I:I,1)+COUNTIF('Ref. Chile'!$I$7:'Ref. Chile'!I2771,'Ref. Chile'!I2771)-1,"")</f>
        <v>640</v>
      </c>
      <c r="AQ2772" s="7">
        <f>IFERROR(RANK('Ref. Chile'!J2771,'Ref. Chile'!J:J,1)+COUNTIF('Ref. Chile'!$J$7:'Ref. Chile'!J2771,'Ref. Chile'!J2771)-1,"")</f>
        <v>1448</v>
      </c>
    </row>
    <row r="2773" spans="31:43" ht="17.25" customHeight="1" x14ac:dyDescent="0.3">
      <c r="AE2773" s="5" t="s">
        <v>2768</v>
      </c>
      <c r="AF2773" s="5" t="s">
        <v>6288</v>
      </c>
      <c r="AG2773" s="6" t="s">
        <v>4494</v>
      </c>
      <c r="AH2773" s="6" t="s">
        <v>4218</v>
      </c>
      <c r="AI2773" s="7">
        <f>IFERROR(RANK('Ref. Chile'!H2772,'Ref. Chile'!H:H,0)+COUNTIF('Ref. Chile'!$H$7:'Ref. Chile'!H2772,'Ref. Chile'!H2772)-1,"")</f>
        <v>784</v>
      </c>
      <c r="AJ2773" s="7">
        <f>IFERROR(RANK('Ref. Chile'!I2772,'Ref. Chile'!I:I,0)+COUNTIF('Ref. Chile'!$I$7:'Ref. Chile'!I2772,'Ref. Chile'!I2772)-1,"")</f>
        <v>555</v>
      </c>
      <c r="AK2773" s="7">
        <f>IFERROR(RANK('Ref. Chile'!J2772,'Ref. Chile'!J:J,0)+COUNTIF('Ref. Chile'!$J$7:'Ref. Chile'!J2772,'Ref. Chile'!J2772)-1,"")</f>
        <v>1397</v>
      </c>
      <c r="AL2773" s="7">
        <f>IFERROR(RANK('Ref. Chile'!K2772,'Ref. Chile'!K:K,0)+COUNTIF('Ref. Chile'!$K$7:'Ref. Chile'!K2772,'Ref. Chile'!K2772)-1,"")</f>
        <v>801</v>
      </c>
      <c r="AM2773" s="7">
        <f>IFERROR(RANK('Ref. Chile'!L2772,'Ref. Chile'!L:L,0)+COUNTIF('Ref. Chile'!$L$7:'Ref. Chile'!L2772,'Ref. Chile'!L2772)-1,"")</f>
        <v>259</v>
      </c>
      <c r="AN2773" s="7">
        <f>IFERROR(RANK('Ref. Chile'!M2772,'Ref. Chile'!M:M,0)+COUNTIF('Ref. Chile'!$M$7:'Ref. Chile'!M2772,'Ref. Chile'!M2772)-1,"")</f>
        <v>1348</v>
      </c>
      <c r="AO2773" s="7">
        <f>IFERROR(RANK('Ref. Chile'!H2772,'Ref. Chile'!H:H,1)+COUNTIF('Ref. Chile'!$H$7:'Ref. Chile'!H2772,'Ref. Chile'!H2772)-1,"")</f>
        <v>2019</v>
      </c>
      <c r="AP2773" s="7">
        <f>IFERROR(RANK('Ref. Chile'!I2772,'Ref. Chile'!I:I,1)+COUNTIF('Ref. Chile'!$I$7:'Ref. Chile'!I2772,'Ref. Chile'!I2772)-1,"")</f>
        <v>2198</v>
      </c>
      <c r="AQ2773" s="7">
        <f>IFERROR(RANK('Ref. Chile'!J2772,'Ref. Chile'!J:J,1)+COUNTIF('Ref. Chile'!$J$7:'Ref. Chile'!J2772,'Ref. Chile'!J2772)-1,"")</f>
        <v>1173</v>
      </c>
    </row>
    <row r="2774" spans="31:43" ht="17.25" customHeight="1" x14ac:dyDescent="0.3">
      <c r="AE2774" s="5" t="s">
        <v>2769</v>
      </c>
      <c r="AF2774" s="5" t="s">
        <v>6289</v>
      </c>
      <c r="AG2774" s="6" t="s">
        <v>4494</v>
      </c>
      <c r="AH2774" s="6" t="s">
        <v>4101</v>
      </c>
      <c r="AI2774" s="7">
        <f>IFERROR(RANK('Ref. Chile'!H2773,'Ref. Chile'!H:H,0)+COUNTIF('Ref. Chile'!$H$7:'Ref. Chile'!H2773,'Ref. Chile'!H2773)-1,"")</f>
        <v>814</v>
      </c>
      <c r="AJ2774" s="7">
        <f>IFERROR(RANK('Ref. Chile'!I2773,'Ref. Chile'!I:I,0)+COUNTIF('Ref. Chile'!$I$7:'Ref. Chile'!I2773,'Ref. Chile'!I2773)-1,"")</f>
        <v>570</v>
      </c>
      <c r="AK2774" s="7">
        <f>IFERROR(RANK('Ref. Chile'!J2773,'Ref. Chile'!J:J,0)+COUNTIF('Ref. Chile'!$J$7:'Ref. Chile'!J2773,'Ref. Chile'!J2773)-1,"")</f>
        <v>1450</v>
      </c>
      <c r="AL2774" s="7">
        <f>IFERROR(RANK('Ref. Chile'!K2773,'Ref. Chile'!K:K,0)+COUNTIF('Ref. Chile'!$K$7:'Ref. Chile'!K2773,'Ref. Chile'!K2773)-1,"")</f>
        <v>844</v>
      </c>
      <c r="AM2774" s="7">
        <f>IFERROR(RANK('Ref. Chile'!L2773,'Ref. Chile'!L:L,0)+COUNTIF('Ref. Chile'!$L$7:'Ref. Chile'!L2773,'Ref. Chile'!L2773)-1,"")</f>
        <v>275</v>
      </c>
      <c r="AN2774" s="7">
        <f>IFERROR(RANK('Ref. Chile'!M2773,'Ref. Chile'!M:M,0)+COUNTIF('Ref. Chile'!$M$7:'Ref. Chile'!M2773,'Ref. Chile'!M2773)-1,"")</f>
        <v>1379</v>
      </c>
      <c r="AO2774" s="7">
        <f>IFERROR(RANK('Ref. Chile'!H2773,'Ref. Chile'!H:H,1)+COUNTIF('Ref. Chile'!$H$7:'Ref. Chile'!H2773,'Ref. Chile'!H2773)-1,"")</f>
        <v>1989</v>
      </c>
      <c r="AP2774" s="7">
        <f>IFERROR(RANK('Ref. Chile'!I2773,'Ref. Chile'!I:I,1)+COUNTIF('Ref. Chile'!$I$7:'Ref. Chile'!I2773,'Ref. Chile'!I2773)-1,"")</f>
        <v>2183</v>
      </c>
      <c r="AQ2774" s="7">
        <f>IFERROR(RANK('Ref. Chile'!J2773,'Ref. Chile'!J:J,1)+COUNTIF('Ref. Chile'!$J$7:'Ref. Chile'!J2773,'Ref. Chile'!J2773)-1,"")</f>
        <v>1120</v>
      </c>
    </row>
    <row r="2775" spans="31:43" ht="17.25" customHeight="1" x14ac:dyDescent="0.3">
      <c r="AE2775" s="5" t="s">
        <v>2770</v>
      </c>
      <c r="AF2775" s="5" t="s">
        <v>6290</v>
      </c>
      <c r="AG2775" s="6" t="s">
        <v>4494</v>
      </c>
      <c r="AH2775" s="6" t="s">
        <v>4104</v>
      </c>
      <c r="AI2775" s="7">
        <f>IFERROR(RANK('Ref. Chile'!H2774,'Ref. Chile'!H:H,0)+COUNTIF('Ref. Chile'!$H$7:'Ref. Chile'!H2774,'Ref. Chile'!H2774)-1,"")</f>
        <v>824</v>
      </c>
      <c r="AJ2775" s="7">
        <f>IFERROR(RANK('Ref. Chile'!I2774,'Ref. Chile'!I:I,0)+COUNTIF('Ref. Chile'!$I$7:'Ref. Chile'!I2774,'Ref. Chile'!I2774)-1,"")</f>
        <v>589</v>
      </c>
      <c r="AK2775" s="7">
        <f>IFERROR(RANK('Ref. Chile'!J2774,'Ref. Chile'!J:J,0)+COUNTIF('Ref. Chile'!$J$7:'Ref. Chile'!J2774,'Ref. Chile'!J2774)-1,"")</f>
        <v>1557</v>
      </c>
      <c r="AL2775" s="7">
        <f>IFERROR(RANK('Ref. Chile'!K2774,'Ref. Chile'!K:K,0)+COUNTIF('Ref. Chile'!$K$7:'Ref. Chile'!K2774,'Ref. Chile'!K2774)-1,"")</f>
        <v>862</v>
      </c>
      <c r="AM2775" s="7">
        <f>IFERROR(RANK('Ref. Chile'!L2774,'Ref. Chile'!L:L,0)+COUNTIF('Ref. Chile'!$L$7:'Ref. Chile'!L2774,'Ref. Chile'!L2774)-1,"")</f>
        <v>309</v>
      </c>
      <c r="AN2775" s="7">
        <f>IFERROR(RANK('Ref. Chile'!M2774,'Ref. Chile'!M:M,0)+COUNTIF('Ref. Chile'!$M$7:'Ref. Chile'!M2774,'Ref. Chile'!M2774)-1,"")</f>
        <v>1436</v>
      </c>
      <c r="AO2775" s="7">
        <f>IFERROR(RANK('Ref. Chile'!H2774,'Ref. Chile'!H:H,1)+COUNTIF('Ref. Chile'!$H$7:'Ref. Chile'!H2774,'Ref. Chile'!H2774)-1,"")</f>
        <v>1979</v>
      </c>
      <c r="AP2775" s="7">
        <f>IFERROR(RANK('Ref. Chile'!I2774,'Ref. Chile'!I:I,1)+COUNTIF('Ref. Chile'!$I$7:'Ref. Chile'!I2774,'Ref. Chile'!I2774)-1,"")</f>
        <v>2164</v>
      </c>
      <c r="AQ2775" s="7">
        <f>IFERROR(RANK('Ref. Chile'!J2774,'Ref. Chile'!J:J,1)+COUNTIF('Ref. Chile'!$J$7:'Ref. Chile'!J2774,'Ref. Chile'!J2774)-1,"")</f>
        <v>1013</v>
      </c>
    </row>
    <row r="2776" spans="31:43" ht="17.25" customHeight="1" x14ac:dyDescent="0.3">
      <c r="AE2776" s="5" t="s">
        <v>2771</v>
      </c>
      <c r="AF2776" s="5" t="s">
        <v>6291</v>
      </c>
      <c r="AG2776" s="6" t="s">
        <v>4495</v>
      </c>
      <c r="AH2776" s="6" t="s">
        <v>4122</v>
      </c>
      <c r="AI2776" s="7">
        <f>IFERROR(RANK('Ref. Chile'!H2775,'Ref. Chile'!H:H,0)+COUNTIF('Ref. Chile'!$H$7:'Ref. Chile'!H2775,'Ref. Chile'!H2775)-1,"")</f>
        <v>36</v>
      </c>
      <c r="AJ2776" s="7">
        <f>IFERROR(RANK('Ref. Chile'!I2775,'Ref. Chile'!I:I,0)+COUNTIF('Ref. Chile'!$I$7:'Ref. Chile'!I2775,'Ref. Chile'!I2775)-1,"")</f>
        <v>2336</v>
      </c>
      <c r="AK2776" s="7">
        <f>IFERROR(RANK('Ref. Chile'!J2775,'Ref. Chile'!J:J,0)+COUNTIF('Ref. Chile'!$J$7:'Ref. Chile'!J2775,'Ref. Chile'!J2775)-1,"")</f>
        <v>198</v>
      </c>
      <c r="AL2776" s="7">
        <f>IFERROR(RANK('Ref. Chile'!K2775,'Ref. Chile'!K:K,0)+COUNTIF('Ref. Chile'!$K$7:'Ref. Chile'!K2775,'Ref. Chile'!K2775)-1,"")</f>
        <v>379</v>
      </c>
      <c r="AM2776" s="7">
        <f>IFERROR(RANK('Ref. Chile'!L2775,'Ref. Chile'!L:L,0)+COUNTIF('Ref. Chile'!$L$7:'Ref. Chile'!L2775,'Ref. Chile'!L2775)-1,"")</f>
        <v>2747</v>
      </c>
      <c r="AN2776" s="7">
        <f>IFERROR(RANK('Ref. Chile'!M2775,'Ref. Chile'!M:M,0)+COUNTIF('Ref. Chile'!$M$7:'Ref. Chile'!M2775,'Ref. Chile'!M2775)-1,"")</f>
        <v>228</v>
      </c>
      <c r="AO2776" s="7">
        <f>IFERROR(RANK('Ref. Chile'!H2775,'Ref. Chile'!H:H,1)+COUNTIF('Ref. Chile'!$H$7:'Ref. Chile'!H2775,'Ref. Chile'!H2775)-1,"")</f>
        <v>2767</v>
      </c>
      <c r="AP2776" s="7">
        <f>IFERROR(RANK('Ref. Chile'!I2775,'Ref. Chile'!I:I,1)+COUNTIF('Ref. Chile'!$I$7:'Ref. Chile'!I2775,'Ref. Chile'!I2775)-1,"")</f>
        <v>417</v>
      </c>
      <c r="AQ2776" s="7">
        <f>IFERROR(RANK('Ref. Chile'!J2775,'Ref. Chile'!J:J,1)+COUNTIF('Ref. Chile'!$J$7:'Ref. Chile'!J2775,'Ref. Chile'!J2775)-1,"")</f>
        <v>2372</v>
      </c>
    </row>
    <row r="2777" spans="31:43" ht="17.25" customHeight="1" x14ac:dyDescent="0.3">
      <c r="AE2777" s="5" t="s">
        <v>2772</v>
      </c>
      <c r="AF2777" s="5" t="s">
        <v>6292</v>
      </c>
      <c r="AG2777" s="6" t="s">
        <v>4495</v>
      </c>
      <c r="AH2777" s="6" t="s">
        <v>4123</v>
      </c>
      <c r="AI2777" s="7">
        <f>IFERROR(RANK('Ref. Chile'!H2776,'Ref. Chile'!H:H,0)+COUNTIF('Ref. Chile'!$H$7:'Ref. Chile'!H2776,'Ref. Chile'!H2776)-1,"")</f>
        <v>35</v>
      </c>
      <c r="AJ2777" s="7">
        <f>IFERROR(RANK('Ref. Chile'!I2776,'Ref. Chile'!I:I,0)+COUNTIF('Ref. Chile'!$I$7:'Ref. Chile'!I2776,'Ref. Chile'!I2776)-1,"")</f>
        <v>2300</v>
      </c>
      <c r="AK2777" s="7">
        <f>IFERROR(RANK('Ref. Chile'!J2776,'Ref. Chile'!J:J,0)+COUNTIF('Ref. Chile'!$J$7:'Ref. Chile'!J2776,'Ref. Chile'!J2776)-1,"")</f>
        <v>152</v>
      </c>
      <c r="AL2777" s="7">
        <f>IFERROR(RANK('Ref. Chile'!K2776,'Ref. Chile'!K:K,0)+COUNTIF('Ref. Chile'!$K$7:'Ref. Chile'!K2776,'Ref. Chile'!K2776)-1,"")</f>
        <v>356</v>
      </c>
      <c r="AM2777" s="7">
        <f>IFERROR(RANK('Ref. Chile'!L2776,'Ref. Chile'!L:L,0)+COUNTIF('Ref. Chile'!$L$7:'Ref. Chile'!L2776,'Ref. Chile'!L2776)-1,"")</f>
        <v>2739</v>
      </c>
      <c r="AN2777" s="7">
        <f>IFERROR(RANK('Ref. Chile'!M2776,'Ref. Chile'!M:M,0)+COUNTIF('Ref. Chile'!$M$7:'Ref. Chile'!M2776,'Ref. Chile'!M2776)-1,"")</f>
        <v>159</v>
      </c>
      <c r="AO2777" s="7">
        <f>IFERROR(RANK('Ref. Chile'!H2776,'Ref. Chile'!H:H,1)+COUNTIF('Ref. Chile'!$H$7:'Ref. Chile'!H2776,'Ref. Chile'!H2776)-1,"")</f>
        <v>2768</v>
      </c>
      <c r="AP2777" s="7">
        <f>IFERROR(RANK('Ref. Chile'!I2776,'Ref. Chile'!I:I,1)+COUNTIF('Ref. Chile'!$I$7:'Ref. Chile'!I2776,'Ref. Chile'!I2776)-1,"")</f>
        <v>453</v>
      </c>
      <c r="AQ2777" s="7">
        <f>IFERROR(RANK('Ref. Chile'!J2776,'Ref. Chile'!J:J,1)+COUNTIF('Ref. Chile'!$J$7:'Ref. Chile'!J2776,'Ref. Chile'!J2776)-1,"")</f>
        <v>2418</v>
      </c>
    </row>
    <row r="2778" spans="31:43" ht="17.25" customHeight="1" x14ac:dyDescent="0.3">
      <c r="AE2778" s="5" t="s">
        <v>2773</v>
      </c>
      <c r="AF2778" s="5" t="s">
        <v>6293</v>
      </c>
      <c r="AG2778" s="6" t="s">
        <v>4496</v>
      </c>
      <c r="AH2778" s="6" t="s">
        <v>4093</v>
      </c>
      <c r="AI2778" s="7">
        <f>IFERROR(RANK('Ref. Chile'!H2777,'Ref. Chile'!H:H,0)+COUNTIF('Ref. Chile'!$H$7:'Ref. Chile'!H2777,'Ref. Chile'!H2777)-1,"")</f>
        <v>390</v>
      </c>
      <c r="AJ2778" s="7">
        <f>IFERROR(RANK('Ref. Chile'!I2777,'Ref. Chile'!I:I,0)+COUNTIF('Ref. Chile'!$I$7:'Ref. Chile'!I2777,'Ref. Chile'!I2777)-1,"")</f>
        <v>2382</v>
      </c>
      <c r="AK2778" s="7">
        <f>IFERROR(RANK('Ref. Chile'!J2777,'Ref. Chile'!J:J,0)+COUNTIF('Ref. Chile'!$J$7:'Ref. Chile'!J2777,'Ref. Chile'!J2777)-1,"")</f>
        <v>120</v>
      </c>
      <c r="AL2778" s="7">
        <f>IFERROR(RANK('Ref. Chile'!K2777,'Ref. Chile'!K:K,0)+COUNTIF('Ref. Chile'!$K$7:'Ref. Chile'!K2777,'Ref. Chile'!K2777)-1,"")</f>
        <v>1520</v>
      </c>
      <c r="AM2778" s="7">
        <f>IFERROR(RANK('Ref. Chile'!L2777,'Ref. Chile'!L:L,0)+COUNTIF('Ref. Chile'!$L$7:'Ref. Chile'!L2777,'Ref. Chile'!L2777)-1,"")</f>
        <v>2693</v>
      </c>
      <c r="AN2778" s="7">
        <f>IFERROR(RANK('Ref. Chile'!M2777,'Ref. Chile'!M:M,0)+COUNTIF('Ref. Chile'!$M$7:'Ref. Chile'!M2777,'Ref. Chile'!M2777)-1,"")</f>
        <v>131</v>
      </c>
      <c r="AO2778" s="7">
        <f>IFERROR(RANK('Ref. Chile'!H2777,'Ref. Chile'!H:H,1)+COUNTIF('Ref. Chile'!$H$7:'Ref. Chile'!H2777,'Ref. Chile'!H2777)-1,"")</f>
        <v>2413</v>
      </c>
      <c r="AP2778" s="7">
        <f>IFERROR(RANK('Ref. Chile'!I2777,'Ref. Chile'!I:I,1)+COUNTIF('Ref. Chile'!$I$7:'Ref. Chile'!I2777,'Ref. Chile'!I2777)-1,"")</f>
        <v>371</v>
      </c>
      <c r="AQ2778" s="7">
        <f>IFERROR(RANK('Ref. Chile'!J2777,'Ref. Chile'!J:J,1)+COUNTIF('Ref. Chile'!$J$7:'Ref. Chile'!J2777,'Ref. Chile'!J2777)-1,"")</f>
        <v>2450</v>
      </c>
    </row>
    <row r="2779" spans="31:43" ht="17.25" customHeight="1" x14ac:dyDescent="0.3">
      <c r="AE2779" s="5" t="s">
        <v>2774</v>
      </c>
      <c r="AF2779" s="5" t="s">
        <v>6294</v>
      </c>
      <c r="AG2779" s="6" t="s">
        <v>4496</v>
      </c>
      <c r="AH2779" s="6" t="s">
        <v>4121</v>
      </c>
      <c r="AI2779" s="7">
        <f>IFERROR(RANK('Ref. Chile'!H2778,'Ref. Chile'!H:H,0)+COUNTIF('Ref. Chile'!$H$7:'Ref. Chile'!H2778,'Ref. Chile'!H2778)-1,"")</f>
        <v>387</v>
      </c>
      <c r="AJ2779" s="7">
        <f>IFERROR(RANK('Ref. Chile'!I2778,'Ref. Chile'!I:I,0)+COUNTIF('Ref. Chile'!$I$7:'Ref. Chile'!I2778,'Ref. Chile'!I2778)-1,"")</f>
        <v>2361</v>
      </c>
      <c r="AK2779" s="7">
        <f>IFERROR(RANK('Ref. Chile'!J2778,'Ref. Chile'!J:J,0)+COUNTIF('Ref. Chile'!$J$7:'Ref. Chile'!J2778,'Ref. Chile'!J2778)-1,"")</f>
        <v>94</v>
      </c>
      <c r="AL2779" s="7">
        <f>IFERROR(RANK('Ref. Chile'!K2778,'Ref. Chile'!K:K,0)+COUNTIF('Ref. Chile'!$K$7:'Ref. Chile'!K2778,'Ref. Chile'!K2778)-1,"")</f>
        <v>1509</v>
      </c>
      <c r="AM2779" s="7">
        <f>IFERROR(RANK('Ref. Chile'!L2778,'Ref. Chile'!L:L,0)+COUNTIF('Ref. Chile'!$L$7:'Ref. Chile'!L2778,'Ref. Chile'!L2778)-1,"")</f>
        <v>2672</v>
      </c>
      <c r="AN2779" s="7">
        <f>IFERROR(RANK('Ref. Chile'!M2778,'Ref. Chile'!M:M,0)+COUNTIF('Ref. Chile'!$M$7:'Ref. Chile'!M2778,'Ref. Chile'!M2778)-1,"")</f>
        <v>104</v>
      </c>
      <c r="AO2779" s="7">
        <f>IFERROR(RANK('Ref. Chile'!H2778,'Ref. Chile'!H:H,1)+COUNTIF('Ref. Chile'!$H$7:'Ref. Chile'!H2778,'Ref. Chile'!H2778)-1,"")</f>
        <v>2416</v>
      </c>
      <c r="AP2779" s="7">
        <f>IFERROR(RANK('Ref. Chile'!I2778,'Ref. Chile'!I:I,1)+COUNTIF('Ref. Chile'!$I$7:'Ref. Chile'!I2778,'Ref. Chile'!I2778)-1,"")</f>
        <v>392</v>
      </c>
      <c r="AQ2779" s="7">
        <f>IFERROR(RANK('Ref. Chile'!J2778,'Ref. Chile'!J:J,1)+COUNTIF('Ref. Chile'!$J$7:'Ref. Chile'!J2778,'Ref. Chile'!J2778)-1,"")</f>
        <v>2476</v>
      </c>
    </row>
    <row r="2780" spans="31:43" ht="17.25" customHeight="1" x14ac:dyDescent="0.3">
      <c r="AE2780" s="5" t="s">
        <v>2775</v>
      </c>
      <c r="AF2780" s="5" t="s">
        <v>6295</v>
      </c>
      <c r="AG2780" s="6" t="s">
        <v>4496</v>
      </c>
      <c r="AH2780" s="6" t="s">
        <v>4138</v>
      </c>
      <c r="AI2780" s="7">
        <f>IFERROR(RANK('Ref. Chile'!H2779,'Ref. Chile'!H:H,0)+COUNTIF('Ref. Chile'!$H$7:'Ref. Chile'!H2779,'Ref. Chile'!H2779)-1,"")</f>
        <v>388</v>
      </c>
      <c r="AJ2780" s="7">
        <f>IFERROR(RANK('Ref. Chile'!I2779,'Ref. Chile'!I:I,0)+COUNTIF('Ref. Chile'!$I$7:'Ref. Chile'!I2779,'Ref. Chile'!I2779)-1,"")</f>
        <v>2366</v>
      </c>
      <c r="AK2780" s="7">
        <f>IFERROR(RANK('Ref. Chile'!J2779,'Ref. Chile'!J:J,0)+COUNTIF('Ref. Chile'!$J$7:'Ref. Chile'!J2779,'Ref. Chile'!J2779)-1,"")</f>
        <v>105</v>
      </c>
      <c r="AL2780" s="7">
        <f>IFERROR(RANK('Ref. Chile'!K2779,'Ref. Chile'!K:K,0)+COUNTIF('Ref. Chile'!$K$7:'Ref. Chile'!K2779,'Ref. Chile'!K2779)-1,"")</f>
        <v>1514</v>
      </c>
      <c r="AM2780" s="7">
        <f>IFERROR(RANK('Ref. Chile'!L2779,'Ref. Chile'!L:L,0)+COUNTIF('Ref. Chile'!$L$7:'Ref. Chile'!L2779,'Ref. Chile'!L2779)-1,"")</f>
        <v>2678</v>
      </c>
      <c r="AN2780" s="7">
        <f>IFERROR(RANK('Ref. Chile'!M2779,'Ref. Chile'!M:M,0)+COUNTIF('Ref. Chile'!$M$7:'Ref. Chile'!M2779,'Ref. Chile'!M2779)-1,"")</f>
        <v>112</v>
      </c>
      <c r="AO2780" s="7">
        <f>IFERROR(RANK('Ref. Chile'!H2779,'Ref. Chile'!H:H,1)+COUNTIF('Ref. Chile'!$H$7:'Ref. Chile'!H2779,'Ref. Chile'!H2779)-1,"")</f>
        <v>2415</v>
      </c>
      <c r="AP2780" s="7">
        <f>IFERROR(RANK('Ref. Chile'!I2779,'Ref. Chile'!I:I,1)+COUNTIF('Ref. Chile'!$I$7:'Ref. Chile'!I2779,'Ref. Chile'!I2779)-1,"")</f>
        <v>387</v>
      </c>
      <c r="AQ2780" s="7">
        <f>IFERROR(RANK('Ref. Chile'!J2779,'Ref. Chile'!J:J,1)+COUNTIF('Ref. Chile'!$J$7:'Ref. Chile'!J2779,'Ref. Chile'!J2779)-1,"")</f>
        <v>2465</v>
      </c>
    </row>
    <row r="2781" spans="31:43" ht="17.25" customHeight="1" x14ac:dyDescent="0.3">
      <c r="AE2781" s="5" t="s">
        <v>2776</v>
      </c>
      <c r="AF2781" s="5" t="s">
        <v>6296</v>
      </c>
      <c r="AG2781" s="6" t="s">
        <v>4496</v>
      </c>
      <c r="AH2781" s="6" t="s">
        <v>4122</v>
      </c>
      <c r="AI2781" s="7">
        <f>IFERROR(RANK('Ref. Chile'!H2780,'Ref. Chile'!H:H,0)+COUNTIF('Ref. Chile'!$H$7:'Ref. Chile'!H2780,'Ref. Chile'!H2780)-1,"")</f>
        <v>397</v>
      </c>
      <c r="AJ2781" s="7">
        <f>IFERROR(RANK('Ref. Chile'!I2780,'Ref. Chile'!I:I,0)+COUNTIF('Ref. Chile'!$I$7:'Ref. Chile'!I2780,'Ref. Chile'!I2780)-1,"")</f>
        <v>2420</v>
      </c>
      <c r="AK2781" s="7">
        <f>IFERROR(RANK('Ref. Chile'!J2780,'Ref. Chile'!J:J,0)+COUNTIF('Ref. Chile'!$J$7:'Ref. Chile'!J2780,'Ref. Chile'!J2780)-1,"")</f>
        <v>1748</v>
      </c>
      <c r="AL2781" s="7">
        <f>IFERROR(RANK('Ref. Chile'!K2780,'Ref. Chile'!K:K,0)+COUNTIF('Ref. Chile'!$K$7:'Ref. Chile'!K2780,'Ref. Chile'!K2780)-1,"")</f>
        <v>1542</v>
      </c>
      <c r="AM2781" s="7">
        <f>IFERROR(RANK('Ref. Chile'!L2780,'Ref. Chile'!L:L,0)+COUNTIF('Ref. Chile'!$L$7:'Ref. Chile'!L2780,'Ref. Chile'!L2780)-1,"")</f>
        <v>2718</v>
      </c>
      <c r="AN2781" s="7">
        <f>IFERROR(RANK('Ref. Chile'!M2780,'Ref. Chile'!M:M,0)+COUNTIF('Ref. Chile'!$M$7:'Ref. Chile'!M2780,'Ref. Chile'!M2780)-1,"")</f>
        <v>1617</v>
      </c>
      <c r="AO2781" s="7">
        <f>IFERROR(RANK('Ref. Chile'!H2780,'Ref. Chile'!H:H,1)+COUNTIF('Ref. Chile'!$H$7:'Ref. Chile'!H2780,'Ref. Chile'!H2780)-1,"")</f>
        <v>2406</v>
      </c>
      <c r="AP2781" s="7">
        <f>IFERROR(RANK('Ref. Chile'!I2780,'Ref. Chile'!I:I,1)+COUNTIF('Ref. Chile'!$I$7:'Ref. Chile'!I2780,'Ref. Chile'!I2780)-1,"")</f>
        <v>333</v>
      </c>
      <c r="AQ2781" s="7">
        <f>IFERROR(RANK('Ref. Chile'!J2780,'Ref. Chile'!J:J,1)+COUNTIF('Ref. Chile'!$J$7:'Ref. Chile'!J2780,'Ref. Chile'!J2780)-1,"")</f>
        <v>944</v>
      </c>
    </row>
    <row r="2782" spans="31:43" ht="17.25" customHeight="1" x14ac:dyDescent="0.3">
      <c r="AE2782" s="5" t="s">
        <v>2777</v>
      </c>
      <c r="AF2782" s="5" t="s">
        <v>6297</v>
      </c>
      <c r="AG2782" s="6" t="s">
        <v>4496</v>
      </c>
      <c r="AH2782" s="6" t="s">
        <v>4123</v>
      </c>
      <c r="AI2782" s="7">
        <f>IFERROR(RANK('Ref. Chile'!H2781,'Ref. Chile'!H:H,0)+COUNTIF('Ref. Chile'!$H$7:'Ref. Chile'!H2781,'Ref. Chile'!H2781)-1,"")</f>
        <v>392</v>
      </c>
      <c r="AJ2782" s="7">
        <f>IFERROR(RANK('Ref. Chile'!I2781,'Ref. Chile'!I:I,0)+COUNTIF('Ref. Chile'!$I$7:'Ref. Chile'!I2781,'Ref. Chile'!I2781)-1,"")</f>
        <v>2407</v>
      </c>
      <c r="AK2782" s="7">
        <f>IFERROR(RANK('Ref. Chile'!J2781,'Ref. Chile'!J:J,0)+COUNTIF('Ref. Chile'!$J$7:'Ref. Chile'!J2781,'Ref. Chile'!J2781)-1,"")</f>
        <v>166</v>
      </c>
      <c r="AL2782" s="7">
        <f>IFERROR(RANK('Ref. Chile'!K2781,'Ref. Chile'!K:K,0)+COUNTIF('Ref. Chile'!$K$7:'Ref. Chile'!K2781,'Ref. Chile'!K2781)-1,"")</f>
        <v>1530</v>
      </c>
      <c r="AM2782" s="7">
        <f>IFERROR(RANK('Ref. Chile'!L2781,'Ref. Chile'!L:L,0)+COUNTIF('Ref. Chile'!$L$7:'Ref. Chile'!L2781,'Ref. Chile'!L2781)-1,"")</f>
        <v>2710</v>
      </c>
      <c r="AN2782" s="7">
        <f>IFERROR(RANK('Ref. Chile'!M2781,'Ref. Chile'!M:M,0)+COUNTIF('Ref. Chile'!$M$7:'Ref. Chile'!M2781,'Ref. Chile'!M2781)-1,"")</f>
        <v>179</v>
      </c>
      <c r="AO2782" s="7">
        <f>IFERROR(RANK('Ref. Chile'!H2781,'Ref. Chile'!H:H,1)+COUNTIF('Ref. Chile'!$H$7:'Ref. Chile'!H2781,'Ref. Chile'!H2781)-1,"")</f>
        <v>2411</v>
      </c>
      <c r="AP2782" s="7">
        <f>IFERROR(RANK('Ref. Chile'!I2781,'Ref. Chile'!I:I,1)+COUNTIF('Ref. Chile'!$I$7:'Ref. Chile'!I2781,'Ref. Chile'!I2781)-1,"")</f>
        <v>346</v>
      </c>
      <c r="AQ2782" s="7">
        <f>IFERROR(RANK('Ref. Chile'!J2781,'Ref. Chile'!J:J,1)+COUNTIF('Ref. Chile'!$J$7:'Ref. Chile'!J2781,'Ref. Chile'!J2781)-1,"")</f>
        <v>2404</v>
      </c>
    </row>
    <row r="2783" spans="31:43" ht="17.25" customHeight="1" x14ac:dyDescent="0.3">
      <c r="AE2783" s="5" t="s">
        <v>2778</v>
      </c>
      <c r="AF2783" s="5" t="s">
        <v>6298</v>
      </c>
      <c r="AG2783" s="6" t="s">
        <v>4497</v>
      </c>
      <c r="AH2783" s="6" t="s">
        <v>4089</v>
      </c>
      <c r="AI2783" s="7">
        <f>IFERROR(RANK('Ref. Chile'!H2782,'Ref. Chile'!H:H,0)+COUNTIF('Ref. Chile'!$H$7:'Ref. Chile'!H2782,'Ref. Chile'!H2782)-1,"")</f>
        <v>1</v>
      </c>
      <c r="AJ2783" s="7">
        <f>IFERROR(RANK('Ref. Chile'!I2782,'Ref. Chile'!I:I,0)+COUNTIF('Ref. Chile'!$I$7:'Ref. Chile'!I2782,'Ref. Chile'!I2782)-1,"")</f>
        <v>855</v>
      </c>
      <c r="AK2783" s="7">
        <f>IFERROR(RANK('Ref. Chile'!J2782,'Ref. Chile'!J:J,0)+COUNTIF('Ref. Chile'!$J$7:'Ref. Chile'!J2782,'Ref. Chile'!J2782)-1,"")</f>
        <v>1748</v>
      </c>
      <c r="AL2783" s="7">
        <f>IFERROR(RANK('Ref. Chile'!K2782,'Ref. Chile'!K:K,0)+COUNTIF('Ref. Chile'!$K$7:'Ref. Chile'!K2782,'Ref. Chile'!K2782)-1,"")</f>
        <v>1</v>
      </c>
      <c r="AM2783" s="7">
        <f>IFERROR(RANK('Ref. Chile'!L2782,'Ref. Chile'!L:L,0)+COUNTIF('Ref. Chile'!$L$7:'Ref. Chile'!L2782,'Ref. Chile'!L2782)-1,"")</f>
        <v>562</v>
      </c>
      <c r="AN2783" s="7">
        <f>IFERROR(RANK('Ref. Chile'!M2782,'Ref. Chile'!M:M,0)+COUNTIF('Ref. Chile'!$M$7:'Ref. Chile'!M2782,'Ref. Chile'!M2782)-1,"")</f>
        <v>1617</v>
      </c>
      <c r="AO2783" s="7">
        <f>IFERROR(RANK('Ref. Chile'!H2782,'Ref. Chile'!H:H,1)+COUNTIF('Ref. Chile'!$H$7:'Ref. Chile'!H2782,'Ref. Chile'!H2782)-1,"")</f>
        <v>2802</v>
      </c>
      <c r="AP2783" s="7">
        <f>IFERROR(RANK('Ref. Chile'!I2782,'Ref. Chile'!I:I,1)+COUNTIF('Ref. Chile'!$I$7:'Ref. Chile'!I2782,'Ref. Chile'!I2782)-1,"")</f>
        <v>2071</v>
      </c>
      <c r="AQ2783" s="7">
        <f>IFERROR(RANK('Ref. Chile'!J2782,'Ref. Chile'!J:J,1)+COUNTIF('Ref. Chile'!$J$7:'Ref. Chile'!J2782,'Ref. Chile'!J2782)-1,"")</f>
        <v>944</v>
      </c>
    </row>
    <row r="2784" spans="31:43" ht="17.25" customHeight="1" x14ac:dyDescent="0.3">
      <c r="AE2784" s="5" t="s">
        <v>2779</v>
      </c>
      <c r="AF2784" s="5" t="s">
        <v>6299</v>
      </c>
      <c r="AG2784" s="6" t="s">
        <v>4497</v>
      </c>
      <c r="AH2784" s="6" t="s">
        <v>4091</v>
      </c>
      <c r="AI2784" s="7">
        <f>IFERROR(RANK('Ref. Chile'!H2783,'Ref. Chile'!H:H,0)+COUNTIF('Ref. Chile'!$H$7:'Ref. Chile'!H2783,'Ref. Chile'!H2783)-1,"")</f>
        <v>2</v>
      </c>
      <c r="AJ2784" s="7">
        <f>IFERROR(RANK('Ref. Chile'!I2783,'Ref. Chile'!I:I,0)+COUNTIF('Ref. Chile'!$I$7:'Ref. Chile'!I2783,'Ref. Chile'!I2783)-1,"")</f>
        <v>855</v>
      </c>
      <c r="AK2784" s="7">
        <f>IFERROR(RANK('Ref. Chile'!J2783,'Ref. Chile'!J:J,0)+COUNTIF('Ref. Chile'!$J$7:'Ref. Chile'!J2783,'Ref. Chile'!J2783)-1,"")</f>
        <v>1748</v>
      </c>
      <c r="AL2784" s="7">
        <f>IFERROR(RANK('Ref. Chile'!K2783,'Ref. Chile'!K:K,0)+COUNTIF('Ref. Chile'!$K$7:'Ref. Chile'!K2783,'Ref. Chile'!K2783)-1,"")</f>
        <v>2</v>
      </c>
      <c r="AM2784" s="7">
        <f>IFERROR(RANK('Ref. Chile'!L2783,'Ref. Chile'!L:L,0)+COUNTIF('Ref. Chile'!$L$7:'Ref. Chile'!L2783,'Ref. Chile'!L2783)-1,"")</f>
        <v>562</v>
      </c>
      <c r="AN2784" s="7">
        <f>IFERROR(RANK('Ref. Chile'!M2783,'Ref. Chile'!M:M,0)+COUNTIF('Ref. Chile'!$M$7:'Ref. Chile'!M2783,'Ref. Chile'!M2783)-1,"")</f>
        <v>1617</v>
      </c>
      <c r="AO2784" s="7">
        <f>IFERROR(RANK('Ref. Chile'!H2783,'Ref. Chile'!H:H,1)+COUNTIF('Ref. Chile'!$H$7:'Ref. Chile'!H2783,'Ref. Chile'!H2783)-1,"")</f>
        <v>2801</v>
      </c>
      <c r="AP2784" s="7">
        <f>IFERROR(RANK('Ref. Chile'!I2783,'Ref. Chile'!I:I,1)+COUNTIF('Ref. Chile'!$I$7:'Ref. Chile'!I2783,'Ref. Chile'!I2783)-1,"")</f>
        <v>2071</v>
      </c>
      <c r="AQ2784" s="7">
        <f>IFERROR(RANK('Ref. Chile'!J2783,'Ref. Chile'!J:J,1)+COUNTIF('Ref. Chile'!$J$7:'Ref. Chile'!J2783,'Ref. Chile'!J2783)-1,"")</f>
        <v>944</v>
      </c>
    </row>
    <row r="2785" spans="31:43" ht="17.25" customHeight="1" x14ac:dyDescent="0.3">
      <c r="AE2785" s="5" t="s">
        <v>2780</v>
      </c>
      <c r="AF2785" s="5" t="s">
        <v>6300</v>
      </c>
      <c r="AG2785" s="6" t="s">
        <v>4498</v>
      </c>
      <c r="AH2785" s="6" t="s">
        <v>4093</v>
      </c>
      <c r="AI2785" s="7">
        <f>IFERROR(RANK('Ref. Chile'!H2784,'Ref. Chile'!H:H,0)+COUNTIF('Ref. Chile'!$H$7:'Ref. Chile'!H2784,'Ref. Chile'!H2784)-1,"")</f>
        <v>379</v>
      </c>
      <c r="AJ2785" s="7">
        <f>IFERROR(RANK('Ref. Chile'!I2784,'Ref. Chile'!I:I,0)+COUNTIF('Ref. Chile'!$I$7:'Ref. Chile'!I2784,'Ref. Chile'!I2784)-1,"")</f>
        <v>2465</v>
      </c>
      <c r="AK2785" s="7">
        <f>IFERROR(RANK('Ref. Chile'!J2784,'Ref. Chile'!J:J,0)+COUNTIF('Ref. Chile'!$J$7:'Ref. Chile'!J2784,'Ref. Chile'!J2784)-1,"")</f>
        <v>1163</v>
      </c>
      <c r="AL2785" s="7">
        <f>IFERROR(RANK('Ref. Chile'!K2784,'Ref. Chile'!K:K,0)+COUNTIF('Ref. Chile'!$K$7:'Ref. Chile'!K2784,'Ref. Chile'!K2784)-1,"")</f>
        <v>2315</v>
      </c>
      <c r="AM2785" s="7">
        <f>IFERROR(RANK('Ref. Chile'!L2784,'Ref. Chile'!L:L,0)+COUNTIF('Ref. Chile'!$L$7:'Ref. Chile'!L2784,'Ref. Chile'!L2784)-1,"")</f>
        <v>2521</v>
      </c>
      <c r="AN2785" s="7">
        <f>IFERROR(RANK('Ref. Chile'!M2784,'Ref. Chile'!M:M,0)+COUNTIF('Ref. Chile'!$M$7:'Ref. Chile'!M2784,'Ref. Chile'!M2784)-1,"")</f>
        <v>2131</v>
      </c>
      <c r="AO2785" s="7">
        <f>IFERROR(RANK('Ref. Chile'!H2784,'Ref. Chile'!H:H,1)+COUNTIF('Ref. Chile'!$H$7:'Ref. Chile'!H2784,'Ref. Chile'!H2784)-1,"")</f>
        <v>2424</v>
      </c>
      <c r="AP2785" s="7">
        <f>IFERROR(RANK('Ref. Chile'!I2784,'Ref. Chile'!I:I,1)+COUNTIF('Ref. Chile'!$I$7:'Ref. Chile'!I2784,'Ref. Chile'!I2784)-1,"")</f>
        <v>288</v>
      </c>
      <c r="AQ2785" s="7">
        <f>IFERROR(RANK('Ref. Chile'!J2784,'Ref. Chile'!J:J,1)+COUNTIF('Ref. Chile'!$J$7:'Ref. Chile'!J2784,'Ref. Chile'!J2784)-1,"")</f>
        <v>1407</v>
      </c>
    </row>
    <row r="2786" spans="31:43" ht="17.25" customHeight="1" x14ac:dyDescent="0.3">
      <c r="AE2786" s="5" t="s">
        <v>2781</v>
      </c>
      <c r="AF2786" s="5" t="s">
        <v>6301</v>
      </c>
      <c r="AG2786" s="6" t="s">
        <v>4498</v>
      </c>
      <c r="AH2786" s="6" t="s">
        <v>4122</v>
      </c>
      <c r="AI2786" s="7">
        <f>IFERROR(RANK('Ref. Chile'!H2785,'Ref. Chile'!H:H,0)+COUNTIF('Ref. Chile'!$H$7:'Ref. Chile'!H2785,'Ref. Chile'!H2785)-1,"")</f>
        <v>386</v>
      </c>
      <c r="AJ2786" s="7">
        <f>IFERROR(RANK('Ref. Chile'!I2785,'Ref. Chile'!I:I,0)+COUNTIF('Ref. Chile'!$I$7:'Ref. Chile'!I2785,'Ref. Chile'!I2785)-1,"")</f>
        <v>2478</v>
      </c>
      <c r="AK2786" s="7">
        <f>IFERROR(RANK('Ref. Chile'!J2785,'Ref. Chile'!J:J,0)+COUNTIF('Ref. Chile'!$J$7:'Ref. Chile'!J2785,'Ref. Chile'!J2785)-1,"")</f>
        <v>1748</v>
      </c>
      <c r="AL2786" s="7">
        <f>IFERROR(RANK('Ref. Chile'!K2785,'Ref. Chile'!K:K,0)+COUNTIF('Ref. Chile'!$K$7:'Ref. Chile'!K2785,'Ref. Chile'!K2785)-1,"")</f>
        <v>2318</v>
      </c>
      <c r="AM2786" s="7">
        <f>IFERROR(RANK('Ref. Chile'!L2785,'Ref. Chile'!L:L,0)+COUNTIF('Ref. Chile'!$L$7:'Ref. Chile'!L2785,'Ref. Chile'!L2785)-1,"")</f>
        <v>2532</v>
      </c>
      <c r="AN2786" s="7">
        <f>IFERROR(RANK('Ref. Chile'!M2785,'Ref. Chile'!M:M,0)+COUNTIF('Ref. Chile'!$M$7:'Ref. Chile'!M2785,'Ref. Chile'!M2785)-1,"")</f>
        <v>1617</v>
      </c>
      <c r="AO2786" s="7">
        <f>IFERROR(RANK('Ref. Chile'!H2785,'Ref. Chile'!H:H,1)+COUNTIF('Ref. Chile'!$H$7:'Ref. Chile'!H2785,'Ref. Chile'!H2785)-1,"")</f>
        <v>2417</v>
      </c>
      <c r="AP2786" s="7">
        <f>IFERROR(RANK('Ref. Chile'!I2785,'Ref. Chile'!I:I,1)+COUNTIF('Ref. Chile'!$I$7:'Ref. Chile'!I2785,'Ref. Chile'!I2785)-1,"")</f>
        <v>275</v>
      </c>
      <c r="AQ2786" s="7">
        <f>IFERROR(RANK('Ref. Chile'!J2785,'Ref. Chile'!J:J,1)+COUNTIF('Ref. Chile'!$J$7:'Ref. Chile'!J2785,'Ref. Chile'!J2785)-1,"")</f>
        <v>944</v>
      </c>
    </row>
    <row r="2787" spans="31:43" ht="17.25" customHeight="1" x14ac:dyDescent="0.3">
      <c r="AE2787" s="5" t="s">
        <v>2782</v>
      </c>
      <c r="AF2787" s="5" t="s">
        <v>6302</v>
      </c>
      <c r="AG2787" s="6" t="s">
        <v>4498</v>
      </c>
      <c r="AH2787" s="6" t="s">
        <v>4123</v>
      </c>
      <c r="AI2787" s="7">
        <f>IFERROR(RANK('Ref. Chile'!H2786,'Ref. Chile'!H:H,0)+COUNTIF('Ref. Chile'!$H$7:'Ref. Chile'!H2786,'Ref. Chile'!H2786)-1,"")</f>
        <v>384</v>
      </c>
      <c r="AJ2787" s="7">
        <f>IFERROR(RANK('Ref. Chile'!I2786,'Ref. Chile'!I:I,0)+COUNTIF('Ref. Chile'!$I$7:'Ref. Chile'!I2786,'Ref. Chile'!I2786)-1,"")</f>
        <v>2471</v>
      </c>
      <c r="AK2787" s="7">
        <f>IFERROR(RANK('Ref. Chile'!J2786,'Ref. Chile'!J:J,0)+COUNTIF('Ref. Chile'!$J$7:'Ref. Chile'!J2786,'Ref. Chile'!J2786)-1,"")</f>
        <v>1475</v>
      </c>
      <c r="AL2787" s="7">
        <f>IFERROR(RANK('Ref. Chile'!K2786,'Ref. Chile'!K:K,0)+COUNTIF('Ref. Chile'!$K$7:'Ref. Chile'!K2786,'Ref. Chile'!K2786)-1,"")</f>
        <v>2316</v>
      </c>
      <c r="AM2787" s="7">
        <f>IFERROR(RANK('Ref. Chile'!L2786,'Ref. Chile'!L:L,0)+COUNTIF('Ref. Chile'!$L$7:'Ref. Chile'!L2786,'Ref. Chile'!L2786)-1,"")</f>
        <v>2526</v>
      </c>
      <c r="AN2787" s="7">
        <f>IFERROR(RANK('Ref. Chile'!M2786,'Ref. Chile'!M:M,0)+COUNTIF('Ref. Chile'!$M$7:'Ref. Chile'!M2786,'Ref. Chile'!M2786)-1,"")</f>
        <v>2148</v>
      </c>
      <c r="AO2787" s="7">
        <f>IFERROR(RANK('Ref. Chile'!H2786,'Ref. Chile'!H:H,1)+COUNTIF('Ref. Chile'!$H$7:'Ref. Chile'!H2786,'Ref. Chile'!H2786)-1,"")</f>
        <v>2419</v>
      </c>
      <c r="AP2787" s="7">
        <f>IFERROR(RANK('Ref. Chile'!I2786,'Ref. Chile'!I:I,1)+COUNTIF('Ref. Chile'!$I$7:'Ref. Chile'!I2786,'Ref. Chile'!I2786)-1,"")</f>
        <v>282</v>
      </c>
      <c r="AQ2787" s="7">
        <f>IFERROR(RANK('Ref. Chile'!J2786,'Ref. Chile'!J:J,1)+COUNTIF('Ref. Chile'!$J$7:'Ref. Chile'!J2786,'Ref. Chile'!J2786)-1,"")</f>
        <v>1095</v>
      </c>
    </row>
    <row r="2788" spans="31:43" ht="17.25" customHeight="1" x14ac:dyDescent="0.3">
      <c r="AE2788" s="5" t="s">
        <v>2783</v>
      </c>
      <c r="AF2788" s="5" t="s">
        <v>6303</v>
      </c>
      <c r="AG2788" s="6" t="s">
        <v>4499</v>
      </c>
      <c r="AH2788" s="6" t="s">
        <v>4092</v>
      </c>
      <c r="AI2788" s="7">
        <f>IFERROR(RANK('Ref. Chile'!H2787,'Ref. Chile'!H:H,0)+COUNTIF('Ref. Chile'!$H$7:'Ref. Chile'!H2787,'Ref. Chile'!H2787)-1,"")</f>
        <v>54</v>
      </c>
      <c r="AJ2788" s="7">
        <f>IFERROR(RANK('Ref. Chile'!I2787,'Ref. Chile'!I:I,0)+COUNTIF('Ref. Chile'!$I$7:'Ref. Chile'!I2787,'Ref. Chile'!I2787)-1,"")</f>
        <v>2422</v>
      </c>
      <c r="AK2788" s="7">
        <f>IFERROR(RANK('Ref. Chile'!J2787,'Ref. Chile'!J:J,0)+COUNTIF('Ref. Chile'!$J$7:'Ref. Chile'!J2787,'Ref. Chile'!J2787)-1,"")</f>
        <v>247</v>
      </c>
      <c r="AL2788" s="7">
        <f>IFERROR(RANK('Ref. Chile'!K2787,'Ref. Chile'!K:K,0)+COUNTIF('Ref. Chile'!$K$7:'Ref. Chile'!K2787,'Ref. Chile'!K2787)-1,"")</f>
        <v>1711</v>
      </c>
      <c r="AM2788" s="7">
        <f>IFERROR(RANK('Ref. Chile'!L2787,'Ref. Chile'!L:L,0)+COUNTIF('Ref. Chile'!$L$7:'Ref. Chile'!L2787,'Ref. Chile'!L2787)-1,"")</f>
        <v>2699</v>
      </c>
      <c r="AN2788" s="7">
        <f>IFERROR(RANK('Ref. Chile'!M2787,'Ref. Chile'!M:M,0)+COUNTIF('Ref. Chile'!$M$7:'Ref. Chile'!M2787,'Ref. Chile'!M2787)-1,"")</f>
        <v>454</v>
      </c>
      <c r="AO2788" s="7">
        <f>IFERROR(RANK('Ref. Chile'!H2787,'Ref. Chile'!H:H,1)+COUNTIF('Ref. Chile'!$H$7:'Ref. Chile'!H2787,'Ref. Chile'!H2787)-1,"")</f>
        <v>2749</v>
      </c>
      <c r="AP2788" s="7">
        <f>IFERROR(RANK('Ref. Chile'!I2787,'Ref. Chile'!I:I,1)+COUNTIF('Ref. Chile'!$I$7:'Ref. Chile'!I2787,'Ref. Chile'!I2787)-1,"")</f>
        <v>331</v>
      </c>
      <c r="AQ2788" s="7">
        <f>IFERROR(RANK('Ref. Chile'!J2787,'Ref. Chile'!J:J,1)+COUNTIF('Ref. Chile'!$J$7:'Ref. Chile'!J2787,'Ref. Chile'!J2787)-1,"")</f>
        <v>2323</v>
      </c>
    </row>
    <row r="2789" spans="31:43" ht="17.25" customHeight="1" x14ac:dyDescent="0.3">
      <c r="AE2789" s="5" t="s">
        <v>2784</v>
      </c>
      <c r="AF2789" s="5" t="s">
        <v>6304</v>
      </c>
      <c r="AG2789" s="6" t="s">
        <v>4499</v>
      </c>
      <c r="AH2789" s="6" t="s">
        <v>4093</v>
      </c>
      <c r="AI2789" s="7">
        <f>IFERROR(RANK('Ref. Chile'!H2788,'Ref. Chile'!H:H,0)+COUNTIF('Ref. Chile'!$H$7:'Ref. Chile'!H2788,'Ref. Chile'!H2788)-1,"")</f>
        <v>50</v>
      </c>
      <c r="AJ2789" s="7">
        <f>IFERROR(RANK('Ref. Chile'!I2788,'Ref. Chile'!I:I,0)+COUNTIF('Ref. Chile'!$I$7:'Ref. Chile'!I2788,'Ref. Chile'!I2788)-1,"")</f>
        <v>2392</v>
      </c>
      <c r="AK2789" s="7">
        <f>IFERROR(RANK('Ref. Chile'!J2788,'Ref. Chile'!J:J,0)+COUNTIF('Ref. Chile'!$J$7:'Ref. Chile'!J2788,'Ref. Chile'!J2788)-1,"")</f>
        <v>161</v>
      </c>
      <c r="AL2789" s="7">
        <f>IFERROR(RANK('Ref. Chile'!K2788,'Ref. Chile'!K:K,0)+COUNTIF('Ref. Chile'!$K$7:'Ref. Chile'!K2788,'Ref. Chile'!K2788)-1,"")</f>
        <v>1685</v>
      </c>
      <c r="AM2789" s="7">
        <f>IFERROR(RANK('Ref. Chile'!L2788,'Ref. Chile'!L:L,0)+COUNTIF('Ref. Chile'!$L$7:'Ref. Chile'!L2788,'Ref. Chile'!L2788)-1,"")</f>
        <v>2661</v>
      </c>
      <c r="AN2789" s="7">
        <f>IFERROR(RANK('Ref. Chile'!M2788,'Ref. Chile'!M:M,0)+COUNTIF('Ref. Chile'!$M$7:'Ref. Chile'!M2788,'Ref. Chile'!M2788)-1,"")</f>
        <v>212</v>
      </c>
      <c r="AO2789" s="7">
        <f>IFERROR(RANK('Ref. Chile'!H2788,'Ref. Chile'!H:H,1)+COUNTIF('Ref. Chile'!$H$7:'Ref. Chile'!H2788,'Ref. Chile'!H2788)-1,"")</f>
        <v>2753</v>
      </c>
      <c r="AP2789" s="7">
        <f>IFERROR(RANK('Ref. Chile'!I2788,'Ref. Chile'!I:I,1)+COUNTIF('Ref. Chile'!$I$7:'Ref. Chile'!I2788,'Ref. Chile'!I2788)-1,"")</f>
        <v>361</v>
      </c>
      <c r="AQ2789" s="7">
        <f>IFERROR(RANK('Ref. Chile'!J2788,'Ref. Chile'!J:J,1)+COUNTIF('Ref. Chile'!$J$7:'Ref. Chile'!J2788,'Ref. Chile'!J2788)-1,"")</f>
        <v>2409</v>
      </c>
    </row>
    <row r="2790" spans="31:43" ht="17.25" customHeight="1" x14ac:dyDescent="0.3">
      <c r="AE2790" s="5" t="s">
        <v>2785</v>
      </c>
      <c r="AF2790" s="5" t="s">
        <v>6305</v>
      </c>
      <c r="AG2790" s="6" t="s">
        <v>4499</v>
      </c>
      <c r="AH2790" s="6" t="s">
        <v>4116</v>
      </c>
      <c r="AI2790" s="7">
        <f>IFERROR(RANK('Ref. Chile'!H2789,'Ref. Chile'!H:H,0)+COUNTIF('Ref. Chile'!$H$7:'Ref. Chile'!H2789,'Ref. Chile'!H2789)-1,"")</f>
        <v>49</v>
      </c>
      <c r="AJ2790" s="7">
        <f>IFERROR(RANK('Ref. Chile'!I2789,'Ref. Chile'!I:I,0)+COUNTIF('Ref. Chile'!$I$7:'Ref. Chile'!I2789,'Ref. Chile'!I2789)-1,"")</f>
        <v>2384</v>
      </c>
      <c r="AK2790" s="7">
        <f>IFERROR(RANK('Ref. Chile'!J2789,'Ref. Chile'!J:J,0)+COUNTIF('Ref. Chile'!$J$7:'Ref. Chile'!J2789,'Ref. Chile'!J2789)-1,"")</f>
        <v>147</v>
      </c>
      <c r="AL2790" s="7">
        <f>IFERROR(RANK('Ref. Chile'!K2789,'Ref. Chile'!K:K,0)+COUNTIF('Ref. Chile'!$K$7:'Ref. Chile'!K2789,'Ref. Chile'!K2789)-1,"")</f>
        <v>1679</v>
      </c>
      <c r="AM2790" s="7">
        <f>IFERROR(RANK('Ref. Chile'!L2789,'Ref. Chile'!L:L,0)+COUNTIF('Ref. Chile'!$L$7:'Ref. Chile'!L2789,'Ref. Chile'!L2789)-1,"")</f>
        <v>2658</v>
      </c>
      <c r="AN2790" s="7">
        <f>IFERROR(RANK('Ref. Chile'!M2789,'Ref. Chile'!M:M,0)+COUNTIF('Ref. Chile'!$M$7:'Ref. Chile'!M2789,'Ref. Chile'!M2789)-1,"")</f>
        <v>200</v>
      </c>
      <c r="AO2790" s="7">
        <f>IFERROR(RANK('Ref. Chile'!H2789,'Ref. Chile'!H:H,1)+COUNTIF('Ref. Chile'!$H$7:'Ref. Chile'!H2789,'Ref. Chile'!H2789)-1,"")</f>
        <v>2754</v>
      </c>
      <c r="AP2790" s="7">
        <f>IFERROR(RANK('Ref. Chile'!I2789,'Ref. Chile'!I:I,1)+COUNTIF('Ref. Chile'!$I$7:'Ref. Chile'!I2789,'Ref. Chile'!I2789)-1,"")</f>
        <v>369</v>
      </c>
      <c r="AQ2790" s="7">
        <f>IFERROR(RANK('Ref. Chile'!J2789,'Ref. Chile'!J:J,1)+COUNTIF('Ref. Chile'!$J$7:'Ref. Chile'!J2789,'Ref. Chile'!J2789)-1,"")</f>
        <v>2423</v>
      </c>
    </row>
    <row r="2791" spans="31:43" ht="17.25" customHeight="1" x14ac:dyDescent="0.3">
      <c r="AE2791" s="5" t="s">
        <v>2786</v>
      </c>
      <c r="AF2791" s="5" t="s">
        <v>6306</v>
      </c>
      <c r="AG2791" s="6" t="s">
        <v>4499</v>
      </c>
      <c r="AH2791" s="6" t="s">
        <v>4102</v>
      </c>
      <c r="AI2791" s="7">
        <f>IFERROR(RANK('Ref. Chile'!H2790,'Ref. Chile'!H:H,0)+COUNTIF('Ref. Chile'!$H$7:'Ref. Chile'!H2790,'Ref. Chile'!H2790)-1,"")</f>
        <v>53</v>
      </c>
      <c r="AJ2791" s="7">
        <f>IFERROR(RANK('Ref. Chile'!I2790,'Ref. Chile'!I:I,0)+COUNTIF('Ref. Chile'!$I$7:'Ref. Chile'!I2790,'Ref. Chile'!I2790)-1,"")</f>
        <v>2416</v>
      </c>
      <c r="AK2791" s="7">
        <f>IFERROR(RANK('Ref. Chile'!J2790,'Ref. Chile'!J:J,0)+COUNTIF('Ref. Chile'!$J$7:'Ref. Chile'!J2790,'Ref. Chile'!J2790)-1,"")</f>
        <v>224</v>
      </c>
      <c r="AL2791" s="7">
        <f>IFERROR(RANK('Ref. Chile'!K2790,'Ref. Chile'!K:K,0)+COUNTIF('Ref. Chile'!$K$7:'Ref. Chile'!K2790,'Ref. Chile'!K2790)-1,"")</f>
        <v>1708</v>
      </c>
      <c r="AM2791" s="7">
        <f>IFERROR(RANK('Ref. Chile'!L2790,'Ref. Chile'!L:L,0)+COUNTIF('Ref. Chile'!$L$7:'Ref. Chile'!L2790,'Ref. Chile'!L2790)-1,"")</f>
        <v>2691</v>
      </c>
      <c r="AN2791" s="7">
        <f>IFERROR(RANK('Ref. Chile'!M2790,'Ref. Chile'!M:M,0)+COUNTIF('Ref. Chile'!$M$7:'Ref. Chile'!M2790,'Ref. Chile'!M2790)-1,"")</f>
        <v>360</v>
      </c>
      <c r="AO2791" s="7">
        <f>IFERROR(RANK('Ref. Chile'!H2790,'Ref. Chile'!H:H,1)+COUNTIF('Ref. Chile'!$H$7:'Ref. Chile'!H2790,'Ref. Chile'!H2790)-1,"")</f>
        <v>2750</v>
      </c>
      <c r="AP2791" s="7">
        <f>IFERROR(RANK('Ref. Chile'!I2790,'Ref. Chile'!I:I,1)+COUNTIF('Ref. Chile'!$I$7:'Ref. Chile'!I2790,'Ref. Chile'!I2790)-1,"")</f>
        <v>337</v>
      </c>
      <c r="AQ2791" s="7">
        <f>IFERROR(RANK('Ref. Chile'!J2790,'Ref. Chile'!J:J,1)+COUNTIF('Ref. Chile'!$J$7:'Ref. Chile'!J2790,'Ref. Chile'!J2790)-1,"")</f>
        <v>2346</v>
      </c>
    </row>
    <row r="2792" spans="31:43" ht="17.25" customHeight="1" x14ac:dyDescent="0.3">
      <c r="AE2792" s="5" t="s">
        <v>2787</v>
      </c>
      <c r="AF2792" s="5" t="s">
        <v>6307</v>
      </c>
      <c r="AG2792" s="6" t="s">
        <v>4499</v>
      </c>
      <c r="AH2792" s="6" t="s">
        <v>4128</v>
      </c>
      <c r="AI2792" s="7">
        <f>IFERROR(RANK('Ref. Chile'!H2791,'Ref. Chile'!H:H,0)+COUNTIF('Ref. Chile'!$H$7:'Ref. Chile'!H2791,'Ref. Chile'!H2791)-1,"")</f>
        <v>52</v>
      </c>
      <c r="AJ2792" s="7">
        <f>IFERROR(RANK('Ref. Chile'!I2791,'Ref. Chile'!I:I,0)+COUNTIF('Ref. Chile'!$I$7:'Ref. Chile'!I2791,'Ref. Chile'!I2791)-1,"")</f>
        <v>2413</v>
      </c>
      <c r="AK2792" s="7">
        <f>IFERROR(RANK('Ref. Chile'!J2791,'Ref. Chile'!J:J,0)+COUNTIF('Ref. Chile'!$J$7:'Ref. Chile'!J2791,'Ref. Chile'!J2791)-1,"")</f>
        <v>203</v>
      </c>
      <c r="AL2792" s="7">
        <f>IFERROR(RANK('Ref. Chile'!K2791,'Ref. Chile'!K:K,0)+COUNTIF('Ref. Chile'!$K$7:'Ref. Chile'!K2791,'Ref. Chile'!K2791)-1,"")</f>
        <v>1702</v>
      </c>
      <c r="AM2792" s="7">
        <f>IFERROR(RANK('Ref. Chile'!L2791,'Ref. Chile'!L:L,0)+COUNTIF('Ref. Chile'!$L$7:'Ref. Chile'!L2791,'Ref. Chile'!L2791)-1,"")</f>
        <v>2684</v>
      </c>
      <c r="AN2792" s="7">
        <f>IFERROR(RANK('Ref. Chile'!M2791,'Ref. Chile'!M:M,0)+COUNTIF('Ref. Chile'!$M$7:'Ref. Chile'!M2791,'Ref. Chile'!M2791)-1,"")</f>
        <v>305</v>
      </c>
      <c r="AO2792" s="7">
        <f>IFERROR(RANK('Ref. Chile'!H2791,'Ref. Chile'!H:H,1)+COUNTIF('Ref. Chile'!$H$7:'Ref. Chile'!H2791,'Ref. Chile'!H2791)-1,"")</f>
        <v>2751</v>
      </c>
      <c r="AP2792" s="7">
        <f>IFERROR(RANK('Ref. Chile'!I2791,'Ref. Chile'!I:I,1)+COUNTIF('Ref. Chile'!$I$7:'Ref. Chile'!I2791,'Ref. Chile'!I2791)-1,"")</f>
        <v>340</v>
      </c>
      <c r="AQ2792" s="7">
        <f>IFERROR(RANK('Ref. Chile'!J2791,'Ref. Chile'!J:J,1)+COUNTIF('Ref. Chile'!$J$7:'Ref. Chile'!J2791,'Ref. Chile'!J2791)-1,"")</f>
        <v>2367</v>
      </c>
    </row>
    <row r="2793" spans="31:43" ht="17.25" customHeight="1" x14ac:dyDescent="0.3">
      <c r="AE2793" s="5" t="s">
        <v>2788</v>
      </c>
      <c r="AF2793" s="5" t="s">
        <v>6308</v>
      </c>
      <c r="AG2793" s="6" t="s">
        <v>4499</v>
      </c>
      <c r="AH2793" s="6" t="s">
        <v>4129</v>
      </c>
      <c r="AI2793" s="7">
        <f>IFERROR(RANK('Ref. Chile'!H2792,'Ref. Chile'!H:H,0)+COUNTIF('Ref. Chile'!$H$7:'Ref. Chile'!H2792,'Ref. Chile'!H2792)-1,"")</f>
        <v>51</v>
      </c>
      <c r="AJ2793" s="7">
        <f>IFERROR(RANK('Ref. Chile'!I2792,'Ref. Chile'!I:I,0)+COUNTIF('Ref. Chile'!$I$7:'Ref. Chile'!I2792,'Ref. Chile'!I2792)-1,"")</f>
        <v>2398</v>
      </c>
      <c r="AK2793" s="7">
        <f>IFERROR(RANK('Ref. Chile'!J2792,'Ref. Chile'!J:J,0)+COUNTIF('Ref. Chile'!$J$7:'Ref. Chile'!J2792,'Ref. Chile'!J2792)-1,"")</f>
        <v>168</v>
      </c>
      <c r="AL2793" s="7">
        <f>IFERROR(RANK('Ref. Chile'!K2792,'Ref. Chile'!K:K,0)+COUNTIF('Ref. Chile'!$K$7:'Ref. Chile'!K2792,'Ref. Chile'!K2792)-1,"")</f>
        <v>1689</v>
      </c>
      <c r="AM2793" s="7">
        <f>IFERROR(RANK('Ref. Chile'!L2792,'Ref. Chile'!L:L,0)+COUNTIF('Ref. Chile'!$L$7:'Ref. Chile'!L2792,'Ref. Chile'!L2792)-1,"")</f>
        <v>2664</v>
      </c>
      <c r="AN2793" s="7">
        <f>IFERROR(RANK('Ref. Chile'!M2792,'Ref. Chile'!M:M,0)+COUNTIF('Ref. Chile'!$M$7:'Ref. Chile'!M2792,'Ref. Chile'!M2792)-1,"")</f>
        <v>231</v>
      </c>
      <c r="AO2793" s="7">
        <f>IFERROR(RANK('Ref. Chile'!H2792,'Ref. Chile'!H:H,1)+COUNTIF('Ref. Chile'!$H$7:'Ref. Chile'!H2792,'Ref. Chile'!H2792)-1,"")</f>
        <v>2752</v>
      </c>
      <c r="AP2793" s="7">
        <f>IFERROR(RANK('Ref. Chile'!I2792,'Ref. Chile'!I:I,1)+COUNTIF('Ref. Chile'!$I$7:'Ref. Chile'!I2792,'Ref. Chile'!I2792)-1,"")</f>
        <v>355</v>
      </c>
      <c r="AQ2793" s="7">
        <f>IFERROR(RANK('Ref. Chile'!J2792,'Ref. Chile'!J:J,1)+COUNTIF('Ref. Chile'!$J$7:'Ref. Chile'!J2792,'Ref. Chile'!J2792)-1,"")</f>
        <v>2402</v>
      </c>
    </row>
    <row r="2794" spans="31:43" ht="17.25" customHeight="1" x14ac:dyDescent="0.3">
      <c r="AE2794" s="5" t="s">
        <v>2789</v>
      </c>
      <c r="AF2794" s="5" t="s">
        <v>6309</v>
      </c>
      <c r="AG2794" s="6" t="s">
        <v>4499</v>
      </c>
      <c r="AH2794" s="6" t="s">
        <v>4130</v>
      </c>
      <c r="AI2794" s="7">
        <f>IFERROR(RANK('Ref. Chile'!H2793,'Ref. Chile'!H:H,0)+COUNTIF('Ref. Chile'!$H$7:'Ref. Chile'!H2793,'Ref. Chile'!H2793)-1,"")</f>
        <v>46</v>
      </c>
      <c r="AJ2794" s="7">
        <f>IFERROR(RANK('Ref. Chile'!I2793,'Ref. Chile'!I:I,0)+COUNTIF('Ref. Chile'!$I$7:'Ref. Chile'!I2793,'Ref. Chile'!I2793)-1,"")</f>
        <v>2376</v>
      </c>
      <c r="AK2794" s="7">
        <f>IFERROR(RANK('Ref. Chile'!J2793,'Ref. Chile'!J:J,0)+COUNTIF('Ref. Chile'!$J$7:'Ref. Chile'!J2793,'Ref. Chile'!J2793)-1,"")</f>
        <v>137</v>
      </c>
      <c r="AL2794" s="7">
        <f>IFERROR(RANK('Ref. Chile'!K2793,'Ref. Chile'!K:K,0)+COUNTIF('Ref. Chile'!$K$7:'Ref. Chile'!K2793,'Ref. Chile'!K2793)-1,"")</f>
        <v>1674</v>
      </c>
      <c r="AM2794" s="7">
        <f>IFERROR(RANK('Ref. Chile'!L2793,'Ref. Chile'!L:L,0)+COUNTIF('Ref. Chile'!$L$7:'Ref. Chile'!L2793,'Ref. Chile'!L2793)-1,"")</f>
        <v>2654</v>
      </c>
      <c r="AN2794" s="7">
        <f>IFERROR(RANK('Ref. Chile'!M2793,'Ref. Chile'!M:M,0)+COUNTIF('Ref. Chile'!$M$7:'Ref. Chile'!M2793,'Ref. Chile'!M2793)-1,"")</f>
        <v>181</v>
      </c>
      <c r="AO2794" s="7">
        <f>IFERROR(RANK('Ref. Chile'!H2793,'Ref. Chile'!H:H,1)+COUNTIF('Ref. Chile'!$H$7:'Ref. Chile'!H2793,'Ref. Chile'!H2793)-1,"")</f>
        <v>2757</v>
      </c>
      <c r="AP2794" s="7">
        <f>IFERROR(RANK('Ref. Chile'!I2793,'Ref. Chile'!I:I,1)+COUNTIF('Ref. Chile'!$I$7:'Ref. Chile'!I2793,'Ref. Chile'!I2793)-1,"")</f>
        <v>377</v>
      </c>
      <c r="AQ2794" s="7">
        <f>IFERROR(RANK('Ref. Chile'!J2793,'Ref. Chile'!J:J,1)+COUNTIF('Ref. Chile'!$J$7:'Ref. Chile'!J2793,'Ref. Chile'!J2793)-1,"")</f>
        <v>2433</v>
      </c>
    </row>
    <row r="2795" spans="31:43" ht="17.25" customHeight="1" x14ac:dyDescent="0.3">
      <c r="AE2795" s="5" t="s">
        <v>2790</v>
      </c>
      <c r="AF2795" s="5" t="s">
        <v>6310</v>
      </c>
      <c r="AG2795" s="6" t="s">
        <v>4499</v>
      </c>
      <c r="AH2795" s="6" t="s">
        <v>4108</v>
      </c>
      <c r="AI2795" s="7">
        <f>IFERROR(RANK('Ref. Chile'!H2794,'Ref. Chile'!H:H,0)+COUNTIF('Ref. Chile'!$H$7:'Ref. Chile'!H2794,'Ref. Chile'!H2794)-1,"")</f>
        <v>43</v>
      </c>
      <c r="AJ2795" s="7">
        <f>IFERROR(RANK('Ref. Chile'!I2794,'Ref. Chile'!I:I,0)+COUNTIF('Ref. Chile'!$I$7:'Ref. Chile'!I2794,'Ref. Chile'!I2794)-1,"")</f>
        <v>2360</v>
      </c>
      <c r="AK2795" s="7">
        <f>IFERROR(RANK('Ref. Chile'!J2794,'Ref. Chile'!J:J,0)+COUNTIF('Ref. Chile'!$J$7:'Ref. Chile'!J2794,'Ref. Chile'!J2794)-1,"")</f>
        <v>108</v>
      </c>
      <c r="AL2795" s="7">
        <f>IFERROR(RANK('Ref. Chile'!K2794,'Ref. Chile'!K:K,0)+COUNTIF('Ref. Chile'!$K$7:'Ref. Chile'!K2794,'Ref. Chile'!K2794)-1,"")</f>
        <v>1656</v>
      </c>
      <c r="AM2795" s="7">
        <f>IFERROR(RANK('Ref. Chile'!L2794,'Ref. Chile'!L:L,0)+COUNTIF('Ref. Chile'!$L$7:'Ref. Chile'!L2794,'Ref. Chile'!L2794)-1,"")</f>
        <v>2640</v>
      </c>
      <c r="AN2795" s="7">
        <f>IFERROR(RANK('Ref. Chile'!M2794,'Ref. Chile'!M:M,0)+COUNTIF('Ref. Chile'!$M$7:'Ref. Chile'!M2794,'Ref. Chile'!M2794)-1,"")</f>
        <v>140</v>
      </c>
      <c r="AO2795" s="7">
        <f>IFERROR(RANK('Ref. Chile'!H2794,'Ref. Chile'!H:H,1)+COUNTIF('Ref. Chile'!$H$7:'Ref. Chile'!H2794,'Ref. Chile'!H2794)-1,"")</f>
        <v>2760</v>
      </c>
      <c r="AP2795" s="7">
        <f>IFERROR(RANK('Ref. Chile'!I2794,'Ref. Chile'!I:I,1)+COUNTIF('Ref. Chile'!$I$7:'Ref. Chile'!I2794,'Ref. Chile'!I2794)-1,"")</f>
        <v>393</v>
      </c>
      <c r="AQ2795" s="7">
        <f>IFERROR(RANK('Ref. Chile'!J2794,'Ref. Chile'!J:J,1)+COUNTIF('Ref. Chile'!$J$7:'Ref. Chile'!J2794,'Ref. Chile'!J2794)-1,"")</f>
        <v>2462</v>
      </c>
    </row>
    <row r="2796" spans="31:43" ht="17.25" customHeight="1" x14ac:dyDescent="0.3">
      <c r="AE2796" s="5" t="s">
        <v>2791</v>
      </c>
      <c r="AF2796" s="5" t="s">
        <v>6311</v>
      </c>
      <c r="AG2796" s="6" t="s">
        <v>4499</v>
      </c>
      <c r="AH2796" s="6" t="s">
        <v>4131</v>
      </c>
      <c r="AI2796" s="7">
        <f>IFERROR(RANK('Ref. Chile'!H2795,'Ref. Chile'!H:H,0)+COUNTIF('Ref. Chile'!$H$7:'Ref. Chile'!H2795,'Ref. Chile'!H2795)-1,"")</f>
        <v>48</v>
      </c>
      <c r="AJ2796" s="7">
        <f>IFERROR(RANK('Ref. Chile'!I2795,'Ref. Chile'!I:I,0)+COUNTIF('Ref. Chile'!$I$7:'Ref. Chile'!I2795,'Ref. Chile'!I2795)-1,"")</f>
        <v>2383</v>
      </c>
      <c r="AK2796" s="7">
        <f>IFERROR(RANK('Ref. Chile'!J2795,'Ref. Chile'!J:J,0)+COUNTIF('Ref. Chile'!$J$7:'Ref. Chile'!J2795,'Ref. Chile'!J2795)-1,"")</f>
        <v>148</v>
      </c>
      <c r="AL2796" s="7">
        <f>IFERROR(RANK('Ref. Chile'!K2795,'Ref. Chile'!K:K,0)+COUNTIF('Ref. Chile'!$K$7:'Ref. Chile'!K2795,'Ref. Chile'!K2795)-1,"")</f>
        <v>1678</v>
      </c>
      <c r="AM2796" s="7">
        <f>IFERROR(RANK('Ref. Chile'!L2795,'Ref. Chile'!L:L,0)+COUNTIF('Ref. Chile'!$L$7:'Ref. Chile'!L2795,'Ref. Chile'!L2795)-1,"")</f>
        <v>2659</v>
      </c>
      <c r="AN2796" s="7">
        <f>IFERROR(RANK('Ref. Chile'!M2795,'Ref. Chile'!M:M,0)+COUNTIF('Ref. Chile'!$M$7:'Ref. Chile'!M2795,'Ref. Chile'!M2795)-1,"")</f>
        <v>201</v>
      </c>
      <c r="AO2796" s="7">
        <f>IFERROR(RANK('Ref. Chile'!H2795,'Ref. Chile'!H:H,1)+COUNTIF('Ref. Chile'!$H$7:'Ref. Chile'!H2795,'Ref. Chile'!H2795)-1,"")</f>
        <v>2755</v>
      </c>
      <c r="AP2796" s="7">
        <f>IFERROR(RANK('Ref. Chile'!I2795,'Ref. Chile'!I:I,1)+COUNTIF('Ref. Chile'!$I$7:'Ref. Chile'!I2795,'Ref. Chile'!I2795)-1,"")</f>
        <v>370</v>
      </c>
      <c r="AQ2796" s="7">
        <f>IFERROR(RANK('Ref. Chile'!J2795,'Ref. Chile'!J:J,1)+COUNTIF('Ref. Chile'!$J$7:'Ref. Chile'!J2795,'Ref. Chile'!J2795)-1,"")</f>
        <v>2422</v>
      </c>
    </row>
    <row r="2797" spans="31:43" ht="17.25" customHeight="1" x14ac:dyDescent="0.3">
      <c r="AE2797" s="5" t="s">
        <v>2792</v>
      </c>
      <c r="AF2797" s="5" t="s">
        <v>6312</v>
      </c>
      <c r="AG2797" s="6" t="s">
        <v>4499</v>
      </c>
      <c r="AH2797" s="6" t="s">
        <v>4132</v>
      </c>
      <c r="AI2797" s="7">
        <f>IFERROR(RANK('Ref. Chile'!H2796,'Ref. Chile'!H:H,0)+COUNTIF('Ref. Chile'!$H$7:'Ref. Chile'!H2796,'Ref. Chile'!H2796)-1,"")</f>
        <v>47</v>
      </c>
      <c r="AJ2797" s="7">
        <f>IFERROR(RANK('Ref. Chile'!I2796,'Ref. Chile'!I:I,0)+COUNTIF('Ref. Chile'!$I$7:'Ref. Chile'!I2796,'Ref. Chile'!I2796)-1,"")</f>
        <v>2380</v>
      </c>
      <c r="AK2797" s="7">
        <f>IFERROR(RANK('Ref. Chile'!J2796,'Ref. Chile'!J:J,0)+COUNTIF('Ref. Chile'!$J$7:'Ref. Chile'!J2796,'Ref. Chile'!J2796)-1,"")</f>
        <v>140</v>
      </c>
      <c r="AL2797" s="7">
        <f>IFERROR(RANK('Ref. Chile'!K2796,'Ref. Chile'!K:K,0)+COUNTIF('Ref. Chile'!$K$7:'Ref. Chile'!K2796,'Ref. Chile'!K2796)-1,"")</f>
        <v>1676</v>
      </c>
      <c r="AM2797" s="7">
        <f>IFERROR(RANK('Ref. Chile'!L2796,'Ref. Chile'!L:L,0)+COUNTIF('Ref. Chile'!$L$7:'Ref. Chile'!L2796,'Ref. Chile'!L2796)-1,"")</f>
        <v>2656</v>
      </c>
      <c r="AN2797" s="7">
        <f>IFERROR(RANK('Ref. Chile'!M2796,'Ref. Chile'!M:M,0)+COUNTIF('Ref. Chile'!$M$7:'Ref. Chile'!M2796,'Ref. Chile'!M2796)-1,"")</f>
        <v>190</v>
      </c>
      <c r="AO2797" s="7">
        <f>IFERROR(RANK('Ref. Chile'!H2796,'Ref. Chile'!H:H,1)+COUNTIF('Ref. Chile'!$H$7:'Ref. Chile'!H2796,'Ref. Chile'!H2796)-1,"")</f>
        <v>2756</v>
      </c>
      <c r="AP2797" s="7">
        <f>IFERROR(RANK('Ref. Chile'!I2796,'Ref. Chile'!I:I,1)+COUNTIF('Ref. Chile'!$I$7:'Ref. Chile'!I2796,'Ref. Chile'!I2796)-1,"")</f>
        <v>373</v>
      </c>
      <c r="AQ2797" s="7">
        <f>IFERROR(RANK('Ref. Chile'!J2796,'Ref. Chile'!J:J,1)+COUNTIF('Ref. Chile'!$J$7:'Ref. Chile'!J2796,'Ref. Chile'!J2796)-1,"")</f>
        <v>2430</v>
      </c>
    </row>
    <row r="2798" spans="31:43" ht="17.25" customHeight="1" x14ac:dyDescent="0.3">
      <c r="AE2798" s="5" t="s">
        <v>2793</v>
      </c>
      <c r="AF2798" s="5" t="s">
        <v>6313</v>
      </c>
      <c r="AG2798" s="6" t="s">
        <v>4499</v>
      </c>
      <c r="AH2798" s="6" t="s">
        <v>4133</v>
      </c>
      <c r="AI2798" s="7">
        <f>IFERROR(RANK('Ref. Chile'!H2797,'Ref. Chile'!H:H,0)+COUNTIF('Ref. Chile'!$H$7:'Ref. Chile'!H2797,'Ref. Chile'!H2797)-1,"")</f>
        <v>45</v>
      </c>
      <c r="AJ2798" s="7">
        <f>IFERROR(RANK('Ref. Chile'!I2797,'Ref. Chile'!I:I,0)+COUNTIF('Ref. Chile'!$I$7:'Ref. Chile'!I2797,'Ref. Chile'!I2797)-1,"")</f>
        <v>2374</v>
      </c>
      <c r="AK2798" s="7">
        <f>IFERROR(RANK('Ref. Chile'!J2797,'Ref. Chile'!J:J,0)+COUNTIF('Ref. Chile'!$J$7:'Ref. Chile'!J2797,'Ref. Chile'!J2797)-1,"")</f>
        <v>135</v>
      </c>
      <c r="AL2798" s="7">
        <f>IFERROR(RANK('Ref. Chile'!K2797,'Ref. Chile'!K:K,0)+COUNTIF('Ref. Chile'!$K$7:'Ref. Chile'!K2797,'Ref. Chile'!K2797)-1,"")</f>
        <v>1672</v>
      </c>
      <c r="AM2798" s="7">
        <f>IFERROR(RANK('Ref. Chile'!L2797,'Ref. Chile'!L:L,0)+COUNTIF('Ref. Chile'!$L$7:'Ref. Chile'!L2797,'Ref. Chile'!L2797)-1,"")</f>
        <v>2653</v>
      </c>
      <c r="AN2798" s="7">
        <f>IFERROR(RANK('Ref. Chile'!M2797,'Ref. Chile'!M:M,0)+COUNTIF('Ref. Chile'!$M$7:'Ref. Chile'!M2797,'Ref. Chile'!M2797)-1,"")</f>
        <v>177</v>
      </c>
      <c r="AO2798" s="7">
        <f>IFERROR(RANK('Ref. Chile'!H2797,'Ref. Chile'!H:H,1)+COUNTIF('Ref. Chile'!$H$7:'Ref. Chile'!H2797,'Ref. Chile'!H2797)-1,"")</f>
        <v>2758</v>
      </c>
      <c r="AP2798" s="7">
        <f>IFERROR(RANK('Ref. Chile'!I2797,'Ref. Chile'!I:I,1)+COUNTIF('Ref. Chile'!$I$7:'Ref. Chile'!I2797,'Ref. Chile'!I2797)-1,"")</f>
        <v>379</v>
      </c>
      <c r="AQ2798" s="7">
        <f>IFERROR(RANK('Ref. Chile'!J2797,'Ref. Chile'!J:J,1)+COUNTIF('Ref. Chile'!$J$7:'Ref. Chile'!J2797,'Ref. Chile'!J2797)-1,"")</f>
        <v>2435</v>
      </c>
    </row>
    <row r="2799" spans="31:43" ht="17.25" customHeight="1" x14ac:dyDescent="0.3">
      <c r="AE2799" s="5" t="s">
        <v>2794</v>
      </c>
      <c r="AF2799" s="5" t="s">
        <v>6314</v>
      </c>
      <c r="AG2799" s="6" t="s">
        <v>4499</v>
      </c>
      <c r="AH2799" s="6" t="s">
        <v>4134</v>
      </c>
      <c r="AI2799" s="7">
        <f>IFERROR(RANK('Ref. Chile'!H2798,'Ref. Chile'!H:H,0)+COUNTIF('Ref. Chile'!$H$7:'Ref. Chile'!H2798,'Ref. Chile'!H2798)-1,"")</f>
        <v>44</v>
      </c>
      <c r="AJ2799" s="7">
        <f>IFERROR(RANK('Ref. Chile'!I2798,'Ref. Chile'!I:I,0)+COUNTIF('Ref. Chile'!$I$7:'Ref. Chile'!I2798,'Ref. Chile'!I2798)-1,"")</f>
        <v>2371</v>
      </c>
      <c r="AK2799" s="7">
        <f>IFERROR(RANK('Ref. Chile'!J2798,'Ref. Chile'!J:J,0)+COUNTIF('Ref. Chile'!$J$7:'Ref. Chile'!J2798,'Ref. Chile'!J2798)-1,"")</f>
        <v>127</v>
      </c>
      <c r="AL2799" s="7">
        <f>IFERROR(RANK('Ref. Chile'!K2798,'Ref. Chile'!K:K,0)+COUNTIF('Ref. Chile'!$K$7:'Ref. Chile'!K2798,'Ref. Chile'!K2798)-1,"")</f>
        <v>1668</v>
      </c>
      <c r="AM2799" s="7">
        <f>IFERROR(RANK('Ref. Chile'!L2798,'Ref. Chile'!L:L,0)+COUNTIF('Ref. Chile'!$L$7:'Ref. Chile'!L2798,'Ref. Chile'!L2798)-1,"")</f>
        <v>2649</v>
      </c>
      <c r="AN2799" s="7">
        <f>IFERROR(RANK('Ref. Chile'!M2798,'Ref. Chile'!M:M,0)+COUNTIF('Ref. Chile'!$M$7:'Ref. Chile'!M2798,'Ref. Chile'!M2798)-1,"")</f>
        <v>171</v>
      </c>
      <c r="AO2799" s="7">
        <f>IFERROR(RANK('Ref. Chile'!H2798,'Ref. Chile'!H:H,1)+COUNTIF('Ref. Chile'!$H$7:'Ref. Chile'!H2798,'Ref. Chile'!H2798)-1,"")</f>
        <v>2759</v>
      </c>
      <c r="AP2799" s="7">
        <f>IFERROR(RANK('Ref. Chile'!I2798,'Ref. Chile'!I:I,1)+COUNTIF('Ref. Chile'!$I$7:'Ref. Chile'!I2798,'Ref. Chile'!I2798)-1,"")</f>
        <v>382</v>
      </c>
      <c r="AQ2799" s="7">
        <f>IFERROR(RANK('Ref. Chile'!J2798,'Ref. Chile'!J:J,1)+COUNTIF('Ref. Chile'!$J$7:'Ref. Chile'!J2798,'Ref. Chile'!J2798)-1,"")</f>
        <v>2443</v>
      </c>
    </row>
    <row r="2800" spans="31:43" ht="17.25" customHeight="1" x14ac:dyDescent="0.3">
      <c r="AE2800" s="5" t="s">
        <v>2795</v>
      </c>
      <c r="AF2800" s="5" t="s">
        <v>6315</v>
      </c>
      <c r="AG2800" s="6" t="s">
        <v>4500</v>
      </c>
      <c r="AH2800" s="6" t="s">
        <v>4093</v>
      </c>
      <c r="AI2800" s="7">
        <f>IFERROR(RANK('Ref. Chile'!H2799,'Ref. Chile'!H:H,0)+COUNTIF('Ref. Chile'!$H$7:'Ref. Chile'!H2799,'Ref. Chile'!H2799)-1,"")</f>
        <v>1170</v>
      </c>
      <c r="AJ2800" s="7">
        <f>IFERROR(RANK('Ref. Chile'!I2799,'Ref. Chile'!I:I,0)+COUNTIF('Ref. Chile'!$I$7:'Ref. Chile'!I2799,'Ref. Chile'!I2799)-1,"")</f>
        <v>67</v>
      </c>
      <c r="AK2800" s="7">
        <f>IFERROR(RANK('Ref. Chile'!J2799,'Ref. Chile'!J:J,0)+COUNTIF('Ref. Chile'!$J$7:'Ref. Chile'!J2799,'Ref. Chile'!J2799)-1,"")</f>
        <v>1075</v>
      </c>
      <c r="AL2800" s="7">
        <f>IFERROR(RANK('Ref. Chile'!K2799,'Ref. Chile'!K:K,0)+COUNTIF('Ref. Chile'!$K$7:'Ref. Chile'!K2799,'Ref. Chile'!K2799)-1,"")</f>
        <v>577</v>
      </c>
      <c r="AM2800" s="7">
        <f>IFERROR(RANK('Ref. Chile'!L2799,'Ref. Chile'!L:L,0)+COUNTIF('Ref. Chile'!$L$7:'Ref. Chile'!L2799,'Ref. Chile'!L2799)-1,"")</f>
        <v>72</v>
      </c>
      <c r="AN2800" s="7">
        <f>IFERROR(RANK('Ref. Chile'!M2799,'Ref. Chile'!M:M,0)+COUNTIF('Ref. Chile'!$M$7:'Ref. Chile'!M2799,'Ref. Chile'!M2799)-1,"")</f>
        <v>872</v>
      </c>
      <c r="AO2800" s="7">
        <f>IFERROR(RANK('Ref. Chile'!H2799,'Ref. Chile'!H:H,1)+COUNTIF('Ref. Chile'!$H$7:'Ref. Chile'!H2799,'Ref. Chile'!H2799)-1,"")</f>
        <v>1633</v>
      </c>
      <c r="AP2800" s="7">
        <f>IFERROR(RANK('Ref. Chile'!I2799,'Ref. Chile'!I:I,1)+COUNTIF('Ref. Chile'!$I$7:'Ref. Chile'!I2799,'Ref. Chile'!I2799)-1,"")</f>
        <v>2686</v>
      </c>
      <c r="AQ2800" s="7">
        <f>IFERROR(RANK('Ref. Chile'!J2799,'Ref. Chile'!J:J,1)+COUNTIF('Ref. Chile'!$J$7:'Ref. Chile'!J2799,'Ref. Chile'!J2799)-1,"")</f>
        <v>1495</v>
      </c>
    </row>
    <row r="2801" spans="31:43" ht="17.25" customHeight="1" x14ac:dyDescent="0.3">
      <c r="AE2801" s="5" t="s">
        <v>2796</v>
      </c>
      <c r="AF2801" s="5" t="s">
        <v>6316</v>
      </c>
      <c r="AG2801" s="6" t="s">
        <v>4500</v>
      </c>
      <c r="AH2801" s="6" t="s">
        <v>4138</v>
      </c>
      <c r="AI2801" s="7">
        <f>IFERROR(RANK('Ref. Chile'!H2800,'Ref. Chile'!H:H,0)+COUNTIF('Ref. Chile'!$H$7:'Ref. Chile'!H2800,'Ref. Chile'!H2800)-1,"")</f>
        <v>1167</v>
      </c>
      <c r="AJ2801" s="7">
        <f>IFERROR(RANK('Ref. Chile'!I2800,'Ref. Chile'!I:I,0)+COUNTIF('Ref. Chile'!$I$7:'Ref. Chile'!I2800,'Ref. Chile'!I2800)-1,"")</f>
        <v>53</v>
      </c>
      <c r="AK2801" s="7">
        <f>IFERROR(RANK('Ref. Chile'!J2800,'Ref. Chile'!J:J,0)+COUNTIF('Ref. Chile'!$J$7:'Ref. Chile'!J2800,'Ref. Chile'!J2800)-1,"")</f>
        <v>1748</v>
      </c>
      <c r="AL2801" s="7">
        <f>IFERROR(RANK('Ref. Chile'!K2800,'Ref. Chile'!K:K,0)+COUNTIF('Ref. Chile'!$K$7:'Ref. Chile'!K2800,'Ref. Chile'!K2800)-1,"")</f>
        <v>529</v>
      </c>
      <c r="AM2801" s="7">
        <f>IFERROR(RANK('Ref. Chile'!L2800,'Ref. Chile'!L:L,0)+COUNTIF('Ref. Chile'!$L$7:'Ref. Chile'!L2800,'Ref. Chile'!L2800)-1,"")</f>
        <v>53</v>
      </c>
      <c r="AN2801" s="7">
        <f>IFERROR(RANK('Ref. Chile'!M2800,'Ref. Chile'!M:M,0)+COUNTIF('Ref. Chile'!$M$7:'Ref. Chile'!M2800,'Ref. Chile'!M2800)-1,"")</f>
        <v>1617</v>
      </c>
      <c r="AO2801" s="7">
        <f>IFERROR(RANK('Ref. Chile'!H2800,'Ref. Chile'!H:H,1)+COUNTIF('Ref. Chile'!$H$7:'Ref. Chile'!H2800,'Ref. Chile'!H2800)-1,"")</f>
        <v>1636</v>
      </c>
      <c r="AP2801" s="7">
        <f>IFERROR(RANK('Ref. Chile'!I2800,'Ref. Chile'!I:I,1)+COUNTIF('Ref. Chile'!$I$7:'Ref. Chile'!I2800,'Ref. Chile'!I2800)-1,"")</f>
        <v>2700</v>
      </c>
      <c r="AQ2801" s="7">
        <f>IFERROR(RANK('Ref. Chile'!J2800,'Ref. Chile'!J:J,1)+COUNTIF('Ref. Chile'!$J$7:'Ref. Chile'!J2800,'Ref. Chile'!J2800)-1,"")</f>
        <v>944</v>
      </c>
    </row>
    <row r="2802" spans="31:43" ht="17.25" customHeight="1" x14ac:dyDescent="0.3">
      <c r="AE2802" s="5" t="s">
        <v>2797</v>
      </c>
      <c r="AF2802" s="5" t="s">
        <v>6317</v>
      </c>
      <c r="AG2802" s="6" t="s">
        <v>4500</v>
      </c>
      <c r="AH2802" s="6" t="s">
        <v>4122</v>
      </c>
      <c r="AI2802" s="7">
        <f>IFERROR(RANK('Ref. Chile'!H2801,'Ref. Chile'!H:H,0)+COUNTIF('Ref. Chile'!$H$7:'Ref. Chile'!H2801,'Ref. Chile'!H2801)-1,"")</f>
        <v>1173</v>
      </c>
      <c r="AJ2802" s="7">
        <f>IFERROR(RANK('Ref. Chile'!I2801,'Ref. Chile'!I:I,0)+COUNTIF('Ref. Chile'!$I$7:'Ref. Chile'!I2801,'Ref. Chile'!I2801)-1,"")</f>
        <v>75</v>
      </c>
      <c r="AK2802" s="7">
        <f>IFERROR(RANK('Ref. Chile'!J2801,'Ref. Chile'!J:J,0)+COUNTIF('Ref. Chile'!$J$7:'Ref. Chile'!J2801,'Ref. Chile'!J2801)-1,"")</f>
        <v>1748</v>
      </c>
      <c r="AL2802" s="7">
        <f>IFERROR(RANK('Ref. Chile'!K2801,'Ref. Chile'!K:K,0)+COUNTIF('Ref. Chile'!$K$7:'Ref. Chile'!K2801,'Ref. Chile'!K2801)-1,"")</f>
        <v>606</v>
      </c>
      <c r="AM2802" s="7">
        <f>IFERROR(RANK('Ref. Chile'!L2801,'Ref. Chile'!L:L,0)+COUNTIF('Ref. Chile'!$L$7:'Ref. Chile'!L2801,'Ref. Chile'!L2801)-1,"")</f>
        <v>85</v>
      </c>
      <c r="AN2802" s="7">
        <f>IFERROR(RANK('Ref. Chile'!M2801,'Ref. Chile'!M:M,0)+COUNTIF('Ref. Chile'!$M$7:'Ref. Chile'!M2801,'Ref. Chile'!M2801)-1,"")</f>
        <v>1617</v>
      </c>
      <c r="AO2802" s="7">
        <f>IFERROR(RANK('Ref. Chile'!H2801,'Ref. Chile'!H:H,1)+COUNTIF('Ref. Chile'!$H$7:'Ref. Chile'!H2801,'Ref. Chile'!H2801)-1,"")</f>
        <v>1630</v>
      </c>
      <c r="AP2802" s="7">
        <f>IFERROR(RANK('Ref. Chile'!I2801,'Ref. Chile'!I:I,1)+COUNTIF('Ref. Chile'!$I$7:'Ref. Chile'!I2801,'Ref. Chile'!I2801)-1,"")</f>
        <v>2678</v>
      </c>
      <c r="AQ2802" s="7">
        <f>IFERROR(RANK('Ref. Chile'!J2801,'Ref. Chile'!J:J,1)+COUNTIF('Ref. Chile'!$J$7:'Ref. Chile'!J2801,'Ref. Chile'!J2801)-1,"")</f>
        <v>944</v>
      </c>
    </row>
    <row r="2803" spans="31:43" ht="17.25" customHeight="1" x14ac:dyDescent="0.3">
      <c r="AE2803" s="5" t="s">
        <v>2798</v>
      </c>
      <c r="AF2803" s="5" t="s">
        <v>6318</v>
      </c>
      <c r="AG2803" s="6" t="s">
        <v>4500</v>
      </c>
      <c r="AH2803" s="6" t="s">
        <v>4123</v>
      </c>
      <c r="AI2803" s="7">
        <f>IFERROR(RANK('Ref. Chile'!H2802,'Ref. Chile'!H:H,0)+COUNTIF('Ref. Chile'!$H$7:'Ref. Chile'!H2802,'Ref. Chile'!H2802)-1,"")</f>
        <v>1172</v>
      </c>
      <c r="AJ2803" s="7">
        <f>IFERROR(RANK('Ref. Chile'!I2802,'Ref. Chile'!I:I,0)+COUNTIF('Ref. Chile'!$I$7:'Ref. Chile'!I2802,'Ref. Chile'!I2802)-1,"")</f>
        <v>72</v>
      </c>
      <c r="AK2803" s="7">
        <f>IFERROR(RANK('Ref. Chile'!J2802,'Ref. Chile'!J:J,0)+COUNTIF('Ref. Chile'!$J$7:'Ref. Chile'!J2802,'Ref. Chile'!J2802)-1,"")</f>
        <v>1108</v>
      </c>
      <c r="AL2803" s="7">
        <f>IFERROR(RANK('Ref. Chile'!K2802,'Ref. Chile'!K:K,0)+COUNTIF('Ref. Chile'!$K$7:'Ref. Chile'!K2802,'Ref. Chile'!K2802)-1,"")</f>
        <v>597</v>
      </c>
      <c r="AM2803" s="7">
        <f>IFERROR(RANK('Ref. Chile'!L2802,'Ref. Chile'!L:L,0)+COUNTIF('Ref. Chile'!$L$7:'Ref. Chile'!L2802,'Ref. Chile'!L2802)-1,"")</f>
        <v>81</v>
      </c>
      <c r="AN2803" s="7">
        <f>IFERROR(RANK('Ref. Chile'!M2802,'Ref. Chile'!M:M,0)+COUNTIF('Ref. Chile'!$M$7:'Ref. Chile'!M2802,'Ref. Chile'!M2802)-1,"")</f>
        <v>893</v>
      </c>
      <c r="AO2803" s="7">
        <f>IFERROR(RANK('Ref. Chile'!H2802,'Ref. Chile'!H:H,1)+COUNTIF('Ref. Chile'!$H$7:'Ref. Chile'!H2802,'Ref. Chile'!H2802)-1,"")</f>
        <v>1631</v>
      </c>
      <c r="AP2803" s="7">
        <f>IFERROR(RANK('Ref. Chile'!I2802,'Ref. Chile'!I:I,1)+COUNTIF('Ref. Chile'!$I$7:'Ref. Chile'!I2802,'Ref. Chile'!I2802)-1,"")</f>
        <v>2681</v>
      </c>
      <c r="AQ2803" s="7">
        <f>IFERROR(RANK('Ref. Chile'!J2802,'Ref. Chile'!J:J,1)+COUNTIF('Ref. Chile'!$J$7:'Ref. Chile'!J2802,'Ref. Chile'!J2802)-1,"")</f>
        <v>1462</v>
      </c>
    </row>
    <row r="2804" spans="31:43" ht="17.25" customHeight="1" x14ac:dyDescent="0.3">
      <c r="AE2804" s="5" t="s">
        <v>2799</v>
      </c>
      <c r="AF2804" s="5" t="s">
        <v>6319</v>
      </c>
      <c r="AG2804" s="6" t="s">
        <v>4500</v>
      </c>
      <c r="AH2804" s="6" t="s">
        <v>4141</v>
      </c>
      <c r="AI2804" s="7">
        <f>IFERROR(RANK('Ref. Chile'!H2803,'Ref. Chile'!H:H,0)+COUNTIF('Ref. Chile'!$H$7:'Ref. Chile'!H2803,'Ref. Chile'!H2803)-1,"")</f>
        <v>1166</v>
      </c>
      <c r="AJ2804" s="7">
        <f>IFERROR(RANK('Ref. Chile'!I2803,'Ref. Chile'!I:I,0)+COUNTIF('Ref. Chile'!$I$7:'Ref. Chile'!I2803,'Ref. Chile'!I2803)-1,"")</f>
        <v>51</v>
      </c>
      <c r="AK2804" s="7">
        <f>IFERROR(RANK('Ref. Chile'!J2803,'Ref. Chile'!J:J,0)+COUNTIF('Ref. Chile'!$J$7:'Ref. Chile'!J2803,'Ref. Chile'!J2803)-1,"")</f>
        <v>1748</v>
      </c>
      <c r="AL2804" s="7">
        <f>IFERROR(RANK('Ref. Chile'!K2803,'Ref. Chile'!K:K,0)+COUNTIF('Ref. Chile'!$K$7:'Ref. Chile'!K2803,'Ref. Chile'!K2803)-1,"")</f>
        <v>527</v>
      </c>
      <c r="AM2804" s="7">
        <f>IFERROR(RANK('Ref. Chile'!L2803,'Ref. Chile'!L:L,0)+COUNTIF('Ref. Chile'!$L$7:'Ref. Chile'!L2803,'Ref. Chile'!L2803)-1,"")</f>
        <v>52</v>
      </c>
      <c r="AN2804" s="7">
        <f>IFERROR(RANK('Ref. Chile'!M2803,'Ref. Chile'!M:M,0)+COUNTIF('Ref. Chile'!$M$7:'Ref. Chile'!M2803,'Ref. Chile'!M2803)-1,"")</f>
        <v>999</v>
      </c>
      <c r="AO2804" s="7">
        <f>IFERROR(RANK('Ref. Chile'!H2803,'Ref. Chile'!H:H,1)+COUNTIF('Ref. Chile'!$H$7:'Ref. Chile'!H2803,'Ref. Chile'!H2803)-1,"")</f>
        <v>1637</v>
      </c>
      <c r="AP2804" s="7">
        <f>IFERROR(RANK('Ref. Chile'!I2803,'Ref. Chile'!I:I,1)+COUNTIF('Ref. Chile'!$I$7:'Ref. Chile'!I2803,'Ref. Chile'!I2803)-1,"")</f>
        <v>2702</v>
      </c>
      <c r="AQ2804" s="7">
        <f>IFERROR(RANK('Ref. Chile'!J2803,'Ref. Chile'!J:J,1)+COUNTIF('Ref. Chile'!$J$7:'Ref. Chile'!J2803,'Ref. Chile'!J2803)-1,"")</f>
        <v>944</v>
      </c>
    </row>
    <row r="2805" spans="31:43" ht="17.25" customHeight="1" x14ac:dyDescent="0.3">
      <c r="AE2805" s="5" t="s">
        <v>2800</v>
      </c>
      <c r="AF2805" s="5" t="s">
        <v>6320</v>
      </c>
      <c r="AG2805" s="6" t="s">
        <v>4501</v>
      </c>
      <c r="AH2805" s="6" t="s">
        <v>4092</v>
      </c>
      <c r="AI2805" s="7">
        <f>IFERROR(RANK('Ref. Chile'!H2804,'Ref. Chile'!H:H,0)+COUNTIF('Ref. Chile'!$H$7:'Ref. Chile'!H2804,'Ref. Chile'!H2804)-1,"")</f>
        <v>2335</v>
      </c>
      <c r="AJ2805" s="7">
        <f>IFERROR(RANK('Ref. Chile'!I2804,'Ref. Chile'!I:I,0)+COUNTIF('Ref. Chile'!$I$7:'Ref. Chile'!I2804,'Ref. Chile'!I2804)-1,"")</f>
        <v>2700</v>
      </c>
      <c r="AK2805" s="7">
        <f>IFERROR(RANK('Ref. Chile'!J2804,'Ref. Chile'!J:J,0)+COUNTIF('Ref. Chile'!$J$7:'Ref. Chile'!J2804,'Ref. Chile'!J2804)-1,"")</f>
        <v>2504</v>
      </c>
      <c r="AL2805" s="7">
        <f>IFERROR(RANK('Ref. Chile'!K2804,'Ref. Chile'!K:K,0)+COUNTIF('Ref. Chile'!$K$7:'Ref. Chile'!K2804,'Ref. Chile'!K2804)-1,"")</f>
        <v>2497</v>
      </c>
      <c r="AM2805" s="7">
        <f>IFERROR(RANK('Ref. Chile'!L2804,'Ref. Chile'!L:L,0)+COUNTIF('Ref. Chile'!$L$7:'Ref. Chile'!L2804,'Ref. Chile'!L2804)-1,"")</f>
        <v>2393</v>
      </c>
      <c r="AN2805" s="7">
        <f>IFERROR(RANK('Ref. Chile'!M2804,'Ref. Chile'!M:M,0)+COUNTIF('Ref. Chile'!$M$7:'Ref. Chile'!M2804,'Ref. Chile'!M2804)-1,"")</f>
        <v>2451</v>
      </c>
      <c r="AO2805" s="7">
        <f>IFERROR(RANK('Ref. Chile'!H2804,'Ref. Chile'!H:H,1)+COUNTIF('Ref. Chile'!$H$7:'Ref. Chile'!H2804,'Ref. Chile'!H2804)-1,"")</f>
        <v>468</v>
      </c>
      <c r="AP2805" s="7">
        <f>IFERROR(RANK('Ref. Chile'!I2804,'Ref. Chile'!I:I,1)+COUNTIF('Ref. Chile'!$I$7:'Ref. Chile'!I2804,'Ref. Chile'!I2804)-1,"")</f>
        <v>53</v>
      </c>
      <c r="AQ2805" s="7">
        <f>IFERROR(RANK('Ref. Chile'!J2804,'Ref. Chile'!J:J,1)+COUNTIF('Ref. Chile'!$J$7:'Ref. Chile'!J2804,'Ref. Chile'!J2804)-1,"")</f>
        <v>66</v>
      </c>
    </row>
    <row r="2806" spans="31:43" ht="17.25" customHeight="1" x14ac:dyDescent="0.3">
      <c r="AE2806" s="5" t="s">
        <v>2801</v>
      </c>
      <c r="AF2806" s="5" t="s">
        <v>6321</v>
      </c>
      <c r="AG2806" s="6" t="s">
        <v>4501</v>
      </c>
      <c r="AH2806" s="6" t="s">
        <v>4188</v>
      </c>
      <c r="AI2806" s="7">
        <f>IFERROR(RANK('Ref. Chile'!H2805,'Ref. Chile'!H:H,0)+COUNTIF('Ref. Chile'!$H$7:'Ref. Chile'!H2805,'Ref. Chile'!H2805)-1,"")</f>
        <v>2328</v>
      </c>
      <c r="AJ2806" s="7">
        <f>IFERROR(RANK('Ref. Chile'!I2805,'Ref. Chile'!I:I,0)+COUNTIF('Ref. Chile'!$I$7:'Ref. Chile'!I2805,'Ref. Chile'!I2805)-1,"")</f>
        <v>2687</v>
      </c>
      <c r="AK2806" s="7">
        <f>IFERROR(RANK('Ref. Chile'!J2805,'Ref. Chile'!J:J,0)+COUNTIF('Ref. Chile'!$J$7:'Ref. Chile'!J2805,'Ref. Chile'!J2805)-1,"")</f>
        <v>2486</v>
      </c>
      <c r="AL2806" s="7">
        <f>IFERROR(RANK('Ref. Chile'!K2805,'Ref. Chile'!K:K,0)+COUNTIF('Ref. Chile'!$K$7:'Ref. Chile'!K2805,'Ref. Chile'!K2805)-1,"")</f>
        <v>2495</v>
      </c>
      <c r="AM2806" s="7">
        <f>IFERROR(RANK('Ref. Chile'!L2805,'Ref. Chile'!L:L,0)+COUNTIF('Ref. Chile'!$L$7:'Ref. Chile'!L2805,'Ref. Chile'!L2805)-1,"")</f>
        <v>2387</v>
      </c>
      <c r="AN2806" s="7">
        <f>IFERROR(RANK('Ref. Chile'!M2805,'Ref. Chile'!M:M,0)+COUNTIF('Ref. Chile'!$M$7:'Ref. Chile'!M2805,'Ref. Chile'!M2805)-1,"")</f>
        <v>2434</v>
      </c>
      <c r="AO2806" s="7">
        <f>IFERROR(RANK('Ref. Chile'!H2805,'Ref. Chile'!H:H,1)+COUNTIF('Ref. Chile'!$H$7:'Ref. Chile'!H2805,'Ref. Chile'!H2805)-1,"")</f>
        <v>475</v>
      </c>
      <c r="AP2806" s="7">
        <f>IFERROR(RANK('Ref. Chile'!I2805,'Ref. Chile'!I:I,1)+COUNTIF('Ref. Chile'!$I$7:'Ref. Chile'!I2805,'Ref. Chile'!I2805)-1,"")</f>
        <v>66</v>
      </c>
      <c r="AQ2806" s="7">
        <f>IFERROR(RANK('Ref. Chile'!J2805,'Ref. Chile'!J:J,1)+COUNTIF('Ref. Chile'!$J$7:'Ref. Chile'!J2805,'Ref. Chile'!J2805)-1,"")</f>
        <v>84</v>
      </c>
    </row>
    <row r="2807" spans="31:43" ht="17.25" customHeight="1" x14ac:dyDescent="0.3">
      <c r="AE2807" s="5" t="s">
        <v>2802</v>
      </c>
      <c r="AF2807" s="5" t="s">
        <v>6322</v>
      </c>
      <c r="AG2807" s="6" t="s">
        <v>4501</v>
      </c>
      <c r="AH2807" s="6" t="s">
        <v>4189</v>
      </c>
      <c r="AI2807" s="7">
        <f>IFERROR(RANK('Ref. Chile'!H2806,'Ref. Chile'!H:H,0)+COUNTIF('Ref. Chile'!$H$7:'Ref. Chile'!H2806,'Ref. Chile'!H2806)-1,"")</f>
        <v>2334</v>
      </c>
      <c r="AJ2807" s="7">
        <f>IFERROR(RANK('Ref. Chile'!I2806,'Ref. Chile'!I:I,0)+COUNTIF('Ref. Chile'!$I$7:'Ref. Chile'!I2806,'Ref. Chile'!I2806)-1,"")</f>
        <v>2701</v>
      </c>
      <c r="AK2807" s="7">
        <f>IFERROR(RANK('Ref. Chile'!J2806,'Ref. Chile'!J:J,0)+COUNTIF('Ref. Chile'!$J$7:'Ref. Chile'!J2806,'Ref. Chile'!J2806)-1,"")</f>
        <v>2503</v>
      </c>
      <c r="AL2807" s="7">
        <f>IFERROR(RANK('Ref. Chile'!K2806,'Ref. Chile'!K:K,0)+COUNTIF('Ref. Chile'!$K$7:'Ref. Chile'!K2806,'Ref. Chile'!K2806)-1,"")</f>
        <v>2496</v>
      </c>
      <c r="AM2807" s="7">
        <f>IFERROR(RANK('Ref. Chile'!L2806,'Ref. Chile'!L:L,0)+COUNTIF('Ref. Chile'!$L$7:'Ref. Chile'!L2806,'Ref. Chile'!L2806)-1,"")</f>
        <v>2392</v>
      </c>
      <c r="AN2807" s="7">
        <f>IFERROR(RANK('Ref. Chile'!M2806,'Ref. Chile'!M:M,0)+COUNTIF('Ref. Chile'!$M$7:'Ref. Chile'!M2806,'Ref. Chile'!M2806)-1,"")</f>
        <v>2450</v>
      </c>
      <c r="AO2807" s="7">
        <f>IFERROR(RANK('Ref. Chile'!H2806,'Ref. Chile'!H:H,1)+COUNTIF('Ref. Chile'!$H$7:'Ref. Chile'!H2806,'Ref. Chile'!H2806)-1,"")</f>
        <v>469</v>
      </c>
      <c r="AP2807" s="7">
        <f>IFERROR(RANK('Ref. Chile'!I2806,'Ref. Chile'!I:I,1)+COUNTIF('Ref. Chile'!$I$7:'Ref. Chile'!I2806,'Ref. Chile'!I2806)-1,"")</f>
        <v>52</v>
      </c>
      <c r="AQ2807" s="7">
        <f>IFERROR(RANK('Ref. Chile'!J2806,'Ref. Chile'!J:J,1)+COUNTIF('Ref. Chile'!$J$7:'Ref. Chile'!J2806,'Ref. Chile'!J2806)-1,"")</f>
        <v>67</v>
      </c>
    </row>
    <row r="2808" spans="31:43" ht="17.25" customHeight="1" x14ac:dyDescent="0.3">
      <c r="AE2808" s="5" t="s">
        <v>2803</v>
      </c>
      <c r="AF2808" s="5" t="s">
        <v>6323</v>
      </c>
      <c r="AG2808" s="6" t="s">
        <v>4501</v>
      </c>
      <c r="AH2808" s="6" t="s">
        <v>4094</v>
      </c>
      <c r="AI2808" s="7">
        <f>IFERROR(RANK('Ref. Chile'!H2807,'Ref. Chile'!H:H,0)+COUNTIF('Ref. Chile'!$H$7:'Ref. Chile'!H2807,'Ref. Chile'!H2807)-1,"")</f>
        <v>2311</v>
      </c>
      <c r="AJ2808" s="7">
        <f>IFERROR(RANK('Ref. Chile'!I2807,'Ref. Chile'!I:I,0)+COUNTIF('Ref. Chile'!$I$7:'Ref. Chile'!I2807,'Ref. Chile'!I2807)-1,"")</f>
        <v>2665</v>
      </c>
      <c r="AK2808" s="7">
        <f>IFERROR(RANK('Ref. Chile'!J2807,'Ref. Chile'!J:J,0)+COUNTIF('Ref. Chile'!$J$7:'Ref. Chile'!J2807,'Ref. Chile'!J2807)-1,"")</f>
        <v>2440</v>
      </c>
      <c r="AL2808" s="7">
        <f>IFERROR(RANK('Ref. Chile'!K2807,'Ref. Chile'!K:K,0)+COUNTIF('Ref. Chile'!$K$7:'Ref. Chile'!K2807,'Ref. Chile'!K2807)-1,"")</f>
        <v>2492</v>
      </c>
      <c r="AM2808" s="7">
        <f>IFERROR(RANK('Ref. Chile'!L2807,'Ref. Chile'!L:L,0)+COUNTIF('Ref. Chile'!$L$7:'Ref. Chile'!L2807,'Ref. Chile'!L2807)-1,"")</f>
        <v>2379</v>
      </c>
      <c r="AN2808" s="7">
        <f>IFERROR(RANK('Ref. Chile'!M2807,'Ref. Chile'!M:M,0)+COUNTIF('Ref. Chile'!$M$7:'Ref. Chile'!M2807,'Ref. Chile'!M2807)-1,"")</f>
        <v>2412</v>
      </c>
      <c r="AO2808" s="7">
        <f>IFERROR(RANK('Ref. Chile'!H2807,'Ref. Chile'!H:H,1)+COUNTIF('Ref. Chile'!$H$7:'Ref. Chile'!H2807,'Ref. Chile'!H2807)-1,"")</f>
        <v>492</v>
      </c>
      <c r="AP2808" s="7">
        <f>IFERROR(RANK('Ref. Chile'!I2807,'Ref. Chile'!I:I,1)+COUNTIF('Ref. Chile'!$I$7:'Ref. Chile'!I2807,'Ref. Chile'!I2807)-1,"")</f>
        <v>88</v>
      </c>
      <c r="AQ2808" s="7">
        <f>IFERROR(RANK('Ref. Chile'!J2807,'Ref. Chile'!J:J,1)+COUNTIF('Ref. Chile'!$J$7:'Ref. Chile'!J2807,'Ref. Chile'!J2807)-1,"")</f>
        <v>130</v>
      </c>
    </row>
    <row r="2809" spans="31:43" ht="17.25" customHeight="1" x14ac:dyDescent="0.3">
      <c r="AE2809" s="5" t="s">
        <v>2804</v>
      </c>
      <c r="AF2809" s="5" t="s">
        <v>6324</v>
      </c>
      <c r="AG2809" s="6" t="s">
        <v>4501</v>
      </c>
      <c r="AH2809" s="6" t="s">
        <v>4190</v>
      </c>
      <c r="AI2809" s="7">
        <f>IFERROR(RANK('Ref. Chile'!H2808,'Ref. Chile'!H:H,0)+COUNTIF('Ref. Chile'!$H$7:'Ref. Chile'!H2808,'Ref. Chile'!H2808)-1,"")</f>
        <v>2301</v>
      </c>
      <c r="AJ2809" s="7">
        <f>IFERROR(RANK('Ref. Chile'!I2808,'Ref. Chile'!I:I,0)+COUNTIF('Ref. Chile'!$I$7:'Ref. Chile'!I2808,'Ref. Chile'!I2808)-1,"")</f>
        <v>2620</v>
      </c>
      <c r="AK2809" s="7">
        <f>IFERROR(RANK('Ref. Chile'!J2808,'Ref. Chile'!J:J,0)+COUNTIF('Ref. Chile'!$J$7:'Ref. Chile'!J2808,'Ref. Chile'!J2808)-1,"")</f>
        <v>2395</v>
      </c>
      <c r="AL2809" s="7">
        <f>IFERROR(RANK('Ref. Chile'!K2808,'Ref. Chile'!K:K,0)+COUNTIF('Ref. Chile'!$K$7:'Ref. Chile'!K2808,'Ref. Chile'!K2808)-1,"")</f>
        <v>2482</v>
      </c>
      <c r="AM2809" s="7">
        <f>IFERROR(RANK('Ref. Chile'!L2808,'Ref. Chile'!L:L,0)+COUNTIF('Ref. Chile'!$L$7:'Ref. Chile'!L2808,'Ref. Chile'!L2808)-1,"")</f>
        <v>2363</v>
      </c>
      <c r="AN2809" s="7">
        <f>IFERROR(RANK('Ref. Chile'!M2808,'Ref. Chile'!M:M,0)+COUNTIF('Ref. Chile'!$M$7:'Ref. Chile'!M2808,'Ref. Chile'!M2808)-1,"")</f>
        <v>2374</v>
      </c>
      <c r="AO2809" s="7">
        <f>IFERROR(RANK('Ref. Chile'!H2808,'Ref. Chile'!H:H,1)+COUNTIF('Ref. Chile'!$H$7:'Ref. Chile'!H2808,'Ref. Chile'!H2808)-1,"")</f>
        <v>502</v>
      </c>
      <c r="AP2809" s="7">
        <f>IFERROR(RANK('Ref. Chile'!I2808,'Ref. Chile'!I:I,1)+COUNTIF('Ref. Chile'!$I$7:'Ref. Chile'!I2808,'Ref. Chile'!I2808)-1,"")</f>
        <v>133</v>
      </c>
      <c r="AQ2809" s="7">
        <f>IFERROR(RANK('Ref. Chile'!J2808,'Ref. Chile'!J:J,1)+COUNTIF('Ref. Chile'!$J$7:'Ref. Chile'!J2808,'Ref. Chile'!J2808)-1,"")</f>
        <v>175</v>
      </c>
    </row>
    <row r="2810" spans="31:43" ht="17.25" customHeight="1" x14ac:dyDescent="0.3">
      <c r="AE2810" s="5" t="s">
        <v>2805</v>
      </c>
      <c r="AF2810" s="5" t="s">
        <v>6325</v>
      </c>
      <c r="AG2810" s="6" t="s">
        <v>4502</v>
      </c>
      <c r="AH2810" s="6" t="s">
        <v>6440</v>
      </c>
      <c r="AI2810" s="7">
        <f>IFERROR(RANK('Ref. Chile'!H2809,'Ref. Chile'!H:H,0)+COUNTIF('Ref. Chile'!$H$7:'Ref. Chile'!H2809,'Ref. Chile'!H2809)-1,"")</f>
        <v>634</v>
      </c>
      <c r="AJ2810" s="7">
        <f>IFERROR(RANK('Ref. Chile'!I2809,'Ref. Chile'!I:I,0)+COUNTIF('Ref. Chile'!$I$7:'Ref. Chile'!I2809,'Ref. Chile'!I2809)-1,"")</f>
        <v>392</v>
      </c>
      <c r="AK2810" s="7">
        <f>IFERROR(RANK('Ref. Chile'!J2809,'Ref. Chile'!J:J,0)+COUNTIF('Ref. Chile'!$J$7:'Ref. Chile'!J2809,'Ref. Chile'!J2809)-1,"")</f>
        <v>1358</v>
      </c>
      <c r="AL2810" s="7">
        <f>IFERROR(RANK('Ref. Chile'!K2809,'Ref. Chile'!K:K,0)+COUNTIF('Ref. Chile'!$K$7:'Ref. Chile'!K2809,'Ref. Chile'!K2809)-1,"")</f>
        <v>1197</v>
      </c>
      <c r="AM2810" s="7">
        <f>IFERROR(RANK('Ref. Chile'!L2809,'Ref. Chile'!L:L,0)+COUNTIF('Ref. Chile'!$L$7:'Ref. Chile'!L2809,'Ref. Chile'!L2809)-1,"")</f>
        <v>91</v>
      </c>
      <c r="AN2810" s="7">
        <f>IFERROR(RANK('Ref. Chile'!M2809,'Ref. Chile'!M:M,0)+COUNTIF('Ref. Chile'!$M$7:'Ref. Chile'!M2809,'Ref. Chile'!M2809)-1,"")</f>
        <v>1302</v>
      </c>
      <c r="AO2810" s="7">
        <f>IFERROR(RANK('Ref. Chile'!H2809,'Ref. Chile'!H:H,1)+COUNTIF('Ref. Chile'!$H$7:'Ref. Chile'!H2809,'Ref. Chile'!H2809)-1,"")</f>
        <v>2169</v>
      </c>
      <c r="AP2810" s="7">
        <f>IFERROR(RANK('Ref. Chile'!I2809,'Ref. Chile'!I:I,1)+COUNTIF('Ref. Chile'!$I$7:'Ref. Chile'!I2809,'Ref. Chile'!I2809)-1,"")</f>
        <v>2361</v>
      </c>
      <c r="AQ2810" s="7">
        <f>IFERROR(RANK('Ref. Chile'!J2809,'Ref. Chile'!J:J,1)+COUNTIF('Ref. Chile'!$J$7:'Ref. Chile'!J2809,'Ref. Chile'!J2809)-1,"")</f>
        <v>1212</v>
      </c>
    </row>
    <row r="2811" spans="31:43" ht="17.25" customHeight="1" x14ac:dyDescent="0.3">
      <c r="AE2811" s="5" t="s">
        <v>2806</v>
      </c>
      <c r="AF2811" s="5" t="s">
        <v>6326</v>
      </c>
      <c r="AG2811" s="6" t="s">
        <v>4502</v>
      </c>
      <c r="AH2811" s="6" t="s">
        <v>4093</v>
      </c>
      <c r="AI2811" s="7">
        <f>IFERROR(RANK('Ref. Chile'!H2810,'Ref. Chile'!H:H,0)+COUNTIF('Ref. Chile'!$H$7:'Ref. Chile'!H2810,'Ref. Chile'!H2810)-1,"")</f>
        <v>655</v>
      </c>
      <c r="AJ2811" s="7">
        <f>IFERROR(RANK('Ref. Chile'!I2810,'Ref. Chile'!I:I,0)+COUNTIF('Ref. Chile'!$I$7:'Ref. Chile'!I2810,'Ref. Chile'!I2810)-1,"")</f>
        <v>452</v>
      </c>
      <c r="AK2811" s="7">
        <f>IFERROR(RANK('Ref. Chile'!J2810,'Ref. Chile'!J:J,0)+COUNTIF('Ref. Chile'!$J$7:'Ref. Chile'!J2810,'Ref. Chile'!J2810)-1,"")</f>
        <v>1496</v>
      </c>
      <c r="AL2811" s="7">
        <f>IFERROR(RANK('Ref. Chile'!K2810,'Ref. Chile'!K:K,0)+COUNTIF('Ref. Chile'!$K$7:'Ref. Chile'!K2810,'Ref. Chile'!K2810)-1,"")</f>
        <v>1256</v>
      </c>
      <c r="AM2811" s="7">
        <f>IFERROR(RANK('Ref. Chile'!L2810,'Ref. Chile'!L:L,0)+COUNTIF('Ref. Chile'!$L$7:'Ref. Chile'!L2810,'Ref. Chile'!L2810)-1,"")</f>
        <v>132</v>
      </c>
      <c r="AN2811" s="7">
        <f>IFERROR(RANK('Ref. Chile'!M2810,'Ref. Chile'!M:M,0)+COUNTIF('Ref. Chile'!$M$7:'Ref. Chile'!M2810,'Ref. Chile'!M2810)-1,"")</f>
        <v>1410</v>
      </c>
      <c r="AO2811" s="7">
        <f>IFERROR(RANK('Ref. Chile'!H2810,'Ref. Chile'!H:H,1)+COUNTIF('Ref. Chile'!$H$7:'Ref. Chile'!H2810,'Ref. Chile'!H2810)-1,"")</f>
        <v>2148</v>
      </c>
      <c r="AP2811" s="7">
        <f>IFERROR(RANK('Ref. Chile'!I2810,'Ref. Chile'!I:I,1)+COUNTIF('Ref. Chile'!$I$7:'Ref. Chile'!I2810,'Ref. Chile'!I2810)-1,"")</f>
        <v>2301</v>
      </c>
      <c r="AQ2811" s="7">
        <f>IFERROR(RANK('Ref. Chile'!J2810,'Ref. Chile'!J:J,1)+COUNTIF('Ref. Chile'!$J$7:'Ref. Chile'!J2810,'Ref. Chile'!J2810)-1,"")</f>
        <v>1074</v>
      </c>
    </row>
    <row r="2812" spans="31:43" ht="17.25" customHeight="1" x14ac:dyDescent="0.3">
      <c r="AE2812" s="5" t="s">
        <v>2807</v>
      </c>
      <c r="AF2812" s="5" t="s">
        <v>6327</v>
      </c>
      <c r="AG2812" s="6" t="s">
        <v>4502</v>
      </c>
      <c r="AH2812" s="6" t="s">
        <v>4116</v>
      </c>
      <c r="AI2812" s="7">
        <f>IFERROR(RANK('Ref. Chile'!H2811,'Ref. Chile'!H:H,0)+COUNTIF('Ref. Chile'!$H$7:'Ref. Chile'!H2811,'Ref. Chile'!H2811)-1,"")</f>
        <v>649</v>
      </c>
      <c r="AJ2812" s="7">
        <f>IFERROR(RANK('Ref. Chile'!I2811,'Ref. Chile'!I:I,0)+COUNTIF('Ref. Chile'!$I$7:'Ref. Chile'!I2811,'Ref. Chile'!I2811)-1,"")</f>
        <v>422</v>
      </c>
      <c r="AK2812" s="7">
        <f>IFERROR(RANK('Ref. Chile'!J2811,'Ref. Chile'!J:J,0)+COUNTIF('Ref. Chile'!$J$7:'Ref. Chile'!J2811,'Ref. Chile'!J2811)-1,"")</f>
        <v>1424</v>
      </c>
      <c r="AL2812" s="7">
        <f>IFERROR(RANK('Ref. Chile'!K2811,'Ref. Chile'!K:K,0)+COUNTIF('Ref. Chile'!$K$7:'Ref. Chile'!K2811,'Ref. Chile'!K2811)-1,"")</f>
        <v>1230</v>
      </c>
      <c r="AM2812" s="7">
        <f>IFERROR(RANK('Ref. Chile'!L2811,'Ref. Chile'!L:L,0)+COUNTIF('Ref. Chile'!$L$7:'Ref. Chile'!L2811,'Ref. Chile'!L2811)-1,"")</f>
        <v>108</v>
      </c>
      <c r="AN2812" s="7">
        <f>IFERROR(RANK('Ref. Chile'!M2811,'Ref. Chile'!M:M,0)+COUNTIF('Ref. Chile'!$M$7:'Ref. Chile'!M2811,'Ref. Chile'!M2811)-1,"")</f>
        <v>1367</v>
      </c>
      <c r="AO2812" s="7">
        <f>IFERROR(RANK('Ref. Chile'!H2811,'Ref. Chile'!H:H,1)+COUNTIF('Ref. Chile'!$H$7:'Ref. Chile'!H2811,'Ref. Chile'!H2811)-1,"")</f>
        <v>2154</v>
      </c>
      <c r="AP2812" s="7">
        <f>IFERROR(RANK('Ref. Chile'!I2811,'Ref. Chile'!I:I,1)+COUNTIF('Ref. Chile'!$I$7:'Ref. Chile'!I2811,'Ref. Chile'!I2811)-1,"")</f>
        <v>2331</v>
      </c>
      <c r="AQ2812" s="7">
        <f>IFERROR(RANK('Ref. Chile'!J2811,'Ref. Chile'!J:J,1)+COUNTIF('Ref. Chile'!$J$7:'Ref. Chile'!J2811,'Ref. Chile'!J2811)-1,"")</f>
        <v>1146</v>
      </c>
    </row>
    <row r="2813" spans="31:43" ht="17.25" customHeight="1" x14ac:dyDescent="0.3">
      <c r="AE2813" s="5" t="s">
        <v>2808</v>
      </c>
      <c r="AF2813" s="5" t="s">
        <v>6328</v>
      </c>
      <c r="AG2813" s="6" t="s">
        <v>4502</v>
      </c>
      <c r="AH2813" s="6" t="s">
        <v>3039</v>
      </c>
      <c r="AI2813" s="7">
        <f>IFERROR(RANK('Ref. Chile'!H2812,'Ref. Chile'!H:H,0)+COUNTIF('Ref. Chile'!$H$7:'Ref. Chile'!H2812,'Ref. Chile'!H2812)-1,"")</f>
        <v>657</v>
      </c>
      <c r="AJ2813" s="7">
        <f>IFERROR(RANK('Ref. Chile'!I2812,'Ref. Chile'!I:I,0)+COUNTIF('Ref. Chile'!$I$7:'Ref. Chile'!I2812,'Ref. Chile'!I2812)-1,"")</f>
        <v>456</v>
      </c>
      <c r="AK2813" s="7">
        <f>IFERROR(RANK('Ref. Chile'!J2812,'Ref. Chile'!J:J,0)+COUNTIF('Ref. Chile'!$J$7:'Ref. Chile'!J2812,'Ref. Chile'!J2812)-1,"")</f>
        <v>1502</v>
      </c>
      <c r="AL2813" s="7">
        <f>IFERROR(RANK('Ref. Chile'!K2812,'Ref. Chile'!K:K,0)+COUNTIF('Ref. Chile'!$K$7:'Ref. Chile'!K2812,'Ref. Chile'!K2812)-1,"")</f>
        <v>1258</v>
      </c>
      <c r="AM2813" s="7">
        <f>IFERROR(RANK('Ref. Chile'!L2812,'Ref. Chile'!L:L,0)+COUNTIF('Ref. Chile'!$L$7:'Ref. Chile'!L2812,'Ref. Chile'!L2812)-1,"")</f>
        <v>135</v>
      </c>
      <c r="AN2813" s="7">
        <f>IFERROR(RANK('Ref. Chile'!M2812,'Ref. Chile'!M:M,0)+COUNTIF('Ref. Chile'!$M$7:'Ref. Chile'!M2812,'Ref. Chile'!M2812)-1,"")</f>
        <v>1420</v>
      </c>
      <c r="AO2813" s="7">
        <f>IFERROR(RANK('Ref. Chile'!H2812,'Ref. Chile'!H:H,1)+COUNTIF('Ref. Chile'!$H$7:'Ref. Chile'!H2812,'Ref. Chile'!H2812)-1,"")</f>
        <v>2146</v>
      </c>
      <c r="AP2813" s="7">
        <f>IFERROR(RANK('Ref. Chile'!I2812,'Ref. Chile'!I:I,1)+COUNTIF('Ref. Chile'!$I$7:'Ref. Chile'!I2812,'Ref. Chile'!I2812)-1,"")</f>
        <v>2297</v>
      </c>
      <c r="AQ2813" s="7">
        <f>IFERROR(RANK('Ref. Chile'!J2812,'Ref. Chile'!J:J,1)+COUNTIF('Ref. Chile'!$J$7:'Ref. Chile'!J2812,'Ref. Chile'!J2812)-1,"")</f>
        <v>1068</v>
      </c>
    </row>
    <row r="2814" spans="31:43" ht="17.25" customHeight="1" x14ac:dyDescent="0.3">
      <c r="AE2814" s="5" t="s">
        <v>2809</v>
      </c>
      <c r="AF2814" s="5" t="s">
        <v>6329</v>
      </c>
      <c r="AG2814" s="6" t="s">
        <v>4502</v>
      </c>
      <c r="AH2814" s="6" t="s">
        <v>4102</v>
      </c>
      <c r="AI2814" s="7">
        <f>IFERROR(RANK('Ref. Chile'!H2813,'Ref. Chile'!H:H,0)+COUNTIF('Ref. Chile'!$H$7:'Ref. Chile'!H2813,'Ref. Chile'!H2813)-1,"")</f>
        <v>662</v>
      </c>
      <c r="AJ2814" s="7">
        <f>IFERROR(RANK('Ref. Chile'!I2813,'Ref. Chile'!I:I,0)+COUNTIF('Ref. Chile'!$I$7:'Ref. Chile'!I2813,'Ref. Chile'!I2813)-1,"")</f>
        <v>475</v>
      </c>
      <c r="AK2814" s="7">
        <f>IFERROR(RANK('Ref. Chile'!J2813,'Ref. Chile'!J:J,0)+COUNTIF('Ref. Chile'!$J$7:'Ref. Chile'!J2813,'Ref. Chile'!J2813)-1,"")</f>
        <v>1556</v>
      </c>
      <c r="AL2814" s="7">
        <f>IFERROR(RANK('Ref. Chile'!K2813,'Ref. Chile'!K:K,0)+COUNTIF('Ref. Chile'!$K$7:'Ref. Chile'!K2813,'Ref. Chile'!K2813)-1,"")</f>
        <v>1274</v>
      </c>
      <c r="AM2814" s="7">
        <f>IFERROR(RANK('Ref. Chile'!L2813,'Ref. Chile'!L:L,0)+COUNTIF('Ref. Chile'!$L$7:'Ref. Chile'!L2813,'Ref. Chile'!L2813)-1,"")</f>
        <v>153</v>
      </c>
      <c r="AN2814" s="7">
        <f>IFERROR(RANK('Ref. Chile'!M2813,'Ref. Chile'!M:M,0)+COUNTIF('Ref. Chile'!$M$7:'Ref. Chile'!M2813,'Ref. Chile'!M2813)-1,"")</f>
        <v>1453</v>
      </c>
      <c r="AO2814" s="7">
        <f>IFERROR(RANK('Ref. Chile'!H2813,'Ref. Chile'!H:H,1)+COUNTIF('Ref. Chile'!$H$7:'Ref. Chile'!H2813,'Ref. Chile'!H2813)-1,"")</f>
        <v>2141</v>
      </c>
      <c r="AP2814" s="7">
        <f>IFERROR(RANK('Ref. Chile'!I2813,'Ref. Chile'!I:I,1)+COUNTIF('Ref. Chile'!$I$7:'Ref. Chile'!I2813,'Ref. Chile'!I2813)-1,"")</f>
        <v>2278</v>
      </c>
      <c r="AQ2814" s="7">
        <f>IFERROR(RANK('Ref. Chile'!J2813,'Ref. Chile'!J:J,1)+COUNTIF('Ref. Chile'!$J$7:'Ref. Chile'!J2813,'Ref. Chile'!J2813)-1,"")</f>
        <v>1014</v>
      </c>
    </row>
    <row r="2815" spans="31:43" ht="17.25" customHeight="1" x14ac:dyDescent="0.3">
      <c r="AE2815" s="5" t="s">
        <v>2810</v>
      </c>
      <c r="AF2815" s="5" t="s">
        <v>6330</v>
      </c>
      <c r="AG2815" s="6" t="s">
        <v>4502</v>
      </c>
      <c r="AH2815" s="6" t="s">
        <v>4097</v>
      </c>
      <c r="AI2815" s="7">
        <f>IFERROR(RANK('Ref. Chile'!H2814,'Ref. Chile'!H:H,0)+COUNTIF('Ref. Chile'!$H$7:'Ref. Chile'!H2814,'Ref. Chile'!H2814)-1,"")</f>
        <v>627</v>
      </c>
      <c r="AJ2815" s="7">
        <f>IFERROR(RANK('Ref. Chile'!I2814,'Ref. Chile'!I:I,0)+COUNTIF('Ref. Chile'!$I$7:'Ref. Chile'!I2814,'Ref. Chile'!I2814)-1,"")</f>
        <v>372</v>
      </c>
      <c r="AK2815" s="7">
        <f>IFERROR(RANK('Ref. Chile'!J2814,'Ref. Chile'!J:J,0)+COUNTIF('Ref. Chile'!$J$7:'Ref. Chile'!J2814,'Ref. Chile'!J2814)-1,"")</f>
        <v>1303</v>
      </c>
      <c r="AL2815" s="7">
        <f>IFERROR(RANK('Ref. Chile'!K2814,'Ref. Chile'!K:K,0)+COUNTIF('Ref. Chile'!$K$7:'Ref. Chile'!K2814,'Ref. Chile'!K2814)-1,"")</f>
        <v>1174</v>
      </c>
      <c r="AM2815" s="7">
        <f>IFERROR(RANK('Ref. Chile'!L2814,'Ref. Chile'!L:L,0)+COUNTIF('Ref. Chile'!$L$7:'Ref. Chile'!L2814,'Ref. Chile'!L2814)-1,"")</f>
        <v>80</v>
      </c>
      <c r="AN2815" s="7">
        <f>IFERROR(RANK('Ref. Chile'!M2814,'Ref. Chile'!M:M,0)+COUNTIF('Ref. Chile'!$M$7:'Ref. Chile'!M2814,'Ref. Chile'!M2814)-1,"")</f>
        <v>1248</v>
      </c>
      <c r="AO2815" s="7">
        <f>IFERROR(RANK('Ref. Chile'!H2814,'Ref. Chile'!H:H,1)+COUNTIF('Ref. Chile'!$H$7:'Ref. Chile'!H2814,'Ref. Chile'!H2814)-1,"")</f>
        <v>2176</v>
      </c>
      <c r="AP2815" s="7">
        <f>IFERROR(RANK('Ref. Chile'!I2814,'Ref. Chile'!I:I,1)+COUNTIF('Ref. Chile'!$I$7:'Ref. Chile'!I2814,'Ref. Chile'!I2814)-1,"")</f>
        <v>2381</v>
      </c>
      <c r="AQ2815" s="7">
        <f>IFERROR(RANK('Ref. Chile'!J2814,'Ref. Chile'!J:J,1)+COUNTIF('Ref. Chile'!$J$7:'Ref. Chile'!J2814,'Ref. Chile'!J2814)-1,"")</f>
        <v>1267</v>
      </c>
    </row>
    <row r="2816" spans="31:43" ht="17.25" customHeight="1" x14ac:dyDescent="0.3">
      <c r="AE2816" s="5" t="s">
        <v>2811</v>
      </c>
      <c r="AF2816" s="5" t="s">
        <v>6331</v>
      </c>
      <c r="AG2816" s="6" t="s">
        <v>4502</v>
      </c>
      <c r="AH2816" s="6" t="s">
        <v>4128</v>
      </c>
      <c r="AI2816" s="7">
        <f>IFERROR(RANK('Ref. Chile'!H2815,'Ref. Chile'!H:H,0)+COUNTIF('Ref. Chile'!$H$7:'Ref. Chile'!H2815,'Ref. Chile'!H2815)-1,"")</f>
        <v>652</v>
      </c>
      <c r="AJ2816" s="7">
        <f>IFERROR(RANK('Ref. Chile'!I2815,'Ref. Chile'!I:I,0)+COUNTIF('Ref. Chile'!$I$7:'Ref. Chile'!I2815,'Ref. Chile'!I2815)-1,"")</f>
        <v>437</v>
      </c>
      <c r="AK2816" s="7">
        <f>IFERROR(RANK('Ref. Chile'!J2815,'Ref. Chile'!J:J,0)+COUNTIF('Ref. Chile'!$J$7:'Ref. Chile'!J2815,'Ref. Chile'!J2815)-1,"")</f>
        <v>1474</v>
      </c>
      <c r="AL2816" s="7">
        <f>IFERROR(RANK('Ref. Chile'!K2815,'Ref. Chile'!K:K,0)+COUNTIF('Ref. Chile'!$K$7:'Ref. Chile'!K2815,'Ref. Chile'!K2815)-1,"")</f>
        <v>1246</v>
      </c>
      <c r="AM2816" s="7">
        <f>IFERROR(RANK('Ref. Chile'!L2815,'Ref. Chile'!L:L,0)+COUNTIF('Ref. Chile'!$L$7:'Ref. Chile'!L2815,'Ref. Chile'!L2815)-1,"")</f>
        <v>121</v>
      </c>
      <c r="AN2816" s="7">
        <f>IFERROR(RANK('Ref. Chile'!M2815,'Ref. Chile'!M:M,0)+COUNTIF('Ref. Chile'!$M$7:'Ref. Chile'!M2815,'Ref. Chile'!M2815)-1,"")</f>
        <v>1391</v>
      </c>
      <c r="AO2816" s="7">
        <f>IFERROR(RANK('Ref. Chile'!H2815,'Ref. Chile'!H:H,1)+COUNTIF('Ref. Chile'!$H$7:'Ref. Chile'!H2815,'Ref. Chile'!H2815)-1,"")</f>
        <v>2151</v>
      </c>
      <c r="AP2816" s="7">
        <f>IFERROR(RANK('Ref. Chile'!I2815,'Ref. Chile'!I:I,1)+COUNTIF('Ref. Chile'!$I$7:'Ref. Chile'!I2815,'Ref. Chile'!I2815)-1,"")</f>
        <v>2316</v>
      </c>
      <c r="AQ2816" s="7">
        <f>IFERROR(RANK('Ref. Chile'!J2815,'Ref. Chile'!J:J,1)+COUNTIF('Ref. Chile'!$J$7:'Ref. Chile'!J2815,'Ref. Chile'!J2815)-1,"")</f>
        <v>1096</v>
      </c>
    </row>
    <row r="2817" spans="31:43" ht="17.25" customHeight="1" x14ac:dyDescent="0.3">
      <c r="AE2817" s="5" t="s">
        <v>2812</v>
      </c>
      <c r="AF2817" s="5" t="s">
        <v>6332</v>
      </c>
      <c r="AG2817" s="6" t="s">
        <v>4502</v>
      </c>
      <c r="AH2817" s="6" t="s">
        <v>4129</v>
      </c>
      <c r="AI2817" s="7">
        <f>IFERROR(RANK('Ref. Chile'!H2816,'Ref. Chile'!H:H,0)+COUNTIF('Ref. Chile'!$H$7:'Ref. Chile'!H2816,'Ref. Chile'!H2816)-1,"")</f>
        <v>647</v>
      </c>
      <c r="AJ2817" s="7">
        <f>IFERROR(RANK('Ref. Chile'!I2816,'Ref. Chile'!I:I,0)+COUNTIF('Ref. Chile'!$I$7:'Ref. Chile'!I2816,'Ref. Chile'!I2816)-1,"")</f>
        <v>420</v>
      </c>
      <c r="AK2817" s="7">
        <f>IFERROR(RANK('Ref. Chile'!J2816,'Ref. Chile'!J:J,0)+COUNTIF('Ref. Chile'!$J$7:'Ref. Chile'!J2816,'Ref. Chile'!J2816)-1,"")</f>
        <v>1420</v>
      </c>
      <c r="AL2817" s="7">
        <f>IFERROR(RANK('Ref. Chile'!K2816,'Ref. Chile'!K:K,0)+COUNTIF('Ref. Chile'!$K$7:'Ref. Chile'!K2816,'Ref. Chile'!K2816)-1,"")</f>
        <v>1228</v>
      </c>
      <c r="AM2817" s="7">
        <f>IFERROR(RANK('Ref. Chile'!L2816,'Ref. Chile'!L:L,0)+COUNTIF('Ref. Chile'!$L$7:'Ref. Chile'!L2816,'Ref. Chile'!L2816)-1,"")</f>
        <v>107</v>
      </c>
      <c r="AN2817" s="7">
        <f>IFERROR(RANK('Ref. Chile'!M2816,'Ref. Chile'!M:M,0)+COUNTIF('Ref. Chile'!$M$7:'Ref. Chile'!M2816,'Ref. Chile'!M2816)-1,"")</f>
        <v>1362</v>
      </c>
      <c r="AO2817" s="7">
        <f>IFERROR(RANK('Ref. Chile'!H2816,'Ref. Chile'!H:H,1)+COUNTIF('Ref. Chile'!$H$7:'Ref. Chile'!H2816,'Ref. Chile'!H2816)-1,"")</f>
        <v>2156</v>
      </c>
      <c r="AP2817" s="7">
        <f>IFERROR(RANK('Ref. Chile'!I2816,'Ref. Chile'!I:I,1)+COUNTIF('Ref. Chile'!$I$7:'Ref. Chile'!I2816,'Ref. Chile'!I2816)-1,"")</f>
        <v>2333</v>
      </c>
      <c r="AQ2817" s="7">
        <f>IFERROR(RANK('Ref. Chile'!J2816,'Ref. Chile'!J:J,1)+COUNTIF('Ref. Chile'!$J$7:'Ref. Chile'!J2816,'Ref. Chile'!J2816)-1,"")</f>
        <v>1150</v>
      </c>
    </row>
    <row r="2818" spans="31:43" ht="17.25" customHeight="1" x14ac:dyDescent="0.3">
      <c r="AE2818" s="5" t="s">
        <v>2813</v>
      </c>
      <c r="AF2818" s="5" t="s">
        <v>6333</v>
      </c>
      <c r="AG2818" s="6" t="s">
        <v>4502</v>
      </c>
      <c r="AH2818" s="6" t="s">
        <v>4130</v>
      </c>
      <c r="AI2818" s="7">
        <f>IFERROR(RANK('Ref. Chile'!H2817,'Ref. Chile'!H:H,0)+COUNTIF('Ref. Chile'!$H$7:'Ref. Chile'!H2817,'Ref. Chile'!H2817)-1,"")</f>
        <v>631</v>
      </c>
      <c r="AJ2818" s="7">
        <f>IFERROR(RANK('Ref. Chile'!I2817,'Ref. Chile'!I:I,0)+COUNTIF('Ref. Chile'!$I$7:'Ref. Chile'!I2817,'Ref. Chile'!I2817)-1,"")</f>
        <v>388</v>
      </c>
      <c r="AK2818" s="7">
        <f>IFERROR(RANK('Ref. Chile'!J2817,'Ref. Chile'!J:J,0)+COUNTIF('Ref. Chile'!$J$7:'Ref. Chile'!J2817,'Ref. Chile'!J2817)-1,"")</f>
        <v>1342</v>
      </c>
      <c r="AL2818" s="7">
        <f>IFERROR(RANK('Ref. Chile'!K2817,'Ref. Chile'!K:K,0)+COUNTIF('Ref. Chile'!$K$7:'Ref. Chile'!K2817,'Ref. Chile'!K2817)-1,"")</f>
        <v>1191</v>
      </c>
      <c r="AM2818" s="7">
        <f>IFERROR(RANK('Ref. Chile'!L2817,'Ref. Chile'!L:L,0)+COUNTIF('Ref. Chile'!$L$7:'Ref. Chile'!L2817,'Ref. Chile'!L2817)-1,"")</f>
        <v>87</v>
      </c>
      <c r="AN2818" s="7">
        <f>IFERROR(RANK('Ref. Chile'!M2817,'Ref. Chile'!M:M,0)+COUNTIF('Ref. Chile'!$M$7:'Ref. Chile'!M2817,'Ref. Chile'!M2817)-1,"")</f>
        <v>1296</v>
      </c>
      <c r="AO2818" s="7">
        <f>IFERROR(RANK('Ref. Chile'!H2817,'Ref. Chile'!H:H,1)+COUNTIF('Ref. Chile'!$H$7:'Ref. Chile'!H2817,'Ref. Chile'!H2817)-1,"")</f>
        <v>2172</v>
      </c>
      <c r="AP2818" s="7">
        <f>IFERROR(RANK('Ref. Chile'!I2817,'Ref. Chile'!I:I,1)+COUNTIF('Ref. Chile'!$I$7:'Ref. Chile'!I2817,'Ref. Chile'!I2817)-1,"")</f>
        <v>2365</v>
      </c>
      <c r="AQ2818" s="7">
        <f>IFERROR(RANK('Ref. Chile'!J2817,'Ref. Chile'!J:J,1)+COUNTIF('Ref. Chile'!$J$7:'Ref. Chile'!J2817,'Ref. Chile'!J2817)-1,"")</f>
        <v>1228</v>
      </c>
    </row>
    <row r="2819" spans="31:43" ht="17.25" customHeight="1" x14ac:dyDescent="0.3">
      <c r="AE2819" s="5" t="s">
        <v>2814</v>
      </c>
      <c r="AF2819" s="5" t="s">
        <v>6334</v>
      </c>
      <c r="AG2819" s="6" t="s">
        <v>4502</v>
      </c>
      <c r="AH2819" s="6" t="s">
        <v>4131</v>
      </c>
      <c r="AI2819" s="7">
        <f>IFERROR(RANK('Ref. Chile'!H2818,'Ref. Chile'!H:H,0)+COUNTIF('Ref. Chile'!$H$7:'Ref. Chile'!H2818,'Ref. Chile'!H2818)-1,"")</f>
        <v>648</v>
      </c>
      <c r="AJ2819" s="7">
        <f>IFERROR(RANK('Ref. Chile'!I2818,'Ref. Chile'!I:I,0)+COUNTIF('Ref. Chile'!$I$7:'Ref. Chile'!I2818,'Ref. Chile'!I2818)-1,"")</f>
        <v>423</v>
      </c>
      <c r="AK2819" s="7">
        <f>IFERROR(RANK('Ref. Chile'!J2818,'Ref. Chile'!J:J,0)+COUNTIF('Ref. Chile'!$J$7:'Ref. Chile'!J2818,'Ref. Chile'!J2818)-1,"")</f>
        <v>1425</v>
      </c>
      <c r="AL2819" s="7">
        <f>IFERROR(RANK('Ref. Chile'!K2818,'Ref. Chile'!K:K,0)+COUNTIF('Ref. Chile'!$K$7:'Ref. Chile'!K2818,'Ref. Chile'!K2818)-1,"")</f>
        <v>1231</v>
      </c>
      <c r="AM2819" s="7">
        <f>IFERROR(RANK('Ref. Chile'!L2818,'Ref. Chile'!L:L,0)+COUNTIF('Ref. Chile'!$L$7:'Ref. Chile'!L2818,'Ref. Chile'!L2818)-1,"")</f>
        <v>109</v>
      </c>
      <c r="AN2819" s="7">
        <f>IFERROR(RANK('Ref. Chile'!M2818,'Ref. Chile'!M:M,0)+COUNTIF('Ref. Chile'!$M$7:'Ref. Chile'!M2818,'Ref. Chile'!M2818)-1,"")</f>
        <v>1368</v>
      </c>
      <c r="AO2819" s="7">
        <f>IFERROR(RANK('Ref. Chile'!H2818,'Ref. Chile'!H:H,1)+COUNTIF('Ref. Chile'!$H$7:'Ref. Chile'!H2818,'Ref. Chile'!H2818)-1,"")</f>
        <v>2155</v>
      </c>
      <c r="AP2819" s="7">
        <f>IFERROR(RANK('Ref. Chile'!I2818,'Ref. Chile'!I:I,1)+COUNTIF('Ref. Chile'!$I$7:'Ref. Chile'!I2818,'Ref. Chile'!I2818)-1,"")</f>
        <v>2330</v>
      </c>
      <c r="AQ2819" s="7">
        <f>IFERROR(RANK('Ref. Chile'!J2818,'Ref. Chile'!J:J,1)+COUNTIF('Ref. Chile'!$J$7:'Ref. Chile'!J2818,'Ref. Chile'!J2818)-1,"")</f>
        <v>1145</v>
      </c>
    </row>
    <row r="2820" spans="31:43" ht="17.25" customHeight="1" x14ac:dyDescent="0.3">
      <c r="AE2820" s="5" t="s">
        <v>2815</v>
      </c>
      <c r="AF2820" s="5" t="s">
        <v>6335</v>
      </c>
      <c r="AG2820" s="6" t="s">
        <v>4502</v>
      </c>
      <c r="AH2820" s="6" t="s">
        <v>4132</v>
      </c>
      <c r="AI2820" s="7">
        <f>IFERROR(RANK('Ref. Chile'!H2819,'Ref. Chile'!H:H,0)+COUNTIF('Ref. Chile'!$H$7:'Ref. Chile'!H2819,'Ref. Chile'!H2819)-1,"")</f>
        <v>645</v>
      </c>
      <c r="AJ2820" s="7">
        <f>IFERROR(RANK('Ref. Chile'!I2819,'Ref. Chile'!I:I,0)+COUNTIF('Ref. Chile'!$I$7:'Ref. Chile'!I2819,'Ref. Chile'!I2819)-1,"")</f>
        <v>411</v>
      </c>
      <c r="AK2820" s="7">
        <f>IFERROR(RANK('Ref. Chile'!J2819,'Ref. Chile'!J:J,0)+COUNTIF('Ref. Chile'!$J$7:'Ref. Chile'!J2819,'Ref. Chile'!J2819)-1,"")</f>
        <v>1398</v>
      </c>
      <c r="AL2820" s="7">
        <f>IFERROR(RANK('Ref. Chile'!K2819,'Ref. Chile'!K:K,0)+COUNTIF('Ref. Chile'!$K$7:'Ref. Chile'!K2819,'Ref. Chile'!K2819)-1,"")</f>
        <v>1217</v>
      </c>
      <c r="AM2820" s="7">
        <f>IFERROR(RANK('Ref. Chile'!L2819,'Ref. Chile'!L:L,0)+COUNTIF('Ref. Chile'!$L$7:'Ref. Chile'!L2819,'Ref. Chile'!L2819)-1,"")</f>
        <v>101</v>
      </c>
      <c r="AN2820" s="7">
        <f>IFERROR(RANK('Ref. Chile'!M2819,'Ref. Chile'!M:M,0)+COUNTIF('Ref. Chile'!$M$7:'Ref. Chile'!M2819,'Ref. Chile'!M2819)-1,"")</f>
        <v>1338</v>
      </c>
      <c r="AO2820" s="7">
        <f>IFERROR(RANK('Ref. Chile'!H2819,'Ref. Chile'!H:H,1)+COUNTIF('Ref. Chile'!$H$7:'Ref. Chile'!H2819,'Ref. Chile'!H2819)-1,"")</f>
        <v>2158</v>
      </c>
      <c r="AP2820" s="7">
        <f>IFERROR(RANK('Ref. Chile'!I2819,'Ref. Chile'!I:I,1)+COUNTIF('Ref. Chile'!$I$7:'Ref. Chile'!I2819,'Ref. Chile'!I2819)-1,"")</f>
        <v>2342</v>
      </c>
      <c r="AQ2820" s="7">
        <f>IFERROR(RANK('Ref. Chile'!J2819,'Ref. Chile'!J:J,1)+COUNTIF('Ref. Chile'!$J$7:'Ref. Chile'!J2819,'Ref. Chile'!J2819)-1,"")</f>
        <v>1172</v>
      </c>
    </row>
    <row r="2821" spans="31:43" ht="17.25" customHeight="1" x14ac:dyDescent="0.3">
      <c r="AE2821" s="5" t="s">
        <v>2816</v>
      </c>
      <c r="AF2821" s="5" t="s">
        <v>6336</v>
      </c>
      <c r="AG2821" s="6" t="s">
        <v>4502</v>
      </c>
      <c r="AH2821" s="6" t="s">
        <v>4133</v>
      </c>
      <c r="AI2821" s="7">
        <f>IFERROR(RANK('Ref. Chile'!H2820,'Ref. Chile'!H:H,0)+COUNTIF('Ref. Chile'!$H$7:'Ref. Chile'!H2820,'Ref. Chile'!H2820)-1,"")</f>
        <v>640</v>
      </c>
      <c r="AJ2821" s="7">
        <f>IFERROR(RANK('Ref. Chile'!I2820,'Ref. Chile'!I:I,0)+COUNTIF('Ref. Chile'!$I$7:'Ref. Chile'!I2820,'Ref. Chile'!I2820)-1,"")</f>
        <v>403</v>
      </c>
      <c r="AK2821" s="7">
        <f>IFERROR(RANK('Ref. Chile'!J2820,'Ref. Chile'!J:J,0)+COUNTIF('Ref. Chile'!$J$7:'Ref. Chile'!J2820,'Ref. Chile'!J2820)-1,"")</f>
        <v>1385</v>
      </c>
      <c r="AL2821" s="7">
        <f>IFERROR(RANK('Ref. Chile'!K2820,'Ref. Chile'!K:K,0)+COUNTIF('Ref. Chile'!$K$7:'Ref. Chile'!K2820,'Ref. Chile'!K2820)-1,"")</f>
        <v>1212</v>
      </c>
      <c r="AM2821" s="7">
        <f>IFERROR(RANK('Ref. Chile'!L2820,'Ref. Chile'!L:L,0)+COUNTIF('Ref. Chile'!$L$7:'Ref. Chile'!L2820,'Ref. Chile'!L2820)-1,"")</f>
        <v>98</v>
      </c>
      <c r="AN2821" s="7">
        <f>IFERROR(RANK('Ref. Chile'!M2820,'Ref. Chile'!M:M,0)+COUNTIF('Ref. Chile'!$M$7:'Ref. Chile'!M2820,'Ref. Chile'!M2820)-1,"")</f>
        <v>1325</v>
      </c>
      <c r="AO2821" s="7">
        <f>IFERROR(RANK('Ref. Chile'!H2820,'Ref. Chile'!H:H,1)+COUNTIF('Ref. Chile'!$H$7:'Ref. Chile'!H2820,'Ref. Chile'!H2820)-1,"")</f>
        <v>2163</v>
      </c>
      <c r="AP2821" s="7">
        <f>IFERROR(RANK('Ref. Chile'!I2820,'Ref. Chile'!I:I,1)+COUNTIF('Ref. Chile'!$I$7:'Ref. Chile'!I2820,'Ref. Chile'!I2820)-1,"")</f>
        <v>2350</v>
      </c>
      <c r="AQ2821" s="7">
        <f>IFERROR(RANK('Ref. Chile'!J2820,'Ref. Chile'!J:J,1)+COUNTIF('Ref. Chile'!$J$7:'Ref. Chile'!J2820,'Ref. Chile'!J2820)-1,"")</f>
        <v>1185</v>
      </c>
    </row>
    <row r="2822" spans="31:43" ht="17.25" customHeight="1" x14ac:dyDescent="0.3">
      <c r="AE2822" s="5" t="s">
        <v>2817</v>
      </c>
      <c r="AF2822" s="5" t="s">
        <v>6337</v>
      </c>
      <c r="AG2822" s="6" t="s">
        <v>4502</v>
      </c>
      <c r="AH2822" s="6" t="s">
        <v>4134</v>
      </c>
      <c r="AI2822" s="7">
        <f>IFERROR(RANK('Ref. Chile'!H2821,'Ref. Chile'!H:H,0)+COUNTIF('Ref. Chile'!$H$7:'Ref. Chile'!H2821,'Ref. Chile'!H2821)-1,"")</f>
        <v>637</v>
      </c>
      <c r="AJ2822" s="7">
        <f>IFERROR(RANK('Ref. Chile'!I2821,'Ref. Chile'!I:I,0)+COUNTIF('Ref. Chile'!$I$7:'Ref. Chile'!I2821,'Ref. Chile'!I2821)-1,"")</f>
        <v>395</v>
      </c>
      <c r="AK2822" s="7">
        <f>IFERROR(RANK('Ref. Chile'!J2821,'Ref. Chile'!J:J,0)+COUNTIF('Ref. Chile'!$J$7:'Ref. Chile'!J2821,'Ref. Chile'!J2821)-1,"")</f>
        <v>1371</v>
      </c>
      <c r="AL2822" s="7">
        <f>IFERROR(RANK('Ref. Chile'!K2821,'Ref. Chile'!K:K,0)+COUNTIF('Ref. Chile'!$K$7:'Ref. Chile'!K2821,'Ref. Chile'!K2821)-1,"")</f>
        <v>1205</v>
      </c>
      <c r="AM2822" s="7">
        <f>IFERROR(RANK('Ref. Chile'!L2821,'Ref. Chile'!L:L,0)+COUNTIF('Ref. Chile'!$L$7:'Ref. Chile'!L2821,'Ref. Chile'!L2821)-1,"")</f>
        <v>96</v>
      </c>
      <c r="AN2822" s="7">
        <f>IFERROR(RANK('Ref. Chile'!M2821,'Ref. Chile'!M:M,0)+COUNTIF('Ref. Chile'!$M$7:'Ref. Chile'!M2821,'Ref. Chile'!M2821)-1,"")</f>
        <v>1314</v>
      </c>
      <c r="AO2822" s="7">
        <f>IFERROR(RANK('Ref. Chile'!H2821,'Ref. Chile'!H:H,1)+COUNTIF('Ref. Chile'!$H$7:'Ref. Chile'!H2821,'Ref. Chile'!H2821)-1,"")</f>
        <v>2166</v>
      </c>
      <c r="AP2822" s="7">
        <f>IFERROR(RANK('Ref. Chile'!I2821,'Ref. Chile'!I:I,1)+COUNTIF('Ref. Chile'!$I$7:'Ref. Chile'!I2821,'Ref. Chile'!I2821)-1,"")</f>
        <v>2358</v>
      </c>
      <c r="AQ2822" s="7">
        <f>IFERROR(RANK('Ref. Chile'!J2821,'Ref. Chile'!J:J,1)+COUNTIF('Ref. Chile'!$J$7:'Ref. Chile'!J2821,'Ref. Chile'!J2821)-1,"")</f>
        <v>1199</v>
      </c>
    </row>
    <row r="2823" spans="31:43" ht="17.25" customHeight="1" x14ac:dyDescent="0.3">
      <c r="AE2823" s="5" t="s">
        <v>2818</v>
      </c>
      <c r="AF2823" s="5" t="s">
        <v>6338</v>
      </c>
      <c r="AG2823" s="6" t="s">
        <v>4503</v>
      </c>
      <c r="AH2823" s="6" t="s">
        <v>4093</v>
      </c>
      <c r="AI2823" s="7">
        <f>IFERROR(RANK('Ref. Chile'!H2822,'Ref. Chile'!H:H,0)+COUNTIF('Ref. Chile'!$H$7:'Ref. Chile'!H2822,'Ref. Chile'!H2822)-1,"")</f>
        <v>2173</v>
      </c>
      <c r="AJ2823" s="7">
        <f>IFERROR(RANK('Ref. Chile'!I2822,'Ref. Chile'!I:I,0)+COUNTIF('Ref. Chile'!$I$7:'Ref. Chile'!I2822,'Ref. Chile'!I2822)-1,"")</f>
        <v>2005</v>
      </c>
      <c r="AK2823" s="7">
        <f>IFERROR(RANK('Ref. Chile'!J2822,'Ref. Chile'!J:J,0)+COUNTIF('Ref. Chile'!$J$7:'Ref. Chile'!J2822,'Ref. Chile'!J2822)-1,"")</f>
        <v>598</v>
      </c>
      <c r="AL2823" s="7">
        <f>IFERROR(RANK('Ref. Chile'!K2822,'Ref. Chile'!K:K,0)+COUNTIF('Ref. Chile'!$K$7:'Ref. Chile'!K2822,'Ref. Chile'!K2822)-1,"")</f>
        <v>2006</v>
      </c>
      <c r="AM2823" s="7">
        <f>IFERROR(RANK('Ref. Chile'!L2822,'Ref. Chile'!L:L,0)+COUNTIF('Ref. Chile'!$L$7:'Ref. Chile'!L2822,'Ref. Chile'!L2822)-1,"")</f>
        <v>1972</v>
      </c>
      <c r="AN2823" s="7">
        <f>IFERROR(RANK('Ref. Chile'!M2822,'Ref. Chile'!M:M,0)+COUNTIF('Ref. Chile'!$M$7:'Ref. Chile'!M2822,'Ref. Chile'!M2822)-1,"")</f>
        <v>1126</v>
      </c>
      <c r="AO2823" s="7">
        <f>IFERROR(RANK('Ref. Chile'!H2822,'Ref. Chile'!H:H,1)+COUNTIF('Ref. Chile'!$H$7:'Ref. Chile'!H2822,'Ref. Chile'!H2822)-1,"")</f>
        <v>630</v>
      </c>
      <c r="AP2823" s="7">
        <f>IFERROR(RANK('Ref. Chile'!I2822,'Ref. Chile'!I:I,1)+COUNTIF('Ref. Chile'!$I$7:'Ref. Chile'!I2822,'Ref. Chile'!I2822)-1,"")</f>
        <v>748</v>
      </c>
      <c r="AQ2823" s="7">
        <f>IFERROR(RANK('Ref. Chile'!J2822,'Ref. Chile'!J:J,1)+COUNTIF('Ref. Chile'!$J$7:'Ref. Chile'!J2822,'Ref. Chile'!J2822)-1,"")</f>
        <v>1972</v>
      </c>
    </row>
    <row r="2824" spans="31:43" ht="17.25" customHeight="1" x14ac:dyDescent="0.3">
      <c r="AE2824" s="5" t="s">
        <v>2819</v>
      </c>
      <c r="AF2824" s="5" t="s">
        <v>6339</v>
      </c>
      <c r="AG2824" s="6" t="s">
        <v>4503</v>
      </c>
      <c r="AH2824" s="6" t="s">
        <v>4138</v>
      </c>
      <c r="AI2824" s="7">
        <f>IFERROR(RANK('Ref. Chile'!H2823,'Ref. Chile'!H:H,0)+COUNTIF('Ref. Chile'!$H$7:'Ref. Chile'!H2823,'Ref. Chile'!H2823)-1,"")</f>
        <v>2166</v>
      </c>
      <c r="AJ2824" s="7">
        <f>IFERROR(RANK('Ref. Chile'!I2823,'Ref. Chile'!I:I,0)+COUNTIF('Ref. Chile'!$I$7:'Ref. Chile'!I2823,'Ref. Chile'!I2823)-1,"")</f>
        <v>1983</v>
      </c>
      <c r="AK2824" s="7">
        <f>IFERROR(RANK('Ref. Chile'!J2823,'Ref. Chile'!J:J,0)+COUNTIF('Ref. Chile'!$J$7:'Ref. Chile'!J2823,'Ref. Chile'!J2823)-1,"")</f>
        <v>567</v>
      </c>
      <c r="AL2824" s="7">
        <f>IFERROR(RANK('Ref. Chile'!K2823,'Ref. Chile'!K:K,0)+COUNTIF('Ref. Chile'!$K$7:'Ref. Chile'!K2823,'Ref. Chile'!K2823)-1,"")</f>
        <v>1997</v>
      </c>
      <c r="AM2824" s="7">
        <f>IFERROR(RANK('Ref. Chile'!L2823,'Ref. Chile'!L:L,0)+COUNTIF('Ref. Chile'!$L$7:'Ref. Chile'!L2823,'Ref. Chile'!L2823)-1,"")</f>
        <v>1948</v>
      </c>
      <c r="AN2824" s="7">
        <f>IFERROR(RANK('Ref. Chile'!M2823,'Ref. Chile'!M:M,0)+COUNTIF('Ref. Chile'!$M$7:'Ref. Chile'!M2823,'Ref. Chile'!M2823)-1,"")</f>
        <v>986</v>
      </c>
      <c r="AO2824" s="7">
        <f>IFERROR(RANK('Ref. Chile'!H2823,'Ref. Chile'!H:H,1)+COUNTIF('Ref. Chile'!$H$7:'Ref. Chile'!H2823,'Ref. Chile'!H2823)-1,"")</f>
        <v>637</v>
      </c>
      <c r="AP2824" s="7">
        <f>IFERROR(RANK('Ref. Chile'!I2823,'Ref. Chile'!I:I,1)+COUNTIF('Ref. Chile'!$I$7:'Ref. Chile'!I2823,'Ref. Chile'!I2823)-1,"")</f>
        <v>770</v>
      </c>
      <c r="AQ2824" s="7">
        <f>IFERROR(RANK('Ref. Chile'!J2823,'Ref. Chile'!J:J,1)+COUNTIF('Ref. Chile'!$J$7:'Ref. Chile'!J2823,'Ref. Chile'!J2823)-1,"")</f>
        <v>2003</v>
      </c>
    </row>
    <row r="2825" spans="31:43" ht="17.25" customHeight="1" x14ac:dyDescent="0.3">
      <c r="AE2825" s="5" t="s">
        <v>2820</v>
      </c>
      <c r="AF2825" s="5" t="s">
        <v>6340</v>
      </c>
      <c r="AG2825" s="6" t="s">
        <v>4503</v>
      </c>
      <c r="AH2825" s="6" t="s">
        <v>4122</v>
      </c>
      <c r="AI2825" s="7">
        <f>IFERROR(RANK('Ref. Chile'!H2824,'Ref. Chile'!H:H,0)+COUNTIF('Ref. Chile'!$H$7:'Ref. Chile'!H2824,'Ref. Chile'!H2824)-1,"")</f>
        <v>2191</v>
      </c>
      <c r="AJ2825" s="7">
        <f>IFERROR(RANK('Ref. Chile'!I2824,'Ref. Chile'!I:I,0)+COUNTIF('Ref. Chile'!$I$7:'Ref. Chile'!I2824,'Ref. Chile'!I2824)-1,"")</f>
        <v>2035</v>
      </c>
      <c r="AK2825" s="7">
        <f>IFERROR(RANK('Ref. Chile'!J2824,'Ref. Chile'!J:J,0)+COUNTIF('Ref. Chile'!$J$7:'Ref. Chile'!J2824,'Ref. Chile'!J2824)-1,"")</f>
        <v>1748</v>
      </c>
      <c r="AL2825" s="7">
        <f>IFERROR(RANK('Ref. Chile'!K2824,'Ref. Chile'!K:K,0)+COUNTIF('Ref. Chile'!$K$7:'Ref. Chile'!K2824,'Ref. Chile'!K2824)-1,"")</f>
        <v>2013</v>
      </c>
      <c r="AM2825" s="7">
        <f>IFERROR(RANK('Ref. Chile'!L2824,'Ref. Chile'!L:L,0)+COUNTIF('Ref. Chile'!$L$7:'Ref. Chile'!L2824,'Ref. Chile'!L2824)-1,"")</f>
        <v>1996</v>
      </c>
      <c r="AN2825" s="7">
        <f>IFERROR(RANK('Ref. Chile'!M2824,'Ref. Chile'!M:M,0)+COUNTIF('Ref. Chile'!$M$7:'Ref. Chile'!M2824,'Ref. Chile'!M2824)-1,"")</f>
        <v>1617</v>
      </c>
      <c r="AO2825" s="7">
        <f>IFERROR(RANK('Ref. Chile'!H2824,'Ref. Chile'!H:H,1)+COUNTIF('Ref. Chile'!$H$7:'Ref. Chile'!H2824,'Ref. Chile'!H2824)-1,"")</f>
        <v>612</v>
      </c>
      <c r="AP2825" s="7">
        <f>IFERROR(RANK('Ref. Chile'!I2824,'Ref. Chile'!I:I,1)+COUNTIF('Ref. Chile'!$I$7:'Ref. Chile'!I2824,'Ref. Chile'!I2824)-1,"")</f>
        <v>718</v>
      </c>
      <c r="AQ2825" s="7">
        <f>IFERROR(RANK('Ref. Chile'!J2824,'Ref. Chile'!J:J,1)+COUNTIF('Ref. Chile'!$J$7:'Ref. Chile'!J2824,'Ref. Chile'!J2824)-1,"")</f>
        <v>944</v>
      </c>
    </row>
    <row r="2826" spans="31:43" ht="17.25" customHeight="1" x14ac:dyDescent="0.3">
      <c r="AE2826" s="5" t="s">
        <v>2821</v>
      </c>
      <c r="AF2826" s="5" t="s">
        <v>6341</v>
      </c>
      <c r="AG2826" s="6" t="s">
        <v>4504</v>
      </c>
      <c r="AH2826" s="6" t="s">
        <v>4092</v>
      </c>
      <c r="AI2826" s="7">
        <f>IFERROR(RANK('Ref. Chile'!H2825,'Ref. Chile'!H:H,0)+COUNTIF('Ref. Chile'!$H$7:'Ref. Chile'!H2825,'Ref. Chile'!H2825)-1,"")</f>
        <v>1053</v>
      </c>
      <c r="AJ2826" s="7">
        <f>IFERROR(RANK('Ref. Chile'!I2825,'Ref. Chile'!I:I,0)+COUNTIF('Ref. Chile'!$I$7:'Ref. Chile'!I2825,'Ref. Chile'!I2825)-1,"")</f>
        <v>855</v>
      </c>
      <c r="AK2826" s="7">
        <f>IFERROR(RANK('Ref. Chile'!J2825,'Ref. Chile'!J:J,0)+COUNTIF('Ref. Chile'!$J$7:'Ref. Chile'!J2825,'Ref. Chile'!J2825)-1,"")</f>
        <v>1748</v>
      </c>
      <c r="AL2826" s="7">
        <f>IFERROR(RANK('Ref. Chile'!K2825,'Ref. Chile'!K:K,0)+COUNTIF('Ref. Chile'!$K$7:'Ref. Chile'!K2825,'Ref. Chile'!K2825)-1,"")</f>
        <v>1113</v>
      </c>
      <c r="AM2826" s="7">
        <f>IFERROR(RANK('Ref. Chile'!L2825,'Ref. Chile'!L:L,0)+COUNTIF('Ref. Chile'!$L$7:'Ref. Chile'!L2825,'Ref. Chile'!L2825)-1,"")</f>
        <v>562</v>
      </c>
      <c r="AN2826" s="7">
        <f>IFERROR(RANK('Ref. Chile'!M2825,'Ref. Chile'!M:M,0)+COUNTIF('Ref. Chile'!$M$7:'Ref. Chile'!M2825,'Ref. Chile'!M2825)-1,"")</f>
        <v>1617</v>
      </c>
      <c r="AO2826" s="7">
        <f>IFERROR(RANK('Ref. Chile'!H2825,'Ref. Chile'!H:H,1)+COUNTIF('Ref. Chile'!$H$7:'Ref. Chile'!H2825,'Ref. Chile'!H2825)-1,"")</f>
        <v>1940</v>
      </c>
      <c r="AP2826" s="7">
        <f>IFERROR(RANK('Ref. Chile'!I2825,'Ref. Chile'!I:I,1)+COUNTIF('Ref. Chile'!$I$7:'Ref. Chile'!I2825,'Ref. Chile'!I2825)-1,"")</f>
        <v>2071</v>
      </c>
      <c r="AQ2826" s="7">
        <f>IFERROR(RANK('Ref. Chile'!J2825,'Ref. Chile'!J:J,1)+COUNTIF('Ref. Chile'!$J$7:'Ref. Chile'!J2825,'Ref. Chile'!J2825)-1,"")</f>
        <v>944</v>
      </c>
    </row>
    <row r="2827" spans="31:43" ht="17.25" customHeight="1" x14ac:dyDescent="0.3">
      <c r="AE2827" s="5" t="s">
        <v>2822</v>
      </c>
      <c r="AF2827" s="5" t="s">
        <v>6342</v>
      </c>
      <c r="AG2827" s="6" t="s">
        <v>4504</v>
      </c>
      <c r="AH2827" s="6" t="s">
        <v>4093</v>
      </c>
      <c r="AI2827" s="7">
        <f>IFERROR(RANK('Ref. Chile'!H2826,'Ref. Chile'!H:H,0)+COUNTIF('Ref. Chile'!$H$7:'Ref. Chile'!H2826,'Ref. Chile'!H2826)-1,"")</f>
        <v>1053</v>
      </c>
      <c r="AJ2827" s="7">
        <f>IFERROR(RANK('Ref. Chile'!I2826,'Ref. Chile'!I:I,0)+COUNTIF('Ref. Chile'!$I$7:'Ref. Chile'!I2826,'Ref. Chile'!I2826)-1,"")</f>
        <v>855</v>
      </c>
      <c r="AK2827" s="7">
        <f>IFERROR(RANK('Ref. Chile'!J2826,'Ref. Chile'!J:J,0)+COUNTIF('Ref. Chile'!$J$7:'Ref. Chile'!J2826,'Ref. Chile'!J2826)-1,"")</f>
        <v>1748</v>
      </c>
      <c r="AL2827" s="7">
        <f>IFERROR(RANK('Ref. Chile'!K2826,'Ref. Chile'!K:K,0)+COUNTIF('Ref. Chile'!$K$7:'Ref. Chile'!K2826,'Ref. Chile'!K2826)-1,"")</f>
        <v>1113</v>
      </c>
      <c r="AM2827" s="7">
        <f>IFERROR(RANK('Ref. Chile'!L2826,'Ref. Chile'!L:L,0)+COUNTIF('Ref. Chile'!$L$7:'Ref. Chile'!L2826,'Ref. Chile'!L2826)-1,"")</f>
        <v>562</v>
      </c>
      <c r="AN2827" s="7">
        <f>IFERROR(RANK('Ref. Chile'!M2826,'Ref. Chile'!M:M,0)+COUNTIF('Ref. Chile'!$M$7:'Ref. Chile'!M2826,'Ref. Chile'!M2826)-1,"")</f>
        <v>1617</v>
      </c>
      <c r="AO2827" s="7">
        <f>IFERROR(RANK('Ref. Chile'!H2826,'Ref. Chile'!H:H,1)+COUNTIF('Ref. Chile'!$H$7:'Ref. Chile'!H2826,'Ref. Chile'!H2826)-1,"")</f>
        <v>1940</v>
      </c>
      <c r="AP2827" s="7">
        <f>IFERROR(RANK('Ref. Chile'!I2826,'Ref. Chile'!I:I,1)+COUNTIF('Ref. Chile'!$I$7:'Ref. Chile'!I2826,'Ref. Chile'!I2826)-1,"")</f>
        <v>2071</v>
      </c>
      <c r="AQ2827" s="7">
        <f>IFERROR(RANK('Ref. Chile'!J2826,'Ref. Chile'!J:J,1)+COUNTIF('Ref. Chile'!$J$7:'Ref. Chile'!J2826,'Ref. Chile'!J2826)-1,"")</f>
        <v>944</v>
      </c>
    </row>
    <row r="2828" spans="31:43" ht="17.25" customHeight="1" x14ac:dyDescent="0.3">
      <c r="AE2828" s="5" t="s">
        <v>2823</v>
      </c>
      <c r="AF2828" s="5" t="s">
        <v>6343</v>
      </c>
      <c r="AG2828" s="6" t="s">
        <v>4504</v>
      </c>
      <c r="AH2828" s="6" t="s">
        <v>4116</v>
      </c>
      <c r="AI2828" s="7">
        <f>IFERROR(RANK('Ref. Chile'!H2827,'Ref. Chile'!H:H,0)+COUNTIF('Ref. Chile'!$H$7:'Ref. Chile'!H2827,'Ref. Chile'!H2827)-1,"")</f>
        <v>1053</v>
      </c>
      <c r="AJ2828" s="7">
        <f>IFERROR(RANK('Ref. Chile'!I2827,'Ref. Chile'!I:I,0)+COUNTIF('Ref. Chile'!$I$7:'Ref. Chile'!I2827,'Ref. Chile'!I2827)-1,"")</f>
        <v>855</v>
      </c>
      <c r="AK2828" s="7">
        <f>IFERROR(RANK('Ref. Chile'!J2827,'Ref. Chile'!J:J,0)+COUNTIF('Ref. Chile'!$J$7:'Ref. Chile'!J2827,'Ref. Chile'!J2827)-1,"")</f>
        <v>1748</v>
      </c>
      <c r="AL2828" s="7">
        <f>IFERROR(RANK('Ref. Chile'!K2827,'Ref. Chile'!K:K,0)+COUNTIF('Ref. Chile'!$K$7:'Ref. Chile'!K2827,'Ref. Chile'!K2827)-1,"")</f>
        <v>1113</v>
      </c>
      <c r="AM2828" s="7">
        <f>IFERROR(RANK('Ref. Chile'!L2827,'Ref. Chile'!L:L,0)+COUNTIF('Ref. Chile'!$L$7:'Ref. Chile'!L2827,'Ref. Chile'!L2827)-1,"")</f>
        <v>562</v>
      </c>
      <c r="AN2828" s="7">
        <f>IFERROR(RANK('Ref. Chile'!M2827,'Ref. Chile'!M:M,0)+COUNTIF('Ref. Chile'!$M$7:'Ref. Chile'!M2827,'Ref. Chile'!M2827)-1,"")</f>
        <v>1617</v>
      </c>
      <c r="AO2828" s="7">
        <f>IFERROR(RANK('Ref. Chile'!H2827,'Ref. Chile'!H:H,1)+COUNTIF('Ref. Chile'!$H$7:'Ref. Chile'!H2827,'Ref. Chile'!H2827)-1,"")</f>
        <v>1940</v>
      </c>
      <c r="AP2828" s="7">
        <f>IFERROR(RANK('Ref. Chile'!I2827,'Ref. Chile'!I:I,1)+COUNTIF('Ref. Chile'!$I$7:'Ref. Chile'!I2827,'Ref. Chile'!I2827)-1,"")</f>
        <v>2071</v>
      </c>
      <c r="AQ2828" s="7">
        <f>IFERROR(RANK('Ref. Chile'!J2827,'Ref. Chile'!J:J,1)+COUNTIF('Ref. Chile'!$J$7:'Ref. Chile'!J2827,'Ref. Chile'!J2827)-1,"")</f>
        <v>944</v>
      </c>
    </row>
    <row r="2829" spans="31:43" ht="17.25" customHeight="1" x14ac:dyDescent="0.3">
      <c r="AE2829" s="5" t="s">
        <v>2824</v>
      </c>
      <c r="AF2829" s="5" t="s">
        <v>6344</v>
      </c>
      <c r="AG2829" s="6" t="s">
        <v>4504</v>
      </c>
      <c r="AH2829" s="6" t="s">
        <v>4094</v>
      </c>
      <c r="AI2829" s="7">
        <f>IFERROR(RANK('Ref. Chile'!H2828,'Ref. Chile'!H:H,0)+COUNTIF('Ref. Chile'!$H$7:'Ref. Chile'!H2828,'Ref. Chile'!H2828)-1,"")</f>
        <v>1053</v>
      </c>
      <c r="AJ2829" s="7">
        <f>IFERROR(RANK('Ref. Chile'!I2828,'Ref. Chile'!I:I,0)+COUNTIF('Ref. Chile'!$I$7:'Ref. Chile'!I2828,'Ref. Chile'!I2828)-1,"")</f>
        <v>855</v>
      </c>
      <c r="AK2829" s="7">
        <f>IFERROR(RANK('Ref. Chile'!J2828,'Ref. Chile'!J:J,0)+COUNTIF('Ref. Chile'!$J$7:'Ref. Chile'!J2828,'Ref. Chile'!J2828)-1,"")</f>
        <v>1748</v>
      </c>
      <c r="AL2829" s="7">
        <f>IFERROR(RANK('Ref. Chile'!K2828,'Ref. Chile'!K:K,0)+COUNTIF('Ref. Chile'!$K$7:'Ref. Chile'!K2828,'Ref. Chile'!K2828)-1,"")</f>
        <v>1113</v>
      </c>
      <c r="AM2829" s="7">
        <f>IFERROR(RANK('Ref. Chile'!L2828,'Ref. Chile'!L:L,0)+COUNTIF('Ref. Chile'!$L$7:'Ref. Chile'!L2828,'Ref. Chile'!L2828)-1,"")</f>
        <v>562</v>
      </c>
      <c r="AN2829" s="7">
        <f>IFERROR(RANK('Ref. Chile'!M2828,'Ref. Chile'!M:M,0)+COUNTIF('Ref. Chile'!$M$7:'Ref. Chile'!M2828,'Ref. Chile'!M2828)-1,"")</f>
        <v>1617</v>
      </c>
      <c r="AO2829" s="7">
        <f>IFERROR(RANK('Ref. Chile'!H2828,'Ref. Chile'!H:H,1)+COUNTIF('Ref. Chile'!$H$7:'Ref. Chile'!H2828,'Ref. Chile'!H2828)-1,"")</f>
        <v>1940</v>
      </c>
      <c r="AP2829" s="7">
        <f>IFERROR(RANK('Ref. Chile'!I2828,'Ref. Chile'!I:I,1)+COUNTIF('Ref. Chile'!$I$7:'Ref. Chile'!I2828,'Ref. Chile'!I2828)-1,"")</f>
        <v>2071</v>
      </c>
      <c r="AQ2829" s="7">
        <f>IFERROR(RANK('Ref. Chile'!J2828,'Ref. Chile'!J:J,1)+COUNTIF('Ref. Chile'!$J$7:'Ref. Chile'!J2828,'Ref. Chile'!J2828)-1,"")</f>
        <v>944</v>
      </c>
    </row>
    <row r="2830" spans="31:43" ht="17.25" customHeight="1" x14ac:dyDescent="0.3">
      <c r="AE2830" s="5" t="s">
        <v>2825</v>
      </c>
      <c r="AF2830" s="5" t="s">
        <v>6345</v>
      </c>
      <c r="AG2830" s="6" t="s">
        <v>4504</v>
      </c>
      <c r="AH2830" s="6" t="s">
        <v>4207</v>
      </c>
      <c r="AI2830" s="7">
        <f>IFERROR(RANK('Ref. Chile'!H2829,'Ref. Chile'!H:H,0)+COUNTIF('Ref. Chile'!$H$7:'Ref. Chile'!H2829,'Ref. Chile'!H2829)-1,"")</f>
        <v>1053</v>
      </c>
      <c r="AJ2830" s="7">
        <f>IFERROR(RANK('Ref. Chile'!I2829,'Ref. Chile'!I:I,0)+COUNTIF('Ref. Chile'!$I$7:'Ref. Chile'!I2829,'Ref. Chile'!I2829)-1,"")</f>
        <v>855</v>
      </c>
      <c r="AK2830" s="7">
        <f>IFERROR(RANK('Ref. Chile'!J2829,'Ref. Chile'!J:J,0)+COUNTIF('Ref. Chile'!$J$7:'Ref. Chile'!J2829,'Ref. Chile'!J2829)-1,"")</f>
        <v>1748</v>
      </c>
      <c r="AL2830" s="7">
        <f>IFERROR(RANK('Ref. Chile'!K2829,'Ref. Chile'!K:K,0)+COUNTIF('Ref. Chile'!$K$7:'Ref. Chile'!K2829,'Ref. Chile'!K2829)-1,"")</f>
        <v>1113</v>
      </c>
      <c r="AM2830" s="7">
        <f>IFERROR(RANK('Ref. Chile'!L2829,'Ref. Chile'!L:L,0)+COUNTIF('Ref. Chile'!$L$7:'Ref. Chile'!L2829,'Ref. Chile'!L2829)-1,"")</f>
        <v>562</v>
      </c>
      <c r="AN2830" s="7">
        <f>IFERROR(RANK('Ref. Chile'!M2829,'Ref. Chile'!M:M,0)+COUNTIF('Ref. Chile'!$M$7:'Ref. Chile'!M2829,'Ref. Chile'!M2829)-1,"")</f>
        <v>1617</v>
      </c>
      <c r="AO2830" s="7">
        <f>IFERROR(RANK('Ref. Chile'!H2829,'Ref. Chile'!H:H,1)+COUNTIF('Ref. Chile'!$H$7:'Ref. Chile'!H2829,'Ref. Chile'!H2829)-1,"")</f>
        <v>1940</v>
      </c>
      <c r="AP2830" s="7">
        <f>IFERROR(RANK('Ref. Chile'!I2829,'Ref. Chile'!I:I,1)+COUNTIF('Ref. Chile'!$I$7:'Ref. Chile'!I2829,'Ref. Chile'!I2829)-1,"")</f>
        <v>2071</v>
      </c>
      <c r="AQ2830" s="7">
        <f>IFERROR(RANK('Ref. Chile'!J2829,'Ref. Chile'!J:J,1)+COUNTIF('Ref. Chile'!$J$7:'Ref. Chile'!J2829,'Ref. Chile'!J2829)-1,"")</f>
        <v>944</v>
      </c>
    </row>
    <row r="2831" spans="31:43" ht="17.25" customHeight="1" x14ac:dyDescent="0.3">
      <c r="AE2831" s="5" t="s">
        <v>2826</v>
      </c>
      <c r="AF2831" s="5" t="s">
        <v>6346</v>
      </c>
      <c r="AG2831" s="6" t="s">
        <v>4504</v>
      </c>
      <c r="AH2831" s="6" t="s">
        <v>4097</v>
      </c>
      <c r="AI2831" s="7">
        <f>IFERROR(RANK('Ref. Chile'!H2830,'Ref. Chile'!H:H,0)+COUNTIF('Ref. Chile'!$H$7:'Ref. Chile'!H2830,'Ref. Chile'!H2830)-1,"")</f>
        <v>1053</v>
      </c>
      <c r="AJ2831" s="7">
        <f>IFERROR(RANK('Ref. Chile'!I2830,'Ref. Chile'!I:I,0)+COUNTIF('Ref. Chile'!$I$7:'Ref. Chile'!I2830,'Ref. Chile'!I2830)-1,"")</f>
        <v>855</v>
      </c>
      <c r="AK2831" s="7">
        <f>IFERROR(RANK('Ref. Chile'!J2830,'Ref. Chile'!J:J,0)+COUNTIF('Ref. Chile'!$J$7:'Ref. Chile'!J2830,'Ref. Chile'!J2830)-1,"")</f>
        <v>1748</v>
      </c>
      <c r="AL2831" s="7">
        <f>IFERROR(RANK('Ref. Chile'!K2830,'Ref. Chile'!K:K,0)+COUNTIF('Ref. Chile'!$K$7:'Ref. Chile'!K2830,'Ref. Chile'!K2830)-1,"")</f>
        <v>1113</v>
      </c>
      <c r="AM2831" s="7">
        <f>IFERROR(RANK('Ref. Chile'!L2830,'Ref. Chile'!L:L,0)+COUNTIF('Ref. Chile'!$L$7:'Ref. Chile'!L2830,'Ref. Chile'!L2830)-1,"")</f>
        <v>562</v>
      </c>
      <c r="AN2831" s="7">
        <f>IFERROR(RANK('Ref. Chile'!M2830,'Ref. Chile'!M:M,0)+COUNTIF('Ref. Chile'!$M$7:'Ref. Chile'!M2830,'Ref. Chile'!M2830)-1,"")</f>
        <v>1617</v>
      </c>
      <c r="AO2831" s="7">
        <f>IFERROR(RANK('Ref. Chile'!H2830,'Ref. Chile'!H:H,1)+COUNTIF('Ref. Chile'!$H$7:'Ref. Chile'!H2830,'Ref. Chile'!H2830)-1,"")</f>
        <v>1940</v>
      </c>
      <c r="AP2831" s="7">
        <f>IFERROR(RANK('Ref. Chile'!I2830,'Ref. Chile'!I:I,1)+COUNTIF('Ref. Chile'!$I$7:'Ref. Chile'!I2830,'Ref. Chile'!I2830)-1,"")</f>
        <v>2071</v>
      </c>
      <c r="AQ2831" s="7">
        <f>IFERROR(RANK('Ref. Chile'!J2830,'Ref. Chile'!J:J,1)+COUNTIF('Ref. Chile'!$J$7:'Ref. Chile'!J2830,'Ref. Chile'!J2830)-1,"")</f>
        <v>944</v>
      </c>
    </row>
    <row r="2832" spans="31:43" ht="17.25" customHeight="1" x14ac:dyDescent="0.3">
      <c r="AE2832" s="5" t="s">
        <v>2827</v>
      </c>
      <c r="AF2832" s="5" t="s">
        <v>6347</v>
      </c>
      <c r="AG2832" s="6" t="s">
        <v>4504</v>
      </c>
      <c r="AH2832" s="6" t="s">
        <v>4109</v>
      </c>
      <c r="AI2832" s="7">
        <f>IFERROR(RANK('Ref. Chile'!H2831,'Ref. Chile'!H:H,0)+COUNTIF('Ref. Chile'!$H$7:'Ref. Chile'!H2831,'Ref. Chile'!H2831)-1,"")</f>
        <v>1053</v>
      </c>
      <c r="AJ2832" s="7">
        <f>IFERROR(RANK('Ref. Chile'!I2831,'Ref. Chile'!I:I,0)+COUNTIF('Ref. Chile'!$I$7:'Ref. Chile'!I2831,'Ref. Chile'!I2831)-1,"")</f>
        <v>855</v>
      </c>
      <c r="AK2832" s="7">
        <f>IFERROR(RANK('Ref. Chile'!J2831,'Ref. Chile'!J:J,0)+COUNTIF('Ref. Chile'!$J$7:'Ref. Chile'!J2831,'Ref. Chile'!J2831)-1,"")</f>
        <v>1748</v>
      </c>
      <c r="AL2832" s="7">
        <f>IFERROR(RANK('Ref. Chile'!K2831,'Ref. Chile'!K:K,0)+COUNTIF('Ref. Chile'!$K$7:'Ref. Chile'!K2831,'Ref. Chile'!K2831)-1,"")</f>
        <v>1113</v>
      </c>
      <c r="AM2832" s="7">
        <f>IFERROR(RANK('Ref. Chile'!L2831,'Ref. Chile'!L:L,0)+COUNTIF('Ref. Chile'!$L$7:'Ref. Chile'!L2831,'Ref. Chile'!L2831)-1,"")</f>
        <v>562</v>
      </c>
      <c r="AN2832" s="7">
        <f>IFERROR(RANK('Ref. Chile'!M2831,'Ref. Chile'!M:M,0)+COUNTIF('Ref. Chile'!$M$7:'Ref. Chile'!M2831,'Ref. Chile'!M2831)-1,"")</f>
        <v>1617</v>
      </c>
      <c r="AO2832" s="7">
        <f>IFERROR(RANK('Ref. Chile'!H2831,'Ref. Chile'!H:H,1)+COUNTIF('Ref. Chile'!$H$7:'Ref. Chile'!H2831,'Ref. Chile'!H2831)-1,"")</f>
        <v>1940</v>
      </c>
      <c r="AP2832" s="7">
        <f>IFERROR(RANK('Ref. Chile'!I2831,'Ref. Chile'!I:I,1)+COUNTIF('Ref. Chile'!$I$7:'Ref. Chile'!I2831,'Ref. Chile'!I2831)-1,"")</f>
        <v>2071</v>
      </c>
      <c r="AQ2832" s="7">
        <f>IFERROR(RANK('Ref. Chile'!J2831,'Ref. Chile'!J:J,1)+COUNTIF('Ref. Chile'!$J$7:'Ref. Chile'!J2831,'Ref. Chile'!J2831)-1,"")</f>
        <v>944</v>
      </c>
    </row>
    <row r="2833" spans="31:43" ht="17.25" customHeight="1" x14ac:dyDescent="0.3">
      <c r="AE2833" s="5" t="s">
        <v>2828</v>
      </c>
      <c r="AF2833" s="5" t="s">
        <v>6348</v>
      </c>
      <c r="AG2833" s="6" t="s">
        <v>4505</v>
      </c>
      <c r="AH2833" s="6" t="s">
        <v>4092</v>
      </c>
      <c r="AI2833" s="7">
        <f>IFERROR(RANK('Ref. Chile'!H2832,'Ref. Chile'!H:H,0)+COUNTIF('Ref. Chile'!$H$7:'Ref. Chile'!H2832,'Ref. Chile'!H2832)-1,"")</f>
        <v>1053</v>
      </c>
      <c r="AJ2833" s="7">
        <f>IFERROR(RANK('Ref. Chile'!I2832,'Ref. Chile'!I:I,0)+COUNTIF('Ref. Chile'!$I$7:'Ref. Chile'!I2832,'Ref. Chile'!I2832)-1,"")</f>
        <v>855</v>
      </c>
      <c r="AK2833" s="7">
        <f>IFERROR(RANK('Ref. Chile'!J2832,'Ref. Chile'!J:J,0)+COUNTIF('Ref. Chile'!$J$7:'Ref. Chile'!J2832,'Ref. Chile'!J2832)-1,"")</f>
        <v>1748</v>
      </c>
      <c r="AL2833" s="7">
        <f>IFERROR(RANK('Ref. Chile'!K2832,'Ref. Chile'!K:K,0)+COUNTIF('Ref. Chile'!$K$7:'Ref. Chile'!K2832,'Ref. Chile'!K2832)-1,"")</f>
        <v>1113</v>
      </c>
      <c r="AM2833" s="7">
        <f>IFERROR(RANK('Ref. Chile'!L2832,'Ref. Chile'!L:L,0)+COUNTIF('Ref. Chile'!$L$7:'Ref. Chile'!L2832,'Ref. Chile'!L2832)-1,"")</f>
        <v>562</v>
      </c>
      <c r="AN2833" s="7">
        <f>IFERROR(RANK('Ref. Chile'!M2832,'Ref. Chile'!M:M,0)+COUNTIF('Ref. Chile'!$M$7:'Ref. Chile'!M2832,'Ref. Chile'!M2832)-1,"")</f>
        <v>1617</v>
      </c>
      <c r="AO2833" s="7">
        <f>IFERROR(RANK('Ref. Chile'!H2832,'Ref. Chile'!H:H,1)+COUNTIF('Ref. Chile'!$H$7:'Ref. Chile'!H2832,'Ref. Chile'!H2832)-1,"")</f>
        <v>1940</v>
      </c>
      <c r="AP2833" s="7">
        <f>IFERROR(RANK('Ref. Chile'!I2832,'Ref. Chile'!I:I,1)+COUNTIF('Ref. Chile'!$I$7:'Ref. Chile'!I2832,'Ref. Chile'!I2832)-1,"")</f>
        <v>2071</v>
      </c>
      <c r="AQ2833" s="7">
        <f>IFERROR(RANK('Ref. Chile'!J2832,'Ref. Chile'!J:J,1)+COUNTIF('Ref. Chile'!$J$7:'Ref. Chile'!J2832,'Ref. Chile'!J2832)-1,"")</f>
        <v>944</v>
      </c>
    </row>
    <row r="2834" spans="31:43" ht="17.25" customHeight="1" x14ac:dyDescent="0.3">
      <c r="AE2834" s="5" t="s">
        <v>2829</v>
      </c>
      <c r="AF2834" s="5" t="s">
        <v>6349</v>
      </c>
      <c r="AG2834" s="6" t="s">
        <v>4505</v>
      </c>
      <c r="AH2834" s="6" t="s">
        <v>4093</v>
      </c>
      <c r="AI2834" s="7">
        <f>IFERROR(RANK('Ref. Chile'!H2833,'Ref. Chile'!H:H,0)+COUNTIF('Ref. Chile'!$H$7:'Ref. Chile'!H2833,'Ref. Chile'!H2833)-1,"")</f>
        <v>1053</v>
      </c>
      <c r="AJ2834" s="7">
        <f>IFERROR(RANK('Ref. Chile'!I2833,'Ref. Chile'!I:I,0)+COUNTIF('Ref. Chile'!$I$7:'Ref. Chile'!I2833,'Ref. Chile'!I2833)-1,"")</f>
        <v>855</v>
      </c>
      <c r="AK2834" s="7">
        <f>IFERROR(RANK('Ref. Chile'!J2833,'Ref. Chile'!J:J,0)+COUNTIF('Ref. Chile'!$J$7:'Ref. Chile'!J2833,'Ref. Chile'!J2833)-1,"")</f>
        <v>1748</v>
      </c>
      <c r="AL2834" s="7">
        <f>IFERROR(RANK('Ref. Chile'!K2833,'Ref. Chile'!K:K,0)+COUNTIF('Ref. Chile'!$K$7:'Ref. Chile'!K2833,'Ref. Chile'!K2833)-1,"")</f>
        <v>1113</v>
      </c>
      <c r="AM2834" s="7">
        <f>IFERROR(RANK('Ref. Chile'!L2833,'Ref. Chile'!L:L,0)+COUNTIF('Ref. Chile'!$L$7:'Ref. Chile'!L2833,'Ref. Chile'!L2833)-1,"")</f>
        <v>562</v>
      </c>
      <c r="AN2834" s="7">
        <f>IFERROR(RANK('Ref. Chile'!M2833,'Ref. Chile'!M:M,0)+COUNTIF('Ref. Chile'!$M$7:'Ref. Chile'!M2833,'Ref. Chile'!M2833)-1,"")</f>
        <v>1617</v>
      </c>
      <c r="AO2834" s="7">
        <f>IFERROR(RANK('Ref. Chile'!H2833,'Ref. Chile'!H:H,1)+COUNTIF('Ref. Chile'!$H$7:'Ref. Chile'!H2833,'Ref. Chile'!H2833)-1,"")</f>
        <v>1940</v>
      </c>
      <c r="AP2834" s="7">
        <f>IFERROR(RANK('Ref. Chile'!I2833,'Ref. Chile'!I:I,1)+COUNTIF('Ref. Chile'!$I$7:'Ref. Chile'!I2833,'Ref. Chile'!I2833)-1,"")</f>
        <v>2071</v>
      </c>
      <c r="AQ2834" s="7">
        <f>IFERROR(RANK('Ref. Chile'!J2833,'Ref. Chile'!J:J,1)+COUNTIF('Ref. Chile'!$J$7:'Ref. Chile'!J2833,'Ref. Chile'!J2833)-1,"")</f>
        <v>944</v>
      </c>
    </row>
    <row r="2835" spans="31:43" ht="17.25" customHeight="1" x14ac:dyDescent="0.3">
      <c r="AE2835" s="5" t="s">
        <v>2830</v>
      </c>
      <c r="AF2835" s="5" t="s">
        <v>6350</v>
      </c>
      <c r="AG2835" s="6" t="s">
        <v>4505</v>
      </c>
      <c r="AH2835" s="6" t="s">
        <v>4116</v>
      </c>
      <c r="AI2835" s="7">
        <f>IFERROR(RANK('Ref. Chile'!H2834,'Ref. Chile'!H:H,0)+COUNTIF('Ref. Chile'!$H$7:'Ref. Chile'!H2834,'Ref. Chile'!H2834)-1,"")</f>
        <v>1053</v>
      </c>
      <c r="AJ2835" s="7">
        <f>IFERROR(RANK('Ref. Chile'!I2834,'Ref. Chile'!I:I,0)+COUNTIF('Ref. Chile'!$I$7:'Ref. Chile'!I2834,'Ref. Chile'!I2834)-1,"")</f>
        <v>855</v>
      </c>
      <c r="AK2835" s="7">
        <f>IFERROR(RANK('Ref. Chile'!J2834,'Ref. Chile'!J:J,0)+COUNTIF('Ref. Chile'!$J$7:'Ref. Chile'!J2834,'Ref. Chile'!J2834)-1,"")</f>
        <v>1748</v>
      </c>
      <c r="AL2835" s="7">
        <f>IFERROR(RANK('Ref. Chile'!K2834,'Ref. Chile'!K:K,0)+COUNTIF('Ref. Chile'!$K$7:'Ref. Chile'!K2834,'Ref. Chile'!K2834)-1,"")</f>
        <v>1113</v>
      </c>
      <c r="AM2835" s="7">
        <f>IFERROR(RANK('Ref. Chile'!L2834,'Ref. Chile'!L:L,0)+COUNTIF('Ref. Chile'!$L$7:'Ref. Chile'!L2834,'Ref. Chile'!L2834)-1,"")</f>
        <v>562</v>
      </c>
      <c r="AN2835" s="7">
        <f>IFERROR(RANK('Ref. Chile'!M2834,'Ref. Chile'!M:M,0)+COUNTIF('Ref. Chile'!$M$7:'Ref. Chile'!M2834,'Ref. Chile'!M2834)-1,"")</f>
        <v>1617</v>
      </c>
      <c r="AO2835" s="7">
        <f>IFERROR(RANK('Ref. Chile'!H2834,'Ref. Chile'!H:H,1)+COUNTIF('Ref. Chile'!$H$7:'Ref. Chile'!H2834,'Ref. Chile'!H2834)-1,"")</f>
        <v>1940</v>
      </c>
      <c r="AP2835" s="7">
        <f>IFERROR(RANK('Ref. Chile'!I2834,'Ref. Chile'!I:I,1)+COUNTIF('Ref. Chile'!$I$7:'Ref. Chile'!I2834,'Ref. Chile'!I2834)-1,"")</f>
        <v>2071</v>
      </c>
      <c r="AQ2835" s="7">
        <f>IFERROR(RANK('Ref. Chile'!J2834,'Ref. Chile'!J:J,1)+COUNTIF('Ref. Chile'!$J$7:'Ref. Chile'!J2834,'Ref. Chile'!J2834)-1,"")</f>
        <v>944</v>
      </c>
    </row>
    <row r="2836" spans="31:43" ht="17.25" customHeight="1" x14ac:dyDescent="0.3">
      <c r="AE2836" s="5" t="s">
        <v>2831</v>
      </c>
      <c r="AF2836" s="5" t="s">
        <v>6351</v>
      </c>
      <c r="AG2836" s="6" t="s">
        <v>4505</v>
      </c>
      <c r="AH2836" s="6" t="s">
        <v>4094</v>
      </c>
      <c r="AI2836" s="7">
        <f>IFERROR(RANK('Ref. Chile'!H2835,'Ref. Chile'!H:H,0)+COUNTIF('Ref. Chile'!$H$7:'Ref. Chile'!H2835,'Ref. Chile'!H2835)-1,"")</f>
        <v>1053</v>
      </c>
      <c r="AJ2836" s="7">
        <f>IFERROR(RANK('Ref. Chile'!I2835,'Ref. Chile'!I:I,0)+COUNTIF('Ref. Chile'!$I$7:'Ref. Chile'!I2835,'Ref. Chile'!I2835)-1,"")</f>
        <v>855</v>
      </c>
      <c r="AK2836" s="7">
        <f>IFERROR(RANK('Ref. Chile'!J2835,'Ref. Chile'!J:J,0)+COUNTIF('Ref. Chile'!$J$7:'Ref. Chile'!J2835,'Ref. Chile'!J2835)-1,"")</f>
        <v>1748</v>
      </c>
      <c r="AL2836" s="7">
        <f>IFERROR(RANK('Ref. Chile'!K2835,'Ref. Chile'!K:K,0)+COUNTIF('Ref. Chile'!$K$7:'Ref. Chile'!K2835,'Ref. Chile'!K2835)-1,"")</f>
        <v>1113</v>
      </c>
      <c r="AM2836" s="7">
        <f>IFERROR(RANK('Ref. Chile'!L2835,'Ref. Chile'!L:L,0)+COUNTIF('Ref. Chile'!$L$7:'Ref. Chile'!L2835,'Ref. Chile'!L2835)-1,"")</f>
        <v>562</v>
      </c>
      <c r="AN2836" s="7">
        <f>IFERROR(RANK('Ref. Chile'!M2835,'Ref. Chile'!M:M,0)+COUNTIF('Ref. Chile'!$M$7:'Ref. Chile'!M2835,'Ref. Chile'!M2835)-1,"")</f>
        <v>1617</v>
      </c>
      <c r="AO2836" s="7">
        <f>IFERROR(RANK('Ref. Chile'!H2835,'Ref. Chile'!H:H,1)+COUNTIF('Ref. Chile'!$H$7:'Ref. Chile'!H2835,'Ref. Chile'!H2835)-1,"")</f>
        <v>1940</v>
      </c>
      <c r="AP2836" s="7">
        <f>IFERROR(RANK('Ref. Chile'!I2835,'Ref. Chile'!I:I,1)+COUNTIF('Ref. Chile'!$I$7:'Ref. Chile'!I2835,'Ref. Chile'!I2835)-1,"")</f>
        <v>2071</v>
      </c>
      <c r="AQ2836" s="7">
        <f>IFERROR(RANK('Ref. Chile'!J2835,'Ref. Chile'!J:J,1)+COUNTIF('Ref. Chile'!$J$7:'Ref. Chile'!J2835,'Ref. Chile'!J2835)-1,"")</f>
        <v>944</v>
      </c>
    </row>
    <row r="2837" spans="31:43" ht="17.25" customHeight="1" x14ac:dyDescent="0.3">
      <c r="AE2837" s="5" t="s">
        <v>2832</v>
      </c>
      <c r="AF2837" s="5" t="s">
        <v>6352</v>
      </c>
      <c r="AG2837" s="6" t="s">
        <v>4505</v>
      </c>
      <c r="AH2837" s="6" t="s">
        <v>4172</v>
      </c>
      <c r="AI2837" s="7">
        <f>IFERROR(RANK('Ref. Chile'!H2836,'Ref. Chile'!H:H,0)+COUNTIF('Ref. Chile'!$H$7:'Ref. Chile'!H2836,'Ref. Chile'!H2836)-1,"")</f>
        <v>1053</v>
      </c>
      <c r="AJ2837" s="7">
        <f>IFERROR(RANK('Ref. Chile'!I2836,'Ref. Chile'!I:I,0)+COUNTIF('Ref. Chile'!$I$7:'Ref. Chile'!I2836,'Ref. Chile'!I2836)-1,"")</f>
        <v>855</v>
      </c>
      <c r="AK2837" s="7">
        <f>IFERROR(RANK('Ref. Chile'!J2836,'Ref. Chile'!J:J,0)+COUNTIF('Ref. Chile'!$J$7:'Ref. Chile'!J2836,'Ref. Chile'!J2836)-1,"")</f>
        <v>1748</v>
      </c>
      <c r="AL2837" s="7">
        <f>IFERROR(RANK('Ref. Chile'!K2836,'Ref. Chile'!K:K,0)+COUNTIF('Ref. Chile'!$K$7:'Ref. Chile'!K2836,'Ref. Chile'!K2836)-1,"")</f>
        <v>1113</v>
      </c>
      <c r="AM2837" s="7">
        <f>IFERROR(RANK('Ref. Chile'!L2836,'Ref. Chile'!L:L,0)+COUNTIF('Ref. Chile'!$L$7:'Ref. Chile'!L2836,'Ref. Chile'!L2836)-1,"")</f>
        <v>562</v>
      </c>
      <c r="AN2837" s="7">
        <f>IFERROR(RANK('Ref. Chile'!M2836,'Ref. Chile'!M:M,0)+COUNTIF('Ref. Chile'!$M$7:'Ref. Chile'!M2836,'Ref. Chile'!M2836)-1,"")</f>
        <v>1617</v>
      </c>
      <c r="AO2837" s="7">
        <f>IFERROR(RANK('Ref. Chile'!H2836,'Ref. Chile'!H:H,1)+COUNTIF('Ref. Chile'!$H$7:'Ref. Chile'!H2836,'Ref. Chile'!H2836)-1,"")</f>
        <v>1940</v>
      </c>
      <c r="AP2837" s="7">
        <f>IFERROR(RANK('Ref. Chile'!I2836,'Ref. Chile'!I:I,1)+COUNTIF('Ref. Chile'!$I$7:'Ref. Chile'!I2836,'Ref. Chile'!I2836)-1,"")</f>
        <v>2071</v>
      </c>
      <c r="AQ2837" s="7">
        <f>IFERROR(RANK('Ref. Chile'!J2836,'Ref. Chile'!J:J,1)+COUNTIF('Ref. Chile'!$J$7:'Ref. Chile'!J2836,'Ref. Chile'!J2836)-1,"")</f>
        <v>944</v>
      </c>
    </row>
    <row r="2838" spans="31:43" ht="17.25" customHeight="1" x14ac:dyDescent="0.3">
      <c r="AE2838" s="5" t="s">
        <v>2833</v>
      </c>
      <c r="AF2838" s="5" t="s">
        <v>6353</v>
      </c>
      <c r="AG2838" s="6" t="s">
        <v>4505</v>
      </c>
      <c r="AH2838" s="6" t="s">
        <v>4207</v>
      </c>
      <c r="AI2838" s="7">
        <f>IFERROR(RANK('Ref. Chile'!H2837,'Ref. Chile'!H:H,0)+COUNTIF('Ref. Chile'!$H$7:'Ref. Chile'!H2837,'Ref. Chile'!H2837)-1,"")</f>
        <v>1053</v>
      </c>
      <c r="AJ2838" s="7">
        <f>IFERROR(RANK('Ref. Chile'!I2837,'Ref. Chile'!I:I,0)+COUNTIF('Ref. Chile'!$I$7:'Ref. Chile'!I2837,'Ref. Chile'!I2837)-1,"")</f>
        <v>855</v>
      </c>
      <c r="AK2838" s="7">
        <f>IFERROR(RANK('Ref. Chile'!J2837,'Ref. Chile'!J:J,0)+COUNTIF('Ref. Chile'!$J$7:'Ref. Chile'!J2837,'Ref. Chile'!J2837)-1,"")</f>
        <v>1748</v>
      </c>
      <c r="AL2838" s="7">
        <f>IFERROR(RANK('Ref. Chile'!K2837,'Ref. Chile'!K:K,0)+COUNTIF('Ref. Chile'!$K$7:'Ref. Chile'!K2837,'Ref. Chile'!K2837)-1,"")</f>
        <v>1113</v>
      </c>
      <c r="AM2838" s="7">
        <f>IFERROR(RANK('Ref. Chile'!L2837,'Ref. Chile'!L:L,0)+COUNTIF('Ref. Chile'!$L$7:'Ref. Chile'!L2837,'Ref. Chile'!L2837)-1,"")</f>
        <v>562</v>
      </c>
      <c r="AN2838" s="7">
        <f>IFERROR(RANK('Ref. Chile'!M2837,'Ref. Chile'!M:M,0)+COUNTIF('Ref. Chile'!$M$7:'Ref. Chile'!M2837,'Ref. Chile'!M2837)-1,"")</f>
        <v>1617</v>
      </c>
      <c r="AO2838" s="7">
        <f>IFERROR(RANK('Ref. Chile'!H2837,'Ref. Chile'!H:H,1)+COUNTIF('Ref. Chile'!$H$7:'Ref. Chile'!H2837,'Ref. Chile'!H2837)-1,"")</f>
        <v>1940</v>
      </c>
      <c r="AP2838" s="7">
        <f>IFERROR(RANK('Ref. Chile'!I2837,'Ref. Chile'!I:I,1)+COUNTIF('Ref. Chile'!$I$7:'Ref. Chile'!I2837,'Ref. Chile'!I2837)-1,"")</f>
        <v>2071</v>
      </c>
      <c r="AQ2838" s="7">
        <f>IFERROR(RANK('Ref. Chile'!J2837,'Ref. Chile'!J:J,1)+COUNTIF('Ref. Chile'!$J$7:'Ref. Chile'!J2837,'Ref. Chile'!J2837)-1,"")</f>
        <v>944</v>
      </c>
    </row>
    <row r="2839" spans="31:43" ht="17.25" customHeight="1" x14ac:dyDescent="0.3">
      <c r="AE2839" s="5" t="s">
        <v>2834</v>
      </c>
      <c r="AF2839" s="5" t="s">
        <v>6354</v>
      </c>
      <c r="AG2839" s="6" t="s">
        <v>4505</v>
      </c>
      <c r="AH2839" s="6" t="s">
        <v>4097</v>
      </c>
      <c r="AI2839" s="7">
        <f>IFERROR(RANK('Ref. Chile'!H2838,'Ref. Chile'!H:H,0)+COUNTIF('Ref. Chile'!$H$7:'Ref. Chile'!H2838,'Ref. Chile'!H2838)-1,"")</f>
        <v>1053</v>
      </c>
      <c r="AJ2839" s="7">
        <f>IFERROR(RANK('Ref. Chile'!I2838,'Ref. Chile'!I:I,0)+COUNTIF('Ref. Chile'!$I$7:'Ref. Chile'!I2838,'Ref. Chile'!I2838)-1,"")</f>
        <v>855</v>
      </c>
      <c r="AK2839" s="7">
        <f>IFERROR(RANK('Ref. Chile'!J2838,'Ref. Chile'!J:J,0)+COUNTIF('Ref. Chile'!$J$7:'Ref. Chile'!J2838,'Ref. Chile'!J2838)-1,"")</f>
        <v>1748</v>
      </c>
      <c r="AL2839" s="7">
        <f>IFERROR(RANK('Ref. Chile'!K2838,'Ref. Chile'!K:K,0)+COUNTIF('Ref. Chile'!$K$7:'Ref. Chile'!K2838,'Ref. Chile'!K2838)-1,"")</f>
        <v>1113</v>
      </c>
      <c r="AM2839" s="7">
        <f>IFERROR(RANK('Ref. Chile'!L2838,'Ref. Chile'!L:L,0)+COUNTIF('Ref. Chile'!$L$7:'Ref. Chile'!L2838,'Ref. Chile'!L2838)-1,"")</f>
        <v>562</v>
      </c>
      <c r="AN2839" s="7">
        <f>IFERROR(RANK('Ref. Chile'!M2838,'Ref. Chile'!M:M,0)+COUNTIF('Ref. Chile'!$M$7:'Ref. Chile'!M2838,'Ref. Chile'!M2838)-1,"")</f>
        <v>1617</v>
      </c>
      <c r="AO2839" s="7">
        <f>IFERROR(RANK('Ref. Chile'!H2838,'Ref. Chile'!H:H,1)+COUNTIF('Ref. Chile'!$H$7:'Ref. Chile'!H2838,'Ref. Chile'!H2838)-1,"")</f>
        <v>1940</v>
      </c>
      <c r="AP2839" s="7">
        <f>IFERROR(RANK('Ref. Chile'!I2838,'Ref. Chile'!I:I,1)+COUNTIF('Ref. Chile'!$I$7:'Ref. Chile'!I2838,'Ref. Chile'!I2838)-1,"")</f>
        <v>2071</v>
      </c>
      <c r="AQ2839" s="7">
        <f>IFERROR(RANK('Ref. Chile'!J2838,'Ref. Chile'!J:J,1)+COUNTIF('Ref. Chile'!$J$7:'Ref. Chile'!J2838,'Ref. Chile'!J2838)-1,"")</f>
        <v>944</v>
      </c>
    </row>
    <row r="2840" spans="31:43" ht="17.25" customHeight="1" x14ac:dyDescent="0.3">
      <c r="AE2840" s="5" t="s">
        <v>2835</v>
      </c>
      <c r="AF2840" s="5" t="s">
        <v>6355</v>
      </c>
      <c r="AG2840" s="6" t="s">
        <v>4505</v>
      </c>
      <c r="AH2840" s="6" t="s">
        <v>4109</v>
      </c>
      <c r="AI2840" s="7">
        <f>IFERROR(RANK('Ref. Chile'!H2839,'Ref. Chile'!H:H,0)+COUNTIF('Ref. Chile'!$H$7:'Ref. Chile'!H2839,'Ref. Chile'!H2839)-1,"")</f>
        <v>1053</v>
      </c>
      <c r="AJ2840" s="7">
        <f>IFERROR(RANK('Ref. Chile'!I2839,'Ref. Chile'!I:I,0)+COUNTIF('Ref. Chile'!$I$7:'Ref. Chile'!I2839,'Ref. Chile'!I2839)-1,"")</f>
        <v>855</v>
      </c>
      <c r="AK2840" s="7">
        <f>IFERROR(RANK('Ref. Chile'!J2839,'Ref. Chile'!J:J,0)+COUNTIF('Ref. Chile'!$J$7:'Ref. Chile'!J2839,'Ref. Chile'!J2839)-1,"")</f>
        <v>1748</v>
      </c>
      <c r="AL2840" s="7">
        <f>IFERROR(RANK('Ref. Chile'!K2839,'Ref. Chile'!K:K,0)+COUNTIF('Ref. Chile'!$K$7:'Ref. Chile'!K2839,'Ref. Chile'!K2839)-1,"")</f>
        <v>1113</v>
      </c>
      <c r="AM2840" s="7">
        <f>IFERROR(RANK('Ref. Chile'!L2839,'Ref. Chile'!L:L,0)+COUNTIF('Ref. Chile'!$L$7:'Ref. Chile'!L2839,'Ref. Chile'!L2839)-1,"")</f>
        <v>562</v>
      </c>
      <c r="AN2840" s="7">
        <f>IFERROR(RANK('Ref. Chile'!M2839,'Ref. Chile'!M:M,0)+COUNTIF('Ref. Chile'!$M$7:'Ref. Chile'!M2839,'Ref. Chile'!M2839)-1,"")</f>
        <v>1617</v>
      </c>
      <c r="AO2840" s="7">
        <f>IFERROR(RANK('Ref. Chile'!H2839,'Ref. Chile'!H:H,1)+COUNTIF('Ref. Chile'!$H$7:'Ref. Chile'!H2839,'Ref. Chile'!H2839)-1,"")</f>
        <v>1940</v>
      </c>
      <c r="AP2840" s="7">
        <f>IFERROR(RANK('Ref. Chile'!I2839,'Ref. Chile'!I:I,1)+COUNTIF('Ref. Chile'!$I$7:'Ref. Chile'!I2839,'Ref. Chile'!I2839)-1,"")</f>
        <v>2071</v>
      </c>
      <c r="AQ2840" s="7">
        <f>IFERROR(RANK('Ref. Chile'!J2839,'Ref. Chile'!J:J,1)+COUNTIF('Ref. Chile'!$J$7:'Ref. Chile'!J2839,'Ref. Chile'!J2839)-1,"")</f>
        <v>944</v>
      </c>
    </row>
    <row r="2841" spans="31:43" ht="17.25" customHeight="1" x14ac:dyDescent="0.3">
      <c r="AE2841" s="5" t="s">
        <v>2836</v>
      </c>
      <c r="AF2841" s="5" t="s">
        <v>6356</v>
      </c>
      <c r="AG2841" s="6" t="s">
        <v>4506</v>
      </c>
      <c r="AH2841" s="6" t="s">
        <v>4153</v>
      </c>
      <c r="AI2841" s="7">
        <f>IFERROR(RANK('Ref. Chile'!H2840,'Ref. Chile'!H:H,0)+COUNTIF('Ref. Chile'!$H$7:'Ref. Chile'!H2840,'Ref. Chile'!H2840)-1,"")</f>
        <v>1053</v>
      </c>
      <c r="AJ2841" s="7">
        <f>IFERROR(RANK('Ref. Chile'!I2840,'Ref. Chile'!I:I,0)+COUNTIF('Ref. Chile'!$I$7:'Ref. Chile'!I2840,'Ref. Chile'!I2840)-1,"")</f>
        <v>855</v>
      </c>
      <c r="AK2841" s="7">
        <f>IFERROR(RANK('Ref. Chile'!J2840,'Ref. Chile'!J:J,0)+COUNTIF('Ref. Chile'!$J$7:'Ref. Chile'!J2840,'Ref. Chile'!J2840)-1,"")</f>
        <v>1748</v>
      </c>
      <c r="AL2841" s="7">
        <f>IFERROR(RANK('Ref. Chile'!K2840,'Ref. Chile'!K:K,0)+COUNTIF('Ref. Chile'!$K$7:'Ref. Chile'!K2840,'Ref. Chile'!K2840)-1,"")</f>
        <v>1113</v>
      </c>
      <c r="AM2841" s="7">
        <f>IFERROR(RANK('Ref. Chile'!L2840,'Ref. Chile'!L:L,0)+COUNTIF('Ref. Chile'!$L$7:'Ref. Chile'!L2840,'Ref. Chile'!L2840)-1,"")</f>
        <v>562</v>
      </c>
      <c r="AN2841" s="7">
        <f>IFERROR(RANK('Ref. Chile'!M2840,'Ref. Chile'!M:M,0)+COUNTIF('Ref. Chile'!$M$7:'Ref. Chile'!M2840,'Ref. Chile'!M2840)-1,"")</f>
        <v>1617</v>
      </c>
      <c r="AO2841" s="7">
        <f>IFERROR(RANK('Ref. Chile'!H2840,'Ref. Chile'!H:H,1)+COUNTIF('Ref. Chile'!$H$7:'Ref. Chile'!H2840,'Ref. Chile'!H2840)-1,"")</f>
        <v>1940</v>
      </c>
      <c r="AP2841" s="7">
        <f>IFERROR(RANK('Ref. Chile'!I2840,'Ref. Chile'!I:I,1)+COUNTIF('Ref. Chile'!$I$7:'Ref. Chile'!I2840,'Ref. Chile'!I2840)-1,"")</f>
        <v>2071</v>
      </c>
      <c r="AQ2841" s="7">
        <f>IFERROR(RANK('Ref. Chile'!J2840,'Ref. Chile'!J:J,1)+COUNTIF('Ref. Chile'!$J$7:'Ref. Chile'!J2840,'Ref. Chile'!J2840)-1,"")</f>
        <v>944</v>
      </c>
    </row>
    <row r="2842" spans="31:43" ht="17.25" customHeight="1" x14ac:dyDescent="0.3">
      <c r="AE2842" s="5" t="s">
        <v>2837</v>
      </c>
      <c r="AF2842" s="5" t="s">
        <v>6357</v>
      </c>
      <c r="AG2842" s="6" t="s">
        <v>4507</v>
      </c>
      <c r="AH2842" s="6" t="s">
        <v>4092</v>
      </c>
      <c r="AI2842" s="7">
        <f>IFERROR(RANK('Ref. Chile'!H2841,'Ref. Chile'!H:H,0)+COUNTIF('Ref. Chile'!$H$7:'Ref. Chile'!H2841,'Ref. Chile'!H2841)-1,"")</f>
        <v>1053</v>
      </c>
      <c r="AJ2842" s="7">
        <f>IFERROR(RANK('Ref. Chile'!I2841,'Ref. Chile'!I:I,0)+COUNTIF('Ref. Chile'!$I$7:'Ref. Chile'!I2841,'Ref. Chile'!I2841)-1,"")</f>
        <v>855</v>
      </c>
      <c r="AK2842" s="7">
        <f>IFERROR(RANK('Ref. Chile'!J2841,'Ref. Chile'!J:J,0)+COUNTIF('Ref. Chile'!$J$7:'Ref. Chile'!J2841,'Ref. Chile'!J2841)-1,"")</f>
        <v>1748</v>
      </c>
      <c r="AL2842" s="7">
        <f>IFERROR(RANK('Ref. Chile'!K2841,'Ref. Chile'!K:K,0)+COUNTIF('Ref. Chile'!$K$7:'Ref. Chile'!K2841,'Ref. Chile'!K2841)-1,"")</f>
        <v>1113</v>
      </c>
      <c r="AM2842" s="7">
        <f>IFERROR(RANK('Ref. Chile'!L2841,'Ref. Chile'!L:L,0)+COUNTIF('Ref. Chile'!$L$7:'Ref. Chile'!L2841,'Ref. Chile'!L2841)-1,"")</f>
        <v>562</v>
      </c>
      <c r="AN2842" s="7">
        <f>IFERROR(RANK('Ref. Chile'!M2841,'Ref. Chile'!M:M,0)+COUNTIF('Ref. Chile'!$M$7:'Ref. Chile'!M2841,'Ref. Chile'!M2841)-1,"")</f>
        <v>1617</v>
      </c>
      <c r="AO2842" s="7">
        <f>IFERROR(RANK('Ref. Chile'!H2841,'Ref. Chile'!H:H,1)+COUNTIF('Ref. Chile'!$H$7:'Ref. Chile'!H2841,'Ref. Chile'!H2841)-1,"")</f>
        <v>1940</v>
      </c>
      <c r="AP2842" s="7">
        <f>IFERROR(RANK('Ref. Chile'!I2841,'Ref. Chile'!I:I,1)+COUNTIF('Ref. Chile'!$I$7:'Ref. Chile'!I2841,'Ref. Chile'!I2841)-1,"")</f>
        <v>2071</v>
      </c>
      <c r="AQ2842" s="7">
        <f>IFERROR(RANK('Ref. Chile'!J2841,'Ref. Chile'!J:J,1)+COUNTIF('Ref. Chile'!$J$7:'Ref. Chile'!J2841,'Ref. Chile'!J2841)-1,"")</f>
        <v>944</v>
      </c>
    </row>
    <row r="2843" spans="31:43" ht="17.25" customHeight="1" x14ac:dyDescent="0.3">
      <c r="AE2843" s="5" t="s">
        <v>2838</v>
      </c>
      <c r="AF2843" s="5" t="s">
        <v>6358</v>
      </c>
      <c r="AG2843" s="6" t="s">
        <v>4507</v>
      </c>
      <c r="AH2843" s="6" t="s">
        <v>4093</v>
      </c>
      <c r="AI2843" s="7">
        <f>IFERROR(RANK('Ref. Chile'!H2842,'Ref. Chile'!H:H,0)+COUNTIF('Ref. Chile'!$H$7:'Ref. Chile'!H2842,'Ref. Chile'!H2842)-1,"")</f>
        <v>1053</v>
      </c>
      <c r="AJ2843" s="7">
        <f>IFERROR(RANK('Ref. Chile'!I2842,'Ref. Chile'!I:I,0)+COUNTIF('Ref. Chile'!$I$7:'Ref. Chile'!I2842,'Ref. Chile'!I2842)-1,"")</f>
        <v>855</v>
      </c>
      <c r="AK2843" s="7">
        <f>IFERROR(RANK('Ref. Chile'!J2842,'Ref. Chile'!J:J,0)+COUNTIF('Ref. Chile'!$J$7:'Ref. Chile'!J2842,'Ref. Chile'!J2842)-1,"")</f>
        <v>1748</v>
      </c>
      <c r="AL2843" s="7">
        <f>IFERROR(RANK('Ref. Chile'!K2842,'Ref. Chile'!K:K,0)+COUNTIF('Ref. Chile'!$K$7:'Ref. Chile'!K2842,'Ref. Chile'!K2842)-1,"")</f>
        <v>1113</v>
      </c>
      <c r="AM2843" s="7">
        <f>IFERROR(RANK('Ref. Chile'!L2842,'Ref. Chile'!L:L,0)+COUNTIF('Ref. Chile'!$L$7:'Ref. Chile'!L2842,'Ref. Chile'!L2842)-1,"")</f>
        <v>562</v>
      </c>
      <c r="AN2843" s="7">
        <f>IFERROR(RANK('Ref. Chile'!M2842,'Ref. Chile'!M:M,0)+COUNTIF('Ref. Chile'!$M$7:'Ref. Chile'!M2842,'Ref. Chile'!M2842)-1,"")</f>
        <v>1617</v>
      </c>
      <c r="AO2843" s="7">
        <f>IFERROR(RANK('Ref. Chile'!H2842,'Ref. Chile'!H:H,1)+COUNTIF('Ref. Chile'!$H$7:'Ref. Chile'!H2842,'Ref. Chile'!H2842)-1,"")</f>
        <v>1940</v>
      </c>
      <c r="AP2843" s="7">
        <f>IFERROR(RANK('Ref. Chile'!I2842,'Ref. Chile'!I:I,1)+COUNTIF('Ref. Chile'!$I$7:'Ref. Chile'!I2842,'Ref. Chile'!I2842)-1,"")</f>
        <v>2071</v>
      </c>
      <c r="AQ2843" s="7">
        <f>IFERROR(RANK('Ref. Chile'!J2842,'Ref. Chile'!J:J,1)+COUNTIF('Ref. Chile'!$J$7:'Ref. Chile'!J2842,'Ref. Chile'!J2842)-1,"")</f>
        <v>944</v>
      </c>
    </row>
    <row r="2844" spans="31:43" ht="17.25" customHeight="1" x14ac:dyDescent="0.3">
      <c r="AE2844" s="5" t="s">
        <v>2839</v>
      </c>
      <c r="AF2844" s="5" t="s">
        <v>6359</v>
      </c>
      <c r="AG2844" s="6" t="s">
        <v>4507</v>
      </c>
      <c r="AH2844" s="6" t="s">
        <v>4116</v>
      </c>
      <c r="AI2844" s="7">
        <f>IFERROR(RANK('Ref. Chile'!H2843,'Ref. Chile'!H:H,0)+COUNTIF('Ref. Chile'!$H$7:'Ref. Chile'!H2843,'Ref. Chile'!H2843)-1,"")</f>
        <v>1053</v>
      </c>
      <c r="AJ2844" s="7">
        <f>IFERROR(RANK('Ref. Chile'!I2843,'Ref. Chile'!I:I,0)+COUNTIF('Ref. Chile'!$I$7:'Ref. Chile'!I2843,'Ref. Chile'!I2843)-1,"")</f>
        <v>855</v>
      </c>
      <c r="AK2844" s="7">
        <f>IFERROR(RANK('Ref. Chile'!J2843,'Ref. Chile'!J:J,0)+COUNTIF('Ref. Chile'!$J$7:'Ref. Chile'!J2843,'Ref. Chile'!J2843)-1,"")</f>
        <v>1748</v>
      </c>
      <c r="AL2844" s="7">
        <f>IFERROR(RANK('Ref. Chile'!K2843,'Ref. Chile'!K:K,0)+COUNTIF('Ref. Chile'!$K$7:'Ref. Chile'!K2843,'Ref. Chile'!K2843)-1,"")</f>
        <v>1113</v>
      </c>
      <c r="AM2844" s="7">
        <f>IFERROR(RANK('Ref. Chile'!L2843,'Ref. Chile'!L:L,0)+COUNTIF('Ref. Chile'!$L$7:'Ref. Chile'!L2843,'Ref. Chile'!L2843)-1,"")</f>
        <v>562</v>
      </c>
      <c r="AN2844" s="7">
        <f>IFERROR(RANK('Ref. Chile'!M2843,'Ref. Chile'!M:M,0)+COUNTIF('Ref. Chile'!$M$7:'Ref. Chile'!M2843,'Ref. Chile'!M2843)-1,"")</f>
        <v>1617</v>
      </c>
      <c r="AO2844" s="7">
        <f>IFERROR(RANK('Ref. Chile'!H2843,'Ref. Chile'!H:H,1)+COUNTIF('Ref. Chile'!$H$7:'Ref. Chile'!H2843,'Ref. Chile'!H2843)-1,"")</f>
        <v>1940</v>
      </c>
      <c r="AP2844" s="7">
        <f>IFERROR(RANK('Ref. Chile'!I2843,'Ref. Chile'!I:I,1)+COUNTIF('Ref. Chile'!$I$7:'Ref. Chile'!I2843,'Ref. Chile'!I2843)-1,"")</f>
        <v>2071</v>
      </c>
      <c r="AQ2844" s="7">
        <f>IFERROR(RANK('Ref. Chile'!J2843,'Ref. Chile'!J:J,1)+COUNTIF('Ref. Chile'!$J$7:'Ref. Chile'!J2843,'Ref. Chile'!J2843)-1,"")</f>
        <v>944</v>
      </c>
    </row>
    <row r="2845" spans="31:43" ht="17.25" customHeight="1" x14ac:dyDescent="0.3">
      <c r="AE2845" s="5" t="s">
        <v>2840</v>
      </c>
      <c r="AF2845" s="5" t="s">
        <v>6360</v>
      </c>
      <c r="AG2845" s="6" t="s">
        <v>4507</v>
      </c>
      <c r="AH2845" s="6" t="s">
        <v>4094</v>
      </c>
      <c r="AI2845" s="7">
        <f>IFERROR(RANK('Ref. Chile'!H2844,'Ref. Chile'!H:H,0)+COUNTIF('Ref. Chile'!$H$7:'Ref. Chile'!H2844,'Ref. Chile'!H2844)-1,"")</f>
        <v>1053</v>
      </c>
      <c r="AJ2845" s="7">
        <f>IFERROR(RANK('Ref. Chile'!I2844,'Ref. Chile'!I:I,0)+COUNTIF('Ref. Chile'!$I$7:'Ref. Chile'!I2844,'Ref. Chile'!I2844)-1,"")</f>
        <v>855</v>
      </c>
      <c r="AK2845" s="7">
        <f>IFERROR(RANK('Ref. Chile'!J2844,'Ref. Chile'!J:J,0)+COUNTIF('Ref. Chile'!$J$7:'Ref. Chile'!J2844,'Ref. Chile'!J2844)-1,"")</f>
        <v>1748</v>
      </c>
      <c r="AL2845" s="7">
        <f>IFERROR(RANK('Ref. Chile'!K2844,'Ref. Chile'!K:K,0)+COUNTIF('Ref. Chile'!$K$7:'Ref. Chile'!K2844,'Ref. Chile'!K2844)-1,"")</f>
        <v>1113</v>
      </c>
      <c r="AM2845" s="7">
        <f>IFERROR(RANK('Ref. Chile'!L2844,'Ref. Chile'!L:L,0)+COUNTIF('Ref. Chile'!$L$7:'Ref. Chile'!L2844,'Ref. Chile'!L2844)-1,"")</f>
        <v>562</v>
      </c>
      <c r="AN2845" s="7">
        <f>IFERROR(RANK('Ref. Chile'!M2844,'Ref. Chile'!M:M,0)+COUNTIF('Ref. Chile'!$M$7:'Ref. Chile'!M2844,'Ref. Chile'!M2844)-1,"")</f>
        <v>1617</v>
      </c>
      <c r="AO2845" s="7">
        <f>IFERROR(RANK('Ref. Chile'!H2844,'Ref. Chile'!H:H,1)+COUNTIF('Ref. Chile'!$H$7:'Ref. Chile'!H2844,'Ref. Chile'!H2844)-1,"")</f>
        <v>1940</v>
      </c>
      <c r="AP2845" s="7">
        <f>IFERROR(RANK('Ref. Chile'!I2844,'Ref. Chile'!I:I,1)+COUNTIF('Ref. Chile'!$I$7:'Ref. Chile'!I2844,'Ref. Chile'!I2844)-1,"")</f>
        <v>2071</v>
      </c>
      <c r="AQ2845" s="7">
        <f>IFERROR(RANK('Ref. Chile'!J2844,'Ref. Chile'!J:J,1)+COUNTIF('Ref. Chile'!$J$7:'Ref. Chile'!J2844,'Ref. Chile'!J2844)-1,"")</f>
        <v>944</v>
      </c>
    </row>
    <row r="2846" spans="31:43" ht="17.25" customHeight="1" x14ac:dyDescent="0.3">
      <c r="AE2846" s="5" t="s">
        <v>2841</v>
      </c>
      <c r="AF2846" s="5" t="s">
        <v>6361</v>
      </c>
      <c r="AG2846" s="6" t="s">
        <v>4507</v>
      </c>
      <c r="AH2846" s="6" t="s">
        <v>4172</v>
      </c>
      <c r="AI2846" s="7">
        <f>IFERROR(RANK('Ref. Chile'!H2845,'Ref. Chile'!H:H,0)+COUNTIF('Ref. Chile'!$H$7:'Ref. Chile'!H2845,'Ref. Chile'!H2845)-1,"")</f>
        <v>1053</v>
      </c>
      <c r="AJ2846" s="7">
        <f>IFERROR(RANK('Ref. Chile'!I2845,'Ref. Chile'!I:I,0)+COUNTIF('Ref. Chile'!$I$7:'Ref. Chile'!I2845,'Ref. Chile'!I2845)-1,"")</f>
        <v>855</v>
      </c>
      <c r="AK2846" s="7">
        <f>IFERROR(RANK('Ref. Chile'!J2845,'Ref. Chile'!J:J,0)+COUNTIF('Ref. Chile'!$J$7:'Ref. Chile'!J2845,'Ref. Chile'!J2845)-1,"")</f>
        <v>1748</v>
      </c>
      <c r="AL2846" s="7">
        <f>IFERROR(RANK('Ref. Chile'!K2845,'Ref. Chile'!K:K,0)+COUNTIF('Ref. Chile'!$K$7:'Ref. Chile'!K2845,'Ref. Chile'!K2845)-1,"")</f>
        <v>1113</v>
      </c>
      <c r="AM2846" s="7">
        <f>IFERROR(RANK('Ref. Chile'!L2845,'Ref. Chile'!L:L,0)+COUNTIF('Ref. Chile'!$L$7:'Ref. Chile'!L2845,'Ref. Chile'!L2845)-1,"")</f>
        <v>562</v>
      </c>
      <c r="AN2846" s="7">
        <f>IFERROR(RANK('Ref. Chile'!M2845,'Ref. Chile'!M:M,0)+COUNTIF('Ref. Chile'!$M$7:'Ref. Chile'!M2845,'Ref. Chile'!M2845)-1,"")</f>
        <v>1617</v>
      </c>
      <c r="AO2846" s="7">
        <f>IFERROR(RANK('Ref. Chile'!H2845,'Ref. Chile'!H:H,1)+COUNTIF('Ref. Chile'!$H$7:'Ref. Chile'!H2845,'Ref. Chile'!H2845)-1,"")</f>
        <v>1940</v>
      </c>
      <c r="AP2846" s="7">
        <f>IFERROR(RANK('Ref. Chile'!I2845,'Ref. Chile'!I:I,1)+COUNTIF('Ref. Chile'!$I$7:'Ref. Chile'!I2845,'Ref. Chile'!I2845)-1,"")</f>
        <v>2071</v>
      </c>
      <c r="AQ2846" s="7">
        <f>IFERROR(RANK('Ref. Chile'!J2845,'Ref. Chile'!J:J,1)+COUNTIF('Ref. Chile'!$J$7:'Ref. Chile'!J2845,'Ref. Chile'!J2845)-1,"")</f>
        <v>944</v>
      </c>
    </row>
    <row r="2847" spans="31:43" ht="17.25" customHeight="1" x14ac:dyDescent="0.3">
      <c r="AE2847" s="5" t="s">
        <v>2842</v>
      </c>
      <c r="AF2847" s="5" t="s">
        <v>6362</v>
      </c>
      <c r="AG2847" s="6" t="s">
        <v>4507</v>
      </c>
      <c r="AH2847" s="6" t="s">
        <v>4207</v>
      </c>
      <c r="AI2847" s="7">
        <f>IFERROR(RANK('Ref. Chile'!H2846,'Ref. Chile'!H:H,0)+COUNTIF('Ref. Chile'!$H$7:'Ref. Chile'!H2846,'Ref. Chile'!H2846)-1,"")</f>
        <v>1053</v>
      </c>
      <c r="AJ2847" s="7">
        <f>IFERROR(RANK('Ref. Chile'!I2846,'Ref. Chile'!I:I,0)+COUNTIF('Ref. Chile'!$I$7:'Ref. Chile'!I2846,'Ref. Chile'!I2846)-1,"")</f>
        <v>855</v>
      </c>
      <c r="AK2847" s="7">
        <f>IFERROR(RANK('Ref. Chile'!J2846,'Ref. Chile'!J:J,0)+COUNTIF('Ref. Chile'!$J$7:'Ref. Chile'!J2846,'Ref. Chile'!J2846)-1,"")</f>
        <v>1748</v>
      </c>
      <c r="AL2847" s="7">
        <f>IFERROR(RANK('Ref. Chile'!K2846,'Ref. Chile'!K:K,0)+COUNTIF('Ref. Chile'!$K$7:'Ref. Chile'!K2846,'Ref. Chile'!K2846)-1,"")</f>
        <v>1113</v>
      </c>
      <c r="AM2847" s="7">
        <f>IFERROR(RANK('Ref. Chile'!L2846,'Ref. Chile'!L:L,0)+COUNTIF('Ref. Chile'!$L$7:'Ref. Chile'!L2846,'Ref. Chile'!L2846)-1,"")</f>
        <v>562</v>
      </c>
      <c r="AN2847" s="7">
        <f>IFERROR(RANK('Ref. Chile'!M2846,'Ref. Chile'!M:M,0)+COUNTIF('Ref. Chile'!$M$7:'Ref. Chile'!M2846,'Ref. Chile'!M2846)-1,"")</f>
        <v>1617</v>
      </c>
      <c r="AO2847" s="7">
        <f>IFERROR(RANK('Ref. Chile'!H2846,'Ref. Chile'!H:H,1)+COUNTIF('Ref. Chile'!$H$7:'Ref. Chile'!H2846,'Ref. Chile'!H2846)-1,"")</f>
        <v>1940</v>
      </c>
      <c r="AP2847" s="7">
        <f>IFERROR(RANK('Ref. Chile'!I2846,'Ref. Chile'!I:I,1)+COUNTIF('Ref. Chile'!$I$7:'Ref. Chile'!I2846,'Ref. Chile'!I2846)-1,"")</f>
        <v>2071</v>
      </c>
      <c r="AQ2847" s="7">
        <f>IFERROR(RANK('Ref. Chile'!J2846,'Ref. Chile'!J:J,1)+COUNTIF('Ref. Chile'!$J$7:'Ref. Chile'!J2846,'Ref. Chile'!J2846)-1,"")</f>
        <v>944</v>
      </c>
    </row>
    <row r="2848" spans="31:43" ht="17.25" customHeight="1" x14ac:dyDescent="0.3">
      <c r="AE2848" s="5" t="s">
        <v>2843</v>
      </c>
      <c r="AF2848" s="5" t="s">
        <v>6363</v>
      </c>
      <c r="AG2848" s="6" t="s">
        <v>4507</v>
      </c>
      <c r="AH2848" s="6" t="s">
        <v>4097</v>
      </c>
      <c r="AI2848" s="7">
        <f>IFERROR(RANK('Ref. Chile'!H2847,'Ref. Chile'!H:H,0)+COUNTIF('Ref. Chile'!$H$7:'Ref. Chile'!H2847,'Ref. Chile'!H2847)-1,"")</f>
        <v>1053</v>
      </c>
      <c r="AJ2848" s="7">
        <f>IFERROR(RANK('Ref. Chile'!I2847,'Ref. Chile'!I:I,0)+COUNTIF('Ref. Chile'!$I$7:'Ref. Chile'!I2847,'Ref. Chile'!I2847)-1,"")</f>
        <v>855</v>
      </c>
      <c r="AK2848" s="7">
        <f>IFERROR(RANK('Ref. Chile'!J2847,'Ref. Chile'!J:J,0)+COUNTIF('Ref. Chile'!$J$7:'Ref. Chile'!J2847,'Ref. Chile'!J2847)-1,"")</f>
        <v>1748</v>
      </c>
      <c r="AL2848" s="7">
        <f>IFERROR(RANK('Ref. Chile'!K2847,'Ref. Chile'!K:K,0)+COUNTIF('Ref. Chile'!$K$7:'Ref. Chile'!K2847,'Ref. Chile'!K2847)-1,"")</f>
        <v>1113</v>
      </c>
      <c r="AM2848" s="7">
        <f>IFERROR(RANK('Ref. Chile'!L2847,'Ref. Chile'!L:L,0)+COUNTIF('Ref. Chile'!$L$7:'Ref. Chile'!L2847,'Ref. Chile'!L2847)-1,"")</f>
        <v>562</v>
      </c>
      <c r="AN2848" s="7">
        <f>IFERROR(RANK('Ref. Chile'!M2847,'Ref. Chile'!M:M,0)+COUNTIF('Ref. Chile'!$M$7:'Ref. Chile'!M2847,'Ref. Chile'!M2847)-1,"")</f>
        <v>1617</v>
      </c>
      <c r="AO2848" s="7">
        <f>IFERROR(RANK('Ref. Chile'!H2847,'Ref. Chile'!H:H,1)+COUNTIF('Ref. Chile'!$H$7:'Ref. Chile'!H2847,'Ref. Chile'!H2847)-1,"")</f>
        <v>1940</v>
      </c>
      <c r="AP2848" s="7">
        <f>IFERROR(RANK('Ref. Chile'!I2847,'Ref. Chile'!I:I,1)+COUNTIF('Ref. Chile'!$I$7:'Ref. Chile'!I2847,'Ref. Chile'!I2847)-1,"")</f>
        <v>2071</v>
      </c>
      <c r="AQ2848" s="7">
        <f>IFERROR(RANK('Ref. Chile'!J2847,'Ref. Chile'!J:J,1)+COUNTIF('Ref. Chile'!$J$7:'Ref. Chile'!J2847,'Ref. Chile'!J2847)-1,"")</f>
        <v>944</v>
      </c>
    </row>
    <row r="2849" spans="31:43" ht="17.25" customHeight="1" x14ac:dyDescent="0.3">
      <c r="AE2849" s="5" t="s">
        <v>2844</v>
      </c>
      <c r="AF2849" s="5" t="s">
        <v>6364</v>
      </c>
      <c r="AG2849" s="6" t="s">
        <v>4507</v>
      </c>
      <c r="AH2849" s="6" t="s">
        <v>4109</v>
      </c>
      <c r="AI2849" s="7">
        <f>IFERROR(RANK('Ref. Chile'!H2848,'Ref. Chile'!H:H,0)+COUNTIF('Ref. Chile'!$H$7:'Ref. Chile'!H2848,'Ref. Chile'!H2848)-1,"")</f>
        <v>1053</v>
      </c>
      <c r="AJ2849" s="7">
        <f>IFERROR(RANK('Ref. Chile'!I2848,'Ref. Chile'!I:I,0)+COUNTIF('Ref. Chile'!$I$7:'Ref. Chile'!I2848,'Ref. Chile'!I2848)-1,"")</f>
        <v>855</v>
      </c>
      <c r="AK2849" s="7">
        <f>IFERROR(RANK('Ref. Chile'!J2848,'Ref. Chile'!J:J,0)+COUNTIF('Ref. Chile'!$J$7:'Ref. Chile'!J2848,'Ref. Chile'!J2848)-1,"")</f>
        <v>1748</v>
      </c>
      <c r="AL2849" s="7">
        <f>IFERROR(RANK('Ref. Chile'!K2848,'Ref. Chile'!K:K,0)+COUNTIF('Ref. Chile'!$K$7:'Ref. Chile'!K2848,'Ref. Chile'!K2848)-1,"")</f>
        <v>1113</v>
      </c>
      <c r="AM2849" s="7">
        <f>IFERROR(RANK('Ref. Chile'!L2848,'Ref. Chile'!L:L,0)+COUNTIF('Ref. Chile'!$L$7:'Ref. Chile'!L2848,'Ref. Chile'!L2848)-1,"")</f>
        <v>562</v>
      </c>
      <c r="AN2849" s="7">
        <f>IFERROR(RANK('Ref. Chile'!M2848,'Ref. Chile'!M:M,0)+COUNTIF('Ref. Chile'!$M$7:'Ref. Chile'!M2848,'Ref. Chile'!M2848)-1,"")</f>
        <v>1617</v>
      </c>
      <c r="AO2849" s="7">
        <f>IFERROR(RANK('Ref. Chile'!H2848,'Ref. Chile'!H:H,1)+COUNTIF('Ref. Chile'!$H$7:'Ref. Chile'!H2848,'Ref. Chile'!H2848)-1,"")</f>
        <v>1940</v>
      </c>
      <c r="AP2849" s="7">
        <f>IFERROR(RANK('Ref. Chile'!I2848,'Ref. Chile'!I:I,1)+COUNTIF('Ref. Chile'!$I$7:'Ref. Chile'!I2848,'Ref. Chile'!I2848)-1,"")</f>
        <v>2071</v>
      </c>
      <c r="AQ2849" s="7">
        <f>IFERROR(RANK('Ref. Chile'!J2848,'Ref. Chile'!J:J,1)+COUNTIF('Ref. Chile'!$J$7:'Ref. Chile'!J2848,'Ref. Chile'!J2848)-1,"")</f>
        <v>944</v>
      </c>
    </row>
    <row r="2850" spans="31:43" ht="17.25" customHeight="1" x14ac:dyDescent="0.3">
      <c r="AE2850" s="5" t="s">
        <v>2845</v>
      </c>
      <c r="AF2850" s="5" t="s">
        <v>6365</v>
      </c>
      <c r="AG2850" s="6" t="s">
        <v>4508</v>
      </c>
      <c r="AH2850" s="6" t="s">
        <v>4092</v>
      </c>
      <c r="AI2850" s="7">
        <f>IFERROR(RANK('Ref. Chile'!H2849,'Ref. Chile'!H:H,0)+COUNTIF('Ref. Chile'!$H$7:'Ref. Chile'!H2849,'Ref. Chile'!H2849)-1,"")</f>
        <v>1053</v>
      </c>
      <c r="AJ2850" s="7">
        <f>IFERROR(RANK('Ref. Chile'!I2849,'Ref. Chile'!I:I,0)+COUNTIF('Ref. Chile'!$I$7:'Ref. Chile'!I2849,'Ref. Chile'!I2849)-1,"")</f>
        <v>855</v>
      </c>
      <c r="AK2850" s="7">
        <f>IFERROR(RANK('Ref. Chile'!J2849,'Ref. Chile'!J:J,0)+COUNTIF('Ref. Chile'!$J$7:'Ref. Chile'!J2849,'Ref. Chile'!J2849)-1,"")</f>
        <v>1748</v>
      </c>
      <c r="AL2850" s="7">
        <f>IFERROR(RANK('Ref. Chile'!K2849,'Ref. Chile'!K:K,0)+COUNTIF('Ref. Chile'!$K$7:'Ref. Chile'!K2849,'Ref. Chile'!K2849)-1,"")</f>
        <v>1113</v>
      </c>
      <c r="AM2850" s="7">
        <f>IFERROR(RANK('Ref. Chile'!L2849,'Ref. Chile'!L:L,0)+COUNTIF('Ref. Chile'!$L$7:'Ref. Chile'!L2849,'Ref. Chile'!L2849)-1,"")</f>
        <v>562</v>
      </c>
      <c r="AN2850" s="7">
        <f>IFERROR(RANK('Ref. Chile'!M2849,'Ref. Chile'!M:M,0)+COUNTIF('Ref. Chile'!$M$7:'Ref. Chile'!M2849,'Ref. Chile'!M2849)-1,"")</f>
        <v>1617</v>
      </c>
      <c r="AO2850" s="7">
        <f>IFERROR(RANK('Ref. Chile'!H2849,'Ref. Chile'!H:H,1)+COUNTIF('Ref. Chile'!$H$7:'Ref. Chile'!H2849,'Ref. Chile'!H2849)-1,"")</f>
        <v>1940</v>
      </c>
      <c r="AP2850" s="7">
        <f>IFERROR(RANK('Ref. Chile'!I2849,'Ref. Chile'!I:I,1)+COUNTIF('Ref. Chile'!$I$7:'Ref. Chile'!I2849,'Ref. Chile'!I2849)-1,"")</f>
        <v>2071</v>
      </c>
      <c r="AQ2850" s="7">
        <f>IFERROR(RANK('Ref. Chile'!J2849,'Ref. Chile'!J:J,1)+COUNTIF('Ref. Chile'!$J$7:'Ref. Chile'!J2849,'Ref. Chile'!J2849)-1,"")</f>
        <v>944</v>
      </c>
    </row>
    <row r="2851" spans="31:43" ht="17.25" customHeight="1" x14ac:dyDescent="0.3">
      <c r="AE2851" s="5" t="s">
        <v>2846</v>
      </c>
      <c r="AF2851" s="5" t="s">
        <v>6366</v>
      </c>
      <c r="AG2851" s="6" t="s">
        <v>4508</v>
      </c>
      <c r="AH2851" s="6" t="s">
        <v>4093</v>
      </c>
      <c r="AI2851" s="7">
        <f>IFERROR(RANK('Ref. Chile'!H2850,'Ref. Chile'!H:H,0)+COUNTIF('Ref. Chile'!$H$7:'Ref. Chile'!H2850,'Ref. Chile'!H2850)-1,"")</f>
        <v>1053</v>
      </c>
      <c r="AJ2851" s="7">
        <f>IFERROR(RANK('Ref. Chile'!I2850,'Ref. Chile'!I:I,0)+COUNTIF('Ref. Chile'!$I$7:'Ref. Chile'!I2850,'Ref. Chile'!I2850)-1,"")</f>
        <v>855</v>
      </c>
      <c r="AK2851" s="7">
        <f>IFERROR(RANK('Ref. Chile'!J2850,'Ref. Chile'!J:J,0)+COUNTIF('Ref. Chile'!$J$7:'Ref. Chile'!J2850,'Ref. Chile'!J2850)-1,"")</f>
        <v>1748</v>
      </c>
      <c r="AL2851" s="7">
        <f>IFERROR(RANK('Ref. Chile'!K2850,'Ref. Chile'!K:K,0)+COUNTIF('Ref. Chile'!$K$7:'Ref. Chile'!K2850,'Ref. Chile'!K2850)-1,"")</f>
        <v>1113</v>
      </c>
      <c r="AM2851" s="7">
        <f>IFERROR(RANK('Ref. Chile'!L2850,'Ref. Chile'!L:L,0)+COUNTIF('Ref. Chile'!$L$7:'Ref. Chile'!L2850,'Ref. Chile'!L2850)-1,"")</f>
        <v>562</v>
      </c>
      <c r="AN2851" s="7">
        <f>IFERROR(RANK('Ref. Chile'!M2850,'Ref. Chile'!M:M,0)+COUNTIF('Ref. Chile'!$M$7:'Ref. Chile'!M2850,'Ref. Chile'!M2850)-1,"")</f>
        <v>1617</v>
      </c>
      <c r="AO2851" s="7">
        <f>IFERROR(RANK('Ref. Chile'!H2850,'Ref. Chile'!H:H,1)+COUNTIF('Ref. Chile'!$H$7:'Ref. Chile'!H2850,'Ref. Chile'!H2850)-1,"")</f>
        <v>1940</v>
      </c>
      <c r="AP2851" s="7">
        <f>IFERROR(RANK('Ref. Chile'!I2850,'Ref. Chile'!I:I,1)+COUNTIF('Ref. Chile'!$I$7:'Ref. Chile'!I2850,'Ref. Chile'!I2850)-1,"")</f>
        <v>2071</v>
      </c>
      <c r="AQ2851" s="7">
        <f>IFERROR(RANK('Ref. Chile'!J2850,'Ref. Chile'!J:J,1)+COUNTIF('Ref. Chile'!$J$7:'Ref. Chile'!J2850,'Ref. Chile'!J2850)-1,"")</f>
        <v>944</v>
      </c>
    </row>
    <row r="2852" spans="31:43" ht="17.25" customHeight="1" x14ac:dyDescent="0.3">
      <c r="AE2852" s="5" t="s">
        <v>2847</v>
      </c>
      <c r="AF2852" s="5" t="s">
        <v>6367</v>
      </c>
      <c r="AG2852" s="6" t="s">
        <v>4508</v>
      </c>
      <c r="AH2852" s="6" t="s">
        <v>4116</v>
      </c>
      <c r="AI2852" s="7">
        <f>IFERROR(RANK('Ref. Chile'!H2851,'Ref. Chile'!H:H,0)+COUNTIF('Ref. Chile'!$H$7:'Ref. Chile'!H2851,'Ref. Chile'!H2851)-1,"")</f>
        <v>1053</v>
      </c>
      <c r="AJ2852" s="7">
        <f>IFERROR(RANK('Ref. Chile'!I2851,'Ref. Chile'!I:I,0)+COUNTIF('Ref. Chile'!$I$7:'Ref. Chile'!I2851,'Ref. Chile'!I2851)-1,"")</f>
        <v>855</v>
      </c>
      <c r="AK2852" s="7">
        <f>IFERROR(RANK('Ref. Chile'!J2851,'Ref. Chile'!J:J,0)+COUNTIF('Ref. Chile'!$J$7:'Ref. Chile'!J2851,'Ref. Chile'!J2851)-1,"")</f>
        <v>1748</v>
      </c>
      <c r="AL2852" s="7">
        <f>IFERROR(RANK('Ref. Chile'!K2851,'Ref. Chile'!K:K,0)+COUNTIF('Ref. Chile'!$K$7:'Ref. Chile'!K2851,'Ref. Chile'!K2851)-1,"")</f>
        <v>1113</v>
      </c>
      <c r="AM2852" s="7">
        <f>IFERROR(RANK('Ref. Chile'!L2851,'Ref. Chile'!L:L,0)+COUNTIF('Ref. Chile'!$L$7:'Ref. Chile'!L2851,'Ref. Chile'!L2851)-1,"")</f>
        <v>562</v>
      </c>
      <c r="AN2852" s="7">
        <f>IFERROR(RANK('Ref. Chile'!M2851,'Ref. Chile'!M:M,0)+COUNTIF('Ref. Chile'!$M$7:'Ref. Chile'!M2851,'Ref. Chile'!M2851)-1,"")</f>
        <v>1617</v>
      </c>
      <c r="AO2852" s="7">
        <f>IFERROR(RANK('Ref. Chile'!H2851,'Ref. Chile'!H:H,1)+COUNTIF('Ref. Chile'!$H$7:'Ref. Chile'!H2851,'Ref. Chile'!H2851)-1,"")</f>
        <v>1940</v>
      </c>
      <c r="AP2852" s="7">
        <f>IFERROR(RANK('Ref. Chile'!I2851,'Ref. Chile'!I:I,1)+COUNTIF('Ref. Chile'!$I$7:'Ref. Chile'!I2851,'Ref. Chile'!I2851)-1,"")</f>
        <v>2071</v>
      </c>
      <c r="AQ2852" s="7">
        <f>IFERROR(RANK('Ref. Chile'!J2851,'Ref. Chile'!J:J,1)+COUNTIF('Ref. Chile'!$J$7:'Ref. Chile'!J2851,'Ref. Chile'!J2851)-1,"")</f>
        <v>944</v>
      </c>
    </row>
    <row r="2853" spans="31:43" ht="17.25" customHeight="1" x14ac:dyDescent="0.3">
      <c r="AE2853" s="5" t="s">
        <v>2848</v>
      </c>
      <c r="AF2853" s="5" t="s">
        <v>6368</v>
      </c>
      <c r="AG2853" s="6" t="s">
        <v>4508</v>
      </c>
      <c r="AH2853" s="6" t="s">
        <v>4094</v>
      </c>
      <c r="AI2853" s="7">
        <f>IFERROR(RANK('Ref. Chile'!H2852,'Ref. Chile'!H:H,0)+COUNTIF('Ref. Chile'!$H$7:'Ref. Chile'!H2852,'Ref. Chile'!H2852)-1,"")</f>
        <v>1053</v>
      </c>
      <c r="AJ2853" s="7">
        <f>IFERROR(RANK('Ref. Chile'!I2852,'Ref. Chile'!I:I,0)+COUNTIF('Ref. Chile'!$I$7:'Ref. Chile'!I2852,'Ref. Chile'!I2852)-1,"")</f>
        <v>855</v>
      </c>
      <c r="AK2853" s="7">
        <f>IFERROR(RANK('Ref. Chile'!J2852,'Ref. Chile'!J:J,0)+COUNTIF('Ref. Chile'!$J$7:'Ref. Chile'!J2852,'Ref. Chile'!J2852)-1,"")</f>
        <v>1748</v>
      </c>
      <c r="AL2853" s="7">
        <f>IFERROR(RANK('Ref. Chile'!K2852,'Ref. Chile'!K:K,0)+COUNTIF('Ref. Chile'!$K$7:'Ref. Chile'!K2852,'Ref. Chile'!K2852)-1,"")</f>
        <v>1113</v>
      </c>
      <c r="AM2853" s="7">
        <f>IFERROR(RANK('Ref. Chile'!L2852,'Ref. Chile'!L:L,0)+COUNTIF('Ref. Chile'!$L$7:'Ref. Chile'!L2852,'Ref. Chile'!L2852)-1,"")</f>
        <v>562</v>
      </c>
      <c r="AN2853" s="7">
        <f>IFERROR(RANK('Ref. Chile'!M2852,'Ref. Chile'!M:M,0)+COUNTIF('Ref. Chile'!$M$7:'Ref. Chile'!M2852,'Ref. Chile'!M2852)-1,"")</f>
        <v>1617</v>
      </c>
      <c r="AO2853" s="7">
        <f>IFERROR(RANK('Ref. Chile'!H2852,'Ref. Chile'!H:H,1)+COUNTIF('Ref. Chile'!$H$7:'Ref. Chile'!H2852,'Ref. Chile'!H2852)-1,"")</f>
        <v>1940</v>
      </c>
      <c r="AP2853" s="7">
        <f>IFERROR(RANK('Ref. Chile'!I2852,'Ref. Chile'!I:I,1)+COUNTIF('Ref. Chile'!$I$7:'Ref. Chile'!I2852,'Ref. Chile'!I2852)-1,"")</f>
        <v>2071</v>
      </c>
      <c r="AQ2853" s="7">
        <f>IFERROR(RANK('Ref. Chile'!J2852,'Ref. Chile'!J:J,1)+COUNTIF('Ref. Chile'!$J$7:'Ref. Chile'!J2852,'Ref. Chile'!J2852)-1,"")</f>
        <v>944</v>
      </c>
    </row>
    <row r="2854" spans="31:43" ht="17.25" customHeight="1" x14ac:dyDescent="0.3">
      <c r="AE2854" s="5" t="s">
        <v>2849</v>
      </c>
      <c r="AF2854" s="5" t="s">
        <v>6369</v>
      </c>
      <c r="AG2854" s="6" t="s">
        <v>4508</v>
      </c>
      <c r="AH2854" s="6" t="s">
        <v>4097</v>
      </c>
      <c r="AI2854" s="7">
        <f>IFERROR(RANK('Ref. Chile'!H2853,'Ref. Chile'!H:H,0)+COUNTIF('Ref. Chile'!$H$7:'Ref. Chile'!H2853,'Ref. Chile'!H2853)-1,"")</f>
        <v>1053</v>
      </c>
      <c r="AJ2854" s="7">
        <f>IFERROR(RANK('Ref. Chile'!I2853,'Ref. Chile'!I:I,0)+COUNTIF('Ref. Chile'!$I$7:'Ref. Chile'!I2853,'Ref. Chile'!I2853)-1,"")</f>
        <v>855</v>
      </c>
      <c r="AK2854" s="7">
        <f>IFERROR(RANK('Ref. Chile'!J2853,'Ref. Chile'!J:J,0)+COUNTIF('Ref. Chile'!$J$7:'Ref. Chile'!J2853,'Ref. Chile'!J2853)-1,"")</f>
        <v>1748</v>
      </c>
      <c r="AL2854" s="7">
        <f>IFERROR(RANK('Ref. Chile'!K2853,'Ref. Chile'!K:K,0)+COUNTIF('Ref. Chile'!$K$7:'Ref. Chile'!K2853,'Ref. Chile'!K2853)-1,"")</f>
        <v>1113</v>
      </c>
      <c r="AM2854" s="7">
        <f>IFERROR(RANK('Ref. Chile'!L2853,'Ref. Chile'!L:L,0)+COUNTIF('Ref. Chile'!$L$7:'Ref. Chile'!L2853,'Ref. Chile'!L2853)-1,"")</f>
        <v>562</v>
      </c>
      <c r="AN2854" s="7">
        <f>IFERROR(RANK('Ref. Chile'!M2853,'Ref. Chile'!M:M,0)+COUNTIF('Ref. Chile'!$M$7:'Ref. Chile'!M2853,'Ref. Chile'!M2853)-1,"")</f>
        <v>1617</v>
      </c>
      <c r="AO2854" s="7">
        <f>IFERROR(RANK('Ref. Chile'!H2853,'Ref. Chile'!H:H,1)+COUNTIF('Ref. Chile'!$H$7:'Ref. Chile'!H2853,'Ref. Chile'!H2853)-1,"")</f>
        <v>1940</v>
      </c>
      <c r="AP2854" s="7">
        <f>IFERROR(RANK('Ref. Chile'!I2853,'Ref. Chile'!I:I,1)+COUNTIF('Ref. Chile'!$I$7:'Ref. Chile'!I2853,'Ref. Chile'!I2853)-1,"")</f>
        <v>2071</v>
      </c>
      <c r="AQ2854" s="7">
        <f>IFERROR(RANK('Ref. Chile'!J2853,'Ref. Chile'!J:J,1)+COUNTIF('Ref. Chile'!$J$7:'Ref. Chile'!J2853,'Ref. Chile'!J2853)-1,"")</f>
        <v>944</v>
      </c>
    </row>
    <row r="2855" spans="31:43" ht="17.25" customHeight="1" x14ac:dyDescent="0.3">
      <c r="AE2855" s="5" t="s">
        <v>2850</v>
      </c>
      <c r="AF2855" s="5" t="s">
        <v>6370</v>
      </c>
      <c r="AG2855" s="6" t="s">
        <v>4509</v>
      </c>
      <c r="AH2855" s="6" t="s">
        <v>4092</v>
      </c>
      <c r="AI2855" s="7">
        <f>IFERROR(RANK('Ref. Chile'!H2854,'Ref. Chile'!H:H,0)+COUNTIF('Ref. Chile'!$H$7:'Ref. Chile'!H2854,'Ref. Chile'!H2854)-1,"")</f>
        <v>1053</v>
      </c>
      <c r="AJ2855" s="7">
        <f>IFERROR(RANK('Ref. Chile'!I2854,'Ref. Chile'!I:I,0)+COUNTIF('Ref. Chile'!$I$7:'Ref. Chile'!I2854,'Ref. Chile'!I2854)-1,"")</f>
        <v>855</v>
      </c>
      <c r="AK2855" s="7">
        <f>IFERROR(RANK('Ref. Chile'!J2854,'Ref. Chile'!J:J,0)+COUNTIF('Ref. Chile'!$J$7:'Ref. Chile'!J2854,'Ref. Chile'!J2854)-1,"")</f>
        <v>1748</v>
      </c>
      <c r="AL2855" s="7">
        <f>IFERROR(RANK('Ref. Chile'!K2854,'Ref. Chile'!K:K,0)+COUNTIF('Ref. Chile'!$K$7:'Ref. Chile'!K2854,'Ref. Chile'!K2854)-1,"")</f>
        <v>1113</v>
      </c>
      <c r="AM2855" s="7">
        <f>IFERROR(RANK('Ref. Chile'!L2854,'Ref. Chile'!L:L,0)+COUNTIF('Ref. Chile'!$L$7:'Ref. Chile'!L2854,'Ref. Chile'!L2854)-1,"")</f>
        <v>562</v>
      </c>
      <c r="AN2855" s="7">
        <f>IFERROR(RANK('Ref. Chile'!M2854,'Ref. Chile'!M:M,0)+COUNTIF('Ref. Chile'!$M$7:'Ref. Chile'!M2854,'Ref. Chile'!M2854)-1,"")</f>
        <v>1617</v>
      </c>
      <c r="AO2855" s="7">
        <f>IFERROR(RANK('Ref. Chile'!H2854,'Ref. Chile'!H:H,1)+COUNTIF('Ref. Chile'!$H$7:'Ref. Chile'!H2854,'Ref. Chile'!H2854)-1,"")</f>
        <v>1940</v>
      </c>
      <c r="AP2855" s="7">
        <f>IFERROR(RANK('Ref. Chile'!I2854,'Ref. Chile'!I:I,1)+COUNTIF('Ref. Chile'!$I$7:'Ref. Chile'!I2854,'Ref. Chile'!I2854)-1,"")</f>
        <v>2071</v>
      </c>
      <c r="AQ2855" s="7">
        <f>IFERROR(RANK('Ref. Chile'!J2854,'Ref. Chile'!J:J,1)+COUNTIF('Ref. Chile'!$J$7:'Ref. Chile'!J2854,'Ref. Chile'!J2854)-1,"")</f>
        <v>944</v>
      </c>
    </row>
    <row r="2856" spans="31:43" ht="17.25" customHeight="1" x14ac:dyDescent="0.3">
      <c r="AE2856" s="5" t="s">
        <v>2851</v>
      </c>
      <c r="AF2856" s="5" t="s">
        <v>6371</v>
      </c>
      <c r="AG2856" s="6" t="s">
        <v>4509</v>
      </c>
      <c r="AH2856" s="6" t="s">
        <v>4116</v>
      </c>
      <c r="AI2856" s="7">
        <f>IFERROR(RANK('Ref. Chile'!H2855,'Ref. Chile'!H:H,0)+COUNTIF('Ref. Chile'!$H$7:'Ref. Chile'!H2855,'Ref. Chile'!H2855)-1,"")</f>
        <v>1053</v>
      </c>
      <c r="AJ2856" s="7">
        <f>IFERROR(RANK('Ref. Chile'!I2855,'Ref. Chile'!I:I,0)+COUNTIF('Ref. Chile'!$I$7:'Ref. Chile'!I2855,'Ref. Chile'!I2855)-1,"")</f>
        <v>855</v>
      </c>
      <c r="AK2856" s="7">
        <f>IFERROR(RANK('Ref. Chile'!J2855,'Ref. Chile'!J:J,0)+COUNTIF('Ref. Chile'!$J$7:'Ref. Chile'!J2855,'Ref. Chile'!J2855)-1,"")</f>
        <v>1748</v>
      </c>
      <c r="AL2856" s="7">
        <f>IFERROR(RANK('Ref. Chile'!K2855,'Ref. Chile'!K:K,0)+COUNTIF('Ref. Chile'!$K$7:'Ref. Chile'!K2855,'Ref. Chile'!K2855)-1,"")</f>
        <v>1113</v>
      </c>
      <c r="AM2856" s="7">
        <f>IFERROR(RANK('Ref. Chile'!L2855,'Ref. Chile'!L:L,0)+COUNTIF('Ref. Chile'!$L$7:'Ref. Chile'!L2855,'Ref. Chile'!L2855)-1,"")</f>
        <v>562</v>
      </c>
      <c r="AN2856" s="7">
        <f>IFERROR(RANK('Ref. Chile'!M2855,'Ref. Chile'!M:M,0)+COUNTIF('Ref. Chile'!$M$7:'Ref. Chile'!M2855,'Ref. Chile'!M2855)-1,"")</f>
        <v>1617</v>
      </c>
      <c r="AO2856" s="7">
        <f>IFERROR(RANK('Ref. Chile'!H2855,'Ref. Chile'!H:H,1)+COUNTIF('Ref. Chile'!$H$7:'Ref. Chile'!H2855,'Ref. Chile'!H2855)-1,"")</f>
        <v>1940</v>
      </c>
      <c r="AP2856" s="7">
        <f>IFERROR(RANK('Ref. Chile'!I2855,'Ref. Chile'!I:I,1)+COUNTIF('Ref. Chile'!$I$7:'Ref. Chile'!I2855,'Ref. Chile'!I2855)-1,"")</f>
        <v>2071</v>
      </c>
      <c r="AQ2856" s="7">
        <f>IFERROR(RANK('Ref. Chile'!J2855,'Ref. Chile'!J:J,1)+COUNTIF('Ref. Chile'!$J$7:'Ref. Chile'!J2855,'Ref. Chile'!J2855)-1,"")</f>
        <v>944</v>
      </c>
    </row>
    <row r="2857" spans="31:43" ht="17.25" customHeight="1" x14ac:dyDescent="0.3">
      <c r="AE2857" s="5" t="s">
        <v>2852</v>
      </c>
      <c r="AF2857" s="5" t="s">
        <v>6372</v>
      </c>
      <c r="AG2857" s="6" t="s">
        <v>4509</v>
      </c>
      <c r="AH2857" s="6" t="s">
        <v>4094</v>
      </c>
      <c r="AI2857" s="7">
        <f>IFERROR(RANK('Ref. Chile'!H2856,'Ref. Chile'!H:H,0)+COUNTIF('Ref. Chile'!$H$7:'Ref. Chile'!H2856,'Ref. Chile'!H2856)-1,"")</f>
        <v>1053</v>
      </c>
      <c r="AJ2857" s="7">
        <f>IFERROR(RANK('Ref. Chile'!I2856,'Ref. Chile'!I:I,0)+COUNTIF('Ref. Chile'!$I$7:'Ref. Chile'!I2856,'Ref. Chile'!I2856)-1,"")</f>
        <v>855</v>
      </c>
      <c r="AK2857" s="7">
        <f>IFERROR(RANK('Ref. Chile'!J2856,'Ref. Chile'!J:J,0)+COUNTIF('Ref. Chile'!$J$7:'Ref. Chile'!J2856,'Ref. Chile'!J2856)-1,"")</f>
        <v>1748</v>
      </c>
      <c r="AL2857" s="7">
        <f>IFERROR(RANK('Ref. Chile'!K2856,'Ref. Chile'!K:K,0)+COUNTIF('Ref. Chile'!$K$7:'Ref. Chile'!K2856,'Ref. Chile'!K2856)-1,"")</f>
        <v>1113</v>
      </c>
      <c r="AM2857" s="7">
        <f>IFERROR(RANK('Ref. Chile'!L2856,'Ref. Chile'!L:L,0)+COUNTIF('Ref. Chile'!$L$7:'Ref. Chile'!L2856,'Ref. Chile'!L2856)-1,"")</f>
        <v>562</v>
      </c>
      <c r="AN2857" s="7">
        <f>IFERROR(RANK('Ref. Chile'!M2856,'Ref. Chile'!M:M,0)+COUNTIF('Ref. Chile'!$M$7:'Ref. Chile'!M2856,'Ref. Chile'!M2856)-1,"")</f>
        <v>1617</v>
      </c>
      <c r="AO2857" s="7">
        <f>IFERROR(RANK('Ref. Chile'!H2856,'Ref. Chile'!H:H,1)+COUNTIF('Ref. Chile'!$H$7:'Ref. Chile'!H2856,'Ref. Chile'!H2856)-1,"")</f>
        <v>1940</v>
      </c>
      <c r="AP2857" s="7">
        <f>IFERROR(RANK('Ref. Chile'!I2856,'Ref. Chile'!I:I,1)+COUNTIF('Ref. Chile'!$I$7:'Ref. Chile'!I2856,'Ref. Chile'!I2856)-1,"")</f>
        <v>2071</v>
      </c>
      <c r="AQ2857" s="7">
        <f>IFERROR(RANK('Ref. Chile'!J2856,'Ref. Chile'!J:J,1)+COUNTIF('Ref. Chile'!$J$7:'Ref. Chile'!J2856,'Ref. Chile'!J2856)-1,"")</f>
        <v>944</v>
      </c>
    </row>
    <row r="2858" spans="31:43" ht="17.25" customHeight="1" x14ac:dyDescent="0.3">
      <c r="AE2858" s="5" t="s">
        <v>2853</v>
      </c>
      <c r="AF2858" s="5" t="s">
        <v>6373</v>
      </c>
      <c r="AG2858" s="6" t="s">
        <v>4509</v>
      </c>
      <c r="AH2858" s="6" t="s">
        <v>4172</v>
      </c>
      <c r="AI2858" s="7">
        <f>IFERROR(RANK('Ref. Chile'!H2857,'Ref. Chile'!H:H,0)+COUNTIF('Ref. Chile'!$H$7:'Ref. Chile'!H2857,'Ref. Chile'!H2857)-1,"")</f>
        <v>1053</v>
      </c>
      <c r="AJ2858" s="7">
        <f>IFERROR(RANK('Ref. Chile'!I2857,'Ref. Chile'!I:I,0)+COUNTIF('Ref. Chile'!$I$7:'Ref. Chile'!I2857,'Ref. Chile'!I2857)-1,"")</f>
        <v>855</v>
      </c>
      <c r="AK2858" s="7">
        <f>IFERROR(RANK('Ref. Chile'!J2857,'Ref. Chile'!J:J,0)+COUNTIF('Ref. Chile'!$J$7:'Ref. Chile'!J2857,'Ref. Chile'!J2857)-1,"")</f>
        <v>1748</v>
      </c>
      <c r="AL2858" s="7">
        <f>IFERROR(RANK('Ref. Chile'!K2857,'Ref. Chile'!K:K,0)+COUNTIF('Ref. Chile'!$K$7:'Ref. Chile'!K2857,'Ref. Chile'!K2857)-1,"")</f>
        <v>1113</v>
      </c>
      <c r="AM2858" s="7">
        <f>IFERROR(RANK('Ref. Chile'!L2857,'Ref. Chile'!L:L,0)+COUNTIF('Ref. Chile'!$L$7:'Ref. Chile'!L2857,'Ref. Chile'!L2857)-1,"")</f>
        <v>562</v>
      </c>
      <c r="AN2858" s="7">
        <f>IFERROR(RANK('Ref. Chile'!M2857,'Ref. Chile'!M:M,0)+COUNTIF('Ref. Chile'!$M$7:'Ref. Chile'!M2857,'Ref. Chile'!M2857)-1,"")</f>
        <v>1617</v>
      </c>
      <c r="AO2858" s="7">
        <f>IFERROR(RANK('Ref. Chile'!H2857,'Ref. Chile'!H:H,1)+COUNTIF('Ref. Chile'!$H$7:'Ref. Chile'!H2857,'Ref. Chile'!H2857)-1,"")</f>
        <v>1940</v>
      </c>
      <c r="AP2858" s="7">
        <f>IFERROR(RANK('Ref. Chile'!I2857,'Ref. Chile'!I:I,1)+COUNTIF('Ref. Chile'!$I$7:'Ref. Chile'!I2857,'Ref. Chile'!I2857)-1,"")</f>
        <v>2071</v>
      </c>
      <c r="AQ2858" s="7">
        <f>IFERROR(RANK('Ref. Chile'!J2857,'Ref. Chile'!J:J,1)+COUNTIF('Ref. Chile'!$J$7:'Ref. Chile'!J2857,'Ref. Chile'!J2857)-1,"")</f>
        <v>944</v>
      </c>
    </row>
    <row r="2859" spans="31:43" ht="17.25" customHeight="1" x14ac:dyDescent="0.3">
      <c r="AE2859" s="5" t="s">
        <v>2854</v>
      </c>
      <c r="AF2859" s="5" t="s">
        <v>6374</v>
      </c>
      <c r="AG2859" s="6" t="s">
        <v>4509</v>
      </c>
      <c r="AH2859" s="6" t="s">
        <v>4097</v>
      </c>
      <c r="AI2859" s="7">
        <f>IFERROR(RANK('Ref. Chile'!H2858,'Ref. Chile'!H:H,0)+COUNTIF('Ref. Chile'!$H$7:'Ref. Chile'!H2858,'Ref. Chile'!H2858)-1,"")</f>
        <v>1053</v>
      </c>
      <c r="AJ2859" s="7">
        <f>IFERROR(RANK('Ref. Chile'!I2858,'Ref. Chile'!I:I,0)+COUNTIF('Ref. Chile'!$I$7:'Ref. Chile'!I2858,'Ref. Chile'!I2858)-1,"")</f>
        <v>855</v>
      </c>
      <c r="AK2859" s="7">
        <f>IFERROR(RANK('Ref. Chile'!J2858,'Ref. Chile'!J:J,0)+COUNTIF('Ref. Chile'!$J$7:'Ref. Chile'!J2858,'Ref. Chile'!J2858)-1,"")</f>
        <v>1748</v>
      </c>
      <c r="AL2859" s="7">
        <f>IFERROR(RANK('Ref. Chile'!K2858,'Ref. Chile'!K:K,0)+COUNTIF('Ref. Chile'!$K$7:'Ref. Chile'!K2858,'Ref. Chile'!K2858)-1,"")</f>
        <v>1113</v>
      </c>
      <c r="AM2859" s="7">
        <f>IFERROR(RANK('Ref. Chile'!L2858,'Ref. Chile'!L:L,0)+COUNTIF('Ref. Chile'!$L$7:'Ref. Chile'!L2858,'Ref. Chile'!L2858)-1,"")</f>
        <v>562</v>
      </c>
      <c r="AN2859" s="7">
        <f>IFERROR(RANK('Ref. Chile'!M2858,'Ref. Chile'!M:M,0)+COUNTIF('Ref. Chile'!$M$7:'Ref. Chile'!M2858,'Ref. Chile'!M2858)-1,"")</f>
        <v>1617</v>
      </c>
      <c r="AO2859" s="7">
        <f>IFERROR(RANK('Ref. Chile'!H2858,'Ref. Chile'!H:H,1)+COUNTIF('Ref. Chile'!$H$7:'Ref. Chile'!H2858,'Ref. Chile'!H2858)-1,"")</f>
        <v>1940</v>
      </c>
      <c r="AP2859" s="7">
        <f>IFERROR(RANK('Ref. Chile'!I2858,'Ref. Chile'!I:I,1)+COUNTIF('Ref. Chile'!$I$7:'Ref. Chile'!I2858,'Ref. Chile'!I2858)-1,"")</f>
        <v>2071</v>
      </c>
      <c r="AQ2859" s="7">
        <f>IFERROR(RANK('Ref. Chile'!J2858,'Ref. Chile'!J:J,1)+COUNTIF('Ref. Chile'!$J$7:'Ref. Chile'!J2858,'Ref. Chile'!J2858)-1,"")</f>
        <v>944</v>
      </c>
    </row>
    <row r="2860" spans="31:43" ht="17.25" customHeight="1" x14ac:dyDescent="0.3">
      <c r="AE2860" s="5" t="s">
        <v>2855</v>
      </c>
      <c r="AF2860" s="5" t="s">
        <v>6375</v>
      </c>
      <c r="AG2860" s="6" t="s">
        <v>4510</v>
      </c>
      <c r="AH2860" s="6" t="s">
        <v>4092</v>
      </c>
      <c r="AI2860" s="7">
        <f>IFERROR(RANK('Ref. Chile'!H2859,'Ref. Chile'!H:H,0)+COUNTIF('Ref. Chile'!$H$7:'Ref. Chile'!H2859,'Ref. Chile'!H2859)-1,"")</f>
        <v>1053</v>
      </c>
      <c r="AJ2860" s="7">
        <f>IFERROR(RANK('Ref. Chile'!I2859,'Ref. Chile'!I:I,0)+COUNTIF('Ref. Chile'!$I$7:'Ref. Chile'!I2859,'Ref. Chile'!I2859)-1,"")</f>
        <v>855</v>
      </c>
      <c r="AK2860" s="7">
        <f>IFERROR(RANK('Ref. Chile'!J2859,'Ref. Chile'!J:J,0)+COUNTIF('Ref. Chile'!$J$7:'Ref. Chile'!J2859,'Ref. Chile'!J2859)-1,"")</f>
        <v>1748</v>
      </c>
      <c r="AL2860" s="7">
        <f>IFERROR(RANK('Ref. Chile'!K2859,'Ref. Chile'!K:K,0)+COUNTIF('Ref. Chile'!$K$7:'Ref. Chile'!K2859,'Ref. Chile'!K2859)-1,"")</f>
        <v>1113</v>
      </c>
      <c r="AM2860" s="7">
        <f>IFERROR(RANK('Ref. Chile'!L2859,'Ref. Chile'!L:L,0)+COUNTIF('Ref. Chile'!$L$7:'Ref. Chile'!L2859,'Ref. Chile'!L2859)-1,"")</f>
        <v>562</v>
      </c>
      <c r="AN2860" s="7">
        <f>IFERROR(RANK('Ref. Chile'!M2859,'Ref. Chile'!M:M,0)+COUNTIF('Ref. Chile'!$M$7:'Ref. Chile'!M2859,'Ref. Chile'!M2859)-1,"")</f>
        <v>1617</v>
      </c>
      <c r="AO2860" s="7">
        <f>IFERROR(RANK('Ref. Chile'!H2859,'Ref. Chile'!H:H,1)+COUNTIF('Ref. Chile'!$H$7:'Ref. Chile'!H2859,'Ref. Chile'!H2859)-1,"")</f>
        <v>1940</v>
      </c>
      <c r="AP2860" s="7">
        <f>IFERROR(RANK('Ref. Chile'!I2859,'Ref. Chile'!I:I,1)+COUNTIF('Ref. Chile'!$I$7:'Ref. Chile'!I2859,'Ref. Chile'!I2859)-1,"")</f>
        <v>2071</v>
      </c>
      <c r="AQ2860" s="7">
        <f>IFERROR(RANK('Ref. Chile'!J2859,'Ref. Chile'!J:J,1)+COUNTIF('Ref. Chile'!$J$7:'Ref. Chile'!J2859,'Ref. Chile'!J2859)-1,"")</f>
        <v>944</v>
      </c>
    </row>
    <row r="2861" spans="31:43" ht="17.25" customHeight="1" x14ac:dyDescent="0.3">
      <c r="AE2861" s="5" t="s">
        <v>2856</v>
      </c>
      <c r="AF2861" s="5" t="s">
        <v>6376</v>
      </c>
      <c r="AG2861" s="6" t="s">
        <v>4510</v>
      </c>
      <c r="AH2861" s="6" t="s">
        <v>4093</v>
      </c>
      <c r="AI2861" s="7">
        <f>IFERROR(RANK('Ref. Chile'!H2860,'Ref. Chile'!H:H,0)+COUNTIF('Ref. Chile'!$H$7:'Ref. Chile'!H2860,'Ref. Chile'!H2860)-1,"")</f>
        <v>1053</v>
      </c>
      <c r="AJ2861" s="7">
        <f>IFERROR(RANK('Ref. Chile'!I2860,'Ref. Chile'!I:I,0)+COUNTIF('Ref. Chile'!$I$7:'Ref. Chile'!I2860,'Ref. Chile'!I2860)-1,"")</f>
        <v>855</v>
      </c>
      <c r="AK2861" s="7">
        <f>IFERROR(RANK('Ref. Chile'!J2860,'Ref. Chile'!J:J,0)+COUNTIF('Ref. Chile'!$J$7:'Ref. Chile'!J2860,'Ref. Chile'!J2860)-1,"")</f>
        <v>1748</v>
      </c>
      <c r="AL2861" s="7">
        <f>IFERROR(RANK('Ref. Chile'!K2860,'Ref. Chile'!K:K,0)+COUNTIF('Ref. Chile'!$K$7:'Ref. Chile'!K2860,'Ref. Chile'!K2860)-1,"")</f>
        <v>1113</v>
      </c>
      <c r="AM2861" s="7">
        <f>IFERROR(RANK('Ref. Chile'!L2860,'Ref. Chile'!L:L,0)+COUNTIF('Ref. Chile'!$L$7:'Ref. Chile'!L2860,'Ref. Chile'!L2860)-1,"")</f>
        <v>562</v>
      </c>
      <c r="AN2861" s="7">
        <f>IFERROR(RANK('Ref. Chile'!M2860,'Ref. Chile'!M:M,0)+COUNTIF('Ref. Chile'!$M$7:'Ref. Chile'!M2860,'Ref. Chile'!M2860)-1,"")</f>
        <v>1617</v>
      </c>
      <c r="AO2861" s="7">
        <f>IFERROR(RANK('Ref. Chile'!H2860,'Ref. Chile'!H:H,1)+COUNTIF('Ref. Chile'!$H$7:'Ref. Chile'!H2860,'Ref. Chile'!H2860)-1,"")</f>
        <v>1940</v>
      </c>
      <c r="AP2861" s="7">
        <f>IFERROR(RANK('Ref. Chile'!I2860,'Ref. Chile'!I:I,1)+COUNTIF('Ref. Chile'!$I$7:'Ref. Chile'!I2860,'Ref. Chile'!I2860)-1,"")</f>
        <v>2071</v>
      </c>
      <c r="AQ2861" s="7">
        <f>IFERROR(RANK('Ref. Chile'!J2860,'Ref. Chile'!J:J,1)+COUNTIF('Ref. Chile'!$J$7:'Ref. Chile'!J2860,'Ref. Chile'!J2860)-1,"")</f>
        <v>944</v>
      </c>
    </row>
    <row r="2862" spans="31:43" ht="17.25" customHeight="1" x14ac:dyDescent="0.3">
      <c r="AE2862" s="5" t="s">
        <v>2857</v>
      </c>
      <c r="AF2862" s="5" t="s">
        <v>6377</v>
      </c>
      <c r="AG2862" s="6" t="s">
        <v>4510</v>
      </c>
      <c r="AH2862" s="6" t="s">
        <v>4116</v>
      </c>
      <c r="AI2862" s="7">
        <f>IFERROR(RANK('Ref. Chile'!H2861,'Ref. Chile'!H:H,0)+COUNTIF('Ref. Chile'!$H$7:'Ref. Chile'!H2861,'Ref. Chile'!H2861)-1,"")</f>
        <v>1053</v>
      </c>
      <c r="AJ2862" s="7">
        <f>IFERROR(RANK('Ref. Chile'!I2861,'Ref. Chile'!I:I,0)+COUNTIF('Ref. Chile'!$I$7:'Ref. Chile'!I2861,'Ref. Chile'!I2861)-1,"")</f>
        <v>855</v>
      </c>
      <c r="AK2862" s="7">
        <f>IFERROR(RANK('Ref. Chile'!J2861,'Ref. Chile'!J:J,0)+COUNTIF('Ref. Chile'!$J$7:'Ref. Chile'!J2861,'Ref. Chile'!J2861)-1,"")</f>
        <v>1748</v>
      </c>
      <c r="AL2862" s="7">
        <f>IFERROR(RANK('Ref. Chile'!K2861,'Ref. Chile'!K:K,0)+COUNTIF('Ref. Chile'!$K$7:'Ref. Chile'!K2861,'Ref. Chile'!K2861)-1,"")</f>
        <v>1113</v>
      </c>
      <c r="AM2862" s="7">
        <f>IFERROR(RANK('Ref. Chile'!L2861,'Ref. Chile'!L:L,0)+COUNTIF('Ref. Chile'!$L$7:'Ref. Chile'!L2861,'Ref. Chile'!L2861)-1,"")</f>
        <v>562</v>
      </c>
      <c r="AN2862" s="7">
        <f>IFERROR(RANK('Ref. Chile'!M2861,'Ref. Chile'!M:M,0)+COUNTIF('Ref. Chile'!$M$7:'Ref. Chile'!M2861,'Ref. Chile'!M2861)-1,"")</f>
        <v>1617</v>
      </c>
      <c r="AO2862" s="7">
        <f>IFERROR(RANK('Ref. Chile'!H2861,'Ref. Chile'!H:H,1)+COUNTIF('Ref. Chile'!$H$7:'Ref. Chile'!H2861,'Ref. Chile'!H2861)-1,"")</f>
        <v>1940</v>
      </c>
      <c r="AP2862" s="7">
        <f>IFERROR(RANK('Ref. Chile'!I2861,'Ref. Chile'!I:I,1)+COUNTIF('Ref. Chile'!$I$7:'Ref. Chile'!I2861,'Ref. Chile'!I2861)-1,"")</f>
        <v>2071</v>
      </c>
      <c r="AQ2862" s="7">
        <f>IFERROR(RANK('Ref. Chile'!J2861,'Ref. Chile'!J:J,1)+COUNTIF('Ref. Chile'!$J$7:'Ref. Chile'!J2861,'Ref. Chile'!J2861)-1,"")</f>
        <v>944</v>
      </c>
    </row>
    <row r="2863" spans="31:43" ht="17.25" customHeight="1" x14ac:dyDescent="0.3">
      <c r="AE2863" s="5" t="s">
        <v>2858</v>
      </c>
      <c r="AF2863" s="5" t="s">
        <v>6378</v>
      </c>
      <c r="AG2863" s="6" t="s">
        <v>4510</v>
      </c>
      <c r="AH2863" s="6" t="s">
        <v>4094</v>
      </c>
      <c r="AI2863" s="7">
        <f>IFERROR(RANK('Ref. Chile'!H2862,'Ref. Chile'!H:H,0)+COUNTIF('Ref. Chile'!$H$7:'Ref. Chile'!H2862,'Ref. Chile'!H2862)-1,"")</f>
        <v>1053</v>
      </c>
      <c r="AJ2863" s="7">
        <f>IFERROR(RANK('Ref. Chile'!I2862,'Ref. Chile'!I:I,0)+COUNTIF('Ref. Chile'!$I$7:'Ref. Chile'!I2862,'Ref. Chile'!I2862)-1,"")</f>
        <v>855</v>
      </c>
      <c r="AK2863" s="7">
        <f>IFERROR(RANK('Ref. Chile'!J2862,'Ref. Chile'!J:J,0)+COUNTIF('Ref. Chile'!$J$7:'Ref. Chile'!J2862,'Ref. Chile'!J2862)-1,"")</f>
        <v>1748</v>
      </c>
      <c r="AL2863" s="7">
        <f>IFERROR(RANK('Ref. Chile'!K2862,'Ref. Chile'!K:K,0)+COUNTIF('Ref. Chile'!$K$7:'Ref. Chile'!K2862,'Ref. Chile'!K2862)-1,"")</f>
        <v>1113</v>
      </c>
      <c r="AM2863" s="7">
        <f>IFERROR(RANK('Ref. Chile'!L2862,'Ref. Chile'!L:L,0)+COUNTIF('Ref. Chile'!$L$7:'Ref. Chile'!L2862,'Ref. Chile'!L2862)-1,"")</f>
        <v>562</v>
      </c>
      <c r="AN2863" s="7">
        <f>IFERROR(RANK('Ref. Chile'!M2862,'Ref. Chile'!M:M,0)+COUNTIF('Ref. Chile'!$M$7:'Ref. Chile'!M2862,'Ref. Chile'!M2862)-1,"")</f>
        <v>1617</v>
      </c>
      <c r="AO2863" s="7">
        <f>IFERROR(RANK('Ref. Chile'!H2862,'Ref. Chile'!H:H,1)+COUNTIF('Ref. Chile'!$H$7:'Ref. Chile'!H2862,'Ref. Chile'!H2862)-1,"")</f>
        <v>1940</v>
      </c>
      <c r="AP2863" s="7">
        <f>IFERROR(RANK('Ref. Chile'!I2862,'Ref. Chile'!I:I,1)+COUNTIF('Ref. Chile'!$I$7:'Ref. Chile'!I2862,'Ref. Chile'!I2862)-1,"")</f>
        <v>2071</v>
      </c>
      <c r="AQ2863" s="7">
        <f>IFERROR(RANK('Ref. Chile'!J2862,'Ref. Chile'!J:J,1)+COUNTIF('Ref. Chile'!$J$7:'Ref. Chile'!J2862,'Ref. Chile'!J2862)-1,"")</f>
        <v>944</v>
      </c>
    </row>
    <row r="2864" spans="31:43" ht="17.25" customHeight="1" x14ac:dyDescent="0.3">
      <c r="AE2864" s="5" t="s">
        <v>2859</v>
      </c>
      <c r="AF2864" s="5" t="s">
        <v>6379</v>
      </c>
      <c r="AG2864" s="6" t="s">
        <v>4510</v>
      </c>
      <c r="AH2864" s="6" t="s">
        <v>4172</v>
      </c>
      <c r="AI2864" s="7">
        <f>IFERROR(RANK('Ref. Chile'!H2863,'Ref. Chile'!H:H,0)+COUNTIF('Ref. Chile'!$H$7:'Ref. Chile'!H2863,'Ref. Chile'!H2863)-1,"")</f>
        <v>1053</v>
      </c>
      <c r="AJ2864" s="7">
        <f>IFERROR(RANK('Ref. Chile'!I2863,'Ref. Chile'!I:I,0)+COUNTIF('Ref. Chile'!$I$7:'Ref. Chile'!I2863,'Ref. Chile'!I2863)-1,"")</f>
        <v>855</v>
      </c>
      <c r="AK2864" s="7">
        <f>IFERROR(RANK('Ref. Chile'!J2863,'Ref. Chile'!J:J,0)+COUNTIF('Ref. Chile'!$J$7:'Ref. Chile'!J2863,'Ref. Chile'!J2863)-1,"")</f>
        <v>1748</v>
      </c>
      <c r="AL2864" s="7">
        <f>IFERROR(RANK('Ref. Chile'!K2863,'Ref. Chile'!K:K,0)+COUNTIF('Ref. Chile'!$K$7:'Ref. Chile'!K2863,'Ref. Chile'!K2863)-1,"")</f>
        <v>1113</v>
      </c>
      <c r="AM2864" s="7">
        <f>IFERROR(RANK('Ref. Chile'!L2863,'Ref. Chile'!L:L,0)+COUNTIF('Ref. Chile'!$L$7:'Ref. Chile'!L2863,'Ref. Chile'!L2863)-1,"")</f>
        <v>562</v>
      </c>
      <c r="AN2864" s="7">
        <f>IFERROR(RANK('Ref. Chile'!M2863,'Ref. Chile'!M:M,0)+COUNTIF('Ref. Chile'!$M$7:'Ref. Chile'!M2863,'Ref. Chile'!M2863)-1,"")</f>
        <v>1617</v>
      </c>
      <c r="AO2864" s="7">
        <f>IFERROR(RANK('Ref. Chile'!H2863,'Ref. Chile'!H:H,1)+COUNTIF('Ref. Chile'!$H$7:'Ref. Chile'!H2863,'Ref. Chile'!H2863)-1,"")</f>
        <v>1940</v>
      </c>
      <c r="AP2864" s="7">
        <f>IFERROR(RANK('Ref. Chile'!I2863,'Ref. Chile'!I:I,1)+COUNTIF('Ref. Chile'!$I$7:'Ref. Chile'!I2863,'Ref. Chile'!I2863)-1,"")</f>
        <v>2071</v>
      </c>
      <c r="AQ2864" s="7">
        <f>IFERROR(RANK('Ref. Chile'!J2863,'Ref. Chile'!J:J,1)+COUNTIF('Ref. Chile'!$J$7:'Ref. Chile'!J2863,'Ref. Chile'!J2863)-1,"")</f>
        <v>944</v>
      </c>
    </row>
    <row r="2865" spans="31:43" ht="17.25" customHeight="1" x14ac:dyDescent="0.3">
      <c r="AE2865" s="5" t="s">
        <v>2860</v>
      </c>
      <c r="AF2865" s="5" t="s">
        <v>6380</v>
      </c>
      <c r="AG2865" s="6" t="s">
        <v>4510</v>
      </c>
      <c r="AH2865" s="6" t="s">
        <v>4207</v>
      </c>
      <c r="AI2865" s="7">
        <f>IFERROR(RANK('Ref. Chile'!H2864,'Ref. Chile'!H:H,0)+COUNTIF('Ref. Chile'!$H$7:'Ref. Chile'!H2864,'Ref. Chile'!H2864)-1,"")</f>
        <v>1053</v>
      </c>
      <c r="AJ2865" s="7">
        <f>IFERROR(RANK('Ref. Chile'!I2864,'Ref. Chile'!I:I,0)+COUNTIF('Ref. Chile'!$I$7:'Ref. Chile'!I2864,'Ref. Chile'!I2864)-1,"")</f>
        <v>855</v>
      </c>
      <c r="AK2865" s="7">
        <f>IFERROR(RANK('Ref. Chile'!J2864,'Ref. Chile'!J:J,0)+COUNTIF('Ref. Chile'!$J$7:'Ref. Chile'!J2864,'Ref. Chile'!J2864)-1,"")</f>
        <v>1748</v>
      </c>
      <c r="AL2865" s="7">
        <f>IFERROR(RANK('Ref. Chile'!K2864,'Ref. Chile'!K:K,0)+COUNTIF('Ref. Chile'!$K$7:'Ref. Chile'!K2864,'Ref. Chile'!K2864)-1,"")</f>
        <v>1113</v>
      </c>
      <c r="AM2865" s="7">
        <f>IFERROR(RANK('Ref. Chile'!L2864,'Ref. Chile'!L:L,0)+COUNTIF('Ref. Chile'!$L$7:'Ref. Chile'!L2864,'Ref. Chile'!L2864)-1,"")</f>
        <v>562</v>
      </c>
      <c r="AN2865" s="7">
        <f>IFERROR(RANK('Ref. Chile'!M2864,'Ref. Chile'!M:M,0)+COUNTIF('Ref. Chile'!$M$7:'Ref. Chile'!M2864,'Ref. Chile'!M2864)-1,"")</f>
        <v>1617</v>
      </c>
      <c r="AO2865" s="7">
        <f>IFERROR(RANK('Ref. Chile'!H2864,'Ref. Chile'!H:H,1)+COUNTIF('Ref. Chile'!$H$7:'Ref. Chile'!H2864,'Ref. Chile'!H2864)-1,"")</f>
        <v>1940</v>
      </c>
      <c r="AP2865" s="7">
        <f>IFERROR(RANK('Ref. Chile'!I2864,'Ref. Chile'!I:I,1)+COUNTIF('Ref. Chile'!$I$7:'Ref. Chile'!I2864,'Ref. Chile'!I2864)-1,"")</f>
        <v>2071</v>
      </c>
      <c r="AQ2865" s="7">
        <f>IFERROR(RANK('Ref. Chile'!J2864,'Ref. Chile'!J:J,1)+COUNTIF('Ref. Chile'!$J$7:'Ref. Chile'!J2864,'Ref. Chile'!J2864)-1,"")</f>
        <v>944</v>
      </c>
    </row>
    <row r="2866" spans="31:43" ht="17.25" customHeight="1" x14ac:dyDescent="0.3">
      <c r="AE2866" s="5" t="s">
        <v>2861</v>
      </c>
      <c r="AF2866" s="5" t="s">
        <v>6381</v>
      </c>
      <c r="AG2866" s="6" t="s">
        <v>4510</v>
      </c>
      <c r="AH2866" s="6" t="s">
        <v>4097</v>
      </c>
      <c r="AI2866" s="7">
        <f>IFERROR(RANK('Ref. Chile'!H2865,'Ref. Chile'!H:H,0)+COUNTIF('Ref. Chile'!$H$7:'Ref. Chile'!H2865,'Ref. Chile'!H2865)-1,"")</f>
        <v>1053</v>
      </c>
      <c r="AJ2866" s="7">
        <f>IFERROR(RANK('Ref. Chile'!I2865,'Ref. Chile'!I:I,0)+COUNTIF('Ref. Chile'!$I$7:'Ref. Chile'!I2865,'Ref. Chile'!I2865)-1,"")</f>
        <v>855</v>
      </c>
      <c r="AK2866" s="7">
        <f>IFERROR(RANK('Ref. Chile'!J2865,'Ref. Chile'!J:J,0)+COUNTIF('Ref. Chile'!$J$7:'Ref. Chile'!J2865,'Ref. Chile'!J2865)-1,"")</f>
        <v>1748</v>
      </c>
      <c r="AL2866" s="7">
        <f>IFERROR(RANK('Ref. Chile'!K2865,'Ref. Chile'!K:K,0)+COUNTIF('Ref. Chile'!$K$7:'Ref. Chile'!K2865,'Ref. Chile'!K2865)-1,"")</f>
        <v>1113</v>
      </c>
      <c r="AM2866" s="7">
        <f>IFERROR(RANK('Ref. Chile'!L2865,'Ref. Chile'!L:L,0)+COUNTIF('Ref. Chile'!$L$7:'Ref. Chile'!L2865,'Ref. Chile'!L2865)-1,"")</f>
        <v>562</v>
      </c>
      <c r="AN2866" s="7">
        <f>IFERROR(RANK('Ref. Chile'!M2865,'Ref. Chile'!M:M,0)+COUNTIF('Ref. Chile'!$M$7:'Ref. Chile'!M2865,'Ref. Chile'!M2865)-1,"")</f>
        <v>1617</v>
      </c>
      <c r="AO2866" s="7">
        <f>IFERROR(RANK('Ref. Chile'!H2865,'Ref. Chile'!H:H,1)+COUNTIF('Ref. Chile'!$H$7:'Ref. Chile'!H2865,'Ref. Chile'!H2865)-1,"")</f>
        <v>1940</v>
      </c>
      <c r="AP2866" s="7">
        <f>IFERROR(RANK('Ref. Chile'!I2865,'Ref. Chile'!I:I,1)+COUNTIF('Ref. Chile'!$I$7:'Ref. Chile'!I2865,'Ref. Chile'!I2865)-1,"")</f>
        <v>2071</v>
      </c>
      <c r="AQ2866" s="7">
        <f>IFERROR(RANK('Ref. Chile'!J2865,'Ref. Chile'!J:J,1)+COUNTIF('Ref. Chile'!$J$7:'Ref. Chile'!J2865,'Ref. Chile'!J2865)-1,"")</f>
        <v>944</v>
      </c>
    </row>
    <row r="2867" spans="31:43" ht="17.25" customHeight="1" x14ac:dyDescent="0.3">
      <c r="AE2867" s="5" t="s">
        <v>2862</v>
      </c>
      <c r="AF2867" s="5" t="s">
        <v>6382</v>
      </c>
      <c r="AG2867" s="6" t="s">
        <v>4510</v>
      </c>
      <c r="AH2867" s="6" t="s">
        <v>4109</v>
      </c>
      <c r="AI2867" s="7">
        <f>IFERROR(RANK('Ref. Chile'!H2866,'Ref. Chile'!H:H,0)+COUNTIF('Ref. Chile'!$H$7:'Ref. Chile'!H2866,'Ref. Chile'!H2866)-1,"")</f>
        <v>1053</v>
      </c>
      <c r="AJ2867" s="7">
        <f>IFERROR(RANK('Ref. Chile'!I2866,'Ref. Chile'!I:I,0)+COUNTIF('Ref. Chile'!$I$7:'Ref. Chile'!I2866,'Ref. Chile'!I2866)-1,"")</f>
        <v>855</v>
      </c>
      <c r="AK2867" s="7">
        <f>IFERROR(RANK('Ref. Chile'!J2866,'Ref. Chile'!J:J,0)+COUNTIF('Ref. Chile'!$J$7:'Ref. Chile'!J2866,'Ref. Chile'!J2866)-1,"")</f>
        <v>1748</v>
      </c>
      <c r="AL2867" s="7">
        <f>IFERROR(RANK('Ref. Chile'!K2866,'Ref. Chile'!K:K,0)+COUNTIF('Ref. Chile'!$K$7:'Ref. Chile'!K2866,'Ref. Chile'!K2866)-1,"")</f>
        <v>1113</v>
      </c>
      <c r="AM2867" s="7">
        <f>IFERROR(RANK('Ref. Chile'!L2866,'Ref. Chile'!L:L,0)+COUNTIF('Ref. Chile'!$L$7:'Ref. Chile'!L2866,'Ref. Chile'!L2866)-1,"")</f>
        <v>562</v>
      </c>
      <c r="AN2867" s="7">
        <f>IFERROR(RANK('Ref. Chile'!M2866,'Ref. Chile'!M:M,0)+COUNTIF('Ref. Chile'!$M$7:'Ref. Chile'!M2866,'Ref. Chile'!M2866)-1,"")</f>
        <v>1617</v>
      </c>
      <c r="AO2867" s="7">
        <f>IFERROR(RANK('Ref. Chile'!H2866,'Ref. Chile'!H:H,1)+COUNTIF('Ref. Chile'!$H$7:'Ref. Chile'!H2866,'Ref. Chile'!H2866)-1,"")</f>
        <v>1940</v>
      </c>
      <c r="AP2867" s="7">
        <f>IFERROR(RANK('Ref. Chile'!I2866,'Ref. Chile'!I:I,1)+COUNTIF('Ref. Chile'!$I$7:'Ref. Chile'!I2866,'Ref. Chile'!I2866)-1,"")</f>
        <v>2071</v>
      </c>
      <c r="AQ2867" s="7">
        <f>IFERROR(RANK('Ref. Chile'!J2866,'Ref. Chile'!J:J,1)+COUNTIF('Ref. Chile'!$J$7:'Ref. Chile'!J2866,'Ref. Chile'!J2866)-1,"")</f>
        <v>944</v>
      </c>
    </row>
    <row r="2868" spans="31:43" ht="17.25" customHeight="1" x14ac:dyDescent="0.3">
      <c r="AE2868" s="5" t="s">
        <v>2863</v>
      </c>
      <c r="AF2868" s="5" t="s">
        <v>6383</v>
      </c>
      <c r="AG2868" s="6" t="s">
        <v>4511</v>
      </c>
      <c r="AH2868" s="6" t="s">
        <v>4092</v>
      </c>
      <c r="AI2868" s="7">
        <f>IFERROR(RANK('Ref. Chile'!H2867,'Ref. Chile'!H:H,0)+COUNTIF('Ref. Chile'!$H$7:'Ref. Chile'!H2867,'Ref. Chile'!H2867)-1,"")</f>
        <v>1053</v>
      </c>
      <c r="AJ2868" s="7">
        <f>IFERROR(RANK('Ref. Chile'!I2867,'Ref. Chile'!I:I,0)+COUNTIF('Ref. Chile'!$I$7:'Ref. Chile'!I2867,'Ref. Chile'!I2867)-1,"")</f>
        <v>855</v>
      </c>
      <c r="AK2868" s="7">
        <f>IFERROR(RANK('Ref. Chile'!J2867,'Ref. Chile'!J:J,0)+COUNTIF('Ref. Chile'!$J$7:'Ref. Chile'!J2867,'Ref. Chile'!J2867)-1,"")</f>
        <v>1748</v>
      </c>
      <c r="AL2868" s="7">
        <f>IFERROR(RANK('Ref. Chile'!K2867,'Ref. Chile'!K:K,0)+COUNTIF('Ref. Chile'!$K$7:'Ref. Chile'!K2867,'Ref. Chile'!K2867)-1,"")</f>
        <v>1113</v>
      </c>
      <c r="AM2868" s="7">
        <f>IFERROR(RANK('Ref. Chile'!L2867,'Ref. Chile'!L:L,0)+COUNTIF('Ref. Chile'!$L$7:'Ref. Chile'!L2867,'Ref. Chile'!L2867)-1,"")</f>
        <v>562</v>
      </c>
      <c r="AN2868" s="7">
        <f>IFERROR(RANK('Ref. Chile'!M2867,'Ref. Chile'!M:M,0)+COUNTIF('Ref. Chile'!$M$7:'Ref. Chile'!M2867,'Ref. Chile'!M2867)-1,"")</f>
        <v>1617</v>
      </c>
      <c r="AO2868" s="7">
        <f>IFERROR(RANK('Ref. Chile'!H2867,'Ref. Chile'!H:H,1)+COUNTIF('Ref. Chile'!$H$7:'Ref. Chile'!H2867,'Ref. Chile'!H2867)-1,"")</f>
        <v>1940</v>
      </c>
      <c r="AP2868" s="7">
        <f>IFERROR(RANK('Ref. Chile'!I2867,'Ref. Chile'!I:I,1)+COUNTIF('Ref. Chile'!$I$7:'Ref. Chile'!I2867,'Ref. Chile'!I2867)-1,"")</f>
        <v>2071</v>
      </c>
      <c r="AQ2868" s="7">
        <f>IFERROR(RANK('Ref. Chile'!J2867,'Ref. Chile'!J:J,1)+COUNTIF('Ref. Chile'!$J$7:'Ref. Chile'!J2867,'Ref. Chile'!J2867)-1,"")</f>
        <v>944</v>
      </c>
    </row>
    <row r="2869" spans="31:43" ht="17.25" customHeight="1" x14ac:dyDescent="0.3">
      <c r="AE2869" s="5" t="s">
        <v>2864</v>
      </c>
      <c r="AF2869" s="5" t="s">
        <v>6384</v>
      </c>
      <c r="AG2869" s="6" t="s">
        <v>4511</v>
      </c>
      <c r="AH2869" s="6" t="s">
        <v>4093</v>
      </c>
      <c r="AI2869" s="7">
        <f>IFERROR(RANK('Ref. Chile'!H2868,'Ref. Chile'!H:H,0)+COUNTIF('Ref. Chile'!$H$7:'Ref. Chile'!H2868,'Ref. Chile'!H2868)-1,"")</f>
        <v>1053</v>
      </c>
      <c r="AJ2869" s="7">
        <f>IFERROR(RANK('Ref. Chile'!I2868,'Ref. Chile'!I:I,0)+COUNTIF('Ref. Chile'!$I$7:'Ref. Chile'!I2868,'Ref. Chile'!I2868)-1,"")</f>
        <v>855</v>
      </c>
      <c r="AK2869" s="7">
        <f>IFERROR(RANK('Ref. Chile'!J2868,'Ref. Chile'!J:J,0)+COUNTIF('Ref. Chile'!$J$7:'Ref. Chile'!J2868,'Ref. Chile'!J2868)-1,"")</f>
        <v>1748</v>
      </c>
      <c r="AL2869" s="7">
        <f>IFERROR(RANK('Ref. Chile'!K2868,'Ref. Chile'!K:K,0)+COUNTIF('Ref. Chile'!$K$7:'Ref. Chile'!K2868,'Ref. Chile'!K2868)-1,"")</f>
        <v>1113</v>
      </c>
      <c r="AM2869" s="7">
        <f>IFERROR(RANK('Ref. Chile'!L2868,'Ref. Chile'!L:L,0)+COUNTIF('Ref. Chile'!$L$7:'Ref. Chile'!L2868,'Ref. Chile'!L2868)-1,"")</f>
        <v>562</v>
      </c>
      <c r="AN2869" s="7">
        <f>IFERROR(RANK('Ref. Chile'!M2868,'Ref. Chile'!M:M,0)+COUNTIF('Ref. Chile'!$M$7:'Ref. Chile'!M2868,'Ref. Chile'!M2868)-1,"")</f>
        <v>1617</v>
      </c>
      <c r="AO2869" s="7">
        <f>IFERROR(RANK('Ref. Chile'!H2868,'Ref. Chile'!H:H,1)+COUNTIF('Ref. Chile'!$H$7:'Ref. Chile'!H2868,'Ref. Chile'!H2868)-1,"")</f>
        <v>1940</v>
      </c>
      <c r="AP2869" s="7">
        <f>IFERROR(RANK('Ref. Chile'!I2868,'Ref. Chile'!I:I,1)+COUNTIF('Ref. Chile'!$I$7:'Ref. Chile'!I2868,'Ref. Chile'!I2868)-1,"")</f>
        <v>2071</v>
      </c>
      <c r="AQ2869" s="7">
        <f>IFERROR(RANK('Ref. Chile'!J2868,'Ref. Chile'!J:J,1)+COUNTIF('Ref. Chile'!$J$7:'Ref. Chile'!J2868,'Ref. Chile'!J2868)-1,"")</f>
        <v>944</v>
      </c>
    </row>
    <row r="2870" spans="31:43" ht="17.25" customHeight="1" x14ac:dyDescent="0.3">
      <c r="AE2870" s="5" t="s">
        <v>2865</v>
      </c>
      <c r="AF2870" s="5" t="s">
        <v>6385</v>
      </c>
      <c r="AG2870" s="6" t="s">
        <v>4511</v>
      </c>
      <c r="AH2870" s="6" t="s">
        <v>4116</v>
      </c>
      <c r="AI2870" s="7">
        <f>IFERROR(RANK('Ref. Chile'!H2869,'Ref. Chile'!H:H,0)+COUNTIF('Ref. Chile'!$H$7:'Ref. Chile'!H2869,'Ref. Chile'!H2869)-1,"")</f>
        <v>1053</v>
      </c>
      <c r="AJ2870" s="7">
        <f>IFERROR(RANK('Ref. Chile'!I2869,'Ref. Chile'!I:I,0)+COUNTIF('Ref. Chile'!$I$7:'Ref. Chile'!I2869,'Ref. Chile'!I2869)-1,"")</f>
        <v>855</v>
      </c>
      <c r="AK2870" s="7">
        <f>IFERROR(RANK('Ref. Chile'!J2869,'Ref. Chile'!J:J,0)+COUNTIF('Ref. Chile'!$J$7:'Ref. Chile'!J2869,'Ref. Chile'!J2869)-1,"")</f>
        <v>1748</v>
      </c>
      <c r="AL2870" s="7">
        <f>IFERROR(RANK('Ref. Chile'!K2869,'Ref. Chile'!K:K,0)+COUNTIF('Ref. Chile'!$K$7:'Ref. Chile'!K2869,'Ref. Chile'!K2869)-1,"")</f>
        <v>1113</v>
      </c>
      <c r="AM2870" s="7">
        <f>IFERROR(RANK('Ref. Chile'!L2869,'Ref. Chile'!L:L,0)+COUNTIF('Ref. Chile'!$L$7:'Ref. Chile'!L2869,'Ref. Chile'!L2869)-1,"")</f>
        <v>562</v>
      </c>
      <c r="AN2870" s="7">
        <f>IFERROR(RANK('Ref. Chile'!M2869,'Ref. Chile'!M:M,0)+COUNTIF('Ref. Chile'!$M$7:'Ref. Chile'!M2869,'Ref. Chile'!M2869)-1,"")</f>
        <v>1617</v>
      </c>
      <c r="AO2870" s="7">
        <f>IFERROR(RANK('Ref. Chile'!H2869,'Ref. Chile'!H:H,1)+COUNTIF('Ref. Chile'!$H$7:'Ref. Chile'!H2869,'Ref. Chile'!H2869)-1,"")</f>
        <v>1940</v>
      </c>
      <c r="AP2870" s="7">
        <f>IFERROR(RANK('Ref. Chile'!I2869,'Ref. Chile'!I:I,1)+COUNTIF('Ref. Chile'!$I$7:'Ref. Chile'!I2869,'Ref. Chile'!I2869)-1,"")</f>
        <v>2071</v>
      </c>
      <c r="AQ2870" s="7">
        <f>IFERROR(RANK('Ref. Chile'!J2869,'Ref. Chile'!J:J,1)+COUNTIF('Ref. Chile'!$J$7:'Ref. Chile'!J2869,'Ref. Chile'!J2869)-1,"")</f>
        <v>944</v>
      </c>
    </row>
    <row r="2871" spans="31:43" ht="17.25" customHeight="1" x14ac:dyDescent="0.3">
      <c r="AE2871" s="5" t="s">
        <v>2866</v>
      </c>
      <c r="AF2871" s="5" t="s">
        <v>6386</v>
      </c>
      <c r="AG2871" s="6" t="s">
        <v>4511</v>
      </c>
      <c r="AH2871" s="6" t="s">
        <v>4094</v>
      </c>
      <c r="AI2871" s="7">
        <f>IFERROR(RANK('Ref. Chile'!H2870,'Ref. Chile'!H:H,0)+COUNTIF('Ref. Chile'!$H$7:'Ref. Chile'!H2870,'Ref. Chile'!H2870)-1,"")</f>
        <v>1053</v>
      </c>
      <c r="AJ2871" s="7">
        <f>IFERROR(RANK('Ref. Chile'!I2870,'Ref. Chile'!I:I,0)+COUNTIF('Ref. Chile'!$I$7:'Ref. Chile'!I2870,'Ref. Chile'!I2870)-1,"")</f>
        <v>855</v>
      </c>
      <c r="AK2871" s="7">
        <f>IFERROR(RANK('Ref. Chile'!J2870,'Ref. Chile'!J:J,0)+COUNTIF('Ref. Chile'!$J$7:'Ref. Chile'!J2870,'Ref. Chile'!J2870)-1,"")</f>
        <v>1748</v>
      </c>
      <c r="AL2871" s="7">
        <f>IFERROR(RANK('Ref. Chile'!K2870,'Ref. Chile'!K:K,0)+COUNTIF('Ref. Chile'!$K$7:'Ref. Chile'!K2870,'Ref. Chile'!K2870)-1,"")</f>
        <v>1113</v>
      </c>
      <c r="AM2871" s="7">
        <f>IFERROR(RANK('Ref. Chile'!L2870,'Ref. Chile'!L:L,0)+COUNTIF('Ref. Chile'!$L$7:'Ref. Chile'!L2870,'Ref. Chile'!L2870)-1,"")</f>
        <v>562</v>
      </c>
      <c r="AN2871" s="7">
        <f>IFERROR(RANK('Ref. Chile'!M2870,'Ref. Chile'!M:M,0)+COUNTIF('Ref. Chile'!$M$7:'Ref. Chile'!M2870,'Ref. Chile'!M2870)-1,"")</f>
        <v>1617</v>
      </c>
      <c r="AO2871" s="7">
        <f>IFERROR(RANK('Ref. Chile'!H2870,'Ref. Chile'!H:H,1)+COUNTIF('Ref. Chile'!$H$7:'Ref. Chile'!H2870,'Ref. Chile'!H2870)-1,"")</f>
        <v>1940</v>
      </c>
      <c r="AP2871" s="7">
        <f>IFERROR(RANK('Ref. Chile'!I2870,'Ref. Chile'!I:I,1)+COUNTIF('Ref. Chile'!$I$7:'Ref. Chile'!I2870,'Ref. Chile'!I2870)-1,"")</f>
        <v>2071</v>
      </c>
      <c r="AQ2871" s="7">
        <f>IFERROR(RANK('Ref. Chile'!J2870,'Ref. Chile'!J:J,1)+COUNTIF('Ref. Chile'!$J$7:'Ref. Chile'!J2870,'Ref. Chile'!J2870)-1,"")</f>
        <v>944</v>
      </c>
    </row>
    <row r="2872" spans="31:43" ht="17.25" customHeight="1" x14ac:dyDescent="0.3">
      <c r="AE2872" s="5" t="s">
        <v>2867</v>
      </c>
      <c r="AF2872" s="5" t="s">
        <v>6387</v>
      </c>
      <c r="AG2872" s="6" t="s">
        <v>4511</v>
      </c>
      <c r="AH2872" s="6" t="s">
        <v>4172</v>
      </c>
      <c r="AI2872" s="7">
        <f>IFERROR(RANK('Ref. Chile'!H2871,'Ref. Chile'!H:H,0)+COUNTIF('Ref. Chile'!$H$7:'Ref. Chile'!H2871,'Ref. Chile'!H2871)-1,"")</f>
        <v>1053</v>
      </c>
      <c r="AJ2872" s="7">
        <f>IFERROR(RANK('Ref. Chile'!I2871,'Ref. Chile'!I:I,0)+COUNTIF('Ref. Chile'!$I$7:'Ref. Chile'!I2871,'Ref. Chile'!I2871)-1,"")</f>
        <v>855</v>
      </c>
      <c r="AK2872" s="7">
        <f>IFERROR(RANK('Ref. Chile'!J2871,'Ref. Chile'!J:J,0)+COUNTIF('Ref. Chile'!$J$7:'Ref. Chile'!J2871,'Ref. Chile'!J2871)-1,"")</f>
        <v>1748</v>
      </c>
      <c r="AL2872" s="7">
        <f>IFERROR(RANK('Ref. Chile'!K2871,'Ref. Chile'!K:K,0)+COUNTIF('Ref. Chile'!$K$7:'Ref. Chile'!K2871,'Ref. Chile'!K2871)-1,"")</f>
        <v>1113</v>
      </c>
      <c r="AM2872" s="7">
        <f>IFERROR(RANK('Ref. Chile'!L2871,'Ref. Chile'!L:L,0)+COUNTIF('Ref. Chile'!$L$7:'Ref. Chile'!L2871,'Ref. Chile'!L2871)-1,"")</f>
        <v>562</v>
      </c>
      <c r="AN2872" s="7">
        <f>IFERROR(RANK('Ref. Chile'!M2871,'Ref. Chile'!M:M,0)+COUNTIF('Ref. Chile'!$M$7:'Ref. Chile'!M2871,'Ref. Chile'!M2871)-1,"")</f>
        <v>1617</v>
      </c>
      <c r="AO2872" s="7">
        <f>IFERROR(RANK('Ref. Chile'!H2871,'Ref. Chile'!H:H,1)+COUNTIF('Ref. Chile'!$H$7:'Ref. Chile'!H2871,'Ref. Chile'!H2871)-1,"")</f>
        <v>1940</v>
      </c>
      <c r="AP2872" s="7">
        <f>IFERROR(RANK('Ref. Chile'!I2871,'Ref. Chile'!I:I,1)+COUNTIF('Ref. Chile'!$I$7:'Ref. Chile'!I2871,'Ref. Chile'!I2871)-1,"")</f>
        <v>2071</v>
      </c>
      <c r="AQ2872" s="7">
        <f>IFERROR(RANK('Ref. Chile'!J2871,'Ref. Chile'!J:J,1)+COUNTIF('Ref. Chile'!$J$7:'Ref. Chile'!J2871,'Ref. Chile'!J2871)-1,"")</f>
        <v>944</v>
      </c>
    </row>
    <row r="2873" spans="31:43" ht="17.25" customHeight="1" x14ac:dyDescent="0.3">
      <c r="AE2873" s="5" t="s">
        <v>2868</v>
      </c>
      <c r="AF2873" s="5" t="s">
        <v>6388</v>
      </c>
      <c r="AG2873" s="6" t="s">
        <v>4511</v>
      </c>
      <c r="AH2873" s="6" t="s">
        <v>4207</v>
      </c>
      <c r="AI2873" s="7">
        <f>IFERROR(RANK('Ref. Chile'!H2872,'Ref. Chile'!H:H,0)+COUNTIF('Ref. Chile'!$H$7:'Ref. Chile'!H2872,'Ref. Chile'!H2872)-1,"")</f>
        <v>1053</v>
      </c>
      <c r="AJ2873" s="7">
        <f>IFERROR(RANK('Ref. Chile'!I2872,'Ref. Chile'!I:I,0)+COUNTIF('Ref. Chile'!$I$7:'Ref. Chile'!I2872,'Ref. Chile'!I2872)-1,"")</f>
        <v>855</v>
      </c>
      <c r="AK2873" s="7">
        <f>IFERROR(RANK('Ref. Chile'!J2872,'Ref. Chile'!J:J,0)+COUNTIF('Ref. Chile'!$J$7:'Ref. Chile'!J2872,'Ref. Chile'!J2872)-1,"")</f>
        <v>1748</v>
      </c>
      <c r="AL2873" s="7">
        <f>IFERROR(RANK('Ref. Chile'!K2872,'Ref. Chile'!K:K,0)+COUNTIF('Ref. Chile'!$K$7:'Ref. Chile'!K2872,'Ref. Chile'!K2872)-1,"")</f>
        <v>1113</v>
      </c>
      <c r="AM2873" s="7">
        <f>IFERROR(RANK('Ref. Chile'!L2872,'Ref. Chile'!L:L,0)+COUNTIF('Ref. Chile'!$L$7:'Ref. Chile'!L2872,'Ref. Chile'!L2872)-1,"")</f>
        <v>562</v>
      </c>
      <c r="AN2873" s="7">
        <f>IFERROR(RANK('Ref. Chile'!M2872,'Ref. Chile'!M:M,0)+COUNTIF('Ref. Chile'!$M$7:'Ref. Chile'!M2872,'Ref. Chile'!M2872)-1,"")</f>
        <v>1617</v>
      </c>
      <c r="AO2873" s="7">
        <f>IFERROR(RANK('Ref. Chile'!H2872,'Ref. Chile'!H:H,1)+COUNTIF('Ref. Chile'!$H$7:'Ref. Chile'!H2872,'Ref. Chile'!H2872)-1,"")</f>
        <v>1940</v>
      </c>
      <c r="AP2873" s="7">
        <f>IFERROR(RANK('Ref. Chile'!I2872,'Ref. Chile'!I:I,1)+COUNTIF('Ref. Chile'!$I$7:'Ref. Chile'!I2872,'Ref. Chile'!I2872)-1,"")</f>
        <v>2071</v>
      </c>
      <c r="AQ2873" s="7">
        <f>IFERROR(RANK('Ref. Chile'!J2872,'Ref. Chile'!J:J,1)+COUNTIF('Ref. Chile'!$J$7:'Ref. Chile'!J2872,'Ref. Chile'!J2872)-1,"")</f>
        <v>944</v>
      </c>
    </row>
    <row r="2874" spans="31:43" ht="17.25" customHeight="1" x14ac:dyDescent="0.3">
      <c r="AE2874" s="5" t="s">
        <v>2869</v>
      </c>
      <c r="AF2874" s="5" t="s">
        <v>6389</v>
      </c>
      <c r="AG2874" s="6" t="s">
        <v>4511</v>
      </c>
      <c r="AH2874" s="6" t="s">
        <v>4097</v>
      </c>
      <c r="AI2874" s="7">
        <f>IFERROR(RANK('Ref. Chile'!H2873,'Ref. Chile'!H:H,0)+COUNTIF('Ref. Chile'!$H$7:'Ref. Chile'!H2873,'Ref. Chile'!H2873)-1,"")</f>
        <v>1053</v>
      </c>
      <c r="AJ2874" s="7">
        <f>IFERROR(RANK('Ref. Chile'!I2873,'Ref. Chile'!I:I,0)+COUNTIF('Ref. Chile'!$I$7:'Ref. Chile'!I2873,'Ref. Chile'!I2873)-1,"")</f>
        <v>855</v>
      </c>
      <c r="AK2874" s="7">
        <f>IFERROR(RANK('Ref. Chile'!J2873,'Ref. Chile'!J:J,0)+COUNTIF('Ref. Chile'!$J$7:'Ref. Chile'!J2873,'Ref. Chile'!J2873)-1,"")</f>
        <v>1748</v>
      </c>
      <c r="AL2874" s="7">
        <f>IFERROR(RANK('Ref. Chile'!K2873,'Ref. Chile'!K:K,0)+COUNTIF('Ref. Chile'!$K$7:'Ref. Chile'!K2873,'Ref. Chile'!K2873)-1,"")</f>
        <v>1113</v>
      </c>
      <c r="AM2874" s="7">
        <f>IFERROR(RANK('Ref. Chile'!L2873,'Ref. Chile'!L:L,0)+COUNTIF('Ref. Chile'!$L$7:'Ref. Chile'!L2873,'Ref. Chile'!L2873)-1,"")</f>
        <v>562</v>
      </c>
      <c r="AN2874" s="7">
        <f>IFERROR(RANK('Ref. Chile'!M2873,'Ref. Chile'!M:M,0)+COUNTIF('Ref. Chile'!$M$7:'Ref. Chile'!M2873,'Ref. Chile'!M2873)-1,"")</f>
        <v>1617</v>
      </c>
      <c r="AO2874" s="7">
        <f>IFERROR(RANK('Ref. Chile'!H2873,'Ref. Chile'!H:H,1)+COUNTIF('Ref. Chile'!$H$7:'Ref. Chile'!H2873,'Ref. Chile'!H2873)-1,"")</f>
        <v>1940</v>
      </c>
      <c r="AP2874" s="7">
        <f>IFERROR(RANK('Ref. Chile'!I2873,'Ref. Chile'!I:I,1)+COUNTIF('Ref. Chile'!$I$7:'Ref. Chile'!I2873,'Ref. Chile'!I2873)-1,"")</f>
        <v>2071</v>
      </c>
      <c r="AQ2874" s="7">
        <f>IFERROR(RANK('Ref. Chile'!J2873,'Ref. Chile'!J:J,1)+COUNTIF('Ref. Chile'!$J$7:'Ref. Chile'!J2873,'Ref. Chile'!J2873)-1,"")</f>
        <v>944</v>
      </c>
    </row>
    <row r="2875" spans="31:43" ht="17.25" customHeight="1" x14ac:dyDescent="0.3">
      <c r="AE2875" s="5" t="s">
        <v>2870</v>
      </c>
      <c r="AF2875" s="5" t="s">
        <v>6390</v>
      </c>
      <c r="AG2875" s="6" t="s">
        <v>4511</v>
      </c>
      <c r="AH2875" s="6" t="s">
        <v>4109</v>
      </c>
      <c r="AI2875" s="7">
        <f>IFERROR(RANK('Ref. Chile'!H2874,'Ref. Chile'!H:H,0)+COUNTIF('Ref. Chile'!$H$7:'Ref. Chile'!H2874,'Ref. Chile'!H2874)-1,"")</f>
        <v>1053</v>
      </c>
      <c r="AJ2875" s="7">
        <f>IFERROR(RANK('Ref. Chile'!I2874,'Ref. Chile'!I:I,0)+COUNTIF('Ref. Chile'!$I$7:'Ref. Chile'!I2874,'Ref. Chile'!I2874)-1,"")</f>
        <v>855</v>
      </c>
      <c r="AK2875" s="7">
        <f>IFERROR(RANK('Ref. Chile'!J2874,'Ref. Chile'!J:J,0)+COUNTIF('Ref. Chile'!$J$7:'Ref. Chile'!J2874,'Ref. Chile'!J2874)-1,"")</f>
        <v>1748</v>
      </c>
      <c r="AL2875" s="7">
        <f>IFERROR(RANK('Ref. Chile'!K2874,'Ref. Chile'!K:K,0)+COUNTIF('Ref. Chile'!$K$7:'Ref. Chile'!K2874,'Ref. Chile'!K2874)-1,"")</f>
        <v>1113</v>
      </c>
      <c r="AM2875" s="7">
        <f>IFERROR(RANK('Ref. Chile'!L2874,'Ref. Chile'!L:L,0)+COUNTIF('Ref. Chile'!$L$7:'Ref. Chile'!L2874,'Ref. Chile'!L2874)-1,"")</f>
        <v>562</v>
      </c>
      <c r="AN2875" s="7">
        <f>IFERROR(RANK('Ref. Chile'!M2874,'Ref. Chile'!M:M,0)+COUNTIF('Ref. Chile'!$M$7:'Ref. Chile'!M2874,'Ref. Chile'!M2874)-1,"")</f>
        <v>1617</v>
      </c>
      <c r="AO2875" s="7">
        <f>IFERROR(RANK('Ref. Chile'!H2874,'Ref. Chile'!H:H,1)+COUNTIF('Ref. Chile'!$H$7:'Ref. Chile'!H2874,'Ref. Chile'!H2874)-1,"")</f>
        <v>1940</v>
      </c>
      <c r="AP2875" s="7">
        <f>IFERROR(RANK('Ref. Chile'!I2874,'Ref. Chile'!I:I,1)+COUNTIF('Ref. Chile'!$I$7:'Ref. Chile'!I2874,'Ref. Chile'!I2874)-1,"")</f>
        <v>2071</v>
      </c>
      <c r="AQ2875" s="7">
        <f>IFERROR(RANK('Ref. Chile'!J2874,'Ref. Chile'!J:J,1)+COUNTIF('Ref. Chile'!$J$7:'Ref. Chile'!J2874,'Ref. Chile'!J2874)-1,"")</f>
        <v>944</v>
      </c>
    </row>
    <row r="2876" spans="31:43" ht="17.25" customHeight="1" x14ac:dyDescent="0.3">
      <c r="AE2876" s="5" t="s">
        <v>2871</v>
      </c>
      <c r="AF2876" s="5" t="s">
        <v>6391</v>
      </c>
      <c r="AG2876" s="6" t="s">
        <v>4512</v>
      </c>
      <c r="AH2876" s="6" t="s">
        <v>4092</v>
      </c>
      <c r="AI2876" s="7">
        <f>IFERROR(RANK('Ref. Chile'!H2875,'Ref. Chile'!H:H,0)+COUNTIF('Ref. Chile'!$H$7:'Ref. Chile'!H2875,'Ref. Chile'!H2875)-1,"")</f>
        <v>1053</v>
      </c>
      <c r="AJ2876" s="7">
        <f>IFERROR(RANK('Ref. Chile'!I2875,'Ref. Chile'!I:I,0)+COUNTIF('Ref. Chile'!$I$7:'Ref. Chile'!I2875,'Ref. Chile'!I2875)-1,"")</f>
        <v>855</v>
      </c>
      <c r="AK2876" s="7">
        <f>IFERROR(RANK('Ref. Chile'!J2875,'Ref. Chile'!J:J,0)+COUNTIF('Ref. Chile'!$J$7:'Ref. Chile'!J2875,'Ref. Chile'!J2875)-1,"")</f>
        <v>1748</v>
      </c>
      <c r="AL2876" s="7">
        <f>IFERROR(RANK('Ref. Chile'!K2875,'Ref. Chile'!K:K,0)+COUNTIF('Ref. Chile'!$K$7:'Ref. Chile'!K2875,'Ref. Chile'!K2875)-1,"")</f>
        <v>1113</v>
      </c>
      <c r="AM2876" s="7">
        <f>IFERROR(RANK('Ref. Chile'!L2875,'Ref. Chile'!L:L,0)+COUNTIF('Ref. Chile'!$L$7:'Ref. Chile'!L2875,'Ref. Chile'!L2875)-1,"")</f>
        <v>562</v>
      </c>
      <c r="AN2876" s="7">
        <f>IFERROR(RANK('Ref. Chile'!M2875,'Ref. Chile'!M:M,0)+COUNTIF('Ref. Chile'!$M$7:'Ref. Chile'!M2875,'Ref. Chile'!M2875)-1,"")</f>
        <v>1617</v>
      </c>
      <c r="AO2876" s="7">
        <f>IFERROR(RANK('Ref. Chile'!H2875,'Ref. Chile'!H:H,1)+COUNTIF('Ref. Chile'!$H$7:'Ref. Chile'!H2875,'Ref. Chile'!H2875)-1,"")</f>
        <v>1940</v>
      </c>
      <c r="AP2876" s="7">
        <f>IFERROR(RANK('Ref. Chile'!I2875,'Ref. Chile'!I:I,1)+COUNTIF('Ref. Chile'!$I$7:'Ref. Chile'!I2875,'Ref. Chile'!I2875)-1,"")</f>
        <v>2071</v>
      </c>
      <c r="AQ2876" s="7">
        <f>IFERROR(RANK('Ref. Chile'!J2875,'Ref. Chile'!J:J,1)+COUNTIF('Ref. Chile'!$J$7:'Ref. Chile'!J2875,'Ref. Chile'!J2875)-1,"")</f>
        <v>944</v>
      </c>
    </row>
    <row r="2877" spans="31:43" ht="17.25" customHeight="1" x14ac:dyDescent="0.3">
      <c r="AE2877" s="5" t="s">
        <v>2872</v>
      </c>
      <c r="AF2877" s="5" t="s">
        <v>6392</v>
      </c>
      <c r="AG2877" s="6" t="s">
        <v>4512</v>
      </c>
      <c r="AH2877" s="6" t="s">
        <v>4093</v>
      </c>
      <c r="AI2877" s="7">
        <f>IFERROR(RANK('Ref. Chile'!H2876,'Ref. Chile'!H:H,0)+COUNTIF('Ref. Chile'!$H$7:'Ref. Chile'!H2876,'Ref. Chile'!H2876)-1,"")</f>
        <v>1053</v>
      </c>
      <c r="AJ2877" s="7">
        <f>IFERROR(RANK('Ref. Chile'!I2876,'Ref. Chile'!I:I,0)+COUNTIF('Ref. Chile'!$I$7:'Ref. Chile'!I2876,'Ref. Chile'!I2876)-1,"")</f>
        <v>855</v>
      </c>
      <c r="AK2877" s="7">
        <f>IFERROR(RANK('Ref. Chile'!J2876,'Ref. Chile'!J:J,0)+COUNTIF('Ref. Chile'!$J$7:'Ref. Chile'!J2876,'Ref. Chile'!J2876)-1,"")</f>
        <v>1748</v>
      </c>
      <c r="AL2877" s="7">
        <f>IFERROR(RANK('Ref. Chile'!K2876,'Ref. Chile'!K:K,0)+COUNTIF('Ref. Chile'!$K$7:'Ref. Chile'!K2876,'Ref. Chile'!K2876)-1,"")</f>
        <v>1113</v>
      </c>
      <c r="AM2877" s="7">
        <f>IFERROR(RANK('Ref. Chile'!L2876,'Ref. Chile'!L:L,0)+COUNTIF('Ref. Chile'!$L$7:'Ref. Chile'!L2876,'Ref. Chile'!L2876)-1,"")</f>
        <v>562</v>
      </c>
      <c r="AN2877" s="7">
        <f>IFERROR(RANK('Ref. Chile'!M2876,'Ref. Chile'!M:M,0)+COUNTIF('Ref. Chile'!$M$7:'Ref. Chile'!M2876,'Ref. Chile'!M2876)-1,"")</f>
        <v>1617</v>
      </c>
      <c r="AO2877" s="7">
        <f>IFERROR(RANK('Ref. Chile'!H2876,'Ref. Chile'!H:H,1)+COUNTIF('Ref. Chile'!$H$7:'Ref. Chile'!H2876,'Ref. Chile'!H2876)-1,"")</f>
        <v>1940</v>
      </c>
      <c r="AP2877" s="7">
        <f>IFERROR(RANK('Ref. Chile'!I2876,'Ref. Chile'!I:I,1)+COUNTIF('Ref. Chile'!$I$7:'Ref. Chile'!I2876,'Ref. Chile'!I2876)-1,"")</f>
        <v>2071</v>
      </c>
      <c r="AQ2877" s="7">
        <f>IFERROR(RANK('Ref. Chile'!J2876,'Ref. Chile'!J:J,1)+COUNTIF('Ref. Chile'!$J$7:'Ref. Chile'!J2876,'Ref. Chile'!J2876)-1,"")</f>
        <v>944</v>
      </c>
    </row>
    <row r="2878" spans="31:43" ht="17.25" customHeight="1" x14ac:dyDescent="0.3">
      <c r="AE2878" s="5" t="s">
        <v>2873</v>
      </c>
      <c r="AF2878" s="5" t="s">
        <v>6393</v>
      </c>
      <c r="AG2878" s="6" t="s">
        <v>4512</v>
      </c>
      <c r="AH2878" s="6" t="s">
        <v>4116</v>
      </c>
      <c r="AI2878" s="7">
        <f>IFERROR(RANK('Ref. Chile'!H2877,'Ref. Chile'!H:H,0)+COUNTIF('Ref. Chile'!$H$7:'Ref. Chile'!H2877,'Ref. Chile'!H2877)-1,"")</f>
        <v>1053</v>
      </c>
      <c r="AJ2878" s="7">
        <f>IFERROR(RANK('Ref. Chile'!I2877,'Ref. Chile'!I:I,0)+COUNTIF('Ref. Chile'!$I$7:'Ref. Chile'!I2877,'Ref. Chile'!I2877)-1,"")</f>
        <v>855</v>
      </c>
      <c r="AK2878" s="7">
        <f>IFERROR(RANK('Ref. Chile'!J2877,'Ref. Chile'!J:J,0)+COUNTIF('Ref. Chile'!$J$7:'Ref. Chile'!J2877,'Ref. Chile'!J2877)-1,"")</f>
        <v>1748</v>
      </c>
      <c r="AL2878" s="7">
        <f>IFERROR(RANK('Ref. Chile'!K2877,'Ref. Chile'!K:K,0)+COUNTIF('Ref. Chile'!$K$7:'Ref. Chile'!K2877,'Ref. Chile'!K2877)-1,"")</f>
        <v>1113</v>
      </c>
      <c r="AM2878" s="7">
        <f>IFERROR(RANK('Ref. Chile'!L2877,'Ref. Chile'!L:L,0)+COUNTIF('Ref. Chile'!$L$7:'Ref. Chile'!L2877,'Ref. Chile'!L2877)-1,"")</f>
        <v>562</v>
      </c>
      <c r="AN2878" s="7">
        <f>IFERROR(RANK('Ref. Chile'!M2877,'Ref. Chile'!M:M,0)+COUNTIF('Ref. Chile'!$M$7:'Ref. Chile'!M2877,'Ref. Chile'!M2877)-1,"")</f>
        <v>1617</v>
      </c>
      <c r="AO2878" s="7">
        <f>IFERROR(RANK('Ref. Chile'!H2877,'Ref. Chile'!H:H,1)+COUNTIF('Ref. Chile'!$H$7:'Ref. Chile'!H2877,'Ref. Chile'!H2877)-1,"")</f>
        <v>1940</v>
      </c>
      <c r="AP2878" s="7">
        <f>IFERROR(RANK('Ref. Chile'!I2877,'Ref. Chile'!I:I,1)+COUNTIF('Ref. Chile'!$I$7:'Ref. Chile'!I2877,'Ref. Chile'!I2877)-1,"")</f>
        <v>2071</v>
      </c>
      <c r="AQ2878" s="7">
        <f>IFERROR(RANK('Ref. Chile'!J2877,'Ref. Chile'!J:J,1)+COUNTIF('Ref. Chile'!$J$7:'Ref. Chile'!J2877,'Ref. Chile'!J2877)-1,"")</f>
        <v>944</v>
      </c>
    </row>
    <row r="2879" spans="31:43" ht="17.25" customHeight="1" x14ac:dyDescent="0.3">
      <c r="AE2879" s="5" t="s">
        <v>2874</v>
      </c>
      <c r="AF2879" s="5" t="s">
        <v>6394</v>
      </c>
      <c r="AG2879" s="6" t="s">
        <v>4512</v>
      </c>
      <c r="AH2879" s="6" t="s">
        <v>4094</v>
      </c>
      <c r="AI2879" s="7">
        <f>IFERROR(RANK('Ref. Chile'!H2878,'Ref. Chile'!H:H,0)+COUNTIF('Ref. Chile'!$H$7:'Ref. Chile'!H2878,'Ref. Chile'!H2878)-1,"")</f>
        <v>1053</v>
      </c>
      <c r="AJ2879" s="7">
        <f>IFERROR(RANK('Ref. Chile'!I2878,'Ref. Chile'!I:I,0)+COUNTIF('Ref. Chile'!$I$7:'Ref. Chile'!I2878,'Ref. Chile'!I2878)-1,"")</f>
        <v>855</v>
      </c>
      <c r="AK2879" s="7">
        <f>IFERROR(RANK('Ref. Chile'!J2878,'Ref. Chile'!J:J,0)+COUNTIF('Ref. Chile'!$J$7:'Ref. Chile'!J2878,'Ref. Chile'!J2878)-1,"")</f>
        <v>1748</v>
      </c>
      <c r="AL2879" s="7">
        <f>IFERROR(RANK('Ref. Chile'!K2878,'Ref. Chile'!K:K,0)+COUNTIF('Ref. Chile'!$K$7:'Ref. Chile'!K2878,'Ref. Chile'!K2878)-1,"")</f>
        <v>1113</v>
      </c>
      <c r="AM2879" s="7">
        <f>IFERROR(RANK('Ref. Chile'!L2878,'Ref. Chile'!L:L,0)+COUNTIF('Ref. Chile'!$L$7:'Ref. Chile'!L2878,'Ref. Chile'!L2878)-1,"")</f>
        <v>562</v>
      </c>
      <c r="AN2879" s="7">
        <f>IFERROR(RANK('Ref. Chile'!M2878,'Ref. Chile'!M:M,0)+COUNTIF('Ref. Chile'!$M$7:'Ref. Chile'!M2878,'Ref. Chile'!M2878)-1,"")</f>
        <v>1617</v>
      </c>
      <c r="AO2879" s="7">
        <f>IFERROR(RANK('Ref. Chile'!H2878,'Ref. Chile'!H:H,1)+COUNTIF('Ref. Chile'!$H$7:'Ref. Chile'!H2878,'Ref. Chile'!H2878)-1,"")</f>
        <v>1940</v>
      </c>
      <c r="AP2879" s="7">
        <f>IFERROR(RANK('Ref. Chile'!I2878,'Ref. Chile'!I:I,1)+COUNTIF('Ref. Chile'!$I$7:'Ref. Chile'!I2878,'Ref. Chile'!I2878)-1,"")</f>
        <v>2071</v>
      </c>
      <c r="AQ2879" s="7">
        <f>IFERROR(RANK('Ref. Chile'!J2878,'Ref. Chile'!J:J,1)+COUNTIF('Ref. Chile'!$J$7:'Ref. Chile'!J2878,'Ref. Chile'!J2878)-1,"")</f>
        <v>944</v>
      </c>
    </row>
    <row r="2880" spans="31:43" ht="17.25" customHeight="1" x14ac:dyDescent="0.3">
      <c r="AE2880" s="5" t="s">
        <v>2875</v>
      </c>
      <c r="AF2880" s="5" t="s">
        <v>6395</v>
      </c>
      <c r="AG2880" s="6" t="s">
        <v>4512</v>
      </c>
      <c r="AH2880" s="6" t="s">
        <v>4172</v>
      </c>
      <c r="AI2880" s="7">
        <f>IFERROR(RANK('Ref. Chile'!H2879,'Ref. Chile'!H:H,0)+COUNTIF('Ref. Chile'!$H$7:'Ref. Chile'!H2879,'Ref. Chile'!H2879)-1,"")</f>
        <v>1053</v>
      </c>
      <c r="AJ2880" s="7">
        <f>IFERROR(RANK('Ref. Chile'!I2879,'Ref. Chile'!I:I,0)+COUNTIF('Ref. Chile'!$I$7:'Ref. Chile'!I2879,'Ref. Chile'!I2879)-1,"")</f>
        <v>855</v>
      </c>
      <c r="AK2880" s="7">
        <f>IFERROR(RANK('Ref. Chile'!J2879,'Ref. Chile'!J:J,0)+COUNTIF('Ref. Chile'!$J$7:'Ref. Chile'!J2879,'Ref. Chile'!J2879)-1,"")</f>
        <v>1748</v>
      </c>
      <c r="AL2880" s="7">
        <f>IFERROR(RANK('Ref. Chile'!K2879,'Ref. Chile'!K:K,0)+COUNTIF('Ref. Chile'!$K$7:'Ref. Chile'!K2879,'Ref. Chile'!K2879)-1,"")</f>
        <v>1113</v>
      </c>
      <c r="AM2880" s="7">
        <f>IFERROR(RANK('Ref. Chile'!L2879,'Ref. Chile'!L:L,0)+COUNTIF('Ref. Chile'!$L$7:'Ref. Chile'!L2879,'Ref. Chile'!L2879)-1,"")</f>
        <v>562</v>
      </c>
      <c r="AN2880" s="7">
        <f>IFERROR(RANK('Ref. Chile'!M2879,'Ref. Chile'!M:M,0)+COUNTIF('Ref. Chile'!$M$7:'Ref. Chile'!M2879,'Ref. Chile'!M2879)-1,"")</f>
        <v>1617</v>
      </c>
      <c r="AO2880" s="7">
        <f>IFERROR(RANK('Ref. Chile'!H2879,'Ref. Chile'!H:H,1)+COUNTIF('Ref. Chile'!$H$7:'Ref. Chile'!H2879,'Ref. Chile'!H2879)-1,"")</f>
        <v>1940</v>
      </c>
      <c r="AP2880" s="7">
        <f>IFERROR(RANK('Ref. Chile'!I2879,'Ref. Chile'!I:I,1)+COUNTIF('Ref. Chile'!$I$7:'Ref. Chile'!I2879,'Ref. Chile'!I2879)-1,"")</f>
        <v>2071</v>
      </c>
      <c r="AQ2880" s="7">
        <f>IFERROR(RANK('Ref. Chile'!J2879,'Ref. Chile'!J:J,1)+COUNTIF('Ref. Chile'!$J$7:'Ref. Chile'!J2879,'Ref. Chile'!J2879)-1,"")</f>
        <v>944</v>
      </c>
    </row>
    <row r="2881" spans="31:43" ht="17.25" customHeight="1" x14ac:dyDescent="0.3">
      <c r="AE2881" s="5" t="s">
        <v>2876</v>
      </c>
      <c r="AF2881" s="5" t="s">
        <v>6396</v>
      </c>
      <c r="AG2881" s="6" t="s">
        <v>4512</v>
      </c>
      <c r="AH2881" s="6" t="s">
        <v>4207</v>
      </c>
      <c r="AI2881" s="7">
        <f>IFERROR(RANK('Ref. Chile'!H2880,'Ref. Chile'!H:H,0)+COUNTIF('Ref. Chile'!$H$7:'Ref. Chile'!H2880,'Ref. Chile'!H2880)-1,"")</f>
        <v>1053</v>
      </c>
      <c r="AJ2881" s="7">
        <f>IFERROR(RANK('Ref. Chile'!I2880,'Ref. Chile'!I:I,0)+COUNTIF('Ref. Chile'!$I$7:'Ref. Chile'!I2880,'Ref. Chile'!I2880)-1,"")</f>
        <v>855</v>
      </c>
      <c r="AK2881" s="7">
        <f>IFERROR(RANK('Ref. Chile'!J2880,'Ref. Chile'!J:J,0)+COUNTIF('Ref. Chile'!$J$7:'Ref. Chile'!J2880,'Ref. Chile'!J2880)-1,"")</f>
        <v>1748</v>
      </c>
      <c r="AL2881" s="7">
        <f>IFERROR(RANK('Ref. Chile'!K2880,'Ref. Chile'!K:K,0)+COUNTIF('Ref. Chile'!$K$7:'Ref. Chile'!K2880,'Ref. Chile'!K2880)-1,"")</f>
        <v>1113</v>
      </c>
      <c r="AM2881" s="7">
        <f>IFERROR(RANK('Ref. Chile'!L2880,'Ref. Chile'!L:L,0)+COUNTIF('Ref. Chile'!$L$7:'Ref. Chile'!L2880,'Ref. Chile'!L2880)-1,"")</f>
        <v>562</v>
      </c>
      <c r="AN2881" s="7">
        <f>IFERROR(RANK('Ref. Chile'!M2880,'Ref. Chile'!M:M,0)+COUNTIF('Ref. Chile'!$M$7:'Ref. Chile'!M2880,'Ref. Chile'!M2880)-1,"")</f>
        <v>1617</v>
      </c>
      <c r="AO2881" s="7">
        <f>IFERROR(RANK('Ref. Chile'!H2880,'Ref. Chile'!H:H,1)+COUNTIF('Ref. Chile'!$H$7:'Ref. Chile'!H2880,'Ref. Chile'!H2880)-1,"")</f>
        <v>1940</v>
      </c>
      <c r="AP2881" s="7">
        <f>IFERROR(RANK('Ref. Chile'!I2880,'Ref. Chile'!I:I,1)+COUNTIF('Ref. Chile'!$I$7:'Ref. Chile'!I2880,'Ref. Chile'!I2880)-1,"")</f>
        <v>2071</v>
      </c>
      <c r="AQ2881" s="7">
        <f>IFERROR(RANK('Ref. Chile'!J2880,'Ref. Chile'!J:J,1)+COUNTIF('Ref. Chile'!$J$7:'Ref. Chile'!J2880,'Ref. Chile'!J2880)-1,"")</f>
        <v>944</v>
      </c>
    </row>
    <row r="2882" spans="31:43" ht="17.25" customHeight="1" x14ac:dyDescent="0.3">
      <c r="AE2882" s="5" t="s">
        <v>2877</v>
      </c>
      <c r="AF2882" s="5" t="s">
        <v>6397</v>
      </c>
      <c r="AG2882" s="6" t="s">
        <v>4512</v>
      </c>
      <c r="AH2882" s="6" t="s">
        <v>4097</v>
      </c>
      <c r="AI2882" s="7">
        <f>IFERROR(RANK('Ref. Chile'!H2881,'Ref. Chile'!H:H,0)+COUNTIF('Ref. Chile'!$H$7:'Ref. Chile'!H2881,'Ref. Chile'!H2881)-1,"")</f>
        <v>1053</v>
      </c>
      <c r="AJ2882" s="7">
        <f>IFERROR(RANK('Ref. Chile'!I2881,'Ref. Chile'!I:I,0)+COUNTIF('Ref. Chile'!$I$7:'Ref. Chile'!I2881,'Ref. Chile'!I2881)-1,"")</f>
        <v>855</v>
      </c>
      <c r="AK2882" s="7">
        <f>IFERROR(RANK('Ref. Chile'!J2881,'Ref. Chile'!J:J,0)+COUNTIF('Ref. Chile'!$J$7:'Ref. Chile'!J2881,'Ref. Chile'!J2881)-1,"")</f>
        <v>1748</v>
      </c>
      <c r="AL2882" s="7">
        <f>IFERROR(RANK('Ref. Chile'!K2881,'Ref. Chile'!K:K,0)+COUNTIF('Ref. Chile'!$K$7:'Ref. Chile'!K2881,'Ref. Chile'!K2881)-1,"")</f>
        <v>1113</v>
      </c>
      <c r="AM2882" s="7">
        <f>IFERROR(RANK('Ref. Chile'!L2881,'Ref. Chile'!L:L,0)+COUNTIF('Ref. Chile'!$L$7:'Ref. Chile'!L2881,'Ref. Chile'!L2881)-1,"")</f>
        <v>562</v>
      </c>
      <c r="AN2882" s="7">
        <f>IFERROR(RANK('Ref. Chile'!M2881,'Ref. Chile'!M:M,0)+COUNTIF('Ref. Chile'!$M$7:'Ref. Chile'!M2881,'Ref. Chile'!M2881)-1,"")</f>
        <v>1617</v>
      </c>
      <c r="AO2882" s="7">
        <f>IFERROR(RANK('Ref. Chile'!H2881,'Ref. Chile'!H:H,1)+COUNTIF('Ref. Chile'!$H$7:'Ref. Chile'!H2881,'Ref. Chile'!H2881)-1,"")</f>
        <v>1940</v>
      </c>
      <c r="AP2882" s="7">
        <f>IFERROR(RANK('Ref. Chile'!I2881,'Ref. Chile'!I:I,1)+COUNTIF('Ref. Chile'!$I$7:'Ref. Chile'!I2881,'Ref. Chile'!I2881)-1,"")</f>
        <v>2071</v>
      </c>
      <c r="AQ2882" s="7">
        <f>IFERROR(RANK('Ref. Chile'!J2881,'Ref. Chile'!J:J,1)+COUNTIF('Ref. Chile'!$J$7:'Ref. Chile'!J2881,'Ref. Chile'!J2881)-1,"")</f>
        <v>944</v>
      </c>
    </row>
    <row r="2883" spans="31:43" ht="17.25" customHeight="1" x14ac:dyDescent="0.3">
      <c r="AE2883" s="5" t="s">
        <v>2878</v>
      </c>
      <c r="AF2883" s="5" t="s">
        <v>6398</v>
      </c>
      <c r="AG2883" s="6" t="s">
        <v>4512</v>
      </c>
      <c r="AH2883" s="6" t="s">
        <v>4109</v>
      </c>
      <c r="AI2883" s="7">
        <f>IFERROR(RANK('Ref. Chile'!H2882,'Ref. Chile'!H:H,0)+COUNTIF('Ref. Chile'!$H$7:'Ref. Chile'!H2882,'Ref. Chile'!H2882)-1,"")</f>
        <v>1053</v>
      </c>
      <c r="AJ2883" s="7">
        <f>IFERROR(RANK('Ref. Chile'!I2882,'Ref. Chile'!I:I,0)+COUNTIF('Ref. Chile'!$I$7:'Ref. Chile'!I2882,'Ref. Chile'!I2882)-1,"")</f>
        <v>855</v>
      </c>
      <c r="AK2883" s="7">
        <f>IFERROR(RANK('Ref. Chile'!J2882,'Ref. Chile'!J:J,0)+COUNTIF('Ref. Chile'!$J$7:'Ref. Chile'!J2882,'Ref. Chile'!J2882)-1,"")</f>
        <v>1748</v>
      </c>
      <c r="AL2883" s="7">
        <f>IFERROR(RANK('Ref. Chile'!K2882,'Ref. Chile'!K:K,0)+COUNTIF('Ref. Chile'!$K$7:'Ref. Chile'!K2882,'Ref. Chile'!K2882)-1,"")</f>
        <v>1113</v>
      </c>
      <c r="AM2883" s="7">
        <f>IFERROR(RANK('Ref. Chile'!L2882,'Ref. Chile'!L:L,0)+COUNTIF('Ref. Chile'!$L$7:'Ref. Chile'!L2882,'Ref. Chile'!L2882)-1,"")</f>
        <v>562</v>
      </c>
      <c r="AN2883" s="7">
        <f>IFERROR(RANK('Ref. Chile'!M2882,'Ref. Chile'!M:M,0)+COUNTIF('Ref. Chile'!$M$7:'Ref. Chile'!M2882,'Ref. Chile'!M2882)-1,"")</f>
        <v>1617</v>
      </c>
      <c r="AO2883" s="7">
        <f>IFERROR(RANK('Ref. Chile'!H2882,'Ref. Chile'!H:H,1)+COUNTIF('Ref. Chile'!$H$7:'Ref. Chile'!H2882,'Ref. Chile'!H2882)-1,"")</f>
        <v>1940</v>
      </c>
      <c r="AP2883" s="7">
        <f>IFERROR(RANK('Ref. Chile'!I2882,'Ref. Chile'!I:I,1)+COUNTIF('Ref. Chile'!$I$7:'Ref. Chile'!I2882,'Ref. Chile'!I2882)-1,"")</f>
        <v>2071</v>
      </c>
      <c r="AQ2883" s="7">
        <f>IFERROR(RANK('Ref. Chile'!J2882,'Ref. Chile'!J:J,1)+COUNTIF('Ref. Chile'!$J$7:'Ref. Chile'!J2882,'Ref. Chile'!J2882)-1,"")</f>
        <v>944</v>
      </c>
    </row>
    <row r="2884" spans="31:43" ht="17.25" customHeight="1" x14ac:dyDescent="0.3">
      <c r="AE2884" s="5" t="s">
        <v>2879</v>
      </c>
      <c r="AF2884" s="5" t="s">
        <v>6399</v>
      </c>
      <c r="AG2884" s="6" t="s">
        <v>4513</v>
      </c>
      <c r="AH2884" s="6" t="s">
        <v>4092</v>
      </c>
      <c r="AI2884" s="7">
        <f>IFERROR(RANK('Ref. Chile'!H2883,'Ref. Chile'!H:H,0)+COUNTIF('Ref. Chile'!$H$7:'Ref. Chile'!H2883,'Ref. Chile'!H2883)-1,"")</f>
        <v>1053</v>
      </c>
      <c r="AJ2884" s="7">
        <f>IFERROR(RANK('Ref. Chile'!I2883,'Ref. Chile'!I:I,0)+COUNTIF('Ref. Chile'!$I$7:'Ref. Chile'!I2883,'Ref. Chile'!I2883)-1,"")</f>
        <v>855</v>
      </c>
      <c r="AK2884" s="7">
        <f>IFERROR(RANK('Ref. Chile'!J2883,'Ref. Chile'!J:J,0)+COUNTIF('Ref. Chile'!$J$7:'Ref. Chile'!J2883,'Ref. Chile'!J2883)-1,"")</f>
        <v>1748</v>
      </c>
      <c r="AL2884" s="7">
        <f>IFERROR(RANK('Ref. Chile'!K2883,'Ref. Chile'!K:K,0)+COUNTIF('Ref. Chile'!$K$7:'Ref. Chile'!K2883,'Ref. Chile'!K2883)-1,"")</f>
        <v>1113</v>
      </c>
      <c r="AM2884" s="7">
        <f>IFERROR(RANK('Ref. Chile'!L2883,'Ref. Chile'!L:L,0)+COUNTIF('Ref. Chile'!$L$7:'Ref. Chile'!L2883,'Ref. Chile'!L2883)-1,"")</f>
        <v>562</v>
      </c>
      <c r="AN2884" s="7">
        <f>IFERROR(RANK('Ref. Chile'!M2883,'Ref. Chile'!M:M,0)+COUNTIF('Ref. Chile'!$M$7:'Ref. Chile'!M2883,'Ref. Chile'!M2883)-1,"")</f>
        <v>1617</v>
      </c>
      <c r="AO2884" s="7">
        <f>IFERROR(RANK('Ref. Chile'!H2883,'Ref. Chile'!H:H,1)+COUNTIF('Ref. Chile'!$H$7:'Ref. Chile'!H2883,'Ref. Chile'!H2883)-1,"")</f>
        <v>1940</v>
      </c>
      <c r="AP2884" s="7">
        <f>IFERROR(RANK('Ref. Chile'!I2883,'Ref. Chile'!I:I,1)+COUNTIF('Ref. Chile'!$I$7:'Ref. Chile'!I2883,'Ref. Chile'!I2883)-1,"")</f>
        <v>2071</v>
      </c>
      <c r="AQ2884" s="7">
        <f>IFERROR(RANK('Ref. Chile'!J2883,'Ref. Chile'!J:J,1)+COUNTIF('Ref. Chile'!$J$7:'Ref. Chile'!J2883,'Ref. Chile'!J2883)-1,"")</f>
        <v>944</v>
      </c>
    </row>
    <row r="2885" spans="31:43" ht="17.25" customHeight="1" x14ac:dyDescent="0.3">
      <c r="AE2885" s="5" t="s">
        <v>2880</v>
      </c>
      <c r="AF2885" s="5" t="s">
        <v>6400</v>
      </c>
      <c r="AG2885" s="6" t="s">
        <v>4513</v>
      </c>
      <c r="AH2885" s="6" t="s">
        <v>4093</v>
      </c>
      <c r="AI2885" s="7">
        <f>IFERROR(RANK('Ref. Chile'!H2884,'Ref. Chile'!H:H,0)+COUNTIF('Ref. Chile'!$H$7:'Ref. Chile'!H2884,'Ref. Chile'!H2884)-1,"")</f>
        <v>1053</v>
      </c>
      <c r="AJ2885" s="7">
        <f>IFERROR(RANK('Ref. Chile'!I2884,'Ref. Chile'!I:I,0)+COUNTIF('Ref. Chile'!$I$7:'Ref. Chile'!I2884,'Ref. Chile'!I2884)-1,"")</f>
        <v>855</v>
      </c>
      <c r="AK2885" s="7">
        <f>IFERROR(RANK('Ref. Chile'!J2884,'Ref. Chile'!J:J,0)+COUNTIF('Ref. Chile'!$J$7:'Ref. Chile'!J2884,'Ref. Chile'!J2884)-1,"")</f>
        <v>1748</v>
      </c>
      <c r="AL2885" s="7">
        <f>IFERROR(RANK('Ref. Chile'!K2884,'Ref. Chile'!K:K,0)+COUNTIF('Ref. Chile'!$K$7:'Ref. Chile'!K2884,'Ref. Chile'!K2884)-1,"")</f>
        <v>1113</v>
      </c>
      <c r="AM2885" s="7">
        <f>IFERROR(RANK('Ref. Chile'!L2884,'Ref. Chile'!L:L,0)+COUNTIF('Ref. Chile'!$L$7:'Ref. Chile'!L2884,'Ref. Chile'!L2884)-1,"")</f>
        <v>562</v>
      </c>
      <c r="AN2885" s="7">
        <f>IFERROR(RANK('Ref. Chile'!M2884,'Ref. Chile'!M:M,0)+COUNTIF('Ref. Chile'!$M$7:'Ref. Chile'!M2884,'Ref. Chile'!M2884)-1,"")</f>
        <v>1617</v>
      </c>
      <c r="AO2885" s="7">
        <f>IFERROR(RANK('Ref. Chile'!H2884,'Ref. Chile'!H:H,1)+COUNTIF('Ref. Chile'!$H$7:'Ref. Chile'!H2884,'Ref. Chile'!H2884)-1,"")</f>
        <v>1940</v>
      </c>
      <c r="AP2885" s="7">
        <f>IFERROR(RANK('Ref. Chile'!I2884,'Ref. Chile'!I:I,1)+COUNTIF('Ref. Chile'!$I$7:'Ref. Chile'!I2884,'Ref. Chile'!I2884)-1,"")</f>
        <v>2071</v>
      </c>
      <c r="AQ2885" s="7">
        <f>IFERROR(RANK('Ref. Chile'!J2884,'Ref. Chile'!J:J,1)+COUNTIF('Ref. Chile'!$J$7:'Ref. Chile'!J2884,'Ref. Chile'!J2884)-1,"")</f>
        <v>944</v>
      </c>
    </row>
    <row r="2886" spans="31:43" ht="17.25" customHeight="1" x14ac:dyDescent="0.3">
      <c r="AE2886" s="5" t="s">
        <v>2881</v>
      </c>
      <c r="AF2886" s="5" t="s">
        <v>6401</v>
      </c>
      <c r="AG2886" s="6" t="s">
        <v>4513</v>
      </c>
      <c r="AH2886" s="6" t="s">
        <v>4116</v>
      </c>
      <c r="AI2886" s="7">
        <f>IFERROR(RANK('Ref. Chile'!H2885,'Ref. Chile'!H:H,0)+COUNTIF('Ref. Chile'!$H$7:'Ref. Chile'!H2885,'Ref. Chile'!H2885)-1,"")</f>
        <v>1053</v>
      </c>
      <c r="AJ2886" s="7">
        <f>IFERROR(RANK('Ref. Chile'!I2885,'Ref. Chile'!I:I,0)+COUNTIF('Ref. Chile'!$I$7:'Ref. Chile'!I2885,'Ref. Chile'!I2885)-1,"")</f>
        <v>855</v>
      </c>
      <c r="AK2886" s="7">
        <f>IFERROR(RANK('Ref. Chile'!J2885,'Ref. Chile'!J:J,0)+COUNTIF('Ref. Chile'!$J$7:'Ref. Chile'!J2885,'Ref. Chile'!J2885)-1,"")</f>
        <v>1748</v>
      </c>
      <c r="AL2886" s="7">
        <f>IFERROR(RANK('Ref. Chile'!K2885,'Ref. Chile'!K:K,0)+COUNTIF('Ref. Chile'!$K$7:'Ref. Chile'!K2885,'Ref. Chile'!K2885)-1,"")</f>
        <v>1113</v>
      </c>
      <c r="AM2886" s="7">
        <f>IFERROR(RANK('Ref. Chile'!L2885,'Ref. Chile'!L:L,0)+COUNTIF('Ref. Chile'!$L$7:'Ref. Chile'!L2885,'Ref. Chile'!L2885)-1,"")</f>
        <v>562</v>
      </c>
      <c r="AN2886" s="7">
        <f>IFERROR(RANK('Ref. Chile'!M2885,'Ref. Chile'!M:M,0)+COUNTIF('Ref. Chile'!$M$7:'Ref. Chile'!M2885,'Ref. Chile'!M2885)-1,"")</f>
        <v>1617</v>
      </c>
      <c r="AO2886" s="7">
        <f>IFERROR(RANK('Ref. Chile'!H2885,'Ref. Chile'!H:H,1)+COUNTIF('Ref. Chile'!$H$7:'Ref. Chile'!H2885,'Ref. Chile'!H2885)-1,"")</f>
        <v>1940</v>
      </c>
      <c r="AP2886" s="7">
        <f>IFERROR(RANK('Ref. Chile'!I2885,'Ref. Chile'!I:I,1)+COUNTIF('Ref. Chile'!$I$7:'Ref. Chile'!I2885,'Ref. Chile'!I2885)-1,"")</f>
        <v>2071</v>
      </c>
      <c r="AQ2886" s="7">
        <f>IFERROR(RANK('Ref. Chile'!J2885,'Ref. Chile'!J:J,1)+COUNTIF('Ref. Chile'!$J$7:'Ref. Chile'!J2885,'Ref. Chile'!J2885)-1,"")</f>
        <v>944</v>
      </c>
    </row>
    <row r="2887" spans="31:43" ht="17.25" customHeight="1" x14ac:dyDescent="0.3">
      <c r="AE2887" s="5" t="s">
        <v>2882</v>
      </c>
      <c r="AF2887" s="5" t="s">
        <v>6402</v>
      </c>
      <c r="AG2887" s="6" t="s">
        <v>4513</v>
      </c>
      <c r="AH2887" s="6" t="s">
        <v>4094</v>
      </c>
      <c r="AI2887" s="7">
        <f>IFERROR(RANK('Ref. Chile'!H2886,'Ref. Chile'!H:H,0)+COUNTIF('Ref. Chile'!$H$7:'Ref. Chile'!H2886,'Ref. Chile'!H2886)-1,"")</f>
        <v>1053</v>
      </c>
      <c r="AJ2887" s="7">
        <f>IFERROR(RANK('Ref. Chile'!I2886,'Ref. Chile'!I:I,0)+COUNTIF('Ref. Chile'!$I$7:'Ref. Chile'!I2886,'Ref. Chile'!I2886)-1,"")</f>
        <v>855</v>
      </c>
      <c r="AK2887" s="7">
        <f>IFERROR(RANK('Ref. Chile'!J2886,'Ref. Chile'!J:J,0)+COUNTIF('Ref. Chile'!$J$7:'Ref. Chile'!J2886,'Ref. Chile'!J2886)-1,"")</f>
        <v>1748</v>
      </c>
      <c r="AL2887" s="7">
        <f>IFERROR(RANK('Ref. Chile'!K2886,'Ref. Chile'!K:K,0)+COUNTIF('Ref. Chile'!$K$7:'Ref. Chile'!K2886,'Ref. Chile'!K2886)-1,"")</f>
        <v>1113</v>
      </c>
      <c r="AM2887" s="7">
        <f>IFERROR(RANK('Ref. Chile'!L2886,'Ref. Chile'!L:L,0)+COUNTIF('Ref. Chile'!$L$7:'Ref. Chile'!L2886,'Ref. Chile'!L2886)-1,"")</f>
        <v>562</v>
      </c>
      <c r="AN2887" s="7">
        <f>IFERROR(RANK('Ref. Chile'!M2886,'Ref. Chile'!M:M,0)+COUNTIF('Ref. Chile'!$M$7:'Ref. Chile'!M2886,'Ref. Chile'!M2886)-1,"")</f>
        <v>1617</v>
      </c>
      <c r="AO2887" s="7">
        <f>IFERROR(RANK('Ref. Chile'!H2886,'Ref. Chile'!H:H,1)+COUNTIF('Ref. Chile'!$H$7:'Ref. Chile'!H2886,'Ref. Chile'!H2886)-1,"")</f>
        <v>1940</v>
      </c>
      <c r="AP2887" s="7">
        <f>IFERROR(RANK('Ref. Chile'!I2886,'Ref. Chile'!I:I,1)+COUNTIF('Ref. Chile'!$I$7:'Ref. Chile'!I2886,'Ref. Chile'!I2886)-1,"")</f>
        <v>2071</v>
      </c>
      <c r="AQ2887" s="7">
        <f>IFERROR(RANK('Ref. Chile'!J2886,'Ref. Chile'!J:J,1)+COUNTIF('Ref. Chile'!$J$7:'Ref. Chile'!J2886,'Ref. Chile'!J2886)-1,"")</f>
        <v>944</v>
      </c>
    </row>
    <row r="2888" spans="31:43" ht="17.25" customHeight="1" x14ac:dyDescent="0.3">
      <c r="AE2888" s="5" t="s">
        <v>2883</v>
      </c>
      <c r="AF2888" s="5" t="s">
        <v>6403</v>
      </c>
      <c r="AG2888" s="6" t="s">
        <v>4513</v>
      </c>
      <c r="AH2888" s="6" t="s">
        <v>4172</v>
      </c>
      <c r="AI2888" s="7">
        <f>IFERROR(RANK('Ref. Chile'!H2887,'Ref. Chile'!H:H,0)+COUNTIF('Ref. Chile'!$H$7:'Ref. Chile'!H2887,'Ref. Chile'!H2887)-1,"")</f>
        <v>1053</v>
      </c>
      <c r="AJ2888" s="7">
        <f>IFERROR(RANK('Ref. Chile'!I2887,'Ref. Chile'!I:I,0)+COUNTIF('Ref. Chile'!$I$7:'Ref. Chile'!I2887,'Ref. Chile'!I2887)-1,"")</f>
        <v>855</v>
      </c>
      <c r="AK2888" s="7">
        <f>IFERROR(RANK('Ref. Chile'!J2887,'Ref. Chile'!J:J,0)+COUNTIF('Ref. Chile'!$J$7:'Ref. Chile'!J2887,'Ref. Chile'!J2887)-1,"")</f>
        <v>1748</v>
      </c>
      <c r="AL2888" s="7">
        <f>IFERROR(RANK('Ref. Chile'!K2887,'Ref. Chile'!K:K,0)+COUNTIF('Ref. Chile'!$K$7:'Ref. Chile'!K2887,'Ref. Chile'!K2887)-1,"")</f>
        <v>1113</v>
      </c>
      <c r="AM2888" s="7">
        <f>IFERROR(RANK('Ref. Chile'!L2887,'Ref. Chile'!L:L,0)+COUNTIF('Ref. Chile'!$L$7:'Ref. Chile'!L2887,'Ref. Chile'!L2887)-1,"")</f>
        <v>562</v>
      </c>
      <c r="AN2888" s="7">
        <f>IFERROR(RANK('Ref. Chile'!M2887,'Ref. Chile'!M:M,0)+COUNTIF('Ref. Chile'!$M$7:'Ref. Chile'!M2887,'Ref. Chile'!M2887)-1,"")</f>
        <v>1617</v>
      </c>
      <c r="AO2888" s="7">
        <f>IFERROR(RANK('Ref. Chile'!H2887,'Ref. Chile'!H:H,1)+COUNTIF('Ref. Chile'!$H$7:'Ref. Chile'!H2887,'Ref. Chile'!H2887)-1,"")</f>
        <v>1940</v>
      </c>
      <c r="AP2888" s="7">
        <f>IFERROR(RANK('Ref. Chile'!I2887,'Ref. Chile'!I:I,1)+COUNTIF('Ref. Chile'!$I$7:'Ref. Chile'!I2887,'Ref. Chile'!I2887)-1,"")</f>
        <v>2071</v>
      </c>
      <c r="AQ2888" s="7">
        <f>IFERROR(RANK('Ref. Chile'!J2887,'Ref. Chile'!J:J,1)+COUNTIF('Ref. Chile'!$J$7:'Ref. Chile'!J2887,'Ref. Chile'!J2887)-1,"")</f>
        <v>944</v>
      </c>
    </row>
    <row r="2889" spans="31:43" ht="17.25" customHeight="1" x14ac:dyDescent="0.3">
      <c r="AE2889" s="5" t="s">
        <v>2884</v>
      </c>
      <c r="AF2889" s="5" t="s">
        <v>6404</v>
      </c>
      <c r="AG2889" s="6" t="s">
        <v>4513</v>
      </c>
      <c r="AH2889" s="6" t="s">
        <v>4207</v>
      </c>
      <c r="AI2889" s="7">
        <f>IFERROR(RANK('Ref. Chile'!H2888,'Ref. Chile'!H:H,0)+COUNTIF('Ref. Chile'!$H$7:'Ref. Chile'!H2888,'Ref. Chile'!H2888)-1,"")</f>
        <v>1053</v>
      </c>
      <c r="AJ2889" s="7">
        <f>IFERROR(RANK('Ref. Chile'!I2888,'Ref. Chile'!I:I,0)+COUNTIF('Ref. Chile'!$I$7:'Ref. Chile'!I2888,'Ref. Chile'!I2888)-1,"")</f>
        <v>855</v>
      </c>
      <c r="AK2889" s="7">
        <f>IFERROR(RANK('Ref. Chile'!J2888,'Ref. Chile'!J:J,0)+COUNTIF('Ref. Chile'!$J$7:'Ref. Chile'!J2888,'Ref. Chile'!J2888)-1,"")</f>
        <v>1748</v>
      </c>
      <c r="AL2889" s="7">
        <f>IFERROR(RANK('Ref. Chile'!K2888,'Ref. Chile'!K:K,0)+COUNTIF('Ref. Chile'!$K$7:'Ref. Chile'!K2888,'Ref. Chile'!K2888)-1,"")</f>
        <v>1113</v>
      </c>
      <c r="AM2889" s="7">
        <f>IFERROR(RANK('Ref. Chile'!L2888,'Ref. Chile'!L:L,0)+COUNTIF('Ref. Chile'!$L$7:'Ref. Chile'!L2888,'Ref. Chile'!L2888)-1,"")</f>
        <v>562</v>
      </c>
      <c r="AN2889" s="7">
        <f>IFERROR(RANK('Ref. Chile'!M2888,'Ref. Chile'!M:M,0)+COUNTIF('Ref. Chile'!$M$7:'Ref. Chile'!M2888,'Ref. Chile'!M2888)-1,"")</f>
        <v>1617</v>
      </c>
      <c r="AO2889" s="7">
        <f>IFERROR(RANK('Ref. Chile'!H2888,'Ref. Chile'!H:H,1)+COUNTIF('Ref. Chile'!$H$7:'Ref. Chile'!H2888,'Ref. Chile'!H2888)-1,"")</f>
        <v>1940</v>
      </c>
      <c r="AP2889" s="7">
        <f>IFERROR(RANK('Ref. Chile'!I2888,'Ref. Chile'!I:I,1)+COUNTIF('Ref. Chile'!$I$7:'Ref. Chile'!I2888,'Ref. Chile'!I2888)-1,"")</f>
        <v>2071</v>
      </c>
      <c r="AQ2889" s="7">
        <f>IFERROR(RANK('Ref. Chile'!J2888,'Ref. Chile'!J:J,1)+COUNTIF('Ref. Chile'!$J$7:'Ref. Chile'!J2888,'Ref. Chile'!J2888)-1,"")</f>
        <v>944</v>
      </c>
    </row>
    <row r="2890" spans="31:43" ht="17.25" customHeight="1" x14ac:dyDescent="0.3">
      <c r="AE2890" s="5" t="s">
        <v>2885</v>
      </c>
      <c r="AF2890" s="5" t="s">
        <v>6405</v>
      </c>
      <c r="AG2890" s="6" t="s">
        <v>4513</v>
      </c>
      <c r="AH2890" s="6" t="s">
        <v>4097</v>
      </c>
      <c r="AI2890" s="7">
        <f>IFERROR(RANK('Ref. Chile'!H2889,'Ref. Chile'!H:H,0)+COUNTIF('Ref. Chile'!$H$7:'Ref. Chile'!H2889,'Ref. Chile'!H2889)-1,"")</f>
        <v>1053</v>
      </c>
      <c r="AJ2890" s="7">
        <f>IFERROR(RANK('Ref. Chile'!I2889,'Ref. Chile'!I:I,0)+COUNTIF('Ref. Chile'!$I$7:'Ref. Chile'!I2889,'Ref. Chile'!I2889)-1,"")</f>
        <v>855</v>
      </c>
      <c r="AK2890" s="7">
        <f>IFERROR(RANK('Ref. Chile'!J2889,'Ref. Chile'!J:J,0)+COUNTIF('Ref. Chile'!$J$7:'Ref. Chile'!J2889,'Ref. Chile'!J2889)-1,"")</f>
        <v>1748</v>
      </c>
      <c r="AL2890" s="7">
        <f>IFERROR(RANK('Ref. Chile'!K2889,'Ref. Chile'!K:K,0)+COUNTIF('Ref. Chile'!$K$7:'Ref. Chile'!K2889,'Ref. Chile'!K2889)-1,"")</f>
        <v>1113</v>
      </c>
      <c r="AM2890" s="7">
        <f>IFERROR(RANK('Ref. Chile'!L2889,'Ref. Chile'!L:L,0)+COUNTIF('Ref. Chile'!$L$7:'Ref. Chile'!L2889,'Ref. Chile'!L2889)-1,"")</f>
        <v>562</v>
      </c>
      <c r="AN2890" s="7">
        <f>IFERROR(RANK('Ref. Chile'!M2889,'Ref. Chile'!M:M,0)+COUNTIF('Ref. Chile'!$M$7:'Ref. Chile'!M2889,'Ref. Chile'!M2889)-1,"")</f>
        <v>1617</v>
      </c>
      <c r="AO2890" s="7">
        <f>IFERROR(RANK('Ref. Chile'!H2889,'Ref. Chile'!H:H,1)+COUNTIF('Ref. Chile'!$H$7:'Ref. Chile'!H2889,'Ref. Chile'!H2889)-1,"")</f>
        <v>1940</v>
      </c>
      <c r="AP2890" s="7">
        <f>IFERROR(RANK('Ref. Chile'!I2889,'Ref. Chile'!I:I,1)+COUNTIF('Ref. Chile'!$I$7:'Ref. Chile'!I2889,'Ref. Chile'!I2889)-1,"")</f>
        <v>2071</v>
      </c>
      <c r="AQ2890" s="7">
        <f>IFERROR(RANK('Ref. Chile'!J2889,'Ref. Chile'!J:J,1)+COUNTIF('Ref. Chile'!$J$7:'Ref. Chile'!J2889,'Ref. Chile'!J2889)-1,"")</f>
        <v>944</v>
      </c>
    </row>
    <row r="2891" spans="31:43" ht="17.25" customHeight="1" x14ac:dyDescent="0.3">
      <c r="AE2891" s="5" t="s">
        <v>2886</v>
      </c>
      <c r="AF2891" s="5" t="s">
        <v>6406</v>
      </c>
      <c r="AG2891" s="6" t="s">
        <v>4513</v>
      </c>
      <c r="AH2891" s="6" t="s">
        <v>4109</v>
      </c>
      <c r="AI2891" s="7">
        <f>IFERROR(RANK('Ref. Chile'!H2890,'Ref. Chile'!H:H,0)+COUNTIF('Ref. Chile'!$H$7:'Ref. Chile'!H2890,'Ref. Chile'!H2890)-1,"")</f>
        <v>1053</v>
      </c>
      <c r="AJ2891" s="7">
        <f>IFERROR(RANK('Ref. Chile'!I2890,'Ref. Chile'!I:I,0)+COUNTIF('Ref. Chile'!$I$7:'Ref. Chile'!I2890,'Ref. Chile'!I2890)-1,"")</f>
        <v>855</v>
      </c>
      <c r="AK2891" s="7">
        <f>IFERROR(RANK('Ref. Chile'!J2890,'Ref. Chile'!J:J,0)+COUNTIF('Ref. Chile'!$J$7:'Ref. Chile'!J2890,'Ref. Chile'!J2890)-1,"")</f>
        <v>1748</v>
      </c>
      <c r="AL2891" s="7">
        <f>IFERROR(RANK('Ref. Chile'!K2890,'Ref. Chile'!K:K,0)+COUNTIF('Ref. Chile'!$K$7:'Ref. Chile'!K2890,'Ref. Chile'!K2890)-1,"")</f>
        <v>1113</v>
      </c>
      <c r="AM2891" s="7">
        <f>IFERROR(RANK('Ref. Chile'!L2890,'Ref. Chile'!L:L,0)+COUNTIF('Ref. Chile'!$L$7:'Ref. Chile'!L2890,'Ref. Chile'!L2890)-1,"")</f>
        <v>562</v>
      </c>
      <c r="AN2891" s="7">
        <f>IFERROR(RANK('Ref. Chile'!M2890,'Ref. Chile'!M:M,0)+COUNTIF('Ref. Chile'!$M$7:'Ref. Chile'!M2890,'Ref. Chile'!M2890)-1,"")</f>
        <v>1617</v>
      </c>
      <c r="AO2891" s="7">
        <f>IFERROR(RANK('Ref. Chile'!H2890,'Ref. Chile'!H:H,1)+COUNTIF('Ref. Chile'!$H$7:'Ref. Chile'!H2890,'Ref. Chile'!H2890)-1,"")</f>
        <v>1940</v>
      </c>
      <c r="AP2891" s="7">
        <f>IFERROR(RANK('Ref. Chile'!I2890,'Ref. Chile'!I:I,1)+COUNTIF('Ref. Chile'!$I$7:'Ref. Chile'!I2890,'Ref. Chile'!I2890)-1,"")</f>
        <v>2071</v>
      </c>
      <c r="AQ2891" s="7">
        <f>IFERROR(RANK('Ref. Chile'!J2890,'Ref. Chile'!J:J,1)+COUNTIF('Ref. Chile'!$J$7:'Ref. Chile'!J2890,'Ref. Chile'!J2890)-1,"")</f>
        <v>944</v>
      </c>
    </row>
    <row r="2892" spans="31:43" ht="17.25" customHeight="1" x14ac:dyDescent="0.3">
      <c r="AE2892" s="5" t="s">
        <v>2887</v>
      </c>
      <c r="AF2892" s="5" t="s">
        <v>6407</v>
      </c>
      <c r="AG2892" s="6" t="s">
        <v>4514</v>
      </c>
      <c r="AH2892" s="6" t="s">
        <v>4092</v>
      </c>
      <c r="AI2892" s="7">
        <f>IFERROR(RANK('Ref. Chile'!H2891,'Ref. Chile'!H:H,0)+COUNTIF('Ref. Chile'!$H$7:'Ref. Chile'!H2891,'Ref. Chile'!H2891)-1,"")</f>
        <v>1465</v>
      </c>
      <c r="AJ2892" s="7">
        <f>IFERROR(RANK('Ref. Chile'!I2891,'Ref. Chile'!I:I,0)+COUNTIF('Ref. Chile'!$I$7:'Ref. Chile'!I2891,'Ref. Chile'!I2891)-1,"")</f>
        <v>948</v>
      </c>
      <c r="AK2892" s="7">
        <f>IFERROR(RANK('Ref. Chile'!J2891,'Ref. Chile'!J:J,0)+COUNTIF('Ref. Chile'!$J$7:'Ref. Chile'!J2891,'Ref. Chile'!J2891)-1,"")</f>
        <v>2121</v>
      </c>
      <c r="AL2892" s="7">
        <f>IFERROR(RANK('Ref. Chile'!K2891,'Ref. Chile'!K:K,0)+COUNTIF('Ref. Chile'!$K$7:'Ref. Chile'!K2891,'Ref. Chile'!K2891)-1,"")</f>
        <v>507</v>
      </c>
      <c r="AM2892" s="7">
        <f>IFERROR(RANK('Ref. Chile'!L2891,'Ref. Chile'!L:L,0)+COUNTIF('Ref. Chile'!$L$7:'Ref. Chile'!L2891,'Ref. Chile'!L2891)-1,"")</f>
        <v>1093</v>
      </c>
      <c r="AN2892" s="7">
        <f>IFERROR(RANK('Ref. Chile'!M2891,'Ref. Chile'!M:M,0)+COUNTIF('Ref. Chile'!$M$7:'Ref. Chile'!M2891,'Ref. Chile'!M2891)-1,"")</f>
        <v>1675</v>
      </c>
      <c r="AO2892" s="7">
        <f>IFERROR(RANK('Ref. Chile'!H2891,'Ref. Chile'!H:H,1)+COUNTIF('Ref. Chile'!$H$7:'Ref. Chile'!H2891,'Ref. Chile'!H2891)-1,"")</f>
        <v>1338</v>
      </c>
      <c r="AP2892" s="7">
        <f>IFERROR(RANK('Ref. Chile'!I2891,'Ref. Chile'!I:I,1)+COUNTIF('Ref. Chile'!$I$7:'Ref. Chile'!I2891,'Ref. Chile'!I2891)-1,"")</f>
        <v>1805</v>
      </c>
      <c r="AQ2892" s="7">
        <f>IFERROR(RANK('Ref. Chile'!J2891,'Ref. Chile'!J:J,1)+COUNTIF('Ref. Chile'!$J$7:'Ref. Chile'!J2891,'Ref. Chile'!J2891)-1,"")</f>
        <v>449</v>
      </c>
    </row>
    <row r="2893" spans="31:43" ht="17.25" customHeight="1" x14ac:dyDescent="0.3">
      <c r="AE2893" s="5" t="s">
        <v>2888</v>
      </c>
      <c r="AF2893" s="5" t="s">
        <v>6408</v>
      </c>
      <c r="AG2893" s="6" t="s">
        <v>4514</v>
      </c>
      <c r="AH2893" s="6" t="s">
        <v>4093</v>
      </c>
      <c r="AI2893" s="7">
        <f>IFERROR(RANK('Ref. Chile'!H2892,'Ref. Chile'!H:H,0)+COUNTIF('Ref. Chile'!$H$7:'Ref. Chile'!H2892,'Ref. Chile'!H2892)-1,"")</f>
        <v>1472</v>
      </c>
      <c r="AJ2893" s="7">
        <f>IFERROR(RANK('Ref. Chile'!I2892,'Ref. Chile'!I:I,0)+COUNTIF('Ref. Chile'!$I$7:'Ref. Chile'!I2892,'Ref. Chile'!I2892)-1,"")</f>
        <v>961</v>
      </c>
      <c r="AK2893" s="7">
        <f>IFERROR(RANK('Ref. Chile'!J2892,'Ref. Chile'!J:J,0)+COUNTIF('Ref. Chile'!$J$7:'Ref. Chile'!J2892,'Ref. Chile'!J2892)-1,"")</f>
        <v>2124</v>
      </c>
      <c r="AL2893" s="7">
        <f>IFERROR(RANK('Ref. Chile'!K2892,'Ref. Chile'!K:K,0)+COUNTIF('Ref. Chile'!$K$7:'Ref. Chile'!K2892,'Ref. Chile'!K2892)-1,"")</f>
        <v>542</v>
      </c>
      <c r="AM2893" s="7">
        <f>IFERROR(RANK('Ref. Chile'!L2892,'Ref. Chile'!L:L,0)+COUNTIF('Ref. Chile'!$L$7:'Ref. Chile'!L2892,'Ref. Chile'!L2892)-1,"")</f>
        <v>1099</v>
      </c>
      <c r="AN2893" s="7">
        <f>IFERROR(RANK('Ref. Chile'!M2892,'Ref. Chile'!M:M,0)+COUNTIF('Ref. Chile'!$M$7:'Ref. Chile'!M2892,'Ref. Chile'!M2892)-1,"")</f>
        <v>1704</v>
      </c>
      <c r="AO2893" s="7">
        <f>IFERROR(RANK('Ref. Chile'!H2892,'Ref. Chile'!H:H,1)+COUNTIF('Ref. Chile'!$H$7:'Ref. Chile'!H2892,'Ref. Chile'!H2892)-1,"")</f>
        <v>1331</v>
      </c>
      <c r="AP2893" s="7">
        <f>IFERROR(RANK('Ref. Chile'!I2892,'Ref. Chile'!I:I,1)+COUNTIF('Ref. Chile'!$I$7:'Ref. Chile'!I2892,'Ref. Chile'!I2892)-1,"")</f>
        <v>1792</v>
      </c>
      <c r="AQ2893" s="7">
        <f>IFERROR(RANK('Ref. Chile'!J2892,'Ref. Chile'!J:J,1)+COUNTIF('Ref. Chile'!$J$7:'Ref. Chile'!J2892,'Ref. Chile'!J2892)-1,"")</f>
        <v>446</v>
      </c>
    </row>
    <row r="2894" spans="31:43" ht="17.25" customHeight="1" x14ac:dyDescent="0.3">
      <c r="AE2894" s="5" t="s">
        <v>2889</v>
      </c>
      <c r="AF2894" s="5" t="s">
        <v>6409</v>
      </c>
      <c r="AG2894" s="6" t="s">
        <v>4514</v>
      </c>
      <c r="AH2894" s="6" t="s">
        <v>4116</v>
      </c>
      <c r="AI2894" s="7">
        <f>IFERROR(RANK('Ref. Chile'!H2893,'Ref. Chile'!H:H,0)+COUNTIF('Ref. Chile'!$H$7:'Ref. Chile'!H2893,'Ref. Chile'!H2893)-1,"")</f>
        <v>1457</v>
      </c>
      <c r="AJ2894" s="7">
        <f>IFERROR(RANK('Ref. Chile'!I2893,'Ref. Chile'!I:I,0)+COUNTIF('Ref. Chile'!$I$7:'Ref. Chile'!I2893,'Ref. Chile'!I2893)-1,"")</f>
        <v>937</v>
      </c>
      <c r="AK2894" s="7">
        <f>IFERROR(RANK('Ref. Chile'!J2893,'Ref. Chile'!J:J,0)+COUNTIF('Ref. Chile'!$J$7:'Ref. Chile'!J2893,'Ref. Chile'!J2893)-1,"")</f>
        <v>2118</v>
      </c>
      <c r="AL2894" s="7">
        <f>IFERROR(RANK('Ref. Chile'!K2893,'Ref. Chile'!K:K,0)+COUNTIF('Ref. Chile'!$K$7:'Ref. Chile'!K2893,'Ref. Chile'!K2893)-1,"")</f>
        <v>482</v>
      </c>
      <c r="AM2894" s="7">
        <f>IFERROR(RANK('Ref. Chile'!L2893,'Ref. Chile'!L:L,0)+COUNTIF('Ref. Chile'!$L$7:'Ref. Chile'!L2893,'Ref. Chile'!L2893)-1,"")</f>
        <v>1081</v>
      </c>
      <c r="AN2894" s="7">
        <f>IFERROR(RANK('Ref. Chile'!M2893,'Ref. Chile'!M:M,0)+COUNTIF('Ref. Chile'!$M$7:'Ref. Chile'!M2893,'Ref. Chile'!M2893)-1,"")</f>
        <v>1645</v>
      </c>
      <c r="AO2894" s="7">
        <f>IFERROR(RANK('Ref. Chile'!H2893,'Ref. Chile'!H:H,1)+COUNTIF('Ref. Chile'!$H$7:'Ref. Chile'!H2893,'Ref. Chile'!H2893)-1,"")</f>
        <v>1346</v>
      </c>
      <c r="AP2894" s="7">
        <f>IFERROR(RANK('Ref. Chile'!I2893,'Ref. Chile'!I:I,1)+COUNTIF('Ref. Chile'!$I$7:'Ref. Chile'!I2893,'Ref. Chile'!I2893)-1,"")</f>
        <v>1816</v>
      </c>
      <c r="AQ2894" s="7">
        <f>IFERROR(RANK('Ref. Chile'!J2893,'Ref. Chile'!J:J,1)+COUNTIF('Ref. Chile'!$J$7:'Ref. Chile'!J2893,'Ref. Chile'!J2893)-1,"")</f>
        <v>452</v>
      </c>
    </row>
    <row r="2895" spans="31:43" ht="17.25" customHeight="1" x14ac:dyDescent="0.3">
      <c r="AE2895" s="5" t="s">
        <v>2890</v>
      </c>
      <c r="AF2895" s="5" t="s">
        <v>6410</v>
      </c>
      <c r="AG2895" s="6" t="s">
        <v>4514</v>
      </c>
      <c r="AH2895" s="6" t="s">
        <v>4094</v>
      </c>
      <c r="AI2895" s="7">
        <f>IFERROR(RANK('Ref. Chile'!H2894,'Ref. Chile'!H:H,0)+COUNTIF('Ref. Chile'!$H$7:'Ref. Chile'!H2894,'Ref. Chile'!H2894)-1,"")</f>
        <v>1474</v>
      </c>
      <c r="AJ2895" s="7">
        <f>IFERROR(RANK('Ref. Chile'!I2894,'Ref. Chile'!I:I,0)+COUNTIF('Ref. Chile'!$I$7:'Ref. Chile'!I2894,'Ref. Chile'!I2894)-1,"")</f>
        <v>971</v>
      </c>
      <c r="AK2895" s="7">
        <f>IFERROR(RANK('Ref. Chile'!J2894,'Ref. Chile'!J:J,0)+COUNTIF('Ref. Chile'!$J$7:'Ref. Chile'!J2894,'Ref. Chile'!J2894)-1,"")</f>
        <v>2125</v>
      </c>
      <c r="AL2895" s="7">
        <f>IFERROR(RANK('Ref. Chile'!K2894,'Ref. Chile'!K:K,0)+COUNTIF('Ref. Chile'!$K$7:'Ref. Chile'!K2894,'Ref. Chile'!K2894)-1,"")</f>
        <v>573</v>
      </c>
      <c r="AM2895" s="7">
        <f>IFERROR(RANK('Ref. Chile'!L2894,'Ref. Chile'!L:L,0)+COUNTIF('Ref. Chile'!$L$7:'Ref. Chile'!L2894,'Ref. Chile'!L2894)-1,"")</f>
        <v>1106</v>
      </c>
      <c r="AN2895" s="7">
        <f>IFERROR(RANK('Ref. Chile'!M2894,'Ref. Chile'!M:M,0)+COUNTIF('Ref. Chile'!$M$7:'Ref. Chile'!M2894,'Ref. Chile'!M2894)-1,"")</f>
        <v>1723</v>
      </c>
      <c r="AO2895" s="7">
        <f>IFERROR(RANK('Ref. Chile'!H2894,'Ref. Chile'!H:H,1)+COUNTIF('Ref. Chile'!$H$7:'Ref. Chile'!H2894,'Ref. Chile'!H2894)-1,"")</f>
        <v>1329</v>
      </c>
      <c r="AP2895" s="7">
        <f>IFERROR(RANK('Ref. Chile'!I2894,'Ref. Chile'!I:I,1)+COUNTIF('Ref. Chile'!$I$7:'Ref. Chile'!I2894,'Ref. Chile'!I2894)-1,"")</f>
        <v>1782</v>
      </c>
      <c r="AQ2895" s="7">
        <f>IFERROR(RANK('Ref. Chile'!J2894,'Ref. Chile'!J:J,1)+COUNTIF('Ref. Chile'!$J$7:'Ref. Chile'!J2894,'Ref. Chile'!J2894)-1,"")</f>
        <v>445</v>
      </c>
    </row>
    <row r="2896" spans="31:43" ht="17.25" customHeight="1" x14ac:dyDescent="0.3">
      <c r="AE2896" s="5" t="s">
        <v>2891</v>
      </c>
      <c r="AF2896" s="5" t="s">
        <v>6411</v>
      </c>
      <c r="AG2896" s="6" t="s">
        <v>4514</v>
      </c>
      <c r="AH2896" s="6" t="s">
        <v>4172</v>
      </c>
      <c r="AI2896" s="7">
        <f>IFERROR(RANK('Ref. Chile'!H2895,'Ref. Chile'!H:H,0)+COUNTIF('Ref. Chile'!$H$7:'Ref. Chile'!H2895,'Ref. Chile'!H2895)-1,"")</f>
        <v>1449</v>
      </c>
      <c r="AJ2896" s="7">
        <f>IFERROR(RANK('Ref. Chile'!I2895,'Ref. Chile'!I:I,0)+COUNTIF('Ref. Chile'!$I$7:'Ref. Chile'!I2895,'Ref. Chile'!I2895)-1,"")</f>
        <v>921</v>
      </c>
      <c r="AK2896" s="7">
        <f>IFERROR(RANK('Ref. Chile'!J2895,'Ref. Chile'!J:J,0)+COUNTIF('Ref. Chile'!$J$7:'Ref. Chile'!J2895,'Ref. Chile'!J2895)-1,"")</f>
        <v>2113</v>
      </c>
      <c r="AL2896" s="7">
        <f>IFERROR(RANK('Ref. Chile'!K2895,'Ref. Chile'!K:K,0)+COUNTIF('Ref. Chile'!$K$7:'Ref. Chile'!K2895,'Ref. Chile'!K2895)-1,"")</f>
        <v>449</v>
      </c>
      <c r="AM2896" s="7">
        <f>IFERROR(RANK('Ref. Chile'!L2895,'Ref. Chile'!L:L,0)+COUNTIF('Ref. Chile'!$L$7:'Ref. Chile'!L2895,'Ref. Chile'!L2895)-1,"")</f>
        <v>1070</v>
      </c>
      <c r="AN2896" s="7">
        <f>IFERROR(RANK('Ref. Chile'!M2895,'Ref. Chile'!M:M,0)+COUNTIF('Ref. Chile'!$M$7:'Ref. Chile'!M2895,'Ref. Chile'!M2895)-1,"")</f>
        <v>1474</v>
      </c>
      <c r="AO2896" s="7">
        <f>IFERROR(RANK('Ref. Chile'!H2895,'Ref. Chile'!H:H,1)+COUNTIF('Ref. Chile'!$H$7:'Ref. Chile'!H2895,'Ref. Chile'!H2895)-1,"")</f>
        <v>1354</v>
      </c>
      <c r="AP2896" s="7">
        <f>IFERROR(RANK('Ref. Chile'!I2895,'Ref. Chile'!I:I,1)+COUNTIF('Ref. Chile'!$I$7:'Ref. Chile'!I2895,'Ref. Chile'!I2895)-1,"")</f>
        <v>1832</v>
      </c>
      <c r="AQ2896" s="7">
        <f>IFERROR(RANK('Ref. Chile'!J2895,'Ref. Chile'!J:J,1)+COUNTIF('Ref. Chile'!$J$7:'Ref. Chile'!J2895,'Ref. Chile'!J2895)-1,"")</f>
        <v>457</v>
      </c>
    </row>
    <row r="2897" spans="31:43" ht="17.25" customHeight="1" x14ac:dyDescent="0.3">
      <c r="AE2897" s="5" t="s">
        <v>2892</v>
      </c>
      <c r="AF2897" s="5" t="s">
        <v>6412</v>
      </c>
      <c r="AG2897" s="6" t="s">
        <v>4514</v>
      </c>
      <c r="AH2897" s="6" t="s">
        <v>4207</v>
      </c>
      <c r="AI2897" s="7">
        <f>IFERROR(RANK('Ref. Chile'!H2896,'Ref. Chile'!H:H,0)+COUNTIF('Ref. Chile'!$H$7:'Ref. Chile'!H2896,'Ref. Chile'!H2896)-1,"")</f>
        <v>1451</v>
      </c>
      <c r="AJ2897" s="7">
        <f>IFERROR(RANK('Ref. Chile'!I2896,'Ref. Chile'!I:I,0)+COUNTIF('Ref. Chile'!$I$7:'Ref. Chile'!I2896,'Ref. Chile'!I2896)-1,"")</f>
        <v>922</v>
      </c>
      <c r="AK2897" s="7">
        <f>IFERROR(RANK('Ref. Chile'!J2896,'Ref. Chile'!J:J,0)+COUNTIF('Ref. Chile'!$J$7:'Ref. Chile'!J2896,'Ref. Chile'!J2896)-1,"")</f>
        <v>2114</v>
      </c>
      <c r="AL2897" s="7">
        <f>IFERROR(RANK('Ref. Chile'!K2896,'Ref. Chile'!K:K,0)+COUNTIF('Ref. Chile'!$K$7:'Ref. Chile'!K2896,'Ref. Chile'!K2896)-1,"")</f>
        <v>453</v>
      </c>
      <c r="AM2897" s="7">
        <f>IFERROR(RANK('Ref. Chile'!L2896,'Ref. Chile'!L:L,0)+COUNTIF('Ref. Chile'!$L$7:'Ref. Chile'!L2896,'Ref. Chile'!L2896)-1,"")</f>
        <v>1072</v>
      </c>
      <c r="AN2897" s="7">
        <f>IFERROR(RANK('Ref. Chile'!M2896,'Ref. Chile'!M:M,0)+COUNTIF('Ref. Chile'!$M$7:'Ref. Chile'!M2896,'Ref. Chile'!M2896)-1,"")</f>
        <v>1481</v>
      </c>
      <c r="AO2897" s="7">
        <f>IFERROR(RANK('Ref. Chile'!H2896,'Ref. Chile'!H:H,1)+COUNTIF('Ref. Chile'!$H$7:'Ref. Chile'!H2896,'Ref. Chile'!H2896)-1,"")</f>
        <v>1352</v>
      </c>
      <c r="AP2897" s="7">
        <f>IFERROR(RANK('Ref. Chile'!I2896,'Ref. Chile'!I:I,1)+COUNTIF('Ref. Chile'!$I$7:'Ref. Chile'!I2896,'Ref. Chile'!I2896)-1,"")</f>
        <v>1831</v>
      </c>
      <c r="AQ2897" s="7">
        <f>IFERROR(RANK('Ref. Chile'!J2896,'Ref. Chile'!J:J,1)+COUNTIF('Ref. Chile'!$J$7:'Ref. Chile'!J2896,'Ref. Chile'!J2896)-1,"")</f>
        <v>456</v>
      </c>
    </row>
    <row r="2898" spans="31:43" ht="17.25" customHeight="1" x14ac:dyDescent="0.3">
      <c r="AE2898" s="5" t="s">
        <v>2893</v>
      </c>
      <c r="AF2898" s="5" t="s">
        <v>6413</v>
      </c>
      <c r="AG2898" s="6" t="s">
        <v>4514</v>
      </c>
      <c r="AH2898" s="6" t="s">
        <v>4097</v>
      </c>
      <c r="AI2898" s="7">
        <f>IFERROR(RANK('Ref. Chile'!H2897,'Ref. Chile'!H:H,0)+COUNTIF('Ref. Chile'!$H$7:'Ref. Chile'!H2897,'Ref. Chile'!H2897)-1,"")</f>
        <v>1452</v>
      </c>
      <c r="AJ2898" s="7">
        <f>IFERROR(RANK('Ref. Chile'!I2897,'Ref. Chile'!I:I,0)+COUNTIF('Ref. Chile'!$I$7:'Ref. Chile'!I2897,'Ref. Chile'!I2897)-1,"")</f>
        <v>923</v>
      </c>
      <c r="AK2898" s="7">
        <f>IFERROR(RANK('Ref. Chile'!J2897,'Ref. Chile'!J:J,0)+COUNTIF('Ref. Chile'!$J$7:'Ref. Chile'!J2897,'Ref. Chile'!J2897)-1,"")</f>
        <v>2115</v>
      </c>
      <c r="AL2898" s="7">
        <f>IFERROR(RANK('Ref. Chile'!K2897,'Ref. Chile'!K:K,0)+COUNTIF('Ref. Chile'!$K$7:'Ref. Chile'!K2897,'Ref. Chile'!K2897)-1,"")</f>
        <v>456</v>
      </c>
      <c r="AM2898" s="7">
        <f>IFERROR(RANK('Ref. Chile'!L2897,'Ref. Chile'!L:L,0)+COUNTIF('Ref. Chile'!$L$7:'Ref. Chile'!L2897,'Ref. Chile'!L2897)-1,"")</f>
        <v>1074</v>
      </c>
      <c r="AN2898" s="7">
        <f>IFERROR(RANK('Ref. Chile'!M2897,'Ref. Chile'!M:M,0)+COUNTIF('Ref. Chile'!$M$7:'Ref. Chile'!M2897,'Ref. Chile'!M2897)-1,"")</f>
        <v>1622</v>
      </c>
      <c r="AO2898" s="7">
        <f>IFERROR(RANK('Ref. Chile'!H2897,'Ref. Chile'!H:H,1)+COUNTIF('Ref. Chile'!$H$7:'Ref. Chile'!H2897,'Ref. Chile'!H2897)-1,"")</f>
        <v>1351</v>
      </c>
      <c r="AP2898" s="7">
        <f>IFERROR(RANK('Ref. Chile'!I2897,'Ref. Chile'!I:I,1)+COUNTIF('Ref. Chile'!$I$7:'Ref. Chile'!I2897,'Ref. Chile'!I2897)-1,"")</f>
        <v>1830</v>
      </c>
      <c r="AQ2898" s="7">
        <f>IFERROR(RANK('Ref. Chile'!J2897,'Ref. Chile'!J:J,1)+COUNTIF('Ref. Chile'!$J$7:'Ref. Chile'!J2897,'Ref. Chile'!J2897)-1,"")</f>
        <v>455</v>
      </c>
    </row>
    <row r="2899" spans="31:43" ht="17.25" customHeight="1" x14ac:dyDescent="0.3">
      <c r="AE2899" s="5" t="s">
        <v>2894</v>
      </c>
      <c r="AF2899" s="5" t="s">
        <v>6414</v>
      </c>
      <c r="AG2899" s="6" t="s">
        <v>4514</v>
      </c>
      <c r="AH2899" s="6" t="s">
        <v>4109</v>
      </c>
      <c r="AI2899" s="7">
        <f>IFERROR(RANK('Ref. Chile'!H2898,'Ref. Chile'!H:H,0)+COUNTIF('Ref. Chile'!$H$7:'Ref. Chile'!H2898,'Ref. Chile'!H2898)-1,"")</f>
        <v>1456</v>
      </c>
      <c r="AJ2899" s="7">
        <f>IFERROR(RANK('Ref. Chile'!I2898,'Ref. Chile'!I:I,0)+COUNTIF('Ref. Chile'!$I$7:'Ref. Chile'!I2898,'Ref. Chile'!I2898)-1,"")</f>
        <v>932</v>
      </c>
      <c r="AK2899" s="7">
        <f>IFERROR(RANK('Ref. Chile'!J2898,'Ref. Chile'!J:J,0)+COUNTIF('Ref. Chile'!$J$7:'Ref. Chile'!J2898,'Ref. Chile'!J2898)-1,"")</f>
        <v>2116</v>
      </c>
      <c r="AL2899" s="7">
        <f>IFERROR(RANK('Ref. Chile'!K2898,'Ref. Chile'!K:K,0)+COUNTIF('Ref. Chile'!$K$7:'Ref. Chile'!K2898,'Ref. Chile'!K2898)-1,"")</f>
        <v>472</v>
      </c>
      <c r="AM2899" s="7">
        <f>IFERROR(RANK('Ref. Chile'!L2898,'Ref. Chile'!L:L,0)+COUNTIF('Ref. Chile'!$L$7:'Ref. Chile'!L2898,'Ref. Chile'!L2898)-1,"")</f>
        <v>1079</v>
      </c>
      <c r="AN2899" s="7">
        <f>IFERROR(RANK('Ref. Chile'!M2898,'Ref. Chile'!M:M,0)+COUNTIF('Ref. Chile'!$M$7:'Ref. Chile'!M2898,'Ref. Chile'!M2898)-1,"")</f>
        <v>1638</v>
      </c>
      <c r="AO2899" s="7">
        <f>IFERROR(RANK('Ref. Chile'!H2898,'Ref. Chile'!H:H,1)+COUNTIF('Ref. Chile'!$H$7:'Ref. Chile'!H2898,'Ref. Chile'!H2898)-1,"")</f>
        <v>1347</v>
      </c>
      <c r="AP2899" s="7">
        <f>IFERROR(RANK('Ref. Chile'!I2898,'Ref. Chile'!I:I,1)+COUNTIF('Ref. Chile'!$I$7:'Ref. Chile'!I2898,'Ref. Chile'!I2898)-1,"")</f>
        <v>1821</v>
      </c>
      <c r="AQ2899" s="7">
        <f>IFERROR(RANK('Ref. Chile'!J2898,'Ref. Chile'!J:J,1)+COUNTIF('Ref. Chile'!$J$7:'Ref. Chile'!J2898,'Ref. Chile'!J2898)-1,"")</f>
        <v>454</v>
      </c>
    </row>
    <row r="2900" spans="31:43" ht="17.25" customHeight="1" x14ac:dyDescent="0.3">
      <c r="AE2900" s="5" t="s">
        <v>2895</v>
      </c>
      <c r="AF2900" s="5" t="s">
        <v>6415</v>
      </c>
      <c r="AG2900" s="6" t="s">
        <v>4515</v>
      </c>
      <c r="AH2900" s="6" t="s">
        <v>4092</v>
      </c>
      <c r="AI2900" s="7">
        <f>IFERROR(RANK('Ref. Chile'!H2899,'Ref. Chile'!H:H,0)+COUNTIF('Ref. Chile'!$H$7:'Ref. Chile'!H2899,'Ref. Chile'!H2899)-1,"")</f>
        <v>358</v>
      </c>
      <c r="AJ2900" s="7">
        <f>IFERROR(RANK('Ref. Chile'!I2899,'Ref. Chile'!I:I,0)+COUNTIF('Ref. Chile'!$I$7:'Ref. Chile'!I2899,'Ref. Chile'!I2899)-1,"")</f>
        <v>2166</v>
      </c>
      <c r="AK2900" s="7">
        <f>IFERROR(RANK('Ref. Chile'!J2899,'Ref. Chile'!J:J,0)+COUNTIF('Ref. Chile'!$J$7:'Ref. Chile'!J2899,'Ref. Chile'!J2899)-1,"")</f>
        <v>177</v>
      </c>
      <c r="AL2900" s="7">
        <f>IFERROR(RANK('Ref. Chile'!K2899,'Ref. Chile'!K:K,0)+COUNTIF('Ref. Chile'!$K$7:'Ref. Chile'!K2899,'Ref. Chile'!K2899)-1,"")</f>
        <v>1263</v>
      </c>
      <c r="AM2900" s="7">
        <f>IFERROR(RANK('Ref. Chile'!L2899,'Ref. Chile'!L:L,0)+COUNTIF('Ref. Chile'!$L$7:'Ref. Chile'!L2899,'Ref. Chile'!L2899)-1,"")</f>
        <v>2497</v>
      </c>
      <c r="AN2900" s="7">
        <f>IFERROR(RANK('Ref. Chile'!M2899,'Ref. Chile'!M:M,0)+COUNTIF('Ref. Chile'!$M$7:'Ref. Chile'!M2899,'Ref. Chile'!M2899)-1,"")</f>
        <v>125</v>
      </c>
      <c r="AO2900" s="7">
        <f>IFERROR(RANK('Ref. Chile'!H2899,'Ref. Chile'!H:H,1)+COUNTIF('Ref. Chile'!$H$7:'Ref. Chile'!H2899,'Ref. Chile'!H2899)-1,"")</f>
        <v>2445</v>
      </c>
      <c r="AP2900" s="7">
        <f>IFERROR(RANK('Ref. Chile'!I2899,'Ref. Chile'!I:I,1)+COUNTIF('Ref. Chile'!$I$7:'Ref. Chile'!I2899,'Ref. Chile'!I2899)-1,"")</f>
        <v>587</v>
      </c>
      <c r="AQ2900" s="7">
        <f>IFERROR(RANK('Ref. Chile'!J2899,'Ref. Chile'!J:J,1)+COUNTIF('Ref. Chile'!$J$7:'Ref. Chile'!J2899,'Ref. Chile'!J2899)-1,"")</f>
        <v>2393</v>
      </c>
    </row>
    <row r="2901" spans="31:43" ht="17.25" customHeight="1" x14ac:dyDescent="0.3">
      <c r="AE2901" s="5" t="s">
        <v>2896</v>
      </c>
      <c r="AF2901" s="5" t="s">
        <v>6416</v>
      </c>
      <c r="AG2901" s="6" t="s">
        <v>4515</v>
      </c>
      <c r="AH2901" s="6" t="s">
        <v>4093</v>
      </c>
      <c r="AI2901" s="7">
        <f>IFERROR(RANK('Ref. Chile'!H2900,'Ref. Chile'!H:H,0)+COUNTIF('Ref. Chile'!$H$7:'Ref. Chile'!H2900,'Ref. Chile'!H2900)-1,"")</f>
        <v>359</v>
      </c>
      <c r="AJ2901" s="7">
        <f>IFERROR(RANK('Ref. Chile'!I2900,'Ref. Chile'!I:I,0)+COUNTIF('Ref. Chile'!$I$7:'Ref. Chile'!I2900,'Ref. Chile'!I2900)-1,"")</f>
        <v>2171</v>
      </c>
      <c r="AK2901" s="7">
        <f>IFERROR(RANK('Ref. Chile'!J2900,'Ref. Chile'!J:J,0)+COUNTIF('Ref. Chile'!$J$7:'Ref. Chile'!J2900,'Ref. Chile'!J2900)-1,"")</f>
        <v>186</v>
      </c>
      <c r="AL2901" s="7">
        <f>IFERROR(RANK('Ref. Chile'!K2900,'Ref. Chile'!K:K,0)+COUNTIF('Ref. Chile'!$K$7:'Ref. Chile'!K2900,'Ref. Chile'!K2900)-1,"")</f>
        <v>1278</v>
      </c>
      <c r="AM2901" s="7">
        <f>IFERROR(RANK('Ref. Chile'!L2900,'Ref. Chile'!L:L,0)+COUNTIF('Ref. Chile'!$L$7:'Ref. Chile'!L2900,'Ref. Chile'!L2900)-1,"")</f>
        <v>2500</v>
      </c>
      <c r="AN2901" s="7">
        <f>IFERROR(RANK('Ref. Chile'!M2900,'Ref. Chile'!M:M,0)+COUNTIF('Ref. Chile'!$M$7:'Ref. Chile'!M2900,'Ref. Chile'!M2900)-1,"")</f>
        <v>130</v>
      </c>
      <c r="AO2901" s="7">
        <f>IFERROR(RANK('Ref. Chile'!H2900,'Ref. Chile'!H:H,1)+COUNTIF('Ref. Chile'!$H$7:'Ref. Chile'!H2900,'Ref. Chile'!H2900)-1,"")</f>
        <v>2444</v>
      </c>
      <c r="AP2901" s="7">
        <f>IFERROR(RANK('Ref. Chile'!I2900,'Ref. Chile'!I:I,1)+COUNTIF('Ref. Chile'!$I$7:'Ref. Chile'!I2900,'Ref. Chile'!I2900)-1,"")</f>
        <v>582</v>
      </c>
      <c r="AQ2901" s="7">
        <f>IFERROR(RANK('Ref. Chile'!J2900,'Ref. Chile'!J:J,1)+COUNTIF('Ref. Chile'!$J$7:'Ref. Chile'!J2900,'Ref. Chile'!J2900)-1,"")</f>
        <v>2384</v>
      </c>
    </row>
    <row r="2902" spans="31:43" ht="17.25" customHeight="1" x14ac:dyDescent="0.3">
      <c r="AE2902" s="5" t="s">
        <v>2897</v>
      </c>
      <c r="AF2902" s="5" t="s">
        <v>6417</v>
      </c>
      <c r="AG2902" s="6" t="s">
        <v>4515</v>
      </c>
      <c r="AH2902" s="6" t="s">
        <v>4116</v>
      </c>
      <c r="AI2902" s="7">
        <f>IFERROR(RANK('Ref. Chile'!H2901,'Ref. Chile'!H:H,0)+COUNTIF('Ref. Chile'!$H$7:'Ref. Chile'!H2901,'Ref. Chile'!H2901)-1,"")</f>
        <v>356</v>
      </c>
      <c r="AJ2902" s="7">
        <f>IFERROR(RANK('Ref. Chile'!I2901,'Ref. Chile'!I:I,0)+COUNTIF('Ref. Chile'!$I$7:'Ref. Chile'!I2901,'Ref. Chile'!I2901)-1,"")</f>
        <v>2144</v>
      </c>
      <c r="AK2902" s="7">
        <f>IFERROR(RANK('Ref. Chile'!J2901,'Ref. Chile'!J:J,0)+COUNTIF('Ref. Chile'!$J$7:'Ref. Chile'!J2901,'Ref. Chile'!J2901)-1,"")</f>
        <v>129</v>
      </c>
      <c r="AL2902" s="7">
        <f>IFERROR(RANK('Ref. Chile'!K2901,'Ref. Chile'!K:K,0)+COUNTIF('Ref. Chile'!$K$7:'Ref. Chile'!K2901,'Ref. Chile'!K2901)-1,"")</f>
        <v>679</v>
      </c>
      <c r="AM2902" s="7">
        <f>IFERROR(RANK('Ref. Chile'!L2901,'Ref. Chile'!L:L,0)+COUNTIF('Ref. Chile'!$L$7:'Ref. Chile'!L2901,'Ref. Chile'!L2901)-1,"")</f>
        <v>2480</v>
      </c>
      <c r="AN2902" s="7">
        <f>IFERROR(RANK('Ref. Chile'!M2901,'Ref. Chile'!M:M,0)+COUNTIF('Ref. Chile'!$M$7:'Ref. Chile'!M2901,'Ref. Chile'!M2901)-1,"")</f>
        <v>92</v>
      </c>
      <c r="AO2902" s="7">
        <f>IFERROR(RANK('Ref. Chile'!H2901,'Ref. Chile'!H:H,1)+COUNTIF('Ref. Chile'!$H$7:'Ref. Chile'!H2901,'Ref. Chile'!H2901)-1,"")</f>
        <v>2447</v>
      </c>
      <c r="AP2902" s="7">
        <f>IFERROR(RANK('Ref. Chile'!I2901,'Ref. Chile'!I:I,1)+COUNTIF('Ref. Chile'!$I$7:'Ref. Chile'!I2901,'Ref. Chile'!I2901)-1,"")</f>
        <v>609</v>
      </c>
      <c r="AQ2902" s="7">
        <f>IFERROR(RANK('Ref. Chile'!J2901,'Ref. Chile'!J:J,1)+COUNTIF('Ref. Chile'!$J$7:'Ref. Chile'!J2901,'Ref. Chile'!J2901)-1,"")</f>
        <v>2441</v>
      </c>
    </row>
    <row r="2903" spans="31:43" ht="17.25" customHeight="1" x14ac:dyDescent="0.3">
      <c r="AE2903" s="5" t="s">
        <v>2898</v>
      </c>
      <c r="AF2903" s="5" t="s">
        <v>6418</v>
      </c>
      <c r="AG2903" s="6" t="s">
        <v>4515</v>
      </c>
      <c r="AH2903" s="6" t="s">
        <v>4094</v>
      </c>
      <c r="AI2903" s="7">
        <f>IFERROR(RANK('Ref. Chile'!H2902,'Ref. Chile'!H:H,0)+COUNTIF('Ref. Chile'!$H$7:'Ref. Chile'!H2902,'Ref. Chile'!H2902)-1,"")</f>
        <v>360</v>
      </c>
      <c r="AJ2903" s="7">
        <f>IFERROR(RANK('Ref. Chile'!I2902,'Ref. Chile'!I:I,0)+COUNTIF('Ref. Chile'!$I$7:'Ref. Chile'!I2902,'Ref. Chile'!I2902)-1,"")</f>
        <v>2181</v>
      </c>
      <c r="AK2903" s="7">
        <f>IFERROR(RANK('Ref. Chile'!J2902,'Ref. Chile'!J:J,0)+COUNTIF('Ref. Chile'!$J$7:'Ref. Chile'!J2902,'Ref. Chile'!J2902)-1,"")</f>
        <v>199</v>
      </c>
      <c r="AL2903" s="7">
        <f>IFERROR(RANK('Ref. Chile'!K2902,'Ref. Chile'!K:K,0)+COUNTIF('Ref. Chile'!$K$7:'Ref. Chile'!K2902,'Ref. Chile'!K2902)-1,"")</f>
        <v>1311</v>
      </c>
      <c r="AM2903" s="7">
        <f>IFERROR(RANK('Ref. Chile'!L2902,'Ref. Chile'!L:L,0)+COUNTIF('Ref. Chile'!$L$7:'Ref. Chile'!L2902,'Ref. Chile'!L2902)-1,"")</f>
        <v>2509</v>
      </c>
      <c r="AN2903" s="7">
        <f>IFERROR(RANK('Ref. Chile'!M2902,'Ref. Chile'!M:M,0)+COUNTIF('Ref. Chile'!$M$7:'Ref. Chile'!M2902,'Ref. Chile'!M2902)-1,"")</f>
        <v>148</v>
      </c>
      <c r="AO2903" s="7">
        <f>IFERROR(RANK('Ref. Chile'!H2902,'Ref. Chile'!H:H,1)+COUNTIF('Ref. Chile'!$H$7:'Ref. Chile'!H2902,'Ref. Chile'!H2902)-1,"")</f>
        <v>2443</v>
      </c>
      <c r="AP2903" s="7">
        <f>IFERROR(RANK('Ref. Chile'!I2902,'Ref. Chile'!I:I,1)+COUNTIF('Ref. Chile'!$I$7:'Ref. Chile'!I2902,'Ref. Chile'!I2902)-1,"")</f>
        <v>572</v>
      </c>
      <c r="AQ2903" s="7">
        <f>IFERROR(RANK('Ref. Chile'!J2902,'Ref. Chile'!J:J,1)+COUNTIF('Ref. Chile'!$J$7:'Ref. Chile'!J2902,'Ref. Chile'!J2902)-1,"")</f>
        <v>2371</v>
      </c>
    </row>
    <row r="2904" spans="31:43" ht="17.25" customHeight="1" x14ac:dyDescent="0.3">
      <c r="AE2904" s="5" t="s">
        <v>2899</v>
      </c>
      <c r="AF2904" s="5" t="s">
        <v>6419</v>
      </c>
      <c r="AG2904" s="6" t="s">
        <v>4515</v>
      </c>
      <c r="AH2904" s="6" t="s">
        <v>4172</v>
      </c>
      <c r="AI2904" s="7">
        <f>IFERROR(RANK('Ref. Chile'!H2903,'Ref. Chile'!H:H,0)+COUNTIF('Ref. Chile'!$H$7:'Ref. Chile'!H2903,'Ref. Chile'!H2903)-1,"")</f>
        <v>353</v>
      </c>
      <c r="AJ2904" s="7">
        <f>IFERROR(RANK('Ref. Chile'!I2903,'Ref. Chile'!I:I,0)+COUNTIF('Ref. Chile'!$I$7:'Ref. Chile'!I2903,'Ref. Chile'!I2903)-1,"")</f>
        <v>2138</v>
      </c>
      <c r="AK2904" s="7">
        <f>IFERROR(RANK('Ref. Chile'!J2903,'Ref. Chile'!J:J,0)+COUNTIF('Ref. Chile'!$J$7:'Ref. Chile'!J2903,'Ref. Chile'!J2903)-1,"")</f>
        <v>115</v>
      </c>
      <c r="AL2904" s="7">
        <f>IFERROR(RANK('Ref. Chile'!K2903,'Ref. Chile'!K:K,0)+COUNTIF('Ref. Chile'!$K$7:'Ref. Chile'!K2903,'Ref. Chile'!K2903)-1,"")</f>
        <v>569</v>
      </c>
      <c r="AM2904" s="7">
        <f>IFERROR(RANK('Ref. Chile'!L2903,'Ref. Chile'!L:L,0)+COUNTIF('Ref. Chile'!$L$7:'Ref. Chile'!L2903,'Ref. Chile'!L2903)-1,"")</f>
        <v>2472</v>
      </c>
      <c r="AN2904" s="7">
        <f>IFERROR(RANK('Ref. Chile'!M2903,'Ref. Chile'!M:M,0)+COUNTIF('Ref. Chile'!$M$7:'Ref. Chile'!M2903,'Ref. Chile'!M2903)-1,"")</f>
        <v>83</v>
      </c>
      <c r="AO2904" s="7">
        <f>IFERROR(RANK('Ref. Chile'!H2903,'Ref. Chile'!H:H,1)+COUNTIF('Ref. Chile'!$H$7:'Ref. Chile'!H2903,'Ref. Chile'!H2903)-1,"")</f>
        <v>2450</v>
      </c>
      <c r="AP2904" s="7">
        <f>IFERROR(RANK('Ref. Chile'!I2903,'Ref. Chile'!I:I,1)+COUNTIF('Ref. Chile'!$I$7:'Ref. Chile'!I2903,'Ref. Chile'!I2903)-1,"")</f>
        <v>615</v>
      </c>
      <c r="AQ2904" s="7">
        <f>IFERROR(RANK('Ref. Chile'!J2903,'Ref. Chile'!J:J,1)+COUNTIF('Ref. Chile'!$J$7:'Ref. Chile'!J2903,'Ref. Chile'!J2903)-1,"")</f>
        <v>2455</v>
      </c>
    </row>
    <row r="2905" spans="31:43" ht="17.25" customHeight="1" x14ac:dyDescent="0.3">
      <c r="AE2905" s="5" t="s">
        <v>2900</v>
      </c>
      <c r="AF2905" s="5" t="s">
        <v>6420</v>
      </c>
      <c r="AG2905" s="6" t="s">
        <v>4515</v>
      </c>
      <c r="AH2905" s="6" t="s">
        <v>4207</v>
      </c>
      <c r="AI2905" s="7">
        <f>IFERROR(RANK('Ref. Chile'!H2904,'Ref. Chile'!H:H,0)+COUNTIF('Ref. Chile'!$H$7:'Ref. Chile'!H2904,'Ref. Chile'!H2904)-1,"")</f>
        <v>354</v>
      </c>
      <c r="AJ2905" s="7">
        <f>IFERROR(RANK('Ref. Chile'!I2904,'Ref. Chile'!I:I,0)+COUNTIF('Ref. Chile'!$I$7:'Ref. Chile'!I2904,'Ref. Chile'!I2904)-1,"")</f>
        <v>2139</v>
      </c>
      <c r="AK2905" s="7">
        <f>IFERROR(RANK('Ref. Chile'!J2904,'Ref. Chile'!J:J,0)+COUNTIF('Ref. Chile'!$J$7:'Ref. Chile'!J2904,'Ref. Chile'!J2904)-1,"")</f>
        <v>118</v>
      </c>
      <c r="AL2905" s="7">
        <f>IFERROR(RANK('Ref. Chile'!K2904,'Ref. Chile'!K:K,0)+COUNTIF('Ref. Chile'!$K$7:'Ref. Chile'!K2904,'Ref. Chile'!K2904)-1,"")</f>
        <v>576</v>
      </c>
      <c r="AM2905" s="7">
        <f>IFERROR(RANK('Ref. Chile'!L2904,'Ref. Chile'!L:L,0)+COUNTIF('Ref. Chile'!$L$7:'Ref. Chile'!L2904,'Ref. Chile'!L2904)-1,"")</f>
        <v>2474</v>
      </c>
      <c r="AN2905" s="7">
        <f>IFERROR(RANK('Ref. Chile'!M2904,'Ref. Chile'!M:M,0)+COUNTIF('Ref. Chile'!$M$7:'Ref. Chile'!M2904,'Ref. Chile'!M2904)-1,"")</f>
        <v>85</v>
      </c>
      <c r="AO2905" s="7">
        <f>IFERROR(RANK('Ref. Chile'!H2904,'Ref. Chile'!H:H,1)+COUNTIF('Ref. Chile'!$H$7:'Ref. Chile'!H2904,'Ref. Chile'!H2904)-1,"")</f>
        <v>2449</v>
      </c>
      <c r="AP2905" s="7">
        <f>IFERROR(RANK('Ref. Chile'!I2904,'Ref. Chile'!I:I,1)+COUNTIF('Ref. Chile'!$I$7:'Ref. Chile'!I2904,'Ref. Chile'!I2904)-1,"")</f>
        <v>614</v>
      </c>
      <c r="AQ2905" s="7">
        <f>IFERROR(RANK('Ref. Chile'!J2904,'Ref. Chile'!J:J,1)+COUNTIF('Ref. Chile'!$J$7:'Ref. Chile'!J2904,'Ref. Chile'!J2904)-1,"")</f>
        <v>2452</v>
      </c>
    </row>
    <row r="2906" spans="31:43" ht="17.25" customHeight="1" x14ac:dyDescent="0.3">
      <c r="AE2906" s="5" t="s">
        <v>2901</v>
      </c>
      <c r="AF2906" s="5" t="s">
        <v>6421</v>
      </c>
      <c r="AG2906" s="6" t="s">
        <v>4515</v>
      </c>
      <c r="AH2906" s="6" t="s">
        <v>4097</v>
      </c>
      <c r="AI2906" s="7">
        <f>IFERROR(RANK('Ref. Chile'!H2905,'Ref. Chile'!H:H,0)+COUNTIF('Ref. Chile'!$H$7:'Ref. Chile'!H2905,'Ref. Chile'!H2905)-1,"")</f>
        <v>352</v>
      </c>
      <c r="AJ2906" s="7">
        <f>IFERROR(RANK('Ref. Chile'!I2905,'Ref. Chile'!I:I,0)+COUNTIF('Ref. Chile'!$I$7:'Ref. Chile'!I2905,'Ref. Chile'!I2905)-1,"")</f>
        <v>2127</v>
      </c>
      <c r="AK2906" s="7">
        <f>IFERROR(RANK('Ref. Chile'!J2905,'Ref. Chile'!J:J,0)+COUNTIF('Ref. Chile'!$J$7:'Ref. Chile'!J2905,'Ref. Chile'!J2905)-1,"")</f>
        <v>107</v>
      </c>
      <c r="AL2906" s="7">
        <f>IFERROR(RANK('Ref. Chile'!K2905,'Ref. Chile'!K:K,0)+COUNTIF('Ref. Chile'!$K$7:'Ref. Chile'!K2905,'Ref. Chile'!K2905)-1,"")</f>
        <v>512</v>
      </c>
      <c r="AM2906" s="7">
        <f>IFERROR(RANK('Ref. Chile'!L2905,'Ref. Chile'!L:L,0)+COUNTIF('Ref. Chile'!$L$7:'Ref. Chile'!L2905,'Ref. Chile'!L2905)-1,"")</f>
        <v>2467</v>
      </c>
      <c r="AN2906" s="7">
        <f>IFERROR(RANK('Ref. Chile'!M2905,'Ref. Chile'!M:M,0)+COUNTIF('Ref. Chile'!$M$7:'Ref. Chile'!M2905,'Ref. Chile'!M2905)-1,"")</f>
        <v>75</v>
      </c>
      <c r="AO2906" s="7">
        <f>IFERROR(RANK('Ref. Chile'!H2905,'Ref. Chile'!H:H,1)+COUNTIF('Ref. Chile'!$H$7:'Ref. Chile'!H2905,'Ref. Chile'!H2905)-1,"")</f>
        <v>2451</v>
      </c>
      <c r="AP2906" s="7">
        <f>IFERROR(RANK('Ref. Chile'!I2905,'Ref. Chile'!I:I,1)+COUNTIF('Ref. Chile'!$I$7:'Ref. Chile'!I2905,'Ref. Chile'!I2905)-1,"")</f>
        <v>626</v>
      </c>
      <c r="AQ2906" s="7">
        <f>IFERROR(RANK('Ref. Chile'!J2905,'Ref. Chile'!J:J,1)+COUNTIF('Ref. Chile'!$J$7:'Ref. Chile'!J2905,'Ref. Chile'!J2905)-1,"")</f>
        <v>2463</v>
      </c>
    </row>
    <row r="2907" spans="31:43" ht="17.25" customHeight="1" x14ac:dyDescent="0.3">
      <c r="AE2907" s="5" t="s">
        <v>2902</v>
      </c>
      <c r="AF2907" s="5" t="s">
        <v>6422</v>
      </c>
      <c r="AG2907" s="6" t="s">
        <v>4515</v>
      </c>
      <c r="AH2907" s="6" t="s">
        <v>4109</v>
      </c>
      <c r="AI2907" s="7">
        <f>IFERROR(RANK('Ref. Chile'!H2906,'Ref. Chile'!H:H,0)+COUNTIF('Ref. Chile'!$H$7:'Ref. Chile'!H2906,'Ref. Chile'!H2906)-1,"")</f>
        <v>355</v>
      </c>
      <c r="AJ2907" s="7">
        <f>IFERROR(RANK('Ref. Chile'!I2906,'Ref. Chile'!I:I,0)+COUNTIF('Ref. Chile'!$I$7:'Ref. Chile'!I2906,'Ref. Chile'!I2906)-1,"")</f>
        <v>2143</v>
      </c>
      <c r="AK2907" s="7">
        <f>IFERROR(RANK('Ref. Chile'!J2906,'Ref. Chile'!J:J,0)+COUNTIF('Ref. Chile'!$J$7:'Ref. Chile'!J2906,'Ref. Chile'!J2906)-1,"")</f>
        <v>126</v>
      </c>
      <c r="AL2907" s="7">
        <f>IFERROR(RANK('Ref. Chile'!K2906,'Ref. Chile'!K:K,0)+COUNTIF('Ref. Chile'!$K$7:'Ref. Chile'!K2906,'Ref. Chile'!K2906)-1,"")</f>
        <v>666</v>
      </c>
      <c r="AM2907" s="7">
        <f>IFERROR(RANK('Ref. Chile'!L2906,'Ref. Chile'!L:L,0)+COUNTIF('Ref. Chile'!$L$7:'Ref. Chile'!L2906,'Ref. Chile'!L2906)-1,"")</f>
        <v>2478</v>
      </c>
      <c r="AN2907" s="7">
        <f>IFERROR(RANK('Ref. Chile'!M2906,'Ref. Chile'!M:M,0)+COUNTIF('Ref. Chile'!$M$7:'Ref. Chile'!M2906,'Ref. Chile'!M2906)-1,"")</f>
        <v>89</v>
      </c>
      <c r="AO2907" s="7">
        <f>IFERROR(RANK('Ref. Chile'!H2906,'Ref. Chile'!H:H,1)+COUNTIF('Ref. Chile'!$H$7:'Ref. Chile'!H2906,'Ref. Chile'!H2906)-1,"")</f>
        <v>2448</v>
      </c>
      <c r="AP2907" s="7">
        <f>IFERROR(RANK('Ref. Chile'!I2906,'Ref. Chile'!I:I,1)+COUNTIF('Ref. Chile'!$I$7:'Ref. Chile'!I2906,'Ref. Chile'!I2906)-1,"")</f>
        <v>610</v>
      </c>
      <c r="AQ2907" s="7">
        <f>IFERROR(RANK('Ref. Chile'!J2906,'Ref. Chile'!J:J,1)+COUNTIF('Ref. Chile'!$J$7:'Ref. Chile'!J2906,'Ref. Chile'!J2906)-1,"")</f>
        <v>2444</v>
      </c>
    </row>
    <row r="2908" spans="31:43" ht="17.25" customHeight="1" x14ac:dyDescent="0.3">
      <c r="AE2908" s="5" t="s">
        <v>2903</v>
      </c>
      <c r="AF2908" s="5" t="s">
        <v>6423</v>
      </c>
      <c r="AG2908" s="6" t="s">
        <v>4516</v>
      </c>
      <c r="AH2908" s="6" t="s">
        <v>4092</v>
      </c>
      <c r="AI2908" s="7">
        <f>IFERROR(RANK('Ref. Chile'!H2907,'Ref. Chile'!H:H,0)+COUNTIF('Ref. Chile'!$H$7:'Ref. Chile'!H2907,'Ref. Chile'!H2907)-1,"")</f>
        <v>1053</v>
      </c>
      <c r="AJ2908" s="7">
        <f>IFERROR(RANK('Ref. Chile'!I2907,'Ref. Chile'!I:I,0)+COUNTIF('Ref. Chile'!$I$7:'Ref. Chile'!I2907,'Ref. Chile'!I2907)-1,"")</f>
        <v>855</v>
      </c>
      <c r="AK2908" s="7">
        <f>IFERROR(RANK('Ref. Chile'!J2907,'Ref. Chile'!J:J,0)+COUNTIF('Ref. Chile'!$J$7:'Ref. Chile'!J2907,'Ref. Chile'!J2907)-1,"")</f>
        <v>1748</v>
      </c>
      <c r="AL2908" s="7">
        <f>IFERROR(RANK('Ref. Chile'!K2907,'Ref. Chile'!K:K,0)+COUNTIF('Ref. Chile'!$K$7:'Ref. Chile'!K2907,'Ref. Chile'!K2907)-1,"")</f>
        <v>1113</v>
      </c>
      <c r="AM2908" s="7">
        <f>IFERROR(RANK('Ref. Chile'!L2907,'Ref. Chile'!L:L,0)+COUNTIF('Ref. Chile'!$L$7:'Ref. Chile'!L2907,'Ref. Chile'!L2907)-1,"")</f>
        <v>562</v>
      </c>
      <c r="AN2908" s="7">
        <f>IFERROR(RANK('Ref. Chile'!M2907,'Ref. Chile'!M:M,0)+COUNTIF('Ref. Chile'!$M$7:'Ref. Chile'!M2907,'Ref. Chile'!M2907)-1,"")</f>
        <v>1617</v>
      </c>
      <c r="AO2908" s="7">
        <f>IFERROR(RANK('Ref. Chile'!H2907,'Ref. Chile'!H:H,1)+COUNTIF('Ref. Chile'!$H$7:'Ref. Chile'!H2907,'Ref. Chile'!H2907)-1,"")</f>
        <v>1940</v>
      </c>
      <c r="AP2908" s="7">
        <f>IFERROR(RANK('Ref. Chile'!I2907,'Ref. Chile'!I:I,1)+COUNTIF('Ref. Chile'!$I$7:'Ref. Chile'!I2907,'Ref. Chile'!I2907)-1,"")</f>
        <v>2071</v>
      </c>
      <c r="AQ2908" s="7">
        <f>IFERROR(RANK('Ref. Chile'!J2907,'Ref. Chile'!J:J,1)+COUNTIF('Ref. Chile'!$J$7:'Ref. Chile'!J2907,'Ref. Chile'!J2907)-1,"")</f>
        <v>944</v>
      </c>
    </row>
    <row r="2909" spans="31:43" ht="17.25" customHeight="1" x14ac:dyDescent="0.3">
      <c r="AE2909" s="5" t="s">
        <v>2904</v>
      </c>
      <c r="AF2909" s="5" t="s">
        <v>6424</v>
      </c>
      <c r="AG2909" s="6" t="s">
        <v>4516</v>
      </c>
      <c r="AH2909" s="6" t="s">
        <v>4093</v>
      </c>
      <c r="AI2909" s="7">
        <f>IFERROR(RANK('Ref. Chile'!H2908,'Ref. Chile'!H:H,0)+COUNTIF('Ref. Chile'!$H$7:'Ref. Chile'!H2908,'Ref. Chile'!H2908)-1,"")</f>
        <v>1053</v>
      </c>
      <c r="AJ2909" s="7">
        <f>IFERROR(RANK('Ref. Chile'!I2908,'Ref. Chile'!I:I,0)+COUNTIF('Ref. Chile'!$I$7:'Ref. Chile'!I2908,'Ref. Chile'!I2908)-1,"")</f>
        <v>855</v>
      </c>
      <c r="AK2909" s="7">
        <f>IFERROR(RANK('Ref. Chile'!J2908,'Ref. Chile'!J:J,0)+COUNTIF('Ref. Chile'!$J$7:'Ref. Chile'!J2908,'Ref. Chile'!J2908)-1,"")</f>
        <v>1748</v>
      </c>
      <c r="AL2909" s="7">
        <f>IFERROR(RANK('Ref. Chile'!K2908,'Ref. Chile'!K:K,0)+COUNTIF('Ref. Chile'!$K$7:'Ref. Chile'!K2908,'Ref. Chile'!K2908)-1,"")</f>
        <v>1113</v>
      </c>
      <c r="AM2909" s="7">
        <f>IFERROR(RANK('Ref. Chile'!L2908,'Ref. Chile'!L:L,0)+COUNTIF('Ref. Chile'!$L$7:'Ref. Chile'!L2908,'Ref. Chile'!L2908)-1,"")</f>
        <v>562</v>
      </c>
      <c r="AN2909" s="7">
        <f>IFERROR(RANK('Ref. Chile'!M2908,'Ref. Chile'!M:M,0)+COUNTIF('Ref. Chile'!$M$7:'Ref. Chile'!M2908,'Ref. Chile'!M2908)-1,"")</f>
        <v>1617</v>
      </c>
      <c r="AO2909" s="7">
        <f>IFERROR(RANK('Ref. Chile'!H2908,'Ref. Chile'!H:H,1)+COUNTIF('Ref. Chile'!$H$7:'Ref. Chile'!H2908,'Ref. Chile'!H2908)-1,"")</f>
        <v>1940</v>
      </c>
      <c r="AP2909" s="7">
        <f>IFERROR(RANK('Ref. Chile'!I2908,'Ref. Chile'!I:I,1)+COUNTIF('Ref. Chile'!$I$7:'Ref. Chile'!I2908,'Ref. Chile'!I2908)-1,"")</f>
        <v>2071</v>
      </c>
      <c r="AQ2909" s="7">
        <f>IFERROR(RANK('Ref. Chile'!J2908,'Ref. Chile'!J:J,1)+COUNTIF('Ref. Chile'!$J$7:'Ref. Chile'!J2908,'Ref. Chile'!J2908)-1,"")</f>
        <v>944</v>
      </c>
    </row>
    <row r="2910" spans="31:43" ht="17.25" customHeight="1" x14ac:dyDescent="0.3">
      <c r="AE2910" s="5" t="s">
        <v>2905</v>
      </c>
      <c r="AF2910" s="5" t="s">
        <v>6425</v>
      </c>
      <c r="AG2910" s="6" t="s">
        <v>4516</v>
      </c>
      <c r="AH2910" s="6" t="s">
        <v>4116</v>
      </c>
      <c r="AI2910" s="7">
        <f>IFERROR(RANK('Ref. Chile'!H2909,'Ref. Chile'!H:H,0)+COUNTIF('Ref. Chile'!$H$7:'Ref. Chile'!H2909,'Ref. Chile'!H2909)-1,"")</f>
        <v>1053</v>
      </c>
      <c r="AJ2910" s="7">
        <f>IFERROR(RANK('Ref. Chile'!I2909,'Ref. Chile'!I:I,0)+COUNTIF('Ref. Chile'!$I$7:'Ref. Chile'!I2909,'Ref. Chile'!I2909)-1,"")</f>
        <v>855</v>
      </c>
      <c r="AK2910" s="7">
        <f>IFERROR(RANK('Ref. Chile'!J2909,'Ref. Chile'!J:J,0)+COUNTIF('Ref. Chile'!$J$7:'Ref. Chile'!J2909,'Ref. Chile'!J2909)-1,"")</f>
        <v>1748</v>
      </c>
      <c r="AL2910" s="7">
        <f>IFERROR(RANK('Ref. Chile'!K2909,'Ref. Chile'!K:K,0)+COUNTIF('Ref. Chile'!$K$7:'Ref. Chile'!K2909,'Ref. Chile'!K2909)-1,"")</f>
        <v>1113</v>
      </c>
      <c r="AM2910" s="7">
        <f>IFERROR(RANK('Ref. Chile'!L2909,'Ref. Chile'!L:L,0)+COUNTIF('Ref. Chile'!$L$7:'Ref. Chile'!L2909,'Ref. Chile'!L2909)-1,"")</f>
        <v>562</v>
      </c>
      <c r="AN2910" s="7">
        <f>IFERROR(RANK('Ref. Chile'!M2909,'Ref. Chile'!M:M,0)+COUNTIF('Ref. Chile'!$M$7:'Ref. Chile'!M2909,'Ref. Chile'!M2909)-1,"")</f>
        <v>1617</v>
      </c>
      <c r="AO2910" s="7">
        <f>IFERROR(RANK('Ref. Chile'!H2909,'Ref. Chile'!H:H,1)+COUNTIF('Ref. Chile'!$H$7:'Ref. Chile'!H2909,'Ref. Chile'!H2909)-1,"")</f>
        <v>1940</v>
      </c>
      <c r="AP2910" s="7">
        <f>IFERROR(RANK('Ref. Chile'!I2909,'Ref. Chile'!I:I,1)+COUNTIF('Ref. Chile'!$I$7:'Ref. Chile'!I2909,'Ref. Chile'!I2909)-1,"")</f>
        <v>2071</v>
      </c>
      <c r="AQ2910" s="7">
        <f>IFERROR(RANK('Ref. Chile'!J2909,'Ref. Chile'!J:J,1)+COUNTIF('Ref. Chile'!$J$7:'Ref. Chile'!J2909,'Ref. Chile'!J2909)-1,"")</f>
        <v>944</v>
      </c>
    </row>
    <row r="2911" spans="31:43" ht="17.25" customHeight="1" x14ac:dyDescent="0.3">
      <c r="AE2911" s="5" t="s">
        <v>2906</v>
      </c>
      <c r="AF2911" s="5" t="s">
        <v>6426</v>
      </c>
      <c r="AG2911" s="6" t="s">
        <v>4516</v>
      </c>
      <c r="AH2911" s="6" t="s">
        <v>4094</v>
      </c>
      <c r="AI2911" s="7">
        <f>IFERROR(RANK('Ref. Chile'!H2910,'Ref. Chile'!H:H,0)+COUNTIF('Ref. Chile'!$H$7:'Ref. Chile'!H2910,'Ref. Chile'!H2910)-1,"")</f>
        <v>1053</v>
      </c>
      <c r="AJ2911" s="7">
        <f>IFERROR(RANK('Ref. Chile'!I2910,'Ref. Chile'!I:I,0)+COUNTIF('Ref. Chile'!$I$7:'Ref. Chile'!I2910,'Ref. Chile'!I2910)-1,"")</f>
        <v>855</v>
      </c>
      <c r="AK2911" s="7">
        <f>IFERROR(RANK('Ref. Chile'!J2910,'Ref. Chile'!J:J,0)+COUNTIF('Ref. Chile'!$J$7:'Ref. Chile'!J2910,'Ref. Chile'!J2910)-1,"")</f>
        <v>1748</v>
      </c>
      <c r="AL2911" s="7">
        <f>IFERROR(RANK('Ref. Chile'!K2910,'Ref. Chile'!K:K,0)+COUNTIF('Ref. Chile'!$K$7:'Ref. Chile'!K2910,'Ref. Chile'!K2910)-1,"")</f>
        <v>1113</v>
      </c>
      <c r="AM2911" s="7">
        <f>IFERROR(RANK('Ref. Chile'!L2910,'Ref. Chile'!L:L,0)+COUNTIF('Ref. Chile'!$L$7:'Ref. Chile'!L2910,'Ref. Chile'!L2910)-1,"")</f>
        <v>562</v>
      </c>
      <c r="AN2911" s="7">
        <f>IFERROR(RANK('Ref. Chile'!M2910,'Ref. Chile'!M:M,0)+COUNTIF('Ref. Chile'!$M$7:'Ref. Chile'!M2910,'Ref. Chile'!M2910)-1,"")</f>
        <v>1617</v>
      </c>
      <c r="AO2911" s="7">
        <f>IFERROR(RANK('Ref. Chile'!H2910,'Ref. Chile'!H:H,1)+COUNTIF('Ref. Chile'!$H$7:'Ref. Chile'!H2910,'Ref. Chile'!H2910)-1,"")</f>
        <v>1940</v>
      </c>
      <c r="AP2911" s="7">
        <f>IFERROR(RANK('Ref. Chile'!I2910,'Ref. Chile'!I:I,1)+COUNTIF('Ref. Chile'!$I$7:'Ref. Chile'!I2910,'Ref. Chile'!I2910)-1,"")</f>
        <v>2071</v>
      </c>
      <c r="AQ2911" s="7">
        <f>IFERROR(RANK('Ref. Chile'!J2910,'Ref. Chile'!J:J,1)+COUNTIF('Ref. Chile'!$J$7:'Ref. Chile'!J2910,'Ref. Chile'!J2910)-1,"")</f>
        <v>944</v>
      </c>
    </row>
    <row r="2912" spans="31:43" ht="17.25" customHeight="1" x14ac:dyDescent="0.3">
      <c r="AE2912" s="5" t="s">
        <v>2907</v>
      </c>
      <c r="AF2912" s="5" t="s">
        <v>6427</v>
      </c>
      <c r="AG2912" s="6" t="s">
        <v>4516</v>
      </c>
      <c r="AH2912" s="6" t="s">
        <v>4172</v>
      </c>
      <c r="AI2912" s="7">
        <f>IFERROR(RANK('Ref. Chile'!H2911,'Ref. Chile'!H:H,0)+COUNTIF('Ref. Chile'!$H$7:'Ref. Chile'!H2911,'Ref. Chile'!H2911)-1,"")</f>
        <v>1053</v>
      </c>
      <c r="AJ2912" s="7">
        <f>IFERROR(RANK('Ref. Chile'!I2911,'Ref. Chile'!I:I,0)+COUNTIF('Ref. Chile'!$I$7:'Ref. Chile'!I2911,'Ref. Chile'!I2911)-1,"")</f>
        <v>855</v>
      </c>
      <c r="AK2912" s="7">
        <f>IFERROR(RANK('Ref. Chile'!J2911,'Ref. Chile'!J:J,0)+COUNTIF('Ref. Chile'!$J$7:'Ref. Chile'!J2911,'Ref. Chile'!J2911)-1,"")</f>
        <v>1748</v>
      </c>
      <c r="AL2912" s="7">
        <f>IFERROR(RANK('Ref. Chile'!K2911,'Ref. Chile'!K:K,0)+COUNTIF('Ref. Chile'!$K$7:'Ref. Chile'!K2911,'Ref. Chile'!K2911)-1,"")</f>
        <v>1113</v>
      </c>
      <c r="AM2912" s="7">
        <f>IFERROR(RANK('Ref. Chile'!L2911,'Ref. Chile'!L:L,0)+COUNTIF('Ref. Chile'!$L$7:'Ref. Chile'!L2911,'Ref. Chile'!L2911)-1,"")</f>
        <v>562</v>
      </c>
      <c r="AN2912" s="7">
        <f>IFERROR(RANK('Ref. Chile'!M2911,'Ref. Chile'!M:M,0)+COUNTIF('Ref. Chile'!$M$7:'Ref. Chile'!M2911,'Ref. Chile'!M2911)-1,"")</f>
        <v>1617</v>
      </c>
      <c r="AO2912" s="7">
        <f>IFERROR(RANK('Ref. Chile'!H2911,'Ref. Chile'!H:H,1)+COUNTIF('Ref. Chile'!$H$7:'Ref. Chile'!H2911,'Ref. Chile'!H2911)-1,"")</f>
        <v>1940</v>
      </c>
      <c r="AP2912" s="7">
        <f>IFERROR(RANK('Ref. Chile'!I2911,'Ref. Chile'!I:I,1)+COUNTIF('Ref. Chile'!$I$7:'Ref. Chile'!I2911,'Ref. Chile'!I2911)-1,"")</f>
        <v>2071</v>
      </c>
      <c r="AQ2912" s="7">
        <f>IFERROR(RANK('Ref. Chile'!J2911,'Ref. Chile'!J:J,1)+COUNTIF('Ref. Chile'!$J$7:'Ref. Chile'!J2911,'Ref. Chile'!J2911)-1,"")</f>
        <v>944</v>
      </c>
    </row>
    <row r="2913" spans="31:43" ht="17.25" customHeight="1" x14ac:dyDescent="0.3">
      <c r="AE2913" s="5" t="s">
        <v>2908</v>
      </c>
      <c r="AF2913" s="5" t="s">
        <v>6428</v>
      </c>
      <c r="AG2913" s="6" t="s">
        <v>4516</v>
      </c>
      <c r="AH2913" s="6" t="s">
        <v>4207</v>
      </c>
      <c r="AI2913" s="7">
        <f>IFERROR(RANK('Ref. Chile'!H2912,'Ref. Chile'!H:H,0)+COUNTIF('Ref. Chile'!$H$7:'Ref. Chile'!H2912,'Ref. Chile'!H2912)-1,"")</f>
        <v>1053</v>
      </c>
      <c r="AJ2913" s="7">
        <f>IFERROR(RANK('Ref. Chile'!I2912,'Ref. Chile'!I:I,0)+COUNTIF('Ref. Chile'!$I$7:'Ref. Chile'!I2912,'Ref. Chile'!I2912)-1,"")</f>
        <v>855</v>
      </c>
      <c r="AK2913" s="7">
        <f>IFERROR(RANK('Ref. Chile'!J2912,'Ref. Chile'!J:J,0)+COUNTIF('Ref. Chile'!$J$7:'Ref. Chile'!J2912,'Ref. Chile'!J2912)-1,"")</f>
        <v>1748</v>
      </c>
      <c r="AL2913" s="7">
        <f>IFERROR(RANK('Ref. Chile'!K2912,'Ref. Chile'!K:K,0)+COUNTIF('Ref. Chile'!$K$7:'Ref. Chile'!K2912,'Ref. Chile'!K2912)-1,"")</f>
        <v>1113</v>
      </c>
      <c r="AM2913" s="7">
        <f>IFERROR(RANK('Ref. Chile'!L2912,'Ref. Chile'!L:L,0)+COUNTIF('Ref. Chile'!$L$7:'Ref. Chile'!L2912,'Ref. Chile'!L2912)-1,"")</f>
        <v>562</v>
      </c>
      <c r="AN2913" s="7">
        <f>IFERROR(RANK('Ref. Chile'!M2912,'Ref. Chile'!M:M,0)+COUNTIF('Ref. Chile'!$M$7:'Ref. Chile'!M2912,'Ref. Chile'!M2912)-1,"")</f>
        <v>1617</v>
      </c>
      <c r="AO2913" s="7">
        <f>IFERROR(RANK('Ref. Chile'!H2912,'Ref. Chile'!H:H,1)+COUNTIF('Ref. Chile'!$H$7:'Ref. Chile'!H2912,'Ref. Chile'!H2912)-1,"")</f>
        <v>1940</v>
      </c>
      <c r="AP2913" s="7">
        <f>IFERROR(RANK('Ref. Chile'!I2912,'Ref. Chile'!I:I,1)+COUNTIF('Ref. Chile'!$I$7:'Ref. Chile'!I2912,'Ref. Chile'!I2912)-1,"")</f>
        <v>2071</v>
      </c>
      <c r="AQ2913" s="7">
        <f>IFERROR(RANK('Ref. Chile'!J2912,'Ref. Chile'!J:J,1)+COUNTIF('Ref. Chile'!$J$7:'Ref. Chile'!J2912,'Ref. Chile'!J2912)-1,"")</f>
        <v>944</v>
      </c>
    </row>
    <row r="2914" spans="31:43" ht="17.25" customHeight="1" x14ac:dyDescent="0.3">
      <c r="AE2914" s="5" t="s">
        <v>2909</v>
      </c>
      <c r="AF2914" s="5" t="s">
        <v>6429</v>
      </c>
      <c r="AG2914" s="6" t="s">
        <v>4516</v>
      </c>
      <c r="AH2914" s="6" t="s">
        <v>4097</v>
      </c>
      <c r="AI2914" s="7">
        <f>IFERROR(RANK('Ref. Chile'!H2913,'Ref. Chile'!H:H,0)+COUNTIF('Ref. Chile'!$H$7:'Ref. Chile'!H2913,'Ref. Chile'!H2913)-1,"")</f>
        <v>1053</v>
      </c>
      <c r="AJ2914" s="7">
        <f>IFERROR(RANK('Ref. Chile'!I2913,'Ref. Chile'!I:I,0)+COUNTIF('Ref. Chile'!$I$7:'Ref. Chile'!I2913,'Ref. Chile'!I2913)-1,"")</f>
        <v>855</v>
      </c>
      <c r="AK2914" s="7">
        <f>IFERROR(RANK('Ref. Chile'!J2913,'Ref. Chile'!J:J,0)+COUNTIF('Ref. Chile'!$J$7:'Ref. Chile'!J2913,'Ref. Chile'!J2913)-1,"")</f>
        <v>1748</v>
      </c>
      <c r="AL2914" s="7">
        <f>IFERROR(RANK('Ref. Chile'!K2913,'Ref. Chile'!K:K,0)+COUNTIF('Ref. Chile'!$K$7:'Ref. Chile'!K2913,'Ref. Chile'!K2913)-1,"")</f>
        <v>1113</v>
      </c>
      <c r="AM2914" s="7">
        <f>IFERROR(RANK('Ref. Chile'!L2913,'Ref. Chile'!L:L,0)+COUNTIF('Ref. Chile'!$L$7:'Ref. Chile'!L2913,'Ref. Chile'!L2913)-1,"")</f>
        <v>562</v>
      </c>
      <c r="AN2914" s="7">
        <f>IFERROR(RANK('Ref. Chile'!M2913,'Ref. Chile'!M:M,0)+COUNTIF('Ref. Chile'!$M$7:'Ref. Chile'!M2913,'Ref. Chile'!M2913)-1,"")</f>
        <v>1617</v>
      </c>
      <c r="AO2914" s="7">
        <f>IFERROR(RANK('Ref. Chile'!H2913,'Ref. Chile'!H:H,1)+COUNTIF('Ref. Chile'!$H$7:'Ref. Chile'!H2913,'Ref. Chile'!H2913)-1,"")</f>
        <v>1940</v>
      </c>
      <c r="AP2914" s="7">
        <f>IFERROR(RANK('Ref. Chile'!I2913,'Ref. Chile'!I:I,1)+COUNTIF('Ref. Chile'!$I$7:'Ref. Chile'!I2913,'Ref. Chile'!I2913)-1,"")</f>
        <v>2071</v>
      </c>
      <c r="AQ2914" s="7">
        <f>IFERROR(RANK('Ref. Chile'!J2913,'Ref. Chile'!J:J,1)+COUNTIF('Ref. Chile'!$J$7:'Ref. Chile'!J2913,'Ref. Chile'!J2913)-1,"")</f>
        <v>944</v>
      </c>
    </row>
    <row r="2915" spans="31:43" ht="17.25" customHeight="1" x14ac:dyDescent="0.3">
      <c r="AE2915" s="5" t="s">
        <v>2910</v>
      </c>
      <c r="AF2915" s="5" t="s">
        <v>6430</v>
      </c>
      <c r="AG2915" s="6" t="s">
        <v>4516</v>
      </c>
      <c r="AH2915" s="6" t="s">
        <v>4109</v>
      </c>
      <c r="AI2915" s="7">
        <f>IFERROR(RANK('Ref. Chile'!H2914,'Ref. Chile'!H:H,0)+COUNTIF('Ref. Chile'!$H$7:'Ref. Chile'!H2914,'Ref. Chile'!H2914)-1,"")</f>
        <v>1053</v>
      </c>
      <c r="AJ2915" s="7">
        <f>IFERROR(RANK('Ref. Chile'!I2914,'Ref. Chile'!I:I,0)+COUNTIF('Ref. Chile'!$I$7:'Ref. Chile'!I2914,'Ref. Chile'!I2914)-1,"")</f>
        <v>855</v>
      </c>
      <c r="AK2915" s="7">
        <f>IFERROR(RANK('Ref. Chile'!J2914,'Ref. Chile'!J:J,0)+COUNTIF('Ref. Chile'!$J$7:'Ref. Chile'!J2914,'Ref. Chile'!J2914)-1,"")</f>
        <v>1748</v>
      </c>
      <c r="AL2915" s="7">
        <f>IFERROR(RANK('Ref. Chile'!K2914,'Ref. Chile'!K:K,0)+COUNTIF('Ref. Chile'!$K$7:'Ref. Chile'!K2914,'Ref. Chile'!K2914)-1,"")</f>
        <v>1113</v>
      </c>
      <c r="AM2915" s="7">
        <f>IFERROR(RANK('Ref. Chile'!L2914,'Ref. Chile'!L:L,0)+COUNTIF('Ref. Chile'!$L$7:'Ref. Chile'!L2914,'Ref. Chile'!L2914)-1,"")</f>
        <v>562</v>
      </c>
      <c r="AN2915" s="7">
        <f>IFERROR(RANK('Ref. Chile'!M2914,'Ref. Chile'!M:M,0)+COUNTIF('Ref. Chile'!$M$7:'Ref. Chile'!M2914,'Ref. Chile'!M2914)-1,"")</f>
        <v>1617</v>
      </c>
      <c r="AO2915" s="7">
        <f>IFERROR(RANK('Ref. Chile'!H2914,'Ref. Chile'!H:H,1)+COUNTIF('Ref. Chile'!$H$7:'Ref. Chile'!H2914,'Ref. Chile'!H2914)-1,"")</f>
        <v>1940</v>
      </c>
      <c r="AP2915" s="7">
        <f>IFERROR(RANK('Ref. Chile'!I2914,'Ref. Chile'!I:I,1)+COUNTIF('Ref. Chile'!$I$7:'Ref. Chile'!I2914,'Ref. Chile'!I2914)-1,"")</f>
        <v>2071</v>
      </c>
      <c r="AQ2915" s="7">
        <f>IFERROR(RANK('Ref. Chile'!J2914,'Ref. Chile'!J:J,1)+COUNTIF('Ref. Chile'!$J$7:'Ref. Chile'!J2914,'Ref. Chile'!J2914)-1,"")</f>
        <v>944</v>
      </c>
    </row>
    <row r="2916" spans="31:43" ht="17.25" customHeight="1" x14ac:dyDescent="0.3">
      <c r="AE2916" s="5" t="s">
        <v>2911</v>
      </c>
      <c r="AF2916" s="5" t="s">
        <v>6431</v>
      </c>
      <c r="AG2916" s="6" t="s">
        <v>4517</v>
      </c>
      <c r="AH2916" s="6" t="s">
        <v>4092</v>
      </c>
      <c r="AI2916" s="7">
        <f>IFERROR(RANK('Ref. Chile'!H2915,'Ref. Chile'!H:H,0)+COUNTIF('Ref. Chile'!$H$7:'Ref. Chile'!H2915,'Ref. Chile'!H2915)-1,"")</f>
        <v>1053</v>
      </c>
      <c r="AJ2916" s="7">
        <f>IFERROR(RANK('Ref. Chile'!I2915,'Ref. Chile'!I:I,0)+COUNTIF('Ref. Chile'!$I$7:'Ref. Chile'!I2915,'Ref. Chile'!I2915)-1,"")</f>
        <v>855</v>
      </c>
      <c r="AK2916" s="7">
        <f>IFERROR(RANK('Ref. Chile'!J2915,'Ref. Chile'!J:J,0)+COUNTIF('Ref. Chile'!$J$7:'Ref. Chile'!J2915,'Ref. Chile'!J2915)-1,"")</f>
        <v>1748</v>
      </c>
      <c r="AL2916" s="7">
        <f>IFERROR(RANK('Ref. Chile'!K2915,'Ref. Chile'!K:K,0)+COUNTIF('Ref. Chile'!$K$7:'Ref. Chile'!K2915,'Ref. Chile'!K2915)-1,"")</f>
        <v>1113</v>
      </c>
      <c r="AM2916" s="7">
        <f>IFERROR(RANK('Ref. Chile'!L2915,'Ref. Chile'!L:L,0)+COUNTIF('Ref. Chile'!$L$7:'Ref. Chile'!L2915,'Ref. Chile'!L2915)-1,"")</f>
        <v>562</v>
      </c>
      <c r="AN2916" s="7">
        <f>IFERROR(RANK('Ref. Chile'!M2915,'Ref. Chile'!M:M,0)+COUNTIF('Ref. Chile'!$M$7:'Ref. Chile'!M2915,'Ref. Chile'!M2915)-1,"")</f>
        <v>1617</v>
      </c>
      <c r="AO2916" s="7">
        <f>IFERROR(RANK('Ref. Chile'!H2915,'Ref. Chile'!H:H,1)+COUNTIF('Ref. Chile'!$H$7:'Ref. Chile'!H2915,'Ref. Chile'!H2915)-1,"")</f>
        <v>1940</v>
      </c>
      <c r="AP2916" s="7">
        <f>IFERROR(RANK('Ref. Chile'!I2915,'Ref. Chile'!I:I,1)+COUNTIF('Ref. Chile'!$I$7:'Ref. Chile'!I2915,'Ref. Chile'!I2915)-1,"")</f>
        <v>2071</v>
      </c>
      <c r="AQ2916" s="7">
        <f>IFERROR(RANK('Ref. Chile'!J2915,'Ref. Chile'!J:J,1)+COUNTIF('Ref. Chile'!$J$7:'Ref. Chile'!J2915,'Ref. Chile'!J2915)-1,"")</f>
        <v>944</v>
      </c>
    </row>
    <row r="2917" spans="31:43" ht="17.25" customHeight="1" x14ac:dyDescent="0.3">
      <c r="AE2917" s="5" t="s">
        <v>2912</v>
      </c>
      <c r="AF2917" s="5" t="s">
        <v>6432</v>
      </c>
      <c r="AG2917" s="6" t="s">
        <v>4517</v>
      </c>
      <c r="AH2917" s="6" t="s">
        <v>4093</v>
      </c>
      <c r="AI2917" s="7">
        <f>IFERROR(RANK('Ref. Chile'!H2916,'Ref. Chile'!H:H,0)+COUNTIF('Ref. Chile'!$H$7:'Ref. Chile'!H2916,'Ref. Chile'!H2916)-1,"")</f>
        <v>1053</v>
      </c>
      <c r="AJ2917" s="7">
        <f>IFERROR(RANK('Ref. Chile'!I2916,'Ref. Chile'!I:I,0)+COUNTIF('Ref. Chile'!$I$7:'Ref. Chile'!I2916,'Ref. Chile'!I2916)-1,"")</f>
        <v>855</v>
      </c>
      <c r="AK2917" s="7">
        <f>IFERROR(RANK('Ref. Chile'!J2916,'Ref. Chile'!J:J,0)+COUNTIF('Ref. Chile'!$J$7:'Ref. Chile'!J2916,'Ref. Chile'!J2916)-1,"")</f>
        <v>1748</v>
      </c>
      <c r="AL2917" s="7">
        <f>IFERROR(RANK('Ref. Chile'!K2916,'Ref. Chile'!K:K,0)+COUNTIF('Ref. Chile'!$K$7:'Ref. Chile'!K2916,'Ref. Chile'!K2916)-1,"")</f>
        <v>1113</v>
      </c>
      <c r="AM2917" s="7">
        <f>IFERROR(RANK('Ref. Chile'!L2916,'Ref. Chile'!L:L,0)+COUNTIF('Ref. Chile'!$L$7:'Ref. Chile'!L2916,'Ref. Chile'!L2916)-1,"")</f>
        <v>562</v>
      </c>
      <c r="AN2917" s="7">
        <f>IFERROR(RANK('Ref. Chile'!M2916,'Ref. Chile'!M:M,0)+COUNTIF('Ref. Chile'!$M$7:'Ref. Chile'!M2916,'Ref. Chile'!M2916)-1,"")</f>
        <v>1617</v>
      </c>
      <c r="AO2917" s="7">
        <f>IFERROR(RANK('Ref. Chile'!H2916,'Ref. Chile'!H:H,1)+COUNTIF('Ref. Chile'!$H$7:'Ref. Chile'!H2916,'Ref. Chile'!H2916)-1,"")</f>
        <v>1940</v>
      </c>
      <c r="AP2917" s="7">
        <f>IFERROR(RANK('Ref. Chile'!I2916,'Ref. Chile'!I:I,1)+COUNTIF('Ref. Chile'!$I$7:'Ref. Chile'!I2916,'Ref. Chile'!I2916)-1,"")</f>
        <v>2071</v>
      </c>
      <c r="AQ2917" s="7">
        <f>IFERROR(RANK('Ref. Chile'!J2916,'Ref. Chile'!J:J,1)+COUNTIF('Ref. Chile'!$J$7:'Ref. Chile'!J2916,'Ref. Chile'!J2916)-1,"")</f>
        <v>944</v>
      </c>
    </row>
    <row r="2918" spans="31:43" ht="17.25" customHeight="1" x14ac:dyDescent="0.3">
      <c r="AE2918" s="5" t="s">
        <v>2913</v>
      </c>
      <c r="AF2918" s="5" t="s">
        <v>6433</v>
      </c>
      <c r="AG2918" s="6" t="s">
        <v>4517</v>
      </c>
      <c r="AH2918" s="6" t="s">
        <v>4116</v>
      </c>
      <c r="AI2918" s="7">
        <f>IFERROR(RANK('Ref. Chile'!H2917,'Ref. Chile'!H:H,0)+COUNTIF('Ref. Chile'!$H$7:'Ref. Chile'!H2917,'Ref. Chile'!H2917)-1,"")</f>
        <v>1053</v>
      </c>
      <c r="AJ2918" s="7">
        <f>IFERROR(RANK('Ref. Chile'!I2917,'Ref. Chile'!I:I,0)+COUNTIF('Ref. Chile'!$I$7:'Ref. Chile'!I2917,'Ref. Chile'!I2917)-1,"")</f>
        <v>855</v>
      </c>
      <c r="AK2918" s="7">
        <f>IFERROR(RANK('Ref. Chile'!J2917,'Ref. Chile'!J:J,0)+COUNTIF('Ref. Chile'!$J$7:'Ref. Chile'!J2917,'Ref. Chile'!J2917)-1,"")</f>
        <v>1748</v>
      </c>
      <c r="AL2918" s="7">
        <f>IFERROR(RANK('Ref. Chile'!K2917,'Ref. Chile'!K:K,0)+COUNTIF('Ref. Chile'!$K$7:'Ref. Chile'!K2917,'Ref. Chile'!K2917)-1,"")</f>
        <v>1113</v>
      </c>
      <c r="AM2918" s="7">
        <f>IFERROR(RANK('Ref. Chile'!L2917,'Ref. Chile'!L:L,0)+COUNTIF('Ref. Chile'!$L$7:'Ref. Chile'!L2917,'Ref. Chile'!L2917)-1,"")</f>
        <v>562</v>
      </c>
      <c r="AN2918" s="7">
        <f>IFERROR(RANK('Ref. Chile'!M2917,'Ref. Chile'!M:M,0)+COUNTIF('Ref. Chile'!$M$7:'Ref. Chile'!M2917,'Ref. Chile'!M2917)-1,"")</f>
        <v>1617</v>
      </c>
      <c r="AO2918" s="7">
        <f>IFERROR(RANK('Ref. Chile'!H2917,'Ref. Chile'!H:H,1)+COUNTIF('Ref. Chile'!$H$7:'Ref. Chile'!H2917,'Ref. Chile'!H2917)-1,"")</f>
        <v>1940</v>
      </c>
      <c r="AP2918" s="7">
        <f>IFERROR(RANK('Ref. Chile'!I2917,'Ref. Chile'!I:I,1)+COUNTIF('Ref. Chile'!$I$7:'Ref. Chile'!I2917,'Ref. Chile'!I2917)-1,"")</f>
        <v>2071</v>
      </c>
      <c r="AQ2918" s="7">
        <f>IFERROR(RANK('Ref. Chile'!J2917,'Ref. Chile'!J:J,1)+COUNTIF('Ref. Chile'!$J$7:'Ref. Chile'!J2917,'Ref. Chile'!J2917)-1,"")</f>
        <v>944</v>
      </c>
    </row>
    <row r="2919" spans="31:43" ht="17.25" customHeight="1" x14ac:dyDescent="0.3">
      <c r="AE2919" s="5" t="s">
        <v>2914</v>
      </c>
      <c r="AF2919" s="5" t="s">
        <v>6434</v>
      </c>
      <c r="AG2919" s="6" t="s">
        <v>4517</v>
      </c>
      <c r="AH2919" s="6" t="s">
        <v>4094</v>
      </c>
      <c r="AI2919" s="7">
        <f>IFERROR(RANK('Ref. Chile'!H2918,'Ref. Chile'!H:H,0)+COUNTIF('Ref. Chile'!$H$7:'Ref. Chile'!H2918,'Ref. Chile'!H2918)-1,"")</f>
        <v>1053</v>
      </c>
      <c r="AJ2919" s="7">
        <f>IFERROR(RANK('Ref. Chile'!I2918,'Ref. Chile'!I:I,0)+COUNTIF('Ref. Chile'!$I$7:'Ref. Chile'!I2918,'Ref. Chile'!I2918)-1,"")</f>
        <v>855</v>
      </c>
      <c r="AK2919" s="7">
        <f>IFERROR(RANK('Ref. Chile'!J2918,'Ref. Chile'!J:J,0)+COUNTIF('Ref. Chile'!$J$7:'Ref. Chile'!J2918,'Ref. Chile'!J2918)-1,"")</f>
        <v>1748</v>
      </c>
      <c r="AL2919" s="7">
        <f>IFERROR(RANK('Ref. Chile'!K2918,'Ref. Chile'!K:K,0)+COUNTIF('Ref. Chile'!$K$7:'Ref. Chile'!K2918,'Ref. Chile'!K2918)-1,"")</f>
        <v>1113</v>
      </c>
      <c r="AM2919" s="7">
        <f>IFERROR(RANK('Ref. Chile'!L2918,'Ref. Chile'!L:L,0)+COUNTIF('Ref. Chile'!$L$7:'Ref. Chile'!L2918,'Ref. Chile'!L2918)-1,"")</f>
        <v>562</v>
      </c>
      <c r="AN2919" s="7">
        <f>IFERROR(RANK('Ref. Chile'!M2918,'Ref. Chile'!M:M,0)+COUNTIF('Ref. Chile'!$M$7:'Ref. Chile'!M2918,'Ref. Chile'!M2918)-1,"")</f>
        <v>1617</v>
      </c>
      <c r="AO2919" s="7">
        <f>IFERROR(RANK('Ref. Chile'!H2918,'Ref. Chile'!H:H,1)+COUNTIF('Ref. Chile'!$H$7:'Ref. Chile'!H2918,'Ref. Chile'!H2918)-1,"")</f>
        <v>1940</v>
      </c>
      <c r="AP2919" s="7">
        <f>IFERROR(RANK('Ref. Chile'!I2918,'Ref. Chile'!I:I,1)+COUNTIF('Ref. Chile'!$I$7:'Ref. Chile'!I2918,'Ref. Chile'!I2918)-1,"")</f>
        <v>2071</v>
      </c>
      <c r="AQ2919" s="7">
        <f>IFERROR(RANK('Ref. Chile'!J2918,'Ref. Chile'!J:J,1)+COUNTIF('Ref. Chile'!$J$7:'Ref. Chile'!J2918,'Ref. Chile'!J2918)-1,"")</f>
        <v>944</v>
      </c>
    </row>
    <row r="2920" spans="31:43" ht="17.25" customHeight="1" x14ac:dyDescent="0.3">
      <c r="AE2920" s="5" t="s">
        <v>2915</v>
      </c>
      <c r="AF2920" s="5" t="s">
        <v>6435</v>
      </c>
      <c r="AG2920" s="6" t="s">
        <v>4517</v>
      </c>
      <c r="AH2920" s="6" t="s">
        <v>4172</v>
      </c>
      <c r="AI2920" s="7">
        <f>IFERROR(RANK('Ref. Chile'!H2919,'Ref. Chile'!H:H,0)+COUNTIF('Ref. Chile'!$H$7:'Ref. Chile'!H2919,'Ref. Chile'!H2919)-1,"")</f>
        <v>1053</v>
      </c>
      <c r="AJ2920" s="7">
        <f>IFERROR(RANK('Ref. Chile'!I2919,'Ref. Chile'!I:I,0)+COUNTIF('Ref. Chile'!$I$7:'Ref. Chile'!I2919,'Ref. Chile'!I2919)-1,"")</f>
        <v>855</v>
      </c>
      <c r="AK2920" s="7">
        <f>IFERROR(RANK('Ref. Chile'!J2919,'Ref. Chile'!J:J,0)+COUNTIF('Ref. Chile'!$J$7:'Ref. Chile'!J2919,'Ref. Chile'!J2919)-1,"")</f>
        <v>1748</v>
      </c>
      <c r="AL2920" s="7">
        <f>IFERROR(RANK('Ref. Chile'!K2919,'Ref. Chile'!K:K,0)+COUNTIF('Ref. Chile'!$K$7:'Ref. Chile'!K2919,'Ref. Chile'!K2919)-1,"")</f>
        <v>1113</v>
      </c>
      <c r="AM2920" s="7">
        <f>IFERROR(RANK('Ref. Chile'!L2919,'Ref. Chile'!L:L,0)+COUNTIF('Ref. Chile'!$L$7:'Ref. Chile'!L2919,'Ref. Chile'!L2919)-1,"")</f>
        <v>562</v>
      </c>
      <c r="AN2920" s="7">
        <f>IFERROR(RANK('Ref. Chile'!M2919,'Ref. Chile'!M:M,0)+COUNTIF('Ref. Chile'!$M$7:'Ref. Chile'!M2919,'Ref. Chile'!M2919)-1,"")</f>
        <v>1617</v>
      </c>
      <c r="AO2920" s="7">
        <f>IFERROR(RANK('Ref. Chile'!H2919,'Ref. Chile'!H:H,1)+COUNTIF('Ref. Chile'!$H$7:'Ref. Chile'!H2919,'Ref. Chile'!H2919)-1,"")</f>
        <v>1940</v>
      </c>
      <c r="AP2920" s="7">
        <f>IFERROR(RANK('Ref. Chile'!I2919,'Ref. Chile'!I:I,1)+COUNTIF('Ref. Chile'!$I$7:'Ref. Chile'!I2919,'Ref. Chile'!I2919)-1,"")</f>
        <v>2071</v>
      </c>
      <c r="AQ2920" s="7">
        <f>IFERROR(RANK('Ref. Chile'!J2919,'Ref. Chile'!J:J,1)+COUNTIF('Ref. Chile'!$J$7:'Ref. Chile'!J2919,'Ref. Chile'!J2919)-1,"")</f>
        <v>944</v>
      </c>
    </row>
    <row r="2921" spans="31:43" ht="17.25" customHeight="1" x14ac:dyDescent="0.3">
      <c r="AE2921" s="5" t="s">
        <v>2916</v>
      </c>
      <c r="AF2921" s="5" t="s">
        <v>6436</v>
      </c>
      <c r="AG2921" s="6" t="s">
        <v>4517</v>
      </c>
      <c r="AH2921" s="6" t="s">
        <v>4207</v>
      </c>
      <c r="AI2921" s="7">
        <f>IFERROR(RANK('Ref. Chile'!H2920,'Ref. Chile'!H:H,0)+COUNTIF('Ref. Chile'!$H$7:'Ref. Chile'!H2920,'Ref. Chile'!H2920)-1,"")</f>
        <v>1053</v>
      </c>
      <c r="AJ2921" s="7">
        <f>IFERROR(RANK('Ref. Chile'!I2920,'Ref. Chile'!I:I,0)+COUNTIF('Ref. Chile'!$I$7:'Ref. Chile'!I2920,'Ref. Chile'!I2920)-1,"")</f>
        <v>855</v>
      </c>
      <c r="AK2921" s="7">
        <f>IFERROR(RANK('Ref. Chile'!J2920,'Ref. Chile'!J:J,0)+COUNTIF('Ref. Chile'!$J$7:'Ref. Chile'!J2920,'Ref. Chile'!J2920)-1,"")</f>
        <v>1748</v>
      </c>
      <c r="AL2921" s="7">
        <f>IFERROR(RANK('Ref. Chile'!K2920,'Ref. Chile'!K:K,0)+COUNTIF('Ref. Chile'!$K$7:'Ref. Chile'!K2920,'Ref. Chile'!K2920)-1,"")</f>
        <v>1113</v>
      </c>
      <c r="AM2921" s="7">
        <f>IFERROR(RANK('Ref. Chile'!L2920,'Ref. Chile'!L:L,0)+COUNTIF('Ref. Chile'!$L$7:'Ref. Chile'!L2920,'Ref. Chile'!L2920)-1,"")</f>
        <v>562</v>
      </c>
      <c r="AN2921" s="7">
        <f>IFERROR(RANK('Ref. Chile'!M2920,'Ref. Chile'!M:M,0)+COUNTIF('Ref. Chile'!$M$7:'Ref. Chile'!M2920,'Ref. Chile'!M2920)-1,"")</f>
        <v>1617</v>
      </c>
      <c r="AO2921" s="7">
        <f>IFERROR(RANK('Ref. Chile'!H2920,'Ref. Chile'!H:H,1)+COUNTIF('Ref. Chile'!$H$7:'Ref. Chile'!H2920,'Ref. Chile'!H2920)-1,"")</f>
        <v>1940</v>
      </c>
      <c r="AP2921" s="7">
        <f>IFERROR(RANK('Ref. Chile'!I2920,'Ref. Chile'!I:I,1)+COUNTIF('Ref. Chile'!$I$7:'Ref. Chile'!I2920,'Ref. Chile'!I2920)-1,"")</f>
        <v>2071</v>
      </c>
      <c r="AQ2921" s="7">
        <f>IFERROR(RANK('Ref. Chile'!J2920,'Ref. Chile'!J:J,1)+COUNTIF('Ref. Chile'!$J$7:'Ref. Chile'!J2920,'Ref. Chile'!J2920)-1,"")</f>
        <v>944</v>
      </c>
    </row>
    <row r="2922" spans="31:43" ht="17.25" customHeight="1" x14ac:dyDescent="0.3">
      <c r="AE2922" s="5" t="s">
        <v>2917</v>
      </c>
      <c r="AF2922" s="5" t="s">
        <v>6437</v>
      </c>
      <c r="AG2922" s="6" t="s">
        <v>4517</v>
      </c>
      <c r="AH2922" s="6" t="s">
        <v>4097</v>
      </c>
      <c r="AI2922" s="7">
        <f>IFERROR(RANK('Ref. Chile'!H2921,'Ref. Chile'!H:H,0)+COUNTIF('Ref. Chile'!$H$7:'Ref. Chile'!H2921,'Ref. Chile'!H2921)-1,"")</f>
        <v>1053</v>
      </c>
      <c r="AJ2922" s="7">
        <f>IFERROR(RANK('Ref. Chile'!I2921,'Ref. Chile'!I:I,0)+COUNTIF('Ref. Chile'!$I$7:'Ref. Chile'!I2921,'Ref. Chile'!I2921)-1,"")</f>
        <v>855</v>
      </c>
      <c r="AK2922" s="7">
        <f>IFERROR(RANK('Ref. Chile'!J2921,'Ref. Chile'!J:J,0)+COUNTIF('Ref. Chile'!$J$7:'Ref. Chile'!J2921,'Ref. Chile'!J2921)-1,"")</f>
        <v>1748</v>
      </c>
      <c r="AL2922" s="7">
        <f>IFERROR(RANK('Ref. Chile'!K2921,'Ref. Chile'!K:K,0)+COUNTIF('Ref. Chile'!$K$7:'Ref. Chile'!K2921,'Ref. Chile'!K2921)-1,"")</f>
        <v>1113</v>
      </c>
      <c r="AM2922" s="7">
        <f>IFERROR(RANK('Ref. Chile'!L2921,'Ref. Chile'!L:L,0)+COUNTIF('Ref. Chile'!$L$7:'Ref. Chile'!L2921,'Ref. Chile'!L2921)-1,"")</f>
        <v>562</v>
      </c>
      <c r="AN2922" s="7">
        <f>IFERROR(RANK('Ref. Chile'!M2921,'Ref. Chile'!M:M,0)+COUNTIF('Ref. Chile'!$M$7:'Ref. Chile'!M2921,'Ref. Chile'!M2921)-1,"")</f>
        <v>1617</v>
      </c>
      <c r="AO2922" s="7">
        <f>IFERROR(RANK('Ref. Chile'!H2921,'Ref. Chile'!H:H,1)+COUNTIF('Ref. Chile'!$H$7:'Ref. Chile'!H2921,'Ref. Chile'!H2921)-1,"")</f>
        <v>1940</v>
      </c>
      <c r="AP2922" s="7">
        <f>IFERROR(RANK('Ref. Chile'!I2921,'Ref. Chile'!I:I,1)+COUNTIF('Ref. Chile'!$I$7:'Ref. Chile'!I2921,'Ref. Chile'!I2921)-1,"")</f>
        <v>2071</v>
      </c>
      <c r="AQ2922" s="7">
        <f>IFERROR(RANK('Ref. Chile'!J2921,'Ref. Chile'!J:J,1)+COUNTIF('Ref. Chile'!$J$7:'Ref. Chile'!J2921,'Ref. Chile'!J2921)-1,"")</f>
        <v>944</v>
      </c>
    </row>
    <row r="2923" spans="31:43" ht="17.25" customHeight="1" x14ac:dyDescent="0.3">
      <c r="AE2923" s="5" t="s">
        <v>2918</v>
      </c>
      <c r="AF2923" s="5" t="s">
        <v>6438</v>
      </c>
      <c r="AG2923" s="6" t="s">
        <v>4517</v>
      </c>
      <c r="AH2923" s="6" t="s">
        <v>4109</v>
      </c>
      <c r="AI2923" s="7">
        <f>IFERROR(RANK('Ref. Chile'!H2922,'Ref. Chile'!H:H,0)+COUNTIF('Ref. Chile'!$H$7:'Ref. Chile'!H2922,'Ref. Chile'!H2922)-1,"")</f>
        <v>1053</v>
      </c>
      <c r="AJ2923" s="7">
        <f>IFERROR(RANK('Ref. Chile'!I2922,'Ref. Chile'!I:I,0)+COUNTIF('Ref. Chile'!$I$7:'Ref. Chile'!I2922,'Ref. Chile'!I2922)-1,"")</f>
        <v>855</v>
      </c>
      <c r="AK2923" s="7">
        <f>IFERROR(RANK('Ref. Chile'!J2922,'Ref. Chile'!J:J,0)+COUNTIF('Ref. Chile'!$J$7:'Ref. Chile'!J2922,'Ref. Chile'!J2922)-1,"")</f>
        <v>1748</v>
      </c>
      <c r="AL2923" s="7">
        <f>IFERROR(RANK('Ref. Chile'!K2922,'Ref. Chile'!K:K,0)+COUNTIF('Ref. Chile'!$K$7:'Ref. Chile'!K2922,'Ref. Chile'!K2922)-1,"")</f>
        <v>1113</v>
      </c>
      <c r="AM2923" s="7">
        <f>IFERROR(RANK('Ref. Chile'!L2922,'Ref. Chile'!L:L,0)+COUNTIF('Ref. Chile'!$L$7:'Ref. Chile'!L2922,'Ref. Chile'!L2922)-1,"")</f>
        <v>562</v>
      </c>
      <c r="AN2923" s="7">
        <f>IFERROR(RANK('Ref. Chile'!M2922,'Ref. Chile'!M:M,0)+COUNTIF('Ref. Chile'!$M$7:'Ref. Chile'!M2922,'Ref. Chile'!M2922)-1,"")</f>
        <v>1617</v>
      </c>
      <c r="AO2923" s="7">
        <f>IFERROR(RANK('Ref. Chile'!H2922,'Ref. Chile'!H:H,1)+COUNTIF('Ref. Chile'!$H$7:'Ref. Chile'!H2922,'Ref. Chile'!H2922)-1,"")</f>
        <v>1940</v>
      </c>
      <c r="AP2923" s="7">
        <f>IFERROR(RANK('Ref. Chile'!I2922,'Ref. Chile'!I:I,1)+COUNTIF('Ref. Chile'!$I$7:'Ref. Chile'!I2922,'Ref. Chile'!I2922)-1,"")</f>
        <v>2071</v>
      </c>
      <c r="AQ2923" s="7">
        <f>IFERROR(RANK('Ref. Chile'!J2922,'Ref. Chile'!J:J,1)+COUNTIF('Ref. Chile'!$J$7:'Ref. Chile'!J2922,'Ref. Chile'!J2922)-1,"")</f>
        <v>944</v>
      </c>
    </row>
    <row r="2924" spans="31:43" ht="17.25" customHeight="1" x14ac:dyDescent="0.3">
      <c r="AE2924" s="3"/>
    </row>
    <row r="2925" spans="31:43" ht="17.25" customHeight="1" x14ac:dyDescent="0.3">
      <c r="AE2925" s="3"/>
    </row>
    <row r="2926" spans="31:43" ht="17.25" customHeight="1" x14ac:dyDescent="0.3">
      <c r="AE2926" s="3"/>
    </row>
    <row r="2927" spans="31:43" ht="17.25" customHeight="1" x14ac:dyDescent="0.3">
      <c r="AE2927" s="3"/>
    </row>
    <row r="2928" spans="31:43" ht="17.25" customHeight="1" x14ac:dyDescent="0.3">
      <c r="AE2928" s="3"/>
    </row>
    <row r="2929" spans="31:31" ht="17.25" customHeight="1" x14ac:dyDescent="0.3">
      <c r="AE2929" s="3"/>
    </row>
    <row r="2930" spans="31:31" ht="17.25" customHeight="1" x14ac:dyDescent="0.3">
      <c r="AE2930" s="3"/>
    </row>
    <row r="2931" spans="31:31" ht="17.25" customHeight="1" x14ac:dyDescent="0.3">
      <c r="AE2931" s="3"/>
    </row>
    <row r="2932" spans="31:31" ht="17.25" customHeight="1" x14ac:dyDescent="0.3">
      <c r="AE2932" s="3"/>
    </row>
    <row r="2933" spans="31:31" ht="17.25" customHeight="1" x14ac:dyDescent="0.3">
      <c r="AE2933" s="3"/>
    </row>
    <row r="2934" spans="31:31" ht="17.25" customHeight="1" x14ac:dyDescent="0.3">
      <c r="AE2934" s="3"/>
    </row>
    <row r="2935" spans="31:31" ht="17.25" customHeight="1" x14ac:dyDescent="0.3">
      <c r="AE2935" s="3"/>
    </row>
    <row r="2936" spans="31:31" ht="17.25" customHeight="1" x14ac:dyDescent="0.3">
      <c r="AE2936" s="3"/>
    </row>
    <row r="2937" spans="31:31" ht="17.25" customHeight="1" x14ac:dyDescent="0.3">
      <c r="AE2937" s="3"/>
    </row>
    <row r="2938" spans="31:31" ht="17.25" customHeight="1" x14ac:dyDescent="0.3">
      <c r="AE2938" s="3"/>
    </row>
    <row r="2939" spans="31:31" ht="17.25" customHeight="1" x14ac:dyDescent="0.3">
      <c r="AE2939" s="3"/>
    </row>
    <row r="2940" spans="31:31" ht="17.25" customHeight="1" x14ac:dyDescent="0.3">
      <c r="AE2940" s="3"/>
    </row>
    <row r="2941" spans="31:31" ht="17.25" customHeight="1" x14ac:dyDescent="0.3">
      <c r="AE2941" s="3"/>
    </row>
    <row r="2942" spans="31:31" ht="17.25" customHeight="1" x14ac:dyDescent="0.3">
      <c r="AE2942" s="3"/>
    </row>
    <row r="2943" spans="31:31" ht="17.25" customHeight="1" x14ac:dyDescent="0.3">
      <c r="AE2943" s="3"/>
    </row>
    <row r="2944" spans="31:31" ht="17.25" customHeight="1" x14ac:dyDescent="0.3">
      <c r="AE2944" s="3"/>
    </row>
    <row r="2945" spans="31:31" ht="17.25" customHeight="1" x14ac:dyDescent="0.3">
      <c r="AE2945" s="3"/>
    </row>
    <row r="2946" spans="31:31" ht="17.25" customHeight="1" x14ac:dyDescent="0.3">
      <c r="AE2946" s="3"/>
    </row>
    <row r="2947" spans="31:31" ht="17.25" customHeight="1" x14ac:dyDescent="0.3">
      <c r="AE2947" s="3"/>
    </row>
    <row r="2948" spans="31:31" ht="17.25" customHeight="1" x14ac:dyDescent="0.3">
      <c r="AE2948" s="3"/>
    </row>
    <row r="2949" spans="31:31" ht="17.25" customHeight="1" x14ac:dyDescent="0.3">
      <c r="AE2949" s="3"/>
    </row>
    <row r="2950" spans="31:31" ht="17.25" customHeight="1" x14ac:dyDescent="0.3">
      <c r="AE2950" s="3"/>
    </row>
    <row r="2951" spans="31:31" ht="17.25" customHeight="1" x14ac:dyDescent="0.3">
      <c r="AE2951" s="3"/>
    </row>
    <row r="2952" spans="31:31" ht="17.25" customHeight="1" x14ac:dyDescent="0.3">
      <c r="AE2952" s="3"/>
    </row>
    <row r="2953" spans="31:31" ht="17.25" customHeight="1" x14ac:dyDescent="0.3">
      <c r="AE2953" s="3"/>
    </row>
  </sheetData>
  <mergeCells count="1">
    <mergeCell ref="S5:W5"/>
  </mergeCells>
  <conditionalFormatting sqref="O32:O41">
    <cfRule type="cellIs" dxfId="19" priority="5" operator="lessThan">
      <formula>0</formula>
    </cfRule>
  </conditionalFormatting>
  <conditionalFormatting sqref="C32:C40">
    <cfRule type="cellIs" dxfId="18" priority="4" operator="lessThan">
      <formula>0</formula>
    </cfRule>
  </conditionalFormatting>
  <conditionalFormatting sqref="I32:I40">
    <cfRule type="cellIs" dxfId="17" priority="3" operator="lessThan">
      <formula>0</formula>
    </cfRule>
  </conditionalFormatting>
  <conditionalFormatting sqref="I41">
    <cfRule type="cellIs" dxfId="12" priority="2" operator="lessThan">
      <formula>0</formula>
    </cfRule>
  </conditionalFormatting>
  <conditionalFormatting sqref="C41">
    <cfRule type="cellIs" dxfId="11" priority="1" operator="lessThan">
      <formula>0</formula>
    </cfRule>
  </conditionalFormatting>
  <printOptions horizontalCentered="1"/>
  <pageMargins left="0.19685039370078741" right="0.19685039370078741" top="0.19685039370078741" bottom="0.19685039370078741" header="0.11811023622047245" footer="0.11811023622047245"/>
  <pageSetup paperSize="9" scale="68" orientation="landscape" horizontalDpi="4294967295" verticalDpi="4294967295" r:id="rId1"/>
  <headerFooter>
    <oddFooter xml:space="preserve">&amp;L&amp;"Segoe UI,Negrito"&amp;10&amp;K006B66Fonte: Economatica&amp;C&amp;"Segoe UI,Negrito"&amp;10&amp;K006B66www.economatica.com&amp;R&amp;"Segoe UI,Negrito"&amp;10&amp;K006B66Tel: (11) 4081-3800 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508EA-68F8-4B6C-BE95-1F6136DFA868}">
  <sheetPr>
    <tabColor rgb="FFC59C00"/>
  </sheetPr>
  <dimension ref="A1:AQ2923"/>
  <sheetViews>
    <sheetView showGridLines="0" zoomScale="90" zoomScaleNormal="90" workbookViewId="0">
      <selection activeCell="R4" sqref="R4"/>
    </sheetView>
  </sheetViews>
  <sheetFormatPr baseColWidth="10" defaultColWidth="9.109375" defaultRowHeight="17.25" customHeight="1" x14ac:dyDescent="0.3"/>
  <cols>
    <col min="1" max="1" width="1.6640625" style="3" customWidth="1"/>
    <col min="2" max="2" width="4.77734375" style="3" customWidth="1"/>
    <col min="3" max="3" width="17.77734375" style="3" bestFit="1" customWidth="1"/>
    <col min="4" max="4" width="10.6640625" style="3" customWidth="1"/>
    <col min="5" max="5" width="21.77734375" style="3" customWidth="1"/>
    <col min="6" max="6" width="6.77734375" style="3" customWidth="1"/>
    <col min="7" max="7" width="1.33203125" style="3" customWidth="1"/>
    <col min="8" max="8" width="4.77734375" style="3" customWidth="1"/>
    <col min="9" max="9" width="11.44140625" style="3" bestFit="1" customWidth="1"/>
    <col min="10" max="10" width="10.6640625" style="3" customWidth="1"/>
    <col min="11" max="11" width="21.77734375" style="3" customWidth="1"/>
    <col min="12" max="12" width="6.77734375" style="3" customWidth="1"/>
    <col min="13" max="13" width="1.33203125" style="3" customWidth="1"/>
    <col min="14" max="14" width="4.77734375" style="3" customWidth="1"/>
    <col min="15" max="15" width="15.44140625" style="3" bestFit="1" customWidth="1"/>
    <col min="16" max="16" width="10.6640625" style="3" customWidth="1"/>
    <col min="17" max="17" width="21.77734375" style="3" customWidth="1"/>
    <col min="18" max="18" width="6.77734375" style="3" customWidth="1"/>
    <col min="19" max="19" width="14.109375" style="3" customWidth="1"/>
    <col min="20" max="20" width="11.5546875" style="3" bestFit="1" customWidth="1"/>
    <col min="21" max="30" width="9.109375" style="3"/>
    <col min="31" max="31" width="17" style="3" hidden="1" customWidth="1"/>
    <col min="32" max="32" width="9.88671875" style="3" hidden="1" customWidth="1"/>
    <col min="33" max="33" width="41.21875" style="3" hidden="1" customWidth="1"/>
    <col min="34" max="34" width="11.6640625" style="3" hidden="1" customWidth="1"/>
    <col min="35" max="35" width="24.6640625" style="3" hidden="1" customWidth="1"/>
    <col min="36" max="36" width="22.88671875" style="3" hidden="1" customWidth="1"/>
    <col min="37" max="37" width="14.33203125" style="3" hidden="1" customWidth="1"/>
    <col min="38" max="38" width="30" style="3" hidden="1" customWidth="1"/>
    <col min="39" max="39" width="26.109375" style="3" hidden="1" customWidth="1"/>
    <col min="40" max="40" width="21.44140625" style="3" hidden="1" customWidth="1"/>
    <col min="41" max="41" width="25.44140625" style="3" hidden="1" customWidth="1"/>
    <col min="42" max="42" width="25.77734375" style="3" hidden="1" customWidth="1"/>
    <col min="43" max="43" width="25.44140625" style="3" hidden="1" customWidth="1"/>
    <col min="44" max="44" width="9.109375" style="3"/>
    <col min="45" max="46" width="8.88671875" style="3" customWidth="1"/>
    <col min="47" max="16384" width="9.109375" style="3"/>
  </cols>
  <sheetData>
    <row r="1" spans="1:43" ht="53.4" customHeight="1" x14ac:dyDescent="0.3"/>
    <row r="2" spans="1:43" ht="24" customHeight="1" x14ac:dyDescent="0.3"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7" t="s">
        <v>6447</v>
      </c>
    </row>
    <row r="3" spans="1:43" ht="7.95" customHeight="1" x14ac:dyDescent="0.5">
      <c r="A3" s="2"/>
      <c r="B3" s="53"/>
      <c r="C3" s="54"/>
      <c r="D3" s="55"/>
      <c r="E3" s="55"/>
      <c r="F3" s="55"/>
      <c r="G3" s="56"/>
      <c r="H3" s="53"/>
      <c r="I3" s="54"/>
      <c r="J3" s="55"/>
      <c r="K3" s="55"/>
      <c r="L3" s="55"/>
      <c r="M3" s="55"/>
      <c r="N3" s="57"/>
      <c r="O3" s="55"/>
      <c r="P3" s="10"/>
      <c r="Q3" s="55"/>
      <c r="R3" s="2"/>
      <c r="S3" s="45"/>
      <c r="AF3" s="23"/>
      <c r="AG3" s="4"/>
      <c r="AH3" s="4"/>
      <c r="AI3" s="39"/>
      <c r="AJ3" s="39"/>
      <c r="AK3" s="39"/>
      <c r="AL3" s="1"/>
      <c r="AM3" s="40"/>
      <c r="AN3" s="41"/>
      <c r="AO3" s="39"/>
      <c r="AP3" s="39"/>
      <c r="AQ3" s="39"/>
    </row>
    <row r="4" spans="1:43" ht="19.95" customHeight="1" x14ac:dyDescent="0.5">
      <c r="A4" s="2"/>
      <c r="B4" s="53"/>
      <c r="C4" s="54"/>
      <c r="D4" s="55"/>
      <c r="E4" s="55"/>
      <c r="F4" s="55"/>
      <c r="G4" s="56"/>
      <c r="H4" s="53"/>
      <c r="I4" s="54"/>
      <c r="J4" s="55"/>
      <c r="K4" s="55"/>
      <c r="L4" s="55"/>
      <c r="M4" s="55"/>
      <c r="N4" s="57"/>
      <c r="P4" s="68" t="s">
        <v>1</v>
      </c>
      <c r="Q4" s="69">
        <f>'Ref. Cuotas'!C3</f>
        <v>44096</v>
      </c>
      <c r="R4" s="2"/>
      <c r="S4" s="45"/>
      <c r="AE4" s="23"/>
      <c r="AF4" s="23"/>
      <c r="AG4" s="4"/>
      <c r="AH4" s="4"/>
      <c r="AI4" s="39"/>
      <c r="AJ4" s="39"/>
      <c r="AK4" s="39"/>
      <c r="AL4" s="1"/>
      <c r="AM4" s="40"/>
      <c r="AN4" s="41"/>
      <c r="AO4" s="39"/>
      <c r="AP4" s="39"/>
      <c r="AQ4" s="39"/>
    </row>
    <row r="5" spans="1:43" ht="7.95" customHeight="1" x14ac:dyDescent="0.45">
      <c r="A5" s="2"/>
      <c r="B5" s="47"/>
      <c r="C5" s="47"/>
      <c r="D5" s="47"/>
      <c r="E5" s="47"/>
      <c r="F5" s="47"/>
      <c r="G5" s="51"/>
      <c r="H5" s="47"/>
      <c r="I5" s="48"/>
      <c r="J5" s="49"/>
      <c r="K5" s="50"/>
      <c r="L5" s="50"/>
      <c r="M5" s="52"/>
      <c r="N5" s="50"/>
      <c r="O5" s="50"/>
      <c r="P5" s="50"/>
      <c r="Q5" s="50"/>
      <c r="R5" s="50"/>
      <c r="S5" s="84"/>
      <c r="T5" s="84"/>
      <c r="U5" s="84"/>
      <c r="V5" s="84"/>
      <c r="W5" s="84"/>
      <c r="AE5" s="4"/>
      <c r="AF5" s="4"/>
      <c r="AG5" s="4"/>
      <c r="AH5" s="4"/>
      <c r="AI5" s="39"/>
      <c r="AJ5" s="39"/>
      <c r="AK5" s="39"/>
      <c r="AL5" s="1"/>
      <c r="AM5" s="40"/>
      <c r="AN5" s="41"/>
      <c r="AO5" s="39"/>
      <c r="AP5" s="39"/>
      <c r="AQ5" s="39"/>
    </row>
    <row r="6" spans="1:43" ht="6" customHeight="1" x14ac:dyDescent="0.45">
      <c r="A6" s="2"/>
      <c r="B6" s="46"/>
      <c r="C6" s="44"/>
      <c r="D6" s="12"/>
      <c r="E6" s="11"/>
      <c r="F6" s="11"/>
      <c r="G6" s="13"/>
      <c r="H6" s="46"/>
      <c r="I6" s="44"/>
      <c r="J6" s="12"/>
      <c r="K6" s="11"/>
      <c r="L6" s="11"/>
      <c r="M6" s="14"/>
      <c r="N6" s="11"/>
      <c r="O6" s="11"/>
      <c r="P6" s="12"/>
      <c r="Q6" s="35"/>
      <c r="R6" s="2"/>
      <c r="AE6" s="4"/>
      <c r="AF6" s="4"/>
      <c r="AG6" s="4"/>
      <c r="AH6" s="4"/>
      <c r="AI6" s="39"/>
      <c r="AJ6" s="39"/>
      <c r="AK6" s="39"/>
      <c r="AL6" s="1"/>
      <c r="AM6" s="40"/>
      <c r="AN6" s="41"/>
      <c r="AO6" s="39"/>
      <c r="AP6" s="39"/>
      <c r="AQ6" s="39"/>
    </row>
    <row r="7" spans="1:43" ht="20.100000000000001" customHeight="1" x14ac:dyDescent="0.45">
      <c r="A7" s="30"/>
      <c r="B7" s="70" t="str">
        <f>AI7&amp;" al "&amp;TEXT(Q4,"dd-mm-yyyy")</f>
        <v>Valor Cuota al 22-09-2020</v>
      </c>
      <c r="C7" s="71"/>
      <c r="D7" s="71"/>
      <c r="E7" s="71"/>
      <c r="F7" s="71"/>
      <c r="G7" s="29"/>
      <c r="H7" s="70" t="str">
        <f>AJ7&amp;" al "&amp;TEXT(Q4,"dd-mm-yyyy")</f>
        <v>Cuotas Captadas al 22-09-2020</v>
      </c>
      <c r="I7" s="71"/>
      <c r="J7" s="71"/>
      <c r="K7" s="71"/>
      <c r="L7" s="71"/>
      <c r="M7" s="29"/>
      <c r="N7" s="70" t="str">
        <f>AK7&amp;" al "&amp;TEXT(Q4,"dd-mm-yyyy")</f>
        <v>Cuotas Rescatadas al 22-09-2020</v>
      </c>
      <c r="O7" s="71"/>
      <c r="P7" s="71"/>
      <c r="Q7" s="71"/>
      <c r="R7" s="71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72" t="str">
        <f>_xll.ECOSECURITIES("FUND","ACTIVE",,"CHL",,,,"Fund type=Fondo Mutuo")</f>
        <v>Codigo</v>
      </c>
      <c r="AF7" s="72" t="str">
        <f>_xll.ECONOMATICA($AE$8:$AE$2923,"ticker")</f>
        <v>Codigo</v>
      </c>
      <c r="AG7" s="72" t="str">
        <f>_xll.ECONOMATICA($AE$8:$AE$2923,"name")</f>
        <v>Nombre</v>
      </c>
      <c r="AH7" s="72" t="str">
        <f>_xll.ECONOMATICA($AE$8:$AE$2923,"class")</f>
        <v>Clase</v>
      </c>
      <c r="AI7" s="83" t="str">
        <f>'Ref. Cuotas'!H6</f>
        <v>Valor Cuota</v>
      </c>
      <c r="AJ7" s="83" t="str">
        <f>'Ref. Cuotas'!I6</f>
        <v>Cuotas Captadas</v>
      </c>
      <c r="AK7" s="83" t="str">
        <f>'Ref. Cuotas'!J6</f>
        <v>Cuotas Rescatadas</v>
      </c>
      <c r="AL7" s="83" t="str">
        <f>'Ref. Cuotas'!K6</f>
        <v>Patrimonio</v>
      </c>
      <c r="AM7" s="83" t="str">
        <f>'Ref. Cuotas'!L6</f>
        <v>Cantidad de Inversionistas</v>
      </c>
      <c r="AN7" s="83" t="str">
        <f>'Ref. Cuotas'!M6</f>
        <v>Inversionistas Institucionales</v>
      </c>
      <c r="AO7" s="73" t="s">
        <v>6449</v>
      </c>
      <c r="AP7" s="73" t="s">
        <v>6450</v>
      </c>
      <c r="AQ7" s="73" t="s">
        <v>6451</v>
      </c>
    </row>
    <row r="8" spans="1:43" ht="15.9" customHeight="1" x14ac:dyDescent="0.4">
      <c r="A8" s="2"/>
      <c r="B8" s="28">
        <v>1</v>
      </c>
      <c r="C8" s="112">
        <f>IFERROR(INDEX('Ref. Cuotas'!$H:$H,MATCH('TOP 10 Cuotas'!$D8,'Ref. Cuotas'!$C:$C,0)),"")</f>
        <v>1898483.86676788</v>
      </c>
      <c r="D8" s="15" t="str">
        <f t="shared" ref="D8:D17" si="0">IFERROR(INDEX($AF:$AF,MATCH($B8,$AI:$AI,0)),"")</f>
        <v>CFM8606I</v>
      </c>
      <c r="E8" s="15" t="str">
        <f>IFERROR(INDEX($AG:$AG,MATCH($D8,$AF:$AF,0)),"")</f>
        <v>Money Market</v>
      </c>
      <c r="F8" s="15" t="str">
        <f>IFERROR(INDEX($AH:$AH,MATCH($D8,$AF:$AF,0)),"")</f>
        <v>I</v>
      </c>
      <c r="G8" s="16"/>
      <c r="H8" s="28">
        <v>1</v>
      </c>
      <c r="I8" s="112">
        <f>IFERROR(INDEX('Ref. Cuotas'!I:I,MATCH('TOP 10 Cuotas'!$J8,'Ref. Cuotas'!$C:$C,0)),"")</f>
        <v>550509039.80371106</v>
      </c>
      <c r="J8" s="15" t="str">
        <f t="shared" ref="J8:J17" si="1">IFERROR(INDEX($AF:$AF,MATCH($H8,$AJ:$AJ,0)),"")</f>
        <v>CFM9022P</v>
      </c>
      <c r="K8" s="42" t="str">
        <f t="shared" ref="K8:K17" si="2">IFERROR(INDEX($AG:$AG,MATCH($J8,$AF:$AF,0)),"")</f>
        <v>Capital Empresarial</v>
      </c>
      <c r="L8" s="15" t="str">
        <f>IFERROR(INDEX($AH:$AH,MATCH($J8,$AF:$AF,0)),"")</f>
        <v>P</v>
      </c>
      <c r="M8" s="17"/>
      <c r="N8" s="28">
        <v>1</v>
      </c>
      <c r="O8" s="112">
        <f>IFERROR(INDEX('Ref. Cuotas'!J:J,MATCH('TOP 10 Cuotas'!$P8,'Ref. Cuotas'!$C:$C,0)),"")</f>
        <v>616099281.27929699</v>
      </c>
      <c r="P8" s="15" t="str">
        <f t="shared" ref="P8:P17" si="3">IFERROR(INDEX($AF:$AF,MATCH($N8,$AK:$AK,0)),"")</f>
        <v>CFM8057P</v>
      </c>
      <c r="Q8" s="15" t="str">
        <f t="shared" ref="Q8:Q17" si="4">IFERROR(INDEX($AG:$AG,MATCH($P8,$AF:$AF,0)),"")</f>
        <v>Santander Money Market</v>
      </c>
      <c r="R8" s="15" t="str">
        <f>IFERROR(INDEX($AH:$AH,MATCH($P8,$AF:$AF,0)),"")</f>
        <v>P</v>
      </c>
      <c r="AE8" s="5" t="s">
        <v>3</v>
      </c>
      <c r="AF8" s="5" t="s">
        <v>3086</v>
      </c>
      <c r="AG8" s="6" t="s">
        <v>2919</v>
      </c>
      <c r="AH8" s="6" t="s">
        <v>4088</v>
      </c>
      <c r="AI8" s="7">
        <f>IFERROR(RANK('Ref. Cuotas'!H7,'Ref. Cuotas'!H:H,0)+COUNTIF('Ref. Cuotas'!$H$7:'Ref. Cuotas'!H7,'Ref. Cuotas'!H7)-1,"")</f>
        <v>2194</v>
      </c>
      <c r="AJ8" s="7">
        <f>IFERROR(RANK('Ref. Cuotas'!I7,'Ref. Cuotas'!I:I,0)+COUNTIF('Ref. Cuotas'!$I$7:'Ref. Cuotas'!I7,'Ref. Cuotas'!I7)-1,"")</f>
        <v>1063</v>
      </c>
      <c r="AK8" s="7">
        <f>IFERROR(RANK('Ref. Cuotas'!J7,'Ref. Cuotas'!J:J,0)+COUNTIF('Ref. Cuotas'!$J$7:'Ref. Cuotas'!J7,'Ref. Cuotas'!J7)-1,"")</f>
        <v>826</v>
      </c>
      <c r="AL8" s="7">
        <f>IFERROR(RANK('Ref. Cuotas'!K7,'Ref. Cuotas'!K:K,0)+COUNTIF('Ref. Cuotas'!$K$7:'Ref. Cuotas'!K7,'Ref. Cuotas'!K7)-1,"")</f>
        <v>2432</v>
      </c>
      <c r="AM8" s="7">
        <f>IFERROR(RANK('Ref. Cuotas'!L7,'Ref. Cuotas'!L:L,0)+COUNTIF('Ref. Cuotas'!$L$7:'Ref. Cuotas'!L7,'Ref. Cuotas'!L7)-1,"")</f>
        <v>2064</v>
      </c>
      <c r="AN8" s="7">
        <f>IFERROR(RANK('Ref. Cuotas'!M7,'Ref. Cuotas'!M:M,0)+COUNTIF('Ref. Cuotas'!$M$7:'Ref. Cuotas'!M7,'Ref. Cuotas'!M7)-1,"")</f>
        <v>950</v>
      </c>
      <c r="AO8" s="7">
        <f>IFERROR(RANK('Ref. Cuotas'!H7,'Ref. Cuotas'!H:H,1)+COUNTIF('Ref. Cuotas'!$H$7:'Ref. Cuotas'!H7,'Ref. Cuotas'!H7)-1,"")</f>
        <v>609</v>
      </c>
      <c r="AP8" s="7">
        <f>IFERROR(RANK('Ref. Cuotas'!J7,'Ref. Cuotas'!J:J,1)+COUNTIF('Ref. Cuotas'!$J$7:'Ref. Cuotas'!J7,'Ref. Cuotas'!J7)-1,"")</f>
        <v>1</v>
      </c>
      <c r="AQ8" s="7">
        <f>IFERROR(RANK('Ref. Cuotas'!K7,'Ref. Cuotas'!K:K,1)+COUNTIF('Ref. Cuotas'!$K$7:'Ref. Cuotas'!K7,'Ref. Cuotas'!K7)-1,"")</f>
        <v>371</v>
      </c>
    </row>
    <row r="9" spans="1:43" ht="15.9" customHeight="1" x14ac:dyDescent="0.4">
      <c r="A9" s="2"/>
      <c r="B9" s="28">
        <v>2</v>
      </c>
      <c r="C9" s="112">
        <f>IFERROR(INDEX('Ref. Cuotas'!$H:$H,MATCH('TOP 10 Cuotas'!$D9,'Ref. Cuotas'!$C:$C,0)),"")</f>
        <v>1875663.35611153</v>
      </c>
      <c r="D9" s="15" t="str">
        <f t="shared" si="0"/>
        <v>CFM8606APV</v>
      </c>
      <c r="E9" s="15" t="str">
        <f t="shared" ref="E9:E17" si="5">IFERROR(INDEX($AG:$AG,MATCH($D9,$AF:$AF,0)),"")</f>
        <v>Money Market</v>
      </c>
      <c r="F9" s="15" t="str">
        <f t="shared" ref="F9:F17" si="6">IFERROR(INDEX($AH:$AH,MATCH($D9,$AF:$AF,0)),"")</f>
        <v>APV</v>
      </c>
      <c r="G9" s="16"/>
      <c r="H9" s="28">
        <v>2</v>
      </c>
      <c r="I9" s="112">
        <f>IFERROR(INDEX('Ref. Cuotas'!I:I,MATCH('TOP 10 Cuotas'!$J9,'Ref. Cuotas'!$C:$C,0)),"")</f>
        <v>508502262.35400403</v>
      </c>
      <c r="J9" s="15" t="str">
        <f t="shared" si="1"/>
        <v>CFM8057P</v>
      </c>
      <c r="K9" s="42" t="str">
        <f t="shared" si="2"/>
        <v>Santander Money Market</v>
      </c>
      <c r="L9" s="15" t="str">
        <f t="shared" ref="L9:L17" si="7">IFERROR(INDEX($AH:$AH,MATCH($J9,$AF:$AF,0)),"")</f>
        <v>P</v>
      </c>
      <c r="M9" s="17"/>
      <c r="N9" s="28">
        <v>2</v>
      </c>
      <c r="O9" s="112">
        <f>IFERROR(INDEX('Ref. Cuotas'!J:J,MATCH('TOP 10 Cuotas'!$P9,'Ref. Cuotas'!$C:$C,0)),"")</f>
        <v>544459585.31738305</v>
      </c>
      <c r="P9" s="15" t="str">
        <f t="shared" si="3"/>
        <v>CFM9022P</v>
      </c>
      <c r="Q9" s="15" t="str">
        <f t="shared" si="4"/>
        <v>Capital Empresarial</v>
      </c>
      <c r="R9" s="15" t="str">
        <f t="shared" ref="R9:R17" si="8">IFERROR(INDEX($AH:$AH,MATCH($P9,$AF:$AF,0)),"")</f>
        <v>P</v>
      </c>
      <c r="AE9" s="5" t="s">
        <v>4</v>
      </c>
      <c r="AF9" s="5" t="s">
        <v>3087</v>
      </c>
      <c r="AG9" s="6" t="s">
        <v>2919</v>
      </c>
      <c r="AH9" s="6" t="s">
        <v>4089</v>
      </c>
      <c r="AI9" s="7">
        <f>IFERROR(RANK('Ref. Cuotas'!H8,'Ref. Cuotas'!H:H,0)+COUNTIF('Ref. Cuotas'!$H$7:'Ref. Cuotas'!H8,'Ref. Cuotas'!H8)-1,"")</f>
        <v>2257</v>
      </c>
      <c r="AJ9" s="7">
        <f>IFERROR(RANK('Ref. Cuotas'!I8,'Ref. Cuotas'!I:I,0)+COUNTIF('Ref. Cuotas'!$I$7:'Ref. Cuotas'!I8,'Ref. Cuotas'!I8)-1,"")</f>
        <v>685</v>
      </c>
      <c r="AK9" s="7">
        <f>IFERROR(RANK('Ref. Cuotas'!J8,'Ref. Cuotas'!J:J,0)+COUNTIF('Ref. Cuotas'!$J$7:'Ref. Cuotas'!J8,'Ref. Cuotas'!J8)-1,"")</f>
        <v>827</v>
      </c>
      <c r="AL9" s="7">
        <f>IFERROR(RANK('Ref. Cuotas'!K8,'Ref. Cuotas'!K:K,0)+COUNTIF('Ref. Cuotas'!$K$7:'Ref. Cuotas'!K8,'Ref. Cuotas'!K8)-1,"")</f>
        <v>2332</v>
      </c>
      <c r="AM9" s="7">
        <f>IFERROR(RANK('Ref. Cuotas'!L8,'Ref. Cuotas'!L:L,0)+COUNTIF('Ref. Cuotas'!$L$7:'Ref. Cuotas'!L8,'Ref. Cuotas'!L8)-1,"")</f>
        <v>1561</v>
      </c>
      <c r="AN9" s="7">
        <f>IFERROR(RANK('Ref. Cuotas'!M8,'Ref. Cuotas'!M:M,0)+COUNTIF('Ref. Cuotas'!$M$7:'Ref. Cuotas'!M8,'Ref. Cuotas'!M8)-1,"")</f>
        <v>951</v>
      </c>
      <c r="AO9" s="7">
        <f>IFERROR(RANK('Ref. Cuotas'!H8,'Ref. Cuotas'!H:H,1)+COUNTIF('Ref. Cuotas'!$H$7:'Ref. Cuotas'!H8,'Ref. Cuotas'!H8)-1,"")</f>
        <v>546</v>
      </c>
      <c r="AP9" s="7">
        <f>IFERROR(RANK('Ref. Cuotas'!J8,'Ref. Cuotas'!J:J,1)+COUNTIF('Ref. Cuotas'!$J$7:'Ref. Cuotas'!J8,'Ref. Cuotas'!J8)-1,"")</f>
        <v>2</v>
      </c>
      <c r="AQ9" s="7">
        <f>IFERROR(RANK('Ref. Cuotas'!K8,'Ref. Cuotas'!K:K,1)+COUNTIF('Ref. Cuotas'!$K$7:'Ref. Cuotas'!K8,'Ref. Cuotas'!K8)-1,"")</f>
        <v>471</v>
      </c>
    </row>
    <row r="10" spans="1:43" ht="15.9" customHeight="1" x14ac:dyDescent="0.4">
      <c r="A10" s="2"/>
      <c r="B10" s="28">
        <v>3</v>
      </c>
      <c r="C10" s="112">
        <f>IFERROR(INDEX('Ref. Cuotas'!$H:$H,MATCH('TOP 10 Cuotas'!$D10,'Ref. Cuotas'!$C:$C,0)),"")</f>
        <v>1858690.3863697101</v>
      </c>
      <c r="D10" s="15" t="str">
        <f t="shared" si="0"/>
        <v>CFM8987D</v>
      </c>
      <c r="E10" s="15" t="str">
        <f t="shared" si="5"/>
        <v>Index Fund Us</v>
      </c>
      <c r="F10" s="15" t="str">
        <f t="shared" si="6"/>
        <v>D</v>
      </c>
      <c r="G10" s="16"/>
      <c r="H10" s="28">
        <v>3</v>
      </c>
      <c r="I10" s="112">
        <f>IFERROR(INDEX('Ref. Cuotas'!I:I,MATCH('TOP 10 Cuotas'!$J10,'Ref. Cuotas'!$C:$C,0)),"")</f>
        <v>315198352.03955102</v>
      </c>
      <c r="J10" s="15" t="str">
        <f t="shared" si="1"/>
        <v>CFM8730E</v>
      </c>
      <c r="K10" s="42" t="str">
        <f t="shared" si="2"/>
        <v>Bci Eficiente</v>
      </c>
      <c r="L10" s="15" t="str">
        <f t="shared" si="7"/>
        <v>E</v>
      </c>
      <c r="M10" s="17"/>
      <c r="N10" s="28">
        <v>3</v>
      </c>
      <c r="O10" s="112">
        <f>IFERROR(INDEX('Ref. Cuotas'!J:J,MATCH('TOP 10 Cuotas'!$P10,'Ref. Cuotas'!$C:$C,0)),"")</f>
        <v>302103460.59570301</v>
      </c>
      <c r="P10" s="15" t="str">
        <f t="shared" si="3"/>
        <v>CFM8730E</v>
      </c>
      <c r="Q10" s="15" t="str">
        <f t="shared" si="4"/>
        <v>Bci Eficiente</v>
      </c>
      <c r="R10" s="15" t="str">
        <f t="shared" si="8"/>
        <v>E</v>
      </c>
      <c r="T10" s="3" t="s">
        <v>6448</v>
      </c>
      <c r="AE10" s="5" t="s">
        <v>5</v>
      </c>
      <c r="AF10" s="5" t="s">
        <v>3088</v>
      </c>
      <c r="AG10" s="6" t="s">
        <v>2919</v>
      </c>
      <c r="AH10" s="6" t="s">
        <v>4090</v>
      </c>
      <c r="AI10" s="7">
        <f>IFERROR(RANK('Ref. Cuotas'!H9,'Ref. Cuotas'!H:H,0)+COUNTIF('Ref. Cuotas'!$H$7:'Ref. Cuotas'!H9,'Ref. Cuotas'!H9)-1,"")</f>
        <v>2256</v>
      </c>
      <c r="AJ10" s="7">
        <f>IFERROR(RANK('Ref. Cuotas'!I9,'Ref. Cuotas'!I:I,0)+COUNTIF('Ref. Cuotas'!$I$7:'Ref. Cuotas'!I9,'Ref. Cuotas'!I9)-1,"")</f>
        <v>288</v>
      </c>
      <c r="AK10" s="7">
        <f>IFERROR(RANK('Ref. Cuotas'!J9,'Ref. Cuotas'!J:J,0)+COUNTIF('Ref. Cuotas'!$J$7:'Ref. Cuotas'!J9,'Ref. Cuotas'!J9)-1,"")</f>
        <v>828</v>
      </c>
      <c r="AL10" s="7">
        <f>IFERROR(RANK('Ref. Cuotas'!K9,'Ref. Cuotas'!K:K,0)+COUNTIF('Ref. Cuotas'!$K$7:'Ref. Cuotas'!K9,'Ref. Cuotas'!K9)-1,"")</f>
        <v>2295</v>
      </c>
      <c r="AM10" s="7">
        <f>IFERROR(RANK('Ref. Cuotas'!L9,'Ref. Cuotas'!L:L,0)+COUNTIF('Ref. Cuotas'!$L$7:'Ref. Cuotas'!L9,'Ref. Cuotas'!L9)-1,"")</f>
        <v>2065</v>
      </c>
      <c r="AN10" s="7">
        <f>IFERROR(RANK('Ref. Cuotas'!M9,'Ref. Cuotas'!M:M,0)+COUNTIF('Ref. Cuotas'!$M$7:'Ref. Cuotas'!M9,'Ref. Cuotas'!M9)-1,"")</f>
        <v>952</v>
      </c>
      <c r="AO10" s="7">
        <f>IFERROR(RANK('Ref. Cuotas'!H9,'Ref. Cuotas'!H:H,1)+COUNTIF('Ref. Cuotas'!$H$7:'Ref. Cuotas'!H9,'Ref. Cuotas'!H9)-1,"")</f>
        <v>547</v>
      </c>
      <c r="AP10" s="7">
        <f>IFERROR(RANK('Ref. Cuotas'!J9,'Ref. Cuotas'!J:J,1)+COUNTIF('Ref. Cuotas'!$J$7:'Ref. Cuotas'!J9,'Ref. Cuotas'!J9)-1,"")</f>
        <v>3</v>
      </c>
      <c r="AQ10" s="7">
        <f>IFERROR(RANK('Ref. Cuotas'!K9,'Ref. Cuotas'!K:K,1)+COUNTIF('Ref. Cuotas'!$K$7:'Ref. Cuotas'!K9,'Ref. Cuotas'!K9)-1,"")</f>
        <v>508</v>
      </c>
    </row>
    <row r="11" spans="1:43" ht="15.9" customHeight="1" x14ac:dyDescent="0.4">
      <c r="A11" s="2"/>
      <c r="B11" s="28">
        <v>4</v>
      </c>
      <c r="C11" s="112">
        <f>IFERROR(INDEX('Ref. Cuotas'!$H:$H,MATCH('TOP 10 Cuotas'!$D11,'Ref. Cuotas'!$C:$C,0)),"")</f>
        <v>1739377.1041011801</v>
      </c>
      <c r="D11" s="15" t="str">
        <f t="shared" si="0"/>
        <v>CFM8606A</v>
      </c>
      <c r="E11" s="15" t="str">
        <f t="shared" si="5"/>
        <v>Money Market</v>
      </c>
      <c r="F11" s="15" t="str">
        <f t="shared" si="6"/>
        <v>A</v>
      </c>
      <c r="G11" s="16"/>
      <c r="H11" s="28">
        <v>4</v>
      </c>
      <c r="I11" s="112">
        <f>IFERROR(INDEX('Ref. Cuotas'!I:I,MATCH('TOP 10 Cuotas'!$J11,'Ref. Cuotas'!$C:$C,0)),"")</f>
        <v>278327354.17334002</v>
      </c>
      <c r="J11" s="15" t="str">
        <f t="shared" si="1"/>
        <v>CFM8059P</v>
      </c>
      <c r="K11" s="42" t="str">
        <f t="shared" si="2"/>
        <v>Santander Money Market Plus</v>
      </c>
      <c r="L11" s="15" t="str">
        <f t="shared" si="7"/>
        <v>P</v>
      </c>
      <c r="M11" s="17"/>
      <c r="N11" s="28">
        <v>4</v>
      </c>
      <c r="O11" s="112">
        <f>IFERROR(INDEX('Ref. Cuotas'!J:J,MATCH('TOP 10 Cuotas'!$P11,'Ref. Cuotas'!$C:$C,0)),"")</f>
        <v>281498576.32714802</v>
      </c>
      <c r="P11" s="15" t="str">
        <f t="shared" si="3"/>
        <v>CFM8059P</v>
      </c>
      <c r="Q11" s="15" t="str">
        <f t="shared" si="4"/>
        <v>Santander Money Market Plus</v>
      </c>
      <c r="R11" s="15" t="str">
        <f t="shared" si="8"/>
        <v>P</v>
      </c>
      <c r="AE11" s="5" t="s">
        <v>6</v>
      </c>
      <c r="AF11" s="5" t="s">
        <v>3089</v>
      </c>
      <c r="AG11" s="6" t="s">
        <v>2919</v>
      </c>
      <c r="AH11" s="6" t="s">
        <v>4091</v>
      </c>
      <c r="AI11" s="7">
        <f>IFERROR(RANK('Ref. Cuotas'!H10,'Ref. Cuotas'!H:H,0)+COUNTIF('Ref. Cuotas'!$H$7:'Ref. Cuotas'!H10,'Ref. Cuotas'!H10)-1,"")</f>
        <v>2253</v>
      </c>
      <c r="AJ11" s="7">
        <f>IFERROR(RANK('Ref. Cuotas'!I10,'Ref. Cuotas'!I:I,0)+COUNTIF('Ref. Cuotas'!$I$7:'Ref. Cuotas'!I10,'Ref. Cuotas'!I10)-1,"")</f>
        <v>1064</v>
      </c>
      <c r="AK11" s="7">
        <f>IFERROR(RANK('Ref. Cuotas'!J10,'Ref. Cuotas'!J:J,0)+COUNTIF('Ref. Cuotas'!$J$7:'Ref. Cuotas'!J10,'Ref. Cuotas'!J10)-1,"")</f>
        <v>829</v>
      </c>
      <c r="AL11" s="7">
        <f>IFERROR(RANK('Ref. Cuotas'!K10,'Ref. Cuotas'!K:K,0)+COUNTIF('Ref. Cuotas'!$K$7:'Ref. Cuotas'!K10,'Ref. Cuotas'!K10)-1,"")</f>
        <v>2046</v>
      </c>
      <c r="AM11" s="7">
        <f>IFERROR(RANK('Ref. Cuotas'!L10,'Ref. Cuotas'!L:L,0)+COUNTIF('Ref. Cuotas'!$L$7:'Ref. Cuotas'!L10,'Ref. Cuotas'!L10)-1,"")</f>
        <v>2209</v>
      </c>
      <c r="AN11" s="7">
        <f>IFERROR(RANK('Ref. Cuotas'!M10,'Ref. Cuotas'!M:M,0)+COUNTIF('Ref. Cuotas'!$M$7:'Ref. Cuotas'!M10,'Ref. Cuotas'!M10)-1,"")</f>
        <v>204</v>
      </c>
      <c r="AO11" s="7">
        <f>IFERROR(RANK('Ref. Cuotas'!H10,'Ref. Cuotas'!H:H,1)+COUNTIF('Ref. Cuotas'!$H$7:'Ref. Cuotas'!H10,'Ref. Cuotas'!H10)-1,"")</f>
        <v>550</v>
      </c>
      <c r="AP11" s="7">
        <f>IFERROR(RANK('Ref. Cuotas'!J10,'Ref. Cuotas'!J:J,1)+COUNTIF('Ref. Cuotas'!$J$7:'Ref. Cuotas'!J10,'Ref. Cuotas'!J10)-1,"")</f>
        <v>4</v>
      </c>
      <c r="AQ11" s="7">
        <f>IFERROR(RANK('Ref. Cuotas'!K10,'Ref. Cuotas'!K:K,1)+COUNTIF('Ref. Cuotas'!$K$7:'Ref. Cuotas'!K10,'Ref. Cuotas'!K10)-1,"")</f>
        <v>757</v>
      </c>
    </row>
    <row r="12" spans="1:43" ht="15.9" customHeight="1" x14ac:dyDescent="0.4">
      <c r="A12" s="2"/>
      <c r="B12" s="28">
        <v>5</v>
      </c>
      <c r="C12" s="112">
        <f>IFERROR(INDEX('Ref. Cuotas'!$H:$H,MATCH('TOP 10 Cuotas'!$D12,'Ref. Cuotas'!$C:$C,0)),"")</f>
        <v>1495495.5274162299</v>
      </c>
      <c r="D12" s="15" t="str">
        <f t="shared" si="0"/>
        <v>CFM8244A</v>
      </c>
      <c r="E12" s="15" t="str">
        <f t="shared" si="5"/>
        <v>Bbva Bonos Latam</v>
      </c>
      <c r="F12" s="15" t="str">
        <f t="shared" si="6"/>
        <v>A</v>
      </c>
      <c r="G12" s="16"/>
      <c r="H12" s="28">
        <v>5</v>
      </c>
      <c r="I12" s="112">
        <f>IFERROR(INDEX('Ref. Cuotas'!I:I,MATCH('TOP 10 Cuotas'!$J12,'Ref. Cuotas'!$C:$C,0)),"")</f>
        <v>198117740.72582999</v>
      </c>
      <c r="J12" s="15" t="str">
        <f t="shared" si="1"/>
        <v>CFM8117V</v>
      </c>
      <c r="K12" s="42" t="str">
        <f t="shared" si="2"/>
        <v>Bbva Renta Maxima</v>
      </c>
      <c r="L12" s="15" t="str">
        <f t="shared" si="7"/>
        <v>V</v>
      </c>
      <c r="M12" s="16"/>
      <c r="N12" s="28">
        <v>5</v>
      </c>
      <c r="O12" s="112">
        <f>IFERROR(INDEX('Ref. Cuotas'!J:J,MATCH('TOP 10 Cuotas'!$P12,'Ref. Cuotas'!$C:$C,0)),"")</f>
        <v>218550292.468018</v>
      </c>
      <c r="P12" s="15" t="str">
        <f t="shared" si="3"/>
        <v>CFM8117V</v>
      </c>
      <c r="Q12" s="15" t="str">
        <f t="shared" si="4"/>
        <v>Bbva Renta Maxima</v>
      </c>
      <c r="R12" s="15" t="str">
        <f t="shared" si="8"/>
        <v>V</v>
      </c>
      <c r="AE12" s="5" t="s">
        <v>7</v>
      </c>
      <c r="AF12" s="5" t="s">
        <v>3090</v>
      </c>
      <c r="AG12" s="6" t="s">
        <v>2920</v>
      </c>
      <c r="AH12" s="6" t="s">
        <v>4092</v>
      </c>
      <c r="AI12" s="7">
        <f>IFERROR(RANK('Ref. Cuotas'!H11,'Ref. Cuotas'!H:H,0)+COUNTIF('Ref. Cuotas'!$H$7:'Ref. Cuotas'!H11,'Ref. Cuotas'!H11)-1,"")</f>
        <v>2118</v>
      </c>
      <c r="AJ12" s="7">
        <f>IFERROR(RANK('Ref. Cuotas'!I11,'Ref. Cuotas'!I:I,0)+COUNTIF('Ref. Cuotas'!$I$7:'Ref. Cuotas'!I11,'Ref. Cuotas'!I11)-1,"")</f>
        <v>1065</v>
      </c>
      <c r="AK12" s="7">
        <f>IFERROR(RANK('Ref. Cuotas'!J11,'Ref. Cuotas'!J:J,0)+COUNTIF('Ref. Cuotas'!$J$7:'Ref. Cuotas'!J11,'Ref. Cuotas'!J11)-1,"")</f>
        <v>830</v>
      </c>
      <c r="AL12" s="7">
        <f>IFERROR(RANK('Ref. Cuotas'!K11,'Ref. Cuotas'!K:K,0)+COUNTIF('Ref. Cuotas'!$K$7:'Ref. Cuotas'!K11,'Ref. Cuotas'!K11)-1,"")</f>
        <v>1862</v>
      </c>
      <c r="AM12" s="7">
        <f>IFERROR(RANK('Ref. Cuotas'!L11,'Ref. Cuotas'!L:L,0)+COUNTIF('Ref. Cuotas'!$L$7:'Ref. Cuotas'!L11,'Ref. Cuotas'!L11)-1,"")</f>
        <v>1183</v>
      </c>
      <c r="AN12" s="7">
        <f>IFERROR(RANK('Ref. Cuotas'!M11,'Ref. Cuotas'!M:M,0)+COUNTIF('Ref. Cuotas'!$M$7:'Ref. Cuotas'!M11,'Ref. Cuotas'!M11)-1,"")</f>
        <v>953</v>
      </c>
      <c r="AO12" s="7">
        <f>IFERROR(RANK('Ref. Cuotas'!H11,'Ref. Cuotas'!H:H,1)+COUNTIF('Ref. Cuotas'!$H$7:'Ref. Cuotas'!H11,'Ref. Cuotas'!H11)-1,"")</f>
        <v>685</v>
      </c>
      <c r="AP12" s="7">
        <f>IFERROR(RANK('Ref. Cuotas'!J11,'Ref. Cuotas'!J:J,1)+COUNTIF('Ref. Cuotas'!$J$7:'Ref. Cuotas'!J11,'Ref. Cuotas'!J11)-1,"")</f>
        <v>5</v>
      </c>
      <c r="AQ12" s="7">
        <f>IFERROR(RANK('Ref. Cuotas'!K11,'Ref. Cuotas'!K:K,1)+COUNTIF('Ref. Cuotas'!$K$7:'Ref. Cuotas'!K11,'Ref. Cuotas'!K11)-1,"")</f>
        <v>941</v>
      </c>
    </row>
    <row r="13" spans="1:43" ht="15.9" customHeight="1" x14ac:dyDescent="0.4">
      <c r="A13" s="2"/>
      <c r="B13" s="28">
        <v>6</v>
      </c>
      <c r="C13" s="112">
        <f>IFERROR(INDEX('Ref. Cuotas'!$H:$H,MATCH('TOP 10 Cuotas'!$D13,'Ref. Cuotas'!$C:$C,0)),"")</f>
        <v>1457866.7438488</v>
      </c>
      <c r="D13" s="15" t="str">
        <f t="shared" si="0"/>
        <v>CFM8254F1</v>
      </c>
      <c r="E13" s="15" t="str">
        <f t="shared" si="5"/>
        <v>Latam Corporate Bond</v>
      </c>
      <c r="F13" s="15" t="str">
        <f t="shared" si="6"/>
        <v>F1</v>
      </c>
      <c r="G13" s="16"/>
      <c r="H13" s="28">
        <v>6</v>
      </c>
      <c r="I13" s="112">
        <f>IFERROR(INDEX('Ref. Cuotas'!I:I,MATCH('TOP 10 Cuotas'!$J13,'Ref. Cuotas'!$C:$C,0)),"")</f>
        <v>195301706.130371</v>
      </c>
      <c r="J13" s="15" t="str">
        <f t="shared" si="1"/>
        <v>CFM9022A</v>
      </c>
      <c r="K13" s="42" t="str">
        <f t="shared" si="2"/>
        <v>Capital Empresarial</v>
      </c>
      <c r="L13" s="15" t="str">
        <f t="shared" si="7"/>
        <v>A</v>
      </c>
      <c r="M13" s="16"/>
      <c r="N13" s="28">
        <v>6</v>
      </c>
      <c r="O13" s="112">
        <f>IFERROR(INDEX('Ref. Cuotas'!J:J,MATCH('TOP 10 Cuotas'!$P13,'Ref. Cuotas'!$C:$C,0)),"")</f>
        <v>196749577.98877001</v>
      </c>
      <c r="P13" s="15" t="str">
        <f t="shared" si="3"/>
        <v>CFM9022A</v>
      </c>
      <c r="Q13" s="15" t="str">
        <f t="shared" si="4"/>
        <v>Capital Empresarial</v>
      </c>
      <c r="R13" s="15" t="str">
        <f t="shared" si="8"/>
        <v>A</v>
      </c>
      <c r="AE13" s="5" t="s">
        <v>8</v>
      </c>
      <c r="AF13" s="5" t="s">
        <v>3091</v>
      </c>
      <c r="AG13" s="6" t="s">
        <v>2920</v>
      </c>
      <c r="AH13" s="6" t="s">
        <v>4093</v>
      </c>
      <c r="AI13" s="7">
        <f>IFERROR(RANK('Ref. Cuotas'!H12,'Ref. Cuotas'!H:H,0)+COUNTIF('Ref. Cuotas'!$H$7:'Ref. Cuotas'!H12,'Ref. Cuotas'!H12)-1,"")</f>
        <v>1833</v>
      </c>
      <c r="AJ13" s="7">
        <f>IFERROR(RANK('Ref. Cuotas'!I12,'Ref. Cuotas'!I:I,0)+COUNTIF('Ref. Cuotas'!$I$7:'Ref. Cuotas'!I12,'Ref. Cuotas'!I12)-1,"")</f>
        <v>1066</v>
      </c>
      <c r="AK13" s="7">
        <f>IFERROR(RANK('Ref. Cuotas'!J12,'Ref. Cuotas'!J:J,0)+COUNTIF('Ref. Cuotas'!$J$7:'Ref. Cuotas'!J12,'Ref. Cuotas'!J12)-1,"")</f>
        <v>831</v>
      </c>
      <c r="AL13" s="7">
        <f>IFERROR(RANK('Ref. Cuotas'!K12,'Ref. Cuotas'!K:K,0)+COUNTIF('Ref. Cuotas'!$K$7:'Ref. Cuotas'!K12,'Ref. Cuotas'!K12)-1,"")</f>
        <v>1526</v>
      </c>
      <c r="AM13" s="7">
        <f>IFERROR(RANK('Ref. Cuotas'!L12,'Ref. Cuotas'!L:L,0)+COUNTIF('Ref. Cuotas'!$L$7:'Ref. Cuotas'!L12,'Ref. Cuotas'!L12)-1,"")</f>
        <v>799</v>
      </c>
      <c r="AN13" s="7">
        <f>IFERROR(RANK('Ref. Cuotas'!M12,'Ref. Cuotas'!M:M,0)+COUNTIF('Ref. Cuotas'!$M$7:'Ref. Cuotas'!M12,'Ref. Cuotas'!M12)-1,"")</f>
        <v>954</v>
      </c>
      <c r="AO13" s="7">
        <f>IFERROR(RANK('Ref. Cuotas'!H12,'Ref. Cuotas'!H:H,1)+COUNTIF('Ref. Cuotas'!$H$7:'Ref. Cuotas'!H12,'Ref. Cuotas'!H12)-1,"")</f>
        <v>970</v>
      </c>
      <c r="AP13" s="7">
        <f>IFERROR(RANK('Ref. Cuotas'!J12,'Ref. Cuotas'!J:J,1)+COUNTIF('Ref. Cuotas'!$J$7:'Ref. Cuotas'!J12,'Ref. Cuotas'!J12)-1,"")</f>
        <v>6</v>
      </c>
      <c r="AQ13" s="7">
        <f>IFERROR(RANK('Ref. Cuotas'!K12,'Ref. Cuotas'!K:K,1)+COUNTIF('Ref. Cuotas'!$K$7:'Ref. Cuotas'!K12,'Ref. Cuotas'!K12)-1,"")</f>
        <v>1277</v>
      </c>
    </row>
    <row r="14" spans="1:43" ht="15.9" customHeight="1" x14ac:dyDescent="0.4">
      <c r="A14" s="2"/>
      <c r="B14" s="28">
        <v>7</v>
      </c>
      <c r="C14" s="112">
        <f>IFERROR(INDEX('Ref. Cuotas'!$H:$H,MATCH('TOP 10 Cuotas'!$D14,'Ref. Cuotas'!$C:$C,0)),"")</f>
        <v>1400550.03874779</v>
      </c>
      <c r="D14" s="15" t="str">
        <f t="shared" si="0"/>
        <v>CFM8987APV1</v>
      </c>
      <c r="E14" s="15" t="str">
        <f t="shared" si="5"/>
        <v>Index Fund Us</v>
      </c>
      <c r="F14" s="15" t="str">
        <f t="shared" si="6"/>
        <v>APV1</v>
      </c>
      <c r="G14" s="16"/>
      <c r="H14" s="28">
        <v>7</v>
      </c>
      <c r="I14" s="112">
        <f>IFERROR(INDEX('Ref. Cuotas'!I:I,MATCH('TOP 10 Cuotas'!$J14,'Ref. Cuotas'!$C:$C,0)),"")</f>
        <v>193755004.62792999</v>
      </c>
      <c r="J14" s="15" t="str">
        <f t="shared" si="1"/>
        <v>CFM8057CORPO</v>
      </c>
      <c r="K14" s="42" t="str">
        <f t="shared" si="2"/>
        <v>Santander Money Market</v>
      </c>
      <c r="L14" s="15" t="str">
        <f t="shared" si="7"/>
        <v>CORPO</v>
      </c>
      <c r="M14" s="16"/>
      <c r="N14" s="28">
        <v>7</v>
      </c>
      <c r="O14" s="112">
        <f>IFERROR(INDEX('Ref. Cuotas'!J:J,MATCH('TOP 10 Cuotas'!$P14,'Ref. Cuotas'!$C:$C,0)),"")</f>
        <v>192364323.79174799</v>
      </c>
      <c r="P14" s="15" t="str">
        <f t="shared" si="3"/>
        <v>CFM8057CORPO</v>
      </c>
      <c r="Q14" s="15" t="str">
        <f t="shared" si="4"/>
        <v>Santander Money Market</v>
      </c>
      <c r="R14" s="15" t="str">
        <f t="shared" si="8"/>
        <v>CORPO</v>
      </c>
      <c r="AE14" s="5" t="s">
        <v>9</v>
      </c>
      <c r="AF14" s="5" t="s">
        <v>3092</v>
      </c>
      <c r="AG14" s="6" t="s">
        <v>2920</v>
      </c>
      <c r="AH14" s="6" t="s">
        <v>4094</v>
      </c>
      <c r="AI14" s="7">
        <f>IFERROR(RANK('Ref. Cuotas'!H13,'Ref. Cuotas'!H:H,0)+COUNTIF('Ref. Cuotas'!$H$7:'Ref. Cuotas'!H13,'Ref. Cuotas'!H13)-1,"")</f>
        <v>2586</v>
      </c>
      <c r="AJ14" s="7">
        <f>IFERROR(RANK('Ref. Cuotas'!I13,'Ref. Cuotas'!I:I,0)+COUNTIF('Ref. Cuotas'!$I$7:'Ref. Cuotas'!I13,'Ref. Cuotas'!I13)-1,"")</f>
        <v>1067</v>
      </c>
      <c r="AK14" s="7">
        <f>IFERROR(RANK('Ref. Cuotas'!J13,'Ref. Cuotas'!J:J,0)+COUNTIF('Ref. Cuotas'!$J$7:'Ref. Cuotas'!J13,'Ref. Cuotas'!J13)-1,"")</f>
        <v>832</v>
      </c>
      <c r="AL14" s="7">
        <f>IFERROR(RANK('Ref. Cuotas'!K13,'Ref. Cuotas'!K:K,0)+COUNTIF('Ref. Cuotas'!$K$7:'Ref. Cuotas'!K13,'Ref. Cuotas'!K13)-1,"")</f>
        <v>1869</v>
      </c>
      <c r="AM14" s="7">
        <f>IFERROR(RANK('Ref. Cuotas'!L13,'Ref. Cuotas'!L:L,0)+COUNTIF('Ref. Cuotas'!$L$7:'Ref. Cuotas'!L13,'Ref. Cuotas'!L13)-1,"")</f>
        <v>1543</v>
      </c>
      <c r="AN14" s="7">
        <f>IFERROR(RANK('Ref. Cuotas'!M13,'Ref. Cuotas'!M:M,0)+COUNTIF('Ref. Cuotas'!$M$7:'Ref. Cuotas'!M13,'Ref. Cuotas'!M13)-1,"")</f>
        <v>955</v>
      </c>
      <c r="AO14" s="7">
        <f>IFERROR(RANK('Ref. Cuotas'!H13,'Ref. Cuotas'!H:H,1)+COUNTIF('Ref. Cuotas'!$H$7:'Ref. Cuotas'!H13,'Ref. Cuotas'!H13)-1,"")</f>
        <v>217</v>
      </c>
      <c r="AP14" s="7">
        <f>IFERROR(RANK('Ref. Cuotas'!J13,'Ref. Cuotas'!J:J,1)+COUNTIF('Ref. Cuotas'!$J$7:'Ref. Cuotas'!J13,'Ref. Cuotas'!J13)-1,"")</f>
        <v>7</v>
      </c>
      <c r="AQ14" s="7">
        <f>IFERROR(RANK('Ref. Cuotas'!K13,'Ref. Cuotas'!K:K,1)+COUNTIF('Ref. Cuotas'!$K$7:'Ref. Cuotas'!K13,'Ref. Cuotas'!K13)-1,"")</f>
        <v>934</v>
      </c>
    </row>
    <row r="15" spans="1:43" ht="15.9" customHeight="1" x14ac:dyDescent="0.4">
      <c r="A15" s="2"/>
      <c r="B15" s="28">
        <v>8</v>
      </c>
      <c r="C15" s="112">
        <f>IFERROR(INDEX('Ref. Cuotas'!$H:$H,MATCH('TOP 10 Cuotas'!$D15,'Ref. Cuotas'!$C:$C,0)),"")</f>
        <v>1367674.54609489</v>
      </c>
      <c r="D15" s="15" t="str">
        <f t="shared" si="0"/>
        <v>CFM8987V</v>
      </c>
      <c r="E15" s="15" t="str">
        <f t="shared" si="5"/>
        <v>Index Fund Us</v>
      </c>
      <c r="F15" s="15" t="str">
        <f t="shared" si="6"/>
        <v>V</v>
      </c>
      <c r="G15" s="18"/>
      <c r="H15" s="28">
        <v>8</v>
      </c>
      <c r="I15" s="112">
        <f>IFERROR(INDEX('Ref. Cuotas'!I:I,MATCH('TOP 10 Cuotas'!$J15,'Ref. Cuotas'!$C:$C,0)),"")</f>
        <v>170687711.5625</v>
      </c>
      <c r="J15" s="15" t="str">
        <f t="shared" si="1"/>
        <v>CFM8319I</v>
      </c>
      <c r="K15" s="42" t="str">
        <f t="shared" si="2"/>
        <v>Solvente Bancoestado</v>
      </c>
      <c r="L15" s="15" t="str">
        <f t="shared" si="7"/>
        <v>I</v>
      </c>
      <c r="M15" s="18"/>
      <c r="N15" s="28">
        <v>8</v>
      </c>
      <c r="O15" s="112">
        <f>IFERROR(INDEX('Ref. Cuotas'!J:J,MATCH('TOP 10 Cuotas'!$P15,'Ref. Cuotas'!$C:$C,0)),"")</f>
        <v>185671246.00317401</v>
      </c>
      <c r="P15" s="15" t="str">
        <f t="shared" si="3"/>
        <v>CFM8026P</v>
      </c>
      <c r="Q15" s="15" t="str">
        <f t="shared" si="4"/>
        <v>Capital Financiero</v>
      </c>
      <c r="R15" s="15" t="str">
        <f t="shared" si="8"/>
        <v>P</v>
      </c>
      <c r="AE15" s="5" t="s">
        <v>10</v>
      </c>
      <c r="AF15" s="5" t="s">
        <v>3093</v>
      </c>
      <c r="AG15" s="6" t="s">
        <v>2920</v>
      </c>
      <c r="AH15" s="6" t="s">
        <v>4095</v>
      </c>
      <c r="AI15" s="7">
        <f>IFERROR(RANK('Ref. Cuotas'!H14,'Ref. Cuotas'!H:H,0)+COUNTIF('Ref. Cuotas'!$H$7:'Ref. Cuotas'!H14,'Ref. Cuotas'!H14)-1,"")</f>
        <v>2610</v>
      </c>
      <c r="AJ15" s="7">
        <f>IFERROR(RANK('Ref. Cuotas'!I14,'Ref. Cuotas'!I:I,0)+COUNTIF('Ref. Cuotas'!$I$7:'Ref. Cuotas'!I14,'Ref. Cuotas'!I14)-1,"")</f>
        <v>1068</v>
      </c>
      <c r="AK15" s="7">
        <f>IFERROR(RANK('Ref. Cuotas'!J14,'Ref. Cuotas'!J:J,0)+COUNTIF('Ref. Cuotas'!$J$7:'Ref. Cuotas'!J14,'Ref. Cuotas'!J14)-1,"")</f>
        <v>833</v>
      </c>
      <c r="AL15" s="7">
        <f>IFERROR(RANK('Ref. Cuotas'!K14,'Ref. Cuotas'!K:K,0)+COUNTIF('Ref. Cuotas'!$K$7:'Ref. Cuotas'!K14,'Ref. Cuotas'!K14)-1,"")</f>
        <v>1497</v>
      </c>
      <c r="AM15" s="7">
        <f>IFERROR(RANK('Ref. Cuotas'!L14,'Ref. Cuotas'!L:L,0)+COUNTIF('Ref. Cuotas'!$L$7:'Ref. Cuotas'!L14,'Ref. Cuotas'!L14)-1,"")</f>
        <v>1465</v>
      </c>
      <c r="AN15" s="7">
        <f>IFERROR(RANK('Ref. Cuotas'!M14,'Ref. Cuotas'!M:M,0)+COUNTIF('Ref. Cuotas'!$M$7:'Ref. Cuotas'!M14,'Ref. Cuotas'!M14)-1,"")</f>
        <v>956</v>
      </c>
      <c r="AO15" s="7">
        <f>IFERROR(RANK('Ref. Cuotas'!H14,'Ref. Cuotas'!H:H,1)+COUNTIF('Ref. Cuotas'!$H$7:'Ref. Cuotas'!H14,'Ref. Cuotas'!H14)-1,"")</f>
        <v>193</v>
      </c>
      <c r="AP15" s="7">
        <f>IFERROR(RANK('Ref. Cuotas'!J14,'Ref. Cuotas'!J:J,1)+COUNTIF('Ref. Cuotas'!$J$7:'Ref. Cuotas'!J14,'Ref. Cuotas'!J14)-1,"")</f>
        <v>8</v>
      </c>
      <c r="AQ15" s="7">
        <f>IFERROR(RANK('Ref. Cuotas'!K14,'Ref. Cuotas'!K:K,1)+COUNTIF('Ref. Cuotas'!$K$7:'Ref. Cuotas'!K14,'Ref. Cuotas'!K14)-1,"")</f>
        <v>1306</v>
      </c>
    </row>
    <row r="16" spans="1:43" ht="15.9" customHeight="1" x14ac:dyDescent="0.4">
      <c r="A16" s="2"/>
      <c r="B16" s="28">
        <v>9</v>
      </c>
      <c r="C16" s="112">
        <f>IFERROR(INDEX('Ref. Cuotas'!$H:$H,MATCH('TOP 10 Cuotas'!$D16,'Ref. Cuotas'!$C:$C,0)),"")</f>
        <v>1310935.9951171901</v>
      </c>
      <c r="D16" s="15" t="str">
        <f t="shared" si="0"/>
        <v>CFM8987H</v>
      </c>
      <c r="E16" s="15" t="str">
        <f t="shared" si="5"/>
        <v>Index Fund Us</v>
      </c>
      <c r="F16" s="15" t="str">
        <f t="shared" si="6"/>
        <v>H</v>
      </c>
      <c r="G16" s="19"/>
      <c r="H16" s="28">
        <v>9</v>
      </c>
      <c r="I16" s="112">
        <f>IFERROR(INDEX('Ref. Cuotas'!I:I,MATCH('TOP 10 Cuotas'!$J16,'Ref. Cuotas'!$C:$C,0)),"")</f>
        <v>170194556.64502001</v>
      </c>
      <c r="J16" s="15" t="str">
        <f t="shared" si="1"/>
        <v>CFM8026P</v>
      </c>
      <c r="K16" s="42" t="str">
        <f t="shared" si="2"/>
        <v>Capital Financiero</v>
      </c>
      <c r="L16" s="15" t="str">
        <f t="shared" si="7"/>
        <v>P</v>
      </c>
      <c r="M16" s="19"/>
      <c r="N16" s="28">
        <v>9</v>
      </c>
      <c r="O16" s="112">
        <f>IFERROR(INDEX('Ref. Cuotas'!J:J,MATCH('TOP 10 Cuotas'!$P16,'Ref. Cuotas'!$C:$C,0)),"")</f>
        <v>160736736.323486</v>
      </c>
      <c r="P16" s="15" t="str">
        <f t="shared" si="3"/>
        <v>CFM8338M5</v>
      </c>
      <c r="Q16" s="15" t="str">
        <f t="shared" si="4"/>
        <v>Itau Select</v>
      </c>
      <c r="R16" s="15" t="str">
        <f t="shared" si="8"/>
        <v>M5</v>
      </c>
      <c r="AE16" s="5" t="s">
        <v>11</v>
      </c>
      <c r="AF16" s="5" t="s">
        <v>3094</v>
      </c>
      <c r="AG16" s="6" t="s">
        <v>2920</v>
      </c>
      <c r="AH16" s="6" t="s">
        <v>4096</v>
      </c>
      <c r="AI16" s="7">
        <f>IFERROR(RANK('Ref. Cuotas'!H15,'Ref. Cuotas'!H:H,0)+COUNTIF('Ref. Cuotas'!$H$7:'Ref. Cuotas'!H15,'Ref. Cuotas'!H15)-1,"")</f>
        <v>2551</v>
      </c>
      <c r="AJ16" s="7">
        <f>IFERROR(RANK('Ref. Cuotas'!I15,'Ref. Cuotas'!I:I,0)+COUNTIF('Ref. Cuotas'!$I$7:'Ref. Cuotas'!I15,'Ref. Cuotas'!I15)-1,"")</f>
        <v>1069</v>
      </c>
      <c r="AK16" s="7">
        <f>IFERROR(RANK('Ref. Cuotas'!J15,'Ref. Cuotas'!J:J,0)+COUNTIF('Ref. Cuotas'!$J$7:'Ref. Cuotas'!J15,'Ref. Cuotas'!J15)-1,"")</f>
        <v>834</v>
      </c>
      <c r="AL16" s="7">
        <f>IFERROR(RANK('Ref. Cuotas'!K15,'Ref. Cuotas'!K:K,0)+COUNTIF('Ref. Cuotas'!$K$7:'Ref. Cuotas'!K15,'Ref. Cuotas'!K15)-1,"")</f>
        <v>1182</v>
      </c>
      <c r="AM16" s="7">
        <f>IFERROR(RANK('Ref. Cuotas'!L15,'Ref. Cuotas'!L:L,0)+COUNTIF('Ref. Cuotas'!$L$7:'Ref. Cuotas'!L15,'Ref. Cuotas'!L15)-1,"")</f>
        <v>1477</v>
      </c>
      <c r="AN16" s="7">
        <f>IFERROR(RANK('Ref. Cuotas'!M15,'Ref. Cuotas'!M:M,0)+COUNTIF('Ref. Cuotas'!$M$7:'Ref. Cuotas'!M15,'Ref. Cuotas'!M15)-1,"")</f>
        <v>957</v>
      </c>
      <c r="AO16" s="7">
        <f>IFERROR(RANK('Ref. Cuotas'!H15,'Ref. Cuotas'!H:H,1)+COUNTIF('Ref. Cuotas'!$H$7:'Ref. Cuotas'!H15,'Ref. Cuotas'!H15)-1,"")</f>
        <v>252</v>
      </c>
      <c r="AP16" s="7">
        <f>IFERROR(RANK('Ref. Cuotas'!J15,'Ref. Cuotas'!J:J,1)+COUNTIF('Ref. Cuotas'!$J$7:'Ref. Cuotas'!J15,'Ref. Cuotas'!J15)-1,"")</f>
        <v>9</v>
      </c>
      <c r="AQ16" s="7">
        <f>IFERROR(RANK('Ref. Cuotas'!K15,'Ref. Cuotas'!K:K,1)+COUNTIF('Ref. Cuotas'!$K$7:'Ref. Cuotas'!K15,'Ref. Cuotas'!K15)-1,"")</f>
        <v>1621</v>
      </c>
    </row>
    <row r="17" spans="1:43" ht="15.9" customHeight="1" x14ac:dyDescent="0.4">
      <c r="A17" s="2"/>
      <c r="B17" s="63">
        <v>10</v>
      </c>
      <c r="C17" s="113">
        <f>IFERROR(INDEX('Ref. Cuotas'!$H:$H,MATCH('TOP 10 Cuotas'!$D17,'Ref. Cuotas'!$C:$C,0)),"")</f>
        <v>1286515.3399467501</v>
      </c>
      <c r="D17" s="64" t="str">
        <f t="shared" si="0"/>
        <v>CFM8987G</v>
      </c>
      <c r="E17" s="64" t="str">
        <f t="shared" si="5"/>
        <v>Index Fund Us</v>
      </c>
      <c r="F17" s="64" t="str">
        <f t="shared" si="6"/>
        <v>G</v>
      </c>
      <c r="G17" s="20"/>
      <c r="H17" s="63">
        <v>10</v>
      </c>
      <c r="I17" s="113">
        <f>IFERROR(INDEX('Ref. Cuotas'!I:I,MATCH('TOP 10 Cuotas'!$J17,'Ref. Cuotas'!$C:$C,0)),"")</f>
        <v>167778387.71704099</v>
      </c>
      <c r="J17" s="64" t="str">
        <f t="shared" si="1"/>
        <v>CFM8338M5</v>
      </c>
      <c r="K17" s="65" t="str">
        <f t="shared" si="2"/>
        <v>Itau Select</v>
      </c>
      <c r="L17" s="65" t="str">
        <f t="shared" si="7"/>
        <v>M5</v>
      </c>
      <c r="M17" s="20"/>
      <c r="N17" s="63">
        <v>10</v>
      </c>
      <c r="O17" s="113">
        <f>IFERROR(INDEX('Ref. Cuotas'!J:J,MATCH('TOP 10 Cuotas'!$P17,'Ref. Cuotas'!$C:$C,0)),"")</f>
        <v>152076300.84375</v>
      </c>
      <c r="P17" s="64" t="str">
        <f t="shared" si="3"/>
        <v>CFM8319I</v>
      </c>
      <c r="Q17" s="64" t="str">
        <f t="shared" si="4"/>
        <v>Solvente Bancoestado</v>
      </c>
      <c r="R17" s="64" t="str">
        <f t="shared" si="8"/>
        <v>I</v>
      </c>
      <c r="AE17" s="5" t="s">
        <v>12</v>
      </c>
      <c r="AF17" s="5" t="s">
        <v>3095</v>
      </c>
      <c r="AG17" s="6" t="s">
        <v>2920</v>
      </c>
      <c r="AH17" s="6" t="s">
        <v>4097</v>
      </c>
      <c r="AI17" s="7">
        <f>IFERROR(RANK('Ref. Cuotas'!H16,'Ref. Cuotas'!H:H,0)+COUNTIF('Ref. Cuotas'!$H$7:'Ref. Cuotas'!H16,'Ref. Cuotas'!H16)-1,"")</f>
        <v>2441</v>
      </c>
      <c r="AJ17" s="7">
        <f>IFERROR(RANK('Ref. Cuotas'!I16,'Ref. Cuotas'!I:I,0)+COUNTIF('Ref. Cuotas'!$I$7:'Ref. Cuotas'!I16,'Ref. Cuotas'!I16)-1,"")</f>
        <v>401</v>
      </c>
      <c r="AK17" s="7">
        <f>IFERROR(RANK('Ref. Cuotas'!J16,'Ref. Cuotas'!J:J,0)+COUNTIF('Ref. Cuotas'!$J$7:'Ref. Cuotas'!J16,'Ref. Cuotas'!J16)-1,"")</f>
        <v>269</v>
      </c>
      <c r="AL17" s="7">
        <f>IFERROR(RANK('Ref. Cuotas'!K16,'Ref. Cuotas'!K:K,0)+COUNTIF('Ref. Cuotas'!$K$7:'Ref. Cuotas'!K16,'Ref. Cuotas'!K16)-1,"")</f>
        <v>560</v>
      </c>
      <c r="AM17" s="7">
        <f>IFERROR(RANK('Ref. Cuotas'!L16,'Ref. Cuotas'!L:L,0)+COUNTIF('Ref. Cuotas'!$L$7:'Ref. Cuotas'!L16,'Ref. Cuotas'!L16)-1,"")</f>
        <v>1329</v>
      </c>
      <c r="AN17" s="7">
        <f>IFERROR(RANK('Ref. Cuotas'!M16,'Ref. Cuotas'!M:M,0)+COUNTIF('Ref. Cuotas'!$M$7:'Ref. Cuotas'!M16,'Ref. Cuotas'!M16)-1,"")</f>
        <v>205</v>
      </c>
      <c r="AO17" s="7">
        <f>IFERROR(RANK('Ref. Cuotas'!H16,'Ref. Cuotas'!H:H,1)+COUNTIF('Ref. Cuotas'!$H$7:'Ref. Cuotas'!H16,'Ref. Cuotas'!H16)-1,"")</f>
        <v>362</v>
      </c>
      <c r="AP17" s="7">
        <f>IFERROR(RANK('Ref. Cuotas'!J16,'Ref. Cuotas'!J:J,1)+COUNTIF('Ref. Cuotas'!$J$7:'Ref. Cuotas'!J16,'Ref. Cuotas'!J16)-1,"")</f>
        <v>2534</v>
      </c>
      <c r="AQ17" s="7">
        <f>IFERROR(RANK('Ref. Cuotas'!K16,'Ref. Cuotas'!K:K,1)+COUNTIF('Ref. Cuotas'!$K$7:'Ref. Cuotas'!K16,'Ref. Cuotas'!K16)-1,"")</f>
        <v>2243</v>
      </c>
    </row>
    <row r="18" spans="1:43" ht="8.25" customHeight="1" x14ac:dyDescent="0.4">
      <c r="A18" s="2"/>
      <c r="B18" s="8"/>
      <c r="C18" s="11"/>
      <c r="D18" s="12"/>
      <c r="E18" s="43"/>
      <c r="F18" s="43"/>
      <c r="G18" s="13"/>
      <c r="H18" s="8"/>
      <c r="I18" s="11"/>
      <c r="J18" s="12"/>
      <c r="K18" s="43"/>
      <c r="L18" s="43"/>
      <c r="M18" s="14"/>
      <c r="N18" s="11"/>
      <c r="O18" s="11"/>
      <c r="P18" s="12"/>
      <c r="Q18" s="43"/>
      <c r="R18" s="2"/>
      <c r="AE18" s="5" t="s">
        <v>13</v>
      </c>
      <c r="AF18" s="5" t="s">
        <v>3096</v>
      </c>
      <c r="AG18" s="6" t="s">
        <v>2920</v>
      </c>
      <c r="AH18" s="6" t="s">
        <v>4098</v>
      </c>
      <c r="AI18" s="7">
        <f>IFERROR(RANK('Ref. Cuotas'!H17,'Ref. Cuotas'!H:H,0)+COUNTIF('Ref. Cuotas'!$H$7:'Ref. Cuotas'!H17,'Ref. Cuotas'!H17)-1,"")</f>
        <v>2704</v>
      </c>
      <c r="AJ18" s="7">
        <f>IFERROR(RANK('Ref. Cuotas'!I17,'Ref. Cuotas'!I:I,0)+COUNTIF('Ref. Cuotas'!$I$7:'Ref. Cuotas'!I17,'Ref. Cuotas'!I17)-1,"")</f>
        <v>1070</v>
      </c>
      <c r="AK18" s="7">
        <f>IFERROR(RANK('Ref. Cuotas'!J17,'Ref. Cuotas'!J:J,0)+COUNTIF('Ref. Cuotas'!$J$7:'Ref. Cuotas'!J17,'Ref. Cuotas'!J17)-1,"")</f>
        <v>835</v>
      </c>
      <c r="AL18" s="7">
        <f>IFERROR(RANK('Ref. Cuotas'!K17,'Ref. Cuotas'!K:K,0)+COUNTIF('Ref. Cuotas'!$K$7:'Ref. Cuotas'!K17,'Ref. Cuotas'!K17)-1,"")</f>
        <v>2187</v>
      </c>
      <c r="AM18" s="7">
        <f>IFERROR(RANK('Ref. Cuotas'!L17,'Ref. Cuotas'!L:L,0)+COUNTIF('Ref. Cuotas'!$L$7:'Ref. Cuotas'!L17,'Ref. Cuotas'!L17)-1,"")</f>
        <v>2210</v>
      </c>
      <c r="AN18" s="7">
        <f>IFERROR(RANK('Ref. Cuotas'!M17,'Ref. Cuotas'!M:M,0)+COUNTIF('Ref. Cuotas'!$M$7:'Ref. Cuotas'!M17,'Ref. Cuotas'!M17)-1,"")</f>
        <v>206</v>
      </c>
      <c r="AO18" s="7">
        <f>IFERROR(RANK('Ref. Cuotas'!H17,'Ref. Cuotas'!H:H,1)+COUNTIF('Ref. Cuotas'!$H$7:'Ref. Cuotas'!H17,'Ref. Cuotas'!H17)-1,"")</f>
        <v>99</v>
      </c>
      <c r="AP18" s="7">
        <f>IFERROR(RANK('Ref. Cuotas'!J17,'Ref. Cuotas'!J:J,1)+COUNTIF('Ref. Cuotas'!$J$7:'Ref. Cuotas'!J17,'Ref. Cuotas'!J17)-1,"")</f>
        <v>10</v>
      </c>
      <c r="AQ18" s="7">
        <f>IFERROR(RANK('Ref. Cuotas'!K17,'Ref. Cuotas'!K:K,1)+COUNTIF('Ref. Cuotas'!$K$7:'Ref. Cuotas'!K17,'Ref. Cuotas'!K17)-1,"")</f>
        <v>616</v>
      </c>
    </row>
    <row r="19" spans="1:43" ht="20.100000000000001" customHeight="1" x14ac:dyDescent="0.45">
      <c r="A19" s="30"/>
      <c r="B19" s="70" t="str">
        <f>AL7&amp;" al "&amp;TEXT(Q4,"dd-mm-yyyy")</f>
        <v>Patrimonio al 22-09-2020</v>
      </c>
      <c r="C19" s="71"/>
      <c r="D19" s="71"/>
      <c r="E19" s="71"/>
      <c r="F19" s="71"/>
      <c r="G19" s="31"/>
      <c r="H19" s="70" t="str">
        <f>AM7&amp;" al "&amp;TEXT(Q4,"dd-mm-yyyy")</f>
        <v>Cantidad de Inversionistas al 22-09-2020</v>
      </c>
      <c r="I19" s="71"/>
      <c r="J19" s="71"/>
      <c r="K19" s="71"/>
      <c r="L19" s="71"/>
      <c r="M19" s="32"/>
      <c r="N19" s="70" t="str">
        <f>AN7&amp;" al "&amp;TEXT(Q4,"dd-mm-yyyy")</f>
        <v>Inversionistas Institucionales al 22-09-2020</v>
      </c>
      <c r="O19" s="71"/>
      <c r="P19" s="71"/>
      <c r="Q19" s="71"/>
      <c r="R19" s="71"/>
      <c r="AE19" s="5" t="s">
        <v>14</v>
      </c>
      <c r="AF19" s="5" t="s">
        <v>3097</v>
      </c>
      <c r="AG19" s="6" t="s">
        <v>2921</v>
      </c>
      <c r="AH19" s="6" t="s">
        <v>4099</v>
      </c>
      <c r="AI19" s="7">
        <f>IFERROR(RANK('Ref. Cuotas'!H18,'Ref. Cuotas'!H:H,0)+COUNTIF('Ref. Cuotas'!$H$7:'Ref. Cuotas'!H18,'Ref. Cuotas'!H18)-1,"")</f>
        <v>2445</v>
      </c>
      <c r="AJ19" s="7">
        <f>IFERROR(RANK('Ref. Cuotas'!I18,'Ref. Cuotas'!I:I,0)+COUNTIF('Ref. Cuotas'!$I$7:'Ref. Cuotas'!I18,'Ref. Cuotas'!I18)-1,"")</f>
        <v>1071</v>
      </c>
      <c r="AK19" s="7">
        <f>IFERROR(RANK('Ref. Cuotas'!J18,'Ref. Cuotas'!J:J,0)+COUNTIF('Ref. Cuotas'!$J$7:'Ref. Cuotas'!J18,'Ref. Cuotas'!J18)-1,"")</f>
        <v>836</v>
      </c>
      <c r="AL19" s="7">
        <f>IFERROR(RANK('Ref. Cuotas'!K18,'Ref. Cuotas'!K:K,0)+COUNTIF('Ref. Cuotas'!$K$7:'Ref. Cuotas'!K18,'Ref. Cuotas'!K18)-1,"")</f>
        <v>1447</v>
      </c>
      <c r="AM19" s="7">
        <f>IFERROR(RANK('Ref. Cuotas'!L18,'Ref. Cuotas'!L:L,0)+COUNTIF('Ref. Cuotas'!$L$7:'Ref. Cuotas'!L18,'Ref. Cuotas'!L18)-1,"")</f>
        <v>1544</v>
      </c>
      <c r="AN19" s="7">
        <f>IFERROR(RANK('Ref. Cuotas'!M18,'Ref. Cuotas'!M:M,0)+COUNTIF('Ref. Cuotas'!$M$7:'Ref. Cuotas'!M18,'Ref. Cuotas'!M18)-1,"")</f>
        <v>958</v>
      </c>
      <c r="AO19" s="7">
        <f>IFERROR(RANK('Ref. Cuotas'!H18,'Ref. Cuotas'!H:H,1)+COUNTIF('Ref. Cuotas'!$H$7:'Ref. Cuotas'!H18,'Ref. Cuotas'!H18)-1,"")</f>
        <v>358</v>
      </c>
      <c r="AP19" s="7">
        <f>IFERROR(RANK('Ref. Cuotas'!J18,'Ref. Cuotas'!J:J,1)+COUNTIF('Ref. Cuotas'!$J$7:'Ref. Cuotas'!J18,'Ref. Cuotas'!J18)-1,"")</f>
        <v>11</v>
      </c>
      <c r="AQ19" s="7">
        <f>IFERROR(RANK('Ref. Cuotas'!K18,'Ref. Cuotas'!K:K,1)+COUNTIF('Ref. Cuotas'!$K$7:'Ref. Cuotas'!K18,'Ref. Cuotas'!K18)-1,"")</f>
        <v>1356</v>
      </c>
    </row>
    <row r="20" spans="1:43" ht="15.9" customHeight="1" x14ac:dyDescent="0.4">
      <c r="A20" s="2"/>
      <c r="B20" s="28">
        <v>1</v>
      </c>
      <c r="C20" s="80">
        <f>IFERROR(INDEX('Ref. Cuotas'!K:K,MATCH('TOP 10 Cuotas'!$D20,'Ref. Cuotas'!$C:$C,0)),"")</f>
        <v>1278388864180</v>
      </c>
      <c r="D20" s="15" t="str">
        <f t="shared" ref="D20:D29" si="9">IFERROR(INDEX($AF:$AF,MATCH($B20,$AL:$AL,0)),"")</f>
        <v>CFM9022A</v>
      </c>
      <c r="E20" s="15" t="str">
        <f t="shared" ref="E20:E29" si="10">IFERROR(INDEX($AG:$AG,MATCH($D20,$AF:$AF,0)),"")</f>
        <v>Capital Empresarial</v>
      </c>
      <c r="F20" s="15" t="str">
        <f>IFERROR(INDEX($AH:$AH,MATCH($D20,$AF:$AF,0)),"")</f>
        <v>A</v>
      </c>
      <c r="G20" s="21"/>
      <c r="H20" s="28">
        <v>1</v>
      </c>
      <c r="I20" s="101">
        <f>IFERROR(INDEX('Ref. Cuotas'!L:L,MATCH('TOP 10 Cuotas'!$J20,'Ref. Cuotas'!$C:$C,0)),"")</f>
        <v>194254</v>
      </c>
      <c r="J20" s="15" t="str">
        <f t="shared" ref="J20:J29" si="11">IFERROR(INDEX($AF:$AF,MATCH($H20,$AM:$AM,0)),"")</f>
        <v>CFM8846APV</v>
      </c>
      <c r="K20" s="15" t="str">
        <f t="shared" ref="K20:K29" si="12">IFERROR(INDEX($AG:$AG,MATCH($J20,$AF:$AF,0)),"")</f>
        <v>Bancoestado Perfil Moderado E</v>
      </c>
      <c r="L20" s="15" t="str">
        <f>IFERROR(INDEX($AH:$AH,MATCH($J20,$AF:$AF,0)),"")</f>
        <v>APV</v>
      </c>
      <c r="M20" s="16"/>
      <c r="N20" s="28">
        <v>1</v>
      </c>
      <c r="O20" s="101">
        <f>IFERROR(INDEX('Ref. Cuotas'!M:M,MATCH('TOP 10 Cuotas'!$P20,'Ref. Cuotas'!$C:$C,0)),"")</f>
        <v>59</v>
      </c>
      <c r="P20" s="15" t="str">
        <f t="shared" ref="P20:P29" si="13">IFERROR(INDEX($AF:$AF,MATCH($N20,$AN:$AN,0)),"")</f>
        <v>CFM9072B</v>
      </c>
      <c r="Q20" s="15" t="str">
        <f t="shared" ref="Q20:Q29" si="14">IFERROR(INDEX($AG:$AG,MATCH($P20,$AF:$AF,0)),"")</f>
        <v>Deuda Chilena</v>
      </c>
      <c r="R20" s="15" t="str">
        <f>IFERROR(INDEX($AH:$AH,MATCH($P20,$AF:$AF,0)),"")</f>
        <v>B</v>
      </c>
      <c r="AE20" s="5" t="s">
        <v>15</v>
      </c>
      <c r="AF20" s="5" t="s">
        <v>3098</v>
      </c>
      <c r="AG20" s="6" t="s">
        <v>2921</v>
      </c>
      <c r="AH20" s="6" t="s">
        <v>4100</v>
      </c>
      <c r="AI20" s="7">
        <f>IFERROR(RANK('Ref. Cuotas'!H19,'Ref. Cuotas'!H:H,0)+COUNTIF('Ref. Cuotas'!$H$7:'Ref. Cuotas'!H19,'Ref. Cuotas'!H19)-1,"")</f>
        <v>2502</v>
      </c>
      <c r="AJ20" s="7">
        <f>IFERROR(RANK('Ref. Cuotas'!I19,'Ref. Cuotas'!I:I,0)+COUNTIF('Ref. Cuotas'!$I$7:'Ref. Cuotas'!I19,'Ref. Cuotas'!I19)-1,"")</f>
        <v>1072</v>
      </c>
      <c r="AK20" s="7">
        <f>IFERROR(RANK('Ref. Cuotas'!J19,'Ref. Cuotas'!J:J,0)+COUNTIF('Ref. Cuotas'!$J$7:'Ref. Cuotas'!J19,'Ref. Cuotas'!J19)-1,"")</f>
        <v>837</v>
      </c>
      <c r="AL20" s="7">
        <f>IFERROR(RANK('Ref. Cuotas'!K19,'Ref. Cuotas'!K:K,0)+COUNTIF('Ref. Cuotas'!$K$7:'Ref. Cuotas'!K19,'Ref. Cuotas'!K19)-1,"")</f>
        <v>2583</v>
      </c>
      <c r="AM20" s="7">
        <f>IFERROR(RANK('Ref. Cuotas'!L19,'Ref. Cuotas'!L:L,0)+COUNTIF('Ref. Cuotas'!$L$7:'Ref. Cuotas'!L19,'Ref. Cuotas'!L19)-1,"")</f>
        <v>2579</v>
      </c>
      <c r="AN20" s="7">
        <f>IFERROR(RANK('Ref. Cuotas'!M19,'Ref. Cuotas'!M:M,0)+COUNTIF('Ref. Cuotas'!$M$7:'Ref. Cuotas'!M19,'Ref. Cuotas'!M19)-1,"")</f>
        <v>959</v>
      </c>
      <c r="AO20" s="7">
        <f>IFERROR(RANK('Ref. Cuotas'!H19,'Ref. Cuotas'!H:H,1)+COUNTIF('Ref. Cuotas'!$H$7:'Ref. Cuotas'!H19,'Ref. Cuotas'!H19)-1,"")</f>
        <v>301</v>
      </c>
      <c r="AP20" s="7">
        <f>IFERROR(RANK('Ref. Cuotas'!J19,'Ref. Cuotas'!J:J,1)+COUNTIF('Ref. Cuotas'!$J$7:'Ref. Cuotas'!J19,'Ref. Cuotas'!J19)-1,"")</f>
        <v>12</v>
      </c>
      <c r="AQ20" s="7">
        <f>IFERROR(RANK('Ref. Cuotas'!K19,'Ref. Cuotas'!K:K,1)+COUNTIF('Ref. Cuotas'!$K$7:'Ref. Cuotas'!K19,'Ref. Cuotas'!K19)-1,"")</f>
        <v>1</v>
      </c>
    </row>
    <row r="21" spans="1:43" ht="15.9" customHeight="1" x14ac:dyDescent="0.4">
      <c r="A21" s="2"/>
      <c r="B21" s="28">
        <v>2</v>
      </c>
      <c r="C21" s="80">
        <f>IFERROR(INDEX('Ref. Cuotas'!K:K,MATCH('TOP 10 Cuotas'!$D21,'Ref. Cuotas'!$C:$C,0)),"")</f>
        <v>970930515070</v>
      </c>
      <c r="D21" s="15" t="str">
        <f t="shared" si="9"/>
        <v>CFM8248A</v>
      </c>
      <c r="E21" s="15" t="str">
        <f t="shared" si="10"/>
        <v>Corporate Dollar Fund</v>
      </c>
      <c r="F21" s="15" t="str">
        <f t="shared" ref="F21:F29" si="15">IFERROR(INDEX($AH:$AH,MATCH($D21,$AF:$AF,0)),"")</f>
        <v>A</v>
      </c>
      <c r="G21" s="21"/>
      <c r="H21" s="28">
        <v>2</v>
      </c>
      <c r="I21" s="101">
        <f>IFERROR(INDEX('Ref. Cuotas'!L:L,MATCH('TOP 10 Cuotas'!$J21,'Ref. Cuotas'!$C:$C,0)),"")</f>
        <v>178286</v>
      </c>
      <c r="J21" s="15" t="str">
        <f t="shared" si="11"/>
        <v>CFM8319C</v>
      </c>
      <c r="K21" s="15" t="str">
        <f t="shared" si="12"/>
        <v>Solvente Bancoestado</v>
      </c>
      <c r="L21" s="15" t="str">
        <f t="shared" ref="L21:L29" si="16">IFERROR(INDEX($AH:$AH,MATCH($J21,$AF:$AF,0)),"")</f>
        <v>C</v>
      </c>
      <c r="M21" s="16"/>
      <c r="N21" s="28">
        <v>2</v>
      </c>
      <c r="O21" s="101">
        <f>IFERROR(INDEX('Ref. Cuotas'!M:M,MATCH('TOP 10 Cuotas'!$P21,'Ref. Cuotas'!$C:$C,0)),"")</f>
        <v>56</v>
      </c>
      <c r="P21" s="15" t="str">
        <f t="shared" si="13"/>
        <v>CFM9345B</v>
      </c>
      <c r="Q21" s="15" t="str">
        <f t="shared" si="14"/>
        <v>Ig Latam</v>
      </c>
      <c r="R21" s="15" t="str">
        <f t="shared" ref="R21:R29" si="17">IFERROR(INDEX($AH:$AH,MATCH($P21,$AF:$AF,0)),"")</f>
        <v>B</v>
      </c>
      <c r="AE21" s="5" t="s">
        <v>16</v>
      </c>
      <c r="AF21" s="5" t="s">
        <v>3099</v>
      </c>
      <c r="AG21" s="6" t="s">
        <v>2921</v>
      </c>
      <c r="AH21" s="6" t="s">
        <v>4088</v>
      </c>
      <c r="AI21" s="7">
        <f>IFERROR(RANK('Ref. Cuotas'!H20,'Ref. Cuotas'!H:H,0)+COUNTIF('Ref. Cuotas'!$H$7:'Ref. Cuotas'!H20,'Ref. Cuotas'!H20)-1,"")</f>
        <v>2453</v>
      </c>
      <c r="AJ21" s="7">
        <f>IFERROR(RANK('Ref. Cuotas'!I20,'Ref. Cuotas'!I:I,0)+COUNTIF('Ref. Cuotas'!$I$7:'Ref. Cuotas'!I20,'Ref. Cuotas'!I20)-1,"")</f>
        <v>521</v>
      </c>
      <c r="AK21" s="7">
        <f>IFERROR(RANK('Ref. Cuotas'!J20,'Ref. Cuotas'!J:J,0)+COUNTIF('Ref. Cuotas'!$J$7:'Ref. Cuotas'!J20,'Ref. Cuotas'!J20)-1,"")</f>
        <v>838</v>
      </c>
      <c r="AL21" s="7">
        <f>IFERROR(RANK('Ref. Cuotas'!K20,'Ref. Cuotas'!K:K,0)+COUNTIF('Ref. Cuotas'!$K$7:'Ref. Cuotas'!K20,'Ref. Cuotas'!K20)-1,"")</f>
        <v>1908</v>
      </c>
      <c r="AM21" s="7">
        <f>IFERROR(RANK('Ref. Cuotas'!L20,'Ref. Cuotas'!L:L,0)+COUNTIF('Ref. Cuotas'!$L$7:'Ref. Cuotas'!L20,'Ref. Cuotas'!L20)-1,"")</f>
        <v>918</v>
      </c>
      <c r="AN21" s="7">
        <f>IFERROR(RANK('Ref. Cuotas'!M20,'Ref. Cuotas'!M:M,0)+COUNTIF('Ref. Cuotas'!$M$7:'Ref. Cuotas'!M20,'Ref. Cuotas'!M20)-1,"")</f>
        <v>960</v>
      </c>
      <c r="AO21" s="7">
        <f>IFERROR(RANK('Ref. Cuotas'!H20,'Ref. Cuotas'!H:H,1)+COUNTIF('Ref. Cuotas'!$H$7:'Ref. Cuotas'!H20,'Ref. Cuotas'!H20)-1,"")</f>
        <v>350</v>
      </c>
      <c r="AP21" s="7">
        <f>IFERROR(RANK('Ref. Cuotas'!J20,'Ref. Cuotas'!J:J,1)+COUNTIF('Ref. Cuotas'!$J$7:'Ref. Cuotas'!J20,'Ref. Cuotas'!J20)-1,"")</f>
        <v>13</v>
      </c>
      <c r="AQ21" s="7">
        <f>IFERROR(RANK('Ref. Cuotas'!K20,'Ref. Cuotas'!K:K,1)+COUNTIF('Ref. Cuotas'!$K$7:'Ref. Cuotas'!K20,'Ref. Cuotas'!K20)-1,"")</f>
        <v>895</v>
      </c>
    </row>
    <row r="22" spans="1:43" ht="15.9" customHeight="1" x14ac:dyDescent="0.4">
      <c r="A22" s="2"/>
      <c r="B22" s="28">
        <v>3</v>
      </c>
      <c r="C22" s="80">
        <f>IFERROR(INDEX('Ref. Cuotas'!K:K,MATCH('TOP 10 Cuotas'!$D22,'Ref. Cuotas'!$C:$C,0)),"")</f>
        <v>801435037550</v>
      </c>
      <c r="D22" s="15" t="str">
        <f t="shared" si="9"/>
        <v>CFM8057EJECU</v>
      </c>
      <c r="E22" s="15" t="str">
        <f t="shared" si="10"/>
        <v>Santander Money Market</v>
      </c>
      <c r="F22" s="15" t="str">
        <f t="shared" si="15"/>
        <v>EJECU</v>
      </c>
      <c r="G22" s="21"/>
      <c r="H22" s="28">
        <v>3</v>
      </c>
      <c r="I22" s="101">
        <f>IFERROR(INDEX('Ref. Cuotas'!L:L,MATCH('TOP 10 Cuotas'!$J22,'Ref. Cuotas'!$C:$C,0)),"")</f>
        <v>77905</v>
      </c>
      <c r="J22" s="15" t="str">
        <f t="shared" si="11"/>
        <v>CFM8057UNIVE</v>
      </c>
      <c r="K22" s="15" t="str">
        <f t="shared" si="12"/>
        <v>Santander Money Market</v>
      </c>
      <c r="L22" s="15" t="str">
        <f t="shared" si="16"/>
        <v>UNIVE</v>
      </c>
      <c r="M22" s="22"/>
      <c r="N22" s="28">
        <v>3</v>
      </c>
      <c r="O22" s="101">
        <f>IFERROR(INDEX('Ref. Cuotas'!M:M,MATCH('TOP 10 Cuotas'!$P22,'Ref. Cuotas'!$C:$C,0)),"")</f>
        <v>37</v>
      </c>
      <c r="P22" s="15" t="str">
        <f t="shared" si="13"/>
        <v>CFM9019UNICA</v>
      </c>
      <c r="Q22" s="15" t="str">
        <f t="shared" si="14"/>
        <v>Fm Etf It Now Ipsa</v>
      </c>
      <c r="R22" s="15" t="str">
        <f t="shared" si="17"/>
        <v>UNICA</v>
      </c>
      <c r="AE22" s="5" t="s">
        <v>17</v>
      </c>
      <c r="AF22" s="5" t="s">
        <v>3100</v>
      </c>
      <c r="AG22" s="6" t="s">
        <v>2921</v>
      </c>
      <c r="AH22" s="6" t="s">
        <v>4101</v>
      </c>
      <c r="AI22" s="7">
        <f>IFERROR(RANK('Ref. Cuotas'!H21,'Ref. Cuotas'!H:H,0)+COUNTIF('Ref. Cuotas'!$H$7:'Ref. Cuotas'!H21,'Ref. Cuotas'!H21)-1,"")</f>
        <v>2515</v>
      </c>
      <c r="AJ22" s="7">
        <f>IFERROR(RANK('Ref. Cuotas'!I21,'Ref. Cuotas'!I:I,0)+COUNTIF('Ref. Cuotas'!$I$7:'Ref. Cuotas'!I21,'Ref. Cuotas'!I21)-1,"")</f>
        <v>513</v>
      </c>
      <c r="AK22" s="7">
        <f>IFERROR(RANK('Ref. Cuotas'!J21,'Ref. Cuotas'!J:J,0)+COUNTIF('Ref. Cuotas'!$J$7:'Ref. Cuotas'!J21,'Ref. Cuotas'!J21)-1,"")</f>
        <v>839</v>
      </c>
      <c r="AL22" s="7">
        <f>IFERROR(RANK('Ref. Cuotas'!K21,'Ref. Cuotas'!K:K,0)+COUNTIF('Ref. Cuotas'!$K$7:'Ref. Cuotas'!K21,'Ref. Cuotas'!K21)-1,"")</f>
        <v>1193</v>
      </c>
      <c r="AM22" s="7">
        <f>IFERROR(RANK('Ref. Cuotas'!L21,'Ref. Cuotas'!L:L,0)+COUNTIF('Ref. Cuotas'!$L$7:'Ref. Cuotas'!L21,'Ref. Cuotas'!L21)-1,"")</f>
        <v>1003</v>
      </c>
      <c r="AN22" s="7">
        <f>IFERROR(RANK('Ref. Cuotas'!M21,'Ref. Cuotas'!M:M,0)+COUNTIF('Ref. Cuotas'!$M$7:'Ref. Cuotas'!M21,'Ref. Cuotas'!M21)-1,"")</f>
        <v>961</v>
      </c>
      <c r="AO22" s="7">
        <f>IFERROR(RANK('Ref. Cuotas'!H21,'Ref. Cuotas'!H:H,1)+COUNTIF('Ref. Cuotas'!$H$7:'Ref. Cuotas'!H21,'Ref. Cuotas'!H21)-1,"")</f>
        <v>288</v>
      </c>
      <c r="AP22" s="7">
        <f>IFERROR(RANK('Ref. Cuotas'!J21,'Ref. Cuotas'!J:J,1)+COUNTIF('Ref. Cuotas'!$J$7:'Ref. Cuotas'!J21,'Ref. Cuotas'!J21)-1,"")</f>
        <v>14</v>
      </c>
      <c r="AQ22" s="7">
        <f>IFERROR(RANK('Ref. Cuotas'!K21,'Ref. Cuotas'!K:K,1)+COUNTIF('Ref. Cuotas'!$K$7:'Ref. Cuotas'!K21,'Ref. Cuotas'!K21)-1,"")</f>
        <v>1610</v>
      </c>
    </row>
    <row r="23" spans="1:43" ht="15.9" customHeight="1" x14ac:dyDescent="0.4">
      <c r="A23" s="2"/>
      <c r="B23" s="28">
        <v>4</v>
      </c>
      <c r="C23" s="80">
        <f>IFERROR(INDEX('Ref. Cuotas'!K:K,MATCH('TOP 10 Cuotas'!$D23,'Ref. Cuotas'!$C:$C,0)),"")</f>
        <v>761852784591</v>
      </c>
      <c r="D23" s="15" t="str">
        <f t="shared" si="9"/>
        <v>CFM8230UNICA</v>
      </c>
      <c r="E23" s="15" t="str">
        <f t="shared" si="10"/>
        <v>Santander Money Market Dolar</v>
      </c>
      <c r="F23" s="15" t="str">
        <f t="shared" si="15"/>
        <v>UNICA</v>
      </c>
      <c r="G23" s="21"/>
      <c r="H23" s="28">
        <v>4</v>
      </c>
      <c r="I23" s="101">
        <f>IFERROR(INDEX('Ref. Cuotas'!L:L,MATCH('TOP 10 Cuotas'!$J23,'Ref. Cuotas'!$C:$C,0)),"")</f>
        <v>64514</v>
      </c>
      <c r="J23" s="15" t="str">
        <f t="shared" si="11"/>
        <v>CFM8089A</v>
      </c>
      <c r="K23" s="15" t="str">
        <f t="shared" si="12"/>
        <v>Progresion</v>
      </c>
      <c r="L23" s="15" t="str">
        <f t="shared" si="16"/>
        <v>A</v>
      </c>
      <c r="M23" s="16"/>
      <c r="N23" s="28">
        <v>4</v>
      </c>
      <c r="O23" s="101">
        <f>IFERROR(INDEX('Ref. Cuotas'!M:M,MATCH('TOP 10 Cuotas'!$P23,'Ref. Cuotas'!$C:$C,0)),"")</f>
        <v>36</v>
      </c>
      <c r="P23" s="15" t="str">
        <f t="shared" si="13"/>
        <v>CFM9362D</v>
      </c>
      <c r="Q23" s="15" t="str">
        <f t="shared" si="14"/>
        <v>Compass Acc Chilenas</v>
      </c>
      <c r="R23" s="15" t="str">
        <f t="shared" si="17"/>
        <v>D</v>
      </c>
      <c r="AE23" s="5" t="s">
        <v>18</v>
      </c>
      <c r="AF23" s="5" t="s">
        <v>3101</v>
      </c>
      <c r="AG23" s="6" t="s">
        <v>2921</v>
      </c>
      <c r="AH23" s="6" t="s">
        <v>4102</v>
      </c>
      <c r="AI23" s="7">
        <f>IFERROR(RANK('Ref. Cuotas'!H22,'Ref. Cuotas'!H:H,0)+COUNTIF('Ref. Cuotas'!$H$7:'Ref. Cuotas'!H22,'Ref. Cuotas'!H22)-1,"")</f>
        <v>2505</v>
      </c>
      <c r="AJ23" s="7">
        <f>IFERROR(RANK('Ref. Cuotas'!I22,'Ref. Cuotas'!I:I,0)+COUNTIF('Ref. Cuotas'!$I$7:'Ref. Cuotas'!I22,'Ref. Cuotas'!I22)-1,"")</f>
        <v>1073</v>
      </c>
      <c r="AK23" s="7">
        <f>IFERROR(RANK('Ref. Cuotas'!J22,'Ref. Cuotas'!J:J,0)+COUNTIF('Ref. Cuotas'!$J$7:'Ref. Cuotas'!J22,'Ref. Cuotas'!J22)-1,"")</f>
        <v>566</v>
      </c>
      <c r="AL23" s="7">
        <f>IFERROR(RANK('Ref. Cuotas'!K22,'Ref. Cuotas'!K:K,0)+COUNTIF('Ref. Cuotas'!$K$7:'Ref. Cuotas'!K22,'Ref. Cuotas'!K22)-1,"")</f>
        <v>1791</v>
      </c>
      <c r="AM23" s="7">
        <f>IFERROR(RANK('Ref. Cuotas'!L22,'Ref. Cuotas'!L:L,0)+COUNTIF('Ref. Cuotas'!$L$7:'Ref. Cuotas'!L22,'Ref. Cuotas'!L22)-1,"")</f>
        <v>330</v>
      </c>
      <c r="AN23" s="7">
        <f>IFERROR(RANK('Ref. Cuotas'!M22,'Ref. Cuotas'!M:M,0)+COUNTIF('Ref. Cuotas'!$M$7:'Ref. Cuotas'!M22,'Ref. Cuotas'!M22)-1,"")</f>
        <v>962</v>
      </c>
      <c r="AO23" s="7">
        <f>IFERROR(RANK('Ref. Cuotas'!H22,'Ref. Cuotas'!H:H,1)+COUNTIF('Ref. Cuotas'!$H$7:'Ref. Cuotas'!H22,'Ref. Cuotas'!H22)-1,"")</f>
        <v>298</v>
      </c>
      <c r="AP23" s="7">
        <f>IFERROR(RANK('Ref. Cuotas'!J22,'Ref. Cuotas'!J:J,1)+COUNTIF('Ref. Cuotas'!$J$7:'Ref. Cuotas'!J22,'Ref. Cuotas'!J22)-1,"")</f>
        <v>2237</v>
      </c>
      <c r="AQ23" s="7">
        <f>IFERROR(RANK('Ref. Cuotas'!K22,'Ref. Cuotas'!K:K,1)+COUNTIF('Ref. Cuotas'!$K$7:'Ref. Cuotas'!K22,'Ref. Cuotas'!K22)-1,"")</f>
        <v>1012</v>
      </c>
    </row>
    <row r="24" spans="1:43" ht="15.9" customHeight="1" x14ac:dyDescent="0.4">
      <c r="A24" s="2"/>
      <c r="B24" s="28">
        <v>5</v>
      </c>
      <c r="C24" s="80">
        <f>IFERROR(INDEX('Ref. Cuotas'!K:K,MATCH('TOP 10 Cuotas'!$D24,'Ref. Cuotas'!$C:$C,0)),"")</f>
        <v>701754553396</v>
      </c>
      <c r="D24" s="15" t="str">
        <f t="shared" si="9"/>
        <v>CFM8377L</v>
      </c>
      <c r="E24" s="15" t="str">
        <f t="shared" si="10"/>
        <v>Inversion Dollar 30</v>
      </c>
      <c r="F24" s="15" t="str">
        <f t="shared" si="15"/>
        <v>L</v>
      </c>
      <c r="G24" s="21"/>
      <c r="H24" s="28">
        <v>5</v>
      </c>
      <c r="I24" s="101">
        <f>IFERROR(INDEX('Ref. Cuotas'!L:L,MATCH('TOP 10 Cuotas'!$J24,'Ref. Cuotas'!$C:$C,0)),"")</f>
        <v>57704</v>
      </c>
      <c r="J24" s="15" t="str">
        <f t="shared" si="11"/>
        <v>CFM8319B</v>
      </c>
      <c r="K24" s="15" t="str">
        <f t="shared" si="12"/>
        <v>Solvente Bancoestado</v>
      </c>
      <c r="L24" s="15" t="str">
        <f t="shared" si="16"/>
        <v>B</v>
      </c>
      <c r="M24" s="16"/>
      <c r="N24" s="28">
        <v>5</v>
      </c>
      <c r="O24" s="101">
        <f>IFERROR(INDEX('Ref. Cuotas'!M:M,MATCH('TOP 10 Cuotas'!$P24,'Ref. Cuotas'!$C:$C,0)),"")</f>
        <v>14</v>
      </c>
      <c r="P24" s="15" t="str">
        <f t="shared" si="13"/>
        <v>CFM8063CLASICA</v>
      </c>
      <c r="Q24" s="15" t="str">
        <f t="shared" si="14"/>
        <v>Bice Index</v>
      </c>
      <c r="R24" s="15" t="str">
        <f t="shared" si="17"/>
        <v>CLASICA</v>
      </c>
      <c r="AE24" s="5" t="s">
        <v>19</v>
      </c>
      <c r="AF24" s="5" t="s">
        <v>3102</v>
      </c>
      <c r="AG24" s="6" t="s">
        <v>2921</v>
      </c>
      <c r="AH24" s="6" t="s">
        <v>4103</v>
      </c>
      <c r="AI24" s="7">
        <f>IFERROR(RANK('Ref. Cuotas'!H23,'Ref. Cuotas'!H:H,0)+COUNTIF('Ref. Cuotas'!$H$7:'Ref. Cuotas'!H23,'Ref. Cuotas'!H23)-1,"")</f>
        <v>2481</v>
      </c>
      <c r="AJ24" s="7">
        <f>IFERROR(RANK('Ref. Cuotas'!I23,'Ref. Cuotas'!I:I,0)+COUNTIF('Ref. Cuotas'!$I$7:'Ref. Cuotas'!I23,'Ref. Cuotas'!I23)-1,"")</f>
        <v>1074</v>
      </c>
      <c r="AK24" s="7">
        <f>IFERROR(RANK('Ref. Cuotas'!J23,'Ref. Cuotas'!J:J,0)+COUNTIF('Ref. Cuotas'!$J$7:'Ref. Cuotas'!J23,'Ref. Cuotas'!J23)-1,"")</f>
        <v>840</v>
      </c>
      <c r="AL24" s="7">
        <f>IFERROR(RANK('Ref. Cuotas'!K23,'Ref. Cuotas'!K:K,0)+COUNTIF('Ref. Cuotas'!$K$7:'Ref. Cuotas'!K23,'Ref. Cuotas'!K23)-1,"")</f>
        <v>2276</v>
      </c>
      <c r="AM24" s="7">
        <f>IFERROR(RANK('Ref. Cuotas'!L23,'Ref. Cuotas'!L:L,0)+COUNTIF('Ref. Cuotas'!$L$7:'Ref. Cuotas'!L23,'Ref. Cuotas'!L23)-1,"")</f>
        <v>2211</v>
      </c>
      <c r="AN24" s="7">
        <f>IFERROR(RANK('Ref. Cuotas'!M23,'Ref. Cuotas'!M:M,0)+COUNTIF('Ref. Cuotas'!$M$7:'Ref. Cuotas'!M23,'Ref. Cuotas'!M23)-1,"")</f>
        <v>207</v>
      </c>
      <c r="AO24" s="7">
        <f>IFERROR(RANK('Ref. Cuotas'!H23,'Ref. Cuotas'!H:H,1)+COUNTIF('Ref. Cuotas'!$H$7:'Ref. Cuotas'!H23,'Ref. Cuotas'!H23)-1,"")</f>
        <v>322</v>
      </c>
      <c r="AP24" s="7">
        <f>IFERROR(RANK('Ref. Cuotas'!J23,'Ref. Cuotas'!J:J,1)+COUNTIF('Ref. Cuotas'!$J$7:'Ref. Cuotas'!J23,'Ref. Cuotas'!J23)-1,"")</f>
        <v>15</v>
      </c>
      <c r="AQ24" s="7">
        <f>IFERROR(RANK('Ref. Cuotas'!K23,'Ref. Cuotas'!K:K,1)+COUNTIF('Ref. Cuotas'!$K$7:'Ref. Cuotas'!K23,'Ref. Cuotas'!K23)-1,"")</f>
        <v>527</v>
      </c>
    </row>
    <row r="25" spans="1:43" ht="15.9" customHeight="1" x14ac:dyDescent="0.4">
      <c r="A25" s="2"/>
      <c r="B25" s="28">
        <v>6</v>
      </c>
      <c r="C25" s="80">
        <f>IFERROR(INDEX('Ref. Cuotas'!K:K,MATCH('TOP 10 Cuotas'!$D25,'Ref. Cuotas'!$C:$C,0)),"")</f>
        <v>570534336796</v>
      </c>
      <c r="D25" s="15" t="str">
        <f t="shared" si="9"/>
        <v>CFM9067L</v>
      </c>
      <c r="E25" s="15" t="str">
        <f t="shared" si="10"/>
        <v>Mix Conservador</v>
      </c>
      <c r="F25" s="15" t="str">
        <f t="shared" si="15"/>
        <v>L</v>
      </c>
      <c r="G25" s="21"/>
      <c r="H25" s="28">
        <v>6</v>
      </c>
      <c r="I25" s="101">
        <f>IFERROR(INDEX('Ref. Cuotas'!L:L,MATCH('TOP 10 Cuotas'!$J25,'Ref. Cuotas'!$C:$C,0)),"")</f>
        <v>53272</v>
      </c>
      <c r="J25" s="15" t="str">
        <f t="shared" si="11"/>
        <v>CFM8844APV</v>
      </c>
      <c r="K25" s="15" t="str">
        <f t="shared" si="12"/>
        <v>Bancoestado Perfil Dinamico A</v>
      </c>
      <c r="L25" s="15" t="str">
        <f t="shared" si="16"/>
        <v>APV</v>
      </c>
      <c r="M25" s="16"/>
      <c r="N25" s="28">
        <v>6</v>
      </c>
      <c r="O25" s="101">
        <f>IFERROR(INDEX('Ref. Cuotas'!M:M,MATCH('TOP 10 Cuotas'!$P25,'Ref. Cuotas'!$C:$C,0)),"")</f>
        <v>14</v>
      </c>
      <c r="P25" s="15" t="str">
        <f t="shared" si="13"/>
        <v>CFM8052A</v>
      </c>
      <c r="Q25" s="15" t="str">
        <f t="shared" si="14"/>
        <v>Disponible</v>
      </c>
      <c r="R25" s="15" t="str">
        <f t="shared" si="17"/>
        <v>A</v>
      </c>
      <c r="AE25" s="5" t="s">
        <v>20</v>
      </c>
      <c r="AF25" s="5" t="s">
        <v>3103</v>
      </c>
      <c r="AG25" s="6" t="s">
        <v>2921</v>
      </c>
      <c r="AH25" s="6" t="s">
        <v>4104</v>
      </c>
      <c r="AI25" s="7">
        <f>IFERROR(RANK('Ref. Cuotas'!H24,'Ref. Cuotas'!H:H,0)+COUNTIF('Ref. Cuotas'!$H$7:'Ref. Cuotas'!H24,'Ref. Cuotas'!H24)-1,"")</f>
        <v>2542</v>
      </c>
      <c r="AJ25" s="7">
        <f>IFERROR(RANK('Ref. Cuotas'!I24,'Ref. Cuotas'!I:I,0)+COUNTIF('Ref. Cuotas'!$I$7:'Ref. Cuotas'!I24,'Ref. Cuotas'!I24)-1,"")</f>
        <v>1075</v>
      </c>
      <c r="AK25" s="7">
        <f>IFERROR(RANK('Ref. Cuotas'!J24,'Ref. Cuotas'!J:J,0)+COUNTIF('Ref. Cuotas'!$J$7:'Ref. Cuotas'!J24,'Ref. Cuotas'!J24)-1,"")</f>
        <v>314</v>
      </c>
      <c r="AL25" s="7">
        <f>IFERROR(RANK('Ref. Cuotas'!K24,'Ref. Cuotas'!K:K,0)+COUNTIF('Ref. Cuotas'!$K$7:'Ref. Cuotas'!K24,'Ref. Cuotas'!K24)-1,"")</f>
        <v>1366</v>
      </c>
      <c r="AM25" s="7">
        <f>IFERROR(RANK('Ref. Cuotas'!L24,'Ref. Cuotas'!L:L,0)+COUNTIF('Ref. Cuotas'!$L$7:'Ref. Cuotas'!L24,'Ref. Cuotas'!L24)-1,"")</f>
        <v>971</v>
      </c>
      <c r="AN25" s="7">
        <f>IFERROR(RANK('Ref. Cuotas'!M24,'Ref. Cuotas'!M:M,0)+COUNTIF('Ref. Cuotas'!$M$7:'Ref. Cuotas'!M24,'Ref. Cuotas'!M24)-1,"")</f>
        <v>963</v>
      </c>
      <c r="AO25" s="7">
        <f>IFERROR(RANK('Ref. Cuotas'!H24,'Ref. Cuotas'!H:H,1)+COUNTIF('Ref. Cuotas'!$H$7:'Ref. Cuotas'!H24,'Ref. Cuotas'!H24)-1,"")</f>
        <v>261</v>
      </c>
      <c r="AP25" s="7">
        <f>IFERROR(RANK('Ref. Cuotas'!J24,'Ref. Cuotas'!J:J,1)+COUNTIF('Ref. Cuotas'!$J$7:'Ref. Cuotas'!J24,'Ref. Cuotas'!J24)-1,"")</f>
        <v>2489</v>
      </c>
      <c r="AQ25" s="7">
        <f>IFERROR(RANK('Ref. Cuotas'!K24,'Ref. Cuotas'!K:K,1)+COUNTIF('Ref. Cuotas'!$K$7:'Ref. Cuotas'!K24,'Ref. Cuotas'!K24)-1,"")</f>
        <v>1437</v>
      </c>
    </row>
    <row r="26" spans="1:43" ht="15.9" customHeight="1" x14ac:dyDescent="0.4">
      <c r="A26" s="2"/>
      <c r="B26" s="28">
        <v>7</v>
      </c>
      <c r="C26" s="80">
        <f>IFERROR(INDEX('Ref. Cuotas'!K:K,MATCH('TOP 10 Cuotas'!$D26,'Ref. Cuotas'!$C:$C,0)),"")</f>
        <v>540983329043</v>
      </c>
      <c r="D26" s="15" t="str">
        <f t="shared" si="9"/>
        <v>CFM8731CLASI</v>
      </c>
      <c r="E26" s="15" t="str">
        <f t="shared" si="10"/>
        <v>Bci Monetario</v>
      </c>
      <c r="F26" s="15" t="str">
        <f t="shared" si="15"/>
        <v>CLASI</v>
      </c>
      <c r="G26" s="21"/>
      <c r="H26" s="28">
        <v>7</v>
      </c>
      <c r="I26" s="101">
        <f>IFERROR(INDEX('Ref. Cuotas'!L:L,MATCH('TOP 10 Cuotas'!$J26,'Ref. Cuotas'!$C:$C,0)),"")</f>
        <v>52033</v>
      </c>
      <c r="J26" s="15" t="str">
        <f t="shared" si="11"/>
        <v>CFM8320C</v>
      </c>
      <c r="K26" s="15" t="str">
        <f t="shared" si="12"/>
        <v>Conveniencia Bancoestado</v>
      </c>
      <c r="L26" s="15" t="str">
        <f t="shared" si="16"/>
        <v>C</v>
      </c>
      <c r="M26" s="16"/>
      <c r="N26" s="28">
        <v>7</v>
      </c>
      <c r="O26" s="101">
        <f>IFERROR(INDEX('Ref. Cuotas'!M:M,MATCH('TOP 10 Cuotas'!$P26,'Ref. Cuotas'!$C:$C,0)),"")</f>
        <v>13</v>
      </c>
      <c r="P26" s="15" t="str">
        <f t="shared" si="13"/>
        <v>CFM8049B</v>
      </c>
      <c r="Q26" s="15" t="str">
        <f t="shared" si="14"/>
        <v>Scotia Clipper</v>
      </c>
      <c r="R26" s="15" t="str">
        <f t="shared" si="17"/>
        <v>B</v>
      </c>
      <c r="AE26" s="5" t="s">
        <v>21</v>
      </c>
      <c r="AF26" s="5" t="s">
        <v>3104</v>
      </c>
      <c r="AG26" s="6" t="s">
        <v>2921</v>
      </c>
      <c r="AH26" s="6" t="s">
        <v>4105</v>
      </c>
      <c r="AI26" s="7">
        <f>IFERROR(RANK('Ref. Cuotas'!H25,'Ref. Cuotas'!H:H,0)+COUNTIF('Ref. Cuotas'!$H$7:'Ref. Cuotas'!H25,'Ref. Cuotas'!H25)-1,"")</f>
        <v>2572</v>
      </c>
      <c r="AJ26" s="7">
        <f>IFERROR(RANK('Ref. Cuotas'!I25,'Ref. Cuotas'!I:I,0)+COUNTIF('Ref. Cuotas'!$I$7:'Ref. Cuotas'!I25,'Ref. Cuotas'!I25)-1,"")</f>
        <v>268</v>
      </c>
      <c r="AK26" s="7">
        <f>IFERROR(RANK('Ref. Cuotas'!J25,'Ref. Cuotas'!J:J,0)+COUNTIF('Ref. Cuotas'!$J$7:'Ref. Cuotas'!J25,'Ref. Cuotas'!J25)-1,"")</f>
        <v>434</v>
      </c>
      <c r="AL26" s="7">
        <f>IFERROR(RANK('Ref. Cuotas'!K25,'Ref. Cuotas'!K:K,0)+COUNTIF('Ref. Cuotas'!$K$7:'Ref. Cuotas'!K25,'Ref. Cuotas'!K25)-1,"")</f>
        <v>1057</v>
      </c>
      <c r="AM26" s="7">
        <f>IFERROR(RANK('Ref. Cuotas'!L25,'Ref. Cuotas'!L:L,0)+COUNTIF('Ref. Cuotas'!$L$7:'Ref. Cuotas'!L25,'Ref. Cuotas'!L25)-1,"")</f>
        <v>324</v>
      </c>
      <c r="AN26" s="7">
        <f>IFERROR(RANK('Ref. Cuotas'!M25,'Ref. Cuotas'!M:M,0)+COUNTIF('Ref. Cuotas'!$M$7:'Ref. Cuotas'!M25,'Ref. Cuotas'!M25)-1,"")</f>
        <v>964</v>
      </c>
      <c r="AO26" s="7">
        <f>IFERROR(RANK('Ref. Cuotas'!H25,'Ref. Cuotas'!H:H,1)+COUNTIF('Ref. Cuotas'!$H$7:'Ref. Cuotas'!H25,'Ref. Cuotas'!H25)-1,"")</f>
        <v>231</v>
      </c>
      <c r="AP26" s="7">
        <f>IFERROR(RANK('Ref. Cuotas'!J25,'Ref. Cuotas'!J:J,1)+COUNTIF('Ref. Cuotas'!$J$7:'Ref. Cuotas'!J25,'Ref. Cuotas'!J25)-1,"")</f>
        <v>2369</v>
      </c>
      <c r="AQ26" s="7">
        <f>IFERROR(RANK('Ref. Cuotas'!K25,'Ref. Cuotas'!K:K,1)+COUNTIF('Ref. Cuotas'!$K$7:'Ref. Cuotas'!K25,'Ref. Cuotas'!K25)-1,"")</f>
        <v>1746</v>
      </c>
    </row>
    <row r="27" spans="1:43" ht="15.9" customHeight="1" x14ac:dyDescent="0.4">
      <c r="A27" s="2"/>
      <c r="B27" s="28">
        <v>8</v>
      </c>
      <c r="C27" s="80">
        <f>IFERROR(INDEX('Ref. Cuotas'!K:K,MATCH('TOP 10 Cuotas'!$D27,'Ref. Cuotas'!$C:$C,0)),"")</f>
        <v>519859349084</v>
      </c>
      <c r="D27" s="15" t="str">
        <f t="shared" si="9"/>
        <v>CFM8049B</v>
      </c>
      <c r="E27" s="15" t="str">
        <f t="shared" si="10"/>
        <v>Scotia Clipper</v>
      </c>
      <c r="F27" s="15" t="str">
        <f t="shared" si="15"/>
        <v>B</v>
      </c>
      <c r="G27" s="21"/>
      <c r="H27" s="28">
        <v>8</v>
      </c>
      <c r="I27" s="101">
        <f>IFERROR(INDEX('Ref. Cuotas'!L:L,MATCH('TOP 10 Cuotas'!$J27,'Ref. Cuotas'!$C:$C,0)),"")</f>
        <v>42242</v>
      </c>
      <c r="J27" s="15" t="str">
        <f t="shared" si="11"/>
        <v>CFM8115L</v>
      </c>
      <c r="K27" s="15" t="str">
        <f t="shared" si="12"/>
        <v>Liquidez 2000</v>
      </c>
      <c r="L27" s="15" t="str">
        <f t="shared" si="16"/>
        <v>L</v>
      </c>
      <c r="M27" s="16"/>
      <c r="N27" s="28">
        <v>8</v>
      </c>
      <c r="O27" s="101">
        <f>IFERROR(INDEX('Ref. Cuotas'!M:M,MATCH('TOP 10 Cuotas'!$P27,'Ref. Cuotas'!$C:$C,0)),"")</f>
        <v>12</v>
      </c>
      <c r="P27" s="15" t="str">
        <f t="shared" si="13"/>
        <v>CFM8100INSTITUC</v>
      </c>
      <c r="Q27" s="15" t="str">
        <f t="shared" si="14"/>
        <v>Bice Manager</v>
      </c>
      <c r="R27" s="15" t="str">
        <f t="shared" si="17"/>
        <v>INSTITUCIO</v>
      </c>
      <c r="AE27" s="5" t="s">
        <v>22</v>
      </c>
      <c r="AF27" s="5" t="s">
        <v>3105</v>
      </c>
      <c r="AG27" s="6" t="s">
        <v>2922</v>
      </c>
      <c r="AH27" s="6" t="s">
        <v>4099</v>
      </c>
      <c r="AI27" s="7">
        <f>IFERROR(RANK('Ref. Cuotas'!H26,'Ref. Cuotas'!H:H,0)+COUNTIF('Ref. Cuotas'!$H$7:'Ref. Cuotas'!H26,'Ref. Cuotas'!H26)-1,"")</f>
        <v>2392</v>
      </c>
      <c r="AJ27" s="7">
        <f>IFERROR(RANK('Ref. Cuotas'!I26,'Ref. Cuotas'!I:I,0)+COUNTIF('Ref. Cuotas'!$I$7:'Ref. Cuotas'!I26,'Ref. Cuotas'!I26)-1,"")</f>
        <v>1028</v>
      </c>
      <c r="AK27" s="7">
        <f>IFERROR(RANK('Ref. Cuotas'!J26,'Ref. Cuotas'!J:J,0)+COUNTIF('Ref. Cuotas'!$J$7:'Ref. Cuotas'!J26,'Ref. Cuotas'!J26)-1,"")</f>
        <v>841</v>
      </c>
      <c r="AL27" s="7">
        <f>IFERROR(RANK('Ref. Cuotas'!K26,'Ref. Cuotas'!K:K,0)+COUNTIF('Ref. Cuotas'!$K$7:'Ref. Cuotas'!K26,'Ref. Cuotas'!K26)-1,"")</f>
        <v>1907</v>
      </c>
      <c r="AM27" s="7">
        <f>IFERROR(RANK('Ref. Cuotas'!L26,'Ref. Cuotas'!L:L,0)+COUNTIF('Ref. Cuotas'!$L$7:'Ref. Cuotas'!L26,'Ref. Cuotas'!L26)-1,"")</f>
        <v>1903</v>
      </c>
      <c r="AN27" s="7">
        <f>IFERROR(RANK('Ref. Cuotas'!M26,'Ref. Cuotas'!M:M,0)+COUNTIF('Ref. Cuotas'!$M$7:'Ref. Cuotas'!M26,'Ref. Cuotas'!M26)-1,"")</f>
        <v>965</v>
      </c>
      <c r="AO27" s="7">
        <f>IFERROR(RANK('Ref. Cuotas'!H26,'Ref. Cuotas'!H:H,1)+COUNTIF('Ref. Cuotas'!$H$7:'Ref. Cuotas'!H26,'Ref. Cuotas'!H26)-1,"")</f>
        <v>411</v>
      </c>
      <c r="AP27" s="7">
        <f>IFERROR(RANK('Ref. Cuotas'!J26,'Ref. Cuotas'!J:J,1)+COUNTIF('Ref. Cuotas'!$J$7:'Ref. Cuotas'!J26,'Ref. Cuotas'!J26)-1,"")</f>
        <v>16</v>
      </c>
      <c r="AQ27" s="7">
        <f>IFERROR(RANK('Ref. Cuotas'!K26,'Ref. Cuotas'!K:K,1)+COUNTIF('Ref. Cuotas'!$K$7:'Ref. Cuotas'!K26,'Ref. Cuotas'!K26)-1,"")</f>
        <v>896</v>
      </c>
    </row>
    <row r="28" spans="1:43" ht="15.9" customHeight="1" x14ac:dyDescent="0.4">
      <c r="A28" s="2"/>
      <c r="B28" s="28">
        <v>9</v>
      </c>
      <c r="C28" s="80">
        <f>IFERROR(INDEX('Ref. Cuotas'!K:K,MATCH('TOP 10 Cuotas'!$D28,'Ref. Cuotas'!$C:$C,0)),"")</f>
        <v>495737345272</v>
      </c>
      <c r="D28" s="15" t="str">
        <f t="shared" si="9"/>
        <v>CFM8057UNIVE</v>
      </c>
      <c r="E28" s="15" t="str">
        <f t="shared" si="10"/>
        <v>Santander Money Market</v>
      </c>
      <c r="F28" s="15" t="str">
        <f t="shared" si="15"/>
        <v>UNIVE</v>
      </c>
      <c r="G28" s="21"/>
      <c r="H28" s="28">
        <v>9</v>
      </c>
      <c r="I28" s="101">
        <f>IFERROR(INDEX('Ref. Cuotas'!L:L,MATCH('TOP 10 Cuotas'!$J28,'Ref. Cuotas'!$C:$C,0)),"")</f>
        <v>41294</v>
      </c>
      <c r="J28" s="15" t="str">
        <f t="shared" si="11"/>
        <v>CFM8845APV</v>
      </c>
      <c r="K28" s="15" t="str">
        <f t="shared" si="12"/>
        <v>Bancoestado Perfil Tradicional C</v>
      </c>
      <c r="L28" s="15" t="str">
        <f t="shared" si="16"/>
        <v>APV</v>
      </c>
      <c r="M28" s="16"/>
      <c r="N28" s="28">
        <v>9</v>
      </c>
      <c r="O28" s="101">
        <f>IFERROR(INDEX('Ref. Cuotas'!M:M,MATCH('TOP 10 Cuotas'!$P28,'Ref. Cuotas'!$C:$C,0)),"")</f>
        <v>12</v>
      </c>
      <c r="P28" s="15" t="str">
        <f t="shared" si="13"/>
        <v>CFM8177LV</v>
      </c>
      <c r="Q28" s="15" t="str">
        <f t="shared" si="14"/>
        <v>Cash</v>
      </c>
      <c r="R28" s="15" t="str">
        <f t="shared" si="17"/>
        <v>LV</v>
      </c>
      <c r="AE28" s="5" t="s">
        <v>23</v>
      </c>
      <c r="AF28" s="5" t="s">
        <v>3106</v>
      </c>
      <c r="AG28" s="6" t="s">
        <v>2922</v>
      </c>
      <c r="AH28" s="6" t="s">
        <v>4088</v>
      </c>
      <c r="AI28" s="7">
        <f>IFERROR(RANK('Ref. Cuotas'!H27,'Ref. Cuotas'!H:H,0)+COUNTIF('Ref. Cuotas'!$H$7:'Ref. Cuotas'!H27,'Ref. Cuotas'!H27)-1,"")</f>
        <v>2705</v>
      </c>
      <c r="AJ28" s="7">
        <f>IFERROR(RANK('Ref. Cuotas'!I27,'Ref. Cuotas'!I:I,0)+COUNTIF('Ref. Cuotas'!$I$7:'Ref. Cuotas'!I27,'Ref. Cuotas'!I27)-1,"")</f>
        <v>1032</v>
      </c>
      <c r="AK28" s="7">
        <f>IFERROR(RANK('Ref. Cuotas'!J27,'Ref. Cuotas'!J:J,0)+COUNTIF('Ref. Cuotas'!$J$7:'Ref. Cuotas'!J27,'Ref. Cuotas'!J27)-1,"")</f>
        <v>842</v>
      </c>
      <c r="AL28" s="7">
        <f>IFERROR(RANK('Ref. Cuotas'!K27,'Ref. Cuotas'!K:K,0)+COUNTIF('Ref. Cuotas'!$K$7:'Ref. Cuotas'!K27,'Ref. Cuotas'!K27)-1,"")</f>
        <v>2109</v>
      </c>
      <c r="AM28" s="7">
        <f>IFERROR(RANK('Ref. Cuotas'!L27,'Ref. Cuotas'!L:L,0)+COUNTIF('Ref. Cuotas'!$L$7:'Ref. Cuotas'!L27,'Ref. Cuotas'!L27)-1,"")</f>
        <v>1419</v>
      </c>
      <c r="AN28" s="7">
        <f>IFERROR(RANK('Ref. Cuotas'!M27,'Ref. Cuotas'!M:M,0)+COUNTIF('Ref. Cuotas'!$M$7:'Ref. Cuotas'!M27,'Ref. Cuotas'!M27)-1,"")</f>
        <v>966</v>
      </c>
      <c r="AO28" s="7">
        <f>IFERROR(RANK('Ref. Cuotas'!H27,'Ref. Cuotas'!H:H,1)+COUNTIF('Ref. Cuotas'!$H$7:'Ref. Cuotas'!H27,'Ref. Cuotas'!H27)-1,"")</f>
        <v>98</v>
      </c>
      <c r="AP28" s="7">
        <f>IFERROR(RANK('Ref. Cuotas'!J27,'Ref. Cuotas'!J:J,1)+COUNTIF('Ref. Cuotas'!$J$7:'Ref. Cuotas'!J27,'Ref. Cuotas'!J27)-1,"")</f>
        <v>17</v>
      </c>
      <c r="AQ28" s="7">
        <f>IFERROR(RANK('Ref. Cuotas'!K27,'Ref. Cuotas'!K:K,1)+COUNTIF('Ref. Cuotas'!$K$7:'Ref. Cuotas'!K27,'Ref. Cuotas'!K27)-1,"")</f>
        <v>694</v>
      </c>
    </row>
    <row r="29" spans="1:43" ht="15.9" customHeight="1" x14ac:dyDescent="0.4">
      <c r="A29" s="2"/>
      <c r="B29" s="63">
        <v>10</v>
      </c>
      <c r="C29" s="81">
        <f>IFERROR(INDEX('Ref. Cuotas'!K:K,MATCH('TOP 10 Cuotas'!$D29,'Ref. Cuotas'!$C:$C,0)),"")</f>
        <v>485764921236</v>
      </c>
      <c r="D29" s="64" t="str">
        <f t="shared" si="9"/>
        <v>CFM8057CORPO</v>
      </c>
      <c r="E29" s="64" t="str">
        <f t="shared" si="10"/>
        <v>Santander Money Market</v>
      </c>
      <c r="F29" s="64" t="str">
        <f t="shared" si="15"/>
        <v>CORPO</v>
      </c>
      <c r="G29" s="21"/>
      <c r="H29" s="63">
        <v>10</v>
      </c>
      <c r="I29" s="102">
        <f>IFERROR(INDEX('Ref. Cuotas'!L:L,MATCH('TOP 10 Cuotas'!$J29,'Ref. Cuotas'!$C:$C,0)),"")</f>
        <v>39189</v>
      </c>
      <c r="J29" s="64" t="str">
        <f t="shared" si="11"/>
        <v>CFM8052A</v>
      </c>
      <c r="K29" s="64" t="str">
        <f t="shared" si="12"/>
        <v>Disponible</v>
      </c>
      <c r="L29" s="64" t="str">
        <f t="shared" si="16"/>
        <v>A</v>
      </c>
      <c r="M29" s="16"/>
      <c r="N29" s="63">
        <v>10</v>
      </c>
      <c r="O29" s="102">
        <f>IFERROR(INDEX('Ref. Cuotas'!M:M,MATCH('TOP 10 Cuotas'!$P29,'Ref. Cuotas'!$C:$C,0)),"")</f>
        <v>12</v>
      </c>
      <c r="P29" s="64" t="str">
        <f t="shared" si="13"/>
        <v>CFM9362B</v>
      </c>
      <c r="Q29" s="64" t="str">
        <f t="shared" si="14"/>
        <v>Compass Acc Chilenas</v>
      </c>
      <c r="R29" s="64" t="str">
        <f t="shared" si="17"/>
        <v>B</v>
      </c>
      <c r="AE29" s="5" t="s">
        <v>24</v>
      </c>
      <c r="AF29" s="5" t="s">
        <v>3107</v>
      </c>
      <c r="AG29" s="6" t="s">
        <v>2922</v>
      </c>
      <c r="AH29" s="6" t="s">
        <v>4101</v>
      </c>
      <c r="AI29" s="7">
        <f>IFERROR(RANK('Ref. Cuotas'!H28,'Ref. Cuotas'!H:H,0)+COUNTIF('Ref. Cuotas'!$H$7:'Ref. Cuotas'!H28,'Ref. Cuotas'!H28)-1,"")</f>
        <v>2730</v>
      </c>
      <c r="AJ29" s="7">
        <f>IFERROR(RANK('Ref. Cuotas'!I28,'Ref. Cuotas'!I:I,0)+COUNTIF('Ref. Cuotas'!$I$7:'Ref. Cuotas'!I28,'Ref. Cuotas'!I28)-1,"")</f>
        <v>966</v>
      </c>
      <c r="AK29" s="7">
        <f>IFERROR(RANK('Ref. Cuotas'!J28,'Ref. Cuotas'!J:J,0)+COUNTIF('Ref. Cuotas'!$J$7:'Ref. Cuotas'!J28,'Ref. Cuotas'!J28)-1,"")</f>
        <v>843</v>
      </c>
      <c r="AL29" s="7">
        <f>IFERROR(RANK('Ref. Cuotas'!K28,'Ref. Cuotas'!K:K,0)+COUNTIF('Ref. Cuotas'!$K$7:'Ref. Cuotas'!K28,'Ref. Cuotas'!K28)-1,"")</f>
        <v>1166</v>
      </c>
      <c r="AM29" s="7">
        <f>IFERROR(RANK('Ref. Cuotas'!L28,'Ref. Cuotas'!L:L,0)+COUNTIF('Ref. Cuotas'!$L$7:'Ref. Cuotas'!L28,'Ref. Cuotas'!L28)-1,"")</f>
        <v>990</v>
      </c>
      <c r="AN29" s="7">
        <f>IFERROR(RANK('Ref. Cuotas'!M28,'Ref. Cuotas'!M:M,0)+COUNTIF('Ref. Cuotas'!$M$7:'Ref. Cuotas'!M28,'Ref. Cuotas'!M28)-1,"")</f>
        <v>967</v>
      </c>
      <c r="AO29" s="7">
        <f>IFERROR(RANK('Ref. Cuotas'!H28,'Ref. Cuotas'!H:H,1)+COUNTIF('Ref. Cuotas'!$H$7:'Ref. Cuotas'!H28,'Ref. Cuotas'!H28)-1,"")</f>
        <v>73</v>
      </c>
      <c r="AP29" s="7">
        <f>IFERROR(RANK('Ref. Cuotas'!J28,'Ref. Cuotas'!J:J,1)+COUNTIF('Ref. Cuotas'!$J$7:'Ref. Cuotas'!J28,'Ref. Cuotas'!J28)-1,"")</f>
        <v>18</v>
      </c>
      <c r="AQ29" s="7">
        <f>IFERROR(RANK('Ref. Cuotas'!K28,'Ref. Cuotas'!K:K,1)+COUNTIF('Ref. Cuotas'!$K$7:'Ref. Cuotas'!K28,'Ref. Cuotas'!K28)-1,"")</f>
        <v>1637</v>
      </c>
    </row>
    <row r="30" spans="1:43" ht="8.25" customHeight="1" x14ac:dyDescent="0.4">
      <c r="A30" s="2"/>
      <c r="B30" s="8"/>
      <c r="C30" s="11"/>
      <c r="D30" s="12"/>
      <c r="E30" s="43"/>
      <c r="F30" s="43"/>
      <c r="G30" s="13"/>
      <c r="H30" s="8"/>
      <c r="I30" s="11"/>
      <c r="J30" s="12"/>
      <c r="K30" s="43"/>
      <c r="L30" s="43"/>
      <c r="M30" s="14"/>
      <c r="N30" s="11"/>
      <c r="O30" s="11"/>
      <c r="P30" s="12"/>
      <c r="Q30" s="43"/>
      <c r="R30" s="2"/>
      <c r="AE30" s="5" t="s">
        <v>25</v>
      </c>
      <c r="AF30" s="5" t="s">
        <v>3108</v>
      </c>
      <c r="AG30" s="6" t="s">
        <v>2922</v>
      </c>
      <c r="AH30" s="6" t="s">
        <v>4102</v>
      </c>
      <c r="AI30" s="7">
        <f>IFERROR(RANK('Ref. Cuotas'!H29,'Ref. Cuotas'!H:H,0)+COUNTIF('Ref. Cuotas'!$H$7:'Ref. Cuotas'!H29,'Ref. Cuotas'!H29)-1,"")</f>
        <v>2758</v>
      </c>
      <c r="AJ30" s="7">
        <f>IFERROR(RANK('Ref. Cuotas'!I29,'Ref. Cuotas'!I:I,0)+COUNTIF('Ref. Cuotas'!$I$7:'Ref. Cuotas'!I29,'Ref. Cuotas'!I29)-1,"")</f>
        <v>1076</v>
      </c>
      <c r="AK30" s="7">
        <f>IFERROR(RANK('Ref. Cuotas'!J29,'Ref. Cuotas'!J:J,0)+COUNTIF('Ref. Cuotas'!$J$7:'Ref. Cuotas'!J29,'Ref. Cuotas'!J29)-1,"")</f>
        <v>844</v>
      </c>
      <c r="AL30" s="7">
        <f>IFERROR(RANK('Ref. Cuotas'!K29,'Ref. Cuotas'!K:K,0)+COUNTIF('Ref. Cuotas'!$K$7:'Ref. Cuotas'!K29,'Ref. Cuotas'!K29)-1,"")</f>
        <v>2562</v>
      </c>
      <c r="AM30" s="7">
        <f>IFERROR(RANK('Ref. Cuotas'!L29,'Ref. Cuotas'!L:L,0)+COUNTIF('Ref. Cuotas'!$L$7:'Ref. Cuotas'!L29,'Ref. Cuotas'!L29)-1,"")</f>
        <v>1514</v>
      </c>
      <c r="AN30" s="7">
        <f>IFERROR(RANK('Ref. Cuotas'!M29,'Ref. Cuotas'!M:M,0)+COUNTIF('Ref. Cuotas'!$M$7:'Ref. Cuotas'!M29,'Ref. Cuotas'!M29)-1,"")</f>
        <v>968</v>
      </c>
      <c r="AO30" s="7">
        <f>IFERROR(RANK('Ref. Cuotas'!H29,'Ref. Cuotas'!H:H,1)+COUNTIF('Ref. Cuotas'!$H$7:'Ref. Cuotas'!H29,'Ref. Cuotas'!H29)-1,"")</f>
        <v>45</v>
      </c>
      <c r="AP30" s="7">
        <f>IFERROR(RANK('Ref. Cuotas'!J29,'Ref. Cuotas'!J:J,1)+COUNTIF('Ref. Cuotas'!$J$7:'Ref. Cuotas'!J29,'Ref. Cuotas'!J29)-1,"")</f>
        <v>19</v>
      </c>
      <c r="AQ30" s="7">
        <f>IFERROR(RANK('Ref. Cuotas'!K29,'Ref. Cuotas'!K:K,1)+COUNTIF('Ref. Cuotas'!$K$7:'Ref. Cuotas'!K29,'Ref. Cuotas'!K29)-1,"")</f>
        <v>241</v>
      </c>
    </row>
    <row r="31" spans="1:43" ht="20.100000000000001" customHeight="1" x14ac:dyDescent="0.45">
      <c r="A31" s="30"/>
      <c r="B31" s="70" t="str">
        <f>AO7&amp;" al "&amp;TEXT(Q4,"dd-mm-yyyy")</f>
        <v>Últimas posiciones| Valor Cuota al 22-09-2020</v>
      </c>
      <c r="C31" s="71"/>
      <c r="D31" s="71"/>
      <c r="E31" s="71"/>
      <c r="F31" s="71"/>
      <c r="G31" s="33"/>
      <c r="H31" s="70" t="str">
        <f>AP7&amp;" al "&amp;TEXT(Q4,"dd-mm-yyyy")</f>
        <v>Últimas posiciones | Cuotas Rescatadas al 22-09-2020</v>
      </c>
      <c r="I31" s="71"/>
      <c r="J31" s="71"/>
      <c r="K31" s="71"/>
      <c r="L31" s="71"/>
      <c r="M31" s="34"/>
      <c r="N31" s="70" t="str">
        <f>AQ7&amp;" al "&amp;TEXT(Q4,"dd-mm-yyyy")</f>
        <v>Últimas posiciones | Patrimonio al 22-09-2020</v>
      </c>
      <c r="O31" s="71"/>
      <c r="P31" s="71"/>
      <c r="Q31" s="71"/>
      <c r="R31" s="71"/>
      <c r="AE31" s="5" t="s">
        <v>26</v>
      </c>
      <c r="AF31" s="5" t="s">
        <v>3109</v>
      </c>
      <c r="AG31" s="6" t="s">
        <v>2922</v>
      </c>
      <c r="AH31" s="6" t="s">
        <v>4106</v>
      </c>
      <c r="AI31" s="7">
        <f>IFERROR(RANK('Ref. Cuotas'!H30,'Ref. Cuotas'!H:H,0)+COUNTIF('Ref. Cuotas'!$H$7:'Ref. Cuotas'!H30,'Ref. Cuotas'!H30)-1,"")</f>
        <v>2417</v>
      </c>
      <c r="AJ31" s="7">
        <f>IFERROR(RANK('Ref. Cuotas'!I30,'Ref. Cuotas'!I:I,0)+COUNTIF('Ref. Cuotas'!$I$7:'Ref. Cuotas'!I30,'Ref. Cuotas'!I30)-1,"")</f>
        <v>1077</v>
      </c>
      <c r="AK31" s="7">
        <f>IFERROR(RANK('Ref. Cuotas'!J30,'Ref. Cuotas'!J:J,0)+COUNTIF('Ref. Cuotas'!$J$7:'Ref. Cuotas'!J30,'Ref. Cuotas'!J30)-1,"")</f>
        <v>845</v>
      </c>
      <c r="AL31" s="7">
        <f>IFERROR(RANK('Ref. Cuotas'!K30,'Ref. Cuotas'!K:K,0)+COUNTIF('Ref. Cuotas'!$K$7:'Ref. Cuotas'!K30,'Ref. Cuotas'!K30)-1,"")</f>
        <v>2584</v>
      </c>
      <c r="AM31" s="7">
        <f>IFERROR(RANK('Ref. Cuotas'!L30,'Ref. Cuotas'!L:L,0)+COUNTIF('Ref. Cuotas'!$L$7:'Ref. Cuotas'!L30,'Ref. Cuotas'!L30)-1,"")</f>
        <v>2580</v>
      </c>
      <c r="AN31" s="7">
        <f>IFERROR(RANK('Ref. Cuotas'!M30,'Ref. Cuotas'!M:M,0)+COUNTIF('Ref. Cuotas'!$M$7:'Ref. Cuotas'!M30,'Ref. Cuotas'!M30)-1,"")</f>
        <v>969</v>
      </c>
      <c r="AO31" s="7">
        <f>IFERROR(RANK('Ref. Cuotas'!H30,'Ref. Cuotas'!H:H,1)+COUNTIF('Ref. Cuotas'!$H$7:'Ref. Cuotas'!H30,'Ref. Cuotas'!H30)-1,"")</f>
        <v>386</v>
      </c>
      <c r="AP31" s="7">
        <f>IFERROR(RANK('Ref. Cuotas'!J30,'Ref. Cuotas'!J:J,1)+COUNTIF('Ref. Cuotas'!$J$7:'Ref. Cuotas'!J30,'Ref. Cuotas'!J30)-1,"")</f>
        <v>20</v>
      </c>
      <c r="AQ31" s="7">
        <f>IFERROR(RANK('Ref. Cuotas'!K30,'Ref. Cuotas'!K:K,1)+COUNTIF('Ref. Cuotas'!$K$7:'Ref. Cuotas'!K30,'Ref. Cuotas'!K30)-1,"")</f>
        <v>2</v>
      </c>
    </row>
    <row r="32" spans="1:43" ht="15.9" customHeight="1" x14ac:dyDescent="0.4">
      <c r="A32" s="2"/>
      <c r="B32" s="28">
        <v>1</v>
      </c>
      <c r="C32" s="112">
        <f>IFERROR(INDEX('Ref. Cuotas'!H:H,MATCH('TOP 10 Cuotas'!$D32,'Ref. Cuotas'!$C:$C,0)),"")</f>
        <v>321.96097799995903</v>
      </c>
      <c r="D32" s="15" t="str">
        <f>IFERROR(INDEX($AF:$AF,MATCH($B32,$AO:$AO,0)),"")</f>
        <v>CFM9557LV</v>
      </c>
      <c r="E32" s="15" t="str">
        <f t="shared" ref="E32:E41" si="18">IFERROR(INDEX($AG:$AG,MATCH($D32,$AF:$AF,0)),"")</f>
        <v>Fm Lv Ahorro Arg</v>
      </c>
      <c r="F32" s="15" t="str">
        <f>IFERROR(INDEX($AH:$AH,MATCH($D32,$AF:$AF,0)),"")</f>
        <v>LV</v>
      </c>
      <c r="G32" s="21"/>
      <c r="H32" s="28">
        <v>1</v>
      </c>
      <c r="I32" s="112">
        <f>IFERROR(INDEX('Ref. Cuotas'!J:J,MATCH('TOP 10 Cuotas'!$J32,'Ref. Cuotas'!$C:$C,0)),"")</f>
        <v>0</v>
      </c>
      <c r="J32" s="15" t="str">
        <f t="shared" ref="J32:J41" si="19">IFERROR(INDEX($AF:$AF,MATCH($H32,$AP:$AP,0)),"")</f>
        <v>CFM9922APV</v>
      </c>
      <c r="K32" s="15" t="str">
        <f t="shared" ref="K32:K41" si="20">IFERROR(INDEX($AG:$AG,MATCH($J32,$AF:$AF,0)),"")</f>
        <v>Acciones Emergentes</v>
      </c>
      <c r="L32" s="15" t="str">
        <f>IFERROR(INDEX($AH:$AH,MATCH($J32,$AF:$AF,0)),"")</f>
        <v>APV</v>
      </c>
      <c r="M32" s="16"/>
      <c r="N32" s="28">
        <v>1</v>
      </c>
      <c r="O32" s="80">
        <f>IFERROR(INDEX('Ref. Cuotas'!K:K,MATCH('TOP 10 Cuotas'!$P32,'Ref. Cuotas'!$C:$C,0)),"")</f>
        <v>0</v>
      </c>
      <c r="P32" s="15" t="str">
        <f t="shared" ref="P32:P41" si="21">IFERROR(INDEX($AF:$AF,MATCH($N32,$AQ:$AQ,0)),"")</f>
        <v>CFM9254AM</v>
      </c>
      <c r="Q32" s="15" t="str">
        <f t="shared" ref="Q32:Q41" si="22">IFERROR(INDEX($AG:$AG,MATCH($P32,$AF:$AF,0)),"")</f>
        <v>Acciones Europa</v>
      </c>
      <c r="R32" s="15" t="str">
        <f>IFERROR(INDEX($AH:$AH,MATCH($P32,$AF:$AF,0)),"")</f>
        <v>AM</v>
      </c>
      <c r="AE32" s="5" t="s">
        <v>27</v>
      </c>
      <c r="AF32" s="5" t="s">
        <v>3110</v>
      </c>
      <c r="AG32" s="6" t="s">
        <v>2922</v>
      </c>
      <c r="AH32" s="6" t="s">
        <v>4104</v>
      </c>
      <c r="AI32" s="7">
        <f>IFERROR(RANK('Ref. Cuotas'!H31,'Ref. Cuotas'!H:H,0)+COUNTIF('Ref. Cuotas'!$H$7:'Ref. Cuotas'!H31,'Ref. Cuotas'!H31)-1,"")</f>
        <v>2745</v>
      </c>
      <c r="AJ32" s="7">
        <f>IFERROR(RANK('Ref. Cuotas'!I31,'Ref. Cuotas'!I:I,0)+COUNTIF('Ref. Cuotas'!$I$7:'Ref. Cuotas'!I31,'Ref. Cuotas'!I31)-1,"")</f>
        <v>577</v>
      </c>
      <c r="AK32" s="7">
        <f>IFERROR(RANK('Ref. Cuotas'!J31,'Ref. Cuotas'!J:J,0)+COUNTIF('Ref. Cuotas'!$J$7:'Ref. Cuotas'!J31,'Ref. Cuotas'!J31)-1,"")</f>
        <v>846</v>
      </c>
      <c r="AL32" s="7">
        <f>IFERROR(RANK('Ref. Cuotas'!K31,'Ref. Cuotas'!K:K,0)+COUNTIF('Ref. Cuotas'!$K$7:'Ref. Cuotas'!K31,'Ref. Cuotas'!K31)-1,"")</f>
        <v>1533</v>
      </c>
      <c r="AM32" s="7">
        <f>IFERROR(RANK('Ref. Cuotas'!L31,'Ref. Cuotas'!L:L,0)+COUNTIF('Ref. Cuotas'!$L$7:'Ref. Cuotas'!L31,'Ref. Cuotas'!L31)-1,"")</f>
        <v>951</v>
      </c>
      <c r="AN32" s="7">
        <f>IFERROR(RANK('Ref. Cuotas'!M31,'Ref. Cuotas'!M:M,0)+COUNTIF('Ref. Cuotas'!$M$7:'Ref. Cuotas'!M31,'Ref. Cuotas'!M31)-1,"")</f>
        <v>970</v>
      </c>
      <c r="AO32" s="7">
        <f>IFERROR(RANK('Ref. Cuotas'!H31,'Ref. Cuotas'!H:H,1)+COUNTIF('Ref. Cuotas'!$H$7:'Ref. Cuotas'!H31,'Ref. Cuotas'!H31)-1,"")</f>
        <v>58</v>
      </c>
      <c r="AP32" s="7">
        <f>IFERROR(RANK('Ref. Cuotas'!J31,'Ref. Cuotas'!J:J,1)+COUNTIF('Ref. Cuotas'!$J$7:'Ref. Cuotas'!J31,'Ref. Cuotas'!J31)-1,"")</f>
        <v>21</v>
      </c>
      <c r="AQ32" s="7">
        <f>IFERROR(RANK('Ref. Cuotas'!K31,'Ref. Cuotas'!K:K,1)+COUNTIF('Ref. Cuotas'!$K$7:'Ref. Cuotas'!K31,'Ref. Cuotas'!K31)-1,"")</f>
        <v>1270</v>
      </c>
    </row>
    <row r="33" spans="1:43" ht="15.9" customHeight="1" x14ac:dyDescent="0.4">
      <c r="A33" s="2"/>
      <c r="B33" s="28">
        <v>2</v>
      </c>
      <c r="C33" s="112">
        <f>IFERROR(INDEX('Ref. Cuotas'!H:H,MATCH('TOP 10 Cuotas'!$D33,'Ref. Cuotas'!$C:$C,0)),"")</f>
        <v>348.15991500019999</v>
      </c>
      <c r="D33" s="15" t="str">
        <f t="shared" ref="D32:D41" si="23">IFERROR(INDEX($AF:$AF,MATCH($B33,$AO:$AO,0)),"")</f>
        <v>CFM8705P</v>
      </c>
      <c r="E33" s="15" t="str">
        <f t="shared" si="18"/>
        <v>Latinoamericano</v>
      </c>
      <c r="F33" s="15" t="str">
        <f t="shared" ref="F33:F41" si="24">IFERROR(INDEX($AH:$AH,MATCH($D33,$AF:$AF,0)),"")</f>
        <v>P</v>
      </c>
      <c r="G33" s="21"/>
      <c r="H33" s="28">
        <v>2</v>
      </c>
      <c r="I33" s="112">
        <f>IFERROR(INDEX('Ref. Cuotas'!J:J,MATCH('TOP 10 Cuotas'!$J33,'Ref. Cuotas'!$C:$C,0)),"")</f>
        <v>0</v>
      </c>
      <c r="J33" s="15" t="str">
        <f t="shared" si="19"/>
        <v>CFM9922F1</v>
      </c>
      <c r="K33" s="15" t="str">
        <f t="shared" si="20"/>
        <v>Acciones Emergentes</v>
      </c>
      <c r="L33" s="15" t="str">
        <f t="shared" ref="L33:L41" si="25">IFERROR(INDEX($AH:$AH,MATCH($J33,$AF:$AF,0)),"")</f>
        <v>F1</v>
      </c>
      <c r="M33" s="16"/>
      <c r="N33" s="28">
        <v>2</v>
      </c>
      <c r="O33" s="80">
        <f>IFERROR(INDEX('Ref. Cuotas'!K:K,MATCH('TOP 10 Cuotas'!$P33,'Ref. Cuotas'!$C:$C,0)),"")</f>
        <v>0</v>
      </c>
      <c r="P33" s="15" t="str">
        <f t="shared" si="21"/>
        <v>CFM9537INSTI</v>
      </c>
      <c r="Q33" s="15" t="str">
        <f t="shared" si="22"/>
        <v>Acciones Mid Cap</v>
      </c>
      <c r="R33" s="15" t="str">
        <f t="shared" ref="R33:R41" si="26">IFERROR(INDEX($AH:$AH,MATCH($P33,$AF:$AF,0)),"")</f>
        <v>INSTI</v>
      </c>
      <c r="AE33" s="5" t="s">
        <v>28</v>
      </c>
      <c r="AF33" s="5" t="s">
        <v>3111</v>
      </c>
      <c r="AG33" s="6" t="s">
        <v>2922</v>
      </c>
      <c r="AH33" s="6" t="s">
        <v>4105</v>
      </c>
      <c r="AI33" s="7">
        <f>IFERROR(RANK('Ref. Cuotas'!H32,'Ref. Cuotas'!H:H,0)+COUNTIF('Ref. Cuotas'!$H$7:'Ref. Cuotas'!H32,'Ref. Cuotas'!H32)-1,"")</f>
        <v>2757</v>
      </c>
      <c r="AJ33" s="7">
        <f>IFERROR(RANK('Ref. Cuotas'!I32,'Ref. Cuotas'!I:I,0)+COUNTIF('Ref. Cuotas'!$I$7:'Ref. Cuotas'!I32,'Ref. Cuotas'!I32)-1,"")</f>
        <v>731</v>
      </c>
      <c r="AK33" s="7">
        <f>IFERROR(RANK('Ref. Cuotas'!J32,'Ref. Cuotas'!J:J,0)+COUNTIF('Ref. Cuotas'!$J$7:'Ref. Cuotas'!J32,'Ref. Cuotas'!J32)-1,"")</f>
        <v>414</v>
      </c>
      <c r="AL33" s="7">
        <f>IFERROR(RANK('Ref. Cuotas'!K32,'Ref. Cuotas'!K:K,0)+COUNTIF('Ref. Cuotas'!$K$7:'Ref. Cuotas'!K32,'Ref. Cuotas'!K32)-1,"")</f>
        <v>1494</v>
      </c>
      <c r="AM33" s="7">
        <f>IFERROR(RANK('Ref. Cuotas'!L32,'Ref. Cuotas'!L:L,0)+COUNTIF('Ref. Cuotas'!$L$7:'Ref. Cuotas'!L32,'Ref. Cuotas'!L32)-1,"")</f>
        <v>459</v>
      </c>
      <c r="AN33" s="7">
        <f>IFERROR(RANK('Ref. Cuotas'!M32,'Ref. Cuotas'!M:M,0)+COUNTIF('Ref. Cuotas'!$M$7:'Ref. Cuotas'!M32,'Ref. Cuotas'!M32)-1,"")</f>
        <v>971</v>
      </c>
      <c r="AO33" s="7">
        <f>IFERROR(RANK('Ref. Cuotas'!H32,'Ref. Cuotas'!H:H,1)+COUNTIF('Ref. Cuotas'!$H$7:'Ref. Cuotas'!H32,'Ref. Cuotas'!H32)-1,"")</f>
        <v>46</v>
      </c>
      <c r="AP33" s="7">
        <f>IFERROR(RANK('Ref. Cuotas'!J32,'Ref. Cuotas'!J:J,1)+COUNTIF('Ref. Cuotas'!$J$7:'Ref. Cuotas'!J32,'Ref. Cuotas'!J32)-1,"")</f>
        <v>2389</v>
      </c>
      <c r="AQ33" s="7">
        <f>IFERROR(RANK('Ref. Cuotas'!K32,'Ref. Cuotas'!K:K,1)+COUNTIF('Ref. Cuotas'!$K$7:'Ref. Cuotas'!K32,'Ref. Cuotas'!K32)-1,"")</f>
        <v>1309</v>
      </c>
    </row>
    <row r="34" spans="1:43" ht="15.9" customHeight="1" x14ac:dyDescent="0.4">
      <c r="A34" s="2"/>
      <c r="B34" s="28">
        <v>3</v>
      </c>
      <c r="C34" s="112">
        <f>IFERROR(INDEX('Ref. Cuotas'!H:H,MATCH('TOP 10 Cuotas'!$D34,'Ref. Cuotas'!$C:$C,0)),"")</f>
        <v>361.267800000031</v>
      </c>
      <c r="D34" s="15" t="str">
        <f t="shared" si="23"/>
        <v>CFM8537LIQUIDEZ</v>
      </c>
      <c r="E34" s="15" t="str">
        <f t="shared" si="18"/>
        <v>Bice Best Latinoamerica</v>
      </c>
      <c r="F34" s="15" t="str">
        <f t="shared" si="24"/>
        <v>LIQUIDEZ</v>
      </c>
      <c r="G34" s="21"/>
      <c r="H34" s="28">
        <v>3</v>
      </c>
      <c r="I34" s="112">
        <f>IFERROR(INDEX('Ref. Cuotas'!J:J,MATCH('TOP 10 Cuotas'!$J34,'Ref. Cuotas'!$C:$C,0)),"")</f>
        <v>0</v>
      </c>
      <c r="J34" s="15" t="str">
        <f t="shared" si="19"/>
        <v>CFM9922F2</v>
      </c>
      <c r="K34" s="15" t="str">
        <f t="shared" si="20"/>
        <v>Acciones Emergentes</v>
      </c>
      <c r="L34" s="15" t="str">
        <f t="shared" si="25"/>
        <v>F2</v>
      </c>
      <c r="M34" s="16"/>
      <c r="N34" s="28">
        <v>3</v>
      </c>
      <c r="O34" s="80">
        <f>IFERROR(INDEX('Ref. Cuotas'!K:K,MATCH('TOP 10 Cuotas'!$P34,'Ref. Cuotas'!$C:$C,0)),"")</f>
        <v>0</v>
      </c>
      <c r="P34" s="15" t="str">
        <f t="shared" si="21"/>
        <v>CFM8872LV</v>
      </c>
      <c r="Q34" s="15" t="str">
        <f t="shared" si="22"/>
        <v>Acciones Nacionales</v>
      </c>
      <c r="R34" s="15" t="str">
        <f t="shared" si="26"/>
        <v>LV</v>
      </c>
      <c r="AE34" s="5" t="s">
        <v>29</v>
      </c>
      <c r="AF34" s="5" t="s">
        <v>3112</v>
      </c>
      <c r="AG34" s="6" t="s">
        <v>2923</v>
      </c>
      <c r="AH34" s="6" t="s">
        <v>4092</v>
      </c>
      <c r="AI34" s="7">
        <f>IFERROR(RANK('Ref. Cuotas'!H33,'Ref. Cuotas'!H:H,0)+COUNTIF('Ref. Cuotas'!$H$7:'Ref. Cuotas'!H33,'Ref. Cuotas'!H33)-1,"")</f>
        <v>919</v>
      </c>
      <c r="AJ34" s="7">
        <f>IFERROR(RANK('Ref. Cuotas'!I33,'Ref. Cuotas'!I:I,0)+COUNTIF('Ref. Cuotas'!$I$7:'Ref. Cuotas'!I33,'Ref. Cuotas'!I33)-1,"")</f>
        <v>1078</v>
      </c>
      <c r="AK34" s="7">
        <f>IFERROR(RANK('Ref. Cuotas'!J33,'Ref. Cuotas'!J:J,0)+COUNTIF('Ref. Cuotas'!$J$7:'Ref. Cuotas'!J33,'Ref. Cuotas'!J33)-1,"")</f>
        <v>770</v>
      </c>
      <c r="AL34" s="7">
        <f>IFERROR(RANK('Ref. Cuotas'!K33,'Ref. Cuotas'!K:K,0)+COUNTIF('Ref. Cuotas'!$K$7:'Ref. Cuotas'!K33,'Ref. Cuotas'!K33)-1,"")</f>
        <v>1090</v>
      </c>
      <c r="AM34" s="7">
        <f>IFERROR(RANK('Ref. Cuotas'!L33,'Ref. Cuotas'!L:L,0)+COUNTIF('Ref. Cuotas'!$L$7:'Ref. Cuotas'!L33,'Ref. Cuotas'!L33)-1,"")</f>
        <v>198</v>
      </c>
      <c r="AN34" s="7">
        <f>IFERROR(RANK('Ref. Cuotas'!M33,'Ref. Cuotas'!M:M,0)+COUNTIF('Ref. Cuotas'!$M$7:'Ref. Cuotas'!M33,'Ref. Cuotas'!M33)-1,"")</f>
        <v>972</v>
      </c>
      <c r="AO34" s="7">
        <f>IFERROR(RANK('Ref. Cuotas'!H33,'Ref. Cuotas'!H:H,1)+COUNTIF('Ref. Cuotas'!$H$7:'Ref. Cuotas'!H33,'Ref. Cuotas'!H33)-1,"")</f>
        <v>1884</v>
      </c>
      <c r="AP34" s="7">
        <f>IFERROR(RANK('Ref. Cuotas'!J33,'Ref. Cuotas'!J:J,1)+COUNTIF('Ref. Cuotas'!$J$7:'Ref. Cuotas'!J33,'Ref. Cuotas'!J33)-1,"")</f>
        <v>2033</v>
      </c>
      <c r="AQ34" s="7">
        <f>IFERROR(RANK('Ref. Cuotas'!K33,'Ref. Cuotas'!K:K,1)+COUNTIF('Ref. Cuotas'!$K$7:'Ref. Cuotas'!K33,'Ref. Cuotas'!K33)-1,"")</f>
        <v>1713</v>
      </c>
    </row>
    <row r="35" spans="1:43" ht="15.9" customHeight="1" x14ac:dyDescent="0.4">
      <c r="A35" s="2"/>
      <c r="B35" s="28">
        <v>4</v>
      </c>
      <c r="C35" s="112">
        <f>IFERROR(INDEX('Ref. Cuotas'!H:H,MATCH('TOP 10 Cuotas'!$D35,'Ref. Cuotas'!$C:$C,0)),"")</f>
        <v>361.71009999979299</v>
      </c>
      <c r="D35" s="15" t="str">
        <f t="shared" si="23"/>
        <v>CFM8749LIQUIDEZ</v>
      </c>
      <c r="E35" s="15" t="str">
        <f t="shared" si="18"/>
        <v>Bice Commodities</v>
      </c>
      <c r="F35" s="15" t="str">
        <f t="shared" si="24"/>
        <v>LIQUIDEZ</v>
      </c>
      <c r="G35" s="21"/>
      <c r="H35" s="28">
        <v>4</v>
      </c>
      <c r="I35" s="112">
        <f>IFERROR(INDEX('Ref. Cuotas'!J:J,MATCH('TOP 10 Cuotas'!$J35,'Ref. Cuotas'!$C:$C,0)),"")</f>
        <v>0</v>
      </c>
      <c r="J35" s="15" t="str">
        <f t="shared" si="19"/>
        <v>CFM9922IT</v>
      </c>
      <c r="K35" s="15" t="str">
        <f t="shared" si="20"/>
        <v>Acciones Emergentes</v>
      </c>
      <c r="L35" s="15" t="str">
        <f t="shared" si="25"/>
        <v>IT</v>
      </c>
      <c r="M35" s="16"/>
      <c r="N35" s="28">
        <v>4</v>
      </c>
      <c r="O35" s="80">
        <f>IFERROR(INDEX('Ref. Cuotas'!K:K,MATCH('TOP 10 Cuotas'!$P35,'Ref. Cuotas'!$C:$C,0)),"")</f>
        <v>0</v>
      </c>
      <c r="P35" s="15" t="str">
        <f t="shared" si="21"/>
        <v>CFM8872O</v>
      </c>
      <c r="Q35" s="15" t="str">
        <f t="shared" si="22"/>
        <v>Acciones Nacionales</v>
      </c>
      <c r="R35" s="15" t="str">
        <f t="shared" si="26"/>
        <v>O</v>
      </c>
      <c r="AE35" s="5" t="s">
        <v>30</v>
      </c>
      <c r="AF35" s="5" t="s">
        <v>3113</v>
      </c>
      <c r="AG35" s="6" t="s">
        <v>2923</v>
      </c>
      <c r="AH35" s="6" t="s">
        <v>4088</v>
      </c>
      <c r="AI35" s="7">
        <f>IFERROR(RANK('Ref. Cuotas'!H34,'Ref. Cuotas'!H:H,0)+COUNTIF('Ref. Cuotas'!$H$7:'Ref. Cuotas'!H34,'Ref. Cuotas'!H34)-1,"")</f>
        <v>518</v>
      </c>
      <c r="AJ35" s="7">
        <f>IFERROR(RANK('Ref. Cuotas'!I34,'Ref. Cuotas'!I:I,0)+COUNTIF('Ref. Cuotas'!$I$7:'Ref. Cuotas'!I34,'Ref. Cuotas'!I34)-1,"")</f>
        <v>390</v>
      </c>
      <c r="AK35" s="7">
        <f>IFERROR(RANK('Ref. Cuotas'!J34,'Ref. Cuotas'!J:J,0)+COUNTIF('Ref. Cuotas'!$J$7:'Ref. Cuotas'!J34,'Ref. Cuotas'!J34)-1,"")</f>
        <v>847</v>
      </c>
      <c r="AL35" s="7">
        <f>IFERROR(RANK('Ref. Cuotas'!K34,'Ref. Cuotas'!K:K,0)+COUNTIF('Ref. Cuotas'!$K$7:'Ref. Cuotas'!K34,'Ref. Cuotas'!K34)-1,"")</f>
        <v>1610</v>
      </c>
      <c r="AM35" s="7">
        <f>IFERROR(RANK('Ref. Cuotas'!L34,'Ref. Cuotas'!L:L,0)+COUNTIF('Ref. Cuotas'!$L$7:'Ref. Cuotas'!L34,'Ref. Cuotas'!L34)-1,"")</f>
        <v>465</v>
      </c>
      <c r="AN35" s="7">
        <f>IFERROR(RANK('Ref. Cuotas'!M34,'Ref. Cuotas'!M:M,0)+COUNTIF('Ref. Cuotas'!$M$7:'Ref. Cuotas'!M34,'Ref. Cuotas'!M34)-1,"")</f>
        <v>973</v>
      </c>
      <c r="AO35" s="7">
        <f>IFERROR(RANK('Ref. Cuotas'!H34,'Ref. Cuotas'!H:H,1)+COUNTIF('Ref. Cuotas'!$H$7:'Ref. Cuotas'!H34,'Ref. Cuotas'!H34)-1,"")</f>
        <v>2285</v>
      </c>
      <c r="AP35" s="7">
        <f>IFERROR(RANK('Ref. Cuotas'!J34,'Ref. Cuotas'!J:J,1)+COUNTIF('Ref. Cuotas'!$J$7:'Ref. Cuotas'!J34,'Ref. Cuotas'!J34)-1,"")</f>
        <v>22</v>
      </c>
      <c r="AQ35" s="7">
        <f>IFERROR(RANK('Ref. Cuotas'!K34,'Ref. Cuotas'!K:K,1)+COUNTIF('Ref. Cuotas'!$K$7:'Ref. Cuotas'!K34,'Ref. Cuotas'!K34)-1,"")</f>
        <v>1193</v>
      </c>
    </row>
    <row r="36" spans="1:43" ht="15.9" customHeight="1" x14ac:dyDescent="0.4">
      <c r="A36" s="2"/>
      <c r="B36" s="28">
        <v>5</v>
      </c>
      <c r="C36" s="112">
        <f>IFERROR(INDEX('Ref. Cuotas'!H:H,MATCH('TOP 10 Cuotas'!$D36,'Ref. Cuotas'!$C:$C,0)),"")</f>
        <v>366.211800000165</v>
      </c>
      <c r="D36" s="15" t="str">
        <f t="shared" si="23"/>
        <v>CFM8725LIQUIDEZ</v>
      </c>
      <c r="E36" s="15" t="str">
        <f t="shared" si="18"/>
        <v>Bice Brasil</v>
      </c>
      <c r="F36" s="15" t="str">
        <f t="shared" si="24"/>
        <v>LIQUIDEZ</v>
      </c>
      <c r="G36" s="21"/>
      <c r="H36" s="28">
        <v>5</v>
      </c>
      <c r="I36" s="112">
        <f>IFERROR(INDEX('Ref. Cuotas'!J:J,MATCH('TOP 10 Cuotas'!$J36,'Ref. Cuotas'!$C:$C,0)),"")</f>
        <v>0</v>
      </c>
      <c r="J36" s="15" t="str">
        <f t="shared" si="19"/>
        <v>CFM8982A</v>
      </c>
      <c r="K36" s="15" t="str">
        <f t="shared" si="20"/>
        <v>Acciones Estrategica</v>
      </c>
      <c r="L36" s="15" t="str">
        <f t="shared" si="25"/>
        <v>A</v>
      </c>
      <c r="M36" s="16"/>
      <c r="N36" s="28">
        <v>5</v>
      </c>
      <c r="O36" s="80">
        <f>IFERROR(INDEX('Ref. Cuotas'!K:K,MATCH('TOP 10 Cuotas'!$P36,'Ref. Cuotas'!$C:$C,0)),"")</f>
        <v>0</v>
      </c>
      <c r="P36" s="15" t="str">
        <f t="shared" si="21"/>
        <v>CFM8872P</v>
      </c>
      <c r="Q36" s="15" t="str">
        <f t="shared" si="22"/>
        <v>Acciones Nacionales</v>
      </c>
      <c r="R36" s="15" t="str">
        <f t="shared" si="26"/>
        <v>P</v>
      </c>
      <c r="AE36" s="5" t="s">
        <v>31</v>
      </c>
      <c r="AF36" s="5" t="s">
        <v>3114</v>
      </c>
      <c r="AG36" s="6" t="s">
        <v>2923</v>
      </c>
      <c r="AH36" s="6" t="s">
        <v>4096</v>
      </c>
      <c r="AI36" s="7">
        <f>IFERROR(RANK('Ref. Cuotas'!H35,'Ref. Cuotas'!H:H,0)+COUNTIF('Ref. Cuotas'!$H$7:'Ref. Cuotas'!H35,'Ref. Cuotas'!H35)-1,"")</f>
        <v>2059</v>
      </c>
      <c r="AJ36" s="7">
        <f>IFERROR(RANK('Ref. Cuotas'!I35,'Ref. Cuotas'!I:I,0)+COUNTIF('Ref. Cuotas'!$I$7:'Ref. Cuotas'!I35,'Ref. Cuotas'!I35)-1,"")</f>
        <v>1079</v>
      </c>
      <c r="AK36" s="7">
        <f>IFERROR(RANK('Ref. Cuotas'!J35,'Ref. Cuotas'!J:J,0)+COUNTIF('Ref. Cuotas'!$J$7:'Ref. Cuotas'!J35,'Ref. Cuotas'!J35)-1,"")</f>
        <v>848</v>
      </c>
      <c r="AL36" s="7">
        <f>IFERROR(RANK('Ref. Cuotas'!K35,'Ref. Cuotas'!K:K,0)+COUNTIF('Ref. Cuotas'!$K$7:'Ref. Cuotas'!K35,'Ref. Cuotas'!K35)-1,"")</f>
        <v>1839</v>
      </c>
      <c r="AM36" s="7">
        <f>IFERROR(RANK('Ref. Cuotas'!L35,'Ref. Cuotas'!L:L,0)+COUNTIF('Ref. Cuotas'!$L$7:'Ref. Cuotas'!L35,'Ref. Cuotas'!L35)-1,"")</f>
        <v>1278</v>
      </c>
      <c r="AN36" s="7">
        <f>IFERROR(RANK('Ref. Cuotas'!M35,'Ref. Cuotas'!M:M,0)+COUNTIF('Ref. Cuotas'!$M$7:'Ref. Cuotas'!M35,'Ref. Cuotas'!M35)-1,"")</f>
        <v>208</v>
      </c>
      <c r="AO36" s="7">
        <f>IFERROR(RANK('Ref. Cuotas'!H35,'Ref. Cuotas'!H:H,1)+COUNTIF('Ref. Cuotas'!$H$7:'Ref. Cuotas'!H35,'Ref. Cuotas'!H35)-1,"")</f>
        <v>744</v>
      </c>
      <c r="AP36" s="7">
        <f>IFERROR(RANK('Ref. Cuotas'!J35,'Ref. Cuotas'!J:J,1)+COUNTIF('Ref. Cuotas'!$J$7:'Ref. Cuotas'!J35,'Ref. Cuotas'!J35)-1,"")</f>
        <v>23</v>
      </c>
      <c r="AQ36" s="7">
        <f>IFERROR(RANK('Ref. Cuotas'!K35,'Ref. Cuotas'!K:K,1)+COUNTIF('Ref. Cuotas'!$K$7:'Ref. Cuotas'!K35,'Ref. Cuotas'!K35)-1,"")</f>
        <v>964</v>
      </c>
    </row>
    <row r="37" spans="1:43" ht="15.9" customHeight="1" x14ac:dyDescent="0.4">
      <c r="A37" s="2"/>
      <c r="B37" s="28">
        <v>6</v>
      </c>
      <c r="C37" s="112">
        <f>IFERROR(INDEX('Ref. Cuotas'!H:H,MATCH('TOP 10 Cuotas'!$D37,'Ref. Cuotas'!$C:$C,0)),"")</f>
        <v>377.01450000004797</v>
      </c>
      <c r="D37" s="15" t="str">
        <f t="shared" si="23"/>
        <v>CFM8610A</v>
      </c>
      <c r="E37" s="15" t="str">
        <f t="shared" si="18"/>
        <v>Europa Emergente</v>
      </c>
      <c r="F37" s="15" t="str">
        <f t="shared" si="24"/>
        <v>A</v>
      </c>
      <c r="G37" s="21"/>
      <c r="H37" s="28">
        <v>6</v>
      </c>
      <c r="I37" s="112">
        <f>IFERROR(INDEX('Ref. Cuotas'!J:J,MATCH('TOP 10 Cuotas'!$J37,'Ref. Cuotas'!$C:$C,0)),"")</f>
        <v>0</v>
      </c>
      <c r="J37" s="15" t="str">
        <f t="shared" si="19"/>
        <v>CFM8982B</v>
      </c>
      <c r="K37" s="15" t="str">
        <f t="shared" si="20"/>
        <v>Acciones Estrategica</v>
      </c>
      <c r="L37" s="15" t="str">
        <f t="shared" si="25"/>
        <v>B</v>
      </c>
      <c r="M37" s="16"/>
      <c r="N37" s="28">
        <v>6</v>
      </c>
      <c r="O37" s="80">
        <f>IFERROR(INDEX('Ref. Cuotas'!K:K,MATCH('TOP 10 Cuotas'!$P37,'Ref. Cuotas'!$C:$C,0)),"")</f>
        <v>0</v>
      </c>
      <c r="P37" s="15" t="str">
        <f t="shared" si="21"/>
        <v>CFM8886GLOBA</v>
      </c>
      <c r="Q37" s="15" t="str">
        <f t="shared" si="22"/>
        <v>Activa</v>
      </c>
      <c r="R37" s="15" t="str">
        <f t="shared" si="26"/>
        <v>GLOBA</v>
      </c>
      <c r="AE37" s="5" t="s">
        <v>32</v>
      </c>
      <c r="AF37" s="5" t="s">
        <v>3115</v>
      </c>
      <c r="AG37" s="6" t="s">
        <v>2923</v>
      </c>
      <c r="AH37" s="6" t="s">
        <v>4097</v>
      </c>
      <c r="AI37" s="7">
        <f>IFERROR(RANK('Ref. Cuotas'!H36,'Ref. Cuotas'!H:H,0)+COUNTIF('Ref. Cuotas'!$H$7:'Ref. Cuotas'!H36,'Ref. Cuotas'!H36)-1,"")</f>
        <v>2653</v>
      </c>
      <c r="AJ37" s="7">
        <f>IFERROR(RANK('Ref. Cuotas'!I36,'Ref. Cuotas'!I:I,0)+COUNTIF('Ref. Cuotas'!$I$7:'Ref. Cuotas'!I36,'Ref. Cuotas'!I36)-1,"")</f>
        <v>1080</v>
      </c>
      <c r="AK37" s="7">
        <f>IFERROR(RANK('Ref. Cuotas'!J36,'Ref. Cuotas'!J:J,0)+COUNTIF('Ref. Cuotas'!$J$7:'Ref. Cuotas'!J36,'Ref. Cuotas'!J36)-1,"")</f>
        <v>849</v>
      </c>
      <c r="AL37" s="7">
        <f>IFERROR(RANK('Ref. Cuotas'!K36,'Ref. Cuotas'!K:K,0)+COUNTIF('Ref. Cuotas'!$K$7:'Ref. Cuotas'!K36,'Ref. Cuotas'!K36)-1,"")</f>
        <v>2390</v>
      </c>
      <c r="AM37" s="7">
        <f>IFERROR(RANK('Ref. Cuotas'!L36,'Ref. Cuotas'!L:L,0)+COUNTIF('Ref. Cuotas'!$L$7:'Ref. Cuotas'!L36,'Ref. Cuotas'!L36)-1,"")</f>
        <v>2212</v>
      </c>
      <c r="AN37" s="7">
        <f>IFERROR(RANK('Ref. Cuotas'!M36,'Ref. Cuotas'!M:M,0)+COUNTIF('Ref. Cuotas'!$M$7:'Ref. Cuotas'!M36,'Ref. Cuotas'!M36)-1,"")</f>
        <v>974</v>
      </c>
      <c r="AO37" s="7">
        <f>IFERROR(RANK('Ref. Cuotas'!H36,'Ref. Cuotas'!H:H,1)+COUNTIF('Ref. Cuotas'!$H$7:'Ref. Cuotas'!H36,'Ref. Cuotas'!H36)-1,"")</f>
        <v>150</v>
      </c>
      <c r="AP37" s="7">
        <f>IFERROR(RANK('Ref. Cuotas'!J36,'Ref. Cuotas'!J:J,1)+COUNTIF('Ref. Cuotas'!$J$7:'Ref. Cuotas'!J36,'Ref. Cuotas'!J36)-1,"")</f>
        <v>24</v>
      </c>
      <c r="AQ37" s="7">
        <f>IFERROR(RANK('Ref. Cuotas'!K36,'Ref. Cuotas'!K:K,1)+COUNTIF('Ref. Cuotas'!$K$7:'Ref. Cuotas'!K36,'Ref. Cuotas'!K36)-1,"")</f>
        <v>413</v>
      </c>
    </row>
    <row r="38" spans="1:43" ht="15.9" customHeight="1" x14ac:dyDescent="0.4">
      <c r="A38" s="2"/>
      <c r="B38" s="28">
        <v>7</v>
      </c>
      <c r="C38" s="112">
        <f>IFERROR(INDEX('Ref. Cuotas'!H:H,MATCH('TOP 10 Cuotas'!$D38,'Ref. Cuotas'!$C:$C,0)),"")</f>
        <v>402.41258100001102</v>
      </c>
      <c r="D38" s="15" t="str">
        <f t="shared" si="23"/>
        <v>CFM8795A</v>
      </c>
      <c r="E38" s="15" t="str">
        <f t="shared" si="18"/>
        <v>Security Small Cap Latam</v>
      </c>
      <c r="F38" s="15" t="str">
        <f t="shared" si="24"/>
        <v>A</v>
      </c>
      <c r="G38" s="16"/>
      <c r="H38" s="28">
        <v>7</v>
      </c>
      <c r="I38" s="112">
        <f>IFERROR(INDEX('Ref. Cuotas'!J:J,MATCH('TOP 10 Cuotas'!$J38,'Ref. Cuotas'!$C:$C,0)),"")</f>
        <v>0</v>
      </c>
      <c r="J38" s="15" t="str">
        <f t="shared" si="19"/>
        <v>CFM8982D</v>
      </c>
      <c r="K38" s="15" t="str">
        <f t="shared" si="20"/>
        <v>Acciones Estrategica</v>
      </c>
      <c r="L38" s="15" t="str">
        <f t="shared" si="25"/>
        <v>D</v>
      </c>
      <c r="M38" s="16"/>
      <c r="N38" s="28">
        <v>7</v>
      </c>
      <c r="O38" s="80">
        <f>IFERROR(INDEX('Ref. Cuotas'!K:K,MATCH('TOP 10 Cuotas'!$P38,'Ref. Cuotas'!$C:$C,0)),"")</f>
        <v>0</v>
      </c>
      <c r="P38" s="15" t="str">
        <f t="shared" si="21"/>
        <v>CFM8755LV</v>
      </c>
      <c r="Q38" s="15" t="str">
        <f t="shared" si="22"/>
        <v>Ahorro A Plazo</v>
      </c>
      <c r="R38" s="15" t="str">
        <f t="shared" si="26"/>
        <v>LV</v>
      </c>
      <c r="AE38" s="5" t="s">
        <v>33</v>
      </c>
      <c r="AF38" s="5" t="s">
        <v>3116</v>
      </c>
      <c r="AG38" s="6" t="s">
        <v>2923</v>
      </c>
      <c r="AH38" s="6" t="s">
        <v>4107</v>
      </c>
      <c r="AI38" s="7">
        <f>IFERROR(RANK('Ref. Cuotas'!H37,'Ref. Cuotas'!H:H,0)+COUNTIF('Ref. Cuotas'!$H$7:'Ref. Cuotas'!H37,'Ref. Cuotas'!H37)-1,"")</f>
        <v>1616</v>
      </c>
      <c r="AJ38" s="7">
        <f>IFERROR(RANK('Ref. Cuotas'!I37,'Ref. Cuotas'!I:I,0)+COUNTIF('Ref. Cuotas'!$I$7:'Ref. Cuotas'!I37,'Ref. Cuotas'!I37)-1,"")</f>
        <v>1081</v>
      </c>
      <c r="AK38" s="7">
        <f>IFERROR(RANK('Ref. Cuotas'!J37,'Ref. Cuotas'!J:J,0)+COUNTIF('Ref. Cuotas'!$J$7:'Ref. Cuotas'!J37,'Ref. Cuotas'!J37)-1,"")</f>
        <v>850</v>
      </c>
      <c r="AL38" s="7">
        <f>IFERROR(RANK('Ref. Cuotas'!K37,'Ref. Cuotas'!K:K,0)+COUNTIF('Ref. Cuotas'!$K$7:'Ref. Cuotas'!K37,'Ref. Cuotas'!K37)-1,"")</f>
        <v>2585</v>
      </c>
      <c r="AM38" s="7">
        <f>IFERROR(RANK('Ref. Cuotas'!L37,'Ref. Cuotas'!L:L,0)+COUNTIF('Ref. Cuotas'!$L$7:'Ref. Cuotas'!L37,'Ref. Cuotas'!L37)-1,"")</f>
        <v>2581</v>
      </c>
      <c r="AN38" s="7">
        <f>IFERROR(RANK('Ref. Cuotas'!M37,'Ref. Cuotas'!M:M,0)+COUNTIF('Ref. Cuotas'!$M$7:'Ref. Cuotas'!M37,'Ref. Cuotas'!M37)-1,"")</f>
        <v>975</v>
      </c>
      <c r="AO38" s="7">
        <f>IFERROR(RANK('Ref. Cuotas'!H37,'Ref. Cuotas'!H:H,1)+COUNTIF('Ref. Cuotas'!$H$7:'Ref. Cuotas'!H37,'Ref. Cuotas'!H37)-1,"")</f>
        <v>1187</v>
      </c>
      <c r="AP38" s="7">
        <f>IFERROR(RANK('Ref. Cuotas'!J37,'Ref. Cuotas'!J:J,1)+COUNTIF('Ref. Cuotas'!$J$7:'Ref. Cuotas'!J37,'Ref. Cuotas'!J37)-1,"")</f>
        <v>25</v>
      </c>
      <c r="AQ38" s="7">
        <f>IFERROR(RANK('Ref. Cuotas'!K37,'Ref. Cuotas'!K:K,1)+COUNTIF('Ref. Cuotas'!$K$7:'Ref. Cuotas'!K37,'Ref. Cuotas'!K37)-1,"")</f>
        <v>3</v>
      </c>
    </row>
    <row r="39" spans="1:43" ht="15.9" customHeight="1" x14ac:dyDescent="0.4">
      <c r="A39" s="2"/>
      <c r="B39" s="28">
        <v>8</v>
      </c>
      <c r="C39" s="112">
        <f>IFERROR(INDEX('Ref. Cuotas'!H:H,MATCH('TOP 10 Cuotas'!$D39,'Ref. Cuotas'!$C:$C,0)),"")</f>
        <v>420.63830000022398</v>
      </c>
      <c r="D39" s="15" t="str">
        <f t="shared" si="23"/>
        <v>CFM8537CLASICA</v>
      </c>
      <c r="E39" s="15" t="str">
        <f t="shared" si="18"/>
        <v>Bice Best Latinoamerica</v>
      </c>
      <c r="F39" s="15" t="str">
        <f t="shared" si="24"/>
        <v>CLASICA</v>
      </c>
      <c r="G39" s="16"/>
      <c r="H39" s="28">
        <v>8</v>
      </c>
      <c r="I39" s="112">
        <f>IFERROR(INDEX('Ref. Cuotas'!J:J,MATCH('TOP 10 Cuotas'!$J39,'Ref. Cuotas'!$C:$C,0)),"")</f>
        <v>0</v>
      </c>
      <c r="J39" s="15" t="str">
        <f t="shared" si="19"/>
        <v>CFM8982E</v>
      </c>
      <c r="K39" s="15" t="str">
        <f t="shared" si="20"/>
        <v>Acciones Estrategica</v>
      </c>
      <c r="L39" s="15" t="str">
        <f t="shared" si="25"/>
        <v>E</v>
      </c>
      <c r="M39" s="16"/>
      <c r="N39" s="28">
        <v>8</v>
      </c>
      <c r="O39" s="80">
        <f>IFERROR(INDEX('Ref. Cuotas'!K:K,MATCH('TOP 10 Cuotas'!$P39,'Ref. Cuotas'!$C:$C,0)),"")</f>
        <v>0</v>
      </c>
      <c r="P39" s="15" t="str">
        <f t="shared" si="21"/>
        <v>CFM9539D4</v>
      </c>
      <c r="Q39" s="15" t="str">
        <f t="shared" si="22"/>
        <v>Ahorro Plus</v>
      </c>
      <c r="R39" s="15" t="str">
        <f t="shared" si="26"/>
        <v>D4</v>
      </c>
      <c r="AE39" s="5" t="s">
        <v>34</v>
      </c>
      <c r="AF39" s="5" t="s">
        <v>3117</v>
      </c>
      <c r="AG39" s="6" t="s">
        <v>2923</v>
      </c>
      <c r="AH39" s="6" t="s">
        <v>4108</v>
      </c>
      <c r="AI39" s="7">
        <f>IFERROR(RANK('Ref. Cuotas'!H38,'Ref. Cuotas'!H:H,0)+COUNTIF('Ref. Cuotas'!$H$7:'Ref. Cuotas'!H38,'Ref. Cuotas'!H38)-1,"")</f>
        <v>2578</v>
      </c>
      <c r="AJ39" s="7">
        <f>IFERROR(RANK('Ref. Cuotas'!I38,'Ref. Cuotas'!I:I,0)+COUNTIF('Ref. Cuotas'!$I$7:'Ref. Cuotas'!I38,'Ref. Cuotas'!I38)-1,"")</f>
        <v>1082</v>
      </c>
      <c r="AK39" s="7">
        <f>IFERROR(RANK('Ref. Cuotas'!J38,'Ref. Cuotas'!J:J,0)+COUNTIF('Ref. Cuotas'!$J$7:'Ref. Cuotas'!J38,'Ref. Cuotas'!J38)-1,"")</f>
        <v>851</v>
      </c>
      <c r="AL39" s="7">
        <f>IFERROR(RANK('Ref. Cuotas'!K38,'Ref. Cuotas'!K:K,0)+COUNTIF('Ref. Cuotas'!$K$7:'Ref. Cuotas'!K38,'Ref. Cuotas'!K38)-1,"")</f>
        <v>2586</v>
      </c>
      <c r="AM39" s="7">
        <f>IFERROR(RANK('Ref. Cuotas'!L38,'Ref. Cuotas'!L:L,0)+COUNTIF('Ref. Cuotas'!$L$7:'Ref. Cuotas'!L38,'Ref. Cuotas'!L38)-1,"")</f>
        <v>2582</v>
      </c>
      <c r="AN39" s="7">
        <f>IFERROR(RANK('Ref. Cuotas'!M38,'Ref. Cuotas'!M:M,0)+COUNTIF('Ref. Cuotas'!$M$7:'Ref. Cuotas'!M38,'Ref. Cuotas'!M38)-1,"")</f>
        <v>976</v>
      </c>
      <c r="AO39" s="7">
        <f>IFERROR(RANK('Ref. Cuotas'!H38,'Ref. Cuotas'!H:H,1)+COUNTIF('Ref. Cuotas'!$H$7:'Ref. Cuotas'!H38,'Ref. Cuotas'!H38)-1,"")</f>
        <v>225</v>
      </c>
      <c r="AP39" s="7">
        <f>IFERROR(RANK('Ref. Cuotas'!J38,'Ref. Cuotas'!J:J,1)+COUNTIF('Ref. Cuotas'!$J$7:'Ref. Cuotas'!J38,'Ref. Cuotas'!J38)-1,"")</f>
        <v>26</v>
      </c>
      <c r="AQ39" s="7">
        <f>IFERROR(RANK('Ref. Cuotas'!K38,'Ref. Cuotas'!K:K,1)+COUNTIF('Ref. Cuotas'!$K$7:'Ref. Cuotas'!K38,'Ref. Cuotas'!K38)-1,"")</f>
        <v>4</v>
      </c>
    </row>
    <row r="40" spans="1:43" ht="15.9" customHeight="1" x14ac:dyDescent="0.4">
      <c r="A40" s="2"/>
      <c r="B40" s="28">
        <v>9</v>
      </c>
      <c r="C40" s="112">
        <f>IFERROR(INDEX('Ref. Cuotas'!H:H,MATCH('TOP 10 Cuotas'!$D40,'Ref. Cuotas'!$C:$C,0)),"")</f>
        <v>427.75749999983202</v>
      </c>
      <c r="D40" s="15" t="str">
        <f t="shared" si="23"/>
        <v>CFM8857PERSO</v>
      </c>
      <c r="E40" s="15" t="str">
        <f t="shared" si="18"/>
        <v>Chile Mid Cap</v>
      </c>
      <c r="F40" s="15" t="str">
        <f t="shared" si="24"/>
        <v>PERSO</v>
      </c>
      <c r="G40" s="16"/>
      <c r="H40" s="28">
        <v>9</v>
      </c>
      <c r="I40" s="112">
        <f>IFERROR(INDEX('Ref. Cuotas'!J:J,MATCH('TOP 10 Cuotas'!$J40,'Ref. Cuotas'!$C:$C,0)),"")</f>
        <v>0</v>
      </c>
      <c r="J40" s="15" t="str">
        <f t="shared" si="19"/>
        <v>CFM8982F</v>
      </c>
      <c r="K40" s="15" t="str">
        <f t="shared" si="20"/>
        <v>Acciones Estrategica</v>
      </c>
      <c r="L40" s="15" t="str">
        <f t="shared" si="25"/>
        <v>F</v>
      </c>
      <c r="M40" s="16"/>
      <c r="N40" s="28">
        <v>9</v>
      </c>
      <c r="O40" s="80">
        <f>IFERROR(INDEX('Ref. Cuotas'!K:K,MATCH('TOP 10 Cuotas'!$P40,'Ref. Cuotas'!$C:$C,0)),"")</f>
        <v>0</v>
      </c>
      <c r="P40" s="15" t="str">
        <f t="shared" si="21"/>
        <v>CFM8434BCI</v>
      </c>
      <c r="Q40" s="15" t="str">
        <f t="shared" si="22"/>
        <v>America Latina</v>
      </c>
      <c r="R40" s="15" t="str">
        <f t="shared" si="26"/>
        <v>BCI</v>
      </c>
      <c r="AE40" s="5" t="s">
        <v>35</v>
      </c>
      <c r="AF40" s="5" t="s">
        <v>3118</v>
      </c>
      <c r="AG40" s="6" t="s">
        <v>2923</v>
      </c>
      <c r="AH40" s="6" t="s">
        <v>4109</v>
      </c>
      <c r="AI40" s="7">
        <f>IFERROR(RANK('Ref. Cuotas'!H39,'Ref. Cuotas'!H:H,0)+COUNTIF('Ref. Cuotas'!$H$7:'Ref. Cuotas'!H39,'Ref. Cuotas'!H39)-1,"")</f>
        <v>2289</v>
      </c>
      <c r="AJ40" s="7">
        <f>IFERROR(RANK('Ref. Cuotas'!I39,'Ref. Cuotas'!I:I,0)+COUNTIF('Ref. Cuotas'!$I$7:'Ref. Cuotas'!I39,'Ref. Cuotas'!I39)-1,"")</f>
        <v>1083</v>
      </c>
      <c r="AK40" s="7">
        <f>IFERROR(RANK('Ref. Cuotas'!J39,'Ref. Cuotas'!J:J,0)+COUNTIF('Ref. Cuotas'!$J$7:'Ref. Cuotas'!J39,'Ref. Cuotas'!J39)-1,"")</f>
        <v>852</v>
      </c>
      <c r="AL40" s="7">
        <f>IFERROR(RANK('Ref. Cuotas'!K39,'Ref. Cuotas'!K:K,0)+COUNTIF('Ref. Cuotas'!$K$7:'Ref. Cuotas'!K39,'Ref. Cuotas'!K39)-1,"")</f>
        <v>2587</v>
      </c>
      <c r="AM40" s="7">
        <f>IFERROR(RANK('Ref. Cuotas'!L39,'Ref. Cuotas'!L:L,0)+COUNTIF('Ref. Cuotas'!$L$7:'Ref. Cuotas'!L39,'Ref. Cuotas'!L39)-1,"")</f>
        <v>2583</v>
      </c>
      <c r="AN40" s="7">
        <f>IFERROR(RANK('Ref. Cuotas'!M39,'Ref. Cuotas'!M:M,0)+COUNTIF('Ref. Cuotas'!$M$7:'Ref. Cuotas'!M39,'Ref. Cuotas'!M39)-1,"")</f>
        <v>977</v>
      </c>
      <c r="AO40" s="7">
        <f>IFERROR(RANK('Ref. Cuotas'!H39,'Ref. Cuotas'!H:H,1)+COUNTIF('Ref. Cuotas'!$H$7:'Ref. Cuotas'!H39,'Ref. Cuotas'!H39)-1,"")</f>
        <v>473</v>
      </c>
      <c r="AP40" s="7">
        <f>IFERROR(RANK('Ref. Cuotas'!J39,'Ref. Cuotas'!J:J,1)+COUNTIF('Ref. Cuotas'!$J$7:'Ref. Cuotas'!J39,'Ref. Cuotas'!J39)-1,"")</f>
        <v>27</v>
      </c>
      <c r="AQ40" s="7">
        <f>IFERROR(RANK('Ref. Cuotas'!K39,'Ref. Cuotas'!K:K,1)+COUNTIF('Ref. Cuotas'!$K$7:'Ref. Cuotas'!K39,'Ref. Cuotas'!K39)-1,"")</f>
        <v>5</v>
      </c>
    </row>
    <row r="41" spans="1:43" ht="15.9" customHeight="1" x14ac:dyDescent="0.4">
      <c r="A41" s="2"/>
      <c r="B41" s="63">
        <v>10</v>
      </c>
      <c r="C41" s="102">
        <f>IFERROR(INDEX('Ref. Cuotas'!H:H,MATCH('TOP 10 Cuotas'!$D41,'Ref. Cuotas'!$C:$C,0)),"")</f>
        <v>438.205699999817</v>
      </c>
      <c r="D41" s="64" t="str">
        <f t="shared" si="23"/>
        <v>CFM8749CLASICA</v>
      </c>
      <c r="E41" s="64" t="str">
        <f t="shared" si="18"/>
        <v>Bice Commodities</v>
      </c>
      <c r="F41" s="64" t="str">
        <f t="shared" si="24"/>
        <v>CLASICA</v>
      </c>
      <c r="H41" s="63">
        <v>10</v>
      </c>
      <c r="I41" s="102">
        <f>IFERROR(INDEX('Ref. Cuotas'!J:J,MATCH('TOP 10 Cuotas'!$J41,'Ref. Cuotas'!$C:$C,0)),"")</f>
        <v>0</v>
      </c>
      <c r="J41" s="64" t="str">
        <f t="shared" si="19"/>
        <v>CFM8982IM</v>
      </c>
      <c r="K41" s="64" t="str">
        <f t="shared" si="20"/>
        <v>Acciones Estrategica</v>
      </c>
      <c r="L41" s="64" t="str">
        <f t="shared" si="25"/>
        <v>IM</v>
      </c>
      <c r="N41" s="63">
        <v>10</v>
      </c>
      <c r="O41" s="81">
        <f>IFERROR(INDEX('Ref. Cuotas'!K:K,MATCH('TOP 10 Cuotas'!$P41,'Ref. Cuotas'!$C:$C,0)),"")</f>
        <v>0</v>
      </c>
      <c r="P41" s="64" t="str">
        <f t="shared" si="21"/>
        <v>CFM8434BPRIV</v>
      </c>
      <c r="Q41" s="64" t="str">
        <f t="shared" si="22"/>
        <v>America Latina</v>
      </c>
      <c r="R41" s="64" t="str">
        <f t="shared" si="26"/>
        <v>BPRIV</v>
      </c>
      <c r="AE41" s="5" t="s">
        <v>36</v>
      </c>
      <c r="AF41" s="5" t="s">
        <v>3119</v>
      </c>
      <c r="AG41" s="6" t="s">
        <v>2923</v>
      </c>
      <c r="AH41" s="6" t="s">
        <v>4110</v>
      </c>
      <c r="AI41" s="7">
        <f>IFERROR(RANK('Ref. Cuotas'!H40,'Ref. Cuotas'!H:H,0)+COUNTIF('Ref. Cuotas'!$H$7:'Ref. Cuotas'!H40,'Ref. Cuotas'!H40)-1,"")</f>
        <v>2651</v>
      </c>
      <c r="AJ41" s="7">
        <f>IFERROR(RANK('Ref. Cuotas'!I40,'Ref. Cuotas'!I:I,0)+COUNTIF('Ref. Cuotas'!$I$7:'Ref. Cuotas'!I40,'Ref. Cuotas'!I40)-1,"")</f>
        <v>1084</v>
      </c>
      <c r="AK41" s="7">
        <f>IFERROR(RANK('Ref. Cuotas'!J40,'Ref. Cuotas'!J:J,0)+COUNTIF('Ref. Cuotas'!$J$7:'Ref. Cuotas'!J40,'Ref. Cuotas'!J40)-1,"")</f>
        <v>853</v>
      </c>
      <c r="AL41" s="7">
        <f>IFERROR(RANK('Ref. Cuotas'!K40,'Ref. Cuotas'!K:K,0)+COUNTIF('Ref. Cuotas'!$K$7:'Ref. Cuotas'!K40,'Ref. Cuotas'!K40)-1,"")</f>
        <v>435</v>
      </c>
      <c r="AM41" s="7">
        <f>IFERROR(RANK('Ref. Cuotas'!L40,'Ref. Cuotas'!L:L,0)+COUNTIF('Ref. Cuotas'!$L$7:'Ref. Cuotas'!L40,'Ref. Cuotas'!L40)-1,"")</f>
        <v>2213</v>
      </c>
      <c r="AN41" s="7">
        <f>IFERROR(RANK('Ref. Cuotas'!M40,'Ref. Cuotas'!M:M,0)+COUNTIF('Ref. Cuotas'!$M$7:'Ref. Cuotas'!M40,'Ref. Cuotas'!M40)-1,"")</f>
        <v>209</v>
      </c>
      <c r="AO41" s="7">
        <f>IFERROR(RANK('Ref. Cuotas'!H40,'Ref. Cuotas'!H:H,1)+COUNTIF('Ref. Cuotas'!$H$7:'Ref. Cuotas'!H40,'Ref. Cuotas'!H40)-1,"")</f>
        <v>152</v>
      </c>
      <c r="AP41" s="7">
        <f>IFERROR(RANK('Ref. Cuotas'!J40,'Ref. Cuotas'!J:J,1)+COUNTIF('Ref. Cuotas'!$J$7:'Ref. Cuotas'!J40,'Ref. Cuotas'!J40)-1,"")</f>
        <v>28</v>
      </c>
      <c r="AQ41" s="7">
        <f>IFERROR(RANK('Ref. Cuotas'!K40,'Ref. Cuotas'!K:K,1)+COUNTIF('Ref. Cuotas'!$K$7:'Ref. Cuotas'!K40,'Ref. Cuotas'!K40)-1,"")</f>
        <v>2368</v>
      </c>
    </row>
    <row r="42" spans="1:43" ht="12" customHeight="1" x14ac:dyDescent="0.4">
      <c r="A42" s="2"/>
      <c r="R42" s="2"/>
      <c r="AE42" s="5" t="s">
        <v>37</v>
      </c>
      <c r="AF42" s="5" t="s">
        <v>3120</v>
      </c>
      <c r="AG42" s="6" t="s">
        <v>2924</v>
      </c>
      <c r="AH42" s="6" t="s">
        <v>4092</v>
      </c>
      <c r="AI42" s="7">
        <f>IFERROR(RANK('Ref. Cuotas'!H41,'Ref. Cuotas'!H:H,0)+COUNTIF('Ref. Cuotas'!$H$7:'Ref. Cuotas'!H41,'Ref. Cuotas'!H41)-1,"")</f>
        <v>1229</v>
      </c>
      <c r="AJ42" s="7">
        <f>IFERROR(RANK('Ref. Cuotas'!I41,'Ref. Cuotas'!I:I,0)+COUNTIF('Ref. Cuotas'!$I$7:'Ref. Cuotas'!I41,'Ref. Cuotas'!I41)-1,"")</f>
        <v>335</v>
      </c>
      <c r="AK42" s="7">
        <f>IFERROR(RANK('Ref. Cuotas'!J41,'Ref. Cuotas'!J:J,0)+COUNTIF('Ref. Cuotas'!$J$7:'Ref. Cuotas'!J41,'Ref. Cuotas'!J41)-1,"")</f>
        <v>854</v>
      </c>
      <c r="AL42" s="7">
        <f>IFERROR(RANK('Ref. Cuotas'!K41,'Ref. Cuotas'!K:K,0)+COUNTIF('Ref. Cuotas'!$K$7:'Ref. Cuotas'!K41,'Ref. Cuotas'!K41)-1,"")</f>
        <v>657</v>
      </c>
      <c r="AM42" s="7">
        <f>IFERROR(RANK('Ref. Cuotas'!L41,'Ref. Cuotas'!L:L,0)+COUNTIF('Ref. Cuotas'!$L$7:'Ref. Cuotas'!L41,'Ref. Cuotas'!L41)-1,"")</f>
        <v>495</v>
      </c>
      <c r="AN42" s="7">
        <f>IFERROR(RANK('Ref. Cuotas'!M41,'Ref. Cuotas'!M:M,0)+COUNTIF('Ref. Cuotas'!$M$7:'Ref. Cuotas'!M41,'Ref. Cuotas'!M41)-1,"")</f>
        <v>978</v>
      </c>
      <c r="AO42" s="7">
        <f>IFERROR(RANK('Ref. Cuotas'!H41,'Ref. Cuotas'!H:H,1)+COUNTIF('Ref. Cuotas'!$H$7:'Ref. Cuotas'!H41,'Ref. Cuotas'!H41)-1,"")</f>
        <v>1574</v>
      </c>
      <c r="AP42" s="7">
        <f>IFERROR(RANK('Ref. Cuotas'!J41,'Ref. Cuotas'!J:J,1)+COUNTIF('Ref. Cuotas'!$J$7:'Ref. Cuotas'!J41,'Ref. Cuotas'!J41)-1,"")</f>
        <v>29</v>
      </c>
      <c r="AQ42" s="7">
        <f>IFERROR(RANK('Ref. Cuotas'!K41,'Ref. Cuotas'!K:K,1)+COUNTIF('Ref. Cuotas'!$K$7:'Ref. Cuotas'!K41,'Ref. Cuotas'!K41)-1,"")</f>
        <v>2146</v>
      </c>
    </row>
    <row r="43" spans="1:43" ht="17.25" customHeight="1" x14ac:dyDescent="0.3">
      <c r="AE43" s="5" t="s">
        <v>38</v>
      </c>
      <c r="AF43" s="5" t="s">
        <v>3121</v>
      </c>
      <c r="AG43" s="6" t="s">
        <v>2924</v>
      </c>
      <c r="AH43" s="6" t="s">
        <v>4088</v>
      </c>
      <c r="AI43" s="7">
        <f>IFERROR(RANK('Ref. Cuotas'!H42,'Ref. Cuotas'!H:H,0)+COUNTIF('Ref. Cuotas'!$H$7:'Ref. Cuotas'!H42,'Ref. Cuotas'!H42)-1,"")</f>
        <v>1432</v>
      </c>
      <c r="AJ43" s="7">
        <f>IFERROR(RANK('Ref. Cuotas'!I42,'Ref. Cuotas'!I:I,0)+COUNTIF('Ref. Cuotas'!$I$7:'Ref. Cuotas'!I42,'Ref. Cuotas'!I42)-1,"")</f>
        <v>1085</v>
      </c>
      <c r="AK43" s="7">
        <f>IFERROR(RANK('Ref. Cuotas'!J42,'Ref. Cuotas'!J:J,0)+COUNTIF('Ref. Cuotas'!$J$7:'Ref. Cuotas'!J42,'Ref. Cuotas'!J42)-1,"")</f>
        <v>855</v>
      </c>
      <c r="AL43" s="7">
        <f>IFERROR(RANK('Ref. Cuotas'!K42,'Ref. Cuotas'!K:K,0)+COUNTIF('Ref. Cuotas'!$K$7:'Ref. Cuotas'!K42,'Ref. Cuotas'!K42)-1,"")</f>
        <v>2052</v>
      </c>
      <c r="AM43" s="7">
        <f>IFERROR(RANK('Ref. Cuotas'!L42,'Ref. Cuotas'!L:L,0)+COUNTIF('Ref. Cuotas'!$L$7:'Ref. Cuotas'!L42,'Ref. Cuotas'!L42)-1,"")</f>
        <v>1405</v>
      </c>
      <c r="AN43" s="7">
        <f>IFERROR(RANK('Ref. Cuotas'!M42,'Ref. Cuotas'!M:M,0)+COUNTIF('Ref. Cuotas'!$M$7:'Ref. Cuotas'!M42,'Ref. Cuotas'!M42)-1,"")</f>
        <v>979</v>
      </c>
      <c r="AO43" s="7">
        <f>IFERROR(RANK('Ref. Cuotas'!H42,'Ref. Cuotas'!H:H,1)+COUNTIF('Ref. Cuotas'!$H$7:'Ref. Cuotas'!H42,'Ref. Cuotas'!H42)-1,"")</f>
        <v>1371</v>
      </c>
      <c r="AP43" s="7">
        <f>IFERROR(RANK('Ref. Cuotas'!J42,'Ref. Cuotas'!J:J,1)+COUNTIF('Ref. Cuotas'!$J$7:'Ref. Cuotas'!J42,'Ref. Cuotas'!J42)-1,"")</f>
        <v>30</v>
      </c>
      <c r="AQ43" s="7">
        <f>IFERROR(RANK('Ref. Cuotas'!K42,'Ref. Cuotas'!K:K,1)+COUNTIF('Ref. Cuotas'!$K$7:'Ref. Cuotas'!K42,'Ref. Cuotas'!K42)-1,"")</f>
        <v>751</v>
      </c>
    </row>
    <row r="44" spans="1:43" ht="17.25" customHeight="1" x14ac:dyDescent="0.3">
      <c r="AE44" s="5" t="s">
        <v>39</v>
      </c>
      <c r="AF44" s="5" t="s">
        <v>3122</v>
      </c>
      <c r="AG44" s="6" t="s">
        <v>2924</v>
      </c>
      <c r="AH44" s="6" t="s">
        <v>4095</v>
      </c>
      <c r="AI44" s="7">
        <f>IFERROR(RANK('Ref. Cuotas'!H43,'Ref. Cuotas'!H:H,0)+COUNTIF('Ref. Cuotas'!$H$7:'Ref. Cuotas'!H43,'Ref. Cuotas'!H43)-1,"")</f>
        <v>1306</v>
      </c>
      <c r="AJ44" s="7">
        <f>IFERROR(RANK('Ref. Cuotas'!I43,'Ref. Cuotas'!I:I,0)+COUNTIF('Ref. Cuotas'!$I$7:'Ref. Cuotas'!I43,'Ref. Cuotas'!I43)-1,"")</f>
        <v>1086</v>
      </c>
      <c r="AK44" s="7">
        <f>IFERROR(RANK('Ref. Cuotas'!J43,'Ref. Cuotas'!J:J,0)+COUNTIF('Ref. Cuotas'!$J$7:'Ref. Cuotas'!J43,'Ref. Cuotas'!J43)-1,"")</f>
        <v>856</v>
      </c>
      <c r="AL44" s="7">
        <f>IFERROR(RANK('Ref. Cuotas'!K43,'Ref. Cuotas'!K:K,0)+COUNTIF('Ref. Cuotas'!$K$7:'Ref. Cuotas'!K43,'Ref. Cuotas'!K43)-1,"")</f>
        <v>1483</v>
      </c>
      <c r="AM44" s="7">
        <f>IFERROR(RANK('Ref. Cuotas'!L43,'Ref. Cuotas'!L:L,0)+COUNTIF('Ref. Cuotas'!$L$7:'Ref. Cuotas'!L43,'Ref. Cuotas'!L43)-1,"")</f>
        <v>1330</v>
      </c>
      <c r="AN44" s="7">
        <f>IFERROR(RANK('Ref. Cuotas'!M43,'Ref. Cuotas'!M:M,0)+COUNTIF('Ref. Cuotas'!$M$7:'Ref. Cuotas'!M43,'Ref. Cuotas'!M43)-1,"")</f>
        <v>980</v>
      </c>
      <c r="AO44" s="7">
        <f>IFERROR(RANK('Ref. Cuotas'!H43,'Ref. Cuotas'!H:H,1)+COUNTIF('Ref. Cuotas'!$H$7:'Ref. Cuotas'!H43,'Ref. Cuotas'!H43)-1,"")</f>
        <v>1497</v>
      </c>
      <c r="AP44" s="7">
        <f>IFERROR(RANK('Ref. Cuotas'!J43,'Ref. Cuotas'!J:J,1)+COUNTIF('Ref. Cuotas'!$J$7:'Ref. Cuotas'!J43,'Ref. Cuotas'!J43)-1,"")</f>
        <v>31</v>
      </c>
      <c r="AQ44" s="7">
        <f>IFERROR(RANK('Ref. Cuotas'!K43,'Ref. Cuotas'!K:K,1)+COUNTIF('Ref. Cuotas'!$K$7:'Ref. Cuotas'!K43,'Ref. Cuotas'!K43)-1,"")</f>
        <v>1320</v>
      </c>
    </row>
    <row r="45" spans="1:43" ht="17.25" customHeight="1" x14ac:dyDescent="0.3">
      <c r="AE45" s="5" t="s">
        <v>40</v>
      </c>
      <c r="AF45" s="5" t="s">
        <v>3123</v>
      </c>
      <c r="AG45" s="6" t="s">
        <v>2924</v>
      </c>
      <c r="AH45" s="6" t="s">
        <v>4111</v>
      </c>
      <c r="AI45" s="7">
        <f>IFERROR(RANK('Ref. Cuotas'!H44,'Ref. Cuotas'!H:H,0)+COUNTIF('Ref. Cuotas'!$H$7:'Ref. Cuotas'!H44,'Ref. Cuotas'!H44)-1,"")</f>
        <v>2062</v>
      </c>
      <c r="AJ45" s="7">
        <f>IFERROR(RANK('Ref. Cuotas'!I44,'Ref. Cuotas'!I:I,0)+COUNTIF('Ref. Cuotas'!$I$7:'Ref. Cuotas'!I44,'Ref. Cuotas'!I44)-1,"")</f>
        <v>1087</v>
      </c>
      <c r="AK45" s="7">
        <f>IFERROR(RANK('Ref. Cuotas'!J44,'Ref. Cuotas'!J:J,0)+COUNTIF('Ref. Cuotas'!$J$7:'Ref. Cuotas'!J44,'Ref. Cuotas'!J44)-1,"")</f>
        <v>857</v>
      </c>
      <c r="AL45" s="7">
        <f>IFERROR(RANK('Ref. Cuotas'!K44,'Ref. Cuotas'!K:K,0)+COUNTIF('Ref. Cuotas'!$K$7:'Ref. Cuotas'!K44,'Ref. Cuotas'!K44)-1,"")</f>
        <v>2588</v>
      </c>
      <c r="AM45" s="7">
        <f>IFERROR(RANK('Ref. Cuotas'!L44,'Ref. Cuotas'!L:L,0)+COUNTIF('Ref. Cuotas'!$L$7:'Ref. Cuotas'!L44,'Ref. Cuotas'!L44)-1,"")</f>
        <v>2584</v>
      </c>
      <c r="AN45" s="7">
        <f>IFERROR(RANK('Ref. Cuotas'!M44,'Ref. Cuotas'!M:M,0)+COUNTIF('Ref. Cuotas'!$M$7:'Ref. Cuotas'!M44,'Ref. Cuotas'!M44)-1,"")</f>
        <v>981</v>
      </c>
      <c r="AO45" s="7">
        <f>IFERROR(RANK('Ref. Cuotas'!H44,'Ref. Cuotas'!H:H,1)+COUNTIF('Ref. Cuotas'!$H$7:'Ref. Cuotas'!H44,'Ref. Cuotas'!H44)-1,"")</f>
        <v>741</v>
      </c>
      <c r="AP45" s="7">
        <f>IFERROR(RANK('Ref. Cuotas'!J44,'Ref. Cuotas'!J:J,1)+COUNTIF('Ref. Cuotas'!$J$7:'Ref. Cuotas'!J44,'Ref. Cuotas'!J44)-1,"")</f>
        <v>32</v>
      </c>
      <c r="AQ45" s="7">
        <f>IFERROR(RANK('Ref. Cuotas'!K44,'Ref. Cuotas'!K:K,1)+COUNTIF('Ref. Cuotas'!$K$7:'Ref. Cuotas'!K44,'Ref. Cuotas'!K44)-1,"")</f>
        <v>6</v>
      </c>
    </row>
    <row r="46" spans="1:43" ht="17.25" customHeight="1" x14ac:dyDescent="0.3">
      <c r="AE46" s="5" t="s">
        <v>41</v>
      </c>
      <c r="AF46" s="5" t="s">
        <v>3124</v>
      </c>
      <c r="AG46" s="6" t="s">
        <v>2924</v>
      </c>
      <c r="AH46" s="6" t="s">
        <v>4104</v>
      </c>
      <c r="AI46" s="7">
        <f>IFERROR(RANK('Ref. Cuotas'!H45,'Ref. Cuotas'!H:H,0)+COUNTIF('Ref. Cuotas'!$H$7:'Ref. Cuotas'!H45,'Ref. Cuotas'!H45)-1,"")</f>
        <v>1335</v>
      </c>
      <c r="AJ46" s="7">
        <f>IFERROR(RANK('Ref. Cuotas'!I45,'Ref. Cuotas'!I:I,0)+COUNTIF('Ref. Cuotas'!$I$7:'Ref. Cuotas'!I45,'Ref. Cuotas'!I45)-1,"")</f>
        <v>1088</v>
      </c>
      <c r="AK46" s="7">
        <f>IFERROR(RANK('Ref. Cuotas'!J45,'Ref. Cuotas'!J:J,0)+COUNTIF('Ref. Cuotas'!$J$7:'Ref. Cuotas'!J45,'Ref. Cuotas'!J45)-1,"")</f>
        <v>858</v>
      </c>
      <c r="AL46" s="7">
        <f>IFERROR(RANK('Ref. Cuotas'!K45,'Ref. Cuotas'!K:K,0)+COUNTIF('Ref. Cuotas'!$K$7:'Ref. Cuotas'!K45,'Ref. Cuotas'!K45)-1,"")</f>
        <v>2253</v>
      </c>
      <c r="AM46" s="7">
        <f>IFERROR(RANK('Ref. Cuotas'!L45,'Ref. Cuotas'!L:L,0)+COUNTIF('Ref. Cuotas'!$L$7:'Ref. Cuotas'!L45,'Ref. Cuotas'!L45)-1,"")</f>
        <v>1647</v>
      </c>
      <c r="AN46" s="7">
        <f>IFERROR(RANK('Ref. Cuotas'!M45,'Ref. Cuotas'!M:M,0)+COUNTIF('Ref. Cuotas'!$M$7:'Ref. Cuotas'!M45,'Ref. Cuotas'!M45)-1,"")</f>
        <v>982</v>
      </c>
      <c r="AO46" s="7">
        <f>IFERROR(RANK('Ref. Cuotas'!H45,'Ref. Cuotas'!H:H,1)+COUNTIF('Ref. Cuotas'!$H$7:'Ref. Cuotas'!H45,'Ref. Cuotas'!H45)-1,"")</f>
        <v>1468</v>
      </c>
      <c r="AP46" s="7">
        <f>IFERROR(RANK('Ref. Cuotas'!J45,'Ref. Cuotas'!J:J,1)+COUNTIF('Ref. Cuotas'!$J$7:'Ref. Cuotas'!J45,'Ref. Cuotas'!J45)-1,"")</f>
        <v>33</v>
      </c>
      <c r="AQ46" s="7">
        <f>IFERROR(RANK('Ref. Cuotas'!K45,'Ref. Cuotas'!K:K,1)+COUNTIF('Ref. Cuotas'!$K$7:'Ref. Cuotas'!K45,'Ref. Cuotas'!K45)-1,"")</f>
        <v>550</v>
      </c>
    </row>
    <row r="47" spans="1:43" ht="17.25" customHeight="1" x14ac:dyDescent="0.3">
      <c r="AE47" s="5" t="s">
        <v>42</v>
      </c>
      <c r="AF47" s="5" t="s">
        <v>3125</v>
      </c>
      <c r="AG47" s="6" t="s">
        <v>2924</v>
      </c>
      <c r="AH47" s="6" t="s">
        <v>4112</v>
      </c>
      <c r="AI47" s="7">
        <f>IFERROR(RANK('Ref. Cuotas'!H46,'Ref. Cuotas'!H:H,0)+COUNTIF('Ref. Cuotas'!$H$7:'Ref. Cuotas'!H46,'Ref. Cuotas'!H46)-1,"")</f>
        <v>1201</v>
      </c>
      <c r="AJ47" s="7">
        <f>IFERROR(RANK('Ref. Cuotas'!I46,'Ref. Cuotas'!I:I,0)+COUNTIF('Ref. Cuotas'!$I$7:'Ref. Cuotas'!I46,'Ref. Cuotas'!I46)-1,"")</f>
        <v>1089</v>
      </c>
      <c r="AK47" s="7">
        <f>IFERROR(RANK('Ref. Cuotas'!J46,'Ref. Cuotas'!J:J,0)+COUNTIF('Ref. Cuotas'!$J$7:'Ref. Cuotas'!J46,'Ref. Cuotas'!J46)-1,"")</f>
        <v>859</v>
      </c>
      <c r="AL47" s="7">
        <f>IFERROR(RANK('Ref. Cuotas'!K46,'Ref. Cuotas'!K:K,0)+COUNTIF('Ref. Cuotas'!$K$7:'Ref. Cuotas'!K46,'Ref. Cuotas'!K46)-1,"")</f>
        <v>2326</v>
      </c>
      <c r="AM47" s="7">
        <f>IFERROR(RANK('Ref. Cuotas'!L46,'Ref. Cuotas'!L:L,0)+COUNTIF('Ref. Cuotas'!$L$7:'Ref. Cuotas'!L46,'Ref. Cuotas'!L46)-1,"")</f>
        <v>1974</v>
      </c>
      <c r="AN47" s="7">
        <f>IFERROR(RANK('Ref. Cuotas'!M46,'Ref. Cuotas'!M:M,0)+COUNTIF('Ref. Cuotas'!$M$7:'Ref. Cuotas'!M46,'Ref. Cuotas'!M46)-1,"")</f>
        <v>983</v>
      </c>
      <c r="AO47" s="7">
        <f>IFERROR(RANK('Ref. Cuotas'!H46,'Ref. Cuotas'!H:H,1)+COUNTIF('Ref. Cuotas'!$H$7:'Ref. Cuotas'!H46,'Ref. Cuotas'!H46)-1,"")</f>
        <v>1602</v>
      </c>
      <c r="AP47" s="7">
        <f>IFERROR(RANK('Ref. Cuotas'!J46,'Ref. Cuotas'!J:J,1)+COUNTIF('Ref. Cuotas'!$J$7:'Ref. Cuotas'!J46,'Ref. Cuotas'!J46)-1,"")</f>
        <v>34</v>
      </c>
      <c r="AQ47" s="7">
        <f>IFERROR(RANK('Ref. Cuotas'!K46,'Ref. Cuotas'!K:K,1)+COUNTIF('Ref. Cuotas'!$K$7:'Ref. Cuotas'!K46,'Ref. Cuotas'!K46)-1,"")</f>
        <v>477</v>
      </c>
    </row>
    <row r="48" spans="1:43" ht="17.25" customHeight="1" x14ac:dyDescent="0.3">
      <c r="AE48" s="5" t="s">
        <v>43</v>
      </c>
      <c r="AF48" s="5" t="s">
        <v>3126</v>
      </c>
      <c r="AG48" s="6" t="s">
        <v>2924</v>
      </c>
      <c r="AH48" s="6" t="s">
        <v>4113</v>
      </c>
      <c r="AI48" s="7">
        <f>IFERROR(RANK('Ref. Cuotas'!H47,'Ref. Cuotas'!H:H,0)+COUNTIF('Ref. Cuotas'!$H$7:'Ref. Cuotas'!H47,'Ref. Cuotas'!H47)-1,"")</f>
        <v>1404</v>
      </c>
      <c r="AJ48" s="7">
        <f>IFERROR(RANK('Ref. Cuotas'!I47,'Ref. Cuotas'!I:I,0)+COUNTIF('Ref. Cuotas'!$I$7:'Ref. Cuotas'!I47,'Ref. Cuotas'!I47)-1,"")</f>
        <v>209</v>
      </c>
      <c r="AK48" s="7">
        <f>IFERROR(RANK('Ref. Cuotas'!J47,'Ref. Cuotas'!J:J,0)+COUNTIF('Ref. Cuotas'!$J$7:'Ref. Cuotas'!J47,'Ref. Cuotas'!J47)-1,"")</f>
        <v>459</v>
      </c>
      <c r="AL48" s="7">
        <f>IFERROR(RANK('Ref. Cuotas'!K47,'Ref. Cuotas'!K:K,0)+COUNTIF('Ref. Cuotas'!$K$7:'Ref. Cuotas'!K47,'Ref. Cuotas'!K47)-1,"")</f>
        <v>445</v>
      </c>
      <c r="AM48" s="7">
        <f>IFERROR(RANK('Ref. Cuotas'!L47,'Ref. Cuotas'!L:L,0)+COUNTIF('Ref. Cuotas'!$L$7:'Ref. Cuotas'!L47,'Ref. Cuotas'!L47)-1,"")</f>
        <v>63</v>
      </c>
      <c r="AN48" s="7">
        <f>IFERROR(RANK('Ref. Cuotas'!M47,'Ref. Cuotas'!M:M,0)+COUNTIF('Ref. Cuotas'!$M$7:'Ref. Cuotas'!M47,'Ref. Cuotas'!M47)-1,"")</f>
        <v>984</v>
      </c>
      <c r="AO48" s="7">
        <f>IFERROR(RANK('Ref. Cuotas'!H47,'Ref. Cuotas'!H:H,1)+COUNTIF('Ref. Cuotas'!$H$7:'Ref. Cuotas'!H47,'Ref. Cuotas'!H47)-1,"")</f>
        <v>1399</v>
      </c>
      <c r="AP48" s="7">
        <f>IFERROR(RANK('Ref. Cuotas'!J47,'Ref. Cuotas'!J:J,1)+COUNTIF('Ref. Cuotas'!$J$7:'Ref. Cuotas'!J47,'Ref. Cuotas'!J47)-1,"")</f>
        <v>2344</v>
      </c>
      <c r="AQ48" s="7">
        <f>IFERROR(RANK('Ref. Cuotas'!K47,'Ref. Cuotas'!K:K,1)+COUNTIF('Ref. Cuotas'!$K$7:'Ref. Cuotas'!K47,'Ref. Cuotas'!K47)-1,"")</f>
        <v>2358</v>
      </c>
    </row>
    <row r="49" spans="31:43" ht="17.25" customHeight="1" x14ac:dyDescent="0.3">
      <c r="AE49" s="5" t="s">
        <v>44</v>
      </c>
      <c r="AF49" s="5" t="s">
        <v>3127</v>
      </c>
      <c r="AG49" s="6" t="s">
        <v>2925</v>
      </c>
      <c r="AH49" s="6" t="s">
        <v>4093</v>
      </c>
      <c r="AI49" s="7">
        <f>IFERROR(RANK('Ref. Cuotas'!H48,'Ref. Cuotas'!H:H,0)+COUNTIF('Ref. Cuotas'!$H$7:'Ref. Cuotas'!H48,'Ref. Cuotas'!H48)-1,"")</f>
        <v>1604</v>
      </c>
      <c r="AJ49" s="7">
        <f>IFERROR(RANK('Ref. Cuotas'!I48,'Ref. Cuotas'!I:I,0)+COUNTIF('Ref. Cuotas'!$I$7:'Ref. Cuotas'!I48,'Ref. Cuotas'!I48)-1,"")</f>
        <v>1090</v>
      </c>
      <c r="AK49" s="7">
        <f>IFERROR(RANK('Ref. Cuotas'!J48,'Ref. Cuotas'!J:J,0)+COUNTIF('Ref. Cuotas'!$J$7:'Ref. Cuotas'!J48,'Ref. Cuotas'!J48)-1,"")</f>
        <v>860</v>
      </c>
      <c r="AL49" s="7">
        <f>IFERROR(RANK('Ref. Cuotas'!K48,'Ref. Cuotas'!K:K,0)+COUNTIF('Ref. Cuotas'!$K$7:'Ref. Cuotas'!K48,'Ref. Cuotas'!K48)-1,"")</f>
        <v>2504</v>
      </c>
      <c r="AM49" s="7">
        <f>IFERROR(RANK('Ref. Cuotas'!L48,'Ref. Cuotas'!L:L,0)+COUNTIF('Ref. Cuotas'!$L$7:'Ref. Cuotas'!L48,'Ref. Cuotas'!L48)-1,"")</f>
        <v>2214</v>
      </c>
      <c r="AN49" s="7">
        <f>IFERROR(RANK('Ref. Cuotas'!M48,'Ref. Cuotas'!M:M,0)+COUNTIF('Ref. Cuotas'!$M$7:'Ref. Cuotas'!M48,'Ref. Cuotas'!M48)-1,"")</f>
        <v>210</v>
      </c>
      <c r="AO49" s="7">
        <f>IFERROR(RANK('Ref. Cuotas'!H48,'Ref. Cuotas'!H:H,1)+COUNTIF('Ref. Cuotas'!$H$7:'Ref. Cuotas'!H48,'Ref. Cuotas'!H48)-1,"")</f>
        <v>1199</v>
      </c>
      <c r="AP49" s="7">
        <f>IFERROR(RANK('Ref. Cuotas'!J48,'Ref. Cuotas'!J:J,1)+COUNTIF('Ref. Cuotas'!$J$7:'Ref. Cuotas'!J48,'Ref. Cuotas'!J48)-1,"")</f>
        <v>35</v>
      </c>
      <c r="AQ49" s="7">
        <f>IFERROR(RANK('Ref. Cuotas'!K48,'Ref. Cuotas'!K:K,1)+COUNTIF('Ref. Cuotas'!$K$7:'Ref. Cuotas'!K48,'Ref. Cuotas'!K48)-1,"")</f>
        <v>299</v>
      </c>
    </row>
    <row r="50" spans="31:43" ht="17.25" customHeight="1" x14ac:dyDescent="0.3">
      <c r="AE50" s="5" t="s">
        <v>45</v>
      </c>
      <c r="AF50" s="5" t="s">
        <v>3128</v>
      </c>
      <c r="AG50" s="6" t="s">
        <v>2925</v>
      </c>
      <c r="AH50" s="6" t="s">
        <v>4114</v>
      </c>
      <c r="AI50" s="7">
        <f>IFERROR(RANK('Ref. Cuotas'!H49,'Ref. Cuotas'!H:H,0)+COUNTIF('Ref. Cuotas'!$H$7:'Ref. Cuotas'!H49,'Ref. Cuotas'!H49)-1,"")</f>
        <v>1909</v>
      </c>
      <c r="AJ50" s="7">
        <f>IFERROR(RANK('Ref. Cuotas'!I49,'Ref. Cuotas'!I:I,0)+COUNTIF('Ref. Cuotas'!$I$7:'Ref. Cuotas'!I49,'Ref. Cuotas'!I49)-1,"")</f>
        <v>1091</v>
      </c>
      <c r="AK50" s="7">
        <f>IFERROR(RANK('Ref. Cuotas'!J49,'Ref. Cuotas'!J:J,0)+COUNTIF('Ref. Cuotas'!$J$7:'Ref. Cuotas'!J49,'Ref. Cuotas'!J49)-1,"")</f>
        <v>861</v>
      </c>
      <c r="AL50" s="7">
        <f>IFERROR(RANK('Ref. Cuotas'!K49,'Ref. Cuotas'!K:K,0)+COUNTIF('Ref. Cuotas'!$K$7:'Ref. Cuotas'!K49,'Ref. Cuotas'!K49)-1,"")</f>
        <v>1287</v>
      </c>
      <c r="AM50" s="7">
        <f>IFERROR(RANK('Ref. Cuotas'!L49,'Ref. Cuotas'!L:L,0)+COUNTIF('Ref. Cuotas'!$L$7:'Ref. Cuotas'!L49,'Ref. Cuotas'!L49)-1,"")</f>
        <v>2215</v>
      </c>
      <c r="AN50" s="7">
        <f>IFERROR(RANK('Ref. Cuotas'!M49,'Ref. Cuotas'!M:M,0)+COUNTIF('Ref. Cuotas'!$M$7:'Ref. Cuotas'!M49,'Ref. Cuotas'!M49)-1,"")</f>
        <v>211</v>
      </c>
      <c r="AO50" s="7">
        <f>IFERROR(RANK('Ref. Cuotas'!H49,'Ref. Cuotas'!H:H,1)+COUNTIF('Ref. Cuotas'!$H$7:'Ref. Cuotas'!H49,'Ref. Cuotas'!H49)-1,"")</f>
        <v>894</v>
      </c>
      <c r="AP50" s="7">
        <f>IFERROR(RANK('Ref. Cuotas'!J49,'Ref. Cuotas'!J:J,1)+COUNTIF('Ref. Cuotas'!$J$7:'Ref. Cuotas'!J49,'Ref. Cuotas'!J49)-1,"")</f>
        <v>36</v>
      </c>
      <c r="AQ50" s="7">
        <f>IFERROR(RANK('Ref. Cuotas'!K49,'Ref. Cuotas'!K:K,1)+COUNTIF('Ref. Cuotas'!$K$7:'Ref. Cuotas'!K49,'Ref. Cuotas'!K49)-1,"")</f>
        <v>1516</v>
      </c>
    </row>
    <row r="51" spans="31:43" ht="17.25" customHeight="1" x14ac:dyDescent="0.3">
      <c r="AE51" s="5" t="s">
        <v>46</v>
      </c>
      <c r="AF51" s="5" t="s">
        <v>3129</v>
      </c>
      <c r="AG51" s="6" t="s">
        <v>2926</v>
      </c>
      <c r="AH51" s="6" t="s">
        <v>4093</v>
      </c>
      <c r="AI51" s="7">
        <f>IFERROR(RANK('Ref. Cuotas'!H50,'Ref. Cuotas'!H:H,0)+COUNTIF('Ref. Cuotas'!$H$7:'Ref. Cuotas'!H50,'Ref. Cuotas'!H50)-1,"")</f>
        <v>1450</v>
      </c>
      <c r="AJ51" s="7">
        <f>IFERROR(RANK('Ref. Cuotas'!I50,'Ref. Cuotas'!I:I,0)+COUNTIF('Ref. Cuotas'!$I$7:'Ref. Cuotas'!I50,'Ref. Cuotas'!I50)-1,"")</f>
        <v>1092</v>
      </c>
      <c r="AK51" s="7">
        <f>IFERROR(RANK('Ref. Cuotas'!J50,'Ref. Cuotas'!J:J,0)+COUNTIF('Ref. Cuotas'!$J$7:'Ref. Cuotas'!J50,'Ref. Cuotas'!J50)-1,"")</f>
        <v>862</v>
      </c>
      <c r="AL51" s="7">
        <f>IFERROR(RANK('Ref. Cuotas'!K50,'Ref. Cuotas'!K:K,0)+COUNTIF('Ref. Cuotas'!$K$7:'Ref. Cuotas'!K50,'Ref. Cuotas'!K50)-1,"")</f>
        <v>2503</v>
      </c>
      <c r="AM51" s="7">
        <f>IFERROR(RANK('Ref. Cuotas'!L50,'Ref. Cuotas'!L:L,0)+COUNTIF('Ref. Cuotas'!$L$7:'Ref. Cuotas'!L50,'Ref. Cuotas'!L50)-1,"")</f>
        <v>2216</v>
      </c>
      <c r="AN51" s="7">
        <f>IFERROR(RANK('Ref. Cuotas'!M50,'Ref. Cuotas'!M:M,0)+COUNTIF('Ref. Cuotas'!$M$7:'Ref. Cuotas'!M50,'Ref. Cuotas'!M50)-1,"")</f>
        <v>212</v>
      </c>
      <c r="AO51" s="7">
        <f>IFERROR(RANK('Ref. Cuotas'!H50,'Ref. Cuotas'!H:H,1)+COUNTIF('Ref. Cuotas'!$H$7:'Ref. Cuotas'!H50,'Ref. Cuotas'!H50)-1,"")</f>
        <v>1353</v>
      </c>
      <c r="AP51" s="7">
        <f>IFERROR(RANK('Ref. Cuotas'!J50,'Ref. Cuotas'!J:J,1)+COUNTIF('Ref. Cuotas'!$J$7:'Ref. Cuotas'!J50,'Ref. Cuotas'!J50)-1,"")</f>
        <v>37</v>
      </c>
      <c r="AQ51" s="7">
        <f>IFERROR(RANK('Ref. Cuotas'!K50,'Ref. Cuotas'!K:K,1)+COUNTIF('Ref. Cuotas'!$K$7:'Ref. Cuotas'!K50,'Ref. Cuotas'!K50)-1,"")</f>
        <v>300</v>
      </c>
    </row>
    <row r="52" spans="31:43" ht="17.25" customHeight="1" x14ac:dyDescent="0.3">
      <c r="AE52" s="5" t="s">
        <v>47</v>
      </c>
      <c r="AF52" s="5" t="s">
        <v>3130</v>
      </c>
      <c r="AG52" s="6" t="s">
        <v>2926</v>
      </c>
      <c r="AH52" s="6" t="s">
        <v>4114</v>
      </c>
      <c r="AI52" s="7">
        <f>IFERROR(RANK('Ref. Cuotas'!H51,'Ref. Cuotas'!H:H,0)+COUNTIF('Ref. Cuotas'!$H$7:'Ref. Cuotas'!H51,'Ref. Cuotas'!H51)-1,"")</f>
        <v>1721</v>
      </c>
      <c r="AJ52" s="7">
        <f>IFERROR(RANK('Ref. Cuotas'!I51,'Ref. Cuotas'!I:I,0)+COUNTIF('Ref. Cuotas'!$I$7:'Ref. Cuotas'!I51,'Ref. Cuotas'!I51)-1,"")</f>
        <v>1093</v>
      </c>
      <c r="AK52" s="7">
        <f>IFERROR(RANK('Ref. Cuotas'!J51,'Ref. Cuotas'!J:J,0)+COUNTIF('Ref. Cuotas'!$J$7:'Ref. Cuotas'!J51,'Ref. Cuotas'!J51)-1,"")</f>
        <v>863</v>
      </c>
      <c r="AL52" s="7">
        <f>IFERROR(RANK('Ref. Cuotas'!K51,'Ref. Cuotas'!K:K,0)+COUNTIF('Ref. Cuotas'!$K$7:'Ref. Cuotas'!K51,'Ref. Cuotas'!K51)-1,"")</f>
        <v>998</v>
      </c>
      <c r="AM52" s="7">
        <f>IFERROR(RANK('Ref. Cuotas'!L51,'Ref. Cuotas'!L:L,0)+COUNTIF('Ref. Cuotas'!$L$7:'Ref. Cuotas'!L51,'Ref. Cuotas'!L51)-1,"")</f>
        <v>2217</v>
      </c>
      <c r="AN52" s="7">
        <f>IFERROR(RANK('Ref. Cuotas'!M51,'Ref. Cuotas'!M:M,0)+COUNTIF('Ref. Cuotas'!$M$7:'Ref. Cuotas'!M51,'Ref. Cuotas'!M51)-1,"")</f>
        <v>213</v>
      </c>
      <c r="AO52" s="7">
        <f>IFERROR(RANK('Ref. Cuotas'!H51,'Ref. Cuotas'!H:H,1)+COUNTIF('Ref. Cuotas'!$H$7:'Ref. Cuotas'!H51,'Ref. Cuotas'!H51)-1,"")</f>
        <v>1082</v>
      </c>
      <c r="AP52" s="7">
        <f>IFERROR(RANK('Ref. Cuotas'!J51,'Ref. Cuotas'!J:J,1)+COUNTIF('Ref. Cuotas'!$J$7:'Ref. Cuotas'!J51,'Ref. Cuotas'!J51)-1,"")</f>
        <v>38</v>
      </c>
      <c r="AQ52" s="7">
        <f>IFERROR(RANK('Ref. Cuotas'!K51,'Ref. Cuotas'!K:K,1)+COUNTIF('Ref. Cuotas'!$K$7:'Ref. Cuotas'!K51,'Ref. Cuotas'!K51)-1,"")</f>
        <v>1805</v>
      </c>
    </row>
    <row r="53" spans="31:43" ht="17.25" customHeight="1" x14ac:dyDescent="0.3">
      <c r="AE53" s="5" t="s">
        <v>48</v>
      </c>
      <c r="AF53" s="5" t="s">
        <v>3131</v>
      </c>
      <c r="AG53" s="6" t="s">
        <v>2927</v>
      </c>
      <c r="AH53" s="6" t="s">
        <v>4093</v>
      </c>
      <c r="AI53" s="7">
        <f>IFERROR(RANK('Ref. Cuotas'!H52,'Ref. Cuotas'!H:H,0)+COUNTIF('Ref. Cuotas'!$H$7:'Ref. Cuotas'!H52,'Ref. Cuotas'!H52)-1,"")</f>
        <v>1343</v>
      </c>
      <c r="AJ53" s="7">
        <f>IFERROR(RANK('Ref. Cuotas'!I52,'Ref. Cuotas'!I:I,0)+COUNTIF('Ref. Cuotas'!$I$7:'Ref. Cuotas'!I52,'Ref. Cuotas'!I52)-1,"")</f>
        <v>1094</v>
      </c>
      <c r="AK53" s="7">
        <f>IFERROR(RANK('Ref. Cuotas'!J52,'Ref. Cuotas'!J:J,0)+COUNTIF('Ref. Cuotas'!$J$7:'Ref. Cuotas'!J52,'Ref. Cuotas'!J52)-1,"")</f>
        <v>864</v>
      </c>
      <c r="AL53" s="7">
        <f>IFERROR(RANK('Ref. Cuotas'!K52,'Ref. Cuotas'!K:K,0)+COUNTIF('Ref. Cuotas'!$K$7:'Ref. Cuotas'!K52,'Ref. Cuotas'!K52)-1,"")</f>
        <v>2501</v>
      </c>
      <c r="AM53" s="7">
        <f>IFERROR(RANK('Ref. Cuotas'!L52,'Ref. Cuotas'!L:L,0)+COUNTIF('Ref. Cuotas'!$L$7:'Ref. Cuotas'!L52,'Ref. Cuotas'!L52)-1,"")</f>
        <v>2218</v>
      </c>
      <c r="AN53" s="7">
        <f>IFERROR(RANK('Ref. Cuotas'!M52,'Ref. Cuotas'!M:M,0)+COUNTIF('Ref. Cuotas'!$M$7:'Ref. Cuotas'!M52,'Ref. Cuotas'!M52)-1,"")</f>
        <v>214</v>
      </c>
      <c r="AO53" s="7">
        <f>IFERROR(RANK('Ref. Cuotas'!H52,'Ref. Cuotas'!H:H,1)+COUNTIF('Ref. Cuotas'!$H$7:'Ref. Cuotas'!H52,'Ref. Cuotas'!H52)-1,"")</f>
        <v>1460</v>
      </c>
      <c r="AP53" s="7">
        <f>IFERROR(RANK('Ref. Cuotas'!J52,'Ref. Cuotas'!J:J,1)+COUNTIF('Ref. Cuotas'!$J$7:'Ref. Cuotas'!J52,'Ref. Cuotas'!J52)-1,"")</f>
        <v>39</v>
      </c>
      <c r="AQ53" s="7">
        <f>IFERROR(RANK('Ref. Cuotas'!K52,'Ref. Cuotas'!K:K,1)+COUNTIF('Ref. Cuotas'!$K$7:'Ref. Cuotas'!K52,'Ref. Cuotas'!K52)-1,"")</f>
        <v>302</v>
      </c>
    </row>
    <row r="54" spans="31:43" ht="17.25" customHeight="1" x14ac:dyDescent="0.3">
      <c r="AE54" s="5" t="s">
        <v>49</v>
      </c>
      <c r="AF54" s="5" t="s">
        <v>3132</v>
      </c>
      <c r="AG54" s="6" t="s">
        <v>2927</v>
      </c>
      <c r="AH54" s="6" t="s">
        <v>4114</v>
      </c>
      <c r="AI54" s="7">
        <f>IFERROR(RANK('Ref. Cuotas'!H53,'Ref. Cuotas'!H:H,0)+COUNTIF('Ref. Cuotas'!$H$7:'Ref. Cuotas'!H53,'Ref. Cuotas'!H53)-1,"")</f>
        <v>1614</v>
      </c>
      <c r="AJ54" s="7">
        <f>IFERROR(RANK('Ref. Cuotas'!I53,'Ref. Cuotas'!I:I,0)+COUNTIF('Ref. Cuotas'!$I$7:'Ref. Cuotas'!I53,'Ref. Cuotas'!I53)-1,"")</f>
        <v>1095</v>
      </c>
      <c r="AK54" s="7">
        <f>IFERROR(RANK('Ref. Cuotas'!J53,'Ref. Cuotas'!J:J,0)+COUNTIF('Ref. Cuotas'!$J$7:'Ref. Cuotas'!J53,'Ref. Cuotas'!J53)-1,"")</f>
        <v>865</v>
      </c>
      <c r="AL54" s="7">
        <f>IFERROR(RANK('Ref. Cuotas'!K53,'Ref. Cuotas'!K:K,0)+COUNTIF('Ref. Cuotas'!$K$7:'Ref. Cuotas'!K53,'Ref. Cuotas'!K53)-1,"")</f>
        <v>1109</v>
      </c>
      <c r="AM54" s="7">
        <f>IFERROR(RANK('Ref. Cuotas'!L53,'Ref. Cuotas'!L:L,0)+COUNTIF('Ref. Cuotas'!$L$7:'Ref. Cuotas'!L53,'Ref. Cuotas'!L53)-1,"")</f>
        <v>2219</v>
      </c>
      <c r="AN54" s="7">
        <f>IFERROR(RANK('Ref. Cuotas'!M53,'Ref. Cuotas'!M:M,0)+COUNTIF('Ref. Cuotas'!$M$7:'Ref. Cuotas'!M53,'Ref. Cuotas'!M53)-1,"")</f>
        <v>215</v>
      </c>
      <c r="AO54" s="7">
        <f>IFERROR(RANK('Ref. Cuotas'!H53,'Ref. Cuotas'!H:H,1)+COUNTIF('Ref. Cuotas'!$H$7:'Ref. Cuotas'!H53,'Ref. Cuotas'!H53)-1,"")</f>
        <v>1189</v>
      </c>
      <c r="AP54" s="7">
        <f>IFERROR(RANK('Ref. Cuotas'!J53,'Ref. Cuotas'!J:J,1)+COUNTIF('Ref. Cuotas'!$J$7:'Ref. Cuotas'!J53,'Ref. Cuotas'!J53)-1,"")</f>
        <v>40</v>
      </c>
      <c r="AQ54" s="7">
        <f>IFERROR(RANK('Ref. Cuotas'!K53,'Ref. Cuotas'!K:K,1)+COUNTIF('Ref. Cuotas'!$K$7:'Ref. Cuotas'!K53,'Ref. Cuotas'!K53)-1,"")</f>
        <v>1694</v>
      </c>
    </row>
    <row r="55" spans="31:43" ht="17.25" customHeight="1" x14ac:dyDescent="0.3">
      <c r="AE55" s="5" t="s">
        <v>50</v>
      </c>
      <c r="AF55" s="5" t="s">
        <v>3133</v>
      </c>
      <c r="AG55" s="6" t="s">
        <v>2928</v>
      </c>
      <c r="AH55" s="6" t="s">
        <v>4093</v>
      </c>
      <c r="AI55" s="7">
        <f>IFERROR(RANK('Ref. Cuotas'!H54,'Ref. Cuotas'!H:H,0)+COUNTIF('Ref. Cuotas'!$H$7:'Ref. Cuotas'!H54,'Ref. Cuotas'!H54)-1,"")</f>
        <v>1226</v>
      </c>
      <c r="AJ55" s="7">
        <f>IFERROR(RANK('Ref. Cuotas'!I54,'Ref. Cuotas'!I:I,0)+COUNTIF('Ref. Cuotas'!$I$7:'Ref. Cuotas'!I54,'Ref. Cuotas'!I54)-1,"")</f>
        <v>1096</v>
      </c>
      <c r="AK55" s="7">
        <f>IFERROR(RANK('Ref. Cuotas'!J54,'Ref. Cuotas'!J:J,0)+COUNTIF('Ref. Cuotas'!$J$7:'Ref. Cuotas'!J54,'Ref. Cuotas'!J54)-1,"")</f>
        <v>866</v>
      </c>
      <c r="AL55" s="7">
        <f>IFERROR(RANK('Ref. Cuotas'!K54,'Ref. Cuotas'!K:K,0)+COUNTIF('Ref. Cuotas'!$K$7:'Ref. Cuotas'!K54,'Ref. Cuotas'!K54)-1,"")</f>
        <v>2500</v>
      </c>
      <c r="AM55" s="7">
        <f>IFERROR(RANK('Ref. Cuotas'!L54,'Ref. Cuotas'!L:L,0)+COUNTIF('Ref. Cuotas'!$L$7:'Ref. Cuotas'!L54,'Ref. Cuotas'!L54)-1,"")</f>
        <v>2220</v>
      </c>
      <c r="AN55" s="7">
        <f>IFERROR(RANK('Ref. Cuotas'!M54,'Ref. Cuotas'!M:M,0)+COUNTIF('Ref. Cuotas'!$M$7:'Ref. Cuotas'!M54,'Ref. Cuotas'!M54)-1,"")</f>
        <v>216</v>
      </c>
      <c r="AO55" s="7">
        <f>IFERROR(RANK('Ref. Cuotas'!H54,'Ref. Cuotas'!H:H,1)+COUNTIF('Ref. Cuotas'!$H$7:'Ref. Cuotas'!H54,'Ref. Cuotas'!H54)-1,"")</f>
        <v>1577</v>
      </c>
      <c r="AP55" s="7">
        <f>IFERROR(RANK('Ref. Cuotas'!J54,'Ref. Cuotas'!J:J,1)+COUNTIF('Ref. Cuotas'!$J$7:'Ref. Cuotas'!J54,'Ref. Cuotas'!J54)-1,"")</f>
        <v>41</v>
      </c>
      <c r="AQ55" s="7">
        <f>IFERROR(RANK('Ref. Cuotas'!K54,'Ref. Cuotas'!K:K,1)+COUNTIF('Ref. Cuotas'!$K$7:'Ref. Cuotas'!K54,'Ref. Cuotas'!K54)-1,"")</f>
        <v>303</v>
      </c>
    </row>
    <row r="56" spans="31:43" ht="17.25" customHeight="1" x14ac:dyDescent="0.3">
      <c r="AE56" s="5" t="s">
        <v>51</v>
      </c>
      <c r="AF56" s="5" t="s">
        <v>3134</v>
      </c>
      <c r="AG56" s="6" t="s">
        <v>2928</v>
      </c>
      <c r="AH56" s="6" t="s">
        <v>4114</v>
      </c>
      <c r="AI56" s="7">
        <f>IFERROR(RANK('Ref. Cuotas'!H55,'Ref. Cuotas'!H:H,0)+COUNTIF('Ref. Cuotas'!$H$7:'Ref. Cuotas'!H55,'Ref. Cuotas'!H55)-1,"")</f>
        <v>1529</v>
      </c>
      <c r="AJ56" s="7">
        <f>IFERROR(RANK('Ref. Cuotas'!I55,'Ref. Cuotas'!I:I,0)+COUNTIF('Ref. Cuotas'!$I$7:'Ref. Cuotas'!I55,'Ref. Cuotas'!I55)-1,"")</f>
        <v>1097</v>
      </c>
      <c r="AK56" s="7">
        <f>IFERROR(RANK('Ref. Cuotas'!J55,'Ref. Cuotas'!J:J,0)+COUNTIF('Ref. Cuotas'!$J$7:'Ref. Cuotas'!J55,'Ref. Cuotas'!J55)-1,"")</f>
        <v>151</v>
      </c>
      <c r="AL56" s="7">
        <f>IFERROR(RANK('Ref. Cuotas'!K55,'Ref. Cuotas'!K:K,0)+COUNTIF('Ref. Cuotas'!$K$7:'Ref. Cuotas'!K55,'Ref. Cuotas'!K55)-1,"")</f>
        <v>1006</v>
      </c>
      <c r="AM56" s="7">
        <f>IFERROR(RANK('Ref. Cuotas'!L55,'Ref. Cuotas'!L:L,0)+COUNTIF('Ref. Cuotas'!$L$7:'Ref. Cuotas'!L55,'Ref. Cuotas'!L55)-1,"")</f>
        <v>2221</v>
      </c>
      <c r="AN56" s="7">
        <f>IFERROR(RANK('Ref. Cuotas'!M55,'Ref. Cuotas'!M:M,0)+COUNTIF('Ref. Cuotas'!$M$7:'Ref. Cuotas'!M55,'Ref. Cuotas'!M55)-1,"")</f>
        <v>217</v>
      </c>
      <c r="AO56" s="7">
        <f>IFERROR(RANK('Ref. Cuotas'!H55,'Ref. Cuotas'!H:H,1)+COUNTIF('Ref. Cuotas'!$H$7:'Ref. Cuotas'!H55,'Ref. Cuotas'!H55)-1,"")</f>
        <v>1274</v>
      </c>
      <c r="AP56" s="7">
        <f>IFERROR(RANK('Ref. Cuotas'!J55,'Ref. Cuotas'!J:J,1)+COUNTIF('Ref. Cuotas'!$J$7:'Ref. Cuotas'!J55,'Ref. Cuotas'!J55)-1,"")</f>
        <v>2652</v>
      </c>
      <c r="AQ56" s="7">
        <f>IFERROR(RANK('Ref. Cuotas'!K55,'Ref. Cuotas'!K:K,1)+COUNTIF('Ref. Cuotas'!$K$7:'Ref. Cuotas'!K55,'Ref. Cuotas'!K55)-1,"")</f>
        <v>1797</v>
      </c>
    </row>
    <row r="57" spans="31:43" ht="17.25" customHeight="1" x14ac:dyDescent="0.3">
      <c r="AE57" s="5" t="s">
        <v>52</v>
      </c>
      <c r="AF57" s="5" t="s">
        <v>3135</v>
      </c>
      <c r="AG57" s="6" t="s">
        <v>2929</v>
      </c>
      <c r="AH57" s="6" t="s">
        <v>4092</v>
      </c>
      <c r="AI57" s="7">
        <f>IFERROR(RANK('Ref. Cuotas'!H56,'Ref. Cuotas'!H:H,0)+COUNTIF('Ref. Cuotas'!$H$7:'Ref. Cuotas'!H56,'Ref. Cuotas'!H56)-1,"")</f>
        <v>454</v>
      </c>
      <c r="AJ57" s="7">
        <f>IFERROR(RANK('Ref. Cuotas'!I56,'Ref. Cuotas'!I:I,0)+COUNTIF('Ref. Cuotas'!$I$7:'Ref. Cuotas'!I56,'Ref. Cuotas'!I56)-1,"")</f>
        <v>224</v>
      </c>
      <c r="AK57" s="7">
        <f>IFERROR(RANK('Ref. Cuotas'!J56,'Ref. Cuotas'!J:J,0)+COUNTIF('Ref. Cuotas'!$J$7:'Ref. Cuotas'!J56,'Ref. Cuotas'!J56)-1,"")</f>
        <v>147</v>
      </c>
      <c r="AL57" s="7">
        <f>IFERROR(RANK('Ref. Cuotas'!K56,'Ref. Cuotas'!K:K,0)+COUNTIF('Ref. Cuotas'!$K$7:'Ref. Cuotas'!K56,'Ref. Cuotas'!K56)-1,"")</f>
        <v>168</v>
      </c>
      <c r="AM57" s="7">
        <f>IFERROR(RANK('Ref. Cuotas'!L56,'Ref. Cuotas'!L:L,0)+COUNTIF('Ref. Cuotas'!$L$7:'Ref. Cuotas'!L56,'Ref. Cuotas'!L56)-1,"")</f>
        <v>42</v>
      </c>
      <c r="AN57" s="7">
        <f>IFERROR(RANK('Ref. Cuotas'!M56,'Ref. Cuotas'!M:M,0)+COUNTIF('Ref. Cuotas'!$M$7:'Ref. Cuotas'!M56,'Ref. Cuotas'!M56)-1,"")</f>
        <v>76</v>
      </c>
      <c r="AO57" s="7">
        <f>IFERROR(RANK('Ref. Cuotas'!H56,'Ref. Cuotas'!H:H,1)+COUNTIF('Ref. Cuotas'!$H$7:'Ref. Cuotas'!H56,'Ref. Cuotas'!H56)-1,"")</f>
        <v>2349</v>
      </c>
      <c r="AP57" s="7">
        <f>IFERROR(RANK('Ref. Cuotas'!J56,'Ref. Cuotas'!J:J,1)+COUNTIF('Ref. Cuotas'!$J$7:'Ref. Cuotas'!J56,'Ref. Cuotas'!J56)-1,"")</f>
        <v>2656</v>
      </c>
      <c r="AQ57" s="7">
        <f>IFERROR(RANK('Ref. Cuotas'!K56,'Ref. Cuotas'!K:K,1)+COUNTIF('Ref. Cuotas'!$K$7:'Ref. Cuotas'!K56,'Ref. Cuotas'!K56)-1,"")</f>
        <v>2635</v>
      </c>
    </row>
    <row r="58" spans="31:43" ht="17.25" customHeight="1" x14ac:dyDescent="0.3">
      <c r="AE58" s="5" t="s">
        <v>53</v>
      </c>
      <c r="AF58" s="5" t="s">
        <v>3136</v>
      </c>
      <c r="AG58" s="6" t="s">
        <v>2929</v>
      </c>
      <c r="AH58" s="6" t="s">
        <v>4088</v>
      </c>
      <c r="AI58" s="7">
        <f>IFERROR(RANK('Ref. Cuotas'!H57,'Ref. Cuotas'!H:H,0)+COUNTIF('Ref. Cuotas'!$H$7:'Ref. Cuotas'!H57,'Ref. Cuotas'!H57)-1,"")</f>
        <v>434</v>
      </c>
      <c r="AJ58" s="7">
        <f>IFERROR(RANK('Ref. Cuotas'!I57,'Ref. Cuotas'!I:I,0)+COUNTIF('Ref. Cuotas'!$I$7:'Ref. Cuotas'!I57,'Ref. Cuotas'!I57)-1,"")</f>
        <v>523</v>
      </c>
      <c r="AK58" s="7">
        <f>IFERROR(RANK('Ref. Cuotas'!J57,'Ref. Cuotas'!J:J,0)+COUNTIF('Ref. Cuotas'!$J$7:'Ref. Cuotas'!J57,'Ref. Cuotas'!J57)-1,"")</f>
        <v>394</v>
      </c>
      <c r="AL58" s="7">
        <f>IFERROR(RANK('Ref. Cuotas'!K57,'Ref. Cuotas'!K:K,0)+COUNTIF('Ref. Cuotas'!$K$7:'Ref. Cuotas'!K57,'Ref. Cuotas'!K57)-1,"")</f>
        <v>698</v>
      </c>
      <c r="AM58" s="7">
        <f>IFERROR(RANK('Ref. Cuotas'!L57,'Ref. Cuotas'!L:L,0)+COUNTIF('Ref. Cuotas'!$L$7:'Ref. Cuotas'!L57,'Ref. Cuotas'!L57)-1,"")</f>
        <v>357</v>
      </c>
      <c r="AN58" s="7">
        <f>IFERROR(RANK('Ref. Cuotas'!M57,'Ref. Cuotas'!M:M,0)+COUNTIF('Ref. Cuotas'!$M$7:'Ref. Cuotas'!M57,'Ref. Cuotas'!M57)-1,"")</f>
        <v>218</v>
      </c>
      <c r="AO58" s="7">
        <f>IFERROR(RANK('Ref. Cuotas'!H57,'Ref. Cuotas'!H:H,1)+COUNTIF('Ref. Cuotas'!$H$7:'Ref. Cuotas'!H57,'Ref. Cuotas'!H57)-1,"")</f>
        <v>2369</v>
      </c>
      <c r="AP58" s="7">
        <f>IFERROR(RANK('Ref. Cuotas'!J57,'Ref. Cuotas'!J:J,1)+COUNTIF('Ref. Cuotas'!$J$7:'Ref. Cuotas'!J57,'Ref. Cuotas'!J57)-1,"")</f>
        <v>2409</v>
      </c>
      <c r="AQ58" s="7">
        <f>IFERROR(RANK('Ref. Cuotas'!K57,'Ref. Cuotas'!K:K,1)+COUNTIF('Ref. Cuotas'!$K$7:'Ref. Cuotas'!K57,'Ref. Cuotas'!K57)-1,"")</f>
        <v>2105</v>
      </c>
    </row>
    <row r="59" spans="31:43" ht="17.25" customHeight="1" x14ac:dyDescent="0.3">
      <c r="AE59" s="5" t="s">
        <v>54</v>
      </c>
      <c r="AF59" s="5" t="s">
        <v>3137</v>
      </c>
      <c r="AG59" s="6" t="s">
        <v>2929</v>
      </c>
      <c r="AH59" s="6" t="s">
        <v>4094</v>
      </c>
      <c r="AI59" s="7">
        <f>IFERROR(RANK('Ref. Cuotas'!H58,'Ref. Cuotas'!H:H,0)+COUNTIF('Ref. Cuotas'!$H$7:'Ref. Cuotas'!H58,'Ref. Cuotas'!H58)-1,"")</f>
        <v>2287</v>
      </c>
      <c r="AJ59" s="7">
        <f>IFERROR(RANK('Ref. Cuotas'!I58,'Ref. Cuotas'!I:I,0)+COUNTIF('Ref. Cuotas'!$I$7:'Ref. Cuotas'!I58,'Ref. Cuotas'!I58)-1,"")</f>
        <v>1098</v>
      </c>
      <c r="AK59" s="7">
        <f>IFERROR(RANK('Ref. Cuotas'!J58,'Ref. Cuotas'!J:J,0)+COUNTIF('Ref. Cuotas'!$J$7:'Ref. Cuotas'!J58,'Ref. Cuotas'!J58)-1,"")</f>
        <v>867</v>
      </c>
      <c r="AL59" s="7">
        <f>IFERROR(RANK('Ref. Cuotas'!K58,'Ref. Cuotas'!K:K,0)+COUNTIF('Ref. Cuotas'!$K$7:'Ref. Cuotas'!K58,'Ref. Cuotas'!K58)-1,"")</f>
        <v>2547</v>
      </c>
      <c r="AM59" s="7">
        <f>IFERROR(RANK('Ref. Cuotas'!L58,'Ref. Cuotas'!L:L,0)+COUNTIF('Ref. Cuotas'!$L$7:'Ref. Cuotas'!L58,'Ref. Cuotas'!L58)-1,"")</f>
        <v>2066</v>
      </c>
      <c r="AN59" s="7">
        <f>IFERROR(RANK('Ref. Cuotas'!M58,'Ref. Cuotas'!M:M,0)+COUNTIF('Ref. Cuotas'!$M$7:'Ref. Cuotas'!M58,'Ref. Cuotas'!M58)-1,"")</f>
        <v>985</v>
      </c>
      <c r="AO59" s="7">
        <f>IFERROR(RANK('Ref. Cuotas'!H58,'Ref. Cuotas'!H:H,1)+COUNTIF('Ref. Cuotas'!$H$7:'Ref. Cuotas'!H58,'Ref. Cuotas'!H58)-1,"")</f>
        <v>516</v>
      </c>
      <c r="AP59" s="7">
        <f>IFERROR(RANK('Ref. Cuotas'!J58,'Ref. Cuotas'!J:J,1)+COUNTIF('Ref. Cuotas'!$J$7:'Ref. Cuotas'!J58,'Ref. Cuotas'!J58)-1,"")</f>
        <v>42</v>
      </c>
      <c r="AQ59" s="7">
        <f>IFERROR(RANK('Ref. Cuotas'!K58,'Ref. Cuotas'!K:K,1)+COUNTIF('Ref. Cuotas'!$K$7:'Ref. Cuotas'!K58,'Ref. Cuotas'!K58)-1,"")</f>
        <v>256</v>
      </c>
    </row>
    <row r="60" spans="31:43" ht="17.25" customHeight="1" x14ac:dyDescent="0.3">
      <c r="AE60" s="5" t="s">
        <v>55</v>
      </c>
      <c r="AF60" s="5" t="s">
        <v>3138</v>
      </c>
      <c r="AG60" s="6" t="s">
        <v>2929</v>
      </c>
      <c r="AH60" s="6" t="s">
        <v>4096</v>
      </c>
      <c r="AI60" s="7">
        <f>IFERROR(RANK('Ref. Cuotas'!H59,'Ref. Cuotas'!H:H,0)+COUNTIF('Ref. Cuotas'!$H$7:'Ref. Cuotas'!H59,'Ref. Cuotas'!H59)-1,"")</f>
        <v>761</v>
      </c>
      <c r="AJ60" s="7">
        <f>IFERROR(RANK('Ref. Cuotas'!I59,'Ref. Cuotas'!I:I,0)+COUNTIF('Ref. Cuotas'!$I$7:'Ref. Cuotas'!I59,'Ref. Cuotas'!I59)-1,"")</f>
        <v>463</v>
      </c>
      <c r="AK60" s="7">
        <f>IFERROR(RANK('Ref. Cuotas'!J59,'Ref. Cuotas'!J:J,0)+COUNTIF('Ref. Cuotas'!$J$7:'Ref. Cuotas'!J59,'Ref. Cuotas'!J59)-1,"")</f>
        <v>124</v>
      </c>
      <c r="AL60" s="7">
        <f>IFERROR(RANK('Ref. Cuotas'!K59,'Ref. Cuotas'!K:K,0)+COUNTIF('Ref. Cuotas'!$K$7:'Ref. Cuotas'!K59,'Ref. Cuotas'!K59)-1,"")</f>
        <v>129</v>
      </c>
      <c r="AM60" s="7">
        <f>IFERROR(RANK('Ref. Cuotas'!L59,'Ref. Cuotas'!L:L,0)+COUNTIF('Ref. Cuotas'!$L$7:'Ref. Cuotas'!L59,'Ref. Cuotas'!L59)-1,"")</f>
        <v>469</v>
      </c>
      <c r="AN60" s="7">
        <f>IFERROR(RANK('Ref. Cuotas'!M59,'Ref. Cuotas'!M:M,0)+COUNTIF('Ref. Cuotas'!$M$7:'Ref. Cuotas'!M59,'Ref. Cuotas'!M59)-1,"")</f>
        <v>219</v>
      </c>
      <c r="AO60" s="7">
        <f>IFERROR(RANK('Ref. Cuotas'!H59,'Ref. Cuotas'!H:H,1)+COUNTIF('Ref. Cuotas'!$H$7:'Ref. Cuotas'!H59,'Ref. Cuotas'!H59)-1,"")</f>
        <v>2042</v>
      </c>
      <c r="AP60" s="7">
        <f>IFERROR(RANK('Ref. Cuotas'!J59,'Ref. Cuotas'!J:J,1)+COUNTIF('Ref. Cuotas'!$J$7:'Ref. Cuotas'!J59,'Ref. Cuotas'!J59)-1,"")</f>
        <v>2679</v>
      </c>
      <c r="AQ60" s="7">
        <f>IFERROR(RANK('Ref. Cuotas'!K59,'Ref. Cuotas'!K:K,1)+COUNTIF('Ref. Cuotas'!$K$7:'Ref. Cuotas'!K59,'Ref. Cuotas'!K59)-1,"")</f>
        <v>2674</v>
      </c>
    </row>
    <row r="61" spans="31:43" ht="17.25" customHeight="1" x14ac:dyDescent="0.3">
      <c r="AE61" s="5" t="s">
        <v>56</v>
      </c>
      <c r="AF61" s="5" t="s">
        <v>3139</v>
      </c>
      <c r="AG61" s="6" t="s">
        <v>2929</v>
      </c>
      <c r="AH61" s="6" t="s">
        <v>4097</v>
      </c>
      <c r="AI61" s="7">
        <f>IFERROR(RANK('Ref. Cuotas'!H60,'Ref. Cuotas'!H:H,0)+COUNTIF('Ref. Cuotas'!$H$7:'Ref. Cuotas'!H60,'Ref. Cuotas'!H60)-1,"")</f>
        <v>1031</v>
      </c>
      <c r="AJ61" s="7">
        <f>IFERROR(RANK('Ref. Cuotas'!I60,'Ref. Cuotas'!I:I,0)+COUNTIF('Ref. Cuotas'!$I$7:'Ref. Cuotas'!I60,'Ref. Cuotas'!I60)-1,"")</f>
        <v>593</v>
      </c>
      <c r="AK61" s="7">
        <f>IFERROR(RANK('Ref. Cuotas'!J60,'Ref. Cuotas'!J:J,0)+COUNTIF('Ref. Cuotas'!$J$7:'Ref. Cuotas'!J60,'Ref. Cuotas'!J60)-1,"")</f>
        <v>301</v>
      </c>
      <c r="AL61" s="7">
        <f>IFERROR(RANK('Ref. Cuotas'!K60,'Ref. Cuotas'!K:K,0)+COUNTIF('Ref. Cuotas'!$K$7:'Ref. Cuotas'!K60,'Ref. Cuotas'!K60)-1,"")</f>
        <v>171</v>
      </c>
      <c r="AM61" s="7">
        <f>IFERROR(RANK('Ref. Cuotas'!L60,'Ref. Cuotas'!L:L,0)+COUNTIF('Ref. Cuotas'!$L$7:'Ref. Cuotas'!L60,'Ref. Cuotas'!L60)-1,"")</f>
        <v>1410</v>
      </c>
      <c r="AN61" s="7">
        <f>IFERROR(RANK('Ref. Cuotas'!M60,'Ref. Cuotas'!M:M,0)+COUNTIF('Ref. Cuotas'!$M$7:'Ref. Cuotas'!M60,'Ref. Cuotas'!M60)-1,"")</f>
        <v>220</v>
      </c>
      <c r="AO61" s="7">
        <f>IFERROR(RANK('Ref. Cuotas'!H60,'Ref. Cuotas'!H:H,1)+COUNTIF('Ref. Cuotas'!$H$7:'Ref. Cuotas'!H60,'Ref. Cuotas'!H60)-1,"")</f>
        <v>1772</v>
      </c>
      <c r="AP61" s="7">
        <f>IFERROR(RANK('Ref. Cuotas'!J60,'Ref. Cuotas'!J:J,1)+COUNTIF('Ref. Cuotas'!$J$7:'Ref. Cuotas'!J60,'Ref. Cuotas'!J60)-1,"")</f>
        <v>2502</v>
      </c>
      <c r="AQ61" s="7">
        <f>IFERROR(RANK('Ref. Cuotas'!K60,'Ref. Cuotas'!K:K,1)+COUNTIF('Ref. Cuotas'!$K$7:'Ref. Cuotas'!K60,'Ref. Cuotas'!K60)-1,"")</f>
        <v>2632</v>
      </c>
    </row>
    <row r="62" spans="31:43" ht="17.25" customHeight="1" x14ac:dyDescent="0.3">
      <c r="AE62" s="5" t="s">
        <v>57</v>
      </c>
      <c r="AF62" s="5" t="s">
        <v>3140</v>
      </c>
      <c r="AG62" s="6" t="s">
        <v>2929</v>
      </c>
      <c r="AH62" s="6" t="s">
        <v>4107</v>
      </c>
      <c r="AI62" s="7">
        <f>IFERROR(RANK('Ref. Cuotas'!H61,'Ref. Cuotas'!H:H,0)+COUNTIF('Ref. Cuotas'!$H$7:'Ref. Cuotas'!H61,'Ref. Cuotas'!H61)-1,"")</f>
        <v>1705</v>
      </c>
      <c r="AJ62" s="7">
        <f>IFERROR(RANK('Ref. Cuotas'!I61,'Ref. Cuotas'!I:I,0)+COUNTIF('Ref. Cuotas'!$I$7:'Ref. Cuotas'!I61,'Ref. Cuotas'!I61)-1,"")</f>
        <v>1099</v>
      </c>
      <c r="AK62" s="7">
        <f>IFERROR(RANK('Ref. Cuotas'!J61,'Ref. Cuotas'!J:J,0)+COUNTIF('Ref. Cuotas'!$J$7:'Ref. Cuotas'!J61,'Ref. Cuotas'!J61)-1,"")</f>
        <v>868</v>
      </c>
      <c r="AL62" s="7">
        <f>IFERROR(RANK('Ref. Cuotas'!K61,'Ref. Cuotas'!K:K,0)+COUNTIF('Ref. Cuotas'!$K$7:'Ref. Cuotas'!K61,'Ref. Cuotas'!K61)-1,"")</f>
        <v>2589</v>
      </c>
      <c r="AM62" s="7">
        <f>IFERROR(RANK('Ref. Cuotas'!L61,'Ref. Cuotas'!L:L,0)+COUNTIF('Ref. Cuotas'!$L$7:'Ref. Cuotas'!L61,'Ref. Cuotas'!L61)-1,"")</f>
        <v>2585</v>
      </c>
      <c r="AN62" s="7">
        <f>IFERROR(RANK('Ref. Cuotas'!M61,'Ref. Cuotas'!M:M,0)+COUNTIF('Ref. Cuotas'!$M$7:'Ref. Cuotas'!M61,'Ref. Cuotas'!M61)-1,"")</f>
        <v>986</v>
      </c>
      <c r="AO62" s="7">
        <f>IFERROR(RANK('Ref. Cuotas'!H61,'Ref. Cuotas'!H:H,1)+COUNTIF('Ref. Cuotas'!$H$7:'Ref. Cuotas'!H61,'Ref. Cuotas'!H61)-1,"")</f>
        <v>1098</v>
      </c>
      <c r="AP62" s="7">
        <f>IFERROR(RANK('Ref. Cuotas'!J61,'Ref. Cuotas'!J:J,1)+COUNTIF('Ref. Cuotas'!$J$7:'Ref. Cuotas'!J61,'Ref. Cuotas'!J61)-1,"")</f>
        <v>43</v>
      </c>
      <c r="AQ62" s="7">
        <f>IFERROR(RANK('Ref. Cuotas'!K61,'Ref. Cuotas'!K:K,1)+COUNTIF('Ref. Cuotas'!$K$7:'Ref. Cuotas'!K61,'Ref. Cuotas'!K61)-1,"")</f>
        <v>7</v>
      </c>
    </row>
    <row r="63" spans="31:43" ht="17.25" customHeight="1" x14ac:dyDescent="0.3">
      <c r="AE63" s="5" t="s">
        <v>58</v>
      </c>
      <c r="AF63" s="5" t="s">
        <v>3141</v>
      </c>
      <c r="AG63" s="6" t="s">
        <v>2929</v>
      </c>
      <c r="AH63" s="6" t="s">
        <v>4109</v>
      </c>
      <c r="AI63" s="7">
        <f>IFERROR(RANK('Ref. Cuotas'!H62,'Ref. Cuotas'!H:H,0)+COUNTIF('Ref. Cuotas'!$H$7:'Ref. Cuotas'!H62,'Ref. Cuotas'!H62)-1,"")</f>
        <v>1941</v>
      </c>
      <c r="AJ63" s="7">
        <f>IFERROR(RANK('Ref. Cuotas'!I62,'Ref. Cuotas'!I:I,0)+COUNTIF('Ref. Cuotas'!$I$7:'Ref. Cuotas'!I62,'Ref. Cuotas'!I62)-1,"")</f>
        <v>428</v>
      </c>
      <c r="AK63" s="7">
        <f>IFERROR(RANK('Ref. Cuotas'!J62,'Ref. Cuotas'!J:J,0)+COUNTIF('Ref. Cuotas'!$J$7:'Ref. Cuotas'!J62,'Ref. Cuotas'!J62)-1,"")</f>
        <v>869</v>
      </c>
      <c r="AL63" s="7">
        <f>IFERROR(RANK('Ref. Cuotas'!K62,'Ref. Cuotas'!K:K,0)+COUNTIF('Ref. Cuotas'!$K$7:'Ref. Cuotas'!K62,'Ref. Cuotas'!K62)-1,"")</f>
        <v>927</v>
      </c>
      <c r="AM63" s="7">
        <f>IFERROR(RANK('Ref. Cuotas'!L62,'Ref. Cuotas'!L:L,0)+COUNTIF('Ref. Cuotas'!$L$7:'Ref. Cuotas'!L62,'Ref. Cuotas'!L62)-1,"")</f>
        <v>2067</v>
      </c>
      <c r="AN63" s="7">
        <f>IFERROR(RANK('Ref. Cuotas'!M62,'Ref. Cuotas'!M:M,0)+COUNTIF('Ref. Cuotas'!$M$7:'Ref. Cuotas'!M62,'Ref. Cuotas'!M62)-1,"")</f>
        <v>987</v>
      </c>
      <c r="AO63" s="7">
        <f>IFERROR(RANK('Ref. Cuotas'!H62,'Ref. Cuotas'!H:H,1)+COUNTIF('Ref. Cuotas'!$H$7:'Ref. Cuotas'!H62,'Ref. Cuotas'!H62)-1,"")</f>
        <v>862</v>
      </c>
      <c r="AP63" s="7">
        <f>IFERROR(RANK('Ref. Cuotas'!J62,'Ref. Cuotas'!J:J,1)+COUNTIF('Ref. Cuotas'!$J$7:'Ref. Cuotas'!J62,'Ref. Cuotas'!J62)-1,"")</f>
        <v>44</v>
      </c>
      <c r="AQ63" s="7">
        <f>IFERROR(RANK('Ref. Cuotas'!K62,'Ref. Cuotas'!K:K,1)+COUNTIF('Ref. Cuotas'!$K$7:'Ref. Cuotas'!K62,'Ref. Cuotas'!K62)-1,"")</f>
        <v>1876</v>
      </c>
    </row>
    <row r="64" spans="31:43" ht="17.25" customHeight="1" x14ac:dyDescent="0.3">
      <c r="AE64" s="5" t="s">
        <v>59</v>
      </c>
      <c r="AF64" s="5" t="s">
        <v>3142</v>
      </c>
      <c r="AG64" s="6" t="s">
        <v>2930</v>
      </c>
      <c r="AH64" s="6" t="s">
        <v>4092</v>
      </c>
      <c r="AI64" s="7">
        <f>IFERROR(RANK('Ref. Cuotas'!H63,'Ref. Cuotas'!H:H,0)+COUNTIF('Ref. Cuotas'!$H$7:'Ref. Cuotas'!H63,'Ref. Cuotas'!H63)-1,"")</f>
        <v>1708</v>
      </c>
      <c r="AJ64" s="7">
        <f>IFERROR(RANK('Ref. Cuotas'!I63,'Ref. Cuotas'!I:I,0)+COUNTIF('Ref. Cuotas'!$I$7:'Ref. Cuotas'!I63,'Ref. Cuotas'!I63)-1,"")</f>
        <v>1100</v>
      </c>
      <c r="AK64" s="7">
        <f>IFERROR(RANK('Ref. Cuotas'!J63,'Ref. Cuotas'!J:J,0)+COUNTIF('Ref. Cuotas'!$J$7:'Ref. Cuotas'!J63,'Ref. Cuotas'!J63)-1,"")</f>
        <v>277</v>
      </c>
      <c r="AL64" s="7">
        <f>IFERROR(RANK('Ref. Cuotas'!K63,'Ref. Cuotas'!K:K,0)+COUNTIF('Ref. Cuotas'!$K$7:'Ref. Cuotas'!K63,'Ref. Cuotas'!K63)-1,"")</f>
        <v>584</v>
      </c>
      <c r="AM64" s="7">
        <f>IFERROR(RANK('Ref. Cuotas'!L63,'Ref. Cuotas'!L:L,0)+COUNTIF('Ref. Cuotas'!$L$7:'Ref. Cuotas'!L63,'Ref. Cuotas'!L63)-1,"")</f>
        <v>666</v>
      </c>
      <c r="AN64" s="7">
        <f>IFERROR(RANK('Ref. Cuotas'!M63,'Ref. Cuotas'!M:M,0)+COUNTIF('Ref. Cuotas'!$M$7:'Ref. Cuotas'!M63,'Ref. Cuotas'!M63)-1,"")</f>
        <v>988</v>
      </c>
      <c r="AO64" s="7">
        <f>IFERROR(RANK('Ref. Cuotas'!H63,'Ref. Cuotas'!H:H,1)+COUNTIF('Ref. Cuotas'!$H$7:'Ref. Cuotas'!H63,'Ref. Cuotas'!H63)-1,"")</f>
        <v>1095</v>
      </c>
      <c r="AP64" s="7">
        <f>IFERROR(RANK('Ref. Cuotas'!J63,'Ref. Cuotas'!J:J,1)+COUNTIF('Ref. Cuotas'!$J$7:'Ref. Cuotas'!J63,'Ref. Cuotas'!J63)-1,"")</f>
        <v>2526</v>
      </c>
      <c r="AQ64" s="7">
        <f>IFERROR(RANK('Ref. Cuotas'!K63,'Ref. Cuotas'!K:K,1)+COUNTIF('Ref. Cuotas'!$K$7:'Ref. Cuotas'!K63,'Ref. Cuotas'!K63)-1,"")</f>
        <v>2219</v>
      </c>
    </row>
    <row r="65" spans="31:43" ht="17.25" customHeight="1" x14ac:dyDescent="0.3">
      <c r="AE65" s="5" t="s">
        <v>60</v>
      </c>
      <c r="AF65" s="5" t="s">
        <v>3143</v>
      </c>
      <c r="AG65" s="6" t="s">
        <v>2930</v>
      </c>
      <c r="AH65" s="6" t="s">
        <v>4088</v>
      </c>
      <c r="AI65" s="7">
        <f>IFERROR(RANK('Ref. Cuotas'!H64,'Ref. Cuotas'!H:H,0)+COUNTIF('Ref. Cuotas'!$H$7:'Ref. Cuotas'!H64,'Ref. Cuotas'!H64)-1,"")</f>
        <v>1790</v>
      </c>
      <c r="AJ65" s="7">
        <f>IFERROR(RANK('Ref. Cuotas'!I64,'Ref. Cuotas'!I:I,0)+COUNTIF('Ref. Cuotas'!$I$7:'Ref. Cuotas'!I64,'Ref. Cuotas'!I64)-1,"")</f>
        <v>786</v>
      </c>
      <c r="AK65" s="7">
        <f>IFERROR(RANK('Ref. Cuotas'!J64,'Ref. Cuotas'!J:J,0)+COUNTIF('Ref. Cuotas'!$J$7:'Ref. Cuotas'!J64,'Ref. Cuotas'!J64)-1,"")</f>
        <v>763</v>
      </c>
      <c r="AL65" s="7">
        <f>IFERROR(RANK('Ref. Cuotas'!K64,'Ref. Cuotas'!K:K,0)+COUNTIF('Ref. Cuotas'!$K$7:'Ref. Cuotas'!K64,'Ref. Cuotas'!K64)-1,"")</f>
        <v>1876</v>
      </c>
      <c r="AM65" s="7">
        <f>IFERROR(RANK('Ref. Cuotas'!L64,'Ref. Cuotas'!L:L,0)+COUNTIF('Ref. Cuotas'!$L$7:'Ref. Cuotas'!L64,'Ref. Cuotas'!L64)-1,"")</f>
        <v>187</v>
      </c>
      <c r="AN65" s="7">
        <f>IFERROR(RANK('Ref. Cuotas'!M64,'Ref. Cuotas'!M:M,0)+COUNTIF('Ref. Cuotas'!$M$7:'Ref. Cuotas'!M64,'Ref. Cuotas'!M64)-1,"")</f>
        <v>989</v>
      </c>
      <c r="AO65" s="7">
        <f>IFERROR(RANK('Ref. Cuotas'!H64,'Ref. Cuotas'!H:H,1)+COUNTIF('Ref. Cuotas'!$H$7:'Ref. Cuotas'!H64,'Ref. Cuotas'!H64)-1,"")</f>
        <v>1013</v>
      </c>
      <c r="AP65" s="7">
        <f>IFERROR(RANK('Ref. Cuotas'!J64,'Ref. Cuotas'!J:J,1)+COUNTIF('Ref. Cuotas'!$J$7:'Ref. Cuotas'!J64,'Ref. Cuotas'!J64)-1,"")</f>
        <v>2040</v>
      </c>
      <c r="AQ65" s="7">
        <f>IFERROR(RANK('Ref. Cuotas'!K64,'Ref. Cuotas'!K:K,1)+COUNTIF('Ref. Cuotas'!$K$7:'Ref. Cuotas'!K64,'Ref. Cuotas'!K64)-1,"")</f>
        <v>927</v>
      </c>
    </row>
    <row r="66" spans="31:43" ht="17.25" customHeight="1" x14ac:dyDescent="0.3">
      <c r="AE66" s="5" t="s">
        <v>61</v>
      </c>
      <c r="AF66" s="5" t="s">
        <v>3144</v>
      </c>
      <c r="AG66" s="6" t="s">
        <v>2930</v>
      </c>
      <c r="AH66" s="6" t="s">
        <v>4093</v>
      </c>
      <c r="AI66" s="7">
        <f>IFERROR(RANK('Ref. Cuotas'!H65,'Ref. Cuotas'!H:H,0)+COUNTIF('Ref. Cuotas'!$H$7:'Ref. Cuotas'!H65,'Ref. Cuotas'!H65)-1,"")</f>
        <v>1866</v>
      </c>
      <c r="AJ66" s="7">
        <f>IFERROR(RANK('Ref. Cuotas'!I65,'Ref. Cuotas'!I:I,0)+COUNTIF('Ref. Cuotas'!$I$7:'Ref. Cuotas'!I65,'Ref. Cuotas'!I65)-1,"")</f>
        <v>456</v>
      </c>
      <c r="AK66" s="7">
        <f>IFERROR(RANK('Ref. Cuotas'!J65,'Ref. Cuotas'!J:J,0)+COUNTIF('Ref. Cuotas'!$J$7:'Ref. Cuotas'!J65,'Ref. Cuotas'!J65)-1,"")</f>
        <v>558</v>
      </c>
      <c r="AL66" s="7">
        <f>IFERROR(RANK('Ref. Cuotas'!K65,'Ref. Cuotas'!K:K,0)+COUNTIF('Ref. Cuotas'!$K$7:'Ref. Cuotas'!K65,'Ref. Cuotas'!K65)-1,"")</f>
        <v>781</v>
      </c>
      <c r="AM66" s="7">
        <f>IFERROR(RANK('Ref. Cuotas'!L65,'Ref. Cuotas'!L:L,0)+COUNTIF('Ref. Cuotas'!$L$7:'Ref. Cuotas'!L65,'Ref. Cuotas'!L65)-1,"")</f>
        <v>355</v>
      </c>
      <c r="AN66" s="7">
        <f>IFERROR(RANK('Ref. Cuotas'!M65,'Ref. Cuotas'!M:M,0)+COUNTIF('Ref. Cuotas'!$M$7:'Ref. Cuotas'!M65,'Ref. Cuotas'!M65)-1,"")</f>
        <v>990</v>
      </c>
      <c r="AO66" s="7">
        <f>IFERROR(RANK('Ref. Cuotas'!H65,'Ref. Cuotas'!H:H,1)+COUNTIF('Ref. Cuotas'!$H$7:'Ref. Cuotas'!H65,'Ref. Cuotas'!H65)-1,"")</f>
        <v>937</v>
      </c>
      <c r="AP66" s="7">
        <f>IFERROR(RANK('Ref. Cuotas'!J65,'Ref. Cuotas'!J:J,1)+COUNTIF('Ref. Cuotas'!$J$7:'Ref. Cuotas'!J65,'Ref. Cuotas'!J65)-1,"")</f>
        <v>2245</v>
      </c>
      <c r="AQ66" s="7">
        <f>IFERROR(RANK('Ref. Cuotas'!K65,'Ref. Cuotas'!K:K,1)+COUNTIF('Ref. Cuotas'!$K$7:'Ref. Cuotas'!K65,'Ref. Cuotas'!K65)-1,"")</f>
        <v>2022</v>
      </c>
    </row>
    <row r="67" spans="31:43" ht="17.25" customHeight="1" x14ac:dyDescent="0.3">
      <c r="AE67" s="5" t="s">
        <v>62</v>
      </c>
      <c r="AF67" s="5" t="s">
        <v>3145</v>
      </c>
      <c r="AG67" s="6" t="s">
        <v>2930</v>
      </c>
      <c r="AH67" s="6" t="s">
        <v>4115</v>
      </c>
      <c r="AI67" s="7">
        <f>IFERROR(RANK('Ref. Cuotas'!H66,'Ref. Cuotas'!H:H,0)+COUNTIF('Ref. Cuotas'!$H$7:'Ref. Cuotas'!H66,'Ref. Cuotas'!H66)-1,"")</f>
        <v>2114</v>
      </c>
      <c r="AJ67" s="7">
        <f>IFERROR(RANK('Ref. Cuotas'!I66,'Ref. Cuotas'!I:I,0)+COUNTIF('Ref. Cuotas'!$I$7:'Ref. Cuotas'!I66,'Ref. Cuotas'!I66)-1,"")</f>
        <v>165</v>
      </c>
      <c r="AK67" s="7">
        <f>IFERROR(RANK('Ref. Cuotas'!J66,'Ref. Cuotas'!J:J,0)+COUNTIF('Ref. Cuotas'!$J$7:'Ref. Cuotas'!J66,'Ref. Cuotas'!J66)-1,"")</f>
        <v>870</v>
      </c>
      <c r="AL67" s="7">
        <f>IFERROR(RANK('Ref. Cuotas'!K66,'Ref. Cuotas'!K:K,0)+COUNTIF('Ref. Cuotas'!$K$7:'Ref. Cuotas'!K66,'Ref. Cuotas'!K66)-1,"")</f>
        <v>831</v>
      </c>
      <c r="AM67" s="7">
        <f>IFERROR(RANK('Ref. Cuotas'!L66,'Ref. Cuotas'!L:L,0)+COUNTIF('Ref. Cuotas'!$L$7:'Ref. Cuotas'!L66,'Ref. Cuotas'!L66)-1,"")</f>
        <v>2068</v>
      </c>
      <c r="AN67" s="7">
        <f>IFERROR(RANK('Ref. Cuotas'!M66,'Ref. Cuotas'!M:M,0)+COUNTIF('Ref. Cuotas'!$M$7:'Ref. Cuotas'!M66,'Ref. Cuotas'!M66)-1,"")</f>
        <v>112</v>
      </c>
      <c r="AO67" s="7">
        <f>IFERROR(RANK('Ref. Cuotas'!H66,'Ref. Cuotas'!H:H,1)+COUNTIF('Ref. Cuotas'!$H$7:'Ref. Cuotas'!H66,'Ref. Cuotas'!H66)-1,"")</f>
        <v>689</v>
      </c>
      <c r="AP67" s="7">
        <f>IFERROR(RANK('Ref. Cuotas'!J66,'Ref. Cuotas'!J:J,1)+COUNTIF('Ref. Cuotas'!$J$7:'Ref. Cuotas'!J66,'Ref. Cuotas'!J66)-1,"")</f>
        <v>45</v>
      </c>
      <c r="AQ67" s="7">
        <f>IFERROR(RANK('Ref. Cuotas'!K66,'Ref. Cuotas'!K:K,1)+COUNTIF('Ref. Cuotas'!$K$7:'Ref. Cuotas'!K66,'Ref. Cuotas'!K66)-1,"")</f>
        <v>1972</v>
      </c>
    </row>
    <row r="68" spans="31:43" ht="17.25" customHeight="1" x14ac:dyDescent="0.3">
      <c r="AE68" s="5" t="s">
        <v>63</v>
      </c>
      <c r="AF68" s="5" t="s">
        <v>3146</v>
      </c>
      <c r="AG68" s="6" t="s">
        <v>2930</v>
      </c>
      <c r="AH68" s="6" t="s">
        <v>4116</v>
      </c>
      <c r="AI68" s="7">
        <f>IFERROR(RANK('Ref. Cuotas'!H67,'Ref. Cuotas'!H:H,0)+COUNTIF('Ref. Cuotas'!$H$7:'Ref. Cuotas'!H67,'Ref. Cuotas'!H67)-1,"")</f>
        <v>2031</v>
      </c>
      <c r="AJ68" s="7">
        <f>IFERROR(RANK('Ref. Cuotas'!I67,'Ref. Cuotas'!I:I,0)+COUNTIF('Ref. Cuotas'!$I$7:'Ref. Cuotas'!I67,'Ref. Cuotas'!I67)-1,"")</f>
        <v>425</v>
      </c>
      <c r="AK68" s="7">
        <f>IFERROR(RANK('Ref. Cuotas'!J67,'Ref. Cuotas'!J:J,0)+COUNTIF('Ref. Cuotas'!$J$7:'Ref. Cuotas'!J67,'Ref. Cuotas'!J67)-1,"")</f>
        <v>450</v>
      </c>
      <c r="AL68" s="7">
        <f>IFERROR(RANK('Ref. Cuotas'!K67,'Ref. Cuotas'!K:K,0)+COUNTIF('Ref. Cuotas'!$K$7:'Ref. Cuotas'!K67,'Ref. Cuotas'!K67)-1,"")</f>
        <v>1210</v>
      </c>
      <c r="AM68" s="7">
        <f>IFERROR(RANK('Ref. Cuotas'!L67,'Ref. Cuotas'!L:L,0)+COUNTIF('Ref. Cuotas'!$L$7:'Ref. Cuotas'!L67,'Ref. Cuotas'!L67)-1,"")</f>
        <v>183</v>
      </c>
      <c r="AN68" s="7">
        <f>IFERROR(RANK('Ref. Cuotas'!M67,'Ref. Cuotas'!M:M,0)+COUNTIF('Ref. Cuotas'!$M$7:'Ref. Cuotas'!M67,'Ref. Cuotas'!M67)-1,"")</f>
        <v>991</v>
      </c>
      <c r="AO68" s="7">
        <f>IFERROR(RANK('Ref. Cuotas'!H67,'Ref. Cuotas'!H:H,1)+COUNTIF('Ref. Cuotas'!$H$7:'Ref. Cuotas'!H67,'Ref. Cuotas'!H67)-1,"")</f>
        <v>772</v>
      </c>
      <c r="AP68" s="7">
        <f>IFERROR(RANK('Ref. Cuotas'!J67,'Ref. Cuotas'!J:J,1)+COUNTIF('Ref. Cuotas'!$J$7:'Ref. Cuotas'!J67,'Ref. Cuotas'!J67)-1,"")</f>
        <v>2353</v>
      </c>
      <c r="AQ68" s="7">
        <f>IFERROR(RANK('Ref. Cuotas'!K67,'Ref. Cuotas'!K:K,1)+COUNTIF('Ref. Cuotas'!$K$7:'Ref. Cuotas'!K67,'Ref. Cuotas'!K67)-1,"")</f>
        <v>1593</v>
      </c>
    </row>
    <row r="69" spans="31:43" ht="17.25" customHeight="1" x14ac:dyDescent="0.3">
      <c r="AE69" s="5" t="s">
        <v>64</v>
      </c>
      <c r="AF69" s="5" t="s">
        <v>3147</v>
      </c>
      <c r="AG69" s="6" t="s">
        <v>2930</v>
      </c>
      <c r="AH69" s="6" t="s">
        <v>4097</v>
      </c>
      <c r="AI69" s="7">
        <f>IFERROR(RANK('Ref. Cuotas'!H68,'Ref. Cuotas'!H:H,0)+COUNTIF('Ref. Cuotas'!$H$7:'Ref. Cuotas'!H68,'Ref. Cuotas'!H68)-1,"")</f>
        <v>1707</v>
      </c>
      <c r="AJ69" s="7">
        <f>IFERROR(RANK('Ref. Cuotas'!I68,'Ref. Cuotas'!I:I,0)+COUNTIF('Ref. Cuotas'!$I$7:'Ref. Cuotas'!I68,'Ref. Cuotas'!I68)-1,"")</f>
        <v>1101</v>
      </c>
      <c r="AK69" s="7">
        <f>IFERROR(RANK('Ref. Cuotas'!J68,'Ref. Cuotas'!J:J,0)+COUNTIF('Ref. Cuotas'!$J$7:'Ref. Cuotas'!J68,'Ref. Cuotas'!J68)-1,"")</f>
        <v>871</v>
      </c>
      <c r="AL69" s="7">
        <f>IFERROR(RANK('Ref. Cuotas'!K68,'Ref. Cuotas'!K:K,0)+COUNTIF('Ref. Cuotas'!$K$7:'Ref. Cuotas'!K68,'Ref. Cuotas'!K68)-1,"")</f>
        <v>2414</v>
      </c>
      <c r="AM69" s="7">
        <f>IFERROR(RANK('Ref. Cuotas'!L68,'Ref. Cuotas'!L:L,0)+COUNTIF('Ref. Cuotas'!$L$7:'Ref. Cuotas'!L68,'Ref. Cuotas'!L68)-1,"")</f>
        <v>2222</v>
      </c>
      <c r="AN69" s="7">
        <f>IFERROR(RANK('Ref. Cuotas'!M68,'Ref. Cuotas'!M:M,0)+COUNTIF('Ref. Cuotas'!$M$7:'Ref. Cuotas'!M68,'Ref. Cuotas'!M68)-1,"")</f>
        <v>992</v>
      </c>
      <c r="AO69" s="7">
        <f>IFERROR(RANK('Ref. Cuotas'!H68,'Ref. Cuotas'!H:H,1)+COUNTIF('Ref. Cuotas'!$H$7:'Ref. Cuotas'!H68,'Ref. Cuotas'!H68)-1,"")</f>
        <v>1096</v>
      </c>
      <c r="AP69" s="7">
        <f>IFERROR(RANK('Ref. Cuotas'!J68,'Ref. Cuotas'!J:J,1)+COUNTIF('Ref. Cuotas'!$J$7:'Ref. Cuotas'!J68,'Ref. Cuotas'!J68)-1,"")</f>
        <v>46</v>
      </c>
      <c r="AQ69" s="7">
        <f>IFERROR(RANK('Ref. Cuotas'!K68,'Ref. Cuotas'!K:K,1)+COUNTIF('Ref. Cuotas'!$K$7:'Ref. Cuotas'!K68,'Ref. Cuotas'!K68)-1,"")</f>
        <v>389</v>
      </c>
    </row>
    <row r="70" spans="31:43" ht="17.25" customHeight="1" x14ac:dyDescent="0.3">
      <c r="AE70" s="5" t="s">
        <v>65</v>
      </c>
      <c r="AF70" s="5" t="s">
        <v>3148</v>
      </c>
      <c r="AG70" s="6" t="s">
        <v>2930</v>
      </c>
      <c r="AH70" s="6" t="s">
        <v>4117</v>
      </c>
      <c r="AI70" s="7">
        <f>IFERROR(RANK('Ref. Cuotas'!H69,'Ref. Cuotas'!H:H,0)+COUNTIF('Ref. Cuotas'!$H$7:'Ref. Cuotas'!H69,'Ref. Cuotas'!H69)-1,"")</f>
        <v>1605</v>
      </c>
      <c r="AJ70" s="7">
        <f>IFERROR(RANK('Ref. Cuotas'!I69,'Ref. Cuotas'!I:I,0)+COUNTIF('Ref. Cuotas'!$I$7:'Ref. Cuotas'!I69,'Ref. Cuotas'!I69)-1,"")</f>
        <v>1102</v>
      </c>
      <c r="AK70" s="7">
        <f>IFERROR(RANK('Ref. Cuotas'!J69,'Ref. Cuotas'!J:J,0)+COUNTIF('Ref. Cuotas'!$J$7:'Ref. Cuotas'!J69,'Ref. Cuotas'!J69)-1,"")</f>
        <v>618</v>
      </c>
      <c r="AL70" s="7">
        <f>IFERROR(RANK('Ref. Cuotas'!K69,'Ref. Cuotas'!K:K,0)+COUNTIF('Ref. Cuotas'!$K$7:'Ref. Cuotas'!K69,'Ref. Cuotas'!K69)-1,"")</f>
        <v>882</v>
      </c>
      <c r="AM70" s="7">
        <f>IFERROR(RANK('Ref. Cuotas'!L69,'Ref. Cuotas'!L:L,0)+COUNTIF('Ref. Cuotas'!$L$7:'Ref. Cuotas'!L69,'Ref. Cuotas'!L69)-1,"")</f>
        <v>2223</v>
      </c>
      <c r="AN70" s="7">
        <f>IFERROR(RANK('Ref. Cuotas'!M69,'Ref. Cuotas'!M:M,0)+COUNTIF('Ref. Cuotas'!$M$7:'Ref. Cuotas'!M69,'Ref. Cuotas'!M69)-1,"")</f>
        <v>993</v>
      </c>
      <c r="AO70" s="7">
        <f>IFERROR(RANK('Ref. Cuotas'!H69,'Ref. Cuotas'!H:H,1)+COUNTIF('Ref. Cuotas'!$H$7:'Ref. Cuotas'!H69,'Ref. Cuotas'!H69)-1,"")</f>
        <v>1198</v>
      </c>
      <c r="AP70" s="7">
        <f>IFERROR(RANK('Ref. Cuotas'!J69,'Ref. Cuotas'!J:J,1)+COUNTIF('Ref. Cuotas'!$J$7:'Ref. Cuotas'!J69,'Ref. Cuotas'!J69)-1,"")</f>
        <v>2185</v>
      </c>
      <c r="AQ70" s="7">
        <f>IFERROR(RANK('Ref. Cuotas'!K69,'Ref. Cuotas'!K:K,1)+COUNTIF('Ref. Cuotas'!$K$7:'Ref. Cuotas'!K69,'Ref. Cuotas'!K69)-1,"")</f>
        <v>1921</v>
      </c>
    </row>
    <row r="71" spans="31:43" ht="17.25" customHeight="1" x14ac:dyDescent="0.3">
      <c r="AE71" s="5" t="s">
        <v>66</v>
      </c>
      <c r="AF71" s="5" t="s">
        <v>3149</v>
      </c>
      <c r="AG71" s="6" t="s">
        <v>2931</v>
      </c>
      <c r="AH71" s="6" t="s">
        <v>4100</v>
      </c>
      <c r="AI71" s="7">
        <f>IFERROR(RANK('Ref. Cuotas'!H70,'Ref. Cuotas'!H:H,0)+COUNTIF('Ref. Cuotas'!$H$7:'Ref. Cuotas'!H70,'Ref. Cuotas'!H70)-1,"")</f>
        <v>2064</v>
      </c>
      <c r="AJ71" s="7">
        <f>IFERROR(RANK('Ref. Cuotas'!I70,'Ref. Cuotas'!I:I,0)+COUNTIF('Ref. Cuotas'!$I$7:'Ref. Cuotas'!I70,'Ref. Cuotas'!I70)-1,"")</f>
        <v>62</v>
      </c>
      <c r="AK71" s="7">
        <f>IFERROR(RANK('Ref. Cuotas'!J70,'Ref. Cuotas'!J:J,0)+COUNTIF('Ref. Cuotas'!$J$7:'Ref. Cuotas'!J70,'Ref. Cuotas'!J70)-1,"")</f>
        <v>872</v>
      </c>
      <c r="AL71" s="7">
        <f>IFERROR(RANK('Ref. Cuotas'!K70,'Ref. Cuotas'!K:K,0)+COUNTIF('Ref. Cuotas'!$K$7:'Ref. Cuotas'!K70,'Ref. Cuotas'!K70)-1,"")</f>
        <v>195</v>
      </c>
      <c r="AM71" s="7">
        <f>IFERROR(RANK('Ref. Cuotas'!L70,'Ref. Cuotas'!L:L,0)+COUNTIF('Ref. Cuotas'!$L$7:'Ref. Cuotas'!L70,'Ref. Cuotas'!L70)-1,"")</f>
        <v>1904</v>
      </c>
      <c r="AN71" s="7">
        <f>IFERROR(RANK('Ref. Cuotas'!M70,'Ref. Cuotas'!M:M,0)+COUNTIF('Ref. Cuotas'!$M$7:'Ref. Cuotas'!M70,'Ref. Cuotas'!M70)-1,"")</f>
        <v>994</v>
      </c>
      <c r="AO71" s="7">
        <f>IFERROR(RANK('Ref. Cuotas'!H70,'Ref. Cuotas'!H:H,1)+COUNTIF('Ref. Cuotas'!$H$7:'Ref. Cuotas'!H70,'Ref. Cuotas'!H70)-1,"")</f>
        <v>739</v>
      </c>
      <c r="AP71" s="7">
        <f>IFERROR(RANK('Ref. Cuotas'!J70,'Ref. Cuotas'!J:J,1)+COUNTIF('Ref. Cuotas'!$J$7:'Ref. Cuotas'!J70,'Ref. Cuotas'!J70)-1,"")</f>
        <v>47</v>
      </c>
      <c r="AQ71" s="7">
        <f>IFERROR(RANK('Ref. Cuotas'!K70,'Ref. Cuotas'!K:K,1)+COUNTIF('Ref. Cuotas'!$K$7:'Ref. Cuotas'!K70,'Ref. Cuotas'!K70)-1,"")</f>
        <v>2608</v>
      </c>
    </row>
    <row r="72" spans="31:43" ht="17.25" customHeight="1" x14ac:dyDescent="0.3">
      <c r="AE72" s="5" t="s">
        <v>67</v>
      </c>
      <c r="AF72" s="5" t="s">
        <v>3150</v>
      </c>
      <c r="AG72" s="6" t="s">
        <v>2931</v>
      </c>
      <c r="AH72" s="6" t="s">
        <v>4088</v>
      </c>
      <c r="AI72" s="7">
        <f>IFERROR(RANK('Ref. Cuotas'!H71,'Ref. Cuotas'!H:H,0)+COUNTIF('Ref. Cuotas'!$H$7:'Ref. Cuotas'!H71,'Ref. Cuotas'!H71)-1,"")</f>
        <v>1565</v>
      </c>
      <c r="AJ72" s="7">
        <f>IFERROR(RANK('Ref. Cuotas'!I71,'Ref. Cuotas'!I:I,0)+COUNTIF('Ref. Cuotas'!$I$7:'Ref. Cuotas'!I71,'Ref. Cuotas'!I71)-1,"")</f>
        <v>1103</v>
      </c>
      <c r="AK72" s="7">
        <f>IFERROR(RANK('Ref. Cuotas'!J71,'Ref. Cuotas'!J:J,0)+COUNTIF('Ref. Cuotas'!$J$7:'Ref. Cuotas'!J71,'Ref. Cuotas'!J71)-1,"")</f>
        <v>873</v>
      </c>
      <c r="AL72" s="7">
        <f>IFERROR(RANK('Ref. Cuotas'!K71,'Ref. Cuotas'!K:K,0)+COUNTIF('Ref. Cuotas'!$K$7:'Ref. Cuotas'!K71,'Ref. Cuotas'!K71)-1,"")</f>
        <v>1593</v>
      </c>
      <c r="AM72" s="7">
        <f>IFERROR(RANK('Ref. Cuotas'!L71,'Ref. Cuotas'!L:L,0)+COUNTIF('Ref. Cuotas'!$L$7:'Ref. Cuotas'!L71,'Ref. Cuotas'!L71)-1,"")</f>
        <v>1363</v>
      </c>
      <c r="AN72" s="7">
        <f>IFERROR(RANK('Ref. Cuotas'!M71,'Ref. Cuotas'!M:M,0)+COUNTIF('Ref. Cuotas'!$M$7:'Ref. Cuotas'!M71,'Ref. Cuotas'!M71)-1,"")</f>
        <v>995</v>
      </c>
      <c r="AO72" s="7">
        <f>IFERROR(RANK('Ref. Cuotas'!H71,'Ref. Cuotas'!H:H,1)+COUNTIF('Ref. Cuotas'!$H$7:'Ref. Cuotas'!H71,'Ref. Cuotas'!H71)-1,"")</f>
        <v>1238</v>
      </c>
      <c r="AP72" s="7">
        <f>IFERROR(RANK('Ref. Cuotas'!J71,'Ref. Cuotas'!J:J,1)+COUNTIF('Ref. Cuotas'!$J$7:'Ref. Cuotas'!J71,'Ref. Cuotas'!J71)-1,"")</f>
        <v>48</v>
      </c>
      <c r="AQ72" s="7">
        <f>IFERROR(RANK('Ref. Cuotas'!K71,'Ref. Cuotas'!K:K,1)+COUNTIF('Ref. Cuotas'!$K$7:'Ref. Cuotas'!K71,'Ref. Cuotas'!K71)-1,"")</f>
        <v>1210</v>
      </c>
    </row>
    <row r="73" spans="31:43" ht="17.25" customHeight="1" x14ac:dyDescent="0.3">
      <c r="AE73" s="5" t="s">
        <v>68</v>
      </c>
      <c r="AF73" s="5" t="s">
        <v>3151</v>
      </c>
      <c r="AG73" s="6" t="s">
        <v>2931</v>
      </c>
      <c r="AH73" s="6" t="s">
        <v>4101</v>
      </c>
      <c r="AI73" s="7">
        <f>IFERROR(RANK('Ref. Cuotas'!H72,'Ref. Cuotas'!H:H,0)+COUNTIF('Ref. Cuotas'!$H$7:'Ref. Cuotas'!H72,'Ref. Cuotas'!H72)-1,"")</f>
        <v>1676</v>
      </c>
      <c r="AJ73" s="7">
        <f>IFERROR(RANK('Ref. Cuotas'!I72,'Ref. Cuotas'!I:I,0)+COUNTIF('Ref. Cuotas'!$I$7:'Ref. Cuotas'!I72,'Ref. Cuotas'!I72)-1,"")</f>
        <v>172</v>
      </c>
      <c r="AK73" s="7">
        <f>IFERROR(RANK('Ref. Cuotas'!J72,'Ref. Cuotas'!J:J,0)+COUNTIF('Ref. Cuotas'!$J$7:'Ref. Cuotas'!J72,'Ref. Cuotas'!J72)-1,"")</f>
        <v>43</v>
      </c>
      <c r="AL73" s="7">
        <f>IFERROR(RANK('Ref. Cuotas'!K72,'Ref. Cuotas'!K:K,0)+COUNTIF('Ref. Cuotas'!$K$7:'Ref. Cuotas'!K72,'Ref. Cuotas'!K72)-1,"")</f>
        <v>219</v>
      </c>
      <c r="AM73" s="7">
        <f>IFERROR(RANK('Ref. Cuotas'!L72,'Ref. Cuotas'!L:L,0)+COUNTIF('Ref. Cuotas'!$L$7:'Ref. Cuotas'!L72,'Ref. Cuotas'!L72)-1,"")</f>
        <v>767</v>
      </c>
      <c r="AN73" s="7">
        <f>IFERROR(RANK('Ref. Cuotas'!M72,'Ref. Cuotas'!M:M,0)+COUNTIF('Ref. Cuotas'!$M$7:'Ref. Cuotas'!M72,'Ref. Cuotas'!M72)-1,"")</f>
        <v>221</v>
      </c>
      <c r="AO73" s="7">
        <f>IFERROR(RANK('Ref. Cuotas'!H72,'Ref. Cuotas'!H:H,1)+COUNTIF('Ref. Cuotas'!$H$7:'Ref. Cuotas'!H72,'Ref. Cuotas'!H72)-1,"")</f>
        <v>1127</v>
      </c>
      <c r="AP73" s="7">
        <f>IFERROR(RANK('Ref. Cuotas'!J72,'Ref. Cuotas'!J:J,1)+COUNTIF('Ref. Cuotas'!$J$7:'Ref. Cuotas'!J72,'Ref. Cuotas'!J72)-1,"")</f>
        <v>2760</v>
      </c>
      <c r="AQ73" s="7">
        <f>IFERROR(RANK('Ref. Cuotas'!K72,'Ref. Cuotas'!K:K,1)+COUNTIF('Ref. Cuotas'!$K$7:'Ref. Cuotas'!K72,'Ref. Cuotas'!K72)-1,"")</f>
        <v>2584</v>
      </c>
    </row>
    <row r="74" spans="31:43" ht="17.25" customHeight="1" x14ac:dyDescent="0.3">
      <c r="AE74" s="5" t="s">
        <v>69</v>
      </c>
      <c r="AF74" s="5" t="s">
        <v>3152</v>
      </c>
      <c r="AG74" s="6" t="s">
        <v>2931</v>
      </c>
      <c r="AH74" s="6" t="s">
        <v>4102</v>
      </c>
      <c r="AI74" s="7">
        <f>IFERROR(RANK('Ref. Cuotas'!H73,'Ref. Cuotas'!H:H,0)+COUNTIF('Ref. Cuotas'!$H$7:'Ref. Cuotas'!H73,'Ref. Cuotas'!H73)-1,"")</f>
        <v>1918</v>
      </c>
      <c r="AJ74" s="7">
        <f>IFERROR(RANK('Ref. Cuotas'!I73,'Ref. Cuotas'!I:I,0)+COUNTIF('Ref. Cuotas'!$I$7:'Ref. Cuotas'!I73,'Ref. Cuotas'!I73)-1,"")</f>
        <v>1104</v>
      </c>
      <c r="AK74" s="7">
        <f>IFERROR(RANK('Ref. Cuotas'!J73,'Ref. Cuotas'!J:J,0)+COUNTIF('Ref. Cuotas'!$J$7:'Ref. Cuotas'!J73,'Ref. Cuotas'!J73)-1,"")</f>
        <v>734</v>
      </c>
      <c r="AL74" s="7">
        <f>IFERROR(RANK('Ref. Cuotas'!K73,'Ref. Cuotas'!K:K,0)+COUNTIF('Ref. Cuotas'!$K$7:'Ref. Cuotas'!K73,'Ref. Cuotas'!K73)-1,"")</f>
        <v>1211</v>
      </c>
      <c r="AM74" s="7">
        <f>IFERROR(RANK('Ref. Cuotas'!L73,'Ref. Cuotas'!L:L,0)+COUNTIF('Ref. Cuotas'!$L$7:'Ref. Cuotas'!L73,'Ref. Cuotas'!L73)-1,"")</f>
        <v>346</v>
      </c>
      <c r="AN74" s="7">
        <f>IFERROR(RANK('Ref. Cuotas'!M73,'Ref. Cuotas'!M:M,0)+COUNTIF('Ref. Cuotas'!$M$7:'Ref. Cuotas'!M73,'Ref. Cuotas'!M73)-1,"")</f>
        <v>996</v>
      </c>
      <c r="AO74" s="7">
        <f>IFERROR(RANK('Ref. Cuotas'!H73,'Ref. Cuotas'!H:H,1)+COUNTIF('Ref. Cuotas'!$H$7:'Ref. Cuotas'!H73,'Ref. Cuotas'!H73)-1,"")</f>
        <v>885</v>
      </c>
      <c r="AP74" s="7">
        <f>IFERROR(RANK('Ref. Cuotas'!J73,'Ref. Cuotas'!J:J,1)+COUNTIF('Ref. Cuotas'!$J$7:'Ref. Cuotas'!J73,'Ref. Cuotas'!J73)-1,"")</f>
        <v>2069</v>
      </c>
      <c r="AQ74" s="7">
        <f>IFERROR(RANK('Ref. Cuotas'!K73,'Ref. Cuotas'!K:K,1)+COUNTIF('Ref. Cuotas'!$K$7:'Ref. Cuotas'!K73,'Ref. Cuotas'!K73)-1,"")</f>
        <v>1592</v>
      </c>
    </row>
    <row r="75" spans="31:43" ht="17.25" customHeight="1" x14ac:dyDescent="0.3">
      <c r="AE75" s="5" t="s">
        <v>70</v>
      </c>
      <c r="AF75" s="5" t="s">
        <v>3153</v>
      </c>
      <c r="AG75" s="6" t="s">
        <v>2931</v>
      </c>
      <c r="AH75" s="6" t="s">
        <v>4104</v>
      </c>
      <c r="AI75" s="7">
        <f>IFERROR(RANK('Ref. Cuotas'!H74,'Ref. Cuotas'!H:H,0)+COUNTIF('Ref. Cuotas'!$H$7:'Ref. Cuotas'!H74,'Ref. Cuotas'!H74)-1,"")</f>
        <v>1768</v>
      </c>
      <c r="AJ75" s="7">
        <f>IFERROR(RANK('Ref. Cuotas'!I74,'Ref. Cuotas'!I:I,0)+COUNTIF('Ref. Cuotas'!$I$7:'Ref. Cuotas'!I74,'Ref. Cuotas'!I74)-1,"")</f>
        <v>188</v>
      </c>
      <c r="AK75" s="7">
        <f>IFERROR(RANK('Ref. Cuotas'!J74,'Ref. Cuotas'!J:J,0)+COUNTIF('Ref. Cuotas'!$J$7:'Ref. Cuotas'!J74,'Ref. Cuotas'!J74)-1,"")</f>
        <v>285</v>
      </c>
      <c r="AL75" s="7">
        <f>IFERROR(RANK('Ref. Cuotas'!K74,'Ref. Cuotas'!K:K,0)+COUNTIF('Ref. Cuotas'!$K$7:'Ref. Cuotas'!K74,'Ref. Cuotas'!K74)-1,"")</f>
        <v>163</v>
      </c>
      <c r="AM75" s="7">
        <f>IFERROR(RANK('Ref. Cuotas'!L74,'Ref. Cuotas'!L:L,0)+COUNTIF('Ref. Cuotas'!$L$7:'Ref. Cuotas'!L74,'Ref. Cuotas'!L74)-1,"")</f>
        <v>283</v>
      </c>
      <c r="AN75" s="7">
        <f>IFERROR(RANK('Ref. Cuotas'!M74,'Ref. Cuotas'!M:M,0)+COUNTIF('Ref. Cuotas'!$M$7:'Ref. Cuotas'!M74,'Ref. Cuotas'!M74)-1,"")</f>
        <v>997</v>
      </c>
      <c r="AO75" s="7">
        <f>IFERROR(RANK('Ref. Cuotas'!H74,'Ref. Cuotas'!H:H,1)+COUNTIF('Ref. Cuotas'!$H$7:'Ref. Cuotas'!H74,'Ref. Cuotas'!H74)-1,"")</f>
        <v>1035</v>
      </c>
      <c r="AP75" s="7">
        <f>IFERROR(RANK('Ref. Cuotas'!J74,'Ref. Cuotas'!J:J,1)+COUNTIF('Ref. Cuotas'!$J$7:'Ref. Cuotas'!J74,'Ref. Cuotas'!J74)-1,"")</f>
        <v>2518</v>
      </c>
      <c r="AQ75" s="7">
        <f>IFERROR(RANK('Ref. Cuotas'!K74,'Ref. Cuotas'!K:K,1)+COUNTIF('Ref. Cuotas'!$K$7:'Ref. Cuotas'!K74,'Ref. Cuotas'!K74)-1,"")</f>
        <v>2640</v>
      </c>
    </row>
    <row r="76" spans="31:43" ht="17.25" customHeight="1" x14ac:dyDescent="0.3">
      <c r="AE76" s="5" t="s">
        <v>71</v>
      </c>
      <c r="AF76" s="5" t="s">
        <v>3154</v>
      </c>
      <c r="AG76" s="6" t="s">
        <v>2931</v>
      </c>
      <c r="AH76" s="6" t="s">
        <v>4105</v>
      </c>
      <c r="AI76" s="7">
        <f>IFERROR(RANK('Ref. Cuotas'!H75,'Ref. Cuotas'!H:H,0)+COUNTIF('Ref. Cuotas'!$H$7:'Ref. Cuotas'!H75,'Ref. Cuotas'!H75)-1,"")</f>
        <v>1696</v>
      </c>
      <c r="AJ76" s="7">
        <f>IFERROR(RANK('Ref. Cuotas'!I75,'Ref. Cuotas'!I:I,0)+COUNTIF('Ref. Cuotas'!$I$7:'Ref. Cuotas'!I75,'Ref. Cuotas'!I75)-1,"")</f>
        <v>187</v>
      </c>
      <c r="AK76" s="7">
        <f>IFERROR(RANK('Ref. Cuotas'!J75,'Ref. Cuotas'!J:J,0)+COUNTIF('Ref. Cuotas'!$J$7:'Ref. Cuotas'!J75,'Ref. Cuotas'!J75)-1,"")</f>
        <v>239</v>
      </c>
      <c r="AL76" s="7">
        <f>IFERROR(RANK('Ref. Cuotas'!K75,'Ref. Cuotas'!K:K,0)+COUNTIF('Ref. Cuotas'!$K$7:'Ref. Cuotas'!K75,'Ref. Cuotas'!K75)-1,"")</f>
        <v>114</v>
      </c>
      <c r="AM76" s="7">
        <f>IFERROR(RANK('Ref. Cuotas'!L75,'Ref. Cuotas'!L:L,0)+COUNTIF('Ref. Cuotas'!$L$7:'Ref. Cuotas'!L75,'Ref. Cuotas'!L75)-1,"")</f>
        <v>126</v>
      </c>
      <c r="AN76" s="7">
        <f>IFERROR(RANK('Ref. Cuotas'!M75,'Ref. Cuotas'!M:M,0)+COUNTIF('Ref. Cuotas'!$M$7:'Ref. Cuotas'!M75,'Ref. Cuotas'!M75)-1,"")</f>
        <v>998</v>
      </c>
      <c r="AO76" s="7">
        <f>IFERROR(RANK('Ref. Cuotas'!H75,'Ref. Cuotas'!H:H,1)+COUNTIF('Ref. Cuotas'!$H$7:'Ref. Cuotas'!H75,'Ref. Cuotas'!H75)-1,"")</f>
        <v>1107</v>
      </c>
      <c r="AP76" s="7">
        <f>IFERROR(RANK('Ref. Cuotas'!J75,'Ref. Cuotas'!J:J,1)+COUNTIF('Ref. Cuotas'!$J$7:'Ref. Cuotas'!J75,'Ref. Cuotas'!J75)-1,"")</f>
        <v>2564</v>
      </c>
      <c r="AQ76" s="7">
        <f>IFERROR(RANK('Ref. Cuotas'!K75,'Ref. Cuotas'!K:K,1)+COUNTIF('Ref. Cuotas'!$K$7:'Ref. Cuotas'!K75,'Ref. Cuotas'!K75)-1,"")</f>
        <v>2689</v>
      </c>
    </row>
    <row r="77" spans="31:43" ht="17.25" customHeight="1" x14ac:dyDescent="0.3">
      <c r="AE77" s="5" t="s">
        <v>72</v>
      </c>
      <c r="AF77" s="5" t="s">
        <v>3155</v>
      </c>
      <c r="AG77" s="6" t="s">
        <v>2932</v>
      </c>
      <c r="AH77" s="6" t="s">
        <v>4118</v>
      </c>
      <c r="AI77" s="7">
        <f>IFERROR(RANK('Ref. Cuotas'!H76,'Ref. Cuotas'!H:H,0)+COUNTIF('Ref. Cuotas'!$H$7:'Ref. Cuotas'!H76,'Ref. Cuotas'!H76)-1,"")</f>
        <v>1900</v>
      </c>
      <c r="AJ77" s="7">
        <f>IFERROR(RANK('Ref. Cuotas'!I76,'Ref. Cuotas'!I:I,0)+COUNTIF('Ref. Cuotas'!$I$7:'Ref. Cuotas'!I76,'Ref. Cuotas'!I76)-1,"")</f>
        <v>208</v>
      </c>
      <c r="AK77" s="7">
        <f>IFERROR(RANK('Ref. Cuotas'!J76,'Ref. Cuotas'!J:J,0)+COUNTIF('Ref. Cuotas'!$J$7:'Ref. Cuotas'!J76,'Ref. Cuotas'!J76)-1,"")</f>
        <v>115</v>
      </c>
      <c r="AL77" s="7">
        <f>IFERROR(RANK('Ref. Cuotas'!K76,'Ref. Cuotas'!K:K,0)+COUNTIF('Ref. Cuotas'!$K$7:'Ref. Cuotas'!K76,'Ref. Cuotas'!K76)-1,"")</f>
        <v>87</v>
      </c>
      <c r="AM77" s="7">
        <f>IFERROR(RANK('Ref. Cuotas'!L76,'Ref. Cuotas'!L:L,0)+COUNTIF('Ref. Cuotas'!$L$7:'Ref. Cuotas'!L76,'Ref. Cuotas'!L76)-1,"")</f>
        <v>94</v>
      </c>
      <c r="AN77" s="7">
        <f>IFERROR(RANK('Ref. Cuotas'!M76,'Ref. Cuotas'!M:M,0)+COUNTIF('Ref. Cuotas'!$M$7:'Ref. Cuotas'!M76,'Ref. Cuotas'!M76)-1,"")</f>
        <v>999</v>
      </c>
      <c r="AO77" s="7">
        <f>IFERROR(RANK('Ref. Cuotas'!H76,'Ref. Cuotas'!H:H,1)+COUNTIF('Ref. Cuotas'!$H$7:'Ref. Cuotas'!H76,'Ref. Cuotas'!H76)-1,"")</f>
        <v>903</v>
      </c>
      <c r="AP77" s="7">
        <f>IFERROR(RANK('Ref. Cuotas'!J76,'Ref. Cuotas'!J:J,1)+COUNTIF('Ref. Cuotas'!$J$7:'Ref. Cuotas'!J76,'Ref. Cuotas'!J76)-1,"")</f>
        <v>2688</v>
      </c>
      <c r="AQ77" s="7">
        <f>IFERROR(RANK('Ref. Cuotas'!K76,'Ref. Cuotas'!K:K,1)+COUNTIF('Ref. Cuotas'!$K$7:'Ref. Cuotas'!K76,'Ref. Cuotas'!K76)-1,"")</f>
        <v>2716</v>
      </c>
    </row>
    <row r="78" spans="31:43" ht="17.25" customHeight="1" x14ac:dyDescent="0.3">
      <c r="AE78" s="5" t="s">
        <v>73</v>
      </c>
      <c r="AF78" s="5" t="s">
        <v>3156</v>
      </c>
      <c r="AG78" s="6" t="s">
        <v>2932</v>
      </c>
      <c r="AH78" s="6" t="s">
        <v>4119</v>
      </c>
      <c r="AI78" s="7">
        <f>IFERROR(RANK('Ref. Cuotas'!H77,'Ref. Cuotas'!H:H,0)+COUNTIF('Ref. Cuotas'!$H$7:'Ref. Cuotas'!H77,'Ref. Cuotas'!H77)-1,"")</f>
        <v>2259</v>
      </c>
      <c r="AJ78" s="7">
        <f>IFERROR(RANK('Ref. Cuotas'!I77,'Ref. Cuotas'!I:I,0)+COUNTIF('Ref. Cuotas'!$I$7:'Ref. Cuotas'!I77,'Ref. Cuotas'!I77)-1,"")</f>
        <v>1105</v>
      </c>
      <c r="AK78" s="7">
        <f>IFERROR(RANK('Ref. Cuotas'!J77,'Ref. Cuotas'!J:J,0)+COUNTIF('Ref. Cuotas'!$J$7:'Ref. Cuotas'!J77,'Ref. Cuotas'!J77)-1,"")</f>
        <v>874</v>
      </c>
      <c r="AL78" s="7">
        <f>IFERROR(RANK('Ref. Cuotas'!K77,'Ref. Cuotas'!K:K,0)+COUNTIF('Ref. Cuotas'!$K$7:'Ref. Cuotas'!K77,'Ref. Cuotas'!K77)-1,"")</f>
        <v>2590</v>
      </c>
      <c r="AM78" s="7">
        <f>IFERROR(RANK('Ref. Cuotas'!L77,'Ref. Cuotas'!L:L,0)+COUNTIF('Ref. Cuotas'!$L$7:'Ref. Cuotas'!L77,'Ref. Cuotas'!L77)-1,"")</f>
        <v>2586</v>
      </c>
      <c r="AN78" s="7">
        <f>IFERROR(RANK('Ref. Cuotas'!M77,'Ref. Cuotas'!M:M,0)+COUNTIF('Ref. Cuotas'!$M$7:'Ref. Cuotas'!M77,'Ref. Cuotas'!M77)-1,"")</f>
        <v>1000</v>
      </c>
      <c r="AO78" s="7">
        <f>IFERROR(RANK('Ref. Cuotas'!H77,'Ref. Cuotas'!H:H,1)+COUNTIF('Ref. Cuotas'!$H$7:'Ref. Cuotas'!H77,'Ref. Cuotas'!H77)-1,"")</f>
        <v>544</v>
      </c>
      <c r="AP78" s="7">
        <f>IFERROR(RANK('Ref. Cuotas'!J77,'Ref. Cuotas'!J:J,1)+COUNTIF('Ref. Cuotas'!$J$7:'Ref. Cuotas'!J77,'Ref. Cuotas'!J77)-1,"")</f>
        <v>49</v>
      </c>
      <c r="AQ78" s="7">
        <f>IFERROR(RANK('Ref. Cuotas'!K77,'Ref. Cuotas'!K:K,1)+COUNTIF('Ref. Cuotas'!$K$7:'Ref. Cuotas'!K77,'Ref. Cuotas'!K77)-1,"")</f>
        <v>8</v>
      </c>
    </row>
    <row r="79" spans="31:43" ht="17.25" customHeight="1" x14ac:dyDescent="0.3">
      <c r="AE79" s="5" t="s">
        <v>74</v>
      </c>
      <c r="AF79" s="5" t="s">
        <v>3157</v>
      </c>
      <c r="AG79" s="6" t="s">
        <v>2932</v>
      </c>
      <c r="AH79" s="6" t="s">
        <v>4120</v>
      </c>
      <c r="AI79" s="7">
        <f>IFERROR(RANK('Ref. Cuotas'!H78,'Ref. Cuotas'!H:H,0)+COUNTIF('Ref. Cuotas'!$H$7:'Ref. Cuotas'!H78,'Ref. Cuotas'!H78)-1,"")</f>
        <v>1902</v>
      </c>
      <c r="AJ79" s="7">
        <f>IFERROR(RANK('Ref. Cuotas'!I78,'Ref. Cuotas'!I:I,0)+COUNTIF('Ref. Cuotas'!$I$7:'Ref. Cuotas'!I78,'Ref. Cuotas'!I78)-1,"")</f>
        <v>1106</v>
      </c>
      <c r="AK79" s="7">
        <f>IFERROR(RANK('Ref. Cuotas'!J78,'Ref. Cuotas'!J:J,0)+COUNTIF('Ref. Cuotas'!$J$7:'Ref. Cuotas'!J78,'Ref. Cuotas'!J78)-1,"")</f>
        <v>875</v>
      </c>
      <c r="AL79" s="7">
        <f>IFERROR(RANK('Ref. Cuotas'!K78,'Ref. Cuotas'!K:K,0)+COUNTIF('Ref. Cuotas'!$K$7:'Ref. Cuotas'!K78,'Ref. Cuotas'!K78)-1,"")</f>
        <v>670</v>
      </c>
      <c r="AM79" s="7">
        <f>IFERROR(RANK('Ref. Cuotas'!L78,'Ref. Cuotas'!L:L,0)+COUNTIF('Ref. Cuotas'!$L$7:'Ref. Cuotas'!L78,'Ref. Cuotas'!L78)-1,"")</f>
        <v>1562</v>
      </c>
      <c r="AN79" s="7">
        <f>IFERROR(RANK('Ref. Cuotas'!M78,'Ref. Cuotas'!M:M,0)+COUNTIF('Ref. Cuotas'!$M$7:'Ref. Cuotas'!M78,'Ref. Cuotas'!M78)-1,"")</f>
        <v>1001</v>
      </c>
      <c r="AO79" s="7">
        <f>IFERROR(RANK('Ref. Cuotas'!H78,'Ref. Cuotas'!H:H,1)+COUNTIF('Ref. Cuotas'!$H$7:'Ref. Cuotas'!H78,'Ref. Cuotas'!H78)-1,"")</f>
        <v>901</v>
      </c>
      <c r="AP79" s="7">
        <f>IFERROR(RANK('Ref. Cuotas'!J78,'Ref. Cuotas'!J:J,1)+COUNTIF('Ref. Cuotas'!$J$7:'Ref. Cuotas'!J78,'Ref. Cuotas'!J78)-1,"")</f>
        <v>50</v>
      </c>
      <c r="AQ79" s="7">
        <f>IFERROR(RANK('Ref. Cuotas'!K78,'Ref. Cuotas'!K:K,1)+COUNTIF('Ref. Cuotas'!$K$7:'Ref. Cuotas'!K78,'Ref. Cuotas'!K78)-1,"")</f>
        <v>2133</v>
      </c>
    </row>
    <row r="80" spans="31:43" ht="17.25" customHeight="1" x14ac:dyDescent="0.3">
      <c r="AE80" s="5" t="s">
        <v>75</v>
      </c>
      <c r="AF80" s="5" t="s">
        <v>3158</v>
      </c>
      <c r="AG80" s="6" t="s">
        <v>2932</v>
      </c>
      <c r="AH80" s="6" t="s">
        <v>4091</v>
      </c>
      <c r="AI80" s="7">
        <f>IFERROR(RANK('Ref. Cuotas'!H79,'Ref. Cuotas'!H:H,0)+COUNTIF('Ref. Cuotas'!$H$7:'Ref. Cuotas'!H79,'Ref. Cuotas'!H79)-1,"")</f>
        <v>2016</v>
      </c>
      <c r="AJ80" s="7">
        <f>IFERROR(RANK('Ref. Cuotas'!I79,'Ref. Cuotas'!I:I,0)+COUNTIF('Ref. Cuotas'!$I$7:'Ref. Cuotas'!I79,'Ref. Cuotas'!I79)-1,"")</f>
        <v>1107</v>
      </c>
      <c r="AK80" s="7">
        <f>IFERROR(RANK('Ref. Cuotas'!J79,'Ref. Cuotas'!J:J,0)+COUNTIF('Ref. Cuotas'!$J$7:'Ref. Cuotas'!J79,'Ref. Cuotas'!J79)-1,"")</f>
        <v>876</v>
      </c>
      <c r="AL80" s="7">
        <f>IFERROR(RANK('Ref. Cuotas'!K79,'Ref. Cuotas'!K:K,0)+COUNTIF('Ref. Cuotas'!$K$7:'Ref. Cuotas'!K79,'Ref. Cuotas'!K79)-1,"")</f>
        <v>1329</v>
      </c>
      <c r="AM80" s="7">
        <f>IFERROR(RANK('Ref. Cuotas'!L79,'Ref. Cuotas'!L:L,0)+COUNTIF('Ref. Cuotas'!$L$7:'Ref. Cuotas'!L79,'Ref. Cuotas'!L79)-1,"")</f>
        <v>2224</v>
      </c>
      <c r="AN80" s="7">
        <f>IFERROR(RANK('Ref. Cuotas'!M79,'Ref. Cuotas'!M:M,0)+COUNTIF('Ref. Cuotas'!$M$7:'Ref. Cuotas'!M79,'Ref. Cuotas'!M79)-1,"")</f>
        <v>222</v>
      </c>
      <c r="AO80" s="7">
        <f>IFERROR(RANK('Ref. Cuotas'!H79,'Ref. Cuotas'!H:H,1)+COUNTIF('Ref. Cuotas'!$H$7:'Ref. Cuotas'!H79,'Ref. Cuotas'!H79)-1,"")</f>
        <v>787</v>
      </c>
      <c r="AP80" s="7">
        <f>IFERROR(RANK('Ref. Cuotas'!J79,'Ref. Cuotas'!J:J,1)+COUNTIF('Ref. Cuotas'!$J$7:'Ref. Cuotas'!J79,'Ref. Cuotas'!J79)-1,"")</f>
        <v>51</v>
      </c>
      <c r="AQ80" s="7">
        <f>IFERROR(RANK('Ref. Cuotas'!K79,'Ref. Cuotas'!K:K,1)+COUNTIF('Ref. Cuotas'!$K$7:'Ref. Cuotas'!K79,'Ref. Cuotas'!K79)-1,"")</f>
        <v>1474</v>
      </c>
    </row>
    <row r="81" spans="31:43" ht="17.25" customHeight="1" x14ac:dyDescent="0.3">
      <c r="AE81" s="5" t="s">
        <v>76</v>
      </c>
      <c r="AF81" s="5" t="s">
        <v>3159</v>
      </c>
      <c r="AG81" s="6" t="s">
        <v>2933</v>
      </c>
      <c r="AH81" s="6" t="s">
        <v>4093</v>
      </c>
      <c r="AI81" s="7">
        <f>IFERROR(RANK('Ref. Cuotas'!H80,'Ref. Cuotas'!H:H,0)+COUNTIF('Ref. Cuotas'!$H$7:'Ref. Cuotas'!H80,'Ref. Cuotas'!H80)-1,"")</f>
        <v>395</v>
      </c>
      <c r="AJ81" s="7">
        <f>IFERROR(RANK('Ref. Cuotas'!I80,'Ref. Cuotas'!I:I,0)+COUNTIF('Ref. Cuotas'!$I$7:'Ref. Cuotas'!I80,'Ref. Cuotas'!I80)-1,"")</f>
        <v>1025</v>
      </c>
      <c r="AK81" s="7">
        <f>IFERROR(RANK('Ref. Cuotas'!J80,'Ref. Cuotas'!J:J,0)+COUNTIF('Ref. Cuotas'!$J$7:'Ref. Cuotas'!J80,'Ref. Cuotas'!J80)-1,"")</f>
        <v>877</v>
      </c>
      <c r="AL81" s="7">
        <f>IFERROR(RANK('Ref. Cuotas'!K80,'Ref. Cuotas'!K:K,0)+COUNTIF('Ref. Cuotas'!$K$7:'Ref. Cuotas'!K80,'Ref. Cuotas'!K80)-1,"")</f>
        <v>1477</v>
      </c>
      <c r="AM81" s="7">
        <f>IFERROR(RANK('Ref. Cuotas'!L80,'Ref. Cuotas'!L:L,0)+COUNTIF('Ref. Cuotas'!$L$7:'Ref. Cuotas'!L80,'Ref. Cuotas'!L80)-1,"")</f>
        <v>675</v>
      </c>
      <c r="AN81" s="7">
        <f>IFERROR(RANK('Ref. Cuotas'!M80,'Ref. Cuotas'!M:M,0)+COUNTIF('Ref. Cuotas'!$M$7:'Ref. Cuotas'!M80,'Ref. Cuotas'!M80)-1,"")</f>
        <v>1002</v>
      </c>
      <c r="AO81" s="7">
        <f>IFERROR(RANK('Ref. Cuotas'!H80,'Ref. Cuotas'!H:H,1)+COUNTIF('Ref. Cuotas'!$H$7:'Ref. Cuotas'!H80,'Ref. Cuotas'!H80)-1,"")</f>
        <v>2408</v>
      </c>
      <c r="AP81" s="7">
        <f>IFERROR(RANK('Ref. Cuotas'!J80,'Ref. Cuotas'!J:J,1)+COUNTIF('Ref. Cuotas'!$J$7:'Ref. Cuotas'!J80,'Ref. Cuotas'!J80)-1,"")</f>
        <v>52</v>
      </c>
      <c r="AQ81" s="7">
        <f>IFERROR(RANK('Ref. Cuotas'!K80,'Ref. Cuotas'!K:K,1)+COUNTIF('Ref. Cuotas'!$K$7:'Ref. Cuotas'!K80,'Ref. Cuotas'!K80)-1,"")</f>
        <v>1326</v>
      </c>
    </row>
    <row r="82" spans="31:43" ht="17.25" customHeight="1" x14ac:dyDescent="0.3">
      <c r="AE82" s="5" t="s">
        <v>77</v>
      </c>
      <c r="AF82" s="5" t="s">
        <v>3160</v>
      </c>
      <c r="AG82" s="6" t="s">
        <v>2933</v>
      </c>
      <c r="AH82" s="6" t="s">
        <v>4121</v>
      </c>
      <c r="AI82" s="7">
        <f>IFERROR(RANK('Ref. Cuotas'!H81,'Ref. Cuotas'!H:H,0)+COUNTIF('Ref. Cuotas'!$H$7:'Ref. Cuotas'!H81,'Ref. Cuotas'!H81)-1,"")</f>
        <v>1784</v>
      </c>
      <c r="AJ82" s="7">
        <f>IFERROR(RANK('Ref. Cuotas'!I81,'Ref. Cuotas'!I:I,0)+COUNTIF('Ref. Cuotas'!$I$7:'Ref. Cuotas'!I81,'Ref. Cuotas'!I81)-1,"")</f>
        <v>1108</v>
      </c>
      <c r="AK82" s="7">
        <f>IFERROR(RANK('Ref. Cuotas'!J81,'Ref. Cuotas'!J:J,0)+COUNTIF('Ref. Cuotas'!$J$7:'Ref. Cuotas'!J81,'Ref. Cuotas'!J81)-1,"")</f>
        <v>155</v>
      </c>
      <c r="AL82" s="7">
        <f>IFERROR(RANK('Ref. Cuotas'!K81,'Ref. Cuotas'!K:K,0)+COUNTIF('Ref. Cuotas'!$K$7:'Ref. Cuotas'!K81,'Ref. Cuotas'!K81)-1,"")</f>
        <v>308</v>
      </c>
      <c r="AM82" s="7">
        <f>IFERROR(RANK('Ref. Cuotas'!L81,'Ref. Cuotas'!L:L,0)+COUNTIF('Ref. Cuotas'!$L$7:'Ref. Cuotas'!L81,'Ref. Cuotas'!L81)-1,"")</f>
        <v>2225</v>
      </c>
      <c r="AN82" s="7">
        <f>IFERROR(RANK('Ref. Cuotas'!M81,'Ref. Cuotas'!M:M,0)+COUNTIF('Ref. Cuotas'!$M$7:'Ref. Cuotas'!M81,'Ref. Cuotas'!M81)-1,"")</f>
        <v>223</v>
      </c>
      <c r="AO82" s="7">
        <f>IFERROR(RANK('Ref. Cuotas'!H81,'Ref. Cuotas'!H:H,1)+COUNTIF('Ref. Cuotas'!$H$7:'Ref. Cuotas'!H81,'Ref. Cuotas'!H81)-1,"")</f>
        <v>1019</v>
      </c>
      <c r="AP82" s="7">
        <f>IFERROR(RANK('Ref. Cuotas'!J81,'Ref. Cuotas'!J:J,1)+COUNTIF('Ref. Cuotas'!$J$7:'Ref. Cuotas'!J81,'Ref. Cuotas'!J81)-1,"")</f>
        <v>2648</v>
      </c>
      <c r="AQ82" s="7">
        <f>IFERROR(RANK('Ref. Cuotas'!K81,'Ref. Cuotas'!K:K,1)+COUNTIF('Ref. Cuotas'!$K$7:'Ref. Cuotas'!K81,'Ref. Cuotas'!K81)-1,"")</f>
        <v>2495</v>
      </c>
    </row>
    <row r="83" spans="31:43" ht="17.25" customHeight="1" x14ac:dyDescent="0.3">
      <c r="AE83" s="5" t="s">
        <v>78</v>
      </c>
      <c r="AF83" s="5" t="s">
        <v>3161</v>
      </c>
      <c r="AG83" s="6" t="s">
        <v>2933</v>
      </c>
      <c r="AH83" s="6" t="s">
        <v>4122</v>
      </c>
      <c r="AI83" s="7">
        <f>IFERROR(RANK('Ref. Cuotas'!H82,'Ref. Cuotas'!H:H,0)+COUNTIF('Ref. Cuotas'!$H$7:'Ref. Cuotas'!H82,'Ref. Cuotas'!H82)-1,"")</f>
        <v>1167</v>
      </c>
      <c r="AJ83" s="7">
        <f>IFERROR(RANK('Ref. Cuotas'!I82,'Ref. Cuotas'!I:I,0)+COUNTIF('Ref. Cuotas'!$I$7:'Ref. Cuotas'!I82,'Ref. Cuotas'!I82)-1,"")</f>
        <v>316</v>
      </c>
      <c r="AK83" s="7">
        <f>IFERROR(RANK('Ref. Cuotas'!J82,'Ref. Cuotas'!J:J,0)+COUNTIF('Ref. Cuotas'!$J$7:'Ref. Cuotas'!J82,'Ref. Cuotas'!J82)-1,"")</f>
        <v>253</v>
      </c>
      <c r="AL83" s="7">
        <f>IFERROR(RANK('Ref. Cuotas'!K82,'Ref. Cuotas'!K:K,0)+COUNTIF('Ref. Cuotas'!$K$7:'Ref. Cuotas'!K82,'Ref. Cuotas'!K82)-1,"")</f>
        <v>721</v>
      </c>
      <c r="AM83" s="7">
        <f>IFERROR(RANK('Ref. Cuotas'!L82,'Ref. Cuotas'!L:L,0)+COUNTIF('Ref. Cuotas'!$L$7:'Ref. Cuotas'!L82,'Ref. Cuotas'!L82)-1,"")</f>
        <v>267</v>
      </c>
      <c r="AN83" s="7">
        <f>IFERROR(RANK('Ref. Cuotas'!M82,'Ref. Cuotas'!M:M,0)+COUNTIF('Ref. Cuotas'!$M$7:'Ref. Cuotas'!M82,'Ref. Cuotas'!M82)-1,"")</f>
        <v>1003</v>
      </c>
      <c r="AO83" s="7">
        <f>IFERROR(RANK('Ref. Cuotas'!H82,'Ref. Cuotas'!H:H,1)+COUNTIF('Ref. Cuotas'!$H$7:'Ref. Cuotas'!H82,'Ref. Cuotas'!H82)-1,"")</f>
        <v>1636</v>
      </c>
      <c r="AP83" s="7">
        <f>IFERROR(RANK('Ref. Cuotas'!J82,'Ref. Cuotas'!J:J,1)+COUNTIF('Ref. Cuotas'!$J$7:'Ref. Cuotas'!J82,'Ref. Cuotas'!J82)-1,"")</f>
        <v>2550</v>
      </c>
      <c r="AQ83" s="7">
        <f>IFERROR(RANK('Ref. Cuotas'!K82,'Ref. Cuotas'!K:K,1)+COUNTIF('Ref. Cuotas'!$K$7:'Ref. Cuotas'!K82,'Ref. Cuotas'!K82)-1,"")</f>
        <v>2082</v>
      </c>
    </row>
    <row r="84" spans="31:43" ht="17.25" customHeight="1" x14ac:dyDescent="0.3">
      <c r="AE84" s="5" t="s">
        <v>79</v>
      </c>
      <c r="AF84" s="5" t="s">
        <v>3162</v>
      </c>
      <c r="AG84" s="6" t="s">
        <v>2933</v>
      </c>
      <c r="AH84" s="6" t="s">
        <v>4123</v>
      </c>
      <c r="AI84" s="7">
        <f>IFERROR(RANK('Ref. Cuotas'!H83,'Ref. Cuotas'!H:H,0)+COUNTIF('Ref. Cuotas'!$H$7:'Ref. Cuotas'!H83,'Ref. Cuotas'!H83)-1,"")</f>
        <v>413</v>
      </c>
      <c r="AJ84" s="7">
        <f>IFERROR(RANK('Ref. Cuotas'!I83,'Ref. Cuotas'!I:I,0)+COUNTIF('Ref. Cuotas'!$I$7:'Ref. Cuotas'!I83,'Ref. Cuotas'!I83)-1,"")</f>
        <v>1109</v>
      </c>
      <c r="AK84" s="7">
        <f>IFERROR(RANK('Ref. Cuotas'!J83,'Ref. Cuotas'!J:J,0)+COUNTIF('Ref. Cuotas'!$J$7:'Ref. Cuotas'!J83,'Ref. Cuotas'!J83)-1,"")</f>
        <v>669</v>
      </c>
      <c r="AL84" s="7">
        <f>IFERROR(RANK('Ref. Cuotas'!K83,'Ref. Cuotas'!K:K,0)+COUNTIF('Ref. Cuotas'!$K$7:'Ref. Cuotas'!K83,'Ref. Cuotas'!K83)-1,"")</f>
        <v>613</v>
      </c>
      <c r="AM84" s="7">
        <f>IFERROR(RANK('Ref. Cuotas'!L83,'Ref. Cuotas'!L:L,0)+COUNTIF('Ref. Cuotas'!$L$7:'Ref. Cuotas'!L83,'Ref. Cuotas'!L83)-1,"")</f>
        <v>142</v>
      </c>
      <c r="AN84" s="7">
        <f>IFERROR(RANK('Ref. Cuotas'!M83,'Ref. Cuotas'!M:M,0)+COUNTIF('Ref. Cuotas'!$M$7:'Ref. Cuotas'!M83,'Ref. Cuotas'!M83)-1,"")</f>
        <v>1004</v>
      </c>
      <c r="AO84" s="7">
        <f>IFERROR(RANK('Ref. Cuotas'!H83,'Ref. Cuotas'!H:H,1)+COUNTIF('Ref. Cuotas'!$H$7:'Ref. Cuotas'!H83,'Ref. Cuotas'!H83)-1,"")</f>
        <v>2390</v>
      </c>
      <c r="AP84" s="7">
        <f>IFERROR(RANK('Ref. Cuotas'!J83,'Ref. Cuotas'!J:J,1)+COUNTIF('Ref. Cuotas'!$J$7:'Ref. Cuotas'!J83,'Ref. Cuotas'!J83)-1,"")</f>
        <v>2134</v>
      </c>
      <c r="AQ84" s="7">
        <f>IFERROR(RANK('Ref. Cuotas'!K83,'Ref. Cuotas'!K:K,1)+COUNTIF('Ref. Cuotas'!$K$7:'Ref. Cuotas'!K83,'Ref. Cuotas'!K83)-1,"")</f>
        <v>2190</v>
      </c>
    </row>
    <row r="85" spans="31:43" ht="17.25" customHeight="1" x14ac:dyDescent="0.3">
      <c r="AE85" s="5" t="s">
        <v>80</v>
      </c>
      <c r="AF85" s="5" t="s">
        <v>3163</v>
      </c>
      <c r="AG85" s="6" t="s">
        <v>2934</v>
      </c>
      <c r="AH85" s="6" t="s">
        <v>4124</v>
      </c>
      <c r="AI85" s="7">
        <f>IFERROR(RANK('Ref. Cuotas'!H84,'Ref. Cuotas'!H:H,0)+COUNTIF('Ref. Cuotas'!$H$7:'Ref. Cuotas'!H84,'Ref. Cuotas'!H84)-1,"")</f>
        <v>2744</v>
      </c>
      <c r="AJ85" s="7">
        <f>IFERROR(RANK('Ref. Cuotas'!I84,'Ref. Cuotas'!I:I,0)+COUNTIF('Ref. Cuotas'!$I$7:'Ref. Cuotas'!I84,'Ref. Cuotas'!I84)-1,"")</f>
        <v>1110</v>
      </c>
      <c r="AK85" s="7">
        <f>IFERROR(RANK('Ref. Cuotas'!J84,'Ref. Cuotas'!J:J,0)+COUNTIF('Ref. Cuotas'!$J$7:'Ref. Cuotas'!J84,'Ref. Cuotas'!J84)-1,"")</f>
        <v>878</v>
      </c>
      <c r="AL85" s="7">
        <f>IFERROR(RANK('Ref. Cuotas'!K84,'Ref. Cuotas'!K:K,0)+COUNTIF('Ref. Cuotas'!$K$7:'Ref. Cuotas'!K84,'Ref. Cuotas'!K84)-1,"")</f>
        <v>2120</v>
      </c>
      <c r="AM85" s="7">
        <f>IFERROR(RANK('Ref. Cuotas'!L84,'Ref. Cuotas'!L:L,0)+COUNTIF('Ref. Cuotas'!$L$7:'Ref. Cuotas'!L84,'Ref. Cuotas'!L84)-1,"")</f>
        <v>2069</v>
      </c>
      <c r="AN85" s="7">
        <f>IFERROR(RANK('Ref. Cuotas'!M84,'Ref. Cuotas'!M:M,0)+COUNTIF('Ref. Cuotas'!$M$7:'Ref. Cuotas'!M84,'Ref. Cuotas'!M84)-1,"")</f>
        <v>1005</v>
      </c>
      <c r="AO85" s="7">
        <f>IFERROR(RANK('Ref. Cuotas'!H84,'Ref. Cuotas'!H:H,1)+COUNTIF('Ref. Cuotas'!$H$7:'Ref. Cuotas'!H84,'Ref. Cuotas'!H84)-1,"")</f>
        <v>59</v>
      </c>
      <c r="AP85" s="7">
        <f>IFERROR(RANK('Ref. Cuotas'!J84,'Ref. Cuotas'!J:J,1)+COUNTIF('Ref. Cuotas'!$J$7:'Ref. Cuotas'!J84,'Ref. Cuotas'!J84)-1,"")</f>
        <v>53</v>
      </c>
      <c r="AQ85" s="7">
        <f>IFERROR(RANK('Ref. Cuotas'!K84,'Ref. Cuotas'!K:K,1)+COUNTIF('Ref. Cuotas'!$K$7:'Ref. Cuotas'!K84,'Ref. Cuotas'!K84)-1,"")</f>
        <v>683</v>
      </c>
    </row>
    <row r="86" spans="31:43" ht="17.25" customHeight="1" x14ac:dyDescent="0.3">
      <c r="AE86" s="5" t="s">
        <v>81</v>
      </c>
      <c r="AF86" s="5" t="s">
        <v>3164</v>
      </c>
      <c r="AG86" s="6" t="s">
        <v>2934</v>
      </c>
      <c r="AH86" s="6" t="s">
        <v>4088</v>
      </c>
      <c r="AI86" s="7">
        <f>IFERROR(RANK('Ref. Cuotas'!H85,'Ref. Cuotas'!H:H,0)+COUNTIF('Ref. Cuotas'!$H$7:'Ref. Cuotas'!H85,'Ref. Cuotas'!H85)-1,"")</f>
        <v>1867</v>
      </c>
      <c r="AJ86" s="7">
        <f>IFERROR(RANK('Ref. Cuotas'!I85,'Ref. Cuotas'!I:I,0)+COUNTIF('Ref. Cuotas'!$I$7:'Ref. Cuotas'!I85,'Ref. Cuotas'!I85)-1,"")</f>
        <v>1111</v>
      </c>
      <c r="AK86" s="7">
        <f>IFERROR(RANK('Ref. Cuotas'!J85,'Ref. Cuotas'!J:J,0)+COUNTIF('Ref. Cuotas'!$J$7:'Ref. Cuotas'!J85,'Ref. Cuotas'!J85)-1,"")</f>
        <v>879</v>
      </c>
      <c r="AL86" s="7">
        <f>IFERROR(RANK('Ref. Cuotas'!K85,'Ref. Cuotas'!K:K,0)+COUNTIF('Ref. Cuotas'!$K$7:'Ref. Cuotas'!K85,'Ref. Cuotas'!K85)-1,"")</f>
        <v>2024</v>
      </c>
      <c r="AM86" s="7">
        <f>IFERROR(RANK('Ref. Cuotas'!L85,'Ref. Cuotas'!L:L,0)+COUNTIF('Ref. Cuotas'!$L$7:'Ref. Cuotas'!L85,'Ref. Cuotas'!L85)-1,"")</f>
        <v>783</v>
      </c>
      <c r="AN86" s="7">
        <f>IFERROR(RANK('Ref. Cuotas'!M85,'Ref. Cuotas'!M:M,0)+COUNTIF('Ref. Cuotas'!$M$7:'Ref. Cuotas'!M85,'Ref. Cuotas'!M85)-1,"")</f>
        <v>1006</v>
      </c>
      <c r="AO86" s="7">
        <f>IFERROR(RANK('Ref. Cuotas'!H85,'Ref. Cuotas'!H:H,1)+COUNTIF('Ref. Cuotas'!$H$7:'Ref. Cuotas'!H85,'Ref. Cuotas'!H85)-1,"")</f>
        <v>936</v>
      </c>
      <c r="AP86" s="7">
        <f>IFERROR(RANK('Ref. Cuotas'!J85,'Ref. Cuotas'!J:J,1)+COUNTIF('Ref. Cuotas'!$J$7:'Ref. Cuotas'!J85,'Ref. Cuotas'!J85)-1,"")</f>
        <v>54</v>
      </c>
      <c r="AQ86" s="7">
        <f>IFERROR(RANK('Ref. Cuotas'!K85,'Ref. Cuotas'!K:K,1)+COUNTIF('Ref. Cuotas'!$K$7:'Ref. Cuotas'!K85,'Ref. Cuotas'!K85)-1,"")</f>
        <v>779</v>
      </c>
    </row>
    <row r="87" spans="31:43" ht="17.25" customHeight="1" x14ac:dyDescent="0.3">
      <c r="AE87" s="5" t="s">
        <v>82</v>
      </c>
      <c r="AF87" s="5" t="s">
        <v>3165</v>
      </c>
      <c r="AG87" s="6" t="s">
        <v>2934</v>
      </c>
      <c r="AH87" s="6" t="s">
        <v>0</v>
      </c>
      <c r="AI87" s="7">
        <f>IFERROR(RANK('Ref. Cuotas'!H86,'Ref. Cuotas'!H:H,0)+COUNTIF('Ref. Cuotas'!$H$7:'Ref. Cuotas'!H86,'Ref. Cuotas'!H86)-1,"")</f>
        <v>2539</v>
      </c>
      <c r="AJ87" s="7">
        <f>IFERROR(RANK('Ref. Cuotas'!I86,'Ref. Cuotas'!I:I,0)+COUNTIF('Ref. Cuotas'!$I$7:'Ref. Cuotas'!I86,'Ref. Cuotas'!I86)-1,"")</f>
        <v>1112</v>
      </c>
      <c r="AK87" s="7">
        <f>IFERROR(RANK('Ref. Cuotas'!J86,'Ref. Cuotas'!J:J,0)+COUNTIF('Ref. Cuotas'!$J$7:'Ref. Cuotas'!J86,'Ref. Cuotas'!J86)-1,"")</f>
        <v>880</v>
      </c>
      <c r="AL87" s="7">
        <f>IFERROR(RANK('Ref. Cuotas'!K86,'Ref. Cuotas'!K:K,0)+COUNTIF('Ref. Cuotas'!$K$7:'Ref. Cuotas'!K86,'Ref. Cuotas'!K86)-1,"")</f>
        <v>2591</v>
      </c>
      <c r="AM87" s="7">
        <f>IFERROR(RANK('Ref. Cuotas'!L86,'Ref. Cuotas'!L:L,0)+COUNTIF('Ref. Cuotas'!$L$7:'Ref. Cuotas'!L86,'Ref. Cuotas'!L86)-1,"")</f>
        <v>2587</v>
      </c>
      <c r="AN87" s="7">
        <f>IFERROR(RANK('Ref. Cuotas'!M86,'Ref. Cuotas'!M:M,0)+COUNTIF('Ref. Cuotas'!$M$7:'Ref. Cuotas'!M86,'Ref. Cuotas'!M86)-1,"")</f>
        <v>1007</v>
      </c>
      <c r="AO87" s="7">
        <f>IFERROR(RANK('Ref. Cuotas'!H86,'Ref. Cuotas'!H:H,1)+COUNTIF('Ref. Cuotas'!$H$7:'Ref. Cuotas'!H86,'Ref. Cuotas'!H86)-1,"")</f>
        <v>264</v>
      </c>
      <c r="AP87" s="7">
        <f>IFERROR(RANK('Ref. Cuotas'!J86,'Ref. Cuotas'!J:J,1)+COUNTIF('Ref. Cuotas'!$J$7:'Ref. Cuotas'!J86,'Ref. Cuotas'!J86)-1,"")</f>
        <v>55</v>
      </c>
      <c r="AQ87" s="7">
        <f>IFERROR(RANK('Ref. Cuotas'!K86,'Ref. Cuotas'!K:K,1)+COUNTIF('Ref. Cuotas'!$K$7:'Ref. Cuotas'!K86,'Ref. Cuotas'!K86)-1,"")</f>
        <v>9</v>
      </c>
    </row>
    <row r="88" spans="31:43" ht="17.25" customHeight="1" x14ac:dyDescent="0.3">
      <c r="AE88" s="5" t="s">
        <v>83</v>
      </c>
      <c r="AF88" s="5" t="s">
        <v>3166</v>
      </c>
      <c r="AG88" s="6" t="s">
        <v>2934</v>
      </c>
      <c r="AH88" s="6" t="s">
        <v>4125</v>
      </c>
      <c r="AI88" s="7">
        <f>IFERROR(RANK('Ref. Cuotas'!H87,'Ref. Cuotas'!H:H,0)+COUNTIF('Ref. Cuotas'!$H$7:'Ref. Cuotas'!H87,'Ref. Cuotas'!H87)-1,"")</f>
        <v>2404</v>
      </c>
      <c r="AJ88" s="7">
        <f>IFERROR(RANK('Ref. Cuotas'!I87,'Ref. Cuotas'!I:I,0)+COUNTIF('Ref. Cuotas'!$I$7:'Ref. Cuotas'!I87,'Ref. Cuotas'!I87)-1,"")</f>
        <v>1113</v>
      </c>
      <c r="AK88" s="7">
        <f>IFERROR(RANK('Ref. Cuotas'!J87,'Ref. Cuotas'!J:J,0)+COUNTIF('Ref. Cuotas'!$J$7:'Ref. Cuotas'!J87,'Ref. Cuotas'!J87)-1,"")</f>
        <v>881</v>
      </c>
      <c r="AL88" s="7">
        <f>IFERROR(RANK('Ref. Cuotas'!K87,'Ref. Cuotas'!K:K,0)+COUNTIF('Ref. Cuotas'!$K$7:'Ref. Cuotas'!K87,'Ref. Cuotas'!K87)-1,"")</f>
        <v>2592</v>
      </c>
      <c r="AM88" s="7">
        <f>IFERROR(RANK('Ref. Cuotas'!L87,'Ref. Cuotas'!L:L,0)+COUNTIF('Ref. Cuotas'!$L$7:'Ref. Cuotas'!L87,'Ref. Cuotas'!L87)-1,"")</f>
        <v>2588</v>
      </c>
      <c r="AN88" s="7">
        <f>IFERROR(RANK('Ref. Cuotas'!M87,'Ref. Cuotas'!M:M,0)+COUNTIF('Ref. Cuotas'!$M$7:'Ref. Cuotas'!M87,'Ref. Cuotas'!M87)-1,"")</f>
        <v>1008</v>
      </c>
      <c r="AO88" s="7">
        <f>IFERROR(RANK('Ref. Cuotas'!H87,'Ref. Cuotas'!H:H,1)+COUNTIF('Ref. Cuotas'!$H$7:'Ref. Cuotas'!H87,'Ref. Cuotas'!H87)-1,"")</f>
        <v>399</v>
      </c>
      <c r="AP88" s="7">
        <f>IFERROR(RANK('Ref. Cuotas'!J87,'Ref. Cuotas'!J:J,1)+COUNTIF('Ref. Cuotas'!$J$7:'Ref. Cuotas'!J87,'Ref. Cuotas'!J87)-1,"")</f>
        <v>56</v>
      </c>
      <c r="AQ88" s="7">
        <f>IFERROR(RANK('Ref. Cuotas'!K87,'Ref. Cuotas'!K:K,1)+COUNTIF('Ref. Cuotas'!$K$7:'Ref. Cuotas'!K87,'Ref. Cuotas'!K87)-1,"")</f>
        <v>10</v>
      </c>
    </row>
    <row r="89" spans="31:43" ht="17.25" customHeight="1" x14ac:dyDescent="0.3">
      <c r="AE89" s="5" t="s">
        <v>84</v>
      </c>
      <c r="AF89" s="5" t="s">
        <v>3167</v>
      </c>
      <c r="AG89" s="6" t="s">
        <v>2934</v>
      </c>
      <c r="AH89" s="6" t="s">
        <v>4126</v>
      </c>
      <c r="AI89" s="7">
        <f>IFERROR(RANK('Ref. Cuotas'!H88,'Ref. Cuotas'!H:H,0)+COUNTIF('Ref. Cuotas'!$H$7:'Ref. Cuotas'!H88,'Ref. Cuotas'!H88)-1,"")</f>
        <v>2566</v>
      </c>
      <c r="AJ89" s="7">
        <f>IFERROR(RANK('Ref. Cuotas'!I88,'Ref. Cuotas'!I:I,0)+COUNTIF('Ref. Cuotas'!$I$7:'Ref. Cuotas'!I88,'Ref. Cuotas'!I88)-1,"")</f>
        <v>667</v>
      </c>
      <c r="AK89" s="7">
        <f>IFERROR(RANK('Ref. Cuotas'!J88,'Ref. Cuotas'!J:J,0)+COUNTIF('Ref. Cuotas'!$J$7:'Ref. Cuotas'!J88,'Ref. Cuotas'!J88)-1,"")</f>
        <v>635</v>
      </c>
      <c r="AL89" s="7">
        <f>IFERROR(RANK('Ref. Cuotas'!K88,'Ref. Cuotas'!K:K,0)+COUNTIF('Ref. Cuotas'!$K$7:'Ref. Cuotas'!K88,'Ref. Cuotas'!K88)-1,"")</f>
        <v>949</v>
      </c>
      <c r="AM89" s="7">
        <f>IFERROR(RANK('Ref. Cuotas'!L88,'Ref. Cuotas'!L:L,0)+COUNTIF('Ref. Cuotas'!$L$7:'Ref. Cuotas'!L88,'Ref. Cuotas'!L88)-1,"")</f>
        <v>269</v>
      </c>
      <c r="AN89" s="7">
        <f>IFERROR(RANK('Ref. Cuotas'!M88,'Ref. Cuotas'!M:M,0)+COUNTIF('Ref. Cuotas'!$M$7:'Ref. Cuotas'!M88,'Ref. Cuotas'!M88)-1,"")</f>
        <v>224</v>
      </c>
      <c r="AO89" s="7">
        <f>IFERROR(RANK('Ref. Cuotas'!H88,'Ref. Cuotas'!H:H,1)+COUNTIF('Ref. Cuotas'!$H$7:'Ref. Cuotas'!H88,'Ref. Cuotas'!H88)-1,"")</f>
        <v>237</v>
      </c>
      <c r="AP89" s="7">
        <f>IFERROR(RANK('Ref. Cuotas'!J88,'Ref. Cuotas'!J:J,1)+COUNTIF('Ref. Cuotas'!$J$7:'Ref. Cuotas'!J88,'Ref. Cuotas'!J88)-1,"")</f>
        <v>2168</v>
      </c>
      <c r="AQ89" s="7">
        <f>IFERROR(RANK('Ref. Cuotas'!K88,'Ref. Cuotas'!K:K,1)+COUNTIF('Ref. Cuotas'!$K$7:'Ref. Cuotas'!K88,'Ref. Cuotas'!K88)-1,"")</f>
        <v>1854</v>
      </c>
    </row>
    <row r="90" spans="31:43" ht="17.25" customHeight="1" x14ac:dyDescent="0.3">
      <c r="AE90" s="5" t="s">
        <v>85</v>
      </c>
      <c r="AF90" s="5" t="s">
        <v>3168</v>
      </c>
      <c r="AG90" s="6" t="s">
        <v>2934</v>
      </c>
      <c r="AH90" s="6" t="s">
        <v>4127</v>
      </c>
      <c r="AI90" s="7">
        <f>IFERROR(RANK('Ref. Cuotas'!H89,'Ref. Cuotas'!H:H,0)+COUNTIF('Ref. Cuotas'!$H$7:'Ref. Cuotas'!H89,'Ref. Cuotas'!H89)-1,"")</f>
        <v>2490</v>
      </c>
      <c r="AJ90" s="7">
        <f>IFERROR(RANK('Ref. Cuotas'!I89,'Ref. Cuotas'!I:I,0)+COUNTIF('Ref. Cuotas'!$I$7:'Ref. Cuotas'!I89,'Ref. Cuotas'!I89)-1,"")</f>
        <v>1114</v>
      </c>
      <c r="AK90" s="7">
        <f>IFERROR(RANK('Ref. Cuotas'!J89,'Ref. Cuotas'!J:J,0)+COUNTIF('Ref. Cuotas'!$J$7:'Ref. Cuotas'!J89,'Ref. Cuotas'!J89)-1,"")</f>
        <v>882</v>
      </c>
      <c r="AL90" s="7">
        <f>IFERROR(RANK('Ref. Cuotas'!K89,'Ref. Cuotas'!K:K,0)+COUNTIF('Ref. Cuotas'!$K$7:'Ref. Cuotas'!K89,'Ref. Cuotas'!K89)-1,"")</f>
        <v>2489</v>
      </c>
      <c r="AM90" s="7">
        <f>IFERROR(RANK('Ref. Cuotas'!L89,'Ref. Cuotas'!L:L,0)+COUNTIF('Ref. Cuotas'!$L$7:'Ref. Cuotas'!L89,'Ref. Cuotas'!L89)-1,"")</f>
        <v>1843</v>
      </c>
      <c r="AN90" s="7">
        <f>IFERROR(RANK('Ref. Cuotas'!M89,'Ref. Cuotas'!M:M,0)+COUNTIF('Ref. Cuotas'!$M$7:'Ref. Cuotas'!M89,'Ref. Cuotas'!M89)-1,"")</f>
        <v>1009</v>
      </c>
      <c r="AO90" s="7">
        <f>IFERROR(RANK('Ref. Cuotas'!H89,'Ref. Cuotas'!H:H,1)+COUNTIF('Ref. Cuotas'!$H$7:'Ref. Cuotas'!H89,'Ref. Cuotas'!H89)-1,"")</f>
        <v>313</v>
      </c>
      <c r="AP90" s="7">
        <f>IFERROR(RANK('Ref. Cuotas'!J89,'Ref. Cuotas'!J:J,1)+COUNTIF('Ref. Cuotas'!$J$7:'Ref. Cuotas'!J89,'Ref. Cuotas'!J89)-1,"")</f>
        <v>57</v>
      </c>
      <c r="AQ90" s="7">
        <f>IFERROR(RANK('Ref. Cuotas'!K89,'Ref. Cuotas'!K:K,1)+COUNTIF('Ref. Cuotas'!$K$7:'Ref. Cuotas'!K89,'Ref. Cuotas'!K89)-1,"")</f>
        <v>314</v>
      </c>
    </row>
    <row r="91" spans="31:43" ht="17.25" customHeight="1" x14ac:dyDescent="0.3">
      <c r="AE91" s="5" t="s">
        <v>86</v>
      </c>
      <c r="AF91" s="5" t="s">
        <v>3169</v>
      </c>
      <c r="AG91" s="6" t="s">
        <v>2935</v>
      </c>
      <c r="AH91" s="6" t="s">
        <v>4092</v>
      </c>
      <c r="AI91" s="7">
        <f>IFERROR(RANK('Ref. Cuotas'!H90,'Ref. Cuotas'!H:H,0)+COUNTIF('Ref. Cuotas'!$H$7:'Ref. Cuotas'!H90,'Ref. Cuotas'!H90)-1,"")</f>
        <v>1154</v>
      </c>
      <c r="AJ91" s="7">
        <f>IFERROR(RANK('Ref. Cuotas'!I90,'Ref. Cuotas'!I:I,0)+COUNTIF('Ref. Cuotas'!$I$7:'Ref. Cuotas'!I90,'Ref. Cuotas'!I90)-1,"")</f>
        <v>1115</v>
      </c>
      <c r="AK91" s="7">
        <f>IFERROR(RANK('Ref. Cuotas'!J90,'Ref. Cuotas'!J:J,0)+COUNTIF('Ref. Cuotas'!$J$7:'Ref. Cuotas'!J90,'Ref. Cuotas'!J90)-1,"")</f>
        <v>883</v>
      </c>
      <c r="AL91" s="7">
        <f>IFERROR(RANK('Ref. Cuotas'!K90,'Ref. Cuotas'!K:K,0)+COUNTIF('Ref. Cuotas'!$K$7:'Ref. Cuotas'!K90,'Ref. Cuotas'!K90)-1,"")</f>
        <v>2068</v>
      </c>
      <c r="AM91" s="7">
        <f>IFERROR(RANK('Ref. Cuotas'!L90,'Ref. Cuotas'!L:L,0)+COUNTIF('Ref. Cuotas'!$L$7:'Ref. Cuotas'!L90,'Ref. Cuotas'!L90)-1,"")</f>
        <v>862</v>
      </c>
      <c r="AN91" s="7">
        <f>IFERROR(RANK('Ref. Cuotas'!M90,'Ref. Cuotas'!M:M,0)+COUNTIF('Ref. Cuotas'!$M$7:'Ref. Cuotas'!M90,'Ref. Cuotas'!M90)-1,"")</f>
        <v>1010</v>
      </c>
      <c r="AO91" s="7">
        <f>IFERROR(RANK('Ref. Cuotas'!H90,'Ref. Cuotas'!H:H,1)+COUNTIF('Ref. Cuotas'!$H$7:'Ref. Cuotas'!H90,'Ref. Cuotas'!H90)-1,"")</f>
        <v>1649</v>
      </c>
      <c r="AP91" s="7">
        <f>IFERROR(RANK('Ref. Cuotas'!J90,'Ref. Cuotas'!J:J,1)+COUNTIF('Ref. Cuotas'!$J$7:'Ref. Cuotas'!J90,'Ref. Cuotas'!J90)-1,"")</f>
        <v>58</v>
      </c>
      <c r="AQ91" s="7">
        <f>IFERROR(RANK('Ref. Cuotas'!K90,'Ref. Cuotas'!K:K,1)+COUNTIF('Ref. Cuotas'!$K$7:'Ref. Cuotas'!K90,'Ref. Cuotas'!K90)-1,"")</f>
        <v>735</v>
      </c>
    </row>
    <row r="92" spans="31:43" ht="17.25" customHeight="1" x14ac:dyDescent="0.3">
      <c r="AE92" s="5" t="s">
        <v>87</v>
      </c>
      <c r="AF92" s="5" t="s">
        <v>3170</v>
      </c>
      <c r="AG92" s="6" t="s">
        <v>2935</v>
      </c>
      <c r="AH92" s="6" t="s">
        <v>4093</v>
      </c>
      <c r="AI92" s="7">
        <f>IFERROR(RANK('Ref. Cuotas'!H91,'Ref. Cuotas'!H:H,0)+COUNTIF('Ref. Cuotas'!$H$7:'Ref. Cuotas'!H91,'Ref. Cuotas'!H91)-1,"")</f>
        <v>392</v>
      </c>
      <c r="AJ92" s="7">
        <f>IFERROR(RANK('Ref. Cuotas'!I91,'Ref. Cuotas'!I:I,0)+COUNTIF('Ref. Cuotas'!$I$7:'Ref. Cuotas'!I91,'Ref. Cuotas'!I91)-1,"")</f>
        <v>761</v>
      </c>
      <c r="AK92" s="7">
        <f>IFERROR(RANK('Ref. Cuotas'!J91,'Ref. Cuotas'!J:J,0)+COUNTIF('Ref. Cuotas'!$J$7:'Ref. Cuotas'!J91,'Ref. Cuotas'!J91)-1,"")</f>
        <v>788</v>
      </c>
      <c r="AL92" s="7">
        <f>IFERROR(RANK('Ref. Cuotas'!K91,'Ref. Cuotas'!K:K,0)+COUNTIF('Ref. Cuotas'!$K$7:'Ref. Cuotas'!K91,'Ref. Cuotas'!K91)-1,"")</f>
        <v>1298</v>
      </c>
      <c r="AM92" s="7">
        <f>IFERROR(RANK('Ref. Cuotas'!L91,'Ref. Cuotas'!L:L,0)+COUNTIF('Ref. Cuotas'!$L$7:'Ref. Cuotas'!L91,'Ref. Cuotas'!L91)-1,"")</f>
        <v>181</v>
      </c>
      <c r="AN92" s="7">
        <f>IFERROR(RANK('Ref. Cuotas'!M91,'Ref. Cuotas'!M:M,0)+COUNTIF('Ref. Cuotas'!$M$7:'Ref. Cuotas'!M91,'Ref. Cuotas'!M91)-1,"")</f>
        <v>1011</v>
      </c>
      <c r="AO92" s="7">
        <f>IFERROR(RANK('Ref. Cuotas'!H91,'Ref. Cuotas'!H:H,1)+COUNTIF('Ref. Cuotas'!$H$7:'Ref. Cuotas'!H91,'Ref. Cuotas'!H91)-1,"")</f>
        <v>2411</v>
      </c>
      <c r="AP92" s="7">
        <f>IFERROR(RANK('Ref. Cuotas'!J91,'Ref. Cuotas'!J:J,1)+COUNTIF('Ref. Cuotas'!$J$7:'Ref. Cuotas'!J91,'Ref. Cuotas'!J91)-1,"")</f>
        <v>2015</v>
      </c>
      <c r="AQ92" s="7">
        <f>IFERROR(RANK('Ref. Cuotas'!K91,'Ref. Cuotas'!K:K,1)+COUNTIF('Ref. Cuotas'!$K$7:'Ref. Cuotas'!K91,'Ref. Cuotas'!K91)-1,"")</f>
        <v>1505</v>
      </c>
    </row>
    <row r="93" spans="31:43" ht="17.25" customHeight="1" x14ac:dyDescent="0.3">
      <c r="AE93" s="5" t="s">
        <v>88</v>
      </c>
      <c r="AF93" s="5" t="s">
        <v>3171</v>
      </c>
      <c r="AG93" s="6" t="s">
        <v>2935</v>
      </c>
      <c r="AH93" s="6" t="s">
        <v>4116</v>
      </c>
      <c r="AI93" s="7">
        <f>IFERROR(RANK('Ref. Cuotas'!H92,'Ref. Cuotas'!H:H,0)+COUNTIF('Ref. Cuotas'!$H$7:'Ref. Cuotas'!H92,'Ref. Cuotas'!H92)-1,"")</f>
        <v>386</v>
      </c>
      <c r="AJ93" s="7">
        <f>IFERROR(RANK('Ref. Cuotas'!I92,'Ref. Cuotas'!I:I,0)+COUNTIF('Ref. Cuotas'!$I$7:'Ref. Cuotas'!I92,'Ref. Cuotas'!I92)-1,"")</f>
        <v>317</v>
      </c>
      <c r="AK93" s="7">
        <f>IFERROR(RANK('Ref. Cuotas'!J92,'Ref. Cuotas'!J:J,0)+COUNTIF('Ref. Cuotas'!$J$7:'Ref. Cuotas'!J92,'Ref. Cuotas'!J92)-1,"")</f>
        <v>725</v>
      </c>
      <c r="AL93" s="7">
        <f>IFERROR(RANK('Ref. Cuotas'!K92,'Ref. Cuotas'!K:K,0)+COUNTIF('Ref. Cuotas'!$K$7:'Ref. Cuotas'!K92,'Ref. Cuotas'!K92)-1,"")</f>
        <v>799</v>
      </c>
      <c r="AM93" s="7">
        <f>IFERROR(RANK('Ref. Cuotas'!L92,'Ref. Cuotas'!L:L,0)+COUNTIF('Ref. Cuotas'!$L$7:'Ref. Cuotas'!L92,'Ref. Cuotas'!L92)-1,"")</f>
        <v>498</v>
      </c>
      <c r="AN93" s="7">
        <f>IFERROR(RANK('Ref. Cuotas'!M92,'Ref. Cuotas'!M:M,0)+COUNTIF('Ref. Cuotas'!$M$7:'Ref. Cuotas'!M92,'Ref. Cuotas'!M92)-1,"")</f>
        <v>113</v>
      </c>
      <c r="AO93" s="7">
        <f>IFERROR(RANK('Ref. Cuotas'!H92,'Ref. Cuotas'!H:H,1)+COUNTIF('Ref. Cuotas'!$H$7:'Ref. Cuotas'!H92,'Ref. Cuotas'!H92)-1,"")</f>
        <v>2417</v>
      </c>
      <c r="AP93" s="7">
        <f>IFERROR(RANK('Ref. Cuotas'!J92,'Ref. Cuotas'!J:J,1)+COUNTIF('Ref. Cuotas'!$J$7:'Ref. Cuotas'!J92,'Ref. Cuotas'!J92)-1,"")</f>
        <v>2078</v>
      </c>
      <c r="AQ93" s="7">
        <f>IFERROR(RANK('Ref. Cuotas'!K92,'Ref. Cuotas'!K:K,1)+COUNTIF('Ref. Cuotas'!$K$7:'Ref. Cuotas'!K92,'Ref. Cuotas'!K92)-1,"")</f>
        <v>2004</v>
      </c>
    </row>
    <row r="94" spans="31:43" ht="17.25" customHeight="1" x14ac:dyDescent="0.3">
      <c r="AE94" s="5" t="s">
        <v>89</v>
      </c>
      <c r="AF94" s="5" t="s">
        <v>3172</v>
      </c>
      <c r="AG94" s="6" t="s">
        <v>2935</v>
      </c>
      <c r="AH94" s="6" t="s">
        <v>4102</v>
      </c>
      <c r="AI94" s="7">
        <f>IFERROR(RANK('Ref. Cuotas'!H93,'Ref. Cuotas'!H:H,0)+COUNTIF('Ref. Cuotas'!$H$7:'Ref. Cuotas'!H93,'Ref. Cuotas'!H93)-1,"")</f>
        <v>2751</v>
      </c>
      <c r="AJ94" s="7">
        <f>IFERROR(RANK('Ref. Cuotas'!I93,'Ref. Cuotas'!I:I,0)+COUNTIF('Ref. Cuotas'!$I$7:'Ref. Cuotas'!I93,'Ref. Cuotas'!I93)-1,"")</f>
        <v>982</v>
      </c>
      <c r="AK94" s="7">
        <f>IFERROR(RANK('Ref. Cuotas'!J93,'Ref. Cuotas'!J:J,0)+COUNTIF('Ref. Cuotas'!$J$7:'Ref. Cuotas'!J93,'Ref. Cuotas'!J93)-1,"")</f>
        <v>884</v>
      </c>
      <c r="AL94" s="7">
        <f>IFERROR(RANK('Ref. Cuotas'!K93,'Ref. Cuotas'!K:K,0)+COUNTIF('Ref. Cuotas'!$K$7:'Ref. Cuotas'!K93,'Ref. Cuotas'!K93)-1,"")</f>
        <v>2239</v>
      </c>
      <c r="AM94" s="7">
        <f>IFERROR(RANK('Ref. Cuotas'!L93,'Ref. Cuotas'!L:L,0)+COUNTIF('Ref. Cuotas'!$L$7:'Ref. Cuotas'!L93,'Ref. Cuotas'!L93)-1,"")</f>
        <v>1054</v>
      </c>
      <c r="AN94" s="7">
        <f>IFERROR(RANK('Ref. Cuotas'!M93,'Ref. Cuotas'!M:M,0)+COUNTIF('Ref. Cuotas'!$M$7:'Ref. Cuotas'!M93,'Ref. Cuotas'!M93)-1,"")</f>
        <v>1012</v>
      </c>
      <c r="AO94" s="7">
        <f>IFERROR(RANK('Ref. Cuotas'!H93,'Ref. Cuotas'!H:H,1)+COUNTIF('Ref. Cuotas'!$H$7:'Ref. Cuotas'!H93,'Ref. Cuotas'!H93)-1,"")</f>
        <v>52</v>
      </c>
      <c r="AP94" s="7">
        <f>IFERROR(RANK('Ref. Cuotas'!J93,'Ref. Cuotas'!J:J,1)+COUNTIF('Ref. Cuotas'!$J$7:'Ref. Cuotas'!J93,'Ref. Cuotas'!J93)-1,"")</f>
        <v>59</v>
      </c>
      <c r="AQ94" s="7">
        <f>IFERROR(RANK('Ref. Cuotas'!K93,'Ref. Cuotas'!K:K,1)+COUNTIF('Ref. Cuotas'!$K$7:'Ref. Cuotas'!K93,'Ref. Cuotas'!K93)-1,"")</f>
        <v>564</v>
      </c>
    </row>
    <row r="95" spans="31:43" ht="17.25" customHeight="1" x14ac:dyDescent="0.3">
      <c r="AE95" s="5" t="s">
        <v>90</v>
      </c>
      <c r="AF95" s="5" t="s">
        <v>3173</v>
      </c>
      <c r="AG95" s="6" t="s">
        <v>2935</v>
      </c>
      <c r="AH95" s="6" t="s">
        <v>4128</v>
      </c>
      <c r="AI95" s="7">
        <f>IFERROR(RANK('Ref. Cuotas'!H94,'Ref. Cuotas'!H:H,0)+COUNTIF('Ref. Cuotas'!$H$7:'Ref. Cuotas'!H94,'Ref. Cuotas'!H94)-1,"")</f>
        <v>726</v>
      </c>
      <c r="AJ95" s="7">
        <f>IFERROR(RANK('Ref. Cuotas'!I94,'Ref. Cuotas'!I:I,0)+COUNTIF('Ref. Cuotas'!$I$7:'Ref. Cuotas'!I94,'Ref. Cuotas'!I94)-1,"")</f>
        <v>837</v>
      </c>
      <c r="AK95" s="7">
        <f>IFERROR(RANK('Ref. Cuotas'!J94,'Ref. Cuotas'!J:J,0)+COUNTIF('Ref. Cuotas'!$J$7:'Ref. Cuotas'!J94,'Ref. Cuotas'!J94)-1,"")</f>
        <v>630</v>
      </c>
      <c r="AL95" s="7">
        <f>IFERROR(RANK('Ref. Cuotas'!K94,'Ref. Cuotas'!K:K,0)+COUNTIF('Ref. Cuotas'!$K$7:'Ref. Cuotas'!K94,'Ref. Cuotas'!K94)-1,"")</f>
        <v>1003</v>
      </c>
      <c r="AM95" s="7">
        <f>IFERROR(RANK('Ref. Cuotas'!L94,'Ref. Cuotas'!L:L,0)+COUNTIF('Ref. Cuotas'!$L$7:'Ref. Cuotas'!L94,'Ref. Cuotas'!L94)-1,"")</f>
        <v>390</v>
      </c>
      <c r="AN95" s="7">
        <f>IFERROR(RANK('Ref. Cuotas'!M94,'Ref. Cuotas'!M:M,0)+COUNTIF('Ref. Cuotas'!$M$7:'Ref. Cuotas'!M94,'Ref. Cuotas'!M94)-1,"")</f>
        <v>225</v>
      </c>
      <c r="AO95" s="7">
        <f>IFERROR(RANK('Ref. Cuotas'!H94,'Ref. Cuotas'!H:H,1)+COUNTIF('Ref. Cuotas'!$H$7:'Ref. Cuotas'!H94,'Ref. Cuotas'!H94)-1,"")</f>
        <v>2077</v>
      </c>
      <c r="AP95" s="7">
        <f>IFERROR(RANK('Ref. Cuotas'!J94,'Ref. Cuotas'!J:J,1)+COUNTIF('Ref. Cuotas'!$J$7:'Ref. Cuotas'!J94,'Ref. Cuotas'!J94)-1,"")</f>
        <v>2173</v>
      </c>
      <c r="AQ95" s="7">
        <f>IFERROR(RANK('Ref. Cuotas'!K94,'Ref. Cuotas'!K:K,1)+COUNTIF('Ref. Cuotas'!$K$7:'Ref. Cuotas'!K94,'Ref. Cuotas'!K94)-1,"")</f>
        <v>1800</v>
      </c>
    </row>
    <row r="96" spans="31:43" ht="17.25" customHeight="1" x14ac:dyDescent="0.3">
      <c r="AE96" s="5" t="s">
        <v>91</v>
      </c>
      <c r="AF96" s="5" t="s">
        <v>3174</v>
      </c>
      <c r="AG96" s="6" t="s">
        <v>2935</v>
      </c>
      <c r="AH96" s="6" t="s">
        <v>4129</v>
      </c>
      <c r="AI96" s="7">
        <f>IFERROR(RANK('Ref. Cuotas'!H95,'Ref. Cuotas'!H:H,0)+COUNTIF('Ref. Cuotas'!$H$7:'Ref. Cuotas'!H95,'Ref. Cuotas'!H95)-1,"")</f>
        <v>537</v>
      </c>
      <c r="AJ96" s="7">
        <f>IFERROR(RANK('Ref. Cuotas'!I95,'Ref. Cuotas'!I:I,0)+COUNTIF('Ref. Cuotas'!$I$7:'Ref. Cuotas'!I95,'Ref. Cuotas'!I95)-1,"")</f>
        <v>908</v>
      </c>
      <c r="AK96" s="7">
        <f>IFERROR(RANK('Ref. Cuotas'!J95,'Ref. Cuotas'!J:J,0)+COUNTIF('Ref. Cuotas'!$J$7:'Ref. Cuotas'!J95,'Ref. Cuotas'!J95)-1,"")</f>
        <v>885</v>
      </c>
      <c r="AL96" s="7">
        <f>IFERROR(RANK('Ref. Cuotas'!K95,'Ref. Cuotas'!K:K,0)+COUNTIF('Ref. Cuotas'!$K$7:'Ref. Cuotas'!K95,'Ref. Cuotas'!K95)-1,"")</f>
        <v>1890</v>
      </c>
      <c r="AM96" s="7">
        <f>IFERROR(RANK('Ref. Cuotas'!L95,'Ref. Cuotas'!L:L,0)+COUNTIF('Ref. Cuotas'!$L$7:'Ref. Cuotas'!L95,'Ref. Cuotas'!L95)-1,"")</f>
        <v>704</v>
      </c>
      <c r="AN96" s="7">
        <f>IFERROR(RANK('Ref. Cuotas'!M95,'Ref. Cuotas'!M:M,0)+COUNTIF('Ref. Cuotas'!$M$7:'Ref. Cuotas'!M95,'Ref. Cuotas'!M95)-1,"")</f>
        <v>1013</v>
      </c>
      <c r="AO96" s="7">
        <f>IFERROR(RANK('Ref. Cuotas'!H95,'Ref. Cuotas'!H:H,1)+COUNTIF('Ref. Cuotas'!$H$7:'Ref. Cuotas'!H95,'Ref. Cuotas'!H95)-1,"")</f>
        <v>2266</v>
      </c>
      <c r="AP96" s="7">
        <f>IFERROR(RANK('Ref. Cuotas'!J95,'Ref. Cuotas'!J:J,1)+COUNTIF('Ref. Cuotas'!$J$7:'Ref. Cuotas'!J95,'Ref. Cuotas'!J95)-1,"")</f>
        <v>60</v>
      </c>
      <c r="AQ96" s="7">
        <f>IFERROR(RANK('Ref. Cuotas'!K95,'Ref. Cuotas'!K:K,1)+COUNTIF('Ref. Cuotas'!$K$7:'Ref. Cuotas'!K95,'Ref. Cuotas'!K95)-1,"")</f>
        <v>913</v>
      </c>
    </row>
    <row r="97" spans="31:43" ht="17.25" customHeight="1" x14ac:dyDescent="0.3">
      <c r="AE97" s="5" t="s">
        <v>92</v>
      </c>
      <c r="AF97" s="5" t="s">
        <v>3175</v>
      </c>
      <c r="AG97" s="6" t="s">
        <v>2935</v>
      </c>
      <c r="AH97" s="6" t="s">
        <v>4130</v>
      </c>
      <c r="AI97" s="7">
        <f>IFERROR(RANK('Ref. Cuotas'!H96,'Ref. Cuotas'!H:H,0)+COUNTIF('Ref. Cuotas'!$H$7:'Ref. Cuotas'!H96,'Ref. Cuotas'!H96)-1,"")</f>
        <v>1535</v>
      </c>
      <c r="AJ97" s="7">
        <f>IFERROR(RANK('Ref. Cuotas'!I96,'Ref. Cuotas'!I:I,0)+COUNTIF('Ref. Cuotas'!$I$7:'Ref. Cuotas'!I96,'Ref. Cuotas'!I96)-1,"")</f>
        <v>1116</v>
      </c>
      <c r="AK97" s="7">
        <f>IFERROR(RANK('Ref. Cuotas'!J96,'Ref. Cuotas'!J:J,0)+COUNTIF('Ref. Cuotas'!$J$7:'Ref. Cuotas'!J96,'Ref. Cuotas'!J96)-1,"")</f>
        <v>886</v>
      </c>
      <c r="AL97" s="7">
        <f>IFERROR(RANK('Ref. Cuotas'!K96,'Ref. Cuotas'!K:K,0)+COUNTIF('Ref. Cuotas'!$K$7:'Ref. Cuotas'!K96,'Ref. Cuotas'!K96)-1,"")</f>
        <v>2593</v>
      </c>
      <c r="AM97" s="7">
        <f>IFERROR(RANK('Ref. Cuotas'!L96,'Ref. Cuotas'!L:L,0)+COUNTIF('Ref. Cuotas'!$L$7:'Ref. Cuotas'!L96,'Ref. Cuotas'!L96)-1,"")</f>
        <v>2589</v>
      </c>
      <c r="AN97" s="7">
        <f>IFERROR(RANK('Ref. Cuotas'!M96,'Ref. Cuotas'!M:M,0)+COUNTIF('Ref. Cuotas'!$M$7:'Ref. Cuotas'!M96,'Ref. Cuotas'!M96)-1,"")</f>
        <v>1014</v>
      </c>
      <c r="AO97" s="7">
        <f>IFERROR(RANK('Ref. Cuotas'!H96,'Ref. Cuotas'!H:H,1)+COUNTIF('Ref. Cuotas'!$H$7:'Ref. Cuotas'!H96,'Ref. Cuotas'!H96)-1,"")</f>
        <v>1268</v>
      </c>
      <c r="AP97" s="7">
        <f>IFERROR(RANK('Ref. Cuotas'!J96,'Ref. Cuotas'!J:J,1)+COUNTIF('Ref. Cuotas'!$J$7:'Ref. Cuotas'!J96,'Ref. Cuotas'!J96)-1,"")</f>
        <v>61</v>
      </c>
      <c r="AQ97" s="7">
        <f>IFERROR(RANK('Ref. Cuotas'!K96,'Ref. Cuotas'!K:K,1)+COUNTIF('Ref. Cuotas'!$K$7:'Ref. Cuotas'!K96,'Ref. Cuotas'!K96)-1,"")</f>
        <v>11</v>
      </c>
    </row>
    <row r="98" spans="31:43" ht="17.25" customHeight="1" x14ac:dyDescent="0.3">
      <c r="AE98" s="5" t="s">
        <v>93</v>
      </c>
      <c r="AF98" s="5" t="s">
        <v>3176</v>
      </c>
      <c r="AG98" s="6" t="s">
        <v>2935</v>
      </c>
      <c r="AH98" s="6" t="s">
        <v>4108</v>
      </c>
      <c r="AI98" s="7">
        <f>IFERROR(RANK('Ref. Cuotas'!H97,'Ref. Cuotas'!H:H,0)+COUNTIF('Ref. Cuotas'!$H$7:'Ref. Cuotas'!H97,'Ref. Cuotas'!H97)-1,"")</f>
        <v>2501</v>
      </c>
      <c r="AJ98" s="7">
        <f>IFERROR(RANK('Ref. Cuotas'!I97,'Ref. Cuotas'!I:I,0)+COUNTIF('Ref. Cuotas'!$I$7:'Ref. Cuotas'!I97,'Ref. Cuotas'!I97)-1,"")</f>
        <v>152</v>
      </c>
      <c r="AK98" s="7">
        <f>IFERROR(RANK('Ref. Cuotas'!J97,'Ref. Cuotas'!J:J,0)+COUNTIF('Ref. Cuotas'!$J$7:'Ref. Cuotas'!J97,'Ref. Cuotas'!J97)-1,"")</f>
        <v>887</v>
      </c>
      <c r="AL98" s="7">
        <f>IFERROR(RANK('Ref. Cuotas'!K97,'Ref. Cuotas'!K:K,0)+COUNTIF('Ref. Cuotas'!$K$7:'Ref. Cuotas'!K97,'Ref. Cuotas'!K97)-1,"")</f>
        <v>870</v>
      </c>
      <c r="AM98" s="7">
        <f>IFERROR(RANK('Ref. Cuotas'!L97,'Ref. Cuotas'!L:L,0)+COUNTIF('Ref. Cuotas'!$L$7:'Ref. Cuotas'!L97,'Ref. Cuotas'!L97)-1,"")</f>
        <v>1975</v>
      </c>
      <c r="AN98" s="7">
        <f>IFERROR(RANK('Ref. Cuotas'!M97,'Ref. Cuotas'!M:M,0)+COUNTIF('Ref. Cuotas'!$M$7:'Ref. Cuotas'!M97,'Ref. Cuotas'!M97)-1,"")</f>
        <v>77</v>
      </c>
      <c r="AO98" s="7">
        <f>IFERROR(RANK('Ref. Cuotas'!H97,'Ref. Cuotas'!H:H,1)+COUNTIF('Ref. Cuotas'!$H$7:'Ref. Cuotas'!H97,'Ref. Cuotas'!H97)-1,"")</f>
        <v>302</v>
      </c>
      <c r="AP98" s="7">
        <f>IFERROR(RANK('Ref. Cuotas'!J97,'Ref. Cuotas'!J:J,1)+COUNTIF('Ref. Cuotas'!$J$7:'Ref. Cuotas'!J97,'Ref. Cuotas'!J97)-1,"")</f>
        <v>62</v>
      </c>
      <c r="AQ98" s="7">
        <f>IFERROR(RANK('Ref. Cuotas'!K97,'Ref. Cuotas'!K:K,1)+COUNTIF('Ref. Cuotas'!$K$7:'Ref. Cuotas'!K97,'Ref. Cuotas'!K97)-1,"")</f>
        <v>1933</v>
      </c>
    </row>
    <row r="99" spans="31:43" ht="17.25" customHeight="1" x14ac:dyDescent="0.3">
      <c r="AE99" s="5" t="s">
        <v>94</v>
      </c>
      <c r="AF99" s="5" t="s">
        <v>3177</v>
      </c>
      <c r="AG99" s="6" t="s">
        <v>2935</v>
      </c>
      <c r="AH99" s="6" t="s">
        <v>4131</v>
      </c>
      <c r="AI99" s="7">
        <f>IFERROR(RANK('Ref. Cuotas'!H98,'Ref. Cuotas'!H:H,0)+COUNTIF('Ref. Cuotas'!$H$7:'Ref. Cuotas'!H98,'Ref. Cuotas'!H98)-1,"")</f>
        <v>2513</v>
      </c>
      <c r="AJ99" s="7">
        <f>IFERROR(RANK('Ref. Cuotas'!I98,'Ref. Cuotas'!I:I,0)+COUNTIF('Ref. Cuotas'!$I$7:'Ref. Cuotas'!I98,'Ref. Cuotas'!I98)-1,"")</f>
        <v>1117</v>
      </c>
      <c r="AK99" s="7">
        <f>IFERROR(RANK('Ref. Cuotas'!J98,'Ref. Cuotas'!J:J,0)+COUNTIF('Ref. Cuotas'!$J$7:'Ref. Cuotas'!J98,'Ref. Cuotas'!J98)-1,"")</f>
        <v>888</v>
      </c>
      <c r="AL99" s="7">
        <f>IFERROR(RANK('Ref. Cuotas'!K98,'Ref. Cuotas'!K:K,0)+COUNTIF('Ref. Cuotas'!$K$7:'Ref. Cuotas'!K98,'Ref. Cuotas'!K98)-1,"")</f>
        <v>2302</v>
      </c>
      <c r="AM99" s="7">
        <f>IFERROR(RANK('Ref. Cuotas'!L98,'Ref. Cuotas'!L:L,0)+COUNTIF('Ref. Cuotas'!$L$7:'Ref. Cuotas'!L98,'Ref. Cuotas'!L98)-1,"")</f>
        <v>1398</v>
      </c>
      <c r="AN99" s="7">
        <f>IFERROR(RANK('Ref. Cuotas'!M98,'Ref. Cuotas'!M:M,0)+COUNTIF('Ref. Cuotas'!$M$7:'Ref. Cuotas'!M98,'Ref. Cuotas'!M98)-1,"")</f>
        <v>1015</v>
      </c>
      <c r="AO99" s="7">
        <f>IFERROR(RANK('Ref. Cuotas'!H98,'Ref. Cuotas'!H:H,1)+COUNTIF('Ref. Cuotas'!$H$7:'Ref. Cuotas'!H98,'Ref. Cuotas'!H98)-1,"")</f>
        <v>290</v>
      </c>
      <c r="AP99" s="7">
        <f>IFERROR(RANK('Ref. Cuotas'!J98,'Ref. Cuotas'!J:J,1)+COUNTIF('Ref. Cuotas'!$J$7:'Ref. Cuotas'!J98,'Ref. Cuotas'!J98)-1,"")</f>
        <v>63</v>
      </c>
      <c r="AQ99" s="7">
        <f>IFERROR(RANK('Ref. Cuotas'!K98,'Ref. Cuotas'!K:K,1)+COUNTIF('Ref. Cuotas'!$K$7:'Ref. Cuotas'!K98,'Ref. Cuotas'!K98)-1,"")</f>
        <v>501</v>
      </c>
    </row>
    <row r="100" spans="31:43" ht="17.25" customHeight="1" x14ac:dyDescent="0.3">
      <c r="AE100" s="5" t="s">
        <v>95</v>
      </c>
      <c r="AF100" s="5" t="s">
        <v>3178</v>
      </c>
      <c r="AG100" s="6" t="s">
        <v>2935</v>
      </c>
      <c r="AH100" s="6" t="s">
        <v>4132</v>
      </c>
      <c r="AI100" s="7">
        <f>IFERROR(RANK('Ref. Cuotas'!H99,'Ref. Cuotas'!H:H,0)+COUNTIF('Ref. Cuotas'!$H$7:'Ref. Cuotas'!H99,'Ref. Cuotas'!H99)-1,"")</f>
        <v>1630</v>
      </c>
      <c r="AJ100" s="7">
        <f>IFERROR(RANK('Ref. Cuotas'!I99,'Ref. Cuotas'!I:I,0)+COUNTIF('Ref. Cuotas'!$I$7:'Ref. Cuotas'!I99,'Ref. Cuotas'!I99)-1,"")</f>
        <v>1118</v>
      </c>
      <c r="AK100" s="7">
        <f>IFERROR(RANK('Ref. Cuotas'!J99,'Ref. Cuotas'!J:J,0)+COUNTIF('Ref. Cuotas'!$J$7:'Ref. Cuotas'!J99,'Ref. Cuotas'!J99)-1,"")</f>
        <v>889</v>
      </c>
      <c r="AL100" s="7">
        <f>IFERROR(RANK('Ref. Cuotas'!K99,'Ref. Cuotas'!K:K,0)+COUNTIF('Ref. Cuotas'!$K$7:'Ref. Cuotas'!K99,'Ref. Cuotas'!K99)-1,"")</f>
        <v>2286</v>
      </c>
      <c r="AM100" s="7">
        <f>IFERROR(RANK('Ref. Cuotas'!L99,'Ref. Cuotas'!L:L,0)+COUNTIF('Ref. Cuotas'!$L$7:'Ref. Cuotas'!L99,'Ref. Cuotas'!L99)-1,"")</f>
        <v>1177</v>
      </c>
      <c r="AN100" s="7">
        <f>IFERROR(RANK('Ref. Cuotas'!M99,'Ref. Cuotas'!M:M,0)+COUNTIF('Ref. Cuotas'!$M$7:'Ref. Cuotas'!M99,'Ref. Cuotas'!M99)-1,"")</f>
        <v>1016</v>
      </c>
      <c r="AO100" s="7">
        <f>IFERROR(RANK('Ref. Cuotas'!H99,'Ref. Cuotas'!H:H,1)+COUNTIF('Ref. Cuotas'!$H$7:'Ref. Cuotas'!H99,'Ref. Cuotas'!H99)-1,"")</f>
        <v>1173</v>
      </c>
      <c r="AP100" s="7">
        <f>IFERROR(RANK('Ref. Cuotas'!J99,'Ref. Cuotas'!J:J,1)+COUNTIF('Ref. Cuotas'!$J$7:'Ref. Cuotas'!J99,'Ref. Cuotas'!J99)-1,"")</f>
        <v>64</v>
      </c>
      <c r="AQ100" s="7">
        <f>IFERROR(RANK('Ref. Cuotas'!K99,'Ref. Cuotas'!K:K,1)+COUNTIF('Ref. Cuotas'!$K$7:'Ref. Cuotas'!K99,'Ref. Cuotas'!K99)-1,"")</f>
        <v>517</v>
      </c>
    </row>
    <row r="101" spans="31:43" ht="17.25" customHeight="1" x14ac:dyDescent="0.3">
      <c r="AE101" s="5" t="s">
        <v>96</v>
      </c>
      <c r="AF101" s="5" t="s">
        <v>3179</v>
      </c>
      <c r="AG101" s="6" t="s">
        <v>2935</v>
      </c>
      <c r="AH101" s="6" t="s">
        <v>4133</v>
      </c>
      <c r="AI101" s="7">
        <f>IFERROR(RANK('Ref. Cuotas'!H100,'Ref. Cuotas'!H:H,0)+COUNTIF('Ref. Cuotas'!$H$7:'Ref. Cuotas'!H100,'Ref. Cuotas'!H100)-1,"")</f>
        <v>2446</v>
      </c>
      <c r="AJ101" s="7">
        <f>IFERROR(RANK('Ref. Cuotas'!I100,'Ref. Cuotas'!I:I,0)+COUNTIF('Ref. Cuotas'!$I$7:'Ref. Cuotas'!I100,'Ref. Cuotas'!I100)-1,"")</f>
        <v>1119</v>
      </c>
      <c r="AK101" s="7">
        <f>IFERROR(RANK('Ref. Cuotas'!J100,'Ref. Cuotas'!J:J,0)+COUNTIF('Ref. Cuotas'!$J$7:'Ref. Cuotas'!J100,'Ref. Cuotas'!J100)-1,"")</f>
        <v>890</v>
      </c>
      <c r="AL101" s="7">
        <f>IFERROR(RANK('Ref. Cuotas'!K100,'Ref. Cuotas'!K:K,0)+COUNTIF('Ref. Cuotas'!$K$7:'Ref. Cuotas'!K100,'Ref. Cuotas'!K100)-1,"")</f>
        <v>2145</v>
      </c>
      <c r="AM101" s="7">
        <f>IFERROR(RANK('Ref. Cuotas'!L100,'Ref. Cuotas'!L:L,0)+COUNTIF('Ref. Cuotas'!$L$7:'Ref. Cuotas'!L100,'Ref. Cuotas'!L100)-1,"")</f>
        <v>1253</v>
      </c>
      <c r="AN101" s="7">
        <f>IFERROR(RANK('Ref. Cuotas'!M100,'Ref. Cuotas'!M:M,0)+COUNTIF('Ref. Cuotas'!$M$7:'Ref. Cuotas'!M100,'Ref. Cuotas'!M100)-1,"")</f>
        <v>1017</v>
      </c>
      <c r="AO101" s="7">
        <f>IFERROR(RANK('Ref. Cuotas'!H100,'Ref. Cuotas'!H:H,1)+COUNTIF('Ref. Cuotas'!$H$7:'Ref. Cuotas'!H100,'Ref. Cuotas'!H100)-1,"")</f>
        <v>357</v>
      </c>
      <c r="AP101" s="7">
        <f>IFERROR(RANK('Ref. Cuotas'!J100,'Ref. Cuotas'!J:J,1)+COUNTIF('Ref. Cuotas'!$J$7:'Ref. Cuotas'!J100,'Ref. Cuotas'!J100)-1,"")</f>
        <v>65</v>
      </c>
      <c r="AQ101" s="7">
        <f>IFERROR(RANK('Ref. Cuotas'!K100,'Ref. Cuotas'!K:K,1)+COUNTIF('Ref. Cuotas'!$K$7:'Ref. Cuotas'!K100,'Ref. Cuotas'!K100)-1,"")</f>
        <v>658</v>
      </c>
    </row>
    <row r="102" spans="31:43" ht="17.25" customHeight="1" x14ac:dyDescent="0.3">
      <c r="AE102" s="5" t="s">
        <v>97</v>
      </c>
      <c r="AF102" s="5" t="s">
        <v>3180</v>
      </c>
      <c r="AG102" s="6" t="s">
        <v>2935</v>
      </c>
      <c r="AH102" s="6" t="s">
        <v>4134</v>
      </c>
      <c r="AI102" s="7">
        <f>IFERROR(RANK('Ref. Cuotas'!H101,'Ref. Cuotas'!H:H,0)+COUNTIF('Ref. Cuotas'!$H$7:'Ref. Cuotas'!H101,'Ref. Cuotas'!H101)-1,"")</f>
        <v>1984</v>
      </c>
      <c r="AJ102" s="7">
        <f>IFERROR(RANK('Ref. Cuotas'!I101,'Ref. Cuotas'!I:I,0)+COUNTIF('Ref. Cuotas'!$I$7:'Ref. Cuotas'!I101,'Ref. Cuotas'!I101)-1,"")</f>
        <v>574</v>
      </c>
      <c r="AK102" s="7">
        <f>IFERROR(RANK('Ref. Cuotas'!J101,'Ref. Cuotas'!J:J,0)+COUNTIF('Ref. Cuotas'!$J$7:'Ref. Cuotas'!J101,'Ref. Cuotas'!J101)-1,"")</f>
        <v>891</v>
      </c>
      <c r="AL102" s="7">
        <f>IFERROR(RANK('Ref. Cuotas'!K101,'Ref. Cuotas'!K:K,0)+COUNTIF('Ref. Cuotas'!$K$7:'Ref. Cuotas'!K101,'Ref. Cuotas'!K101)-1,"")</f>
        <v>1841</v>
      </c>
      <c r="AM102" s="7">
        <f>IFERROR(RANK('Ref. Cuotas'!L101,'Ref. Cuotas'!L:L,0)+COUNTIF('Ref. Cuotas'!$L$7:'Ref. Cuotas'!L101,'Ref. Cuotas'!L101)-1,"")</f>
        <v>859</v>
      </c>
      <c r="AN102" s="7">
        <f>IFERROR(RANK('Ref. Cuotas'!M101,'Ref. Cuotas'!M:M,0)+COUNTIF('Ref. Cuotas'!$M$7:'Ref. Cuotas'!M101,'Ref. Cuotas'!M101)-1,"")</f>
        <v>1018</v>
      </c>
      <c r="AO102" s="7">
        <f>IFERROR(RANK('Ref. Cuotas'!H101,'Ref. Cuotas'!H:H,1)+COUNTIF('Ref. Cuotas'!$H$7:'Ref. Cuotas'!H101,'Ref. Cuotas'!H101)-1,"")</f>
        <v>819</v>
      </c>
      <c r="AP102" s="7">
        <f>IFERROR(RANK('Ref. Cuotas'!J101,'Ref. Cuotas'!J:J,1)+COUNTIF('Ref. Cuotas'!$J$7:'Ref. Cuotas'!J101,'Ref. Cuotas'!J101)-1,"")</f>
        <v>66</v>
      </c>
      <c r="AQ102" s="7">
        <f>IFERROR(RANK('Ref. Cuotas'!K101,'Ref. Cuotas'!K:K,1)+COUNTIF('Ref. Cuotas'!$K$7:'Ref. Cuotas'!K101,'Ref. Cuotas'!K101)-1,"")</f>
        <v>962</v>
      </c>
    </row>
    <row r="103" spans="31:43" ht="17.25" customHeight="1" x14ac:dyDescent="0.3">
      <c r="AE103" s="5" t="s">
        <v>98</v>
      </c>
      <c r="AF103" s="5" t="s">
        <v>3181</v>
      </c>
      <c r="AG103" s="6" t="s">
        <v>2936</v>
      </c>
      <c r="AH103" s="6" t="s">
        <v>4124</v>
      </c>
      <c r="AI103" s="7">
        <f>IFERROR(RANK('Ref. Cuotas'!H102,'Ref. Cuotas'!H:H,0)+COUNTIF('Ref. Cuotas'!$H$7:'Ref. Cuotas'!H102,'Ref. Cuotas'!H102)-1,"")</f>
        <v>539</v>
      </c>
      <c r="AJ103" s="7">
        <f>IFERROR(RANK('Ref. Cuotas'!I102,'Ref. Cuotas'!I:I,0)+COUNTIF('Ref. Cuotas'!$I$7:'Ref. Cuotas'!I102,'Ref. Cuotas'!I102)-1,"")</f>
        <v>1120</v>
      </c>
      <c r="AK103" s="7">
        <f>IFERROR(RANK('Ref. Cuotas'!J102,'Ref. Cuotas'!J:J,0)+COUNTIF('Ref. Cuotas'!$J$7:'Ref. Cuotas'!J102,'Ref. Cuotas'!J102)-1,"")</f>
        <v>892</v>
      </c>
      <c r="AL103" s="7">
        <f>IFERROR(RANK('Ref. Cuotas'!K102,'Ref. Cuotas'!K:K,0)+COUNTIF('Ref. Cuotas'!$K$7:'Ref. Cuotas'!K102,'Ref. Cuotas'!K102)-1,"")</f>
        <v>1685</v>
      </c>
      <c r="AM103" s="7">
        <f>IFERROR(RANK('Ref. Cuotas'!L102,'Ref. Cuotas'!L:L,0)+COUNTIF('Ref. Cuotas'!$L$7:'Ref. Cuotas'!L102,'Ref. Cuotas'!L102)-1,"")</f>
        <v>1664</v>
      </c>
      <c r="AN103" s="7">
        <f>IFERROR(RANK('Ref. Cuotas'!M102,'Ref. Cuotas'!M:M,0)+COUNTIF('Ref. Cuotas'!$M$7:'Ref. Cuotas'!M102,'Ref. Cuotas'!M102)-1,"")</f>
        <v>1019</v>
      </c>
      <c r="AO103" s="7">
        <f>IFERROR(RANK('Ref. Cuotas'!H102,'Ref. Cuotas'!H:H,1)+COUNTIF('Ref. Cuotas'!$H$7:'Ref. Cuotas'!H102,'Ref. Cuotas'!H102)-1,"")</f>
        <v>2264</v>
      </c>
      <c r="AP103" s="7">
        <f>IFERROR(RANK('Ref. Cuotas'!J102,'Ref. Cuotas'!J:J,1)+COUNTIF('Ref. Cuotas'!$J$7:'Ref. Cuotas'!J102,'Ref. Cuotas'!J102)-1,"")</f>
        <v>67</v>
      </c>
      <c r="AQ103" s="7">
        <f>IFERROR(RANK('Ref. Cuotas'!K102,'Ref. Cuotas'!K:K,1)+COUNTIF('Ref. Cuotas'!$K$7:'Ref. Cuotas'!K102,'Ref. Cuotas'!K102)-1,"")</f>
        <v>1118</v>
      </c>
    </row>
    <row r="104" spans="31:43" ht="17.25" customHeight="1" x14ac:dyDescent="0.3">
      <c r="AE104" s="5" t="s">
        <v>99</v>
      </c>
      <c r="AF104" s="5" t="s">
        <v>3182</v>
      </c>
      <c r="AG104" s="6" t="s">
        <v>2936</v>
      </c>
      <c r="AH104" s="6" t="s">
        <v>4088</v>
      </c>
      <c r="AI104" s="7">
        <f>IFERROR(RANK('Ref. Cuotas'!H103,'Ref. Cuotas'!H:H,0)+COUNTIF('Ref. Cuotas'!$H$7:'Ref. Cuotas'!H103,'Ref. Cuotas'!H103)-1,"")</f>
        <v>488</v>
      </c>
      <c r="AJ104" s="7">
        <f>IFERROR(RANK('Ref. Cuotas'!I103,'Ref. Cuotas'!I:I,0)+COUNTIF('Ref. Cuotas'!$I$7:'Ref. Cuotas'!I103,'Ref. Cuotas'!I103)-1,"")</f>
        <v>861</v>
      </c>
      <c r="AK104" s="7">
        <f>IFERROR(RANK('Ref. Cuotas'!J103,'Ref. Cuotas'!J:J,0)+COUNTIF('Ref. Cuotas'!$J$7:'Ref. Cuotas'!J103,'Ref. Cuotas'!J103)-1,"")</f>
        <v>893</v>
      </c>
      <c r="AL104" s="7">
        <f>IFERROR(RANK('Ref. Cuotas'!K103,'Ref. Cuotas'!K:K,0)+COUNTIF('Ref. Cuotas'!$K$7:'Ref. Cuotas'!K103,'Ref. Cuotas'!K103)-1,"")</f>
        <v>1469</v>
      </c>
      <c r="AM104" s="7">
        <f>IFERROR(RANK('Ref. Cuotas'!L103,'Ref. Cuotas'!L:L,0)+COUNTIF('Ref. Cuotas'!$L$7:'Ref. Cuotas'!L103,'Ref. Cuotas'!L103)-1,"")</f>
        <v>824</v>
      </c>
      <c r="AN104" s="7">
        <f>IFERROR(RANK('Ref. Cuotas'!M103,'Ref. Cuotas'!M:M,0)+COUNTIF('Ref. Cuotas'!$M$7:'Ref. Cuotas'!M103,'Ref. Cuotas'!M103)-1,"")</f>
        <v>226</v>
      </c>
      <c r="AO104" s="7">
        <f>IFERROR(RANK('Ref. Cuotas'!H103,'Ref. Cuotas'!H:H,1)+COUNTIF('Ref. Cuotas'!$H$7:'Ref. Cuotas'!H103,'Ref. Cuotas'!H103)-1,"")</f>
        <v>2315</v>
      </c>
      <c r="AP104" s="7">
        <f>IFERROR(RANK('Ref. Cuotas'!J103,'Ref. Cuotas'!J:J,1)+COUNTIF('Ref. Cuotas'!$J$7:'Ref. Cuotas'!J103,'Ref. Cuotas'!J103)-1,"")</f>
        <v>68</v>
      </c>
      <c r="AQ104" s="7">
        <f>IFERROR(RANK('Ref. Cuotas'!K103,'Ref. Cuotas'!K:K,1)+COUNTIF('Ref. Cuotas'!$K$7:'Ref. Cuotas'!K103,'Ref. Cuotas'!K103)-1,"")</f>
        <v>1334</v>
      </c>
    </row>
    <row r="105" spans="31:43" ht="17.25" customHeight="1" x14ac:dyDescent="0.3">
      <c r="AE105" s="5" t="s">
        <v>100</v>
      </c>
      <c r="AF105" s="5" t="s">
        <v>3183</v>
      </c>
      <c r="AG105" s="6" t="s">
        <v>2936</v>
      </c>
      <c r="AH105" s="6" t="s">
        <v>4125</v>
      </c>
      <c r="AI105" s="7">
        <f>IFERROR(RANK('Ref. Cuotas'!H104,'Ref. Cuotas'!H:H,0)+COUNTIF('Ref. Cuotas'!$H$7:'Ref. Cuotas'!H104,'Ref. Cuotas'!H104)-1,"")</f>
        <v>1155</v>
      </c>
      <c r="AJ105" s="7">
        <f>IFERROR(RANK('Ref. Cuotas'!I104,'Ref. Cuotas'!I:I,0)+COUNTIF('Ref. Cuotas'!$I$7:'Ref. Cuotas'!I104,'Ref. Cuotas'!I104)-1,"")</f>
        <v>1121</v>
      </c>
      <c r="AK105" s="7">
        <f>IFERROR(RANK('Ref. Cuotas'!J104,'Ref. Cuotas'!J:J,0)+COUNTIF('Ref. Cuotas'!$J$7:'Ref. Cuotas'!J104,'Ref. Cuotas'!J104)-1,"")</f>
        <v>894</v>
      </c>
      <c r="AL105" s="7">
        <f>IFERROR(RANK('Ref. Cuotas'!K104,'Ref. Cuotas'!K:K,0)+COUNTIF('Ref. Cuotas'!$K$7:'Ref. Cuotas'!K104,'Ref. Cuotas'!K104)-1,"")</f>
        <v>1803</v>
      </c>
      <c r="AM105" s="7">
        <f>IFERROR(RANK('Ref. Cuotas'!L104,'Ref. Cuotas'!L:L,0)+COUNTIF('Ref. Cuotas'!$L$7:'Ref. Cuotas'!L104,'Ref. Cuotas'!L104)-1,"")</f>
        <v>1905</v>
      </c>
      <c r="AN105" s="7">
        <f>IFERROR(RANK('Ref. Cuotas'!M104,'Ref. Cuotas'!M:M,0)+COUNTIF('Ref. Cuotas'!$M$7:'Ref. Cuotas'!M104,'Ref. Cuotas'!M104)-1,"")</f>
        <v>1020</v>
      </c>
      <c r="AO105" s="7">
        <f>IFERROR(RANK('Ref. Cuotas'!H104,'Ref. Cuotas'!H:H,1)+COUNTIF('Ref. Cuotas'!$H$7:'Ref. Cuotas'!H104,'Ref. Cuotas'!H104)-1,"")</f>
        <v>1648</v>
      </c>
      <c r="AP105" s="7">
        <f>IFERROR(RANK('Ref. Cuotas'!J104,'Ref. Cuotas'!J:J,1)+COUNTIF('Ref. Cuotas'!$J$7:'Ref. Cuotas'!J104,'Ref. Cuotas'!J104)-1,"")</f>
        <v>69</v>
      </c>
      <c r="AQ105" s="7">
        <f>IFERROR(RANK('Ref. Cuotas'!K104,'Ref. Cuotas'!K:K,1)+COUNTIF('Ref. Cuotas'!$K$7:'Ref. Cuotas'!K104,'Ref. Cuotas'!K104)-1,"")</f>
        <v>1000</v>
      </c>
    </row>
    <row r="106" spans="31:43" ht="17.25" customHeight="1" x14ac:dyDescent="0.3">
      <c r="AE106" s="5" t="s">
        <v>101</v>
      </c>
      <c r="AF106" s="5" t="s">
        <v>3184</v>
      </c>
      <c r="AG106" s="6" t="s">
        <v>2936</v>
      </c>
      <c r="AH106" s="6" t="s">
        <v>4126</v>
      </c>
      <c r="AI106" s="7">
        <f>IFERROR(RANK('Ref. Cuotas'!H105,'Ref. Cuotas'!H:H,0)+COUNTIF('Ref. Cuotas'!$H$7:'Ref. Cuotas'!H105,'Ref. Cuotas'!H105)-1,"")</f>
        <v>183</v>
      </c>
      <c r="AJ106" s="7">
        <f>IFERROR(RANK('Ref. Cuotas'!I105,'Ref. Cuotas'!I:I,0)+COUNTIF('Ref. Cuotas'!$I$7:'Ref. Cuotas'!I105,'Ref. Cuotas'!I105)-1,"")</f>
        <v>781</v>
      </c>
      <c r="AK106" s="7">
        <f>IFERROR(RANK('Ref. Cuotas'!J105,'Ref. Cuotas'!J:J,0)+COUNTIF('Ref. Cuotas'!$J$7:'Ref. Cuotas'!J105,'Ref. Cuotas'!J105)-1,"")</f>
        <v>690</v>
      </c>
      <c r="AL106" s="7">
        <f>IFERROR(RANK('Ref. Cuotas'!K105,'Ref. Cuotas'!K:K,0)+COUNTIF('Ref. Cuotas'!$K$7:'Ref. Cuotas'!K105,'Ref. Cuotas'!K105)-1,"")</f>
        <v>489</v>
      </c>
      <c r="AM106" s="7">
        <f>IFERROR(RANK('Ref. Cuotas'!L105,'Ref. Cuotas'!L:L,0)+COUNTIF('Ref. Cuotas'!$L$7:'Ref. Cuotas'!L105,'Ref. Cuotas'!L105)-1,"")</f>
        <v>177</v>
      </c>
      <c r="AN106" s="7">
        <f>IFERROR(RANK('Ref. Cuotas'!M105,'Ref. Cuotas'!M:M,0)+COUNTIF('Ref. Cuotas'!$M$7:'Ref. Cuotas'!M105,'Ref. Cuotas'!M105)-1,"")</f>
        <v>227</v>
      </c>
      <c r="AO106" s="7">
        <f>IFERROR(RANK('Ref. Cuotas'!H105,'Ref. Cuotas'!H:H,1)+COUNTIF('Ref. Cuotas'!$H$7:'Ref. Cuotas'!H105,'Ref. Cuotas'!H105)-1,"")</f>
        <v>2620</v>
      </c>
      <c r="AP106" s="7">
        <f>IFERROR(RANK('Ref. Cuotas'!J105,'Ref. Cuotas'!J:J,1)+COUNTIF('Ref. Cuotas'!$J$7:'Ref. Cuotas'!J105,'Ref. Cuotas'!J105)-1,"")</f>
        <v>2113</v>
      </c>
      <c r="AQ106" s="7">
        <f>IFERROR(RANK('Ref. Cuotas'!K105,'Ref. Cuotas'!K:K,1)+COUNTIF('Ref. Cuotas'!$K$7:'Ref. Cuotas'!K105,'Ref. Cuotas'!K105)-1,"")</f>
        <v>2314</v>
      </c>
    </row>
    <row r="107" spans="31:43" ht="17.25" customHeight="1" x14ac:dyDescent="0.3">
      <c r="AE107" s="5" t="s">
        <v>102</v>
      </c>
      <c r="AF107" s="5" t="s">
        <v>3185</v>
      </c>
      <c r="AG107" s="6" t="s">
        <v>2936</v>
      </c>
      <c r="AH107" s="6" t="s">
        <v>4127</v>
      </c>
      <c r="AI107" s="7">
        <f>IFERROR(RANK('Ref. Cuotas'!H106,'Ref. Cuotas'!H:H,0)+COUNTIF('Ref. Cuotas'!$H$7:'Ref. Cuotas'!H106,'Ref. Cuotas'!H106)-1,"")</f>
        <v>674</v>
      </c>
      <c r="AJ107" s="7">
        <f>IFERROR(RANK('Ref. Cuotas'!I106,'Ref. Cuotas'!I:I,0)+COUNTIF('Ref. Cuotas'!$I$7:'Ref. Cuotas'!I106,'Ref. Cuotas'!I106)-1,"")</f>
        <v>1122</v>
      </c>
      <c r="AK107" s="7">
        <f>IFERROR(RANK('Ref. Cuotas'!J106,'Ref. Cuotas'!J:J,0)+COUNTIF('Ref. Cuotas'!$J$7:'Ref. Cuotas'!J106,'Ref. Cuotas'!J106)-1,"")</f>
        <v>514</v>
      </c>
      <c r="AL107" s="7">
        <f>IFERROR(RANK('Ref. Cuotas'!K106,'Ref. Cuotas'!K:K,0)+COUNTIF('Ref. Cuotas'!$K$7:'Ref. Cuotas'!K106,'Ref. Cuotas'!K106)-1,"")</f>
        <v>1889</v>
      </c>
      <c r="AM107" s="7">
        <f>IFERROR(RANK('Ref. Cuotas'!L106,'Ref. Cuotas'!L:L,0)+COUNTIF('Ref. Cuotas'!$L$7:'Ref. Cuotas'!L106,'Ref. Cuotas'!L106)-1,"")</f>
        <v>880</v>
      </c>
      <c r="AN107" s="7">
        <f>IFERROR(RANK('Ref. Cuotas'!M106,'Ref. Cuotas'!M:M,0)+COUNTIF('Ref. Cuotas'!$M$7:'Ref. Cuotas'!M106,'Ref. Cuotas'!M106)-1,"")</f>
        <v>1021</v>
      </c>
      <c r="AO107" s="7">
        <f>IFERROR(RANK('Ref. Cuotas'!H106,'Ref. Cuotas'!H:H,1)+COUNTIF('Ref. Cuotas'!$H$7:'Ref. Cuotas'!H106,'Ref. Cuotas'!H106)-1,"")</f>
        <v>2129</v>
      </c>
      <c r="AP107" s="7">
        <f>IFERROR(RANK('Ref. Cuotas'!J106,'Ref. Cuotas'!J:J,1)+COUNTIF('Ref. Cuotas'!$J$7:'Ref. Cuotas'!J106,'Ref. Cuotas'!J106)-1,"")</f>
        <v>2289</v>
      </c>
      <c r="AQ107" s="7">
        <f>IFERROR(RANK('Ref. Cuotas'!K106,'Ref. Cuotas'!K:K,1)+COUNTIF('Ref. Cuotas'!$K$7:'Ref. Cuotas'!K106,'Ref. Cuotas'!K106)-1,"")</f>
        <v>914</v>
      </c>
    </row>
    <row r="108" spans="31:43" ht="17.25" customHeight="1" x14ac:dyDescent="0.3">
      <c r="AE108" s="5" t="s">
        <v>103</v>
      </c>
      <c r="AF108" s="5" t="s">
        <v>3186</v>
      </c>
      <c r="AG108" s="6" t="s">
        <v>2936</v>
      </c>
      <c r="AH108" s="6" t="s">
        <v>4092</v>
      </c>
      <c r="AI108" s="7">
        <f>IFERROR(RANK('Ref. Cuotas'!H107,'Ref. Cuotas'!H:H,0)+COUNTIF('Ref. Cuotas'!$H$7:'Ref. Cuotas'!H107,'Ref. Cuotas'!H107)-1,"")</f>
        <v>2614</v>
      </c>
      <c r="AJ108" s="7">
        <f>IFERROR(RANK('Ref. Cuotas'!I107,'Ref. Cuotas'!I:I,0)+COUNTIF('Ref. Cuotas'!$I$7:'Ref. Cuotas'!I107,'Ref. Cuotas'!I107)-1,"")</f>
        <v>177</v>
      </c>
      <c r="AK108" s="7">
        <f>IFERROR(RANK('Ref. Cuotas'!J107,'Ref. Cuotas'!J:J,0)+COUNTIF('Ref. Cuotas'!$J$7:'Ref. Cuotas'!J107,'Ref. Cuotas'!J107)-1,"")</f>
        <v>407</v>
      </c>
      <c r="AL108" s="7">
        <f>IFERROR(RANK('Ref. Cuotas'!K107,'Ref. Cuotas'!K:K,0)+COUNTIF('Ref. Cuotas'!$K$7:'Ref. Cuotas'!K107,'Ref. Cuotas'!K107)-1,"")</f>
        <v>667</v>
      </c>
      <c r="AM108" s="7">
        <f>IFERROR(RANK('Ref. Cuotas'!L107,'Ref. Cuotas'!L:L,0)+COUNTIF('Ref. Cuotas'!$L$7:'Ref. Cuotas'!L107,'Ref. Cuotas'!L107)-1,"")</f>
        <v>401</v>
      </c>
      <c r="AN108" s="7">
        <f>IFERROR(RANK('Ref. Cuotas'!M107,'Ref. Cuotas'!M:M,0)+COUNTIF('Ref. Cuotas'!$M$7:'Ref. Cuotas'!M107,'Ref. Cuotas'!M107)-1,"")</f>
        <v>228</v>
      </c>
      <c r="AO108" s="7">
        <f>IFERROR(RANK('Ref. Cuotas'!H107,'Ref. Cuotas'!H:H,1)+COUNTIF('Ref. Cuotas'!$H$7:'Ref. Cuotas'!H107,'Ref. Cuotas'!H107)-1,"")</f>
        <v>189</v>
      </c>
      <c r="AP108" s="7">
        <f>IFERROR(RANK('Ref. Cuotas'!J107,'Ref. Cuotas'!J:J,1)+COUNTIF('Ref. Cuotas'!$J$7:'Ref. Cuotas'!J107,'Ref. Cuotas'!J107)-1,"")</f>
        <v>2396</v>
      </c>
      <c r="AQ108" s="7">
        <f>IFERROR(RANK('Ref. Cuotas'!K107,'Ref. Cuotas'!K:K,1)+COUNTIF('Ref. Cuotas'!$K$7:'Ref. Cuotas'!K107,'Ref. Cuotas'!K107)-1,"")</f>
        <v>2136</v>
      </c>
    </row>
    <row r="109" spans="31:43" ht="17.25" customHeight="1" x14ac:dyDescent="0.3">
      <c r="AE109" s="5" t="s">
        <v>104</v>
      </c>
      <c r="AF109" s="5" t="s">
        <v>3187</v>
      </c>
      <c r="AG109" s="6" t="s">
        <v>2936</v>
      </c>
      <c r="AH109" s="6" t="s">
        <v>4088</v>
      </c>
      <c r="AI109" s="7">
        <f>IFERROR(RANK('Ref. Cuotas'!H108,'Ref. Cuotas'!H:H,0)+COUNTIF('Ref. Cuotas'!$H$7:'Ref. Cuotas'!H108,'Ref. Cuotas'!H108)-1,"")</f>
        <v>2426</v>
      </c>
      <c r="AJ109" s="7">
        <f>IFERROR(RANK('Ref. Cuotas'!I108,'Ref. Cuotas'!I:I,0)+COUNTIF('Ref. Cuotas'!$I$7:'Ref. Cuotas'!I108,'Ref. Cuotas'!I108)-1,"")</f>
        <v>170</v>
      </c>
      <c r="AK109" s="7">
        <f>IFERROR(RANK('Ref. Cuotas'!J108,'Ref. Cuotas'!J:J,0)+COUNTIF('Ref. Cuotas'!$J$7:'Ref. Cuotas'!J108,'Ref. Cuotas'!J108)-1,"")</f>
        <v>895</v>
      </c>
      <c r="AL109" s="7">
        <f>IFERROR(RANK('Ref. Cuotas'!K108,'Ref. Cuotas'!K:K,0)+COUNTIF('Ref. Cuotas'!$K$7:'Ref. Cuotas'!K108,'Ref. Cuotas'!K108)-1,"")</f>
        <v>482</v>
      </c>
      <c r="AM109" s="7">
        <f>IFERROR(RANK('Ref. Cuotas'!L108,'Ref. Cuotas'!L:L,0)+COUNTIF('Ref. Cuotas'!$L$7:'Ref. Cuotas'!L108,'Ref. Cuotas'!L108)-1,"")</f>
        <v>486</v>
      </c>
      <c r="AN109" s="7">
        <f>IFERROR(RANK('Ref. Cuotas'!M108,'Ref. Cuotas'!M:M,0)+COUNTIF('Ref. Cuotas'!$M$7:'Ref. Cuotas'!M108,'Ref. Cuotas'!M108)-1,"")</f>
        <v>229</v>
      </c>
      <c r="AO109" s="7">
        <f>IFERROR(RANK('Ref. Cuotas'!H108,'Ref. Cuotas'!H:H,1)+COUNTIF('Ref. Cuotas'!$H$7:'Ref. Cuotas'!H108,'Ref. Cuotas'!H108)-1,"")</f>
        <v>377</v>
      </c>
      <c r="AP109" s="7">
        <f>IFERROR(RANK('Ref. Cuotas'!J108,'Ref. Cuotas'!J:J,1)+COUNTIF('Ref. Cuotas'!$J$7:'Ref. Cuotas'!J108,'Ref. Cuotas'!J108)-1,"")</f>
        <v>70</v>
      </c>
      <c r="AQ109" s="7">
        <f>IFERROR(RANK('Ref. Cuotas'!K108,'Ref. Cuotas'!K:K,1)+COUNTIF('Ref. Cuotas'!$K$7:'Ref. Cuotas'!K108,'Ref. Cuotas'!K108)-1,"")</f>
        <v>2321</v>
      </c>
    </row>
    <row r="110" spans="31:43" ht="17.25" customHeight="1" x14ac:dyDescent="0.3">
      <c r="AE110" s="5" t="s">
        <v>105</v>
      </c>
      <c r="AF110" s="5" t="s">
        <v>3188</v>
      </c>
      <c r="AG110" s="6" t="s">
        <v>2936</v>
      </c>
      <c r="AH110" s="6" t="s">
        <v>4096</v>
      </c>
      <c r="AI110" s="7">
        <f>IFERROR(RANK('Ref. Cuotas'!H109,'Ref. Cuotas'!H:H,0)+COUNTIF('Ref. Cuotas'!$H$7:'Ref. Cuotas'!H109,'Ref. Cuotas'!H109)-1,"")</f>
        <v>2219</v>
      </c>
      <c r="AJ110" s="7">
        <f>IFERROR(RANK('Ref. Cuotas'!I109,'Ref. Cuotas'!I:I,0)+COUNTIF('Ref. Cuotas'!$I$7:'Ref. Cuotas'!I109,'Ref. Cuotas'!I109)-1,"")</f>
        <v>615</v>
      </c>
      <c r="AK110" s="7">
        <f>IFERROR(RANK('Ref. Cuotas'!J109,'Ref. Cuotas'!J:J,0)+COUNTIF('Ref. Cuotas'!$J$7:'Ref. Cuotas'!J109,'Ref. Cuotas'!J109)-1,"")</f>
        <v>370</v>
      </c>
      <c r="AL110" s="7">
        <f>IFERROR(RANK('Ref. Cuotas'!K109,'Ref. Cuotas'!K:K,0)+COUNTIF('Ref. Cuotas'!$K$7:'Ref. Cuotas'!K109,'Ref. Cuotas'!K109)-1,"")</f>
        <v>618</v>
      </c>
      <c r="AM110" s="7">
        <f>IFERROR(RANK('Ref. Cuotas'!L109,'Ref. Cuotas'!L:L,0)+COUNTIF('Ref. Cuotas'!$L$7:'Ref. Cuotas'!L109,'Ref. Cuotas'!L109)-1,"")</f>
        <v>1097</v>
      </c>
      <c r="AN110" s="7">
        <f>IFERROR(RANK('Ref. Cuotas'!M109,'Ref. Cuotas'!M:M,0)+COUNTIF('Ref. Cuotas'!$M$7:'Ref. Cuotas'!M109,'Ref. Cuotas'!M109)-1,"")</f>
        <v>230</v>
      </c>
      <c r="AO110" s="7">
        <f>IFERROR(RANK('Ref. Cuotas'!H109,'Ref. Cuotas'!H:H,1)+COUNTIF('Ref. Cuotas'!$H$7:'Ref. Cuotas'!H109,'Ref. Cuotas'!H109)-1,"")</f>
        <v>584</v>
      </c>
      <c r="AP110" s="7">
        <f>IFERROR(RANK('Ref. Cuotas'!J109,'Ref. Cuotas'!J:J,1)+COUNTIF('Ref. Cuotas'!$J$7:'Ref. Cuotas'!J109,'Ref. Cuotas'!J109)-1,"")</f>
        <v>2433</v>
      </c>
      <c r="AQ110" s="7">
        <f>IFERROR(RANK('Ref. Cuotas'!K109,'Ref. Cuotas'!K:K,1)+COUNTIF('Ref. Cuotas'!$K$7:'Ref. Cuotas'!K109,'Ref. Cuotas'!K109)-1,"")</f>
        <v>2185</v>
      </c>
    </row>
    <row r="111" spans="31:43" ht="17.25" customHeight="1" x14ac:dyDescent="0.3">
      <c r="AE111" s="5" t="s">
        <v>106</v>
      </c>
      <c r="AF111" s="5" t="s">
        <v>3189</v>
      </c>
      <c r="AG111" s="6" t="s">
        <v>2936</v>
      </c>
      <c r="AH111" s="6" t="s">
        <v>4097</v>
      </c>
      <c r="AI111" s="7">
        <f>IFERROR(RANK('Ref. Cuotas'!H110,'Ref. Cuotas'!H:H,0)+COUNTIF('Ref. Cuotas'!$H$7:'Ref. Cuotas'!H110,'Ref. Cuotas'!H110)-1,"")</f>
        <v>2675</v>
      </c>
      <c r="AJ111" s="7">
        <f>IFERROR(RANK('Ref. Cuotas'!I110,'Ref. Cuotas'!I:I,0)+COUNTIF('Ref. Cuotas'!$I$7:'Ref. Cuotas'!I110,'Ref. Cuotas'!I110)-1,"")</f>
        <v>1123</v>
      </c>
      <c r="AK111" s="7">
        <f>IFERROR(RANK('Ref. Cuotas'!J110,'Ref. Cuotas'!J:J,0)+COUNTIF('Ref. Cuotas'!$J$7:'Ref. Cuotas'!J110,'Ref. Cuotas'!J110)-1,"")</f>
        <v>896</v>
      </c>
      <c r="AL111" s="7">
        <f>IFERROR(RANK('Ref. Cuotas'!K110,'Ref. Cuotas'!K:K,0)+COUNTIF('Ref. Cuotas'!$K$7:'Ref. Cuotas'!K110,'Ref. Cuotas'!K110)-1,"")</f>
        <v>2594</v>
      </c>
      <c r="AM111" s="7">
        <f>IFERROR(RANK('Ref. Cuotas'!L110,'Ref. Cuotas'!L:L,0)+COUNTIF('Ref. Cuotas'!$L$7:'Ref. Cuotas'!L110,'Ref. Cuotas'!L110)-1,"")</f>
        <v>2590</v>
      </c>
      <c r="AN111" s="7">
        <f>IFERROR(RANK('Ref. Cuotas'!M110,'Ref. Cuotas'!M:M,0)+COUNTIF('Ref. Cuotas'!$M$7:'Ref. Cuotas'!M110,'Ref. Cuotas'!M110)-1,"")</f>
        <v>1022</v>
      </c>
      <c r="AO111" s="7">
        <f>IFERROR(RANK('Ref. Cuotas'!H110,'Ref. Cuotas'!H:H,1)+COUNTIF('Ref. Cuotas'!$H$7:'Ref. Cuotas'!H110,'Ref. Cuotas'!H110)-1,"")</f>
        <v>128</v>
      </c>
      <c r="AP111" s="7">
        <f>IFERROR(RANK('Ref. Cuotas'!J110,'Ref. Cuotas'!J:J,1)+COUNTIF('Ref. Cuotas'!$J$7:'Ref. Cuotas'!J110,'Ref. Cuotas'!J110)-1,"")</f>
        <v>71</v>
      </c>
      <c r="AQ111" s="7">
        <f>IFERROR(RANK('Ref. Cuotas'!K110,'Ref. Cuotas'!K:K,1)+COUNTIF('Ref. Cuotas'!$K$7:'Ref. Cuotas'!K110,'Ref. Cuotas'!K110)-1,"")</f>
        <v>12</v>
      </c>
    </row>
    <row r="112" spans="31:43" ht="17.25" customHeight="1" x14ac:dyDescent="0.3">
      <c r="AE112" s="5" t="s">
        <v>107</v>
      </c>
      <c r="AF112" s="5" t="s">
        <v>3190</v>
      </c>
      <c r="AG112" s="6" t="s">
        <v>2936</v>
      </c>
      <c r="AH112" s="6" t="s">
        <v>4107</v>
      </c>
      <c r="AI112" s="7">
        <f>IFERROR(RANK('Ref. Cuotas'!H111,'Ref. Cuotas'!H:H,0)+COUNTIF('Ref. Cuotas'!$H$7:'Ref. Cuotas'!H111,'Ref. Cuotas'!H111)-1,"")</f>
        <v>2400</v>
      </c>
      <c r="AJ112" s="7">
        <f>IFERROR(RANK('Ref. Cuotas'!I111,'Ref. Cuotas'!I:I,0)+COUNTIF('Ref. Cuotas'!$I$7:'Ref. Cuotas'!I111,'Ref. Cuotas'!I111)-1,"")</f>
        <v>1124</v>
      </c>
      <c r="AK112" s="7">
        <f>IFERROR(RANK('Ref. Cuotas'!J111,'Ref. Cuotas'!J:J,0)+COUNTIF('Ref. Cuotas'!$J$7:'Ref. Cuotas'!J111,'Ref. Cuotas'!J111)-1,"")</f>
        <v>897</v>
      </c>
      <c r="AL112" s="7">
        <f>IFERROR(RANK('Ref. Cuotas'!K111,'Ref. Cuotas'!K:K,0)+COUNTIF('Ref. Cuotas'!$K$7:'Ref. Cuotas'!K111,'Ref. Cuotas'!K111)-1,"")</f>
        <v>234</v>
      </c>
      <c r="AM112" s="7">
        <f>IFERROR(RANK('Ref. Cuotas'!L111,'Ref. Cuotas'!L:L,0)+COUNTIF('Ref. Cuotas'!$L$7:'Ref. Cuotas'!L111,'Ref. Cuotas'!L111)-1,"")</f>
        <v>1751</v>
      </c>
      <c r="AN112" s="7">
        <f>IFERROR(RANK('Ref. Cuotas'!M111,'Ref. Cuotas'!M:M,0)+COUNTIF('Ref. Cuotas'!$M$7:'Ref. Cuotas'!M111,'Ref. Cuotas'!M111)-1,"")</f>
        <v>18</v>
      </c>
      <c r="AO112" s="7">
        <f>IFERROR(RANK('Ref. Cuotas'!H111,'Ref. Cuotas'!H:H,1)+COUNTIF('Ref. Cuotas'!$H$7:'Ref. Cuotas'!H111,'Ref. Cuotas'!H111)-1,"")</f>
        <v>403</v>
      </c>
      <c r="AP112" s="7">
        <f>IFERROR(RANK('Ref. Cuotas'!J111,'Ref. Cuotas'!J:J,1)+COUNTIF('Ref. Cuotas'!$J$7:'Ref. Cuotas'!J111,'Ref. Cuotas'!J111)-1,"")</f>
        <v>72</v>
      </c>
      <c r="AQ112" s="7">
        <f>IFERROR(RANK('Ref. Cuotas'!K111,'Ref. Cuotas'!K:K,1)+COUNTIF('Ref. Cuotas'!$K$7:'Ref. Cuotas'!K111,'Ref. Cuotas'!K111)-1,"")</f>
        <v>2569</v>
      </c>
    </row>
    <row r="113" spans="31:43" ht="17.25" customHeight="1" x14ac:dyDescent="0.3">
      <c r="AE113" s="5" t="s">
        <v>108</v>
      </c>
      <c r="AF113" s="5" t="s">
        <v>3191</v>
      </c>
      <c r="AG113" s="6" t="s">
        <v>2936</v>
      </c>
      <c r="AH113" s="6" t="s">
        <v>4108</v>
      </c>
      <c r="AI113" s="7">
        <f>IFERROR(RANK('Ref. Cuotas'!H112,'Ref. Cuotas'!H:H,0)+COUNTIF('Ref. Cuotas'!$H$7:'Ref. Cuotas'!H112,'Ref. Cuotas'!H112)-1,"")</f>
        <v>2585</v>
      </c>
      <c r="AJ113" s="7">
        <f>IFERROR(RANK('Ref. Cuotas'!I112,'Ref. Cuotas'!I:I,0)+COUNTIF('Ref. Cuotas'!$I$7:'Ref. Cuotas'!I112,'Ref. Cuotas'!I112)-1,"")</f>
        <v>1125</v>
      </c>
      <c r="AK113" s="7">
        <f>IFERROR(RANK('Ref. Cuotas'!J112,'Ref. Cuotas'!J:J,0)+COUNTIF('Ref. Cuotas'!$J$7:'Ref. Cuotas'!J112,'Ref. Cuotas'!J112)-1,"")</f>
        <v>898</v>
      </c>
      <c r="AL113" s="7">
        <f>IFERROR(RANK('Ref. Cuotas'!K112,'Ref. Cuotas'!K:K,0)+COUNTIF('Ref. Cuotas'!$K$7:'Ref. Cuotas'!K112,'Ref. Cuotas'!K112)-1,"")</f>
        <v>2235</v>
      </c>
      <c r="AM113" s="7">
        <f>IFERROR(RANK('Ref. Cuotas'!L112,'Ref. Cuotas'!L:L,0)+COUNTIF('Ref. Cuotas'!$L$7:'Ref. Cuotas'!L112,'Ref. Cuotas'!L112)-1,"")</f>
        <v>2226</v>
      </c>
      <c r="AN113" s="7">
        <f>IFERROR(RANK('Ref. Cuotas'!M112,'Ref. Cuotas'!M:M,0)+COUNTIF('Ref. Cuotas'!$M$7:'Ref. Cuotas'!M112,'Ref. Cuotas'!M112)-1,"")</f>
        <v>1023</v>
      </c>
      <c r="AO113" s="7">
        <f>IFERROR(RANK('Ref. Cuotas'!H112,'Ref. Cuotas'!H:H,1)+COUNTIF('Ref. Cuotas'!$H$7:'Ref. Cuotas'!H112,'Ref. Cuotas'!H112)-1,"")</f>
        <v>218</v>
      </c>
      <c r="AP113" s="7">
        <f>IFERROR(RANK('Ref. Cuotas'!J112,'Ref. Cuotas'!J:J,1)+COUNTIF('Ref. Cuotas'!$J$7:'Ref. Cuotas'!J112,'Ref. Cuotas'!J112)-1,"")</f>
        <v>73</v>
      </c>
      <c r="AQ113" s="7">
        <f>IFERROR(RANK('Ref. Cuotas'!K112,'Ref. Cuotas'!K:K,1)+COUNTIF('Ref. Cuotas'!$K$7:'Ref. Cuotas'!K112,'Ref. Cuotas'!K112)-1,"")</f>
        <v>568</v>
      </c>
    </row>
    <row r="114" spans="31:43" ht="17.25" customHeight="1" x14ac:dyDescent="0.3">
      <c r="AE114" s="5" t="s">
        <v>109</v>
      </c>
      <c r="AF114" s="5" t="s">
        <v>3192</v>
      </c>
      <c r="AG114" s="6" t="s">
        <v>2936</v>
      </c>
      <c r="AH114" s="6" t="s">
        <v>4109</v>
      </c>
      <c r="AI114" s="7">
        <f>IFERROR(RANK('Ref. Cuotas'!H113,'Ref. Cuotas'!H:H,0)+COUNTIF('Ref. Cuotas'!$H$7:'Ref. Cuotas'!H113,'Ref. Cuotas'!H113)-1,"")</f>
        <v>2567</v>
      </c>
      <c r="AJ114" s="7">
        <f>IFERROR(RANK('Ref. Cuotas'!I113,'Ref. Cuotas'!I:I,0)+COUNTIF('Ref. Cuotas'!$I$7:'Ref. Cuotas'!I113,'Ref. Cuotas'!I113)-1,"")</f>
        <v>1126</v>
      </c>
      <c r="AK114" s="7">
        <f>IFERROR(RANK('Ref. Cuotas'!J113,'Ref. Cuotas'!J:J,0)+COUNTIF('Ref. Cuotas'!$J$7:'Ref. Cuotas'!J113,'Ref. Cuotas'!J113)-1,"")</f>
        <v>899</v>
      </c>
      <c r="AL114" s="7">
        <f>IFERROR(RANK('Ref. Cuotas'!K113,'Ref. Cuotas'!K:K,0)+COUNTIF('Ref. Cuotas'!$K$7:'Ref. Cuotas'!K113,'Ref. Cuotas'!K113)-1,"")</f>
        <v>1247</v>
      </c>
      <c r="AM114" s="7">
        <f>IFERROR(RANK('Ref. Cuotas'!L113,'Ref. Cuotas'!L:L,0)+COUNTIF('Ref. Cuotas'!$L$7:'Ref. Cuotas'!L113,'Ref. Cuotas'!L113)-1,"")</f>
        <v>601</v>
      </c>
      <c r="AN114" s="7">
        <f>IFERROR(RANK('Ref. Cuotas'!M113,'Ref. Cuotas'!M:M,0)+COUNTIF('Ref. Cuotas'!$M$7:'Ref. Cuotas'!M113,'Ref. Cuotas'!M113)-1,"")</f>
        <v>1024</v>
      </c>
      <c r="AO114" s="7">
        <f>IFERROR(RANK('Ref. Cuotas'!H113,'Ref. Cuotas'!H:H,1)+COUNTIF('Ref. Cuotas'!$H$7:'Ref. Cuotas'!H113,'Ref. Cuotas'!H113)-1,"")</f>
        <v>236</v>
      </c>
      <c r="AP114" s="7">
        <f>IFERROR(RANK('Ref. Cuotas'!J113,'Ref. Cuotas'!J:J,1)+COUNTIF('Ref. Cuotas'!$J$7:'Ref. Cuotas'!J113,'Ref. Cuotas'!J113)-1,"")</f>
        <v>74</v>
      </c>
      <c r="AQ114" s="7">
        <f>IFERROR(RANK('Ref. Cuotas'!K113,'Ref. Cuotas'!K:K,1)+COUNTIF('Ref. Cuotas'!$K$7:'Ref. Cuotas'!K113,'Ref. Cuotas'!K113)-1,"")</f>
        <v>1556</v>
      </c>
    </row>
    <row r="115" spans="31:43" ht="17.25" customHeight="1" x14ac:dyDescent="0.3">
      <c r="AE115" s="5" t="s">
        <v>110</v>
      </c>
      <c r="AF115" s="5" t="s">
        <v>3193</v>
      </c>
      <c r="AG115" s="6" t="s">
        <v>2937</v>
      </c>
      <c r="AH115" s="6" t="s">
        <v>4092</v>
      </c>
      <c r="AI115" s="7">
        <f>IFERROR(RANK('Ref. Cuotas'!H114,'Ref. Cuotas'!H:H,0)+COUNTIF('Ref. Cuotas'!$H$7:'Ref. Cuotas'!H114,'Ref. Cuotas'!H114)-1,"")</f>
        <v>870</v>
      </c>
      <c r="AJ115" s="7">
        <f>IFERROR(RANK('Ref. Cuotas'!I114,'Ref. Cuotas'!I:I,0)+COUNTIF('Ref. Cuotas'!$I$7:'Ref. Cuotas'!I114,'Ref. Cuotas'!I114)-1,"")</f>
        <v>560</v>
      </c>
      <c r="AK115" s="7">
        <f>IFERROR(RANK('Ref. Cuotas'!J114,'Ref. Cuotas'!J:J,0)+COUNTIF('Ref. Cuotas'!$J$7:'Ref. Cuotas'!J114,'Ref. Cuotas'!J114)-1,"")</f>
        <v>900</v>
      </c>
      <c r="AL115" s="7">
        <f>IFERROR(RANK('Ref. Cuotas'!K114,'Ref. Cuotas'!K:K,0)+COUNTIF('Ref. Cuotas'!$K$7:'Ref. Cuotas'!K114,'Ref. Cuotas'!K114)-1,"")</f>
        <v>1498</v>
      </c>
      <c r="AM115" s="7">
        <f>IFERROR(RANK('Ref. Cuotas'!L114,'Ref. Cuotas'!L:L,0)+COUNTIF('Ref. Cuotas'!$L$7:'Ref. Cuotas'!L114,'Ref. Cuotas'!L114)-1,"")</f>
        <v>784</v>
      </c>
      <c r="AN115" s="7">
        <f>IFERROR(RANK('Ref. Cuotas'!M114,'Ref. Cuotas'!M:M,0)+COUNTIF('Ref. Cuotas'!$M$7:'Ref. Cuotas'!M114,'Ref. Cuotas'!M114)-1,"")</f>
        <v>231</v>
      </c>
      <c r="AO115" s="7">
        <f>IFERROR(RANK('Ref. Cuotas'!H114,'Ref. Cuotas'!H:H,1)+COUNTIF('Ref. Cuotas'!$H$7:'Ref. Cuotas'!H114,'Ref. Cuotas'!H114)-1,"")</f>
        <v>1933</v>
      </c>
      <c r="AP115" s="7">
        <f>IFERROR(RANK('Ref. Cuotas'!J114,'Ref. Cuotas'!J:J,1)+COUNTIF('Ref. Cuotas'!$J$7:'Ref. Cuotas'!J114,'Ref. Cuotas'!J114)-1,"")</f>
        <v>75</v>
      </c>
      <c r="AQ115" s="7">
        <f>IFERROR(RANK('Ref. Cuotas'!K114,'Ref. Cuotas'!K:K,1)+COUNTIF('Ref. Cuotas'!$K$7:'Ref. Cuotas'!K114,'Ref. Cuotas'!K114)-1,"")</f>
        <v>1305</v>
      </c>
    </row>
    <row r="116" spans="31:43" ht="17.25" customHeight="1" x14ac:dyDescent="0.3">
      <c r="AE116" s="5" t="s">
        <v>111</v>
      </c>
      <c r="AF116" s="5" t="s">
        <v>3194</v>
      </c>
      <c r="AG116" s="6" t="s">
        <v>2937</v>
      </c>
      <c r="AH116" s="6" t="s">
        <v>4135</v>
      </c>
      <c r="AI116" s="7">
        <f>IFERROR(RANK('Ref. Cuotas'!H115,'Ref. Cuotas'!H:H,0)+COUNTIF('Ref. Cuotas'!$H$7:'Ref. Cuotas'!H115,'Ref. Cuotas'!H115)-1,"")</f>
        <v>1103</v>
      </c>
      <c r="AJ116" s="7">
        <f>IFERROR(RANK('Ref. Cuotas'!I115,'Ref. Cuotas'!I:I,0)+COUNTIF('Ref. Cuotas'!$I$7:'Ref. Cuotas'!I115,'Ref. Cuotas'!I115)-1,"")</f>
        <v>1127</v>
      </c>
      <c r="AK116" s="7">
        <f>IFERROR(RANK('Ref. Cuotas'!J115,'Ref. Cuotas'!J:J,0)+COUNTIF('Ref. Cuotas'!$J$7:'Ref. Cuotas'!J115,'Ref. Cuotas'!J115)-1,"")</f>
        <v>901</v>
      </c>
      <c r="AL116" s="7">
        <f>IFERROR(RANK('Ref. Cuotas'!K115,'Ref. Cuotas'!K:K,0)+COUNTIF('Ref. Cuotas'!$K$7:'Ref. Cuotas'!K115,'Ref. Cuotas'!K115)-1,"")</f>
        <v>2519</v>
      </c>
      <c r="AM116" s="7">
        <f>IFERROR(RANK('Ref. Cuotas'!L115,'Ref. Cuotas'!L:L,0)+COUNTIF('Ref. Cuotas'!$L$7:'Ref. Cuotas'!L115,'Ref. Cuotas'!L115)-1,"")</f>
        <v>1665</v>
      </c>
      <c r="AN116" s="7">
        <f>IFERROR(RANK('Ref. Cuotas'!M115,'Ref. Cuotas'!M:M,0)+COUNTIF('Ref. Cuotas'!$M$7:'Ref. Cuotas'!M115,'Ref. Cuotas'!M115)-1,"")</f>
        <v>232</v>
      </c>
      <c r="AO116" s="7">
        <f>IFERROR(RANK('Ref. Cuotas'!H115,'Ref. Cuotas'!H:H,1)+COUNTIF('Ref. Cuotas'!$H$7:'Ref. Cuotas'!H115,'Ref. Cuotas'!H115)-1,"")</f>
        <v>1700</v>
      </c>
      <c r="AP116" s="7">
        <f>IFERROR(RANK('Ref. Cuotas'!J115,'Ref. Cuotas'!J:J,1)+COUNTIF('Ref. Cuotas'!$J$7:'Ref. Cuotas'!J115,'Ref. Cuotas'!J115)-1,"")</f>
        <v>76</v>
      </c>
      <c r="AQ116" s="7">
        <f>IFERROR(RANK('Ref. Cuotas'!K115,'Ref. Cuotas'!K:K,1)+COUNTIF('Ref. Cuotas'!$K$7:'Ref. Cuotas'!K115,'Ref. Cuotas'!K115)-1,"")</f>
        <v>284</v>
      </c>
    </row>
    <row r="117" spans="31:43" ht="17.25" customHeight="1" x14ac:dyDescent="0.3">
      <c r="AE117" s="5" t="s">
        <v>112</v>
      </c>
      <c r="AF117" s="5" t="s">
        <v>3195</v>
      </c>
      <c r="AG117" s="6" t="s">
        <v>2937</v>
      </c>
      <c r="AH117" s="6" t="s">
        <v>4136</v>
      </c>
      <c r="AI117" s="7">
        <f>IFERROR(RANK('Ref. Cuotas'!H116,'Ref. Cuotas'!H:H,0)+COUNTIF('Ref. Cuotas'!$H$7:'Ref. Cuotas'!H116,'Ref. Cuotas'!H116)-1,"")</f>
        <v>2420</v>
      </c>
      <c r="AJ117" s="7">
        <f>IFERROR(RANK('Ref. Cuotas'!I116,'Ref. Cuotas'!I:I,0)+COUNTIF('Ref. Cuotas'!$I$7:'Ref. Cuotas'!I116,'Ref. Cuotas'!I116)-1,"")</f>
        <v>1128</v>
      </c>
      <c r="AK117" s="7">
        <f>IFERROR(RANK('Ref. Cuotas'!J116,'Ref. Cuotas'!J:J,0)+COUNTIF('Ref. Cuotas'!$J$7:'Ref. Cuotas'!J116,'Ref. Cuotas'!J116)-1,"")</f>
        <v>902</v>
      </c>
      <c r="AL117" s="7">
        <f>IFERROR(RANK('Ref. Cuotas'!K116,'Ref. Cuotas'!K:K,0)+COUNTIF('Ref. Cuotas'!$K$7:'Ref. Cuotas'!K116,'Ref. Cuotas'!K116)-1,"")</f>
        <v>2595</v>
      </c>
      <c r="AM117" s="7">
        <f>IFERROR(RANK('Ref. Cuotas'!L116,'Ref. Cuotas'!L:L,0)+COUNTIF('Ref. Cuotas'!$L$7:'Ref. Cuotas'!L116,'Ref. Cuotas'!L116)-1,"")</f>
        <v>2591</v>
      </c>
      <c r="AN117" s="7">
        <f>IFERROR(RANK('Ref. Cuotas'!M116,'Ref. Cuotas'!M:M,0)+COUNTIF('Ref. Cuotas'!$M$7:'Ref. Cuotas'!M116,'Ref. Cuotas'!M116)-1,"")</f>
        <v>1025</v>
      </c>
      <c r="AO117" s="7">
        <f>IFERROR(RANK('Ref. Cuotas'!H116,'Ref. Cuotas'!H:H,1)+COUNTIF('Ref. Cuotas'!$H$7:'Ref. Cuotas'!H116,'Ref. Cuotas'!H116)-1,"")</f>
        <v>383</v>
      </c>
      <c r="AP117" s="7">
        <f>IFERROR(RANK('Ref. Cuotas'!J116,'Ref. Cuotas'!J:J,1)+COUNTIF('Ref. Cuotas'!$J$7:'Ref. Cuotas'!J116,'Ref. Cuotas'!J116)-1,"")</f>
        <v>77</v>
      </c>
      <c r="AQ117" s="7">
        <f>IFERROR(RANK('Ref. Cuotas'!K116,'Ref. Cuotas'!K:K,1)+COUNTIF('Ref. Cuotas'!$K$7:'Ref. Cuotas'!K116,'Ref. Cuotas'!K116)-1,"")</f>
        <v>13</v>
      </c>
    </row>
    <row r="118" spans="31:43" ht="17.25" customHeight="1" x14ac:dyDescent="0.3">
      <c r="AE118" s="5" t="s">
        <v>113</v>
      </c>
      <c r="AF118" s="5" t="s">
        <v>3196</v>
      </c>
      <c r="AG118" s="6" t="s">
        <v>2937</v>
      </c>
      <c r="AH118" s="6" t="s">
        <v>4093</v>
      </c>
      <c r="AI118" s="7">
        <f>IFERROR(RANK('Ref. Cuotas'!H117,'Ref. Cuotas'!H:H,0)+COUNTIF('Ref. Cuotas'!$H$7:'Ref. Cuotas'!H117,'Ref. Cuotas'!H117)-1,"")</f>
        <v>787</v>
      </c>
      <c r="AJ118" s="7">
        <f>IFERROR(RANK('Ref. Cuotas'!I117,'Ref. Cuotas'!I:I,0)+COUNTIF('Ref. Cuotas'!$I$7:'Ref. Cuotas'!I117,'Ref. Cuotas'!I117)-1,"")</f>
        <v>454</v>
      </c>
      <c r="AK118" s="7">
        <f>IFERROR(RANK('Ref. Cuotas'!J117,'Ref. Cuotas'!J:J,0)+COUNTIF('Ref. Cuotas'!$J$7:'Ref. Cuotas'!J117,'Ref. Cuotas'!J117)-1,"")</f>
        <v>903</v>
      </c>
      <c r="AL118" s="7">
        <f>IFERROR(RANK('Ref. Cuotas'!K117,'Ref. Cuotas'!K:K,0)+COUNTIF('Ref. Cuotas'!$K$7:'Ref. Cuotas'!K117,'Ref. Cuotas'!K117)-1,"")</f>
        <v>1732</v>
      </c>
      <c r="AM118" s="7">
        <f>IFERROR(RANK('Ref. Cuotas'!L117,'Ref. Cuotas'!L:L,0)+COUNTIF('Ref. Cuotas'!$L$7:'Ref. Cuotas'!L117,'Ref. Cuotas'!L117)-1,"")</f>
        <v>1122</v>
      </c>
      <c r="AN118" s="7">
        <f>IFERROR(RANK('Ref. Cuotas'!M117,'Ref. Cuotas'!M:M,0)+COUNTIF('Ref. Cuotas'!$M$7:'Ref. Cuotas'!M117,'Ref. Cuotas'!M117)-1,"")</f>
        <v>233</v>
      </c>
      <c r="AO118" s="7">
        <f>IFERROR(RANK('Ref. Cuotas'!H117,'Ref. Cuotas'!H:H,1)+COUNTIF('Ref. Cuotas'!$H$7:'Ref. Cuotas'!H117,'Ref. Cuotas'!H117)-1,"")</f>
        <v>2016</v>
      </c>
      <c r="AP118" s="7">
        <f>IFERROR(RANK('Ref. Cuotas'!J117,'Ref. Cuotas'!J:J,1)+COUNTIF('Ref. Cuotas'!$J$7:'Ref. Cuotas'!J117,'Ref. Cuotas'!J117)-1,"")</f>
        <v>78</v>
      </c>
      <c r="AQ118" s="7">
        <f>IFERROR(RANK('Ref. Cuotas'!K117,'Ref. Cuotas'!K:K,1)+COUNTIF('Ref. Cuotas'!$K$7:'Ref. Cuotas'!K117,'Ref. Cuotas'!K117)-1,"")</f>
        <v>1071</v>
      </c>
    </row>
    <row r="119" spans="31:43" ht="17.25" customHeight="1" x14ac:dyDescent="0.3">
      <c r="AE119" s="5" t="s">
        <v>114</v>
      </c>
      <c r="AF119" s="5" t="s">
        <v>3197</v>
      </c>
      <c r="AG119" s="6" t="s">
        <v>2937</v>
      </c>
      <c r="AH119" s="6" t="s">
        <v>4116</v>
      </c>
      <c r="AI119" s="7">
        <f>IFERROR(RANK('Ref. Cuotas'!H118,'Ref. Cuotas'!H:H,0)+COUNTIF('Ref. Cuotas'!$H$7:'Ref. Cuotas'!H118,'Ref. Cuotas'!H118)-1,"")</f>
        <v>648</v>
      </c>
      <c r="AJ119" s="7">
        <f>IFERROR(RANK('Ref. Cuotas'!I118,'Ref. Cuotas'!I:I,0)+COUNTIF('Ref. Cuotas'!$I$7:'Ref. Cuotas'!I118,'Ref. Cuotas'!I118)-1,"")</f>
        <v>1031</v>
      </c>
      <c r="AK119" s="7">
        <f>IFERROR(RANK('Ref. Cuotas'!J118,'Ref. Cuotas'!J:J,0)+COUNTIF('Ref. Cuotas'!$J$7:'Ref. Cuotas'!J118,'Ref. Cuotas'!J118)-1,"")</f>
        <v>904</v>
      </c>
      <c r="AL119" s="7">
        <f>IFERROR(RANK('Ref. Cuotas'!K118,'Ref. Cuotas'!K:K,0)+COUNTIF('Ref. Cuotas'!$K$7:'Ref. Cuotas'!K118,'Ref. Cuotas'!K118)-1,"")</f>
        <v>1313</v>
      </c>
      <c r="AM119" s="7">
        <f>IFERROR(RANK('Ref. Cuotas'!L118,'Ref. Cuotas'!L:L,0)+COUNTIF('Ref. Cuotas'!$L$7:'Ref. Cuotas'!L118,'Ref. Cuotas'!L118)-1,"")</f>
        <v>546</v>
      </c>
      <c r="AN119" s="7">
        <f>IFERROR(RANK('Ref. Cuotas'!M118,'Ref. Cuotas'!M:M,0)+COUNTIF('Ref. Cuotas'!$M$7:'Ref. Cuotas'!M118,'Ref. Cuotas'!M118)-1,"")</f>
        <v>234</v>
      </c>
      <c r="AO119" s="7">
        <f>IFERROR(RANK('Ref. Cuotas'!H118,'Ref. Cuotas'!H:H,1)+COUNTIF('Ref. Cuotas'!$H$7:'Ref. Cuotas'!H118,'Ref. Cuotas'!H118)-1,"")</f>
        <v>2155</v>
      </c>
      <c r="AP119" s="7">
        <f>IFERROR(RANK('Ref. Cuotas'!J118,'Ref. Cuotas'!J:J,1)+COUNTIF('Ref. Cuotas'!$J$7:'Ref. Cuotas'!J118,'Ref. Cuotas'!J118)-1,"")</f>
        <v>79</v>
      </c>
      <c r="AQ119" s="7">
        <f>IFERROR(RANK('Ref. Cuotas'!K118,'Ref. Cuotas'!K:K,1)+COUNTIF('Ref. Cuotas'!$K$7:'Ref. Cuotas'!K118,'Ref. Cuotas'!K118)-1,"")</f>
        <v>1490</v>
      </c>
    </row>
    <row r="120" spans="31:43" ht="17.25" customHeight="1" x14ac:dyDescent="0.3">
      <c r="AE120" s="5" t="s">
        <v>115</v>
      </c>
      <c r="AF120" s="5" t="s">
        <v>3198</v>
      </c>
      <c r="AG120" s="6" t="s">
        <v>2937</v>
      </c>
      <c r="AH120" s="6" t="s">
        <v>4094</v>
      </c>
      <c r="AI120" s="7">
        <f>IFERROR(RANK('Ref. Cuotas'!H119,'Ref. Cuotas'!H:H,0)+COUNTIF('Ref. Cuotas'!$H$7:'Ref. Cuotas'!H119,'Ref. Cuotas'!H119)-1,"")</f>
        <v>601</v>
      </c>
      <c r="AJ120" s="7">
        <f>IFERROR(RANK('Ref. Cuotas'!I119,'Ref. Cuotas'!I:I,0)+COUNTIF('Ref. Cuotas'!$I$7:'Ref. Cuotas'!I119,'Ref. Cuotas'!I119)-1,"")</f>
        <v>379</v>
      </c>
      <c r="AK120" s="7">
        <f>IFERROR(RANK('Ref. Cuotas'!J119,'Ref. Cuotas'!J:J,0)+COUNTIF('Ref. Cuotas'!$J$7:'Ref. Cuotas'!J119,'Ref. Cuotas'!J119)-1,"")</f>
        <v>905</v>
      </c>
      <c r="AL120" s="7">
        <f>IFERROR(RANK('Ref. Cuotas'!K119,'Ref. Cuotas'!K:K,0)+COUNTIF('Ref. Cuotas'!$K$7:'Ref. Cuotas'!K119,'Ref. Cuotas'!K119)-1,"")</f>
        <v>1637</v>
      </c>
      <c r="AM120" s="7">
        <f>IFERROR(RANK('Ref. Cuotas'!L119,'Ref. Cuotas'!L:L,0)+COUNTIF('Ref. Cuotas'!$L$7:'Ref. Cuotas'!L119,'Ref. Cuotas'!L119)-1,"")</f>
        <v>1222</v>
      </c>
      <c r="AN120" s="7">
        <f>IFERROR(RANK('Ref. Cuotas'!M119,'Ref. Cuotas'!M:M,0)+COUNTIF('Ref. Cuotas'!$M$7:'Ref. Cuotas'!M119,'Ref. Cuotas'!M119)-1,"")</f>
        <v>235</v>
      </c>
      <c r="AO120" s="7">
        <f>IFERROR(RANK('Ref. Cuotas'!H119,'Ref. Cuotas'!H:H,1)+COUNTIF('Ref. Cuotas'!$H$7:'Ref. Cuotas'!H119,'Ref. Cuotas'!H119)-1,"")</f>
        <v>2202</v>
      </c>
      <c r="AP120" s="7">
        <f>IFERROR(RANK('Ref. Cuotas'!J119,'Ref. Cuotas'!J:J,1)+COUNTIF('Ref. Cuotas'!$J$7:'Ref. Cuotas'!J119,'Ref. Cuotas'!J119)-1,"")</f>
        <v>80</v>
      </c>
      <c r="AQ120" s="7">
        <f>IFERROR(RANK('Ref. Cuotas'!K119,'Ref. Cuotas'!K:K,1)+COUNTIF('Ref. Cuotas'!$K$7:'Ref. Cuotas'!K119,'Ref. Cuotas'!K119)-1,"")</f>
        <v>1166</v>
      </c>
    </row>
    <row r="121" spans="31:43" ht="17.25" customHeight="1" x14ac:dyDescent="0.3">
      <c r="AE121" s="5" t="s">
        <v>116</v>
      </c>
      <c r="AF121" s="5" t="s">
        <v>3199</v>
      </c>
      <c r="AG121" s="6" t="s">
        <v>2937</v>
      </c>
      <c r="AH121" s="6" t="s">
        <v>4095</v>
      </c>
      <c r="AI121" s="7">
        <f>IFERROR(RANK('Ref. Cuotas'!H120,'Ref. Cuotas'!H:H,0)+COUNTIF('Ref. Cuotas'!$H$7:'Ref. Cuotas'!H120,'Ref. Cuotas'!H120)-1,"")</f>
        <v>677</v>
      </c>
      <c r="AJ121" s="7">
        <f>IFERROR(RANK('Ref. Cuotas'!I120,'Ref. Cuotas'!I:I,0)+COUNTIF('Ref. Cuotas'!$I$7:'Ref. Cuotas'!I120,'Ref. Cuotas'!I120)-1,"")</f>
        <v>260</v>
      </c>
      <c r="AK121" s="7">
        <f>IFERROR(RANK('Ref. Cuotas'!J120,'Ref. Cuotas'!J:J,0)+COUNTIF('Ref. Cuotas'!$J$7:'Ref. Cuotas'!J120,'Ref. Cuotas'!J120)-1,"")</f>
        <v>906</v>
      </c>
      <c r="AL121" s="7">
        <f>IFERROR(RANK('Ref. Cuotas'!K120,'Ref. Cuotas'!K:K,0)+COUNTIF('Ref. Cuotas'!$K$7:'Ref. Cuotas'!K120,'Ref. Cuotas'!K120)-1,"")</f>
        <v>1403</v>
      </c>
      <c r="AM121" s="7">
        <f>IFERROR(RANK('Ref. Cuotas'!L120,'Ref. Cuotas'!L:L,0)+COUNTIF('Ref. Cuotas'!$L$7:'Ref. Cuotas'!L120,'Ref. Cuotas'!L120)-1,"")</f>
        <v>1081</v>
      </c>
      <c r="AN121" s="7">
        <f>IFERROR(RANK('Ref. Cuotas'!M120,'Ref. Cuotas'!M:M,0)+COUNTIF('Ref. Cuotas'!$M$7:'Ref. Cuotas'!M120,'Ref. Cuotas'!M120)-1,"")</f>
        <v>1026</v>
      </c>
      <c r="AO121" s="7">
        <f>IFERROR(RANK('Ref. Cuotas'!H120,'Ref. Cuotas'!H:H,1)+COUNTIF('Ref. Cuotas'!$H$7:'Ref. Cuotas'!H120,'Ref. Cuotas'!H120)-1,"")</f>
        <v>2126</v>
      </c>
      <c r="AP121" s="7">
        <f>IFERROR(RANK('Ref. Cuotas'!J120,'Ref. Cuotas'!J:J,1)+COUNTIF('Ref. Cuotas'!$J$7:'Ref. Cuotas'!J120,'Ref. Cuotas'!J120)-1,"")</f>
        <v>81</v>
      </c>
      <c r="AQ121" s="7">
        <f>IFERROR(RANK('Ref. Cuotas'!K120,'Ref. Cuotas'!K:K,1)+COUNTIF('Ref. Cuotas'!$K$7:'Ref. Cuotas'!K120,'Ref. Cuotas'!K120)-1,"")</f>
        <v>1400</v>
      </c>
    </row>
    <row r="122" spans="31:43" ht="17.25" customHeight="1" x14ac:dyDescent="0.3">
      <c r="AE122" s="5" t="s">
        <v>117</v>
      </c>
      <c r="AF122" s="5" t="s">
        <v>3200</v>
      </c>
      <c r="AG122" s="6" t="s">
        <v>2937</v>
      </c>
      <c r="AH122" s="6" t="s">
        <v>4096</v>
      </c>
      <c r="AI122" s="7">
        <f>IFERROR(RANK('Ref. Cuotas'!H121,'Ref. Cuotas'!H:H,0)+COUNTIF('Ref. Cuotas'!$H$7:'Ref. Cuotas'!H121,'Ref. Cuotas'!H121)-1,"")</f>
        <v>642</v>
      </c>
      <c r="AJ122" s="7">
        <f>IFERROR(RANK('Ref. Cuotas'!I121,'Ref. Cuotas'!I:I,0)+COUNTIF('Ref. Cuotas'!$I$7:'Ref. Cuotas'!I121,'Ref. Cuotas'!I121)-1,"")</f>
        <v>1129</v>
      </c>
      <c r="AK122" s="7">
        <f>IFERROR(RANK('Ref. Cuotas'!J121,'Ref. Cuotas'!J:J,0)+COUNTIF('Ref. Cuotas'!$J$7:'Ref. Cuotas'!J121,'Ref. Cuotas'!J121)-1,"")</f>
        <v>907</v>
      </c>
      <c r="AL122" s="7">
        <f>IFERROR(RANK('Ref. Cuotas'!K121,'Ref. Cuotas'!K:K,0)+COUNTIF('Ref. Cuotas'!$K$7:'Ref. Cuotas'!K121,'Ref. Cuotas'!K121)-1,"")</f>
        <v>1422</v>
      </c>
      <c r="AM122" s="7">
        <f>IFERROR(RANK('Ref. Cuotas'!L121,'Ref. Cuotas'!L:L,0)+COUNTIF('Ref. Cuotas'!$L$7:'Ref. Cuotas'!L121,'Ref. Cuotas'!L121)-1,"")</f>
        <v>1507</v>
      </c>
      <c r="AN122" s="7">
        <f>IFERROR(RANK('Ref. Cuotas'!M121,'Ref. Cuotas'!M:M,0)+COUNTIF('Ref. Cuotas'!$M$7:'Ref. Cuotas'!M121,'Ref. Cuotas'!M121)-1,"")</f>
        <v>236</v>
      </c>
      <c r="AO122" s="7">
        <f>IFERROR(RANK('Ref. Cuotas'!H121,'Ref. Cuotas'!H:H,1)+COUNTIF('Ref. Cuotas'!$H$7:'Ref. Cuotas'!H121,'Ref. Cuotas'!H121)-1,"")</f>
        <v>2161</v>
      </c>
      <c r="AP122" s="7">
        <f>IFERROR(RANK('Ref. Cuotas'!J121,'Ref. Cuotas'!J:J,1)+COUNTIF('Ref. Cuotas'!$J$7:'Ref. Cuotas'!J121,'Ref. Cuotas'!J121)-1,"")</f>
        <v>82</v>
      </c>
      <c r="AQ122" s="7">
        <f>IFERROR(RANK('Ref. Cuotas'!K121,'Ref. Cuotas'!K:K,1)+COUNTIF('Ref. Cuotas'!$K$7:'Ref. Cuotas'!K121,'Ref. Cuotas'!K121)-1,"")</f>
        <v>1381</v>
      </c>
    </row>
    <row r="123" spans="31:43" ht="17.25" customHeight="1" x14ac:dyDescent="0.3">
      <c r="AE123" s="5" t="s">
        <v>118</v>
      </c>
      <c r="AF123" s="5" t="s">
        <v>3201</v>
      </c>
      <c r="AG123" s="6" t="s">
        <v>2937</v>
      </c>
      <c r="AH123" s="6" t="s">
        <v>4137</v>
      </c>
      <c r="AI123" s="7">
        <f>IFERROR(RANK('Ref. Cuotas'!H122,'Ref. Cuotas'!H:H,0)+COUNTIF('Ref. Cuotas'!$H$7:'Ref. Cuotas'!H122,'Ref. Cuotas'!H122)-1,"")</f>
        <v>821</v>
      </c>
      <c r="AJ123" s="7">
        <f>IFERROR(RANK('Ref. Cuotas'!I122,'Ref. Cuotas'!I:I,0)+COUNTIF('Ref. Cuotas'!$I$7:'Ref. Cuotas'!I122,'Ref. Cuotas'!I122)-1,"")</f>
        <v>1130</v>
      </c>
      <c r="AK123" s="7">
        <f>IFERROR(RANK('Ref. Cuotas'!J122,'Ref. Cuotas'!J:J,0)+COUNTIF('Ref. Cuotas'!$J$7:'Ref. Cuotas'!J122,'Ref. Cuotas'!J122)-1,"")</f>
        <v>908</v>
      </c>
      <c r="AL123" s="7">
        <f>IFERROR(RANK('Ref. Cuotas'!K122,'Ref. Cuotas'!K:K,0)+COUNTIF('Ref. Cuotas'!$K$7:'Ref. Cuotas'!K122,'Ref. Cuotas'!K122)-1,"")</f>
        <v>1952</v>
      </c>
      <c r="AM123" s="7">
        <f>IFERROR(RANK('Ref. Cuotas'!L122,'Ref. Cuotas'!L:L,0)+COUNTIF('Ref. Cuotas'!$L$7:'Ref. Cuotas'!L122,'Ref. Cuotas'!L122)-1,"")</f>
        <v>1802</v>
      </c>
      <c r="AN123" s="7">
        <f>IFERROR(RANK('Ref. Cuotas'!M122,'Ref. Cuotas'!M:M,0)+COUNTIF('Ref. Cuotas'!$M$7:'Ref. Cuotas'!M122,'Ref. Cuotas'!M122)-1,"")</f>
        <v>1027</v>
      </c>
      <c r="AO123" s="7">
        <f>IFERROR(RANK('Ref. Cuotas'!H122,'Ref. Cuotas'!H:H,1)+COUNTIF('Ref. Cuotas'!$H$7:'Ref. Cuotas'!H122,'Ref. Cuotas'!H122)-1,"")</f>
        <v>1982</v>
      </c>
      <c r="AP123" s="7">
        <f>IFERROR(RANK('Ref. Cuotas'!J122,'Ref. Cuotas'!J:J,1)+COUNTIF('Ref. Cuotas'!$J$7:'Ref. Cuotas'!J122,'Ref. Cuotas'!J122)-1,"")</f>
        <v>83</v>
      </c>
      <c r="AQ123" s="7">
        <f>IFERROR(RANK('Ref. Cuotas'!K122,'Ref. Cuotas'!K:K,1)+COUNTIF('Ref. Cuotas'!$K$7:'Ref. Cuotas'!K122,'Ref. Cuotas'!K122)-1,"")</f>
        <v>851</v>
      </c>
    </row>
    <row r="124" spans="31:43" ht="17.25" customHeight="1" x14ac:dyDescent="0.3">
      <c r="AE124" s="5" t="s">
        <v>119</v>
      </c>
      <c r="AF124" s="5" t="s">
        <v>3202</v>
      </c>
      <c r="AG124" s="6" t="s">
        <v>2937</v>
      </c>
      <c r="AH124" s="6" t="s">
        <v>4097</v>
      </c>
      <c r="AI124" s="7">
        <f>IFERROR(RANK('Ref. Cuotas'!H123,'Ref. Cuotas'!H:H,0)+COUNTIF('Ref. Cuotas'!$H$7:'Ref. Cuotas'!H123,'Ref. Cuotas'!H123)-1,"")</f>
        <v>2087</v>
      </c>
      <c r="AJ124" s="7">
        <f>IFERROR(RANK('Ref. Cuotas'!I123,'Ref. Cuotas'!I:I,0)+COUNTIF('Ref. Cuotas'!$I$7:'Ref. Cuotas'!I123,'Ref. Cuotas'!I123)-1,"")</f>
        <v>1131</v>
      </c>
      <c r="AK124" s="7">
        <f>IFERROR(RANK('Ref. Cuotas'!J123,'Ref. Cuotas'!J:J,0)+COUNTIF('Ref. Cuotas'!$J$7:'Ref. Cuotas'!J123,'Ref. Cuotas'!J123)-1,"")</f>
        <v>909</v>
      </c>
      <c r="AL124" s="7">
        <f>IFERROR(RANK('Ref. Cuotas'!K123,'Ref. Cuotas'!K:K,0)+COUNTIF('Ref. Cuotas'!$K$7:'Ref. Cuotas'!K123,'Ref. Cuotas'!K123)-1,"")</f>
        <v>1550</v>
      </c>
      <c r="AM124" s="7">
        <f>IFERROR(RANK('Ref. Cuotas'!L123,'Ref. Cuotas'!L:L,0)+COUNTIF('Ref. Cuotas'!$L$7:'Ref. Cuotas'!L123,'Ref. Cuotas'!L123)-1,"")</f>
        <v>1976</v>
      </c>
      <c r="AN124" s="7">
        <f>IFERROR(RANK('Ref. Cuotas'!M123,'Ref. Cuotas'!M:M,0)+COUNTIF('Ref. Cuotas'!$M$7:'Ref. Cuotas'!M123,'Ref. Cuotas'!M123)-1,"")</f>
        <v>1028</v>
      </c>
      <c r="AO124" s="7">
        <f>IFERROR(RANK('Ref. Cuotas'!H123,'Ref. Cuotas'!H:H,1)+COUNTIF('Ref. Cuotas'!$H$7:'Ref. Cuotas'!H123,'Ref. Cuotas'!H123)-1,"")</f>
        <v>716</v>
      </c>
      <c r="AP124" s="7">
        <f>IFERROR(RANK('Ref. Cuotas'!J123,'Ref. Cuotas'!J:J,1)+COUNTIF('Ref. Cuotas'!$J$7:'Ref. Cuotas'!J123,'Ref. Cuotas'!J123)-1,"")</f>
        <v>84</v>
      </c>
      <c r="AQ124" s="7">
        <f>IFERROR(RANK('Ref. Cuotas'!K123,'Ref. Cuotas'!K:K,1)+COUNTIF('Ref. Cuotas'!$K$7:'Ref. Cuotas'!K123,'Ref. Cuotas'!K123)-1,"")</f>
        <v>1253</v>
      </c>
    </row>
    <row r="125" spans="31:43" ht="17.25" customHeight="1" x14ac:dyDescent="0.3">
      <c r="AE125" s="5" t="s">
        <v>120</v>
      </c>
      <c r="AF125" s="5" t="s">
        <v>3203</v>
      </c>
      <c r="AG125" s="6" t="s">
        <v>2937</v>
      </c>
      <c r="AH125" s="6" t="s">
        <v>4123</v>
      </c>
      <c r="AI125" s="7">
        <f>IFERROR(RANK('Ref. Cuotas'!H124,'Ref. Cuotas'!H:H,0)+COUNTIF('Ref. Cuotas'!$H$7:'Ref. Cuotas'!H124,'Ref. Cuotas'!H124)-1,"")</f>
        <v>1025</v>
      </c>
      <c r="AJ125" s="7">
        <f>IFERROR(RANK('Ref. Cuotas'!I124,'Ref. Cuotas'!I:I,0)+COUNTIF('Ref. Cuotas'!$I$7:'Ref. Cuotas'!I124,'Ref. Cuotas'!I124)-1,"")</f>
        <v>1132</v>
      </c>
      <c r="AK125" s="7">
        <f>IFERROR(RANK('Ref. Cuotas'!J124,'Ref. Cuotas'!J:J,0)+COUNTIF('Ref. Cuotas'!$J$7:'Ref. Cuotas'!J124,'Ref. Cuotas'!J124)-1,"")</f>
        <v>910</v>
      </c>
      <c r="AL125" s="7">
        <f>IFERROR(RANK('Ref. Cuotas'!K124,'Ref. Cuotas'!K:K,0)+COUNTIF('Ref. Cuotas'!$K$7:'Ref. Cuotas'!K124,'Ref. Cuotas'!K124)-1,"")</f>
        <v>2517</v>
      </c>
      <c r="AM125" s="7">
        <f>IFERROR(RANK('Ref. Cuotas'!L124,'Ref. Cuotas'!L:L,0)+COUNTIF('Ref. Cuotas'!$L$7:'Ref. Cuotas'!L124,'Ref. Cuotas'!L124)-1,"")</f>
        <v>2227</v>
      </c>
      <c r="AN125" s="7">
        <f>IFERROR(RANK('Ref. Cuotas'!M124,'Ref. Cuotas'!M:M,0)+COUNTIF('Ref. Cuotas'!$M$7:'Ref. Cuotas'!M124,'Ref. Cuotas'!M124)-1,"")</f>
        <v>237</v>
      </c>
      <c r="AO125" s="7">
        <f>IFERROR(RANK('Ref. Cuotas'!H124,'Ref. Cuotas'!H:H,1)+COUNTIF('Ref. Cuotas'!$H$7:'Ref. Cuotas'!H124,'Ref. Cuotas'!H124)-1,"")</f>
        <v>1778</v>
      </c>
      <c r="AP125" s="7">
        <f>IFERROR(RANK('Ref. Cuotas'!J124,'Ref. Cuotas'!J:J,1)+COUNTIF('Ref. Cuotas'!$J$7:'Ref. Cuotas'!J124,'Ref. Cuotas'!J124)-1,"")</f>
        <v>85</v>
      </c>
      <c r="AQ125" s="7">
        <f>IFERROR(RANK('Ref. Cuotas'!K124,'Ref. Cuotas'!K:K,1)+COUNTIF('Ref. Cuotas'!$K$7:'Ref. Cuotas'!K124,'Ref. Cuotas'!K124)-1,"")</f>
        <v>286</v>
      </c>
    </row>
    <row r="126" spans="31:43" ht="17.25" customHeight="1" x14ac:dyDescent="0.3">
      <c r="AE126" s="5" t="s">
        <v>121</v>
      </c>
      <c r="AF126" s="5" t="s">
        <v>3204</v>
      </c>
      <c r="AG126" s="6" t="s">
        <v>2938</v>
      </c>
      <c r="AH126" s="6" t="s">
        <v>4093</v>
      </c>
      <c r="AI126" s="7">
        <f>IFERROR(RANK('Ref. Cuotas'!H125,'Ref. Cuotas'!H:H,0)+COUNTIF('Ref. Cuotas'!$H$7:'Ref. Cuotas'!H125,'Ref. Cuotas'!H125)-1,"")</f>
        <v>338</v>
      </c>
      <c r="AJ126" s="7">
        <f>IFERROR(RANK('Ref. Cuotas'!I125,'Ref. Cuotas'!I:I,0)+COUNTIF('Ref. Cuotas'!$I$7:'Ref. Cuotas'!I125,'Ref. Cuotas'!I125)-1,"")</f>
        <v>1133</v>
      </c>
      <c r="AK126" s="7">
        <f>IFERROR(RANK('Ref. Cuotas'!J125,'Ref. Cuotas'!J:J,0)+COUNTIF('Ref. Cuotas'!$J$7:'Ref. Cuotas'!J125,'Ref. Cuotas'!J125)-1,"")</f>
        <v>911</v>
      </c>
      <c r="AL126" s="7">
        <f>IFERROR(RANK('Ref. Cuotas'!K125,'Ref. Cuotas'!K:K,0)+COUNTIF('Ref. Cuotas'!$K$7:'Ref. Cuotas'!K125,'Ref. Cuotas'!K125)-1,"")</f>
        <v>1832</v>
      </c>
      <c r="AM126" s="7">
        <f>IFERROR(RANK('Ref. Cuotas'!L125,'Ref. Cuotas'!L:L,0)+COUNTIF('Ref. Cuotas'!$L$7:'Ref. Cuotas'!L125,'Ref. Cuotas'!L125)-1,"")</f>
        <v>870</v>
      </c>
      <c r="AN126" s="7">
        <f>IFERROR(RANK('Ref. Cuotas'!M125,'Ref. Cuotas'!M:M,0)+COUNTIF('Ref. Cuotas'!$M$7:'Ref. Cuotas'!M125,'Ref. Cuotas'!M125)-1,"")</f>
        <v>1029</v>
      </c>
      <c r="AO126" s="7">
        <f>IFERROR(RANK('Ref. Cuotas'!H125,'Ref. Cuotas'!H:H,1)+COUNTIF('Ref. Cuotas'!$H$7:'Ref. Cuotas'!H125,'Ref. Cuotas'!H125)-1,"")</f>
        <v>2465</v>
      </c>
      <c r="AP126" s="7">
        <f>IFERROR(RANK('Ref. Cuotas'!J125,'Ref. Cuotas'!J:J,1)+COUNTIF('Ref. Cuotas'!$J$7:'Ref. Cuotas'!J125,'Ref. Cuotas'!J125)-1,"")</f>
        <v>86</v>
      </c>
      <c r="AQ126" s="7">
        <f>IFERROR(RANK('Ref. Cuotas'!K125,'Ref. Cuotas'!K:K,1)+COUNTIF('Ref. Cuotas'!$K$7:'Ref. Cuotas'!K125,'Ref. Cuotas'!K125)-1,"")</f>
        <v>971</v>
      </c>
    </row>
    <row r="127" spans="31:43" ht="17.25" customHeight="1" x14ac:dyDescent="0.3">
      <c r="AE127" s="5" t="s">
        <v>122</v>
      </c>
      <c r="AF127" s="5" t="s">
        <v>3205</v>
      </c>
      <c r="AG127" s="6" t="s">
        <v>2938</v>
      </c>
      <c r="AH127" s="6" t="s">
        <v>4121</v>
      </c>
      <c r="AI127" s="7">
        <f>IFERROR(RANK('Ref. Cuotas'!H126,'Ref. Cuotas'!H:H,0)+COUNTIF('Ref. Cuotas'!$H$7:'Ref. Cuotas'!H126,'Ref. Cuotas'!H126)-1,"")</f>
        <v>1304</v>
      </c>
      <c r="AJ127" s="7">
        <f>IFERROR(RANK('Ref. Cuotas'!I126,'Ref. Cuotas'!I:I,0)+COUNTIF('Ref. Cuotas'!$I$7:'Ref. Cuotas'!I126,'Ref. Cuotas'!I126)-1,"")</f>
        <v>181</v>
      </c>
      <c r="AK127" s="7">
        <f>IFERROR(RANK('Ref. Cuotas'!J126,'Ref. Cuotas'!J:J,0)+COUNTIF('Ref. Cuotas'!$J$7:'Ref. Cuotas'!J126,'Ref. Cuotas'!J126)-1,"")</f>
        <v>912</v>
      </c>
      <c r="AL127" s="7">
        <f>IFERROR(RANK('Ref. Cuotas'!K126,'Ref. Cuotas'!K:K,0)+COUNTIF('Ref. Cuotas'!$K$7:'Ref. Cuotas'!K126,'Ref. Cuotas'!K126)-1,"")</f>
        <v>483</v>
      </c>
      <c r="AM127" s="7">
        <f>IFERROR(RANK('Ref. Cuotas'!L126,'Ref. Cuotas'!L:L,0)+COUNTIF('Ref. Cuotas'!$L$7:'Ref. Cuotas'!L126,'Ref. Cuotas'!L126)-1,"")</f>
        <v>2228</v>
      </c>
      <c r="AN127" s="7">
        <f>IFERROR(RANK('Ref. Cuotas'!M126,'Ref. Cuotas'!M:M,0)+COUNTIF('Ref. Cuotas'!$M$7:'Ref. Cuotas'!M126,'Ref. Cuotas'!M126)-1,"")</f>
        <v>238</v>
      </c>
      <c r="AO127" s="7">
        <f>IFERROR(RANK('Ref. Cuotas'!H126,'Ref. Cuotas'!H:H,1)+COUNTIF('Ref. Cuotas'!$H$7:'Ref. Cuotas'!H126,'Ref. Cuotas'!H126)-1,"")</f>
        <v>1499</v>
      </c>
      <c r="AP127" s="7">
        <f>IFERROR(RANK('Ref. Cuotas'!J126,'Ref. Cuotas'!J:J,1)+COUNTIF('Ref. Cuotas'!$J$7:'Ref. Cuotas'!J126,'Ref. Cuotas'!J126)-1,"")</f>
        <v>87</v>
      </c>
      <c r="AQ127" s="7">
        <f>IFERROR(RANK('Ref. Cuotas'!K126,'Ref. Cuotas'!K:K,1)+COUNTIF('Ref. Cuotas'!$K$7:'Ref. Cuotas'!K126,'Ref. Cuotas'!K126)-1,"")</f>
        <v>2320</v>
      </c>
    </row>
    <row r="128" spans="31:43" ht="17.25" customHeight="1" x14ac:dyDescent="0.3">
      <c r="AE128" s="5" t="s">
        <v>123</v>
      </c>
      <c r="AF128" s="5" t="s">
        <v>3206</v>
      </c>
      <c r="AG128" s="6" t="s">
        <v>2938</v>
      </c>
      <c r="AH128" s="6" t="s">
        <v>4122</v>
      </c>
      <c r="AI128" s="7">
        <f>IFERROR(RANK('Ref. Cuotas'!H127,'Ref. Cuotas'!H:H,0)+COUNTIF('Ref. Cuotas'!$H$7:'Ref. Cuotas'!H127,'Ref. Cuotas'!H127)-1,"")</f>
        <v>1686</v>
      </c>
      <c r="AJ128" s="7">
        <f>IFERROR(RANK('Ref. Cuotas'!I127,'Ref. Cuotas'!I:I,0)+COUNTIF('Ref. Cuotas'!$I$7:'Ref. Cuotas'!I127,'Ref. Cuotas'!I127)-1,"")</f>
        <v>193</v>
      </c>
      <c r="AK128" s="7">
        <f>IFERROR(RANK('Ref. Cuotas'!J127,'Ref. Cuotas'!J:J,0)+COUNTIF('Ref. Cuotas'!$J$7:'Ref. Cuotas'!J127,'Ref. Cuotas'!J127)-1,"")</f>
        <v>697</v>
      </c>
      <c r="AL128" s="7">
        <f>IFERROR(RANK('Ref. Cuotas'!K127,'Ref. Cuotas'!K:K,0)+COUNTIF('Ref. Cuotas'!$K$7:'Ref. Cuotas'!K127,'Ref. Cuotas'!K127)-1,"")</f>
        <v>1037</v>
      </c>
      <c r="AM128" s="7">
        <f>IFERROR(RANK('Ref. Cuotas'!L127,'Ref. Cuotas'!L:L,0)+COUNTIF('Ref. Cuotas'!$L$7:'Ref. Cuotas'!L127,'Ref. Cuotas'!L127)-1,"")</f>
        <v>385</v>
      </c>
      <c r="AN128" s="7">
        <f>IFERROR(RANK('Ref. Cuotas'!M127,'Ref. Cuotas'!M:M,0)+COUNTIF('Ref. Cuotas'!$M$7:'Ref. Cuotas'!M127,'Ref. Cuotas'!M127)-1,"")</f>
        <v>1030</v>
      </c>
      <c r="AO128" s="7">
        <f>IFERROR(RANK('Ref. Cuotas'!H127,'Ref. Cuotas'!H:H,1)+COUNTIF('Ref. Cuotas'!$H$7:'Ref. Cuotas'!H127,'Ref. Cuotas'!H127)-1,"")</f>
        <v>1117</v>
      </c>
      <c r="AP128" s="7">
        <f>IFERROR(RANK('Ref. Cuotas'!J127,'Ref. Cuotas'!J:J,1)+COUNTIF('Ref. Cuotas'!$J$7:'Ref. Cuotas'!J127,'Ref. Cuotas'!J127)-1,"")</f>
        <v>2106</v>
      </c>
      <c r="AQ128" s="7">
        <f>IFERROR(RANK('Ref. Cuotas'!K127,'Ref. Cuotas'!K:K,1)+COUNTIF('Ref. Cuotas'!$K$7:'Ref. Cuotas'!K127,'Ref. Cuotas'!K127)-1,"")</f>
        <v>1766</v>
      </c>
    </row>
    <row r="129" spans="31:43" ht="17.25" customHeight="1" x14ac:dyDescent="0.3">
      <c r="AE129" s="5" t="s">
        <v>124</v>
      </c>
      <c r="AF129" s="5" t="s">
        <v>3207</v>
      </c>
      <c r="AG129" s="6" t="s">
        <v>2938</v>
      </c>
      <c r="AH129" s="6" t="s">
        <v>4123</v>
      </c>
      <c r="AI129" s="7">
        <f>IFERROR(RANK('Ref. Cuotas'!H128,'Ref. Cuotas'!H:H,0)+COUNTIF('Ref. Cuotas'!$H$7:'Ref. Cuotas'!H128,'Ref. Cuotas'!H128)-1,"")</f>
        <v>316</v>
      </c>
      <c r="AJ129" s="7">
        <f>IFERROR(RANK('Ref. Cuotas'!I128,'Ref. Cuotas'!I:I,0)+COUNTIF('Ref. Cuotas'!$I$7:'Ref. Cuotas'!I128,'Ref. Cuotas'!I128)-1,"")</f>
        <v>888</v>
      </c>
      <c r="AK129" s="7">
        <f>IFERROR(RANK('Ref. Cuotas'!J128,'Ref. Cuotas'!J:J,0)+COUNTIF('Ref. Cuotas'!$J$7:'Ref. Cuotas'!J128,'Ref. Cuotas'!J128)-1,"")</f>
        <v>726</v>
      </c>
      <c r="AL129" s="7">
        <f>IFERROR(RANK('Ref. Cuotas'!K128,'Ref. Cuotas'!K:K,0)+COUNTIF('Ref. Cuotas'!$K$7:'Ref. Cuotas'!K128,'Ref. Cuotas'!K128)-1,"")</f>
        <v>1557</v>
      </c>
      <c r="AM129" s="7">
        <f>IFERROR(RANK('Ref. Cuotas'!L128,'Ref. Cuotas'!L:L,0)+COUNTIF('Ref. Cuotas'!$L$7:'Ref. Cuotas'!L128,'Ref. Cuotas'!L128)-1,"")</f>
        <v>718</v>
      </c>
      <c r="AN129" s="7">
        <f>IFERROR(RANK('Ref. Cuotas'!M128,'Ref. Cuotas'!M:M,0)+COUNTIF('Ref. Cuotas'!$M$7:'Ref. Cuotas'!M128,'Ref. Cuotas'!M128)-1,"")</f>
        <v>1031</v>
      </c>
      <c r="AO129" s="7">
        <f>IFERROR(RANK('Ref. Cuotas'!H128,'Ref. Cuotas'!H:H,1)+COUNTIF('Ref. Cuotas'!$H$7:'Ref. Cuotas'!H128,'Ref. Cuotas'!H128)-1,"")</f>
        <v>2487</v>
      </c>
      <c r="AP129" s="7">
        <f>IFERROR(RANK('Ref. Cuotas'!J128,'Ref. Cuotas'!J:J,1)+COUNTIF('Ref. Cuotas'!$J$7:'Ref. Cuotas'!J128,'Ref. Cuotas'!J128)-1,"")</f>
        <v>2077</v>
      </c>
      <c r="AQ129" s="7">
        <f>IFERROR(RANK('Ref. Cuotas'!K128,'Ref. Cuotas'!K:K,1)+COUNTIF('Ref. Cuotas'!$K$7:'Ref. Cuotas'!K128,'Ref. Cuotas'!K128)-1,"")</f>
        <v>1246</v>
      </c>
    </row>
    <row r="130" spans="31:43" ht="17.25" customHeight="1" x14ac:dyDescent="0.3">
      <c r="AE130" s="5" t="s">
        <v>125</v>
      </c>
      <c r="AF130" s="5" t="s">
        <v>3208</v>
      </c>
      <c r="AG130" s="6" t="s">
        <v>2939</v>
      </c>
      <c r="AH130" s="6" t="s">
        <v>4093</v>
      </c>
      <c r="AI130" s="7">
        <f>IFERROR(RANK('Ref. Cuotas'!H129,'Ref. Cuotas'!H:H,0)+COUNTIF('Ref. Cuotas'!$H$7:'Ref. Cuotas'!H129,'Ref. Cuotas'!H129)-1,"")</f>
        <v>762</v>
      </c>
      <c r="AJ130" s="7">
        <f>IFERROR(RANK('Ref. Cuotas'!I129,'Ref. Cuotas'!I:I,0)+COUNTIF('Ref. Cuotas'!$I$7:'Ref. Cuotas'!I129,'Ref. Cuotas'!I129)-1,"")</f>
        <v>983</v>
      </c>
      <c r="AK130" s="7">
        <f>IFERROR(RANK('Ref. Cuotas'!J129,'Ref. Cuotas'!J:J,0)+COUNTIF('Ref. Cuotas'!$J$7:'Ref. Cuotas'!J129,'Ref. Cuotas'!J129)-1,"")</f>
        <v>913</v>
      </c>
      <c r="AL130" s="7">
        <f>IFERROR(RANK('Ref. Cuotas'!K129,'Ref. Cuotas'!K:K,0)+COUNTIF('Ref. Cuotas'!$K$7:'Ref. Cuotas'!K129,'Ref. Cuotas'!K129)-1,"")</f>
        <v>1606</v>
      </c>
      <c r="AM130" s="7">
        <f>IFERROR(RANK('Ref. Cuotas'!L129,'Ref. Cuotas'!L:L,0)+COUNTIF('Ref. Cuotas'!$L$7:'Ref. Cuotas'!L129,'Ref. Cuotas'!L129)-1,"")</f>
        <v>1016</v>
      </c>
      <c r="AN130" s="7">
        <f>IFERROR(RANK('Ref. Cuotas'!M129,'Ref. Cuotas'!M:M,0)+COUNTIF('Ref. Cuotas'!$M$7:'Ref. Cuotas'!M129,'Ref. Cuotas'!M129)-1,"")</f>
        <v>1032</v>
      </c>
      <c r="AO130" s="7">
        <f>IFERROR(RANK('Ref. Cuotas'!H129,'Ref. Cuotas'!H:H,1)+COUNTIF('Ref. Cuotas'!$H$7:'Ref. Cuotas'!H129,'Ref. Cuotas'!H129)-1,"")</f>
        <v>2041</v>
      </c>
      <c r="AP130" s="7">
        <f>IFERROR(RANK('Ref. Cuotas'!J129,'Ref. Cuotas'!J:J,1)+COUNTIF('Ref. Cuotas'!$J$7:'Ref. Cuotas'!J129,'Ref. Cuotas'!J129)-1,"")</f>
        <v>88</v>
      </c>
      <c r="AQ130" s="7">
        <f>IFERROR(RANK('Ref. Cuotas'!K129,'Ref. Cuotas'!K:K,1)+COUNTIF('Ref. Cuotas'!$K$7:'Ref. Cuotas'!K129,'Ref. Cuotas'!K129)-1,"")</f>
        <v>1197</v>
      </c>
    </row>
    <row r="131" spans="31:43" ht="17.25" customHeight="1" x14ac:dyDescent="0.3">
      <c r="AE131" s="5" t="s">
        <v>126</v>
      </c>
      <c r="AF131" s="5" t="s">
        <v>3209</v>
      </c>
      <c r="AG131" s="6" t="s">
        <v>2939</v>
      </c>
      <c r="AH131" s="6" t="s">
        <v>4121</v>
      </c>
      <c r="AI131" s="7">
        <f>IFERROR(RANK('Ref. Cuotas'!H130,'Ref. Cuotas'!H:H,0)+COUNTIF('Ref. Cuotas'!$H$7:'Ref. Cuotas'!H130,'Ref. Cuotas'!H130)-1,"")</f>
        <v>1130</v>
      </c>
      <c r="AJ131" s="7">
        <f>IFERROR(RANK('Ref. Cuotas'!I130,'Ref. Cuotas'!I:I,0)+COUNTIF('Ref. Cuotas'!$I$7:'Ref. Cuotas'!I130,'Ref. Cuotas'!I130)-1,"")</f>
        <v>106</v>
      </c>
      <c r="AK131" s="7">
        <f>IFERROR(RANK('Ref. Cuotas'!J130,'Ref. Cuotas'!J:J,0)+COUNTIF('Ref. Cuotas'!$J$7:'Ref. Cuotas'!J130,'Ref. Cuotas'!J130)-1,"")</f>
        <v>914</v>
      </c>
      <c r="AL131" s="7">
        <f>IFERROR(RANK('Ref. Cuotas'!K130,'Ref. Cuotas'!K:K,0)+COUNTIF('Ref. Cuotas'!$K$7:'Ref. Cuotas'!K130,'Ref. Cuotas'!K130)-1,"")</f>
        <v>71</v>
      </c>
      <c r="AM131" s="7">
        <f>IFERROR(RANK('Ref. Cuotas'!L130,'Ref. Cuotas'!L:L,0)+COUNTIF('Ref. Cuotas'!$L$7:'Ref. Cuotas'!L130,'Ref. Cuotas'!L130)-1,"")</f>
        <v>2229</v>
      </c>
      <c r="AN131" s="7">
        <f>IFERROR(RANK('Ref. Cuotas'!M130,'Ref. Cuotas'!M:M,0)+COUNTIF('Ref. Cuotas'!$M$7:'Ref. Cuotas'!M130,'Ref. Cuotas'!M130)-1,"")</f>
        <v>239</v>
      </c>
      <c r="AO131" s="7">
        <f>IFERROR(RANK('Ref. Cuotas'!H130,'Ref. Cuotas'!H:H,1)+COUNTIF('Ref. Cuotas'!$H$7:'Ref. Cuotas'!H130,'Ref. Cuotas'!H130)-1,"")</f>
        <v>1673</v>
      </c>
      <c r="AP131" s="7">
        <f>IFERROR(RANK('Ref. Cuotas'!J130,'Ref. Cuotas'!J:J,1)+COUNTIF('Ref. Cuotas'!$J$7:'Ref. Cuotas'!J130,'Ref. Cuotas'!J130)-1,"")</f>
        <v>89</v>
      </c>
      <c r="AQ131" s="7">
        <f>IFERROR(RANK('Ref. Cuotas'!K130,'Ref. Cuotas'!K:K,1)+COUNTIF('Ref. Cuotas'!$K$7:'Ref. Cuotas'!K130,'Ref. Cuotas'!K130)-1,"")</f>
        <v>2732</v>
      </c>
    </row>
    <row r="132" spans="31:43" ht="17.25" customHeight="1" x14ac:dyDescent="0.3">
      <c r="AE132" s="5" t="s">
        <v>127</v>
      </c>
      <c r="AF132" s="5" t="s">
        <v>3210</v>
      </c>
      <c r="AG132" s="6" t="s">
        <v>2939</v>
      </c>
      <c r="AH132" s="6" t="s">
        <v>4138</v>
      </c>
      <c r="AI132" s="7">
        <f>IFERROR(RANK('Ref. Cuotas'!H131,'Ref. Cuotas'!H:H,0)+COUNTIF('Ref. Cuotas'!$H$7:'Ref. Cuotas'!H131,'Ref. Cuotas'!H131)-1,"")</f>
        <v>658</v>
      </c>
      <c r="AJ132" s="7">
        <f>IFERROR(RANK('Ref. Cuotas'!I131,'Ref. Cuotas'!I:I,0)+COUNTIF('Ref. Cuotas'!$I$7:'Ref. Cuotas'!I131,'Ref. Cuotas'!I131)-1,"")</f>
        <v>1134</v>
      </c>
      <c r="AK132" s="7">
        <f>IFERROR(RANK('Ref. Cuotas'!J131,'Ref. Cuotas'!J:J,0)+COUNTIF('Ref. Cuotas'!$J$7:'Ref. Cuotas'!J131,'Ref. Cuotas'!J131)-1,"")</f>
        <v>915</v>
      </c>
      <c r="AL132" s="7">
        <f>IFERROR(RANK('Ref. Cuotas'!K131,'Ref. Cuotas'!K:K,0)+COUNTIF('Ref. Cuotas'!$K$7:'Ref. Cuotas'!K131,'Ref. Cuotas'!K131)-1,"")</f>
        <v>2248</v>
      </c>
      <c r="AM132" s="7">
        <f>IFERROR(RANK('Ref. Cuotas'!L131,'Ref. Cuotas'!L:L,0)+COUNTIF('Ref. Cuotas'!$L$7:'Ref. Cuotas'!L131,'Ref. Cuotas'!L131)-1,"")</f>
        <v>2070</v>
      </c>
      <c r="AN132" s="7">
        <f>IFERROR(RANK('Ref. Cuotas'!M131,'Ref. Cuotas'!M:M,0)+COUNTIF('Ref. Cuotas'!$M$7:'Ref. Cuotas'!M131,'Ref. Cuotas'!M131)-1,"")</f>
        <v>1033</v>
      </c>
      <c r="AO132" s="7">
        <f>IFERROR(RANK('Ref. Cuotas'!H131,'Ref. Cuotas'!H:H,1)+COUNTIF('Ref. Cuotas'!$H$7:'Ref. Cuotas'!H131,'Ref. Cuotas'!H131)-1,"")</f>
        <v>2145</v>
      </c>
      <c r="AP132" s="7">
        <f>IFERROR(RANK('Ref. Cuotas'!J131,'Ref. Cuotas'!J:J,1)+COUNTIF('Ref. Cuotas'!$J$7:'Ref. Cuotas'!J131,'Ref. Cuotas'!J131)-1,"")</f>
        <v>90</v>
      </c>
      <c r="AQ132" s="7">
        <f>IFERROR(RANK('Ref. Cuotas'!K131,'Ref. Cuotas'!K:K,1)+COUNTIF('Ref. Cuotas'!$K$7:'Ref. Cuotas'!K131,'Ref. Cuotas'!K131)-1,"")</f>
        <v>555</v>
      </c>
    </row>
    <row r="133" spans="31:43" ht="17.25" customHeight="1" x14ac:dyDescent="0.3">
      <c r="AE133" s="5" t="s">
        <v>128</v>
      </c>
      <c r="AF133" s="5" t="s">
        <v>3211</v>
      </c>
      <c r="AG133" s="6" t="s">
        <v>2939</v>
      </c>
      <c r="AH133" s="6" t="s">
        <v>4122</v>
      </c>
      <c r="AI133" s="7">
        <f>IFERROR(RANK('Ref. Cuotas'!H132,'Ref. Cuotas'!H:H,0)+COUNTIF('Ref. Cuotas'!$H$7:'Ref. Cuotas'!H132,'Ref. Cuotas'!H132)-1,"")</f>
        <v>2047</v>
      </c>
      <c r="AJ133" s="7">
        <f>IFERROR(RANK('Ref. Cuotas'!I132,'Ref. Cuotas'!I:I,0)+COUNTIF('Ref. Cuotas'!$I$7:'Ref. Cuotas'!I132,'Ref. Cuotas'!I132)-1,"")</f>
        <v>355</v>
      </c>
      <c r="AK133" s="7">
        <f>IFERROR(RANK('Ref. Cuotas'!J132,'Ref. Cuotas'!J:J,0)+COUNTIF('Ref. Cuotas'!$J$7:'Ref. Cuotas'!J132,'Ref. Cuotas'!J132)-1,"")</f>
        <v>916</v>
      </c>
      <c r="AL133" s="7">
        <f>IFERROR(RANK('Ref. Cuotas'!K132,'Ref. Cuotas'!K:K,0)+COUNTIF('Ref. Cuotas'!$K$7:'Ref. Cuotas'!K132,'Ref. Cuotas'!K132)-1,"")</f>
        <v>814</v>
      </c>
      <c r="AM133" s="7">
        <f>IFERROR(RANK('Ref. Cuotas'!L132,'Ref. Cuotas'!L:L,0)+COUNTIF('Ref. Cuotas'!$L$7:'Ref. Cuotas'!L132,'Ref. Cuotas'!L132)-1,"")</f>
        <v>394</v>
      </c>
      <c r="AN133" s="7">
        <f>IFERROR(RANK('Ref. Cuotas'!M132,'Ref. Cuotas'!M:M,0)+COUNTIF('Ref. Cuotas'!$M$7:'Ref. Cuotas'!M132,'Ref. Cuotas'!M132)-1,"")</f>
        <v>1034</v>
      </c>
      <c r="AO133" s="7">
        <f>IFERROR(RANK('Ref. Cuotas'!H132,'Ref. Cuotas'!H:H,1)+COUNTIF('Ref. Cuotas'!$H$7:'Ref. Cuotas'!H132,'Ref. Cuotas'!H132)-1,"")</f>
        <v>756</v>
      </c>
      <c r="AP133" s="7">
        <f>IFERROR(RANK('Ref. Cuotas'!J132,'Ref. Cuotas'!J:J,1)+COUNTIF('Ref. Cuotas'!$J$7:'Ref. Cuotas'!J132,'Ref. Cuotas'!J132)-1,"")</f>
        <v>91</v>
      </c>
      <c r="AQ133" s="7">
        <f>IFERROR(RANK('Ref. Cuotas'!K132,'Ref. Cuotas'!K:K,1)+COUNTIF('Ref. Cuotas'!$K$7:'Ref. Cuotas'!K132,'Ref. Cuotas'!K132)-1,"")</f>
        <v>1989</v>
      </c>
    </row>
    <row r="134" spans="31:43" ht="17.25" customHeight="1" x14ac:dyDescent="0.3">
      <c r="AE134" s="5" t="s">
        <v>129</v>
      </c>
      <c r="AF134" s="5" t="s">
        <v>3212</v>
      </c>
      <c r="AG134" s="6" t="s">
        <v>2939</v>
      </c>
      <c r="AH134" s="6" t="s">
        <v>4123</v>
      </c>
      <c r="AI134" s="7">
        <f>IFERROR(RANK('Ref. Cuotas'!H133,'Ref. Cuotas'!H:H,0)+COUNTIF('Ref. Cuotas'!$H$7:'Ref. Cuotas'!H133,'Ref. Cuotas'!H133)-1,"")</f>
        <v>1093</v>
      </c>
      <c r="AJ134" s="7">
        <f>IFERROR(RANK('Ref. Cuotas'!I133,'Ref. Cuotas'!I:I,0)+COUNTIF('Ref. Cuotas'!$I$7:'Ref. Cuotas'!I133,'Ref. Cuotas'!I133)-1,"")</f>
        <v>369</v>
      </c>
      <c r="AK134" s="7">
        <f>IFERROR(RANK('Ref. Cuotas'!J133,'Ref. Cuotas'!J:J,0)+COUNTIF('Ref. Cuotas'!$J$7:'Ref. Cuotas'!J133,'Ref. Cuotas'!J133)-1,"")</f>
        <v>823</v>
      </c>
      <c r="AL134" s="7">
        <f>IFERROR(RANK('Ref. Cuotas'!K133,'Ref. Cuotas'!K:K,0)+COUNTIF('Ref. Cuotas'!$K$7:'Ref. Cuotas'!K133,'Ref. Cuotas'!K133)-1,"")</f>
        <v>1130</v>
      </c>
      <c r="AM134" s="7">
        <f>IFERROR(RANK('Ref. Cuotas'!L133,'Ref. Cuotas'!L:L,0)+COUNTIF('Ref. Cuotas'!$L$7:'Ref. Cuotas'!L133,'Ref. Cuotas'!L133)-1,"")</f>
        <v>470</v>
      </c>
      <c r="AN134" s="7">
        <f>IFERROR(RANK('Ref. Cuotas'!M133,'Ref. Cuotas'!M:M,0)+COUNTIF('Ref. Cuotas'!$M$7:'Ref. Cuotas'!M133,'Ref. Cuotas'!M133)-1,"")</f>
        <v>1035</v>
      </c>
      <c r="AO134" s="7">
        <f>IFERROR(RANK('Ref. Cuotas'!H133,'Ref. Cuotas'!H:H,1)+COUNTIF('Ref. Cuotas'!$H$7:'Ref. Cuotas'!H133,'Ref. Cuotas'!H133)-1,"")</f>
        <v>1710</v>
      </c>
      <c r="AP134" s="7">
        <f>IFERROR(RANK('Ref. Cuotas'!J133,'Ref. Cuotas'!J:J,1)+COUNTIF('Ref. Cuotas'!$J$7:'Ref. Cuotas'!J133,'Ref. Cuotas'!J133)-1,"")</f>
        <v>1980</v>
      </c>
      <c r="AQ134" s="7">
        <f>IFERROR(RANK('Ref. Cuotas'!K133,'Ref. Cuotas'!K:K,1)+COUNTIF('Ref. Cuotas'!$K$7:'Ref. Cuotas'!K133,'Ref. Cuotas'!K133)-1,"")</f>
        <v>1673</v>
      </c>
    </row>
    <row r="135" spans="31:43" ht="17.25" customHeight="1" x14ac:dyDescent="0.3">
      <c r="AE135" s="5" t="s">
        <v>130</v>
      </c>
      <c r="AF135" s="5" t="s">
        <v>3213</v>
      </c>
      <c r="AG135" s="6" t="s">
        <v>2939</v>
      </c>
      <c r="AH135" s="6" t="s">
        <v>4139</v>
      </c>
      <c r="AI135" s="7">
        <f>IFERROR(RANK('Ref. Cuotas'!H134,'Ref. Cuotas'!H:H,0)+COUNTIF('Ref. Cuotas'!$H$7:'Ref. Cuotas'!H134,'Ref. Cuotas'!H134)-1,"")</f>
        <v>904</v>
      </c>
      <c r="AJ135" s="7">
        <f>IFERROR(RANK('Ref. Cuotas'!I134,'Ref. Cuotas'!I:I,0)+COUNTIF('Ref. Cuotas'!$I$7:'Ref. Cuotas'!I134,'Ref. Cuotas'!I134)-1,"")</f>
        <v>1135</v>
      </c>
      <c r="AK135" s="7">
        <f>IFERROR(RANK('Ref. Cuotas'!J134,'Ref. Cuotas'!J:J,0)+COUNTIF('Ref. Cuotas'!$J$7:'Ref. Cuotas'!J134,'Ref. Cuotas'!J134)-1,"")</f>
        <v>917</v>
      </c>
      <c r="AL135" s="7">
        <f>IFERROR(RANK('Ref. Cuotas'!K134,'Ref. Cuotas'!K:K,0)+COUNTIF('Ref. Cuotas'!$K$7:'Ref. Cuotas'!K134,'Ref. Cuotas'!K134)-1,"")</f>
        <v>1077</v>
      </c>
      <c r="AM135" s="7">
        <f>IFERROR(RANK('Ref. Cuotas'!L134,'Ref. Cuotas'!L:L,0)+COUNTIF('Ref. Cuotas'!$L$7:'Ref. Cuotas'!L134,'Ref. Cuotas'!L134)-1,"")</f>
        <v>2230</v>
      </c>
      <c r="AN135" s="7">
        <f>IFERROR(RANK('Ref. Cuotas'!M134,'Ref. Cuotas'!M:M,0)+COUNTIF('Ref. Cuotas'!$M$7:'Ref. Cuotas'!M134,'Ref. Cuotas'!M134)-1,"")</f>
        <v>240</v>
      </c>
      <c r="AO135" s="7">
        <f>IFERROR(RANK('Ref. Cuotas'!H134,'Ref. Cuotas'!H:H,1)+COUNTIF('Ref. Cuotas'!$H$7:'Ref. Cuotas'!H134,'Ref. Cuotas'!H134)-1,"")</f>
        <v>1899</v>
      </c>
      <c r="AP135" s="7">
        <f>IFERROR(RANK('Ref. Cuotas'!J134,'Ref. Cuotas'!J:J,1)+COUNTIF('Ref. Cuotas'!$J$7:'Ref. Cuotas'!J134,'Ref. Cuotas'!J134)-1,"")</f>
        <v>92</v>
      </c>
      <c r="AQ135" s="7">
        <f>IFERROR(RANK('Ref. Cuotas'!K134,'Ref. Cuotas'!K:K,1)+COUNTIF('Ref. Cuotas'!$K$7:'Ref. Cuotas'!K134,'Ref. Cuotas'!K134)-1,"")</f>
        <v>1726</v>
      </c>
    </row>
    <row r="136" spans="31:43" ht="17.25" customHeight="1" x14ac:dyDescent="0.3">
      <c r="AE136" s="5" t="s">
        <v>131</v>
      </c>
      <c r="AF136" s="5" t="s">
        <v>3214</v>
      </c>
      <c r="AG136" s="6" t="s">
        <v>2940</v>
      </c>
      <c r="AH136" s="6" t="s">
        <v>4093</v>
      </c>
      <c r="AI136" s="7">
        <f>IFERROR(RANK('Ref. Cuotas'!H135,'Ref. Cuotas'!H:H,0)+COUNTIF('Ref. Cuotas'!$H$7:'Ref. Cuotas'!H135,'Ref. Cuotas'!H135)-1,"")</f>
        <v>639</v>
      </c>
      <c r="AJ136" s="7">
        <f>IFERROR(RANK('Ref. Cuotas'!I135,'Ref. Cuotas'!I:I,0)+COUNTIF('Ref. Cuotas'!$I$7:'Ref. Cuotas'!I135,'Ref. Cuotas'!I135)-1,"")</f>
        <v>1016</v>
      </c>
      <c r="AK136" s="7">
        <f>IFERROR(RANK('Ref. Cuotas'!J135,'Ref. Cuotas'!J:J,0)+COUNTIF('Ref. Cuotas'!$J$7:'Ref. Cuotas'!J135,'Ref. Cuotas'!J135)-1,"")</f>
        <v>918</v>
      </c>
      <c r="AL136" s="7">
        <f>IFERROR(RANK('Ref. Cuotas'!K135,'Ref. Cuotas'!K:K,0)+COUNTIF('Ref. Cuotas'!$K$7:'Ref. Cuotas'!K135,'Ref. Cuotas'!K135)-1,"")</f>
        <v>994</v>
      </c>
      <c r="AM136" s="7">
        <f>IFERROR(RANK('Ref. Cuotas'!L135,'Ref. Cuotas'!L:L,0)+COUNTIF('Ref. Cuotas'!$L$7:'Ref. Cuotas'!L135,'Ref. Cuotas'!L135)-1,"")</f>
        <v>713</v>
      </c>
      <c r="AN136" s="7">
        <f>IFERROR(RANK('Ref. Cuotas'!M135,'Ref. Cuotas'!M:M,0)+COUNTIF('Ref. Cuotas'!$M$7:'Ref. Cuotas'!M135,'Ref. Cuotas'!M135)-1,"")</f>
        <v>1036</v>
      </c>
      <c r="AO136" s="7">
        <f>IFERROR(RANK('Ref. Cuotas'!H135,'Ref. Cuotas'!H:H,1)+COUNTIF('Ref. Cuotas'!$H$7:'Ref. Cuotas'!H135,'Ref. Cuotas'!H135)-1,"")</f>
        <v>2164</v>
      </c>
      <c r="AP136" s="7">
        <f>IFERROR(RANK('Ref. Cuotas'!J135,'Ref. Cuotas'!J:J,1)+COUNTIF('Ref. Cuotas'!$J$7:'Ref. Cuotas'!J135,'Ref. Cuotas'!J135)-1,"")</f>
        <v>93</v>
      </c>
      <c r="AQ136" s="7">
        <f>IFERROR(RANK('Ref. Cuotas'!K135,'Ref. Cuotas'!K:K,1)+COUNTIF('Ref. Cuotas'!$K$7:'Ref. Cuotas'!K135,'Ref. Cuotas'!K135)-1,"")</f>
        <v>1809</v>
      </c>
    </row>
    <row r="137" spans="31:43" ht="17.25" customHeight="1" x14ac:dyDescent="0.3">
      <c r="AE137" s="5" t="s">
        <v>132</v>
      </c>
      <c r="AF137" s="5" t="s">
        <v>3215</v>
      </c>
      <c r="AG137" s="6" t="s">
        <v>2940</v>
      </c>
      <c r="AH137" s="6" t="s">
        <v>4138</v>
      </c>
      <c r="AI137" s="7">
        <f>IFERROR(RANK('Ref. Cuotas'!H136,'Ref. Cuotas'!H:H,0)+COUNTIF('Ref. Cuotas'!$H$7:'Ref. Cuotas'!H136,'Ref. Cuotas'!H136)-1,"")</f>
        <v>532</v>
      </c>
      <c r="AJ137" s="7">
        <f>IFERROR(RANK('Ref. Cuotas'!I136,'Ref. Cuotas'!I:I,0)+COUNTIF('Ref. Cuotas'!$I$7:'Ref. Cuotas'!I136,'Ref. Cuotas'!I136)-1,"")</f>
        <v>1136</v>
      </c>
      <c r="AK137" s="7">
        <f>IFERROR(RANK('Ref. Cuotas'!J136,'Ref. Cuotas'!J:J,0)+COUNTIF('Ref. Cuotas'!$J$7:'Ref. Cuotas'!J136,'Ref. Cuotas'!J136)-1,"")</f>
        <v>919</v>
      </c>
      <c r="AL137" s="7">
        <f>IFERROR(RANK('Ref. Cuotas'!K136,'Ref. Cuotas'!K:K,0)+COUNTIF('Ref. Cuotas'!$K$7:'Ref. Cuotas'!K136,'Ref. Cuotas'!K136)-1,"")</f>
        <v>2048</v>
      </c>
      <c r="AM137" s="7">
        <f>IFERROR(RANK('Ref. Cuotas'!L136,'Ref. Cuotas'!L:L,0)+COUNTIF('Ref. Cuotas'!$L$7:'Ref. Cuotas'!L136,'Ref. Cuotas'!L136)-1,"")</f>
        <v>2071</v>
      </c>
      <c r="AN137" s="7">
        <f>IFERROR(RANK('Ref. Cuotas'!M136,'Ref. Cuotas'!M:M,0)+COUNTIF('Ref. Cuotas'!$M$7:'Ref. Cuotas'!M136,'Ref. Cuotas'!M136)-1,"")</f>
        <v>1037</v>
      </c>
      <c r="AO137" s="7">
        <f>IFERROR(RANK('Ref. Cuotas'!H136,'Ref. Cuotas'!H:H,1)+COUNTIF('Ref. Cuotas'!$H$7:'Ref. Cuotas'!H136,'Ref. Cuotas'!H136)-1,"")</f>
        <v>2271</v>
      </c>
      <c r="AP137" s="7">
        <f>IFERROR(RANK('Ref. Cuotas'!J136,'Ref. Cuotas'!J:J,1)+COUNTIF('Ref. Cuotas'!$J$7:'Ref. Cuotas'!J136,'Ref. Cuotas'!J136)-1,"")</f>
        <v>94</v>
      </c>
      <c r="AQ137" s="7">
        <f>IFERROR(RANK('Ref. Cuotas'!K136,'Ref. Cuotas'!K:K,1)+COUNTIF('Ref. Cuotas'!$K$7:'Ref. Cuotas'!K136,'Ref. Cuotas'!K136)-1,"")</f>
        <v>755</v>
      </c>
    </row>
    <row r="138" spans="31:43" ht="17.25" customHeight="1" x14ac:dyDescent="0.3">
      <c r="AE138" s="5" t="s">
        <v>133</v>
      </c>
      <c r="AF138" s="5" t="s">
        <v>3216</v>
      </c>
      <c r="AG138" s="6" t="s">
        <v>2940</v>
      </c>
      <c r="AH138" s="6" t="s">
        <v>4122</v>
      </c>
      <c r="AI138" s="7">
        <f>IFERROR(RANK('Ref. Cuotas'!H137,'Ref. Cuotas'!H:H,0)+COUNTIF('Ref. Cuotas'!$H$7:'Ref. Cuotas'!H137,'Ref. Cuotas'!H137)-1,"")</f>
        <v>276</v>
      </c>
      <c r="AJ138" s="7">
        <f>IFERROR(RANK('Ref. Cuotas'!I137,'Ref. Cuotas'!I:I,0)+COUNTIF('Ref. Cuotas'!$I$7:'Ref. Cuotas'!I137,'Ref. Cuotas'!I137)-1,"")</f>
        <v>748</v>
      </c>
      <c r="AK138" s="7">
        <f>IFERROR(RANK('Ref. Cuotas'!J137,'Ref. Cuotas'!J:J,0)+COUNTIF('Ref. Cuotas'!$J$7:'Ref. Cuotas'!J137,'Ref. Cuotas'!J137)-1,"")</f>
        <v>650</v>
      </c>
      <c r="AL138" s="7">
        <f>IFERROR(RANK('Ref. Cuotas'!K137,'Ref. Cuotas'!K:K,0)+COUNTIF('Ref. Cuotas'!$K$7:'Ref. Cuotas'!K137,'Ref. Cuotas'!K137)-1,"")</f>
        <v>415</v>
      </c>
      <c r="AM138" s="7">
        <f>IFERROR(RANK('Ref. Cuotas'!L137,'Ref. Cuotas'!L:L,0)+COUNTIF('Ref. Cuotas'!$L$7:'Ref. Cuotas'!L137,'Ref. Cuotas'!L137)-1,"")</f>
        <v>207</v>
      </c>
      <c r="AN138" s="7">
        <f>IFERROR(RANK('Ref. Cuotas'!M137,'Ref. Cuotas'!M:M,0)+COUNTIF('Ref. Cuotas'!$M$7:'Ref. Cuotas'!M137,'Ref. Cuotas'!M137)-1,"")</f>
        <v>1038</v>
      </c>
      <c r="AO138" s="7">
        <f>IFERROR(RANK('Ref. Cuotas'!H137,'Ref. Cuotas'!H:H,1)+COUNTIF('Ref. Cuotas'!$H$7:'Ref. Cuotas'!H137,'Ref. Cuotas'!H137)-1,"")</f>
        <v>2527</v>
      </c>
      <c r="AP138" s="7">
        <f>IFERROR(RANK('Ref. Cuotas'!J137,'Ref. Cuotas'!J:J,1)+COUNTIF('Ref. Cuotas'!$J$7:'Ref. Cuotas'!J137,'Ref. Cuotas'!J137)-1,"")</f>
        <v>2153</v>
      </c>
      <c r="AQ138" s="7">
        <f>IFERROR(RANK('Ref. Cuotas'!K137,'Ref. Cuotas'!K:K,1)+COUNTIF('Ref. Cuotas'!$K$7:'Ref. Cuotas'!K137,'Ref. Cuotas'!K137)-1,"")</f>
        <v>2388</v>
      </c>
    </row>
    <row r="139" spans="31:43" ht="17.25" customHeight="1" x14ac:dyDescent="0.3">
      <c r="AE139" s="5" t="s">
        <v>134</v>
      </c>
      <c r="AF139" s="5" t="s">
        <v>3217</v>
      </c>
      <c r="AG139" s="6" t="s">
        <v>2940</v>
      </c>
      <c r="AH139" s="6" t="s">
        <v>4123</v>
      </c>
      <c r="AI139" s="7">
        <f>IFERROR(RANK('Ref. Cuotas'!H138,'Ref. Cuotas'!H:H,0)+COUNTIF('Ref. Cuotas'!$H$7:'Ref. Cuotas'!H138,'Ref. Cuotas'!H138)-1,"")</f>
        <v>706</v>
      </c>
      <c r="AJ139" s="7">
        <f>IFERROR(RANK('Ref. Cuotas'!I138,'Ref. Cuotas'!I:I,0)+COUNTIF('Ref. Cuotas'!$I$7:'Ref. Cuotas'!I138,'Ref. Cuotas'!I138)-1,"")</f>
        <v>1003</v>
      </c>
      <c r="AK139" s="7">
        <f>IFERROR(RANK('Ref. Cuotas'!J138,'Ref. Cuotas'!J:J,0)+COUNTIF('Ref. Cuotas'!$J$7:'Ref. Cuotas'!J138,'Ref. Cuotas'!J138)-1,"")</f>
        <v>422</v>
      </c>
      <c r="AL139" s="7">
        <f>IFERROR(RANK('Ref. Cuotas'!K138,'Ref. Cuotas'!K:K,0)+COUNTIF('Ref. Cuotas'!$K$7:'Ref. Cuotas'!K138,'Ref. Cuotas'!K138)-1,"")</f>
        <v>734</v>
      </c>
      <c r="AM139" s="7">
        <f>IFERROR(RANK('Ref. Cuotas'!L138,'Ref. Cuotas'!L:L,0)+COUNTIF('Ref. Cuotas'!$L$7:'Ref. Cuotas'!L138,'Ref. Cuotas'!L138)-1,"")</f>
        <v>645</v>
      </c>
      <c r="AN139" s="7">
        <f>IFERROR(RANK('Ref. Cuotas'!M138,'Ref. Cuotas'!M:M,0)+COUNTIF('Ref. Cuotas'!$M$7:'Ref. Cuotas'!M138,'Ref. Cuotas'!M138)-1,"")</f>
        <v>1039</v>
      </c>
      <c r="AO139" s="7">
        <f>IFERROR(RANK('Ref. Cuotas'!H138,'Ref. Cuotas'!H:H,1)+COUNTIF('Ref. Cuotas'!$H$7:'Ref. Cuotas'!H138,'Ref. Cuotas'!H138)-1,"")</f>
        <v>2097</v>
      </c>
      <c r="AP139" s="7">
        <f>IFERROR(RANK('Ref. Cuotas'!J138,'Ref. Cuotas'!J:J,1)+COUNTIF('Ref. Cuotas'!$J$7:'Ref. Cuotas'!J138,'Ref. Cuotas'!J138)-1,"")</f>
        <v>2381</v>
      </c>
      <c r="AQ139" s="7">
        <f>IFERROR(RANK('Ref. Cuotas'!K138,'Ref. Cuotas'!K:K,1)+COUNTIF('Ref. Cuotas'!$K$7:'Ref. Cuotas'!K138,'Ref. Cuotas'!K138)-1,"")</f>
        <v>2069</v>
      </c>
    </row>
    <row r="140" spans="31:43" ht="17.25" customHeight="1" x14ac:dyDescent="0.3">
      <c r="AE140" s="5" t="s">
        <v>135</v>
      </c>
      <c r="AF140" s="5" t="s">
        <v>3218</v>
      </c>
      <c r="AG140" s="6" t="s">
        <v>2941</v>
      </c>
      <c r="AH140" s="6" t="s">
        <v>4092</v>
      </c>
      <c r="AI140" s="7">
        <f>IFERROR(RANK('Ref. Cuotas'!H139,'Ref. Cuotas'!H:H,0)+COUNTIF('Ref. Cuotas'!$H$7:'Ref. Cuotas'!H139,'Ref. Cuotas'!H139)-1,"")</f>
        <v>1066</v>
      </c>
      <c r="AJ140" s="7">
        <f>IFERROR(RANK('Ref. Cuotas'!I139,'Ref. Cuotas'!I:I,0)+COUNTIF('Ref. Cuotas'!$I$7:'Ref. Cuotas'!I139,'Ref. Cuotas'!I139)-1,"")</f>
        <v>556</v>
      </c>
      <c r="AK140" s="7">
        <f>IFERROR(RANK('Ref. Cuotas'!J139,'Ref. Cuotas'!J:J,0)+COUNTIF('Ref. Cuotas'!$J$7:'Ref. Cuotas'!J139,'Ref. Cuotas'!J139)-1,"")</f>
        <v>710</v>
      </c>
      <c r="AL140" s="7">
        <f>IFERROR(RANK('Ref. Cuotas'!K139,'Ref. Cuotas'!K:K,0)+COUNTIF('Ref. Cuotas'!$K$7:'Ref. Cuotas'!K139,'Ref. Cuotas'!K139)-1,"")</f>
        <v>1284</v>
      </c>
      <c r="AM140" s="7">
        <f>IFERROR(RANK('Ref. Cuotas'!L139,'Ref. Cuotas'!L:L,0)+COUNTIF('Ref. Cuotas'!$L$7:'Ref. Cuotas'!L139,'Ref. Cuotas'!L139)-1,"")</f>
        <v>1165</v>
      </c>
      <c r="AN140" s="7">
        <f>IFERROR(RANK('Ref. Cuotas'!M139,'Ref. Cuotas'!M:M,0)+COUNTIF('Ref. Cuotas'!$M$7:'Ref. Cuotas'!M139,'Ref. Cuotas'!M139)-1,"")</f>
        <v>241</v>
      </c>
      <c r="AO140" s="7">
        <f>IFERROR(RANK('Ref. Cuotas'!H139,'Ref. Cuotas'!H:H,1)+COUNTIF('Ref. Cuotas'!$H$7:'Ref. Cuotas'!H139,'Ref. Cuotas'!H139)-1,"")</f>
        <v>1737</v>
      </c>
      <c r="AP140" s="7">
        <f>IFERROR(RANK('Ref. Cuotas'!J139,'Ref. Cuotas'!J:J,1)+COUNTIF('Ref. Cuotas'!$J$7:'Ref. Cuotas'!J139,'Ref. Cuotas'!J139)-1,"")</f>
        <v>2093</v>
      </c>
      <c r="AQ140" s="7">
        <f>IFERROR(RANK('Ref. Cuotas'!K139,'Ref. Cuotas'!K:K,1)+COUNTIF('Ref. Cuotas'!$K$7:'Ref. Cuotas'!K139,'Ref. Cuotas'!K139)-1,"")</f>
        <v>1519</v>
      </c>
    </row>
    <row r="141" spans="31:43" ht="17.25" customHeight="1" x14ac:dyDescent="0.3">
      <c r="AE141" s="5" t="s">
        <v>136</v>
      </c>
      <c r="AF141" s="5" t="s">
        <v>3219</v>
      </c>
      <c r="AG141" s="6" t="s">
        <v>2941</v>
      </c>
      <c r="AH141" s="6" t="s">
        <v>4088</v>
      </c>
      <c r="AI141" s="7">
        <f>IFERROR(RANK('Ref. Cuotas'!H140,'Ref. Cuotas'!H:H,0)+COUNTIF('Ref. Cuotas'!$H$7:'Ref. Cuotas'!H140,'Ref. Cuotas'!H140)-1,"")</f>
        <v>749</v>
      </c>
      <c r="AJ141" s="7">
        <f>IFERROR(RANK('Ref. Cuotas'!I140,'Ref. Cuotas'!I:I,0)+COUNTIF('Ref. Cuotas'!$I$7:'Ref. Cuotas'!I140,'Ref. Cuotas'!I140)-1,"")</f>
        <v>1137</v>
      </c>
      <c r="AK141" s="7">
        <f>IFERROR(RANK('Ref. Cuotas'!J140,'Ref. Cuotas'!J:J,0)+COUNTIF('Ref. Cuotas'!$J$7:'Ref. Cuotas'!J140,'Ref. Cuotas'!J140)-1,"")</f>
        <v>340</v>
      </c>
      <c r="AL141" s="7">
        <f>IFERROR(RANK('Ref. Cuotas'!K140,'Ref. Cuotas'!K:K,0)+COUNTIF('Ref. Cuotas'!$K$7:'Ref. Cuotas'!K140,'Ref. Cuotas'!K140)-1,"")</f>
        <v>473</v>
      </c>
      <c r="AM141" s="7">
        <f>IFERROR(RANK('Ref. Cuotas'!L140,'Ref. Cuotas'!L:L,0)+COUNTIF('Ref. Cuotas'!$L$7:'Ref. Cuotas'!L140,'Ref. Cuotas'!L140)-1,"")</f>
        <v>1273</v>
      </c>
      <c r="AN141" s="7">
        <f>IFERROR(RANK('Ref. Cuotas'!M140,'Ref. Cuotas'!M:M,0)+COUNTIF('Ref. Cuotas'!$M$7:'Ref. Cuotas'!M140,'Ref. Cuotas'!M140)-1,"")</f>
        <v>242</v>
      </c>
      <c r="AO141" s="7">
        <f>IFERROR(RANK('Ref. Cuotas'!H140,'Ref. Cuotas'!H:H,1)+COUNTIF('Ref. Cuotas'!$H$7:'Ref. Cuotas'!H140,'Ref. Cuotas'!H140)-1,"")</f>
        <v>2054</v>
      </c>
      <c r="AP141" s="7">
        <f>IFERROR(RANK('Ref. Cuotas'!J140,'Ref. Cuotas'!J:J,1)+COUNTIF('Ref. Cuotas'!$J$7:'Ref. Cuotas'!J140,'Ref. Cuotas'!J140)-1,"")</f>
        <v>2463</v>
      </c>
      <c r="AQ141" s="7">
        <f>IFERROR(RANK('Ref. Cuotas'!K140,'Ref. Cuotas'!K:K,1)+COUNTIF('Ref. Cuotas'!$K$7:'Ref. Cuotas'!K140,'Ref. Cuotas'!K140)-1,"")</f>
        <v>2330</v>
      </c>
    </row>
    <row r="142" spans="31:43" ht="17.25" customHeight="1" x14ac:dyDescent="0.3">
      <c r="AE142" s="5" t="s">
        <v>137</v>
      </c>
      <c r="AF142" s="5" t="s">
        <v>3220</v>
      </c>
      <c r="AG142" s="6" t="s">
        <v>2941</v>
      </c>
      <c r="AH142" s="6" t="s">
        <v>4096</v>
      </c>
      <c r="AI142" s="7">
        <f>IFERROR(RANK('Ref. Cuotas'!H141,'Ref. Cuotas'!H:H,0)+COUNTIF('Ref. Cuotas'!$H$7:'Ref. Cuotas'!H141,'Ref. Cuotas'!H141)-1,"")</f>
        <v>1775</v>
      </c>
      <c r="AJ142" s="7">
        <f>IFERROR(RANK('Ref. Cuotas'!I141,'Ref. Cuotas'!I:I,0)+COUNTIF('Ref. Cuotas'!$I$7:'Ref. Cuotas'!I141,'Ref. Cuotas'!I141)-1,"")</f>
        <v>1138</v>
      </c>
      <c r="AK142" s="7">
        <f>IFERROR(RANK('Ref. Cuotas'!J141,'Ref. Cuotas'!J:J,0)+COUNTIF('Ref. Cuotas'!$J$7:'Ref. Cuotas'!J141,'Ref. Cuotas'!J141)-1,"")</f>
        <v>419</v>
      </c>
      <c r="AL142" s="7">
        <f>IFERROR(RANK('Ref. Cuotas'!K141,'Ref. Cuotas'!K:K,0)+COUNTIF('Ref. Cuotas'!$K$7:'Ref. Cuotas'!K141,'Ref. Cuotas'!K141)-1,"")</f>
        <v>712</v>
      </c>
      <c r="AM142" s="7">
        <f>IFERROR(RANK('Ref. Cuotas'!L141,'Ref. Cuotas'!L:L,0)+COUNTIF('Ref. Cuotas'!$L$7:'Ref. Cuotas'!L141,'Ref. Cuotas'!L141)-1,"")</f>
        <v>1906</v>
      </c>
      <c r="AN142" s="7">
        <f>IFERROR(RANK('Ref. Cuotas'!M141,'Ref. Cuotas'!M:M,0)+COUNTIF('Ref. Cuotas'!$M$7:'Ref. Cuotas'!M141,'Ref. Cuotas'!M141)-1,"")</f>
        <v>243</v>
      </c>
      <c r="AO142" s="7">
        <f>IFERROR(RANK('Ref. Cuotas'!H141,'Ref. Cuotas'!H:H,1)+COUNTIF('Ref. Cuotas'!$H$7:'Ref. Cuotas'!H141,'Ref. Cuotas'!H141)-1,"")</f>
        <v>1028</v>
      </c>
      <c r="AP142" s="7">
        <f>IFERROR(RANK('Ref. Cuotas'!J141,'Ref. Cuotas'!J:J,1)+COUNTIF('Ref. Cuotas'!$J$7:'Ref. Cuotas'!J141,'Ref. Cuotas'!J141)-1,"")</f>
        <v>2384</v>
      </c>
      <c r="AQ142" s="7">
        <f>IFERROR(RANK('Ref. Cuotas'!K141,'Ref. Cuotas'!K:K,1)+COUNTIF('Ref. Cuotas'!$K$7:'Ref. Cuotas'!K141,'Ref. Cuotas'!K141)-1,"")</f>
        <v>2091</v>
      </c>
    </row>
    <row r="143" spans="31:43" ht="17.25" customHeight="1" x14ac:dyDescent="0.3">
      <c r="AE143" s="5" t="s">
        <v>138</v>
      </c>
      <c r="AF143" s="5" t="s">
        <v>3221</v>
      </c>
      <c r="AG143" s="6" t="s">
        <v>2941</v>
      </c>
      <c r="AH143" s="6" t="s">
        <v>4107</v>
      </c>
      <c r="AI143" s="7">
        <f>IFERROR(RANK('Ref. Cuotas'!H142,'Ref. Cuotas'!H:H,0)+COUNTIF('Ref. Cuotas'!$H$7:'Ref. Cuotas'!H142,'Ref. Cuotas'!H142)-1,"")</f>
        <v>2215</v>
      </c>
      <c r="AJ143" s="7">
        <f>IFERROR(RANK('Ref. Cuotas'!I142,'Ref. Cuotas'!I:I,0)+COUNTIF('Ref. Cuotas'!$I$7:'Ref. Cuotas'!I142,'Ref. Cuotas'!I142)-1,"")</f>
        <v>1139</v>
      </c>
      <c r="AK143" s="7">
        <f>IFERROR(RANK('Ref. Cuotas'!J142,'Ref. Cuotas'!J:J,0)+COUNTIF('Ref. Cuotas'!$J$7:'Ref. Cuotas'!J142,'Ref. Cuotas'!J142)-1,"")</f>
        <v>920</v>
      </c>
      <c r="AL143" s="7">
        <f>IFERROR(RANK('Ref. Cuotas'!K142,'Ref. Cuotas'!K:K,0)+COUNTIF('Ref. Cuotas'!$K$7:'Ref. Cuotas'!K142,'Ref. Cuotas'!K142)-1,"")</f>
        <v>2596</v>
      </c>
      <c r="AM143" s="7">
        <f>IFERROR(RANK('Ref. Cuotas'!L142,'Ref. Cuotas'!L:L,0)+COUNTIF('Ref. Cuotas'!$L$7:'Ref. Cuotas'!L142,'Ref. Cuotas'!L142)-1,"")</f>
        <v>2592</v>
      </c>
      <c r="AN143" s="7">
        <f>IFERROR(RANK('Ref. Cuotas'!M142,'Ref. Cuotas'!M:M,0)+COUNTIF('Ref. Cuotas'!$M$7:'Ref. Cuotas'!M142,'Ref. Cuotas'!M142)-1,"")</f>
        <v>1040</v>
      </c>
      <c r="AO143" s="7">
        <f>IFERROR(RANK('Ref. Cuotas'!H142,'Ref. Cuotas'!H:H,1)+COUNTIF('Ref. Cuotas'!$H$7:'Ref. Cuotas'!H142,'Ref. Cuotas'!H142)-1,"")</f>
        <v>588</v>
      </c>
      <c r="AP143" s="7">
        <f>IFERROR(RANK('Ref. Cuotas'!J142,'Ref. Cuotas'!J:J,1)+COUNTIF('Ref. Cuotas'!$J$7:'Ref. Cuotas'!J142,'Ref. Cuotas'!J142)-1,"")</f>
        <v>95</v>
      </c>
      <c r="AQ143" s="7">
        <f>IFERROR(RANK('Ref. Cuotas'!K142,'Ref. Cuotas'!K:K,1)+COUNTIF('Ref. Cuotas'!$K$7:'Ref. Cuotas'!K142,'Ref. Cuotas'!K142)-1,"")</f>
        <v>14</v>
      </c>
    </row>
    <row r="144" spans="31:43" ht="17.25" customHeight="1" x14ac:dyDescent="0.3">
      <c r="AE144" s="5" t="s">
        <v>139</v>
      </c>
      <c r="AF144" s="5" t="s">
        <v>3222</v>
      </c>
      <c r="AG144" s="6" t="s">
        <v>2941</v>
      </c>
      <c r="AH144" s="6" t="s">
        <v>4109</v>
      </c>
      <c r="AI144" s="7">
        <f>IFERROR(RANK('Ref. Cuotas'!H143,'Ref. Cuotas'!H:H,0)+COUNTIF('Ref. Cuotas'!$H$7:'Ref. Cuotas'!H143,'Ref. Cuotas'!H143)-1,"")</f>
        <v>998</v>
      </c>
      <c r="AJ144" s="7">
        <f>IFERROR(RANK('Ref. Cuotas'!I143,'Ref. Cuotas'!I:I,0)+COUNTIF('Ref. Cuotas'!$I$7:'Ref. Cuotas'!I143,'Ref. Cuotas'!I143)-1,"")</f>
        <v>1140</v>
      </c>
      <c r="AK144" s="7">
        <f>IFERROR(RANK('Ref. Cuotas'!J143,'Ref. Cuotas'!J:J,0)+COUNTIF('Ref. Cuotas'!$J$7:'Ref. Cuotas'!J143,'Ref. Cuotas'!J143)-1,"")</f>
        <v>574</v>
      </c>
      <c r="AL144" s="7">
        <f>IFERROR(RANK('Ref. Cuotas'!K143,'Ref. Cuotas'!K:K,0)+COUNTIF('Ref. Cuotas'!$K$7:'Ref. Cuotas'!K143,'Ref. Cuotas'!K143)-1,"")</f>
        <v>1514</v>
      </c>
      <c r="AM144" s="7">
        <f>IFERROR(RANK('Ref. Cuotas'!L143,'Ref. Cuotas'!L:L,0)+COUNTIF('Ref. Cuotas'!$L$7:'Ref. Cuotas'!L143,'Ref. Cuotas'!L143)-1,"")</f>
        <v>801</v>
      </c>
      <c r="AN144" s="7">
        <f>IFERROR(RANK('Ref. Cuotas'!M143,'Ref. Cuotas'!M:M,0)+COUNTIF('Ref. Cuotas'!$M$7:'Ref. Cuotas'!M143,'Ref. Cuotas'!M143)-1,"")</f>
        <v>1041</v>
      </c>
      <c r="AO144" s="7">
        <f>IFERROR(RANK('Ref. Cuotas'!H143,'Ref. Cuotas'!H:H,1)+COUNTIF('Ref. Cuotas'!$H$7:'Ref. Cuotas'!H143,'Ref. Cuotas'!H143)-1,"")</f>
        <v>1805</v>
      </c>
      <c r="AP144" s="7">
        <f>IFERROR(RANK('Ref. Cuotas'!J143,'Ref. Cuotas'!J:J,1)+COUNTIF('Ref. Cuotas'!$J$7:'Ref. Cuotas'!J143,'Ref. Cuotas'!J143)-1,"")</f>
        <v>2229</v>
      </c>
      <c r="AQ144" s="7">
        <f>IFERROR(RANK('Ref. Cuotas'!K143,'Ref. Cuotas'!K:K,1)+COUNTIF('Ref. Cuotas'!$K$7:'Ref. Cuotas'!K143,'Ref. Cuotas'!K143)-1,"")</f>
        <v>1289</v>
      </c>
    </row>
    <row r="145" spans="31:43" ht="17.25" customHeight="1" x14ac:dyDescent="0.3">
      <c r="AE145" s="5" t="s">
        <v>140</v>
      </c>
      <c r="AF145" s="5" t="s">
        <v>3223</v>
      </c>
      <c r="AG145" s="6" t="s">
        <v>2942</v>
      </c>
      <c r="AH145" s="6" t="s">
        <v>4092</v>
      </c>
      <c r="AI145" s="7">
        <f>IFERROR(RANK('Ref. Cuotas'!H144,'Ref. Cuotas'!H:H,0)+COUNTIF('Ref. Cuotas'!$H$7:'Ref. Cuotas'!H144,'Ref. Cuotas'!H144)-1,"")</f>
        <v>1277</v>
      </c>
      <c r="AJ145" s="7">
        <f>IFERROR(RANK('Ref. Cuotas'!I144,'Ref. Cuotas'!I:I,0)+COUNTIF('Ref. Cuotas'!$I$7:'Ref. Cuotas'!I144,'Ref. Cuotas'!I144)-1,"")</f>
        <v>693</v>
      </c>
      <c r="AK145" s="7">
        <f>IFERROR(RANK('Ref. Cuotas'!J144,'Ref. Cuotas'!J:J,0)+COUNTIF('Ref. Cuotas'!$J$7:'Ref. Cuotas'!J144,'Ref. Cuotas'!J144)-1,"")</f>
        <v>615</v>
      </c>
      <c r="AL145" s="7">
        <f>IFERROR(RANK('Ref. Cuotas'!K144,'Ref. Cuotas'!K:K,0)+COUNTIF('Ref. Cuotas'!$K$7:'Ref. Cuotas'!K144,'Ref. Cuotas'!K144)-1,"")</f>
        <v>986</v>
      </c>
      <c r="AM145" s="7">
        <f>IFERROR(RANK('Ref. Cuotas'!L144,'Ref. Cuotas'!L:L,0)+COUNTIF('Ref. Cuotas'!$L$7:'Ref. Cuotas'!L144,'Ref. Cuotas'!L144)-1,"")</f>
        <v>1128</v>
      </c>
      <c r="AN145" s="7">
        <f>IFERROR(RANK('Ref. Cuotas'!M144,'Ref. Cuotas'!M:M,0)+COUNTIF('Ref. Cuotas'!$M$7:'Ref. Cuotas'!M144,'Ref. Cuotas'!M144)-1,"")</f>
        <v>244</v>
      </c>
      <c r="AO145" s="7">
        <f>IFERROR(RANK('Ref. Cuotas'!H144,'Ref. Cuotas'!H:H,1)+COUNTIF('Ref. Cuotas'!$H$7:'Ref. Cuotas'!H144,'Ref. Cuotas'!H144)-1,"")</f>
        <v>1526</v>
      </c>
      <c r="AP145" s="7">
        <f>IFERROR(RANK('Ref. Cuotas'!J144,'Ref. Cuotas'!J:J,1)+COUNTIF('Ref. Cuotas'!$J$7:'Ref. Cuotas'!J144,'Ref. Cuotas'!J144)-1,"")</f>
        <v>2188</v>
      </c>
      <c r="AQ145" s="7">
        <f>IFERROR(RANK('Ref. Cuotas'!K144,'Ref. Cuotas'!K:K,1)+COUNTIF('Ref. Cuotas'!$K$7:'Ref. Cuotas'!K144,'Ref. Cuotas'!K144)-1,"")</f>
        <v>1817</v>
      </c>
    </row>
    <row r="146" spans="31:43" ht="17.25" customHeight="1" x14ac:dyDescent="0.3">
      <c r="AE146" s="5" t="s">
        <v>141</v>
      </c>
      <c r="AF146" s="5" t="s">
        <v>3224</v>
      </c>
      <c r="AG146" s="6" t="s">
        <v>2942</v>
      </c>
      <c r="AH146" s="6" t="s">
        <v>4088</v>
      </c>
      <c r="AI146" s="7">
        <f>IFERROR(RANK('Ref. Cuotas'!H145,'Ref. Cuotas'!H:H,0)+COUNTIF('Ref. Cuotas'!$H$7:'Ref. Cuotas'!H145,'Ref. Cuotas'!H145)-1,"")</f>
        <v>804</v>
      </c>
      <c r="AJ146" s="7">
        <f>IFERROR(RANK('Ref. Cuotas'!I145,'Ref. Cuotas'!I:I,0)+COUNTIF('Ref. Cuotas'!$I$7:'Ref. Cuotas'!I145,'Ref. Cuotas'!I145)-1,"")</f>
        <v>1141</v>
      </c>
      <c r="AK146" s="7">
        <f>IFERROR(RANK('Ref. Cuotas'!J145,'Ref. Cuotas'!J:J,0)+COUNTIF('Ref. Cuotas'!$J$7:'Ref. Cuotas'!J145,'Ref. Cuotas'!J145)-1,"")</f>
        <v>426</v>
      </c>
      <c r="AL146" s="7">
        <f>IFERROR(RANK('Ref. Cuotas'!K145,'Ref. Cuotas'!K:K,0)+COUNTIF('Ref. Cuotas'!$K$7:'Ref. Cuotas'!K145,'Ref. Cuotas'!K145)-1,"")</f>
        <v>369</v>
      </c>
      <c r="AM146" s="7">
        <f>IFERROR(RANK('Ref. Cuotas'!L145,'Ref. Cuotas'!L:L,0)+COUNTIF('Ref. Cuotas'!$L$7:'Ref. Cuotas'!L145,'Ref. Cuotas'!L145)-1,"")</f>
        <v>1331</v>
      </c>
      <c r="AN146" s="7">
        <f>IFERROR(RANK('Ref. Cuotas'!M145,'Ref. Cuotas'!M:M,0)+COUNTIF('Ref. Cuotas'!$M$7:'Ref. Cuotas'!M145,'Ref. Cuotas'!M145)-1,"")</f>
        <v>245</v>
      </c>
      <c r="AO146" s="7">
        <f>IFERROR(RANK('Ref. Cuotas'!H145,'Ref. Cuotas'!H:H,1)+COUNTIF('Ref. Cuotas'!$H$7:'Ref. Cuotas'!H145,'Ref. Cuotas'!H145)-1,"")</f>
        <v>1999</v>
      </c>
      <c r="AP146" s="7">
        <f>IFERROR(RANK('Ref. Cuotas'!J145,'Ref. Cuotas'!J:J,1)+COUNTIF('Ref. Cuotas'!$J$7:'Ref. Cuotas'!J145,'Ref. Cuotas'!J145)-1,"")</f>
        <v>2377</v>
      </c>
      <c r="AQ146" s="7">
        <f>IFERROR(RANK('Ref. Cuotas'!K145,'Ref. Cuotas'!K:K,1)+COUNTIF('Ref. Cuotas'!$K$7:'Ref. Cuotas'!K145,'Ref. Cuotas'!K145)-1,"")</f>
        <v>2434</v>
      </c>
    </row>
    <row r="147" spans="31:43" ht="17.25" customHeight="1" x14ac:dyDescent="0.3">
      <c r="AE147" s="5" t="s">
        <v>142</v>
      </c>
      <c r="AF147" s="5" t="s">
        <v>3225</v>
      </c>
      <c r="AG147" s="6" t="s">
        <v>2942</v>
      </c>
      <c r="AH147" s="6" t="s">
        <v>4096</v>
      </c>
      <c r="AI147" s="7">
        <f>IFERROR(RANK('Ref. Cuotas'!H146,'Ref. Cuotas'!H:H,0)+COUNTIF('Ref. Cuotas'!$H$7:'Ref. Cuotas'!H146,'Ref. Cuotas'!H146)-1,"")</f>
        <v>1274</v>
      </c>
      <c r="AJ147" s="7">
        <f>IFERROR(RANK('Ref. Cuotas'!I146,'Ref. Cuotas'!I:I,0)+COUNTIF('Ref. Cuotas'!$I$7:'Ref. Cuotas'!I146,'Ref. Cuotas'!I146)-1,"")</f>
        <v>1142</v>
      </c>
      <c r="AK147" s="7">
        <f>IFERROR(RANK('Ref. Cuotas'!J146,'Ref. Cuotas'!J:J,0)+COUNTIF('Ref. Cuotas'!$J$7:'Ref. Cuotas'!J146,'Ref. Cuotas'!J146)-1,"")</f>
        <v>409</v>
      </c>
      <c r="AL147" s="7">
        <f>IFERROR(RANK('Ref. Cuotas'!K146,'Ref. Cuotas'!K:K,0)+COUNTIF('Ref. Cuotas'!$K$7:'Ref. Cuotas'!K146,'Ref. Cuotas'!K146)-1,"")</f>
        <v>600</v>
      </c>
      <c r="AM147" s="7">
        <f>IFERROR(RANK('Ref. Cuotas'!L146,'Ref. Cuotas'!L:L,0)+COUNTIF('Ref. Cuotas'!$L$7:'Ref. Cuotas'!L146,'Ref. Cuotas'!L146)-1,"")</f>
        <v>2072</v>
      </c>
      <c r="AN147" s="7">
        <f>IFERROR(RANK('Ref. Cuotas'!M146,'Ref. Cuotas'!M:M,0)+COUNTIF('Ref. Cuotas'!$M$7:'Ref. Cuotas'!M146,'Ref. Cuotas'!M146)-1,"")</f>
        <v>246</v>
      </c>
      <c r="AO147" s="7">
        <f>IFERROR(RANK('Ref. Cuotas'!H146,'Ref. Cuotas'!H:H,1)+COUNTIF('Ref. Cuotas'!$H$7:'Ref. Cuotas'!H146,'Ref. Cuotas'!H146)-1,"")</f>
        <v>1529</v>
      </c>
      <c r="AP147" s="7">
        <f>IFERROR(RANK('Ref. Cuotas'!J146,'Ref. Cuotas'!J:J,1)+COUNTIF('Ref. Cuotas'!$J$7:'Ref. Cuotas'!J146,'Ref. Cuotas'!J146)-1,"")</f>
        <v>2394</v>
      </c>
      <c r="AQ147" s="7">
        <f>IFERROR(RANK('Ref. Cuotas'!K146,'Ref. Cuotas'!K:K,1)+COUNTIF('Ref. Cuotas'!$K$7:'Ref. Cuotas'!K146,'Ref. Cuotas'!K146)-1,"")</f>
        <v>2203</v>
      </c>
    </row>
    <row r="148" spans="31:43" ht="17.25" customHeight="1" x14ac:dyDescent="0.3">
      <c r="AE148" s="5" t="s">
        <v>143</v>
      </c>
      <c r="AF148" s="5" t="s">
        <v>3226</v>
      </c>
      <c r="AG148" s="6" t="s">
        <v>2942</v>
      </c>
      <c r="AH148" s="6" t="s">
        <v>4107</v>
      </c>
      <c r="AI148" s="7">
        <f>IFERROR(RANK('Ref. Cuotas'!H147,'Ref. Cuotas'!H:H,0)+COUNTIF('Ref. Cuotas'!$H$7:'Ref. Cuotas'!H147,'Ref. Cuotas'!H147)-1,"")</f>
        <v>2175</v>
      </c>
      <c r="AJ148" s="7">
        <f>IFERROR(RANK('Ref. Cuotas'!I147,'Ref. Cuotas'!I:I,0)+COUNTIF('Ref. Cuotas'!$I$7:'Ref. Cuotas'!I147,'Ref. Cuotas'!I147)-1,"")</f>
        <v>1143</v>
      </c>
      <c r="AK148" s="7">
        <f>IFERROR(RANK('Ref. Cuotas'!J147,'Ref. Cuotas'!J:J,0)+COUNTIF('Ref. Cuotas'!$J$7:'Ref. Cuotas'!J147,'Ref. Cuotas'!J147)-1,"")</f>
        <v>921</v>
      </c>
      <c r="AL148" s="7">
        <f>IFERROR(RANK('Ref. Cuotas'!K147,'Ref. Cuotas'!K:K,0)+COUNTIF('Ref. Cuotas'!$K$7:'Ref. Cuotas'!K147,'Ref. Cuotas'!K147)-1,"")</f>
        <v>2597</v>
      </c>
      <c r="AM148" s="7">
        <f>IFERROR(RANK('Ref. Cuotas'!L147,'Ref. Cuotas'!L:L,0)+COUNTIF('Ref. Cuotas'!$L$7:'Ref. Cuotas'!L147,'Ref. Cuotas'!L147)-1,"")</f>
        <v>2593</v>
      </c>
      <c r="AN148" s="7">
        <f>IFERROR(RANK('Ref. Cuotas'!M147,'Ref. Cuotas'!M:M,0)+COUNTIF('Ref. Cuotas'!$M$7:'Ref. Cuotas'!M147,'Ref. Cuotas'!M147)-1,"")</f>
        <v>1042</v>
      </c>
      <c r="AO148" s="7">
        <f>IFERROR(RANK('Ref. Cuotas'!H147,'Ref. Cuotas'!H:H,1)+COUNTIF('Ref. Cuotas'!$H$7:'Ref. Cuotas'!H147,'Ref. Cuotas'!H147)-1,"")</f>
        <v>628</v>
      </c>
      <c r="AP148" s="7">
        <f>IFERROR(RANK('Ref. Cuotas'!J147,'Ref. Cuotas'!J:J,1)+COUNTIF('Ref. Cuotas'!$J$7:'Ref. Cuotas'!J147,'Ref. Cuotas'!J147)-1,"")</f>
        <v>96</v>
      </c>
      <c r="AQ148" s="7">
        <f>IFERROR(RANK('Ref. Cuotas'!K147,'Ref. Cuotas'!K:K,1)+COUNTIF('Ref. Cuotas'!$K$7:'Ref. Cuotas'!K147,'Ref. Cuotas'!K147)-1,"")</f>
        <v>15</v>
      </c>
    </row>
    <row r="149" spans="31:43" ht="17.25" customHeight="1" x14ac:dyDescent="0.3">
      <c r="AE149" s="5" t="s">
        <v>144</v>
      </c>
      <c r="AF149" s="5" t="s">
        <v>3227</v>
      </c>
      <c r="AG149" s="6" t="s">
        <v>2942</v>
      </c>
      <c r="AH149" s="6" t="s">
        <v>4109</v>
      </c>
      <c r="AI149" s="7">
        <f>IFERROR(RANK('Ref. Cuotas'!H148,'Ref. Cuotas'!H:H,0)+COUNTIF('Ref. Cuotas'!$H$7:'Ref. Cuotas'!H148,'Ref. Cuotas'!H148)-1,"")</f>
        <v>1138</v>
      </c>
      <c r="AJ149" s="7">
        <f>IFERROR(RANK('Ref. Cuotas'!I148,'Ref. Cuotas'!I:I,0)+COUNTIF('Ref. Cuotas'!$I$7:'Ref. Cuotas'!I148,'Ref. Cuotas'!I148)-1,"")</f>
        <v>680</v>
      </c>
      <c r="AK149" s="7">
        <f>IFERROR(RANK('Ref. Cuotas'!J148,'Ref. Cuotas'!J:J,0)+COUNTIF('Ref. Cuotas'!$J$7:'Ref. Cuotas'!J148,'Ref. Cuotas'!J148)-1,"")</f>
        <v>922</v>
      </c>
      <c r="AL149" s="7">
        <f>IFERROR(RANK('Ref. Cuotas'!K148,'Ref. Cuotas'!K:K,0)+COUNTIF('Ref. Cuotas'!$K$7:'Ref. Cuotas'!K148,'Ref. Cuotas'!K148)-1,"")</f>
        <v>1248</v>
      </c>
      <c r="AM149" s="7">
        <f>IFERROR(RANK('Ref. Cuotas'!L148,'Ref. Cuotas'!L:L,0)+COUNTIF('Ref. Cuotas'!$L$7:'Ref. Cuotas'!L148,'Ref. Cuotas'!L148)-1,"")</f>
        <v>755</v>
      </c>
      <c r="AN149" s="7">
        <f>IFERROR(RANK('Ref. Cuotas'!M148,'Ref. Cuotas'!M:M,0)+COUNTIF('Ref. Cuotas'!$M$7:'Ref. Cuotas'!M148,'Ref. Cuotas'!M148)-1,"")</f>
        <v>1043</v>
      </c>
      <c r="AO149" s="7">
        <f>IFERROR(RANK('Ref. Cuotas'!H148,'Ref. Cuotas'!H:H,1)+COUNTIF('Ref. Cuotas'!$H$7:'Ref. Cuotas'!H148,'Ref. Cuotas'!H148)-1,"")</f>
        <v>1665</v>
      </c>
      <c r="AP149" s="7">
        <f>IFERROR(RANK('Ref. Cuotas'!J148,'Ref. Cuotas'!J:J,1)+COUNTIF('Ref. Cuotas'!$J$7:'Ref. Cuotas'!J148,'Ref. Cuotas'!J148)-1,"")</f>
        <v>97</v>
      </c>
      <c r="AQ149" s="7">
        <f>IFERROR(RANK('Ref. Cuotas'!K148,'Ref. Cuotas'!K:K,1)+COUNTIF('Ref. Cuotas'!$K$7:'Ref. Cuotas'!K148,'Ref. Cuotas'!K148)-1,"")</f>
        <v>1555</v>
      </c>
    </row>
    <row r="150" spans="31:43" ht="17.25" customHeight="1" x14ac:dyDescent="0.3">
      <c r="AE150" s="5" t="s">
        <v>145</v>
      </c>
      <c r="AF150" s="5" t="s">
        <v>3228</v>
      </c>
      <c r="AG150" s="6" t="s">
        <v>2943</v>
      </c>
      <c r="AH150" s="6" t="s">
        <v>4121</v>
      </c>
      <c r="AI150" s="7">
        <f>IFERROR(RANK('Ref. Cuotas'!H149,'Ref. Cuotas'!H:H,0)+COUNTIF('Ref. Cuotas'!$H$7:'Ref. Cuotas'!H149,'Ref. Cuotas'!H149)-1,"")</f>
        <v>2178</v>
      </c>
      <c r="AJ150" s="7">
        <f>IFERROR(RANK('Ref. Cuotas'!I149,'Ref. Cuotas'!I:I,0)+COUNTIF('Ref. Cuotas'!$I$7:'Ref. Cuotas'!I149,'Ref. Cuotas'!I149)-1,"")</f>
        <v>1144</v>
      </c>
      <c r="AK150" s="7">
        <f>IFERROR(RANK('Ref. Cuotas'!J149,'Ref. Cuotas'!J:J,0)+COUNTIF('Ref. Cuotas'!$J$7:'Ref. Cuotas'!J149,'Ref. Cuotas'!J149)-1,"")</f>
        <v>923</v>
      </c>
      <c r="AL150" s="7">
        <f>IFERROR(RANK('Ref. Cuotas'!K149,'Ref. Cuotas'!K:K,0)+COUNTIF('Ref. Cuotas'!$K$7:'Ref. Cuotas'!K149,'Ref. Cuotas'!K149)-1,"")</f>
        <v>198</v>
      </c>
      <c r="AM150" s="7">
        <f>IFERROR(RANK('Ref. Cuotas'!L149,'Ref. Cuotas'!L:L,0)+COUNTIF('Ref. Cuotas'!$L$7:'Ref. Cuotas'!L149,'Ref. Cuotas'!L149)-1,"")</f>
        <v>2231</v>
      </c>
      <c r="AN150" s="7">
        <f>IFERROR(RANK('Ref. Cuotas'!M149,'Ref. Cuotas'!M:M,0)+COUNTIF('Ref. Cuotas'!$M$7:'Ref. Cuotas'!M149,'Ref. Cuotas'!M149)-1,"")</f>
        <v>247</v>
      </c>
      <c r="AO150" s="7">
        <f>IFERROR(RANK('Ref. Cuotas'!H149,'Ref. Cuotas'!H:H,1)+COUNTIF('Ref. Cuotas'!$H$7:'Ref. Cuotas'!H149,'Ref. Cuotas'!H149)-1,"")</f>
        <v>625</v>
      </c>
      <c r="AP150" s="7">
        <f>IFERROR(RANK('Ref. Cuotas'!J149,'Ref. Cuotas'!J:J,1)+COUNTIF('Ref. Cuotas'!$J$7:'Ref. Cuotas'!J149,'Ref. Cuotas'!J149)-1,"")</f>
        <v>98</v>
      </c>
      <c r="AQ150" s="7">
        <f>IFERROR(RANK('Ref. Cuotas'!K149,'Ref. Cuotas'!K:K,1)+COUNTIF('Ref. Cuotas'!$K$7:'Ref. Cuotas'!K149,'Ref. Cuotas'!K149)-1,"")</f>
        <v>2605</v>
      </c>
    </row>
    <row r="151" spans="31:43" ht="17.25" customHeight="1" x14ac:dyDescent="0.3">
      <c r="AE151" s="5" t="s">
        <v>146</v>
      </c>
      <c r="AF151" s="5" t="s">
        <v>3229</v>
      </c>
      <c r="AG151" s="6" t="s">
        <v>2943</v>
      </c>
      <c r="AH151" s="6" t="s">
        <v>4138</v>
      </c>
      <c r="AI151" s="7">
        <f>IFERROR(RANK('Ref. Cuotas'!H150,'Ref. Cuotas'!H:H,0)+COUNTIF('Ref. Cuotas'!$H$7:'Ref. Cuotas'!H150,'Ref. Cuotas'!H150)-1,"")</f>
        <v>632</v>
      </c>
      <c r="AJ151" s="7">
        <f>IFERROR(RANK('Ref. Cuotas'!I150,'Ref. Cuotas'!I:I,0)+COUNTIF('Ref. Cuotas'!$I$7:'Ref. Cuotas'!I150,'Ref. Cuotas'!I150)-1,"")</f>
        <v>1145</v>
      </c>
      <c r="AK151" s="7">
        <f>IFERROR(RANK('Ref. Cuotas'!J150,'Ref. Cuotas'!J:J,0)+COUNTIF('Ref. Cuotas'!$J$7:'Ref. Cuotas'!J150,'Ref. Cuotas'!J150)-1,"")</f>
        <v>924</v>
      </c>
      <c r="AL151" s="7">
        <f>IFERROR(RANK('Ref. Cuotas'!K150,'Ref. Cuotas'!K:K,0)+COUNTIF('Ref. Cuotas'!$K$7:'Ref. Cuotas'!K150,'Ref. Cuotas'!K150)-1,"")</f>
        <v>2420</v>
      </c>
      <c r="AM151" s="7">
        <f>IFERROR(RANK('Ref. Cuotas'!L150,'Ref. Cuotas'!L:L,0)+COUNTIF('Ref. Cuotas'!$L$7:'Ref. Cuotas'!L150,'Ref. Cuotas'!L150)-1,"")</f>
        <v>2232</v>
      </c>
      <c r="AN151" s="7">
        <f>IFERROR(RANK('Ref. Cuotas'!M150,'Ref. Cuotas'!M:M,0)+COUNTIF('Ref. Cuotas'!$M$7:'Ref. Cuotas'!M150,'Ref. Cuotas'!M150)-1,"")</f>
        <v>1044</v>
      </c>
      <c r="AO151" s="7">
        <f>IFERROR(RANK('Ref. Cuotas'!H150,'Ref. Cuotas'!H:H,1)+COUNTIF('Ref. Cuotas'!$H$7:'Ref. Cuotas'!H150,'Ref. Cuotas'!H150)-1,"")</f>
        <v>2171</v>
      </c>
      <c r="AP151" s="7">
        <f>IFERROR(RANK('Ref. Cuotas'!J150,'Ref. Cuotas'!J:J,1)+COUNTIF('Ref. Cuotas'!$J$7:'Ref. Cuotas'!J150,'Ref. Cuotas'!J150)-1,"")</f>
        <v>99</v>
      </c>
      <c r="AQ151" s="7">
        <f>IFERROR(RANK('Ref. Cuotas'!K150,'Ref. Cuotas'!K:K,1)+COUNTIF('Ref. Cuotas'!$K$7:'Ref. Cuotas'!K150,'Ref. Cuotas'!K150)-1,"")</f>
        <v>383</v>
      </c>
    </row>
    <row r="152" spans="31:43" ht="17.25" customHeight="1" x14ac:dyDescent="0.3">
      <c r="AE152" s="5" t="s">
        <v>147</v>
      </c>
      <c r="AF152" s="5" t="s">
        <v>3230</v>
      </c>
      <c r="AG152" s="6" t="s">
        <v>2943</v>
      </c>
      <c r="AH152" s="6" t="s">
        <v>4123</v>
      </c>
      <c r="AI152" s="7">
        <f>IFERROR(RANK('Ref. Cuotas'!H151,'Ref. Cuotas'!H:H,0)+COUNTIF('Ref. Cuotas'!$H$7:'Ref. Cuotas'!H151,'Ref. Cuotas'!H151)-1,"")</f>
        <v>2370</v>
      </c>
      <c r="AJ152" s="7">
        <f>IFERROR(RANK('Ref. Cuotas'!I151,'Ref. Cuotas'!I:I,0)+COUNTIF('Ref. Cuotas'!$I$7:'Ref. Cuotas'!I151,'Ref. Cuotas'!I151)-1,"")</f>
        <v>1146</v>
      </c>
      <c r="AK152" s="7">
        <f>IFERROR(RANK('Ref. Cuotas'!J151,'Ref. Cuotas'!J:J,0)+COUNTIF('Ref. Cuotas'!$J$7:'Ref. Cuotas'!J151,'Ref. Cuotas'!J151)-1,"")</f>
        <v>925</v>
      </c>
      <c r="AL152" s="7">
        <f>IFERROR(RANK('Ref. Cuotas'!K151,'Ref. Cuotas'!K:K,0)+COUNTIF('Ref. Cuotas'!$K$7:'Ref. Cuotas'!K151,'Ref. Cuotas'!K151)-1,"")</f>
        <v>2213</v>
      </c>
      <c r="AM152" s="7">
        <f>IFERROR(RANK('Ref. Cuotas'!L151,'Ref. Cuotas'!L:L,0)+COUNTIF('Ref. Cuotas'!$L$7:'Ref. Cuotas'!L151,'Ref. Cuotas'!L151)-1,"")</f>
        <v>2233</v>
      </c>
      <c r="AN152" s="7">
        <f>IFERROR(RANK('Ref. Cuotas'!M151,'Ref. Cuotas'!M:M,0)+COUNTIF('Ref. Cuotas'!$M$7:'Ref. Cuotas'!M151,'Ref. Cuotas'!M151)-1,"")</f>
        <v>1045</v>
      </c>
      <c r="AO152" s="7">
        <f>IFERROR(RANK('Ref. Cuotas'!H151,'Ref. Cuotas'!H:H,1)+COUNTIF('Ref. Cuotas'!$H$7:'Ref. Cuotas'!H151,'Ref. Cuotas'!H151)-1,"")</f>
        <v>433</v>
      </c>
      <c r="AP152" s="7">
        <f>IFERROR(RANK('Ref. Cuotas'!J151,'Ref. Cuotas'!J:J,1)+COUNTIF('Ref. Cuotas'!$J$7:'Ref. Cuotas'!J151,'Ref. Cuotas'!J151)-1,"")</f>
        <v>100</v>
      </c>
      <c r="AQ152" s="7">
        <f>IFERROR(RANK('Ref. Cuotas'!K151,'Ref. Cuotas'!K:K,1)+COUNTIF('Ref. Cuotas'!$K$7:'Ref. Cuotas'!K151,'Ref. Cuotas'!K151)-1,"")</f>
        <v>590</v>
      </c>
    </row>
    <row r="153" spans="31:43" ht="17.25" customHeight="1" x14ac:dyDescent="0.3">
      <c r="AE153" s="5" t="s">
        <v>148</v>
      </c>
      <c r="AF153" s="5" t="s">
        <v>3231</v>
      </c>
      <c r="AG153" s="6" t="s">
        <v>2944</v>
      </c>
      <c r="AH153" s="6" t="s">
        <v>4140</v>
      </c>
      <c r="AI153" s="7">
        <f>IFERROR(RANK('Ref. Cuotas'!H152,'Ref. Cuotas'!H:H,0)+COUNTIF('Ref. Cuotas'!$H$7:'Ref. Cuotas'!H152,'Ref. Cuotas'!H152)-1,"")</f>
        <v>2677</v>
      </c>
      <c r="AJ153" s="7">
        <f>IFERROR(RANK('Ref. Cuotas'!I152,'Ref. Cuotas'!I:I,0)+COUNTIF('Ref. Cuotas'!$I$7:'Ref. Cuotas'!I152,'Ref. Cuotas'!I152)-1,"")</f>
        <v>1147</v>
      </c>
      <c r="AK153" s="7">
        <f>IFERROR(RANK('Ref. Cuotas'!J152,'Ref. Cuotas'!J:J,0)+COUNTIF('Ref. Cuotas'!$J$7:'Ref. Cuotas'!J152,'Ref. Cuotas'!J152)-1,"")</f>
        <v>926</v>
      </c>
      <c r="AL153" s="7">
        <f>IFERROR(RANK('Ref. Cuotas'!K152,'Ref. Cuotas'!K:K,0)+COUNTIF('Ref. Cuotas'!$K$7:'Ref. Cuotas'!K152,'Ref. Cuotas'!K152)-1,"")</f>
        <v>1317</v>
      </c>
      <c r="AM153" s="7">
        <f>IFERROR(RANK('Ref. Cuotas'!L152,'Ref. Cuotas'!L:L,0)+COUNTIF('Ref. Cuotas'!$L$7:'Ref. Cuotas'!L152,'Ref. Cuotas'!L152)-1,"")</f>
        <v>1439</v>
      </c>
      <c r="AN153" s="7">
        <f>IFERROR(RANK('Ref. Cuotas'!M152,'Ref. Cuotas'!M:M,0)+COUNTIF('Ref. Cuotas'!$M$7:'Ref. Cuotas'!M152,'Ref. Cuotas'!M152)-1,"")</f>
        <v>1046</v>
      </c>
      <c r="AO153" s="7">
        <f>IFERROR(RANK('Ref. Cuotas'!H152,'Ref. Cuotas'!H:H,1)+COUNTIF('Ref. Cuotas'!$H$7:'Ref. Cuotas'!H152,'Ref. Cuotas'!H152)-1,"")</f>
        <v>126</v>
      </c>
      <c r="AP153" s="7">
        <f>IFERROR(RANK('Ref. Cuotas'!J152,'Ref. Cuotas'!J:J,1)+COUNTIF('Ref. Cuotas'!$J$7:'Ref. Cuotas'!J152,'Ref. Cuotas'!J152)-1,"")</f>
        <v>101</v>
      </c>
      <c r="AQ153" s="7">
        <f>IFERROR(RANK('Ref. Cuotas'!K152,'Ref. Cuotas'!K:K,1)+COUNTIF('Ref. Cuotas'!$K$7:'Ref. Cuotas'!K152,'Ref. Cuotas'!K152)-1,"")</f>
        <v>1486</v>
      </c>
    </row>
    <row r="154" spans="31:43" ht="17.25" customHeight="1" x14ac:dyDescent="0.3">
      <c r="AE154" s="5" t="s">
        <v>149</v>
      </c>
      <c r="AF154" s="5" t="s">
        <v>3232</v>
      </c>
      <c r="AG154" s="6" t="s">
        <v>2944</v>
      </c>
      <c r="AH154" s="6" t="s">
        <v>4093</v>
      </c>
      <c r="AI154" s="7">
        <f>IFERROR(RANK('Ref. Cuotas'!H153,'Ref. Cuotas'!H:H,0)+COUNTIF('Ref. Cuotas'!$H$7:'Ref. Cuotas'!H153,'Ref. Cuotas'!H153)-1,"")</f>
        <v>373</v>
      </c>
      <c r="AJ154" s="7">
        <f>IFERROR(RANK('Ref. Cuotas'!I153,'Ref. Cuotas'!I:I,0)+COUNTIF('Ref. Cuotas'!$I$7:'Ref. Cuotas'!I153,'Ref. Cuotas'!I153)-1,"")</f>
        <v>1148</v>
      </c>
      <c r="AK154" s="7">
        <f>IFERROR(RANK('Ref. Cuotas'!J153,'Ref. Cuotas'!J:J,0)+COUNTIF('Ref. Cuotas'!$J$7:'Ref. Cuotas'!J153,'Ref. Cuotas'!J153)-1,"")</f>
        <v>927</v>
      </c>
      <c r="AL154" s="7">
        <f>IFERROR(RANK('Ref. Cuotas'!K153,'Ref. Cuotas'!K:K,0)+COUNTIF('Ref. Cuotas'!$K$7:'Ref. Cuotas'!K153,'Ref. Cuotas'!K153)-1,"")</f>
        <v>2271</v>
      </c>
      <c r="AM154" s="7">
        <f>IFERROR(RANK('Ref. Cuotas'!L153,'Ref. Cuotas'!L:L,0)+COUNTIF('Ref. Cuotas'!$L$7:'Ref. Cuotas'!L153,'Ref. Cuotas'!L153)-1,"")</f>
        <v>2234</v>
      </c>
      <c r="AN154" s="7">
        <f>IFERROR(RANK('Ref. Cuotas'!M153,'Ref. Cuotas'!M:M,0)+COUNTIF('Ref. Cuotas'!$M$7:'Ref. Cuotas'!M153,'Ref. Cuotas'!M153)-1,"")</f>
        <v>1047</v>
      </c>
      <c r="AO154" s="7">
        <f>IFERROR(RANK('Ref. Cuotas'!H153,'Ref. Cuotas'!H:H,1)+COUNTIF('Ref. Cuotas'!$H$7:'Ref. Cuotas'!H153,'Ref. Cuotas'!H153)-1,"")</f>
        <v>2430</v>
      </c>
      <c r="AP154" s="7">
        <f>IFERROR(RANK('Ref. Cuotas'!J153,'Ref. Cuotas'!J:J,1)+COUNTIF('Ref. Cuotas'!$J$7:'Ref. Cuotas'!J153,'Ref. Cuotas'!J153)-1,"")</f>
        <v>102</v>
      </c>
      <c r="AQ154" s="7">
        <f>IFERROR(RANK('Ref. Cuotas'!K153,'Ref. Cuotas'!K:K,1)+COUNTIF('Ref. Cuotas'!$K$7:'Ref. Cuotas'!K153,'Ref. Cuotas'!K153)-1,"")</f>
        <v>532</v>
      </c>
    </row>
    <row r="155" spans="31:43" ht="17.25" customHeight="1" x14ac:dyDescent="0.3">
      <c r="AE155" s="5" t="s">
        <v>150</v>
      </c>
      <c r="AF155" s="5" t="s">
        <v>3233</v>
      </c>
      <c r="AG155" s="6" t="s">
        <v>2944</v>
      </c>
      <c r="AH155" s="6" t="s">
        <v>4122</v>
      </c>
      <c r="AI155" s="7">
        <f>IFERROR(RANK('Ref. Cuotas'!H154,'Ref. Cuotas'!H:H,0)+COUNTIF('Ref. Cuotas'!$H$7:'Ref. Cuotas'!H154,'Ref. Cuotas'!H154)-1,"")</f>
        <v>1612</v>
      </c>
      <c r="AJ155" s="7">
        <f>IFERROR(RANK('Ref. Cuotas'!I154,'Ref. Cuotas'!I:I,0)+COUNTIF('Ref. Cuotas'!$I$7:'Ref. Cuotas'!I154,'Ref. Cuotas'!I154)-1,"")</f>
        <v>1149</v>
      </c>
      <c r="AK155" s="7">
        <f>IFERROR(RANK('Ref. Cuotas'!J154,'Ref. Cuotas'!J:J,0)+COUNTIF('Ref. Cuotas'!$J$7:'Ref. Cuotas'!J154,'Ref. Cuotas'!J154)-1,"")</f>
        <v>928</v>
      </c>
      <c r="AL155" s="7">
        <f>IFERROR(RANK('Ref. Cuotas'!K154,'Ref. Cuotas'!K:K,0)+COUNTIF('Ref. Cuotas'!$K$7:'Ref. Cuotas'!K154,'Ref. Cuotas'!K154)-1,"")</f>
        <v>534</v>
      </c>
      <c r="AM155" s="7">
        <f>IFERROR(RANK('Ref. Cuotas'!L154,'Ref. Cuotas'!L:L,0)+COUNTIF('Ref. Cuotas'!$L$7:'Ref. Cuotas'!L154,'Ref. Cuotas'!L154)-1,"")</f>
        <v>800</v>
      </c>
      <c r="AN155" s="7">
        <f>IFERROR(RANK('Ref. Cuotas'!M154,'Ref. Cuotas'!M:M,0)+COUNTIF('Ref. Cuotas'!$M$7:'Ref. Cuotas'!M154,'Ref. Cuotas'!M154)-1,"")</f>
        <v>1048</v>
      </c>
      <c r="AO155" s="7">
        <f>IFERROR(RANK('Ref. Cuotas'!H154,'Ref. Cuotas'!H:H,1)+COUNTIF('Ref. Cuotas'!$H$7:'Ref. Cuotas'!H154,'Ref. Cuotas'!H154)-1,"")</f>
        <v>1191</v>
      </c>
      <c r="AP155" s="7">
        <f>IFERROR(RANK('Ref. Cuotas'!J154,'Ref. Cuotas'!J:J,1)+COUNTIF('Ref. Cuotas'!$J$7:'Ref. Cuotas'!J154,'Ref. Cuotas'!J154)-1,"")</f>
        <v>103</v>
      </c>
      <c r="AQ155" s="7">
        <f>IFERROR(RANK('Ref. Cuotas'!K154,'Ref. Cuotas'!K:K,1)+COUNTIF('Ref. Cuotas'!$K$7:'Ref. Cuotas'!K154,'Ref. Cuotas'!K154)-1,"")</f>
        <v>2269</v>
      </c>
    </row>
    <row r="156" spans="31:43" ht="17.25" customHeight="1" x14ac:dyDescent="0.3">
      <c r="AE156" s="5" t="s">
        <v>151</v>
      </c>
      <c r="AF156" s="5" t="s">
        <v>3234</v>
      </c>
      <c r="AG156" s="6" t="s">
        <v>2944</v>
      </c>
      <c r="AH156" s="6" t="s">
        <v>4141</v>
      </c>
      <c r="AI156" s="7">
        <f>IFERROR(RANK('Ref. Cuotas'!H155,'Ref. Cuotas'!H:H,0)+COUNTIF('Ref. Cuotas'!$H$7:'Ref. Cuotas'!H155,'Ref. Cuotas'!H155)-1,"")</f>
        <v>2654</v>
      </c>
      <c r="AJ156" s="7">
        <f>IFERROR(RANK('Ref. Cuotas'!I155,'Ref. Cuotas'!I:I,0)+COUNTIF('Ref. Cuotas'!$I$7:'Ref. Cuotas'!I155,'Ref. Cuotas'!I155)-1,"")</f>
        <v>1150</v>
      </c>
      <c r="AK156" s="7">
        <f>IFERROR(RANK('Ref. Cuotas'!J155,'Ref. Cuotas'!J:J,0)+COUNTIF('Ref. Cuotas'!$J$7:'Ref. Cuotas'!J155,'Ref. Cuotas'!J155)-1,"")</f>
        <v>929</v>
      </c>
      <c r="AL156" s="7">
        <f>IFERROR(RANK('Ref. Cuotas'!K155,'Ref. Cuotas'!K:K,0)+COUNTIF('Ref. Cuotas'!$K$7:'Ref. Cuotas'!K155,'Ref. Cuotas'!K155)-1,"")</f>
        <v>1277</v>
      </c>
      <c r="AM156" s="7">
        <f>IFERROR(RANK('Ref. Cuotas'!L155,'Ref. Cuotas'!L:L,0)+COUNTIF('Ref. Cuotas'!$L$7:'Ref. Cuotas'!L155,'Ref. Cuotas'!L155)-1,"")</f>
        <v>1907</v>
      </c>
      <c r="AN156" s="7">
        <f>IFERROR(RANK('Ref. Cuotas'!M155,'Ref. Cuotas'!M:M,0)+COUNTIF('Ref. Cuotas'!$M$7:'Ref. Cuotas'!M155,'Ref. Cuotas'!M155)-1,"")</f>
        <v>1049</v>
      </c>
      <c r="AO156" s="7">
        <f>IFERROR(RANK('Ref. Cuotas'!H155,'Ref. Cuotas'!H:H,1)+COUNTIF('Ref. Cuotas'!$H$7:'Ref. Cuotas'!H155,'Ref. Cuotas'!H155)-1,"")</f>
        <v>149</v>
      </c>
      <c r="AP156" s="7">
        <f>IFERROR(RANK('Ref. Cuotas'!J155,'Ref. Cuotas'!J:J,1)+COUNTIF('Ref. Cuotas'!$J$7:'Ref. Cuotas'!J155,'Ref. Cuotas'!J155)-1,"")</f>
        <v>104</v>
      </c>
      <c r="AQ156" s="7">
        <f>IFERROR(RANK('Ref. Cuotas'!K155,'Ref. Cuotas'!K:K,1)+COUNTIF('Ref. Cuotas'!$K$7:'Ref. Cuotas'!K155,'Ref. Cuotas'!K155)-1,"")</f>
        <v>1526</v>
      </c>
    </row>
    <row r="157" spans="31:43" ht="17.25" customHeight="1" x14ac:dyDescent="0.3">
      <c r="AE157" s="5" t="s">
        <v>152</v>
      </c>
      <c r="AF157" s="5" t="s">
        <v>3235</v>
      </c>
      <c r="AG157" s="6" t="s">
        <v>2944</v>
      </c>
      <c r="AH157" s="6" t="s">
        <v>4142</v>
      </c>
      <c r="AI157" s="7">
        <f>IFERROR(RANK('Ref. Cuotas'!H156,'Ref. Cuotas'!H:H,0)+COUNTIF('Ref. Cuotas'!$H$7:'Ref. Cuotas'!H156,'Ref. Cuotas'!H156)-1,"")</f>
        <v>2460</v>
      </c>
      <c r="AJ157" s="7">
        <f>IFERROR(RANK('Ref. Cuotas'!I156,'Ref. Cuotas'!I:I,0)+COUNTIF('Ref. Cuotas'!$I$7:'Ref. Cuotas'!I156,'Ref. Cuotas'!I156)-1,"")</f>
        <v>1151</v>
      </c>
      <c r="AK157" s="7">
        <f>IFERROR(RANK('Ref. Cuotas'!J156,'Ref. Cuotas'!J:J,0)+COUNTIF('Ref. Cuotas'!$J$7:'Ref. Cuotas'!J156,'Ref. Cuotas'!J156)-1,"")</f>
        <v>930</v>
      </c>
      <c r="AL157" s="7">
        <f>IFERROR(RANK('Ref. Cuotas'!K156,'Ref. Cuotas'!K:K,0)+COUNTIF('Ref. Cuotas'!$K$7:'Ref. Cuotas'!K156,'Ref. Cuotas'!K156)-1,"")</f>
        <v>2598</v>
      </c>
      <c r="AM157" s="7">
        <f>IFERROR(RANK('Ref. Cuotas'!L156,'Ref. Cuotas'!L:L,0)+COUNTIF('Ref. Cuotas'!$L$7:'Ref. Cuotas'!L156,'Ref. Cuotas'!L156)-1,"")</f>
        <v>2594</v>
      </c>
      <c r="AN157" s="7">
        <f>IFERROR(RANK('Ref. Cuotas'!M156,'Ref. Cuotas'!M:M,0)+COUNTIF('Ref. Cuotas'!$M$7:'Ref. Cuotas'!M156,'Ref. Cuotas'!M156)-1,"")</f>
        <v>1050</v>
      </c>
      <c r="AO157" s="7">
        <f>IFERROR(RANK('Ref. Cuotas'!H156,'Ref. Cuotas'!H:H,1)+COUNTIF('Ref. Cuotas'!$H$7:'Ref. Cuotas'!H156,'Ref. Cuotas'!H156)-1,"")</f>
        <v>343</v>
      </c>
      <c r="AP157" s="7">
        <f>IFERROR(RANK('Ref. Cuotas'!J156,'Ref. Cuotas'!J:J,1)+COUNTIF('Ref. Cuotas'!$J$7:'Ref. Cuotas'!J156,'Ref. Cuotas'!J156)-1,"")</f>
        <v>105</v>
      </c>
      <c r="AQ157" s="7">
        <f>IFERROR(RANK('Ref. Cuotas'!K156,'Ref. Cuotas'!K:K,1)+COUNTIF('Ref. Cuotas'!$K$7:'Ref. Cuotas'!K156,'Ref. Cuotas'!K156)-1,"")</f>
        <v>16</v>
      </c>
    </row>
    <row r="158" spans="31:43" ht="17.25" customHeight="1" x14ac:dyDescent="0.3">
      <c r="AE158" s="5" t="s">
        <v>153</v>
      </c>
      <c r="AF158" s="5" t="s">
        <v>3236</v>
      </c>
      <c r="AG158" s="6" t="s">
        <v>2945</v>
      </c>
      <c r="AH158" s="6" t="s">
        <v>4093</v>
      </c>
      <c r="AI158" s="7">
        <f>IFERROR(RANK('Ref. Cuotas'!H157,'Ref. Cuotas'!H:H,0)+COUNTIF('Ref. Cuotas'!$H$7:'Ref. Cuotas'!H157,'Ref. Cuotas'!H157)-1,"")</f>
        <v>308</v>
      </c>
      <c r="AJ158" s="7">
        <f>IFERROR(RANK('Ref. Cuotas'!I157,'Ref. Cuotas'!I:I,0)+COUNTIF('Ref. Cuotas'!$I$7:'Ref. Cuotas'!I157,'Ref. Cuotas'!I157)-1,"")</f>
        <v>1152</v>
      </c>
      <c r="AK158" s="7">
        <f>IFERROR(RANK('Ref. Cuotas'!J157,'Ref. Cuotas'!J:J,0)+COUNTIF('Ref. Cuotas'!$J$7:'Ref. Cuotas'!J157,'Ref. Cuotas'!J157)-1,"")</f>
        <v>931</v>
      </c>
      <c r="AL158" s="7">
        <f>IFERROR(RANK('Ref. Cuotas'!K157,'Ref. Cuotas'!K:K,0)+COUNTIF('Ref. Cuotas'!$K$7:'Ref. Cuotas'!K157,'Ref. Cuotas'!K157)-1,"")</f>
        <v>1205</v>
      </c>
      <c r="AM158" s="7">
        <f>IFERROR(RANK('Ref. Cuotas'!L157,'Ref. Cuotas'!L:L,0)+COUNTIF('Ref. Cuotas'!$L$7:'Ref. Cuotas'!L157,'Ref. Cuotas'!L157)-1,"")</f>
        <v>461</v>
      </c>
      <c r="AN158" s="7">
        <f>IFERROR(RANK('Ref. Cuotas'!M157,'Ref. Cuotas'!M:M,0)+COUNTIF('Ref. Cuotas'!$M$7:'Ref. Cuotas'!M157,'Ref. Cuotas'!M157)-1,"")</f>
        <v>1051</v>
      </c>
      <c r="AO158" s="7">
        <f>IFERROR(RANK('Ref. Cuotas'!H157,'Ref. Cuotas'!H:H,1)+COUNTIF('Ref. Cuotas'!$H$7:'Ref. Cuotas'!H157,'Ref. Cuotas'!H157)-1,"")</f>
        <v>2495</v>
      </c>
      <c r="AP158" s="7">
        <f>IFERROR(RANK('Ref. Cuotas'!J157,'Ref. Cuotas'!J:J,1)+COUNTIF('Ref. Cuotas'!$J$7:'Ref. Cuotas'!J157,'Ref. Cuotas'!J157)-1,"")</f>
        <v>106</v>
      </c>
      <c r="AQ158" s="7">
        <f>IFERROR(RANK('Ref. Cuotas'!K157,'Ref. Cuotas'!K:K,1)+COUNTIF('Ref. Cuotas'!$K$7:'Ref. Cuotas'!K157,'Ref. Cuotas'!K157)-1,"")</f>
        <v>1598</v>
      </c>
    </row>
    <row r="159" spans="31:43" ht="17.25" customHeight="1" x14ac:dyDescent="0.3">
      <c r="AE159" s="5" t="s">
        <v>154</v>
      </c>
      <c r="AF159" s="5" t="s">
        <v>3237</v>
      </c>
      <c r="AG159" s="6" t="s">
        <v>2945</v>
      </c>
      <c r="AH159" s="6" t="s">
        <v>4121</v>
      </c>
      <c r="AI159" s="7">
        <f>IFERROR(RANK('Ref. Cuotas'!H158,'Ref. Cuotas'!H:H,0)+COUNTIF('Ref. Cuotas'!$H$7:'Ref. Cuotas'!H158,'Ref. Cuotas'!H158)-1,"")</f>
        <v>2216</v>
      </c>
      <c r="AJ159" s="7">
        <f>IFERROR(RANK('Ref. Cuotas'!I158,'Ref. Cuotas'!I:I,0)+COUNTIF('Ref. Cuotas'!$I$7:'Ref. Cuotas'!I158,'Ref. Cuotas'!I158)-1,"")</f>
        <v>1153</v>
      </c>
      <c r="AK159" s="7">
        <f>IFERROR(RANK('Ref. Cuotas'!J158,'Ref. Cuotas'!J:J,0)+COUNTIF('Ref. Cuotas'!$J$7:'Ref. Cuotas'!J158,'Ref. Cuotas'!J158)-1,"")</f>
        <v>932</v>
      </c>
      <c r="AL159" s="7">
        <f>IFERROR(RANK('Ref. Cuotas'!K158,'Ref. Cuotas'!K:K,0)+COUNTIF('Ref. Cuotas'!$K$7:'Ref. Cuotas'!K158,'Ref. Cuotas'!K158)-1,"")</f>
        <v>1950</v>
      </c>
      <c r="AM159" s="7">
        <f>IFERROR(RANK('Ref. Cuotas'!L158,'Ref. Cuotas'!L:L,0)+COUNTIF('Ref. Cuotas'!$L$7:'Ref. Cuotas'!L158,'Ref. Cuotas'!L158)-1,"")</f>
        <v>2235</v>
      </c>
      <c r="AN159" s="7">
        <f>IFERROR(RANK('Ref. Cuotas'!M158,'Ref. Cuotas'!M:M,0)+COUNTIF('Ref. Cuotas'!$M$7:'Ref. Cuotas'!M158,'Ref. Cuotas'!M158)-1,"")</f>
        <v>248</v>
      </c>
      <c r="AO159" s="7">
        <f>IFERROR(RANK('Ref. Cuotas'!H158,'Ref. Cuotas'!H:H,1)+COUNTIF('Ref. Cuotas'!$H$7:'Ref. Cuotas'!H158,'Ref. Cuotas'!H158)-1,"")</f>
        <v>587</v>
      </c>
      <c r="AP159" s="7">
        <f>IFERROR(RANK('Ref. Cuotas'!J158,'Ref. Cuotas'!J:J,1)+COUNTIF('Ref. Cuotas'!$J$7:'Ref. Cuotas'!J158,'Ref. Cuotas'!J158)-1,"")</f>
        <v>107</v>
      </c>
      <c r="AQ159" s="7">
        <f>IFERROR(RANK('Ref. Cuotas'!K158,'Ref. Cuotas'!K:K,1)+COUNTIF('Ref. Cuotas'!$K$7:'Ref. Cuotas'!K158,'Ref. Cuotas'!K158)-1,"")</f>
        <v>853</v>
      </c>
    </row>
    <row r="160" spans="31:43" ht="17.25" customHeight="1" x14ac:dyDescent="0.3">
      <c r="AE160" s="5" t="s">
        <v>155</v>
      </c>
      <c r="AF160" s="5" t="s">
        <v>3238</v>
      </c>
      <c r="AG160" s="6" t="s">
        <v>2945</v>
      </c>
      <c r="AH160" s="6" t="s">
        <v>4138</v>
      </c>
      <c r="AI160" s="7">
        <f>IFERROR(RANK('Ref. Cuotas'!H159,'Ref. Cuotas'!H:H,0)+COUNTIF('Ref. Cuotas'!$H$7:'Ref. Cuotas'!H159,'Ref. Cuotas'!H159)-1,"")</f>
        <v>577</v>
      </c>
      <c r="AJ160" s="7">
        <f>IFERROR(RANK('Ref. Cuotas'!I159,'Ref. Cuotas'!I:I,0)+COUNTIF('Ref. Cuotas'!$I$7:'Ref. Cuotas'!I159,'Ref. Cuotas'!I159)-1,"")</f>
        <v>1154</v>
      </c>
      <c r="AK160" s="7">
        <f>IFERROR(RANK('Ref. Cuotas'!J159,'Ref. Cuotas'!J:J,0)+COUNTIF('Ref. Cuotas'!$J$7:'Ref. Cuotas'!J159,'Ref. Cuotas'!J159)-1,"")</f>
        <v>933</v>
      </c>
      <c r="AL160" s="7">
        <f>IFERROR(RANK('Ref. Cuotas'!K159,'Ref. Cuotas'!K:K,0)+COUNTIF('Ref. Cuotas'!$K$7:'Ref. Cuotas'!K159,'Ref. Cuotas'!K159)-1,"")</f>
        <v>2261</v>
      </c>
      <c r="AM160" s="7">
        <f>IFERROR(RANK('Ref. Cuotas'!L159,'Ref. Cuotas'!L:L,0)+COUNTIF('Ref. Cuotas'!$L$7:'Ref. Cuotas'!L159,'Ref. Cuotas'!L159)-1,"")</f>
        <v>2073</v>
      </c>
      <c r="AN160" s="7">
        <f>IFERROR(RANK('Ref. Cuotas'!M159,'Ref. Cuotas'!M:M,0)+COUNTIF('Ref. Cuotas'!$M$7:'Ref. Cuotas'!M159,'Ref. Cuotas'!M159)-1,"")</f>
        <v>1052</v>
      </c>
      <c r="AO160" s="7">
        <f>IFERROR(RANK('Ref. Cuotas'!H159,'Ref. Cuotas'!H:H,1)+COUNTIF('Ref. Cuotas'!$H$7:'Ref. Cuotas'!H159,'Ref. Cuotas'!H159)-1,"")</f>
        <v>2226</v>
      </c>
      <c r="AP160" s="7">
        <f>IFERROR(RANK('Ref. Cuotas'!J159,'Ref. Cuotas'!J:J,1)+COUNTIF('Ref. Cuotas'!$J$7:'Ref. Cuotas'!J159,'Ref. Cuotas'!J159)-1,"")</f>
        <v>108</v>
      </c>
      <c r="AQ160" s="7">
        <f>IFERROR(RANK('Ref. Cuotas'!K159,'Ref. Cuotas'!K:K,1)+COUNTIF('Ref. Cuotas'!$K$7:'Ref. Cuotas'!K159,'Ref. Cuotas'!K159)-1,"")</f>
        <v>542</v>
      </c>
    </row>
    <row r="161" spans="31:43" ht="17.25" customHeight="1" x14ac:dyDescent="0.3">
      <c r="AE161" s="5" t="s">
        <v>156</v>
      </c>
      <c r="AF161" s="5" t="s">
        <v>3239</v>
      </c>
      <c r="AG161" s="6" t="s">
        <v>2945</v>
      </c>
      <c r="AH161" s="6" t="s">
        <v>4122</v>
      </c>
      <c r="AI161" s="7">
        <f>IFERROR(RANK('Ref. Cuotas'!H160,'Ref. Cuotas'!H:H,0)+COUNTIF('Ref. Cuotas'!$H$7:'Ref. Cuotas'!H160,'Ref. Cuotas'!H160)-1,"")</f>
        <v>651</v>
      </c>
      <c r="AJ161" s="7">
        <f>IFERROR(RANK('Ref. Cuotas'!I160,'Ref. Cuotas'!I:I,0)+COUNTIF('Ref. Cuotas'!$I$7:'Ref. Cuotas'!I160,'Ref. Cuotas'!I160)-1,"")</f>
        <v>961</v>
      </c>
      <c r="AK161" s="7">
        <f>IFERROR(RANK('Ref. Cuotas'!J160,'Ref. Cuotas'!J:J,0)+COUNTIF('Ref. Cuotas'!$J$7:'Ref. Cuotas'!J160,'Ref. Cuotas'!J160)-1,"")</f>
        <v>553</v>
      </c>
      <c r="AL161" s="7">
        <f>IFERROR(RANK('Ref. Cuotas'!K160,'Ref. Cuotas'!K:K,0)+COUNTIF('Ref. Cuotas'!$K$7:'Ref. Cuotas'!K160,'Ref. Cuotas'!K160)-1,"")</f>
        <v>521</v>
      </c>
      <c r="AM161" s="7">
        <f>IFERROR(RANK('Ref. Cuotas'!L160,'Ref. Cuotas'!L:L,0)+COUNTIF('Ref. Cuotas'!$L$7:'Ref. Cuotas'!L160,'Ref. Cuotas'!L160)-1,"")</f>
        <v>100</v>
      </c>
      <c r="AN161" s="7">
        <f>IFERROR(RANK('Ref. Cuotas'!M160,'Ref. Cuotas'!M:M,0)+COUNTIF('Ref. Cuotas'!$M$7:'Ref. Cuotas'!M160,'Ref. Cuotas'!M160)-1,"")</f>
        <v>1053</v>
      </c>
      <c r="AO161" s="7">
        <f>IFERROR(RANK('Ref. Cuotas'!H160,'Ref. Cuotas'!H:H,1)+COUNTIF('Ref. Cuotas'!$H$7:'Ref. Cuotas'!H160,'Ref. Cuotas'!H160)-1,"")</f>
        <v>2152</v>
      </c>
      <c r="AP161" s="7">
        <f>IFERROR(RANK('Ref. Cuotas'!J160,'Ref. Cuotas'!J:J,1)+COUNTIF('Ref. Cuotas'!$J$7:'Ref. Cuotas'!J160,'Ref. Cuotas'!J160)-1,"")</f>
        <v>2250</v>
      </c>
      <c r="AQ161" s="7">
        <f>IFERROR(RANK('Ref. Cuotas'!K160,'Ref. Cuotas'!K:K,1)+COUNTIF('Ref. Cuotas'!$K$7:'Ref. Cuotas'!K160,'Ref. Cuotas'!K160)-1,"")</f>
        <v>2282</v>
      </c>
    </row>
    <row r="162" spans="31:43" ht="17.25" customHeight="1" x14ac:dyDescent="0.3">
      <c r="AE162" s="5" t="s">
        <v>157</v>
      </c>
      <c r="AF162" s="5" t="s">
        <v>3240</v>
      </c>
      <c r="AG162" s="6" t="s">
        <v>2945</v>
      </c>
      <c r="AH162" s="6" t="s">
        <v>4123</v>
      </c>
      <c r="AI162" s="7">
        <f>IFERROR(RANK('Ref. Cuotas'!H161,'Ref. Cuotas'!H:H,0)+COUNTIF('Ref. Cuotas'!$H$7:'Ref. Cuotas'!H161,'Ref. Cuotas'!H161)-1,"")</f>
        <v>2754</v>
      </c>
      <c r="AJ162" s="7">
        <f>IFERROR(RANK('Ref. Cuotas'!I161,'Ref. Cuotas'!I:I,0)+COUNTIF('Ref. Cuotas'!$I$7:'Ref. Cuotas'!I161,'Ref. Cuotas'!I161)-1,"")</f>
        <v>829</v>
      </c>
      <c r="AK162" s="7">
        <f>IFERROR(RANK('Ref. Cuotas'!J161,'Ref. Cuotas'!J:J,0)+COUNTIF('Ref. Cuotas'!$J$7:'Ref. Cuotas'!J161,'Ref. Cuotas'!J161)-1,"")</f>
        <v>448</v>
      </c>
      <c r="AL162" s="7">
        <f>IFERROR(RANK('Ref. Cuotas'!K161,'Ref. Cuotas'!K:K,0)+COUNTIF('Ref. Cuotas'!$K$7:'Ref. Cuotas'!K161,'Ref. Cuotas'!K161)-1,"")</f>
        <v>1123</v>
      </c>
      <c r="AM162" s="7">
        <f>IFERROR(RANK('Ref. Cuotas'!L161,'Ref. Cuotas'!L:L,0)+COUNTIF('Ref. Cuotas'!$L$7:'Ref. Cuotas'!L161,'Ref. Cuotas'!L161)-1,"")</f>
        <v>631</v>
      </c>
      <c r="AN162" s="7">
        <f>IFERROR(RANK('Ref. Cuotas'!M161,'Ref. Cuotas'!M:M,0)+COUNTIF('Ref. Cuotas'!$M$7:'Ref. Cuotas'!M161,'Ref. Cuotas'!M161)-1,"")</f>
        <v>1054</v>
      </c>
      <c r="AO162" s="7">
        <f>IFERROR(RANK('Ref. Cuotas'!H161,'Ref. Cuotas'!H:H,1)+COUNTIF('Ref. Cuotas'!$H$7:'Ref. Cuotas'!H161,'Ref. Cuotas'!H161)-1,"")</f>
        <v>49</v>
      </c>
      <c r="AP162" s="7">
        <f>IFERROR(RANK('Ref. Cuotas'!J161,'Ref. Cuotas'!J:J,1)+COUNTIF('Ref. Cuotas'!$J$7:'Ref. Cuotas'!J161,'Ref. Cuotas'!J161)-1,"")</f>
        <v>2355</v>
      </c>
      <c r="AQ162" s="7">
        <f>IFERROR(RANK('Ref. Cuotas'!K161,'Ref. Cuotas'!K:K,1)+COUNTIF('Ref. Cuotas'!$K$7:'Ref. Cuotas'!K161,'Ref. Cuotas'!K161)-1,"")</f>
        <v>1680</v>
      </c>
    </row>
    <row r="163" spans="31:43" ht="17.25" customHeight="1" x14ac:dyDescent="0.3">
      <c r="AE163" s="5" t="s">
        <v>158</v>
      </c>
      <c r="AF163" s="5" t="s">
        <v>3241</v>
      </c>
      <c r="AG163" s="6" t="s">
        <v>2946</v>
      </c>
      <c r="AH163" s="6" t="s">
        <v>4088</v>
      </c>
      <c r="AI163" s="7">
        <f>IFERROR(RANK('Ref. Cuotas'!H162,'Ref. Cuotas'!H:H,0)+COUNTIF('Ref. Cuotas'!$H$7:'Ref. Cuotas'!H162,'Ref. Cuotas'!H162)-1,"")</f>
        <v>2616</v>
      </c>
      <c r="AJ163" s="7">
        <f>IFERROR(RANK('Ref. Cuotas'!I162,'Ref. Cuotas'!I:I,0)+COUNTIF('Ref. Cuotas'!$I$7:'Ref. Cuotas'!I162,'Ref. Cuotas'!I162)-1,"")</f>
        <v>885</v>
      </c>
      <c r="AK163" s="7">
        <f>IFERROR(RANK('Ref. Cuotas'!J162,'Ref. Cuotas'!J:J,0)+COUNTIF('Ref. Cuotas'!$J$7:'Ref. Cuotas'!J162,'Ref. Cuotas'!J162)-1,"")</f>
        <v>794</v>
      </c>
      <c r="AL163" s="7">
        <f>IFERROR(RANK('Ref. Cuotas'!K162,'Ref. Cuotas'!K:K,0)+COUNTIF('Ref. Cuotas'!$K$7:'Ref. Cuotas'!K162,'Ref. Cuotas'!K162)-1,"")</f>
        <v>1822</v>
      </c>
      <c r="AM163" s="7">
        <f>IFERROR(RANK('Ref. Cuotas'!L162,'Ref. Cuotas'!L:L,0)+COUNTIF('Ref. Cuotas'!$L$7:'Ref. Cuotas'!L162,'Ref. Cuotas'!L162)-1,"")</f>
        <v>194</v>
      </c>
      <c r="AN163" s="7">
        <f>IFERROR(RANK('Ref. Cuotas'!M162,'Ref. Cuotas'!M:M,0)+COUNTIF('Ref. Cuotas'!$M$7:'Ref. Cuotas'!M162,'Ref. Cuotas'!M162)-1,"")</f>
        <v>1055</v>
      </c>
      <c r="AO163" s="7">
        <f>IFERROR(RANK('Ref. Cuotas'!H162,'Ref. Cuotas'!H:H,1)+COUNTIF('Ref. Cuotas'!$H$7:'Ref. Cuotas'!H162,'Ref. Cuotas'!H162)-1,"")</f>
        <v>187</v>
      </c>
      <c r="AP163" s="7">
        <f>IFERROR(RANK('Ref. Cuotas'!J162,'Ref. Cuotas'!J:J,1)+COUNTIF('Ref. Cuotas'!$J$7:'Ref. Cuotas'!J162,'Ref. Cuotas'!J162)-1,"")</f>
        <v>2009</v>
      </c>
      <c r="AQ163" s="7">
        <f>IFERROR(RANK('Ref. Cuotas'!K162,'Ref. Cuotas'!K:K,1)+COUNTIF('Ref. Cuotas'!$K$7:'Ref. Cuotas'!K162,'Ref. Cuotas'!K162)-1,"")</f>
        <v>981</v>
      </c>
    </row>
    <row r="164" spans="31:43" ht="17.25" customHeight="1" x14ac:dyDescent="0.3">
      <c r="AE164" s="5" t="s">
        <v>159</v>
      </c>
      <c r="AF164" s="5" t="s">
        <v>3242</v>
      </c>
      <c r="AG164" s="6" t="s">
        <v>2946</v>
      </c>
      <c r="AH164" s="6" t="s">
        <v>4115</v>
      </c>
      <c r="AI164" s="7">
        <f>IFERROR(RANK('Ref. Cuotas'!H163,'Ref. Cuotas'!H:H,0)+COUNTIF('Ref. Cuotas'!$H$7:'Ref. Cuotas'!H163,'Ref. Cuotas'!H163)-1,"")</f>
        <v>2669</v>
      </c>
      <c r="AJ164" s="7">
        <f>IFERROR(RANK('Ref. Cuotas'!I163,'Ref. Cuotas'!I:I,0)+COUNTIF('Ref. Cuotas'!$I$7:'Ref. Cuotas'!I163,'Ref. Cuotas'!I163)-1,"")</f>
        <v>1155</v>
      </c>
      <c r="AK164" s="7">
        <f>IFERROR(RANK('Ref. Cuotas'!J163,'Ref. Cuotas'!J:J,0)+COUNTIF('Ref. Cuotas'!$J$7:'Ref. Cuotas'!J163,'Ref. Cuotas'!J163)-1,"")</f>
        <v>251</v>
      </c>
      <c r="AL164" s="7">
        <f>IFERROR(RANK('Ref. Cuotas'!K163,'Ref. Cuotas'!K:K,0)+COUNTIF('Ref. Cuotas'!$K$7:'Ref. Cuotas'!K163,'Ref. Cuotas'!K163)-1,"")</f>
        <v>2202</v>
      </c>
      <c r="AM164" s="7">
        <f>IFERROR(RANK('Ref. Cuotas'!L163,'Ref. Cuotas'!L:L,0)+COUNTIF('Ref. Cuotas'!$L$7:'Ref. Cuotas'!L163,'Ref. Cuotas'!L163)-1,"")</f>
        <v>2074</v>
      </c>
      <c r="AN164" s="7">
        <f>IFERROR(RANK('Ref. Cuotas'!M163,'Ref. Cuotas'!M:M,0)+COUNTIF('Ref. Cuotas'!$M$7:'Ref. Cuotas'!M163,'Ref. Cuotas'!M163)-1,"")</f>
        <v>114</v>
      </c>
      <c r="AO164" s="7">
        <f>IFERROR(RANK('Ref. Cuotas'!H163,'Ref. Cuotas'!H:H,1)+COUNTIF('Ref. Cuotas'!$H$7:'Ref. Cuotas'!H163,'Ref. Cuotas'!H163)-1,"")</f>
        <v>134</v>
      </c>
      <c r="AP164" s="7">
        <f>IFERROR(RANK('Ref. Cuotas'!J163,'Ref. Cuotas'!J:J,1)+COUNTIF('Ref. Cuotas'!$J$7:'Ref. Cuotas'!J163,'Ref. Cuotas'!J163)-1,"")</f>
        <v>2552</v>
      </c>
      <c r="AQ164" s="7">
        <f>IFERROR(RANK('Ref. Cuotas'!K163,'Ref. Cuotas'!K:K,1)+COUNTIF('Ref. Cuotas'!$K$7:'Ref. Cuotas'!K163,'Ref. Cuotas'!K163)-1,"")</f>
        <v>601</v>
      </c>
    </row>
    <row r="165" spans="31:43" ht="17.25" customHeight="1" x14ac:dyDescent="0.3">
      <c r="AE165" s="5" t="s">
        <v>160</v>
      </c>
      <c r="AF165" s="5" t="s">
        <v>3243</v>
      </c>
      <c r="AG165" s="6" t="s">
        <v>2946</v>
      </c>
      <c r="AH165" s="6" t="s">
        <v>4126</v>
      </c>
      <c r="AI165" s="7">
        <f>IFERROR(RANK('Ref. Cuotas'!H164,'Ref. Cuotas'!H:H,0)+COUNTIF('Ref. Cuotas'!$H$7:'Ref. Cuotas'!H164,'Ref. Cuotas'!H164)-1,"")</f>
        <v>2772</v>
      </c>
      <c r="AJ165" s="7">
        <f>IFERROR(RANK('Ref. Cuotas'!I164,'Ref. Cuotas'!I:I,0)+COUNTIF('Ref. Cuotas'!$I$7:'Ref. Cuotas'!I164,'Ref. Cuotas'!I164)-1,"")</f>
        <v>811</v>
      </c>
      <c r="AK165" s="7">
        <f>IFERROR(RANK('Ref. Cuotas'!J164,'Ref. Cuotas'!J:J,0)+COUNTIF('Ref. Cuotas'!$J$7:'Ref. Cuotas'!J164,'Ref. Cuotas'!J164)-1,"")</f>
        <v>801</v>
      </c>
      <c r="AL165" s="7">
        <f>IFERROR(RANK('Ref. Cuotas'!K164,'Ref. Cuotas'!K:K,0)+COUNTIF('Ref. Cuotas'!$K$7:'Ref. Cuotas'!K164,'Ref. Cuotas'!K164)-1,"")</f>
        <v>1363</v>
      </c>
      <c r="AM165" s="7">
        <f>IFERROR(RANK('Ref. Cuotas'!L164,'Ref. Cuotas'!L:L,0)+COUNTIF('Ref. Cuotas'!$L$7:'Ref. Cuotas'!L164,'Ref. Cuotas'!L164)-1,"")</f>
        <v>152</v>
      </c>
      <c r="AN165" s="7">
        <f>IFERROR(RANK('Ref. Cuotas'!M164,'Ref. Cuotas'!M:M,0)+COUNTIF('Ref. Cuotas'!$M$7:'Ref. Cuotas'!M164,'Ref. Cuotas'!M164)-1,"")</f>
        <v>1056</v>
      </c>
      <c r="AO165" s="7">
        <f>IFERROR(RANK('Ref. Cuotas'!H164,'Ref. Cuotas'!H:H,1)+COUNTIF('Ref. Cuotas'!$H$7:'Ref. Cuotas'!H164,'Ref. Cuotas'!H164)-1,"")</f>
        <v>31</v>
      </c>
      <c r="AP165" s="7">
        <f>IFERROR(RANK('Ref. Cuotas'!J164,'Ref. Cuotas'!J:J,1)+COUNTIF('Ref. Cuotas'!$J$7:'Ref. Cuotas'!J164,'Ref. Cuotas'!J164)-1,"")</f>
        <v>2002</v>
      </c>
      <c r="AQ165" s="7">
        <f>IFERROR(RANK('Ref. Cuotas'!K164,'Ref. Cuotas'!K:K,1)+COUNTIF('Ref. Cuotas'!$K$7:'Ref. Cuotas'!K164,'Ref. Cuotas'!K164)-1,"")</f>
        <v>1440</v>
      </c>
    </row>
    <row r="166" spans="31:43" ht="17.25" customHeight="1" x14ac:dyDescent="0.3">
      <c r="AE166" s="5" t="s">
        <v>161</v>
      </c>
      <c r="AF166" s="5" t="s">
        <v>3244</v>
      </c>
      <c r="AG166" s="6" t="s">
        <v>2946</v>
      </c>
      <c r="AH166" s="6" t="s">
        <v>4143</v>
      </c>
      <c r="AI166" s="7">
        <f>IFERROR(RANK('Ref. Cuotas'!H165,'Ref. Cuotas'!H:H,0)+COUNTIF('Ref. Cuotas'!$H$7:'Ref. Cuotas'!H165,'Ref. Cuotas'!H165)-1,"")</f>
        <v>2733</v>
      </c>
      <c r="AJ166" s="7">
        <f>IFERROR(RANK('Ref. Cuotas'!I165,'Ref. Cuotas'!I:I,0)+COUNTIF('Ref. Cuotas'!$I$7:'Ref. Cuotas'!I165,'Ref. Cuotas'!I165)-1,"")</f>
        <v>1156</v>
      </c>
      <c r="AK166" s="7">
        <f>IFERROR(RANK('Ref. Cuotas'!J165,'Ref. Cuotas'!J:J,0)+COUNTIF('Ref. Cuotas'!$J$7:'Ref. Cuotas'!J165,'Ref. Cuotas'!J165)-1,"")</f>
        <v>934</v>
      </c>
      <c r="AL166" s="7">
        <f>IFERROR(RANK('Ref. Cuotas'!K165,'Ref. Cuotas'!K:K,0)+COUNTIF('Ref. Cuotas'!$K$7:'Ref. Cuotas'!K165,'Ref. Cuotas'!K165)-1,"")</f>
        <v>2301</v>
      </c>
      <c r="AM166" s="7">
        <f>IFERROR(RANK('Ref. Cuotas'!L165,'Ref. Cuotas'!L:L,0)+COUNTIF('Ref. Cuotas'!$L$7:'Ref. Cuotas'!L165,'Ref. Cuotas'!L165)-1,"")</f>
        <v>2075</v>
      </c>
      <c r="AN166" s="7">
        <f>IFERROR(RANK('Ref. Cuotas'!M165,'Ref. Cuotas'!M:M,0)+COUNTIF('Ref. Cuotas'!$M$7:'Ref. Cuotas'!M165,'Ref. Cuotas'!M165)-1,"")</f>
        <v>1057</v>
      </c>
      <c r="AO166" s="7">
        <f>IFERROR(RANK('Ref. Cuotas'!H165,'Ref. Cuotas'!H:H,1)+COUNTIF('Ref. Cuotas'!$H$7:'Ref. Cuotas'!H165,'Ref. Cuotas'!H165)-1,"")</f>
        <v>70</v>
      </c>
      <c r="AP166" s="7">
        <f>IFERROR(RANK('Ref. Cuotas'!J165,'Ref. Cuotas'!J:J,1)+COUNTIF('Ref. Cuotas'!$J$7:'Ref. Cuotas'!J165,'Ref. Cuotas'!J165)-1,"")</f>
        <v>109</v>
      </c>
      <c r="AQ166" s="7">
        <f>IFERROR(RANK('Ref. Cuotas'!K165,'Ref. Cuotas'!K:K,1)+COUNTIF('Ref. Cuotas'!$K$7:'Ref. Cuotas'!K165,'Ref. Cuotas'!K165)-1,"")</f>
        <v>502</v>
      </c>
    </row>
    <row r="167" spans="31:43" ht="17.25" customHeight="1" x14ac:dyDescent="0.3">
      <c r="AE167" s="5" t="s">
        <v>162</v>
      </c>
      <c r="AF167" s="5" t="s">
        <v>3245</v>
      </c>
      <c r="AG167" s="6" t="s">
        <v>2946</v>
      </c>
      <c r="AH167" s="6" t="s">
        <v>4097</v>
      </c>
      <c r="AI167" s="7">
        <f>IFERROR(RANK('Ref. Cuotas'!H166,'Ref. Cuotas'!H:H,0)+COUNTIF('Ref. Cuotas'!$H$7:'Ref. Cuotas'!H166,'Ref. Cuotas'!H166)-1,"")</f>
        <v>2439</v>
      </c>
      <c r="AJ167" s="7">
        <f>IFERROR(RANK('Ref. Cuotas'!I166,'Ref. Cuotas'!I:I,0)+COUNTIF('Ref. Cuotas'!$I$7:'Ref. Cuotas'!I166,'Ref. Cuotas'!I166)-1,"")</f>
        <v>1157</v>
      </c>
      <c r="AK167" s="7">
        <f>IFERROR(RANK('Ref. Cuotas'!J166,'Ref. Cuotas'!J:J,0)+COUNTIF('Ref. Cuotas'!$J$7:'Ref. Cuotas'!J166,'Ref. Cuotas'!J166)-1,"")</f>
        <v>935</v>
      </c>
      <c r="AL167" s="7">
        <f>IFERROR(RANK('Ref. Cuotas'!K166,'Ref. Cuotas'!K:K,0)+COUNTIF('Ref. Cuotas'!$K$7:'Ref. Cuotas'!K166,'Ref. Cuotas'!K166)-1,"")</f>
        <v>2599</v>
      </c>
      <c r="AM167" s="7">
        <f>IFERROR(RANK('Ref. Cuotas'!L166,'Ref. Cuotas'!L:L,0)+COUNTIF('Ref. Cuotas'!$L$7:'Ref. Cuotas'!L166,'Ref. Cuotas'!L166)-1,"")</f>
        <v>2595</v>
      </c>
      <c r="AN167" s="7">
        <f>IFERROR(RANK('Ref. Cuotas'!M166,'Ref. Cuotas'!M:M,0)+COUNTIF('Ref. Cuotas'!$M$7:'Ref. Cuotas'!M166,'Ref. Cuotas'!M166)-1,"")</f>
        <v>1058</v>
      </c>
      <c r="AO167" s="7">
        <f>IFERROR(RANK('Ref. Cuotas'!H166,'Ref. Cuotas'!H:H,1)+COUNTIF('Ref. Cuotas'!$H$7:'Ref. Cuotas'!H166,'Ref. Cuotas'!H166)-1,"")</f>
        <v>364</v>
      </c>
      <c r="AP167" s="7">
        <f>IFERROR(RANK('Ref. Cuotas'!J166,'Ref. Cuotas'!J:J,1)+COUNTIF('Ref. Cuotas'!$J$7:'Ref. Cuotas'!J166,'Ref. Cuotas'!J166)-1,"")</f>
        <v>110</v>
      </c>
      <c r="AQ167" s="7">
        <f>IFERROR(RANK('Ref. Cuotas'!K166,'Ref. Cuotas'!K:K,1)+COUNTIF('Ref. Cuotas'!$K$7:'Ref. Cuotas'!K166,'Ref. Cuotas'!K166)-1,"")</f>
        <v>17</v>
      </c>
    </row>
    <row r="168" spans="31:43" ht="17.25" customHeight="1" x14ac:dyDescent="0.3">
      <c r="AE168" s="5" t="s">
        <v>163</v>
      </c>
      <c r="AF168" s="5" t="s">
        <v>3246</v>
      </c>
      <c r="AG168" s="6" t="s">
        <v>2946</v>
      </c>
      <c r="AH168" s="6" t="s">
        <v>4112</v>
      </c>
      <c r="AI168" s="7">
        <f>IFERROR(RANK('Ref. Cuotas'!H167,'Ref. Cuotas'!H:H,0)+COUNTIF('Ref. Cuotas'!$H$7:'Ref. Cuotas'!H167,'Ref. Cuotas'!H167)-1,"")</f>
        <v>2217</v>
      </c>
      <c r="AJ168" s="7">
        <f>IFERROR(RANK('Ref. Cuotas'!I167,'Ref. Cuotas'!I:I,0)+COUNTIF('Ref. Cuotas'!$I$7:'Ref. Cuotas'!I167,'Ref. Cuotas'!I167)-1,"")</f>
        <v>1158</v>
      </c>
      <c r="AK168" s="7">
        <f>IFERROR(RANK('Ref. Cuotas'!J167,'Ref. Cuotas'!J:J,0)+COUNTIF('Ref. Cuotas'!$J$7:'Ref. Cuotas'!J167,'Ref. Cuotas'!J167)-1,"")</f>
        <v>936</v>
      </c>
      <c r="AL168" s="7">
        <f>IFERROR(RANK('Ref. Cuotas'!K167,'Ref. Cuotas'!K:K,0)+COUNTIF('Ref. Cuotas'!$K$7:'Ref. Cuotas'!K167,'Ref. Cuotas'!K167)-1,"")</f>
        <v>2600</v>
      </c>
      <c r="AM168" s="7">
        <f>IFERROR(RANK('Ref. Cuotas'!L167,'Ref. Cuotas'!L:L,0)+COUNTIF('Ref. Cuotas'!$L$7:'Ref. Cuotas'!L167,'Ref. Cuotas'!L167)-1,"")</f>
        <v>2596</v>
      </c>
      <c r="AN168" s="7">
        <f>IFERROR(RANK('Ref. Cuotas'!M167,'Ref. Cuotas'!M:M,0)+COUNTIF('Ref. Cuotas'!$M$7:'Ref. Cuotas'!M167,'Ref. Cuotas'!M167)-1,"")</f>
        <v>1059</v>
      </c>
      <c r="AO168" s="7">
        <f>IFERROR(RANK('Ref. Cuotas'!H167,'Ref. Cuotas'!H:H,1)+COUNTIF('Ref. Cuotas'!$H$7:'Ref. Cuotas'!H167,'Ref. Cuotas'!H167)-1,"")</f>
        <v>586</v>
      </c>
      <c r="AP168" s="7">
        <f>IFERROR(RANK('Ref. Cuotas'!J167,'Ref. Cuotas'!J:J,1)+COUNTIF('Ref. Cuotas'!$J$7:'Ref. Cuotas'!J167,'Ref. Cuotas'!J167)-1,"")</f>
        <v>111</v>
      </c>
      <c r="AQ168" s="7">
        <f>IFERROR(RANK('Ref. Cuotas'!K167,'Ref. Cuotas'!K:K,1)+COUNTIF('Ref. Cuotas'!$K$7:'Ref. Cuotas'!K167,'Ref. Cuotas'!K167)-1,"")</f>
        <v>18</v>
      </c>
    </row>
    <row r="169" spans="31:43" ht="17.25" customHeight="1" x14ac:dyDescent="0.3">
      <c r="AE169" s="5" t="s">
        <v>164</v>
      </c>
      <c r="AF169" s="5" t="s">
        <v>3247</v>
      </c>
      <c r="AG169" s="6" t="s">
        <v>2946</v>
      </c>
      <c r="AH169" s="6" t="s">
        <v>4117</v>
      </c>
      <c r="AI169" s="7">
        <f>IFERROR(RANK('Ref. Cuotas'!H168,'Ref. Cuotas'!H:H,0)+COUNTIF('Ref. Cuotas'!$H$7:'Ref. Cuotas'!H168,'Ref. Cuotas'!H168)-1,"")</f>
        <v>2540</v>
      </c>
      <c r="AJ169" s="7">
        <f>IFERROR(RANK('Ref. Cuotas'!I168,'Ref. Cuotas'!I:I,0)+COUNTIF('Ref. Cuotas'!$I$7:'Ref. Cuotas'!I168,'Ref. Cuotas'!I168)-1,"")</f>
        <v>1159</v>
      </c>
      <c r="AK169" s="7">
        <f>IFERROR(RANK('Ref. Cuotas'!J168,'Ref. Cuotas'!J:J,0)+COUNTIF('Ref. Cuotas'!$J$7:'Ref. Cuotas'!J168,'Ref. Cuotas'!J168)-1,"")</f>
        <v>667</v>
      </c>
      <c r="AL169" s="7">
        <f>IFERROR(RANK('Ref. Cuotas'!K168,'Ref. Cuotas'!K:K,0)+COUNTIF('Ref. Cuotas'!$K$7:'Ref. Cuotas'!K168,'Ref. Cuotas'!K168)-1,"")</f>
        <v>1595</v>
      </c>
      <c r="AM169" s="7">
        <f>IFERROR(RANK('Ref. Cuotas'!L168,'Ref. Cuotas'!L:L,0)+COUNTIF('Ref. Cuotas'!$L$7:'Ref. Cuotas'!L168,'Ref. Cuotas'!L168)-1,"")</f>
        <v>2236</v>
      </c>
      <c r="AN169" s="7">
        <f>IFERROR(RANK('Ref. Cuotas'!M168,'Ref. Cuotas'!M:M,0)+COUNTIF('Ref. Cuotas'!$M$7:'Ref. Cuotas'!M168,'Ref. Cuotas'!M168)-1,"")</f>
        <v>1060</v>
      </c>
      <c r="AO169" s="7">
        <f>IFERROR(RANK('Ref. Cuotas'!H168,'Ref. Cuotas'!H:H,1)+COUNTIF('Ref. Cuotas'!$H$7:'Ref. Cuotas'!H168,'Ref. Cuotas'!H168)-1,"")</f>
        <v>263</v>
      </c>
      <c r="AP169" s="7">
        <f>IFERROR(RANK('Ref. Cuotas'!J168,'Ref. Cuotas'!J:J,1)+COUNTIF('Ref. Cuotas'!$J$7:'Ref. Cuotas'!J168,'Ref. Cuotas'!J168)-1,"")</f>
        <v>2136</v>
      </c>
      <c r="AQ169" s="7">
        <f>IFERROR(RANK('Ref. Cuotas'!K168,'Ref. Cuotas'!K:K,1)+COUNTIF('Ref. Cuotas'!$K$7:'Ref. Cuotas'!K168,'Ref. Cuotas'!K168)-1,"")</f>
        <v>1208</v>
      </c>
    </row>
    <row r="170" spans="31:43" ht="17.25" customHeight="1" x14ac:dyDescent="0.3">
      <c r="AE170" s="5" t="s">
        <v>165</v>
      </c>
      <c r="AF170" s="5" t="s">
        <v>3248</v>
      </c>
      <c r="AG170" s="6" t="s">
        <v>2947</v>
      </c>
      <c r="AH170" s="6" t="s">
        <v>4088</v>
      </c>
      <c r="AI170" s="7">
        <f>IFERROR(RANK('Ref. Cuotas'!H169,'Ref. Cuotas'!H:H,0)+COUNTIF('Ref. Cuotas'!$H$7:'Ref. Cuotas'!H169,'Ref. Cuotas'!H169)-1,"")</f>
        <v>770</v>
      </c>
      <c r="AJ170" s="7">
        <f>IFERROR(RANK('Ref. Cuotas'!I169,'Ref. Cuotas'!I:I,0)+COUNTIF('Ref. Cuotas'!$I$7:'Ref. Cuotas'!I169,'Ref. Cuotas'!I169)-1,"")</f>
        <v>964</v>
      </c>
      <c r="AK170" s="7">
        <f>IFERROR(RANK('Ref. Cuotas'!J169,'Ref. Cuotas'!J:J,0)+COUNTIF('Ref. Cuotas'!$J$7:'Ref. Cuotas'!J169,'Ref. Cuotas'!J169)-1,"")</f>
        <v>731</v>
      </c>
      <c r="AL170" s="7">
        <f>IFERROR(RANK('Ref. Cuotas'!K169,'Ref. Cuotas'!K:K,0)+COUNTIF('Ref. Cuotas'!$K$7:'Ref. Cuotas'!K169,'Ref. Cuotas'!K169)-1,"")</f>
        <v>1883</v>
      </c>
      <c r="AM170" s="7">
        <f>IFERROR(RANK('Ref. Cuotas'!L169,'Ref. Cuotas'!L:L,0)+COUNTIF('Ref. Cuotas'!$L$7:'Ref. Cuotas'!L169,'Ref. Cuotas'!L169)-1,"")</f>
        <v>222</v>
      </c>
      <c r="AN170" s="7">
        <f>IFERROR(RANK('Ref. Cuotas'!M169,'Ref. Cuotas'!M:M,0)+COUNTIF('Ref. Cuotas'!$M$7:'Ref. Cuotas'!M169,'Ref. Cuotas'!M169)-1,"")</f>
        <v>1061</v>
      </c>
      <c r="AO170" s="7">
        <f>IFERROR(RANK('Ref. Cuotas'!H169,'Ref. Cuotas'!H:H,1)+COUNTIF('Ref. Cuotas'!$H$7:'Ref. Cuotas'!H169,'Ref. Cuotas'!H169)-1,"")</f>
        <v>2033</v>
      </c>
      <c r="AP170" s="7">
        <f>IFERROR(RANK('Ref. Cuotas'!J169,'Ref. Cuotas'!J:J,1)+COUNTIF('Ref. Cuotas'!$J$7:'Ref. Cuotas'!J169,'Ref. Cuotas'!J169)-1,"")</f>
        <v>2072</v>
      </c>
      <c r="AQ170" s="7">
        <f>IFERROR(RANK('Ref. Cuotas'!K169,'Ref. Cuotas'!K:K,1)+COUNTIF('Ref. Cuotas'!$K$7:'Ref. Cuotas'!K169,'Ref. Cuotas'!K169)-1,"")</f>
        <v>920</v>
      </c>
    </row>
    <row r="171" spans="31:43" ht="17.25" customHeight="1" x14ac:dyDescent="0.3">
      <c r="AE171" s="5" t="s">
        <v>166</v>
      </c>
      <c r="AF171" s="5" t="s">
        <v>3249</v>
      </c>
      <c r="AG171" s="6" t="s">
        <v>2947</v>
      </c>
      <c r="AH171" s="6" t="s">
        <v>4115</v>
      </c>
      <c r="AI171" s="7">
        <f>IFERROR(RANK('Ref. Cuotas'!H170,'Ref. Cuotas'!H:H,0)+COUNTIF('Ref. Cuotas'!$H$7:'Ref. Cuotas'!H170,'Ref. Cuotas'!H170)-1,"")</f>
        <v>1783</v>
      </c>
      <c r="AJ171" s="7">
        <f>IFERROR(RANK('Ref. Cuotas'!I170,'Ref. Cuotas'!I:I,0)+COUNTIF('Ref. Cuotas'!$I$7:'Ref. Cuotas'!I170,'Ref. Cuotas'!I170)-1,"")</f>
        <v>1160</v>
      </c>
      <c r="AK171" s="7">
        <f>IFERROR(RANK('Ref. Cuotas'!J170,'Ref. Cuotas'!J:J,0)+COUNTIF('Ref. Cuotas'!$J$7:'Ref. Cuotas'!J170,'Ref. Cuotas'!J170)-1,"")</f>
        <v>297</v>
      </c>
      <c r="AL171" s="7">
        <f>IFERROR(RANK('Ref. Cuotas'!K170,'Ref. Cuotas'!K:K,0)+COUNTIF('Ref. Cuotas'!$K$7:'Ref. Cuotas'!K170,'Ref. Cuotas'!K170)-1,"")</f>
        <v>2100</v>
      </c>
      <c r="AM171" s="7">
        <f>IFERROR(RANK('Ref. Cuotas'!L170,'Ref. Cuotas'!L:L,0)+COUNTIF('Ref. Cuotas'!$L$7:'Ref. Cuotas'!L170,'Ref. Cuotas'!L170)-1,"")</f>
        <v>2076</v>
      </c>
      <c r="AN171" s="7">
        <f>IFERROR(RANK('Ref. Cuotas'!M170,'Ref. Cuotas'!M:M,0)+COUNTIF('Ref. Cuotas'!$M$7:'Ref. Cuotas'!M170,'Ref. Cuotas'!M170)-1,"")</f>
        <v>115</v>
      </c>
      <c r="AO171" s="7">
        <f>IFERROR(RANK('Ref. Cuotas'!H170,'Ref. Cuotas'!H:H,1)+COUNTIF('Ref. Cuotas'!$H$7:'Ref. Cuotas'!H170,'Ref. Cuotas'!H170)-1,"")</f>
        <v>1020</v>
      </c>
      <c r="AP171" s="7">
        <f>IFERROR(RANK('Ref. Cuotas'!J170,'Ref. Cuotas'!J:J,1)+COUNTIF('Ref. Cuotas'!$J$7:'Ref. Cuotas'!J170,'Ref. Cuotas'!J170)-1,"")</f>
        <v>2506</v>
      </c>
      <c r="AQ171" s="7">
        <f>IFERROR(RANK('Ref. Cuotas'!K170,'Ref. Cuotas'!K:K,1)+COUNTIF('Ref. Cuotas'!$K$7:'Ref. Cuotas'!K170,'Ref. Cuotas'!K170)-1,"")</f>
        <v>703</v>
      </c>
    </row>
    <row r="172" spans="31:43" ht="17.25" customHeight="1" x14ac:dyDescent="0.3">
      <c r="AE172" s="5" t="s">
        <v>167</v>
      </c>
      <c r="AF172" s="5" t="s">
        <v>3250</v>
      </c>
      <c r="AG172" s="6" t="s">
        <v>2947</v>
      </c>
      <c r="AH172" s="6" t="s">
        <v>4126</v>
      </c>
      <c r="AI172" s="7">
        <f>IFERROR(RANK('Ref. Cuotas'!H171,'Ref. Cuotas'!H:H,0)+COUNTIF('Ref. Cuotas'!$H$7:'Ref. Cuotas'!H171,'Ref. Cuotas'!H171)-1,"")</f>
        <v>864</v>
      </c>
      <c r="AJ172" s="7">
        <f>IFERROR(RANK('Ref. Cuotas'!I171,'Ref. Cuotas'!I:I,0)+COUNTIF('Ref. Cuotas'!$I$7:'Ref. Cuotas'!I171,'Ref. Cuotas'!I171)-1,"")</f>
        <v>744</v>
      </c>
      <c r="AK172" s="7">
        <f>IFERROR(RANK('Ref. Cuotas'!J171,'Ref. Cuotas'!J:J,0)+COUNTIF('Ref. Cuotas'!$J$7:'Ref. Cuotas'!J171,'Ref. Cuotas'!J171)-1,"")</f>
        <v>783</v>
      </c>
      <c r="AL172" s="7">
        <f>IFERROR(RANK('Ref. Cuotas'!K171,'Ref. Cuotas'!K:K,0)+COUNTIF('Ref. Cuotas'!$K$7:'Ref. Cuotas'!K171,'Ref. Cuotas'!K171)-1,"")</f>
        <v>1658</v>
      </c>
      <c r="AM172" s="7">
        <f>IFERROR(RANK('Ref. Cuotas'!L171,'Ref. Cuotas'!L:L,0)+COUNTIF('Ref. Cuotas'!$L$7:'Ref. Cuotas'!L171,'Ref. Cuotas'!L171)-1,"")</f>
        <v>293</v>
      </c>
      <c r="AN172" s="7">
        <f>IFERROR(RANK('Ref. Cuotas'!M171,'Ref. Cuotas'!M:M,0)+COUNTIF('Ref. Cuotas'!$M$7:'Ref. Cuotas'!M171,'Ref. Cuotas'!M171)-1,"")</f>
        <v>1062</v>
      </c>
      <c r="AO172" s="7">
        <f>IFERROR(RANK('Ref. Cuotas'!H171,'Ref. Cuotas'!H:H,1)+COUNTIF('Ref. Cuotas'!$H$7:'Ref. Cuotas'!H171,'Ref. Cuotas'!H171)-1,"")</f>
        <v>1939</v>
      </c>
      <c r="AP172" s="7">
        <f>IFERROR(RANK('Ref. Cuotas'!J171,'Ref. Cuotas'!J:J,1)+COUNTIF('Ref. Cuotas'!$J$7:'Ref. Cuotas'!J171,'Ref. Cuotas'!J171)-1,"")</f>
        <v>2020</v>
      </c>
      <c r="AQ172" s="7">
        <f>IFERROR(RANK('Ref. Cuotas'!K171,'Ref. Cuotas'!K:K,1)+COUNTIF('Ref. Cuotas'!$K$7:'Ref. Cuotas'!K171,'Ref. Cuotas'!K171)-1,"")</f>
        <v>1145</v>
      </c>
    </row>
    <row r="173" spans="31:43" ht="17.25" customHeight="1" x14ac:dyDescent="0.3">
      <c r="AE173" s="5" t="s">
        <v>168</v>
      </c>
      <c r="AF173" s="5" t="s">
        <v>3251</v>
      </c>
      <c r="AG173" s="6" t="s">
        <v>2947</v>
      </c>
      <c r="AH173" s="6" t="s">
        <v>4143</v>
      </c>
      <c r="AI173" s="7">
        <f>IFERROR(RANK('Ref. Cuotas'!H172,'Ref. Cuotas'!H:H,0)+COUNTIF('Ref. Cuotas'!$H$7:'Ref. Cuotas'!H172,'Ref. Cuotas'!H172)-1,"")</f>
        <v>781</v>
      </c>
      <c r="AJ173" s="7">
        <f>IFERROR(RANK('Ref. Cuotas'!I172,'Ref. Cuotas'!I:I,0)+COUNTIF('Ref. Cuotas'!$I$7:'Ref. Cuotas'!I172,'Ref. Cuotas'!I172)-1,"")</f>
        <v>1161</v>
      </c>
      <c r="AK173" s="7">
        <f>IFERROR(RANK('Ref. Cuotas'!J172,'Ref. Cuotas'!J:J,0)+COUNTIF('Ref. Cuotas'!$J$7:'Ref. Cuotas'!J172,'Ref. Cuotas'!J172)-1,"")</f>
        <v>937</v>
      </c>
      <c r="AL173" s="7">
        <f>IFERROR(RANK('Ref. Cuotas'!K172,'Ref. Cuotas'!K:K,0)+COUNTIF('Ref. Cuotas'!$K$7:'Ref. Cuotas'!K172,'Ref. Cuotas'!K172)-1,"")</f>
        <v>1893</v>
      </c>
      <c r="AM173" s="7">
        <f>IFERROR(RANK('Ref. Cuotas'!L172,'Ref. Cuotas'!L:L,0)+COUNTIF('Ref. Cuotas'!$L$7:'Ref. Cuotas'!L172,'Ref. Cuotas'!L172)-1,"")</f>
        <v>1214</v>
      </c>
      <c r="AN173" s="7">
        <f>IFERROR(RANK('Ref. Cuotas'!M172,'Ref. Cuotas'!M:M,0)+COUNTIF('Ref. Cuotas'!$M$7:'Ref. Cuotas'!M172,'Ref. Cuotas'!M172)-1,"")</f>
        <v>1063</v>
      </c>
      <c r="AO173" s="7">
        <f>IFERROR(RANK('Ref. Cuotas'!H172,'Ref. Cuotas'!H:H,1)+COUNTIF('Ref. Cuotas'!$H$7:'Ref. Cuotas'!H172,'Ref. Cuotas'!H172)-1,"")</f>
        <v>2022</v>
      </c>
      <c r="AP173" s="7">
        <f>IFERROR(RANK('Ref. Cuotas'!J172,'Ref. Cuotas'!J:J,1)+COUNTIF('Ref. Cuotas'!$J$7:'Ref. Cuotas'!J172,'Ref. Cuotas'!J172)-1,"")</f>
        <v>112</v>
      </c>
      <c r="AQ173" s="7">
        <f>IFERROR(RANK('Ref. Cuotas'!K172,'Ref. Cuotas'!K:K,1)+COUNTIF('Ref. Cuotas'!$K$7:'Ref. Cuotas'!K172,'Ref. Cuotas'!K172)-1,"")</f>
        <v>910</v>
      </c>
    </row>
    <row r="174" spans="31:43" ht="17.25" customHeight="1" x14ac:dyDescent="0.3">
      <c r="AE174" s="5" t="s">
        <v>169</v>
      </c>
      <c r="AF174" s="5" t="s">
        <v>3252</v>
      </c>
      <c r="AG174" s="6" t="s">
        <v>2947</v>
      </c>
      <c r="AH174" s="6" t="s">
        <v>4112</v>
      </c>
      <c r="AI174" s="7">
        <f>IFERROR(RANK('Ref. Cuotas'!H173,'Ref. Cuotas'!H:H,0)+COUNTIF('Ref. Cuotas'!$H$7:'Ref. Cuotas'!H173,'Ref. Cuotas'!H173)-1,"")</f>
        <v>705</v>
      </c>
      <c r="AJ174" s="7">
        <f>IFERROR(RANK('Ref. Cuotas'!I173,'Ref. Cuotas'!I:I,0)+COUNTIF('Ref. Cuotas'!$I$7:'Ref. Cuotas'!I173,'Ref. Cuotas'!I173)-1,"")</f>
        <v>411</v>
      </c>
      <c r="AK174" s="7">
        <f>IFERROR(RANK('Ref. Cuotas'!J173,'Ref. Cuotas'!J:J,0)+COUNTIF('Ref. Cuotas'!$J$7:'Ref. Cuotas'!J173,'Ref. Cuotas'!J173)-1,"")</f>
        <v>938</v>
      </c>
      <c r="AL174" s="7">
        <f>IFERROR(RANK('Ref. Cuotas'!K173,'Ref. Cuotas'!K:K,0)+COUNTIF('Ref. Cuotas'!$K$7:'Ref. Cuotas'!K173,'Ref. Cuotas'!K173)-1,"")</f>
        <v>1670</v>
      </c>
      <c r="AM174" s="7">
        <f>IFERROR(RANK('Ref. Cuotas'!L173,'Ref. Cuotas'!L:L,0)+COUNTIF('Ref. Cuotas'!$L$7:'Ref. Cuotas'!L173,'Ref. Cuotas'!L173)-1,"")</f>
        <v>1529</v>
      </c>
      <c r="AN174" s="7">
        <f>IFERROR(RANK('Ref. Cuotas'!M173,'Ref. Cuotas'!M:M,0)+COUNTIF('Ref. Cuotas'!$M$7:'Ref. Cuotas'!M173,'Ref. Cuotas'!M173)-1,"")</f>
        <v>1064</v>
      </c>
      <c r="AO174" s="7">
        <f>IFERROR(RANK('Ref. Cuotas'!H173,'Ref. Cuotas'!H:H,1)+COUNTIF('Ref. Cuotas'!$H$7:'Ref. Cuotas'!H173,'Ref. Cuotas'!H173)-1,"")</f>
        <v>2098</v>
      </c>
      <c r="AP174" s="7">
        <f>IFERROR(RANK('Ref. Cuotas'!J173,'Ref. Cuotas'!J:J,1)+COUNTIF('Ref. Cuotas'!$J$7:'Ref. Cuotas'!J173,'Ref. Cuotas'!J173)-1,"")</f>
        <v>113</v>
      </c>
      <c r="AQ174" s="7">
        <f>IFERROR(RANK('Ref. Cuotas'!K173,'Ref. Cuotas'!K:K,1)+COUNTIF('Ref. Cuotas'!$K$7:'Ref. Cuotas'!K173,'Ref. Cuotas'!K173)-1,"")</f>
        <v>1133</v>
      </c>
    </row>
    <row r="175" spans="31:43" ht="17.25" customHeight="1" x14ac:dyDescent="0.3">
      <c r="AE175" s="5" t="s">
        <v>170</v>
      </c>
      <c r="AF175" s="5" t="s">
        <v>3253</v>
      </c>
      <c r="AG175" s="6" t="s">
        <v>2948</v>
      </c>
      <c r="AH175" s="6" t="s">
        <v>4088</v>
      </c>
      <c r="AI175" s="7">
        <f>IFERROR(RANK('Ref. Cuotas'!H174,'Ref. Cuotas'!H:H,0)+COUNTIF('Ref. Cuotas'!$H$7:'Ref. Cuotas'!H174,'Ref. Cuotas'!H174)-1,"")</f>
        <v>970</v>
      </c>
      <c r="AJ175" s="7">
        <f>IFERROR(RANK('Ref. Cuotas'!I174,'Ref. Cuotas'!I:I,0)+COUNTIF('Ref. Cuotas'!$I$7:'Ref. Cuotas'!I174,'Ref. Cuotas'!I174)-1,"")</f>
        <v>451</v>
      </c>
      <c r="AK175" s="7">
        <f>IFERROR(RANK('Ref. Cuotas'!J174,'Ref. Cuotas'!J:J,0)+COUNTIF('Ref. Cuotas'!$J$7:'Ref. Cuotas'!J174,'Ref. Cuotas'!J174)-1,"")</f>
        <v>376</v>
      </c>
      <c r="AL175" s="7">
        <f>IFERROR(RANK('Ref. Cuotas'!K174,'Ref. Cuotas'!K:K,0)+COUNTIF('Ref. Cuotas'!$K$7:'Ref. Cuotas'!K174,'Ref. Cuotas'!K174)-1,"")</f>
        <v>733</v>
      </c>
      <c r="AM175" s="7">
        <f>IFERROR(RANK('Ref. Cuotas'!L174,'Ref. Cuotas'!L:L,0)+COUNTIF('Ref. Cuotas'!$L$7:'Ref. Cuotas'!L174,'Ref. Cuotas'!L174)-1,"")</f>
        <v>6</v>
      </c>
      <c r="AN175" s="7">
        <f>IFERROR(RANK('Ref. Cuotas'!M174,'Ref. Cuotas'!M:M,0)+COUNTIF('Ref. Cuotas'!$M$7:'Ref. Cuotas'!M174,'Ref. Cuotas'!M174)-1,"")</f>
        <v>1065</v>
      </c>
      <c r="AO175" s="7">
        <f>IFERROR(RANK('Ref. Cuotas'!H174,'Ref. Cuotas'!H:H,1)+COUNTIF('Ref. Cuotas'!$H$7:'Ref. Cuotas'!H174,'Ref. Cuotas'!H174)-1,"")</f>
        <v>1833</v>
      </c>
      <c r="AP175" s="7">
        <f>IFERROR(RANK('Ref. Cuotas'!J174,'Ref. Cuotas'!J:J,1)+COUNTIF('Ref. Cuotas'!$J$7:'Ref. Cuotas'!J174,'Ref. Cuotas'!J174)-1,"")</f>
        <v>2427</v>
      </c>
      <c r="AQ175" s="7">
        <f>IFERROR(RANK('Ref. Cuotas'!K174,'Ref. Cuotas'!K:K,1)+COUNTIF('Ref. Cuotas'!$K$7:'Ref. Cuotas'!K174,'Ref. Cuotas'!K174)-1,"")</f>
        <v>2070</v>
      </c>
    </row>
    <row r="176" spans="31:43" ht="17.25" customHeight="1" x14ac:dyDescent="0.3">
      <c r="AE176" s="5" t="s">
        <v>171</v>
      </c>
      <c r="AF176" s="5" t="s">
        <v>3254</v>
      </c>
      <c r="AG176" s="6" t="s">
        <v>2948</v>
      </c>
      <c r="AH176" s="6" t="s">
        <v>4126</v>
      </c>
      <c r="AI176" s="7">
        <f>IFERROR(RANK('Ref. Cuotas'!H175,'Ref. Cuotas'!H:H,0)+COUNTIF('Ref. Cuotas'!$H$7:'Ref. Cuotas'!H175,'Ref. Cuotas'!H175)-1,"")</f>
        <v>1446</v>
      </c>
      <c r="AJ176" s="7">
        <f>IFERROR(RANK('Ref. Cuotas'!I175,'Ref. Cuotas'!I:I,0)+COUNTIF('Ref. Cuotas'!$I$7:'Ref. Cuotas'!I175,'Ref. Cuotas'!I175)-1,"")</f>
        <v>721</v>
      </c>
      <c r="AK176" s="7">
        <f>IFERROR(RANK('Ref. Cuotas'!J175,'Ref. Cuotas'!J:J,0)+COUNTIF('Ref. Cuotas'!$J$7:'Ref. Cuotas'!J175,'Ref. Cuotas'!J175)-1,"")</f>
        <v>729</v>
      </c>
      <c r="AL176" s="7">
        <f>IFERROR(RANK('Ref. Cuotas'!K175,'Ref. Cuotas'!K:K,0)+COUNTIF('Ref. Cuotas'!$K$7:'Ref. Cuotas'!K175,'Ref. Cuotas'!K175)-1,"")</f>
        <v>1858</v>
      </c>
      <c r="AM176" s="7">
        <f>IFERROR(RANK('Ref. Cuotas'!L175,'Ref. Cuotas'!L:L,0)+COUNTIF('Ref. Cuotas'!$L$7:'Ref. Cuotas'!L175,'Ref. Cuotas'!L175)-1,"")</f>
        <v>294</v>
      </c>
      <c r="AN176" s="7">
        <f>IFERROR(RANK('Ref. Cuotas'!M175,'Ref. Cuotas'!M:M,0)+COUNTIF('Ref. Cuotas'!$M$7:'Ref. Cuotas'!M175,'Ref. Cuotas'!M175)-1,"")</f>
        <v>1066</v>
      </c>
      <c r="AO176" s="7">
        <f>IFERROR(RANK('Ref. Cuotas'!H175,'Ref. Cuotas'!H:H,1)+COUNTIF('Ref. Cuotas'!$H$7:'Ref. Cuotas'!H175,'Ref. Cuotas'!H175)-1,"")</f>
        <v>1357</v>
      </c>
      <c r="AP176" s="7">
        <f>IFERROR(RANK('Ref. Cuotas'!J175,'Ref. Cuotas'!J:J,1)+COUNTIF('Ref. Cuotas'!$J$7:'Ref. Cuotas'!J175,'Ref. Cuotas'!J175)-1,"")</f>
        <v>2074</v>
      </c>
      <c r="AQ176" s="7">
        <f>IFERROR(RANK('Ref. Cuotas'!K175,'Ref. Cuotas'!K:K,1)+COUNTIF('Ref. Cuotas'!$K$7:'Ref. Cuotas'!K175,'Ref. Cuotas'!K175)-1,"")</f>
        <v>945</v>
      </c>
    </row>
    <row r="177" spans="31:43" ht="17.25" customHeight="1" x14ac:dyDescent="0.3">
      <c r="AE177" s="5" t="s">
        <v>172</v>
      </c>
      <c r="AF177" s="5" t="s">
        <v>3255</v>
      </c>
      <c r="AG177" s="6" t="s">
        <v>2948</v>
      </c>
      <c r="AH177" s="6" t="s">
        <v>4143</v>
      </c>
      <c r="AI177" s="7">
        <f>IFERROR(RANK('Ref. Cuotas'!H176,'Ref. Cuotas'!H:H,0)+COUNTIF('Ref. Cuotas'!$H$7:'Ref. Cuotas'!H176,'Ref. Cuotas'!H176)-1,"")</f>
        <v>1399</v>
      </c>
      <c r="AJ177" s="7">
        <f>IFERROR(RANK('Ref. Cuotas'!I176,'Ref. Cuotas'!I:I,0)+COUNTIF('Ref. Cuotas'!$I$7:'Ref. Cuotas'!I176,'Ref. Cuotas'!I176)-1,"")</f>
        <v>1162</v>
      </c>
      <c r="AK177" s="7">
        <f>IFERROR(RANK('Ref. Cuotas'!J176,'Ref. Cuotas'!J:J,0)+COUNTIF('Ref. Cuotas'!$J$7:'Ref. Cuotas'!J176,'Ref. Cuotas'!J176)-1,"")</f>
        <v>939</v>
      </c>
      <c r="AL177" s="7">
        <f>IFERROR(RANK('Ref. Cuotas'!K176,'Ref. Cuotas'!K:K,0)+COUNTIF('Ref. Cuotas'!$K$7:'Ref. Cuotas'!K176,'Ref. Cuotas'!K176)-1,"")</f>
        <v>1824</v>
      </c>
      <c r="AM177" s="7">
        <f>IFERROR(RANK('Ref. Cuotas'!L176,'Ref. Cuotas'!L:L,0)+COUNTIF('Ref. Cuotas'!$L$7:'Ref. Cuotas'!L176,'Ref. Cuotas'!L176)-1,"")</f>
        <v>1223</v>
      </c>
      <c r="AN177" s="7">
        <f>IFERROR(RANK('Ref. Cuotas'!M176,'Ref. Cuotas'!M:M,0)+COUNTIF('Ref. Cuotas'!$M$7:'Ref. Cuotas'!M176,'Ref. Cuotas'!M176)-1,"")</f>
        <v>1067</v>
      </c>
      <c r="AO177" s="7">
        <f>IFERROR(RANK('Ref. Cuotas'!H176,'Ref. Cuotas'!H:H,1)+COUNTIF('Ref. Cuotas'!$H$7:'Ref. Cuotas'!H176,'Ref. Cuotas'!H176)-1,"")</f>
        <v>1404</v>
      </c>
      <c r="AP177" s="7">
        <f>IFERROR(RANK('Ref. Cuotas'!J176,'Ref. Cuotas'!J:J,1)+COUNTIF('Ref. Cuotas'!$J$7:'Ref. Cuotas'!J176,'Ref. Cuotas'!J176)-1,"")</f>
        <v>114</v>
      </c>
      <c r="AQ177" s="7">
        <f>IFERROR(RANK('Ref. Cuotas'!K176,'Ref. Cuotas'!K:K,1)+COUNTIF('Ref. Cuotas'!$K$7:'Ref. Cuotas'!K176,'Ref. Cuotas'!K176)-1,"")</f>
        <v>979</v>
      </c>
    </row>
    <row r="178" spans="31:43" ht="17.25" customHeight="1" x14ac:dyDescent="0.3">
      <c r="AE178" s="5" t="s">
        <v>173</v>
      </c>
      <c r="AF178" s="5" t="s">
        <v>3256</v>
      </c>
      <c r="AG178" s="6" t="s">
        <v>2948</v>
      </c>
      <c r="AH178" s="6" t="s">
        <v>4102</v>
      </c>
      <c r="AI178" s="7">
        <f>IFERROR(RANK('Ref. Cuotas'!H177,'Ref. Cuotas'!H:H,0)+COUNTIF('Ref. Cuotas'!$H$7:'Ref. Cuotas'!H177,'Ref. Cuotas'!H177)-1,"")</f>
        <v>2407</v>
      </c>
      <c r="AJ178" s="7">
        <f>IFERROR(RANK('Ref. Cuotas'!I177,'Ref. Cuotas'!I:I,0)+COUNTIF('Ref. Cuotas'!$I$7:'Ref. Cuotas'!I177,'Ref. Cuotas'!I177)-1,"")</f>
        <v>1163</v>
      </c>
      <c r="AK178" s="7">
        <f>IFERROR(RANK('Ref. Cuotas'!J177,'Ref. Cuotas'!J:J,0)+COUNTIF('Ref. Cuotas'!$J$7:'Ref. Cuotas'!J177,'Ref. Cuotas'!J177)-1,"")</f>
        <v>940</v>
      </c>
      <c r="AL178" s="7">
        <f>IFERROR(RANK('Ref. Cuotas'!K177,'Ref. Cuotas'!K:K,0)+COUNTIF('Ref. Cuotas'!$K$7:'Ref. Cuotas'!K177,'Ref. Cuotas'!K177)-1,"")</f>
        <v>2356</v>
      </c>
      <c r="AM178" s="7">
        <f>IFERROR(RANK('Ref. Cuotas'!L177,'Ref. Cuotas'!L:L,0)+COUNTIF('Ref. Cuotas'!$L$7:'Ref. Cuotas'!L177,'Ref. Cuotas'!L177)-1,"")</f>
        <v>720</v>
      </c>
      <c r="AN178" s="7">
        <f>IFERROR(RANK('Ref. Cuotas'!M177,'Ref. Cuotas'!M:M,0)+COUNTIF('Ref. Cuotas'!$M$7:'Ref. Cuotas'!M177,'Ref. Cuotas'!M177)-1,"")</f>
        <v>1068</v>
      </c>
      <c r="AO178" s="7">
        <f>IFERROR(RANK('Ref. Cuotas'!H177,'Ref. Cuotas'!H:H,1)+COUNTIF('Ref. Cuotas'!$H$7:'Ref. Cuotas'!H177,'Ref. Cuotas'!H177)-1,"")</f>
        <v>396</v>
      </c>
      <c r="AP178" s="7">
        <f>IFERROR(RANK('Ref. Cuotas'!J177,'Ref. Cuotas'!J:J,1)+COUNTIF('Ref. Cuotas'!$J$7:'Ref. Cuotas'!J177,'Ref. Cuotas'!J177)-1,"")</f>
        <v>115</v>
      </c>
      <c r="AQ178" s="7">
        <f>IFERROR(RANK('Ref. Cuotas'!K177,'Ref. Cuotas'!K:K,1)+COUNTIF('Ref. Cuotas'!$K$7:'Ref. Cuotas'!K177,'Ref. Cuotas'!K177)-1,"")</f>
        <v>447</v>
      </c>
    </row>
    <row r="179" spans="31:43" ht="17.25" customHeight="1" x14ac:dyDescent="0.3">
      <c r="AE179" s="5" t="s">
        <v>174</v>
      </c>
      <c r="AF179" s="5" t="s">
        <v>3257</v>
      </c>
      <c r="AG179" s="6" t="s">
        <v>2948</v>
      </c>
      <c r="AH179" s="6" t="s">
        <v>4144</v>
      </c>
      <c r="AI179" s="7">
        <f>IFERROR(RANK('Ref. Cuotas'!H178,'Ref. Cuotas'!H:H,0)+COUNTIF('Ref. Cuotas'!$H$7:'Ref. Cuotas'!H178,'Ref. Cuotas'!H178)-1,"")</f>
        <v>2001</v>
      </c>
      <c r="AJ179" s="7">
        <f>IFERROR(RANK('Ref. Cuotas'!I178,'Ref. Cuotas'!I:I,0)+COUNTIF('Ref. Cuotas'!$I$7:'Ref. Cuotas'!I178,'Ref. Cuotas'!I178)-1,"")</f>
        <v>1164</v>
      </c>
      <c r="AK179" s="7">
        <f>IFERROR(RANK('Ref. Cuotas'!J178,'Ref. Cuotas'!J:J,0)+COUNTIF('Ref. Cuotas'!$J$7:'Ref. Cuotas'!J178,'Ref. Cuotas'!J178)-1,"")</f>
        <v>941</v>
      </c>
      <c r="AL179" s="7">
        <f>IFERROR(RANK('Ref. Cuotas'!K178,'Ref. Cuotas'!K:K,0)+COUNTIF('Ref. Cuotas'!$K$7:'Ref. Cuotas'!K178,'Ref. Cuotas'!K178)-1,"")</f>
        <v>2376</v>
      </c>
      <c r="AM179" s="7">
        <f>IFERROR(RANK('Ref. Cuotas'!L178,'Ref. Cuotas'!L:L,0)+COUNTIF('Ref. Cuotas'!$L$7:'Ref. Cuotas'!L178,'Ref. Cuotas'!L178)-1,"")</f>
        <v>972</v>
      </c>
      <c r="AN179" s="7">
        <f>IFERROR(RANK('Ref. Cuotas'!M178,'Ref. Cuotas'!M:M,0)+COUNTIF('Ref. Cuotas'!$M$7:'Ref. Cuotas'!M178,'Ref. Cuotas'!M178)-1,"")</f>
        <v>1069</v>
      </c>
      <c r="AO179" s="7">
        <f>IFERROR(RANK('Ref. Cuotas'!H178,'Ref. Cuotas'!H:H,1)+COUNTIF('Ref. Cuotas'!$H$7:'Ref. Cuotas'!H178,'Ref. Cuotas'!H178)-1,"")</f>
        <v>802</v>
      </c>
      <c r="AP179" s="7">
        <f>IFERROR(RANK('Ref. Cuotas'!J178,'Ref. Cuotas'!J:J,1)+COUNTIF('Ref. Cuotas'!$J$7:'Ref. Cuotas'!J178,'Ref. Cuotas'!J178)-1,"")</f>
        <v>116</v>
      </c>
      <c r="AQ179" s="7">
        <f>IFERROR(RANK('Ref. Cuotas'!K178,'Ref. Cuotas'!K:K,1)+COUNTIF('Ref. Cuotas'!$K$7:'Ref. Cuotas'!K178,'Ref. Cuotas'!K178)-1,"")</f>
        <v>427</v>
      </c>
    </row>
    <row r="180" spans="31:43" ht="17.25" customHeight="1" x14ac:dyDescent="0.3">
      <c r="AE180" s="5" t="s">
        <v>175</v>
      </c>
      <c r="AF180" s="5" t="s">
        <v>3258</v>
      </c>
      <c r="AG180" s="6" t="s">
        <v>2948</v>
      </c>
      <c r="AH180" s="6" t="s">
        <v>4112</v>
      </c>
      <c r="AI180" s="7">
        <f>IFERROR(RANK('Ref. Cuotas'!H179,'Ref. Cuotas'!H:H,0)+COUNTIF('Ref. Cuotas'!$H$7:'Ref. Cuotas'!H179,'Ref. Cuotas'!H179)-1,"")</f>
        <v>1264</v>
      </c>
      <c r="AJ180" s="7">
        <f>IFERROR(RANK('Ref. Cuotas'!I179,'Ref. Cuotas'!I:I,0)+COUNTIF('Ref. Cuotas'!$I$7:'Ref. Cuotas'!I179,'Ref. Cuotas'!I179)-1,"")</f>
        <v>1165</v>
      </c>
      <c r="AK180" s="7">
        <f>IFERROR(RANK('Ref. Cuotas'!J179,'Ref. Cuotas'!J:J,0)+COUNTIF('Ref. Cuotas'!$J$7:'Ref. Cuotas'!J179,'Ref. Cuotas'!J179)-1,"")</f>
        <v>942</v>
      </c>
      <c r="AL180" s="7">
        <f>IFERROR(RANK('Ref. Cuotas'!K179,'Ref. Cuotas'!K:K,0)+COUNTIF('Ref. Cuotas'!$K$7:'Ref. Cuotas'!K179,'Ref. Cuotas'!K179)-1,"")</f>
        <v>1638</v>
      </c>
      <c r="AM180" s="7">
        <f>IFERROR(RANK('Ref. Cuotas'!L179,'Ref. Cuotas'!L:L,0)+COUNTIF('Ref. Cuotas'!$L$7:'Ref. Cuotas'!L179,'Ref. Cuotas'!L179)-1,"")</f>
        <v>1577</v>
      </c>
      <c r="AN180" s="7">
        <f>IFERROR(RANK('Ref. Cuotas'!M179,'Ref. Cuotas'!M:M,0)+COUNTIF('Ref. Cuotas'!$M$7:'Ref. Cuotas'!M179,'Ref. Cuotas'!M179)-1,"")</f>
        <v>1070</v>
      </c>
      <c r="AO180" s="7">
        <f>IFERROR(RANK('Ref. Cuotas'!H179,'Ref. Cuotas'!H:H,1)+COUNTIF('Ref. Cuotas'!$H$7:'Ref. Cuotas'!H179,'Ref. Cuotas'!H179)-1,"")</f>
        <v>1539</v>
      </c>
      <c r="AP180" s="7">
        <f>IFERROR(RANK('Ref. Cuotas'!J179,'Ref. Cuotas'!J:J,1)+COUNTIF('Ref. Cuotas'!$J$7:'Ref. Cuotas'!J179,'Ref. Cuotas'!J179)-1,"")</f>
        <v>117</v>
      </c>
      <c r="AQ180" s="7">
        <f>IFERROR(RANK('Ref. Cuotas'!K179,'Ref. Cuotas'!K:K,1)+COUNTIF('Ref. Cuotas'!$K$7:'Ref. Cuotas'!K179,'Ref. Cuotas'!K179)-1,"")</f>
        <v>1165</v>
      </c>
    </row>
    <row r="181" spans="31:43" ht="17.25" customHeight="1" x14ac:dyDescent="0.3">
      <c r="AE181" s="5" t="s">
        <v>176</v>
      </c>
      <c r="AF181" s="5" t="s">
        <v>3259</v>
      </c>
      <c r="AG181" s="6" t="s">
        <v>2949</v>
      </c>
      <c r="AH181" s="6" t="s">
        <v>4088</v>
      </c>
      <c r="AI181" s="7">
        <f>IFERROR(RANK('Ref. Cuotas'!H180,'Ref. Cuotas'!H:H,0)+COUNTIF('Ref. Cuotas'!$H$7:'Ref. Cuotas'!H180,'Ref. Cuotas'!H180)-1,"")</f>
        <v>955</v>
      </c>
      <c r="AJ181" s="7">
        <f>IFERROR(RANK('Ref. Cuotas'!I180,'Ref. Cuotas'!I:I,0)+COUNTIF('Ref. Cuotas'!$I$7:'Ref. Cuotas'!I180,'Ref. Cuotas'!I180)-1,"")</f>
        <v>294</v>
      </c>
      <c r="AK181" s="7">
        <f>IFERROR(RANK('Ref. Cuotas'!J180,'Ref. Cuotas'!J:J,0)+COUNTIF('Ref. Cuotas'!$J$7:'Ref. Cuotas'!J180,'Ref. Cuotas'!J180)-1,"")</f>
        <v>305</v>
      </c>
      <c r="AL181" s="7">
        <f>IFERROR(RANK('Ref. Cuotas'!K180,'Ref. Cuotas'!K:K,0)+COUNTIF('Ref. Cuotas'!$K$7:'Ref. Cuotas'!K180,'Ref. Cuotas'!K180)-1,"")</f>
        <v>239</v>
      </c>
      <c r="AM181" s="7">
        <f>IFERROR(RANK('Ref. Cuotas'!L180,'Ref. Cuotas'!L:L,0)+COUNTIF('Ref. Cuotas'!$L$7:'Ref. Cuotas'!L180,'Ref. Cuotas'!L180)-1,"")</f>
        <v>1</v>
      </c>
      <c r="AN181" s="7">
        <f>IFERROR(RANK('Ref. Cuotas'!M180,'Ref. Cuotas'!M:M,0)+COUNTIF('Ref. Cuotas'!$M$7:'Ref. Cuotas'!M180,'Ref. Cuotas'!M180)-1,"")</f>
        <v>1071</v>
      </c>
      <c r="AO181" s="7">
        <f>IFERROR(RANK('Ref. Cuotas'!H180,'Ref. Cuotas'!H:H,1)+COUNTIF('Ref. Cuotas'!$H$7:'Ref. Cuotas'!H180,'Ref. Cuotas'!H180)-1,"")</f>
        <v>1848</v>
      </c>
      <c r="AP181" s="7">
        <f>IFERROR(RANK('Ref. Cuotas'!J180,'Ref. Cuotas'!J:J,1)+COUNTIF('Ref. Cuotas'!$J$7:'Ref. Cuotas'!J180,'Ref. Cuotas'!J180)-1,"")</f>
        <v>2498</v>
      </c>
      <c r="AQ181" s="7">
        <f>IFERROR(RANK('Ref. Cuotas'!K180,'Ref. Cuotas'!K:K,1)+COUNTIF('Ref. Cuotas'!$K$7:'Ref. Cuotas'!K180,'Ref. Cuotas'!K180)-1,"")</f>
        <v>2564</v>
      </c>
    </row>
    <row r="182" spans="31:43" ht="17.25" customHeight="1" x14ac:dyDescent="0.3">
      <c r="AE182" s="5" t="s">
        <v>177</v>
      </c>
      <c r="AF182" s="5" t="s">
        <v>3260</v>
      </c>
      <c r="AG182" s="6" t="s">
        <v>2949</v>
      </c>
      <c r="AH182" s="6" t="s">
        <v>4126</v>
      </c>
      <c r="AI182" s="7">
        <f>IFERROR(RANK('Ref. Cuotas'!H181,'Ref. Cuotas'!H:H,0)+COUNTIF('Ref. Cuotas'!$H$7:'Ref. Cuotas'!H181,'Ref. Cuotas'!H181)-1,"")</f>
        <v>1104</v>
      </c>
      <c r="AJ182" s="7">
        <f>IFERROR(RANK('Ref. Cuotas'!I181,'Ref. Cuotas'!I:I,0)+COUNTIF('Ref. Cuotas'!$I$7:'Ref. Cuotas'!I181,'Ref. Cuotas'!I181)-1,"")</f>
        <v>594</v>
      </c>
      <c r="AK182" s="7">
        <f>IFERROR(RANK('Ref. Cuotas'!J181,'Ref. Cuotas'!J:J,0)+COUNTIF('Ref. Cuotas'!$J$7:'Ref. Cuotas'!J181,'Ref. Cuotas'!J181)-1,"")</f>
        <v>762</v>
      </c>
      <c r="AL182" s="7">
        <f>IFERROR(RANK('Ref. Cuotas'!K181,'Ref. Cuotas'!K:K,0)+COUNTIF('Ref. Cuotas'!$K$7:'Ref. Cuotas'!K181,'Ref. Cuotas'!K181)-1,"")</f>
        <v>1343</v>
      </c>
      <c r="AM182" s="7">
        <f>IFERROR(RANK('Ref. Cuotas'!L181,'Ref. Cuotas'!L:L,0)+COUNTIF('Ref. Cuotas'!$L$7:'Ref. Cuotas'!L181,'Ref. Cuotas'!L181)-1,"")</f>
        <v>226</v>
      </c>
      <c r="AN182" s="7">
        <f>IFERROR(RANK('Ref. Cuotas'!M181,'Ref. Cuotas'!M:M,0)+COUNTIF('Ref. Cuotas'!$M$7:'Ref. Cuotas'!M181,'Ref. Cuotas'!M181)-1,"")</f>
        <v>1072</v>
      </c>
      <c r="AO182" s="7">
        <f>IFERROR(RANK('Ref. Cuotas'!H181,'Ref. Cuotas'!H:H,1)+COUNTIF('Ref. Cuotas'!$H$7:'Ref. Cuotas'!H181,'Ref. Cuotas'!H181)-1,"")</f>
        <v>1699</v>
      </c>
      <c r="AP182" s="7">
        <f>IFERROR(RANK('Ref. Cuotas'!J181,'Ref. Cuotas'!J:J,1)+COUNTIF('Ref. Cuotas'!$J$7:'Ref. Cuotas'!J181,'Ref. Cuotas'!J181)-1,"")</f>
        <v>2041</v>
      </c>
      <c r="AQ182" s="7">
        <f>IFERROR(RANK('Ref. Cuotas'!K181,'Ref. Cuotas'!K:K,1)+COUNTIF('Ref. Cuotas'!$K$7:'Ref. Cuotas'!K181,'Ref. Cuotas'!K181)-1,"")</f>
        <v>1460</v>
      </c>
    </row>
    <row r="183" spans="31:43" ht="17.25" customHeight="1" x14ac:dyDescent="0.3">
      <c r="AE183" s="5" t="s">
        <v>178</v>
      </c>
      <c r="AF183" s="5" t="s">
        <v>3261</v>
      </c>
      <c r="AG183" s="6" t="s">
        <v>2949</v>
      </c>
      <c r="AH183" s="6" t="s">
        <v>4143</v>
      </c>
      <c r="AI183" s="7">
        <f>IFERROR(RANK('Ref. Cuotas'!H182,'Ref. Cuotas'!H:H,0)+COUNTIF('Ref. Cuotas'!$H$7:'Ref. Cuotas'!H182,'Ref. Cuotas'!H182)-1,"")</f>
        <v>1017</v>
      </c>
      <c r="AJ183" s="7">
        <f>IFERROR(RANK('Ref. Cuotas'!I182,'Ref. Cuotas'!I:I,0)+COUNTIF('Ref. Cuotas'!$I$7:'Ref. Cuotas'!I182,'Ref. Cuotas'!I182)-1,"")</f>
        <v>877</v>
      </c>
      <c r="AK183" s="7">
        <f>IFERROR(RANK('Ref. Cuotas'!J182,'Ref. Cuotas'!J:J,0)+COUNTIF('Ref. Cuotas'!$J$7:'Ref. Cuotas'!J182,'Ref. Cuotas'!J182)-1,"")</f>
        <v>623</v>
      </c>
      <c r="AL183" s="7">
        <f>IFERROR(RANK('Ref. Cuotas'!K182,'Ref. Cuotas'!K:K,0)+COUNTIF('Ref. Cuotas'!$K$7:'Ref. Cuotas'!K182,'Ref. Cuotas'!K182)-1,"")</f>
        <v>1169</v>
      </c>
      <c r="AM183" s="7">
        <f>IFERROR(RANK('Ref. Cuotas'!L182,'Ref. Cuotas'!L:L,0)+COUNTIF('Ref. Cuotas'!$L$7:'Ref. Cuotas'!L182,'Ref. Cuotas'!L182)-1,"")</f>
        <v>708</v>
      </c>
      <c r="AN183" s="7">
        <f>IFERROR(RANK('Ref. Cuotas'!M182,'Ref. Cuotas'!M:M,0)+COUNTIF('Ref. Cuotas'!$M$7:'Ref. Cuotas'!M182,'Ref. Cuotas'!M182)-1,"")</f>
        <v>1073</v>
      </c>
      <c r="AO183" s="7">
        <f>IFERROR(RANK('Ref. Cuotas'!H182,'Ref. Cuotas'!H:H,1)+COUNTIF('Ref. Cuotas'!$H$7:'Ref. Cuotas'!H182,'Ref. Cuotas'!H182)-1,"")</f>
        <v>1786</v>
      </c>
      <c r="AP183" s="7">
        <f>IFERROR(RANK('Ref. Cuotas'!J182,'Ref. Cuotas'!J:J,1)+COUNTIF('Ref. Cuotas'!$J$7:'Ref. Cuotas'!J182,'Ref. Cuotas'!J182)-1,"")</f>
        <v>2180</v>
      </c>
      <c r="AQ183" s="7">
        <f>IFERROR(RANK('Ref. Cuotas'!K182,'Ref. Cuotas'!K:K,1)+COUNTIF('Ref. Cuotas'!$K$7:'Ref. Cuotas'!K182,'Ref. Cuotas'!K182)-1,"")</f>
        <v>1634</v>
      </c>
    </row>
    <row r="184" spans="31:43" ht="17.25" customHeight="1" x14ac:dyDescent="0.3">
      <c r="AE184" s="5" t="s">
        <v>179</v>
      </c>
      <c r="AF184" s="5" t="s">
        <v>3262</v>
      </c>
      <c r="AG184" s="6" t="s">
        <v>2949</v>
      </c>
      <c r="AH184" s="6" t="s">
        <v>4102</v>
      </c>
      <c r="AI184" s="7">
        <f>IFERROR(RANK('Ref. Cuotas'!H183,'Ref. Cuotas'!H:H,0)+COUNTIF('Ref. Cuotas'!$H$7:'Ref. Cuotas'!H183,'Ref. Cuotas'!H183)-1,"")</f>
        <v>2070</v>
      </c>
      <c r="AJ184" s="7">
        <f>IFERROR(RANK('Ref. Cuotas'!I183,'Ref. Cuotas'!I:I,0)+COUNTIF('Ref. Cuotas'!$I$7:'Ref. Cuotas'!I183,'Ref. Cuotas'!I183)-1,"")</f>
        <v>1166</v>
      </c>
      <c r="AK184" s="7">
        <f>IFERROR(RANK('Ref. Cuotas'!J183,'Ref. Cuotas'!J:J,0)+COUNTIF('Ref. Cuotas'!$J$7:'Ref. Cuotas'!J183,'Ref. Cuotas'!J183)-1,"")</f>
        <v>943</v>
      </c>
      <c r="AL184" s="7">
        <f>IFERROR(RANK('Ref. Cuotas'!K183,'Ref. Cuotas'!K:K,0)+COUNTIF('Ref. Cuotas'!$K$7:'Ref. Cuotas'!K183,'Ref. Cuotas'!K183)-1,"")</f>
        <v>2389</v>
      </c>
      <c r="AM184" s="7">
        <f>IFERROR(RANK('Ref. Cuotas'!L183,'Ref. Cuotas'!L:L,0)+COUNTIF('Ref. Cuotas'!$L$7:'Ref. Cuotas'!L183,'Ref. Cuotas'!L183)-1,"")</f>
        <v>973</v>
      </c>
      <c r="AN184" s="7">
        <f>IFERROR(RANK('Ref. Cuotas'!M183,'Ref. Cuotas'!M:M,0)+COUNTIF('Ref. Cuotas'!$M$7:'Ref. Cuotas'!M183,'Ref. Cuotas'!M183)-1,"")</f>
        <v>1074</v>
      </c>
      <c r="AO184" s="7">
        <f>IFERROR(RANK('Ref. Cuotas'!H183,'Ref. Cuotas'!H:H,1)+COUNTIF('Ref. Cuotas'!$H$7:'Ref. Cuotas'!H183,'Ref. Cuotas'!H183)-1,"")</f>
        <v>733</v>
      </c>
      <c r="AP184" s="7">
        <f>IFERROR(RANK('Ref. Cuotas'!J183,'Ref. Cuotas'!J:J,1)+COUNTIF('Ref. Cuotas'!$J$7:'Ref. Cuotas'!J183,'Ref. Cuotas'!J183)-1,"")</f>
        <v>118</v>
      </c>
      <c r="AQ184" s="7">
        <f>IFERROR(RANK('Ref. Cuotas'!K183,'Ref. Cuotas'!K:K,1)+COUNTIF('Ref. Cuotas'!$K$7:'Ref. Cuotas'!K183,'Ref. Cuotas'!K183)-1,"")</f>
        <v>414</v>
      </c>
    </row>
    <row r="185" spans="31:43" ht="17.25" customHeight="1" x14ac:dyDescent="0.3">
      <c r="AE185" s="5" t="s">
        <v>180</v>
      </c>
      <c r="AF185" s="5" t="s">
        <v>3263</v>
      </c>
      <c r="AG185" s="6" t="s">
        <v>2949</v>
      </c>
      <c r="AH185" s="6" t="s">
        <v>4144</v>
      </c>
      <c r="AI185" s="7">
        <f>IFERROR(RANK('Ref. Cuotas'!H184,'Ref. Cuotas'!H:H,0)+COUNTIF('Ref. Cuotas'!$H$7:'Ref. Cuotas'!H184,'Ref. Cuotas'!H184)-1,"")</f>
        <v>1861</v>
      </c>
      <c r="AJ185" s="7">
        <f>IFERROR(RANK('Ref. Cuotas'!I184,'Ref. Cuotas'!I:I,0)+COUNTIF('Ref. Cuotas'!$I$7:'Ref. Cuotas'!I184,'Ref. Cuotas'!I184)-1,"")</f>
        <v>1167</v>
      </c>
      <c r="AK185" s="7">
        <f>IFERROR(RANK('Ref. Cuotas'!J184,'Ref. Cuotas'!J:J,0)+COUNTIF('Ref. Cuotas'!$J$7:'Ref. Cuotas'!J184,'Ref. Cuotas'!J184)-1,"")</f>
        <v>750</v>
      </c>
      <c r="AL185" s="7">
        <f>IFERROR(RANK('Ref. Cuotas'!K184,'Ref. Cuotas'!K:K,0)+COUNTIF('Ref. Cuotas'!$K$7:'Ref. Cuotas'!K184,'Ref. Cuotas'!K184)-1,"")</f>
        <v>1935</v>
      </c>
      <c r="AM185" s="7">
        <f>IFERROR(RANK('Ref. Cuotas'!L184,'Ref. Cuotas'!L:L,0)+COUNTIF('Ref. Cuotas'!$L$7:'Ref. Cuotas'!L184,'Ref. Cuotas'!L184)-1,"")</f>
        <v>245</v>
      </c>
      <c r="AN185" s="7">
        <f>IFERROR(RANK('Ref. Cuotas'!M184,'Ref. Cuotas'!M:M,0)+COUNTIF('Ref. Cuotas'!$M$7:'Ref. Cuotas'!M184,'Ref. Cuotas'!M184)-1,"")</f>
        <v>1075</v>
      </c>
      <c r="AO185" s="7">
        <f>IFERROR(RANK('Ref. Cuotas'!H184,'Ref. Cuotas'!H:H,1)+COUNTIF('Ref. Cuotas'!$H$7:'Ref. Cuotas'!H184,'Ref. Cuotas'!H184)-1,"")</f>
        <v>942</v>
      </c>
      <c r="AP185" s="7">
        <f>IFERROR(RANK('Ref. Cuotas'!J184,'Ref. Cuotas'!J:J,1)+COUNTIF('Ref. Cuotas'!$J$7:'Ref. Cuotas'!J184,'Ref. Cuotas'!J184)-1,"")</f>
        <v>2053</v>
      </c>
      <c r="AQ185" s="7">
        <f>IFERROR(RANK('Ref. Cuotas'!K184,'Ref. Cuotas'!K:K,1)+COUNTIF('Ref. Cuotas'!$K$7:'Ref. Cuotas'!K184,'Ref. Cuotas'!K184)-1,"")</f>
        <v>868</v>
      </c>
    </row>
    <row r="186" spans="31:43" ht="17.25" customHeight="1" x14ac:dyDescent="0.3">
      <c r="AE186" s="5" t="s">
        <v>181</v>
      </c>
      <c r="AF186" s="5" t="s">
        <v>3264</v>
      </c>
      <c r="AG186" s="6" t="s">
        <v>2949</v>
      </c>
      <c r="AH186" s="6" t="s">
        <v>4112</v>
      </c>
      <c r="AI186" s="7">
        <f>IFERROR(RANK('Ref. Cuotas'!H185,'Ref. Cuotas'!H:H,0)+COUNTIF('Ref. Cuotas'!$H$7:'Ref. Cuotas'!H185,'Ref. Cuotas'!H185)-1,"")</f>
        <v>913</v>
      </c>
      <c r="AJ186" s="7">
        <f>IFERROR(RANK('Ref. Cuotas'!I185,'Ref. Cuotas'!I:I,0)+COUNTIF('Ref. Cuotas'!$I$7:'Ref. Cuotas'!I185,'Ref. Cuotas'!I185)-1,"")</f>
        <v>1168</v>
      </c>
      <c r="AK186" s="7">
        <f>IFERROR(RANK('Ref. Cuotas'!J185,'Ref. Cuotas'!J:J,0)+COUNTIF('Ref. Cuotas'!$J$7:'Ref. Cuotas'!J185,'Ref. Cuotas'!J185)-1,"")</f>
        <v>944</v>
      </c>
      <c r="AL186" s="7">
        <f>IFERROR(RANK('Ref. Cuotas'!K185,'Ref. Cuotas'!K:K,0)+COUNTIF('Ref. Cuotas'!$K$7:'Ref. Cuotas'!K185,'Ref. Cuotas'!K185)-1,"")</f>
        <v>1145</v>
      </c>
      <c r="AM186" s="7">
        <f>IFERROR(RANK('Ref. Cuotas'!L185,'Ref. Cuotas'!L:L,0)+COUNTIF('Ref. Cuotas'!$L$7:'Ref. Cuotas'!L185,'Ref. Cuotas'!L185)-1,"")</f>
        <v>958</v>
      </c>
      <c r="AN186" s="7">
        <f>IFERROR(RANK('Ref. Cuotas'!M185,'Ref. Cuotas'!M:M,0)+COUNTIF('Ref. Cuotas'!$M$7:'Ref. Cuotas'!M185,'Ref. Cuotas'!M185)-1,"")</f>
        <v>1076</v>
      </c>
      <c r="AO186" s="7">
        <f>IFERROR(RANK('Ref. Cuotas'!H185,'Ref. Cuotas'!H:H,1)+COUNTIF('Ref. Cuotas'!$H$7:'Ref. Cuotas'!H185,'Ref. Cuotas'!H185)-1,"")</f>
        <v>1890</v>
      </c>
      <c r="AP186" s="7">
        <f>IFERROR(RANK('Ref. Cuotas'!J185,'Ref. Cuotas'!J:J,1)+COUNTIF('Ref. Cuotas'!$J$7:'Ref. Cuotas'!J185,'Ref. Cuotas'!J185)-1,"")</f>
        <v>119</v>
      </c>
      <c r="AQ186" s="7">
        <f>IFERROR(RANK('Ref. Cuotas'!K185,'Ref. Cuotas'!K:K,1)+COUNTIF('Ref. Cuotas'!$K$7:'Ref. Cuotas'!K185,'Ref. Cuotas'!K185)-1,"")</f>
        <v>1658</v>
      </c>
    </row>
    <row r="187" spans="31:43" ht="17.25" customHeight="1" x14ac:dyDescent="0.3">
      <c r="AE187" s="5" t="s">
        <v>182</v>
      </c>
      <c r="AF187" s="5" t="s">
        <v>3265</v>
      </c>
      <c r="AG187" s="6" t="s">
        <v>2949</v>
      </c>
      <c r="AH187" s="6" t="s">
        <v>4117</v>
      </c>
      <c r="AI187" s="7">
        <f>IFERROR(RANK('Ref. Cuotas'!H186,'Ref. Cuotas'!H:H,0)+COUNTIF('Ref. Cuotas'!$H$7:'Ref. Cuotas'!H186,'Ref. Cuotas'!H186)-1,"")</f>
        <v>1317</v>
      </c>
      <c r="AJ187" s="7">
        <f>IFERROR(RANK('Ref. Cuotas'!I186,'Ref. Cuotas'!I:I,0)+COUNTIF('Ref. Cuotas'!$I$7:'Ref. Cuotas'!I186,'Ref. Cuotas'!I186)-1,"")</f>
        <v>818</v>
      </c>
      <c r="AK187" s="7">
        <f>IFERROR(RANK('Ref. Cuotas'!J186,'Ref. Cuotas'!J:J,0)+COUNTIF('Ref. Cuotas'!$J$7:'Ref. Cuotas'!J186,'Ref. Cuotas'!J186)-1,"")</f>
        <v>679</v>
      </c>
      <c r="AL187" s="7">
        <f>IFERROR(RANK('Ref. Cuotas'!K186,'Ref. Cuotas'!K:K,0)+COUNTIF('Ref. Cuotas'!$K$7:'Ref. Cuotas'!K186,'Ref. Cuotas'!K186)-1,"")</f>
        <v>1014</v>
      </c>
      <c r="AM187" s="7">
        <f>IFERROR(RANK('Ref. Cuotas'!L186,'Ref. Cuotas'!L:L,0)+COUNTIF('Ref. Cuotas'!$L$7:'Ref. Cuotas'!L186,'Ref. Cuotas'!L186)-1,"")</f>
        <v>1977</v>
      </c>
      <c r="AN187" s="7">
        <f>IFERROR(RANK('Ref. Cuotas'!M186,'Ref. Cuotas'!M:M,0)+COUNTIF('Ref. Cuotas'!$M$7:'Ref. Cuotas'!M186,'Ref. Cuotas'!M186)-1,"")</f>
        <v>1077</v>
      </c>
      <c r="AO187" s="7">
        <f>IFERROR(RANK('Ref. Cuotas'!H186,'Ref. Cuotas'!H:H,1)+COUNTIF('Ref. Cuotas'!$H$7:'Ref. Cuotas'!H186,'Ref. Cuotas'!H186)-1,"")</f>
        <v>1486</v>
      </c>
      <c r="AP187" s="7">
        <f>IFERROR(RANK('Ref. Cuotas'!J186,'Ref. Cuotas'!J:J,1)+COUNTIF('Ref. Cuotas'!$J$7:'Ref. Cuotas'!J186,'Ref. Cuotas'!J186)-1,"")</f>
        <v>2124</v>
      </c>
      <c r="AQ187" s="7">
        <f>IFERROR(RANK('Ref. Cuotas'!K186,'Ref. Cuotas'!K:K,1)+COUNTIF('Ref. Cuotas'!$K$7:'Ref. Cuotas'!K186,'Ref. Cuotas'!K186)-1,"")</f>
        <v>1789</v>
      </c>
    </row>
    <row r="188" spans="31:43" ht="17.25" customHeight="1" x14ac:dyDescent="0.3">
      <c r="AE188" s="5" t="s">
        <v>183</v>
      </c>
      <c r="AF188" s="5" t="s">
        <v>3266</v>
      </c>
      <c r="AG188" s="6" t="s">
        <v>2950</v>
      </c>
      <c r="AH188" s="6" t="s">
        <v>4088</v>
      </c>
      <c r="AI188" s="7">
        <f>IFERROR(RANK('Ref. Cuotas'!H187,'Ref. Cuotas'!H:H,0)+COUNTIF('Ref. Cuotas'!$H$7:'Ref. Cuotas'!H187,'Ref. Cuotas'!H187)-1,"")</f>
        <v>1045</v>
      </c>
      <c r="AJ188" s="7">
        <f>IFERROR(RANK('Ref. Cuotas'!I187,'Ref. Cuotas'!I:I,0)+COUNTIF('Ref. Cuotas'!$I$7:'Ref. Cuotas'!I187,'Ref. Cuotas'!I187)-1,"")</f>
        <v>371</v>
      </c>
      <c r="AK188" s="7">
        <f>IFERROR(RANK('Ref. Cuotas'!J187,'Ref. Cuotas'!J:J,0)+COUNTIF('Ref. Cuotas'!$J$7:'Ref. Cuotas'!J187,'Ref. Cuotas'!J187)-1,"")</f>
        <v>356</v>
      </c>
      <c r="AL188" s="7">
        <f>IFERROR(RANK('Ref. Cuotas'!K187,'Ref. Cuotas'!K:K,0)+COUNTIF('Ref. Cuotas'!$K$7:'Ref. Cuotas'!K187,'Ref. Cuotas'!K187)-1,"")</f>
        <v>675</v>
      </c>
      <c r="AM188" s="7">
        <f>IFERROR(RANK('Ref. Cuotas'!L187,'Ref. Cuotas'!L:L,0)+COUNTIF('Ref. Cuotas'!$L$7:'Ref. Cuotas'!L187,'Ref. Cuotas'!L187)-1,"")</f>
        <v>9</v>
      </c>
      <c r="AN188" s="7">
        <f>IFERROR(RANK('Ref. Cuotas'!M187,'Ref. Cuotas'!M:M,0)+COUNTIF('Ref. Cuotas'!$M$7:'Ref. Cuotas'!M187,'Ref. Cuotas'!M187)-1,"")</f>
        <v>249</v>
      </c>
      <c r="AO188" s="7">
        <f>IFERROR(RANK('Ref. Cuotas'!H187,'Ref. Cuotas'!H:H,1)+COUNTIF('Ref. Cuotas'!$H$7:'Ref. Cuotas'!H187,'Ref. Cuotas'!H187)-1,"")</f>
        <v>1758</v>
      </c>
      <c r="AP188" s="7">
        <f>IFERROR(RANK('Ref. Cuotas'!J187,'Ref. Cuotas'!J:J,1)+COUNTIF('Ref. Cuotas'!$J$7:'Ref. Cuotas'!J187,'Ref. Cuotas'!J187)-1,"")</f>
        <v>2447</v>
      </c>
      <c r="AQ188" s="7">
        <f>IFERROR(RANK('Ref. Cuotas'!K187,'Ref. Cuotas'!K:K,1)+COUNTIF('Ref. Cuotas'!$K$7:'Ref. Cuotas'!K187,'Ref. Cuotas'!K187)-1,"")</f>
        <v>2128</v>
      </c>
    </row>
    <row r="189" spans="31:43" ht="17.25" customHeight="1" x14ac:dyDescent="0.3">
      <c r="AE189" s="5" t="s">
        <v>184</v>
      </c>
      <c r="AF189" s="5" t="s">
        <v>3267</v>
      </c>
      <c r="AG189" s="6" t="s">
        <v>2950</v>
      </c>
      <c r="AH189" s="6" t="s">
        <v>4126</v>
      </c>
      <c r="AI189" s="7">
        <f>IFERROR(RANK('Ref. Cuotas'!H188,'Ref. Cuotas'!H:H,0)+COUNTIF('Ref. Cuotas'!$H$7:'Ref. Cuotas'!H188,'Ref. Cuotas'!H188)-1,"")</f>
        <v>1397</v>
      </c>
      <c r="AJ189" s="7">
        <f>IFERROR(RANK('Ref. Cuotas'!I188,'Ref. Cuotas'!I:I,0)+COUNTIF('Ref. Cuotas'!$I$7:'Ref. Cuotas'!I188,'Ref. Cuotas'!I188)-1,"")</f>
        <v>616</v>
      </c>
      <c r="AK189" s="7">
        <f>IFERROR(RANK('Ref. Cuotas'!J188,'Ref. Cuotas'!J:J,0)+COUNTIF('Ref. Cuotas'!$J$7:'Ref. Cuotas'!J188,'Ref. Cuotas'!J188)-1,"")</f>
        <v>707</v>
      </c>
      <c r="AL189" s="7">
        <f>IFERROR(RANK('Ref. Cuotas'!K188,'Ref. Cuotas'!K:K,0)+COUNTIF('Ref. Cuotas'!$K$7:'Ref. Cuotas'!K188,'Ref. Cuotas'!K188)-1,"")</f>
        <v>1666</v>
      </c>
      <c r="AM189" s="7">
        <f>IFERROR(RANK('Ref. Cuotas'!L188,'Ref. Cuotas'!L:L,0)+COUNTIF('Ref. Cuotas'!$L$7:'Ref. Cuotas'!L188,'Ref. Cuotas'!L188)-1,"")</f>
        <v>313</v>
      </c>
      <c r="AN189" s="7">
        <f>IFERROR(RANK('Ref. Cuotas'!M188,'Ref. Cuotas'!M:M,0)+COUNTIF('Ref. Cuotas'!$M$7:'Ref. Cuotas'!M188,'Ref. Cuotas'!M188)-1,"")</f>
        <v>1078</v>
      </c>
      <c r="AO189" s="7">
        <f>IFERROR(RANK('Ref. Cuotas'!H188,'Ref. Cuotas'!H:H,1)+COUNTIF('Ref. Cuotas'!$H$7:'Ref. Cuotas'!H188,'Ref. Cuotas'!H188)-1,"")</f>
        <v>1406</v>
      </c>
      <c r="AP189" s="7">
        <f>IFERROR(RANK('Ref. Cuotas'!J188,'Ref. Cuotas'!J:J,1)+COUNTIF('Ref. Cuotas'!$J$7:'Ref. Cuotas'!J188,'Ref. Cuotas'!J188)-1,"")</f>
        <v>2096</v>
      </c>
      <c r="AQ189" s="7">
        <f>IFERROR(RANK('Ref. Cuotas'!K188,'Ref. Cuotas'!K:K,1)+COUNTIF('Ref. Cuotas'!$K$7:'Ref. Cuotas'!K188,'Ref. Cuotas'!K188)-1,"")</f>
        <v>1137</v>
      </c>
    </row>
    <row r="190" spans="31:43" ht="17.25" customHeight="1" x14ac:dyDescent="0.3">
      <c r="AE190" s="5" t="s">
        <v>185</v>
      </c>
      <c r="AF190" s="5" t="s">
        <v>3268</v>
      </c>
      <c r="AG190" s="6" t="s">
        <v>2950</v>
      </c>
      <c r="AH190" s="6" t="s">
        <v>4143</v>
      </c>
      <c r="AI190" s="7">
        <f>IFERROR(RANK('Ref. Cuotas'!H189,'Ref. Cuotas'!H:H,0)+COUNTIF('Ref. Cuotas'!$H$7:'Ref. Cuotas'!H189,'Ref. Cuotas'!H189)-1,"")</f>
        <v>1241</v>
      </c>
      <c r="AJ190" s="7">
        <f>IFERROR(RANK('Ref. Cuotas'!I189,'Ref. Cuotas'!I:I,0)+COUNTIF('Ref. Cuotas'!$I$7:'Ref. Cuotas'!I189,'Ref. Cuotas'!I189)-1,"")</f>
        <v>1169</v>
      </c>
      <c r="AK190" s="7">
        <f>IFERROR(RANK('Ref. Cuotas'!J189,'Ref. Cuotas'!J:J,0)+COUNTIF('Ref. Cuotas'!$J$7:'Ref. Cuotas'!J189,'Ref. Cuotas'!J189)-1,"")</f>
        <v>272</v>
      </c>
      <c r="AL190" s="7">
        <f>IFERROR(RANK('Ref. Cuotas'!K189,'Ref. Cuotas'!K:K,0)+COUNTIF('Ref. Cuotas'!$K$7:'Ref. Cuotas'!K189,'Ref. Cuotas'!K189)-1,"")</f>
        <v>1742</v>
      </c>
      <c r="AM190" s="7">
        <f>IFERROR(RANK('Ref. Cuotas'!L189,'Ref. Cuotas'!L:L,0)+COUNTIF('Ref. Cuotas'!$L$7:'Ref. Cuotas'!L189,'Ref. Cuotas'!L189)-1,"")</f>
        <v>1089</v>
      </c>
      <c r="AN190" s="7">
        <f>IFERROR(RANK('Ref. Cuotas'!M189,'Ref. Cuotas'!M:M,0)+COUNTIF('Ref. Cuotas'!$M$7:'Ref. Cuotas'!M189,'Ref. Cuotas'!M189)-1,"")</f>
        <v>1079</v>
      </c>
      <c r="AO190" s="7">
        <f>IFERROR(RANK('Ref. Cuotas'!H189,'Ref. Cuotas'!H:H,1)+COUNTIF('Ref. Cuotas'!$H$7:'Ref. Cuotas'!H189,'Ref. Cuotas'!H189)-1,"")</f>
        <v>1562</v>
      </c>
      <c r="AP190" s="7">
        <f>IFERROR(RANK('Ref. Cuotas'!J189,'Ref. Cuotas'!J:J,1)+COUNTIF('Ref. Cuotas'!$J$7:'Ref. Cuotas'!J189,'Ref. Cuotas'!J189)-1,"")</f>
        <v>2531</v>
      </c>
      <c r="AQ190" s="7">
        <f>IFERROR(RANK('Ref. Cuotas'!K189,'Ref. Cuotas'!K:K,1)+COUNTIF('Ref. Cuotas'!$K$7:'Ref. Cuotas'!K189,'Ref. Cuotas'!K189)-1,"")</f>
        <v>1061</v>
      </c>
    </row>
    <row r="191" spans="31:43" ht="17.25" customHeight="1" x14ac:dyDescent="0.3">
      <c r="AE191" s="5" t="s">
        <v>186</v>
      </c>
      <c r="AF191" s="5" t="s">
        <v>3269</v>
      </c>
      <c r="AG191" s="6" t="s">
        <v>2950</v>
      </c>
      <c r="AH191" s="6" t="s">
        <v>4102</v>
      </c>
      <c r="AI191" s="7">
        <f>IFERROR(RANK('Ref. Cuotas'!H190,'Ref. Cuotas'!H:H,0)+COUNTIF('Ref. Cuotas'!$H$7:'Ref. Cuotas'!H190,'Ref. Cuotas'!H190)-1,"")</f>
        <v>2204</v>
      </c>
      <c r="AJ191" s="7">
        <f>IFERROR(RANK('Ref. Cuotas'!I190,'Ref. Cuotas'!I:I,0)+COUNTIF('Ref. Cuotas'!$I$7:'Ref. Cuotas'!I190,'Ref. Cuotas'!I190)-1,"")</f>
        <v>1170</v>
      </c>
      <c r="AK191" s="7">
        <f>IFERROR(RANK('Ref. Cuotas'!J190,'Ref. Cuotas'!J:J,0)+COUNTIF('Ref. Cuotas'!$J$7:'Ref. Cuotas'!J190,'Ref. Cuotas'!J190)-1,"")</f>
        <v>782</v>
      </c>
      <c r="AL191" s="7">
        <f>IFERROR(RANK('Ref. Cuotas'!K190,'Ref. Cuotas'!K:K,0)+COUNTIF('Ref. Cuotas'!$K$7:'Ref. Cuotas'!K190,'Ref. Cuotas'!K190)-1,"")</f>
        <v>2282</v>
      </c>
      <c r="AM191" s="7">
        <f>IFERROR(RANK('Ref. Cuotas'!L190,'Ref. Cuotas'!L:L,0)+COUNTIF('Ref. Cuotas'!$L$7:'Ref. Cuotas'!L190,'Ref. Cuotas'!L190)-1,"")</f>
        <v>659</v>
      </c>
      <c r="AN191" s="7">
        <f>IFERROR(RANK('Ref. Cuotas'!M190,'Ref. Cuotas'!M:M,0)+COUNTIF('Ref. Cuotas'!$M$7:'Ref. Cuotas'!M190,'Ref. Cuotas'!M190)-1,"")</f>
        <v>1080</v>
      </c>
      <c r="AO191" s="7">
        <f>IFERROR(RANK('Ref. Cuotas'!H190,'Ref. Cuotas'!H:H,1)+COUNTIF('Ref. Cuotas'!$H$7:'Ref. Cuotas'!H190,'Ref. Cuotas'!H190)-1,"")</f>
        <v>599</v>
      </c>
      <c r="AP191" s="7">
        <f>IFERROR(RANK('Ref. Cuotas'!J190,'Ref. Cuotas'!J:J,1)+COUNTIF('Ref. Cuotas'!$J$7:'Ref. Cuotas'!J190,'Ref. Cuotas'!J190)-1,"")</f>
        <v>2021</v>
      </c>
      <c r="AQ191" s="7">
        <f>IFERROR(RANK('Ref. Cuotas'!K190,'Ref. Cuotas'!K:K,1)+COUNTIF('Ref. Cuotas'!$K$7:'Ref. Cuotas'!K190,'Ref. Cuotas'!K190)-1,"")</f>
        <v>521</v>
      </c>
    </row>
    <row r="192" spans="31:43" ht="17.25" customHeight="1" x14ac:dyDescent="0.3">
      <c r="AE192" s="5" t="s">
        <v>187</v>
      </c>
      <c r="AF192" s="5" t="s">
        <v>3270</v>
      </c>
      <c r="AG192" s="6" t="s">
        <v>2950</v>
      </c>
      <c r="AH192" s="6" t="s">
        <v>4144</v>
      </c>
      <c r="AI192" s="7">
        <f>IFERROR(RANK('Ref. Cuotas'!H191,'Ref. Cuotas'!H:H,0)+COUNTIF('Ref. Cuotas'!$H$7:'Ref. Cuotas'!H191,'Ref. Cuotas'!H191)-1,"")</f>
        <v>1957</v>
      </c>
      <c r="AJ192" s="7">
        <f>IFERROR(RANK('Ref. Cuotas'!I191,'Ref. Cuotas'!I:I,0)+COUNTIF('Ref. Cuotas'!$I$7:'Ref. Cuotas'!I191,'Ref. Cuotas'!I191)-1,"")</f>
        <v>1171</v>
      </c>
      <c r="AK192" s="7">
        <f>IFERROR(RANK('Ref. Cuotas'!J191,'Ref. Cuotas'!J:J,0)+COUNTIF('Ref. Cuotas'!$J$7:'Ref. Cuotas'!J191,'Ref. Cuotas'!J191)-1,"")</f>
        <v>945</v>
      </c>
      <c r="AL192" s="7">
        <f>IFERROR(RANK('Ref. Cuotas'!K191,'Ref. Cuotas'!K:K,0)+COUNTIF('Ref. Cuotas'!$K$7:'Ref. Cuotas'!K191,'Ref. Cuotas'!K191)-1,"")</f>
        <v>2287</v>
      </c>
      <c r="AM192" s="7">
        <f>IFERROR(RANK('Ref. Cuotas'!L191,'Ref. Cuotas'!L:L,0)+COUNTIF('Ref. Cuotas'!$L$7:'Ref. Cuotas'!L191,'Ref. Cuotas'!L191)-1,"")</f>
        <v>769</v>
      </c>
      <c r="AN192" s="7">
        <f>IFERROR(RANK('Ref. Cuotas'!M191,'Ref. Cuotas'!M:M,0)+COUNTIF('Ref. Cuotas'!$M$7:'Ref. Cuotas'!M191,'Ref. Cuotas'!M191)-1,"")</f>
        <v>1081</v>
      </c>
      <c r="AO192" s="7">
        <f>IFERROR(RANK('Ref. Cuotas'!H191,'Ref. Cuotas'!H:H,1)+COUNTIF('Ref. Cuotas'!$H$7:'Ref. Cuotas'!H191,'Ref. Cuotas'!H191)-1,"")</f>
        <v>846</v>
      </c>
      <c r="AP192" s="7">
        <f>IFERROR(RANK('Ref. Cuotas'!J191,'Ref. Cuotas'!J:J,1)+COUNTIF('Ref. Cuotas'!$J$7:'Ref. Cuotas'!J191,'Ref. Cuotas'!J191)-1,"")</f>
        <v>120</v>
      </c>
      <c r="AQ192" s="7">
        <f>IFERROR(RANK('Ref. Cuotas'!K191,'Ref. Cuotas'!K:K,1)+COUNTIF('Ref. Cuotas'!$K$7:'Ref. Cuotas'!K191,'Ref. Cuotas'!K191)-1,"")</f>
        <v>516</v>
      </c>
    </row>
    <row r="193" spans="31:43" ht="17.25" customHeight="1" x14ac:dyDescent="0.3">
      <c r="AE193" s="5" t="s">
        <v>188</v>
      </c>
      <c r="AF193" s="5" t="s">
        <v>3271</v>
      </c>
      <c r="AG193" s="6" t="s">
        <v>2950</v>
      </c>
      <c r="AH193" s="6" t="s">
        <v>4112</v>
      </c>
      <c r="AI193" s="7">
        <f>IFERROR(RANK('Ref. Cuotas'!H192,'Ref. Cuotas'!H:H,0)+COUNTIF('Ref. Cuotas'!$H$7:'Ref. Cuotas'!H192,'Ref. Cuotas'!H192)-1,"")</f>
        <v>1145</v>
      </c>
      <c r="AJ193" s="7">
        <f>IFERROR(RANK('Ref. Cuotas'!I192,'Ref. Cuotas'!I:I,0)+COUNTIF('Ref. Cuotas'!$I$7:'Ref. Cuotas'!I192,'Ref. Cuotas'!I192)-1,"")</f>
        <v>1172</v>
      </c>
      <c r="AK193" s="7">
        <f>IFERROR(RANK('Ref. Cuotas'!J192,'Ref. Cuotas'!J:J,0)+COUNTIF('Ref. Cuotas'!$J$7:'Ref. Cuotas'!J192,'Ref. Cuotas'!J192)-1,"")</f>
        <v>200</v>
      </c>
      <c r="AL193" s="7">
        <f>IFERROR(RANK('Ref. Cuotas'!K192,'Ref. Cuotas'!K:K,0)+COUNTIF('Ref. Cuotas'!$K$7:'Ref. Cuotas'!K192,'Ref. Cuotas'!K192)-1,"")</f>
        <v>1705</v>
      </c>
      <c r="AM193" s="7">
        <f>IFERROR(RANK('Ref. Cuotas'!L192,'Ref. Cuotas'!L:L,0)+COUNTIF('Ref. Cuotas'!$L$7:'Ref. Cuotas'!L192,'Ref. Cuotas'!L192)-1,"")</f>
        <v>1453</v>
      </c>
      <c r="AN193" s="7">
        <f>IFERROR(RANK('Ref. Cuotas'!M192,'Ref. Cuotas'!M:M,0)+COUNTIF('Ref. Cuotas'!$M$7:'Ref. Cuotas'!M192,'Ref. Cuotas'!M192)-1,"")</f>
        <v>1082</v>
      </c>
      <c r="AO193" s="7">
        <f>IFERROR(RANK('Ref. Cuotas'!H192,'Ref. Cuotas'!H:H,1)+COUNTIF('Ref. Cuotas'!$H$7:'Ref. Cuotas'!H192,'Ref. Cuotas'!H192)-1,"")</f>
        <v>1658</v>
      </c>
      <c r="AP193" s="7">
        <f>IFERROR(RANK('Ref. Cuotas'!J192,'Ref. Cuotas'!J:J,1)+COUNTIF('Ref. Cuotas'!$J$7:'Ref. Cuotas'!J192,'Ref. Cuotas'!J192)-1,"")</f>
        <v>2603</v>
      </c>
      <c r="AQ193" s="7">
        <f>IFERROR(RANK('Ref. Cuotas'!K192,'Ref. Cuotas'!K:K,1)+COUNTIF('Ref. Cuotas'!$K$7:'Ref. Cuotas'!K192,'Ref. Cuotas'!K192)-1,"")</f>
        <v>1098</v>
      </c>
    </row>
    <row r="194" spans="31:43" ht="17.25" customHeight="1" x14ac:dyDescent="0.3">
      <c r="AE194" s="5" t="s">
        <v>189</v>
      </c>
      <c r="AF194" s="5" t="s">
        <v>3272</v>
      </c>
      <c r="AG194" s="6" t="s">
        <v>2951</v>
      </c>
      <c r="AH194" s="6" t="s">
        <v>4092</v>
      </c>
      <c r="AI194" s="7">
        <f>IFERROR(RANK('Ref. Cuotas'!H193,'Ref. Cuotas'!H:H,0)+COUNTIF('Ref. Cuotas'!$H$7:'Ref. Cuotas'!H193,'Ref. Cuotas'!H193)-1,"")</f>
        <v>862</v>
      </c>
      <c r="AJ194" s="7">
        <f>IFERROR(RANK('Ref. Cuotas'!I193,'Ref. Cuotas'!I:I,0)+COUNTIF('Ref. Cuotas'!$I$7:'Ref. Cuotas'!I193,'Ref. Cuotas'!I193)-1,"")</f>
        <v>519</v>
      </c>
      <c r="AK194" s="7">
        <f>IFERROR(RANK('Ref. Cuotas'!J193,'Ref. Cuotas'!J:J,0)+COUNTIF('Ref. Cuotas'!$J$7:'Ref. Cuotas'!J193,'Ref. Cuotas'!J193)-1,"")</f>
        <v>384</v>
      </c>
      <c r="AL194" s="7">
        <f>IFERROR(RANK('Ref. Cuotas'!K193,'Ref. Cuotas'!K:K,0)+COUNTIF('Ref. Cuotas'!$K$7:'Ref. Cuotas'!K193,'Ref. Cuotas'!K193)-1,"")</f>
        <v>1260</v>
      </c>
      <c r="AM194" s="7">
        <f>IFERROR(RANK('Ref. Cuotas'!L193,'Ref. Cuotas'!L:L,0)+COUNTIF('Ref. Cuotas'!$L$7:'Ref. Cuotas'!L193,'Ref. Cuotas'!L193)-1,"")</f>
        <v>361</v>
      </c>
      <c r="AN194" s="7">
        <f>IFERROR(RANK('Ref. Cuotas'!M193,'Ref. Cuotas'!M:M,0)+COUNTIF('Ref. Cuotas'!$M$7:'Ref. Cuotas'!M193,'Ref. Cuotas'!M193)-1,"")</f>
        <v>1083</v>
      </c>
      <c r="AO194" s="7">
        <f>IFERROR(RANK('Ref. Cuotas'!H193,'Ref. Cuotas'!H:H,1)+COUNTIF('Ref. Cuotas'!$H$7:'Ref. Cuotas'!H193,'Ref. Cuotas'!H193)-1,"")</f>
        <v>1941</v>
      </c>
      <c r="AP194" s="7">
        <f>IFERROR(RANK('Ref. Cuotas'!J193,'Ref. Cuotas'!J:J,1)+COUNTIF('Ref. Cuotas'!$J$7:'Ref. Cuotas'!J193,'Ref. Cuotas'!J193)-1,"")</f>
        <v>2419</v>
      </c>
      <c r="AQ194" s="7">
        <f>IFERROR(RANK('Ref. Cuotas'!K193,'Ref. Cuotas'!K:K,1)+COUNTIF('Ref. Cuotas'!$K$7:'Ref. Cuotas'!K193,'Ref. Cuotas'!K193)-1,"")</f>
        <v>1543</v>
      </c>
    </row>
    <row r="195" spans="31:43" ht="17.25" customHeight="1" x14ac:dyDescent="0.3">
      <c r="AE195" s="5" t="s">
        <v>190</v>
      </c>
      <c r="AF195" s="5" t="s">
        <v>3273</v>
      </c>
      <c r="AG195" s="6" t="s">
        <v>2951</v>
      </c>
      <c r="AH195" s="6" t="s">
        <v>4088</v>
      </c>
      <c r="AI195" s="7">
        <f>IFERROR(RANK('Ref. Cuotas'!H194,'Ref. Cuotas'!H:H,0)+COUNTIF('Ref. Cuotas'!$H$7:'Ref. Cuotas'!H194,'Ref. Cuotas'!H194)-1,"")</f>
        <v>2133</v>
      </c>
      <c r="AJ195" s="7">
        <f>IFERROR(RANK('Ref. Cuotas'!I194,'Ref. Cuotas'!I:I,0)+COUNTIF('Ref. Cuotas'!$I$7:'Ref. Cuotas'!I194,'Ref. Cuotas'!I194)-1,"")</f>
        <v>1173</v>
      </c>
      <c r="AK195" s="7">
        <f>IFERROR(RANK('Ref. Cuotas'!J194,'Ref. Cuotas'!J:J,0)+COUNTIF('Ref. Cuotas'!$J$7:'Ref. Cuotas'!J194,'Ref. Cuotas'!J194)-1,"")</f>
        <v>946</v>
      </c>
      <c r="AL195" s="7">
        <f>IFERROR(RANK('Ref. Cuotas'!K194,'Ref. Cuotas'!K:K,0)+COUNTIF('Ref. Cuotas'!$K$7:'Ref. Cuotas'!K194,'Ref. Cuotas'!K194)-1,"")</f>
        <v>2601</v>
      </c>
      <c r="AM195" s="7">
        <f>IFERROR(RANK('Ref. Cuotas'!L194,'Ref. Cuotas'!L:L,0)+COUNTIF('Ref. Cuotas'!$L$7:'Ref. Cuotas'!L194,'Ref. Cuotas'!L194)-1,"")</f>
        <v>2597</v>
      </c>
      <c r="AN195" s="7">
        <f>IFERROR(RANK('Ref. Cuotas'!M194,'Ref. Cuotas'!M:M,0)+COUNTIF('Ref. Cuotas'!$M$7:'Ref. Cuotas'!M194,'Ref. Cuotas'!M194)-1,"")</f>
        <v>1084</v>
      </c>
      <c r="AO195" s="7">
        <f>IFERROR(RANK('Ref. Cuotas'!H194,'Ref. Cuotas'!H:H,1)+COUNTIF('Ref. Cuotas'!$H$7:'Ref. Cuotas'!H194,'Ref. Cuotas'!H194)-1,"")</f>
        <v>670</v>
      </c>
      <c r="AP195" s="7">
        <f>IFERROR(RANK('Ref. Cuotas'!J194,'Ref. Cuotas'!J:J,1)+COUNTIF('Ref. Cuotas'!$J$7:'Ref. Cuotas'!J194,'Ref. Cuotas'!J194)-1,"")</f>
        <v>121</v>
      </c>
      <c r="AQ195" s="7">
        <f>IFERROR(RANK('Ref. Cuotas'!K194,'Ref. Cuotas'!K:K,1)+COUNTIF('Ref. Cuotas'!$K$7:'Ref. Cuotas'!K194,'Ref. Cuotas'!K194)-1,"")</f>
        <v>19</v>
      </c>
    </row>
    <row r="196" spans="31:43" ht="17.25" customHeight="1" x14ac:dyDescent="0.3">
      <c r="AE196" s="5" t="s">
        <v>191</v>
      </c>
      <c r="AF196" s="5" t="s">
        <v>3274</v>
      </c>
      <c r="AG196" s="6" t="s">
        <v>2951</v>
      </c>
      <c r="AH196" s="6" t="s">
        <v>4096</v>
      </c>
      <c r="AI196" s="7">
        <f>IFERROR(RANK('Ref. Cuotas'!H195,'Ref. Cuotas'!H:H,0)+COUNTIF('Ref. Cuotas'!$H$7:'Ref. Cuotas'!H195,'Ref. Cuotas'!H195)-1,"")</f>
        <v>1993</v>
      </c>
      <c r="AJ196" s="7">
        <f>IFERROR(RANK('Ref. Cuotas'!I195,'Ref. Cuotas'!I:I,0)+COUNTIF('Ref. Cuotas'!$I$7:'Ref. Cuotas'!I195,'Ref. Cuotas'!I195)-1,"")</f>
        <v>924</v>
      </c>
      <c r="AK196" s="7">
        <f>IFERROR(RANK('Ref. Cuotas'!J195,'Ref. Cuotas'!J:J,0)+COUNTIF('Ref. Cuotas'!$J$7:'Ref. Cuotas'!J195,'Ref. Cuotas'!J195)-1,"")</f>
        <v>947</v>
      </c>
      <c r="AL196" s="7">
        <f>IFERROR(RANK('Ref. Cuotas'!K195,'Ref. Cuotas'!K:K,0)+COUNTIF('Ref. Cuotas'!$K$7:'Ref. Cuotas'!K195,'Ref. Cuotas'!K195)-1,"")</f>
        <v>1540</v>
      </c>
      <c r="AM196" s="7">
        <f>IFERROR(RANK('Ref. Cuotas'!L195,'Ref. Cuotas'!L:L,0)+COUNTIF('Ref. Cuotas'!$L$7:'Ref. Cuotas'!L195,'Ref. Cuotas'!L195)-1,"")</f>
        <v>1012</v>
      </c>
      <c r="AN196" s="7">
        <f>IFERROR(RANK('Ref. Cuotas'!M195,'Ref. Cuotas'!M:M,0)+COUNTIF('Ref. Cuotas'!$M$7:'Ref. Cuotas'!M195,'Ref. Cuotas'!M195)-1,"")</f>
        <v>1085</v>
      </c>
      <c r="AO196" s="7">
        <f>IFERROR(RANK('Ref. Cuotas'!H195,'Ref. Cuotas'!H:H,1)+COUNTIF('Ref. Cuotas'!$H$7:'Ref. Cuotas'!H195,'Ref. Cuotas'!H195)-1,"")</f>
        <v>810</v>
      </c>
      <c r="AP196" s="7">
        <f>IFERROR(RANK('Ref. Cuotas'!J195,'Ref. Cuotas'!J:J,1)+COUNTIF('Ref. Cuotas'!$J$7:'Ref. Cuotas'!J195,'Ref. Cuotas'!J195)-1,"")</f>
        <v>122</v>
      </c>
      <c r="AQ196" s="7">
        <f>IFERROR(RANK('Ref. Cuotas'!K195,'Ref. Cuotas'!K:K,1)+COUNTIF('Ref. Cuotas'!$K$7:'Ref. Cuotas'!K195,'Ref. Cuotas'!K195)-1,"")</f>
        <v>1263</v>
      </c>
    </row>
    <row r="197" spans="31:43" ht="17.25" customHeight="1" x14ac:dyDescent="0.3">
      <c r="AE197" s="5" t="s">
        <v>192</v>
      </c>
      <c r="AF197" s="5" t="s">
        <v>3275</v>
      </c>
      <c r="AG197" s="6" t="s">
        <v>2951</v>
      </c>
      <c r="AH197" s="6" t="s">
        <v>4139</v>
      </c>
      <c r="AI197" s="7">
        <f>IFERROR(RANK('Ref. Cuotas'!H196,'Ref. Cuotas'!H:H,0)+COUNTIF('Ref. Cuotas'!$H$7:'Ref. Cuotas'!H196,'Ref. Cuotas'!H196)-1,"")</f>
        <v>341</v>
      </c>
      <c r="AJ197" s="7">
        <f>IFERROR(RANK('Ref. Cuotas'!I196,'Ref. Cuotas'!I:I,0)+COUNTIF('Ref. Cuotas'!$I$7:'Ref. Cuotas'!I196,'Ref. Cuotas'!I196)-1,"")</f>
        <v>1174</v>
      </c>
      <c r="AK197" s="7">
        <f>IFERROR(RANK('Ref. Cuotas'!J196,'Ref. Cuotas'!J:J,0)+COUNTIF('Ref. Cuotas'!$J$7:'Ref. Cuotas'!J196,'Ref. Cuotas'!J196)-1,"")</f>
        <v>948</v>
      </c>
      <c r="AL197" s="7">
        <f>IFERROR(RANK('Ref. Cuotas'!K196,'Ref. Cuotas'!K:K,0)+COUNTIF('Ref. Cuotas'!$K$7:'Ref. Cuotas'!K196,'Ref. Cuotas'!K196)-1,"")</f>
        <v>2422</v>
      </c>
      <c r="AM197" s="7">
        <f>IFERROR(RANK('Ref. Cuotas'!L196,'Ref. Cuotas'!L:L,0)+COUNTIF('Ref. Cuotas'!$L$7:'Ref. Cuotas'!L196,'Ref. Cuotas'!L196)-1,"")</f>
        <v>2077</v>
      </c>
      <c r="AN197" s="7">
        <f>IFERROR(RANK('Ref. Cuotas'!M196,'Ref. Cuotas'!M:M,0)+COUNTIF('Ref. Cuotas'!$M$7:'Ref. Cuotas'!M196,'Ref. Cuotas'!M196)-1,"")</f>
        <v>116</v>
      </c>
      <c r="AO197" s="7">
        <f>IFERROR(RANK('Ref. Cuotas'!H196,'Ref. Cuotas'!H:H,1)+COUNTIF('Ref. Cuotas'!$H$7:'Ref. Cuotas'!H196,'Ref. Cuotas'!H196)-1,"")</f>
        <v>2462</v>
      </c>
      <c r="AP197" s="7">
        <f>IFERROR(RANK('Ref. Cuotas'!J196,'Ref. Cuotas'!J:J,1)+COUNTIF('Ref. Cuotas'!$J$7:'Ref. Cuotas'!J196,'Ref. Cuotas'!J196)-1,"")</f>
        <v>123</v>
      </c>
      <c r="AQ197" s="7">
        <f>IFERROR(RANK('Ref. Cuotas'!K196,'Ref. Cuotas'!K:K,1)+COUNTIF('Ref. Cuotas'!$K$7:'Ref. Cuotas'!K196,'Ref. Cuotas'!K196)-1,"")</f>
        <v>381</v>
      </c>
    </row>
    <row r="198" spans="31:43" ht="17.25" customHeight="1" x14ac:dyDescent="0.3">
      <c r="AE198" s="5" t="s">
        <v>193</v>
      </c>
      <c r="AF198" s="5" t="s">
        <v>3276</v>
      </c>
      <c r="AG198" s="6" t="s">
        <v>2952</v>
      </c>
      <c r="AH198" s="6" t="s">
        <v>4145</v>
      </c>
      <c r="AI198" s="7">
        <f>IFERROR(RANK('Ref. Cuotas'!H197,'Ref. Cuotas'!H:H,0)+COUNTIF('Ref. Cuotas'!$H$7:'Ref. Cuotas'!H197,'Ref. Cuotas'!H197)-1,"")</f>
        <v>1080</v>
      </c>
      <c r="AJ198" s="7">
        <f>IFERROR(RANK('Ref. Cuotas'!I197,'Ref. Cuotas'!I:I,0)+COUNTIF('Ref. Cuotas'!$I$7:'Ref. Cuotas'!I197,'Ref. Cuotas'!I197)-1,"")</f>
        <v>619</v>
      </c>
      <c r="AK198" s="7">
        <f>IFERROR(RANK('Ref. Cuotas'!J197,'Ref. Cuotas'!J:J,0)+COUNTIF('Ref. Cuotas'!$J$7:'Ref. Cuotas'!J197,'Ref. Cuotas'!J197)-1,"")</f>
        <v>733</v>
      </c>
      <c r="AL198" s="7">
        <f>IFERROR(RANK('Ref. Cuotas'!K197,'Ref. Cuotas'!K:K,0)+COUNTIF('Ref. Cuotas'!$K$7:'Ref. Cuotas'!K197,'Ref. Cuotas'!K197)-1,"")</f>
        <v>971</v>
      </c>
      <c r="AM198" s="7">
        <f>IFERROR(RANK('Ref. Cuotas'!L197,'Ref. Cuotas'!L:L,0)+COUNTIF('Ref. Cuotas'!$L$7:'Ref. Cuotas'!L197,'Ref. Cuotas'!L197)-1,"")</f>
        <v>122</v>
      </c>
      <c r="AN198" s="7">
        <f>IFERROR(RANK('Ref. Cuotas'!M197,'Ref. Cuotas'!M:M,0)+COUNTIF('Ref. Cuotas'!$M$7:'Ref. Cuotas'!M197,'Ref. Cuotas'!M197)-1,"")</f>
        <v>1086</v>
      </c>
      <c r="AO198" s="7">
        <f>IFERROR(RANK('Ref. Cuotas'!H197,'Ref. Cuotas'!H:H,1)+COUNTIF('Ref. Cuotas'!$H$7:'Ref. Cuotas'!H197,'Ref. Cuotas'!H197)-1,"")</f>
        <v>1723</v>
      </c>
      <c r="AP198" s="7">
        <f>IFERROR(RANK('Ref. Cuotas'!J197,'Ref. Cuotas'!J:J,1)+COUNTIF('Ref. Cuotas'!$J$7:'Ref. Cuotas'!J197,'Ref. Cuotas'!J197)-1,"")</f>
        <v>2070</v>
      </c>
      <c r="AQ198" s="7">
        <f>IFERROR(RANK('Ref. Cuotas'!K197,'Ref. Cuotas'!K:K,1)+COUNTIF('Ref. Cuotas'!$K$7:'Ref. Cuotas'!K197,'Ref. Cuotas'!K197)-1,"")</f>
        <v>1832</v>
      </c>
    </row>
    <row r="199" spans="31:43" ht="17.25" customHeight="1" x14ac:dyDescent="0.3">
      <c r="AE199" s="5" t="s">
        <v>194</v>
      </c>
      <c r="AF199" s="5" t="s">
        <v>3277</v>
      </c>
      <c r="AG199" s="6" t="s">
        <v>2952</v>
      </c>
      <c r="AH199" s="6" t="s">
        <v>4146</v>
      </c>
      <c r="AI199" s="7">
        <f>IFERROR(RANK('Ref. Cuotas'!H198,'Ref. Cuotas'!H:H,0)+COUNTIF('Ref. Cuotas'!$H$7:'Ref. Cuotas'!H198,'Ref. Cuotas'!H198)-1,"")</f>
        <v>827</v>
      </c>
      <c r="AJ199" s="7">
        <f>IFERROR(RANK('Ref. Cuotas'!I198,'Ref. Cuotas'!I:I,0)+COUNTIF('Ref. Cuotas'!$I$7:'Ref. Cuotas'!I198,'Ref. Cuotas'!I198)-1,"")</f>
        <v>125</v>
      </c>
      <c r="AK199" s="7">
        <f>IFERROR(RANK('Ref. Cuotas'!J198,'Ref. Cuotas'!J:J,0)+COUNTIF('Ref. Cuotas'!$J$7:'Ref. Cuotas'!J198,'Ref. Cuotas'!J198)-1,"")</f>
        <v>57</v>
      </c>
      <c r="AL199" s="7">
        <f>IFERROR(RANK('Ref. Cuotas'!K198,'Ref. Cuotas'!K:K,0)+COUNTIF('Ref. Cuotas'!$K$7:'Ref. Cuotas'!K198,'Ref. Cuotas'!K198)-1,"")</f>
        <v>115</v>
      </c>
      <c r="AM199" s="7">
        <f>IFERROR(RANK('Ref. Cuotas'!L198,'Ref. Cuotas'!L:L,0)+COUNTIF('Ref. Cuotas'!$L$7:'Ref. Cuotas'!L198,'Ref. Cuotas'!L198)-1,"")</f>
        <v>16</v>
      </c>
      <c r="AN199" s="7">
        <f>IFERROR(RANK('Ref. Cuotas'!M198,'Ref. Cuotas'!M:M,0)+COUNTIF('Ref. Cuotas'!$M$7:'Ref. Cuotas'!M198,'Ref. Cuotas'!M198)-1,"")</f>
        <v>36</v>
      </c>
      <c r="AO199" s="7">
        <f>IFERROR(RANK('Ref. Cuotas'!H198,'Ref. Cuotas'!H:H,1)+COUNTIF('Ref. Cuotas'!$H$7:'Ref. Cuotas'!H198,'Ref. Cuotas'!H198)-1,"")</f>
        <v>1976</v>
      </c>
      <c r="AP199" s="7">
        <f>IFERROR(RANK('Ref. Cuotas'!J198,'Ref. Cuotas'!J:J,1)+COUNTIF('Ref. Cuotas'!$J$7:'Ref. Cuotas'!J198,'Ref. Cuotas'!J198)-1,"")</f>
        <v>2746</v>
      </c>
      <c r="AQ199" s="7">
        <f>IFERROR(RANK('Ref. Cuotas'!K198,'Ref. Cuotas'!K:K,1)+COUNTIF('Ref. Cuotas'!$K$7:'Ref. Cuotas'!K198,'Ref. Cuotas'!K198)-1,"")</f>
        <v>2688</v>
      </c>
    </row>
    <row r="200" spans="31:43" ht="17.25" customHeight="1" x14ac:dyDescent="0.3">
      <c r="AE200" s="5" t="s">
        <v>195</v>
      </c>
      <c r="AF200" s="5" t="s">
        <v>3278</v>
      </c>
      <c r="AG200" s="6" t="s">
        <v>2952</v>
      </c>
      <c r="AH200" s="6" t="s">
        <v>4147</v>
      </c>
      <c r="AI200" s="7">
        <f>IFERROR(RANK('Ref. Cuotas'!H199,'Ref. Cuotas'!H:H,0)+COUNTIF('Ref. Cuotas'!$H$7:'Ref. Cuotas'!H199,'Ref. Cuotas'!H199)-1,"")</f>
        <v>1910</v>
      </c>
      <c r="AJ200" s="7">
        <f>IFERROR(RANK('Ref. Cuotas'!I199,'Ref. Cuotas'!I:I,0)+COUNTIF('Ref. Cuotas'!$I$7:'Ref. Cuotas'!I199,'Ref. Cuotas'!I199)-1,"")</f>
        <v>1175</v>
      </c>
      <c r="AK200" s="7">
        <f>IFERROR(RANK('Ref. Cuotas'!J199,'Ref. Cuotas'!J:J,0)+COUNTIF('Ref. Cuotas'!$J$7:'Ref. Cuotas'!J199,'Ref. Cuotas'!J199)-1,"")</f>
        <v>949</v>
      </c>
      <c r="AL200" s="7">
        <f>IFERROR(RANK('Ref. Cuotas'!K199,'Ref. Cuotas'!K:K,0)+COUNTIF('Ref. Cuotas'!$K$7:'Ref. Cuotas'!K199,'Ref. Cuotas'!K199)-1,"")</f>
        <v>1581</v>
      </c>
      <c r="AM200" s="7">
        <f>IFERROR(RANK('Ref. Cuotas'!L199,'Ref. Cuotas'!L:L,0)+COUNTIF('Ref. Cuotas'!$L$7:'Ref. Cuotas'!L199,'Ref. Cuotas'!L199)-1,"")</f>
        <v>1111</v>
      </c>
      <c r="AN200" s="7">
        <f>IFERROR(RANK('Ref. Cuotas'!M199,'Ref. Cuotas'!M:M,0)+COUNTIF('Ref. Cuotas'!$M$7:'Ref. Cuotas'!M199,'Ref. Cuotas'!M199)-1,"")</f>
        <v>1087</v>
      </c>
      <c r="AO200" s="7">
        <f>IFERROR(RANK('Ref. Cuotas'!H199,'Ref. Cuotas'!H:H,1)+COUNTIF('Ref. Cuotas'!$H$7:'Ref. Cuotas'!H199,'Ref. Cuotas'!H199)-1,"")</f>
        <v>893</v>
      </c>
      <c r="AP200" s="7">
        <f>IFERROR(RANK('Ref. Cuotas'!J199,'Ref. Cuotas'!J:J,1)+COUNTIF('Ref. Cuotas'!$J$7:'Ref. Cuotas'!J199,'Ref. Cuotas'!J199)-1,"")</f>
        <v>124</v>
      </c>
      <c r="AQ200" s="7">
        <f>IFERROR(RANK('Ref. Cuotas'!K199,'Ref. Cuotas'!K:K,1)+COUNTIF('Ref. Cuotas'!$K$7:'Ref. Cuotas'!K199,'Ref. Cuotas'!K199)-1,"")</f>
        <v>1222</v>
      </c>
    </row>
    <row r="201" spans="31:43" ht="17.25" customHeight="1" x14ac:dyDescent="0.3">
      <c r="AE201" s="5" t="s">
        <v>196</v>
      </c>
      <c r="AF201" s="5" t="s">
        <v>3279</v>
      </c>
      <c r="AG201" s="6" t="s">
        <v>2952</v>
      </c>
      <c r="AH201" s="6" t="s">
        <v>4148</v>
      </c>
      <c r="AI201" s="7">
        <f>IFERROR(RANK('Ref. Cuotas'!H200,'Ref. Cuotas'!H:H,0)+COUNTIF('Ref. Cuotas'!$H$7:'Ref. Cuotas'!H200,'Ref. Cuotas'!H200)-1,"")</f>
        <v>899</v>
      </c>
      <c r="AJ201" s="7">
        <f>IFERROR(RANK('Ref. Cuotas'!I200,'Ref. Cuotas'!I:I,0)+COUNTIF('Ref. Cuotas'!$I$7:'Ref. Cuotas'!I200,'Ref. Cuotas'!I200)-1,"")</f>
        <v>34</v>
      </c>
      <c r="AK201" s="7">
        <f>IFERROR(RANK('Ref. Cuotas'!J200,'Ref. Cuotas'!J:J,0)+COUNTIF('Ref. Cuotas'!$J$7:'Ref. Cuotas'!J200,'Ref. Cuotas'!J200)-1,"")</f>
        <v>33</v>
      </c>
      <c r="AL201" s="7">
        <f>IFERROR(RANK('Ref. Cuotas'!K200,'Ref. Cuotas'!K:K,0)+COUNTIF('Ref. Cuotas'!$K$7:'Ref. Cuotas'!K200,'Ref. Cuotas'!K200)-1,"")</f>
        <v>396</v>
      </c>
      <c r="AM201" s="7">
        <f>IFERROR(RANK('Ref. Cuotas'!L200,'Ref. Cuotas'!L:L,0)+COUNTIF('Ref. Cuotas'!$L$7:'Ref. Cuotas'!L200,'Ref. Cuotas'!L200)-1,"")</f>
        <v>938</v>
      </c>
      <c r="AN201" s="7">
        <f>IFERROR(RANK('Ref. Cuotas'!M200,'Ref. Cuotas'!M:M,0)+COUNTIF('Ref. Cuotas'!$M$7:'Ref. Cuotas'!M200,'Ref. Cuotas'!M200)-1,"")</f>
        <v>1088</v>
      </c>
      <c r="AO201" s="7">
        <f>IFERROR(RANK('Ref. Cuotas'!H200,'Ref. Cuotas'!H:H,1)+COUNTIF('Ref. Cuotas'!$H$7:'Ref. Cuotas'!H200,'Ref. Cuotas'!H200)-1,"")</f>
        <v>1904</v>
      </c>
      <c r="AP201" s="7">
        <f>IFERROR(RANK('Ref. Cuotas'!J200,'Ref. Cuotas'!J:J,1)+COUNTIF('Ref. Cuotas'!$J$7:'Ref. Cuotas'!J200,'Ref. Cuotas'!J200)-1,"")</f>
        <v>2770</v>
      </c>
      <c r="AQ201" s="7">
        <f>IFERROR(RANK('Ref. Cuotas'!K200,'Ref. Cuotas'!K:K,1)+COUNTIF('Ref. Cuotas'!$K$7:'Ref. Cuotas'!K200,'Ref. Cuotas'!K200)-1,"")</f>
        <v>2407</v>
      </c>
    </row>
    <row r="202" spans="31:43" ht="17.25" customHeight="1" x14ac:dyDescent="0.3">
      <c r="AE202" s="5" t="s">
        <v>197</v>
      </c>
      <c r="AF202" s="5" t="s">
        <v>3280</v>
      </c>
      <c r="AG202" s="6" t="s">
        <v>2952</v>
      </c>
      <c r="AH202" s="6" t="s">
        <v>4149</v>
      </c>
      <c r="AI202" s="7">
        <f>IFERROR(RANK('Ref. Cuotas'!H201,'Ref. Cuotas'!H:H,0)+COUNTIF('Ref. Cuotas'!$H$7:'Ref. Cuotas'!H201,'Ref. Cuotas'!H201)-1,"")</f>
        <v>2174</v>
      </c>
      <c r="AJ202" s="7">
        <f>IFERROR(RANK('Ref. Cuotas'!I201,'Ref. Cuotas'!I:I,0)+COUNTIF('Ref. Cuotas'!$I$7:'Ref. Cuotas'!I201,'Ref. Cuotas'!I201)-1,"")</f>
        <v>178</v>
      </c>
      <c r="AK202" s="7">
        <f>IFERROR(RANK('Ref. Cuotas'!J201,'Ref. Cuotas'!J:J,0)+COUNTIF('Ref. Cuotas'!$J$7:'Ref. Cuotas'!J201,'Ref. Cuotas'!J201)-1,"")</f>
        <v>950</v>
      </c>
      <c r="AL202" s="7">
        <f>IFERROR(RANK('Ref. Cuotas'!K201,'Ref. Cuotas'!K:K,0)+COUNTIF('Ref. Cuotas'!$K$7:'Ref. Cuotas'!K201,'Ref. Cuotas'!K201)-1,"")</f>
        <v>723</v>
      </c>
      <c r="AM202" s="7">
        <f>IFERROR(RANK('Ref. Cuotas'!L201,'Ref. Cuotas'!L:L,0)+COUNTIF('Ref. Cuotas'!$L$7:'Ref. Cuotas'!L201,'Ref. Cuotas'!L201)-1,"")</f>
        <v>844</v>
      </c>
      <c r="AN202" s="7">
        <f>IFERROR(RANK('Ref. Cuotas'!M201,'Ref. Cuotas'!M:M,0)+COUNTIF('Ref. Cuotas'!$M$7:'Ref. Cuotas'!M201,'Ref. Cuotas'!M201)-1,"")</f>
        <v>1089</v>
      </c>
      <c r="AO202" s="7">
        <f>IFERROR(RANK('Ref. Cuotas'!H201,'Ref. Cuotas'!H:H,1)+COUNTIF('Ref. Cuotas'!$H$7:'Ref. Cuotas'!H201,'Ref. Cuotas'!H201)-1,"")</f>
        <v>629</v>
      </c>
      <c r="AP202" s="7">
        <f>IFERROR(RANK('Ref. Cuotas'!J201,'Ref. Cuotas'!J:J,1)+COUNTIF('Ref. Cuotas'!$J$7:'Ref. Cuotas'!J201,'Ref. Cuotas'!J201)-1,"")</f>
        <v>125</v>
      </c>
      <c r="AQ202" s="7">
        <f>IFERROR(RANK('Ref. Cuotas'!K201,'Ref. Cuotas'!K:K,1)+COUNTIF('Ref. Cuotas'!$K$7:'Ref. Cuotas'!K201,'Ref. Cuotas'!K201)-1,"")</f>
        <v>2080</v>
      </c>
    </row>
    <row r="203" spans="31:43" ht="17.25" customHeight="1" x14ac:dyDescent="0.3">
      <c r="AE203" s="5" t="s">
        <v>198</v>
      </c>
      <c r="AF203" s="5" t="s">
        <v>3281</v>
      </c>
      <c r="AG203" s="6" t="s">
        <v>2952</v>
      </c>
      <c r="AH203" s="6" t="s">
        <v>4150</v>
      </c>
      <c r="AI203" s="7">
        <f>IFERROR(RANK('Ref. Cuotas'!H202,'Ref. Cuotas'!H:H,0)+COUNTIF('Ref. Cuotas'!$H$7:'Ref. Cuotas'!H202,'Ref. Cuotas'!H202)-1,"")</f>
        <v>1039</v>
      </c>
      <c r="AJ203" s="7">
        <f>IFERROR(RANK('Ref. Cuotas'!I202,'Ref. Cuotas'!I:I,0)+COUNTIF('Ref. Cuotas'!$I$7:'Ref. Cuotas'!I202,'Ref. Cuotas'!I202)-1,"")</f>
        <v>348</v>
      </c>
      <c r="AK203" s="7">
        <f>IFERROR(RANK('Ref. Cuotas'!J202,'Ref. Cuotas'!J:J,0)+COUNTIF('Ref. Cuotas'!$J$7:'Ref. Cuotas'!J202,'Ref. Cuotas'!J202)-1,"")</f>
        <v>396</v>
      </c>
      <c r="AL203" s="7">
        <f>IFERROR(RANK('Ref. Cuotas'!K202,'Ref. Cuotas'!K:K,0)+COUNTIF('Ref. Cuotas'!$K$7:'Ref. Cuotas'!K202,'Ref. Cuotas'!K202)-1,"")</f>
        <v>619</v>
      </c>
      <c r="AM203" s="7">
        <f>IFERROR(RANK('Ref. Cuotas'!L202,'Ref. Cuotas'!L:L,0)+COUNTIF('Ref. Cuotas'!$L$7:'Ref. Cuotas'!L202,'Ref. Cuotas'!L202)-1,"")</f>
        <v>104</v>
      </c>
      <c r="AN203" s="7">
        <f>IFERROR(RANK('Ref. Cuotas'!M202,'Ref. Cuotas'!M:M,0)+COUNTIF('Ref. Cuotas'!$M$7:'Ref. Cuotas'!M202,'Ref. Cuotas'!M202)-1,"")</f>
        <v>1090</v>
      </c>
      <c r="AO203" s="7">
        <f>IFERROR(RANK('Ref. Cuotas'!H202,'Ref. Cuotas'!H:H,1)+COUNTIF('Ref. Cuotas'!$H$7:'Ref. Cuotas'!H202,'Ref. Cuotas'!H202)-1,"")</f>
        <v>1764</v>
      </c>
      <c r="AP203" s="7">
        <f>IFERROR(RANK('Ref. Cuotas'!J202,'Ref. Cuotas'!J:J,1)+COUNTIF('Ref. Cuotas'!$J$7:'Ref. Cuotas'!J202,'Ref. Cuotas'!J202)-1,"")</f>
        <v>2407</v>
      </c>
      <c r="AQ203" s="7">
        <f>IFERROR(RANK('Ref. Cuotas'!K202,'Ref. Cuotas'!K:K,1)+COUNTIF('Ref. Cuotas'!$K$7:'Ref. Cuotas'!K202,'Ref. Cuotas'!K202)-1,"")</f>
        <v>2184</v>
      </c>
    </row>
    <row r="204" spans="31:43" ht="17.25" customHeight="1" x14ac:dyDescent="0.3">
      <c r="AE204" s="5" t="s">
        <v>199</v>
      </c>
      <c r="AF204" s="5" t="s">
        <v>3282</v>
      </c>
      <c r="AG204" s="6" t="s">
        <v>2953</v>
      </c>
      <c r="AH204" s="6" t="s">
        <v>4092</v>
      </c>
      <c r="AI204" s="7">
        <f>IFERROR(RANK('Ref. Cuotas'!H203,'Ref. Cuotas'!H:H,0)+COUNTIF('Ref. Cuotas'!$H$7:'Ref. Cuotas'!H203,'Ref. Cuotas'!H203)-1,"")</f>
        <v>122</v>
      </c>
      <c r="AJ204" s="7">
        <f>IFERROR(RANK('Ref. Cuotas'!I203,'Ref. Cuotas'!I:I,0)+COUNTIF('Ref. Cuotas'!$I$7:'Ref. Cuotas'!I203,'Ref. Cuotas'!I203)-1,"")</f>
        <v>821</v>
      </c>
      <c r="AK204" s="7">
        <f>IFERROR(RANK('Ref. Cuotas'!J203,'Ref. Cuotas'!J:J,0)+COUNTIF('Ref. Cuotas'!$J$7:'Ref. Cuotas'!J203,'Ref. Cuotas'!J203)-1,"")</f>
        <v>735</v>
      </c>
      <c r="AL204" s="7">
        <f>IFERROR(RANK('Ref. Cuotas'!K203,'Ref. Cuotas'!K:K,0)+COUNTIF('Ref. Cuotas'!$K$7:'Ref. Cuotas'!K203,'Ref. Cuotas'!K203)-1,"")</f>
        <v>365</v>
      </c>
      <c r="AM204" s="7">
        <f>IFERROR(RANK('Ref. Cuotas'!L203,'Ref. Cuotas'!L:L,0)+COUNTIF('Ref. Cuotas'!$L$7:'Ref. Cuotas'!L203,'Ref. Cuotas'!L203)-1,"")</f>
        <v>169</v>
      </c>
      <c r="AN204" s="7">
        <f>IFERROR(RANK('Ref. Cuotas'!M203,'Ref. Cuotas'!M:M,0)+COUNTIF('Ref. Cuotas'!$M$7:'Ref. Cuotas'!M203,'Ref. Cuotas'!M203)-1,"")</f>
        <v>1091</v>
      </c>
      <c r="AO204" s="7">
        <f>IFERROR(RANK('Ref. Cuotas'!H203,'Ref. Cuotas'!H:H,1)+COUNTIF('Ref. Cuotas'!$H$7:'Ref. Cuotas'!H203,'Ref. Cuotas'!H203)-1,"")</f>
        <v>2681</v>
      </c>
      <c r="AP204" s="7">
        <f>IFERROR(RANK('Ref. Cuotas'!J203,'Ref. Cuotas'!J:J,1)+COUNTIF('Ref. Cuotas'!$J$7:'Ref. Cuotas'!J203,'Ref. Cuotas'!J203)-1,"")</f>
        <v>2068</v>
      </c>
      <c r="AQ204" s="7">
        <f>IFERROR(RANK('Ref. Cuotas'!K203,'Ref. Cuotas'!K:K,1)+COUNTIF('Ref. Cuotas'!$K$7:'Ref. Cuotas'!K203,'Ref. Cuotas'!K203)-1,"")</f>
        <v>2438</v>
      </c>
    </row>
    <row r="205" spans="31:43" ht="17.25" customHeight="1" x14ac:dyDescent="0.3">
      <c r="AE205" s="5" t="s">
        <v>200</v>
      </c>
      <c r="AF205" s="5" t="s">
        <v>3283</v>
      </c>
      <c r="AG205" s="6" t="s">
        <v>2953</v>
      </c>
      <c r="AH205" s="6" t="s">
        <v>4093</v>
      </c>
      <c r="AI205" s="7">
        <f>IFERROR(RANK('Ref. Cuotas'!H204,'Ref. Cuotas'!H:H,0)+COUNTIF('Ref. Cuotas'!$H$7:'Ref. Cuotas'!H204,'Ref. Cuotas'!H204)-1,"")</f>
        <v>121</v>
      </c>
      <c r="AJ205" s="7">
        <f>IFERROR(RANK('Ref. Cuotas'!I204,'Ref. Cuotas'!I:I,0)+COUNTIF('Ref. Cuotas'!$I$7:'Ref. Cuotas'!I204,'Ref. Cuotas'!I204)-1,"")</f>
        <v>1021</v>
      </c>
      <c r="AK205" s="7">
        <f>IFERROR(RANK('Ref. Cuotas'!J204,'Ref. Cuotas'!J:J,0)+COUNTIF('Ref. Cuotas'!$J$7:'Ref. Cuotas'!J204,'Ref. Cuotas'!J204)-1,"")</f>
        <v>951</v>
      </c>
      <c r="AL205" s="7">
        <f>IFERROR(RANK('Ref. Cuotas'!K204,'Ref. Cuotas'!K:K,0)+COUNTIF('Ref. Cuotas'!$K$7:'Ref. Cuotas'!K204,'Ref. Cuotas'!K204)-1,"")</f>
        <v>570</v>
      </c>
      <c r="AM205" s="7">
        <f>IFERROR(RANK('Ref. Cuotas'!L204,'Ref. Cuotas'!L:L,0)+COUNTIF('Ref. Cuotas'!$L$7:'Ref. Cuotas'!L204,'Ref. Cuotas'!L204)-1,"")</f>
        <v>471</v>
      </c>
      <c r="AN205" s="7">
        <f>IFERROR(RANK('Ref. Cuotas'!M204,'Ref. Cuotas'!M:M,0)+COUNTIF('Ref. Cuotas'!$M$7:'Ref. Cuotas'!M204,'Ref. Cuotas'!M204)-1,"")</f>
        <v>1092</v>
      </c>
      <c r="AO205" s="7">
        <f>IFERROR(RANK('Ref. Cuotas'!H204,'Ref. Cuotas'!H:H,1)+COUNTIF('Ref. Cuotas'!$H$7:'Ref. Cuotas'!H204,'Ref. Cuotas'!H204)-1,"")</f>
        <v>2682</v>
      </c>
      <c r="AP205" s="7">
        <f>IFERROR(RANK('Ref. Cuotas'!J204,'Ref. Cuotas'!J:J,1)+COUNTIF('Ref. Cuotas'!$J$7:'Ref. Cuotas'!J204,'Ref. Cuotas'!J204)-1,"")</f>
        <v>126</v>
      </c>
      <c r="AQ205" s="7">
        <f>IFERROR(RANK('Ref. Cuotas'!K204,'Ref. Cuotas'!K:K,1)+COUNTIF('Ref. Cuotas'!$K$7:'Ref. Cuotas'!K204,'Ref. Cuotas'!K204)-1,"")</f>
        <v>2233</v>
      </c>
    </row>
    <row r="206" spans="31:43" ht="17.25" customHeight="1" x14ac:dyDescent="0.3">
      <c r="AE206" s="5" t="s">
        <v>201</v>
      </c>
      <c r="AF206" s="5" t="s">
        <v>3284</v>
      </c>
      <c r="AG206" s="6" t="s">
        <v>2954</v>
      </c>
      <c r="AH206" s="6" t="s">
        <v>4099</v>
      </c>
      <c r="AI206" s="7">
        <f>IFERROR(RANK('Ref. Cuotas'!H205,'Ref. Cuotas'!H:H,0)+COUNTIF('Ref. Cuotas'!$H$7:'Ref. Cuotas'!H205,'Ref. Cuotas'!H205)-1,"")</f>
        <v>2026</v>
      </c>
      <c r="AJ206" s="7">
        <f>IFERROR(RANK('Ref. Cuotas'!I205,'Ref. Cuotas'!I:I,0)+COUNTIF('Ref. Cuotas'!$I$7:'Ref. Cuotas'!I205,'Ref. Cuotas'!I205)-1,"")</f>
        <v>1176</v>
      </c>
      <c r="AK206" s="7">
        <f>IFERROR(RANK('Ref. Cuotas'!J205,'Ref. Cuotas'!J:J,0)+COUNTIF('Ref. Cuotas'!$J$7:'Ref. Cuotas'!J205,'Ref. Cuotas'!J205)-1,"")</f>
        <v>952</v>
      </c>
      <c r="AL206" s="7">
        <f>IFERROR(RANK('Ref. Cuotas'!K205,'Ref. Cuotas'!K:K,0)+COUNTIF('Ref. Cuotas'!$K$7:'Ref. Cuotas'!K205,'Ref. Cuotas'!K205)-1,"")</f>
        <v>1558</v>
      </c>
      <c r="AM206" s="7">
        <f>IFERROR(RANK('Ref. Cuotas'!L205,'Ref. Cuotas'!L:L,0)+COUNTIF('Ref. Cuotas'!$L$7:'Ref. Cuotas'!L205,'Ref. Cuotas'!L205)-1,"")</f>
        <v>1705</v>
      </c>
      <c r="AN206" s="7">
        <f>IFERROR(RANK('Ref. Cuotas'!M205,'Ref. Cuotas'!M:M,0)+COUNTIF('Ref. Cuotas'!$M$7:'Ref. Cuotas'!M205,'Ref. Cuotas'!M205)-1,"")</f>
        <v>1093</v>
      </c>
      <c r="AO206" s="7">
        <f>IFERROR(RANK('Ref. Cuotas'!H205,'Ref. Cuotas'!H:H,1)+COUNTIF('Ref. Cuotas'!$H$7:'Ref. Cuotas'!H205,'Ref. Cuotas'!H205)-1,"")</f>
        <v>777</v>
      </c>
      <c r="AP206" s="7">
        <f>IFERROR(RANK('Ref. Cuotas'!J205,'Ref. Cuotas'!J:J,1)+COUNTIF('Ref. Cuotas'!$J$7:'Ref. Cuotas'!J205,'Ref. Cuotas'!J205)-1,"")</f>
        <v>127</v>
      </c>
      <c r="AQ206" s="7">
        <f>IFERROR(RANK('Ref. Cuotas'!K205,'Ref. Cuotas'!K:K,1)+COUNTIF('Ref. Cuotas'!$K$7:'Ref. Cuotas'!K205,'Ref. Cuotas'!K205)-1,"")</f>
        <v>1245</v>
      </c>
    </row>
    <row r="207" spans="31:43" ht="17.25" customHeight="1" x14ac:dyDescent="0.3">
      <c r="AE207" s="5" t="s">
        <v>202</v>
      </c>
      <c r="AF207" s="5" t="s">
        <v>3285</v>
      </c>
      <c r="AG207" s="6" t="s">
        <v>2954</v>
      </c>
      <c r="AH207" s="6" t="s">
        <v>4088</v>
      </c>
      <c r="AI207" s="7">
        <f>IFERROR(RANK('Ref. Cuotas'!H206,'Ref. Cuotas'!H:H,0)+COUNTIF('Ref. Cuotas'!$H$7:'Ref. Cuotas'!H206,'Ref. Cuotas'!H206)-1,"")</f>
        <v>570</v>
      </c>
      <c r="AJ207" s="7">
        <f>IFERROR(RANK('Ref. Cuotas'!I206,'Ref. Cuotas'!I:I,0)+COUNTIF('Ref. Cuotas'!$I$7:'Ref. Cuotas'!I206,'Ref. Cuotas'!I206)-1,"")</f>
        <v>378</v>
      </c>
      <c r="AK207" s="7">
        <f>IFERROR(RANK('Ref. Cuotas'!J206,'Ref. Cuotas'!J:J,0)+COUNTIF('Ref. Cuotas'!$J$7:'Ref. Cuotas'!J206,'Ref. Cuotas'!J206)-1,"")</f>
        <v>632</v>
      </c>
      <c r="AL207" s="7">
        <f>IFERROR(RANK('Ref. Cuotas'!K206,'Ref. Cuotas'!K:K,0)+COUNTIF('Ref. Cuotas'!$K$7:'Ref. Cuotas'!K206,'Ref. Cuotas'!K206)-1,"")</f>
        <v>495</v>
      </c>
      <c r="AM207" s="7">
        <f>IFERROR(RANK('Ref. Cuotas'!L206,'Ref. Cuotas'!L:L,0)+COUNTIF('Ref. Cuotas'!$L$7:'Ref. Cuotas'!L206,'Ref. Cuotas'!L206)-1,"")</f>
        <v>587</v>
      </c>
      <c r="AN207" s="7">
        <f>IFERROR(RANK('Ref. Cuotas'!M206,'Ref. Cuotas'!M:M,0)+COUNTIF('Ref. Cuotas'!$M$7:'Ref. Cuotas'!M206,'Ref. Cuotas'!M206)-1,"")</f>
        <v>1094</v>
      </c>
      <c r="AO207" s="7">
        <f>IFERROR(RANK('Ref. Cuotas'!H206,'Ref. Cuotas'!H:H,1)+COUNTIF('Ref. Cuotas'!$H$7:'Ref. Cuotas'!H206,'Ref. Cuotas'!H206)-1,"")</f>
        <v>2233</v>
      </c>
      <c r="AP207" s="7">
        <f>IFERROR(RANK('Ref. Cuotas'!J206,'Ref. Cuotas'!J:J,1)+COUNTIF('Ref. Cuotas'!$J$7:'Ref. Cuotas'!J206,'Ref. Cuotas'!J206)-1,"")</f>
        <v>2171</v>
      </c>
      <c r="AQ207" s="7">
        <f>IFERROR(RANK('Ref. Cuotas'!K206,'Ref. Cuotas'!K:K,1)+COUNTIF('Ref. Cuotas'!$K$7:'Ref. Cuotas'!K206,'Ref. Cuotas'!K206)-1,"")</f>
        <v>2308</v>
      </c>
    </row>
    <row r="208" spans="31:43" ht="17.25" customHeight="1" x14ac:dyDescent="0.3">
      <c r="AE208" s="5" t="s">
        <v>203</v>
      </c>
      <c r="AF208" s="5" t="s">
        <v>3286</v>
      </c>
      <c r="AG208" s="6" t="s">
        <v>2954</v>
      </c>
      <c r="AH208" s="6" t="s">
        <v>4101</v>
      </c>
      <c r="AI208" s="7">
        <f>IFERROR(RANK('Ref. Cuotas'!H207,'Ref. Cuotas'!H:H,0)+COUNTIF('Ref. Cuotas'!$H$7:'Ref. Cuotas'!H207,'Ref. Cuotas'!H207)-1,"")</f>
        <v>731</v>
      </c>
      <c r="AJ208" s="7">
        <f>IFERROR(RANK('Ref. Cuotas'!I207,'Ref. Cuotas'!I:I,0)+COUNTIF('Ref. Cuotas'!$I$7:'Ref. Cuotas'!I207,'Ref. Cuotas'!I207)-1,"")</f>
        <v>658</v>
      </c>
      <c r="AK208" s="7">
        <f>IFERROR(RANK('Ref. Cuotas'!J207,'Ref. Cuotas'!J:J,0)+COUNTIF('Ref. Cuotas'!$J$7:'Ref. Cuotas'!J207,'Ref. Cuotas'!J207)-1,"")</f>
        <v>953</v>
      </c>
      <c r="AL208" s="7">
        <f>IFERROR(RANK('Ref. Cuotas'!K207,'Ref. Cuotas'!K:K,0)+COUNTIF('Ref. Cuotas'!$K$7:'Ref. Cuotas'!K207,'Ref. Cuotas'!K207)-1,"")</f>
        <v>632</v>
      </c>
      <c r="AM208" s="7">
        <f>IFERROR(RANK('Ref. Cuotas'!L207,'Ref. Cuotas'!L:L,0)+COUNTIF('Ref. Cuotas'!$L$7:'Ref. Cuotas'!L207,'Ref. Cuotas'!L207)-1,"")</f>
        <v>921</v>
      </c>
      <c r="AN208" s="7">
        <f>IFERROR(RANK('Ref. Cuotas'!M207,'Ref. Cuotas'!M:M,0)+COUNTIF('Ref. Cuotas'!$M$7:'Ref. Cuotas'!M207,'Ref. Cuotas'!M207)-1,"")</f>
        <v>1095</v>
      </c>
      <c r="AO208" s="7">
        <f>IFERROR(RANK('Ref. Cuotas'!H207,'Ref. Cuotas'!H:H,1)+COUNTIF('Ref. Cuotas'!$H$7:'Ref. Cuotas'!H207,'Ref. Cuotas'!H207)-1,"")</f>
        <v>2072</v>
      </c>
      <c r="AP208" s="7">
        <f>IFERROR(RANK('Ref. Cuotas'!J207,'Ref. Cuotas'!J:J,1)+COUNTIF('Ref. Cuotas'!$J$7:'Ref. Cuotas'!J207,'Ref. Cuotas'!J207)-1,"")</f>
        <v>128</v>
      </c>
      <c r="AQ208" s="7">
        <f>IFERROR(RANK('Ref. Cuotas'!K207,'Ref. Cuotas'!K:K,1)+COUNTIF('Ref. Cuotas'!$K$7:'Ref. Cuotas'!K207,'Ref. Cuotas'!K207)-1,"")</f>
        <v>2171</v>
      </c>
    </row>
    <row r="209" spans="31:43" ht="17.25" customHeight="1" x14ac:dyDescent="0.3">
      <c r="AE209" s="5" t="s">
        <v>204</v>
      </c>
      <c r="AF209" s="5" t="s">
        <v>3287</v>
      </c>
      <c r="AG209" s="6" t="s">
        <v>2954</v>
      </c>
      <c r="AH209" s="6" t="s">
        <v>4151</v>
      </c>
      <c r="AI209" s="7">
        <f>IFERROR(RANK('Ref. Cuotas'!H208,'Ref. Cuotas'!H:H,0)+COUNTIF('Ref. Cuotas'!$H$7:'Ref. Cuotas'!H208,'Ref. Cuotas'!H208)-1,"")</f>
        <v>2433</v>
      </c>
      <c r="AJ209" s="7">
        <f>IFERROR(RANK('Ref. Cuotas'!I208,'Ref. Cuotas'!I:I,0)+COUNTIF('Ref. Cuotas'!$I$7:'Ref. Cuotas'!I208,'Ref. Cuotas'!I208)-1,"")</f>
        <v>947</v>
      </c>
      <c r="AK209" s="7">
        <f>IFERROR(RANK('Ref. Cuotas'!J208,'Ref. Cuotas'!J:J,0)+COUNTIF('Ref. Cuotas'!$J$7:'Ref. Cuotas'!J208,'Ref. Cuotas'!J208)-1,"")</f>
        <v>580</v>
      </c>
      <c r="AL209" s="7">
        <f>IFERROR(RANK('Ref. Cuotas'!K208,'Ref. Cuotas'!K:K,0)+COUNTIF('Ref. Cuotas'!$K$7:'Ref. Cuotas'!K208,'Ref. Cuotas'!K208)-1,"")</f>
        <v>523</v>
      </c>
      <c r="AM209" s="7">
        <f>IFERROR(RANK('Ref. Cuotas'!L208,'Ref. Cuotas'!L:L,0)+COUNTIF('Ref. Cuotas'!$L$7:'Ref. Cuotas'!L208,'Ref. Cuotas'!L208)-1,"")</f>
        <v>445</v>
      </c>
      <c r="AN209" s="7">
        <f>IFERROR(RANK('Ref. Cuotas'!M208,'Ref. Cuotas'!M:M,0)+COUNTIF('Ref. Cuotas'!$M$7:'Ref. Cuotas'!M208,'Ref. Cuotas'!M208)-1,"")</f>
        <v>250</v>
      </c>
      <c r="AO209" s="7">
        <f>IFERROR(RANK('Ref. Cuotas'!H208,'Ref. Cuotas'!H:H,1)+COUNTIF('Ref. Cuotas'!$H$7:'Ref. Cuotas'!H208,'Ref. Cuotas'!H208)-1,"")</f>
        <v>370</v>
      </c>
      <c r="AP209" s="7">
        <f>IFERROR(RANK('Ref. Cuotas'!J208,'Ref. Cuotas'!J:J,1)+COUNTIF('Ref. Cuotas'!$J$7:'Ref. Cuotas'!J208,'Ref. Cuotas'!J208)-1,"")</f>
        <v>2223</v>
      </c>
      <c r="AQ209" s="7">
        <f>IFERROR(RANK('Ref. Cuotas'!K208,'Ref. Cuotas'!K:K,1)+COUNTIF('Ref. Cuotas'!$K$7:'Ref. Cuotas'!K208,'Ref. Cuotas'!K208)-1,"")</f>
        <v>2280</v>
      </c>
    </row>
    <row r="210" spans="31:43" ht="17.25" customHeight="1" x14ac:dyDescent="0.3">
      <c r="AE210" s="5" t="s">
        <v>205</v>
      </c>
      <c r="AF210" s="5" t="s">
        <v>3288</v>
      </c>
      <c r="AG210" s="6" t="s">
        <v>2955</v>
      </c>
      <c r="AH210" s="6" t="s">
        <v>4099</v>
      </c>
      <c r="AI210" s="7">
        <f>IFERROR(RANK('Ref. Cuotas'!H209,'Ref. Cuotas'!H:H,0)+COUNTIF('Ref. Cuotas'!$H$7:'Ref. Cuotas'!H209,'Ref. Cuotas'!H209)-1,"")</f>
        <v>1988</v>
      </c>
      <c r="AJ210" s="7">
        <f>IFERROR(RANK('Ref. Cuotas'!I209,'Ref. Cuotas'!I:I,0)+COUNTIF('Ref. Cuotas'!$I$7:'Ref. Cuotas'!I209,'Ref. Cuotas'!I209)-1,"")</f>
        <v>1177</v>
      </c>
      <c r="AK210" s="7">
        <f>IFERROR(RANK('Ref. Cuotas'!J209,'Ref. Cuotas'!J:J,0)+COUNTIF('Ref. Cuotas'!$J$7:'Ref. Cuotas'!J209,'Ref. Cuotas'!J209)-1,"")</f>
        <v>661</v>
      </c>
      <c r="AL210" s="7">
        <f>IFERROR(RANK('Ref. Cuotas'!K209,'Ref. Cuotas'!K:K,0)+COUNTIF('Ref. Cuotas'!$K$7:'Ref. Cuotas'!K209,'Ref. Cuotas'!K209)-1,"")</f>
        <v>669</v>
      </c>
      <c r="AM210" s="7">
        <f>IFERROR(RANK('Ref. Cuotas'!L209,'Ref. Cuotas'!L:L,0)+COUNTIF('Ref. Cuotas'!$L$7:'Ref. Cuotas'!L209,'Ref. Cuotas'!L209)-1,"")</f>
        <v>1420</v>
      </c>
      <c r="AN210" s="7">
        <f>IFERROR(RANK('Ref. Cuotas'!M209,'Ref. Cuotas'!M:M,0)+COUNTIF('Ref. Cuotas'!$M$7:'Ref. Cuotas'!M209,'Ref. Cuotas'!M209)-1,"")</f>
        <v>1096</v>
      </c>
      <c r="AO210" s="7">
        <f>IFERROR(RANK('Ref. Cuotas'!H209,'Ref. Cuotas'!H:H,1)+COUNTIF('Ref. Cuotas'!$H$7:'Ref. Cuotas'!H209,'Ref. Cuotas'!H209)-1,"")</f>
        <v>815</v>
      </c>
      <c r="AP210" s="7">
        <f>IFERROR(RANK('Ref. Cuotas'!J209,'Ref. Cuotas'!J:J,1)+COUNTIF('Ref. Cuotas'!$J$7:'Ref. Cuotas'!J209,'Ref. Cuotas'!J209)-1,"")</f>
        <v>2142</v>
      </c>
      <c r="AQ210" s="7">
        <f>IFERROR(RANK('Ref. Cuotas'!K209,'Ref. Cuotas'!K:K,1)+COUNTIF('Ref. Cuotas'!$K$7:'Ref. Cuotas'!K209,'Ref. Cuotas'!K209)-1,"")</f>
        <v>2134</v>
      </c>
    </row>
    <row r="211" spans="31:43" ht="17.25" customHeight="1" x14ac:dyDescent="0.3">
      <c r="AE211" s="5" t="s">
        <v>206</v>
      </c>
      <c r="AF211" s="5" t="s">
        <v>3289</v>
      </c>
      <c r="AG211" s="6" t="s">
        <v>2955</v>
      </c>
      <c r="AH211" s="6" t="s">
        <v>4088</v>
      </c>
      <c r="AI211" s="7">
        <f>IFERROR(RANK('Ref. Cuotas'!H210,'Ref. Cuotas'!H:H,0)+COUNTIF('Ref. Cuotas'!$H$7:'Ref. Cuotas'!H210,'Ref. Cuotas'!H210)-1,"")</f>
        <v>1148</v>
      </c>
      <c r="AJ211" s="7">
        <f>IFERROR(RANK('Ref. Cuotas'!I210,'Ref. Cuotas'!I:I,0)+COUNTIF('Ref. Cuotas'!$I$7:'Ref. Cuotas'!I210,'Ref. Cuotas'!I210)-1,"")</f>
        <v>1178</v>
      </c>
      <c r="AK211" s="7">
        <f>IFERROR(RANK('Ref. Cuotas'!J210,'Ref. Cuotas'!J:J,0)+COUNTIF('Ref. Cuotas'!$J$7:'Ref. Cuotas'!J210,'Ref. Cuotas'!J210)-1,"")</f>
        <v>954</v>
      </c>
      <c r="AL211" s="7">
        <f>IFERROR(RANK('Ref. Cuotas'!K210,'Ref. Cuotas'!K:K,0)+COUNTIF('Ref. Cuotas'!$K$7:'Ref. Cuotas'!K210,'Ref. Cuotas'!K210)-1,"")</f>
        <v>1226</v>
      </c>
      <c r="AM211" s="7">
        <f>IFERROR(RANK('Ref. Cuotas'!L210,'Ref. Cuotas'!L:L,0)+COUNTIF('Ref. Cuotas'!$L$7:'Ref. Cuotas'!L210,'Ref. Cuotas'!L210)-1,"")</f>
        <v>912</v>
      </c>
      <c r="AN211" s="7">
        <f>IFERROR(RANK('Ref. Cuotas'!M210,'Ref. Cuotas'!M:M,0)+COUNTIF('Ref. Cuotas'!$M$7:'Ref. Cuotas'!M210,'Ref. Cuotas'!M210)-1,"")</f>
        <v>1097</v>
      </c>
      <c r="AO211" s="7">
        <f>IFERROR(RANK('Ref. Cuotas'!H210,'Ref. Cuotas'!H:H,1)+COUNTIF('Ref. Cuotas'!$H$7:'Ref. Cuotas'!H210,'Ref. Cuotas'!H210)-1,"")</f>
        <v>1655</v>
      </c>
      <c r="AP211" s="7">
        <f>IFERROR(RANK('Ref. Cuotas'!J210,'Ref. Cuotas'!J:J,1)+COUNTIF('Ref. Cuotas'!$J$7:'Ref. Cuotas'!J210,'Ref. Cuotas'!J210)-1,"")</f>
        <v>129</v>
      </c>
      <c r="AQ211" s="7">
        <f>IFERROR(RANK('Ref. Cuotas'!K210,'Ref. Cuotas'!K:K,1)+COUNTIF('Ref. Cuotas'!$K$7:'Ref. Cuotas'!K210,'Ref. Cuotas'!K210)-1,"")</f>
        <v>1577</v>
      </c>
    </row>
    <row r="212" spans="31:43" ht="17.25" customHeight="1" x14ac:dyDescent="0.3">
      <c r="AE212" s="5" t="s">
        <v>207</v>
      </c>
      <c r="AF212" s="5" t="s">
        <v>3290</v>
      </c>
      <c r="AG212" s="6" t="s">
        <v>2955</v>
      </c>
      <c r="AH212" s="6" t="s">
        <v>4101</v>
      </c>
      <c r="AI212" s="7">
        <f>IFERROR(RANK('Ref. Cuotas'!H211,'Ref. Cuotas'!H:H,0)+COUNTIF('Ref. Cuotas'!$H$7:'Ref. Cuotas'!H211,'Ref. Cuotas'!H211)-1,"")</f>
        <v>1182</v>
      </c>
      <c r="AJ212" s="7">
        <f>IFERROR(RANK('Ref. Cuotas'!I211,'Ref. Cuotas'!I:I,0)+COUNTIF('Ref. Cuotas'!$I$7:'Ref. Cuotas'!I211,'Ref. Cuotas'!I211)-1,"")</f>
        <v>1179</v>
      </c>
      <c r="AK212" s="7">
        <f>IFERROR(RANK('Ref. Cuotas'!J211,'Ref. Cuotas'!J:J,0)+COUNTIF('Ref. Cuotas'!$J$7:'Ref. Cuotas'!J211,'Ref. Cuotas'!J211)-1,"")</f>
        <v>955</v>
      </c>
      <c r="AL212" s="7">
        <f>IFERROR(RANK('Ref. Cuotas'!K211,'Ref. Cuotas'!K:K,0)+COUNTIF('Ref. Cuotas'!$K$7:'Ref. Cuotas'!K211,'Ref. Cuotas'!K211)-1,"")</f>
        <v>316</v>
      </c>
      <c r="AM212" s="7">
        <f>IFERROR(RANK('Ref. Cuotas'!L211,'Ref. Cuotas'!L:L,0)+COUNTIF('Ref. Cuotas'!$L$7:'Ref. Cuotas'!L211,'Ref. Cuotas'!L211)-1,"")</f>
        <v>743</v>
      </c>
      <c r="AN212" s="7">
        <f>IFERROR(RANK('Ref. Cuotas'!M211,'Ref. Cuotas'!M:M,0)+COUNTIF('Ref. Cuotas'!$M$7:'Ref. Cuotas'!M211,'Ref. Cuotas'!M211)-1,"")</f>
        <v>1098</v>
      </c>
      <c r="AO212" s="7">
        <f>IFERROR(RANK('Ref. Cuotas'!H211,'Ref. Cuotas'!H:H,1)+COUNTIF('Ref. Cuotas'!$H$7:'Ref. Cuotas'!H211,'Ref. Cuotas'!H211)-1,"")</f>
        <v>1621</v>
      </c>
      <c r="AP212" s="7">
        <f>IFERROR(RANK('Ref. Cuotas'!J211,'Ref. Cuotas'!J:J,1)+COUNTIF('Ref. Cuotas'!$J$7:'Ref. Cuotas'!J211,'Ref. Cuotas'!J211)-1,"")</f>
        <v>130</v>
      </c>
      <c r="AQ212" s="7">
        <f>IFERROR(RANK('Ref. Cuotas'!K211,'Ref. Cuotas'!K:K,1)+COUNTIF('Ref. Cuotas'!$K$7:'Ref. Cuotas'!K211,'Ref. Cuotas'!K211)-1,"")</f>
        <v>2487</v>
      </c>
    </row>
    <row r="213" spans="31:43" ht="17.25" customHeight="1" x14ac:dyDescent="0.3">
      <c r="AE213" s="5" t="s">
        <v>208</v>
      </c>
      <c r="AF213" s="5" t="s">
        <v>3291</v>
      </c>
      <c r="AG213" s="6" t="s">
        <v>2955</v>
      </c>
      <c r="AH213" s="6" t="s">
        <v>4151</v>
      </c>
      <c r="AI213" s="7">
        <f>IFERROR(RANK('Ref. Cuotas'!H212,'Ref. Cuotas'!H:H,0)+COUNTIF('Ref. Cuotas'!$H$7:'Ref. Cuotas'!H212,'Ref. Cuotas'!H212)-1,"")</f>
        <v>2332</v>
      </c>
      <c r="AJ213" s="7">
        <f>IFERROR(RANK('Ref. Cuotas'!I212,'Ref. Cuotas'!I:I,0)+COUNTIF('Ref. Cuotas'!$I$7:'Ref. Cuotas'!I212,'Ref. Cuotas'!I212)-1,"")</f>
        <v>587</v>
      </c>
      <c r="AK213" s="7">
        <f>IFERROR(RANK('Ref. Cuotas'!J212,'Ref. Cuotas'!J:J,0)+COUNTIF('Ref. Cuotas'!$J$7:'Ref. Cuotas'!J212,'Ref. Cuotas'!J212)-1,"")</f>
        <v>257</v>
      </c>
      <c r="AL213" s="7">
        <f>IFERROR(RANK('Ref. Cuotas'!K212,'Ref. Cuotas'!K:K,0)+COUNTIF('Ref. Cuotas'!$K$7:'Ref. Cuotas'!K212,'Ref. Cuotas'!K212)-1,"")</f>
        <v>141</v>
      </c>
      <c r="AM213" s="7">
        <f>IFERROR(RANK('Ref. Cuotas'!L212,'Ref. Cuotas'!L:L,0)+COUNTIF('Ref. Cuotas'!$L$7:'Ref. Cuotas'!L212,'Ref. Cuotas'!L212)-1,"")</f>
        <v>234</v>
      </c>
      <c r="AN213" s="7">
        <f>IFERROR(RANK('Ref. Cuotas'!M212,'Ref. Cuotas'!M:M,0)+COUNTIF('Ref. Cuotas'!$M$7:'Ref. Cuotas'!M212,'Ref. Cuotas'!M212)-1,"")</f>
        <v>117</v>
      </c>
      <c r="AO213" s="7">
        <f>IFERROR(RANK('Ref. Cuotas'!H212,'Ref. Cuotas'!H:H,1)+COUNTIF('Ref. Cuotas'!$H$7:'Ref. Cuotas'!H212,'Ref. Cuotas'!H212)-1,"")</f>
        <v>471</v>
      </c>
      <c r="AP213" s="7">
        <f>IFERROR(RANK('Ref. Cuotas'!J212,'Ref. Cuotas'!J:J,1)+COUNTIF('Ref. Cuotas'!$J$7:'Ref. Cuotas'!J212,'Ref. Cuotas'!J212)-1,"")</f>
        <v>2546</v>
      </c>
      <c r="AQ213" s="7">
        <f>IFERROR(RANK('Ref. Cuotas'!K212,'Ref. Cuotas'!K:K,1)+COUNTIF('Ref. Cuotas'!$K$7:'Ref. Cuotas'!K212,'Ref. Cuotas'!K212)-1,"")</f>
        <v>2662</v>
      </c>
    </row>
    <row r="214" spans="31:43" ht="17.25" customHeight="1" x14ac:dyDescent="0.3">
      <c r="AE214" s="5" t="s">
        <v>209</v>
      </c>
      <c r="AF214" s="5" t="s">
        <v>3292</v>
      </c>
      <c r="AG214" s="6" t="s">
        <v>2956</v>
      </c>
      <c r="AH214" s="6" t="s">
        <v>4099</v>
      </c>
      <c r="AI214" s="7">
        <f>IFERROR(RANK('Ref. Cuotas'!H213,'Ref. Cuotas'!H:H,0)+COUNTIF('Ref. Cuotas'!$H$7:'Ref. Cuotas'!H213,'Ref. Cuotas'!H213)-1,"")</f>
        <v>2065</v>
      </c>
      <c r="AJ214" s="7">
        <f>IFERROR(RANK('Ref. Cuotas'!I213,'Ref. Cuotas'!I:I,0)+COUNTIF('Ref. Cuotas'!$I$7:'Ref. Cuotas'!I213,'Ref. Cuotas'!I213)-1,"")</f>
        <v>1180</v>
      </c>
      <c r="AK214" s="7">
        <f>IFERROR(RANK('Ref. Cuotas'!J213,'Ref. Cuotas'!J:J,0)+COUNTIF('Ref. Cuotas'!$J$7:'Ref. Cuotas'!J213,'Ref. Cuotas'!J213)-1,"")</f>
        <v>956</v>
      </c>
      <c r="AL214" s="7">
        <f>IFERROR(RANK('Ref. Cuotas'!K213,'Ref. Cuotas'!K:K,0)+COUNTIF('Ref. Cuotas'!$K$7:'Ref. Cuotas'!K213,'Ref. Cuotas'!K213)-1,"")</f>
        <v>810</v>
      </c>
      <c r="AM214" s="7">
        <f>IFERROR(RANK('Ref. Cuotas'!L213,'Ref. Cuotas'!L:L,0)+COUNTIF('Ref. Cuotas'!$L$7:'Ref. Cuotas'!L213,'Ref. Cuotas'!L213)-1,"")</f>
        <v>1488</v>
      </c>
      <c r="AN214" s="7">
        <f>IFERROR(RANK('Ref. Cuotas'!M213,'Ref. Cuotas'!M:M,0)+COUNTIF('Ref. Cuotas'!$M$7:'Ref. Cuotas'!M213,'Ref. Cuotas'!M213)-1,"")</f>
        <v>1099</v>
      </c>
      <c r="AO214" s="7">
        <f>IFERROR(RANK('Ref. Cuotas'!H213,'Ref. Cuotas'!H:H,1)+COUNTIF('Ref. Cuotas'!$H$7:'Ref. Cuotas'!H213,'Ref. Cuotas'!H213)-1,"")</f>
        <v>738</v>
      </c>
      <c r="AP214" s="7">
        <f>IFERROR(RANK('Ref. Cuotas'!J213,'Ref. Cuotas'!J:J,1)+COUNTIF('Ref. Cuotas'!$J$7:'Ref. Cuotas'!J213,'Ref. Cuotas'!J213)-1,"")</f>
        <v>131</v>
      </c>
      <c r="AQ214" s="7">
        <f>IFERROR(RANK('Ref. Cuotas'!K213,'Ref. Cuotas'!K:K,1)+COUNTIF('Ref. Cuotas'!$K$7:'Ref. Cuotas'!K213,'Ref. Cuotas'!K213)-1,"")</f>
        <v>1993</v>
      </c>
    </row>
    <row r="215" spans="31:43" ht="17.25" customHeight="1" x14ac:dyDescent="0.3">
      <c r="AE215" s="5" t="s">
        <v>210</v>
      </c>
      <c r="AF215" s="5" t="s">
        <v>3293</v>
      </c>
      <c r="AG215" s="6" t="s">
        <v>2956</v>
      </c>
      <c r="AH215" s="6" t="s">
        <v>4088</v>
      </c>
      <c r="AI215" s="7">
        <f>IFERROR(RANK('Ref. Cuotas'!H214,'Ref. Cuotas'!H:H,0)+COUNTIF('Ref. Cuotas'!$H$7:'Ref. Cuotas'!H214,'Ref. Cuotas'!H214)-1,"")</f>
        <v>791</v>
      </c>
      <c r="AJ215" s="7">
        <f>IFERROR(RANK('Ref. Cuotas'!I214,'Ref. Cuotas'!I:I,0)+COUNTIF('Ref. Cuotas'!$I$7:'Ref. Cuotas'!I214,'Ref. Cuotas'!I214)-1,"")</f>
        <v>1181</v>
      </c>
      <c r="AK215" s="7">
        <f>IFERROR(RANK('Ref. Cuotas'!J214,'Ref. Cuotas'!J:J,0)+COUNTIF('Ref. Cuotas'!$J$7:'Ref. Cuotas'!J214,'Ref. Cuotas'!J214)-1,"")</f>
        <v>957</v>
      </c>
      <c r="AL215" s="7">
        <f>IFERROR(RANK('Ref. Cuotas'!K214,'Ref. Cuotas'!K:K,0)+COUNTIF('Ref. Cuotas'!$K$7:'Ref. Cuotas'!K214,'Ref. Cuotas'!K214)-1,"")</f>
        <v>700</v>
      </c>
      <c r="AM215" s="7">
        <f>IFERROR(RANK('Ref. Cuotas'!L214,'Ref. Cuotas'!L:L,0)+COUNTIF('Ref. Cuotas'!$L$7:'Ref. Cuotas'!L214,'Ref. Cuotas'!L214)-1,"")</f>
        <v>714</v>
      </c>
      <c r="AN215" s="7">
        <f>IFERROR(RANK('Ref. Cuotas'!M214,'Ref. Cuotas'!M:M,0)+COUNTIF('Ref. Cuotas'!$M$7:'Ref. Cuotas'!M214,'Ref. Cuotas'!M214)-1,"")</f>
        <v>1100</v>
      </c>
      <c r="AO215" s="7">
        <f>IFERROR(RANK('Ref. Cuotas'!H214,'Ref. Cuotas'!H:H,1)+COUNTIF('Ref. Cuotas'!$H$7:'Ref. Cuotas'!H214,'Ref. Cuotas'!H214)-1,"")</f>
        <v>2012</v>
      </c>
      <c r="AP215" s="7">
        <f>IFERROR(RANK('Ref. Cuotas'!J214,'Ref. Cuotas'!J:J,1)+COUNTIF('Ref. Cuotas'!$J$7:'Ref. Cuotas'!J214,'Ref. Cuotas'!J214)-1,"")</f>
        <v>132</v>
      </c>
      <c r="AQ215" s="7">
        <f>IFERROR(RANK('Ref. Cuotas'!K214,'Ref. Cuotas'!K:K,1)+COUNTIF('Ref. Cuotas'!$K$7:'Ref. Cuotas'!K214,'Ref. Cuotas'!K214)-1,"")</f>
        <v>2103</v>
      </c>
    </row>
    <row r="216" spans="31:43" ht="17.25" customHeight="1" x14ac:dyDescent="0.3">
      <c r="AE216" s="5" t="s">
        <v>211</v>
      </c>
      <c r="AF216" s="5" t="s">
        <v>3294</v>
      </c>
      <c r="AG216" s="6" t="s">
        <v>2956</v>
      </c>
      <c r="AH216" s="6" t="s">
        <v>4101</v>
      </c>
      <c r="AI216" s="7">
        <f>IFERROR(RANK('Ref. Cuotas'!H215,'Ref. Cuotas'!H:H,0)+COUNTIF('Ref. Cuotas'!$H$7:'Ref. Cuotas'!H215,'Ref. Cuotas'!H215)-1,"")</f>
        <v>988</v>
      </c>
      <c r="AJ216" s="7">
        <f>IFERROR(RANK('Ref. Cuotas'!I215,'Ref. Cuotas'!I:I,0)+COUNTIF('Ref. Cuotas'!$I$7:'Ref. Cuotas'!I215,'Ref. Cuotas'!I215)-1,"")</f>
        <v>645</v>
      </c>
      <c r="AK216" s="7">
        <f>IFERROR(RANK('Ref. Cuotas'!J215,'Ref. Cuotas'!J:J,0)+COUNTIF('Ref. Cuotas'!$J$7:'Ref. Cuotas'!J215,'Ref. Cuotas'!J215)-1,"")</f>
        <v>427</v>
      </c>
      <c r="AL216" s="7">
        <f>IFERROR(RANK('Ref. Cuotas'!K215,'Ref. Cuotas'!K:K,0)+COUNTIF('Ref. Cuotas'!$K$7:'Ref. Cuotas'!K215,'Ref. Cuotas'!K215)-1,"")</f>
        <v>350</v>
      </c>
      <c r="AM216" s="7">
        <f>IFERROR(RANK('Ref. Cuotas'!L215,'Ref. Cuotas'!L:L,0)+COUNTIF('Ref. Cuotas'!$L$7:'Ref. Cuotas'!L215,'Ref. Cuotas'!L215)-1,"")</f>
        <v>747</v>
      </c>
      <c r="AN216" s="7">
        <f>IFERROR(RANK('Ref. Cuotas'!M215,'Ref. Cuotas'!M:M,0)+COUNTIF('Ref. Cuotas'!$M$7:'Ref. Cuotas'!M215,'Ref. Cuotas'!M215)-1,"")</f>
        <v>1101</v>
      </c>
      <c r="AO216" s="7">
        <f>IFERROR(RANK('Ref. Cuotas'!H215,'Ref. Cuotas'!H:H,1)+COUNTIF('Ref. Cuotas'!$H$7:'Ref. Cuotas'!H215,'Ref. Cuotas'!H215)-1,"")</f>
        <v>1815</v>
      </c>
      <c r="AP216" s="7">
        <f>IFERROR(RANK('Ref. Cuotas'!J215,'Ref. Cuotas'!J:J,1)+COUNTIF('Ref. Cuotas'!$J$7:'Ref. Cuotas'!J215,'Ref. Cuotas'!J215)-1,"")</f>
        <v>2376</v>
      </c>
      <c r="AQ216" s="7">
        <f>IFERROR(RANK('Ref. Cuotas'!K215,'Ref. Cuotas'!K:K,1)+COUNTIF('Ref. Cuotas'!$K$7:'Ref. Cuotas'!K215,'Ref. Cuotas'!K215)-1,"")</f>
        <v>2453</v>
      </c>
    </row>
    <row r="217" spans="31:43" ht="17.25" customHeight="1" x14ac:dyDescent="0.3">
      <c r="AE217" s="5" t="s">
        <v>212</v>
      </c>
      <c r="AF217" s="5" t="s">
        <v>3295</v>
      </c>
      <c r="AG217" s="6" t="s">
        <v>2956</v>
      </c>
      <c r="AH217" s="6" t="s">
        <v>4151</v>
      </c>
      <c r="AI217" s="7">
        <f>IFERROR(RANK('Ref. Cuotas'!H216,'Ref. Cuotas'!H:H,0)+COUNTIF('Ref. Cuotas'!$H$7:'Ref. Cuotas'!H216,'Ref. Cuotas'!H216)-1,"")</f>
        <v>2398</v>
      </c>
      <c r="AJ217" s="7">
        <f>IFERROR(RANK('Ref. Cuotas'!I216,'Ref. Cuotas'!I:I,0)+COUNTIF('Ref. Cuotas'!$I$7:'Ref. Cuotas'!I216,'Ref. Cuotas'!I216)-1,"")</f>
        <v>1182</v>
      </c>
      <c r="AK217" s="7">
        <f>IFERROR(RANK('Ref. Cuotas'!J216,'Ref. Cuotas'!J:J,0)+COUNTIF('Ref. Cuotas'!$J$7:'Ref. Cuotas'!J216,'Ref. Cuotas'!J216)-1,"")</f>
        <v>958</v>
      </c>
      <c r="AL217" s="7">
        <f>IFERROR(RANK('Ref. Cuotas'!K216,'Ref. Cuotas'!K:K,0)+COUNTIF('Ref. Cuotas'!$K$7:'Ref. Cuotas'!K216,'Ref. Cuotas'!K216)-1,"")</f>
        <v>378</v>
      </c>
      <c r="AM217" s="7">
        <f>IFERROR(RANK('Ref. Cuotas'!L216,'Ref. Cuotas'!L:L,0)+COUNTIF('Ref. Cuotas'!$L$7:'Ref. Cuotas'!L216,'Ref. Cuotas'!L216)-1,"")</f>
        <v>436</v>
      </c>
      <c r="AN217" s="7">
        <f>IFERROR(RANK('Ref. Cuotas'!M216,'Ref. Cuotas'!M:M,0)+COUNTIF('Ref. Cuotas'!$M$7:'Ref. Cuotas'!M216,'Ref. Cuotas'!M216)-1,"")</f>
        <v>1102</v>
      </c>
      <c r="AO217" s="7">
        <f>IFERROR(RANK('Ref. Cuotas'!H216,'Ref. Cuotas'!H:H,1)+COUNTIF('Ref. Cuotas'!$H$7:'Ref. Cuotas'!H216,'Ref. Cuotas'!H216)-1,"")</f>
        <v>405</v>
      </c>
      <c r="AP217" s="7">
        <f>IFERROR(RANK('Ref. Cuotas'!J216,'Ref. Cuotas'!J:J,1)+COUNTIF('Ref. Cuotas'!$J$7:'Ref. Cuotas'!J216,'Ref. Cuotas'!J216)-1,"")</f>
        <v>133</v>
      </c>
      <c r="AQ217" s="7">
        <f>IFERROR(RANK('Ref. Cuotas'!K216,'Ref. Cuotas'!K:K,1)+COUNTIF('Ref. Cuotas'!$K$7:'Ref. Cuotas'!K216,'Ref. Cuotas'!K216)-1,"")</f>
        <v>2425</v>
      </c>
    </row>
    <row r="218" spans="31:43" ht="17.25" customHeight="1" x14ac:dyDescent="0.3">
      <c r="AE218" s="5" t="s">
        <v>213</v>
      </c>
      <c r="AF218" s="5" t="s">
        <v>3296</v>
      </c>
      <c r="AG218" s="6" t="s">
        <v>2957</v>
      </c>
      <c r="AH218" s="6" t="s">
        <v>4088</v>
      </c>
      <c r="AI218" s="7">
        <f>IFERROR(RANK('Ref. Cuotas'!H217,'Ref. Cuotas'!H:H,0)+COUNTIF('Ref. Cuotas'!$H$7:'Ref. Cuotas'!H217,'Ref. Cuotas'!H217)-1,"")</f>
        <v>2714</v>
      </c>
      <c r="AJ218" s="7">
        <f>IFERROR(RANK('Ref. Cuotas'!I217,'Ref. Cuotas'!I:I,0)+COUNTIF('Ref. Cuotas'!$I$7:'Ref. Cuotas'!I217,'Ref. Cuotas'!I217)-1,"")</f>
        <v>1183</v>
      </c>
      <c r="AK218" s="7">
        <f>IFERROR(RANK('Ref. Cuotas'!J217,'Ref. Cuotas'!J:J,0)+COUNTIF('Ref. Cuotas'!$J$7:'Ref. Cuotas'!J217,'Ref. Cuotas'!J217)-1,"")</f>
        <v>959</v>
      </c>
      <c r="AL218" s="7">
        <f>IFERROR(RANK('Ref. Cuotas'!K217,'Ref. Cuotas'!K:K,0)+COUNTIF('Ref. Cuotas'!$K$7:'Ref. Cuotas'!K217,'Ref. Cuotas'!K217)-1,"")</f>
        <v>2245</v>
      </c>
      <c r="AM218" s="7">
        <f>IFERROR(RANK('Ref. Cuotas'!L217,'Ref. Cuotas'!L:L,0)+COUNTIF('Ref. Cuotas'!$L$7:'Ref. Cuotas'!L217,'Ref. Cuotas'!L217)-1,"")</f>
        <v>676</v>
      </c>
      <c r="AN218" s="7">
        <f>IFERROR(RANK('Ref. Cuotas'!M217,'Ref. Cuotas'!M:M,0)+COUNTIF('Ref. Cuotas'!$M$7:'Ref. Cuotas'!M217,'Ref. Cuotas'!M217)-1,"")</f>
        <v>1103</v>
      </c>
      <c r="AO218" s="7">
        <f>IFERROR(RANK('Ref. Cuotas'!H217,'Ref. Cuotas'!H:H,1)+COUNTIF('Ref. Cuotas'!$H$7:'Ref. Cuotas'!H217,'Ref. Cuotas'!H217)-1,"")</f>
        <v>89</v>
      </c>
      <c r="AP218" s="7">
        <f>IFERROR(RANK('Ref. Cuotas'!J217,'Ref. Cuotas'!J:J,1)+COUNTIF('Ref. Cuotas'!$J$7:'Ref. Cuotas'!J217,'Ref. Cuotas'!J217)-1,"")</f>
        <v>134</v>
      </c>
      <c r="AQ218" s="7">
        <f>IFERROR(RANK('Ref. Cuotas'!K217,'Ref. Cuotas'!K:K,1)+COUNTIF('Ref. Cuotas'!$K$7:'Ref. Cuotas'!K217,'Ref. Cuotas'!K217)-1,"")</f>
        <v>558</v>
      </c>
    </row>
    <row r="219" spans="31:43" ht="17.25" customHeight="1" x14ac:dyDescent="0.3">
      <c r="AE219" s="5" t="s">
        <v>214</v>
      </c>
      <c r="AF219" s="5" t="s">
        <v>3297</v>
      </c>
      <c r="AG219" s="6" t="s">
        <v>2957</v>
      </c>
      <c r="AH219" s="6" t="s">
        <v>4095</v>
      </c>
      <c r="AI219" s="7">
        <f>IFERROR(RANK('Ref. Cuotas'!H218,'Ref. Cuotas'!H:H,0)+COUNTIF('Ref. Cuotas'!$H$7:'Ref. Cuotas'!H218,'Ref. Cuotas'!H218)-1,"")</f>
        <v>1958</v>
      </c>
      <c r="AJ219" s="7">
        <f>IFERROR(RANK('Ref. Cuotas'!I218,'Ref. Cuotas'!I:I,0)+COUNTIF('Ref. Cuotas'!$I$7:'Ref. Cuotas'!I218,'Ref. Cuotas'!I218)-1,"")</f>
        <v>1184</v>
      </c>
      <c r="AK219" s="7">
        <f>IFERROR(RANK('Ref. Cuotas'!J218,'Ref. Cuotas'!J:J,0)+COUNTIF('Ref. Cuotas'!$J$7:'Ref. Cuotas'!J218,'Ref. Cuotas'!J218)-1,"")</f>
        <v>960</v>
      </c>
      <c r="AL219" s="7">
        <f>IFERROR(RANK('Ref. Cuotas'!K218,'Ref. Cuotas'!K:K,0)+COUNTIF('Ref. Cuotas'!$K$7:'Ref. Cuotas'!K218,'Ref. Cuotas'!K218)-1,"")</f>
        <v>1723</v>
      </c>
      <c r="AM219" s="7">
        <f>IFERROR(RANK('Ref. Cuotas'!L218,'Ref. Cuotas'!L:L,0)+COUNTIF('Ref. Cuotas'!$L$7:'Ref. Cuotas'!L218,'Ref. Cuotas'!L218)-1,"")</f>
        <v>1489</v>
      </c>
      <c r="AN219" s="7">
        <f>IFERROR(RANK('Ref. Cuotas'!M218,'Ref. Cuotas'!M:M,0)+COUNTIF('Ref. Cuotas'!$M$7:'Ref. Cuotas'!M218,'Ref. Cuotas'!M218)-1,"")</f>
        <v>1104</v>
      </c>
      <c r="AO219" s="7">
        <f>IFERROR(RANK('Ref. Cuotas'!H218,'Ref. Cuotas'!H:H,1)+COUNTIF('Ref. Cuotas'!$H$7:'Ref. Cuotas'!H218,'Ref. Cuotas'!H218)-1,"")</f>
        <v>845</v>
      </c>
      <c r="AP219" s="7">
        <f>IFERROR(RANK('Ref. Cuotas'!J218,'Ref. Cuotas'!J:J,1)+COUNTIF('Ref. Cuotas'!$J$7:'Ref. Cuotas'!J218,'Ref. Cuotas'!J218)-1,"")</f>
        <v>135</v>
      </c>
      <c r="AQ219" s="7">
        <f>IFERROR(RANK('Ref. Cuotas'!K218,'Ref. Cuotas'!K:K,1)+COUNTIF('Ref. Cuotas'!$K$7:'Ref. Cuotas'!K218,'Ref. Cuotas'!K218)-1,"")</f>
        <v>1080</v>
      </c>
    </row>
    <row r="220" spans="31:43" ht="17.25" customHeight="1" x14ac:dyDescent="0.3">
      <c r="AE220" s="5" t="s">
        <v>215</v>
      </c>
      <c r="AF220" s="5" t="s">
        <v>3298</v>
      </c>
      <c r="AG220" s="6" t="s">
        <v>2957</v>
      </c>
      <c r="AH220" s="6" t="s">
        <v>4111</v>
      </c>
      <c r="AI220" s="7">
        <f>IFERROR(RANK('Ref. Cuotas'!H219,'Ref. Cuotas'!H:H,0)+COUNTIF('Ref. Cuotas'!$H$7:'Ref. Cuotas'!H219,'Ref. Cuotas'!H219)-1,"")</f>
        <v>2725</v>
      </c>
      <c r="AJ220" s="7">
        <f>IFERROR(RANK('Ref. Cuotas'!I219,'Ref. Cuotas'!I:I,0)+COUNTIF('Ref. Cuotas'!$I$7:'Ref. Cuotas'!I219,'Ref. Cuotas'!I219)-1,"")</f>
        <v>1185</v>
      </c>
      <c r="AK220" s="7">
        <f>IFERROR(RANK('Ref. Cuotas'!J219,'Ref. Cuotas'!J:J,0)+COUNTIF('Ref. Cuotas'!$J$7:'Ref. Cuotas'!J219,'Ref. Cuotas'!J219)-1,"")</f>
        <v>961</v>
      </c>
      <c r="AL220" s="7">
        <f>IFERROR(RANK('Ref. Cuotas'!K219,'Ref. Cuotas'!K:K,0)+COUNTIF('Ref. Cuotas'!$K$7:'Ref. Cuotas'!K219,'Ref. Cuotas'!K219)-1,"")</f>
        <v>2364</v>
      </c>
      <c r="AM220" s="7">
        <f>IFERROR(RANK('Ref. Cuotas'!L219,'Ref. Cuotas'!L:L,0)+COUNTIF('Ref. Cuotas'!$L$7:'Ref. Cuotas'!L219,'Ref. Cuotas'!L219)-1,"")</f>
        <v>1803</v>
      </c>
      <c r="AN220" s="7">
        <f>IFERROR(RANK('Ref. Cuotas'!M219,'Ref. Cuotas'!M:M,0)+COUNTIF('Ref. Cuotas'!$M$7:'Ref. Cuotas'!M219,'Ref. Cuotas'!M219)-1,"")</f>
        <v>1105</v>
      </c>
      <c r="AO220" s="7">
        <f>IFERROR(RANK('Ref. Cuotas'!H219,'Ref. Cuotas'!H:H,1)+COUNTIF('Ref. Cuotas'!$H$7:'Ref. Cuotas'!H219,'Ref. Cuotas'!H219)-1,"")</f>
        <v>78</v>
      </c>
      <c r="AP220" s="7">
        <f>IFERROR(RANK('Ref. Cuotas'!J219,'Ref. Cuotas'!J:J,1)+COUNTIF('Ref. Cuotas'!$J$7:'Ref. Cuotas'!J219,'Ref. Cuotas'!J219)-1,"")</f>
        <v>136</v>
      </c>
      <c r="AQ220" s="7">
        <f>IFERROR(RANK('Ref. Cuotas'!K219,'Ref. Cuotas'!K:K,1)+COUNTIF('Ref. Cuotas'!$K$7:'Ref. Cuotas'!K219,'Ref. Cuotas'!K219)-1,"")</f>
        <v>439</v>
      </c>
    </row>
    <row r="221" spans="31:43" ht="17.25" customHeight="1" x14ac:dyDescent="0.3">
      <c r="AE221" s="5" t="s">
        <v>216</v>
      </c>
      <c r="AF221" s="5" t="s">
        <v>3299</v>
      </c>
      <c r="AG221" s="6" t="s">
        <v>2957</v>
      </c>
      <c r="AH221" s="6" t="s">
        <v>4104</v>
      </c>
      <c r="AI221" s="7">
        <f>IFERROR(RANK('Ref. Cuotas'!H220,'Ref. Cuotas'!H:H,0)+COUNTIF('Ref. Cuotas'!$H$7:'Ref. Cuotas'!H220,'Ref. Cuotas'!H220)-1,"")</f>
        <v>2780</v>
      </c>
      <c r="AJ221" s="7">
        <f>IFERROR(RANK('Ref. Cuotas'!I220,'Ref. Cuotas'!I:I,0)+COUNTIF('Ref. Cuotas'!$I$7:'Ref. Cuotas'!I220,'Ref. Cuotas'!I220)-1,"")</f>
        <v>1186</v>
      </c>
      <c r="AK221" s="7">
        <f>IFERROR(RANK('Ref. Cuotas'!J220,'Ref. Cuotas'!J:J,0)+COUNTIF('Ref. Cuotas'!$J$7:'Ref. Cuotas'!J220,'Ref. Cuotas'!J220)-1,"")</f>
        <v>962</v>
      </c>
      <c r="AL221" s="7">
        <f>IFERROR(RANK('Ref. Cuotas'!K220,'Ref. Cuotas'!K:K,0)+COUNTIF('Ref. Cuotas'!$K$7:'Ref. Cuotas'!K220,'Ref. Cuotas'!K220)-1,"")</f>
        <v>2191</v>
      </c>
      <c r="AM221" s="7">
        <f>IFERROR(RANK('Ref. Cuotas'!L220,'Ref. Cuotas'!L:L,0)+COUNTIF('Ref. Cuotas'!$L$7:'Ref. Cuotas'!L220,'Ref. Cuotas'!L220)-1,"")</f>
        <v>977</v>
      </c>
      <c r="AN221" s="7">
        <f>IFERROR(RANK('Ref. Cuotas'!M220,'Ref. Cuotas'!M:M,0)+COUNTIF('Ref. Cuotas'!$M$7:'Ref. Cuotas'!M220,'Ref. Cuotas'!M220)-1,"")</f>
        <v>1106</v>
      </c>
      <c r="AO221" s="7">
        <f>IFERROR(RANK('Ref. Cuotas'!H220,'Ref. Cuotas'!H:H,1)+COUNTIF('Ref. Cuotas'!$H$7:'Ref. Cuotas'!H220,'Ref. Cuotas'!H220)-1,"")</f>
        <v>23</v>
      </c>
      <c r="AP221" s="7">
        <f>IFERROR(RANK('Ref. Cuotas'!J220,'Ref. Cuotas'!J:J,1)+COUNTIF('Ref. Cuotas'!$J$7:'Ref. Cuotas'!J220,'Ref. Cuotas'!J220)-1,"")</f>
        <v>137</v>
      </c>
      <c r="AQ221" s="7">
        <f>IFERROR(RANK('Ref. Cuotas'!K220,'Ref. Cuotas'!K:K,1)+COUNTIF('Ref. Cuotas'!$K$7:'Ref. Cuotas'!K220,'Ref. Cuotas'!K220)-1,"")</f>
        <v>612</v>
      </c>
    </row>
    <row r="222" spans="31:43" ht="17.25" customHeight="1" x14ac:dyDescent="0.3">
      <c r="AE222" s="5" t="s">
        <v>217</v>
      </c>
      <c r="AF222" s="5" t="s">
        <v>3300</v>
      </c>
      <c r="AG222" s="6" t="s">
        <v>2957</v>
      </c>
      <c r="AH222" s="6" t="s">
        <v>4112</v>
      </c>
      <c r="AI222" s="7">
        <f>IFERROR(RANK('Ref. Cuotas'!H221,'Ref. Cuotas'!H:H,0)+COUNTIF('Ref. Cuotas'!$H$7:'Ref. Cuotas'!H221,'Ref. Cuotas'!H221)-1,"")</f>
        <v>2743</v>
      </c>
      <c r="AJ222" s="7">
        <f>IFERROR(RANK('Ref. Cuotas'!I221,'Ref. Cuotas'!I:I,0)+COUNTIF('Ref. Cuotas'!$I$7:'Ref. Cuotas'!I221,'Ref. Cuotas'!I221)-1,"")</f>
        <v>1187</v>
      </c>
      <c r="AK222" s="7">
        <f>IFERROR(RANK('Ref. Cuotas'!J221,'Ref. Cuotas'!J:J,0)+COUNTIF('Ref. Cuotas'!$J$7:'Ref. Cuotas'!J221,'Ref. Cuotas'!J221)-1,"")</f>
        <v>963</v>
      </c>
      <c r="AL222" s="7">
        <f>IFERROR(RANK('Ref. Cuotas'!K221,'Ref. Cuotas'!K:K,0)+COUNTIF('Ref. Cuotas'!$K$7:'Ref. Cuotas'!K221,'Ref. Cuotas'!K221)-1,"")</f>
        <v>2439</v>
      </c>
      <c r="AM222" s="7">
        <f>IFERROR(RANK('Ref. Cuotas'!L221,'Ref. Cuotas'!L:L,0)+COUNTIF('Ref. Cuotas'!$L$7:'Ref. Cuotas'!L221,'Ref. Cuotas'!L221)-1,"")</f>
        <v>1804</v>
      </c>
      <c r="AN222" s="7">
        <f>IFERROR(RANK('Ref. Cuotas'!M221,'Ref. Cuotas'!M:M,0)+COUNTIF('Ref. Cuotas'!$M$7:'Ref. Cuotas'!M221,'Ref. Cuotas'!M221)-1,"")</f>
        <v>1107</v>
      </c>
      <c r="AO222" s="7">
        <f>IFERROR(RANK('Ref. Cuotas'!H221,'Ref. Cuotas'!H:H,1)+COUNTIF('Ref. Cuotas'!$H$7:'Ref. Cuotas'!H221,'Ref. Cuotas'!H221)-1,"")</f>
        <v>60</v>
      </c>
      <c r="AP222" s="7">
        <f>IFERROR(RANK('Ref. Cuotas'!J221,'Ref. Cuotas'!J:J,1)+COUNTIF('Ref. Cuotas'!$J$7:'Ref. Cuotas'!J221,'Ref. Cuotas'!J221)-1,"")</f>
        <v>138</v>
      </c>
      <c r="AQ222" s="7">
        <f>IFERROR(RANK('Ref. Cuotas'!K221,'Ref. Cuotas'!K:K,1)+COUNTIF('Ref. Cuotas'!$K$7:'Ref. Cuotas'!K221,'Ref. Cuotas'!K221)-1,"")</f>
        <v>364</v>
      </c>
    </row>
    <row r="223" spans="31:43" ht="17.25" customHeight="1" x14ac:dyDescent="0.3">
      <c r="AE223" s="5" t="s">
        <v>218</v>
      </c>
      <c r="AF223" s="5" t="s">
        <v>3301</v>
      </c>
      <c r="AG223" s="6" t="s">
        <v>2957</v>
      </c>
      <c r="AH223" s="6" t="s">
        <v>4113</v>
      </c>
      <c r="AI223" s="7">
        <f>IFERROR(RANK('Ref. Cuotas'!H222,'Ref. Cuotas'!H:H,0)+COUNTIF('Ref. Cuotas'!$H$7:'Ref. Cuotas'!H222,'Ref. Cuotas'!H222)-1,"")</f>
        <v>2546</v>
      </c>
      <c r="AJ223" s="7">
        <f>IFERROR(RANK('Ref. Cuotas'!I222,'Ref. Cuotas'!I:I,0)+COUNTIF('Ref. Cuotas'!$I$7:'Ref. Cuotas'!I222,'Ref. Cuotas'!I222)-1,"")</f>
        <v>967</v>
      </c>
      <c r="AK223" s="7">
        <f>IFERROR(RANK('Ref. Cuotas'!J222,'Ref. Cuotas'!J:J,0)+COUNTIF('Ref. Cuotas'!$J$7:'Ref. Cuotas'!J222,'Ref. Cuotas'!J222)-1,"")</f>
        <v>543</v>
      </c>
      <c r="AL223" s="7">
        <f>IFERROR(RANK('Ref. Cuotas'!K222,'Ref. Cuotas'!K:K,0)+COUNTIF('Ref. Cuotas'!$K$7:'Ref. Cuotas'!K222,'Ref. Cuotas'!K222)-1,"")</f>
        <v>1484</v>
      </c>
      <c r="AM223" s="7">
        <f>IFERROR(RANK('Ref. Cuotas'!L222,'Ref. Cuotas'!L:L,0)+COUNTIF('Ref. Cuotas'!$L$7:'Ref. Cuotas'!L222,'Ref. Cuotas'!L222)-1,"")</f>
        <v>204</v>
      </c>
      <c r="AN223" s="7">
        <f>IFERROR(RANK('Ref. Cuotas'!M222,'Ref. Cuotas'!M:M,0)+COUNTIF('Ref. Cuotas'!$M$7:'Ref. Cuotas'!M222,'Ref. Cuotas'!M222)-1,"")</f>
        <v>1108</v>
      </c>
      <c r="AO223" s="7">
        <f>IFERROR(RANK('Ref. Cuotas'!H222,'Ref. Cuotas'!H:H,1)+COUNTIF('Ref. Cuotas'!$H$7:'Ref. Cuotas'!H222,'Ref. Cuotas'!H222)-1,"")</f>
        <v>257</v>
      </c>
      <c r="AP223" s="7">
        <f>IFERROR(RANK('Ref. Cuotas'!J222,'Ref. Cuotas'!J:J,1)+COUNTIF('Ref. Cuotas'!$J$7:'Ref. Cuotas'!J222,'Ref. Cuotas'!J222)-1,"")</f>
        <v>2260</v>
      </c>
      <c r="AQ223" s="7">
        <f>IFERROR(RANK('Ref. Cuotas'!K222,'Ref. Cuotas'!K:K,1)+COUNTIF('Ref. Cuotas'!$K$7:'Ref. Cuotas'!K222,'Ref. Cuotas'!K222)-1,"")</f>
        <v>1319</v>
      </c>
    </row>
    <row r="224" spans="31:43" ht="17.25" customHeight="1" x14ac:dyDescent="0.3">
      <c r="AE224" s="5" t="s">
        <v>219</v>
      </c>
      <c r="AF224" s="5" t="s">
        <v>3302</v>
      </c>
      <c r="AG224" s="6" t="s">
        <v>2958</v>
      </c>
      <c r="AH224" s="6" t="s">
        <v>4092</v>
      </c>
      <c r="AI224" s="7">
        <f>IFERROR(RANK('Ref. Cuotas'!H223,'Ref. Cuotas'!H:H,0)+COUNTIF('Ref. Cuotas'!$H$7:'Ref. Cuotas'!H223,'Ref. Cuotas'!H223)-1,"")</f>
        <v>1253</v>
      </c>
      <c r="AJ224" s="7">
        <f>IFERROR(RANK('Ref. Cuotas'!I223,'Ref. Cuotas'!I:I,0)+COUNTIF('Ref. Cuotas'!$I$7:'Ref. Cuotas'!I223,'Ref. Cuotas'!I223)-1,"")</f>
        <v>325</v>
      </c>
      <c r="AK224" s="7">
        <f>IFERROR(RANK('Ref. Cuotas'!J223,'Ref. Cuotas'!J:J,0)+COUNTIF('Ref. Cuotas'!$J$7:'Ref. Cuotas'!J223,'Ref. Cuotas'!J223)-1,"")</f>
        <v>964</v>
      </c>
      <c r="AL224" s="7">
        <f>IFERROR(RANK('Ref. Cuotas'!K223,'Ref. Cuotas'!K:K,0)+COUNTIF('Ref. Cuotas'!$K$7:'Ref. Cuotas'!K223,'Ref. Cuotas'!K223)-1,"")</f>
        <v>862</v>
      </c>
      <c r="AM224" s="7">
        <f>IFERROR(RANK('Ref. Cuotas'!L223,'Ref. Cuotas'!L:L,0)+COUNTIF('Ref. Cuotas'!$L$7:'Ref. Cuotas'!L223,'Ref. Cuotas'!L223)-1,"")</f>
        <v>575</v>
      </c>
      <c r="AN224" s="7">
        <f>IFERROR(RANK('Ref. Cuotas'!M223,'Ref. Cuotas'!M:M,0)+COUNTIF('Ref. Cuotas'!$M$7:'Ref. Cuotas'!M223,'Ref. Cuotas'!M223)-1,"")</f>
        <v>1109</v>
      </c>
      <c r="AO224" s="7">
        <f>IFERROR(RANK('Ref. Cuotas'!H223,'Ref. Cuotas'!H:H,1)+COUNTIF('Ref. Cuotas'!$H$7:'Ref. Cuotas'!H223,'Ref. Cuotas'!H223)-1,"")</f>
        <v>1550</v>
      </c>
      <c r="AP224" s="7">
        <f>IFERROR(RANK('Ref. Cuotas'!J223,'Ref. Cuotas'!J:J,1)+COUNTIF('Ref. Cuotas'!$J$7:'Ref. Cuotas'!J223,'Ref. Cuotas'!J223)-1,"")</f>
        <v>139</v>
      </c>
      <c r="AQ224" s="7">
        <f>IFERROR(RANK('Ref. Cuotas'!K223,'Ref. Cuotas'!K:K,1)+COUNTIF('Ref. Cuotas'!$K$7:'Ref. Cuotas'!K223,'Ref. Cuotas'!K223)-1,"")</f>
        <v>1941</v>
      </c>
    </row>
    <row r="225" spans="31:43" ht="17.25" customHeight="1" x14ac:dyDescent="0.3">
      <c r="AE225" s="5" t="s">
        <v>220</v>
      </c>
      <c r="AF225" s="5" t="s">
        <v>3303</v>
      </c>
      <c r="AG225" s="6" t="s">
        <v>2958</v>
      </c>
      <c r="AH225" s="6" t="s">
        <v>4088</v>
      </c>
      <c r="AI225" s="7">
        <f>IFERROR(RANK('Ref. Cuotas'!H224,'Ref. Cuotas'!H:H,0)+COUNTIF('Ref. Cuotas'!$H$7:'Ref. Cuotas'!H224,'Ref. Cuotas'!H224)-1,"")</f>
        <v>1265</v>
      </c>
      <c r="AJ225" s="7">
        <f>IFERROR(RANK('Ref. Cuotas'!I224,'Ref. Cuotas'!I:I,0)+COUNTIF('Ref. Cuotas'!$I$7:'Ref. Cuotas'!I224,'Ref. Cuotas'!I224)-1,"")</f>
        <v>569</v>
      </c>
      <c r="AK225" s="7">
        <f>IFERROR(RANK('Ref. Cuotas'!J224,'Ref. Cuotas'!J:J,0)+COUNTIF('Ref. Cuotas'!$J$7:'Ref. Cuotas'!J224,'Ref. Cuotas'!J224)-1,"")</f>
        <v>965</v>
      </c>
      <c r="AL225" s="7">
        <f>IFERROR(RANK('Ref. Cuotas'!K224,'Ref. Cuotas'!K:K,0)+COUNTIF('Ref. Cuotas'!$K$7:'Ref. Cuotas'!K224,'Ref. Cuotas'!K224)-1,"")</f>
        <v>2021</v>
      </c>
      <c r="AM225" s="7">
        <f>IFERROR(RANK('Ref. Cuotas'!L224,'Ref. Cuotas'!L:L,0)+COUNTIF('Ref. Cuotas'!$L$7:'Ref. Cuotas'!L224,'Ref. Cuotas'!L224)-1,"")</f>
        <v>1380</v>
      </c>
      <c r="AN225" s="7">
        <f>IFERROR(RANK('Ref. Cuotas'!M224,'Ref. Cuotas'!M:M,0)+COUNTIF('Ref. Cuotas'!$M$7:'Ref. Cuotas'!M224,'Ref. Cuotas'!M224)-1,"")</f>
        <v>1110</v>
      </c>
      <c r="AO225" s="7">
        <f>IFERROR(RANK('Ref. Cuotas'!H224,'Ref. Cuotas'!H:H,1)+COUNTIF('Ref. Cuotas'!$H$7:'Ref. Cuotas'!H224,'Ref. Cuotas'!H224)-1,"")</f>
        <v>1538</v>
      </c>
      <c r="AP225" s="7">
        <f>IFERROR(RANK('Ref. Cuotas'!J224,'Ref. Cuotas'!J:J,1)+COUNTIF('Ref. Cuotas'!$J$7:'Ref. Cuotas'!J224,'Ref. Cuotas'!J224)-1,"")</f>
        <v>140</v>
      </c>
      <c r="AQ225" s="7">
        <f>IFERROR(RANK('Ref. Cuotas'!K224,'Ref. Cuotas'!K:K,1)+COUNTIF('Ref. Cuotas'!$K$7:'Ref. Cuotas'!K224,'Ref. Cuotas'!K224)-1,"")</f>
        <v>782</v>
      </c>
    </row>
    <row r="226" spans="31:43" ht="17.25" customHeight="1" x14ac:dyDescent="0.3">
      <c r="AE226" s="5" t="s">
        <v>221</v>
      </c>
      <c r="AF226" s="5" t="s">
        <v>3304</v>
      </c>
      <c r="AG226" s="6" t="s">
        <v>2958</v>
      </c>
      <c r="AH226" s="6" t="s">
        <v>4095</v>
      </c>
      <c r="AI226" s="7">
        <f>IFERROR(RANK('Ref. Cuotas'!H225,'Ref. Cuotas'!H:H,0)+COUNTIF('Ref. Cuotas'!$H$7:'Ref. Cuotas'!H225,'Ref. Cuotas'!H225)-1,"")</f>
        <v>1189</v>
      </c>
      <c r="AJ226" s="7">
        <f>IFERROR(RANK('Ref. Cuotas'!I225,'Ref. Cuotas'!I:I,0)+COUNTIF('Ref. Cuotas'!$I$7:'Ref. Cuotas'!I225,'Ref. Cuotas'!I225)-1,"")</f>
        <v>1188</v>
      </c>
      <c r="AK226" s="7">
        <f>IFERROR(RANK('Ref. Cuotas'!J225,'Ref. Cuotas'!J:J,0)+COUNTIF('Ref. Cuotas'!$J$7:'Ref. Cuotas'!J225,'Ref. Cuotas'!J225)-1,"")</f>
        <v>966</v>
      </c>
      <c r="AL226" s="7">
        <f>IFERROR(RANK('Ref. Cuotas'!K225,'Ref. Cuotas'!K:K,0)+COUNTIF('Ref. Cuotas'!$K$7:'Ref. Cuotas'!K225,'Ref. Cuotas'!K225)-1,"")</f>
        <v>778</v>
      </c>
      <c r="AM226" s="7">
        <f>IFERROR(RANK('Ref. Cuotas'!L225,'Ref. Cuotas'!L:L,0)+COUNTIF('Ref. Cuotas'!$L$7:'Ref. Cuotas'!L225,'Ref. Cuotas'!L225)-1,"")</f>
        <v>1168</v>
      </c>
      <c r="AN226" s="7">
        <f>IFERROR(RANK('Ref. Cuotas'!M225,'Ref. Cuotas'!M:M,0)+COUNTIF('Ref. Cuotas'!$M$7:'Ref. Cuotas'!M225,'Ref. Cuotas'!M225)-1,"")</f>
        <v>1111</v>
      </c>
      <c r="AO226" s="7">
        <f>IFERROR(RANK('Ref. Cuotas'!H225,'Ref. Cuotas'!H:H,1)+COUNTIF('Ref. Cuotas'!$H$7:'Ref. Cuotas'!H225,'Ref. Cuotas'!H225)-1,"")</f>
        <v>1614</v>
      </c>
      <c r="AP226" s="7">
        <f>IFERROR(RANK('Ref. Cuotas'!J225,'Ref. Cuotas'!J:J,1)+COUNTIF('Ref. Cuotas'!$J$7:'Ref. Cuotas'!J225,'Ref. Cuotas'!J225)-1,"")</f>
        <v>141</v>
      </c>
      <c r="AQ226" s="7">
        <f>IFERROR(RANK('Ref. Cuotas'!K225,'Ref. Cuotas'!K:K,1)+COUNTIF('Ref. Cuotas'!$K$7:'Ref. Cuotas'!K225,'Ref. Cuotas'!K225)-1,"")</f>
        <v>2025</v>
      </c>
    </row>
    <row r="227" spans="31:43" ht="17.25" customHeight="1" x14ac:dyDescent="0.3">
      <c r="AE227" s="5" t="s">
        <v>222</v>
      </c>
      <c r="AF227" s="5" t="s">
        <v>3305</v>
      </c>
      <c r="AG227" s="6" t="s">
        <v>2958</v>
      </c>
      <c r="AH227" s="6" t="s">
        <v>4111</v>
      </c>
      <c r="AI227" s="7">
        <f>IFERROR(RANK('Ref. Cuotas'!H226,'Ref. Cuotas'!H:H,0)+COUNTIF('Ref. Cuotas'!$H$7:'Ref. Cuotas'!H226,'Ref. Cuotas'!H226)-1,"")</f>
        <v>1151</v>
      </c>
      <c r="AJ227" s="7">
        <f>IFERROR(RANK('Ref. Cuotas'!I226,'Ref. Cuotas'!I:I,0)+COUNTIF('Ref. Cuotas'!$I$7:'Ref. Cuotas'!I226,'Ref. Cuotas'!I226)-1,"")</f>
        <v>1189</v>
      </c>
      <c r="AK227" s="7">
        <f>IFERROR(RANK('Ref. Cuotas'!J226,'Ref. Cuotas'!J:J,0)+COUNTIF('Ref. Cuotas'!$J$7:'Ref. Cuotas'!J226,'Ref. Cuotas'!J226)-1,"")</f>
        <v>967</v>
      </c>
      <c r="AL227" s="7">
        <f>IFERROR(RANK('Ref. Cuotas'!K226,'Ref. Cuotas'!K:K,0)+COUNTIF('Ref. Cuotas'!$K$7:'Ref. Cuotas'!K226,'Ref. Cuotas'!K226)-1,"")</f>
        <v>2022</v>
      </c>
      <c r="AM227" s="7">
        <f>IFERROR(RANK('Ref. Cuotas'!L226,'Ref. Cuotas'!L:L,0)+COUNTIF('Ref. Cuotas'!$L$7:'Ref. Cuotas'!L226,'Ref. Cuotas'!L226)-1,"")</f>
        <v>1777</v>
      </c>
      <c r="AN227" s="7">
        <f>IFERROR(RANK('Ref. Cuotas'!M226,'Ref. Cuotas'!M:M,0)+COUNTIF('Ref. Cuotas'!$M$7:'Ref. Cuotas'!M226,'Ref. Cuotas'!M226)-1,"")</f>
        <v>1112</v>
      </c>
      <c r="AO227" s="7">
        <f>IFERROR(RANK('Ref. Cuotas'!H226,'Ref. Cuotas'!H:H,1)+COUNTIF('Ref. Cuotas'!$H$7:'Ref. Cuotas'!H226,'Ref. Cuotas'!H226)-1,"")</f>
        <v>1652</v>
      </c>
      <c r="AP227" s="7">
        <f>IFERROR(RANK('Ref. Cuotas'!J226,'Ref. Cuotas'!J:J,1)+COUNTIF('Ref. Cuotas'!$J$7:'Ref. Cuotas'!J226,'Ref. Cuotas'!J226)-1,"")</f>
        <v>142</v>
      </c>
      <c r="AQ227" s="7">
        <f>IFERROR(RANK('Ref. Cuotas'!K226,'Ref. Cuotas'!K:K,1)+COUNTIF('Ref. Cuotas'!$K$7:'Ref. Cuotas'!K226,'Ref. Cuotas'!K226)-1,"")</f>
        <v>781</v>
      </c>
    </row>
    <row r="228" spans="31:43" ht="17.25" customHeight="1" x14ac:dyDescent="0.3">
      <c r="AE228" s="5" t="s">
        <v>223</v>
      </c>
      <c r="AF228" s="5" t="s">
        <v>3306</v>
      </c>
      <c r="AG228" s="6" t="s">
        <v>2958</v>
      </c>
      <c r="AH228" s="6" t="s">
        <v>4104</v>
      </c>
      <c r="AI228" s="7">
        <f>IFERROR(RANK('Ref. Cuotas'!H227,'Ref. Cuotas'!H:H,0)+COUNTIF('Ref. Cuotas'!$H$7:'Ref. Cuotas'!H227,'Ref. Cuotas'!H227)-1,"")</f>
        <v>1234</v>
      </c>
      <c r="AJ228" s="7">
        <f>IFERROR(RANK('Ref. Cuotas'!I227,'Ref. Cuotas'!I:I,0)+COUNTIF('Ref. Cuotas'!$I$7:'Ref. Cuotas'!I227,'Ref. Cuotas'!I227)-1,"")</f>
        <v>575</v>
      </c>
      <c r="AK228" s="7">
        <f>IFERROR(RANK('Ref. Cuotas'!J227,'Ref. Cuotas'!J:J,0)+COUNTIF('Ref. Cuotas'!$J$7:'Ref. Cuotas'!J227,'Ref. Cuotas'!J227)-1,"")</f>
        <v>968</v>
      </c>
      <c r="AL228" s="7">
        <f>IFERROR(RANK('Ref. Cuotas'!K227,'Ref. Cuotas'!K:K,0)+COUNTIF('Ref. Cuotas'!$K$7:'Ref. Cuotas'!K227,'Ref. Cuotas'!K227)-1,"")</f>
        <v>1561</v>
      </c>
      <c r="AM228" s="7">
        <f>IFERROR(RANK('Ref. Cuotas'!L227,'Ref. Cuotas'!L:L,0)+COUNTIF('Ref. Cuotas'!$L$7:'Ref. Cuotas'!L227,'Ref. Cuotas'!L227)-1,"")</f>
        <v>1184</v>
      </c>
      <c r="AN228" s="7">
        <f>IFERROR(RANK('Ref. Cuotas'!M227,'Ref. Cuotas'!M:M,0)+COUNTIF('Ref. Cuotas'!$M$7:'Ref. Cuotas'!M227,'Ref. Cuotas'!M227)-1,"")</f>
        <v>1113</v>
      </c>
      <c r="AO228" s="7">
        <f>IFERROR(RANK('Ref. Cuotas'!H227,'Ref. Cuotas'!H:H,1)+COUNTIF('Ref. Cuotas'!$H$7:'Ref. Cuotas'!H227,'Ref. Cuotas'!H227)-1,"")</f>
        <v>1569</v>
      </c>
      <c r="AP228" s="7">
        <f>IFERROR(RANK('Ref. Cuotas'!J227,'Ref. Cuotas'!J:J,1)+COUNTIF('Ref. Cuotas'!$J$7:'Ref. Cuotas'!J227,'Ref. Cuotas'!J227)-1,"")</f>
        <v>143</v>
      </c>
      <c r="AQ228" s="7">
        <f>IFERROR(RANK('Ref. Cuotas'!K227,'Ref. Cuotas'!K:K,1)+COUNTIF('Ref. Cuotas'!$K$7:'Ref. Cuotas'!K227,'Ref. Cuotas'!K227)-1,"")</f>
        <v>1242</v>
      </c>
    </row>
    <row r="229" spans="31:43" ht="17.25" customHeight="1" x14ac:dyDescent="0.3">
      <c r="AE229" s="5" t="s">
        <v>224</v>
      </c>
      <c r="AF229" s="5" t="s">
        <v>3307</v>
      </c>
      <c r="AG229" s="6" t="s">
        <v>2958</v>
      </c>
      <c r="AH229" s="6" t="s">
        <v>4112</v>
      </c>
      <c r="AI229" s="7">
        <f>IFERROR(RANK('Ref. Cuotas'!H228,'Ref. Cuotas'!H:H,0)+COUNTIF('Ref. Cuotas'!$H$7:'Ref. Cuotas'!H228,'Ref. Cuotas'!H228)-1,"")</f>
        <v>979</v>
      </c>
      <c r="AJ229" s="7">
        <f>IFERROR(RANK('Ref. Cuotas'!I228,'Ref. Cuotas'!I:I,0)+COUNTIF('Ref. Cuotas'!$I$7:'Ref. Cuotas'!I228,'Ref. Cuotas'!I228)-1,"")</f>
        <v>1190</v>
      </c>
      <c r="AK229" s="7">
        <f>IFERROR(RANK('Ref. Cuotas'!J228,'Ref. Cuotas'!J:J,0)+COUNTIF('Ref. Cuotas'!$J$7:'Ref. Cuotas'!J228,'Ref. Cuotas'!J228)-1,"")</f>
        <v>969</v>
      </c>
      <c r="AL229" s="7">
        <f>IFERROR(RANK('Ref. Cuotas'!K228,'Ref. Cuotas'!K:K,0)+COUNTIF('Ref. Cuotas'!$K$7:'Ref. Cuotas'!K228,'Ref. Cuotas'!K228)-1,"")</f>
        <v>1700</v>
      </c>
      <c r="AM229" s="7">
        <f>IFERROR(RANK('Ref. Cuotas'!L228,'Ref. Cuotas'!L:L,0)+COUNTIF('Ref. Cuotas'!$L$7:'Ref. Cuotas'!L228,'Ref. Cuotas'!L228)-1,"")</f>
        <v>1978</v>
      </c>
      <c r="AN229" s="7">
        <f>IFERROR(RANK('Ref. Cuotas'!M228,'Ref. Cuotas'!M:M,0)+COUNTIF('Ref. Cuotas'!$M$7:'Ref. Cuotas'!M228,'Ref. Cuotas'!M228)-1,"")</f>
        <v>1114</v>
      </c>
      <c r="AO229" s="7">
        <f>IFERROR(RANK('Ref. Cuotas'!H228,'Ref. Cuotas'!H:H,1)+COUNTIF('Ref. Cuotas'!$H$7:'Ref. Cuotas'!H228,'Ref. Cuotas'!H228)-1,"")</f>
        <v>1824</v>
      </c>
      <c r="AP229" s="7">
        <f>IFERROR(RANK('Ref. Cuotas'!J228,'Ref. Cuotas'!J:J,1)+COUNTIF('Ref. Cuotas'!$J$7:'Ref. Cuotas'!J228,'Ref. Cuotas'!J228)-1,"")</f>
        <v>144</v>
      </c>
      <c r="AQ229" s="7">
        <f>IFERROR(RANK('Ref. Cuotas'!K228,'Ref. Cuotas'!K:K,1)+COUNTIF('Ref. Cuotas'!$K$7:'Ref. Cuotas'!K228,'Ref. Cuotas'!K228)-1,"")</f>
        <v>1103</v>
      </c>
    </row>
    <row r="230" spans="31:43" ht="17.25" customHeight="1" x14ac:dyDescent="0.3">
      <c r="AE230" s="5" t="s">
        <v>225</v>
      </c>
      <c r="AF230" s="5" t="s">
        <v>3308</v>
      </c>
      <c r="AG230" s="6" t="s">
        <v>2958</v>
      </c>
      <c r="AH230" s="6" t="s">
        <v>4139</v>
      </c>
      <c r="AI230" s="7">
        <f>IFERROR(RANK('Ref. Cuotas'!H229,'Ref. Cuotas'!H:H,0)+COUNTIF('Ref. Cuotas'!$H$7:'Ref. Cuotas'!H229,'Ref. Cuotas'!H229)-1,"")</f>
        <v>560</v>
      </c>
      <c r="AJ230" s="7">
        <f>IFERROR(RANK('Ref. Cuotas'!I229,'Ref. Cuotas'!I:I,0)+COUNTIF('Ref. Cuotas'!$I$7:'Ref. Cuotas'!I229,'Ref. Cuotas'!I229)-1,"")</f>
        <v>220</v>
      </c>
      <c r="AK230" s="7">
        <f>IFERROR(RANK('Ref. Cuotas'!J229,'Ref. Cuotas'!J:J,0)+COUNTIF('Ref. Cuotas'!$J$7:'Ref. Cuotas'!J229,'Ref. Cuotas'!J229)-1,"")</f>
        <v>441</v>
      </c>
      <c r="AL230" s="7">
        <f>IFERROR(RANK('Ref. Cuotas'!K229,'Ref. Cuotas'!K:K,0)+COUNTIF('Ref. Cuotas'!$K$7:'Ref. Cuotas'!K229,'Ref. Cuotas'!K229)-1,"")</f>
        <v>792</v>
      </c>
      <c r="AM230" s="7">
        <f>IFERROR(RANK('Ref. Cuotas'!L229,'Ref. Cuotas'!L:L,0)+COUNTIF('Ref. Cuotas'!$L$7:'Ref. Cuotas'!L229,'Ref. Cuotas'!L229)-1,"")</f>
        <v>233</v>
      </c>
      <c r="AN230" s="7">
        <f>IFERROR(RANK('Ref. Cuotas'!M229,'Ref. Cuotas'!M:M,0)+COUNTIF('Ref. Cuotas'!$M$7:'Ref. Cuotas'!M229,'Ref. Cuotas'!M229)-1,"")</f>
        <v>1115</v>
      </c>
      <c r="AO230" s="7">
        <f>IFERROR(RANK('Ref. Cuotas'!H229,'Ref. Cuotas'!H:H,1)+COUNTIF('Ref. Cuotas'!$H$7:'Ref. Cuotas'!H229,'Ref. Cuotas'!H229)-1,"")</f>
        <v>2243</v>
      </c>
      <c r="AP230" s="7">
        <f>IFERROR(RANK('Ref. Cuotas'!J229,'Ref. Cuotas'!J:J,1)+COUNTIF('Ref. Cuotas'!$J$7:'Ref. Cuotas'!J229,'Ref. Cuotas'!J229)-1,"")</f>
        <v>2362</v>
      </c>
      <c r="AQ230" s="7">
        <f>IFERROR(RANK('Ref. Cuotas'!K229,'Ref. Cuotas'!K:K,1)+COUNTIF('Ref. Cuotas'!$K$7:'Ref. Cuotas'!K229,'Ref. Cuotas'!K229)-1,"")</f>
        <v>2011</v>
      </c>
    </row>
    <row r="231" spans="31:43" ht="17.25" customHeight="1" x14ac:dyDescent="0.3">
      <c r="AE231" s="5" t="s">
        <v>226</v>
      </c>
      <c r="AF231" s="5" t="s">
        <v>3309</v>
      </c>
      <c r="AG231" s="6" t="s">
        <v>2959</v>
      </c>
      <c r="AH231" s="6" t="s">
        <v>4092</v>
      </c>
      <c r="AI231" s="7">
        <f>IFERROR(RANK('Ref. Cuotas'!H230,'Ref. Cuotas'!H:H,0)+COUNTIF('Ref. Cuotas'!$H$7:'Ref. Cuotas'!H230,'Ref. Cuotas'!H230)-1,"")</f>
        <v>1364</v>
      </c>
      <c r="AJ231" s="7">
        <f>IFERROR(RANK('Ref. Cuotas'!I230,'Ref. Cuotas'!I:I,0)+COUNTIF('Ref. Cuotas'!$I$7:'Ref. Cuotas'!I230,'Ref. Cuotas'!I230)-1,"")</f>
        <v>771</v>
      </c>
      <c r="AK231" s="7">
        <f>IFERROR(RANK('Ref. Cuotas'!J230,'Ref. Cuotas'!J:J,0)+COUNTIF('Ref. Cuotas'!$J$7:'Ref. Cuotas'!J230,'Ref. Cuotas'!J230)-1,"")</f>
        <v>970</v>
      </c>
      <c r="AL231" s="7">
        <f>IFERROR(RANK('Ref. Cuotas'!K230,'Ref. Cuotas'!K:K,0)+COUNTIF('Ref. Cuotas'!$K$7:'Ref. Cuotas'!K230,'Ref. Cuotas'!K230)-1,"")</f>
        <v>1262</v>
      </c>
      <c r="AM231" s="7">
        <f>IFERROR(RANK('Ref. Cuotas'!L230,'Ref. Cuotas'!L:L,0)+COUNTIF('Ref. Cuotas'!$L$7:'Ref. Cuotas'!L230,'Ref. Cuotas'!L230)-1,"")</f>
        <v>864</v>
      </c>
      <c r="AN231" s="7">
        <f>IFERROR(RANK('Ref. Cuotas'!M230,'Ref. Cuotas'!M:M,0)+COUNTIF('Ref. Cuotas'!$M$7:'Ref. Cuotas'!M230,'Ref. Cuotas'!M230)-1,"")</f>
        <v>1116</v>
      </c>
      <c r="AO231" s="7">
        <f>IFERROR(RANK('Ref. Cuotas'!H230,'Ref. Cuotas'!H:H,1)+COUNTIF('Ref. Cuotas'!$H$7:'Ref. Cuotas'!H230,'Ref. Cuotas'!H230)-1,"")</f>
        <v>1439</v>
      </c>
      <c r="AP231" s="7">
        <f>IFERROR(RANK('Ref. Cuotas'!J230,'Ref. Cuotas'!J:J,1)+COUNTIF('Ref. Cuotas'!$J$7:'Ref. Cuotas'!J230,'Ref. Cuotas'!J230)-1,"")</f>
        <v>145</v>
      </c>
      <c r="AQ231" s="7">
        <f>IFERROR(RANK('Ref. Cuotas'!K230,'Ref. Cuotas'!K:K,1)+COUNTIF('Ref. Cuotas'!$K$7:'Ref. Cuotas'!K230,'Ref. Cuotas'!K230)-1,"")</f>
        <v>1541</v>
      </c>
    </row>
    <row r="232" spans="31:43" ht="17.25" customHeight="1" x14ac:dyDescent="0.3">
      <c r="AE232" s="5" t="s">
        <v>227</v>
      </c>
      <c r="AF232" s="5" t="s">
        <v>3310</v>
      </c>
      <c r="AG232" s="6" t="s">
        <v>2959</v>
      </c>
      <c r="AH232" s="6" t="s">
        <v>4088</v>
      </c>
      <c r="AI232" s="7">
        <f>IFERROR(RANK('Ref. Cuotas'!H231,'Ref. Cuotas'!H:H,0)+COUNTIF('Ref. Cuotas'!$H$7:'Ref. Cuotas'!H231,'Ref. Cuotas'!H231)-1,"")</f>
        <v>404</v>
      </c>
      <c r="AJ232" s="7">
        <f>IFERROR(RANK('Ref. Cuotas'!I231,'Ref. Cuotas'!I:I,0)+COUNTIF('Ref. Cuotas'!$I$7:'Ref. Cuotas'!I231,'Ref. Cuotas'!I231)-1,"")</f>
        <v>1191</v>
      </c>
      <c r="AK232" s="7">
        <f>IFERROR(RANK('Ref. Cuotas'!J231,'Ref. Cuotas'!J:J,0)+COUNTIF('Ref. Cuotas'!$J$7:'Ref. Cuotas'!J231,'Ref. Cuotas'!J231)-1,"")</f>
        <v>971</v>
      </c>
      <c r="AL232" s="7">
        <f>IFERROR(RANK('Ref. Cuotas'!K231,'Ref. Cuotas'!K:K,0)+COUNTIF('Ref. Cuotas'!$K$7:'Ref. Cuotas'!K231,'Ref. Cuotas'!K231)-1,"")</f>
        <v>1976</v>
      </c>
      <c r="AM232" s="7">
        <f>IFERROR(RANK('Ref. Cuotas'!L231,'Ref. Cuotas'!L:L,0)+COUNTIF('Ref. Cuotas'!$L$7:'Ref. Cuotas'!L231,'Ref. Cuotas'!L231)-1,"")</f>
        <v>1224</v>
      </c>
      <c r="AN232" s="7">
        <f>IFERROR(RANK('Ref. Cuotas'!M231,'Ref. Cuotas'!M:M,0)+COUNTIF('Ref. Cuotas'!$M$7:'Ref. Cuotas'!M231,'Ref. Cuotas'!M231)-1,"")</f>
        <v>1117</v>
      </c>
      <c r="AO232" s="7">
        <f>IFERROR(RANK('Ref. Cuotas'!H231,'Ref. Cuotas'!H:H,1)+COUNTIF('Ref. Cuotas'!$H$7:'Ref. Cuotas'!H231,'Ref. Cuotas'!H231)-1,"")</f>
        <v>2399</v>
      </c>
      <c r="AP232" s="7">
        <f>IFERROR(RANK('Ref. Cuotas'!J231,'Ref. Cuotas'!J:J,1)+COUNTIF('Ref. Cuotas'!$J$7:'Ref. Cuotas'!J231,'Ref. Cuotas'!J231)-1,"")</f>
        <v>146</v>
      </c>
      <c r="AQ232" s="7">
        <f>IFERROR(RANK('Ref. Cuotas'!K231,'Ref. Cuotas'!K:K,1)+COUNTIF('Ref. Cuotas'!$K$7:'Ref. Cuotas'!K231,'Ref. Cuotas'!K231)-1,"")</f>
        <v>827</v>
      </c>
    </row>
    <row r="233" spans="31:43" ht="17.25" customHeight="1" x14ac:dyDescent="0.3">
      <c r="AE233" s="5" t="s">
        <v>228</v>
      </c>
      <c r="AF233" s="5" t="s">
        <v>3311</v>
      </c>
      <c r="AG233" s="6" t="s">
        <v>2959</v>
      </c>
      <c r="AH233" s="6" t="s">
        <v>4095</v>
      </c>
      <c r="AI233" s="7">
        <f>IFERROR(RANK('Ref. Cuotas'!H232,'Ref. Cuotas'!H:H,0)+COUNTIF('Ref. Cuotas'!$H$7:'Ref. Cuotas'!H232,'Ref. Cuotas'!H232)-1,"")</f>
        <v>1092</v>
      </c>
      <c r="AJ233" s="7">
        <f>IFERROR(RANK('Ref. Cuotas'!I232,'Ref. Cuotas'!I:I,0)+COUNTIF('Ref. Cuotas'!$I$7:'Ref. Cuotas'!I232,'Ref. Cuotas'!I232)-1,"")</f>
        <v>1192</v>
      </c>
      <c r="AK233" s="7">
        <f>IFERROR(RANK('Ref. Cuotas'!J232,'Ref. Cuotas'!J:J,0)+COUNTIF('Ref. Cuotas'!$J$7:'Ref. Cuotas'!J232,'Ref. Cuotas'!J232)-1,"")</f>
        <v>972</v>
      </c>
      <c r="AL233" s="7">
        <f>IFERROR(RANK('Ref. Cuotas'!K232,'Ref. Cuotas'!K:K,0)+COUNTIF('Ref. Cuotas'!$K$7:'Ref. Cuotas'!K232,'Ref. Cuotas'!K232)-1,"")</f>
        <v>976</v>
      </c>
      <c r="AM233" s="7">
        <f>IFERROR(RANK('Ref. Cuotas'!L232,'Ref. Cuotas'!L:L,0)+COUNTIF('Ref. Cuotas'!$L$7:'Ref. Cuotas'!L232,'Ref. Cuotas'!L232)-1,"")</f>
        <v>1254</v>
      </c>
      <c r="AN233" s="7">
        <f>IFERROR(RANK('Ref. Cuotas'!M232,'Ref. Cuotas'!M:M,0)+COUNTIF('Ref. Cuotas'!$M$7:'Ref. Cuotas'!M232,'Ref. Cuotas'!M232)-1,"")</f>
        <v>1118</v>
      </c>
      <c r="AO233" s="7">
        <f>IFERROR(RANK('Ref. Cuotas'!H232,'Ref. Cuotas'!H:H,1)+COUNTIF('Ref. Cuotas'!$H$7:'Ref. Cuotas'!H232,'Ref. Cuotas'!H232)-1,"")</f>
        <v>1711</v>
      </c>
      <c r="AP233" s="7">
        <f>IFERROR(RANK('Ref. Cuotas'!J232,'Ref. Cuotas'!J:J,1)+COUNTIF('Ref. Cuotas'!$J$7:'Ref. Cuotas'!J232,'Ref. Cuotas'!J232)-1,"")</f>
        <v>147</v>
      </c>
      <c r="AQ233" s="7">
        <f>IFERROR(RANK('Ref. Cuotas'!K232,'Ref. Cuotas'!K:K,1)+COUNTIF('Ref. Cuotas'!$K$7:'Ref. Cuotas'!K232,'Ref. Cuotas'!K232)-1,"")</f>
        <v>1827</v>
      </c>
    </row>
    <row r="234" spans="31:43" ht="17.25" customHeight="1" x14ac:dyDescent="0.3">
      <c r="AE234" s="5" t="s">
        <v>229</v>
      </c>
      <c r="AF234" s="5" t="s">
        <v>3312</v>
      </c>
      <c r="AG234" s="6" t="s">
        <v>2959</v>
      </c>
      <c r="AH234" s="6" t="s">
        <v>4111</v>
      </c>
      <c r="AI234" s="7">
        <f>IFERROR(RANK('Ref. Cuotas'!H233,'Ref. Cuotas'!H:H,0)+COUNTIF('Ref. Cuotas'!$H$7:'Ref. Cuotas'!H233,'Ref. Cuotas'!H233)-1,"")</f>
        <v>2430</v>
      </c>
      <c r="AJ234" s="7">
        <f>IFERROR(RANK('Ref. Cuotas'!I233,'Ref. Cuotas'!I:I,0)+COUNTIF('Ref. Cuotas'!$I$7:'Ref. Cuotas'!I233,'Ref. Cuotas'!I233)-1,"")</f>
        <v>1193</v>
      </c>
      <c r="AK234" s="7">
        <f>IFERROR(RANK('Ref. Cuotas'!J233,'Ref. Cuotas'!J:J,0)+COUNTIF('Ref. Cuotas'!$J$7:'Ref. Cuotas'!J233,'Ref. Cuotas'!J233)-1,"")</f>
        <v>973</v>
      </c>
      <c r="AL234" s="7">
        <f>IFERROR(RANK('Ref. Cuotas'!K233,'Ref. Cuotas'!K:K,0)+COUNTIF('Ref. Cuotas'!$K$7:'Ref. Cuotas'!K233,'Ref. Cuotas'!K233)-1,"")</f>
        <v>2352</v>
      </c>
      <c r="AM234" s="7">
        <f>IFERROR(RANK('Ref. Cuotas'!L233,'Ref. Cuotas'!L:L,0)+COUNTIF('Ref. Cuotas'!$L$7:'Ref. Cuotas'!L233,'Ref. Cuotas'!L233)-1,"")</f>
        <v>2237</v>
      </c>
      <c r="AN234" s="7">
        <f>IFERROR(RANK('Ref. Cuotas'!M233,'Ref. Cuotas'!M:M,0)+COUNTIF('Ref. Cuotas'!$M$7:'Ref. Cuotas'!M233,'Ref. Cuotas'!M233)-1,"")</f>
        <v>1119</v>
      </c>
      <c r="AO234" s="7">
        <f>IFERROR(RANK('Ref. Cuotas'!H233,'Ref. Cuotas'!H:H,1)+COUNTIF('Ref. Cuotas'!$H$7:'Ref. Cuotas'!H233,'Ref. Cuotas'!H233)-1,"")</f>
        <v>373</v>
      </c>
      <c r="AP234" s="7">
        <f>IFERROR(RANK('Ref. Cuotas'!J233,'Ref. Cuotas'!J:J,1)+COUNTIF('Ref. Cuotas'!$J$7:'Ref. Cuotas'!J233,'Ref. Cuotas'!J233)-1,"")</f>
        <v>148</v>
      </c>
      <c r="AQ234" s="7">
        <f>IFERROR(RANK('Ref. Cuotas'!K233,'Ref. Cuotas'!K:K,1)+COUNTIF('Ref. Cuotas'!$K$7:'Ref. Cuotas'!K233,'Ref. Cuotas'!K233)-1,"")</f>
        <v>451</v>
      </c>
    </row>
    <row r="235" spans="31:43" ht="17.25" customHeight="1" x14ac:dyDescent="0.3">
      <c r="AE235" s="5" t="s">
        <v>230</v>
      </c>
      <c r="AF235" s="5" t="s">
        <v>3313</v>
      </c>
      <c r="AG235" s="6" t="s">
        <v>2959</v>
      </c>
      <c r="AH235" s="6" t="s">
        <v>4104</v>
      </c>
      <c r="AI235" s="7">
        <f>IFERROR(RANK('Ref. Cuotas'!H234,'Ref. Cuotas'!H:H,0)+COUNTIF('Ref. Cuotas'!$H$7:'Ref. Cuotas'!H234,'Ref. Cuotas'!H234)-1,"")</f>
        <v>1232</v>
      </c>
      <c r="AJ235" s="7">
        <f>IFERROR(RANK('Ref. Cuotas'!I234,'Ref. Cuotas'!I:I,0)+COUNTIF('Ref. Cuotas'!$I$7:'Ref. Cuotas'!I234,'Ref. Cuotas'!I234)-1,"")</f>
        <v>1194</v>
      </c>
      <c r="AK235" s="7">
        <f>IFERROR(RANK('Ref. Cuotas'!J234,'Ref. Cuotas'!J:J,0)+COUNTIF('Ref. Cuotas'!$J$7:'Ref. Cuotas'!J234,'Ref. Cuotas'!J234)-1,"")</f>
        <v>974</v>
      </c>
      <c r="AL235" s="7">
        <f>IFERROR(RANK('Ref. Cuotas'!K234,'Ref. Cuotas'!K:K,0)+COUNTIF('Ref. Cuotas'!$K$7:'Ref. Cuotas'!K234,'Ref. Cuotas'!K234)-1,"")</f>
        <v>1598</v>
      </c>
      <c r="AM235" s="7">
        <f>IFERROR(RANK('Ref. Cuotas'!L234,'Ref. Cuotas'!L:L,0)+COUNTIF('Ref. Cuotas'!$L$7:'Ref. Cuotas'!L234,'Ref. Cuotas'!L234)-1,"")</f>
        <v>1246</v>
      </c>
      <c r="AN235" s="7">
        <f>IFERROR(RANK('Ref. Cuotas'!M234,'Ref. Cuotas'!M:M,0)+COUNTIF('Ref. Cuotas'!$M$7:'Ref. Cuotas'!M234,'Ref. Cuotas'!M234)-1,"")</f>
        <v>1120</v>
      </c>
      <c r="AO235" s="7">
        <f>IFERROR(RANK('Ref. Cuotas'!H234,'Ref. Cuotas'!H:H,1)+COUNTIF('Ref. Cuotas'!$H$7:'Ref. Cuotas'!H234,'Ref. Cuotas'!H234)-1,"")</f>
        <v>1571</v>
      </c>
      <c r="AP235" s="7">
        <f>IFERROR(RANK('Ref. Cuotas'!J234,'Ref. Cuotas'!J:J,1)+COUNTIF('Ref. Cuotas'!$J$7:'Ref. Cuotas'!J234,'Ref. Cuotas'!J234)-1,"")</f>
        <v>149</v>
      </c>
      <c r="AQ235" s="7">
        <f>IFERROR(RANK('Ref. Cuotas'!K234,'Ref. Cuotas'!K:K,1)+COUNTIF('Ref. Cuotas'!$K$7:'Ref. Cuotas'!K234,'Ref. Cuotas'!K234)-1,"")</f>
        <v>1205</v>
      </c>
    </row>
    <row r="236" spans="31:43" ht="17.25" customHeight="1" x14ac:dyDescent="0.3">
      <c r="AE236" s="5" t="s">
        <v>231</v>
      </c>
      <c r="AF236" s="5" t="s">
        <v>3314</v>
      </c>
      <c r="AG236" s="6" t="s">
        <v>2959</v>
      </c>
      <c r="AH236" s="6" t="s">
        <v>4112</v>
      </c>
      <c r="AI236" s="7">
        <f>IFERROR(RANK('Ref. Cuotas'!H235,'Ref. Cuotas'!H:H,0)+COUNTIF('Ref. Cuotas'!$H$7:'Ref. Cuotas'!H235,'Ref. Cuotas'!H235)-1,"")</f>
        <v>866</v>
      </c>
      <c r="AJ236" s="7">
        <f>IFERROR(RANK('Ref. Cuotas'!I235,'Ref. Cuotas'!I:I,0)+COUNTIF('Ref. Cuotas'!$I$7:'Ref. Cuotas'!I235,'Ref. Cuotas'!I235)-1,"")</f>
        <v>1195</v>
      </c>
      <c r="AK236" s="7">
        <f>IFERROR(RANK('Ref. Cuotas'!J235,'Ref. Cuotas'!J:J,0)+COUNTIF('Ref. Cuotas'!$J$7:'Ref. Cuotas'!J235,'Ref. Cuotas'!J235)-1,"")</f>
        <v>975</v>
      </c>
      <c r="AL236" s="7">
        <f>IFERROR(RANK('Ref. Cuotas'!K235,'Ref. Cuotas'!K:K,0)+COUNTIF('Ref. Cuotas'!$K$7:'Ref. Cuotas'!K235,'Ref. Cuotas'!K235)-1,"")</f>
        <v>1668</v>
      </c>
      <c r="AM236" s="7">
        <f>IFERROR(RANK('Ref. Cuotas'!L235,'Ref. Cuotas'!L:L,0)+COUNTIF('Ref. Cuotas'!$L$7:'Ref. Cuotas'!L235,'Ref. Cuotas'!L235)-1,"")</f>
        <v>1630</v>
      </c>
      <c r="AN236" s="7">
        <f>IFERROR(RANK('Ref. Cuotas'!M235,'Ref. Cuotas'!M:M,0)+COUNTIF('Ref. Cuotas'!$M$7:'Ref. Cuotas'!M235,'Ref. Cuotas'!M235)-1,"")</f>
        <v>1121</v>
      </c>
      <c r="AO236" s="7">
        <f>IFERROR(RANK('Ref. Cuotas'!H235,'Ref. Cuotas'!H:H,1)+COUNTIF('Ref. Cuotas'!$H$7:'Ref. Cuotas'!H235,'Ref. Cuotas'!H235)-1,"")</f>
        <v>1937</v>
      </c>
      <c r="AP236" s="7">
        <f>IFERROR(RANK('Ref. Cuotas'!J235,'Ref. Cuotas'!J:J,1)+COUNTIF('Ref. Cuotas'!$J$7:'Ref. Cuotas'!J235,'Ref. Cuotas'!J235)-1,"")</f>
        <v>150</v>
      </c>
      <c r="AQ236" s="7">
        <f>IFERROR(RANK('Ref. Cuotas'!K235,'Ref. Cuotas'!K:K,1)+COUNTIF('Ref. Cuotas'!$K$7:'Ref. Cuotas'!K235,'Ref. Cuotas'!K235)-1,"")</f>
        <v>1135</v>
      </c>
    </row>
    <row r="237" spans="31:43" ht="17.25" customHeight="1" x14ac:dyDescent="0.3">
      <c r="AE237" s="5" t="s">
        <v>232</v>
      </c>
      <c r="AF237" s="5" t="s">
        <v>3315</v>
      </c>
      <c r="AG237" s="6" t="s">
        <v>2959</v>
      </c>
      <c r="AH237" s="6" t="s">
        <v>4113</v>
      </c>
      <c r="AI237" s="7">
        <f>IFERROR(RANK('Ref. Cuotas'!H236,'Ref. Cuotas'!H:H,0)+COUNTIF('Ref. Cuotas'!$H$7:'Ref. Cuotas'!H236,'Ref. Cuotas'!H236)-1,"")</f>
        <v>672</v>
      </c>
      <c r="AJ237" s="7">
        <f>IFERROR(RANK('Ref. Cuotas'!I236,'Ref. Cuotas'!I:I,0)+COUNTIF('Ref. Cuotas'!$I$7:'Ref. Cuotas'!I236,'Ref. Cuotas'!I236)-1,"")</f>
        <v>503</v>
      </c>
      <c r="AK237" s="7">
        <f>IFERROR(RANK('Ref. Cuotas'!J236,'Ref. Cuotas'!J:J,0)+COUNTIF('Ref. Cuotas'!$J$7:'Ref. Cuotas'!J236,'Ref. Cuotas'!J236)-1,"")</f>
        <v>367</v>
      </c>
      <c r="AL237" s="7">
        <f>IFERROR(RANK('Ref. Cuotas'!K236,'Ref. Cuotas'!K:K,0)+COUNTIF('Ref. Cuotas'!$K$7:'Ref. Cuotas'!K236,'Ref. Cuotas'!K236)-1,"")</f>
        <v>602</v>
      </c>
      <c r="AM237" s="7">
        <f>IFERROR(RANK('Ref. Cuotas'!L236,'Ref. Cuotas'!L:L,0)+COUNTIF('Ref. Cuotas'!$L$7:'Ref. Cuotas'!L236,'Ref. Cuotas'!L236)-1,"")</f>
        <v>211</v>
      </c>
      <c r="AN237" s="7">
        <f>IFERROR(RANK('Ref. Cuotas'!M236,'Ref. Cuotas'!M:M,0)+COUNTIF('Ref. Cuotas'!$M$7:'Ref. Cuotas'!M236,'Ref. Cuotas'!M236)-1,"")</f>
        <v>1122</v>
      </c>
      <c r="AO237" s="7">
        <f>IFERROR(RANK('Ref. Cuotas'!H236,'Ref. Cuotas'!H:H,1)+COUNTIF('Ref. Cuotas'!$H$7:'Ref. Cuotas'!H236,'Ref. Cuotas'!H236)-1,"")</f>
        <v>2131</v>
      </c>
      <c r="AP237" s="7">
        <f>IFERROR(RANK('Ref. Cuotas'!J236,'Ref. Cuotas'!J:J,1)+COUNTIF('Ref. Cuotas'!$J$7:'Ref. Cuotas'!J236,'Ref. Cuotas'!J236)-1,"")</f>
        <v>2436</v>
      </c>
      <c r="AQ237" s="7">
        <f>IFERROR(RANK('Ref. Cuotas'!K236,'Ref. Cuotas'!K:K,1)+COUNTIF('Ref. Cuotas'!$K$7:'Ref. Cuotas'!K236,'Ref. Cuotas'!K236)-1,"")</f>
        <v>2201</v>
      </c>
    </row>
    <row r="238" spans="31:43" ht="17.25" customHeight="1" x14ac:dyDescent="0.3">
      <c r="AE238" s="5" t="s">
        <v>233</v>
      </c>
      <c r="AF238" s="5" t="s">
        <v>3316</v>
      </c>
      <c r="AG238" s="6" t="s">
        <v>2960</v>
      </c>
      <c r="AH238" s="6" t="s">
        <v>4092</v>
      </c>
      <c r="AI238" s="7">
        <f>IFERROR(RANK('Ref. Cuotas'!H237,'Ref. Cuotas'!H:H,0)+COUNTIF('Ref. Cuotas'!$H$7:'Ref. Cuotas'!H237,'Ref. Cuotas'!H237)-1,"")</f>
        <v>1034</v>
      </c>
      <c r="AJ238" s="7">
        <f>IFERROR(RANK('Ref. Cuotas'!I237,'Ref. Cuotas'!I:I,0)+COUNTIF('Ref. Cuotas'!$I$7:'Ref. Cuotas'!I237,'Ref. Cuotas'!I237)-1,"")</f>
        <v>1196</v>
      </c>
      <c r="AK238" s="7">
        <f>IFERROR(RANK('Ref. Cuotas'!J237,'Ref. Cuotas'!J:J,0)+COUNTIF('Ref. Cuotas'!$J$7:'Ref. Cuotas'!J237,'Ref. Cuotas'!J237)-1,"")</f>
        <v>714</v>
      </c>
      <c r="AL238" s="7">
        <f>IFERROR(RANK('Ref. Cuotas'!K237,'Ref. Cuotas'!K:K,0)+COUNTIF('Ref. Cuotas'!$K$7:'Ref. Cuotas'!K237,'Ref. Cuotas'!K237)-1,"")</f>
        <v>1501</v>
      </c>
      <c r="AM238" s="7">
        <f>IFERROR(RANK('Ref. Cuotas'!L237,'Ref. Cuotas'!L:L,0)+COUNTIF('Ref. Cuotas'!$L$7:'Ref. Cuotas'!L237,'Ref. Cuotas'!L237)-1,"")</f>
        <v>852</v>
      </c>
      <c r="AN238" s="7">
        <f>IFERROR(RANK('Ref. Cuotas'!M237,'Ref. Cuotas'!M:M,0)+COUNTIF('Ref. Cuotas'!$M$7:'Ref. Cuotas'!M237,'Ref. Cuotas'!M237)-1,"")</f>
        <v>1123</v>
      </c>
      <c r="AO238" s="7">
        <f>IFERROR(RANK('Ref. Cuotas'!H237,'Ref. Cuotas'!H:H,1)+COUNTIF('Ref. Cuotas'!$H$7:'Ref. Cuotas'!H237,'Ref. Cuotas'!H237)-1,"")</f>
        <v>1769</v>
      </c>
      <c r="AP238" s="7">
        <f>IFERROR(RANK('Ref. Cuotas'!J237,'Ref. Cuotas'!J:J,1)+COUNTIF('Ref. Cuotas'!$J$7:'Ref. Cuotas'!J237,'Ref. Cuotas'!J237)-1,"")</f>
        <v>2089</v>
      </c>
      <c r="AQ238" s="7">
        <f>IFERROR(RANK('Ref. Cuotas'!K237,'Ref. Cuotas'!K:K,1)+COUNTIF('Ref. Cuotas'!$K$7:'Ref. Cuotas'!K237,'Ref. Cuotas'!K237)-1,"")</f>
        <v>1302</v>
      </c>
    </row>
    <row r="239" spans="31:43" ht="17.25" customHeight="1" x14ac:dyDescent="0.3">
      <c r="AE239" s="5" t="s">
        <v>234</v>
      </c>
      <c r="AF239" s="5" t="s">
        <v>3317</v>
      </c>
      <c r="AG239" s="6" t="s">
        <v>2960</v>
      </c>
      <c r="AH239" s="6" t="s">
        <v>4088</v>
      </c>
      <c r="AI239" s="7">
        <f>IFERROR(RANK('Ref. Cuotas'!H238,'Ref. Cuotas'!H:H,0)+COUNTIF('Ref. Cuotas'!$H$7:'Ref. Cuotas'!H238,'Ref. Cuotas'!H238)-1,"")</f>
        <v>1289</v>
      </c>
      <c r="AJ239" s="7">
        <f>IFERROR(RANK('Ref. Cuotas'!I238,'Ref. Cuotas'!I:I,0)+COUNTIF('Ref. Cuotas'!$I$7:'Ref. Cuotas'!I238,'Ref. Cuotas'!I238)-1,"")</f>
        <v>1197</v>
      </c>
      <c r="AK239" s="7">
        <f>IFERROR(RANK('Ref. Cuotas'!J238,'Ref. Cuotas'!J:J,0)+COUNTIF('Ref. Cuotas'!$J$7:'Ref. Cuotas'!J238,'Ref. Cuotas'!J238)-1,"")</f>
        <v>976</v>
      </c>
      <c r="AL239" s="7">
        <f>IFERROR(RANK('Ref. Cuotas'!K238,'Ref. Cuotas'!K:K,0)+COUNTIF('Ref. Cuotas'!$K$7:'Ref. Cuotas'!K238,'Ref. Cuotas'!K238)-1,"")</f>
        <v>1882</v>
      </c>
      <c r="AM239" s="7">
        <f>IFERROR(RANK('Ref. Cuotas'!L238,'Ref. Cuotas'!L:L,0)+COUNTIF('Ref. Cuotas'!$L$7:'Ref. Cuotas'!L238,'Ref. Cuotas'!L238)-1,"")</f>
        <v>1263</v>
      </c>
      <c r="AN239" s="7">
        <f>IFERROR(RANK('Ref. Cuotas'!M238,'Ref. Cuotas'!M:M,0)+COUNTIF('Ref. Cuotas'!$M$7:'Ref. Cuotas'!M238,'Ref. Cuotas'!M238)-1,"")</f>
        <v>1124</v>
      </c>
      <c r="AO239" s="7">
        <f>IFERROR(RANK('Ref. Cuotas'!H238,'Ref. Cuotas'!H:H,1)+COUNTIF('Ref. Cuotas'!$H$7:'Ref. Cuotas'!H238,'Ref. Cuotas'!H238)-1,"")</f>
        <v>1514</v>
      </c>
      <c r="AP239" s="7">
        <f>IFERROR(RANK('Ref. Cuotas'!J238,'Ref. Cuotas'!J:J,1)+COUNTIF('Ref. Cuotas'!$J$7:'Ref. Cuotas'!J238,'Ref. Cuotas'!J238)-1,"")</f>
        <v>151</v>
      </c>
      <c r="AQ239" s="7">
        <f>IFERROR(RANK('Ref. Cuotas'!K238,'Ref. Cuotas'!K:K,1)+COUNTIF('Ref. Cuotas'!$K$7:'Ref. Cuotas'!K238,'Ref. Cuotas'!K238)-1,"")</f>
        <v>921</v>
      </c>
    </row>
    <row r="240" spans="31:43" ht="17.25" customHeight="1" x14ac:dyDescent="0.3">
      <c r="AE240" s="5" t="s">
        <v>235</v>
      </c>
      <c r="AF240" s="5" t="s">
        <v>3318</v>
      </c>
      <c r="AG240" s="6" t="s">
        <v>2960</v>
      </c>
      <c r="AH240" s="6" t="s">
        <v>4095</v>
      </c>
      <c r="AI240" s="7">
        <f>IFERROR(RANK('Ref. Cuotas'!H239,'Ref. Cuotas'!H:H,0)+COUNTIF('Ref. Cuotas'!$H$7:'Ref. Cuotas'!H239,'Ref. Cuotas'!H239)-1,"")</f>
        <v>1035</v>
      </c>
      <c r="AJ240" s="7">
        <f>IFERROR(RANK('Ref. Cuotas'!I239,'Ref. Cuotas'!I:I,0)+COUNTIF('Ref. Cuotas'!$I$7:'Ref. Cuotas'!I239,'Ref. Cuotas'!I239)-1,"")</f>
        <v>1198</v>
      </c>
      <c r="AK240" s="7">
        <f>IFERROR(RANK('Ref. Cuotas'!J239,'Ref. Cuotas'!J:J,0)+COUNTIF('Ref. Cuotas'!$J$7:'Ref. Cuotas'!J239,'Ref. Cuotas'!J239)-1,"")</f>
        <v>977</v>
      </c>
      <c r="AL240" s="7">
        <f>IFERROR(RANK('Ref. Cuotas'!K239,'Ref. Cuotas'!K:K,0)+COUNTIF('Ref. Cuotas'!$K$7:'Ref. Cuotas'!K239,'Ref. Cuotas'!K239)-1,"")</f>
        <v>1667</v>
      </c>
      <c r="AM240" s="7">
        <f>IFERROR(RANK('Ref. Cuotas'!L239,'Ref. Cuotas'!L:L,0)+COUNTIF('Ref. Cuotas'!$L$7:'Ref. Cuotas'!L239,'Ref. Cuotas'!L239)-1,"")</f>
        <v>1454</v>
      </c>
      <c r="AN240" s="7">
        <f>IFERROR(RANK('Ref. Cuotas'!M239,'Ref. Cuotas'!M:M,0)+COUNTIF('Ref. Cuotas'!$M$7:'Ref. Cuotas'!M239,'Ref. Cuotas'!M239)-1,"")</f>
        <v>1125</v>
      </c>
      <c r="AO240" s="7">
        <f>IFERROR(RANK('Ref. Cuotas'!H239,'Ref. Cuotas'!H:H,1)+COUNTIF('Ref. Cuotas'!$H$7:'Ref. Cuotas'!H239,'Ref. Cuotas'!H239)-1,"")</f>
        <v>1768</v>
      </c>
      <c r="AP240" s="7">
        <f>IFERROR(RANK('Ref. Cuotas'!J239,'Ref. Cuotas'!J:J,1)+COUNTIF('Ref. Cuotas'!$J$7:'Ref. Cuotas'!J239,'Ref. Cuotas'!J239)-1,"")</f>
        <v>152</v>
      </c>
      <c r="AQ240" s="7">
        <f>IFERROR(RANK('Ref. Cuotas'!K239,'Ref. Cuotas'!K:K,1)+COUNTIF('Ref. Cuotas'!$K$7:'Ref. Cuotas'!K239,'Ref. Cuotas'!K239)-1,"")</f>
        <v>1136</v>
      </c>
    </row>
    <row r="241" spans="31:43" ht="17.25" customHeight="1" x14ac:dyDescent="0.3">
      <c r="AE241" s="5" t="s">
        <v>236</v>
      </c>
      <c r="AF241" s="5" t="s">
        <v>3319</v>
      </c>
      <c r="AG241" s="6" t="s">
        <v>2960</v>
      </c>
      <c r="AH241" s="6" t="s">
        <v>4111</v>
      </c>
      <c r="AI241" s="7">
        <f>IFERROR(RANK('Ref. Cuotas'!H240,'Ref. Cuotas'!H:H,0)+COUNTIF('Ref. Cuotas'!$H$7:'Ref. Cuotas'!H240,'Ref. Cuotas'!H240)-1,"")</f>
        <v>815</v>
      </c>
      <c r="AJ241" s="7">
        <f>IFERROR(RANK('Ref. Cuotas'!I240,'Ref. Cuotas'!I:I,0)+COUNTIF('Ref. Cuotas'!$I$7:'Ref. Cuotas'!I240,'Ref. Cuotas'!I240)-1,"")</f>
        <v>1199</v>
      </c>
      <c r="AK241" s="7">
        <f>IFERROR(RANK('Ref. Cuotas'!J240,'Ref. Cuotas'!J:J,0)+COUNTIF('Ref. Cuotas'!$J$7:'Ref. Cuotas'!J240,'Ref. Cuotas'!J240)-1,"")</f>
        <v>978</v>
      </c>
      <c r="AL241" s="7">
        <f>IFERROR(RANK('Ref. Cuotas'!K240,'Ref. Cuotas'!K:K,0)+COUNTIF('Ref. Cuotas'!$K$7:'Ref. Cuotas'!K240,'Ref. Cuotas'!K240)-1,"")</f>
        <v>1850</v>
      </c>
      <c r="AM241" s="7">
        <f>IFERROR(RANK('Ref. Cuotas'!L240,'Ref. Cuotas'!L:L,0)+COUNTIF('Ref. Cuotas'!$L$7:'Ref. Cuotas'!L240,'Ref. Cuotas'!L240)-1,"")</f>
        <v>1979</v>
      </c>
      <c r="AN241" s="7">
        <f>IFERROR(RANK('Ref. Cuotas'!M240,'Ref. Cuotas'!M:M,0)+COUNTIF('Ref. Cuotas'!$M$7:'Ref. Cuotas'!M240,'Ref. Cuotas'!M240)-1,"")</f>
        <v>1126</v>
      </c>
      <c r="AO241" s="7">
        <f>IFERROR(RANK('Ref. Cuotas'!H240,'Ref. Cuotas'!H:H,1)+COUNTIF('Ref. Cuotas'!$H$7:'Ref. Cuotas'!H240,'Ref. Cuotas'!H240)-1,"")</f>
        <v>1988</v>
      </c>
      <c r="AP241" s="7">
        <f>IFERROR(RANK('Ref. Cuotas'!J240,'Ref. Cuotas'!J:J,1)+COUNTIF('Ref. Cuotas'!$J$7:'Ref. Cuotas'!J240,'Ref. Cuotas'!J240)-1,"")</f>
        <v>153</v>
      </c>
      <c r="AQ241" s="7">
        <f>IFERROR(RANK('Ref. Cuotas'!K240,'Ref. Cuotas'!K:K,1)+COUNTIF('Ref. Cuotas'!$K$7:'Ref. Cuotas'!K240,'Ref. Cuotas'!K240)-1,"")</f>
        <v>953</v>
      </c>
    </row>
    <row r="242" spans="31:43" ht="17.25" customHeight="1" x14ac:dyDescent="0.3">
      <c r="AE242" s="5" t="s">
        <v>237</v>
      </c>
      <c r="AF242" s="5" t="s">
        <v>3320</v>
      </c>
      <c r="AG242" s="6" t="s">
        <v>2960</v>
      </c>
      <c r="AH242" s="6" t="s">
        <v>4104</v>
      </c>
      <c r="AI242" s="7">
        <f>IFERROR(RANK('Ref. Cuotas'!H241,'Ref. Cuotas'!H:H,0)+COUNTIF('Ref. Cuotas'!$H$7:'Ref. Cuotas'!H241,'Ref. Cuotas'!H241)-1,"")</f>
        <v>969</v>
      </c>
      <c r="AJ242" s="7">
        <f>IFERROR(RANK('Ref. Cuotas'!I241,'Ref. Cuotas'!I:I,0)+COUNTIF('Ref. Cuotas'!$I$7:'Ref. Cuotas'!I241,'Ref. Cuotas'!I241)-1,"")</f>
        <v>1200</v>
      </c>
      <c r="AK242" s="7">
        <f>IFERROR(RANK('Ref. Cuotas'!J241,'Ref. Cuotas'!J:J,0)+COUNTIF('Ref. Cuotas'!$J$7:'Ref. Cuotas'!J241,'Ref. Cuotas'!J241)-1,"")</f>
        <v>404</v>
      </c>
      <c r="AL242" s="7">
        <f>IFERROR(RANK('Ref. Cuotas'!K241,'Ref. Cuotas'!K:K,0)+COUNTIF('Ref. Cuotas'!$K$7:'Ref. Cuotas'!K241,'Ref. Cuotas'!K241)-1,"")</f>
        <v>1878</v>
      </c>
      <c r="AM242" s="7">
        <f>IFERROR(RANK('Ref. Cuotas'!L241,'Ref. Cuotas'!L:L,0)+COUNTIF('Ref. Cuotas'!$L$7:'Ref. Cuotas'!L241,'Ref. Cuotas'!L241)-1,"")</f>
        <v>1251</v>
      </c>
      <c r="AN242" s="7">
        <f>IFERROR(RANK('Ref. Cuotas'!M241,'Ref. Cuotas'!M:M,0)+COUNTIF('Ref. Cuotas'!$M$7:'Ref. Cuotas'!M241,'Ref. Cuotas'!M241)-1,"")</f>
        <v>1127</v>
      </c>
      <c r="AO242" s="7">
        <f>IFERROR(RANK('Ref. Cuotas'!H241,'Ref. Cuotas'!H:H,1)+COUNTIF('Ref. Cuotas'!$H$7:'Ref. Cuotas'!H241,'Ref. Cuotas'!H241)-1,"")</f>
        <v>1834</v>
      </c>
      <c r="AP242" s="7">
        <f>IFERROR(RANK('Ref. Cuotas'!J241,'Ref. Cuotas'!J:J,1)+COUNTIF('Ref. Cuotas'!$J$7:'Ref. Cuotas'!J241,'Ref. Cuotas'!J241)-1,"")</f>
        <v>2399</v>
      </c>
      <c r="AQ242" s="7">
        <f>IFERROR(RANK('Ref. Cuotas'!K241,'Ref. Cuotas'!K:K,1)+COUNTIF('Ref. Cuotas'!$K$7:'Ref. Cuotas'!K241,'Ref. Cuotas'!K241)-1,"")</f>
        <v>925</v>
      </c>
    </row>
    <row r="243" spans="31:43" ht="17.25" customHeight="1" x14ac:dyDescent="0.3">
      <c r="AE243" s="5" t="s">
        <v>238</v>
      </c>
      <c r="AF243" s="5" t="s">
        <v>3321</v>
      </c>
      <c r="AG243" s="6" t="s">
        <v>2960</v>
      </c>
      <c r="AH243" s="6" t="s">
        <v>4112</v>
      </c>
      <c r="AI243" s="7">
        <f>IFERROR(RANK('Ref. Cuotas'!H242,'Ref. Cuotas'!H:H,0)+COUNTIF('Ref. Cuotas'!$H$7:'Ref. Cuotas'!H242,'Ref. Cuotas'!H242)-1,"")</f>
        <v>724</v>
      </c>
      <c r="AJ243" s="7">
        <f>IFERROR(RANK('Ref. Cuotas'!I242,'Ref. Cuotas'!I:I,0)+COUNTIF('Ref. Cuotas'!$I$7:'Ref. Cuotas'!I242,'Ref. Cuotas'!I242)-1,"")</f>
        <v>1201</v>
      </c>
      <c r="AK243" s="7">
        <f>IFERROR(RANK('Ref. Cuotas'!J242,'Ref. Cuotas'!J:J,0)+COUNTIF('Ref. Cuotas'!$J$7:'Ref. Cuotas'!J242,'Ref. Cuotas'!J242)-1,"")</f>
        <v>979</v>
      </c>
      <c r="AL243" s="7">
        <f>IFERROR(RANK('Ref. Cuotas'!K242,'Ref. Cuotas'!K:K,0)+COUNTIF('Ref. Cuotas'!$K$7:'Ref. Cuotas'!K242,'Ref. Cuotas'!K242)-1,"")</f>
        <v>2206</v>
      </c>
      <c r="AM243" s="7">
        <f>IFERROR(RANK('Ref. Cuotas'!L242,'Ref. Cuotas'!L:L,0)+COUNTIF('Ref. Cuotas'!$L$7:'Ref. Cuotas'!L242,'Ref. Cuotas'!L242)-1,"")</f>
        <v>1752</v>
      </c>
      <c r="AN243" s="7">
        <f>IFERROR(RANK('Ref. Cuotas'!M242,'Ref. Cuotas'!M:M,0)+COUNTIF('Ref. Cuotas'!$M$7:'Ref. Cuotas'!M242,'Ref. Cuotas'!M242)-1,"")</f>
        <v>1128</v>
      </c>
      <c r="AO243" s="7">
        <f>IFERROR(RANK('Ref. Cuotas'!H242,'Ref. Cuotas'!H:H,1)+COUNTIF('Ref. Cuotas'!$H$7:'Ref. Cuotas'!H242,'Ref. Cuotas'!H242)-1,"")</f>
        <v>2079</v>
      </c>
      <c r="AP243" s="7">
        <f>IFERROR(RANK('Ref. Cuotas'!J242,'Ref. Cuotas'!J:J,1)+COUNTIF('Ref. Cuotas'!$J$7:'Ref. Cuotas'!J242,'Ref. Cuotas'!J242)-1,"")</f>
        <v>154</v>
      </c>
      <c r="AQ243" s="7">
        <f>IFERROR(RANK('Ref. Cuotas'!K242,'Ref. Cuotas'!K:K,1)+COUNTIF('Ref. Cuotas'!$K$7:'Ref. Cuotas'!K242,'Ref. Cuotas'!K242)-1,"")</f>
        <v>597</v>
      </c>
    </row>
    <row r="244" spans="31:43" ht="17.25" customHeight="1" x14ac:dyDescent="0.3">
      <c r="AE244" s="5" t="s">
        <v>239</v>
      </c>
      <c r="AF244" s="5" t="s">
        <v>3322</v>
      </c>
      <c r="AG244" s="6" t="s">
        <v>2960</v>
      </c>
      <c r="AH244" s="6" t="s">
        <v>4113</v>
      </c>
      <c r="AI244" s="7">
        <f>IFERROR(RANK('Ref. Cuotas'!H243,'Ref. Cuotas'!H:H,0)+COUNTIF('Ref. Cuotas'!$H$7:'Ref. Cuotas'!H243,'Ref. Cuotas'!H243)-1,"")</f>
        <v>2347</v>
      </c>
      <c r="AJ244" s="7">
        <f>IFERROR(RANK('Ref. Cuotas'!I243,'Ref. Cuotas'!I:I,0)+COUNTIF('Ref. Cuotas'!$I$7:'Ref. Cuotas'!I243,'Ref. Cuotas'!I243)-1,"")</f>
        <v>637</v>
      </c>
      <c r="AK244" s="7">
        <f>IFERROR(RANK('Ref. Cuotas'!J243,'Ref. Cuotas'!J:J,0)+COUNTIF('Ref. Cuotas'!$J$7:'Ref. Cuotas'!J243,'Ref. Cuotas'!J243)-1,"")</f>
        <v>576</v>
      </c>
      <c r="AL244" s="7">
        <f>IFERROR(RANK('Ref. Cuotas'!K243,'Ref. Cuotas'!K:K,0)+COUNTIF('Ref. Cuotas'!$K$7:'Ref. Cuotas'!K243,'Ref. Cuotas'!K243)-1,"")</f>
        <v>945</v>
      </c>
      <c r="AM244" s="7">
        <f>IFERROR(RANK('Ref. Cuotas'!L243,'Ref. Cuotas'!L:L,0)+COUNTIF('Ref. Cuotas'!$L$7:'Ref. Cuotas'!L243,'Ref. Cuotas'!L243)-1,"")</f>
        <v>228</v>
      </c>
      <c r="AN244" s="7">
        <f>IFERROR(RANK('Ref. Cuotas'!M243,'Ref. Cuotas'!M:M,0)+COUNTIF('Ref. Cuotas'!$M$7:'Ref. Cuotas'!M243,'Ref. Cuotas'!M243)-1,"")</f>
        <v>1129</v>
      </c>
      <c r="AO244" s="7">
        <f>IFERROR(RANK('Ref. Cuotas'!H243,'Ref. Cuotas'!H:H,1)+COUNTIF('Ref. Cuotas'!$H$7:'Ref. Cuotas'!H243,'Ref. Cuotas'!H243)-1,"")</f>
        <v>456</v>
      </c>
      <c r="AP244" s="7">
        <f>IFERROR(RANK('Ref. Cuotas'!J243,'Ref. Cuotas'!J:J,1)+COUNTIF('Ref. Cuotas'!$J$7:'Ref. Cuotas'!J243,'Ref. Cuotas'!J243)-1,"")</f>
        <v>2227</v>
      </c>
      <c r="AQ244" s="7">
        <f>IFERROR(RANK('Ref. Cuotas'!K243,'Ref. Cuotas'!K:K,1)+COUNTIF('Ref. Cuotas'!$K$7:'Ref. Cuotas'!K243,'Ref. Cuotas'!K243)-1,"")</f>
        <v>1858</v>
      </c>
    </row>
    <row r="245" spans="31:43" ht="17.25" customHeight="1" x14ac:dyDescent="0.3">
      <c r="AE245" s="5" t="s">
        <v>240</v>
      </c>
      <c r="AF245" s="5" t="s">
        <v>3323</v>
      </c>
      <c r="AG245" s="6" t="s">
        <v>2961</v>
      </c>
      <c r="AH245" s="6" t="s">
        <v>4088</v>
      </c>
      <c r="AI245" s="7">
        <f>IFERROR(RANK('Ref. Cuotas'!H244,'Ref. Cuotas'!H:H,0)+COUNTIF('Ref. Cuotas'!$H$7:'Ref. Cuotas'!H244,'Ref. Cuotas'!H244)-1,"")</f>
        <v>2552</v>
      </c>
      <c r="AJ245" s="7">
        <f>IFERROR(RANK('Ref. Cuotas'!I244,'Ref. Cuotas'!I:I,0)+COUNTIF('Ref. Cuotas'!$I$7:'Ref. Cuotas'!I244,'Ref. Cuotas'!I244)-1,"")</f>
        <v>1202</v>
      </c>
      <c r="AK245" s="7">
        <f>IFERROR(RANK('Ref. Cuotas'!J244,'Ref. Cuotas'!J:J,0)+COUNTIF('Ref. Cuotas'!$J$7:'Ref. Cuotas'!J244,'Ref. Cuotas'!J244)-1,"")</f>
        <v>980</v>
      </c>
      <c r="AL245" s="7">
        <f>IFERROR(RANK('Ref. Cuotas'!K244,'Ref. Cuotas'!K:K,0)+COUNTIF('Ref. Cuotas'!$K$7:'Ref. Cuotas'!K244,'Ref. Cuotas'!K244)-1,"")</f>
        <v>2441</v>
      </c>
      <c r="AM245" s="7">
        <f>IFERROR(RANK('Ref. Cuotas'!L244,'Ref. Cuotas'!L:L,0)+COUNTIF('Ref. Cuotas'!$L$7:'Ref. Cuotas'!L244,'Ref. Cuotas'!L244)-1,"")</f>
        <v>1666</v>
      </c>
      <c r="AN245" s="7">
        <f>IFERROR(RANK('Ref. Cuotas'!M244,'Ref. Cuotas'!M:M,0)+COUNTIF('Ref. Cuotas'!$M$7:'Ref. Cuotas'!M244,'Ref. Cuotas'!M244)-1,"")</f>
        <v>1130</v>
      </c>
      <c r="AO245" s="7">
        <f>IFERROR(RANK('Ref. Cuotas'!H244,'Ref. Cuotas'!H:H,1)+COUNTIF('Ref. Cuotas'!$H$7:'Ref. Cuotas'!H244,'Ref. Cuotas'!H244)-1,"")</f>
        <v>251</v>
      </c>
      <c r="AP245" s="7">
        <f>IFERROR(RANK('Ref. Cuotas'!J244,'Ref. Cuotas'!J:J,1)+COUNTIF('Ref. Cuotas'!$J$7:'Ref. Cuotas'!J244,'Ref. Cuotas'!J244)-1,"")</f>
        <v>155</v>
      </c>
      <c r="AQ245" s="7">
        <f>IFERROR(RANK('Ref. Cuotas'!K244,'Ref. Cuotas'!K:K,1)+COUNTIF('Ref. Cuotas'!$K$7:'Ref. Cuotas'!K244,'Ref. Cuotas'!K244)-1,"")</f>
        <v>362</v>
      </c>
    </row>
    <row r="246" spans="31:43" ht="17.25" customHeight="1" x14ac:dyDescent="0.3">
      <c r="AE246" s="5" t="s">
        <v>241</v>
      </c>
      <c r="AF246" s="5" t="s">
        <v>3324</v>
      </c>
      <c r="AG246" s="6" t="s">
        <v>2961</v>
      </c>
      <c r="AH246" s="6" t="s">
        <v>4111</v>
      </c>
      <c r="AI246" s="7">
        <f>IFERROR(RANK('Ref. Cuotas'!H245,'Ref. Cuotas'!H:H,0)+COUNTIF('Ref. Cuotas'!$H$7:'Ref. Cuotas'!H245,'Ref. Cuotas'!H245)-1,"")</f>
        <v>2483</v>
      </c>
      <c r="AJ246" s="7">
        <f>IFERROR(RANK('Ref. Cuotas'!I245,'Ref. Cuotas'!I:I,0)+COUNTIF('Ref. Cuotas'!$I$7:'Ref. Cuotas'!I245,'Ref. Cuotas'!I245)-1,"")</f>
        <v>1203</v>
      </c>
      <c r="AK246" s="7">
        <f>IFERROR(RANK('Ref. Cuotas'!J245,'Ref. Cuotas'!J:J,0)+COUNTIF('Ref. Cuotas'!$J$7:'Ref. Cuotas'!J245,'Ref. Cuotas'!J245)-1,"")</f>
        <v>981</v>
      </c>
      <c r="AL246" s="7">
        <f>IFERROR(RANK('Ref. Cuotas'!K245,'Ref. Cuotas'!K:K,0)+COUNTIF('Ref. Cuotas'!$K$7:'Ref. Cuotas'!K245,'Ref. Cuotas'!K245)-1,"")</f>
        <v>2602</v>
      </c>
      <c r="AM246" s="7">
        <f>IFERROR(RANK('Ref. Cuotas'!L245,'Ref. Cuotas'!L:L,0)+COUNTIF('Ref. Cuotas'!$L$7:'Ref. Cuotas'!L245,'Ref. Cuotas'!L245)-1,"")</f>
        <v>2598</v>
      </c>
      <c r="AN246" s="7">
        <f>IFERROR(RANK('Ref. Cuotas'!M245,'Ref. Cuotas'!M:M,0)+COUNTIF('Ref. Cuotas'!$M$7:'Ref. Cuotas'!M245,'Ref. Cuotas'!M245)-1,"")</f>
        <v>1131</v>
      </c>
      <c r="AO246" s="7">
        <f>IFERROR(RANK('Ref. Cuotas'!H245,'Ref. Cuotas'!H:H,1)+COUNTIF('Ref. Cuotas'!$H$7:'Ref. Cuotas'!H245,'Ref. Cuotas'!H245)-1,"")</f>
        <v>320</v>
      </c>
      <c r="AP246" s="7">
        <f>IFERROR(RANK('Ref. Cuotas'!J245,'Ref. Cuotas'!J:J,1)+COUNTIF('Ref. Cuotas'!$J$7:'Ref. Cuotas'!J245,'Ref. Cuotas'!J245)-1,"")</f>
        <v>156</v>
      </c>
      <c r="AQ246" s="7">
        <f>IFERROR(RANK('Ref. Cuotas'!K245,'Ref. Cuotas'!K:K,1)+COUNTIF('Ref. Cuotas'!$K$7:'Ref. Cuotas'!K245,'Ref. Cuotas'!K245)-1,"")</f>
        <v>20</v>
      </c>
    </row>
    <row r="247" spans="31:43" ht="17.25" customHeight="1" x14ac:dyDescent="0.3">
      <c r="AE247" s="5" t="s">
        <v>242</v>
      </c>
      <c r="AF247" s="5" t="s">
        <v>3325</v>
      </c>
      <c r="AG247" s="6" t="s">
        <v>2961</v>
      </c>
      <c r="AH247" s="6" t="s">
        <v>4104</v>
      </c>
      <c r="AI247" s="7">
        <f>IFERROR(RANK('Ref. Cuotas'!H246,'Ref. Cuotas'!H:H,0)+COUNTIF('Ref. Cuotas'!$H$7:'Ref. Cuotas'!H246,'Ref. Cuotas'!H246)-1,"")</f>
        <v>2667</v>
      </c>
      <c r="AJ247" s="7">
        <f>IFERROR(RANK('Ref. Cuotas'!I246,'Ref. Cuotas'!I:I,0)+COUNTIF('Ref. Cuotas'!$I$7:'Ref. Cuotas'!I246,'Ref. Cuotas'!I246)-1,"")</f>
        <v>1204</v>
      </c>
      <c r="AK247" s="7">
        <f>IFERROR(RANK('Ref. Cuotas'!J246,'Ref. Cuotas'!J:J,0)+COUNTIF('Ref. Cuotas'!$J$7:'Ref. Cuotas'!J246,'Ref. Cuotas'!J246)-1,"")</f>
        <v>982</v>
      </c>
      <c r="AL247" s="7">
        <f>IFERROR(RANK('Ref. Cuotas'!K246,'Ref. Cuotas'!K:K,0)+COUNTIF('Ref. Cuotas'!$K$7:'Ref. Cuotas'!K246,'Ref. Cuotas'!K246)-1,"")</f>
        <v>2409</v>
      </c>
      <c r="AM247" s="7">
        <f>IFERROR(RANK('Ref. Cuotas'!L246,'Ref. Cuotas'!L:L,0)+COUNTIF('Ref. Cuotas'!$L$7:'Ref. Cuotas'!L246,'Ref. Cuotas'!L246)-1,"")</f>
        <v>1844</v>
      </c>
      <c r="AN247" s="7">
        <f>IFERROR(RANK('Ref. Cuotas'!M246,'Ref. Cuotas'!M:M,0)+COUNTIF('Ref. Cuotas'!$M$7:'Ref. Cuotas'!M246,'Ref. Cuotas'!M246)-1,"")</f>
        <v>1132</v>
      </c>
      <c r="AO247" s="7">
        <f>IFERROR(RANK('Ref. Cuotas'!H246,'Ref. Cuotas'!H:H,1)+COUNTIF('Ref. Cuotas'!$H$7:'Ref. Cuotas'!H246,'Ref. Cuotas'!H246)-1,"")</f>
        <v>136</v>
      </c>
      <c r="AP247" s="7">
        <f>IFERROR(RANK('Ref. Cuotas'!J246,'Ref. Cuotas'!J:J,1)+COUNTIF('Ref. Cuotas'!$J$7:'Ref. Cuotas'!J246,'Ref. Cuotas'!J246)-1,"")</f>
        <v>157</v>
      </c>
      <c r="AQ247" s="7">
        <f>IFERROR(RANK('Ref. Cuotas'!K246,'Ref. Cuotas'!K:K,1)+COUNTIF('Ref. Cuotas'!$K$7:'Ref. Cuotas'!K246,'Ref. Cuotas'!K246)-1,"")</f>
        <v>394</v>
      </c>
    </row>
    <row r="248" spans="31:43" ht="17.25" customHeight="1" x14ac:dyDescent="0.3">
      <c r="AE248" s="5" t="s">
        <v>243</v>
      </c>
      <c r="AF248" s="5" t="s">
        <v>3326</v>
      </c>
      <c r="AG248" s="6" t="s">
        <v>2961</v>
      </c>
      <c r="AH248" s="6" t="s">
        <v>4112</v>
      </c>
      <c r="AI248" s="7">
        <f>IFERROR(RANK('Ref. Cuotas'!H247,'Ref. Cuotas'!H:H,0)+COUNTIF('Ref. Cuotas'!$H$7:'Ref. Cuotas'!H247,'Ref. Cuotas'!H247)-1,"")</f>
        <v>2553</v>
      </c>
      <c r="AJ248" s="7">
        <f>IFERROR(RANK('Ref. Cuotas'!I247,'Ref. Cuotas'!I:I,0)+COUNTIF('Ref. Cuotas'!$I$7:'Ref. Cuotas'!I247,'Ref. Cuotas'!I247)-1,"")</f>
        <v>1205</v>
      </c>
      <c r="AK248" s="7">
        <f>IFERROR(RANK('Ref. Cuotas'!J247,'Ref. Cuotas'!J:J,0)+COUNTIF('Ref. Cuotas'!$J$7:'Ref. Cuotas'!J247,'Ref. Cuotas'!J247)-1,"")</f>
        <v>983</v>
      </c>
      <c r="AL248" s="7">
        <f>IFERROR(RANK('Ref. Cuotas'!K247,'Ref. Cuotas'!K:K,0)+COUNTIF('Ref. Cuotas'!$K$7:'Ref. Cuotas'!K247,'Ref. Cuotas'!K247)-1,"")</f>
        <v>2578</v>
      </c>
      <c r="AM248" s="7">
        <f>IFERROR(RANK('Ref. Cuotas'!L247,'Ref. Cuotas'!L:L,0)+COUNTIF('Ref. Cuotas'!$L$7:'Ref. Cuotas'!L247,'Ref. Cuotas'!L247)-1,"")</f>
        <v>2238</v>
      </c>
      <c r="AN248" s="7">
        <f>IFERROR(RANK('Ref. Cuotas'!M247,'Ref. Cuotas'!M:M,0)+COUNTIF('Ref. Cuotas'!$M$7:'Ref. Cuotas'!M247,'Ref. Cuotas'!M247)-1,"")</f>
        <v>1133</v>
      </c>
      <c r="AO248" s="7">
        <f>IFERROR(RANK('Ref. Cuotas'!H247,'Ref. Cuotas'!H:H,1)+COUNTIF('Ref. Cuotas'!$H$7:'Ref. Cuotas'!H247,'Ref. Cuotas'!H247)-1,"")</f>
        <v>250</v>
      </c>
      <c r="AP248" s="7">
        <f>IFERROR(RANK('Ref. Cuotas'!J247,'Ref. Cuotas'!J:J,1)+COUNTIF('Ref. Cuotas'!$J$7:'Ref. Cuotas'!J247,'Ref. Cuotas'!J247)-1,"")</f>
        <v>158</v>
      </c>
      <c r="AQ248" s="7">
        <f>IFERROR(RANK('Ref. Cuotas'!K247,'Ref. Cuotas'!K:K,1)+COUNTIF('Ref. Cuotas'!$K$7:'Ref. Cuotas'!K247,'Ref. Cuotas'!K247)-1,"")</f>
        <v>225</v>
      </c>
    </row>
    <row r="249" spans="31:43" ht="17.25" customHeight="1" x14ac:dyDescent="0.3">
      <c r="AE249" s="5" t="s">
        <v>244</v>
      </c>
      <c r="AF249" s="5" t="s">
        <v>3327</v>
      </c>
      <c r="AG249" s="6" t="s">
        <v>2961</v>
      </c>
      <c r="AH249" s="6" t="s">
        <v>4113</v>
      </c>
      <c r="AI249" s="7">
        <f>IFERROR(RANK('Ref. Cuotas'!H248,'Ref. Cuotas'!H:H,0)+COUNTIF('Ref. Cuotas'!$H$7:'Ref. Cuotas'!H248,'Ref. Cuotas'!H248)-1,"")</f>
        <v>2524</v>
      </c>
      <c r="AJ249" s="7">
        <f>IFERROR(RANK('Ref. Cuotas'!I248,'Ref. Cuotas'!I:I,0)+COUNTIF('Ref. Cuotas'!$I$7:'Ref. Cuotas'!I248,'Ref. Cuotas'!I248)-1,"")</f>
        <v>1206</v>
      </c>
      <c r="AK249" s="7">
        <f>IFERROR(RANK('Ref. Cuotas'!J248,'Ref. Cuotas'!J:J,0)+COUNTIF('Ref. Cuotas'!$J$7:'Ref. Cuotas'!J248,'Ref. Cuotas'!J248)-1,"")</f>
        <v>984</v>
      </c>
      <c r="AL249" s="7">
        <f>IFERROR(RANK('Ref. Cuotas'!K248,'Ref. Cuotas'!K:K,0)+COUNTIF('Ref. Cuotas'!$K$7:'Ref. Cuotas'!K248,'Ref. Cuotas'!K248)-1,"")</f>
        <v>2078</v>
      </c>
      <c r="AM249" s="7">
        <f>IFERROR(RANK('Ref. Cuotas'!L248,'Ref. Cuotas'!L:L,0)+COUNTIF('Ref. Cuotas'!$L$7:'Ref. Cuotas'!L248,'Ref. Cuotas'!L248)-1,"")</f>
        <v>1112</v>
      </c>
      <c r="AN249" s="7">
        <f>IFERROR(RANK('Ref. Cuotas'!M248,'Ref. Cuotas'!M:M,0)+COUNTIF('Ref. Cuotas'!$M$7:'Ref. Cuotas'!M248,'Ref. Cuotas'!M248)-1,"")</f>
        <v>1134</v>
      </c>
      <c r="AO249" s="7">
        <f>IFERROR(RANK('Ref. Cuotas'!H248,'Ref. Cuotas'!H:H,1)+COUNTIF('Ref. Cuotas'!$H$7:'Ref. Cuotas'!H248,'Ref. Cuotas'!H248)-1,"")</f>
        <v>279</v>
      </c>
      <c r="AP249" s="7">
        <f>IFERROR(RANK('Ref. Cuotas'!J248,'Ref. Cuotas'!J:J,1)+COUNTIF('Ref. Cuotas'!$J$7:'Ref. Cuotas'!J248,'Ref. Cuotas'!J248)-1,"")</f>
        <v>159</v>
      </c>
      <c r="AQ249" s="7">
        <f>IFERROR(RANK('Ref. Cuotas'!K248,'Ref. Cuotas'!K:K,1)+COUNTIF('Ref. Cuotas'!$K$7:'Ref. Cuotas'!K248,'Ref. Cuotas'!K248)-1,"")</f>
        <v>725</v>
      </c>
    </row>
    <row r="250" spans="31:43" ht="17.25" customHeight="1" x14ac:dyDescent="0.3">
      <c r="AE250" s="5" t="s">
        <v>245</v>
      </c>
      <c r="AF250" s="5" t="s">
        <v>3328</v>
      </c>
      <c r="AG250" s="6" t="s">
        <v>2962</v>
      </c>
      <c r="AH250" s="6" t="s">
        <v>4088</v>
      </c>
      <c r="AI250" s="7">
        <f>IFERROR(RANK('Ref. Cuotas'!H249,'Ref. Cuotas'!H:H,0)+COUNTIF('Ref. Cuotas'!$H$7:'Ref. Cuotas'!H249,'Ref. Cuotas'!H249)-1,"")</f>
        <v>801</v>
      </c>
      <c r="AJ250" s="7">
        <f>IFERROR(RANK('Ref. Cuotas'!I249,'Ref. Cuotas'!I:I,0)+COUNTIF('Ref. Cuotas'!$I$7:'Ref. Cuotas'!I249,'Ref. Cuotas'!I249)-1,"")</f>
        <v>1207</v>
      </c>
      <c r="AK250" s="7">
        <f>IFERROR(RANK('Ref. Cuotas'!J249,'Ref. Cuotas'!J:J,0)+COUNTIF('Ref. Cuotas'!$J$7:'Ref. Cuotas'!J249,'Ref. Cuotas'!J249)-1,"")</f>
        <v>985</v>
      </c>
      <c r="AL250" s="7">
        <f>IFERROR(RANK('Ref. Cuotas'!K249,'Ref. Cuotas'!K:K,0)+COUNTIF('Ref. Cuotas'!$K$7:'Ref. Cuotas'!K249,'Ref. Cuotas'!K249)-1,"")</f>
        <v>2246</v>
      </c>
      <c r="AM250" s="7">
        <f>IFERROR(RANK('Ref. Cuotas'!L249,'Ref. Cuotas'!L:L,0)+COUNTIF('Ref. Cuotas'!$L$7:'Ref. Cuotas'!L249,'Ref. Cuotas'!L249)-1,"")</f>
        <v>1337</v>
      </c>
      <c r="AN250" s="7">
        <f>IFERROR(RANK('Ref. Cuotas'!M249,'Ref. Cuotas'!M:M,0)+COUNTIF('Ref. Cuotas'!$M$7:'Ref. Cuotas'!M249,'Ref. Cuotas'!M249)-1,"")</f>
        <v>1135</v>
      </c>
      <c r="AO250" s="7">
        <f>IFERROR(RANK('Ref. Cuotas'!H249,'Ref. Cuotas'!H:H,1)+COUNTIF('Ref. Cuotas'!$H$7:'Ref. Cuotas'!H249,'Ref. Cuotas'!H249)-1,"")</f>
        <v>2002</v>
      </c>
      <c r="AP250" s="7">
        <f>IFERROR(RANK('Ref. Cuotas'!J249,'Ref. Cuotas'!J:J,1)+COUNTIF('Ref. Cuotas'!$J$7:'Ref. Cuotas'!J249,'Ref. Cuotas'!J249)-1,"")</f>
        <v>160</v>
      </c>
      <c r="AQ250" s="7">
        <f>IFERROR(RANK('Ref. Cuotas'!K249,'Ref. Cuotas'!K:K,1)+COUNTIF('Ref. Cuotas'!$K$7:'Ref. Cuotas'!K249,'Ref. Cuotas'!K249)-1,"")</f>
        <v>557</v>
      </c>
    </row>
    <row r="251" spans="31:43" ht="17.25" customHeight="1" x14ac:dyDescent="0.3">
      <c r="AE251" s="5" t="s">
        <v>246</v>
      </c>
      <c r="AF251" s="5" t="s">
        <v>3329</v>
      </c>
      <c r="AG251" s="6" t="s">
        <v>2962</v>
      </c>
      <c r="AH251" s="6" t="s">
        <v>4111</v>
      </c>
      <c r="AI251" s="7">
        <f>IFERROR(RANK('Ref. Cuotas'!H250,'Ref. Cuotas'!H:H,0)+COUNTIF('Ref. Cuotas'!$H$7:'Ref. Cuotas'!H250,'Ref. Cuotas'!H250)-1,"")</f>
        <v>736</v>
      </c>
      <c r="AJ251" s="7">
        <f>IFERROR(RANK('Ref. Cuotas'!I250,'Ref. Cuotas'!I:I,0)+COUNTIF('Ref. Cuotas'!$I$7:'Ref. Cuotas'!I250,'Ref. Cuotas'!I250)-1,"")</f>
        <v>1208</v>
      </c>
      <c r="AK251" s="7">
        <f>IFERROR(RANK('Ref. Cuotas'!J250,'Ref. Cuotas'!J:J,0)+COUNTIF('Ref. Cuotas'!$J$7:'Ref. Cuotas'!J250,'Ref. Cuotas'!J250)-1,"")</f>
        <v>986</v>
      </c>
      <c r="AL251" s="7">
        <f>IFERROR(RANK('Ref. Cuotas'!K250,'Ref. Cuotas'!K:K,0)+COUNTIF('Ref. Cuotas'!$K$7:'Ref. Cuotas'!K250,'Ref. Cuotas'!K250)-1,"")</f>
        <v>2032</v>
      </c>
      <c r="AM251" s="7">
        <f>IFERROR(RANK('Ref. Cuotas'!L250,'Ref. Cuotas'!L:L,0)+COUNTIF('Ref. Cuotas'!$L$7:'Ref. Cuotas'!L250,'Ref. Cuotas'!L250)-1,"")</f>
        <v>1374</v>
      </c>
      <c r="AN251" s="7">
        <f>IFERROR(RANK('Ref. Cuotas'!M250,'Ref. Cuotas'!M:M,0)+COUNTIF('Ref. Cuotas'!$M$7:'Ref. Cuotas'!M250,'Ref. Cuotas'!M250)-1,"")</f>
        <v>1136</v>
      </c>
      <c r="AO251" s="7">
        <f>IFERROR(RANK('Ref. Cuotas'!H250,'Ref. Cuotas'!H:H,1)+COUNTIF('Ref. Cuotas'!$H$7:'Ref. Cuotas'!H250,'Ref. Cuotas'!H250)-1,"")</f>
        <v>2067</v>
      </c>
      <c r="AP251" s="7">
        <f>IFERROR(RANK('Ref. Cuotas'!J250,'Ref. Cuotas'!J:J,1)+COUNTIF('Ref. Cuotas'!$J$7:'Ref. Cuotas'!J250,'Ref. Cuotas'!J250)-1,"")</f>
        <v>161</v>
      </c>
      <c r="AQ251" s="7">
        <f>IFERROR(RANK('Ref. Cuotas'!K250,'Ref. Cuotas'!K:K,1)+COUNTIF('Ref. Cuotas'!$K$7:'Ref. Cuotas'!K250,'Ref. Cuotas'!K250)-1,"")</f>
        <v>771</v>
      </c>
    </row>
    <row r="252" spans="31:43" ht="17.25" customHeight="1" x14ac:dyDescent="0.3">
      <c r="AE252" s="5" t="s">
        <v>247</v>
      </c>
      <c r="AF252" s="5" t="s">
        <v>3330</v>
      </c>
      <c r="AG252" s="6" t="s">
        <v>2962</v>
      </c>
      <c r="AH252" s="6" t="s">
        <v>4104</v>
      </c>
      <c r="AI252" s="7">
        <f>IFERROR(RANK('Ref. Cuotas'!H251,'Ref. Cuotas'!H:H,0)+COUNTIF('Ref. Cuotas'!$H$7:'Ref. Cuotas'!H251,'Ref. Cuotas'!H251)-1,"")</f>
        <v>1299</v>
      </c>
      <c r="AJ252" s="7">
        <f>IFERROR(RANK('Ref. Cuotas'!I251,'Ref. Cuotas'!I:I,0)+COUNTIF('Ref. Cuotas'!$I$7:'Ref. Cuotas'!I251,'Ref. Cuotas'!I251)-1,"")</f>
        <v>1209</v>
      </c>
      <c r="AK252" s="7">
        <f>IFERROR(RANK('Ref. Cuotas'!J251,'Ref. Cuotas'!J:J,0)+COUNTIF('Ref. Cuotas'!$J$7:'Ref. Cuotas'!J251,'Ref. Cuotas'!J251)-1,"")</f>
        <v>987</v>
      </c>
      <c r="AL252" s="7">
        <f>IFERROR(RANK('Ref. Cuotas'!K251,'Ref. Cuotas'!K:K,0)+COUNTIF('Ref. Cuotas'!$K$7:'Ref. Cuotas'!K251,'Ref. Cuotas'!K251)-1,"")</f>
        <v>1971</v>
      </c>
      <c r="AM252" s="7">
        <f>IFERROR(RANK('Ref. Cuotas'!L251,'Ref. Cuotas'!L:L,0)+COUNTIF('Ref. Cuotas'!$L$7:'Ref. Cuotas'!L251,'Ref. Cuotas'!L251)-1,"")</f>
        <v>1210</v>
      </c>
      <c r="AN252" s="7">
        <f>IFERROR(RANK('Ref. Cuotas'!M251,'Ref. Cuotas'!M:M,0)+COUNTIF('Ref. Cuotas'!$M$7:'Ref. Cuotas'!M251,'Ref. Cuotas'!M251)-1,"")</f>
        <v>1137</v>
      </c>
      <c r="AO252" s="7">
        <f>IFERROR(RANK('Ref. Cuotas'!H251,'Ref. Cuotas'!H:H,1)+COUNTIF('Ref. Cuotas'!$H$7:'Ref. Cuotas'!H251,'Ref. Cuotas'!H251)-1,"")</f>
        <v>1504</v>
      </c>
      <c r="AP252" s="7">
        <f>IFERROR(RANK('Ref. Cuotas'!J251,'Ref. Cuotas'!J:J,1)+COUNTIF('Ref. Cuotas'!$J$7:'Ref. Cuotas'!J251,'Ref. Cuotas'!J251)-1,"")</f>
        <v>162</v>
      </c>
      <c r="AQ252" s="7">
        <f>IFERROR(RANK('Ref. Cuotas'!K251,'Ref. Cuotas'!K:K,1)+COUNTIF('Ref. Cuotas'!$K$7:'Ref. Cuotas'!K251,'Ref. Cuotas'!K251)-1,"")</f>
        <v>832</v>
      </c>
    </row>
    <row r="253" spans="31:43" ht="17.25" customHeight="1" x14ac:dyDescent="0.3">
      <c r="AE253" s="5" t="s">
        <v>248</v>
      </c>
      <c r="AF253" s="5" t="s">
        <v>3331</v>
      </c>
      <c r="AG253" s="6" t="s">
        <v>2962</v>
      </c>
      <c r="AH253" s="6" t="s">
        <v>4112</v>
      </c>
      <c r="AI253" s="7">
        <f>IFERROR(RANK('Ref. Cuotas'!H252,'Ref. Cuotas'!H:H,0)+COUNTIF('Ref. Cuotas'!$H$7:'Ref. Cuotas'!H252,'Ref. Cuotas'!H252)-1,"")</f>
        <v>1105</v>
      </c>
      <c r="AJ253" s="7">
        <f>IFERROR(RANK('Ref. Cuotas'!I252,'Ref. Cuotas'!I:I,0)+COUNTIF('Ref. Cuotas'!$I$7:'Ref. Cuotas'!I252,'Ref. Cuotas'!I252)-1,"")</f>
        <v>1210</v>
      </c>
      <c r="AK253" s="7">
        <f>IFERROR(RANK('Ref. Cuotas'!J252,'Ref. Cuotas'!J:J,0)+COUNTIF('Ref. Cuotas'!$J$7:'Ref. Cuotas'!J252,'Ref. Cuotas'!J252)-1,"")</f>
        <v>988</v>
      </c>
      <c r="AL253" s="7">
        <f>IFERROR(RANK('Ref. Cuotas'!K252,'Ref. Cuotas'!K:K,0)+COUNTIF('Ref. Cuotas'!$K$7:'Ref. Cuotas'!K252,'Ref. Cuotas'!K252)-1,"")</f>
        <v>2333</v>
      </c>
      <c r="AM253" s="7">
        <f>IFERROR(RANK('Ref. Cuotas'!L252,'Ref. Cuotas'!L:L,0)+COUNTIF('Ref. Cuotas'!$L$7:'Ref. Cuotas'!L252,'Ref. Cuotas'!L252)-1,"")</f>
        <v>1908</v>
      </c>
      <c r="AN253" s="7">
        <f>IFERROR(RANK('Ref. Cuotas'!M252,'Ref. Cuotas'!M:M,0)+COUNTIF('Ref. Cuotas'!$M$7:'Ref. Cuotas'!M252,'Ref. Cuotas'!M252)-1,"")</f>
        <v>1138</v>
      </c>
      <c r="AO253" s="7">
        <f>IFERROR(RANK('Ref. Cuotas'!H252,'Ref. Cuotas'!H:H,1)+COUNTIF('Ref. Cuotas'!$H$7:'Ref. Cuotas'!H252,'Ref. Cuotas'!H252)-1,"")</f>
        <v>1698</v>
      </c>
      <c r="AP253" s="7">
        <f>IFERROR(RANK('Ref. Cuotas'!J252,'Ref. Cuotas'!J:J,1)+COUNTIF('Ref. Cuotas'!$J$7:'Ref. Cuotas'!J252,'Ref. Cuotas'!J252)-1,"")</f>
        <v>163</v>
      </c>
      <c r="AQ253" s="7">
        <f>IFERROR(RANK('Ref. Cuotas'!K252,'Ref. Cuotas'!K:K,1)+COUNTIF('Ref. Cuotas'!$K$7:'Ref. Cuotas'!K252,'Ref. Cuotas'!K252)-1,"")</f>
        <v>470</v>
      </c>
    </row>
    <row r="254" spans="31:43" ht="17.25" customHeight="1" x14ac:dyDescent="0.3">
      <c r="AE254" s="5" t="s">
        <v>249</v>
      </c>
      <c r="AF254" s="5" t="s">
        <v>3332</v>
      </c>
      <c r="AG254" s="6" t="s">
        <v>2962</v>
      </c>
      <c r="AH254" s="6" t="s">
        <v>4113</v>
      </c>
      <c r="AI254" s="7">
        <f>IFERROR(RANK('Ref. Cuotas'!H253,'Ref. Cuotas'!H:H,0)+COUNTIF('Ref. Cuotas'!$H$7:'Ref. Cuotas'!H253,'Ref. Cuotas'!H253)-1,"")</f>
        <v>1135</v>
      </c>
      <c r="AJ254" s="7">
        <f>IFERROR(RANK('Ref. Cuotas'!I253,'Ref. Cuotas'!I:I,0)+COUNTIF('Ref. Cuotas'!$I$7:'Ref. Cuotas'!I253,'Ref. Cuotas'!I253)-1,"")</f>
        <v>1211</v>
      </c>
      <c r="AK254" s="7">
        <f>IFERROR(RANK('Ref. Cuotas'!J253,'Ref. Cuotas'!J:J,0)+COUNTIF('Ref. Cuotas'!$J$7:'Ref. Cuotas'!J253,'Ref. Cuotas'!J253)-1,"")</f>
        <v>583</v>
      </c>
      <c r="AL254" s="7">
        <f>IFERROR(RANK('Ref. Cuotas'!K253,'Ref. Cuotas'!K:K,0)+COUNTIF('Ref. Cuotas'!$K$7:'Ref. Cuotas'!K253,'Ref. Cuotas'!K253)-1,"")</f>
        <v>1828</v>
      </c>
      <c r="AM254" s="7">
        <f>IFERROR(RANK('Ref. Cuotas'!L253,'Ref. Cuotas'!L:L,0)+COUNTIF('Ref. Cuotas'!$L$7:'Ref. Cuotas'!L253,'Ref. Cuotas'!L253)-1,"")</f>
        <v>964</v>
      </c>
      <c r="AN254" s="7">
        <f>IFERROR(RANK('Ref. Cuotas'!M253,'Ref. Cuotas'!M:M,0)+COUNTIF('Ref. Cuotas'!$M$7:'Ref. Cuotas'!M253,'Ref. Cuotas'!M253)-1,"")</f>
        <v>1139</v>
      </c>
      <c r="AO254" s="7">
        <f>IFERROR(RANK('Ref. Cuotas'!H253,'Ref. Cuotas'!H:H,1)+COUNTIF('Ref. Cuotas'!$H$7:'Ref. Cuotas'!H253,'Ref. Cuotas'!H253)-1,"")</f>
        <v>1668</v>
      </c>
      <c r="AP254" s="7">
        <f>IFERROR(RANK('Ref. Cuotas'!J253,'Ref. Cuotas'!J:J,1)+COUNTIF('Ref. Cuotas'!$J$7:'Ref. Cuotas'!J253,'Ref. Cuotas'!J253)-1,"")</f>
        <v>2220</v>
      </c>
      <c r="AQ254" s="7">
        <f>IFERROR(RANK('Ref. Cuotas'!K253,'Ref. Cuotas'!K:K,1)+COUNTIF('Ref. Cuotas'!$K$7:'Ref. Cuotas'!K253,'Ref. Cuotas'!K253)-1,"")</f>
        <v>975</v>
      </c>
    </row>
    <row r="255" spans="31:43" ht="17.25" customHeight="1" x14ac:dyDescent="0.3">
      <c r="AE255" s="5" t="s">
        <v>250</v>
      </c>
      <c r="AF255" s="5" t="s">
        <v>3333</v>
      </c>
      <c r="AG255" s="6" t="s">
        <v>2963</v>
      </c>
      <c r="AH255" s="6" t="s">
        <v>4092</v>
      </c>
      <c r="AI255" s="7">
        <f>IFERROR(RANK('Ref. Cuotas'!H254,'Ref. Cuotas'!H:H,0)+COUNTIF('Ref. Cuotas'!$H$7:'Ref. Cuotas'!H254,'Ref. Cuotas'!H254)-1,"")</f>
        <v>5</v>
      </c>
      <c r="AJ255" s="7">
        <f>IFERROR(RANK('Ref. Cuotas'!I254,'Ref. Cuotas'!I:I,0)+COUNTIF('Ref. Cuotas'!$I$7:'Ref. Cuotas'!I254,'Ref. Cuotas'!I254)-1,"")</f>
        <v>1212</v>
      </c>
      <c r="AK255" s="7">
        <f>IFERROR(RANK('Ref. Cuotas'!J254,'Ref. Cuotas'!J:J,0)+COUNTIF('Ref. Cuotas'!$J$7:'Ref. Cuotas'!J254,'Ref. Cuotas'!J254)-1,"")</f>
        <v>989</v>
      </c>
      <c r="AL255" s="7">
        <f>IFERROR(RANK('Ref. Cuotas'!K254,'Ref. Cuotas'!K:K,0)+COUNTIF('Ref. Cuotas'!$K$7:'Ref. Cuotas'!K254,'Ref. Cuotas'!K254)-1,"")</f>
        <v>1019</v>
      </c>
      <c r="AM255" s="7">
        <f>IFERROR(RANK('Ref. Cuotas'!L254,'Ref. Cuotas'!L:L,0)+COUNTIF('Ref. Cuotas'!$L$7:'Ref. Cuotas'!L254,'Ref. Cuotas'!L254)-1,"")</f>
        <v>543</v>
      </c>
      <c r="AN255" s="7">
        <f>IFERROR(RANK('Ref. Cuotas'!M254,'Ref. Cuotas'!M:M,0)+COUNTIF('Ref. Cuotas'!$M$7:'Ref. Cuotas'!M254,'Ref. Cuotas'!M254)-1,"")</f>
        <v>1140</v>
      </c>
      <c r="AO255" s="7">
        <f>IFERROR(RANK('Ref. Cuotas'!H254,'Ref. Cuotas'!H:H,1)+COUNTIF('Ref. Cuotas'!$H$7:'Ref. Cuotas'!H254,'Ref. Cuotas'!H254)-1,"")</f>
        <v>2798</v>
      </c>
      <c r="AP255" s="7">
        <f>IFERROR(RANK('Ref. Cuotas'!J254,'Ref. Cuotas'!J:J,1)+COUNTIF('Ref. Cuotas'!$J$7:'Ref. Cuotas'!J254,'Ref. Cuotas'!J254)-1,"")</f>
        <v>164</v>
      </c>
      <c r="AQ255" s="7">
        <f>IFERROR(RANK('Ref. Cuotas'!K254,'Ref. Cuotas'!K:K,1)+COUNTIF('Ref. Cuotas'!$K$7:'Ref. Cuotas'!K254,'Ref. Cuotas'!K254)-1,"")</f>
        <v>1784</v>
      </c>
    </row>
    <row r="256" spans="31:43" ht="17.25" customHeight="1" x14ac:dyDescent="0.3">
      <c r="AE256" s="5" t="s">
        <v>251</v>
      </c>
      <c r="AF256" s="5" t="s">
        <v>3334</v>
      </c>
      <c r="AG256" s="6" t="s">
        <v>2963</v>
      </c>
      <c r="AH256" s="6" t="s">
        <v>4095</v>
      </c>
      <c r="AI256" s="7">
        <f>IFERROR(RANK('Ref. Cuotas'!H255,'Ref. Cuotas'!H:H,0)+COUNTIF('Ref. Cuotas'!$H$7:'Ref. Cuotas'!H255,'Ref. Cuotas'!H255)-1,"")</f>
        <v>13</v>
      </c>
      <c r="AJ256" s="7">
        <f>IFERROR(RANK('Ref. Cuotas'!I255,'Ref. Cuotas'!I:I,0)+COUNTIF('Ref. Cuotas'!$I$7:'Ref. Cuotas'!I255,'Ref. Cuotas'!I255)-1,"")</f>
        <v>1213</v>
      </c>
      <c r="AK256" s="7">
        <f>IFERROR(RANK('Ref. Cuotas'!J255,'Ref. Cuotas'!J:J,0)+COUNTIF('Ref. Cuotas'!$J$7:'Ref. Cuotas'!J255,'Ref. Cuotas'!J255)-1,"")</f>
        <v>990</v>
      </c>
      <c r="AL256" s="7">
        <f>IFERROR(RANK('Ref. Cuotas'!K255,'Ref. Cuotas'!K:K,0)+COUNTIF('Ref. Cuotas'!$K$7:'Ref. Cuotas'!K255,'Ref. Cuotas'!K255)-1,"")</f>
        <v>1415</v>
      </c>
      <c r="AM256" s="7">
        <f>IFERROR(RANK('Ref. Cuotas'!L255,'Ref. Cuotas'!L:L,0)+COUNTIF('Ref. Cuotas'!$L$7:'Ref. Cuotas'!L255,'Ref. Cuotas'!L255)-1,"")</f>
        <v>1631</v>
      </c>
      <c r="AN256" s="7">
        <f>IFERROR(RANK('Ref. Cuotas'!M255,'Ref. Cuotas'!M:M,0)+COUNTIF('Ref. Cuotas'!$M$7:'Ref. Cuotas'!M255,'Ref. Cuotas'!M255)-1,"")</f>
        <v>1141</v>
      </c>
      <c r="AO256" s="7">
        <f>IFERROR(RANK('Ref. Cuotas'!H255,'Ref. Cuotas'!H:H,1)+COUNTIF('Ref. Cuotas'!$H$7:'Ref. Cuotas'!H255,'Ref. Cuotas'!H255)-1,"")</f>
        <v>2790</v>
      </c>
      <c r="AP256" s="7">
        <f>IFERROR(RANK('Ref. Cuotas'!J255,'Ref. Cuotas'!J:J,1)+COUNTIF('Ref. Cuotas'!$J$7:'Ref. Cuotas'!J255,'Ref. Cuotas'!J255)-1,"")</f>
        <v>165</v>
      </c>
      <c r="AQ256" s="7">
        <f>IFERROR(RANK('Ref. Cuotas'!K255,'Ref. Cuotas'!K:K,1)+COUNTIF('Ref. Cuotas'!$K$7:'Ref. Cuotas'!K255,'Ref. Cuotas'!K255)-1,"")</f>
        <v>1388</v>
      </c>
    </row>
    <row r="257" spans="31:43" ht="17.25" customHeight="1" x14ac:dyDescent="0.3">
      <c r="AE257" s="5" t="s">
        <v>252</v>
      </c>
      <c r="AF257" s="5" t="s">
        <v>3335</v>
      </c>
      <c r="AG257" s="6" t="s">
        <v>2963</v>
      </c>
      <c r="AH257" s="6" t="s">
        <v>4106</v>
      </c>
      <c r="AI257" s="7">
        <f>IFERROR(RANK('Ref. Cuotas'!H256,'Ref. Cuotas'!H:H,0)+COUNTIF('Ref. Cuotas'!$H$7:'Ref. Cuotas'!H256,'Ref. Cuotas'!H256)-1,"")</f>
        <v>88</v>
      </c>
      <c r="AJ257" s="7">
        <f>IFERROR(RANK('Ref. Cuotas'!I256,'Ref. Cuotas'!I:I,0)+COUNTIF('Ref. Cuotas'!$I$7:'Ref. Cuotas'!I256,'Ref. Cuotas'!I256)-1,"")</f>
        <v>1214</v>
      </c>
      <c r="AK257" s="7">
        <f>IFERROR(RANK('Ref. Cuotas'!J256,'Ref. Cuotas'!J:J,0)+COUNTIF('Ref. Cuotas'!$J$7:'Ref. Cuotas'!J256,'Ref. Cuotas'!J256)-1,"")</f>
        <v>991</v>
      </c>
      <c r="AL257" s="7">
        <f>IFERROR(RANK('Ref. Cuotas'!K256,'Ref. Cuotas'!K:K,0)+COUNTIF('Ref. Cuotas'!$K$7:'Ref. Cuotas'!K256,'Ref. Cuotas'!K256)-1,"")</f>
        <v>2603</v>
      </c>
      <c r="AM257" s="7">
        <f>IFERROR(RANK('Ref. Cuotas'!L256,'Ref. Cuotas'!L:L,0)+COUNTIF('Ref. Cuotas'!$L$7:'Ref. Cuotas'!L256,'Ref. Cuotas'!L256)-1,"")</f>
        <v>2599</v>
      </c>
      <c r="AN257" s="7">
        <f>IFERROR(RANK('Ref. Cuotas'!M256,'Ref. Cuotas'!M:M,0)+COUNTIF('Ref. Cuotas'!$M$7:'Ref. Cuotas'!M256,'Ref. Cuotas'!M256)-1,"")</f>
        <v>1142</v>
      </c>
      <c r="AO257" s="7">
        <f>IFERROR(RANK('Ref. Cuotas'!H256,'Ref. Cuotas'!H:H,1)+COUNTIF('Ref. Cuotas'!$H$7:'Ref. Cuotas'!H256,'Ref. Cuotas'!H256)-1,"")</f>
        <v>2715</v>
      </c>
      <c r="AP257" s="7">
        <f>IFERROR(RANK('Ref. Cuotas'!J256,'Ref. Cuotas'!J:J,1)+COUNTIF('Ref. Cuotas'!$J$7:'Ref. Cuotas'!J256,'Ref. Cuotas'!J256)-1,"")</f>
        <v>166</v>
      </c>
      <c r="AQ257" s="7">
        <f>IFERROR(RANK('Ref. Cuotas'!K256,'Ref. Cuotas'!K:K,1)+COUNTIF('Ref. Cuotas'!$K$7:'Ref. Cuotas'!K256,'Ref. Cuotas'!K256)-1,"")</f>
        <v>21</v>
      </c>
    </row>
    <row r="258" spans="31:43" ht="17.25" customHeight="1" x14ac:dyDescent="0.3">
      <c r="AE258" s="5" t="s">
        <v>253</v>
      </c>
      <c r="AF258" s="5" t="s">
        <v>3336</v>
      </c>
      <c r="AG258" s="6" t="s">
        <v>2963</v>
      </c>
      <c r="AH258" s="6" t="s">
        <v>4152</v>
      </c>
      <c r="AI258" s="7">
        <f>IFERROR(RANK('Ref. Cuotas'!H257,'Ref. Cuotas'!H:H,0)+COUNTIF('Ref. Cuotas'!$H$7:'Ref. Cuotas'!H257,'Ref. Cuotas'!H257)-1,"")</f>
        <v>14</v>
      </c>
      <c r="AJ258" s="7">
        <f>IFERROR(RANK('Ref. Cuotas'!I257,'Ref. Cuotas'!I:I,0)+COUNTIF('Ref. Cuotas'!$I$7:'Ref. Cuotas'!I257,'Ref. Cuotas'!I257)-1,"")</f>
        <v>1215</v>
      </c>
      <c r="AK258" s="7">
        <f>IFERROR(RANK('Ref. Cuotas'!J257,'Ref. Cuotas'!J:J,0)+COUNTIF('Ref. Cuotas'!$J$7:'Ref. Cuotas'!J257,'Ref. Cuotas'!J257)-1,"")</f>
        <v>992</v>
      </c>
      <c r="AL258" s="7">
        <f>IFERROR(RANK('Ref. Cuotas'!K257,'Ref. Cuotas'!K:K,0)+COUNTIF('Ref. Cuotas'!$K$7:'Ref. Cuotas'!K257,'Ref. Cuotas'!K257)-1,"")</f>
        <v>1919</v>
      </c>
      <c r="AM258" s="7">
        <f>IFERROR(RANK('Ref. Cuotas'!L257,'Ref. Cuotas'!L:L,0)+COUNTIF('Ref. Cuotas'!$L$7:'Ref. Cuotas'!L257,'Ref. Cuotas'!L257)-1,"")</f>
        <v>1545</v>
      </c>
      <c r="AN258" s="7">
        <f>IFERROR(RANK('Ref. Cuotas'!M257,'Ref. Cuotas'!M:M,0)+COUNTIF('Ref. Cuotas'!$M$7:'Ref. Cuotas'!M257,'Ref. Cuotas'!M257)-1,"")</f>
        <v>1143</v>
      </c>
      <c r="AO258" s="7">
        <f>IFERROR(RANK('Ref. Cuotas'!H257,'Ref. Cuotas'!H:H,1)+COUNTIF('Ref. Cuotas'!$H$7:'Ref. Cuotas'!H257,'Ref. Cuotas'!H257)-1,"")</f>
        <v>2789</v>
      </c>
      <c r="AP258" s="7">
        <f>IFERROR(RANK('Ref. Cuotas'!J257,'Ref. Cuotas'!J:J,1)+COUNTIF('Ref. Cuotas'!$J$7:'Ref. Cuotas'!J257,'Ref. Cuotas'!J257)-1,"")</f>
        <v>167</v>
      </c>
      <c r="AQ258" s="7">
        <f>IFERROR(RANK('Ref. Cuotas'!K257,'Ref. Cuotas'!K:K,1)+COUNTIF('Ref. Cuotas'!$K$7:'Ref. Cuotas'!K257,'Ref. Cuotas'!K257)-1,"")</f>
        <v>884</v>
      </c>
    </row>
    <row r="259" spans="31:43" ht="17.25" customHeight="1" x14ac:dyDescent="0.3">
      <c r="AE259" s="5" t="s">
        <v>254</v>
      </c>
      <c r="AF259" s="5" t="s">
        <v>3337</v>
      </c>
      <c r="AG259" s="6" t="s">
        <v>2964</v>
      </c>
      <c r="AH259" s="6" t="s">
        <v>4088</v>
      </c>
      <c r="AI259" s="7">
        <f>IFERROR(RANK('Ref. Cuotas'!H258,'Ref. Cuotas'!H:H,0)+COUNTIF('Ref. Cuotas'!$H$7:'Ref. Cuotas'!H258,'Ref. Cuotas'!H258)-1,"")</f>
        <v>1571</v>
      </c>
      <c r="AJ259" s="7">
        <f>IFERROR(RANK('Ref. Cuotas'!I258,'Ref. Cuotas'!I:I,0)+COUNTIF('Ref. Cuotas'!$I$7:'Ref. Cuotas'!I258,'Ref. Cuotas'!I258)-1,"")</f>
        <v>1216</v>
      </c>
      <c r="AK259" s="7">
        <f>IFERROR(RANK('Ref. Cuotas'!J258,'Ref. Cuotas'!J:J,0)+COUNTIF('Ref. Cuotas'!$J$7:'Ref. Cuotas'!J258,'Ref. Cuotas'!J258)-1,"")</f>
        <v>993</v>
      </c>
      <c r="AL259" s="7">
        <f>IFERROR(RANK('Ref. Cuotas'!K258,'Ref. Cuotas'!K:K,0)+COUNTIF('Ref. Cuotas'!$K$7:'Ref. Cuotas'!K258,'Ref. Cuotas'!K258)-1,"")</f>
        <v>2075</v>
      </c>
      <c r="AM259" s="7">
        <f>IFERROR(RANK('Ref. Cuotas'!L258,'Ref. Cuotas'!L:L,0)+COUNTIF('Ref. Cuotas'!$L$7:'Ref. Cuotas'!L258,'Ref. Cuotas'!L258)-1,"")</f>
        <v>810</v>
      </c>
      <c r="AN259" s="7">
        <f>IFERROR(RANK('Ref. Cuotas'!M258,'Ref. Cuotas'!M:M,0)+COUNTIF('Ref. Cuotas'!$M$7:'Ref. Cuotas'!M258,'Ref. Cuotas'!M258)-1,"")</f>
        <v>1144</v>
      </c>
      <c r="AO259" s="7">
        <f>IFERROR(RANK('Ref. Cuotas'!H258,'Ref. Cuotas'!H:H,1)+COUNTIF('Ref. Cuotas'!$H$7:'Ref. Cuotas'!H258,'Ref. Cuotas'!H258)-1,"")</f>
        <v>1232</v>
      </c>
      <c r="AP259" s="7">
        <f>IFERROR(RANK('Ref. Cuotas'!J258,'Ref. Cuotas'!J:J,1)+COUNTIF('Ref. Cuotas'!$J$7:'Ref. Cuotas'!J258,'Ref. Cuotas'!J258)-1,"")</f>
        <v>168</v>
      </c>
      <c r="AQ259" s="7">
        <f>IFERROR(RANK('Ref. Cuotas'!K258,'Ref. Cuotas'!K:K,1)+COUNTIF('Ref. Cuotas'!$K$7:'Ref. Cuotas'!K258,'Ref. Cuotas'!K258)-1,"")</f>
        <v>728</v>
      </c>
    </row>
    <row r="260" spans="31:43" ht="17.25" customHeight="1" x14ac:dyDescent="0.3">
      <c r="AE260" s="5" t="s">
        <v>255</v>
      </c>
      <c r="AF260" s="5" t="s">
        <v>3338</v>
      </c>
      <c r="AG260" s="6" t="s">
        <v>2964</v>
      </c>
      <c r="AH260" s="6" t="s">
        <v>4111</v>
      </c>
      <c r="AI260" s="7">
        <f>IFERROR(RANK('Ref. Cuotas'!H259,'Ref. Cuotas'!H:H,0)+COUNTIF('Ref. Cuotas'!$H$7:'Ref. Cuotas'!H259,'Ref. Cuotas'!H259)-1,"")</f>
        <v>1466</v>
      </c>
      <c r="AJ260" s="7">
        <f>IFERROR(RANK('Ref. Cuotas'!I259,'Ref. Cuotas'!I:I,0)+COUNTIF('Ref. Cuotas'!$I$7:'Ref. Cuotas'!I259,'Ref. Cuotas'!I259)-1,"")</f>
        <v>1217</v>
      </c>
      <c r="AK260" s="7">
        <f>IFERROR(RANK('Ref. Cuotas'!J259,'Ref. Cuotas'!J:J,0)+COUNTIF('Ref. Cuotas'!$J$7:'Ref. Cuotas'!J259,'Ref. Cuotas'!J259)-1,"")</f>
        <v>994</v>
      </c>
      <c r="AL260" s="7">
        <f>IFERROR(RANK('Ref. Cuotas'!K259,'Ref. Cuotas'!K:K,0)+COUNTIF('Ref. Cuotas'!$K$7:'Ref. Cuotas'!K259,'Ref. Cuotas'!K259)-1,"")</f>
        <v>1847</v>
      </c>
      <c r="AM260" s="7">
        <f>IFERROR(RANK('Ref. Cuotas'!L259,'Ref. Cuotas'!L:L,0)+COUNTIF('Ref. Cuotas'!$L$7:'Ref. Cuotas'!L259,'Ref. Cuotas'!L259)-1,"")</f>
        <v>1421</v>
      </c>
      <c r="AN260" s="7">
        <f>IFERROR(RANK('Ref. Cuotas'!M259,'Ref. Cuotas'!M:M,0)+COUNTIF('Ref. Cuotas'!$M$7:'Ref. Cuotas'!M259,'Ref. Cuotas'!M259)-1,"")</f>
        <v>1145</v>
      </c>
      <c r="AO260" s="7">
        <f>IFERROR(RANK('Ref. Cuotas'!H259,'Ref. Cuotas'!H:H,1)+COUNTIF('Ref. Cuotas'!$H$7:'Ref. Cuotas'!H259,'Ref. Cuotas'!H259)-1,"")</f>
        <v>1337</v>
      </c>
      <c r="AP260" s="7">
        <f>IFERROR(RANK('Ref. Cuotas'!J259,'Ref. Cuotas'!J:J,1)+COUNTIF('Ref. Cuotas'!$J$7:'Ref. Cuotas'!J259,'Ref. Cuotas'!J259)-1,"")</f>
        <v>169</v>
      </c>
      <c r="AQ260" s="7">
        <f>IFERROR(RANK('Ref. Cuotas'!K259,'Ref. Cuotas'!K:K,1)+COUNTIF('Ref. Cuotas'!$K$7:'Ref. Cuotas'!K259,'Ref. Cuotas'!K259)-1,"")</f>
        <v>956</v>
      </c>
    </row>
    <row r="261" spans="31:43" ht="17.25" customHeight="1" x14ac:dyDescent="0.3">
      <c r="AE261" s="5" t="s">
        <v>256</v>
      </c>
      <c r="AF261" s="5" t="s">
        <v>3339</v>
      </c>
      <c r="AG261" s="6" t="s">
        <v>2964</v>
      </c>
      <c r="AH261" s="6" t="s">
        <v>4104</v>
      </c>
      <c r="AI261" s="7">
        <f>IFERROR(RANK('Ref. Cuotas'!H260,'Ref. Cuotas'!H:H,0)+COUNTIF('Ref. Cuotas'!$H$7:'Ref. Cuotas'!H260,'Ref. Cuotas'!H260)-1,"")</f>
        <v>2463</v>
      </c>
      <c r="AJ261" s="7">
        <f>IFERROR(RANK('Ref. Cuotas'!I260,'Ref. Cuotas'!I:I,0)+COUNTIF('Ref. Cuotas'!$I$7:'Ref. Cuotas'!I260,'Ref. Cuotas'!I260)-1,"")</f>
        <v>1218</v>
      </c>
      <c r="AK261" s="7">
        <f>IFERROR(RANK('Ref. Cuotas'!J260,'Ref. Cuotas'!J:J,0)+COUNTIF('Ref. Cuotas'!$J$7:'Ref. Cuotas'!J260,'Ref. Cuotas'!J260)-1,"")</f>
        <v>995</v>
      </c>
      <c r="AL261" s="7">
        <f>IFERROR(RANK('Ref. Cuotas'!K260,'Ref. Cuotas'!K:K,0)+COUNTIF('Ref. Cuotas'!$K$7:'Ref. Cuotas'!K260,'Ref. Cuotas'!K260)-1,"")</f>
        <v>2026</v>
      </c>
      <c r="AM261" s="7">
        <f>IFERROR(RANK('Ref. Cuotas'!L260,'Ref. Cuotas'!L:L,0)+COUNTIF('Ref. Cuotas'!$L$7:'Ref. Cuotas'!L260,'Ref. Cuotas'!L260)-1,"")</f>
        <v>1255</v>
      </c>
      <c r="AN261" s="7">
        <f>IFERROR(RANK('Ref. Cuotas'!M260,'Ref. Cuotas'!M:M,0)+COUNTIF('Ref. Cuotas'!$M$7:'Ref. Cuotas'!M260,'Ref. Cuotas'!M260)-1,"")</f>
        <v>1146</v>
      </c>
      <c r="AO261" s="7">
        <f>IFERROR(RANK('Ref. Cuotas'!H260,'Ref. Cuotas'!H:H,1)+COUNTIF('Ref. Cuotas'!$H$7:'Ref. Cuotas'!H260,'Ref. Cuotas'!H260)-1,"")</f>
        <v>340</v>
      </c>
      <c r="AP261" s="7">
        <f>IFERROR(RANK('Ref. Cuotas'!J260,'Ref. Cuotas'!J:J,1)+COUNTIF('Ref. Cuotas'!$J$7:'Ref. Cuotas'!J260,'Ref. Cuotas'!J260)-1,"")</f>
        <v>170</v>
      </c>
      <c r="AQ261" s="7">
        <f>IFERROR(RANK('Ref. Cuotas'!K260,'Ref. Cuotas'!K:K,1)+COUNTIF('Ref. Cuotas'!$K$7:'Ref. Cuotas'!K260,'Ref. Cuotas'!K260)-1,"")</f>
        <v>777</v>
      </c>
    </row>
    <row r="262" spans="31:43" ht="17.25" customHeight="1" x14ac:dyDescent="0.3">
      <c r="AE262" s="5" t="s">
        <v>257</v>
      </c>
      <c r="AF262" s="5" t="s">
        <v>3340</v>
      </c>
      <c r="AG262" s="6" t="s">
        <v>2964</v>
      </c>
      <c r="AH262" s="6" t="s">
        <v>4112</v>
      </c>
      <c r="AI262" s="7">
        <f>IFERROR(RANK('Ref. Cuotas'!H261,'Ref. Cuotas'!H:H,0)+COUNTIF('Ref. Cuotas'!$H$7:'Ref. Cuotas'!H261,'Ref. Cuotas'!H261)-1,"")</f>
        <v>2333</v>
      </c>
      <c r="AJ262" s="7">
        <f>IFERROR(RANK('Ref. Cuotas'!I261,'Ref. Cuotas'!I:I,0)+COUNTIF('Ref. Cuotas'!$I$7:'Ref. Cuotas'!I261,'Ref. Cuotas'!I261)-1,"")</f>
        <v>1219</v>
      </c>
      <c r="AK262" s="7">
        <f>IFERROR(RANK('Ref. Cuotas'!J261,'Ref. Cuotas'!J:J,0)+COUNTIF('Ref. Cuotas'!$J$7:'Ref. Cuotas'!J261,'Ref. Cuotas'!J261)-1,"")</f>
        <v>996</v>
      </c>
      <c r="AL262" s="7">
        <f>IFERROR(RANK('Ref. Cuotas'!K261,'Ref. Cuotas'!K:K,0)+COUNTIF('Ref. Cuotas'!$K$7:'Ref. Cuotas'!K261,'Ref. Cuotas'!K261)-1,"")</f>
        <v>2416</v>
      </c>
      <c r="AM262" s="7">
        <f>IFERROR(RANK('Ref. Cuotas'!L261,'Ref. Cuotas'!L:L,0)+COUNTIF('Ref. Cuotas'!$L$7:'Ref. Cuotas'!L261,'Ref. Cuotas'!L261)-1,"")</f>
        <v>1778</v>
      </c>
      <c r="AN262" s="7">
        <f>IFERROR(RANK('Ref. Cuotas'!M261,'Ref. Cuotas'!M:M,0)+COUNTIF('Ref. Cuotas'!$M$7:'Ref. Cuotas'!M261,'Ref. Cuotas'!M261)-1,"")</f>
        <v>1147</v>
      </c>
      <c r="AO262" s="7">
        <f>IFERROR(RANK('Ref. Cuotas'!H261,'Ref. Cuotas'!H:H,1)+COUNTIF('Ref. Cuotas'!$H$7:'Ref. Cuotas'!H261,'Ref. Cuotas'!H261)-1,"")</f>
        <v>470</v>
      </c>
      <c r="AP262" s="7">
        <f>IFERROR(RANK('Ref. Cuotas'!J261,'Ref. Cuotas'!J:J,1)+COUNTIF('Ref. Cuotas'!$J$7:'Ref. Cuotas'!J261,'Ref. Cuotas'!J261)-1,"")</f>
        <v>171</v>
      </c>
      <c r="AQ262" s="7">
        <f>IFERROR(RANK('Ref. Cuotas'!K261,'Ref. Cuotas'!K:K,1)+COUNTIF('Ref. Cuotas'!$K$7:'Ref. Cuotas'!K261,'Ref. Cuotas'!K261)-1,"")</f>
        <v>387</v>
      </c>
    </row>
    <row r="263" spans="31:43" ht="17.25" customHeight="1" x14ac:dyDescent="0.3">
      <c r="AE263" s="5" t="s">
        <v>258</v>
      </c>
      <c r="AF263" s="5" t="s">
        <v>3341</v>
      </c>
      <c r="AG263" s="6" t="s">
        <v>2964</v>
      </c>
      <c r="AH263" s="6" t="s">
        <v>4113</v>
      </c>
      <c r="AI263" s="7">
        <f>IFERROR(RANK('Ref. Cuotas'!H262,'Ref. Cuotas'!H:H,0)+COUNTIF('Ref. Cuotas'!$H$7:'Ref. Cuotas'!H262,'Ref. Cuotas'!H262)-1,"")</f>
        <v>1222</v>
      </c>
      <c r="AJ263" s="7">
        <f>IFERROR(RANK('Ref. Cuotas'!I262,'Ref. Cuotas'!I:I,0)+COUNTIF('Ref. Cuotas'!$I$7:'Ref. Cuotas'!I262,'Ref. Cuotas'!I262)-1,"")</f>
        <v>937</v>
      </c>
      <c r="AK263" s="7">
        <f>IFERROR(RANK('Ref. Cuotas'!J262,'Ref. Cuotas'!J:J,0)+COUNTIF('Ref. Cuotas'!$J$7:'Ref. Cuotas'!J262,'Ref. Cuotas'!J262)-1,"")</f>
        <v>997</v>
      </c>
      <c r="AL263" s="7">
        <f>IFERROR(RANK('Ref. Cuotas'!K262,'Ref. Cuotas'!K:K,0)+COUNTIF('Ref. Cuotas'!$K$7:'Ref. Cuotas'!K262,'Ref. Cuotas'!K262)-1,"")</f>
        <v>1553</v>
      </c>
      <c r="AM263" s="7">
        <f>IFERROR(RANK('Ref. Cuotas'!L262,'Ref. Cuotas'!L:L,0)+COUNTIF('Ref. Cuotas'!$L$7:'Ref. Cuotas'!L262,'Ref. Cuotas'!L262)-1,"")</f>
        <v>746</v>
      </c>
      <c r="AN263" s="7">
        <f>IFERROR(RANK('Ref. Cuotas'!M262,'Ref. Cuotas'!M:M,0)+COUNTIF('Ref. Cuotas'!$M$7:'Ref. Cuotas'!M262,'Ref. Cuotas'!M262)-1,"")</f>
        <v>1148</v>
      </c>
      <c r="AO263" s="7">
        <f>IFERROR(RANK('Ref. Cuotas'!H262,'Ref. Cuotas'!H:H,1)+COUNTIF('Ref. Cuotas'!$H$7:'Ref. Cuotas'!H262,'Ref. Cuotas'!H262)-1,"")</f>
        <v>1581</v>
      </c>
      <c r="AP263" s="7">
        <f>IFERROR(RANK('Ref. Cuotas'!J262,'Ref. Cuotas'!J:J,1)+COUNTIF('Ref. Cuotas'!$J$7:'Ref. Cuotas'!J262,'Ref. Cuotas'!J262)-1,"")</f>
        <v>172</v>
      </c>
      <c r="AQ263" s="7">
        <f>IFERROR(RANK('Ref. Cuotas'!K262,'Ref. Cuotas'!K:K,1)+COUNTIF('Ref. Cuotas'!$K$7:'Ref. Cuotas'!K262,'Ref. Cuotas'!K262)-1,"")</f>
        <v>1250</v>
      </c>
    </row>
    <row r="264" spans="31:43" ht="17.25" customHeight="1" x14ac:dyDescent="0.3">
      <c r="AE264" s="5" t="s">
        <v>259</v>
      </c>
      <c r="AF264" s="5" t="s">
        <v>3342</v>
      </c>
      <c r="AG264" s="6" t="s">
        <v>2965</v>
      </c>
      <c r="AH264" s="6" t="s">
        <v>4092</v>
      </c>
      <c r="AI264" s="7">
        <f>IFERROR(RANK('Ref. Cuotas'!H263,'Ref. Cuotas'!H:H,0)+COUNTIF('Ref. Cuotas'!$H$7:'Ref. Cuotas'!H263,'Ref. Cuotas'!H263)-1,"")</f>
        <v>576</v>
      </c>
      <c r="AJ264" s="7">
        <f>IFERROR(RANK('Ref. Cuotas'!I263,'Ref. Cuotas'!I:I,0)+COUNTIF('Ref. Cuotas'!$I$7:'Ref. Cuotas'!I263,'Ref. Cuotas'!I263)-1,"")</f>
        <v>68</v>
      </c>
      <c r="AK264" s="7">
        <f>IFERROR(RANK('Ref. Cuotas'!J263,'Ref. Cuotas'!J:J,0)+COUNTIF('Ref. Cuotas'!$J$7:'Ref. Cuotas'!J263,'Ref. Cuotas'!J263)-1,"")</f>
        <v>127</v>
      </c>
      <c r="AL264" s="7">
        <f>IFERROR(RANK('Ref. Cuotas'!K263,'Ref. Cuotas'!K:K,0)+COUNTIF('Ref. Cuotas'!$K$7:'Ref. Cuotas'!K263,'Ref. Cuotas'!K263)-1,"")</f>
        <v>315</v>
      </c>
      <c r="AM264" s="7">
        <f>IFERROR(RANK('Ref. Cuotas'!L263,'Ref. Cuotas'!L:L,0)+COUNTIF('Ref. Cuotas'!$L$7:'Ref. Cuotas'!L263,'Ref. Cuotas'!L263)-1,"")</f>
        <v>45</v>
      </c>
      <c r="AN264" s="7">
        <f>IFERROR(RANK('Ref. Cuotas'!M263,'Ref. Cuotas'!M:M,0)+COUNTIF('Ref. Cuotas'!$M$7:'Ref. Cuotas'!M263,'Ref. Cuotas'!M263)-1,"")</f>
        <v>251</v>
      </c>
      <c r="AO264" s="7">
        <f>IFERROR(RANK('Ref. Cuotas'!H263,'Ref. Cuotas'!H:H,1)+COUNTIF('Ref. Cuotas'!$H$7:'Ref. Cuotas'!H263,'Ref. Cuotas'!H263)-1,"")</f>
        <v>2227</v>
      </c>
      <c r="AP264" s="7">
        <f>IFERROR(RANK('Ref. Cuotas'!J263,'Ref. Cuotas'!J:J,1)+COUNTIF('Ref. Cuotas'!$J$7:'Ref. Cuotas'!J263,'Ref. Cuotas'!J263)-1,"")</f>
        <v>2676</v>
      </c>
      <c r="AQ264" s="7">
        <f>IFERROR(RANK('Ref. Cuotas'!K263,'Ref. Cuotas'!K:K,1)+COUNTIF('Ref. Cuotas'!$K$7:'Ref. Cuotas'!K263,'Ref. Cuotas'!K263)-1,"")</f>
        <v>2488</v>
      </c>
    </row>
    <row r="265" spans="31:43" ht="17.25" customHeight="1" x14ac:dyDescent="0.3">
      <c r="AE265" s="5" t="s">
        <v>260</v>
      </c>
      <c r="AF265" s="5" t="s">
        <v>3343</v>
      </c>
      <c r="AG265" s="6" t="s">
        <v>2965</v>
      </c>
      <c r="AH265" s="6" t="s">
        <v>4093</v>
      </c>
      <c r="AI265" s="7">
        <f>IFERROR(RANK('Ref. Cuotas'!H264,'Ref. Cuotas'!H:H,0)+COUNTIF('Ref. Cuotas'!$H$7:'Ref. Cuotas'!H264,'Ref. Cuotas'!H264)-1,"")</f>
        <v>721</v>
      </c>
      <c r="AJ265" s="7">
        <f>IFERROR(RANK('Ref. Cuotas'!I264,'Ref. Cuotas'!I:I,0)+COUNTIF('Ref. Cuotas'!$I$7:'Ref. Cuotas'!I264,'Ref. Cuotas'!I264)-1,"")</f>
        <v>61</v>
      </c>
      <c r="AK265" s="7">
        <f>IFERROR(RANK('Ref. Cuotas'!J264,'Ref. Cuotas'!J:J,0)+COUNTIF('Ref. Cuotas'!$J$7:'Ref. Cuotas'!J264,'Ref. Cuotas'!J264)-1,"")</f>
        <v>61</v>
      </c>
      <c r="AL265" s="7">
        <f>IFERROR(RANK('Ref. Cuotas'!K264,'Ref. Cuotas'!K:K,0)+COUNTIF('Ref. Cuotas'!$K$7:'Ref. Cuotas'!K264,'Ref. Cuotas'!K264)-1,"")</f>
        <v>806</v>
      </c>
      <c r="AM265" s="7">
        <f>IFERROR(RANK('Ref. Cuotas'!L264,'Ref. Cuotas'!L:L,0)+COUNTIF('Ref. Cuotas'!$L$7:'Ref. Cuotas'!L264,'Ref. Cuotas'!L264)-1,"")</f>
        <v>994</v>
      </c>
      <c r="AN265" s="7">
        <f>IFERROR(RANK('Ref. Cuotas'!M264,'Ref. Cuotas'!M:M,0)+COUNTIF('Ref. Cuotas'!$M$7:'Ref. Cuotas'!M264,'Ref. Cuotas'!M264)-1,"")</f>
        <v>1149</v>
      </c>
      <c r="AO265" s="7">
        <f>IFERROR(RANK('Ref. Cuotas'!H264,'Ref. Cuotas'!H:H,1)+COUNTIF('Ref. Cuotas'!$H$7:'Ref. Cuotas'!H264,'Ref. Cuotas'!H264)-1,"")</f>
        <v>2082</v>
      </c>
      <c r="AP265" s="7">
        <f>IFERROR(RANK('Ref. Cuotas'!J264,'Ref. Cuotas'!J:J,1)+COUNTIF('Ref. Cuotas'!$J$7:'Ref. Cuotas'!J264,'Ref. Cuotas'!J264)-1,"")</f>
        <v>2742</v>
      </c>
      <c r="AQ265" s="7">
        <f>IFERROR(RANK('Ref. Cuotas'!K264,'Ref. Cuotas'!K:K,1)+COUNTIF('Ref. Cuotas'!$K$7:'Ref. Cuotas'!K264,'Ref. Cuotas'!K264)-1,"")</f>
        <v>1997</v>
      </c>
    </row>
    <row r="266" spans="31:43" ht="17.25" customHeight="1" x14ac:dyDescent="0.3">
      <c r="AE266" s="5" t="s">
        <v>261</v>
      </c>
      <c r="AF266" s="5" t="s">
        <v>3344</v>
      </c>
      <c r="AG266" s="6" t="s">
        <v>2965</v>
      </c>
      <c r="AH266" s="6" t="s">
        <v>4095</v>
      </c>
      <c r="AI266" s="7">
        <f>IFERROR(RANK('Ref. Cuotas'!H265,'Ref. Cuotas'!H:H,0)+COUNTIF('Ref. Cuotas'!$H$7:'Ref. Cuotas'!H265,'Ref. Cuotas'!H265)-1,"")</f>
        <v>990</v>
      </c>
      <c r="AJ266" s="7">
        <f>IFERROR(RANK('Ref. Cuotas'!I265,'Ref. Cuotas'!I:I,0)+COUNTIF('Ref. Cuotas'!$I$7:'Ref. Cuotas'!I265,'Ref. Cuotas'!I265)-1,"")</f>
        <v>306</v>
      </c>
      <c r="AK266" s="7">
        <f>IFERROR(RANK('Ref. Cuotas'!J265,'Ref. Cuotas'!J:J,0)+COUNTIF('Ref. Cuotas'!$J$7:'Ref. Cuotas'!J265,'Ref. Cuotas'!J265)-1,"")</f>
        <v>254</v>
      </c>
      <c r="AL266" s="7">
        <f>IFERROR(RANK('Ref. Cuotas'!K265,'Ref. Cuotas'!K:K,0)+COUNTIF('Ref. Cuotas'!$K$7:'Ref. Cuotas'!K265,'Ref. Cuotas'!K265)-1,"")</f>
        <v>1094</v>
      </c>
      <c r="AM266" s="7">
        <f>IFERROR(RANK('Ref. Cuotas'!L265,'Ref. Cuotas'!L:L,0)+COUNTIF('Ref. Cuotas'!$L$7:'Ref. Cuotas'!L265,'Ref. Cuotas'!L265)-1,"")</f>
        <v>1174</v>
      </c>
      <c r="AN266" s="7">
        <f>IFERROR(RANK('Ref. Cuotas'!M265,'Ref. Cuotas'!M:M,0)+COUNTIF('Ref. Cuotas'!$M$7:'Ref. Cuotas'!M265,'Ref. Cuotas'!M265)-1,"")</f>
        <v>1150</v>
      </c>
      <c r="AO266" s="7">
        <f>IFERROR(RANK('Ref. Cuotas'!H265,'Ref. Cuotas'!H:H,1)+COUNTIF('Ref. Cuotas'!$H$7:'Ref. Cuotas'!H265,'Ref. Cuotas'!H265)-1,"")</f>
        <v>1813</v>
      </c>
      <c r="AP266" s="7">
        <f>IFERROR(RANK('Ref. Cuotas'!J265,'Ref. Cuotas'!J:J,1)+COUNTIF('Ref. Cuotas'!$J$7:'Ref. Cuotas'!J265,'Ref. Cuotas'!J265)-1,"")</f>
        <v>2549</v>
      </c>
      <c r="AQ266" s="7">
        <f>IFERROR(RANK('Ref. Cuotas'!K265,'Ref. Cuotas'!K:K,1)+COUNTIF('Ref. Cuotas'!$K$7:'Ref. Cuotas'!K265,'Ref. Cuotas'!K265)-1,"")</f>
        <v>1709</v>
      </c>
    </row>
    <row r="267" spans="31:43" ht="17.25" customHeight="1" x14ac:dyDescent="0.3">
      <c r="AE267" s="5" t="s">
        <v>262</v>
      </c>
      <c r="AF267" s="5" t="s">
        <v>3345</v>
      </c>
      <c r="AG267" s="6" t="s">
        <v>2965</v>
      </c>
      <c r="AH267" s="6" t="s">
        <v>4111</v>
      </c>
      <c r="AI267" s="7">
        <f>IFERROR(RANK('Ref. Cuotas'!H266,'Ref. Cuotas'!H:H,0)+COUNTIF('Ref. Cuotas'!$H$7:'Ref. Cuotas'!H266,'Ref. Cuotas'!H266)-1,"")</f>
        <v>1077</v>
      </c>
      <c r="AJ267" s="7">
        <f>IFERROR(RANK('Ref. Cuotas'!I266,'Ref. Cuotas'!I:I,0)+COUNTIF('Ref. Cuotas'!$I$7:'Ref. Cuotas'!I266,'Ref. Cuotas'!I266)-1,"")</f>
        <v>1220</v>
      </c>
      <c r="AK267" s="7">
        <f>IFERROR(RANK('Ref. Cuotas'!J266,'Ref. Cuotas'!J:J,0)+COUNTIF('Ref. Cuotas'!$J$7:'Ref. Cuotas'!J266,'Ref. Cuotas'!J266)-1,"")</f>
        <v>998</v>
      </c>
      <c r="AL267" s="7">
        <f>IFERROR(RANK('Ref. Cuotas'!K266,'Ref. Cuotas'!K:K,0)+COUNTIF('Ref. Cuotas'!$K$7:'Ref. Cuotas'!K266,'Ref. Cuotas'!K266)-1,"")</f>
        <v>1673</v>
      </c>
      <c r="AM267" s="7">
        <f>IFERROR(RANK('Ref. Cuotas'!L266,'Ref. Cuotas'!L:L,0)+COUNTIF('Ref. Cuotas'!$L$7:'Ref. Cuotas'!L266,'Ref. Cuotas'!L266)-1,"")</f>
        <v>1411</v>
      </c>
      <c r="AN267" s="7">
        <f>IFERROR(RANK('Ref. Cuotas'!M266,'Ref. Cuotas'!M:M,0)+COUNTIF('Ref. Cuotas'!$M$7:'Ref. Cuotas'!M266,'Ref. Cuotas'!M266)-1,"")</f>
        <v>1151</v>
      </c>
      <c r="AO267" s="7">
        <f>IFERROR(RANK('Ref. Cuotas'!H266,'Ref. Cuotas'!H:H,1)+COUNTIF('Ref. Cuotas'!$H$7:'Ref. Cuotas'!H266,'Ref. Cuotas'!H266)-1,"")</f>
        <v>1726</v>
      </c>
      <c r="AP267" s="7">
        <f>IFERROR(RANK('Ref. Cuotas'!J266,'Ref. Cuotas'!J:J,1)+COUNTIF('Ref. Cuotas'!$J$7:'Ref. Cuotas'!J266,'Ref. Cuotas'!J266)-1,"")</f>
        <v>173</v>
      </c>
      <c r="AQ267" s="7">
        <f>IFERROR(RANK('Ref. Cuotas'!K266,'Ref. Cuotas'!K:K,1)+COUNTIF('Ref. Cuotas'!$K$7:'Ref. Cuotas'!K266,'Ref. Cuotas'!K266)-1,"")</f>
        <v>1130</v>
      </c>
    </row>
    <row r="268" spans="31:43" ht="17.25" customHeight="1" x14ac:dyDescent="0.3">
      <c r="AE268" s="5" t="s">
        <v>263</v>
      </c>
      <c r="AF268" s="5" t="s">
        <v>3346</v>
      </c>
      <c r="AG268" s="6" t="s">
        <v>2965</v>
      </c>
      <c r="AH268" s="6" t="s">
        <v>4139</v>
      </c>
      <c r="AI268" s="7">
        <f>IFERROR(RANK('Ref. Cuotas'!H267,'Ref. Cuotas'!H:H,0)+COUNTIF('Ref. Cuotas'!$H$7:'Ref. Cuotas'!H267,'Ref. Cuotas'!H267)-1,"")</f>
        <v>1560</v>
      </c>
      <c r="AJ268" s="7">
        <f>IFERROR(RANK('Ref. Cuotas'!I267,'Ref. Cuotas'!I:I,0)+COUNTIF('Ref. Cuotas'!$I$7:'Ref. Cuotas'!I267,'Ref. Cuotas'!I267)-1,"")</f>
        <v>23</v>
      </c>
      <c r="AK268" s="7">
        <f>IFERROR(RANK('Ref. Cuotas'!J267,'Ref. Cuotas'!J:J,0)+COUNTIF('Ref. Cuotas'!$J$7:'Ref. Cuotas'!J267,'Ref. Cuotas'!J267)-1,"")</f>
        <v>24</v>
      </c>
      <c r="AL268" s="7">
        <f>IFERROR(RANK('Ref. Cuotas'!K267,'Ref. Cuotas'!K:K,0)+COUNTIF('Ref. Cuotas'!$K$7:'Ref. Cuotas'!K267,'Ref. Cuotas'!K267)-1,"")</f>
        <v>105</v>
      </c>
      <c r="AM268" s="7">
        <f>IFERROR(RANK('Ref. Cuotas'!L267,'Ref. Cuotas'!L:L,0)+COUNTIF('Ref. Cuotas'!$L$7:'Ref. Cuotas'!L267,'Ref. Cuotas'!L267)-1,"")</f>
        <v>1085</v>
      </c>
      <c r="AN268" s="7">
        <f>IFERROR(RANK('Ref. Cuotas'!M267,'Ref. Cuotas'!M:M,0)+COUNTIF('Ref. Cuotas'!$M$7:'Ref. Cuotas'!M267,'Ref. Cuotas'!M267)-1,"")</f>
        <v>1152</v>
      </c>
      <c r="AO268" s="7">
        <f>IFERROR(RANK('Ref. Cuotas'!H267,'Ref. Cuotas'!H:H,1)+COUNTIF('Ref. Cuotas'!$H$7:'Ref. Cuotas'!H267,'Ref. Cuotas'!H267)-1,"")</f>
        <v>1243</v>
      </c>
      <c r="AP268" s="7">
        <f>IFERROR(RANK('Ref. Cuotas'!J267,'Ref. Cuotas'!J:J,1)+COUNTIF('Ref. Cuotas'!$J$7:'Ref. Cuotas'!J267,'Ref. Cuotas'!J267)-1,"")</f>
        <v>2779</v>
      </c>
      <c r="AQ268" s="7">
        <f>IFERROR(RANK('Ref. Cuotas'!K267,'Ref. Cuotas'!K:K,1)+COUNTIF('Ref. Cuotas'!$K$7:'Ref. Cuotas'!K267,'Ref. Cuotas'!K267)-1,"")</f>
        <v>2698</v>
      </c>
    </row>
    <row r="269" spans="31:43" ht="17.25" customHeight="1" x14ac:dyDescent="0.3">
      <c r="AE269" s="5" t="s">
        <v>264</v>
      </c>
      <c r="AF269" s="5" t="s">
        <v>3347</v>
      </c>
      <c r="AG269" s="6" t="s">
        <v>2966</v>
      </c>
      <c r="AH269" s="6" t="s">
        <v>4088</v>
      </c>
      <c r="AI269" s="7">
        <f>IFERROR(RANK('Ref. Cuotas'!H268,'Ref. Cuotas'!H:H,0)+COUNTIF('Ref. Cuotas'!$H$7:'Ref. Cuotas'!H268,'Ref. Cuotas'!H268)-1,"")</f>
        <v>834</v>
      </c>
      <c r="AJ269" s="7">
        <f>IFERROR(RANK('Ref. Cuotas'!I268,'Ref. Cuotas'!I:I,0)+COUNTIF('Ref. Cuotas'!$I$7:'Ref. Cuotas'!I268,'Ref. Cuotas'!I268)-1,"")</f>
        <v>1221</v>
      </c>
      <c r="AK269" s="7">
        <f>IFERROR(RANK('Ref. Cuotas'!J268,'Ref. Cuotas'!J:J,0)+COUNTIF('Ref. Cuotas'!$J$7:'Ref. Cuotas'!J268,'Ref. Cuotas'!J268)-1,"")</f>
        <v>999</v>
      </c>
      <c r="AL269" s="7">
        <f>IFERROR(RANK('Ref. Cuotas'!K268,'Ref. Cuotas'!K:K,0)+COUNTIF('Ref. Cuotas'!$K$7:'Ref. Cuotas'!K268,'Ref. Cuotas'!K268)-1,"")</f>
        <v>1910</v>
      </c>
      <c r="AM269" s="7">
        <f>IFERROR(RANK('Ref. Cuotas'!L268,'Ref. Cuotas'!L:L,0)+COUNTIF('Ref. Cuotas'!$L$7:'Ref. Cuotas'!L268,'Ref. Cuotas'!L268)-1,"")</f>
        <v>1017</v>
      </c>
      <c r="AN269" s="7">
        <f>IFERROR(RANK('Ref. Cuotas'!M268,'Ref. Cuotas'!M:M,0)+COUNTIF('Ref. Cuotas'!$M$7:'Ref. Cuotas'!M268,'Ref. Cuotas'!M268)-1,"")</f>
        <v>1153</v>
      </c>
      <c r="AO269" s="7">
        <f>IFERROR(RANK('Ref. Cuotas'!H268,'Ref. Cuotas'!H:H,1)+COUNTIF('Ref. Cuotas'!$H$7:'Ref. Cuotas'!H268,'Ref. Cuotas'!H268)-1,"")</f>
        <v>1969</v>
      </c>
      <c r="AP269" s="7">
        <f>IFERROR(RANK('Ref. Cuotas'!J268,'Ref. Cuotas'!J:J,1)+COUNTIF('Ref. Cuotas'!$J$7:'Ref. Cuotas'!J268,'Ref. Cuotas'!J268)-1,"")</f>
        <v>174</v>
      </c>
      <c r="AQ269" s="7">
        <f>IFERROR(RANK('Ref. Cuotas'!K268,'Ref. Cuotas'!K:K,1)+COUNTIF('Ref. Cuotas'!$K$7:'Ref. Cuotas'!K268,'Ref. Cuotas'!K268)-1,"")</f>
        <v>893</v>
      </c>
    </row>
    <row r="270" spans="31:43" ht="17.25" customHeight="1" x14ac:dyDescent="0.3">
      <c r="AE270" s="5" t="s">
        <v>265</v>
      </c>
      <c r="AF270" s="5" t="s">
        <v>3348</v>
      </c>
      <c r="AG270" s="6" t="s">
        <v>2966</v>
      </c>
      <c r="AH270" s="6" t="s">
        <v>4095</v>
      </c>
      <c r="AI270" s="7">
        <f>IFERROR(RANK('Ref. Cuotas'!H269,'Ref. Cuotas'!H:H,0)+COUNTIF('Ref. Cuotas'!$H$7:'Ref. Cuotas'!H269,'Ref. Cuotas'!H269)-1,"")</f>
        <v>869</v>
      </c>
      <c r="AJ270" s="7">
        <f>IFERROR(RANK('Ref. Cuotas'!I269,'Ref. Cuotas'!I:I,0)+COUNTIF('Ref. Cuotas'!$I$7:'Ref. Cuotas'!I269,'Ref. Cuotas'!I269)-1,"")</f>
        <v>1222</v>
      </c>
      <c r="AK270" s="7">
        <f>IFERROR(RANK('Ref. Cuotas'!J269,'Ref. Cuotas'!J:J,0)+COUNTIF('Ref. Cuotas'!$J$7:'Ref. Cuotas'!J269,'Ref. Cuotas'!J269)-1,"")</f>
        <v>1000</v>
      </c>
      <c r="AL270" s="7">
        <f>IFERROR(RANK('Ref. Cuotas'!K269,'Ref. Cuotas'!K:K,0)+COUNTIF('Ref. Cuotas'!$K$7:'Ref. Cuotas'!K269,'Ref. Cuotas'!K269)-1,"")</f>
        <v>997</v>
      </c>
      <c r="AM270" s="7">
        <f>IFERROR(RANK('Ref. Cuotas'!L269,'Ref. Cuotas'!L:L,0)+COUNTIF('Ref. Cuotas'!$L$7:'Ref. Cuotas'!L269,'Ref. Cuotas'!L269)-1,"")</f>
        <v>1076</v>
      </c>
      <c r="AN270" s="7">
        <f>IFERROR(RANK('Ref. Cuotas'!M269,'Ref. Cuotas'!M:M,0)+COUNTIF('Ref. Cuotas'!$M$7:'Ref. Cuotas'!M269,'Ref. Cuotas'!M269)-1,"")</f>
        <v>1154</v>
      </c>
      <c r="AO270" s="7">
        <f>IFERROR(RANK('Ref. Cuotas'!H269,'Ref. Cuotas'!H:H,1)+COUNTIF('Ref. Cuotas'!$H$7:'Ref. Cuotas'!H269,'Ref. Cuotas'!H269)-1,"")</f>
        <v>1934</v>
      </c>
      <c r="AP270" s="7">
        <f>IFERROR(RANK('Ref. Cuotas'!J269,'Ref. Cuotas'!J:J,1)+COUNTIF('Ref. Cuotas'!$J$7:'Ref. Cuotas'!J269,'Ref. Cuotas'!J269)-1,"")</f>
        <v>175</v>
      </c>
      <c r="AQ270" s="7">
        <f>IFERROR(RANK('Ref. Cuotas'!K269,'Ref. Cuotas'!K:K,1)+COUNTIF('Ref. Cuotas'!$K$7:'Ref. Cuotas'!K269,'Ref. Cuotas'!K269)-1,"")</f>
        <v>1806</v>
      </c>
    </row>
    <row r="271" spans="31:43" ht="17.25" customHeight="1" x14ac:dyDescent="0.3">
      <c r="AE271" s="5" t="s">
        <v>266</v>
      </c>
      <c r="AF271" s="5" t="s">
        <v>3349</v>
      </c>
      <c r="AG271" s="6" t="s">
        <v>2966</v>
      </c>
      <c r="AH271" s="6" t="s">
        <v>4111</v>
      </c>
      <c r="AI271" s="7">
        <f>IFERROR(RANK('Ref. Cuotas'!H270,'Ref. Cuotas'!H:H,0)+COUNTIF('Ref. Cuotas'!$H$7:'Ref. Cuotas'!H270,'Ref. Cuotas'!H270)-1,"")</f>
        <v>1385</v>
      </c>
      <c r="AJ271" s="7">
        <f>IFERROR(RANK('Ref. Cuotas'!I270,'Ref. Cuotas'!I:I,0)+COUNTIF('Ref. Cuotas'!$I$7:'Ref. Cuotas'!I270,'Ref. Cuotas'!I270)-1,"")</f>
        <v>1223</v>
      </c>
      <c r="AK271" s="7">
        <f>IFERROR(RANK('Ref. Cuotas'!J270,'Ref. Cuotas'!J:J,0)+COUNTIF('Ref. Cuotas'!$J$7:'Ref. Cuotas'!J270,'Ref. Cuotas'!J270)-1,"")</f>
        <v>1001</v>
      </c>
      <c r="AL271" s="7">
        <f>IFERROR(RANK('Ref. Cuotas'!K270,'Ref. Cuotas'!K:K,0)+COUNTIF('Ref. Cuotas'!$K$7:'Ref. Cuotas'!K270,'Ref. Cuotas'!K270)-1,"")</f>
        <v>2294</v>
      </c>
      <c r="AM271" s="7">
        <f>IFERROR(RANK('Ref. Cuotas'!L270,'Ref. Cuotas'!L:L,0)+COUNTIF('Ref. Cuotas'!$L$7:'Ref. Cuotas'!L270,'Ref. Cuotas'!L270)-1,"")</f>
        <v>2078</v>
      </c>
      <c r="AN271" s="7">
        <f>IFERROR(RANK('Ref. Cuotas'!M270,'Ref. Cuotas'!M:M,0)+COUNTIF('Ref. Cuotas'!$M$7:'Ref. Cuotas'!M270,'Ref. Cuotas'!M270)-1,"")</f>
        <v>1155</v>
      </c>
      <c r="AO271" s="7">
        <f>IFERROR(RANK('Ref. Cuotas'!H270,'Ref. Cuotas'!H:H,1)+COUNTIF('Ref. Cuotas'!$H$7:'Ref. Cuotas'!H270,'Ref. Cuotas'!H270)-1,"")</f>
        <v>1418</v>
      </c>
      <c r="AP271" s="7">
        <f>IFERROR(RANK('Ref. Cuotas'!J270,'Ref. Cuotas'!J:J,1)+COUNTIF('Ref. Cuotas'!$J$7:'Ref. Cuotas'!J270,'Ref. Cuotas'!J270)-1,"")</f>
        <v>176</v>
      </c>
      <c r="AQ271" s="7">
        <f>IFERROR(RANK('Ref. Cuotas'!K270,'Ref. Cuotas'!K:K,1)+COUNTIF('Ref. Cuotas'!$K$7:'Ref. Cuotas'!K270,'Ref. Cuotas'!K270)-1,"")</f>
        <v>509</v>
      </c>
    </row>
    <row r="272" spans="31:43" ht="17.25" customHeight="1" x14ac:dyDescent="0.3">
      <c r="AE272" s="5" t="s">
        <v>267</v>
      </c>
      <c r="AF272" s="5" t="s">
        <v>3350</v>
      </c>
      <c r="AG272" s="6" t="s">
        <v>2966</v>
      </c>
      <c r="AH272" s="6" t="s">
        <v>4104</v>
      </c>
      <c r="AI272" s="7">
        <f>IFERROR(RANK('Ref. Cuotas'!H271,'Ref. Cuotas'!H:H,0)+COUNTIF('Ref. Cuotas'!$H$7:'Ref. Cuotas'!H271,'Ref. Cuotas'!H271)-1,"")</f>
        <v>947</v>
      </c>
      <c r="AJ272" s="7">
        <f>IFERROR(RANK('Ref. Cuotas'!I271,'Ref. Cuotas'!I:I,0)+COUNTIF('Ref. Cuotas'!$I$7:'Ref. Cuotas'!I271,'Ref. Cuotas'!I271)-1,"")</f>
        <v>1224</v>
      </c>
      <c r="AK272" s="7">
        <f>IFERROR(RANK('Ref. Cuotas'!J271,'Ref. Cuotas'!J:J,0)+COUNTIF('Ref. Cuotas'!$J$7:'Ref. Cuotas'!J271,'Ref. Cuotas'!J271)-1,"")</f>
        <v>1002</v>
      </c>
      <c r="AL272" s="7">
        <f>IFERROR(RANK('Ref. Cuotas'!K271,'Ref. Cuotas'!K:K,0)+COUNTIF('Ref. Cuotas'!$K$7:'Ref. Cuotas'!K271,'Ref. Cuotas'!K271)-1,"")</f>
        <v>1707</v>
      </c>
      <c r="AM272" s="7">
        <f>IFERROR(RANK('Ref. Cuotas'!L271,'Ref. Cuotas'!L:L,0)+COUNTIF('Ref. Cuotas'!$L$7:'Ref. Cuotas'!L271,'Ref. Cuotas'!L271)-1,"")</f>
        <v>952</v>
      </c>
      <c r="AN272" s="7">
        <f>IFERROR(RANK('Ref. Cuotas'!M271,'Ref. Cuotas'!M:M,0)+COUNTIF('Ref. Cuotas'!$M$7:'Ref. Cuotas'!M271,'Ref. Cuotas'!M271)-1,"")</f>
        <v>1156</v>
      </c>
      <c r="AO272" s="7">
        <f>IFERROR(RANK('Ref. Cuotas'!H271,'Ref. Cuotas'!H:H,1)+COUNTIF('Ref. Cuotas'!$H$7:'Ref. Cuotas'!H271,'Ref. Cuotas'!H271)-1,"")</f>
        <v>1856</v>
      </c>
      <c r="AP272" s="7">
        <f>IFERROR(RANK('Ref. Cuotas'!J271,'Ref. Cuotas'!J:J,1)+COUNTIF('Ref. Cuotas'!$J$7:'Ref. Cuotas'!J271,'Ref. Cuotas'!J271)-1,"")</f>
        <v>177</v>
      </c>
      <c r="AQ272" s="7">
        <f>IFERROR(RANK('Ref. Cuotas'!K271,'Ref. Cuotas'!K:K,1)+COUNTIF('Ref. Cuotas'!$K$7:'Ref. Cuotas'!K271,'Ref. Cuotas'!K271)-1,"")</f>
        <v>1096</v>
      </c>
    </row>
    <row r="273" spans="31:43" ht="17.25" customHeight="1" x14ac:dyDescent="0.3">
      <c r="AE273" s="5" t="s">
        <v>268</v>
      </c>
      <c r="AF273" s="5" t="s">
        <v>3351</v>
      </c>
      <c r="AG273" s="6" t="s">
        <v>2966</v>
      </c>
      <c r="AH273" s="6" t="s">
        <v>4112</v>
      </c>
      <c r="AI273" s="7">
        <f>IFERROR(RANK('Ref. Cuotas'!H272,'Ref. Cuotas'!H:H,0)+COUNTIF('Ref. Cuotas'!$H$7:'Ref. Cuotas'!H272,'Ref. Cuotas'!H272)-1,"")</f>
        <v>959</v>
      </c>
      <c r="AJ273" s="7">
        <f>IFERROR(RANK('Ref. Cuotas'!I272,'Ref. Cuotas'!I:I,0)+COUNTIF('Ref. Cuotas'!$I$7:'Ref. Cuotas'!I272,'Ref. Cuotas'!I272)-1,"")</f>
        <v>1225</v>
      </c>
      <c r="AK273" s="7">
        <f>IFERROR(RANK('Ref. Cuotas'!J272,'Ref. Cuotas'!J:J,0)+COUNTIF('Ref. Cuotas'!$J$7:'Ref. Cuotas'!J272,'Ref. Cuotas'!J272)-1,"")</f>
        <v>1003</v>
      </c>
      <c r="AL273" s="7">
        <f>IFERROR(RANK('Ref. Cuotas'!K272,'Ref. Cuotas'!K:K,0)+COUNTIF('Ref. Cuotas'!$K$7:'Ref. Cuotas'!K272,'Ref. Cuotas'!K272)-1,"")</f>
        <v>2374</v>
      </c>
      <c r="AM273" s="7">
        <f>IFERROR(RANK('Ref. Cuotas'!L272,'Ref. Cuotas'!L:L,0)+COUNTIF('Ref. Cuotas'!$L$7:'Ref. Cuotas'!L272,'Ref. Cuotas'!L272)-1,"")</f>
        <v>1845</v>
      </c>
      <c r="AN273" s="7">
        <f>IFERROR(RANK('Ref. Cuotas'!M272,'Ref. Cuotas'!M:M,0)+COUNTIF('Ref. Cuotas'!$M$7:'Ref. Cuotas'!M272,'Ref. Cuotas'!M272)-1,"")</f>
        <v>1157</v>
      </c>
      <c r="AO273" s="7">
        <f>IFERROR(RANK('Ref. Cuotas'!H272,'Ref. Cuotas'!H:H,1)+COUNTIF('Ref. Cuotas'!$H$7:'Ref. Cuotas'!H272,'Ref. Cuotas'!H272)-1,"")</f>
        <v>1844</v>
      </c>
      <c r="AP273" s="7">
        <f>IFERROR(RANK('Ref. Cuotas'!J272,'Ref. Cuotas'!J:J,1)+COUNTIF('Ref. Cuotas'!$J$7:'Ref. Cuotas'!J272,'Ref. Cuotas'!J272)-1,"")</f>
        <v>178</v>
      </c>
      <c r="AQ273" s="7">
        <f>IFERROR(RANK('Ref. Cuotas'!K272,'Ref. Cuotas'!K:K,1)+COUNTIF('Ref. Cuotas'!$K$7:'Ref. Cuotas'!K272,'Ref. Cuotas'!K272)-1,"")</f>
        <v>429</v>
      </c>
    </row>
    <row r="274" spans="31:43" ht="17.25" customHeight="1" x14ac:dyDescent="0.3">
      <c r="AE274" s="5" t="s">
        <v>269</v>
      </c>
      <c r="AF274" s="5" t="s">
        <v>3352</v>
      </c>
      <c r="AG274" s="6" t="s">
        <v>2966</v>
      </c>
      <c r="AH274" s="6" t="s">
        <v>4139</v>
      </c>
      <c r="AI274" s="7">
        <f>IFERROR(RANK('Ref. Cuotas'!H273,'Ref. Cuotas'!H:H,0)+COUNTIF('Ref. Cuotas'!$H$7:'Ref. Cuotas'!H273,'Ref. Cuotas'!H273)-1,"")</f>
        <v>415</v>
      </c>
      <c r="AJ274" s="7">
        <f>IFERROR(RANK('Ref. Cuotas'!I273,'Ref. Cuotas'!I:I,0)+COUNTIF('Ref. Cuotas'!$I$7:'Ref. Cuotas'!I273,'Ref. Cuotas'!I273)-1,"")</f>
        <v>716</v>
      </c>
      <c r="AK274" s="7">
        <f>IFERROR(RANK('Ref. Cuotas'!J273,'Ref. Cuotas'!J:J,0)+COUNTIF('Ref. Cuotas'!$J$7:'Ref. Cuotas'!J273,'Ref. Cuotas'!J273)-1,"")</f>
        <v>678</v>
      </c>
      <c r="AL274" s="7">
        <f>IFERROR(RANK('Ref. Cuotas'!K273,'Ref. Cuotas'!K:K,0)+COUNTIF('Ref. Cuotas'!$K$7:'Ref. Cuotas'!K273,'Ref. Cuotas'!K273)-1,"")</f>
        <v>366</v>
      </c>
      <c r="AM274" s="7">
        <f>IFERROR(RANK('Ref. Cuotas'!L273,'Ref. Cuotas'!L:L,0)+COUNTIF('Ref. Cuotas'!$L$7:'Ref. Cuotas'!L273,'Ref. Cuotas'!L273)-1,"")</f>
        <v>115</v>
      </c>
      <c r="AN274" s="7">
        <f>IFERROR(RANK('Ref. Cuotas'!M273,'Ref. Cuotas'!M:M,0)+COUNTIF('Ref. Cuotas'!$M$7:'Ref. Cuotas'!M273,'Ref. Cuotas'!M273)-1,"")</f>
        <v>1158</v>
      </c>
      <c r="AO274" s="7">
        <f>IFERROR(RANK('Ref. Cuotas'!H273,'Ref. Cuotas'!H:H,1)+COUNTIF('Ref. Cuotas'!$H$7:'Ref. Cuotas'!H273,'Ref. Cuotas'!H273)-1,"")</f>
        <v>2388</v>
      </c>
      <c r="AP274" s="7">
        <f>IFERROR(RANK('Ref. Cuotas'!J273,'Ref. Cuotas'!J:J,1)+COUNTIF('Ref. Cuotas'!$J$7:'Ref. Cuotas'!J273,'Ref. Cuotas'!J273)-1,"")</f>
        <v>2125</v>
      </c>
      <c r="AQ274" s="7">
        <f>IFERROR(RANK('Ref. Cuotas'!K273,'Ref. Cuotas'!K:K,1)+COUNTIF('Ref. Cuotas'!$K$7:'Ref. Cuotas'!K273,'Ref. Cuotas'!K273)-1,"")</f>
        <v>2437</v>
      </c>
    </row>
    <row r="275" spans="31:43" ht="17.25" customHeight="1" x14ac:dyDescent="0.3">
      <c r="AE275" s="5" t="s">
        <v>270</v>
      </c>
      <c r="AF275" s="5" t="s">
        <v>3353</v>
      </c>
      <c r="AG275" s="6" t="s">
        <v>2967</v>
      </c>
      <c r="AH275" s="6" t="s">
        <v>4092</v>
      </c>
      <c r="AI275" s="7">
        <f>IFERROR(RANK('Ref. Cuotas'!H274,'Ref. Cuotas'!H:H,0)+COUNTIF('Ref. Cuotas'!$H$7:'Ref. Cuotas'!H274,'Ref. Cuotas'!H274)-1,"")</f>
        <v>351</v>
      </c>
      <c r="AJ275" s="7">
        <f>IFERROR(RANK('Ref. Cuotas'!I274,'Ref. Cuotas'!I:I,0)+COUNTIF('Ref. Cuotas'!$I$7:'Ref. Cuotas'!I274,'Ref. Cuotas'!I274)-1,"")</f>
        <v>1226</v>
      </c>
      <c r="AK275" s="7">
        <f>IFERROR(RANK('Ref. Cuotas'!J274,'Ref. Cuotas'!J:J,0)+COUNTIF('Ref. Cuotas'!$J$7:'Ref. Cuotas'!J274,'Ref. Cuotas'!J274)-1,"")</f>
        <v>581</v>
      </c>
      <c r="AL275" s="7">
        <f>IFERROR(RANK('Ref. Cuotas'!K274,'Ref. Cuotas'!K:K,0)+COUNTIF('Ref. Cuotas'!$K$7:'Ref. Cuotas'!K274,'Ref. Cuotas'!K274)-1,"")</f>
        <v>937</v>
      </c>
      <c r="AM275" s="7">
        <f>IFERROR(RANK('Ref. Cuotas'!L274,'Ref. Cuotas'!L:L,0)+COUNTIF('Ref. Cuotas'!$L$7:'Ref. Cuotas'!L274,'Ref. Cuotas'!L274)-1,"")</f>
        <v>295</v>
      </c>
      <c r="AN275" s="7">
        <f>IFERROR(RANK('Ref. Cuotas'!M274,'Ref. Cuotas'!M:M,0)+COUNTIF('Ref. Cuotas'!$M$7:'Ref. Cuotas'!M274,'Ref. Cuotas'!M274)-1,"")</f>
        <v>1159</v>
      </c>
      <c r="AO275" s="7">
        <f>IFERROR(RANK('Ref. Cuotas'!H274,'Ref. Cuotas'!H:H,1)+COUNTIF('Ref. Cuotas'!$H$7:'Ref. Cuotas'!H274,'Ref. Cuotas'!H274)-1,"")</f>
        <v>2452</v>
      </c>
      <c r="AP275" s="7">
        <f>IFERROR(RANK('Ref. Cuotas'!J274,'Ref. Cuotas'!J:J,1)+COUNTIF('Ref. Cuotas'!$J$7:'Ref. Cuotas'!J274,'Ref. Cuotas'!J274)-1,"")</f>
        <v>2222</v>
      </c>
      <c r="AQ275" s="7">
        <f>IFERROR(RANK('Ref. Cuotas'!K274,'Ref. Cuotas'!K:K,1)+COUNTIF('Ref. Cuotas'!$K$7:'Ref. Cuotas'!K274,'Ref. Cuotas'!K274)-1,"")</f>
        <v>1866</v>
      </c>
    </row>
    <row r="276" spans="31:43" ht="17.25" customHeight="1" x14ac:dyDescent="0.3">
      <c r="AE276" s="5" t="s">
        <v>271</v>
      </c>
      <c r="AF276" s="5" t="s">
        <v>3354</v>
      </c>
      <c r="AG276" s="6" t="s">
        <v>2967</v>
      </c>
      <c r="AH276" s="6" t="s">
        <v>4088</v>
      </c>
      <c r="AI276" s="7">
        <f>IFERROR(RANK('Ref. Cuotas'!H275,'Ref. Cuotas'!H:H,0)+COUNTIF('Ref. Cuotas'!$H$7:'Ref. Cuotas'!H275,'Ref. Cuotas'!H275)-1,"")</f>
        <v>330</v>
      </c>
      <c r="AJ276" s="7">
        <f>IFERROR(RANK('Ref. Cuotas'!I275,'Ref. Cuotas'!I:I,0)+COUNTIF('Ref. Cuotas'!$I$7:'Ref. Cuotas'!I275,'Ref. Cuotas'!I275)-1,"")</f>
        <v>1227</v>
      </c>
      <c r="AK276" s="7">
        <f>IFERROR(RANK('Ref. Cuotas'!J275,'Ref. Cuotas'!J:J,0)+COUNTIF('Ref. Cuotas'!$J$7:'Ref. Cuotas'!J275,'Ref. Cuotas'!J275)-1,"")</f>
        <v>1004</v>
      </c>
      <c r="AL276" s="7">
        <f>IFERROR(RANK('Ref. Cuotas'!K275,'Ref. Cuotas'!K:K,0)+COUNTIF('Ref. Cuotas'!$K$7:'Ref. Cuotas'!K275,'Ref. Cuotas'!K275)-1,"")</f>
        <v>1778</v>
      </c>
      <c r="AM276" s="7">
        <f>IFERROR(RANK('Ref. Cuotas'!L275,'Ref. Cuotas'!L:L,0)+COUNTIF('Ref. Cuotas'!$L$7:'Ref. Cuotas'!L275,'Ref. Cuotas'!L275)-1,"")</f>
        <v>549</v>
      </c>
      <c r="AN276" s="7">
        <f>IFERROR(RANK('Ref. Cuotas'!M275,'Ref. Cuotas'!M:M,0)+COUNTIF('Ref. Cuotas'!$M$7:'Ref. Cuotas'!M275,'Ref. Cuotas'!M275)-1,"")</f>
        <v>1160</v>
      </c>
      <c r="AO276" s="7">
        <f>IFERROR(RANK('Ref. Cuotas'!H275,'Ref. Cuotas'!H:H,1)+COUNTIF('Ref. Cuotas'!$H$7:'Ref. Cuotas'!H275,'Ref. Cuotas'!H275)-1,"")</f>
        <v>2473</v>
      </c>
      <c r="AP276" s="7">
        <f>IFERROR(RANK('Ref. Cuotas'!J275,'Ref. Cuotas'!J:J,1)+COUNTIF('Ref. Cuotas'!$J$7:'Ref. Cuotas'!J275,'Ref. Cuotas'!J275)-1,"")</f>
        <v>179</v>
      </c>
      <c r="AQ276" s="7">
        <f>IFERROR(RANK('Ref. Cuotas'!K275,'Ref. Cuotas'!K:K,1)+COUNTIF('Ref. Cuotas'!$K$7:'Ref. Cuotas'!K275,'Ref. Cuotas'!K275)-1,"")</f>
        <v>1025</v>
      </c>
    </row>
    <row r="277" spans="31:43" ht="17.25" customHeight="1" x14ac:dyDescent="0.3">
      <c r="AE277" s="5" t="s">
        <v>272</v>
      </c>
      <c r="AF277" s="5" t="s">
        <v>3355</v>
      </c>
      <c r="AG277" s="6" t="s">
        <v>2967</v>
      </c>
      <c r="AH277" s="6" t="s">
        <v>4095</v>
      </c>
      <c r="AI277" s="7">
        <f>IFERROR(RANK('Ref. Cuotas'!H276,'Ref. Cuotas'!H:H,0)+COUNTIF('Ref. Cuotas'!$H$7:'Ref. Cuotas'!H276,'Ref. Cuotas'!H276)-1,"")</f>
        <v>691</v>
      </c>
      <c r="AJ277" s="7">
        <f>IFERROR(RANK('Ref. Cuotas'!I276,'Ref. Cuotas'!I:I,0)+COUNTIF('Ref. Cuotas'!$I$7:'Ref. Cuotas'!I276,'Ref. Cuotas'!I276)-1,"")</f>
        <v>916</v>
      </c>
      <c r="AK277" s="7">
        <f>IFERROR(RANK('Ref. Cuotas'!J276,'Ref. Cuotas'!J:J,0)+COUNTIF('Ref. Cuotas'!$J$7:'Ref. Cuotas'!J276,'Ref. Cuotas'!J276)-1,"")</f>
        <v>415</v>
      </c>
      <c r="AL277" s="7">
        <f>IFERROR(RANK('Ref. Cuotas'!K276,'Ref. Cuotas'!K:K,0)+COUNTIF('Ref. Cuotas'!$K$7:'Ref. Cuotas'!K276,'Ref. Cuotas'!K276)-1,"")</f>
        <v>985</v>
      </c>
      <c r="AM277" s="7">
        <f>IFERROR(RANK('Ref. Cuotas'!L276,'Ref. Cuotas'!L:L,0)+COUNTIF('Ref. Cuotas'!$L$7:'Ref. Cuotas'!L276,'Ref. Cuotas'!L276)-1,"")</f>
        <v>929</v>
      </c>
      <c r="AN277" s="7">
        <f>IFERROR(RANK('Ref. Cuotas'!M276,'Ref. Cuotas'!M:M,0)+COUNTIF('Ref. Cuotas'!$M$7:'Ref. Cuotas'!M276,'Ref. Cuotas'!M276)-1,"")</f>
        <v>1161</v>
      </c>
      <c r="AO277" s="7">
        <f>IFERROR(RANK('Ref. Cuotas'!H276,'Ref. Cuotas'!H:H,1)+COUNTIF('Ref. Cuotas'!$H$7:'Ref. Cuotas'!H276,'Ref. Cuotas'!H276)-1,"")</f>
        <v>2112</v>
      </c>
      <c r="AP277" s="7">
        <f>IFERROR(RANK('Ref. Cuotas'!J276,'Ref. Cuotas'!J:J,1)+COUNTIF('Ref. Cuotas'!$J$7:'Ref. Cuotas'!J276,'Ref. Cuotas'!J276)-1,"")</f>
        <v>2388</v>
      </c>
      <c r="AQ277" s="7">
        <f>IFERROR(RANK('Ref. Cuotas'!K276,'Ref. Cuotas'!K:K,1)+COUNTIF('Ref. Cuotas'!$K$7:'Ref. Cuotas'!K276,'Ref. Cuotas'!K276)-1,"")</f>
        <v>1818</v>
      </c>
    </row>
    <row r="278" spans="31:43" ht="17.25" customHeight="1" x14ac:dyDescent="0.3">
      <c r="AE278" s="5" t="s">
        <v>273</v>
      </c>
      <c r="AF278" s="5" t="s">
        <v>3356</v>
      </c>
      <c r="AG278" s="6" t="s">
        <v>2967</v>
      </c>
      <c r="AH278" s="6" t="s">
        <v>4111</v>
      </c>
      <c r="AI278" s="7">
        <f>IFERROR(RANK('Ref. Cuotas'!H277,'Ref. Cuotas'!H:H,0)+COUNTIF('Ref. Cuotas'!$H$7:'Ref. Cuotas'!H277,'Ref. Cuotas'!H277)-1,"")</f>
        <v>661</v>
      </c>
      <c r="AJ278" s="7">
        <f>IFERROR(RANK('Ref. Cuotas'!I277,'Ref. Cuotas'!I:I,0)+COUNTIF('Ref. Cuotas'!$I$7:'Ref. Cuotas'!I277,'Ref. Cuotas'!I277)-1,"")</f>
        <v>1228</v>
      </c>
      <c r="AK278" s="7">
        <f>IFERROR(RANK('Ref. Cuotas'!J277,'Ref. Cuotas'!J:J,0)+COUNTIF('Ref. Cuotas'!$J$7:'Ref. Cuotas'!J277,'Ref. Cuotas'!J277)-1,"")</f>
        <v>1005</v>
      </c>
      <c r="AL278" s="7">
        <f>IFERROR(RANK('Ref. Cuotas'!K277,'Ref. Cuotas'!K:K,0)+COUNTIF('Ref. Cuotas'!$K$7:'Ref. Cuotas'!K277,'Ref. Cuotas'!K277)-1,"")</f>
        <v>2192</v>
      </c>
      <c r="AM278" s="7">
        <f>IFERROR(RANK('Ref. Cuotas'!L277,'Ref. Cuotas'!L:L,0)+COUNTIF('Ref. Cuotas'!$L$7:'Ref. Cuotas'!L277,'Ref. Cuotas'!L277)-1,"")</f>
        <v>1515</v>
      </c>
      <c r="AN278" s="7">
        <f>IFERROR(RANK('Ref. Cuotas'!M277,'Ref. Cuotas'!M:M,0)+COUNTIF('Ref. Cuotas'!$M$7:'Ref. Cuotas'!M277,'Ref. Cuotas'!M277)-1,"")</f>
        <v>1162</v>
      </c>
      <c r="AO278" s="7">
        <f>IFERROR(RANK('Ref. Cuotas'!H277,'Ref. Cuotas'!H:H,1)+COUNTIF('Ref. Cuotas'!$H$7:'Ref. Cuotas'!H277,'Ref. Cuotas'!H277)-1,"")</f>
        <v>2142</v>
      </c>
      <c r="AP278" s="7">
        <f>IFERROR(RANK('Ref. Cuotas'!J277,'Ref. Cuotas'!J:J,1)+COUNTIF('Ref. Cuotas'!$J$7:'Ref. Cuotas'!J277,'Ref. Cuotas'!J277)-1,"")</f>
        <v>180</v>
      </c>
      <c r="AQ278" s="7">
        <f>IFERROR(RANK('Ref. Cuotas'!K277,'Ref. Cuotas'!K:K,1)+COUNTIF('Ref. Cuotas'!$K$7:'Ref. Cuotas'!K277,'Ref. Cuotas'!K277)-1,"")</f>
        <v>611</v>
      </c>
    </row>
    <row r="279" spans="31:43" ht="17.25" customHeight="1" x14ac:dyDescent="0.3">
      <c r="AE279" s="5" t="s">
        <v>274</v>
      </c>
      <c r="AF279" s="5" t="s">
        <v>3357</v>
      </c>
      <c r="AG279" s="6" t="s">
        <v>2967</v>
      </c>
      <c r="AH279" s="6" t="s">
        <v>4104</v>
      </c>
      <c r="AI279" s="7">
        <f>IFERROR(RANK('Ref. Cuotas'!H278,'Ref. Cuotas'!H:H,0)+COUNTIF('Ref. Cuotas'!$H$7:'Ref. Cuotas'!H278,'Ref. Cuotas'!H278)-1,"")</f>
        <v>782</v>
      </c>
      <c r="AJ279" s="7">
        <f>IFERROR(RANK('Ref. Cuotas'!I278,'Ref. Cuotas'!I:I,0)+COUNTIF('Ref. Cuotas'!$I$7:'Ref. Cuotas'!I278,'Ref. Cuotas'!I278)-1,"")</f>
        <v>1229</v>
      </c>
      <c r="AK279" s="7">
        <f>IFERROR(RANK('Ref. Cuotas'!J278,'Ref. Cuotas'!J:J,0)+COUNTIF('Ref. Cuotas'!$J$7:'Ref. Cuotas'!J278,'Ref. Cuotas'!J278)-1,"")</f>
        <v>1006</v>
      </c>
      <c r="AL279" s="7">
        <f>IFERROR(RANK('Ref. Cuotas'!K278,'Ref. Cuotas'!K:K,0)+COUNTIF('Ref. Cuotas'!$K$7:'Ref. Cuotas'!K278,'Ref. Cuotas'!K278)-1,"")</f>
        <v>2166</v>
      </c>
      <c r="AM279" s="7">
        <f>IFERROR(RANK('Ref. Cuotas'!L278,'Ref. Cuotas'!L:L,0)+COUNTIF('Ref. Cuotas'!$L$7:'Ref. Cuotas'!L278,'Ref. Cuotas'!L278)-1,"")</f>
        <v>1319</v>
      </c>
      <c r="AN279" s="7">
        <f>IFERROR(RANK('Ref. Cuotas'!M278,'Ref. Cuotas'!M:M,0)+COUNTIF('Ref. Cuotas'!$M$7:'Ref. Cuotas'!M278,'Ref. Cuotas'!M278)-1,"")</f>
        <v>1163</v>
      </c>
      <c r="AO279" s="7">
        <f>IFERROR(RANK('Ref. Cuotas'!H278,'Ref. Cuotas'!H:H,1)+COUNTIF('Ref. Cuotas'!$H$7:'Ref. Cuotas'!H278,'Ref. Cuotas'!H278)-1,"")</f>
        <v>2021</v>
      </c>
      <c r="AP279" s="7">
        <f>IFERROR(RANK('Ref. Cuotas'!J278,'Ref. Cuotas'!J:J,1)+COUNTIF('Ref. Cuotas'!$J$7:'Ref. Cuotas'!J278,'Ref. Cuotas'!J278)-1,"")</f>
        <v>181</v>
      </c>
      <c r="AQ279" s="7">
        <f>IFERROR(RANK('Ref. Cuotas'!K278,'Ref. Cuotas'!K:K,1)+COUNTIF('Ref. Cuotas'!$K$7:'Ref. Cuotas'!K278,'Ref. Cuotas'!K278)-1,"")</f>
        <v>637</v>
      </c>
    </row>
    <row r="280" spans="31:43" ht="17.25" customHeight="1" x14ac:dyDescent="0.3">
      <c r="AE280" s="5" t="s">
        <v>275</v>
      </c>
      <c r="AF280" s="5" t="s">
        <v>3358</v>
      </c>
      <c r="AG280" s="6" t="s">
        <v>2967</v>
      </c>
      <c r="AH280" s="6" t="s">
        <v>4112</v>
      </c>
      <c r="AI280" s="7">
        <f>IFERROR(RANK('Ref. Cuotas'!H279,'Ref. Cuotas'!H:H,0)+COUNTIF('Ref. Cuotas'!$H$7:'Ref. Cuotas'!H279,'Ref. Cuotas'!H279)-1,"")</f>
        <v>783</v>
      </c>
      <c r="AJ280" s="7">
        <f>IFERROR(RANK('Ref. Cuotas'!I279,'Ref. Cuotas'!I:I,0)+COUNTIF('Ref. Cuotas'!$I$7:'Ref. Cuotas'!I279,'Ref. Cuotas'!I279)-1,"")</f>
        <v>1230</v>
      </c>
      <c r="AK280" s="7">
        <f>IFERROR(RANK('Ref. Cuotas'!J279,'Ref. Cuotas'!J:J,0)+COUNTIF('Ref. Cuotas'!$J$7:'Ref. Cuotas'!J279,'Ref. Cuotas'!J279)-1,"")</f>
        <v>1007</v>
      </c>
      <c r="AL280" s="7">
        <f>IFERROR(RANK('Ref. Cuotas'!K279,'Ref. Cuotas'!K:K,0)+COUNTIF('Ref. Cuotas'!$K$7:'Ref. Cuotas'!K279,'Ref. Cuotas'!K279)-1,"")</f>
        <v>2158</v>
      </c>
      <c r="AM280" s="7">
        <f>IFERROR(RANK('Ref. Cuotas'!L279,'Ref. Cuotas'!L:L,0)+COUNTIF('Ref. Cuotas'!$L$7:'Ref. Cuotas'!L279,'Ref. Cuotas'!L279)-1,"")</f>
        <v>1706</v>
      </c>
      <c r="AN280" s="7">
        <f>IFERROR(RANK('Ref. Cuotas'!M279,'Ref. Cuotas'!M:M,0)+COUNTIF('Ref. Cuotas'!$M$7:'Ref. Cuotas'!M279,'Ref. Cuotas'!M279)-1,"")</f>
        <v>1164</v>
      </c>
      <c r="AO280" s="7">
        <f>IFERROR(RANK('Ref. Cuotas'!H279,'Ref. Cuotas'!H:H,1)+COUNTIF('Ref. Cuotas'!$H$7:'Ref. Cuotas'!H279,'Ref. Cuotas'!H279)-1,"")</f>
        <v>2020</v>
      </c>
      <c r="AP280" s="7">
        <f>IFERROR(RANK('Ref. Cuotas'!J279,'Ref. Cuotas'!J:J,1)+COUNTIF('Ref. Cuotas'!$J$7:'Ref. Cuotas'!J279,'Ref. Cuotas'!J279)-1,"")</f>
        <v>182</v>
      </c>
      <c r="AQ280" s="7">
        <f>IFERROR(RANK('Ref. Cuotas'!K279,'Ref. Cuotas'!K:K,1)+COUNTIF('Ref. Cuotas'!$K$7:'Ref. Cuotas'!K279,'Ref. Cuotas'!K279)-1,"")</f>
        <v>645</v>
      </c>
    </row>
    <row r="281" spans="31:43" ht="17.25" customHeight="1" x14ac:dyDescent="0.3">
      <c r="AE281" s="5" t="s">
        <v>276</v>
      </c>
      <c r="AF281" s="5" t="s">
        <v>3359</v>
      </c>
      <c r="AG281" s="6" t="s">
        <v>2967</v>
      </c>
      <c r="AH281" s="6" t="s">
        <v>4139</v>
      </c>
      <c r="AI281" s="7">
        <f>IFERROR(RANK('Ref. Cuotas'!H280,'Ref. Cuotas'!H:H,0)+COUNTIF('Ref. Cuotas'!$H$7:'Ref. Cuotas'!H280,'Ref. Cuotas'!H280)-1,"")</f>
        <v>472</v>
      </c>
      <c r="AJ281" s="7">
        <f>IFERROR(RANK('Ref. Cuotas'!I280,'Ref. Cuotas'!I:I,0)+COUNTIF('Ref. Cuotas'!$I$7:'Ref. Cuotas'!I280,'Ref. Cuotas'!I280)-1,"")</f>
        <v>953</v>
      </c>
      <c r="AK281" s="7">
        <f>IFERROR(RANK('Ref. Cuotas'!J280,'Ref. Cuotas'!J:J,0)+COUNTIF('Ref. Cuotas'!$J$7:'Ref. Cuotas'!J280,'Ref. Cuotas'!J280)-1,"")</f>
        <v>1008</v>
      </c>
      <c r="AL281" s="7">
        <f>IFERROR(RANK('Ref. Cuotas'!K280,'Ref. Cuotas'!K:K,0)+COUNTIF('Ref. Cuotas'!$K$7:'Ref. Cuotas'!K280,'Ref. Cuotas'!K280)-1,"")</f>
        <v>1071</v>
      </c>
      <c r="AM281" s="7">
        <f>IFERROR(RANK('Ref. Cuotas'!L280,'Ref. Cuotas'!L:L,0)+COUNTIF('Ref. Cuotas'!$L$7:'Ref. Cuotas'!L280,'Ref. Cuotas'!L280)-1,"")</f>
        <v>463</v>
      </c>
      <c r="AN281" s="7">
        <f>IFERROR(RANK('Ref. Cuotas'!M280,'Ref. Cuotas'!M:M,0)+COUNTIF('Ref. Cuotas'!$M$7:'Ref. Cuotas'!M280,'Ref. Cuotas'!M280)-1,"")</f>
        <v>1165</v>
      </c>
      <c r="AO281" s="7">
        <f>IFERROR(RANK('Ref. Cuotas'!H280,'Ref. Cuotas'!H:H,1)+COUNTIF('Ref. Cuotas'!$H$7:'Ref. Cuotas'!H280,'Ref. Cuotas'!H280)-1,"")</f>
        <v>2331</v>
      </c>
      <c r="AP281" s="7">
        <f>IFERROR(RANK('Ref. Cuotas'!J280,'Ref. Cuotas'!J:J,1)+COUNTIF('Ref. Cuotas'!$J$7:'Ref. Cuotas'!J280,'Ref. Cuotas'!J280)-1,"")</f>
        <v>183</v>
      </c>
      <c r="AQ281" s="7">
        <f>IFERROR(RANK('Ref. Cuotas'!K280,'Ref. Cuotas'!K:K,1)+COUNTIF('Ref. Cuotas'!$K$7:'Ref. Cuotas'!K280,'Ref. Cuotas'!K280)-1,"")</f>
        <v>1732</v>
      </c>
    </row>
    <row r="282" spans="31:43" ht="17.25" customHeight="1" x14ac:dyDescent="0.3">
      <c r="AE282" s="5" t="s">
        <v>277</v>
      </c>
      <c r="AF282" s="5" t="s">
        <v>3360</v>
      </c>
      <c r="AG282" s="6" t="s">
        <v>2968</v>
      </c>
      <c r="AH282" s="6" t="s">
        <v>4092</v>
      </c>
      <c r="AI282" s="7">
        <f>IFERROR(RANK('Ref. Cuotas'!H281,'Ref. Cuotas'!H:H,0)+COUNTIF('Ref. Cuotas'!$H$7:'Ref. Cuotas'!H281,'Ref. Cuotas'!H281)-1,"")</f>
        <v>568</v>
      </c>
      <c r="AJ282" s="7">
        <f>IFERROR(RANK('Ref. Cuotas'!I281,'Ref. Cuotas'!I:I,0)+COUNTIF('Ref. Cuotas'!$I$7:'Ref. Cuotas'!I281,'Ref. Cuotas'!I281)-1,"")</f>
        <v>384</v>
      </c>
      <c r="AK282" s="7">
        <f>IFERROR(RANK('Ref. Cuotas'!J281,'Ref. Cuotas'!J:J,0)+COUNTIF('Ref. Cuotas'!$J$7:'Ref. Cuotas'!J281,'Ref. Cuotas'!J281)-1,"")</f>
        <v>382</v>
      </c>
      <c r="AL282" s="7">
        <f>IFERROR(RANK('Ref. Cuotas'!K281,'Ref. Cuotas'!K:K,0)+COUNTIF('Ref. Cuotas'!$K$7:'Ref. Cuotas'!K281,'Ref. Cuotas'!K281)-1,"")</f>
        <v>282</v>
      </c>
      <c r="AM282" s="7">
        <f>IFERROR(RANK('Ref. Cuotas'!L281,'Ref. Cuotas'!L:L,0)+COUNTIF('Ref. Cuotas'!$L$7:'Ref. Cuotas'!L281,'Ref. Cuotas'!L281)-1,"")</f>
        <v>25</v>
      </c>
      <c r="AN282" s="7">
        <f>IFERROR(RANK('Ref. Cuotas'!M281,'Ref. Cuotas'!M:M,0)+COUNTIF('Ref. Cuotas'!$M$7:'Ref. Cuotas'!M281,'Ref. Cuotas'!M281)-1,"")</f>
        <v>252</v>
      </c>
      <c r="AO282" s="7">
        <f>IFERROR(RANK('Ref. Cuotas'!H281,'Ref. Cuotas'!H:H,1)+COUNTIF('Ref. Cuotas'!$H$7:'Ref. Cuotas'!H281,'Ref. Cuotas'!H281)-1,"")</f>
        <v>2235</v>
      </c>
      <c r="AP282" s="7">
        <f>IFERROR(RANK('Ref. Cuotas'!J281,'Ref. Cuotas'!J:J,1)+COUNTIF('Ref. Cuotas'!$J$7:'Ref. Cuotas'!J281,'Ref. Cuotas'!J281)-1,"")</f>
        <v>2421</v>
      </c>
      <c r="AQ282" s="7">
        <f>IFERROR(RANK('Ref. Cuotas'!K281,'Ref. Cuotas'!K:K,1)+COUNTIF('Ref. Cuotas'!$K$7:'Ref. Cuotas'!K281,'Ref. Cuotas'!K281)-1,"")</f>
        <v>2521</v>
      </c>
    </row>
    <row r="283" spans="31:43" ht="17.25" customHeight="1" x14ac:dyDescent="0.3">
      <c r="AE283" s="5" t="s">
        <v>278</v>
      </c>
      <c r="AF283" s="5" t="s">
        <v>3361</v>
      </c>
      <c r="AG283" s="6" t="s">
        <v>2968</v>
      </c>
      <c r="AH283" s="6" t="s">
        <v>4095</v>
      </c>
      <c r="AI283" s="7">
        <f>IFERROR(RANK('Ref. Cuotas'!H282,'Ref. Cuotas'!H:H,0)+COUNTIF('Ref. Cuotas'!$H$7:'Ref. Cuotas'!H282,'Ref. Cuotas'!H282)-1,"")</f>
        <v>1382</v>
      </c>
      <c r="AJ283" s="7">
        <f>IFERROR(RANK('Ref. Cuotas'!I282,'Ref. Cuotas'!I:I,0)+COUNTIF('Ref. Cuotas'!$I$7:'Ref. Cuotas'!I282,'Ref. Cuotas'!I282)-1,"")</f>
        <v>1231</v>
      </c>
      <c r="AK283" s="7">
        <f>IFERROR(RANK('Ref. Cuotas'!J282,'Ref. Cuotas'!J:J,0)+COUNTIF('Ref. Cuotas'!$J$7:'Ref. Cuotas'!J282,'Ref. Cuotas'!J282)-1,"")</f>
        <v>1009</v>
      </c>
      <c r="AL283" s="7">
        <f>IFERROR(RANK('Ref. Cuotas'!K282,'Ref. Cuotas'!K:K,0)+COUNTIF('Ref. Cuotas'!$K$7:'Ref. Cuotas'!K282,'Ref. Cuotas'!K282)-1,"")</f>
        <v>1852</v>
      </c>
      <c r="AM283" s="7">
        <f>IFERROR(RANK('Ref. Cuotas'!L282,'Ref. Cuotas'!L:L,0)+COUNTIF('Ref. Cuotas'!$L$7:'Ref. Cuotas'!L282,'Ref. Cuotas'!L282)-1,"")</f>
        <v>1440</v>
      </c>
      <c r="AN283" s="7">
        <f>IFERROR(RANK('Ref. Cuotas'!M282,'Ref. Cuotas'!M:M,0)+COUNTIF('Ref. Cuotas'!$M$7:'Ref. Cuotas'!M282,'Ref. Cuotas'!M282)-1,"")</f>
        <v>1166</v>
      </c>
      <c r="AO283" s="7">
        <f>IFERROR(RANK('Ref. Cuotas'!H282,'Ref. Cuotas'!H:H,1)+COUNTIF('Ref. Cuotas'!$H$7:'Ref. Cuotas'!H282,'Ref. Cuotas'!H282)-1,"")</f>
        <v>1421</v>
      </c>
      <c r="AP283" s="7">
        <f>IFERROR(RANK('Ref. Cuotas'!J282,'Ref. Cuotas'!J:J,1)+COUNTIF('Ref. Cuotas'!$J$7:'Ref. Cuotas'!J282,'Ref. Cuotas'!J282)-1,"")</f>
        <v>184</v>
      </c>
      <c r="AQ283" s="7">
        <f>IFERROR(RANK('Ref. Cuotas'!K282,'Ref. Cuotas'!K:K,1)+COUNTIF('Ref. Cuotas'!$K$7:'Ref. Cuotas'!K282,'Ref. Cuotas'!K282)-1,"")</f>
        <v>951</v>
      </c>
    </row>
    <row r="284" spans="31:43" ht="17.25" customHeight="1" x14ac:dyDescent="0.3">
      <c r="AE284" s="5" t="s">
        <v>279</v>
      </c>
      <c r="AF284" s="5" t="s">
        <v>3362</v>
      </c>
      <c r="AG284" s="6" t="s">
        <v>2968</v>
      </c>
      <c r="AH284" s="6" t="s">
        <v>4111</v>
      </c>
      <c r="AI284" s="7">
        <f>IFERROR(RANK('Ref. Cuotas'!H283,'Ref. Cuotas'!H:H,0)+COUNTIF('Ref. Cuotas'!$H$7:'Ref. Cuotas'!H283,'Ref. Cuotas'!H283)-1,"")</f>
        <v>1892</v>
      </c>
      <c r="AJ284" s="7">
        <f>IFERROR(RANK('Ref. Cuotas'!I283,'Ref. Cuotas'!I:I,0)+COUNTIF('Ref. Cuotas'!$I$7:'Ref. Cuotas'!I283,'Ref. Cuotas'!I283)-1,"")</f>
        <v>1232</v>
      </c>
      <c r="AK284" s="7">
        <f>IFERROR(RANK('Ref. Cuotas'!J283,'Ref. Cuotas'!J:J,0)+COUNTIF('Ref. Cuotas'!$J$7:'Ref. Cuotas'!J283,'Ref. Cuotas'!J283)-1,"")</f>
        <v>1010</v>
      </c>
      <c r="AL284" s="7">
        <f>IFERROR(RANK('Ref. Cuotas'!K283,'Ref. Cuotas'!K:K,0)+COUNTIF('Ref. Cuotas'!$K$7:'Ref. Cuotas'!K283,'Ref. Cuotas'!K283)-1,"")</f>
        <v>2164</v>
      </c>
      <c r="AM284" s="7">
        <f>IFERROR(RANK('Ref. Cuotas'!L283,'Ref. Cuotas'!L:L,0)+COUNTIF('Ref. Cuotas'!$L$7:'Ref. Cuotas'!L283,'Ref. Cuotas'!L283)-1,"")</f>
        <v>1980</v>
      </c>
      <c r="AN284" s="7">
        <f>IFERROR(RANK('Ref. Cuotas'!M283,'Ref. Cuotas'!M:M,0)+COUNTIF('Ref. Cuotas'!$M$7:'Ref. Cuotas'!M283,'Ref. Cuotas'!M283)-1,"")</f>
        <v>1167</v>
      </c>
      <c r="AO284" s="7">
        <f>IFERROR(RANK('Ref. Cuotas'!H283,'Ref. Cuotas'!H:H,1)+COUNTIF('Ref. Cuotas'!$H$7:'Ref. Cuotas'!H283,'Ref. Cuotas'!H283)-1,"")</f>
        <v>911</v>
      </c>
      <c r="AP284" s="7">
        <f>IFERROR(RANK('Ref. Cuotas'!J283,'Ref. Cuotas'!J:J,1)+COUNTIF('Ref. Cuotas'!$J$7:'Ref. Cuotas'!J283,'Ref. Cuotas'!J283)-1,"")</f>
        <v>185</v>
      </c>
      <c r="AQ284" s="7">
        <f>IFERROR(RANK('Ref. Cuotas'!K283,'Ref. Cuotas'!K:K,1)+COUNTIF('Ref. Cuotas'!$K$7:'Ref. Cuotas'!K283,'Ref. Cuotas'!K283)-1,"")</f>
        <v>639</v>
      </c>
    </row>
    <row r="285" spans="31:43" ht="17.25" customHeight="1" x14ac:dyDescent="0.3">
      <c r="AE285" s="5" t="s">
        <v>280</v>
      </c>
      <c r="AF285" s="5" t="s">
        <v>3363</v>
      </c>
      <c r="AG285" s="6" t="s">
        <v>2968</v>
      </c>
      <c r="AH285" s="6" t="s">
        <v>4104</v>
      </c>
      <c r="AI285" s="7">
        <f>IFERROR(RANK('Ref. Cuotas'!H284,'Ref. Cuotas'!H:H,0)+COUNTIF('Ref. Cuotas'!$H$7:'Ref. Cuotas'!H284,'Ref. Cuotas'!H284)-1,"")</f>
        <v>1361</v>
      </c>
      <c r="AJ285" s="7">
        <f>IFERROR(RANK('Ref. Cuotas'!I284,'Ref. Cuotas'!I:I,0)+COUNTIF('Ref. Cuotas'!$I$7:'Ref. Cuotas'!I284,'Ref. Cuotas'!I284)-1,"")</f>
        <v>1233</v>
      </c>
      <c r="AK285" s="7">
        <f>IFERROR(RANK('Ref. Cuotas'!J284,'Ref. Cuotas'!J:J,0)+COUNTIF('Ref. Cuotas'!$J$7:'Ref. Cuotas'!J284,'Ref. Cuotas'!J284)-1,"")</f>
        <v>1011</v>
      </c>
      <c r="AL285" s="7">
        <f>IFERROR(RANK('Ref. Cuotas'!K284,'Ref. Cuotas'!K:K,0)+COUNTIF('Ref. Cuotas'!$K$7:'Ref. Cuotas'!K284,'Ref. Cuotas'!K284)-1,"")</f>
        <v>2198</v>
      </c>
      <c r="AM285" s="7">
        <f>IFERROR(RANK('Ref. Cuotas'!L284,'Ref. Cuotas'!L:L,0)+COUNTIF('Ref. Cuotas'!$L$7:'Ref. Cuotas'!L284,'Ref. Cuotas'!L284)-1,"")</f>
        <v>936</v>
      </c>
      <c r="AN285" s="7">
        <f>IFERROR(RANK('Ref. Cuotas'!M284,'Ref. Cuotas'!M:M,0)+COUNTIF('Ref. Cuotas'!$M$7:'Ref. Cuotas'!M284,'Ref. Cuotas'!M284)-1,"")</f>
        <v>1168</v>
      </c>
      <c r="AO285" s="7">
        <f>IFERROR(RANK('Ref. Cuotas'!H284,'Ref. Cuotas'!H:H,1)+COUNTIF('Ref. Cuotas'!$H$7:'Ref. Cuotas'!H284,'Ref. Cuotas'!H284)-1,"")</f>
        <v>1442</v>
      </c>
      <c r="AP285" s="7">
        <f>IFERROR(RANK('Ref. Cuotas'!J284,'Ref. Cuotas'!J:J,1)+COUNTIF('Ref. Cuotas'!$J$7:'Ref. Cuotas'!J284,'Ref. Cuotas'!J284)-1,"")</f>
        <v>186</v>
      </c>
      <c r="AQ285" s="7">
        <f>IFERROR(RANK('Ref. Cuotas'!K284,'Ref. Cuotas'!K:K,1)+COUNTIF('Ref. Cuotas'!$K$7:'Ref. Cuotas'!K284,'Ref. Cuotas'!K284)-1,"")</f>
        <v>605</v>
      </c>
    </row>
    <row r="286" spans="31:43" ht="17.25" customHeight="1" x14ac:dyDescent="0.3">
      <c r="AE286" s="5" t="s">
        <v>281</v>
      </c>
      <c r="AF286" s="5" t="s">
        <v>3364</v>
      </c>
      <c r="AG286" s="6" t="s">
        <v>2968</v>
      </c>
      <c r="AH286" s="6" t="s">
        <v>4112</v>
      </c>
      <c r="AI286" s="7">
        <f>IFERROR(RANK('Ref. Cuotas'!H285,'Ref. Cuotas'!H:H,0)+COUNTIF('Ref. Cuotas'!$H$7:'Ref. Cuotas'!H285,'Ref. Cuotas'!H285)-1,"")</f>
        <v>1688</v>
      </c>
      <c r="AJ286" s="7">
        <f>IFERROR(RANK('Ref. Cuotas'!I285,'Ref. Cuotas'!I:I,0)+COUNTIF('Ref. Cuotas'!$I$7:'Ref. Cuotas'!I285,'Ref. Cuotas'!I285)-1,"")</f>
        <v>1234</v>
      </c>
      <c r="AK286" s="7">
        <f>IFERROR(RANK('Ref. Cuotas'!J285,'Ref. Cuotas'!J:J,0)+COUNTIF('Ref. Cuotas'!$J$7:'Ref. Cuotas'!J285,'Ref. Cuotas'!J285)-1,"")</f>
        <v>1012</v>
      </c>
      <c r="AL286" s="7">
        <f>IFERROR(RANK('Ref. Cuotas'!K285,'Ref. Cuotas'!K:K,0)+COUNTIF('Ref. Cuotas'!$K$7:'Ref. Cuotas'!K285,'Ref. Cuotas'!K285)-1,"")</f>
        <v>2604</v>
      </c>
      <c r="AM286" s="7">
        <f>IFERROR(RANK('Ref. Cuotas'!L285,'Ref. Cuotas'!L:L,0)+COUNTIF('Ref. Cuotas'!$L$7:'Ref. Cuotas'!L285,'Ref. Cuotas'!L285)-1,"")</f>
        <v>2600</v>
      </c>
      <c r="AN286" s="7">
        <f>IFERROR(RANK('Ref. Cuotas'!M285,'Ref. Cuotas'!M:M,0)+COUNTIF('Ref. Cuotas'!$M$7:'Ref. Cuotas'!M285,'Ref. Cuotas'!M285)-1,"")</f>
        <v>1169</v>
      </c>
      <c r="AO286" s="7">
        <f>IFERROR(RANK('Ref. Cuotas'!H285,'Ref. Cuotas'!H:H,1)+COUNTIF('Ref. Cuotas'!$H$7:'Ref. Cuotas'!H285,'Ref. Cuotas'!H285)-1,"")</f>
        <v>1115</v>
      </c>
      <c r="AP286" s="7">
        <f>IFERROR(RANK('Ref. Cuotas'!J285,'Ref. Cuotas'!J:J,1)+COUNTIF('Ref. Cuotas'!$J$7:'Ref. Cuotas'!J285,'Ref. Cuotas'!J285)-1,"")</f>
        <v>187</v>
      </c>
      <c r="AQ286" s="7">
        <f>IFERROR(RANK('Ref. Cuotas'!K285,'Ref. Cuotas'!K:K,1)+COUNTIF('Ref. Cuotas'!$K$7:'Ref. Cuotas'!K285,'Ref. Cuotas'!K285)-1,"")</f>
        <v>22</v>
      </c>
    </row>
    <row r="287" spans="31:43" ht="17.25" customHeight="1" x14ac:dyDescent="0.3">
      <c r="AE287" s="5" t="s">
        <v>282</v>
      </c>
      <c r="AF287" s="5" t="s">
        <v>3365</v>
      </c>
      <c r="AG287" s="6" t="s">
        <v>2969</v>
      </c>
      <c r="AH287" s="6" t="s">
        <v>4088</v>
      </c>
      <c r="AI287" s="7">
        <f>IFERROR(RANK('Ref. Cuotas'!H286,'Ref. Cuotas'!H:H,0)+COUNTIF('Ref. Cuotas'!$H$7:'Ref. Cuotas'!H286,'Ref. Cuotas'!H286)-1,"")</f>
        <v>1810</v>
      </c>
      <c r="AJ287" s="7">
        <f>IFERROR(RANK('Ref. Cuotas'!I286,'Ref. Cuotas'!I:I,0)+COUNTIF('Ref. Cuotas'!$I$7:'Ref. Cuotas'!I286,'Ref. Cuotas'!I286)-1,"")</f>
        <v>1235</v>
      </c>
      <c r="AK287" s="7">
        <f>IFERROR(RANK('Ref. Cuotas'!J286,'Ref. Cuotas'!J:J,0)+COUNTIF('Ref. Cuotas'!$J$7:'Ref. Cuotas'!J286,'Ref. Cuotas'!J286)-1,"")</f>
        <v>1013</v>
      </c>
      <c r="AL287" s="7">
        <f>IFERROR(RANK('Ref. Cuotas'!K286,'Ref. Cuotas'!K:K,0)+COUNTIF('Ref. Cuotas'!$K$7:'Ref. Cuotas'!K286,'Ref. Cuotas'!K286)-1,"")</f>
        <v>2195</v>
      </c>
      <c r="AM287" s="7">
        <f>IFERROR(RANK('Ref. Cuotas'!L286,'Ref. Cuotas'!L:L,0)+COUNTIF('Ref. Cuotas'!$L$7:'Ref. Cuotas'!L286,'Ref. Cuotas'!L286)-1,"")</f>
        <v>1150</v>
      </c>
      <c r="AN287" s="7">
        <f>IFERROR(RANK('Ref. Cuotas'!M286,'Ref. Cuotas'!M:M,0)+COUNTIF('Ref. Cuotas'!$M$7:'Ref. Cuotas'!M286,'Ref. Cuotas'!M286)-1,"")</f>
        <v>1170</v>
      </c>
      <c r="AO287" s="7">
        <f>IFERROR(RANK('Ref. Cuotas'!H286,'Ref. Cuotas'!H:H,1)+COUNTIF('Ref. Cuotas'!$H$7:'Ref. Cuotas'!H286,'Ref. Cuotas'!H286)-1,"")</f>
        <v>993</v>
      </c>
      <c r="AP287" s="7">
        <f>IFERROR(RANK('Ref. Cuotas'!J286,'Ref. Cuotas'!J:J,1)+COUNTIF('Ref. Cuotas'!$J$7:'Ref. Cuotas'!J286,'Ref. Cuotas'!J286)-1,"")</f>
        <v>188</v>
      </c>
      <c r="AQ287" s="7">
        <f>IFERROR(RANK('Ref. Cuotas'!K286,'Ref. Cuotas'!K:K,1)+COUNTIF('Ref. Cuotas'!$K$7:'Ref. Cuotas'!K286,'Ref. Cuotas'!K286)-1,"")</f>
        <v>608</v>
      </c>
    </row>
    <row r="288" spans="31:43" ht="17.25" customHeight="1" x14ac:dyDescent="0.3">
      <c r="AE288" s="5" t="s">
        <v>283</v>
      </c>
      <c r="AF288" s="5" t="s">
        <v>3366</v>
      </c>
      <c r="AG288" s="6" t="s">
        <v>2969</v>
      </c>
      <c r="AH288" s="6" t="s">
        <v>4111</v>
      </c>
      <c r="AI288" s="7">
        <f>IFERROR(RANK('Ref. Cuotas'!H287,'Ref. Cuotas'!H:H,0)+COUNTIF('Ref. Cuotas'!$H$7:'Ref. Cuotas'!H287,'Ref. Cuotas'!H287)-1,"")</f>
        <v>1667</v>
      </c>
      <c r="AJ288" s="7">
        <f>IFERROR(RANK('Ref. Cuotas'!I287,'Ref. Cuotas'!I:I,0)+COUNTIF('Ref. Cuotas'!$I$7:'Ref. Cuotas'!I287,'Ref. Cuotas'!I287)-1,"")</f>
        <v>1236</v>
      </c>
      <c r="AK288" s="7">
        <f>IFERROR(RANK('Ref. Cuotas'!J287,'Ref. Cuotas'!J:J,0)+COUNTIF('Ref. Cuotas'!$J$7:'Ref. Cuotas'!J287,'Ref. Cuotas'!J287)-1,"")</f>
        <v>1014</v>
      </c>
      <c r="AL288" s="7">
        <f>IFERROR(RANK('Ref. Cuotas'!K287,'Ref. Cuotas'!K:K,0)+COUNTIF('Ref. Cuotas'!$K$7:'Ref. Cuotas'!K287,'Ref. Cuotas'!K287)-1,"")</f>
        <v>2087</v>
      </c>
      <c r="AM288" s="7">
        <f>IFERROR(RANK('Ref. Cuotas'!L287,'Ref. Cuotas'!L:L,0)+COUNTIF('Ref. Cuotas'!$L$7:'Ref. Cuotas'!L287,'Ref. Cuotas'!L287)-1,"")</f>
        <v>1427</v>
      </c>
      <c r="AN288" s="7">
        <f>IFERROR(RANK('Ref. Cuotas'!M287,'Ref. Cuotas'!M:M,0)+COUNTIF('Ref. Cuotas'!$M$7:'Ref. Cuotas'!M287,'Ref. Cuotas'!M287)-1,"")</f>
        <v>1171</v>
      </c>
      <c r="AO288" s="7">
        <f>IFERROR(RANK('Ref. Cuotas'!H287,'Ref. Cuotas'!H:H,1)+COUNTIF('Ref. Cuotas'!$H$7:'Ref. Cuotas'!H287,'Ref. Cuotas'!H287)-1,"")</f>
        <v>1136</v>
      </c>
      <c r="AP288" s="7">
        <f>IFERROR(RANK('Ref. Cuotas'!J287,'Ref. Cuotas'!J:J,1)+COUNTIF('Ref. Cuotas'!$J$7:'Ref. Cuotas'!J287,'Ref. Cuotas'!J287)-1,"")</f>
        <v>189</v>
      </c>
      <c r="AQ288" s="7">
        <f>IFERROR(RANK('Ref. Cuotas'!K287,'Ref. Cuotas'!K:K,1)+COUNTIF('Ref. Cuotas'!$K$7:'Ref. Cuotas'!K287,'Ref. Cuotas'!K287)-1,"")</f>
        <v>716</v>
      </c>
    </row>
    <row r="289" spans="31:43" ht="17.25" customHeight="1" x14ac:dyDescent="0.3">
      <c r="AE289" s="5" t="s">
        <v>284</v>
      </c>
      <c r="AF289" s="5" t="s">
        <v>3367</v>
      </c>
      <c r="AG289" s="6" t="s">
        <v>2969</v>
      </c>
      <c r="AH289" s="6" t="s">
        <v>4106</v>
      </c>
      <c r="AI289" s="7">
        <f>IFERROR(RANK('Ref. Cuotas'!H288,'Ref. Cuotas'!H:H,0)+COUNTIF('Ref. Cuotas'!$H$7:'Ref. Cuotas'!H288,'Ref. Cuotas'!H288)-1,"")</f>
        <v>2570</v>
      </c>
      <c r="AJ289" s="7">
        <f>IFERROR(RANK('Ref. Cuotas'!I288,'Ref. Cuotas'!I:I,0)+COUNTIF('Ref. Cuotas'!$I$7:'Ref. Cuotas'!I288,'Ref. Cuotas'!I288)-1,"")</f>
        <v>1237</v>
      </c>
      <c r="AK289" s="7">
        <f>IFERROR(RANK('Ref. Cuotas'!J288,'Ref. Cuotas'!J:J,0)+COUNTIF('Ref. Cuotas'!$J$7:'Ref. Cuotas'!J288,'Ref. Cuotas'!J288)-1,"")</f>
        <v>1015</v>
      </c>
      <c r="AL289" s="7">
        <f>IFERROR(RANK('Ref. Cuotas'!K288,'Ref. Cuotas'!K:K,0)+COUNTIF('Ref. Cuotas'!$K$7:'Ref. Cuotas'!K288,'Ref. Cuotas'!K288)-1,"")</f>
        <v>2304</v>
      </c>
      <c r="AM289" s="7">
        <f>IFERROR(RANK('Ref. Cuotas'!L288,'Ref. Cuotas'!L:L,0)+COUNTIF('Ref. Cuotas'!$L$7:'Ref. Cuotas'!L288,'Ref. Cuotas'!L288)-1,"")</f>
        <v>2079</v>
      </c>
      <c r="AN289" s="7">
        <f>IFERROR(RANK('Ref. Cuotas'!M288,'Ref. Cuotas'!M:M,0)+COUNTIF('Ref. Cuotas'!$M$7:'Ref. Cuotas'!M288,'Ref. Cuotas'!M288)-1,"")</f>
        <v>1172</v>
      </c>
      <c r="AO289" s="7">
        <f>IFERROR(RANK('Ref. Cuotas'!H288,'Ref. Cuotas'!H:H,1)+COUNTIF('Ref. Cuotas'!$H$7:'Ref. Cuotas'!H288,'Ref. Cuotas'!H288)-1,"")</f>
        <v>233</v>
      </c>
      <c r="AP289" s="7">
        <f>IFERROR(RANK('Ref. Cuotas'!J288,'Ref. Cuotas'!J:J,1)+COUNTIF('Ref. Cuotas'!$J$7:'Ref. Cuotas'!J288,'Ref. Cuotas'!J288)-1,"")</f>
        <v>190</v>
      </c>
      <c r="AQ289" s="7">
        <f>IFERROR(RANK('Ref. Cuotas'!K288,'Ref. Cuotas'!K:K,1)+COUNTIF('Ref. Cuotas'!$K$7:'Ref. Cuotas'!K288,'Ref. Cuotas'!K288)-1,"")</f>
        <v>499</v>
      </c>
    </row>
    <row r="290" spans="31:43" ht="17.25" customHeight="1" x14ac:dyDescent="0.3">
      <c r="AE290" s="5" t="s">
        <v>285</v>
      </c>
      <c r="AF290" s="5" t="s">
        <v>3368</v>
      </c>
      <c r="AG290" s="6" t="s">
        <v>2969</v>
      </c>
      <c r="AH290" s="6" t="s">
        <v>4104</v>
      </c>
      <c r="AI290" s="7">
        <f>IFERROR(RANK('Ref. Cuotas'!H289,'Ref. Cuotas'!H:H,0)+COUNTIF('Ref. Cuotas'!$H$7:'Ref. Cuotas'!H289,'Ref. Cuotas'!H289)-1,"")</f>
        <v>2508</v>
      </c>
      <c r="AJ290" s="7">
        <f>IFERROR(RANK('Ref. Cuotas'!I289,'Ref. Cuotas'!I:I,0)+COUNTIF('Ref. Cuotas'!$I$7:'Ref. Cuotas'!I289,'Ref. Cuotas'!I289)-1,"")</f>
        <v>1238</v>
      </c>
      <c r="AK290" s="7">
        <f>IFERROR(RANK('Ref. Cuotas'!J289,'Ref. Cuotas'!J:J,0)+COUNTIF('Ref. Cuotas'!$J$7:'Ref. Cuotas'!J289,'Ref. Cuotas'!J289)-1,"")</f>
        <v>1016</v>
      </c>
      <c r="AL290" s="7">
        <f>IFERROR(RANK('Ref. Cuotas'!K289,'Ref. Cuotas'!K:K,0)+COUNTIF('Ref. Cuotas'!$K$7:'Ref. Cuotas'!K289,'Ref. Cuotas'!K289)-1,"")</f>
        <v>2115</v>
      </c>
      <c r="AM290" s="7">
        <f>IFERROR(RANK('Ref. Cuotas'!L289,'Ref. Cuotas'!L:L,0)+COUNTIF('Ref. Cuotas'!$L$7:'Ref. Cuotas'!L289,'Ref. Cuotas'!L289)-1,"")</f>
        <v>1158</v>
      </c>
      <c r="AN290" s="7">
        <f>IFERROR(RANK('Ref. Cuotas'!M289,'Ref. Cuotas'!M:M,0)+COUNTIF('Ref. Cuotas'!$M$7:'Ref. Cuotas'!M289,'Ref. Cuotas'!M289)-1,"")</f>
        <v>1173</v>
      </c>
      <c r="AO290" s="7">
        <f>IFERROR(RANK('Ref. Cuotas'!H289,'Ref. Cuotas'!H:H,1)+COUNTIF('Ref. Cuotas'!$H$7:'Ref. Cuotas'!H289,'Ref. Cuotas'!H289)-1,"")</f>
        <v>295</v>
      </c>
      <c r="AP290" s="7">
        <f>IFERROR(RANK('Ref. Cuotas'!J289,'Ref. Cuotas'!J:J,1)+COUNTIF('Ref. Cuotas'!$J$7:'Ref. Cuotas'!J289,'Ref. Cuotas'!J289)-1,"")</f>
        <v>191</v>
      </c>
      <c r="AQ290" s="7">
        <f>IFERROR(RANK('Ref. Cuotas'!K289,'Ref. Cuotas'!K:K,1)+COUNTIF('Ref. Cuotas'!$K$7:'Ref. Cuotas'!K289,'Ref. Cuotas'!K289)-1,"")</f>
        <v>688</v>
      </c>
    </row>
    <row r="291" spans="31:43" ht="17.25" customHeight="1" x14ac:dyDescent="0.3">
      <c r="AE291" s="5" t="s">
        <v>286</v>
      </c>
      <c r="AF291" s="5" t="s">
        <v>3369</v>
      </c>
      <c r="AG291" s="6" t="s">
        <v>2969</v>
      </c>
      <c r="AH291" s="6" t="s">
        <v>4112</v>
      </c>
      <c r="AI291" s="7">
        <f>IFERROR(RANK('Ref. Cuotas'!H290,'Ref. Cuotas'!H:H,0)+COUNTIF('Ref. Cuotas'!$H$7:'Ref. Cuotas'!H290,'Ref. Cuotas'!H290)-1,"")</f>
        <v>2475</v>
      </c>
      <c r="AJ291" s="7">
        <f>IFERROR(RANK('Ref. Cuotas'!I290,'Ref. Cuotas'!I:I,0)+COUNTIF('Ref. Cuotas'!$I$7:'Ref. Cuotas'!I290,'Ref. Cuotas'!I290)-1,"")</f>
        <v>1239</v>
      </c>
      <c r="AK291" s="7">
        <f>IFERROR(RANK('Ref. Cuotas'!J290,'Ref. Cuotas'!J:J,0)+COUNTIF('Ref. Cuotas'!$J$7:'Ref. Cuotas'!J290,'Ref. Cuotas'!J290)-1,"")</f>
        <v>1017</v>
      </c>
      <c r="AL291" s="7">
        <f>IFERROR(RANK('Ref. Cuotas'!K290,'Ref. Cuotas'!K:K,0)+COUNTIF('Ref. Cuotas'!$K$7:'Ref. Cuotas'!K290,'Ref. Cuotas'!K290)-1,"")</f>
        <v>2368</v>
      </c>
      <c r="AM291" s="7">
        <f>IFERROR(RANK('Ref. Cuotas'!L290,'Ref. Cuotas'!L:L,0)+COUNTIF('Ref. Cuotas'!$L$7:'Ref. Cuotas'!L290,'Ref. Cuotas'!L290)-1,"")</f>
        <v>1981</v>
      </c>
      <c r="AN291" s="7">
        <f>IFERROR(RANK('Ref. Cuotas'!M290,'Ref. Cuotas'!M:M,0)+COUNTIF('Ref. Cuotas'!$M$7:'Ref. Cuotas'!M290,'Ref. Cuotas'!M290)-1,"")</f>
        <v>1174</v>
      </c>
      <c r="AO291" s="7">
        <f>IFERROR(RANK('Ref. Cuotas'!H290,'Ref. Cuotas'!H:H,1)+COUNTIF('Ref. Cuotas'!$H$7:'Ref. Cuotas'!H290,'Ref. Cuotas'!H290)-1,"")</f>
        <v>328</v>
      </c>
      <c r="AP291" s="7">
        <f>IFERROR(RANK('Ref. Cuotas'!J290,'Ref. Cuotas'!J:J,1)+COUNTIF('Ref. Cuotas'!$J$7:'Ref. Cuotas'!J290,'Ref. Cuotas'!J290)-1,"")</f>
        <v>192</v>
      </c>
      <c r="AQ291" s="7">
        <f>IFERROR(RANK('Ref. Cuotas'!K290,'Ref. Cuotas'!K:K,1)+COUNTIF('Ref. Cuotas'!$K$7:'Ref. Cuotas'!K290,'Ref. Cuotas'!K290)-1,"")</f>
        <v>435</v>
      </c>
    </row>
    <row r="292" spans="31:43" ht="17.25" customHeight="1" x14ac:dyDescent="0.3">
      <c r="AE292" s="5" t="s">
        <v>287</v>
      </c>
      <c r="AF292" s="5" t="s">
        <v>3370</v>
      </c>
      <c r="AG292" s="6" t="s">
        <v>2969</v>
      </c>
      <c r="AH292" s="6" t="s">
        <v>4113</v>
      </c>
      <c r="AI292" s="7">
        <f>IFERROR(RANK('Ref. Cuotas'!H291,'Ref. Cuotas'!H:H,0)+COUNTIF('Ref. Cuotas'!$H$7:'Ref. Cuotas'!H291,'Ref. Cuotas'!H291)-1,"")</f>
        <v>2715</v>
      </c>
      <c r="AJ292" s="7">
        <f>IFERROR(RANK('Ref. Cuotas'!I291,'Ref. Cuotas'!I:I,0)+COUNTIF('Ref. Cuotas'!$I$7:'Ref. Cuotas'!I291,'Ref. Cuotas'!I291)-1,"")</f>
        <v>1240</v>
      </c>
      <c r="AK292" s="7">
        <f>IFERROR(RANK('Ref. Cuotas'!J291,'Ref. Cuotas'!J:J,0)+COUNTIF('Ref. Cuotas'!$J$7:'Ref. Cuotas'!J291,'Ref. Cuotas'!J291)-1,"")</f>
        <v>787</v>
      </c>
      <c r="AL292" s="7">
        <f>IFERROR(RANK('Ref. Cuotas'!K291,'Ref. Cuotas'!K:K,0)+COUNTIF('Ref. Cuotas'!$K$7:'Ref. Cuotas'!K291,'Ref. Cuotas'!K291)-1,"")</f>
        <v>1741</v>
      </c>
      <c r="AM292" s="7">
        <f>IFERROR(RANK('Ref. Cuotas'!L291,'Ref. Cuotas'!L:L,0)+COUNTIF('Ref. Cuotas'!$L$7:'Ref. Cuotas'!L291,'Ref. Cuotas'!L291)-1,"")</f>
        <v>853</v>
      </c>
      <c r="AN292" s="7">
        <f>IFERROR(RANK('Ref. Cuotas'!M291,'Ref. Cuotas'!M:M,0)+COUNTIF('Ref. Cuotas'!$M$7:'Ref. Cuotas'!M291,'Ref. Cuotas'!M291)-1,"")</f>
        <v>1175</v>
      </c>
      <c r="AO292" s="7">
        <f>IFERROR(RANK('Ref. Cuotas'!H291,'Ref. Cuotas'!H:H,1)+COUNTIF('Ref. Cuotas'!$H$7:'Ref. Cuotas'!H291,'Ref. Cuotas'!H291)-1,"")</f>
        <v>88</v>
      </c>
      <c r="AP292" s="7">
        <f>IFERROR(RANK('Ref. Cuotas'!J291,'Ref. Cuotas'!J:J,1)+COUNTIF('Ref. Cuotas'!$J$7:'Ref. Cuotas'!J291,'Ref. Cuotas'!J291)-1,"")</f>
        <v>2016</v>
      </c>
      <c r="AQ292" s="7">
        <f>IFERROR(RANK('Ref. Cuotas'!K291,'Ref. Cuotas'!K:K,1)+COUNTIF('Ref. Cuotas'!$K$7:'Ref. Cuotas'!K291,'Ref. Cuotas'!K291)-1,"")</f>
        <v>1062</v>
      </c>
    </row>
    <row r="293" spans="31:43" ht="17.25" customHeight="1" x14ac:dyDescent="0.3">
      <c r="AE293" s="5" t="s">
        <v>288</v>
      </c>
      <c r="AF293" s="5" t="s">
        <v>3371</v>
      </c>
      <c r="AG293" s="6" t="s">
        <v>2970</v>
      </c>
      <c r="AH293" s="6" t="s">
        <v>4092</v>
      </c>
      <c r="AI293" s="7">
        <f>IFERROR(RANK('Ref. Cuotas'!H292,'Ref. Cuotas'!H:H,0)+COUNTIF('Ref. Cuotas'!$H$7:'Ref. Cuotas'!H292,'Ref. Cuotas'!H292)-1,"")</f>
        <v>39</v>
      </c>
      <c r="AJ293" s="7">
        <f>IFERROR(RANK('Ref. Cuotas'!I292,'Ref. Cuotas'!I:I,0)+COUNTIF('Ref. Cuotas'!$I$7:'Ref. Cuotas'!I292,'Ref. Cuotas'!I292)-1,"")</f>
        <v>1017</v>
      </c>
      <c r="AK293" s="7">
        <f>IFERROR(RANK('Ref. Cuotas'!J292,'Ref. Cuotas'!J:J,0)+COUNTIF('Ref. Cuotas'!$J$7:'Ref. Cuotas'!J292,'Ref. Cuotas'!J292)-1,"")</f>
        <v>1018</v>
      </c>
      <c r="AL293" s="7">
        <f>IFERROR(RANK('Ref. Cuotas'!K292,'Ref. Cuotas'!K:K,0)+COUNTIF('Ref. Cuotas'!$K$7:'Ref. Cuotas'!K292,'Ref. Cuotas'!K292)-1,"")</f>
        <v>492</v>
      </c>
      <c r="AM293" s="7">
        <f>IFERROR(RANK('Ref. Cuotas'!L292,'Ref. Cuotas'!L:L,0)+COUNTIF('Ref. Cuotas'!$L$7:'Ref. Cuotas'!L292,'Ref. Cuotas'!L292)-1,"")</f>
        <v>323</v>
      </c>
      <c r="AN293" s="7">
        <f>IFERROR(RANK('Ref. Cuotas'!M292,'Ref. Cuotas'!M:M,0)+COUNTIF('Ref. Cuotas'!$M$7:'Ref. Cuotas'!M292,'Ref. Cuotas'!M292)-1,"")</f>
        <v>1176</v>
      </c>
      <c r="AO293" s="7">
        <f>IFERROR(RANK('Ref. Cuotas'!H292,'Ref. Cuotas'!H:H,1)+COUNTIF('Ref. Cuotas'!$H$7:'Ref. Cuotas'!H292,'Ref. Cuotas'!H292)-1,"")</f>
        <v>2764</v>
      </c>
      <c r="AP293" s="7">
        <f>IFERROR(RANK('Ref. Cuotas'!J292,'Ref. Cuotas'!J:J,1)+COUNTIF('Ref. Cuotas'!$J$7:'Ref. Cuotas'!J292,'Ref. Cuotas'!J292)-1,"")</f>
        <v>193</v>
      </c>
      <c r="AQ293" s="7">
        <f>IFERROR(RANK('Ref. Cuotas'!K292,'Ref. Cuotas'!K:K,1)+COUNTIF('Ref. Cuotas'!$K$7:'Ref. Cuotas'!K292,'Ref. Cuotas'!K292)-1,"")</f>
        <v>2311</v>
      </c>
    </row>
    <row r="294" spans="31:43" ht="17.25" customHeight="1" x14ac:dyDescent="0.3">
      <c r="AE294" s="5" t="s">
        <v>289</v>
      </c>
      <c r="AF294" s="5" t="s">
        <v>3372</v>
      </c>
      <c r="AG294" s="6" t="s">
        <v>2970</v>
      </c>
      <c r="AH294" s="6" t="s">
        <v>4095</v>
      </c>
      <c r="AI294" s="7">
        <f>IFERROR(RANK('Ref. Cuotas'!H293,'Ref. Cuotas'!H:H,0)+COUNTIF('Ref. Cuotas'!$H$7:'Ref. Cuotas'!H293,'Ref. Cuotas'!H293)-1,"")</f>
        <v>31</v>
      </c>
      <c r="AJ294" s="7">
        <f>IFERROR(RANK('Ref. Cuotas'!I293,'Ref. Cuotas'!I:I,0)+COUNTIF('Ref. Cuotas'!$I$7:'Ref. Cuotas'!I293,'Ref. Cuotas'!I293)-1,"")</f>
        <v>362</v>
      </c>
      <c r="AK294" s="7">
        <f>IFERROR(RANK('Ref. Cuotas'!J293,'Ref. Cuotas'!J:J,0)+COUNTIF('Ref. Cuotas'!$J$7:'Ref. Cuotas'!J293,'Ref. Cuotas'!J293)-1,"")</f>
        <v>292</v>
      </c>
      <c r="AL294" s="7">
        <f>IFERROR(RANK('Ref. Cuotas'!K293,'Ref. Cuotas'!K:K,0)+COUNTIF('Ref. Cuotas'!$K$7:'Ref. Cuotas'!K293,'Ref. Cuotas'!K293)-1,"")</f>
        <v>139</v>
      </c>
      <c r="AM294" s="7">
        <f>IFERROR(RANK('Ref. Cuotas'!L293,'Ref. Cuotas'!L:L,0)+COUNTIF('Ref. Cuotas'!$L$7:'Ref. Cuotas'!L293,'Ref. Cuotas'!L293)-1,"")</f>
        <v>1077</v>
      </c>
      <c r="AN294" s="7">
        <f>IFERROR(RANK('Ref. Cuotas'!M293,'Ref. Cuotas'!M:M,0)+COUNTIF('Ref. Cuotas'!$M$7:'Ref. Cuotas'!M293,'Ref. Cuotas'!M293)-1,"")</f>
        <v>118</v>
      </c>
      <c r="AO294" s="7">
        <f>IFERROR(RANK('Ref. Cuotas'!H293,'Ref. Cuotas'!H:H,1)+COUNTIF('Ref. Cuotas'!$H$7:'Ref. Cuotas'!H293,'Ref. Cuotas'!H293)-1,"")</f>
        <v>2772</v>
      </c>
      <c r="AP294" s="7">
        <f>IFERROR(RANK('Ref. Cuotas'!J293,'Ref. Cuotas'!J:J,1)+COUNTIF('Ref. Cuotas'!$J$7:'Ref. Cuotas'!J293,'Ref. Cuotas'!J293)-1,"")</f>
        <v>2511</v>
      </c>
      <c r="AQ294" s="7">
        <f>IFERROR(RANK('Ref. Cuotas'!K293,'Ref. Cuotas'!K:K,1)+COUNTIF('Ref. Cuotas'!$K$7:'Ref. Cuotas'!K293,'Ref. Cuotas'!K293)-1,"")</f>
        <v>2664</v>
      </c>
    </row>
    <row r="295" spans="31:43" ht="17.25" customHeight="1" x14ac:dyDescent="0.3">
      <c r="AE295" s="5" t="s">
        <v>290</v>
      </c>
      <c r="AF295" s="5" t="s">
        <v>3373</v>
      </c>
      <c r="AG295" s="6" t="s">
        <v>2970</v>
      </c>
      <c r="AH295" s="6" t="s">
        <v>4152</v>
      </c>
      <c r="AI295" s="7">
        <f>IFERROR(RANK('Ref. Cuotas'!H294,'Ref. Cuotas'!H:H,0)+COUNTIF('Ref. Cuotas'!$H$7:'Ref. Cuotas'!H294,'Ref. Cuotas'!H294)-1,"")</f>
        <v>66</v>
      </c>
      <c r="AJ295" s="7">
        <f>IFERROR(RANK('Ref. Cuotas'!I294,'Ref. Cuotas'!I:I,0)+COUNTIF('Ref. Cuotas'!$I$7:'Ref. Cuotas'!I294,'Ref. Cuotas'!I294)-1,"")</f>
        <v>1241</v>
      </c>
      <c r="AK295" s="7">
        <f>IFERROR(RANK('Ref. Cuotas'!J294,'Ref. Cuotas'!J:J,0)+COUNTIF('Ref. Cuotas'!$J$7:'Ref. Cuotas'!J294,'Ref. Cuotas'!J294)-1,"")</f>
        <v>1019</v>
      </c>
      <c r="AL295" s="7">
        <f>IFERROR(RANK('Ref. Cuotas'!K294,'Ref. Cuotas'!K:K,0)+COUNTIF('Ref. Cuotas'!$K$7:'Ref. Cuotas'!K294,'Ref. Cuotas'!K294)-1,"")</f>
        <v>2119</v>
      </c>
      <c r="AM295" s="7">
        <f>IFERROR(RANK('Ref. Cuotas'!L294,'Ref. Cuotas'!L:L,0)+COUNTIF('Ref. Cuotas'!$L$7:'Ref. Cuotas'!L294,'Ref. Cuotas'!L294)-1,"")</f>
        <v>1667</v>
      </c>
      <c r="AN295" s="7">
        <f>IFERROR(RANK('Ref. Cuotas'!M294,'Ref. Cuotas'!M:M,0)+COUNTIF('Ref. Cuotas'!$M$7:'Ref. Cuotas'!M294,'Ref. Cuotas'!M294)-1,"")</f>
        <v>1177</v>
      </c>
      <c r="AO295" s="7">
        <f>IFERROR(RANK('Ref. Cuotas'!H294,'Ref. Cuotas'!H:H,1)+COUNTIF('Ref. Cuotas'!$H$7:'Ref. Cuotas'!H294,'Ref. Cuotas'!H294)-1,"")</f>
        <v>2737</v>
      </c>
      <c r="AP295" s="7">
        <f>IFERROR(RANK('Ref. Cuotas'!J294,'Ref. Cuotas'!J:J,1)+COUNTIF('Ref. Cuotas'!$J$7:'Ref. Cuotas'!J294,'Ref. Cuotas'!J294)-1,"")</f>
        <v>194</v>
      </c>
      <c r="AQ295" s="7">
        <f>IFERROR(RANK('Ref. Cuotas'!K294,'Ref. Cuotas'!K:K,1)+COUNTIF('Ref. Cuotas'!$K$7:'Ref. Cuotas'!K294,'Ref. Cuotas'!K294)-1,"")</f>
        <v>684</v>
      </c>
    </row>
    <row r="296" spans="31:43" ht="17.25" customHeight="1" x14ac:dyDescent="0.3">
      <c r="AE296" s="5" t="s">
        <v>291</v>
      </c>
      <c r="AF296" s="5" t="s">
        <v>3374</v>
      </c>
      <c r="AG296" s="6" t="s">
        <v>2971</v>
      </c>
      <c r="AH296" s="6" t="s">
        <v>4153</v>
      </c>
      <c r="AI296" s="7">
        <f>IFERROR(RANK('Ref. Cuotas'!H295,'Ref. Cuotas'!H:H,0)+COUNTIF('Ref. Cuotas'!$H$7:'Ref. Cuotas'!H295,'Ref. Cuotas'!H295)-1,"")</f>
        <v>1326</v>
      </c>
      <c r="AJ296" s="7">
        <f>IFERROR(RANK('Ref. Cuotas'!I295,'Ref. Cuotas'!I:I,0)+COUNTIF('Ref. Cuotas'!$I$7:'Ref. Cuotas'!I295,'Ref. Cuotas'!I295)-1,"")</f>
        <v>511</v>
      </c>
      <c r="AK296" s="7">
        <f>IFERROR(RANK('Ref. Cuotas'!J295,'Ref. Cuotas'!J:J,0)+COUNTIF('Ref. Cuotas'!$J$7:'Ref. Cuotas'!J295,'Ref. Cuotas'!J295)-1,"")</f>
        <v>473</v>
      </c>
      <c r="AL296" s="7">
        <f>IFERROR(RANK('Ref. Cuotas'!K295,'Ref. Cuotas'!K:K,0)+COUNTIF('Ref. Cuotas'!$K$7:'Ref. Cuotas'!K295,'Ref. Cuotas'!K295)-1,"")</f>
        <v>608</v>
      </c>
      <c r="AM296" s="7">
        <f>IFERROR(RANK('Ref. Cuotas'!L295,'Ref. Cuotas'!L:L,0)+COUNTIF('Ref. Cuotas'!$L$7:'Ref. Cuotas'!L295,'Ref. Cuotas'!L295)-1,"")</f>
        <v>51</v>
      </c>
      <c r="AN296" s="7">
        <f>IFERROR(RANK('Ref. Cuotas'!M295,'Ref. Cuotas'!M:M,0)+COUNTIF('Ref. Cuotas'!$M$7:'Ref. Cuotas'!M295,'Ref. Cuotas'!M295)-1,"")</f>
        <v>1178</v>
      </c>
      <c r="AO296" s="7">
        <f>IFERROR(RANK('Ref. Cuotas'!H295,'Ref. Cuotas'!H:H,1)+COUNTIF('Ref. Cuotas'!$H$7:'Ref. Cuotas'!H295,'Ref. Cuotas'!H295)-1,"")</f>
        <v>1477</v>
      </c>
      <c r="AP296" s="7">
        <f>IFERROR(RANK('Ref. Cuotas'!J295,'Ref. Cuotas'!J:J,1)+COUNTIF('Ref. Cuotas'!$J$7:'Ref. Cuotas'!J295,'Ref. Cuotas'!J295)-1,"")</f>
        <v>2330</v>
      </c>
      <c r="AQ296" s="7">
        <f>IFERROR(RANK('Ref. Cuotas'!K295,'Ref. Cuotas'!K:K,1)+COUNTIF('Ref. Cuotas'!$K$7:'Ref. Cuotas'!K295,'Ref. Cuotas'!K295)-1,"")</f>
        <v>2195</v>
      </c>
    </row>
    <row r="297" spans="31:43" ht="17.25" customHeight="1" x14ac:dyDescent="0.3">
      <c r="AE297" s="5" t="s">
        <v>292</v>
      </c>
      <c r="AF297" s="5" t="s">
        <v>3375</v>
      </c>
      <c r="AG297" s="6" t="s">
        <v>2972</v>
      </c>
      <c r="AH297" s="6" t="s">
        <v>4092</v>
      </c>
      <c r="AI297" s="7">
        <f>IFERROR(RANK('Ref. Cuotas'!H296,'Ref. Cuotas'!H:H,0)+COUNTIF('Ref. Cuotas'!$H$7:'Ref. Cuotas'!H296,'Ref. Cuotas'!H296)-1,"")</f>
        <v>446</v>
      </c>
      <c r="AJ297" s="7">
        <f>IFERROR(RANK('Ref. Cuotas'!I296,'Ref. Cuotas'!I:I,0)+COUNTIF('Ref. Cuotas'!$I$7:'Ref. Cuotas'!I296,'Ref. Cuotas'!I296)-1,"")</f>
        <v>123</v>
      </c>
      <c r="AK297" s="7">
        <f>IFERROR(RANK('Ref. Cuotas'!J296,'Ref. Cuotas'!J:J,0)+COUNTIF('Ref. Cuotas'!$J$7:'Ref. Cuotas'!J296,'Ref. Cuotas'!J296)-1,"")</f>
        <v>108</v>
      </c>
      <c r="AL297" s="7">
        <f>IFERROR(RANK('Ref. Cuotas'!K296,'Ref. Cuotas'!K:K,0)+COUNTIF('Ref. Cuotas'!$K$7:'Ref. Cuotas'!K296,'Ref. Cuotas'!K296)-1,"")</f>
        <v>130</v>
      </c>
      <c r="AM297" s="7">
        <f>IFERROR(RANK('Ref. Cuotas'!L296,'Ref. Cuotas'!L:L,0)+COUNTIF('Ref. Cuotas'!$L$7:'Ref. Cuotas'!L296,'Ref. Cuotas'!L296)-1,"")</f>
        <v>82</v>
      </c>
      <c r="AN297" s="7">
        <f>IFERROR(RANK('Ref. Cuotas'!M296,'Ref. Cuotas'!M:M,0)+COUNTIF('Ref. Cuotas'!$M$7:'Ref. Cuotas'!M296,'Ref. Cuotas'!M296)-1,"")</f>
        <v>253</v>
      </c>
      <c r="AO297" s="7">
        <f>IFERROR(RANK('Ref. Cuotas'!H296,'Ref. Cuotas'!H:H,1)+COUNTIF('Ref. Cuotas'!$H$7:'Ref. Cuotas'!H296,'Ref. Cuotas'!H296)-1,"")</f>
        <v>2357</v>
      </c>
      <c r="AP297" s="7">
        <f>IFERROR(RANK('Ref. Cuotas'!J296,'Ref. Cuotas'!J:J,1)+COUNTIF('Ref. Cuotas'!$J$7:'Ref. Cuotas'!J296,'Ref. Cuotas'!J296)-1,"")</f>
        <v>2695</v>
      </c>
      <c r="AQ297" s="7">
        <f>IFERROR(RANK('Ref. Cuotas'!K296,'Ref. Cuotas'!K:K,1)+COUNTIF('Ref. Cuotas'!$K$7:'Ref. Cuotas'!K296,'Ref. Cuotas'!K296)-1,"")</f>
        <v>2673</v>
      </c>
    </row>
    <row r="298" spans="31:43" ht="17.25" customHeight="1" x14ac:dyDescent="0.3">
      <c r="AE298" s="5" t="s">
        <v>293</v>
      </c>
      <c r="AF298" s="5" t="s">
        <v>3376</v>
      </c>
      <c r="AG298" s="6" t="s">
        <v>2972</v>
      </c>
      <c r="AH298" s="6" t="s">
        <v>4093</v>
      </c>
      <c r="AI298" s="7">
        <f>IFERROR(RANK('Ref. Cuotas'!H297,'Ref. Cuotas'!H:H,0)+COUNTIF('Ref. Cuotas'!$H$7:'Ref. Cuotas'!H297,'Ref. Cuotas'!H297)-1,"")</f>
        <v>720</v>
      </c>
      <c r="AJ298" s="7">
        <f>IFERROR(RANK('Ref. Cuotas'!I297,'Ref. Cuotas'!I:I,0)+COUNTIF('Ref. Cuotas'!$I$7:'Ref. Cuotas'!I297,'Ref. Cuotas'!I297)-1,"")</f>
        <v>129</v>
      </c>
      <c r="AK298" s="7">
        <f>IFERROR(RANK('Ref. Cuotas'!J297,'Ref. Cuotas'!J:J,0)+COUNTIF('Ref. Cuotas'!$J$7:'Ref. Cuotas'!J297,'Ref. Cuotas'!J297)-1,"")</f>
        <v>118</v>
      </c>
      <c r="AL298" s="7">
        <f>IFERROR(RANK('Ref. Cuotas'!K297,'Ref. Cuotas'!K:K,0)+COUNTIF('Ref. Cuotas'!$K$7:'Ref. Cuotas'!K297,'Ref. Cuotas'!K297)-1,"")</f>
        <v>351</v>
      </c>
      <c r="AM298" s="7">
        <f>IFERROR(RANK('Ref. Cuotas'!L297,'Ref. Cuotas'!L:L,0)+COUNTIF('Ref. Cuotas'!$L$7:'Ref. Cuotas'!L297,'Ref. Cuotas'!L297)-1,"")</f>
        <v>1024</v>
      </c>
      <c r="AN298" s="7">
        <f>IFERROR(RANK('Ref. Cuotas'!M297,'Ref. Cuotas'!M:M,0)+COUNTIF('Ref. Cuotas'!$M$7:'Ref. Cuotas'!M297,'Ref. Cuotas'!M297)-1,"")</f>
        <v>1179</v>
      </c>
      <c r="AO298" s="7">
        <f>IFERROR(RANK('Ref. Cuotas'!H297,'Ref. Cuotas'!H:H,1)+COUNTIF('Ref. Cuotas'!$H$7:'Ref. Cuotas'!H297,'Ref. Cuotas'!H297)-1,"")</f>
        <v>2083</v>
      </c>
      <c r="AP298" s="7">
        <f>IFERROR(RANK('Ref. Cuotas'!J297,'Ref. Cuotas'!J:J,1)+COUNTIF('Ref. Cuotas'!$J$7:'Ref. Cuotas'!J297,'Ref. Cuotas'!J297)-1,"")</f>
        <v>2685</v>
      </c>
      <c r="AQ298" s="7">
        <f>IFERROR(RANK('Ref. Cuotas'!K297,'Ref. Cuotas'!K:K,1)+COUNTIF('Ref. Cuotas'!$K$7:'Ref. Cuotas'!K297,'Ref. Cuotas'!K297)-1,"")</f>
        <v>2452</v>
      </c>
    </row>
    <row r="299" spans="31:43" ht="17.25" customHeight="1" x14ac:dyDescent="0.3">
      <c r="AE299" s="5" t="s">
        <v>294</v>
      </c>
      <c r="AF299" s="5" t="s">
        <v>3377</v>
      </c>
      <c r="AG299" s="6" t="s">
        <v>2972</v>
      </c>
      <c r="AH299" s="6" t="s">
        <v>4095</v>
      </c>
      <c r="AI299" s="7">
        <f>IFERROR(RANK('Ref. Cuotas'!H298,'Ref. Cuotas'!H:H,0)+COUNTIF('Ref. Cuotas'!$H$7:'Ref. Cuotas'!H298,'Ref. Cuotas'!H298)-1,"")</f>
        <v>780</v>
      </c>
      <c r="AJ299" s="7">
        <f>IFERROR(RANK('Ref. Cuotas'!I298,'Ref. Cuotas'!I:I,0)+COUNTIF('Ref. Cuotas'!$I$7:'Ref. Cuotas'!I298,'Ref. Cuotas'!I298)-1,"")</f>
        <v>1242</v>
      </c>
      <c r="AK299" s="7">
        <f>IFERROR(RANK('Ref. Cuotas'!J298,'Ref. Cuotas'!J:J,0)+COUNTIF('Ref. Cuotas'!$J$7:'Ref. Cuotas'!J298,'Ref. Cuotas'!J298)-1,"")</f>
        <v>420</v>
      </c>
      <c r="AL299" s="7">
        <f>IFERROR(RANK('Ref. Cuotas'!K298,'Ref. Cuotas'!K:K,0)+COUNTIF('Ref. Cuotas'!$K$7:'Ref. Cuotas'!K298,'Ref. Cuotas'!K298)-1,"")</f>
        <v>681</v>
      </c>
      <c r="AM299" s="7">
        <f>IFERROR(RANK('Ref. Cuotas'!L298,'Ref. Cuotas'!L:L,0)+COUNTIF('Ref. Cuotas'!$L$7:'Ref. Cuotas'!L298,'Ref. Cuotas'!L298)-1,"")</f>
        <v>593</v>
      </c>
      <c r="AN299" s="7">
        <f>IFERROR(RANK('Ref. Cuotas'!M298,'Ref. Cuotas'!M:M,0)+COUNTIF('Ref. Cuotas'!$M$7:'Ref. Cuotas'!M298,'Ref. Cuotas'!M298)-1,"")</f>
        <v>1180</v>
      </c>
      <c r="AO299" s="7">
        <f>IFERROR(RANK('Ref. Cuotas'!H298,'Ref. Cuotas'!H:H,1)+COUNTIF('Ref. Cuotas'!$H$7:'Ref. Cuotas'!H298,'Ref. Cuotas'!H298)-1,"")</f>
        <v>2023</v>
      </c>
      <c r="AP299" s="7">
        <f>IFERROR(RANK('Ref. Cuotas'!J298,'Ref. Cuotas'!J:J,1)+COUNTIF('Ref. Cuotas'!$J$7:'Ref. Cuotas'!J298,'Ref. Cuotas'!J298)-1,"")</f>
        <v>2383</v>
      </c>
      <c r="AQ299" s="7">
        <f>IFERROR(RANK('Ref. Cuotas'!K298,'Ref. Cuotas'!K:K,1)+COUNTIF('Ref. Cuotas'!$K$7:'Ref. Cuotas'!K298,'Ref. Cuotas'!K298)-1,"")</f>
        <v>2122</v>
      </c>
    </row>
    <row r="300" spans="31:43" ht="17.25" customHeight="1" x14ac:dyDescent="0.3">
      <c r="AE300" s="5" t="s">
        <v>295</v>
      </c>
      <c r="AF300" s="5" t="s">
        <v>3378</v>
      </c>
      <c r="AG300" s="6" t="s">
        <v>2972</v>
      </c>
      <c r="AH300" s="6" t="s">
        <v>4139</v>
      </c>
      <c r="AI300" s="7">
        <f>IFERROR(RANK('Ref. Cuotas'!H299,'Ref. Cuotas'!H:H,0)+COUNTIF('Ref. Cuotas'!$H$7:'Ref. Cuotas'!H299,'Ref. Cuotas'!H299)-1,"")</f>
        <v>925</v>
      </c>
      <c r="AJ300" s="7">
        <f>IFERROR(RANK('Ref. Cuotas'!I299,'Ref. Cuotas'!I:I,0)+COUNTIF('Ref. Cuotas'!$I$7:'Ref. Cuotas'!I299,'Ref. Cuotas'!I299)-1,"")</f>
        <v>5</v>
      </c>
      <c r="AK300" s="7">
        <f>IFERROR(RANK('Ref. Cuotas'!J299,'Ref. Cuotas'!J:J,0)+COUNTIF('Ref. Cuotas'!$J$7:'Ref. Cuotas'!J299,'Ref. Cuotas'!J299)-1,"")</f>
        <v>5</v>
      </c>
      <c r="AL300" s="7">
        <f>IFERROR(RANK('Ref. Cuotas'!K299,'Ref. Cuotas'!K:K,0)+COUNTIF('Ref. Cuotas'!$K$7:'Ref. Cuotas'!K299,'Ref. Cuotas'!K299)-1,"")</f>
        <v>18</v>
      </c>
      <c r="AM300" s="7">
        <f>IFERROR(RANK('Ref. Cuotas'!L299,'Ref. Cuotas'!L:L,0)+COUNTIF('Ref. Cuotas'!$L$7:'Ref. Cuotas'!L299,'Ref. Cuotas'!L299)-1,"")</f>
        <v>660</v>
      </c>
      <c r="AN300" s="7">
        <f>IFERROR(RANK('Ref. Cuotas'!M299,'Ref. Cuotas'!M:M,0)+COUNTIF('Ref. Cuotas'!$M$7:'Ref. Cuotas'!M299,'Ref. Cuotas'!M299)-1,"")</f>
        <v>37</v>
      </c>
      <c r="AO300" s="7">
        <f>IFERROR(RANK('Ref. Cuotas'!H299,'Ref. Cuotas'!H:H,1)+COUNTIF('Ref. Cuotas'!$H$7:'Ref. Cuotas'!H299,'Ref. Cuotas'!H299)-1,"")</f>
        <v>1878</v>
      </c>
      <c r="AP300" s="7">
        <f>IFERROR(RANK('Ref. Cuotas'!J299,'Ref. Cuotas'!J:J,1)+COUNTIF('Ref. Cuotas'!$J$7:'Ref. Cuotas'!J299,'Ref. Cuotas'!J299)-1,"")</f>
        <v>2798</v>
      </c>
      <c r="AQ300" s="7">
        <f>IFERROR(RANK('Ref. Cuotas'!K299,'Ref. Cuotas'!K:K,1)+COUNTIF('Ref. Cuotas'!$K$7:'Ref. Cuotas'!K299,'Ref. Cuotas'!K299)-1,"")</f>
        <v>2785</v>
      </c>
    </row>
    <row r="301" spans="31:43" ht="17.25" customHeight="1" x14ac:dyDescent="0.3">
      <c r="AE301" s="5" t="s">
        <v>296</v>
      </c>
      <c r="AF301" s="5" t="s">
        <v>3379</v>
      </c>
      <c r="AG301" s="6" t="s">
        <v>2973</v>
      </c>
      <c r="AH301" s="6" t="s">
        <v>4092</v>
      </c>
      <c r="AI301" s="7">
        <f>IFERROR(RANK('Ref. Cuotas'!H300,'Ref. Cuotas'!H:H,0)+COUNTIF('Ref. Cuotas'!$H$7:'Ref. Cuotas'!H300,'Ref. Cuotas'!H300)-1,"")</f>
        <v>856</v>
      </c>
      <c r="AJ301" s="7">
        <f>IFERROR(RANK('Ref. Cuotas'!I300,'Ref. Cuotas'!I:I,0)+COUNTIF('Ref. Cuotas'!$I$7:'Ref. Cuotas'!I300,'Ref. Cuotas'!I300)-1,"")</f>
        <v>1243</v>
      </c>
      <c r="AK301" s="7">
        <f>IFERROR(RANK('Ref. Cuotas'!J300,'Ref. Cuotas'!J:J,0)+COUNTIF('Ref. Cuotas'!$J$7:'Ref. Cuotas'!J300,'Ref. Cuotas'!J300)-1,"")</f>
        <v>564</v>
      </c>
      <c r="AL301" s="7">
        <f>IFERROR(RANK('Ref. Cuotas'!K300,'Ref. Cuotas'!K:K,0)+COUNTIF('Ref. Cuotas'!$K$7:'Ref. Cuotas'!K300,'Ref. Cuotas'!K300)-1,"")</f>
        <v>1307</v>
      </c>
      <c r="AM301" s="7">
        <f>IFERROR(RANK('Ref. Cuotas'!L300,'Ref. Cuotas'!L:L,0)+COUNTIF('Ref. Cuotas'!$L$7:'Ref. Cuotas'!L300,'Ref. Cuotas'!L300)-1,"")</f>
        <v>715</v>
      </c>
      <c r="AN301" s="7">
        <f>IFERROR(RANK('Ref. Cuotas'!M300,'Ref. Cuotas'!M:M,0)+COUNTIF('Ref. Cuotas'!$M$7:'Ref. Cuotas'!M300,'Ref. Cuotas'!M300)-1,"")</f>
        <v>1181</v>
      </c>
      <c r="AO301" s="7">
        <f>IFERROR(RANK('Ref. Cuotas'!H300,'Ref. Cuotas'!H:H,1)+COUNTIF('Ref. Cuotas'!$H$7:'Ref. Cuotas'!H300,'Ref. Cuotas'!H300)-1,"")</f>
        <v>1947</v>
      </c>
      <c r="AP301" s="7">
        <f>IFERROR(RANK('Ref. Cuotas'!J300,'Ref. Cuotas'!J:J,1)+COUNTIF('Ref. Cuotas'!$J$7:'Ref. Cuotas'!J300,'Ref. Cuotas'!J300)-1,"")</f>
        <v>2239</v>
      </c>
      <c r="AQ301" s="7">
        <f>IFERROR(RANK('Ref. Cuotas'!K300,'Ref. Cuotas'!K:K,1)+COUNTIF('Ref. Cuotas'!$K$7:'Ref. Cuotas'!K300,'Ref. Cuotas'!K300)-1,"")</f>
        <v>1496</v>
      </c>
    </row>
    <row r="302" spans="31:43" ht="17.25" customHeight="1" x14ac:dyDescent="0.3">
      <c r="AE302" s="5" t="s">
        <v>297</v>
      </c>
      <c r="AF302" s="5" t="s">
        <v>3380</v>
      </c>
      <c r="AG302" s="6" t="s">
        <v>2973</v>
      </c>
      <c r="AH302" s="6" t="s">
        <v>4088</v>
      </c>
      <c r="AI302" s="7">
        <f>IFERROR(RANK('Ref. Cuotas'!H301,'Ref. Cuotas'!H:H,0)+COUNTIF('Ref. Cuotas'!$H$7:'Ref. Cuotas'!H301,'Ref. Cuotas'!H301)-1,"")</f>
        <v>751</v>
      </c>
      <c r="AJ302" s="7">
        <f>IFERROR(RANK('Ref. Cuotas'!I301,'Ref. Cuotas'!I:I,0)+COUNTIF('Ref. Cuotas'!$I$7:'Ref. Cuotas'!I301,'Ref. Cuotas'!I301)-1,"")</f>
        <v>1244</v>
      </c>
      <c r="AK302" s="7">
        <f>IFERROR(RANK('Ref. Cuotas'!J301,'Ref. Cuotas'!J:J,0)+COUNTIF('Ref. Cuotas'!$J$7:'Ref. Cuotas'!J301,'Ref. Cuotas'!J301)-1,"")</f>
        <v>1020</v>
      </c>
      <c r="AL302" s="7">
        <f>IFERROR(RANK('Ref. Cuotas'!K301,'Ref. Cuotas'!K:K,0)+COUNTIF('Ref. Cuotas'!$K$7:'Ref. Cuotas'!K301,'Ref. Cuotas'!K301)-1,"")</f>
        <v>2060</v>
      </c>
      <c r="AM302" s="7">
        <f>IFERROR(RANK('Ref. Cuotas'!L301,'Ref. Cuotas'!L:L,0)+COUNTIF('Ref. Cuotas'!$L$7:'Ref. Cuotas'!L301,'Ref. Cuotas'!L301)-1,"")</f>
        <v>1236</v>
      </c>
      <c r="AN302" s="7">
        <f>IFERROR(RANK('Ref. Cuotas'!M301,'Ref. Cuotas'!M:M,0)+COUNTIF('Ref. Cuotas'!$M$7:'Ref. Cuotas'!M301,'Ref. Cuotas'!M301)-1,"")</f>
        <v>1182</v>
      </c>
      <c r="AO302" s="7">
        <f>IFERROR(RANK('Ref. Cuotas'!H301,'Ref. Cuotas'!H:H,1)+COUNTIF('Ref. Cuotas'!$H$7:'Ref. Cuotas'!H301,'Ref. Cuotas'!H301)-1,"")</f>
        <v>2052</v>
      </c>
      <c r="AP302" s="7">
        <f>IFERROR(RANK('Ref. Cuotas'!J301,'Ref. Cuotas'!J:J,1)+COUNTIF('Ref. Cuotas'!$J$7:'Ref. Cuotas'!J301,'Ref. Cuotas'!J301)-1,"")</f>
        <v>195</v>
      </c>
      <c r="AQ302" s="7">
        <f>IFERROR(RANK('Ref. Cuotas'!K301,'Ref. Cuotas'!K:K,1)+COUNTIF('Ref. Cuotas'!$K$7:'Ref. Cuotas'!K301,'Ref. Cuotas'!K301)-1,"")</f>
        <v>743</v>
      </c>
    </row>
    <row r="303" spans="31:43" ht="17.25" customHeight="1" x14ac:dyDescent="0.3">
      <c r="AE303" s="5" t="s">
        <v>298</v>
      </c>
      <c r="AF303" s="5" t="s">
        <v>3381</v>
      </c>
      <c r="AG303" s="6" t="s">
        <v>2973</v>
      </c>
      <c r="AH303" s="6" t="s">
        <v>4095</v>
      </c>
      <c r="AI303" s="7">
        <f>IFERROR(RANK('Ref. Cuotas'!H302,'Ref. Cuotas'!H:H,0)+COUNTIF('Ref. Cuotas'!$H$7:'Ref. Cuotas'!H302,'Ref. Cuotas'!H302)-1,"")</f>
        <v>779</v>
      </c>
      <c r="AJ303" s="7">
        <f>IFERROR(RANK('Ref. Cuotas'!I302,'Ref. Cuotas'!I:I,0)+COUNTIF('Ref. Cuotas'!$I$7:'Ref. Cuotas'!I302,'Ref. Cuotas'!I302)-1,"")</f>
        <v>1245</v>
      </c>
      <c r="AK303" s="7">
        <f>IFERROR(RANK('Ref. Cuotas'!J302,'Ref. Cuotas'!J:J,0)+COUNTIF('Ref. Cuotas'!$J$7:'Ref. Cuotas'!J302,'Ref. Cuotas'!J302)-1,"")</f>
        <v>1021</v>
      </c>
      <c r="AL303" s="7">
        <f>IFERROR(RANK('Ref. Cuotas'!K302,'Ref. Cuotas'!K:K,0)+COUNTIF('Ref. Cuotas'!$K$7:'Ref. Cuotas'!K302,'Ref. Cuotas'!K302)-1,"")</f>
        <v>1233</v>
      </c>
      <c r="AM303" s="7">
        <f>IFERROR(RANK('Ref. Cuotas'!L302,'Ref. Cuotas'!L:L,0)+COUNTIF('Ref. Cuotas'!$L$7:'Ref. Cuotas'!L302,'Ref. Cuotas'!L302)-1,"")</f>
        <v>1441</v>
      </c>
      <c r="AN303" s="7">
        <f>IFERROR(RANK('Ref. Cuotas'!M302,'Ref. Cuotas'!M:M,0)+COUNTIF('Ref. Cuotas'!$M$7:'Ref. Cuotas'!M302,'Ref. Cuotas'!M302)-1,"")</f>
        <v>1183</v>
      </c>
      <c r="AO303" s="7">
        <f>IFERROR(RANK('Ref. Cuotas'!H302,'Ref. Cuotas'!H:H,1)+COUNTIF('Ref. Cuotas'!$H$7:'Ref. Cuotas'!H302,'Ref. Cuotas'!H302)-1,"")</f>
        <v>2024</v>
      </c>
      <c r="AP303" s="7">
        <f>IFERROR(RANK('Ref. Cuotas'!J302,'Ref. Cuotas'!J:J,1)+COUNTIF('Ref. Cuotas'!$J$7:'Ref. Cuotas'!J302,'Ref. Cuotas'!J302)-1,"")</f>
        <v>196</v>
      </c>
      <c r="AQ303" s="7">
        <f>IFERROR(RANK('Ref. Cuotas'!K302,'Ref. Cuotas'!K:K,1)+COUNTIF('Ref. Cuotas'!$K$7:'Ref. Cuotas'!K302,'Ref. Cuotas'!K302)-1,"")</f>
        <v>1570</v>
      </c>
    </row>
    <row r="304" spans="31:43" ht="17.25" customHeight="1" x14ac:dyDescent="0.3">
      <c r="AE304" s="5" t="s">
        <v>299</v>
      </c>
      <c r="AF304" s="5" t="s">
        <v>3382</v>
      </c>
      <c r="AG304" s="6" t="s">
        <v>2973</v>
      </c>
      <c r="AH304" s="6" t="s">
        <v>4111</v>
      </c>
      <c r="AI304" s="7">
        <f>IFERROR(RANK('Ref. Cuotas'!H303,'Ref. Cuotas'!H:H,0)+COUNTIF('Ref. Cuotas'!$H$7:'Ref. Cuotas'!H303,'Ref. Cuotas'!H303)-1,"")</f>
        <v>756</v>
      </c>
      <c r="AJ304" s="7">
        <f>IFERROR(RANK('Ref. Cuotas'!I303,'Ref. Cuotas'!I:I,0)+COUNTIF('Ref. Cuotas'!$I$7:'Ref. Cuotas'!I303,'Ref. Cuotas'!I303)-1,"")</f>
        <v>1246</v>
      </c>
      <c r="AK304" s="7">
        <f>IFERROR(RANK('Ref. Cuotas'!J303,'Ref. Cuotas'!J:J,0)+COUNTIF('Ref. Cuotas'!$J$7:'Ref. Cuotas'!J303,'Ref. Cuotas'!J303)-1,"")</f>
        <v>1022</v>
      </c>
      <c r="AL304" s="7">
        <f>IFERROR(RANK('Ref. Cuotas'!K303,'Ref. Cuotas'!K:K,0)+COUNTIF('Ref. Cuotas'!$K$7:'Ref. Cuotas'!K303,'Ref. Cuotas'!K303)-1,"")</f>
        <v>1617</v>
      </c>
      <c r="AM304" s="7">
        <f>IFERROR(RANK('Ref. Cuotas'!L303,'Ref. Cuotas'!L:L,0)+COUNTIF('Ref. Cuotas'!$L$7:'Ref. Cuotas'!L303,'Ref. Cuotas'!L303)-1,"")</f>
        <v>1982</v>
      </c>
      <c r="AN304" s="7">
        <f>IFERROR(RANK('Ref. Cuotas'!M303,'Ref. Cuotas'!M:M,0)+COUNTIF('Ref. Cuotas'!$M$7:'Ref. Cuotas'!M303,'Ref. Cuotas'!M303)-1,"")</f>
        <v>1184</v>
      </c>
      <c r="AO304" s="7">
        <f>IFERROR(RANK('Ref. Cuotas'!H303,'Ref. Cuotas'!H:H,1)+COUNTIF('Ref. Cuotas'!$H$7:'Ref. Cuotas'!H303,'Ref. Cuotas'!H303)-1,"")</f>
        <v>2047</v>
      </c>
      <c r="AP304" s="7">
        <f>IFERROR(RANK('Ref. Cuotas'!J303,'Ref. Cuotas'!J:J,1)+COUNTIF('Ref. Cuotas'!$J$7:'Ref. Cuotas'!J303,'Ref. Cuotas'!J303)-1,"")</f>
        <v>197</v>
      </c>
      <c r="AQ304" s="7">
        <f>IFERROR(RANK('Ref. Cuotas'!K303,'Ref. Cuotas'!K:K,1)+COUNTIF('Ref. Cuotas'!$K$7:'Ref. Cuotas'!K303,'Ref. Cuotas'!K303)-1,"")</f>
        <v>1186</v>
      </c>
    </row>
    <row r="305" spans="31:43" ht="17.25" customHeight="1" x14ac:dyDescent="0.3">
      <c r="AE305" s="5" t="s">
        <v>300</v>
      </c>
      <c r="AF305" s="5" t="s">
        <v>3383</v>
      </c>
      <c r="AG305" s="6" t="s">
        <v>2973</v>
      </c>
      <c r="AH305" s="6" t="s">
        <v>4104</v>
      </c>
      <c r="AI305" s="7">
        <f>IFERROR(RANK('Ref. Cuotas'!H304,'Ref. Cuotas'!H:H,0)+COUNTIF('Ref. Cuotas'!$H$7:'Ref. Cuotas'!H304,'Ref. Cuotas'!H304)-1,"")</f>
        <v>858</v>
      </c>
      <c r="AJ305" s="7">
        <f>IFERROR(RANK('Ref. Cuotas'!I304,'Ref. Cuotas'!I:I,0)+COUNTIF('Ref. Cuotas'!$I$7:'Ref. Cuotas'!I304,'Ref. Cuotas'!I304)-1,"")</f>
        <v>1247</v>
      </c>
      <c r="AK305" s="7">
        <f>IFERROR(RANK('Ref. Cuotas'!J304,'Ref. Cuotas'!J:J,0)+COUNTIF('Ref. Cuotas'!$J$7:'Ref. Cuotas'!J304,'Ref. Cuotas'!J304)-1,"")</f>
        <v>1023</v>
      </c>
      <c r="AL305" s="7">
        <f>IFERROR(RANK('Ref. Cuotas'!K304,'Ref. Cuotas'!K:K,0)+COUNTIF('Ref. Cuotas'!$K$7:'Ref. Cuotas'!K304,'Ref. Cuotas'!K304)-1,"")</f>
        <v>2305</v>
      </c>
      <c r="AM305" s="7">
        <f>IFERROR(RANK('Ref. Cuotas'!L304,'Ref. Cuotas'!L:L,0)+COUNTIF('Ref. Cuotas'!$L$7:'Ref. Cuotas'!L304,'Ref. Cuotas'!L304)-1,"")</f>
        <v>1442</v>
      </c>
      <c r="AN305" s="7">
        <f>IFERROR(RANK('Ref. Cuotas'!M304,'Ref. Cuotas'!M:M,0)+COUNTIF('Ref. Cuotas'!$M$7:'Ref. Cuotas'!M304,'Ref. Cuotas'!M304)-1,"")</f>
        <v>1185</v>
      </c>
      <c r="AO305" s="7">
        <f>IFERROR(RANK('Ref. Cuotas'!H304,'Ref. Cuotas'!H:H,1)+COUNTIF('Ref. Cuotas'!$H$7:'Ref. Cuotas'!H304,'Ref. Cuotas'!H304)-1,"")</f>
        <v>1945</v>
      </c>
      <c r="AP305" s="7">
        <f>IFERROR(RANK('Ref. Cuotas'!J304,'Ref. Cuotas'!J:J,1)+COUNTIF('Ref. Cuotas'!$J$7:'Ref. Cuotas'!J304,'Ref. Cuotas'!J304)-1,"")</f>
        <v>198</v>
      </c>
      <c r="AQ305" s="7">
        <f>IFERROR(RANK('Ref. Cuotas'!K304,'Ref. Cuotas'!K:K,1)+COUNTIF('Ref. Cuotas'!$K$7:'Ref. Cuotas'!K304,'Ref. Cuotas'!K304)-1,"")</f>
        <v>498</v>
      </c>
    </row>
    <row r="306" spans="31:43" ht="17.25" customHeight="1" x14ac:dyDescent="0.3">
      <c r="AE306" s="5" t="s">
        <v>301</v>
      </c>
      <c r="AF306" s="5" t="s">
        <v>3384</v>
      </c>
      <c r="AG306" s="6" t="s">
        <v>2973</v>
      </c>
      <c r="AH306" s="6" t="s">
        <v>4112</v>
      </c>
      <c r="AI306" s="7">
        <f>IFERROR(RANK('Ref. Cuotas'!H305,'Ref. Cuotas'!H:H,0)+COUNTIF('Ref. Cuotas'!$H$7:'Ref. Cuotas'!H305,'Ref. Cuotas'!H305)-1,"")</f>
        <v>939</v>
      </c>
      <c r="AJ306" s="7">
        <f>IFERROR(RANK('Ref. Cuotas'!I305,'Ref. Cuotas'!I:I,0)+COUNTIF('Ref. Cuotas'!$I$7:'Ref. Cuotas'!I305,'Ref. Cuotas'!I305)-1,"")</f>
        <v>1248</v>
      </c>
      <c r="AK306" s="7">
        <f>IFERROR(RANK('Ref. Cuotas'!J305,'Ref. Cuotas'!J:J,0)+COUNTIF('Ref. Cuotas'!$J$7:'Ref. Cuotas'!J305,'Ref. Cuotas'!J305)-1,"")</f>
        <v>1024</v>
      </c>
      <c r="AL306" s="7">
        <f>IFERROR(RANK('Ref. Cuotas'!K305,'Ref. Cuotas'!K:K,0)+COUNTIF('Ref. Cuotas'!$K$7:'Ref. Cuotas'!K305,'Ref. Cuotas'!K305)-1,"")</f>
        <v>2283</v>
      </c>
      <c r="AM306" s="7">
        <f>IFERROR(RANK('Ref. Cuotas'!L305,'Ref. Cuotas'!L:L,0)+COUNTIF('Ref. Cuotas'!$L$7:'Ref. Cuotas'!L305,'Ref. Cuotas'!L305)-1,"")</f>
        <v>1909</v>
      </c>
      <c r="AN306" s="7">
        <f>IFERROR(RANK('Ref. Cuotas'!M305,'Ref. Cuotas'!M:M,0)+COUNTIF('Ref. Cuotas'!$M$7:'Ref. Cuotas'!M305,'Ref. Cuotas'!M305)-1,"")</f>
        <v>1186</v>
      </c>
      <c r="AO306" s="7">
        <f>IFERROR(RANK('Ref. Cuotas'!H305,'Ref. Cuotas'!H:H,1)+COUNTIF('Ref. Cuotas'!$H$7:'Ref. Cuotas'!H305,'Ref. Cuotas'!H305)-1,"")</f>
        <v>1864</v>
      </c>
      <c r="AP306" s="7">
        <f>IFERROR(RANK('Ref. Cuotas'!J305,'Ref. Cuotas'!J:J,1)+COUNTIF('Ref. Cuotas'!$J$7:'Ref. Cuotas'!J305,'Ref. Cuotas'!J305)-1,"")</f>
        <v>199</v>
      </c>
      <c r="AQ306" s="7">
        <f>IFERROR(RANK('Ref. Cuotas'!K305,'Ref. Cuotas'!K:K,1)+COUNTIF('Ref. Cuotas'!$K$7:'Ref. Cuotas'!K305,'Ref. Cuotas'!K305)-1,"")</f>
        <v>520</v>
      </c>
    </row>
    <row r="307" spans="31:43" ht="17.25" customHeight="1" x14ac:dyDescent="0.3">
      <c r="AE307" s="5" t="s">
        <v>302</v>
      </c>
      <c r="AF307" s="5" t="s">
        <v>3385</v>
      </c>
      <c r="AG307" s="6" t="s">
        <v>2973</v>
      </c>
      <c r="AH307" s="6" t="s">
        <v>4139</v>
      </c>
      <c r="AI307" s="7">
        <f>IFERROR(RANK('Ref. Cuotas'!H306,'Ref. Cuotas'!H:H,0)+COUNTIF('Ref. Cuotas'!$H$7:'Ref. Cuotas'!H306,'Ref. Cuotas'!H306)-1,"")</f>
        <v>1132</v>
      </c>
      <c r="AJ307" s="7">
        <f>IFERROR(RANK('Ref. Cuotas'!I306,'Ref. Cuotas'!I:I,0)+COUNTIF('Ref. Cuotas'!$I$7:'Ref. Cuotas'!I306,'Ref. Cuotas'!I306)-1,"")</f>
        <v>820</v>
      </c>
      <c r="AK307" s="7">
        <f>IFERROR(RANK('Ref. Cuotas'!J306,'Ref. Cuotas'!J:J,0)+COUNTIF('Ref. Cuotas'!$J$7:'Ref. Cuotas'!J306,'Ref. Cuotas'!J306)-1,"")</f>
        <v>607</v>
      </c>
      <c r="AL307" s="7">
        <f>IFERROR(RANK('Ref. Cuotas'!K306,'Ref. Cuotas'!K:K,0)+COUNTIF('Ref. Cuotas'!$K$7:'Ref. Cuotas'!K306,'Ref. Cuotas'!K306)-1,"")</f>
        <v>1217</v>
      </c>
      <c r="AM307" s="7">
        <f>IFERROR(RANK('Ref. Cuotas'!L306,'Ref. Cuotas'!L:L,0)+COUNTIF('Ref. Cuotas'!$L$7:'Ref. Cuotas'!L306,'Ref. Cuotas'!L306)-1,"")</f>
        <v>466</v>
      </c>
      <c r="AN307" s="7">
        <f>IFERROR(RANK('Ref. Cuotas'!M306,'Ref. Cuotas'!M:M,0)+COUNTIF('Ref. Cuotas'!$M$7:'Ref. Cuotas'!M306,'Ref. Cuotas'!M306)-1,"")</f>
        <v>1187</v>
      </c>
      <c r="AO307" s="7">
        <f>IFERROR(RANK('Ref. Cuotas'!H306,'Ref. Cuotas'!H:H,1)+COUNTIF('Ref. Cuotas'!$H$7:'Ref. Cuotas'!H306,'Ref. Cuotas'!H306)-1,"")</f>
        <v>1671</v>
      </c>
      <c r="AP307" s="7">
        <f>IFERROR(RANK('Ref. Cuotas'!J306,'Ref. Cuotas'!J:J,1)+COUNTIF('Ref. Cuotas'!$J$7:'Ref. Cuotas'!J306,'Ref. Cuotas'!J306)-1,"")</f>
        <v>2196</v>
      </c>
      <c r="AQ307" s="7">
        <f>IFERROR(RANK('Ref. Cuotas'!K306,'Ref. Cuotas'!K:K,1)+COUNTIF('Ref. Cuotas'!$K$7:'Ref. Cuotas'!K306,'Ref. Cuotas'!K306)-1,"")</f>
        <v>1586</v>
      </c>
    </row>
    <row r="308" spans="31:43" ht="17.25" customHeight="1" x14ac:dyDescent="0.3">
      <c r="AE308" s="5" t="s">
        <v>303</v>
      </c>
      <c r="AF308" s="5" t="s">
        <v>3386</v>
      </c>
      <c r="AG308" s="6" t="s">
        <v>2974</v>
      </c>
      <c r="AH308" s="6" t="s">
        <v>4088</v>
      </c>
      <c r="AI308" s="7">
        <f>IFERROR(RANK('Ref. Cuotas'!H307,'Ref. Cuotas'!H:H,0)+COUNTIF('Ref. Cuotas'!$H$7:'Ref. Cuotas'!H307,'Ref. Cuotas'!H307)-1,"")</f>
        <v>384</v>
      </c>
      <c r="AJ308" s="7">
        <f>IFERROR(RANK('Ref. Cuotas'!I307,'Ref. Cuotas'!I:I,0)+COUNTIF('Ref. Cuotas'!$I$7:'Ref. Cuotas'!I307,'Ref. Cuotas'!I307)-1,"")</f>
        <v>1249</v>
      </c>
      <c r="AK308" s="7">
        <f>IFERROR(RANK('Ref. Cuotas'!J307,'Ref. Cuotas'!J:J,0)+COUNTIF('Ref. Cuotas'!$J$7:'Ref. Cuotas'!J307,'Ref. Cuotas'!J307)-1,"")</f>
        <v>1025</v>
      </c>
      <c r="AL308" s="7">
        <f>IFERROR(RANK('Ref. Cuotas'!K307,'Ref. Cuotas'!K:K,0)+COUNTIF('Ref. Cuotas'!$K$7:'Ref. Cuotas'!K307,'Ref. Cuotas'!K307)-1,"")</f>
        <v>1402</v>
      </c>
      <c r="AM308" s="7">
        <f>IFERROR(RANK('Ref. Cuotas'!L307,'Ref. Cuotas'!L:L,0)+COUNTIF('Ref. Cuotas'!$L$7:'Ref. Cuotas'!L307,'Ref. Cuotas'!L307)-1,"")</f>
        <v>624</v>
      </c>
      <c r="AN308" s="7">
        <f>IFERROR(RANK('Ref. Cuotas'!M307,'Ref. Cuotas'!M:M,0)+COUNTIF('Ref. Cuotas'!$M$7:'Ref. Cuotas'!M307,'Ref. Cuotas'!M307)-1,"")</f>
        <v>1188</v>
      </c>
      <c r="AO308" s="7">
        <f>IFERROR(RANK('Ref. Cuotas'!H307,'Ref. Cuotas'!H:H,1)+COUNTIF('Ref. Cuotas'!$H$7:'Ref. Cuotas'!H307,'Ref. Cuotas'!H307)-1,"")</f>
        <v>2419</v>
      </c>
      <c r="AP308" s="7">
        <f>IFERROR(RANK('Ref. Cuotas'!J307,'Ref. Cuotas'!J:J,1)+COUNTIF('Ref. Cuotas'!$J$7:'Ref. Cuotas'!J307,'Ref. Cuotas'!J307)-1,"")</f>
        <v>200</v>
      </c>
      <c r="AQ308" s="7">
        <f>IFERROR(RANK('Ref. Cuotas'!K307,'Ref. Cuotas'!K:K,1)+COUNTIF('Ref. Cuotas'!$K$7:'Ref. Cuotas'!K307,'Ref. Cuotas'!K307)-1,"")</f>
        <v>1401</v>
      </c>
    </row>
    <row r="309" spans="31:43" ht="17.25" customHeight="1" x14ac:dyDescent="0.3">
      <c r="AE309" s="5" t="s">
        <v>304</v>
      </c>
      <c r="AF309" s="5" t="s">
        <v>3387</v>
      </c>
      <c r="AG309" s="6" t="s">
        <v>2974</v>
      </c>
      <c r="AH309" s="6" t="s">
        <v>4111</v>
      </c>
      <c r="AI309" s="7">
        <f>IFERROR(RANK('Ref. Cuotas'!H308,'Ref. Cuotas'!H:H,0)+COUNTIF('Ref. Cuotas'!$H$7:'Ref. Cuotas'!H308,'Ref. Cuotas'!H308)-1,"")</f>
        <v>379</v>
      </c>
      <c r="AJ309" s="7">
        <f>IFERROR(RANK('Ref. Cuotas'!I308,'Ref. Cuotas'!I:I,0)+COUNTIF('Ref. Cuotas'!$I$7:'Ref. Cuotas'!I308,'Ref. Cuotas'!I308)-1,"")</f>
        <v>1250</v>
      </c>
      <c r="AK309" s="7">
        <f>IFERROR(RANK('Ref. Cuotas'!J308,'Ref. Cuotas'!J:J,0)+COUNTIF('Ref. Cuotas'!$J$7:'Ref. Cuotas'!J308,'Ref. Cuotas'!J308)-1,"")</f>
        <v>1026</v>
      </c>
      <c r="AL309" s="7">
        <f>IFERROR(RANK('Ref. Cuotas'!K308,'Ref. Cuotas'!K:K,0)+COUNTIF('Ref. Cuotas'!$K$7:'Ref. Cuotas'!K308,'Ref. Cuotas'!K308)-1,"")</f>
        <v>1468</v>
      </c>
      <c r="AM309" s="7">
        <f>IFERROR(RANK('Ref. Cuotas'!L308,'Ref. Cuotas'!L:L,0)+COUNTIF('Ref. Cuotas'!$L$7:'Ref. Cuotas'!L308,'Ref. Cuotas'!L308)-1,"")</f>
        <v>1227</v>
      </c>
      <c r="AN309" s="7">
        <f>IFERROR(RANK('Ref. Cuotas'!M308,'Ref. Cuotas'!M:M,0)+COUNTIF('Ref. Cuotas'!$M$7:'Ref. Cuotas'!M308,'Ref. Cuotas'!M308)-1,"")</f>
        <v>1189</v>
      </c>
      <c r="AO309" s="7">
        <f>IFERROR(RANK('Ref. Cuotas'!H308,'Ref. Cuotas'!H:H,1)+COUNTIF('Ref. Cuotas'!$H$7:'Ref. Cuotas'!H308,'Ref. Cuotas'!H308)-1,"")</f>
        <v>2424</v>
      </c>
      <c r="AP309" s="7">
        <f>IFERROR(RANK('Ref. Cuotas'!J308,'Ref. Cuotas'!J:J,1)+COUNTIF('Ref. Cuotas'!$J$7:'Ref. Cuotas'!J308,'Ref. Cuotas'!J308)-1,"")</f>
        <v>201</v>
      </c>
      <c r="AQ309" s="7">
        <f>IFERROR(RANK('Ref. Cuotas'!K308,'Ref. Cuotas'!K:K,1)+COUNTIF('Ref. Cuotas'!$K$7:'Ref. Cuotas'!K308,'Ref. Cuotas'!K308)-1,"")</f>
        <v>1335</v>
      </c>
    </row>
    <row r="310" spans="31:43" ht="17.25" customHeight="1" x14ac:dyDescent="0.3">
      <c r="AE310" s="5" t="s">
        <v>305</v>
      </c>
      <c r="AF310" s="5" t="s">
        <v>3388</v>
      </c>
      <c r="AG310" s="6" t="s">
        <v>2974</v>
      </c>
      <c r="AH310" s="6" t="s">
        <v>4104</v>
      </c>
      <c r="AI310" s="7">
        <f>IFERROR(RANK('Ref. Cuotas'!H309,'Ref. Cuotas'!H:H,0)+COUNTIF('Ref. Cuotas'!$H$7:'Ref. Cuotas'!H309,'Ref. Cuotas'!H309)-1,"")</f>
        <v>445</v>
      </c>
      <c r="AJ310" s="7">
        <f>IFERROR(RANK('Ref. Cuotas'!I309,'Ref. Cuotas'!I:I,0)+COUNTIF('Ref. Cuotas'!$I$7:'Ref. Cuotas'!I309,'Ref. Cuotas'!I309)-1,"")</f>
        <v>1009</v>
      </c>
      <c r="AK310" s="7">
        <f>IFERROR(RANK('Ref. Cuotas'!J309,'Ref. Cuotas'!J:J,0)+COUNTIF('Ref. Cuotas'!$J$7:'Ref. Cuotas'!J309,'Ref. Cuotas'!J309)-1,"")</f>
        <v>1027</v>
      </c>
      <c r="AL310" s="7">
        <f>IFERROR(RANK('Ref. Cuotas'!K309,'Ref. Cuotas'!K:K,0)+COUNTIF('Ref. Cuotas'!$K$7:'Ref. Cuotas'!K309,'Ref. Cuotas'!K309)-1,"")</f>
        <v>1246</v>
      </c>
      <c r="AM310" s="7">
        <f>IFERROR(RANK('Ref. Cuotas'!L309,'Ref. Cuotas'!L:L,0)+COUNTIF('Ref. Cuotas'!$L$7:'Ref. Cuotas'!L309,'Ref. Cuotas'!L309)-1,"")</f>
        <v>1010</v>
      </c>
      <c r="AN310" s="7">
        <f>IFERROR(RANK('Ref. Cuotas'!M309,'Ref. Cuotas'!M:M,0)+COUNTIF('Ref. Cuotas'!$M$7:'Ref. Cuotas'!M309,'Ref. Cuotas'!M309)-1,"")</f>
        <v>1190</v>
      </c>
      <c r="AO310" s="7">
        <f>IFERROR(RANK('Ref. Cuotas'!H309,'Ref. Cuotas'!H:H,1)+COUNTIF('Ref. Cuotas'!$H$7:'Ref. Cuotas'!H309,'Ref. Cuotas'!H309)-1,"")</f>
        <v>2358</v>
      </c>
      <c r="AP310" s="7">
        <f>IFERROR(RANK('Ref. Cuotas'!J309,'Ref. Cuotas'!J:J,1)+COUNTIF('Ref. Cuotas'!$J$7:'Ref. Cuotas'!J309,'Ref. Cuotas'!J309)-1,"")</f>
        <v>202</v>
      </c>
      <c r="AQ310" s="7">
        <f>IFERROR(RANK('Ref. Cuotas'!K309,'Ref. Cuotas'!K:K,1)+COUNTIF('Ref. Cuotas'!$K$7:'Ref. Cuotas'!K309,'Ref. Cuotas'!K309)-1,"")</f>
        <v>1557</v>
      </c>
    </row>
    <row r="311" spans="31:43" ht="17.25" customHeight="1" x14ac:dyDescent="0.3">
      <c r="AE311" s="5" t="s">
        <v>306</v>
      </c>
      <c r="AF311" s="5" t="s">
        <v>3389</v>
      </c>
      <c r="AG311" s="6" t="s">
        <v>2974</v>
      </c>
      <c r="AH311" s="6" t="s">
        <v>4154</v>
      </c>
      <c r="AI311" s="7">
        <f>IFERROR(RANK('Ref. Cuotas'!H310,'Ref. Cuotas'!H:H,0)+COUNTIF('Ref. Cuotas'!$H$7:'Ref. Cuotas'!H310,'Ref. Cuotas'!H310)-1,"")</f>
        <v>385</v>
      </c>
      <c r="AJ311" s="7">
        <f>IFERROR(RANK('Ref. Cuotas'!I310,'Ref. Cuotas'!I:I,0)+COUNTIF('Ref. Cuotas'!$I$7:'Ref. Cuotas'!I310,'Ref. Cuotas'!I310)-1,"")</f>
        <v>1251</v>
      </c>
      <c r="AK311" s="7">
        <f>IFERROR(RANK('Ref. Cuotas'!J310,'Ref. Cuotas'!J:J,0)+COUNTIF('Ref. Cuotas'!$J$7:'Ref. Cuotas'!J310,'Ref. Cuotas'!J310)-1,"")</f>
        <v>1028</v>
      </c>
      <c r="AL311" s="7">
        <f>IFERROR(RANK('Ref. Cuotas'!K310,'Ref. Cuotas'!K:K,0)+COUNTIF('Ref. Cuotas'!$K$7:'Ref. Cuotas'!K310,'Ref. Cuotas'!K310)-1,"")</f>
        <v>1681</v>
      </c>
      <c r="AM311" s="7">
        <f>IFERROR(RANK('Ref. Cuotas'!L310,'Ref. Cuotas'!L:L,0)+COUNTIF('Ref. Cuotas'!$L$7:'Ref. Cuotas'!L310,'Ref. Cuotas'!L310)-1,"")</f>
        <v>1320</v>
      </c>
      <c r="AN311" s="7">
        <f>IFERROR(RANK('Ref. Cuotas'!M310,'Ref. Cuotas'!M:M,0)+COUNTIF('Ref. Cuotas'!$M$7:'Ref. Cuotas'!M310,'Ref. Cuotas'!M310)-1,"")</f>
        <v>1191</v>
      </c>
      <c r="AO311" s="7">
        <f>IFERROR(RANK('Ref. Cuotas'!H310,'Ref. Cuotas'!H:H,1)+COUNTIF('Ref. Cuotas'!$H$7:'Ref. Cuotas'!H310,'Ref. Cuotas'!H310)-1,"")</f>
        <v>2418</v>
      </c>
      <c r="AP311" s="7">
        <f>IFERROR(RANK('Ref. Cuotas'!J310,'Ref. Cuotas'!J:J,1)+COUNTIF('Ref. Cuotas'!$J$7:'Ref. Cuotas'!J310,'Ref. Cuotas'!J310)-1,"")</f>
        <v>203</v>
      </c>
      <c r="AQ311" s="7">
        <f>IFERROR(RANK('Ref. Cuotas'!K310,'Ref. Cuotas'!K:K,1)+COUNTIF('Ref. Cuotas'!$K$7:'Ref. Cuotas'!K310,'Ref. Cuotas'!K310)-1,"")</f>
        <v>1122</v>
      </c>
    </row>
    <row r="312" spans="31:43" ht="17.25" customHeight="1" x14ac:dyDescent="0.3">
      <c r="AE312" s="5" t="s">
        <v>307</v>
      </c>
      <c r="AF312" s="5" t="s">
        <v>3390</v>
      </c>
      <c r="AG312" s="6" t="s">
        <v>2974</v>
      </c>
      <c r="AH312" s="6" t="s">
        <v>4113</v>
      </c>
      <c r="AI312" s="7">
        <f>IFERROR(RANK('Ref. Cuotas'!H311,'Ref. Cuotas'!H:H,0)+COUNTIF('Ref. Cuotas'!$H$7:'Ref. Cuotas'!H311,'Ref. Cuotas'!H311)-1,"")</f>
        <v>383</v>
      </c>
      <c r="AJ312" s="7">
        <f>IFERROR(RANK('Ref. Cuotas'!I311,'Ref. Cuotas'!I:I,0)+COUNTIF('Ref. Cuotas'!$I$7:'Ref. Cuotas'!I311,'Ref. Cuotas'!I311)-1,"")</f>
        <v>572</v>
      </c>
      <c r="AK312" s="7">
        <f>IFERROR(RANK('Ref. Cuotas'!J311,'Ref. Cuotas'!J:J,0)+COUNTIF('Ref. Cuotas'!$J$7:'Ref. Cuotas'!J311,'Ref. Cuotas'!J311)-1,"")</f>
        <v>639</v>
      </c>
      <c r="AL312" s="7">
        <f>IFERROR(RANK('Ref. Cuotas'!K311,'Ref. Cuotas'!K:K,0)+COUNTIF('Ref. Cuotas'!$K$7:'Ref. Cuotas'!K311,'Ref. Cuotas'!K311)-1,"")</f>
        <v>649</v>
      </c>
      <c r="AM312" s="7">
        <f>IFERROR(RANK('Ref. Cuotas'!L311,'Ref. Cuotas'!L:L,0)+COUNTIF('Ref. Cuotas'!$L$7:'Ref. Cuotas'!L311,'Ref. Cuotas'!L311)-1,"")</f>
        <v>395</v>
      </c>
      <c r="AN312" s="7">
        <f>IFERROR(RANK('Ref. Cuotas'!M311,'Ref. Cuotas'!M:M,0)+COUNTIF('Ref. Cuotas'!$M$7:'Ref. Cuotas'!M311,'Ref. Cuotas'!M311)-1,"")</f>
        <v>1192</v>
      </c>
      <c r="AO312" s="7">
        <f>IFERROR(RANK('Ref. Cuotas'!H311,'Ref. Cuotas'!H:H,1)+COUNTIF('Ref. Cuotas'!$H$7:'Ref. Cuotas'!H311,'Ref. Cuotas'!H311)-1,"")</f>
        <v>2420</v>
      </c>
      <c r="AP312" s="7">
        <f>IFERROR(RANK('Ref. Cuotas'!J311,'Ref. Cuotas'!J:J,1)+COUNTIF('Ref. Cuotas'!$J$7:'Ref. Cuotas'!J311,'Ref. Cuotas'!J311)-1,"")</f>
        <v>2164</v>
      </c>
      <c r="AQ312" s="7">
        <f>IFERROR(RANK('Ref. Cuotas'!K311,'Ref. Cuotas'!K:K,1)+COUNTIF('Ref. Cuotas'!$K$7:'Ref. Cuotas'!K311,'Ref. Cuotas'!K311)-1,"")</f>
        <v>2154</v>
      </c>
    </row>
    <row r="313" spans="31:43" ht="17.25" customHeight="1" x14ac:dyDescent="0.3">
      <c r="AE313" s="5" t="s">
        <v>308</v>
      </c>
      <c r="AF313" s="5" t="s">
        <v>3391</v>
      </c>
      <c r="AG313" s="6" t="s">
        <v>2975</v>
      </c>
      <c r="AH313" s="6" t="s">
        <v>4092</v>
      </c>
      <c r="AI313" s="7">
        <f>IFERROR(RANK('Ref. Cuotas'!H312,'Ref. Cuotas'!H:H,0)+COUNTIF('Ref. Cuotas'!$H$7:'Ref. Cuotas'!H312,'Ref. Cuotas'!H312)-1,"")</f>
        <v>664</v>
      </c>
      <c r="AJ313" s="7">
        <f>IFERROR(RANK('Ref. Cuotas'!I312,'Ref. Cuotas'!I:I,0)+COUNTIF('Ref. Cuotas'!$I$7:'Ref. Cuotas'!I312,'Ref. Cuotas'!I312)-1,"")</f>
        <v>262</v>
      </c>
      <c r="AK313" s="7">
        <f>IFERROR(RANK('Ref. Cuotas'!J312,'Ref. Cuotas'!J:J,0)+COUNTIF('Ref. Cuotas'!$J$7:'Ref. Cuotas'!J312,'Ref. Cuotas'!J312)-1,"")</f>
        <v>208</v>
      </c>
      <c r="AL313" s="7">
        <f>IFERROR(RANK('Ref. Cuotas'!K312,'Ref. Cuotas'!K:K,0)+COUNTIF('Ref. Cuotas'!$K$7:'Ref. Cuotas'!K312,'Ref. Cuotas'!K312)-1,"")</f>
        <v>79</v>
      </c>
      <c r="AM313" s="7">
        <f>IFERROR(RANK('Ref. Cuotas'!L312,'Ref. Cuotas'!L:L,0)+COUNTIF('Ref. Cuotas'!$L$7:'Ref. Cuotas'!L312,'Ref. Cuotas'!L312)-1,"")</f>
        <v>56</v>
      </c>
      <c r="AN313" s="7">
        <f>IFERROR(RANK('Ref. Cuotas'!M312,'Ref. Cuotas'!M:M,0)+COUNTIF('Ref. Cuotas'!$M$7:'Ref. Cuotas'!M312,'Ref. Cuotas'!M312)-1,"")</f>
        <v>1193</v>
      </c>
      <c r="AO313" s="7">
        <f>IFERROR(RANK('Ref. Cuotas'!H312,'Ref. Cuotas'!H:H,1)+COUNTIF('Ref. Cuotas'!$H$7:'Ref. Cuotas'!H312,'Ref. Cuotas'!H312)-1,"")</f>
        <v>2139</v>
      </c>
      <c r="AP313" s="7">
        <f>IFERROR(RANK('Ref. Cuotas'!J312,'Ref. Cuotas'!J:J,1)+COUNTIF('Ref. Cuotas'!$J$7:'Ref. Cuotas'!J312,'Ref. Cuotas'!J312)-1,"")</f>
        <v>2595</v>
      </c>
      <c r="AQ313" s="7">
        <f>IFERROR(RANK('Ref. Cuotas'!K312,'Ref. Cuotas'!K:K,1)+COUNTIF('Ref. Cuotas'!$K$7:'Ref. Cuotas'!K312,'Ref. Cuotas'!K312)-1,"")</f>
        <v>2724</v>
      </c>
    </row>
    <row r="314" spans="31:43" ht="17.25" customHeight="1" x14ac:dyDescent="0.3">
      <c r="AE314" s="5" t="s">
        <v>309</v>
      </c>
      <c r="AF314" s="5" t="s">
        <v>3392</v>
      </c>
      <c r="AG314" s="6" t="s">
        <v>2975</v>
      </c>
      <c r="AH314" s="6" t="s">
        <v>4088</v>
      </c>
      <c r="AI314" s="7">
        <f>IFERROR(RANK('Ref. Cuotas'!H313,'Ref. Cuotas'!H:H,0)+COUNTIF('Ref. Cuotas'!$H$7:'Ref. Cuotas'!H313,'Ref. Cuotas'!H313)-1,"")</f>
        <v>841</v>
      </c>
      <c r="AJ314" s="7">
        <f>IFERROR(RANK('Ref. Cuotas'!I313,'Ref. Cuotas'!I:I,0)+COUNTIF('Ref. Cuotas'!$I$7:'Ref. Cuotas'!I313,'Ref. Cuotas'!I313)-1,"")</f>
        <v>733</v>
      </c>
      <c r="AK314" s="7">
        <f>IFERROR(RANK('Ref. Cuotas'!J313,'Ref. Cuotas'!J:J,0)+COUNTIF('Ref. Cuotas'!$J$7:'Ref. Cuotas'!J313,'Ref. Cuotas'!J313)-1,"")</f>
        <v>1029</v>
      </c>
      <c r="AL314" s="7">
        <f>IFERROR(RANK('Ref. Cuotas'!K313,'Ref. Cuotas'!K:K,0)+COUNTIF('Ref. Cuotas'!$K$7:'Ref. Cuotas'!K313,'Ref. Cuotas'!K313)-1,"")</f>
        <v>1280</v>
      </c>
      <c r="AM314" s="7">
        <f>IFERROR(RANK('Ref. Cuotas'!L313,'Ref. Cuotas'!L:L,0)+COUNTIF('Ref. Cuotas'!$L$7:'Ref. Cuotas'!L313,'Ref. Cuotas'!L313)-1,"")</f>
        <v>478</v>
      </c>
      <c r="AN314" s="7">
        <f>IFERROR(RANK('Ref. Cuotas'!M313,'Ref. Cuotas'!M:M,0)+COUNTIF('Ref. Cuotas'!$M$7:'Ref. Cuotas'!M313,'Ref. Cuotas'!M313)-1,"")</f>
        <v>1194</v>
      </c>
      <c r="AO314" s="7">
        <f>IFERROR(RANK('Ref. Cuotas'!H313,'Ref. Cuotas'!H:H,1)+COUNTIF('Ref. Cuotas'!$H$7:'Ref. Cuotas'!H313,'Ref. Cuotas'!H313)-1,"")</f>
        <v>1962</v>
      </c>
      <c r="AP314" s="7">
        <f>IFERROR(RANK('Ref. Cuotas'!J313,'Ref. Cuotas'!J:J,1)+COUNTIF('Ref. Cuotas'!$J$7:'Ref. Cuotas'!J313,'Ref. Cuotas'!J313)-1,"")</f>
        <v>204</v>
      </c>
      <c r="AQ314" s="7">
        <f>IFERROR(RANK('Ref. Cuotas'!K313,'Ref. Cuotas'!K:K,1)+COUNTIF('Ref. Cuotas'!$K$7:'Ref. Cuotas'!K313,'Ref. Cuotas'!K313)-1,"")</f>
        <v>1523</v>
      </c>
    </row>
    <row r="315" spans="31:43" ht="17.25" customHeight="1" x14ac:dyDescent="0.3">
      <c r="AE315" s="5" t="s">
        <v>310</v>
      </c>
      <c r="AF315" s="5" t="s">
        <v>3393</v>
      </c>
      <c r="AG315" s="6" t="s">
        <v>2975</v>
      </c>
      <c r="AH315" s="6" t="s">
        <v>4095</v>
      </c>
      <c r="AI315" s="7">
        <f>IFERROR(RANK('Ref. Cuotas'!H314,'Ref. Cuotas'!H:H,0)+COUNTIF('Ref. Cuotas'!$H$7:'Ref. Cuotas'!H314,'Ref. Cuotas'!H314)-1,"")</f>
        <v>839</v>
      </c>
      <c r="AJ315" s="7">
        <f>IFERROR(RANK('Ref. Cuotas'!I314,'Ref. Cuotas'!I:I,0)+COUNTIF('Ref. Cuotas'!$I$7:'Ref. Cuotas'!I314,'Ref. Cuotas'!I314)-1,"")</f>
        <v>59</v>
      </c>
      <c r="AK315" s="7">
        <f>IFERROR(RANK('Ref. Cuotas'!J314,'Ref. Cuotas'!J:J,0)+COUNTIF('Ref. Cuotas'!$J$7:'Ref. Cuotas'!J314,'Ref. Cuotas'!J314)-1,"")</f>
        <v>578</v>
      </c>
      <c r="AL315" s="7">
        <f>IFERROR(RANK('Ref. Cuotas'!K314,'Ref. Cuotas'!K:K,0)+COUNTIF('Ref. Cuotas'!$K$7:'Ref. Cuotas'!K314,'Ref. Cuotas'!K314)-1,"")</f>
        <v>192</v>
      </c>
      <c r="AM315" s="7">
        <f>IFERROR(RANK('Ref. Cuotas'!L314,'Ref. Cuotas'!L:L,0)+COUNTIF('Ref. Cuotas'!$L$7:'Ref. Cuotas'!L314,'Ref. Cuotas'!L314)-1,"")</f>
        <v>413</v>
      </c>
      <c r="AN315" s="7">
        <f>IFERROR(RANK('Ref. Cuotas'!M314,'Ref. Cuotas'!M:M,0)+COUNTIF('Ref. Cuotas'!$M$7:'Ref. Cuotas'!M314,'Ref. Cuotas'!M314)-1,"")</f>
        <v>1195</v>
      </c>
      <c r="AO315" s="7">
        <f>IFERROR(RANK('Ref. Cuotas'!H314,'Ref. Cuotas'!H:H,1)+COUNTIF('Ref. Cuotas'!$H$7:'Ref. Cuotas'!H314,'Ref. Cuotas'!H314)-1,"")</f>
        <v>1964</v>
      </c>
      <c r="AP315" s="7">
        <f>IFERROR(RANK('Ref. Cuotas'!J314,'Ref. Cuotas'!J:J,1)+COUNTIF('Ref. Cuotas'!$J$7:'Ref. Cuotas'!J314,'Ref. Cuotas'!J314)-1,"")</f>
        <v>2225</v>
      </c>
      <c r="AQ315" s="7">
        <f>IFERROR(RANK('Ref. Cuotas'!K314,'Ref. Cuotas'!K:K,1)+COUNTIF('Ref. Cuotas'!$K$7:'Ref. Cuotas'!K314,'Ref. Cuotas'!K314)-1,"")</f>
        <v>2611</v>
      </c>
    </row>
    <row r="316" spans="31:43" ht="17.25" customHeight="1" x14ac:dyDescent="0.3">
      <c r="AE316" s="5" t="s">
        <v>311</v>
      </c>
      <c r="AF316" s="5" t="s">
        <v>3394</v>
      </c>
      <c r="AG316" s="6" t="s">
        <v>2975</v>
      </c>
      <c r="AH316" s="6" t="s">
        <v>4111</v>
      </c>
      <c r="AI316" s="7">
        <f>IFERROR(RANK('Ref. Cuotas'!H315,'Ref. Cuotas'!H:H,0)+COUNTIF('Ref. Cuotas'!$H$7:'Ref. Cuotas'!H315,'Ref. Cuotas'!H315)-1,"")</f>
        <v>1227</v>
      </c>
      <c r="AJ316" s="7">
        <f>IFERROR(RANK('Ref. Cuotas'!I315,'Ref. Cuotas'!I:I,0)+COUNTIF('Ref. Cuotas'!$I$7:'Ref. Cuotas'!I315,'Ref. Cuotas'!I315)-1,"")</f>
        <v>1252</v>
      </c>
      <c r="AK316" s="7">
        <f>IFERROR(RANK('Ref. Cuotas'!J315,'Ref. Cuotas'!J:J,0)+COUNTIF('Ref. Cuotas'!$J$7:'Ref. Cuotas'!J315,'Ref. Cuotas'!J315)-1,"")</f>
        <v>1030</v>
      </c>
      <c r="AL316" s="7">
        <f>IFERROR(RANK('Ref. Cuotas'!K315,'Ref. Cuotas'!K:K,0)+COUNTIF('Ref. Cuotas'!$K$7:'Ref. Cuotas'!K315,'Ref. Cuotas'!K315)-1,"")</f>
        <v>2160</v>
      </c>
      <c r="AM316" s="7">
        <f>IFERROR(RANK('Ref. Cuotas'!L315,'Ref. Cuotas'!L:L,0)+COUNTIF('Ref. Cuotas'!$L$7:'Ref. Cuotas'!L315,'Ref. Cuotas'!L315)-1,"")</f>
        <v>1648</v>
      </c>
      <c r="AN316" s="7">
        <f>IFERROR(RANK('Ref. Cuotas'!M315,'Ref. Cuotas'!M:M,0)+COUNTIF('Ref. Cuotas'!$M$7:'Ref. Cuotas'!M315,'Ref. Cuotas'!M315)-1,"")</f>
        <v>1196</v>
      </c>
      <c r="AO316" s="7">
        <f>IFERROR(RANK('Ref. Cuotas'!H315,'Ref. Cuotas'!H:H,1)+COUNTIF('Ref. Cuotas'!$H$7:'Ref. Cuotas'!H315,'Ref. Cuotas'!H315)-1,"")</f>
        <v>1576</v>
      </c>
      <c r="AP316" s="7">
        <f>IFERROR(RANK('Ref. Cuotas'!J315,'Ref. Cuotas'!J:J,1)+COUNTIF('Ref. Cuotas'!$J$7:'Ref. Cuotas'!J315,'Ref. Cuotas'!J315)-1,"")</f>
        <v>205</v>
      </c>
      <c r="AQ316" s="7">
        <f>IFERROR(RANK('Ref. Cuotas'!K315,'Ref. Cuotas'!K:K,1)+COUNTIF('Ref. Cuotas'!$K$7:'Ref. Cuotas'!K315,'Ref. Cuotas'!K315)-1,"")</f>
        <v>643</v>
      </c>
    </row>
    <row r="317" spans="31:43" ht="17.25" customHeight="1" x14ac:dyDescent="0.3">
      <c r="AE317" s="5" t="s">
        <v>312</v>
      </c>
      <c r="AF317" s="5" t="s">
        <v>3395</v>
      </c>
      <c r="AG317" s="6" t="s">
        <v>2975</v>
      </c>
      <c r="AH317" s="6" t="s">
        <v>4104</v>
      </c>
      <c r="AI317" s="7">
        <f>IFERROR(RANK('Ref. Cuotas'!H316,'Ref. Cuotas'!H:H,0)+COUNTIF('Ref. Cuotas'!$H$7:'Ref. Cuotas'!H316,'Ref. Cuotas'!H316)-1,"")</f>
        <v>860</v>
      </c>
      <c r="AJ317" s="7">
        <f>IFERROR(RANK('Ref. Cuotas'!I316,'Ref. Cuotas'!I:I,0)+COUNTIF('Ref. Cuotas'!$I$7:'Ref. Cuotas'!I316,'Ref. Cuotas'!I316)-1,"")</f>
        <v>998</v>
      </c>
      <c r="AK317" s="7">
        <f>IFERROR(RANK('Ref. Cuotas'!J316,'Ref. Cuotas'!J:J,0)+COUNTIF('Ref. Cuotas'!$J$7:'Ref. Cuotas'!J316,'Ref. Cuotas'!J316)-1,"")</f>
        <v>1031</v>
      </c>
      <c r="AL317" s="7">
        <f>IFERROR(RANK('Ref. Cuotas'!K316,'Ref. Cuotas'!K:K,0)+COUNTIF('Ref. Cuotas'!$K$7:'Ref. Cuotas'!K316,'Ref. Cuotas'!K316)-1,"")</f>
        <v>812</v>
      </c>
      <c r="AM317" s="7">
        <f>IFERROR(RANK('Ref. Cuotas'!L316,'Ref. Cuotas'!L:L,0)+COUNTIF('Ref. Cuotas'!$L$7:'Ref. Cuotas'!L316,'Ref. Cuotas'!L316)-1,"")</f>
        <v>596</v>
      </c>
      <c r="AN317" s="7">
        <f>IFERROR(RANK('Ref. Cuotas'!M316,'Ref. Cuotas'!M:M,0)+COUNTIF('Ref. Cuotas'!$M$7:'Ref. Cuotas'!M316,'Ref. Cuotas'!M316)-1,"")</f>
        <v>1197</v>
      </c>
      <c r="AO317" s="7">
        <f>IFERROR(RANK('Ref. Cuotas'!H316,'Ref. Cuotas'!H:H,1)+COUNTIF('Ref. Cuotas'!$H$7:'Ref. Cuotas'!H316,'Ref. Cuotas'!H316)-1,"")</f>
        <v>1943</v>
      </c>
      <c r="AP317" s="7">
        <f>IFERROR(RANK('Ref. Cuotas'!J316,'Ref. Cuotas'!J:J,1)+COUNTIF('Ref. Cuotas'!$J$7:'Ref. Cuotas'!J316,'Ref. Cuotas'!J316)-1,"")</f>
        <v>206</v>
      </c>
      <c r="AQ317" s="7">
        <f>IFERROR(RANK('Ref. Cuotas'!K316,'Ref. Cuotas'!K:K,1)+COUNTIF('Ref. Cuotas'!$K$7:'Ref. Cuotas'!K316,'Ref. Cuotas'!K316)-1,"")</f>
        <v>1991</v>
      </c>
    </row>
    <row r="318" spans="31:43" ht="17.25" customHeight="1" x14ac:dyDescent="0.3">
      <c r="AE318" s="5" t="s">
        <v>313</v>
      </c>
      <c r="AF318" s="5" t="s">
        <v>3396</v>
      </c>
      <c r="AG318" s="6" t="s">
        <v>2975</v>
      </c>
      <c r="AH318" s="6" t="s">
        <v>4112</v>
      </c>
      <c r="AI318" s="7">
        <f>IFERROR(RANK('Ref. Cuotas'!H317,'Ref. Cuotas'!H:H,0)+COUNTIF('Ref. Cuotas'!$H$7:'Ref. Cuotas'!H317,'Ref. Cuotas'!H317)-1,"")</f>
        <v>826</v>
      </c>
      <c r="AJ318" s="7">
        <f>IFERROR(RANK('Ref. Cuotas'!I317,'Ref. Cuotas'!I:I,0)+COUNTIF('Ref. Cuotas'!$I$7:'Ref. Cuotas'!I317,'Ref. Cuotas'!I317)-1,"")</f>
        <v>1253</v>
      </c>
      <c r="AK318" s="7">
        <f>IFERROR(RANK('Ref. Cuotas'!J317,'Ref. Cuotas'!J:J,0)+COUNTIF('Ref. Cuotas'!$J$7:'Ref. Cuotas'!J317,'Ref. Cuotas'!J317)-1,"")</f>
        <v>1032</v>
      </c>
      <c r="AL318" s="7">
        <f>IFERROR(RANK('Ref. Cuotas'!K317,'Ref. Cuotas'!K:K,0)+COUNTIF('Ref. Cuotas'!$K$7:'Ref. Cuotas'!K317,'Ref. Cuotas'!K317)-1,"")</f>
        <v>2011</v>
      </c>
      <c r="AM318" s="7">
        <f>IFERROR(RANK('Ref. Cuotas'!L317,'Ref. Cuotas'!L:L,0)+COUNTIF('Ref. Cuotas'!$L$7:'Ref. Cuotas'!L317,'Ref. Cuotas'!L317)-1,"")</f>
        <v>1707</v>
      </c>
      <c r="AN318" s="7">
        <f>IFERROR(RANK('Ref. Cuotas'!M317,'Ref. Cuotas'!M:M,0)+COUNTIF('Ref. Cuotas'!$M$7:'Ref. Cuotas'!M317,'Ref. Cuotas'!M317)-1,"")</f>
        <v>1198</v>
      </c>
      <c r="AO318" s="7">
        <f>IFERROR(RANK('Ref. Cuotas'!H317,'Ref. Cuotas'!H:H,1)+COUNTIF('Ref. Cuotas'!$H$7:'Ref. Cuotas'!H317,'Ref. Cuotas'!H317)-1,"")</f>
        <v>1977</v>
      </c>
      <c r="AP318" s="7">
        <f>IFERROR(RANK('Ref. Cuotas'!J317,'Ref. Cuotas'!J:J,1)+COUNTIF('Ref. Cuotas'!$J$7:'Ref. Cuotas'!J317,'Ref. Cuotas'!J317)-1,"")</f>
        <v>207</v>
      </c>
      <c r="AQ318" s="7">
        <f>IFERROR(RANK('Ref. Cuotas'!K317,'Ref. Cuotas'!K:K,1)+COUNTIF('Ref. Cuotas'!$K$7:'Ref. Cuotas'!K317,'Ref. Cuotas'!K317)-1,"")</f>
        <v>792</v>
      </c>
    </row>
    <row r="319" spans="31:43" ht="17.25" customHeight="1" x14ac:dyDescent="0.3">
      <c r="AE319" s="5" t="s">
        <v>314</v>
      </c>
      <c r="AF319" s="5" t="s">
        <v>3397</v>
      </c>
      <c r="AG319" s="6" t="s">
        <v>2975</v>
      </c>
      <c r="AH319" s="6" t="s">
        <v>4113</v>
      </c>
      <c r="AI319" s="7">
        <f>IFERROR(RANK('Ref. Cuotas'!H318,'Ref. Cuotas'!H:H,0)+COUNTIF('Ref. Cuotas'!$H$7:'Ref. Cuotas'!H318,'Ref. Cuotas'!H318)-1,"")</f>
        <v>1149</v>
      </c>
      <c r="AJ319" s="7">
        <f>IFERROR(RANK('Ref. Cuotas'!I318,'Ref. Cuotas'!I:I,0)+COUNTIF('Ref. Cuotas'!$I$7:'Ref. Cuotas'!I318,'Ref. Cuotas'!I318)-1,"")</f>
        <v>388</v>
      </c>
      <c r="AK319" s="7">
        <f>IFERROR(RANK('Ref. Cuotas'!J318,'Ref. Cuotas'!J:J,0)+COUNTIF('Ref. Cuotas'!$J$7:'Ref. Cuotas'!J318,'Ref. Cuotas'!J318)-1,"")</f>
        <v>259</v>
      </c>
      <c r="AL319" s="7">
        <f>IFERROR(RANK('Ref. Cuotas'!K318,'Ref. Cuotas'!K:K,0)+COUNTIF('Ref. Cuotas'!$K$7:'Ref. Cuotas'!K318,'Ref. Cuotas'!K318)-1,"")</f>
        <v>215</v>
      </c>
      <c r="AM319" s="7">
        <f>IFERROR(RANK('Ref. Cuotas'!L318,'Ref. Cuotas'!L:L,0)+COUNTIF('Ref. Cuotas'!$L$7:'Ref. Cuotas'!L318,'Ref. Cuotas'!L318)-1,"")</f>
        <v>48</v>
      </c>
      <c r="AN319" s="7">
        <f>IFERROR(RANK('Ref. Cuotas'!M318,'Ref. Cuotas'!M:M,0)+COUNTIF('Ref. Cuotas'!$M$7:'Ref. Cuotas'!M318,'Ref. Cuotas'!M318)-1,"")</f>
        <v>1199</v>
      </c>
      <c r="AO319" s="7">
        <f>IFERROR(RANK('Ref. Cuotas'!H318,'Ref. Cuotas'!H:H,1)+COUNTIF('Ref. Cuotas'!$H$7:'Ref. Cuotas'!H318,'Ref. Cuotas'!H318)-1,"")</f>
        <v>1654</v>
      </c>
      <c r="AP319" s="7">
        <f>IFERROR(RANK('Ref. Cuotas'!J318,'Ref. Cuotas'!J:J,1)+COUNTIF('Ref. Cuotas'!$J$7:'Ref. Cuotas'!J318,'Ref. Cuotas'!J318)-1,"")</f>
        <v>2544</v>
      </c>
      <c r="AQ319" s="7">
        <f>IFERROR(RANK('Ref. Cuotas'!K318,'Ref. Cuotas'!K:K,1)+COUNTIF('Ref. Cuotas'!$K$7:'Ref. Cuotas'!K318,'Ref. Cuotas'!K318)-1,"")</f>
        <v>2588</v>
      </c>
    </row>
    <row r="320" spans="31:43" ht="17.25" customHeight="1" x14ac:dyDescent="0.3">
      <c r="AE320" s="5" t="s">
        <v>315</v>
      </c>
      <c r="AF320" s="5" t="s">
        <v>3398</v>
      </c>
      <c r="AG320" s="6" t="s">
        <v>2976</v>
      </c>
      <c r="AH320" s="6" t="s">
        <v>4153</v>
      </c>
      <c r="AI320" s="7">
        <f>IFERROR(RANK('Ref. Cuotas'!H319,'Ref. Cuotas'!H:H,0)+COUNTIF('Ref. Cuotas'!$H$7:'Ref. Cuotas'!H319,'Ref. Cuotas'!H319)-1,"")</f>
        <v>1239</v>
      </c>
      <c r="AJ320" s="7">
        <f>IFERROR(RANK('Ref. Cuotas'!I319,'Ref. Cuotas'!I:I,0)+COUNTIF('Ref. Cuotas'!$I$7:'Ref. Cuotas'!I319,'Ref. Cuotas'!I319)-1,"")</f>
        <v>1254</v>
      </c>
      <c r="AK320" s="7">
        <f>IFERROR(RANK('Ref. Cuotas'!J319,'Ref. Cuotas'!J:J,0)+COUNTIF('Ref. Cuotas'!$J$7:'Ref. Cuotas'!J319,'Ref. Cuotas'!J319)-1,"")</f>
        <v>1033</v>
      </c>
      <c r="AL320" s="7">
        <f>IFERROR(RANK('Ref. Cuotas'!K319,'Ref. Cuotas'!K:K,0)+COUNTIF('Ref. Cuotas'!$K$7:'Ref. Cuotas'!K319,'Ref. Cuotas'!K319)-1,"")</f>
        <v>2180</v>
      </c>
      <c r="AM320" s="7">
        <f>IFERROR(RANK('Ref. Cuotas'!L319,'Ref. Cuotas'!L:L,0)+COUNTIF('Ref. Cuotas'!$L$7:'Ref. Cuotas'!L319,'Ref. Cuotas'!L319)-1,"")</f>
        <v>1983</v>
      </c>
      <c r="AN320" s="7">
        <f>IFERROR(RANK('Ref. Cuotas'!M319,'Ref. Cuotas'!M:M,0)+COUNTIF('Ref. Cuotas'!$M$7:'Ref. Cuotas'!M319,'Ref. Cuotas'!M319)-1,"")</f>
        <v>1200</v>
      </c>
      <c r="AO320" s="7">
        <f>IFERROR(RANK('Ref. Cuotas'!H319,'Ref. Cuotas'!H:H,1)+COUNTIF('Ref. Cuotas'!$H$7:'Ref. Cuotas'!H319,'Ref. Cuotas'!H319)-1,"")</f>
        <v>1564</v>
      </c>
      <c r="AP320" s="7">
        <f>IFERROR(RANK('Ref. Cuotas'!J319,'Ref. Cuotas'!J:J,1)+COUNTIF('Ref. Cuotas'!$J$7:'Ref. Cuotas'!J319,'Ref. Cuotas'!J319)-1,"")</f>
        <v>208</v>
      </c>
      <c r="AQ320" s="7">
        <f>IFERROR(RANK('Ref. Cuotas'!K319,'Ref. Cuotas'!K:K,1)+COUNTIF('Ref. Cuotas'!$K$7:'Ref. Cuotas'!K319,'Ref. Cuotas'!K319)-1,"")</f>
        <v>623</v>
      </c>
    </row>
    <row r="321" spans="31:43" ht="17.25" customHeight="1" x14ac:dyDescent="0.3">
      <c r="AE321" s="5" t="s">
        <v>316</v>
      </c>
      <c r="AF321" s="5" t="s">
        <v>3399</v>
      </c>
      <c r="AG321" s="6" t="s">
        <v>2977</v>
      </c>
      <c r="AH321" s="6" t="s">
        <v>4155</v>
      </c>
      <c r="AI321" s="7">
        <f>IFERROR(RANK('Ref. Cuotas'!H320,'Ref. Cuotas'!H:H,0)+COUNTIF('Ref. Cuotas'!$H$7:'Ref. Cuotas'!H320,'Ref. Cuotas'!H320)-1,"")</f>
        <v>271</v>
      </c>
      <c r="AJ321" s="7">
        <f>IFERROR(RANK('Ref. Cuotas'!I320,'Ref. Cuotas'!I:I,0)+COUNTIF('Ref. Cuotas'!$I$7:'Ref. Cuotas'!I320,'Ref. Cuotas'!I320)-1,"")</f>
        <v>44</v>
      </c>
      <c r="AK321" s="7">
        <f>IFERROR(RANK('Ref. Cuotas'!J320,'Ref. Cuotas'!J:J,0)+COUNTIF('Ref. Cuotas'!$J$7:'Ref. Cuotas'!J320,'Ref. Cuotas'!J320)-1,"")</f>
        <v>44</v>
      </c>
      <c r="AL321" s="7">
        <f>IFERROR(RANK('Ref. Cuotas'!K320,'Ref. Cuotas'!K:K,0)+COUNTIF('Ref. Cuotas'!$K$7:'Ref. Cuotas'!K320,'Ref. Cuotas'!K320)-1,"")</f>
        <v>21</v>
      </c>
      <c r="AM321" s="7">
        <f>IFERROR(RANK('Ref. Cuotas'!L320,'Ref. Cuotas'!L:L,0)+COUNTIF('Ref. Cuotas'!$L$7:'Ref. Cuotas'!L320,'Ref. Cuotas'!L320)-1,"")</f>
        <v>456</v>
      </c>
      <c r="AN321" s="7">
        <f>IFERROR(RANK('Ref. Cuotas'!M320,'Ref. Cuotas'!M:M,0)+COUNTIF('Ref. Cuotas'!$M$7:'Ref. Cuotas'!M320,'Ref. Cuotas'!M320)-1,"")</f>
        <v>78</v>
      </c>
      <c r="AO321" s="7">
        <f>IFERROR(RANK('Ref. Cuotas'!H320,'Ref. Cuotas'!H:H,1)+COUNTIF('Ref. Cuotas'!$H$7:'Ref. Cuotas'!H320,'Ref. Cuotas'!H320)-1,"")</f>
        <v>2532</v>
      </c>
      <c r="AP321" s="7">
        <f>IFERROR(RANK('Ref. Cuotas'!J320,'Ref. Cuotas'!J:J,1)+COUNTIF('Ref. Cuotas'!$J$7:'Ref. Cuotas'!J320,'Ref. Cuotas'!J320)-1,"")</f>
        <v>2759</v>
      </c>
      <c r="AQ321" s="7">
        <f>IFERROR(RANK('Ref. Cuotas'!K320,'Ref. Cuotas'!K:K,1)+COUNTIF('Ref. Cuotas'!$K$7:'Ref. Cuotas'!K320,'Ref. Cuotas'!K320)-1,"")</f>
        <v>2782</v>
      </c>
    </row>
    <row r="322" spans="31:43" ht="17.25" customHeight="1" x14ac:dyDescent="0.3">
      <c r="AE322" s="5" t="s">
        <v>317</v>
      </c>
      <c r="AF322" s="5" t="s">
        <v>3400</v>
      </c>
      <c r="AG322" s="6" t="s">
        <v>2977</v>
      </c>
      <c r="AH322" s="6" t="s">
        <v>4088</v>
      </c>
      <c r="AI322" s="7">
        <f>IFERROR(RANK('Ref. Cuotas'!H321,'Ref. Cuotas'!H:H,0)+COUNTIF('Ref. Cuotas'!$H$7:'Ref. Cuotas'!H321,'Ref. Cuotas'!H321)-1,"")</f>
        <v>258</v>
      </c>
      <c r="AJ322" s="7">
        <f>IFERROR(RANK('Ref. Cuotas'!I321,'Ref. Cuotas'!I:I,0)+COUNTIF('Ref. Cuotas'!$I$7:'Ref. Cuotas'!I321,'Ref. Cuotas'!I321)-1,"")</f>
        <v>1255</v>
      </c>
      <c r="AK322" s="7">
        <f>IFERROR(RANK('Ref. Cuotas'!J321,'Ref. Cuotas'!J:J,0)+COUNTIF('Ref. Cuotas'!$J$7:'Ref. Cuotas'!J321,'Ref. Cuotas'!J321)-1,"")</f>
        <v>807</v>
      </c>
      <c r="AL322" s="7">
        <f>IFERROR(RANK('Ref. Cuotas'!K321,'Ref. Cuotas'!K:K,0)+COUNTIF('Ref. Cuotas'!$K$7:'Ref. Cuotas'!K321,'Ref. Cuotas'!K321)-1,"")</f>
        <v>1825</v>
      </c>
      <c r="AM322" s="7">
        <f>IFERROR(RANK('Ref. Cuotas'!L321,'Ref. Cuotas'!L:L,0)+COUNTIF('Ref. Cuotas'!$L$7:'Ref. Cuotas'!L321,'Ref. Cuotas'!L321)-1,"")</f>
        <v>1215</v>
      </c>
      <c r="AN322" s="7">
        <f>IFERROR(RANK('Ref. Cuotas'!M321,'Ref. Cuotas'!M:M,0)+COUNTIF('Ref. Cuotas'!$M$7:'Ref. Cuotas'!M321,'Ref. Cuotas'!M321)-1,"")</f>
        <v>1201</v>
      </c>
      <c r="AO322" s="7">
        <f>IFERROR(RANK('Ref. Cuotas'!H321,'Ref. Cuotas'!H:H,1)+COUNTIF('Ref. Cuotas'!$H$7:'Ref. Cuotas'!H321,'Ref. Cuotas'!H321)-1,"")</f>
        <v>2545</v>
      </c>
      <c r="AP322" s="7">
        <f>IFERROR(RANK('Ref. Cuotas'!J321,'Ref. Cuotas'!J:J,1)+COUNTIF('Ref. Cuotas'!$J$7:'Ref. Cuotas'!J321,'Ref. Cuotas'!J321)-1,"")</f>
        <v>1996</v>
      </c>
      <c r="AQ322" s="7">
        <f>IFERROR(RANK('Ref. Cuotas'!K321,'Ref. Cuotas'!K:K,1)+COUNTIF('Ref. Cuotas'!$K$7:'Ref. Cuotas'!K321,'Ref. Cuotas'!K321)-1,"")</f>
        <v>978</v>
      </c>
    </row>
    <row r="323" spans="31:43" ht="17.25" customHeight="1" x14ac:dyDescent="0.3">
      <c r="AE323" s="5" t="s">
        <v>318</v>
      </c>
      <c r="AF323" s="5" t="s">
        <v>3401</v>
      </c>
      <c r="AG323" s="6" t="s">
        <v>2977</v>
      </c>
      <c r="AH323" s="6" t="s">
        <v>4156</v>
      </c>
      <c r="AI323" s="7">
        <f>IFERROR(RANK('Ref. Cuotas'!H322,'Ref. Cuotas'!H:H,0)+COUNTIF('Ref. Cuotas'!$H$7:'Ref. Cuotas'!H322,'Ref. Cuotas'!H322)-1,"")</f>
        <v>260</v>
      </c>
      <c r="AJ323" s="7">
        <f>IFERROR(RANK('Ref. Cuotas'!I322,'Ref. Cuotas'!I:I,0)+COUNTIF('Ref. Cuotas'!$I$7:'Ref. Cuotas'!I322,'Ref. Cuotas'!I322)-1,"")</f>
        <v>118</v>
      </c>
      <c r="AK323" s="7">
        <f>IFERROR(RANK('Ref. Cuotas'!J322,'Ref. Cuotas'!J:J,0)+COUNTIF('Ref. Cuotas'!$J$7:'Ref. Cuotas'!J322,'Ref. Cuotas'!J322)-1,"")</f>
        <v>105</v>
      </c>
      <c r="AL323" s="7">
        <f>IFERROR(RANK('Ref. Cuotas'!K322,'Ref. Cuotas'!K:K,0)+COUNTIF('Ref. Cuotas'!$K$7:'Ref. Cuotas'!K322,'Ref. Cuotas'!K322)-1,"")</f>
        <v>97</v>
      </c>
      <c r="AM323" s="7">
        <f>IFERROR(RANK('Ref. Cuotas'!L322,'Ref. Cuotas'!L:L,0)+COUNTIF('Ref. Cuotas'!$L$7:'Ref. Cuotas'!L322,'Ref. Cuotas'!L322)-1,"")</f>
        <v>46</v>
      </c>
      <c r="AN323" s="7">
        <f>IFERROR(RANK('Ref. Cuotas'!M322,'Ref. Cuotas'!M:M,0)+COUNTIF('Ref. Cuotas'!$M$7:'Ref. Cuotas'!M322,'Ref. Cuotas'!M322)-1,"")</f>
        <v>254</v>
      </c>
      <c r="AO323" s="7">
        <f>IFERROR(RANK('Ref. Cuotas'!H322,'Ref. Cuotas'!H:H,1)+COUNTIF('Ref. Cuotas'!$H$7:'Ref. Cuotas'!H322,'Ref. Cuotas'!H322)-1,"")</f>
        <v>2543</v>
      </c>
      <c r="AP323" s="7">
        <f>IFERROR(RANK('Ref. Cuotas'!J322,'Ref. Cuotas'!J:J,1)+COUNTIF('Ref. Cuotas'!$J$7:'Ref. Cuotas'!J322,'Ref. Cuotas'!J322)-1,"")</f>
        <v>2698</v>
      </c>
      <c r="AQ323" s="7">
        <f>IFERROR(RANK('Ref. Cuotas'!K322,'Ref. Cuotas'!K:K,1)+COUNTIF('Ref. Cuotas'!$K$7:'Ref. Cuotas'!K322,'Ref. Cuotas'!K322)-1,"")</f>
        <v>2706</v>
      </c>
    </row>
    <row r="324" spans="31:43" ht="17.25" customHeight="1" x14ac:dyDescent="0.3">
      <c r="AE324" s="5" t="s">
        <v>319</v>
      </c>
      <c r="AF324" s="5" t="s">
        <v>3402</v>
      </c>
      <c r="AG324" s="6" t="s">
        <v>2977</v>
      </c>
      <c r="AH324" s="6" t="s">
        <v>4095</v>
      </c>
      <c r="AI324" s="7">
        <f>IFERROR(RANK('Ref. Cuotas'!H323,'Ref. Cuotas'!H:H,0)+COUNTIF('Ref. Cuotas'!$H$7:'Ref. Cuotas'!H323,'Ref. Cuotas'!H323)-1,"")</f>
        <v>278</v>
      </c>
      <c r="AJ324" s="7">
        <f>IFERROR(RANK('Ref. Cuotas'!I323,'Ref. Cuotas'!I:I,0)+COUNTIF('Ref. Cuotas'!$I$7:'Ref. Cuotas'!I323,'Ref. Cuotas'!I323)-1,"")</f>
        <v>24</v>
      </c>
      <c r="AK324" s="7">
        <f>IFERROR(RANK('Ref. Cuotas'!J323,'Ref. Cuotas'!J:J,0)+COUNTIF('Ref. Cuotas'!$J$7:'Ref. Cuotas'!J323,'Ref. Cuotas'!J323)-1,"")</f>
        <v>23</v>
      </c>
      <c r="AL324" s="7">
        <f>IFERROR(RANK('Ref. Cuotas'!K323,'Ref. Cuotas'!K:K,0)+COUNTIF('Ref. Cuotas'!$K$7:'Ref. Cuotas'!K323,'Ref. Cuotas'!K323)-1,"")</f>
        <v>59</v>
      </c>
      <c r="AM324" s="7">
        <f>IFERROR(RANK('Ref. Cuotas'!L323,'Ref. Cuotas'!L:L,0)+COUNTIF('Ref. Cuotas'!$L$7:'Ref. Cuotas'!L323,'Ref. Cuotas'!L323)-1,"")</f>
        <v>1455</v>
      </c>
      <c r="AN324" s="7">
        <f>IFERROR(RANK('Ref. Cuotas'!M323,'Ref. Cuotas'!M:M,0)+COUNTIF('Ref. Cuotas'!$M$7:'Ref. Cuotas'!M323,'Ref. Cuotas'!M323)-1,"")</f>
        <v>1202</v>
      </c>
      <c r="AO324" s="7">
        <f>IFERROR(RANK('Ref. Cuotas'!H323,'Ref. Cuotas'!H:H,1)+COUNTIF('Ref. Cuotas'!$H$7:'Ref. Cuotas'!H323,'Ref. Cuotas'!H323)-1,"")</f>
        <v>2525</v>
      </c>
      <c r="AP324" s="7">
        <f>IFERROR(RANK('Ref. Cuotas'!J323,'Ref. Cuotas'!J:J,1)+COUNTIF('Ref. Cuotas'!$J$7:'Ref. Cuotas'!J323,'Ref. Cuotas'!J323)-1,"")</f>
        <v>2780</v>
      </c>
      <c r="AQ324" s="7">
        <f>IFERROR(RANK('Ref. Cuotas'!K323,'Ref. Cuotas'!K:K,1)+COUNTIF('Ref. Cuotas'!$K$7:'Ref. Cuotas'!K323,'Ref. Cuotas'!K323)-1,"")</f>
        <v>2744</v>
      </c>
    </row>
    <row r="325" spans="31:43" ht="17.25" customHeight="1" x14ac:dyDescent="0.3">
      <c r="AE325" s="5" t="s">
        <v>320</v>
      </c>
      <c r="AF325" s="5" t="s">
        <v>3403</v>
      </c>
      <c r="AG325" s="6" t="s">
        <v>2977</v>
      </c>
      <c r="AH325" s="6" t="s">
        <v>4157</v>
      </c>
      <c r="AI325" s="7">
        <f>IFERROR(RANK('Ref. Cuotas'!H324,'Ref. Cuotas'!H:H,0)+COUNTIF('Ref. Cuotas'!$H$7:'Ref. Cuotas'!H324,'Ref. Cuotas'!H324)-1,"")</f>
        <v>257</v>
      </c>
      <c r="AJ325" s="7">
        <f>IFERROR(RANK('Ref. Cuotas'!I324,'Ref. Cuotas'!I:I,0)+COUNTIF('Ref. Cuotas'!$I$7:'Ref. Cuotas'!I324,'Ref. Cuotas'!I324)-1,"")</f>
        <v>1256</v>
      </c>
      <c r="AK325" s="7">
        <f>IFERROR(RANK('Ref. Cuotas'!J324,'Ref. Cuotas'!J:J,0)+COUNTIF('Ref. Cuotas'!$J$7:'Ref. Cuotas'!J324,'Ref. Cuotas'!J324)-1,"")</f>
        <v>1034</v>
      </c>
      <c r="AL325" s="7">
        <f>IFERROR(RANK('Ref. Cuotas'!K324,'Ref. Cuotas'!K:K,0)+COUNTIF('Ref. Cuotas'!$K$7:'Ref. Cuotas'!K324,'Ref. Cuotas'!K324)-1,"")</f>
        <v>2073</v>
      </c>
      <c r="AM325" s="7">
        <f>IFERROR(RANK('Ref. Cuotas'!L324,'Ref. Cuotas'!L:L,0)+COUNTIF('Ref. Cuotas'!$L$7:'Ref. Cuotas'!L324,'Ref. Cuotas'!L324)-1,"")</f>
        <v>1708</v>
      </c>
      <c r="AN325" s="7">
        <f>IFERROR(RANK('Ref. Cuotas'!M324,'Ref. Cuotas'!M:M,0)+COUNTIF('Ref. Cuotas'!$M$7:'Ref. Cuotas'!M324,'Ref. Cuotas'!M324)-1,"")</f>
        <v>255</v>
      </c>
      <c r="AO325" s="7">
        <f>IFERROR(RANK('Ref. Cuotas'!H324,'Ref. Cuotas'!H:H,1)+COUNTIF('Ref. Cuotas'!$H$7:'Ref. Cuotas'!H324,'Ref. Cuotas'!H324)-1,"")</f>
        <v>2546</v>
      </c>
      <c r="AP325" s="7">
        <f>IFERROR(RANK('Ref. Cuotas'!J324,'Ref. Cuotas'!J:J,1)+COUNTIF('Ref. Cuotas'!$J$7:'Ref. Cuotas'!J324,'Ref. Cuotas'!J324)-1,"")</f>
        <v>209</v>
      </c>
      <c r="AQ325" s="7">
        <f>IFERROR(RANK('Ref. Cuotas'!K324,'Ref. Cuotas'!K:K,1)+COUNTIF('Ref. Cuotas'!$K$7:'Ref. Cuotas'!K324,'Ref. Cuotas'!K324)-1,"")</f>
        <v>730</v>
      </c>
    </row>
    <row r="326" spans="31:43" ht="17.25" customHeight="1" x14ac:dyDescent="0.3">
      <c r="AE326" s="5" t="s">
        <v>321</v>
      </c>
      <c r="AF326" s="5" t="s">
        <v>3404</v>
      </c>
      <c r="AG326" s="6" t="s">
        <v>2978</v>
      </c>
      <c r="AH326" s="6" t="s">
        <v>4155</v>
      </c>
      <c r="AI326" s="7">
        <f>IFERROR(RANK('Ref. Cuotas'!H325,'Ref. Cuotas'!H:H,0)+COUNTIF('Ref. Cuotas'!$H$7:'Ref. Cuotas'!H325,'Ref. Cuotas'!H325)-1,"")</f>
        <v>2263</v>
      </c>
      <c r="AJ326" s="7">
        <f>IFERROR(RANK('Ref. Cuotas'!I325,'Ref. Cuotas'!I:I,0)+COUNTIF('Ref. Cuotas'!$I$7:'Ref. Cuotas'!I325,'Ref. Cuotas'!I325)-1,"")</f>
        <v>1257</v>
      </c>
      <c r="AK326" s="7">
        <f>IFERROR(RANK('Ref. Cuotas'!J325,'Ref. Cuotas'!J:J,0)+COUNTIF('Ref. Cuotas'!$J$7:'Ref. Cuotas'!J325,'Ref. Cuotas'!J325)-1,"")</f>
        <v>1035</v>
      </c>
      <c r="AL326" s="7">
        <f>IFERROR(RANK('Ref. Cuotas'!K325,'Ref. Cuotas'!K:K,0)+COUNTIF('Ref. Cuotas'!$K$7:'Ref. Cuotas'!K325,'Ref. Cuotas'!K325)-1,"")</f>
        <v>2103</v>
      </c>
      <c r="AM326" s="7">
        <f>IFERROR(RANK('Ref. Cuotas'!L325,'Ref. Cuotas'!L:L,0)+COUNTIF('Ref. Cuotas'!$L$7:'Ref. Cuotas'!L325,'Ref. Cuotas'!L325)-1,"")</f>
        <v>2080</v>
      </c>
      <c r="AN326" s="7">
        <f>IFERROR(RANK('Ref. Cuotas'!M325,'Ref. Cuotas'!M:M,0)+COUNTIF('Ref. Cuotas'!$M$7:'Ref. Cuotas'!M325,'Ref. Cuotas'!M325)-1,"")</f>
        <v>1203</v>
      </c>
      <c r="AO326" s="7">
        <f>IFERROR(RANK('Ref. Cuotas'!H325,'Ref. Cuotas'!H:H,1)+COUNTIF('Ref. Cuotas'!$H$7:'Ref. Cuotas'!H325,'Ref. Cuotas'!H325)-1,"")</f>
        <v>540</v>
      </c>
      <c r="AP326" s="7">
        <f>IFERROR(RANK('Ref. Cuotas'!J325,'Ref. Cuotas'!J:J,1)+COUNTIF('Ref. Cuotas'!$J$7:'Ref. Cuotas'!J325,'Ref. Cuotas'!J325)-1,"")</f>
        <v>210</v>
      </c>
      <c r="AQ326" s="7">
        <f>IFERROR(RANK('Ref. Cuotas'!K325,'Ref. Cuotas'!K:K,1)+COUNTIF('Ref. Cuotas'!$K$7:'Ref. Cuotas'!K325,'Ref. Cuotas'!K325)-1,"")</f>
        <v>700</v>
      </c>
    </row>
    <row r="327" spans="31:43" ht="17.25" customHeight="1" x14ac:dyDescent="0.3">
      <c r="AE327" s="5" t="s">
        <v>322</v>
      </c>
      <c r="AF327" s="5" t="s">
        <v>3405</v>
      </c>
      <c r="AG327" s="6" t="s">
        <v>2978</v>
      </c>
      <c r="AH327" s="6" t="s">
        <v>4088</v>
      </c>
      <c r="AI327" s="7">
        <f>IFERROR(RANK('Ref. Cuotas'!H326,'Ref. Cuotas'!H:H,0)+COUNTIF('Ref. Cuotas'!$H$7:'Ref. Cuotas'!H326,'Ref. Cuotas'!H326)-1,"")</f>
        <v>649</v>
      </c>
      <c r="AJ327" s="7">
        <f>IFERROR(RANK('Ref. Cuotas'!I326,'Ref. Cuotas'!I:I,0)+COUNTIF('Ref. Cuotas'!$I$7:'Ref. Cuotas'!I326,'Ref. Cuotas'!I326)-1,"")</f>
        <v>1258</v>
      </c>
      <c r="AK327" s="7">
        <f>IFERROR(RANK('Ref. Cuotas'!J326,'Ref. Cuotas'!J:J,0)+COUNTIF('Ref. Cuotas'!$J$7:'Ref. Cuotas'!J326,'Ref. Cuotas'!J326)-1,"")</f>
        <v>1036</v>
      </c>
      <c r="AL327" s="7">
        <f>IFERROR(RANK('Ref. Cuotas'!K326,'Ref. Cuotas'!K:K,0)+COUNTIF('Ref. Cuotas'!$K$7:'Ref. Cuotas'!K326,'Ref. Cuotas'!K326)-1,"")</f>
        <v>1224</v>
      </c>
      <c r="AM327" s="7">
        <f>IFERROR(RANK('Ref. Cuotas'!L326,'Ref. Cuotas'!L:L,0)+COUNTIF('Ref. Cuotas'!$L$7:'Ref. Cuotas'!L326,'Ref. Cuotas'!L326)-1,"")</f>
        <v>1090</v>
      </c>
      <c r="AN327" s="7">
        <f>IFERROR(RANK('Ref. Cuotas'!M326,'Ref. Cuotas'!M:M,0)+COUNTIF('Ref. Cuotas'!$M$7:'Ref. Cuotas'!M326,'Ref. Cuotas'!M326)-1,"")</f>
        <v>1204</v>
      </c>
      <c r="AO327" s="7">
        <f>IFERROR(RANK('Ref. Cuotas'!H326,'Ref. Cuotas'!H:H,1)+COUNTIF('Ref. Cuotas'!$H$7:'Ref. Cuotas'!H326,'Ref. Cuotas'!H326)-1,"")</f>
        <v>2154</v>
      </c>
      <c r="AP327" s="7">
        <f>IFERROR(RANK('Ref. Cuotas'!J326,'Ref. Cuotas'!J:J,1)+COUNTIF('Ref. Cuotas'!$J$7:'Ref. Cuotas'!J326,'Ref. Cuotas'!J326)-1,"")</f>
        <v>211</v>
      </c>
      <c r="AQ327" s="7">
        <f>IFERROR(RANK('Ref. Cuotas'!K326,'Ref. Cuotas'!K:K,1)+COUNTIF('Ref. Cuotas'!$K$7:'Ref. Cuotas'!K326,'Ref. Cuotas'!K326)-1,"")</f>
        <v>1579</v>
      </c>
    </row>
    <row r="328" spans="31:43" ht="17.25" customHeight="1" x14ac:dyDescent="0.3">
      <c r="AE328" s="5" t="s">
        <v>323</v>
      </c>
      <c r="AF328" s="5" t="s">
        <v>3406</v>
      </c>
      <c r="AG328" s="6" t="s">
        <v>2978</v>
      </c>
      <c r="AH328" s="6" t="s">
        <v>0</v>
      </c>
      <c r="AI328" s="7">
        <f>IFERROR(RANK('Ref. Cuotas'!H327,'Ref. Cuotas'!H:H,0)+COUNTIF('Ref. Cuotas'!$H$7:'Ref. Cuotas'!H327,'Ref. Cuotas'!H327)-1,"")</f>
        <v>2124</v>
      </c>
      <c r="AJ328" s="7">
        <f>IFERROR(RANK('Ref. Cuotas'!I327,'Ref. Cuotas'!I:I,0)+COUNTIF('Ref. Cuotas'!$I$7:'Ref. Cuotas'!I327,'Ref. Cuotas'!I327)-1,"")</f>
        <v>1259</v>
      </c>
      <c r="AK328" s="7">
        <f>IFERROR(RANK('Ref. Cuotas'!J327,'Ref. Cuotas'!J:J,0)+COUNTIF('Ref. Cuotas'!$J$7:'Ref. Cuotas'!J327,'Ref. Cuotas'!J327)-1,"")</f>
        <v>1037</v>
      </c>
      <c r="AL328" s="7">
        <f>IFERROR(RANK('Ref. Cuotas'!K327,'Ref. Cuotas'!K:K,0)+COUNTIF('Ref. Cuotas'!$K$7:'Ref. Cuotas'!K327,'Ref. Cuotas'!K327)-1,"")</f>
        <v>2605</v>
      </c>
      <c r="AM328" s="7">
        <f>IFERROR(RANK('Ref. Cuotas'!L327,'Ref. Cuotas'!L:L,0)+COUNTIF('Ref. Cuotas'!$L$7:'Ref. Cuotas'!L327,'Ref. Cuotas'!L327)-1,"")</f>
        <v>2601</v>
      </c>
      <c r="AN328" s="7">
        <f>IFERROR(RANK('Ref. Cuotas'!M327,'Ref. Cuotas'!M:M,0)+COUNTIF('Ref. Cuotas'!$M$7:'Ref. Cuotas'!M327,'Ref. Cuotas'!M327)-1,"")</f>
        <v>1205</v>
      </c>
      <c r="AO328" s="7">
        <f>IFERROR(RANK('Ref. Cuotas'!H327,'Ref. Cuotas'!H:H,1)+COUNTIF('Ref. Cuotas'!$H$7:'Ref. Cuotas'!H327,'Ref. Cuotas'!H327)-1,"")</f>
        <v>679</v>
      </c>
      <c r="AP328" s="7">
        <f>IFERROR(RANK('Ref. Cuotas'!J327,'Ref. Cuotas'!J:J,1)+COUNTIF('Ref. Cuotas'!$J$7:'Ref. Cuotas'!J327,'Ref. Cuotas'!J327)-1,"")</f>
        <v>212</v>
      </c>
      <c r="AQ328" s="7">
        <f>IFERROR(RANK('Ref. Cuotas'!K327,'Ref. Cuotas'!K:K,1)+COUNTIF('Ref. Cuotas'!$K$7:'Ref. Cuotas'!K327,'Ref. Cuotas'!K327)-1,"")</f>
        <v>23</v>
      </c>
    </row>
    <row r="329" spans="31:43" ht="17.25" customHeight="1" x14ac:dyDescent="0.3">
      <c r="AE329" s="5" t="s">
        <v>324</v>
      </c>
      <c r="AF329" s="5" t="s">
        <v>3407</v>
      </c>
      <c r="AG329" s="6" t="s">
        <v>2978</v>
      </c>
      <c r="AH329" s="6" t="s">
        <v>4158</v>
      </c>
      <c r="AI329" s="7">
        <f>IFERROR(RANK('Ref. Cuotas'!H328,'Ref. Cuotas'!H:H,0)+COUNTIF('Ref. Cuotas'!$H$7:'Ref. Cuotas'!H328,'Ref. Cuotas'!H328)-1,"")</f>
        <v>2262</v>
      </c>
      <c r="AJ329" s="7">
        <f>IFERROR(RANK('Ref. Cuotas'!I328,'Ref. Cuotas'!I:I,0)+COUNTIF('Ref. Cuotas'!$I$7:'Ref. Cuotas'!I328,'Ref. Cuotas'!I328)-1,"")</f>
        <v>1260</v>
      </c>
      <c r="AK329" s="7">
        <f>IFERROR(RANK('Ref. Cuotas'!J328,'Ref. Cuotas'!J:J,0)+COUNTIF('Ref. Cuotas'!$J$7:'Ref. Cuotas'!J328,'Ref. Cuotas'!J328)-1,"")</f>
        <v>1038</v>
      </c>
      <c r="AL329" s="7">
        <f>IFERROR(RANK('Ref. Cuotas'!K328,'Ref. Cuotas'!K:K,0)+COUNTIF('Ref. Cuotas'!$K$7:'Ref. Cuotas'!K328,'Ref. Cuotas'!K328)-1,"")</f>
        <v>1491</v>
      </c>
      <c r="AM329" s="7">
        <f>IFERROR(RANK('Ref. Cuotas'!L328,'Ref. Cuotas'!L:L,0)+COUNTIF('Ref. Cuotas'!$L$7:'Ref. Cuotas'!L328,'Ref. Cuotas'!L328)-1,"")</f>
        <v>1984</v>
      </c>
      <c r="AN329" s="7">
        <f>IFERROR(RANK('Ref. Cuotas'!M328,'Ref. Cuotas'!M:M,0)+COUNTIF('Ref. Cuotas'!$M$7:'Ref. Cuotas'!M328,'Ref. Cuotas'!M328)-1,"")</f>
        <v>1206</v>
      </c>
      <c r="AO329" s="7">
        <f>IFERROR(RANK('Ref. Cuotas'!H328,'Ref. Cuotas'!H:H,1)+COUNTIF('Ref. Cuotas'!$H$7:'Ref. Cuotas'!H328,'Ref. Cuotas'!H328)-1,"")</f>
        <v>541</v>
      </c>
      <c r="AP329" s="7">
        <f>IFERROR(RANK('Ref. Cuotas'!J328,'Ref. Cuotas'!J:J,1)+COUNTIF('Ref. Cuotas'!$J$7:'Ref. Cuotas'!J328,'Ref. Cuotas'!J328)-1,"")</f>
        <v>213</v>
      </c>
      <c r="AQ329" s="7">
        <f>IFERROR(RANK('Ref. Cuotas'!K328,'Ref. Cuotas'!K:K,1)+COUNTIF('Ref. Cuotas'!$K$7:'Ref. Cuotas'!K328,'Ref. Cuotas'!K328)-1,"")</f>
        <v>1312</v>
      </c>
    </row>
    <row r="330" spans="31:43" ht="17.25" customHeight="1" x14ac:dyDescent="0.3">
      <c r="AE330" s="5" t="s">
        <v>325</v>
      </c>
      <c r="AF330" s="5" t="s">
        <v>3408</v>
      </c>
      <c r="AG330" s="6" t="s">
        <v>2978</v>
      </c>
      <c r="AH330" s="6" t="s">
        <v>4126</v>
      </c>
      <c r="AI330" s="7">
        <f>IFERROR(RANK('Ref. Cuotas'!H329,'Ref. Cuotas'!H:H,0)+COUNTIF('Ref. Cuotas'!$H$7:'Ref. Cuotas'!H329,'Ref. Cuotas'!H329)-1,"")</f>
        <v>777</v>
      </c>
      <c r="AJ330" s="7">
        <f>IFERROR(RANK('Ref. Cuotas'!I329,'Ref. Cuotas'!I:I,0)+COUNTIF('Ref. Cuotas'!$I$7:'Ref. Cuotas'!I329,'Ref. Cuotas'!I329)-1,"")</f>
        <v>297</v>
      </c>
      <c r="AK330" s="7">
        <f>IFERROR(RANK('Ref. Cuotas'!J329,'Ref. Cuotas'!J:J,0)+COUNTIF('Ref. Cuotas'!$J$7:'Ref. Cuotas'!J329,'Ref. Cuotas'!J329)-1,"")</f>
        <v>154</v>
      </c>
      <c r="AL330" s="7">
        <f>IFERROR(RANK('Ref. Cuotas'!K329,'Ref. Cuotas'!K:K,0)+COUNTIF('Ref. Cuotas'!$K$7:'Ref. Cuotas'!K329,'Ref. Cuotas'!K329)-1,"")</f>
        <v>91</v>
      </c>
      <c r="AM330" s="7">
        <f>IFERROR(RANK('Ref. Cuotas'!L329,'Ref. Cuotas'!L:L,0)+COUNTIF('Ref. Cuotas'!$L$7:'Ref. Cuotas'!L329,'Ref. Cuotas'!L329)-1,"")</f>
        <v>71</v>
      </c>
      <c r="AN330" s="7">
        <f>IFERROR(RANK('Ref. Cuotas'!M329,'Ref. Cuotas'!M:M,0)+COUNTIF('Ref. Cuotas'!$M$7:'Ref. Cuotas'!M329,'Ref. Cuotas'!M329)-1,"")</f>
        <v>119</v>
      </c>
      <c r="AO330" s="7">
        <f>IFERROR(RANK('Ref. Cuotas'!H329,'Ref. Cuotas'!H:H,1)+COUNTIF('Ref. Cuotas'!$H$7:'Ref. Cuotas'!H329,'Ref. Cuotas'!H329)-1,"")</f>
        <v>2026</v>
      </c>
      <c r="AP330" s="7">
        <f>IFERROR(RANK('Ref. Cuotas'!J329,'Ref. Cuotas'!J:J,1)+COUNTIF('Ref. Cuotas'!$J$7:'Ref. Cuotas'!J329,'Ref. Cuotas'!J329)-1,"")</f>
        <v>2649</v>
      </c>
      <c r="AQ330" s="7">
        <f>IFERROR(RANK('Ref. Cuotas'!K329,'Ref. Cuotas'!K:K,1)+COUNTIF('Ref. Cuotas'!$K$7:'Ref. Cuotas'!K329,'Ref. Cuotas'!K329)-1,"")</f>
        <v>2712</v>
      </c>
    </row>
    <row r="331" spans="31:43" ht="17.25" customHeight="1" x14ac:dyDescent="0.3">
      <c r="AE331" s="5" t="s">
        <v>326</v>
      </c>
      <c r="AF331" s="5" t="s">
        <v>3409</v>
      </c>
      <c r="AG331" s="6" t="s">
        <v>2978</v>
      </c>
      <c r="AH331" s="6" t="s">
        <v>4127</v>
      </c>
      <c r="AI331" s="7">
        <f>IFERROR(RANK('Ref. Cuotas'!H330,'Ref. Cuotas'!H:H,0)+COUNTIF('Ref. Cuotas'!$H$7:'Ref. Cuotas'!H330,'Ref. Cuotas'!H330)-1,"")</f>
        <v>1464</v>
      </c>
      <c r="AJ331" s="7">
        <f>IFERROR(RANK('Ref. Cuotas'!I330,'Ref. Cuotas'!I:I,0)+COUNTIF('Ref. Cuotas'!$I$7:'Ref. Cuotas'!I330,'Ref. Cuotas'!I330)-1,"")</f>
        <v>1261</v>
      </c>
      <c r="AK331" s="7">
        <f>IFERROR(RANK('Ref. Cuotas'!J330,'Ref. Cuotas'!J:J,0)+COUNTIF('Ref. Cuotas'!$J$7:'Ref. Cuotas'!J330,'Ref. Cuotas'!J330)-1,"")</f>
        <v>1039</v>
      </c>
      <c r="AL331" s="7">
        <f>IFERROR(RANK('Ref. Cuotas'!K330,'Ref. Cuotas'!K:K,0)+COUNTIF('Ref. Cuotas'!$K$7:'Ref. Cuotas'!K330,'Ref. Cuotas'!K330)-1,"")</f>
        <v>2606</v>
      </c>
      <c r="AM331" s="7">
        <f>IFERROR(RANK('Ref. Cuotas'!L330,'Ref. Cuotas'!L:L,0)+COUNTIF('Ref. Cuotas'!$L$7:'Ref. Cuotas'!L330,'Ref. Cuotas'!L330)-1,"")</f>
        <v>2602</v>
      </c>
      <c r="AN331" s="7">
        <f>IFERROR(RANK('Ref. Cuotas'!M330,'Ref. Cuotas'!M:M,0)+COUNTIF('Ref. Cuotas'!$M$7:'Ref. Cuotas'!M330,'Ref. Cuotas'!M330)-1,"")</f>
        <v>1207</v>
      </c>
      <c r="AO331" s="7">
        <f>IFERROR(RANK('Ref. Cuotas'!H330,'Ref. Cuotas'!H:H,1)+COUNTIF('Ref. Cuotas'!$H$7:'Ref. Cuotas'!H330,'Ref. Cuotas'!H330)-1,"")</f>
        <v>1339</v>
      </c>
      <c r="AP331" s="7">
        <f>IFERROR(RANK('Ref. Cuotas'!J330,'Ref. Cuotas'!J:J,1)+COUNTIF('Ref. Cuotas'!$J$7:'Ref. Cuotas'!J330,'Ref. Cuotas'!J330)-1,"")</f>
        <v>214</v>
      </c>
      <c r="AQ331" s="7">
        <f>IFERROR(RANK('Ref. Cuotas'!K330,'Ref. Cuotas'!K:K,1)+COUNTIF('Ref. Cuotas'!$K$7:'Ref. Cuotas'!K330,'Ref. Cuotas'!K330)-1,"")</f>
        <v>24</v>
      </c>
    </row>
    <row r="332" spans="31:43" ht="17.25" customHeight="1" x14ac:dyDescent="0.3">
      <c r="AE332" s="5" t="s">
        <v>327</v>
      </c>
      <c r="AF332" s="5" t="s">
        <v>3410</v>
      </c>
      <c r="AG332" s="6" t="s">
        <v>2979</v>
      </c>
      <c r="AH332" s="6" t="s">
        <v>4092</v>
      </c>
      <c r="AI332" s="7">
        <f>IFERROR(RANK('Ref. Cuotas'!H331,'Ref. Cuotas'!H:H,0)+COUNTIF('Ref. Cuotas'!$H$7:'Ref. Cuotas'!H331,'Ref. Cuotas'!H331)-1,"")</f>
        <v>307</v>
      </c>
      <c r="AJ332" s="7">
        <f>IFERROR(RANK('Ref. Cuotas'!I331,'Ref. Cuotas'!I:I,0)+COUNTIF('Ref. Cuotas'!$I$7:'Ref. Cuotas'!I331,'Ref. Cuotas'!I331)-1,"")</f>
        <v>1262</v>
      </c>
      <c r="AK332" s="7">
        <f>IFERROR(RANK('Ref. Cuotas'!J331,'Ref. Cuotas'!J:J,0)+COUNTIF('Ref. Cuotas'!$J$7:'Ref. Cuotas'!J331,'Ref. Cuotas'!J331)-1,"")</f>
        <v>1040</v>
      </c>
      <c r="AL332" s="7">
        <f>IFERROR(RANK('Ref. Cuotas'!K331,'Ref. Cuotas'!K:K,0)+COUNTIF('Ref. Cuotas'!$K$7:'Ref. Cuotas'!K331,'Ref. Cuotas'!K331)-1,"")</f>
        <v>2400</v>
      </c>
      <c r="AM332" s="7">
        <f>IFERROR(RANK('Ref. Cuotas'!L331,'Ref. Cuotas'!L:L,0)+COUNTIF('Ref. Cuotas'!$L$7:'Ref. Cuotas'!L331,'Ref. Cuotas'!L331)-1,"")</f>
        <v>2239</v>
      </c>
      <c r="AN332" s="7">
        <f>IFERROR(RANK('Ref. Cuotas'!M331,'Ref. Cuotas'!M:M,0)+COUNTIF('Ref. Cuotas'!$M$7:'Ref. Cuotas'!M331,'Ref. Cuotas'!M331)-1,"")</f>
        <v>1208</v>
      </c>
      <c r="AO332" s="7">
        <f>IFERROR(RANK('Ref. Cuotas'!H331,'Ref. Cuotas'!H:H,1)+COUNTIF('Ref. Cuotas'!$H$7:'Ref. Cuotas'!H331,'Ref. Cuotas'!H331)-1,"")</f>
        <v>2496</v>
      </c>
      <c r="AP332" s="7">
        <f>IFERROR(RANK('Ref. Cuotas'!J331,'Ref. Cuotas'!J:J,1)+COUNTIF('Ref. Cuotas'!$J$7:'Ref. Cuotas'!J331,'Ref. Cuotas'!J331)-1,"")</f>
        <v>215</v>
      </c>
      <c r="AQ332" s="7">
        <f>IFERROR(RANK('Ref. Cuotas'!K331,'Ref. Cuotas'!K:K,1)+COUNTIF('Ref. Cuotas'!$K$7:'Ref. Cuotas'!K331,'Ref. Cuotas'!K331)-1,"")</f>
        <v>403</v>
      </c>
    </row>
    <row r="333" spans="31:43" ht="17.25" customHeight="1" x14ac:dyDescent="0.3">
      <c r="AE333" s="5" t="s">
        <v>328</v>
      </c>
      <c r="AF333" s="5" t="s">
        <v>3411</v>
      </c>
      <c r="AG333" s="6" t="s">
        <v>2979</v>
      </c>
      <c r="AH333" s="6" t="s">
        <v>4124</v>
      </c>
      <c r="AI333" s="7">
        <f>IFERROR(RANK('Ref. Cuotas'!H332,'Ref. Cuotas'!H:H,0)+COUNTIF('Ref. Cuotas'!$H$7:'Ref. Cuotas'!H332,'Ref. Cuotas'!H332)-1,"")</f>
        <v>1065</v>
      </c>
      <c r="AJ333" s="7">
        <f>IFERROR(RANK('Ref. Cuotas'!I332,'Ref. Cuotas'!I:I,0)+COUNTIF('Ref. Cuotas'!$I$7:'Ref. Cuotas'!I332,'Ref. Cuotas'!I332)-1,"")</f>
        <v>1263</v>
      </c>
      <c r="AK333" s="7">
        <f>IFERROR(RANK('Ref. Cuotas'!J332,'Ref. Cuotas'!J:J,0)+COUNTIF('Ref. Cuotas'!$J$7:'Ref. Cuotas'!J332,'Ref. Cuotas'!J332)-1,"")</f>
        <v>1041</v>
      </c>
      <c r="AL333" s="7">
        <f>IFERROR(RANK('Ref. Cuotas'!K332,'Ref. Cuotas'!K:K,0)+COUNTIF('Ref. Cuotas'!$K$7:'Ref. Cuotas'!K332,'Ref. Cuotas'!K332)-1,"")</f>
        <v>334</v>
      </c>
      <c r="AM333" s="7">
        <f>IFERROR(RANK('Ref. Cuotas'!L332,'Ref. Cuotas'!L:L,0)+COUNTIF('Ref. Cuotas'!$L$7:'Ref. Cuotas'!L332,'Ref. Cuotas'!L332)-1,"")</f>
        <v>926</v>
      </c>
      <c r="AN333" s="7">
        <f>IFERROR(RANK('Ref. Cuotas'!M332,'Ref. Cuotas'!M:M,0)+COUNTIF('Ref. Cuotas'!$M$7:'Ref. Cuotas'!M332,'Ref. Cuotas'!M332)-1,"")</f>
        <v>1209</v>
      </c>
      <c r="AO333" s="7">
        <f>IFERROR(RANK('Ref. Cuotas'!H332,'Ref. Cuotas'!H:H,1)+COUNTIF('Ref. Cuotas'!$H$7:'Ref. Cuotas'!H332,'Ref. Cuotas'!H332)-1,"")</f>
        <v>1738</v>
      </c>
      <c r="AP333" s="7">
        <f>IFERROR(RANK('Ref. Cuotas'!J332,'Ref. Cuotas'!J:J,1)+COUNTIF('Ref. Cuotas'!$J$7:'Ref. Cuotas'!J332,'Ref. Cuotas'!J332)-1,"")</f>
        <v>216</v>
      </c>
      <c r="AQ333" s="7">
        <f>IFERROR(RANK('Ref. Cuotas'!K332,'Ref. Cuotas'!K:K,1)+COUNTIF('Ref. Cuotas'!$K$7:'Ref. Cuotas'!K332,'Ref. Cuotas'!K332)-1,"")</f>
        <v>2469</v>
      </c>
    </row>
    <row r="334" spans="31:43" ht="17.25" customHeight="1" x14ac:dyDescent="0.3">
      <c r="AE334" s="5" t="s">
        <v>329</v>
      </c>
      <c r="AF334" s="5" t="s">
        <v>3412</v>
      </c>
      <c r="AG334" s="6" t="s">
        <v>2979</v>
      </c>
      <c r="AH334" s="6" t="s">
        <v>4088</v>
      </c>
      <c r="AI334" s="7">
        <f>IFERROR(RANK('Ref. Cuotas'!H333,'Ref. Cuotas'!H:H,0)+COUNTIF('Ref. Cuotas'!$H$7:'Ref. Cuotas'!H333,'Ref. Cuotas'!H333)-1,"")</f>
        <v>299</v>
      </c>
      <c r="AJ334" s="7">
        <f>IFERROR(RANK('Ref. Cuotas'!I333,'Ref. Cuotas'!I:I,0)+COUNTIF('Ref. Cuotas'!$I$7:'Ref. Cuotas'!I333,'Ref. Cuotas'!I333)-1,"")</f>
        <v>1264</v>
      </c>
      <c r="AK334" s="7">
        <f>IFERROR(RANK('Ref. Cuotas'!J333,'Ref. Cuotas'!J:J,0)+COUNTIF('Ref. Cuotas'!$J$7:'Ref. Cuotas'!J333,'Ref. Cuotas'!J333)-1,"")</f>
        <v>529</v>
      </c>
      <c r="AL334" s="7">
        <f>IFERROR(RANK('Ref. Cuotas'!K333,'Ref. Cuotas'!K:K,0)+COUNTIF('Ref. Cuotas'!$K$7:'Ref. Cuotas'!K333,'Ref. Cuotas'!K333)-1,"")</f>
        <v>702</v>
      </c>
      <c r="AM334" s="7">
        <f>IFERROR(RANK('Ref. Cuotas'!L333,'Ref. Cuotas'!L:L,0)+COUNTIF('Ref. Cuotas'!$L$7:'Ref. Cuotas'!L333,'Ref. Cuotas'!L333)-1,"")</f>
        <v>386</v>
      </c>
      <c r="AN334" s="7">
        <f>IFERROR(RANK('Ref. Cuotas'!M333,'Ref. Cuotas'!M:M,0)+COUNTIF('Ref. Cuotas'!$M$7:'Ref. Cuotas'!M333,'Ref. Cuotas'!M333)-1,"")</f>
        <v>256</v>
      </c>
      <c r="AO334" s="7">
        <f>IFERROR(RANK('Ref. Cuotas'!H333,'Ref. Cuotas'!H:H,1)+COUNTIF('Ref. Cuotas'!$H$7:'Ref. Cuotas'!H333,'Ref. Cuotas'!H333)-1,"")</f>
        <v>2504</v>
      </c>
      <c r="AP334" s="7">
        <f>IFERROR(RANK('Ref. Cuotas'!J333,'Ref. Cuotas'!J:J,1)+COUNTIF('Ref. Cuotas'!$J$7:'Ref. Cuotas'!J333,'Ref. Cuotas'!J333)-1,"")</f>
        <v>2274</v>
      </c>
      <c r="AQ334" s="7">
        <f>IFERROR(RANK('Ref. Cuotas'!K333,'Ref. Cuotas'!K:K,1)+COUNTIF('Ref. Cuotas'!$K$7:'Ref. Cuotas'!K333,'Ref. Cuotas'!K333)-1,"")</f>
        <v>2101</v>
      </c>
    </row>
    <row r="335" spans="31:43" ht="17.25" customHeight="1" x14ac:dyDescent="0.3">
      <c r="AE335" s="5" t="s">
        <v>330</v>
      </c>
      <c r="AF335" s="5" t="s">
        <v>3413</v>
      </c>
      <c r="AG335" s="6" t="s">
        <v>2979</v>
      </c>
      <c r="AH335" s="6" t="s">
        <v>0</v>
      </c>
      <c r="AI335" s="7">
        <f>IFERROR(RANK('Ref. Cuotas'!H334,'Ref. Cuotas'!H:H,0)+COUNTIF('Ref. Cuotas'!$H$7:'Ref. Cuotas'!H334,'Ref. Cuotas'!H334)-1,"")</f>
        <v>1387</v>
      </c>
      <c r="AJ335" s="7">
        <f>IFERROR(RANK('Ref. Cuotas'!I334,'Ref. Cuotas'!I:I,0)+COUNTIF('Ref. Cuotas'!$I$7:'Ref. Cuotas'!I334,'Ref. Cuotas'!I334)-1,"")</f>
        <v>1265</v>
      </c>
      <c r="AK335" s="7">
        <f>IFERROR(RANK('Ref. Cuotas'!J334,'Ref. Cuotas'!J:J,0)+COUNTIF('Ref. Cuotas'!$J$7:'Ref. Cuotas'!J334,'Ref. Cuotas'!J334)-1,"")</f>
        <v>1042</v>
      </c>
      <c r="AL335" s="7">
        <f>IFERROR(RANK('Ref. Cuotas'!K334,'Ref. Cuotas'!K:K,0)+COUNTIF('Ref. Cuotas'!$K$7:'Ref. Cuotas'!K334,'Ref. Cuotas'!K334)-1,"")</f>
        <v>167</v>
      </c>
      <c r="AM335" s="7">
        <f>IFERROR(RANK('Ref. Cuotas'!L334,'Ref. Cuotas'!L:L,0)+COUNTIF('Ref. Cuotas'!$L$7:'Ref. Cuotas'!L334,'Ref. Cuotas'!L334)-1,"")</f>
        <v>1805</v>
      </c>
      <c r="AN335" s="7">
        <f>IFERROR(RANK('Ref. Cuotas'!M334,'Ref. Cuotas'!M:M,0)+COUNTIF('Ref. Cuotas'!$M$7:'Ref. Cuotas'!M334,'Ref. Cuotas'!M334)-1,"")</f>
        <v>26</v>
      </c>
      <c r="AO335" s="7">
        <f>IFERROR(RANK('Ref. Cuotas'!H334,'Ref. Cuotas'!H:H,1)+COUNTIF('Ref. Cuotas'!$H$7:'Ref. Cuotas'!H334,'Ref. Cuotas'!H334)-1,"")</f>
        <v>1416</v>
      </c>
      <c r="AP335" s="7">
        <f>IFERROR(RANK('Ref. Cuotas'!J334,'Ref. Cuotas'!J:J,1)+COUNTIF('Ref. Cuotas'!$J$7:'Ref. Cuotas'!J334,'Ref. Cuotas'!J334)-1,"")</f>
        <v>217</v>
      </c>
      <c r="AQ335" s="7">
        <f>IFERROR(RANK('Ref. Cuotas'!K334,'Ref. Cuotas'!K:K,1)+COUNTIF('Ref. Cuotas'!$K$7:'Ref. Cuotas'!K334,'Ref. Cuotas'!K334)-1,"")</f>
        <v>2636</v>
      </c>
    </row>
    <row r="336" spans="31:43" ht="17.25" customHeight="1" x14ac:dyDescent="0.3">
      <c r="AE336" s="5" t="s">
        <v>331</v>
      </c>
      <c r="AF336" s="5" t="s">
        <v>3414</v>
      </c>
      <c r="AG336" s="6" t="s">
        <v>2979</v>
      </c>
      <c r="AH336" s="6" t="s">
        <v>4125</v>
      </c>
      <c r="AI336" s="7">
        <f>IFERROR(RANK('Ref. Cuotas'!H335,'Ref. Cuotas'!H:H,0)+COUNTIF('Ref. Cuotas'!$H$7:'Ref. Cuotas'!H335,'Ref. Cuotas'!H335)-1,"")</f>
        <v>1059</v>
      </c>
      <c r="AJ336" s="7">
        <f>IFERROR(RANK('Ref. Cuotas'!I335,'Ref. Cuotas'!I:I,0)+COUNTIF('Ref. Cuotas'!$I$7:'Ref. Cuotas'!I335,'Ref. Cuotas'!I335)-1,"")</f>
        <v>1266</v>
      </c>
      <c r="AK336" s="7">
        <f>IFERROR(RANK('Ref. Cuotas'!J335,'Ref. Cuotas'!J:J,0)+COUNTIF('Ref. Cuotas'!$J$7:'Ref. Cuotas'!J335,'Ref. Cuotas'!J335)-1,"")</f>
        <v>1043</v>
      </c>
      <c r="AL336" s="7">
        <f>IFERROR(RANK('Ref. Cuotas'!K335,'Ref. Cuotas'!K:K,0)+COUNTIF('Ref. Cuotas'!$K$7:'Ref. Cuotas'!K335,'Ref. Cuotas'!K335)-1,"")</f>
        <v>395</v>
      </c>
      <c r="AM336" s="7">
        <f>IFERROR(RANK('Ref. Cuotas'!L335,'Ref. Cuotas'!L:L,0)+COUNTIF('Ref. Cuotas'!$L$7:'Ref. Cuotas'!L335,'Ref. Cuotas'!L335)-1,"")</f>
        <v>1203</v>
      </c>
      <c r="AN336" s="7">
        <f>IFERROR(RANK('Ref. Cuotas'!M335,'Ref. Cuotas'!M:M,0)+COUNTIF('Ref. Cuotas'!$M$7:'Ref. Cuotas'!M335,'Ref. Cuotas'!M335)-1,"")</f>
        <v>1210</v>
      </c>
      <c r="AO336" s="7">
        <f>IFERROR(RANK('Ref. Cuotas'!H335,'Ref. Cuotas'!H:H,1)+COUNTIF('Ref. Cuotas'!$H$7:'Ref. Cuotas'!H335,'Ref. Cuotas'!H335)-1,"")</f>
        <v>1744</v>
      </c>
      <c r="AP336" s="7">
        <f>IFERROR(RANK('Ref. Cuotas'!J335,'Ref. Cuotas'!J:J,1)+COUNTIF('Ref. Cuotas'!$J$7:'Ref. Cuotas'!J335,'Ref. Cuotas'!J335)-1,"")</f>
        <v>218</v>
      </c>
      <c r="AQ336" s="7">
        <f>IFERROR(RANK('Ref. Cuotas'!K335,'Ref. Cuotas'!K:K,1)+COUNTIF('Ref. Cuotas'!$K$7:'Ref. Cuotas'!K335,'Ref. Cuotas'!K335)-1,"")</f>
        <v>2408</v>
      </c>
    </row>
    <row r="337" spans="31:43" ht="17.25" customHeight="1" x14ac:dyDescent="0.3">
      <c r="AE337" s="5" t="s">
        <v>332</v>
      </c>
      <c r="AF337" s="5" t="s">
        <v>3415</v>
      </c>
      <c r="AG337" s="6" t="s">
        <v>2979</v>
      </c>
      <c r="AH337" s="6" t="s">
        <v>4126</v>
      </c>
      <c r="AI337" s="7">
        <f>IFERROR(RANK('Ref. Cuotas'!H336,'Ref. Cuotas'!H:H,0)+COUNTIF('Ref. Cuotas'!$H$7:'Ref. Cuotas'!H336,'Ref. Cuotas'!H336)-1,"")</f>
        <v>309</v>
      </c>
      <c r="AJ337" s="7">
        <f>IFERROR(RANK('Ref. Cuotas'!I336,'Ref. Cuotas'!I:I,0)+COUNTIF('Ref. Cuotas'!$I$7:'Ref. Cuotas'!I336,'Ref. Cuotas'!I336)-1,"")</f>
        <v>331</v>
      </c>
      <c r="AK337" s="7">
        <f>IFERROR(RANK('Ref. Cuotas'!J336,'Ref. Cuotas'!J:J,0)+COUNTIF('Ref. Cuotas'!$J$7:'Ref. Cuotas'!J336,'Ref. Cuotas'!J336)-1,"")</f>
        <v>214</v>
      </c>
      <c r="AL337" s="7">
        <f>IFERROR(RANK('Ref. Cuotas'!K336,'Ref. Cuotas'!K:K,0)+COUNTIF('Ref. Cuotas'!$K$7:'Ref. Cuotas'!K336,'Ref. Cuotas'!K336)-1,"")</f>
        <v>34</v>
      </c>
      <c r="AM337" s="7">
        <f>IFERROR(RANK('Ref. Cuotas'!L336,'Ref. Cuotas'!L:L,0)+COUNTIF('Ref. Cuotas'!$L$7:'Ref. Cuotas'!L336,'Ref. Cuotas'!L336)-1,"")</f>
        <v>15</v>
      </c>
      <c r="AN337" s="7">
        <f>IFERROR(RANK('Ref. Cuotas'!M336,'Ref. Cuotas'!M:M,0)+COUNTIF('Ref. Cuotas'!$M$7:'Ref. Cuotas'!M336,'Ref. Cuotas'!M336)-1,"")</f>
        <v>257</v>
      </c>
      <c r="AO337" s="7">
        <f>IFERROR(RANK('Ref. Cuotas'!H336,'Ref. Cuotas'!H:H,1)+COUNTIF('Ref. Cuotas'!$H$7:'Ref. Cuotas'!H336,'Ref. Cuotas'!H336)-1,"")</f>
        <v>2494</v>
      </c>
      <c r="AP337" s="7">
        <f>IFERROR(RANK('Ref. Cuotas'!J336,'Ref. Cuotas'!J:J,1)+COUNTIF('Ref. Cuotas'!$J$7:'Ref. Cuotas'!J336,'Ref. Cuotas'!J336)-1,"")</f>
        <v>2589</v>
      </c>
      <c r="AQ337" s="7">
        <f>IFERROR(RANK('Ref. Cuotas'!K336,'Ref. Cuotas'!K:K,1)+COUNTIF('Ref. Cuotas'!$K$7:'Ref. Cuotas'!K336,'Ref. Cuotas'!K336)-1,"")</f>
        <v>2769</v>
      </c>
    </row>
    <row r="338" spans="31:43" ht="17.25" customHeight="1" x14ac:dyDescent="0.3">
      <c r="AE338" s="5" t="s">
        <v>333</v>
      </c>
      <c r="AF338" s="5" t="s">
        <v>3416</v>
      </c>
      <c r="AG338" s="6" t="s">
        <v>2979</v>
      </c>
      <c r="AH338" s="6" t="s">
        <v>4127</v>
      </c>
      <c r="AI338" s="7">
        <f>IFERROR(RANK('Ref. Cuotas'!H337,'Ref. Cuotas'!H:H,0)+COUNTIF('Ref. Cuotas'!$H$7:'Ref. Cuotas'!H337,'Ref. Cuotas'!H337)-1,"")</f>
        <v>1179</v>
      </c>
      <c r="AJ338" s="7">
        <f>IFERROR(RANK('Ref. Cuotas'!I337,'Ref. Cuotas'!I:I,0)+COUNTIF('Ref. Cuotas'!$I$7:'Ref. Cuotas'!I337,'Ref. Cuotas'!I337)-1,"")</f>
        <v>1267</v>
      </c>
      <c r="AK338" s="7">
        <f>IFERROR(RANK('Ref. Cuotas'!J337,'Ref. Cuotas'!J:J,0)+COUNTIF('Ref. Cuotas'!$J$7:'Ref. Cuotas'!J337,'Ref. Cuotas'!J337)-1,"")</f>
        <v>1044</v>
      </c>
      <c r="AL338" s="7">
        <f>IFERROR(RANK('Ref. Cuotas'!K337,'Ref. Cuotas'!K:K,0)+COUNTIF('Ref. Cuotas'!$K$7:'Ref. Cuotas'!K337,'Ref. Cuotas'!K337)-1,"")</f>
        <v>2373</v>
      </c>
      <c r="AM338" s="7">
        <f>IFERROR(RANK('Ref. Cuotas'!L337,'Ref. Cuotas'!L:L,0)+COUNTIF('Ref. Cuotas'!$L$7:'Ref. Cuotas'!L337,'Ref. Cuotas'!L337)-1,"")</f>
        <v>1422</v>
      </c>
      <c r="AN338" s="7">
        <f>IFERROR(RANK('Ref. Cuotas'!M337,'Ref. Cuotas'!M:M,0)+COUNTIF('Ref. Cuotas'!$M$7:'Ref. Cuotas'!M337,'Ref. Cuotas'!M337)-1,"")</f>
        <v>1211</v>
      </c>
      <c r="AO338" s="7">
        <f>IFERROR(RANK('Ref. Cuotas'!H337,'Ref. Cuotas'!H:H,1)+COUNTIF('Ref. Cuotas'!$H$7:'Ref. Cuotas'!H337,'Ref. Cuotas'!H337)-1,"")</f>
        <v>1624</v>
      </c>
      <c r="AP338" s="7">
        <f>IFERROR(RANK('Ref. Cuotas'!J337,'Ref. Cuotas'!J:J,1)+COUNTIF('Ref. Cuotas'!$J$7:'Ref. Cuotas'!J337,'Ref. Cuotas'!J337)-1,"")</f>
        <v>219</v>
      </c>
      <c r="AQ338" s="7">
        <f>IFERROR(RANK('Ref. Cuotas'!K337,'Ref. Cuotas'!K:K,1)+COUNTIF('Ref. Cuotas'!$K$7:'Ref. Cuotas'!K337,'Ref. Cuotas'!K337)-1,"")</f>
        <v>430</v>
      </c>
    </row>
    <row r="339" spans="31:43" ht="17.25" customHeight="1" x14ac:dyDescent="0.3">
      <c r="AE339" s="5" t="s">
        <v>334</v>
      </c>
      <c r="AF339" s="5" t="s">
        <v>3417</v>
      </c>
      <c r="AG339" s="6" t="s">
        <v>2980</v>
      </c>
      <c r="AH339" s="6" t="s">
        <v>4092</v>
      </c>
      <c r="AI339" s="7">
        <f>IFERROR(RANK('Ref. Cuotas'!H338,'Ref. Cuotas'!H:H,0)+COUNTIF('Ref. Cuotas'!$H$7:'Ref. Cuotas'!H338,'Ref. Cuotas'!H338)-1,"")</f>
        <v>109</v>
      </c>
      <c r="AJ339" s="7">
        <f>IFERROR(RANK('Ref. Cuotas'!I338,'Ref. Cuotas'!I:I,0)+COUNTIF('Ref. Cuotas'!$I$7:'Ref. Cuotas'!I338,'Ref. Cuotas'!I338)-1,"")</f>
        <v>147</v>
      </c>
      <c r="AK339" s="7">
        <f>IFERROR(RANK('Ref. Cuotas'!J338,'Ref. Cuotas'!J:J,0)+COUNTIF('Ref. Cuotas'!$J$7:'Ref. Cuotas'!J338,'Ref. Cuotas'!J338)-1,"")</f>
        <v>110</v>
      </c>
      <c r="AL339" s="7">
        <f>IFERROR(RANK('Ref. Cuotas'!K338,'Ref. Cuotas'!K:K,0)+COUNTIF('Ref. Cuotas'!$K$7:'Ref. Cuotas'!K338,'Ref. Cuotas'!K338)-1,"")</f>
        <v>57</v>
      </c>
      <c r="AM339" s="7">
        <f>IFERROR(RANK('Ref. Cuotas'!L338,'Ref. Cuotas'!L:L,0)+COUNTIF('Ref. Cuotas'!$L$7:'Ref. Cuotas'!L338,'Ref. Cuotas'!L338)-1,"")</f>
        <v>1846</v>
      </c>
      <c r="AN339" s="7">
        <f>IFERROR(RANK('Ref. Cuotas'!M338,'Ref. Cuotas'!M:M,0)+COUNTIF('Ref. Cuotas'!$M$7:'Ref. Cuotas'!M338,'Ref. Cuotas'!M338)-1,"")</f>
        <v>120</v>
      </c>
      <c r="AO339" s="7">
        <f>IFERROR(RANK('Ref. Cuotas'!H338,'Ref. Cuotas'!H:H,1)+COUNTIF('Ref. Cuotas'!$H$7:'Ref. Cuotas'!H338,'Ref. Cuotas'!H338)-1,"")</f>
        <v>2694</v>
      </c>
      <c r="AP339" s="7">
        <f>IFERROR(RANK('Ref. Cuotas'!J338,'Ref. Cuotas'!J:J,1)+COUNTIF('Ref. Cuotas'!$J$7:'Ref. Cuotas'!J338,'Ref. Cuotas'!J338)-1,"")</f>
        <v>2693</v>
      </c>
      <c r="AQ339" s="7">
        <f>IFERROR(RANK('Ref. Cuotas'!K338,'Ref. Cuotas'!K:K,1)+COUNTIF('Ref. Cuotas'!$K$7:'Ref. Cuotas'!K338,'Ref. Cuotas'!K338)-1,"")</f>
        <v>2746</v>
      </c>
    </row>
    <row r="340" spans="31:43" ht="17.25" customHeight="1" x14ac:dyDescent="0.3">
      <c r="AE340" s="5" t="s">
        <v>335</v>
      </c>
      <c r="AF340" s="5" t="s">
        <v>3418</v>
      </c>
      <c r="AG340" s="6" t="s">
        <v>2980</v>
      </c>
      <c r="AH340" s="6" t="s">
        <v>4124</v>
      </c>
      <c r="AI340" s="7">
        <f>IFERROR(RANK('Ref. Cuotas'!H339,'Ref. Cuotas'!H:H,0)+COUNTIF('Ref. Cuotas'!$H$7:'Ref. Cuotas'!H339,'Ref. Cuotas'!H339)-1,"")</f>
        <v>154</v>
      </c>
      <c r="AJ340" s="7">
        <f>IFERROR(RANK('Ref. Cuotas'!I339,'Ref. Cuotas'!I:I,0)+COUNTIF('Ref. Cuotas'!$I$7:'Ref. Cuotas'!I339,'Ref. Cuotas'!I339)-1,"")</f>
        <v>1268</v>
      </c>
      <c r="AK340" s="7">
        <f>IFERROR(RANK('Ref. Cuotas'!J339,'Ref. Cuotas'!J:J,0)+COUNTIF('Ref. Cuotas'!$J$7:'Ref. Cuotas'!J339,'Ref. Cuotas'!J339)-1,"")</f>
        <v>1045</v>
      </c>
      <c r="AL340" s="7">
        <f>IFERROR(RANK('Ref. Cuotas'!K339,'Ref. Cuotas'!K:K,0)+COUNTIF('Ref. Cuotas'!$K$7:'Ref. Cuotas'!K339,'Ref. Cuotas'!K339)-1,"")</f>
        <v>2607</v>
      </c>
      <c r="AM340" s="7">
        <f>IFERROR(RANK('Ref. Cuotas'!L339,'Ref. Cuotas'!L:L,0)+COUNTIF('Ref. Cuotas'!$L$7:'Ref. Cuotas'!L339,'Ref. Cuotas'!L339)-1,"")</f>
        <v>2603</v>
      </c>
      <c r="AN340" s="7">
        <f>IFERROR(RANK('Ref. Cuotas'!M339,'Ref. Cuotas'!M:M,0)+COUNTIF('Ref. Cuotas'!$M$7:'Ref. Cuotas'!M339,'Ref. Cuotas'!M339)-1,"")</f>
        <v>1212</v>
      </c>
      <c r="AO340" s="7">
        <f>IFERROR(RANK('Ref. Cuotas'!H339,'Ref. Cuotas'!H:H,1)+COUNTIF('Ref. Cuotas'!$H$7:'Ref. Cuotas'!H339,'Ref. Cuotas'!H339)-1,"")</f>
        <v>2649</v>
      </c>
      <c r="AP340" s="7">
        <f>IFERROR(RANK('Ref. Cuotas'!J339,'Ref. Cuotas'!J:J,1)+COUNTIF('Ref. Cuotas'!$J$7:'Ref. Cuotas'!J339,'Ref. Cuotas'!J339)-1,"")</f>
        <v>220</v>
      </c>
      <c r="AQ340" s="7">
        <f>IFERROR(RANK('Ref. Cuotas'!K339,'Ref. Cuotas'!K:K,1)+COUNTIF('Ref. Cuotas'!$K$7:'Ref. Cuotas'!K339,'Ref. Cuotas'!K339)-1,"")</f>
        <v>25</v>
      </c>
    </row>
    <row r="341" spans="31:43" ht="17.25" customHeight="1" x14ac:dyDescent="0.3">
      <c r="AE341" s="5" t="s">
        <v>336</v>
      </c>
      <c r="AF341" s="5" t="s">
        <v>3419</v>
      </c>
      <c r="AG341" s="6" t="s">
        <v>2980</v>
      </c>
      <c r="AH341" s="6" t="s">
        <v>4088</v>
      </c>
      <c r="AI341" s="7">
        <f>IFERROR(RANK('Ref. Cuotas'!H340,'Ref. Cuotas'!H:H,0)+COUNTIF('Ref. Cuotas'!$H$7:'Ref. Cuotas'!H340,'Ref. Cuotas'!H340)-1,"")</f>
        <v>103</v>
      </c>
      <c r="AJ341" s="7">
        <f>IFERROR(RANK('Ref. Cuotas'!I340,'Ref. Cuotas'!I:I,0)+COUNTIF('Ref. Cuotas'!$I$7:'Ref. Cuotas'!I340,'Ref. Cuotas'!I340)-1,"")</f>
        <v>1269</v>
      </c>
      <c r="AK341" s="7">
        <f>IFERROR(RANK('Ref. Cuotas'!J340,'Ref. Cuotas'!J:J,0)+COUNTIF('Ref. Cuotas'!$J$7:'Ref. Cuotas'!J340,'Ref. Cuotas'!J340)-1,"")</f>
        <v>1046</v>
      </c>
      <c r="AL341" s="7">
        <f>IFERROR(RANK('Ref. Cuotas'!K340,'Ref. Cuotas'!K:K,0)+COUNTIF('Ref. Cuotas'!$K$7:'Ref. Cuotas'!K340,'Ref. Cuotas'!K340)-1,"")</f>
        <v>1727</v>
      </c>
      <c r="AM341" s="7">
        <f>IFERROR(RANK('Ref. Cuotas'!L340,'Ref. Cuotas'!L:L,0)+COUNTIF('Ref. Cuotas'!$L$7:'Ref. Cuotas'!L340,'Ref. Cuotas'!L340)-1,"")</f>
        <v>1192</v>
      </c>
      <c r="AN341" s="7">
        <f>IFERROR(RANK('Ref. Cuotas'!M340,'Ref. Cuotas'!M:M,0)+COUNTIF('Ref. Cuotas'!$M$7:'Ref. Cuotas'!M340,'Ref. Cuotas'!M340)-1,"")</f>
        <v>1213</v>
      </c>
      <c r="AO341" s="7">
        <f>IFERROR(RANK('Ref. Cuotas'!H340,'Ref. Cuotas'!H:H,1)+COUNTIF('Ref. Cuotas'!$H$7:'Ref. Cuotas'!H340,'Ref. Cuotas'!H340)-1,"")</f>
        <v>2700</v>
      </c>
      <c r="AP341" s="7">
        <f>IFERROR(RANK('Ref. Cuotas'!J340,'Ref. Cuotas'!J:J,1)+COUNTIF('Ref. Cuotas'!$J$7:'Ref. Cuotas'!J340,'Ref. Cuotas'!J340)-1,"")</f>
        <v>221</v>
      </c>
      <c r="AQ341" s="7">
        <f>IFERROR(RANK('Ref. Cuotas'!K340,'Ref. Cuotas'!K:K,1)+COUNTIF('Ref. Cuotas'!$K$7:'Ref. Cuotas'!K340,'Ref. Cuotas'!K340)-1,"")</f>
        <v>1076</v>
      </c>
    </row>
    <row r="342" spans="31:43" ht="17.25" customHeight="1" x14ac:dyDescent="0.3">
      <c r="AE342" s="5" t="s">
        <v>337</v>
      </c>
      <c r="AF342" s="5" t="s">
        <v>3420</v>
      </c>
      <c r="AG342" s="6" t="s">
        <v>2980</v>
      </c>
      <c r="AH342" s="6" t="s">
        <v>4159</v>
      </c>
      <c r="AI342" s="7">
        <f>IFERROR(RANK('Ref. Cuotas'!H341,'Ref. Cuotas'!H:H,0)+COUNTIF('Ref. Cuotas'!$H$7:'Ref. Cuotas'!H341,'Ref. Cuotas'!H341)-1,"")</f>
        <v>160</v>
      </c>
      <c r="AJ342" s="7">
        <f>IFERROR(RANK('Ref. Cuotas'!I341,'Ref. Cuotas'!I:I,0)+COUNTIF('Ref. Cuotas'!$I$7:'Ref. Cuotas'!I341,'Ref. Cuotas'!I341)-1,"")</f>
        <v>1270</v>
      </c>
      <c r="AK342" s="7">
        <f>IFERROR(RANK('Ref. Cuotas'!J341,'Ref. Cuotas'!J:J,0)+COUNTIF('Ref. Cuotas'!$J$7:'Ref. Cuotas'!J341,'Ref. Cuotas'!J341)-1,"")</f>
        <v>1047</v>
      </c>
      <c r="AL342" s="7">
        <f>IFERROR(RANK('Ref. Cuotas'!K341,'Ref. Cuotas'!K:K,0)+COUNTIF('Ref. Cuotas'!$K$7:'Ref. Cuotas'!K341,'Ref. Cuotas'!K341)-1,"")</f>
        <v>2608</v>
      </c>
      <c r="AM342" s="7">
        <f>IFERROR(RANK('Ref. Cuotas'!L341,'Ref. Cuotas'!L:L,0)+COUNTIF('Ref. Cuotas'!$L$7:'Ref. Cuotas'!L341,'Ref. Cuotas'!L341)-1,"")</f>
        <v>2604</v>
      </c>
      <c r="AN342" s="7">
        <f>IFERROR(RANK('Ref. Cuotas'!M341,'Ref. Cuotas'!M:M,0)+COUNTIF('Ref. Cuotas'!$M$7:'Ref. Cuotas'!M341,'Ref. Cuotas'!M341)-1,"")</f>
        <v>1214</v>
      </c>
      <c r="AO342" s="7">
        <f>IFERROR(RANK('Ref. Cuotas'!H341,'Ref. Cuotas'!H:H,1)+COUNTIF('Ref. Cuotas'!$H$7:'Ref. Cuotas'!H341,'Ref. Cuotas'!H341)-1,"")</f>
        <v>2643</v>
      </c>
      <c r="AP342" s="7">
        <f>IFERROR(RANK('Ref. Cuotas'!J341,'Ref. Cuotas'!J:J,1)+COUNTIF('Ref. Cuotas'!$J$7:'Ref. Cuotas'!J341,'Ref. Cuotas'!J341)-1,"")</f>
        <v>222</v>
      </c>
      <c r="AQ342" s="7">
        <f>IFERROR(RANK('Ref. Cuotas'!K341,'Ref. Cuotas'!K:K,1)+COUNTIF('Ref. Cuotas'!$K$7:'Ref. Cuotas'!K341,'Ref. Cuotas'!K341)-1,"")</f>
        <v>26</v>
      </c>
    </row>
    <row r="343" spans="31:43" ht="17.25" customHeight="1" x14ac:dyDescent="0.3">
      <c r="AE343" s="5" t="s">
        <v>338</v>
      </c>
      <c r="AF343" s="5" t="s">
        <v>3421</v>
      </c>
      <c r="AG343" s="6" t="s">
        <v>2980</v>
      </c>
      <c r="AH343" s="6" t="s">
        <v>4126</v>
      </c>
      <c r="AI343" s="7">
        <f>IFERROR(RANK('Ref. Cuotas'!H342,'Ref. Cuotas'!H:H,0)+COUNTIF('Ref. Cuotas'!$H$7:'Ref. Cuotas'!H342,'Ref. Cuotas'!H342)-1,"")</f>
        <v>108</v>
      </c>
      <c r="AJ343" s="7">
        <f>IFERROR(RANK('Ref. Cuotas'!I342,'Ref. Cuotas'!I:I,0)+COUNTIF('Ref. Cuotas'!$I$7:'Ref. Cuotas'!I342,'Ref. Cuotas'!I342)-1,"")</f>
        <v>357</v>
      </c>
      <c r="AK343" s="7">
        <f>IFERROR(RANK('Ref. Cuotas'!J342,'Ref. Cuotas'!J:J,0)+COUNTIF('Ref. Cuotas'!$J$7:'Ref. Cuotas'!J342,'Ref. Cuotas'!J342)-1,"")</f>
        <v>298</v>
      </c>
      <c r="AL343" s="7">
        <f>IFERROR(RANK('Ref. Cuotas'!K342,'Ref. Cuotas'!K:K,0)+COUNTIF('Ref. Cuotas'!$K$7:'Ref. Cuotas'!K342,'Ref. Cuotas'!K342)-1,"")</f>
        <v>55</v>
      </c>
      <c r="AM343" s="7">
        <f>IFERROR(RANK('Ref. Cuotas'!L342,'Ref. Cuotas'!L:L,0)+COUNTIF('Ref. Cuotas'!$L$7:'Ref. Cuotas'!L342,'Ref. Cuotas'!L342)-1,"")</f>
        <v>37</v>
      </c>
      <c r="AN343" s="7">
        <f>IFERROR(RANK('Ref. Cuotas'!M342,'Ref. Cuotas'!M:M,0)+COUNTIF('Ref. Cuotas'!$M$7:'Ref. Cuotas'!M342,'Ref. Cuotas'!M342)-1,"")</f>
        <v>79</v>
      </c>
      <c r="AO343" s="7">
        <f>IFERROR(RANK('Ref. Cuotas'!H342,'Ref. Cuotas'!H:H,1)+COUNTIF('Ref. Cuotas'!$H$7:'Ref. Cuotas'!H342,'Ref. Cuotas'!H342)-1,"")</f>
        <v>2695</v>
      </c>
      <c r="AP343" s="7">
        <f>IFERROR(RANK('Ref. Cuotas'!J342,'Ref. Cuotas'!J:J,1)+COUNTIF('Ref. Cuotas'!$J$7:'Ref. Cuotas'!J342,'Ref. Cuotas'!J342)-1,"")</f>
        <v>2505</v>
      </c>
      <c r="AQ343" s="7">
        <f>IFERROR(RANK('Ref. Cuotas'!K342,'Ref. Cuotas'!K:K,1)+COUNTIF('Ref. Cuotas'!$K$7:'Ref. Cuotas'!K342,'Ref. Cuotas'!K342)-1,"")</f>
        <v>2748</v>
      </c>
    </row>
    <row r="344" spans="31:43" ht="17.25" customHeight="1" x14ac:dyDescent="0.3">
      <c r="AE344" s="5" t="s">
        <v>339</v>
      </c>
      <c r="AF344" s="5" t="s">
        <v>3422</v>
      </c>
      <c r="AG344" s="6" t="s">
        <v>2980</v>
      </c>
      <c r="AH344" s="6" t="s">
        <v>4127</v>
      </c>
      <c r="AI344" s="7">
        <f>IFERROR(RANK('Ref. Cuotas'!H343,'Ref. Cuotas'!H:H,0)+COUNTIF('Ref. Cuotas'!$H$7:'Ref. Cuotas'!H343,'Ref. Cuotas'!H343)-1,"")</f>
        <v>148</v>
      </c>
      <c r="AJ344" s="7">
        <f>IFERROR(RANK('Ref. Cuotas'!I343,'Ref. Cuotas'!I:I,0)+COUNTIF('Ref. Cuotas'!$I$7:'Ref. Cuotas'!I343,'Ref. Cuotas'!I343)-1,"")</f>
        <v>1271</v>
      </c>
      <c r="AK344" s="7">
        <f>IFERROR(RANK('Ref. Cuotas'!J343,'Ref. Cuotas'!J:J,0)+COUNTIF('Ref. Cuotas'!$J$7:'Ref. Cuotas'!J343,'Ref. Cuotas'!J343)-1,"")</f>
        <v>1048</v>
      </c>
      <c r="AL344" s="7">
        <f>IFERROR(RANK('Ref. Cuotas'!K343,'Ref. Cuotas'!K:K,0)+COUNTIF('Ref. Cuotas'!$K$7:'Ref. Cuotas'!K343,'Ref. Cuotas'!K343)-1,"")</f>
        <v>2609</v>
      </c>
      <c r="AM344" s="7">
        <f>IFERROR(RANK('Ref. Cuotas'!L343,'Ref. Cuotas'!L:L,0)+COUNTIF('Ref. Cuotas'!$L$7:'Ref. Cuotas'!L343,'Ref. Cuotas'!L343)-1,"")</f>
        <v>2605</v>
      </c>
      <c r="AN344" s="7">
        <f>IFERROR(RANK('Ref. Cuotas'!M343,'Ref. Cuotas'!M:M,0)+COUNTIF('Ref. Cuotas'!$M$7:'Ref. Cuotas'!M343,'Ref. Cuotas'!M343)-1,"")</f>
        <v>1215</v>
      </c>
      <c r="AO344" s="7">
        <f>IFERROR(RANK('Ref. Cuotas'!H343,'Ref. Cuotas'!H:H,1)+COUNTIF('Ref. Cuotas'!$H$7:'Ref. Cuotas'!H343,'Ref. Cuotas'!H343)-1,"")</f>
        <v>2655</v>
      </c>
      <c r="AP344" s="7">
        <f>IFERROR(RANK('Ref. Cuotas'!J343,'Ref. Cuotas'!J:J,1)+COUNTIF('Ref. Cuotas'!$J$7:'Ref. Cuotas'!J343,'Ref. Cuotas'!J343)-1,"")</f>
        <v>223</v>
      </c>
      <c r="AQ344" s="7">
        <f>IFERROR(RANK('Ref. Cuotas'!K343,'Ref. Cuotas'!K:K,1)+COUNTIF('Ref. Cuotas'!$K$7:'Ref. Cuotas'!K343,'Ref. Cuotas'!K343)-1,"")</f>
        <v>27</v>
      </c>
    </row>
    <row r="345" spans="31:43" ht="17.25" customHeight="1" x14ac:dyDescent="0.3">
      <c r="AE345" s="5" t="s">
        <v>340</v>
      </c>
      <c r="AF345" s="5" t="s">
        <v>3423</v>
      </c>
      <c r="AG345" s="6" t="s">
        <v>2980</v>
      </c>
      <c r="AH345" s="6" t="s">
        <v>4157</v>
      </c>
      <c r="AI345" s="7">
        <f>IFERROR(RANK('Ref. Cuotas'!H344,'Ref. Cuotas'!H:H,0)+COUNTIF('Ref. Cuotas'!$H$7:'Ref. Cuotas'!H344,'Ref. Cuotas'!H344)-1,"")</f>
        <v>102</v>
      </c>
      <c r="AJ345" s="7">
        <f>IFERROR(RANK('Ref. Cuotas'!I344,'Ref. Cuotas'!I:I,0)+COUNTIF('Ref. Cuotas'!$I$7:'Ref. Cuotas'!I344,'Ref. Cuotas'!I344)-1,"")</f>
        <v>1272</v>
      </c>
      <c r="AK345" s="7">
        <f>IFERROR(RANK('Ref. Cuotas'!J344,'Ref. Cuotas'!J:J,0)+COUNTIF('Ref. Cuotas'!$J$7:'Ref. Cuotas'!J344,'Ref. Cuotas'!J344)-1,"")</f>
        <v>1049</v>
      </c>
      <c r="AL345" s="7">
        <f>IFERROR(RANK('Ref. Cuotas'!K344,'Ref. Cuotas'!K:K,0)+COUNTIF('Ref. Cuotas'!$K$7:'Ref. Cuotas'!K344,'Ref. Cuotas'!K344)-1,"")</f>
        <v>2149</v>
      </c>
      <c r="AM345" s="7">
        <f>IFERROR(RANK('Ref. Cuotas'!L344,'Ref. Cuotas'!L:L,0)+COUNTIF('Ref. Cuotas'!$L$7:'Ref. Cuotas'!L344,'Ref. Cuotas'!L344)-1,"")</f>
        <v>1563</v>
      </c>
      <c r="AN345" s="7">
        <f>IFERROR(RANK('Ref. Cuotas'!M344,'Ref. Cuotas'!M:M,0)+COUNTIF('Ref. Cuotas'!$M$7:'Ref. Cuotas'!M344,'Ref. Cuotas'!M344)-1,"")</f>
        <v>1216</v>
      </c>
      <c r="AO345" s="7">
        <f>IFERROR(RANK('Ref. Cuotas'!H344,'Ref. Cuotas'!H:H,1)+COUNTIF('Ref. Cuotas'!$H$7:'Ref. Cuotas'!H344,'Ref. Cuotas'!H344)-1,"")</f>
        <v>2701</v>
      </c>
      <c r="AP345" s="7">
        <f>IFERROR(RANK('Ref. Cuotas'!J344,'Ref. Cuotas'!J:J,1)+COUNTIF('Ref. Cuotas'!$J$7:'Ref. Cuotas'!J344,'Ref. Cuotas'!J344)-1,"")</f>
        <v>224</v>
      </c>
      <c r="AQ345" s="7">
        <f>IFERROR(RANK('Ref. Cuotas'!K344,'Ref. Cuotas'!K:K,1)+COUNTIF('Ref. Cuotas'!$K$7:'Ref. Cuotas'!K344,'Ref. Cuotas'!K344)-1,"")</f>
        <v>654</v>
      </c>
    </row>
    <row r="346" spans="31:43" ht="17.25" customHeight="1" x14ac:dyDescent="0.3">
      <c r="AE346" s="5" t="s">
        <v>341</v>
      </c>
      <c r="AF346" s="5" t="s">
        <v>3424</v>
      </c>
      <c r="AG346" s="6" t="s">
        <v>2980</v>
      </c>
      <c r="AH346" s="6" t="s">
        <v>4097</v>
      </c>
      <c r="AI346" s="7">
        <f>IFERROR(RANK('Ref. Cuotas'!H345,'Ref. Cuotas'!H:H,0)+COUNTIF('Ref. Cuotas'!$H$7:'Ref. Cuotas'!H345,'Ref. Cuotas'!H345)-1,"")</f>
        <v>147</v>
      </c>
      <c r="AJ346" s="7">
        <f>IFERROR(RANK('Ref. Cuotas'!I345,'Ref. Cuotas'!I:I,0)+COUNTIF('Ref. Cuotas'!$I$7:'Ref. Cuotas'!I345,'Ref. Cuotas'!I345)-1,"")</f>
        <v>1273</v>
      </c>
      <c r="AK346" s="7">
        <f>IFERROR(RANK('Ref. Cuotas'!J345,'Ref. Cuotas'!J:J,0)+COUNTIF('Ref. Cuotas'!$J$7:'Ref. Cuotas'!J345,'Ref. Cuotas'!J345)-1,"")</f>
        <v>1050</v>
      </c>
      <c r="AL346" s="7">
        <f>IFERROR(RANK('Ref. Cuotas'!K345,'Ref. Cuotas'!K:K,0)+COUNTIF('Ref. Cuotas'!$K$7:'Ref. Cuotas'!K345,'Ref. Cuotas'!K345)-1,"")</f>
        <v>2313</v>
      </c>
      <c r="AM346" s="7">
        <f>IFERROR(RANK('Ref. Cuotas'!L345,'Ref. Cuotas'!L:L,0)+COUNTIF('Ref. Cuotas'!$L$7:'Ref. Cuotas'!L345,'Ref. Cuotas'!L345)-1,"")</f>
        <v>2240</v>
      </c>
      <c r="AN346" s="7">
        <f>IFERROR(RANK('Ref. Cuotas'!M345,'Ref. Cuotas'!M:M,0)+COUNTIF('Ref. Cuotas'!$M$7:'Ref. Cuotas'!M345,'Ref. Cuotas'!M345)-1,"")</f>
        <v>1217</v>
      </c>
      <c r="AO346" s="7">
        <f>IFERROR(RANK('Ref. Cuotas'!H345,'Ref. Cuotas'!H:H,1)+COUNTIF('Ref. Cuotas'!$H$7:'Ref. Cuotas'!H345,'Ref. Cuotas'!H345)-1,"")</f>
        <v>2656</v>
      </c>
      <c r="AP346" s="7">
        <f>IFERROR(RANK('Ref. Cuotas'!J345,'Ref. Cuotas'!J:J,1)+COUNTIF('Ref. Cuotas'!$J$7:'Ref. Cuotas'!J345,'Ref. Cuotas'!J345)-1,"")</f>
        <v>225</v>
      </c>
      <c r="AQ346" s="7">
        <f>IFERROR(RANK('Ref. Cuotas'!K345,'Ref. Cuotas'!K:K,1)+COUNTIF('Ref. Cuotas'!$K$7:'Ref. Cuotas'!K345,'Ref. Cuotas'!K345)-1,"")</f>
        <v>490</v>
      </c>
    </row>
    <row r="347" spans="31:43" ht="17.25" customHeight="1" x14ac:dyDescent="0.3">
      <c r="AE347" s="5" t="s">
        <v>342</v>
      </c>
      <c r="AF347" s="5" t="s">
        <v>3425</v>
      </c>
      <c r="AG347" s="6" t="s">
        <v>2981</v>
      </c>
      <c r="AH347" s="6" t="s">
        <v>4153</v>
      </c>
      <c r="AI347" s="7">
        <f>IFERROR(RANK('Ref. Cuotas'!H346,'Ref. Cuotas'!H:H,0)+COUNTIF('Ref. Cuotas'!$H$7:'Ref. Cuotas'!H346,'Ref. Cuotas'!H346)-1,"")</f>
        <v>1411</v>
      </c>
      <c r="AJ347" s="7">
        <f>IFERROR(RANK('Ref. Cuotas'!I346,'Ref. Cuotas'!I:I,0)+COUNTIF('Ref. Cuotas'!$I$7:'Ref. Cuotas'!I346,'Ref. Cuotas'!I346)-1,"")</f>
        <v>122</v>
      </c>
      <c r="AK347" s="7">
        <f>IFERROR(RANK('Ref. Cuotas'!J346,'Ref. Cuotas'!J:J,0)+COUNTIF('Ref. Cuotas'!$J$7:'Ref. Cuotas'!J346,'Ref. Cuotas'!J346)-1,"")</f>
        <v>93</v>
      </c>
      <c r="AL347" s="7">
        <f>IFERROR(RANK('Ref. Cuotas'!K346,'Ref. Cuotas'!K:K,0)+COUNTIF('Ref. Cuotas'!$K$7:'Ref. Cuotas'!K346,'Ref. Cuotas'!K346)-1,"")</f>
        <v>386</v>
      </c>
      <c r="AM347" s="7">
        <f>IFERROR(RANK('Ref. Cuotas'!L346,'Ref. Cuotas'!L:L,0)+COUNTIF('Ref. Cuotas'!$L$7:'Ref. Cuotas'!L346,'Ref. Cuotas'!L346)-1,"")</f>
        <v>464</v>
      </c>
      <c r="AN347" s="7">
        <f>IFERROR(RANK('Ref. Cuotas'!M346,'Ref. Cuotas'!M:M,0)+COUNTIF('Ref. Cuotas'!$M$7:'Ref. Cuotas'!M346,'Ref. Cuotas'!M346)-1,"")</f>
        <v>258</v>
      </c>
      <c r="AO347" s="7">
        <f>IFERROR(RANK('Ref. Cuotas'!H346,'Ref. Cuotas'!H:H,1)+COUNTIF('Ref. Cuotas'!$H$7:'Ref. Cuotas'!H346,'Ref. Cuotas'!H346)-1,"")</f>
        <v>1392</v>
      </c>
      <c r="AP347" s="7">
        <f>IFERROR(RANK('Ref. Cuotas'!J346,'Ref. Cuotas'!J:J,1)+COUNTIF('Ref. Cuotas'!$J$7:'Ref. Cuotas'!J346,'Ref. Cuotas'!J346)-1,"")</f>
        <v>2710</v>
      </c>
      <c r="AQ347" s="7">
        <f>IFERROR(RANK('Ref. Cuotas'!K346,'Ref. Cuotas'!K:K,1)+COUNTIF('Ref. Cuotas'!$K$7:'Ref. Cuotas'!K346,'Ref. Cuotas'!K346)-1,"")</f>
        <v>2417</v>
      </c>
    </row>
    <row r="348" spans="31:43" ht="17.25" customHeight="1" x14ac:dyDescent="0.3">
      <c r="AE348" s="5" t="s">
        <v>343</v>
      </c>
      <c r="AF348" s="5" t="s">
        <v>3426</v>
      </c>
      <c r="AG348" s="6" t="s">
        <v>2982</v>
      </c>
      <c r="AH348" s="6" t="s">
        <v>4155</v>
      </c>
      <c r="AI348" s="7">
        <f>IFERROR(RANK('Ref. Cuotas'!H347,'Ref. Cuotas'!H:H,0)+COUNTIF('Ref. Cuotas'!$H$7:'Ref. Cuotas'!H347,'Ref. Cuotas'!H347)-1,"")</f>
        <v>1184</v>
      </c>
      <c r="AJ348" s="7">
        <f>IFERROR(RANK('Ref. Cuotas'!I347,'Ref. Cuotas'!I:I,0)+COUNTIF('Ref. Cuotas'!$I$7:'Ref. Cuotas'!I347,'Ref. Cuotas'!I347)-1,"")</f>
        <v>22</v>
      </c>
      <c r="AK348" s="7">
        <f>IFERROR(RANK('Ref. Cuotas'!J347,'Ref. Cuotas'!J:J,0)+COUNTIF('Ref. Cuotas'!$J$7:'Ref. Cuotas'!J347,'Ref. Cuotas'!J347)-1,"")</f>
        <v>22</v>
      </c>
      <c r="AL348" s="7">
        <f>IFERROR(RANK('Ref. Cuotas'!K347,'Ref. Cuotas'!K:K,0)+COUNTIF('Ref. Cuotas'!$K$7:'Ref. Cuotas'!K347,'Ref. Cuotas'!K347)-1,"")</f>
        <v>61</v>
      </c>
      <c r="AM348" s="7">
        <f>IFERROR(RANK('Ref. Cuotas'!L347,'Ref. Cuotas'!L:L,0)+COUNTIF('Ref. Cuotas'!$L$7:'Ref. Cuotas'!L347,'Ref. Cuotas'!L347)-1,"")</f>
        <v>91</v>
      </c>
      <c r="AN348" s="7">
        <f>IFERROR(RANK('Ref. Cuotas'!M347,'Ref. Cuotas'!M:M,0)+COUNTIF('Ref. Cuotas'!$M$7:'Ref. Cuotas'!M347,'Ref. Cuotas'!M347)-1,"")</f>
        <v>121</v>
      </c>
      <c r="AO348" s="7">
        <f>IFERROR(RANK('Ref. Cuotas'!H347,'Ref. Cuotas'!H:H,1)+COUNTIF('Ref. Cuotas'!$H$7:'Ref. Cuotas'!H347,'Ref. Cuotas'!H347)-1,"")</f>
        <v>1619</v>
      </c>
      <c r="AP348" s="7">
        <f>IFERROR(RANK('Ref. Cuotas'!J347,'Ref. Cuotas'!J:J,1)+COUNTIF('Ref. Cuotas'!$J$7:'Ref. Cuotas'!J347,'Ref. Cuotas'!J347)-1,"")</f>
        <v>2781</v>
      </c>
      <c r="AQ348" s="7">
        <f>IFERROR(RANK('Ref. Cuotas'!K347,'Ref. Cuotas'!K:K,1)+COUNTIF('Ref. Cuotas'!$K$7:'Ref. Cuotas'!K347,'Ref. Cuotas'!K347)-1,"")</f>
        <v>2742</v>
      </c>
    </row>
    <row r="349" spans="31:43" ht="17.25" customHeight="1" x14ac:dyDescent="0.3">
      <c r="AE349" s="5" t="s">
        <v>344</v>
      </c>
      <c r="AF349" s="5" t="s">
        <v>3427</v>
      </c>
      <c r="AG349" s="6" t="s">
        <v>2982</v>
      </c>
      <c r="AH349" s="6" t="s">
        <v>4156</v>
      </c>
      <c r="AI349" s="7">
        <f>IFERROR(RANK('Ref. Cuotas'!H348,'Ref. Cuotas'!H:H,0)+COUNTIF('Ref. Cuotas'!$H$7:'Ref. Cuotas'!H348,'Ref. Cuotas'!H348)-1,"")</f>
        <v>2198</v>
      </c>
      <c r="AJ349" s="7">
        <f>IFERROR(RANK('Ref. Cuotas'!I348,'Ref. Cuotas'!I:I,0)+COUNTIF('Ref. Cuotas'!$I$7:'Ref. Cuotas'!I348,'Ref. Cuotas'!I348)-1,"")</f>
        <v>25</v>
      </c>
      <c r="AK349" s="7">
        <f>IFERROR(RANK('Ref. Cuotas'!J348,'Ref. Cuotas'!J:J,0)+COUNTIF('Ref. Cuotas'!$J$7:'Ref. Cuotas'!J348,'Ref. Cuotas'!J348)-1,"")</f>
        <v>25</v>
      </c>
      <c r="AL349" s="7">
        <f>IFERROR(RANK('Ref. Cuotas'!K348,'Ref. Cuotas'!K:K,0)+COUNTIF('Ref. Cuotas'!$K$7:'Ref. Cuotas'!K348,'Ref. Cuotas'!K348)-1,"")</f>
        <v>238</v>
      </c>
      <c r="AM349" s="7">
        <f>IFERROR(RANK('Ref. Cuotas'!L348,'Ref. Cuotas'!L:L,0)+COUNTIF('Ref. Cuotas'!$L$7:'Ref. Cuotas'!L348,'Ref. Cuotas'!L348)-1,"")</f>
        <v>218</v>
      </c>
      <c r="AN349" s="7">
        <f>IFERROR(RANK('Ref. Cuotas'!M348,'Ref. Cuotas'!M:M,0)+COUNTIF('Ref. Cuotas'!$M$7:'Ref. Cuotas'!M348,'Ref. Cuotas'!M348)-1,"")</f>
        <v>122</v>
      </c>
      <c r="AO349" s="7">
        <f>IFERROR(RANK('Ref. Cuotas'!H348,'Ref. Cuotas'!H:H,1)+COUNTIF('Ref. Cuotas'!$H$7:'Ref. Cuotas'!H348,'Ref. Cuotas'!H348)-1,"")</f>
        <v>605</v>
      </c>
      <c r="AP349" s="7">
        <f>IFERROR(RANK('Ref. Cuotas'!J348,'Ref. Cuotas'!J:J,1)+COUNTIF('Ref. Cuotas'!$J$7:'Ref. Cuotas'!J348,'Ref. Cuotas'!J348)-1,"")</f>
        <v>2778</v>
      </c>
      <c r="AQ349" s="7">
        <f>IFERROR(RANK('Ref. Cuotas'!K348,'Ref. Cuotas'!K:K,1)+COUNTIF('Ref. Cuotas'!$K$7:'Ref. Cuotas'!K348,'Ref. Cuotas'!K348)-1,"")</f>
        <v>2565</v>
      </c>
    </row>
    <row r="350" spans="31:43" ht="17.25" customHeight="1" x14ac:dyDescent="0.3">
      <c r="AE350" s="5" t="s">
        <v>345</v>
      </c>
      <c r="AF350" s="5" t="s">
        <v>3428</v>
      </c>
      <c r="AG350" s="6" t="s">
        <v>2982</v>
      </c>
      <c r="AH350" s="6" t="s">
        <v>4095</v>
      </c>
      <c r="AI350" s="7">
        <f>IFERROR(RANK('Ref. Cuotas'!H349,'Ref. Cuotas'!H:H,0)+COUNTIF('Ref. Cuotas'!$H$7:'Ref. Cuotas'!H349,'Ref. Cuotas'!H349)-1,"")</f>
        <v>1789</v>
      </c>
      <c r="AJ350" s="7">
        <f>IFERROR(RANK('Ref. Cuotas'!I349,'Ref. Cuotas'!I:I,0)+COUNTIF('Ref. Cuotas'!$I$7:'Ref. Cuotas'!I349,'Ref. Cuotas'!I349)-1,"")</f>
        <v>3</v>
      </c>
      <c r="AK350" s="7">
        <f>IFERROR(RANK('Ref. Cuotas'!J349,'Ref. Cuotas'!J:J,0)+COUNTIF('Ref. Cuotas'!$J$7:'Ref. Cuotas'!J349,'Ref. Cuotas'!J349)-1,"")</f>
        <v>3</v>
      </c>
      <c r="AL350" s="7">
        <f>IFERROR(RANK('Ref. Cuotas'!K349,'Ref. Cuotas'!K:K,0)+COUNTIF('Ref. Cuotas'!$K$7:'Ref. Cuotas'!K349,'Ref. Cuotas'!K349)-1,"")</f>
        <v>42</v>
      </c>
      <c r="AM350" s="7">
        <f>IFERROR(RANK('Ref. Cuotas'!L349,'Ref. Cuotas'!L:L,0)+COUNTIF('Ref. Cuotas'!$L$7:'Ref. Cuotas'!L349,'Ref. Cuotas'!L349)-1,"")</f>
        <v>1343</v>
      </c>
      <c r="AN350" s="7">
        <f>IFERROR(RANK('Ref. Cuotas'!M349,'Ref. Cuotas'!M:M,0)+COUNTIF('Ref. Cuotas'!$M$7:'Ref. Cuotas'!M349,'Ref. Cuotas'!M349)-1,"")</f>
        <v>38</v>
      </c>
      <c r="AO350" s="7">
        <f>IFERROR(RANK('Ref. Cuotas'!H349,'Ref. Cuotas'!H:H,1)+COUNTIF('Ref. Cuotas'!$H$7:'Ref. Cuotas'!H349,'Ref. Cuotas'!H349)-1,"")</f>
        <v>1014</v>
      </c>
      <c r="AP350" s="7">
        <f>IFERROR(RANK('Ref. Cuotas'!J349,'Ref. Cuotas'!J:J,1)+COUNTIF('Ref. Cuotas'!$J$7:'Ref. Cuotas'!J349,'Ref. Cuotas'!J349)-1,"")</f>
        <v>2800</v>
      </c>
      <c r="AQ350" s="7">
        <f>IFERROR(RANK('Ref. Cuotas'!K349,'Ref. Cuotas'!K:K,1)+COUNTIF('Ref. Cuotas'!$K$7:'Ref. Cuotas'!K349,'Ref. Cuotas'!K349)-1,"")</f>
        <v>2761</v>
      </c>
    </row>
    <row r="351" spans="31:43" ht="17.25" customHeight="1" x14ac:dyDescent="0.3">
      <c r="AE351" s="5" t="s">
        <v>346</v>
      </c>
      <c r="AF351" s="5" t="s">
        <v>3429</v>
      </c>
      <c r="AG351" s="6" t="s">
        <v>2983</v>
      </c>
      <c r="AH351" s="6" t="s">
        <v>4092</v>
      </c>
      <c r="AI351" s="7">
        <f>IFERROR(RANK('Ref. Cuotas'!H350,'Ref. Cuotas'!H:H,0)+COUNTIF('Ref. Cuotas'!$H$7:'Ref. Cuotas'!H350,'Ref. Cuotas'!H350)-1,"")</f>
        <v>269</v>
      </c>
      <c r="AJ351" s="7">
        <f>IFERROR(RANK('Ref. Cuotas'!I350,'Ref. Cuotas'!I:I,0)+COUNTIF('Ref. Cuotas'!$I$7:'Ref. Cuotas'!I350,'Ref. Cuotas'!I350)-1,"")</f>
        <v>37</v>
      </c>
      <c r="AK351" s="7">
        <f>IFERROR(RANK('Ref. Cuotas'!J350,'Ref. Cuotas'!J:J,0)+COUNTIF('Ref. Cuotas'!$J$7:'Ref. Cuotas'!J350,'Ref. Cuotas'!J350)-1,"")</f>
        <v>38</v>
      </c>
      <c r="AL351" s="7">
        <f>IFERROR(RANK('Ref. Cuotas'!K350,'Ref. Cuotas'!K:K,0)+COUNTIF('Ref. Cuotas'!$K$7:'Ref. Cuotas'!K350,'Ref. Cuotas'!K350)-1,"")</f>
        <v>125</v>
      </c>
      <c r="AM351" s="7">
        <f>IFERROR(RANK('Ref. Cuotas'!L350,'Ref. Cuotas'!L:L,0)+COUNTIF('Ref. Cuotas'!$L$7:'Ref. Cuotas'!L350,'Ref. Cuotas'!L350)-1,"")</f>
        <v>1985</v>
      </c>
      <c r="AN351" s="7">
        <f>IFERROR(RANK('Ref. Cuotas'!M350,'Ref. Cuotas'!M:M,0)+COUNTIF('Ref. Cuotas'!$M$7:'Ref. Cuotas'!M350,'Ref. Cuotas'!M350)-1,"")</f>
        <v>123</v>
      </c>
      <c r="AO351" s="7">
        <f>IFERROR(RANK('Ref. Cuotas'!H350,'Ref. Cuotas'!H:H,1)+COUNTIF('Ref. Cuotas'!$H$7:'Ref. Cuotas'!H350,'Ref. Cuotas'!H350)-1,"")</f>
        <v>2534</v>
      </c>
      <c r="AP351" s="7">
        <f>IFERROR(RANK('Ref. Cuotas'!J350,'Ref. Cuotas'!J:J,1)+COUNTIF('Ref. Cuotas'!$J$7:'Ref. Cuotas'!J350,'Ref. Cuotas'!J350)-1,"")</f>
        <v>2765</v>
      </c>
      <c r="AQ351" s="7">
        <f>IFERROR(RANK('Ref. Cuotas'!K350,'Ref. Cuotas'!K:K,1)+COUNTIF('Ref. Cuotas'!$K$7:'Ref. Cuotas'!K350,'Ref. Cuotas'!K350)-1,"")</f>
        <v>2678</v>
      </c>
    </row>
    <row r="352" spans="31:43" ht="17.25" customHeight="1" x14ac:dyDescent="0.3">
      <c r="AE352" s="5" t="s">
        <v>347</v>
      </c>
      <c r="AF352" s="5" t="s">
        <v>3430</v>
      </c>
      <c r="AG352" s="6" t="s">
        <v>2983</v>
      </c>
      <c r="AH352" s="6" t="s">
        <v>4126</v>
      </c>
      <c r="AI352" s="7">
        <f>IFERROR(RANK('Ref. Cuotas'!H351,'Ref. Cuotas'!H:H,0)+COUNTIF('Ref. Cuotas'!$H$7:'Ref. Cuotas'!H351,'Ref. Cuotas'!H351)-1,"")</f>
        <v>270</v>
      </c>
      <c r="AJ352" s="7">
        <f>IFERROR(RANK('Ref. Cuotas'!I351,'Ref. Cuotas'!I:I,0)+COUNTIF('Ref. Cuotas'!$I$7:'Ref. Cuotas'!I351,'Ref. Cuotas'!I351)-1,"")</f>
        <v>63</v>
      </c>
      <c r="AK352" s="7">
        <f>IFERROR(RANK('Ref. Cuotas'!J351,'Ref. Cuotas'!J:J,0)+COUNTIF('Ref. Cuotas'!$J$7:'Ref. Cuotas'!J351,'Ref. Cuotas'!J351)-1,"")</f>
        <v>65</v>
      </c>
      <c r="AL352" s="7">
        <f>IFERROR(RANK('Ref. Cuotas'!K351,'Ref. Cuotas'!K:K,0)+COUNTIF('Ref. Cuotas'!$K$7:'Ref. Cuotas'!K351,'Ref. Cuotas'!K351)-1,"")</f>
        <v>50</v>
      </c>
      <c r="AM352" s="7">
        <f>IFERROR(RANK('Ref. Cuotas'!L351,'Ref. Cuotas'!L:L,0)+COUNTIF('Ref. Cuotas'!$L$7:'Ref. Cuotas'!L351,'Ref. Cuotas'!L351)-1,"")</f>
        <v>87</v>
      </c>
      <c r="AN352" s="7">
        <f>IFERROR(RANK('Ref. Cuotas'!M351,'Ref. Cuotas'!M:M,0)+COUNTIF('Ref. Cuotas'!$M$7:'Ref. Cuotas'!M351,'Ref. Cuotas'!M351)-1,"")</f>
        <v>1218</v>
      </c>
      <c r="AO352" s="7">
        <f>IFERROR(RANK('Ref. Cuotas'!H351,'Ref. Cuotas'!H:H,1)+COUNTIF('Ref. Cuotas'!$H$7:'Ref. Cuotas'!H351,'Ref. Cuotas'!H351)-1,"")</f>
        <v>2533</v>
      </c>
      <c r="AP352" s="7">
        <f>IFERROR(RANK('Ref. Cuotas'!J351,'Ref. Cuotas'!J:J,1)+COUNTIF('Ref. Cuotas'!$J$7:'Ref. Cuotas'!J351,'Ref. Cuotas'!J351)-1,"")</f>
        <v>2738</v>
      </c>
      <c r="AQ352" s="7">
        <f>IFERROR(RANK('Ref. Cuotas'!K351,'Ref. Cuotas'!K:K,1)+COUNTIF('Ref. Cuotas'!$K$7:'Ref. Cuotas'!K351,'Ref. Cuotas'!K351)-1,"")</f>
        <v>2753</v>
      </c>
    </row>
    <row r="353" spans="31:43" ht="17.25" customHeight="1" x14ac:dyDescent="0.3">
      <c r="AE353" s="5" t="s">
        <v>348</v>
      </c>
      <c r="AF353" s="5" t="s">
        <v>3431</v>
      </c>
      <c r="AG353" s="6" t="s">
        <v>2984</v>
      </c>
      <c r="AH353" s="6" t="s">
        <v>4124</v>
      </c>
      <c r="AI353" s="7">
        <f>IFERROR(RANK('Ref. Cuotas'!H352,'Ref. Cuotas'!H:H,0)+COUNTIF('Ref. Cuotas'!$H$7:'Ref. Cuotas'!H352,'Ref. Cuotas'!H352)-1,"")</f>
        <v>982</v>
      </c>
      <c r="AJ353" s="7">
        <f>IFERROR(RANK('Ref. Cuotas'!I352,'Ref. Cuotas'!I:I,0)+COUNTIF('Ref. Cuotas'!$I$7:'Ref. Cuotas'!I352,'Ref. Cuotas'!I352)-1,"")</f>
        <v>1274</v>
      </c>
      <c r="AK353" s="7">
        <f>IFERROR(RANK('Ref. Cuotas'!J352,'Ref. Cuotas'!J:J,0)+COUNTIF('Ref. Cuotas'!$J$7:'Ref. Cuotas'!J352,'Ref. Cuotas'!J352)-1,"")</f>
        <v>1051</v>
      </c>
      <c r="AL353" s="7">
        <f>IFERROR(RANK('Ref. Cuotas'!K352,'Ref. Cuotas'!K:K,0)+COUNTIF('Ref. Cuotas'!$K$7:'Ref. Cuotas'!K352,'Ref. Cuotas'!K352)-1,"")</f>
        <v>615</v>
      </c>
      <c r="AM353" s="7">
        <f>IFERROR(RANK('Ref. Cuotas'!L352,'Ref. Cuotas'!L:L,0)+COUNTIF('Ref. Cuotas'!$L$7:'Ref. Cuotas'!L352,'Ref. Cuotas'!L352)-1,"")</f>
        <v>1216</v>
      </c>
      <c r="AN353" s="7">
        <f>IFERROR(RANK('Ref. Cuotas'!M352,'Ref. Cuotas'!M:M,0)+COUNTIF('Ref. Cuotas'!$M$7:'Ref. Cuotas'!M352,'Ref. Cuotas'!M352)-1,"")</f>
        <v>1219</v>
      </c>
      <c r="AO353" s="7">
        <f>IFERROR(RANK('Ref. Cuotas'!H352,'Ref. Cuotas'!H:H,1)+COUNTIF('Ref. Cuotas'!$H$7:'Ref. Cuotas'!H352,'Ref. Cuotas'!H352)-1,"")</f>
        <v>1821</v>
      </c>
      <c r="AP353" s="7">
        <f>IFERROR(RANK('Ref. Cuotas'!J352,'Ref. Cuotas'!J:J,1)+COUNTIF('Ref. Cuotas'!$J$7:'Ref. Cuotas'!J352,'Ref. Cuotas'!J352)-1,"")</f>
        <v>226</v>
      </c>
      <c r="AQ353" s="7">
        <f>IFERROR(RANK('Ref. Cuotas'!K352,'Ref. Cuotas'!K:K,1)+COUNTIF('Ref. Cuotas'!$K$7:'Ref. Cuotas'!K352,'Ref. Cuotas'!K352)-1,"")</f>
        <v>2188</v>
      </c>
    </row>
    <row r="354" spans="31:43" ht="17.25" customHeight="1" x14ac:dyDescent="0.3">
      <c r="AE354" s="5" t="s">
        <v>349</v>
      </c>
      <c r="AF354" s="5" t="s">
        <v>3432</v>
      </c>
      <c r="AG354" s="6" t="s">
        <v>2984</v>
      </c>
      <c r="AH354" s="6" t="s">
        <v>4088</v>
      </c>
      <c r="AI354" s="7">
        <f>IFERROR(RANK('Ref. Cuotas'!H353,'Ref. Cuotas'!H:H,0)+COUNTIF('Ref. Cuotas'!$H$7:'Ref. Cuotas'!H353,'Ref. Cuotas'!H353)-1,"")</f>
        <v>323</v>
      </c>
      <c r="AJ354" s="7">
        <f>IFERROR(RANK('Ref. Cuotas'!I353,'Ref. Cuotas'!I:I,0)+COUNTIF('Ref. Cuotas'!$I$7:'Ref. Cuotas'!I353,'Ref. Cuotas'!I353)-1,"")</f>
        <v>1275</v>
      </c>
      <c r="AK354" s="7">
        <f>IFERROR(RANK('Ref. Cuotas'!J353,'Ref. Cuotas'!J:J,0)+COUNTIF('Ref. Cuotas'!$J$7:'Ref. Cuotas'!J353,'Ref. Cuotas'!J353)-1,"")</f>
        <v>658</v>
      </c>
      <c r="AL354" s="7">
        <f>IFERROR(RANK('Ref. Cuotas'!K353,'Ref. Cuotas'!K:K,0)+COUNTIF('Ref. Cuotas'!$K$7:'Ref. Cuotas'!K353,'Ref. Cuotas'!K353)-1,"")</f>
        <v>1073</v>
      </c>
      <c r="AM354" s="7">
        <f>IFERROR(RANK('Ref. Cuotas'!L353,'Ref. Cuotas'!L:L,0)+COUNTIF('Ref. Cuotas'!$L$7:'Ref. Cuotas'!L353,'Ref. Cuotas'!L353)-1,"")</f>
        <v>581</v>
      </c>
      <c r="AN354" s="7">
        <f>IFERROR(RANK('Ref. Cuotas'!M353,'Ref. Cuotas'!M:M,0)+COUNTIF('Ref. Cuotas'!$M$7:'Ref. Cuotas'!M353,'Ref. Cuotas'!M353)-1,"")</f>
        <v>1220</v>
      </c>
      <c r="AO354" s="7">
        <f>IFERROR(RANK('Ref. Cuotas'!H353,'Ref. Cuotas'!H:H,1)+COUNTIF('Ref. Cuotas'!$H$7:'Ref. Cuotas'!H353,'Ref. Cuotas'!H353)-1,"")</f>
        <v>2480</v>
      </c>
      <c r="AP354" s="7">
        <f>IFERROR(RANK('Ref. Cuotas'!J353,'Ref. Cuotas'!J:J,1)+COUNTIF('Ref. Cuotas'!$J$7:'Ref. Cuotas'!J353,'Ref. Cuotas'!J353)-1,"")</f>
        <v>2145</v>
      </c>
      <c r="AQ354" s="7">
        <f>IFERROR(RANK('Ref. Cuotas'!K353,'Ref. Cuotas'!K:K,1)+COUNTIF('Ref. Cuotas'!$K$7:'Ref. Cuotas'!K353,'Ref. Cuotas'!K353)-1,"")</f>
        <v>1730</v>
      </c>
    </row>
    <row r="355" spans="31:43" ht="17.25" customHeight="1" x14ac:dyDescent="0.3">
      <c r="AE355" s="5" t="s">
        <v>350</v>
      </c>
      <c r="AF355" s="5" t="s">
        <v>3433</v>
      </c>
      <c r="AG355" s="6" t="s">
        <v>2984</v>
      </c>
      <c r="AH355" s="6" t="s">
        <v>0</v>
      </c>
      <c r="AI355" s="7">
        <f>IFERROR(RANK('Ref. Cuotas'!H354,'Ref. Cuotas'!H:H,0)+COUNTIF('Ref. Cuotas'!$H$7:'Ref. Cuotas'!H354,'Ref. Cuotas'!H354)-1,"")</f>
        <v>1370</v>
      </c>
      <c r="AJ355" s="7">
        <f>IFERROR(RANK('Ref. Cuotas'!I354,'Ref. Cuotas'!I:I,0)+COUNTIF('Ref. Cuotas'!$I$7:'Ref. Cuotas'!I354,'Ref. Cuotas'!I354)-1,"")</f>
        <v>1276</v>
      </c>
      <c r="AK355" s="7">
        <f>IFERROR(RANK('Ref. Cuotas'!J354,'Ref. Cuotas'!J:J,0)+COUNTIF('Ref. Cuotas'!$J$7:'Ref. Cuotas'!J354,'Ref. Cuotas'!J354)-1,"")</f>
        <v>1052</v>
      </c>
      <c r="AL355" s="7">
        <f>IFERROR(RANK('Ref. Cuotas'!K354,'Ref. Cuotas'!K:K,0)+COUNTIF('Ref. Cuotas'!$K$7:'Ref. Cuotas'!K354,'Ref. Cuotas'!K354)-1,"")</f>
        <v>44</v>
      </c>
      <c r="AM355" s="7">
        <f>IFERROR(RANK('Ref. Cuotas'!L354,'Ref. Cuotas'!L:L,0)+COUNTIF('Ref. Cuotas'!$L$7:'Ref. Cuotas'!L354,'Ref. Cuotas'!L354)-1,"")</f>
        <v>1806</v>
      </c>
      <c r="AN355" s="7">
        <f>IFERROR(RANK('Ref. Cuotas'!M354,'Ref. Cuotas'!M:M,0)+COUNTIF('Ref. Cuotas'!$M$7:'Ref. Cuotas'!M354,'Ref. Cuotas'!M354)-1,"")</f>
        <v>27</v>
      </c>
      <c r="AO355" s="7">
        <f>IFERROR(RANK('Ref. Cuotas'!H354,'Ref. Cuotas'!H:H,1)+COUNTIF('Ref. Cuotas'!$H$7:'Ref. Cuotas'!H354,'Ref. Cuotas'!H354)-1,"")</f>
        <v>1433</v>
      </c>
      <c r="AP355" s="7">
        <f>IFERROR(RANK('Ref. Cuotas'!J354,'Ref. Cuotas'!J:J,1)+COUNTIF('Ref. Cuotas'!$J$7:'Ref. Cuotas'!J354,'Ref. Cuotas'!J354)-1,"")</f>
        <v>227</v>
      </c>
      <c r="AQ355" s="7">
        <f>IFERROR(RANK('Ref. Cuotas'!K354,'Ref. Cuotas'!K:K,1)+COUNTIF('Ref. Cuotas'!$K$7:'Ref. Cuotas'!K354,'Ref. Cuotas'!K354)-1,"")</f>
        <v>2759</v>
      </c>
    </row>
    <row r="356" spans="31:43" ht="17.25" customHeight="1" x14ac:dyDescent="0.3">
      <c r="AE356" s="5" t="s">
        <v>351</v>
      </c>
      <c r="AF356" s="5" t="s">
        <v>3434</v>
      </c>
      <c r="AG356" s="6" t="s">
        <v>2984</v>
      </c>
      <c r="AH356" s="6" t="s">
        <v>4125</v>
      </c>
      <c r="AI356" s="7">
        <f>IFERROR(RANK('Ref. Cuotas'!H355,'Ref. Cuotas'!H:H,0)+COUNTIF('Ref. Cuotas'!$H$7:'Ref. Cuotas'!H355,'Ref. Cuotas'!H355)-1,"")</f>
        <v>994</v>
      </c>
      <c r="AJ356" s="7">
        <f>IFERROR(RANK('Ref. Cuotas'!I355,'Ref. Cuotas'!I:I,0)+COUNTIF('Ref. Cuotas'!$I$7:'Ref. Cuotas'!I355,'Ref. Cuotas'!I355)-1,"")</f>
        <v>1277</v>
      </c>
      <c r="AK356" s="7">
        <f>IFERROR(RANK('Ref. Cuotas'!J355,'Ref. Cuotas'!J:J,0)+COUNTIF('Ref. Cuotas'!$J$7:'Ref. Cuotas'!J355,'Ref. Cuotas'!J355)-1,"")</f>
        <v>1053</v>
      </c>
      <c r="AL356" s="7">
        <f>IFERROR(RANK('Ref. Cuotas'!K355,'Ref. Cuotas'!K:K,0)+COUNTIF('Ref. Cuotas'!$K$7:'Ref. Cuotas'!K355,'Ref. Cuotas'!K355)-1,"")</f>
        <v>377</v>
      </c>
      <c r="AM356" s="7">
        <f>IFERROR(RANK('Ref. Cuotas'!L355,'Ref. Cuotas'!L:L,0)+COUNTIF('Ref. Cuotas'!$L$7:'Ref. Cuotas'!L355,'Ref. Cuotas'!L355)-1,"")</f>
        <v>1381</v>
      </c>
      <c r="AN356" s="7">
        <f>IFERROR(RANK('Ref. Cuotas'!M355,'Ref. Cuotas'!M:M,0)+COUNTIF('Ref. Cuotas'!$M$7:'Ref. Cuotas'!M355,'Ref. Cuotas'!M355)-1,"")</f>
        <v>1221</v>
      </c>
      <c r="AO356" s="7">
        <f>IFERROR(RANK('Ref. Cuotas'!H355,'Ref. Cuotas'!H:H,1)+COUNTIF('Ref. Cuotas'!$H$7:'Ref. Cuotas'!H355,'Ref. Cuotas'!H355)-1,"")</f>
        <v>1809</v>
      </c>
      <c r="AP356" s="7">
        <f>IFERROR(RANK('Ref. Cuotas'!J355,'Ref. Cuotas'!J:J,1)+COUNTIF('Ref. Cuotas'!$J$7:'Ref. Cuotas'!J355,'Ref. Cuotas'!J355)-1,"")</f>
        <v>228</v>
      </c>
      <c r="AQ356" s="7">
        <f>IFERROR(RANK('Ref. Cuotas'!K355,'Ref. Cuotas'!K:K,1)+COUNTIF('Ref. Cuotas'!$K$7:'Ref. Cuotas'!K355,'Ref. Cuotas'!K355)-1,"")</f>
        <v>2426</v>
      </c>
    </row>
    <row r="357" spans="31:43" ht="17.25" customHeight="1" x14ac:dyDescent="0.3">
      <c r="AE357" s="5" t="s">
        <v>352</v>
      </c>
      <c r="AF357" s="5" t="s">
        <v>3435</v>
      </c>
      <c r="AG357" s="6" t="s">
        <v>2984</v>
      </c>
      <c r="AH357" s="6" t="s">
        <v>4126</v>
      </c>
      <c r="AI357" s="7">
        <f>IFERROR(RANK('Ref. Cuotas'!H356,'Ref. Cuotas'!H:H,0)+COUNTIF('Ref. Cuotas'!$H$7:'Ref. Cuotas'!H356,'Ref. Cuotas'!H356)-1,"")</f>
        <v>349</v>
      </c>
      <c r="AJ357" s="7">
        <f>IFERROR(RANK('Ref. Cuotas'!I356,'Ref. Cuotas'!I:I,0)+COUNTIF('Ref. Cuotas'!$I$7:'Ref. Cuotas'!I356,'Ref. Cuotas'!I356)-1,"")</f>
        <v>470</v>
      </c>
      <c r="AK357" s="7">
        <f>IFERROR(RANK('Ref. Cuotas'!J356,'Ref. Cuotas'!J:J,0)+COUNTIF('Ref. Cuotas'!$J$7:'Ref. Cuotas'!J356,'Ref. Cuotas'!J356)-1,"")</f>
        <v>234</v>
      </c>
      <c r="AL357" s="7">
        <f>IFERROR(RANK('Ref. Cuotas'!K356,'Ref. Cuotas'!K:K,0)+COUNTIF('Ref. Cuotas'!$K$7:'Ref. Cuotas'!K356,'Ref. Cuotas'!K356)-1,"")</f>
        <v>88</v>
      </c>
      <c r="AM357" s="7">
        <f>IFERROR(RANK('Ref. Cuotas'!L356,'Ref. Cuotas'!L:L,0)+COUNTIF('Ref. Cuotas'!$L$7:'Ref. Cuotas'!L356,'Ref. Cuotas'!L356)-1,"")</f>
        <v>61</v>
      </c>
      <c r="AN357" s="7">
        <f>IFERROR(RANK('Ref. Cuotas'!M356,'Ref. Cuotas'!M:M,0)+COUNTIF('Ref. Cuotas'!$M$7:'Ref. Cuotas'!M356,'Ref. Cuotas'!M356)-1,"")</f>
        <v>259</v>
      </c>
      <c r="AO357" s="7">
        <f>IFERROR(RANK('Ref. Cuotas'!H356,'Ref. Cuotas'!H:H,1)+COUNTIF('Ref. Cuotas'!$H$7:'Ref. Cuotas'!H356,'Ref. Cuotas'!H356)-1,"")</f>
        <v>2454</v>
      </c>
      <c r="AP357" s="7">
        <f>IFERROR(RANK('Ref. Cuotas'!J356,'Ref. Cuotas'!J:J,1)+COUNTIF('Ref. Cuotas'!$J$7:'Ref. Cuotas'!J356,'Ref. Cuotas'!J356)-1,"")</f>
        <v>2569</v>
      </c>
      <c r="AQ357" s="7">
        <f>IFERROR(RANK('Ref. Cuotas'!K356,'Ref. Cuotas'!K:K,1)+COUNTIF('Ref. Cuotas'!$K$7:'Ref. Cuotas'!K356,'Ref. Cuotas'!K356)-1,"")</f>
        <v>2715</v>
      </c>
    </row>
    <row r="358" spans="31:43" ht="17.25" customHeight="1" x14ac:dyDescent="0.3">
      <c r="AE358" s="5" t="s">
        <v>353</v>
      </c>
      <c r="AF358" s="5" t="s">
        <v>3436</v>
      </c>
      <c r="AG358" s="6" t="s">
        <v>2984</v>
      </c>
      <c r="AH358" s="6" t="s">
        <v>4127</v>
      </c>
      <c r="AI358" s="7">
        <f>IFERROR(RANK('Ref. Cuotas'!H357,'Ref. Cuotas'!H:H,0)+COUNTIF('Ref. Cuotas'!$H$7:'Ref. Cuotas'!H357,'Ref. Cuotas'!H357)-1,"")</f>
        <v>1055</v>
      </c>
      <c r="AJ358" s="7">
        <f>IFERROR(RANK('Ref. Cuotas'!I357,'Ref. Cuotas'!I:I,0)+COUNTIF('Ref. Cuotas'!$I$7:'Ref. Cuotas'!I357,'Ref. Cuotas'!I357)-1,"")</f>
        <v>1278</v>
      </c>
      <c r="AK358" s="7">
        <f>IFERROR(RANK('Ref. Cuotas'!J357,'Ref. Cuotas'!J:J,0)+COUNTIF('Ref. Cuotas'!$J$7:'Ref. Cuotas'!J357,'Ref. Cuotas'!J357)-1,"")</f>
        <v>478</v>
      </c>
      <c r="AL358" s="7">
        <f>IFERROR(RANK('Ref. Cuotas'!K357,'Ref. Cuotas'!K:K,0)+COUNTIF('Ref. Cuotas'!$K$7:'Ref. Cuotas'!K357,'Ref. Cuotas'!K357)-1,"")</f>
        <v>841</v>
      </c>
      <c r="AM358" s="7">
        <f>IFERROR(RANK('Ref. Cuotas'!L357,'Ref. Cuotas'!L:L,0)+COUNTIF('Ref. Cuotas'!$L$7:'Ref. Cuotas'!L357,'Ref. Cuotas'!L357)-1,"")</f>
        <v>780</v>
      </c>
      <c r="AN358" s="7">
        <f>IFERROR(RANK('Ref. Cuotas'!M357,'Ref. Cuotas'!M:M,0)+COUNTIF('Ref. Cuotas'!$M$7:'Ref. Cuotas'!M357,'Ref. Cuotas'!M357)-1,"")</f>
        <v>1222</v>
      </c>
      <c r="AO358" s="7">
        <f>IFERROR(RANK('Ref. Cuotas'!H357,'Ref. Cuotas'!H:H,1)+COUNTIF('Ref. Cuotas'!$H$7:'Ref. Cuotas'!H357,'Ref. Cuotas'!H357)-1,"")</f>
        <v>1748</v>
      </c>
      <c r="AP358" s="7">
        <f>IFERROR(RANK('Ref. Cuotas'!J357,'Ref. Cuotas'!J:J,1)+COUNTIF('Ref. Cuotas'!$J$7:'Ref. Cuotas'!J357,'Ref. Cuotas'!J357)-1,"")</f>
        <v>2325</v>
      </c>
      <c r="AQ358" s="7">
        <f>IFERROR(RANK('Ref. Cuotas'!K357,'Ref. Cuotas'!K:K,1)+COUNTIF('Ref. Cuotas'!$K$7:'Ref. Cuotas'!K357,'Ref. Cuotas'!K357)-1,"")</f>
        <v>1962</v>
      </c>
    </row>
    <row r="359" spans="31:43" ht="17.25" customHeight="1" x14ac:dyDescent="0.3">
      <c r="AE359" s="5" t="s">
        <v>354</v>
      </c>
      <c r="AF359" s="5" t="s">
        <v>3437</v>
      </c>
      <c r="AG359" s="6" t="s">
        <v>2985</v>
      </c>
      <c r="AH359" s="6" t="s">
        <v>4088</v>
      </c>
      <c r="AI359" s="7">
        <f>IFERROR(RANK('Ref. Cuotas'!H358,'Ref. Cuotas'!H:H,0)+COUNTIF('Ref. Cuotas'!$H$7:'Ref. Cuotas'!H358,'Ref. Cuotas'!H358)-1,"")</f>
        <v>2115</v>
      </c>
      <c r="AJ359" s="7">
        <f>IFERROR(RANK('Ref. Cuotas'!I358,'Ref. Cuotas'!I:I,0)+COUNTIF('Ref. Cuotas'!$I$7:'Ref. Cuotas'!I358,'Ref. Cuotas'!I358)-1,"")</f>
        <v>1279</v>
      </c>
      <c r="AK359" s="7">
        <f>IFERROR(RANK('Ref. Cuotas'!J358,'Ref. Cuotas'!J:J,0)+COUNTIF('Ref. Cuotas'!$J$7:'Ref. Cuotas'!J358,'Ref. Cuotas'!J358)-1,"")</f>
        <v>1054</v>
      </c>
      <c r="AL359" s="7">
        <f>IFERROR(RANK('Ref. Cuotas'!K358,'Ref. Cuotas'!K:K,0)+COUNTIF('Ref. Cuotas'!$K$7:'Ref. Cuotas'!K358,'Ref. Cuotas'!K358)-1,"")</f>
        <v>693</v>
      </c>
      <c r="AM359" s="7">
        <f>IFERROR(RANK('Ref. Cuotas'!L358,'Ref. Cuotas'!L:L,0)+COUNTIF('Ref. Cuotas'!$L$7:'Ref. Cuotas'!L358,'Ref. Cuotas'!L358)-1,"")</f>
        <v>819</v>
      </c>
      <c r="AN359" s="7">
        <f>IFERROR(RANK('Ref. Cuotas'!M358,'Ref. Cuotas'!M:M,0)+COUNTIF('Ref. Cuotas'!$M$7:'Ref. Cuotas'!M358,'Ref. Cuotas'!M358)-1,"")</f>
        <v>1223</v>
      </c>
      <c r="AO359" s="7">
        <f>IFERROR(RANK('Ref. Cuotas'!H358,'Ref. Cuotas'!H:H,1)+COUNTIF('Ref. Cuotas'!$H$7:'Ref. Cuotas'!H358,'Ref. Cuotas'!H358)-1,"")</f>
        <v>688</v>
      </c>
      <c r="AP359" s="7">
        <f>IFERROR(RANK('Ref. Cuotas'!J358,'Ref. Cuotas'!J:J,1)+COUNTIF('Ref. Cuotas'!$J$7:'Ref. Cuotas'!J358,'Ref. Cuotas'!J358)-1,"")</f>
        <v>229</v>
      </c>
      <c r="AQ359" s="7">
        <f>IFERROR(RANK('Ref. Cuotas'!K358,'Ref. Cuotas'!K:K,1)+COUNTIF('Ref. Cuotas'!$K$7:'Ref. Cuotas'!K358,'Ref. Cuotas'!K358)-1,"")</f>
        <v>2110</v>
      </c>
    </row>
    <row r="360" spans="31:43" ht="17.25" customHeight="1" x14ac:dyDescent="0.3">
      <c r="AE360" s="5" t="s">
        <v>355</v>
      </c>
      <c r="AF360" s="5" t="s">
        <v>3438</v>
      </c>
      <c r="AG360" s="6" t="s">
        <v>2985</v>
      </c>
      <c r="AH360" s="6" t="s">
        <v>4126</v>
      </c>
      <c r="AI360" s="7">
        <f>IFERROR(RANK('Ref. Cuotas'!H359,'Ref. Cuotas'!H:H,0)+COUNTIF('Ref. Cuotas'!$H$7:'Ref. Cuotas'!H359,'Ref. Cuotas'!H359)-1,"")</f>
        <v>1379</v>
      </c>
      <c r="AJ360" s="7">
        <f>IFERROR(RANK('Ref. Cuotas'!I359,'Ref. Cuotas'!I:I,0)+COUNTIF('Ref. Cuotas'!$I$7:'Ref. Cuotas'!I359,'Ref. Cuotas'!I359)-1,"")</f>
        <v>38</v>
      </c>
      <c r="AK360" s="7">
        <f>IFERROR(RANK('Ref. Cuotas'!J359,'Ref. Cuotas'!J:J,0)+COUNTIF('Ref. Cuotas'!$J$7:'Ref. Cuotas'!J359,'Ref. Cuotas'!J359)-1,"")</f>
        <v>37</v>
      </c>
      <c r="AL360" s="7">
        <f>IFERROR(RANK('Ref. Cuotas'!K359,'Ref. Cuotas'!K:K,0)+COUNTIF('Ref. Cuotas'!$K$7:'Ref. Cuotas'!K359,'Ref. Cuotas'!K359)-1,"")</f>
        <v>7</v>
      </c>
      <c r="AM360" s="7">
        <f>IFERROR(RANK('Ref. Cuotas'!L359,'Ref. Cuotas'!L:L,0)+COUNTIF('Ref. Cuotas'!$L$7:'Ref. Cuotas'!L359,'Ref. Cuotas'!L359)-1,"")</f>
        <v>24</v>
      </c>
      <c r="AN360" s="7">
        <f>IFERROR(RANK('Ref. Cuotas'!M359,'Ref. Cuotas'!M:M,0)+COUNTIF('Ref. Cuotas'!$M$7:'Ref. Cuotas'!M359,'Ref. Cuotas'!M359)-1,"")</f>
        <v>1224</v>
      </c>
      <c r="AO360" s="7">
        <f>IFERROR(RANK('Ref. Cuotas'!H359,'Ref. Cuotas'!H:H,1)+COUNTIF('Ref. Cuotas'!$H$7:'Ref. Cuotas'!H359,'Ref. Cuotas'!H359)-1,"")</f>
        <v>1424</v>
      </c>
      <c r="AP360" s="7">
        <f>IFERROR(RANK('Ref. Cuotas'!J359,'Ref. Cuotas'!J:J,1)+COUNTIF('Ref. Cuotas'!$J$7:'Ref. Cuotas'!J359,'Ref. Cuotas'!J359)-1,"")</f>
        <v>2766</v>
      </c>
      <c r="AQ360" s="7">
        <f>IFERROR(RANK('Ref. Cuotas'!K359,'Ref. Cuotas'!K:K,1)+COUNTIF('Ref. Cuotas'!$K$7:'Ref. Cuotas'!K359,'Ref. Cuotas'!K359)-1,"")</f>
        <v>2796</v>
      </c>
    </row>
    <row r="361" spans="31:43" ht="17.25" customHeight="1" x14ac:dyDescent="0.3">
      <c r="AE361" s="5" t="s">
        <v>356</v>
      </c>
      <c r="AF361" s="5" t="s">
        <v>3439</v>
      </c>
      <c r="AG361" s="6" t="s">
        <v>2986</v>
      </c>
      <c r="AH361" s="6" t="s">
        <v>4155</v>
      </c>
      <c r="AI361" s="7">
        <f>IFERROR(RANK('Ref. Cuotas'!H360,'Ref. Cuotas'!H:H,0)+COUNTIF('Ref. Cuotas'!$H$7:'Ref. Cuotas'!H360,'Ref. Cuotas'!H360)-1,"")</f>
        <v>2207</v>
      </c>
      <c r="AJ361" s="7">
        <f>IFERROR(RANK('Ref. Cuotas'!I360,'Ref. Cuotas'!I:I,0)+COUNTIF('Ref. Cuotas'!$I$7:'Ref. Cuotas'!I360,'Ref. Cuotas'!I360)-1,"")</f>
        <v>1280</v>
      </c>
      <c r="AK361" s="7">
        <f>IFERROR(RANK('Ref. Cuotas'!J360,'Ref. Cuotas'!J:J,0)+COUNTIF('Ref. Cuotas'!$J$7:'Ref. Cuotas'!J360,'Ref. Cuotas'!J360)-1,"")</f>
        <v>1055</v>
      </c>
      <c r="AL361" s="7">
        <f>IFERROR(RANK('Ref. Cuotas'!K360,'Ref. Cuotas'!K:K,0)+COUNTIF('Ref. Cuotas'!$K$7:'Ref. Cuotas'!K360,'Ref. Cuotas'!K360)-1,"")</f>
        <v>1429</v>
      </c>
      <c r="AM361" s="7">
        <f>IFERROR(RANK('Ref. Cuotas'!L360,'Ref. Cuotas'!L:L,0)+COUNTIF('Ref. Cuotas'!$L$7:'Ref. Cuotas'!L360,'Ref. Cuotas'!L360)-1,"")</f>
        <v>1546</v>
      </c>
      <c r="AN361" s="7">
        <f>IFERROR(RANK('Ref. Cuotas'!M360,'Ref. Cuotas'!M:M,0)+COUNTIF('Ref. Cuotas'!$M$7:'Ref. Cuotas'!M360,'Ref. Cuotas'!M360)-1,"")</f>
        <v>1225</v>
      </c>
      <c r="AO361" s="7">
        <f>IFERROR(RANK('Ref. Cuotas'!H360,'Ref. Cuotas'!H:H,1)+COUNTIF('Ref. Cuotas'!$H$7:'Ref. Cuotas'!H360,'Ref. Cuotas'!H360)-1,"")</f>
        <v>596</v>
      </c>
      <c r="AP361" s="7">
        <f>IFERROR(RANK('Ref. Cuotas'!J360,'Ref. Cuotas'!J:J,1)+COUNTIF('Ref. Cuotas'!$J$7:'Ref. Cuotas'!J360,'Ref. Cuotas'!J360)-1,"")</f>
        <v>230</v>
      </c>
      <c r="AQ361" s="7">
        <f>IFERROR(RANK('Ref. Cuotas'!K360,'Ref. Cuotas'!K:K,1)+COUNTIF('Ref. Cuotas'!$K$7:'Ref. Cuotas'!K360,'Ref. Cuotas'!K360)-1,"")</f>
        <v>1374</v>
      </c>
    </row>
    <row r="362" spans="31:43" ht="17.25" customHeight="1" x14ac:dyDescent="0.3">
      <c r="AE362" s="5" t="s">
        <v>357</v>
      </c>
      <c r="AF362" s="5" t="s">
        <v>3440</v>
      </c>
      <c r="AG362" s="6" t="s">
        <v>2986</v>
      </c>
      <c r="AH362" s="6" t="s">
        <v>4088</v>
      </c>
      <c r="AI362" s="7">
        <f>IFERROR(RANK('Ref. Cuotas'!H361,'Ref. Cuotas'!H:H,0)+COUNTIF('Ref. Cuotas'!$H$7:'Ref. Cuotas'!H361,'Ref. Cuotas'!H361)-1,"")</f>
        <v>2228</v>
      </c>
      <c r="AJ362" s="7">
        <f>IFERROR(RANK('Ref. Cuotas'!I361,'Ref. Cuotas'!I:I,0)+COUNTIF('Ref. Cuotas'!$I$7:'Ref. Cuotas'!I361,'Ref. Cuotas'!I361)-1,"")</f>
        <v>1281</v>
      </c>
      <c r="AK362" s="7">
        <f>IFERROR(RANK('Ref. Cuotas'!J361,'Ref. Cuotas'!J:J,0)+COUNTIF('Ref. Cuotas'!$J$7:'Ref. Cuotas'!J361,'Ref. Cuotas'!J361)-1,"")</f>
        <v>1056</v>
      </c>
      <c r="AL362" s="7">
        <f>IFERROR(RANK('Ref. Cuotas'!K361,'Ref. Cuotas'!K:K,0)+COUNTIF('Ref. Cuotas'!$K$7:'Ref. Cuotas'!K361,'Ref. Cuotas'!K361)-1,"")</f>
        <v>2097</v>
      </c>
      <c r="AM362" s="7">
        <f>IFERROR(RANK('Ref. Cuotas'!L361,'Ref. Cuotas'!L:L,0)+COUNTIF('Ref. Cuotas'!$L$7:'Ref. Cuotas'!L361,'Ref. Cuotas'!L361)-1,"")</f>
        <v>1986</v>
      </c>
      <c r="AN362" s="7">
        <f>IFERROR(RANK('Ref. Cuotas'!M361,'Ref. Cuotas'!M:M,0)+COUNTIF('Ref. Cuotas'!$M$7:'Ref. Cuotas'!M361,'Ref. Cuotas'!M361)-1,"")</f>
        <v>1226</v>
      </c>
      <c r="AO362" s="7">
        <f>IFERROR(RANK('Ref. Cuotas'!H361,'Ref. Cuotas'!H:H,1)+COUNTIF('Ref. Cuotas'!$H$7:'Ref. Cuotas'!H361,'Ref. Cuotas'!H361)-1,"")</f>
        <v>575</v>
      </c>
      <c r="AP362" s="7">
        <f>IFERROR(RANK('Ref. Cuotas'!J361,'Ref. Cuotas'!J:J,1)+COUNTIF('Ref. Cuotas'!$J$7:'Ref. Cuotas'!J361,'Ref. Cuotas'!J361)-1,"")</f>
        <v>231</v>
      </c>
      <c r="AQ362" s="7">
        <f>IFERROR(RANK('Ref. Cuotas'!K361,'Ref. Cuotas'!K:K,1)+COUNTIF('Ref. Cuotas'!$K$7:'Ref. Cuotas'!K361,'Ref. Cuotas'!K361)-1,"")</f>
        <v>706</v>
      </c>
    </row>
    <row r="363" spans="31:43" ht="17.25" customHeight="1" x14ac:dyDescent="0.3">
      <c r="AE363" s="5" t="s">
        <v>358</v>
      </c>
      <c r="AF363" s="5" t="s">
        <v>3441</v>
      </c>
      <c r="AG363" s="6" t="s">
        <v>2986</v>
      </c>
      <c r="AH363" s="6" t="s">
        <v>0</v>
      </c>
      <c r="AI363" s="7">
        <f>IFERROR(RANK('Ref. Cuotas'!H362,'Ref. Cuotas'!H:H,0)+COUNTIF('Ref. Cuotas'!$H$7:'Ref. Cuotas'!H362,'Ref. Cuotas'!H362)-1,"")</f>
        <v>1695</v>
      </c>
      <c r="AJ363" s="7">
        <f>IFERROR(RANK('Ref. Cuotas'!I362,'Ref. Cuotas'!I:I,0)+COUNTIF('Ref. Cuotas'!$I$7:'Ref. Cuotas'!I362,'Ref. Cuotas'!I362)-1,"")</f>
        <v>1282</v>
      </c>
      <c r="AK363" s="7">
        <f>IFERROR(RANK('Ref. Cuotas'!J362,'Ref. Cuotas'!J:J,0)+COUNTIF('Ref. Cuotas'!$J$7:'Ref. Cuotas'!J362,'Ref. Cuotas'!J362)-1,"")</f>
        <v>1057</v>
      </c>
      <c r="AL363" s="7">
        <f>IFERROR(RANK('Ref. Cuotas'!K362,'Ref. Cuotas'!K:K,0)+COUNTIF('Ref. Cuotas'!$K$7:'Ref. Cuotas'!K362,'Ref. Cuotas'!K362)-1,"")</f>
        <v>627</v>
      </c>
      <c r="AM363" s="7">
        <f>IFERROR(RANK('Ref. Cuotas'!L362,'Ref. Cuotas'!L:L,0)+COUNTIF('Ref. Cuotas'!$L$7:'Ref. Cuotas'!L362,'Ref. Cuotas'!L362)-1,"")</f>
        <v>1910</v>
      </c>
      <c r="AN363" s="7">
        <f>IFERROR(RANK('Ref. Cuotas'!M362,'Ref. Cuotas'!M:M,0)+COUNTIF('Ref. Cuotas'!$M$7:'Ref. Cuotas'!M362,'Ref. Cuotas'!M362)-1,"")</f>
        <v>49</v>
      </c>
      <c r="AO363" s="7">
        <f>IFERROR(RANK('Ref. Cuotas'!H362,'Ref. Cuotas'!H:H,1)+COUNTIF('Ref. Cuotas'!$H$7:'Ref. Cuotas'!H362,'Ref. Cuotas'!H362)-1,"")</f>
        <v>1108</v>
      </c>
      <c r="AP363" s="7">
        <f>IFERROR(RANK('Ref. Cuotas'!J362,'Ref. Cuotas'!J:J,1)+COUNTIF('Ref. Cuotas'!$J$7:'Ref. Cuotas'!J362,'Ref. Cuotas'!J362)-1,"")</f>
        <v>232</v>
      </c>
      <c r="AQ363" s="7">
        <f>IFERROR(RANK('Ref. Cuotas'!K362,'Ref. Cuotas'!K:K,1)+COUNTIF('Ref. Cuotas'!$K$7:'Ref. Cuotas'!K362,'Ref. Cuotas'!K362)-1,"")</f>
        <v>2176</v>
      </c>
    </row>
    <row r="364" spans="31:43" ht="17.25" customHeight="1" x14ac:dyDescent="0.3">
      <c r="AE364" s="5" t="s">
        <v>359</v>
      </c>
      <c r="AF364" s="5" t="s">
        <v>3442</v>
      </c>
      <c r="AG364" s="6" t="s">
        <v>2986</v>
      </c>
      <c r="AH364" s="6" t="s">
        <v>4158</v>
      </c>
      <c r="AI364" s="7">
        <f>IFERROR(RANK('Ref. Cuotas'!H363,'Ref. Cuotas'!H:H,0)+COUNTIF('Ref. Cuotas'!$H$7:'Ref. Cuotas'!H363,'Ref. Cuotas'!H363)-1,"")</f>
        <v>2218</v>
      </c>
      <c r="AJ364" s="7">
        <f>IFERROR(RANK('Ref. Cuotas'!I363,'Ref. Cuotas'!I:I,0)+COUNTIF('Ref. Cuotas'!$I$7:'Ref. Cuotas'!I363,'Ref. Cuotas'!I363)-1,"")</f>
        <v>1283</v>
      </c>
      <c r="AK364" s="7">
        <f>IFERROR(RANK('Ref. Cuotas'!J363,'Ref. Cuotas'!J:J,0)+COUNTIF('Ref. Cuotas'!$J$7:'Ref. Cuotas'!J363,'Ref. Cuotas'!J363)-1,"")</f>
        <v>1058</v>
      </c>
      <c r="AL364" s="7">
        <f>IFERROR(RANK('Ref. Cuotas'!K363,'Ref. Cuotas'!K:K,0)+COUNTIF('Ref. Cuotas'!$K$7:'Ref. Cuotas'!K363,'Ref. Cuotas'!K363)-1,"")</f>
        <v>1120</v>
      </c>
      <c r="AM364" s="7">
        <f>IFERROR(RANK('Ref. Cuotas'!L363,'Ref. Cuotas'!L:L,0)+COUNTIF('Ref. Cuotas'!$L$7:'Ref. Cuotas'!L363,'Ref. Cuotas'!L363)-1,"")</f>
        <v>1592</v>
      </c>
      <c r="AN364" s="7">
        <f>IFERROR(RANK('Ref. Cuotas'!M363,'Ref. Cuotas'!M:M,0)+COUNTIF('Ref. Cuotas'!$M$7:'Ref. Cuotas'!M363,'Ref. Cuotas'!M363)-1,"")</f>
        <v>1227</v>
      </c>
      <c r="AO364" s="7">
        <f>IFERROR(RANK('Ref. Cuotas'!H363,'Ref. Cuotas'!H:H,1)+COUNTIF('Ref. Cuotas'!$H$7:'Ref. Cuotas'!H363,'Ref. Cuotas'!H363)-1,"")</f>
        <v>585</v>
      </c>
      <c r="AP364" s="7">
        <f>IFERROR(RANK('Ref. Cuotas'!J363,'Ref. Cuotas'!J:J,1)+COUNTIF('Ref. Cuotas'!$J$7:'Ref. Cuotas'!J363,'Ref. Cuotas'!J363)-1,"")</f>
        <v>233</v>
      </c>
      <c r="AQ364" s="7">
        <f>IFERROR(RANK('Ref. Cuotas'!K363,'Ref. Cuotas'!K:K,1)+COUNTIF('Ref. Cuotas'!$K$7:'Ref. Cuotas'!K363,'Ref. Cuotas'!K363)-1,"")</f>
        <v>1683</v>
      </c>
    </row>
    <row r="365" spans="31:43" ht="17.25" customHeight="1" x14ac:dyDescent="0.3">
      <c r="AE365" s="5" t="s">
        <v>360</v>
      </c>
      <c r="AF365" s="5" t="s">
        <v>3443</v>
      </c>
      <c r="AG365" s="6" t="s">
        <v>2986</v>
      </c>
      <c r="AH365" s="6" t="s">
        <v>4126</v>
      </c>
      <c r="AI365" s="7">
        <f>IFERROR(RANK('Ref. Cuotas'!H364,'Ref. Cuotas'!H:H,0)+COUNTIF('Ref. Cuotas'!$H$7:'Ref. Cuotas'!H364,'Ref. Cuotas'!H364)-1,"")</f>
        <v>1318</v>
      </c>
      <c r="AJ365" s="7">
        <f>IFERROR(RANK('Ref. Cuotas'!I364,'Ref. Cuotas'!I:I,0)+COUNTIF('Ref. Cuotas'!$I$7:'Ref. Cuotas'!I364,'Ref. Cuotas'!I364)-1,"")</f>
        <v>176</v>
      </c>
      <c r="AK365" s="7">
        <f>IFERROR(RANK('Ref. Cuotas'!J364,'Ref. Cuotas'!J:J,0)+COUNTIF('Ref. Cuotas'!$J$7:'Ref. Cuotas'!J364,'Ref. Cuotas'!J364)-1,"")</f>
        <v>190</v>
      </c>
      <c r="AL365" s="7">
        <f>IFERROR(RANK('Ref. Cuotas'!K364,'Ref. Cuotas'!K:K,0)+COUNTIF('Ref. Cuotas'!$K$7:'Ref. Cuotas'!K364,'Ref. Cuotas'!K364)-1,"")</f>
        <v>148</v>
      </c>
      <c r="AM365" s="7">
        <f>IFERROR(RANK('Ref. Cuotas'!L364,'Ref. Cuotas'!L:L,0)+COUNTIF('Ref. Cuotas'!$L$7:'Ref. Cuotas'!L364,'Ref. Cuotas'!L364)-1,"")</f>
        <v>110</v>
      </c>
      <c r="AN365" s="7">
        <f>IFERROR(RANK('Ref. Cuotas'!M364,'Ref. Cuotas'!M:M,0)+COUNTIF('Ref. Cuotas'!$M$7:'Ref. Cuotas'!M364,'Ref. Cuotas'!M364)-1,"")</f>
        <v>1228</v>
      </c>
      <c r="AO365" s="7">
        <f>IFERROR(RANK('Ref. Cuotas'!H364,'Ref. Cuotas'!H:H,1)+COUNTIF('Ref. Cuotas'!$H$7:'Ref. Cuotas'!H364,'Ref. Cuotas'!H364)-1,"")</f>
        <v>1485</v>
      </c>
      <c r="AP365" s="7">
        <f>IFERROR(RANK('Ref. Cuotas'!J364,'Ref. Cuotas'!J:J,1)+COUNTIF('Ref. Cuotas'!$J$7:'Ref. Cuotas'!J364,'Ref. Cuotas'!J364)-1,"")</f>
        <v>2613</v>
      </c>
      <c r="AQ365" s="7">
        <f>IFERROR(RANK('Ref. Cuotas'!K364,'Ref. Cuotas'!K:K,1)+COUNTIF('Ref. Cuotas'!$K$7:'Ref. Cuotas'!K364,'Ref. Cuotas'!K364)-1,"")</f>
        <v>2655</v>
      </c>
    </row>
    <row r="366" spans="31:43" ht="17.25" customHeight="1" x14ac:dyDescent="0.3">
      <c r="AE366" s="5" t="s">
        <v>361</v>
      </c>
      <c r="AF366" s="5" t="s">
        <v>3444</v>
      </c>
      <c r="AG366" s="6" t="s">
        <v>2986</v>
      </c>
      <c r="AH366" s="6" t="s">
        <v>4127</v>
      </c>
      <c r="AI366" s="7">
        <f>IFERROR(RANK('Ref. Cuotas'!H365,'Ref. Cuotas'!H:H,0)+COUNTIF('Ref. Cuotas'!$H$7:'Ref. Cuotas'!H365,'Ref. Cuotas'!H365)-1,"")</f>
        <v>1486</v>
      </c>
      <c r="AJ366" s="7">
        <f>IFERROR(RANK('Ref. Cuotas'!I365,'Ref. Cuotas'!I:I,0)+COUNTIF('Ref. Cuotas'!$I$7:'Ref. Cuotas'!I365,'Ref. Cuotas'!I365)-1,"")</f>
        <v>1284</v>
      </c>
      <c r="AK366" s="7">
        <f>IFERROR(RANK('Ref. Cuotas'!J365,'Ref. Cuotas'!J:J,0)+COUNTIF('Ref. Cuotas'!$J$7:'Ref. Cuotas'!J365,'Ref. Cuotas'!J365)-1,"")</f>
        <v>1059</v>
      </c>
      <c r="AL366" s="7">
        <f>IFERROR(RANK('Ref. Cuotas'!K365,'Ref. Cuotas'!K:K,0)+COUNTIF('Ref. Cuotas'!$K$7:'Ref. Cuotas'!K365,'Ref. Cuotas'!K365)-1,"")</f>
        <v>2610</v>
      </c>
      <c r="AM366" s="7">
        <f>IFERROR(RANK('Ref. Cuotas'!L365,'Ref. Cuotas'!L:L,0)+COUNTIF('Ref. Cuotas'!$L$7:'Ref. Cuotas'!L365,'Ref. Cuotas'!L365)-1,"")</f>
        <v>2606</v>
      </c>
      <c r="AN366" s="7">
        <f>IFERROR(RANK('Ref. Cuotas'!M365,'Ref. Cuotas'!M:M,0)+COUNTIF('Ref. Cuotas'!$M$7:'Ref. Cuotas'!M365,'Ref. Cuotas'!M365)-1,"")</f>
        <v>1229</v>
      </c>
      <c r="AO366" s="7">
        <f>IFERROR(RANK('Ref. Cuotas'!H365,'Ref. Cuotas'!H:H,1)+COUNTIF('Ref. Cuotas'!$H$7:'Ref. Cuotas'!H365,'Ref. Cuotas'!H365)-1,"")</f>
        <v>1317</v>
      </c>
      <c r="AP366" s="7">
        <f>IFERROR(RANK('Ref. Cuotas'!J365,'Ref. Cuotas'!J:J,1)+COUNTIF('Ref. Cuotas'!$J$7:'Ref. Cuotas'!J365,'Ref. Cuotas'!J365)-1,"")</f>
        <v>234</v>
      </c>
      <c r="AQ366" s="7">
        <f>IFERROR(RANK('Ref. Cuotas'!K365,'Ref. Cuotas'!K:K,1)+COUNTIF('Ref. Cuotas'!$K$7:'Ref. Cuotas'!K365,'Ref. Cuotas'!K365)-1,"")</f>
        <v>28</v>
      </c>
    </row>
    <row r="367" spans="31:43" ht="17.25" customHeight="1" x14ac:dyDescent="0.3">
      <c r="AE367" s="5" t="s">
        <v>362</v>
      </c>
      <c r="AF367" s="5" t="s">
        <v>3445</v>
      </c>
      <c r="AG367" s="6" t="s">
        <v>2987</v>
      </c>
      <c r="AH367" s="6" t="s">
        <v>4092</v>
      </c>
      <c r="AI367" s="7">
        <f>IFERROR(RANK('Ref. Cuotas'!H366,'Ref. Cuotas'!H:H,0)+COUNTIF('Ref. Cuotas'!$H$7:'Ref. Cuotas'!H366,'Ref. Cuotas'!H366)-1,"")</f>
        <v>2703</v>
      </c>
      <c r="AJ367" s="7">
        <f>IFERROR(RANK('Ref. Cuotas'!I366,'Ref. Cuotas'!I:I,0)+COUNTIF('Ref. Cuotas'!$I$7:'Ref. Cuotas'!I366,'Ref. Cuotas'!I366)-1,"")</f>
        <v>1285</v>
      </c>
      <c r="AK367" s="7">
        <f>IFERROR(RANK('Ref. Cuotas'!J366,'Ref. Cuotas'!J:J,0)+COUNTIF('Ref. Cuotas'!$J$7:'Ref. Cuotas'!J366,'Ref. Cuotas'!J366)-1,"")</f>
        <v>1060</v>
      </c>
      <c r="AL367" s="7">
        <f>IFERROR(RANK('Ref. Cuotas'!K366,'Ref. Cuotas'!K:K,0)+COUNTIF('Ref. Cuotas'!$K$7:'Ref. Cuotas'!K366,'Ref. Cuotas'!K366)-1,"")</f>
        <v>715</v>
      </c>
      <c r="AM367" s="7">
        <f>IFERROR(RANK('Ref. Cuotas'!L366,'Ref. Cuotas'!L:L,0)+COUNTIF('Ref. Cuotas'!$L$7:'Ref. Cuotas'!L366,'Ref. Cuotas'!L366)-1,"")</f>
        <v>2241</v>
      </c>
      <c r="AN367" s="7">
        <f>IFERROR(RANK('Ref. Cuotas'!M366,'Ref. Cuotas'!M:M,0)+COUNTIF('Ref. Cuotas'!$M$7:'Ref. Cuotas'!M366,'Ref. Cuotas'!M366)-1,"")</f>
        <v>1230</v>
      </c>
      <c r="AO367" s="7">
        <f>IFERROR(RANK('Ref. Cuotas'!H366,'Ref. Cuotas'!H:H,1)+COUNTIF('Ref. Cuotas'!$H$7:'Ref. Cuotas'!H366,'Ref. Cuotas'!H366)-1,"")</f>
        <v>100</v>
      </c>
      <c r="AP367" s="7">
        <f>IFERROR(RANK('Ref. Cuotas'!J366,'Ref. Cuotas'!J:J,1)+COUNTIF('Ref. Cuotas'!$J$7:'Ref. Cuotas'!J366,'Ref. Cuotas'!J366)-1,"")</f>
        <v>235</v>
      </c>
      <c r="AQ367" s="7">
        <f>IFERROR(RANK('Ref. Cuotas'!K366,'Ref. Cuotas'!K:K,1)+COUNTIF('Ref. Cuotas'!$K$7:'Ref. Cuotas'!K366,'Ref. Cuotas'!K366)-1,"")</f>
        <v>2088</v>
      </c>
    </row>
    <row r="368" spans="31:43" ht="17.25" customHeight="1" x14ac:dyDescent="0.3">
      <c r="AE368" s="5" t="s">
        <v>363</v>
      </c>
      <c r="AF368" s="5" t="s">
        <v>3446</v>
      </c>
      <c r="AG368" s="6" t="s">
        <v>2987</v>
      </c>
      <c r="AH368" s="6" t="s">
        <v>4140</v>
      </c>
      <c r="AI368" s="7">
        <f>IFERROR(RANK('Ref. Cuotas'!H367,'Ref. Cuotas'!H:H,0)+COUNTIF('Ref. Cuotas'!$H$7:'Ref. Cuotas'!H367,'Ref. Cuotas'!H367)-1,"")</f>
        <v>2547</v>
      </c>
      <c r="AJ368" s="7">
        <f>IFERROR(RANK('Ref. Cuotas'!I367,'Ref. Cuotas'!I:I,0)+COUNTIF('Ref. Cuotas'!$I$7:'Ref. Cuotas'!I367,'Ref. Cuotas'!I367)-1,"")</f>
        <v>1286</v>
      </c>
      <c r="AK368" s="7">
        <f>IFERROR(RANK('Ref. Cuotas'!J367,'Ref. Cuotas'!J:J,0)+COUNTIF('Ref. Cuotas'!$J$7:'Ref. Cuotas'!J367,'Ref. Cuotas'!J367)-1,"")</f>
        <v>1061</v>
      </c>
      <c r="AL368" s="7">
        <f>IFERROR(RANK('Ref. Cuotas'!K367,'Ref. Cuotas'!K:K,0)+COUNTIF('Ref. Cuotas'!$K$7:'Ref. Cuotas'!K367,'Ref. Cuotas'!K367)-1,"")</f>
        <v>878</v>
      </c>
      <c r="AM368" s="7">
        <f>IFERROR(RANK('Ref. Cuotas'!L367,'Ref. Cuotas'!L:L,0)+COUNTIF('Ref. Cuotas'!$L$7:'Ref. Cuotas'!L367,'Ref. Cuotas'!L367)-1,"")</f>
        <v>1159</v>
      </c>
      <c r="AN368" s="7">
        <f>IFERROR(RANK('Ref. Cuotas'!M367,'Ref. Cuotas'!M:M,0)+COUNTIF('Ref. Cuotas'!$M$7:'Ref. Cuotas'!M367,'Ref. Cuotas'!M367)-1,"")</f>
        <v>1231</v>
      </c>
      <c r="AO368" s="7">
        <f>IFERROR(RANK('Ref. Cuotas'!H367,'Ref. Cuotas'!H:H,1)+COUNTIF('Ref. Cuotas'!$H$7:'Ref. Cuotas'!H367,'Ref. Cuotas'!H367)-1,"")</f>
        <v>256</v>
      </c>
      <c r="AP368" s="7">
        <f>IFERROR(RANK('Ref. Cuotas'!J367,'Ref. Cuotas'!J:J,1)+COUNTIF('Ref. Cuotas'!$J$7:'Ref. Cuotas'!J367,'Ref. Cuotas'!J367)-1,"")</f>
        <v>236</v>
      </c>
      <c r="AQ368" s="7">
        <f>IFERROR(RANK('Ref. Cuotas'!K367,'Ref. Cuotas'!K:K,1)+COUNTIF('Ref. Cuotas'!$K$7:'Ref. Cuotas'!K367,'Ref. Cuotas'!K367)-1,"")</f>
        <v>1925</v>
      </c>
    </row>
    <row r="369" spans="31:43" ht="17.25" customHeight="1" x14ac:dyDescent="0.3">
      <c r="AE369" s="5" t="s">
        <v>364</v>
      </c>
      <c r="AF369" s="5" t="s">
        <v>3447</v>
      </c>
      <c r="AG369" s="6" t="s">
        <v>2987</v>
      </c>
      <c r="AH369" s="6" t="s">
        <v>4160</v>
      </c>
      <c r="AI369" s="7">
        <f>IFERROR(RANK('Ref. Cuotas'!H368,'Ref. Cuotas'!H:H,0)+COUNTIF('Ref. Cuotas'!$H$7:'Ref. Cuotas'!H368,'Ref. Cuotas'!H368)-1,"")</f>
        <v>2679</v>
      </c>
      <c r="AJ369" s="7">
        <f>IFERROR(RANK('Ref. Cuotas'!I368,'Ref. Cuotas'!I:I,0)+COUNTIF('Ref. Cuotas'!$I$7:'Ref. Cuotas'!I368,'Ref. Cuotas'!I368)-1,"")</f>
        <v>1287</v>
      </c>
      <c r="AK369" s="7">
        <f>IFERROR(RANK('Ref. Cuotas'!J368,'Ref. Cuotas'!J:J,0)+COUNTIF('Ref. Cuotas'!$J$7:'Ref. Cuotas'!J368,'Ref. Cuotas'!J368)-1,"")</f>
        <v>1062</v>
      </c>
      <c r="AL369" s="7">
        <f>IFERROR(RANK('Ref. Cuotas'!K368,'Ref. Cuotas'!K:K,0)+COUNTIF('Ref. Cuotas'!$K$7:'Ref. Cuotas'!K368,'Ref. Cuotas'!K368)-1,"")</f>
        <v>1259</v>
      </c>
      <c r="AM369" s="7">
        <f>IFERROR(RANK('Ref. Cuotas'!L368,'Ref. Cuotas'!L:L,0)+COUNTIF('Ref. Cuotas'!$L$7:'Ref. Cuotas'!L368,'Ref. Cuotas'!L368)-1,"")</f>
        <v>1428</v>
      </c>
      <c r="AN369" s="7">
        <f>IFERROR(RANK('Ref. Cuotas'!M368,'Ref. Cuotas'!M:M,0)+COUNTIF('Ref. Cuotas'!$M$7:'Ref. Cuotas'!M368,'Ref. Cuotas'!M368)-1,"")</f>
        <v>260</v>
      </c>
      <c r="AO369" s="7">
        <f>IFERROR(RANK('Ref. Cuotas'!H368,'Ref. Cuotas'!H:H,1)+COUNTIF('Ref. Cuotas'!$H$7:'Ref. Cuotas'!H368,'Ref. Cuotas'!H368)-1,"")</f>
        <v>124</v>
      </c>
      <c r="AP369" s="7">
        <f>IFERROR(RANK('Ref. Cuotas'!J368,'Ref. Cuotas'!J:J,1)+COUNTIF('Ref. Cuotas'!$J$7:'Ref. Cuotas'!J368,'Ref. Cuotas'!J368)-1,"")</f>
        <v>237</v>
      </c>
      <c r="AQ369" s="7">
        <f>IFERROR(RANK('Ref. Cuotas'!K368,'Ref. Cuotas'!K:K,1)+COUNTIF('Ref. Cuotas'!$K$7:'Ref. Cuotas'!K368,'Ref. Cuotas'!K368)-1,"")</f>
        <v>1544</v>
      </c>
    </row>
    <row r="370" spans="31:43" ht="17.25" customHeight="1" x14ac:dyDescent="0.3">
      <c r="AE370" s="5" t="s">
        <v>365</v>
      </c>
      <c r="AF370" s="5" t="s">
        <v>3448</v>
      </c>
      <c r="AG370" s="6" t="s">
        <v>2987</v>
      </c>
      <c r="AH370" s="6" t="s">
        <v>4088</v>
      </c>
      <c r="AI370" s="7">
        <f>IFERROR(RANK('Ref. Cuotas'!H369,'Ref. Cuotas'!H:H,0)+COUNTIF('Ref. Cuotas'!$H$7:'Ref. Cuotas'!H369,'Ref. Cuotas'!H369)-1,"")</f>
        <v>2482</v>
      </c>
      <c r="AJ370" s="7">
        <f>IFERROR(RANK('Ref. Cuotas'!I369,'Ref. Cuotas'!I:I,0)+COUNTIF('Ref. Cuotas'!$I$7:'Ref. Cuotas'!I369,'Ref. Cuotas'!I369)-1,"")</f>
        <v>1288</v>
      </c>
      <c r="AK370" s="7">
        <f>IFERROR(RANK('Ref. Cuotas'!J369,'Ref. Cuotas'!J:J,0)+COUNTIF('Ref. Cuotas'!$J$7:'Ref. Cuotas'!J369,'Ref. Cuotas'!J369)-1,"")</f>
        <v>1063</v>
      </c>
      <c r="AL370" s="7">
        <f>IFERROR(RANK('Ref. Cuotas'!K369,'Ref. Cuotas'!K:K,0)+COUNTIF('Ref. Cuotas'!$K$7:'Ref. Cuotas'!K369,'Ref. Cuotas'!K369)-1,"")</f>
        <v>2203</v>
      </c>
      <c r="AM370" s="7">
        <f>IFERROR(RANK('Ref. Cuotas'!L369,'Ref. Cuotas'!L:L,0)+COUNTIF('Ref. Cuotas'!$L$7:'Ref. Cuotas'!L369,'Ref. Cuotas'!L369)-1,"")</f>
        <v>1726</v>
      </c>
      <c r="AN370" s="7">
        <f>IFERROR(RANK('Ref. Cuotas'!M369,'Ref. Cuotas'!M:M,0)+COUNTIF('Ref. Cuotas'!$M$7:'Ref. Cuotas'!M369,'Ref. Cuotas'!M369)-1,"")</f>
        <v>1232</v>
      </c>
      <c r="AO370" s="7">
        <f>IFERROR(RANK('Ref. Cuotas'!H369,'Ref. Cuotas'!H:H,1)+COUNTIF('Ref. Cuotas'!$H$7:'Ref. Cuotas'!H369,'Ref. Cuotas'!H369)-1,"")</f>
        <v>321</v>
      </c>
      <c r="AP370" s="7">
        <f>IFERROR(RANK('Ref. Cuotas'!J369,'Ref. Cuotas'!J:J,1)+COUNTIF('Ref. Cuotas'!$J$7:'Ref. Cuotas'!J369,'Ref. Cuotas'!J369)-1,"")</f>
        <v>238</v>
      </c>
      <c r="AQ370" s="7">
        <f>IFERROR(RANK('Ref. Cuotas'!K369,'Ref. Cuotas'!K:K,1)+COUNTIF('Ref. Cuotas'!$K$7:'Ref. Cuotas'!K369,'Ref. Cuotas'!K369)-1,"")</f>
        <v>600</v>
      </c>
    </row>
    <row r="371" spans="31:43" ht="17.25" customHeight="1" x14ac:dyDescent="0.3">
      <c r="AE371" s="5" t="s">
        <v>366</v>
      </c>
      <c r="AF371" s="5" t="s">
        <v>3449</v>
      </c>
      <c r="AG371" s="6" t="s">
        <v>2987</v>
      </c>
      <c r="AH371" s="6" t="s">
        <v>0</v>
      </c>
      <c r="AI371" s="7">
        <f>IFERROR(RANK('Ref. Cuotas'!H370,'Ref. Cuotas'!H:H,0)+COUNTIF('Ref. Cuotas'!$H$7:'Ref. Cuotas'!H370,'Ref. Cuotas'!H370)-1,"")</f>
        <v>2471</v>
      </c>
      <c r="AJ371" s="7">
        <f>IFERROR(RANK('Ref. Cuotas'!I370,'Ref. Cuotas'!I:I,0)+COUNTIF('Ref. Cuotas'!$I$7:'Ref. Cuotas'!I370,'Ref. Cuotas'!I370)-1,"")</f>
        <v>1289</v>
      </c>
      <c r="AK371" s="7">
        <f>IFERROR(RANK('Ref. Cuotas'!J370,'Ref. Cuotas'!J:J,0)+COUNTIF('Ref. Cuotas'!$J$7:'Ref. Cuotas'!J370,'Ref. Cuotas'!J370)-1,"")</f>
        <v>1064</v>
      </c>
      <c r="AL371" s="7">
        <f>IFERROR(RANK('Ref. Cuotas'!K370,'Ref. Cuotas'!K:K,0)+COUNTIF('Ref. Cuotas'!$K$7:'Ref. Cuotas'!K370,'Ref. Cuotas'!K370)-1,"")</f>
        <v>1311</v>
      </c>
      <c r="AM371" s="7">
        <f>IFERROR(RANK('Ref. Cuotas'!L370,'Ref. Cuotas'!L:L,0)+COUNTIF('Ref. Cuotas'!$L$7:'Ref. Cuotas'!L370,'Ref. Cuotas'!L370)-1,"")</f>
        <v>2081</v>
      </c>
      <c r="AN371" s="7">
        <f>IFERROR(RANK('Ref. Cuotas'!M370,'Ref. Cuotas'!M:M,0)+COUNTIF('Ref. Cuotas'!$M$7:'Ref. Cuotas'!M370,'Ref. Cuotas'!M370)-1,"")</f>
        <v>124</v>
      </c>
      <c r="AO371" s="7">
        <f>IFERROR(RANK('Ref. Cuotas'!H370,'Ref. Cuotas'!H:H,1)+COUNTIF('Ref. Cuotas'!$H$7:'Ref. Cuotas'!H370,'Ref. Cuotas'!H370)-1,"")</f>
        <v>332</v>
      </c>
      <c r="AP371" s="7">
        <f>IFERROR(RANK('Ref. Cuotas'!J370,'Ref. Cuotas'!J:J,1)+COUNTIF('Ref. Cuotas'!$J$7:'Ref. Cuotas'!J370,'Ref. Cuotas'!J370)-1,"")</f>
        <v>239</v>
      </c>
      <c r="AQ371" s="7">
        <f>IFERROR(RANK('Ref. Cuotas'!K370,'Ref. Cuotas'!K:K,1)+COUNTIF('Ref. Cuotas'!$K$7:'Ref. Cuotas'!K370,'Ref. Cuotas'!K370)-1,"")</f>
        <v>1492</v>
      </c>
    </row>
    <row r="372" spans="31:43" ht="17.25" customHeight="1" x14ac:dyDescent="0.3">
      <c r="AE372" s="5" t="s">
        <v>367</v>
      </c>
      <c r="AF372" s="5" t="s">
        <v>3450</v>
      </c>
      <c r="AG372" s="6" t="s">
        <v>2987</v>
      </c>
      <c r="AH372" s="6" t="s">
        <v>4125</v>
      </c>
      <c r="AI372" s="7">
        <f>IFERROR(RANK('Ref. Cuotas'!H371,'Ref. Cuotas'!H:H,0)+COUNTIF('Ref. Cuotas'!$H$7:'Ref. Cuotas'!H371,'Ref. Cuotas'!H371)-1,"")</f>
        <v>2728</v>
      </c>
      <c r="AJ372" s="7">
        <f>IFERROR(RANK('Ref. Cuotas'!I371,'Ref. Cuotas'!I:I,0)+COUNTIF('Ref. Cuotas'!$I$7:'Ref. Cuotas'!I371,'Ref. Cuotas'!I371)-1,"")</f>
        <v>1290</v>
      </c>
      <c r="AK372" s="7">
        <f>IFERROR(RANK('Ref. Cuotas'!J371,'Ref. Cuotas'!J:J,0)+COUNTIF('Ref. Cuotas'!$J$7:'Ref. Cuotas'!J371,'Ref. Cuotas'!J371)-1,"")</f>
        <v>1065</v>
      </c>
      <c r="AL372" s="7">
        <f>IFERROR(RANK('Ref. Cuotas'!K371,'Ref. Cuotas'!K:K,0)+COUNTIF('Ref. Cuotas'!$K$7:'Ref. Cuotas'!K371,'Ref. Cuotas'!K371)-1,"")</f>
        <v>1478</v>
      </c>
      <c r="AM372" s="7">
        <f>IFERROR(RANK('Ref. Cuotas'!L371,'Ref. Cuotas'!L:L,0)+COUNTIF('Ref. Cuotas'!$L$7:'Ref. Cuotas'!L371,'Ref. Cuotas'!L371)-1,"")</f>
        <v>1847</v>
      </c>
      <c r="AN372" s="7">
        <f>IFERROR(RANK('Ref. Cuotas'!M371,'Ref. Cuotas'!M:M,0)+COUNTIF('Ref. Cuotas'!$M$7:'Ref. Cuotas'!M371,'Ref. Cuotas'!M371)-1,"")</f>
        <v>1233</v>
      </c>
      <c r="AO372" s="7">
        <f>IFERROR(RANK('Ref. Cuotas'!H371,'Ref. Cuotas'!H:H,1)+COUNTIF('Ref. Cuotas'!$H$7:'Ref. Cuotas'!H371,'Ref. Cuotas'!H371)-1,"")</f>
        <v>75</v>
      </c>
      <c r="AP372" s="7">
        <f>IFERROR(RANK('Ref. Cuotas'!J371,'Ref. Cuotas'!J:J,1)+COUNTIF('Ref. Cuotas'!$J$7:'Ref. Cuotas'!J371,'Ref. Cuotas'!J371)-1,"")</f>
        <v>240</v>
      </c>
      <c r="AQ372" s="7">
        <f>IFERROR(RANK('Ref. Cuotas'!K371,'Ref. Cuotas'!K:K,1)+COUNTIF('Ref. Cuotas'!$K$7:'Ref. Cuotas'!K371,'Ref. Cuotas'!K371)-1,"")</f>
        <v>1325</v>
      </c>
    </row>
    <row r="373" spans="31:43" ht="17.25" customHeight="1" x14ac:dyDescent="0.3">
      <c r="AE373" s="5" t="s">
        <v>368</v>
      </c>
      <c r="AF373" s="5" t="s">
        <v>3451</v>
      </c>
      <c r="AG373" s="6" t="s">
        <v>2988</v>
      </c>
      <c r="AH373" s="6" t="s">
        <v>4124</v>
      </c>
      <c r="AI373" s="7">
        <f>IFERROR(RANK('Ref. Cuotas'!H372,'Ref. Cuotas'!H:H,0)+COUNTIF('Ref. Cuotas'!$H$7:'Ref. Cuotas'!H372,'Ref. Cuotas'!H372)-1,"")</f>
        <v>142</v>
      </c>
      <c r="AJ373" s="7">
        <f>IFERROR(RANK('Ref. Cuotas'!I372,'Ref. Cuotas'!I:I,0)+COUNTIF('Ref. Cuotas'!$I$7:'Ref. Cuotas'!I372,'Ref. Cuotas'!I372)-1,"")</f>
        <v>1291</v>
      </c>
      <c r="AK373" s="7">
        <f>IFERROR(RANK('Ref. Cuotas'!J372,'Ref. Cuotas'!J:J,0)+COUNTIF('Ref. Cuotas'!$J$7:'Ref. Cuotas'!J372,'Ref. Cuotas'!J372)-1,"")</f>
        <v>1066</v>
      </c>
      <c r="AL373" s="7">
        <f>IFERROR(RANK('Ref. Cuotas'!K372,'Ref. Cuotas'!K:K,0)+COUNTIF('Ref. Cuotas'!$K$7:'Ref. Cuotas'!K372,'Ref. Cuotas'!K372)-1,"")</f>
        <v>836</v>
      </c>
      <c r="AM373" s="7">
        <f>IFERROR(RANK('Ref. Cuotas'!L372,'Ref. Cuotas'!L:L,0)+COUNTIF('Ref. Cuotas'!$L$7:'Ref. Cuotas'!L372,'Ref. Cuotas'!L372)-1,"")</f>
        <v>1466</v>
      </c>
      <c r="AN373" s="7">
        <f>IFERROR(RANK('Ref. Cuotas'!M372,'Ref. Cuotas'!M:M,0)+COUNTIF('Ref. Cuotas'!$M$7:'Ref. Cuotas'!M372,'Ref. Cuotas'!M372)-1,"")</f>
        <v>1234</v>
      </c>
      <c r="AO373" s="7">
        <f>IFERROR(RANK('Ref. Cuotas'!H372,'Ref. Cuotas'!H:H,1)+COUNTIF('Ref. Cuotas'!$H$7:'Ref. Cuotas'!H372,'Ref. Cuotas'!H372)-1,"")</f>
        <v>2661</v>
      </c>
      <c r="AP373" s="7">
        <f>IFERROR(RANK('Ref. Cuotas'!J372,'Ref. Cuotas'!J:J,1)+COUNTIF('Ref. Cuotas'!$J$7:'Ref. Cuotas'!J372,'Ref. Cuotas'!J372)-1,"")</f>
        <v>241</v>
      </c>
      <c r="AQ373" s="7">
        <f>IFERROR(RANK('Ref. Cuotas'!K372,'Ref. Cuotas'!K:K,1)+COUNTIF('Ref. Cuotas'!$K$7:'Ref. Cuotas'!K372,'Ref. Cuotas'!K372)-1,"")</f>
        <v>1967</v>
      </c>
    </row>
    <row r="374" spans="31:43" ht="17.25" customHeight="1" x14ac:dyDescent="0.3">
      <c r="AE374" s="5" t="s">
        <v>369</v>
      </c>
      <c r="AF374" s="5" t="s">
        <v>3452</v>
      </c>
      <c r="AG374" s="6" t="s">
        <v>2988</v>
      </c>
      <c r="AH374" s="6" t="s">
        <v>4125</v>
      </c>
      <c r="AI374" s="7">
        <f>IFERROR(RANK('Ref. Cuotas'!H373,'Ref. Cuotas'!H:H,0)+COUNTIF('Ref. Cuotas'!$H$7:'Ref. Cuotas'!H373,'Ref. Cuotas'!H373)-1,"")</f>
        <v>198</v>
      </c>
      <c r="AJ374" s="7">
        <f>IFERROR(RANK('Ref. Cuotas'!I373,'Ref. Cuotas'!I:I,0)+COUNTIF('Ref. Cuotas'!$I$7:'Ref. Cuotas'!I373,'Ref. Cuotas'!I373)-1,"")</f>
        <v>1292</v>
      </c>
      <c r="AK374" s="7">
        <f>IFERROR(RANK('Ref. Cuotas'!J373,'Ref. Cuotas'!J:J,0)+COUNTIF('Ref. Cuotas'!$J$7:'Ref. Cuotas'!J373,'Ref. Cuotas'!J373)-1,"")</f>
        <v>1067</v>
      </c>
      <c r="AL374" s="7">
        <f>IFERROR(RANK('Ref. Cuotas'!K373,'Ref. Cuotas'!K:K,0)+COUNTIF('Ref. Cuotas'!$K$7:'Ref. Cuotas'!K373,'Ref. Cuotas'!K373)-1,"")</f>
        <v>1379</v>
      </c>
      <c r="AM374" s="7">
        <f>IFERROR(RANK('Ref. Cuotas'!L373,'Ref. Cuotas'!L:L,0)+COUNTIF('Ref. Cuotas'!$L$7:'Ref. Cuotas'!L373,'Ref. Cuotas'!L373)-1,"")</f>
        <v>1911</v>
      </c>
      <c r="AN374" s="7">
        <f>IFERROR(RANK('Ref. Cuotas'!M373,'Ref. Cuotas'!M:M,0)+COUNTIF('Ref. Cuotas'!$M$7:'Ref. Cuotas'!M373,'Ref. Cuotas'!M373)-1,"")</f>
        <v>1235</v>
      </c>
      <c r="AO374" s="7">
        <f>IFERROR(RANK('Ref. Cuotas'!H373,'Ref. Cuotas'!H:H,1)+COUNTIF('Ref. Cuotas'!$H$7:'Ref. Cuotas'!H373,'Ref. Cuotas'!H373)-1,"")</f>
        <v>2605</v>
      </c>
      <c r="AP374" s="7">
        <f>IFERROR(RANK('Ref. Cuotas'!J373,'Ref. Cuotas'!J:J,1)+COUNTIF('Ref. Cuotas'!$J$7:'Ref. Cuotas'!J373,'Ref. Cuotas'!J373)-1,"")</f>
        <v>242</v>
      </c>
      <c r="AQ374" s="7">
        <f>IFERROR(RANK('Ref. Cuotas'!K373,'Ref. Cuotas'!K:K,1)+COUNTIF('Ref. Cuotas'!$K$7:'Ref. Cuotas'!K373,'Ref. Cuotas'!K373)-1,"")</f>
        <v>1424</v>
      </c>
    </row>
    <row r="375" spans="31:43" ht="17.25" customHeight="1" x14ac:dyDescent="0.3">
      <c r="AE375" s="5" t="s">
        <v>370</v>
      </c>
      <c r="AF375" s="5" t="s">
        <v>3453</v>
      </c>
      <c r="AG375" s="6" t="s">
        <v>2988</v>
      </c>
      <c r="AH375" s="6" t="s">
        <v>4126</v>
      </c>
      <c r="AI375" s="7">
        <f>IFERROR(RANK('Ref. Cuotas'!H374,'Ref. Cuotas'!H:H,0)+COUNTIF('Ref. Cuotas'!$H$7:'Ref. Cuotas'!H374,'Ref. Cuotas'!H374)-1,"")</f>
        <v>144</v>
      </c>
      <c r="AJ375" s="7">
        <f>IFERROR(RANK('Ref. Cuotas'!I374,'Ref. Cuotas'!I:I,0)+COUNTIF('Ref. Cuotas'!$I$7:'Ref. Cuotas'!I374,'Ref. Cuotas'!I374)-1,"")</f>
        <v>1293</v>
      </c>
      <c r="AK375" s="7">
        <f>IFERROR(RANK('Ref. Cuotas'!J374,'Ref. Cuotas'!J:J,0)+COUNTIF('Ref. Cuotas'!$J$7:'Ref. Cuotas'!J374,'Ref. Cuotas'!J374)-1,"")</f>
        <v>771</v>
      </c>
      <c r="AL375" s="7">
        <f>IFERROR(RANK('Ref. Cuotas'!K374,'Ref. Cuotas'!K:K,0)+COUNTIF('Ref. Cuotas'!$K$7:'Ref. Cuotas'!K374,'Ref. Cuotas'!K374)-1,"")</f>
        <v>306</v>
      </c>
      <c r="AM375" s="7">
        <f>IFERROR(RANK('Ref. Cuotas'!L374,'Ref. Cuotas'!L:L,0)+COUNTIF('Ref. Cuotas'!$L$7:'Ref. Cuotas'!L374,'Ref. Cuotas'!L374)-1,"")</f>
        <v>307</v>
      </c>
      <c r="AN375" s="7">
        <f>IFERROR(RANK('Ref. Cuotas'!M374,'Ref. Cuotas'!M:M,0)+COUNTIF('Ref. Cuotas'!$M$7:'Ref. Cuotas'!M374,'Ref. Cuotas'!M374)-1,"")</f>
        <v>1236</v>
      </c>
      <c r="AO375" s="7">
        <f>IFERROR(RANK('Ref. Cuotas'!H374,'Ref. Cuotas'!H:H,1)+COUNTIF('Ref. Cuotas'!$H$7:'Ref. Cuotas'!H374,'Ref. Cuotas'!H374)-1,"")</f>
        <v>2659</v>
      </c>
      <c r="AP375" s="7">
        <f>IFERROR(RANK('Ref. Cuotas'!J374,'Ref. Cuotas'!J:J,1)+COUNTIF('Ref. Cuotas'!$J$7:'Ref. Cuotas'!J374,'Ref. Cuotas'!J374)-1,"")</f>
        <v>2032</v>
      </c>
      <c r="AQ375" s="7">
        <f>IFERROR(RANK('Ref. Cuotas'!K374,'Ref. Cuotas'!K:K,1)+COUNTIF('Ref. Cuotas'!$K$7:'Ref. Cuotas'!K374,'Ref. Cuotas'!K374)-1,"")</f>
        <v>2497</v>
      </c>
    </row>
    <row r="376" spans="31:43" ht="17.25" customHeight="1" x14ac:dyDescent="0.3">
      <c r="AE376" s="5" t="s">
        <v>371</v>
      </c>
      <c r="AF376" s="5" t="s">
        <v>3454</v>
      </c>
      <c r="AG376" s="6" t="s">
        <v>2989</v>
      </c>
      <c r="AH376" s="6" t="s">
        <v>4153</v>
      </c>
      <c r="AI376" s="7">
        <f>IFERROR(RANK('Ref. Cuotas'!H375,'Ref. Cuotas'!H:H,0)+COUNTIF('Ref. Cuotas'!$H$7:'Ref. Cuotas'!H375,'Ref. Cuotas'!H375)-1,"")</f>
        <v>2136</v>
      </c>
      <c r="AJ376" s="7">
        <f>IFERROR(RANK('Ref. Cuotas'!I375,'Ref. Cuotas'!I:I,0)+COUNTIF('Ref. Cuotas'!$I$7:'Ref. Cuotas'!I375,'Ref. Cuotas'!I375)-1,"")</f>
        <v>1294</v>
      </c>
      <c r="AK376" s="7">
        <f>IFERROR(RANK('Ref. Cuotas'!J375,'Ref. Cuotas'!J:J,0)+COUNTIF('Ref. Cuotas'!$J$7:'Ref. Cuotas'!J375,'Ref. Cuotas'!J375)-1,"")</f>
        <v>1068</v>
      </c>
      <c r="AL376" s="7">
        <f>IFERROR(RANK('Ref. Cuotas'!K375,'Ref. Cuotas'!K:K,0)+COUNTIF('Ref. Cuotas'!$K$7:'Ref. Cuotas'!K375,'Ref. Cuotas'!K375)-1,"")</f>
        <v>1267</v>
      </c>
      <c r="AM376" s="7">
        <f>IFERROR(RANK('Ref. Cuotas'!L375,'Ref. Cuotas'!L:L,0)+COUNTIF('Ref. Cuotas'!$L$7:'Ref. Cuotas'!L375,'Ref. Cuotas'!L375)-1,"")</f>
        <v>1217</v>
      </c>
      <c r="AN376" s="7">
        <f>IFERROR(RANK('Ref. Cuotas'!M375,'Ref. Cuotas'!M:M,0)+COUNTIF('Ref. Cuotas'!$M$7:'Ref. Cuotas'!M375,'Ref. Cuotas'!M375)-1,"")</f>
        <v>1237</v>
      </c>
      <c r="AO376" s="7">
        <f>IFERROR(RANK('Ref. Cuotas'!H375,'Ref. Cuotas'!H:H,1)+COUNTIF('Ref. Cuotas'!$H$7:'Ref. Cuotas'!H375,'Ref. Cuotas'!H375)-1,"")</f>
        <v>667</v>
      </c>
      <c r="AP376" s="7">
        <f>IFERROR(RANK('Ref. Cuotas'!J375,'Ref. Cuotas'!J:J,1)+COUNTIF('Ref. Cuotas'!$J$7:'Ref. Cuotas'!J375,'Ref. Cuotas'!J375)-1,"")</f>
        <v>243</v>
      </c>
      <c r="AQ376" s="7">
        <f>IFERROR(RANK('Ref. Cuotas'!K375,'Ref. Cuotas'!K:K,1)+COUNTIF('Ref. Cuotas'!$K$7:'Ref. Cuotas'!K375,'Ref. Cuotas'!K375)-1,"")</f>
        <v>1536</v>
      </c>
    </row>
    <row r="377" spans="31:43" ht="17.25" customHeight="1" x14ac:dyDescent="0.3">
      <c r="AE377" s="5" t="s">
        <v>372</v>
      </c>
      <c r="AF377" s="5" t="s">
        <v>3455</v>
      </c>
      <c r="AG377" s="6" t="s">
        <v>2990</v>
      </c>
      <c r="AH377" s="6" t="s">
        <v>4153</v>
      </c>
      <c r="AI377" s="7">
        <f>IFERROR(RANK('Ref. Cuotas'!H376,'Ref. Cuotas'!H:H,0)+COUNTIF('Ref. Cuotas'!$H$7:'Ref. Cuotas'!H376,'Ref. Cuotas'!H376)-1,"")</f>
        <v>2223</v>
      </c>
      <c r="AJ377" s="7">
        <f>IFERROR(RANK('Ref. Cuotas'!I376,'Ref. Cuotas'!I:I,0)+COUNTIF('Ref. Cuotas'!$I$7:'Ref. Cuotas'!I376,'Ref. Cuotas'!I376)-1,"")</f>
        <v>1295</v>
      </c>
      <c r="AK377" s="7">
        <f>IFERROR(RANK('Ref. Cuotas'!J376,'Ref. Cuotas'!J:J,0)+COUNTIF('Ref. Cuotas'!$J$7:'Ref. Cuotas'!J376,'Ref. Cuotas'!J376)-1,"")</f>
        <v>1069</v>
      </c>
      <c r="AL377" s="7">
        <f>IFERROR(RANK('Ref. Cuotas'!K376,'Ref. Cuotas'!K:K,0)+COUNTIF('Ref. Cuotas'!$K$7:'Ref. Cuotas'!K376,'Ref. Cuotas'!K376)-1,"")</f>
        <v>744</v>
      </c>
      <c r="AM377" s="7">
        <f>IFERROR(RANK('Ref. Cuotas'!L376,'Ref. Cuotas'!L:L,0)+COUNTIF('Ref. Cuotas'!$L$7:'Ref. Cuotas'!L376,'Ref. Cuotas'!L376)-1,"")</f>
        <v>719</v>
      </c>
      <c r="AN377" s="7">
        <f>IFERROR(RANK('Ref. Cuotas'!M376,'Ref. Cuotas'!M:M,0)+COUNTIF('Ref. Cuotas'!$M$7:'Ref. Cuotas'!M376,'Ref. Cuotas'!M376)-1,"")</f>
        <v>1238</v>
      </c>
      <c r="AO377" s="7">
        <f>IFERROR(RANK('Ref. Cuotas'!H376,'Ref. Cuotas'!H:H,1)+COUNTIF('Ref. Cuotas'!$H$7:'Ref. Cuotas'!H376,'Ref. Cuotas'!H376)-1,"")</f>
        <v>580</v>
      </c>
      <c r="AP377" s="7">
        <f>IFERROR(RANK('Ref. Cuotas'!J376,'Ref. Cuotas'!J:J,1)+COUNTIF('Ref. Cuotas'!$J$7:'Ref. Cuotas'!J376,'Ref. Cuotas'!J376)-1,"")</f>
        <v>244</v>
      </c>
      <c r="AQ377" s="7">
        <f>IFERROR(RANK('Ref. Cuotas'!K376,'Ref. Cuotas'!K:K,1)+COUNTIF('Ref. Cuotas'!$K$7:'Ref. Cuotas'!K376,'Ref. Cuotas'!K376)-1,"")</f>
        <v>2059</v>
      </c>
    </row>
    <row r="378" spans="31:43" ht="17.25" customHeight="1" x14ac:dyDescent="0.3">
      <c r="AE378" s="5" t="s">
        <v>373</v>
      </c>
      <c r="AF378" s="5" t="s">
        <v>3456</v>
      </c>
      <c r="AG378" s="6" t="s">
        <v>2991</v>
      </c>
      <c r="AH378" s="6" t="s">
        <v>4092</v>
      </c>
      <c r="AI378" s="7">
        <f>IFERROR(RANK('Ref. Cuotas'!H377,'Ref. Cuotas'!H:H,0)+COUNTIF('Ref. Cuotas'!$H$7:'Ref. Cuotas'!H377,'Ref. Cuotas'!H377)-1,"")</f>
        <v>1027</v>
      </c>
      <c r="AJ378" s="7">
        <f>IFERROR(RANK('Ref. Cuotas'!I377,'Ref. Cuotas'!I:I,0)+COUNTIF('Ref. Cuotas'!$I$7:'Ref. Cuotas'!I377,'Ref. Cuotas'!I377)-1,"")</f>
        <v>296</v>
      </c>
      <c r="AK378" s="7">
        <f>IFERROR(RANK('Ref. Cuotas'!J377,'Ref. Cuotas'!J:J,0)+COUNTIF('Ref. Cuotas'!$J$7:'Ref. Cuotas'!J377,'Ref. Cuotas'!J377)-1,"")</f>
        <v>526</v>
      </c>
      <c r="AL378" s="7">
        <f>IFERROR(RANK('Ref. Cuotas'!K377,'Ref. Cuotas'!K:K,0)+COUNTIF('Ref. Cuotas'!$K$7:'Ref. Cuotas'!K377,'Ref. Cuotas'!K377)-1,"")</f>
        <v>294</v>
      </c>
      <c r="AM378" s="7">
        <f>IFERROR(RANK('Ref. Cuotas'!L377,'Ref. Cuotas'!L:L,0)+COUNTIF('Ref. Cuotas'!$L$7:'Ref. Cuotas'!L377,'Ref. Cuotas'!L377)-1,"")</f>
        <v>366</v>
      </c>
      <c r="AN378" s="7">
        <f>IFERROR(RANK('Ref. Cuotas'!M377,'Ref. Cuotas'!M:M,0)+COUNTIF('Ref. Cuotas'!$M$7:'Ref. Cuotas'!M377,'Ref. Cuotas'!M377)-1,"")</f>
        <v>1239</v>
      </c>
      <c r="AO378" s="7">
        <f>IFERROR(RANK('Ref. Cuotas'!H377,'Ref. Cuotas'!H:H,1)+COUNTIF('Ref. Cuotas'!$H$7:'Ref. Cuotas'!H377,'Ref. Cuotas'!H377)-1,"")</f>
        <v>1776</v>
      </c>
      <c r="AP378" s="7">
        <f>IFERROR(RANK('Ref. Cuotas'!J377,'Ref. Cuotas'!J:J,1)+COUNTIF('Ref. Cuotas'!$J$7:'Ref. Cuotas'!J377,'Ref. Cuotas'!J377)-1,"")</f>
        <v>2277</v>
      </c>
      <c r="AQ378" s="7">
        <f>IFERROR(RANK('Ref. Cuotas'!K377,'Ref. Cuotas'!K:K,1)+COUNTIF('Ref. Cuotas'!$K$7:'Ref. Cuotas'!K377,'Ref. Cuotas'!K377)-1,"")</f>
        <v>2509</v>
      </c>
    </row>
    <row r="379" spans="31:43" ht="17.25" customHeight="1" x14ac:dyDescent="0.3">
      <c r="AE379" s="5" t="s">
        <v>374</v>
      </c>
      <c r="AF379" s="5" t="s">
        <v>3457</v>
      </c>
      <c r="AG379" s="6" t="s">
        <v>2991</v>
      </c>
      <c r="AH379" s="6" t="s">
        <v>4088</v>
      </c>
      <c r="AI379" s="7">
        <f>IFERROR(RANK('Ref. Cuotas'!H378,'Ref. Cuotas'!H:H,0)+COUNTIF('Ref. Cuotas'!$H$7:'Ref. Cuotas'!H378,'Ref. Cuotas'!H378)-1,"")</f>
        <v>983</v>
      </c>
      <c r="AJ379" s="7">
        <f>IFERROR(RANK('Ref. Cuotas'!I378,'Ref. Cuotas'!I:I,0)+COUNTIF('Ref. Cuotas'!$I$7:'Ref. Cuotas'!I378,'Ref. Cuotas'!I378)-1,"")</f>
        <v>810</v>
      </c>
      <c r="AK379" s="7">
        <f>IFERROR(RANK('Ref. Cuotas'!J378,'Ref. Cuotas'!J:J,0)+COUNTIF('Ref. Cuotas'!$J$7:'Ref. Cuotas'!J378,'Ref. Cuotas'!J378)-1,"")</f>
        <v>719</v>
      </c>
      <c r="AL379" s="7">
        <f>IFERROR(RANK('Ref. Cuotas'!K378,'Ref. Cuotas'!K:K,0)+COUNTIF('Ref. Cuotas'!$K$7:'Ref. Cuotas'!K378,'Ref. Cuotas'!K378)-1,"")</f>
        <v>1523</v>
      </c>
      <c r="AM379" s="7">
        <f>IFERROR(RANK('Ref. Cuotas'!L378,'Ref. Cuotas'!L:L,0)+COUNTIF('Ref. Cuotas'!$L$7:'Ref. Cuotas'!L378,'Ref. Cuotas'!L378)-1,"")</f>
        <v>99</v>
      </c>
      <c r="AN379" s="7">
        <f>IFERROR(RANK('Ref. Cuotas'!M378,'Ref. Cuotas'!M:M,0)+COUNTIF('Ref. Cuotas'!$M$7:'Ref. Cuotas'!M378,'Ref. Cuotas'!M378)-1,"")</f>
        <v>1240</v>
      </c>
      <c r="AO379" s="7">
        <f>IFERROR(RANK('Ref. Cuotas'!H378,'Ref. Cuotas'!H:H,1)+COUNTIF('Ref. Cuotas'!$H$7:'Ref. Cuotas'!H378,'Ref. Cuotas'!H378)-1,"")</f>
        <v>1820</v>
      </c>
      <c r="AP379" s="7">
        <f>IFERROR(RANK('Ref. Cuotas'!J378,'Ref. Cuotas'!J:J,1)+COUNTIF('Ref. Cuotas'!$J$7:'Ref. Cuotas'!J378,'Ref. Cuotas'!J378)-1,"")</f>
        <v>2084</v>
      </c>
      <c r="AQ379" s="7">
        <f>IFERROR(RANK('Ref. Cuotas'!K378,'Ref. Cuotas'!K:K,1)+COUNTIF('Ref. Cuotas'!$K$7:'Ref. Cuotas'!K378,'Ref. Cuotas'!K378)-1,"")</f>
        <v>1280</v>
      </c>
    </row>
    <row r="380" spans="31:43" ht="17.25" customHeight="1" x14ac:dyDescent="0.3">
      <c r="AE380" s="5" t="s">
        <v>375</v>
      </c>
      <c r="AF380" s="5" t="s">
        <v>3458</v>
      </c>
      <c r="AG380" s="6" t="s">
        <v>2991</v>
      </c>
      <c r="AH380" s="6" t="s">
        <v>4093</v>
      </c>
      <c r="AI380" s="7">
        <f>IFERROR(RANK('Ref. Cuotas'!H379,'Ref. Cuotas'!H:H,0)+COUNTIF('Ref. Cuotas'!$H$7:'Ref. Cuotas'!H379,'Ref. Cuotas'!H379)-1,"")</f>
        <v>1087</v>
      </c>
      <c r="AJ380" s="7">
        <f>IFERROR(RANK('Ref. Cuotas'!I379,'Ref. Cuotas'!I:I,0)+COUNTIF('Ref. Cuotas'!$I$7:'Ref. Cuotas'!I379,'Ref. Cuotas'!I379)-1,"")</f>
        <v>444</v>
      </c>
      <c r="AK380" s="7">
        <f>IFERROR(RANK('Ref. Cuotas'!J379,'Ref. Cuotas'!J:J,0)+COUNTIF('Ref. Cuotas'!$J$7:'Ref. Cuotas'!J379,'Ref. Cuotas'!J379)-1,"")</f>
        <v>323</v>
      </c>
      <c r="AL380" s="7">
        <f>IFERROR(RANK('Ref. Cuotas'!K379,'Ref. Cuotas'!K:K,0)+COUNTIF('Ref. Cuotas'!$K$7:'Ref. Cuotas'!K379,'Ref. Cuotas'!K379)-1,"")</f>
        <v>338</v>
      </c>
      <c r="AM380" s="7">
        <f>IFERROR(RANK('Ref. Cuotas'!L379,'Ref. Cuotas'!L:L,0)+COUNTIF('Ref. Cuotas'!$L$7:'Ref. Cuotas'!L379,'Ref. Cuotas'!L379)-1,"")</f>
        <v>137</v>
      </c>
      <c r="AN380" s="7">
        <f>IFERROR(RANK('Ref. Cuotas'!M379,'Ref. Cuotas'!M:M,0)+COUNTIF('Ref. Cuotas'!$M$7:'Ref. Cuotas'!M379,'Ref. Cuotas'!M379)-1,"")</f>
        <v>1241</v>
      </c>
      <c r="AO380" s="7">
        <f>IFERROR(RANK('Ref. Cuotas'!H379,'Ref. Cuotas'!H:H,1)+COUNTIF('Ref. Cuotas'!$H$7:'Ref. Cuotas'!H379,'Ref. Cuotas'!H379)-1,"")</f>
        <v>1716</v>
      </c>
      <c r="AP380" s="7">
        <f>IFERROR(RANK('Ref. Cuotas'!J379,'Ref. Cuotas'!J:J,1)+COUNTIF('Ref. Cuotas'!$J$7:'Ref. Cuotas'!J379,'Ref. Cuotas'!J379)-1,"")</f>
        <v>2480</v>
      </c>
      <c r="AQ380" s="7">
        <f>IFERROR(RANK('Ref. Cuotas'!K379,'Ref. Cuotas'!K:K,1)+COUNTIF('Ref. Cuotas'!$K$7:'Ref. Cuotas'!K379,'Ref. Cuotas'!K379)-1,"")</f>
        <v>2465</v>
      </c>
    </row>
    <row r="381" spans="31:43" ht="17.25" customHeight="1" x14ac:dyDescent="0.3">
      <c r="AE381" s="5" t="s">
        <v>376</v>
      </c>
      <c r="AF381" s="5" t="s">
        <v>3459</v>
      </c>
      <c r="AG381" s="6" t="s">
        <v>2991</v>
      </c>
      <c r="AH381" s="6" t="s">
        <v>4115</v>
      </c>
      <c r="AI381" s="7">
        <f>IFERROR(RANK('Ref. Cuotas'!H380,'Ref. Cuotas'!H:H,0)+COUNTIF('Ref. Cuotas'!$H$7:'Ref. Cuotas'!H380,'Ref. Cuotas'!H380)-1,"")</f>
        <v>2112</v>
      </c>
      <c r="AJ381" s="7">
        <f>IFERROR(RANK('Ref. Cuotas'!I380,'Ref. Cuotas'!I:I,0)+COUNTIF('Ref. Cuotas'!$I$7:'Ref. Cuotas'!I380,'Ref. Cuotas'!I380)-1,"")</f>
        <v>180</v>
      </c>
      <c r="AK381" s="7">
        <f>IFERROR(RANK('Ref. Cuotas'!J380,'Ref. Cuotas'!J:J,0)+COUNTIF('Ref. Cuotas'!$J$7:'Ref. Cuotas'!J380,'Ref. Cuotas'!J380)-1,"")</f>
        <v>1070</v>
      </c>
      <c r="AL381" s="7">
        <f>IFERROR(RANK('Ref. Cuotas'!K380,'Ref. Cuotas'!K:K,0)+COUNTIF('Ref. Cuotas'!$K$7:'Ref. Cuotas'!K380,'Ref. Cuotas'!K380)-1,"")</f>
        <v>1069</v>
      </c>
      <c r="AM381" s="7">
        <f>IFERROR(RANK('Ref. Cuotas'!L380,'Ref. Cuotas'!L:L,0)+COUNTIF('Ref. Cuotas'!$L$7:'Ref. Cuotas'!L380,'Ref. Cuotas'!L380)-1,"")</f>
        <v>1912</v>
      </c>
      <c r="AN381" s="7">
        <f>IFERROR(RANK('Ref. Cuotas'!M380,'Ref. Cuotas'!M:M,0)+COUNTIF('Ref. Cuotas'!$M$7:'Ref. Cuotas'!M380,'Ref. Cuotas'!M380)-1,"")</f>
        <v>50</v>
      </c>
      <c r="AO381" s="7">
        <f>IFERROR(RANK('Ref. Cuotas'!H380,'Ref. Cuotas'!H:H,1)+COUNTIF('Ref. Cuotas'!$H$7:'Ref. Cuotas'!H380,'Ref. Cuotas'!H380)-1,"")</f>
        <v>691</v>
      </c>
      <c r="AP381" s="7">
        <f>IFERROR(RANK('Ref. Cuotas'!J380,'Ref. Cuotas'!J:J,1)+COUNTIF('Ref. Cuotas'!$J$7:'Ref. Cuotas'!J380,'Ref. Cuotas'!J380)-1,"")</f>
        <v>245</v>
      </c>
      <c r="AQ381" s="7">
        <f>IFERROR(RANK('Ref. Cuotas'!K380,'Ref. Cuotas'!K:K,1)+COUNTIF('Ref. Cuotas'!$K$7:'Ref. Cuotas'!K380,'Ref. Cuotas'!K380)-1,"")</f>
        <v>1734</v>
      </c>
    </row>
    <row r="382" spans="31:43" ht="17.25" customHeight="1" x14ac:dyDescent="0.3">
      <c r="AE382" s="5" t="s">
        <v>377</v>
      </c>
      <c r="AF382" s="5" t="s">
        <v>3460</v>
      </c>
      <c r="AG382" s="6" t="s">
        <v>2991</v>
      </c>
      <c r="AH382" s="6" t="s">
        <v>4116</v>
      </c>
      <c r="AI382" s="7">
        <f>IFERROR(RANK('Ref. Cuotas'!H381,'Ref. Cuotas'!H:H,0)+COUNTIF('Ref. Cuotas'!$H$7:'Ref. Cuotas'!H381,'Ref. Cuotas'!H381)-1,"")</f>
        <v>1279</v>
      </c>
      <c r="AJ382" s="7">
        <f>IFERROR(RANK('Ref. Cuotas'!I381,'Ref. Cuotas'!I:I,0)+COUNTIF('Ref. Cuotas'!$I$7:'Ref. Cuotas'!I381,'Ref. Cuotas'!I381)-1,"")</f>
        <v>469</v>
      </c>
      <c r="AK382" s="7">
        <f>IFERROR(RANK('Ref. Cuotas'!J381,'Ref. Cuotas'!J:J,0)+COUNTIF('Ref. Cuotas'!$J$7:'Ref. Cuotas'!J381,'Ref. Cuotas'!J381)-1,"")</f>
        <v>536</v>
      </c>
      <c r="AL382" s="7">
        <f>IFERROR(RANK('Ref. Cuotas'!K381,'Ref. Cuotas'!K:K,0)+COUNTIF('Ref. Cuotas'!$K$7:'Ref. Cuotas'!K381,'Ref. Cuotas'!K381)-1,"")</f>
        <v>556</v>
      </c>
      <c r="AM382" s="7">
        <f>IFERROR(RANK('Ref. Cuotas'!L381,'Ref. Cuotas'!L:L,0)+COUNTIF('Ref. Cuotas'!$L$7:'Ref. Cuotas'!L381,'Ref. Cuotas'!L381)-1,"")</f>
        <v>84</v>
      </c>
      <c r="AN382" s="7">
        <f>IFERROR(RANK('Ref. Cuotas'!M381,'Ref. Cuotas'!M:M,0)+COUNTIF('Ref. Cuotas'!$M$7:'Ref. Cuotas'!M381,'Ref. Cuotas'!M381)-1,"")</f>
        <v>1242</v>
      </c>
      <c r="AO382" s="7">
        <f>IFERROR(RANK('Ref. Cuotas'!H381,'Ref. Cuotas'!H:H,1)+COUNTIF('Ref. Cuotas'!$H$7:'Ref. Cuotas'!H381,'Ref. Cuotas'!H381)-1,"")</f>
        <v>1524</v>
      </c>
      <c r="AP382" s="7">
        <f>IFERROR(RANK('Ref. Cuotas'!J381,'Ref. Cuotas'!J:J,1)+COUNTIF('Ref. Cuotas'!$J$7:'Ref. Cuotas'!J381,'Ref. Cuotas'!J381)-1,"")</f>
        <v>2267</v>
      </c>
      <c r="AQ382" s="7">
        <f>IFERROR(RANK('Ref. Cuotas'!K381,'Ref. Cuotas'!K:K,1)+COUNTIF('Ref. Cuotas'!$K$7:'Ref. Cuotas'!K381,'Ref. Cuotas'!K381)-1,"")</f>
        <v>2247</v>
      </c>
    </row>
    <row r="383" spans="31:43" ht="17.25" customHeight="1" x14ac:dyDescent="0.3">
      <c r="AE383" s="5" t="s">
        <v>378</v>
      </c>
      <c r="AF383" s="5" t="s">
        <v>3461</v>
      </c>
      <c r="AG383" s="6" t="s">
        <v>2991</v>
      </c>
      <c r="AH383" s="6" t="s">
        <v>4096</v>
      </c>
      <c r="AI383" s="7">
        <f>IFERROR(RANK('Ref. Cuotas'!H382,'Ref. Cuotas'!H:H,0)+COUNTIF('Ref. Cuotas'!$H$7:'Ref. Cuotas'!H382,'Ref. Cuotas'!H382)-1,"")</f>
        <v>1771</v>
      </c>
      <c r="AJ383" s="7">
        <f>IFERROR(RANK('Ref. Cuotas'!I382,'Ref. Cuotas'!I:I,0)+COUNTIF('Ref. Cuotas'!$I$7:'Ref. Cuotas'!I382,'Ref. Cuotas'!I382)-1,"")</f>
        <v>1296</v>
      </c>
      <c r="AK383" s="7">
        <f>IFERROR(RANK('Ref. Cuotas'!J382,'Ref. Cuotas'!J:J,0)+COUNTIF('Ref. Cuotas'!$J$7:'Ref. Cuotas'!J382,'Ref. Cuotas'!J382)-1,"")</f>
        <v>1071</v>
      </c>
      <c r="AL383" s="7">
        <f>IFERROR(RANK('Ref. Cuotas'!K382,'Ref. Cuotas'!K:K,0)+COUNTIF('Ref. Cuotas'!$K$7:'Ref. Cuotas'!K382,'Ref. Cuotas'!K382)-1,"")</f>
        <v>1607</v>
      </c>
      <c r="AM383" s="7">
        <f>IFERROR(RANK('Ref. Cuotas'!L382,'Ref. Cuotas'!L:L,0)+COUNTIF('Ref. Cuotas'!$L$7:'Ref. Cuotas'!L382,'Ref. Cuotas'!L382)-1,"")</f>
        <v>2242</v>
      </c>
      <c r="AN383" s="7">
        <f>IFERROR(RANK('Ref. Cuotas'!M382,'Ref. Cuotas'!M:M,0)+COUNTIF('Ref. Cuotas'!$M$7:'Ref. Cuotas'!M382,'Ref. Cuotas'!M382)-1,"")</f>
        <v>1243</v>
      </c>
      <c r="AO383" s="7">
        <f>IFERROR(RANK('Ref. Cuotas'!H382,'Ref. Cuotas'!H:H,1)+COUNTIF('Ref. Cuotas'!$H$7:'Ref. Cuotas'!H382,'Ref. Cuotas'!H382)-1,"")</f>
        <v>1032</v>
      </c>
      <c r="AP383" s="7">
        <f>IFERROR(RANK('Ref. Cuotas'!J382,'Ref. Cuotas'!J:J,1)+COUNTIF('Ref. Cuotas'!$J$7:'Ref. Cuotas'!J382,'Ref. Cuotas'!J382)-1,"")</f>
        <v>246</v>
      </c>
      <c r="AQ383" s="7">
        <f>IFERROR(RANK('Ref. Cuotas'!K382,'Ref. Cuotas'!K:K,1)+COUNTIF('Ref. Cuotas'!$K$7:'Ref. Cuotas'!K382,'Ref. Cuotas'!K382)-1,"")</f>
        <v>1196</v>
      </c>
    </row>
    <row r="384" spans="31:43" ht="17.25" customHeight="1" x14ac:dyDescent="0.3">
      <c r="AE384" s="5" t="s">
        <v>379</v>
      </c>
      <c r="AF384" s="5" t="s">
        <v>3462</v>
      </c>
      <c r="AG384" s="6" t="s">
        <v>2991</v>
      </c>
      <c r="AH384" s="6" t="s">
        <v>4097</v>
      </c>
      <c r="AI384" s="7">
        <f>IFERROR(RANK('Ref. Cuotas'!H383,'Ref. Cuotas'!H:H,0)+COUNTIF('Ref. Cuotas'!$H$7:'Ref. Cuotas'!H383,'Ref. Cuotas'!H383)-1,"")</f>
        <v>1170</v>
      </c>
      <c r="AJ384" s="7">
        <f>IFERROR(RANK('Ref. Cuotas'!I383,'Ref. Cuotas'!I:I,0)+COUNTIF('Ref. Cuotas'!$I$7:'Ref. Cuotas'!I383,'Ref. Cuotas'!I383)-1,"")</f>
        <v>1297</v>
      </c>
      <c r="AK384" s="7">
        <f>IFERROR(RANK('Ref. Cuotas'!J383,'Ref. Cuotas'!J:J,0)+COUNTIF('Ref. Cuotas'!$J$7:'Ref. Cuotas'!J383,'Ref. Cuotas'!J383)-1,"")</f>
        <v>1072</v>
      </c>
      <c r="AL384" s="7">
        <f>IFERROR(RANK('Ref. Cuotas'!K383,'Ref. Cuotas'!K:K,0)+COUNTIF('Ref. Cuotas'!$K$7:'Ref. Cuotas'!K383,'Ref. Cuotas'!K383)-1,"")</f>
        <v>1487</v>
      </c>
      <c r="AM384" s="7">
        <f>IFERROR(RANK('Ref. Cuotas'!L383,'Ref. Cuotas'!L:L,0)+COUNTIF('Ref. Cuotas'!$L$7:'Ref. Cuotas'!L383,'Ref. Cuotas'!L383)-1,"")</f>
        <v>2082</v>
      </c>
      <c r="AN384" s="7">
        <f>IFERROR(RANK('Ref. Cuotas'!M383,'Ref. Cuotas'!M:M,0)+COUNTIF('Ref. Cuotas'!$M$7:'Ref. Cuotas'!M383,'Ref. Cuotas'!M383)-1,"")</f>
        <v>261</v>
      </c>
      <c r="AO384" s="7">
        <f>IFERROR(RANK('Ref. Cuotas'!H383,'Ref. Cuotas'!H:H,1)+COUNTIF('Ref. Cuotas'!$H$7:'Ref. Cuotas'!H383,'Ref. Cuotas'!H383)-1,"")</f>
        <v>1633</v>
      </c>
      <c r="AP384" s="7">
        <f>IFERROR(RANK('Ref. Cuotas'!J383,'Ref. Cuotas'!J:J,1)+COUNTIF('Ref. Cuotas'!$J$7:'Ref. Cuotas'!J383,'Ref. Cuotas'!J383)-1,"")</f>
        <v>247</v>
      </c>
      <c r="AQ384" s="7">
        <f>IFERROR(RANK('Ref. Cuotas'!K383,'Ref. Cuotas'!K:K,1)+COUNTIF('Ref. Cuotas'!$K$7:'Ref. Cuotas'!K383,'Ref. Cuotas'!K383)-1,"")</f>
        <v>1316</v>
      </c>
    </row>
    <row r="385" spans="31:43" ht="17.25" customHeight="1" x14ac:dyDescent="0.3">
      <c r="AE385" s="5" t="s">
        <v>380</v>
      </c>
      <c r="AF385" s="5" t="s">
        <v>3463</v>
      </c>
      <c r="AG385" s="6" t="s">
        <v>2991</v>
      </c>
      <c r="AH385" s="6" t="s">
        <v>4117</v>
      </c>
      <c r="AI385" s="7">
        <f>IFERROR(RANK('Ref. Cuotas'!H384,'Ref. Cuotas'!H:H,0)+COUNTIF('Ref. Cuotas'!$H$7:'Ref. Cuotas'!H384,'Ref. Cuotas'!H384)-1,"")</f>
        <v>1465</v>
      </c>
      <c r="AJ385" s="7">
        <f>IFERROR(RANK('Ref. Cuotas'!I384,'Ref. Cuotas'!I:I,0)+COUNTIF('Ref. Cuotas'!$I$7:'Ref. Cuotas'!I384,'Ref. Cuotas'!I384)-1,"")</f>
        <v>1298</v>
      </c>
      <c r="AK385" s="7">
        <f>IFERROR(RANK('Ref. Cuotas'!J384,'Ref. Cuotas'!J:J,0)+COUNTIF('Ref. Cuotas'!$J$7:'Ref. Cuotas'!J384,'Ref. Cuotas'!J384)-1,"")</f>
        <v>475</v>
      </c>
      <c r="AL385" s="7">
        <f>IFERROR(RANK('Ref. Cuotas'!K384,'Ref. Cuotas'!K:K,0)+COUNTIF('Ref. Cuotas'!$K$7:'Ref. Cuotas'!K384,'Ref. Cuotas'!K384)-1,"")</f>
        <v>307</v>
      </c>
      <c r="AM385" s="7">
        <f>IFERROR(RANK('Ref. Cuotas'!L384,'Ref. Cuotas'!L:L,0)+COUNTIF('Ref. Cuotas'!$L$7:'Ref. Cuotas'!L384,'Ref. Cuotas'!L384)-1,"")</f>
        <v>2243</v>
      </c>
      <c r="AN385" s="7">
        <f>IFERROR(RANK('Ref. Cuotas'!M384,'Ref. Cuotas'!M:M,0)+COUNTIF('Ref. Cuotas'!$M$7:'Ref. Cuotas'!M384,'Ref. Cuotas'!M384)-1,"")</f>
        <v>1244</v>
      </c>
      <c r="AO385" s="7">
        <f>IFERROR(RANK('Ref. Cuotas'!H384,'Ref. Cuotas'!H:H,1)+COUNTIF('Ref. Cuotas'!$H$7:'Ref. Cuotas'!H384,'Ref. Cuotas'!H384)-1,"")</f>
        <v>1338</v>
      </c>
      <c r="AP385" s="7">
        <f>IFERROR(RANK('Ref. Cuotas'!J384,'Ref. Cuotas'!J:J,1)+COUNTIF('Ref. Cuotas'!$J$7:'Ref. Cuotas'!J384,'Ref. Cuotas'!J384)-1,"")</f>
        <v>2328</v>
      </c>
      <c r="AQ385" s="7">
        <f>IFERROR(RANK('Ref. Cuotas'!K384,'Ref. Cuotas'!K:K,1)+COUNTIF('Ref. Cuotas'!$K$7:'Ref. Cuotas'!K384,'Ref. Cuotas'!K384)-1,"")</f>
        <v>2496</v>
      </c>
    </row>
    <row r="386" spans="31:43" ht="17.25" customHeight="1" x14ac:dyDescent="0.3">
      <c r="AE386" s="5" t="s">
        <v>381</v>
      </c>
      <c r="AF386" s="5" t="s">
        <v>3464</v>
      </c>
      <c r="AG386" s="6" t="s">
        <v>2992</v>
      </c>
      <c r="AH386" s="6" t="s">
        <v>4092</v>
      </c>
      <c r="AI386" s="7">
        <f>IFERROR(RANK('Ref. Cuotas'!H385,'Ref. Cuotas'!H:H,0)+COUNTIF('Ref. Cuotas'!$H$7:'Ref. Cuotas'!H385,'Ref. Cuotas'!H385)-1,"")</f>
        <v>2170</v>
      </c>
      <c r="AJ386" s="7">
        <f>IFERROR(RANK('Ref. Cuotas'!I385,'Ref. Cuotas'!I:I,0)+COUNTIF('Ref. Cuotas'!$I$7:'Ref. Cuotas'!I385,'Ref. Cuotas'!I385)-1,"")</f>
        <v>489</v>
      </c>
      <c r="AK386" s="7">
        <f>IFERROR(RANK('Ref. Cuotas'!J385,'Ref. Cuotas'!J:J,0)+COUNTIF('Ref. Cuotas'!$J$7:'Ref. Cuotas'!J385,'Ref. Cuotas'!J385)-1,"")</f>
        <v>311</v>
      </c>
      <c r="AL386" s="7">
        <f>IFERROR(RANK('Ref. Cuotas'!K385,'Ref. Cuotas'!K:K,0)+COUNTIF('Ref. Cuotas'!$K$7:'Ref. Cuotas'!K385,'Ref. Cuotas'!K385)-1,"")</f>
        <v>920</v>
      </c>
      <c r="AM386" s="7">
        <f>IFERROR(RANK('Ref. Cuotas'!L385,'Ref. Cuotas'!L:L,0)+COUNTIF('Ref. Cuotas'!$L$7:'Ref. Cuotas'!L385,'Ref. Cuotas'!L385)-1,"")</f>
        <v>765</v>
      </c>
      <c r="AN386" s="7">
        <f>IFERROR(RANK('Ref. Cuotas'!M385,'Ref. Cuotas'!M:M,0)+COUNTIF('Ref. Cuotas'!$M$7:'Ref. Cuotas'!M385,'Ref. Cuotas'!M385)-1,"")</f>
        <v>1245</v>
      </c>
      <c r="AO386" s="7">
        <f>IFERROR(RANK('Ref. Cuotas'!H385,'Ref. Cuotas'!H:H,1)+COUNTIF('Ref. Cuotas'!$H$7:'Ref. Cuotas'!H385,'Ref. Cuotas'!H385)-1,"")</f>
        <v>633</v>
      </c>
      <c r="AP386" s="7">
        <f>IFERROR(RANK('Ref. Cuotas'!J385,'Ref. Cuotas'!J:J,1)+COUNTIF('Ref. Cuotas'!$J$7:'Ref. Cuotas'!J385,'Ref. Cuotas'!J385)-1,"")</f>
        <v>2492</v>
      </c>
      <c r="AQ386" s="7">
        <f>IFERROR(RANK('Ref. Cuotas'!K385,'Ref. Cuotas'!K:K,1)+COUNTIF('Ref. Cuotas'!$K$7:'Ref. Cuotas'!K385,'Ref. Cuotas'!K385)-1,"")</f>
        <v>1883</v>
      </c>
    </row>
    <row r="387" spans="31:43" ht="17.25" customHeight="1" x14ac:dyDescent="0.3">
      <c r="AE387" s="5" t="s">
        <v>382</v>
      </c>
      <c r="AF387" s="5" t="s">
        <v>3465</v>
      </c>
      <c r="AG387" s="6" t="s">
        <v>2992</v>
      </c>
      <c r="AH387" s="6" t="s">
        <v>4093</v>
      </c>
      <c r="AI387" s="7">
        <f>IFERROR(RANK('Ref. Cuotas'!H386,'Ref. Cuotas'!H:H,0)+COUNTIF('Ref. Cuotas'!$H$7:'Ref. Cuotas'!H386,'Ref. Cuotas'!H386)-1,"")</f>
        <v>2160</v>
      </c>
      <c r="AJ387" s="7">
        <f>IFERROR(RANK('Ref. Cuotas'!I386,'Ref. Cuotas'!I:I,0)+COUNTIF('Ref. Cuotas'!$I$7:'Ref. Cuotas'!I386,'Ref. Cuotas'!I386)-1,"")</f>
        <v>1299</v>
      </c>
      <c r="AK387" s="7">
        <f>IFERROR(RANK('Ref. Cuotas'!J386,'Ref. Cuotas'!J:J,0)+COUNTIF('Ref. Cuotas'!$J$7:'Ref. Cuotas'!J386,'Ref. Cuotas'!J386)-1,"")</f>
        <v>1073</v>
      </c>
      <c r="AL387" s="7">
        <f>IFERROR(RANK('Ref. Cuotas'!K386,'Ref. Cuotas'!K:K,0)+COUNTIF('Ref. Cuotas'!$K$7:'Ref. Cuotas'!K386,'Ref. Cuotas'!K386)-1,"")</f>
        <v>935</v>
      </c>
      <c r="AM387" s="7">
        <f>IFERROR(RANK('Ref. Cuotas'!L386,'Ref. Cuotas'!L:L,0)+COUNTIF('Ref. Cuotas'!$L$7:'Ref. Cuotas'!L386,'Ref. Cuotas'!L386)-1,"")</f>
        <v>1256</v>
      </c>
      <c r="AN387" s="7">
        <f>IFERROR(RANK('Ref. Cuotas'!M386,'Ref. Cuotas'!M:M,0)+COUNTIF('Ref. Cuotas'!$M$7:'Ref. Cuotas'!M386,'Ref. Cuotas'!M386)-1,"")</f>
        <v>1246</v>
      </c>
      <c r="AO387" s="7">
        <f>IFERROR(RANK('Ref. Cuotas'!H386,'Ref. Cuotas'!H:H,1)+COUNTIF('Ref. Cuotas'!$H$7:'Ref. Cuotas'!H386,'Ref. Cuotas'!H386)-1,"")</f>
        <v>643</v>
      </c>
      <c r="AP387" s="7">
        <f>IFERROR(RANK('Ref. Cuotas'!J386,'Ref. Cuotas'!J:J,1)+COUNTIF('Ref. Cuotas'!$J$7:'Ref. Cuotas'!J386,'Ref. Cuotas'!J386)-1,"")</f>
        <v>248</v>
      </c>
      <c r="AQ387" s="7">
        <f>IFERROR(RANK('Ref. Cuotas'!K386,'Ref. Cuotas'!K:K,1)+COUNTIF('Ref. Cuotas'!$K$7:'Ref. Cuotas'!K386,'Ref. Cuotas'!K386)-1,"")</f>
        <v>1868</v>
      </c>
    </row>
    <row r="388" spans="31:43" ht="17.25" customHeight="1" x14ac:dyDescent="0.3">
      <c r="AE388" s="5" t="s">
        <v>383</v>
      </c>
      <c r="AF388" s="5" t="s">
        <v>3466</v>
      </c>
      <c r="AG388" s="6" t="s">
        <v>2992</v>
      </c>
      <c r="AH388" s="6" t="s">
        <v>4116</v>
      </c>
      <c r="AI388" s="7">
        <f>IFERROR(RANK('Ref. Cuotas'!H387,'Ref. Cuotas'!H:H,0)+COUNTIF('Ref. Cuotas'!$H$7:'Ref. Cuotas'!H387,'Ref. Cuotas'!H387)-1,"")</f>
        <v>2152</v>
      </c>
      <c r="AJ388" s="7">
        <f>IFERROR(RANK('Ref. Cuotas'!I387,'Ref. Cuotas'!I:I,0)+COUNTIF('Ref. Cuotas'!$I$7:'Ref. Cuotas'!I387,'Ref. Cuotas'!I387)-1,"")</f>
        <v>1300</v>
      </c>
      <c r="AK388" s="7">
        <f>IFERROR(RANK('Ref. Cuotas'!J387,'Ref. Cuotas'!J:J,0)+COUNTIF('Ref. Cuotas'!$J$7:'Ref. Cuotas'!J387,'Ref. Cuotas'!J387)-1,"")</f>
        <v>1074</v>
      </c>
      <c r="AL388" s="7">
        <f>IFERROR(RANK('Ref. Cuotas'!K387,'Ref. Cuotas'!K:K,0)+COUNTIF('Ref. Cuotas'!$K$7:'Ref. Cuotas'!K387,'Ref. Cuotas'!K387)-1,"")</f>
        <v>833</v>
      </c>
      <c r="AM388" s="7">
        <f>IFERROR(RANK('Ref. Cuotas'!L387,'Ref. Cuotas'!L:L,0)+COUNTIF('Ref. Cuotas'!$L$7:'Ref. Cuotas'!L387,'Ref. Cuotas'!L387)-1,"")</f>
        <v>1593</v>
      </c>
      <c r="AN388" s="7">
        <f>IFERROR(RANK('Ref. Cuotas'!M387,'Ref. Cuotas'!M:M,0)+COUNTIF('Ref. Cuotas'!$M$7:'Ref. Cuotas'!M387,'Ref. Cuotas'!M387)-1,"")</f>
        <v>1247</v>
      </c>
      <c r="AO388" s="7">
        <f>IFERROR(RANK('Ref. Cuotas'!H387,'Ref. Cuotas'!H:H,1)+COUNTIF('Ref. Cuotas'!$H$7:'Ref. Cuotas'!H387,'Ref. Cuotas'!H387)-1,"")</f>
        <v>651</v>
      </c>
      <c r="AP388" s="7">
        <f>IFERROR(RANK('Ref. Cuotas'!J387,'Ref. Cuotas'!J:J,1)+COUNTIF('Ref. Cuotas'!$J$7:'Ref. Cuotas'!J387,'Ref. Cuotas'!J387)-1,"")</f>
        <v>249</v>
      </c>
      <c r="AQ388" s="7">
        <f>IFERROR(RANK('Ref. Cuotas'!K387,'Ref. Cuotas'!K:K,1)+COUNTIF('Ref. Cuotas'!$K$7:'Ref. Cuotas'!K387,'Ref. Cuotas'!K387)-1,"")</f>
        <v>1970</v>
      </c>
    </row>
    <row r="389" spans="31:43" ht="17.25" customHeight="1" x14ac:dyDescent="0.3">
      <c r="AE389" s="5" t="s">
        <v>384</v>
      </c>
      <c r="AF389" s="5" t="s">
        <v>3467</v>
      </c>
      <c r="AG389" s="6" t="s">
        <v>2992</v>
      </c>
      <c r="AH389" s="6" t="s">
        <v>4094</v>
      </c>
      <c r="AI389" s="7">
        <f>IFERROR(RANK('Ref. Cuotas'!H388,'Ref. Cuotas'!H:H,0)+COUNTIF('Ref. Cuotas'!$H$7:'Ref. Cuotas'!H388,'Ref. Cuotas'!H388)-1,"")</f>
        <v>2394</v>
      </c>
      <c r="AJ389" s="7">
        <f>IFERROR(RANK('Ref. Cuotas'!I388,'Ref. Cuotas'!I:I,0)+COUNTIF('Ref. Cuotas'!$I$7:'Ref. Cuotas'!I388,'Ref. Cuotas'!I388)-1,"")</f>
        <v>1301</v>
      </c>
      <c r="AK389" s="7">
        <f>IFERROR(RANK('Ref. Cuotas'!J388,'Ref. Cuotas'!J:J,0)+COUNTIF('Ref. Cuotas'!$J$7:'Ref. Cuotas'!J388,'Ref. Cuotas'!J388)-1,"")</f>
        <v>1075</v>
      </c>
      <c r="AL389" s="7">
        <f>IFERROR(RANK('Ref. Cuotas'!K388,'Ref. Cuotas'!K:K,0)+COUNTIF('Ref. Cuotas'!$K$7:'Ref. Cuotas'!K388,'Ref. Cuotas'!K388)-1,"")</f>
        <v>2611</v>
      </c>
      <c r="AM389" s="7">
        <f>IFERROR(RANK('Ref. Cuotas'!L388,'Ref. Cuotas'!L:L,0)+COUNTIF('Ref. Cuotas'!$L$7:'Ref. Cuotas'!L388,'Ref. Cuotas'!L388)-1,"")</f>
        <v>2607</v>
      </c>
      <c r="AN389" s="7">
        <f>IFERROR(RANK('Ref. Cuotas'!M388,'Ref. Cuotas'!M:M,0)+COUNTIF('Ref. Cuotas'!$M$7:'Ref. Cuotas'!M388,'Ref. Cuotas'!M388)-1,"")</f>
        <v>1248</v>
      </c>
      <c r="AO389" s="7">
        <f>IFERROR(RANK('Ref. Cuotas'!H388,'Ref. Cuotas'!H:H,1)+COUNTIF('Ref. Cuotas'!$H$7:'Ref. Cuotas'!H388,'Ref. Cuotas'!H388)-1,"")</f>
        <v>409</v>
      </c>
      <c r="AP389" s="7">
        <f>IFERROR(RANK('Ref. Cuotas'!J388,'Ref. Cuotas'!J:J,1)+COUNTIF('Ref. Cuotas'!$J$7:'Ref. Cuotas'!J388,'Ref. Cuotas'!J388)-1,"")</f>
        <v>250</v>
      </c>
      <c r="AQ389" s="7">
        <f>IFERROR(RANK('Ref. Cuotas'!K388,'Ref. Cuotas'!K:K,1)+COUNTIF('Ref. Cuotas'!$K$7:'Ref. Cuotas'!K388,'Ref. Cuotas'!K388)-1,"")</f>
        <v>29</v>
      </c>
    </row>
    <row r="390" spans="31:43" ht="17.25" customHeight="1" x14ac:dyDescent="0.3">
      <c r="AE390" s="5" t="s">
        <v>385</v>
      </c>
      <c r="AF390" s="5" t="s">
        <v>3468</v>
      </c>
      <c r="AG390" s="6" t="s">
        <v>2992</v>
      </c>
      <c r="AH390" s="6" t="s">
        <v>4097</v>
      </c>
      <c r="AI390" s="7">
        <f>IFERROR(RANK('Ref. Cuotas'!H389,'Ref. Cuotas'!H:H,0)+COUNTIF('Ref. Cuotas'!$H$7:'Ref. Cuotas'!H389,'Ref. Cuotas'!H389)-1,"")</f>
        <v>2119</v>
      </c>
      <c r="AJ390" s="7">
        <f>IFERROR(RANK('Ref. Cuotas'!I389,'Ref. Cuotas'!I:I,0)+COUNTIF('Ref. Cuotas'!$I$7:'Ref. Cuotas'!I389,'Ref. Cuotas'!I389)-1,"")</f>
        <v>1302</v>
      </c>
      <c r="AK390" s="7">
        <f>IFERROR(RANK('Ref. Cuotas'!J389,'Ref. Cuotas'!J:J,0)+COUNTIF('Ref. Cuotas'!$J$7:'Ref. Cuotas'!J389,'Ref. Cuotas'!J389)-1,"")</f>
        <v>1076</v>
      </c>
      <c r="AL390" s="7">
        <f>IFERROR(RANK('Ref. Cuotas'!K389,'Ref. Cuotas'!K:K,0)+COUNTIF('Ref. Cuotas'!$K$7:'Ref. Cuotas'!K389,'Ref. Cuotas'!K389)-1,"")</f>
        <v>2612</v>
      </c>
      <c r="AM390" s="7">
        <f>IFERROR(RANK('Ref. Cuotas'!L389,'Ref. Cuotas'!L:L,0)+COUNTIF('Ref. Cuotas'!$L$7:'Ref. Cuotas'!L389,'Ref. Cuotas'!L389)-1,"")</f>
        <v>2608</v>
      </c>
      <c r="AN390" s="7">
        <f>IFERROR(RANK('Ref. Cuotas'!M389,'Ref. Cuotas'!M:M,0)+COUNTIF('Ref. Cuotas'!$M$7:'Ref. Cuotas'!M389,'Ref. Cuotas'!M389)-1,"")</f>
        <v>1249</v>
      </c>
      <c r="AO390" s="7">
        <f>IFERROR(RANK('Ref. Cuotas'!H389,'Ref. Cuotas'!H:H,1)+COUNTIF('Ref. Cuotas'!$H$7:'Ref. Cuotas'!H389,'Ref. Cuotas'!H389)-1,"")</f>
        <v>684</v>
      </c>
      <c r="AP390" s="7">
        <f>IFERROR(RANK('Ref. Cuotas'!J389,'Ref. Cuotas'!J:J,1)+COUNTIF('Ref. Cuotas'!$J$7:'Ref. Cuotas'!J389,'Ref. Cuotas'!J389)-1,"")</f>
        <v>251</v>
      </c>
      <c r="AQ390" s="7">
        <f>IFERROR(RANK('Ref. Cuotas'!K389,'Ref. Cuotas'!K:K,1)+COUNTIF('Ref. Cuotas'!$K$7:'Ref. Cuotas'!K389,'Ref. Cuotas'!K389)-1,"")</f>
        <v>30</v>
      </c>
    </row>
    <row r="391" spans="31:43" ht="17.25" customHeight="1" x14ac:dyDescent="0.3">
      <c r="AE391" s="5" t="s">
        <v>386</v>
      </c>
      <c r="AF391" s="5" t="s">
        <v>3469</v>
      </c>
      <c r="AG391" s="6" t="s">
        <v>2993</v>
      </c>
      <c r="AH391" s="6" t="s">
        <v>4092</v>
      </c>
      <c r="AI391" s="7">
        <f>IFERROR(RANK('Ref. Cuotas'!H390,'Ref. Cuotas'!H:H,0)+COUNTIF('Ref. Cuotas'!$H$7:'Ref. Cuotas'!H390,'Ref. Cuotas'!H390)-1,"")</f>
        <v>2354</v>
      </c>
      <c r="AJ391" s="7">
        <f>IFERROR(RANK('Ref. Cuotas'!I390,'Ref. Cuotas'!I:I,0)+COUNTIF('Ref. Cuotas'!$I$7:'Ref. Cuotas'!I390,'Ref. Cuotas'!I390)-1,"")</f>
        <v>1303</v>
      </c>
      <c r="AK391" s="7">
        <f>IFERROR(RANK('Ref. Cuotas'!J390,'Ref. Cuotas'!J:J,0)+COUNTIF('Ref. Cuotas'!$J$7:'Ref. Cuotas'!J390,'Ref. Cuotas'!J390)-1,"")</f>
        <v>1077</v>
      </c>
      <c r="AL391" s="7">
        <f>IFERROR(RANK('Ref. Cuotas'!K390,'Ref. Cuotas'!K:K,0)+COUNTIF('Ref. Cuotas'!$K$7:'Ref. Cuotas'!K390,'Ref. Cuotas'!K390)-1,"")</f>
        <v>2201</v>
      </c>
      <c r="AM391" s="7">
        <f>IFERROR(RANK('Ref. Cuotas'!L390,'Ref. Cuotas'!L:L,0)+COUNTIF('Ref. Cuotas'!$L$7:'Ref. Cuotas'!L390,'Ref. Cuotas'!L390)-1,"")</f>
        <v>1779</v>
      </c>
      <c r="AN391" s="7">
        <f>IFERROR(RANK('Ref. Cuotas'!M390,'Ref. Cuotas'!M:M,0)+COUNTIF('Ref. Cuotas'!$M$7:'Ref. Cuotas'!M390,'Ref. Cuotas'!M390)-1,"")</f>
        <v>1250</v>
      </c>
      <c r="AO391" s="7">
        <f>IFERROR(RANK('Ref. Cuotas'!H390,'Ref. Cuotas'!H:H,1)+COUNTIF('Ref. Cuotas'!$H$7:'Ref. Cuotas'!H390,'Ref. Cuotas'!H390)-1,"")</f>
        <v>449</v>
      </c>
      <c r="AP391" s="7">
        <f>IFERROR(RANK('Ref. Cuotas'!J390,'Ref. Cuotas'!J:J,1)+COUNTIF('Ref. Cuotas'!$J$7:'Ref. Cuotas'!J390,'Ref. Cuotas'!J390)-1,"")</f>
        <v>252</v>
      </c>
      <c r="AQ391" s="7">
        <f>IFERROR(RANK('Ref. Cuotas'!K390,'Ref. Cuotas'!K:K,1)+COUNTIF('Ref. Cuotas'!$K$7:'Ref. Cuotas'!K390,'Ref. Cuotas'!K390)-1,"")</f>
        <v>602</v>
      </c>
    </row>
    <row r="392" spans="31:43" ht="17.25" customHeight="1" x14ac:dyDescent="0.3">
      <c r="AE392" s="5" t="s">
        <v>387</v>
      </c>
      <c r="AF392" s="5" t="s">
        <v>3470</v>
      </c>
      <c r="AG392" s="6" t="s">
        <v>2993</v>
      </c>
      <c r="AH392" s="6" t="s">
        <v>4093</v>
      </c>
      <c r="AI392" s="7">
        <f>IFERROR(RANK('Ref. Cuotas'!H391,'Ref. Cuotas'!H:H,0)+COUNTIF('Ref. Cuotas'!$H$7:'Ref. Cuotas'!H391,'Ref. Cuotas'!H391)-1,"")</f>
        <v>2336</v>
      </c>
      <c r="AJ392" s="7">
        <f>IFERROR(RANK('Ref. Cuotas'!I391,'Ref. Cuotas'!I:I,0)+COUNTIF('Ref. Cuotas'!$I$7:'Ref. Cuotas'!I391,'Ref. Cuotas'!I391)-1,"")</f>
        <v>1304</v>
      </c>
      <c r="AK392" s="7">
        <f>IFERROR(RANK('Ref. Cuotas'!J391,'Ref. Cuotas'!J:J,0)+COUNTIF('Ref. Cuotas'!$J$7:'Ref. Cuotas'!J391,'Ref. Cuotas'!J391)-1,"")</f>
        <v>1078</v>
      </c>
      <c r="AL392" s="7">
        <f>IFERROR(RANK('Ref. Cuotas'!K391,'Ref. Cuotas'!K:K,0)+COUNTIF('Ref. Cuotas'!$K$7:'Ref. Cuotas'!K391,'Ref. Cuotas'!K391)-1,"")</f>
        <v>2155</v>
      </c>
      <c r="AM392" s="7">
        <f>IFERROR(RANK('Ref. Cuotas'!L391,'Ref. Cuotas'!L:L,0)+COUNTIF('Ref. Cuotas'!$L$7:'Ref. Cuotas'!L391,'Ref. Cuotas'!L391)-1,"")</f>
        <v>2083</v>
      </c>
      <c r="AN392" s="7">
        <f>IFERROR(RANK('Ref. Cuotas'!M391,'Ref. Cuotas'!M:M,0)+COUNTIF('Ref. Cuotas'!$M$7:'Ref. Cuotas'!M391,'Ref. Cuotas'!M391)-1,"")</f>
        <v>1251</v>
      </c>
      <c r="AO392" s="7">
        <f>IFERROR(RANK('Ref. Cuotas'!H391,'Ref. Cuotas'!H:H,1)+COUNTIF('Ref. Cuotas'!$H$7:'Ref. Cuotas'!H391,'Ref. Cuotas'!H391)-1,"")</f>
        <v>467</v>
      </c>
      <c r="AP392" s="7">
        <f>IFERROR(RANK('Ref. Cuotas'!J391,'Ref. Cuotas'!J:J,1)+COUNTIF('Ref. Cuotas'!$J$7:'Ref. Cuotas'!J391,'Ref. Cuotas'!J391)-1,"")</f>
        <v>253</v>
      </c>
      <c r="AQ392" s="7">
        <f>IFERROR(RANK('Ref. Cuotas'!K391,'Ref. Cuotas'!K:K,1)+COUNTIF('Ref. Cuotas'!$K$7:'Ref. Cuotas'!K391,'Ref. Cuotas'!K391)-1,"")</f>
        <v>648</v>
      </c>
    </row>
    <row r="393" spans="31:43" ht="17.25" customHeight="1" x14ac:dyDescent="0.3">
      <c r="AE393" s="5" t="s">
        <v>388</v>
      </c>
      <c r="AF393" s="5" t="s">
        <v>3471</v>
      </c>
      <c r="AG393" s="6" t="s">
        <v>2993</v>
      </c>
      <c r="AH393" s="6" t="s">
        <v>4116</v>
      </c>
      <c r="AI393" s="7">
        <f>IFERROR(RANK('Ref. Cuotas'!H392,'Ref. Cuotas'!H:H,0)+COUNTIF('Ref. Cuotas'!$H$7:'Ref. Cuotas'!H392,'Ref. Cuotas'!H392)-1,"")</f>
        <v>2288</v>
      </c>
      <c r="AJ393" s="7">
        <f>IFERROR(RANK('Ref. Cuotas'!I392,'Ref. Cuotas'!I:I,0)+COUNTIF('Ref. Cuotas'!$I$7:'Ref. Cuotas'!I392,'Ref. Cuotas'!I392)-1,"")</f>
        <v>1305</v>
      </c>
      <c r="AK393" s="7">
        <f>IFERROR(RANK('Ref. Cuotas'!J392,'Ref. Cuotas'!J:J,0)+COUNTIF('Ref. Cuotas'!$J$7:'Ref. Cuotas'!J392,'Ref. Cuotas'!J392)-1,"")</f>
        <v>1079</v>
      </c>
      <c r="AL393" s="7">
        <f>IFERROR(RANK('Ref. Cuotas'!K392,'Ref. Cuotas'!K:K,0)+COUNTIF('Ref. Cuotas'!$K$7:'Ref. Cuotas'!K392,'Ref. Cuotas'!K392)-1,"")</f>
        <v>1768</v>
      </c>
      <c r="AM393" s="7">
        <f>IFERROR(RANK('Ref. Cuotas'!L392,'Ref. Cuotas'!L:L,0)+COUNTIF('Ref. Cuotas'!$L$7:'Ref. Cuotas'!L392,'Ref. Cuotas'!L392)-1,"")</f>
        <v>2084</v>
      </c>
      <c r="AN393" s="7">
        <f>IFERROR(RANK('Ref. Cuotas'!M392,'Ref. Cuotas'!M:M,0)+COUNTIF('Ref. Cuotas'!$M$7:'Ref. Cuotas'!M392,'Ref. Cuotas'!M392)-1,"")</f>
        <v>1252</v>
      </c>
      <c r="AO393" s="7">
        <f>IFERROR(RANK('Ref. Cuotas'!H392,'Ref. Cuotas'!H:H,1)+COUNTIF('Ref. Cuotas'!$H$7:'Ref. Cuotas'!H392,'Ref. Cuotas'!H392)-1,"")</f>
        <v>515</v>
      </c>
      <c r="AP393" s="7">
        <f>IFERROR(RANK('Ref. Cuotas'!J392,'Ref. Cuotas'!J:J,1)+COUNTIF('Ref. Cuotas'!$J$7:'Ref. Cuotas'!J392,'Ref. Cuotas'!J392)-1,"")</f>
        <v>254</v>
      </c>
      <c r="AQ393" s="7">
        <f>IFERROR(RANK('Ref. Cuotas'!K392,'Ref. Cuotas'!K:K,1)+COUNTIF('Ref. Cuotas'!$K$7:'Ref. Cuotas'!K392,'Ref. Cuotas'!K392)-1,"")</f>
        <v>1035</v>
      </c>
    </row>
    <row r="394" spans="31:43" ht="17.25" customHeight="1" x14ac:dyDescent="0.3">
      <c r="AE394" s="5" t="s">
        <v>389</v>
      </c>
      <c r="AF394" s="5" t="s">
        <v>3472</v>
      </c>
      <c r="AG394" s="6" t="s">
        <v>2993</v>
      </c>
      <c r="AH394" s="6" t="s">
        <v>4095</v>
      </c>
      <c r="AI394" s="7">
        <f>IFERROR(RANK('Ref. Cuotas'!H393,'Ref. Cuotas'!H:H,0)+COUNTIF('Ref. Cuotas'!$H$7:'Ref. Cuotas'!H393,'Ref. Cuotas'!H393)-1,"")</f>
        <v>2341</v>
      </c>
      <c r="AJ394" s="7">
        <f>IFERROR(RANK('Ref. Cuotas'!I393,'Ref. Cuotas'!I:I,0)+COUNTIF('Ref. Cuotas'!$I$7:'Ref. Cuotas'!I393,'Ref. Cuotas'!I393)-1,"")</f>
        <v>1306</v>
      </c>
      <c r="AK394" s="7">
        <f>IFERROR(RANK('Ref. Cuotas'!J393,'Ref. Cuotas'!J:J,0)+COUNTIF('Ref. Cuotas'!$J$7:'Ref. Cuotas'!J393,'Ref. Cuotas'!J393)-1,"")</f>
        <v>1080</v>
      </c>
      <c r="AL394" s="7">
        <f>IFERROR(RANK('Ref. Cuotas'!K393,'Ref. Cuotas'!K:K,0)+COUNTIF('Ref. Cuotas'!$K$7:'Ref. Cuotas'!K393,'Ref. Cuotas'!K393)-1,"")</f>
        <v>1011</v>
      </c>
      <c r="AM394" s="7">
        <f>IFERROR(RANK('Ref. Cuotas'!L393,'Ref. Cuotas'!L:L,0)+COUNTIF('Ref. Cuotas'!$L$7:'Ref. Cuotas'!L393,'Ref. Cuotas'!L393)-1,"")</f>
        <v>2244</v>
      </c>
      <c r="AN394" s="7">
        <f>IFERROR(RANK('Ref. Cuotas'!M393,'Ref. Cuotas'!M:M,0)+COUNTIF('Ref. Cuotas'!$M$7:'Ref. Cuotas'!M393,'Ref. Cuotas'!M393)-1,"")</f>
        <v>262</v>
      </c>
      <c r="AO394" s="7">
        <f>IFERROR(RANK('Ref. Cuotas'!H393,'Ref. Cuotas'!H:H,1)+COUNTIF('Ref. Cuotas'!$H$7:'Ref. Cuotas'!H393,'Ref. Cuotas'!H393)-1,"")</f>
        <v>462</v>
      </c>
      <c r="AP394" s="7">
        <f>IFERROR(RANK('Ref. Cuotas'!J393,'Ref. Cuotas'!J:J,1)+COUNTIF('Ref. Cuotas'!$J$7:'Ref. Cuotas'!J393,'Ref. Cuotas'!J393)-1,"")</f>
        <v>255</v>
      </c>
      <c r="AQ394" s="7">
        <f>IFERROR(RANK('Ref. Cuotas'!K393,'Ref. Cuotas'!K:K,1)+COUNTIF('Ref. Cuotas'!$K$7:'Ref. Cuotas'!K393,'Ref. Cuotas'!K393)-1,"")</f>
        <v>1792</v>
      </c>
    </row>
    <row r="395" spans="31:43" ht="17.25" customHeight="1" x14ac:dyDescent="0.3">
      <c r="AE395" s="5" t="s">
        <v>390</v>
      </c>
      <c r="AF395" s="5" t="s">
        <v>3473</v>
      </c>
      <c r="AG395" s="6" t="s">
        <v>2994</v>
      </c>
      <c r="AH395" s="6" t="s">
        <v>4092</v>
      </c>
      <c r="AI395" s="7">
        <f>IFERROR(RANK('Ref. Cuotas'!H394,'Ref. Cuotas'!H:H,0)+COUNTIF('Ref. Cuotas'!$H$7:'Ref. Cuotas'!H394,'Ref. Cuotas'!H394)-1,"")</f>
        <v>2171</v>
      </c>
      <c r="AJ395" s="7">
        <f>IFERROR(RANK('Ref. Cuotas'!I394,'Ref. Cuotas'!I:I,0)+COUNTIF('Ref. Cuotas'!$I$7:'Ref. Cuotas'!I394,'Ref. Cuotas'!I394)-1,"")</f>
        <v>410</v>
      </c>
      <c r="AK395" s="7">
        <f>IFERROR(RANK('Ref. Cuotas'!J394,'Ref. Cuotas'!J:J,0)+COUNTIF('Ref. Cuotas'!$J$7:'Ref. Cuotas'!J394,'Ref. Cuotas'!J394)-1,"")</f>
        <v>345</v>
      </c>
      <c r="AL395" s="7">
        <f>IFERROR(RANK('Ref. Cuotas'!K394,'Ref. Cuotas'!K:K,0)+COUNTIF('Ref. Cuotas'!$K$7:'Ref. Cuotas'!K394,'Ref. Cuotas'!K394)-1,"")</f>
        <v>1113</v>
      </c>
      <c r="AM395" s="7">
        <f>IFERROR(RANK('Ref. Cuotas'!L394,'Ref. Cuotas'!L:L,0)+COUNTIF('Ref. Cuotas'!$L$7:'Ref. Cuotas'!L394,'Ref. Cuotas'!L394)-1,"")</f>
        <v>857</v>
      </c>
      <c r="AN395" s="7">
        <f>IFERROR(RANK('Ref. Cuotas'!M394,'Ref. Cuotas'!M:M,0)+COUNTIF('Ref. Cuotas'!$M$7:'Ref. Cuotas'!M394,'Ref. Cuotas'!M394)-1,"")</f>
        <v>1253</v>
      </c>
      <c r="AO395" s="7">
        <f>IFERROR(RANK('Ref. Cuotas'!H394,'Ref. Cuotas'!H:H,1)+COUNTIF('Ref. Cuotas'!$H$7:'Ref. Cuotas'!H394,'Ref. Cuotas'!H394)-1,"")</f>
        <v>632</v>
      </c>
      <c r="AP395" s="7">
        <f>IFERROR(RANK('Ref. Cuotas'!J394,'Ref. Cuotas'!J:J,1)+COUNTIF('Ref. Cuotas'!$J$7:'Ref. Cuotas'!J394,'Ref. Cuotas'!J394)-1,"")</f>
        <v>2458</v>
      </c>
      <c r="AQ395" s="7">
        <f>IFERROR(RANK('Ref. Cuotas'!K394,'Ref. Cuotas'!K:K,1)+COUNTIF('Ref. Cuotas'!$K$7:'Ref. Cuotas'!K394,'Ref. Cuotas'!K394)-1,"")</f>
        <v>1690</v>
      </c>
    </row>
    <row r="396" spans="31:43" ht="17.25" customHeight="1" x14ac:dyDescent="0.3">
      <c r="AE396" s="5" t="s">
        <v>391</v>
      </c>
      <c r="AF396" s="5" t="s">
        <v>3474</v>
      </c>
      <c r="AG396" s="6" t="s">
        <v>2994</v>
      </c>
      <c r="AH396" s="6" t="s">
        <v>4093</v>
      </c>
      <c r="AI396" s="7">
        <f>IFERROR(RANK('Ref. Cuotas'!H395,'Ref. Cuotas'!H:H,0)+COUNTIF('Ref. Cuotas'!$H$7:'Ref. Cuotas'!H395,'Ref. Cuotas'!H395)-1,"")</f>
        <v>2164</v>
      </c>
      <c r="AJ396" s="7">
        <f>IFERROR(RANK('Ref. Cuotas'!I395,'Ref. Cuotas'!I:I,0)+COUNTIF('Ref. Cuotas'!$I$7:'Ref. Cuotas'!I395,'Ref. Cuotas'!I395)-1,"")</f>
        <v>83</v>
      </c>
      <c r="AK396" s="7">
        <f>IFERROR(RANK('Ref. Cuotas'!J395,'Ref. Cuotas'!J:J,0)+COUNTIF('Ref. Cuotas'!$J$7:'Ref. Cuotas'!J395,'Ref. Cuotas'!J395)-1,"")</f>
        <v>82</v>
      </c>
      <c r="AL396" s="7">
        <f>IFERROR(RANK('Ref. Cuotas'!K395,'Ref. Cuotas'!K:K,0)+COUNTIF('Ref. Cuotas'!$K$7:'Ref. Cuotas'!K395,'Ref. Cuotas'!K395)-1,"")</f>
        <v>830</v>
      </c>
      <c r="AM396" s="7">
        <f>IFERROR(RANK('Ref. Cuotas'!L395,'Ref. Cuotas'!L:L,0)+COUNTIF('Ref. Cuotas'!$L$7:'Ref. Cuotas'!L395,'Ref. Cuotas'!L395)-1,"")</f>
        <v>1108</v>
      </c>
      <c r="AN396" s="7">
        <f>IFERROR(RANK('Ref. Cuotas'!M395,'Ref. Cuotas'!M:M,0)+COUNTIF('Ref. Cuotas'!$M$7:'Ref. Cuotas'!M395,'Ref. Cuotas'!M395)-1,"")</f>
        <v>1254</v>
      </c>
      <c r="AO396" s="7">
        <f>IFERROR(RANK('Ref. Cuotas'!H395,'Ref. Cuotas'!H:H,1)+COUNTIF('Ref. Cuotas'!$H$7:'Ref. Cuotas'!H395,'Ref. Cuotas'!H395)-1,"")</f>
        <v>639</v>
      </c>
      <c r="AP396" s="7">
        <f>IFERROR(RANK('Ref. Cuotas'!J395,'Ref. Cuotas'!J:J,1)+COUNTIF('Ref. Cuotas'!$J$7:'Ref. Cuotas'!J395,'Ref. Cuotas'!J395)-1,"")</f>
        <v>2721</v>
      </c>
      <c r="AQ396" s="7">
        <f>IFERROR(RANK('Ref. Cuotas'!K395,'Ref. Cuotas'!K:K,1)+COUNTIF('Ref. Cuotas'!$K$7:'Ref. Cuotas'!K395,'Ref. Cuotas'!K395)-1,"")</f>
        <v>1973</v>
      </c>
    </row>
    <row r="397" spans="31:43" ht="17.25" customHeight="1" x14ac:dyDescent="0.3">
      <c r="AE397" s="5" t="s">
        <v>392</v>
      </c>
      <c r="AF397" s="5" t="s">
        <v>3475</v>
      </c>
      <c r="AG397" s="6" t="s">
        <v>2994</v>
      </c>
      <c r="AH397" s="6" t="s">
        <v>4116</v>
      </c>
      <c r="AI397" s="7">
        <f>IFERROR(RANK('Ref. Cuotas'!H396,'Ref. Cuotas'!H:H,0)+COUNTIF('Ref. Cuotas'!$H$7:'Ref. Cuotas'!H396,'Ref. Cuotas'!H396)-1,"")</f>
        <v>2157</v>
      </c>
      <c r="AJ397" s="7">
        <f>IFERROR(RANK('Ref. Cuotas'!I396,'Ref. Cuotas'!I:I,0)+COUNTIF('Ref. Cuotas'!$I$7:'Ref. Cuotas'!I396,'Ref. Cuotas'!I396)-1,"")</f>
        <v>76</v>
      </c>
      <c r="AK397" s="7">
        <f>IFERROR(RANK('Ref. Cuotas'!J396,'Ref. Cuotas'!J:J,0)+COUNTIF('Ref. Cuotas'!$J$7:'Ref. Cuotas'!J396,'Ref. Cuotas'!J396)-1,"")</f>
        <v>69</v>
      </c>
      <c r="AL397" s="7">
        <f>IFERROR(RANK('Ref. Cuotas'!K396,'Ref. Cuotas'!K:K,0)+COUNTIF('Ref. Cuotas'!$K$7:'Ref. Cuotas'!K396,'Ref. Cuotas'!K396)-1,"")</f>
        <v>458</v>
      </c>
      <c r="AM397" s="7">
        <f>IFERROR(RANK('Ref. Cuotas'!L396,'Ref. Cuotas'!L:L,0)+COUNTIF('Ref. Cuotas'!$L$7:'Ref. Cuotas'!L396,'Ref. Cuotas'!L396)-1,"")</f>
        <v>1193</v>
      </c>
      <c r="AN397" s="7">
        <f>IFERROR(RANK('Ref. Cuotas'!M396,'Ref. Cuotas'!M:M,0)+COUNTIF('Ref. Cuotas'!$M$7:'Ref. Cuotas'!M396,'Ref. Cuotas'!M396)-1,"")</f>
        <v>1255</v>
      </c>
      <c r="AO397" s="7">
        <f>IFERROR(RANK('Ref. Cuotas'!H396,'Ref. Cuotas'!H:H,1)+COUNTIF('Ref. Cuotas'!$H$7:'Ref. Cuotas'!H396,'Ref. Cuotas'!H396)-1,"")</f>
        <v>646</v>
      </c>
      <c r="AP397" s="7">
        <f>IFERROR(RANK('Ref. Cuotas'!J396,'Ref. Cuotas'!J:J,1)+COUNTIF('Ref. Cuotas'!$J$7:'Ref. Cuotas'!J396,'Ref. Cuotas'!J396)-1,"")</f>
        <v>2734</v>
      </c>
      <c r="AQ397" s="7">
        <f>IFERROR(RANK('Ref. Cuotas'!K396,'Ref. Cuotas'!K:K,1)+COUNTIF('Ref. Cuotas'!$K$7:'Ref. Cuotas'!K396,'Ref. Cuotas'!K396)-1,"")</f>
        <v>2345</v>
      </c>
    </row>
    <row r="398" spans="31:43" ht="17.25" customHeight="1" x14ac:dyDescent="0.3">
      <c r="AE398" s="5" t="s">
        <v>393</v>
      </c>
      <c r="AF398" s="5" t="s">
        <v>3476</v>
      </c>
      <c r="AG398" s="6" t="s">
        <v>2994</v>
      </c>
      <c r="AH398" s="6" t="s">
        <v>4094</v>
      </c>
      <c r="AI398" s="7">
        <f>IFERROR(RANK('Ref. Cuotas'!H397,'Ref. Cuotas'!H:H,0)+COUNTIF('Ref. Cuotas'!$H$7:'Ref. Cuotas'!H397,'Ref. Cuotas'!H397)-1,"")</f>
        <v>2146</v>
      </c>
      <c r="AJ398" s="7">
        <f>IFERROR(RANK('Ref. Cuotas'!I397,'Ref. Cuotas'!I:I,0)+COUNTIF('Ref. Cuotas'!$I$7:'Ref. Cuotas'!I397,'Ref. Cuotas'!I397)-1,"")</f>
        <v>52</v>
      </c>
      <c r="AK398" s="7">
        <f>IFERROR(RANK('Ref. Cuotas'!J397,'Ref. Cuotas'!J:J,0)+COUNTIF('Ref. Cuotas'!$J$7:'Ref. Cuotas'!J397,'Ref. Cuotas'!J397)-1,"")</f>
        <v>55</v>
      </c>
      <c r="AL398" s="7">
        <f>IFERROR(RANK('Ref. Cuotas'!K397,'Ref. Cuotas'!K:K,0)+COUNTIF('Ref. Cuotas'!$K$7:'Ref. Cuotas'!K397,'Ref. Cuotas'!K397)-1,"")</f>
        <v>397</v>
      </c>
      <c r="AM398" s="7">
        <f>IFERROR(RANK('Ref. Cuotas'!L397,'Ref. Cuotas'!L:L,0)+COUNTIF('Ref. Cuotas'!$L$7:'Ref. Cuotas'!L397,'Ref. Cuotas'!L397)-1,"")</f>
        <v>1498</v>
      </c>
      <c r="AN398" s="7">
        <f>IFERROR(RANK('Ref. Cuotas'!M397,'Ref. Cuotas'!M:M,0)+COUNTIF('Ref. Cuotas'!$M$7:'Ref. Cuotas'!M397,'Ref. Cuotas'!M397)-1,"")</f>
        <v>1256</v>
      </c>
      <c r="AO398" s="7">
        <f>IFERROR(RANK('Ref. Cuotas'!H397,'Ref. Cuotas'!H:H,1)+COUNTIF('Ref. Cuotas'!$H$7:'Ref. Cuotas'!H397,'Ref. Cuotas'!H397)-1,"")</f>
        <v>657</v>
      </c>
      <c r="AP398" s="7">
        <f>IFERROR(RANK('Ref. Cuotas'!J397,'Ref. Cuotas'!J:J,1)+COUNTIF('Ref. Cuotas'!$J$7:'Ref. Cuotas'!J397,'Ref. Cuotas'!J397)-1,"")</f>
        <v>2748</v>
      </c>
      <c r="AQ398" s="7">
        <f>IFERROR(RANK('Ref. Cuotas'!K397,'Ref. Cuotas'!K:K,1)+COUNTIF('Ref. Cuotas'!$K$7:'Ref. Cuotas'!K397,'Ref. Cuotas'!K397)-1,"")</f>
        <v>2406</v>
      </c>
    </row>
    <row r="399" spans="31:43" ht="17.25" customHeight="1" x14ac:dyDescent="0.3">
      <c r="AE399" s="5" t="s">
        <v>394</v>
      </c>
      <c r="AF399" s="5" t="s">
        <v>3477</v>
      </c>
      <c r="AG399" s="6" t="s">
        <v>2994</v>
      </c>
      <c r="AH399" s="6" t="s">
        <v>4102</v>
      </c>
      <c r="AI399" s="7">
        <f>IFERROR(RANK('Ref. Cuotas'!H398,'Ref. Cuotas'!H:H,0)+COUNTIF('Ref. Cuotas'!$H$7:'Ref. Cuotas'!H398,'Ref. Cuotas'!H398)-1,"")</f>
        <v>2173</v>
      </c>
      <c r="AJ399" s="7">
        <f>IFERROR(RANK('Ref. Cuotas'!I398,'Ref. Cuotas'!I:I,0)+COUNTIF('Ref. Cuotas'!$I$7:'Ref. Cuotas'!I398,'Ref. Cuotas'!I398)-1,"")</f>
        <v>39</v>
      </c>
      <c r="AK399" s="7">
        <f>IFERROR(RANK('Ref. Cuotas'!J398,'Ref. Cuotas'!J:J,0)+COUNTIF('Ref. Cuotas'!$J$7:'Ref. Cuotas'!J398,'Ref. Cuotas'!J398)-1,"")</f>
        <v>39</v>
      </c>
      <c r="AL399" s="7">
        <f>IFERROR(RANK('Ref. Cuotas'!K398,'Ref. Cuotas'!K:K,0)+COUNTIF('Ref. Cuotas'!$K$7:'Ref. Cuotas'!K398,'Ref. Cuotas'!K398)-1,"")</f>
        <v>349</v>
      </c>
      <c r="AM399" s="7">
        <f>IFERROR(RANK('Ref. Cuotas'!L398,'Ref. Cuotas'!L:L,0)+COUNTIF('Ref. Cuotas'!$L$7:'Ref. Cuotas'!L398,'Ref. Cuotas'!L398)-1,"")</f>
        <v>1649</v>
      </c>
      <c r="AN399" s="7">
        <f>IFERROR(RANK('Ref. Cuotas'!M398,'Ref. Cuotas'!M:M,0)+COUNTIF('Ref. Cuotas'!$M$7:'Ref. Cuotas'!M398,'Ref. Cuotas'!M398)-1,"")</f>
        <v>1257</v>
      </c>
      <c r="AO399" s="7">
        <f>IFERROR(RANK('Ref. Cuotas'!H398,'Ref. Cuotas'!H:H,1)+COUNTIF('Ref. Cuotas'!$H$7:'Ref. Cuotas'!H398,'Ref. Cuotas'!H398)-1,"")</f>
        <v>630</v>
      </c>
      <c r="AP399" s="7">
        <f>IFERROR(RANK('Ref. Cuotas'!J398,'Ref. Cuotas'!J:J,1)+COUNTIF('Ref. Cuotas'!$J$7:'Ref. Cuotas'!J398,'Ref. Cuotas'!J398)-1,"")</f>
        <v>2764</v>
      </c>
      <c r="AQ399" s="7">
        <f>IFERROR(RANK('Ref. Cuotas'!K398,'Ref. Cuotas'!K:K,1)+COUNTIF('Ref. Cuotas'!$K$7:'Ref. Cuotas'!K398,'Ref. Cuotas'!K398)-1,"")</f>
        <v>2454</v>
      </c>
    </row>
    <row r="400" spans="31:43" ht="17.25" customHeight="1" x14ac:dyDescent="0.3">
      <c r="AE400" s="5" t="s">
        <v>395</v>
      </c>
      <c r="AF400" s="5" t="s">
        <v>3478</v>
      </c>
      <c r="AG400" s="6" t="s">
        <v>2994</v>
      </c>
      <c r="AH400" s="6" t="s">
        <v>4097</v>
      </c>
      <c r="AI400" s="7">
        <f>IFERROR(RANK('Ref. Cuotas'!H399,'Ref. Cuotas'!H:H,0)+COUNTIF('Ref. Cuotas'!$H$7:'Ref. Cuotas'!H399,'Ref. Cuotas'!H399)-1,"")</f>
        <v>2132</v>
      </c>
      <c r="AJ400" s="7">
        <f>IFERROR(RANK('Ref. Cuotas'!I399,'Ref. Cuotas'!I:I,0)+COUNTIF('Ref. Cuotas'!$I$7:'Ref. Cuotas'!I399,'Ref. Cuotas'!I399)-1,"")</f>
        <v>29</v>
      </c>
      <c r="AK400" s="7">
        <f>IFERROR(RANK('Ref. Cuotas'!J399,'Ref. Cuotas'!J:J,0)+COUNTIF('Ref. Cuotas'!$J$7:'Ref. Cuotas'!J399,'Ref. Cuotas'!J399)-1,"")</f>
        <v>29</v>
      </c>
      <c r="AL400" s="7">
        <f>IFERROR(RANK('Ref. Cuotas'!K399,'Ref. Cuotas'!K:K,0)+COUNTIF('Ref. Cuotas'!$K$7:'Ref. Cuotas'!K399,'Ref. Cuotas'!K399)-1,"")</f>
        <v>2613</v>
      </c>
      <c r="AM400" s="7">
        <f>IFERROR(RANK('Ref. Cuotas'!L399,'Ref. Cuotas'!L:L,0)+COUNTIF('Ref. Cuotas'!$L$7:'Ref. Cuotas'!L399,'Ref. Cuotas'!L399)-1,"")</f>
        <v>2609</v>
      </c>
      <c r="AN400" s="7">
        <f>IFERROR(RANK('Ref. Cuotas'!M399,'Ref. Cuotas'!M:M,0)+COUNTIF('Ref. Cuotas'!$M$7:'Ref. Cuotas'!M399,'Ref. Cuotas'!M399)-1,"")</f>
        <v>1258</v>
      </c>
      <c r="AO400" s="7">
        <f>IFERROR(RANK('Ref. Cuotas'!H399,'Ref. Cuotas'!H:H,1)+COUNTIF('Ref. Cuotas'!$H$7:'Ref. Cuotas'!H399,'Ref. Cuotas'!H399)-1,"")</f>
        <v>671</v>
      </c>
      <c r="AP400" s="7">
        <f>IFERROR(RANK('Ref. Cuotas'!J399,'Ref. Cuotas'!J:J,1)+COUNTIF('Ref. Cuotas'!$J$7:'Ref. Cuotas'!J399,'Ref. Cuotas'!J399)-1,"")</f>
        <v>2774</v>
      </c>
      <c r="AQ400" s="7">
        <f>IFERROR(RANK('Ref. Cuotas'!K399,'Ref. Cuotas'!K:K,1)+COUNTIF('Ref. Cuotas'!$K$7:'Ref. Cuotas'!K399,'Ref. Cuotas'!K399)-1,"")</f>
        <v>31</v>
      </c>
    </row>
    <row r="401" spans="31:43" ht="17.25" customHeight="1" x14ac:dyDescent="0.3">
      <c r="AE401" s="5" t="s">
        <v>396</v>
      </c>
      <c r="AF401" s="5" t="s">
        <v>3479</v>
      </c>
      <c r="AG401" s="6" t="s">
        <v>2995</v>
      </c>
      <c r="AH401" s="6" t="s">
        <v>4092</v>
      </c>
      <c r="AI401" s="7">
        <f>IFERROR(RANK('Ref. Cuotas'!H400,'Ref. Cuotas'!H:H,0)+COUNTIF('Ref. Cuotas'!$H$7:'Ref. Cuotas'!H400,'Ref. Cuotas'!H400)-1,"")</f>
        <v>2079</v>
      </c>
      <c r="AJ401" s="7">
        <f>IFERROR(RANK('Ref. Cuotas'!I400,'Ref. Cuotas'!I:I,0)+COUNTIF('Ref. Cuotas'!$I$7:'Ref. Cuotas'!I400,'Ref. Cuotas'!I400)-1,"")</f>
        <v>302</v>
      </c>
      <c r="AK401" s="7">
        <f>IFERROR(RANK('Ref. Cuotas'!J400,'Ref. Cuotas'!J:J,0)+COUNTIF('Ref. Cuotas'!$J$7:'Ref. Cuotas'!J400,'Ref. Cuotas'!J400)-1,"")</f>
        <v>1081</v>
      </c>
      <c r="AL401" s="7">
        <f>IFERROR(RANK('Ref. Cuotas'!K400,'Ref. Cuotas'!K:K,0)+COUNTIF('Ref. Cuotas'!$K$7:'Ref. Cuotas'!K400,'Ref. Cuotas'!K400)-1,"")</f>
        <v>1627</v>
      </c>
      <c r="AM401" s="7">
        <f>IFERROR(RANK('Ref. Cuotas'!L400,'Ref. Cuotas'!L:L,0)+COUNTIF('Ref. Cuotas'!$L$7:'Ref. Cuotas'!L400,'Ref. Cuotas'!L400)-1,"")</f>
        <v>1204</v>
      </c>
      <c r="AN401" s="7">
        <f>IFERROR(RANK('Ref. Cuotas'!M400,'Ref. Cuotas'!M:M,0)+COUNTIF('Ref. Cuotas'!$M$7:'Ref. Cuotas'!M400,'Ref. Cuotas'!M400)-1,"")</f>
        <v>1259</v>
      </c>
      <c r="AO401" s="7">
        <f>IFERROR(RANK('Ref. Cuotas'!H400,'Ref. Cuotas'!H:H,1)+COUNTIF('Ref. Cuotas'!$H$7:'Ref. Cuotas'!H400,'Ref. Cuotas'!H400)-1,"")</f>
        <v>724</v>
      </c>
      <c r="AP401" s="7">
        <f>IFERROR(RANK('Ref. Cuotas'!J400,'Ref. Cuotas'!J:J,1)+COUNTIF('Ref. Cuotas'!$J$7:'Ref. Cuotas'!J400,'Ref. Cuotas'!J400)-1,"")</f>
        <v>256</v>
      </c>
      <c r="AQ401" s="7">
        <f>IFERROR(RANK('Ref. Cuotas'!K400,'Ref. Cuotas'!K:K,1)+COUNTIF('Ref. Cuotas'!$K$7:'Ref. Cuotas'!K400,'Ref. Cuotas'!K400)-1,"")</f>
        <v>1176</v>
      </c>
    </row>
    <row r="402" spans="31:43" ht="17.25" customHeight="1" x14ac:dyDescent="0.3">
      <c r="AE402" s="5" t="s">
        <v>397</v>
      </c>
      <c r="AF402" s="5" t="s">
        <v>3480</v>
      </c>
      <c r="AG402" s="6" t="s">
        <v>2995</v>
      </c>
      <c r="AH402" s="6" t="s">
        <v>4093</v>
      </c>
      <c r="AI402" s="7">
        <f>IFERROR(RANK('Ref. Cuotas'!H401,'Ref. Cuotas'!H:H,0)+COUNTIF('Ref. Cuotas'!$H$7:'Ref. Cuotas'!H401,'Ref. Cuotas'!H401)-1,"")</f>
        <v>2066</v>
      </c>
      <c r="AJ402" s="7">
        <f>IFERROR(RANK('Ref. Cuotas'!I401,'Ref. Cuotas'!I:I,0)+COUNTIF('Ref. Cuotas'!$I$7:'Ref. Cuotas'!I401,'Ref. Cuotas'!I401)-1,"")</f>
        <v>1307</v>
      </c>
      <c r="AK402" s="7">
        <f>IFERROR(RANK('Ref. Cuotas'!J401,'Ref. Cuotas'!J:J,0)+COUNTIF('Ref. Cuotas'!$J$7:'Ref. Cuotas'!J401,'Ref. Cuotas'!J401)-1,"")</f>
        <v>1082</v>
      </c>
      <c r="AL402" s="7">
        <f>IFERROR(RANK('Ref. Cuotas'!K401,'Ref. Cuotas'!K:K,0)+COUNTIF('Ref. Cuotas'!$K$7:'Ref. Cuotas'!K401,'Ref. Cuotas'!K401)-1,"")</f>
        <v>1418</v>
      </c>
      <c r="AM402" s="7">
        <f>IFERROR(RANK('Ref. Cuotas'!L401,'Ref. Cuotas'!L:L,0)+COUNTIF('Ref. Cuotas'!$L$7:'Ref. Cuotas'!L401,'Ref. Cuotas'!L401)-1,"")</f>
        <v>1578</v>
      </c>
      <c r="AN402" s="7">
        <f>IFERROR(RANK('Ref. Cuotas'!M401,'Ref. Cuotas'!M:M,0)+COUNTIF('Ref. Cuotas'!$M$7:'Ref. Cuotas'!M401,'Ref. Cuotas'!M401)-1,"")</f>
        <v>1260</v>
      </c>
      <c r="AO402" s="7">
        <f>IFERROR(RANK('Ref. Cuotas'!H401,'Ref. Cuotas'!H:H,1)+COUNTIF('Ref. Cuotas'!$H$7:'Ref. Cuotas'!H401,'Ref. Cuotas'!H401)-1,"")</f>
        <v>737</v>
      </c>
      <c r="AP402" s="7">
        <f>IFERROR(RANK('Ref. Cuotas'!J401,'Ref. Cuotas'!J:J,1)+COUNTIF('Ref. Cuotas'!$J$7:'Ref. Cuotas'!J401,'Ref. Cuotas'!J401)-1,"")</f>
        <v>257</v>
      </c>
      <c r="AQ402" s="7">
        <f>IFERROR(RANK('Ref. Cuotas'!K401,'Ref. Cuotas'!K:K,1)+COUNTIF('Ref. Cuotas'!$K$7:'Ref. Cuotas'!K401,'Ref. Cuotas'!K401)-1,"")</f>
        <v>1385</v>
      </c>
    </row>
    <row r="403" spans="31:43" ht="17.25" customHeight="1" x14ac:dyDescent="0.3">
      <c r="AE403" s="5" t="s">
        <v>398</v>
      </c>
      <c r="AF403" s="5" t="s">
        <v>3481</v>
      </c>
      <c r="AG403" s="6" t="s">
        <v>2995</v>
      </c>
      <c r="AH403" s="6" t="s">
        <v>4116</v>
      </c>
      <c r="AI403" s="7">
        <f>IFERROR(RANK('Ref. Cuotas'!H402,'Ref. Cuotas'!H:H,0)+COUNTIF('Ref. Cuotas'!$H$7:'Ref. Cuotas'!H402,'Ref. Cuotas'!H402)-1,"")</f>
        <v>2058</v>
      </c>
      <c r="AJ403" s="7">
        <f>IFERROR(RANK('Ref. Cuotas'!I402,'Ref. Cuotas'!I:I,0)+COUNTIF('Ref. Cuotas'!$I$7:'Ref. Cuotas'!I402,'Ref. Cuotas'!I402)-1,"")</f>
        <v>1308</v>
      </c>
      <c r="AK403" s="7">
        <f>IFERROR(RANK('Ref. Cuotas'!J402,'Ref. Cuotas'!J:J,0)+COUNTIF('Ref. Cuotas'!$J$7:'Ref. Cuotas'!J402,'Ref. Cuotas'!J402)-1,"")</f>
        <v>1083</v>
      </c>
      <c r="AL403" s="7">
        <f>IFERROR(RANK('Ref. Cuotas'!K402,'Ref. Cuotas'!K:K,0)+COUNTIF('Ref. Cuotas'!$K$7:'Ref. Cuotas'!K402,'Ref. Cuotas'!K402)-1,"")</f>
        <v>1110</v>
      </c>
      <c r="AM403" s="7">
        <f>IFERROR(RANK('Ref. Cuotas'!L402,'Ref. Cuotas'!L:L,0)+COUNTIF('Ref. Cuotas'!$L$7:'Ref. Cuotas'!L402,'Ref. Cuotas'!L402)-1,"")</f>
        <v>1753</v>
      </c>
      <c r="AN403" s="7">
        <f>IFERROR(RANK('Ref. Cuotas'!M402,'Ref. Cuotas'!M:M,0)+COUNTIF('Ref. Cuotas'!$M$7:'Ref. Cuotas'!M402,'Ref. Cuotas'!M402)-1,"")</f>
        <v>1261</v>
      </c>
      <c r="AO403" s="7">
        <f>IFERROR(RANK('Ref. Cuotas'!H402,'Ref. Cuotas'!H:H,1)+COUNTIF('Ref. Cuotas'!$H$7:'Ref. Cuotas'!H402,'Ref. Cuotas'!H402)-1,"")</f>
        <v>745</v>
      </c>
      <c r="AP403" s="7">
        <f>IFERROR(RANK('Ref. Cuotas'!J402,'Ref. Cuotas'!J:J,1)+COUNTIF('Ref. Cuotas'!$J$7:'Ref. Cuotas'!J402,'Ref. Cuotas'!J402)-1,"")</f>
        <v>258</v>
      </c>
      <c r="AQ403" s="7">
        <f>IFERROR(RANK('Ref. Cuotas'!K402,'Ref. Cuotas'!K:K,1)+COUNTIF('Ref. Cuotas'!$K$7:'Ref. Cuotas'!K402,'Ref. Cuotas'!K402)-1,"")</f>
        <v>1693</v>
      </c>
    </row>
    <row r="404" spans="31:43" ht="17.25" customHeight="1" x14ac:dyDescent="0.3">
      <c r="AE404" s="5" t="s">
        <v>399</v>
      </c>
      <c r="AF404" s="5" t="s">
        <v>3482</v>
      </c>
      <c r="AG404" s="6" t="s">
        <v>2995</v>
      </c>
      <c r="AH404" s="6" t="s">
        <v>4094</v>
      </c>
      <c r="AI404" s="7">
        <f>IFERROR(RANK('Ref. Cuotas'!H403,'Ref. Cuotas'!H:H,0)+COUNTIF('Ref. Cuotas'!$H$7:'Ref. Cuotas'!H403,'Ref. Cuotas'!H403)-1,"")</f>
        <v>2199</v>
      </c>
      <c r="AJ404" s="7">
        <f>IFERROR(RANK('Ref. Cuotas'!I403,'Ref. Cuotas'!I:I,0)+COUNTIF('Ref. Cuotas'!$I$7:'Ref. Cuotas'!I403,'Ref. Cuotas'!I403)-1,"")</f>
        <v>1309</v>
      </c>
      <c r="AK404" s="7">
        <f>IFERROR(RANK('Ref. Cuotas'!J403,'Ref. Cuotas'!J:J,0)+COUNTIF('Ref. Cuotas'!$J$7:'Ref. Cuotas'!J403,'Ref. Cuotas'!J403)-1,"")</f>
        <v>1084</v>
      </c>
      <c r="AL404" s="7">
        <f>IFERROR(RANK('Ref. Cuotas'!K403,'Ref. Cuotas'!K:K,0)+COUNTIF('Ref. Cuotas'!$K$7:'Ref. Cuotas'!K403,'Ref. Cuotas'!K403)-1,"")</f>
        <v>2614</v>
      </c>
      <c r="AM404" s="7">
        <f>IFERROR(RANK('Ref. Cuotas'!L403,'Ref. Cuotas'!L:L,0)+COUNTIF('Ref. Cuotas'!$L$7:'Ref. Cuotas'!L403,'Ref. Cuotas'!L403)-1,"")</f>
        <v>2610</v>
      </c>
      <c r="AN404" s="7">
        <f>IFERROR(RANK('Ref. Cuotas'!M403,'Ref. Cuotas'!M:M,0)+COUNTIF('Ref. Cuotas'!$M$7:'Ref. Cuotas'!M403,'Ref. Cuotas'!M403)-1,"")</f>
        <v>1262</v>
      </c>
      <c r="AO404" s="7">
        <f>IFERROR(RANK('Ref. Cuotas'!H403,'Ref. Cuotas'!H:H,1)+COUNTIF('Ref. Cuotas'!$H$7:'Ref. Cuotas'!H403,'Ref. Cuotas'!H403)-1,"")</f>
        <v>604</v>
      </c>
      <c r="AP404" s="7">
        <f>IFERROR(RANK('Ref. Cuotas'!J403,'Ref. Cuotas'!J:J,1)+COUNTIF('Ref. Cuotas'!$J$7:'Ref. Cuotas'!J403,'Ref. Cuotas'!J403)-1,"")</f>
        <v>259</v>
      </c>
      <c r="AQ404" s="7">
        <f>IFERROR(RANK('Ref. Cuotas'!K403,'Ref. Cuotas'!K:K,1)+COUNTIF('Ref. Cuotas'!$K$7:'Ref. Cuotas'!K403,'Ref. Cuotas'!K403)-1,"")</f>
        <v>32</v>
      </c>
    </row>
    <row r="405" spans="31:43" ht="17.25" customHeight="1" x14ac:dyDescent="0.3">
      <c r="AE405" s="5" t="s">
        <v>400</v>
      </c>
      <c r="AF405" s="5" t="s">
        <v>3483</v>
      </c>
      <c r="AG405" s="6" t="s">
        <v>2995</v>
      </c>
      <c r="AH405" s="6" t="s">
        <v>4095</v>
      </c>
      <c r="AI405" s="7">
        <f>IFERROR(RANK('Ref. Cuotas'!H404,'Ref. Cuotas'!H:H,0)+COUNTIF('Ref. Cuotas'!$H$7:'Ref. Cuotas'!H404,'Ref. Cuotas'!H404)-1,"")</f>
        <v>2196</v>
      </c>
      <c r="AJ405" s="7">
        <f>IFERROR(RANK('Ref. Cuotas'!I404,'Ref. Cuotas'!I:I,0)+COUNTIF('Ref. Cuotas'!$I$7:'Ref. Cuotas'!I404,'Ref. Cuotas'!I404)-1,"")</f>
        <v>1310</v>
      </c>
      <c r="AK405" s="7">
        <f>IFERROR(RANK('Ref. Cuotas'!J404,'Ref. Cuotas'!J:J,0)+COUNTIF('Ref. Cuotas'!$J$7:'Ref. Cuotas'!J404,'Ref. Cuotas'!J404)-1,"")</f>
        <v>1085</v>
      </c>
      <c r="AL405" s="7">
        <f>IFERROR(RANK('Ref. Cuotas'!K404,'Ref. Cuotas'!K:K,0)+COUNTIF('Ref. Cuotas'!$K$7:'Ref. Cuotas'!K404,'Ref. Cuotas'!K404)-1,"")</f>
        <v>811</v>
      </c>
      <c r="AM405" s="7">
        <f>IFERROR(RANK('Ref. Cuotas'!L404,'Ref. Cuotas'!L:L,0)+COUNTIF('Ref. Cuotas'!$L$7:'Ref. Cuotas'!L404,'Ref. Cuotas'!L404)-1,"")</f>
        <v>2085</v>
      </c>
      <c r="AN405" s="7">
        <f>IFERROR(RANK('Ref. Cuotas'!M404,'Ref. Cuotas'!M:M,0)+COUNTIF('Ref. Cuotas'!$M$7:'Ref. Cuotas'!M404,'Ref. Cuotas'!M404)-1,"")</f>
        <v>125</v>
      </c>
      <c r="AO405" s="7">
        <f>IFERROR(RANK('Ref. Cuotas'!H404,'Ref. Cuotas'!H:H,1)+COUNTIF('Ref. Cuotas'!$H$7:'Ref. Cuotas'!H404,'Ref. Cuotas'!H404)-1,"")</f>
        <v>607</v>
      </c>
      <c r="AP405" s="7">
        <f>IFERROR(RANK('Ref. Cuotas'!J404,'Ref. Cuotas'!J:J,1)+COUNTIF('Ref. Cuotas'!$J$7:'Ref. Cuotas'!J404,'Ref. Cuotas'!J404)-1,"")</f>
        <v>260</v>
      </c>
      <c r="AQ405" s="7">
        <f>IFERROR(RANK('Ref. Cuotas'!K404,'Ref. Cuotas'!K:K,1)+COUNTIF('Ref. Cuotas'!$K$7:'Ref. Cuotas'!K404,'Ref. Cuotas'!K404)-1,"")</f>
        <v>1992</v>
      </c>
    </row>
    <row r="406" spans="31:43" ht="17.25" customHeight="1" x14ac:dyDescent="0.3">
      <c r="AE406" s="5" t="s">
        <v>401</v>
      </c>
      <c r="AF406" s="5" t="s">
        <v>3484</v>
      </c>
      <c r="AG406" s="6" t="s">
        <v>2995</v>
      </c>
      <c r="AH406" s="6" t="s">
        <v>4097</v>
      </c>
      <c r="AI406" s="7">
        <f>IFERROR(RANK('Ref. Cuotas'!H405,'Ref. Cuotas'!H:H,0)+COUNTIF('Ref. Cuotas'!$H$7:'Ref. Cuotas'!H405,'Ref. Cuotas'!H405)-1,"")</f>
        <v>2106</v>
      </c>
      <c r="AJ406" s="7">
        <f>IFERROR(RANK('Ref. Cuotas'!I405,'Ref. Cuotas'!I:I,0)+COUNTIF('Ref. Cuotas'!$I$7:'Ref. Cuotas'!I405,'Ref. Cuotas'!I405)-1,"")</f>
        <v>1311</v>
      </c>
      <c r="AK406" s="7">
        <f>IFERROR(RANK('Ref. Cuotas'!J405,'Ref. Cuotas'!J:J,0)+COUNTIF('Ref. Cuotas'!$J$7:'Ref. Cuotas'!J405,'Ref. Cuotas'!J405)-1,"")</f>
        <v>1086</v>
      </c>
      <c r="AL406" s="7">
        <f>IFERROR(RANK('Ref. Cuotas'!K405,'Ref. Cuotas'!K:K,0)+COUNTIF('Ref. Cuotas'!$K$7:'Ref. Cuotas'!K405,'Ref. Cuotas'!K405)-1,"")</f>
        <v>2615</v>
      </c>
      <c r="AM406" s="7">
        <f>IFERROR(RANK('Ref. Cuotas'!L405,'Ref. Cuotas'!L:L,0)+COUNTIF('Ref. Cuotas'!$L$7:'Ref. Cuotas'!L405,'Ref. Cuotas'!L405)-1,"")</f>
        <v>2611</v>
      </c>
      <c r="AN406" s="7">
        <f>IFERROR(RANK('Ref. Cuotas'!M405,'Ref. Cuotas'!M:M,0)+COUNTIF('Ref. Cuotas'!$M$7:'Ref. Cuotas'!M405,'Ref. Cuotas'!M405)-1,"")</f>
        <v>1263</v>
      </c>
      <c r="AO406" s="7">
        <f>IFERROR(RANK('Ref. Cuotas'!H405,'Ref. Cuotas'!H:H,1)+COUNTIF('Ref. Cuotas'!$H$7:'Ref. Cuotas'!H405,'Ref. Cuotas'!H405)-1,"")</f>
        <v>697</v>
      </c>
      <c r="AP406" s="7">
        <f>IFERROR(RANK('Ref. Cuotas'!J405,'Ref. Cuotas'!J:J,1)+COUNTIF('Ref. Cuotas'!$J$7:'Ref. Cuotas'!J405,'Ref. Cuotas'!J405)-1,"")</f>
        <v>261</v>
      </c>
      <c r="AQ406" s="7">
        <f>IFERROR(RANK('Ref. Cuotas'!K405,'Ref. Cuotas'!K:K,1)+COUNTIF('Ref. Cuotas'!$K$7:'Ref. Cuotas'!K405,'Ref. Cuotas'!K405)-1,"")</f>
        <v>33</v>
      </c>
    </row>
    <row r="407" spans="31:43" ht="17.25" customHeight="1" x14ac:dyDescent="0.3">
      <c r="AE407" s="5" t="s">
        <v>402</v>
      </c>
      <c r="AF407" s="5" t="s">
        <v>3485</v>
      </c>
      <c r="AG407" s="6" t="s">
        <v>2996</v>
      </c>
      <c r="AH407" s="6" t="s">
        <v>4088</v>
      </c>
      <c r="AI407" s="7" t="str">
        <f>IFERROR(RANK('Ref. Cuotas'!H406,'Ref. Cuotas'!H:H,0)+COUNTIF('Ref. Cuotas'!$H$7:'Ref. Cuotas'!H406,'Ref. Cuotas'!H406)-1,"")</f>
        <v/>
      </c>
      <c r="AJ407" s="7">
        <f>IFERROR(RANK('Ref. Cuotas'!I406,'Ref. Cuotas'!I:I,0)+COUNTIF('Ref. Cuotas'!$I$7:'Ref. Cuotas'!I406,'Ref. Cuotas'!I406)-1,"")</f>
        <v>1311</v>
      </c>
      <c r="AK407" s="7">
        <f>IFERROR(RANK('Ref. Cuotas'!J406,'Ref. Cuotas'!J:J,0)+COUNTIF('Ref. Cuotas'!$J$7:'Ref. Cuotas'!J406,'Ref. Cuotas'!J406)-1,"")</f>
        <v>1086</v>
      </c>
      <c r="AL407" s="7">
        <f>IFERROR(RANK('Ref. Cuotas'!K406,'Ref. Cuotas'!K:K,0)+COUNTIF('Ref. Cuotas'!$K$7:'Ref. Cuotas'!K406,'Ref. Cuotas'!K406)-1,"")</f>
        <v>2615</v>
      </c>
      <c r="AM407" s="7">
        <f>IFERROR(RANK('Ref. Cuotas'!L406,'Ref. Cuotas'!L:L,0)+COUNTIF('Ref. Cuotas'!$L$7:'Ref. Cuotas'!L406,'Ref. Cuotas'!L406)-1,"")</f>
        <v>2611</v>
      </c>
      <c r="AN407" s="7">
        <f>IFERROR(RANK('Ref. Cuotas'!M406,'Ref. Cuotas'!M:M,0)+COUNTIF('Ref. Cuotas'!$M$7:'Ref. Cuotas'!M406,'Ref. Cuotas'!M406)-1,"")</f>
        <v>1263</v>
      </c>
      <c r="AO407" s="7" t="str">
        <f>IFERROR(RANK('Ref. Cuotas'!H406,'Ref. Cuotas'!H:H,1)+COUNTIF('Ref. Cuotas'!$H$7:'Ref. Cuotas'!H406,'Ref. Cuotas'!H406)-1,"")</f>
        <v/>
      </c>
      <c r="AP407" s="7">
        <f>IFERROR(RANK('Ref. Cuotas'!J406,'Ref. Cuotas'!J:J,1)+COUNTIF('Ref. Cuotas'!$J$7:'Ref. Cuotas'!J406,'Ref. Cuotas'!J406)-1,"")</f>
        <v>261</v>
      </c>
      <c r="AQ407" s="7">
        <f>IFERROR(RANK('Ref. Cuotas'!K406,'Ref. Cuotas'!K:K,1)+COUNTIF('Ref. Cuotas'!$K$7:'Ref. Cuotas'!K406,'Ref. Cuotas'!K406)-1,"")</f>
        <v>33</v>
      </c>
    </row>
    <row r="408" spans="31:43" ht="17.25" customHeight="1" x14ac:dyDescent="0.3">
      <c r="AE408" s="5" t="s">
        <v>403</v>
      </c>
      <c r="AF408" s="5" t="s">
        <v>3486</v>
      </c>
      <c r="AG408" s="6" t="s">
        <v>2996</v>
      </c>
      <c r="AH408" s="6" t="s">
        <v>4146</v>
      </c>
      <c r="AI408" s="7" t="str">
        <f>IFERROR(RANK('Ref. Cuotas'!H407,'Ref. Cuotas'!H:H,0)+COUNTIF('Ref. Cuotas'!$H$7:'Ref. Cuotas'!H407,'Ref. Cuotas'!H407)-1,"")</f>
        <v/>
      </c>
      <c r="AJ408" s="7">
        <f>IFERROR(RANK('Ref. Cuotas'!I407,'Ref. Cuotas'!I:I,0)+COUNTIF('Ref. Cuotas'!$I$7:'Ref. Cuotas'!I407,'Ref. Cuotas'!I407)-1,"")</f>
        <v>1311</v>
      </c>
      <c r="AK408" s="7">
        <f>IFERROR(RANK('Ref. Cuotas'!J407,'Ref. Cuotas'!J:J,0)+COUNTIF('Ref. Cuotas'!$J$7:'Ref. Cuotas'!J407,'Ref. Cuotas'!J407)-1,"")</f>
        <v>1086</v>
      </c>
      <c r="AL408" s="7">
        <f>IFERROR(RANK('Ref. Cuotas'!K407,'Ref. Cuotas'!K:K,0)+COUNTIF('Ref. Cuotas'!$K$7:'Ref. Cuotas'!K407,'Ref. Cuotas'!K407)-1,"")</f>
        <v>2615</v>
      </c>
      <c r="AM408" s="7">
        <f>IFERROR(RANK('Ref. Cuotas'!L407,'Ref. Cuotas'!L:L,0)+COUNTIF('Ref. Cuotas'!$L$7:'Ref. Cuotas'!L407,'Ref. Cuotas'!L407)-1,"")</f>
        <v>2611</v>
      </c>
      <c r="AN408" s="7">
        <f>IFERROR(RANK('Ref. Cuotas'!M407,'Ref. Cuotas'!M:M,0)+COUNTIF('Ref. Cuotas'!$M$7:'Ref. Cuotas'!M407,'Ref. Cuotas'!M407)-1,"")</f>
        <v>1263</v>
      </c>
      <c r="AO408" s="7" t="str">
        <f>IFERROR(RANK('Ref. Cuotas'!H407,'Ref. Cuotas'!H:H,1)+COUNTIF('Ref. Cuotas'!$H$7:'Ref. Cuotas'!H407,'Ref. Cuotas'!H407)-1,"")</f>
        <v/>
      </c>
      <c r="AP408" s="7">
        <f>IFERROR(RANK('Ref. Cuotas'!J407,'Ref. Cuotas'!J:J,1)+COUNTIF('Ref. Cuotas'!$J$7:'Ref. Cuotas'!J407,'Ref. Cuotas'!J407)-1,"")</f>
        <v>261</v>
      </c>
      <c r="AQ408" s="7">
        <f>IFERROR(RANK('Ref. Cuotas'!K407,'Ref. Cuotas'!K:K,1)+COUNTIF('Ref. Cuotas'!$K$7:'Ref. Cuotas'!K407,'Ref. Cuotas'!K407)-1,"")</f>
        <v>33</v>
      </c>
    </row>
    <row r="409" spans="31:43" ht="17.25" customHeight="1" x14ac:dyDescent="0.3">
      <c r="AE409" s="5" t="s">
        <v>404</v>
      </c>
      <c r="AF409" s="5" t="s">
        <v>3487</v>
      </c>
      <c r="AG409" s="6" t="s">
        <v>2996</v>
      </c>
      <c r="AH409" s="6" t="s">
        <v>4161</v>
      </c>
      <c r="AI409" s="7" t="str">
        <f>IFERROR(RANK('Ref. Cuotas'!H408,'Ref. Cuotas'!H:H,0)+COUNTIF('Ref. Cuotas'!$H$7:'Ref. Cuotas'!H408,'Ref. Cuotas'!H408)-1,"")</f>
        <v/>
      </c>
      <c r="AJ409" s="7">
        <f>IFERROR(RANK('Ref. Cuotas'!I408,'Ref. Cuotas'!I:I,0)+COUNTIF('Ref. Cuotas'!$I$7:'Ref. Cuotas'!I408,'Ref. Cuotas'!I408)-1,"")</f>
        <v>1311</v>
      </c>
      <c r="AK409" s="7">
        <f>IFERROR(RANK('Ref. Cuotas'!J408,'Ref. Cuotas'!J:J,0)+COUNTIF('Ref. Cuotas'!$J$7:'Ref. Cuotas'!J408,'Ref. Cuotas'!J408)-1,"")</f>
        <v>1086</v>
      </c>
      <c r="AL409" s="7">
        <f>IFERROR(RANK('Ref. Cuotas'!K408,'Ref. Cuotas'!K:K,0)+COUNTIF('Ref. Cuotas'!$K$7:'Ref. Cuotas'!K408,'Ref. Cuotas'!K408)-1,"")</f>
        <v>2615</v>
      </c>
      <c r="AM409" s="7">
        <f>IFERROR(RANK('Ref. Cuotas'!L408,'Ref. Cuotas'!L:L,0)+COUNTIF('Ref. Cuotas'!$L$7:'Ref. Cuotas'!L408,'Ref. Cuotas'!L408)-1,"")</f>
        <v>2611</v>
      </c>
      <c r="AN409" s="7">
        <f>IFERROR(RANK('Ref. Cuotas'!M408,'Ref. Cuotas'!M:M,0)+COUNTIF('Ref. Cuotas'!$M$7:'Ref. Cuotas'!M408,'Ref. Cuotas'!M408)-1,"")</f>
        <v>1263</v>
      </c>
      <c r="AO409" s="7" t="str">
        <f>IFERROR(RANK('Ref. Cuotas'!H408,'Ref. Cuotas'!H:H,1)+COUNTIF('Ref. Cuotas'!$H$7:'Ref. Cuotas'!H408,'Ref. Cuotas'!H408)-1,"")</f>
        <v/>
      </c>
      <c r="AP409" s="7">
        <f>IFERROR(RANK('Ref. Cuotas'!J408,'Ref. Cuotas'!J:J,1)+COUNTIF('Ref. Cuotas'!$J$7:'Ref. Cuotas'!J408,'Ref. Cuotas'!J408)-1,"")</f>
        <v>261</v>
      </c>
      <c r="AQ409" s="7">
        <f>IFERROR(RANK('Ref. Cuotas'!K408,'Ref. Cuotas'!K:K,1)+COUNTIF('Ref. Cuotas'!$K$7:'Ref. Cuotas'!K408,'Ref. Cuotas'!K408)-1,"")</f>
        <v>33</v>
      </c>
    </row>
    <row r="410" spans="31:43" ht="17.25" customHeight="1" x14ac:dyDescent="0.3">
      <c r="AE410" s="5" t="s">
        <v>405</v>
      </c>
      <c r="AF410" s="5" t="s">
        <v>3488</v>
      </c>
      <c r="AG410" s="6" t="s">
        <v>2996</v>
      </c>
      <c r="AH410" s="6" t="s">
        <v>4162</v>
      </c>
      <c r="AI410" s="7" t="str">
        <f>IFERROR(RANK('Ref. Cuotas'!H409,'Ref. Cuotas'!H:H,0)+COUNTIF('Ref. Cuotas'!$H$7:'Ref. Cuotas'!H409,'Ref. Cuotas'!H409)-1,"")</f>
        <v/>
      </c>
      <c r="AJ410" s="7">
        <f>IFERROR(RANK('Ref. Cuotas'!I409,'Ref. Cuotas'!I:I,0)+COUNTIF('Ref. Cuotas'!$I$7:'Ref. Cuotas'!I409,'Ref. Cuotas'!I409)-1,"")</f>
        <v>1311</v>
      </c>
      <c r="AK410" s="7">
        <f>IFERROR(RANK('Ref. Cuotas'!J409,'Ref. Cuotas'!J:J,0)+COUNTIF('Ref. Cuotas'!$J$7:'Ref. Cuotas'!J409,'Ref. Cuotas'!J409)-1,"")</f>
        <v>1086</v>
      </c>
      <c r="AL410" s="7">
        <f>IFERROR(RANK('Ref. Cuotas'!K409,'Ref. Cuotas'!K:K,0)+COUNTIF('Ref. Cuotas'!$K$7:'Ref. Cuotas'!K409,'Ref. Cuotas'!K409)-1,"")</f>
        <v>2615</v>
      </c>
      <c r="AM410" s="7">
        <f>IFERROR(RANK('Ref. Cuotas'!L409,'Ref. Cuotas'!L:L,0)+COUNTIF('Ref. Cuotas'!$L$7:'Ref. Cuotas'!L409,'Ref. Cuotas'!L409)-1,"")</f>
        <v>2611</v>
      </c>
      <c r="AN410" s="7">
        <f>IFERROR(RANK('Ref. Cuotas'!M409,'Ref. Cuotas'!M:M,0)+COUNTIF('Ref. Cuotas'!$M$7:'Ref. Cuotas'!M409,'Ref. Cuotas'!M409)-1,"")</f>
        <v>1263</v>
      </c>
      <c r="AO410" s="7" t="str">
        <f>IFERROR(RANK('Ref. Cuotas'!H409,'Ref. Cuotas'!H:H,1)+COUNTIF('Ref. Cuotas'!$H$7:'Ref. Cuotas'!H409,'Ref. Cuotas'!H409)-1,"")</f>
        <v/>
      </c>
      <c r="AP410" s="7">
        <f>IFERROR(RANK('Ref. Cuotas'!J409,'Ref. Cuotas'!J:J,1)+COUNTIF('Ref. Cuotas'!$J$7:'Ref. Cuotas'!J409,'Ref. Cuotas'!J409)-1,"")</f>
        <v>261</v>
      </c>
      <c r="AQ410" s="7">
        <f>IFERROR(RANK('Ref. Cuotas'!K409,'Ref. Cuotas'!K:K,1)+COUNTIF('Ref. Cuotas'!$K$7:'Ref. Cuotas'!K409,'Ref. Cuotas'!K409)-1,"")</f>
        <v>33</v>
      </c>
    </row>
    <row r="411" spans="31:43" ht="17.25" customHeight="1" x14ac:dyDescent="0.3">
      <c r="AE411" s="5" t="s">
        <v>406</v>
      </c>
      <c r="AF411" s="5" t="s">
        <v>3489</v>
      </c>
      <c r="AG411" s="6" t="s">
        <v>2996</v>
      </c>
      <c r="AH411" s="6" t="s">
        <v>4163</v>
      </c>
      <c r="AI411" s="7" t="str">
        <f>IFERROR(RANK('Ref. Cuotas'!H410,'Ref. Cuotas'!H:H,0)+COUNTIF('Ref. Cuotas'!$H$7:'Ref. Cuotas'!H410,'Ref. Cuotas'!H410)-1,"")</f>
        <v/>
      </c>
      <c r="AJ411" s="7">
        <f>IFERROR(RANK('Ref. Cuotas'!I410,'Ref. Cuotas'!I:I,0)+COUNTIF('Ref. Cuotas'!$I$7:'Ref. Cuotas'!I410,'Ref. Cuotas'!I410)-1,"")</f>
        <v>1311</v>
      </c>
      <c r="AK411" s="7">
        <f>IFERROR(RANK('Ref. Cuotas'!J410,'Ref. Cuotas'!J:J,0)+COUNTIF('Ref. Cuotas'!$J$7:'Ref. Cuotas'!J410,'Ref. Cuotas'!J410)-1,"")</f>
        <v>1086</v>
      </c>
      <c r="AL411" s="7">
        <f>IFERROR(RANK('Ref. Cuotas'!K410,'Ref. Cuotas'!K:K,0)+COUNTIF('Ref. Cuotas'!$K$7:'Ref. Cuotas'!K410,'Ref. Cuotas'!K410)-1,"")</f>
        <v>2615</v>
      </c>
      <c r="AM411" s="7">
        <f>IFERROR(RANK('Ref. Cuotas'!L410,'Ref. Cuotas'!L:L,0)+COUNTIF('Ref. Cuotas'!$L$7:'Ref. Cuotas'!L410,'Ref. Cuotas'!L410)-1,"")</f>
        <v>2611</v>
      </c>
      <c r="AN411" s="7">
        <f>IFERROR(RANK('Ref. Cuotas'!M410,'Ref. Cuotas'!M:M,0)+COUNTIF('Ref. Cuotas'!$M$7:'Ref. Cuotas'!M410,'Ref. Cuotas'!M410)-1,"")</f>
        <v>1263</v>
      </c>
      <c r="AO411" s="7" t="str">
        <f>IFERROR(RANK('Ref. Cuotas'!H410,'Ref. Cuotas'!H:H,1)+COUNTIF('Ref. Cuotas'!$H$7:'Ref. Cuotas'!H410,'Ref. Cuotas'!H410)-1,"")</f>
        <v/>
      </c>
      <c r="AP411" s="7">
        <f>IFERROR(RANK('Ref. Cuotas'!J410,'Ref. Cuotas'!J:J,1)+COUNTIF('Ref. Cuotas'!$J$7:'Ref. Cuotas'!J410,'Ref. Cuotas'!J410)-1,"")</f>
        <v>261</v>
      </c>
      <c r="AQ411" s="7">
        <f>IFERROR(RANK('Ref. Cuotas'!K410,'Ref. Cuotas'!K:K,1)+COUNTIF('Ref. Cuotas'!$K$7:'Ref. Cuotas'!K410,'Ref. Cuotas'!K410)-1,"")</f>
        <v>33</v>
      </c>
    </row>
    <row r="412" spans="31:43" ht="17.25" customHeight="1" x14ac:dyDescent="0.3">
      <c r="AE412" s="5" t="s">
        <v>407</v>
      </c>
      <c r="AF412" s="5" t="s">
        <v>3490</v>
      </c>
      <c r="AG412" s="6" t="s">
        <v>2996</v>
      </c>
      <c r="AH412" s="6" t="s">
        <v>4148</v>
      </c>
      <c r="AI412" s="7" t="str">
        <f>IFERROR(RANK('Ref. Cuotas'!H411,'Ref. Cuotas'!H:H,0)+COUNTIF('Ref. Cuotas'!$H$7:'Ref. Cuotas'!H411,'Ref. Cuotas'!H411)-1,"")</f>
        <v/>
      </c>
      <c r="AJ412" s="7">
        <f>IFERROR(RANK('Ref. Cuotas'!I411,'Ref. Cuotas'!I:I,0)+COUNTIF('Ref. Cuotas'!$I$7:'Ref. Cuotas'!I411,'Ref. Cuotas'!I411)-1,"")</f>
        <v>1311</v>
      </c>
      <c r="AK412" s="7">
        <f>IFERROR(RANK('Ref. Cuotas'!J411,'Ref. Cuotas'!J:J,0)+COUNTIF('Ref. Cuotas'!$J$7:'Ref. Cuotas'!J411,'Ref. Cuotas'!J411)-1,"")</f>
        <v>1086</v>
      </c>
      <c r="AL412" s="7">
        <f>IFERROR(RANK('Ref. Cuotas'!K411,'Ref. Cuotas'!K:K,0)+COUNTIF('Ref. Cuotas'!$K$7:'Ref. Cuotas'!K411,'Ref. Cuotas'!K411)-1,"")</f>
        <v>2615</v>
      </c>
      <c r="AM412" s="7">
        <f>IFERROR(RANK('Ref. Cuotas'!L411,'Ref. Cuotas'!L:L,0)+COUNTIF('Ref. Cuotas'!$L$7:'Ref. Cuotas'!L411,'Ref. Cuotas'!L411)-1,"")</f>
        <v>2611</v>
      </c>
      <c r="AN412" s="7">
        <f>IFERROR(RANK('Ref. Cuotas'!M411,'Ref. Cuotas'!M:M,0)+COUNTIF('Ref. Cuotas'!$M$7:'Ref. Cuotas'!M411,'Ref. Cuotas'!M411)-1,"")</f>
        <v>1263</v>
      </c>
      <c r="AO412" s="7" t="str">
        <f>IFERROR(RANK('Ref. Cuotas'!H411,'Ref. Cuotas'!H:H,1)+COUNTIF('Ref. Cuotas'!$H$7:'Ref. Cuotas'!H411,'Ref. Cuotas'!H411)-1,"")</f>
        <v/>
      </c>
      <c r="AP412" s="7">
        <f>IFERROR(RANK('Ref. Cuotas'!J411,'Ref. Cuotas'!J:J,1)+COUNTIF('Ref. Cuotas'!$J$7:'Ref. Cuotas'!J411,'Ref. Cuotas'!J411)-1,"")</f>
        <v>261</v>
      </c>
      <c r="AQ412" s="7">
        <f>IFERROR(RANK('Ref. Cuotas'!K411,'Ref. Cuotas'!K:K,1)+COUNTIF('Ref. Cuotas'!$K$7:'Ref. Cuotas'!K411,'Ref. Cuotas'!K411)-1,"")</f>
        <v>33</v>
      </c>
    </row>
    <row r="413" spans="31:43" ht="17.25" customHeight="1" x14ac:dyDescent="0.3">
      <c r="AE413" s="5" t="s">
        <v>408</v>
      </c>
      <c r="AF413" s="5" t="s">
        <v>3491</v>
      </c>
      <c r="AG413" s="6" t="s">
        <v>2996</v>
      </c>
      <c r="AH413" s="6" t="s">
        <v>4164</v>
      </c>
      <c r="AI413" s="7" t="str">
        <f>IFERROR(RANK('Ref. Cuotas'!H412,'Ref. Cuotas'!H:H,0)+COUNTIF('Ref. Cuotas'!$H$7:'Ref. Cuotas'!H412,'Ref. Cuotas'!H412)-1,"")</f>
        <v/>
      </c>
      <c r="AJ413" s="7">
        <f>IFERROR(RANK('Ref. Cuotas'!I412,'Ref. Cuotas'!I:I,0)+COUNTIF('Ref. Cuotas'!$I$7:'Ref. Cuotas'!I412,'Ref. Cuotas'!I412)-1,"")</f>
        <v>1311</v>
      </c>
      <c r="AK413" s="7">
        <f>IFERROR(RANK('Ref. Cuotas'!J412,'Ref. Cuotas'!J:J,0)+COUNTIF('Ref. Cuotas'!$J$7:'Ref. Cuotas'!J412,'Ref. Cuotas'!J412)-1,"")</f>
        <v>1086</v>
      </c>
      <c r="AL413" s="7">
        <f>IFERROR(RANK('Ref. Cuotas'!K412,'Ref. Cuotas'!K:K,0)+COUNTIF('Ref. Cuotas'!$K$7:'Ref. Cuotas'!K412,'Ref. Cuotas'!K412)-1,"")</f>
        <v>2615</v>
      </c>
      <c r="AM413" s="7">
        <f>IFERROR(RANK('Ref. Cuotas'!L412,'Ref. Cuotas'!L:L,0)+COUNTIF('Ref. Cuotas'!$L$7:'Ref. Cuotas'!L412,'Ref. Cuotas'!L412)-1,"")</f>
        <v>2611</v>
      </c>
      <c r="AN413" s="7">
        <f>IFERROR(RANK('Ref. Cuotas'!M412,'Ref. Cuotas'!M:M,0)+COUNTIF('Ref. Cuotas'!$M$7:'Ref. Cuotas'!M412,'Ref. Cuotas'!M412)-1,"")</f>
        <v>1263</v>
      </c>
      <c r="AO413" s="7" t="str">
        <f>IFERROR(RANK('Ref. Cuotas'!H412,'Ref. Cuotas'!H:H,1)+COUNTIF('Ref. Cuotas'!$H$7:'Ref. Cuotas'!H412,'Ref. Cuotas'!H412)-1,"")</f>
        <v/>
      </c>
      <c r="AP413" s="7">
        <f>IFERROR(RANK('Ref. Cuotas'!J412,'Ref. Cuotas'!J:J,1)+COUNTIF('Ref. Cuotas'!$J$7:'Ref. Cuotas'!J412,'Ref. Cuotas'!J412)-1,"")</f>
        <v>261</v>
      </c>
      <c r="AQ413" s="7">
        <f>IFERROR(RANK('Ref. Cuotas'!K412,'Ref. Cuotas'!K:K,1)+COUNTIF('Ref. Cuotas'!$K$7:'Ref. Cuotas'!K412,'Ref. Cuotas'!K412)-1,"")</f>
        <v>33</v>
      </c>
    </row>
    <row r="414" spans="31:43" ht="17.25" customHeight="1" x14ac:dyDescent="0.3">
      <c r="AE414" s="5" t="s">
        <v>409</v>
      </c>
      <c r="AF414" s="5" t="s">
        <v>3492</v>
      </c>
      <c r="AG414" s="6" t="s">
        <v>2997</v>
      </c>
      <c r="AH414" s="6" t="s">
        <v>4088</v>
      </c>
      <c r="AI414" s="7">
        <f>IFERROR(RANK('Ref. Cuotas'!H413,'Ref. Cuotas'!H:H,0)+COUNTIF('Ref. Cuotas'!$H$7:'Ref. Cuotas'!H413,'Ref. Cuotas'!H413)-1,"")</f>
        <v>732</v>
      </c>
      <c r="AJ414" s="7">
        <f>IFERROR(RANK('Ref. Cuotas'!I413,'Ref. Cuotas'!I:I,0)+COUNTIF('Ref. Cuotas'!$I$7:'Ref. Cuotas'!I413,'Ref. Cuotas'!I413)-1,"")</f>
        <v>1312</v>
      </c>
      <c r="AK414" s="7">
        <f>IFERROR(RANK('Ref. Cuotas'!J413,'Ref. Cuotas'!J:J,0)+COUNTIF('Ref. Cuotas'!$J$7:'Ref. Cuotas'!J413,'Ref. Cuotas'!J413)-1,"")</f>
        <v>1087</v>
      </c>
      <c r="AL414" s="7">
        <f>IFERROR(RANK('Ref. Cuotas'!K413,'Ref. Cuotas'!K:K,0)+COUNTIF('Ref. Cuotas'!$K$7:'Ref. Cuotas'!K413,'Ref. Cuotas'!K413)-1,"")</f>
        <v>1344</v>
      </c>
      <c r="AM414" s="7">
        <f>IFERROR(RANK('Ref. Cuotas'!L413,'Ref. Cuotas'!L:L,0)+COUNTIF('Ref. Cuotas'!$L$7:'Ref. Cuotas'!L413,'Ref. Cuotas'!L413)-1,"")</f>
        <v>953</v>
      </c>
      <c r="AN414" s="7">
        <f>IFERROR(RANK('Ref. Cuotas'!M413,'Ref. Cuotas'!M:M,0)+COUNTIF('Ref. Cuotas'!$M$7:'Ref. Cuotas'!M413,'Ref. Cuotas'!M413)-1,"")</f>
        <v>1264</v>
      </c>
      <c r="AO414" s="7">
        <f>IFERROR(RANK('Ref. Cuotas'!H413,'Ref. Cuotas'!H:H,1)+COUNTIF('Ref. Cuotas'!$H$7:'Ref. Cuotas'!H413,'Ref. Cuotas'!H413)-1,"")</f>
        <v>2071</v>
      </c>
      <c r="AP414" s="7">
        <f>IFERROR(RANK('Ref. Cuotas'!J413,'Ref. Cuotas'!J:J,1)+COUNTIF('Ref. Cuotas'!$J$7:'Ref. Cuotas'!J413,'Ref. Cuotas'!J413)-1,"")</f>
        <v>262</v>
      </c>
      <c r="AQ414" s="7">
        <f>IFERROR(RANK('Ref. Cuotas'!K413,'Ref. Cuotas'!K:K,1)+COUNTIF('Ref. Cuotas'!$K$7:'Ref. Cuotas'!K413,'Ref. Cuotas'!K413)-1,"")</f>
        <v>1459</v>
      </c>
    </row>
    <row r="415" spans="31:43" ht="17.25" customHeight="1" x14ac:dyDescent="0.3">
      <c r="AE415" s="5" t="s">
        <v>410</v>
      </c>
      <c r="AF415" s="5" t="s">
        <v>3493</v>
      </c>
      <c r="AG415" s="6" t="s">
        <v>2997</v>
      </c>
      <c r="AH415" s="6" t="s">
        <v>4146</v>
      </c>
      <c r="AI415" s="7">
        <f>IFERROR(RANK('Ref. Cuotas'!H414,'Ref. Cuotas'!H:H,0)+COUNTIF('Ref. Cuotas'!$H$7:'Ref. Cuotas'!H414,'Ref. Cuotas'!H414)-1,"")</f>
        <v>275</v>
      </c>
      <c r="AJ415" s="7">
        <f>IFERROR(RANK('Ref. Cuotas'!I414,'Ref. Cuotas'!I:I,0)+COUNTIF('Ref. Cuotas'!$I$7:'Ref. Cuotas'!I414,'Ref. Cuotas'!I414)-1,"")</f>
        <v>497</v>
      </c>
      <c r="AK415" s="7">
        <f>IFERROR(RANK('Ref. Cuotas'!J414,'Ref. Cuotas'!J:J,0)+COUNTIF('Ref. Cuotas'!$J$7:'Ref. Cuotas'!J414,'Ref. Cuotas'!J414)-1,"")</f>
        <v>538</v>
      </c>
      <c r="AL415" s="7">
        <f>IFERROR(RANK('Ref. Cuotas'!K414,'Ref. Cuotas'!K:K,0)+COUNTIF('Ref. Cuotas'!$K$7:'Ref. Cuotas'!K414,'Ref. Cuotas'!K414)-1,"")</f>
        <v>362</v>
      </c>
      <c r="AM415" s="7">
        <f>IFERROR(RANK('Ref. Cuotas'!L414,'Ref. Cuotas'!L:L,0)+COUNTIF('Ref. Cuotas'!$L$7:'Ref. Cuotas'!L414,'Ref. Cuotas'!L414)-1,"")</f>
        <v>235</v>
      </c>
      <c r="AN415" s="7">
        <f>IFERROR(RANK('Ref. Cuotas'!M414,'Ref. Cuotas'!M:M,0)+COUNTIF('Ref. Cuotas'!$M$7:'Ref. Cuotas'!M414,'Ref. Cuotas'!M414)-1,"")</f>
        <v>80</v>
      </c>
      <c r="AO415" s="7">
        <f>IFERROR(RANK('Ref. Cuotas'!H414,'Ref. Cuotas'!H:H,1)+COUNTIF('Ref. Cuotas'!$H$7:'Ref. Cuotas'!H414,'Ref. Cuotas'!H414)-1,"")</f>
        <v>2528</v>
      </c>
      <c r="AP415" s="7">
        <f>IFERROR(RANK('Ref. Cuotas'!J414,'Ref. Cuotas'!J:J,1)+COUNTIF('Ref. Cuotas'!$J$7:'Ref. Cuotas'!J414,'Ref. Cuotas'!J414)-1,"")</f>
        <v>2265</v>
      </c>
      <c r="AQ415" s="7">
        <f>IFERROR(RANK('Ref. Cuotas'!K414,'Ref. Cuotas'!K:K,1)+COUNTIF('Ref. Cuotas'!$K$7:'Ref. Cuotas'!K414,'Ref. Cuotas'!K414)-1,"")</f>
        <v>2441</v>
      </c>
    </row>
    <row r="416" spans="31:43" ht="17.25" customHeight="1" x14ac:dyDescent="0.3">
      <c r="AE416" s="5" t="s">
        <v>411</v>
      </c>
      <c r="AF416" s="5" t="s">
        <v>3494</v>
      </c>
      <c r="AG416" s="6" t="s">
        <v>2997</v>
      </c>
      <c r="AH416" s="6" t="s">
        <v>4095</v>
      </c>
      <c r="AI416" s="7">
        <f>IFERROR(RANK('Ref. Cuotas'!H415,'Ref. Cuotas'!H:H,0)+COUNTIF('Ref. Cuotas'!$H$7:'Ref. Cuotas'!H415,'Ref. Cuotas'!H415)-1,"")</f>
        <v>2290</v>
      </c>
      <c r="AJ416" s="7">
        <f>IFERROR(RANK('Ref. Cuotas'!I415,'Ref. Cuotas'!I:I,0)+COUNTIF('Ref. Cuotas'!$I$7:'Ref. Cuotas'!I415,'Ref. Cuotas'!I415)-1,"")</f>
        <v>1313</v>
      </c>
      <c r="AK416" s="7">
        <f>IFERROR(RANK('Ref. Cuotas'!J415,'Ref. Cuotas'!J:J,0)+COUNTIF('Ref. Cuotas'!$J$7:'Ref. Cuotas'!J415,'Ref. Cuotas'!J415)-1,"")</f>
        <v>1088</v>
      </c>
      <c r="AL416" s="7">
        <f>IFERROR(RANK('Ref. Cuotas'!K415,'Ref. Cuotas'!K:K,0)+COUNTIF('Ref. Cuotas'!$K$7:'Ref. Cuotas'!K415,'Ref. Cuotas'!K415)-1,"")</f>
        <v>2616</v>
      </c>
      <c r="AM416" s="7">
        <f>IFERROR(RANK('Ref. Cuotas'!L415,'Ref. Cuotas'!L:L,0)+COUNTIF('Ref. Cuotas'!$L$7:'Ref. Cuotas'!L415,'Ref. Cuotas'!L415)-1,"")</f>
        <v>2612</v>
      </c>
      <c r="AN416" s="7">
        <f>IFERROR(RANK('Ref. Cuotas'!M415,'Ref. Cuotas'!M:M,0)+COUNTIF('Ref. Cuotas'!$M$7:'Ref. Cuotas'!M415,'Ref. Cuotas'!M415)-1,"")</f>
        <v>1265</v>
      </c>
      <c r="AO416" s="7">
        <f>IFERROR(RANK('Ref. Cuotas'!H415,'Ref. Cuotas'!H:H,1)+COUNTIF('Ref. Cuotas'!$H$7:'Ref. Cuotas'!H415,'Ref. Cuotas'!H415)-1,"")</f>
        <v>474</v>
      </c>
      <c r="AP416" s="7">
        <f>IFERROR(RANK('Ref. Cuotas'!J415,'Ref. Cuotas'!J:J,1)+COUNTIF('Ref. Cuotas'!$J$7:'Ref. Cuotas'!J415,'Ref. Cuotas'!J415)-1,"")</f>
        <v>263</v>
      </c>
      <c r="AQ416" s="7">
        <f>IFERROR(RANK('Ref. Cuotas'!K415,'Ref. Cuotas'!K:K,1)+COUNTIF('Ref. Cuotas'!$K$7:'Ref. Cuotas'!K415,'Ref. Cuotas'!K415)-1,"")</f>
        <v>34</v>
      </c>
    </row>
    <row r="417" spans="31:43" ht="17.25" customHeight="1" x14ac:dyDescent="0.3">
      <c r="AE417" s="5" t="s">
        <v>412</v>
      </c>
      <c r="AF417" s="5" t="s">
        <v>3495</v>
      </c>
      <c r="AG417" s="6" t="s">
        <v>2997</v>
      </c>
      <c r="AH417" s="6" t="s">
        <v>4161</v>
      </c>
      <c r="AI417" s="7">
        <f>IFERROR(RANK('Ref. Cuotas'!H416,'Ref. Cuotas'!H:H,0)+COUNTIF('Ref. Cuotas'!$H$7:'Ref. Cuotas'!H416,'Ref. Cuotas'!H416)-1,"")</f>
        <v>882</v>
      </c>
      <c r="AJ417" s="7">
        <f>IFERROR(RANK('Ref. Cuotas'!I416,'Ref. Cuotas'!I:I,0)+COUNTIF('Ref. Cuotas'!$I$7:'Ref. Cuotas'!I416,'Ref. Cuotas'!I416)-1,"")</f>
        <v>1314</v>
      </c>
      <c r="AK417" s="7">
        <f>IFERROR(RANK('Ref. Cuotas'!J416,'Ref. Cuotas'!J:J,0)+COUNTIF('Ref. Cuotas'!$J$7:'Ref. Cuotas'!J416,'Ref. Cuotas'!J416)-1,"")</f>
        <v>1089</v>
      </c>
      <c r="AL417" s="7">
        <f>IFERROR(RANK('Ref. Cuotas'!K416,'Ref. Cuotas'!K:K,0)+COUNTIF('Ref. Cuotas'!$K$7:'Ref. Cuotas'!K416,'Ref. Cuotas'!K416)-1,"")</f>
        <v>513</v>
      </c>
      <c r="AM417" s="7">
        <f>IFERROR(RANK('Ref. Cuotas'!L416,'Ref. Cuotas'!L:L,0)+COUNTIF('Ref. Cuotas'!$L$7:'Ref. Cuotas'!L416,'Ref. Cuotas'!L416)-1,"")</f>
        <v>1237</v>
      </c>
      <c r="AN417" s="7">
        <f>IFERROR(RANK('Ref. Cuotas'!M416,'Ref. Cuotas'!M:M,0)+COUNTIF('Ref. Cuotas'!$M$7:'Ref. Cuotas'!M416,'Ref. Cuotas'!M416)-1,"")</f>
        <v>1266</v>
      </c>
      <c r="AO417" s="7">
        <f>IFERROR(RANK('Ref. Cuotas'!H416,'Ref. Cuotas'!H:H,1)+COUNTIF('Ref. Cuotas'!$H$7:'Ref. Cuotas'!H416,'Ref. Cuotas'!H416)-1,"")</f>
        <v>1921</v>
      </c>
      <c r="AP417" s="7">
        <f>IFERROR(RANK('Ref. Cuotas'!J416,'Ref. Cuotas'!J:J,1)+COUNTIF('Ref. Cuotas'!$J$7:'Ref. Cuotas'!J416,'Ref. Cuotas'!J416)-1,"")</f>
        <v>264</v>
      </c>
      <c r="AQ417" s="7">
        <f>IFERROR(RANK('Ref. Cuotas'!K416,'Ref. Cuotas'!K:K,1)+COUNTIF('Ref. Cuotas'!$K$7:'Ref. Cuotas'!K416,'Ref. Cuotas'!K416)-1,"")</f>
        <v>2290</v>
      </c>
    </row>
    <row r="418" spans="31:43" ht="17.25" customHeight="1" x14ac:dyDescent="0.3">
      <c r="AE418" s="5" t="s">
        <v>413</v>
      </c>
      <c r="AF418" s="5" t="s">
        <v>3496</v>
      </c>
      <c r="AG418" s="6" t="s">
        <v>2997</v>
      </c>
      <c r="AH418" s="6" t="s">
        <v>4162</v>
      </c>
      <c r="AI418" s="7">
        <f>IFERROR(RANK('Ref. Cuotas'!H417,'Ref. Cuotas'!H:H,0)+COUNTIF('Ref. Cuotas'!$H$7:'Ref. Cuotas'!H417,'Ref. Cuotas'!H417)-1,"")</f>
        <v>1580</v>
      </c>
      <c r="AJ418" s="7">
        <f>IFERROR(RANK('Ref. Cuotas'!I417,'Ref. Cuotas'!I:I,0)+COUNTIF('Ref. Cuotas'!$I$7:'Ref. Cuotas'!I417,'Ref. Cuotas'!I417)-1,"")</f>
        <v>1315</v>
      </c>
      <c r="AK418" s="7">
        <f>IFERROR(RANK('Ref. Cuotas'!J417,'Ref. Cuotas'!J:J,0)+COUNTIF('Ref. Cuotas'!$J$7:'Ref. Cuotas'!J417,'Ref. Cuotas'!J417)-1,"")</f>
        <v>1090</v>
      </c>
      <c r="AL418" s="7">
        <f>IFERROR(RANK('Ref. Cuotas'!K417,'Ref. Cuotas'!K:K,0)+COUNTIF('Ref. Cuotas'!$K$7:'Ref. Cuotas'!K417,'Ref. Cuotas'!K417)-1,"")</f>
        <v>899</v>
      </c>
      <c r="AM418" s="7">
        <f>IFERROR(RANK('Ref. Cuotas'!L417,'Ref. Cuotas'!L:L,0)+COUNTIF('Ref. Cuotas'!$L$7:'Ref. Cuotas'!L417,'Ref. Cuotas'!L417)-1,"")</f>
        <v>1987</v>
      </c>
      <c r="AN418" s="7">
        <f>IFERROR(RANK('Ref. Cuotas'!M417,'Ref. Cuotas'!M:M,0)+COUNTIF('Ref. Cuotas'!$M$7:'Ref. Cuotas'!M417,'Ref. Cuotas'!M417)-1,"")</f>
        <v>1267</v>
      </c>
      <c r="AO418" s="7">
        <f>IFERROR(RANK('Ref. Cuotas'!H417,'Ref. Cuotas'!H:H,1)+COUNTIF('Ref. Cuotas'!$H$7:'Ref. Cuotas'!H417,'Ref. Cuotas'!H417)-1,"")</f>
        <v>1223</v>
      </c>
      <c r="AP418" s="7">
        <f>IFERROR(RANK('Ref. Cuotas'!J417,'Ref. Cuotas'!J:J,1)+COUNTIF('Ref. Cuotas'!$J$7:'Ref. Cuotas'!J417,'Ref. Cuotas'!J417)-1,"")</f>
        <v>265</v>
      </c>
      <c r="AQ418" s="7">
        <f>IFERROR(RANK('Ref. Cuotas'!K417,'Ref. Cuotas'!K:K,1)+COUNTIF('Ref. Cuotas'!$K$7:'Ref. Cuotas'!K417,'Ref. Cuotas'!K417)-1,"")</f>
        <v>1904</v>
      </c>
    </row>
    <row r="419" spans="31:43" ht="17.25" customHeight="1" x14ac:dyDescent="0.3">
      <c r="AE419" s="5" t="s">
        <v>414</v>
      </c>
      <c r="AF419" s="5" t="s">
        <v>3497</v>
      </c>
      <c r="AG419" s="6" t="s">
        <v>2997</v>
      </c>
      <c r="AH419" s="6" t="s">
        <v>4163</v>
      </c>
      <c r="AI419" s="7">
        <f>IFERROR(RANK('Ref. Cuotas'!H418,'Ref. Cuotas'!H:H,0)+COUNTIF('Ref. Cuotas'!$H$7:'Ref. Cuotas'!H418,'Ref. Cuotas'!H418)-1,"")</f>
        <v>690</v>
      </c>
      <c r="AJ419" s="7">
        <f>IFERROR(RANK('Ref. Cuotas'!I418,'Ref. Cuotas'!I:I,0)+COUNTIF('Ref. Cuotas'!$I$7:'Ref. Cuotas'!I418,'Ref. Cuotas'!I418)-1,"")</f>
        <v>1316</v>
      </c>
      <c r="AK419" s="7">
        <f>IFERROR(RANK('Ref. Cuotas'!J418,'Ref. Cuotas'!J:J,0)+COUNTIF('Ref. Cuotas'!$J$7:'Ref. Cuotas'!J418,'Ref. Cuotas'!J418)-1,"")</f>
        <v>1091</v>
      </c>
      <c r="AL419" s="7">
        <f>IFERROR(RANK('Ref. Cuotas'!K418,'Ref. Cuotas'!K:K,0)+COUNTIF('Ref. Cuotas'!$K$7:'Ref. Cuotas'!K418,'Ref. Cuotas'!K418)-1,"")</f>
        <v>1651</v>
      </c>
      <c r="AM419" s="7">
        <f>IFERROR(RANK('Ref. Cuotas'!L418,'Ref. Cuotas'!L:L,0)+COUNTIF('Ref. Cuotas'!$L$7:'Ref. Cuotas'!L418,'Ref. Cuotas'!L418)-1,"")</f>
        <v>1257</v>
      </c>
      <c r="AN419" s="7">
        <f>IFERROR(RANK('Ref. Cuotas'!M418,'Ref. Cuotas'!M:M,0)+COUNTIF('Ref. Cuotas'!$M$7:'Ref. Cuotas'!M418,'Ref. Cuotas'!M418)-1,"")</f>
        <v>1268</v>
      </c>
      <c r="AO419" s="7">
        <f>IFERROR(RANK('Ref. Cuotas'!H418,'Ref. Cuotas'!H:H,1)+COUNTIF('Ref. Cuotas'!$H$7:'Ref. Cuotas'!H418,'Ref. Cuotas'!H418)-1,"")</f>
        <v>2113</v>
      </c>
      <c r="AP419" s="7">
        <f>IFERROR(RANK('Ref. Cuotas'!J418,'Ref. Cuotas'!J:J,1)+COUNTIF('Ref. Cuotas'!$J$7:'Ref. Cuotas'!J418,'Ref. Cuotas'!J418)-1,"")</f>
        <v>266</v>
      </c>
      <c r="AQ419" s="7">
        <f>IFERROR(RANK('Ref. Cuotas'!K418,'Ref. Cuotas'!K:K,1)+COUNTIF('Ref. Cuotas'!$K$7:'Ref. Cuotas'!K418,'Ref. Cuotas'!K418)-1,"")</f>
        <v>1152</v>
      </c>
    </row>
    <row r="420" spans="31:43" ht="17.25" customHeight="1" x14ac:dyDescent="0.3">
      <c r="AE420" s="5" t="s">
        <v>415</v>
      </c>
      <c r="AF420" s="5" t="s">
        <v>3498</v>
      </c>
      <c r="AG420" s="6" t="s">
        <v>2997</v>
      </c>
      <c r="AH420" s="6" t="s">
        <v>4148</v>
      </c>
      <c r="AI420" s="7">
        <f>IFERROR(RANK('Ref. Cuotas'!H419,'Ref. Cuotas'!H:H,0)+COUNTIF('Ref. Cuotas'!$H$7:'Ref. Cuotas'!H419,'Ref. Cuotas'!H419)-1,"")</f>
        <v>926</v>
      </c>
      <c r="AJ420" s="7">
        <f>IFERROR(RANK('Ref. Cuotas'!I419,'Ref. Cuotas'!I:I,0)+COUNTIF('Ref. Cuotas'!$I$7:'Ref. Cuotas'!I419,'Ref. Cuotas'!I419)-1,"")</f>
        <v>775</v>
      </c>
      <c r="AK420" s="7">
        <f>IFERROR(RANK('Ref. Cuotas'!J419,'Ref. Cuotas'!J:J,0)+COUNTIF('Ref. Cuotas'!$J$7:'Ref. Cuotas'!J419,'Ref. Cuotas'!J419)-1,"")</f>
        <v>236</v>
      </c>
      <c r="AL420" s="7">
        <f>IFERROR(RANK('Ref. Cuotas'!K419,'Ref. Cuotas'!K:K,0)+COUNTIF('Ref. Cuotas'!$K$7:'Ref. Cuotas'!K419,'Ref. Cuotas'!K419)-1,"")</f>
        <v>357</v>
      </c>
      <c r="AM420" s="7">
        <f>IFERROR(RANK('Ref. Cuotas'!L419,'Ref. Cuotas'!L:L,0)+COUNTIF('Ref. Cuotas'!$L$7:'Ref. Cuotas'!L419,'Ref. Cuotas'!L419)-1,"")</f>
        <v>300</v>
      </c>
      <c r="AN420" s="7">
        <f>IFERROR(RANK('Ref. Cuotas'!M419,'Ref. Cuotas'!M:M,0)+COUNTIF('Ref. Cuotas'!$M$7:'Ref. Cuotas'!M419,'Ref. Cuotas'!M419)-1,"")</f>
        <v>263</v>
      </c>
      <c r="AO420" s="7">
        <f>IFERROR(RANK('Ref. Cuotas'!H419,'Ref. Cuotas'!H:H,1)+COUNTIF('Ref. Cuotas'!$H$7:'Ref. Cuotas'!H419,'Ref. Cuotas'!H419)-1,"")</f>
        <v>1877</v>
      </c>
      <c r="AP420" s="7">
        <f>IFERROR(RANK('Ref. Cuotas'!J419,'Ref. Cuotas'!J:J,1)+COUNTIF('Ref. Cuotas'!$J$7:'Ref. Cuotas'!J419,'Ref. Cuotas'!J419)-1,"")</f>
        <v>2567</v>
      </c>
      <c r="AQ420" s="7">
        <f>IFERROR(RANK('Ref. Cuotas'!K419,'Ref. Cuotas'!K:K,1)+COUNTIF('Ref. Cuotas'!$K$7:'Ref. Cuotas'!K419,'Ref. Cuotas'!K419)-1,"")</f>
        <v>2446</v>
      </c>
    </row>
    <row r="421" spans="31:43" ht="17.25" customHeight="1" x14ac:dyDescent="0.3">
      <c r="AE421" s="5" t="s">
        <v>416</v>
      </c>
      <c r="AF421" s="5" t="s">
        <v>3499</v>
      </c>
      <c r="AG421" s="6" t="s">
        <v>2998</v>
      </c>
      <c r="AH421" s="6" t="s">
        <v>4088</v>
      </c>
      <c r="AI421" s="7">
        <f>IFERROR(RANK('Ref. Cuotas'!H420,'Ref. Cuotas'!H:H,0)+COUNTIF('Ref. Cuotas'!$H$7:'Ref. Cuotas'!H420,'Ref. Cuotas'!H420)-1,"")</f>
        <v>467</v>
      </c>
      <c r="AJ421" s="7">
        <f>IFERROR(RANK('Ref. Cuotas'!I420,'Ref. Cuotas'!I:I,0)+COUNTIF('Ref. Cuotas'!$I$7:'Ref. Cuotas'!I420,'Ref. Cuotas'!I420)-1,"")</f>
        <v>478</v>
      </c>
      <c r="AK421" s="7">
        <f>IFERROR(RANK('Ref. Cuotas'!J420,'Ref. Cuotas'!J:J,0)+COUNTIF('Ref. Cuotas'!$J$7:'Ref. Cuotas'!J420,'Ref. Cuotas'!J420)-1,"")</f>
        <v>786</v>
      </c>
      <c r="AL421" s="7">
        <f>IFERROR(RANK('Ref. Cuotas'!K420,'Ref. Cuotas'!K:K,0)+COUNTIF('Ref. Cuotas'!$K$7:'Ref. Cuotas'!K420,'Ref. Cuotas'!K420)-1,"")</f>
        <v>1711</v>
      </c>
      <c r="AM421" s="7">
        <f>IFERROR(RANK('Ref. Cuotas'!L420,'Ref. Cuotas'!L:L,0)+COUNTIF('Ref. Cuotas'!$L$7:'Ref. Cuotas'!L420,'Ref. Cuotas'!L420)-1,"")</f>
        <v>1091</v>
      </c>
      <c r="AN421" s="7">
        <f>IFERROR(RANK('Ref. Cuotas'!M420,'Ref. Cuotas'!M:M,0)+COUNTIF('Ref. Cuotas'!$M$7:'Ref. Cuotas'!M420,'Ref. Cuotas'!M420)-1,"")</f>
        <v>1269</v>
      </c>
      <c r="AO421" s="7">
        <f>IFERROR(RANK('Ref. Cuotas'!H420,'Ref. Cuotas'!H:H,1)+COUNTIF('Ref. Cuotas'!$H$7:'Ref. Cuotas'!H420,'Ref. Cuotas'!H420)-1,"")</f>
        <v>2336</v>
      </c>
      <c r="AP421" s="7">
        <f>IFERROR(RANK('Ref. Cuotas'!J420,'Ref. Cuotas'!J:J,1)+COUNTIF('Ref. Cuotas'!$J$7:'Ref. Cuotas'!J420,'Ref. Cuotas'!J420)-1,"")</f>
        <v>2017</v>
      </c>
      <c r="AQ421" s="7">
        <f>IFERROR(RANK('Ref. Cuotas'!K420,'Ref. Cuotas'!K:K,1)+COUNTIF('Ref. Cuotas'!$K$7:'Ref. Cuotas'!K420,'Ref. Cuotas'!K420)-1,"")</f>
        <v>1092</v>
      </c>
    </row>
    <row r="422" spans="31:43" ht="17.25" customHeight="1" x14ac:dyDescent="0.3">
      <c r="AE422" s="5" t="s">
        <v>417</v>
      </c>
      <c r="AF422" s="5" t="s">
        <v>3500</v>
      </c>
      <c r="AG422" s="6" t="s">
        <v>2998</v>
      </c>
      <c r="AH422" s="6" t="s">
        <v>4146</v>
      </c>
      <c r="AI422" s="7">
        <f>IFERROR(RANK('Ref. Cuotas'!H421,'Ref. Cuotas'!H:H,0)+COUNTIF('Ref. Cuotas'!$H$7:'Ref. Cuotas'!H421,'Ref. Cuotas'!H421)-1,"")</f>
        <v>974</v>
      </c>
      <c r="AJ422" s="7">
        <f>IFERROR(RANK('Ref. Cuotas'!I421,'Ref. Cuotas'!I:I,0)+COUNTIF('Ref. Cuotas'!$I$7:'Ref. Cuotas'!I421,'Ref. Cuotas'!I421)-1,"")</f>
        <v>729</v>
      </c>
      <c r="AK422" s="7">
        <f>IFERROR(RANK('Ref. Cuotas'!J421,'Ref. Cuotas'!J:J,0)+COUNTIF('Ref. Cuotas'!$J$7:'Ref. Cuotas'!J421,'Ref. Cuotas'!J421)-1,"")</f>
        <v>1092</v>
      </c>
      <c r="AL422" s="7">
        <f>IFERROR(RANK('Ref. Cuotas'!K421,'Ref. Cuotas'!K:K,0)+COUNTIF('Ref. Cuotas'!$K$7:'Ref. Cuotas'!K421,'Ref. Cuotas'!K421)-1,"")</f>
        <v>1597</v>
      </c>
      <c r="AM422" s="7">
        <f>IFERROR(RANK('Ref. Cuotas'!L421,'Ref. Cuotas'!L:L,0)+COUNTIF('Ref. Cuotas'!$L$7:'Ref. Cuotas'!L421,'Ref. Cuotas'!L421)-1,"")</f>
        <v>829</v>
      </c>
      <c r="AN422" s="7">
        <f>IFERROR(RANK('Ref. Cuotas'!M421,'Ref. Cuotas'!M:M,0)+COUNTIF('Ref. Cuotas'!$M$7:'Ref. Cuotas'!M421,'Ref. Cuotas'!M421)-1,"")</f>
        <v>1270</v>
      </c>
      <c r="AO422" s="7">
        <f>IFERROR(RANK('Ref. Cuotas'!H421,'Ref. Cuotas'!H:H,1)+COUNTIF('Ref. Cuotas'!$H$7:'Ref. Cuotas'!H421,'Ref. Cuotas'!H421)-1,"")</f>
        <v>1829</v>
      </c>
      <c r="AP422" s="7">
        <f>IFERROR(RANK('Ref. Cuotas'!J421,'Ref. Cuotas'!J:J,1)+COUNTIF('Ref. Cuotas'!$J$7:'Ref. Cuotas'!J421,'Ref. Cuotas'!J421)-1,"")</f>
        <v>267</v>
      </c>
      <c r="AQ422" s="7">
        <f>IFERROR(RANK('Ref. Cuotas'!K421,'Ref. Cuotas'!K:K,1)+COUNTIF('Ref. Cuotas'!$K$7:'Ref. Cuotas'!K421,'Ref. Cuotas'!K421)-1,"")</f>
        <v>1206</v>
      </c>
    </row>
    <row r="423" spans="31:43" ht="17.25" customHeight="1" x14ac:dyDescent="0.3">
      <c r="AE423" s="5" t="s">
        <v>418</v>
      </c>
      <c r="AF423" s="5" t="s">
        <v>3501</v>
      </c>
      <c r="AG423" s="6" t="s">
        <v>2998</v>
      </c>
      <c r="AH423" s="6" t="s">
        <v>4094</v>
      </c>
      <c r="AI423" s="7">
        <f>IFERROR(RANK('Ref. Cuotas'!H422,'Ref. Cuotas'!H:H,0)+COUNTIF('Ref. Cuotas'!$H$7:'Ref. Cuotas'!H422,'Ref. Cuotas'!H422)-1,"")</f>
        <v>774</v>
      </c>
      <c r="AJ423" s="7">
        <f>IFERROR(RANK('Ref. Cuotas'!I422,'Ref. Cuotas'!I:I,0)+COUNTIF('Ref. Cuotas'!$I$7:'Ref. Cuotas'!I422,'Ref. Cuotas'!I422)-1,"")</f>
        <v>402</v>
      </c>
      <c r="AK423" s="7">
        <f>IFERROR(RANK('Ref. Cuotas'!J422,'Ref. Cuotas'!J:J,0)+COUNTIF('Ref. Cuotas'!$J$7:'Ref. Cuotas'!J422,'Ref. Cuotas'!J422)-1,"")</f>
        <v>746</v>
      </c>
      <c r="AL423" s="7">
        <f>IFERROR(RANK('Ref. Cuotas'!K422,'Ref. Cuotas'!K:K,0)+COUNTIF('Ref. Cuotas'!$K$7:'Ref. Cuotas'!K422,'Ref. Cuotas'!K422)-1,"")</f>
        <v>1417</v>
      </c>
      <c r="AM423" s="7">
        <f>IFERROR(RANK('Ref. Cuotas'!L422,'Ref. Cuotas'!L:L,0)+COUNTIF('Ref. Cuotas'!$L$7:'Ref. Cuotas'!L422,'Ref. Cuotas'!L422)-1,"")</f>
        <v>2245</v>
      </c>
      <c r="AN423" s="7">
        <f>IFERROR(RANK('Ref. Cuotas'!M422,'Ref. Cuotas'!M:M,0)+COUNTIF('Ref. Cuotas'!$M$7:'Ref. Cuotas'!M422,'Ref. Cuotas'!M422)-1,"")</f>
        <v>264</v>
      </c>
      <c r="AO423" s="7">
        <f>IFERROR(RANK('Ref. Cuotas'!H422,'Ref. Cuotas'!H:H,1)+COUNTIF('Ref. Cuotas'!$H$7:'Ref. Cuotas'!H422,'Ref. Cuotas'!H422)-1,"")</f>
        <v>2029</v>
      </c>
      <c r="AP423" s="7">
        <f>IFERROR(RANK('Ref. Cuotas'!J422,'Ref. Cuotas'!J:J,1)+COUNTIF('Ref. Cuotas'!$J$7:'Ref. Cuotas'!J422,'Ref. Cuotas'!J422)-1,"")</f>
        <v>2057</v>
      </c>
      <c r="AQ423" s="7">
        <f>IFERROR(RANK('Ref. Cuotas'!K422,'Ref. Cuotas'!K:K,1)+COUNTIF('Ref. Cuotas'!$K$7:'Ref. Cuotas'!K422,'Ref. Cuotas'!K422)-1,"")</f>
        <v>1386</v>
      </c>
    </row>
    <row r="424" spans="31:43" ht="17.25" customHeight="1" x14ac:dyDescent="0.3">
      <c r="AE424" s="5" t="s">
        <v>419</v>
      </c>
      <c r="AF424" s="5" t="s">
        <v>3502</v>
      </c>
      <c r="AG424" s="6" t="s">
        <v>2998</v>
      </c>
      <c r="AH424" s="6" t="s">
        <v>4102</v>
      </c>
      <c r="AI424" s="7">
        <f>IFERROR(RANK('Ref. Cuotas'!H423,'Ref. Cuotas'!H:H,0)+COUNTIF('Ref. Cuotas'!$H$7:'Ref. Cuotas'!H423,'Ref. Cuotas'!H423)-1,"")</f>
        <v>550</v>
      </c>
      <c r="AJ424" s="7">
        <f>IFERROR(RANK('Ref. Cuotas'!I423,'Ref. Cuotas'!I:I,0)+COUNTIF('Ref. Cuotas'!$I$7:'Ref. Cuotas'!I423,'Ref. Cuotas'!I423)-1,"")</f>
        <v>1317</v>
      </c>
      <c r="AK424" s="7">
        <f>IFERROR(RANK('Ref. Cuotas'!J423,'Ref. Cuotas'!J:J,0)+COUNTIF('Ref. Cuotas'!$J$7:'Ref. Cuotas'!J423,'Ref. Cuotas'!J423)-1,"")</f>
        <v>815</v>
      </c>
      <c r="AL424" s="7">
        <f>IFERROR(RANK('Ref. Cuotas'!K423,'Ref. Cuotas'!K:K,0)+COUNTIF('Ref. Cuotas'!$K$7:'Ref. Cuotas'!K423,'Ref. Cuotas'!K423)-1,"")</f>
        <v>1844</v>
      </c>
      <c r="AM424" s="7">
        <f>IFERROR(RANK('Ref. Cuotas'!L423,'Ref. Cuotas'!L:L,0)+COUNTIF('Ref. Cuotas'!$L$7:'Ref. Cuotas'!L423,'Ref. Cuotas'!L423)-1,"")</f>
        <v>2246</v>
      </c>
      <c r="AN424" s="7">
        <f>IFERROR(RANK('Ref. Cuotas'!M423,'Ref. Cuotas'!M:M,0)+COUNTIF('Ref. Cuotas'!$M$7:'Ref. Cuotas'!M423,'Ref. Cuotas'!M423)-1,"")</f>
        <v>265</v>
      </c>
      <c r="AO424" s="7">
        <f>IFERROR(RANK('Ref. Cuotas'!H423,'Ref. Cuotas'!H:H,1)+COUNTIF('Ref. Cuotas'!$H$7:'Ref. Cuotas'!H423,'Ref. Cuotas'!H423)-1,"")</f>
        <v>2253</v>
      </c>
      <c r="AP424" s="7">
        <f>IFERROR(RANK('Ref. Cuotas'!J423,'Ref. Cuotas'!J:J,1)+COUNTIF('Ref. Cuotas'!$J$7:'Ref. Cuotas'!J423,'Ref. Cuotas'!J423)-1,"")</f>
        <v>1988</v>
      </c>
      <c r="AQ424" s="7">
        <f>IFERROR(RANK('Ref. Cuotas'!K423,'Ref. Cuotas'!K:K,1)+COUNTIF('Ref. Cuotas'!$K$7:'Ref. Cuotas'!K423,'Ref. Cuotas'!K423)-1,"")</f>
        <v>959</v>
      </c>
    </row>
    <row r="425" spans="31:43" ht="17.25" customHeight="1" x14ac:dyDescent="0.3">
      <c r="AE425" s="5" t="s">
        <v>420</v>
      </c>
      <c r="AF425" s="5" t="s">
        <v>3503</v>
      </c>
      <c r="AG425" s="6" t="s">
        <v>2998</v>
      </c>
      <c r="AH425" s="6" t="s">
        <v>4161</v>
      </c>
      <c r="AI425" s="7">
        <f>IFERROR(RANK('Ref. Cuotas'!H424,'Ref. Cuotas'!H:H,0)+COUNTIF('Ref. Cuotas'!$H$7:'Ref. Cuotas'!H424,'Ref. Cuotas'!H424)-1,"")</f>
        <v>793</v>
      </c>
      <c r="AJ425" s="7">
        <f>IFERROR(RANK('Ref. Cuotas'!I424,'Ref. Cuotas'!I:I,0)+COUNTIF('Ref. Cuotas'!$I$7:'Ref. Cuotas'!I424,'Ref. Cuotas'!I424)-1,"")</f>
        <v>1318</v>
      </c>
      <c r="AK425" s="7">
        <f>IFERROR(RANK('Ref. Cuotas'!J424,'Ref. Cuotas'!J:J,0)+COUNTIF('Ref. Cuotas'!$J$7:'Ref. Cuotas'!J424,'Ref. Cuotas'!J424)-1,"")</f>
        <v>649</v>
      </c>
      <c r="AL425" s="7">
        <f>IFERROR(RANK('Ref. Cuotas'!K424,'Ref. Cuotas'!K:K,0)+COUNTIF('Ref. Cuotas'!$K$7:'Ref. Cuotas'!K424,'Ref. Cuotas'!K424)-1,"")</f>
        <v>1765</v>
      </c>
      <c r="AM425" s="7">
        <f>IFERROR(RANK('Ref. Cuotas'!L424,'Ref. Cuotas'!L:L,0)+COUNTIF('Ref. Cuotas'!$L$7:'Ref. Cuotas'!L424,'Ref. Cuotas'!L424)-1,"")</f>
        <v>1780</v>
      </c>
      <c r="AN425" s="7">
        <f>IFERROR(RANK('Ref. Cuotas'!M424,'Ref. Cuotas'!M:M,0)+COUNTIF('Ref. Cuotas'!$M$7:'Ref. Cuotas'!M424,'Ref. Cuotas'!M424)-1,"")</f>
        <v>266</v>
      </c>
      <c r="AO425" s="7">
        <f>IFERROR(RANK('Ref. Cuotas'!H424,'Ref. Cuotas'!H:H,1)+COUNTIF('Ref. Cuotas'!$H$7:'Ref. Cuotas'!H424,'Ref. Cuotas'!H424)-1,"")</f>
        <v>2010</v>
      </c>
      <c r="AP425" s="7">
        <f>IFERROR(RANK('Ref. Cuotas'!J424,'Ref. Cuotas'!J:J,1)+COUNTIF('Ref. Cuotas'!$J$7:'Ref. Cuotas'!J424,'Ref. Cuotas'!J424)-1,"")</f>
        <v>2154</v>
      </c>
      <c r="AQ425" s="7">
        <f>IFERROR(RANK('Ref. Cuotas'!K424,'Ref. Cuotas'!K:K,1)+COUNTIF('Ref. Cuotas'!$K$7:'Ref. Cuotas'!K424,'Ref. Cuotas'!K424)-1,"")</f>
        <v>1038</v>
      </c>
    </row>
    <row r="426" spans="31:43" ht="17.25" customHeight="1" x14ac:dyDescent="0.3">
      <c r="AE426" s="5" t="s">
        <v>421</v>
      </c>
      <c r="AF426" s="5" t="s">
        <v>3504</v>
      </c>
      <c r="AG426" s="6" t="s">
        <v>2998</v>
      </c>
      <c r="AH426" s="6" t="s">
        <v>4162</v>
      </c>
      <c r="AI426" s="7">
        <f>IFERROR(RANK('Ref. Cuotas'!H425,'Ref. Cuotas'!H:H,0)+COUNTIF('Ref. Cuotas'!$H$7:'Ref. Cuotas'!H425,'Ref. Cuotas'!H425)-1,"")</f>
        <v>1799</v>
      </c>
      <c r="AJ426" s="7">
        <f>IFERROR(RANK('Ref. Cuotas'!I425,'Ref. Cuotas'!I:I,0)+COUNTIF('Ref. Cuotas'!$I$7:'Ref. Cuotas'!I425,'Ref. Cuotas'!I425)-1,"")</f>
        <v>57</v>
      </c>
      <c r="AK426" s="7">
        <f>IFERROR(RANK('Ref. Cuotas'!J425,'Ref. Cuotas'!J:J,0)+COUNTIF('Ref. Cuotas'!$J$7:'Ref. Cuotas'!J425,'Ref. Cuotas'!J425)-1,"")</f>
        <v>1093</v>
      </c>
      <c r="AL426" s="7">
        <f>IFERROR(RANK('Ref. Cuotas'!K425,'Ref. Cuotas'!K:K,0)+COUNTIF('Ref. Cuotas'!$K$7:'Ref. Cuotas'!K425,'Ref. Cuotas'!K425)-1,"")</f>
        <v>379</v>
      </c>
      <c r="AM426" s="7">
        <f>IFERROR(RANK('Ref. Cuotas'!L425,'Ref. Cuotas'!L:L,0)+COUNTIF('Ref. Cuotas'!$L$7:'Ref. Cuotas'!L425,'Ref. Cuotas'!L425)-1,"")</f>
        <v>1781</v>
      </c>
      <c r="AN426" s="7">
        <f>IFERROR(RANK('Ref. Cuotas'!M425,'Ref. Cuotas'!M:M,0)+COUNTIF('Ref. Cuotas'!$M$7:'Ref. Cuotas'!M425,'Ref. Cuotas'!M425)-1,"")</f>
        <v>1271</v>
      </c>
      <c r="AO426" s="7">
        <f>IFERROR(RANK('Ref. Cuotas'!H425,'Ref. Cuotas'!H:H,1)+COUNTIF('Ref. Cuotas'!$H$7:'Ref. Cuotas'!H425,'Ref. Cuotas'!H425)-1,"")</f>
        <v>1004</v>
      </c>
      <c r="AP426" s="7">
        <f>IFERROR(RANK('Ref. Cuotas'!J425,'Ref. Cuotas'!J:J,1)+COUNTIF('Ref. Cuotas'!$J$7:'Ref. Cuotas'!J425,'Ref. Cuotas'!J425)-1,"")</f>
        <v>268</v>
      </c>
      <c r="AQ426" s="7">
        <f>IFERROR(RANK('Ref. Cuotas'!K425,'Ref. Cuotas'!K:K,1)+COUNTIF('Ref. Cuotas'!$K$7:'Ref. Cuotas'!K425,'Ref. Cuotas'!K425)-1,"")</f>
        <v>2424</v>
      </c>
    </row>
    <row r="427" spans="31:43" ht="17.25" customHeight="1" x14ac:dyDescent="0.3">
      <c r="AE427" s="5" t="s">
        <v>422</v>
      </c>
      <c r="AF427" s="5" t="s">
        <v>3505</v>
      </c>
      <c r="AG427" s="6" t="s">
        <v>2998</v>
      </c>
      <c r="AH427" s="6" t="s">
        <v>4163</v>
      </c>
      <c r="AI427" s="7">
        <f>IFERROR(RANK('Ref. Cuotas'!H426,'Ref. Cuotas'!H:H,0)+COUNTIF('Ref. Cuotas'!$H$7:'Ref. Cuotas'!H426,'Ref. Cuotas'!H426)-1,"")</f>
        <v>936</v>
      </c>
      <c r="AJ427" s="7">
        <f>IFERROR(RANK('Ref. Cuotas'!I426,'Ref. Cuotas'!I:I,0)+COUNTIF('Ref. Cuotas'!$I$7:'Ref. Cuotas'!I426,'Ref. Cuotas'!I426)-1,"")</f>
        <v>1319</v>
      </c>
      <c r="AK427" s="7">
        <f>IFERROR(RANK('Ref. Cuotas'!J426,'Ref. Cuotas'!J:J,0)+COUNTIF('Ref. Cuotas'!$J$7:'Ref. Cuotas'!J426,'Ref. Cuotas'!J426)-1,"")</f>
        <v>1094</v>
      </c>
      <c r="AL427" s="7">
        <f>IFERROR(RANK('Ref. Cuotas'!K426,'Ref. Cuotas'!K:K,0)+COUNTIF('Ref. Cuotas'!$K$7:'Ref. Cuotas'!K426,'Ref. Cuotas'!K426)-1,"")</f>
        <v>2137</v>
      </c>
      <c r="AM427" s="7">
        <f>IFERROR(RANK('Ref. Cuotas'!L426,'Ref. Cuotas'!L:L,0)+COUNTIF('Ref. Cuotas'!$L$7:'Ref. Cuotas'!L426,'Ref. Cuotas'!L426)-1,"")</f>
        <v>1286</v>
      </c>
      <c r="AN427" s="7">
        <f>IFERROR(RANK('Ref. Cuotas'!M426,'Ref. Cuotas'!M:M,0)+COUNTIF('Ref. Cuotas'!$M$7:'Ref. Cuotas'!M426,'Ref. Cuotas'!M426)-1,"")</f>
        <v>1272</v>
      </c>
      <c r="AO427" s="7">
        <f>IFERROR(RANK('Ref. Cuotas'!H426,'Ref. Cuotas'!H:H,1)+COUNTIF('Ref. Cuotas'!$H$7:'Ref. Cuotas'!H426,'Ref. Cuotas'!H426)-1,"")</f>
        <v>1867</v>
      </c>
      <c r="AP427" s="7">
        <f>IFERROR(RANK('Ref. Cuotas'!J426,'Ref. Cuotas'!J:J,1)+COUNTIF('Ref. Cuotas'!$J$7:'Ref. Cuotas'!J426,'Ref. Cuotas'!J426)-1,"")</f>
        <v>269</v>
      </c>
      <c r="AQ427" s="7">
        <f>IFERROR(RANK('Ref. Cuotas'!K426,'Ref. Cuotas'!K:K,1)+COUNTIF('Ref. Cuotas'!$K$7:'Ref. Cuotas'!K426,'Ref. Cuotas'!K426)-1,"")</f>
        <v>666</v>
      </c>
    </row>
    <row r="428" spans="31:43" ht="17.25" customHeight="1" x14ac:dyDescent="0.3">
      <c r="AE428" s="5" t="s">
        <v>423</v>
      </c>
      <c r="AF428" s="5" t="s">
        <v>3506</v>
      </c>
      <c r="AG428" s="6" t="s">
        <v>2998</v>
      </c>
      <c r="AH428" s="6" t="s">
        <v>4148</v>
      </c>
      <c r="AI428" s="7">
        <f>IFERROR(RANK('Ref. Cuotas'!H427,'Ref. Cuotas'!H:H,0)+COUNTIF('Ref. Cuotas'!$H$7:'Ref. Cuotas'!H427,'Ref. Cuotas'!H427)-1,"")</f>
        <v>1716</v>
      </c>
      <c r="AJ428" s="7">
        <f>IFERROR(RANK('Ref. Cuotas'!I427,'Ref. Cuotas'!I:I,0)+COUNTIF('Ref. Cuotas'!$I$7:'Ref. Cuotas'!I427,'Ref. Cuotas'!I427)-1,"")</f>
        <v>760</v>
      </c>
      <c r="AK428" s="7">
        <f>IFERROR(RANK('Ref. Cuotas'!J427,'Ref. Cuotas'!J:J,0)+COUNTIF('Ref. Cuotas'!$J$7:'Ref. Cuotas'!J427,'Ref. Cuotas'!J427)-1,"")</f>
        <v>579</v>
      </c>
      <c r="AL428" s="7">
        <f>IFERROR(RANK('Ref. Cuotas'!K427,'Ref. Cuotas'!K:K,0)+COUNTIF('Ref. Cuotas'!$K$7:'Ref. Cuotas'!K427,'Ref. Cuotas'!K427)-1,"")</f>
        <v>1018</v>
      </c>
      <c r="AM428" s="7">
        <f>IFERROR(RANK('Ref. Cuotas'!L427,'Ref. Cuotas'!L:L,0)+COUNTIF('Ref. Cuotas'!$L$7:'Ref. Cuotas'!L427,'Ref. Cuotas'!L427)-1,"")</f>
        <v>748</v>
      </c>
      <c r="AN428" s="7">
        <f>IFERROR(RANK('Ref. Cuotas'!M427,'Ref. Cuotas'!M:M,0)+COUNTIF('Ref. Cuotas'!$M$7:'Ref. Cuotas'!M427,'Ref. Cuotas'!M427)-1,"")</f>
        <v>267</v>
      </c>
      <c r="AO428" s="7">
        <f>IFERROR(RANK('Ref. Cuotas'!H427,'Ref. Cuotas'!H:H,1)+COUNTIF('Ref. Cuotas'!$H$7:'Ref. Cuotas'!H427,'Ref. Cuotas'!H427)-1,"")</f>
        <v>1087</v>
      </c>
      <c r="AP428" s="7">
        <f>IFERROR(RANK('Ref. Cuotas'!J427,'Ref. Cuotas'!J:J,1)+COUNTIF('Ref. Cuotas'!$J$7:'Ref. Cuotas'!J427,'Ref. Cuotas'!J427)-1,"")</f>
        <v>2224</v>
      </c>
      <c r="AQ428" s="7">
        <f>IFERROR(RANK('Ref. Cuotas'!K427,'Ref. Cuotas'!K:K,1)+COUNTIF('Ref. Cuotas'!$K$7:'Ref. Cuotas'!K427,'Ref. Cuotas'!K427)-1,"")</f>
        <v>1785</v>
      </c>
    </row>
    <row r="429" spans="31:43" ht="17.25" customHeight="1" x14ac:dyDescent="0.3">
      <c r="AE429" s="5" t="s">
        <v>424</v>
      </c>
      <c r="AF429" s="5" t="s">
        <v>3507</v>
      </c>
      <c r="AG429" s="6" t="s">
        <v>2998</v>
      </c>
      <c r="AH429" s="6" t="s">
        <v>4164</v>
      </c>
      <c r="AI429" s="7">
        <f>IFERROR(RANK('Ref. Cuotas'!H428,'Ref. Cuotas'!H:H,0)+COUNTIF('Ref. Cuotas'!$H$7:'Ref. Cuotas'!H428,'Ref. Cuotas'!H428)-1,"")</f>
        <v>2402</v>
      </c>
      <c r="AJ429" s="7">
        <f>IFERROR(RANK('Ref. Cuotas'!I428,'Ref. Cuotas'!I:I,0)+COUNTIF('Ref. Cuotas'!$I$7:'Ref. Cuotas'!I428,'Ref. Cuotas'!I428)-1,"")</f>
        <v>1320</v>
      </c>
      <c r="AK429" s="7">
        <f>IFERROR(RANK('Ref. Cuotas'!J428,'Ref. Cuotas'!J:J,0)+COUNTIF('Ref. Cuotas'!$J$7:'Ref. Cuotas'!J428,'Ref. Cuotas'!J428)-1,"")</f>
        <v>1095</v>
      </c>
      <c r="AL429" s="7">
        <f>IFERROR(RANK('Ref. Cuotas'!K428,'Ref. Cuotas'!K:K,0)+COUNTIF('Ref. Cuotas'!$K$7:'Ref. Cuotas'!K428,'Ref. Cuotas'!K428)-1,"")</f>
        <v>2617</v>
      </c>
      <c r="AM429" s="7">
        <f>IFERROR(RANK('Ref. Cuotas'!L428,'Ref. Cuotas'!L:L,0)+COUNTIF('Ref. Cuotas'!$L$7:'Ref. Cuotas'!L428,'Ref. Cuotas'!L428)-1,"")</f>
        <v>2613</v>
      </c>
      <c r="AN429" s="7">
        <f>IFERROR(RANK('Ref. Cuotas'!M428,'Ref. Cuotas'!M:M,0)+COUNTIF('Ref. Cuotas'!$M$7:'Ref. Cuotas'!M428,'Ref. Cuotas'!M428)-1,"")</f>
        <v>1273</v>
      </c>
      <c r="AO429" s="7">
        <f>IFERROR(RANK('Ref. Cuotas'!H428,'Ref. Cuotas'!H:H,1)+COUNTIF('Ref. Cuotas'!$H$7:'Ref. Cuotas'!H428,'Ref. Cuotas'!H428)-1,"")</f>
        <v>401</v>
      </c>
      <c r="AP429" s="7">
        <f>IFERROR(RANK('Ref. Cuotas'!J428,'Ref. Cuotas'!J:J,1)+COUNTIF('Ref. Cuotas'!$J$7:'Ref. Cuotas'!J428,'Ref. Cuotas'!J428)-1,"")</f>
        <v>270</v>
      </c>
      <c r="AQ429" s="7">
        <f>IFERROR(RANK('Ref. Cuotas'!K428,'Ref. Cuotas'!K:K,1)+COUNTIF('Ref. Cuotas'!$K$7:'Ref. Cuotas'!K428,'Ref. Cuotas'!K428)-1,"")</f>
        <v>35</v>
      </c>
    </row>
    <row r="430" spans="31:43" ht="17.25" customHeight="1" x14ac:dyDescent="0.3">
      <c r="AE430" s="5" t="s">
        <v>425</v>
      </c>
      <c r="AF430" s="5" t="s">
        <v>3508</v>
      </c>
      <c r="AG430" s="6" t="s">
        <v>2999</v>
      </c>
      <c r="AH430" s="6" t="s">
        <v>4088</v>
      </c>
      <c r="AI430" s="7">
        <f>IFERROR(RANK('Ref. Cuotas'!H429,'Ref. Cuotas'!H:H,0)+COUNTIF('Ref. Cuotas'!$H$7:'Ref. Cuotas'!H429,'Ref. Cuotas'!H429)-1,"")</f>
        <v>452</v>
      </c>
      <c r="AJ430" s="7">
        <f>IFERROR(RANK('Ref. Cuotas'!I429,'Ref. Cuotas'!I:I,0)+COUNTIF('Ref. Cuotas'!$I$7:'Ref. Cuotas'!I429,'Ref. Cuotas'!I429)-1,"")</f>
        <v>883</v>
      </c>
      <c r="AK430" s="7">
        <f>IFERROR(RANK('Ref. Cuotas'!J429,'Ref. Cuotas'!J:J,0)+COUNTIF('Ref. Cuotas'!$J$7:'Ref. Cuotas'!J429,'Ref. Cuotas'!J429)-1,"")</f>
        <v>1096</v>
      </c>
      <c r="AL430" s="7">
        <f>IFERROR(RANK('Ref. Cuotas'!K429,'Ref. Cuotas'!K:K,0)+COUNTIF('Ref. Cuotas'!$K$7:'Ref. Cuotas'!K429,'Ref. Cuotas'!K429)-1,"")</f>
        <v>1387</v>
      </c>
      <c r="AM430" s="7">
        <f>IFERROR(RANK('Ref. Cuotas'!L429,'Ref. Cuotas'!L:L,0)+COUNTIF('Ref. Cuotas'!$L$7:'Ref. Cuotas'!L429,'Ref. Cuotas'!L429)-1,"")</f>
        <v>974</v>
      </c>
      <c r="AN430" s="7">
        <f>IFERROR(RANK('Ref. Cuotas'!M429,'Ref. Cuotas'!M:M,0)+COUNTIF('Ref. Cuotas'!$M$7:'Ref. Cuotas'!M429,'Ref. Cuotas'!M429)-1,"")</f>
        <v>1274</v>
      </c>
      <c r="AO430" s="7">
        <f>IFERROR(RANK('Ref. Cuotas'!H429,'Ref. Cuotas'!H:H,1)+COUNTIF('Ref. Cuotas'!$H$7:'Ref. Cuotas'!H429,'Ref. Cuotas'!H429)-1,"")</f>
        <v>2351</v>
      </c>
      <c r="AP430" s="7">
        <f>IFERROR(RANK('Ref. Cuotas'!J429,'Ref. Cuotas'!J:J,1)+COUNTIF('Ref. Cuotas'!$J$7:'Ref. Cuotas'!J429,'Ref. Cuotas'!J429)-1,"")</f>
        <v>271</v>
      </c>
      <c r="AQ430" s="7">
        <f>IFERROR(RANK('Ref. Cuotas'!K429,'Ref. Cuotas'!K:K,1)+COUNTIF('Ref. Cuotas'!$K$7:'Ref. Cuotas'!K429,'Ref. Cuotas'!K429)-1,"")</f>
        <v>1416</v>
      </c>
    </row>
    <row r="431" spans="31:43" ht="17.25" customHeight="1" x14ac:dyDescent="0.3">
      <c r="AE431" s="5" t="s">
        <v>426</v>
      </c>
      <c r="AF431" s="5" t="s">
        <v>3509</v>
      </c>
      <c r="AG431" s="6" t="s">
        <v>2999</v>
      </c>
      <c r="AH431" s="6" t="s">
        <v>4146</v>
      </c>
      <c r="AI431" s="7">
        <f>IFERROR(RANK('Ref. Cuotas'!H430,'Ref. Cuotas'!H:H,0)+COUNTIF('Ref. Cuotas'!$H$7:'Ref. Cuotas'!H430,'Ref. Cuotas'!H430)-1,"")</f>
        <v>863</v>
      </c>
      <c r="AJ431" s="7">
        <f>IFERROR(RANK('Ref. Cuotas'!I430,'Ref. Cuotas'!I:I,0)+COUNTIF('Ref. Cuotas'!$I$7:'Ref. Cuotas'!I430,'Ref. Cuotas'!I430)-1,"")</f>
        <v>1321</v>
      </c>
      <c r="AK431" s="7">
        <f>IFERROR(RANK('Ref. Cuotas'!J430,'Ref. Cuotas'!J:J,0)+COUNTIF('Ref. Cuotas'!$J$7:'Ref. Cuotas'!J430,'Ref. Cuotas'!J430)-1,"")</f>
        <v>600</v>
      </c>
      <c r="AL431" s="7">
        <f>IFERROR(RANK('Ref. Cuotas'!K430,'Ref. Cuotas'!K:K,0)+COUNTIF('Ref. Cuotas'!$K$7:'Ref. Cuotas'!K430,'Ref. Cuotas'!K430)-1,"")</f>
        <v>1440</v>
      </c>
      <c r="AM431" s="7">
        <f>IFERROR(RANK('Ref. Cuotas'!L430,'Ref. Cuotas'!L:L,0)+COUNTIF('Ref. Cuotas'!$L$7:'Ref. Cuotas'!L430,'Ref. Cuotas'!L430)-1,"")</f>
        <v>652</v>
      </c>
      <c r="AN431" s="7">
        <f>IFERROR(RANK('Ref. Cuotas'!M430,'Ref. Cuotas'!M:M,0)+COUNTIF('Ref. Cuotas'!$M$7:'Ref. Cuotas'!M430,'Ref. Cuotas'!M430)-1,"")</f>
        <v>1275</v>
      </c>
      <c r="AO431" s="7">
        <f>IFERROR(RANK('Ref. Cuotas'!H430,'Ref. Cuotas'!H:H,1)+COUNTIF('Ref. Cuotas'!$H$7:'Ref. Cuotas'!H430,'Ref. Cuotas'!H430)-1,"")</f>
        <v>1940</v>
      </c>
      <c r="AP431" s="7">
        <f>IFERROR(RANK('Ref. Cuotas'!J430,'Ref. Cuotas'!J:J,1)+COUNTIF('Ref. Cuotas'!$J$7:'Ref. Cuotas'!J430,'Ref. Cuotas'!J430)-1,"")</f>
        <v>2203</v>
      </c>
      <c r="AQ431" s="7">
        <f>IFERROR(RANK('Ref. Cuotas'!K430,'Ref. Cuotas'!K:K,1)+COUNTIF('Ref. Cuotas'!$K$7:'Ref. Cuotas'!K430,'Ref. Cuotas'!K430)-1,"")</f>
        <v>1363</v>
      </c>
    </row>
    <row r="432" spans="31:43" ht="17.25" customHeight="1" x14ac:dyDescent="0.3">
      <c r="AE432" s="5" t="s">
        <v>427</v>
      </c>
      <c r="AF432" s="5" t="s">
        <v>3510</v>
      </c>
      <c r="AG432" s="6" t="s">
        <v>2999</v>
      </c>
      <c r="AH432" s="6" t="s">
        <v>4094</v>
      </c>
      <c r="AI432" s="7">
        <f>IFERROR(RANK('Ref. Cuotas'!H431,'Ref. Cuotas'!H:H,0)+COUNTIF('Ref. Cuotas'!$H$7:'Ref. Cuotas'!H431,'Ref. Cuotas'!H431)-1,"")</f>
        <v>895</v>
      </c>
      <c r="AJ432" s="7">
        <f>IFERROR(RANK('Ref. Cuotas'!I431,'Ref. Cuotas'!I:I,0)+COUNTIF('Ref. Cuotas'!$I$7:'Ref. Cuotas'!I431,'Ref. Cuotas'!I431)-1,"")</f>
        <v>528</v>
      </c>
      <c r="AK432" s="7">
        <f>IFERROR(RANK('Ref. Cuotas'!J431,'Ref. Cuotas'!J:J,0)+COUNTIF('Ref. Cuotas'!$J$7:'Ref. Cuotas'!J431,'Ref. Cuotas'!J431)-1,"")</f>
        <v>400</v>
      </c>
      <c r="AL432" s="7">
        <f>IFERROR(RANK('Ref. Cuotas'!K431,'Ref. Cuotas'!K:K,0)+COUNTIF('Ref. Cuotas'!$K$7:'Ref. Cuotas'!K431,'Ref. Cuotas'!K431)-1,"")</f>
        <v>1208</v>
      </c>
      <c r="AM432" s="7">
        <f>IFERROR(RANK('Ref. Cuotas'!L431,'Ref. Cuotas'!L:L,0)+COUNTIF('Ref. Cuotas'!$L$7:'Ref. Cuotas'!L431,'Ref. Cuotas'!L431)-1,"")</f>
        <v>2247</v>
      </c>
      <c r="AN432" s="7">
        <f>IFERROR(RANK('Ref. Cuotas'!M431,'Ref. Cuotas'!M:M,0)+COUNTIF('Ref. Cuotas'!$M$7:'Ref. Cuotas'!M431,'Ref. Cuotas'!M431)-1,"")</f>
        <v>268</v>
      </c>
      <c r="AO432" s="7">
        <f>IFERROR(RANK('Ref. Cuotas'!H431,'Ref. Cuotas'!H:H,1)+COUNTIF('Ref. Cuotas'!$H$7:'Ref. Cuotas'!H431,'Ref. Cuotas'!H431)-1,"")</f>
        <v>1908</v>
      </c>
      <c r="AP432" s="7">
        <f>IFERROR(RANK('Ref. Cuotas'!J431,'Ref. Cuotas'!J:J,1)+COUNTIF('Ref. Cuotas'!$J$7:'Ref. Cuotas'!J431,'Ref. Cuotas'!J431)-1,"")</f>
        <v>2403</v>
      </c>
      <c r="AQ432" s="7">
        <f>IFERROR(RANK('Ref. Cuotas'!K431,'Ref. Cuotas'!K:K,1)+COUNTIF('Ref. Cuotas'!$K$7:'Ref. Cuotas'!K431,'Ref. Cuotas'!K431)-1,"")</f>
        <v>1595</v>
      </c>
    </row>
    <row r="433" spans="31:43" ht="17.25" customHeight="1" x14ac:dyDescent="0.3">
      <c r="AE433" s="5" t="s">
        <v>428</v>
      </c>
      <c r="AF433" s="5" t="s">
        <v>3511</v>
      </c>
      <c r="AG433" s="6" t="s">
        <v>2999</v>
      </c>
      <c r="AH433" s="6" t="s">
        <v>4102</v>
      </c>
      <c r="AI433" s="7">
        <f>IFERROR(RANK('Ref. Cuotas'!H432,'Ref. Cuotas'!H:H,0)+COUNTIF('Ref. Cuotas'!$H$7:'Ref. Cuotas'!H432,'Ref. Cuotas'!H432)-1,"")</f>
        <v>591</v>
      </c>
      <c r="AJ433" s="7">
        <f>IFERROR(RANK('Ref. Cuotas'!I432,'Ref. Cuotas'!I:I,0)+COUNTIF('Ref. Cuotas'!$I$7:'Ref. Cuotas'!I432,'Ref. Cuotas'!I432)-1,"")</f>
        <v>1038</v>
      </c>
      <c r="AK433" s="7">
        <f>IFERROR(RANK('Ref. Cuotas'!J432,'Ref. Cuotas'!J:J,0)+COUNTIF('Ref. Cuotas'!$J$7:'Ref. Cuotas'!J432,'Ref. Cuotas'!J432)-1,"")</f>
        <v>821</v>
      </c>
      <c r="AL433" s="7">
        <f>IFERROR(RANK('Ref. Cuotas'!K432,'Ref. Cuotas'!K:K,0)+COUNTIF('Ref. Cuotas'!$K$7:'Ref. Cuotas'!K432,'Ref. Cuotas'!K432)-1,"")</f>
        <v>1541</v>
      </c>
      <c r="AM433" s="7">
        <f>IFERROR(RANK('Ref. Cuotas'!L432,'Ref. Cuotas'!L:L,0)+COUNTIF('Ref. Cuotas'!$L$7:'Ref. Cuotas'!L432,'Ref. Cuotas'!L432)-1,"")</f>
        <v>2248</v>
      </c>
      <c r="AN433" s="7">
        <f>IFERROR(RANK('Ref. Cuotas'!M432,'Ref. Cuotas'!M:M,0)+COUNTIF('Ref. Cuotas'!$M$7:'Ref. Cuotas'!M432,'Ref. Cuotas'!M432)-1,"")</f>
        <v>269</v>
      </c>
      <c r="AO433" s="7">
        <f>IFERROR(RANK('Ref. Cuotas'!H432,'Ref. Cuotas'!H:H,1)+COUNTIF('Ref. Cuotas'!$H$7:'Ref. Cuotas'!H432,'Ref. Cuotas'!H432)-1,"")</f>
        <v>2212</v>
      </c>
      <c r="AP433" s="7">
        <f>IFERROR(RANK('Ref. Cuotas'!J432,'Ref. Cuotas'!J:J,1)+COUNTIF('Ref. Cuotas'!$J$7:'Ref. Cuotas'!J432,'Ref. Cuotas'!J432)-1,"")</f>
        <v>1982</v>
      </c>
      <c r="AQ433" s="7">
        <f>IFERROR(RANK('Ref. Cuotas'!K432,'Ref. Cuotas'!K:K,1)+COUNTIF('Ref. Cuotas'!$K$7:'Ref. Cuotas'!K432,'Ref. Cuotas'!K432)-1,"")</f>
        <v>1262</v>
      </c>
    </row>
    <row r="434" spans="31:43" ht="17.25" customHeight="1" x14ac:dyDescent="0.3">
      <c r="AE434" s="5" t="s">
        <v>429</v>
      </c>
      <c r="AF434" s="5" t="s">
        <v>3512</v>
      </c>
      <c r="AG434" s="6" t="s">
        <v>2999</v>
      </c>
      <c r="AH434" s="6" t="s">
        <v>4161</v>
      </c>
      <c r="AI434" s="7">
        <f>IFERROR(RANK('Ref. Cuotas'!H433,'Ref. Cuotas'!H:H,0)+COUNTIF('Ref. Cuotas'!$H$7:'Ref. Cuotas'!H433,'Ref. Cuotas'!H433)-1,"")</f>
        <v>758</v>
      </c>
      <c r="AJ434" s="7">
        <f>IFERROR(RANK('Ref. Cuotas'!I433,'Ref. Cuotas'!I:I,0)+COUNTIF('Ref. Cuotas'!$I$7:'Ref. Cuotas'!I433,'Ref. Cuotas'!I433)-1,"")</f>
        <v>1322</v>
      </c>
      <c r="AK434" s="7">
        <f>IFERROR(RANK('Ref. Cuotas'!J433,'Ref. Cuotas'!J:J,0)+COUNTIF('Ref. Cuotas'!$J$7:'Ref. Cuotas'!J433,'Ref. Cuotas'!J433)-1,"")</f>
        <v>571</v>
      </c>
      <c r="AL434" s="7">
        <f>IFERROR(RANK('Ref. Cuotas'!K433,'Ref. Cuotas'!K:K,0)+COUNTIF('Ref. Cuotas'!$K$7:'Ref. Cuotas'!K433,'Ref. Cuotas'!K433)-1,"")</f>
        <v>1739</v>
      </c>
      <c r="AM434" s="7">
        <f>IFERROR(RANK('Ref. Cuotas'!L433,'Ref. Cuotas'!L:L,0)+COUNTIF('Ref. Cuotas'!$L$7:'Ref. Cuotas'!L433,'Ref. Cuotas'!L433)-1,"")</f>
        <v>1754</v>
      </c>
      <c r="AN434" s="7">
        <f>IFERROR(RANK('Ref. Cuotas'!M433,'Ref. Cuotas'!M:M,0)+COUNTIF('Ref. Cuotas'!$M$7:'Ref. Cuotas'!M433,'Ref. Cuotas'!M433)-1,"")</f>
        <v>270</v>
      </c>
      <c r="AO434" s="7">
        <f>IFERROR(RANK('Ref. Cuotas'!H433,'Ref. Cuotas'!H:H,1)+COUNTIF('Ref. Cuotas'!$H$7:'Ref. Cuotas'!H433,'Ref. Cuotas'!H433)-1,"")</f>
        <v>2045</v>
      </c>
      <c r="AP434" s="7">
        <f>IFERROR(RANK('Ref. Cuotas'!J433,'Ref. Cuotas'!J:J,1)+COUNTIF('Ref. Cuotas'!$J$7:'Ref. Cuotas'!J433,'Ref. Cuotas'!J433)-1,"")</f>
        <v>2232</v>
      </c>
      <c r="AQ434" s="7">
        <f>IFERROR(RANK('Ref. Cuotas'!K433,'Ref. Cuotas'!K:K,1)+COUNTIF('Ref. Cuotas'!$K$7:'Ref. Cuotas'!K433,'Ref. Cuotas'!K433)-1,"")</f>
        <v>1064</v>
      </c>
    </row>
    <row r="435" spans="31:43" ht="17.25" customHeight="1" x14ac:dyDescent="0.3">
      <c r="AE435" s="5" t="s">
        <v>430</v>
      </c>
      <c r="AF435" s="5" t="s">
        <v>3513</v>
      </c>
      <c r="AG435" s="6" t="s">
        <v>2999</v>
      </c>
      <c r="AH435" s="6" t="s">
        <v>4162</v>
      </c>
      <c r="AI435" s="7">
        <f>IFERROR(RANK('Ref. Cuotas'!H434,'Ref. Cuotas'!H:H,0)+COUNTIF('Ref. Cuotas'!$H$7:'Ref. Cuotas'!H434,'Ref. Cuotas'!H434)-1,"")</f>
        <v>2186</v>
      </c>
      <c r="AJ435" s="7">
        <f>IFERROR(RANK('Ref. Cuotas'!I434,'Ref. Cuotas'!I:I,0)+COUNTIF('Ref. Cuotas'!$I$7:'Ref. Cuotas'!I434,'Ref. Cuotas'!I434)-1,"")</f>
        <v>1323</v>
      </c>
      <c r="AK435" s="7">
        <f>IFERROR(RANK('Ref. Cuotas'!J434,'Ref. Cuotas'!J:J,0)+COUNTIF('Ref. Cuotas'!$J$7:'Ref. Cuotas'!J434,'Ref. Cuotas'!J434)-1,"")</f>
        <v>1097</v>
      </c>
      <c r="AL435" s="7">
        <f>IFERROR(RANK('Ref. Cuotas'!K434,'Ref. Cuotas'!K:K,0)+COUNTIF('Ref. Cuotas'!$K$7:'Ref. Cuotas'!K434,'Ref. Cuotas'!K434)-1,"")</f>
        <v>418</v>
      </c>
      <c r="AM435" s="7">
        <f>IFERROR(RANK('Ref. Cuotas'!L434,'Ref. Cuotas'!L:L,0)+COUNTIF('Ref. Cuotas'!$L$7:'Ref. Cuotas'!L434,'Ref. Cuotas'!L434)-1,"")</f>
        <v>1807</v>
      </c>
      <c r="AN435" s="7">
        <f>IFERROR(RANK('Ref. Cuotas'!M434,'Ref. Cuotas'!M:M,0)+COUNTIF('Ref. Cuotas'!$M$7:'Ref. Cuotas'!M434,'Ref. Cuotas'!M434)-1,"")</f>
        <v>1276</v>
      </c>
      <c r="AO435" s="7">
        <f>IFERROR(RANK('Ref. Cuotas'!H434,'Ref. Cuotas'!H:H,1)+COUNTIF('Ref. Cuotas'!$H$7:'Ref. Cuotas'!H434,'Ref. Cuotas'!H434)-1,"")</f>
        <v>617</v>
      </c>
      <c r="AP435" s="7">
        <f>IFERROR(RANK('Ref. Cuotas'!J434,'Ref. Cuotas'!J:J,1)+COUNTIF('Ref. Cuotas'!$J$7:'Ref. Cuotas'!J434,'Ref. Cuotas'!J434)-1,"")</f>
        <v>272</v>
      </c>
      <c r="AQ435" s="7">
        <f>IFERROR(RANK('Ref. Cuotas'!K434,'Ref. Cuotas'!K:K,1)+COUNTIF('Ref. Cuotas'!$K$7:'Ref. Cuotas'!K434,'Ref. Cuotas'!K434)-1,"")</f>
        <v>2385</v>
      </c>
    </row>
    <row r="436" spans="31:43" ht="17.25" customHeight="1" x14ac:dyDescent="0.3">
      <c r="AE436" s="5" t="s">
        <v>431</v>
      </c>
      <c r="AF436" s="5" t="s">
        <v>3514</v>
      </c>
      <c r="AG436" s="6" t="s">
        <v>2999</v>
      </c>
      <c r="AH436" s="6" t="s">
        <v>4163</v>
      </c>
      <c r="AI436" s="7">
        <f>IFERROR(RANK('Ref. Cuotas'!H435,'Ref. Cuotas'!H:H,0)+COUNTIF('Ref. Cuotas'!$H$7:'Ref. Cuotas'!H435,'Ref. Cuotas'!H435)-1,"")</f>
        <v>1181</v>
      </c>
      <c r="AJ436" s="7">
        <f>IFERROR(RANK('Ref. Cuotas'!I435,'Ref. Cuotas'!I:I,0)+COUNTIF('Ref. Cuotas'!$I$7:'Ref. Cuotas'!I435,'Ref. Cuotas'!I435)-1,"")</f>
        <v>1324</v>
      </c>
      <c r="AK436" s="7">
        <f>IFERROR(RANK('Ref. Cuotas'!J435,'Ref. Cuotas'!J:J,0)+COUNTIF('Ref. Cuotas'!$J$7:'Ref. Cuotas'!J435,'Ref. Cuotas'!J435)-1,"")</f>
        <v>621</v>
      </c>
      <c r="AL436" s="7">
        <f>IFERROR(RANK('Ref. Cuotas'!K435,'Ref. Cuotas'!K:K,0)+COUNTIF('Ref. Cuotas'!$K$7:'Ref. Cuotas'!K435,'Ref. Cuotas'!K435)-1,"")</f>
        <v>2095</v>
      </c>
      <c r="AM436" s="7">
        <f>IFERROR(RANK('Ref. Cuotas'!L435,'Ref. Cuotas'!L:L,0)+COUNTIF('Ref. Cuotas'!$L$7:'Ref. Cuotas'!L435,'Ref. Cuotas'!L435)-1,"")</f>
        <v>1332</v>
      </c>
      <c r="AN436" s="7">
        <f>IFERROR(RANK('Ref. Cuotas'!M435,'Ref. Cuotas'!M:M,0)+COUNTIF('Ref. Cuotas'!$M$7:'Ref. Cuotas'!M435,'Ref. Cuotas'!M435)-1,"")</f>
        <v>1277</v>
      </c>
      <c r="AO436" s="7">
        <f>IFERROR(RANK('Ref. Cuotas'!H435,'Ref. Cuotas'!H:H,1)+COUNTIF('Ref. Cuotas'!$H$7:'Ref. Cuotas'!H435,'Ref. Cuotas'!H435)-1,"")</f>
        <v>1622</v>
      </c>
      <c r="AP436" s="7">
        <f>IFERROR(RANK('Ref. Cuotas'!J435,'Ref. Cuotas'!J:J,1)+COUNTIF('Ref. Cuotas'!$J$7:'Ref. Cuotas'!J435,'Ref. Cuotas'!J435)-1,"")</f>
        <v>2182</v>
      </c>
      <c r="AQ436" s="7">
        <f>IFERROR(RANK('Ref. Cuotas'!K435,'Ref. Cuotas'!K:K,1)+COUNTIF('Ref. Cuotas'!$K$7:'Ref. Cuotas'!K435,'Ref. Cuotas'!K435)-1,"")</f>
        <v>708</v>
      </c>
    </row>
    <row r="437" spans="31:43" ht="17.25" customHeight="1" x14ac:dyDescent="0.3">
      <c r="AE437" s="5" t="s">
        <v>432</v>
      </c>
      <c r="AF437" s="5" t="s">
        <v>3515</v>
      </c>
      <c r="AG437" s="6" t="s">
        <v>2999</v>
      </c>
      <c r="AH437" s="6" t="s">
        <v>4148</v>
      </c>
      <c r="AI437" s="7">
        <f>IFERROR(RANK('Ref. Cuotas'!H436,'Ref. Cuotas'!H:H,0)+COUNTIF('Ref. Cuotas'!$H$7:'Ref. Cuotas'!H436,'Ref. Cuotas'!H436)-1,"")</f>
        <v>2255</v>
      </c>
      <c r="AJ437" s="7">
        <f>IFERROR(RANK('Ref. Cuotas'!I436,'Ref. Cuotas'!I:I,0)+COUNTIF('Ref. Cuotas'!$I$7:'Ref. Cuotas'!I436,'Ref. Cuotas'!I436)-1,"")</f>
        <v>466</v>
      </c>
      <c r="AK437" s="7">
        <f>IFERROR(RANK('Ref. Cuotas'!J436,'Ref. Cuotas'!J:J,0)+COUNTIF('Ref. Cuotas'!$J$7:'Ref. Cuotas'!J436,'Ref. Cuotas'!J436)-1,"")</f>
        <v>195</v>
      </c>
      <c r="AL437" s="7">
        <f>IFERROR(RANK('Ref. Cuotas'!K436,'Ref. Cuotas'!K:K,0)+COUNTIF('Ref. Cuotas'!$K$7:'Ref. Cuotas'!K436,'Ref. Cuotas'!K436)-1,"")</f>
        <v>970</v>
      </c>
      <c r="AM437" s="7">
        <f>IFERROR(RANK('Ref. Cuotas'!L436,'Ref. Cuotas'!L:L,0)+COUNTIF('Ref. Cuotas'!$L$7:'Ref. Cuotas'!L436,'Ref. Cuotas'!L436)-1,"")</f>
        <v>635</v>
      </c>
      <c r="AN437" s="7">
        <f>IFERROR(RANK('Ref. Cuotas'!M436,'Ref. Cuotas'!M:M,0)+COUNTIF('Ref. Cuotas'!$M$7:'Ref. Cuotas'!M436,'Ref. Cuotas'!M436)-1,"")</f>
        <v>126</v>
      </c>
      <c r="AO437" s="7">
        <f>IFERROR(RANK('Ref. Cuotas'!H436,'Ref. Cuotas'!H:H,1)+COUNTIF('Ref. Cuotas'!$H$7:'Ref. Cuotas'!H436,'Ref. Cuotas'!H436)-1,"")</f>
        <v>548</v>
      </c>
      <c r="AP437" s="7">
        <f>IFERROR(RANK('Ref. Cuotas'!J436,'Ref. Cuotas'!J:J,1)+COUNTIF('Ref. Cuotas'!$J$7:'Ref. Cuotas'!J436,'Ref. Cuotas'!J436)-1,"")</f>
        <v>2608</v>
      </c>
      <c r="AQ437" s="7">
        <f>IFERROR(RANK('Ref. Cuotas'!K436,'Ref. Cuotas'!K:K,1)+COUNTIF('Ref. Cuotas'!$K$7:'Ref. Cuotas'!K436,'Ref. Cuotas'!K436)-1,"")</f>
        <v>1833</v>
      </c>
    </row>
    <row r="438" spans="31:43" ht="17.25" customHeight="1" x14ac:dyDescent="0.3">
      <c r="AE438" s="5" t="s">
        <v>433</v>
      </c>
      <c r="AF438" s="5" t="s">
        <v>3516</v>
      </c>
      <c r="AG438" s="6" t="s">
        <v>2999</v>
      </c>
      <c r="AH438" s="6" t="s">
        <v>4164</v>
      </c>
      <c r="AI438" s="7">
        <f>IFERROR(RANK('Ref. Cuotas'!H437,'Ref. Cuotas'!H:H,0)+COUNTIF('Ref. Cuotas'!$H$7:'Ref. Cuotas'!H437,'Ref. Cuotas'!H437)-1,"")</f>
        <v>2485</v>
      </c>
      <c r="AJ438" s="7">
        <f>IFERROR(RANK('Ref. Cuotas'!I437,'Ref. Cuotas'!I:I,0)+COUNTIF('Ref. Cuotas'!$I$7:'Ref. Cuotas'!I437,'Ref. Cuotas'!I437)-1,"")</f>
        <v>1325</v>
      </c>
      <c r="AK438" s="7">
        <f>IFERROR(RANK('Ref. Cuotas'!J437,'Ref. Cuotas'!J:J,0)+COUNTIF('Ref. Cuotas'!$J$7:'Ref. Cuotas'!J437,'Ref. Cuotas'!J437)-1,"")</f>
        <v>1098</v>
      </c>
      <c r="AL438" s="7">
        <f>IFERROR(RANK('Ref. Cuotas'!K437,'Ref. Cuotas'!K:K,0)+COUNTIF('Ref. Cuotas'!$K$7:'Ref. Cuotas'!K437,'Ref. Cuotas'!K437)-1,"")</f>
        <v>2618</v>
      </c>
      <c r="AM438" s="7">
        <f>IFERROR(RANK('Ref. Cuotas'!L437,'Ref. Cuotas'!L:L,0)+COUNTIF('Ref. Cuotas'!$L$7:'Ref. Cuotas'!L437,'Ref. Cuotas'!L437)-1,"")</f>
        <v>2614</v>
      </c>
      <c r="AN438" s="7">
        <f>IFERROR(RANK('Ref. Cuotas'!M437,'Ref. Cuotas'!M:M,0)+COUNTIF('Ref. Cuotas'!$M$7:'Ref. Cuotas'!M437,'Ref. Cuotas'!M437)-1,"")</f>
        <v>1278</v>
      </c>
      <c r="AO438" s="7">
        <f>IFERROR(RANK('Ref. Cuotas'!H437,'Ref. Cuotas'!H:H,1)+COUNTIF('Ref. Cuotas'!$H$7:'Ref. Cuotas'!H437,'Ref. Cuotas'!H437)-1,"")</f>
        <v>318</v>
      </c>
      <c r="AP438" s="7">
        <f>IFERROR(RANK('Ref. Cuotas'!J437,'Ref. Cuotas'!J:J,1)+COUNTIF('Ref. Cuotas'!$J$7:'Ref. Cuotas'!J437,'Ref. Cuotas'!J437)-1,"")</f>
        <v>273</v>
      </c>
      <c r="AQ438" s="7">
        <f>IFERROR(RANK('Ref. Cuotas'!K437,'Ref. Cuotas'!K:K,1)+COUNTIF('Ref. Cuotas'!$K$7:'Ref. Cuotas'!K437,'Ref. Cuotas'!K437)-1,"")</f>
        <v>36</v>
      </c>
    </row>
    <row r="439" spans="31:43" ht="17.25" customHeight="1" x14ac:dyDescent="0.3">
      <c r="AE439" s="5" t="s">
        <v>434</v>
      </c>
      <c r="AF439" s="5" t="s">
        <v>3517</v>
      </c>
      <c r="AG439" s="6" t="s">
        <v>3000</v>
      </c>
      <c r="AH439" s="6" t="s">
        <v>4088</v>
      </c>
      <c r="AI439" s="7">
        <f>IFERROR(RANK('Ref. Cuotas'!H438,'Ref. Cuotas'!H:H,0)+COUNTIF('Ref. Cuotas'!$H$7:'Ref. Cuotas'!H438,'Ref. Cuotas'!H438)-1,"")</f>
        <v>2749</v>
      </c>
      <c r="AJ439" s="7">
        <f>IFERROR(RANK('Ref. Cuotas'!I438,'Ref. Cuotas'!I:I,0)+COUNTIF('Ref. Cuotas'!$I$7:'Ref. Cuotas'!I438,'Ref. Cuotas'!I438)-1,"")</f>
        <v>598</v>
      </c>
      <c r="AK439" s="7">
        <f>IFERROR(RANK('Ref. Cuotas'!J438,'Ref. Cuotas'!J:J,0)+COUNTIF('Ref. Cuotas'!$J$7:'Ref. Cuotas'!J438,'Ref. Cuotas'!J438)-1,"")</f>
        <v>1099</v>
      </c>
      <c r="AL439" s="7">
        <f>IFERROR(RANK('Ref. Cuotas'!K438,'Ref. Cuotas'!K:K,0)+COUNTIF('Ref. Cuotas'!$K$7:'Ref. Cuotas'!K438,'Ref. Cuotas'!K438)-1,"")</f>
        <v>2055</v>
      </c>
      <c r="AM439" s="7">
        <f>IFERROR(RANK('Ref. Cuotas'!L438,'Ref. Cuotas'!L:L,0)+COUNTIF('Ref. Cuotas'!$L$7:'Ref. Cuotas'!L438,'Ref. Cuotas'!L438)-1,"")</f>
        <v>1205</v>
      </c>
      <c r="AN439" s="7">
        <f>IFERROR(RANK('Ref. Cuotas'!M438,'Ref. Cuotas'!M:M,0)+COUNTIF('Ref. Cuotas'!$M$7:'Ref. Cuotas'!M438,'Ref. Cuotas'!M438)-1,"")</f>
        <v>1279</v>
      </c>
      <c r="AO439" s="7">
        <f>IFERROR(RANK('Ref. Cuotas'!H438,'Ref. Cuotas'!H:H,1)+COUNTIF('Ref. Cuotas'!$H$7:'Ref. Cuotas'!H438,'Ref. Cuotas'!H438)-1,"")</f>
        <v>54</v>
      </c>
      <c r="AP439" s="7">
        <f>IFERROR(RANK('Ref. Cuotas'!J438,'Ref. Cuotas'!J:J,1)+COUNTIF('Ref. Cuotas'!$J$7:'Ref. Cuotas'!J438,'Ref. Cuotas'!J438)-1,"")</f>
        <v>274</v>
      </c>
      <c r="AQ439" s="7">
        <f>IFERROR(RANK('Ref. Cuotas'!K438,'Ref. Cuotas'!K:K,1)+COUNTIF('Ref. Cuotas'!$K$7:'Ref. Cuotas'!K438,'Ref. Cuotas'!K438)-1,"")</f>
        <v>748</v>
      </c>
    </row>
    <row r="440" spans="31:43" ht="17.25" customHeight="1" x14ac:dyDescent="0.3">
      <c r="AE440" s="5" t="s">
        <v>435</v>
      </c>
      <c r="AF440" s="5" t="s">
        <v>3518</v>
      </c>
      <c r="AG440" s="6" t="s">
        <v>3000</v>
      </c>
      <c r="AH440" s="6" t="s">
        <v>4146</v>
      </c>
      <c r="AI440" s="7">
        <f>IFERROR(RANK('Ref. Cuotas'!H439,'Ref. Cuotas'!H:H,0)+COUNTIF('Ref. Cuotas'!$H$7:'Ref. Cuotas'!H439,'Ref. Cuotas'!H439)-1,"")</f>
        <v>2795</v>
      </c>
      <c r="AJ440" s="7">
        <f>IFERROR(RANK('Ref. Cuotas'!I439,'Ref. Cuotas'!I:I,0)+COUNTIF('Ref. Cuotas'!$I$7:'Ref. Cuotas'!I439,'Ref. Cuotas'!I439)-1,"")</f>
        <v>746</v>
      </c>
      <c r="AK440" s="7">
        <f>IFERROR(RANK('Ref. Cuotas'!J439,'Ref. Cuotas'!J:J,0)+COUNTIF('Ref. Cuotas'!$J$7:'Ref. Cuotas'!J439,'Ref. Cuotas'!J439)-1,"")</f>
        <v>1100</v>
      </c>
      <c r="AL440" s="7">
        <f>IFERROR(RANK('Ref. Cuotas'!K439,'Ref. Cuotas'!K:K,0)+COUNTIF('Ref. Cuotas'!$K$7:'Ref. Cuotas'!K439,'Ref. Cuotas'!K439)-1,"")</f>
        <v>1943</v>
      </c>
      <c r="AM440" s="7">
        <f>IFERROR(RANK('Ref. Cuotas'!L439,'Ref. Cuotas'!L:L,0)+COUNTIF('Ref. Cuotas'!$L$7:'Ref. Cuotas'!L439,'Ref. Cuotas'!L439)-1,"")</f>
        <v>1066</v>
      </c>
      <c r="AN440" s="7">
        <f>IFERROR(RANK('Ref. Cuotas'!M439,'Ref. Cuotas'!M:M,0)+COUNTIF('Ref. Cuotas'!$M$7:'Ref. Cuotas'!M439,'Ref. Cuotas'!M439)-1,"")</f>
        <v>1280</v>
      </c>
      <c r="AO440" s="7">
        <f>IFERROR(RANK('Ref. Cuotas'!H439,'Ref. Cuotas'!H:H,1)+COUNTIF('Ref. Cuotas'!$H$7:'Ref. Cuotas'!H439,'Ref. Cuotas'!H439)-1,"")</f>
        <v>8</v>
      </c>
      <c r="AP440" s="7">
        <f>IFERROR(RANK('Ref. Cuotas'!J439,'Ref. Cuotas'!J:J,1)+COUNTIF('Ref. Cuotas'!$J$7:'Ref. Cuotas'!J439,'Ref. Cuotas'!J439)-1,"")</f>
        <v>275</v>
      </c>
      <c r="AQ440" s="7">
        <f>IFERROR(RANK('Ref. Cuotas'!K439,'Ref. Cuotas'!K:K,1)+COUNTIF('Ref. Cuotas'!$K$7:'Ref. Cuotas'!K439,'Ref. Cuotas'!K439)-1,"")</f>
        <v>860</v>
      </c>
    </row>
    <row r="441" spans="31:43" ht="17.25" customHeight="1" x14ac:dyDescent="0.3">
      <c r="AE441" s="5" t="s">
        <v>436</v>
      </c>
      <c r="AF441" s="5" t="s">
        <v>3519</v>
      </c>
      <c r="AG441" s="6" t="s">
        <v>3000</v>
      </c>
      <c r="AH441" s="6" t="s">
        <v>4094</v>
      </c>
      <c r="AI441" s="7">
        <f>IFERROR(RANK('Ref. Cuotas'!H440,'Ref. Cuotas'!H:H,0)+COUNTIF('Ref. Cuotas'!$H$7:'Ref. Cuotas'!H440,'Ref. Cuotas'!H440)-1,"")</f>
        <v>2773</v>
      </c>
      <c r="AJ441" s="7">
        <f>IFERROR(RANK('Ref. Cuotas'!I440,'Ref. Cuotas'!I:I,0)+COUNTIF('Ref. Cuotas'!$I$7:'Ref. Cuotas'!I440,'Ref. Cuotas'!I440)-1,"")</f>
        <v>896</v>
      </c>
      <c r="AK441" s="7">
        <f>IFERROR(RANK('Ref. Cuotas'!J440,'Ref. Cuotas'!J:J,0)+COUNTIF('Ref. Cuotas'!$J$7:'Ref. Cuotas'!J440,'Ref. Cuotas'!J440)-1,"")</f>
        <v>752</v>
      </c>
      <c r="AL441" s="7">
        <f>IFERROR(RANK('Ref. Cuotas'!K440,'Ref. Cuotas'!K:K,0)+COUNTIF('Ref. Cuotas'!$K$7:'Ref. Cuotas'!K440,'Ref. Cuotas'!K440)-1,"")</f>
        <v>1761</v>
      </c>
      <c r="AM441" s="7">
        <f>IFERROR(RANK('Ref. Cuotas'!L440,'Ref. Cuotas'!L:L,0)+COUNTIF('Ref. Cuotas'!$L$7:'Ref. Cuotas'!L440,'Ref. Cuotas'!L440)-1,"")</f>
        <v>2249</v>
      </c>
      <c r="AN441" s="7">
        <f>IFERROR(RANK('Ref. Cuotas'!M440,'Ref. Cuotas'!M:M,0)+COUNTIF('Ref. Cuotas'!$M$7:'Ref. Cuotas'!M440,'Ref. Cuotas'!M440)-1,"")</f>
        <v>271</v>
      </c>
      <c r="AO441" s="7">
        <f>IFERROR(RANK('Ref. Cuotas'!H440,'Ref. Cuotas'!H:H,1)+COUNTIF('Ref. Cuotas'!$H$7:'Ref. Cuotas'!H440,'Ref. Cuotas'!H440)-1,"")</f>
        <v>30</v>
      </c>
      <c r="AP441" s="7">
        <f>IFERROR(RANK('Ref. Cuotas'!J440,'Ref. Cuotas'!J:J,1)+COUNTIF('Ref. Cuotas'!$J$7:'Ref. Cuotas'!J440,'Ref. Cuotas'!J440)-1,"")</f>
        <v>2051</v>
      </c>
      <c r="AQ441" s="7">
        <f>IFERROR(RANK('Ref. Cuotas'!K440,'Ref. Cuotas'!K:K,1)+COUNTIF('Ref. Cuotas'!$K$7:'Ref. Cuotas'!K440,'Ref. Cuotas'!K440)-1,"")</f>
        <v>1042</v>
      </c>
    </row>
    <row r="442" spans="31:43" ht="17.25" customHeight="1" x14ac:dyDescent="0.3">
      <c r="AE442" s="5" t="s">
        <v>437</v>
      </c>
      <c r="AF442" s="5" t="s">
        <v>3520</v>
      </c>
      <c r="AG442" s="6" t="s">
        <v>3000</v>
      </c>
      <c r="AH442" s="6" t="s">
        <v>4102</v>
      </c>
      <c r="AI442" s="7">
        <f>IFERROR(RANK('Ref. Cuotas'!H441,'Ref. Cuotas'!H:H,0)+COUNTIF('Ref. Cuotas'!$H$7:'Ref. Cuotas'!H441,'Ref. Cuotas'!H441)-1,"")</f>
        <v>2615</v>
      </c>
      <c r="AJ442" s="7">
        <f>IFERROR(RANK('Ref. Cuotas'!I441,'Ref. Cuotas'!I:I,0)+COUNTIF('Ref. Cuotas'!$I$7:'Ref. Cuotas'!I441,'Ref. Cuotas'!I441)-1,"")</f>
        <v>1326</v>
      </c>
      <c r="AK442" s="7">
        <f>IFERROR(RANK('Ref. Cuotas'!J441,'Ref. Cuotas'!J:J,0)+COUNTIF('Ref. Cuotas'!$J$7:'Ref. Cuotas'!J441,'Ref. Cuotas'!J441)-1,"")</f>
        <v>1101</v>
      </c>
      <c r="AL442" s="7">
        <f>IFERROR(RANK('Ref. Cuotas'!K441,'Ref. Cuotas'!K:K,0)+COUNTIF('Ref. Cuotas'!$K$7:'Ref. Cuotas'!K441,'Ref. Cuotas'!K441)-1,"")</f>
        <v>2077</v>
      </c>
      <c r="AM442" s="7">
        <f>IFERROR(RANK('Ref. Cuotas'!L441,'Ref. Cuotas'!L:L,0)+COUNTIF('Ref. Cuotas'!$L$7:'Ref. Cuotas'!L441,'Ref. Cuotas'!L441)-1,"")</f>
        <v>2250</v>
      </c>
      <c r="AN442" s="7">
        <f>IFERROR(RANK('Ref. Cuotas'!M441,'Ref. Cuotas'!M:M,0)+COUNTIF('Ref. Cuotas'!$M$7:'Ref. Cuotas'!M441,'Ref. Cuotas'!M441)-1,"")</f>
        <v>272</v>
      </c>
      <c r="AO442" s="7">
        <f>IFERROR(RANK('Ref. Cuotas'!H441,'Ref. Cuotas'!H:H,1)+COUNTIF('Ref. Cuotas'!$H$7:'Ref. Cuotas'!H441,'Ref. Cuotas'!H441)-1,"")</f>
        <v>188</v>
      </c>
      <c r="AP442" s="7">
        <f>IFERROR(RANK('Ref. Cuotas'!J441,'Ref. Cuotas'!J:J,1)+COUNTIF('Ref. Cuotas'!$J$7:'Ref. Cuotas'!J441,'Ref. Cuotas'!J441)-1,"")</f>
        <v>276</v>
      </c>
      <c r="AQ442" s="7">
        <f>IFERROR(RANK('Ref. Cuotas'!K441,'Ref. Cuotas'!K:K,1)+COUNTIF('Ref. Cuotas'!$K$7:'Ref. Cuotas'!K441,'Ref. Cuotas'!K441)-1,"")</f>
        <v>726</v>
      </c>
    </row>
    <row r="443" spans="31:43" ht="17.25" customHeight="1" x14ac:dyDescent="0.3">
      <c r="AE443" s="5" t="s">
        <v>438</v>
      </c>
      <c r="AF443" s="5" t="s">
        <v>3521</v>
      </c>
      <c r="AG443" s="6" t="s">
        <v>3000</v>
      </c>
      <c r="AH443" s="6" t="s">
        <v>4161</v>
      </c>
      <c r="AI443" s="7">
        <f>IFERROR(RANK('Ref. Cuotas'!H442,'Ref. Cuotas'!H:H,0)+COUNTIF('Ref. Cuotas'!$H$7:'Ref. Cuotas'!H442,'Ref. Cuotas'!H442)-1,"")</f>
        <v>2664</v>
      </c>
      <c r="AJ443" s="7">
        <f>IFERROR(RANK('Ref. Cuotas'!I442,'Ref. Cuotas'!I:I,0)+COUNTIF('Ref. Cuotas'!$I$7:'Ref. Cuotas'!I442,'Ref. Cuotas'!I442)-1,"")</f>
        <v>1327</v>
      </c>
      <c r="AK443" s="7">
        <f>IFERROR(RANK('Ref. Cuotas'!J442,'Ref. Cuotas'!J:J,0)+COUNTIF('Ref. Cuotas'!$J$7:'Ref. Cuotas'!J442,'Ref. Cuotas'!J442)-1,"")</f>
        <v>1102</v>
      </c>
      <c r="AL443" s="7">
        <f>IFERROR(RANK('Ref. Cuotas'!K442,'Ref. Cuotas'!K:K,0)+COUNTIF('Ref. Cuotas'!$K$7:'Ref. Cuotas'!K442,'Ref. Cuotas'!K442)-1,"")</f>
        <v>2222</v>
      </c>
      <c r="AM443" s="7">
        <f>IFERROR(RANK('Ref. Cuotas'!L442,'Ref. Cuotas'!L:L,0)+COUNTIF('Ref. Cuotas'!$L$7:'Ref. Cuotas'!L442,'Ref. Cuotas'!L442)-1,"")</f>
        <v>2086</v>
      </c>
      <c r="AN443" s="7">
        <f>IFERROR(RANK('Ref. Cuotas'!M442,'Ref. Cuotas'!M:M,0)+COUNTIF('Ref. Cuotas'!$M$7:'Ref. Cuotas'!M442,'Ref. Cuotas'!M442)-1,"")</f>
        <v>273</v>
      </c>
      <c r="AO443" s="7">
        <f>IFERROR(RANK('Ref. Cuotas'!H442,'Ref. Cuotas'!H:H,1)+COUNTIF('Ref. Cuotas'!$H$7:'Ref. Cuotas'!H442,'Ref. Cuotas'!H442)-1,"")</f>
        <v>139</v>
      </c>
      <c r="AP443" s="7">
        <f>IFERROR(RANK('Ref. Cuotas'!J442,'Ref. Cuotas'!J:J,1)+COUNTIF('Ref. Cuotas'!$J$7:'Ref. Cuotas'!J442,'Ref. Cuotas'!J442)-1,"")</f>
        <v>277</v>
      </c>
      <c r="AQ443" s="7">
        <f>IFERROR(RANK('Ref. Cuotas'!K442,'Ref. Cuotas'!K:K,1)+COUNTIF('Ref. Cuotas'!$K$7:'Ref. Cuotas'!K442,'Ref. Cuotas'!K442)-1,"")</f>
        <v>581</v>
      </c>
    </row>
    <row r="444" spans="31:43" ht="17.25" customHeight="1" x14ac:dyDescent="0.3">
      <c r="AE444" s="5" t="s">
        <v>439</v>
      </c>
      <c r="AF444" s="5" t="s">
        <v>3522</v>
      </c>
      <c r="AG444" s="6" t="s">
        <v>3000</v>
      </c>
      <c r="AH444" s="6" t="s">
        <v>4162</v>
      </c>
      <c r="AI444" s="7">
        <f>IFERROR(RANK('Ref. Cuotas'!H443,'Ref. Cuotas'!H:H,0)+COUNTIF('Ref. Cuotas'!$H$7:'Ref. Cuotas'!H443,'Ref. Cuotas'!H443)-1,"")</f>
        <v>2495</v>
      </c>
      <c r="AJ444" s="7">
        <f>IFERROR(RANK('Ref. Cuotas'!I443,'Ref. Cuotas'!I:I,0)+COUNTIF('Ref. Cuotas'!$I$7:'Ref. Cuotas'!I443,'Ref. Cuotas'!I443)-1,"")</f>
        <v>1328</v>
      </c>
      <c r="AK444" s="7">
        <f>IFERROR(RANK('Ref. Cuotas'!J443,'Ref. Cuotas'!J:J,0)+COUNTIF('Ref. Cuotas'!$J$7:'Ref. Cuotas'!J443,'Ref. Cuotas'!J443)-1,"")</f>
        <v>1103</v>
      </c>
      <c r="AL444" s="7">
        <f>IFERROR(RANK('Ref. Cuotas'!K443,'Ref. Cuotas'!K:K,0)+COUNTIF('Ref. Cuotas'!$K$7:'Ref. Cuotas'!K443,'Ref. Cuotas'!K443)-1,"")</f>
        <v>2303</v>
      </c>
      <c r="AM444" s="7">
        <f>IFERROR(RANK('Ref. Cuotas'!L443,'Ref. Cuotas'!L:L,0)+COUNTIF('Ref. Cuotas'!$L$7:'Ref. Cuotas'!L443,'Ref. Cuotas'!L443)-1,"")</f>
        <v>2087</v>
      </c>
      <c r="AN444" s="7">
        <f>IFERROR(RANK('Ref. Cuotas'!M443,'Ref. Cuotas'!M:M,0)+COUNTIF('Ref. Cuotas'!$M$7:'Ref. Cuotas'!M443,'Ref. Cuotas'!M443)-1,"")</f>
        <v>1281</v>
      </c>
      <c r="AO444" s="7">
        <f>IFERROR(RANK('Ref. Cuotas'!H443,'Ref. Cuotas'!H:H,1)+COUNTIF('Ref. Cuotas'!$H$7:'Ref. Cuotas'!H443,'Ref. Cuotas'!H443)-1,"")</f>
        <v>308</v>
      </c>
      <c r="AP444" s="7">
        <f>IFERROR(RANK('Ref. Cuotas'!J443,'Ref. Cuotas'!J:J,1)+COUNTIF('Ref. Cuotas'!$J$7:'Ref. Cuotas'!J443,'Ref. Cuotas'!J443)-1,"")</f>
        <v>278</v>
      </c>
      <c r="AQ444" s="7">
        <f>IFERROR(RANK('Ref. Cuotas'!K443,'Ref. Cuotas'!K:K,1)+COUNTIF('Ref. Cuotas'!$K$7:'Ref. Cuotas'!K443,'Ref. Cuotas'!K443)-1,"")</f>
        <v>500</v>
      </c>
    </row>
    <row r="445" spans="31:43" ht="17.25" customHeight="1" x14ac:dyDescent="0.3">
      <c r="AE445" s="5" t="s">
        <v>440</v>
      </c>
      <c r="AF445" s="5" t="s">
        <v>3523</v>
      </c>
      <c r="AG445" s="6" t="s">
        <v>3000</v>
      </c>
      <c r="AH445" s="6" t="s">
        <v>4163</v>
      </c>
      <c r="AI445" s="7">
        <f>IFERROR(RANK('Ref. Cuotas'!H444,'Ref. Cuotas'!H:H,0)+COUNTIF('Ref. Cuotas'!$H$7:'Ref. Cuotas'!H444,'Ref. Cuotas'!H444)-1,"")</f>
        <v>2786</v>
      </c>
      <c r="AJ445" s="7">
        <f>IFERROR(RANK('Ref. Cuotas'!I444,'Ref. Cuotas'!I:I,0)+COUNTIF('Ref. Cuotas'!$I$7:'Ref. Cuotas'!I444,'Ref. Cuotas'!I444)-1,"")</f>
        <v>1329</v>
      </c>
      <c r="AK445" s="7">
        <f>IFERROR(RANK('Ref. Cuotas'!J444,'Ref. Cuotas'!J:J,0)+COUNTIF('Ref. Cuotas'!$J$7:'Ref. Cuotas'!J444,'Ref. Cuotas'!J444)-1,"")</f>
        <v>1104</v>
      </c>
      <c r="AL445" s="7">
        <f>IFERROR(RANK('Ref. Cuotas'!K444,'Ref. Cuotas'!K:K,0)+COUNTIF('Ref. Cuotas'!$K$7:'Ref. Cuotas'!K444,'Ref. Cuotas'!K444)-1,"")</f>
        <v>2185</v>
      </c>
      <c r="AM445" s="7">
        <f>IFERROR(RANK('Ref. Cuotas'!L444,'Ref. Cuotas'!L:L,0)+COUNTIF('Ref. Cuotas'!$L$7:'Ref. Cuotas'!L444,'Ref. Cuotas'!L444)-1,"")</f>
        <v>1412</v>
      </c>
      <c r="AN445" s="7">
        <f>IFERROR(RANK('Ref. Cuotas'!M444,'Ref. Cuotas'!M:M,0)+COUNTIF('Ref. Cuotas'!$M$7:'Ref. Cuotas'!M444,'Ref. Cuotas'!M444)-1,"")</f>
        <v>1282</v>
      </c>
      <c r="AO445" s="7">
        <f>IFERROR(RANK('Ref. Cuotas'!H444,'Ref. Cuotas'!H:H,1)+COUNTIF('Ref. Cuotas'!$H$7:'Ref. Cuotas'!H444,'Ref. Cuotas'!H444)-1,"")</f>
        <v>17</v>
      </c>
      <c r="AP445" s="7">
        <f>IFERROR(RANK('Ref. Cuotas'!J444,'Ref. Cuotas'!J:J,1)+COUNTIF('Ref. Cuotas'!$J$7:'Ref. Cuotas'!J444,'Ref. Cuotas'!J444)-1,"")</f>
        <v>279</v>
      </c>
      <c r="AQ445" s="7">
        <f>IFERROR(RANK('Ref. Cuotas'!K444,'Ref. Cuotas'!K:K,1)+COUNTIF('Ref. Cuotas'!$K$7:'Ref. Cuotas'!K444,'Ref. Cuotas'!K444)-1,"")</f>
        <v>618</v>
      </c>
    </row>
    <row r="446" spans="31:43" ht="17.25" customHeight="1" x14ac:dyDescent="0.3">
      <c r="AE446" s="5" t="s">
        <v>441</v>
      </c>
      <c r="AF446" s="5" t="s">
        <v>3524</v>
      </c>
      <c r="AG446" s="6" t="s">
        <v>3000</v>
      </c>
      <c r="AH446" s="6" t="s">
        <v>4148</v>
      </c>
      <c r="AI446" s="7">
        <f>IFERROR(RANK('Ref. Cuotas'!H445,'Ref. Cuotas'!H:H,0)+COUNTIF('Ref. Cuotas'!$H$7:'Ref. Cuotas'!H445,'Ref. Cuotas'!H445)-1,"")</f>
        <v>2800</v>
      </c>
      <c r="AJ446" s="7">
        <f>IFERROR(RANK('Ref. Cuotas'!I445,'Ref. Cuotas'!I:I,0)+COUNTIF('Ref. Cuotas'!$I$7:'Ref. Cuotas'!I445,'Ref. Cuotas'!I445)-1,"")</f>
        <v>1330</v>
      </c>
      <c r="AK446" s="7">
        <f>IFERROR(RANK('Ref. Cuotas'!J445,'Ref. Cuotas'!J:J,0)+COUNTIF('Ref. Cuotas'!$J$7:'Ref. Cuotas'!J445,'Ref. Cuotas'!J445)-1,"")</f>
        <v>518</v>
      </c>
      <c r="AL446" s="7">
        <f>IFERROR(RANK('Ref. Cuotas'!K445,'Ref. Cuotas'!K:K,0)+COUNTIF('Ref. Cuotas'!$K$7:'Ref. Cuotas'!K445,'Ref. Cuotas'!K445)-1,"")</f>
        <v>1929</v>
      </c>
      <c r="AM446" s="7">
        <f>IFERROR(RANK('Ref. Cuotas'!L445,'Ref. Cuotas'!L:L,0)+COUNTIF('Ref. Cuotas'!$L$7:'Ref. Cuotas'!L445,'Ref. Cuotas'!L445)-1,"")</f>
        <v>1011</v>
      </c>
      <c r="AN446" s="7">
        <f>IFERROR(RANK('Ref. Cuotas'!M445,'Ref. Cuotas'!M:M,0)+COUNTIF('Ref. Cuotas'!$M$7:'Ref. Cuotas'!M445,'Ref. Cuotas'!M445)-1,"")</f>
        <v>274</v>
      </c>
      <c r="AO446" s="7">
        <f>IFERROR(RANK('Ref. Cuotas'!H445,'Ref. Cuotas'!H:H,1)+COUNTIF('Ref. Cuotas'!$H$7:'Ref. Cuotas'!H445,'Ref. Cuotas'!H445)-1,"")</f>
        <v>3</v>
      </c>
      <c r="AP446" s="7">
        <f>IFERROR(RANK('Ref. Cuotas'!J445,'Ref. Cuotas'!J:J,1)+COUNTIF('Ref. Cuotas'!$J$7:'Ref. Cuotas'!J445,'Ref. Cuotas'!J445)-1,"")</f>
        <v>2285</v>
      </c>
      <c r="AQ446" s="7">
        <f>IFERROR(RANK('Ref. Cuotas'!K445,'Ref. Cuotas'!K:K,1)+COUNTIF('Ref. Cuotas'!$K$7:'Ref. Cuotas'!K445,'Ref. Cuotas'!K445)-1,"")</f>
        <v>874</v>
      </c>
    </row>
    <row r="447" spans="31:43" ht="17.25" customHeight="1" x14ac:dyDescent="0.3">
      <c r="AE447" s="5" t="s">
        <v>442</v>
      </c>
      <c r="AF447" s="5" t="s">
        <v>3525</v>
      </c>
      <c r="AG447" s="6" t="s">
        <v>3001</v>
      </c>
      <c r="AH447" s="6" t="s">
        <v>4088</v>
      </c>
      <c r="AI447" s="7">
        <f>IFERROR(RANK('Ref. Cuotas'!H446,'Ref. Cuotas'!H:H,0)+COUNTIF('Ref. Cuotas'!$H$7:'Ref. Cuotas'!H446,'Ref. Cuotas'!H446)-1,"")</f>
        <v>1137</v>
      </c>
      <c r="AJ447" s="7">
        <f>IFERROR(RANK('Ref. Cuotas'!I446,'Ref. Cuotas'!I:I,0)+COUNTIF('Ref. Cuotas'!$I$7:'Ref. Cuotas'!I446,'Ref. Cuotas'!I446)-1,"")</f>
        <v>1331</v>
      </c>
      <c r="AK447" s="7">
        <f>IFERROR(RANK('Ref. Cuotas'!J446,'Ref. Cuotas'!J:J,0)+COUNTIF('Ref. Cuotas'!$J$7:'Ref. Cuotas'!J446,'Ref. Cuotas'!J446)-1,"")</f>
        <v>1105</v>
      </c>
      <c r="AL447" s="7">
        <f>IFERROR(RANK('Ref. Cuotas'!K446,'Ref. Cuotas'!K:K,0)+COUNTIF('Ref. Cuotas'!$K$7:'Ref. Cuotas'!K446,'Ref. Cuotas'!K446)-1,"")</f>
        <v>1623</v>
      </c>
      <c r="AM447" s="7">
        <f>IFERROR(RANK('Ref. Cuotas'!L446,'Ref. Cuotas'!L:L,0)+COUNTIF('Ref. Cuotas'!$L$7:'Ref. Cuotas'!L446,'Ref. Cuotas'!L446)-1,"")</f>
        <v>946</v>
      </c>
      <c r="AN447" s="7">
        <f>IFERROR(RANK('Ref. Cuotas'!M446,'Ref. Cuotas'!M:M,0)+COUNTIF('Ref. Cuotas'!$M$7:'Ref. Cuotas'!M446,'Ref. Cuotas'!M446)-1,"")</f>
        <v>1283</v>
      </c>
      <c r="AO447" s="7">
        <f>IFERROR(RANK('Ref. Cuotas'!H446,'Ref. Cuotas'!H:H,1)+COUNTIF('Ref. Cuotas'!$H$7:'Ref. Cuotas'!H446,'Ref. Cuotas'!H446)-1,"")</f>
        <v>1666</v>
      </c>
      <c r="AP447" s="7">
        <f>IFERROR(RANK('Ref. Cuotas'!J446,'Ref. Cuotas'!J:J,1)+COUNTIF('Ref. Cuotas'!$J$7:'Ref. Cuotas'!J446,'Ref. Cuotas'!J446)-1,"")</f>
        <v>280</v>
      </c>
      <c r="AQ447" s="7">
        <f>IFERROR(RANK('Ref. Cuotas'!K446,'Ref. Cuotas'!K:K,1)+COUNTIF('Ref. Cuotas'!$K$7:'Ref. Cuotas'!K446,'Ref. Cuotas'!K446)-1,"")</f>
        <v>1180</v>
      </c>
    </row>
    <row r="448" spans="31:43" ht="17.25" customHeight="1" x14ac:dyDescent="0.3">
      <c r="AE448" s="5" t="s">
        <v>443</v>
      </c>
      <c r="AF448" s="5" t="s">
        <v>3526</v>
      </c>
      <c r="AG448" s="6" t="s">
        <v>3001</v>
      </c>
      <c r="AH448" s="6" t="s">
        <v>4146</v>
      </c>
      <c r="AI448" s="7">
        <f>IFERROR(RANK('Ref. Cuotas'!H447,'Ref. Cuotas'!H:H,0)+COUNTIF('Ref. Cuotas'!$H$7:'Ref. Cuotas'!H447,'Ref. Cuotas'!H447)-1,"")</f>
        <v>2169</v>
      </c>
      <c r="AJ448" s="7">
        <f>IFERROR(RANK('Ref. Cuotas'!I447,'Ref. Cuotas'!I:I,0)+COUNTIF('Ref. Cuotas'!$I$7:'Ref. Cuotas'!I447,'Ref. Cuotas'!I447)-1,"")</f>
        <v>1332</v>
      </c>
      <c r="AK448" s="7">
        <f>IFERROR(RANK('Ref. Cuotas'!J447,'Ref. Cuotas'!J:J,0)+COUNTIF('Ref. Cuotas'!$J$7:'Ref. Cuotas'!J447,'Ref. Cuotas'!J447)-1,"")</f>
        <v>1106</v>
      </c>
      <c r="AL448" s="7">
        <f>IFERROR(RANK('Ref. Cuotas'!K447,'Ref. Cuotas'!K:K,0)+COUNTIF('Ref. Cuotas'!$K$7:'Ref. Cuotas'!K447,'Ref. Cuotas'!K447)-1,"")</f>
        <v>1600</v>
      </c>
      <c r="AM448" s="7">
        <f>IFERROR(RANK('Ref. Cuotas'!L447,'Ref. Cuotas'!L:L,0)+COUNTIF('Ref. Cuotas'!$L$7:'Ref. Cuotas'!L447,'Ref. Cuotas'!L447)-1,"")</f>
        <v>848</v>
      </c>
      <c r="AN448" s="7">
        <f>IFERROR(RANK('Ref. Cuotas'!M447,'Ref. Cuotas'!M:M,0)+COUNTIF('Ref. Cuotas'!$M$7:'Ref. Cuotas'!M447,'Ref. Cuotas'!M447)-1,"")</f>
        <v>1284</v>
      </c>
      <c r="AO448" s="7">
        <f>IFERROR(RANK('Ref. Cuotas'!H447,'Ref. Cuotas'!H:H,1)+COUNTIF('Ref. Cuotas'!$H$7:'Ref. Cuotas'!H447,'Ref. Cuotas'!H447)-1,"")</f>
        <v>634</v>
      </c>
      <c r="AP448" s="7">
        <f>IFERROR(RANK('Ref. Cuotas'!J447,'Ref. Cuotas'!J:J,1)+COUNTIF('Ref. Cuotas'!$J$7:'Ref. Cuotas'!J447,'Ref. Cuotas'!J447)-1,"")</f>
        <v>281</v>
      </c>
      <c r="AQ448" s="7">
        <f>IFERROR(RANK('Ref. Cuotas'!K447,'Ref. Cuotas'!K:K,1)+COUNTIF('Ref. Cuotas'!$K$7:'Ref. Cuotas'!K447,'Ref. Cuotas'!K447)-1,"")</f>
        <v>1203</v>
      </c>
    </row>
    <row r="449" spans="31:43" ht="17.25" customHeight="1" x14ac:dyDescent="0.3">
      <c r="AE449" s="5" t="s">
        <v>444</v>
      </c>
      <c r="AF449" s="5" t="s">
        <v>3527</v>
      </c>
      <c r="AG449" s="6" t="s">
        <v>3001</v>
      </c>
      <c r="AH449" s="6" t="s">
        <v>4094</v>
      </c>
      <c r="AI449" s="7">
        <f>IFERROR(RANK('Ref. Cuotas'!H448,'Ref. Cuotas'!H:H,0)+COUNTIF('Ref. Cuotas'!$H$7:'Ref. Cuotas'!H448,'Ref. Cuotas'!H448)-1,"")</f>
        <v>1479</v>
      </c>
      <c r="AJ449" s="7">
        <f>IFERROR(RANK('Ref. Cuotas'!I448,'Ref. Cuotas'!I:I,0)+COUNTIF('Ref. Cuotas'!$I$7:'Ref. Cuotas'!I448,'Ref. Cuotas'!I448)-1,"")</f>
        <v>613</v>
      </c>
      <c r="AK449" s="7">
        <f>IFERROR(RANK('Ref. Cuotas'!J448,'Ref. Cuotas'!J:J,0)+COUNTIF('Ref. Cuotas'!$J$7:'Ref. Cuotas'!J448,'Ref. Cuotas'!J448)-1,"")</f>
        <v>797</v>
      </c>
      <c r="AL449" s="7">
        <f>IFERROR(RANK('Ref. Cuotas'!K448,'Ref. Cuotas'!K:K,0)+COUNTIF('Ref. Cuotas'!$K$7:'Ref. Cuotas'!K448,'Ref. Cuotas'!K448)-1,"")</f>
        <v>1548</v>
      </c>
      <c r="AM449" s="7">
        <f>IFERROR(RANK('Ref. Cuotas'!L448,'Ref. Cuotas'!L:L,0)+COUNTIF('Ref. Cuotas'!$L$7:'Ref. Cuotas'!L448,'Ref. Cuotas'!L448)-1,"")</f>
        <v>2251</v>
      </c>
      <c r="AN449" s="7">
        <f>IFERROR(RANK('Ref. Cuotas'!M448,'Ref. Cuotas'!M:M,0)+COUNTIF('Ref. Cuotas'!$M$7:'Ref. Cuotas'!M448,'Ref. Cuotas'!M448)-1,"")</f>
        <v>275</v>
      </c>
      <c r="AO449" s="7">
        <f>IFERROR(RANK('Ref. Cuotas'!H448,'Ref. Cuotas'!H:H,1)+COUNTIF('Ref. Cuotas'!$H$7:'Ref. Cuotas'!H448,'Ref. Cuotas'!H448)-1,"")</f>
        <v>1324</v>
      </c>
      <c r="AP449" s="7">
        <f>IFERROR(RANK('Ref. Cuotas'!J448,'Ref. Cuotas'!J:J,1)+COUNTIF('Ref. Cuotas'!$J$7:'Ref. Cuotas'!J448,'Ref. Cuotas'!J448)-1,"")</f>
        <v>2006</v>
      </c>
      <c r="AQ449" s="7">
        <f>IFERROR(RANK('Ref. Cuotas'!K448,'Ref. Cuotas'!K:K,1)+COUNTIF('Ref. Cuotas'!$K$7:'Ref. Cuotas'!K448,'Ref. Cuotas'!K448)-1,"")</f>
        <v>1255</v>
      </c>
    </row>
    <row r="450" spans="31:43" ht="17.25" customHeight="1" x14ac:dyDescent="0.3">
      <c r="AE450" s="5" t="s">
        <v>445</v>
      </c>
      <c r="AF450" s="5" t="s">
        <v>3528</v>
      </c>
      <c r="AG450" s="6" t="s">
        <v>3001</v>
      </c>
      <c r="AH450" s="6" t="s">
        <v>4102</v>
      </c>
      <c r="AI450" s="7">
        <f>IFERROR(RANK('Ref. Cuotas'!H449,'Ref. Cuotas'!H:H,0)+COUNTIF('Ref. Cuotas'!$H$7:'Ref. Cuotas'!H449,'Ref. Cuotas'!H449)-1,"")</f>
        <v>999</v>
      </c>
      <c r="AJ450" s="7">
        <f>IFERROR(RANK('Ref. Cuotas'!I449,'Ref. Cuotas'!I:I,0)+COUNTIF('Ref. Cuotas'!$I$7:'Ref. Cuotas'!I449,'Ref. Cuotas'!I449)-1,"")</f>
        <v>1333</v>
      </c>
      <c r="AK450" s="7">
        <f>IFERROR(RANK('Ref. Cuotas'!J449,'Ref. Cuotas'!J:J,0)+COUNTIF('Ref. Cuotas'!$J$7:'Ref. Cuotas'!J449,'Ref. Cuotas'!J449)-1,"")</f>
        <v>814</v>
      </c>
      <c r="AL450" s="7">
        <f>IFERROR(RANK('Ref. Cuotas'!K449,'Ref. Cuotas'!K:K,0)+COUNTIF('Ref. Cuotas'!$K$7:'Ref. Cuotas'!K449,'Ref. Cuotas'!K449)-1,"")</f>
        <v>1807</v>
      </c>
      <c r="AM450" s="7">
        <f>IFERROR(RANK('Ref. Cuotas'!L449,'Ref. Cuotas'!L:L,0)+COUNTIF('Ref. Cuotas'!$L$7:'Ref. Cuotas'!L449,'Ref. Cuotas'!L449)-1,"")</f>
        <v>2252</v>
      </c>
      <c r="AN450" s="7">
        <f>IFERROR(RANK('Ref. Cuotas'!M449,'Ref. Cuotas'!M:M,0)+COUNTIF('Ref. Cuotas'!$M$7:'Ref. Cuotas'!M449,'Ref. Cuotas'!M449)-1,"")</f>
        <v>276</v>
      </c>
      <c r="AO450" s="7">
        <f>IFERROR(RANK('Ref. Cuotas'!H449,'Ref. Cuotas'!H:H,1)+COUNTIF('Ref. Cuotas'!$H$7:'Ref. Cuotas'!H449,'Ref. Cuotas'!H449)-1,"")</f>
        <v>1804</v>
      </c>
      <c r="AP450" s="7">
        <f>IFERROR(RANK('Ref. Cuotas'!J449,'Ref. Cuotas'!J:J,1)+COUNTIF('Ref. Cuotas'!$J$7:'Ref. Cuotas'!J449,'Ref. Cuotas'!J449)-1,"")</f>
        <v>1989</v>
      </c>
      <c r="AQ450" s="7">
        <f>IFERROR(RANK('Ref. Cuotas'!K449,'Ref. Cuotas'!K:K,1)+COUNTIF('Ref. Cuotas'!$K$7:'Ref. Cuotas'!K449,'Ref. Cuotas'!K449)-1,"")</f>
        <v>996</v>
      </c>
    </row>
    <row r="451" spans="31:43" ht="17.25" customHeight="1" x14ac:dyDescent="0.3">
      <c r="AE451" s="5" t="s">
        <v>446</v>
      </c>
      <c r="AF451" s="5" t="s">
        <v>3529</v>
      </c>
      <c r="AG451" s="6" t="s">
        <v>3001</v>
      </c>
      <c r="AH451" s="6" t="s">
        <v>4161</v>
      </c>
      <c r="AI451" s="7">
        <f>IFERROR(RANK('Ref. Cuotas'!H450,'Ref. Cuotas'!H:H,0)+COUNTIF('Ref. Cuotas'!$H$7:'Ref. Cuotas'!H450,'Ref. Cuotas'!H450)-1,"")</f>
        <v>1256</v>
      </c>
      <c r="AJ451" s="7">
        <f>IFERROR(RANK('Ref. Cuotas'!I450,'Ref. Cuotas'!I:I,0)+COUNTIF('Ref. Cuotas'!$I$7:'Ref. Cuotas'!I450,'Ref. Cuotas'!I450)-1,"")</f>
        <v>1334</v>
      </c>
      <c r="AK451" s="7">
        <f>IFERROR(RANK('Ref. Cuotas'!J450,'Ref. Cuotas'!J:J,0)+COUNTIF('Ref. Cuotas'!$J$7:'Ref. Cuotas'!J450,'Ref. Cuotas'!J450)-1,"")</f>
        <v>1107</v>
      </c>
      <c r="AL451" s="7">
        <f>IFERROR(RANK('Ref. Cuotas'!K450,'Ref. Cuotas'!K:K,0)+COUNTIF('Ref. Cuotas'!$K$7:'Ref. Cuotas'!K450,'Ref. Cuotas'!K450)-1,"")</f>
        <v>1863</v>
      </c>
      <c r="AM451" s="7">
        <f>IFERROR(RANK('Ref. Cuotas'!L450,'Ref. Cuotas'!L:L,0)+COUNTIF('Ref. Cuotas'!$L$7:'Ref. Cuotas'!L450,'Ref. Cuotas'!L450)-1,"")</f>
        <v>1709</v>
      </c>
      <c r="AN451" s="7">
        <f>IFERROR(RANK('Ref. Cuotas'!M450,'Ref. Cuotas'!M:M,0)+COUNTIF('Ref. Cuotas'!$M$7:'Ref. Cuotas'!M450,'Ref. Cuotas'!M450)-1,"")</f>
        <v>277</v>
      </c>
      <c r="AO451" s="7">
        <f>IFERROR(RANK('Ref. Cuotas'!H450,'Ref. Cuotas'!H:H,1)+COUNTIF('Ref. Cuotas'!$H$7:'Ref. Cuotas'!H450,'Ref. Cuotas'!H450)-1,"")</f>
        <v>1547</v>
      </c>
      <c r="AP451" s="7">
        <f>IFERROR(RANK('Ref. Cuotas'!J450,'Ref. Cuotas'!J:J,1)+COUNTIF('Ref. Cuotas'!$J$7:'Ref. Cuotas'!J450,'Ref. Cuotas'!J450)-1,"")</f>
        <v>282</v>
      </c>
      <c r="AQ451" s="7">
        <f>IFERROR(RANK('Ref. Cuotas'!K450,'Ref. Cuotas'!K:K,1)+COUNTIF('Ref. Cuotas'!$K$7:'Ref. Cuotas'!K450,'Ref. Cuotas'!K450)-1,"")</f>
        <v>940</v>
      </c>
    </row>
    <row r="452" spans="31:43" ht="17.25" customHeight="1" x14ac:dyDescent="0.3">
      <c r="AE452" s="5" t="s">
        <v>447</v>
      </c>
      <c r="AF452" s="5" t="s">
        <v>3530</v>
      </c>
      <c r="AG452" s="6" t="s">
        <v>3001</v>
      </c>
      <c r="AH452" s="6" t="s">
        <v>4163</v>
      </c>
      <c r="AI452" s="7">
        <f>IFERROR(RANK('Ref. Cuotas'!H451,'Ref. Cuotas'!H:H,0)+COUNTIF('Ref. Cuotas'!$H$7:'Ref. Cuotas'!H451,'Ref. Cuotas'!H451)-1,"")</f>
        <v>1698</v>
      </c>
      <c r="AJ452" s="7">
        <f>IFERROR(RANK('Ref. Cuotas'!I451,'Ref. Cuotas'!I:I,0)+COUNTIF('Ref. Cuotas'!$I$7:'Ref. Cuotas'!I451,'Ref. Cuotas'!I451)-1,"")</f>
        <v>1335</v>
      </c>
      <c r="AK452" s="7">
        <f>IFERROR(RANK('Ref. Cuotas'!J451,'Ref. Cuotas'!J:J,0)+COUNTIF('Ref. Cuotas'!$J$7:'Ref. Cuotas'!J451,'Ref. Cuotas'!J451)-1,"")</f>
        <v>1108</v>
      </c>
      <c r="AL452" s="7">
        <f>IFERROR(RANK('Ref. Cuotas'!K451,'Ref. Cuotas'!K:K,0)+COUNTIF('Ref. Cuotas'!$K$7:'Ref. Cuotas'!K451,'Ref. Cuotas'!K451)-1,"")</f>
        <v>2036</v>
      </c>
      <c r="AM452" s="7">
        <f>IFERROR(RANK('Ref. Cuotas'!L451,'Ref. Cuotas'!L:L,0)+COUNTIF('Ref. Cuotas'!$L$7:'Ref. Cuotas'!L451,'Ref. Cuotas'!L451)-1,"")</f>
        <v>1287</v>
      </c>
      <c r="AN452" s="7">
        <f>IFERROR(RANK('Ref. Cuotas'!M451,'Ref. Cuotas'!M:M,0)+COUNTIF('Ref. Cuotas'!$M$7:'Ref. Cuotas'!M451,'Ref. Cuotas'!M451)-1,"")</f>
        <v>1285</v>
      </c>
      <c r="AO452" s="7">
        <f>IFERROR(RANK('Ref. Cuotas'!H451,'Ref. Cuotas'!H:H,1)+COUNTIF('Ref. Cuotas'!$H$7:'Ref. Cuotas'!H451,'Ref. Cuotas'!H451)-1,"")</f>
        <v>1105</v>
      </c>
      <c r="AP452" s="7">
        <f>IFERROR(RANK('Ref. Cuotas'!J451,'Ref. Cuotas'!J:J,1)+COUNTIF('Ref. Cuotas'!$J$7:'Ref. Cuotas'!J451,'Ref. Cuotas'!J451)-1,"")</f>
        <v>283</v>
      </c>
      <c r="AQ452" s="7">
        <f>IFERROR(RANK('Ref. Cuotas'!K451,'Ref. Cuotas'!K:K,1)+COUNTIF('Ref. Cuotas'!$K$7:'Ref. Cuotas'!K451,'Ref. Cuotas'!K451)-1,"")</f>
        <v>767</v>
      </c>
    </row>
    <row r="453" spans="31:43" ht="17.25" customHeight="1" x14ac:dyDescent="0.3">
      <c r="AE453" s="5" t="s">
        <v>448</v>
      </c>
      <c r="AF453" s="5" t="s">
        <v>3531</v>
      </c>
      <c r="AG453" s="6" t="s">
        <v>3001</v>
      </c>
      <c r="AH453" s="6" t="s">
        <v>4148</v>
      </c>
      <c r="AI453" s="7">
        <f>IFERROR(RANK('Ref. Cuotas'!H452,'Ref. Cuotas'!H:H,0)+COUNTIF('Ref. Cuotas'!$H$7:'Ref. Cuotas'!H452,'Ref. Cuotas'!H452)-1,"")</f>
        <v>2469</v>
      </c>
      <c r="AJ453" s="7">
        <f>IFERROR(RANK('Ref. Cuotas'!I452,'Ref. Cuotas'!I:I,0)+COUNTIF('Ref. Cuotas'!$I$7:'Ref. Cuotas'!I452,'Ref. Cuotas'!I452)-1,"")</f>
        <v>1010</v>
      </c>
      <c r="AK453" s="7">
        <f>IFERROR(RANK('Ref. Cuotas'!J452,'Ref. Cuotas'!J:J,0)+COUNTIF('Ref. Cuotas'!$J$7:'Ref. Cuotas'!J452,'Ref. Cuotas'!J452)-1,"")</f>
        <v>1109</v>
      </c>
      <c r="AL453" s="7">
        <f>IFERROR(RANK('Ref. Cuotas'!K452,'Ref. Cuotas'!K:K,0)+COUNTIF('Ref. Cuotas'!$K$7:'Ref. Cuotas'!K452,'Ref. Cuotas'!K452)-1,"")</f>
        <v>1245</v>
      </c>
      <c r="AM453" s="7">
        <f>IFERROR(RANK('Ref. Cuotas'!L452,'Ref. Cuotas'!L:L,0)+COUNTIF('Ref. Cuotas'!$L$7:'Ref. Cuotas'!L452,'Ref. Cuotas'!L452)-1,"")</f>
        <v>770</v>
      </c>
      <c r="AN453" s="7">
        <f>IFERROR(RANK('Ref. Cuotas'!M452,'Ref. Cuotas'!M:M,0)+COUNTIF('Ref. Cuotas'!$M$7:'Ref. Cuotas'!M452,'Ref. Cuotas'!M452)-1,"")</f>
        <v>278</v>
      </c>
      <c r="AO453" s="7">
        <f>IFERROR(RANK('Ref. Cuotas'!H452,'Ref. Cuotas'!H:H,1)+COUNTIF('Ref. Cuotas'!$H$7:'Ref. Cuotas'!H452,'Ref. Cuotas'!H452)-1,"")</f>
        <v>334</v>
      </c>
      <c r="AP453" s="7">
        <f>IFERROR(RANK('Ref. Cuotas'!J452,'Ref. Cuotas'!J:J,1)+COUNTIF('Ref. Cuotas'!$J$7:'Ref. Cuotas'!J452,'Ref. Cuotas'!J452)-1,"")</f>
        <v>284</v>
      </c>
      <c r="AQ453" s="7">
        <f>IFERROR(RANK('Ref. Cuotas'!K452,'Ref. Cuotas'!K:K,1)+COUNTIF('Ref. Cuotas'!$K$7:'Ref. Cuotas'!K452,'Ref. Cuotas'!K452)-1,"")</f>
        <v>1558</v>
      </c>
    </row>
    <row r="454" spans="31:43" ht="17.25" customHeight="1" x14ac:dyDescent="0.3">
      <c r="AE454" s="5" t="s">
        <v>449</v>
      </c>
      <c r="AF454" s="5" t="s">
        <v>3532</v>
      </c>
      <c r="AG454" s="6" t="s">
        <v>3001</v>
      </c>
      <c r="AH454" s="6" t="s">
        <v>4164</v>
      </c>
      <c r="AI454" s="7">
        <f>IFERROR(RANK('Ref. Cuotas'!H453,'Ref. Cuotas'!H:H,0)+COUNTIF('Ref. Cuotas'!$H$7:'Ref. Cuotas'!H453,'Ref. Cuotas'!H453)-1,"")</f>
        <v>1684</v>
      </c>
      <c r="AJ454" s="7">
        <f>IFERROR(RANK('Ref. Cuotas'!I453,'Ref. Cuotas'!I:I,0)+COUNTIF('Ref. Cuotas'!$I$7:'Ref. Cuotas'!I453,'Ref. Cuotas'!I453)-1,"")</f>
        <v>1336</v>
      </c>
      <c r="AK454" s="7">
        <f>IFERROR(RANK('Ref. Cuotas'!J453,'Ref. Cuotas'!J:J,0)+COUNTIF('Ref. Cuotas'!$J$7:'Ref. Cuotas'!J453,'Ref. Cuotas'!J453)-1,"")</f>
        <v>1110</v>
      </c>
      <c r="AL454" s="7">
        <f>IFERROR(RANK('Ref. Cuotas'!K453,'Ref. Cuotas'!K:K,0)+COUNTIF('Ref. Cuotas'!$K$7:'Ref. Cuotas'!K453,'Ref. Cuotas'!K453)-1,"")</f>
        <v>1829</v>
      </c>
      <c r="AM454" s="7">
        <f>IFERROR(RANK('Ref. Cuotas'!L453,'Ref. Cuotas'!L:L,0)+COUNTIF('Ref. Cuotas'!$L$7:'Ref. Cuotas'!L453,'Ref. Cuotas'!L453)-1,"")</f>
        <v>1988</v>
      </c>
      <c r="AN454" s="7">
        <f>IFERROR(RANK('Ref. Cuotas'!M453,'Ref. Cuotas'!M:M,0)+COUNTIF('Ref. Cuotas'!$M$7:'Ref. Cuotas'!M453,'Ref. Cuotas'!M453)-1,"")</f>
        <v>1286</v>
      </c>
      <c r="AO454" s="7">
        <f>IFERROR(RANK('Ref. Cuotas'!H453,'Ref. Cuotas'!H:H,1)+COUNTIF('Ref. Cuotas'!$H$7:'Ref. Cuotas'!H453,'Ref. Cuotas'!H453)-1,"")</f>
        <v>1119</v>
      </c>
      <c r="AP454" s="7">
        <f>IFERROR(RANK('Ref. Cuotas'!J453,'Ref. Cuotas'!J:J,1)+COUNTIF('Ref. Cuotas'!$J$7:'Ref. Cuotas'!J453,'Ref. Cuotas'!J453)-1,"")</f>
        <v>285</v>
      </c>
      <c r="AQ454" s="7">
        <f>IFERROR(RANK('Ref. Cuotas'!K453,'Ref. Cuotas'!K:K,1)+COUNTIF('Ref. Cuotas'!$K$7:'Ref. Cuotas'!K453,'Ref. Cuotas'!K453)-1,"")</f>
        <v>974</v>
      </c>
    </row>
    <row r="455" spans="31:43" ht="17.25" customHeight="1" x14ac:dyDescent="0.3">
      <c r="AE455" s="5" t="s">
        <v>450</v>
      </c>
      <c r="AF455" s="5" t="s">
        <v>3533</v>
      </c>
      <c r="AG455" s="6" t="s">
        <v>3002</v>
      </c>
      <c r="AH455" s="6" t="s">
        <v>4088</v>
      </c>
      <c r="AI455" s="7">
        <f>IFERROR(RANK('Ref. Cuotas'!H454,'Ref. Cuotas'!H:H,0)+COUNTIF('Ref. Cuotas'!$H$7:'Ref. Cuotas'!H454,'Ref. Cuotas'!H454)-1,"")</f>
        <v>463</v>
      </c>
      <c r="AJ455" s="7">
        <f>IFERROR(RANK('Ref. Cuotas'!I454,'Ref. Cuotas'!I:I,0)+COUNTIF('Ref. Cuotas'!$I$7:'Ref. Cuotas'!I454,'Ref. Cuotas'!I454)-1,"")</f>
        <v>931</v>
      </c>
      <c r="AK455" s="7">
        <f>IFERROR(RANK('Ref. Cuotas'!J454,'Ref. Cuotas'!J:J,0)+COUNTIF('Ref. Cuotas'!$J$7:'Ref. Cuotas'!J454,'Ref. Cuotas'!J454)-1,"")</f>
        <v>738</v>
      </c>
      <c r="AL455" s="7">
        <f>IFERROR(RANK('Ref. Cuotas'!K454,'Ref. Cuotas'!K:K,0)+COUNTIF('Ref. Cuotas'!$K$7:'Ref. Cuotas'!K454,'Ref. Cuotas'!K454)-1,"")</f>
        <v>1055</v>
      </c>
      <c r="AM455" s="7">
        <f>IFERROR(RANK('Ref. Cuotas'!L454,'Ref. Cuotas'!L:L,0)+COUNTIF('Ref. Cuotas'!$L$7:'Ref. Cuotas'!L454,'Ref. Cuotas'!L454)-1,"")</f>
        <v>808</v>
      </c>
      <c r="AN455" s="7">
        <f>IFERROR(RANK('Ref. Cuotas'!M454,'Ref. Cuotas'!M:M,0)+COUNTIF('Ref. Cuotas'!$M$7:'Ref. Cuotas'!M454,'Ref. Cuotas'!M454)-1,"")</f>
        <v>1287</v>
      </c>
      <c r="AO455" s="7">
        <f>IFERROR(RANK('Ref. Cuotas'!H454,'Ref. Cuotas'!H:H,1)+COUNTIF('Ref. Cuotas'!$H$7:'Ref. Cuotas'!H454,'Ref. Cuotas'!H454)-1,"")</f>
        <v>2340</v>
      </c>
      <c r="AP455" s="7">
        <f>IFERROR(RANK('Ref. Cuotas'!J454,'Ref. Cuotas'!J:J,1)+COUNTIF('Ref. Cuotas'!$J$7:'Ref. Cuotas'!J454,'Ref. Cuotas'!J454)-1,"")</f>
        <v>2065</v>
      </c>
      <c r="AQ455" s="7">
        <f>IFERROR(RANK('Ref. Cuotas'!K454,'Ref. Cuotas'!K:K,1)+COUNTIF('Ref. Cuotas'!$K$7:'Ref. Cuotas'!K454,'Ref. Cuotas'!K454)-1,"")</f>
        <v>1748</v>
      </c>
    </row>
    <row r="456" spans="31:43" ht="17.25" customHeight="1" x14ac:dyDescent="0.3">
      <c r="AE456" s="5" t="s">
        <v>451</v>
      </c>
      <c r="AF456" s="5" t="s">
        <v>3534</v>
      </c>
      <c r="AG456" s="6" t="s">
        <v>3002</v>
      </c>
      <c r="AH456" s="6" t="s">
        <v>4146</v>
      </c>
      <c r="AI456" s="7">
        <f>IFERROR(RANK('Ref. Cuotas'!H455,'Ref. Cuotas'!H:H,0)+COUNTIF('Ref. Cuotas'!$H$7:'Ref. Cuotas'!H455,'Ref. Cuotas'!H455)-1,"")</f>
        <v>957</v>
      </c>
      <c r="AJ456" s="7">
        <f>IFERROR(RANK('Ref. Cuotas'!I455,'Ref. Cuotas'!I:I,0)+COUNTIF('Ref. Cuotas'!$I$7:'Ref. Cuotas'!I455,'Ref. Cuotas'!I455)-1,"")</f>
        <v>668</v>
      </c>
      <c r="AK456" s="7">
        <f>IFERROR(RANK('Ref. Cuotas'!J455,'Ref. Cuotas'!J:J,0)+COUNTIF('Ref. Cuotas'!$J$7:'Ref. Cuotas'!J455,'Ref. Cuotas'!J455)-1,"")</f>
        <v>498</v>
      </c>
      <c r="AL456" s="7">
        <f>IFERROR(RANK('Ref. Cuotas'!K455,'Ref. Cuotas'!K:K,0)+COUNTIF('Ref. Cuotas'!$K$7:'Ref. Cuotas'!K455,'Ref. Cuotas'!K455)-1,"")</f>
        <v>938</v>
      </c>
      <c r="AM456" s="7">
        <f>IFERROR(RANK('Ref. Cuotas'!L455,'Ref. Cuotas'!L:L,0)+COUNTIF('Ref. Cuotas'!$L$7:'Ref. Cuotas'!L455,'Ref. Cuotas'!L455)-1,"")</f>
        <v>521</v>
      </c>
      <c r="AN456" s="7">
        <f>IFERROR(RANK('Ref. Cuotas'!M455,'Ref. Cuotas'!M:M,0)+COUNTIF('Ref. Cuotas'!$M$7:'Ref. Cuotas'!M455,'Ref. Cuotas'!M455)-1,"")</f>
        <v>1288</v>
      </c>
      <c r="AO456" s="7">
        <f>IFERROR(RANK('Ref. Cuotas'!H455,'Ref. Cuotas'!H:H,1)+COUNTIF('Ref. Cuotas'!$H$7:'Ref. Cuotas'!H455,'Ref. Cuotas'!H455)-1,"")</f>
        <v>1846</v>
      </c>
      <c r="AP456" s="7">
        <f>IFERROR(RANK('Ref. Cuotas'!J455,'Ref. Cuotas'!J:J,1)+COUNTIF('Ref. Cuotas'!$J$7:'Ref. Cuotas'!J455,'Ref. Cuotas'!J455)-1,"")</f>
        <v>2305</v>
      </c>
      <c r="AQ456" s="7">
        <f>IFERROR(RANK('Ref. Cuotas'!K455,'Ref. Cuotas'!K:K,1)+COUNTIF('Ref. Cuotas'!$K$7:'Ref. Cuotas'!K455,'Ref. Cuotas'!K455)-1,"")</f>
        <v>1865</v>
      </c>
    </row>
    <row r="457" spans="31:43" ht="17.25" customHeight="1" x14ac:dyDescent="0.3">
      <c r="AE457" s="5" t="s">
        <v>452</v>
      </c>
      <c r="AF457" s="5" t="s">
        <v>3535</v>
      </c>
      <c r="AG457" s="6" t="s">
        <v>3002</v>
      </c>
      <c r="AH457" s="6" t="s">
        <v>4094</v>
      </c>
      <c r="AI457" s="7">
        <f>IFERROR(RANK('Ref. Cuotas'!H456,'Ref. Cuotas'!H:H,0)+COUNTIF('Ref. Cuotas'!$H$7:'Ref. Cuotas'!H456,'Ref. Cuotas'!H456)-1,"")</f>
        <v>428</v>
      </c>
      <c r="AJ457" s="7">
        <f>IFERROR(RANK('Ref. Cuotas'!I456,'Ref. Cuotas'!I:I,0)+COUNTIF('Ref. Cuotas'!$I$7:'Ref. Cuotas'!I456,'Ref. Cuotas'!I456)-1,"")</f>
        <v>555</v>
      </c>
      <c r="AK457" s="7">
        <f>IFERROR(RANK('Ref. Cuotas'!J456,'Ref. Cuotas'!J:J,0)+COUNTIF('Ref. Cuotas'!$J$7:'Ref. Cuotas'!J456,'Ref. Cuotas'!J456)-1,"")</f>
        <v>402</v>
      </c>
      <c r="AL457" s="7">
        <f>IFERROR(RANK('Ref. Cuotas'!K456,'Ref. Cuotas'!K:K,0)+COUNTIF('Ref. Cuotas'!$K$7:'Ref. Cuotas'!K456,'Ref. Cuotas'!K456)-1,"")</f>
        <v>588</v>
      </c>
      <c r="AM457" s="7">
        <f>IFERROR(RANK('Ref. Cuotas'!L456,'Ref. Cuotas'!L:L,0)+COUNTIF('Ref. Cuotas'!$L$7:'Ref. Cuotas'!L456,'Ref. Cuotas'!L456)-1,"")</f>
        <v>2253</v>
      </c>
      <c r="AN457" s="7">
        <f>IFERROR(RANK('Ref. Cuotas'!M456,'Ref. Cuotas'!M:M,0)+COUNTIF('Ref. Cuotas'!$M$7:'Ref. Cuotas'!M456,'Ref. Cuotas'!M456)-1,"")</f>
        <v>279</v>
      </c>
      <c r="AO457" s="7">
        <f>IFERROR(RANK('Ref. Cuotas'!H456,'Ref. Cuotas'!H:H,1)+COUNTIF('Ref. Cuotas'!$H$7:'Ref. Cuotas'!H456,'Ref. Cuotas'!H456)-1,"")</f>
        <v>2375</v>
      </c>
      <c r="AP457" s="7">
        <f>IFERROR(RANK('Ref. Cuotas'!J456,'Ref. Cuotas'!J:J,1)+COUNTIF('Ref. Cuotas'!$J$7:'Ref. Cuotas'!J456,'Ref. Cuotas'!J456)-1,"")</f>
        <v>2401</v>
      </c>
      <c r="AQ457" s="7">
        <f>IFERROR(RANK('Ref. Cuotas'!K456,'Ref. Cuotas'!K:K,1)+COUNTIF('Ref. Cuotas'!$K$7:'Ref. Cuotas'!K456,'Ref. Cuotas'!K456)-1,"")</f>
        <v>2215</v>
      </c>
    </row>
    <row r="458" spans="31:43" ht="17.25" customHeight="1" x14ac:dyDescent="0.3">
      <c r="AE458" s="5" t="s">
        <v>453</v>
      </c>
      <c r="AF458" s="5" t="s">
        <v>3536</v>
      </c>
      <c r="AG458" s="6" t="s">
        <v>3002</v>
      </c>
      <c r="AH458" s="6" t="s">
        <v>4102</v>
      </c>
      <c r="AI458" s="7">
        <f>IFERROR(RANK('Ref. Cuotas'!H457,'Ref. Cuotas'!H:H,0)+COUNTIF('Ref. Cuotas'!$H$7:'Ref. Cuotas'!H457,'Ref. Cuotas'!H457)-1,"")</f>
        <v>440</v>
      </c>
      <c r="AJ458" s="7">
        <f>IFERROR(RANK('Ref. Cuotas'!I457,'Ref. Cuotas'!I:I,0)+COUNTIF('Ref. Cuotas'!$I$7:'Ref. Cuotas'!I457,'Ref. Cuotas'!I457)-1,"")</f>
        <v>892</v>
      </c>
      <c r="AK458" s="7">
        <f>IFERROR(RANK('Ref. Cuotas'!J457,'Ref. Cuotas'!J:J,0)+COUNTIF('Ref. Cuotas'!$J$7:'Ref. Cuotas'!J457,'Ref. Cuotas'!J457)-1,"")</f>
        <v>812</v>
      </c>
      <c r="AL458" s="7">
        <f>IFERROR(RANK('Ref. Cuotas'!K457,'Ref. Cuotas'!K:K,0)+COUNTIF('Ref. Cuotas'!$K$7:'Ref. Cuotas'!K457,'Ref. Cuotas'!K457)-1,"")</f>
        <v>941</v>
      </c>
      <c r="AM458" s="7">
        <f>IFERROR(RANK('Ref. Cuotas'!L457,'Ref. Cuotas'!L:L,0)+COUNTIF('Ref. Cuotas'!$L$7:'Ref. Cuotas'!L457,'Ref. Cuotas'!L457)-1,"")</f>
        <v>2254</v>
      </c>
      <c r="AN458" s="7">
        <f>IFERROR(RANK('Ref. Cuotas'!M457,'Ref. Cuotas'!M:M,0)+COUNTIF('Ref. Cuotas'!$M$7:'Ref. Cuotas'!M457,'Ref. Cuotas'!M457)-1,"")</f>
        <v>280</v>
      </c>
      <c r="AO458" s="7">
        <f>IFERROR(RANK('Ref. Cuotas'!H457,'Ref. Cuotas'!H:H,1)+COUNTIF('Ref. Cuotas'!$H$7:'Ref. Cuotas'!H457,'Ref. Cuotas'!H457)-1,"")</f>
        <v>2363</v>
      </c>
      <c r="AP458" s="7">
        <f>IFERROR(RANK('Ref. Cuotas'!J457,'Ref. Cuotas'!J:J,1)+COUNTIF('Ref. Cuotas'!$J$7:'Ref. Cuotas'!J457,'Ref. Cuotas'!J457)-1,"")</f>
        <v>1991</v>
      </c>
      <c r="AQ458" s="7">
        <f>IFERROR(RANK('Ref. Cuotas'!K457,'Ref. Cuotas'!K:K,1)+COUNTIF('Ref. Cuotas'!$K$7:'Ref. Cuotas'!K457,'Ref. Cuotas'!K457)-1,"")</f>
        <v>1862</v>
      </c>
    </row>
    <row r="459" spans="31:43" ht="17.25" customHeight="1" x14ac:dyDescent="0.3">
      <c r="AE459" s="5" t="s">
        <v>454</v>
      </c>
      <c r="AF459" s="5" t="s">
        <v>3537</v>
      </c>
      <c r="AG459" s="6" t="s">
        <v>3002</v>
      </c>
      <c r="AH459" s="6" t="s">
        <v>4161</v>
      </c>
      <c r="AI459" s="7">
        <f>IFERROR(RANK('Ref. Cuotas'!H458,'Ref. Cuotas'!H:H,0)+COUNTIF('Ref. Cuotas'!$H$7:'Ref. Cuotas'!H458,'Ref. Cuotas'!H458)-1,"")</f>
        <v>380</v>
      </c>
      <c r="AJ459" s="7">
        <f>IFERROR(RANK('Ref. Cuotas'!I458,'Ref. Cuotas'!I:I,0)+COUNTIF('Ref. Cuotas'!$I$7:'Ref. Cuotas'!I458,'Ref. Cuotas'!I458)-1,"")</f>
        <v>1337</v>
      </c>
      <c r="AK459" s="7">
        <f>IFERROR(RANK('Ref. Cuotas'!J458,'Ref. Cuotas'!J:J,0)+COUNTIF('Ref. Cuotas'!$J$7:'Ref. Cuotas'!J458,'Ref. Cuotas'!J458)-1,"")</f>
        <v>1111</v>
      </c>
      <c r="AL459" s="7">
        <f>IFERROR(RANK('Ref. Cuotas'!K458,'Ref. Cuotas'!K:K,0)+COUNTIF('Ref. Cuotas'!$K$7:'Ref. Cuotas'!K458,'Ref. Cuotas'!K458)-1,"")</f>
        <v>1334</v>
      </c>
      <c r="AM459" s="7">
        <f>IFERROR(RANK('Ref. Cuotas'!L458,'Ref. Cuotas'!L:L,0)+COUNTIF('Ref. Cuotas'!$L$7:'Ref. Cuotas'!L458,'Ref. Cuotas'!L458)-1,"")</f>
        <v>1594</v>
      </c>
      <c r="AN459" s="7">
        <f>IFERROR(RANK('Ref. Cuotas'!M458,'Ref. Cuotas'!M:M,0)+COUNTIF('Ref. Cuotas'!$M$7:'Ref. Cuotas'!M458,'Ref. Cuotas'!M458)-1,"")</f>
        <v>281</v>
      </c>
      <c r="AO459" s="7">
        <f>IFERROR(RANK('Ref. Cuotas'!H458,'Ref. Cuotas'!H:H,1)+COUNTIF('Ref. Cuotas'!$H$7:'Ref. Cuotas'!H458,'Ref. Cuotas'!H458)-1,"")</f>
        <v>2423</v>
      </c>
      <c r="AP459" s="7">
        <f>IFERROR(RANK('Ref. Cuotas'!J458,'Ref. Cuotas'!J:J,1)+COUNTIF('Ref. Cuotas'!$J$7:'Ref. Cuotas'!J458,'Ref. Cuotas'!J458)-1,"")</f>
        <v>286</v>
      </c>
      <c r="AQ459" s="7">
        <f>IFERROR(RANK('Ref. Cuotas'!K458,'Ref. Cuotas'!K:K,1)+COUNTIF('Ref. Cuotas'!$K$7:'Ref. Cuotas'!K458,'Ref. Cuotas'!K458)-1,"")</f>
        <v>1469</v>
      </c>
    </row>
    <row r="460" spans="31:43" ht="17.25" customHeight="1" x14ac:dyDescent="0.3">
      <c r="AE460" s="5" t="s">
        <v>455</v>
      </c>
      <c r="AF460" s="5" t="s">
        <v>3538</v>
      </c>
      <c r="AG460" s="6" t="s">
        <v>3002</v>
      </c>
      <c r="AH460" s="6" t="s">
        <v>4162</v>
      </c>
      <c r="AI460" s="7">
        <f>IFERROR(RANK('Ref. Cuotas'!H459,'Ref. Cuotas'!H:H,0)+COUNTIF('Ref. Cuotas'!$H$7:'Ref. Cuotas'!H459,'Ref. Cuotas'!H459)-1,"")</f>
        <v>2188</v>
      </c>
      <c r="AJ460" s="7">
        <f>IFERROR(RANK('Ref. Cuotas'!I459,'Ref. Cuotas'!I:I,0)+COUNTIF('Ref. Cuotas'!$I$7:'Ref. Cuotas'!I459,'Ref. Cuotas'!I459)-1,"")</f>
        <v>1338</v>
      </c>
      <c r="AK460" s="7">
        <f>IFERROR(RANK('Ref. Cuotas'!J459,'Ref. Cuotas'!J:J,0)+COUNTIF('Ref. Cuotas'!$J$7:'Ref. Cuotas'!J459,'Ref. Cuotas'!J459)-1,"")</f>
        <v>1112</v>
      </c>
      <c r="AL460" s="7">
        <f>IFERROR(RANK('Ref. Cuotas'!K459,'Ref. Cuotas'!K:K,0)+COUNTIF('Ref. Cuotas'!$K$7:'Ref. Cuotas'!K459,'Ref. Cuotas'!K459)-1,"")</f>
        <v>2209</v>
      </c>
      <c r="AM460" s="7">
        <f>IFERROR(RANK('Ref. Cuotas'!L459,'Ref. Cuotas'!L:L,0)+COUNTIF('Ref. Cuotas'!$L$7:'Ref. Cuotas'!L459,'Ref. Cuotas'!L459)-1,"")</f>
        <v>2255</v>
      </c>
      <c r="AN460" s="7">
        <f>IFERROR(RANK('Ref. Cuotas'!M459,'Ref. Cuotas'!M:M,0)+COUNTIF('Ref. Cuotas'!$M$7:'Ref. Cuotas'!M459,'Ref. Cuotas'!M459)-1,"")</f>
        <v>1289</v>
      </c>
      <c r="AO460" s="7">
        <f>IFERROR(RANK('Ref. Cuotas'!H459,'Ref. Cuotas'!H:H,1)+COUNTIF('Ref. Cuotas'!$H$7:'Ref. Cuotas'!H459,'Ref. Cuotas'!H459)-1,"")</f>
        <v>615</v>
      </c>
      <c r="AP460" s="7">
        <f>IFERROR(RANK('Ref. Cuotas'!J459,'Ref. Cuotas'!J:J,1)+COUNTIF('Ref. Cuotas'!$J$7:'Ref. Cuotas'!J459,'Ref. Cuotas'!J459)-1,"")</f>
        <v>287</v>
      </c>
      <c r="AQ460" s="7">
        <f>IFERROR(RANK('Ref. Cuotas'!K459,'Ref. Cuotas'!K:K,1)+COUNTIF('Ref. Cuotas'!$K$7:'Ref. Cuotas'!K459,'Ref. Cuotas'!K459)-1,"")</f>
        <v>594</v>
      </c>
    </row>
    <row r="461" spans="31:43" ht="17.25" customHeight="1" x14ac:dyDescent="0.3">
      <c r="AE461" s="5" t="s">
        <v>456</v>
      </c>
      <c r="AF461" s="5" t="s">
        <v>3539</v>
      </c>
      <c r="AG461" s="6" t="s">
        <v>3002</v>
      </c>
      <c r="AH461" s="6" t="s">
        <v>4163</v>
      </c>
      <c r="AI461" s="7">
        <f>IFERROR(RANK('Ref. Cuotas'!H460,'Ref. Cuotas'!H:H,0)+COUNTIF('Ref. Cuotas'!$H$7:'Ref. Cuotas'!H460,'Ref. Cuotas'!H460)-1,"")</f>
        <v>627</v>
      </c>
      <c r="AJ461" s="7">
        <f>IFERROR(RANK('Ref. Cuotas'!I460,'Ref. Cuotas'!I:I,0)+COUNTIF('Ref. Cuotas'!$I$7:'Ref. Cuotas'!I460,'Ref. Cuotas'!I460)-1,"")</f>
        <v>1339</v>
      </c>
      <c r="AK461" s="7">
        <f>IFERROR(RANK('Ref. Cuotas'!J460,'Ref. Cuotas'!J:J,0)+COUNTIF('Ref. Cuotas'!$J$7:'Ref. Cuotas'!J460,'Ref. Cuotas'!J460)-1,"")</f>
        <v>1113</v>
      </c>
      <c r="AL461" s="7">
        <f>IFERROR(RANK('Ref. Cuotas'!K460,'Ref. Cuotas'!K:K,0)+COUNTIF('Ref. Cuotas'!$K$7:'Ref. Cuotas'!K460,'Ref. Cuotas'!K460)-1,"")</f>
        <v>1794</v>
      </c>
      <c r="AM461" s="7">
        <f>IFERROR(RANK('Ref. Cuotas'!L460,'Ref. Cuotas'!L:L,0)+COUNTIF('Ref. Cuotas'!$L$7:'Ref. Cuotas'!L460,'Ref. Cuotas'!L460)-1,"")</f>
        <v>1078</v>
      </c>
      <c r="AN461" s="7">
        <f>IFERROR(RANK('Ref. Cuotas'!M460,'Ref. Cuotas'!M:M,0)+COUNTIF('Ref. Cuotas'!$M$7:'Ref. Cuotas'!M460,'Ref. Cuotas'!M460)-1,"")</f>
        <v>1290</v>
      </c>
      <c r="AO461" s="7">
        <f>IFERROR(RANK('Ref. Cuotas'!H460,'Ref. Cuotas'!H:H,1)+COUNTIF('Ref. Cuotas'!$H$7:'Ref. Cuotas'!H460,'Ref. Cuotas'!H460)-1,"")</f>
        <v>2176</v>
      </c>
      <c r="AP461" s="7">
        <f>IFERROR(RANK('Ref. Cuotas'!J460,'Ref. Cuotas'!J:J,1)+COUNTIF('Ref. Cuotas'!$J$7:'Ref. Cuotas'!J460,'Ref. Cuotas'!J460)-1,"")</f>
        <v>288</v>
      </c>
      <c r="AQ461" s="7">
        <f>IFERROR(RANK('Ref. Cuotas'!K460,'Ref. Cuotas'!K:K,1)+COUNTIF('Ref. Cuotas'!$K$7:'Ref. Cuotas'!K460,'Ref. Cuotas'!K460)-1,"")</f>
        <v>1009</v>
      </c>
    </row>
    <row r="462" spans="31:43" ht="17.25" customHeight="1" x14ac:dyDescent="0.3">
      <c r="AE462" s="5" t="s">
        <v>457</v>
      </c>
      <c r="AF462" s="5" t="s">
        <v>3540</v>
      </c>
      <c r="AG462" s="6" t="s">
        <v>3002</v>
      </c>
      <c r="AH462" s="6" t="s">
        <v>4148</v>
      </c>
      <c r="AI462" s="7">
        <f>IFERROR(RANK('Ref. Cuotas'!H461,'Ref. Cuotas'!H:H,0)+COUNTIF('Ref. Cuotas'!$H$7:'Ref. Cuotas'!H461,'Ref. Cuotas'!H461)-1,"")</f>
        <v>589</v>
      </c>
      <c r="AJ462" s="7">
        <f>IFERROR(RANK('Ref. Cuotas'!I461,'Ref. Cuotas'!I:I,0)+COUNTIF('Ref. Cuotas'!$I$7:'Ref. Cuotas'!I461,'Ref. Cuotas'!I461)-1,"")</f>
        <v>472</v>
      </c>
      <c r="AK462" s="7">
        <f>IFERROR(RANK('Ref. Cuotas'!J461,'Ref. Cuotas'!J:J,0)+COUNTIF('Ref. Cuotas'!$J$7:'Ref. Cuotas'!J461,'Ref. Cuotas'!J461)-1,"")</f>
        <v>243</v>
      </c>
      <c r="AL462" s="7">
        <f>IFERROR(RANK('Ref. Cuotas'!K461,'Ref. Cuotas'!K:K,0)+COUNTIF('Ref. Cuotas'!$K$7:'Ref. Cuotas'!K461,'Ref. Cuotas'!K461)-1,"")</f>
        <v>562</v>
      </c>
      <c r="AM462" s="7">
        <f>IFERROR(RANK('Ref. Cuotas'!L461,'Ref. Cuotas'!L:L,0)+COUNTIF('Ref. Cuotas'!$L$7:'Ref. Cuotas'!L461,'Ref. Cuotas'!L461)-1,"")</f>
        <v>489</v>
      </c>
      <c r="AN462" s="7">
        <f>IFERROR(RANK('Ref. Cuotas'!M461,'Ref. Cuotas'!M:M,0)+COUNTIF('Ref. Cuotas'!$M$7:'Ref. Cuotas'!M461,'Ref. Cuotas'!M461)-1,"")</f>
        <v>127</v>
      </c>
      <c r="AO462" s="7">
        <f>IFERROR(RANK('Ref. Cuotas'!H461,'Ref. Cuotas'!H:H,1)+COUNTIF('Ref. Cuotas'!$H$7:'Ref. Cuotas'!H461,'Ref. Cuotas'!H461)-1,"")</f>
        <v>2214</v>
      </c>
      <c r="AP462" s="7">
        <f>IFERROR(RANK('Ref. Cuotas'!J461,'Ref. Cuotas'!J:J,1)+COUNTIF('Ref. Cuotas'!$J$7:'Ref. Cuotas'!J461,'Ref. Cuotas'!J461)-1,"")</f>
        <v>2560</v>
      </c>
      <c r="AQ462" s="7">
        <f>IFERROR(RANK('Ref. Cuotas'!K461,'Ref. Cuotas'!K:K,1)+COUNTIF('Ref. Cuotas'!$K$7:'Ref. Cuotas'!K461,'Ref. Cuotas'!K461)-1,"")</f>
        <v>2241</v>
      </c>
    </row>
    <row r="463" spans="31:43" ht="17.25" customHeight="1" x14ac:dyDescent="0.3">
      <c r="AE463" s="5" t="s">
        <v>458</v>
      </c>
      <c r="AF463" s="5" t="s">
        <v>3541</v>
      </c>
      <c r="AG463" s="6" t="s">
        <v>3002</v>
      </c>
      <c r="AH463" s="6" t="s">
        <v>4164</v>
      </c>
      <c r="AI463" s="7">
        <f>IFERROR(RANK('Ref. Cuotas'!H462,'Ref. Cuotas'!H:H,0)+COUNTIF('Ref. Cuotas'!$H$7:'Ref. Cuotas'!H462,'Ref. Cuotas'!H462)-1,"")</f>
        <v>1024</v>
      </c>
      <c r="AJ463" s="7">
        <f>IFERROR(RANK('Ref. Cuotas'!I462,'Ref. Cuotas'!I:I,0)+COUNTIF('Ref. Cuotas'!$I$7:'Ref. Cuotas'!I462,'Ref. Cuotas'!I462)-1,"")</f>
        <v>1340</v>
      </c>
      <c r="AK463" s="7">
        <f>IFERROR(RANK('Ref. Cuotas'!J462,'Ref. Cuotas'!J:J,0)+COUNTIF('Ref. Cuotas'!$J$7:'Ref. Cuotas'!J462,'Ref. Cuotas'!J462)-1,"")</f>
        <v>1114</v>
      </c>
      <c r="AL463" s="7">
        <f>IFERROR(RANK('Ref. Cuotas'!K462,'Ref. Cuotas'!K:K,0)+COUNTIF('Ref. Cuotas'!$K$7:'Ref. Cuotas'!K462,'Ref. Cuotas'!K462)-1,"")</f>
        <v>1235</v>
      </c>
      <c r="AM463" s="7">
        <f>IFERROR(RANK('Ref. Cuotas'!L462,'Ref. Cuotas'!L:L,0)+COUNTIF('Ref. Cuotas'!$L$7:'Ref. Cuotas'!L462,'Ref. Cuotas'!L462)-1,"")</f>
        <v>1989</v>
      </c>
      <c r="AN463" s="7">
        <f>IFERROR(RANK('Ref. Cuotas'!M462,'Ref. Cuotas'!M:M,0)+COUNTIF('Ref. Cuotas'!$M$7:'Ref. Cuotas'!M462,'Ref. Cuotas'!M462)-1,"")</f>
        <v>1291</v>
      </c>
      <c r="AO463" s="7">
        <f>IFERROR(RANK('Ref. Cuotas'!H462,'Ref. Cuotas'!H:H,1)+COUNTIF('Ref. Cuotas'!$H$7:'Ref. Cuotas'!H462,'Ref. Cuotas'!H462)-1,"")</f>
        <v>1779</v>
      </c>
      <c r="AP463" s="7">
        <f>IFERROR(RANK('Ref. Cuotas'!J462,'Ref. Cuotas'!J:J,1)+COUNTIF('Ref. Cuotas'!$J$7:'Ref. Cuotas'!J462,'Ref. Cuotas'!J462)-1,"")</f>
        <v>289</v>
      </c>
      <c r="AQ463" s="7">
        <f>IFERROR(RANK('Ref. Cuotas'!K462,'Ref. Cuotas'!K:K,1)+COUNTIF('Ref. Cuotas'!$K$7:'Ref. Cuotas'!K462,'Ref. Cuotas'!K462)-1,"")</f>
        <v>1568</v>
      </c>
    </row>
    <row r="464" spans="31:43" ht="17.25" customHeight="1" x14ac:dyDescent="0.3">
      <c r="AE464" s="5" t="s">
        <v>459</v>
      </c>
      <c r="AF464" s="5" t="s">
        <v>3542</v>
      </c>
      <c r="AG464" s="6" t="s">
        <v>3003</v>
      </c>
      <c r="AH464" s="6" t="s">
        <v>4088</v>
      </c>
      <c r="AI464" s="7">
        <f>IFERROR(RANK('Ref. Cuotas'!H463,'Ref. Cuotas'!H:H,0)+COUNTIF('Ref. Cuotas'!$H$7:'Ref. Cuotas'!H463,'Ref. Cuotas'!H463)-1,"")</f>
        <v>2747</v>
      </c>
      <c r="AJ464" s="7">
        <f>IFERROR(RANK('Ref. Cuotas'!I463,'Ref. Cuotas'!I:I,0)+COUNTIF('Ref. Cuotas'!$I$7:'Ref. Cuotas'!I463,'Ref. Cuotas'!I463)-1,"")</f>
        <v>1341</v>
      </c>
      <c r="AK464" s="7">
        <f>IFERROR(RANK('Ref. Cuotas'!J463,'Ref. Cuotas'!J:J,0)+COUNTIF('Ref. Cuotas'!$J$7:'Ref. Cuotas'!J463,'Ref. Cuotas'!J463)-1,"")</f>
        <v>1115</v>
      </c>
      <c r="AL464" s="7">
        <f>IFERROR(RANK('Ref. Cuotas'!K463,'Ref. Cuotas'!K:K,0)+COUNTIF('Ref. Cuotas'!$K$7:'Ref. Cuotas'!K463,'Ref. Cuotas'!K463)-1,"")</f>
        <v>2088</v>
      </c>
      <c r="AM464" s="7">
        <f>IFERROR(RANK('Ref. Cuotas'!L463,'Ref. Cuotas'!L:L,0)+COUNTIF('Ref. Cuotas'!$L$7:'Ref. Cuotas'!L463,'Ref. Cuotas'!L463)-1,"")</f>
        <v>1258</v>
      </c>
      <c r="AN464" s="7">
        <f>IFERROR(RANK('Ref. Cuotas'!M463,'Ref. Cuotas'!M:M,0)+COUNTIF('Ref. Cuotas'!$M$7:'Ref. Cuotas'!M463,'Ref. Cuotas'!M463)-1,"")</f>
        <v>1292</v>
      </c>
      <c r="AO464" s="7">
        <f>IFERROR(RANK('Ref. Cuotas'!H463,'Ref. Cuotas'!H:H,1)+COUNTIF('Ref. Cuotas'!$H$7:'Ref. Cuotas'!H463,'Ref. Cuotas'!H463)-1,"")</f>
        <v>56</v>
      </c>
      <c r="AP464" s="7">
        <f>IFERROR(RANK('Ref. Cuotas'!J463,'Ref. Cuotas'!J:J,1)+COUNTIF('Ref. Cuotas'!$J$7:'Ref. Cuotas'!J463,'Ref. Cuotas'!J463)-1,"")</f>
        <v>290</v>
      </c>
      <c r="AQ464" s="7">
        <f>IFERROR(RANK('Ref. Cuotas'!K463,'Ref. Cuotas'!K:K,1)+COUNTIF('Ref. Cuotas'!$K$7:'Ref. Cuotas'!K463,'Ref. Cuotas'!K463)-1,"")</f>
        <v>715</v>
      </c>
    </row>
    <row r="465" spans="31:43" ht="17.25" customHeight="1" x14ac:dyDescent="0.3">
      <c r="AE465" s="5" t="s">
        <v>460</v>
      </c>
      <c r="AF465" s="5" t="s">
        <v>3543</v>
      </c>
      <c r="AG465" s="6" t="s">
        <v>3003</v>
      </c>
      <c r="AH465" s="6" t="s">
        <v>4146</v>
      </c>
      <c r="AI465" s="7">
        <f>IFERROR(RANK('Ref. Cuotas'!H464,'Ref. Cuotas'!H:H,0)+COUNTIF('Ref. Cuotas'!$H$7:'Ref. Cuotas'!H464,'Ref. Cuotas'!H464)-1,"")</f>
        <v>2791</v>
      </c>
      <c r="AJ465" s="7">
        <f>IFERROR(RANK('Ref. Cuotas'!I464,'Ref. Cuotas'!I:I,0)+COUNTIF('Ref. Cuotas'!$I$7:'Ref. Cuotas'!I464,'Ref. Cuotas'!I464)-1,"")</f>
        <v>1342</v>
      </c>
      <c r="AK465" s="7">
        <f>IFERROR(RANK('Ref. Cuotas'!J464,'Ref. Cuotas'!J:J,0)+COUNTIF('Ref. Cuotas'!$J$7:'Ref. Cuotas'!J464,'Ref. Cuotas'!J464)-1,"")</f>
        <v>1116</v>
      </c>
      <c r="AL465" s="7">
        <f>IFERROR(RANK('Ref. Cuotas'!K464,'Ref. Cuotas'!K:K,0)+COUNTIF('Ref. Cuotas'!$K$7:'Ref. Cuotas'!K464,'Ref. Cuotas'!K464)-1,"")</f>
        <v>2126</v>
      </c>
      <c r="AM465" s="7">
        <f>IFERROR(RANK('Ref. Cuotas'!L464,'Ref. Cuotas'!L:L,0)+COUNTIF('Ref. Cuotas'!$L$7:'Ref. Cuotas'!L464,'Ref. Cuotas'!L464)-1,"")</f>
        <v>1228</v>
      </c>
      <c r="AN465" s="7">
        <f>IFERROR(RANK('Ref. Cuotas'!M464,'Ref. Cuotas'!M:M,0)+COUNTIF('Ref. Cuotas'!$M$7:'Ref. Cuotas'!M464,'Ref. Cuotas'!M464)-1,"")</f>
        <v>1293</v>
      </c>
      <c r="AO465" s="7">
        <f>IFERROR(RANK('Ref. Cuotas'!H464,'Ref. Cuotas'!H:H,1)+COUNTIF('Ref. Cuotas'!$H$7:'Ref. Cuotas'!H464,'Ref. Cuotas'!H464)-1,"")</f>
        <v>12</v>
      </c>
      <c r="AP465" s="7">
        <f>IFERROR(RANK('Ref. Cuotas'!J464,'Ref. Cuotas'!J:J,1)+COUNTIF('Ref. Cuotas'!$J$7:'Ref. Cuotas'!J464,'Ref. Cuotas'!J464)-1,"")</f>
        <v>291</v>
      </c>
      <c r="AQ465" s="7">
        <f>IFERROR(RANK('Ref. Cuotas'!K464,'Ref. Cuotas'!K:K,1)+COUNTIF('Ref. Cuotas'!$K$7:'Ref. Cuotas'!K464,'Ref. Cuotas'!K464)-1,"")</f>
        <v>677</v>
      </c>
    </row>
    <row r="466" spans="31:43" ht="17.25" customHeight="1" x14ac:dyDescent="0.3">
      <c r="AE466" s="5" t="s">
        <v>461</v>
      </c>
      <c r="AF466" s="5" t="s">
        <v>3544</v>
      </c>
      <c r="AG466" s="6" t="s">
        <v>3003</v>
      </c>
      <c r="AH466" s="6" t="s">
        <v>4094</v>
      </c>
      <c r="AI466" s="7">
        <f>IFERROR(RANK('Ref. Cuotas'!H465,'Ref. Cuotas'!H:H,0)+COUNTIF('Ref. Cuotas'!$H$7:'Ref. Cuotas'!H465,'Ref. Cuotas'!H465)-1,"")</f>
        <v>2649</v>
      </c>
      <c r="AJ466" s="7">
        <f>IFERROR(RANK('Ref. Cuotas'!I465,'Ref. Cuotas'!I:I,0)+COUNTIF('Ref. Cuotas'!$I$7:'Ref. Cuotas'!I465,'Ref. Cuotas'!I465)-1,"")</f>
        <v>1343</v>
      </c>
      <c r="AK466" s="7">
        <f>IFERROR(RANK('Ref. Cuotas'!J465,'Ref. Cuotas'!J:J,0)+COUNTIF('Ref. Cuotas'!$J$7:'Ref. Cuotas'!J465,'Ref. Cuotas'!J465)-1,"")</f>
        <v>1117</v>
      </c>
      <c r="AL466" s="7">
        <f>IFERROR(RANK('Ref. Cuotas'!K465,'Ref. Cuotas'!K:K,0)+COUNTIF('Ref. Cuotas'!$K$7:'Ref. Cuotas'!K465,'Ref. Cuotas'!K465)-1,"")</f>
        <v>2028</v>
      </c>
      <c r="AM466" s="7">
        <f>IFERROR(RANK('Ref. Cuotas'!L465,'Ref. Cuotas'!L:L,0)+COUNTIF('Ref. Cuotas'!$L$7:'Ref. Cuotas'!L465,'Ref. Cuotas'!L465)-1,"")</f>
        <v>2256</v>
      </c>
      <c r="AN466" s="7">
        <f>IFERROR(RANK('Ref. Cuotas'!M465,'Ref. Cuotas'!M:M,0)+COUNTIF('Ref. Cuotas'!$M$7:'Ref. Cuotas'!M465,'Ref. Cuotas'!M465)-1,"")</f>
        <v>282</v>
      </c>
      <c r="AO466" s="7">
        <f>IFERROR(RANK('Ref. Cuotas'!H465,'Ref. Cuotas'!H:H,1)+COUNTIF('Ref. Cuotas'!$H$7:'Ref. Cuotas'!H465,'Ref. Cuotas'!H465)-1,"")</f>
        <v>154</v>
      </c>
      <c r="AP466" s="7">
        <f>IFERROR(RANK('Ref. Cuotas'!J465,'Ref. Cuotas'!J:J,1)+COUNTIF('Ref. Cuotas'!$J$7:'Ref. Cuotas'!J465,'Ref. Cuotas'!J465)-1,"")</f>
        <v>292</v>
      </c>
      <c r="AQ466" s="7">
        <f>IFERROR(RANK('Ref. Cuotas'!K465,'Ref. Cuotas'!K:K,1)+COUNTIF('Ref. Cuotas'!$K$7:'Ref. Cuotas'!K465,'Ref. Cuotas'!K465)-1,"")</f>
        <v>775</v>
      </c>
    </row>
    <row r="467" spans="31:43" ht="17.25" customHeight="1" x14ac:dyDescent="0.3">
      <c r="AE467" s="5" t="s">
        <v>462</v>
      </c>
      <c r="AF467" s="5" t="s">
        <v>3545</v>
      </c>
      <c r="AG467" s="6" t="s">
        <v>3003</v>
      </c>
      <c r="AH467" s="6" t="s">
        <v>4102</v>
      </c>
      <c r="AI467" s="7">
        <f>IFERROR(RANK('Ref. Cuotas'!H466,'Ref. Cuotas'!H:H,0)+COUNTIF('Ref. Cuotas'!$H$7:'Ref. Cuotas'!H466,'Ref. Cuotas'!H466)-1,"")</f>
        <v>2514</v>
      </c>
      <c r="AJ467" s="7">
        <f>IFERROR(RANK('Ref. Cuotas'!I466,'Ref. Cuotas'!I:I,0)+COUNTIF('Ref. Cuotas'!$I$7:'Ref. Cuotas'!I466,'Ref. Cuotas'!I466)-1,"")</f>
        <v>1344</v>
      </c>
      <c r="AK467" s="7">
        <f>IFERROR(RANK('Ref. Cuotas'!J466,'Ref. Cuotas'!J:J,0)+COUNTIF('Ref. Cuotas'!$J$7:'Ref. Cuotas'!J466,'Ref. Cuotas'!J466)-1,"")</f>
        <v>1118</v>
      </c>
      <c r="AL467" s="7">
        <f>IFERROR(RANK('Ref. Cuotas'!K466,'Ref. Cuotas'!K:K,0)+COUNTIF('Ref. Cuotas'!$K$7:'Ref. Cuotas'!K466,'Ref. Cuotas'!K466)-1,"")</f>
        <v>2104</v>
      </c>
      <c r="AM467" s="7">
        <f>IFERROR(RANK('Ref. Cuotas'!L466,'Ref. Cuotas'!L:L,0)+COUNTIF('Ref. Cuotas'!$L$7:'Ref. Cuotas'!L466,'Ref. Cuotas'!L466)-1,"")</f>
        <v>2257</v>
      </c>
      <c r="AN467" s="7">
        <f>IFERROR(RANK('Ref. Cuotas'!M466,'Ref. Cuotas'!M:M,0)+COUNTIF('Ref. Cuotas'!$M$7:'Ref. Cuotas'!M466,'Ref. Cuotas'!M466)-1,"")</f>
        <v>283</v>
      </c>
      <c r="AO467" s="7">
        <f>IFERROR(RANK('Ref. Cuotas'!H466,'Ref. Cuotas'!H:H,1)+COUNTIF('Ref. Cuotas'!$H$7:'Ref. Cuotas'!H466,'Ref. Cuotas'!H466)-1,"")</f>
        <v>289</v>
      </c>
      <c r="AP467" s="7">
        <f>IFERROR(RANK('Ref. Cuotas'!J466,'Ref. Cuotas'!J:J,1)+COUNTIF('Ref. Cuotas'!$J$7:'Ref. Cuotas'!J466,'Ref. Cuotas'!J466)-1,"")</f>
        <v>293</v>
      </c>
      <c r="AQ467" s="7">
        <f>IFERROR(RANK('Ref. Cuotas'!K466,'Ref. Cuotas'!K:K,1)+COUNTIF('Ref. Cuotas'!$K$7:'Ref. Cuotas'!K466,'Ref. Cuotas'!K466)-1,"")</f>
        <v>699</v>
      </c>
    </row>
    <row r="468" spans="31:43" ht="17.25" customHeight="1" x14ac:dyDescent="0.3">
      <c r="AE468" s="5" t="s">
        <v>463</v>
      </c>
      <c r="AF468" s="5" t="s">
        <v>3546</v>
      </c>
      <c r="AG468" s="6" t="s">
        <v>3003</v>
      </c>
      <c r="AH468" s="6" t="s">
        <v>4161</v>
      </c>
      <c r="AI468" s="7">
        <f>IFERROR(RANK('Ref. Cuotas'!H467,'Ref. Cuotas'!H:H,0)+COUNTIF('Ref. Cuotas'!$H$7:'Ref. Cuotas'!H467,'Ref. Cuotas'!H467)-1,"")</f>
        <v>2789</v>
      </c>
      <c r="AJ468" s="7">
        <f>IFERROR(RANK('Ref. Cuotas'!I467,'Ref. Cuotas'!I:I,0)+COUNTIF('Ref. Cuotas'!$I$7:'Ref. Cuotas'!I467,'Ref. Cuotas'!I467)-1,"")</f>
        <v>1345</v>
      </c>
      <c r="AK468" s="7">
        <f>IFERROR(RANK('Ref. Cuotas'!J467,'Ref. Cuotas'!J:J,0)+COUNTIF('Ref. Cuotas'!$J$7:'Ref. Cuotas'!J467,'Ref. Cuotas'!J467)-1,"")</f>
        <v>1119</v>
      </c>
      <c r="AL468" s="7">
        <f>IFERROR(RANK('Ref. Cuotas'!K467,'Ref. Cuotas'!K:K,0)+COUNTIF('Ref. Cuotas'!$K$7:'Ref. Cuotas'!K467,'Ref. Cuotas'!K467)-1,"")</f>
        <v>1489</v>
      </c>
      <c r="AM468" s="7">
        <f>IFERROR(RANK('Ref. Cuotas'!L467,'Ref. Cuotas'!L:L,0)+COUNTIF('Ref. Cuotas'!$L$7:'Ref. Cuotas'!L467,'Ref. Cuotas'!L467)-1,"")</f>
        <v>1808</v>
      </c>
      <c r="AN468" s="7">
        <f>IFERROR(RANK('Ref. Cuotas'!M467,'Ref. Cuotas'!M:M,0)+COUNTIF('Ref. Cuotas'!$M$7:'Ref. Cuotas'!M467,'Ref. Cuotas'!M467)-1,"")</f>
        <v>284</v>
      </c>
      <c r="AO468" s="7">
        <f>IFERROR(RANK('Ref. Cuotas'!H467,'Ref. Cuotas'!H:H,1)+COUNTIF('Ref. Cuotas'!$H$7:'Ref. Cuotas'!H467,'Ref. Cuotas'!H467)-1,"")</f>
        <v>14</v>
      </c>
      <c r="AP468" s="7">
        <f>IFERROR(RANK('Ref. Cuotas'!J467,'Ref. Cuotas'!J:J,1)+COUNTIF('Ref. Cuotas'!$J$7:'Ref. Cuotas'!J467,'Ref. Cuotas'!J467)-1,"")</f>
        <v>294</v>
      </c>
      <c r="AQ468" s="7">
        <f>IFERROR(RANK('Ref. Cuotas'!K467,'Ref. Cuotas'!K:K,1)+COUNTIF('Ref. Cuotas'!$K$7:'Ref. Cuotas'!K467,'Ref. Cuotas'!K467)-1,"")</f>
        <v>1314</v>
      </c>
    </row>
    <row r="469" spans="31:43" ht="17.25" customHeight="1" x14ac:dyDescent="0.3">
      <c r="AE469" s="5" t="s">
        <v>464</v>
      </c>
      <c r="AF469" s="5" t="s">
        <v>3547</v>
      </c>
      <c r="AG469" s="6" t="s">
        <v>3003</v>
      </c>
      <c r="AH469" s="6" t="s">
        <v>4162</v>
      </c>
      <c r="AI469" s="7">
        <f>IFERROR(RANK('Ref. Cuotas'!H468,'Ref. Cuotas'!H:H,0)+COUNTIF('Ref. Cuotas'!$H$7:'Ref. Cuotas'!H468,'Ref. Cuotas'!H468)-1,"")</f>
        <v>2435</v>
      </c>
      <c r="AJ469" s="7">
        <f>IFERROR(RANK('Ref. Cuotas'!I468,'Ref. Cuotas'!I:I,0)+COUNTIF('Ref. Cuotas'!$I$7:'Ref. Cuotas'!I468,'Ref. Cuotas'!I468)-1,"")</f>
        <v>1346</v>
      </c>
      <c r="AK469" s="7">
        <f>IFERROR(RANK('Ref. Cuotas'!J468,'Ref. Cuotas'!J:J,0)+COUNTIF('Ref. Cuotas'!$J$7:'Ref. Cuotas'!J468,'Ref. Cuotas'!J468)-1,"")</f>
        <v>1120</v>
      </c>
      <c r="AL469" s="7">
        <f>IFERROR(RANK('Ref. Cuotas'!K468,'Ref. Cuotas'!K:K,0)+COUNTIF('Ref. Cuotas'!$K$7:'Ref. Cuotas'!K468,'Ref. Cuotas'!K468)-1,"")</f>
        <v>1913</v>
      </c>
      <c r="AM469" s="7">
        <f>IFERROR(RANK('Ref. Cuotas'!L468,'Ref. Cuotas'!L:L,0)+COUNTIF('Ref. Cuotas'!$L$7:'Ref. Cuotas'!L468,'Ref. Cuotas'!L468)-1,"")</f>
        <v>2088</v>
      </c>
      <c r="AN469" s="7">
        <f>IFERROR(RANK('Ref. Cuotas'!M468,'Ref. Cuotas'!M:M,0)+COUNTIF('Ref. Cuotas'!$M$7:'Ref. Cuotas'!M468,'Ref. Cuotas'!M468)-1,"")</f>
        <v>1294</v>
      </c>
      <c r="AO469" s="7">
        <f>IFERROR(RANK('Ref. Cuotas'!H468,'Ref. Cuotas'!H:H,1)+COUNTIF('Ref. Cuotas'!$H$7:'Ref. Cuotas'!H468,'Ref. Cuotas'!H468)-1,"")</f>
        <v>368</v>
      </c>
      <c r="AP469" s="7">
        <f>IFERROR(RANK('Ref. Cuotas'!J468,'Ref. Cuotas'!J:J,1)+COUNTIF('Ref. Cuotas'!$J$7:'Ref. Cuotas'!J468,'Ref. Cuotas'!J468)-1,"")</f>
        <v>295</v>
      </c>
      <c r="AQ469" s="7">
        <f>IFERROR(RANK('Ref. Cuotas'!K468,'Ref. Cuotas'!K:K,1)+COUNTIF('Ref. Cuotas'!$K$7:'Ref. Cuotas'!K468,'Ref. Cuotas'!K468)-1,"")</f>
        <v>890</v>
      </c>
    </row>
    <row r="470" spans="31:43" ht="17.25" customHeight="1" x14ac:dyDescent="0.3">
      <c r="AE470" s="5" t="s">
        <v>465</v>
      </c>
      <c r="AF470" s="5" t="s">
        <v>3548</v>
      </c>
      <c r="AG470" s="6" t="s">
        <v>3003</v>
      </c>
      <c r="AH470" s="6" t="s">
        <v>4163</v>
      </c>
      <c r="AI470" s="7">
        <f>IFERROR(RANK('Ref. Cuotas'!H469,'Ref. Cuotas'!H:H,0)+COUNTIF('Ref. Cuotas'!$H$7:'Ref. Cuotas'!H469,'Ref. Cuotas'!H469)-1,"")</f>
        <v>2788</v>
      </c>
      <c r="AJ470" s="7">
        <f>IFERROR(RANK('Ref. Cuotas'!I469,'Ref. Cuotas'!I:I,0)+COUNTIF('Ref. Cuotas'!$I$7:'Ref. Cuotas'!I469,'Ref. Cuotas'!I469)-1,"")</f>
        <v>1347</v>
      </c>
      <c r="AK470" s="7">
        <f>IFERROR(RANK('Ref. Cuotas'!J469,'Ref. Cuotas'!J:J,0)+COUNTIF('Ref. Cuotas'!$J$7:'Ref. Cuotas'!J469,'Ref. Cuotas'!J469)-1,"")</f>
        <v>1121</v>
      </c>
      <c r="AL470" s="7">
        <f>IFERROR(RANK('Ref. Cuotas'!K469,'Ref. Cuotas'!K:K,0)+COUNTIF('Ref. Cuotas'!$K$7:'Ref. Cuotas'!K469,'Ref. Cuotas'!K469)-1,"")</f>
        <v>2226</v>
      </c>
      <c r="AM470" s="7">
        <f>IFERROR(RANK('Ref. Cuotas'!L469,'Ref. Cuotas'!L:L,0)+COUNTIF('Ref. Cuotas'!$L$7:'Ref. Cuotas'!L469,'Ref. Cuotas'!L469)-1,"")</f>
        <v>1467</v>
      </c>
      <c r="AN470" s="7">
        <f>IFERROR(RANK('Ref. Cuotas'!M469,'Ref. Cuotas'!M:M,0)+COUNTIF('Ref. Cuotas'!$M$7:'Ref. Cuotas'!M469,'Ref. Cuotas'!M469)-1,"")</f>
        <v>1295</v>
      </c>
      <c r="AO470" s="7">
        <f>IFERROR(RANK('Ref. Cuotas'!H469,'Ref. Cuotas'!H:H,1)+COUNTIF('Ref. Cuotas'!$H$7:'Ref. Cuotas'!H469,'Ref. Cuotas'!H469)-1,"")</f>
        <v>15</v>
      </c>
      <c r="AP470" s="7">
        <f>IFERROR(RANK('Ref. Cuotas'!J469,'Ref. Cuotas'!J:J,1)+COUNTIF('Ref. Cuotas'!$J$7:'Ref. Cuotas'!J469,'Ref. Cuotas'!J469)-1,"")</f>
        <v>296</v>
      </c>
      <c r="AQ470" s="7">
        <f>IFERROR(RANK('Ref. Cuotas'!K469,'Ref. Cuotas'!K:K,1)+COUNTIF('Ref. Cuotas'!$K$7:'Ref. Cuotas'!K469,'Ref. Cuotas'!K469)-1,"")</f>
        <v>577</v>
      </c>
    </row>
    <row r="471" spans="31:43" ht="17.25" customHeight="1" x14ac:dyDescent="0.3">
      <c r="AE471" s="5" t="s">
        <v>466</v>
      </c>
      <c r="AF471" s="5" t="s">
        <v>3549</v>
      </c>
      <c r="AG471" s="6" t="s">
        <v>3003</v>
      </c>
      <c r="AH471" s="6" t="s">
        <v>4148</v>
      </c>
      <c r="AI471" s="7">
        <f>IFERROR(RANK('Ref. Cuotas'!H470,'Ref. Cuotas'!H:H,0)+COUNTIF('Ref. Cuotas'!$H$7:'Ref. Cuotas'!H470,'Ref. Cuotas'!H470)-1,"")</f>
        <v>2798</v>
      </c>
      <c r="AJ471" s="7">
        <f>IFERROR(RANK('Ref. Cuotas'!I470,'Ref. Cuotas'!I:I,0)+COUNTIF('Ref. Cuotas'!$I$7:'Ref. Cuotas'!I470,'Ref. Cuotas'!I470)-1,"")</f>
        <v>1348</v>
      </c>
      <c r="AK471" s="7">
        <f>IFERROR(RANK('Ref. Cuotas'!J470,'Ref. Cuotas'!J:J,0)+COUNTIF('Ref. Cuotas'!$J$7:'Ref. Cuotas'!J470,'Ref. Cuotas'!J470)-1,"")</f>
        <v>258</v>
      </c>
      <c r="AL471" s="7">
        <f>IFERROR(RANK('Ref. Cuotas'!K470,'Ref. Cuotas'!K:K,0)+COUNTIF('Ref. Cuotas'!$K$7:'Ref. Cuotas'!K470,'Ref. Cuotas'!K470)-1,"")</f>
        <v>1676</v>
      </c>
      <c r="AM471" s="7">
        <f>IFERROR(RANK('Ref. Cuotas'!L470,'Ref. Cuotas'!L:L,0)+COUNTIF('Ref. Cuotas'!$L$7:'Ref. Cuotas'!L470,'Ref. Cuotas'!L470)-1,"")</f>
        <v>1004</v>
      </c>
      <c r="AN471" s="7">
        <f>IFERROR(RANK('Ref. Cuotas'!M470,'Ref. Cuotas'!M:M,0)+COUNTIF('Ref. Cuotas'!$M$7:'Ref. Cuotas'!M470,'Ref. Cuotas'!M470)-1,"")</f>
        <v>285</v>
      </c>
      <c r="AO471" s="7">
        <f>IFERROR(RANK('Ref. Cuotas'!H470,'Ref. Cuotas'!H:H,1)+COUNTIF('Ref. Cuotas'!$H$7:'Ref. Cuotas'!H470,'Ref. Cuotas'!H470)-1,"")</f>
        <v>5</v>
      </c>
      <c r="AP471" s="7">
        <f>IFERROR(RANK('Ref. Cuotas'!J470,'Ref. Cuotas'!J:J,1)+COUNTIF('Ref. Cuotas'!$J$7:'Ref. Cuotas'!J470,'Ref. Cuotas'!J470)-1,"")</f>
        <v>2545</v>
      </c>
      <c r="AQ471" s="7">
        <f>IFERROR(RANK('Ref. Cuotas'!K470,'Ref. Cuotas'!K:K,1)+COUNTIF('Ref. Cuotas'!$K$7:'Ref. Cuotas'!K470,'Ref. Cuotas'!K470)-1,"")</f>
        <v>1127</v>
      </c>
    </row>
    <row r="472" spans="31:43" ht="17.25" customHeight="1" x14ac:dyDescent="0.3">
      <c r="AE472" s="5" t="s">
        <v>467</v>
      </c>
      <c r="AF472" s="5" t="s">
        <v>3550</v>
      </c>
      <c r="AG472" s="6" t="s">
        <v>3003</v>
      </c>
      <c r="AH472" s="6" t="s">
        <v>4164</v>
      </c>
      <c r="AI472" s="7">
        <f>IFERROR(RANK('Ref. Cuotas'!H471,'Ref. Cuotas'!H:H,0)+COUNTIF('Ref. Cuotas'!$H$7:'Ref. Cuotas'!H471,'Ref. Cuotas'!H471)-1,"")</f>
        <v>2269</v>
      </c>
      <c r="AJ472" s="7">
        <f>IFERROR(RANK('Ref. Cuotas'!I471,'Ref. Cuotas'!I:I,0)+COUNTIF('Ref. Cuotas'!$I$7:'Ref. Cuotas'!I471,'Ref. Cuotas'!I471)-1,"")</f>
        <v>1349</v>
      </c>
      <c r="AK472" s="7">
        <f>IFERROR(RANK('Ref. Cuotas'!J471,'Ref. Cuotas'!J:J,0)+COUNTIF('Ref. Cuotas'!$J$7:'Ref. Cuotas'!J471,'Ref. Cuotas'!J471)-1,"")</f>
        <v>1122</v>
      </c>
      <c r="AL472" s="7">
        <f>IFERROR(RANK('Ref. Cuotas'!K471,'Ref. Cuotas'!K:K,0)+COUNTIF('Ref. Cuotas'!$K$7:'Ref. Cuotas'!K471,'Ref. Cuotas'!K471)-1,"")</f>
        <v>2619</v>
      </c>
      <c r="AM472" s="7">
        <f>IFERROR(RANK('Ref. Cuotas'!L471,'Ref. Cuotas'!L:L,0)+COUNTIF('Ref. Cuotas'!$L$7:'Ref. Cuotas'!L471,'Ref. Cuotas'!L471)-1,"")</f>
        <v>2615</v>
      </c>
      <c r="AN472" s="7">
        <f>IFERROR(RANK('Ref. Cuotas'!M471,'Ref. Cuotas'!M:M,0)+COUNTIF('Ref. Cuotas'!$M$7:'Ref. Cuotas'!M471,'Ref. Cuotas'!M471)-1,"")</f>
        <v>1296</v>
      </c>
      <c r="AO472" s="7">
        <f>IFERROR(RANK('Ref. Cuotas'!H471,'Ref. Cuotas'!H:H,1)+COUNTIF('Ref. Cuotas'!$H$7:'Ref. Cuotas'!H471,'Ref. Cuotas'!H471)-1,"")</f>
        <v>534</v>
      </c>
      <c r="AP472" s="7">
        <f>IFERROR(RANK('Ref. Cuotas'!J471,'Ref. Cuotas'!J:J,1)+COUNTIF('Ref. Cuotas'!$J$7:'Ref. Cuotas'!J471,'Ref. Cuotas'!J471)-1,"")</f>
        <v>297</v>
      </c>
      <c r="AQ472" s="7">
        <f>IFERROR(RANK('Ref. Cuotas'!K471,'Ref. Cuotas'!K:K,1)+COUNTIF('Ref. Cuotas'!$K$7:'Ref. Cuotas'!K471,'Ref. Cuotas'!K471)-1,"")</f>
        <v>37</v>
      </c>
    </row>
    <row r="473" spans="31:43" ht="17.25" customHeight="1" x14ac:dyDescent="0.3">
      <c r="AE473" s="5" t="s">
        <v>468</v>
      </c>
      <c r="AF473" s="5" t="s">
        <v>3551</v>
      </c>
      <c r="AG473" s="6" t="s">
        <v>3004</v>
      </c>
      <c r="AH473" s="6" t="s">
        <v>4088</v>
      </c>
      <c r="AI473" s="7">
        <f>IFERROR(RANK('Ref. Cuotas'!H472,'Ref. Cuotas'!H:H,0)+COUNTIF('Ref. Cuotas'!$H$7:'Ref. Cuotas'!H472,'Ref. Cuotas'!H472)-1,"")</f>
        <v>2708</v>
      </c>
      <c r="AJ473" s="7">
        <f>IFERROR(RANK('Ref. Cuotas'!I472,'Ref. Cuotas'!I:I,0)+COUNTIF('Ref. Cuotas'!$I$7:'Ref. Cuotas'!I472,'Ref. Cuotas'!I472)-1,"")</f>
        <v>736</v>
      </c>
      <c r="AK473" s="7">
        <f>IFERROR(RANK('Ref. Cuotas'!J472,'Ref. Cuotas'!J:J,0)+COUNTIF('Ref. Cuotas'!$J$7:'Ref. Cuotas'!J472,'Ref. Cuotas'!J472)-1,"")</f>
        <v>1123</v>
      </c>
      <c r="AL473" s="7">
        <f>IFERROR(RANK('Ref. Cuotas'!K472,'Ref. Cuotas'!K:K,0)+COUNTIF('Ref. Cuotas'!$K$7:'Ref. Cuotas'!K472,'Ref. Cuotas'!K472)-1,"")</f>
        <v>1821</v>
      </c>
      <c r="AM473" s="7">
        <f>IFERROR(RANK('Ref. Cuotas'!L472,'Ref. Cuotas'!L:L,0)+COUNTIF('Ref. Cuotas'!$L$7:'Ref. Cuotas'!L472,'Ref. Cuotas'!L472)-1,"")</f>
        <v>897</v>
      </c>
      <c r="AN473" s="7">
        <f>IFERROR(RANK('Ref. Cuotas'!M472,'Ref. Cuotas'!M:M,0)+COUNTIF('Ref. Cuotas'!$M$7:'Ref. Cuotas'!M472,'Ref. Cuotas'!M472)-1,"")</f>
        <v>1297</v>
      </c>
      <c r="AO473" s="7">
        <f>IFERROR(RANK('Ref. Cuotas'!H472,'Ref. Cuotas'!H:H,1)+COUNTIF('Ref. Cuotas'!$H$7:'Ref. Cuotas'!H472,'Ref. Cuotas'!H472)-1,"")</f>
        <v>95</v>
      </c>
      <c r="AP473" s="7">
        <f>IFERROR(RANK('Ref. Cuotas'!J472,'Ref. Cuotas'!J:J,1)+COUNTIF('Ref. Cuotas'!$J$7:'Ref. Cuotas'!J472,'Ref. Cuotas'!J472)-1,"")</f>
        <v>298</v>
      </c>
      <c r="AQ473" s="7">
        <f>IFERROR(RANK('Ref. Cuotas'!K472,'Ref. Cuotas'!K:K,1)+COUNTIF('Ref. Cuotas'!$K$7:'Ref. Cuotas'!K472,'Ref. Cuotas'!K472)-1,"")</f>
        <v>982</v>
      </c>
    </row>
    <row r="474" spans="31:43" ht="17.25" customHeight="1" x14ac:dyDescent="0.3">
      <c r="AE474" s="5" t="s">
        <v>469</v>
      </c>
      <c r="AF474" s="5" t="s">
        <v>3552</v>
      </c>
      <c r="AG474" s="6" t="s">
        <v>3004</v>
      </c>
      <c r="AH474" s="6" t="s">
        <v>4146</v>
      </c>
      <c r="AI474" s="7">
        <f>IFERROR(RANK('Ref. Cuotas'!H473,'Ref. Cuotas'!H:H,0)+COUNTIF('Ref. Cuotas'!$H$7:'Ref. Cuotas'!H473,'Ref. Cuotas'!H473)-1,"")</f>
        <v>2775</v>
      </c>
      <c r="AJ474" s="7">
        <f>IFERROR(RANK('Ref. Cuotas'!I473,'Ref. Cuotas'!I:I,0)+COUNTIF('Ref. Cuotas'!$I$7:'Ref. Cuotas'!I473,'Ref. Cuotas'!I473)-1,"")</f>
        <v>182</v>
      </c>
      <c r="AK474" s="7">
        <f>IFERROR(RANK('Ref. Cuotas'!J473,'Ref. Cuotas'!J:J,0)+COUNTIF('Ref. Cuotas'!$J$7:'Ref. Cuotas'!J473,'Ref. Cuotas'!J473)-1,"")</f>
        <v>1124</v>
      </c>
      <c r="AL474" s="7">
        <f>IFERROR(RANK('Ref. Cuotas'!K473,'Ref. Cuotas'!K:K,0)+COUNTIF('Ref. Cuotas'!$K$7:'Ref. Cuotas'!K473,'Ref. Cuotas'!K473)-1,"")</f>
        <v>1243</v>
      </c>
      <c r="AM474" s="7">
        <f>IFERROR(RANK('Ref. Cuotas'!L473,'Ref. Cuotas'!L:L,0)+COUNTIF('Ref. Cuotas'!$L$7:'Ref. Cuotas'!L473,'Ref. Cuotas'!L473)-1,"")</f>
        <v>557</v>
      </c>
      <c r="AN474" s="7">
        <f>IFERROR(RANK('Ref. Cuotas'!M473,'Ref. Cuotas'!M:M,0)+COUNTIF('Ref. Cuotas'!$M$7:'Ref. Cuotas'!M473,'Ref. Cuotas'!M473)-1,"")</f>
        <v>1298</v>
      </c>
      <c r="AO474" s="7">
        <f>IFERROR(RANK('Ref. Cuotas'!H473,'Ref. Cuotas'!H:H,1)+COUNTIF('Ref. Cuotas'!$H$7:'Ref. Cuotas'!H473,'Ref. Cuotas'!H473)-1,"")</f>
        <v>28</v>
      </c>
      <c r="AP474" s="7">
        <f>IFERROR(RANK('Ref. Cuotas'!J473,'Ref. Cuotas'!J:J,1)+COUNTIF('Ref. Cuotas'!$J$7:'Ref. Cuotas'!J473,'Ref. Cuotas'!J473)-1,"")</f>
        <v>299</v>
      </c>
      <c r="AQ474" s="7">
        <f>IFERROR(RANK('Ref. Cuotas'!K473,'Ref. Cuotas'!K:K,1)+COUNTIF('Ref. Cuotas'!$K$7:'Ref. Cuotas'!K473,'Ref. Cuotas'!K473)-1,"")</f>
        <v>1560</v>
      </c>
    </row>
    <row r="475" spans="31:43" ht="17.25" customHeight="1" x14ac:dyDescent="0.3">
      <c r="AE475" s="5" t="s">
        <v>470</v>
      </c>
      <c r="AF475" s="5" t="s">
        <v>3553</v>
      </c>
      <c r="AG475" s="6" t="s">
        <v>3004</v>
      </c>
      <c r="AH475" s="6" t="s">
        <v>4094</v>
      </c>
      <c r="AI475" s="7">
        <f>IFERROR(RANK('Ref. Cuotas'!H474,'Ref. Cuotas'!H:H,0)+COUNTIF('Ref. Cuotas'!$H$7:'Ref. Cuotas'!H474,'Ref. Cuotas'!H474)-1,"")</f>
        <v>2597</v>
      </c>
      <c r="AJ475" s="7">
        <f>IFERROR(RANK('Ref. Cuotas'!I474,'Ref. Cuotas'!I:I,0)+COUNTIF('Ref. Cuotas'!$I$7:'Ref. Cuotas'!I474,'Ref. Cuotas'!I474)-1,"")</f>
        <v>944</v>
      </c>
      <c r="AK475" s="7">
        <f>IFERROR(RANK('Ref. Cuotas'!J474,'Ref. Cuotas'!J:J,0)+COUNTIF('Ref. Cuotas'!$J$7:'Ref. Cuotas'!J474,'Ref. Cuotas'!J474)-1,"")</f>
        <v>670</v>
      </c>
      <c r="AL475" s="7">
        <f>IFERROR(RANK('Ref. Cuotas'!K474,'Ref. Cuotas'!K:K,0)+COUNTIF('Ref. Cuotas'!$K$7:'Ref. Cuotas'!K474,'Ref. Cuotas'!K474)-1,"")</f>
        <v>1719</v>
      </c>
      <c r="AM475" s="7">
        <f>IFERROR(RANK('Ref. Cuotas'!L474,'Ref. Cuotas'!L:L,0)+COUNTIF('Ref. Cuotas'!$L$7:'Ref. Cuotas'!L474,'Ref. Cuotas'!L474)-1,"")</f>
        <v>2258</v>
      </c>
      <c r="AN475" s="7">
        <f>IFERROR(RANK('Ref. Cuotas'!M474,'Ref. Cuotas'!M:M,0)+COUNTIF('Ref. Cuotas'!$M$7:'Ref. Cuotas'!M474,'Ref. Cuotas'!M474)-1,"")</f>
        <v>286</v>
      </c>
      <c r="AO475" s="7">
        <f>IFERROR(RANK('Ref. Cuotas'!H474,'Ref. Cuotas'!H:H,1)+COUNTIF('Ref. Cuotas'!$H$7:'Ref. Cuotas'!H474,'Ref. Cuotas'!H474)-1,"")</f>
        <v>206</v>
      </c>
      <c r="AP475" s="7">
        <f>IFERROR(RANK('Ref. Cuotas'!J474,'Ref. Cuotas'!J:J,1)+COUNTIF('Ref. Cuotas'!$J$7:'Ref. Cuotas'!J474,'Ref. Cuotas'!J474)-1,"")</f>
        <v>2133</v>
      </c>
      <c r="AQ475" s="7">
        <f>IFERROR(RANK('Ref. Cuotas'!K474,'Ref. Cuotas'!K:K,1)+COUNTIF('Ref. Cuotas'!$K$7:'Ref. Cuotas'!K474,'Ref. Cuotas'!K474)-1,"")</f>
        <v>1084</v>
      </c>
    </row>
    <row r="476" spans="31:43" ht="17.25" customHeight="1" x14ac:dyDescent="0.3">
      <c r="AE476" s="5" t="s">
        <v>471</v>
      </c>
      <c r="AF476" s="5" t="s">
        <v>3554</v>
      </c>
      <c r="AG476" s="6" t="s">
        <v>3004</v>
      </c>
      <c r="AH476" s="6" t="s">
        <v>4102</v>
      </c>
      <c r="AI476" s="7">
        <f>IFERROR(RANK('Ref. Cuotas'!H475,'Ref. Cuotas'!H:H,0)+COUNTIF('Ref. Cuotas'!$H$7:'Ref. Cuotas'!H475,'Ref. Cuotas'!H475)-1,"")</f>
        <v>2545</v>
      </c>
      <c r="AJ476" s="7">
        <f>IFERROR(RANK('Ref. Cuotas'!I475,'Ref. Cuotas'!I:I,0)+COUNTIF('Ref. Cuotas'!$I$7:'Ref. Cuotas'!I475,'Ref. Cuotas'!I475)-1,"")</f>
        <v>1350</v>
      </c>
      <c r="AK476" s="7">
        <f>IFERROR(RANK('Ref. Cuotas'!J475,'Ref. Cuotas'!J:J,0)+COUNTIF('Ref. Cuotas'!$J$7:'Ref. Cuotas'!J475,'Ref. Cuotas'!J475)-1,"")</f>
        <v>1125</v>
      </c>
      <c r="AL476" s="7">
        <f>IFERROR(RANK('Ref. Cuotas'!K475,'Ref. Cuotas'!K:K,0)+COUNTIF('Ref. Cuotas'!$K$7:'Ref. Cuotas'!K475,'Ref. Cuotas'!K475)-1,"")</f>
        <v>2031</v>
      </c>
      <c r="AM476" s="7">
        <f>IFERROR(RANK('Ref. Cuotas'!L475,'Ref. Cuotas'!L:L,0)+COUNTIF('Ref. Cuotas'!$L$7:'Ref. Cuotas'!L475,'Ref. Cuotas'!L475)-1,"")</f>
        <v>2259</v>
      </c>
      <c r="AN476" s="7">
        <f>IFERROR(RANK('Ref. Cuotas'!M475,'Ref. Cuotas'!M:M,0)+COUNTIF('Ref. Cuotas'!$M$7:'Ref. Cuotas'!M475,'Ref. Cuotas'!M475)-1,"")</f>
        <v>287</v>
      </c>
      <c r="AO476" s="7">
        <f>IFERROR(RANK('Ref. Cuotas'!H475,'Ref. Cuotas'!H:H,1)+COUNTIF('Ref. Cuotas'!$H$7:'Ref. Cuotas'!H475,'Ref. Cuotas'!H475)-1,"")</f>
        <v>258</v>
      </c>
      <c r="AP476" s="7">
        <f>IFERROR(RANK('Ref. Cuotas'!J475,'Ref. Cuotas'!J:J,1)+COUNTIF('Ref. Cuotas'!$J$7:'Ref. Cuotas'!J475,'Ref. Cuotas'!J475)-1,"")</f>
        <v>300</v>
      </c>
      <c r="AQ476" s="7">
        <f>IFERROR(RANK('Ref. Cuotas'!K475,'Ref. Cuotas'!K:K,1)+COUNTIF('Ref. Cuotas'!$K$7:'Ref. Cuotas'!K475,'Ref. Cuotas'!K475)-1,"")</f>
        <v>772</v>
      </c>
    </row>
    <row r="477" spans="31:43" ht="17.25" customHeight="1" x14ac:dyDescent="0.3">
      <c r="AE477" s="5" t="s">
        <v>472</v>
      </c>
      <c r="AF477" s="5" t="s">
        <v>3555</v>
      </c>
      <c r="AG477" s="6" t="s">
        <v>3004</v>
      </c>
      <c r="AH477" s="6" t="s">
        <v>4161</v>
      </c>
      <c r="AI477" s="7">
        <f>IFERROR(RANK('Ref. Cuotas'!H476,'Ref. Cuotas'!H:H,0)+COUNTIF('Ref. Cuotas'!$H$7:'Ref. Cuotas'!H476,'Ref. Cuotas'!H476)-1,"")</f>
        <v>2738</v>
      </c>
      <c r="AJ477" s="7">
        <f>IFERROR(RANK('Ref. Cuotas'!I476,'Ref. Cuotas'!I:I,0)+COUNTIF('Ref. Cuotas'!$I$7:'Ref. Cuotas'!I476,'Ref. Cuotas'!I476)-1,"")</f>
        <v>1351</v>
      </c>
      <c r="AK477" s="7">
        <f>IFERROR(RANK('Ref. Cuotas'!J476,'Ref. Cuotas'!J:J,0)+COUNTIF('Ref. Cuotas'!$J$7:'Ref. Cuotas'!J476,'Ref. Cuotas'!J476)-1,"")</f>
        <v>1126</v>
      </c>
      <c r="AL477" s="7">
        <f>IFERROR(RANK('Ref. Cuotas'!K476,'Ref. Cuotas'!K:K,0)+COUNTIF('Ref. Cuotas'!$K$7:'Ref. Cuotas'!K476,'Ref. Cuotas'!K476)-1,"")</f>
        <v>1629</v>
      </c>
      <c r="AM477" s="7">
        <f>IFERROR(RANK('Ref. Cuotas'!L476,'Ref. Cuotas'!L:L,0)+COUNTIF('Ref. Cuotas'!$L$7:'Ref. Cuotas'!L476,'Ref. Cuotas'!L476)-1,"")</f>
        <v>1755</v>
      </c>
      <c r="AN477" s="7">
        <f>IFERROR(RANK('Ref. Cuotas'!M476,'Ref. Cuotas'!M:M,0)+COUNTIF('Ref. Cuotas'!$M$7:'Ref. Cuotas'!M476,'Ref. Cuotas'!M476)-1,"")</f>
        <v>288</v>
      </c>
      <c r="AO477" s="7">
        <f>IFERROR(RANK('Ref. Cuotas'!H476,'Ref. Cuotas'!H:H,1)+COUNTIF('Ref. Cuotas'!$H$7:'Ref. Cuotas'!H476,'Ref. Cuotas'!H476)-1,"")</f>
        <v>65</v>
      </c>
      <c r="AP477" s="7">
        <f>IFERROR(RANK('Ref. Cuotas'!J476,'Ref. Cuotas'!J:J,1)+COUNTIF('Ref. Cuotas'!$J$7:'Ref. Cuotas'!J476,'Ref. Cuotas'!J476)-1,"")</f>
        <v>301</v>
      </c>
      <c r="AQ477" s="7">
        <f>IFERROR(RANK('Ref. Cuotas'!K476,'Ref. Cuotas'!K:K,1)+COUNTIF('Ref. Cuotas'!$K$7:'Ref. Cuotas'!K476,'Ref. Cuotas'!K476)-1,"")</f>
        <v>1174</v>
      </c>
    </row>
    <row r="478" spans="31:43" ht="17.25" customHeight="1" x14ac:dyDescent="0.3">
      <c r="AE478" s="5" t="s">
        <v>473</v>
      </c>
      <c r="AF478" s="5" t="s">
        <v>3556</v>
      </c>
      <c r="AG478" s="6" t="s">
        <v>3004</v>
      </c>
      <c r="AH478" s="6" t="s">
        <v>4162</v>
      </c>
      <c r="AI478" s="7">
        <f>IFERROR(RANK('Ref. Cuotas'!H477,'Ref. Cuotas'!H:H,0)+COUNTIF('Ref. Cuotas'!$H$7:'Ref. Cuotas'!H477,'Ref. Cuotas'!H477)-1,"")</f>
        <v>2503</v>
      </c>
      <c r="AJ478" s="7">
        <f>IFERROR(RANK('Ref. Cuotas'!I477,'Ref. Cuotas'!I:I,0)+COUNTIF('Ref. Cuotas'!$I$7:'Ref. Cuotas'!I477,'Ref. Cuotas'!I477)-1,"")</f>
        <v>1352</v>
      </c>
      <c r="AK478" s="7">
        <f>IFERROR(RANK('Ref. Cuotas'!J477,'Ref. Cuotas'!J:J,0)+COUNTIF('Ref. Cuotas'!$J$7:'Ref. Cuotas'!J477,'Ref. Cuotas'!J477)-1,"")</f>
        <v>1127</v>
      </c>
      <c r="AL478" s="7">
        <f>IFERROR(RANK('Ref. Cuotas'!K477,'Ref. Cuotas'!K:K,0)+COUNTIF('Ref. Cuotas'!$K$7:'Ref. Cuotas'!K477,'Ref. Cuotas'!K477)-1,"")</f>
        <v>953</v>
      </c>
      <c r="AM478" s="7">
        <f>IFERROR(RANK('Ref. Cuotas'!L477,'Ref. Cuotas'!L:L,0)+COUNTIF('Ref. Cuotas'!$L$7:'Ref. Cuotas'!L477,'Ref. Cuotas'!L477)-1,"")</f>
        <v>1913</v>
      </c>
      <c r="AN478" s="7">
        <f>IFERROR(RANK('Ref. Cuotas'!M477,'Ref. Cuotas'!M:M,0)+COUNTIF('Ref. Cuotas'!$M$7:'Ref. Cuotas'!M477,'Ref. Cuotas'!M477)-1,"")</f>
        <v>1299</v>
      </c>
      <c r="AO478" s="7">
        <f>IFERROR(RANK('Ref. Cuotas'!H477,'Ref. Cuotas'!H:H,1)+COUNTIF('Ref. Cuotas'!$H$7:'Ref. Cuotas'!H477,'Ref. Cuotas'!H477)-1,"")</f>
        <v>300</v>
      </c>
      <c r="AP478" s="7">
        <f>IFERROR(RANK('Ref. Cuotas'!J477,'Ref. Cuotas'!J:J,1)+COUNTIF('Ref. Cuotas'!$J$7:'Ref. Cuotas'!J477,'Ref. Cuotas'!J477)-1,"")</f>
        <v>302</v>
      </c>
      <c r="AQ478" s="7">
        <f>IFERROR(RANK('Ref. Cuotas'!K477,'Ref. Cuotas'!K:K,1)+COUNTIF('Ref. Cuotas'!$K$7:'Ref. Cuotas'!K477,'Ref. Cuotas'!K477)-1,"")</f>
        <v>1850</v>
      </c>
    </row>
    <row r="479" spans="31:43" ht="17.25" customHeight="1" x14ac:dyDescent="0.3">
      <c r="AE479" s="5" t="s">
        <v>474</v>
      </c>
      <c r="AF479" s="5" t="s">
        <v>3557</v>
      </c>
      <c r="AG479" s="6" t="s">
        <v>3004</v>
      </c>
      <c r="AH479" s="6" t="s">
        <v>4163</v>
      </c>
      <c r="AI479" s="7">
        <f>IFERROR(RANK('Ref. Cuotas'!H478,'Ref. Cuotas'!H:H,0)+COUNTIF('Ref. Cuotas'!$H$7:'Ref. Cuotas'!H478,'Ref. Cuotas'!H478)-1,"")</f>
        <v>2769</v>
      </c>
      <c r="AJ479" s="7">
        <f>IFERROR(RANK('Ref. Cuotas'!I478,'Ref. Cuotas'!I:I,0)+COUNTIF('Ref. Cuotas'!$I$7:'Ref. Cuotas'!I478,'Ref. Cuotas'!I478)-1,"")</f>
        <v>1353</v>
      </c>
      <c r="AK479" s="7">
        <f>IFERROR(RANK('Ref. Cuotas'!J478,'Ref. Cuotas'!J:J,0)+COUNTIF('Ref. Cuotas'!$J$7:'Ref. Cuotas'!J478,'Ref. Cuotas'!J478)-1,"")</f>
        <v>1128</v>
      </c>
      <c r="AL479" s="7">
        <f>IFERROR(RANK('Ref. Cuotas'!K478,'Ref. Cuotas'!K:K,0)+COUNTIF('Ref. Cuotas'!$K$7:'Ref. Cuotas'!K478,'Ref. Cuotas'!K478)-1,"")</f>
        <v>1848</v>
      </c>
      <c r="AM479" s="7">
        <f>IFERROR(RANK('Ref. Cuotas'!L478,'Ref. Cuotas'!L:L,0)+COUNTIF('Ref. Cuotas'!$L$7:'Ref. Cuotas'!L478,'Ref. Cuotas'!L478)-1,"")</f>
        <v>1005</v>
      </c>
      <c r="AN479" s="7">
        <f>IFERROR(RANK('Ref. Cuotas'!M478,'Ref. Cuotas'!M:M,0)+COUNTIF('Ref. Cuotas'!$M$7:'Ref. Cuotas'!M478,'Ref. Cuotas'!M478)-1,"")</f>
        <v>1300</v>
      </c>
      <c r="AO479" s="7">
        <f>IFERROR(RANK('Ref. Cuotas'!H478,'Ref. Cuotas'!H:H,1)+COUNTIF('Ref. Cuotas'!$H$7:'Ref. Cuotas'!H478,'Ref. Cuotas'!H478)-1,"")</f>
        <v>34</v>
      </c>
      <c r="AP479" s="7">
        <f>IFERROR(RANK('Ref. Cuotas'!J478,'Ref. Cuotas'!J:J,1)+COUNTIF('Ref. Cuotas'!$J$7:'Ref. Cuotas'!J478,'Ref. Cuotas'!J478)-1,"")</f>
        <v>303</v>
      </c>
      <c r="AQ479" s="7">
        <f>IFERROR(RANK('Ref. Cuotas'!K478,'Ref. Cuotas'!K:K,1)+COUNTIF('Ref. Cuotas'!$K$7:'Ref. Cuotas'!K478,'Ref. Cuotas'!K478)-1,"")</f>
        <v>955</v>
      </c>
    </row>
    <row r="480" spans="31:43" ht="17.25" customHeight="1" x14ac:dyDescent="0.3">
      <c r="AE480" s="5" t="s">
        <v>475</v>
      </c>
      <c r="AF480" s="5" t="s">
        <v>3558</v>
      </c>
      <c r="AG480" s="6" t="s">
        <v>3004</v>
      </c>
      <c r="AH480" s="6" t="s">
        <v>4148</v>
      </c>
      <c r="AI480" s="7">
        <f>IFERROR(RANK('Ref. Cuotas'!H479,'Ref. Cuotas'!H:H,0)+COUNTIF('Ref. Cuotas'!$H$7:'Ref. Cuotas'!H479,'Ref. Cuotas'!H479)-1,"")</f>
        <v>2792</v>
      </c>
      <c r="AJ480" s="7">
        <f>IFERROR(RANK('Ref. Cuotas'!I479,'Ref. Cuotas'!I:I,0)+COUNTIF('Ref. Cuotas'!$I$7:'Ref. Cuotas'!I479,'Ref. Cuotas'!I479)-1,"")</f>
        <v>573</v>
      </c>
      <c r="AK480" s="7">
        <f>IFERROR(RANK('Ref. Cuotas'!J479,'Ref. Cuotas'!J:J,0)+COUNTIF('Ref. Cuotas'!$J$7:'Ref. Cuotas'!J479,'Ref. Cuotas'!J479)-1,"")</f>
        <v>647</v>
      </c>
      <c r="AL480" s="7">
        <f>IFERROR(RANK('Ref. Cuotas'!K479,'Ref. Cuotas'!K:K,0)+COUNTIF('Ref. Cuotas'!$K$7:'Ref. Cuotas'!K479,'Ref. Cuotas'!K479)-1,"")</f>
        <v>866</v>
      </c>
      <c r="AM480" s="7">
        <f>IFERROR(RANK('Ref. Cuotas'!L479,'Ref. Cuotas'!L:L,0)+COUNTIF('Ref. Cuotas'!$L$7:'Ref. Cuotas'!L479,'Ref. Cuotas'!L479)-1,"")</f>
        <v>356</v>
      </c>
      <c r="AN480" s="7">
        <f>IFERROR(RANK('Ref. Cuotas'!M479,'Ref. Cuotas'!M:M,0)+COUNTIF('Ref. Cuotas'!$M$7:'Ref. Cuotas'!M479,'Ref. Cuotas'!M479)-1,"")</f>
        <v>128</v>
      </c>
      <c r="AO480" s="7">
        <f>IFERROR(RANK('Ref. Cuotas'!H479,'Ref. Cuotas'!H:H,1)+COUNTIF('Ref. Cuotas'!$H$7:'Ref. Cuotas'!H479,'Ref. Cuotas'!H479)-1,"")</f>
        <v>11</v>
      </c>
      <c r="AP480" s="7">
        <f>IFERROR(RANK('Ref. Cuotas'!J479,'Ref. Cuotas'!J:J,1)+COUNTIF('Ref. Cuotas'!$J$7:'Ref. Cuotas'!J479,'Ref. Cuotas'!J479)-1,"")</f>
        <v>2156</v>
      </c>
      <c r="AQ480" s="7">
        <f>IFERROR(RANK('Ref. Cuotas'!K479,'Ref. Cuotas'!K:K,1)+COUNTIF('Ref. Cuotas'!$K$7:'Ref. Cuotas'!K479,'Ref. Cuotas'!K479)-1,"")</f>
        <v>1937</v>
      </c>
    </row>
    <row r="481" spans="31:43" ht="17.25" customHeight="1" x14ac:dyDescent="0.3">
      <c r="AE481" s="5" t="s">
        <v>476</v>
      </c>
      <c r="AF481" s="5" t="s">
        <v>3559</v>
      </c>
      <c r="AG481" s="6" t="s">
        <v>3004</v>
      </c>
      <c r="AH481" s="6" t="s">
        <v>4164</v>
      </c>
      <c r="AI481" s="7">
        <f>IFERROR(RANK('Ref. Cuotas'!H480,'Ref. Cuotas'!H:H,0)+COUNTIF('Ref. Cuotas'!$H$7:'Ref. Cuotas'!H480,'Ref. Cuotas'!H480)-1,"")</f>
        <v>2437</v>
      </c>
      <c r="AJ481" s="7">
        <f>IFERROR(RANK('Ref. Cuotas'!I480,'Ref. Cuotas'!I:I,0)+COUNTIF('Ref. Cuotas'!$I$7:'Ref. Cuotas'!I480,'Ref. Cuotas'!I480)-1,"")</f>
        <v>1354</v>
      </c>
      <c r="AK481" s="7">
        <f>IFERROR(RANK('Ref. Cuotas'!J480,'Ref. Cuotas'!J:J,0)+COUNTIF('Ref. Cuotas'!$J$7:'Ref. Cuotas'!J480,'Ref. Cuotas'!J480)-1,"")</f>
        <v>1129</v>
      </c>
      <c r="AL481" s="7">
        <f>IFERROR(RANK('Ref. Cuotas'!K480,'Ref. Cuotas'!K:K,0)+COUNTIF('Ref. Cuotas'!$K$7:'Ref. Cuotas'!K480,'Ref. Cuotas'!K480)-1,"")</f>
        <v>1766</v>
      </c>
      <c r="AM481" s="7">
        <f>IFERROR(RANK('Ref. Cuotas'!L480,'Ref. Cuotas'!L:L,0)+COUNTIF('Ref. Cuotas'!$L$7:'Ref. Cuotas'!L480,'Ref. Cuotas'!L480)-1,"")</f>
        <v>2089</v>
      </c>
      <c r="AN481" s="7">
        <f>IFERROR(RANK('Ref. Cuotas'!M480,'Ref. Cuotas'!M:M,0)+COUNTIF('Ref. Cuotas'!$M$7:'Ref. Cuotas'!M480,'Ref. Cuotas'!M480)-1,"")</f>
        <v>1301</v>
      </c>
      <c r="AO481" s="7">
        <f>IFERROR(RANK('Ref. Cuotas'!H480,'Ref. Cuotas'!H:H,1)+COUNTIF('Ref. Cuotas'!$H$7:'Ref. Cuotas'!H480,'Ref. Cuotas'!H480)-1,"")</f>
        <v>366</v>
      </c>
      <c r="AP481" s="7">
        <f>IFERROR(RANK('Ref. Cuotas'!J480,'Ref. Cuotas'!J:J,1)+COUNTIF('Ref. Cuotas'!$J$7:'Ref. Cuotas'!J480,'Ref. Cuotas'!J480)-1,"")</f>
        <v>304</v>
      </c>
      <c r="AQ481" s="7">
        <f>IFERROR(RANK('Ref. Cuotas'!K480,'Ref. Cuotas'!K:K,1)+COUNTIF('Ref. Cuotas'!$K$7:'Ref. Cuotas'!K480,'Ref. Cuotas'!K480)-1,"")</f>
        <v>1037</v>
      </c>
    </row>
    <row r="482" spans="31:43" ht="17.25" customHeight="1" x14ac:dyDescent="0.3">
      <c r="AE482" s="5" t="s">
        <v>477</v>
      </c>
      <c r="AF482" s="5" t="s">
        <v>3560</v>
      </c>
      <c r="AG482" s="6" t="s">
        <v>3005</v>
      </c>
      <c r="AH482" s="6" t="s">
        <v>4088</v>
      </c>
      <c r="AI482" s="7">
        <f>IFERROR(RANK('Ref. Cuotas'!H481,'Ref. Cuotas'!H:H,0)+COUNTIF('Ref. Cuotas'!$H$7:'Ref. Cuotas'!H481,'Ref. Cuotas'!H481)-1,"")</f>
        <v>1654</v>
      </c>
      <c r="AJ482" s="7">
        <f>IFERROR(RANK('Ref. Cuotas'!I481,'Ref. Cuotas'!I:I,0)+COUNTIF('Ref. Cuotas'!$I$7:'Ref. Cuotas'!I481,'Ref. Cuotas'!I481)-1,"")</f>
        <v>1013</v>
      </c>
      <c r="AK482" s="7">
        <f>IFERROR(RANK('Ref. Cuotas'!J481,'Ref. Cuotas'!J:J,0)+COUNTIF('Ref. Cuotas'!$J$7:'Ref. Cuotas'!J481,'Ref. Cuotas'!J481)-1,"")</f>
        <v>1130</v>
      </c>
      <c r="AL482" s="7">
        <f>IFERROR(RANK('Ref. Cuotas'!K481,'Ref. Cuotas'!K:K,0)+COUNTIF('Ref. Cuotas'!$K$7:'Ref. Cuotas'!K481,'Ref. Cuotas'!K481)-1,"")</f>
        <v>2056</v>
      </c>
      <c r="AM482" s="7">
        <f>IFERROR(RANK('Ref. Cuotas'!L481,'Ref. Cuotas'!L:L,0)+COUNTIF('Ref. Cuotas'!$L$7:'Ref. Cuotas'!L481,'Ref. Cuotas'!L481)-1,"")</f>
        <v>1185</v>
      </c>
      <c r="AN482" s="7">
        <f>IFERROR(RANK('Ref. Cuotas'!M481,'Ref. Cuotas'!M:M,0)+COUNTIF('Ref. Cuotas'!$M$7:'Ref. Cuotas'!M481,'Ref. Cuotas'!M481)-1,"")</f>
        <v>1302</v>
      </c>
      <c r="AO482" s="7">
        <f>IFERROR(RANK('Ref. Cuotas'!H481,'Ref. Cuotas'!H:H,1)+COUNTIF('Ref. Cuotas'!$H$7:'Ref. Cuotas'!H481,'Ref. Cuotas'!H481)-1,"")</f>
        <v>1149</v>
      </c>
      <c r="AP482" s="7">
        <f>IFERROR(RANK('Ref. Cuotas'!J481,'Ref. Cuotas'!J:J,1)+COUNTIF('Ref. Cuotas'!$J$7:'Ref. Cuotas'!J481,'Ref. Cuotas'!J481)-1,"")</f>
        <v>305</v>
      </c>
      <c r="AQ482" s="7">
        <f>IFERROR(RANK('Ref. Cuotas'!K481,'Ref. Cuotas'!K:K,1)+COUNTIF('Ref. Cuotas'!$K$7:'Ref. Cuotas'!K481,'Ref. Cuotas'!K481)-1,"")</f>
        <v>747</v>
      </c>
    </row>
    <row r="483" spans="31:43" ht="17.25" customHeight="1" x14ac:dyDescent="0.3">
      <c r="AE483" s="5" t="s">
        <v>478</v>
      </c>
      <c r="AF483" s="5" t="s">
        <v>3561</v>
      </c>
      <c r="AG483" s="6" t="s">
        <v>3005</v>
      </c>
      <c r="AH483" s="6" t="s">
        <v>4146</v>
      </c>
      <c r="AI483" s="7">
        <f>IFERROR(RANK('Ref. Cuotas'!H482,'Ref. Cuotas'!H:H,0)+COUNTIF('Ref. Cuotas'!$H$7:'Ref. Cuotas'!H482,'Ref. Cuotas'!H482)-1,"")</f>
        <v>2458</v>
      </c>
      <c r="AJ483" s="7">
        <f>IFERROR(RANK('Ref. Cuotas'!I482,'Ref. Cuotas'!I:I,0)+COUNTIF('Ref. Cuotas'!$I$7:'Ref. Cuotas'!I482,'Ref. Cuotas'!I482)-1,"")</f>
        <v>971</v>
      </c>
      <c r="AK483" s="7">
        <f>IFERROR(RANK('Ref. Cuotas'!J482,'Ref. Cuotas'!J:J,0)+COUNTIF('Ref. Cuotas'!$J$7:'Ref. Cuotas'!J482,'Ref. Cuotas'!J482)-1,"")</f>
        <v>1131</v>
      </c>
      <c r="AL483" s="7">
        <f>IFERROR(RANK('Ref. Cuotas'!K482,'Ref. Cuotas'!K:K,0)+COUNTIF('Ref. Cuotas'!$K$7:'Ref. Cuotas'!K482,'Ref. Cuotas'!K482)-1,"")</f>
        <v>1771</v>
      </c>
      <c r="AM483" s="7">
        <f>IFERROR(RANK('Ref. Cuotas'!L482,'Ref. Cuotas'!L:L,0)+COUNTIF('Ref. Cuotas'!$L$7:'Ref. Cuotas'!L482,'Ref. Cuotas'!L482)-1,"")</f>
        <v>1018</v>
      </c>
      <c r="AN483" s="7">
        <f>IFERROR(RANK('Ref. Cuotas'!M482,'Ref. Cuotas'!M:M,0)+COUNTIF('Ref. Cuotas'!$M$7:'Ref. Cuotas'!M482,'Ref. Cuotas'!M482)-1,"")</f>
        <v>1303</v>
      </c>
      <c r="AO483" s="7">
        <f>IFERROR(RANK('Ref. Cuotas'!H482,'Ref. Cuotas'!H:H,1)+COUNTIF('Ref. Cuotas'!$H$7:'Ref. Cuotas'!H482,'Ref. Cuotas'!H482)-1,"")</f>
        <v>345</v>
      </c>
      <c r="AP483" s="7">
        <f>IFERROR(RANK('Ref. Cuotas'!J482,'Ref. Cuotas'!J:J,1)+COUNTIF('Ref. Cuotas'!$J$7:'Ref. Cuotas'!J482,'Ref. Cuotas'!J482)-1,"")</f>
        <v>306</v>
      </c>
      <c r="AQ483" s="7">
        <f>IFERROR(RANK('Ref. Cuotas'!K482,'Ref. Cuotas'!K:K,1)+COUNTIF('Ref. Cuotas'!$K$7:'Ref. Cuotas'!K482,'Ref. Cuotas'!K482)-1,"")</f>
        <v>1032</v>
      </c>
    </row>
    <row r="484" spans="31:43" ht="17.25" customHeight="1" x14ac:dyDescent="0.3">
      <c r="AE484" s="5" t="s">
        <v>479</v>
      </c>
      <c r="AF484" s="5" t="s">
        <v>3562</v>
      </c>
      <c r="AG484" s="6" t="s">
        <v>3005</v>
      </c>
      <c r="AH484" s="6" t="s">
        <v>4161</v>
      </c>
      <c r="AI484" s="7">
        <f>IFERROR(RANK('Ref. Cuotas'!H483,'Ref. Cuotas'!H:H,0)+COUNTIF('Ref. Cuotas'!$H$7:'Ref. Cuotas'!H483,'Ref. Cuotas'!H483)-1,"")</f>
        <v>1922</v>
      </c>
      <c r="AJ484" s="7">
        <f>IFERROR(RANK('Ref. Cuotas'!I483,'Ref. Cuotas'!I:I,0)+COUNTIF('Ref. Cuotas'!$I$7:'Ref. Cuotas'!I483,'Ref. Cuotas'!I483)-1,"")</f>
        <v>942</v>
      </c>
      <c r="AK484" s="7">
        <f>IFERROR(RANK('Ref. Cuotas'!J483,'Ref. Cuotas'!J:J,0)+COUNTIF('Ref. Cuotas'!$J$7:'Ref. Cuotas'!J483,'Ref. Cuotas'!J483)-1,"")</f>
        <v>1132</v>
      </c>
      <c r="AL484" s="7">
        <f>IFERROR(RANK('Ref. Cuotas'!K483,'Ref. Cuotas'!K:K,0)+COUNTIF('Ref. Cuotas'!$K$7:'Ref. Cuotas'!K483,'Ref. Cuotas'!K483)-1,"")</f>
        <v>1529</v>
      </c>
      <c r="AM484" s="7">
        <f>IFERROR(RANK('Ref. Cuotas'!L483,'Ref. Cuotas'!L:L,0)+COUNTIF('Ref. Cuotas'!$L$7:'Ref. Cuotas'!L483,'Ref. Cuotas'!L483)-1,"")</f>
        <v>1710</v>
      </c>
      <c r="AN484" s="7">
        <f>IFERROR(RANK('Ref. Cuotas'!M483,'Ref. Cuotas'!M:M,0)+COUNTIF('Ref. Cuotas'!$M$7:'Ref. Cuotas'!M483,'Ref. Cuotas'!M483)-1,"")</f>
        <v>1304</v>
      </c>
      <c r="AO484" s="7">
        <f>IFERROR(RANK('Ref. Cuotas'!H483,'Ref. Cuotas'!H:H,1)+COUNTIF('Ref. Cuotas'!$H$7:'Ref. Cuotas'!H483,'Ref. Cuotas'!H483)-1,"")</f>
        <v>881</v>
      </c>
      <c r="AP484" s="7">
        <f>IFERROR(RANK('Ref. Cuotas'!J483,'Ref. Cuotas'!J:J,1)+COUNTIF('Ref. Cuotas'!$J$7:'Ref. Cuotas'!J483,'Ref. Cuotas'!J483)-1,"")</f>
        <v>307</v>
      </c>
      <c r="AQ484" s="7">
        <f>IFERROR(RANK('Ref. Cuotas'!K483,'Ref. Cuotas'!K:K,1)+COUNTIF('Ref. Cuotas'!$K$7:'Ref. Cuotas'!K483,'Ref. Cuotas'!K483)-1,"")</f>
        <v>1274</v>
      </c>
    </row>
    <row r="485" spans="31:43" ht="17.25" customHeight="1" x14ac:dyDescent="0.3">
      <c r="AE485" s="5" t="s">
        <v>480</v>
      </c>
      <c r="AF485" s="5" t="s">
        <v>3563</v>
      </c>
      <c r="AG485" s="6" t="s">
        <v>3005</v>
      </c>
      <c r="AH485" s="6" t="s">
        <v>4162</v>
      </c>
      <c r="AI485" s="7">
        <f>IFERROR(RANK('Ref. Cuotas'!H484,'Ref. Cuotas'!H:H,0)+COUNTIF('Ref. Cuotas'!$H$7:'Ref. Cuotas'!H484,'Ref. Cuotas'!H484)-1,"")</f>
        <v>2618</v>
      </c>
      <c r="AJ485" s="7">
        <f>IFERROR(RANK('Ref. Cuotas'!I484,'Ref. Cuotas'!I:I,0)+COUNTIF('Ref. Cuotas'!$I$7:'Ref. Cuotas'!I484,'Ref. Cuotas'!I484)-1,"")</f>
        <v>1355</v>
      </c>
      <c r="AK485" s="7">
        <f>IFERROR(RANK('Ref. Cuotas'!J484,'Ref. Cuotas'!J:J,0)+COUNTIF('Ref. Cuotas'!$J$7:'Ref. Cuotas'!J484,'Ref. Cuotas'!J484)-1,"")</f>
        <v>1133</v>
      </c>
      <c r="AL485" s="7">
        <f>IFERROR(RANK('Ref. Cuotas'!K484,'Ref. Cuotas'!K:K,0)+COUNTIF('Ref. Cuotas'!$K$7:'Ref. Cuotas'!K484,'Ref. Cuotas'!K484)-1,"")</f>
        <v>2620</v>
      </c>
      <c r="AM485" s="7">
        <f>IFERROR(RANK('Ref. Cuotas'!L484,'Ref. Cuotas'!L:L,0)+COUNTIF('Ref. Cuotas'!$L$7:'Ref. Cuotas'!L484,'Ref. Cuotas'!L484)-1,"")</f>
        <v>2616</v>
      </c>
      <c r="AN485" s="7">
        <f>IFERROR(RANK('Ref. Cuotas'!M484,'Ref. Cuotas'!M:M,0)+COUNTIF('Ref. Cuotas'!$M$7:'Ref. Cuotas'!M484,'Ref. Cuotas'!M484)-1,"")</f>
        <v>1305</v>
      </c>
      <c r="AO485" s="7">
        <f>IFERROR(RANK('Ref. Cuotas'!H484,'Ref. Cuotas'!H:H,1)+COUNTIF('Ref. Cuotas'!$H$7:'Ref. Cuotas'!H484,'Ref. Cuotas'!H484)-1,"")</f>
        <v>185</v>
      </c>
      <c r="AP485" s="7">
        <f>IFERROR(RANK('Ref. Cuotas'!J484,'Ref. Cuotas'!J:J,1)+COUNTIF('Ref. Cuotas'!$J$7:'Ref. Cuotas'!J484,'Ref. Cuotas'!J484)-1,"")</f>
        <v>308</v>
      </c>
      <c r="AQ485" s="7">
        <f>IFERROR(RANK('Ref. Cuotas'!K484,'Ref. Cuotas'!K:K,1)+COUNTIF('Ref. Cuotas'!$K$7:'Ref. Cuotas'!K484,'Ref. Cuotas'!K484)-1,"")</f>
        <v>38</v>
      </c>
    </row>
    <row r="486" spans="31:43" ht="17.25" customHeight="1" x14ac:dyDescent="0.3">
      <c r="AE486" s="5" t="s">
        <v>481</v>
      </c>
      <c r="AF486" s="5" t="s">
        <v>3564</v>
      </c>
      <c r="AG486" s="6" t="s">
        <v>3005</v>
      </c>
      <c r="AH486" s="6" t="s">
        <v>4163</v>
      </c>
      <c r="AI486" s="7">
        <f>IFERROR(RANK('Ref. Cuotas'!H485,'Ref. Cuotas'!H:H,0)+COUNTIF('Ref. Cuotas'!$H$7:'Ref. Cuotas'!H485,'Ref. Cuotas'!H485)-1,"")</f>
        <v>2428</v>
      </c>
      <c r="AJ486" s="7">
        <f>IFERROR(RANK('Ref. Cuotas'!I485,'Ref. Cuotas'!I:I,0)+COUNTIF('Ref. Cuotas'!$I$7:'Ref. Cuotas'!I485,'Ref. Cuotas'!I485)-1,"")</f>
        <v>1020</v>
      </c>
      <c r="AK486" s="7">
        <f>IFERROR(RANK('Ref. Cuotas'!J485,'Ref. Cuotas'!J:J,0)+COUNTIF('Ref. Cuotas'!$J$7:'Ref. Cuotas'!J485,'Ref. Cuotas'!J485)-1,"")</f>
        <v>1134</v>
      </c>
      <c r="AL486" s="7">
        <f>IFERROR(RANK('Ref. Cuotas'!K485,'Ref. Cuotas'!K:K,0)+COUNTIF('Ref. Cuotas'!$K$7:'Ref. Cuotas'!K485,'Ref. Cuotas'!K485)-1,"")</f>
        <v>2176</v>
      </c>
      <c r="AM486" s="7">
        <f>IFERROR(RANK('Ref. Cuotas'!L485,'Ref. Cuotas'!L:L,0)+COUNTIF('Ref. Cuotas'!$L$7:'Ref. Cuotas'!L485,'Ref. Cuotas'!L485)-1,"")</f>
        <v>1238</v>
      </c>
      <c r="AN486" s="7">
        <f>IFERROR(RANK('Ref. Cuotas'!M485,'Ref. Cuotas'!M:M,0)+COUNTIF('Ref. Cuotas'!$M$7:'Ref. Cuotas'!M485,'Ref. Cuotas'!M485)-1,"")</f>
        <v>1306</v>
      </c>
      <c r="AO486" s="7">
        <f>IFERROR(RANK('Ref. Cuotas'!H485,'Ref. Cuotas'!H:H,1)+COUNTIF('Ref. Cuotas'!$H$7:'Ref. Cuotas'!H485,'Ref. Cuotas'!H485)-1,"")</f>
        <v>375</v>
      </c>
      <c r="AP486" s="7">
        <f>IFERROR(RANK('Ref. Cuotas'!J485,'Ref. Cuotas'!J:J,1)+COUNTIF('Ref. Cuotas'!$J$7:'Ref. Cuotas'!J485,'Ref. Cuotas'!J485)-1,"")</f>
        <v>309</v>
      </c>
      <c r="AQ486" s="7">
        <f>IFERROR(RANK('Ref. Cuotas'!K485,'Ref. Cuotas'!K:K,1)+COUNTIF('Ref. Cuotas'!$K$7:'Ref. Cuotas'!K485,'Ref. Cuotas'!K485)-1,"")</f>
        <v>627</v>
      </c>
    </row>
    <row r="487" spans="31:43" ht="17.25" customHeight="1" x14ac:dyDescent="0.3">
      <c r="AE487" s="5" t="s">
        <v>482</v>
      </c>
      <c r="AF487" s="5" t="s">
        <v>3565</v>
      </c>
      <c r="AG487" s="6" t="s">
        <v>3005</v>
      </c>
      <c r="AH487" s="6" t="s">
        <v>4148</v>
      </c>
      <c r="AI487" s="7">
        <f>IFERROR(RANK('Ref. Cuotas'!H486,'Ref. Cuotas'!H:H,0)+COUNTIF('Ref. Cuotas'!$H$7:'Ref. Cuotas'!H486,'Ref. Cuotas'!H486)-1,"")</f>
        <v>2617</v>
      </c>
      <c r="AJ487" s="7">
        <f>IFERROR(RANK('Ref. Cuotas'!I486,'Ref. Cuotas'!I:I,0)+COUNTIF('Ref. Cuotas'!$I$7:'Ref. Cuotas'!I486,'Ref. Cuotas'!I486)-1,"")</f>
        <v>938</v>
      </c>
      <c r="AK487" s="7">
        <f>IFERROR(RANK('Ref. Cuotas'!J486,'Ref. Cuotas'!J:J,0)+COUNTIF('Ref. Cuotas'!$J$7:'Ref. Cuotas'!J486,'Ref. Cuotas'!J486)-1,"")</f>
        <v>1135</v>
      </c>
      <c r="AL487" s="7">
        <f>IFERROR(RANK('Ref. Cuotas'!K486,'Ref. Cuotas'!K:K,0)+COUNTIF('Ref. Cuotas'!$K$7:'Ref. Cuotas'!K486,'Ref. Cuotas'!K486)-1,"")</f>
        <v>1653</v>
      </c>
      <c r="AM487" s="7">
        <f>IFERROR(RANK('Ref. Cuotas'!L486,'Ref. Cuotas'!L:L,0)+COUNTIF('Ref. Cuotas'!$L$7:'Ref. Cuotas'!L486,'Ref. Cuotas'!L486)-1,"")</f>
        <v>903</v>
      </c>
      <c r="AN487" s="7">
        <f>IFERROR(RANK('Ref. Cuotas'!M486,'Ref. Cuotas'!M:M,0)+COUNTIF('Ref. Cuotas'!$M$7:'Ref. Cuotas'!M486,'Ref. Cuotas'!M486)-1,"")</f>
        <v>289</v>
      </c>
      <c r="AO487" s="7">
        <f>IFERROR(RANK('Ref. Cuotas'!H486,'Ref. Cuotas'!H:H,1)+COUNTIF('Ref. Cuotas'!$H$7:'Ref. Cuotas'!H486,'Ref. Cuotas'!H486)-1,"")</f>
        <v>186</v>
      </c>
      <c r="AP487" s="7">
        <f>IFERROR(RANK('Ref. Cuotas'!J486,'Ref. Cuotas'!J:J,1)+COUNTIF('Ref. Cuotas'!$J$7:'Ref. Cuotas'!J486,'Ref. Cuotas'!J486)-1,"")</f>
        <v>310</v>
      </c>
      <c r="AQ487" s="7">
        <f>IFERROR(RANK('Ref. Cuotas'!K486,'Ref. Cuotas'!K:K,1)+COUNTIF('Ref. Cuotas'!$K$7:'Ref. Cuotas'!K486,'Ref. Cuotas'!K486)-1,"")</f>
        <v>1150</v>
      </c>
    </row>
    <row r="488" spans="31:43" ht="17.25" customHeight="1" x14ac:dyDescent="0.3">
      <c r="AE488" s="5" t="s">
        <v>483</v>
      </c>
      <c r="AF488" s="5" t="s">
        <v>3566</v>
      </c>
      <c r="AG488" s="6" t="s">
        <v>3005</v>
      </c>
      <c r="AH488" s="6" t="s">
        <v>4164</v>
      </c>
      <c r="AI488" s="7">
        <f>IFERROR(RANK('Ref. Cuotas'!H487,'Ref. Cuotas'!H:H,0)+COUNTIF('Ref. Cuotas'!$H$7:'Ref. Cuotas'!H487,'Ref. Cuotas'!H487)-1,"")</f>
        <v>2662</v>
      </c>
      <c r="AJ488" s="7">
        <f>IFERROR(RANK('Ref. Cuotas'!I487,'Ref. Cuotas'!I:I,0)+COUNTIF('Ref. Cuotas'!$I$7:'Ref. Cuotas'!I487,'Ref. Cuotas'!I487)-1,"")</f>
        <v>1356</v>
      </c>
      <c r="AK488" s="7">
        <f>IFERROR(RANK('Ref. Cuotas'!J487,'Ref. Cuotas'!J:J,0)+COUNTIF('Ref. Cuotas'!$J$7:'Ref. Cuotas'!J487,'Ref. Cuotas'!J487)-1,"")</f>
        <v>1136</v>
      </c>
      <c r="AL488" s="7">
        <f>IFERROR(RANK('Ref. Cuotas'!K487,'Ref. Cuotas'!K:K,0)+COUNTIF('Ref. Cuotas'!$K$7:'Ref. Cuotas'!K487,'Ref. Cuotas'!K487)-1,"")</f>
        <v>2621</v>
      </c>
      <c r="AM488" s="7">
        <f>IFERROR(RANK('Ref. Cuotas'!L487,'Ref. Cuotas'!L:L,0)+COUNTIF('Ref. Cuotas'!$L$7:'Ref. Cuotas'!L487,'Ref. Cuotas'!L487)-1,"")</f>
        <v>2617</v>
      </c>
      <c r="AN488" s="7">
        <f>IFERROR(RANK('Ref. Cuotas'!M487,'Ref. Cuotas'!M:M,0)+COUNTIF('Ref. Cuotas'!$M$7:'Ref. Cuotas'!M487,'Ref. Cuotas'!M487)-1,"")</f>
        <v>1307</v>
      </c>
      <c r="AO488" s="7">
        <f>IFERROR(RANK('Ref. Cuotas'!H487,'Ref. Cuotas'!H:H,1)+COUNTIF('Ref. Cuotas'!$H$7:'Ref. Cuotas'!H487,'Ref. Cuotas'!H487)-1,"")</f>
        <v>141</v>
      </c>
      <c r="AP488" s="7">
        <f>IFERROR(RANK('Ref. Cuotas'!J487,'Ref. Cuotas'!J:J,1)+COUNTIF('Ref. Cuotas'!$J$7:'Ref. Cuotas'!J487,'Ref. Cuotas'!J487)-1,"")</f>
        <v>311</v>
      </c>
      <c r="AQ488" s="7">
        <f>IFERROR(RANK('Ref. Cuotas'!K487,'Ref. Cuotas'!K:K,1)+COUNTIF('Ref. Cuotas'!$K$7:'Ref. Cuotas'!K487,'Ref. Cuotas'!K487)-1,"")</f>
        <v>39</v>
      </c>
    </row>
    <row r="489" spans="31:43" ht="17.25" customHeight="1" x14ac:dyDescent="0.3">
      <c r="AE489" s="5" t="s">
        <v>484</v>
      </c>
      <c r="AF489" s="5" t="s">
        <v>3567</v>
      </c>
      <c r="AG489" s="6" t="s">
        <v>3006</v>
      </c>
      <c r="AH489" s="6" t="s">
        <v>4088</v>
      </c>
      <c r="AI489" s="7">
        <f>IFERROR(RANK('Ref. Cuotas'!H488,'Ref. Cuotas'!H:H,0)+COUNTIF('Ref. Cuotas'!$H$7:'Ref. Cuotas'!H488,'Ref. Cuotas'!H488)-1,"")</f>
        <v>2697</v>
      </c>
      <c r="AJ489" s="7">
        <f>IFERROR(RANK('Ref. Cuotas'!I488,'Ref. Cuotas'!I:I,0)+COUNTIF('Ref. Cuotas'!$I$7:'Ref. Cuotas'!I488,'Ref. Cuotas'!I488)-1,"")</f>
        <v>1357</v>
      </c>
      <c r="AK489" s="7">
        <f>IFERROR(RANK('Ref. Cuotas'!J488,'Ref. Cuotas'!J:J,0)+COUNTIF('Ref. Cuotas'!$J$7:'Ref. Cuotas'!J488,'Ref. Cuotas'!J488)-1,"")</f>
        <v>1137</v>
      </c>
      <c r="AL489" s="7">
        <f>IFERROR(RANK('Ref. Cuotas'!K488,'Ref. Cuotas'!K:K,0)+COUNTIF('Ref. Cuotas'!$K$7:'Ref. Cuotas'!K488,'Ref. Cuotas'!K488)-1,"")</f>
        <v>2495</v>
      </c>
      <c r="AM489" s="7">
        <f>IFERROR(RANK('Ref. Cuotas'!L488,'Ref. Cuotas'!L:L,0)+COUNTIF('Ref. Cuotas'!$L$7:'Ref. Cuotas'!L488,'Ref. Cuotas'!L488)-1,"")</f>
        <v>1990</v>
      </c>
      <c r="AN489" s="7">
        <f>IFERROR(RANK('Ref. Cuotas'!M488,'Ref. Cuotas'!M:M,0)+COUNTIF('Ref. Cuotas'!$M$7:'Ref. Cuotas'!M488,'Ref. Cuotas'!M488)-1,"")</f>
        <v>1308</v>
      </c>
      <c r="AO489" s="7">
        <f>IFERROR(RANK('Ref. Cuotas'!H488,'Ref. Cuotas'!H:H,1)+COUNTIF('Ref. Cuotas'!$H$7:'Ref. Cuotas'!H488,'Ref. Cuotas'!H488)-1,"")</f>
        <v>106</v>
      </c>
      <c r="AP489" s="7">
        <f>IFERROR(RANK('Ref. Cuotas'!J488,'Ref. Cuotas'!J:J,1)+COUNTIF('Ref. Cuotas'!$J$7:'Ref. Cuotas'!J488,'Ref. Cuotas'!J488)-1,"")</f>
        <v>312</v>
      </c>
      <c r="AQ489" s="7">
        <f>IFERROR(RANK('Ref. Cuotas'!K488,'Ref. Cuotas'!K:K,1)+COUNTIF('Ref. Cuotas'!$K$7:'Ref. Cuotas'!K488,'Ref. Cuotas'!K488)-1,"")</f>
        <v>308</v>
      </c>
    </row>
    <row r="490" spans="31:43" ht="17.25" customHeight="1" x14ac:dyDescent="0.3">
      <c r="AE490" s="5" t="s">
        <v>485</v>
      </c>
      <c r="AF490" s="5" t="s">
        <v>3568</v>
      </c>
      <c r="AG490" s="6" t="s">
        <v>3006</v>
      </c>
      <c r="AH490" s="6" t="s">
        <v>4146</v>
      </c>
      <c r="AI490" s="7">
        <f>IFERROR(RANK('Ref. Cuotas'!H489,'Ref. Cuotas'!H:H,0)+COUNTIF('Ref. Cuotas'!$H$7:'Ref. Cuotas'!H489,'Ref. Cuotas'!H489)-1,"")</f>
        <v>2759</v>
      </c>
      <c r="AJ490" s="7">
        <f>IFERROR(RANK('Ref. Cuotas'!I489,'Ref. Cuotas'!I:I,0)+COUNTIF('Ref. Cuotas'!$I$7:'Ref. Cuotas'!I489,'Ref. Cuotas'!I489)-1,"")</f>
        <v>1358</v>
      </c>
      <c r="AK490" s="7">
        <f>IFERROR(RANK('Ref. Cuotas'!J489,'Ref. Cuotas'!J:J,0)+COUNTIF('Ref. Cuotas'!$J$7:'Ref. Cuotas'!J489,'Ref. Cuotas'!J489)-1,"")</f>
        <v>1138</v>
      </c>
      <c r="AL490" s="7">
        <f>IFERROR(RANK('Ref. Cuotas'!K489,'Ref. Cuotas'!K:K,0)+COUNTIF('Ref. Cuotas'!$K$7:'Ref. Cuotas'!K489,'Ref. Cuotas'!K489)-1,"")</f>
        <v>2172</v>
      </c>
      <c r="AM490" s="7">
        <f>IFERROR(RANK('Ref. Cuotas'!L489,'Ref. Cuotas'!L:L,0)+COUNTIF('Ref. Cuotas'!$L$7:'Ref. Cuotas'!L489,'Ref. Cuotas'!L489)-1,"")</f>
        <v>1609</v>
      </c>
      <c r="AN490" s="7">
        <f>IFERROR(RANK('Ref. Cuotas'!M489,'Ref. Cuotas'!M:M,0)+COUNTIF('Ref. Cuotas'!$M$7:'Ref. Cuotas'!M489,'Ref. Cuotas'!M489)-1,"")</f>
        <v>1309</v>
      </c>
      <c r="AO490" s="7">
        <f>IFERROR(RANK('Ref. Cuotas'!H489,'Ref. Cuotas'!H:H,1)+COUNTIF('Ref. Cuotas'!$H$7:'Ref. Cuotas'!H489,'Ref. Cuotas'!H489)-1,"")</f>
        <v>44</v>
      </c>
      <c r="AP490" s="7">
        <f>IFERROR(RANK('Ref. Cuotas'!J489,'Ref. Cuotas'!J:J,1)+COUNTIF('Ref. Cuotas'!$J$7:'Ref. Cuotas'!J489,'Ref. Cuotas'!J489)-1,"")</f>
        <v>313</v>
      </c>
      <c r="AQ490" s="7">
        <f>IFERROR(RANK('Ref. Cuotas'!K489,'Ref. Cuotas'!K:K,1)+COUNTIF('Ref. Cuotas'!$K$7:'Ref. Cuotas'!K489,'Ref. Cuotas'!K489)-1,"")</f>
        <v>631</v>
      </c>
    </row>
    <row r="491" spans="31:43" ht="17.25" customHeight="1" x14ac:dyDescent="0.3">
      <c r="AE491" s="5" t="s">
        <v>486</v>
      </c>
      <c r="AF491" s="5" t="s">
        <v>3569</v>
      </c>
      <c r="AG491" s="6" t="s">
        <v>3006</v>
      </c>
      <c r="AH491" s="6" t="s">
        <v>4094</v>
      </c>
      <c r="AI491" s="7">
        <f>IFERROR(RANK('Ref. Cuotas'!H490,'Ref. Cuotas'!H:H,0)+COUNTIF('Ref. Cuotas'!$H$7:'Ref. Cuotas'!H490,'Ref. Cuotas'!H490)-1,"")</f>
        <v>2291</v>
      </c>
      <c r="AJ491" s="7">
        <f>IFERROR(RANK('Ref. Cuotas'!I490,'Ref. Cuotas'!I:I,0)+COUNTIF('Ref. Cuotas'!$I$7:'Ref. Cuotas'!I490,'Ref. Cuotas'!I490)-1,"")</f>
        <v>1359</v>
      </c>
      <c r="AK491" s="7">
        <f>IFERROR(RANK('Ref. Cuotas'!J490,'Ref. Cuotas'!J:J,0)+COUNTIF('Ref. Cuotas'!$J$7:'Ref. Cuotas'!J490,'Ref. Cuotas'!J490)-1,"")</f>
        <v>1139</v>
      </c>
      <c r="AL491" s="7">
        <f>IFERROR(RANK('Ref. Cuotas'!K490,'Ref. Cuotas'!K:K,0)+COUNTIF('Ref. Cuotas'!$K$7:'Ref. Cuotas'!K490,'Ref. Cuotas'!K490)-1,"")</f>
        <v>2622</v>
      </c>
      <c r="AM491" s="7">
        <f>IFERROR(RANK('Ref. Cuotas'!L490,'Ref. Cuotas'!L:L,0)+COUNTIF('Ref. Cuotas'!$L$7:'Ref. Cuotas'!L490,'Ref. Cuotas'!L490)-1,"")</f>
        <v>2618</v>
      </c>
      <c r="AN491" s="7">
        <f>IFERROR(RANK('Ref. Cuotas'!M490,'Ref. Cuotas'!M:M,0)+COUNTIF('Ref. Cuotas'!$M$7:'Ref. Cuotas'!M490,'Ref. Cuotas'!M490)-1,"")</f>
        <v>1310</v>
      </c>
      <c r="AO491" s="7">
        <f>IFERROR(RANK('Ref. Cuotas'!H490,'Ref. Cuotas'!H:H,1)+COUNTIF('Ref. Cuotas'!$H$7:'Ref. Cuotas'!H490,'Ref. Cuotas'!H490)-1,"")</f>
        <v>475</v>
      </c>
      <c r="AP491" s="7">
        <f>IFERROR(RANK('Ref. Cuotas'!J490,'Ref. Cuotas'!J:J,1)+COUNTIF('Ref. Cuotas'!$J$7:'Ref. Cuotas'!J490,'Ref. Cuotas'!J490)-1,"")</f>
        <v>314</v>
      </c>
      <c r="AQ491" s="7">
        <f>IFERROR(RANK('Ref. Cuotas'!K490,'Ref. Cuotas'!K:K,1)+COUNTIF('Ref. Cuotas'!$K$7:'Ref. Cuotas'!K490,'Ref. Cuotas'!K490)-1,"")</f>
        <v>40</v>
      </c>
    </row>
    <row r="492" spans="31:43" ht="17.25" customHeight="1" x14ac:dyDescent="0.3">
      <c r="AE492" s="5" t="s">
        <v>487</v>
      </c>
      <c r="AF492" s="5" t="s">
        <v>3570</v>
      </c>
      <c r="AG492" s="6" t="s">
        <v>3006</v>
      </c>
      <c r="AH492" s="6" t="s">
        <v>4095</v>
      </c>
      <c r="AI492" s="7">
        <f>IFERROR(RANK('Ref. Cuotas'!H491,'Ref. Cuotas'!H:H,0)+COUNTIF('Ref. Cuotas'!$H$7:'Ref. Cuotas'!H491,'Ref. Cuotas'!H491)-1,"")</f>
        <v>2292</v>
      </c>
      <c r="AJ492" s="7">
        <f>IFERROR(RANK('Ref. Cuotas'!I491,'Ref. Cuotas'!I:I,0)+COUNTIF('Ref. Cuotas'!$I$7:'Ref. Cuotas'!I491,'Ref. Cuotas'!I491)-1,"")</f>
        <v>1360</v>
      </c>
      <c r="AK492" s="7">
        <f>IFERROR(RANK('Ref. Cuotas'!J491,'Ref. Cuotas'!J:J,0)+COUNTIF('Ref. Cuotas'!$J$7:'Ref. Cuotas'!J491,'Ref. Cuotas'!J491)-1,"")</f>
        <v>1140</v>
      </c>
      <c r="AL492" s="7">
        <f>IFERROR(RANK('Ref. Cuotas'!K491,'Ref. Cuotas'!K:K,0)+COUNTIF('Ref. Cuotas'!$K$7:'Ref. Cuotas'!K491,'Ref. Cuotas'!K491)-1,"")</f>
        <v>2623</v>
      </c>
      <c r="AM492" s="7">
        <f>IFERROR(RANK('Ref. Cuotas'!L491,'Ref. Cuotas'!L:L,0)+COUNTIF('Ref. Cuotas'!$L$7:'Ref. Cuotas'!L491,'Ref. Cuotas'!L491)-1,"")</f>
        <v>2619</v>
      </c>
      <c r="AN492" s="7">
        <f>IFERROR(RANK('Ref. Cuotas'!M491,'Ref. Cuotas'!M:M,0)+COUNTIF('Ref. Cuotas'!$M$7:'Ref. Cuotas'!M491,'Ref. Cuotas'!M491)-1,"")</f>
        <v>1311</v>
      </c>
      <c r="AO492" s="7">
        <f>IFERROR(RANK('Ref. Cuotas'!H491,'Ref. Cuotas'!H:H,1)+COUNTIF('Ref. Cuotas'!$H$7:'Ref. Cuotas'!H491,'Ref. Cuotas'!H491)-1,"")</f>
        <v>476</v>
      </c>
      <c r="AP492" s="7">
        <f>IFERROR(RANK('Ref. Cuotas'!J491,'Ref. Cuotas'!J:J,1)+COUNTIF('Ref. Cuotas'!$J$7:'Ref. Cuotas'!J491,'Ref. Cuotas'!J491)-1,"")</f>
        <v>315</v>
      </c>
      <c r="AQ492" s="7">
        <f>IFERROR(RANK('Ref. Cuotas'!K491,'Ref. Cuotas'!K:K,1)+COUNTIF('Ref. Cuotas'!$K$7:'Ref. Cuotas'!K491,'Ref. Cuotas'!K491)-1,"")</f>
        <v>41</v>
      </c>
    </row>
    <row r="493" spans="31:43" ht="17.25" customHeight="1" x14ac:dyDescent="0.3">
      <c r="AE493" s="5" t="s">
        <v>488</v>
      </c>
      <c r="AF493" s="5" t="s">
        <v>3571</v>
      </c>
      <c r="AG493" s="6" t="s">
        <v>3006</v>
      </c>
      <c r="AH493" s="6" t="s">
        <v>4102</v>
      </c>
      <c r="AI493" s="7">
        <f>IFERROR(RANK('Ref. Cuotas'!H492,'Ref. Cuotas'!H:H,0)+COUNTIF('Ref. Cuotas'!$H$7:'Ref. Cuotas'!H492,'Ref. Cuotas'!H492)-1,"")</f>
        <v>2293</v>
      </c>
      <c r="AJ493" s="7">
        <f>IFERROR(RANK('Ref. Cuotas'!I492,'Ref. Cuotas'!I:I,0)+COUNTIF('Ref. Cuotas'!$I$7:'Ref. Cuotas'!I492,'Ref. Cuotas'!I492)-1,"")</f>
        <v>1361</v>
      </c>
      <c r="AK493" s="7">
        <f>IFERROR(RANK('Ref. Cuotas'!J492,'Ref. Cuotas'!J:J,0)+COUNTIF('Ref. Cuotas'!$J$7:'Ref. Cuotas'!J492,'Ref. Cuotas'!J492)-1,"")</f>
        <v>1141</v>
      </c>
      <c r="AL493" s="7">
        <f>IFERROR(RANK('Ref. Cuotas'!K492,'Ref. Cuotas'!K:K,0)+COUNTIF('Ref. Cuotas'!$K$7:'Ref. Cuotas'!K492,'Ref. Cuotas'!K492)-1,"")</f>
        <v>2624</v>
      </c>
      <c r="AM493" s="7">
        <f>IFERROR(RANK('Ref. Cuotas'!L492,'Ref. Cuotas'!L:L,0)+COUNTIF('Ref. Cuotas'!$L$7:'Ref. Cuotas'!L492,'Ref. Cuotas'!L492)-1,"")</f>
        <v>2620</v>
      </c>
      <c r="AN493" s="7">
        <f>IFERROR(RANK('Ref. Cuotas'!M492,'Ref. Cuotas'!M:M,0)+COUNTIF('Ref. Cuotas'!$M$7:'Ref. Cuotas'!M492,'Ref. Cuotas'!M492)-1,"")</f>
        <v>1312</v>
      </c>
      <c r="AO493" s="7">
        <f>IFERROR(RANK('Ref. Cuotas'!H492,'Ref. Cuotas'!H:H,1)+COUNTIF('Ref. Cuotas'!$H$7:'Ref. Cuotas'!H492,'Ref. Cuotas'!H492)-1,"")</f>
        <v>477</v>
      </c>
      <c r="AP493" s="7">
        <f>IFERROR(RANK('Ref. Cuotas'!J492,'Ref. Cuotas'!J:J,1)+COUNTIF('Ref. Cuotas'!$J$7:'Ref. Cuotas'!J492,'Ref. Cuotas'!J492)-1,"")</f>
        <v>316</v>
      </c>
      <c r="AQ493" s="7">
        <f>IFERROR(RANK('Ref. Cuotas'!K492,'Ref. Cuotas'!K:K,1)+COUNTIF('Ref. Cuotas'!$K$7:'Ref. Cuotas'!K492,'Ref. Cuotas'!K492)-1,"")</f>
        <v>42</v>
      </c>
    </row>
    <row r="494" spans="31:43" ht="17.25" customHeight="1" x14ac:dyDescent="0.3">
      <c r="AE494" s="5" t="s">
        <v>489</v>
      </c>
      <c r="AF494" s="5" t="s">
        <v>3572</v>
      </c>
      <c r="AG494" s="6" t="s">
        <v>3006</v>
      </c>
      <c r="AH494" s="6" t="s">
        <v>4161</v>
      </c>
      <c r="AI494" s="7">
        <f>IFERROR(RANK('Ref. Cuotas'!H493,'Ref. Cuotas'!H:H,0)+COUNTIF('Ref. Cuotas'!$H$7:'Ref. Cuotas'!H493,'Ref. Cuotas'!H493)-1,"")</f>
        <v>2718</v>
      </c>
      <c r="AJ494" s="7">
        <f>IFERROR(RANK('Ref. Cuotas'!I493,'Ref. Cuotas'!I:I,0)+COUNTIF('Ref. Cuotas'!$I$7:'Ref. Cuotas'!I493,'Ref. Cuotas'!I493)-1,"")</f>
        <v>1362</v>
      </c>
      <c r="AK494" s="7">
        <f>IFERROR(RANK('Ref. Cuotas'!J493,'Ref. Cuotas'!J:J,0)+COUNTIF('Ref. Cuotas'!$J$7:'Ref. Cuotas'!J493,'Ref. Cuotas'!J493)-1,"")</f>
        <v>1142</v>
      </c>
      <c r="AL494" s="7">
        <f>IFERROR(RANK('Ref. Cuotas'!K493,'Ref. Cuotas'!K:K,0)+COUNTIF('Ref. Cuotas'!$K$7:'Ref. Cuotas'!K493,'Ref. Cuotas'!K493)-1,"")</f>
        <v>2102</v>
      </c>
      <c r="AM494" s="7">
        <f>IFERROR(RANK('Ref. Cuotas'!L493,'Ref. Cuotas'!L:L,0)+COUNTIF('Ref. Cuotas'!$L$7:'Ref. Cuotas'!L493,'Ref. Cuotas'!L493)-1,"")</f>
        <v>1727</v>
      </c>
      <c r="AN494" s="7">
        <f>IFERROR(RANK('Ref. Cuotas'!M493,'Ref. Cuotas'!M:M,0)+COUNTIF('Ref. Cuotas'!$M$7:'Ref. Cuotas'!M493,'Ref. Cuotas'!M493)-1,"")</f>
        <v>1313</v>
      </c>
      <c r="AO494" s="7">
        <f>IFERROR(RANK('Ref. Cuotas'!H493,'Ref. Cuotas'!H:H,1)+COUNTIF('Ref. Cuotas'!$H$7:'Ref. Cuotas'!H493,'Ref. Cuotas'!H493)-1,"")</f>
        <v>85</v>
      </c>
      <c r="AP494" s="7">
        <f>IFERROR(RANK('Ref. Cuotas'!J493,'Ref. Cuotas'!J:J,1)+COUNTIF('Ref. Cuotas'!$J$7:'Ref. Cuotas'!J493,'Ref. Cuotas'!J493)-1,"")</f>
        <v>317</v>
      </c>
      <c r="AQ494" s="7">
        <f>IFERROR(RANK('Ref. Cuotas'!K493,'Ref. Cuotas'!K:K,1)+COUNTIF('Ref. Cuotas'!$K$7:'Ref. Cuotas'!K493,'Ref. Cuotas'!K493)-1,"")</f>
        <v>701</v>
      </c>
    </row>
    <row r="495" spans="31:43" ht="17.25" customHeight="1" x14ac:dyDescent="0.3">
      <c r="AE495" s="5" t="s">
        <v>490</v>
      </c>
      <c r="AF495" s="5" t="s">
        <v>3573</v>
      </c>
      <c r="AG495" s="6" t="s">
        <v>3006</v>
      </c>
      <c r="AH495" s="6" t="s">
        <v>4162</v>
      </c>
      <c r="AI495" s="7">
        <f>IFERROR(RANK('Ref. Cuotas'!H494,'Ref. Cuotas'!H:H,0)+COUNTIF('Ref. Cuotas'!$H$7:'Ref. Cuotas'!H494,'Ref. Cuotas'!H494)-1,"")</f>
        <v>2450</v>
      </c>
      <c r="AJ495" s="7">
        <f>IFERROR(RANK('Ref. Cuotas'!I494,'Ref. Cuotas'!I:I,0)+COUNTIF('Ref. Cuotas'!$I$7:'Ref. Cuotas'!I494,'Ref. Cuotas'!I494)-1,"")</f>
        <v>1363</v>
      </c>
      <c r="AK495" s="7">
        <f>IFERROR(RANK('Ref. Cuotas'!J494,'Ref. Cuotas'!J:J,0)+COUNTIF('Ref. Cuotas'!$J$7:'Ref. Cuotas'!J494,'Ref. Cuotas'!J494)-1,"")</f>
        <v>1143</v>
      </c>
      <c r="AL495" s="7">
        <f>IFERROR(RANK('Ref. Cuotas'!K494,'Ref. Cuotas'!K:K,0)+COUNTIF('Ref. Cuotas'!$K$7:'Ref. Cuotas'!K494,'Ref. Cuotas'!K494)-1,"")</f>
        <v>2002</v>
      </c>
      <c r="AM495" s="7">
        <f>IFERROR(RANK('Ref. Cuotas'!L494,'Ref. Cuotas'!L:L,0)+COUNTIF('Ref. Cuotas'!$L$7:'Ref. Cuotas'!L494,'Ref. Cuotas'!L494)-1,"")</f>
        <v>1914</v>
      </c>
      <c r="AN495" s="7">
        <f>IFERROR(RANK('Ref. Cuotas'!M494,'Ref. Cuotas'!M:M,0)+COUNTIF('Ref. Cuotas'!$M$7:'Ref. Cuotas'!M494,'Ref. Cuotas'!M494)-1,"")</f>
        <v>1314</v>
      </c>
      <c r="AO495" s="7">
        <f>IFERROR(RANK('Ref. Cuotas'!H494,'Ref. Cuotas'!H:H,1)+COUNTIF('Ref. Cuotas'!$H$7:'Ref. Cuotas'!H494,'Ref. Cuotas'!H494)-1,"")</f>
        <v>353</v>
      </c>
      <c r="AP495" s="7">
        <f>IFERROR(RANK('Ref. Cuotas'!J494,'Ref. Cuotas'!J:J,1)+COUNTIF('Ref. Cuotas'!$J$7:'Ref. Cuotas'!J494,'Ref. Cuotas'!J494)-1,"")</f>
        <v>318</v>
      </c>
      <c r="AQ495" s="7">
        <f>IFERROR(RANK('Ref. Cuotas'!K494,'Ref. Cuotas'!K:K,1)+COUNTIF('Ref. Cuotas'!$K$7:'Ref. Cuotas'!K494,'Ref. Cuotas'!K494)-1,"")</f>
        <v>801</v>
      </c>
    </row>
    <row r="496" spans="31:43" ht="17.25" customHeight="1" x14ac:dyDescent="0.3">
      <c r="AE496" s="5" t="s">
        <v>491</v>
      </c>
      <c r="AF496" s="5" t="s">
        <v>3574</v>
      </c>
      <c r="AG496" s="6" t="s">
        <v>3006</v>
      </c>
      <c r="AH496" s="6" t="s">
        <v>4163</v>
      </c>
      <c r="AI496" s="7">
        <f>IFERROR(RANK('Ref. Cuotas'!H495,'Ref. Cuotas'!H:H,0)+COUNTIF('Ref. Cuotas'!$H$7:'Ref. Cuotas'!H495,'Ref. Cuotas'!H495)-1,"")</f>
        <v>2763</v>
      </c>
      <c r="AJ496" s="7">
        <f>IFERROR(RANK('Ref. Cuotas'!I495,'Ref. Cuotas'!I:I,0)+COUNTIF('Ref. Cuotas'!$I$7:'Ref. Cuotas'!I495,'Ref. Cuotas'!I495)-1,"")</f>
        <v>1364</v>
      </c>
      <c r="AK496" s="7">
        <f>IFERROR(RANK('Ref. Cuotas'!J495,'Ref. Cuotas'!J:J,0)+COUNTIF('Ref. Cuotas'!$J$7:'Ref. Cuotas'!J495,'Ref. Cuotas'!J495)-1,"")</f>
        <v>1144</v>
      </c>
      <c r="AL496" s="7">
        <f>IFERROR(RANK('Ref. Cuotas'!K495,'Ref. Cuotas'!K:K,0)+COUNTIF('Ref. Cuotas'!$K$7:'Ref. Cuotas'!K495,'Ref. Cuotas'!K495)-1,"")</f>
        <v>2460</v>
      </c>
      <c r="AM496" s="7">
        <f>IFERROR(RANK('Ref. Cuotas'!L495,'Ref. Cuotas'!L:L,0)+COUNTIF('Ref. Cuotas'!$L$7:'Ref. Cuotas'!L495,'Ref. Cuotas'!L495)-1,"")</f>
        <v>1728</v>
      </c>
      <c r="AN496" s="7">
        <f>IFERROR(RANK('Ref. Cuotas'!M495,'Ref. Cuotas'!M:M,0)+COUNTIF('Ref. Cuotas'!$M$7:'Ref. Cuotas'!M495,'Ref. Cuotas'!M495)-1,"")</f>
        <v>1315</v>
      </c>
      <c r="AO496" s="7">
        <f>IFERROR(RANK('Ref. Cuotas'!H495,'Ref. Cuotas'!H:H,1)+COUNTIF('Ref. Cuotas'!$H$7:'Ref. Cuotas'!H495,'Ref. Cuotas'!H495)-1,"")</f>
        <v>40</v>
      </c>
      <c r="AP496" s="7">
        <f>IFERROR(RANK('Ref. Cuotas'!J495,'Ref. Cuotas'!J:J,1)+COUNTIF('Ref. Cuotas'!$J$7:'Ref. Cuotas'!J495,'Ref. Cuotas'!J495)-1,"")</f>
        <v>319</v>
      </c>
      <c r="AQ496" s="7">
        <f>IFERROR(RANK('Ref. Cuotas'!K495,'Ref. Cuotas'!K:K,1)+COUNTIF('Ref. Cuotas'!$K$7:'Ref. Cuotas'!K495,'Ref. Cuotas'!K495)-1,"")</f>
        <v>343</v>
      </c>
    </row>
    <row r="497" spans="31:43" ht="17.25" customHeight="1" x14ac:dyDescent="0.3">
      <c r="AE497" s="5" t="s">
        <v>492</v>
      </c>
      <c r="AF497" s="5" t="s">
        <v>3575</v>
      </c>
      <c r="AG497" s="6" t="s">
        <v>3006</v>
      </c>
      <c r="AH497" s="6" t="s">
        <v>4148</v>
      </c>
      <c r="AI497" s="7">
        <f>IFERROR(RANK('Ref. Cuotas'!H496,'Ref. Cuotas'!H:H,0)+COUNTIF('Ref. Cuotas'!$H$7:'Ref. Cuotas'!H496,'Ref. Cuotas'!H496)-1,"")</f>
        <v>2785</v>
      </c>
      <c r="AJ497" s="7">
        <f>IFERROR(RANK('Ref. Cuotas'!I496,'Ref. Cuotas'!I:I,0)+COUNTIF('Ref. Cuotas'!$I$7:'Ref. Cuotas'!I496,'Ref. Cuotas'!I496)-1,"")</f>
        <v>1365</v>
      </c>
      <c r="AK497" s="7">
        <f>IFERROR(RANK('Ref. Cuotas'!J496,'Ref. Cuotas'!J:J,0)+COUNTIF('Ref. Cuotas'!$J$7:'Ref. Cuotas'!J496,'Ref. Cuotas'!J496)-1,"")</f>
        <v>1145</v>
      </c>
      <c r="AL497" s="7">
        <f>IFERROR(RANK('Ref. Cuotas'!K496,'Ref. Cuotas'!K:K,0)+COUNTIF('Ref. Cuotas'!$K$7:'Ref. Cuotas'!K496,'Ref. Cuotas'!K496)-1,"")</f>
        <v>2054</v>
      </c>
      <c r="AM497" s="7">
        <f>IFERROR(RANK('Ref. Cuotas'!L496,'Ref. Cuotas'!L:L,0)+COUNTIF('Ref. Cuotas'!$L$7:'Ref. Cuotas'!L496,'Ref. Cuotas'!L496)-1,"")</f>
        <v>1357</v>
      </c>
      <c r="AN497" s="7">
        <f>IFERROR(RANK('Ref. Cuotas'!M496,'Ref. Cuotas'!M:M,0)+COUNTIF('Ref. Cuotas'!$M$7:'Ref. Cuotas'!M496,'Ref. Cuotas'!M496)-1,"")</f>
        <v>1316</v>
      </c>
      <c r="AO497" s="7">
        <f>IFERROR(RANK('Ref. Cuotas'!H496,'Ref. Cuotas'!H:H,1)+COUNTIF('Ref. Cuotas'!$H$7:'Ref. Cuotas'!H496,'Ref. Cuotas'!H496)-1,"")</f>
        <v>18</v>
      </c>
      <c r="AP497" s="7">
        <f>IFERROR(RANK('Ref. Cuotas'!J496,'Ref. Cuotas'!J:J,1)+COUNTIF('Ref. Cuotas'!$J$7:'Ref. Cuotas'!J496,'Ref. Cuotas'!J496)-1,"")</f>
        <v>320</v>
      </c>
      <c r="AQ497" s="7">
        <f>IFERROR(RANK('Ref. Cuotas'!K496,'Ref. Cuotas'!K:K,1)+COUNTIF('Ref. Cuotas'!$K$7:'Ref. Cuotas'!K496,'Ref. Cuotas'!K496)-1,"")</f>
        <v>749</v>
      </c>
    </row>
    <row r="498" spans="31:43" ht="17.25" customHeight="1" x14ac:dyDescent="0.3">
      <c r="AE498" s="5" t="s">
        <v>493</v>
      </c>
      <c r="AF498" s="5" t="s">
        <v>3576</v>
      </c>
      <c r="AG498" s="6" t="s">
        <v>3007</v>
      </c>
      <c r="AH498" s="6" t="s">
        <v>4088</v>
      </c>
      <c r="AI498" s="7">
        <f>IFERROR(RANK('Ref. Cuotas'!H497,'Ref. Cuotas'!H:H,0)+COUNTIF('Ref. Cuotas'!$H$7:'Ref. Cuotas'!H497,'Ref. Cuotas'!H497)-1,"")</f>
        <v>2764</v>
      </c>
      <c r="AJ498" s="7">
        <f>IFERROR(RANK('Ref. Cuotas'!I497,'Ref. Cuotas'!I:I,0)+COUNTIF('Ref. Cuotas'!$I$7:'Ref. Cuotas'!I497,'Ref. Cuotas'!I497)-1,"")</f>
        <v>1366</v>
      </c>
      <c r="AK498" s="7">
        <f>IFERROR(RANK('Ref. Cuotas'!J497,'Ref. Cuotas'!J:J,0)+COUNTIF('Ref. Cuotas'!$J$7:'Ref. Cuotas'!J497,'Ref. Cuotas'!J497)-1,"")</f>
        <v>1146</v>
      </c>
      <c r="AL498" s="7">
        <f>IFERROR(RANK('Ref. Cuotas'!K497,'Ref. Cuotas'!K:K,0)+COUNTIF('Ref. Cuotas'!$K$7:'Ref. Cuotas'!K497,'Ref. Cuotas'!K497)-1,"")</f>
        <v>2318</v>
      </c>
      <c r="AM498" s="7">
        <f>IFERROR(RANK('Ref. Cuotas'!L497,'Ref. Cuotas'!L:L,0)+COUNTIF('Ref. Cuotas'!$L$7:'Ref. Cuotas'!L497,'Ref. Cuotas'!L497)-1,"")</f>
        <v>1632</v>
      </c>
      <c r="AN498" s="7">
        <f>IFERROR(RANK('Ref. Cuotas'!M497,'Ref. Cuotas'!M:M,0)+COUNTIF('Ref. Cuotas'!$M$7:'Ref. Cuotas'!M497,'Ref. Cuotas'!M497)-1,"")</f>
        <v>1317</v>
      </c>
      <c r="AO498" s="7">
        <f>IFERROR(RANK('Ref. Cuotas'!H497,'Ref. Cuotas'!H:H,1)+COUNTIF('Ref. Cuotas'!$H$7:'Ref. Cuotas'!H497,'Ref. Cuotas'!H497)-1,"")</f>
        <v>39</v>
      </c>
      <c r="AP498" s="7">
        <f>IFERROR(RANK('Ref. Cuotas'!J497,'Ref. Cuotas'!J:J,1)+COUNTIF('Ref. Cuotas'!$J$7:'Ref. Cuotas'!J497,'Ref. Cuotas'!J497)-1,"")</f>
        <v>321</v>
      </c>
      <c r="AQ498" s="7">
        <f>IFERROR(RANK('Ref. Cuotas'!K497,'Ref. Cuotas'!K:K,1)+COUNTIF('Ref. Cuotas'!$K$7:'Ref. Cuotas'!K497,'Ref. Cuotas'!K497)-1,"")</f>
        <v>485</v>
      </c>
    </row>
    <row r="499" spans="31:43" ht="17.25" customHeight="1" x14ac:dyDescent="0.3">
      <c r="AE499" s="5" t="s">
        <v>494</v>
      </c>
      <c r="AF499" s="5" t="s">
        <v>3577</v>
      </c>
      <c r="AG499" s="6" t="s">
        <v>3007</v>
      </c>
      <c r="AH499" s="6" t="s">
        <v>4146</v>
      </c>
      <c r="AI499" s="7">
        <f>IFERROR(RANK('Ref. Cuotas'!H498,'Ref. Cuotas'!H:H,0)+COUNTIF('Ref. Cuotas'!$H$7:'Ref. Cuotas'!H498,'Ref. Cuotas'!H498)-1,"")</f>
        <v>2793</v>
      </c>
      <c r="AJ499" s="7">
        <f>IFERROR(RANK('Ref. Cuotas'!I498,'Ref. Cuotas'!I:I,0)+COUNTIF('Ref. Cuotas'!$I$7:'Ref. Cuotas'!I498,'Ref. Cuotas'!I498)-1,"")</f>
        <v>1367</v>
      </c>
      <c r="AK499" s="7">
        <f>IFERROR(RANK('Ref. Cuotas'!J498,'Ref. Cuotas'!J:J,0)+COUNTIF('Ref. Cuotas'!$J$7:'Ref. Cuotas'!J498,'Ref. Cuotas'!J498)-1,"")</f>
        <v>1147</v>
      </c>
      <c r="AL499" s="7">
        <f>IFERROR(RANK('Ref. Cuotas'!K498,'Ref. Cuotas'!K:K,0)+COUNTIF('Ref. Cuotas'!$K$7:'Ref. Cuotas'!K498,'Ref. Cuotas'!K498)-1,"")</f>
        <v>2083</v>
      </c>
      <c r="AM499" s="7">
        <f>IFERROR(RANK('Ref. Cuotas'!L498,'Ref. Cuotas'!L:L,0)+COUNTIF('Ref. Cuotas'!$L$7:'Ref. Cuotas'!L498,'Ref. Cuotas'!L498)-1,"")</f>
        <v>1392</v>
      </c>
      <c r="AN499" s="7">
        <f>IFERROR(RANK('Ref. Cuotas'!M498,'Ref. Cuotas'!M:M,0)+COUNTIF('Ref. Cuotas'!$M$7:'Ref. Cuotas'!M498,'Ref. Cuotas'!M498)-1,"")</f>
        <v>1318</v>
      </c>
      <c r="AO499" s="7">
        <f>IFERROR(RANK('Ref. Cuotas'!H498,'Ref. Cuotas'!H:H,1)+COUNTIF('Ref. Cuotas'!$H$7:'Ref. Cuotas'!H498,'Ref. Cuotas'!H498)-1,"")</f>
        <v>10</v>
      </c>
      <c r="AP499" s="7">
        <f>IFERROR(RANK('Ref. Cuotas'!J498,'Ref. Cuotas'!J:J,1)+COUNTIF('Ref. Cuotas'!$J$7:'Ref. Cuotas'!J498,'Ref. Cuotas'!J498)-1,"")</f>
        <v>322</v>
      </c>
      <c r="AQ499" s="7">
        <f>IFERROR(RANK('Ref. Cuotas'!K498,'Ref. Cuotas'!K:K,1)+COUNTIF('Ref. Cuotas'!$K$7:'Ref. Cuotas'!K498,'Ref. Cuotas'!K498)-1,"")</f>
        <v>720</v>
      </c>
    </row>
    <row r="500" spans="31:43" ht="17.25" customHeight="1" x14ac:dyDescent="0.3">
      <c r="AE500" s="5" t="s">
        <v>495</v>
      </c>
      <c r="AF500" s="5" t="s">
        <v>3578</v>
      </c>
      <c r="AG500" s="6" t="s">
        <v>3007</v>
      </c>
      <c r="AH500" s="6" t="s">
        <v>4094</v>
      </c>
      <c r="AI500" s="7">
        <f>IFERROR(RANK('Ref. Cuotas'!H499,'Ref. Cuotas'!H:H,0)+COUNTIF('Ref. Cuotas'!$H$7:'Ref. Cuotas'!H499,'Ref. Cuotas'!H499)-1,"")</f>
        <v>2701</v>
      </c>
      <c r="AJ500" s="7">
        <f>IFERROR(RANK('Ref. Cuotas'!I499,'Ref. Cuotas'!I:I,0)+COUNTIF('Ref. Cuotas'!$I$7:'Ref. Cuotas'!I499,'Ref. Cuotas'!I499)-1,"")</f>
        <v>1368</v>
      </c>
      <c r="AK500" s="7">
        <f>IFERROR(RANK('Ref. Cuotas'!J499,'Ref. Cuotas'!J:J,0)+COUNTIF('Ref. Cuotas'!$J$7:'Ref. Cuotas'!J499,'Ref. Cuotas'!J499)-1,"")</f>
        <v>620</v>
      </c>
      <c r="AL500" s="7">
        <f>IFERROR(RANK('Ref. Cuotas'!K499,'Ref. Cuotas'!K:K,0)+COUNTIF('Ref. Cuotas'!$K$7:'Ref. Cuotas'!K499,'Ref. Cuotas'!K499)-1,"")</f>
        <v>2377</v>
      </c>
      <c r="AM500" s="7">
        <f>IFERROR(RANK('Ref. Cuotas'!L499,'Ref. Cuotas'!L:L,0)+COUNTIF('Ref. Cuotas'!$L$7:'Ref. Cuotas'!L499,'Ref. Cuotas'!L499)-1,"")</f>
        <v>2260</v>
      </c>
      <c r="AN500" s="7">
        <f>IFERROR(RANK('Ref. Cuotas'!M499,'Ref. Cuotas'!M:M,0)+COUNTIF('Ref. Cuotas'!$M$7:'Ref. Cuotas'!M499,'Ref. Cuotas'!M499)-1,"")</f>
        <v>290</v>
      </c>
      <c r="AO500" s="7">
        <f>IFERROR(RANK('Ref. Cuotas'!H499,'Ref. Cuotas'!H:H,1)+COUNTIF('Ref. Cuotas'!$H$7:'Ref. Cuotas'!H499,'Ref. Cuotas'!H499)-1,"")</f>
        <v>102</v>
      </c>
      <c r="AP500" s="7">
        <f>IFERROR(RANK('Ref. Cuotas'!J499,'Ref. Cuotas'!J:J,1)+COUNTIF('Ref. Cuotas'!$J$7:'Ref. Cuotas'!J499,'Ref. Cuotas'!J499)-1,"")</f>
        <v>2183</v>
      </c>
      <c r="AQ500" s="7">
        <f>IFERROR(RANK('Ref. Cuotas'!K499,'Ref. Cuotas'!K:K,1)+COUNTIF('Ref. Cuotas'!$K$7:'Ref. Cuotas'!K499,'Ref. Cuotas'!K499)-1,"")</f>
        <v>426</v>
      </c>
    </row>
    <row r="501" spans="31:43" ht="17.25" customHeight="1" x14ac:dyDescent="0.3">
      <c r="AE501" s="5" t="s">
        <v>496</v>
      </c>
      <c r="AF501" s="5" t="s">
        <v>3579</v>
      </c>
      <c r="AG501" s="6" t="s">
        <v>3007</v>
      </c>
      <c r="AH501" s="6" t="s">
        <v>4102</v>
      </c>
      <c r="AI501" s="7">
        <f>IFERROR(RANK('Ref. Cuotas'!H500,'Ref. Cuotas'!H:H,0)+COUNTIF('Ref. Cuotas'!$H$7:'Ref. Cuotas'!H500,'Ref. Cuotas'!H500)-1,"")</f>
        <v>2641</v>
      </c>
      <c r="AJ501" s="7">
        <f>IFERROR(RANK('Ref. Cuotas'!I500,'Ref. Cuotas'!I:I,0)+COUNTIF('Ref. Cuotas'!$I$7:'Ref. Cuotas'!I500,'Ref. Cuotas'!I500)-1,"")</f>
        <v>1369</v>
      </c>
      <c r="AK501" s="7">
        <f>IFERROR(RANK('Ref. Cuotas'!J500,'Ref. Cuotas'!J:J,0)+COUNTIF('Ref. Cuotas'!$J$7:'Ref. Cuotas'!J500,'Ref. Cuotas'!J500)-1,"")</f>
        <v>1148</v>
      </c>
      <c r="AL501" s="7">
        <f>IFERROR(RANK('Ref. Cuotas'!K500,'Ref. Cuotas'!K:K,0)+COUNTIF('Ref. Cuotas'!$K$7:'Ref. Cuotas'!K500,'Ref. Cuotas'!K500)-1,"")</f>
        <v>2385</v>
      </c>
      <c r="AM501" s="7">
        <f>IFERROR(RANK('Ref. Cuotas'!L500,'Ref. Cuotas'!L:L,0)+COUNTIF('Ref. Cuotas'!$L$7:'Ref. Cuotas'!L500,'Ref. Cuotas'!L500)-1,"")</f>
        <v>2261</v>
      </c>
      <c r="AN501" s="7">
        <f>IFERROR(RANK('Ref. Cuotas'!M500,'Ref. Cuotas'!M:M,0)+COUNTIF('Ref. Cuotas'!$M$7:'Ref. Cuotas'!M500,'Ref. Cuotas'!M500)-1,"")</f>
        <v>291</v>
      </c>
      <c r="AO501" s="7">
        <f>IFERROR(RANK('Ref. Cuotas'!H500,'Ref. Cuotas'!H:H,1)+COUNTIF('Ref. Cuotas'!$H$7:'Ref. Cuotas'!H500,'Ref. Cuotas'!H500)-1,"")</f>
        <v>162</v>
      </c>
      <c r="AP501" s="7">
        <f>IFERROR(RANK('Ref. Cuotas'!J500,'Ref. Cuotas'!J:J,1)+COUNTIF('Ref. Cuotas'!$J$7:'Ref. Cuotas'!J500,'Ref. Cuotas'!J500)-1,"")</f>
        <v>323</v>
      </c>
      <c r="AQ501" s="7">
        <f>IFERROR(RANK('Ref. Cuotas'!K500,'Ref. Cuotas'!K:K,1)+COUNTIF('Ref. Cuotas'!$K$7:'Ref. Cuotas'!K500,'Ref. Cuotas'!K500)-1,"")</f>
        <v>418</v>
      </c>
    </row>
    <row r="502" spans="31:43" ht="17.25" customHeight="1" x14ac:dyDescent="0.3">
      <c r="AE502" s="5" t="s">
        <v>497</v>
      </c>
      <c r="AF502" s="5" t="s">
        <v>3580</v>
      </c>
      <c r="AG502" s="6" t="s">
        <v>3007</v>
      </c>
      <c r="AH502" s="6" t="s">
        <v>4161</v>
      </c>
      <c r="AI502" s="7">
        <f>IFERROR(RANK('Ref. Cuotas'!H501,'Ref. Cuotas'!H:H,0)+COUNTIF('Ref. Cuotas'!$H$7:'Ref. Cuotas'!H501,'Ref. Cuotas'!H501)-1,"")</f>
        <v>2241</v>
      </c>
      <c r="AJ502" s="7">
        <f>IFERROR(RANK('Ref. Cuotas'!I501,'Ref. Cuotas'!I:I,0)+COUNTIF('Ref. Cuotas'!$I$7:'Ref. Cuotas'!I501,'Ref. Cuotas'!I501)-1,"")</f>
        <v>1370</v>
      </c>
      <c r="AK502" s="7">
        <f>IFERROR(RANK('Ref. Cuotas'!J501,'Ref. Cuotas'!J:J,0)+COUNTIF('Ref. Cuotas'!$J$7:'Ref. Cuotas'!J501,'Ref. Cuotas'!J501)-1,"")</f>
        <v>1149</v>
      </c>
      <c r="AL502" s="7">
        <f>IFERROR(RANK('Ref. Cuotas'!K501,'Ref. Cuotas'!K:K,0)+COUNTIF('Ref. Cuotas'!$K$7:'Ref. Cuotas'!K501,'Ref. Cuotas'!K501)-1,"")</f>
        <v>2625</v>
      </c>
      <c r="AM502" s="7">
        <f>IFERROR(RANK('Ref. Cuotas'!L501,'Ref. Cuotas'!L:L,0)+COUNTIF('Ref. Cuotas'!$L$7:'Ref. Cuotas'!L501,'Ref. Cuotas'!L501)-1,"")</f>
        <v>2621</v>
      </c>
      <c r="AN502" s="7">
        <f>IFERROR(RANK('Ref. Cuotas'!M501,'Ref. Cuotas'!M:M,0)+COUNTIF('Ref. Cuotas'!$M$7:'Ref. Cuotas'!M501,'Ref. Cuotas'!M501)-1,"")</f>
        <v>1319</v>
      </c>
      <c r="AO502" s="7">
        <f>IFERROR(RANK('Ref. Cuotas'!H501,'Ref. Cuotas'!H:H,1)+COUNTIF('Ref. Cuotas'!$H$7:'Ref. Cuotas'!H501,'Ref. Cuotas'!H501)-1,"")</f>
        <v>562</v>
      </c>
      <c r="AP502" s="7">
        <f>IFERROR(RANK('Ref. Cuotas'!J501,'Ref. Cuotas'!J:J,1)+COUNTIF('Ref. Cuotas'!$J$7:'Ref. Cuotas'!J501,'Ref. Cuotas'!J501)-1,"")</f>
        <v>324</v>
      </c>
      <c r="AQ502" s="7">
        <f>IFERROR(RANK('Ref. Cuotas'!K501,'Ref. Cuotas'!K:K,1)+COUNTIF('Ref. Cuotas'!$K$7:'Ref. Cuotas'!K501,'Ref. Cuotas'!K501)-1,"")</f>
        <v>43</v>
      </c>
    </row>
    <row r="503" spans="31:43" ht="17.25" customHeight="1" x14ac:dyDescent="0.3">
      <c r="AE503" s="5" t="s">
        <v>498</v>
      </c>
      <c r="AF503" s="5" t="s">
        <v>3581</v>
      </c>
      <c r="AG503" s="6" t="s">
        <v>3007</v>
      </c>
      <c r="AH503" s="6" t="s">
        <v>4163</v>
      </c>
      <c r="AI503" s="7">
        <f>IFERROR(RANK('Ref. Cuotas'!H502,'Ref. Cuotas'!H:H,0)+COUNTIF('Ref. Cuotas'!$H$7:'Ref. Cuotas'!H502,'Ref. Cuotas'!H502)-1,"")</f>
        <v>2790</v>
      </c>
      <c r="AJ503" s="7">
        <f>IFERROR(RANK('Ref. Cuotas'!I502,'Ref. Cuotas'!I:I,0)+COUNTIF('Ref. Cuotas'!$I$7:'Ref. Cuotas'!I502,'Ref. Cuotas'!I502)-1,"")</f>
        <v>1371</v>
      </c>
      <c r="AK503" s="7">
        <f>IFERROR(RANK('Ref. Cuotas'!J502,'Ref. Cuotas'!J:J,0)+COUNTIF('Ref. Cuotas'!$J$7:'Ref. Cuotas'!J502,'Ref. Cuotas'!J502)-1,"")</f>
        <v>1150</v>
      </c>
      <c r="AL503" s="7">
        <f>IFERROR(RANK('Ref. Cuotas'!K502,'Ref. Cuotas'!K:K,0)+COUNTIF('Ref. Cuotas'!$K$7:'Ref. Cuotas'!K502,'Ref. Cuotas'!K502)-1,"")</f>
        <v>2412</v>
      </c>
      <c r="AM503" s="7">
        <f>IFERROR(RANK('Ref. Cuotas'!L502,'Ref. Cuotas'!L:L,0)+COUNTIF('Ref. Cuotas'!$L$7:'Ref. Cuotas'!L502,'Ref. Cuotas'!L502)-1,"")</f>
        <v>1711</v>
      </c>
      <c r="AN503" s="7">
        <f>IFERROR(RANK('Ref. Cuotas'!M502,'Ref. Cuotas'!M:M,0)+COUNTIF('Ref. Cuotas'!$M$7:'Ref. Cuotas'!M502,'Ref. Cuotas'!M502)-1,"")</f>
        <v>1320</v>
      </c>
      <c r="AO503" s="7">
        <f>IFERROR(RANK('Ref. Cuotas'!H502,'Ref. Cuotas'!H:H,1)+COUNTIF('Ref. Cuotas'!$H$7:'Ref. Cuotas'!H502,'Ref. Cuotas'!H502)-1,"")</f>
        <v>13</v>
      </c>
      <c r="AP503" s="7">
        <f>IFERROR(RANK('Ref. Cuotas'!J502,'Ref. Cuotas'!J:J,1)+COUNTIF('Ref. Cuotas'!$J$7:'Ref. Cuotas'!J502,'Ref. Cuotas'!J502)-1,"")</f>
        <v>325</v>
      </c>
      <c r="AQ503" s="7">
        <f>IFERROR(RANK('Ref. Cuotas'!K502,'Ref. Cuotas'!K:K,1)+COUNTIF('Ref. Cuotas'!$K$7:'Ref. Cuotas'!K502,'Ref. Cuotas'!K502)-1,"")</f>
        <v>391</v>
      </c>
    </row>
    <row r="504" spans="31:43" ht="17.25" customHeight="1" x14ac:dyDescent="0.3">
      <c r="AE504" s="5" t="s">
        <v>499</v>
      </c>
      <c r="AF504" s="5" t="s">
        <v>3582</v>
      </c>
      <c r="AG504" s="6" t="s">
        <v>3007</v>
      </c>
      <c r="AH504" s="6" t="s">
        <v>4148</v>
      </c>
      <c r="AI504" s="7">
        <f>IFERROR(RANK('Ref. Cuotas'!H503,'Ref. Cuotas'!H:H,0)+COUNTIF('Ref. Cuotas'!$H$7:'Ref. Cuotas'!H503,'Ref. Cuotas'!H503)-1,"")</f>
        <v>2799</v>
      </c>
      <c r="AJ504" s="7">
        <f>IFERROR(RANK('Ref. Cuotas'!I503,'Ref. Cuotas'!I:I,0)+COUNTIF('Ref. Cuotas'!$I$7:'Ref. Cuotas'!I503,'Ref. Cuotas'!I503)-1,"")</f>
        <v>1372</v>
      </c>
      <c r="AK504" s="7">
        <f>IFERROR(RANK('Ref. Cuotas'!J503,'Ref. Cuotas'!J:J,0)+COUNTIF('Ref. Cuotas'!$J$7:'Ref. Cuotas'!J503,'Ref. Cuotas'!J503)-1,"")</f>
        <v>1151</v>
      </c>
      <c r="AL504" s="7">
        <f>IFERROR(RANK('Ref. Cuotas'!K503,'Ref. Cuotas'!K:K,0)+COUNTIF('Ref. Cuotas'!$K$7:'Ref. Cuotas'!K503,'Ref. Cuotas'!K503)-1,"")</f>
        <v>2094</v>
      </c>
      <c r="AM504" s="7">
        <f>IFERROR(RANK('Ref. Cuotas'!L503,'Ref. Cuotas'!L:L,0)+COUNTIF('Ref. Cuotas'!$L$7:'Ref. Cuotas'!L503,'Ref. Cuotas'!L503)-1,"")</f>
        <v>1243</v>
      </c>
      <c r="AN504" s="7">
        <f>IFERROR(RANK('Ref. Cuotas'!M503,'Ref. Cuotas'!M:M,0)+COUNTIF('Ref. Cuotas'!$M$7:'Ref. Cuotas'!M503,'Ref. Cuotas'!M503)-1,"")</f>
        <v>129</v>
      </c>
      <c r="AO504" s="7">
        <f>IFERROR(RANK('Ref. Cuotas'!H503,'Ref. Cuotas'!H:H,1)+COUNTIF('Ref. Cuotas'!$H$7:'Ref. Cuotas'!H503,'Ref. Cuotas'!H503)-1,"")</f>
        <v>4</v>
      </c>
      <c r="AP504" s="7">
        <f>IFERROR(RANK('Ref. Cuotas'!J503,'Ref. Cuotas'!J:J,1)+COUNTIF('Ref. Cuotas'!$J$7:'Ref. Cuotas'!J503,'Ref. Cuotas'!J503)-1,"")</f>
        <v>326</v>
      </c>
      <c r="AQ504" s="7">
        <f>IFERROR(RANK('Ref. Cuotas'!K503,'Ref. Cuotas'!K:K,1)+COUNTIF('Ref. Cuotas'!$K$7:'Ref. Cuotas'!K503,'Ref. Cuotas'!K503)-1,"")</f>
        <v>709</v>
      </c>
    </row>
    <row r="505" spans="31:43" ht="17.25" customHeight="1" x14ac:dyDescent="0.3">
      <c r="AE505" s="5" t="s">
        <v>500</v>
      </c>
      <c r="AF505" s="5" t="s">
        <v>3583</v>
      </c>
      <c r="AG505" s="6" t="s">
        <v>3008</v>
      </c>
      <c r="AH505" s="6" t="s">
        <v>4088</v>
      </c>
      <c r="AI505" s="7">
        <f>IFERROR(RANK('Ref. Cuotas'!H504,'Ref. Cuotas'!H:H,0)+COUNTIF('Ref. Cuotas'!$H$7:'Ref. Cuotas'!H504,'Ref. Cuotas'!H504)-1,"")</f>
        <v>525</v>
      </c>
      <c r="AJ505" s="7">
        <f>IFERROR(RANK('Ref. Cuotas'!I504,'Ref. Cuotas'!I:I,0)+COUNTIF('Ref. Cuotas'!$I$7:'Ref. Cuotas'!I504,'Ref. Cuotas'!I504)-1,"")</f>
        <v>673</v>
      </c>
      <c r="AK505" s="7">
        <f>IFERROR(RANK('Ref. Cuotas'!J504,'Ref. Cuotas'!J:J,0)+COUNTIF('Ref. Cuotas'!$J$7:'Ref. Cuotas'!J504,'Ref. Cuotas'!J504)-1,"")</f>
        <v>1152</v>
      </c>
      <c r="AL505" s="7">
        <f>IFERROR(RANK('Ref. Cuotas'!K504,'Ref. Cuotas'!K:K,0)+COUNTIF('Ref. Cuotas'!$K$7:'Ref. Cuotas'!K504,'Ref. Cuotas'!K504)-1,"")</f>
        <v>797</v>
      </c>
      <c r="AM505" s="7">
        <f>IFERROR(RANK('Ref. Cuotas'!L504,'Ref. Cuotas'!L:L,0)+COUNTIF('Ref. Cuotas'!$L$7:'Ref. Cuotas'!L504,'Ref. Cuotas'!L504)-1,"")</f>
        <v>451</v>
      </c>
      <c r="AN505" s="7">
        <f>IFERROR(RANK('Ref. Cuotas'!M504,'Ref. Cuotas'!M:M,0)+COUNTIF('Ref. Cuotas'!$M$7:'Ref. Cuotas'!M504,'Ref. Cuotas'!M504)-1,"")</f>
        <v>1321</v>
      </c>
      <c r="AO505" s="7">
        <f>IFERROR(RANK('Ref. Cuotas'!H504,'Ref. Cuotas'!H:H,1)+COUNTIF('Ref. Cuotas'!$H$7:'Ref. Cuotas'!H504,'Ref. Cuotas'!H504)-1,"")</f>
        <v>2278</v>
      </c>
      <c r="AP505" s="7">
        <f>IFERROR(RANK('Ref. Cuotas'!J504,'Ref. Cuotas'!J:J,1)+COUNTIF('Ref. Cuotas'!$J$7:'Ref. Cuotas'!J504,'Ref. Cuotas'!J504)-1,"")</f>
        <v>327</v>
      </c>
      <c r="AQ505" s="7">
        <f>IFERROR(RANK('Ref. Cuotas'!K504,'Ref. Cuotas'!K:K,1)+COUNTIF('Ref. Cuotas'!$K$7:'Ref. Cuotas'!K504,'Ref. Cuotas'!K504)-1,"")</f>
        <v>2006</v>
      </c>
    </row>
    <row r="506" spans="31:43" ht="17.25" customHeight="1" x14ac:dyDescent="0.3">
      <c r="AE506" s="5" t="s">
        <v>501</v>
      </c>
      <c r="AF506" s="5" t="s">
        <v>3584</v>
      </c>
      <c r="AG506" s="6" t="s">
        <v>3008</v>
      </c>
      <c r="AH506" s="6" t="s">
        <v>4146</v>
      </c>
      <c r="AI506" s="7">
        <f>IFERROR(RANK('Ref. Cuotas'!H505,'Ref. Cuotas'!H:H,0)+COUNTIF('Ref. Cuotas'!$H$7:'Ref. Cuotas'!H505,'Ref. Cuotas'!H505)-1,"")</f>
        <v>817</v>
      </c>
      <c r="AJ506" s="7">
        <f>IFERROR(RANK('Ref. Cuotas'!I505,'Ref. Cuotas'!I:I,0)+COUNTIF('Ref. Cuotas'!$I$7:'Ref. Cuotas'!I505,'Ref. Cuotas'!I505)-1,"")</f>
        <v>1373</v>
      </c>
      <c r="AK506" s="7">
        <f>IFERROR(RANK('Ref. Cuotas'!J505,'Ref. Cuotas'!J:J,0)+COUNTIF('Ref. Cuotas'!$J$7:'Ref. Cuotas'!J505,'Ref. Cuotas'!J505)-1,"")</f>
        <v>1153</v>
      </c>
      <c r="AL506" s="7">
        <f>IFERROR(RANK('Ref. Cuotas'!K505,'Ref. Cuotas'!K:K,0)+COUNTIF('Ref. Cuotas'!$K$7:'Ref. Cuotas'!K505,'Ref. Cuotas'!K505)-1,"")</f>
        <v>1503</v>
      </c>
      <c r="AM506" s="7">
        <f>IFERROR(RANK('Ref. Cuotas'!L505,'Ref. Cuotas'!L:L,0)+COUNTIF('Ref. Cuotas'!$L$7:'Ref. Cuotas'!L505,'Ref. Cuotas'!L505)-1,"")</f>
        <v>836</v>
      </c>
      <c r="AN506" s="7">
        <f>IFERROR(RANK('Ref. Cuotas'!M505,'Ref. Cuotas'!M:M,0)+COUNTIF('Ref. Cuotas'!$M$7:'Ref. Cuotas'!M505,'Ref. Cuotas'!M505)-1,"")</f>
        <v>1322</v>
      </c>
      <c r="AO506" s="7">
        <f>IFERROR(RANK('Ref. Cuotas'!H505,'Ref. Cuotas'!H:H,1)+COUNTIF('Ref. Cuotas'!$H$7:'Ref. Cuotas'!H505,'Ref. Cuotas'!H505)-1,"")</f>
        <v>1986</v>
      </c>
      <c r="AP506" s="7">
        <f>IFERROR(RANK('Ref. Cuotas'!J505,'Ref. Cuotas'!J:J,1)+COUNTIF('Ref. Cuotas'!$J$7:'Ref. Cuotas'!J505,'Ref. Cuotas'!J505)-1,"")</f>
        <v>328</v>
      </c>
      <c r="AQ506" s="7">
        <f>IFERROR(RANK('Ref. Cuotas'!K505,'Ref. Cuotas'!K:K,1)+COUNTIF('Ref. Cuotas'!$K$7:'Ref. Cuotas'!K505,'Ref. Cuotas'!K505)-1,"")</f>
        <v>1300</v>
      </c>
    </row>
    <row r="507" spans="31:43" ht="17.25" customHeight="1" x14ac:dyDescent="0.3">
      <c r="AE507" s="5" t="s">
        <v>502</v>
      </c>
      <c r="AF507" s="5" t="s">
        <v>3585</v>
      </c>
      <c r="AG507" s="6" t="s">
        <v>3008</v>
      </c>
      <c r="AH507" s="6" t="s">
        <v>4094</v>
      </c>
      <c r="AI507" s="7">
        <f>IFERROR(RANK('Ref. Cuotas'!H506,'Ref. Cuotas'!H:H,0)+COUNTIF('Ref. Cuotas'!$H$7:'Ref. Cuotas'!H506,'Ref. Cuotas'!H506)-1,"")</f>
        <v>702</v>
      </c>
      <c r="AJ507" s="7">
        <f>IFERROR(RANK('Ref. Cuotas'!I506,'Ref. Cuotas'!I:I,0)+COUNTIF('Ref. Cuotas'!$I$7:'Ref. Cuotas'!I506,'Ref. Cuotas'!I506)-1,"")</f>
        <v>1374</v>
      </c>
      <c r="AK507" s="7">
        <f>IFERROR(RANK('Ref. Cuotas'!J506,'Ref. Cuotas'!J:J,0)+COUNTIF('Ref. Cuotas'!$J$7:'Ref. Cuotas'!J506,'Ref. Cuotas'!J506)-1,"")</f>
        <v>666</v>
      </c>
      <c r="AL507" s="7">
        <f>IFERROR(RANK('Ref. Cuotas'!K506,'Ref. Cuotas'!K:K,0)+COUNTIF('Ref. Cuotas'!$K$7:'Ref. Cuotas'!K506,'Ref. Cuotas'!K506)-1,"")</f>
        <v>1677</v>
      </c>
      <c r="AM507" s="7">
        <f>IFERROR(RANK('Ref. Cuotas'!L506,'Ref. Cuotas'!L:L,0)+COUNTIF('Ref. Cuotas'!$L$7:'Ref. Cuotas'!L506,'Ref. Cuotas'!L506)-1,"")</f>
        <v>2262</v>
      </c>
      <c r="AN507" s="7">
        <f>IFERROR(RANK('Ref. Cuotas'!M506,'Ref. Cuotas'!M:M,0)+COUNTIF('Ref. Cuotas'!$M$7:'Ref. Cuotas'!M506,'Ref. Cuotas'!M506)-1,"")</f>
        <v>292</v>
      </c>
      <c r="AO507" s="7">
        <f>IFERROR(RANK('Ref. Cuotas'!H506,'Ref. Cuotas'!H:H,1)+COUNTIF('Ref. Cuotas'!$H$7:'Ref. Cuotas'!H506,'Ref. Cuotas'!H506)-1,"")</f>
        <v>2101</v>
      </c>
      <c r="AP507" s="7">
        <f>IFERROR(RANK('Ref. Cuotas'!J506,'Ref. Cuotas'!J:J,1)+COUNTIF('Ref. Cuotas'!$J$7:'Ref. Cuotas'!J506,'Ref. Cuotas'!J506)-1,"")</f>
        <v>2137</v>
      </c>
      <c r="AQ507" s="7">
        <f>IFERROR(RANK('Ref. Cuotas'!K506,'Ref. Cuotas'!K:K,1)+COUNTIF('Ref. Cuotas'!$K$7:'Ref. Cuotas'!K506,'Ref. Cuotas'!K506)-1,"")</f>
        <v>1126</v>
      </c>
    </row>
    <row r="508" spans="31:43" ht="17.25" customHeight="1" x14ac:dyDescent="0.3">
      <c r="AE508" s="5" t="s">
        <v>503</v>
      </c>
      <c r="AF508" s="5" t="s">
        <v>3586</v>
      </c>
      <c r="AG508" s="6" t="s">
        <v>3008</v>
      </c>
      <c r="AH508" s="6" t="s">
        <v>4095</v>
      </c>
      <c r="AI508" s="7">
        <f>IFERROR(RANK('Ref. Cuotas'!H507,'Ref. Cuotas'!H:H,0)+COUNTIF('Ref. Cuotas'!$H$7:'Ref. Cuotas'!H507,'Ref. Cuotas'!H507)-1,"")</f>
        <v>2294</v>
      </c>
      <c r="AJ508" s="7">
        <f>IFERROR(RANK('Ref. Cuotas'!I507,'Ref. Cuotas'!I:I,0)+COUNTIF('Ref. Cuotas'!$I$7:'Ref. Cuotas'!I507,'Ref. Cuotas'!I507)-1,"")</f>
        <v>1375</v>
      </c>
      <c r="AK508" s="7">
        <f>IFERROR(RANK('Ref. Cuotas'!J507,'Ref. Cuotas'!J:J,0)+COUNTIF('Ref. Cuotas'!$J$7:'Ref. Cuotas'!J507,'Ref. Cuotas'!J507)-1,"")</f>
        <v>1154</v>
      </c>
      <c r="AL508" s="7">
        <f>IFERROR(RANK('Ref. Cuotas'!K507,'Ref. Cuotas'!K:K,0)+COUNTIF('Ref. Cuotas'!$K$7:'Ref. Cuotas'!K507,'Ref. Cuotas'!K507)-1,"")</f>
        <v>2626</v>
      </c>
      <c r="AM508" s="7">
        <f>IFERROR(RANK('Ref. Cuotas'!L507,'Ref. Cuotas'!L:L,0)+COUNTIF('Ref. Cuotas'!$L$7:'Ref. Cuotas'!L507,'Ref. Cuotas'!L507)-1,"")</f>
        <v>2622</v>
      </c>
      <c r="AN508" s="7">
        <f>IFERROR(RANK('Ref. Cuotas'!M507,'Ref. Cuotas'!M:M,0)+COUNTIF('Ref. Cuotas'!$M$7:'Ref. Cuotas'!M507,'Ref. Cuotas'!M507)-1,"")</f>
        <v>1323</v>
      </c>
      <c r="AO508" s="7">
        <f>IFERROR(RANK('Ref. Cuotas'!H507,'Ref. Cuotas'!H:H,1)+COUNTIF('Ref. Cuotas'!$H$7:'Ref. Cuotas'!H507,'Ref. Cuotas'!H507)-1,"")</f>
        <v>478</v>
      </c>
      <c r="AP508" s="7">
        <f>IFERROR(RANK('Ref. Cuotas'!J507,'Ref. Cuotas'!J:J,1)+COUNTIF('Ref. Cuotas'!$J$7:'Ref. Cuotas'!J507,'Ref. Cuotas'!J507)-1,"")</f>
        <v>329</v>
      </c>
      <c r="AQ508" s="7">
        <f>IFERROR(RANK('Ref. Cuotas'!K507,'Ref. Cuotas'!K:K,1)+COUNTIF('Ref. Cuotas'!$K$7:'Ref. Cuotas'!K507,'Ref. Cuotas'!K507)-1,"")</f>
        <v>44</v>
      </c>
    </row>
    <row r="509" spans="31:43" ht="17.25" customHeight="1" x14ac:dyDescent="0.3">
      <c r="AE509" s="5" t="s">
        <v>504</v>
      </c>
      <c r="AF509" s="5" t="s">
        <v>3587</v>
      </c>
      <c r="AG509" s="6" t="s">
        <v>3008</v>
      </c>
      <c r="AH509" s="6" t="s">
        <v>4102</v>
      </c>
      <c r="AI509" s="7">
        <f>IFERROR(RANK('Ref. Cuotas'!H508,'Ref. Cuotas'!H:H,0)+COUNTIF('Ref. Cuotas'!$H$7:'Ref. Cuotas'!H508,'Ref. Cuotas'!H508)-1,"")</f>
        <v>680</v>
      </c>
      <c r="AJ509" s="7">
        <f>IFERROR(RANK('Ref. Cuotas'!I508,'Ref. Cuotas'!I:I,0)+COUNTIF('Ref. Cuotas'!$I$7:'Ref. Cuotas'!I508,'Ref. Cuotas'!I508)-1,"")</f>
        <v>1376</v>
      </c>
      <c r="AK509" s="7">
        <f>IFERROR(RANK('Ref. Cuotas'!J508,'Ref. Cuotas'!J:J,0)+COUNTIF('Ref. Cuotas'!$J$7:'Ref. Cuotas'!J508,'Ref. Cuotas'!J508)-1,"")</f>
        <v>1155</v>
      </c>
      <c r="AL509" s="7">
        <f>IFERROR(RANK('Ref. Cuotas'!K508,'Ref. Cuotas'!K:K,0)+COUNTIF('Ref. Cuotas'!$K$7:'Ref. Cuotas'!K508,'Ref. Cuotas'!K508)-1,"")</f>
        <v>1745</v>
      </c>
      <c r="AM509" s="7">
        <f>IFERROR(RANK('Ref. Cuotas'!L508,'Ref. Cuotas'!L:L,0)+COUNTIF('Ref. Cuotas'!$L$7:'Ref. Cuotas'!L508,'Ref. Cuotas'!L508)-1,"")</f>
        <v>2263</v>
      </c>
      <c r="AN509" s="7">
        <f>IFERROR(RANK('Ref. Cuotas'!M508,'Ref. Cuotas'!M:M,0)+COUNTIF('Ref. Cuotas'!$M$7:'Ref. Cuotas'!M508,'Ref. Cuotas'!M508)-1,"")</f>
        <v>293</v>
      </c>
      <c r="AO509" s="7">
        <f>IFERROR(RANK('Ref. Cuotas'!H508,'Ref. Cuotas'!H:H,1)+COUNTIF('Ref. Cuotas'!$H$7:'Ref. Cuotas'!H508,'Ref. Cuotas'!H508)-1,"")</f>
        <v>2123</v>
      </c>
      <c r="AP509" s="7">
        <f>IFERROR(RANK('Ref. Cuotas'!J508,'Ref. Cuotas'!J:J,1)+COUNTIF('Ref. Cuotas'!$J$7:'Ref. Cuotas'!J508,'Ref. Cuotas'!J508)-1,"")</f>
        <v>330</v>
      </c>
      <c r="AQ509" s="7">
        <f>IFERROR(RANK('Ref. Cuotas'!K508,'Ref. Cuotas'!K:K,1)+COUNTIF('Ref. Cuotas'!$K$7:'Ref. Cuotas'!K508,'Ref. Cuotas'!K508)-1,"")</f>
        <v>1058</v>
      </c>
    </row>
    <row r="510" spans="31:43" ht="17.25" customHeight="1" x14ac:dyDescent="0.3">
      <c r="AE510" s="5" t="s">
        <v>505</v>
      </c>
      <c r="AF510" s="5" t="s">
        <v>3588</v>
      </c>
      <c r="AG510" s="6" t="s">
        <v>3008</v>
      </c>
      <c r="AH510" s="6" t="s">
        <v>4161</v>
      </c>
      <c r="AI510" s="7">
        <f>IFERROR(RANK('Ref. Cuotas'!H509,'Ref. Cuotas'!H:H,0)+COUNTIF('Ref. Cuotas'!$H$7:'Ref. Cuotas'!H509,'Ref. Cuotas'!H509)-1,"")</f>
        <v>623</v>
      </c>
      <c r="AJ510" s="7">
        <f>IFERROR(RANK('Ref. Cuotas'!I509,'Ref. Cuotas'!I:I,0)+COUNTIF('Ref. Cuotas'!$I$7:'Ref. Cuotas'!I509,'Ref. Cuotas'!I509)-1,"")</f>
        <v>1377</v>
      </c>
      <c r="AK510" s="7">
        <f>IFERROR(RANK('Ref. Cuotas'!J509,'Ref. Cuotas'!J:J,0)+COUNTIF('Ref. Cuotas'!$J$7:'Ref. Cuotas'!J509,'Ref. Cuotas'!J509)-1,"")</f>
        <v>1156</v>
      </c>
      <c r="AL510" s="7">
        <f>IFERROR(RANK('Ref. Cuotas'!K509,'Ref. Cuotas'!K:K,0)+COUNTIF('Ref. Cuotas'!$K$7:'Ref. Cuotas'!K509,'Ref. Cuotas'!K509)-1,"")</f>
        <v>2267</v>
      </c>
      <c r="AM510" s="7">
        <f>IFERROR(RANK('Ref. Cuotas'!L509,'Ref. Cuotas'!L:L,0)+COUNTIF('Ref. Cuotas'!$L$7:'Ref. Cuotas'!L509,'Ref. Cuotas'!L509)-1,"")</f>
        <v>1915</v>
      </c>
      <c r="AN510" s="7">
        <f>IFERROR(RANK('Ref. Cuotas'!M509,'Ref. Cuotas'!M:M,0)+COUNTIF('Ref. Cuotas'!$M$7:'Ref. Cuotas'!M509,'Ref. Cuotas'!M509)-1,"")</f>
        <v>294</v>
      </c>
      <c r="AO510" s="7">
        <f>IFERROR(RANK('Ref. Cuotas'!H509,'Ref. Cuotas'!H:H,1)+COUNTIF('Ref. Cuotas'!$H$7:'Ref. Cuotas'!H509,'Ref. Cuotas'!H509)-1,"")</f>
        <v>2180</v>
      </c>
      <c r="AP510" s="7">
        <f>IFERROR(RANK('Ref. Cuotas'!J509,'Ref. Cuotas'!J:J,1)+COUNTIF('Ref. Cuotas'!$J$7:'Ref. Cuotas'!J509,'Ref. Cuotas'!J509)-1,"")</f>
        <v>331</v>
      </c>
      <c r="AQ510" s="7">
        <f>IFERROR(RANK('Ref. Cuotas'!K509,'Ref. Cuotas'!K:K,1)+COUNTIF('Ref. Cuotas'!$K$7:'Ref. Cuotas'!K509,'Ref. Cuotas'!K509)-1,"")</f>
        <v>536</v>
      </c>
    </row>
    <row r="511" spans="31:43" ht="17.25" customHeight="1" x14ac:dyDescent="0.3">
      <c r="AE511" s="5" t="s">
        <v>506</v>
      </c>
      <c r="AF511" s="5" t="s">
        <v>3589</v>
      </c>
      <c r="AG511" s="6" t="s">
        <v>3008</v>
      </c>
      <c r="AH511" s="6" t="s">
        <v>4163</v>
      </c>
      <c r="AI511" s="7">
        <f>IFERROR(RANK('Ref. Cuotas'!H510,'Ref. Cuotas'!H:H,0)+COUNTIF('Ref. Cuotas'!$H$7:'Ref. Cuotas'!H510,'Ref. Cuotas'!H510)-1,"")</f>
        <v>699</v>
      </c>
      <c r="AJ511" s="7">
        <f>IFERROR(RANK('Ref. Cuotas'!I510,'Ref. Cuotas'!I:I,0)+COUNTIF('Ref. Cuotas'!$I$7:'Ref. Cuotas'!I510,'Ref. Cuotas'!I510)-1,"")</f>
        <v>1378</v>
      </c>
      <c r="AK511" s="7">
        <f>IFERROR(RANK('Ref. Cuotas'!J510,'Ref. Cuotas'!J:J,0)+COUNTIF('Ref. Cuotas'!$J$7:'Ref. Cuotas'!J510,'Ref. Cuotas'!J510)-1,"")</f>
        <v>1157</v>
      </c>
      <c r="AL511" s="7">
        <f>IFERROR(RANK('Ref. Cuotas'!K510,'Ref. Cuotas'!K:K,0)+COUNTIF('Ref. Cuotas'!$K$7:'Ref. Cuotas'!K510,'Ref. Cuotas'!K510)-1,"")</f>
        <v>1885</v>
      </c>
      <c r="AM511" s="7">
        <f>IFERROR(RANK('Ref. Cuotas'!L510,'Ref. Cuotas'!L:L,0)+COUNTIF('Ref. Cuotas'!$L$7:'Ref. Cuotas'!L510,'Ref. Cuotas'!L510)-1,"")</f>
        <v>1070</v>
      </c>
      <c r="AN511" s="7">
        <f>IFERROR(RANK('Ref. Cuotas'!M510,'Ref. Cuotas'!M:M,0)+COUNTIF('Ref. Cuotas'!$M$7:'Ref. Cuotas'!M510,'Ref. Cuotas'!M510)-1,"")</f>
        <v>1324</v>
      </c>
      <c r="AO511" s="7">
        <f>IFERROR(RANK('Ref. Cuotas'!H510,'Ref. Cuotas'!H:H,1)+COUNTIF('Ref. Cuotas'!$H$7:'Ref. Cuotas'!H510,'Ref. Cuotas'!H510)-1,"")</f>
        <v>2104</v>
      </c>
      <c r="AP511" s="7">
        <f>IFERROR(RANK('Ref. Cuotas'!J510,'Ref. Cuotas'!J:J,1)+COUNTIF('Ref. Cuotas'!$J$7:'Ref. Cuotas'!J510,'Ref. Cuotas'!J510)-1,"")</f>
        <v>332</v>
      </c>
      <c r="AQ511" s="7">
        <f>IFERROR(RANK('Ref. Cuotas'!K510,'Ref. Cuotas'!K:K,1)+COUNTIF('Ref. Cuotas'!$K$7:'Ref. Cuotas'!K510,'Ref. Cuotas'!K510)-1,"")</f>
        <v>918</v>
      </c>
    </row>
    <row r="512" spans="31:43" ht="17.25" customHeight="1" x14ac:dyDescent="0.3">
      <c r="AE512" s="5" t="s">
        <v>507</v>
      </c>
      <c r="AF512" s="5" t="s">
        <v>3590</v>
      </c>
      <c r="AG512" s="6" t="s">
        <v>3008</v>
      </c>
      <c r="AH512" s="6" t="s">
        <v>4148</v>
      </c>
      <c r="AI512" s="7">
        <f>IFERROR(RANK('Ref. Cuotas'!H511,'Ref. Cuotas'!H:H,0)+COUNTIF('Ref. Cuotas'!$H$7:'Ref. Cuotas'!H511,'Ref. Cuotas'!H511)-1,"")</f>
        <v>1033</v>
      </c>
      <c r="AJ512" s="7">
        <f>IFERROR(RANK('Ref. Cuotas'!I511,'Ref. Cuotas'!I:I,0)+COUNTIF('Ref. Cuotas'!$I$7:'Ref. Cuotas'!I511,'Ref. Cuotas'!I511)-1,"")</f>
        <v>992</v>
      </c>
      <c r="AK512" s="7">
        <f>IFERROR(RANK('Ref. Cuotas'!J511,'Ref. Cuotas'!J:J,0)+COUNTIF('Ref. Cuotas'!$J$7:'Ref. Cuotas'!J511,'Ref. Cuotas'!J511)-1,"")</f>
        <v>769</v>
      </c>
      <c r="AL512" s="7">
        <f>IFERROR(RANK('Ref. Cuotas'!K511,'Ref. Cuotas'!K:K,0)+COUNTIF('Ref. Cuotas'!$K$7:'Ref. Cuotas'!K511,'Ref. Cuotas'!K511)-1,"")</f>
        <v>1360</v>
      </c>
      <c r="AM512" s="7">
        <f>IFERROR(RANK('Ref. Cuotas'!L511,'Ref. Cuotas'!L:L,0)+COUNTIF('Ref. Cuotas'!$L$7:'Ref. Cuotas'!L511,'Ref. Cuotas'!L511)-1,"")</f>
        <v>701</v>
      </c>
      <c r="AN512" s="7">
        <f>IFERROR(RANK('Ref. Cuotas'!M511,'Ref. Cuotas'!M:M,0)+COUNTIF('Ref. Cuotas'!$M$7:'Ref. Cuotas'!M511,'Ref. Cuotas'!M511)-1,"")</f>
        <v>295</v>
      </c>
      <c r="AO512" s="7">
        <f>IFERROR(RANK('Ref. Cuotas'!H511,'Ref. Cuotas'!H:H,1)+COUNTIF('Ref. Cuotas'!$H$7:'Ref. Cuotas'!H511,'Ref. Cuotas'!H511)-1,"")</f>
        <v>1770</v>
      </c>
      <c r="AP512" s="7">
        <f>IFERROR(RANK('Ref. Cuotas'!J511,'Ref. Cuotas'!J:J,1)+COUNTIF('Ref. Cuotas'!$J$7:'Ref. Cuotas'!J511,'Ref. Cuotas'!J511)-1,"")</f>
        <v>2034</v>
      </c>
      <c r="AQ512" s="7">
        <f>IFERROR(RANK('Ref. Cuotas'!K511,'Ref. Cuotas'!K:K,1)+COUNTIF('Ref. Cuotas'!$K$7:'Ref. Cuotas'!K511,'Ref. Cuotas'!K511)-1,"")</f>
        <v>1443</v>
      </c>
    </row>
    <row r="513" spans="31:43" ht="17.25" customHeight="1" x14ac:dyDescent="0.3">
      <c r="AE513" s="5" t="s">
        <v>508</v>
      </c>
      <c r="AF513" s="5" t="s">
        <v>3591</v>
      </c>
      <c r="AG513" s="6" t="s">
        <v>3009</v>
      </c>
      <c r="AH513" s="6" t="s">
        <v>4088</v>
      </c>
      <c r="AI513" s="7">
        <f>IFERROR(RANK('Ref. Cuotas'!H512,'Ref. Cuotas'!H:H,0)+COUNTIF('Ref. Cuotas'!$H$7:'Ref. Cuotas'!H512,'Ref. Cuotas'!H512)-1,"")</f>
        <v>477</v>
      </c>
      <c r="AJ513" s="7">
        <f>IFERROR(RANK('Ref. Cuotas'!I512,'Ref. Cuotas'!I:I,0)+COUNTIF('Ref. Cuotas'!$I$7:'Ref. Cuotas'!I512,'Ref. Cuotas'!I512)-1,"")</f>
        <v>1379</v>
      </c>
      <c r="AK513" s="7">
        <f>IFERROR(RANK('Ref. Cuotas'!J512,'Ref. Cuotas'!J:J,0)+COUNTIF('Ref. Cuotas'!$J$7:'Ref. Cuotas'!J512,'Ref. Cuotas'!J512)-1,"")</f>
        <v>1158</v>
      </c>
      <c r="AL513" s="7">
        <f>IFERROR(RANK('Ref. Cuotas'!K512,'Ref. Cuotas'!K:K,0)+COUNTIF('Ref. Cuotas'!$K$7:'Ref. Cuotas'!K512,'Ref. Cuotas'!K512)-1,"")</f>
        <v>1021</v>
      </c>
      <c r="AM513" s="7">
        <f>IFERROR(RANK('Ref. Cuotas'!L512,'Ref. Cuotas'!L:L,0)+COUNTIF('Ref. Cuotas'!$L$7:'Ref. Cuotas'!L512,'Ref. Cuotas'!L512)-1,"")</f>
        <v>668</v>
      </c>
      <c r="AN513" s="7">
        <f>IFERROR(RANK('Ref. Cuotas'!M512,'Ref. Cuotas'!M:M,0)+COUNTIF('Ref. Cuotas'!$M$7:'Ref. Cuotas'!M512,'Ref. Cuotas'!M512)-1,"")</f>
        <v>1325</v>
      </c>
      <c r="AO513" s="7">
        <f>IFERROR(RANK('Ref. Cuotas'!H512,'Ref. Cuotas'!H:H,1)+COUNTIF('Ref. Cuotas'!$H$7:'Ref. Cuotas'!H512,'Ref. Cuotas'!H512)-1,"")</f>
        <v>2326</v>
      </c>
      <c r="AP513" s="7">
        <f>IFERROR(RANK('Ref. Cuotas'!J512,'Ref. Cuotas'!J:J,1)+COUNTIF('Ref. Cuotas'!$J$7:'Ref. Cuotas'!J512,'Ref. Cuotas'!J512)-1,"")</f>
        <v>333</v>
      </c>
      <c r="AQ513" s="7">
        <f>IFERROR(RANK('Ref. Cuotas'!K512,'Ref. Cuotas'!K:K,1)+COUNTIF('Ref. Cuotas'!$K$7:'Ref. Cuotas'!K512,'Ref. Cuotas'!K512)-1,"")</f>
        <v>1782</v>
      </c>
    </row>
    <row r="514" spans="31:43" ht="17.25" customHeight="1" x14ac:dyDescent="0.3">
      <c r="AE514" s="5" t="s">
        <v>509</v>
      </c>
      <c r="AF514" s="5" t="s">
        <v>3592</v>
      </c>
      <c r="AG514" s="6" t="s">
        <v>3009</v>
      </c>
      <c r="AH514" s="6" t="s">
        <v>4146</v>
      </c>
      <c r="AI514" s="7">
        <f>IFERROR(RANK('Ref. Cuotas'!H513,'Ref. Cuotas'!H:H,0)+COUNTIF('Ref. Cuotas'!$H$7:'Ref. Cuotas'!H513,'Ref. Cuotas'!H513)-1,"")</f>
        <v>713</v>
      </c>
      <c r="AJ514" s="7">
        <f>IFERROR(RANK('Ref. Cuotas'!I513,'Ref. Cuotas'!I:I,0)+COUNTIF('Ref. Cuotas'!$I$7:'Ref. Cuotas'!I513,'Ref. Cuotas'!I513)-1,"")</f>
        <v>812</v>
      </c>
      <c r="AK514" s="7">
        <f>IFERROR(RANK('Ref. Cuotas'!J513,'Ref. Cuotas'!J:J,0)+COUNTIF('Ref. Cuotas'!$J$7:'Ref. Cuotas'!J513,'Ref. Cuotas'!J513)-1,"")</f>
        <v>230</v>
      </c>
      <c r="AL514" s="7">
        <f>IFERROR(RANK('Ref. Cuotas'!K513,'Ref. Cuotas'!K:K,0)+COUNTIF('Ref. Cuotas'!$K$7:'Ref. Cuotas'!K513,'Ref. Cuotas'!K513)-1,"")</f>
        <v>1460</v>
      </c>
      <c r="AM514" s="7">
        <f>IFERROR(RANK('Ref. Cuotas'!L513,'Ref. Cuotas'!L:L,0)+COUNTIF('Ref. Cuotas'!$L$7:'Ref. Cuotas'!L513,'Ref. Cuotas'!L513)-1,"")</f>
        <v>893</v>
      </c>
      <c r="AN514" s="7">
        <f>IFERROR(RANK('Ref. Cuotas'!M513,'Ref. Cuotas'!M:M,0)+COUNTIF('Ref. Cuotas'!$M$7:'Ref. Cuotas'!M513,'Ref. Cuotas'!M513)-1,"")</f>
        <v>1326</v>
      </c>
      <c r="AO514" s="7">
        <f>IFERROR(RANK('Ref. Cuotas'!H513,'Ref. Cuotas'!H:H,1)+COUNTIF('Ref. Cuotas'!$H$7:'Ref. Cuotas'!H513,'Ref. Cuotas'!H513)-1,"")</f>
        <v>2090</v>
      </c>
      <c r="AP514" s="7">
        <f>IFERROR(RANK('Ref. Cuotas'!J513,'Ref. Cuotas'!J:J,1)+COUNTIF('Ref. Cuotas'!$J$7:'Ref. Cuotas'!J513,'Ref. Cuotas'!J513)-1,"")</f>
        <v>2573</v>
      </c>
      <c r="AQ514" s="7">
        <f>IFERROR(RANK('Ref. Cuotas'!K513,'Ref. Cuotas'!K:K,1)+COUNTIF('Ref. Cuotas'!$K$7:'Ref. Cuotas'!K513,'Ref. Cuotas'!K513)-1,"")</f>
        <v>1343</v>
      </c>
    </row>
    <row r="515" spans="31:43" ht="17.25" customHeight="1" x14ac:dyDescent="0.3">
      <c r="AE515" s="5" t="s">
        <v>510</v>
      </c>
      <c r="AF515" s="5" t="s">
        <v>3593</v>
      </c>
      <c r="AG515" s="6" t="s">
        <v>3009</v>
      </c>
      <c r="AH515" s="6" t="s">
        <v>4094</v>
      </c>
      <c r="AI515" s="7">
        <f>IFERROR(RANK('Ref. Cuotas'!H514,'Ref. Cuotas'!H:H,0)+COUNTIF('Ref. Cuotas'!$H$7:'Ref. Cuotas'!H514,'Ref. Cuotas'!H514)-1,"")</f>
        <v>885</v>
      </c>
      <c r="AJ515" s="7">
        <f>IFERROR(RANK('Ref. Cuotas'!I514,'Ref. Cuotas'!I:I,0)+COUNTIF('Ref. Cuotas'!$I$7:'Ref. Cuotas'!I514,'Ref. Cuotas'!I514)-1,"")</f>
        <v>626</v>
      </c>
      <c r="AK515" s="7">
        <f>IFERROR(RANK('Ref. Cuotas'!J514,'Ref. Cuotas'!J:J,0)+COUNTIF('Ref. Cuotas'!$J$7:'Ref. Cuotas'!J514,'Ref. Cuotas'!J514)-1,"")</f>
        <v>515</v>
      </c>
      <c r="AL515" s="7">
        <f>IFERROR(RANK('Ref. Cuotas'!K514,'Ref. Cuotas'!K:K,0)+COUNTIF('Ref. Cuotas'!$K$7:'Ref. Cuotas'!K514,'Ref. Cuotas'!K514)-1,"")</f>
        <v>1391</v>
      </c>
      <c r="AM515" s="7">
        <f>IFERROR(RANK('Ref. Cuotas'!L514,'Ref. Cuotas'!L:L,0)+COUNTIF('Ref. Cuotas'!$L$7:'Ref. Cuotas'!L514,'Ref. Cuotas'!L514)-1,"")</f>
        <v>2264</v>
      </c>
      <c r="AN515" s="7">
        <f>IFERROR(RANK('Ref. Cuotas'!M514,'Ref. Cuotas'!M:M,0)+COUNTIF('Ref. Cuotas'!$M$7:'Ref. Cuotas'!M514,'Ref. Cuotas'!M514)-1,"")</f>
        <v>296</v>
      </c>
      <c r="AO515" s="7">
        <f>IFERROR(RANK('Ref. Cuotas'!H514,'Ref. Cuotas'!H:H,1)+COUNTIF('Ref. Cuotas'!$H$7:'Ref. Cuotas'!H514,'Ref. Cuotas'!H514)-1,"")</f>
        <v>1918</v>
      </c>
      <c r="AP515" s="7">
        <f>IFERROR(RANK('Ref. Cuotas'!J514,'Ref. Cuotas'!J:J,1)+COUNTIF('Ref. Cuotas'!$J$7:'Ref. Cuotas'!J514,'Ref. Cuotas'!J514)-1,"")</f>
        <v>2288</v>
      </c>
      <c r="AQ515" s="7">
        <f>IFERROR(RANK('Ref. Cuotas'!K514,'Ref. Cuotas'!K:K,1)+COUNTIF('Ref. Cuotas'!$K$7:'Ref. Cuotas'!K514,'Ref. Cuotas'!K514)-1,"")</f>
        <v>1412</v>
      </c>
    </row>
    <row r="516" spans="31:43" ht="17.25" customHeight="1" x14ac:dyDescent="0.3">
      <c r="AE516" s="5" t="s">
        <v>511</v>
      </c>
      <c r="AF516" s="5" t="s">
        <v>3594</v>
      </c>
      <c r="AG516" s="6" t="s">
        <v>3009</v>
      </c>
      <c r="AH516" s="6" t="s">
        <v>4095</v>
      </c>
      <c r="AI516" s="7">
        <f>IFERROR(RANK('Ref. Cuotas'!H515,'Ref. Cuotas'!H:H,0)+COUNTIF('Ref. Cuotas'!$H$7:'Ref. Cuotas'!H515,'Ref. Cuotas'!H515)-1,"")</f>
        <v>2295</v>
      </c>
      <c r="AJ516" s="7">
        <f>IFERROR(RANK('Ref. Cuotas'!I515,'Ref. Cuotas'!I:I,0)+COUNTIF('Ref. Cuotas'!$I$7:'Ref. Cuotas'!I515,'Ref. Cuotas'!I515)-1,"")</f>
        <v>1380</v>
      </c>
      <c r="AK516" s="7">
        <f>IFERROR(RANK('Ref. Cuotas'!J515,'Ref. Cuotas'!J:J,0)+COUNTIF('Ref. Cuotas'!$J$7:'Ref. Cuotas'!J515,'Ref. Cuotas'!J515)-1,"")</f>
        <v>1159</v>
      </c>
      <c r="AL516" s="7">
        <f>IFERROR(RANK('Ref. Cuotas'!K515,'Ref. Cuotas'!K:K,0)+COUNTIF('Ref. Cuotas'!$K$7:'Ref. Cuotas'!K515,'Ref. Cuotas'!K515)-1,"")</f>
        <v>2627</v>
      </c>
      <c r="AM516" s="7">
        <f>IFERROR(RANK('Ref. Cuotas'!L515,'Ref. Cuotas'!L:L,0)+COUNTIF('Ref. Cuotas'!$L$7:'Ref. Cuotas'!L515,'Ref. Cuotas'!L515)-1,"")</f>
        <v>2623</v>
      </c>
      <c r="AN516" s="7">
        <f>IFERROR(RANK('Ref. Cuotas'!M515,'Ref. Cuotas'!M:M,0)+COUNTIF('Ref. Cuotas'!$M$7:'Ref. Cuotas'!M515,'Ref. Cuotas'!M515)-1,"")</f>
        <v>1327</v>
      </c>
      <c r="AO516" s="7">
        <f>IFERROR(RANK('Ref. Cuotas'!H515,'Ref. Cuotas'!H:H,1)+COUNTIF('Ref. Cuotas'!$H$7:'Ref. Cuotas'!H515,'Ref. Cuotas'!H515)-1,"")</f>
        <v>479</v>
      </c>
      <c r="AP516" s="7">
        <f>IFERROR(RANK('Ref. Cuotas'!J515,'Ref. Cuotas'!J:J,1)+COUNTIF('Ref. Cuotas'!$J$7:'Ref. Cuotas'!J515,'Ref. Cuotas'!J515)-1,"")</f>
        <v>334</v>
      </c>
      <c r="AQ516" s="7">
        <f>IFERROR(RANK('Ref. Cuotas'!K515,'Ref. Cuotas'!K:K,1)+COUNTIF('Ref. Cuotas'!$K$7:'Ref. Cuotas'!K515,'Ref. Cuotas'!K515)-1,"")</f>
        <v>45</v>
      </c>
    </row>
    <row r="517" spans="31:43" ht="17.25" customHeight="1" x14ac:dyDescent="0.3">
      <c r="AE517" s="5" t="s">
        <v>512</v>
      </c>
      <c r="AF517" s="5" t="s">
        <v>3595</v>
      </c>
      <c r="AG517" s="6" t="s">
        <v>3009</v>
      </c>
      <c r="AH517" s="6" t="s">
        <v>4102</v>
      </c>
      <c r="AI517" s="7">
        <f>IFERROR(RANK('Ref. Cuotas'!H516,'Ref. Cuotas'!H:H,0)+COUNTIF('Ref. Cuotas'!$H$7:'Ref. Cuotas'!H516,'Ref. Cuotas'!H516)-1,"")</f>
        <v>873</v>
      </c>
      <c r="AJ517" s="7">
        <f>IFERROR(RANK('Ref. Cuotas'!I516,'Ref. Cuotas'!I:I,0)+COUNTIF('Ref. Cuotas'!$I$7:'Ref. Cuotas'!I516,'Ref. Cuotas'!I516)-1,"")</f>
        <v>1381</v>
      </c>
      <c r="AK517" s="7">
        <f>IFERROR(RANK('Ref. Cuotas'!J516,'Ref. Cuotas'!J:J,0)+COUNTIF('Ref. Cuotas'!$J$7:'Ref. Cuotas'!J516,'Ref. Cuotas'!J516)-1,"")</f>
        <v>1160</v>
      </c>
      <c r="AL517" s="7">
        <f>IFERROR(RANK('Ref. Cuotas'!K516,'Ref. Cuotas'!K:K,0)+COUNTIF('Ref. Cuotas'!$K$7:'Ref. Cuotas'!K516,'Ref. Cuotas'!K516)-1,"")</f>
        <v>1531</v>
      </c>
      <c r="AM517" s="7">
        <f>IFERROR(RANK('Ref. Cuotas'!L516,'Ref. Cuotas'!L:L,0)+COUNTIF('Ref. Cuotas'!$L$7:'Ref. Cuotas'!L516,'Ref. Cuotas'!L516)-1,"")</f>
        <v>2265</v>
      </c>
      <c r="AN517" s="7">
        <f>IFERROR(RANK('Ref. Cuotas'!M516,'Ref. Cuotas'!M:M,0)+COUNTIF('Ref. Cuotas'!$M$7:'Ref. Cuotas'!M516,'Ref. Cuotas'!M516)-1,"")</f>
        <v>297</v>
      </c>
      <c r="AO517" s="7">
        <f>IFERROR(RANK('Ref. Cuotas'!H516,'Ref. Cuotas'!H:H,1)+COUNTIF('Ref. Cuotas'!$H$7:'Ref. Cuotas'!H516,'Ref. Cuotas'!H516)-1,"")</f>
        <v>1930</v>
      </c>
      <c r="AP517" s="7">
        <f>IFERROR(RANK('Ref. Cuotas'!J516,'Ref. Cuotas'!J:J,1)+COUNTIF('Ref. Cuotas'!$J$7:'Ref. Cuotas'!J516,'Ref. Cuotas'!J516)-1,"")</f>
        <v>335</v>
      </c>
      <c r="AQ517" s="7">
        <f>IFERROR(RANK('Ref. Cuotas'!K516,'Ref. Cuotas'!K:K,1)+COUNTIF('Ref. Cuotas'!$K$7:'Ref. Cuotas'!K516,'Ref. Cuotas'!K516)-1,"")</f>
        <v>1272</v>
      </c>
    </row>
    <row r="518" spans="31:43" ht="17.25" customHeight="1" x14ac:dyDescent="0.3">
      <c r="AE518" s="5" t="s">
        <v>513</v>
      </c>
      <c r="AF518" s="5" t="s">
        <v>3596</v>
      </c>
      <c r="AG518" s="6" t="s">
        <v>3009</v>
      </c>
      <c r="AH518" s="6" t="s">
        <v>4161</v>
      </c>
      <c r="AI518" s="7">
        <f>IFERROR(RANK('Ref. Cuotas'!H517,'Ref. Cuotas'!H:H,0)+COUNTIF('Ref. Cuotas'!$H$7:'Ref. Cuotas'!H517,'Ref. Cuotas'!H517)-1,"")</f>
        <v>956</v>
      </c>
      <c r="AJ518" s="7">
        <f>IFERROR(RANK('Ref. Cuotas'!I517,'Ref. Cuotas'!I:I,0)+COUNTIF('Ref. Cuotas'!$I$7:'Ref. Cuotas'!I517,'Ref. Cuotas'!I517)-1,"")</f>
        <v>1382</v>
      </c>
      <c r="AK518" s="7">
        <f>IFERROR(RANK('Ref. Cuotas'!J517,'Ref. Cuotas'!J:J,0)+COUNTIF('Ref. Cuotas'!$J$7:'Ref. Cuotas'!J517,'Ref. Cuotas'!J517)-1,"")</f>
        <v>1161</v>
      </c>
      <c r="AL518" s="7">
        <f>IFERROR(RANK('Ref. Cuotas'!K517,'Ref. Cuotas'!K:K,0)+COUNTIF('Ref. Cuotas'!$K$7:'Ref. Cuotas'!K517,'Ref. Cuotas'!K517)-1,"")</f>
        <v>1834</v>
      </c>
      <c r="AM518" s="7">
        <f>IFERROR(RANK('Ref. Cuotas'!L517,'Ref. Cuotas'!L:L,0)+COUNTIF('Ref. Cuotas'!$L$7:'Ref. Cuotas'!L517,'Ref. Cuotas'!L517)-1,"")</f>
        <v>1991</v>
      </c>
      <c r="AN518" s="7">
        <f>IFERROR(RANK('Ref. Cuotas'!M517,'Ref. Cuotas'!M:M,0)+COUNTIF('Ref. Cuotas'!$M$7:'Ref. Cuotas'!M517,'Ref. Cuotas'!M517)-1,"")</f>
        <v>298</v>
      </c>
      <c r="AO518" s="7">
        <f>IFERROR(RANK('Ref. Cuotas'!H517,'Ref. Cuotas'!H:H,1)+COUNTIF('Ref. Cuotas'!$H$7:'Ref. Cuotas'!H517,'Ref. Cuotas'!H517)-1,"")</f>
        <v>1847</v>
      </c>
      <c r="AP518" s="7">
        <f>IFERROR(RANK('Ref. Cuotas'!J517,'Ref. Cuotas'!J:J,1)+COUNTIF('Ref. Cuotas'!$J$7:'Ref. Cuotas'!J517,'Ref. Cuotas'!J517)-1,"")</f>
        <v>336</v>
      </c>
      <c r="AQ518" s="7">
        <f>IFERROR(RANK('Ref. Cuotas'!K517,'Ref. Cuotas'!K:K,1)+COUNTIF('Ref. Cuotas'!$K$7:'Ref. Cuotas'!K517,'Ref. Cuotas'!K517)-1,"")</f>
        <v>969</v>
      </c>
    </row>
    <row r="519" spans="31:43" ht="17.25" customHeight="1" x14ac:dyDescent="0.3">
      <c r="AE519" s="5" t="s">
        <v>514</v>
      </c>
      <c r="AF519" s="5" t="s">
        <v>3597</v>
      </c>
      <c r="AG519" s="6" t="s">
        <v>3009</v>
      </c>
      <c r="AH519" s="6" t="s">
        <v>4163</v>
      </c>
      <c r="AI519" s="7">
        <f>IFERROR(RANK('Ref. Cuotas'!H518,'Ref. Cuotas'!H:H,0)+COUNTIF('Ref. Cuotas'!$H$7:'Ref. Cuotas'!H518,'Ref. Cuotas'!H518)-1,"")</f>
        <v>678</v>
      </c>
      <c r="AJ519" s="7">
        <f>IFERROR(RANK('Ref. Cuotas'!I518,'Ref. Cuotas'!I:I,0)+COUNTIF('Ref. Cuotas'!$I$7:'Ref. Cuotas'!I518,'Ref. Cuotas'!I518)-1,"")</f>
        <v>1383</v>
      </c>
      <c r="AK519" s="7">
        <f>IFERROR(RANK('Ref. Cuotas'!J518,'Ref. Cuotas'!J:J,0)+COUNTIF('Ref. Cuotas'!$J$7:'Ref. Cuotas'!J518,'Ref. Cuotas'!J518)-1,"")</f>
        <v>1162</v>
      </c>
      <c r="AL519" s="7">
        <f>IFERROR(RANK('Ref. Cuotas'!K518,'Ref. Cuotas'!K:K,0)+COUNTIF('Ref. Cuotas'!$K$7:'Ref. Cuotas'!K518,'Ref. Cuotas'!K518)-1,"")</f>
        <v>1978</v>
      </c>
      <c r="AM519" s="7">
        <f>IFERROR(RANK('Ref. Cuotas'!L518,'Ref. Cuotas'!L:L,0)+COUNTIF('Ref. Cuotas'!$L$7:'Ref. Cuotas'!L518,'Ref. Cuotas'!L518)-1,"")</f>
        <v>1178</v>
      </c>
      <c r="AN519" s="7">
        <f>IFERROR(RANK('Ref. Cuotas'!M518,'Ref. Cuotas'!M:M,0)+COUNTIF('Ref. Cuotas'!$M$7:'Ref. Cuotas'!M518,'Ref. Cuotas'!M518)-1,"")</f>
        <v>1328</v>
      </c>
      <c r="AO519" s="7">
        <f>IFERROR(RANK('Ref. Cuotas'!H518,'Ref. Cuotas'!H:H,1)+COUNTIF('Ref. Cuotas'!$H$7:'Ref. Cuotas'!H518,'Ref. Cuotas'!H518)-1,"")</f>
        <v>2125</v>
      </c>
      <c r="AP519" s="7">
        <f>IFERROR(RANK('Ref. Cuotas'!J518,'Ref. Cuotas'!J:J,1)+COUNTIF('Ref. Cuotas'!$J$7:'Ref. Cuotas'!J518,'Ref. Cuotas'!J518)-1,"")</f>
        <v>337</v>
      </c>
      <c r="AQ519" s="7">
        <f>IFERROR(RANK('Ref. Cuotas'!K518,'Ref. Cuotas'!K:K,1)+COUNTIF('Ref. Cuotas'!$K$7:'Ref. Cuotas'!K518,'Ref. Cuotas'!K518)-1,"")</f>
        <v>825</v>
      </c>
    </row>
    <row r="520" spans="31:43" ht="17.25" customHeight="1" x14ac:dyDescent="0.3">
      <c r="AE520" s="5" t="s">
        <v>515</v>
      </c>
      <c r="AF520" s="5" t="s">
        <v>3598</v>
      </c>
      <c r="AG520" s="6" t="s">
        <v>3009</v>
      </c>
      <c r="AH520" s="6" t="s">
        <v>4148</v>
      </c>
      <c r="AI520" s="7">
        <f>IFERROR(RANK('Ref. Cuotas'!H519,'Ref. Cuotas'!H:H,0)+COUNTIF('Ref. Cuotas'!$H$7:'Ref. Cuotas'!H519,'Ref. Cuotas'!H519)-1,"")</f>
        <v>981</v>
      </c>
      <c r="AJ520" s="7">
        <f>IFERROR(RANK('Ref. Cuotas'!I519,'Ref. Cuotas'!I:I,0)+COUNTIF('Ref. Cuotas'!$I$7:'Ref. Cuotas'!I519,'Ref. Cuotas'!I519)-1,"")</f>
        <v>635</v>
      </c>
      <c r="AK520" s="7">
        <f>IFERROR(RANK('Ref. Cuotas'!J519,'Ref. Cuotas'!J:J,0)+COUNTIF('Ref. Cuotas'!$J$7:'Ref. Cuotas'!J519,'Ref. Cuotas'!J519)-1,"")</f>
        <v>800</v>
      </c>
      <c r="AL520" s="7">
        <f>IFERROR(RANK('Ref. Cuotas'!K519,'Ref. Cuotas'!K:K,0)+COUNTIF('Ref. Cuotas'!$K$7:'Ref. Cuotas'!K519,'Ref. Cuotas'!K519)-1,"")</f>
        <v>1254</v>
      </c>
      <c r="AM520" s="7">
        <f>IFERROR(RANK('Ref. Cuotas'!L519,'Ref. Cuotas'!L:L,0)+COUNTIF('Ref. Cuotas'!$L$7:'Ref. Cuotas'!L519,'Ref. Cuotas'!L519)-1,"")</f>
        <v>744</v>
      </c>
      <c r="AN520" s="7">
        <f>IFERROR(RANK('Ref. Cuotas'!M519,'Ref. Cuotas'!M:M,0)+COUNTIF('Ref. Cuotas'!$M$7:'Ref. Cuotas'!M519,'Ref. Cuotas'!M519)-1,"")</f>
        <v>299</v>
      </c>
      <c r="AO520" s="7">
        <f>IFERROR(RANK('Ref. Cuotas'!H519,'Ref. Cuotas'!H:H,1)+COUNTIF('Ref. Cuotas'!$H$7:'Ref. Cuotas'!H519,'Ref. Cuotas'!H519)-1,"")</f>
        <v>1822</v>
      </c>
      <c r="AP520" s="7">
        <f>IFERROR(RANK('Ref. Cuotas'!J519,'Ref. Cuotas'!J:J,1)+COUNTIF('Ref. Cuotas'!$J$7:'Ref. Cuotas'!J519,'Ref. Cuotas'!J519)-1,"")</f>
        <v>2003</v>
      </c>
      <c r="AQ520" s="7">
        <f>IFERROR(RANK('Ref. Cuotas'!K519,'Ref. Cuotas'!K:K,1)+COUNTIF('Ref. Cuotas'!$K$7:'Ref. Cuotas'!K519,'Ref. Cuotas'!K519)-1,"")</f>
        <v>1549</v>
      </c>
    </row>
    <row r="521" spans="31:43" ht="17.25" customHeight="1" x14ac:dyDescent="0.3">
      <c r="AE521" s="5" t="s">
        <v>516</v>
      </c>
      <c r="AF521" s="5" t="s">
        <v>3599</v>
      </c>
      <c r="AG521" s="6" t="s">
        <v>3010</v>
      </c>
      <c r="AH521" s="6" t="s">
        <v>4088</v>
      </c>
      <c r="AI521" s="7">
        <f>IFERROR(RANK('Ref. Cuotas'!H520,'Ref. Cuotas'!H:H,0)+COUNTIF('Ref. Cuotas'!$H$7:'Ref. Cuotas'!H520,'Ref. Cuotas'!H520)-1,"")</f>
        <v>390</v>
      </c>
      <c r="AJ521" s="7">
        <f>IFERROR(RANK('Ref. Cuotas'!I520,'Ref. Cuotas'!I:I,0)+COUNTIF('Ref. Cuotas'!$I$7:'Ref. Cuotas'!I520,'Ref. Cuotas'!I520)-1,"")</f>
        <v>649</v>
      </c>
      <c r="AK521" s="7">
        <f>IFERROR(RANK('Ref. Cuotas'!J520,'Ref. Cuotas'!J:J,0)+COUNTIF('Ref. Cuotas'!$J$7:'Ref. Cuotas'!J520,'Ref. Cuotas'!J520)-1,"")</f>
        <v>619</v>
      </c>
      <c r="AL521" s="7">
        <f>IFERROR(RANK('Ref. Cuotas'!K520,'Ref. Cuotas'!K:K,0)+COUNTIF('Ref. Cuotas'!$K$7:'Ref. Cuotas'!K520,'Ref. Cuotas'!K520)-1,"")</f>
        <v>837</v>
      </c>
      <c r="AM521" s="7">
        <f>IFERROR(RANK('Ref. Cuotas'!L520,'Ref. Cuotas'!L:L,0)+COUNTIF('Ref. Cuotas'!$L$7:'Ref. Cuotas'!L520,'Ref. Cuotas'!L520)-1,"")</f>
        <v>602</v>
      </c>
      <c r="AN521" s="7">
        <f>IFERROR(RANK('Ref. Cuotas'!M520,'Ref. Cuotas'!M:M,0)+COUNTIF('Ref. Cuotas'!$M$7:'Ref. Cuotas'!M520,'Ref. Cuotas'!M520)-1,"")</f>
        <v>1329</v>
      </c>
      <c r="AO521" s="7">
        <f>IFERROR(RANK('Ref. Cuotas'!H520,'Ref. Cuotas'!H:H,1)+COUNTIF('Ref. Cuotas'!$H$7:'Ref. Cuotas'!H520,'Ref. Cuotas'!H520)-1,"")</f>
        <v>2413</v>
      </c>
      <c r="AP521" s="7">
        <f>IFERROR(RANK('Ref. Cuotas'!J520,'Ref. Cuotas'!J:J,1)+COUNTIF('Ref. Cuotas'!$J$7:'Ref. Cuotas'!J520,'Ref. Cuotas'!J520)-1,"")</f>
        <v>2184</v>
      </c>
      <c r="AQ521" s="7">
        <f>IFERROR(RANK('Ref. Cuotas'!K520,'Ref. Cuotas'!K:K,1)+COUNTIF('Ref. Cuotas'!$K$7:'Ref. Cuotas'!K520,'Ref. Cuotas'!K520)-1,"")</f>
        <v>1966</v>
      </c>
    </row>
    <row r="522" spans="31:43" ht="17.25" customHeight="1" x14ac:dyDescent="0.3">
      <c r="AE522" s="5" t="s">
        <v>517</v>
      </c>
      <c r="AF522" s="5" t="s">
        <v>3600</v>
      </c>
      <c r="AG522" s="6" t="s">
        <v>3010</v>
      </c>
      <c r="AH522" s="6" t="s">
        <v>4146</v>
      </c>
      <c r="AI522" s="7">
        <f>IFERROR(RANK('Ref. Cuotas'!H521,'Ref. Cuotas'!H:H,0)+COUNTIF('Ref. Cuotas'!$H$7:'Ref. Cuotas'!H521,'Ref. Cuotas'!H521)-1,"")</f>
        <v>405</v>
      </c>
      <c r="AJ522" s="7">
        <f>IFERROR(RANK('Ref. Cuotas'!I521,'Ref. Cuotas'!I:I,0)+COUNTIF('Ref. Cuotas'!$I$7:'Ref. Cuotas'!I521,'Ref. Cuotas'!I521)-1,"")</f>
        <v>333</v>
      </c>
      <c r="AK522" s="7">
        <f>IFERROR(RANK('Ref. Cuotas'!J521,'Ref. Cuotas'!J:J,0)+COUNTIF('Ref. Cuotas'!$J$7:'Ref. Cuotas'!J521,'Ref. Cuotas'!J521)-1,"")</f>
        <v>339</v>
      </c>
      <c r="AL522" s="7">
        <f>IFERROR(RANK('Ref. Cuotas'!K521,'Ref. Cuotas'!K:K,0)+COUNTIF('Ref. Cuotas'!$K$7:'Ref. Cuotas'!K521,'Ref. Cuotas'!K521)-1,"")</f>
        <v>98</v>
      </c>
      <c r="AM522" s="7">
        <f>IFERROR(RANK('Ref. Cuotas'!L521,'Ref. Cuotas'!L:L,0)+COUNTIF('Ref. Cuotas'!$L$7:'Ref. Cuotas'!L521,'Ref. Cuotas'!L521)-1,"")</f>
        <v>124</v>
      </c>
      <c r="AN522" s="7">
        <f>IFERROR(RANK('Ref. Cuotas'!M521,'Ref. Cuotas'!M:M,0)+COUNTIF('Ref. Cuotas'!$M$7:'Ref. Cuotas'!M521,'Ref. Cuotas'!M521)-1,"")</f>
        <v>1330</v>
      </c>
      <c r="AO522" s="7">
        <f>IFERROR(RANK('Ref. Cuotas'!H521,'Ref. Cuotas'!H:H,1)+COUNTIF('Ref. Cuotas'!$H$7:'Ref. Cuotas'!H521,'Ref. Cuotas'!H521)-1,"")</f>
        <v>2398</v>
      </c>
      <c r="AP522" s="7">
        <f>IFERROR(RANK('Ref. Cuotas'!J521,'Ref. Cuotas'!J:J,1)+COUNTIF('Ref. Cuotas'!$J$7:'Ref. Cuotas'!J521,'Ref. Cuotas'!J521)-1,"")</f>
        <v>2464</v>
      </c>
      <c r="AQ522" s="7">
        <f>IFERROR(RANK('Ref. Cuotas'!K521,'Ref. Cuotas'!K:K,1)+COUNTIF('Ref. Cuotas'!$K$7:'Ref. Cuotas'!K521,'Ref. Cuotas'!K521)-1,"")</f>
        <v>2705</v>
      </c>
    </row>
    <row r="523" spans="31:43" ht="17.25" customHeight="1" x14ac:dyDescent="0.3">
      <c r="AE523" s="5" t="s">
        <v>518</v>
      </c>
      <c r="AF523" s="5" t="s">
        <v>3601</v>
      </c>
      <c r="AG523" s="6" t="s">
        <v>3010</v>
      </c>
      <c r="AH523" s="6" t="s">
        <v>4094</v>
      </c>
      <c r="AI523" s="7">
        <f>IFERROR(RANK('Ref. Cuotas'!H522,'Ref. Cuotas'!H:H,0)+COUNTIF('Ref. Cuotas'!$H$7:'Ref. Cuotas'!H522,'Ref. Cuotas'!H522)-1,"")</f>
        <v>951</v>
      </c>
      <c r="AJ523" s="7">
        <f>IFERROR(RANK('Ref. Cuotas'!I522,'Ref. Cuotas'!I:I,0)+COUNTIF('Ref. Cuotas'!$I$7:'Ref. Cuotas'!I522,'Ref. Cuotas'!I522)-1,"")</f>
        <v>520</v>
      </c>
      <c r="AK523" s="7">
        <f>IFERROR(RANK('Ref. Cuotas'!J522,'Ref. Cuotas'!J:J,0)+COUNTIF('Ref. Cuotas'!$J$7:'Ref. Cuotas'!J522,'Ref. Cuotas'!J522)-1,"")</f>
        <v>542</v>
      </c>
      <c r="AL523" s="7">
        <f>IFERROR(RANK('Ref. Cuotas'!K522,'Ref. Cuotas'!K:K,0)+COUNTIF('Ref. Cuotas'!$K$7:'Ref. Cuotas'!K522,'Ref. Cuotas'!K522)-1,"")</f>
        <v>546</v>
      </c>
      <c r="AM523" s="7">
        <f>IFERROR(RANK('Ref. Cuotas'!L522,'Ref. Cuotas'!L:L,0)+COUNTIF('Ref. Cuotas'!$L$7:'Ref. Cuotas'!L522,'Ref. Cuotas'!L522)-1,"")</f>
        <v>2266</v>
      </c>
      <c r="AN523" s="7">
        <f>IFERROR(RANK('Ref. Cuotas'!M522,'Ref. Cuotas'!M:M,0)+COUNTIF('Ref. Cuotas'!$M$7:'Ref. Cuotas'!M522,'Ref. Cuotas'!M522)-1,"")</f>
        <v>300</v>
      </c>
      <c r="AO523" s="7">
        <f>IFERROR(RANK('Ref. Cuotas'!H522,'Ref. Cuotas'!H:H,1)+COUNTIF('Ref. Cuotas'!$H$7:'Ref. Cuotas'!H522,'Ref. Cuotas'!H522)-1,"")</f>
        <v>1852</v>
      </c>
      <c r="AP523" s="7">
        <f>IFERROR(RANK('Ref. Cuotas'!J522,'Ref. Cuotas'!J:J,1)+COUNTIF('Ref. Cuotas'!$J$7:'Ref. Cuotas'!J522,'Ref. Cuotas'!J522)-1,"")</f>
        <v>2261</v>
      </c>
      <c r="AQ523" s="7">
        <f>IFERROR(RANK('Ref. Cuotas'!K522,'Ref. Cuotas'!K:K,1)+COUNTIF('Ref. Cuotas'!$K$7:'Ref. Cuotas'!K522,'Ref. Cuotas'!K522)-1,"")</f>
        <v>2257</v>
      </c>
    </row>
    <row r="524" spans="31:43" ht="17.25" customHeight="1" x14ac:dyDescent="0.3">
      <c r="AE524" s="5" t="s">
        <v>519</v>
      </c>
      <c r="AF524" s="5" t="s">
        <v>3602</v>
      </c>
      <c r="AG524" s="6" t="s">
        <v>3010</v>
      </c>
      <c r="AH524" s="6" t="s">
        <v>4095</v>
      </c>
      <c r="AI524" s="7">
        <f>IFERROR(RANK('Ref. Cuotas'!H523,'Ref. Cuotas'!H:H,0)+COUNTIF('Ref. Cuotas'!$H$7:'Ref. Cuotas'!H523,'Ref. Cuotas'!H523)-1,"")</f>
        <v>2296</v>
      </c>
      <c r="AJ524" s="7">
        <f>IFERROR(RANK('Ref. Cuotas'!I523,'Ref. Cuotas'!I:I,0)+COUNTIF('Ref. Cuotas'!$I$7:'Ref. Cuotas'!I523,'Ref. Cuotas'!I523)-1,"")</f>
        <v>1384</v>
      </c>
      <c r="AK524" s="7">
        <f>IFERROR(RANK('Ref. Cuotas'!J523,'Ref. Cuotas'!J:J,0)+COUNTIF('Ref. Cuotas'!$J$7:'Ref. Cuotas'!J523,'Ref. Cuotas'!J523)-1,"")</f>
        <v>1163</v>
      </c>
      <c r="AL524" s="7">
        <f>IFERROR(RANK('Ref. Cuotas'!K523,'Ref. Cuotas'!K:K,0)+COUNTIF('Ref. Cuotas'!$K$7:'Ref. Cuotas'!K523,'Ref. Cuotas'!K523)-1,"")</f>
        <v>2628</v>
      </c>
      <c r="AM524" s="7">
        <f>IFERROR(RANK('Ref. Cuotas'!L523,'Ref. Cuotas'!L:L,0)+COUNTIF('Ref. Cuotas'!$L$7:'Ref. Cuotas'!L523,'Ref. Cuotas'!L523)-1,"")</f>
        <v>2624</v>
      </c>
      <c r="AN524" s="7">
        <f>IFERROR(RANK('Ref. Cuotas'!M523,'Ref. Cuotas'!M:M,0)+COUNTIF('Ref. Cuotas'!$M$7:'Ref. Cuotas'!M523,'Ref. Cuotas'!M523)-1,"")</f>
        <v>1331</v>
      </c>
      <c r="AO524" s="7">
        <f>IFERROR(RANK('Ref. Cuotas'!H523,'Ref. Cuotas'!H:H,1)+COUNTIF('Ref. Cuotas'!$H$7:'Ref. Cuotas'!H523,'Ref. Cuotas'!H523)-1,"")</f>
        <v>480</v>
      </c>
      <c r="AP524" s="7">
        <f>IFERROR(RANK('Ref. Cuotas'!J523,'Ref. Cuotas'!J:J,1)+COUNTIF('Ref. Cuotas'!$J$7:'Ref. Cuotas'!J523,'Ref. Cuotas'!J523)-1,"")</f>
        <v>338</v>
      </c>
      <c r="AQ524" s="7">
        <f>IFERROR(RANK('Ref. Cuotas'!K523,'Ref. Cuotas'!K:K,1)+COUNTIF('Ref. Cuotas'!$K$7:'Ref. Cuotas'!K523,'Ref. Cuotas'!K523)-1,"")</f>
        <v>46</v>
      </c>
    </row>
    <row r="525" spans="31:43" ht="17.25" customHeight="1" x14ac:dyDescent="0.3">
      <c r="AE525" s="5" t="s">
        <v>520</v>
      </c>
      <c r="AF525" s="5" t="s">
        <v>3603</v>
      </c>
      <c r="AG525" s="6" t="s">
        <v>3010</v>
      </c>
      <c r="AH525" s="6" t="s">
        <v>4102</v>
      </c>
      <c r="AI525" s="7">
        <f>IFERROR(RANK('Ref. Cuotas'!H524,'Ref. Cuotas'!H:H,0)+COUNTIF('Ref. Cuotas'!$H$7:'Ref. Cuotas'!H524,'Ref. Cuotas'!H524)-1,"")</f>
        <v>1122</v>
      </c>
      <c r="AJ525" s="7">
        <f>IFERROR(RANK('Ref. Cuotas'!I524,'Ref. Cuotas'!I:I,0)+COUNTIF('Ref. Cuotas'!$I$7:'Ref. Cuotas'!I524,'Ref. Cuotas'!I524)-1,"")</f>
        <v>796</v>
      </c>
      <c r="AK525" s="7">
        <f>IFERROR(RANK('Ref. Cuotas'!J524,'Ref. Cuotas'!J:J,0)+COUNTIF('Ref. Cuotas'!$J$7:'Ref. Cuotas'!J524,'Ref. Cuotas'!J524)-1,"")</f>
        <v>1164</v>
      </c>
      <c r="AL525" s="7">
        <f>IFERROR(RANK('Ref. Cuotas'!K524,'Ref. Cuotas'!K:K,0)+COUNTIF('Ref. Cuotas'!$K$7:'Ref. Cuotas'!K524,'Ref. Cuotas'!K524)-1,"")</f>
        <v>1085</v>
      </c>
      <c r="AM525" s="7">
        <f>IFERROR(RANK('Ref. Cuotas'!L524,'Ref. Cuotas'!L:L,0)+COUNTIF('Ref. Cuotas'!$L$7:'Ref. Cuotas'!L524,'Ref. Cuotas'!L524)-1,"")</f>
        <v>2267</v>
      </c>
      <c r="AN525" s="7">
        <f>IFERROR(RANK('Ref. Cuotas'!M524,'Ref. Cuotas'!M:M,0)+COUNTIF('Ref. Cuotas'!$M$7:'Ref. Cuotas'!M524,'Ref. Cuotas'!M524)-1,"")</f>
        <v>301</v>
      </c>
      <c r="AO525" s="7">
        <f>IFERROR(RANK('Ref. Cuotas'!H524,'Ref. Cuotas'!H:H,1)+COUNTIF('Ref. Cuotas'!$H$7:'Ref. Cuotas'!H524,'Ref. Cuotas'!H524)-1,"")</f>
        <v>1681</v>
      </c>
      <c r="AP525" s="7">
        <f>IFERROR(RANK('Ref. Cuotas'!J524,'Ref. Cuotas'!J:J,1)+COUNTIF('Ref. Cuotas'!$J$7:'Ref. Cuotas'!J524,'Ref. Cuotas'!J524)-1,"")</f>
        <v>339</v>
      </c>
      <c r="AQ525" s="7">
        <f>IFERROR(RANK('Ref. Cuotas'!K524,'Ref. Cuotas'!K:K,1)+COUNTIF('Ref. Cuotas'!$K$7:'Ref. Cuotas'!K524,'Ref. Cuotas'!K524)-1,"")</f>
        <v>1718</v>
      </c>
    </row>
    <row r="526" spans="31:43" ht="17.25" customHeight="1" x14ac:dyDescent="0.3">
      <c r="AE526" s="5" t="s">
        <v>521</v>
      </c>
      <c r="AF526" s="5" t="s">
        <v>3604</v>
      </c>
      <c r="AG526" s="6" t="s">
        <v>3010</v>
      </c>
      <c r="AH526" s="6" t="s">
        <v>4161</v>
      </c>
      <c r="AI526" s="7">
        <f>IFERROR(RANK('Ref. Cuotas'!H525,'Ref. Cuotas'!H:H,0)+COUNTIF('Ref. Cuotas'!$H$7:'Ref. Cuotas'!H525,'Ref. Cuotas'!H525)-1,"")</f>
        <v>746</v>
      </c>
      <c r="AJ526" s="7">
        <f>IFERROR(RANK('Ref. Cuotas'!I525,'Ref. Cuotas'!I:I,0)+COUNTIF('Ref. Cuotas'!$I$7:'Ref. Cuotas'!I525,'Ref. Cuotas'!I525)-1,"")</f>
        <v>213</v>
      </c>
      <c r="AK526" s="7">
        <f>IFERROR(RANK('Ref. Cuotas'!J525,'Ref. Cuotas'!J:J,0)+COUNTIF('Ref. Cuotas'!$J$7:'Ref. Cuotas'!J525,'Ref. Cuotas'!J525)-1,"")</f>
        <v>88</v>
      </c>
      <c r="AL526" s="7">
        <f>IFERROR(RANK('Ref. Cuotas'!K525,'Ref. Cuotas'!K:K,0)+COUNTIF('Ref. Cuotas'!$K$7:'Ref. Cuotas'!K525,'Ref. Cuotas'!K525)-1,"")</f>
        <v>89</v>
      </c>
      <c r="AM526" s="7">
        <f>IFERROR(RANK('Ref. Cuotas'!L525,'Ref. Cuotas'!L:L,0)+COUNTIF('Ref. Cuotas'!$L$7:'Ref. Cuotas'!L525,'Ref. Cuotas'!L525)-1,"")</f>
        <v>930</v>
      </c>
      <c r="AN526" s="7">
        <f>IFERROR(RANK('Ref. Cuotas'!M525,'Ref. Cuotas'!M:M,0)+COUNTIF('Ref. Cuotas'!$M$7:'Ref. Cuotas'!M525,'Ref. Cuotas'!M525)-1,"")</f>
        <v>130</v>
      </c>
      <c r="AO526" s="7">
        <f>IFERROR(RANK('Ref. Cuotas'!H525,'Ref. Cuotas'!H:H,1)+COUNTIF('Ref. Cuotas'!$H$7:'Ref. Cuotas'!H525,'Ref. Cuotas'!H525)-1,"")</f>
        <v>2057</v>
      </c>
      <c r="AP526" s="7">
        <f>IFERROR(RANK('Ref. Cuotas'!J525,'Ref. Cuotas'!J:J,1)+COUNTIF('Ref. Cuotas'!$J$7:'Ref. Cuotas'!J525,'Ref. Cuotas'!J525)-1,"")</f>
        <v>2715</v>
      </c>
      <c r="AQ526" s="7">
        <f>IFERROR(RANK('Ref. Cuotas'!K525,'Ref. Cuotas'!K:K,1)+COUNTIF('Ref. Cuotas'!$K$7:'Ref. Cuotas'!K525,'Ref. Cuotas'!K525)-1,"")</f>
        <v>2714</v>
      </c>
    </row>
    <row r="527" spans="31:43" ht="17.25" customHeight="1" x14ac:dyDescent="0.3">
      <c r="AE527" s="5" t="s">
        <v>522</v>
      </c>
      <c r="AF527" s="5" t="s">
        <v>3605</v>
      </c>
      <c r="AG527" s="6" t="s">
        <v>3010</v>
      </c>
      <c r="AH527" s="6" t="s">
        <v>4162</v>
      </c>
      <c r="AI527" s="7">
        <f>IFERROR(RANK('Ref. Cuotas'!H526,'Ref. Cuotas'!H:H,0)+COUNTIF('Ref. Cuotas'!$H$7:'Ref. Cuotas'!H526,'Ref. Cuotas'!H526)-1,"")</f>
        <v>1641</v>
      </c>
      <c r="AJ527" s="7">
        <f>IFERROR(RANK('Ref. Cuotas'!I526,'Ref. Cuotas'!I:I,0)+COUNTIF('Ref. Cuotas'!$I$7:'Ref. Cuotas'!I526,'Ref. Cuotas'!I526)-1,"")</f>
        <v>1385</v>
      </c>
      <c r="AK527" s="7">
        <f>IFERROR(RANK('Ref. Cuotas'!J526,'Ref. Cuotas'!J:J,0)+COUNTIF('Ref. Cuotas'!$J$7:'Ref. Cuotas'!J526,'Ref. Cuotas'!J526)-1,"")</f>
        <v>1165</v>
      </c>
      <c r="AL527" s="7">
        <f>IFERROR(RANK('Ref. Cuotas'!K526,'Ref. Cuotas'!K:K,0)+COUNTIF('Ref. Cuotas'!$K$7:'Ref. Cuotas'!K526,'Ref. Cuotas'!K526)-1,"")</f>
        <v>718</v>
      </c>
      <c r="AM527" s="7">
        <f>IFERROR(RANK('Ref. Cuotas'!L526,'Ref. Cuotas'!L:L,0)+COUNTIF('Ref. Cuotas'!$L$7:'Ref. Cuotas'!L526,'Ref. Cuotas'!L526)-1,"")</f>
        <v>1992</v>
      </c>
      <c r="AN527" s="7">
        <f>IFERROR(RANK('Ref. Cuotas'!M526,'Ref. Cuotas'!M:M,0)+COUNTIF('Ref. Cuotas'!$M$7:'Ref. Cuotas'!M526,'Ref. Cuotas'!M526)-1,"")</f>
        <v>1332</v>
      </c>
      <c r="AO527" s="7">
        <f>IFERROR(RANK('Ref. Cuotas'!H526,'Ref. Cuotas'!H:H,1)+COUNTIF('Ref. Cuotas'!$H$7:'Ref. Cuotas'!H526,'Ref. Cuotas'!H526)-1,"")</f>
        <v>1162</v>
      </c>
      <c r="AP527" s="7">
        <f>IFERROR(RANK('Ref. Cuotas'!J526,'Ref. Cuotas'!J:J,1)+COUNTIF('Ref. Cuotas'!$J$7:'Ref. Cuotas'!J526,'Ref. Cuotas'!J526)-1,"")</f>
        <v>340</v>
      </c>
      <c r="AQ527" s="7">
        <f>IFERROR(RANK('Ref. Cuotas'!K526,'Ref. Cuotas'!K:K,1)+COUNTIF('Ref. Cuotas'!$K$7:'Ref. Cuotas'!K526,'Ref. Cuotas'!K526)-1,"")</f>
        <v>2085</v>
      </c>
    </row>
    <row r="528" spans="31:43" ht="17.25" customHeight="1" x14ac:dyDescent="0.3">
      <c r="AE528" s="5" t="s">
        <v>523</v>
      </c>
      <c r="AF528" s="5" t="s">
        <v>3606</v>
      </c>
      <c r="AG528" s="6" t="s">
        <v>3010</v>
      </c>
      <c r="AH528" s="6" t="s">
        <v>4163</v>
      </c>
      <c r="AI528" s="7">
        <f>IFERROR(RANK('Ref. Cuotas'!H527,'Ref. Cuotas'!H:H,0)+COUNTIF('Ref. Cuotas'!$H$7:'Ref. Cuotas'!H527,'Ref. Cuotas'!H527)-1,"")</f>
        <v>600</v>
      </c>
      <c r="AJ528" s="7">
        <f>IFERROR(RANK('Ref. Cuotas'!I527,'Ref. Cuotas'!I:I,0)+COUNTIF('Ref. Cuotas'!$I$7:'Ref. Cuotas'!I527,'Ref. Cuotas'!I527)-1,"")</f>
        <v>1386</v>
      </c>
      <c r="AK528" s="7">
        <f>IFERROR(RANK('Ref. Cuotas'!J527,'Ref. Cuotas'!J:J,0)+COUNTIF('Ref. Cuotas'!$J$7:'Ref. Cuotas'!J527,'Ref. Cuotas'!J527)-1,"")</f>
        <v>1166</v>
      </c>
      <c r="AL528" s="7">
        <f>IFERROR(RANK('Ref. Cuotas'!K527,'Ref. Cuotas'!K:K,0)+COUNTIF('Ref. Cuotas'!$K$7:'Ref. Cuotas'!K527,'Ref. Cuotas'!K527)-1,"")</f>
        <v>1520</v>
      </c>
      <c r="AM528" s="7">
        <f>IFERROR(RANK('Ref. Cuotas'!L527,'Ref. Cuotas'!L:L,0)+COUNTIF('Ref. Cuotas'!$L$7:'Ref. Cuotas'!L527,'Ref. Cuotas'!L527)-1,"")</f>
        <v>959</v>
      </c>
      <c r="AN528" s="7">
        <f>IFERROR(RANK('Ref. Cuotas'!M527,'Ref. Cuotas'!M:M,0)+COUNTIF('Ref. Cuotas'!$M$7:'Ref. Cuotas'!M527,'Ref. Cuotas'!M527)-1,"")</f>
        <v>1333</v>
      </c>
      <c r="AO528" s="7">
        <f>IFERROR(RANK('Ref. Cuotas'!H527,'Ref. Cuotas'!H:H,1)+COUNTIF('Ref. Cuotas'!$H$7:'Ref. Cuotas'!H527,'Ref. Cuotas'!H527)-1,"")</f>
        <v>2203</v>
      </c>
      <c r="AP528" s="7">
        <f>IFERROR(RANK('Ref. Cuotas'!J527,'Ref. Cuotas'!J:J,1)+COUNTIF('Ref. Cuotas'!$J$7:'Ref. Cuotas'!J527,'Ref. Cuotas'!J527)-1,"")</f>
        <v>341</v>
      </c>
      <c r="AQ528" s="7">
        <f>IFERROR(RANK('Ref. Cuotas'!K527,'Ref. Cuotas'!K:K,1)+COUNTIF('Ref. Cuotas'!$K$7:'Ref. Cuotas'!K527,'Ref. Cuotas'!K527)-1,"")</f>
        <v>1283</v>
      </c>
    </row>
    <row r="529" spans="31:43" ht="17.25" customHeight="1" x14ac:dyDescent="0.3">
      <c r="AE529" s="5" t="s">
        <v>524</v>
      </c>
      <c r="AF529" s="5" t="s">
        <v>3607</v>
      </c>
      <c r="AG529" s="6" t="s">
        <v>3010</v>
      </c>
      <c r="AH529" s="6" t="s">
        <v>4148</v>
      </c>
      <c r="AI529" s="7">
        <f>IFERROR(RANK('Ref. Cuotas'!H528,'Ref. Cuotas'!H:H,0)+COUNTIF('Ref. Cuotas'!$H$7:'Ref. Cuotas'!H528,'Ref. Cuotas'!H528)-1,"")</f>
        <v>887</v>
      </c>
      <c r="AJ529" s="7">
        <f>IFERROR(RANK('Ref. Cuotas'!I528,'Ref. Cuotas'!I:I,0)+COUNTIF('Ref. Cuotas'!$I$7:'Ref. Cuotas'!I528,'Ref. Cuotas'!I528)-1,"")</f>
        <v>207</v>
      </c>
      <c r="AK529" s="7">
        <f>IFERROR(RANK('Ref. Cuotas'!J528,'Ref. Cuotas'!J:J,0)+COUNTIF('Ref. Cuotas'!$J$7:'Ref. Cuotas'!J528,'Ref. Cuotas'!J528)-1,"")</f>
        <v>71</v>
      </c>
      <c r="AL529" s="7">
        <f>IFERROR(RANK('Ref. Cuotas'!K528,'Ref. Cuotas'!K:K,0)+COUNTIF('Ref. Cuotas'!$K$7:'Ref. Cuotas'!K528,'Ref. Cuotas'!K528)-1,"")</f>
        <v>94</v>
      </c>
      <c r="AM529" s="7">
        <f>IFERROR(RANK('Ref. Cuotas'!L528,'Ref. Cuotas'!L:L,0)+COUNTIF('Ref. Cuotas'!$L$7:'Ref. Cuotas'!L528,'Ref. Cuotas'!L528)-1,"")</f>
        <v>132</v>
      </c>
      <c r="AN529" s="7">
        <f>IFERROR(RANK('Ref. Cuotas'!M528,'Ref. Cuotas'!M:M,0)+COUNTIF('Ref. Cuotas'!$M$7:'Ref. Cuotas'!M528,'Ref. Cuotas'!M528)-1,"")</f>
        <v>81</v>
      </c>
      <c r="AO529" s="7">
        <f>IFERROR(RANK('Ref. Cuotas'!H528,'Ref. Cuotas'!H:H,1)+COUNTIF('Ref. Cuotas'!$H$7:'Ref. Cuotas'!H528,'Ref. Cuotas'!H528)-1,"")</f>
        <v>1916</v>
      </c>
      <c r="AP529" s="7">
        <f>IFERROR(RANK('Ref. Cuotas'!J528,'Ref. Cuotas'!J:J,1)+COUNTIF('Ref. Cuotas'!$J$7:'Ref. Cuotas'!J528,'Ref. Cuotas'!J528)-1,"")</f>
        <v>2732</v>
      </c>
      <c r="AQ529" s="7">
        <f>IFERROR(RANK('Ref. Cuotas'!K528,'Ref. Cuotas'!K:K,1)+COUNTIF('Ref. Cuotas'!$K$7:'Ref. Cuotas'!K528,'Ref. Cuotas'!K528)-1,"")</f>
        <v>2709</v>
      </c>
    </row>
    <row r="530" spans="31:43" ht="17.25" customHeight="1" x14ac:dyDescent="0.3">
      <c r="AE530" s="5" t="s">
        <v>525</v>
      </c>
      <c r="AF530" s="5" t="s">
        <v>3608</v>
      </c>
      <c r="AG530" s="6" t="s">
        <v>3011</v>
      </c>
      <c r="AH530" s="6" t="s">
        <v>4088</v>
      </c>
      <c r="AI530" s="7">
        <f>IFERROR(RANK('Ref. Cuotas'!H529,'Ref. Cuotas'!H:H,0)+COUNTIF('Ref. Cuotas'!$H$7:'Ref. Cuotas'!H529,'Ref. Cuotas'!H529)-1,"")</f>
        <v>2113</v>
      </c>
      <c r="AJ530" s="7">
        <f>IFERROR(RANK('Ref. Cuotas'!I529,'Ref. Cuotas'!I:I,0)+COUNTIF('Ref. Cuotas'!$I$7:'Ref. Cuotas'!I529,'Ref. Cuotas'!I529)-1,"")</f>
        <v>1387</v>
      </c>
      <c r="AK530" s="7">
        <f>IFERROR(RANK('Ref. Cuotas'!J529,'Ref. Cuotas'!J:J,0)+COUNTIF('Ref. Cuotas'!$J$7:'Ref. Cuotas'!J529,'Ref. Cuotas'!J529)-1,"")</f>
        <v>1167</v>
      </c>
      <c r="AL530" s="7">
        <f>IFERROR(RANK('Ref. Cuotas'!K529,'Ref. Cuotas'!K:K,0)+COUNTIF('Ref. Cuotas'!$K$7:'Ref. Cuotas'!K529,'Ref. Cuotas'!K529)-1,"")</f>
        <v>1659</v>
      </c>
      <c r="AM530" s="7">
        <f>IFERROR(RANK('Ref. Cuotas'!L529,'Ref. Cuotas'!L:L,0)+COUNTIF('Ref. Cuotas'!$L$7:'Ref. Cuotas'!L529,'Ref. Cuotas'!L529)-1,"")</f>
        <v>1364</v>
      </c>
      <c r="AN530" s="7">
        <f>IFERROR(RANK('Ref. Cuotas'!M529,'Ref. Cuotas'!M:M,0)+COUNTIF('Ref. Cuotas'!$M$7:'Ref. Cuotas'!M529,'Ref. Cuotas'!M529)-1,"")</f>
        <v>1334</v>
      </c>
      <c r="AO530" s="7">
        <f>IFERROR(RANK('Ref. Cuotas'!H529,'Ref. Cuotas'!H:H,1)+COUNTIF('Ref. Cuotas'!$H$7:'Ref. Cuotas'!H529,'Ref. Cuotas'!H529)-1,"")</f>
        <v>690</v>
      </c>
      <c r="AP530" s="7">
        <f>IFERROR(RANK('Ref. Cuotas'!J529,'Ref. Cuotas'!J:J,1)+COUNTIF('Ref. Cuotas'!$J$7:'Ref. Cuotas'!J529,'Ref. Cuotas'!J529)-1,"")</f>
        <v>342</v>
      </c>
      <c r="AQ530" s="7">
        <f>IFERROR(RANK('Ref. Cuotas'!K529,'Ref. Cuotas'!K:K,1)+COUNTIF('Ref. Cuotas'!$K$7:'Ref. Cuotas'!K529,'Ref. Cuotas'!K529)-1,"")</f>
        <v>1144</v>
      </c>
    </row>
    <row r="531" spans="31:43" ht="17.25" customHeight="1" x14ac:dyDescent="0.3">
      <c r="AE531" s="5" t="s">
        <v>526</v>
      </c>
      <c r="AF531" s="5" t="s">
        <v>3609</v>
      </c>
      <c r="AG531" s="6" t="s">
        <v>3011</v>
      </c>
      <c r="AH531" s="6" t="s">
        <v>4146</v>
      </c>
      <c r="AI531" s="7">
        <f>IFERROR(RANK('Ref. Cuotas'!H530,'Ref. Cuotas'!H:H,0)+COUNTIF('Ref. Cuotas'!$H$7:'Ref. Cuotas'!H530,'Ref. Cuotas'!H530)-1,"")</f>
        <v>511</v>
      </c>
      <c r="AJ531" s="7">
        <f>IFERROR(RANK('Ref. Cuotas'!I530,'Ref. Cuotas'!I:I,0)+COUNTIF('Ref. Cuotas'!$I$7:'Ref. Cuotas'!I530,'Ref. Cuotas'!I530)-1,"")</f>
        <v>1388</v>
      </c>
      <c r="AK531" s="7">
        <f>IFERROR(RANK('Ref. Cuotas'!J530,'Ref. Cuotas'!J:J,0)+COUNTIF('Ref. Cuotas'!$J$7:'Ref. Cuotas'!J530,'Ref. Cuotas'!J530)-1,"")</f>
        <v>1168</v>
      </c>
      <c r="AL531" s="7">
        <f>IFERROR(RANK('Ref. Cuotas'!K530,'Ref. Cuotas'!K:K,0)+COUNTIF('Ref. Cuotas'!$K$7:'Ref. Cuotas'!K530,'Ref. Cuotas'!K530)-1,"")</f>
        <v>694</v>
      </c>
      <c r="AM531" s="7">
        <f>IFERROR(RANK('Ref. Cuotas'!L530,'Ref. Cuotas'!L:L,0)+COUNTIF('Ref. Cuotas'!$L$7:'Ref. Cuotas'!L530,'Ref. Cuotas'!L530)-1,"")</f>
        <v>813</v>
      </c>
      <c r="AN531" s="7">
        <f>IFERROR(RANK('Ref. Cuotas'!M530,'Ref. Cuotas'!M:M,0)+COUNTIF('Ref. Cuotas'!$M$7:'Ref. Cuotas'!M530,'Ref. Cuotas'!M530)-1,"")</f>
        <v>1335</v>
      </c>
      <c r="AO531" s="7">
        <f>IFERROR(RANK('Ref. Cuotas'!H530,'Ref. Cuotas'!H:H,1)+COUNTIF('Ref. Cuotas'!$H$7:'Ref. Cuotas'!H530,'Ref. Cuotas'!H530)-1,"")</f>
        <v>2292</v>
      </c>
      <c r="AP531" s="7">
        <f>IFERROR(RANK('Ref. Cuotas'!J530,'Ref. Cuotas'!J:J,1)+COUNTIF('Ref. Cuotas'!$J$7:'Ref. Cuotas'!J530,'Ref. Cuotas'!J530)-1,"")</f>
        <v>343</v>
      </c>
      <c r="AQ531" s="7">
        <f>IFERROR(RANK('Ref. Cuotas'!K530,'Ref. Cuotas'!K:K,1)+COUNTIF('Ref. Cuotas'!$K$7:'Ref. Cuotas'!K530,'Ref. Cuotas'!K530)-1,"")</f>
        <v>2109</v>
      </c>
    </row>
    <row r="532" spans="31:43" ht="17.25" customHeight="1" x14ac:dyDescent="0.3">
      <c r="AE532" s="5" t="s">
        <v>527</v>
      </c>
      <c r="AF532" s="5" t="s">
        <v>3610</v>
      </c>
      <c r="AG532" s="6" t="s">
        <v>3011</v>
      </c>
      <c r="AH532" s="6" t="s">
        <v>4161</v>
      </c>
      <c r="AI532" s="7">
        <f>IFERROR(RANK('Ref. Cuotas'!H531,'Ref. Cuotas'!H:H,0)+COUNTIF('Ref. Cuotas'!$H$7:'Ref. Cuotas'!H531,'Ref. Cuotas'!H531)-1,"")</f>
        <v>1448</v>
      </c>
      <c r="AJ532" s="7">
        <f>IFERROR(RANK('Ref. Cuotas'!I531,'Ref. Cuotas'!I:I,0)+COUNTIF('Ref. Cuotas'!$I$7:'Ref. Cuotas'!I531,'Ref. Cuotas'!I531)-1,"")</f>
        <v>1389</v>
      </c>
      <c r="AK532" s="7">
        <f>IFERROR(RANK('Ref. Cuotas'!J531,'Ref. Cuotas'!J:J,0)+COUNTIF('Ref. Cuotas'!$J$7:'Ref. Cuotas'!J531,'Ref. Cuotas'!J531)-1,"")</f>
        <v>1169</v>
      </c>
      <c r="AL532" s="7">
        <f>IFERROR(RANK('Ref. Cuotas'!K531,'Ref. Cuotas'!K:K,0)+COUNTIF('Ref. Cuotas'!$K$7:'Ref. Cuotas'!K531,'Ref. Cuotas'!K531)-1,"")</f>
        <v>1115</v>
      </c>
      <c r="AM532" s="7">
        <f>IFERROR(RANK('Ref. Cuotas'!L531,'Ref. Cuotas'!L:L,0)+COUNTIF('Ref. Cuotas'!$L$7:'Ref. Cuotas'!L531,'Ref. Cuotas'!L531)-1,"")</f>
        <v>1633</v>
      </c>
      <c r="AN532" s="7">
        <f>IFERROR(RANK('Ref. Cuotas'!M531,'Ref. Cuotas'!M:M,0)+COUNTIF('Ref. Cuotas'!$M$7:'Ref. Cuotas'!M531,'Ref. Cuotas'!M531)-1,"")</f>
        <v>1336</v>
      </c>
      <c r="AO532" s="7">
        <f>IFERROR(RANK('Ref. Cuotas'!H531,'Ref. Cuotas'!H:H,1)+COUNTIF('Ref. Cuotas'!$H$7:'Ref. Cuotas'!H531,'Ref. Cuotas'!H531)-1,"")</f>
        <v>1355</v>
      </c>
      <c r="AP532" s="7">
        <f>IFERROR(RANK('Ref. Cuotas'!J531,'Ref. Cuotas'!J:J,1)+COUNTIF('Ref. Cuotas'!$J$7:'Ref. Cuotas'!J531,'Ref. Cuotas'!J531)-1,"")</f>
        <v>344</v>
      </c>
      <c r="AQ532" s="7">
        <f>IFERROR(RANK('Ref. Cuotas'!K531,'Ref. Cuotas'!K:K,1)+COUNTIF('Ref. Cuotas'!$K$7:'Ref. Cuotas'!K531,'Ref. Cuotas'!K531)-1,"")</f>
        <v>1688</v>
      </c>
    </row>
    <row r="533" spans="31:43" ht="17.25" customHeight="1" x14ac:dyDescent="0.3">
      <c r="AE533" s="5" t="s">
        <v>528</v>
      </c>
      <c r="AF533" s="5" t="s">
        <v>3611</v>
      </c>
      <c r="AG533" s="6" t="s">
        <v>3011</v>
      </c>
      <c r="AH533" s="6" t="s">
        <v>4162</v>
      </c>
      <c r="AI533" s="7">
        <f>IFERROR(RANK('Ref. Cuotas'!H532,'Ref. Cuotas'!H:H,0)+COUNTIF('Ref. Cuotas'!$H$7:'Ref. Cuotas'!H532,'Ref. Cuotas'!H532)-1,"")</f>
        <v>2383</v>
      </c>
      <c r="AJ533" s="7">
        <f>IFERROR(RANK('Ref. Cuotas'!I532,'Ref. Cuotas'!I:I,0)+COUNTIF('Ref. Cuotas'!$I$7:'Ref. Cuotas'!I532,'Ref. Cuotas'!I532)-1,"")</f>
        <v>1390</v>
      </c>
      <c r="AK533" s="7">
        <f>IFERROR(RANK('Ref. Cuotas'!J532,'Ref. Cuotas'!J:J,0)+COUNTIF('Ref. Cuotas'!$J$7:'Ref. Cuotas'!J532,'Ref. Cuotas'!J532)-1,"")</f>
        <v>1170</v>
      </c>
      <c r="AL533" s="7">
        <f>IFERROR(RANK('Ref. Cuotas'!K532,'Ref. Cuotas'!K:K,0)+COUNTIF('Ref. Cuotas'!$K$7:'Ref. Cuotas'!K532,'Ref. Cuotas'!K532)-1,"")</f>
        <v>671</v>
      </c>
      <c r="AM533" s="7">
        <f>IFERROR(RANK('Ref. Cuotas'!L532,'Ref. Cuotas'!L:L,0)+COUNTIF('Ref. Cuotas'!$L$7:'Ref. Cuotas'!L532,'Ref. Cuotas'!L532)-1,"")</f>
        <v>1848</v>
      </c>
      <c r="AN533" s="7">
        <f>IFERROR(RANK('Ref. Cuotas'!M532,'Ref. Cuotas'!M:M,0)+COUNTIF('Ref. Cuotas'!$M$7:'Ref. Cuotas'!M532,'Ref. Cuotas'!M532)-1,"")</f>
        <v>1337</v>
      </c>
      <c r="AO533" s="7">
        <f>IFERROR(RANK('Ref. Cuotas'!H532,'Ref. Cuotas'!H:H,1)+COUNTIF('Ref. Cuotas'!$H$7:'Ref. Cuotas'!H532,'Ref. Cuotas'!H532)-1,"")</f>
        <v>420</v>
      </c>
      <c r="AP533" s="7">
        <f>IFERROR(RANK('Ref. Cuotas'!J532,'Ref. Cuotas'!J:J,1)+COUNTIF('Ref. Cuotas'!$J$7:'Ref. Cuotas'!J532,'Ref. Cuotas'!J532)-1,"")</f>
        <v>345</v>
      </c>
      <c r="AQ533" s="7">
        <f>IFERROR(RANK('Ref. Cuotas'!K532,'Ref. Cuotas'!K:K,1)+COUNTIF('Ref. Cuotas'!$K$7:'Ref. Cuotas'!K532,'Ref. Cuotas'!K532)-1,"")</f>
        <v>2132</v>
      </c>
    </row>
    <row r="534" spans="31:43" ht="17.25" customHeight="1" x14ac:dyDescent="0.3">
      <c r="AE534" s="5" t="s">
        <v>529</v>
      </c>
      <c r="AF534" s="5" t="s">
        <v>3612</v>
      </c>
      <c r="AG534" s="6" t="s">
        <v>3011</v>
      </c>
      <c r="AH534" s="6" t="s">
        <v>4148</v>
      </c>
      <c r="AI534" s="7">
        <f>IFERROR(RANK('Ref. Cuotas'!H533,'Ref. Cuotas'!H:H,0)+COUNTIF('Ref. Cuotas'!$H$7:'Ref. Cuotas'!H533,'Ref. Cuotas'!H533)-1,"")</f>
        <v>1624</v>
      </c>
      <c r="AJ534" s="7">
        <f>IFERROR(RANK('Ref. Cuotas'!I533,'Ref. Cuotas'!I:I,0)+COUNTIF('Ref. Cuotas'!$I$7:'Ref. Cuotas'!I533,'Ref. Cuotas'!I533)-1,"")</f>
        <v>764</v>
      </c>
      <c r="AK534" s="7">
        <f>IFERROR(RANK('Ref. Cuotas'!J533,'Ref. Cuotas'!J:J,0)+COUNTIF('Ref. Cuotas'!$J$7:'Ref. Cuotas'!J533,'Ref. Cuotas'!J533)-1,"")</f>
        <v>1171</v>
      </c>
      <c r="AL534" s="7">
        <f>IFERROR(RANK('Ref. Cuotas'!K533,'Ref. Cuotas'!K:K,0)+COUNTIF('Ref. Cuotas'!$K$7:'Ref. Cuotas'!K533,'Ref. Cuotas'!K533)-1,"")</f>
        <v>726</v>
      </c>
      <c r="AM534" s="7">
        <f>IFERROR(RANK('Ref. Cuotas'!L533,'Ref. Cuotas'!L:L,0)+COUNTIF('Ref. Cuotas'!$L$7:'Ref. Cuotas'!L533,'Ref. Cuotas'!L533)-1,"")</f>
        <v>499</v>
      </c>
      <c r="AN534" s="7">
        <f>IFERROR(RANK('Ref. Cuotas'!M533,'Ref. Cuotas'!M:M,0)+COUNTIF('Ref. Cuotas'!$M$7:'Ref. Cuotas'!M533,'Ref. Cuotas'!M533)-1,"")</f>
        <v>1338</v>
      </c>
      <c r="AO534" s="7">
        <f>IFERROR(RANK('Ref. Cuotas'!H533,'Ref. Cuotas'!H:H,1)+COUNTIF('Ref. Cuotas'!$H$7:'Ref. Cuotas'!H533,'Ref. Cuotas'!H533)-1,"")</f>
        <v>1179</v>
      </c>
      <c r="AP534" s="7">
        <f>IFERROR(RANK('Ref. Cuotas'!J533,'Ref. Cuotas'!J:J,1)+COUNTIF('Ref. Cuotas'!$J$7:'Ref. Cuotas'!J533,'Ref. Cuotas'!J533)-1,"")</f>
        <v>346</v>
      </c>
      <c r="AQ534" s="7">
        <f>IFERROR(RANK('Ref. Cuotas'!K533,'Ref. Cuotas'!K:K,1)+COUNTIF('Ref. Cuotas'!$K$7:'Ref. Cuotas'!K533,'Ref. Cuotas'!K533)-1,"")</f>
        <v>2077</v>
      </c>
    </row>
    <row r="535" spans="31:43" ht="17.25" customHeight="1" x14ac:dyDescent="0.3">
      <c r="AE535" s="5" t="s">
        <v>530</v>
      </c>
      <c r="AF535" s="5" t="s">
        <v>3613</v>
      </c>
      <c r="AG535" s="6" t="s">
        <v>3011</v>
      </c>
      <c r="AH535" s="6" t="s">
        <v>4110</v>
      </c>
      <c r="AI535" s="7">
        <f>IFERROR(RANK('Ref. Cuotas'!H534,'Ref. Cuotas'!H:H,0)+COUNTIF('Ref. Cuotas'!$H$7:'Ref. Cuotas'!H534,'Ref. Cuotas'!H534)-1,"")</f>
        <v>2533</v>
      </c>
      <c r="AJ535" s="7">
        <f>IFERROR(RANK('Ref. Cuotas'!I534,'Ref. Cuotas'!I:I,0)+COUNTIF('Ref. Cuotas'!$I$7:'Ref. Cuotas'!I534,'Ref. Cuotas'!I534)-1,"")</f>
        <v>1391</v>
      </c>
      <c r="AK535" s="7">
        <f>IFERROR(RANK('Ref. Cuotas'!J534,'Ref. Cuotas'!J:J,0)+COUNTIF('Ref. Cuotas'!$J$7:'Ref. Cuotas'!J534,'Ref. Cuotas'!J534)-1,"")</f>
        <v>1172</v>
      </c>
      <c r="AL535" s="7">
        <f>IFERROR(RANK('Ref. Cuotas'!K534,'Ref. Cuotas'!K:K,0)+COUNTIF('Ref. Cuotas'!$K$7:'Ref. Cuotas'!K534,'Ref. Cuotas'!K534)-1,"")</f>
        <v>1022</v>
      </c>
      <c r="AM535" s="7">
        <f>IFERROR(RANK('Ref. Cuotas'!L534,'Ref. Cuotas'!L:L,0)+COUNTIF('Ref. Cuotas'!$L$7:'Ref. Cuotas'!L534,'Ref. Cuotas'!L534)-1,"")</f>
        <v>2268</v>
      </c>
      <c r="AN535" s="7">
        <f>IFERROR(RANK('Ref. Cuotas'!M534,'Ref. Cuotas'!M:M,0)+COUNTIF('Ref. Cuotas'!$M$7:'Ref. Cuotas'!M534,'Ref. Cuotas'!M534)-1,"")</f>
        <v>302</v>
      </c>
      <c r="AO535" s="7">
        <f>IFERROR(RANK('Ref. Cuotas'!H534,'Ref. Cuotas'!H:H,1)+COUNTIF('Ref. Cuotas'!$H$7:'Ref. Cuotas'!H534,'Ref. Cuotas'!H534)-1,"")</f>
        <v>270</v>
      </c>
      <c r="AP535" s="7">
        <f>IFERROR(RANK('Ref. Cuotas'!J534,'Ref. Cuotas'!J:J,1)+COUNTIF('Ref. Cuotas'!$J$7:'Ref. Cuotas'!J534,'Ref. Cuotas'!J534)-1,"")</f>
        <v>347</v>
      </c>
      <c r="AQ535" s="7">
        <f>IFERROR(RANK('Ref. Cuotas'!K534,'Ref. Cuotas'!K:K,1)+COUNTIF('Ref. Cuotas'!$K$7:'Ref. Cuotas'!K534,'Ref. Cuotas'!K534)-1,"")</f>
        <v>1781</v>
      </c>
    </row>
    <row r="536" spans="31:43" ht="17.25" customHeight="1" x14ac:dyDescent="0.3">
      <c r="AE536" s="5" t="s">
        <v>531</v>
      </c>
      <c r="AF536" s="5" t="s">
        <v>3614</v>
      </c>
      <c r="AG536" s="6" t="s">
        <v>3012</v>
      </c>
      <c r="AH536" s="6" t="s">
        <v>4088</v>
      </c>
      <c r="AI536" s="7">
        <f>IFERROR(RANK('Ref. Cuotas'!H535,'Ref. Cuotas'!H:H,0)+COUNTIF('Ref. Cuotas'!$H$7:'Ref. Cuotas'!H535,'Ref. Cuotas'!H535)-1,"")</f>
        <v>963</v>
      </c>
      <c r="AJ536" s="7">
        <f>IFERROR(RANK('Ref. Cuotas'!I535,'Ref. Cuotas'!I:I,0)+COUNTIF('Ref. Cuotas'!$I$7:'Ref. Cuotas'!I535,'Ref. Cuotas'!I535)-1,"")</f>
        <v>311</v>
      </c>
      <c r="AK536" s="7">
        <f>IFERROR(RANK('Ref. Cuotas'!J535,'Ref. Cuotas'!J:J,0)+COUNTIF('Ref. Cuotas'!$J$7:'Ref. Cuotas'!J535,'Ref. Cuotas'!J535)-1,"")</f>
        <v>244</v>
      </c>
      <c r="AL536" s="7">
        <f>IFERROR(RANK('Ref. Cuotas'!K535,'Ref. Cuotas'!K:K,0)+COUNTIF('Ref. Cuotas'!$K$7:'Ref. Cuotas'!K535,'Ref. Cuotas'!K535)-1,"")</f>
        <v>948</v>
      </c>
      <c r="AM536" s="7">
        <f>IFERROR(RANK('Ref. Cuotas'!L535,'Ref. Cuotas'!L:L,0)+COUNTIF('Ref. Cuotas'!$L$7:'Ref. Cuotas'!L535,'Ref. Cuotas'!L535)-1,"")</f>
        <v>725</v>
      </c>
      <c r="AN536" s="7">
        <f>IFERROR(RANK('Ref. Cuotas'!M535,'Ref. Cuotas'!M:M,0)+COUNTIF('Ref. Cuotas'!$M$7:'Ref. Cuotas'!M535,'Ref. Cuotas'!M535)-1,"")</f>
        <v>1339</v>
      </c>
      <c r="AO536" s="7">
        <f>IFERROR(RANK('Ref. Cuotas'!H535,'Ref. Cuotas'!H:H,1)+COUNTIF('Ref. Cuotas'!$H$7:'Ref. Cuotas'!H535,'Ref. Cuotas'!H535)-1,"")</f>
        <v>1840</v>
      </c>
      <c r="AP536" s="7">
        <f>IFERROR(RANK('Ref. Cuotas'!J535,'Ref. Cuotas'!J:J,1)+COUNTIF('Ref. Cuotas'!$J$7:'Ref. Cuotas'!J535,'Ref. Cuotas'!J535)-1,"")</f>
        <v>2559</v>
      </c>
      <c r="AQ536" s="7">
        <f>IFERROR(RANK('Ref. Cuotas'!K535,'Ref. Cuotas'!K:K,1)+COUNTIF('Ref. Cuotas'!$K$7:'Ref. Cuotas'!K535,'Ref. Cuotas'!K535)-1,"")</f>
        <v>1855</v>
      </c>
    </row>
    <row r="537" spans="31:43" ht="17.25" customHeight="1" x14ac:dyDescent="0.3">
      <c r="AE537" s="5" t="s">
        <v>532</v>
      </c>
      <c r="AF537" s="5" t="s">
        <v>3615</v>
      </c>
      <c r="AG537" s="6" t="s">
        <v>3012</v>
      </c>
      <c r="AH537" s="6" t="s">
        <v>4146</v>
      </c>
      <c r="AI537" s="7">
        <f>IFERROR(RANK('Ref. Cuotas'!H536,'Ref. Cuotas'!H:H,0)+COUNTIF('Ref. Cuotas'!$H$7:'Ref. Cuotas'!H536,'Ref. Cuotas'!H536)-1,"")</f>
        <v>358</v>
      </c>
      <c r="AJ537" s="7">
        <f>IFERROR(RANK('Ref. Cuotas'!I536,'Ref. Cuotas'!I:I,0)+COUNTIF('Ref. Cuotas'!$I$7:'Ref. Cuotas'!I536,'Ref. Cuotas'!I536)-1,"")</f>
        <v>48</v>
      </c>
      <c r="AK537" s="7">
        <f>IFERROR(RANK('Ref. Cuotas'!J536,'Ref. Cuotas'!J:J,0)+COUNTIF('Ref. Cuotas'!$J$7:'Ref. Cuotas'!J536,'Ref. Cuotas'!J536)-1,"")</f>
        <v>51</v>
      </c>
      <c r="AL537" s="7">
        <f>IFERROR(RANK('Ref. Cuotas'!K536,'Ref. Cuotas'!K:K,0)+COUNTIF('Ref. Cuotas'!$K$7:'Ref. Cuotas'!K536,'Ref. Cuotas'!K536)-1,"")</f>
        <v>107</v>
      </c>
      <c r="AM537" s="7">
        <f>IFERROR(RANK('Ref. Cuotas'!L536,'Ref. Cuotas'!L:L,0)+COUNTIF('Ref. Cuotas'!$L$7:'Ref. Cuotas'!L536,'Ref. Cuotas'!L536)-1,"")</f>
        <v>62</v>
      </c>
      <c r="AN537" s="7">
        <f>IFERROR(RANK('Ref. Cuotas'!M536,'Ref. Cuotas'!M:M,0)+COUNTIF('Ref. Cuotas'!$M$7:'Ref. Cuotas'!M536,'Ref. Cuotas'!M536)-1,"")</f>
        <v>5</v>
      </c>
      <c r="AO537" s="7">
        <f>IFERROR(RANK('Ref. Cuotas'!H536,'Ref. Cuotas'!H:H,1)+COUNTIF('Ref. Cuotas'!$H$7:'Ref. Cuotas'!H536,'Ref. Cuotas'!H536)-1,"")</f>
        <v>2445</v>
      </c>
      <c r="AP537" s="7">
        <f>IFERROR(RANK('Ref. Cuotas'!J536,'Ref. Cuotas'!J:J,1)+COUNTIF('Ref. Cuotas'!$J$7:'Ref. Cuotas'!J536,'Ref. Cuotas'!J536)-1,"")</f>
        <v>2752</v>
      </c>
      <c r="AQ537" s="7">
        <f>IFERROR(RANK('Ref. Cuotas'!K536,'Ref. Cuotas'!K:K,1)+COUNTIF('Ref. Cuotas'!$K$7:'Ref. Cuotas'!K536,'Ref. Cuotas'!K536)-1,"")</f>
        <v>2696</v>
      </c>
    </row>
    <row r="538" spans="31:43" ht="17.25" customHeight="1" x14ac:dyDescent="0.3">
      <c r="AE538" s="5" t="s">
        <v>533</v>
      </c>
      <c r="AF538" s="5" t="s">
        <v>3616</v>
      </c>
      <c r="AG538" s="6" t="s">
        <v>3012</v>
      </c>
      <c r="AH538" s="6" t="s">
        <v>4094</v>
      </c>
      <c r="AI538" s="7">
        <f>IFERROR(RANK('Ref. Cuotas'!H537,'Ref. Cuotas'!H:H,0)+COUNTIF('Ref. Cuotas'!$H$7:'Ref. Cuotas'!H537,'Ref. Cuotas'!H537)-1,"")</f>
        <v>1233</v>
      </c>
      <c r="AJ538" s="7">
        <f>IFERROR(RANK('Ref. Cuotas'!I537,'Ref. Cuotas'!I:I,0)+COUNTIF('Ref. Cuotas'!$I$7:'Ref. Cuotas'!I537,'Ref. Cuotas'!I537)-1,"")</f>
        <v>500</v>
      </c>
      <c r="AK538" s="7">
        <f>IFERROR(RANK('Ref. Cuotas'!J537,'Ref. Cuotas'!J:J,0)+COUNTIF('Ref. Cuotas'!$J$7:'Ref. Cuotas'!J537,'Ref. Cuotas'!J537)-1,"")</f>
        <v>784</v>
      </c>
      <c r="AL538" s="7">
        <f>IFERROR(RANK('Ref. Cuotas'!K537,'Ref. Cuotas'!K:K,0)+COUNTIF('Ref. Cuotas'!$K$7:'Ref. Cuotas'!K537,'Ref. Cuotas'!K537)-1,"")</f>
        <v>923</v>
      </c>
      <c r="AM538" s="7">
        <f>IFERROR(RANK('Ref. Cuotas'!L537,'Ref. Cuotas'!L:L,0)+COUNTIF('Ref. Cuotas'!$L$7:'Ref. Cuotas'!L537,'Ref. Cuotas'!L537)-1,"")</f>
        <v>2269</v>
      </c>
      <c r="AN538" s="7">
        <f>IFERROR(RANK('Ref. Cuotas'!M537,'Ref. Cuotas'!M:M,0)+COUNTIF('Ref. Cuotas'!$M$7:'Ref. Cuotas'!M537,'Ref. Cuotas'!M537)-1,"")</f>
        <v>303</v>
      </c>
      <c r="AO538" s="7">
        <f>IFERROR(RANK('Ref. Cuotas'!H537,'Ref. Cuotas'!H:H,1)+COUNTIF('Ref. Cuotas'!$H$7:'Ref. Cuotas'!H537,'Ref. Cuotas'!H537)-1,"")</f>
        <v>1570</v>
      </c>
      <c r="AP538" s="7">
        <f>IFERROR(RANK('Ref. Cuotas'!J537,'Ref. Cuotas'!J:J,1)+COUNTIF('Ref. Cuotas'!$J$7:'Ref. Cuotas'!J537,'Ref. Cuotas'!J537)-1,"")</f>
        <v>2019</v>
      </c>
      <c r="AQ538" s="7">
        <f>IFERROR(RANK('Ref. Cuotas'!K537,'Ref. Cuotas'!K:K,1)+COUNTIF('Ref. Cuotas'!$K$7:'Ref. Cuotas'!K537,'Ref. Cuotas'!K537)-1,"")</f>
        <v>1880</v>
      </c>
    </row>
    <row r="539" spans="31:43" ht="17.25" customHeight="1" x14ac:dyDescent="0.3">
      <c r="AE539" s="5" t="s">
        <v>534</v>
      </c>
      <c r="AF539" s="5" t="s">
        <v>3617</v>
      </c>
      <c r="AG539" s="6" t="s">
        <v>3012</v>
      </c>
      <c r="AH539" s="6" t="s">
        <v>4102</v>
      </c>
      <c r="AI539" s="7">
        <f>IFERROR(RANK('Ref. Cuotas'!H538,'Ref. Cuotas'!H:H,0)+COUNTIF('Ref. Cuotas'!$H$7:'Ref. Cuotas'!H538,'Ref. Cuotas'!H538)-1,"")</f>
        <v>1406</v>
      </c>
      <c r="AJ539" s="7">
        <f>IFERROR(RANK('Ref. Cuotas'!I538,'Ref. Cuotas'!I:I,0)+COUNTIF('Ref. Cuotas'!$I$7:'Ref. Cuotas'!I538,'Ref. Cuotas'!I538)-1,"")</f>
        <v>831</v>
      </c>
      <c r="AK539" s="7">
        <f>IFERROR(RANK('Ref. Cuotas'!J538,'Ref. Cuotas'!J:J,0)+COUNTIF('Ref. Cuotas'!$J$7:'Ref. Cuotas'!J538,'Ref. Cuotas'!J538)-1,"")</f>
        <v>1173</v>
      </c>
      <c r="AL539" s="7">
        <f>IFERROR(RANK('Ref. Cuotas'!K538,'Ref. Cuotas'!K:K,0)+COUNTIF('Ref. Cuotas'!$K$7:'Ref. Cuotas'!K538,'Ref. Cuotas'!K538)-1,"")</f>
        <v>1178</v>
      </c>
      <c r="AM539" s="7">
        <f>IFERROR(RANK('Ref. Cuotas'!L538,'Ref. Cuotas'!L:L,0)+COUNTIF('Ref. Cuotas'!$L$7:'Ref. Cuotas'!L538,'Ref. Cuotas'!L538)-1,"")</f>
        <v>2270</v>
      </c>
      <c r="AN539" s="7">
        <f>IFERROR(RANK('Ref. Cuotas'!M538,'Ref. Cuotas'!M:M,0)+COUNTIF('Ref. Cuotas'!$M$7:'Ref. Cuotas'!M538,'Ref. Cuotas'!M538)-1,"")</f>
        <v>304</v>
      </c>
      <c r="AO539" s="7">
        <f>IFERROR(RANK('Ref. Cuotas'!H538,'Ref. Cuotas'!H:H,1)+COUNTIF('Ref. Cuotas'!$H$7:'Ref. Cuotas'!H538,'Ref. Cuotas'!H538)-1,"")</f>
        <v>1397</v>
      </c>
      <c r="AP539" s="7">
        <f>IFERROR(RANK('Ref. Cuotas'!J538,'Ref. Cuotas'!J:J,1)+COUNTIF('Ref. Cuotas'!$J$7:'Ref. Cuotas'!J538,'Ref. Cuotas'!J538)-1,"")</f>
        <v>348</v>
      </c>
      <c r="AQ539" s="7">
        <f>IFERROR(RANK('Ref. Cuotas'!K538,'Ref. Cuotas'!K:K,1)+COUNTIF('Ref. Cuotas'!$K$7:'Ref. Cuotas'!K538,'Ref. Cuotas'!K538)-1,"")</f>
        <v>1625</v>
      </c>
    </row>
    <row r="540" spans="31:43" ht="17.25" customHeight="1" x14ac:dyDescent="0.3">
      <c r="AE540" s="5" t="s">
        <v>535</v>
      </c>
      <c r="AF540" s="5" t="s">
        <v>3618</v>
      </c>
      <c r="AG540" s="6" t="s">
        <v>3012</v>
      </c>
      <c r="AH540" s="6" t="s">
        <v>4104</v>
      </c>
      <c r="AI540" s="7">
        <f>IFERROR(RANK('Ref. Cuotas'!H539,'Ref. Cuotas'!H:H,0)+COUNTIF('Ref. Cuotas'!$H$7:'Ref. Cuotas'!H539,'Ref. Cuotas'!H539)-1,"")</f>
        <v>1663</v>
      </c>
      <c r="AJ540" s="7">
        <f>IFERROR(RANK('Ref. Cuotas'!I539,'Ref. Cuotas'!I:I,0)+COUNTIF('Ref. Cuotas'!$I$7:'Ref. Cuotas'!I539,'Ref. Cuotas'!I539)-1,"")</f>
        <v>33</v>
      </c>
      <c r="AK540" s="7">
        <f>IFERROR(RANK('Ref. Cuotas'!J539,'Ref. Cuotas'!J:J,0)+COUNTIF('Ref. Cuotas'!$J$7:'Ref. Cuotas'!J539,'Ref. Cuotas'!J539)-1,"")</f>
        <v>32</v>
      </c>
      <c r="AL540" s="7">
        <f>IFERROR(RANK('Ref. Cuotas'!K539,'Ref. Cuotas'!K:K,0)+COUNTIF('Ref. Cuotas'!$K$7:'Ref. Cuotas'!K539,'Ref. Cuotas'!K539)-1,"")</f>
        <v>116</v>
      </c>
      <c r="AM540" s="7">
        <f>IFERROR(RANK('Ref. Cuotas'!L539,'Ref. Cuotas'!L:L,0)+COUNTIF('Ref. Cuotas'!$L$7:'Ref. Cuotas'!L539,'Ref. Cuotas'!L539)-1,"")</f>
        <v>334</v>
      </c>
      <c r="AN540" s="7">
        <f>IFERROR(RANK('Ref. Cuotas'!M539,'Ref. Cuotas'!M:M,0)+COUNTIF('Ref. Cuotas'!$M$7:'Ref. Cuotas'!M539,'Ref. Cuotas'!M539)-1,"")</f>
        <v>51</v>
      </c>
      <c r="AO540" s="7">
        <f>IFERROR(RANK('Ref. Cuotas'!H539,'Ref. Cuotas'!H:H,1)+COUNTIF('Ref. Cuotas'!$H$7:'Ref. Cuotas'!H539,'Ref. Cuotas'!H539)-1,"")</f>
        <v>1140</v>
      </c>
      <c r="AP540" s="7">
        <f>IFERROR(RANK('Ref. Cuotas'!J539,'Ref. Cuotas'!J:J,1)+COUNTIF('Ref. Cuotas'!$J$7:'Ref. Cuotas'!J539,'Ref. Cuotas'!J539)-1,"")</f>
        <v>2771</v>
      </c>
      <c r="AQ540" s="7">
        <f>IFERROR(RANK('Ref. Cuotas'!K539,'Ref. Cuotas'!K:K,1)+COUNTIF('Ref. Cuotas'!$K$7:'Ref. Cuotas'!K539,'Ref. Cuotas'!K539)-1,"")</f>
        <v>2687</v>
      </c>
    </row>
    <row r="541" spans="31:43" ht="17.25" customHeight="1" x14ac:dyDescent="0.3">
      <c r="AE541" s="5" t="s">
        <v>536</v>
      </c>
      <c r="AF541" s="5" t="s">
        <v>3619</v>
      </c>
      <c r="AG541" s="6" t="s">
        <v>3012</v>
      </c>
      <c r="AH541" s="6" t="s">
        <v>4163</v>
      </c>
      <c r="AI541" s="7">
        <f>IFERROR(RANK('Ref. Cuotas'!H540,'Ref. Cuotas'!H:H,0)+COUNTIF('Ref. Cuotas'!$H$7:'Ref. Cuotas'!H540,'Ref. Cuotas'!H540)-1,"")</f>
        <v>1202</v>
      </c>
      <c r="AJ541" s="7">
        <f>IFERROR(RANK('Ref. Cuotas'!I540,'Ref. Cuotas'!I:I,0)+COUNTIF('Ref. Cuotas'!$I$7:'Ref. Cuotas'!I540,'Ref. Cuotas'!I540)-1,"")</f>
        <v>1392</v>
      </c>
      <c r="AK541" s="7">
        <f>IFERROR(RANK('Ref. Cuotas'!J540,'Ref. Cuotas'!J:J,0)+COUNTIF('Ref. Cuotas'!$J$7:'Ref. Cuotas'!J540,'Ref. Cuotas'!J540)-1,"")</f>
        <v>1174</v>
      </c>
      <c r="AL541" s="7">
        <f>IFERROR(RANK('Ref. Cuotas'!K540,'Ref. Cuotas'!K:K,0)+COUNTIF('Ref. Cuotas'!$K$7:'Ref. Cuotas'!K540,'Ref. Cuotas'!K540)-1,"")</f>
        <v>1793</v>
      </c>
      <c r="AM541" s="7">
        <f>IFERROR(RANK('Ref. Cuotas'!L540,'Ref. Cuotas'!L:L,0)+COUNTIF('Ref. Cuotas'!$L$7:'Ref. Cuotas'!L540,'Ref. Cuotas'!L540)-1,"")</f>
        <v>1429</v>
      </c>
      <c r="AN541" s="7">
        <f>IFERROR(RANK('Ref. Cuotas'!M540,'Ref. Cuotas'!M:M,0)+COUNTIF('Ref. Cuotas'!$M$7:'Ref. Cuotas'!M540,'Ref. Cuotas'!M540)-1,"")</f>
        <v>1340</v>
      </c>
      <c r="AO541" s="7">
        <f>IFERROR(RANK('Ref. Cuotas'!H540,'Ref. Cuotas'!H:H,1)+COUNTIF('Ref. Cuotas'!$H$7:'Ref. Cuotas'!H540,'Ref. Cuotas'!H540)-1,"")</f>
        <v>1601</v>
      </c>
      <c r="AP541" s="7">
        <f>IFERROR(RANK('Ref. Cuotas'!J540,'Ref. Cuotas'!J:J,1)+COUNTIF('Ref. Cuotas'!$J$7:'Ref. Cuotas'!J540,'Ref. Cuotas'!J540)-1,"")</f>
        <v>349</v>
      </c>
      <c r="AQ541" s="7">
        <f>IFERROR(RANK('Ref. Cuotas'!K540,'Ref. Cuotas'!K:K,1)+COUNTIF('Ref. Cuotas'!$K$7:'Ref. Cuotas'!K540,'Ref. Cuotas'!K540)-1,"")</f>
        <v>1010</v>
      </c>
    </row>
    <row r="542" spans="31:43" ht="17.25" customHeight="1" x14ac:dyDescent="0.3">
      <c r="AE542" s="5" t="s">
        <v>537</v>
      </c>
      <c r="AF542" s="5" t="s">
        <v>3620</v>
      </c>
      <c r="AG542" s="6" t="s">
        <v>3013</v>
      </c>
      <c r="AH542" s="6" t="s">
        <v>4088</v>
      </c>
      <c r="AI542" s="7">
        <f>IFERROR(RANK('Ref. Cuotas'!H541,'Ref. Cuotas'!H:H,0)+COUNTIF('Ref. Cuotas'!$H$7:'Ref. Cuotas'!H541,'Ref. Cuotas'!H541)-1,"")</f>
        <v>2101</v>
      </c>
      <c r="AJ542" s="7">
        <f>IFERROR(RANK('Ref. Cuotas'!I541,'Ref. Cuotas'!I:I,0)+COUNTIF('Ref. Cuotas'!$I$7:'Ref. Cuotas'!I541,'Ref. Cuotas'!I541)-1,"")</f>
        <v>1393</v>
      </c>
      <c r="AK542" s="7">
        <f>IFERROR(RANK('Ref. Cuotas'!J541,'Ref. Cuotas'!J:J,0)+COUNTIF('Ref. Cuotas'!$J$7:'Ref. Cuotas'!J541,'Ref. Cuotas'!J541)-1,"")</f>
        <v>1175</v>
      </c>
      <c r="AL542" s="7">
        <f>IFERROR(RANK('Ref. Cuotas'!K541,'Ref. Cuotas'!K:K,0)+COUNTIF('Ref. Cuotas'!$K$7:'Ref. Cuotas'!K541,'Ref. Cuotas'!K541)-1,"")</f>
        <v>2204</v>
      </c>
      <c r="AM542" s="7">
        <f>IFERROR(RANK('Ref. Cuotas'!L541,'Ref. Cuotas'!L:L,0)+COUNTIF('Ref. Cuotas'!$L$7:'Ref. Cuotas'!L541,'Ref. Cuotas'!L541)-1,"")</f>
        <v>1634</v>
      </c>
      <c r="AN542" s="7">
        <f>IFERROR(RANK('Ref. Cuotas'!M541,'Ref. Cuotas'!M:M,0)+COUNTIF('Ref. Cuotas'!$M$7:'Ref. Cuotas'!M541,'Ref. Cuotas'!M541)-1,"")</f>
        <v>1341</v>
      </c>
      <c r="AO542" s="7">
        <f>IFERROR(RANK('Ref. Cuotas'!H541,'Ref. Cuotas'!H:H,1)+COUNTIF('Ref. Cuotas'!$H$7:'Ref. Cuotas'!H541,'Ref. Cuotas'!H541)-1,"")</f>
        <v>702</v>
      </c>
      <c r="AP542" s="7">
        <f>IFERROR(RANK('Ref. Cuotas'!J541,'Ref. Cuotas'!J:J,1)+COUNTIF('Ref. Cuotas'!$J$7:'Ref. Cuotas'!J541,'Ref. Cuotas'!J541)-1,"")</f>
        <v>350</v>
      </c>
      <c r="AQ542" s="7">
        <f>IFERROR(RANK('Ref. Cuotas'!K541,'Ref. Cuotas'!K:K,1)+COUNTIF('Ref. Cuotas'!$K$7:'Ref. Cuotas'!K541,'Ref. Cuotas'!K541)-1,"")</f>
        <v>599</v>
      </c>
    </row>
    <row r="543" spans="31:43" ht="17.25" customHeight="1" x14ac:dyDescent="0.3">
      <c r="AE543" s="5" t="s">
        <v>538</v>
      </c>
      <c r="AF543" s="5" t="s">
        <v>3621</v>
      </c>
      <c r="AG543" s="6" t="s">
        <v>3013</v>
      </c>
      <c r="AH543" s="6" t="s">
        <v>4146</v>
      </c>
      <c r="AI543" s="7">
        <f>IFERROR(RANK('Ref. Cuotas'!H542,'Ref. Cuotas'!H:H,0)+COUNTIF('Ref. Cuotas'!$H$7:'Ref. Cuotas'!H542,'Ref. Cuotas'!H542)-1,"")</f>
        <v>2454</v>
      </c>
      <c r="AJ543" s="7">
        <f>IFERROR(RANK('Ref. Cuotas'!I542,'Ref. Cuotas'!I:I,0)+COUNTIF('Ref. Cuotas'!$I$7:'Ref. Cuotas'!I542,'Ref. Cuotas'!I542)-1,"")</f>
        <v>1394</v>
      </c>
      <c r="AK543" s="7">
        <f>IFERROR(RANK('Ref. Cuotas'!J542,'Ref. Cuotas'!J:J,0)+COUNTIF('Ref. Cuotas'!$J$7:'Ref. Cuotas'!J542,'Ref. Cuotas'!J542)-1,"")</f>
        <v>1176</v>
      </c>
      <c r="AL543" s="7">
        <f>IFERROR(RANK('Ref. Cuotas'!K542,'Ref. Cuotas'!K:K,0)+COUNTIF('Ref. Cuotas'!$K$7:'Ref. Cuotas'!K542,'Ref. Cuotas'!K542)-1,"")</f>
        <v>2175</v>
      </c>
      <c r="AM543" s="7">
        <f>IFERROR(RANK('Ref. Cuotas'!L542,'Ref. Cuotas'!L:L,0)+COUNTIF('Ref. Cuotas'!$L$7:'Ref. Cuotas'!L542,'Ref. Cuotas'!L542)-1,"")</f>
        <v>1443</v>
      </c>
      <c r="AN543" s="7">
        <f>IFERROR(RANK('Ref. Cuotas'!M542,'Ref. Cuotas'!M:M,0)+COUNTIF('Ref. Cuotas'!$M$7:'Ref. Cuotas'!M542,'Ref. Cuotas'!M542)-1,"")</f>
        <v>1342</v>
      </c>
      <c r="AO543" s="7">
        <f>IFERROR(RANK('Ref. Cuotas'!H542,'Ref. Cuotas'!H:H,1)+COUNTIF('Ref. Cuotas'!$H$7:'Ref. Cuotas'!H542,'Ref. Cuotas'!H542)-1,"")</f>
        <v>349</v>
      </c>
      <c r="AP543" s="7">
        <f>IFERROR(RANK('Ref. Cuotas'!J542,'Ref. Cuotas'!J:J,1)+COUNTIF('Ref. Cuotas'!$J$7:'Ref. Cuotas'!J542,'Ref. Cuotas'!J542)-1,"")</f>
        <v>351</v>
      </c>
      <c r="AQ543" s="7">
        <f>IFERROR(RANK('Ref. Cuotas'!K542,'Ref. Cuotas'!K:K,1)+COUNTIF('Ref. Cuotas'!$K$7:'Ref. Cuotas'!K542,'Ref. Cuotas'!K542)-1,"")</f>
        <v>628</v>
      </c>
    </row>
    <row r="544" spans="31:43" ht="17.25" customHeight="1" x14ac:dyDescent="0.3">
      <c r="AE544" s="5" t="s">
        <v>539</v>
      </c>
      <c r="AF544" s="5" t="s">
        <v>3622</v>
      </c>
      <c r="AG544" s="6" t="s">
        <v>3013</v>
      </c>
      <c r="AH544" s="6" t="s">
        <v>4094</v>
      </c>
      <c r="AI544" s="7">
        <f>IFERROR(RANK('Ref. Cuotas'!H543,'Ref. Cuotas'!H:H,0)+COUNTIF('Ref. Cuotas'!$H$7:'Ref. Cuotas'!H543,'Ref. Cuotas'!H543)-1,"")</f>
        <v>2040</v>
      </c>
      <c r="AJ544" s="7">
        <f>IFERROR(RANK('Ref. Cuotas'!I543,'Ref. Cuotas'!I:I,0)+COUNTIF('Ref. Cuotas'!$I$7:'Ref. Cuotas'!I543,'Ref. Cuotas'!I543)-1,"")</f>
        <v>650</v>
      </c>
      <c r="AK544" s="7">
        <f>IFERROR(RANK('Ref. Cuotas'!J543,'Ref. Cuotas'!J:J,0)+COUNTIF('Ref. Cuotas'!$J$7:'Ref. Cuotas'!J543,'Ref. Cuotas'!J543)-1,"")</f>
        <v>1177</v>
      </c>
      <c r="AL544" s="7">
        <f>IFERROR(RANK('Ref. Cuotas'!K543,'Ref. Cuotas'!K:K,0)+COUNTIF('Ref. Cuotas'!$K$7:'Ref. Cuotas'!K543,'Ref. Cuotas'!K543)-1,"")</f>
        <v>2162</v>
      </c>
      <c r="AM544" s="7">
        <f>IFERROR(RANK('Ref. Cuotas'!L543,'Ref. Cuotas'!L:L,0)+COUNTIF('Ref. Cuotas'!$L$7:'Ref. Cuotas'!L543,'Ref. Cuotas'!L543)-1,"")</f>
        <v>2271</v>
      </c>
      <c r="AN544" s="7">
        <f>IFERROR(RANK('Ref. Cuotas'!M543,'Ref. Cuotas'!M:M,0)+COUNTIF('Ref. Cuotas'!$M$7:'Ref. Cuotas'!M543,'Ref. Cuotas'!M543)-1,"")</f>
        <v>305</v>
      </c>
      <c r="AO544" s="7">
        <f>IFERROR(RANK('Ref. Cuotas'!H543,'Ref. Cuotas'!H:H,1)+COUNTIF('Ref. Cuotas'!$H$7:'Ref. Cuotas'!H543,'Ref. Cuotas'!H543)-1,"")</f>
        <v>763</v>
      </c>
      <c r="AP544" s="7">
        <f>IFERROR(RANK('Ref. Cuotas'!J543,'Ref. Cuotas'!J:J,1)+COUNTIF('Ref. Cuotas'!$J$7:'Ref. Cuotas'!J543,'Ref. Cuotas'!J543)-1,"")</f>
        <v>352</v>
      </c>
      <c r="AQ544" s="7">
        <f>IFERROR(RANK('Ref. Cuotas'!K543,'Ref. Cuotas'!K:K,1)+COUNTIF('Ref. Cuotas'!$K$7:'Ref. Cuotas'!K543,'Ref. Cuotas'!K543)-1,"")</f>
        <v>641</v>
      </c>
    </row>
    <row r="545" spans="31:43" ht="17.25" customHeight="1" x14ac:dyDescent="0.3">
      <c r="AE545" s="5" t="s">
        <v>540</v>
      </c>
      <c r="AF545" s="5" t="s">
        <v>3623</v>
      </c>
      <c r="AG545" s="6" t="s">
        <v>3013</v>
      </c>
      <c r="AH545" s="6" t="s">
        <v>4102</v>
      </c>
      <c r="AI545" s="7">
        <f>IFERROR(RANK('Ref. Cuotas'!H544,'Ref. Cuotas'!H:H,0)+COUNTIF('Ref. Cuotas'!$H$7:'Ref. Cuotas'!H544,'Ref. Cuotas'!H544)-1,"")</f>
        <v>1929</v>
      </c>
      <c r="AJ545" s="7">
        <f>IFERROR(RANK('Ref. Cuotas'!I544,'Ref. Cuotas'!I:I,0)+COUNTIF('Ref. Cuotas'!$I$7:'Ref. Cuotas'!I544,'Ref. Cuotas'!I544)-1,"")</f>
        <v>1395</v>
      </c>
      <c r="AK545" s="7">
        <f>IFERROR(RANK('Ref. Cuotas'!J544,'Ref. Cuotas'!J:J,0)+COUNTIF('Ref. Cuotas'!$J$7:'Ref. Cuotas'!J544,'Ref. Cuotas'!J544)-1,"")</f>
        <v>1178</v>
      </c>
      <c r="AL545" s="7">
        <f>IFERROR(RANK('Ref. Cuotas'!K544,'Ref. Cuotas'!K:K,0)+COUNTIF('Ref. Cuotas'!$K$7:'Ref. Cuotas'!K544,'Ref. Cuotas'!K544)-1,"")</f>
        <v>2234</v>
      </c>
      <c r="AM545" s="7">
        <f>IFERROR(RANK('Ref. Cuotas'!L544,'Ref. Cuotas'!L:L,0)+COUNTIF('Ref. Cuotas'!$L$7:'Ref. Cuotas'!L544,'Ref. Cuotas'!L544)-1,"")</f>
        <v>2272</v>
      </c>
      <c r="AN545" s="7">
        <f>IFERROR(RANK('Ref. Cuotas'!M544,'Ref. Cuotas'!M:M,0)+COUNTIF('Ref. Cuotas'!$M$7:'Ref. Cuotas'!M544,'Ref. Cuotas'!M544)-1,"")</f>
        <v>306</v>
      </c>
      <c r="AO545" s="7">
        <f>IFERROR(RANK('Ref. Cuotas'!H544,'Ref. Cuotas'!H:H,1)+COUNTIF('Ref. Cuotas'!$H$7:'Ref. Cuotas'!H544,'Ref. Cuotas'!H544)-1,"")</f>
        <v>874</v>
      </c>
      <c r="AP545" s="7">
        <f>IFERROR(RANK('Ref. Cuotas'!J544,'Ref. Cuotas'!J:J,1)+COUNTIF('Ref. Cuotas'!$J$7:'Ref. Cuotas'!J544,'Ref. Cuotas'!J544)-1,"")</f>
        <v>353</v>
      </c>
      <c r="AQ545" s="7">
        <f>IFERROR(RANK('Ref. Cuotas'!K544,'Ref. Cuotas'!K:K,1)+COUNTIF('Ref. Cuotas'!$K$7:'Ref. Cuotas'!K544,'Ref. Cuotas'!K544)-1,"")</f>
        <v>569</v>
      </c>
    </row>
    <row r="546" spans="31:43" ht="17.25" customHeight="1" x14ac:dyDescent="0.3">
      <c r="AE546" s="5" t="s">
        <v>541</v>
      </c>
      <c r="AF546" s="5" t="s">
        <v>3624</v>
      </c>
      <c r="AG546" s="6" t="s">
        <v>3013</v>
      </c>
      <c r="AH546" s="6" t="s">
        <v>4161</v>
      </c>
      <c r="AI546" s="7">
        <f>IFERROR(RANK('Ref. Cuotas'!H545,'Ref. Cuotas'!H:H,0)+COUNTIF('Ref. Cuotas'!$H$7:'Ref. Cuotas'!H545,'Ref. Cuotas'!H545)-1,"")</f>
        <v>2135</v>
      </c>
      <c r="AJ546" s="7">
        <f>IFERROR(RANK('Ref. Cuotas'!I545,'Ref. Cuotas'!I:I,0)+COUNTIF('Ref. Cuotas'!$I$7:'Ref. Cuotas'!I545,'Ref. Cuotas'!I545)-1,"")</f>
        <v>1396</v>
      </c>
      <c r="AK546" s="7">
        <f>IFERROR(RANK('Ref. Cuotas'!J545,'Ref. Cuotas'!J:J,0)+COUNTIF('Ref. Cuotas'!$J$7:'Ref. Cuotas'!J545,'Ref. Cuotas'!J545)-1,"")</f>
        <v>1179</v>
      </c>
      <c r="AL546" s="7">
        <f>IFERROR(RANK('Ref. Cuotas'!K545,'Ref. Cuotas'!K:K,0)+COUNTIF('Ref. Cuotas'!$K$7:'Ref. Cuotas'!K545,'Ref. Cuotas'!K545)-1,"")</f>
        <v>2407</v>
      </c>
      <c r="AM546" s="7">
        <f>IFERROR(RANK('Ref. Cuotas'!L545,'Ref. Cuotas'!L:L,0)+COUNTIF('Ref. Cuotas'!$L$7:'Ref. Cuotas'!L545,'Ref. Cuotas'!L545)-1,"")</f>
        <v>2090</v>
      </c>
      <c r="AN546" s="7">
        <f>IFERROR(RANK('Ref. Cuotas'!M545,'Ref. Cuotas'!M:M,0)+COUNTIF('Ref. Cuotas'!$M$7:'Ref. Cuotas'!M545,'Ref. Cuotas'!M545)-1,"")</f>
        <v>1343</v>
      </c>
      <c r="AO546" s="7">
        <f>IFERROR(RANK('Ref. Cuotas'!H545,'Ref. Cuotas'!H:H,1)+COUNTIF('Ref. Cuotas'!$H$7:'Ref. Cuotas'!H545,'Ref. Cuotas'!H545)-1,"")</f>
        <v>668</v>
      </c>
      <c r="AP546" s="7">
        <f>IFERROR(RANK('Ref. Cuotas'!J545,'Ref. Cuotas'!J:J,1)+COUNTIF('Ref. Cuotas'!$J$7:'Ref. Cuotas'!J545,'Ref. Cuotas'!J545)-1,"")</f>
        <v>354</v>
      </c>
      <c r="AQ546" s="7">
        <f>IFERROR(RANK('Ref. Cuotas'!K545,'Ref. Cuotas'!K:K,1)+COUNTIF('Ref. Cuotas'!$K$7:'Ref. Cuotas'!K545,'Ref. Cuotas'!K545)-1,"")</f>
        <v>396</v>
      </c>
    </row>
    <row r="547" spans="31:43" ht="17.25" customHeight="1" x14ac:dyDescent="0.3">
      <c r="AE547" s="5" t="s">
        <v>542</v>
      </c>
      <c r="AF547" s="5" t="s">
        <v>3625</v>
      </c>
      <c r="AG547" s="6" t="s">
        <v>3013</v>
      </c>
      <c r="AH547" s="6" t="s">
        <v>4163</v>
      </c>
      <c r="AI547" s="7">
        <f>IFERROR(RANK('Ref. Cuotas'!H546,'Ref. Cuotas'!H:H,0)+COUNTIF('Ref. Cuotas'!$H$7:'Ref. Cuotas'!H546,'Ref. Cuotas'!H546)-1,"")</f>
        <v>2154</v>
      </c>
      <c r="AJ547" s="7">
        <f>IFERROR(RANK('Ref. Cuotas'!I546,'Ref. Cuotas'!I:I,0)+COUNTIF('Ref. Cuotas'!$I$7:'Ref. Cuotas'!I546,'Ref. Cuotas'!I546)-1,"")</f>
        <v>1397</v>
      </c>
      <c r="AK547" s="7">
        <f>IFERROR(RANK('Ref. Cuotas'!J546,'Ref. Cuotas'!J:J,0)+COUNTIF('Ref. Cuotas'!$J$7:'Ref. Cuotas'!J546,'Ref. Cuotas'!J546)-1,"")</f>
        <v>1180</v>
      </c>
      <c r="AL547" s="7">
        <f>IFERROR(RANK('Ref. Cuotas'!K546,'Ref. Cuotas'!K:K,0)+COUNTIF('Ref. Cuotas'!$K$7:'Ref. Cuotas'!K546,'Ref. Cuotas'!K546)-1,"")</f>
        <v>2338</v>
      </c>
      <c r="AM547" s="7">
        <f>IFERROR(RANK('Ref. Cuotas'!L546,'Ref. Cuotas'!L:L,0)+COUNTIF('Ref. Cuotas'!$L$7:'Ref. Cuotas'!L546,'Ref. Cuotas'!L546)-1,"")</f>
        <v>1610</v>
      </c>
      <c r="AN547" s="7">
        <f>IFERROR(RANK('Ref. Cuotas'!M546,'Ref. Cuotas'!M:M,0)+COUNTIF('Ref. Cuotas'!$M$7:'Ref. Cuotas'!M546,'Ref. Cuotas'!M546)-1,"")</f>
        <v>1344</v>
      </c>
      <c r="AO547" s="7">
        <f>IFERROR(RANK('Ref. Cuotas'!H546,'Ref. Cuotas'!H:H,1)+COUNTIF('Ref. Cuotas'!$H$7:'Ref. Cuotas'!H546,'Ref. Cuotas'!H546)-1,"")</f>
        <v>649</v>
      </c>
      <c r="AP547" s="7">
        <f>IFERROR(RANK('Ref. Cuotas'!J546,'Ref. Cuotas'!J:J,1)+COUNTIF('Ref. Cuotas'!$J$7:'Ref. Cuotas'!J546,'Ref. Cuotas'!J546)-1,"")</f>
        <v>355</v>
      </c>
      <c r="AQ547" s="7">
        <f>IFERROR(RANK('Ref. Cuotas'!K546,'Ref. Cuotas'!K:K,1)+COUNTIF('Ref. Cuotas'!$K$7:'Ref. Cuotas'!K546,'Ref. Cuotas'!K546)-1,"")</f>
        <v>465</v>
      </c>
    </row>
    <row r="548" spans="31:43" ht="17.25" customHeight="1" x14ac:dyDescent="0.3">
      <c r="AE548" s="5" t="s">
        <v>543</v>
      </c>
      <c r="AF548" s="5" t="s">
        <v>3626</v>
      </c>
      <c r="AG548" s="6" t="s">
        <v>3013</v>
      </c>
      <c r="AH548" s="6" t="s">
        <v>4148</v>
      </c>
      <c r="AI548" s="7">
        <f>IFERROR(RANK('Ref. Cuotas'!H547,'Ref. Cuotas'!H:H,0)+COUNTIF('Ref. Cuotas'!$H$7:'Ref. Cuotas'!H547,'Ref. Cuotas'!H547)-1,"")</f>
        <v>2499</v>
      </c>
      <c r="AJ548" s="7">
        <f>IFERROR(RANK('Ref. Cuotas'!I547,'Ref. Cuotas'!I:I,0)+COUNTIF('Ref. Cuotas'!$I$7:'Ref. Cuotas'!I547,'Ref. Cuotas'!I547)-1,"")</f>
        <v>1398</v>
      </c>
      <c r="AK548" s="7">
        <f>IFERROR(RANK('Ref. Cuotas'!J547,'Ref. Cuotas'!J:J,0)+COUNTIF('Ref. Cuotas'!$J$7:'Ref. Cuotas'!J547,'Ref. Cuotas'!J547)-1,"")</f>
        <v>1181</v>
      </c>
      <c r="AL548" s="7">
        <f>IFERROR(RANK('Ref. Cuotas'!K547,'Ref. Cuotas'!K:K,0)+COUNTIF('Ref. Cuotas'!$K$7:'Ref. Cuotas'!K547,'Ref. Cuotas'!K547)-1,"")</f>
        <v>1972</v>
      </c>
      <c r="AM548" s="7">
        <f>IFERROR(RANK('Ref. Cuotas'!L547,'Ref. Cuotas'!L:L,0)+COUNTIF('Ref. Cuotas'!$L$7:'Ref. Cuotas'!L547,'Ref. Cuotas'!L547)-1,"")</f>
        <v>1264</v>
      </c>
      <c r="AN548" s="7">
        <f>IFERROR(RANK('Ref. Cuotas'!M547,'Ref. Cuotas'!M:M,0)+COUNTIF('Ref. Cuotas'!$M$7:'Ref. Cuotas'!M547,'Ref. Cuotas'!M547)-1,"")</f>
        <v>307</v>
      </c>
      <c r="AO548" s="7">
        <f>IFERROR(RANK('Ref. Cuotas'!H547,'Ref. Cuotas'!H:H,1)+COUNTIF('Ref. Cuotas'!$H$7:'Ref. Cuotas'!H547,'Ref. Cuotas'!H547)-1,"")</f>
        <v>304</v>
      </c>
      <c r="AP548" s="7">
        <f>IFERROR(RANK('Ref. Cuotas'!J547,'Ref. Cuotas'!J:J,1)+COUNTIF('Ref. Cuotas'!$J$7:'Ref. Cuotas'!J547,'Ref. Cuotas'!J547)-1,"")</f>
        <v>356</v>
      </c>
      <c r="AQ548" s="7">
        <f>IFERROR(RANK('Ref. Cuotas'!K547,'Ref. Cuotas'!K:K,1)+COUNTIF('Ref. Cuotas'!$K$7:'Ref. Cuotas'!K547,'Ref. Cuotas'!K547)-1,"")</f>
        <v>831</v>
      </c>
    </row>
    <row r="549" spans="31:43" ht="17.25" customHeight="1" x14ac:dyDescent="0.3">
      <c r="AE549" s="5" t="s">
        <v>544</v>
      </c>
      <c r="AF549" s="5" t="s">
        <v>3627</v>
      </c>
      <c r="AG549" s="6" t="s">
        <v>3014</v>
      </c>
      <c r="AH549" s="6" t="s">
        <v>4088</v>
      </c>
      <c r="AI549" s="7">
        <f>IFERROR(RANK('Ref. Cuotas'!H548,'Ref. Cuotas'!H:H,0)+COUNTIF('Ref. Cuotas'!$H$7:'Ref. Cuotas'!H548,'Ref. Cuotas'!H548)-1,"")</f>
        <v>884</v>
      </c>
      <c r="AJ549" s="7">
        <f>IFERROR(RANK('Ref. Cuotas'!I548,'Ref. Cuotas'!I:I,0)+COUNTIF('Ref. Cuotas'!$I$7:'Ref. Cuotas'!I548,'Ref. Cuotas'!I548)-1,"")</f>
        <v>1399</v>
      </c>
      <c r="AK549" s="7">
        <f>IFERROR(RANK('Ref. Cuotas'!J548,'Ref. Cuotas'!J:J,0)+COUNTIF('Ref. Cuotas'!$J$7:'Ref. Cuotas'!J548,'Ref. Cuotas'!J548)-1,"")</f>
        <v>1182</v>
      </c>
      <c r="AL549" s="7">
        <f>IFERROR(RANK('Ref. Cuotas'!K548,'Ref. Cuotas'!K:K,0)+COUNTIF('Ref. Cuotas'!$K$7:'Ref. Cuotas'!K548,'Ref. Cuotas'!K548)-1,"")</f>
        <v>2182</v>
      </c>
      <c r="AM549" s="7">
        <f>IFERROR(RANK('Ref. Cuotas'!L548,'Ref. Cuotas'!L:L,0)+COUNTIF('Ref. Cuotas'!$L$7:'Ref. Cuotas'!L548,'Ref. Cuotas'!L548)-1,"")</f>
        <v>1595</v>
      </c>
      <c r="AN549" s="7">
        <f>IFERROR(RANK('Ref. Cuotas'!M548,'Ref. Cuotas'!M:M,0)+COUNTIF('Ref. Cuotas'!$M$7:'Ref. Cuotas'!M548,'Ref. Cuotas'!M548)-1,"")</f>
        <v>1345</v>
      </c>
      <c r="AO549" s="7">
        <f>IFERROR(RANK('Ref. Cuotas'!H548,'Ref. Cuotas'!H:H,1)+COUNTIF('Ref. Cuotas'!$H$7:'Ref. Cuotas'!H548,'Ref. Cuotas'!H548)-1,"")</f>
        <v>1919</v>
      </c>
      <c r="AP549" s="7">
        <f>IFERROR(RANK('Ref. Cuotas'!J548,'Ref. Cuotas'!J:J,1)+COUNTIF('Ref. Cuotas'!$J$7:'Ref. Cuotas'!J548,'Ref. Cuotas'!J548)-1,"")</f>
        <v>357</v>
      </c>
      <c r="AQ549" s="7">
        <f>IFERROR(RANK('Ref. Cuotas'!K548,'Ref. Cuotas'!K:K,1)+COUNTIF('Ref. Cuotas'!$K$7:'Ref. Cuotas'!K548,'Ref. Cuotas'!K548)-1,"")</f>
        <v>621</v>
      </c>
    </row>
    <row r="550" spans="31:43" ht="17.25" customHeight="1" x14ac:dyDescent="0.3">
      <c r="AE550" s="5" t="s">
        <v>545</v>
      </c>
      <c r="AF550" s="5" t="s">
        <v>3628</v>
      </c>
      <c r="AG550" s="6" t="s">
        <v>3014</v>
      </c>
      <c r="AH550" s="6" t="s">
        <v>4146</v>
      </c>
      <c r="AI550" s="7">
        <f>IFERROR(RANK('Ref. Cuotas'!H549,'Ref. Cuotas'!H:H,0)+COUNTIF('Ref. Cuotas'!$H$7:'Ref. Cuotas'!H549,'Ref. Cuotas'!H549)-1,"")</f>
        <v>1261</v>
      </c>
      <c r="AJ550" s="7">
        <f>IFERROR(RANK('Ref. Cuotas'!I549,'Ref. Cuotas'!I:I,0)+COUNTIF('Ref. Cuotas'!$I$7:'Ref. Cuotas'!I549,'Ref. Cuotas'!I549)-1,"")</f>
        <v>1400</v>
      </c>
      <c r="AK550" s="7">
        <f>IFERROR(RANK('Ref. Cuotas'!J549,'Ref. Cuotas'!J:J,0)+COUNTIF('Ref. Cuotas'!$J$7:'Ref. Cuotas'!J549,'Ref. Cuotas'!J549)-1,"")</f>
        <v>1183</v>
      </c>
      <c r="AL550" s="7">
        <f>IFERROR(RANK('Ref. Cuotas'!K549,'Ref. Cuotas'!K:K,0)+COUNTIF('Ref. Cuotas'!$K$7:'Ref. Cuotas'!K549,'Ref. Cuotas'!K549)-1,"")</f>
        <v>2040</v>
      </c>
      <c r="AM550" s="7">
        <f>IFERROR(RANK('Ref. Cuotas'!L549,'Ref. Cuotas'!L:L,0)+COUNTIF('Ref. Cuotas'!$L$7:'Ref. Cuotas'!L549,'Ref. Cuotas'!L549)-1,"")</f>
        <v>1321</v>
      </c>
      <c r="AN550" s="7">
        <f>IFERROR(RANK('Ref. Cuotas'!M549,'Ref. Cuotas'!M:M,0)+COUNTIF('Ref. Cuotas'!$M$7:'Ref. Cuotas'!M549,'Ref. Cuotas'!M549)-1,"")</f>
        <v>308</v>
      </c>
      <c r="AO550" s="7">
        <f>IFERROR(RANK('Ref. Cuotas'!H549,'Ref. Cuotas'!H:H,1)+COUNTIF('Ref. Cuotas'!$H$7:'Ref. Cuotas'!H549,'Ref. Cuotas'!H549)-1,"")</f>
        <v>1542</v>
      </c>
      <c r="AP550" s="7">
        <f>IFERROR(RANK('Ref. Cuotas'!J549,'Ref. Cuotas'!J:J,1)+COUNTIF('Ref. Cuotas'!$J$7:'Ref. Cuotas'!J549,'Ref. Cuotas'!J549)-1,"")</f>
        <v>358</v>
      </c>
      <c r="AQ550" s="7">
        <f>IFERROR(RANK('Ref. Cuotas'!K549,'Ref. Cuotas'!K:K,1)+COUNTIF('Ref. Cuotas'!$K$7:'Ref. Cuotas'!K549,'Ref. Cuotas'!K549)-1,"")</f>
        <v>763</v>
      </c>
    </row>
    <row r="551" spans="31:43" ht="17.25" customHeight="1" x14ac:dyDescent="0.3">
      <c r="AE551" s="5" t="s">
        <v>546</v>
      </c>
      <c r="AF551" s="5" t="s">
        <v>3629</v>
      </c>
      <c r="AG551" s="6" t="s">
        <v>3014</v>
      </c>
      <c r="AH551" s="6" t="s">
        <v>4094</v>
      </c>
      <c r="AI551" s="7">
        <f>IFERROR(RANK('Ref. Cuotas'!H550,'Ref. Cuotas'!H:H,0)+COUNTIF('Ref. Cuotas'!$H$7:'Ref. Cuotas'!H550,'Ref. Cuotas'!H550)-1,"")</f>
        <v>2134</v>
      </c>
      <c r="AJ551" s="7">
        <f>IFERROR(RANK('Ref. Cuotas'!I550,'Ref. Cuotas'!I:I,0)+COUNTIF('Ref. Cuotas'!$I$7:'Ref. Cuotas'!I550,'Ref. Cuotas'!I550)-1,"")</f>
        <v>934</v>
      </c>
      <c r="AK551" s="7">
        <f>IFERROR(RANK('Ref. Cuotas'!J550,'Ref. Cuotas'!J:J,0)+COUNTIF('Ref. Cuotas'!$J$7:'Ref. Cuotas'!J550,'Ref. Cuotas'!J550)-1,"")</f>
        <v>1184</v>
      </c>
      <c r="AL551" s="7">
        <f>IFERROR(RANK('Ref. Cuotas'!K550,'Ref. Cuotas'!K:K,0)+COUNTIF('Ref. Cuotas'!$K$7:'Ref. Cuotas'!K550,'Ref. Cuotas'!K550)-1,"")</f>
        <v>2071</v>
      </c>
      <c r="AM551" s="7">
        <f>IFERROR(RANK('Ref. Cuotas'!L550,'Ref. Cuotas'!L:L,0)+COUNTIF('Ref. Cuotas'!$L$7:'Ref. Cuotas'!L550,'Ref. Cuotas'!L550)-1,"")</f>
        <v>2273</v>
      </c>
      <c r="AN551" s="7">
        <f>IFERROR(RANK('Ref. Cuotas'!M550,'Ref. Cuotas'!M:M,0)+COUNTIF('Ref. Cuotas'!$M$7:'Ref. Cuotas'!M550,'Ref. Cuotas'!M550)-1,"")</f>
        <v>309</v>
      </c>
      <c r="AO551" s="7">
        <f>IFERROR(RANK('Ref. Cuotas'!H550,'Ref. Cuotas'!H:H,1)+COUNTIF('Ref. Cuotas'!$H$7:'Ref. Cuotas'!H550,'Ref. Cuotas'!H550)-1,"")</f>
        <v>669</v>
      </c>
      <c r="AP551" s="7">
        <f>IFERROR(RANK('Ref. Cuotas'!J550,'Ref. Cuotas'!J:J,1)+COUNTIF('Ref. Cuotas'!$J$7:'Ref. Cuotas'!J550,'Ref. Cuotas'!J550)-1,"")</f>
        <v>359</v>
      </c>
      <c r="AQ551" s="7">
        <f>IFERROR(RANK('Ref. Cuotas'!K550,'Ref. Cuotas'!K:K,1)+COUNTIF('Ref. Cuotas'!$K$7:'Ref. Cuotas'!K550,'Ref. Cuotas'!K550)-1,"")</f>
        <v>732</v>
      </c>
    </row>
    <row r="552" spans="31:43" ht="17.25" customHeight="1" x14ac:dyDescent="0.3">
      <c r="AE552" s="5" t="s">
        <v>547</v>
      </c>
      <c r="AF552" s="5" t="s">
        <v>3630</v>
      </c>
      <c r="AG552" s="6" t="s">
        <v>3014</v>
      </c>
      <c r="AH552" s="6" t="s">
        <v>4102</v>
      </c>
      <c r="AI552" s="7">
        <f>IFERROR(RANK('Ref. Cuotas'!H551,'Ref. Cuotas'!H:H,0)+COUNTIF('Ref. Cuotas'!$H$7:'Ref. Cuotas'!H551,'Ref. Cuotas'!H551)-1,"")</f>
        <v>1727</v>
      </c>
      <c r="AJ552" s="7">
        <f>IFERROR(RANK('Ref. Cuotas'!I551,'Ref. Cuotas'!I:I,0)+COUNTIF('Ref. Cuotas'!$I$7:'Ref. Cuotas'!I551,'Ref. Cuotas'!I551)-1,"")</f>
        <v>1401</v>
      </c>
      <c r="AK552" s="7">
        <f>IFERROR(RANK('Ref. Cuotas'!J551,'Ref. Cuotas'!J:J,0)+COUNTIF('Ref. Cuotas'!$J$7:'Ref. Cuotas'!J551,'Ref. Cuotas'!J551)-1,"")</f>
        <v>1185</v>
      </c>
      <c r="AL552" s="7">
        <f>IFERROR(RANK('Ref. Cuotas'!K551,'Ref. Cuotas'!K:K,0)+COUNTIF('Ref. Cuotas'!$K$7:'Ref. Cuotas'!K551,'Ref. Cuotas'!K551)-1,"")</f>
        <v>2237</v>
      </c>
      <c r="AM552" s="7">
        <f>IFERROR(RANK('Ref. Cuotas'!L551,'Ref. Cuotas'!L:L,0)+COUNTIF('Ref. Cuotas'!$L$7:'Ref. Cuotas'!L551,'Ref. Cuotas'!L551)-1,"")</f>
        <v>2274</v>
      </c>
      <c r="AN552" s="7">
        <f>IFERROR(RANK('Ref. Cuotas'!M551,'Ref. Cuotas'!M:M,0)+COUNTIF('Ref. Cuotas'!$M$7:'Ref. Cuotas'!M551,'Ref. Cuotas'!M551)-1,"")</f>
        <v>310</v>
      </c>
      <c r="AO552" s="7">
        <f>IFERROR(RANK('Ref. Cuotas'!H551,'Ref. Cuotas'!H:H,1)+COUNTIF('Ref. Cuotas'!$H$7:'Ref. Cuotas'!H551,'Ref. Cuotas'!H551)-1,"")</f>
        <v>1076</v>
      </c>
      <c r="AP552" s="7">
        <f>IFERROR(RANK('Ref. Cuotas'!J551,'Ref. Cuotas'!J:J,1)+COUNTIF('Ref. Cuotas'!$J$7:'Ref. Cuotas'!J551,'Ref. Cuotas'!J551)-1,"")</f>
        <v>360</v>
      </c>
      <c r="AQ552" s="7">
        <f>IFERROR(RANK('Ref. Cuotas'!K551,'Ref. Cuotas'!K:K,1)+COUNTIF('Ref. Cuotas'!$K$7:'Ref. Cuotas'!K551,'Ref. Cuotas'!K551)-1,"")</f>
        <v>566</v>
      </c>
    </row>
    <row r="553" spans="31:43" ht="17.25" customHeight="1" x14ac:dyDescent="0.3">
      <c r="AE553" s="5" t="s">
        <v>548</v>
      </c>
      <c r="AF553" s="5" t="s">
        <v>3631</v>
      </c>
      <c r="AG553" s="6" t="s">
        <v>3014</v>
      </c>
      <c r="AH553" s="6" t="s">
        <v>4161</v>
      </c>
      <c r="AI553" s="7">
        <f>IFERROR(RANK('Ref. Cuotas'!H552,'Ref. Cuotas'!H:H,0)+COUNTIF('Ref. Cuotas'!$H$7:'Ref. Cuotas'!H552,'Ref. Cuotas'!H552)-1,"")</f>
        <v>1703</v>
      </c>
      <c r="AJ553" s="7">
        <f>IFERROR(RANK('Ref. Cuotas'!I552,'Ref. Cuotas'!I:I,0)+COUNTIF('Ref. Cuotas'!$I$7:'Ref. Cuotas'!I552,'Ref. Cuotas'!I552)-1,"")</f>
        <v>1402</v>
      </c>
      <c r="AK553" s="7">
        <f>IFERROR(RANK('Ref. Cuotas'!J552,'Ref. Cuotas'!J:J,0)+COUNTIF('Ref. Cuotas'!$J$7:'Ref. Cuotas'!J552,'Ref. Cuotas'!J552)-1,"")</f>
        <v>1186</v>
      </c>
      <c r="AL553" s="7">
        <f>IFERROR(RANK('Ref. Cuotas'!K552,'Ref. Cuotas'!K:K,0)+COUNTIF('Ref. Cuotas'!$K$7:'Ref. Cuotas'!K552,'Ref. Cuotas'!K552)-1,"")</f>
        <v>2113</v>
      </c>
      <c r="AM553" s="7">
        <f>IFERROR(RANK('Ref. Cuotas'!L552,'Ref. Cuotas'!L:L,0)+COUNTIF('Ref. Cuotas'!$L$7:'Ref. Cuotas'!L552,'Ref. Cuotas'!L552)-1,"")</f>
        <v>2091</v>
      </c>
      <c r="AN553" s="7">
        <f>IFERROR(RANK('Ref. Cuotas'!M552,'Ref. Cuotas'!M:M,0)+COUNTIF('Ref. Cuotas'!$M$7:'Ref. Cuotas'!M552,'Ref. Cuotas'!M552)-1,"")</f>
        <v>311</v>
      </c>
      <c r="AO553" s="7">
        <f>IFERROR(RANK('Ref. Cuotas'!H552,'Ref. Cuotas'!H:H,1)+COUNTIF('Ref. Cuotas'!$H$7:'Ref. Cuotas'!H552,'Ref. Cuotas'!H552)-1,"")</f>
        <v>1100</v>
      </c>
      <c r="AP553" s="7">
        <f>IFERROR(RANK('Ref. Cuotas'!J552,'Ref. Cuotas'!J:J,1)+COUNTIF('Ref. Cuotas'!$J$7:'Ref. Cuotas'!J552,'Ref. Cuotas'!J552)-1,"")</f>
        <v>361</v>
      </c>
      <c r="AQ553" s="7">
        <f>IFERROR(RANK('Ref. Cuotas'!K552,'Ref. Cuotas'!K:K,1)+COUNTIF('Ref. Cuotas'!$K$7:'Ref. Cuotas'!K552,'Ref. Cuotas'!K552)-1,"")</f>
        <v>690</v>
      </c>
    </row>
    <row r="554" spans="31:43" ht="17.25" customHeight="1" x14ac:dyDescent="0.3">
      <c r="AE554" s="5" t="s">
        <v>549</v>
      </c>
      <c r="AF554" s="5" t="s">
        <v>3632</v>
      </c>
      <c r="AG554" s="6" t="s">
        <v>3014</v>
      </c>
      <c r="AH554" s="6" t="s">
        <v>4163</v>
      </c>
      <c r="AI554" s="7">
        <f>IFERROR(RANK('Ref. Cuotas'!H553,'Ref. Cuotas'!H:H,0)+COUNTIF('Ref. Cuotas'!$H$7:'Ref. Cuotas'!H553,'Ref. Cuotas'!H553)-1,"")</f>
        <v>1121</v>
      </c>
      <c r="AJ554" s="7">
        <f>IFERROR(RANK('Ref. Cuotas'!I553,'Ref. Cuotas'!I:I,0)+COUNTIF('Ref. Cuotas'!$I$7:'Ref. Cuotas'!I553,'Ref. Cuotas'!I553)-1,"")</f>
        <v>1403</v>
      </c>
      <c r="AK554" s="7">
        <f>IFERROR(RANK('Ref. Cuotas'!J553,'Ref. Cuotas'!J:J,0)+COUNTIF('Ref. Cuotas'!$J$7:'Ref. Cuotas'!J553,'Ref. Cuotas'!J553)-1,"")</f>
        <v>1187</v>
      </c>
      <c r="AL554" s="7">
        <f>IFERROR(RANK('Ref. Cuotas'!K553,'Ref. Cuotas'!K:K,0)+COUNTIF('Ref. Cuotas'!$K$7:'Ref. Cuotas'!K553,'Ref. Cuotas'!K553)-1,"")</f>
        <v>2345</v>
      </c>
      <c r="AM554" s="7">
        <f>IFERROR(RANK('Ref. Cuotas'!L553,'Ref. Cuotas'!L:L,0)+COUNTIF('Ref. Cuotas'!$L$7:'Ref. Cuotas'!L553,'Ref. Cuotas'!L553)-1,"")</f>
        <v>1508</v>
      </c>
      <c r="AN554" s="7">
        <f>IFERROR(RANK('Ref. Cuotas'!M553,'Ref. Cuotas'!M:M,0)+COUNTIF('Ref. Cuotas'!$M$7:'Ref. Cuotas'!M553,'Ref. Cuotas'!M553)-1,"")</f>
        <v>1346</v>
      </c>
      <c r="AO554" s="7">
        <f>IFERROR(RANK('Ref. Cuotas'!H553,'Ref. Cuotas'!H:H,1)+COUNTIF('Ref. Cuotas'!$H$7:'Ref. Cuotas'!H553,'Ref. Cuotas'!H553)-1,"")</f>
        <v>1682</v>
      </c>
      <c r="AP554" s="7">
        <f>IFERROR(RANK('Ref. Cuotas'!J553,'Ref. Cuotas'!J:J,1)+COUNTIF('Ref. Cuotas'!$J$7:'Ref. Cuotas'!J553,'Ref. Cuotas'!J553)-1,"")</f>
        <v>362</v>
      </c>
      <c r="AQ554" s="7">
        <f>IFERROR(RANK('Ref. Cuotas'!K553,'Ref. Cuotas'!K:K,1)+COUNTIF('Ref. Cuotas'!$K$7:'Ref. Cuotas'!K553,'Ref. Cuotas'!K553)-1,"")</f>
        <v>458</v>
      </c>
    </row>
    <row r="555" spans="31:43" ht="17.25" customHeight="1" x14ac:dyDescent="0.3">
      <c r="AE555" s="5" t="s">
        <v>550</v>
      </c>
      <c r="AF555" s="5" t="s">
        <v>3633</v>
      </c>
      <c r="AG555" s="6" t="s">
        <v>3014</v>
      </c>
      <c r="AH555" s="6" t="s">
        <v>4148</v>
      </c>
      <c r="AI555" s="7">
        <f>IFERROR(RANK('Ref. Cuotas'!H554,'Ref. Cuotas'!H:H,0)+COUNTIF('Ref. Cuotas'!$H$7:'Ref. Cuotas'!H554,'Ref. Cuotas'!H554)-1,"")</f>
        <v>1440</v>
      </c>
      <c r="AJ555" s="7">
        <f>IFERROR(RANK('Ref. Cuotas'!I554,'Ref. Cuotas'!I:I,0)+COUNTIF('Ref. Cuotas'!$I$7:'Ref. Cuotas'!I554,'Ref. Cuotas'!I554)-1,"")</f>
        <v>784</v>
      </c>
      <c r="AK555" s="7">
        <f>IFERROR(RANK('Ref. Cuotas'!J554,'Ref. Cuotas'!J:J,0)+COUNTIF('Ref. Cuotas'!$J$7:'Ref. Cuotas'!J554,'Ref. Cuotas'!J554)-1,"")</f>
        <v>1188</v>
      </c>
      <c r="AL555" s="7">
        <f>IFERROR(RANK('Ref. Cuotas'!K554,'Ref. Cuotas'!K:K,0)+COUNTIF('Ref. Cuotas'!$K$7:'Ref. Cuotas'!K554,'Ref. Cuotas'!K554)-1,"")</f>
        <v>1751</v>
      </c>
      <c r="AM555" s="7">
        <f>IFERROR(RANK('Ref. Cuotas'!L554,'Ref. Cuotas'!L:L,0)+COUNTIF('Ref. Cuotas'!$L$7:'Ref. Cuotas'!L554,'Ref. Cuotas'!L554)-1,"")</f>
        <v>1098</v>
      </c>
      <c r="AN555" s="7">
        <f>IFERROR(RANK('Ref. Cuotas'!M554,'Ref. Cuotas'!M:M,0)+COUNTIF('Ref. Cuotas'!$M$7:'Ref. Cuotas'!M554,'Ref. Cuotas'!M554)-1,"")</f>
        <v>312</v>
      </c>
      <c r="AO555" s="7">
        <f>IFERROR(RANK('Ref. Cuotas'!H554,'Ref. Cuotas'!H:H,1)+COUNTIF('Ref. Cuotas'!$H$7:'Ref. Cuotas'!H554,'Ref. Cuotas'!H554)-1,"")</f>
        <v>1363</v>
      </c>
      <c r="AP555" s="7">
        <f>IFERROR(RANK('Ref. Cuotas'!J554,'Ref. Cuotas'!J:J,1)+COUNTIF('Ref. Cuotas'!$J$7:'Ref. Cuotas'!J554,'Ref. Cuotas'!J554)-1,"")</f>
        <v>363</v>
      </c>
      <c r="AQ555" s="7">
        <f>IFERROR(RANK('Ref. Cuotas'!K554,'Ref. Cuotas'!K:K,1)+COUNTIF('Ref. Cuotas'!$K$7:'Ref. Cuotas'!K554,'Ref. Cuotas'!K554)-1,"")</f>
        <v>1052</v>
      </c>
    </row>
    <row r="556" spans="31:43" ht="17.25" customHeight="1" x14ac:dyDescent="0.3">
      <c r="AE556" s="5" t="s">
        <v>551</v>
      </c>
      <c r="AF556" s="5" t="s">
        <v>3634</v>
      </c>
      <c r="AG556" s="6" t="s">
        <v>3015</v>
      </c>
      <c r="AH556" s="6" t="s">
        <v>4146</v>
      </c>
      <c r="AI556" s="7">
        <f>IFERROR(RANK('Ref. Cuotas'!H555,'Ref. Cuotas'!H:H,0)+COUNTIF('Ref. Cuotas'!$H$7:'Ref. Cuotas'!H555,'Ref. Cuotas'!H555)-1,"")</f>
        <v>387</v>
      </c>
      <c r="AJ556" s="7">
        <f>IFERROR(RANK('Ref. Cuotas'!I555,'Ref. Cuotas'!I:I,0)+COUNTIF('Ref. Cuotas'!$I$7:'Ref. Cuotas'!I555,'Ref. Cuotas'!I555)-1,"")</f>
        <v>35</v>
      </c>
      <c r="AK556" s="7">
        <f>IFERROR(RANK('Ref. Cuotas'!J555,'Ref. Cuotas'!J:J,0)+COUNTIF('Ref. Cuotas'!$J$7:'Ref. Cuotas'!J555,'Ref. Cuotas'!J555)-1,"")</f>
        <v>34</v>
      </c>
      <c r="AL556" s="7">
        <f>IFERROR(RANK('Ref. Cuotas'!K555,'Ref. Cuotas'!K:K,0)+COUNTIF('Ref. Cuotas'!$K$7:'Ref. Cuotas'!K555,'Ref. Cuotas'!K555)-1,"")</f>
        <v>53</v>
      </c>
      <c r="AM556" s="7">
        <f>IFERROR(RANK('Ref. Cuotas'!L555,'Ref. Cuotas'!L:L,0)+COUNTIF('Ref. Cuotas'!$L$7:'Ref. Cuotas'!L555,'Ref. Cuotas'!L555)-1,"")</f>
        <v>301</v>
      </c>
      <c r="AN556" s="7">
        <f>IFERROR(RANK('Ref. Cuotas'!M555,'Ref. Cuotas'!M:M,0)+COUNTIF('Ref. Cuotas'!$M$7:'Ref. Cuotas'!M555,'Ref. Cuotas'!M555)-1,"")</f>
        <v>13</v>
      </c>
      <c r="AO556" s="7">
        <f>IFERROR(RANK('Ref. Cuotas'!H555,'Ref. Cuotas'!H:H,1)+COUNTIF('Ref. Cuotas'!$H$7:'Ref. Cuotas'!H555,'Ref. Cuotas'!H555)-1,"")</f>
        <v>2416</v>
      </c>
      <c r="AP556" s="7">
        <f>IFERROR(RANK('Ref. Cuotas'!J555,'Ref. Cuotas'!J:J,1)+COUNTIF('Ref. Cuotas'!$J$7:'Ref. Cuotas'!J555,'Ref. Cuotas'!J555)-1,"")</f>
        <v>2769</v>
      </c>
      <c r="AQ556" s="7">
        <f>IFERROR(RANK('Ref. Cuotas'!K555,'Ref. Cuotas'!K:K,1)+COUNTIF('Ref. Cuotas'!$K$7:'Ref. Cuotas'!K555,'Ref. Cuotas'!K555)-1,"")</f>
        <v>2750</v>
      </c>
    </row>
    <row r="557" spans="31:43" ht="17.25" customHeight="1" x14ac:dyDescent="0.3">
      <c r="AE557" s="5" t="s">
        <v>552</v>
      </c>
      <c r="AF557" s="5" t="s">
        <v>3635</v>
      </c>
      <c r="AG557" s="6" t="s">
        <v>3015</v>
      </c>
      <c r="AH557" s="6" t="s">
        <v>4161</v>
      </c>
      <c r="AI557" s="7">
        <f>IFERROR(RANK('Ref. Cuotas'!H556,'Ref. Cuotas'!H:H,0)+COUNTIF('Ref. Cuotas'!$H$7:'Ref. Cuotas'!H556,'Ref. Cuotas'!H556)-1,"")</f>
        <v>653</v>
      </c>
      <c r="AJ557" s="7">
        <f>IFERROR(RANK('Ref. Cuotas'!I556,'Ref. Cuotas'!I:I,0)+COUNTIF('Ref. Cuotas'!$I$7:'Ref. Cuotas'!I556,'Ref. Cuotas'!I556)-1,"")</f>
        <v>14</v>
      </c>
      <c r="AK557" s="7">
        <f>IFERROR(RANK('Ref. Cuotas'!J556,'Ref. Cuotas'!J:J,0)+COUNTIF('Ref. Cuotas'!$J$7:'Ref. Cuotas'!J556,'Ref. Cuotas'!J556)-1,"")</f>
        <v>15</v>
      </c>
      <c r="AL557" s="7">
        <f>IFERROR(RANK('Ref. Cuotas'!K556,'Ref. Cuotas'!K:K,0)+COUNTIF('Ref. Cuotas'!$K$7:'Ref. Cuotas'!K556,'Ref. Cuotas'!K556)-1,"")</f>
        <v>16</v>
      </c>
      <c r="AM557" s="7">
        <f>IFERROR(RANK('Ref. Cuotas'!L556,'Ref. Cuotas'!L:L,0)+COUNTIF('Ref. Cuotas'!$L$7:'Ref. Cuotas'!L556,'Ref. Cuotas'!L556)-1,"")</f>
        <v>558</v>
      </c>
      <c r="AN557" s="7">
        <f>IFERROR(RANK('Ref. Cuotas'!M556,'Ref. Cuotas'!M:M,0)+COUNTIF('Ref. Cuotas'!$M$7:'Ref. Cuotas'!M556,'Ref. Cuotas'!M556)-1,"")</f>
        <v>8</v>
      </c>
      <c r="AO557" s="7">
        <f>IFERROR(RANK('Ref. Cuotas'!H556,'Ref. Cuotas'!H:H,1)+COUNTIF('Ref. Cuotas'!$H$7:'Ref. Cuotas'!H556,'Ref. Cuotas'!H556)-1,"")</f>
        <v>2150</v>
      </c>
      <c r="AP557" s="7">
        <f>IFERROR(RANK('Ref. Cuotas'!J556,'Ref. Cuotas'!J:J,1)+COUNTIF('Ref. Cuotas'!$J$7:'Ref. Cuotas'!J556,'Ref. Cuotas'!J556)-1,"")</f>
        <v>2788</v>
      </c>
      <c r="AQ557" s="7">
        <f>IFERROR(RANK('Ref. Cuotas'!K556,'Ref. Cuotas'!K:K,1)+COUNTIF('Ref. Cuotas'!$K$7:'Ref. Cuotas'!K556,'Ref. Cuotas'!K556)-1,"")</f>
        <v>2787</v>
      </c>
    </row>
    <row r="558" spans="31:43" ht="17.25" customHeight="1" x14ac:dyDescent="0.3">
      <c r="AE558" s="5" t="s">
        <v>553</v>
      </c>
      <c r="AF558" s="5" t="s">
        <v>3636</v>
      </c>
      <c r="AG558" s="6" t="s">
        <v>3015</v>
      </c>
      <c r="AH558" s="6" t="s">
        <v>4162</v>
      </c>
      <c r="AI558" s="7">
        <f>IFERROR(RANK('Ref. Cuotas'!H557,'Ref. Cuotas'!H:H,0)+COUNTIF('Ref. Cuotas'!$H$7:'Ref. Cuotas'!H557,'Ref. Cuotas'!H557)-1,"")</f>
        <v>2264</v>
      </c>
      <c r="AJ558" s="7">
        <f>IFERROR(RANK('Ref. Cuotas'!I557,'Ref. Cuotas'!I:I,0)+COUNTIF('Ref. Cuotas'!$I$7:'Ref. Cuotas'!I557,'Ref. Cuotas'!I557)-1,"")</f>
        <v>1404</v>
      </c>
      <c r="AK558" s="7">
        <f>IFERROR(RANK('Ref. Cuotas'!J557,'Ref. Cuotas'!J:J,0)+COUNTIF('Ref. Cuotas'!$J$7:'Ref. Cuotas'!J557,'Ref. Cuotas'!J557)-1,"")</f>
        <v>1189</v>
      </c>
      <c r="AL558" s="7">
        <f>IFERROR(RANK('Ref. Cuotas'!K557,'Ref. Cuotas'!K:K,0)+COUNTIF('Ref. Cuotas'!$K$7:'Ref. Cuotas'!K557,'Ref. Cuotas'!K557)-1,"")</f>
        <v>2629</v>
      </c>
      <c r="AM558" s="7">
        <f>IFERROR(RANK('Ref. Cuotas'!L557,'Ref. Cuotas'!L:L,0)+COUNTIF('Ref. Cuotas'!$L$7:'Ref. Cuotas'!L557,'Ref. Cuotas'!L557)-1,"")</f>
        <v>2625</v>
      </c>
      <c r="AN558" s="7">
        <f>IFERROR(RANK('Ref. Cuotas'!M557,'Ref. Cuotas'!M:M,0)+COUNTIF('Ref. Cuotas'!$M$7:'Ref. Cuotas'!M557,'Ref. Cuotas'!M557)-1,"")</f>
        <v>1347</v>
      </c>
      <c r="AO558" s="7">
        <f>IFERROR(RANK('Ref. Cuotas'!H557,'Ref. Cuotas'!H:H,1)+COUNTIF('Ref. Cuotas'!$H$7:'Ref. Cuotas'!H557,'Ref. Cuotas'!H557)-1,"")</f>
        <v>539</v>
      </c>
      <c r="AP558" s="7">
        <f>IFERROR(RANK('Ref. Cuotas'!J557,'Ref. Cuotas'!J:J,1)+COUNTIF('Ref. Cuotas'!$J$7:'Ref. Cuotas'!J557,'Ref. Cuotas'!J557)-1,"")</f>
        <v>364</v>
      </c>
      <c r="AQ558" s="7">
        <f>IFERROR(RANK('Ref. Cuotas'!K557,'Ref. Cuotas'!K:K,1)+COUNTIF('Ref. Cuotas'!$K$7:'Ref. Cuotas'!K557,'Ref. Cuotas'!K557)-1,"")</f>
        <v>47</v>
      </c>
    </row>
    <row r="559" spans="31:43" ht="17.25" customHeight="1" x14ac:dyDescent="0.3">
      <c r="AE559" s="5" t="s">
        <v>554</v>
      </c>
      <c r="AF559" s="5" t="s">
        <v>3637</v>
      </c>
      <c r="AG559" s="6" t="s">
        <v>3015</v>
      </c>
      <c r="AH559" s="6" t="s">
        <v>4110</v>
      </c>
      <c r="AI559" s="7">
        <f>IFERROR(RANK('Ref. Cuotas'!H558,'Ref. Cuotas'!H:H,0)+COUNTIF('Ref. Cuotas'!$H$7:'Ref. Cuotas'!H558,'Ref. Cuotas'!H558)-1,"")</f>
        <v>2214</v>
      </c>
      <c r="AJ559" s="7">
        <f>IFERROR(RANK('Ref. Cuotas'!I558,'Ref. Cuotas'!I:I,0)+COUNTIF('Ref. Cuotas'!$I$7:'Ref. Cuotas'!I558,'Ref. Cuotas'!I558)-1,"")</f>
        <v>16</v>
      </c>
      <c r="AK559" s="7">
        <f>IFERROR(RANK('Ref. Cuotas'!J558,'Ref. Cuotas'!J:J,0)+COUNTIF('Ref. Cuotas'!$J$7:'Ref. Cuotas'!J558,'Ref. Cuotas'!J558)-1,"")</f>
        <v>14</v>
      </c>
      <c r="AL559" s="7">
        <f>IFERROR(RANK('Ref. Cuotas'!K558,'Ref. Cuotas'!K:K,0)+COUNTIF('Ref. Cuotas'!$K$7:'Ref. Cuotas'!K558,'Ref. Cuotas'!K558)-1,"")</f>
        <v>75</v>
      </c>
      <c r="AM559" s="7">
        <f>IFERROR(RANK('Ref. Cuotas'!L558,'Ref. Cuotas'!L:L,0)+COUNTIF('Ref. Cuotas'!$L$7:'Ref. Cuotas'!L558,'Ref. Cuotas'!L558)-1,"")</f>
        <v>1729</v>
      </c>
      <c r="AN559" s="7">
        <f>IFERROR(RANK('Ref. Cuotas'!M558,'Ref. Cuotas'!M:M,0)+COUNTIF('Ref. Cuotas'!$M$7:'Ref. Cuotas'!M558,'Ref. Cuotas'!M558)-1,"")</f>
        <v>131</v>
      </c>
      <c r="AO559" s="7">
        <f>IFERROR(RANK('Ref. Cuotas'!H558,'Ref. Cuotas'!H:H,1)+COUNTIF('Ref. Cuotas'!$H$7:'Ref. Cuotas'!H558,'Ref. Cuotas'!H558)-1,"")</f>
        <v>589</v>
      </c>
      <c r="AP559" s="7">
        <f>IFERROR(RANK('Ref. Cuotas'!J558,'Ref. Cuotas'!J:J,1)+COUNTIF('Ref. Cuotas'!$J$7:'Ref. Cuotas'!J558,'Ref. Cuotas'!J558)-1,"")</f>
        <v>2789</v>
      </c>
      <c r="AQ559" s="7">
        <f>IFERROR(RANK('Ref. Cuotas'!K558,'Ref. Cuotas'!K:K,1)+COUNTIF('Ref. Cuotas'!$K$7:'Ref. Cuotas'!K558,'Ref. Cuotas'!K558)-1,"")</f>
        <v>2728</v>
      </c>
    </row>
    <row r="560" spans="31:43" ht="17.25" customHeight="1" x14ac:dyDescent="0.3">
      <c r="AE560" s="5" t="s">
        <v>555</v>
      </c>
      <c r="AF560" s="5" t="s">
        <v>3638</v>
      </c>
      <c r="AG560" s="6" t="s">
        <v>3016</v>
      </c>
      <c r="AH560" s="6" t="s">
        <v>4088</v>
      </c>
      <c r="AI560" s="7">
        <f>IFERROR(RANK('Ref. Cuotas'!H559,'Ref. Cuotas'!H:H,0)+COUNTIF('Ref. Cuotas'!$H$7:'Ref. Cuotas'!H559,'Ref. Cuotas'!H559)-1,"")</f>
        <v>74</v>
      </c>
      <c r="AJ560" s="7">
        <f>IFERROR(RANK('Ref. Cuotas'!I559,'Ref. Cuotas'!I:I,0)+COUNTIF('Ref. Cuotas'!$I$7:'Ref. Cuotas'!I559,'Ref. Cuotas'!I559)-1,"")</f>
        <v>1405</v>
      </c>
      <c r="AK560" s="7">
        <f>IFERROR(RANK('Ref. Cuotas'!J559,'Ref. Cuotas'!J:J,0)+COUNTIF('Ref. Cuotas'!$J$7:'Ref. Cuotas'!J559,'Ref. Cuotas'!J559)-1,"")</f>
        <v>1190</v>
      </c>
      <c r="AL560" s="7">
        <f>IFERROR(RANK('Ref. Cuotas'!K559,'Ref. Cuotas'!K:K,0)+COUNTIF('Ref. Cuotas'!$K$7:'Ref. Cuotas'!K559,'Ref. Cuotas'!K559)-1,"")</f>
        <v>1398</v>
      </c>
      <c r="AM560" s="7">
        <f>IFERROR(RANK('Ref. Cuotas'!L559,'Ref. Cuotas'!L:L,0)+COUNTIF('Ref. Cuotas'!$L$7:'Ref. Cuotas'!L559,'Ref. Cuotas'!L559)-1,"")</f>
        <v>1141</v>
      </c>
      <c r="AN560" s="7">
        <f>IFERROR(RANK('Ref. Cuotas'!M559,'Ref. Cuotas'!M:M,0)+COUNTIF('Ref. Cuotas'!$M$7:'Ref. Cuotas'!M559,'Ref. Cuotas'!M559)-1,"")</f>
        <v>1348</v>
      </c>
      <c r="AO560" s="7">
        <f>IFERROR(RANK('Ref. Cuotas'!H559,'Ref. Cuotas'!H:H,1)+COUNTIF('Ref. Cuotas'!$H$7:'Ref. Cuotas'!H559,'Ref. Cuotas'!H559)-1,"")</f>
        <v>2729</v>
      </c>
      <c r="AP560" s="7">
        <f>IFERROR(RANK('Ref. Cuotas'!J559,'Ref. Cuotas'!J:J,1)+COUNTIF('Ref. Cuotas'!$J$7:'Ref. Cuotas'!J559,'Ref. Cuotas'!J559)-1,"")</f>
        <v>365</v>
      </c>
      <c r="AQ560" s="7">
        <f>IFERROR(RANK('Ref. Cuotas'!K559,'Ref. Cuotas'!K:K,1)+COUNTIF('Ref. Cuotas'!$K$7:'Ref. Cuotas'!K559,'Ref. Cuotas'!K559)-1,"")</f>
        <v>1405</v>
      </c>
    </row>
    <row r="561" spans="31:43" ht="17.25" customHeight="1" x14ac:dyDescent="0.3">
      <c r="AE561" s="5" t="s">
        <v>556</v>
      </c>
      <c r="AF561" s="5" t="s">
        <v>3639</v>
      </c>
      <c r="AG561" s="6" t="s">
        <v>3016</v>
      </c>
      <c r="AH561" s="6" t="s">
        <v>4146</v>
      </c>
      <c r="AI561" s="7">
        <f>IFERROR(RANK('Ref. Cuotas'!H560,'Ref. Cuotas'!H:H,0)+COUNTIF('Ref. Cuotas'!$H$7:'Ref. Cuotas'!H560,'Ref. Cuotas'!H560)-1,"")</f>
        <v>52</v>
      </c>
      <c r="AJ561" s="7">
        <f>IFERROR(RANK('Ref. Cuotas'!I560,'Ref. Cuotas'!I:I,0)+COUNTIF('Ref. Cuotas'!$I$7:'Ref. Cuotas'!I560,'Ref. Cuotas'!I560)-1,"")</f>
        <v>732</v>
      </c>
      <c r="AK561" s="7">
        <f>IFERROR(RANK('Ref. Cuotas'!J560,'Ref. Cuotas'!J:J,0)+COUNTIF('Ref. Cuotas'!$J$7:'Ref. Cuotas'!J560,'Ref. Cuotas'!J560)-1,"")</f>
        <v>590</v>
      </c>
      <c r="AL561" s="7">
        <f>IFERROR(RANK('Ref. Cuotas'!K560,'Ref. Cuotas'!K:K,0)+COUNTIF('Ref. Cuotas'!$K$7:'Ref. Cuotas'!K560,'Ref. Cuotas'!K560)-1,"")</f>
        <v>121</v>
      </c>
      <c r="AM561" s="7">
        <f>IFERROR(RANK('Ref. Cuotas'!L560,'Ref. Cuotas'!L:L,0)+COUNTIF('Ref. Cuotas'!$L$7:'Ref. Cuotas'!L560,'Ref. Cuotas'!L560)-1,"")</f>
        <v>374</v>
      </c>
      <c r="AN561" s="7">
        <f>IFERROR(RANK('Ref. Cuotas'!M560,'Ref. Cuotas'!M:M,0)+COUNTIF('Ref. Cuotas'!$M$7:'Ref. Cuotas'!M560,'Ref. Cuotas'!M560)-1,"")</f>
        <v>132</v>
      </c>
      <c r="AO561" s="7">
        <f>IFERROR(RANK('Ref. Cuotas'!H560,'Ref. Cuotas'!H:H,1)+COUNTIF('Ref. Cuotas'!$H$7:'Ref. Cuotas'!H560,'Ref. Cuotas'!H560)-1,"")</f>
        <v>2751</v>
      </c>
      <c r="AP561" s="7">
        <f>IFERROR(RANK('Ref. Cuotas'!J560,'Ref. Cuotas'!J:J,1)+COUNTIF('Ref. Cuotas'!$J$7:'Ref. Cuotas'!J560,'Ref. Cuotas'!J560)-1,"")</f>
        <v>2213</v>
      </c>
      <c r="AQ561" s="7">
        <f>IFERROR(RANK('Ref. Cuotas'!K560,'Ref. Cuotas'!K:K,1)+COUNTIF('Ref. Cuotas'!$K$7:'Ref. Cuotas'!K560,'Ref. Cuotas'!K560)-1,"")</f>
        <v>2682</v>
      </c>
    </row>
    <row r="562" spans="31:43" ht="17.25" customHeight="1" x14ac:dyDescent="0.3">
      <c r="AE562" s="5" t="s">
        <v>557</v>
      </c>
      <c r="AF562" s="5" t="s">
        <v>3640</v>
      </c>
      <c r="AG562" s="6" t="s">
        <v>3016</v>
      </c>
      <c r="AH562" s="6" t="s">
        <v>4161</v>
      </c>
      <c r="AI562" s="7">
        <f>IFERROR(RANK('Ref. Cuotas'!H561,'Ref. Cuotas'!H:H,0)+COUNTIF('Ref. Cuotas'!$H$7:'Ref. Cuotas'!H561,'Ref. Cuotas'!H561)-1,"")</f>
        <v>44</v>
      </c>
      <c r="AJ562" s="7">
        <f>IFERROR(RANK('Ref. Cuotas'!I561,'Ref. Cuotas'!I:I,0)+COUNTIF('Ref. Cuotas'!$I$7:'Ref. Cuotas'!I561,'Ref. Cuotas'!I561)-1,"")</f>
        <v>687</v>
      </c>
      <c r="AK562" s="7">
        <f>IFERROR(RANK('Ref. Cuotas'!J561,'Ref. Cuotas'!J:J,0)+COUNTIF('Ref. Cuotas'!$J$7:'Ref. Cuotas'!J561,'Ref. Cuotas'!J561)-1,"")</f>
        <v>645</v>
      </c>
      <c r="AL562" s="7">
        <f>IFERROR(RANK('Ref. Cuotas'!K561,'Ref. Cuotas'!K:K,0)+COUNTIF('Ref. Cuotas'!$K$7:'Ref. Cuotas'!K561,'Ref. Cuotas'!K561)-1,"")</f>
        <v>15</v>
      </c>
      <c r="AM562" s="7">
        <f>IFERROR(RANK('Ref. Cuotas'!L561,'Ref. Cuotas'!L:L,0)+COUNTIF('Ref. Cuotas'!$L$7:'Ref. Cuotas'!L561,'Ref. Cuotas'!L561)-1,"")</f>
        <v>700</v>
      </c>
      <c r="AN562" s="7">
        <f>IFERROR(RANK('Ref. Cuotas'!M561,'Ref. Cuotas'!M:M,0)+COUNTIF('Ref. Cuotas'!$M$7:'Ref. Cuotas'!M561,'Ref. Cuotas'!M561)-1,"")</f>
        <v>82</v>
      </c>
      <c r="AO562" s="7">
        <f>IFERROR(RANK('Ref. Cuotas'!H561,'Ref. Cuotas'!H:H,1)+COUNTIF('Ref. Cuotas'!$H$7:'Ref. Cuotas'!H561,'Ref. Cuotas'!H561)-1,"")</f>
        <v>2759</v>
      </c>
      <c r="AP562" s="7">
        <f>IFERROR(RANK('Ref. Cuotas'!J561,'Ref. Cuotas'!J:J,1)+COUNTIF('Ref. Cuotas'!$J$7:'Ref. Cuotas'!J561,'Ref. Cuotas'!J561)-1,"")</f>
        <v>2158</v>
      </c>
      <c r="AQ562" s="7">
        <f>IFERROR(RANK('Ref. Cuotas'!K561,'Ref. Cuotas'!K:K,1)+COUNTIF('Ref. Cuotas'!$K$7:'Ref. Cuotas'!K561,'Ref. Cuotas'!K561)-1,"")</f>
        <v>2788</v>
      </c>
    </row>
    <row r="563" spans="31:43" ht="17.25" customHeight="1" x14ac:dyDescent="0.3">
      <c r="AE563" s="5" t="s">
        <v>558</v>
      </c>
      <c r="AF563" s="5" t="s">
        <v>3641</v>
      </c>
      <c r="AG563" s="6" t="s">
        <v>3016</v>
      </c>
      <c r="AH563" s="6" t="s">
        <v>4162</v>
      </c>
      <c r="AI563" s="7">
        <f>IFERROR(RANK('Ref. Cuotas'!H562,'Ref. Cuotas'!H:H,0)+COUNTIF('Ref. Cuotas'!$H$7:'Ref. Cuotas'!H562,'Ref. Cuotas'!H562)-1,"")</f>
        <v>87</v>
      </c>
      <c r="AJ563" s="7">
        <f>IFERROR(RANK('Ref. Cuotas'!I562,'Ref. Cuotas'!I:I,0)+COUNTIF('Ref. Cuotas'!$I$7:'Ref. Cuotas'!I562,'Ref. Cuotas'!I562)-1,"")</f>
        <v>1406</v>
      </c>
      <c r="AK563" s="7">
        <f>IFERROR(RANK('Ref. Cuotas'!J562,'Ref. Cuotas'!J:J,0)+COUNTIF('Ref. Cuotas'!$J$7:'Ref. Cuotas'!J562,'Ref. Cuotas'!J562)-1,"")</f>
        <v>1191</v>
      </c>
      <c r="AL563" s="7">
        <f>IFERROR(RANK('Ref. Cuotas'!K562,'Ref. Cuotas'!K:K,0)+COUNTIF('Ref. Cuotas'!$K$7:'Ref. Cuotas'!K562,'Ref. Cuotas'!K562)-1,"")</f>
        <v>2230</v>
      </c>
      <c r="AM563" s="7">
        <f>IFERROR(RANK('Ref. Cuotas'!L562,'Ref. Cuotas'!L:L,0)+COUNTIF('Ref. Cuotas'!$L$7:'Ref. Cuotas'!L562,'Ref. Cuotas'!L562)-1,"")</f>
        <v>2275</v>
      </c>
      <c r="AN563" s="7">
        <f>IFERROR(RANK('Ref. Cuotas'!M562,'Ref. Cuotas'!M:M,0)+COUNTIF('Ref. Cuotas'!$M$7:'Ref. Cuotas'!M562,'Ref. Cuotas'!M562)-1,"")</f>
        <v>1349</v>
      </c>
      <c r="AO563" s="7">
        <f>IFERROR(RANK('Ref. Cuotas'!H562,'Ref. Cuotas'!H:H,1)+COUNTIF('Ref. Cuotas'!$H$7:'Ref. Cuotas'!H562,'Ref. Cuotas'!H562)-1,"")</f>
        <v>2716</v>
      </c>
      <c r="AP563" s="7">
        <f>IFERROR(RANK('Ref. Cuotas'!J562,'Ref. Cuotas'!J:J,1)+COUNTIF('Ref. Cuotas'!$J$7:'Ref. Cuotas'!J562,'Ref. Cuotas'!J562)-1,"")</f>
        <v>366</v>
      </c>
      <c r="AQ563" s="7">
        <f>IFERROR(RANK('Ref. Cuotas'!K562,'Ref. Cuotas'!K:K,1)+COUNTIF('Ref. Cuotas'!$K$7:'Ref. Cuotas'!K562,'Ref. Cuotas'!K562)-1,"")</f>
        <v>573</v>
      </c>
    </row>
    <row r="564" spans="31:43" ht="17.25" customHeight="1" x14ac:dyDescent="0.3">
      <c r="AE564" s="5" t="s">
        <v>559</v>
      </c>
      <c r="AF564" s="5" t="s">
        <v>3642</v>
      </c>
      <c r="AG564" s="6" t="s">
        <v>3016</v>
      </c>
      <c r="AH564" s="6" t="s">
        <v>4148</v>
      </c>
      <c r="AI564" s="7">
        <f>IFERROR(RANK('Ref. Cuotas'!H563,'Ref. Cuotas'!H:H,0)+COUNTIF('Ref. Cuotas'!$H$7:'Ref. Cuotas'!H563,'Ref. Cuotas'!H563)-1,"")</f>
        <v>60</v>
      </c>
      <c r="AJ564" s="7">
        <f>IFERROR(RANK('Ref. Cuotas'!I563,'Ref. Cuotas'!I:I,0)+COUNTIF('Ref. Cuotas'!$I$7:'Ref. Cuotas'!I563,'Ref. Cuotas'!I563)-1,"")</f>
        <v>632</v>
      </c>
      <c r="AK564" s="7">
        <f>IFERROR(RANK('Ref. Cuotas'!J563,'Ref. Cuotas'!J:J,0)+COUNTIF('Ref. Cuotas'!$J$7:'Ref. Cuotas'!J563,'Ref. Cuotas'!J563)-1,"")</f>
        <v>598</v>
      </c>
      <c r="AL564" s="7">
        <f>IFERROR(RANK('Ref. Cuotas'!K563,'Ref. Cuotas'!K:K,0)+COUNTIF('Ref. Cuotas'!$K$7:'Ref. Cuotas'!K563,'Ref. Cuotas'!K563)-1,"")</f>
        <v>230</v>
      </c>
      <c r="AM564" s="7">
        <f>IFERROR(RANK('Ref. Cuotas'!L563,'Ref. Cuotas'!L:L,0)+COUNTIF('Ref. Cuotas'!$L$7:'Ref. Cuotas'!L563,'Ref. Cuotas'!L563)-1,"")</f>
        <v>156</v>
      </c>
      <c r="AN564" s="7">
        <f>IFERROR(RANK('Ref. Cuotas'!M563,'Ref. Cuotas'!M:M,0)+COUNTIF('Ref. Cuotas'!$M$7:'Ref. Cuotas'!M563,'Ref. Cuotas'!M563)-1,"")</f>
        <v>1350</v>
      </c>
      <c r="AO564" s="7">
        <f>IFERROR(RANK('Ref. Cuotas'!H563,'Ref. Cuotas'!H:H,1)+COUNTIF('Ref. Cuotas'!$H$7:'Ref. Cuotas'!H563,'Ref. Cuotas'!H563)-1,"")</f>
        <v>2743</v>
      </c>
      <c r="AP564" s="7">
        <f>IFERROR(RANK('Ref. Cuotas'!J563,'Ref. Cuotas'!J:J,1)+COUNTIF('Ref. Cuotas'!$J$7:'Ref. Cuotas'!J563,'Ref. Cuotas'!J563)-1,"")</f>
        <v>2205</v>
      </c>
      <c r="AQ564" s="7">
        <f>IFERROR(RANK('Ref. Cuotas'!K563,'Ref. Cuotas'!K:K,1)+COUNTIF('Ref. Cuotas'!$K$7:'Ref. Cuotas'!K563,'Ref. Cuotas'!K563)-1,"")</f>
        <v>2573</v>
      </c>
    </row>
    <row r="565" spans="31:43" ht="17.25" customHeight="1" x14ac:dyDescent="0.3">
      <c r="AE565" s="5" t="s">
        <v>560</v>
      </c>
      <c r="AF565" s="5" t="s">
        <v>3643</v>
      </c>
      <c r="AG565" s="6" t="s">
        <v>3017</v>
      </c>
      <c r="AH565" s="6" t="s">
        <v>4088</v>
      </c>
      <c r="AI565" s="7">
        <f>IFERROR(RANK('Ref. Cuotas'!H564,'Ref. Cuotas'!H:H,0)+COUNTIF('Ref. Cuotas'!$H$7:'Ref. Cuotas'!H564,'Ref. Cuotas'!H564)-1,"")</f>
        <v>459</v>
      </c>
      <c r="AJ565" s="7">
        <f>IFERROR(RANK('Ref. Cuotas'!I564,'Ref. Cuotas'!I:I,0)+COUNTIF('Ref. Cuotas'!$I$7:'Ref. Cuotas'!I564,'Ref. Cuotas'!I564)-1,"")</f>
        <v>697</v>
      </c>
      <c r="AK565" s="7">
        <f>IFERROR(RANK('Ref. Cuotas'!J564,'Ref. Cuotas'!J:J,0)+COUNTIF('Ref. Cuotas'!$J$7:'Ref. Cuotas'!J564,'Ref. Cuotas'!J564)-1,"")</f>
        <v>809</v>
      </c>
      <c r="AL565" s="7">
        <f>IFERROR(RANK('Ref. Cuotas'!K564,'Ref. Cuotas'!K:K,0)+COUNTIF('Ref. Cuotas'!$K$7:'Ref. Cuotas'!K564,'Ref. Cuotas'!K564)-1,"")</f>
        <v>969</v>
      </c>
      <c r="AM565" s="7">
        <f>IFERROR(RANK('Ref. Cuotas'!L564,'Ref. Cuotas'!L:L,0)+COUNTIF('Ref. Cuotas'!$L$7:'Ref. Cuotas'!L564,'Ref. Cuotas'!L564)-1,"")</f>
        <v>653</v>
      </c>
      <c r="AN565" s="7">
        <f>IFERROR(RANK('Ref. Cuotas'!M564,'Ref. Cuotas'!M:M,0)+COUNTIF('Ref. Cuotas'!$M$7:'Ref. Cuotas'!M564,'Ref. Cuotas'!M564)-1,"")</f>
        <v>1351</v>
      </c>
      <c r="AO565" s="7">
        <f>IFERROR(RANK('Ref. Cuotas'!H564,'Ref. Cuotas'!H:H,1)+COUNTIF('Ref. Cuotas'!$H$7:'Ref. Cuotas'!H564,'Ref. Cuotas'!H564)-1,"")</f>
        <v>2344</v>
      </c>
      <c r="AP565" s="7">
        <f>IFERROR(RANK('Ref. Cuotas'!J564,'Ref. Cuotas'!J:J,1)+COUNTIF('Ref. Cuotas'!$J$7:'Ref. Cuotas'!J564,'Ref. Cuotas'!J564)-1,"")</f>
        <v>1994</v>
      </c>
      <c r="AQ565" s="7">
        <f>IFERROR(RANK('Ref. Cuotas'!K564,'Ref. Cuotas'!K:K,1)+COUNTIF('Ref. Cuotas'!$K$7:'Ref. Cuotas'!K564,'Ref. Cuotas'!K564)-1,"")</f>
        <v>1834</v>
      </c>
    </row>
    <row r="566" spans="31:43" ht="17.25" customHeight="1" x14ac:dyDescent="0.3">
      <c r="AE566" s="5" t="s">
        <v>561</v>
      </c>
      <c r="AF566" s="5" t="s">
        <v>3644</v>
      </c>
      <c r="AG566" s="6" t="s">
        <v>3017</v>
      </c>
      <c r="AH566" s="6" t="s">
        <v>4146</v>
      </c>
      <c r="AI566" s="7">
        <f>IFERROR(RANK('Ref. Cuotas'!H565,'Ref. Cuotas'!H:H,0)+COUNTIF('Ref. Cuotas'!$H$7:'Ref. Cuotas'!H565,'Ref. Cuotas'!H565)-1,"")</f>
        <v>580</v>
      </c>
      <c r="AJ566" s="7">
        <f>IFERROR(RANK('Ref. Cuotas'!I565,'Ref. Cuotas'!I:I,0)+COUNTIF('Ref. Cuotas'!$I$7:'Ref. Cuotas'!I565,'Ref. Cuotas'!I565)-1,"")</f>
        <v>726</v>
      </c>
      <c r="AK566" s="7">
        <f>IFERROR(RANK('Ref. Cuotas'!J565,'Ref. Cuotas'!J:J,0)+COUNTIF('Ref. Cuotas'!$J$7:'Ref. Cuotas'!J565,'Ref. Cuotas'!J565)-1,"")</f>
        <v>601</v>
      </c>
      <c r="AL566" s="7">
        <f>IFERROR(RANK('Ref. Cuotas'!K565,'Ref. Cuotas'!K:K,0)+COUNTIF('Ref. Cuotas'!$K$7:'Ref. Cuotas'!K565,'Ref. Cuotas'!K565)-1,"")</f>
        <v>356</v>
      </c>
      <c r="AM566" s="7">
        <f>IFERROR(RANK('Ref. Cuotas'!L565,'Ref. Cuotas'!L:L,0)+COUNTIF('Ref. Cuotas'!$L$7:'Ref. Cuotas'!L565,'Ref. Cuotas'!L565)-1,"")</f>
        <v>286</v>
      </c>
      <c r="AN566" s="7">
        <f>IFERROR(RANK('Ref. Cuotas'!M565,'Ref. Cuotas'!M:M,0)+COUNTIF('Ref. Cuotas'!$M$7:'Ref. Cuotas'!M565,'Ref. Cuotas'!M565)-1,"")</f>
        <v>1352</v>
      </c>
      <c r="AO566" s="7">
        <f>IFERROR(RANK('Ref. Cuotas'!H565,'Ref. Cuotas'!H:H,1)+COUNTIF('Ref. Cuotas'!$H$7:'Ref. Cuotas'!H565,'Ref. Cuotas'!H565)-1,"")</f>
        <v>2223</v>
      </c>
      <c r="AP566" s="7">
        <f>IFERROR(RANK('Ref. Cuotas'!J565,'Ref. Cuotas'!J:J,1)+COUNTIF('Ref. Cuotas'!$J$7:'Ref. Cuotas'!J565,'Ref. Cuotas'!J565)-1,"")</f>
        <v>2202</v>
      </c>
      <c r="AQ566" s="7">
        <f>IFERROR(RANK('Ref. Cuotas'!K565,'Ref. Cuotas'!K:K,1)+COUNTIF('Ref. Cuotas'!$K$7:'Ref. Cuotas'!K565,'Ref. Cuotas'!K565)-1,"")</f>
        <v>2447</v>
      </c>
    </row>
    <row r="567" spans="31:43" ht="17.25" customHeight="1" x14ac:dyDescent="0.3">
      <c r="AE567" s="5" t="s">
        <v>562</v>
      </c>
      <c r="AF567" s="5" t="s">
        <v>3645</v>
      </c>
      <c r="AG567" s="6" t="s">
        <v>3017</v>
      </c>
      <c r="AH567" s="6" t="s">
        <v>4094</v>
      </c>
      <c r="AI567" s="7">
        <f>IFERROR(RANK('Ref. Cuotas'!H566,'Ref. Cuotas'!H:H,0)+COUNTIF('Ref. Cuotas'!$H$7:'Ref. Cuotas'!H566,'Ref. Cuotas'!H566)-1,"")</f>
        <v>941</v>
      </c>
      <c r="AJ567" s="7">
        <f>IFERROR(RANK('Ref. Cuotas'!I566,'Ref. Cuotas'!I:I,0)+COUNTIF('Ref. Cuotas'!$I$7:'Ref. Cuotas'!I566,'Ref. Cuotas'!I566)-1,"")</f>
        <v>245</v>
      </c>
      <c r="AK567" s="7">
        <f>IFERROR(RANK('Ref. Cuotas'!J566,'Ref. Cuotas'!J:J,0)+COUNTIF('Ref. Cuotas'!$J$7:'Ref. Cuotas'!J566,'Ref. Cuotas'!J566)-1,"")</f>
        <v>698</v>
      </c>
      <c r="AL567" s="7">
        <f>IFERROR(RANK('Ref. Cuotas'!K566,'Ref. Cuotas'!K:K,0)+COUNTIF('Ref. Cuotas'!$K$7:'Ref. Cuotas'!K566,'Ref. Cuotas'!K566)-1,"")</f>
        <v>1001</v>
      </c>
      <c r="AM567" s="7">
        <f>IFERROR(RANK('Ref. Cuotas'!L566,'Ref. Cuotas'!L:L,0)+COUNTIF('Ref. Cuotas'!$L$7:'Ref. Cuotas'!L566,'Ref. Cuotas'!L566)-1,"")</f>
        <v>2276</v>
      </c>
      <c r="AN567" s="7">
        <f>IFERROR(RANK('Ref. Cuotas'!M566,'Ref. Cuotas'!M:M,0)+COUNTIF('Ref. Cuotas'!$M$7:'Ref. Cuotas'!M566,'Ref. Cuotas'!M566)-1,"")</f>
        <v>313</v>
      </c>
      <c r="AO567" s="7">
        <f>IFERROR(RANK('Ref. Cuotas'!H566,'Ref. Cuotas'!H:H,1)+COUNTIF('Ref. Cuotas'!$H$7:'Ref. Cuotas'!H566,'Ref. Cuotas'!H566)-1,"")</f>
        <v>1862</v>
      </c>
      <c r="AP567" s="7">
        <f>IFERROR(RANK('Ref. Cuotas'!J566,'Ref. Cuotas'!J:J,1)+COUNTIF('Ref. Cuotas'!$J$7:'Ref. Cuotas'!J566,'Ref. Cuotas'!J566)-1,"")</f>
        <v>2105</v>
      </c>
      <c r="AQ567" s="7">
        <f>IFERROR(RANK('Ref. Cuotas'!K566,'Ref. Cuotas'!K:K,1)+COUNTIF('Ref. Cuotas'!$K$7:'Ref. Cuotas'!K566,'Ref. Cuotas'!K566)-1,"")</f>
        <v>1802</v>
      </c>
    </row>
    <row r="568" spans="31:43" ht="17.25" customHeight="1" x14ac:dyDescent="0.3">
      <c r="AE568" s="5" t="s">
        <v>563</v>
      </c>
      <c r="AF568" s="5" t="s">
        <v>3646</v>
      </c>
      <c r="AG568" s="6" t="s">
        <v>3017</v>
      </c>
      <c r="AH568" s="6" t="s">
        <v>4095</v>
      </c>
      <c r="AI568" s="7">
        <f>IFERROR(RANK('Ref. Cuotas'!H567,'Ref. Cuotas'!H:H,0)+COUNTIF('Ref. Cuotas'!$H$7:'Ref. Cuotas'!H567,'Ref. Cuotas'!H567)-1,"")</f>
        <v>2297</v>
      </c>
      <c r="AJ568" s="7">
        <f>IFERROR(RANK('Ref. Cuotas'!I567,'Ref. Cuotas'!I:I,0)+COUNTIF('Ref. Cuotas'!$I$7:'Ref. Cuotas'!I567,'Ref. Cuotas'!I567)-1,"")</f>
        <v>1407</v>
      </c>
      <c r="AK568" s="7">
        <f>IFERROR(RANK('Ref. Cuotas'!J567,'Ref. Cuotas'!J:J,0)+COUNTIF('Ref. Cuotas'!$J$7:'Ref. Cuotas'!J567,'Ref. Cuotas'!J567)-1,"")</f>
        <v>1192</v>
      </c>
      <c r="AL568" s="7">
        <f>IFERROR(RANK('Ref. Cuotas'!K567,'Ref. Cuotas'!K:K,0)+COUNTIF('Ref. Cuotas'!$K$7:'Ref. Cuotas'!K567,'Ref. Cuotas'!K567)-1,"")</f>
        <v>2630</v>
      </c>
      <c r="AM568" s="7">
        <f>IFERROR(RANK('Ref. Cuotas'!L567,'Ref. Cuotas'!L:L,0)+COUNTIF('Ref. Cuotas'!$L$7:'Ref. Cuotas'!L567,'Ref. Cuotas'!L567)-1,"")</f>
        <v>2626</v>
      </c>
      <c r="AN568" s="7">
        <f>IFERROR(RANK('Ref. Cuotas'!M567,'Ref. Cuotas'!M:M,0)+COUNTIF('Ref. Cuotas'!$M$7:'Ref. Cuotas'!M567,'Ref. Cuotas'!M567)-1,"")</f>
        <v>1353</v>
      </c>
      <c r="AO568" s="7">
        <f>IFERROR(RANK('Ref. Cuotas'!H567,'Ref. Cuotas'!H:H,1)+COUNTIF('Ref. Cuotas'!$H$7:'Ref. Cuotas'!H567,'Ref. Cuotas'!H567)-1,"")</f>
        <v>481</v>
      </c>
      <c r="AP568" s="7">
        <f>IFERROR(RANK('Ref. Cuotas'!J567,'Ref. Cuotas'!J:J,1)+COUNTIF('Ref. Cuotas'!$J$7:'Ref. Cuotas'!J567,'Ref. Cuotas'!J567)-1,"")</f>
        <v>367</v>
      </c>
      <c r="AQ568" s="7">
        <f>IFERROR(RANK('Ref. Cuotas'!K567,'Ref. Cuotas'!K:K,1)+COUNTIF('Ref. Cuotas'!$K$7:'Ref. Cuotas'!K567,'Ref. Cuotas'!K567)-1,"")</f>
        <v>48</v>
      </c>
    </row>
    <row r="569" spans="31:43" ht="17.25" customHeight="1" x14ac:dyDescent="0.3">
      <c r="AE569" s="5" t="s">
        <v>564</v>
      </c>
      <c r="AF569" s="5" t="s">
        <v>3647</v>
      </c>
      <c r="AG569" s="6" t="s">
        <v>3017</v>
      </c>
      <c r="AH569" s="6" t="s">
        <v>4102</v>
      </c>
      <c r="AI569" s="7">
        <f>IFERROR(RANK('Ref. Cuotas'!H568,'Ref. Cuotas'!H:H,0)+COUNTIF('Ref. Cuotas'!$H$7:'Ref. Cuotas'!H568,'Ref. Cuotas'!H568)-1,"")</f>
        <v>1020</v>
      </c>
      <c r="AJ569" s="7">
        <f>IFERROR(RANK('Ref. Cuotas'!I568,'Ref. Cuotas'!I:I,0)+COUNTIF('Ref. Cuotas'!$I$7:'Ref. Cuotas'!I568,'Ref. Cuotas'!I568)-1,"")</f>
        <v>843</v>
      </c>
      <c r="AK569" s="7">
        <f>IFERROR(RANK('Ref. Cuotas'!J568,'Ref. Cuotas'!J:J,0)+COUNTIF('Ref. Cuotas'!$J$7:'Ref. Cuotas'!J568,'Ref. Cuotas'!J568)-1,"")</f>
        <v>1193</v>
      </c>
      <c r="AL569" s="7">
        <f>IFERROR(RANK('Ref. Cuotas'!K568,'Ref. Cuotas'!K:K,0)+COUNTIF('Ref. Cuotas'!$K$7:'Ref. Cuotas'!K568,'Ref. Cuotas'!K568)-1,"")</f>
        <v>1337</v>
      </c>
      <c r="AM569" s="7">
        <f>IFERROR(RANK('Ref. Cuotas'!L568,'Ref. Cuotas'!L:L,0)+COUNTIF('Ref. Cuotas'!$L$7:'Ref. Cuotas'!L568,'Ref. Cuotas'!L568)-1,"")</f>
        <v>2277</v>
      </c>
      <c r="AN569" s="7">
        <f>IFERROR(RANK('Ref. Cuotas'!M568,'Ref. Cuotas'!M:M,0)+COUNTIF('Ref. Cuotas'!$M$7:'Ref. Cuotas'!M568,'Ref. Cuotas'!M568)-1,"")</f>
        <v>314</v>
      </c>
      <c r="AO569" s="7">
        <f>IFERROR(RANK('Ref. Cuotas'!H568,'Ref. Cuotas'!H:H,1)+COUNTIF('Ref. Cuotas'!$H$7:'Ref. Cuotas'!H568,'Ref. Cuotas'!H568)-1,"")</f>
        <v>1783</v>
      </c>
      <c r="AP569" s="7">
        <f>IFERROR(RANK('Ref. Cuotas'!J568,'Ref. Cuotas'!J:J,1)+COUNTIF('Ref. Cuotas'!$J$7:'Ref. Cuotas'!J568,'Ref. Cuotas'!J568)-1,"")</f>
        <v>368</v>
      </c>
      <c r="AQ569" s="7">
        <f>IFERROR(RANK('Ref. Cuotas'!K568,'Ref. Cuotas'!K:K,1)+COUNTIF('Ref. Cuotas'!$K$7:'Ref. Cuotas'!K568,'Ref. Cuotas'!K568)-1,"")</f>
        <v>1466</v>
      </c>
    </row>
    <row r="570" spans="31:43" ht="17.25" customHeight="1" x14ac:dyDescent="0.3">
      <c r="AE570" s="5" t="s">
        <v>565</v>
      </c>
      <c r="AF570" s="5" t="s">
        <v>3648</v>
      </c>
      <c r="AG570" s="6" t="s">
        <v>3017</v>
      </c>
      <c r="AH570" s="6" t="s">
        <v>4161</v>
      </c>
      <c r="AI570" s="7">
        <f>IFERROR(RANK('Ref. Cuotas'!H569,'Ref. Cuotas'!H:H,0)+COUNTIF('Ref. Cuotas'!$H$7:'Ref. Cuotas'!H569,'Ref. Cuotas'!H569)-1,"")</f>
        <v>965</v>
      </c>
      <c r="AJ570" s="7">
        <f>IFERROR(RANK('Ref. Cuotas'!I569,'Ref. Cuotas'!I:I,0)+COUNTIF('Ref. Cuotas'!$I$7:'Ref. Cuotas'!I569,'Ref. Cuotas'!I569)-1,"")</f>
        <v>1408</v>
      </c>
      <c r="AK570" s="7">
        <f>IFERROR(RANK('Ref. Cuotas'!J569,'Ref. Cuotas'!J:J,0)+COUNTIF('Ref. Cuotas'!$J$7:'Ref. Cuotas'!J569,'Ref. Cuotas'!J569)-1,"")</f>
        <v>1194</v>
      </c>
      <c r="AL570" s="7">
        <f>IFERROR(RANK('Ref. Cuotas'!K569,'Ref. Cuotas'!K:K,0)+COUNTIF('Ref. Cuotas'!$K$7:'Ref. Cuotas'!K569,'Ref. Cuotas'!K569)-1,"")</f>
        <v>650</v>
      </c>
      <c r="AM570" s="7">
        <f>IFERROR(RANK('Ref. Cuotas'!L569,'Ref. Cuotas'!L:L,0)+COUNTIF('Ref. Cuotas'!$L$7:'Ref. Cuotas'!L569,'Ref. Cuotas'!L569)-1,"")</f>
        <v>1468</v>
      </c>
      <c r="AN570" s="7">
        <f>IFERROR(RANK('Ref. Cuotas'!M569,'Ref. Cuotas'!M:M,0)+COUNTIF('Ref. Cuotas'!$M$7:'Ref. Cuotas'!M569,'Ref. Cuotas'!M569)-1,"")</f>
        <v>315</v>
      </c>
      <c r="AO570" s="7">
        <f>IFERROR(RANK('Ref. Cuotas'!H569,'Ref. Cuotas'!H:H,1)+COUNTIF('Ref. Cuotas'!$H$7:'Ref. Cuotas'!H569,'Ref. Cuotas'!H569)-1,"")</f>
        <v>1838</v>
      </c>
      <c r="AP570" s="7">
        <f>IFERROR(RANK('Ref. Cuotas'!J569,'Ref. Cuotas'!J:J,1)+COUNTIF('Ref. Cuotas'!$J$7:'Ref. Cuotas'!J569,'Ref. Cuotas'!J569)-1,"")</f>
        <v>369</v>
      </c>
      <c r="AQ570" s="7">
        <f>IFERROR(RANK('Ref. Cuotas'!K569,'Ref. Cuotas'!K:K,1)+COUNTIF('Ref. Cuotas'!$K$7:'Ref. Cuotas'!K569,'Ref. Cuotas'!K569)-1,"")</f>
        <v>2153</v>
      </c>
    </row>
    <row r="571" spans="31:43" ht="17.25" customHeight="1" x14ac:dyDescent="0.3">
      <c r="AE571" s="5" t="s">
        <v>566</v>
      </c>
      <c r="AF571" s="5" t="s">
        <v>3649</v>
      </c>
      <c r="AG571" s="6" t="s">
        <v>3017</v>
      </c>
      <c r="AH571" s="6" t="s">
        <v>4163</v>
      </c>
      <c r="AI571" s="7">
        <f>IFERROR(RANK('Ref. Cuotas'!H570,'Ref. Cuotas'!H:H,0)+COUNTIF('Ref. Cuotas'!$H$7:'Ref. Cuotas'!H570,'Ref. Cuotas'!H570)-1,"")</f>
        <v>637</v>
      </c>
      <c r="AJ571" s="7">
        <f>IFERROR(RANK('Ref. Cuotas'!I570,'Ref. Cuotas'!I:I,0)+COUNTIF('Ref. Cuotas'!$I$7:'Ref. Cuotas'!I570,'Ref. Cuotas'!I570)-1,"")</f>
        <v>875</v>
      </c>
      <c r="AK571" s="7">
        <f>IFERROR(RANK('Ref. Cuotas'!J570,'Ref. Cuotas'!J:J,0)+COUNTIF('Ref. Cuotas'!$J$7:'Ref. Cuotas'!J570,'Ref. Cuotas'!J570)-1,"")</f>
        <v>1195</v>
      </c>
      <c r="AL571" s="7">
        <f>IFERROR(RANK('Ref. Cuotas'!K570,'Ref. Cuotas'!K:K,0)+COUNTIF('Ref. Cuotas'!$K$7:'Ref. Cuotas'!K570,'Ref. Cuotas'!K570)-1,"")</f>
        <v>1621</v>
      </c>
      <c r="AM571" s="7">
        <f>IFERROR(RANK('Ref. Cuotas'!L570,'Ref. Cuotas'!L:L,0)+COUNTIF('Ref. Cuotas'!$L$7:'Ref. Cuotas'!L570,'Ref. Cuotas'!L570)-1,"")</f>
        <v>1105</v>
      </c>
      <c r="AN571" s="7">
        <f>IFERROR(RANK('Ref. Cuotas'!M570,'Ref. Cuotas'!M:M,0)+COUNTIF('Ref. Cuotas'!$M$7:'Ref. Cuotas'!M570,'Ref. Cuotas'!M570)-1,"")</f>
        <v>1354</v>
      </c>
      <c r="AO571" s="7">
        <f>IFERROR(RANK('Ref. Cuotas'!H570,'Ref. Cuotas'!H:H,1)+COUNTIF('Ref. Cuotas'!$H$7:'Ref. Cuotas'!H570,'Ref. Cuotas'!H570)-1,"")</f>
        <v>2166</v>
      </c>
      <c r="AP571" s="7">
        <f>IFERROR(RANK('Ref. Cuotas'!J570,'Ref. Cuotas'!J:J,1)+COUNTIF('Ref. Cuotas'!$J$7:'Ref. Cuotas'!J570,'Ref. Cuotas'!J570)-1,"")</f>
        <v>370</v>
      </c>
      <c r="AQ571" s="7">
        <f>IFERROR(RANK('Ref. Cuotas'!K570,'Ref. Cuotas'!K:K,1)+COUNTIF('Ref. Cuotas'!$K$7:'Ref. Cuotas'!K570,'Ref. Cuotas'!K570)-1,"")</f>
        <v>1182</v>
      </c>
    </row>
    <row r="572" spans="31:43" ht="17.25" customHeight="1" x14ac:dyDescent="0.3">
      <c r="AE572" s="5" t="s">
        <v>567</v>
      </c>
      <c r="AF572" s="5" t="s">
        <v>3650</v>
      </c>
      <c r="AG572" s="6" t="s">
        <v>3017</v>
      </c>
      <c r="AH572" s="6" t="s">
        <v>4148</v>
      </c>
      <c r="AI572" s="7">
        <f>IFERROR(RANK('Ref. Cuotas'!H571,'Ref. Cuotas'!H:H,0)+COUNTIF('Ref. Cuotas'!$H$7:'Ref. Cuotas'!H571,'Ref. Cuotas'!H571)-1,"")</f>
        <v>1057</v>
      </c>
      <c r="AJ572" s="7">
        <f>IFERROR(RANK('Ref. Cuotas'!I571,'Ref. Cuotas'!I:I,0)+COUNTIF('Ref. Cuotas'!$I$7:'Ref. Cuotas'!I571,'Ref. Cuotas'!I571)-1,"")</f>
        <v>280</v>
      </c>
      <c r="AK572" s="7">
        <f>IFERROR(RANK('Ref. Cuotas'!J571,'Ref. Cuotas'!J:J,0)+COUNTIF('Ref. Cuotas'!$J$7:'Ref. Cuotas'!J571,'Ref. Cuotas'!J571)-1,"")</f>
        <v>629</v>
      </c>
      <c r="AL572" s="7">
        <f>IFERROR(RANK('Ref. Cuotas'!K571,'Ref. Cuotas'!K:K,0)+COUNTIF('Ref. Cuotas'!$K$7:'Ref. Cuotas'!K571,'Ref. Cuotas'!K571)-1,"")</f>
        <v>525</v>
      </c>
      <c r="AM572" s="7">
        <f>IFERROR(RANK('Ref. Cuotas'!L571,'Ref. Cuotas'!L:L,0)+COUNTIF('Ref. Cuotas'!$L$7:'Ref. Cuotas'!L571,'Ref. Cuotas'!L571)-1,"")</f>
        <v>326</v>
      </c>
      <c r="AN572" s="7">
        <f>IFERROR(RANK('Ref. Cuotas'!M571,'Ref. Cuotas'!M:M,0)+COUNTIF('Ref. Cuotas'!$M$7:'Ref. Cuotas'!M571,'Ref. Cuotas'!M571)-1,"")</f>
        <v>316</v>
      </c>
      <c r="AO572" s="7">
        <f>IFERROR(RANK('Ref. Cuotas'!H571,'Ref. Cuotas'!H:H,1)+COUNTIF('Ref. Cuotas'!$H$7:'Ref. Cuotas'!H571,'Ref. Cuotas'!H571)-1,"")</f>
        <v>1746</v>
      </c>
      <c r="AP572" s="7">
        <f>IFERROR(RANK('Ref. Cuotas'!J571,'Ref. Cuotas'!J:J,1)+COUNTIF('Ref. Cuotas'!$J$7:'Ref. Cuotas'!J571,'Ref. Cuotas'!J571)-1,"")</f>
        <v>2174</v>
      </c>
      <c r="AQ572" s="7">
        <f>IFERROR(RANK('Ref. Cuotas'!K571,'Ref. Cuotas'!K:K,1)+COUNTIF('Ref. Cuotas'!$K$7:'Ref. Cuotas'!K571,'Ref. Cuotas'!K571)-1,"")</f>
        <v>2278</v>
      </c>
    </row>
    <row r="573" spans="31:43" ht="17.25" customHeight="1" x14ac:dyDescent="0.3">
      <c r="AE573" s="5" t="s">
        <v>568</v>
      </c>
      <c r="AF573" s="5" t="s">
        <v>3651</v>
      </c>
      <c r="AG573" s="6" t="s">
        <v>3018</v>
      </c>
      <c r="AH573" s="6" t="s">
        <v>4088</v>
      </c>
      <c r="AI573" s="7">
        <f>IFERROR(RANK('Ref. Cuotas'!H572,'Ref. Cuotas'!H:H,0)+COUNTIF('Ref. Cuotas'!$H$7:'Ref. Cuotas'!H572,'Ref. Cuotas'!H572)-1,"")</f>
        <v>1588</v>
      </c>
      <c r="AJ573" s="7">
        <f>IFERROR(RANK('Ref. Cuotas'!I572,'Ref. Cuotas'!I:I,0)+COUNTIF('Ref. Cuotas'!$I$7:'Ref. Cuotas'!I572,'Ref. Cuotas'!I572)-1,"")</f>
        <v>1409</v>
      </c>
      <c r="AK573" s="7">
        <f>IFERROR(RANK('Ref. Cuotas'!J572,'Ref. Cuotas'!J:J,0)+COUNTIF('Ref. Cuotas'!$J$7:'Ref. Cuotas'!J572,'Ref. Cuotas'!J572)-1,"")</f>
        <v>1196</v>
      </c>
      <c r="AL573" s="7">
        <f>IFERROR(RANK('Ref. Cuotas'!K572,'Ref. Cuotas'!K:K,0)+COUNTIF('Ref. Cuotas'!$K$7:'Ref. Cuotas'!K572,'Ref. Cuotas'!K572)-1,"")</f>
        <v>2401</v>
      </c>
      <c r="AM573" s="7">
        <f>IFERROR(RANK('Ref. Cuotas'!L572,'Ref. Cuotas'!L:L,0)+COUNTIF('Ref. Cuotas'!$L$7:'Ref. Cuotas'!L572,'Ref. Cuotas'!L572)-1,"")</f>
        <v>1712</v>
      </c>
      <c r="AN573" s="7">
        <f>IFERROR(RANK('Ref. Cuotas'!M572,'Ref. Cuotas'!M:M,0)+COUNTIF('Ref. Cuotas'!$M$7:'Ref. Cuotas'!M572,'Ref. Cuotas'!M572)-1,"")</f>
        <v>1355</v>
      </c>
      <c r="AO573" s="7">
        <f>IFERROR(RANK('Ref. Cuotas'!H572,'Ref. Cuotas'!H:H,1)+COUNTIF('Ref. Cuotas'!$H$7:'Ref. Cuotas'!H572,'Ref. Cuotas'!H572)-1,"")</f>
        <v>1215</v>
      </c>
      <c r="AP573" s="7">
        <f>IFERROR(RANK('Ref. Cuotas'!J572,'Ref. Cuotas'!J:J,1)+COUNTIF('Ref. Cuotas'!$J$7:'Ref. Cuotas'!J572,'Ref. Cuotas'!J572)-1,"")</f>
        <v>371</v>
      </c>
      <c r="AQ573" s="7">
        <f>IFERROR(RANK('Ref. Cuotas'!K572,'Ref. Cuotas'!K:K,1)+COUNTIF('Ref. Cuotas'!$K$7:'Ref. Cuotas'!K572,'Ref. Cuotas'!K572)-1,"")</f>
        <v>402</v>
      </c>
    </row>
    <row r="574" spans="31:43" ht="17.25" customHeight="1" x14ac:dyDescent="0.3">
      <c r="AE574" s="5" t="s">
        <v>569</v>
      </c>
      <c r="AF574" s="5" t="s">
        <v>3652</v>
      </c>
      <c r="AG574" s="6" t="s">
        <v>3018</v>
      </c>
      <c r="AH574" s="6" t="s">
        <v>4146</v>
      </c>
      <c r="AI574" s="7">
        <f>IFERROR(RANK('Ref. Cuotas'!H573,'Ref. Cuotas'!H:H,0)+COUNTIF('Ref. Cuotas'!$H$7:'Ref. Cuotas'!H573,'Ref. Cuotas'!H573)-1,"")</f>
        <v>2384</v>
      </c>
      <c r="AJ574" s="7">
        <f>IFERROR(RANK('Ref. Cuotas'!I573,'Ref. Cuotas'!I:I,0)+COUNTIF('Ref. Cuotas'!$I$7:'Ref. Cuotas'!I573,'Ref. Cuotas'!I573)-1,"")</f>
        <v>1410</v>
      </c>
      <c r="AK574" s="7">
        <f>IFERROR(RANK('Ref. Cuotas'!J573,'Ref. Cuotas'!J:J,0)+COUNTIF('Ref. Cuotas'!$J$7:'Ref. Cuotas'!J573,'Ref. Cuotas'!J573)-1,"")</f>
        <v>1197</v>
      </c>
      <c r="AL574" s="7">
        <f>IFERROR(RANK('Ref. Cuotas'!K573,'Ref. Cuotas'!K:K,0)+COUNTIF('Ref. Cuotas'!$K$7:'Ref. Cuotas'!K573,'Ref. Cuotas'!K573)-1,"")</f>
        <v>2147</v>
      </c>
      <c r="AM574" s="7">
        <f>IFERROR(RANK('Ref. Cuotas'!L573,'Ref. Cuotas'!L:L,0)+COUNTIF('Ref. Cuotas'!$L$7:'Ref. Cuotas'!L573,'Ref. Cuotas'!L573)-1,"")</f>
        <v>1490</v>
      </c>
      <c r="AN574" s="7">
        <f>IFERROR(RANK('Ref. Cuotas'!M573,'Ref. Cuotas'!M:M,0)+COUNTIF('Ref. Cuotas'!$M$7:'Ref. Cuotas'!M573,'Ref. Cuotas'!M573)-1,"")</f>
        <v>1356</v>
      </c>
      <c r="AO574" s="7">
        <f>IFERROR(RANK('Ref. Cuotas'!H573,'Ref. Cuotas'!H:H,1)+COUNTIF('Ref. Cuotas'!$H$7:'Ref. Cuotas'!H573,'Ref. Cuotas'!H573)-1,"")</f>
        <v>419</v>
      </c>
      <c r="AP574" s="7">
        <f>IFERROR(RANK('Ref. Cuotas'!J573,'Ref. Cuotas'!J:J,1)+COUNTIF('Ref. Cuotas'!$J$7:'Ref. Cuotas'!J573,'Ref. Cuotas'!J573)-1,"")</f>
        <v>372</v>
      </c>
      <c r="AQ574" s="7">
        <f>IFERROR(RANK('Ref. Cuotas'!K573,'Ref. Cuotas'!K:K,1)+COUNTIF('Ref. Cuotas'!$K$7:'Ref. Cuotas'!K573,'Ref. Cuotas'!K573)-1,"")</f>
        <v>656</v>
      </c>
    </row>
    <row r="575" spans="31:43" ht="17.25" customHeight="1" x14ac:dyDescent="0.3">
      <c r="AE575" s="5" t="s">
        <v>570</v>
      </c>
      <c r="AF575" s="5" t="s">
        <v>3653</v>
      </c>
      <c r="AG575" s="6" t="s">
        <v>3018</v>
      </c>
      <c r="AH575" s="6" t="s">
        <v>4094</v>
      </c>
      <c r="AI575" s="7">
        <f>IFERROR(RANK('Ref. Cuotas'!H574,'Ref. Cuotas'!H:H,0)+COUNTIF('Ref. Cuotas'!$H$7:'Ref. Cuotas'!H574,'Ref. Cuotas'!H574)-1,"")</f>
        <v>2298</v>
      </c>
      <c r="AJ575" s="7">
        <f>IFERROR(RANK('Ref. Cuotas'!I574,'Ref. Cuotas'!I:I,0)+COUNTIF('Ref. Cuotas'!$I$7:'Ref. Cuotas'!I574,'Ref. Cuotas'!I574)-1,"")</f>
        <v>1411</v>
      </c>
      <c r="AK575" s="7">
        <f>IFERROR(RANK('Ref. Cuotas'!J574,'Ref. Cuotas'!J:J,0)+COUNTIF('Ref. Cuotas'!$J$7:'Ref. Cuotas'!J574,'Ref. Cuotas'!J574)-1,"")</f>
        <v>1198</v>
      </c>
      <c r="AL575" s="7">
        <f>IFERROR(RANK('Ref. Cuotas'!K574,'Ref. Cuotas'!K:K,0)+COUNTIF('Ref. Cuotas'!$K$7:'Ref. Cuotas'!K574,'Ref. Cuotas'!K574)-1,"")</f>
        <v>2631</v>
      </c>
      <c r="AM575" s="7">
        <f>IFERROR(RANK('Ref. Cuotas'!L574,'Ref. Cuotas'!L:L,0)+COUNTIF('Ref. Cuotas'!$L$7:'Ref. Cuotas'!L574,'Ref. Cuotas'!L574)-1,"")</f>
        <v>2627</v>
      </c>
      <c r="AN575" s="7">
        <f>IFERROR(RANK('Ref. Cuotas'!M574,'Ref. Cuotas'!M:M,0)+COUNTIF('Ref. Cuotas'!$M$7:'Ref. Cuotas'!M574,'Ref. Cuotas'!M574)-1,"")</f>
        <v>1357</v>
      </c>
      <c r="AO575" s="7">
        <f>IFERROR(RANK('Ref. Cuotas'!H574,'Ref. Cuotas'!H:H,1)+COUNTIF('Ref. Cuotas'!$H$7:'Ref. Cuotas'!H574,'Ref. Cuotas'!H574)-1,"")</f>
        <v>482</v>
      </c>
      <c r="AP575" s="7">
        <f>IFERROR(RANK('Ref. Cuotas'!J574,'Ref. Cuotas'!J:J,1)+COUNTIF('Ref. Cuotas'!$J$7:'Ref. Cuotas'!J574,'Ref. Cuotas'!J574)-1,"")</f>
        <v>373</v>
      </c>
      <c r="AQ575" s="7">
        <f>IFERROR(RANK('Ref. Cuotas'!K574,'Ref. Cuotas'!K:K,1)+COUNTIF('Ref. Cuotas'!$K$7:'Ref. Cuotas'!K574,'Ref. Cuotas'!K574)-1,"")</f>
        <v>49</v>
      </c>
    </row>
    <row r="576" spans="31:43" ht="17.25" customHeight="1" x14ac:dyDescent="0.3">
      <c r="AE576" s="5" t="s">
        <v>571</v>
      </c>
      <c r="AF576" s="5" t="s">
        <v>3654</v>
      </c>
      <c r="AG576" s="6" t="s">
        <v>3018</v>
      </c>
      <c r="AH576" s="6" t="s">
        <v>4161</v>
      </c>
      <c r="AI576" s="7">
        <f>IFERROR(RANK('Ref. Cuotas'!H575,'Ref. Cuotas'!H:H,0)+COUNTIF('Ref. Cuotas'!$H$7:'Ref. Cuotas'!H575,'Ref. Cuotas'!H575)-1,"")</f>
        <v>2431</v>
      </c>
      <c r="AJ576" s="7">
        <f>IFERROR(RANK('Ref. Cuotas'!I575,'Ref. Cuotas'!I:I,0)+COUNTIF('Ref. Cuotas'!$I$7:'Ref. Cuotas'!I575,'Ref. Cuotas'!I575)-1,"")</f>
        <v>1412</v>
      </c>
      <c r="AK576" s="7">
        <f>IFERROR(RANK('Ref. Cuotas'!J575,'Ref. Cuotas'!J:J,0)+COUNTIF('Ref. Cuotas'!$J$7:'Ref. Cuotas'!J575,'Ref. Cuotas'!J575)-1,"")</f>
        <v>1199</v>
      </c>
      <c r="AL576" s="7">
        <f>IFERROR(RANK('Ref. Cuotas'!K575,'Ref. Cuotas'!K:K,0)+COUNTIF('Ref. Cuotas'!$K$7:'Ref. Cuotas'!K575,'Ref. Cuotas'!K575)-1,"")</f>
        <v>2247</v>
      </c>
      <c r="AM576" s="7">
        <f>IFERROR(RANK('Ref. Cuotas'!L575,'Ref. Cuotas'!L:L,0)+COUNTIF('Ref. Cuotas'!$L$7:'Ref. Cuotas'!L575,'Ref. Cuotas'!L575)-1,"")</f>
        <v>2092</v>
      </c>
      <c r="AN576" s="7">
        <f>IFERROR(RANK('Ref. Cuotas'!M575,'Ref. Cuotas'!M:M,0)+COUNTIF('Ref. Cuotas'!$M$7:'Ref. Cuotas'!M575,'Ref. Cuotas'!M575)-1,"")</f>
        <v>1358</v>
      </c>
      <c r="AO576" s="7">
        <f>IFERROR(RANK('Ref. Cuotas'!H575,'Ref. Cuotas'!H:H,1)+COUNTIF('Ref. Cuotas'!$H$7:'Ref. Cuotas'!H575,'Ref. Cuotas'!H575)-1,"")</f>
        <v>372</v>
      </c>
      <c r="AP576" s="7">
        <f>IFERROR(RANK('Ref. Cuotas'!J575,'Ref. Cuotas'!J:J,1)+COUNTIF('Ref. Cuotas'!$J$7:'Ref. Cuotas'!J575,'Ref. Cuotas'!J575)-1,"")</f>
        <v>374</v>
      </c>
      <c r="AQ576" s="7">
        <f>IFERROR(RANK('Ref. Cuotas'!K575,'Ref. Cuotas'!K:K,1)+COUNTIF('Ref. Cuotas'!$K$7:'Ref. Cuotas'!K575,'Ref. Cuotas'!K575)-1,"")</f>
        <v>556</v>
      </c>
    </row>
    <row r="577" spans="31:43" ht="17.25" customHeight="1" x14ac:dyDescent="0.3">
      <c r="AE577" s="5" t="s">
        <v>572</v>
      </c>
      <c r="AF577" s="5" t="s">
        <v>3655</v>
      </c>
      <c r="AG577" s="6" t="s">
        <v>3018</v>
      </c>
      <c r="AH577" s="6" t="s">
        <v>4162</v>
      </c>
      <c r="AI577" s="7">
        <f>IFERROR(RANK('Ref. Cuotas'!H576,'Ref. Cuotas'!H:H,0)+COUNTIF('Ref. Cuotas'!$H$7:'Ref. Cuotas'!H576,'Ref. Cuotas'!H576)-1,"")</f>
        <v>2193</v>
      </c>
      <c r="AJ577" s="7">
        <f>IFERROR(RANK('Ref. Cuotas'!I576,'Ref. Cuotas'!I:I,0)+COUNTIF('Ref. Cuotas'!$I$7:'Ref. Cuotas'!I576,'Ref. Cuotas'!I576)-1,"")</f>
        <v>1413</v>
      </c>
      <c r="AK577" s="7">
        <f>IFERROR(RANK('Ref. Cuotas'!J576,'Ref. Cuotas'!J:J,0)+COUNTIF('Ref. Cuotas'!$J$7:'Ref. Cuotas'!J576,'Ref. Cuotas'!J576)-1,"")</f>
        <v>1200</v>
      </c>
      <c r="AL577" s="7">
        <f>IFERROR(RANK('Ref. Cuotas'!K576,'Ref. Cuotas'!K:K,0)+COUNTIF('Ref. Cuotas'!$K$7:'Ref. Cuotas'!K576,'Ref. Cuotas'!K576)-1,"")</f>
        <v>1936</v>
      </c>
      <c r="AM577" s="7">
        <f>IFERROR(RANK('Ref. Cuotas'!L576,'Ref. Cuotas'!L:L,0)+COUNTIF('Ref. Cuotas'!$L$7:'Ref. Cuotas'!L576,'Ref. Cuotas'!L576)-1,"")</f>
        <v>1993</v>
      </c>
      <c r="AN577" s="7">
        <f>IFERROR(RANK('Ref. Cuotas'!M576,'Ref. Cuotas'!M:M,0)+COUNTIF('Ref. Cuotas'!$M$7:'Ref. Cuotas'!M576,'Ref. Cuotas'!M576)-1,"")</f>
        <v>1359</v>
      </c>
      <c r="AO577" s="7">
        <f>IFERROR(RANK('Ref. Cuotas'!H576,'Ref. Cuotas'!H:H,1)+COUNTIF('Ref. Cuotas'!$H$7:'Ref. Cuotas'!H576,'Ref. Cuotas'!H576)-1,"")</f>
        <v>610</v>
      </c>
      <c r="AP577" s="7">
        <f>IFERROR(RANK('Ref. Cuotas'!J576,'Ref. Cuotas'!J:J,1)+COUNTIF('Ref. Cuotas'!$J$7:'Ref. Cuotas'!J576,'Ref. Cuotas'!J576)-1,"")</f>
        <v>375</v>
      </c>
      <c r="AQ577" s="7">
        <f>IFERROR(RANK('Ref. Cuotas'!K576,'Ref. Cuotas'!K:K,1)+COUNTIF('Ref. Cuotas'!$K$7:'Ref. Cuotas'!K576,'Ref. Cuotas'!K576)-1,"")</f>
        <v>867</v>
      </c>
    </row>
    <row r="578" spans="31:43" ht="17.25" customHeight="1" x14ac:dyDescent="0.3">
      <c r="AE578" s="5" t="s">
        <v>573</v>
      </c>
      <c r="AF578" s="5" t="s">
        <v>3656</v>
      </c>
      <c r="AG578" s="6" t="s">
        <v>3018</v>
      </c>
      <c r="AH578" s="6" t="s">
        <v>4163</v>
      </c>
      <c r="AI578" s="7">
        <f>IFERROR(RANK('Ref. Cuotas'!H577,'Ref. Cuotas'!H:H,0)+COUNTIF('Ref. Cuotas'!$H$7:'Ref. Cuotas'!H577,'Ref. Cuotas'!H577)-1,"")</f>
        <v>2191</v>
      </c>
      <c r="AJ578" s="7">
        <f>IFERROR(RANK('Ref. Cuotas'!I577,'Ref. Cuotas'!I:I,0)+COUNTIF('Ref. Cuotas'!$I$7:'Ref. Cuotas'!I577,'Ref. Cuotas'!I577)-1,"")</f>
        <v>1414</v>
      </c>
      <c r="AK578" s="7">
        <f>IFERROR(RANK('Ref. Cuotas'!J577,'Ref. Cuotas'!J:J,0)+COUNTIF('Ref. Cuotas'!$J$7:'Ref. Cuotas'!J577,'Ref. Cuotas'!J577)-1,"")</f>
        <v>1201</v>
      </c>
      <c r="AL578" s="7">
        <f>IFERROR(RANK('Ref. Cuotas'!K577,'Ref. Cuotas'!K:K,0)+COUNTIF('Ref. Cuotas'!$K$7:'Ref. Cuotas'!K577,'Ref. Cuotas'!K577)-1,"")</f>
        <v>2451</v>
      </c>
      <c r="AM578" s="7">
        <f>IFERROR(RANK('Ref. Cuotas'!L577,'Ref. Cuotas'!L:L,0)+COUNTIF('Ref. Cuotas'!$L$7:'Ref. Cuotas'!L577,'Ref. Cuotas'!L577)-1,"")</f>
        <v>1730</v>
      </c>
      <c r="AN578" s="7">
        <f>IFERROR(RANK('Ref. Cuotas'!M577,'Ref. Cuotas'!M:M,0)+COUNTIF('Ref. Cuotas'!$M$7:'Ref. Cuotas'!M577,'Ref. Cuotas'!M577)-1,"")</f>
        <v>1360</v>
      </c>
      <c r="AO578" s="7">
        <f>IFERROR(RANK('Ref. Cuotas'!H577,'Ref. Cuotas'!H:H,1)+COUNTIF('Ref. Cuotas'!$H$7:'Ref. Cuotas'!H577,'Ref. Cuotas'!H577)-1,"")</f>
        <v>612</v>
      </c>
      <c r="AP578" s="7">
        <f>IFERROR(RANK('Ref. Cuotas'!J577,'Ref. Cuotas'!J:J,1)+COUNTIF('Ref. Cuotas'!$J$7:'Ref. Cuotas'!J577,'Ref. Cuotas'!J577)-1,"")</f>
        <v>376</v>
      </c>
      <c r="AQ578" s="7">
        <f>IFERROR(RANK('Ref. Cuotas'!K577,'Ref. Cuotas'!K:K,1)+COUNTIF('Ref. Cuotas'!$K$7:'Ref. Cuotas'!K577,'Ref. Cuotas'!K577)-1,"")</f>
        <v>352</v>
      </c>
    </row>
    <row r="579" spans="31:43" ht="17.25" customHeight="1" x14ac:dyDescent="0.3">
      <c r="AE579" s="5" t="s">
        <v>574</v>
      </c>
      <c r="AF579" s="5" t="s">
        <v>3657</v>
      </c>
      <c r="AG579" s="6" t="s">
        <v>3018</v>
      </c>
      <c r="AH579" s="6" t="s">
        <v>4148</v>
      </c>
      <c r="AI579" s="7">
        <f>IFERROR(RANK('Ref. Cuotas'!H578,'Ref. Cuotas'!H:H,0)+COUNTIF('Ref. Cuotas'!$H$7:'Ref. Cuotas'!H578,'Ref. Cuotas'!H578)-1,"")</f>
        <v>2548</v>
      </c>
      <c r="AJ579" s="7">
        <f>IFERROR(RANK('Ref. Cuotas'!I578,'Ref. Cuotas'!I:I,0)+COUNTIF('Ref. Cuotas'!$I$7:'Ref. Cuotas'!I578,'Ref. Cuotas'!I578)-1,"")</f>
        <v>1415</v>
      </c>
      <c r="AK579" s="7">
        <f>IFERROR(RANK('Ref. Cuotas'!J578,'Ref. Cuotas'!J:J,0)+COUNTIF('Ref. Cuotas'!$J$7:'Ref. Cuotas'!J578,'Ref. Cuotas'!J578)-1,"")</f>
        <v>1202</v>
      </c>
      <c r="AL579" s="7">
        <f>IFERROR(RANK('Ref. Cuotas'!K578,'Ref. Cuotas'!K:K,0)+COUNTIF('Ref. Cuotas'!$K$7:'Ref. Cuotas'!K578,'Ref. Cuotas'!K578)-1,"")</f>
        <v>2066</v>
      </c>
      <c r="AM579" s="7">
        <f>IFERROR(RANK('Ref. Cuotas'!L578,'Ref. Cuotas'!L:L,0)+COUNTIF('Ref. Cuotas'!$L$7:'Ref. Cuotas'!L578,'Ref. Cuotas'!L578)-1,"")</f>
        <v>1279</v>
      </c>
      <c r="AN579" s="7">
        <f>IFERROR(RANK('Ref. Cuotas'!M578,'Ref. Cuotas'!M:M,0)+COUNTIF('Ref. Cuotas'!$M$7:'Ref. Cuotas'!M578,'Ref. Cuotas'!M578)-1,"")</f>
        <v>317</v>
      </c>
      <c r="AO579" s="7">
        <f>IFERROR(RANK('Ref. Cuotas'!H578,'Ref. Cuotas'!H:H,1)+COUNTIF('Ref. Cuotas'!$H$7:'Ref. Cuotas'!H578,'Ref. Cuotas'!H578)-1,"")</f>
        <v>255</v>
      </c>
      <c r="AP579" s="7">
        <f>IFERROR(RANK('Ref. Cuotas'!J578,'Ref. Cuotas'!J:J,1)+COUNTIF('Ref. Cuotas'!$J$7:'Ref. Cuotas'!J578,'Ref. Cuotas'!J578)-1,"")</f>
        <v>377</v>
      </c>
      <c r="AQ579" s="7">
        <f>IFERROR(RANK('Ref. Cuotas'!K578,'Ref. Cuotas'!K:K,1)+COUNTIF('Ref. Cuotas'!$K$7:'Ref. Cuotas'!K578,'Ref. Cuotas'!K578)-1,"")</f>
        <v>737</v>
      </c>
    </row>
    <row r="580" spans="31:43" ht="17.25" customHeight="1" x14ac:dyDescent="0.3">
      <c r="AE580" s="5" t="s">
        <v>575</v>
      </c>
      <c r="AF580" s="5" t="s">
        <v>3658</v>
      </c>
      <c r="AG580" s="6" t="s">
        <v>3019</v>
      </c>
      <c r="AH580" s="6" t="s">
        <v>4088</v>
      </c>
      <c r="AI580" s="7">
        <f>IFERROR(RANK('Ref. Cuotas'!H579,'Ref. Cuotas'!H:H,0)+COUNTIF('Ref. Cuotas'!$H$7:'Ref. Cuotas'!H579,'Ref. Cuotas'!H579)-1,"")</f>
        <v>2558</v>
      </c>
      <c r="AJ580" s="7">
        <f>IFERROR(RANK('Ref. Cuotas'!I579,'Ref. Cuotas'!I:I,0)+COUNTIF('Ref. Cuotas'!$I$7:'Ref. Cuotas'!I579,'Ref. Cuotas'!I579)-1,"")</f>
        <v>1416</v>
      </c>
      <c r="AK580" s="7">
        <f>IFERROR(RANK('Ref. Cuotas'!J579,'Ref. Cuotas'!J:J,0)+COUNTIF('Ref. Cuotas'!$J$7:'Ref. Cuotas'!J579,'Ref. Cuotas'!J579)-1,"")</f>
        <v>1203</v>
      </c>
      <c r="AL580" s="7">
        <f>IFERROR(RANK('Ref. Cuotas'!K579,'Ref. Cuotas'!K:K,0)+COUNTIF('Ref. Cuotas'!$K$7:'Ref. Cuotas'!K579,'Ref. Cuotas'!K579)-1,"")</f>
        <v>2306</v>
      </c>
      <c r="AM580" s="7">
        <f>IFERROR(RANK('Ref. Cuotas'!L579,'Ref. Cuotas'!L:L,0)+COUNTIF('Ref. Cuotas'!$L$7:'Ref. Cuotas'!L579,'Ref. Cuotas'!L579)-1,"")</f>
        <v>1611</v>
      </c>
      <c r="AN580" s="7">
        <f>IFERROR(RANK('Ref. Cuotas'!M579,'Ref. Cuotas'!M:M,0)+COUNTIF('Ref. Cuotas'!$M$7:'Ref. Cuotas'!M579,'Ref. Cuotas'!M579)-1,"")</f>
        <v>1361</v>
      </c>
      <c r="AO580" s="7">
        <f>IFERROR(RANK('Ref. Cuotas'!H579,'Ref. Cuotas'!H:H,1)+COUNTIF('Ref. Cuotas'!$H$7:'Ref. Cuotas'!H579,'Ref. Cuotas'!H579)-1,"")</f>
        <v>245</v>
      </c>
      <c r="AP580" s="7">
        <f>IFERROR(RANK('Ref. Cuotas'!J579,'Ref. Cuotas'!J:J,1)+COUNTIF('Ref. Cuotas'!$J$7:'Ref. Cuotas'!J579,'Ref. Cuotas'!J579)-1,"")</f>
        <v>378</v>
      </c>
      <c r="AQ580" s="7">
        <f>IFERROR(RANK('Ref. Cuotas'!K579,'Ref. Cuotas'!K:K,1)+COUNTIF('Ref. Cuotas'!$K$7:'Ref. Cuotas'!K579,'Ref. Cuotas'!K579)-1,"")</f>
        <v>497</v>
      </c>
    </row>
    <row r="581" spans="31:43" ht="17.25" customHeight="1" x14ac:dyDescent="0.3">
      <c r="AE581" s="5" t="s">
        <v>576</v>
      </c>
      <c r="AF581" s="5" t="s">
        <v>3659</v>
      </c>
      <c r="AG581" s="6" t="s">
        <v>3019</v>
      </c>
      <c r="AH581" s="6" t="s">
        <v>4146</v>
      </c>
      <c r="AI581" s="7">
        <f>IFERROR(RANK('Ref. Cuotas'!H580,'Ref. Cuotas'!H:H,0)+COUNTIF('Ref. Cuotas'!$H$7:'Ref. Cuotas'!H580,'Ref. Cuotas'!H580)-1,"")</f>
        <v>2652</v>
      </c>
      <c r="AJ581" s="7">
        <f>IFERROR(RANK('Ref. Cuotas'!I580,'Ref. Cuotas'!I:I,0)+COUNTIF('Ref. Cuotas'!$I$7:'Ref. Cuotas'!I580,'Ref. Cuotas'!I580)-1,"")</f>
        <v>1417</v>
      </c>
      <c r="AK581" s="7">
        <f>IFERROR(RANK('Ref. Cuotas'!J580,'Ref. Cuotas'!J:J,0)+COUNTIF('Ref. Cuotas'!$J$7:'Ref. Cuotas'!J580,'Ref. Cuotas'!J580)-1,"")</f>
        <v>1204</v>
      </c>
      <c r="AL581" s="7">
        <f>IFERROR(RANK('Ref. Cuotas'!K580,'Ref. Cuotas'!K:K,0)+COUNTIF('Ref. Cuotas'!$K$7:'Ref. Cuotas'!K580,'Ref. Cuotas'!K580)-1,"")</f>
        <v>2254</v>
      </c>
      <c r="AM581" s="7">
        <f>IFERROR(RANK('Ref. Cuotas'!L580,'Ref. Cuotas'!L:L,0)+COUNTIF('Ref. Cuotas'!$L$7:'Ref. Cuotas'!L580,'Ref. Cuotas'!L580)-1,"")</f>
        <v>1444</v>
      </c>
      <c r="AN581" s="7">
        <f>IFERROR(RANK('Ref. Cuotas'!M580,'Ref. Cuotas'!M:M,0)+COUNTIF('Ref. Cuotas'!$M$7:'Ref. Cuotas'!M580,'Ref. Cuotas'!M580)-1,"")</f>
        <v>1362</v>
      </c>
      <c r="AO581" s="7">
        <f>IFERROR(RANK('Ref. Cuotas'!H580,'Ref. Cuotas'!H:H,1)+COUNTIF('Ref. Cuotas'!$H$7:'Ref. Cuotas'!H580,'Ref. Cuotas'!H580)-1,"")</f>
        <v>151</v>
      </c>
      <c r="AP581" s="7">
        <f>IFERROR(RANK('Ref. Cuotas'!J580,'Ref. Cuotas'!J:J,1)+COUNTIF('Ref. Cuotas'!$J$7:'Ref. Cuotas'!J580,'Ref. Cuotas'!J580)-1,"")</f>
        <v>379</v>
      </c>
      <c r="AQ581" s="7">
        <f>IFERROR(RANK('Ref. Cuotas'!K580,'Ref. Cuotas'!K:K,1)+COUNTIF('Ref. Cuotas'!$K$7:'Ref. Cuotas'!K580,'Ref. Cuotas'!K580)-1,"")</f>
        <v>549</v>
      </c>
    </row>
    <row r="582" spans="31:43" ht="17.25" customHeight="1" x14ac:dyDescent="0.3">
      <c r="AE582" s="5" t="s">
        <v>577</v>
      </c>
      <c r="AF582" s="5" t="s">
        <v>3660</v>
      </c>
      <c r="AG582" s="6" t="s">
        <v>3019</v>
      </c>
      <c r="AH582" s="6" t="s">
        <v>4094</v>
      </c>
      <c r="AI582" s="7">
        <f>IFERROR(RANK('Ref. Cuotas'!H581,'Ref. Cuotas'!H:H,0)+COUNTIF('Ref. Cuotas'!$H$7:'Ref. Cuotas'!H581,'Ref. Cuotas'!H581)-1,"")</f>
        <v>2299</v>
      </c>
      <c r="AJ582" s="7">
        <f>IFERROR(RANK('Ref. Cuotas'!I581,'Ref. Cuotas'!I:I,0)+COUNTIF('Ref. Cuotas'!$I$7:'Ref. Cuotas'!I581,'Ref. Cuotas'!I581)-1,"")</f>
        <v>1418</v>
      </c>
      <c r="AK582" s="7">
        <f>IFERROR(RANK('Ref. Cuotas'!J581,'Ref. Cuotas'!J:J,0)+COUNTIF('Ref. Cuotas'!$J$7:'Ref. Cuotas'!J581,'Ref. Cuotas'!J581)-1,"")</f>
        <v>1205</v>
      </c>
      <c r="AL582" s="7">
        <f>IFERROR(RANK('Ref. Cuotas'!K581,'Ref. Cuotas'!K:K,0)+COUNTIF('Ref. Cuotas'!$K$7:'Ref. Cuotas'!K581,'Ref. Cuotas'!K581)-1,"")</f>
        <v>2632</v>
      </c>
      <c r="AM582" s="7">
        <f>IFERROR(RANK('Ref. Cuotas'!L581,'Ref. Cuotas'!L:L,0)+COUNTIF('Ref. Cuotas'!$L$7:'Ref. Cuotas'!L581,'Ref. Cuotas'!L581)-1,"")</f>
        <v>2628</v>
      </c>
      <c r="AN582" s="7">
        <f>IFERROR(RANK('Ref. Cuotas'!M581,'Ref. Cuotas'!M:M,0)+COUNTIF('Ref. Cuotas'!$M$7:'Ref. Cuotas'!M581,'Ref. Cuotas'!M581)-1,"")</f>
        <v>1363</v>
      </c>
      <c r="AO582" s="7">
        <f>IFERROR(RANK('Ref. Cuotas'!H581,'Ref. Cuotas'!H:H,1)+COUNTIF('Ref. Cuotas'!$H$7:'Ref. Cuotas'!H581,'Ref. Cuotas'!H581)-1,"")</f>
        <v>483</v>
      </c>
      <c r="AP582" s="7">
        <f>IFERROR(RANK('Ref. Cuotas'!J581,'Ref. Cuotas'!J:J,1)+COUNTIF('Ref. Cuotas'!$J$7:'Ref. Cuotas'!J581,'Ref. Cuotas'!J581)-1,"")</f>
        <v>380</v>
      </c>
      <c r="AQ582" s="7">
        <f>IFERROR(RANK('Ref. Cuotas'!K581,'Ref. Cuotas'!K:K,1)+COUNTIF('Ref. Cuotas'!$K$7:'Ref. Cuotas'!K581,'Ref. Cuotas'!K581)-1,"")</f>
        <v>50</v>
      </c>
    </row>
    <row r="583" spans="31:43" ht="17.25" customHeight="1" x14ac:dyDescent="0.3">
      <c r="AE583" s="5" t="s">
        <v>578</v>
      </c>
      <c r="AF583" s="5" t="s">
        <v>3661</v>
      </c>
      <c r="AG583" s="6" t="s">
        <v>3019</v>
      </c>
      <c r="AH583" s="6" t="s">
        <v>4095</v>
      </c>
      <c r="AI583" s="7">
        <f>IFERROR(RANK('Ref. Cuotas'!H582,'Ref. Cuotas'!H:H,0)+COUNTIF('Ref. Cuotas'!$H$7:'Ref. Cuotas'!H582,'Ref. Cuotas'!H582)-1,"")</f>
        <v>2300</v>
      </c>
      <c r="AJ583" s="7">
        <f>IFERROR(RANK('Ref. Cuotas'!I582,'Ref. Cuotas'!I:I,0)+COUNTIF('Ref. Cuotas'!$I$7:'Ref. Cuotas'!I582,'Ref. Cuotas'!I582)-1,"")</f>
        <v>1419</v>
      </c>
      <c r="AK583" s="7">
        <f>IFERROR(RANK('Ref. Cuotas'!J582,'Ref. Cuotas'!J:J,0)+COUNTIF('Ref. Cuotas'!$J$7:'Ref. Cuotas'!J582,'Ref. Cuotas'!J582)-1,"")</f>
        <v>1206</v>
      </c>
      <c r="AL583" s="7">
        <f>IFERROR(RANK('Ref. Cuotas'!K582,'Ref. Cuotas'!K:K,0)+COUNTIF('Ref. Cuotas'!$K$7:'Ref. Cuotas'!K582,'Ref. Cuotas'!K582)-1,"")</f>
        <v>2633</v>
      </c>
      <c r="AM583" s="7">
        <f>IFERROR(RANK('Ref. Cuotas'!L582,'Ref. Cuotas'!L:L,0)+COUNTIF('Ref. Cuotas'!$L$7:'Ref. Cuotas'!L582,'Ref. Cuotas'!L582)-1,"")</f>
        <v>2629</v>
      </c>
      <c r="AN583" s="7">
        <f>IFERROR(RANK('Ref. Cuotas'!M582,'Ref. Cuotas'!M:M,0)+COUNTIF('Ref. Cuotas'!$M$7:'Ref. Cuotas'!M582,'Ref. Cuotas'!M582)-1,"")</f>
        <v>1364</v>
      </c>
      <c r="AO583" s="7">
        <f>IFERROR(RANK('Ref. Cuotas'!H582,'Ref. Cuotas'!H:H,1)+COUNTIF('Ref. Cuotas'!$H$7:'Ref. Cuotas'!H582,'Ref. Cuotas'!H582)-1,"")</f>
        <v>484</v>
      </c>
      <c r="AP583" s="7">
        <f>IFERROR(RANK('Ref. Cuotas'!J582,'Ref. Cuotas'!J:J,1)+COUNTIF('Ref. Cuotas'!$J$7:'Ref. Cuotas'!J582,'Ref. Cuotas'!J582)-1,"")</f>
        <v>381</v>
      </c>
      <c r="AQ583" s="7">
        <f>IFERROR(RANK('Ref. Cuotas'!K582,'Ref. Cuotas'!K:K,1)+COUNTIF('Ref. Cuotas'!$K$7:'Ref. Cuotas'!K582,'Ref. Cuotas'!K582)-1,"")</f>
        <v>51</v>
      </c>
    </row>
    <row r="584" spans="31:43" ht="17.25" customHeight="1" x14ac:dyDescent="0.3">
      <c r="AE584" s="5" t="s">
        <v>579</v>
      </c>
      <c r="AF584" s="5" t="s">
        <v>3662</v>
      </c>
      <c r="AG584" s="6" t="s">
        <v>3019</v>
      </c>
      <c r="AH584" s="6" t="s">
        <v>4102</v>
      </c>
      <c r="AI584" s="7">
        <f>IFERROR(RANK('Ref. Cuotas'!H583,'Ref. Cuotas'!H:H,0)+COUNTIF('Ref. Cuotas'!$H$7:'Ref. Cuotas'!H583,'Ref. Cuotas'!H583)-1,"")</f>
        <v>2301</v>
      </c>
      <c r="AJ584" s="7">
        <f>IFERROR(RANK('Ref. Cuotas'!I583,'Ref. Cuotas'!I:I,0)+COUNTIF('Ref. Cuotas'!$I$7:'Ref. Cuotas'!I583,'Ref. Cuotas'!I583)-1,"")</f>
        <v>1420</v>
      </c>
      <c r="AK584" s="7">
        <f>IFERROR(RANK('Ref. Cuotas'!J583,'Ref. Cuotas'!J:J,0)+COUNTIF('Ref. Cuotas'!$J$7:'Ref. Cuotas'!J583,'Ref. Cuotas'!J583)-1,"")</f>
        <v>1207</v>
      </c>
      <c r="AL584" s="7">
        <f>IFERROR(RANK('Ref. Cuotas'!K583,'Ref. Cuotas'!K:K,0)+COUNTIF('Ref. Cuotas'!$K$7:'Ref. Cuotas'!K583,'Ref. Cuotas'!K583)-1,"")</f>
        <v>2634</v>
      </c>
      <c r="AM584" s="7">
        <f>IFERROR(RANK('Ref. Cuotas'!L583,'Ref. Cuotas'!L:L,0)+COUNTIF('Ref. Cuotas'!$L$7:'Ref. Cuotas'!L583,'Ref. Cuotas'!L583)-1,"")</f>
        <v>2630</v>
      </c>
      <c r="AN584" s="7">
        <f>IFERROR(RANK('Ref. Cuotas'!M583,'Ref. Cuotas'!M:M,0)+COUNTIF('Ref. Cuotas'!$M$7:'Ref. Cuotas'!M583,'Ref. Cuotas'!M583)-1,"")</f>
        <v>1365</v>
      </c>
      <c r="AO584" s="7">
        <f>IFERROR(RANK('Ref. Cuotas'!H583,'Ref. Cuotas'!H:H,1)+COUNTIF('Ref. Cuotas'!$H$7:'Ref. Cuotas'!H583,'Ref. Cuotas'!H583)-1,"")</f>
        <v>485</v>
      </c>
      <c r="AP584" s="7">
        <f>IFERROR(RANK('Ref. Cuotas'!J583,'Ref. Cuotas'!J:J,1)+COUNTIF('Ref. Cuotas'!$J$7:'Ref. Cuotas'!J583,'Ref. Cuotas'!J583)-1,"")</f>
        <v>382</v>
      </c>
      <c r="AQ584" s="7">
        <f>IFERROR(RANK('Ref. Cuotas'!K583,'Ref. Cuotas'!K:K,1)+COUNTIF('Ref. Cuotas'!$K$7:'Ref. Cuotas'!K583,'Ref. Cuotas'!K583)-1,"")</f>
        <v>52</v>
      </c>
    </row>
    <row r="585" spans="31:43" ht="17.25" customHeight="1" x14ac:dyDescent="0.3">
      <c r="AE585" s="5" t="s">
        <v>580</v>
      </c>
      <c r="AF585" s="5" t="s">
        <v>3663</v>
      </c>
      <c r="AG585" s="6" t="s">
        <v>3019</v>
      </c>
      <c r="AH585" s="6" t="s">
        <v>4161</v>
      </c>
      <c r="AI585" s="7">
        <f>IFERROR(RANK('Ref. Cuotas'!H584,'Ref. Cuotas'!H:H,0)+COUNTIF('Ref. Cuotas'!$H$7:'Ref. Cuotas'!H584,'Ref. Cuotas'!H584)-1,"")</f>
        <v>2625</v>
      </c>
      <c r="AJ585" s="7">
        <f>IFERROR(RANK('Ref. Cuotas'!I584,'Ref. Cuotas'!I:I,0)+COUNTIF('Ref. Cuotas'!$I$7:'Ref. Cuotas'!I584,'Ref. Cuotas'!I584)-1,"")</f>
        <v>1421</v>
      </c>
      <c r="AK585" s="7">
        <f>IFERROR(RANK('Ref. Cuotas'!J584,'Ref. Cuotas'!J:J,0)+COUNTIF('Ref. Cuotas'!$J$7:'Ref. Cuotas'!J584,'Ref. Cuotas'!J584)-1,"")</f>
        <v>1208</v>
      </c>
      <c r="AL585" s="7">
        <f>IFERROR(RANK('Ref. Cuotas'!K584,'Ref. Cuotas'!K:K,0)+COUNTIF('Ref. Cuotas'!$K$7:'Ref. Cuotas'!K584,'Ref. Cuotas'!K584)-1,"")</f>
        <v>2050</v>
      </c>
      <c r="AM585" s="7">
        <f>IFERROR(RANK('Ref. Cuotas'!L584,'Ref. Cuotas'!L:L,0)+COUNTIF('Ref. Cuotas'!$L$7:'Ref. Cuotas'!L584,'Ref. Cuotas'!L584)-1,"")</f>
        <v>1782</v>
      </c>
      <c r="AN585" s="7">
        <f>IFERROR(RANK('Ref. Cuotas'!M584,'Ref. Cuotas'!M:M,0)+COUNTIF('Ref. Cuotas'!$M$7:'Ref. Cuotas'!M584,'Ref. Cuotas'!M584)-1,"")</f>
        <v>1366</v>
      </c>
      <c r="AO585" s="7">
        <f>IFERROR(RANK('Ref. Cuotas'!H584,'Ref. Cuotas'!H:H,1)+COUNTIF('Ref. Cuotas'!$H$7:'Ref. Cuotas'!H584,'Ref. Cuotas'!H584)-1,"")</f>
        <v>178</v>
      </c>
      <c r="AP585" s="7">
        <f>IFERROR(RANK('Ref. Cuotas'!J584,'Ref. Cuotas'!J:J,1)+COUNTIF('Ref. Cuotas'!$J$7:'Ref. Cuotas'!J584,'Ref. Cuotas'!J584)-1,"")</f>
        <v>383</v>
      </c>
      <c r="AQ585" s="7">
        <f>IFERROR(RANK('Ref. Cuotas'!K584,'Ref. Cuotas'!K:K,1)+COUNTIF('Ref. Cuotas'!$K$7:'Ref. Cuotas'!K584,'Ref. Cuotas'!K584)-1,"")</f>
        <v>753</v>
      </c>
    </row>
    <row r="586" spans="31:43" ht="17.25" customHeight="1" x14ac:dyDescent="0.3">
      <c r="AE586" s="5" t="s">
        <v>581</v>
      </c>
      <c r="AF586" s="5" t="s">
        <v>3664</v>
      </c>
      <c r="AG586" s="6" t="s">
        <v>3019</v>
      </c>
      <c r="AH586" s="6" t="s">
        <v>4162</v>
      </c>
      <c r="AI586" s="7">
        <f>IFERROR(RANK('Ref. Cuotas'!H585,'Ref. Cuotas'!H:H,0)+COUNTIF('Ref. Cuotas'!$H$7:'Ref. Cuotas'!H585,'Ref. Cuotas'!H585)-1,"")</f>
        <v>1761</v>
      </c>
      <c r="AJ586" s="7">
        <f>IFERROR(RANK('Ref. Cuotas'!I585,'Ref. Cuotas'!I:I,0)+COUNTIF('Ref. Cuotas'!$I$7:'Ref. Cuotas'!I585,'Ref. Cuotas'!I585)-1,"")</f>
        <v>1422</v>
      </c>
      <c r="AK586" s="7">
        <f>IFERROR(RANK('Ref. Cuotas'!J585,'Ref. Cuotas'!J:J,0)+COUNTIF('Ref. Cuotas'!$J$7:'Ref. Cuotas'!J585,'Ref. Cuotas'!J585)-1,"")</f>
        <v>1209</v>
      </c>
      <c r="AL586" s="7">
        <f>IFERROR(RANK('Ref. Cuotas'!K585,'Ref. Cuotas'!K:K,0)+COUNTIF('Ref. Cuotas'!$K$7:'Ref. Cuotas'!K585,'Ref. Cuotas'!K585)-1,"")</f>
        <v>2423</v>
      </c>
      <c r="AM586" s="7">
        <f>IFERROR(RANK('Ref. Cuotas'!L585,'Ref. Cuotas'!L:L,0)+COUNTIF('Ref. Cuotas'!$L$7:'Ref. Cuotas'!L585,'Ref. Cuotas'!L585)-1,"")</f>
        <v>2278</v>
      </c>
      <c r="AN586" s="7">
        <f>IFERROR(RANK('Ref. Cuotas'!M585,'Ref. Cuotas'!M:M,0)+COUNTIF('Ref. Cuotas'!$M$7:'Ref. Cuotas'!M585,'Ref. Cuotas'!M585)-1,"")</f>
        <v>1367</v>
      </c>
      <c r="AO586" s="7">
        <f>IFERROR(RANK('Ref. Cuotas'!H585,'Ref. Cuotas'!H:H,1)+COUNTIF('Ref. Cuotas'!$H$7:'Ref. Cuotas'!H585,'Ref. Cuotas'!H585)-1,"")</f>
        <v>1042</v>
      </c>
      <c r="AP586" s="7">
        <f>IFERROR(RANK('Ref. Cuotas'!J585,'Ref. Cuotas'!J:J,1)+COUNTIF('Ref. Cuotas'!$J$7:'Ref. Cuotas'!J585,'Ref. Cuotas'!J585)-1,"")</f>
        <v>384</v>
      </c>
      <c r="AQ586" s="7">
        <f>IFERROR(RANK('Ref. Cuotas'!K585,'Ref. Cuotas'!K:K,1)+COUNTIF('Ref. Cuotas'!$K$7:'Ref. Cuotas'!K585,'Ref. Cuotas'!K585)-1,"")</f>
        <v>380</v>
      </c>
    </row>
    <row r="587" spans="31:43" ht="17.25" customHeight="1" x14ac:dyDescent="0.3">
      <c r="AE587" s="5" t="s">
        <v>582</v>
      </c>
      <c r="AF587" s="5" t="s">
        <v>3665</v>
      </c>
      <c r="AG587" s="6" t="s">
        <v>3019</v>
      </c>
      <c r="AH587" s="6" t="s">
        <v>4163</v>
      </c>
      <c r="AI587" s="7">
        <f>IFERROR(RANK('Ref. Cuotas'!H586,'Ref. Cuotas'!H:H,0)+COUNTIF('Ref. Cuotas'!$H$7:'Ref. Cuotas'!H586,'Ref. Cuotas'!H586)-1,"")</f>
        <v>2666</v>
      </c>
      <c r="AJ587" s="7">
        <f>IFERROR(RANK('Ref. Cuotas'!I586,'Ref. Cuotas'!I:I,0)+COUNTIF('Ref. Cuotas'!$I$7:'Ref. Cuotas'!I586,'Ref. Cuotas'!I586)-1,"")</f>
        <v>1423</v>
      </c>
      <c r="AK587" s="7">
        <f>IFERROR(RANK('Ref. Cuotas'!J586,'Ref. Cuotas'!J:J,0)+COUNTIF('Ref. Cuotas'!$J$7:'Ref. Cuotas'!J586,'Ref. Cuotas'!J586)-1,"")</f>
        <v>1210</v>
      </c>
      <c r="AL587" s="7">
        <f>IFERROR(RANK('Ref. Cuotas'!K586,'Ref. Cuotas'!K:K,0)+COUNTIF('Ref. Cuotas'!$K$7:'Ref. Cuotas'!K586,'Ref. Cuotas'!K586)-1,"")</f>
        <v>2341</v>
      </c>
      <c r="AM587" s="7">
        <f>IFERROR(RANK('Ref. Cuotas'!L586,'Ref. Cuotas'!L:L,0)+COUNTIF('Ref. Cuotas'!$L$7:'Ref. Cuotas'!L586,'Ref. Cuotas'!L586)-1,"")</f>
        <v>1668</v>
      </c>
      <c r="AN587" s="7">
        <f>IFERROR(RANK('Ref. Cuotas'!M586,'Ref. Cuotas'!M:M,0)+COUNTIF('Ref. Cuotas'!$M$7:'Ref. Cuotas'!M586,'Ref. Cuotas'!M586)-1,"")</f>
        <v>1368</v>
      </c>
      <c r="AO587" s="7">
        <f>IFERROR(RANK('Ref. Cuotas'!H586,'Ref. Cuotas'!H:H,1)+COUNTIF('Ref. Cuotas'!$H$7:'Ref. Cuotas'!H586,'Ref. Cuotas'!H586)-1,"")</f>
        <v>137</v>
      </c>
      <c r="AP587" s="7">
        <f>IFERROR(RANK('Ref. Cuotas'!J586,'Ref. Cuotas'!J:J,1)+COUNTIF('Ref. Cuotas'!$J$7:'Ref. Cuotas'!J586,'Ref. Cuotas'!J586)-1,"")</f>
        <v>385</v>
      </c>
      <c r="AQ587" s="7">
        <f>IFERROR(RANK('Ref. Cuotas'!K586,'Ref. Cuotas'!K:K,1)+COUNTIF('Ref. Cuotas'!$K$7:'Ref. Cuotas'!K586,'Ref. Cuotas'!K586)-1,"")</f>
        <v>462</v>
      </c>
    </row>
    <row r="588" spans="31:43" ht="17.25" customHeight="1" x14ac:dyDescent="0.3">
      <c r="AE588" s="5" t="s">
        <v>583</v>
      </c>
      <c r="AF588" s="5" t="s">
        <v>3666</v>
      </c>
      <c r="AG588" s="6" t="s">
        <v>3019</v>
      </c>
      <c r="AH588" s="6" t="s">
        <v>4148</v>
      </c>
      <c r="AI588" s="7">
        <f>IFERROR(RANK('Ref. Cuotas'!H587,'Ref. Cuotas'!H:H,0)+COUNTIF('Ref. Cuotas'!$H$7:'Ref. Cuotas'!H587,'Ref. Cuotas'!H587)-1,"")</f>
        <v>2742</v>
      </c>
      <c r="AJ588" s="7">
        <f>IFERROR(RANK('Ref. Cuotas'!I587,'Ref. Cuotas'!I:I,0)+COUNTIF('Ref. Cuotas'!$I$7:'Ref. Cuotas'!I587,'Ref. Cuotas'!I587)-1,"")</f>
        <v>1424</v>
      </c>
      <c r="AK588" s="7">
        <f>IFERROR(RANK('Ref. Cuotas'!J587,'Ref. Cuotas'!J:J,0)+COUNTIF('Ref. Cuotas'!$J$7:'Ref. Cuotas'!J587,'Ref. Cuotas'!J587)-1,"")</f>
        <v>1211</v>
      </c>
      <c r="AL588" s="7">
        <f>IFERROR(RANK('Ref. Cuotas'!K587,'Ref. Cuotas'!K:K,0)+COUNTIF('Ref. Cuotas'!$K$7:'Ref. Cuotas'!K587,'Ref. Cuotas'!K587)-1,"")</f>
        <v>1923</v>
      </c>
      <c r="AM588" s="7">
        <f>IFERROR(RANK('Ref. Cuotas'!L587,'Ref. Cuotas'!L:L,0)+COUNTIF('Ref. Cuotas'!$L$7:'Ref. Cuotas'!L587,'Ref. Cuotas'!L587)-1,"")</f>
        <v>1288</v>
      </c>
      <c r="AN588" s="7">
        <f>IFERROR(RANK('Ref. Cuotas'!M587,'Ref. Cuotas'!M:M,0)+COUNTIF('Ref. Cuotas'!$M$7:'Ref. Cuotas'!M587,'Ref. Cuotas'!M587)-1,"")</f>
        <v>318</v>
      </c>
      <c r="AO588" s="7">
        <f>IFERROR(RANK('Ref. Cuotas'!H587,'Ref. Cuotas'!H:H,1)+COUNTIF('Ref. Cuotas'!$H$7:'Ref. Cuotas'!H587,'Ref. Cuotas'!H587)-1,"")</f>
        <v>61</v>
      </c>
      <c r="AP588" s="7">
        <f>IFERROR(RANK('Ref. Cuotas'!J587,'Ref. Cuotas'!J:J,1)+COUNTIF('Ref. Cuotas'!$J$7:'Ref. Cuotas'!J587,'Ref. Cuotas'!J587)-1,"")</f>
        <v>386</v>
      </c>
      <c r="AQ588" s="7">
        <f>IFERROR(RANK('Ref. Cuotas'!K587,'Ref. Cuotas'!K:K,1)+COUNTIF('Ref. Cuotas'!$K$7:'Ref. Cuotas'!K587,'Ref. Cuotas'!K587)-1,"")</f>
        <v>880</v>
      </c>
    </row>
    <row r="589" spans="31:43" ht="17.25" customHeight="1" x14ac:dyDescent="0.3">
      <c r="AE589" s="5" t="s">
        <v>584</v>
      </c>
      <c r="AF589" s="5" t="s">
        <v>3667</v>
      </c>
      <c r="AG589" s="6" t="s">
        <v>3019</v>
      </c>
      <c r="AH589" s="6" t="s">
        <v>4164</v>
      </c>
      <c r="AI589" s="7">
        <f>IFERROR(RANK('Ref. Cuotas'!H588,'Ref. Cuotas'!H:H,0)+COUNTIF('Ref. Cuotas'!$H$7:'Ref. Cuotas'!H588,'Ref. Cuotas'!H588)-1,"")</f>
        <v>2385</v>
      </c>
      <c r="AJ589" s="7">
        <f>IFERROR(RANK('Ref. Cuotas'!I588,'Ref. Cuotas'!I:I,0)+COUNTIF('Ref. Cuotas'!$I$7:'Ref. Cuotas'!I588,'Ref. Cuotas'!I588)-1,"")</f>
        <v>1425</v>
      </c>
      <c r="AK589" s="7">
        <f>IFERROR(RANK('Ref. Cuotas'!J588,'Ref. Cuotas'!J:J,0)+COUNTIF('Ref. Cuotas'!$J$7:'Ref. Cuotas'!J588,'Ref. Cuotas'!J588)-1,"")</f>
        <v>1212</v>
      </c>
      <c r="AL589" s="7">
        <f>IFERROR(RANK('Ref. Cuotas'!K588,'Ref. Cuotas'!K:K,0)+COUNTIF('Ref. Cuotas'!$K$7:'Ref. Cuotas'!K588,'Ref. Cuotas'!K588)-1,"")</f>
        <v>2635</v>
      </c>
      <c r="AM589" s="7">
        <f>IFERROR(RANK('Ref. Cuotas'!L588,'Ref. Cuotas'!L:L,0)+COUNTIF('Ref. Cuotas'!$L$7:'Ref. Cuotas'!L588,'Ref. Cuotas'!L588)-1,"")</f>
        <v>2631</v>
      </c>
      <c r="AN589" s="7">
        <f>IFERROR(RANK('Ref. Cuotas'!M588,'Ref. Cuotas'!M:M,0)+COUNTIF('Ref. Cuotas'!$M$7:'Ref. Cuotas'!M588,'Ref. Cuotas'!M588)-1,"")</f>
        <v>1369</v>
      </c>
      <c r="AO589" s="7">
        <f>IFERROR(RANK('Ref. Cuotas'!H588,'Ref. Cuotas'!H:H,1)+COUNTIF('Ref. Cuotas'!$H$7:'Ref. Cuotas'!H588,'Ref. Cuotas'!H588)-1,"")</f>
        <v>418</v>
      </c>
      <c r="AP589" s="7">
        <f>IFERROR(RANK('Ref. Cuotas'!J588,'Ref. Cuotas'!J:J,1)+COUNTIF('Ref. Cuotas'!$J$7:'Ref. Cuotas'!J588,'Ref. Cuotas'!J588)-1,"")</f>
        <v>387</v>
      </c>
      <c r="AQ589" s="7">
        <f>IFERROR(RANK('Ref. Cuotas'!K588,'Ref. Cuotas'!K:K,1)+COUNTIF('Ref. Cuotas'!$K$7:'Ref. Cuotas'!K588,'Ref. Cuotas'!K588)-1,"")</f>
        <v>53</v>
      </c>
    </row>
    <row r="590" spans="31:43" ht="17.25" customHeight="1" x14ac:dyDescent="0.3">
      <c r="AE590" s="5" t="s">
        <v>585</v>
      </c>
      <c r="AF590" s="5" t="s">
        <v>3668</v>
      </c>
      <c r="AG590" s="6" t="s">
        <v>3020</v>
      </c>
      <c r="AH590" s="6" t="s">
        <v>4088</v>
      </c>
      <c r="AI590" s="7">
        <f>IFERROR(RANK('Ref. Cuotas'!H589,'Ref. Cuotas'!H:H,0)+COUNTIF('Ref. Cuotas'!$H$7:'Ref. Cuotas'!H589,'Ref. Cuotas'!H589)-1,"")</f>
        <v>457</v>
      </c>
      <c r="AJ590" s="7">
        <f>IFERROR(RANK('Ref. Cuotas'!I589,'Ref. Cuotas'!I:I,0)+COUNTIF('Ref. Cuotas'!$I$7:'Ref. Cuotas'!I589,'Ref. Cuotas'!I589)-1,"")</f>
        <v>465</v>
      </c>
      <c r="AK590" s="7">
        <f>IFERROR(RANK('Ref. Cuotas'!J589,'Ref. Cuotas'!J:J,0)+COUNTIF('Ref. Cuotas'!$J$7:'Ref. Cuotas'!J589,'Ref. Cuotas'!J589)-1,"")</f>
        <v>808</v>
      </c>
      <c r="AL590" s="7">
        <f>IFERROR(RANK('Ref. Cuotas'!K589,'Ref. Cuotas'!K:K,0)+COUNTIF('Ref. Cuotas'!$K$7:'Ref. Cuotas'!K589,'Ref. Cuotas'!K589)-1,"")</f>
        <v>416</v>
      </c>
      <c r="AM590" s="7">
        <f>IFERROR(RANK('Ref. Cuotas'!L589,'Ref. Cuotas'!L:L,0)+COUNTIF('Ref. Cuotas'!$L$7:'Ref. Cuotas'!L589,'Ref. Cuotas'!L589)-1,"")</f>
        <v>317</v>
      </c>
      <c r="AN590" s="7">
        <f>IFERROR(RANK('Ref. Cuotas'!M589,'Ref. Cuotas'!M:M,0)+COUNTIF('Ref. Cuotas'!$M$7:'Ref. Cuotas'!M589,'Ref. Cuotas'!M589)-1,"")</f>
        <v>1370</v>
      </c>
      <c r="AO590" s="7">
        <f>IFERROR(RANK('Ref. Cuotas'!H589,'Ref. Cuotas'!H:H,1)+COUNTIF('Ref. Cuotas'!$H$7:'Ref. Cuotas'!H589,'Ref. Cuotas'!H589)-1,"")</f>
        <v>2346</v>
      </c>
      <c r="AP590" s="7">
        <f>IFERROR(RANK('Ref. Cuotas'!J589,'Ref. Cuotas'!J:J,1)+COUNTIF('Ref. Cuotas'!$J$7:'Ref. Cuotas'!J589,'Ref. Cuotas'!J589)-1,"")</f>
        <v>1995</v>
      </c>
      <c r="AQ590" s="7">
        <f>IFERROR(RANK('Ref. Cuotas'!K589,'Ref. Cuotas'!K:K,1)+COUNTIF('Ref. Cuotas'!$K$7:'Ref. Cuotas'!K589,'Ref. Cuotas'!K589)-1,"")</f>
        <v>2387</v>
      </c>
    </row>
    <row r="591" spans="31:43" ht="17.25" customHeight="1" x14ac:dyDescent="0.3">
      <c r="AE591" s="5" t="s">
        <v>586</v>
      </c>
      <c r="AF591" s="5" t="s">
        <v>3669</v>
      </c>
      <c r="AG591" s="6" t="s">
        <v>3020</v>
      </c>
      <c r="AH591" s="6" t="s">
        <v>4146</v>
      </c>
      <c r="AI591" s="7">
        <f>IFERROR(RANK('Ref. Cuotas'!H590,'Ref. Cuotas'!H:H,0)+COUNTIF('Ref. Cuotas'!$H$7:'Ref. Cuotas'!H590,'Ref. Cuotas'!H590)-1,"")</f>
        <v>268</v>
      </c>
      <c r="AJ591" s="7">
        <f>IFERROR(RANK('Ref. Cuotas'!I590,'Ref. Cuotas'!I:I,0)+COUNTIF('Ref. Cuotas'!$I$7:'Ref. Cuotas'!I590,'Ref. Cuotas'!I590)-1,"")</f>
        <v>853</v>
      </c>
      <c r="AK591" s="7">
        <f>IFERROR(RANK('Ref. Cuotas'!J590,'Ref. Cuotas'!J:J,0)+COUNTIF('Ref. Cuotas'!$J$7:'Ref. Cuotas'!J590,'Ref. Cuotas'!J590)-1,"")</f>
        <v>302</v>
      </c>
      <c r="AL591" s="7">
        <f>IFERROR(RANK('Ref. Cuotas'!K590,'Ref. Cuotas'!K:K,0)+COUNTIF('Ref. Cuotas'!$K$7:'Ref. Cuotas'!K590,'Ref. Cuotas'!K590)-1,"")</f>
        <v>280</v>
      </c>
      <c r="AM591" s="7">
        <f>IFERROR(RANK('Ref. Cuotas'!L590,'Ref. Cuotas'!L:L,0)+COUNTIF('Ref. Cuotas'!$L$7:'Ref. Cuotas'!L590,'Ref. Cuotas'!L590)-1,"")</f>
        <v>196</v>
      </c>
      <c r="AN591" s="7">
        <f>IFERROR(RANK('Ref. Cuotas'!M590,'Ref. Cuotas'!M:M,0)+COUNTIF('Ref. Cuotas'!$M$7:'Ref. Cuotas'!M590,'Ref. Cuotas'!M590)-1,"")</f>
        <v>319</v>
      </c>
      <c r="AO591" s="7">
        <f>IFERROR(RANK('Ref. Cuotas'!H590,'Ref. Cuotas'!H:H,1)+COUNTIF('Ref. Cuotas'!$H$7:'Ref. Cuotas'!H590,'Ref. Cuotas'!H590)-1,"")</f>
        <v>2535</v>
      </c>
      <c r="AP591" s="7">
        <f>IFERROR(RANK('Ref. Cuotas'!J590,'Ref. Cuotas'!J:J,1)+COUNTIF('Ref. Cuotas'!$J$7:'Ref. Cuotas'!J590,'Ref. Cuotas'!J590)-1,"")</f>
        <v>2501</v>
      </c>
      <c r="AQ591" s="7">
        <f>IFERROR(RANK('Ref. Cuotas'!K590,'Ref. Cuotas'!K:K,1)+COUNTIF('Ref. Cuotas'!$K$7:'Ref. Cuotas'!K590,'Ref. Cuotas'!K590)-1,"")</f>
        <v>2523</v>
      </c>
    </row>
    <row r="592" spans="31:43" ht="17.25" customHeight="1" x14ac:dyDescent="0.3">
      <c r="AE592" s="5" t="s">
        <v>587</v>
      </c>
      <c r="AF592" s="5" t="s">
        <v>3670</v>
      </c>
      <c r="AG592" s="6" t="s">
        <v>3020</v>
      </c>
      <c r="AH592" s="6" t="s">
        <v>4094</v>
      </c>
      <c r="AI592" s="7">
        <f>IFERROR(RANK('Ref. Cuotas'!H591,'Ref. Cuotas'!H:H,0)+COUNTIF('Ref. Cuotas'!$H$7:'Ref. Cuotas'!H591,'Ref. Cuotas'!H591)-1,"")</f>
        <v>809</v>
      </c>
      <c r="AJ592" s="7">
        <f>IFERROR(RANK('Ref. Cuotas'!I591,'Ref. Cuotas'!I:I,0)+COUNTIF('Ref. Cuotas'!$I$7:'Ref. Cuotas'!I591,'Ref. Cuotas'!I591)-1,"")</f>
        <v>480</v>
      </c>
      <c r="AK592" s="7">
        <f>IFERROR(RANK('Ref. Cuotas'!J591,'Ref. Cuotas'!J:J,0)+COUNTIF('Ref. Cuotas'!$J$7:'Ref. Cuotas'!J591,'Ref. Cuotas'!J591)-1,"")</f>
        <v>464</v>
      </c>
      <c r="AL592" s="7">
        <f>IFERROR(RANK('Ref. Cuotas'!K591,'Ref. Cuotas'!K:K,0)+COUNTIF('Ref. Cuotas'!$K$7:'Ref. Cuotas'!K591,'Ref. Cuotas'!K591)-1,"")</f>
        <v>687</v>
      </c>
      <c r="AM592" s="7">
        <f>IFERROR(RANK('Ref. Cuotas'!L591,'Ref. Cuotas'!L:L,0)+COUNTIF('Ref. Cuotas'!$L$7:'Ref. Cuotas'!L591,'Ref. Cuotas'!L591)-1,"")</f>
        <v>2279</v>
      </c>
      <c r="AN592" s="7">
        <f>IFERROR(RANK('Ref. Cuotas'!M591,'Ref. Cuotas'!M:M,0)+COUNTIF('Ref. Cuotas'!$M$7:'Ref. Cuotas'!M591,'Ref. Cuotas'!M591)-1,"")</f>
        <v>320</v>
      </c>
      <c r="AO592" s="7">
        <f>IFERROR(RANK('Ref. Cuotas'!H591,'Ref. Cuotas'!H:H,1)+COUNTIF('Ref. Cuotas'!$H$7:'Ref. Cuotas'!H591,'Ref. Cuotas'!H591)-1,"")</f>
        <v>1994</v>
      </c>
      <c r="AP592" s="7">
        <f>IFERROR(RANK('Ref. Cuotas'!J591,'Ref. Cuotas'!J:J,1)+COUNTIF('Ref. Cuotas'!$J$7:'Ref. Cuotas'!J591,'Ref. Cuotas'!J591)-1,"")</f>
        <v>2339</v>
      </c>
      <c r="AQ592" s="7">
        <f>IFERROR(RANK('Ref. Cuotas'!K591,'Ref. Cuotas'!K:K,1)+COUNTIF('Ref. Cuotas'!$K$7:'Ref. Cuotas'!K591,'Ref. Cuotas'!K591)-1,"")</f>
        <v>2116</v>
      </c>
    </row>
    <row r="593" spans="31:43" ht="17.25" customHeight="1" x14ac:dyDescent="0.3">
      <c r="AE593" s="5" t="s">
        <v>588</v>
      </c>
      <c r="AF593" s="5" t="s">
        <v>3671</v>
      </c>
      <c r="AG593" s="6" t="s">
        <v>3020</v>
      </c>
      <c r="AH593" s="6" t="s">
        <v>4095</v>
      </c>
      <c r="AI593" s="7">
        <f>IFERROR(RANK('Ref. Cuotas'!H592,'Ref. Cuotas'!H:H,0)+COUNTIF('Ref. Cuotas'!$H$7:'Ref. Cuotas'!H592,'Ref. Cuotas'!H592)-1,"")</f>
        <v>2302</v>
      </c>
      <c r="AJ593" s="7">
        <f>IFERROR(RANK('Ref. Cuotas'!I592,'Ref. Cuotas'!I:I,0)+COUNTIF('Ref. Cuotas'!$I$7:'Ref. Cuotas'!I592,'Ref. Cuotas'!I592)-1,"")</f>
        <v>1426</v>
      </c>
      <c r="AK593" s="7">
        <f>IFERROR(RANK('Ref. Cuotas'!J592,'Ref. Cuotas'!J:J,0)+COUNTIF('Ref. Cuotas'!$J$7:'Ref. Cuotas'!J592,'Ref. Cuotas'!J592)-1,"")</f>
        <v>1213</v>
      </c>
      <c r="AL593" s="7">
        <f>IFERROR(RANK('Ref. Cuotas'!K592,'Ref. Cuotas'!K:K,0)+COUNTIF('Ref. Cuotas'!$K$7:'Ref. Cuotas'!K592,'Ref. Cuotas'!K592)-1,"")</f>
        <v>2636</v>
      </c>
      <c r="AM593" s="7">
        <f>IFERROR(RANK('Ref. Cuotas'!L592,'Ref. Cuotas'!L:L,0)+COUNTIF('Ref. Cuotas'!$L$7:'Ref. Cuotas'!L592,'Ref. Cuotas'!L592)-1,"")</f>
        <v>2632</v>
      </c>
      <c r="AN593" s="7">
        <f>IFERROR(RANK('Ref. Cuotas'!M592,'Ref. Cuotas'!M:M,0)+COUNTIF('Ref. Cuotas'!$M$7:'Ref. Cuotas'!M592,'Ref. Cuotas'!M592)-1,"")</f>
        <v>1371</v>
      </c>
      <c r="AO593" s="7">
        <f>IFERROR(RANK('Ref. Cuotas'!H592,'Ref. Cuotas'!H:H,1)+COUNTIF('Ref. Cuotas'!$H$7:'Ref. Cuotas'!H592,'Ref. Cuotas'!H592)-1,"")</f>
        <v>486</v>
      </c>
      <c r="AP593" s="7">
        <f>IFERROR(RANK('Ref. Cuotas'!J592,'Ref. Cuotas'!J:J,1)+COUNTIF('Ref. Cuotas'!$J$7:'Ref. Cuotas'!J592,'Ref. Cuotas'!J592)-1,"")</f>
        <v>388</v>
      </c>
      <c r="AQ593" s="7">
        <f>IFERROR(RANK('Ref. Cuotas'!K592,'Ref. Cuotas'!K:K,1)+COUNTIF('Ref. Cuotas'!$K$7:'Ref. Cuotas'!K592,'Ref. Cuotas'!K592)-1,"")</f>
        <v>54</v>
      </c>
    </row>
    <row r="594" spans="31:43" ht="17.25" customHeight="1" x14ac:dyDescent="0.3">
      <c r="AE594" s="5" t="s">
        <v>589</v>
      </c>
      <c r="AF594" s="5" t="s">
        <v>3672</v>
      </c>
      <c r="AG594" s="6" t="s">
        <v>3020</v>
      </c>
      <c r="AH594" s="6" t="s">
        <v>4102</v>
      </c>
      <c r="AI594" s="7">
        <f>IFERROR(RANK('Ref. Cuotas'!H593,'Ref. Cuotas'!H:H,0)+COUNTIF('Ref. Cuotas'!$H$7:'Ref. Cuotas'!H593,'Ref. Cuotas'!H593)-1,"")</f>
        <v>892</v>
      </c>
      <c r="AJ594" s="7">
        <f>IFERROR(RANK('Ref. Cuotas'!I593,'Ref. Cuotas'!I:I,0)+COUNTIF('Ref. Cuotas'!$I$7:'Ref. Cuotas'!I593,'Ref. Cuotas'!I593)-1,"")</f>
        <v>438</v>
      </c>
      <c r="AK594" s="7">
        <f>IFERROR(RANK('Ref. Cuotas'!J593,'Ref. Cuotas'!J:J,0)+COUNTIF('Ref. Cuotas'!$J$7:'Ref. Cuotas'!J593,'Ref. Cuotas'!J593)-1,"")</f>
        <v>1214</v>
      </c>
      <c r="AL594" s="7">
        <f>IFERROR(RANK('Ref. Cuotas'!K593,'Ref. Cuotas'!K:K,0)+COUNTIF('Ref. Cuotas'!$K$7:'Ref. Cuotas'!K593,'Ref. Cuotas'!K593)-1,"")</f>
        <v>1200</v>
      </c>
      <c r="AM594" s="7">
        <f>IFERROR(RANK('Ref. Cuotas'!L593,'Ref. Cuotas'!L:L,0)+COUNTIF('Ref. Cuotas'!$L$7:'Ref. Cuotas'!L593,'Ref. Cuotas'!L593)-1,"")</f>
        <v>2280</v>
      </c>
      <c r="AN594" s="7">
        <f>IFERROR(RANK('Ref. Cuotas'!M593,'Ref. Cuotas'!M:M,0)+COUNTIF('Ref. Cuotas'!$M$7:'Ref. Cuotas'!M593,'Ref. Cuotas'!M593)-1,"")</f>
        <v>321</v>
      </c>
      <c r="AO594" s="7">
        <f>IFERROR(RANK('Ref. Cuotas'!H593,'Ref. Cuotas'!H:H,1)+COUNTIF('Ref. Cuotas'!$H$7:'Ref. Cuotas'!H593,'Ref. Cuotas'!H593)-1,"")</f>
        <v>1911</v>
      </c>
      <c r="AP594" s="7">
        <f>IFERROR(RANK('Ref. Cuotas'!J593,'Ref. Cuotas'!J:J,1)+COUNTIF('Ref. Cuotas'!$J$7:'Ref. Cuotas'!J593,'Ref. Cuotas'!J593)-1,"")</f>
        <v>389</v>
      </c>
      <c r="AQ594" s="7">
        <f>IFERROR(RANK('Ref. Cuotas'!K593,'Ref. Cuotas'!K:K,1)+COUNTIF('Ref. Cuotas'!$K$7:'Ref. Cuotas'!K593,'Ref. Cuotas'!K593)-1,"")</f>
        <v>1603</v>
      </c>
    </row>
    <row r="595" spans="31:43" ht="17.25" customHeight="1" x14ac:dyDescent="0.3">
      <c r="AE595" s="5" t="s">
        <v>590</v>
      </c>
      <c r="AF595" s="5" t="s">
        <v>3673</v>
      </c>
      <c r="AG595" s="6" t="s">
        <v>3020</v>
      </c>
      <c r="AH595" s="6" t="s">
        <v>4161</v>
      </c>
      <c r="AI595" s="7">
        <f>IFERROR(RANK('Ref. Cuotas'!H594,'Ref. Cuotas'!H:H,0)+COUNTIF('Ref. Cuotas'!$H$7:'Ref. Cuotas'!H594,'Ref. Cuotas'!H594)-1,"")</f>
        <v>944</v>
      </c>
      <c r="AJ595" s="7">
        <f>IFERROR(RANK('Ref. Cuotas'!I594,'Ref. Cuotas'!I:I,0)+COUNTIF('Ref. Cuotas'!$I$7:'Ref. Cuotas'!I594,'Ref. Cuotas'!I594)-1,"")</f>
        <v>1427</v>
      </c>
      <c r="AK595" s="7">
        <f>IFERROR(RANK('Ref. Cuotas'!J594,'Ref. Cuotas'!J:J,0)+COUNTIF('Ref. Cuotas'!$J$7:'Ref. Cuotas'!J594,'Ref. Cuotas'!J594)-1,"")</f>
        <v>570</v>
      </c>
      <c r="AL595" s="7">
        <f>IFERROR(RANK('Ref. Cuotas'!K594,'Ref. Cuotas'!K:K,0)+COUNTIF('Ref. Cuotas'!$K$7:'Ref. Cuotas'!K594,'Ref. Cuotas'!K594)-1,"")</f>
        <v>807</v>
      </c>
      <c r="AM595" s="7">
        <f>IFERROR(RANK('Ref. Cuotas'!L594,'Ref. Cuotas'!L:L,0)+COUNTIF('Ref. Cuotas'!$L$7:'Ref. Cuotas'!L594,'Ref. Cuotas'!L594)-1,"")</f>
        <v>1413</v>
      </c>
      <c r="AN595" s="7">
        <f>IFERROR(RANK('Ref. Cuotas'!M594,'Ref. Cuotas'!M:M,0)+COUNTIF('Ref. Cuotas'!$M$7:'Ref. Cuotas'!M594,'Ref. Cuotas'!M594)-1,"")</f>
        <v>322</v>
      </c>
      <c r="AO595" s="7">
        <f>IFERROR(RANK('Ref. Cuotas'!H594,'Ref. Cuotas'!H:H,1)+COUNTIF('Ref. Cuotas'!$H$7:'Ref. Cuotas'!H594,'Ref. Cuotas'!H594)-1,"")</f>
        <v>1859</v>
      </c>
      <c r="AP595" s="7">
        <f>IFERROR(RANK('Ref. Cuotas'!J594,'Ref. Cuotas'!J:J,1)+COUNTIF('Ref. Cuotas'!$J$7:'Ref. Cuotas'!J594,'Ref. Cuotas'!J594)-1,"")</f>
        <v>2233</v>
      </c>
      <c r="AQ595" s="7">
        <f>IFERROR(RANK('Ref. Cuotas'!K594,'Ref. Cuotas'!K:K,1)+COUNTIF('Ref. Cuotas'!$K$7:'Ref. Cuotas'!K594,'Ref. Cuotas'!K594)-1,"")</f>
        <v>1996</v>
      </c>
    </row>
    <row r="596" spans="31:43" ht="17.25" customHeight="1" x14ac:dyDescent="0.3">
      <c r="AE596" s="5" t="s">
        <v>591</v>
      </c>
      <c r="AF596" s="5" t="s">
        <v>3674</v>
      </c>
      <c r="AG596" s="6" t="s">
        <v>3020</v>
      </c>
      <c r="AH596" s="6" t="s">
        <v>4163</v>
      </c>
      <c r="AI596" s="7">
        <f>IFERROR(RANK('Ref. Cuotas'!H595,'Ref. Cuotas'!H:H,0)+COUNTIF('Ref. Cuotas'!$H$7:'Ref. Cuotas'!H595,'Ref. Cuotas'!H595)-1,"")</f>
        <v>558</v>
      </c>
      <c r="AJ596" s="7">
        <f>IFERROR(RANK('Ref. Cuotas'!I595,'Ref. Cuotas'!I:I,0)+COUNTIF('Ref. Cuotas'!$I$7:'Ref. Cuotas'!I595,'Ref. Cuotas'!I595)-1,"")</f>
        <v>1428</v>
      </c>
      <c r="AK596" s="7">
        <f>IFERROR(RANK('Ref. Cuotas'!J595,'Ref. Cuotas'!J:J,0)+COUNTIF('Ref. Cuotas'!$J$7:'Ref. Cuotas'!J595,'Ref. Cuotas'!J595)-1,"")</f>
        <v>1215</v>
      </c>
      <c r="AL596" s="7">
        <f>IFERROR(RANK('Ref. Cuotas'!K595,'Ref. Cuotas'!K:K,0)+COUNTIF('Ref. Cuotas'!$K$7:'Ref. Cuotas'!K595,'Ref. Cuotas'!K595)-1,"")</f>
        <v>1154</v>
      </c>
      <c r="AM596" s="7">
        <f>IFERROR(RANK('Ref. Cuotas'!L595,'Ref. Cuotas'!L:L,0)+COUNTIF('Ref. Cuotas'!$L$7:'Ref. Cuotas'!L595,'Ref. Cuotas'!L595)-1,"")</f>
        <v>811</v>
      </c>
      <c r="AN596" s="7">
        <f>IFERROR(RANK('Ref. Cuotas'!M595,'Ref. Cuotas'!M:M,0)+COUNTIF('Ref. Cuotas'!$M$7:'Ref. Cuotas'!M595,'Ref. Cuotas'!M595)-1,"")</f>
        <v>1372</v>
      </c>
      <c r="AO596" s="7">
        <f>IFERROR(RANK('Ref. Cuotas'!H595,'Ref. Cuotas'!H:H,1)+COUNTIF('Ref. Cuotas'!$H$7:'Ref. Cuotas'!H595,'Ref. Cuotas'!H595)-1,"")</f>
        <v>2245</v>
      </c>
      <c r="AP596" s="7">
        <f>IFERROR(RANK('Ref. Cuotas'!J595,'Ref. Cuotas'!J:J,1)+COUNTIF('Ref. Cuotas'!$J$7:'Ref. Cuotas'!J595,'Ref. Cuotas'!J595)-1,"")</f>
        <v>390</v>
      </c>
      <c r="AQ596" s="7">
        <f>IFERROR(RANK('Ref. Cuotas'!K595,'Ref. Cuotas'!K:K,1)+COUNTIF('Ref. Cuotas'!$K$7:'Ref. Cuotas'!K595,'Ref. Cuotas'!K595)-1,"")</f>
        <v>1649</v>
      </c>
    </row>
    <row r="597" spans="31:43" ht="17.25" customHeight="1" x14ac:dyDescent="0.3">
      <c r="AE597" s="5" t="s">
        <v>592</v>
      </c>
      <c r="AF597" s="5" t="s">
        <v>3675</v>
      </c>
      <c r="AG597" s="6" t="s">
        <v>3020</v>
      </c>
      <c r="AH597" s="6" t="s">
        <v>4148</v>
      </c>
      <c r="AI597" s="7">
        <f>IFERROR(RANK('Ref. Cuotas'!H596,'Ref. Cuotas'!H:H,0)+COUNTIF('Ref. Cuotas'!$H$7:'Ref. Cuotas'!H596,'Ref. Cuotas'!H596)-1,"")</f>
        <v>1022</v>
      </c>
      <c r="AJ597" s="7">
        <f>IFERROR(RANK('Ref. Cuotas'!I596,'Ref. Cuotas'!I:I,0)+COUNTIF('Ref. Cuotas'!$I$7:'Ref. Cuotas'!I596,'Ref. Cuotas'!I596)-1,"")</f>
        <v>548</v>
      </c>
      <c r="AK597" s="7">
        <f>IFERROR(RANK('Ref. Cuotas'!J596,'Ref. Cuotas'!J:J,0)+COUNTIF('Ref. Cuotas'!$J$7:'Ref. Cuotas'!J596,'Ref. Cuotas'!J596)-1,"")</f>
        <v>372</v>
      </c>
      <c r="AL597" s="7">
        <f>IFERROR(RANK('Ref. Cuotas'!K596,'Ref. Cuotas'!K:K,0)+COUNTIF('Ref. Cuotas'!$K$7:'Ref. Cuotas'!K596,'Ref. Cuotas'!K596)-1,"")</f>
        <v>410</v>
      </c>
      <c r="AM597" s="7">
        <f>IFERROR(RANK('Ref. Cuotas'!L596,'Ref. Cuotas'!L:L,0)+COUNTIF('Ref. Cuotas'!$L$7:'Ref. Cuotas'!L596,'Ref. Cuotas'!L596)-1,"")</f>
        <v>282</v>
      </c>
      <c r="AN597" s="7">
        <f>IFERROR(RANK('Ref. Cuotas'!M596,'Ref. Cuotas'!M:M,0)+COUNTIF('Ref. Cuotas'!$M$7:'Ref. Cuotas'!M596,'Ref. Cuotas'!M596)-1,"")</f>
        <v>133</v>
      </c>
      <c r="AO597" s="7">
        <f>IFERROR(RANK('Ref. Cuotas'!H596,'Ref. Cuotas'!H:H,1)+COUNTIF('Ref. Cuotas'!$H$7:'Ref. Cuotas'!H596,'Ref. Cuotas'!H596)-1,"")</f>
        <v>1781</v>
      </c>
      <c r="AP597" s="7">
        <f>IFERROR(RANK('Ref. Cuotas'!J596,'Ref. Cuotas'!J:J,1)+COUNTIF('Ref. Cuotas'!$J$7:'Ref. Cuotas'!J596,'Ref. Cuotas'!J596)-1,"")</f>
        <v>2431</v>
      </c>
      <c r="AQ597" s="7">
        <f>IFERROR(RANK('Ref. Cuotas'!K596,'Ref. Cuotas'!K:K,1)+COUNTIF('Ref. Cuotas'!$K$7:'Ref. Cuotas'!K596,'Ref. Cuotas'!K596)-1,"")</f>
        <v>2393</v>
      </c>
    </row>
    <row r="598" spans="31:43" ht="17.25" customHeight="1" x14ac:dyDescent="0.3">
      <c r="AE598" s="5" t="s">
        <v>593</v>
      </c>
      <c r="AF598" s="5" t="s">
        <v>3676</v>
      </c>
      <c r="AG598" s="6" t="s">
        <v>3021</v>
      </c>
      <c r="AH598" s="6" t="s">
        <v>4088</v>
      </c>
      <c r="AI598" s="7">
        <f>IFERROR(RANK('Ref. Cuotas'!H597,'Ref. Cuotas'!H:H,0)+COUNTIF('Ref. Cuotas'!$H$7:'Ref. Cuotas'!H597,'Ref. Cuotas'!H597)-1,"")</f>
        <v>1745</v>
      </c>
      <c r="AJ598" s="7">
        <f>IFERROR(RANK('Ref. Cuotas'!I597,'Ref. Cuotas'!I:I,0)+COUNTIF('Ref. Cuotas'!$I$7:'Ref. Cuotas'!I597,'Ref. Cuotas'!I597)-1,"")</f>
        <v>1429</v>
      </c>
      <c r="AK598" s="7">
        <f>IFERROR(RANK('Ref. Cuotas'!J597,'Ref. Cuotas'!J:J,0)+COUNTIF('Ref. Cuotas'!$J$7:'Ref. Cuotas'!J597,'Ref. Cuotas'!J597)-1,"")</f>
        <v>1216</v>
      </c>
      <c r="AL598" s="7">
        <f>IFERROR(RANK('Ref. Cuotas'!K597,'Ref. Cuotas'!K:K,0)+COUNTIF('Ref. Cuotas'!$K$7:'Ref. Cuotas'!K597,'Ref. Cuotas'!K597)-1,"")</f>
        <v>2004</v>
      </c>
      <c r="AM598" s="7">
        <f>IFERROR(RANK('Ref. Cuotas'!L597,'Ref. Cuotas'!L:L,0)+COUNTIF('Ref. Cuotas'!$L$7:'Ref. Cuotas'!L597,'Ref. Cuotas'!L597)-1,"")</f>
        <v>1146</v>
      </c>
      <c r="AN598" s="7">
        <f>IFERROR(RANK('Ref. Cuotas'!M597,'Ref. Cuotas'!M:M,0)+COUNTIF('Ref. Cuotas'!$M$7:'Ref. Cuotas'!M597,'Ref. Cuotas'!M597)-1,"")</f>
        <v>1373</v>
      </c>
      <c r="AO598" s="7">
        <f>IFERROR(RANK('Ref. Cuotas'!H597,'Ref. Cuotas'!H:H,1)+COUNTIF('Ref. Cuotas'!$H$7:'Ref. Cuotas'!H597,'Ref. Cuotas'!H597)-1,"")</f>
        <v>1058</v>
      </c>
      <c r="AP598" s="7">
        <f>IFERROR(RANK('Ref. Cuotas'!J597,'Ref. Cuotas'!J:J,1)+COUNTIF('Ref. Cuotas'!$J$7:'Ref. Cuotas'!J597,'Ref. Cuotas'!J597)-1,"")</f>
        <v>391</v>
      </c>
      <c r="AQ598" s="7">
        <f>IFERROR(RANK('Ref. Cuotas'!K597,'Ref. Cuotas'!K:K,1)+COUNTIF('Ref. Cuotas'!$K$7:'Ref. Cuotas'!K597,'Ref. Cuotas'!K597)-1,"")</f>
        <v>799</v>
      </c>
    </row>
    <row r="599" spans="31:43" ht="17.25" customHeight="1" x14ac:dyDescent="0.3">
      <c r="AE599" s="5" t="s">
        <v>594</v>
      </c>
      <c r="AF599" s="5" t="s">
        <v>3677</v>
      </c>
      <c r="AG599" s="6" t="s">
        <v>3021</v>
      </c>
      <c r="AH599" s="6" t="s">
        <v>4146</v>
      </c>
      <c r="AI599" s="7">
        <f>IFERROR(RANK('Ref. Cuotas'!H598,'Ref. Cuotas'!H:H,0)+COUNTIF('Ref. Cuotas'!$H$7:'Ref. Cuotas'!H598,'Ref. Cuotas'!H598)-1,"")</f>
        <v>2444</v>
      </c>
      <c r="AJ599" s="7">
        <f>IFERROR(RANK('Ref. Cuotas'!I598,'Ref. Cuotas'!I:I,0)+COUNTIF('Ref. Cuotas'!$I$7:'Ref. Cuotas'!I598,'Ref. Cuotas'!I598)-1,"")</f>
        <v>1430</v>
      </c>
      <c r="AK599" s="7">
        <f>IFERROR(RANK('Ref. Cuotas'!J598,'Ref. Cuotas'!J:J,0)+COUNTIF('Ref. Cuotas'!$J$7:'Ref. Cuotas'!J598,'Ref. Cuotas'!J598)-1,"")</f>
        <v>1217</v>
      </c>
      <c r="AL599" s="7">
        <f>IFERROR(RANK('Ref. Cuotas'!K598,'Ref. Cuotas'!K:K,0)+COUNTIF('Ref. Cuotas'!$K$7:'Ref. Cuotas'!K598,'Ref. Cuotas'!K598)-1,"")</f>
        <v>1808</v>
      </c>
      <c r="AM599" s="7">
        <f>IFERROR(RANK('Ref. Cuotas'!L598,'Ref. Cuotas'!L:L,0)+COUNTIF('Ref. Cuotas'!$L$7:'Ref. Cuotas'!L598,'Ref. Cuotas'!L598)-1,"")</f>
        <v>1120</v>
      </c>
      <c r="AN599" s="7">
        <f>IFERROR(RANK('Ref. Cuotas'!M598,'Ref. Cuotas'!M:M,0)+COUNTIF('Ref. Cuotas'!$M$7:'Ref. Cuotas'!M598,'Ref. Cuotas'!M598)-1,"")</f>
        <v>1374</v>
      </c>
      <c r="AO599" s="7">
        <f>IFERROR(RANK('Ref. Cuotas'!H598,'Ref. Cuotas'!H:H,1)+COUNTIF('Ref. Cuotas'!$H$7:'Ref. Cuotas'!H598,'Ref. Cuotas'!H598)-1,"")</f>
        <v>359</v>
      </c>
      <c r="AP599" s="7">
        <f>IFERROR(RANK('Ref. Cuotas'!J598,'Ref. Cuotas'!J:J,1)+COUNTIF('Ref. Cuotas'!$J$7:'Ref. Cuotas'!J598,'Ref. Cuotas'!J598)-1,"")</f>
        <v>392</v>
      </c>
      <c r="AQ599" s="7">
        <f>IFERROR(RANK('Ref. Cuotas'!K598,'Ref. Cuotas'!K:K,1)+COUNTIF('Ref. Cuotas'!$K$7:'Ref. Cuotas'!K598,'Ref. Cuotas'!K598)-1,"")</f>
        <v>995</v>
      </c>
    </row>
    <row r="600" spans="31:43" ht="17.25" customHeight="1" x14ac:dyDescent="0.3">
      <c r="AE600" s="5" t="s">
        <v>595</v>
      </c>
      <c r="AF600" s="5" t="s">
        <v>3678</v>
      </c>
      <c r="AG600" s="6" t="s">
        <v>3021</v>
      </c>
      <c r="AH600" s="6" t="s">
        <v>4094</v>
      </c>
      <c r="AI600" s="7">
        <f>IFERROR(RANK('Ref. Cuotas'!H599,'Ref. Cuotas'!H:H,0)+COUNTIF('Ref. Cuotas'!$H$7:'Ref. Cuotas'!H599,'Ref. Cuotas'!H599)-1,"")</f>
        <v>2518</v>
      </c>
      <c r="AJ600" s="7">
        <f>IFERROR(RANK('Ref. Cuotas'!I599,'Ref. Cuotas'!I:I,0)+COUNTIF('Ref. Cuotas'!$I$7:'Ref. Cuotas'!I599,'Ref. Cuotas'!I599)-1,"")</f>
        <v>988</v>
      </c>
      <c r="AK600" s="7">
        <f>IFERROR(RANK('Ref. Cuotas'!J599,'Ref. Cuotas'!J:J,0)+COUNTIF('Ref. Cuotas'!$J$7:'Ref. Cuotas'!J599,'Ref. Cuotas'!J599)-1,"")</f>
        <v>802</v>
      </c>
      <c r="AL600" s="7">
        <f>IFERROR(RANK('Ref. Cuotas'!K599,'Ref. Cuotas'!K:K,0)+COUNTIF('Ref. Cuotas'!$K$7:'Ref. Cuotas'!K599,'Ref. Cuotas'!K599)-1,"")</f>
        <v>1951</v>
      </c>
      <c r="AM600" s="7">
        <f>IFERROR(RANK('Ref. Cuotas'!L599,'Ref. Cuotas'!L:L,0)+COUNTIF('Ref. Cuotas'!$L$7:'Ref. Cuotas'!L599,'Ref. Cuotas'!L599)-1,"")</f>
        <v>2281</v>
      </c>
      <c r="AN600" s="7">
        <f>IFERROR(RANK('Ref. Cuotas'!M599,'Ref. Cuotas'!M:M,0)+COUNTIF('Ref. Cuotas'!$M$7:'Ref. Cuotas'!M599,'Ref. Cuotas'!M599)-1,"")</f>
        <v>323</v>
      </c>
      <c r="AO600" s="7">
        <f>IFERROR(RANK('Ref. Cuotas'!H599,'Ref. Cuotas'!H:H,1)+COUNTIF('Ref. Cuotas'!$H$7:'Ref. Cuotas'!H599,'Ref. Cuotas'!H599)-1,"")</f>
        <v>285</v>
      </c>
      <c r="AP600" s="7">
        <f>IFERROR(RANK('Ref. Cuotas'!J599,'Ref. Cuotas'!J:J,1)+COUNTIF('Ref. Cuotas'!$J$7:'Ref. Cuotas'!J599,'Ref. Cuotas'!J599)-1,"")</f>
        <v>2001</v>
      </c>
      <c r="AQ600" s="7">
        <f>IFERROR(RANK('Ref. Cuotas'!K599,'Ref. Cuotas'!K:K,1)+COUNTIF('Ref. Cuotas'!$K$7:'Ref. Cuotas'!K599,'Ref. Cuotas'!K599)-1,"")</f>
        <v>852</v>
      </c>
    </row>
    <row r="601" spans="31:43" ht="17.25" customHeight="1" x14ac:dyDescent="0.3">
      <c r="AE601" s="5" t="s">
        <v>596</v>
      </c>
      <c r="AF601" s="5" t="s">
        <v>3679</v>
      </c>
      <c r="AG601" s="6" t="s">
        <v>3021</v>
      </c>
      <c r="AH601" s="6" t="s">
        <v>4095</v>
      </c>
      <c r="AI601" s="7">
        <f>IFERROR(RANK('Ref. Cuotas'!H600,'Ref. Cuotas'!H:H,0)+COUNTIF('Ref. Cuotas'!$H$7:'Ref. Cuotas'!H600,'Ref. Cuotas'!H600)-1,"")</f>
        <v>2303</v>
      </c>
      <c r="AJ601" s="7">
        <f>IFERROR(RANK('Ref. Cuotas'!I600,'Ref. Cuotas'!I:I,0)+COUNTIF('Ref. Cuotas'!$I$7:'Ref. Cuotas'!I600,'Ref. Cuotas'!I600)-1,"")</f>
        <v>1431</v>
      </c>
      <c r="AK601" s="7">
        <f>IFERROR(RANK('Ref. Cuotas'!J600,'Ref. Cuotas'!J:J,0)+COUNTIF('Ref. Cuotas'!$J$7:'Ref. Cuotas'!J600,'Ref. Cuotas'!J600)-1,"")</f>
        <v>1218</v>
      </c>
      <c r="AL601" s="7">
        <f>IFERROR(RANK('Ref. Cuotas'!K600,'Ref. Cuotas'!K:K,0)+COUNTIF('Ref. Cuotas'!$K$7:'Ref. Cuotas'!K600,'Ref. Cuotas'!K600)-1,"")</f>
        <v>2637</v>
      </c>
      <c r="AM601" s="7">
        <f>IFERROR(RANK('Ref. Cuotas'!L600,'Ref. Cuotas'!L:L,0)+COUNTIF('Ref. Cuotas'!$L$7:'Ref. Cuotas'!L600,'Ref. Cuotas'!L600)-1,"")</f>
        <v>2633</v>
      </c>
      <c r="AN601" s="7">
        <f>IFERROR(RANK('Ref. Cuotas'!M600,'Ref. Cuotas'!M:M,0)+COUNTIF('Ref. Cuotas'!$M$7:'Ref. Cuotas'!M600,'Ref. Cuotas'!M600)-1,"")</f>
        <v>1375</v>
      </c>
      <c r="AO601" s="7">
        <f>IFERROR(RANK('Ref. Cuotas'!H600,'Ref. Cuotas'!H:H,1)+COUNTIF('Ref. Cuotas'!$H$7:'Ref. Cuotas'!H600,'Ref. Cuotas'!H600)-1,"")</f>
        <v>487</v>
      </c>
      <c r="AP601" s="7">
        <f>IFERROR(RANK('Ref. Cuotas'!J600,'Ref. Cuotas'!J:J,1)+COUNTIF('Ref. Cuotas'!$J$7:'Ref. Cuotas'!J600,'Ref. Cuotas'!J600)-1,"")</f>
        <v>393</v>
      </c>
      <c r="AQ601" s="7">
        <f>IFERROR(RANK('Ref. Cuotas'!K600,'Ref. Cuotas'!K:K,1)+COUNTIF('Ref. Cuotas'!$K$7:'Ref. Cuotas'!K600,'Ref. Cuotas'!K600)-1,"")</f>
        <v>55</v>
      </c>
    </row>
    <row r="602" spans="31:43" ht="17.25" customHeight="1" x14ac:dyDescent="0.3">
      <c r="AE602" s="5" t="s">
        <v>597</v>
      </c>
      <c r="AF602" s="5" t="s">
        <v>3680</v>
      </c>
      <c r="AG602" s="6" t="s">
        <v>3021</v>
      </c>
      <c r="AH602" s="6" t="s">
        <v>4102</v>
      </c>
      <c r="AI602" s="7">
        <f>IFERROR(RANK('Ref. Cuotas'!H601,'Ref. Cuotas'!H:H,0)+COUNTIF('Ref. Cuotas'!$H$7:'Ref. Cuotas'!H601,'Ref. Cuotas'!H601)-1,"")</f>
        <v>2409</v>
      </c>
      <c r="AJ602" s="7">
        <f>IFERROR(RANK('Ref. Cuotas'!I601,'Ref. Cuotas'!I:I,0)+COUNTIF('Ref. Cuotas'!$I$7:'Ref. Cuotas'!I601,'Ref. Cuotas'!I601)-1,"")</f>
        <v>1432</v>
      </c>
      <c r="AK602" s="7">
        <f>IFERROR(RANK('Ref. Cuotas'!J601,'Ref. Cuotas'!J:J,0)+COUNTIF('Ref. Cuotas'!$J$7:'Ref. Cuotas'!J601,'Ref. Cuotas'!J601)-1,"")</f>
        <v>1219</v>
      </c>
      <c r="AL602" s="7">
        <f>IFERROR(RANK('Ref. Cuotas'!K601,'Ref. Cuotas'!K:K,0)+COUNTIF('Ref. Cuotas'!$K$7:'Ref. Cuotas'!K601,'Ref. Cuotas'!K601)-1,"")</f>
        <v>2153</v>
      </c>
      <c r="AM602" s="7">
        <f>IFERROR(RANK('Ref. Cuotas'!L601,'Ref. Cuotas'!L:L,0)+COUNTIF('Ref. Cuotas'!$L$7:'Ref. Cuotas'!L601,'Ref. Cuotas'!L601)-1,"")</f>
        <v>2282</v>
      </c>
      <c r="AN602" s="7">
        <f>IFERROR(RANK('Ref. Cuotas'!M601,'Ref. Cuotas'!M:M,0)+COUNTIF('Ref. Cuotas'!$M$7:'Ref. Cuotas'!M601,'Ref. Cuotas'!M601)-1,"")</f>
        <v>324</v>
      </c>
      <c r="AO602" s="7">
        <f>IFERROR(RANK('Ref. Cuotas'!H601,'Ref. Cuotas'!H:H,1)+COUNTIF('Ref. Cuotas'!$H$7:'Ref. Cuotas'!H601,'Ref. Cuotas'!H601)-1,"")</f>
        <v>394</v>
      </c>
      <c r="AP602" s="7">
        <f>IFERROR(RANK('Ref. Cuotas'!J601,'Ref. Cuotas'!J:J,1)+COUNTIF('Ref. Cuotas'!$J$7:'Ref. Cuotas'!J601,'Ref. Cuotas'!J601)-1,"")</f>
        <v>394</v>
      </c>
      <c r="AQ602" s="7">
        <f>IFERROR(RANK('Ref. Cuotas'!K601,'Ref. Cuotas'!K:K,1)+COUNTIF('Ref. Cuotas'!$K$7:'Ref. Cuotas'!K601,'Ref. Cuotas'!K601)-1,"")</f>
        <v>650</v>
      </c>
    </row>
    <row r="603" spans="31:43" ht="17.25" customHeight="1" x14ac:dyDescent="0.3">
      <c r="AE603" s="5" t="s">
        <v>598</v>
      </c>
      <c r="AF603" s="5" t="s">
        <v>3681</v>
      </c>
      <c r="AG603" s="6" t="s">
        <v>3021</v>
      </c>
      <c r="AH603" s="6" t="s">
        <v>4161</v>
      </c>
      <c r="AI603" s="7">
        <f>IFERROR(RANK('Ref. Cuotas'!H602,'Ref. Cuotas'!H:H,0)+COUNTIF('Ref. Cuotas'!$H$7:'Ref. Cuotas'!H602,'Ref. Cuotas'!H602)-1,"")</f>
        <v>2376</v>
      </c>
      <c r="AJ603" s="7">
        <f>IFERROR(RANK('Ref. Cuotas'!I602,'Ref. Cuotas'!I:I,0)+COUNTIF('Ref. Cuotas'!$I$7:'Ref. Cuotas'!I602,'Ref. Cuotas'!I602)-1,"")</f>
        <v>1433</v>
      </c>
      <c r="AK603" s="7">
        <f>IFERROR(RANK('Ref. Cuotas'!J602,'Ref. Cuotas'!J:J,0)+COUNTIF('Ref. Cuotas'!$J$7:'Ref. Cuotas'!J602,'Ref. Cuotas'!J602)-1,"")</f>
        <v>1220</v>
      </c>
      <c r="AL603" s="7">
        <f>IFERROR(RANK('Ref. Cuotas'!K602,'Ref. Cuotas'!K:K,0)+COUNTIF('Ref. Cuotas'!$K$7:'Ref. Cuotas'!K602,'Ref. Cuotas'!K602)-1,"")</f>
        <v>2179</v>
      </c>
      <c r="AM603" s="7">
        <f>IFERROR(RANK('Ref. Cuotas'!L602,'Ref. Cuotas'!L:L,0)+COUNTIF('Ref. Cuotas'!$L$7:'Ref. Cuotas'!L602,'Ref. Cuotas'!L602)-1,"")</f>
        <v>2283</v>
      </c>
      <c r="AN603" s="7">
        <f>IFERROR(RANK('Ref. Cuotas'!M602,'Ref. Cuotas'!M:M,0)+COUNTIF('Ref. Cuotas'!$M$7:'Ref. Cuotas'!M602,'Ref. Cuotas'!M602)-1,"")</f>
        <v>1376</v>
      </c>
      <c r="AO603" s="7">
        <f>IFERROR(RANK('Ref. Cuotas'!H602,'Ref. Cuotas'!H:H,1)+COUNTIF('Ref. Cuotas'!$H$7:'Ref. Cuotas'!H602,'Ref. Cuotas'!H602)-1,"")</f>
        <v>427</v>
      </c>
      <c r="AP603" s="7">
        <f>IFERROR(RANK('Ref. Cuotas'!J602,'Ref. Cuotas'!J:J,1)+COUNTIF('Ref. Cuotas'!$J$7:'Ref. Cuotas'!J602,'Ref. Cuotas'!J602)-1,"")</f>
        <v>395</v>
      </c>
      <c r="AQ603" s="7">
        <f>IFERROR(RANK('Ref. Cuotas'!K602,'Ref. Cuotas'!K:K,1)+COUNTIF('Ref. Cuotas'!$K$7:'Ref. Cuotas'!K602,'Ref. Cuotas'!K602)-1,"")</f>
        <v>624</v>
      </c>
    </row>
    <row r="604" spans="31:43" ht="17.25" customHeight="1" x14ac:dyDescent="0.3">
      <c r="AE604" s="5" t="s">
        <v>599</v>
      </c>
      <c r="AF604" s="5" t="s">
        <v>3682</v>
      </c>
      <c r="AG604" s="6" t="s">
        <v>3021</v>
      </c>
      <c r="AH604" s="6" t="s">
        <v>4163</v>
      </c>
      <c r="AI604" s="7">
        <f>IFERROR(RANK('Ref. Cuotas'!H603,'Ref. Cuotas'!H:H,0)+COUNTIF('Ref. Cuotas'!$H$7:'Ref. Cuotas'!H603,'Ref. Cuotas'!H603)-1,"")</f>
        <v>2267</v>
      </c>
      <c r="AJ604" s="7">
        <f>IFERROR(RANK('Ref. Cuotas'!I603,'Ref. Cuotas'!I:I,0)+COUNTIF('Ref. Cuotas'!$I$7:'Ref. Cuotas'!I603,'Ref. Cuotas'!I603)-1,"")</f>
        <v>1434</v>
      </c>
      <c r="AK604" s="7">
        <f>IFERROR(RANK('Ref. Cuotas'!J603,'Ref. Cuotas'!J:J,0)+COUNTIF('Ref. Cuotas'!$J$7:'Ref. Cuotas'!J603,'Ref. Cuotas'!J603)-1,"")</f>
        <v>1221</v>
      </c>
      <c r="AL604" s="7">
        <f>IFERROR(RANK('Ref. Cuotas'!K603,'Ref. Cuotas'!K:K,0)+COUNTIF('Ref. Cuotas'!$K$7:'Ref. Cuotas'!K603,'Ref. Cuotas'!K603)-1,"")</f>
        <v>2371</v>
      </c>
      <c r="AM604" s="7">
        <f>IFERROR(RANK('Ref. Cuotas'!L603,'Ref. Cuotas'!L:L,0)+COUNTIF('Ref. Cuotas'!$L$7:'Ref. Cuotas'!L603,'Ref. Cuotas'!L603)-1,"")</f>
        <v>1456</v>
      </c>
      <c r="AN604" s="7">
        <f>IFERROR(RANK('Ref. Cuotas'!M603,'Ref. Cuotas'!M:M,0)+COUNTIF('Ref. Cuotas'!$M$7:'Ref. Cuotas'!M603,'Ref. Cuotas'!M603)-1,"")</f>
        <v>1377</v>
      </c>
      <c r="AO604" s="7">
        <f>IFERROR(RANK('Ref. Cuotas'!H603,'Ref. Cuotas'!H:H,1)+COUNTIF('Ref. Cuotas'!$H$7:'Ref. Cuotas'!H603,'Ref. Cuotas'!H603)-1,"")</f>
        <v>536</v>
      </c>
      <c r="AP604" s="7">
        <f>IFERROR(RANK('Ref. Cuotas'!J603,'Ref. Cuotas'!J:J,1)+COUNTIF('Ref. Cuotas'!$J$7:'Ref. Cuotas'!J603,'Ref. Cuotas'!J603)-1,"")</f>
        <v>396</v>
      </c>
      <c r="AQ604" s="7">
        <f>IFERROR(RANK('Ref. Cuotas'!K603,'Ref. Cuotas'!K:K,1)+COUNTIF('Ref. Cuotas'!$K$7:'Ref. Cuotas'!K603,'Ref. Cuotas'!K603)-1,"")</f>
        <v>432</v>
      </c>
    </row>
    <row r="605" spans="31:43" ht="17.25" customHeight="1" x14ac:dyDescent="0.3">
      <c r="AE605" s="5" t="s">
        <v>600</v>
      </c>
      <c r="AF605" s="5" t="s">
        <v>3683</v>
      </c>
      <c r="AG605" s="6" t="s">
        <v>3021</v>
      </c>
      <c r="AH605" s="6" t="s">
        <v>4148</v>
      </c>
      <c r="AI605" s="7">
        <f>IFERROR(RANK('Ref. Cuotas'!H604,'Ref. Cuotas'!H:H,0)+COUNTIF('Ref. Cuotas'!$H$7:'Ref. Cuotas'!H604,'Ref. Cuotas'!H604)-1,"")</f>
        <v>2519</v>
      </c>
      <c r="AJ605" s="7">
        <f>IFERROR(RANK('Ref. Cuotas'!I604,'Ref. Cuotas'!I:I,0)+COUNTIF('Ref. Cuotas'!$I$7:'Ref. Cuotas'!I604,'Ref. Cuotas'!I604)-1,"")</f>
        <v>890</v>
      </c>
      <c r="AK605" s="7">
        <f>IFERROR(RANK('Ref. Cuotas'!J604,'Ref. Cuotas'!J:J,0)+COUNTIF('Ref. Cuotas'!$J$7:'Ref. Cuotas'!J604,'Ref. Cuotas'!J604)-1,"")</f>
        <v>1222</v>
      </c>
      <c r="AL605" s="7">
        <f>IFERROR(RANK('Ref. Cuotas'!K604,'Ref. Cuotas'!K:K,0)+COUNTIF('Ref. Cuotas'!$K$7:'Ref. Cuotas'!K604,'Ref. Cuotas'!K604)-1,"")</f>
        <v>1949</v>
      </c>
      <c r="AM605" s="7">
        <f>IFERROR(RANK('Ref. Cuotas'!L604,'Ref. Cuotas'!L:L,0)+COUNTIF('Ref. Cuotas'!$L$7:'Ref. Cuotas'!L604,'Ref. Cuotas'!L604)-1,"")</f>
        <v>1206</v>
      </c>
      <c r="AN605" s="7">
        <f>IFERROR(RANK('Ref. Cuotas'!M604,'Ref. Cuotas'!M:M,0)+COUNTIF('Ref. Cuotas'!$M$7:'Ref. Cuotas'!M604,'Ref. Cuotas'!M604)-1,"")</f>
        <v>325</v>
      </c>
      <c r="AO605" s="7">
        <f>IFERROR(RANK('Ref. Cuotas'!H604,'Ref. Cuotas'!H:H,1)+COUNTIF('Ref. Cuotas'!$H$7:'Ref. Cuotas'!H604,'Ref. Cuotas'!H604)-1,"")</f>
        <v>284</v>
      </c>
      <c r="AP605" s="7">
        <f>IFERROR(RANK('Ref. Cuotas'!J604,'Ref. Cuotas'!J:J,1)+COUNTIF('Ref. Cuotas'!$J$7:'Ref. Cuotas'!J604,'Ref. Cuotas'!J604)-1,"")</f>
        <v>397</v>
      </c>
      <c r="AQ605" s="7">
        <f>IFERROR(RANK('Ref. Cuotas'!K604,'Ref. Cuotas'!K:K,1)+COUNTIF('Ref. Cuotas'!$K$7:'Ref. Cuotas'!K604,'Ref. Cuotas'!K604)-1,"")</f>
        <v>854</v>
      </c>
    </row>
    <row r="606" spans="31:43" ht="17.25" customHeight="1" x14ac:dyDescent="0.3">
      <c r="AE606" s="5" t="s">
        <v>601</v>
      </c>
      <c r="AF606" s="5" t="s">
        <v>3684</v>
      </c>
      <c r="AG606" s="6" t="s">
        <v>3022</v>
      </c>
      <c r="AH606" s="6" t="s">
        <v>4088</v>
      </c>
      <c r="AI606" s="7">
        <f>IFERROR(RANK('Ref. Cuotas'!H605,'Ref. Cuotas'!H:H,0)+COUNTIF('Ref. Cuotas'!$H$7:'Ref. Cuotas'!H605,'Ref. Cuotas'!H605)-1,"")</f>
        <v>1150</v>
      </c>
      <c r="AJ606" s="7">
        <f>IFERROR(RANK('Ref. Cuotas'!I605,'Ref. Cuotas'!I:I,0)+COUNTIF('Ref. Cuotas'!$I$7:'Ref. Cuotas'!I605,'Ref. Cuotas'!I605)-1,"")</f>
        <v>695</v>
      </c>
      <c r="AK606" s="7">
        <f>IFERROR(RANK('Ref. Cuotas'!J605,'Ref. Cuotas'!J:J,0)+COUNTIF('Ref. Cuotas'!$J$7:'Ref. Cuotas'!J605,'Ref. Cuotas'!J605)-1,"")</f>
        <v>1223</v>
      </c>
      <c r="AL606" s="7">
        <f>IFERROR(RANK('Ref. Cuotas'!K605,'Ref. Cuotas'!K:K,0)+COUNTIF('Ref. Cuotas'!$K$7:'Ref. Cuotas'!K605,'Ref. Cuotas'!K605)-1,"")</f>
        <v>1865</v>
      </c>
      <c r="AM606" s="7">
        <f>IFERROR(RANK('Ref. Cuotas'!L605,'Ref. Cuotas'!L:L,0)+COUNTIF('Ref. Cuotas'!$L$7:'Ref. Cuotas'!L605,'Ref. Cuotas'!L605)-1,"")</f>
        <v>1280</v>
      </c>
      <c r="AN606" s="7">
        <f>IFERROR(RANK('Ref. Cuotas'!M605,'Ref. Cuotas'!M:M,0)+COUNTIF('Ref. Cuotas'!$M$7:'Ref. Cuotas'!M605,'Ref. Cuotas'!M605)-1,"")</f>
        <v>1378</v>
      </c>
      <c r="AO606" s="7">
        <f>IFERROR(RANK('Ref. Cuotas'!H605,'Ref. Cuotas'!H:H,1)+COUNTIF('Ref. Cuotas'!$H$7:'Ref. Cuotas'!H605,'Ref. Cuotas'!H605)-1,"")</f>
        <v>1653</v>
      </c>
      <c r="AP606" s="7">
        <f>IFERROR(RANK('Ref. Cuotas'!J605,'Ref. Cuotas'!J:J,1)+COUNTIF('Ref. Cuotas'!$J$7:'Ref. Cuotas'!J605,'Ref. Cuotas'!J605)-1,"")</f>
        <v>398</v>
      </c>
      <c r="AQ606" s="7">
        <f>IFERROR(RANK('Ref. Cuotas'!K605,'Ref. Cuotas'!K:K,1)+COUNTIF('Ref. Cuotas'!$K$7:'Ref. Cuotas'!K605,'Ref. Cuotas'!K605)-1,"")</f>
        <v>938</v>
      </c>
    </row>
    <row r="607" spans="31:43" ht="17.25" customHeight="1" x14ac:dyDescent="0.3">
      <c r="AE607" s="5" t="s">
        <v>602</v>
      </c>
      <c r="AF607" s="5" t="s">
        <v>3685</v>
      </c>
      <c r="AG607" s="6" t="s">
        <v>3022</v>
      </c>
      <c r="AH607" s="6" t="s">
        <v>4146</v>
      </c>
      <c r="AI607" s="7">
        <f>IFERROR(RANK('Ref. Cuotas'!H606,'Ref. Cuotas'!H:H,0)+COUNTIF('Ref. Cuotas'!$H$7:'Ref. Cuotas'!H606,'Ref. Cuotas'!H606)-1,"")</f>
        <v>1224</v>
      </c>
      <c r="AJ607" s="7">
        <f>IFERROR(RANK('Ref. Cuotas'!I606,'Ref. Cuotas'!I:I,0)+COUNTIF('Ref. Cuotas'!$I$7:'Ref. Cuotas'!I606,'Ref. Cuotas'!I606)-1,"")</f>
        <v>174</v>
      </c>
      <c r="AK607" s="7">
        <f>IFERROR(RANK('Ref. Cuotas'!J606,'Ref. Cuotas'!J:J,0)+COUNTIF('Ref. Cuotas'!$J$7:'Ref. Cuotas'!J606,'Ref. Cuotas'!J606)-1,"")</f>
        <v>589</v>
      </c>
      <c r="AL607" s="7">
        <f>IFERROR(RANK('Ref. Cuotas'!K606,'Ref. Cuotas'!K:K,0)+COUNTIF('Ref. Cuotas'!$K$7:'Ref. Cuotas'!K606,'Ref. Cuotas'!K606)-1,"")</f>
        <v>427</v>
      </c>
      <c r="AM607" s="7">
        <f>IFERROR(RANK('Ref. Cuotas'!L606,'Ref. Cuotas'!L:L,0)+COUNTIF('Ref. Cuotas'!$L$7:'Ref. Cuotas'!L606,'Ref. Cuotas'!L606)-1,"")</f>
        <v>340</v>
      </c>
      <c r="AN607" s="7">
        <f>IFERROR(RANK('Ref. Cuotas'!M606,'Ref. Cuotas'!M:M,0)+COUNTIF('Ref. Cuotas'!$M$7:'Ref. Cuotas'!M606,'Ref. Cuotas'!M606)-1,"")</f>
        <v>83</v>
      </c>
      <c r="AO607" s="7">
        <f>IFERROR(RANK('Ref. Cuotas'!H606,'Ref. Cuotas'!H:H,1)+COUNTIF('Ref. Cuotas'!$H$7:'Ref. Cuotas'!H606,'Ref. Cuotas'!H606)-1,"")</f>
        <v>1579</v>
      </c>
      <c r="AP607" s="7">
        <f>IFERROR(RANK('Ref. Cuotas'!J606,'Ref. Cuotas'!J:J,1)+COUNTIF('Ref. Cuotas'!$J$7:'Ref. Cuotas'!J606,'Ref. Cuotas'!J606)-1,"")</f>
        <v>2214</v>
      </c>
      <c r="AQ607" s="7">
        <f>IFERROR(RANK('Ref. Cuotas'!K606,'Ref. Cuotas'!K:K,1)+COUNTIF('Ref. Cuotas'!$K$7:'Ref. Cuotas'!K606,'Ref. Cuotas'!K606)-1,"")</f>
        <v>2376</v>
      </c>
    </row>
    <row r="608" spans="31:43" ht="17.25" customHeight="1" x14ac:dyDescent="0.3">
      <c r="AE608" s="5" t="s">
        <v>603</v>
      </c>
      <c r="AF608" s="5" t="s">
        <v>3686</v>
      </c>
      <c r="AG608" s="6" t="s">
        <v>3022</v>
      </c>
      <c r="AH608" s="6" t="s">
        <v>4094</v>
      </c>
      <c r="AI608" s="7">
        <f>IFERROR(RANK('Ref. Cuotas'!H607,'Ref. Cuotas'!H:H,0)+COUNTIF('Ref. Cuotas'!$H$7:'Ref. Cuotas'!H607,'Ref. Cuotas'!H607)-1,"")</f>
        <v>2304</v>
      </c>
      <c r="AJ608" s="7">
        <f>IFERROR(RANK('Ref. Cuotas'!I607,'Ref. Cuotas'!I:I,0)+COUNTIF('Ref. Cuotas'!$I$7:'Ref. Cuotas'!I607,'Ref. Cuotas'!I607)-1,"")</f>
        <v>1435</v>
      </c>
      <c r="AK608" s="7">
        <f>IFERROR(RANK('Ref. Cuotas'!J607,'Ref. Cuotas'!J:J,0)+COUNTIF('Ref. Cuotas'!$J$7:'Ref. Cuotas'!J607,'Ref. Cuotas'!J607)-1,"")</f>
        <v>1224</v>
      </c>
      <c r="AL608" s="7">
        <f>IFERROR(RANK('Ref. Cuotas'!K607,'Ref. Cuotas'!K:K,0)+COUNTIF('Ref. Cuotas'!$K$7:'Ref. Cuotas'!K607,'Ref. Cuotas'!K607)-1,"")</f>
        <v>2638</v>
      </c>
      <c r="AM608" s="7">
        <f>IFERROR(RANK('Ref. Cuotas'!L607,'Ref. Cuotas'!L:L,0)+COUNTIF('Ref. Cuotas'!$L$7:'Ref. Cuotas'!L607,'Ref. Cuotas'!L607)-1,"")</f>
        <v>2634</v>
      </c>
      <c r="AN608" s="7">
        <f>IFERROR(RANK('Ref. Cuotas'!M607,'Ref. Cuotas'!M:M,0)+COUNTIF('Ref. Cuotas'!$M$7:'Ref. Cuotas'!M607,'Ref. Cuotas'!M607)-1,"")</f>
        <v>1379</v>
      </c>
      <c r="AO608" s="7">
        <f>IFERROR(RANK('Ref. Cuotas'!H607,'Ref. Cuotas'!H:H,1)+COUNTIF('Ref. Cuotas'!$H$7:'Ref. Cuotas'!H607,'Ref. Cuotas'!H607)-1,"")</f>
        <v>488</v>
      </c>
      <c r="AP608" s="7">
        <f>IFERROR(RANK('Ref. Cuotas'!J607,'Ref. Cuotas'!J:J,1)+COUNTIF('Ref. Cuotas'!$J$7:'Ref. Cuotas'!J607,'Ref. Cuotas'!J607)-1,"")</f>
        <v>399</v>
      </c>
      <c r="AQ608" s="7">
        <f>IFERROR(RANK('Ref. Cuotas'!K607,'Ref. Cuotas'!K:K,1)+COUNTIF('Ref. Cuotas'!$K$7:'Ref. Cuotas'!K607,'Ref. Cuotas'!K607)-1,"")</f>
        <v>56</v>
      </c>
    </row>
    <row r="609" spans="31:43" ht="17.25" customHeight="1" x14ac:dyDescent="0.3">
      <c r="AE609" s="5" t="s">
        <v>604</v>
      </c>
      <c r="AF609" s="5" t="s">
        <v>3687</v>
      </c>
      <c r="AG609" s="6" t="s">
        <v>3022</v>
      </c>
      <c r="AH609" s="6" t="s">
        <v>4095</v>
      </c>
      <c r="AI609" s="7">
        <f>IFERROR(RANK('Ref. Cuotas'!H608,'Ref. Cuotas'!H:H,0)+COUNTIF('Ref. Cuotas'!$H$7:'Ref. Cuotas'!H608,'Ref. Cuotas'!H608)-1,"")</f>
        <v>2305</v>
      </c>
      <c r="AJ609" s="7">
        <f>IFERROR(RANK('Ref. Cuotas'!I608,'Ref. Cuotas'!I:I,0)+COUNTIF('Ref. Cuotas'!$I$7:'Ref. Cuotas'!I608,'Ref. Cuotas'!I608)-1,"")</f>
        <v>1436</v>
      </c>
      <c r="AK609" s="7">
        <f>IFERROR(RANK('Ref. Cuotas'!J608,'Ref. Cuotas'!J:J,0)+COUNTIF('Ref. Cuotas'!$J$7:'Ref. Cuotas'!J608,'Ref. Cuotas'!J608)-1,"")</f>
        <v>1225</v>
      </c>
      <c r="AL609" s="7">
        <f>IFERROR(RANK('Ref. Cuotas'!K608,'Ref. Cuotas'!K:K,0)+COUNTIF('Ref. Cuotas'!$K$7:'Ref. Cuotas'!K608,'Ref. Cuotas'!K608)-1,"")</f>
        <v>2639</v>
      </c>
      <c r="AM609" s="7">
        <f>IFERROR(RANK('Ref. Cuotas'!L608,'Ref. Cuotas'!L:L,0)+COUNTIF('Ref. Cuotas'!$L$7:'Ref. Cuotas'!L608,'Ref. Cuotas'!L608)-1,"")</f>
        <v>2635</v>
      </c>
      <c r="AN609" s="7">
        <f>IFERROR(RANK('Ref. Cuotas'!M608,'Ref. Cuotas'!M:M,0)+COUNTIF('Ref. Cuotas'!$M$7:'Ref. Cuotas'!M608,'Ref. Cuotas'!M608)-1,"")</f>
        <v>1380</v>
      </c>
      <c r="AO609" s="7">
        <f>IFERROR(RANK('Ref. Cuotas'!H608,'Ref. Cuotas'!H:H,1)+COUNTIF('Ref. Cuotas'!$H$7:'Ref. Cuotas'!H608,'Ref. Cuotas'!H608)-1,"")</f>
        <v>489</v>
      </c>
      <c r="AP609" s="7">
        <f>IFERROR(RANK('Ref. Cuotas'!J608,'Ref. Cuotas'!J:J,1)+COUNTIF('Ref. Cuotas'!$J$7:'Ref. Cuotas'!J608,'Ref. Cuotas'!J608)-1,"")</f>
        <v>400</v>
      </c>
      <c r="AQ609" s="7">
        <f>IFERROR(RANK('Ref. Cuotas'!K608,'Ref. Cuotas'!K:K,1)+COUNTIF('Ref. Cuotas'!$K$7:'Ref. Cuotas'!K608,'Ref. Cuotas'!K608)-1,"")</f>
        <v>57</v>
      </c>
    </row>
    <row r="610" spans="31:43" ht="17.25" customHeight="1" x14ac:dyDescent="0.3">
      <c r="AE610" s="5" t="s">
        <v>605</v>
      </c>
      <c r="AF610" s="5" t="s">
        <v>3688</v>
      </c>
      <c r="AG610" s="6" t="s">
        <v>3022</v>
      </c>
      <c r="AH610" s="6" t="s">
        <v>4161</v>
      </c>
      <c r="AI610" s="7">
        <f>IFERROR(RANK('Ref. Cuotas'!H609,'Ref. Cuotas'!H:H,0)+COUNTIF('Ref. Cuotas'!$H$7:'Ref. Cuotas'!H609,'Ref. Cuotas'!H609)-1,"")</f>
        <v>1183</v>
      </c>
      <c r="AJ610" s="7">
        <f>IFERROR(RANK('Ref. Cuotas'!I609,'Ref. Cuotas'!I:I,0)+COUNTIF('Ref. Cuotas'!$I$7:'Ref. Cuotas'!I609,'Ref. Cuotas'!I609)-1,"")</f>
        <v>69</v>
      </c>
      <c r="AK610" s="7">
        <f>IFERROR(RANK('Ref. Cuotas'!J609,'Ref. Cuotas'!J:J,0)+COUNTIF('Ref. Cuotas'!$J$7:'Ref. Cuotas'!J609,'Ref. Cuotas'!J609)-1,"")</f>
        <v>1226</v>
      </c>
      <c r="AL610" s="7">
        <f>IFERROR(RANK('Ref. Cuotas'!K609,'Ref. Cuotas'!K:K,0)+COUNTIF('Ref. Cuotas'!$K$7:'Ref. Cuotas'!K609,'Ref. Cuotas'!K609)-1,"")</f>
        <v>343</v>
      </c>
      <c r="AM610" s="7">
        <f>IFERROR(RANK('Ref. Cuotas'!L609,'Ref. Cuotas'!L:L,0)+COUNTIF('Ref. Cuotas'!$L$7:'Ref. Cuotas'!L609,'Ref. Cuotas'!L609)-1,"")</f>
        <v>1457</v>
      </c>
      <c r="AN610" s="7">
        <f>IFERROR(RANK('Ref. Cuotas'!M609,'Ref. Cuotas'!M:M,0)+COUNTIF('Ref. Cuotas'!$M$7:'Ref. Cuotas'!M609,'Ref. Cuotas'!M609)-1,"")</f>
        <v>1381</v>
      </c>
      <c r="AO610" s="7">
        <f>IFERROR(RANK('Ref. Cuotas'!H609,'Ref. Cuotas'!H:H,1)+COUNTIF('Ref. Cuotas'!$H$7:'Ref. Cuotas'!H609,'Ref. Cuotas'!H609)-1,"")</f>
        <v>1620</v>
      </c>
      <c r="AP610" s="7">
        <f>IFERROR(RANK('Ref. Cuotas'!J609,'Ref. Cuotas'!J:J,1)+COUNTIF('Ref. Cuotas'!$J$7:'Ref. Cuotas'!J609,'Ref. Cuotas'!J609)-1,"")</f>
        <v>401</v>
      </c>
      <c r="AQ610" s="7">
        <f>IFERROR(RANK('Ref. Cuotas'!K609,'Ref. Cuotas'!K:K,1)+COUNTIF('Ref. Cuotas'!$K$7:'Ref. Cuotas'!K609,'Ref. Cuotas'!K609)-1,"")</f>
        <v>2460</v>
      </c>
    </row>
    <row r="611" spans="31:43" ht="17.25" customHeight="1" x14ac:dyDescent="0.3">
      <c r="AE611" s="5" t="s">
        <v>606</v>
      </c>
      <c r="AF611" s="5" t="s">
        <v>3689</v>
      </c>
      <c r="AG611" s="6" t="s">
        <v>3022</v>
      </c>
      <c r="AH611" s="6" t="s">
        <v>4162</v>
      </c>
      <c r="AI611" s="7">
        <f>IFERROR(RANK('Ref. Cuotas'!H610,'Ref. Cuotas'!H:H,0)+COUNTIF('Ref. Cuotas'!$H$7:'Ref. Cuotas'!H610,'Ref. Cuotas'!H610)-1,"")</f>
        <v>1741</v>
      </c>
      <c r="AJ611" s="7">
        <f>IFERROR(RANK('Ref. Cuotas'!I610,'Ref. Cuotas'!I:I,0)+COUNTIF('Ref. Cuotas'!$I$7:'Ref. Cuotas'!I610,'Ref. Cuotas'!I610)-1,"")</f>
        <v>1437</v>
      </c>
      <c r="AK611" s="7">
        <f>IFERROR(RANK('Ref. Cuotas'!J610,'Ref. Cuotas'!J:J,0)+COUNTIF('Ref. Cuotas'!$J$7:'Ref. Cuotas'!J610,'Ref. Cuotas'!J610)-1,"")</f>
        <v>1227</v>
      </c>
      <c r="AL611" s="7">
        <f>IFERROR(RANK('Ref. Cuotas'!K610,'Ref. Cuotas'!K:K,0)+COUNTIF('Ref. Cuotas'!$K$7:'Ref. Cuotas'!K610,'Ref. Cuotas'!K610)-1,"")</f>
        <v>2165</v>
      </c>
      <c r="AM611" s="7">
        <f>IFERROR(RANK('Ref. Cuotas'!L610,'Ref. Cuotas'!L:L,0)+COUNTIF('Ref. Cuotas'!$L$7:'Ref. Cuotas'!L610,'Ref. Cuotas'!L610)-1,"")</f>
        <v>2284</v>
      </c>
      <c r="AN611" s="7">
        <f>IFERROR(RANK('Ref. Cuotas'!M610,'Ref. Cuotas'!M:M,0)+COUNTIF('Ref. Cuotas'!$M$7:'Ref. Cuotas'!M610,'Ref. Cuotas'!M610)-1,"")</f>
        <v>1382</v>
      </c>
      <c r="AO611" s="7">
        <f>IFERROR(RANK('Ref. Cuotas'!H610,'Ref. Cuotas'!H:H,1)+COUNTIF('Ref. Cuotas'!$H$7:'Ref. Cuotas'!H610,'Ref. Cuotas'!H610)-1,"")</f>
        <v>1062</v>
      </c>
      <c r="AP611" s="7">
        <f>IFERROR(RANK('Ref. Cuotas'!J610,'Ref. Cuotas'!J:J,1)+COUNTIF('Ref. Cuotas'!$J$7:'Ref. Cuotas'!J610,'Ref. Cuotas'!J610)-1,"")</f>
        <v>402</v>
      </c>
      <c r="AQ611" s="7">
        <f>IFERROR(RANK('Ref. Cuotas'!K610,'Ref. Cuotas'!K:K,1)+COUNTIF('Ref. Cuotas'!$K$7:'Ref. Cuotas'!K610,'Ref. Cuotas'!K610)-1,"")</f>
        <v>638</v>
      </c>
    </row>
    <row r="612" spans="31:43" ht="17.25" customHeight="1" x14ac:dyDescent="0.3">
      <c r="AE612" s="5" t="s">
        <v>607</v>
      </c>
      <c r="AF612" s="5" t="s">
        <v>3690</v>
      </c>
      <c r="AG612" s="6" t="s">
        <v>3022</v>
      </c>
      <c r="AH612" s="6" t="s">
        <v>4163</v>
      </c>
      <c r="AI612" s="7">
        <f>IFERROR(RANK('Ref. Cuotas'!H611,'Ref. Cuotas'!H:H,0)+COUNTIF('Ref. Cuotas'!$H$7:'Ref. Cuotas'!H611,'Ref. Cuotas'!H611)-1,"")</f>
        <v>1214</v>
      </c>
      <c r="AJ612" s="7">
        <f>IFERROR(RANK('Ref. Cuotas'!I611,'Ref. Cuotas'!I:I,0)+COUNTIF('Ref. Cuotas'!$I$7:'Ref. Cuotas'!I611,'Ref. Cuotas'!I611)-1,"")</f>
        <v>1438</v>
      </c>
      <c r="AK612" s="7">
        <f>IFERROR(RANK('Ref. Cuotas'!J611,'Ref. Cuotas'!J:J,0)+COUNTIF('Ref. Cuotas'!$J$7:'Ref. Cuotas'!J611,'Ref. Cuotas'!J611)-1,"")</f>
        <v>1228</v>
      </c>
      <c r="AL612" s="7">
        <f>IFERROR(RANK('Ref. Cuotas'!K611,'Ref. Cuotas'!K:K,0)+COUNTIF('Ref. Cuotas'!$K$7:'Ref. Cuotas'!K611,'Ref. Cuotas'!K611)-1,"")</f>
        <v>2136</v>
      </c>
      <c r="AM612" s="7">
        <f>IFERROR(RANK('Ref. Cuotas'!L611,'Ref. Cuotas'!L:L,0)+COUNTIF('Ref. Cuotas'!$L$7:'Ref. Cuotas'!L611,'Ref. Cuotas'!L611)-1,"")</f>
        <v>1509</v>
      </c>
      <c r="AN612" s="7">
        <f>IFERROR(RANK('Ref. Cuotas'!M611,'Ref. Cuotas'!M:M,0)+COUNTIF('Ref. Cuotas'!$M$7:'Ref. Cuotas'!M611,'Ref. Cuotas'!M611)-1,"")</f>
        <v>1383</v>
      </c>
      <c r="AO612" s="7">
        <f>IFERROR(RANK('Ref. Cuotas'!H611,'Ref. Cuotas'!H:H,1)+COUNTIF('Ref. Cuotas'!$H$7:'Ref. Cuotas'!H611,'Ref. Cuotas'!H611)-1,"")</f>
        <v>1589</v>
      </c>
      <c r="AP612" s="7">
        <f>IFERROR(RANK('Ref. Cuotas'!J611,'Ref. Cuotas'!J:J,1)+COUNTIF('Ref. Cuotas'!$J$7:'Ref. Cuotas'!J611,'Ref. Cuotas'!J611)-1,"")</f>
        <v>403</v>
      </c>
      <c r="AQ612" s="7">
        <f>IFERROR(RANK('Ref. Cuotas'!K611,'Ref. Cuotas'!K:K,1)+COUNTIF('Ref. Cuotas'!$K$7:'Ref. Cuotas'!K611,'Ref. Cuotas'!K611)-1,"")</f>
        <v>667</v>
      </c>
    </row>
    <row r="613" spans="31:43" ht="17.25" customHeight="1" x14ac:dyDescent="0.3">
      <c r="AE613" s="5" t="s">
        <v>608</v>
      </c>
      <c r="AF613" s="5" t="s">
        <v>3691</v>
      </c>
      <c r="AG613" s="6" t="s">
        <v>3022</v>
      </c>
      <c r="AH613" s="6" t="s">
        <v>4148</v>
      </c>
      <c r="AI613" s="7">
        <f>IFERROR(RANK('Ref. Cuotas'!H612,'Ref. Cuotas'!H:H,0)+COUNTIF('Ref. Cuotas'!$H$7:'Ref. Cuotas'!H612,'Ref. Cuotas'!H612)-1,"")</f>
        <v>1338</v>
      </c>
      <c r="AJ613" s="7">
        <f>IFERROR(RANK('Ref. Cuotas'!I612,'Ref. Cuotas'!I:I,0)+COUNTIF('Ref. Cuotas'!$I$7:'Ref. Cuotas'!I612,'Ref. Cuotas'!I612)-1,"")</f>
        <v>157</v>
      </c>
      <c r="AK613" s="7">
        <f>IFERROR(RANK('Ref. Cuotas'!J612,'Ref. Cuotas'!J:J,0)+COUNTIF('Ref. Cuotas'!$J$7:'Ref. Cuotas'!J612,'Ref. Cuotas'!J612)-1,"")</f>
        <v>188</v>
      </c>
      <c r="AL613" s="7">
        <f>IFERROR(RANK('Ref. Cuotas'!K612,'Ref. Cuotas'!K:K,0)+COUNTIF('Ref. Cuotas'!$K$7:'Ref. Cuotas'!K612,'Ref. Cuotas'!K612)-1,"")</f>
        <v>190</v>
      </c>
      <c r="AM613" s="7">
        <f>IFERROR(RANK('Ref. Cuotas'!L612,'Ref. Cuotas'!L:L,0)+COUNTIF('Ref. Cuotas'!$L$7:'Ref. Cuotas'!L612,'Ref. Cuotas'!L612)-1,"")</f>
        <v>256</v>
      </c>
      <c r="AN613" s="7">
        <f>IFERROR(RANK('Ref. Cuotas'!M612,'Ref. Cuotas'!M:M,0)+COUNTIF('Ref. Cuotas'!$M$7:'Ref. Cuotas'!M612,'Ref. Cuotas'!M612)-1,"")</f>
        <v>326</v>
      </c>
      <c r="AO613" s="7">
        <f>IFERROR(RANK('Ref. Cuotas'!H612,'Ref. Cuotas'!H:H,1)+COUNTIF('Ref. Cuotas'!$H$7:'Ref. Cuotas'!H612,'Ref. Cuotas'!H612)-1,"")</f>
        <v>1465</v>
      </c>
      <c r="AP613" s="7">
        <f>IFERROR(RANK('Ref. Cuotas'!J612,'Ref. Cuotas'!J:J,1)+COUNTIF('Ref. Cuotas'!$J$7:'Ref. Cuotas'!J612,'Ref. Cuotas'!J612)-1,"")</f>
        <v>2615</v>
      </c>
      <c r="AQ613" s="7">
        <f>IFERROR(RANK('Ref. Cuotas'!K612,'Ref. Cuotas'!K:K,1)+COUNTIF('Ref. Cuotas'!$K$7:'Ref. Cuotas'!K612,'Ref. Cuotas'!K612)-1,"")</f>
        <v>2613</v>
      </c>
    </row>
    <row r="614" spans="31:43" ht="17.25" customHeight="1" x14ac:dyDescent="0.3">
      <c r="AE614" s="5" t="s">
        <v>609</v>
      </c>
      <c r="AF614" s="5" t="s">
        <v>3692</v>
      </c>
      <c r="AG614" s="6" t="s">
        <v>3023</v>
      </c>
      <c r="AH614" s="6" t="s">
        <v>4088</v>
      </c>
      <c r="AI614" s="7">
        <f>IFERROR(RANK('Ref. Cuotas'!H613,'Ref. Cuotas'!H:H,0)+COUNTIF('Ref. Cuotas'!$H$7:'Ref. Cuotas'!H613,'Ref. Cuotas'!H613)-1,"")</f>
        <v>486</v>
      </c>
      <c r="AJ614" s="7">
        <f>IFERROR(RANK('Ref. Cuotas'!I613,'Ref. Cuotas'!I:I,0)+COUNTIF('Ref. Cuotas'!$I$7:'Ref. Cuotas'!I613,'Ref. Cuotas'!I613)-1,"")</f>
        <v>970</v>
      </c>
      <c r="AK614" s="7">
        <f>IFERROR(RANK('Ref. Cuotas'!J613,'Ref. Cuotas'!J:J,0)+COUNTIF('Ref. Cuotas'!$J$7:'Ref. Cuotas'!J613,'Ref. Cuotas'!J613)-1,"")</f>
        <v>1229</v>
      </c>
      <c r="AL614" s="7">
        <f>IFERROR(RANK('Ref. Cuotas'!K613,'Ref. Cuotas'!K:K,0)+COUNTIF('Ref. Cuotas'!$K$7:'Ref. Cuotas'!K613,'Ref. Cuotas'!K613)-1,"")</f>
        <v>1789</v>
      </c>
      <c r="AM614" s="7">
        <f>IFERROR(RANK('Ref. Cuotas'!L613,'Ref. Cuotas'!L:L,0)+COUNTIF('Ref. Cuotas'!$L$7:'Ref. Cuotas'!L613,'Ref. Cuotas'!L613)-1,"")</f>
        <v>922</v>
      </c>
      <c r="AN614" s="7">
        <f>IFERROR(RANK('Ref. Cuotas'!M613,'Ref. Cuotas'!M:M,0)+COUNTIF('Ref. Cuotas'!$M$7:'Ref. Cuotas'!M613,'Ref. Cuotas'!M613)-1,"")</f>
        <v>1384</v>
      </c>
      <c r="AO614" s="7">
        <f>IFERROR(RANK('Ref. Cuotas'!H613,'Ref. Cuotas'!H:H,1)+COUNTIF('Ref. Cuotas'!$H$7:'Ref. Cuotas'!H613,'Ref. Cuotas'!H613)-1,"")</f>
        <v>2317</v>
      </c>
      <c r="AP614" s="7">
        <f>IFERROR(RANK('Ref. Cuotas'!J613,'Ref. Cuotas'!J:J,1)+COUNTIF('Ref. Cuotas'!$J$7:'Ref. Cuotas'!J613,'Ref. Cuotas'!J613)-1,"")</f>
        <v>404</v>
      </c>
      <c r="AQ614" s="7">
        <f>IFERROR(RANK('Ref. Cuotas'!K613,'Ref. Cuotas'!K:K,1)+COUNTIF('Ref. Cuotas'!$K$7:'Ref. Cuotas'!K613,'Ref. Cuotas'!K613)-1,"")</f>
        <v>1014</v>
      </c>
    </row>
    <row r="615" spans="31:43" ht="17.25" customHeight="1" x14ac:dyDescent="0.3">
      <c r="AE615" s="5" t="s">
        <v>610</v>
      </c>
      <c r="AF615" s="5" t="s">
        <v>3693</v>
      </c>
      <c r="AG615" s="6" t="s">
        <v>3023</v>
      </c>
      <c r="AH615" s="6" t="s">
        <v>4146</v>
      </c>
      <c r="AI615" s="7">
        <f>IFERROR(RANK('Ref. Cuotas'!H614,'Ref. Cuotas'!H:H,0)+COUNTIF('Ref. Cuotas'!$H$7:'Ref. Cuotas'!H614,'Ref. Cuotas'!H614)-1,"")</f>
        <v>2590</v>
      </c>
      <c r="AJ615" s="7">
        <f>IFERROR(RANK('Ref. Cuotas'!I614,'Ref. Cuotas'!I:I,0)+COUNTIF('Ref. Cuotas'!$I$7:'Ref. Cuotas'!I614,'Ref. Cuotas'!I614)-1,"")</f>
        <v>339</v>
      </c>
      <c r="AK615" s="7">
        <f>IFERROR(RANK('Ref. Cuotas'!J614,'Ref. Cuotas'!J:J,0)+COUNTIF('Ref. Cuotas'!$J$7:'Ref. Cuotas'!J614,'Ref. Cuotas'!J614)-1,"")</f>
        <v>1230</v>
      </c>
      <c r="AL615" s="7">
        <f>IFERROR(RANK('Ref. Cuotas'!K614,'Ref. Cuotas'!K:K,0)+COUNTIF('Ref. Cuotas'!$K$7:'Ref. Cuotas'!K614,'Ref. Cuotas'!K614)-1,"")</f>
        <v>1333</v>
      </c>
      <c r="AM615" s="7">
        <f>IFERROR(RANK('Ref. Cuotas'!L614,'Ref. Cuotas'!L:L,0)+COUNTIF('Ref. Cuotas'!$L$7:'Ref. Cuotas'!L614,'Ref. Cuotas'!L614)-1,"")</f>
        <v>927</v>
      </c>
      <c r="AN615" s="7">
        <f>IFERROR(RANK('Ref. Cuotas'!M614,'Ref. Cuotas'!M:M,0)+COUNTIF('Ref. Cuotas'!$M$7:'Ref. Cuotas'!M614,'Ref. Cuotas'!M614)-1,"")</f>
        <v>1385</v>
      </c>
      <c r="AO615" s="7">
        <f>IFERROR(RANK('Ref. Cuotas'!H614,'Ref. Cuotas'!H:H,1)+COUNTIF('Ref. Cuotas'!$H$7:'Ref. Cuotas'!H614,'Ref. Cuotas'!H614)-1,"")</f>
        <v>213</v>
      </c>
      <c r="AP615" s="7">
        <f>IFERROR(RANK('Ref. Cuotas'!J614,'Ref. Cuotas'!J:J,1)+COUNTIF('Ref. Cuotas'!$J$7:'Ref. Cuotas'!J614,'Ref. Cuotas'!J614)-1,"")</f>
        <v>405</v>
      </c>
      <c r="AQ615" s="7">
        <f>IFERROR(RANK('Ref. Cuotas'!K614,'Ref. Cuotas'!K:K,1)+COUNTIF('Ref. Cuotas'!$K$7:'Ref. Cuotas'!K614,'Ref. Cuotas'!K614)-1,"")</f>
        <v>1470</v>
      </c>
    </row>
    <row r="616" spans="31:43" ht="17.25" customHeight="1" x14ac:dyDescent="0.3">
      <c r="AE616" s="5" t="s">
        <v>611</v>
      </c>
      <c r="AF616" s="5" t="s">
        <v>3694</v>
      </c>
      <c r="AG616" s="6" t="s">
        <v>3023</v>
      </c>
      <c r="AH616" s="6" t="s">
        <v>4094</v>
      </c>
      <c r="AI616" s="7">
        <f>IFERROR(RANK('Ref. Cuotas'!H615,'Ref. Cuotas'!H:H,0)+COUNTIF('Ref. Cuotas'!$H$7:'Ref. Cuotas'!H615,'Ref. Cuotas'!H615)-1,"")</f>
        <v>2711</v>
      </c>
      <c r="AJ616" s="7">
        <f>IFERROR(RANK('Ref. Cuotas'!I615,'Ref. Cuotas'!I:I,0)+COUNTIF('Ref. Cuotas'!$I$7:'Ref. Cuotas'!I615,'Ref. Cuotas'!I615)-1,"")</f>
        <v>720</v>
      </c>
      <c r="AK616" s="7">
        <f>IFERROR(RANK('Ref. Cuotas'!J615,'Ref. Cuotas'!J:J,0)+COUNTIF('Ref. Cuotas'!$J$7:'Ref. Cuotas'!J615,'Ref. Cuotas'!J615)-1,"")</f>
        <v>780</v>
      </c>
      <c r="AL616" s="7">
        <f>IFERROR(RANK('Ref. Cuotas'!K615,'Ref. Cuotas'!K:K,0)+COUNTIF('Ref. Cuotas'!$K$7:'Ref. Cuotas'!K615,'Ref. Cuotas'!K615)-1,"")</f>
        <v>1314</v>
      </c>
      <c r="AM616" s="7">
        <f>IFERROR(RANK('Ref. Cuotas'!L615,'Ref. Cuotas'!L:L,0)+COUNTIF('Ref. Cuotas'!$L$7:'Ref. Cuotas'!L615,'Ref. Cuotas'!L615)-1,"")</f>
        <v>2285</v>
      </c>
      <c r="AN616" s="7">
        <f>IFERROR(RANK('Ref. Cuotas'!M615,'Ref. Cuotas'!M:M,0)+COUNTIF('Ref. Cuotas'!$M$7:'Ref. Cuotas'!M615,'Ref. Cuotas'!M615)-1,"")</f>
        <v>327</v>
      </c>
      <c r="AO616" s="7">
        <f>IFERROR(RANK('Ref. Cuotas'!H615,'Ref. Cuotas'!H:H,1)+COUNTIF('Ref. Cuotas'!$H$7:'Ref. Cuotas'!H615,'Ref. Cuotas'!H615)-1,"")</f>
        <v>92</v>
      </c>
      <c r="AP616" s="7">
        <f>IFERROR(RANK('Ref. Cuotas'!J615,'Ref. Cuotas'!J:J,1)+COUNTIF('Ref. Cuotas'!$J$7:'Ref. Cuotas'!J615,'Ref. Cuotas'!J615)-1,"")</f>
        <v>2023</v>
      </c>
      <c r="AQ616" s="7">
        <f>IFERROR(RANK('Ref. Cuotas'!K615,'Ref. Cuotas'!K:K,1)+COUNTIF('Ref. Cuotas'!$K$7:'Ref. Cuotas'!K615,'Ref. Cuotas'!K615)-1,"")</f>
        <v>1489</v>
      </c>
    </row>
    <row r="617" spans="31:43" ht="17.25" customHeight="1" x14ac:dyDescent="0.3">
      <c r="AE617" s="5" t="s">
        <v>612</v>
      </c>
      <c r="AF617" s="5" t="s">
        <v>3695</v>
      </c>
      <c r="AG617" s="6" t="s">
        <v>3023</v>
      </c>
      <c r="AH617" s="6" t="s">
        <v>4102</v>
      </c>
      <c r="AI617" s="7">
        <f>IFERROR(RANK('Ref. Cuotas'!H616,'Ref. Cuotas'!H:H,0)+COUNTIF('Ref. Cuotas'!$H$7:'Ref. Cuotas'!H616,'Ref. Cuotas'!H616)-1,"")</f>
        <v>2685</v>
      </c>
      <c r="AJ617" s="7">
        <f>IFERROR(RANK('Ref. Cuotas'!I616,'Ref. Cuotas'!I:I,0)+COUNTIF('Ref. Cuotas'!$I$7:'Ref. Cuotas'!I616,'Ref. Cuotas'!I616)-1,"")</f>
        <v>1439</v>
      </c>
      <c r="AK617" s="7">
        <f>IFERROR(RANK('Ref. Cuotas'!J616,'Ref. Cuotas'!J:J,0)+COUNTIF('Ref. Cuotas'!$J$7:'Ref. Cuotas'!J616,'Ref. Cuotas'!J616)-1,"")</f>
        <v>1231</v>
      </c>
      <c r="AL617" s="7">
        <f>IFERROR(RANK('Ref. Cuotas'!K616,'Ref. Cuotas'!K:K,0)+COUNTIF('Ref. Cuotas'!$K$7:'Ref. Cuotas'!K616,'Ref. Cuotas'!K616)-1,"")</f>
        <v>2067</v>
      </c>
      <c r="AM617" s="7">
        <f>IFERROR(RANK('Ref. Cuotas'!L616,'Ref. Cuotas'!L:L,0)+COUNTIF('Ref. Cuotas'!$L$7:'Ref. Cuotas'!L616,'Ref. Cuotas'!L616)-1,"")</f>
        <v>2286</v>
      </c>
      <c r="AN617" s="7">
        <f>IFERROR(RANK('Ref. Cuotas'!M616,'Ref. Cuotas'!M:M,0)+COUNTIF('Ref. Cuotas'!$M$7:'Ref. Cuotas'!M616,'Ref. Cuotas'!M616)-1,"")</f>
        <v>328</v>
      </c>
      <c r="AO617" s="7">
        <f>IFERROR(RANK('Ref. Cuotas'!H616,'Ref. Cuotas'!H:H,1)+COUNTIF('Ref. Cuotas'!$H$7:'Ref. Cuotas'!H616,'Ref. Cuotas'!H616)-1,"")</f>
        <v>118</v>
      </c>
      <c r="AP617" s="7">
        <f>IFERROR(RANK('Ref. Cuotas'!J616,'Ref. Cuotas'!J:J,1)+COUNTIF('Ref. Cuotas'!$J$7:'Ref. Cuotas'!J616,'Ref. Cuotas'!J616)-1,"")</f>
        <v>406</v>
      </c>
      <c r="AQ617" s="7">
        <f>IFERROR(RANK('Ref. Cuotas'!K616,'Ref. Cuotas'!K:K,1)+COUNTIF('Ref. Cuotas'!$K$7:'Ref. Cuotas'!K616,'Ref. Cuotas'!K616)-1,"")</f>
        <v>736</v>
      </c>
    </row>
    <row r="618" spans="31:43" ht="17.25" customHeight="1" x14ac:dyDescent="0.3">
      <c r="AE618" s="5" t="s">
        <v>613</v>
      </c>
      <c r="AF618" s="5" t="s">
        <v>3696</v>
      </c>
      <c r="AG618" s="6" t="s">
        <v>3023</v>
      </c>
      <c r="AH618" s="6" t="s">
        <v>4161</v>
      </c>
      <c r="AI618" s="7">
        <f>IFERROR(RANK('Ref. Cuotas'!H617,'Ref. Cuotas'!H:H,0)+COUNTIF('Ref. Cuotas'!$H$7:'Ref. Cuotas'!H617,'Ref. Cuotas'!H617)-1,"")</f>
        <v>523</v>
      </c>
      <c r="AJ618" s="7">
        <f>IFERROR(RANK('Ref. Cuotas'!I617,'Ref. Cuotas'!I:I,0)+COUNTIF('Ref. Cuotas'!$I$7:'Ref. Cuotas'!I617,'Ref. Cuotas'!I617)-1,"")</f>
        <v>1440</v>
      </c>
      <c r="AK618" s="7">
        <f>IFERROR(RANK('Ref. Cuotas'!J617,'Ref. Cuotas'!J:J,0)+COUNTIF('Ref. Cuotas'!$J$7:'Ref. Cuotas'!J617,'Ref. Cuotas'!J617)-1,"")</f>
        <v>225</v>
      </c>
      <c r="AL618" s="7">
        <f>IFERROR(RANK('Ref. Cuotas'!K617,'Ref. Cuotas'!K:K,0)+COUNTIF('Ref. Cuotas'!$K$7:'Ref. Cuotas'!K617,'Ref. Cuotas'!K617)-1,"")</f>
        <v>1275</v>
      </c>
      <c r="AM618" s="7">
        <f>IFERROR(RANK('Ref. Cuotas'!L617,'Ref. Cuotas'!L:L,0)+COUNTIF('Ref. Cuotas'!$L$7:'Ref. Cuotas'!L617,'Ref. Cuotas'!L617)-1,"")</f>
        <v>1013</v>
      </c>
      <c r="AN618" s="7">
        <f>IFERROR(RANK('Ref. Cuotas'!M617,'Ref. Cuotas'!M:M,0)+COUNTIF('Ref. Cuotas'!$M$7:'Ref. Cuotas'!M617,'Ref. Cuotas'!M617)-1,"")</f>
        <v>1386</v>
      </c>
      <c r="AO618" s="7">
        <f>IFERROR(RANK('Ref. Cuotas'!H617,'Ref. Cuotas'!H:H,1)+COUNTIF('Ref. Cuotas'!$H$7:'Ref. Cuotas'!H617,'Ref. Cuotas'!H617)-1,"")</f>
        <v>2280</v>
      </c>
      <c r="AP618" s="7">
        <f>IFERROR(RANK('Ref. Cuotas'!J617,'Ref. Cuotas'!J:J,1)+COUNTIF('Ref. Cuotas'!$J$7:'Ref. Cuotas'!J617,'Ref. Cuotas'!J617)-1,"")</f>
        <v>2578</v>
      </c>
      <c r="AQ618" s="7">
        <f>IFERROR(RANK('Ref. Cuotas'!K617,'Ref. Cuotas'!K:K,1)+COUNTIF('Ref. Cuotas'!$K$7:'Ref. Cuotas'!K617,'Ref. Cuotas'!K617)-1,"")</f>
        <v>1528</v>
      </c>
    </row>
    <row r="619" spans="31:43" ht="17.25" customHeight="1" x14ac:dyDescent="0.3">
      <c r="AE619" s="5" t="s">
        <v>614</v>
      </c>
      <c r="AF619" s="5" t="s">
        <v>3697</v>
      </c>
      <c r="AG619" s="6" t="s">
        <v>3023</v>
      </c>
      <c r="AH619" s="6" t="s">
        <v>4162</v>
      </c>
      <c r="AI619" s="7">
        <f>IFERROR(RANK('Ref. Cuotas'!H618,'Ref. Cuotas'!H:H,0)+COUNTIF('Ref. Cuotas'!$H$7:'Ref. Cuotas'!H618,'Ref. Cuotas'!H618)-1,"")</f>
        <v>2559</v>
      </c>
      <c r="AJ619" s="7">
        <f>IFERROR(RANK('Ref. Cuotas'!I618,'Ref. Cuotas'!I:I,0)+COUNTIF('Ref. Cuotas'!$I$7:'Ref. Cuotas'!I618,'Ref. Cuotas'!I618)-1,"")</f>
        <v>1441</v>
      </c>
      <c r="AK619" s="7">
        <f>IFERROR(RANK('Ref. Cuotas'!J618,'Ref. Cuotas'!J:J,0)+COUNTIF('Ref. Cuotas'!$J$7:'Ref. Cuotas'!J618,'Ref. Cuotas'!J618)-1,"")</f>
        <v>1232</v>
      </c>
      <c r="AL619" s="7">
        <f>IFERROR(RANK('Ref. Cuotas'!K618,'Ref. Cuotas'!K:K,0)+COUNTIF('Ref. Cuotas'!$K$7:'Ref. Cuotas'!K618,'Ref. Cuotas'!K618)-1,"")</f>
        <v>1906</v>
      </c>
      <c r="AM619" s="7">
        <f>IFERROR(RANK('Ref. Cuotas'!L618,'Ref. Cuotas'!L:L,0)+COUNTIF('Ref. Cuotas'!$L$7:'Ref. Cuotas'!L618,'Ref. Cuotas'!L618)-1,"")</f>
        <v>2093</v>
      </c>
      <c r="AN619" s="7">
        <f>IFERROR(RANK('Ref. Cuotas'!M618,'Ref. Cuotas'!M:M,0)+COUNTIF('Ref. Cuotas'!$M$7:'Ref. Cuotas'!M618,'Ref. Cuotas'!M618)-1,"")</f>
        <v>1387</v>
      </c>
      <c r="AO619" s="7">
        <f>IFERROR(RANK('Ref. Cuotas'!H618,'Ref. Cuotas'!H:H,1)+COUNTIF('Ref. Cuotas'!$H$7:'Ref. Cuotas'!H618,'Ref. Cuotas'!H618)-1,"")</f>
        <v>244</v>
      </c>
      <c r="AP619" s="7">
        <f>IFERROR(RANK('Ref. Cuotas'!J618,'Ref. Cuotas'!J:J,1)+COUNTIF('Ref. Cuotas'!$J$7:'Ref. Cuotas'!J618,'Ref. Cuotas'!J618)-1,"")</f>
        <v>407</v>
      </c>
      <c r="AQ619" s="7">
        <f>IFERROR(RANK('Ref. Cuotas'!K618,'Ref. Cuotas'!K:K,1)+COUNTIF('Ref. Cuotas'!$K$7:'Ref. Cuotas'!K618,'Ref. Cuotas'!K618)-1,"")</f>
        <v>897</v>
      </c>
    </row>
    <row r="620" spans="31:43" ht="17.25" customHeight="1" x14ac:dyDescent="0.3">
      <c r="AE620" s="5" t="s">
        <v>615</v>
      </c>
      <c r="AF620" s="5" t="s">
        <v>3698</v>
      </c>
      <c r="AG620" s="6" t="s">
        <v>3023</v>
      </c>
      <c r="AH620" s="6" t="s">
        <v>4163</v>
      </c>
      <c r="AI620" s="7">
        <f>IFERROR(RANK('Ref. Cuotas'!H619,'Ref. Cuotas'!H:H,0)+COUNTIF('Ref. Cuotas'!$H$7:'Ref. Cuotas'!H619,'Ref. Cuotas'!H619)-1,"")</f>
        <v>2511</v>
      </c>
      <c r="AJ620" s="7">
        <f>IFERROR(RANK('Ref. Cuotas'!I619,'Ref. Cuotas'!I:I,0)+COUNTIF('Ref. Cuotas'!$I$7:'Ref. Cuotas'!I619,'Ref. Cuotas'!I619)-1,"")</f>
        <v>1442</v>
      </c>
      <c r="AK620" s="7">
        <f>IFERROR(RANK('Ref. Cuotas'!J619,'Ref. Cuotas'!J:J,0)+COUNTIF('Ref. Cuotas'!$J$7:'Ref. Cuotas'!J619,'Ref. Cuotas'!J619)-1,"")</f>
        <v>1233</v>
      </c>
      <c r="AL620" s="7">
        <f>IFERROR(RANK('Ref. Cuotas'!K619,'Ref. Cuotas'!K:K,0)+COUNTIF('Ref. Cuotas'!$K$7:'Ref. Cuotas'!K619,'Ref. Cuotas'!K619)-1,"")</f>
        <v>2139</v>
      </c>
      <c r="AM620" s="7">
        <f>IFERROR(RANK('Ref. Cuotas'!L619,'Ref. Cuotas'!L:L,0)+COUNTIF('Ref. Cuotas'!$L$7:'Ref. Cuotas'!L619,'Ref. Cuotas'!L619)-1,"")</f>
        <v>1239</v>
      </c>
      <c r="AN620" s="7">
        <f>IFERROR(RANK('Ref. Cuotas'!M619,'Ref. Cuotas'!M:M,0)+COUNTIF('Ref. Cuotas'!$M$7:'Ref. Cuotas'!M619,'Ref. Cuotas'!M619)-1,"")</f>
        <v>1388</v>
      </c>
      <c r="AO620" s="7">
        <f>IFERROR(RANK('Ref. Cuotas'!H619,'Ref. Cuotas'!H:H,1)+COUNTIF('Ref. Cuotas'!$H$7:'Ref. Cuotas'!H619,'Ref. Cuotas'!H619)-1,"")</f>
        <v>292</v>
      </c>
      <c r="AP620" s="7">
        <f>IFERROR(RANK('Ref. Cuotas'!J619,'Ref. Cuotas'!J:J,1)+COUNTIF('Ref. Cuotas'!$J$7:'Ref. Cuotas'!J619,'Ref. Cuotas'!J619)-1,"")</f>
        <v>408</v>
      </c>
      <c r="AQ620" s="7">
        <f>IFERROR(RANK('Ref. Cuotas'!K619,'Ref. Cuotas'!K:K,1)+COUNTIF('Ref. Cuotas'!$K$7:'Ref. Cuotas'!K619,'Ref. Cuotas'!K619)-1,"")</f>
        <v>664</v>
      </c>
    </row>
    <row r="621" spans="31:43" ht="17.25" customHeight="1" x14ac:dyDescent="0.3">
      <c r="AE621" s="5" t="s">
        <v>616</v>
      </c>
      <c r="AF621" s="5" t="s">
        <v>3699</v>
      </c>
      <c r="AG621" s="6" t="s">
        <v>3023</v>
      </c>
      <c r="AH621" s="6" t="s">
        <v>4148</v>
      </c>
      <c r="AI621" s="7">
        <f>IFERROR(RANK('Ref. Cuotas'!H620,'Ref. Cuotas'!H:H,0)+COUNTIF('Ref. Cuotas'!$H$7:'Ref. Cuotas'!H620,'Ref. Cuotas'!H620)-1,"")</f>
        <v>2555</v>
      </c>
      <c r="AJ621" s="7">
        <f>IFERROR(RANK('Ref. Cuotas'!I620,'Ref. Cuotas'!I:I,0)+COUNTIF('Ref. Cuotas'!$I$7:'Ref. Cuotas'!I620,'Ref. Cuotas'!I620)-1,"")</f>
        <v>1443</v>
      </c>
      <c r="AK621" s="7">
        <f>IFERROR(RANK('Ref. Cuotas'!J620,'Ref. Cuotas'!J:J,0)+COUNTIF('Ref. Cuotas'!$J$7:'Ref. Cuotas'!J620,'Ref. Cuotas'!J620)-1,"")</f>
        <v>656</v>
      </c>
      <c r="AL621" s="7">
        <f>IFERROR(RANK('Ref. Cuotas'!K620,'Ref. Cuotas'!K:K,0)+COUNTIF('Ref. Cuotas'!$K$7:'Ref. Cuotas'!K620,'Ref. Cuotas'!K620)-1,"")</f>
        <v>1618</v>
      </c>
      <c r="AM621" s="7">
        <f>IFERROR(RANK('Ref. Cuotas'!L620,'Ref. Cuotas'!L:L,0)+COUNTIF('Ref. Cuotas'!$L$7:'Ref. Cuotas'!L620,'Ref. Cuotas'!L620)-1,"")</f>
        <v>1169</v>
      </c>
      <c r="AN621" s="7">
        <f>IFERROR(RANK('Ref. Cuotas'!M620,'Ref. Cuotas'!M:M,0)+COUNTIF('Ref. Cuotas'!$M$7:'Ref. Cuotas'!M620,'Ref. Cuotas'!M620)-1,"")</f>
        <v>329</v>
      </c>
      <c r="AO621" s="7">
        <f>IFERROR(RANK('Ref. Cuotas'!H620,'Ref. Cuotas'!H:H,1)+COUNTIF('Ref. Cuotas'!$H$7:'Ref. Cuotas'!H620,'Ref. Cuotas'!H620)-1,"")</f>
        <v>248</v>
      </c>
      <c r="AP621" s="7">
        <f>IFERROR(RANK('Ref. Cuotas'!J620,'Ref. Cuotas'!J:J,1)+COUNTIF('Ref. Cuotas'!$J$7:'Ref. Cuotas'!J620,'Ref. Cuotas'!J620)-1,"")</f>
        <v>2147</v>
      </c>
      <c r="AQ621" s="7">
        <f>IFERROR(RANK('Ref. Cuotas'!K620,'Ref. Cuotas'!K:K,1)+COUNTIF('Ref. Cuotas'!$K$7:'Ref. Cuotas'!K620,'Ref. Cuotas'!K620)-1,"")</f>
        <v>1185</v>
      </c>
    </row>
    <row r="622" spans="31:43" ht="17.25" customHeight="1" x14ac:dyDescent="0.3">
      <c r="AE622" s="5" t="s">
        <v>617</v>
      </c>
      <c r="AF622" s="5" t="s">
        <v>3700</v>
      </c>
      <c r="AG622" s="6" t="s">
        <v>3024</v>
      </c>
      <c r="AH622" s="6" t="s">
        <v>4088</v>
      </c>
      <c r="AI622" s="7">
        <f>IFERROR(RANK('Ref. Cuotas'!H621,'Ref. Cuotas'!H:H,0)+COUNTIF('Ref. Cuotas'!$H$7:'Ref. Cuotas'!H621,'Ref. Cuotas'!H621)-1,"")</f>
        <v>412</v>
      </c>
      <c r="AJ622" s="7">
        <f>IFERROR(RANK('Ref. Cuotas'!I621,'Ref. Cuotas'!I:I,0)+COUNTIF('Ref. Cuotas'!$I$7:'Ref. Cuotas'!I621,'Ref. Cuotas'!I621)-1,"")</f>
        <v>980</v>
      </c>
      <c r="AK622" s="7">
        <f>IFERROR(RANK('Ref. Cuotas'!J621,'Ref. Cuotas'!J:J,0)+COUNTIF('Ref. Cuotas'!$J$7:'Ref. Cuotas'!J621,'Ref. Cuotas'!J621)-1,"")</f>
        <v>804</v>
      </c>
      <c r="AL622" s="7">
        <f>IFERROR(RANK('Ref. Cuotas'!K621,'Ref. Cuotas'!K:K,0)+COUNTIF('Ref. Cuotas'!$K$7:'Ref. Cuotas'!K621,'Ref. Cuotas'!K621)-1,"")</f>
        <v>2017</v>
      </c>
      <c r="AM622" s="7">
        <f>IFERROR(RANK('Ref. Cuotas'!L621,'Ref. Cuotas'!L:L,0)+COUNTIF('Ref. Cuotas'!$L$7:'Ref. Cuotas'!L621,'Ref. Cuotas'!L621)-1,"")</f>
        <v>525</v>
      </c>
      <c r="AN622" s="7">
        <f>IFERROR(RANK('Ref. Cuotas'!M621,'Ref. Cuotas'!M:M,0)+COUNTIF('Ref. Cuotas'!$M$7:'Ref. Cuotas'!M621,'Ref. Cuotas'!M621)-1,"")</f>
        <v>1389</v>
      </c>
      <c r="AO622" s="7">
        <f>IFERROR(RANK('Ref. Cuotas'!H621,'Ref. Cuotas'!H:H,1)+COUNTIF('Ref. Cuotas'!$H$7:'Ref. Cuotas'!H621,'Ref. Cuotas'!H621)-1,"")</f>
        <v>2391</v>
      </c>
      <c r="AP622" s="7">
        <f>IFERROR(RANK('Ref. Cuotas'!J621,'Ref. Cuotas'!J:J,1)+COUNTIF('Ref. Cuotas'!$J$7:'Ref. Cuotas'!J621,'Ref. Cuotas'!J621)-1,"")</f>
        <v>1999</v>
      </c>
      <c r="AQ622" s="7">
        <f>IFERROR(RANK('Ref. Cuotas'!K621,'Ref. Cuotas'!K:K,1)+COUNTIF('Ref. Cuotas'!$K$7:'Ref. Cuotas'!K621,'Ref. Cuotas'!K621)-1,"")</f>
        <v>786</v>
      </c>
    </row>
    <row r="623" spans="31:43" ht="17.25" customHeight="1" x14ac:dyDescent="0.3">
      <c r="AE623" s="5" t="s">
        <v>618</v>
      </c>
      <c r="AF623" s="5" t="s">
        <v>3701</v>
      </c>
      <c r="AG623" s="6" t="s">
        <v>3024</v>
      </c>
      <c r="AH623" s="6" t="s">
        <v>4115</v>
      </c>
      <c r="AI623" s="7">
        <f>IFERROR(RANK('Ref. Cuotas'!H622,'Ref. Cuotas'!H:H,0)+COUNTIF('Ref. Cuotas'!$H$7:'Ref. Cuotas'!H622,'Ref. Cuotas'!H622)-1,"")</f>
        <v>1749</v>
      </c>
      <c r="AJ623" s="7">
        <f>IFERROR(RANK('Ref. Cuotas'!I622,'Ref. Cuotas'!I:I,0)+COUNTIF('Ref. Cuotas'!$I$7:'Ref. Cuotas'!I622,'Ref. Cuotas'!I622)-1,"")</f>
        <v>1444</v>
      </c>
      <c r="AK623" s="7">
        <f>IFERROR(RANK('Ref. Cuotas'!J622,'Ref. Cuotas'!J:J,0)+COUNTIF('Ref. Cuotas'!$J$7:'Ref. Cuotas'!J622,'Ref. Cuotas'!J622)-1,"")</f>
        <v>262</v>
      </c>
      <c r="AL623" s="7">
        <f>IFERROR(RANK('Ref. Cuotas'!K622,'Ref. Cuotas'!K:K,0)+COUNTIF('Ref. Cuotas'!$K$7:'Ref. Cuotas'!K622,'Ref. Cuotas'!K622)-1,"")</f>
        <v>2131</v>
      </c>
      <c r="AM623" s="7">
        <f>IFERROR(RANK('Ref. Cuotas'!L622,'Ref. Cuotas'!L:L,0)+COUNTIF('Ref. Cuotas'!$L$7:'Ref. Cuotas'!L622,'Ref. Cuotas'!L622)-1,"")</f>
        <v>2094</v>
      </c>
      <c r="AN623" s="7">
        <f>IFERROR(RANK('Ref. Cuotas'!M622,'Ref. Cuotas'!M:M,0)+COUNTIF('Ref. Cuotas'!$M$7:'Ref. Cuotas'!M622,'Ref. Cuotas'!M622)-1,"")</f>
        <v>134</v>
      </c>
      <c r="AO623" s="7">
        <f>IFERROR(RANK('Ref. Cuotas'!H622,'Ref. Cuotas'!H:H,1)+COUNTIF('Ref. Cuotas'!$H$7:'Ref. Cuotas'!H622,'Ref. Cuotas'!H622)-1,"")</f>
        <v>1054</v>
      </c>
      <c r="AP623" s="7">
        <f>IFERROR(RANK('Ref. Cuotas'!J622,'Ref. Cuotas'!J:J,1)+COUNTIF('Ref. Cuotas'!$J$7:'Ref. Cuotas'!J622,'Ref. Cuotas'!J622)-1,"")</f>
        <v>2541</v>
      </c>
      <c r="AQ623" s="7">
        <f>IFERROR(RANK('Ref. Cuotas'!K622,'Ref. Cuotas'!K:K,1)+COUNTIF('Ref. Cuotas'!$K$7:'Ref. Cuotas'!K622,'Ref. Cuotas'!K622)-1,"")</f>
        <v>672</v>
      </c>
    </row>
    <row r="624" spans="31:43" ht="17.25" customHeight="1" x14ac:dyDescent="0.3">
      <c r="AE624" s="5" t="s">
        <v>619</v>
      </c>
      <c r="AF624" s="5" t="s">
        <v>3702</v>
      </c>
      <c r="AG624" s="6" t="s">
        <v>3024</v>
      </c>
      <c r="AH624" s="6" t="s">
        <v>4126</v>
      </c>
      <c r="AI624" s="7">
        <f>IFERROR(RANK('Ref. Cuotas'!H623,'Ref. Cuotas'!H:H,0)+COUNTIF('Ref. Cuotas'!$H$7:'Ref. Cuotas'!H623,'Ref. Cuotas'!H623)-1,"")</f>
        <v>541</v>
      </c>
      <c r="AJ624" s="7">
        <f>IFERROR(RANK('Ref. Cuotas'!I623,'Ref. Cuotas'!I:I,0)+COUNTIF('Ref. Cuotas'!$I$7:'Ref. Cuotas'!I623,'Ref. Cuotas'!I623)-1,"")</f>
        <v>629</v>
      </c>
      <c r="AK624" s="7">
        <f>IFERROR(RANK('Ref. Cuotas'!J623,'Ref. Cuotas'!J:J,0)+COUNTIF('Ref. Cuotas'!$J$7:'Ref. Cuotas'!J623,'Ref. Cuotas'!J623)-1,"")</f>
        <v>410</v>
      </c>
      <c r="AL624" s="7">
        <f>IFERROR(RANK('Ref. Cuotas'!K623,'Ref. Cuotas'!K:K,0)+COUNTIF('Ref. Cuotas'!$K$7:'Ref. Cuotas'!K623,'Ref. Cuotas'!K623)-1,"")</f>
        <v>1647</v>
      </c>
      <c r="AM624" s="7">
        <f>IFERROR(RANK('Ref. Cuotas'!L623,'Ref. Cuotas'!L:L,0)+COUNTIF('Ref. Cuotas'!$L$7:'Ref. Cuotas'!L623,'Ref. Cuotas'!L623)-1,"")</f>
        <v>223</v>
      </c>
      <c r="AN624" s="7">
        <f>IFERROR(RANK('Ref. Cuotas'!M623,'Ref. Cuotas'!M:M,0)+COUNTIF('Ref. Cuotas'!$M$7:'Ref. Cuotas'!M623,'Ref. Cuotas'!M623)-1,"")</f>
        <v>1390</v>
      </c>
      <c r="AO624" s="7">
        <f>IFERROR(RANK('Ref. Cuotas'!H623,'Ref. Cuotas'!H:H,1)+COUNTIF('Ref. Cuotas'!$H$7:'Ref. Cuotas'!H623,'Ref. Cuotas'!H623)-1,"")</f>
        <v>2262</v>
      </c>
      <c r="AP624" s="7">
        <f>IFERROR(RANK('Ref. Cuotas'!J623,'Ref. Cuotas'!J:J,1)+COUNTIF('Ref. Cuotas'!$J$7:'Ref. Cuotas'!J623,'Ref. Cuotas'!J623)-1,"")</f>
        <v>2393</v>
      </c>
      <c r="AQ624" s="7">
        <f>IFERROR(RANK('Ref. Cuotas'!K623,'Ref. Cuotas'!K:K,1)+COUNTIF('Ref. Cuotas'!$K$7:'Ref. Cuotas'!K623,'Ref. Cuotas'!K623)-1,"")</f>
        <v>1156</v>
      </c>
    </row>
    <row r="625" spans="31:43" ht="17.25" customHeight="1" x14ac:dyDescent="0.3">
      <c r="AE625" s="5" t="s">
        <v>620</v>
      </c>
      <c r="AF625" s="5" t="s">
        <v>3703</v>
      </c>
      <c r="AG625" s="6" t="s">
        <v>3024</v>
      </c>
      <c r="AH625" s="6" t="s">
        <v>4143</v>
      </c>
      <c r="AI625" s="7">
        <f>IFERROR(RANK('Ref. Cuotas'!H624,'Ref. Cuotas'!H:H,0)+COUNTIF('Ref. Cuotas'!$H$7:'Ref. Cuotas'!H624,'Ref. Cuotas'!H624)-1,"")</f>
        <v>501</v>
      </c>
      <c r="AJ625" s="7">
        <f>IFERROR(RANK('Ref. Cuotas'!I624,'Ref. Cuotas'!I:I,0)+COUNTIF('Ref. Cuotas'!$I$7:'Ref. Cuotas'!I624,'Ref. Cuotas'!I624)-1,"")</f>
        <v>1445</v>
      </c>
      <c r="AK625" s="7">
        <f>IFERROR(RANK('Ref. Cuotas'!J624,'Ref. Cuotas'!J:J,0)+COUNTIF('Ref. Cuotas'!$J$7:'Ref. Cuotas'!J624,'Ref. Cuotas'!J624)-1,"")</f>
        <v>519</v>
      </c>
      <c r="AL625" s="7">
        <f>IFERROR(RANK('Ref. Cuotas'!K624,'Ref. Cuotas'!K:K,0)+COUNTIF('Ref. Cuotas'!$K$7:'Ref. Cuotas'!K624,'Ref. Cuotas'!K624)-1,"")</f>
        <v>1708</v>
      </c>
      <c r="AM625" s="7">
        <f>IFERROR(RANK('Ref. Cuotas'!L624,'Ref. Cuotas'!L:L,0)+COUNTIF('Ref. Cuotas'!$L$7:'Ref. Cuotas'!L624,'Ref. Cuotas'!L624)-1,"")</f>
        <v>1147</v>
      </c>
      <c r="AN625" s="7">
        <f>IFERROR(RANK('Ref. Cuotas'!M624,'Ref. Cuotas'!M:M,0)+COUNTIF('Ref. Cuotas'!$M$7:'Ref. Cuotas'!M624,'Ref. Cuotas'!M624)-1,"")</f>
        <v>1391</v>
      </c>
      <c r="AO625" s="7">
        <f>IFERROR(RANK('Ref. Cuotas'!H624,'Ref. Cuotas'!H:H,1)+COUNTIF('Ref. Cuotas'!$H$7:'Ref. Cuotas'!H624,'Ref. Cuotas'!H624)-1,"")</f>
        <v>2302</v>
      </c>
      <c r="AP625" s="7">
        <f>IFERROR(RANK('Ref. Cuotas'!J624,'Ref. Cuotas'!J:J,1)+COUNTIF('Ref. Cuotas'!$J$7:'Ref. Cuotas'!J624,'Ref. Cuotas'!J624)-1,"")</f>
        <v>2284</v>
      </c>
      <c r="AQ625" s="7">
        <f>IFERROR(RANK('Ref. Cuotas'!K624,'Ref. Cuotas'!K:K,1)+COUNTIF('Ref. Cuotas'!$K$7:'Ref. Cuotas'!K624,'Ref. Cuotas'!K624)-1,"")</f>
        <v>1095</v>
      </c>
    </row>
    <row r="626" spans="31:43" ht="17.25" customHeight="1" x14ac:dyDescent="0.3">
      <c r="AE626" s="5" t="s">
        <v>621</v>
      </c>
      <c r="AF626" s="5" t="s">
        <v>3704</v>
      </c>
      <c r="AG626" s="6" t="s">
        <v>3024</v>
      </c>
      <c r="AH626" s="6" t="s">
        <v>4112</v>
      </c>
      <c r="AI626" s="7">
        <f>IFERROR(RANK('Ref. Cuotas'!H625,'Ref. Cuotas'!H:H,0)+COUNTIF('Ref. Cuotas'!$H$7:'Ref. Cuotas'!H625,'Ref. Cuotas'!H625)-1,"")</f>
        <v>458</v>
      </c>
      <c r="AJ626" s="7">
        <f>IFERROR(RANK('Ref. Cuotas'!I625,'Ref. Cuotas'!I:I,0)+COUNTIF('Ref. Cuotas'!$I$7:'Ref. Cuotas'!I625,'Ref. Cuotas'!I625)-1,"")</f>
        <v>448</v>
      </c>
      <c r="AK626" s="7">
        <f>IFERROR(RANK('Ref. Cuotas'!J625,'Ref. Cuotas'!J:J,0)+COUNTIF('Ref. Cuotas'!$J$7:'Ref. Cuotas'!J625,'Ref. Cuotas'!J625)-1,"")</f>
        <v>1234</v>
      </c>
      <c r="AL626" s="7">
        <f>IFERROR(RANK('Ref. Cuotas'!K625,'Ref. Cuotas'!K:K,0)+COUNTIF('Ref. Cuotas'!$K$7:'Ref. Cuotas'!K625,'Ref. Cuotas'!K625)-1,"")</f>
        <v>1274</v>
      </c>
      <c r="AM626" s="7">
        <f>IFERROR(RANK('Ref. Cuotas'!L625,'Ref. Cuotas'!L:L,0)+COUNTIF('Ref. Cuotas'!$L$7:'Ref. Cuotas'!L625,'Ref. Cuotas'!L625)-1,"")</f>
        <v>1399</v>
      </c>
      <c r="AN626" s="7">
        <f>IFERROR(RANK('Ref. Cuotas'!M625,'Ref. Cuotas'!M:M,0)+COUNTIF('Ref. Cuotas'!$M$7:'Ref. Cuotas'!M625,'Ref. Cuotas'!M625)-1,"")</f>
        <v>1392</v>
      </c>
      <c r="AO626" s="7">
        <f>IFERROR(RANK('Ref. Cuotas'!H625,'Ref. Cuotas'!H:H,1)+COUNTIF('Ref. Cuotas'!$H$7:'Ref. Cuotas'!H625,'Ref. Cuotas'!H625)-1,"")</f>
        <v>2345</v>
      </c>
      <c r="AP626" s="7">
        <f>IFERROR(RANK('Ref. Cuotas'!J625,'Ref. Cuotas'!J:J,1)+COUNTIF('Ref. Cuotas'!$J$7:'Ref. Cuotas'!J625,'Ref. Cuotas'!J625)-1,"")</f>
        <v>409</v>
      </c>
      <c r="AQ626" s="7">
        <f>IFERROR(RANK('Ref. Cuotas'!K625,'Ref. Cuotas'!K:K,1)+COUNTIF('Ref. Cuotas'!$K$7:'Ref. Cuotas'!K625,'Ref. Cuotas'!K625)-1,"")</f>
        <v>1529</v>
      </c>
    </row>
    <row r="627" spans="31:43" ht="17.25" customHeight="1" x14ac:dyDescent="0.3">
      <c r="AE627" s="5" t="s">
        <v>622</v>
      </c>
      <c r="AF627" s="5" t="s">
        <v>3705</v>
      </c>
      <c r="AG627" s="6" t="s">
        <v>3025</v>
      </c>
      <c r="AH627" s="6" t="s">
        <v>4092</v>
      </c>
      <c r="AI627" s="7">
        <f>IFERROR(RANK('Ref. Cuotas'!H626,'Ref. Cuotas'!H:H,0)+COUNTIF('Ref. Cuotas'!$H$7:'Ref. Cuotas'!H626,'Ref. Cuotas'!H626)-1,"")</f>
        <v>426</v>
      </c>
      <c r="AJ627" s="7">
        <f>IFERROR(RANK('Ref. Cuotas'!I626,'Ref. Cuotas'!I:I,0)+COUNTIF('Ref. Cuotas'!$I$7:'Ref. Cuotas'!I626,'Ref. Cuotas'!I626)-1,"")</f>
        <v>604</v>
      </c>
      <c r="AK627" s="7">
        <f>IFERROR(RANK('Ref. Cuotas'!J626,'Ref. Cuotas'!J:J,0)+COUNTIF('Ref. Cuotas'!$J$7:'Ref. Cuotas'!J626,'Ref. Cuotas'!J626)-1,"")</f>
        <v>1235</v>
      </c>
      <c r="AL627" s="7">
        <f>IFERROR(RANK('Ref. Cuotas'!K626,'Ref. Cuotas'!K:K,0)+COUNTIF('Ref. Cuotas'!$K$7:'Ref. Cuotas'!K626,'Ref. Cuotas'!K626)-1,"")</f>
        <v>685</v>
      </c>
      <c r="AM627" s="7">
        <f>IFERROR(RANK('Ref. Cuotas'!L626,'Ref. Cuotas'!L:L,0)+COUNTIF('Ref. Cuotas'!$L$7:'Ref. Cuotas'!L626,'Ref. Cuotas'!L626)-1,"")</f>
        <v>454</v>
      </c>
      <c r="AN627" s="7">
        <f>IFERROR(RANK('Ref. Cuotas'!M626,'Ref. Cuotas'!M:M,0)+COUNTIF('Ref. Cuotas'!$M$7:'Ref. Cuotas'!M626,'Ref. Cuotas'!M626)-1,"")</f>
        <v>330</v>
      </c>
      <c r="AO627" s="7">
        <f>IFERROR(RANK('Ref. Cuotas'!H626,'Ref. Cuotas'!H:H,1)+COUNTIF('Ref. Cuotas'!$H$7:'Ref. Cuotas'!H626,'Ref. Cuotas'!H626)-1,"")</f>
        <v>2377</v>
      </c>
      <c r="AP627" s="7">
        <f>IFERROR(RANK('Ref. Cuotas'!J626,'Ref. Cuotas'!J:J,1)+COUNTIF('Ref. Cuotas'!$J$7:'Ref. Cuotas'!J626,'Ref. Cuotas'!J626)-1,"")</f>
        <v>410</v>
      </c>
      <c r="AQ627" s="7">
        <f>IFERROR(RANK('Ref. Cuotas'!K626,'Ref. Cuotas'!K:K,1)+COUNTIF('Ref. Cuotas'!$K$7:'Ref. Cuotas'!K626,'Ref. Cuotas'!K626)-1,"")</f>
        <v>2118</v>
      </c>
    </row>
    <row r="628" spans="31:43" ht="17.25" customHeight="1" x14ac:dyDescent="0.3">
      <c r="AE628" s="5" t="s">
        <v>623</v>
      </c>
      <c r="AF628" s="5" t="s">
        <v>3706</v>
      </c>
      <c r="AG628" s="6" t="s">
        <v>3025</v>
      </c>
      <c r="AH628" s="6" t="s">
        <v>4088</v>
      </c>
      <c r="AI628" s="7">
        <f>IFERROR(RANK('Ref. Cuotas'!H627,'Ref. Cuotas'!H:H,0)+COUNTIF('Ref. Cuotas'!$H$7:'Ref. Cuotas'!H627,'Ref. Cuotas'!H627)-1,"")</f>
        <v>397</v>
      </c>
      <c r="AJ628" s="7">
        <f>IFERROR(RANK('Ref. Cuotas'!I627,'Ref. Cuotas'!I:I,0)+COUNTIF('Ref. Cuotas'!$I$7:'Ref. Cuotas'!I627,'Ref. Cuotas'!I627)-1,"")</f>
        <v>634</v>
      </c>
      <c r="AK628" s="7">
        <f>IFERROR(RANK('Ref. Cuotas'!J627,'Ref. Cuotas'!J:J,0)+COUNTIF('Ref. Cuotas'!$J$7:'Ref. Cuotas'!J627,'Ref. Cuotas'!J627)-1,"")</f>
        <v>413</v>
      </c>
      <c r="AL628" s="7">
        <f>IFERROR(RANK('Ref. Cuotas'!K627,'Ref. Cuotas'!K:K,0)+COUNTIF('Ref. Cuotas'!$K$7:'Ref. Cuotas'!K627,'Ref. Cuotas'!K627)-1,"")</f>
        <v>579</v>
      </c>
      <c r="AM628" s="7">
        <f>IFERROR(RANK('Ref. Cuotas'!L627,'Ref. Cuotas'!L:L,0)+COUNTIF('Ref. Cuotas'!$L$7:'Ref. Cuotas'!L627,'Ref. Cuotas'!L627)-1,"")</f>
        <v>831</v>
      </c>
      <c r="AN628" s="7">
        <f>IFERROR(RANK('Ref. Cuotas'!M627,'Ref. Cuotas'!M:M,0)+COUNTIF('Ref. Cuotas'!$M$7:'Ref. Cuotas'!M627,'Ref. Cuotas'!M627)-1,"")</f>
        <v>331</v>
      </c>
      <c r="AO628" s="7">
        <f>IFERROR(RANK('Ref. Cuotas'!H627,'Ref. Cuotas'!H:H,1)+COUNTIF('Ref. Cuotas'!$H$7:'Ref. Cuotas'!H627,'Ref. Cuotas'!H627)-1,"")</f>
        <v>2406</v>
      </c>
      <c r="AP628" s="7">
        <f>IFERROR(RANK('Ref. Cuotas'!J627,'Ref. Cuotas'!J:J,1)+COUNTIF('Ref. Cuotas'!$J$7:'Ref. Cuotas'!J627,'Ref. Cuotas'!J627)-1,"")</f>
        <v>2390</v>
      </c>
      <c r="AQ628" s="7">
        <f>IFERROR(RANK('Ref. Cuotas'!K627,'Ref. Cuotas'!K:K,1)+COUNTIF('Ref. Cuotas'!$K$7:'Ref. Cuotas'!K627,'Ref. Cuotas'!K627)-1,"")</f>
        <v>2224</v>
      </c>
    </row>
    <row r="629" spans="31:43" ht="17.25" customHeight="1" x14ac:dyDescent="0.3">
      <c r="AE629" s="5" t="s">
        <v>624</v>
      </c>
      <c r="AF629" s="5" t="s">
        <v>3707</v>
      </c>
      <c r="AG629" s="6" t="s">
        <v>3025</v>
      </c>
      <c r="AH629" s="6" t="s">
        <v>4096</v>
      </c>
      <c r="AI629" s="7">
        <f>IFERROR(RANK('Ref. Cuotas'!H628,'Ref. Cuotas'!H:H,0)+COUNTIF('Ref. Cuotas'!$H$7:'Ref. Cuotas'!H628,'Ref. Cuotas'!H628)-1,"")</f>
        <v>1997</v>
      </c>
      <c r="AJ629" s="7">
        <f>IFERROR(RANK('Ref. Cuotas'!I628,'Ref. Cuotas'!I:I,0)+COUNTIF('Ref. Cuotas'!$I$7:'Ref. Cuotas'!I628,'Ref. Cuotas'!I628)-1,"")</f>
        <v>1446</v>
      </c>
      <c r="AK629" s="7">
        <f>IFERROR(RANK('Ref. Cuotas'!J628,'Ref. Cuotas'!J:J,0)+COUNTIF('Ref. Cuotas'!$J$7:'Ref. Cuotas'!J628,'Ref. Cuotas'!J628)-1,"")</f>
        <v>554</v>
      </c>
      <c r="AL629" s="7">
        <f>IFERROR(RANK('Ref. Cuotas'!K628,'Ref. Cuotas'!K:K,0)+COUNTIF('Ref. Cuotas'!$K$7:'Ref. Cuotas'!K628,'Ref. Cuotas'!K628)-1,"")</f>
        <v>746</v>
      </c>
      <c r="AM629" s="7">
        <f>IFERROR(RANK('Ref. Cuotas'!L628,'Ref. Cuotas'!L:L,0)+COUNTIF('Ref. Cuotas'!$L$7:'Ref. Cuotas'!L628,'Ref. Cuotas'!L628)-1,"")</f>
        <v>1045</v>
      </c>
      <c r="AN629" s="7">
        <f>IFERROR(RANK('Ref. Cuotas'!M628,'Ref. Cuotas'!M:M,0)+COUNTIF('Ref. Cuotas'!$M$7:'Ref. Cuotas'!M628,'Ref. Cuotas'!M628)-1,"")</f>
        <v>332</v>
      </c>
      <c r="AO629" s="7">
        <f>IFERROR(RANK('Ref. Cuotas'!H628,'Ref. Cuotas'!H:H,1)+COUNTIF('Ref. Cuotas'!$H$7:'Ref. Cuotas'!H628,'Ref. Cuotas'!H628)-1,"")</f>
        <v>806</v>
      </c>
      <c r="AP629" s="7">
        <f>IFERROR(RANK('Ref. Cuotas'!J628,'Ref. Cuotas'!J:J,1)+COUNTIF('Ref. Cuotas'!$J$7:'Ref. Cuotas'!J628,'Ref. Cuotas'!J628)-1,"")</f>
        <v>2249</v>
      </c>
      <c r="AQ629" s="7">
        <f>IFERROR(RANK('Ref. Cuotas'!K628,'Ref. Cuotas'!K:K,1)+COUNTIF('Ref. Cuotas'!$K$7:'Ref. Cuotas'!K628,'Ref. Cuotas'!K628)-1,"")</f>
        <v>2057</v>
      </c>
    </row>
    <row r="630" spans="31:43" ht="17.25" customHeight="1" x14ac:dyDescent="0.3">
      <c r="AE630" s="5" t="s">
        <v>625</v>
      </c>
      <c r="AF630" s="5" t="s">
        <v>3708</v>
      </c>
      <c r="AG630" s="6" t="s">
        <v>3025</v>
      </c>
      <c r="AH630" s="6" t="s">
        <v>4097</v>
      </c>
      <c r="AI630" s="7">
        <f>IFERROR(RANK('Ref. Cuotas'!H629,'Ref. Cuotas'!H:H,0)+COUNTIF('Ref. Cuotas'!$H$7:'Ref. Cuotas'!H629,'Ref. Cuotas'!H629)-1,"")</f>
        <v>660</v>
      </c>
      <c r="AJ630" s="7">
        <f>IFERROR(RANK('Ref. Cuotas'!I629,'Ref. Cuotas'!I:I,0)+COUNTIF('Ref. Cuotas'!$I$7:'Ref. Cuotas'!I629,'Ref. Cuotas'!I629)-1,"")</f>
        <v>1447</v>
      </c>
      <c r="AK630" s="7">
        <f>IFERROR(RANK('Ref. Cuotas'!J629,'Ref. Cuotas'!J:J,0)+COUNTIF('Ref. Cuotas'!$J$7:'Ref. Cuotas'!J629,'Ref. Cuotas'!J629)-1,"")</f>
        <v>1236</v>
      </c>
      <c r="AL630" s="7">
        <f>IFERROR(RANK('Ref. Cuotas'!K629,'Ref. Cuotas'!K:K,0)+COUNTIF('Ref. Cuotas'!$K$7:'Ref. Cuotas'!K629,'Ref. Cuotas'!K629)-1,"")</f>
        <v>1316</v>
      </c>
      <c r="AM630" s="7">
        <f>IFERROR(RANK('Ref. Cuotas'!L629,'Ref. Cuotas'!L:L,0)+COUNTIF('Ref. Cuotas'!$L$7:'Ref. Cuotas'!L629,'Ref. Cuotas'!L629)-1,"")</f>
        <v>2287</v>
      </c>
      <c r="AN630" s="7">
        <f>IFERROR(RANK('Ref. Cuotas'!M629,'Ref. Cuotas'!M:M,0)+COUNTIF('Ref. Cuotas'!$M$7:'Ref. Cuotas'!M629,'Ref. Cuotas'!M629)-1,"")</f>
        <v>333</v>
      </c>
      <c r="AO630" s="7">
        <f>IFERROR(RANK('Ref. Cuotas'!H629,'Ref. Cuotas'!H:H,1)+COUNTIF('Ref. Cuotas'!$H$7:'Ref. Cuotas'!H629,'Ref. Cuotas'!H629)-1,"")</f>
        <v>2143</v>
      </c>
      <c r="AP630" s="7">
        <f>IFERROR(RANK('Ref. Cuotas'!J629,'Ref. Cuotas'!J:J,1)+COUNTIF('Ref. Cuotas'!$J$7:'Ref. Cuotas'!J629,'Ref. Cuotas'!J629)-1,"")</f>
        <v>411</v>
      </c>
      <c r="AQ630" s="7">
        <f>IFERROR(RANK('Ref. Cuotas'!K629,'Ref. Cuotas'!K:K,1)+COUNTIF('Ref. Cuotas'!$K$7:'Ref. Cuotas'!K629,'Ref. Cuotas'!K629)-1,"")</f>
        <v>1487</v>
      </c>
    </row>
    <row r="631" spans="31:43" ht="17.25" customHeight="1" x14ac:dyDescent="0.3">
      <c r="AE631" s="5" t="s">
        <v>626</v>
      </c>
      <c r="AF631" s="5" t="s">
        <v>3709</v>
      </c>
      <c r="AG631" s="6" t="s">
        <v>3025</v>
      </c>
      <c r="AH631" s="6" t="s">
        <v>4107</v>
      </c>
      <c r="AI631" s="7">
        <f>IFERROR(RANK('Ref. Cuotas'!H630,'Ref. Cuotas'!H:H,0)+COUNTIF('Ref. Cuotas'!$H$7:'Ref. Cuotas'!H630,'Ref. Cuotas'!H630)-1,"")</f>
        <v>2447</v>
      </c>
      <c r="AJ631" s="7">
        <f>IFERROR(RANK('Ref. Cuotas'!I630,'Ref. Cuotas'!I:I,0)+COUNTIF('Ref. Cuotas'!$I$7:'Ref. Cuotas'!I630,'Ref. Cuotas'!I630)-1,"")</f>
        <v>161</v>
      </c>
      <c r="AK631" s="7">
        <f>IFERROR(RANK('Ref. Cuotas'!J630,'Ref. Cuotas'!J:J,0)+COUNTIF('Ref. Cuotas'!$J$7:'Ref. Cuotas'!J630,'Ref. Cuotas'!J630)-1,"")</f>
        <v>1237</v>
      </c>
      <c r="AL631" s="7">
        <f>IFERROR(RANK('Ref. Cuotas'!K630,'Ref. Cuotas'!K:K,0)+COUNTIF('Ref. Cuotas'!$K$7:'Ref. Cuotas'!K630,'Ref. Cuotas'!K630)-1,"")</f>
        <v>246</v>
      </c>
      <c r="AM631" s="7">
        <f>IFERROR(RANK('Ref. Cuotas'!L630,'Ref. Cuotas'!L:L,0)+COUNTIF('Ref. Cuotas'!$L$7:'Ref. Cuotas'!L630,'Ref. Cuotas'!L630)-1,"")</f>
        <v>1756</v>
      </c>
      <c r="AN631" s="7">
        <f>IFERROR(RANK('Ref. Cuotas'!M630,'Ref. Cuotas'!M:M,0)+COUNTIF('Ref. Cuotas'!$M$7:'Ref. Cuotas'!M630,'Ref. Cuotas'!M630)-1,"")</f>
        <v>28</v>
      </c>
      <c r="AO631" s="7">
        <f>IFERROR(RANK('Ref. Cuotas'!H630,'Ref. Cuotas'!H:H,1)+COUNTIF('Ref. Cuotas'!$H$7:'Ref. Cuotas'!H630,'Ref. Cuotas'!H630)-1,"")</f>
        <v>356</v>
      </c>
      <c r="AP631" s="7">
        <f>IFERROR(RANK('Ref. Cuotas'!J630,'Ref. Cuotas'!J:J,1)+COUNTIF('Ref. Cuotas'!$J$7:'Ref. Cuotas'!J630,'Ref. Cuotas'!J630)-1,"")</f>
        <v>412</v>
      </c>
      <c r="AQ631" s="7">
        <f>IFERROR(RANK('Ref. Cuotas'!K630,'Ref. Cuotas'!K:K,1)+COUNTIF('Ref. Cuotas'!$K$7:'Ref. Cuotas'!K630,'Ref. Cuotas'!K630)-1,"")</f>
        <v>2557</v>
      </c>
    </row>
    <row r="632" spans="31:43" ht="17.25" customHeight="1" x14ac:dyDescent="0.3">
      <c r="AE632" s="5" t="s">
        <v>627</v>
      </c>
      <c r="AF632" s="5" t="s">
        <v>3710</v>
      </c>
      <c r="AG632" s="6" t="s">
        <v>3025</v>
      </c>
      <c r="AH632" s="6" t="s">
        <v>4108</v>
      </c>
      <c r="AI632" s="7">
        <f>IFERROR(RANK('Ref. Cuotas'!H631,'Ref. Cuotas'!H:H,0)+COUNTIF('Ref. Cuotas'!$H$7:'Ref. Cuotas'!H631,'Ref. Cuotas'!H631)-1,"")</f>
        <v>2496</v>
      </c>
      <c r="AJ632" s="7">
        <f>IFERROR(RANK('Ref. Cuotas'!I631,'Ref. Cuotas'!I:I,0)+COUNTIF('Ref. Cuotas'!$I$7:'Ref. Cuotas'!I631,'Ref. Cuotas'!I631)-1,"")</f>
        <v>1448</v>
      </c>
      <c r="AK632" s="7">
        <f>IFERROR(RANK('Ref. Cuotas'!J631,'Ref. Cuotas'!J:J,0)+COUNTIF('Ref. Cuotas'!$J$7:'Ref. Cuotas'!J631,'Ref. Cuotas'!J631)-1,"")</f>
        <v>1238</v>
      </c>
      <c r="AL632" s="7">
        <f>IFERROR(RANK('Ref. Cuotas'!K631,'Ref. Cuotas'!K:K,0)+COUNTIF('Ref. Cuotas'!$K$7:'Ref. Cuotas'!K631,'Ref. Cuotas'!K631)-1,"")</f>
        <v>1656</v>
      </c>
      <c r="AM632" s="7">
        <f>IFERROR(RANK('Ref. Cuotas'!L631,'Ref. Cuotas'!L:L,0)+COUNTIF('Ref. Cuotas'!$L$7:'Ref. Cuotas'!L631,'Ref. Cuotas'!L631)-1,"")</f>
        <v>1994</v>
      </c>
      <c r="AN632" s="7">
        <f>IFERROR(RANK('Ref. Cuotas'!M631,'Ref. Cuotas'!M:M,0)+COUNTIF('Ref. Cuotas'!$M$7:'Ref. Cuotas'!M631,'Ref. Cuotas'!M631)-1,"")</f>
        <v>1393</v>
      </c>
      <c r="AO632" s="7">
        <f>IFERROR(RANK('Ref. Cuotas'!H631,'Ref. Cuotas'!H:H,1)+COUNTIF('Ref. Cuotas'!$H$7:'Ref. Cuotas'!H631,'Ref. Cuotas'!H631)-1,"")</f>
        <v>307</v>
      </c>
      <c r="AP632" s="7">
        <f>IFERROR(RANK('Ref. Cuotas'!J631,'Ref. Cuotas'!J:J,1)+COUNTIF('Ref. Cuotas'!$J$7:'Ref. Cuotas'!J631,'Ref. Cuotas'!J631)-1,"")</f>
        <v>413</v>
      </c>
      <c r="AQ632" s="7">
        <f>IFERROR(RANK('Ref. Cuotas'!K631,'Ref. Cuotas'!K:K,1)+COUNTIF('Ref. Cuotas'!$K$7:'Ref. Cuotas'!K631,'Ref. Cuotas'!K631)-1,"")</f>
        <v>1147</v>
      </c>
    </row>
    <row r="633" spans="31:43" ht="17.25" customHeight="1" x14ac:dyDescent="0.3">
      <c r="AE633" s="5" t="s">
        <v>628</v>
      </c>
      <c r="AF633" s="5" t="s">
        <v>3711</v>
      </c>
      <c r="AG633" s="6" t="s">
        <v>3025</v>
      </c>
      <c r="AH633" s="6" t="s">
        <v>4109</v>
      </c>
      <c r="AI633" s="7">
        <f>IFERROR(RANK('Ref. Cuotas'!H632,'Ref. Cuotas'!H:H,0)+COUNTIF('Ref. Cuotas'!$H$7:'Ref. Cuotas'!H632,'Ref. Cuotas'!H632)-1,"")</f>
        <v>400</v>
      </c>
      <c r="AJ633" s="7">
        <f>IFERROR(RANK('Ref. Cuotas'!I632,'Ref. Cuotas'!I:I,0)+COUNTIF('Ref. Cuotas'!$I$7:'Ref. Cuotas'!I632,'Ref. Cuotas'!I632)-1,"")</f>
        <v>1449</v>
      </c>
      <c r="AK633" s="7">
        <f>IFERROR(RANK('Ref. Cuotas'!J632,'Ref. Cuotas'!J:J,0)+COUNTIF('Ref. Cuotas'!$J$7:'Ref. Cuotas'!J632,'Ref. Cuotas'!J632)-1,"")</f>
        <v>1239</v>
      </c>
      <c r="AL633" s="7">
        <f>IFERROR(RANK('Ref. Cuotas'!K632,'Ref. Cuotas'!K:K,0)+COUNTIF('Ref. Cuotas'!$K$7:'Ref. Cuotas'!K632,'Ref. Cuotas'!K632)-1,"")</f>
        <v>1446</v>
      </c>
      <c r="AM633" s="7">
        <f>IFERROR(RANK('Ref. Cuotas'!L632,'Ref. Cuotas'!L:L,0)+COUNTIF('Ref. Cuotas'!$L$7:'Ref. Cuotas'!L632,'Ref. Cuotas'!L632)-1,"")</f>
        <v>1151</v>
      </c>
      <c r="AN633" s="7">
        <f>IFERROR(RANK('Ref. Cuotas'!M632,'Ref. Cuotas'!M:M,0)+COUNTIF('Ref. Cuotas'!$M$7:'Ref. Cuotas'!M632,'Ref. Cuotas'!M632)-1,"")</f>
        <v>1394</v>
      </c>
      <c r="AO633" s="7">
        <f>IFERROR(RANK('Ref. Cuotas'!H632,'Ref. Cuotas'!H:H,1)+COUNTIF('Ref. Cuotas'!$H$7:'Ref. Cuotas'!H632,'Ref. Cuotas'!H632)-1,"")</f>
        <v>2403</v>
      </c>
      <c r="AP633" s="7">
        <f>IFERROR(RANK('Ref. Cuotas'!J632,'Ref. Cuotas'!J:J,1)+COUNTIF('Ref. Cuotas'!$J$7:'Ref. Cuotas'!J632,'Ref. Cuotas'!J632)-1,"")</f>
        <v>414</v>
      </c>
      <c r="AQ633" s="7">
        <f>IFERROR(RANK('Ref. Cuotas'!K632,'Ref. Cuotas'!K:K,1)+COUNTIF('Ref. Cuotas'!$K$7:'Ref. Cuotas'!K632,'Ref. Cuotas'!K632)-1,"")</f>
        <v>1357</v>
      </c>
    </row>
    <row r="634" spans="31:43" ht="17.25" customHeight="1" x14ac:dyDescent="0.3">
      <c r="AE634" s="5" t="s">
        <v>629</v>
      </c>
      <c r="AF634" s="5" t="s">
        <v>3712</v>
      </c>
      <c r="AG634" s="6" t="s">
        <v>3026</v>
      </c>
      <c r="AH634" s="6" t="s">
        <v>4092</v>
      </c>
      <c r="AI634" s="7">
        <f>IFERROR(RANK('Ref. Cuotas'!H633,'Ref. Cuotas'!H:H,0)+COUNTIF('Ref. Cuotas'!$H$7:'Ref. Cuotas'!H633,'Ref. Cuotas'!H633)-1,"")</f>
        <v>1083</v>
      </c>
      <c r="AJ634" s="7">
        <f>IFERROR(RANK('Ref. Cuotas'!I633,'Ref. Cuotas'!I:I,0)+COUNTIF('Ref. Cuotas'!$I$7:'Ref. Cuotas'!I633,'Ref. Cuotas'!I633)-1,"")</f>
        <v>800</v>
      </c>
      <c r="AK634" s="7">
        <f>IFERROR(RANK('Ref. Cuotas'!J633,'Ref. Cuotas'!J:J,0)+COUNTIF('Ref. Cuotas'!$J$7:'Ref. Cuotas'!J633,'Ref. Cuotas'!J633)-1,"")</f>
        <v>438</v>
      </c>
      <c r="AL634" s="7">
        <f>IFERROR(RANK('Ref. Cuotas'!K633,'Ref. Cuotas'!K:K,0)+COUNTIF('Ref. Cuotas'!$K$7:'Ref. Cuotas'!K633,'Ref. Cuotas'!K633)-1,"")</f>
        <v>798</v>
      </c>
      <c r="AM634" s="7">
        <f>IFERROR(RANK('Ref. Cuotas'!L633,'Ref. Cuotas'!L:L,0)+COUNTIF('Ref. Cuotas'!$L$7:'Ref. Cuotas'!L633,'Ref. Cuotas'!L633)-1,"")</f>
        <v>551</v>
      </c>
      <c r="AN634" s="7">
        <f>IFERROR(RANK('Ref. Cuotas'!M633,'Ref. Cuotas'!M:M,0)+COUNTIF('Ref. Cuotas'!$M$7:'Ref. Cuotas'!M633,'Ref. Cuotas'!M633)-1,"")</f>
        <v>334</v>
      </c>
      <c r="AO634" s="7">
        <f>IFERROR(RANK('Ref. Cuotas'!H633,'Ref. Cuotas'!H:H,1)+COUNTIF('Ref. Cuotas'!$H$7:'Ref. Cuotas'!H633,'Ref. Cuotas'!H633)-1,"")</f>
        <v>1720</v>
      </c>
      <c r="AP634" s="7">
        <f>IFERROR(RANK('Ref. Cuotas'!J633,'Ref. Cuotas'!J:J,1)+COUNTIF('Ref. Cuotas'!$J$7:'Ref. Cuotas'!J633,'Ref. Cuotas'!J633)-1,"")</f>
        <v>2365</v>
      </c>
      <c r="AQ634" s="7">
        <f>IFERROR(RANK('Ref. Cuotas'!K633,'Ref. Cuotas'!K:K,1)+COUNTIF('Ref. Cuotas'!$K$7:'Ref. Cuotas'!K633,'Ref. Cuotas'!K633)-1,"")</f>
        <v>2005</v>
      </c>
    </row>
    <row r="635" spans="31:43" ht="17.25" customHeight="1" x14ac:dyDescent="0.3">
      <c r="AE635" s="5" t="s">
        <v>630</v>
      </c>
      <c r="AF635" s="5" t="s">
        <v>3713</v>
      </c>
      <c r="AG635" s="6" t="s">
        <v>3026</v>
      </c>
      <c r="AH635" s="6" t="s">
        <v>4088</v>
      </c>
      <c r="AI635" s="7">
        <f>IFERROR(RANK('Ref. Cuotas'!H634,'Ref. Cuotas'!H:H,0)+COUNTIF('Ref. Cuotas'!$H$7:'Ref. Cuotas'!H634,'Ref. Cuotas'!H634)-1,"")</f>
        <v>976</v>
      </c>
      <c r="AJ635" s="7">
        <f>IFERROR(RANK('Ref. Cuotas'!I634,'Ref. Cuotas'!I:I,0)+COUNTIF('Ref. Cuotas'!$I$7:'Ref. Cuotas'!I634,'Ref. Cuotas'!I634)-1,"")</f>
        <v>638</v>
      </c>
      <c r="AK635" s="7">
        <f>IFERROR(RANK('Ref. Cuotas'!J634,'Ref. Cuotas'!J:J,0)+COUNTIF('Ref. Cuotas'!$J$7:'Ref. Cuotas'!J634,'Ref. Cuotas'!J634)-1,"")</f>
        <v>423</v>
      </c>
      <c r="AL635" s="7">
        <f>IFERROR(RANK('Ref. Cuotas'!K634,'Ref. Cuotas'!K:K,0)+COUNTIF('Ref. Cuotas'!$K$7:'Ref. Cuotas'!K634,'Ref. Cuotas'!K634)-1,"")</f>
        <v>1157</v>
      </c>
      <c r="AM635" s="7">
        <f>IFERROR(RANK('Ref. Cuotas'!L634,'Ref. Cuotas'!L:L,0)+COUNTIF('Ref. Cuotas'!$L$7:'Ref. Cuotas'!L634,'Ref. Cuotas'!L634)-1,"")</f>
        <v>1036</v>
      </c>
      <c r="AN635" s="7">
        <f>IFERROR(RANK('Ref. Cuotas'!M634,'Ref. Cuotas'!M:M,0)+COUNTIF('Ref. Cuotas'!$M$7:'Ref. Cuotas'!M634,'Ref. Cuotas'!M634)-1,"")</f>
        <v>335</v>
      </c>
      <c r="AO635" s="7">
        <f>IFERROR(RANK('Ref. Cuotas'!H634,'Ref. Cuotas'!H:H,1)+COUNTIF('Ref. Cuotas'!$H$7:'Ref. Cuotas'!H634,'Ref. Cuotas'!H634)-1,"")</f>
        <v>1827</v>
      </c>
      <c r="AP635" s="7">
        <f>IFERROR(RANK('Ref. Cuotas'!J634,'Ref. Cuotas'!J:J,1)+COUNTIF('Ref. Cuotas'!$J$7:'Ref. Cuotas'!J634,'Ref. Cuotas'!J634)-1,"")</f>
        <v>2380</v>
      </c>
      <c r="AQ635" s="7">
        <f>IFERROR(RANK('Ref. Cuotas'!K634,'Ref. Cuotas'!K:K,1)+COUNTIF('Ref. Cuotas'!$K$7:'Ref. Cuotas'!K634,'Ref. Cuotas'!K634)-1,"")</f>
        <v>1646</v>
      </c>
    </row>
    <row r="636" spans="31:43" ht="17.25" customHeight="1" x14ac:dyDescent="0.3">
      <c r="AE636" s="5" t="s">
        <v>631</v>
      </c>
      <c r="AF636" s="5" t="s">
        <v>3714</v>
      </c>
      <c r="AG636" s="6" t="s">
        <v>3026</v>
      </c>
      <c r="AH636" s="6" t="s">
        <v>4096</v>
      </c>
      <c r="AI636" s="7">
        <f>IFERROR(RANK('Ref. Cuotas'!H635,'Ref. Cuotas'!H:H,0)+COUNTIF('Ref. Cuotas'!$H$7:'Ref. Cuotas'!H635,'Ref. Cuotas'!H635)-1,"")</f>
        <v>1693</v>
      </c>
      <c r="AJ636" s="7">
        <f>IFERROR(RANK('Ref. Cuotas'!I635,'Ref. Cuotas'!I:I,0)+COUNTIF('Ref. Cuotas'!$I$7:'Ref. Cuotas'!I635,'Ref. Cuotas'!I635)-1,"")</f>
        <v>1450</v>
      </c>
      <c r="AK636" s="7">
        <f>IFERROR(RANK('Ref. Cuotas'!J635,'Ref. Cuotas'!J:J,0)+COUNTIF('Ref. Cuotas'!$J$7:'Ref. Cuotas'!J635,'Ref. Cuotas'!J635)-1,"")</f>
        <v>616</v>
      </c>
      <c r="AL636" s="7">
        <f>IFERROR(RANK('Ref. Cuotas'!K635,'Ref. Cuotas'!K:K,0)+COUNTIF('Ref. Cuotas'!$K$7:'Ref. Cuotas'!K635,'Ref. Cuotas'!K635)-1,"")</f>
        <v>655</v>
      </c>
      <c r="AM636" s="7">
        <f>IFERROR(RANK('Ref. Cuotas'!L635,'Ref. Cuotas'!L:L,0)+COUNTIF('Ref. Cuotas'!$L$7:'Ref. Cuotas'!L635,'Ref. Cuotas'!L635)-1,"")</f>
        <v>1094</v>
      </c>
      <c r="AN636" s="7">
        <f>IFERROR(RANK('Ref. Cuotas'!M635,'Ref. Cuotas'!M:M,0)+COUNTIF('Ref. Cuotas'!$M$7:'Ref. Cuotas'!M635,'Ref. Cuotas'!M635)-1,"")</f>
        <v>336</v>
      </c>
      <c r="AO636" s="7">
        <f>IFERROR(RANK('Ref. Cuotas'!H635,'Ref. Cuotas'!H:H,1)+COUNTIF('Ref. Cuotas'!$H$7:'Ref. Cuotas'!H635,'Ref. Cuotas'!H635)-1,"")</f>
        <v>1110</v>
      </c>
      <c r="AP636" s="7">
        <f>IFERROR(RANK('Ref. Cuotas'!J635,'Ref. Cuotas'!J:J,1)+COUNTIF('Ref. Cuotas'!$J$7:'Ref. Cuotas'!J635,'Ref. Cuotas'!J635)-1,"")</f>
        <v>2187</v>
      </c>
      <c r="AQ636" s="7">
        <f>IFERROR(RANK('Ref. Cuotas'!K635,'Ref. Cuotas'!K:K,1)+COUNTIF('Ref. Cuotas'!$K$7:'Ref. Cuotas'!K635,'Ref. Cuotas'!K635)-1,"")</f>
        <v>2148</v>
      </c>
    </row>
    <row r="637" spans="31:43" ht="17.25" customHeight="1" x14ac:dyDescent="0.3">
      <c r="AE637" s="5" t="s">
        <v>632</v>
      </c>
      <c r="AF637" s="5" t="s">
        <v>3715</v>
      </c>
      <c r="AG637" s="6" t="s">
        <v>3026</v>
      </c>
      <c r="AH637" s="6" t="s">
        <v>4097</v>
      </c>
      <c r="AI637" s="7">
        <f>IFERROR(RANK('Ref. Cuotas'!H636,'Ref. Cuotas'!H:H,0)+COUNTIF('Ref. Cuotas'!$H$7:'Ref. Cuotas'!H636,'Ref. Cuotas'!H636)-1,"")</f>
        <v>2401</v>
      </c>
      <c r="AJ637" s="7">
        <f>IFERROR(RANK('Ref. Cuotas'!I636,'Ref. Cuotas'!I:I,0)+COUNTIF('Ref. Cuotas'!$I$7:'Ref. Cuotas'!I636,'Ref. Cuotas'!I636)-1,"")</f>
        <v>1451</v>
      </c>
      <c r="AK637" s="7">
        <f>IFERROR(RANK('Ref. Cuotas'!J636,'Ref. Cuotas'!J:J,0)+COUNTIF('Ref. Cuotas'!$J$7:'Ref. Cuotas'!J636,'Ref. Cuotas'!J636)-1,"")</f>
        <v>1240</v>
      </c>
      <c r="AL637" s="7">
        <f>IFERROR(RANK('Ref. Cuotas'!K636,'Ref. Cuotas'!K:K,0)+COUNTIF('Ref. Cuotas'!$K$7:'Ref. Cuotas'!K636,'Ref. Cuotas'!K636)-1,"")</f>
        <v>1058</v>
      </c>
      <c r="AM637" s="7">
        <f>IFERROR(RANK('Ref. Cuotas'!L636,'Ref. Cuotas'!L:L,0)+COUNTIF('Ref. Cuotas'!$L$7:'Ref. Cuotas'!L636,'Ref. Cuotas'!L636)-1,"")</f>
        <v>1995</v>
      </c>
      <c r="AN637" s="7">
        <f>IFERROR(RANK('Ref. Cuotas'!M636,'Ref. Cuotas'!M:M,0)+COUNTIF('Ref. Cuotas'!$M$7:'Ref. Cuotas'!M636,'Ref. Cuotas'!M636)-1,"")</f>
        <v>337</v>
      </c>
      <c r="AO637" s="7">
        <f>IFERROR(RANK('Ref. Cuotas'!H636,'Ref. Cuotas'!H:H,1)+COUNTIF('Ref. Cuotas'!$H$7:'Ref. Cuotas'!H636,'Ref. Cuotas'!H636)-1,"")</f>
        <v>402</v>
      </c>
      <c r="AP637" s="7">
        <f>IFERROR(RANK('Ref. Cuotas'!J636,'Ref. Cuotas'!J:J,1)+COUNTIF('Ref. Cuotas'!$J$7:'Ref. Cuotas'!J636,'Ref. Cuotas'!J636)-1,"")</f>
        <v>415</v>
      </c>
      <c r="AQ637" s="7">
        <f>IFERROR(RANK('Ref. Cuotas'!K636,'Ref. Cuotas'!K:K,1)+COUNTIF('Ref. Cuotas'!$K$7:'Ref. Cuotas'!K636,'Ref. Cuotas'!K636)-1,"")</f>
        <v>1745</v>
      </c>
    </row>
    <row r="638" spans="31:43" ht="17.25" customHeight="1" x14ac:dyDescent="0.3">
      <c r="AE638" s="5" t="s">
        <v>633</v>
      </c>
      <c r="AF638" s="5" t="s">
        <v>3716</v>
      </c>
      <c r="AG638" s="6" t="s">
        <v>3026</v>
      </c>
      <c r="AH638" s="6" t="s">
        <v>4107</v>
      </c>
      <c r="AI638" s="7">
        <f>IFERROR(RANK('Ref. Cuotas'!H637,'Ref. Cuotas'!H:H,0)+COUNTIF('Ref. Cuotas'!$H$7:'Ref. Cuotas'!H637,'Ref. Cuotas'!H637)-1,"")</f>
        <v>2220</v>
      </c>
      <c r="AJ638" s="7">
        <f>IFERROR(RANK('Ref. Cuotas'!I637,'Ref. Cuotas'!I:I,0)+COUNTIF('Ref. Cuotas'!$I$7:'Ref. Cuotas'!I637,'Ref. Cuotas'!I637)-1,"")</f>
        <v>1452</v>
      </c>
      <c r="AK638" s="7">
        <f>IFERROR(RANK('Ref. Cuotas'!J637,'Ref. Cuotas'!J:J,0)+COUNTIF('Ref. Cuotas'!$J$7:'Ref. Cuotas'!J637,'Ref. Cuotas'!J637)-1,"")</f>
        <v>64</v>
      </c>
      <c r="AL638" s="7">
        <f>IFERROR(RANK('Ref. Cuotas'!K637,'Ref. Cuotas'!K:K,0)+COUNTIF('Ref. Cuotas'!$K$7:'Ref. Cuotas'!K637,'Ref. Cuotas'!K637)-1,"")</f>
        <v>896</v>
      </c>
      <c r="AM638" s="7">
        <f>IFERROR(RANK('Ref. Cuotas'!L637,'Ref. Cuotas'!L:L,0)+COUNTIF('Ref. Cuotas'!$L$7:'Ref. Cuotas'!L637,'Ref. Cuotas'!L637)-1,"")</f>
        <v>1916</v>
      </c>
      <c r="AN638" s="7">
        <f>IFERROR(RANK('Ref. Cuotas'!M637,'Ref. Cuotas'!M:M,0)+COUNTIF('Ref. Cuotas'!$M$7:'Ref. Cuotas'!M637,'Ref. Cuotas'!M637)-1,"")</f>
        <v>52</v>
      </c>
      <c r="AO638" s="7">
        <f>IFERROR(RANK('Ref. Cuotas'!H637,'Ref. Cuotas'!H:H,1)+COUNTIF('Ref. Cuotas'!$H$7:'Ref. Cuotas'!H637,'Ref. Cuotas'!H637)-1,"")</f>
        <v>583</v>
      </c>
      <c r="AP638" s="7">
        <f>IFERROR(RANK('Ref. Cuotas'!J637,'Ref. Cuotas'!J:J,1)+COUNTIF('Ref. Cuotas'!$J$7:'Ref. Cuotas'!J637,'Ref. Cuotas'!J637)-1,"")</f>
        <v>2739</v>
      </c>
      <c r="AQ638" s="7">
        <f>IFERROR(RANK('Ref. Cuotas'!K637,'Ref. Cuotas'!K:K,1)+COUNTIF('Ref. Cuotas'!$K$7:'Ref. Cuotas'!K637,'Ref. Cuotas'!K637)-1,"")</f>
        <v>1907</v>
      </c>
    </row>
    <row r="639" spans="31:43" ht="17.25" customHeight="1" x14ac:dyDescent="0.3">
      <c r="AE639" s="5" t="s">
        <v>634</v>
      </c>
      <c r="AF639" s="5" t="s">
        <v>3717</v>
      </c>
      <c r="AG639" s="6" t="s">
        <v>3026</v>
      </c>
      <c r="AH639" s="6" t="s">
        <v>4109</v>
      </c>
      <c r="AI639" s="7">
        <f>IFERROR(RANK('Ref. Cuotas'!H638,'Ref. Cuotas'!H:H,0)+COUNTIF('Ref. Cuotas'!$H$7:'Ref. Cuotas'!H638,'Ref. Cuotas'!H638)-1,"")</f>
        <v>1862</v>
      </c>
      <c r="AJ639" s="7">
        <f>IFERROR(RANK('Ref. Cuotas'!I638,'Ref. Cuotas'!I:I,0)+COUNTIF('Ref. Cuotas'!$I$7:'Ref. Cuotas'!I638,'Ref. Cuotas'!I638)-1,"")</f>
        <v>1453</v>
      </c>
      <c r="AK639" s="7">
        <f>IFERROR(RANK('Ref. Cuotas'!J638,'Ref. Cuotas'!J:J,0)+COUNTIF('Ref. Cuotas'!$J$7:'Ref. Cuotas'!J638,'Ref. Cuotas'!J638)-1,"")</f>
        <v>1241</v>
      </c>
      <c r="AL639" s="7">
        <f>IFERROR(RANK('Ref. Cuotas'!K638,'Ref. Cuotas'!K:K,0)+COUNTIF('Ref. Cuotas'!$K$7:'Ref. Cuotas'!K638,'Ref. Cuotas'!K638)-1,"")</f>
        <v>1718</v>
      </c>
      <c r="AM639" s="7">
        <f>IFERROR(RANK('Ref. Cuotas'!L638,'Ref. Cuotas'!L:L,0)+COUNTIF('Ref. Cuotas'!$L$7:'Ref. Cuotas'!L638,'Ref. Cuotas'!L638)-1,"")</f>
        <v>1142</v>
      </c>
      <c r="AN639" s="7">
        <f>IFERROR(RANK('Ref. Cuotas'!M638,'Ref. Cuotas'!M:M,0)+COUNTIF('Ref. Cuotas'!$M$7:'Ref. Cuotas'!M638,'Ref. Cuotas'!M638)-1,"")</f>
        <v>1395</v>
      </c>
      <c r="AO639" s="7">
        <f>IFERROR(RANK('Ref. Cuotas'!H638,'Ref. Cuotas'!H:H,1)+COUNTIF('Ref. Cuotas'!$H$7:'Ref. Cuotas'!H638,'Ref. Cuotas'!H638)-1,"")</f>
        <v>941</v>
      </c>
      <c r="AP639" s="7">
        <f>IFERROR(RANK('Ref. Cuotas'!J638,'Ref. Cuotas'!J:J,1)+COUNTIF('Ref. Cuotas'!$J$7:'Ref. Cuotas'!J638,'Ref. Cuotas'!J638)-1,"")</f>
        <v>416</v>
      </c>
      <c r="AQ639" s="7">
        <f>IFERROR(RANK('Ref. Cuotas'!K638,'Ref. Cuotas'!K:K,1)+COUNTIF('Ref. Cuotas'!$K$7:'Ref. Cuotas'!K638,'Ref. Cuotas'!K638)-1,"")</f>
        <v>1085</v>
      </c>
    </row>
    <row r="640" spans="31:43" ht="17.25" customHeight="1" x14ac:dyDescent="0.3">
      <c r="AE640" s="5" t="s">
        <v>635</v>
      </c>
      <c r="AF640" s="5" t="s">
        <v>3718</v>
      </c>
      <c r="AG640" s="6" t="s">
        <v>3026</v>
      </c>
      <c r="AH640" s="6" t="s">
        <v>4165</v>
      </c>
      <c r="AI640" s="7">
        <f>IFERROR(RANK('Ref. Cuotas'!H639,'Ref. Cuotas'!H:H,0)+COUNTIF('Ref. Cuotas'!$H$7:'Ref. Cuotas'!H639,'Ref. Cuotas'!H639)-1,"")</f>
        <v>2452</v>
      </c>
      <c r="AJ640" s="7">
        <f>IFERROR(RANK('Ref. Cuotas'!I639,'Ref. Cuotas'!I:I,0)+COUNTIF('Ref. Cuotas'!$I$7:'Ref. Cuotas'!I639,'Ref. Cuotas'!I639)-1,"")</f>
        <v>1454</v>
      </c>
      <c r="AK640" s="7">
        <f>IFERROR(RANK('Ref. Cuotas'!J639,'Ref. Cuotas'!J:J,0)+COUNTIF('Ref. Cuotas'!$J$7:'Ref. Cuotas'!J639,'Ref. Cuotas'!J639)-1,"")</f>
        <v>1242</v>
      </c>
      <c r="AL640" s="7">
        <f>IFERROR(RANK('Ref. Cuotas'!K639,'Ref. Cuotas'!K:K,0)+COUNTIF('Ref. Cuotas'!$K$7:'Ref. Cuotas'!K639,'Ref. Cuotas'!K639)-1,"")</f>
        <v>2640</v>
      </c>
      <c r="AM640" s="7">
        <f>IFERROR(RANK('Ref. Cuotas'!L639,'Ref. Cuotas'!L:L,0)+COUNTIF('Ref. Cuotas'!$L$7:'Ref. Cuotas'!L639,'Ref. Cuotas'!L639)-1,"")</f>
        <v>2636</v>
      </c>
      <c r="AN640" s="7">
        <f>IFERROR(RANK('Ref. Cuotas'!M639,'Ref. Cuotas'!M:M,0)+COUNTIF('Ref. Cuotas'!$M$7:'Ref. Cuotas'!M639,'Ref. Cuotas'!M639)-1,"")</f>
        <v>1396</v>
      </c>
      <c r="AO640" s="7">
        <f>IFERROR(RANK('Ref. Cuotas'!H639,'Ref. Cuotas'!H:H,1)+COUNTIF('Ref. Cuotas'!$H$7:'Ref. Cuotas'!H639,'Ref. Cuotas'!H639)-1,"")</f>
        <v>351</v>
      </c>
      <c r="AP640" s="7">
        <f>IFERROR(RANK('Ref. Cuotas'!J639,'Ref. Cuotas'!J:J,1)+COUNTIF('Ref. Cuotas'!$J$7:'Ref. Cuotas'!J639,'Ref. Cuotas'!J639)-1,"")</f>
        <v>417</v>
      </c>
      <c r="AQ640" s="7">
        <f>IFERROR(RANK('Ref. Cuotas'!K639,'Ref. Cuotas'!K:K,1)+COUNTIF('Ref. Cuotas'!$K$7:'Ref. Cuotas'!K639,'Ref. Cuotas'!K639)-1,"")</f>
        <v>58</v>
      </c>
    </row>
    <row r="641" spans="31:43" ht="17.25" customHeight="1" x14ac:dyDescent="0.3">
      <c r="AE641" s="5" t="s">
        <v>636</v>
      </c>
      <c r="AF641" s="5" t="s">
        <v>3719</v>
      </c>
      <c r="AG641" s="6" t="s">
        <v>3027</v>
      </c>
      <c r="AH641" s="6" t="s">
        <v>4093</v>
      </c>
      <c r="AI641" s="7">
        <f>IFERROR(RANK('Ref. Cuotas'!H640,'Ref. Cuotas'!H:H,0)+COUNTIF('Ref. Cuotas'!$H$7:'Ref. Cuotas'!H640,'Ref. Cuotas'!H640)-1,"")</f>
        <v>1070</v>
      </c>
      <c r="AJ641" s="7">
        <f>IFERROR(RANK('Ref. Cuotas'!I640,'Ref. Cuotas'!I:I,0)+COUNTIF('Ref. Cuotas'!$I$7:'Ref. Cuotas'!I640,'Ref. Cuotas'!I640)-1,"")</f>
        <v>1455</v>
      </c>
      <c r="AK641" s="7">
        <f>IFERROR(RANK('Ref. Cuotas'!J640,'Ref. Cuotas'!J:J,0)+COUNTIF('Ref. Cuotas'!$J$7:'Ref. Cuotas'!J640,'Ref. Cuotas'!J640)-1,"")</f>
        <v>1243</v>
      </c>
      <c r="AL641" s="7">
        <f>IFERROR(RANK('Ref. Cuotas'!K640,'Ref. Cuotas'!K:K,0)+COUNTIF('Ref. Cuotas'!$K$7:'Ref. Cuotas'!K640,'Ref. Cuotas'!K640)-1,"")</f>
        <v>2284</v>
      </c>
      <c r="AM641" s="7">
        <f>IFERROR(RANK('Ref. Cuotas'!L640,'Ref. Cuotas'!L:L,0)+COUNTIF('Ref. Cuotas'!$L$7:'Ref. Cuotas'!L640,'Ref. Cuotas'!L640)-1,"")</f>
        <v>1596</v>
      </c>
      <c r="AN641" s="7">
        <f>IFERROR(RANK('Ref. Cuotas'!M640,'Ref. Cuotas'!M:M,0)+COUNTIF('Ref. Cuotas'!$M$7:'Ref. Cuotas'!M640,'Ref. Cuotas'!M640)-1,"")</f>
        <v>1397</v>
      </c>
      <c r="AO641" s="7">
        <f>IFERROR(RANK('Ref. Cuotas'!H640,'Ref. Cuotas'!H:H,1)+COUNTIF('Ref. Cuotas'!$H$7:'Ref. Cuotas'!H640,'Ref. Cuotas'!H640)-1,"")</f>
        <v>1733</v>
      </c>
      <c r="AP641" s="7">
        <f>IFERROR(RANK('Ref. Cuotas'!J640,'Ref. Cuotas'!J:J,1)+COUNTIF('Ref. Cuotas'!$J$7:'Ref. Cuotas'!J640,'Ref. Cuotas'!J640)-1,"")</f>
        <v>418</v>
      </c>
      <c r="AQ641" s="7">
        <f>IFERROR(RANK('Ref. Cuotas'!K640,'Ref. Cuotas'!K:K,1)+COUNTIF('Ref. Cuotas'!$K$7:'Ref. Cuotas'!K640,'Ref. Cuotas'!K640)-1,"")</f>
        <v>519</v>
      </c>
    </row>
    <row r="642" spans="31:43" ht="17.25" customHeight="1" x14ac:dyDescent="0.3">
      <c r="AE642" s="5" t="s">
        <v>637</v>
      </c>
      <c r="AF642" s="5" t="s">
        <v>3720</v>
      </c>
      <c r="AG642" s="6" t="s">
        <v>3027</v>
      </c>
      <c r="AH642" s="6" t="s">
        <v>4121</v>
      </c>
      <c r="AI642" s="7">
        <f>IFERROR(RANK('Ref. Cuotas'!H641,'Ref. Cuotas'!H:H,0)+COUNTIF('Ref. Cuotas'!$H$7:'Ref. Cuotas'!H641,'Ref. Cuotas'!H641)-1,"")</f>
        <v>1582</v>
      </c>
      <c r="AJ642" s="7">
        <f>IFERROR(RANK('Ref. Cuotas'!I641,'Ref. Cuotas'!I:I,0)+COUNTIF('Ref. Cuotas'!$I$7:'Ref. Cuotas'!I641,'Ref. Cuotas'!I641)-1,"")</f>
        <v>1456</v>
      </c>
      <c r="AK642" s="7">
        <f>IFERROR(RANK('Ref. Cuotas'!J641,'Ref. Cuotas'!J:J,0)+COUNTIF('Ref. Cuotas'!$J$7:'Ref. Cuotas'!J641,'Ref. Cuotas'!J641)-1,"")</f>
        <v>76</v>
      </c>
      <c r="AL642" s="7">
        <f>IFERROR(RANK('Ref. Cuotas'!K641,'Ref. Cuotas'!K:K,0)+COUNTIF('Ref. Cuotas'!$K$7:'Ref. Cuotas'!K641,'Ref. Cuotas'!K641)-1,"")</f>
        <v>26</v>
      </c>
      <c r="AM642" s="7">
        <f>IFERROR(RANK('Ref. Cuotas'!L641,'Ref. Cuotas'!L:L,0)+COUNTIF('Ref. Cuotas'!$L$7:'Ref. Cuotas'!L641,'Ref. Cuotas'!L641)-1,"")</f>
        <v>2288</v>
      </c>
      <c r="AN642" s="7">
        <f>IFERROR(RANK('Ref. Cuotas'!M641,'Ref. Cuotas'!M:M,0)+COUNTIF('Ref. Cuotas'!$M$7:'Ref. Cuotas'!M641,'Ref. Cuotas'!M641)-1,"")</f>
        <v>338</v>
      </c>
      <c r="AO642" s="7">
        <f>IFERROR(RANK('Ref. Cuotas'!H641,'Ref. Cuotas'!H:H,1)+COUNTIF('Ref. Cuotas'!$H$7:'Ref. Cuotas'!H641,'Ref. Cuotas'!H641)-1,"")</f>
        <v>1221</v>
      </c>
      <c r="AP642" s="7">
        <f>IFERROR(RANK('Ref. Cuotas'!J641,'Ref. Cuotas'!J:J,1)+COUNTIF('Ref. Cuotas'!$J$7:'Ref. Cuotas'!J641,'Ref. Cuotas'!J641)-1,"")</f>
        <v>2727</v>
      </c>
      <c r="AQ642" s="7">
        <f>IFERROR(RANK('Ref. Cuotas'!K641,'Ref. Cuotas'!K:K,1)+COUNTIF('Ref. Cuotas'!$K$7:'Ref. Cuotas'!K641,'Ref. Cuotas'!K641)-1,"")</f>
        <v>2777</v>
      </c>
    </row>
    <row r="643" spans="31:43" ht="17.25" customHeight="1" x14ac:dyDescent="0.3">
      <c r="AE643" s="5" t="s">
        <v>638</v>
      </c>
      <c r="AF643" s="5" t="s">
        <v>3721</v>
      </c>
      <c r="AG643" s="6" t="s">
        <v>3027</v>
      </c>
      <c r="AH643" s="6" t="s">
        <v>4138</v>
      </c>
      <c r="AI643" s="7">
        <f>IFERROR(RANK('Ref. Cuotas'!H642,'Ref. Cuotas'!H:H,0)+COUNTIF('Ref. Cuotas'!$H$7:'Ref. Cuotas'!H642,'Ref. Cuotas'!H642)-1,"")</f>
        <v>571</v>
      </c>
      <c r="AJ643" s="7">
        <f>IFERROR(RANK('Ref. Cuotas'!I642,'Ref. Cuotas'!I:I,0)+COUNTIF('Ref. Cuotas'!$I$7:'Ref. Cuotas'!I642,'Ref. Cuotas'!I642)-1,"")</f>
        <v>1457</v>
      </c>
      <c r="AK643" s="7">
        <f>IFERROR(RANK('Ref. Cuotas'!J642,'Ref. Cuotas'!J:J,0)+COUNTIF('Ref. Cuotas'!$J$7:'Ref. Cuotas'!J642,'Ref. Cuotas'!J642)-1,"")</f>
        <v>1244</v>
      </c>
      <c r="AL643" s="7">
        <f>IFERROR(RANK('Ref. Cuotas'!K642,'Ref. Cuotas'!K:K,0)+COUNTIF('Ref. Cuotas'!$K$7:'Ref. Cuotas'!K642,'Ref. Cuotas'!K642)-1,"")</f>
        <v>2062</v>
      </c>
      <c r="AM643" s="7">
        <f>IFERROR(RANK('Ref. Cuotas'!L642,'Ref. Cuotas'!L:L,0)+COUNTIF('Ref. Cuotas'!$L$7:'Ref. Cuotas'!L642,'Ref. Cuotas'!L642)-1,"")</f>
        <v>2289</v>
      </c>
      <c r="AN643" s="7">
        <f>IFERROR(RANK('Ref. Cuotas'!M642,'Ref. Cuotas'!M:M,0)+COUNTIF('Ref. Cuotas'!$M$7:'Ref. Cuotas'!M642,'Ref. Cuotas'!M642)-1,"")</f>
        <v>1398</v>
      </c>
      <c r="AO643" s="7">
        <f>IFERROR(RANK('Ref. Cuotas'!H642,'Ref. Cuotas'!H:H,1)+COUNTIF('Ref. Cuotas'!$H$7:'Ref. Cuotas'!H642,'Ref. Cuotas'!H642)-1,"")</f>
        <v>2232</v>
      </c>
      <c r="AP643" s="7">
        <f>IFERROR(RANK('Ref. Cuotas'!J642,'Ref. Cuotas'!J:J,1)+COUNTIF('Ref. Cuotas'!$J$7:'Ref. Cuotas'!J642,'Ref. Cuotas'!J642)-1,"")</f>
        <v>419</v>
      </c>
      <c r="AQ643" s="7">
        <f>IFERROR(RANK('Ref. Cuotas'!K642,'Ref. Cuotas'!K:K,1)+COUNTIF('Ref. Cuotas'!$K$7:'Ref. Cuotas'!K642,'Ref. Cuotas'!K642)-1,"")</f>
        <v>741</v>
      </c>
    </row>
    <row r="644" spans="31:43" ht="17.25" customHeight="1" x14ac:dyDescent="0.3">
      <c r="AE644" s="5" t="s">
        <v>639</v>
      </c>
      <c r="AF644" s="5" t="s">
        <v>3722</v>
      </c>
      <c r="AG644" s="6" t="s">
        <v>3027</v>
      </c>
      <c r="AH644" s="6" t="s">
        <v>4122</v>
      </c>
      <c r="AI644" s="7">
        <f>IFERROR(RANK('Ref. Cuotas'!H643,'Ref. Cuotas'!H:H,0)+COUNTIF('Ref. Cuotas'!$H$7:'Ref. Cuotas'!H643,'Ref. Cuotas'!H643)-1,"")</f>
        <v>1205</v>
      </c>
      <c r="AJ644" s="7">
        <f>IFERROR(RANK('Ref. Cuotas'!I643,'Ref. Cuotas'!I:I,0)+COUNTIF('Ref. Cuotas'!$I$7:'Ref. Cuotas'!I643,'Ref. Cuotas'!I643)-1,"")</f>
        <v>585</v>
      </c>
      <c r="AK644" s="7">
        <f>IFERROR(RANK('Ref. Cuotas'!J643,'Ref. Cuotas'!J:J,0)+COUNTIF('Ref. Cuotas'!$J$7:'Ref. Cuotas'!J643,'Ref. Cuotas'!J643)-1,"")</f>
        <v>627</v>
      </c>
      <c r="AL644" s="7">
        <f>IFERROR(RANK('Ref. Cuotas'!K643,'Ref. Cuotas'!K:K,0)+COUNTIF('Ref. Cuotas'!$K$7:'Ref. Cuotas'!K643,'Ref. Cuotas'!K643)-1,"")</f>
        <v>1256</v>
      </c>
      <c r="AM644" s="7">
        <f>IFERROR(RANK('Ref. Cuotas'!L643,'Ref. Cuotas'!L:L,0)+COUNTIF('Ref. Cuotas'!$L$7:'Ref. Cuotas'!L643,'Ref. Cuotas'!L643)-1,"")</f>
        <v>741</v>
      </c>
      <c r="AN644" s="7">
        <f>IFERROR(RANK('Ref. Cuotas'!M643,'Ref. Cuotas'!M:M,0)+COUNTIF('Ref. Cuotas'!$M$7:'Ref. Cuotas'!M643,'Ref. Cuotas'!M643)-1,"")</f>
        <v>1399</v>
      </c>
      <c r="AO644" s="7">
        <f>IFERROR(RANK('Ref. Cuotas'!H643,'Ref. Cuotas'!H:H,1)+COUNTIF('Ref. Cuotas'!$H$7:'Ref. Cuotas'!H643,'Ref. Cuotas'!H643)-1,"")</f>
        <v>1598</v>
      </c>
      <c r="AP644" s="7">
        <f>IFERROR(RANK('Ref. Cuotas'!J643,'Ref. Cuotas'!J:J,1)+COUNTIF('Ref. Cuotas'!$J$7:'Ref. Cuotas'!J643,'Ref. Cuotas'!J643)-1,"")</f>
        <v>2176</v>
      </c>
      <c r="AQ644" s="7">
        <f>IFERROR(RANK('Ref. Cuotas'!K643,'Ref. Cuotas'!K:K,1)+COUNTIF('Ref. Cuotas'!$K$7:'Ref. Cuotas'!K643,'Ref. Cuotas'!K643)-1,"")</f>
        <v>1547</v>
      </c>
    </row>
    <row r="645" spans="31:43" ht="17.25" customHeight="1" x14ac:dyDescent="0.3">
      <c r="AE645" s="5" t="s">
        <v>640</v>
      </c>
      <c r="AF645" s="5" t="s">
        <v>3723</v>
      </c>
      <c r="AG645" s="6" t="s">
        <v>3027</v>
      </c>
      <c r="AH645" s="6" t="s">
        <v>4123</v>
      </c>
      <c r="AI645" s="7">
        <f>IFERROR(RANK('Ref. Cuotas'!H644,'Ref. Cuotas'!H:H,0)+COUNTIF('Ref. Cuotas'!$H$7:'Ref. Cuotas'!H644,'Ref. Cuotas'!H644)-1,"")</f>
        <v>1163</v>
      </c>
      <c r="AJ645" s="7">
        <f>IFERROR(RANK('Ref. Cuotas'!I644,'Ref. Cuotas'!I:I,0)+COUNTIF('Ref. Cuotas'!$I$7:'Ref. Cuotas'!I644,'Ref. Cuotas'!I644)-1,"")</f>
        <v>773</v>
      </c>
      <c r="AK645" s="7">
        <f>IFERROR(RANK('Ref. Cuotas'!J644,'Ref. Cuotas'!J:J,0)+COUNTIF('Ref. Cuotas'!$J$7:'Ref. Cuotas'!J644,'Ref. Cuotas'!J644)-1,"")</f>
        <v>758</v>
      </c>
      <c r="AL645" s="7">
        <f>IFERROR(RANK('Ref. Cuotas'!K644,'Ref. Cuotas'!K:K,0)+COUNTIF('Ref. Cuotas'!$K$7:'Ref. Cuotas'!K644,'Ref. Cuotas'!K644)-1,"")</f>
        <v>1456</v>
      </c>
      <c r="AM645" s="7">
        <f>IFERROR(RANK('Ref. Cuotas'!L644,'Ref. Cuotas'!L:L,0)+COUNTIF('Ref. Cuotas'!$L$7:'Ref. Cuotas'!L644,'Ref. Cuotas'!L644)-1,"")</f>
        <v>514</v>
      </c>
      <c r="AN645" s="7">
        <f>IFERROR(RANK('Ref. Cuotas'!M644,'Ref. Cuotas'!M:M,0)+COUNTIF('Ref. Cuotas'!$M$7:'Ref. Cuotas'!M644,'Ref. Cuotas'!M644)-1,"")</f>
        <v>1400</v>
      </c>
      <c r="AO645" s="7">
        <f>IFERROR(RANK('Ref. Cuotas'!H644,'Ref. Cuotas'!H:H,1)+COUNTIF('Ref. Cuotas'!$H$7:'Ref. Cuotas'!H644,'Ref. Cuotas'!H644)-1,"")</f>
        <v>1640</v>
      </c>
      <c r="AP645" s="7">
        <f>IFERROR(RANK('Ref. Cuotas'!J644,'Ref. Cuotas'!J:J,1)+COUNTIF('Ref. Cuotas'!$J$7:'Ref. Cuotas'!J644,'Ref. Cuotas'!J644)-1,"")</f>
        <v>2045</v>
      </c>
      <c r="AQ645" s="7">
        <f>IFERROR(RANK('Ref. Cuotas'!K644,'Ref. Cuotas'!K:K,1)+COUNTIF('Ref. Cuotas'!$K$7:'Ref. Cuotas'!K644,'Ref. Cuotas'!K644)-1,"")</f>
        <v>1347</v>
      </c>
    </row>
    <row r="646" spans="31:43" ht="17.25" customHeight="1" x14ac:dyDescent="0.3">
      <c r="AE646" s="5" t="s">
        <v>641</v>
      </c>
      <c r="AF646" s="5" t="s">
        <v>3724</v>
      </c>
      <c r="AG646" s="6" t="s">
        <v>3028</v>
      </c>
      <c r="AH646" s="6" t="s">
        <v>4092</v>
      </c>
      <c r="AI646" s="7">
        <f>IFERROR(RANK('Ref. Cuotas'!H645,'Ref. Cuotas'!H:H,0)+COUNTIF('Ref. Cuotas'!$H$7:'Ref. Cuotas'!H645,'Ref. Cuotas'!H645)-1,"")</f>
        <v>2060</v>
      </c>
      <c r="AJ646" s="7">
        <f>IFERROR(RANK('Ref. Cuotas'!I645,'Ref. Cuotas'!I:I,0)+COUNTIF('Ref. Cuotas'!$I$7:'Ref. Cuotas'!I645,'Ref. Cuotas'!I645)-1,"")</f>
        <v>1458</v>
      </c>
      <c r="AK646" s="7">
        <f>IFERROR(RANK('Ref. Cuotas'!J645,'Ref. Cuotas'!J:J,0)+COUNTIF('Ref. Cuotas'!$J$7:'Ref. Cuotas'!J645,'Ref. Cuotas'!J645)-1,"")</f>
        <v>1245</v>
      </c>
      <c r="AL646" s="7">
        <f>IFERROR(RANK('Ref. Cuotas'!K645,'Ref. Cuotas'!K:K,0)+COUNTIF('Ref. Cuotas'!$K$7:'Ref. Cuotas'!K645,'Ref. Cuotas'!K645)-1,"")</f>
        <v>745</v>
      </c>
      <c r="AM646" s="7">
        <f>IFERROR(RANK('Ref. Cuotas'!L645,'Ref. Cuotas'!L:L,0)+COUNTIF('Ref. Cuotas'!$L$7:'Ref. Cuotas'!L645,'Ref. Cuotas'!L645)-1,"")</f>
        <v>647</v>
      </c>
      <c r="AN646" s="7">
        <f>IFERROR(RANK('Ref. Cuotas'!M645,'Ref. Cuotas'!M:M,0)+COUNTIF('Ref. Cuotas'!$M$7:'Ref. Cuotas'!M645,'Ref. Cuotas'!M645)-1,"")</f>
        <v>1401</v>
      </c>
      <c r="AO646" s="7">
        <f>IFERROR(RANK('Ref. Cuotas'!H645,'Ref. Cuotas'!H:H,1)+COUNTIF('Ref. Cuotas'!$H$7:'Ref. Cuotas'!H645,'Ref. Cuotas'!H645)-1,"")</f>
        <v>743</v>
      </c>
      <c r="AP646" s="7">
        <f>IFERROR(RANK('Ref. Cuotas'!J645,'Ref. Cuotas'!J:J,1)+COUNTIF('Ref. Cuotas'!$J$7:'Ref. Cuotas'!J645,'Ref. Cuotas'!J645)-1,"")</f>
        <v>420</v>
      </c>
      <c r="AQ646" s="7">
        <f>IFERROR(RANK('Ref. Cuotas'!K645,'Ref. Cuotas'!K:K,1)+COUNTIF('Ref. Cuotas'!$K$7:'Ref. Cuotas'!K645,'Ref. Cuotas'!K645)-1,"")</f>
        <v>2058</v>
      </c>
    </row>
    <row r="647" spans="31:43" ht="17.25" customHeight="1" x14ac:dyDescent="0.3">
      <c r="AE647" s="5" t="s">
        <v>642</v>
      </c>
      <c r="AF647" s="5" t="s">
        <v>3725</v>
      </c>
      <c r="AG647" s="6" t="s">
        <v>3028</v>
      </c>
      <c r="AH647" s="6" t="s">
        <v>4121</v>
      </c>
      <c r="AI647" s="7">
        <f>IFERROR(RANK('Ref. Cuotas'!H646,'Ref. Cuotas'!H:H,0)+COUNTIF('Ref. Cuotas'!$H$7:'Ref. Cuotas'!H646,'Ref. Cuotas'!H646)-1,"")</f>
        <v>2281</v>
      </c>
      <c r="AJ647" s="7">
        <f>IFERROR(RANK('Ref. Cuotas'!I646,'Ref. Cuotas'!I:I,0)+COUNTIF('Ref. Cuotas'!$I$7:'Ref. Cuotas'!I646,'Ref. Cuotas'!I646)-1,"")</f>
        <v>1459</v>
      </c>
      <c r="AK647" s="7">
        <f>IFERROR(RANK('Ref. Cuotas'!J646,'Ref. Cuotas'!J:J,0)+COUNTIF('Ref. Cuotas'!$J$7:'Ref. Cuotas'!J646,'Ref. Cuotas'!J646)-1,"")</f>
        <v>1246</v>
      </c>
      <c r="AL647" s="7">
        <f>IFERROR(RANK('Ref. Cuotas'!K646,'Ref. Cuotas'!K:K,0)+COUNTIF('Ref. Cuotas'!$K$7:'Ref. Cuotas'!K646,'Ref. Cuotas'!K646)-1,"")</f>
        <v>2641</v>
      </c>
      <c r="AM647" s="7">
        <f>IFERROR(RANK('Ref. Cuotas'!L646,'Ref. Cuotas'!L:L,0)+COUNTIF('Ref. Cuotas'!$L$7:'Ref. Cuotas'!L646,'Ref. Cuotas'!L646)-1,"")</f>
        <v>2637</v>
      </c>
      <c r="AN647" s="7">
        <f>IFERROR(RANK('Ref. Cuotas'!M646,'Ref. Cuotas'!M:M,0)+COUNTIF('Ref. Cuotas'!$M$7:'Ref. Cuotas'!M646,'Ref. Cuotas'!M646)-1,"")</f>
        <v>1402</v>
      </c>
      <c r="AO647" s="7">
        <f>IFERROR(RANK('Ref. Cuotas'!H646,'Ref. Cuotas'!H:H,1)+COUNTIF('Ref. Cuotas'!$H$7:'Ref. Cuotas'!H646,'Ref. Cuotas'!H646)-1,"")</f>
        <v>522</v>
      </c>
      <c r="AP647" s="7">
        <f>IFERROR(RANK('Ref. Cuotas'!J646,'Ref. Cuotas'!J:J,1)+COUNTIF('Ref. Cuotas'!$J$7:'Ref. Cuotas'!J646,'Ref. Cuotas'!J646)-1,"")</f>
        <v>421</v>
      </c>
      <c r="AQ647" s="7">
        <f>IFERROR(RANK('Ref. Cuotas'!K646,'Ref. Cuotas'!K:K,1)+COUNTIF('Ref. Cuotas'!$K$7:'Ref. Cuotas'!K646,'Ref. Cuotas'!K646)-1,"")</f>
        <v>59</v>
      </c>
    </row>
    <row r="648" spans="31:43" ht="17.25" customHeight="1" x14ac:dyDescent="0.3">
      <c r="AE648" s="5" t="s">
        <v>643</v>
      </c>
      <c r="AF648" s="5" t="s">
        <v>3726</v>
      </c>
      <c r="AG648" s="6" t="s">
        <v>3029</v>
      </c>
      <c r="AH648" s="6" t="s">
        <v>4153</v>
      </c>
      <c r="AI648" s="7">
        <f>IFERROR(RANK('Ref. Cuotas'!H647,'Ref. Cuotas'!H:H,0)+COUNTIF('Ref. Cuotas'!$H$7:'Ref. Cuotas'!H647,'Ref. Cuotas'!H647)-1,"")</f>
        <v>1980</v>
      </c>
      <c r="AJ648" s="7">
        <f>IFERROR(RANK('Ref. Cuotas'!I647,'Ref. Cuotas'!I:I,0)+COUNTIF('Ref. Cuotas'!$I$7:'Ref. Cuotas'!I647,'Ref. Cuotas'!I647)-1,"")</f>
        <v>1460</v>
      </c>
      <c r="AK648" s="7">
        <f>IFERROR(RANK('Ref. Cuotas'!J647,'Ref. Cuotas'!J:J,0)+COUNTIF('Ref. Cuotas'!$J$7:'Ref. Cuotas'!J647,'Ref. Cuotas'!J647)-1,"")</f>
        <v>1247</v>
      </c>
      <c r="AL648" s="7">
        <f>IFERROR(RANK('Ref. Cuotas'!K647,'Ref. Cuotas'!K:K,0)+COUNTIF('Ref. Cuotas'!$K$7:'Ref. Cuotas'!K647,'Ref. Cuotas'!K647)-1,"")</f>
        <v>1082</v>
      </c>
      <c r="AM648" s="7">
        <f>IFERROR(RANK('Ref. Cuotas'!L647,'Ref. Cuotas'!L:L,0)+COUNTIF('Ref. Cuotas'!$L$7:'Ref. Cuotas'!L647,'Ref. Cuotas'!L647)-1,"")</f>
        <v>978</v>
      </c>
      <c r="AN648" s="7">
        <f>IFERROR(RANK('Ref. Cuotas'!M647,'Ref. Cuotas'!M:M,0)+COUNTIF('Ref. Cuotas'!$M$7:'Ref. Cuotas'!M647,'Ref. Cuotas'!M647)-1,"")</f>
        <v>1403</v>
      </c>
      <c r="AO648" s="7">
        <f>IFERROR(RANK('Ref. Cuotas'!H647,'Ref. Cuotas'!H:H,1)+COUNTIF('Ref. Cuotas'!$H$7:'Ref. Cuotas'!H647,'Ref. Cuotas'!H647)-1,"")</f>
        <v>823</v>
      </c>
      <c r="AP648" s="7">
        <f>IFERROR(RANK('Ref. Cuotas'!J647,'Ref. Cuotas'!J:J,1)+COUNTIF('Ref. Cuotas'!$J$7:'Ref. Cuotas'!J647,'Ref. Cuotas'!J647)-1,"")</f>
        <v>422</v>
      </c>
      <c r="AQ648" s="7">
        <f>IFERROR(RANK('Ref. Cuotas'!K647,'Ref. Cuotas'!K:K,1)+COUNTIF('Ref. Cuotas'!$K$7:'Ref. Cuotas'!K647,'Ref. Cuotas'!K647)-1,"")</f>
        <v>1721</v>
      </c>
    </row>
    <row r="649" spans="31:43" ht="17.25" customHeight="1" x14ac:dyDescent="0.3">
      <c r="AE649" s="5" t="s">
        <v>644</v>
      </c>
      <c r="AF649" s="5" t="s">
        <v>3727</v>
      </c>
      <c r="AG649" s="6" t="s">
        <v>3030</v>
      </c>
      <c r="AH649" s="6" t="s">
        <v>4153</v>
      </c>
      <c r="AI649" s="7">
        <f>IFERROR(RANK('Ref. Cuotas'!H648,'Ref. Cuotas'!H:H,0)+COUNTIF('Ref. Cuotas'!$H$7:'Ref. Cuotas'!H648,'Ref. Cuotas'!H648)-1,"")</f>
        <v>1905</v>
      </c>
      <c r="AJ649" s="7">
        <f>IFERROR(RANK('Ref. Cuotas'!I648,'Ref. Cuotas'!I:I,0)+COUNTIF('Ref. Cuotas'!$I$7:'Ref. Cuotas'!I648,'Ref. Cuotas'!I648)-1,"")</f>
        <v>1461</v>
      </c>
      <c r="AK649" s="7">
        <f>IFERROR(RANK('Ref. Cuotas'!J648,'Ref. Cuotas'!J:J,0)+COUNTIF('Ref. Cuotas'!$J$7:'Ref. Cuotas'!J648,'Ref. Cuotas'!J648)-1,"")</f>
        <v>1248</v>
      </c>
      <c r="AL649" s="7">
        <f>IFERROR(RANK('Ref. Cuotas'!K648,'Ref. Cuotas'!K:K,0)+COUNTIF('Ref. Cuotas'!$K$7:'Ref. Cuotas'!K648,'Ref. Cuotas'!K648)-1,"")</f>
        <v>1330</v>
      </c>
      <c r="AM649" s="7">
        <f>IFERROR(RANK('Ref. Cuotas'!L648,'Ref. Cuotas'!L:L,0)+COUNTIF('Ref. Cuotas'!$L$7:'Ref. Cuotas'!L648,'Ref. Cuotas'!L648)-1,"")</f>
        <v>1197</v>
      </c>
      <c r="AN649" s="7">
        <f>IFERROR(RANK('Ref. Cuotas'!M648,'Ref. Cuotas'!M:M,0)+COUNTIF('Ref. Cuotas'!$M$7:'Ref. Cuotas'!M648,'Ref. Cuotas'!M648)-1,"")</f>
        <v>1404</v>
      </c>
      <c r="AO649" s="7">
        <f>IFERROR(RANK('Ref. Cuotas'!H648,'Ref. Cuotas'!H:H,1)+COUNTIF('Ref. Cuotas'!$H$7:'Ref. Cuotas'!H648,'Ref. Cuotas'!H648)-1,"")</f>
        <v>898</v>
      </c>
      <c r="AP649" s="7">
        <f>IFERROR(RANK('Ref. Cuotas'!J648,'Ref. Cuotas'!J:J,1)+COUNTIF('Ref. Cuotas'!$J$7:'Ref. Cuotas'!J648,'Ref. Cuotas'!J648)-1,"")</f>
        <v>423</v>
      </c>
      <c r="AQ649" s="7">
        <f>IFERROR(RANK('Ref. Cuotas'!K648,'Ref. Cuotas'!K:K,1)+COUNTIF('Ref. Cuotas'!$K$7:'Ref. Cuotas'!K648,'Ref. Cuotas'!K648)-1,"")</f>
        <v>1473</v>
      </c>
    </row>
    <row r="650" spans="31:43" ht="17.25" customHeight="1" x14ac:dyDescent="0.3">
      <c r="AE650" s="5" t="s">
        <v>645</v>
      </c>
      <c r="AF650" s="5" t="s">
        <v>3728</v>
      </c>
      <c r="AG650" s="6" t="s">
        <v>3031</v>
      </c>
      <c r="AH650" s="6" t="s">
        <v>4153</v>
      </c>
      <c r="AI650" s="7">
        <f>IFERROR(RANK('Ref. Cuotas'!H649,'Ref. Cuotas'!H:H,0)+COUNTIF('Ref. Cuotas'!$H$7:'Ref. Cuotas'!H649,'Ref. Cuotas'!H649)-1,"")</f>
        <v>2663</v>
      </c>
      <c r="AJ650" s="7">
        <f>IFERROR(RANK('Ref. Cuotas'!I649,'Ref. Cuotas'!I:I,0)+COUNTIF('Ref. Cuotas'!$I$7:'Ref. Cuotas'!I649,'Ref. Cuotas'!I649)-1,"")</f>
        <v>1462</v>
      </c>
      <c r="AK650" s="7">
        <f>IFERROR(RANK('Ref. Cuotas'!J649,'Ref. Cuotas'!J:J,0)+COUNTIF('Ref. Cuotas'!$J$7:'Ref. Cuotas'!J649,'Ref. Cuotas'!J649)-1,"")</f>
        <v>1249</v>
      </c>
      <c r="AL650" s="7">
        <f>IFERROR(RANK('Ref. Cuotas'!K649,'Ref. Cuotas'!K:K,0)+COUNTIF('Ref. Cuotas'!$K$7:'Ref. Cuotas'!K649,'Ref. Cuotas'!K649)-1,"")</f>
        <v>1041</v>
      </c>
      <c r="AM650" s="7">
        <f>IFERROR(RANK('Ref. Cuotas'!L649,'Ref. Cuotas'!L:L,0)+COUNTIF('Ref. Cuotas'!$L$7:'Ref. Cuotas'!L649,'Ref. Cuotas'!L649)-1,"")</f>
        <v>885</v>
      </c>
      <c r="AN650" s="7">
        <f>IFERROR(RANK('Ref. Cuotas'!M649,'Ref. Cuotas'!M:M,0)+COUNTIF('Ref. Cuotas'!$M$7:'Ref. Cuotas'!M649,'Ref. Cuotas'!M649)-1,"")</f>
        <v>1405</v>
      </c>
      <c r="AO650" s="7">
        <f>IFERROR(RANK('Ref. Cuotas'!H649,'Ref. Cuotas'!H:H,1)+COUNTIF('Ref. Cuotas'!$H$7:'Ref. Cuotas'!H649,'Ref. Cuotas'!H649)-1,"")</f>
        <v>140</v>
      </c>
      <c r="AP650" s="7">
        <f>IFERROR(RANK('Ref. Cuotas'!J649,'Ref. Cuotas'!J:J,1)+COUNTIF('Ref. Cuotas'!$J$7:'Ref. Cuotas'!J649,'Ref. Cuotas'!J649)-1,"")</f>
        <v>424</v>
      </c>
      <c r="AQ650" s="7">
        <f>IFERROR(RANK('Ref. Cuotas'!K649,'Ref. Cuotas'!K:K,1)+COUNTIF('Ref. Cuotas'!$K$7:'Ref. Cuotas'!K649,'Ref. Cuotas'!K649)-1,"")</f>
        <v>1762</v>
      </c>
    </row>
    <row r="651" spans="31:43" ht="17.25" customHeight="1" x14ac:dyDescent="0.3">
      <c r="AE651" s="5" t="s">
        <v>646</v>
      </c>
      <c r="AF651" s="5" t="s">
        <v>3729</v>
      </c>
      <c r="AG651" s="6" t="s">
        <v>3032</v>
      </c>
      <c r="AH651" s="6" t="s">
        <v>4092</v>
      </c>
      <c r="AI651" s="7">
        <f>IFERROR(RANK('Ref. Cuotas'!H650,'Ref. Cuotas'!H:H,0)+COUNTIF('Ref. Cuotas'!$H$7:'Ref. Cuotas'!H650,'Ref. Cuotas'!H650)-1,"")</f>
        <v>49</v>
      </c>
      <c r="AJ651" s="7">
        <f>IFERROR(RANK('Ref. Cuotas'!I650,'Ref. Cuotas'!I:I,0)+COUNTIF('Ref. Cuotas'!$I$7:'Ref. Cuotas'!I650,'Ref. Cuotas'!I650)-1,"")</f>
        <v>1463</v>
      </c>
      <c r="AK651" s="7">
        <f>IFERROR(RANK('Ref. Cuotas'!J650,'Ref. Cuotas'!J:J,0)+COUNTIF('Ref. Cuotas'!$J$7:'Ref. Cuotas'!J650,'Ref. Cuotas'!J650)-1,"")</f>
        <v>1250</v>
      </c>
      <c r="AL651" s="7">
        <f>IFERROR(RANK('Ref. Cuotas'!K650,'Ref. Cuotas'!K:K,0)+COUNTIF('Ref. Cuotas'!$K$7:'Ref. Cuotas'!K650,'Ref. Cuotas'!K650)-1,"")</f>
        <v>1365</v>
      </c>
      <c r="AM651" s="7">
        <f>IFERROR(RANK('Ref. Cuotas'!L650,'Ref. Cuotas'!L:L,0)+COUNTIF('Ref. Cuotas'!$L$7:'Ref. Cuotas'!L650,'Ref. Cuotas'!L650)-1,"")</f>
        <v>1351</v>
      </c>
      <c r="AN651" s="7">
        <f>IFERROR(RANK('Ref. Cuotas'!M650,'Ref. Cuotas'!M:M,0)+COUNTIF('Ref. Cuotas'!$M$7:'Ref. Cuotas'!M650,'Ref. Cuotas'!M650)-1,"")</f>
        <v>1406</v>
      </c>
      <c r="AO651" s="7">
        <f>IFERROR(RANK('Ref. Cuotas'!H650,'Ref. Cuotas'!H:H,1)+COUNTIF('Ref. Cuotas'!$H$7:'Ref. Cuotas'!H650,'Ref. Cuotas'!H650)-1,"")</f>
        <v>2754</v>
      </c>
      <c r="AP651" s="7">
        <f>IFERROR(RANK('Ref. Cuotas'!J650,'Ref. Cuotas'!J:J,1)+COUNTIF('Ref. Cuotas'!$J$7:'Ref. Cuotas'!J650,'Ref. Cuotas'!J650)-1,"")</f>
        <v>425</v>
      </c>
      <c r="AQ651" s="7">
        <f>IFERROR(RANK('Ref. Cuotas'!K650,'Ref. Cuotas'!K:K,1)+COUNTIF('Ref. Cuotas'!$K$7:'Ref. Cuotas'!K650,'Ref. Cuotas'!K650)-1,"")</f>
        <v>1438</v>
      </c>
    </row>
    <row r="652" spans="31:43" ht="17.25" customHeight="1" x14ac:dyDescent="0.3">
      <c r="AE652" s="5" t="s">
        <v>647</v>
      </c>
      <c r="AF652" s="5" t="s">
        <v>3730</v>
      </c>
      <c r="AG652" s="6" t="s">
        <v>3032</v>
      </c>
      <c r="AH652" s="6" t="s">
        <v>4166</v>
      </c>
      <c r="AI652" s="7">
        <f>IFERROR(RANK('Ref. Cuotas'!H651,'Ref. Cuotas'!H:H,0)+COUNTIF('Ref. Cuotas'!$H$7:'Ref. Cuotas'!H651,'Ref. Cuotas'!H651)-1,"")</f>
        <v>43</v>
      </c>
      <c r="AJ652" s="7">
        <f>IFERROR(RANK('Ref. Cuotas'!I651,'Ref. Cuotas'!I:I,0)+COUNTIF('Ref. Cuotas'!$I$7:'Ref. Cuotas'!I651,'Ref. Cuotas'!I651)-1,"")</f>
        <v>1464</v>
      </c>
      <c r="AK652" s="7">
        <f>IFERROR(RANK('Ref. Cuotas'!J651,'Ref. Cuotas'!J:J,0)+COUNTIF('Ref. Cuotas'!$J$7:'Ref. Cuotas'!J651,'Ref. Cuotas'!J651)-1,"")</f>
        <v>1251</v>
      </c>
      <c r="AL652" s="7">
        <f>IFERROR(RANK('Ref. Cuotas'!K651,'Ref. Cuotas'!K:K,0)+COUNTIF('Ref. Cuotas'!$K$7:'Ref. Cuotas'!K651,'Ref. Cuotas'!K651)-1,"")</f>
        <v>1118</v>
      </c>
      <c r="AM652" s="7">
        <f>IFERROR(RANK('Ref. Cuotas'!L651,'Ref. Cuotas'!L:L,0)+COUNTIF('Ref. Cuotas'!$L$7:'Ref. Cuotas'!L651,'Ref. Cuotas'!L651)-1,"")</f>
        <v>2290</v>
      </c>
      <c r="AN652" s="7">
        <f>IFERROR(RANK('Ref. Cuotas'!M651,'Ref. Cuotas'!M:M,0)+COUNTIF('Ref. Cuotas'!$M$7:'Ref. Cuotas'!M651,'Ref. Cuotas'!M651)-1,"")</f>
        <v>339</v>
      </c>
      <c r="AO652" s="7">
        <f>IFERROR(RANK('Ref. Cuotas'!H651,'Ref. Cuotas'!H:H,1)+COUNTIF('Ref. Cuotas'!$H$7:'Ref. Cuotas'!H651,'Ref. Cuotas'!H651)-1,"")</f>
        <v>2760</v>
      </c>
      <c r="AP652" s="7">
        <f>IFERROR(RANK('Ref. Cuotas'!J651,'Ref. Cuotas'!J:J,1)+COUNTIF('Ref. Cuotas'!$J$7:'Ref. Cuotas'!J651,'Ref. Cuotas'!J651)-1,"")</f>
        <v>426</v>
      </c>
      <c r="AQ652" s="7">
        <f>IFERROR(RANK('Ref. Cuotas'!K651,'Ref. Cuotas'!K:K,1)+COUNTIF('Ref. Cuotas'!$K$7:'Ref. Cuotas'!K651,'Ref. Cuotas'!K651)-1,"")</f>
        <v>1685</v>
      </c>
    </row>
    <row r="653" spans="31:43" ht="17.25" customHeight="1" x14ac:dyDescent="0.3">
      <c r="AE653" s="5" t="s">
        <v>648</v>
      </c>
      <c r="AF653" s="5" t="s">
        <v>3731</v>
      </c>
      <c r="AG653" s="6" t="s">
        <v>3032</v>
      </c>
      <c r="AH653" s="6" t="s">
        <v>4097</v>
      </c>
      <c r="AI653" s="7">
        <f>IFERROR(RANK('Ref. Cuotas'!H652,'Ref. Cuotas'!H:H,0)+COUNTIF('Ref. Cuotas'!$H$7:'Ref. Cuotas'!H652,'Ref. Cuotas'!H652)-1,"")</f>
        <v>90</v>
      </c>
      <c r="AJ653" s="7">
        <f>IFERROR(RANK('Ref. Cuotas'!I652,'Ref. Cuotas'!I:I,0)+COUNTIF('Ref. Cuotas'!$I$7:'Ref. Cuotas'!I652,'Ref. Cuotas'!I652)-1,"")</f>
        <v>1465</v>
      </c>
      <c r="AK653" s="7">
        <f>IFERROR(RANK('Ref. Cuotas'!J652,'Ref. Cuotas'!J:J,0)+COUNTIF('Ref. Cuotas'!$J$7:'Ref. Cuotas'!J652,'Ref. Cuotas'!J652)-1,"")</f>
        <v>1252</v>
      </c>
      <c r="AL653" s="7">
        <f>IFERROR(RANK('Ref. Cuotas'!K652,'Ref. Cuotas'!K:K,0)+COUNTIF('Ref. Cuotas'!$K$7:'Ref. Cuotas'!K652,'Ref. Cuotas'!K652)-1,"")</f>
        <v>2642</v>
      </c>
      <c r="AM653" s="7">
        <f>IFERROR(RANK('Ref. Cuotas'!L652,'Ref. Cuotas'!L:L,0)+COUNTIF('Ref. Cuotas'!$L$7:'Ref. Cuotas'!L652,'Ref. Cuotas'!L652)-1,"")</f>
        <v>2638</v>
      </c>
      <c r="AN653" s="7">
        <f>IFERROR(RANK('Ref. Cuotas'!M652,'Ref. Cuotas'!M:M,0)+COUNTIF('Ref. Cuotas'!$M$7:'Ref. Cuotas'!M652,'Ref. Cuotas'!M652)-1,"")</f>
        <v>1407</v>
      </c>
      <c r="AO653" s="7">
        <f>IFERROR(RANK('Ref. Cuotas'!H652,'Ref. Cuotas'!H:H,1)+COUNTIF('Ref. Cuotas'!$H$7:'Ref. Cuotas'!H652,'Ref. Cuotas'!H652)-1,"")</f>
        <v>2713</v>
      </c>
      <c r="AP653" s="7">
        <f>IFERROR(RANK('Ref. Cuotas'!J652,'Ref. Cuotas'!J:J,1)+COUNTIF('Ref. Cuotas'!$J$7:'Ref. Cuotas'!J652,'Ref. Cuotas'!J652)-1,"")</f>
        <v>427</v>
      </c>
      <c r="AQ653" s="7">
        <f>IFERROR(RANK('Ref. Cuotas'!K652,'Ref. Cuotas'!K:K,1)+COUNTIF('Ref. Cuotas'!$K$7:'Ref. Cuotas'!K652,'Ref. Cuotas'!K652)-1,"")</f>
        <v>60</v>
      </c>
    </row>
    <row r="654" spans="31:43" ht="17.25" customHeight="1" x14ac:dyDescent="0.3">
      <c r="AE654" s="5" t="s">
        <v>649</v>
      </c>
      <c r="AF654" s="5" t="s">
        <v>3732</v>
      </c>
      <c r="AG654" s="6" t="s">
        <v>3033</v>
      </c>
      <c r="AH654" s="6" t="s">
        <v>4092</v>
      </c>
      <c r="AI654" s="7">
        <f>IFERROR(RANK('Ref. Cuotas'!H653,'Ref. Cuotas'!H:H,0)+COUNTIF('Ref. Cuotas'!$H$7:'Ref. Cuotas'!H653,'Ref. Cuotas'!H653)-1,"")</f>
        <v>1416</v>
      </c>
      <c r="AJ654" s="7">
        <f>IFERROR(RANK('Ref. Cuotas'!I653,'Ref. Cuotas'!I:I,0)+COUNTIF('Ref. Cuotas'!$I$7:'Ref. Cuotas'!I653,'Ref. Cuotas'!I653)-1,"")</f>
        <v>27</v>
      </c>
      <c r="AK654" s="7">
        <f>IFERROR(RANK('Ref. Cuotas'!J653,'Ref. Cuotas'!J:J,0)+COUNTIF('Ref. Cuotas'!$J$7:'Ref. Cuotas'!J653,'Ref. Cuotas'!J653)-1,"")</f>
        <v>27</v>
      </c>
      <c r="AL654" s="7">
        <f>IFERROR(RANK('Ref. Cuotas'!K653,'Ref. Cuotas'!K:K,0)+COUNTIF('Ref. Cuotas'!$K$7:'Ref. Cuotas'!K653,'Ref. Cuotas'!K653)-1,"")</f>
        <v>60</v>
      </c>
      <c r="AM654" s="7">
        <f>IFERROR(RANK('Ref. Cuotas'!L653,'Ref. Cuotas'!L:L,0)+COUNTIF('Ref. Cuotas'!$L$7:'Ref. Cuotas'!L653,'Ref. Cuotas'!L653)-1,"")</f>
        <v>67</v>
      </c>
      <c r="AN654" s="7">
        <f>IFERROR(RANK('Ref. Cuotas'!M653,'Ref. Cuotas'!M:M,0)+COUNTIF('Ref. Cuotas'!$M$7:'Ref. Cuotas'!M653,'Ref. Cuotas'!M653)-1,"")</f>
        <v>39</v>
      </c>
      <c r="AO654" s="7">
        <f>IFERROR(RANK('Ref. Cuotas'!H653,'Ref. Cuotas'!H:H,1)+COUNTIF('Ref. Cuotas'!$H$7:'Ref. Cuotas'!H653,'Ref. Cuotas'!H653)-1,"")</f>
        <v>1387</v>
      </c>
      <c r="AP654" s="7">
        <f>IFERROR(RANK('Ref. Cuotas'!J653,'Ref. Cuotas'!J:J,1)+COUNTIF('Ref. Cuotas'!$J$7:'Ref. Cuotas'!J653,'Ref. Cuotas'!J653)-1,"")</f>
        <v>2776</v>
      </c>
      <c r="AQ654" s="7">
        <f>IFERROR(RANK('Ref. Cuotas'!K653,'Ref. Cuotas'!K:K,1)+COUNTIF('Ref. Cuotas'!$K$7:'Ref. Cuotas'!K653,'Ref. Cuotas'!K653)-1,"")</f>
        <v>2743</v>
      </c>
    </row>
    <row r="655" spans="31:43" ht="17.25" customHeight="1" x14ac:dyDescent="0.3">
      <c r="AE655" s="5" t="s">
        <v>650</v>
      </c>
      <c r="AF655" s="5" t="s">
        <v>3733</v>
      </c>
      <c r="AG655" s="6" t="s">
        <v>3033</v>
      </c>
      <c r="AH655" s="6" t="s">
        <v>4091</v>
      </c>
      <c r="AI655" s="7">
        <f>IFERROR(RANK('Ref. Cuotas'!H654,'Ref. Cuotas'!H:H,0)+COUNTIF('Ref. Cuotas'!$H$7:'Ref. Cuotas'!H654,'Ref. Cuotas'!H654)-1,"")</f>
        <v>1863</v>
      </c>
      <c r="AJ655" s="7">
        <f>IFERROR(RANK('Ref. Cuotas'!I654,'Ref. Cuotas'!I:I,0)+COUNTIF('Ref. Cuotas'!$I$7:'Ref. Cuotas'!I654,'Ref. Cuotas'!I654)-1,"")</f>
        <v>12</v>
      </c>
      <c r="AK655" s="7">
        <f>IFERROR(RANK('Ref. Cuotas'!J654,'Ref. Cuotas'!J:J,0)+COUNTIF('Ref. Cuotas'!$J$7:'Ref. Cuotas'!J654,'Ref. Cuotas'!J654)-1,"")</f>
        <v>12</v>
      </c>
      <c r="AL655" s="7">
        <f>IFERROR(RANK('Ref. Cuotas'!K654,'Ref. Cuotas'!K:K,0)+COUNTIF('Ref. Cuotas'!$K$7:'Ref. Cuotas'!K654,'Ref. Cuotas'!K654)-1,"")</f>
        <v>67</v>
      </c>
      <c r="AM655" s="7">
        <f>IFERROR(RANK('Ref. Cuotas'!L654,'Ref. Cuotas'!L:L,0)+COUNTIF('Ref. Cuotas'!$L$7:'Ref. Cuotas'!L654,'Ref. Cuotas'!L654)-1,"")</f>
        <v>2095</v>
      </c>
      <c r="AN655" s="7">
        <f>IFERROR(RANK('Ref. Cuotas'!M654,'Ref. Cuotas'!M:M,0)+COUNTIF('Ref. Cuotas'!$M$7:'Ref. Cuotas'!M654,'Ref. Cuotas'!M654)-1,"")</f>
        <v>340</v>
      </c>
      <c r="AO655" s="7">
        <f>IFERROR(RANK('Ref. Cuotas'!H654,'Ref. Cuotas'!H:H,1)+COUNTIF('Ref. Cuotas'!$H$7:'Ref. Cuotas'!H654,'Ref. Cuotas'!H654)-1,"")</f>
        <v>940</v>
      </c>
      <c r="AP655" s="7">
        <f>IFERROR(RANK('Ref. Cuotas'!J654,'Ref. Cuotas'!J:J,1)+COUNTIF('Ref. Cuotas'!$J$7:'Ref. Cuotas'!J654,'Ref. Cuotas'!J654)-1,"")</f>
        <v>2791</v>
      </c>
      <c r="AQ655" s="7">
        <f>IFERROR(RANK('Ref. Cuotas'!K654,'Ref. Cuotas'!K:K,1)+COUNTIF('Ref. Cuotas'!$K$7:'Ref. Cuotas'!K654,'Ref. Cuotas'!K654)-1,"")</f>
        <v>2736</v>
      </c>
    </row>
    <row r="656" spans="31:43" ht="17.25" customHeight="1" x14ac:dyDescent="0.3">
      <c r="AE656" s="5" t="s">
        <v>651</v>
      </c>
      <c r="AF656" s="5" t="s">
        <v>3734</v>
      </c>
      <c r="AG656" s="6" t="s">
        <v>3033</v>
      </c>
      <c r="AH656" s="6" t="s">
        <v>4109</v>
      </c>
      <c r="AI656" s="7">
        <f>IFERROR(RANK('Ref. Cuotas'!H655,'Ref. Cuotas'!H:H,0)+COUNTIF('Ref. Cuotas'!$H$7:'Ref. Cuotas'!H655,'Ref. Cuotas'!H655)-1,"")</f>
        <v>1723</v>
      </c>
      <c r="AJ656" s="7">
        <f>IFERROR(RANK('Ref. Cuotas'!I655,'Ref. Cuotas'!I:I,0)+COUNTIF('Ref. Cuotas'!$I$7:'Ref. Cuotas'!I655,'Ref. Cuotas'!I655)-1,"")</f>
        <v>20</v>
      </c>
      <c r="AK656" s="7">
        <f>IFERROR(RANK('Ref. Cuotas'!J655,'Ref. Cuotas'!J:J,0)+COUNTIF('Ref. Cuotas'!$J$7:'Ref. Cuotas'!J655,'Ref. Cuotas'!J655)-1,"")</f>
        <v>20</v>
      </c>
      <c r="AL656" s="7">
        <f>IFERROR(RANK('Ref. Cuotas'!K655,'Ref. Cuotas'!K:K,0)+COUNTIF('Ref. Cuotas'!$K$7:'Ref. Cuotas'!K655,'Ref. Cuotas'!K655)-1,"")</f>
        <v>108</v>
      </c>
      <c r="AM656" s="7">
        <f>IFERROR(RANK('Ref. Cuotas'!L655,'Ref. Cuotas'!L:L,0)+COUNTIF('Ref. Cuotas'!$L$7:'Ref. Cuotas'!L655,'Ref. Cuotas'!L655)-1,"")</f>
        <v>1382</v>
      </c>
      <c r="AN656" s="7">
        <f>IFERROR(RANK('Ref. Cuotas'!M655,'Ref. Cuotas'!M:M,0)+COUNTIF('Ref. Cuotas'!$M$7:'Ref. Cuotas'!M655,'Ref. Cuotas'!M655)-1,"")</f>
        <v>1408</v>
      </c>
      <c r="AO656" s="7">
        <f>IFERROR(RANK('Ref. Cuotas'!H655,'Ref. Cuotas'!H:H,1)+COUNTIF('Ref. Cuotas'!$H$7:'Ref. Cuotas'!H655,'Ref. Cuotas'!H655)-1,"")</f>
        <v>1080</v>
      </c>
      <c r="AP656" s="7">
        <f>IFERROR(RANK('Ref. Cuotas'!J655,'Ref. Cuotas'!J:J,1)+COUNTIF('Ref. Cuotas'!$J$7:'Ref. Cuotas'!J655,'Ref. Cuotas'!J655)-1,"")</f>
        <v>2783</v>
      </c>
      <c r="AQ656" s="7">
        <f>IFERROR(RANK('Ref. Cuotas'!K655,'Ref. Cuotas'!K:K,1)+COUNTIF('Ref. Cuotas'!$K$7:'Ref. Cuotas'!K655,'Ref. Cuotas'!K655)-1,"")</f>
        <v>2695</v>
      </c>
    </row>
    <row r="657" spans="31:43" ht="17.25" customHeight="1" x14ac:dyDescent="0.3">
      <c r="AE657" s="5" t="s">
        <v>652</v>
      </c>
      <c r="AF657" s="5" t="s">
        <v>3735</v>
      </c>
      <c r="AG657" s="6" t="s">
        <v>3034</v>
      </c>
      <c r="AH657" s="6" t="s">
        <v>4092</v>
      </c>
      <c r="AI657" s="7">
        <f>IFERROR(RANK('Ref. Cuotas'!H656,'Ref. Cuotas'!H:H,0)+COUNTIF('Ref. Cuotas'!$H$7:'Ref. Cuotas'!H656,'Ref. Cuotas'!H656)-1,"")</f>
        <v>1556</v>
      </c>
      <c r="AJ657" s="7">
        <f>IFERROR(RANK('Ref. Cuotas'!I656,'Ref. Cuotas'!I:I,0)+COUNTIF('Ref. Cuotas'!$I$7:'Ref. Cuotas'!I656,'Ref. Cuotas'!I656)-1,"")</f>
        <v>6</v>
      </c>
      <c r="AK657" s="7">
        <f>IFERROR(RANK('Ref. Cuotas'!J656,'Ref. Cuotas'!J:J,0)+COUNTIF('Ref. Cuotas'!$J$7:'Ref. Cuotas'!J656,'Ref. Cuotas'!J656)-1,"")</f>
        <v>6</v>
      </c>
      <c r="AL657" s="7">
        <f>IFERROR(RANK('Ref. Cuotas'!K656,'Ref. Cuotas'!K:K,0)+COUNTIF('Ref. Cuotas'!$K$7:'Ref. Cuotas'!K656,'Ref. Cuotas'!K656)-1,"")</f>
        <v>1</v>
      </c>
      <c r="AM657" s="7">
        <f>IFERROR(RANK('Ref. Cuotas'!L656,'Ref. Cuotas'!L:L,0)+COUNTIF('Ref. Cuotas'!$L$7:'Ref. Cuotas'!L656,'Ref. Cuotas'!L656)-1,"")</f>
        <v>14</v>
      </c>
      <c r="AN657" s="7">
        <f>IFERROR(RANK('Ref. Cuotas'!M656,'Ref. Cuotas'!M:M,0)+COUNTIF('Ref. Cuotas'!$M$7:'Ref. Cuotas'!M656,'Ref. Cuotas'!M656)-1,"")</f>
        <v>135</v>
      </c>
      <c r="AO657" s="7">
        <f>IFERROR(RANK('Ref. Cuotas'!H656,'Ref. Cuotas'!H:H,1)+COUNTIF('Ref. Cuotas'!$H$7:'Ref. Cuotas'!H656,'Ref. Cuotas'!H656)-1,"")</f>
        <v>1247</v>
      </c>
      <c r="AP657" s="7">
        <f>IFERROR(RANK('Ref. Cuotas'!J656,'Ref. Cuotas'!J:J,1)+COUNTIF('Ref. Cuotas'!$J$7:'Ref. Cuotas'!J656,'Ref. Cuotas'!J656)-1,"")</f>
        <v>2797</v>
      </c>
      <c r="AQ657" s="7">
        <f>IFERROR(RANK('Ref. Cuotas'!K656,'Ref. Cuotas'!K:K,1)+COUNTIF('Ref. Cuotas'!$K$7:'Ref. Cuotas'!K656,'Ref. Cuotas'!K656)-1,"")</f>
        <v>2802</v>
      </c>
    </row>
    <row r="658" spans="31:43" ht="17.25" customHeight="1" x14ac:dyDescent="0.3">
      <c r="AE658" s="5" t="s">
        <v>653</v>
      </c>
      <c r="AF658" s="5" t="s">
        <v>3736</v>
      </c>
      <c r="AG658" s="6" t="s">
        <v>3034</v>
      </c>
      <c r="AH658" s="6" t="s">
        <v>4109</v>
      </c>
      <c r="AI658" s="7">
        <f>IFERROR(RANK('Ref. Cuotas'!H657,'Ref. Cuotas'!H:H,0)+COUNTIF('Ref. Cuotas'!$H$7:'Ref. Cuotas'!H657,'Ref. Cuotas'!H657)-1,"")</f>
        <v>2090</v>
      </c>
      <c r="AJ658" s="7">
        <f>IFERROR(RANK('Ref. Cuotas'!I657,'Ref. Cuotas'!I:I,0)+COUNTIF('Ref. Cuotas'!$I$7:'Ref. Cuotas'!I657,'Ref. Cuotas'!I657)-1,"")</f>
        <v>1</v>
      </c>
      <c r="AK658" s="7">
        <f>IFERROR(RANK('Ref. Cuotas'!J657,'Ref. Cuotas'!J:J,0)+COUNTIF('Ref. Cuotas'!$J$7:'Ref. Cuotas'!J657,'Ref. Cuotas'!J657)-1,"")</f>
        <v>2</v>
      </c>
      <c r="AL658" s="7">
        <f>IFERROR(RANK('Ref. Cuotas'!K657,'Ref. Cuotas'!K:K,0)+COUNTIF('Ref. Cuotas'!$K$7:'Ref. Cuotas'!K657,'Ref. Cuotas'!K657)-1,"")</f>
        <v>29</v>
      </c>
      <c r="AM658" s="7">
        <f>IFERROR(RANK('Ref. Cuotas'!L657,'Ref. Cuotas'!L:L,0)+COUNTIF('Ref. Cuotas'!$L$7:'Ref. Cuotas'!L657,'Ref. Cuotas'!L657)-1,"")</f>
        <v>1289</v>
      </c>
      <c r="AN658" s="7">
        <f>IFERROR(RANK('Ref. Cuotas'!M657,'Ref. Cuotas'!M:M,0)+COUNTIF('Ref. Cuotas'!$M$7:'Ref. Cuotas'!M657,'Ref. Cuotas'!M657)-1,"")</f>
        <v>341</v>
      </c>
      <c r="AO658" s="7">
        <f>IFERROR(RANK('Ref. Cuotas'!H657,'Ref. Cuotas'!H:H,1)+COUNTIF('Ref. Cuotas'!$H$7:'Ref. Cuotas'!H657,'Ref. Cuotas'!H657)-1,"")</f>
        <v>713</v>
      </c>
      <c r="AP658" s="7">
        <f>IFERROR(RANK('Ref. Cuotas'!J657,'Ref. Cuotas'!J:J,1)+COUNTIF('Ref. Cuotas'!$J$7:'Ref. Cuotas'!J657,'Ref. Cuotas'!J657)-1,"")</f>
        <v>2801</v>
      </c>
      <c r="AQ658" s="7">
        <f>IFERROR(RANK('Ref. Cuotas'!K657,'Ref. Cuotas'!K:K,1)+COUNTIF('Ref. Cuotas'!$K$7:'Ref. Cuotas'!K657,'Ref. Cuotas'!K657)-1,"")</f>
        <v>2774</v>
      </c>
    </row>
    <row r="659" spans="31:43" ht="17.25" customHeight="1" x14ac:dyDescent="0.3">
      <c r="AE659" s="5" t="s">
        <v>654</v>
      </c>
      <c r="AF659" s="5" t="s">
        <v>3737</v>
      </c>
      <c r="AG659" s="6" t="s">
        <v>3035</v>
      </c>
      <c r="AH659" s="6" t="s">
        <v>4092</v>
      </c>
      <c r="AI659" s="7">
        <f>IFERROR(RANK('Ref. Cuotas'!H658,'Ref. Cuotas'!H:H,0)+COUNTIF('Ref. Cuotas'!$H$7:'Ref. Cuotas'!H658,'Ref. Cuotas'!H658)-1,"")</f>
        <v>264</v>
      </c>
      <c r="AJ659" s="7">
        <f>IFERROR(RANK('Ref. Cuotas'!I658,'Ref. Cuotas'!I:I,0)+COUNTIF('Ref. Cuotas'!$I$7:'Ref. Cuotas'!I658,'Ref. Cuotas'!I658)-1,"")</f>
        <v>60</v>
      </c>
      <c r="AK659" s="7">
        <f>IFERROR(RANK('Ref. Cuotas'!J658,'Ref. Cuotas'!J:J,0)+COUNTIF('Ref. Cuotas'!$J$7:'Ref. Cuotas'!J658,'Ref. Cuotas'!J658)-1,"")</f>
        <v>60</v>
      </c>
      <c r="AL659" s="7">
        <f>IFERROR(RANK('Ref. Cuotas'!K658,'Ref. Cuotas'!K:K,0)+COUNTIF('Ref. Cuotas'!$K$7:'Ref. Cuotas'!K658,'Ref. Cuotas'!K658)-1,"")</f>
        <v>32</v>
      </c>
      <c r="AM659" s="7">
        <f>IFERROR(RANK('Ref. Cuotas'!L658,'Ref. Cuotas'!L:L,0)+COUNTIF('Ref. Cuotas'!$L$7:'Ref. Cuotas'!L658,'Ref. Cuotas'!L658)-1,"")</f>
        <v>35</v>
      </c>
      <c r="AN659" s="7">
        <f>IFERROR(RANK('Ref. Cuotas'!M658,'Ref. Cuotas'!M:M,0)+COUNTIF('Ref. Cuotas'!$M$7:'Ref. Cuotas'!M658,'Ref. Cuotas'!M658)-1,"")</f>
        <v>136</v>
      </c>
      <c r="AO659" s="7">
        <f>IFERROR(RANK('Ref. Cuotas'!H658,'Ref. Cuotas'!H:H,1)+COUNTIF('Ref. Cuotas'!$H$7:'Ref. Cuotas'!H658,'Ref. Cuotas'!H658)-1,"")</f>
        <v>2539</v>
      </c>
      <c r="AP659" s="7">
        <f>IFERROR(RANK('Ref. Cuotas'!J658,'Ref. Cuotas'!J:J,1)+COUNTIF('Ref. Cuotas'!$J$7:'Ref. Cuotas'!J658,'Ref. Cuotas'!J658)-1,"")</f>
        <v>2743</v>
      </c>
      <c r="AQ659" s="7">
        <f>IFERROR(RANK('Ref. Cuotas'!K658,'Ref. Cuotas'!K:K,1)+COUNTIF('Ref. Cuotas'!$K$7:'Ref. Cuotas'!K658,'Ref. Cuotas'!K658)-1,"")</f>
        <v>2771</v>
      </c>
    </row>
    <row r="660" spans="31:43" ht="17.25" customHeight="1" x14ac:dyDescent="0.3">
      <c r="AE660" s="5" t="s">
        <v>655</v>
      </c>
      <c r="AF660" s="5" t="s">
        <v>3738</v>
      </c>
      <c r="AG660" s="6" t="s">
        <v>3035</v>
      </c>
      <c r="AH660" s="6" t="s">
        <v>4093</v>
      </c>
      <c r="AI660" s="7">
        <f>IFERROR(RANK('Ref. Cuotas'!H659,'Ref. Cuotas'!H:H,0)+COUNTIF('Ref. Cuotas'!$H$7:'Ref. Cuotas'!H659,'Ref. Cuotas'!H659)-1,"")</f>
        <v>769</v>
      </c>
      <c r="AJ660" s="7">
        <f>IFERROR(RANK('Ref. Cuotas'!I659,'Ref. Cuotas'!I:I,0)+COUNTIF('Ref. Cuotas'!$I$7:'Ref. Cuotas'!I659,'Ref. Cuotas'!I659)-1,"")</f>
        <v>481</v>
      </c>
      <c r="AK660" s="7">
        <f>IFERROR(RANK('Ref. Cuotas'!J659,'Ref. Cuotas'!J:J,0)+COUNTIF('Ref. Cuotas'!$J$7:'Ref. Cuotas'!J659,'Ref. Cuotas'!J659)-1,"")</f>
        <v>1253</v>
      </c>
      <c r="AL660" s="7">
        <f>IFERROR(RANK('Ref. Cuotas'!K659,'Ref. Cuotas'!K:K,0)+COUNTIF('Ref. Cuotas'!$K$7:'Ref. Cuotas'!K659,'Ref. Cuotas'!K659)-1,"")</f>
        <v>720</v>
      </c>
      <c r="AM660" s="7">
        <f>IFERROR(RANK('Ref. Cuotas'!L659,'Ref. Cuotas'!L:L,0)+COUNTIF('Ref. Cuotas'!$L$7:'Ref. Cuotas'!L659,'Ref. Cuotas'!L659)-1,"")</f>
        <v>332</v>
      </c>
      <c r="AN660" s="7">
        <f>IFERROR(RANK('Ref. Cuotas'!M659,'Ref. Cuotas'!M:M,0)+COUNTIF('Ref. Cuotas'!$M$7:'Ref. Cuotas'!M659,'Ref. Cuotas'!M659)-1,"")</f>
        <v>1409</v>
      </c>
      <c r="AO660" s="7">
        <f>IFERROR(RANK('Ref. Cuotas'!H659,'Ref. Cuotas'!H:H,1)+COUNTIF('Ref. Cuotas'!$H$7:'Ref. Cuotas'!H659,'Ref. Cuotas'!H659)-1,"")</f>
        <v>2034</v>
      </c>
      <c r="AP660" s="7">
        <f>IFERROR(RANK('Ref. Cuotas'!J659,'Ref. Cuotas'!J:J,1)+COUNTIF('Ref. Cuotas'!$J$7:'Ref. Cuotas'!J659,'Ref. Cuotas'!J659)-1,"")</f>
        <v>428</v>
      </c>
      <c r="AQ660" s="7">
        <f>IFERROR(RANK('Ref. Cuotas'!K659,'Ref. Cuotas'!K:K,1)+COUNTIF('Ref. Cuotas'!$K$7:'Ref. Cuotas'!K659,'Ref. Cuotas'!K659)-1,"")</f>
        <v>2083</v>
      </c>
    </row>
    <row r="661" spans="31:43" ht="17.25" customHeight="1" x14ac:dyDescent="0.3">
      <c r="AE661" s="5" t="s">
        <v>656</v>
      </c>
      <c r="AF661" s="5" t="s">
        <v>3739</v>
      </c>
      <c r="AG661" s="6" t="s">
        <v>3035</v>
      </c>
      <c r="AH661" s="6" t="s">
        <v>4121</v>
      </c>
      <c r="AI661" s="7">
        <f>IFERROR(RANK('Ref. Cuotas'!H660,'Ref. Cuotas'!H:H,0)+COUNTIF('Ref. Cuotas'!$H$7:'Ref. Cuotas'!H660,'Ref. Cuotas'!H660)-1,"")</f>
        <v>2221</v>
      </c>
      <c r="AJ661" s="7">
        <f>IFERROR(RANK('Ref. Cuotas'!I660,'Ref. Cuotas'!I:I,0)+COUNTIF('Ref. Cuotas'!$I$7:'Ref. Cuotas'!I660,'Ref. Cuotas'!I660)-1,"")</f>
        <v>1466</v>
      </c>
      <c r="AK661" s="7">
        <f>IFERROR(RANK('Ref. Cuotas'!J660,'Ref. Cuotas'!J:J,0)+COUNTIF('Ref. Cuotas'!$J$7:'Ref. Cuotas'!J660,'Ref. Cuotas'!J660)-1,"")</f>
        <v>1254</v>
      </c>
      <c r="AL661" s="7">
        <f>IFERROR(RANK('Ref. Cuotas'!K660,'Ref. Cuotas'!K:K,0)+COUNTIF('Ref. Cuotas'!$K$7:'Ref. Cuotas'!K660,'Ref. Cuotas'!K660)-1,"")</f>
        <v>2643</v>
      </c>
      <c r="AM661" s="7">
        <f>IFERROR(RANK('Ref. Cuotas'!L660,'Ref. Cuotas'!L:L,0)+COUNTIF('Ref. Cuotas'!$L$7:'Ref. Cuotas'!L660,'Ref. Cuotas'!L660)-1,"")</f>
        <v>2639</v>
      </c>
      <c r="AN661" s="7">
        <f>IFERROR(RANK('Ref. Cuotas'!M660,'Ref. Cuotas'!M:M,0)+COUNTIF('Ref. Cuotas'!$M$7:'Ref. Cuotas'!M660,'Ref. Cuotas'!M660)-1,"")</f>
        <v>1410</v>
      </c>
      <c r="AO661" s="7">
        <f>IFERROR(RANK('Ref. Cuotas'!H660,'Ref. Cuotas'!H:H,1)+COUNTIF('Ref. Cuotas'!$H$7:'Ref. Cuotas'!H660,'Ref. Cuotas'!H660)-1,"")</f>
        <v>582</v>
      </c>
      <c r="AP661" s="7">
        <f>IFERROR(RANK('Ref. Cuotas'!J660,'Ref. Cuotas'!J:J,1)+COUNTIF('Ref. Cuotas'!$J$7:'Ref. Cuotas'!J660,'Ref. Cuotas'!J660)-1,"")</f>
        <v>429</v>
      </c>
      <c r="AQ661" s="7">
        <f>IFERROR(RANK('Ref. Cuotas'!K660,'Ref. Cuotas'!K:K,1)+COUNTIF('Ref. Cuotas'!$K$7:'Ref. Cuotas'!K660,'Ref. Cuotas'!K660)-1,"")</f>
        <v>61</v>
      </c>
    </row>
    <row r="662" spans="31:43" ht="17.25" customHeight="1" x14ac:dyDescent="0.3">
      <c r="AE662" s="5" t="s">
        <v>657</v>
      </c>
      <c r="AF662" s="5" t="s">
        <v>3740</v>
      </c>
      <c r="AG662" s="6" t="s">
        <v>3035</v>
      </c>
      <c r="AH662" s="6" t="s">
        <v>4138</v>
      </c>
      <c r="AI662" s="7">
        <f>IFERROR(RANK('Ref. Cuotas'!H661,'Ref. Cuotas'!H:H,0)+COUNTIF('Ref. Cuotas'!$H$7:'Ref. Cuotas'!H661,'Ref. Cuotas'!H661)-1,"")</f>
        <v>609</v>
      </c>
      <c r="AJ662" s="7">
        <f>IFERROR(RANK('Ref. Cuotas'!I661,'Ref. Cuotas'!I:I,0)+COUNTIF('Ref. Cuotas'!$I$7:'Ref. Cuotas'!I661,'Ref. Cuotas'!I661)-1,"")</f>
        <v>1467</v>
      </c>
      <c r="AK662" s="7">
        <f>IFERROR(RANK('Ref. Cuotas'!J661,'Ref. Cuotas'!J:J,0)+COUNTIF('Ref. Cuotas'!$J$7:'Ref. Cuotas'!J661,'Ref. Cuotas'!J661)-1,"")</f>
        <v>1255</v>
      </c>
      <c r="AL662" s="7">
        <f>IFERROR(RANK('Ref. Cuotas'!K661,'Ref. Cuotas'!K:K,0)+COUNTIF('Ref. Cuotas'!$K$7:'Ref. Cuotas'!K661,'Ref. Cuotas'!K661)-1,"")</f>
        <v>1871</v>
      </c>
      <c r="AM662" s="7">
        <f>IFERROR(RANK('Ref. Cuotas'!L661,'Ref. Cuotas'!L:L,0)+COUNTIF('Ref. Cuotas'!$L$7:'Ref. Cuotas'!L661,'Ref. Cuotas'!L661)-1,"")</f>
        <v>1917</v>
      </c>
      <c r="AN662" s="7">
        <f>IFERROR(RANK('Ref. Cuotas'!M661,'Ref. Cuotas'!M:M,0)+COUNTIF('Ref. Cuotas'!$M$7:'Ref. Cuotas'!M661,'Ref. Cuotas'!M661)-1,"")</f>
        <v>1411</v>
      </c>
      <c r="AO662" s="7">
        <f>IFERROR(RANK('Ref. Cuotas'!H661,'Ref. Cuotas'!H:H,1)+COUNTIF('Ref. Cuotas'!$H$7:'Ref. Cuotas'!H661,'Ref. Cuotas'!H661)-1,"")</f>
        <v>2194</v>
      </c>
      <c r="AP662" s="7">
        <f>IFERROR(RANK('Ref. Cuotas'!J661,'Ref. Cuotas'!J:J,1)+COUNTIF('Ref. Cuotas'!$J$7:'Ref. Cuotas'!J661,'Ref. Cuotas'!J661)-1,"")</f>
        <v>430</v>
      </c>
      <c r="AQ662" s="7">
        <f>IFERROR(RANK('Ref. Cuotas'!K661,'Ref. Cuotas'!K:K,1)+COUNTIF('Ref. Cuotas'!$K$7:'Ref. Cuotas'!K661,'Ref. Cuotas'!K661)-1,"")</f>
        <v>932</v>
      </c>
    </row>
    <row r="663" spans="31:43" ht="17.25" customHeight="1" x14ac:dyDescent="0.3">
      <c r="AE663" s="5" t="s">
        <v>658</v>
      </c>
      <c r="AF663" s="5" t="s">
        <v>3741</v>
      </c>
      <c r="AG663" s="6" t="s">
        <v>3035</v>
      </c>
      <c r="AH663" s="6" t="s">
        <v>4091</v>
      </c>
      <c r="AI663" s="7">
        <f>IFERROR(RANK('Ref. Cuotas'!H662,'Ref. Cuotas'!H:H,0)+COUNTIF('Ref. Cuotas'!$H$7:'Ref. Cuotas'!H662,'Ref. Cuotas'!H662)-1,"")</f>
        <v>263</v>
      </c>
      <c r="AJ663" s="7">
        <f>IFERROR(RANK('Ref. Cuotas'!I662,'Ref. Cuotas'!I:I,0)+COUNTIF('Ref. Cuotas'!$I$7:'Ref. Cuotas'!I662,'Ref. Cuotas'!I662)-1,"")</f>
        <v>26</v>
      </c>
      <c r="AK663" s="7">
        <f>IFERROR(RANK('Ref. Cuotas'!J662,'Ref. Cuotas'!J:J,0)+COUNTIF('Ref. Cuotas'!$J$7:'Ref. Cuotas'!J662,'Ref. Cuotas'!J662)-1,"")</f>
        <v>26</v>
      </c>
      <c r="AL663" s="7">
        <f>IFERROR(RANK('Ref. Cuotas'!K662,'Ref. Cuotas'!K:K,0)+COUNTIF('Ref. Cuotas'!$K$7:'Ref. Cuotas'!K662,'Ref. Cuotas'!K662)-1,"")</f>
        <v>146</v>
      </c>
      <c r="AM663" s="7">
        <f>IFERROR(RANK('Ref. Cuotas'!L662,'Ref. Cuotas'!L:L,0)+COUNTIF('Ref. Cuotas'!$L$7:'Ref. Cuotas'!L662,'Ref. Cuotas'!L662)-1,"")</f>
        <v>2096</v>
      </c>
      <c r="AN663" s="7">
        <f>IFERROR(RANK('Ref. Cuotas'!M662,'Ref. Cuotas'!M:M,0)+COUNTIF('Ref. Cuotas'!$M$7:'Ref. Cuotas'!M662,'Ref. Cuotas'!M662)-1,"")</f>
        <v>342</v>
      </c>
      <c r="AO663" s="7">
        <f>IFERROR(RANK('Ref. Cuotas'!H662,'Ref. Cuotas'!H:H,1)+COUNTIF('Ref. Cuotas'!$H$7:'Ref. Cuotas'!H662,'Ref. Cuotas'!H662)-1,"")</f>
        <v>2540</v>
      </c>
      <c r="AP663" s="7">
        <f>IFERROR(RANK('Ref. Cuotas'!J662,'Ref. Cuotas'!J:J,1)+COUNTIF('Ref. Cuotas'!$J$7:'Ref. Cuotas'!J662,'Ref. Cuotas'!J662)-1,"")</f>
        <v>2777</v>
      </c>
      <c r="AQ663" s="7">
        <f>IFERROR(RANK('Ref. Cuotas'!K662,'Ref. Cuotas'!K:K,1)+COUNTIF('Ref. Cuotas'!$K$7:'Ref. Cuotas'!K662,'Ref. Cuotas'!K662)-1,"")</f>
        <v>2657</v>
      </c>
    </row>
    <row r="664" spans="31:43" ht="17.25" customHeight="1" x14ac:dyDescent="0.3">
      <c r="AE664" s="5" t="s">
        <v>659</v>
      </c>
      <c r="AF664" s="5" t="s">
        <v>3742</v>
      </c>
      <c r="AG664" s="6" t="s">
        <v>3035</v>
      </c>
      <c r="AH664" s="6" t="s">
        <v>4109</v>
      </c>
      <c r="AI664" s="7">
        <f>IFERROR(RANK('Ref. Cuotas'!H663,'Ref. Cuotas'!H:H,0)+COUNTIF('Ref. Cuotas'!$H$7:'Ref. Cuotas'!H663,'Ref. Cuotas'!H663)-1,"")</f>
        <v>2129</v>
      </c>
      <c r="AJ664" s="7">
        <f>IFERROR(RANK('Ref. Cuotas'!I663,'Ref. Cuotas'!I:I,0)+COUNTIF('Ref. Cuotas'!$I$7:'Ref. Cuotas'!I663,'Ref. Cuotas'!I663)-1,"")</f>
        <v>9</v>
      </c>
      <c r="AK664" s="7">
        <f>IFERROR(RANK('Ref. Cuotas'!J663,'Ref. Cuotas'!J:J,0)+COUNTIF('Ref. Cuotas'!$J$7:'Ref. Cuotas'!J663,'Ref. Cuotas'!J663)-1,"")</f>
        <v>8</v>
      </c>
      <c r="AL664" s="7">
        <f>IFERROR(RANK('Ref. Cuotas'!K663,'Ref. Cuotas'!K:K,0)+COUNTIF('Ref. Cuotas'!$K$7:'Ref. Cuotas'!K663,'Ref. Cuotas'!K663)-1,"")</f>
        <v>12</v>
      </c>
      <c r="AM664" s="7">
        <f>IFERROR(RANK('Ref. Cuotas'!L663,'Ref. Cuotas'!L:L,0)+COUNTIF('Ref. Cuotas'!$L$7:'Ref. Cuotas'!L663,'Ref. Cuotas'!L663)-1,"")</f>
        <v>530</v>
      </c>
      <c r="AN664" s="7">
        <f>IFERROR(RANK('Ref. Cuotas'!M663,'Ref. Cuotas'!M:M,0)+COUNTIF('Ref. Cuotas'!$M$7:'Ref. Cuotas'!M663,'Ref. Cuotas'!M663)-1,"")</f>
        <v>19</v>
      </c>
      <c r="AO664" s="7">
        <f>IFERROR(RANK('Ref. Cuotas'!H663,'Ref. Cuotas'!H:H,1)+COUNTIF('Ref. Cuotas'!$H$7:'Ref. Cuotas'!H663,'Ref. Cuotas'!H663)-1,"")</f>
        <v>674</v>
      </c>
      <c r="AP664" s="7">
        <f>IFERROR(RANK('Ref. Cuotas'!J663,'Ref. Cuotas'!J:J,1)+COUNTIF('Ref. Cuotas'!$J$7:'Ref. Cuotas'!J663,'Ref. Cuotas'!J663)-1,"")</f>
        <v>2795</v>
      </c>
      <c r="AQ664" s="7">
        <f>IFERROR(RANK('Ref. Cuotas'!K663,'Ref. Cuotas'!K:K,1)+COUNTIF('Ref. Cuotas'!$K$7:'Ref. Cuotas'!K663,'Ref. Cuotas'!K663)-1,"")</f>
        <v>2791</v>
      </c>
    </row>
    <row r="665" spans="31:43" ht="17.25" customHeight="1" x14ac:dyDescent="0.3">
      <c r="AE665" s="5" t="s">
        <v>660</v>
      </c>
      <c r="AF665" s="5" t="s">
        <v>3743</v>
      </c>
      <c r="AG665" s="6" t="s">
        <v>3036</v>
      </c>
      <c r="AH665" s="6" t="s">
        <v>4092</v>
      </c>
      <c r="AI665" s="7">
        <f>IFERROR(RANK('Ref. Cuotas'!H664,'Ref. Cuotas'!H:H,0)+COUNTIF('Ref. Cuotas'!$H$7:'Ref. Cuotas'!H664,'Ref. Cuotas'!H664)-1,"")</f>
        <v>301</v>
      </c>
      <c r="AJ665" s="7">
        <f>IFERROR(RANK('Ref. Cuotas'!I664,'Ref. Cuotas'!I:I,0)+COUNTIF('Ref. Cuotas'!$I$7:'Ref. Cuotas'!I664,'Ref. Cuotas'!I664)-1,"")</f>
        <v>1040</v>
      </c>
      <c r="AK665" s="7">
        <f>IFERROR(RANK('Ref. Cuotas'!J664,'Ref. Cuotas'!J:J,0)+COUNTIF('Ref. Cuotas'!$J$7:'Ref. Cuotas'!J664,'Ref. Cuotas'!J664)-1,"")</f>
        <v>1256</v>
      </c>
      <c r="AL665" s="7">
        <f>IFERROR(RANK('Ref. Cuotas'!K664,'Ref. Cuotas'!K:K,0)+COUNTIF('Ref. Cuotas'!$K$7:'Ref. Cuotas'!K664,'Ref. Cuotas'!K664)-1,"")</f>
        <v>1684</v>
      </c>
      <c r="AM665" s="7">
        <f>IFERROR(RANK('Ref. Cuotas'!L664,'Ref. Cuotas'!L:L,0)+COUNTIF('Ref. Cuotas'!$L$7:'Ref. Cuotas'!L664,'Ref. Cuotas'!L664)-1,"")</f>
        <v>563</v>
      </c>
      <c r="AN665" s="7">
        <f>IFERROR(RANK('Ref. Cuotas'!M664,'Ref. Cuotas'!M:M,0)+COUNTIF('Ref. Cuotas'!$M$7:'Ref. Cuotas'!M664,'Ref. Cuotas'!M664)-1,"")</f>
        <v>1412</v>
      </c>
      <c r="AO665" s="7">
        <f>IFERROR(RANK('Ref. Cuotas'!H664,'Ref. Cuotas'!H:H,1)+COUNTIF('Ref. Cuotas'!$H$7:'Ref. Cuotas'!H664,'Ref. Cuotas'!H664)-1,"")</f>
        <v>2502</v>
      </c>
      <c r="AP665" s="7">
        <f>IFERROR(RANK('Ref. Cuotas'!J664,'Ref. Cuotas'!J:J,1)+COUNTIF('Ref. Cuotas'!$J$7:'Ref. Cuotas'!J664,'Ref. Cuotas'!J664)-1,"")</f>
        <v>431</v>
      </c>
      <c r="AQ665" s="7">
        <f>IFERROR(RANK('Ref. Cuotas'!K664,'Ref. Cuotas'!K:K,1)+COUNTIF('Ref. Cuotas'!$K$7:'Ref. Cuotas'!K664,'Ref. Cuotas'!K664)-1,"")</f>
        <v>1119</v>
      </c>
    </row>
    <row r="666" spans="31:43" ht="17.25" customHeight="1" x14ac:dyDescent="0.3">
      <c r="AE666" s="5" t="s">
        <v>661</v>
      </c>
      <c r="AF666" s="5" t="s">
        <v>3744</v>
      </c>
      <c r="AG666" s="6" t="s">
        <v>3036</v>
      </c>
      <c r="AH666" s="6" t="s">
        <v>4093</v>
      </c>
      <c r="AI666" s="7">
        <f>IFERROR(RANK('Ref. Cuotas'!H665,'Ref. Cuotas'!H:H,0)+COUNTIF('Ref. Cuotas'!$H$7:'Ref. Cuotas'!H665,'Ref. Cuotas'!H665)-1,"")</f>
        <v>442</v>
      </c>
      <c r="AJ666" s="7">
        <f>IFERROR(RANK('Ref. Cuotas'!I665,'Ref. Cuotas'!I:I,0)+COUNTIF('Ref. Cuotas'!$I$7:'Ref. Cuotas'!I665,'Ref. Cuotas'!I665)-1,"")</f>
        <v>745</v>
      </c>
      <c r="AK666" s="7">
        <f>IFERROR(RANK('Ref. Cuotas'!J665,'Ref. Cuotas'!J:J,0)+COUNTIF('Ref. Cuotas'!$J$7:'Ref. Cuotas'!J665,'Ref. Cuotas'!J665)-1,"")</f>
        <v>655</v>
      </c>
      <c r="AL666" s="7">
        <f>IFERROR(RANK('Ref. Cuotas'!K665,'Ref. Cuotas'!K:K,0)+COUNTIF('Ref. Cuotas'!$K$7:'Ref. Cuotas'!K665,'Ref. Cuotas'!K665)-1,"")</f>
        <v>1331</v>
      </c>
      <c r="AM666" s="7">
        <f>IFERROR(RANK('Ref. Cuotas'!L665,'Ref. Cuotas'!L:L,0)+COUNTIF('Ref. Cuotas'!$L$7:'Ref. Cuotas'!L665,'Ref. Cuotas'!L665)-1,"")</f>
        <v>167</v>
      </c>
      <c r="AN666" s="7">
        <f>IFERROR(RANK('Ref. Cuotas'!M665,'Ref. Cuotas'!M:M,0)+COUNTIF('Ref. Cuotas'!$M$7:'Ref. Cuotas'!M665,'Ref. Cuotas'!M665)-1,"")</f>
        <v>1413</v>
      </c>
      <c r="AO666" s="7">
        <f>IFERROR(RANK('Ref. Cuotas'!H665,'Ref. Cuotas'!H:H,1)+COUNTIF('Ref. Cuotas'!$H$7:'Ref. Cuotas'!H665,'Ref. Cuotas'!H665)-1,"")</f>
        <v>2361</v>
      </c>
      <c r="AP666" s="7">
        <f>IFERROR(RANK('Ref. Cuotas'!J665,'Ref. Cuotas'!J:J,1)+COUNTIF('Ref. Cuotas'!$J$7:'Ref. Cuotas'!J665,'Ref. Cuotas'!J665)-1,"")</f>
        <v>2148</v>
      </c>
      <c r="AQ666" s="7">
        <f>IFERROR(RANK('Ref. Cuotas'!K665,'Ref. Cuotas'!K:K,1)+COUNTIF('Ref. Cuotas'!$K$7:'Ref. Cuotas'!K665,'Ref. Cuotas'!K665)-1,"")</f>
        <v>1472</v>
      </c>
    </row>
    <row r="667" spans="31:43" ht="17.25" customHeight="1" x14ac:dyDescent="0.3">
      <c r="AE667" s="5" t="s">
        <v>662</v>
      </c>
      <c r="AF667" s="5" t="s">
        <v>3745</v>
      </c>
      <c r="AG667" s="6" t="s">
        <v>3036</v>
      </c>
      <c r="AH667" s="6" t="s">
        <v>4116</v>
      </c>
      <c r="AI667" s="7">
        <f>IFERROR(RANK('Ref. Cuotas'!H666,'Ref. Cuotas'!H:H,0)+COUNTIF('Ref. Cuotas'!$H$7:'Ref. Cuotas'!H666,'Ref. Cuotas'!H666)-1,"")</f>
        <v>438</v>
      </c>
      <c r="AJ667" s="7">
        <f>IFERROR(RANK('Ref. Cuotas'!I666,'Ref. Cuotas'!I:I,0)+COUNTIF('Ref. Cuotas'!$I$7:'Ref. Cuotas'!I666,'Ref. Cuotas'!I666)-1,"")</f>
        <v>539</v>
      </c>
      <c r="AK667" s="7">
        <f>IFERROR(RANK('Ref. Cuotas'!J666,'Ref. Cuotas'!J:J,0)+COUNTIF('Ref. Cuotas'!$J$7:'Ref. Cuotas'!J666,'Ref. Cuotas'!J666)-1,"")</f>
        <v>597</v>
      </c>
      <c r="AL667" s="7">
        <f>IFERROR(RANK('Ref. Cuotas'!K666,'Ref. Cuotas'!K:K,0)+COUNTIF('Ref. Cuotas'!$K$7:'Ref. Cuotas'!K666,'Ref. Cuotas'!K666)-1,"")</f>
        <v>762</v>
      </c>
      <c r="AM667" s="7">
        <f>IFERROR(RANK('Ref. Cuotas'!L666,'Ref. Cuotas'!L:L,0)+COUNTIF('Ref. Cuotas'!$L$7:'Ref. Cuotas'!L666,'Ref. Cuotas'!L666)-1,"")</f>
        <v>405</v>
      </c>
      <c r="AN667" s="7">
        <f>IFERROR(RANK('Ref. Cuotas'!M666,'Ref. Cuotas'!M:M,0)+COUNTIF('Ref. Cuotas'!$M$7:'Ref. Cuotas'!M666,'Ref. Cuotas'!M666)-1,"")</f>
        <v>137</v>
      </c>
      <c r="AO667" s="7">
        <f>IFERROR(RANK('Ref. Cuotas'!H666,'Ref. Cuotas'!H:H,1)+COUNTIF('Ref. Cuotas'!$H$7:'Ref. Cuotas'!H666,'Ref. Cuotas'!H666)-1,"")</f>
        <v>2365</v>
      </c>
      <c r="AP667" s="7">
        <f>IFERROR(RANK('Ref. Cuotas'!J666,'Ref. Cuotas'!J:J,1)+COUNTIF('Ref. Cuotas'!$J$7:'Ref. Cuotas'!J666,'Ref. Cuotas'!J666)-1,"")</f>
        <v>2206</v>
      </c>
      <c r="AQ667" s="7">
        <f>IFERROR(RANK('Ref. Cuotas'!K666,'Ref. Cuotas'!K:K,1)+COUNTIF('Ref. Cuotas'!$K$7:'Ref. Cuotas'!K666,'Ref. Cuotas'!K666)-1,"")</f>
        <v>2041</v>
      </c>
    </row>
    <row r="668" spans="31:43" ht="17.25" customHeight="1" x14ac:dyDescent="0.3">
      <c r="AE668" s="5" t="s">
        <v>663</v>
      </c>
      <c r="AF668" s="5" t="s">
        <v>3746</v>
      </c>
      <c r="AG668" s="6" t="s">
        <v>3036</v>
      </c>
      <c r="AH668" s="6" t="s">
        <v>4102</v>
      </c>
      <c r="AI668" s="7">
        <f>IFERROR(RANK('Ref. Cuotas'!H667,'Ref. Cuotas'!H:H,0)+COUNTIF('Ref. Cuotas'!$H$7:'Ref. Cuotas'!H667,'Ref. Cuotas'!H667)-1,"")</f>
        <v>2643</v>
      </c>
      <c r="AJ668" s="7">
        <f>IFERROR(RANK('Ref. Cuotas'!I667,'Ref. Cuotas'!I:I,0)+COUNTIF('Ref. Cuotas'!$I$7:'Ref. Cuotas'!I667,'Ref. Cuotas'!I667)-1,"")</f>
        <v>847</v>
      </c>
      <c r="AK668" s="7">
        <f>IFERROR(RANK('Ref. Cuotas'!J667,'Ref. Cuotas'!J:J,0)+COUNTIF('Ref. Cuotas'!$J$7:'Ref. Cuotas'!J667,'Ref. Cuotas'!J667)-1,"")</f>
        <v>651</v>
      </c>
      <c r="AL668" s="7">
        <f>IFERROR(RANK('Ref. Cuotas'!K667,'Ref. Cuotas'!K:K,0)+COUNTIF('Ref. Cuotas'!$K$7:'Ref. Cuotas'!K667,'Ref. Cuotas'!K667)-1,"")</f>
        <v>1358</v>
      </c>
      <c r="AM668" s="7">
        <f>IFERROR(RANK('Ref. Cuotas'!L667,'Ref. Cuotas'!L:L,0)+COUNTIF('Ref. Cuotas'!$L$7:'Ref. Cuotas'!L667,'Ref. Cuotas'!L667)-1,"")</f>
        <v>88</v>
      </c>
      <c r="AN668" s="7">
        <f>IFERROR(RANK('Ref. Cuotas'!M667,'Ref. Cuotas'!M:M,0)+COUNTIF('Ref. Cuotas'!$M$7:'Ref. Cuotas'!M667,'Ref. Cuotas'!M667)-1,"")</f>
        <v>1414</v>
      </c>
      <c r="AO668" s="7">
        <f>IFERROR(RANK('Ref. Cuotas'!H667,'Ref. Cuotas'!H:H,1)+COUNTIF('Ref. Cuotas'!$H$7:'Ref. Cuotas'!H667,'Ref. Cuotas'!H667)-1,"")</f>
        <v>160</v>
      </c>
      <c r="AP668" s="7">
        <f>IFERROR(RANK('Ref. Cuotas'!J667,'Ref. Cuotas'!J:J,1)+COUNTIF('Ref. Cuotas'!$J$7:'Ref. Cuotas'!J667,'Ref. Cuotas'!J667)-1,"")</f>
        <v>2152</v>
      </c>
      <c r="AQ668" s="7">
        <f>IFERROR(RANK('Ref. Cuotas'!K667,'Ref. Cuotas'!K:K,1)+COUNTIF('Ref. Cuotas'!$K$7:'Ref. Cuotas'!K667,'Ref. Cuotas'!K667)-1,"")</f>
        <v>1445</v>
      </c>
    </row>
    <row r="669" spans="31:43" ht="17.25" customHeight="1" x14ac:dyDescent="0.3">
      <c r="AE669" s="5" t="s">
        <v>664</v>
      </c>
      <c r="AF669" s="5" t="s">
        <v>3747</v>
      </c>
      <c r="AG669" s="6" t="s">
        <v>3036</v>
      </c>
      <c r="AH669" s="6" t="s">
        <v>4128</v>
      </c>
      <c r="AI669" s="7">
        <f>IFERROR(RANK('Ref. Cuotas'!H668,'Ref. Cuotas'!H:H,0)+COUNTIF('Ref. Cuotas'!$H$7:'Ref. Cuotas'!H668,'Ref. Cuotas'!H668)-1,"")</f>
        <v>2122</v>
      </c>
      <c r="AJ669" s="7">
        <f>IFERROR(RANK('Ref. Cuotas'!I668,'Ref. Cuotas'!I:I,0)+COUNTIF('Ref. Cuotas'!$I$7:'Ref. Cuotas'!I668,'Ref. Cuotas'!I668)-1,"")</f>
        <v>816</v>
      </c>
      <c r="AK669" s="7">
        <f>IFERROR(RANK('Ref. Cuotas'!J668,'Ref. Cuotas'!J:J,0)+COUNTIF('Ref. Cuotas'!$J$7:'Ref. Cuotas'!J668,'Ref. Cuotas'!J668)-1,"")</f>
        <v>591</v>
      </c>
      <c r="AL669" s="7">
        <f>IFERROR(RANK('Ref. Cuotas'!K668,'Ref. Cuotas'!K:K,0)+COUNTIF('Ref. Cuotas'!$K$7:'Ref. Cuotas'!K668,'Ref. Cuotas'!K668)-1,"")</f>
        <v>1049</v>
      </c>
      <c r="AM669" s="7">
        <f>IFERROR(RANK('Ref. Cuotas'!L668,'Ref. Cuotas'!L:L,0)+COUNTIF('Ref. Cuotas'!$L$7:'Ref. Cuotas'!L668,'Ref. Cuotas'!L668)-1,"")</f>
        <v>261</v>
      </c>
      <c r="AN669" s="7">
        <f>IFERROR(RANK('Ref. Cuotas'!M668,'Ref. Cuotas'!M:M,0)+COUNTIF('Ref. Cuotas'!$M$7:'Ref. Cuotas'!M668,'Ref. Cuotas'!M668)-1,"")</f>
        <v>343</v>
      </c>
      <c r="AO669" s="7">
        <f>IFERROR(RANK('Ref. Cuotas'!H668,'Ref. Cuotas'!H:H,1)+COUNTIF('Ref. Cuotas'!$H$7:'Ref. Cuotas'!H668,'Ref. Cuotas'!H668)-1,"")</f>
        <v>681</v>
      </c>
      <c r="AP669" s="7">
        <f>IFERROR(RANK('Ref. Cuotas'!J668,'Ref. Cuotas'!J:J,1)+COUNTIF('Ref. Cuotas'!$J$7:'Ref. Cuotas'!J668,'Ref. Cuotas'!J668)-1,"")</f>
        <v>2212</v>
      </c>
      <c r="AQ669" s="7">
        <f>IFERROR(RANK('Ref. Cuotas'!K668,'Ref. Cuotas'!K:K,1)+COUNTIF('Ref. Cuotas'!$K$7:'Ref. Cuotas'!K668,'Ref. Cuotas'!K668)-1,"")</f>
        <v>1754</v>
      </c>
    </row>
    <row r="670" spans="31:43" ht="17.25" customHeight="1" x14ac:dyDescent="0.3">
      <c r="AE670" s="5" t="s">
        <v>665</v>
      </c>
      <c r="AF670" s="5" t="s">
        <v>3748</v>
      </c>
      <c r="AG670" s="6" t="s">
        <v>3036</v>
      </c>
      <c r="AH670" s="6" t="s">
        <v>4129</v>
      </c>
      <c r="AI670" s="7">
        <f>IFERROR(RANK('Ref. Cuotas'!H669,'Ref. Cuotas'!H:H,0)+COUNTIF('Ref. Cuotas'!$H$7:'Ref. Cuotas'!H669,'Ref. Cuotas'!H669)-1,"")</f>
        <v>1436</v>
      </c>
      <c r="AJ670" s="7">
        <f>IFERROR(RANK('Ref. Cuotas'!I669,'Ref. Cuotas'!I:I,0)+COUNTIF('Ref. Cuotas'!$I$7:'Ref. Cuotas'!I669,'Ref. Cuotas'!I669)-1,"")</f>
        <v>741</v>
      </c>
      <c r="AK670" s="7">
        <f>IFERROR(RANK('Ref. Cuotas'!J669,'Ref. Cuotas'!J:J,0)+COUNTIF('Ref. Cuotas'!$J$7:'Ref. Cuotas'!J669,'Ref. Cuotas'!J669)-1,"")</f>
        <v>1257</v>
      </c>
      <c r="AL670" s="7">
        <f>IFERROR(RANK('Ref. Cuotas'!K669,'Ref. Cuotas'!K:K,0)+COUNTIF('Ref. Cuotas'!$K$7:'Ref. Cuotas'!K669,'Ref. Cuotas'!K669)-1,"")</f>
        <v>1894</v>
      </c>
      <c r="AM670" s="7">
        <f>IFERROR(RANK('Ref. Cuotas'!L669,'Ref. Cuotas'!L:L,0)+COUNTIF('Ref. Cuotas'!$L$7:'Ref. Cuotas'!L669,'Ref. Cuotas'!L669)-1,"")</f>
        <v>528</v>
      </c>
      <c r="AN670" s="7">
        <f>IFERROR(RANK('Ref. Cuotas'!M669,'Ref. Cuotas'!M:M,0)+COUNTIF('Ref. Cuotas'!$M$7:'Ref. Cuotas'!M669,'Ref. Cuotas'!M669)-1,"")</f>
        <v>1415</v>
      </c>
      <c r="AO670" s="7">
        <f>IFERROR(RANK('Ref. Cuotas'!H669,'Ref. Cuotas'!H:H,1)+COUNTIF('Ref. Cuotas'!$H$7:'Ref. Cuotas'!H669,'Ref. Cuotas'!H669)-1,"")</f>
        <v>1367</v>
      </c>
      <c r="AP670" s="7">
        <f>IFERROR(RANK('Ref. Cuotas'!J669,'Ref. Cuotas'!J:J,1)+COUNTIF('Ref. Cuotas'!$J$7:'Ref. Cuotas'!J669,'Ref. Cuotas'!J669)-1,"")</f>
        <v>432</v>
      </c>
      <c r="AQ670" s="7">
        <f>IFERROR(RANK('Ref. Cuotas'!K669,'Ref. Cuotas'!K:K,1)+COUNTIF('Ref. Cuotas'!$K$7:'Ref. Cuotas'!K669,'Ref. Cuotas'!K669)-1,"")</f>
        <v>909</v>
      </c>
    </row>
    <row r="671" spans="31:43" ht="17.25" customHeight="1" x14ac:dyDescent="0.3">
      <c r="AE671" s="5" t="s">
        <v>666</v>
      </c>
      <c r="AF671" s="5" t="s">
        <v>3749</v>
      </c>
      <c r="AG671" s="6" t="s">
        <v>3036</v>
      </c>
      <c r="AH671" s="6" t="s">
        <v>4130</v>
      </c>
      <c r="AI671" s="7">
        <f>IFERROR(RANK('Ref. Cuotas'!H670,'Ref. Cuotas'!H:H,0)+COUNTIF('Ref. Cuotas'!$H$7:'Ref. Cuotas'!H670,'Ref. Cuotas'!H670)-1,"")</f>
        <v>2621</v>
      </c>
      <c r="AJ671" s="7">
        <f>IFERROR(RANK('Ref. Cuotas'!I670,'Ref. Cuotas'!I:I,0)+COUNTIF('Ref. Cuotas'!$I$7:'Ref. Cuotas'!I670,'Ref. Cuotas'!I670)-1,"")</f>
        <v>1468</v>
      </c>
      <c r="AK671" s="7">
        <f>IFERROR(RANK('Ref. Cuotas'!J670,'Ref. Cuotas'!J:J,0)+COUNTIF('Ref. Cuotas'!$J$7:'Ref. Cuotas'!J670,'Ref. Cuotas'!J670)-1,"")</f>
        <v>1258</v>
      </c>
      <c r="AL671" s="7">
        <f>IFERROR(RANK('Ref. Cuotas'!K670,'Ref. Cuotas'!K:K,0)+COUNTIF('Ref. Cuotas'!$K$7:'Ref. Cuotas'!K670,'Ref. Cuotas'!K670)-1,"")</f>
        <v>2351</v>
      </c>
      <c r="AM671" s="7">
        <f>IFERROR(RANK('Ref. Cuotas'!L670,'Ref. Cuotas'!L:L,0)+COUNTIF('Ref. Cuotas'!$L$7:'Ref. Cuotas'!L670,'Ref. Cuotas'!L670)-1,"")</f>
        <v>1809</v>
      </c>
      <c r="AN671" s="7">
        <f>IFERROR(RANK('Ref. Cuotas'!M670,'Ref. Cuotas'!M:M,0)+COUNTIF('Ref. Cuotas'!$M$7:'Ref. Cuotas'!M670,'Ref. Cuotas'!M670)-1,"")</f>
        <v>1416</v>
      </c>
      <c r="AO671" s="7">
        <f>IFERROR(RANK('Ref. Cuotas'!H670,'Ref. Cuotas'!H:H,1)+COUNTIF('Ref. Cuotas'!$H$7:'Ref. Cuotas'!H670,'Ref. Cuotas'!H670)-1,"")</f>
        <v>182</v>
      </c>
      <c r="AP671" s="7">
        <f>IFERROR(RANK('Ref. Cuotas'!J670,'Ref. Cuotas'!J:J,1)+COUNTIF('Ref. Cuotas'!$J$7:'Ref. Cuotas'!J670,'Ref. Cuotas'!J670)-1,"")</f>
        <v>433</v>
      </c>
      <c r="AQ671" s="7">
        <f>IFERROR(RANK('Ref. Cuotas'!K670,'Ref. Cuotas'!K:K,1)+COUNTIF('Ref. Cuotas'!$K$7:'Ref. Cuotas'!K670,'Ref. Cuotas'!K670)-1,"")</f>
        <v>452</v>
      </c>
    </row>
    <row r="672" spans="31:43" ht="17.25" customHeight="1" x14ac:dyDescent="0.3">
      <c r="AE672" s="5" t="s">
        <v>667</v>
      </c>
      <c r="AF672" s="5" t="s">
        <v>3750</v>
      </c>
      <c r="AG672" s="6" t="s">
        <v>3036</v>
      </c>
      <c r="AH672" s="6" t="s">
        <v>4108</v>
      </c>
      <c r="AI672" s="7">
        <f>IFERROR(RANK('Ref. Cuotas'!H671,'Ref. Cuotas'!H:H,0)+COUNTIF('Ref. Cuotas'!$H$7:'Ref. Cuotas'!H671,'Ref. Cuotas'!H671)-1,"")</f>
        <v>2732</v>
      </c>
      <c r="AJ672" s="7">
        <f>IFERROR(RANK('Ref. Cuotas'!I671,'Ref. Cuotas'!I:I,0)+COUNTIF('Ref. Cuotas'!$I$7:'Ref. Cuotas'!I671,'Ref. Cuotas'!I671)-1,"")</f>
        <v>244</v>
      </c>
      <c r="AK672" s="7">
        <f>IFERROR(RANK('Ref. Cuotas'!J671,'Ref. Cuotas'!J:J,0)+COUNTIF('Ref. Cuotas'!$J$7:'Ref. Cuotas'!J671,'Ref. Cuotas'!J671)-1,"")</f>
        <v>451</v>
      </c>
      <c r="AL672" s="7">
        <f>IFERROR(RANK('Ref. Cuotas'!K671,'Ref. Cuotas'!K:K,0)+COUNTIF('Ref. Cuotas'!$K$7:'Ref. Cuotas'!K671,'Ref. Cuotas'!K671)-1,"")</f>
        <v>1155</v>
      </c>
      <c r="AM672" s="7">
        <f>IFERROR(RANK('Ref. Cuotas'!L671,'Ref. Cuotas'!L:L,0)+COUNTIF('Ref. Cuotas'!$L$7:'Ref. Cuotas'!L671,'Ref. Cuotas'!L671)-1,"")</f>
        <v>1996</v>
      </c>
      <c r="AN672" s="7">
        <f>IFERROR(RANK('Ref. Cuotas'!M671,'Ref. Cuotas'!M:M,0)+COUNTIF('Ref. Cuotas'!$M$7:'Ref. Cuotas'!M671,'Ref. Cuotas'!M671)-1,"")</f>
        <v>84</v>
      </c>
      <c r="AO672" s="7">
        <f>IFERROR(RANK('Ref. Cuotas'!H671,'Ref. Cuotas'!H:H,1)+COUNTIF('Ref. Cuotas'!$H$7:'Ref. Cuotas'!H671,'Ref. Cuotas'!H671)-1,"")</f>
        <v>71</v>
      </c>
      <c r="AP672" s="7">
        <f>IFERROR(RANK('Ref. Cuotas'!J671,'Ref. Cuotas'!J:J,1)+COUNTIF('Ref. Cuotas'!$J$7:'Ref. Cuotas'!J671,'Ref. Cuotas'!J671)-1,"")</f>
        <v>2352</v>
      </c>
      <c r="AQ672" s="7">
        <f>IFERROR(RANK('Ref. Cuotas'!K671,'Ref. Cuotas'!K:K,1)+COUNTIF('Ref. Cuotas'!$K$7:'Ref. Cuotas'!K671,'Ref. Cuotas'!K671)-1,"")</f>
        <v>1648</v>
      </c>
    </row>
    <row r="673" spans="31:43" ht="17.25" customHeight="1" x14ac:dyDescent="0.3">
      <c r="AE673" s="5" t="s">
        <v>668</v>
      </c>
      <c r="AF673" s="5" t="s">
        <v>3751</v>
      </c>
      <c r="AG673" s="6" t="s">
        <v>3036</v>
      </c>
      <c r="AH673" s="6" t="s">
        <v>4131</v>
      </c>
      <c r="AI673" s="7">
        <f>IFERROR(RANK('Ref. Cuotas'!H672,'Ref. Cuotas'!H:H,0)+COUNTIF('Ref. Cuotas'!$H$7:'Ref. Cuotas'!H672,'Ref. Cuotas'!H672)-1,"")</f>
        <v>2429</v>
      </c>
      <c r="AJ673" s="7">
        <f>IFERROR(RANK('Ref. Cuotas'!I672,'Ref. Cuotas'!I:I,0)+COUNTIF('Ref. Cuotas'!$I$7:'Ref. Cuotas'!I672,'Ref. Cuotas'!I672)-1,"")</f>
        <v>1469</v>
      </c>
      <c r="AK673" s="7">
        <f>IFERROR(RANK('Ref. Cuotas'!J672,'Ref. Cuotas'!J:J,0)+COUNTIF('Ref. Cuotas'!$J$7:'Ref. Cuotas'!J672,'Ref. Cuotas'!J672)-1,"")</f>
        <v>1259</v>
      </c>
      <c r="AL673" s="7">
        <f>IFERROR(RANK('Ref. Cuotas'!K672,'Ref. Cuotas'!K:K,0)+COUNTIF('Ref. Cuotas'!$K$7:'Ref. Cuotas'!K672,'Ref. Cuotas'!K672)-1,"")</f>
        <v>2360</v>
      </c>
      <c r="AM673" s="7">
        <f>IFERROR(RANK('Ref. Cuotas'!L672,'Ref. Cuotas'!L:L,0)+COUNTIF('Ref. Cuotas'!$L$7:'Ref. Cuotas'!L672,'Ref. Cuotas'!L672)-1,"")</f>
        <v>1274</v>
      </c>
      <c r="AN673" s="7">
        <f>IFERROR(RANK('Ref. Cuotas'!M672,'Ref. Cuotas'!M:M,0)+COUNTIF('Ref. Cuotas'!$M$7:'Ref. Cuotas'!M672,'Ref. Cuotas'!M672)-1,"")</f>
        <v>1417</v>
      </c>
      <c r="AO673" s="7">
        <f>IFERROR(RANK('Ref. Cuotas'!H672,'Ref. Cuotas'!H:H,1)+COUNTIF('Ref. Cuotas'!$H$7:'Ref. Cuotas'!H672,'Ref. Cuotas'!H672)-1,"")</f>
        <v>374</v>
      </c>
      <c r="AP673" s="7">
        <f>IFERROR(RANK('Ref. Cuotas'!J672,'Ref. Cuotas'!J:J,1)+COUNTIF('Ref. Cuotas'!$J$7:'Ref. Cuotas'!J672,'Ref. Cuotas'!J672)-1,"")</f>
        <v>434</v>
      </c>
      <c r="AQ673" s="7">
        <f>IFERROR(RANK('Ref. Cuotas'!K672,'Ref. Cuotas'!K:K,1)+COUNTIF('Ref. Cuotas'!$K$7:'Ref. Cuotas'!K672,'Ref. Cuotas'!K672)-1,"")</f>
        <v>443</v>
      </c>
    </row>
    <row r="674" spans="31:43" ht="17.25" customHeight="1" x14ac:dyDescent="0.3">
      <c r="AE674" s="5" t="s">
        <v>669</v>
      </c>
      <c r="AF674" s="5" t="s">
        <v>3752</v>
      </c>
      <c r="AG674" s="6" t="s">
        <v>3036</v>
      </c>
      <c r="AH674" s="6" t="s">
        <v>4132</v>
      </c>
      <c r="AI674" s="7">
        <f>IFERROR(RANK('Ref. Cuotas'!H673,'Ref. Cuotas'!H:H,0)+COUNTIF('Ref. Cuotas'!$H$7:'Ref. Cuotas'!H673,'Ref. Cuotas'!H673)-1,"")</f>
        <v>1412</v>
      </c>
      <c r="AJ674" s="7">
        <f>IFERROR(RANK('Ref. Cuotas'!I673,'Ref. Cuotas'!I:I,0)+COUNTIF('Ref. Cuotas'!$I$7:'Ref. Cuotas'!I673,'Ref. Cuotas'!I673)-1,"")</f>
        <v>1470</v>
      </c>
      <c r="AK674" s="7">
        <f>IFERROR(RANK('Ref. Cuotas'!J673,'Ref. Cuotas'!J:J,0)+COUNTIF('Ref. Cuotas'!$J$7:'Ref. Cuotas'!J673,'Ref. Cuotas'!J673)-1,"")</f>
        <v>1260</v>
      </c>
      <c r="AL674" s="7">
        <f>IFERROR(RANK('Ref. Cuotas'!K673,'Ref. Cuotas'!K:K,0)+COUNTIF('Ref. Cuotas'!$K$7:'Ref. Cuotas'!K673,'Ref. Cuotas'!K673)-1,"")</f>
        <v>2291</v>
      </c>
      <c r="AM674" s="7">
        <f>IFERROR(RANK('Ref. Cuotas'!L673,'Ref. Cuotas'!L:L,0)+COUNTIF('Ref. Cuotas'!$L$7:'Ref. Cuotas'!L673,'Ref. Cuotas'!L673)-1,"")</f>
        <v>1170</v>
      </c>
      <c r="AN674" s="7">
        <f>IFERROR(RANK('Ref. Cuotas'!M673,'Ref. Cuotas'!M:M,0)+COUNTIF('Ref. Cuotas'!$M$7:'Ref. Cuotas'!M673,'Ref. Cuotas'!M673)-1,"")</f>
        <v>1418</v>
      </c>
      <c r="AO674" s="7">
        <f>IFERROR(RANK('Ref. Cuotas'!H673,'Ref. Cuotas'!H:H,1)+COUNTIF('Ref. Cuotas'!$H$7:'Ref. Cuotas'!H673,'Ref. Cuotas'!H673)-1,"")</f>
        <v>1391</v>
      </c>
      <c r="AP674" s="7">
        <f>IFERROR(RANK('Ref. Cuotas'!J673,'Ref. Cuotas'!J:J,1)+COUNTIF('Ref. Cuotas'!$J$7:'Ref. Cuotas'!J673,'Ref. Cuotas'!J673)-1,"")</f>
        <v>435</v>
      </c>
      <c r="AQ674" s="7">
        <f>IFERROR(RANK('Ref. Cuotas'!K673,'Ref. Cuotas'!K:K,1)+COUNTIF('Ref. Cuotas'!$K$7:'Ref. Cuotas'!K673,'Ref. Cuotas'!K673)-1,"")</f>
        <v>512</v>
      </c>
    </row>
    <row r="675" spans="31:43" ht="17.25" customHeight="1" x14ac:dyDescent="0.3">
      <c r="AE675" s="5" t="s">
        <v>670</v>
      </c>
      <c r="AF675" s="5" t="s">
        <v>3753</v>
      </c>
      <c r="AG675" s="6" t="s">
        <v>3036</v>
      </c>
      <c r="AH675" s="6" t="s">
        <v>4133</v>
      </c>
      <c r="AI675" s="7">
        <f>IFERROR(RANK('Ref. Cuotas'!H674,'Ref. Cuotas'!H:H,0)+COUNTIF('Ref. Cuotas'!$H$7:'Ref. Cuotas'!H674,'Ref. Cuotas'!H674)-1,"")</f>
        <v>2273</v>
      </c>
      <c r="AJ675" s="7">
        <f>IFERROR(RANK('Ref. Cuotas'!I674,'Ref. Cuotas'!I:I,0)+COUNTIF('Ref. Cuotas'!$I$7:'Ref. Cuotas'!I674,'Ref. Cuotas'!I674)-1,"")</f>
        <v>1471</v>
      </c>
      <c r="AK675" s="7">
        <f>IFERROR(RANK('Ref. Cuotas'!J674,'Ref. Cuotas'!J:J,0)+COUNTIF('Ref. Cuotas'!$J$7:'Ref. Cuotas'!J674,'Ref. Cuotas'!J674)-1,"")</f>
        <v>792</v>
      </c>
      <c r="AL675" s="7">
        <f>IFERROR(RANK('Ref. Cuotas'!K674,'Ref. Cuotas'!K:K,0)+COUNTIF('Ref. Cuotas'!$K$7:'Ref. Cuotas'!K674,'Ref. Cuotas'!K674)-1,"")</f>
        <v>2063</v>
      </c>
      <c r="AM675" s="7">
        <f>IFERROR(RANK('Ref. Cuotas'!L674,'Ref. Cuotas'!L:L,0)+COUNTIF('Ref. Cuotas'!$L$7:'Ref. Cuotas'!L674,'Ref. Cuotas'!L674)-1,"")</f>
        <v>1065</v>
      </c>
      <c r="AN675" s="7">
        <f>IFERROR(RANK('Ref. Cuotas'!M674,'Ref. Cuotas'!M:M,0)+COUNTIF('Ref. Cuotas'!$M$7:'Ref. Cuotas'!M674,'Ref. Cuotas'!M674)-1,"")</f>
        <v>1419</v>
      </c>
      <c r="AO675" s="7">
        <f>IFERROR(RANK('Ref. Cuotas'!H674,'Ref. Cuotas'!H:H,1)+COUNTIF('Ref. Cuotas'!$H$7:'Ref. Cuotas'!H674,'Ref. Cuotas'!H674)-1,"")</f>
        <v>530</v>
      </c>
      <c r="AP675" s="7">
        <f>IFERROR(RANK('Ref. Cuotas'!J674,'Ref. Cuotas'!J:J,1)+COUNTIF('Ref. Cuotas'!$J$7:'Ref. Cuotas'!J674,'Ref. Cuotas'!J674)-1,"")</f>
        <v>2011</v>
      </c>
      <c r="AQ675" s="7">
        <f>IFERROR(RANK('Ref. Cuotas'!K674,'Ref. Cuotas'!K:K,1)+COUNTIF('Ref. Cuotas'!$K$7:'Ref. Cuotas'!K674,'Ref. Cuotas'!K674)-1,"")</f>
        <v>740</v>
      </c>
    </row>
    <row r="676" spans="31:43" ht="17.25" customHeight="1" x14ac:dyDescent="0.3">
      <c r="AE676" s="5" t="s">
        <v>671</v>
      </c>
      <c r="AF676" s="5" t="s">
        <v>3754</v>
      </c>
      <c r="AG676" s="6" t="s">
        <v>3036</v>
      </c>
      <c r="AH676" s="6" t="s">
        <v>4134</v>
      </c>
      <c r="AI676" s="7">
        <f>IFERROR(RANK('Ref. Cuotas'!H675,'Ref. Cuotas'!H:H,0)+COUNTIF('Ref. Cuotas'!$H$7:'Ref. Cuotas'!H675,'Ref. Cuotas'!H675)-1,"")</f>
        <v>1977</v>
      </c>
      <c r="AJ676" s="7">
        <f>IFERROR(RANK('Ref. Cuotas'!I675,'Ref. Cuotas'!I:I,0)+COUNTIF('Ref. Cuotas'!$I$7:'Ref. Cuotas'!I675,'Ref. Cuotas'!I675)-1,"")</f>
        <v>1472</v>
      </c>
      <c r="AK676" s="7">
        <f>IFERROR(RANK('Ref. Cuotas'!J675,'Ref. Cuotas'!J:J,0)+COUNTIF('Ref. Cuotas'!$J$7:'Ref. Cuotas'!J675,'Ref. Cuotas'!J675)-1,"")</f>
        <v>676</v>
      </c>
      <c r="AL676" s="7">
        <f>IFERROR(RANK('Ref. Cuotas'!K675,'Ref. Cuotas'!K:K,0)+COUNTIF('Ref. Cuotas'!$K$7:'Ref. Cuotas'!K675,'Ref. Cuotas'!K675)-1,"")</f>
        <v>1860</v>
      </c>
      <c r="AM676" s="7">
        <f>IFERROR(RANK('Ref. Cuotas'!L675,'Ref. Cuotas'!L:L,0)+COUNTIF('Ref. Cuotas'!$L$7:'Ref. Cuotas'!L675,'Ref. Cuotas'!L675)-1,"")</f>
        <v>842</v>
      </c>
      <c r="AN676" s="7">
        <f>IFERROR(RANK('Ref. Cuotas'!M675,'Ref. Cuotas'!M:M,0)+COUNTIF('Ref. Cuotas'!$M$7:'Ref. Cuotas'!M675,'Ref. Cuotas'!M675)-1,"")</f>
        <v>1420</v>
      </c>
      <c r="AO676" s="7">
        <f>IFERROR(RANK('Ref. Cuotas'!H675,'Ref. Cuotas'!H:H,1)+COUNTIF('Ref. Cuotas'!$H$7:'Ref. Cuotas'!H675,'Ref. Cuotas'!H675)-1,"")</f>
        <v>826</v>
      </c>
      <c r="AP676" s="7">
        <f>IFERROR(RANK('Ref. Cuotas'!J675,'Ref. Cuotas'!J:J,1)+COUNTIF('Ref. Cuotas'!$J$7:'Ref. Cuotas'!J675,'Ref. Cuotas'!J675)-1,"")</f>
        <v>2127</v>
      </c>
      <c r="AQ676" s="7">
        <f>IFERROR(RANK('Ref. Cuotas'!K675,'Ref. Cuotas'!K:K,1)+COUNTIF('Ref. Cuotas'!$K$7:'Ref. Cuotas'!K675,'Ref. Cuotas'!K675)-1,"")</f>
        <v>943</v>
      </c>
    </row>
    <row r="677" spans="31:43" ht="17.25" customHeight="1" x14ac:dyDescent="0.3">
      <c r="AE677" s="5" t="s">
        <v>672</v>
      </c>
      <c r="AF677" s="5" t="s">
        <v>3755</v>
      </c>
      <c r="AG677" s="6" t="s">
        <v>3037</v>
      </c>
      <c r="AH677" s="6" t="s">
        <v>4092</v>
      </c>
      <c r="AI677" s="7">
        <f>IFERROR(RANK('Ref. Cuotas'!H676,'Ref. Cuotas'!H:H,0)+COUNTIF('Ref. Cuotas'!$H$7:'Ref. Cuotas'!H676,'Ref. Cuotas'!H676)-1,"")</f>
        <v>1983</v>
      </c>
      <c r="AJ677" s="7">
        <f>IFERROR(RANK('Ref. Cuotas'!I676,'Ref. Cuotas'!I:I,0)+COUNTIF('Ref. Cuotas'!$I$7:'Ref. Cuotas'!I676,'Ref. Cuotas'!I676)-1,"")</f>
        <v>1473</v>
      </c>
      <c r="AK677" s="7">
        <f>IFERROR(RANK('Ref. Cuotas'!J676,'Ref. Cuotas'!J:J,0)+COUNTIF('Ref. Cuotas'!$J$7:'Ref. Cuotas'!J676,'Ref. Cuotas'!J676)-1,"")</f>
        <v>1261</v>
      </c>
      <c r="AL677" s="7">
        <f>IFERROR(RANK('Ref. Cuotas'!K676,'Ref. Cuotas'!K:K,0)+COUNTIF('Ref. Cuotas'!$K$7:'Ref. Cuotas'!K676,'Ref. Cuotas'!K676)-1,"")</f>
        <v>1930</v>
      </c>
      <c r="AM677" s="7">
        <f>IFERROR(RANK('Ref. Cuotas'!L676,'Ref. Cuotas'!L:L,0)+COUNTIF('Ref. Cuotas'!$L$7:'Ref. Cuotas'!L676,'Ref. Cuotas'!L676)-1,"")</f>
        <v>1269</v>
      </c>
      <c r="AN677" s="7">
        <f>IFERROR(RANK('Ref. Cuotas'!M676,'Ref. Cuotas'!M:M,0)+COUNTIF('Ref. Cuotas'!$M$7:'Ref. Cuotas'!M676,'Ref. Cuotas'!M676)-1,"")</f>
        <v>1421</v>
      </c>
      <c r="AO677" s="7">
        <f>IFERROR(RANK('Ref. Cuotas'!H676,'Ref. Cuotas'!H:H,1)+COUNTIF('Ref. Cuotas'!$H$7:'Ref. Cuotas'!H676,'Ref. Cuotas'!H676)-1,"")</f>
        <v>820</v>
      </c>
      <c r="AP677" s="7">
        <f>IFERROR(RANK('Ref. Cuotas'!J676,'Ref. Cuotas'!J:J,1)+COUNTIF('Ref. Cuotas'!$J$7:'Ref. Cuotas'!J676,'Ref. Cuotas'!J676)-1,"")</f>
        <v>436</v>
      </c>
      <c r="AQ677" s="7">
        <f>IFERROR(RANK('Ref. Cuotas'!K676,'Ref. Cuotas'!K:K,1)+COUNTIF('Ref. Cuotas'!$K$7:'Ref. Cuotas'!K676,'Ref. Cuotas'!K676)-1,"")</f>
        <v>873</v>
      </c>
    </row>
    <row r="678" spans="31:43" ht="17.25" customHeight="1" x14ac:dyDescent="0.3">
      <c r="AE678" s="5" t="s">
        <v>673</v>
      </c>
      <c r="AF678" s="5" t="s">
        <v>3756</v>
      </c>
      <c r="AG678" s="6" t="s">
        <v>3037</v>
      </c>
      <c r="AH678" s="6" t="s">
        <v>4093</v>
      </c>
      <c r="AI678" s="7">
        <f>IFERROR(RANK('Ref. Cuotas'!H677,'Ref. Cuotas'!H:H,0)+COUNTIF('Ref. Cuotas'!$H$7:'Ref. Cuotas'!H677,'Ref. Cuotas'!H677)-1,"")</f>
        <v>1830</v>
      </c>
      <c r="AJ678" s="7">
        <f>IFERROR(RANK('Ref. Cuotas'!I677,'Ref. Cuotas'!I:I,0)+COUNTIF('Ref. Cuotas'!$I$7:'Ref. Cuotas'!I677,'Ref. Cuotas'!I677)-1,"")</f>
        <v>242</v>
      </c>
      <c r="AK678" s="7">
        <f>IFERROR(RANK('Ref. Cuotas'!J677,'Ref. Cuotas'!J:J,0)+COUNTIF('Ref. Cuotas'!$J$7:'Ref. Cuotas'!J677,'Ref. Cuotas'!J677)-1,"")</f>
        <v>1262</v>
      </c>
      <c r="AL678" s="7">
        <f>IFERROR(RANK('Ref. Cuotas'!K677,'Ref. Cuotas'!K:K,0)+COUNTIF('Ref. Cuotas'!$K$7:'Ref. Cuotas'!K677,'Ref. Cuotas'!K677)-1,"")</f>
        <v>793</v>
      </c>
      <c r="AM678" s="7">
        <f>IFERROR(RANK('Ref. Cuotas'!L677,'Ref. Cuotas'!L:L,0)+COUNTIF('Ref. Cuotas'!$L$7:'Ref. Cuotas'!L677,'Ref. Cuotas'!L677)-1,"")</f>
        <v>532</v>
      </c>
      <c r="AN678" s="7">
        <f>IFERROR(RANK('Ref. Cuotas'!M677,'Ref. Cuotas'!M:M,0)+COUNTIF('Ref. Cuotas'!$M$7:'Ref. Cuotas'!M677,'Ref. Cuotas'!M677)-1,"")</f>
        <v>1422</v>
      </c>
      <c r="AO678" s="7">
        <f>IFERROR(RANK('Ref. Cuotas'!H677,'Ref. Cuotas'!H:H,1)+COUNTIF('Ref. Cuotas'!$H$7:'Ref. Cuotas'!H677,'Ref. Cuotas'!H677)-1,"")</f>
        <v>973</v>
      </c>
      <c r="AP678" s="7">
        <f>IFERROR(RANK('Ref. Cuotas'!J677,'Ref. Cuotas'!J:J,1)+COUNTIF('Ref. Cuotas'!$J$7:'Ref. Cuotas'!J677,'Ref. Cuotas'!J677)-1,"")</f>
        <v>437</v>
      </c>
      <c r="AQ678" s="7">
        <f>IFERROR(RANK('Ref. Cuotas'!K677,'Ref. Cuotas'!K:K,1)+COUNTIF('Ref. Cuotas'!$K$7:'Ref. Cuotas'!K677,'Ref. Cuotas'!K677)-1,"")</f>
        <v>2010</v>
      </c>
    </row>
    <row r="679" spans="31:43" ht="17.25" customHeight="1" x14ac:dyDescent="0.3">
      <c r="AE679" s="5" t="s">
        <v>674</v>
      </c>
      <c r="AF679" s="5" t="s">
        <v>3757</v>
      </c>
      <c r="AG679" s="6" t="s">
        <v>3037</v>
      </c>
      <c r="AH679" s="6" t="s">
        <v>4116</v>
      </c>
      <c r="AI679" s="7">
        <f>IFERROR(RANK('Ref. Cuotas'!H678,'Ref. Cuotas'!H:H,0)+COUNTIF('Ref. Cuotas'!$H$7:'Ref. Cuotas'!H678,'Ref. Cuotas'!H678)-1,"")</f>
        <v>1798</v>
      </c>
      <c r="AJ679" s="7">
        <f>IFERROR(RANK('Ref. Cuotas'!I678,'Ref. Cuotas'!I:I,0)+COUNTIF('Ref. Cuotas'!$I$7:'Ref. Cuotas'!I678,'Ref. Cuotas'!I678)-1,"")</f>
        <v>159</v>
      </c>
      <c r="AK679" s="7">
        <f>IFERROR(RANK('Ref. Cuotas'!J678,'Ref. Cuotas'!J:J,0)+COUNTIF('Ref. Cuotas'!$J$7:'Ref. Cuotas'!J678,'Ref. Cuotas'!J678)-1,"")</f>
        <v>263</v>
      </c>
      <c r="AL679" s="7">
        <f>IFERROR(RANK('Ref. Cuotas'!K678,'Ref. Cuotas'!K:K,0)+COUNTIF('Ref. Cuotas'!$K$7:'Ref. Cuotas'!K678,'Ref. Cuotas'!K678)-1,"")</f>
        <v>371</v>
      </c>
      <c r="AM679" s="7">
        <f>IFERROR(RANK('Ref. Cuotas'!L678,'Ref. Cuotas'!L:L,0)+COUNTIF('Ref. Cuotas'!$L$7:'Ref. Cuotas'!L678,'Ref. Cuotas'!L678)-1,"")</f>
        <v>877</v>
      </c>
      <c r="AN679" s="7">
        <f>IFERROR(RANK('Ref. Cuotas'!M678,'Ref. Cuotas'!M:M,0)+COUNTIF('Ref. Cuotas'!$M$7:'Ref. Cuotas'!M678,'Ref. Cuotas'!M678)-1,"")</f>
        <v>344</v>
      </c>
      <c r="AO679" s="7">
        <f>IFERROR(RANK('Ref. Cuotas'!H678,'Ref. Cuotas'!H:H,1)+COUNTIF('Ref. Cuotas'!$H$7:'Ref. Cuotas'!H678,'Ref. Cuotas'!H678)-1,"")</f>
        <v>1005</v>
      </c>
      <c r="AP679" s="7">
        <f>IFERROR(RANK('Ref. Cuotas'!J678,'Ref. Cuotas'!J:J,1)+COUNTIF('Ref. Cuotas'!$J$7:'Ref. Cuotas'!J678,'Ref. Cuotas'!J678)-1,"")</f>
        <v>2540</v>
      </c>
      <c r="AQ679" s="7">
        <f>IFERROR(RANK('Ref. Cuotas'!K678,'Ref. Cuotas'!K:K,1)+COUNTIF('Ref. Cuotas'!$K$7:'Ref. Cuotas'!K678,'Ref. Cuotas'!K678)-1,"")</f>
        <v>2432</v>
      </c>
    </row>
    <row r="680" spans="31:43" ht="17.25" customHeight="1" x14ac:dyDescent="0.3">
      <c r="AE680" s="5" t="s">
        <v>675</v>
      </c>
      <c r="AF680" s="5" t="s">
        <v>3758</v>
      </c>
      <c r="AG680" s="6" t="s">
        <v>3037</v>
      </c>
      <c r="AH680" s="6" t="s">
        <v>4102</v>
      </c>
      <c r="AI680" s="7">
        <f>IFERROR(RANK('Ref. Cuotas'!H679,'Ref. Cuotas'!H:H,0)+COUNTIF('Ref. Cuotas'!$H$7:'Ref. Cuotas'!H679,'Ref. Cuotas'!H679)-1,"")</f>
        <v>1982</v>
      </c>
      <c r="AJ680" s="7">
        <f>IFERROR(RANK('Ref. Cuotas'!I679,'Ref. Cuotas'!I:I,0)+COUNTIF('Ref. Cuotas'!$I$7:'Ref. Cuotas'!I679,'Ref. Cuotas'!I679)-1,"")</f>
        <v>501</v>
      </c>
      <c r="AK680" s="7">
        <f>IFERROR(RANK('Ref. Cuotas'!J679,'Ref. Cuotas'!J:J,0)+COUNTIF('Ref. Cuotas'!$J$7:'Ref. Cuotas'!J679,'Ref. Cuotas'!J679)-1,"")</f>
        <v>477</v>
      </c>
      <c r="AL680" s="7">
        <f>IFERROR(RANK('Ref. Cuotas'!K679,'Ref. Cuotas'!K:K,0)+COUNTIF('Ref. Cuotas'!$K$7:'Ref. Cuotas'!K679,'Ref. Cuotas'!K679)-1,"")</f>
        <v>1756</v>
      </c>
      <c r="AM680" s="7">
        <f>IFERROR(RANK('Ref. Cuotas'!L679,'Ref. Cuotas'!L:L,0)+COUNTIF('Ref. Cuotas'!$L$7:'Ref. Cuotas'!L679,'Ref. Cuotas'!L679)-1,"")</f>
        <v>423</v>
      </c>
      <c r="AN680" s="7">
        <f>IFERROR(RANK('Ref. Cuotas'!M679,'Ref. Cuotas'!M:M,0)+COUNTIF('Ref. Cuotas'!$M$7:'Ref. Cuotas'!M679,'Ref. Cuotas'!M679)-1,"")</f>
        <v>1423</v>
      </c>
      <c r="AO680" s="7">
        <f>IFERROR(RANK('Ref. Cuotas'!H679,'Ref. Cuotas'!H:H,1)+COUNTIF('Ref. Cuotas'!$H$7:'Ref. Cuotas'!H679,'Ref. Cuotas'!H679)-1,"")</f>
        <v>821</v>
      </c>
      <c r="AP680" s="7">
        <f>IFERROR(RANK('Ref. Cuotas'!J679,'Ref. Cuotas'!J:J,1)+COUNTIF('Ref. Cuotas'!$J$7:'Ref. Cuotas'!J679,'Ref. Cuotas'!J679)-1,"")</f>
        <v>2326</v>
      </c>
      <c r="AQ680" s="7">
        <f>IFERROR(RANK('Ref. Cuotas'!K679,'Ref. Cuotas'!K:K,1)+COUNTIF('Ref. Cuotas'!$K$7:'Ref. Cuotas'!K679,'Ref. Cuotas'!K679)-1,"")</f>
        <v>1047</v>
      </c>
    </row>
    <row r="681" spans="31:43" ht="17.25" customHeight="1" x14ac:dyDescent="0.3">
      <c r="AE681" s="5" t="s">
        <v>676</v>
      </c>
      <c r="AF681" s="5" t="s">
        <v>3759</v>
      </c>
      <c r="AG681" s="6" t="s">
        <v>3037</v>
      </c>
      <c r="AH681" s="6" t="s">
        <v>4162</v>
      </c>
      <c r="AI681" s="7">
        <f>IFERROR(RANK('Ref. Cuotas'!H680,'Ref. Cuotas'!H:H,0)+COUNTIF('Ref. Cuotas'!$H$7:'Ref. Cuotas'!H680,'Ref. Cuotas'!H680)-1,"")</f>
        <v>1893</v>
      </c>
      <c r="AJ681" s="7">
        <f>IFERROR(RANK('Ref. Cuotas'!I680,'Ref. Cuotas'!I:I,0)+COUNTIF('Ref. Cuotas'!$I$7:'Ref. Cuotas'!I680,'Ref. Cuotas'!I680)-1,"")</f>
        <v>1474</v>
      </c>
      <c r="AK681" s="7">
        <f>IFERROR(RANK('Ref. Cuotas'!J680,'Ref. Cuotas'!J:J,0)+COUNTIF('Ref. Cuotas'!$J$7:'Ref. Cuotas'!J680,'Ref. Cuotas'!J680)-1,"")</f>
        <v>1263</v>
      </c>
      <c r="AL681" s="7">
        <f>IFERROR(RANK('Ref. Cuotas'!K680,'Ref. Cuotas'!K:K,0)+COUNTIF('Ref. Cuotas'!$K$7:'Ref. Cuotas'!K680,'Ref. Cuotas'!K680)-1,"")</f>
        <v>1129</v>
      </c>
      <c r="AM681" s="7">
        <f>IFERROR(RANK('Ref. Cuotas'!L680,'Ref. Cuotas'!L:L,0)+COUNTIF('Ref. Cuotas'!$L$7:'Ref. Cuotas'!L680,'Ref. Cuotas'!L680)-1,"")</f>
        <v>1757</v>
      </c>
      <c r="AN681" s="7">
        <f>IFERROR(RANK('Ref. Cuotas'!M680,'Ref. Cuotas'!M:M,0)+COUNTIF('Ref. Cuotas'!$M$7:'Ref. Cuotas'!M680,'Ref. Cuotas'!M680)-1,"")</f>
        <v>1424</v>
      </c>
      <c r="AO681" s="7">
        <f>IFERROR(RANK('Ref. Cuotas'!H680,'Ref. Cuotas'!H:H,1)+COUNTIF('Ref. Cuotas'!$H$7:'Ref. Cuotas'!H680,'Ref. Cuotas'!H680)-1,"")</f>
        <v>910</v>
      </c>
      <c r="AP681" s="7">
        <f>IFERROR(RANK('Ref. Cuotas'!J680,'Ref. Cuotas'!J:J,1)+COUNTIF('Ref. Cuotas'!$J$7:'Ref. Cuotas'!J680,'Ref. Cuotas'!J680)-1,"")</f>
        <v>438</v>
      </c>
      <c r="AQ681" s="7">
        <f>IFERROR(RANK('Ref. Cuotas'!K680,'Ref. Cuotas'!K:K,1)+COUNTIF('Ref. Cuotas'!$K$7:'Ref. Cuotas'!K680,'Ref. Cuotas'!K680)-1,"")</f>
        <v>1674</v>
      </c>
    </row>
    <row r="682" spans="31:43" ht="17.25" customHeight="1" x14ac:dyDescent="0.3">
      <c r="AE682" s="5" t="s">
        <v>677</v>
      </c>
      <c r="AF682" s="5" t="s">
        <v>3760</v>
      </c>
      <c r="AG682" s="6" t="s">
        <v>3037</v>
      </c>
      <c r="AH682" s="6" t="s">
        <v>4128</v>
      </c>
      <c r="AI682" s="7">
        <f>IFERROR(RANK('Ref. Cuotas'!H681,'Ref. Cuotas'!H:H,0)+COUNTIF('Ref. Cuotas'!$H$7:'Ref. Cuotas'!H681,'Ref. Cuotas'!H681)-1,"")</f>
        <v>1945</v>
      </c>
      <c r="AJ682" s="7">
        <f>IFERROR(RANK('Ref. Cuotas'!I681,'Ref. Cuotas'!I:I,0)+COUNTIF('Ref. Cuotas'!$I$7:'Ref. Cuotas'!I681,'Ref. Cuotas'!I681)-1,"")</f>
        <v>289</v>
      </c>
      <c r="AK682" s="7">
        <f>IFERROR(RANK('Ref. Cuotas'!J681,'Ref. Cuotas'!J:J,0)+COUNTIF('Ref. Cuotas'!$J$7:'Ref. Cuotas'!J681,'Ref. Cuotas'!J681)-1,"")</f>
        <v>282</v>
      </c>
      <c r="AL682" s="7">
        <f>IFERROR(RANK('Ref. Cuotas'!K681,'Ref. Cuotas'!K:K,0)+COUNTIF('Ref. Cuotas'!$K$7:'Ref. Cuotas'!K681,'Ref. Cuotas'!K681)-1,"")</f>
        <v>252</v>
      </c>
      <c r="AM682" s="7">
        <f>IFERROR(RANK('Ref. Cuotas'!L681,'Ref. Cuotas'!L:L,0)+COUNTIF('Ref. Cuotas'!$L$7:'Ref. Cuotas'!L681,'Ref. Cuotas'!L681)-1,"")</f>
        <v>387</v>
      </c>
      <c r="AN682" s="7">
        <f>IFERROR(RANK('Ref. Cuotas'!M681,'Ref. Cuotas'!M:M,0)+COUNTIF('Ref. Cuotas'!$M$7:'Ref. Cuotas'!M681,'Ref. Cuotas'!M681)-1,"")</f>
        <v>345</v>
      </c>
      <c r="AO682" s="7">
        <f>IFERROR(RANK('Ref. Cuotas'!H681,'Ref. Cuotas'!H:H,1)+COUNTIF('Ref. Cuotas'!$H$7:'Ref. Cuotas'!H681,'Ref. Cuotas'!H681)-1,"")</f>
        <v>858</v>
      </c>
      <c r="AP682" s="7">
        <f>IFERROR(RANK('Ref. Cuotas'!J681,'Ref. Cuotas'!J:J,1)+COUNTIF('Ref. Cuotas'!$J$7:'Ref. Cuotas'!J681,'Ref. Cuotas'!J681)-1,"")</f>
        <v>2521</v>
      </c>
      <c r="AQ682" s="7">
        <f>IFERROR(RANK('Ref. Cuotas'!K681,'Ref. Cuotas'!K:K,1)+COUNTIF('Ref. Cuotas'!$K$7:'Ref. Cuotas'!K681,'Ref. Cuotas'!K681)-1,"")</f>
        <v>2551</v>
      </c>
    </row>
    <row r="683" spans="31:43" ht="17.25" customHeight="1" x14ac:dyDescent="0.3">
      <c r="AE683" s="5" t="s">
        <v>678</v>
      </c>
      <c r="AF683" s="5" t="s">
        <v>3761</v>
      </c>
      <c r="AG683" s="6" t="s">
        <v>3037</v>
      </c>
      <c r="AH683" s="6" t="s">
        <v>4129</v>
      </c>
      <c r="AI683" s="7">
        <f>IFERROR(RANK('Ref. Cuotas'!H682,'Ref. Cuotas'!H:H,0)+COUNTIF('Ref. Cuotas'!$H$7:'Ref. Cuotas'!H682,'Ref. Cuotas'!H682)-1,"")</f>
        <v>1818</v>
      </c>
      <c r="AJ683" s="7">
        <f>IFERROR(RANK('Ref. Cuotas'!I682,'Ref. Cuotas'!I:I,0)+COUNTIF('Ref. Cuotas'!$I$7:'Ref. Cuotas'!I682,'Ref. Cuotas'!I682)-1,"")</f>
        <v>777</v>
      </c>
      <c r="AK683" s="7">
        <f>IFERROR(RANK('Ref. Cuotas'!J682,'Ref. Cuotas'!J:J,0)+COUNTIF('Ref. Cuotas'!$J$7:'Ref. Cuotas'!J682,'Ref. Cuotas'!J682)-1,"")</f>
        <v>568</v>
      </c>
      <c r="AL683" s="7">
        <f>IFERROR(RANK('Ref. Cuotas'!K682,'Ref. Cuotas'!K:K,0)+COUNTIF('Ref. Cuotas'!$K$7:'Ref. Cuotas'!K682,'Ref. Cuotas'!K682)-1,"")</f>
        <v>1016</v>
      </c>
      <c r="AM683" s="7">
        <f>IFERROR(RANK('Ref. Cuotas'!L682,'Ref. Cuotas'!L:L,0)+COUNTIF('Ref. Cuotas'!$L$7:'Ref. Cuotas'!L682,'Ref. Cuotas'!L682)-1,"")</f>
        <v>760</v>
      </c>
      <c r="AN683" s="7">
        <f>IFERROR(RANK('Ref. Cuotas'!M682,'Ref. Cuotas'!M:M,0)+COUNTIF('Ref. Cuotas'!$M$7:'Ref. Cuotas'!M682,'Ref. Cuotas'!M682)-1,"")</f>
        <v>1425</v>
      </c>
      <c r="AO683" s="7">
        <f>IFERROR(RANK('Ref. Cuotas'!H682,'Ref. Cuotas'!H:H,1)+COUNTIF('Ref. Cuotas'!$H$7:'Ref. Cuotas'!H682,'Ref. Cuotas'!H682)-1,"")</f>
        <v>985</v>
      </c>
      <c r="AP683" s="7">
        <f>IFERROR(RANK('Ref. Cuotas'!J682,'Ref. Cuotas'!J:J,1)+COUNTIF('Ref. Cuotas'!$J$7:'Ref. Cuotas'!J682,'Ref. Cuotas'!J682)-1,"")</f>
        <v>2235</v>
      </c>
      <c r="AQ683" s="7">
        <f>IFERROR(RANK('Ref. Cuotas'!K682,'Ref. Cuotas'!K:K,1)+COUNTIF('Ref. Cuotas'!$K$7:'Ref. Cuotas'!K682,'Ref. Cuotas'!K682)-1,"")</f>
        <v>1787</v>
      </c>
    </row>
    <row r="684" spans="31:43" ht="17.25" customHeight="1" x14ac:dyDescent="0.3">
      <c r="AE684" s="5" t="s">
        <v>679</v>
      </c>
      <c r="AF684" s="5" t="s">
        <v>3762</v>
      </c>
      <c r="AG684" s="6" t="s">
        <v>3037</v>
      </c>
      <c r="AH684" s="6" t="s">
        <v>4130</v>
      </c>
      <c r="AI684" s="7">
        <f>IFERROR(RANK('Ref. Cuotas'!H683,'Ref. Cuotas'!H:H,0)+COUNTIF('Ref. Cuotas'!$H$7:'Ref. Cuotas'!H683,'Ref. Cuotas'!H683)-1,"")</f>
        <v>1797</v>
      </c>
      <c r="AJ684" s="7">
        <f>IFERROR(RANK('Ref. Cuotas'!I683,'Ref. Cuotas'!I:I,0)+COUNTIF('Ref. Cuotas'!$I$7:'Ref. Cuotas'!I683,'Ref. Cuotas'!I683)-1,"")</f>
        <v>1475</v>
      </c>
      <c r="AK684" s="7">
        <f>IFERROR(RANK('Ref. Cuotas'!J683,'Ref. Cuotas'!J:J,0)+COUNTIF('Ref. Cuotas'!$J$7:'Ref. Cuotas'!J683,'Ref. Cuotas'!J683)-1,"")</f>
        <v>1264</v>
      </c>
      <c r="AL684" s="7">
        <f>IFERROR(RANK('Ref. Cuotas'!K683,'Ref. Cuotas'!K:K,0)+COUNTIF('Ref. Cuotas'!$K$7:'Ref. Cuotas'!K683,'Ref. Cuotas'!K683)-1,"")</f>
        <v>1704</v>
      </c>
      <c r="AM684" s="7">
        <f>IFERROR(RANK('Ref. Cuotas'!L683,'Ref. Cuotas'!L:L,0)+COUNTIF('Ref. Cuotas'!$L$7:'Ref. Cuotas'!L683,'Ref. Cuotas'!L683)-1,"")</f>
        <v>1849</v>
      </c>
      <c r="AN684" s="7">
        <f>IFERROR(RANK('Ref. Cuotas'!M683,'Ref. Cuotas'!M:M,0)+COUNTIF('Ref. Cuotas'!$M$7:'Ref. Cuotas'!M683,'Ref. Cuotas'!M683)-1,"")</f>
        <v>1426</v>
      </c>
      <c r="AO684" s="7">
        <f>IFERROR(RANK('Ref. Cuotas'!H683,'Ref. Cuotas'!H:H,1)+COUNTIF('Ref. Cuotas'!$H$7:'Ref. Cuotas'!H683,'Ref. Cuotas'!H683)-1,"")</f>
        <v>1006</v>
      </c>
      <c r="AP684" s="7">
        <f>IFERROR(RANK('Ref. Cuotas'!J683,'Ref. Cuotas'!J:J,1)+COUNTIF('Ref. Cuotas'!$J$7:'Ref. Cuotas'!J683,'Ref. Cuotas'!J683)-1,"")</f>
        <v>439</v>
      </c>
      <c r="AQ684" s="7">
        <f>IFERROR(RANK('Ref. Cuotas'!K683,'Ref. Cuotas'!K:K,1)+COUNTIF('Ref. Cuotas'!$K$7:'Ref. Cuotas'!K683,'Ref. Cuotas'!K683)-1,"")</f>
        <v>1099</v>
      </c>
    </row>
    <row r="685" spans="31:43" ht="17.25" customHeight="1" x14ac:dyDescent="0.3">
      <c r="AE685" s="5" t="s">
        <v>680</v>
      </c>
      <c r="AF685" s="5" t="s">
        <v>3763</v>
      </c>
      <c r="AG685" s="6" t="s">
        <v>3037</v>
      </c>
      <c r="AH685" s="6" t="s">
        <v>4131</v>
      </c>
      <c r="AI685" s="7">
        <f>IFERROR(RANK('Ref. Cuotas'!H684,'Ref. Cuotas'!H:H,0)+COUNTIF('Ref. Cuotas'!$H$7:'Ref. Cuotas'!H684,'Ref. Cuotas'!H684)-1,"")</f>
        <v>1773</v>
      </c>
      <c r="AJ685" s="7">
        <f>IFERROR(RANK('Ref. Cuotas'!I684,'Ref. Cuotas'!I:I,0)+COUNTIF('Ref. Cuotas'!$I$7:'Ref. Cuotas'!I684,'Ref. Cuotas'!I684)-1,"")</f>
        <v>1476</v>
      </c>
      <c r="AK685" s="7">
        <f>IFERROR(RANK('Ref. Cuotas'!J684,'Ref. Cuotas'!J:J,0)+COUNTIF('Ref. Cuotas'!$J$7:'Ref. Cuotas'!J684,'Ref. Cuotas'!J684)-1,"")</f>
        <v>1265</v>
      </c>
      <c r="AL685" s="7">
        <f>IFERROR(RANK('Ref. Cuotas'!K684,'Ref. Cuotas'!K:K,0)+COUNTIF('Ref. Cuotas'!$K$7:'Ref. Cuotas'!K684,'Ref. Cuotas'!K684)-1,"")</f>
        <v>1712</v>
      </c>
      <c r="AM685" s="7">
        <f>IFERROR(RANK('Ref. Cuotas'!L684,'Ref. Cuotas'!L:L,0)+COUNTIF('Ref. Cuotas'!$L$7:'Ref. Cuotas'!L684,'Ref. Cuotas'!L684)-1,"")</f>
        <v>1669</v>
      </c>
      <c r="AN685" s="7">
        <f>IFERROR(RANK('Ref. Cuotas'!M684,'Ref. Cuotas'!M:M,0)+COUNTIF('Ref. Cuotas'!$M$7:'Ref. Cuotas'!M684,'Ref. Cuotas'!M684)-1,"")</f>
        <v>1427</v>
      </c>
      <c r="AO685" s="7">
        <f>IFERROR(RANK('Ref. Cuotas'!H684,'Ref. Cuotas'!H:H,1)+COUNTIF('Ref. Cuotas'!$H$7:'Ref. Cuotas'!H684,'Ref. Cuotas'!H684)-1,"")</f>
        <v>1030</v>
      </c>
      <c r="AP685" s="7">
        <f>IFERROR(RANK('Ref. Cuotas'!J684,'Ref. Cuotas'!J:J,1)+COUNTIF('Ref. Cuotas'!$J$7:'Ref. Cuotas'!J684,'Ref. Cuotas'!J684)-1,"")</f>
        <v>440</v>
      </c>
      <c r="AQ685" s="7">
        <f>IFERROR(RANK('Ref. Cuotas'!K684,'Ref. Cuotas'!K:K,1)+COUNTIF('Ref. Cuotas'!$K$7:'Ref. Cuotas'!K684,'Ref. Cuotas'!K684)-1,"")</f>
        <v>1091</v>
      </c>
    </row>
    <row r="686" spans="31:43" ht="17.25" customHeight="1" x14ac:dyDescent="0.3">
      <c r="AE686" s="5" t="s">
        <v>681</v>
      </c>
      <c r="AF686" s="5" t="s">
        <v>3764</v>
      </c>
      <c r="AG686" s="6" t="s">
        <v>3037</v>
      </c>
      <c r="AH686" s="6" t="s">
        <v>4132</v>
      </c>
      <c r="AI686" s="7">
        <f>IFERROR(RANK('Ref. Cuotas'!H685,'Ref. Cuotas'!H:H,0)+COUNTIF('Ref. Cuotas'!$H$7:'Ref. Cuotas'!H685,'Ref. Cuotas'!H685)-1,"")</f>
        <v>1857</v>
      </c>
      <c r="AJ686" s="7">
        <f>IFERROR(RANK('Ref. Cuotas'!I685,'Ref. Cuotas'!I:I,0)+COUNTIF('Ref. Cuotas'!$I$7:'Ref. Cuotas'!I685,'Ref. Cuotas'!I685)-1,"")</f>
        <v>1477</v>
      </c>
      <c r="AK686" s="7">
        <f>IFERROR(RANK('Ref. Cuotas'!J685,'Ref. Cuotas'!J:J,0)+COUNTIF('Ref. Cuotas'!$J$7:'Ref. Cuotas'!J685,'Ref. Cuotas'!J685)-1,"")</f>
        <v>1266</v>
      </c>
      <c r="AL686" s="7">
        <f>IFERROR(RANK('Ref. Cuotas'!K685,'Ref. Cuotas'!K:K,0)+COUNTIF('Ref. Cuotas'!$K$7:'Ref. Cuotas'!K685,'Ref. Cuotas'!K685)-1,"")</f>
        <v>1990</v>
      </c>
      <c r="AM686" s="7">
        <f>IFERROR(RANK('Ref. Cuotas'!L685,'Ref. Cuotas'!L:L,0)+COUNTIF('Ref. Cuotas'!$L$7:'Ref. Cuotas'!L685,'Ref. Cuotas'!L685)-1,"")</f>
        <v>1650</v>
      </c>
      <c r="AN686" s="7">
        <f>IFERROR(RANK('Ref. Cuotas'!M685,'Ref. Cuotas'!M:M,0)+COUNTIF('Ref. Cuotas'!$M$7:'Ref. Cuotas'!M685,'Ref. Cuotas'!M685)-1,"")</f>
        <v>1428</v>
      </c>
      <c r="AO686" s="7">
        <f>IFERROR(RANK('Ref. Cuotas'!H685,'Ref. Cuotas'!H:H,1)+COUNTIF('Ref. Cuotas'!$H$7:'Ref. Cuotas'!H685,'Ref. Cuotas'!H685)-1,"")</f>
        <v>946</v>
      </c>
      <c r="AP686" s="7">
        <f>IFERROR(RANK('Ref. Cuotas'!J685,'Ref. Cuotas'!J:J,1)+COUNTIF('Ref. Cuotas'!$J$7:'Ref. Cuotas'!J685,'Ref. Cuotas'!J685)-1,"")</f>
        <v>441</v>
      </c>
      <c r="AQ686" s="7">
        <f>IFERROR(RANK('Ref. Cuotas'!K685,'Ref. Cuotas'!K:K,1)+COUNTIF('Ref. Cuotas'!$K$7:'Ref. Cuotas'!K685,'Ref. Cuotas'!K685)-1,"")</f>
        <v>813</v>
      </c>
    </row>
    <row r="687" spans="31:43" ht="17.25" customHeight="1" x14ac:dyDescent="0.3">
      <c r="AE687" s="5" t="s">
        <v>682</v>
      </c>
      <c r="AF687" s="5" t="s">
        <v>3765</v>
      </c>
      <c r="AG687" s="6" t="s">
        <v>3037</v>
      </c>
      <c r="AH687" s="6" t="s">
        <v>4133</v>
      </c>
      <c r="AI687" s="7">
        <f>IFERROR(RANK('Ref. Cuotas'!H686,'Ref. Cuotas'!H:H,0)+COUNTIF('Ref. Cuotas'!$H$7:'Ref. Cuotas'!H686,'Ref. Cuotas'!H686)-1,"")</f>
        <v>1837</v>
      </c>
      <c r="AJ687" s="7">
        <f>IFERROR(RANK('Ref. Cuotas'!I686,'Ref. Cuotas'!I:I,0)+COUNTIF('Ref. Cuotas'!$I$7:'Ref. Cuotas'!I686,'Ref. Cuotas'!I686)-1,"")</f>
        <v>1478</v>
      </c>
      <c r="AK687" s="7">
        <f>IFERROR(RANK('Ref. Cuotas'!J686,'Ref. Cuotas'!J:J,0)+COUNTIF('Ref. Cuotas'!$J$7:'Ref. Cuotas'!J686,'Ref. Cuotas'!J686)-1,"")</f>
        <v>1267</v>
      </c>
      <c r="AL687" s="7">
        <f>IFERROR(RANK('Ref. Cuotas'!K686,'Ref. Cuotas'!K:K,0)+COUNTIF('Ref. Cuotas'!$K$7:'Ref. Cuotas'!K686,'Ref. Cuotas'!K686)-1,"")</f>
        <v>1703</v>
      </c>
      <c r="AM687" s="7">
        <f>IFERROR(RANK('Ref. Cuotas'!L686,'Ref. Cuotas'!L:L,0)+COUNTIF('Ref. Cuotas'!$L$7:'Ref. Cuotas'!L686,'Ref. Cuotas'!L686)-1,"")</f>
        <v>1310</v>
      </c>
      <c r="AN687" s="7">
        <f>IFERROR(RANK('Ref. Cuotas'!M686,'Ref. Cuotas'!M:M,0)+COUNTIF('Ref. Cuotas'!$M$7:'Ref. Cuotas'!M686,'Ref. Cuotas'!M686)-1,"")</f>
        <v>1429</v>
      </c>
      <c r="AO687" s="7">
        <f>IFERROR(RANK('Ref. Cuotas'!H686,'Ref. Cuotas'!H:H,1)+COUNTIF('Ref. Cuotas'!$H$7:'Ref. Cuotas'!H686,'Ref. Cuotas'!H686)-1,"")</f>
        <v>966</v>
      </c>
      <c r="AP687" s="7">
        <f>IFERROR(RANK('Ref. Cuotas'!J686,'Ref. Cuotas'!J:J,1)+COUNTIF('Ref. Cuotas'!$J$7:'Ref. Cuotas'!J686,'Ref. Cuotas'!J686)-1,"")</f>
        <v>442</v>
      </c>
      <c r="AQ687" s="7">
        <f>IFERROR(RANK('Ref. Cuotas'!K686,'Ref. Cuotas'!K:K,1)+COUNTIF('Ref. Cuotas'!$K$7:'Ref. Cuotas'!K686,'Ref. Cuotas'!K686)-1,"")</f>
        <v>1100</v>
      </c>
    </row>
    <row r="688" spans="31:43" ht="17.25" customHeight="1" x14ac:dyDescent="0.3">
      <c r="AE688" s="5" t="s">
        <v>683</v>
      </c>
      <c r="AF688" s="5" t="s">
        <v>3766</v>
      </c>
      <c r="AG688" s="6" t="s">
        <v>3037</v>
      </c>
      <c r="AH688" s="6" t="s">
        <v>4134</v>
      </c>
      <c r="AI688" s="7">
        <f>IFERROR(RANK('Ref. Cuotas'!H687,'Ref. Cuotas'!H:H,0)+COUNTIF('Ref. Cuotas'!$H$7:'Ref. Cuotas'!H687,'Ref. Cuotas'!H687)-1,"")</f>
        <v>1756</v>
      </c>
      <c r="AJ688" s="7">
        <f>IFERROR(RANK('Ref. Cuotas'!I687,'Ref. Cuotas'!I:I,0)+COUNTIF('Ref. Cuotas'!$I$7:'Ref. Cuotas'!I687,'Ref. Cuotas'!I687)-1,"")</f>
        <v>1479</v>
      </c>
      <c r="AK688" s="7">
        <f>IFERROR(RANK('Ref. Cuotas'!J687,'Ref. Cuotas'!J:J,0)+COUNTIF('Ref. Cuotas'!$J$7:'Ref. Cuotas'!J687,'Ref. Cuotas'!J687)-1,"")</f>
        <v>781</v>
      </c>
      <c r="AL688" s="7">
        <f>IFERROR(RANK('Ref. Cuotas'!K687,'Ref. Cuotas'!K:K,0)+COUNTIF('Ref. Cuotas'!$K$7:'Ref. Cuotas'!K687,'Ref. Cuotas'!K687)-1,"")</f>
        <v>1376</v>
      </c>
      <c r="AM688" s="7">
        <f>IFERROR(RANK('Ref. Cuotas'!L687,'Ref. Cuotas'!L:L,0)+COUNTIF('Ref. Cuotas'!$L$7:'Ref. Cuotas'!L687,'Ref. Cuotas'!L687)-1,"")</f>
        <v>1022</v>
      </c>
      <c r="AN688" s="7">
        <f>IFERROR(RANK('Ref. Cuotas'!M687,'Ref. Cuotas'!M:M,0)+COUNTIF('Ref. Cuotas'!$M$7:'Ref. Cuotas'!M687,'Ref. Cuotas'!M687)-1,"")</f>
        <v>1430</v>
      </c>
      <c r="AO688" s="7">
        <f>IFERROR(RANK('Ref. Cuotas'!H687,'Ref. Cuotas'!H:H,1)+COUNTIF('Ref. Cuotas'!$H$7:'Ref. Cuotas'!H687,'Ref. Cuotas'!H687)-1,"")</f>
        <v>1047</v>
      </c>
      <c r="AP688" s="7">
        <f>IFERROR(RANK('Ref. Cuotas'!J687,'Ref. Cuotas'!J:J,1)+COUNTIF('Ref. Cuotas'!$J$7:'Ref. Cuotas'!J687,'Ref. Cuotas'!J687)-1,"")</f>
        <v>2022</v>
      </c>
      <c r="AQ688" s="7">
        <f>IFERROR(RANK('Ref. Cuotas'!K687,'Ref. Cuotas'!K:K,1)+COUNTIF('Ref. Cuotas'!$K$7:'Ref. Cuotas'!K687,'Ref. Cuotas'!K687)-1,"")</f>
        <v>1427</v>
      </c>
    </row>
    <row r="689" spans="31:43" ht="17.25" customHeight="1" x14ac:dyDescent="0.3">
      <c r="AE689" s="5" t="s">
        <v>684</v>
      </c>
      <c r="AF689" s="5" t="s">
        <v>3767</v>
      </c>
      <c r="AG689" s="6" t="s">
        <v>3038</v>
      </c>
      <c r="AH689" s="6" t="s">
        <v>4092</v>
      </c>
      <c r="AI689" s="7">
        <f>IFERROR(RANK('Ref. Cuotas'!H688,'Ref. Cuotas'!H:H,0)+COUNTIF('Ref. Cuotas'!$H$7:'Ref. Cuotas'!H688,'Ref. Cuotas'!H688)-1,"")</f>
        <v>2005</v>
      </c>
      <c r="AJ689" s="7">
        <f>IFERROR(RANK('Ref. Cuotas'!I688,'Ref. Cuotas'!I:I,0)+COUNTIF('Ref. Cuotas'!$I$7:'Ref. Cuotas'!I688,'Ref. Cuotas'!I688)-1,"")</f>
        <v>1480</v>
      </c>
      <c r="AK689" s="7">
        <f>IFERROR(RANK('Ref. Cuotas'!J688,'Ref. Cuotas'!J:J,0)+COUNTIF('Ref. Cuotas'!$J$7:'Ref. Cuotas'!J688,'Ref. Cuotas'!J688)-1,"")</f>
        <v>1268</v>
      </c>
      <c r="AL689" s="7">
        <f>IFERROR(RANK('Ref. Cuotas'!K688,'Ref. Cuotas'!K:K,0)+COUNTIF('Ref. Cuotas'!$K$7:'Ref. Cuotas'!K688,'Ref. Cuotas'!K688)-1,"")</f>
        <v>1969</v>
      </c>
      <c r="AM689" s="7">
        <f>IFERROR(RANK('Ref. Cuotas'!L688,'Ref. Cuotas'!L:L,0)+COUNTIF('Ref. Cuotas'!$L$7:'Ref. Cuotas'!L688,'Ref. Cuotas'!L688)-1,"")</f>
        <v>1344</v>
      </c>
      <c r="AN689" s="7">
        <f>IFERROR(RANK('Ref. Cuotas'!M688,'Ref. Cuotas'!M:M,0)+COUNTIF('Ref. Cuotas'!$M$7:'Ref. Cuotas'!M688,'Ref. Cuotas'!M688)-1,"")</f>
        <v>1431</v>
      </c>
      <c r="AO689" s="7">
        <f>IFERROR(RANK('Ref. Cuotas'!H688,'Ref. Cuotas'!H:H,1)+COUNTIF('Ref. Cuotas'!$H$7:'Ref. Cuotas'!H688,'Ref. Cuotas'!H688)-1,"")</f>
        <v>798</v>
      </c>
      <c r="AP689" s="7">
        <f>IFERROR(RANK('Ref. Cuotas'!J688,'Ref. Cuotas'!J:J,1)+COUNTIF('Ref. Cuotas'!$J$7:'Ref. Cuotas'!J688,'Ref. Cuotas'!J688)-1,"")</f>
        <v>443</v>
      </c>
      <c r="AQ689" s="7">
        <f>IFERROR(RANK('Ref. Cuotas'!K688,'Ref. Cuotas'!K:K,1)+COUNTIF('Ref. Cuotas'!$K$7:'Ref. Cuotas'!K688,'Ref. Cuotas'!K688)-1,"")</f>
        <v>834</v>
      </c>
    </row>
    <row r="690" spans="31:43" ht="17.25" customHeight="1" x14ac:dyDescent="0.3">
      <c r="AE690" s="5" t="s">
        <v>685</v>
      </c>
      <c r="AF690" s="5" t="s">
        <v>3768</v>
      </c>
      <c r="AG690" s="6" t="s">
        <v>3038</v>
      </c>
      <c r="AH690" s="6" t="s">
        <v>4093</v>
      </c>
      <c r="AI690" s="7">
        <f>IFERROR(RANK('Ref. Cuotas'!H689,'Ref. Cuotas'!H:H,0)+COUNTIF('Ref. Cuotas'!$H$7:'Ref. Cuotas'!H689,'Ref. Cuotas'!H689)-1,"")</f>
        <v>1897</v>
      </c>
      <c r="AJ690" s="7">
        <f>IFERROR(RANK('Ref. Cuotas'!I689,'Ref. Cuotas'!I:I,0)+COUNTIF('Ref. Cuotas'!$I$7:'Ref. Cuotas'!I689,'Ref. Cuotas'!I689)-1,"")</f>
        <v>460</v>
      </c>
      <c r="AK690" s="7">
        <f>IFERROR(RANK('Ref. Cuotas'!J689,'Ref. Cuotas'!J:J,0)+COUNTIF('Ref. Cuotas'!$J$7:'Ref. Cuotas'!J689,'Ref. Cuotas'!J689)-1,"")</f>
        <v>1269</v>
      </c>
      <c r="AL690" s="7">
        <f>IFERROR(RANK('Ref. Cuotas'!K689,'Ref. Cuotas'!K:K,0)+COUNTIF('Ref. Cuotas'!$K$7:'Ref. Cuotas'!K689,'Ref. Cuotas'!K689)-1,"")</f>
        <v>1017</v>
      </c>
      <c r="AM690" s="7">
        <f>IFERROR(RANK('Ref. Cuotas'!L689,'Ref. Cuotas'!L:L,0)+COUNTIF('Ref. Cuotas'!$L$7:'Ref. Cuotas'!L689,'Ref. Cuotas'!L689)-1,"")</f>
        <v>636</v>
      </c>
      <c r="AN690" s="7">
        <f>IFERROR(RANK('Ref. Cuotas'!M689,'Ref. Cuotas'!M:M,0)+COUNTIF('Ref. Cuotas'!$M$7:'Ref. Cuotas'!M689,'Ref. Cuotas'!M689)-1,"")</f>
        <v>1432</v>
      </c>
      <c r="AO690" s="7">
        <f>IFERROR(RANK('Ref. Cuotas'!H689,'Ref. Cuotas'!H:H,1)+COUNTIF('Ref. Cuotas'!$H$7:'Ref. Cuotas'!H689,'Ref. Cuotas'!H689)-1,"")</f>
        <v>906</v>
      </c>
      <c r="AP690" s="7">
        <f>IFERROR(RANK('Ref. Cuotas'!J689,'Ref. Cuotas'!J:J,1)+COUNTIF('Ref. Cuotas'!$J$7:'Ref. Cuotas'!J689,'Ref. Cuotas'!J689)-1,"")</f>
        <v>444</v>
      </c>
      <c r="AQ690" s="7">
        <f>IFERROR(RANK('Ref. Cuotas'!K689,'Ref. Cuotas'!K:K,1)+COUNTIF('Ref. Cuotas'!$K$7:'Ref. Cuotas'!K689,'Ref. Cuotas'!K689)-1,"")</f>
        <v>1786</v>
      </c>
    </row>
    <row r="691" spans="31:43" ht="17.25" customHeight="1" x14ac:dyDescent="0.3">
      <c r="AE691" s="5" t="s">
        <v>686</v>
      </c>
      <c r="AF691" s="5" t="s">
        <v>3769</v>
      </c>
      <c r="AG691" s="6" t="s">
        <v>3038</v>
      </c>
      <c r="AH691" s="6" t="s">
        <v>4116</v>
      </c>
      <c r="AI691" s="7">
        <f>IFERROR(RANK('Ref. Cuotas'!H690,'Ref. Cuotas'!H:H,0)+COUNTIF('Ref. Cuotas'!$H$7:'Ref. Cuotas'!H690,'Ref. Cuotas'!H690)-1,"")</f>
        <v>1834</v>
      </c>
      <c r="AJ691" s="7">
        <f>IFERROR(RANK('Ref. Cuotas'!I690,'Ref. Cuotas'!I:I,0)+COUNTIF('Ref. Cuotas'!$I$7:'Ref. Cuotas'!I690,'Ref. Cuotas'!I690)-1,"")</f>
        <v>408</v>
      </c>
      <c r="AK691" s="7">
        <f>IFERROR(RANK('Ref. Cuotas'!J690,'Ref. Cuotas'!J:J,0)+COUNTIF('Ref. Cuotas'!$J$7:'Ref. Cuotas'!J690,'Ref. Cuotas'!J690)-1,"")</f>
        <v>768</v>
      </c>
      <c r="AL691" s="7">
        <f>IFERROR(RANK('Ref. Cuotas'!K690,'Ref. Cuotas'!K:K,0)+COUNTIF('Ref. Cuotas'!$K$7:'Ref. Cuotas'!K690,'Ref. Cuotas'!K690)-1,"")</f>
        <v>466</v>
      </c>
      <c r="AM691" s="7">
        <f>IFERROR(RANK('Ref. Cuotas'!L690,'Ref. Cuotas'!L:L,0)+COUNTIF('Ref. Cuotas'!$L$7:'Ref. Cuotas'!L690,'Ref. Cuotas'!L690)-1,"")</f>
        <v>1030</v>
      </c>
      <c r="AN691" s="7">
        <f>IFERROR(RANK('Ref. Cuotas'!M690,'Ref. Cuotas'!M:M,0)+COUNTIF('Ref. Cuotas'!$M$7:'Ref. Cuotas'!M690,'Ref. Cuotas'!M690)-1,"")</f>
        <v>346</v>
      </c>
      <c r="AO691" s="7">
        <f>IFERROR(RANK('Ref. Cuotas'!H690,'Ref. Cuotas'!H:H,1)+COUNTIF('Ref. Cuotas'!$H$7:'Ref. Cuotas'!H690,'Ref. Cuotas'!H690)-1,"")</f>
        <v>969</v>
      </c>
      <c r="AP691" s="7">
        <f>IFERROR(RANK('Ref. Cuotas'!J690,'Ref. Cuotas'!J:J,1)+COUNTIF('Ref. Cuotas'!$J$7:'Ref. Cuotas'!J690,'Ref. Cuotas'!J690)-1,"")</f>
        <v>2035</v>
      </c>
      <c r="AQ691" s="7">
        <f>IFERROR(RANK('Ref. Cuotas'!K690,'Ref. Cuotas'!K:K,1)+COUNTIF('Ref. Cuotas'!$K$7:'Ref. Cuotas'!K690,'Ref. Cuotas'!K690)-1,"")</f>
        <v>2337</v>
      </c>
    </row>
    <row r="692" spans="31:43" ht="17.25" customHeight="1" x14ac:dyDescent="0.3">
      <c r="AE692" s="5" t="s">
        <v>687</v>
      </c>
      <c r="AF692" s="5" t="s">
        <v>3770</v>
      </c>
      <c r="AG692" s="6" t="s">
        <v>3038</v>
      </c>
      <c r="AH692" s="6" t="s">
        <v>4102</v>
      </c>
      <c r="AI692" s="7">
        <f>IFERROR(RANK('Ref. Cuotas'!H691,'Ref. Cuotas'!H:H,0)+COUNTIF('Ref. Cuotas'!$H$7:'Ref. Cuotas'!H691,'Ref. Cuotas'!H691)-1,"")</f>
        <v>2018</v>
      </c>
      <c r="AJ692" s="7">
        <f>IFERROR(RANK('Ref. Cuotas'!I691,'Ref. Cuotas'!I:I,0)+COUNTIF('Ref. Cuotas'!$I$7:'Ref. Cuotas'!I691,'Ref. Cuotas'!I691)-1,"")</f>
        <v>498</v>
      </c>
      <c r="AK692" s="7">
        <f>IFERROR(RANK('Ref. Cuotas'!J691,'Ref. Cuotas'!J:J,0)+COUNTIF('Ref. Cuotas'!$J$7:'Ref. Cuotas'!J691,'Ref. Cuotas'!J691)-1,"")</f>
        <v>537</v>
      </c>
      <c r="AL692" s="7">
        <f>IFERROR(RANK('Ref. Cuotas'!K691,'Ref. Cuotas'!K:K,0)+COUNTIF('Ref. Cuotas'!$K$7:'Ref. Cuotas'!K691,'Ref. Cuotas'!K691)-1,"")</f>
        <v>1568</v>
      </c>
      <c r="AM692" s="7">
        <f>IFERROR(RANK('Ref. Cuotas'!L691,'Ref. Cuotas'!L:L,0)+COUNTIF('Ref. Cuotas'!$L$7:'Ref. Cuotas'!L691,'Ref. Cuotas'!L691)-1,"")</f>
        <v>411</v>
      </c>
      <c r="AN692" s="7">
        <f>IFERROR(RANK('Ref. Cuotas'!M691,'Ref. Cuotas'!M:M,0)+COUNTIF('Ref. Cuotas'!$M$7:'Ref. Cuotas'!M691,'Ref. Cuotas'!M691)-1,"")</f>
        <v>1433</v>
      </c>
      <c r="AO692" s="7">
        <f>IFERROR(RANK('Ref. Cuotas'!H691,'Ref. Cuotas'!H:H,1)+COUNTIF('Ref. Cuotas'!$H$7:'Ref. Cuotas'!H691,'Ref. Cuotas'!H691)-1,"")</f>
        <v>785</v>
      </c>
      <c r="AP692" s="7">
        <f>IFERROR(RANK('Ref. Cuotas'!J691,'Ref. Cuotas'!J:J,1)+COUNTIF('Ref. Cuotas'!$J$7:'Ref. Cuotas'!J691,'Ref. Cuotas'!J691)-1,"")</f>
        <v>2266</v>
      </c>
      <c r="AQ692" s="7">
        <f>IFERROR(RANK('Ref. Cuotas'!K691,'Ref. Cuotas'!K:K,1)+COUNTIF('Ref. Cuotas'!$K$7:'Ref. Cuotas'!K691,'Ref. Cuotas'!K691)-1,"")</f>
        <v>1235</v>
      </c>
    </row>
    <row r="693" spans="31:43" ht="17.25" customHeight="1" x14ac:dyDescent="0.3">
      <c r="AE693" s="5" t="s">
        <v>688</v>
      </c>
      <c r="AF693" s="5" t="s">
        <v>3771</v>
      </c>
      <c r="AG693" s="6" t="s">
        <v>3038</v>
      </c>
      <c r="AH693" s="6" t="s">
        <v>4162</v>
      </c>
      <c r="AI693" s="7">
        <f>IFERROR(RANK('Ref. Cuotas'!H692,'Ref. Cuotas'!H:H,0)+COUNTIF('Ref. Cuotas'!$H$7:'Ref. Cuotas'!H692,'Ref. Cuotas'!H692)-1,"")</f>
        <v>1934</v>
      </c>
      <c r="AJ693" s="7">
        <f>IFERROR(RANK('Ref. Cuotas'!I692,'Ref. Cuotas'!I:I,0)+COUNTIF('Ref. Cuotas'!$I$7:'Ref. Cuotas'!I692,'Ref. Cuotas'!I692)-1,"")</f>
        <v>1481</v>
      </c>
      <c r="AK693" s="7">
        <f>IFERROR(RANK('Ref. Cuotas'!J692,'Ref. Cuotas'!J:J,0)+COUNTIF('Ref. Cuotas'!$J$7:'Ref. Cuotas'!J692,'Ref. Cuotas'!J692)-1,"")</f>
        <v>1270</v>
      </c>
      <c r="AL693" s="7">
        <f>IFERROR(RANK('Ref. Cuotas'!K692,'Ref. Cuotas'!K:K,0)+COUNTIF('Ref. Cuotas'!$K$7:'Ref. Cuotas'!K692,'Ref. Cuotas'!K692)-1,"")</f>
        <v>1693</v>
      </c>
      <c r="AM693" s="7">
        <f>IFERROR(RANK('Ref. Cuotas'!L692,'Ref. Cuotas'!L:L,0)+COUNTIF('Ref. Cuotas'!$L$7:'Ref. Cuotas'!L692,'Ref. Cuotas'!L692)-1,"")</f>
        <v>1918</v>
      </c>
      <c r="AN693" s="7">
        <f>IFERROR(RANK('Ref. Cuotas'!M692,'Ref. Cuotas'!M:M,0)+COUNTIF('Ref. Cuotas'!$M$7:'Ref. Cuotas'!M692,'Ref. Cuotas'!M692)-1,"")</f>
        <v>1434</v>
      </c>
      <c r="AO693" s="7">
        <f>IFERROR(RANK('Ref. Cuotas'!H692,'Ref. Cuotas'!H:H,1)+COUNTIF('Ref. Cuotas'!$H$7:'Ref. Cuotas'!H692,'Ref. Cuotas'!H692)-1,"")</f>
        <v>869</v>
      </c>
      <c r="AP693" s="7">
        <f>IFERROR(RANK('Ref. Cuotas'!J692,'Ref. Cuotas'!J:J,1)+COUNTIF('Ref. Cuotas'!$J$7:'Ref. Cuotas'!J692,'Ref. Cuotas'!J692)-1,"")</f>
        <v>445</v>
      </c>
      <c r="AQ693" s="7">
        <f>IFERROR(RANK('Ref. Cuotas'!K692,'Ref. Cuotas'!K:K,1)+COUNTIF('Ref. Cuotas'!$K$7:'Ref. Cuotas'!K692,'Ref. Cuotas'!K692)-1,"")</f>
        <v>1110</v>
      </c>
    </row>
    <row r="694" spans="31:43" ht="17.25" customHeight="1" x14ac:dyDescent="0.3">
      <c r="AE694" s="5" t="s">
        <v>689</v>
      </c>
      <c r="AF694" s="5" t="s">
        <v>3772</v>
      </c>
      <c r="AG694" s="6" t="s">
        <v>3038</v>
      </c>
      <c r="AH694" s="6" t="s">
        <v>4128</v>
      </c>
      <c r="AI694" s="7">
        <f>IFERROR(RANK('Ref. Cuotas'!H693,'Ref. Cuotas'!H:H,0)+COUNTIF('Ref. Cuotas'!$H$7:'Ref. Cuotas'!H693,'Ref. Cuotas'!H693)-1,"")</f>
        <v>1959</v>
      </c>
      <c r="AJ694" s="7">
        <f>IFERROR(RANK('Ref. Cuotas'!I693,'Ref. Cuotas'!I:I,0)+COUNTIF('Ref. Cuotas'!$I$7:'Ref. Cuotas'!I693,'Ref. Cuotas'!I693)-1,"")</f>
        <v>85</v>
      </c>
      <c r="AK694" s="7">
        <f>IFERROR(RANK('Ref. Cuotas'!J693,'Ref. Cuotas'!J:J,0)+COUNTIF('Ref. Cuotas'!$J$7:'Ref. Cuotas'!J693,'Ref. Cuotas'!J693)-1,"")</f>
        <v>1271</v>
      </c>
      <c r="AL694" s="7">
        <f>IFERROR(RANK('Ref. Cuotas'!K693,'Ref. Cuotas'!K:K,0)+COUNTIF('Ref. Cuotas'!$K$7:'Ref. Cuotas'!K693,'Ref. Cuotas'!K693)-1,"")</f>
        <v>214</v>
      </c>
      <c r="AM694" s="7">
        <f>IFERROR(RANK('Ref. Cuotas'!L693,'Ref. Cuotas'!L:L,0)+COUNTIF('Ref. Cuotas'!$L$7:'Ref. Cuotas'!L693,'Ref. Cuotas'!L693)-1,"")</f>
        <v>409</v>
      </c>
      <c r="AN694" s="7">
        <f>IFERROR(RANK('Ref. Cuotas'!M693,'Ref. Cuotas'!M:M,0)+COUNTIF('Ref. Cuotas'!$M$7:'Ref. Cuotas'!M693,'Ref. Cuotas'!M693)-1,"")</f>
        <v>347</v>
      </c>
      <c r="AO694" s="7">
        <f>IFERROR(RANK('Ref. Cuotas'!H693,'Ref. Cuotas'!H:H,1)+COUNTIF('Ref. Cuotas'!$H$7:'Ref. Cuotas'!H693,'Ref. Cuotas'!H693)-1,"")</f>
        <v>844</v>
      </c>
      <c r="AP694" s="7">
        <f>IFERROR(RANK('Ref. Cuotas'!J693,'Ref. Cuotas'!J:J,1)+COUNTIF('Ref. Cuotas'!$J$7:'Ref. Cuotas'!J693,'Ref. Cuotas'!J693)-1,"")</f>
        <v>446</v>
      </c>
      <c r="AQ694" s="7">
        <f>IFERROR(RANK('Ref. Cuotas'!K693,'Ref. Cuotas'!K:K,1)+COUNTIF('Ref. Cuotas'!$K$7:'Ref. Cuotas'!K693,'Ref. Cuotas'!K693)-1,"")</f>
        <v>2589</v>
      </c>
    </row>
    <row r="695" spans="31:43" ht="17.25" customHeight="1" x14ac:dyDescent="0.3">
      <c r="AE695" s="5" t="s">
        <v>690</v>
      </c>
      <c r="AF695" s="5" t="s">
        <v>3773</v>
      </c>
      <c r="AG695" s="6" t="s">
        <v>3038</v>
      </c>
      <c r="AH695" s="6" t="s">
        <v>4129</v>
      </c>
      <c r="AI695" s="7">
        <f>IFERROR(RANK('Ref. Cuotas'!H694,'Ref. Cuotas'!H:H,0)+COUNTIF('Ref. Cuotas'!$H$7:'Ref. Cuotas'!H694,'Ref. Cuotas'!H694)-1,"")</f>
        <v>1849</v>
      </c>
      <c r="AJ695" s="7">
        <f>IFERROR(RANK('Ref. Cuotas'!I694,'Ref. Cuotas'!I:I,0)+COUNTIF('Ref. Cuotas'!$I$7:'Ref. Cuotas'!I694,'Ref. Cuotas'!I694)-1,"")</f>
        <v>226</v>
      </c>
      <c r="AK695" s="7">
        <f>IFERROR(RANK('Ref. Cuotas'!J694,'Ref. Cuotas'!J:J,0)+COUNTIF('Ref. Cuotas'!$J$7:'Ref. Cuotas'!J694,'Ref. Cuotas'!J694)-1,"")</f>
        <v>1272</v>
      </c>
      <c r="AL695" s="7">
        <f>IFERROR(RANK('Ref. Cuotas'!K694,'Ref. Cuotas'!K:K,0)+COUNTIF('Ref. Cuotas'!$K$7:'Ref. Cuotas'!K694,'Ref. Cuotas'!K694)-1,"")</f>
        <v>952</v>
      </c>
      <c r="AM695" s="7">
        <f>IFERROR(RANK('Ref. Cuotas'!L694,'Ref. Cuotas'!L:L,0)+COUNTIF('Ref. Cuotas'!$L$7:'Ref. Cuotas'!L694,'Ref. Cuotas'!L694)-1,"")</f>
        <v>850</v>
      </c>
      <c r="AN695" s="7">
        <f>IFERROR(RANK('Ref. Cuotas'!M694,'Ref. Cuotas'!M:M,0)+COUNTIF('Ref. Cuotas'!$M$7:'Ref. Cuotas'!M694,'Ref. Cuotas'!M694)-1,"")</f>
        <v>1435</v>
      </c>
      <c r="AO695" s="7">
        <f>IFERROR(RANK('Ref. Cuotas'!H694,'Ref. Cuotas'!H:H,1)+COUNTIF('Ref. Cuotas'!$H$7:'Ref. Cuotas'!H694,'Ref. Cuotas'!H694)-1,"")</f>
        <v>954</v>
      </c>
      <c r="AP695" s="7">
        <f>IFERROR(RANK('Ref. Cuotas'!J694,'Ref. Cuotas'!J:J,1)+COUNTIF('Ref. Cuotas'!$J$7:'Ref. Cuotas'!J694,'Ref. Cuotas'!J694)-1,"")</f>
        <v>447</v>
      </c>
      <c r="AQ695" s="7">
        <f>IFERROR(RANK('Ref. Cuotas'!K694,'Ref. Cuotas'!K:K,1)+COUNTIF('Ref. Cuotas'!$K$7:'Ref. Cuotas'!K694,'Ref. Cuotas'!K694)-1,"")</f>
        <v>1851</v>
      </c>
    </row>
    <row r="696" spans="31:43" ht="17.25" customHeight="1" x14ac:dyDescent="0.3">
      <c r="AE696" s="5" t="s">
        <v>691</v>
      </c>
      <c r="AF696" s="5" t="s">
        <v>3774</v>
      </c>
      <c r="AG696" s="6" t="s">
        <v>3038</v>
      </c>
      <c r="AH696" s="6" t="s">
        <v>4130</v>
      </c>
      <c r="AI696" s="7">
        <f>IFERROR(RANK('Ref. Cuotas'!H695,'Ref. Cuotas'!H:H,0)+COUNTIF('Ref. Cuotas'!$H$7:'Ref. Cuotas'!H695,'Ref. Cuotas'!H695)-1,"")</f>
        <v>1942</v>
      </c>
      <c r="AJ696" s="7">
        <f>IFERROR(RANK('Ref. Cuotas'!I695,'Ref. Cuotas'!I:I,0)+COUNTIF('Ref. Cuotas'!$I$7:'Ref. Cuotas'!I695,'Ref. Cuotas'!I695)-1,"")</f>
        <v>1482</v>
      </c>
      <c r="AK696" s="7">
        <f>IFERROR(RANK('Ref. Cuotas'!J695,'Ref. Cuotas'!J:J,0)+COUNTIF('Ref. Cuotas'!$J$7:'Ref. Cuotas'!J695,'Ref. Cuotas'!J695)-1,"")</f>
        <v>1273</v>
      </c>
      <c r="AL696" s="7">
        <f>IFERROR(RANK('Ref. Cuotas'!K695,'Ref. Cuotas'!K:K,0)+COUNTIF('Ref. Cuotas'!$K$7:'Ref. Cuotas'!K695,'Ref. Cuotas'!K695)-1,"")</f>
        <v>1457</v>
      </c>
      <c r="AM696" s="7">
        <f>IFERROR(RANK('Ref. Cuotas'!L695,'Ref. Cuotas'!L:L,0)+COUNTIF('Ref. Cuotas'!$L$7:'Ref. Cuotas'!L695,'Ref. Cuotas'!L695)-1,"")</f>
        <v>1850</v>
      </c>
      <c r="AN696" s="7">
        <f>IFERROR(RANK('Ref. Cuotas'!M695,'Ref. Cuotas'!M:M,0)+COUNTIF('Ref. Cuotas'!$M$7:'Ref. Cuotas'!M695,'Ref. Cuotas'!M695)-1,"")</f>
        <v>1436</v>
      </c>
      <c r="AO696" s="7">
        <f>IFERROR(RANK('Ref. Cuotas'!H695,'Ref. Cuotas'!H:H,1)+COUNTIF('Ref. Cuotas'!$H$7:'Ref. Cuotas'!H695,'Ref. Cuotas'!H695)-1,"")</f>
        <v>861</v>
      </c>
      <c r="AP696" s="7">
        <f>IFERROR(RANK('Ref. Cuotas'!J695,'Ref. Cuotas'!J:J,1)+COUNTIF('Ref. Cuotas'!$J$7:'Ref. Cuotas'!J695,'Ref. Cuotas'!J695)-1,"")</f>
        <v>448</v>
      </c>
      <c r="AQ696" s="7">
        <f>IFERROR(RANK('Ref. Cuotas'!K695,'Ref. Cuotas'!K:K,1)+COUNTIF('Ref. Cuotas'!$K$7:'Ref. Cuotas'!K695,'Ref. Cuotas'!K695)-1,"")</f>
        <v>1346</v>
      </c>
    </row>
    <row r="697" spans="31:43" ht="17.25" customHeight="1" x14ac:dyDescent="0.3">
      <c r="AE697" s="5" t="s">
        <v>692</v>
      </c>
      <c r="AF697" s="5" t="s">
        <v>3775</v>
      </c>
      <c r="AG697" s="6" t="s">
        <v>3038</v>
      </c>
      <c r="AH697" s="6" t="s">
        <v>4131</v>
      </c>
      <c r="AI697" s="7">
        <f>IFERROR(RANK('Ref. Cuotas'!H696,'Ref. Cuotas'!H:H,0)+COUNTIF('Ref. Cuotas'!$H$7:'Ref. Cuotas'!H696,'Ref. Cuotas'!H696)-1,"")</f>
        <v>1865</v>
      </c>
      <c r="AJ697" s="7">
        <f>IFERROR(RANK('Ref. Cuotas'!I696,'Ref. Cuotas'!I:I,0)+COUNTIF('Ref. Cuotas'!$I$7:'Ref. Cuotas'!I696,'Ref. Cuotas'!I696)-1,"")</f>
        <v>1483</v>
      </c>
      <c r="AK697" s="7">
        <f>IFERROR(RANK('Ref. Cuotas'!J696,'Ref. Cuotas'!J:J,0)+COUNTIF('Ref. Cuotas'!$J$7:'Ref. Cuotas'!J696,'Ref. Cuotas'!J696)-1,"")</f>
        <v>1274</v>
      </c>
      <c r="AL697" s="7">
        <f>IFERROR(RANK('Ref. Cuotas'!K696,'Ref. Cuotas'!K:K,0)+COUNTIF('Ref. Cuotas'!$K$7:'Ref. Cuotas'!K696,'Ref. Cuotas'!K696)-1,"")</f>
        <v>2361</v>
      </c>
      <c r="AM697" s="7">
        <f>IFERROR(RANK('Ref. Cuotas'!L696,'Ref. Cuotas'!L:L,0)+COUNTIF('Ref. Cuotas'!$L$7:'Ref. Cuotas'!L696,'Ref. Cuotas'!L696)-1,"")</f>
        <v>2097</v>
      </c>
      <c r="AN697" s="7">
        <f>IFERROR(RANK('Ref. Cuotas'!M696,'Ref. Cuotas'!M:M,0)+COUNTIF('Ref. Cuotas'!$M$7:'Ref. Cuotas'!M696,'Ref. Cuotas'!M696)-1,"")</f>
        <v>1437</v>
      </c>
      <c r="AO697" s="7">
        <f>IFERROR(RANK('Ref. Cuotas'!H696,'Ref. Cuotas'!H:H,1)+COUNTIF('Ref. Cuotas'!$H$7:'Ref. Cuotas'!H696,'Ref. Cuotas'!H696)-1,"")</f>
        <v>938</v>
      </c>
      <c r="AP697" s="7">
        <f>IFERROR(RANK('Ref. Cuotas'!J696,'Ref. Cuotas'!J:J,1)+COUNTIF('Ref. Cuotas'!$J$7:'Ref. Cuotas'!J696,'Ref. Cuotas'!J696)-1,"")</f>
        <v>449</v>
      </c>
      <c r="AQ697" s="7">
        <f>IFERROR(RANK('Ref. Cuotas'!K696,'Ref. Cuotas'!K:K,1)+COUNTIF('Ref. Cuotas'!$K$7:'Ref. Cuotas'!K696,'Ref. Cuotas'!K696)-1,"")</f>
        <v>442</v>
      </c>
    </row>
    <row r="698" spans="31:43" ht="17.25" customHeight="1" x14ac:dyDescent="0.3">
      <c r="AE698" s="5" t="s">
        <v>693</v>
      </c>
      <c r="AF698" s="5" t="s">
        <v>3776</v>
      </c>
      <c r="AG698" s="6" t="s">
        <v>3038</v>
      </c>
      <c r="AH698" s="6" t="s">
        <v>4132</v>
      </c>
      <c r="AI698" s="7">
        <f>IFERROR(RANK('Ref. Cuotas'!H697,'Ref. Cuotas'!H:H,0)+COUNTIF('Ref. Cuotas'!$H$7:'Ref. Cuotas'!H697,'Ref. Cuotas'!H697)-1,"")</f>
        <v>1850</v>
      </c>
      <c r="AJ698" s="7">
        <f>IFERROR(RANK('Ref. Cuotas'!I697,'Ref. Cuotas'!I:I,0)+COUNTIF('Ref. Cuotas'!$I$7:'Ref. Cuotas'!I697,'Ref. Cuotas'!I697)-1,"")</f>
        <v>1484</v>
      </c>
      <c r="AK698" s="7">
        <f>IFERROR(RANK('Ref. Cuotas'!J697,'Ref. Cuotas'!J:J,0)+COUNTIF('Ref. Cuotas'!$J$7:'Ref. Cuotas'!J697,'Ref. Cuotas'!J697)-1,"")</f>
        <v>1275</v>
      </c>
      <c r="AL698" s="7">
        <f>IFERROR(RANK('Ref. Cuotas'!K697,'Ref. Cuotas'!K:K,0)+COUNTIF('Ref. Cuotas'!$K$7:'Ref. Cuotas'!K697,'Ref. Cuotas'!K697)-1,"")</f>
        <v>2465</v>
      </c>
      <c r="AM698" s="7">
        <f>IFERROR(RANK('Ref. Cuotas'!L697,'Ref. Cuotas'!L:L,0)+COUNTIF('Ref. Cuotas'!$L$7:'Ref. Cuotas'!L697,'Ref. Cuotas'!L697)-1,"")</f>
        <v>1919</v>
      </c>
      <c r="AN698" s="7">
        <f>IFERROR(RANK('Ref. Cuotas'!M697,'Ref. Cuotas'!M:M,0)+COUNTIF('Ref. Cuotas'!$M$7:'Ref. Cuotas'!M697,'Ref. Cuotas'!M697)-1,"")</f>
        <v>1438</v>
      </c>
      <c r="AO698" s="7">
        <f>IFERROR(RANK('Ref. Cuotas'!H697,'Ref. Cuotas'!H:H,1)+COUNTIF('Ref. Cuotas'!$H$7:'Ref. Cuotas'!H697,'Ref. Cuotas'!H697)-1,"")</f>
        <v>953</v>
      </c>
      <c r="AP698" s="7">
        <f>IFERROR(RANK('Ref. Cuotas'!J697,'Ref. Cuotas'!J:J,1)+COUNTIF('Ref. Cuotas'!$J$7:'Ref. Cuotas'!J697,'Ref. Cuotas'!J697)-1,"")</f>
        <v>450</v>
      </c>
      <c r="AQ698" s="7">
        <f>IFERROR(RANK('Ref. Cuotas'!K697,'Ref. Cuotas'!K:K,1)+COUNTIF('Ref. Cuotas'!$K$7:'Ref. Cuotas'!K697,'Ref. Cuotas'!K697)-1,"")</f>
        <v>338</v>
      </c>
    </row>
    <row r="699" spans="31:43" ht="17.25" customHeight="1" x14ac:dyDescent="0.3">
      <c r="AE699" s="5" t="s">
        <v>694</v>
      </c>
      <c r="AF699" s="5" t="s">
        <v>3777</v>
      </c>
      <c r="AG699" s="6" t="s">
        <v>3038</v>
      </c>
      <c r="AH699" s="6" t="s">
        <v>4133</v>
      </c>
      <c r="AI699" s="7">
        <f>IFERROR(RANK('Ref. Cuotas'!H698,'Ref. Cuotas'!H:H,0)+COUNTIF('Ref. Cuotas'!$H$7:'Ref. Cuotas'!H698,'Ref. Cuotas'!H698)-1,"")</f>
        <v>1793</v>
      </c>
      <c r="AJ699" s="7">
        <f>IFERROR(RANK('Ref. Cuotas'!I698,'Ref. Cuotas'!I:I,0)+COUNTIF('Ref. Cuotas'!$I$7:'Ref. Cuotas'!I698,'Ref. Cuotas'!I698)-1,"")</f>
        <v>1485</v>
      </c>
      <c r="AK699" s="7">
        <f>IFERROR(RANK('Ref. Cuotas'!J698,'Ref. Cuotas'!J:J,0)+COUNTIF('Ref. Cuotas'!$J$7:'Ref. Cuotas'!J698,'Ref. Cuotas'!J698)-1,"")</f>
        <v>1276</v>
      </c>
      <c r="AL699" s="7">
        <f>IFERROR(RANK('Ref. Cuotas'!K698,'Ref. Cuotas'!K:K,0)+COUNTIF('Ref. Cuotas'!$K$7:'Ref. Cuotas'!K698,'Ref. Cuotas'!K698)-1,"")</f>
        <v>1797</v>
      </c>
      <c r="AM699" s="7">
        <f>IFERROR(RANK('Ref. Cuotas'!L698,'Ref. Cuotas'!L:L,0)+COUNTIF('Ref. Cuotas'!$L$7:'Ref. Cuotas'!L698,'Ref. Cuotas'!L698)-1,"")</f>
        <v>1458</v>
      </c>
      <c r="AN699" s="7">
        <f>IFERROR(RANK('Ref. Cuotas'!M698,'Ref. Cuotas'!M:M,0)+COUNTIF('Ref. Cuotas'!$M$7:'Ref. Cuotas'!M698,'Ref. Cuotas'!M698)-1,"")</f>
        <v>1439</v>
      </c>
      <c r="AO699" s="7">
        <f>IFERROR(RANK('Ref. Cuotas'!H698,'Ref. Cuotas'!H:H,1)+COUNTIF('Ref. Cuotas'!$H$7:'Ref. Cuotas'!H698,'Ref. Cuotas'!H698)-1,"")</f>
        <v>1010</v>
      </c>
      <c r="AP699" s="7">
        <f>IFERROR(RANK('Ref. Cuotas'!J698,'Ref. Cuotas'!J:J,1)+COUNTIF('Ref. Cuotas'!$J$7:'Ref. Cuotas'!J698,'Ref. Cuotas'!J698)-1,"")</f>
        <v>451</v>
      </c>
      <c r="AQ699" s="7">
        <f>IFERROR(RANK('Ref. Cuotas'!K698,'Ref. Cuotas'!K:K,1)+COUNTIF('Ref. Cuotas'!$K$7:'Ref. Cuotas'!K698,'Ref. Cuotas'!K698)-1,"")</f>
        <v>1006</v>
      </c>
    </row>
    <row r="700" spans="31:43" ht="17.25" customHeight="1" x14ac:dyDescent="0.3">
      <c r="AE700" s="5" t="s">
        <v>695</v>
      </c>
      <c r="AF700" s="5" t="s">
        <v>3778</v>
      </c>
      <c r="AG700" s="6" t="s">
        <v>3038</v>
      </c>
      <c r="AH700" s="6" t="s">
        <v>4134</v>
      </c>
      <c r="AI700" s="7">
        <f>IFERROR(RANK('Ref. Cuotas'!H699,'Ref. Cuotas'!H:H,0)+COUNTIF('Ref. Cuotas'!$H$7:'Ref. Cuotas'!H699,'Ref. Cuotas'!H699)-1,"")</f>
        <v>1785</v>
      </c>
      <c r="AJ700" s="7">
        <f>IFERROR(RANK('Ref. Cuotas'!I699,'Ref. Cuotas'!I:I,0)+COUNTIF('Ref. Cuotas'!$I$7:'Ref. Cuotas'!I699,'Ref. Cuotas'!I699)-1,"")</f>
        <v>730</v>
      </c>
      <c r="AK700" s="7">
        <f>IFERROR(RANK('Ref. Cuotas'!J699,'Ref. Cuotas'!J:J,0)+COUNTIF('Ref. Cuotas'!$J$7:'Ref. Cuotas'!J699,'Ref. Cuotas'!J699)-1,"")</f>
        <v>1277</v>
      </c>
      <c r="AL700" s="7">
        <f>IFERROR(RANK('Ref. Cuotas'!K699,'Ref. Cuotas'!K:K,0)+COUNTIF('Ref. Cuotas'!$K$7:'Ref. Cuotas'!K699,'Ref. Cuotas'!K699)-1,"")</f>
        <v>1599</v>
      </c>
      <c r="AM700" s="7">
        <f>IFERROR(RANK('Ref. Cuotas'!L699,'Ref. Cuotas'!L:L,0)+COUNTIF('Ref. Cuotas'!$L$7:'Ref. Cuotas'!L699,'Ref. Cuotas'!L699)-1,"")</f>
        <v>1218</v>
      </c>
      <c r="AN700" s="7">
        <f>IFERROR(RANK('Ref. Cuotas'!M699,'Ref. Cuotas'!M:M,0)+COUNTIF('Ref. Cuotas'!$M$7:'Ref. Cuotas'!M699,'Ref. Cuotas'!M699)-1,"")</f>
        <v>1440</v>
      </c>
      <c r="AO700" s="7">
        <f>IFERROR(RANK('Ref. Cuotas'!H699,'Ref. Cuotas'!H:H,1)+COUNTIF('Ref. Cuotas'!$H$7:'Ref. Cuotas'!H699,'Ref. Cuotas'!H699)-1,"")</f>
        <v>1018</v>
      </c>
      <c r="AP700" s="7">
        <f>IFERROR(RANK('Ref. Cuotas'!J699,'Ref. Cuotas'!J:J,1)+COUNTIF('Ref. Cuotas'!$J$7:'Ref. Cuotas'!J699,'Ref. Cuotas'!J699)-1,"")</f>
        <v>452</v>
      </c>
      <c r="AQ700" s="7">
        <f>IFERROR(RANK('Ref. Cuotas'!K699,'Ref. Cuotas'!K:K,1)+COUNTIF('Ref. Cuotas'!$K$7:'Ref. Cuotas'!K699,'Ref. Cuotas'!K699)-1,"")</f>
        <v>1204</v>
      </c>
    </row>
    <row r="701" spans="31:43" ht="17.25" customHeight="1" x14ac:dyDescent="0.3">
      <c r="AE701" s="5" t="s">
        <v>696</v>
      </c>
      <c r="AF701" s="5" t="s">
        <v>3779</v>
      </c>
      <c r="AG701" s="6" t="s">
        <v>3039</v>
      </c>
      <c r="AH701" s="6" t="s">
        <v>4092</v>
      </c>
      <c r="AI701" s="7">
        <f>IFERROR(RANK('Ref. Cuotas'!H700,'Ref. Cuotas'!H:H,0)+COUNTIF('Ref. Cuotas'!$H$7:'Ref. Cuotas'!H700,'Ref. Cuotas'!H700)-1,"")</f>
        <v>614</v>
      </c>
      <c r="AJ701" s="7">
        <f>IFERROR(RANK('Ref. Cuotas'!I700,'Ref. Cuotas'!I:I,0)+COUNTIF('Ref. Cuotas'!$I$7:'Ref. Cuotas'!I700,'Ref. Cuotas'!I700)-1,"")</f>
        <v>110</v>
      </c>
      <c r="AK701" s="7">
        <f>IFERROR(RANK('Ref. Cuotas'!J700,'Ref. Cuotas'!J:J,0)+COUNTIF('Ref. Cuotas'!$J$7:'Ref. Cuotas'!J700,'Ref. Cuotas'!J700)-1,"")</f>
        <v>94</v>
      </c>
      <c r="AL701" s="7">
        <f>IFERROR(RANK('Ref. Cuotas'!K700,'Ref. Cuotas'!K:K,0)+COUNTIF('Ref. Cuotas'!$K$7:'Ref. Cuotas'!K700,'Ref. Cuotas'!K700)-1,"")</f>
        <v>172</v>
      </c>
      <c r="AM701" s="7">
        <f>IFERROR(RANK('Ref. Cuotas'!L700,'Ref. Cuotas'!L:L,0)+COUNTIF('Ref. Cuotas'!$L$7:'Ref. Cuotas'!L700,'Ref. Cuotas'!L700)-1,"")</f>
        <v>98</v>
      </c>
      <c r="AN701" s="7">
        <f>IFERROR(RANK('Ref. Cuotas'!M700,'Ref. Cuotas'!M:M,0)+COUNTIF('Ref. Cuotas'!$M$7:'Ref. Cuotas'!M700,'Ref. Cuotas'!M700)-1,"")</f>
        <v>1441</v>
      </c>
      <c r="AO701" s="7">
        <f>IFERROR(RANK('Ref. Cuotas'!H700,'Ref. Cuotas'!H:H,1)+COUNTIF('Ref. Cuotas'!$H$7:'Ref. Cuotas'!H700,'Ref. Cuotas'!H700)-1,"")</f>
        <v>2189</v>
      </c>
      <c r="AP701" s="7">
        <f>IFERROR(RANK('Ref. Cuotas'!J700,'Ref. Cuotas'!J:J,1)+COUNTIF('Ref. Cuotas'!$J$7:'Ref. Cuotas'!J700,'Ref. Cuotas'!J700)-1,"")</f>
        <v>2709</v>
      </c>
      <c r="AQ701" s="7">
        <f>IFERROR(RANK('Ref. Cuotas'!K700,'Ref. Cuotas'!K:K,1)+COUNTIF('Ref. Cuotas'!$K$7:'Ref. Cuotas'!K700,'Ref. Cuotas'!K700)-1,"")</f>
        <v>2631</v>
      </c>
    </row>
    <row r="702" spans="31:43" ht="17.25" customHeight="1" x14ac:dyDescent="0.3">
      <c r="AE702" s="5" t="s">
        <v>697</v>
      </c>
      <c r="AF702" s="5" t="s">
        <v>3780</v>
      </c>
      <c r="AG702" s="6" t="s">
        <v>3039</v>
      </c>
      <c r="AH702" s="6" t="s">
        <v>4088</v>
      </c>
      <c r="AI702" s="7">
        <f>IFERROR(RANK('Ref. Cuotas'!H701,'Ref. Cuotas'!H:H,0)+COUNTIF('Ref. Cuotas'!$H$7:'Ref. Cuotas'!H701,'Ref. Cuotas'!H701)-1,"")</f>
        <v>1235</v>
      </c>
      <c r="AJ702" s="7">
        <f>IFERROR(RANK('Ref. Cuotas'!I701,'Ref. Cuotas'!I:I,0)+COUNTIF('Ref. Cuotas'!$I$7:'Ref. Cuotas'!I701,'Ref. Cuotas'!I701)-1,"")</f>
        <v>153</v>
      </c>
      <c r="AK702" s="7">
        <f>IFERROR(RANK('Ref. Cuotas'!J701,'Ref. Cuotas'!J:J,0)+COUNTIF('Ref. Cuotas'!$J$7:'Ref. Cuotas'!J701,'Ref. Cuotas'!J701)-1,"")</f>
        <v>266</v>
      </c>
      <c r="AL702" s="7">
        <f>IFERROR(RANK('Ref. Cuotas'!K701,'Ref. Cuotas'!K:K,0)+COUNTIF('Ref. Cuotas'!$K$7:'Ref. Cuotas'!K701,'Ref. Cuotas'!K701)-1,"")</f>
        <v>695</v>
      </c>
      <c r="AM702" s="7">
        <f>IFERROR(RANK('Ref. Cuotas'!L701,'Ref. Cuotas'!L:L,0)+COUNTIF('Ref. Cuotas'!$L$7:'Ref. Cuotas'!L701,'Ref. Cuotas'!L701)-1,"")</f>
        <v>496</v>
      </c>
      <c r="AN702" s="7">
        <f>IFERROR(RANK('Ref. Cuotas'!M701,'Ref. Cuotas'!M:M,0)+COUNTIF('Ref. Cuotas'!$M$7:'Ref. Cuotas'!M701,'Ref. Cuotas'!M701)-1,"")</f>
        <v>1442</v>
      </c>
      <c r="AO702" s="7">
        <f>IFERROR(RANK('Ref. Cuotas'!H701,'Ref. Cuotas'!H:H,1)+COUNTIF('Ref. Cuotas'!$H$7:'Ref. Cuotas'!H701,'Ref. Cuotas'!H701)-1,"")</f>
        <v>1568</v>
      </c>
      <c r="AP702" s="7">
        <f>IFERROR(RANK('Ref. Cuotas'!J701,'Ref. Cuotas'!J:J,1)+COUNTIF('Ref. Cuotas'!$J$7:'Ref. Cuotas'!J701,'Ref. Cuotas'!J701)-1,"")</f>
        <v>2537</v>
      </c>
      <c r="AQ702" s="7">
        <f>IFERROR(RANK('Ref. Cuotas'!K701,'Ref. Cuotas'!K:K,1)+COUNTIF('Ref. Cuotas'!$K$7:'Ref. Cuotas'!K701,'Ref. Cuotas'!K701)-1,"")</f>
        <v>2108</v>
      </c>
    </row>
    <row r="703" spans="31:43" ht="17.25" customHeight="1" x14ac:dyDescent="0.3">
      <c r="AE703" s="5" t="s">
        <v>698</v>
      </c>
      <c r="AF703" s="5" t="s">
        <v>3781</v>
      </c>
      <c r="AG703" s="6" t="s">
        <v>3039</v>
      </c>
      <c r="AH703" s="6" t="s">
        <v>4096</v>
      </c>
      <c r="AI703" s="7">
        <f>IFERROR(RANK('Ref. Cuotas'!H702,'Ref. Cuotas'!H:H,0)+COUNTIF('Ref. Cuotas'!$H$7:'Ref. Cuotas'!H702,'Ref. Cuotas'!H702)-1,"")</f>
        <v>1246</v>
      </c>
      <c r="AJ703" s="7">
        <f>IFERROR(RANK('Ref. Cuotas'!I702,'Ref. Cuotas'!I:I,0)+COUNTIF('Ref. Cuotas'!$I$7:'Ref. Cuotas'!I702,'Ref. Cuotas'!I702)-1,"")</f>
        <v>58</v>
      </c>
      <c r="AK703" s="7">
        <f>IFERROR(RANK('Ref. Cuotas'!J702,'Ref. Cuotas'!J:J,0)+COUNTIF('Ref. Cuotas'!$J$7:'Ref. Cuotas'!J702,'Ref. Cuotas'!J702)-1,"")</f>
        <v>56</v>
      </c>
      <c r="AL703" s="7">
        <f>IFERROR(RANK('Ref. Cuotas'!K702,'Ref. Cuotas'!K:K,0)+COUNTIF('Ref. Cuotas'!$K$7:'Ref. Cuotas'!K702,'Ref. Cuotas'!K702)-1,"")</f>
        <v>112</v>
      </c>
      <c r="AM703" s="7">
        <f>IFERROR(RANK('Ref. Cuotas'!L702,'Ref. Cuotas'!L:L,0)+COUNTIF('Ref. Cuotas'!$L$7:'Ref. Cuotas'!L702,'Ref. Cuotas'!L702)-1,"")</f>
        <v>416</v>
      </c>
      <c r="AN703" s="7">
        <f>IFERROR(RANK('Ref. Cuotas'!M702,'Ref. Cuotas'!M:M,0)+COUNTIF('Ref. Cuotas'!$M$7:'Ref. Cuotas'!M702,'Ref. Cuotas'!M702)-1,"")</f>
        <v>348</v>
      </c>
      <c r="AO703" s="7">
        <f>IFERROR(RANK('Ref. Cuotas'!H702,'Ref. Cuotas'!H:H,1)+COUNTIF('Ref. Cuotas'!$H$7:'Ref. Cuotas'!H702,'Ref. Cuotas'!H702)-1,"")</f>
        <v>1557</v>
      </c>
      <c r="AP703" s="7">
        <f>IFERROR(RANK('Ref. Cuotas'!J702,'Ref. Cuotas'!J:J,1)+COUNTIF('Ref. Cuotas'!$J$7:'Ref. Cuotas'!J702,'Ref. Cuotas'!J702)-1,"")</f>
        <v>2747</v>
      </c>
      <c r="AQ703" s="7">
        <f>IFERROR(RANK('Ref. Cuotas'!K702,'Ref. Cuotas'!K:K,1)+COUNTIF('Ref. Cuotas'!$K$7:'Ref. Cuotas'!K702,'Ref. Cuotas'!K702)-1,"")</f>
        <v>2691</v>
      </c>
    </row>
    <row r="704" spans="31:43" ht="17.25" customHeight="1" x14ac:dyDescent="0.3">
      <c r="AE704" s="5" t="s">
        <v>699</v>
      </c>
      <c r="AF704" s="5" t="s">
        <v>3782</v>
      </c>
      <c r="AG704" s="6" t="s">
        <v>3039</v>
      </c>
      <c r="AH704" s="6" t="s">
        <v>4097</v>
      </c>
      <c r="AI704" s="7">
        <f>IFERROR(RANK('Ref. Cuotas'!H703,'Ref. Cuotas'!H:H,0)+COUNTIF('Ref. Cuotas'!$H$7:'Ref. Cuotas'!H703,'Ref. Cuotas'!H703)-1,"")</f>
        <v>1168</v>
      </c>
      <c r="AJ704" s="7">
        <f>IFERROR(RANK('Ref. Cuotas'!I703,'Ref. Cuotas'!I:I,0)+COUNTIF('Ref. Cuotas'!$I$7:'Ref. Cuotas'!I703,'Ref. Cuotas'!I703)-1,"")</f>
        <v>15</v>
      </c>
      <c r="AK704" s="7">
        <f>IFERROR(RANK('Ref. Cuotas'!J703,'Ref. Cuotas'!J:J,0)+COUNTIF('Ref. Cuotas'!$J$7:'Ref. Cuotas'!J703,'Ref. Cuotas'!J703)-1,"")</f>
        <v>17</v>
      </c>
      <c r="AL704" s="7">
        <f>IFERROR(RANK('Ref. Cuotas'!K703,'Ref. Cuotas'!K:K,0)+COUNTIF('Ref. Cuotas'!$K$7:'Ref. Cuotas'!K703,'Ref. Cuotas'!K703)-1,"")</f>
        <v>39</v>
      </c>
      <c r="AM704" s="7">
        <f>IFERROR(RANK('Ref. Cuotas'!L703,'Ref. Cuotas'!L:L,0)+COUNTIF('Ref. Cuotas'!$L$7:'Ref. Cuotas'!L703,'Ref. Cuotas'!L703)-1,"")</f>
        <v>998</v>
      </c>
      <c r="AN704" s="7">
        <f>IFERROR(RANK('Ref. Cuotas'!M703,'Ref. Cuotas'!M:M,0)+COUNTIF('Ref. Cuotas'!$M$7:'Ref. Cuotas'!M703,'Ref. Cuotas'!M703)-1,"")</f>
        <v>1443</v>
      </c>
      <c r="AO704" s="7">
        <f>IFERROR(RANK('Ref. Cuotas'!H703,'Ref. Cuotas'!H:H,1)+COUNTIF('Ref. Cuotas'!$H$7:'Ref. Cuotas'!H703,'Ref. Cuotas'!H703)-1,"")</f>
        <v>1635</v>
      </c>
      <c r="AP704" s="7">
        <f>IFERROR(RANK('Ref. Cuotas'!J703,'Ref. Cuotas'!J:J,1)+COUNTIF('Ref. Cuotas'!$J$7:'Ref. Cuotas'!J703,'Ref. Cuotas'!J703)-1,"")</f>
        <v>2786</v>
      </c>
      <c r="AQ704" s="7">
        <f>IFERROR(RANK('Ref. Cuotas'!K703,'Ref. Cuotas'!K:K,1)+COUNTIF('Ref. Cuotas'!$K$7:'Ref. Cuotas'!K703,'Ref. Cuotas'!K703)-1,"")</f>
        <v>2764</v>
      </c>
    </row>
    <row r="705" spans="31:43" ht="17.25" customHeight="1" x14ac:dyDescent="0.3">
      <c r="AE705" s="5" t="s">
        <v>700</v>
      </c>
      <c r="AF705" s="5" t="s">
        <v>3783</v>
      </c>
      <c r="AG705" s="6" t="s">
        <v>3039</v>
      </c>
      <c r="AH705" s="6" t="s">
        <v>4107</v>
      </c>
      <c r="AI705" s="7">
        <f>IFERROR(RANK('Ref. Cuotas'!H704,'Ref. Cuotas'!H:H,0)+COUNTIF('Ref. Cuotas'!$H$7:'Ref. Cuotas'!H704,'Ref. Cuotas'!H704)-1,"")</f>
        <v>1896</v>
      </c>
      <c r="AJ705" s="7">
        <f>IFERROR(RANK('Ref. Cuotas'!I704,'Ref. Cuotas'!I:I,0)+COUNTIF('Ref. Cuotas'!$I$7:'Ref. Cuotas'!I704,'Ref. Cuotas'!I704)-1,"")</f>
        <v>1486</v>
      </c>
      <c r="AK705" s="7">
        <f>IFERROR(RANK('Ref. Cuotas'!J704,'Ref. Cuotas'!J:J,0)+COUNTIF('Ref. Cuotas'!$J$7:'Ref. Cuotas'!J704,'Ref. Cuotas'!J704)-1,"")</f>
        <v>1278</v>
      </c>
      <c r="AL705" s="7">
        <f>IFERROR(RANK('Ref. Cuotas'!K704,'Ref. Cuotas'!K:K,0)+COUNTIF('Ref. Cuotas'!$K$7:'Ref. Cuotas'!K704,'Ref. Cuotas'!K704)-1,"")</f>
        <v>431</v>
      </c>
      <c r="AM705" s="7">
        <f>IFERROR(RANK('Ref. Cuotas'!L704,'Ref. Cuotas'!L:L,0)+COUNTIF('Ref. Cuotas'!$L$7:'Ref. Cuotas'!L704,'Ref. Cuotas'!L704)-1,"")</f>
        <v>1651</v>
      </c>
      <c r="AN705" s="7">
        <f>IFERROR(RANK('Ref. Cuotas'!M704,'Ref. Cuotas'!M:M,0)+COUNTIF('Ref. Cuotas'!$M$7:'Ref. Cuotas'!M704,'Ref. Cuotas'!M704)-1,"")</f>
        <v>9</v>
      </c>
      <c r="AO705" s="7">
        <f>IFERROR(RANK('Ref. Cuotas'!H704,'Ref. Cuotas'!H:H,1)+COUNTIF('Ref. Cuotas'!$H$7:'Ref. Cuotas'!H704,'Ref. Cuotas'!H704)-1,"")</f>
        <v>907</v>
      </c>
      <c r="AP705" s="7">
        <f>IFERROR(RANK('Ref. Cuotas'!J704,'Ref. Cuotas'!J:J,1)+COUNTIF('Ref. Cuotas'!$J$7:'Ref. Cuotas'!J704,'Ref. Cuotas'!J704)-1,"")</f>
        <v>453</v>
      </c>
      <c r="AQ705" s="7">
        <f>IFERROR(RANK('Ref. Cuotas'!K704,'Ref. Cuotas'!K:K,1)+COUNTIF('Ref. Cuotas'!$K$7:'Ref. Cuotas'!K704,'Ref. Cuotas'!K704)-1,"")</f>
        <v>2372</v>
      </c>
    </row>
    <row r="706" spans="31:43" ht="17.25" customHeight="1" x14ac:dyDescent="0.3">
      <c r="AE706" s="5" t="s">
        <v>701</v>
      </c>
      <c r="AF706" s="5" t="s">
        <v>3784</v>
      </c>
      <c r="AG706" s="6" t="s">
        <v>3039</v>
      </c>
      <c r="AH706" s="6" t="s">
        <v>4109</v>
      </c>
      <c r="AI706" s="7">
        <f>IFERROR(RANK('Ref. Cuotas'!H705,'Ref. Cuotas'!H:H,0)+COUNTIF('Ref. Cuotas'!$H$7:'Ref. Cuotas'!H705,'Ref. Cuotas'!H705)-1,"")</f>
        <v>871</v>
      </c>
      <c r="AJ706" s="7">
        <f>IFERROR(RANK('Ref. Cuotas'!I705,'Ref. Cuotas'!I:I,0)+COUNTIF('Ref. Cuotas'!$I$7:'Ref. Cuotas'!I705,'Ref. Cuotas'!I705)-1,"")</f>
        <v>1487</v>
      </c>
      <c r="AK706" s="7">
        <f>IFERROR(RANK('Ref. Cuotas'!J705,'Ref. Cuotas'!J:J,0)+COUNTIF('Ref. Cuotas'!$J$7:'Ref. Cuotas'!J705,'Ref. Cuotas'!J705)-1,"")</f>
        <v>1279</v>
      </c>
      <c r="AL706" s="7">
        <f>IFERROR(RANK('Ref. Cuotas'!K705,'Ref. Cuotas'!K:K,0)+COUNTIF('Ref. Cuotas'!$K$7:'Ref. Cuotas'!K705,'Ref. Cuotas'!K705)-1,"")</f>
        <v>2335</v>
      </c>
      <c r="AM706" s="7">
        <f>IFERROR(RANK('Ref. Cuotas'!L705,'Ref. Cuotas'!L:L,0)+COUNTIF('Ref. Cuotas'!$L$7:'Ref. Cuotas'!L705,'Ref. Cuotas'!L705)-1,"")</f>
        <v>1597</v>
      </c>
      <c r="AN706" s="7">
        <f>IFERROR(RANK('Ref. Cuotas'!M705,'Ref. Cuotas'!M:M,0)+COUNTIF('Ref. Cuotas'!$M$7:'Ref. Cuotas'!M705,'Ref. Cuotas'!M705)-1,"")</f>
        <v>1444</v>
      </c>
      <c r="AO706" s="7">
        <f>IFERROR(RANK('Ref. Cuotas'!H705,'Ref. Cuotas'!H:H,1)+COUNTIF('Ref. Cuotas'!$H$7:'Ref. Cuotas'!H705,'Ref. Cuotas'!H705)-1,"")</f>
        <v>1932</v>
      </c>
      <c r="AP706" s="7">
        <f>IFERROR(RANK('Ref. Cuotas'!J705,'Ref. Cuotas'!J:J,1)+COUNTIF('Ref. Cuotas'!$J$7:'Ref. Cuotas'!J705,'Ref. Cuotas'!J705)-1,"")</f>
        <v>454</v>
      </c>
      <c r="AQ706" s="7">
        <f>IFERROR(RANK('Ref. Cuotas'!K705,'Ref. Cuotas'!K:K,1)+COUNTIF('Ref. Cuotas'!$K$7:'Ref. Cuotas'!K705,'Ref. Cuotas'!K705)-1,"")</f>
        <v>468</v>
      </c>
    </row>
    <row r="707" spans="31:43" ht="17.25" customHeight="1" x14ac:dyDescent="0.3">
      <c r="AE707" s="5" t="s">
        <v>702</v>
      </c>
      <c r="AF707" s="5" t="s">
        <v>3785</v>
      </c>
      <c r="AG707" s="6" t="s">
        <v>3040</v>
      </c>
      <c r="AH707" s="6" t="s">
        <v>4092</v>
      </c>
      <c r="AI707" s="7">
        <f>IFERROR(RANK('Ref. Cuotas'!H706,'Ref. Cuotas'!H:H,0)+COUNTIF('Ref. Cuotas'!$H$7:'Ref. Cuotas'!H706,'Ref. Cuotas'!H706)-1,"")</f>
        <v>1082</v>
      </c>
      <c r="AJ707" s="7">
        <f>IFERROR(RANK('Ref. Cuotas'!I706,'Ref. Cuotas'!I:I,0)+COUNTIF('Ref. Cuotas'!$I$7:'Ref. Cuotas'!I706,'Ref. Cuotas'!I706)-1,"")</f>
        <v>794</v>
      </c>
      <c r="AK707" s="7">
        <f>IFERROR(RANK('Ref. Cuotas'!J706,'Ref. Cuotas'!J:J,0)+COUNTIF('Ref. Cuotas'!$J$7:'Ref. Cuotas'!J706,'Ref. Cuotas'!J706)-1,"")</f>
        <v>822</v>
      </c>
      <c r="AL707" s="7">
        <f>IFERROR(RANK('Ref. Cuotas'!K706,'Ref. Cuotas'!K:K,0)+COUNTIF('Ref. Cuotas'!$K$7:'Ref. Cuotas'!K706,'Ref. Cuotas'!K706)-1,"")</f>
        <v>1249</v>
      </c>
      <c r="AM707" s="7">
        <f>IFERROR(RANK('Ref. Cuotas'!L706,'Ref. Cuotas'!L:L,0)+COUNTIF('Ref. Cuotas'!$L$7:'Ref. Cuotas'!L706,'Ref. Cuotas'!L706)-1,"")</f>
        <v>702</v>
      </c>
      <c r="AN707" s="7">
        <f>IFERROR(RANK('Ref. Cuotas'!M706,'Ref. Cuotas'!M:M,0)+COUNTIF('Ref. Cuotas'!$M$7:'Ref. Cuotas'!M706,'Ref. Cuotas'!M706)-1,"")</f>
        <v>1445</v>
      </c>
      <c r="AO707" s="7">
        <f>IFERROR(RANK('Ref. Cuotas'!H706,'Ref. Cuotas'!H:H,1)+COUNTIF('Ref. Cuotas'!$H$7:'Ref. Cuotas'!H706,'Ref. Cuotas'!H706)-1,"")</f>
        <v>1721</v>
      </c>
      <c r="AP707" s="7">
        <f>IFERROR(RANK('Ref. Cuotas'!J706,'Ref. Cuotas'!J:J,1)+COUNTIF('Ref. Cuotas'!$J$7:'Ref. Cuotas'!J706,'Ref. Cuotas'!J706)-1,"")</f>
        <v>1981</v>
      </c>
      <c r="AQ707" s="7">
        <f>IFERROR(RANK('Ref. Cuotas'!K706,'Ref. Cuotas'!K:K,1)+COUNTIF('Ref. Cuotas'!$K$7:'Ref. Cuotas'!K706,'Ref. Cuotas'!K706)-1,"")</f>
        <v>1554</v>
      </c>
    </row>
    <row r="708" spans="31:43" ht="17.25" customHeight="1" x14ac:dyDescent="0.3">
      <c r="AE708" s="5" t="s">
        <v>703</v>
      </c>
      <c r="AF708" s="5" t="s">
        <v>3786</v>
      </c>
      <c r="AG708" s="6" t="s">
        <v>3040</v>
      </c>
      <c r="AH708" s="6" t="s">
        <v>4140</v>
      </c>
      <c r="AI708" s="7">
        <f>IFERROR(RANK('Ref. Cuotas'!H707,'Ref. Cuotas'!H:H,0)+COUNTIF('Ref. Cuotas'!$H$7:'Ref. Cuotas'!H707,'Ref. Cuotas'!H707)-1,"")</f>
        <v>2397</v>
      </c>
      <c r="AJ708" s="7">
        <f>IFERROR(RANK('Ref. Cuotas'!I707,'Ref. Cuotas'!I:I,0)+COUNTIF('Ref. Cuotas'!$I$7:'Ref. Cuotas'!I707,'Ref. Cuotas'!I707)-1,"")</f>
        <v>1488</v>
      </c>
      <c r="AK708" s="7">
        <f>IFERROR(RANK('Ref. Cuotas'!J707,'Ref. Cuotas'!J:J,0)+COUNTIF('Ref. Cuotas'!$J$7:'Ref. Cuotas'!J707,'Ref. Cuotas'!J707)-1,"")</f>
        <v>1280</v>
      </c>
      <c r="AL708" s="7">
        <f>IFERROR(RANK('Ref. Cuotas'!K707,'Ref. Cuotas'!K:K,0)+COUNTIF('Ref. Cuotas'!$K$7:'Ref. Cuotas'!K707,'Ref. Cuotas'!K707)-1,"")</f>
        <v>2427</v>
      </c>
      <c r="AM708" s="7">
        <f>IFERROR(RANK('Ref. Cuotas'!L707,'Ref. Cuotas'!L:L,0)+COUNTIF('Ref. Cuotas'!$L$7:'Ref. Cuotas'!L707,'Ref. Cuotas'!L707)-1,"")</f>
        <v>2291</v>
      </c>
      <c r="AN708" s="7">
        <f>IFERROR(RANK('Ref. Cuotas'!M707,'Ref. Cuotas'!M:M,0)+COUNTIF('Ref. Cuotas'!$M$7:'Ref. Cuotas'!M707,'Ref. Cuotas'!M707)-1,"")</f>
        <v>1446</v>
      </c>
      <c r="AO708" s="7">
        <f>IFERROR(RANK('Ref. Cuotas'!H707,'Ref. Cuotas'!H:H,1)+COUNTIF('Ref. Cuotas'!$H$7:'Ref. Cuotas'!H707,'Ref. Cuotas'!H707)-1,"")</f>
        <v>406</v>
      </c>
      <c r="AP708" s="7">
        <f>IFERROR(RANK('Ref. Cuotas'!J707,'Ref. Cuotas'!J:J,1)+COUNTIF('Ref. Cuotas'!$J$7:'Ref. Cuotas'!J707,'Ref. Cuotas'!J707)-1,"")</f>
        <v>455</v>
      </c>
      <c r="AQ708" s="7">
        <f>IFERROR(RANK('Ref. Cuotas'!K707,'Ref. Cuotas'!K:K,1)+COUNTIF('Ref. Cuotas'!$K$7:'Ref. Cuotas'!K707,'Ref. Cuotas'!K707)-1,"")</f>
        <v>376</v>
      </c>
    </row>
    <row r="709" spans="31:43" ht="17.25" customHeight="1" x14ac:dyDescent="0.3">
      <c r="AE709" s="5" t="s">
        <v>704</v>
      </c>
      <c r="AF709" s="5" t="s">
        <v>3787</v>
      </c>
      <c r="AG709" s="6" t="s">
        <v>3040</v>
      </c>
      <c r="AH709" s="6" t="s">
        <v>4093</v>
      </c>
      <c r="AI709" s="7">
        <f>IFERROR(RANK('Ref. Cuotas'!H708,'Ref. Cuotas'!H:H,0)+COUNTIF('Ref. Cuotas'!$H$7:'Ref. Cuotas'!H708,'Ref. Cuotas'!H708)-1,"")</f>
        <v>890</v>
      </c>
      <c r="AJ709" s="7">
        <f>IFERROR(RANK('Ref. Cuotas'!I708,'Ref. Cuotas'!I:I,0)+COUNTIF('Ref. Cuotas'!$I$7:'Ref. Cuotas'!I708,'Ref. Cuotas'!I708)-1,"")</f>
        <v>1489</v>
      </c>
      <c r="AK709" s="7">
        <f>IFERROR(RANK('Ref. Cuotas'!J708,'Ref. Cuotas'!J:J,0)+COUNTIF('Ref. Cuotas'!$J$7:'Ref. Cuotas'!J708,'Ref. Cuotas'!J708)-1,"")</f>
        <v>1281</v>
      </c>
      <c r="AL709" s="7">
        <f>IFERROR(RANK('Ref. Cuotas'!K708,'Ref. Cuotas'!K:K,0)+COUNTIF('Ref. Cuotas'!$K$7:'Ref. Cuotas'!K708,'Ref. Cuotas'!K708)-1,"")</f>
        <v>2029</v>
      </c>
      <c r="AM709" s="7">
        <f>IFERROR(RANK('Ref. Cuotas'!L708,'Ref. Cuotas'!L:L,0)+COUNTIF('Ref. Cuotas'!$L$7:'Ref. Cuotas'!L708,'Ref. Cuotas'!L708)-1,"")</f>
        <v>1338</v>
      </c>
      <c r="AN709" s="7">
        <f>IFERROR(RANK('Ref. Cuotas'!M708,'Ref. Cuotas'!M:M,0)+COUNTIF('Ref. Cuotas'!$M$7:'Ref. Cuotas'!M708,'Ref. Cuotas'!M708)-1,"")</f>
        <v>1447</v>
      </c>
      <c r="AO709" s="7">
        <f>IFERROR(RANK('Ref. Cuotas'!H708,'Ref. Cuotas'!H:H,1)+COUNTIF('Ref. Cuotas'!$H$7:'Ref. Cuotas'!H708,'Ref. Cuotas'!H708)-1,"")</f>
        <v>1913</v>
      </c>
      <c r="AP709" s="7">
        <f>IFERROR(RANK('Ref. Cuotas'!J708,'Ref. Cuotas'!J:J,1)+COUNTIF('Ref. Cuotas'!$J$7:'Ref. Cuotas'!J708,'Ref. Cuotas'!J708)-1,"")</f>
        <v>456</v>
      </c>
      <c r="AQ709" s="7">
        <f>IFERROR(RANK('Ref. Cuotas'!K708,'Ref. Cuotas'!K:K,1)+COUNTIF('Ref. Cuotas'!$K$7:'Ref. Cuotas'!K708,'Ref. Cuotas'!K708)-1,"")</f>
        <v>774</v>
      </c>
    </row>
    <row r="710" spans="31:43" ht="17.25" customHeight="1" x14ac:dyDescent="0.3">
      <c r="AE710" s="5" t="s">
        <v>705</v>
      </c>
      <c r="AF710" s="5" t="s">
        <v>3788</v>
      </c>
      <c r="AG710" s="6" t="s">
        <v>3040</v>
      </c>
      <c r="AH710" s="6" t="s">
        <v>4167</v>
      </c>
      <c r="AI710" s="7">
        <f>IFERROR(RANK('Ref. Cuotas'!H709,'Ref. Cuotas'!H:H,0)+COUNTIF('Ref. Cuotas'!$H$7:'Ref. Cuotas'!H709,'Ref. Cuotas'!H709)-1,"")</f>
        <v>695</v>
      </c>
      <c r="AJ710" s="7">
        <f>IFERROR(RANK('Ref. Cuotas'!I709,'Ref. Cuotas'!I:I,0)+COUNTIF('Ref. Cuotas'!$I$7:'Ref. Cuotas'!I709,'Ref. Cuotas'!I709)-1,"")</f>
        <v>767</v>
      </c>
      <c r="AK710" s="7">
        <f>IFERROR(RANK('Ref. Cuotas'!J709,'Ref. Cuotas'!J:J,0)+COUNTIF('Ref. Cuotas'!$J$7:'Ref. Cuotas'!J709,'Ref. Cuotas'!J709)-1,"")</f>
        <v>1282</v>
      </c>
      <c r="AL710" s="7">
        <f>IFERROR(RANK('Ref. Cuotas'!K709,'Ref. Cuotas'!K:K,0)+COUNTIF('Ref. Cuotas'!$K$7:'Ref. Cuotas'!K709,'Ref. Cuotas'!K709)-1,"")</f>
        <v>1392</v>
      </c>
      <c r="AM710" s="7">
        <f>IFERROR(RANK('Ref. Cuotas'!L709,'Ref. Cuotas'!L:L,0)+COUNTIF('Ref. Cuotas'!$L$7:'Ref. Cuotas'!L709,'Ref. Cuotas'!L709)-1,"")</f>
        <v>775</v>
      </c>
      <c r="AN710" s="7">
        <f>IFERROR(RANK('Ref. Cuotas'!M709,'Ref. Cuotas'!M:M,0)+COUNTIF('Ref. Cuotas'!$M$7:'Ref. Cuotas'!M709,'Ref. Cuotas'!M709)-1,"")</f>
        <v>1448</v>
      </c>
      <c r="AO710" s="7">
        <f>IFERROR(RANK('Ref. Cuotas'!H709,'Ref. Cuotas'!H:H,1)+COUNTIF('Ref. Cuotas'!$H$7:'Ref. Cuotas'!H709,'Ref. Cuotas'!H709)-1,"")</f>
        <v>2108</v>
      </c>
      <c r="AP710" s="7">
        <f>IFERROR(RANK('Ref. Cuotas'!J709,'Ref. Cuotas'!J:J,1)+COUNTIF('Ref. Cuotas'!$J$7:'Ref. Cuotas'!J709,'Ref. Cuotas'!J709)-1,"")</f>
        <v>457</v>
      </c>
      <c r="AQ710" s="7">
        <f>IFERROR(RANK('Ref. Cuotas'!K709,'Ref. Cuotas'!K:K,1)+COUNTIF('Ref. Cuotas'!$K$7:'Ref. Cuotas'!K709,'Ref. Cuotas'!K709)-1,"")</f>
        <v>1411</v>
      </c>
    </row>
    <row r="711" spans="31:43" ht="17.25" customHeight="1" x14ac:dyDescent="0.3">
      <c r="AE711" s="5" t="s">
        <v>706</v>
      </c>
      <c r="AF711" s="5" t="s">
        <v>3789</v>
      </c>
      <c r="AG711" s="6" t="s">
        <v>3040</v>
      </c>
      <c r="AH711" s="6" t="s">
        <v>4116</v>
      </c>
      <c r="AI711" s="7">
        <f>IFERROR(RANK('Ref. Cuotas'!H710,'Ref. Cuotas'!H:H,0)+COUNTIF('Ref. Cuotas'!$H$7:'Ref. Cuotas'!H710,'Ref. Cuotas'!H710)-1,"")</f>
        <v>1431</v>
      </c>
      <c r="AJ711" s="7">
        <f>IFERROR(RANK('Ref. Cuotas'!I710,'Ref. Cuotas'!I:I,0)+COUNTIF('Ref. Cuotas'!$I$7:'Ref. Cuotas'!I710,'Ref. Cuotas'!I710)-1,"")</f>
        <v>1490</v>
      </c>
      <c r="AK711" s="7">
        <f>IFERROR(RANK('Ref. Cuotas'!J710,'Ref. Cuotas'!J:J,0)+COUNTIF('Ref. Cuotas'!$J$7:'Ref. Cuotas'!J710,'Ref. Cuotas'!J710)-1,"")</f>
        <v>706</v>
      </c>
      <c r="AL711" s="7">
        <f>IFERROR(RANK('Ref. Cuotas'!K710,'Ref. Cuotas'!K:K,0)+COUNTIF('Ref. Cuotas'!$K$7:'Ref. Cuotas'!K710,'Ref. Cuotas'!K710)-1,"")</f>
        <v>1764</v>
      </c>
      <c r="AM711" s="7">
        <f>IFERROR(RANK('Ref. Cuotas'!L710,'Ref. Cuotas'!L:L,0)+COUNTIF('Ref. Cuotas'!$L$7:'Ref. Cuotas'!L710,'Ref. Cuotas'!L710)-1,"")</f>
        <v>1029</v>
      </c>
      <c r="AN711" s="7">
        <f>IFERROR(RANK('Ref. Cuotas'!M710,'Ref. Cuotas'!M:M,0)+COUNTIF('Ref. Cuotas'!$M$7:'Ref. Cuotas'!M710,'Ref. Cuotas'!M710)-1,"")</f>
        <v>1449</v>
      </c>
      <c r="AO711" s="7">
        <f>IFERROR(RANK('Ref. Cuotas'!H710,'Ref. Cuotas'!H:H,1)+COUNTIF('Ref. Cuotas'!$H$7:'Ref. Cuotas'!H710,'Ref. Cuotas'!H710)-1,"")</f>
        <v>1372</v>
      </c>
      <c r="AP711" s="7">
        <f>IFERROR(RANK('Ref. Cuotas'!J710,'Ref. Cuotas'!J:J,1)+COUNTIF('Ref. Cuotas'!$J$7:'Ref. Cuotas'!J710,'Ref. Cuotas'!J710)-1,"")</f>
        <v>2097</v>
      </c>
      <c r="AQ711" s="7">
        <f>IFERROR(RANK('Ref. Cuotas'!K710,'Ref. Cuotas'!K:K,1)+COUNTIF('Ref. Cuotas'!$K$7:'Ref. Cuotas'!K710,'Ref. Cuotas'!K710)-1,"")</f>
        <v>1039</v>
      </c>
    </row>
    <row r="712" spans="31:43" ht="17.25" customHeight="1" x14ac:dyDescent="0.3">
      <c r="AE712" s="5" t="s">
        <v>707</v>
      </c>
      <c r="AF712" s="5" t="s">
        <v>3790</v>
      </c>
      <c r="AG712" s="6" t="s">
        <v>3040</v>
      </c>
      <c r="AH712" s="6" t="s">
        <v>4096</v>
      </c>
      <c r="AI712" s="7">
        <f>IFERROR(RANK('Ref. Cuotas'!H711,'Ref. Cuotas'!H:H,0)+COUNTIF('Ref. Cuotas'!$H$7:'Ref. Cuotas'!H711,'Ref. Cuotas'!H711)-1,"")</f>
        <v>986</v>
      </c>
      <c r="AJ712" s="7">
        <f>IFERROR(RANK('Ref. Cuotas'!I711,'Ref. Cuotas'!I:I,0)+COUNTIF('Ref. Cuotas'!$I$7:'Ref. Cuotas'!I711,'Ref. Cuotas'!I711)-1,"")</f>
        <v>1491</v>
      </c>
      <c r="AK712" s="7">
        <f>IFERROR(RANK('Ref. Cuotas'!J711,'Ref. Cuotas'!J:J,0)+COUNTIF('Ref. Cuotas'!$J$7:'Ref. Cuotas'!J711,'Ref. Cuotas'!J711)-1,"")</f>
        <v>1283</v>
      </c>
      <c r="AL712" s="7">
        <f>IFERROR(RANK('Ref. Cuotas'!K711,'Ref. Cuotas'!K:K,0)+COUNTIF('Ref. Cuotas'!$K$7:'Ref. Cuotas'!K711,'Ref. Cuotas'!K711)-1,"")</f>
        <v>1462</v>
      </c>
      <c r="AM712" s="7">
        <f>IFERROR(RANK('Ref. Cuotas'!L711,'Ref. Cuotas'!L:L,0)+COUNTIF('Ref. Cuotas'!$L$7:'Ref. Cuotas'!L711,'Ref. Cuotas'!L711)-1,"")</f>
        <v>2098</v>
      </c>
      <c r="AN712" s="7">
        <f>IFERROR(RANK('Ref. Cuotas'!M711,'Ref. Cuotas'!M:M,0)+COUNTIF('Ref. Cuotas'!$M$7:'Ref. Cuotas'!M711,'Ref. Cuotas'!M711)-1,"")</f>
        <v>1450</v>
      </c>
      <c r="AO712" s="7">
        <f>IFERROR(RANK('Ref. Cuotas'!H711,'Ref. Cuotas'!H:H,1)+COUNTIF('Ref. Cuotas'!$H$7:'Ref. Cuotas'!H711,'Ref. Cuotas'!H711)-1,"")</f>
        <v>1817</v>
      </c>
      <c r="AP712" s="7">
        <f>IFERROR(RANK('Ref. Cuotas'!J711,'Ref. Cuotas'!J:J,1)+COUNTIF('Ref. Cuotas'!$J$7:'Ref. Cuotas'!J711,'Ref. Cuotas'!J711)-1,"")</f>
        <v>458</v>
      </c>
      <c r="AQ712" s="7">
        <f>IFERROR(RANK('Ref. Cuotas'!K711,'Ref. Cuotas'!K:K,1)+COUNTIF('Ref. Cuotas'!$K$7:'Ref. Cuotas'!K711,'Ref. Cuotas'!K711)-1,"")</f>
        <v>1341</v>
      </c>
    </row>
    <row r="713" spans="31:43" ht="17.25" customHeight="1" x14ac:dyDescent="0.3">
      <c r="AE713" s="5" t="s">
        <v>708</v>
      </c>
      <c r="AF713" s="5" t="s">
        <v>3791</v>
      </c>
      <c r="AG713" s="6" t="s">
        <v>3040</v>
      </c>
      <c r="AH713" s="6" t="s">
        <v>4168</v>
      </c>
      <c r="AI713" s="7">
        <f>IFERROR(RANK('Ref. Cuotas'!H712,'Ref. Cuotas'!H:H,0)+COUNTIF('Ref. Cuotas'!$H$7:'Ref. Cuotas'!H712,'Ref. Cuotas'!H712)-1,"")</f>
        <v>2306</v>
      </c>
      <c r="AJ713" s="7">
        <f>IFERROR(RANK('Ref. Cuotas'!I712,'Ref. Cuotas'!I:I,0)+COUNTIF('Ref. Cuotas'!$I$7:'Ref. Cuotas'!I712,'Ref. Cuotas'!I712)-1,"")</f>
        <v>1492</v>
      </c>
      <c r="AK713" s="7">
        <f>IFERROR(RANK('Ref. Cuotas'!J712,'Ref. Cuotas'!J:J,0)+COUNTIF('Ref. Cuotas'!$J$7:'Ref. Cuotas'!J712,'Ref. Cuotas'!J712)-1,"")</f>
        <v>1284</v>
      </c>
      <c r="AL713" s="7">
        <f>IFERROR(RANK('Ref. Cuotas'!K712,'Ref. Cuotas'!K:K,0)+COUNTIF('Ref. Cuotas'!$K$7:'Ref. Cuotas'!K712,'Ref. Cuotas'!K712)-1,"")</f>
        <v>2644</v>
      </c>
      <c r="AM713" s="7">
        <f>IFERROR(RANK('Ref. Cuotas'!L712,'Ref. Cuotas'!L:L,0)+COUNTIF('Ref. Cuotas'!$L$7:'Ref. Cuotas'!L712,'Ref. Cuotas'!L712)-1,"")</f>
        <v>2640</v>
      </c>
      <c r="AN713" s="7">
        <f>IFERROR(RANK('Ref. Cuotas'!M712,'Ref. Cuotas'!M:M,0)+COUNTIF('Ref. Cuotas'!$M$7:'Ref. Cuotas'!M712,'Ref. Cuotas'!M712)-1,"")</f>
        <v>1451</v>
      </c>
      <c r="AO713" s="7">
        <f>IFERROR(RANK('Ref. Cuotas'!H712,'Ref. Cuotas'!H:H,1)+COUNTIF('Ref. Cuotas'!$H$7:'Ref. Cuotas'!H712,'Ref. Cuotas'!H712)-1,"")</f>
        <v>490</v>
      </c>
      <c r="AP713" s="7">
        <f>IFERROR(RANK('Ref. Cuotas'!J712,'Ref. Cuotas'!J:J,1)+COUNTIF('Ref. Cuotas'!$J$7:'Ref. Cuotas'!J712,'Ref. Cuotas'!J712)-1,"")</f>
        <v>459</v>
      </c>
      <c r="AQ713" s="7">
        <f>IFERROR(RANK('Ref. Cuotas'!K712,'Ref. Cuotas'!K:K,1)+COUNTIF('Ref. Cuotas'!$K$7:'Ref. Cuotas'!K712,'Ref. Cuotas'!K712)-1,"")</f>
        <v>62</v>
      </c>
    </row>
    <row r="714" spans="31:43" ht="17.25" customHeight="1" x14ac:dyDescent="0.3">
      <c r="AE714" s="5" t="s">
        <v>709</v>
      </c>
      <c r="AF714" s="5" t="s">
        <v>3792</v>
      </c>
      <c r="AG714" s="6" t="s">
        <v>3040</v>
      </c>
      <c r="AH714" s="6" t="s">
        <v>4097</v>
      </c>
      <c r="AI714" s="7">
        <f>IFERROR(RANK('Ref. Cuotas'!H713,'Ref. Cuotas'!H:H,0)+COUNTIF('Ref. Cuotas'!$H$7:'Ref. Cuotas'!H713,'Ref. Cuotas'!H713)-1,"")</f>
        <v>2461</v>
      </c>
      <c r="AJ714" s="7">
        <f>IFERROR(RANK('Ref. Cuotas'!I713,'Ref. Cuotas'!I:I,0)+COUNTIF('Ref. Cuotas'!$I$7:'Ref. Cuotas'!I713,'Ref. Cuotas'!I713)-1,"")</f>
        <v>1493</v>
      </c>
      <c r="AK714" s="7">
        <f>IFERROR(RANK('Ref. Cuotas'!J713,'Ref. Cuotas'!J:J,0)+COUNTIF('Ref. Cuotas'!$J$7:'Ref. Cuotas'!J713,'Ref. Cuotas'!J713)-1,"")</f>
        <v>1285</v>
      </c>
      <c r="AL714" s="7">
        <f>IFERROR(RANK('Ref. Cuotas'!K713,'Ref. Cuotas'!K:K,0)+COUNTIF('Ref. Cuotas'!$K$7:'Ref. Cuotas'!K713,'Ref. Cuotas'!K713)-1,"")</f>
        <v>1873</v>
      </c>
      <c r="AM714" s="7">
        <f>IFERROR(RANK('Ref. Cuotas'!L713,'Ref. Cuotas'!L:L,0)+COUNTIF('Ref. Cuotas'!$L$7:'Ref. Cuotas'!L713,'Ref. Cuotas'!L713)-1,"")</f>
        <v>2292</v>
      </c>
      <c r="AN714" s="7">
        <f>IFERROR(RANK('Ref. Cuotas'!M713,'Ref. Cuotas'!M:M,0)+COUNTIF('Ref. Cuotas'!$M$7:'Ref. Cuotas'!M713,'Ref. Cuotas'!M713)-1,"")</f>
        <v>1452</v>
      </c>
      <c r="AO714" s="7">
        <f>IFERROR(RANK('Ref. Cuotas'!H713,'Ref. Cuotas'!H:H,1)+COUNTIF('Ref. Cuotas'!$H$7:'Ref. Cuotas'!H713,'Ref. Cuotas'!H713)-1,"")</f>
        <v>342</v>
      </c>
      <c r="AP714" s="7">
        <f>IFERROR(RANK('Ref. Cuotas'!J713,'Ref. Cuotas'!J:J,1)+COUNTIF('Ref. Cuotas'!$J$7:'Ref. Cuotas'!J713,'Ref. Cuotas'!J713)-1,"")</f>
        <v>460</v>
      </c>
      <c r="AQ714" s="7">
        <f>IFERROR(RANK('Ref. Cuotas'!K713,'Ref. Cuotas'!K:K,1)+COUNTIF('Ref. Cuotas'!$K$7:'Ref. Cuotas'!K713,'Ref. Cuotas'!K713)-1,"")</f>
        <v>930</v>
      </c>
    </row>
    <row r="715" spans="31:43" ht="17.25" customHeight="1" x14ac:dyDescent="0.3">
      <c r="AE715" s="5" t="s">
        <v>710</v>
      </c>
      <c r="AF715" s="5" t="s">
        <v>3793</v>
      </c>
      <c r="AG715" s="6" t="s">
        <v>3040</v>
      </c>
      <c r="AH715" s="6" t="s">
        <v>4169</v>
      </c>
      <c r="AI715" s="7">
        <f>IFERROR(RANK('Ref. Cuotas'!H714,'Ref. Cuotas'!H:H,0)+COUNTIF('Ref. Cuotas'!$H$7:'Ref. Cuotas'!H714,'Ref. Cuotas'!H714)-1,"")</f>
        <v>1176</v>
      </c>
      <c r="AJ715" s="7">
        <f>IFERROR(RANK('Ref. Cuotas'!I714,'Ref. Cuotas'!I:I,0)+COUNTIF('Ref. Cuotas'!$I$7:'Ref. Cuotas'!I714,'Ref. Cuotas'!I714)-1,"")</f>
        <v>1494</v>
      </c>
      <c r="AK715" s="7">
        <f>IFERROR(RANK('Ref. Cuotas'!J714,'Ref. Cuotas'!J:J,0)+COUNTIF('Ref. Cuotas'!$J$7:'Ref. Cuotas'!J714,'Ref. Cuotas'!J714)-1,"")</f>
        <v>1286</v>
      </c>
      <c r="AL715" s="7">
        <f>IFERROR(RANK('Ref. Cuotas'!K714,'Ref. Cuotas'!K:K,0)+COUNTIF('Ref. Cuotas'!$K$7:'Ref. Cuotas'!K714,'Ref. Cuotas'!K714)-1,"")</f>
        <v>2436</v>
      </c>
      <c r="AM715" s="7">
        <f>IFERROR(RANK('Ref. Cuotas'!L714,'Ref. Cuotas'!L:L,0)+COUNTIF('Ref. Cuotas'!$L$7:'Ref. Cuotas'!L714,'Ref. Cuotas'!L714)-1,"")</f>
        <v>2293</v>
      </c>
      <c r="AN715" s="7">
        <f>IFERROR(RANK('Ref. Cuotas'!M714,'Ref. Cuotas'!M:M,0)+COUNTIF('Ref. Cuotas'!$M$7:'Ref. Cuotas'!M714,'Ref. Cuotas'!M714)-1,"")</f>
        <v>1453</v>
      </c>
      <c r="AO715" s="7">
        <f>IFERROR(RANK('Ref. Cuotas'!H714,'Ref. Cuotas'!H:H,1)+COUNTIF('Ref. Cuotas'!$H$7:'Ref. Cuotas'!H714,'Ref. Cuotas'!H714)-1,"")</f>
        <v>1627</v>
      </c>
      <c r="AP715" s="7">
        <f>IFERROR(RANK('Ref. Cuotas'!J714,'Ref. Cuotas'!J:J,1)+COUNTIF('Ref. Cuotas'!$J$7:'Ref. Cuotas'!J714,'Ref. Cuotas'!J714)-1,"")</f>
        <v>461</v>
      </c>
      <c r="AQ715" s="7">
        <f>IFERROR(RANK('Ref. Cuotas'!K714,'Ref. Cuotas'!K:K,1)+COUNTIF('Ref. Cuotas'!$K$7:'Ref. Cuotas'!K714,'Ref. Cuotas'!K714)-1,"")</f>
        <v>367</v>
      </c>
    </row>
    <row r="716" spans="31:43" ht="17.25" customHeight="1" x14ac:dyDescent="0.3">
      <c r="AE716" s="5" t="s">
        <v>711</v>
      </c>
      <c r="AF716" s="5" t="s">
        <v>3794</v>
      </c>
      <c r="AG716" s="6" t="s">
        <v>3041</v>
      </c>
      <c r="AH716" s="6" t="s">
        <v>4092</v>
      </c>
      <c r="AI716" s="7">
        <f>IFERROR(RANK('Ref. Cuotas'!H715,'Ref. Cuotas'!H:H,0)+COUNTIF('Ref. Cuotas'!$H$7:'Ref. Cuotas'!H715,'Ref. Cuotas'!H715)-1,"")</f>
        <v>581</v>
      </c>
      <c r="AJ716" s="7">
        <f>IFERROR(RANK('Ref. Cuotas'!I715,'Ref. Cuotas'!I:I,0)+COUNTIF('Ref. Cuotas'!$I$7:'Ref. Cuotas'!I715,'Ref. Cuotas'!I715)-1,"")</f>
        <v>1047</v>
      </c>
      <c r="AK716" s="7">
        <f>IFERROR(RANK('Ref. Cuotas'!J715,'Ref. Cuotas'!J:J,0)+COUNTIF('Ref. Cuotas'!$J$7:'Ref. Cuotas'!J715,'Ref. Cuotas'!J715)-1,"")</f>
        <v>1287</v>
      </c>
      <c r="AL716" s="7">
        <f>IFERROR(RANK('Ref. Cuotas'!K715,'Ref. Cuotas'!K:K,0)+COUNTIF('Ref. Cuotas'!$K$7:'Ref. Cuotas'!K715,'Ref. Cuotas'!K715)-1,"")</f>
        <v>1091</v>
      </c>
      <c r="AM716" s="7">
        <f>IFERROR(RANK('Ref. Cuotas'!L715,'Ref. Cuotas'!L:L,0)+COUNTIF('Ref. Cuotas'!$L$7:'Ref. Cuotas'!L715,'Ref. Cuotas'!L715)-1,"")</f>
        <v>347</v>
      </c>
      <c r="AN716" s="7">
        <f>IFERROR(RANK('Ref. Cuotas'!M715,'Ref. Cuotas'!M:M,0)+COUNTIF('Ref. Cuotas'!$M$7:'Ref. Cuotas'!M715,'Ref. Cuotas'!M715)-1,"")</f>
        <v>1454</v>
      </c>
      <c r="AO716" s="7">
        <f>IFERROR(RANK('Ref. Cuotas'!H715,'Ref. Cuotas'!H:H,1)+COUNTIF('Ref. Cuotas'!$H$7:'Ref. Cuotas'!H715,'Ref. Cuotas'!H715)-1,"")</f>
        <v>2222</v>
      </c>
      <c r="AP716" s="7">
        <f>IFERROR(RANK('Ref. Cuotas'!J715,'Ref. Cuotas'!J:J,1)+COUNTIF('Ref. Cuotas'!$J$7:'Ref. Cuotas'!J715,'Ref. Cuotas'!J715)-1,"")</f>
        <v>462</v>
      </c>
      <c r="AQ716" s="7">
        <f>IFERROR(RANK('Ref. Cuotas'!K715,'Ref. Cuotas'!K:K,1)+COUNTIF('Ref. Cuotas'!$K$7:'Ref. Cuotas'!K715,'Ref. Cuotas'!K715)-1,"")</f>
        <v>1712</v>
      </c>
    </row>
    <row r="717" spans="31:43" ht="17.25" customHeight="1" x14ac:dyDescent="0.3">
      <c r="AE717" s="5" t="s">
        <v>712</v>
      </c>
      <c r="AF717" s="5" t="s">
        <v>3795</v>
      </c>
      <c r="AG717" s="6" t="s">
        <v>3041</v>
      </c>
      <c r="AH717" s="6" t="s">
        <v>4093</v>
      </c>
      <c r="AI717" s="7">
        <f>IFERROR(RANK('Ref. Cuotas'!H716,'Ref. Cuotas'!H:H,0)+COUNTIF('Ref. Cuotas'!$H$7:'Ref. Cuotas'!H716,'Ref. Cuotas'!H716)-1,"")</f>
        <v>437</v>
      </c>
      <c r="AJ717" s="7">
        <f>IFERROR(RANK('Ref. Cuotas'!I716,'Ref. Cuotas'!I:I,0)+COUNTIF('Ref. Cuotas'!$I$7:'Ref. Cuotas'!I716,'Ref. Cuotas'!I716)-1,"")</f>
        <v>1053</v>
      </c>
      <c r="AK717" s="7">
        <f>IFERROR(RANK('Ref. Cuotas'!J716,'Ref. Cuotas'!J:J,0)+COUNTIF('Ref. Cuotas'!$J$7:'Ref. Cuotas'!J716,'Ref. Cuotas'!J716)-1,"")</f>
        <v>1288</v>
      </c>
      <c r="AL717" s="7">
        <f>IFERROR(RANK('Ref. Cuotas'!K716,'Ref. Cuotas'!K:K,0)+COUNTIF('Ref. Cuotas'!$K$7:'Ref. Cuotas'!K716,'Ref. Cuotas'!K716)-1,"")</f>
        <v>1738</v>
      </c>
      <c r="AM717" s="7">
        <f>IFERROR(RANK('Ref. Cuotas'!L716,'Ref. Cuotas'!L:L,0)+COUNTIF('Ref. Cuotas'!$L$7:'Ref. Cuotas'!L716,'Ref. Cuotas'!L716)-1,"")</f>
        <v>1129</v>
      </c>
      <c r="AN717" s="7">
        <f>IFERROR(RANK('Ref. Cuotas'!M716,'Ref. Cuotas'!M:M,0)+COUNTIF('Ref. Cuotas'!$M$7:'Ref. Cuotas'!M716,'Ref. Cuotas'!M716)-1,"")</f>
        <v>1455</v>
      </c>
      <c r="AO717" s="7">
        <f>IFERROR(RANK('Ref. Cuotas'!H716,'Ref. Cuotas'!H:H,1)+COUNTIF('Ref. Cuotas'!$H$7:'Ref. Cuotas'!H716,'Ref. Cuotas'!H716)-1,"")</f>
        <v>2366</v>
      </c>
      <c r="AP717" s="7">
        <f>IFERROR(RANK('Ref. Cuotas'!J716,'Ref. Cuotas'!J:J,1)+COUNTIF('Ref. Cuotas'!$J$7:'Ref. Cuotas'!J716,'Ref. Cuotas'!J716)-1,"")</f>
        <v>463</v>
      </c>
      <c r="AQ717" s="7">
        <f>IFERROR(RANK('Ref. Cuotas'!K716,'Ref. Cuotas'!K:K,1)+COUNTIF('Ref. Cuotas'!$K$7:'Ref. Cuotas'!K716,'Ref. Cuotas'!K716)-1,"")</f>
        <v>1065</v>
      </c>
    </row>
    <row r="718" spans="31:43" ht="17.25" customHeight="1" x14ac:dyDescent="0.3">
      <c r="AE718" s="5" t="s">
        <v>713</v>
      </c>
      <c r="AF718" s="5" t="s">
        <v>3796</v>
      </c>
      <c r="AG718" s="6" t="s">
        <v>3041</v>
      </c>
      <c r="AH718" s="6" t="s">
        <v>4167</v>
      </c>
      <c r="AI718" s="7">
        <f>IFERROR(RANK('Ref. Cuotas'!H717,'Ref. Cuotas'!H:H,0)+COUNTIF('Ref. Cuotas'!$H$7:'Ref. Cuotas'!H717,'Ref. Cuotas'!H717)-1,"")</f>
        <v>372</v>
      </c>
      <c r="AJ718" s="7">
        <f>IFERROR(RANK('Ref. Cuotas'!I717,'Ref. Cuotas'!I:I,0)+COUNTIF('Ref. Cuotas'!$I$7:'Ref. Cuotas'!I717,'Ref. Cuotas'!I717)-1,"")</f>
        <v>840</v>
      </c>
      <c r="AK718" s="7">
        <f>IFERROR(RANK('Ref. Cuotas'!J717,'Ref. Cuotas'!J:J,0)+COUNTIF('Ref. Cuotas'!$J$7:'Ref. Cuotas'!J717,'Ref. Cuotas'!J717)-1,"")</f>
        <v>338</v>
      </c>
      <c r="AL718" s="7">
        <f>IFERROR(RANK('Ref. Cuotas'!K717,'Ref. Cuotas'!K:K,0)+COUNTIF('Ref. Cuotas'!$K$7:'Ref. Cuotas'!K717,'Ref. Cuotas'!K717)-1,"")</f>
        <v>1093</v>
      </c>
      <c r="AM718" s="7">
        <f>IFERROR(RANK('Ref. Cuotas'!L717,'Ref. Cuotas'!L:L,0)+COUNTIF('Ref. Cuotas'!$L$7:'Ref. Cuotas'!L717,'Ref. Cuotas'!L717)-1,"")</f>
        <v>609</v>
      </c>
      <c r="AN718" s="7">
        <f>IFERROR(RANK('Ref. Cuotas'!M717,'Ref. Cuotas'!M:M,0)+COUNTIF('Ref. Cuotas'!$M$7:'Ref. Cuotas'!M717,'Ref. Cuotas'!M717)-1,"")</f>
        <v>1456</v>
      </c>
      <c r="AO718" s="7">
        <f>IFERROR(RANK('Ref. Cuotas'!H717,'Ref. Cuotas'!H:H,1)+COUNTIF('Ref. Cuotas'!$H$7:'Ref. Cuotas'!H717,'Ref. Cuotas'!H717)-1,"")</f>
        <v>2431</v>
      </c>
      <c r="AP718" s="7">
        <f>IFERROR(RANK('Ref. Cuotas'!J717,'Ref. Cuotas'!J:J,1)+COUNTIF('Ref. Cuotas'!$J$7:'Ref. Cuotas'!J717,'Ref. Cuotas'!J717)-1,"")</f>
        <v>2465</v>
      </c>
      <c r="AQ718" s="7">
        <f>IFERROR(RANK('Ref. Cuotas'!K717,'Ref. Cuotas'!K:K,1)+COUNTIF('Ref. Cuotas'!$K$7:'Ref. Cuotas'!K717,'Ref. Cuotas'!K717)-1,"")</f>
        <v>1710</v>
      </c>
    </row>
    <row r="719" spans="31:43" ht="17.25" customHeight="1" x14ac:dyDescent="0.3">
      <c r="AE719" s="5" t="s">
        <v>714</v>
      </c>
      <c r="AF719" s="5" t="s">
        <v>3797</v>
      </c>
      <c r="AG719" s="6" t="s">
        <v>3041</v>
      </c>
      <c r="AH719" s="6" t="s">
        <v>4116</v>
      </c>
      <c r="AI719" s="7">
        <f>IFERROR(RANK('Ref. Cuotas'!H718,'Ref. Cuotas'!H:H,0)+COUNTIF('Ref. Cuotas'!$H$7:'Ref. Cuotas'!H718,'Ref. Cuotas'!H718)-1,"")</f>
        <v>786</v>
      </c>
      <c r="AJ719" s="7">
        <f>IFERROR(RANK('Ref. Cuotas'!I718,'Ref. Cuotas'!I:I,0)+COUNTIF('Ref. Cuotas'!$I$7:'Ref. Cuotas'!I718,'Ref. Cuotas'!I718)-1,"")</f>
        <v>1051</v>
      </c>
      <c r="AK719" s="7">
        <f>IFERROR(RANK('Ref. Cuotas'!J718,'Ref. Cuotas'!J:J,0)+COUNTIF('Ref. Cuotas'!$J$7:'Ref. Cuotas'!J718,'Ref. Cuotas'!J718)-1,"")</f>
        <v>662</v>
      </c>
      <c r="AL719" s="7">
        <f>IFERROR(RANK('Ref. Cuotas'!K718,'Ref. Cuotas'!K:K,0)+COUNTIF('Ref. Cuotas'!$K$7:'Ref. Cuotas'!K718,'Ref. Cuotas'!K718)-1,"")</f>
        <v>1584</v>
      </c>
      <c r="AM719" s="7">
        <f>IFERROR(RANK('Ref. Cuotas'!L718,'Ref. Cuotas'!L:L,0)+COUNTIF('Ref. Cuotas'!$L$7:'Ref. Cuotas'!L718,'Ref. Cuotas'!L718)-1,"")</f>
        <v>1037</v>
      </c>
      <c r="AN719" s="7">
        <f>IFERROR(RANK('Ref. Cuotas'!M718,'Ref. Cuotas'!M:M,0)+COUNTIF('Ref. Cuotas'!$M$7:'Ref. Cuotas'!M718,'Ref. Cuotas'!M718)-1,"")</f>
        <v>1457</v>
      </c>
      <c r="AO719" s="7">
        <f>IFERROR(RANK('Ref. Cuotas'!H718,'Ref. Cuotas'!H:H,1)+COUNTIF('Ref. Cuotas'!$H$7:'Ref. Cuotas'!H718,'Ref. Cuotas'!H718)-1,"")</f>
        <v>2017</v>
      </c>
      <c r="AP719" s="7">
        <f>IFERROR(RANK('Ref. Cuotas'!J718,'Ref. Cuotas'!J:J,1)+COUNTIF('Ref. Cuotas'!$J$7:'Ref. Cuotas'!J718,'Ref. Cuotas'!J718)-1,"")</f>
        <v>2141</v>
      </c>
      <c r="AQ719" s="7">
        <f>IFERROR(RANK('Ref. Cuotas'!K718,'Ref. Cuotas'!K:K,1)+COUNTIF('Ref. Cuotas'!$K$7:'Ref. Cuotas'!K718,'Ref. Cuotas'!K718)-1,"")</f>
        <v>1219</v>
      </c>
    </row>
    <row r="720" spans="31:43" ht="17.25" customHeight="1" x14ac:dyDescent="0.3">
      <c r="AE720" s="5" t="s">
        <v>715</v>
      </c>
      <c r="AF720" s="5" t="s">
        <v>3798</v>
      </c>
      <c r="AG720" s="6" t="s">
        <v>3041</v>
      </c>
      <c r="AH720" s="6" t="s">
        <v>4094</v>
      </c>
      <c r="AI720" s="7">
        <f>IFERROR(RANK('Ref. Cuotas'!H719,'Ref. Cuotas'!H:H,0)+COUNTIF('Ref. Cuotas'!$H$7:'Ref. Cuotas'!H719,'Ref. Cuotas'!H719)-1,"")</f>
        <v>2687</v>
      </c>
      <c r="AJ720" s="7">
        <f>IFERROR(RANK('Ref. Cuotas'!I719,'Ref. Cuotas'!I:I,0)+COUNTIF('Ref. Cuotas'!$I$7:'Ref. Cuotas'!I719,'Ref. Cuotas'!I719)-1,"")</f>
        <v>1495</v>
      </c>
      <c r="AK720" s="7">
        <f>IFERROR(RANK('Ref. Cuotas'!J719,'Ref. Cuotas'!J:J,0)+COUNTIF('Ref. Cuotas'!$J$7:'Ref. Cuotas'!J719,'Ref. Cuotas'!J719)-1,"")</f>
        <v>1289</v>
      </c>
      <c r="AL720" s="7">
        <f>IFERROR(RANK('Ref. Cuotas'!K719,'Ref. Cuotas'!K:K,0)+COUNTIF('Ref. Cuotas'!$K$7:'Ref. Cuotas'!K719,'Ref. Cuotas'!K719)-1,"")</f>
        <v>2459</v>
      </c>
      <c r="AM720" s="7">
        <f>IFERROR(RANK('Ref. Cuotas'!L719,'Ref. Cuotas'!L:L,0)+COUNTIF('Ref. Cuotas'!$L$7:'Ref. Cuotas'!L719,'Ref. Cuotas'!L719)-1,"")</f>
        <v>2294</v>
      </c>
      <c r="AN720" s="7">
        <f>IFERROR(RANK('Ref. Cuotas'!M719,'Ref. Cuotas'!M:M,0)+COUNTIF('Ref. Cuotas'!$M$7:'Ref. Cuotas'!M719,'Ref. Cuotas'!M719)-1,"")</f>
        <v>1458</v>
      </c>
      <c r="AO720" s="7">
        <f>IFERROR(RANK('Ref. Cuotas'!H719,'Ref. Cuotas'!H:H,1)+COUNTIF('Ref. Cuotas'!$H$7:'Ref. Cuotas'!H719,'Ref. Cuotas'!H719)-1,"")</f>
        <v>116</v>
      </c>
      <c r="AP720" s="7">
        <f>IFERROR(RANK('Ref. Cuotas'!J719,'Ref. Cuotas'!J:J,1)+COUNTIF('Ref. Cuotas'!$J$7:'Ref. Cuotas'!J719,'Ref. Cuotas'!J719)-1,"")</f>
        <v>464</v>
      </c>
      <c r="AQ720" s="7">
        <f>IFERROR(RANK('Ref. Cuotas'!K719,'Ref. Cuotas'!K:K,1)+COUNTIF('Ref. Cuotas'!$K$7:'Ref. Cuotas'!K719,'Ref. Cuotas'!K719)-1,"")</f>
        <v>344</v>
      </c>
    </row>
    <row r="721" spans="31:43" ht="17.25" customHeight="1" x14ac:dyDescent="0.3">
      <c r="AE721" s="5" t="s">
        <v>716</v>
      </c>
      <c r="AF721" s="5" t="s">
        <v>3799</v>
      </c>
      <c r="AG721" s="6" t="s">
        <v>3041</v>
      </c>
      <c r="AH721" s="6" t="s">
        <v>4170</v>
      </c>
      <c r="AI721" s="7">
        <f>IFERROR(RANK('Ref. Cuotas'!H720,'Ref. Cuotas'!H:H,0)+COUNTIF('Ref. Cuotas'!$H$7:'Ref. Cuotas'!H720,'Ref. Cuotas'!H720)-1,"")</f>
        <v>2684</v>
      </c>
      <c r="AJ721" s="7">
        <f>IFERROR(RANK('Ref. Cuotas'!I720,'Ref. Cuotas'!I:I,0)+COUNTIF('Ref. Cuotas'!$I$7:'Ref. Cuotas'!I720,'Ref. Cuotas'!I720)-1,"")</f>
        <v>1060</v>
      </c>
      <c r="AK721" s="7">
        <f>IFERROR(RANK('Ref. Cuotas'!J720,'Ref. Cuotas'!J:J,0)+COUNTIF('Ref. Cuotas'!$J$7:'Ref. Cuotas'!J720,'Ref. Cuotas'!J720)-1,"")</f>
        <v>1290</v>
      </c>
      <c r="AL721" s="7">
        <f>IFERROR(RANK('Ref. Cuotas'!K720,'Ref. Cuotas'!K:K,0)+COUNTIF('Ref. Cuotas'!$K$7:'Ref. Cuotas'!K720,'Ref. Cuotas'!K720)-1,"")</f>
        <v>2336</v>
      </c>
      <c r="AM721" s="7">
        <f>IFERROR(RANK('Ref. Cuotas'!L720,'Ref. Cuotas'!L:L,0)+COUNTIF('Ref. Cuotas'!$L$7:'Ref. Cuotas'!L720,'Ref. Cuotas'!L720)-1,"")</f>
        <v>2295</v>
      </c>
      <c r="AN721" s="7">
        <f>IFERROR(RANK('Ref. Cuotas'!M720,'Ref. Cuotas'!M:M,0)+COUNTIF('Ref. Cuotas'!$M$7:'Ref. Cuotas'!M720,'Ref. Cuotas'!M720)-1,"")</f>
        <v>1459</v>
      </c>
      <c r="AO721" s="7">
        <f>IFERROR(RANK('Ref. Cuotas'!H720,'Ref. Cuotas'!H:H,1)+COUNTIF('Ref. Cuotas'!$H$7:'Ref. Cuotas'!H720,'Ref. Cuotas'!H720)-1,"")</f>
        <v>119</v>
      </c>
      <c r="AP721" s="7">
        <f>IFERROR(RANK('Ref. Cuotas'!J720,'Ref. Cuotas'!J:J,1)+COUNTIF('Ref. Cuotas'!$J$7:'Ref. Cuotas'!J720,'Ref. Cuotas'!J720)-1,"")</f>
        <v>465</v>
      </c>
      <c r="AQ721" s="7">
        <f>IFERROR(RANK('Ref. Cuotas'!K720,'Ref. Cuotas'!K:K,1)+COUNTIF('Ref. Cuotas'!$K$7:'Ref. Cuotas'!K720,'Ref. Cuotas'!K720)-1,"")</f>
        <v>467</v>
      </c>
    </row>
    <row r="722" spans="31:43" ht="17.25" customHeight="1" x14ac:dyDescent="0.3">
      <c r="AE722" s="5" t="s">
        <v>717</v>
      </c>
      <c r="AF722" s="5" t="s">
        <v>3800</v>
      </c>
      <c r="AG722" s="6" t="s">
        <v>3041</v>
      </c>
      <c r="AH722" s="6" t="s">
        <v>4096</v>
      </c>
      <c r="AI722" s="7">
        <f>IFERROR(RANK('Ref. Cuotas'!H721,'Ref. Cuotas'!H:H,0)+COUNTIF('Ref. Cuotas'!$H$7:'Ref. Cuotas'!H721,'Ref. Cuotas'!H721)-1,"")</f>
        <v>2535</v>
      </c>
      <c r="AJ722" s="7">
        <f>IFERROR(RANK('Ref. Cuotas'!I721,'Ref. Cuotas'!I:I,0)+COUNTIF('Ref. Cuotas'!$I$7:'Ref. Cuotas'!I721,'Ref. Cuotas'!I721)-1,"")</f>
        <v>1052</v>
      </c>
      <c r="AK722" s="7">
        <f>IFERROR(RANK('Ref. Cuotas'!J721,'Ref. Cuotas'!J:J,0)+COUNTIF('Ref. Cuotas'!$J$7:'Ref. Cuotas'!J721,'Ref. Cuotas'!J721)-1,"")</f>
        <v>1291</v>
      </c>
      <c r="AL722" s="7">
        <f>IFERROR(RANK('Ref. Cuotas'!K721,'Ref. Cuotas'!K:K,0)+COUNTIF('Ref. Cuotas'!$K$7:'Ref. Cuotas'!K721,'Ref. Cuotas'!K721)-1,"")</f>
        <v>1948</v>
      </c>
      <c r="AM722" s="7">
        <f>IFERROR(RANK('Ref. Cuotas'!L721,'Ref. Cuotas'!L:L,0)+COUNTIF('Ref. Cuotas'!$L$7:'Ref. Cuotas'!L721,'Ref. Cuotas'!L721)-1,"")</f>
        <v>2099</v>
      </c>
      <c r="AN722" s="7">
        <f>IFERROR(RANK('Ref. Cuotas'!M721,'Ref. Cuotas'!M:M,0)+COUNTIF('Ref. Cuotas'!$M$7:'Ref. Cuotas'!M721,'Ref. Cuotas'!M721)-1,"")</f>
        <v>1460</v>
      </c>
      <c r="AO722" s="7">
        <f>IFERROR(RANK('Ref. Cuotas'!H721,'Ref. Cuotas'!H:H,1)+COUNTIF('Ref. Cuotas'!$H$7:'Ref. Cuotas'!H721,'Ref. Cuotas'!H721)-1,"")</f>
        <v>268</v>
      </c>
      <c r="AP722" s="7">
        <f>IFERROR(RANK('Ref. Cuotas'!J721,'Ref. Cuotas'!J:J,1)+COUNTIF('Ref. Cuotas'!$J$7:'Ref. Cuotas'!J721,'Ref. Cuotas'!J721)-1,"")</f>
        <v>466</v>
      </c>
      <c r="AQ722" s="7">
        <f>IFERROR(RANK('Ref. Cuotas'!K721,'Ref. Cuotas'!K:K,1)+COUNTIF('Ref. Cuotas'!$K$7:'Ref. Cuotas'!K721,'Ref. Cuotas'!K721)-1,"")</f>
        <v>855</v>
      </c>
    </row>
    <row r="723" spans="31:43" ht="17.25" customHeight="1" x14ac:dyDescent="0.3">
      <c r="AE723" s="5" t="s">
        <v>718</v>
      </c>
      <c r="AF723" s="5" t="s">
        <v>3801</v>
      </c>
      <c r="AG723" s="6" t="s">
        <v>3041</v>
      </c>
      <c r="AH723" s="6" t="s">
        <v>4168</v>
      </c>
      <c r="AI723" s="7">
        <f>IFERROR(RANK('Ref. Cuotas'!H722,'Ref. Cuotas'!H:H,0)+COUNTIF('Ref. Cuotas'!$H$7:'Ref. Cuotas'!H722,'Ref. Cuotas'!H722)-1,"")</f>
        <v>2307</v>
      </c>
      <c r="AJ723" s="7">
        <f>IFERROR(RANK('Ref. Cuotas'!I722,'Ref. Cuotas'!I:I,0)+COUNTIF('Ref. Cuotas'!$I$7:'Ref. Cuotas'!I722,'Ref. Cuotas'!I722)-1,"")</f>
        <v>1496</v>
      </c>
      <c r="AK723" s="7">
        <f>IFERROR(RANK('Ref. Cuotas'!J722,'Ref. Cuotas'!J:J,0)+COUNTIF('Ref. Cuotas'!$J$7:'Ref. Cuotas'!J722,'Ref. Cuotas'!J722)-1,"")</f>
        <v>1292</v>
      </c>
      <c r="AL723" s="7">
        <f>IFERROR(RANK('Ref. Cuotas'!K722,'Ref. Cuotas'!K:K,0)+COUNTIF('Ref. Cuotas'!$K$7:'Ref. Cuotas'!K722,'Ref. Cuotas'!K722)-1,"")</f>
        <v>2645</v>
      </c>
      <c r="AM723" s="7">
        <f>IFERROR(RANK('Ref. Cuotas'!L722,'Ref. Cuotas'!L:L,0)+COUNTIF('Ref. Cuotas'!$L$7:'Ref. Cuotas'!L722,'Ref. Cuotas'!L722)-1,"")</f>
        <v>2641</v>
      </c>
      <c r="AN723" s="7">
        <f>IFERROR(RANK('Ref. Cuotas'!M722,'Ref. Cuotas'!M:M,0)+COUNTIF('Ref. Cuotas'!$M$7:'Ref. Cuotas'!M722,'Ref. Cuotas'!M722)-1,"")</f>
        <v>1461</v>
      </c>
      <c r="AO723" s="7">
        <f>IFERROR(RANK('Ref. Cuotas'!H722,'Ref. Cuotas'!H:H,1)+COUNTIF('Ref. Cuotas'!$H$7:'Ref. Cuotas'!H722,'Ref. Cuotas'!H722)-1,"")</f>
        <v>491</v>
      </c>
      <c r="AP723" s="7">
        <f>IFERROR(RANK('Ref. Cuotas'!J722,'Ref. Cuotas'!J:J,1)+COUNTIF('Ref. Cuotas'!$J$7:'Ref. Cuotas'!J722,'Ref. Cuotas'!J722)-1,"")</f>
        <v>467</v>
      </c>
      <c r="AQ723" s="7">
        <f>IFERROR(RANK('Ref. Cuotas'!K722,'Ref. Cuotas'!K:K,1)+COUNTIF('Ref. Cuotas'!$K$7:'Ref. Cuotas'!K722,'Ref. Cuotas'!K722)-1,"")</f>
        <v>63</v>
      </c>
    </row>
    <row r="724" spans="31:43" ht="17.25" customHeight="1" x14ac:dyDescent="0.3">
      <c r="AE724" s="5" t="s">
        <v>719</v>
      </c>
      <c r="AF724" s="5" t="s">
        <v>3802</v>
      </c>
      <c r="AG724" s="6" t="s">
        <v>3041</v>
      </c>
      <c r="AH724" s="6" t="s">
        <v>4097</v>
      </c>
      <c r="AI724" s="7">
        <f>IFERROR(RANK('Ref. Cuotas'!H723,'Ref. Cuotas'!H:H,0)+COUNTIF('Ref. Cuotas'!$H$7:'Ref. Cuotas'!H723,'Ref. Cuotas'!H723)-1,"")</f>
        <v>370</v>
      </c>
      <c r="AJ724" s="7">
        <f>IFERROR(RANK('Ref. Cuotas'!I723,'Ref. Cuotas'!I:I,0)+COUNTIF('Ref. Cuotas'!$I$7:'Ref. Cuotas'!I723,'Ref. Cuotas'!I723)-1,"")</f>
        <v>1055</v>
      </c>
      <c r="AK724" s="7">
        <f>IFERROR(RANK('Ref. Cuotas'!J723,'Ref. Cuotas'!J:J,0)+COUNTIF('Ref. Cuotas'!$J$7:'Ref. Cuotas'!J723,'Ref. Cuotas'!J723)-1,"")</f>
        <v>1293</v>
      </c>
      <c r="AL724" s="7">
        <f>IFERROR(RANK('Ref. Cuotas'!K723,'Ref. Cuotas'!K:K,0)+COUNTIF('Ref. Cuotas'!$K$7:'Ref. Cuotas'!K723,'Ref. Cuotas'!K723)-1,"")</f>
        <v>1752</v>
      </c>
      <c r="AM724" s="7">
        <f>IFERROR(RANK('Ref. Cuotas'!L723,'Ref. Cuotas'!L:L,0)+COUNTIF('Ref. Cuotas'!$L$7:'Ref. Cuotas'!L723,'Ref. Cuotas'!L723)-1,"")</f>
        <v>1920</v>
      </c>
      <c r="AN724" s="7">
        <f>IFERROR(RANK('Ref. Cuotas'!M723,'Ref. Cuotas'!M:M,0)+COUNTIF('Ref. Cuotas'!$M$7:'Ref. Cuotas'!M723,'Ref. Cuotas'!M723)-1,"")</f>
        <v>349</v>
      </c>
      <c r="AO724" s="7">
        <f>IFERROR(RANK('Ref. Cuotas'!H723,'Ref. Cuotas'!H:H,1)+COUNTIF('Ref. Cuotas'!$H$7:'Ref. Cuotas'!H723,'Ref. Cuotas'!H723)-1,"")</f>
        <v>2433</v>
      </c>
      <c r="AP724" s="7">
        <f>IFERROR(RANK('Ref. Cuotas'!J723,'Ref. Cuotas'!J:J,1)+COUNTIF('Ref. Cuotas'!$J$7:'Ref. Cuotas'!J723,'Ref. Cuotas'!J723)-1,"")</f>
        <v>468</v>
      </c>
      <c r="AQ724" s="7">
        <f>IFERROR(RANK('Ref. Cuotas'!K723,'Ref. Cuotas'!K:K,1)+COUNTIF('Ref. Cuotas'!$K$7:'Ref. Cuotas'!K723,'Ref. Cuotas'!K723)-1,"")</f>
        <v>1051</v>
      </c>
    </row>
    <row r="725" spans="31:43" ht="17.25" customHeight="1" x14ac:dyDescent="0.3">
      <c r="AE725" s="5" t="s">
        <v>720</v>
      </c>
      <c r="AF725" s="5" t="s">
        <v>3803</v>
      </c>
      <c r="AG725" s="6" t="s">
        <v>3041</v>
      </c>
      <c r="AH725" s="6" t="s">
        <v>4169</v>
      </c>
      <c r="AI725" s="7">
        <f>IFERROR(RANK('Ref. Cuotas'!H724,'Ref. Cuotas'!H:H,0)+COUNTIF('Ref. Cuotas'!$H$7:'Ref. Cuotas'!H724,'Ref. Cuotas'!H724)-1,"")</f>
        <v>342</v>
      </c>
      <c r="AJ725" s="7">
        <f>IFERROR(RANK('Ref. Cuotas'!I724,'Ref. Cuotas'!I:I,0)+COUNTIF('Ref. Cuotas'!$I$7:'Ref. Cuotas'!I724,'Ref. Cuotas'!I724)-1,"")</f>
        <v>1062</v>
      </c>
      <c r="AK725" s="7">
        <f>IFERROR(RANK('Ref. Cuotas'!J724,'Ref. Cuotas'!J:J,0)+COUNTIF('Ref. Cuotas'!$J$7:'Ref. Cuotas'!J724,'Ref. Cuotas'!J724)-1,"")</f>
        <v>1294</v>
      </c>
      <c r="AL725" s="7">
        <f>IFERROR(RANK('Ref. Cuotas'!K724,'Ref. Cuotas'!K:K,0)+COUNTIF('Ref. Cuotas'!$K$7:'Ref. Cuotas'!K724,'Ref. Cuotas'!K724)-1,"")</f>
        <v>2372</v>
      </c>
      <c r="AM725" s="7">
        <f>IFERROR(RANK('Ref. Cuotas'!L724,'Ref. Cuotas'!L:L,0)+COUNTIF('Ref. Cuotas'!$L$7:'Ref. Cuotas'!L724,'Ref. Cuotas'!L724)-1,"")</f>
        <v>2100</v>
      </c>
      <c r="AN725" s="7">
        <f>IFERROR(RANK('Ref. Cuotas'!M724,'Ref. Cuotas'!M:M,0)+COUNTIF('Ref. Cuotas'!$M$7:'Ref. Cuotas'!M724,'Ref. Cuotas'!M724)-1,"")</f>
        <v>1462</v>
      </c>
      <c r="AO725" s="7">
        <f>IFERROR(RANK('Ref. Cuotas'!H724,'Ref. Cuotas'!H:H,1)+COUNTIF('Ref. Cuotas'!$H$7:'Ref. Cuotas'!H724,'Ref. Cuotas'!H724)-1,"")</f>
        <v>2461</v>
      </c>
      <c r="AP725" s="7">
        <f>IFERROR(RANK('Ref. Cuotas'!J724,'Ref. Cuotas'!J:J,1)+COUNTIF('Ref. Cuotas'!$J$7:'Ref. Cuotas'!J724,'Ref. Cuotas'!J724)-1,"")</f>
        <v>469</v>
      </c>
      <c r="AQ725" s="7">
        <f>IFERROR(RANK('Ref. Cuotas'!K724,'Ref. Cuotas'!K:K,1)+COUNTIF('Ref. Cuotas'!$K$7:'Ref. Cuotas'!K724,'Ref. Cuotas'!K724)-1,"")</f>
        <v>431</v>
      </c>
    </row>
    <row r="726" spans="31:43" ht="17.25" customHeight="1" x14ac:dyDescent="0.3">
      <c r="AE726" s="5" t="s">
        <v>721</v>
      </c>
      <c r="AF726" s="5" t="s">
        <v>3804</v>
      </c>
      <c r="AG726" s="6" t="s">
        <v>3042</v>
      </c>
      <c r="AH726" s="6" t="s">
        <v>4093</v>
      </c>
      <c r="AI726" s="7">
        <f>IFERROR(RANK('Ref. Cuotas'!H725,'Ref. Cuotas'!H:H,0)+COUNTIF('Ref. Cuotas'!$H$7:'Ref. Cuotas'!H725,'Ref. Cuotas'!H725)-1,"")</f>
        <v>416</v>
      </c>
      <c r="AJ726" s="7">
        <f>IFERROR(RANK('Ref. Cuotas'!I725,'Ref. Cuotas'!I:I,0)+COUNTIF('Ref. Cuotas'!$I$7:'Ref. Cuotas'!I725,'Ref. Cuotas'!I725)-1,"")</f>
        <v>713</v>
      </c>
      <c r="AK726" s="7">
        <f>IFERROR(RANK('Ref. Cuotas'!J725,'Ref. Cuotas'!J:J,0)+COUNTIF('Ref. Cuotas'!$J$7:'Ref. Cuotas'!J725,'Ref. Cuotas'!J725)-1,"")</f>
        <v>642</v>
      </c>
      <c r="AL726" s="7">
        <f>IFERROR(RANK('Ref. Cuotas'!K725,'Ref. Cuotas'!K:K,0)+COUNTIF('Ref. Cuotas'!$K$7:'Ref. Cuotas'!K725,'Ref. Cuotas'!K725)-1,"")</f>
        <v>1220</v>
      </c>
      <c r="AM726" s="7">
        <f>IFERROR(RANK('Ref. Cuotas'!L725,'Ref. Cuotas'!L:L,0)+COUNTIF('Ref. Cuotas'!$L$7:'Ref. Cuotas'!L725,'Ref. Cuotas'!L725)-1,"")</f>
        <v>536</v>
      </c>
      <c r="AN726" s="7">
        <f>IFERROR(RANK('Ref. Cuotas'!M725,'Ref. Cuotas'!M:M,0)+COUNTIF('Ref. Cuotas'!$M$7:'Ref. Cuotas'!M725,'Ref. Cuotas'!M725)-1,"")</f>
        <v>1463</v>
      </c>
      <c r="AO726" s="7">
        <f>IFERROR(RANK('Ref. Cuotas'!H725,'Ref. Cuotas'!H:H,1)+COUNTIF('Ref. Cuotas'!$H$7:'Ref. Cuotas'!H725,'Ref. Cuotas'!H725)-1,"")</f>
        <v>2387</v>
      </c>
      <c r="AP726" s="7">
        <f>IFERROR(RANK('Ref. Cuotas'!J725,'Ref. Cuotas'!J:J,1)+COUNTIF('Ref. Cuotas'!$J$7:'Ref. Cuotas'!J725,'Ref. Cuotas'!J725)-1,"")</f>
        <v>2161</v>
      </c>
      <c r="AQ726" s="7">
        <f>IFERROR(RANK('Ref. Cuotas'!K725,'Ref. Cuotas'!K:K,1)+COUNTIF('Ref. Cuotas'!$K$7:'Ref. Cuotas'!K725,'Ref. Cuotas'!K725)-1,"")</f>
        <v>1583</v>
      </c>
    </row>
    <row r="727" spans="31:43" ht="17.25" customHeight="1" x14ac:dyDescent="0.3">
      <c r="AE727" s="5" t="s">
        <v>722</v>
      </c>
      <c r="AF727" s="5" t="s">
        <v>3805</v>
      </c>
      <c r="AG727" s="6" t="s">
        <v>3042</v>
      </c>
      <c r="AH727" s="6" t="s">
        <v>4167</v>
      </c>
      <c r="AI727" s="7">
        <f>IFERROR(RANK('Ref. Cuotas'!H726,'Ref. Cuotas'!H:H,0)+COUNTIF('Ref. Cuotas'!$H$7:'Ref. Cuotas'!H726,'Ref. Cuotas'!H726)-1,"")</f>
        <v>393</v>
      </c>
      <c r="AJ727" s="7">
        <f>IFERROR(RANK('Ref. Cuotas'!I726,'Ref. Cuotas'!I:I,0)+COUNTIF('Ref. Cuotas'!$I$7:'Ref. Cuotas'!I726,'Ref. Cuotas'!I726)-1,"")</f>
        <v>979</v>
      </c>
      <c r="AK727" s="7">
        <f>IFERROR(RANK('Ref. Cuotas'!J726,'Ref. Cuotas'!J:J,0)+COUNTIF('Ref. Cuotas'!$J$7:'Ref. Cuotas'!J726,'Ref. Cuotas'!J726)-1,"")</f>
        <v>777</v>
      </c>
      <c r="AL727" s="7">
        <f>IFERROR(RANK('Ref. Cuotas'!K726,'Ref. Cuotas'!K:K,0)+COUNTIF('Ref. Cuotas'!$K$7:'Ref. Cuotas'!K726,'Ref. Cuotas'!K726)-1,"")</f>
        <v>1461</v>
      </c>
      <c r="AM727" s="7">
        <f>IFERROR(RANK('Ref. Cuotas'!L726,'Ref. Cuotas'!L:L,0)+COUNTIF('Ref. Cuotas'!$L$7:'Ref. Cuotas'!L726,'Ref. Cuotas'!L726)-1,"")</f>
        <v>687</v>
      </c>
      <c r="AN727" s="7">
        <f>IFERROR(RANK('Ref. Cuotas'!M726,'Ref. Cuotas'!M:M,0)+COUNTIF('Ref. Cuotas'!$M$7:'Ref. Cuotas'!M726,'Ref. Cuotas'!M726)-1,"")</f>
        <v>1464</v>
      </c>
      <c r="AO727" s="7">
        <f>IFERROR(RANK('Ref. Cuotas'!H726,'Ref. Cuotas'!H:H,1)+COUNTIF('Ref. Cuotas'!$H$7:'Ref. Cuotas'!H726,'Ref. Cuotas'!H726)-1,"")</f>
        <v>2410</v>
      </c>
      <c r="AP727" s="7">
        <f>IFERROR(RANK('Ref. Cuotas'!J726,'Ref. Cuotas'!J:J,1)+COUNTIF('Ref. Cuotas'!$J$7:'Ref. Cuotas'!J726,'Ref. Cuotas'!J726)-1,"")</f>
        <v>2026</v>
      </c>
      <c r="AQ727" s="7">
        <f>IFERROR(RANK('Ref. Cuotas'!K726,'Ref. Cuotas'!K:K,1)+COUNTIF('Ref. Cuotas'!$K$7:'Ref. Cuotas'!K726,'Ref. Cuotas'!K726)-1,"")</f>
        <v>1342</v>
      </c>
    </row>
    <row r="728" spans="31:43" ht="17.25" customHeight="1" x14ac:dyDescent="0.3">
      <c r="AE728" s="5" t="s">
        <v>723</v>
      </c>
      <c r="AF728" s="5" t="s">
        <v>3806</v>
      </c>
      <c r="AG728" s="6" t="s">
        <v>3042</v>
      </c>
      <c r="AH728" s="6" t="s">
        <v>4094</v>
      </c>
      <c r="AI728" s="7">
        <f>IFERROR(RANK('Ref. Cuotas'!H727,'Ref. Cuotas'!H:H,0)+COUNTIF('Ref. Cuotas'!$H$7:'Ref. Cuotas'!H727,'Ref. Cuotas'!H727)-1,"")</f>
        <v>2308</v>
      </c>
      <c r="AJ728" s="7">
        <f>IFERROR(RANK('Ref. Cuotas'!I727,'Ref. Cuotas'!I:I,0)+COUNTIF('Ref. Cuotas'!$I$7:'Ref. Cuotas'!I727,'Ref. Cuotas'!I727)-1,"")</f>
        <v>1497</v>
      </c>
      <c r="AK728" s="7">
        <f>IFERROR(RANK('Ref. Cuotas'!J727,'Ref. Cuotas'!J:J,0)+COUNTIF('Ref. Cuotas'!$J$7:'Ref. Cuotas'!J727,'Ref. Cuotas'!J727)-1,"")</f>
        <v>1295</v>
      </c>
      <c r="AL728" s="7">
        <f>IFERROR(RANK('Ref. Cuotas'!K727,'Ref. Cuotas'!K:K,0)+COUNTIF('Ref. Cuotas'!$K$7:'Ref. Cuotas'!K727,'Ref. Cuotas'!K727)-1,"")</f>
        <v>2646</v>
      </c>
      <c r="AM728" s="7">
        <f>IFERROR(RANK('Ref. Cuotas'!L727,'Ref. Cuotas'!L:L,0)+COUNTIF('Ref. Cuotas'!$L$7:'Ref. Cuotas'!L727,'Ref. Cuotas'!L727)-1,"")</f>
        <v>2642</v>
      </c>
      <c r="AN728" s="7">
        <f>IFERROR(RANK('Ref. Cuotas'!M727,'Ref. Cuotas'!M:M,0)+COUNTIF('Ref. Cuotas'!$M$7:'Ref. Cuotas'!M727,'Ref. Cuotas'!M727)-1,"")</f>
        <v>1465</v>
      </c>
      <c r="AO728" s="7">
        <f>IFERROR(RANK('Ref. Cuotas'!H727,'Ref. Cuotas'!H:H,1)+COUNTIF('Ref. Cuotas'!$H$7:'Ref. Cuotas'!H727,'Ref. Cuotas'!H727)-1,"")</f>
        <v>492</v>
      </c>
      <c r="AP728" s="7">
        <f>IFERROR(RANK('Ref. Cuotas'!J727,'Ref. Cuotas'!J:J,1)+COUNTIF('Ref. Cuotas'!$J$7:'Ref. Cuotas'!J727,'Ref. Cuotas'!J727)-1,"")</f>
        <v>470</v>
      </c>
      <c r="AQ728" s="7">
        <f>IFERROR(RANK('Ref. Cuotas'!K727,'Ref. Cuotas'!K:K,1)+COUNTIF('Ref. Cuotas'!$K$7:'Ref. Cuotas'!K727,'Ref. Cuotas'!K727)-1,"")</f>
        <v>64</v>
      </c>
    </row>
    <row r="729" spans="31:43" ht="17.25" customHeight="1" x14ac:dyDescent="0.3">
      <c r="AE729" s="5" t="s">
        <v>724</v>
      </c>
      <c r="AF729" s="5" t="s">
        <v>3807</v>
      </c>
      <c r="AG729" s="6" t="s">
        <v>3042</v>
      </c>
      <c r="AH729" s="6" t="s">
        <v>4170</v>
      </c>
      <c r="AI729" s="7">
        <f>IFERROR(RANK('Ref. Cuotas'!H728,'Ref. Cuotas'!H:H,0)+COUNTIF('Ref. Cuotas'!$H$7:'Ref. Cuotas'!H728,'Ref. Cuotas'!H728)-1,"")</f>
        <v>2309</v>
      </c>
      <c r="AJ729" s="7">
        <f>IFERROR(RANK('Ref. Cuotas'!I728,'Ref. Cuotas'!I:I,0)+COUNTIF('Ref. Cuotas'!$I$7:'Ref. Cuotas'!I728,'Ref. Cuotas'!I728)-1,"")</f>
        <v>1498</v>
      </c>
      <c r="AK729" s="7">
        <f>IFERROR(RANK('Ref. Cuotas'!J728,'Ref. Cuotas'!J:J,0)+COUNTIF('Ref. Cuotas'!$J$7:'Ref. Cuotas'!J728,'Ref. Cuotas'!J728)-1,"")</f>
        <v>1296</v>
      </c>
      <c r="AL729" s="7">
        <f>IFERROR(RANK('Ref. Cuotas'!K728,'Ref. Cuotas'!K:K,0)+COUNTIF('Ref. Cuotas'!$K$7:'Ref. Cuotas'!K728,'Ref. Cuotas'!K728)-1,"")</f>
        <v>2647</v>
      </c>
      <c r="AM729" s="7">
        <f>IFERROR(RANK('Ref. Cuotas'!L728,'Ref. Cuotas'!L:L,0)+COUNTIF('Ref. Cuotas'!$L$7:'Ref. Cuotas'!L728,'Ref. Cuotas'!L728)-1,"")</f>
        <v>2643</v>
      </c>
      <c r="AN729" s="7">
        <f>IFERROR(RANK('Ref. Cuotas'!M728,'Ref. Cuotas'!M:M,0)+COUNTIF('Ref. Cuotas'!$M$7:'Ref. Cuotas'!M728,'Ref. Cuotas'!M728)-1,"")</f>
        <v>1466</v>
      </c>
      <c r="AO729" s="7">
        <f>IFERROR(RANK('Ref. Cuotas'!H728,'Ref. Cuotas'!H:H,1)+COUNTIF('Ref. Cuotas'!$H$7:'Ref. Cuotas'!H728,'Ref. Cuotas'!H728)-1,"")</f>
        <v>493</v>
      </c>
      <c r="AP729" s="7">
        <f>IFERROR(RANK('Ref. Cuotas'!J728,'Ref. Cuotas'!J:J,1)+COUNTIF('Ref. Cuotas'!$J$7:'Ref. Cuotas'!J728,'Ref. Cuotas'!J728)-1,"")</f>
        <v>471</v>
      </c>
      <c r="AQ729" s="7">
        <f>IFERROR(RANK('Ref. Cuotas'!K728,'Ref. Cuotas'!K:K,1)+COUNTIF('Ref. Cuotas'!$K$7:'Ref. Cuotas'!K728,'Ref. Cuotas'!K728)-1,"")</f>
        <v>65</v>
      </c>
    </row>
    <row r="730" spans="31:43" ht="17.25" customHeight="1" x14ac:dyDescent="0.3">
      <c r="AE730" s="5" t="s">
        <v>725</v>
      </c>
      <c r="AF730" s="5" t="s">
        <v>3808</v>
      </c>
      <c r="AG730" s="6" t="s">
        <v>3042</v>
      </c>
      <c r="AH730" s="6" t="s">
        <v>4097</v>
      </c>
      <c r="AI730" s="7">
        <f>IFERROR(RANK('Ref. Cuotas'!H729,'Ref. Cuotas'!H:H,0)+COUNTIF('Ref. Cuotas'!$H$7:'Ref. Cuotas'!H729,'Ref. Cuotas'!H729)-1,"")</f>
        <v>352</v>
      </c>
      <c r="AJ730" s="7">
        <f>IFERROR(RANK('Ref. Cuotas'!I729,'Ref. Cuotas'!I:I,0)+COUNTIF('Ref. Cuotas'!$I$7:'Ref. Cuotas'!I729,'Ref. Cuotas'!I729)-1,"")</f>
        <v>1499</v>
      </c>
      <c r="AK730" s="7">
        <f>IFERROR(RANK('Ref. Cuotas'!J729,'Ref. Cuotas'!J:J,0)+COUNTIF('Ref. Cuotas'!$J$7:'Ref. Cuotas'!J729,'Ref. Cuotas'!J729)-1,"")</f>
        <v>1297</v>
      </c>
      <c r="AL730" s="7">
        <f>IFERROR(RANK('Ref. Cuotas'!K729,'Ref. Cuotas'!K:K,0)+COUNTIF('Ref. Cuotas'!$K$7:'Ref. Cuotas'!K729,'Ref. Cuotas'!K729)-1,"")</f>
        <v>1269</v>
      </c>
      <c r="AM730" s="7">
        <f>IFERROR(RANK('Ref. Cuotas'!L729,'Ref. Cuotas'!L:L,0)+COUNTIF('Ref. Cuotas'!$L$7:'Ref. Cuotas'!L729,'Ref. Cuotas'!L729)-1,"")</f>
        <v>1851</v>
      </c>
      <c r="AN730" s="7">
        <f>IFERROR(RANK('Ref. Cuotas'!M729,'Ref. Cuotas'!M:M,0)+COUNTIF('Ref. Cuotas'!$M$7:'Ref. Cuotas'!M729,'Ref. Cuotas'!M729)-1,"")</f>
        <v>1467</v>
      </c>
      <c r="AO730" s="7">
        <f>IFERROR(RANK('Ref. Cuotas'!H729,'Ref. Cuotas'!H:H,1)+COUNTIF('Ref. Cuotas'!$H$7:'Ref. Cuotas'!H729,'Ref. Cuotas'!H729)-1,"")</f>
        <v>2451</v>
      </c>
      <c r="AP730" s="7">
        <f>IFERROR(RANK('Ref. Cuotas'!J729,'Ref. Cuotas'!J:J,1)+COUNTIF('Ref. Cuotas'!$J$7:'Ref. Cuotas'!J729,'Ref. Cuotas'!J729)-1,"")</f>
        <v>472</v>
      </c>
      <c r="AQ730" s="7">
        <f>IFERROR(RANK('Ref. Cuotas'!K729,'Ref. Cuotas'!K:K,1)+COUNTIF('Ref. Cuotas'!$K$7:'Ref. Cuotas'!K729,'Ref. Cuotas'!K729)-1,"")</f>
        <v>1534</v>
      </c>
    </row>
    <row r="731" spans="31:43" ht="17.25" customHeight="1" x14ac:dyDescent="0.3">
      <c r="AE731" s="5" t="s">
        <v>726</v>
      </c>
      <c r="AF731" s="5" t="s">
        <v>3809</v>
      </c>
      <c r="AG731" s="6" t="s">
        <v>3042</v>
      </c>
      <c r="AH731" s="6" t="s">
        <v>4169</v>
      </c>
      <c r="AI731" s="7">
        <f>IFERROR(RANK('Ref. Cuotas'!H730,'Ref. Cuotas'!H:H,0)+COUNTIF('Ref. Cuotas'!$H$7:'Ref. Cuotas'!H730,'Ref. Cuotas'!H730)-1,"")</f>
        <v>347</v>
      </c>
      <c r="AJ731" s="7">
        <f>IFERROR(RANK('Ref. Cuotas'!I730,'Ref. Cuotas'!I:I,0)+COUNTIF('Ref. Cuotas'!$I$7:'Ref. Cuotas'!I730,'Ref. Cuotas'!I730)-1,"")</f>
        <v>1500</v>
      </c>
      <c r="AK731" s="7">
        <f>IFERROR(RANK('Ref. Cuotas'!J730,'Ref. Cuotas'!J:J,0)+COUNTIF('Ref. Cuotas'!$J$7:'Ref. Cuotas'!J730,'Ref. Cuotas'!J730)-1,"")</f>
        <v>1298</v>
      </c>
      <c r="AL731" s="7">
        <f>IFERROR(RANK('Ref. Cuotas'!K730,'Ref. Cuotas'!K:K,0)+COUNTIF('Ref. Cuotas'!$K$7:'Ref. Cuotas'!K730,'Ref. Cuotas'!K730)-1,"")</f>
        <v>2449</v>
      </c>
      <c r="AM731" s="7">
        <f>IFERROR(RANK('Ref. Cuotas'!L730,'Ref. Cuotas'!L:L,0)+COUNTIF('Ref. Cuotas'!$L$7:'Ref. Cuotas'!L730,'Ref. Cuotas'!L730)-1,"")</f>
        <v>2296</v>
      </c>
      <c r="AN731" s="7">
        <f>IFERROR(RANK('Ref. Cuotas'!M730,'Ref. Cuotas'!M:M,0)+COUNTIF('Ref. Cuotas'!$M$7:'Ref. Cuotas'!M730,'Ref. Cuotas'!M730)-1,"")</f>
        <v>1468</v>
      </c>
      <c r="AO731" s="7">
        <f>IFERROR(RANK('Ref. Cuotas'!H730,'Ref. Cuotas'!H:H,1)+COUNTIF('Ref. Cuotas'!$H$7:'Ref. Cuotas'!H730,'Ref. Cuotas'!H730)-1,"")</f>
        <v>2456</v>
      </c>
      <c r="AP731" s="7">
        <f>IFERROR(RANK('Ref. Cuotas'!J730,'Ref. Cuotas'!J:J,1)+COUNTIF('Ref. Cuotas'!$J$7:'Ref. Cuotas'!J730,'Ref. Cuotas'!J730)-1,"")</f>
        <v>473</v>
      </c>
      <c r="AQ731" s="7">
        <f>IFERROR(RANK('Ref. Cuotas'!K730,'Ref. Cuotas'!K:K,1)+COUNTIF('Ref. Cuotas'!$K$7:'Ref. Cuotas'!K730,'Ref. Cuotas'!K730)-1,"")</f>
        <v>354</v>
      </c>
    </row>
    <row r="732" spans="31:43" ht="17.25" customHeight="1" x14ac:dyDescent="0.3">
      <c r="AE732" s="5" t="s">
        <v>727</v>
      </c>
      <c r="AF732" s="5" t="s">
        <v>3810</v>
      </c>
      <c r="AG732" s="6" t="s">
        <v>3042</v>
      </c>
      <c r="AH732" s="6" t="s">
        <v>4110</v>
      </c>
      <c r="AI732" s="7">
        <f>IFERROR(RANK('Ref. Cuotas'!H731,'Ref. Cuotas'!H:H,0)+COUNTIF('Ref. Cuotas'!$H$7:'Ref. Cuotas'!H731,'Ref. Cuotas'!H731)-1,"")</f>
        <v>2073</v>
      </c>
      <c r="AJ732" s="7">
        <f>IFERROR(RANK('Ref. Cuotas'!I731,'Ref. Cuotas'!I:I,0)+COUNTIF('Ref. Cuotas'!$I$7:'Ref. Cuotas'!I731,'Ref. Cuotas'!I731)-1,"")</f>
        <v>1501</v>
      </c>
      <c r="AK732" s="7">
        <f>IFERROR(RANK('Ref. Cuotas'!J731,'Ref. Cuotas'!J:J,0)+COUNTIF('Ref. Cuotas'!$J$7:'Ref. Cuotas'!J731,'Ref. Cuotas'!J731)-1,"")</f>
        <v>1299</v>
      </c>
      <c r="AL732" s="7">
        <f>IFERROR(RANK('Ref. Cuotas'!K731,'Ref. Cuotas'!K:K,0)+COUNTIF('Ref. Cuotas'!$K$7:'Ref. Cuotas'!K731,'Ref. Cuotas'!K731)-1,"")</f>
        <v>2648</v>
      </c>
      <c r="AM732" s="7">
        <f>IFERROR(RANK('Ref. Cuotas'!L731,'Ref. Cuotas'!L:L,0)+COUNTIF('Ref. Cuotas'!$L$7:'Ref. Cuotas'!L731,'Ref. Cuotas'!L731)-1,"")</f>
        <v>2644</v>
      </c>
      <c r="AN732" s="7">
        <f>IFERROR(RANK('Ref. Cuotas'!M731,'Ref. Cuotas'!M:M,0)+COUNTIF('Ref. Cuotas'!$M$7:'Ref. Cuotas'!M731,'Ref. Cuotas'!M731)-1,"")</f>
        <v>1469</v>
      </c>
      <c r="AO732" s="7">
        <f>IFERROR(RANK('Ref. Cuotas'!H731,'Ref. Cuotas'!H:H,1)+COUNTIF('Ref. Cuotas'!$H$7:'Ref. Cuotas'!H731,'Ref. Cuotas'!H731)-1,"")</f>
        <v>730</v>
      </c>
      <c r="AP732" s="7">
        <f>IFERROR(RANK('Ref. Cuotas'!J731,'Ref. Cuotas'!J:J,1)+COUNTIF('Ref. Cuotas'!$J$7:'Ref. Cuotas'!J731,'Ref. Cuotas'!J731)-1,"")</f>
        <v>474</v>
      </c>
      <c r="AQ732" s="7">
        <f>IFERROR(RANK('Ref. Cuotas'!K731,'Ref. Cuotas'!K:K,1)+COUNTIF('Ref. Cuotas'!$K$7:'Ref. Cuotas'!K731,'Ref. Cuotas'!K731)-1,"")</f>
        <v>66</v>
      </c>
    </row>
    <row r="733" spans="31:43" ht="17.25" customHeight="1" x14ac:dyDescent="0.3">
      <c r="AE733" s="5" t="s">
        <v>728</v>
      </c>
      <c r="AF733" s="5" t="s">
        <v>3811</v>
      </c>
      <c r="AG733" s="6" t="s">
        <v>3043</v>
      </c>
      <c r="AH733" s="6" t="s">
        <v>4092</v>
      </c>
      <c r="AI733" s="7">
        <f>IFERROR(RANK('Ref. Cuotas'!H732,'Ref. Cuotas'!H:H,0)+COUNTIF('Ref. Cuotas'!$H$7:'Ref. Cuotas'!H732,'Ref. Cuotas'!H732)-1,"")</f>
        <v>531</v>
      </c>
      <c r="AJ733" s="7">
        <f>IFERROR(RANK('Ref. Cuotas'!I732,'Ref. Cuotas'!I:I,0)+COUNTIF('Ref. Cuotas'!$I$7:'Ref. Cuotas'!I732,'Ref. Cuotas'!I732)-1,"")</f>
        <v>1502</v>
      </c>
      <c r="AK733" s="7">
        <f>IFERROR(RANK('Ref. Cuotas'!J732,'Ref. Cuotas'!J:J,0)+COUNTIF('Ref. Cuotas'!$J$7:'Ref. Cuotas'!J732,'Ref. Cuotas'!J732)-1,"")</f>
        <v>1300</v>
      </c>
      <c r="AL733" s="7">
        <f>IFERROR(RANK('Ref. Cuotas'!K732,'Ref. Cuotas'!K:K,0)+COUNTIF('Ref. Cuotas'!$K$7:'Ref. Cuotas'!K732,'Ref. Cuotas'!K732)-1,"")</f>
        <v>1025</v>
      </c>
      <c r="AM733" s="7">
        <f>IFERROR(RANK('Ref. Cuotas'!L732,'Ref. Cuotas'!L:L,0)+COUNTIF('Ref. Cuotas'!$L$7:'Ref. Cuotas'!L732,'Ref. Cuotas'!L732)-1,"")</f>
        <v>619</v>
      </c>
      <c r="AN733" s="7">
        <f>IFERROR(RANK('Ref. Cuotas'!M732,'Ref. Cuotas'!M:M,0)+COUNTIF('Ref. Cuotas'!$M$7:'Ref. Cuotas'!M732,'Ref. Cuotas'!M732)-1,"")</f>
        <v>1470</v>
      </c>
      <c r="AO733" s="7">
        <f>IFERROR(RANK('Ref. Cuotas'!H732,'Ref. Cuotas'!H:H,1)+COUNTIF('Ref. Cuotas'!$H$7:'Ref. Cuotas'!H732,'Ref. Cuotas'!H732)-1,"")</f>
        <v>2272</v>
      </c>
      <c r="AP733" s="7">
        <f>IFERROR(RANK('Ref. Cuotas'!J732,'Ref. Cuotas'!J:J,1)+COUNTIF('Ref. Cuotas'!$J$7:'Ref. Cuotas'!J732,'Ref. Cuotas'!J732)-1,"")</f>
        <v>475</v>
      </c>
      <c r="AQ733" s="7">
        <f>IFERROR(RANK('Ref. Cuotas'!K732,'Ref. Cuotas'!K:K,1)+COUNTIF('Ref. Cuotas'!$K$7:'Ref. Cuotas'!K732,'Ref. Cuotas'!K732)-1,"")</f>
        <v>1778</v>
      </c>
    </row>
    <row r="734" spans="31:43" ht="17.25" customHeight="1" x14ac:dyDescent="0.3">
      <c r="AE734" s="5" t="s">
        <v>729</v>
      </c>
      <c r="AF734" s="5" t="s">
        <v>3812</v>
      </c>
      <c r="AG734" s="6" t="s">
        <v>3043</v>
      </c>
      <c r="AH734" s="6" t="s">
        <v>4140</v>
      </c>
      <c r="AI734" s="7">
        <f>IFERROR(RANK('Ref. Cuotas'!H733,'Ref. Cuotas'!H:H,0)+COUNTIF('Ref. Cuotas'!$H$7:'Ref. Cuotas'!H733,'Ref. Cuotas'!H733)-1,"")</f>
        <v>1198</v>
      </c>
      <c r="AJ734" s="7">
        <f>IFERROR(RANK('Ref. Cuotas'!I733,'Ref. Cuotas'!I:I,0)+COUNTIF('Ref. Cuotas'!$I$7:'Ref. Cuotas'!I733,'Ref. Cuotas'!I733)-1,"")</f>
        <v>1503</v>
      </c>
      <c r="AK734" s="7">
        <f>IFERROR(RANK('Ref. Cuotas'!J733,'Ref. Cuotas'!J:J,0)+COUNTIF('Ref. Cuotas'!$J$7:'Ref. Cuotas'!J733,'Ref. Cuotas'!J733)-1,"")</f>
        <v>1301</v>
      </c>
      <c r="AL734" s="7">
        <f>IFERROR(RANK('Ref. Cuotas'!K733,'Ref. Cuotas'!K:K,0)+COUNTIF('Ref. Cuotas'!$K$7:'Ref. Cuotas'!K733,'Ref. Cuotas'!K733)-1,"")</f>
        <v>2362</v>
      </c>
      <c r="AM734" s="7">
        <f>IFERROR(RANK('Ref. Cuotas'!L733,'Ref. Cuotas'!L:L,0)+COUNTIF('Ref. Cuotas'!$L$7:'Ref. Cuotas'!L733,'Ref. Cuotas'!L733)-1,"")</f>
        <v>2297</v>
      </c>
      <c r="AN734" s="7">
        <f>IFERROR(RANK('Ref. Cuotas'!M733,'Ref. Cuotas'!M:M,0)+COUNTIF('Ref. Cuotas'!$M$7:'Ref. Cuotas'!M733,'Ref. Cuotas'!M733)-1,"")</f>
        <v>1471</v>
      </c>
      <c r="AO734" s="7">
        <f>IFERROR(RANK('Ref. Cuotas'!H733,'Ref. Cuotas'!H:H,1)+COUNTIF('Ref. Cuotas'!$H$7:'Ref. Cuotas'!H733,'Ref. Cuotas'!H733)-1,"")</f>
        <v>1605</v>
      </c>
      <c r="AP734" s="7">
        <f>IFERROR(RANK('Ref. Cuotas'!J733,'Ref. Cuotas'!J:J,1)+COUNTIF('Ref. Cuotas'!$J$7:'Ref. Cuotas'!J733,'Ref. Cuotas'!J733)-1,"")</f>
        <v>476</v>
      </c>
      <c r="AQ734" s="7">
        <f>IFERROR(RANK('Ref. Cuotas'!K733,'Ref. Cuotas'!K:K,1)+COUNTIF('Ref. Cuotas'!$K$7:'Ref. Cuotas'!K733,'Ref. Cuotas'!K733)-1,"")</f>
        <v>441</v>
      </c>
    </row>
    <row r="735" spans="31:43" ht="17.25" customHeight="1" x14ac:dyDescent="0.3">
      <c r="AE735" s="5" t="s">
        <v>730</v>
      </c>
      <c r="AF735" s="5" t="s">
        <v>3813</v>
      </c>
      <c r="AG735" s="6" t="s">
        <v>3043</v>
      </c>
      <c r="AH735" s="6" t="s">
        <v>4093</v>
      </c>
      <c r="AI735" s="7">
        <f>IFERROR(RANK('Ref. Cuotas'!H734,'Ref. Cuotas'!H:H,0)+COUNTIF('Ref. Cuotas'!$H$7:'Ref. Cuotas'!H734,'Ref. Cuotas'!H734)-1,"")</f>
        <v>441</v>
      </c>
      <c r="AJ735" s="7">
        <f>IFERROR(RANK('Ref. Cuotas'!I734,'Ref. Cuotas'!I:I,0)+COUNTIF('Ref. Cuotas'!$I$7:'Ref. Cuotas'!I734,'Ref. Cuotas'!I734)-1,"")</f>
        <v>1504</v>
      </c>
      <c r="AK735" s="7">
        <f>IFERROR(RANK('Ref. Cuotas'!J734,'Ref. Cuotas'!J:J,0)+COUNTIF('Ref. Cuotas'!$J$7:'Ref. Cuotas'!J734,'Ref. Cuotas'!J734)-1,"")</f>
        <v>1302</v>
      </c>
      <c r="AL735" s="7">
        <f>IFERROR(RANK('Ref. Cuotas'!K734,'Ref. Cuotas'!K:K,0)+COUNTIF('Ref. Cuotas'!$K$7:'Ref. Cuotas'!K734,'Ref. Cuotas'!K734)-1,"")</f>
        <v>1508</v>
      </c>
      <c r="AM735" s="7">
        <f>IFERROR(RANK('Ref. Cuotas'!L734,'Ref. Cuotas'!L:L,0)+COUNTIF('Ref. Cuotas'!$L$7:'Ref. Cuotas'!L734,'Ref. Cuotas'!L734)-1,"")</f>
        <v>1414</v>
      </c>
      <c r="AN735" s="7">
        <f>IFERROR(RANK('Ref. Cuotas'!M734,'Ref. Cuotas'!M:M,0)+COUNTIF('Ref. Cuotas'!$M$7:'Ref. Cuotas'!M734,'Ref. Cuotas'!M734)-1,"")</f>
        <v>1472</v>
      </c>
      <c r="AO735" s="7">
        <f>IFERROR(RANK('Ref. Cuotas'!H734,'Ref. Cuotas'!H:H,1)+COUNTIF('Ref. Cuotas'!$H$7:'Ref. Cuotas'!H734,'Ref. Cuotas'!H734)-1,"")</f>
        <v>2362</v>
      </c>
      <c r="AP735" s="7">
        <f>IFERROR(RANK('Ref. Cuotas'!J734,'Ref. Cuotas'!J:J,1)+COUNTIF('Ref. Cuotas'!$J$7:'Ref. Cuotas'!J734,'Ref. Cuotas'!J734)-1,"")</f>
        <v>477</v>
      </c>
      <c r="AQ735" s="7">
        <f>IFERROR(RANK('Ref. Cuotas'!K734,'Ref. Cuotas'!K:K,1)+COUNTIF('Ref. Cuotas'!$K$7:'Ref. Cuotas'!K734,'Ref. Cuotas'!K734)-1,"")</f>
        <v>1295</v>
      </c>
    </row>
    <row r="736" spans="31:43" ht="17.25" customHeight="1" x14ac:dyDescent="0.3">
      <c r="AE736" s="5" t="s">
        <v>731</v>
      </c>
      <c r="AF736" s="5" t="s">
        <v>3814</v>
      </c>
      <c r="AG736" s="6" t="s">
        <v>3043</v>
      </c>
      <c r="AH736" s="6" t="s">
        <v>4167</v>
      </c>
      <c r="AI736" s="7">
        <f>IFERROR(RANK('Ref. Cuotas'!H735,'Ref. Cuotas'!H:H,0)+COUNTIF('Ref. Cuotas'!$H$7:'Ref. Cuotas'!H735,'Ref. Cuotas'!H735)-1,"")</f>
        <v>399</v>
      </c>
      <c r="AJ736" s="7">
        <f>IFERROR(RANK('Ref. Cuotas'!I735,'Ref. Cuotas'!I:I,0)+COUNTIF('Ref. Cuotas'!$I$7:'Ref. Cuotas'!I735,'Ref. Cuotas'!I735)-1,"")</f>
        <v>917</v>
      </c>
      <c r="AK736" s="7">
        <f>IFERROR(RANK('Ref. Cuotas'!J735,'Ref. Cuotas'!J:J,0)+COUNTIF('Ref. Cuotas'!$J$7:'Ref. Cuotas'!J735,'Ref. Cuotas'!J735)-1,"")</f>
        <v>1303</v>
      </c>
      <c r="AL736" s="7">
        <f>IFERROR(RANK('Ref. Cuotas'!K735,'Ref. Cuotas'!K:K,0)+COUNTIF('Ref. Cuotas'!$K$7:'Ref. Cuotas'!K735,'Ref. Cuotas'!K735)-1,"")</f>
        <v>1086</v>
      </c>
      <c r="AM736" s="7">
        <f>IFERROR(RANK('Ref. Cuotas'!L735,'Ref. Cuotas'!L:L,0)+COUNTIF('Ref. Cuotas'!$L$7:'Ref. Cuotas'!L735,'Ref. Cuotas'!L735)-1,"")</f>
        <v>776</v>
      </c>
      <c r="AN736" s="7">
        <f>IFERROR(RANK('Ref. Cuotas'!M735,'Ref. Cuotas'!M:M,0)+COUNTIF('Ref. Cuotas'!$M$7:'Ref. Cuotas'!M735,'Ref. Cuotas'!M735)-1,"")</f>
        <v>1473</v>
      </c>
      <c r="AO736" s="7">
        <f>IFERROR(RANK('Ref. Cuotas'!H735,'Ref. Cuotas'!H:H,1)+COUNTIF('Ref. Cuotas'!$H$7:'Ref. Cuotas'!H735,'Ref. Cuotas'!H735)-1,"")</f>
        <v>2404</v>
      </c>
      <c r="AP736" s="7">
        <f>IFERROR(RANK('Ref. Cuotas'!J735,'Ref. Cuotas'!J:J,1)+COUNTIF('Ref. Cuotas'!$J$7:'Ref. Cuotas'!J735,'Ref. Cuotas'!J735)-1,"")</f>
        <v>478</v>
      </c>
      <c r="AQ736" s="7">
        <f>IFERROR(RANK('Ref. Cuotas'!K735,'Ref. Cuotas'!K:K,1)+COUNTIF('Ref. Cuotas'!$K$7:'Ref. Cuotas'!K735,'Ref. Cuotas'!K735)-1,"")</f>
        <v>1717</v>
      </c>
    </row>
    <row r="737" spans="31:43" ht="17.25" customHeight="1" x14ac:dyDescent="0.3">
      <c r="AE737" s="5" t="s">
        <v>732</v>
      </c>
      <c r="AF737" s="5" t="s">
        <v>3815</v>
      </c>
      <c r="AG737" s="6" t="s">
        <v>3043</v>
      </c>
      <c r="AH737" s="6" t="s">
        <v>4116</v>
      </c>
      <c r="AI737" s="7">
        <f>IFERROR(RANK('Ref. Cuotas'!H736,'Ref. Cuotas'!H:H,0)+COUNTIF('Ref. Cuotas'!$H$7:'Ref. Cuotas'!H736,'Ref. Cuotas'!H736)-1,"")</f>
        <v>368</v>
      </c>
      <c r="AJ737" s="7">
        <f>IFERROR(RANK('Ref. Cuotas'!I736,'Ref. Cuotas'!I:I,0)+COUNTIF('Ref. Cuotas'!$I$7:'Ref. Cuotas'!I736,'Ref. Cuotas'!I736)-1,"")</f>
        <v>1505</v>
      </c>
      <c r="AK737" s="7">
        <f>IFERROR(RANK('Ref. Cuotas'!J736,'Ref. Cuotas'!J:J,0)+COUNTIF('Ref. Cuotas'!$J$7:'Ref. Cuotas'!J736,'Ref. Cuotas'!J736)-1,"")</f>
        <v>754</v>
      </c>
      <c r="AL737" s="7">
        <f>IFERROR(RANK('Ref. Cuotas'!K736,'Ref. Cuotas'!K:K,0)+COUNTIF('Ref. Cuotas'!$K$7:'Ref. Cuotas'!K736,'Ref. Cuotas'!K736)-1,"")</f>
        <v>1769</v>
      </c>
      <c r="AM737" s="7">
        <f>IFERROR(RANK('Ref. Cuotas'!L736,'Ref. Cuotas'!L:L,0)+COUNTIF('Ref. Cuotas'!$L$7:'Ref. Cuotas'!L736,'Ref. Cuotas'!L736)-1,"")</f>
        <v>1290</v>
      </c>
      <c r="AN737" s="7">
        <f>IFERROR(RANK('Ref. Cuotas'!M736,'Ref. Cuotas'!M:M,0)+COUNTIF('Ref. Cuotas'!$M$7:'Ref. Cuotas'!M736,'Ref. Cuotas'!M736)-1,"")</f>
        <v>1474</v>
      </c>
      <c r="AO737" s="7">
        <f>IFERROR(RANK('Ref. Cuotas'!H736,'Ref. Cuotas'!H:H,1)+COUNTIF('Ref. Cuotas'!$H$7:'Ref. Cuotas'!H736,'Ref. Cuotas'!H736)-1,"")</f>
        <v>2435</v>
      </c>
      <c r="AP737" s="7">
        <f>IFERROR(RANK('Ref. Cuotas'!J736,'Ref. Cuotas'!J:J,1)+COUNTIF('Ref. Cuotas'!$J$7:'Ref. Cuotas'!J736,'Ref. Cuotas'!J736)-1,"")</f>
        <v>2049</v>
      </c>
      <c r="AQ737" s="7">
        <f>IFERROR(RANK('Ref. Cuotas'!K736,'Ref. Cuotas'!K:K,1)+COUNTIF('Ref. Cuotas'!$K$7:'Ref. Cuotas'!K736,'Ref. Cuotas'!K736)-1,"")</f>
        <v>1034</v>
      </c>
    </row>
    <row r="738" spans="31:43" ht="17.25" customHeight="1" x14ac:dyDescent="0.3">
      <c r="AE738" s="5" t="s">
        <v>733</v>
      </c>
      <c r="AF738" s="5" t="s">
        <v>3816</v>
      </c>
      <c r="AG738" s="6" t="s">
        <v>3043</v>
      </c>
      <c r="AH738" s="6" t="s">
        <v>4096</v>
      </c>
      <c r="AI738" s="7">
        <f>IFERROR(RANK('Ref. Cuotas'!H737,'Ref. Cuotas'!H:H,0)+COUNTIF('Ref. Cuotas'!$H$7:'Ref. Cuotas'!H737,'Ref. Cuotas'!H737)-1,"")</f>
        <v>733</v>
      </c>
      <c r="AJ738" s="7">
        <f>IFERROR(RANK('Ref. Cuotas'!I737,'Ref. Cuotas'!I:I,0)+COUNTIF('Ref. Cuotas'!$I$7:'Ref. Cuotas'!I737,'Ref. Cuotas'!I737)-1,"")</f>
        <v>1506</v>
      </c>
      <c r="AK738" s="7">
        <f>IFERROR(RANK('Ref. Cuotas'!J737,'Ref. Cuotas'!J:J,0)+COUNTIF('Ref. Cuotas'!$J$7:'Ref. Cuotas'!J737,'Ref. Cuotas'!J737)-1,"")</f>
        <v>1304</v>
      </c>
      <c r="AL738" s="7">
        <f>IFERROR(RANK('Ref. Cuotas'!K737,'Ref. Cuotas'!K:K,0)+COUNTIF('Ref. Cuotas'!$K$7:'Ref. Cuotas'!K737,'Ref. Cuotas'!K737)-1,"")</f>
        <v>898</v>
      </c>
      <c r="AM738" s="7">
        <f>IFERROR(RANK('Ref. Cuotas'!L737,'Ref. Cuotas'!L:L,0)+COUNTIF('Ref. Cuotas'!$L$7:'Ref. Cuotas'!L737,'Ref. Cuotas'!L737)-1,"")</f>
        <v>1997</v>
      </c>
      <c r="AN738" s="7">
        <f>IFERROR(RANK('Ref. Cuotas'!M737,'Ref. Cuotas'!M:M,0)+COUNTIF('Ref. Cuotas'!$M$7:'Ref. Cuotas'!M737,'Ref. Cuotas'!M737)-1,"")</f>
        <v>1475</v>
      </c>
      <c r="AO738" s="7">
        <f>IFERROR(RANK('Ref. Cuotas'!H737,'Ref. Cuotas'!H:H,1)+COUNTIF('Ref. Cuotas'!$H$7:'Ref. Cuotas'!H737,'Ref. Cuotas'!H737)-1,"")</f>
        <v>2070</v>
      </c>
      <c r="AP738" s="7">
        <f>IFERROR(RANK('Ref. Cuotas'!J737,'Ref. Cuotas'!J:J,1)+COUNTIF('Ref. Cuotas'!$J$7:'Ref. Cuotas'!J737,'Ref. Cuotas'!J737)-1,"")</f>
        <v>479</v>
      </c>
      <c r="AQ738" s="7">
        <f>IFERROR(RANK('Ref. Cuotas'!K737,'Ref. Cuotas'!K:K,1)+COUNTIF('Ref. Cuotas'!$K$7:'Ref. Cuotas'!K737,'Ref. Cuotas'!K737)-1,"")</f>
        <v>1905</v>
      </c>
    </row>
    <row r="739" spans="31:43" ht="17.25" customHeight="1" x14ac:dyDescent="0.3">
      <c r="AE739" s="5" t="s">
        <v>734</v>
      </c>
      <c r="AF739" s="5" t="s">
        <v>3817</v>
      </c>
      <c r="AG739" s="6" t="s">
        <v>3043</v>
      </c>
      <c r="AH739" s="6" t="s">
        <v>4168</v>
      </c>
      <c r="AI739" s="7">
        <f>IFERROR(RANK('Ref. Cuotas'!H738,'Ref. Cuotas'!H:H,0)+COUNTIF('Ref. Cuotas'!$H$7:'Ref. Cuotas'!H738,'Ref. Cuotas'!H738)-1,"")</f>
        <v>2310</v>
      </c>
      <c r="AJ739" s="7">
        <f>IFERROR(RANK('Ref. Cuotas'!I738,'Ref. Cuotas'!I:I,0)+COUNTIF('Ref. Cuotas'!$I$7:'Ref. Cuotas'!I738,'Ref. Cuotas'!I738)-1,"")</f>
        <v>1507</v>
      </c>
      <c r="AK739" s="7">
        <f>IFERROR(RANK('Ref. Cuotas'!J738,'Ref. Cuotas'!J:J,0)+COUNTIF('Ref. Cuotas'!$J$7:'Ref. Cuotas'!J738,'Ref. Cuotas'!J738)-1,"")</f>
        <v>1305</v>
      </c>
      <c r="AL739" s="7">
        <f>IFERROR(RANK('Ref. Cuotas'!K738,'Ref. Cuotas'!K:K,0)+COUNTIF('Ref. Cuotas'!$K$7:'Ref. Cuotas'!K738,'Ref. Cuotas'!K738)-1,"")</f>
        <v>2649</v>
      </c>
      <c r="AM739" s="7">
        <f>IFERROR(RANK('Ref. Cuotas'!L738,'Ref. Cuotas'!L:L,0)+COUNTIF('Ref. Cuotas'!$L$7:'Ref. Cuotas'!L738,'Ref. Cuotas'!L738)-1,"")</f>
        <v>2645</v>
      </c>
      <c r="AN739" s="7">
        <f>IFERROR(RANK('Ref. Cuotas'!M738,'Ref. Cuotas'!M:M,0)+COUNTIF('Ref. Cuotas'!$M$7:'Ref. Cuotas'!M738,'Ref. Cuotas'!M738)-1,"")</f>
        <v>1476</v>
      </c>
      <c r="AO739" s="7">
        <f>IFERROR(RANK('Ref. Cuotas'!H738,'Ref. Cuotas'!H:H,1)+COUNTIF('Ref. Cuotas'!$H$7:'Ref. Cuotas'!H738,'Ref. Cuotas'!H738)-1,"")</f>
        <v>494</v>
      </c>
      <c r="AP739" s="7">
        <f>IFERROR(RANK('Ref. Cuotas'!J738,'Ref. Cuotas'!J:J,1)+COUNTIF('Ref. Cuotas'!$J$7:'Ref. Cuotas'!J738,'Ref. Cuotas'!J738)-1,"")</f>
        <v>480</v>
      </c>
      <c r="AQ739" s="7">
        <f>IFERROR(RANK('Ref. Cuotas'!K738,'Ref. Cuotas'!K:K,1)+COUNTIF('Ref. Cuotas'!$K$7:'Ref. Cuotas'!K738,'Ref. Cuotas'!K738)-1,"")</f>
        <v>67</v>
      </c>
    </row>
    <row r="740" spans="31:43" ht="17.25" customHeight="1" x14ac:dyDescent="0.3">
      <c r="AE740" s="5" t="s">
        <v>735</v>
      </c>
      <c r="AF740" s="5" t="s">
        <v>3818</v>
      </c>
      <c r="AG740" s="6" t="s">
        <v>3043</v>
      </c>
      <c r="AH740" s="6" t="s">
        <v>4097</v>
      </c>
      <c r="AI740" s="7">
        <f>IFERROR(RANK('Ref. Cuotas'!H739,'Ref. Cuotas'!H:H,0)+COUNTIF('Ref. Cuotas'!$H$7:'Ref. Cuotas'!H739,'Ref. Cuotas'!H739)-1,"")</f>
        <v>360</v>
      </c>
      <c r="AJ740" s="7">
        <f>IFERROR(RANK('Ref. Cuotas'!I739,'Ref. Cuotas'!I:I,0)+COUNTIF('Ref. Cuotas'!$I$7:'Ref. Cuotas'!I739,'Ref. Cuotas'!I739)-1,"")</f>
        <v>1508</v>
      </c>
      <c r="AK740" s="7">
        <f>IFERROR(RANK('Ref. Cuotas'!J739,'Ref. Cuotas'!J:J,0)+COUNTIF('Ref. Cuotas'!$J$7:'Ref. Cuotas'!J739,'Ref. Cuotas'!J739)-1,"")</f>
        <v>1306</v>
      </c>
      <c r="AL740" s="7">
        <f>IFERROR(RANK('Ref. Cuotas'!K739,'Ref. Cuotas'!K:K,0)+COUNTIF('Ref. Cuotas'!$K$7:'Ref. Cuotas'!K739,'Ref. Cuotas'!K739)-1,"")</f>
        <v>1372</v>
      </c>
      <c r="AM740" s="7">
        <f>IFERROR(RANK('Ref. Cuotas'!L739,'Ref. Cuotas'!L:L,0)+COUNTIF('Ref. Cuotas'!$L$7:'Ref. Cuotas'!L739,'Ref. Cuotas'!L739)-1,"")</f>
        <v>1852</v>
      </c>
      <c r="AN740" s="7">
        <f>IFERROR(RANK('Ref. Cuotas'!M739,'Ref. Cuotas'!M:M,0)+COUNTIF('Ref. Cuotas'!$M$7:'Ref. Cuotas'!M739,'Ref. Cuotas'!M739)-1,"")</f>
        <v>1477</v>
      </c>
      <c r="AO740" s="7">
        <f>IFERROR(RANK('Ref. Cuotas'!H739,'Ref. Cuotas'!H:H,1)+COUNTIF('Ref. Cuotas'!$H$7:'Ref. Cuotas'!H739,'Ref. Cuotas'!H739)-1,"")</f>
        <v>2443</v>
      </c>
      <c r="AP740" s="7">
        <f>IFERROR(RANK('Ref. Cuotas'!J739,'Ref. Cuotas'!J:J,1)+COUNTIF('Ref. Cuotas'!$J$7:'Ref. Cuotas'!J739,'Ref. Cuotas'!J739)-1,"")</f>
        <v>481</v>
      </c>
      <c r="AQ740" s="7">
        <f>IFERROR(RANK('Ref. Cuotas'!K739,'Ref. Cuotas'!K:K,1)+COUNTIF('Ref. Cuotas'!$K$7:'Ref. Cuotas'!K739,'Ref. Cuotas'!K739)-1,"")</f>
        <v>1431</v>
      </c>
    </row>
    <row r="741" spans="31:43" ht="17.25" customHeight="1" x14ac:dyDescent="0.3">
      <c r="AE741" s="5" t="s">
        <v>736</v>
      </c>
      <c r="AF741" s="5" t="s">
        <v>3819</v>
      </c>
      <c r="AG741" s="6" t="s">
        <v>3043</v>
      </c>
      <c r="AH741" s="6" t="s">
        <v>4169</v>
      </c>
      <c r="AI741" s="7">
        <f>IFERROR(RANK('Ref. Cuotas'!H740,'Ref. Cuotas'!H:H,0)+COUNTIF('Ref. Cuotas'!$H$7:'Ref. Cuotas'!H740,'Ref. Cuotas'!H740)-1,"")</f>
        <v>353</v>
      </c>
      <c r="AJ741" s="7">
        <f>IFERROR(RANK('Ref. Cuotas'!I740,'Ref. Cuotas'!I:I,0)+COUNTIF('Ref. Cuotas'!$I$7:'Ref. Cuotas'!I740,'Ref. Cuotas'!I740)-1,"")</f>
        <v>1509</v>
      </c>
      <c r="AK741" s="7">
        <f>IFERROR(RANK('Ref. Cuotas'!J740,'Ref. Cuotas'!J:J,0)+COUNTIF('Ref. Cuotas'!$J$7:'Ref. Cuotas'!J740,'Ref. Cuotas'!J740)-1,"")</f>
        <v>1307</v>
      </c>
      <c r="AL741" s="7">
        <f>IFERROR(RANK('Ref. Cuotas'!K740,'Ref. Cuotas'!K:K,0)+COUNTIF('Ref. Cuotas'!$K$7:'Ref. Cuotas'!K740,'Ref. Cuotas'!K740)-1,"")</f>
        <v>2402</v>
      </c>
      <c r="AM741" s="7">
        <f>IFERROR(RANK('Ref. Cuotas'!L740,'Ref. Cuotas'!L:L,0)+COUNTIF('Ref. Cuotas'!$L$7:'Ref. Cuotas'!L740,'Ref. Cuotas'!L740)-1,"")</f>
        <v>2298</v>
      </c>
      <c r="AN741" s="7">
        <f>IFERROR(RANK('Ref. Cuotas'!M740,'Ref. Cuotas'!M:M,0)+COUNTIF('Ref. Cuotas'!$M$7:'Ref. Cuotas'!M740,'Ref. Cuotas'!M740)-1,"")</f>
        <v>1478</v>
      </c>
      <c r="AO741" s="7">
        <f>IFERROR(RANK('Ref. Cuotas'!H740,'Ref. Cuotas'!H:H,1)+COUNTIF('Ref. Cuotas'!$H$7:'Ref. Cuotas'!H740,'Ref. Cuotas'!H740)-1,"")</f>
        <v>2450</v>
      </c>
      <c r="AP741" s="7">
        <f>IFERROR(RANK('Ref. Cuotas'!J740,'Ref. Cuotas'!J:J,1)+COUNTIF('Ref. Cuotas'!$J$7:'Ref. Cuotas'!J740,'Ref. Cuotas'!J740)-1,"")</f>
        <v>482</v>
      </c>
      <c r="AQ741" s="7">
        <f>IFERROR(RANK('Ref. Cuotas'!K740,'Ref. Cuotas'!K:K,1)+COUNTIF('Ref. Cuotas'!$K$7:'Ref. Cuotas'!K740,'Ref. Cuotas'!K740)-1,"")</f>
        <v>401</v>
      </c>
    </row>
    <row r="742" spans="31:43" ht="17.25" customHeight="1" x14ac:dyDescent="0.3">
      <c r="AE742" s="5" t="s">
        <v>737</v>
      </c>
      <c r="AF742" s="5" t="s">
        <v>3820</v>
      </c>
      <c r="AG742" s="6" t="s">
        <v>3044</v>
      </c>
      <c r="AH742" s="6" t="s">
        <v>4092</v>
      </c>
      <c r="AI742" s="7">
        <f>IFERROR(RANK('Ref. Cuotas'!H741,'Ref. Cuotas'!H:H,0)+COUNTIF('Ref. Cuotas'!$H$7:'Ref. Cuotas'!H741,'Ref. Cuotas'!H741)-1,"")</f>
        <v>1394</v>
      </c>
      <c r="AJ742" s="7">
        <f>IFERROR(RANK('Ref. Cuotas'!I741,'Ref. Cuotas'!I:I,0)+COUNTIF('Ref. Cuotas'!$I$7:'Ref. Cuotas'!I741,'Ref. Cuotas'!I741)-1,"")</f>
        <v>1510</v>
      </c>
      <c r="AK742" s="7">
        <f>IFERROR(RANK('Ref. Cuotas'!J741,'Ref. Cuotas'!J:J,0)+COUNTIF('Ref. Cuotas'!$J$7:'Ref. Cuotas'!J741,'Ref. Cuotas'!J741)-1,"")</f>
        <v>440</v>
      </c>
      <c r="AL742" s="7">
        <f>IFERROR(RANK('Ref. Cuotas'!K741,'Ref. Cuotas'!K:K,0)+COUNTIF('Ref. Cuotas'!$K$7:'Ref. Cuotas'!K741,'Ref. Cuotas'!K741)-1,"")</f>
        <v>1833</v>
      </c>
      <c r="AM742" s="7">
        <f>IFERROR(RANK('Ref. Cuotas'!L741,'Ref. Cuotas'!L:L,0)+COUNTIF('Ref. Cuotas'!$L$7:'Ref. Cuotas'!L741,'Ref. Cuotas'!L741)-1,"")</f>
        <v>797</v>
      </c>
      <c r="AN742" s="7">
        <f>IFERROR(RANK('Ref. Cuotas'!M741,'Ref. Cuotas'!M:M,0)+COUNTIF('Ref. Cuotas'!$M$7:'Ref. Cuotas'!M741,'Ref. Cuotas'!M741)-1,"")</f>
        <v>1479</v>
      </c>
      <c r="AO742" s="7">
        <f>IFERROR(RANK('Ref. Cuotas'!H741,'Ref. Cuotas'!H:H,1)+COUNTIF('Ref. Cuotas'!$H$7:'Ref. Cuotas'!H741,'Ref. Cuotas'!H741)-1,"")</f>
        <v>1409</v>
      </c>
      <c r="AP742" s="7">
        <f>IFERROR(RANK('Ref. Cuotas'!J741,'Ref. Cuotas'!J:J,1)+COUNTIF('Ref. Cuotas'!$J$7:'Ref. Cuotas'!J741,'Ref. Cuotas'!J741)-1,"")</f>
        <v>2363</v>
      </c>
      <c r="AQ742" s="7">
        <f>IFERROR(RANK('Ref. Cuotas'!K741,'Ref. Cuotas'!K:K,1)+COUNTIF('Ref. Cuotas'!$K$7:'Ref. Cuotas'!K741,'Ref. Cuotas'!K741)-1,"")</f>
        <v>970</v>
      </c>
    </row>
    <row r="743" spans="31:43" ht="17.25" customHeight="1" x14ac:dyDescent="0.3">
      <c r="AE743" s="5" t="s">
        <v>738</v>
      </c>
      <c r="AF743" s="5" t="s">
        <v>3821</v>
      </c>
      <c r="AG743" s="6" t="s">
        <v>3044</v>
      </c>
      <c r="AH743" s="6" t="s">
        <v>4093</v>
      </c>
      <c r="AI743" s="7">
        <f>IFERROR(RANK('Ref. Cuotas'!H742,'Ref. Cuotas'!H:H,0)+COUNTIF('Ref. Cuotas'!$H$7:'Ref. Cuotas'!H742,'Ref. Cuotas'!H742)-1,"")</f>
        <v>1330</v>
      </c>
      <c r="AJ743" s="7">
        <f>IFERROR(RANK('Ref. Cuotas'!I742,'Ref. Cuotas'!I:I,0)+COUNTIF('Ref. Cuotas'!$I$7:'Ref. Cuotas'!I742,'Ref. Cuotas'!I742)-1,"")</f>
        <v>1511</v>
      </c>
      <c r="AK743" s="7">
        <f>IFERROR(RANK('Ref. Cuotas'!J742,'Ref. Cuotas'!J:J,0)+COUNTIF('Ref. Cuotas'!$J$7:'Ref. Cuotas'!J742,'Ref. Cuotas'!J742)-1,"")</f>
        <v>1308</v>
      </c>
      <c r="AL743" s="7">
        <f>IFERROR(RANK('Ref. Cuotas'!K742,'Ref. Cuotas'!K:K,0)+COUNTIF('Ref. Cuotas'!$K$7:'Ref. Cuotas'!K742,'Ref. Cuotas'!K742)-1,"")</f>
        <v>1964</v>
      </c>
      <c r="AM743" s="7">
        <f>IFERROR(RANK('Ref. Cuotas'!L742,'Ref. Cuotas'!L:L,0)+COUNTIF('Ref. Cuotas'!$L$7:'Ref. Cuotas'!L742,'Ref. Cuotas'!L742)-1,"")</f>
        <v>1383</v>
      </c>
      <c r="AN743" s="7">
        <f>IFERROR(RANK('Ref. Cuotas'!M742,'Ref. Cuotas'!M:M,0)+COUNTIF('Ref. Cuotas'!$M$7:'Ref. Cuotas'!M742,'Ref. Cuotas'!M742)-1,"")</f>
        <v>1480</v>
      </c>
      <c r="AO743" s="7">
        <f>IFERROR(RANK('Ref. Cuotas'!H742,'Ref. Cuotas'!H:H,1)+COUNTIF('Ref. Cuotas'!$H$7:'Ref. Cuotas'!H742,'Ref. Cuotas'!H742)-1,"")</f>
        <v>1473</v>
      </c>
      <c r="AP743" s="7">
        <f>IFERROR(RANK('Ref. Cuotas'!J742,'Ref. Cuotas'!J:J,1)+COUNTIF('Ref. Cuotas'!$J$7:'Ref. Cuotas'!J742,'Ref. Cuotas'!J742)-1,"")</f>
        <v>483</v>
      </c>
      <c r="AQ743" s="7">
        <f>IFERROR(RANK('Ref. Cuotas'!K742,'Ref. Cuotas'!K:K,1)+COUNTIF('Ref. Cuotas'!$K$7:'Ref. Cuotas'!K742,'Ref. Cuotas'!K742)-1,"")</f>
        <v>839</v>
      </c>
    </row>
    <row r="744" spans="31:43" ht="17.25" customHeight="1" x14ac:dyDescent="0.3">
      <c r="AE744" s="5" t="s">
        <v>739</v>
      </c>
      <c r="AF744" s="5" t="s">
        <v>3822</v>
      </c>
      <c r="AG744" s="6" t="s">
        <v>3044</v>
      </c>
      <c r="AH744" s="6" t="s">
        <v>4167</v>
      </c>
      <c r="AI744" s="7">
        <f>IFERROR(RANK('Ref. Cuotas'!H743,'Ref. Cuotas'!H:H,0)+COUNTIF('Ref. Cuotas'!$H$7:'Ref. Cuotas'!H743,'Ref. Cuotas'!H743)-1,"")</f>
        <v>1049</v>
      </c>
      <c r="AJ744" s="7">
        <f>IFERROR(RANK('Ref. Cuotas'!I743,'Ref. Cuotas'!I:I,0)+COUNTIF('Ref. Cuotas'!$I$7:'Ref. Cuotas'!I743,'Ref. Cuotas'!I743)-1,"")</f>
        <v>1023</v>
      </c>
      <c r="AK744" s="7">
        <f>IFERROR(RANK('Ref. Cuotas'!J743,'Ref. Cuotas'!J:J,0)+COUNTIF('Ref. Cuotas'!$J$7:'Ref. Cuotas'!J743,'Ref. Cuotas'!J743)-1,"")</f>
        <v>1309</v>
      </c>
      <c r="AL744" s="7">
        <f>IFERROR(RANK('Ref. Cuotas'!K743,'Ref. Cuotas'!K:K,0)+COUNTIF('Ref. Cuotas'!$K$7:'Ref. Cuotas'!K743,'Ref. Cuotas'!K743)-1,"")</f>
        <v>1616</v>
      </c>
      <c r="AM744" s="7">
        <f>IFERROR(RANK('Ref. Cuotas'!L743,'Ref. Cuotas'!L:L,0)+COUNTIF('Ref. Cuotas'!$L$7:'Ref. Cuotas'!L743,'Ref. Cuotas'!L743)-1,"")</f>
        <v>931</v>
      </c>
      <c r="AN744" s="7">
        <f>IFERROR(RANK('Ref. Cuotas'!M743,'Ref. Cuotas'!M:M,0)+COUNTIF('Ref. Cuotas'!$M$7:'Ref. Cuotas'!M743,'Ref. Cuotas'!M743)-1,"")</f>
        <v>1481</v>
      </c>
      <c r="AO744" s="7">
        <f>IFERROR(RANK('Ref. Cuotas'!H743,'Ref. Cuotas'!H:H,1)+COUNTIF('Ref. Cuotas'!$H$7:'Ref. Cuotas'!H743,'Ref. Cuotas'!H743)-1,"")</f>
        <v>1754</v>
      </c>
      <c r="AP744" s="7">
        <f>IFERROR(RANK('Ref. Cuotas'!J743,'Ref. Cuotas'!J:J,1)+COUNTIF('Ref. Cuotas'!$J$7:'Ref. Cuotas'!J743,'Ref. Cuotas'!J743)-1,"")</f>
        <v>484</v>
      </c>
      <c r="AQ744" s="7">
        <f>IFERROR(RANK('Ref. Cuotas'!K743,'Ref. Cuotas'!K:K,1)+COUNTIF('Ref. Cuotas'!$K$7:'Ref. Cuotas'!K743,'Ref. Cuotas'!K743)-1,"")</f>
        <v>1187</v>
      </c>
    </row>
    <row r="745" spans="31:43" ht="17.25" customHeight="1" x14ac:dyDescent="0.3">
      <c r="AE745" s="5" t="s">
        <v>740</v>
      </c>
      <c r="AF745" s="5" t="s">
        <v>3823</v>
      </c>
      <c r="AG745" s="6" t="s">
        <v>3044</v>
      </c>
      <c r="AH745" s="6" t="s">
        <v>4116</v>
      </c>
      <c r="AI745" s="7">
        <f>IFERROR(RANK('Ref. Cuotas'!H744,'Ref. Cuotas'!H:H,0)+COUNTIF('Ref. Cuotas'!$H$7:'Ref. Cuotas'!H744,'Ref. Cuotas'!H744)-1,"")</f>
        <v>1468</v>
      </c>
      <c r="AJ745" s="7">
        <f>IFERROR(RANK('Ref. Cuotas'!I744,'Ref. Cuotas'!I:I,0)+COUNTIF('Ref. Cuotas'!$I$7:'Ref. Cuotas'!I744,'Ref. Cuotas'!I744)-1,"")</f>
        <v>1512</v>
      </c>
      <c r="AK745" s="7">
        <f>IFERROR(RANK('Ref. Cuotas'!J744,'Ref. Cuotas'!J:J,0)+COUNTIF('Ref. Cuotas'!$J$7:'Ref. Cuotas'!J744,'Ref. Cuotas'!J744)-1,"")</f>
        <v>608</v>
      </c>
      <c r="AL745" s="7">
        <f>IFERROR(RANK('Ref. Cuotas'!K744,'Ref. Cuotas'!K:K,0)+COUNTIF('Ref. Cuotas'!$K$7:'Ref. Cuotas'!K744,'Ref. Cuotas'!K744)-1,"")</f>
        <v>1835</v>
      </c>
      <c r="AM745" s="7">
        <f>IFERROR(RANK('Ref. Cuotas'!L744,'Ref. Cuotas'!L:L,0)+COUNTIF('Ref. Cuotas'!$L$7:'Ref. Cuotas'!L744,'Ref. Cuotas'!L744)-1,"")</f>
        <v>1140</v>
      </c>
      <c r="AN745" s="7">
        <f>IFERROR(RANK('Ref. Cuotas'!M744,'Ref. Cuotas'!M:M,0)+COUNTIF('Ref. Cuotas'!$M$7:'Ref. Cuotas'!M744,'Ref. Cuotas'!M744)-1,"")</f>
        <v>1482</v>
      </c>
      <c r="AO745" s="7">
        <f>IFERROR(RANK('Ref. Cuotas'!H744,'Ref. Cuotas'!H:H,1)+COUNTIF('Ref. Cuotas'!$H$7:'Ref. Cuotas'!H744,'Ref. Cuotas'!H744)-1,"")</f>
        <v>1335</v>
      </c>
      <c r="AP745" s="7">
        <f>IFERROR(RANK('Ref. Cuotas'!J744,'Ref. Cuotas'!J:J,1)+COUNTIF('Ref. Cuotas'!$J$7:'Ref. Cuotas'!J744,'Ref. Cuotas'!J744)-1,"")</f>
        <v>2195</v>
      </c>
      <c r="AQ745" s="7">
        <f>IFERROR(RANK('Ref. Cuotas'!K744,'Ref. Cuotas'!K:K,1)+COUNTIF('Ref. Cuotas'!$K$7:'Ref. Cuotas'!K744,'Ref. Cuotas'!K744)-1,"")</f>
        <v>968</v>
      </c>
    </row>
    <row r="746" spans="31:43" ht="17.25" customHeight="1" x14ac:dyDescent="0.3">
      <c r="AE746" s="5" t="s">
        <v>741</v>
      </c>
      <c r="AF746" s="5" t="s">
        <v>3824</v>
      </c>
      <c r="AG746" s="6" t="s">
        <v>3044</v>
      </c>
      <c r="AH746" s="6" t="s">
        <v>4097</v>
      </c>
      <c r="AI746" s="7">
        <f>IFERROR(RANK('Ref. Cuotas'!H745,'Ref. Cuotas'!H:H,0)+COUNTIF('Ref. Cuotas'!$H$7:'Ref. Cuotas'!H745,'Ref. Cuotas'!H745)-1,"")</f>
        <v>792</v>
      </c>
      <c r="AJ746" s="7">
        <f>IFERROR(RANK('Ref. Cuotas'!I745,'Ref. Cuotas'!I:I,0)+COUNTIF('Ref. Cuotas'!$I$7:'Ref. Cuotas'!I745,'Ref. Cuotas'!I745)-1,"")</f>
        <v>1513</v>
      </c>
      <c r="AK746" s="7">
        <f>IFERROR(RANK('Ref. Cuotas'!J745,'Ref. Cuotas'!J:J,0)+COUNTIF('Ref. Cuotas'!$J$7:'Ref. Cuotas'!J745,'Ref. Cuotas'!J745)-1,"")</f>
        <v>1310</v>
      </c>
      <c r="AL746" s="7">
        <f>IFERROR(RANK('Ref. Cuotas'!K745,'Ref. Cuotas'!K:K,0)+COUNTIF('Ref. Cuotas'!$K$7:'Ref. Cuotas'!K745,'Ref. Cuotas'!K745)-1,"")</f>
        <v>2134</v>
      </c>
      <c r="AM746" s="7">
        <f>IFERROR(RANK('Ref. Cuotas'!L745,'Ref. Cuotas'!L:L,0)+COUNTIF('Ref. Cuotas'!$L$7:'Ref. Cuotas'!L745,'Ref. Cuotas'!L745)-1,"")</f>
        <v>2299</v>
      </c>
      <c r="AN746" s="7">
        <f>IFERROR(RANK('Ref. Cuotas'!M745,'Ref. Cuotas'!M:M,0)+COUNTIF('Ref. Cuotas'!$M$7:'Ref. Cuotas'!M745,'Ref. Cuotas'!M745)-1,"")</f>
        <v>1483</v>
      </c>
      <c r="AO746" s="7">
        <f>IFERROR(RANK('Ref. Cuotas'!H745,'Ref. Cuotas'!H:H,1)+COUNTIF('Ref. Cuotas'!$H$7:'Ref. Cuotas'!H745,'Ref. Cuotas'!H745)-1,"")</f>
        <v>2011</v>
      </c>
      <c r="AP746" s="7">
        <f>IFERROR(RANK('Ref. Cuotas'!J745,'Ref. Cuotas'!J:J,1)+COUNTIF('Ref. Cuotas'!$J$7:'Ref. Cuotas'!J745,'Ref. Cuotas'!J745)-1,"")</f>
        <v>485</v>
      </c>
      <c r="AQ746" s="7">
        <f>IFERROR(RANK('Ref. Cuotas'!K745,'Ref. Cuotas'!K:K,1)+COUNTIF('Ref. Cuotas'!$K$7:'Ref. Cuotas'!K745,'Ref. Cuotas'!K745)-1,"")</f>
        <v>669</v>
      </c>
    </row>
    <row r="747" spans="31:43" ht="17.25" customHeight="1" x14ac:dyDescent="0.3">
      <c r="AE747" s="5" t="s">
        <v>742</v>
      </c>
      <c r="AF747" s="5" t="s">
        <v>3825</v>
      </c>
      <c r="AG747" s="6" t="s">
        <v>3044</v>
      </c>
      <c r="AH747" s="6" t="s">
        <v>4169</v>
      </c>
      <c r="AI747" s="7">
        <f>IFERROR(RANK('Ref. Cuotas'!H746,'Ref. Cuotas'!H:H,0)+COUNTIF('Ref. Cuotas'!$H$7:'Ref. Cuotas'!H746,'Ref. Cuotas'!H746)-1,"")</f>
        <v>2379</v>
      </c>
      <c r="AJ747" s="7">
        <f>IFERROR(RANK('Ref. Cuotas'!I746,'Ref. Cuotas'!I:I,0)+COUNTIF('Ref. Cuotas'!$I$7:'Ref. Cuotas'!I746,'Ref. Cuotas'!I746)-1,"")</f>
        <v>1514</v>
      </c>
      <c r="AK747" s="7">
        <f>IFERROR(RANK('Ref. Cuotas'!J746,'Ref. Cuotas'!J:J,0)+COUNTIF('Ref. Cuotas'!$J$7:'Ref. Cuotas'!J746,'Ref. Cuotas'!J746)-1,"")</f>
        <v>1311</v>
      </c>
      <c r="AL747" s="7">
        <f>IFERROR(RANK('Ref. Cuotas'!K746,'Ref. Cuotas'!K:K,0)+COUNTIF('Ref. Cuotas'!$K$7:'Ref. Cuotas'!K746,'Ref. Cuotas'!K746)-1,"")</f>
        <v>2650</v>
      </c>
      <c r="AM747" s="7">
        <f>IFERROR(RANK('Ref. Cuotas'!L746,'Ref. Cuotas'!L:L,0)+COUNTIF('Ref. Cuotas'!$L$7:'Ref. Cuotas'!L746,'Ref. Cuotas'!L746)-1,"")</f>
        <v>2646</v>
      </c>
      <c r="AN747" s="7">
        <f>IFERROR(RANK('Ref. Cuotas'!M746,'Ref. Cuotas'!M:M,0)+COUNTIF('Ref. Cuotas'!$M$7:'Ref. Cuotas'!M746,'Ref. Cuotas'!M746)-1,"")</f>
        <v>1484</v>
      </c>
      <c r="AO747" s="7">
        <f>IFERROR(RANK('Ref. Cuotas'!H746,'Ref. Cuotas'!H:H,1)+COUNTIF('Ref. Cuotas'!$H$7:'Ref. Cuotas'!H746,'Ref. Cuotas'!H746)-1,"")</f>
        <v>424</v>
      </c>
      <c r="AP747" s="7">
        <f>IFERROR(RANK('Ref. Cuotas'!J746,'Ref. Cuotas'!J:J,1)+COUNTIF('Ref. Cuotas'!$J$7:'Ref. Cuotas'!J746,'Ref. Cuotas'!J746)-1,"")</f>
        <v>486</v>
      </c>
      <c r="AQ747" s="7">
        <f>IFERROR(RANK('Ref. Cuotas'!K746,'Ref. Cuotas'!K:K,1)+COUNTIF('Ref. Cuotas'!$K$7:'Ref. Cuotas'!K746,'Ref. Cuotas'!K746)-1,"")</f>
        <v>68</v>
      </c>
    </row>
    <row r="748" spans="31:43" ht="17.25" customHeight="1" x14ac:dyDescent="0.3">
      <c r="AE748" s="5" t="s">
        <v>743</v>
      </c>
      <c r="AF748" s="5" t="s">
        <v>3826</v>
      </c>
      <c r="AG748" s="6" t="s">
        <v>3045</v>
      </c>
      <c r="AH748" s="6" t="s">
        <v>4092</v>
      </c>
      <c r="AI748" s="7">
        <f>IFERROR(RANK('Ref. Cuotas'!H747,'Ref. Cuotas'!H:H,0)+COUNTIF('Ref. Cuotas'!$H$7:'Ref. Cuotas'!H747,'Ref. Cuotas'!H747)-1,"")</f>
        <v>722</v>
      </c>
      <c r="AJ748" s="7">
        <f>IFERROR(RANK('Ref. Cuotas'!I747,'Ref. Cuotas'!I:I,0)+COUNTIF('Ref. Cuotas'!$I$7:'Ref. Cuotas'!I747,'Ref. Cuotas'!I747)-1,"")</f>
        <v>45</v>
      </c>
      <c r="AK748" s="7">
        <f>IFERROR(RANK('Ref. Cuotas'!J747,'Ref. Cuotas'!J:J,0)+COUNTIF('Ref. Cuotas'!$J$7:'Ref. Cuotas'!J747,'Ref. Cuotas'!J747)-1,"")</f>
        <v>49</v>
      </c>
      <c r="AL748" s="7">
        <f>IFERROR(RANK('Ref. Cuotas'!K747,'Ref. Cuotas'!K:K,0)+COUNTIF('Ref. Cuotas'!$K$7:'Ref. Cuotas'!K747,'Ref. Cuotas'!K747)-1,"")</f>
        <v>96</v>
      </c>
      <c r="AM748" s="7">
        <f>IFERROR(RANK('Ref. Cuotas'!L747,'Ref. Cuotas'!L:L,0)+COUNTIF('Ref. Cuotas'!$L$7:'Ref. Cuotas'!L747,'Ref. Cuotas'!L747)-1,"")</f>
        <v>111</v>
      </c>
      <c r="AN748" s="7">
        <f>IFERROR(RANK('Ref. Cuotas'!M747,'Ref. Cuotas'!M:M,0)+COUNTIF('Ref. Cuotas'!$M$7:'Ref. Cuotas'!M747,'Ref. Cuotas'!M747)-1,"")</f>
        <v>85</v>
      </c>
      <c r="AO748" s="7">
        <f>IFERROR(RANK('Ref. Cuotas'!H747,'Ref. Cuotas'!H:H,1)+COUNTIF('Ref. Cuotas'!$H$7:'Ref. Cuotas'!H747,'Ref. Cuotas'!H747)-1,"")</f>
        <v>2081</v>
      </c>
      <c r="AP748" s="7">
        <f>IFERROR(RANK('Ref. Cuotas'!J747,'Ref. Cuotas'!J:J,1)+COUNTIF('Ref. Cuotas'!$J$7:'Ref. Cuotas'!J747,'Ref. Cuotas'!J747)-1,"")</f>
        <v>2754</v>
      </c>
      <c r="AQ748" s="7">
        <f>IFERROR(RANK('Ref. Cuotas'!K747,'Ref. Cuotas'!K:K,1)+COUNTIF('Ref. Cuotas'!$K$7:'Ref. Cuotas'!K747,'Ref. Cuotas'!K747)-1,"")</f>
        <v>2707</v>
      </c>
    </row>
    <row r="749" spans="31:43" ht="17.25" customHeight="1" x14ac:dyDescent="0.3">
      <c r="AE749" s="5" t="s">
        <v>744</v>
      </c>
      <c r="AF749" s="5" t="s">
        <v>3827</v>
      </c>
      <c r="AG749" s="6" t="s">
        <v>3045</v>
      </c>
      <c r="AH749" s="6" t="s">
        <v>4171</v>
      </c>
      <c r="AI749" s="7">
        <f>IFERROR(RANK('Ref. Cuotas'!H748,'Ref. Cuotas'!H:H,0)+COUNTIF('Ref. Cuotas'!$H$7:'Ref. Cuotas'!H748,'Ref. Cuotas'!H748)-1,"")</f>
        <v>1215</v>
      </c>
      <c r="AJ749" s="7">
        <f>IFERROR(RANK('Ref. Cuotas'!I748,'Ref. Cuotas'!I:I,0)+COUNTIF('Ref. Cuotas'!$I$7:'Ref. Cuotas'!I748,'Ref. Cuotas'!I748)-1,"")</f>
        <v>491</v>
      </c>
      <c r="AK749" s="7">
        <f>IFERROR(RANK('Ref. Cuotas'!J748,'Ref. Cuotas'!J:J,0)+COUNTIF('Ref. Cuotas'!$J$7:'Ref. Cuotas'!J748,'Ref. Cuotas'!J748)-1,"")</f>
        <v>444</v>
      </c>
      <c r="AL749" s="7">
        <f>IFERROR(RANK('Ref. Cuotas'!K748,'Ref. Cuotas'!K:K,0)+COUNTIF('Ref. Cuotas'!$K$7:'Ref. Cuotas'!K748,'Ref. Cuotas'!K748)-1,"")</f>
        <v>922</v>
      </c>
      <c r="AM749" s="7">
        <f>IFERROR(RANK('Ref. Cuotas'!L748,'Ref. Cuotas'!L:L,0)+COUNTIF('Ref. Cuotas'!$L$7:'Ref. Cuotas'!L748,'Ref. Cuotas'!L748)-1,"")</f>
        <v>1148</v>
      </c>
      <c r="AN749" s="7">
        <f>IFERROR(RANK('Ref. Cuotas'!M748,'Ref. Cuotas'!M:M,0)+COUNTIF('Ref. Cuotas'!$M$7:'Ref. Cuotas'!M748,'Ref. Cuotas'!M748)-1,"")</f>
        <v>1485</v>
      </c>
      <c r="AO749" s="7">
        <f>IFERROR(RANK('Ref. Cuotas'!H748,'Ref. Cuotas'!H:H,1)+COUNTIF('Ref. Cuotas'!$H$7:'Ref. Cuotas'!H748,'Ref. Cuotas'!H748)-1,"")</f>
        <v>1588</v>
      </c>
      <c r="AP749" s="7">
        <f>IFERROR(RANK('Ref. Cuotas'!J748,'Ref. Cuotas'!J:J,1)+COUNTIF('Ref. Cuotas'!$J$7:'Ref. Cuotas'!J748,'Ref. Cuotas'!J748)-1,"")</f>
        <v>2359</v>
      </c>
      <c r="AQ749" s="7">
        <f>IFERROR(RANK('Ref. Cuotas'!K748,'Ref. Cuotas'!K:K,1)+COUNTIF('Ref. Cuotas'!$K$7:'Ref. Cuotas'!K748,'Ref. Cuotas'!K748)-1,"")</f>
        <v>1881</v>
      </c>
    </row>
    <row r="750" spans="31:43" ht="17.25" customHeight="1" x14ac:dyDescent="0.3">
      <c r="AE750" s="5" t="s">
        <v>745</v>
      </c>
      <c r="AF750" s="5" t="s">
        <v>3828</v>
      </c>
      <c r="AG750" s="6" t="s">
        <v>3045</v>
      </c>
      <c r="AH750" s="6" t="s">
        <v>4094</v>
      </c>
      <c r="AI750" s="7">
        <f>IFERROR(RANK('Ref. Cuotas'!H749,'Ref. Cuotas'!H:H,0)+COUNTIF('Ref. Cuotas'!$H$7:'Ref. Cuotas'!H749,'Ref. Cuotas'!H749)-1,"")</f>
        <v>2252</v>
      </c>
      <c r="AJ750" s="7">
        <f>IFERROR(RANK('Ref. Cuotas'!I749,'Ref. Cuotas'!I:I,0)+COUNTIF('Ref. Cuotas'!$I$7:'Ref. Cuotas'!I749,'Ref. Cuotas'!I749)-1,"")</f>
        <v>1515</v>
      </c>
      <c r="AK750" s="7">
        <f>IFERROR(RANK('Ref. Cuotas'!J749,'Ref. Cuotas'!J:J,0)+COUNTIF('Ref. Cuotas'!$J$7:'Ref. Cuotas'!J749,'Ref. Cuotas'!J749)-1,"")</f>
        <v>1312</v>
      </c>
      <c r="AL750" s="7">
        <f>IFERROR(RANK('Ref. Cuotas'!K749,'Ref. Cuotas'!K:K,0)+COUNTIF('Ref. Cuotas'!$K$7:'Ref. Cuotas'!K749,'Ref. Cuotas'!K749)-1,"")</f>
        <v>2499</v>
      </c>
      <c r="AM750" s="7">
        <f>IFERROR(RANK('Ref. Cuotas'!L749,'Ref. Cuotas'!L:L,0)+COUNTIF('Ref. Cuotas'!$L$7:'Ref. Cuotas'!L749,'Ref. Cuotas'!L749)-1,"")</f>
        <v>2300</v>
      </c>
      <c r="AN750" s="7">
        <f>IFERROR(RANK('Ref. Cuotas'!M749,'Ref. Cuotas'!M:M,0)+COUNTIF('Ref. Cuotas'!$M$7:'Ref. Cuotas'!M749,'Ref. Cuotas'!M749)-1,"")</f>
        <v>1486</v>
      </c>
      <c r="AO750" s="7">
        <f>IFERROR(RANK('Ref. Cuotas'!H749,'Ref. Cuotas'!H:H,1)+COUNTIF('Ref. Cuotas'!$H$7:'Ref. Cuotas'!H749,'Ref. Cuotas'!H749)-1,"")</f>
        <v>551</v>
      </c>
      <c r="AP750" s="7">
        <f>IFERROR(RANK('Ref. Cuotas'!J749,'Ref. Cuotas'!J:J,1)+COUNTIF('Ref. Cuotas'!$J$7:'Ref. Cuotas'!J749,'Ref. Cuotas'!J749)-1,"")</f>
        <v>487</v>
      </c>
      <c r="AQ750" s="7">
        <f>IFERROR(RANK('Ref. Cuotas'!K749,'Ref. Cuotas'!K:K,1)+COUNTIF('Ref. Cuotas'!$K$7:'Ref. Cuotas'!K749,'Ref. Cuotas'!K749)-1,"")</f>
        <v>304</v>
      </c>
    </row>
    <row r="751" spans="31:43" ht="17.25" customHeight="1" x14ac:dyDescent="0.3">
      <c r="AE751" s="5" t="s">
        <v>746</v>
      </c>
      <c r="AF751" s="5" t="s">
        <v>3829</v>
      </c>
      <c r="AG751" s="6" t="s">
        <v>3045</v>
      </c>
      <c r="AH751" s="6" t="s">
        <v>4170</v>
      </c>
      <c r="AI751" s="7">
        <f>IFERROR(RANK('Ref. Cuotas'!H750,'Ref. Cuotas'!H:H,0)+COUNTIF('Ref. Cuotas'!$H$7:'Ref. Cuotas'!H750,'Ref. Cuotas'!H750)-1,"")</f>
        <v>2247</v>
      </c>
      <c r="AJ751" s="7">
        <f>IFERROR(RANK('Ref. Cuotas'!I750,'Ref. Cuotas'!I:I,0)+COUNTIF('Ref. Cuotas'!$I$7:'Ref. Cuotas'!I750,'Ref. Cuotas'!I750)-1,"")</f>
        <v>1516</v>
      </c>
      <c r="AK751" s="7">
        <f>IFERROR(RANK('Ref. Cuotas'!J750,'Ref. Cuotas'!J:J,0)+COUNTIF('Ref. Cuotas'!$J$7:'Ref. Cuotas'!J750,'Ref. Cuotas'!J750)-1,"")</f>
        <v>1313</v>
      </c>
      <c r="AL751" s="7">
        <f>IFERROR(RANK('Ref. Cuotas'!K750,'Ref. Cuotas'!K:K,0)+COUNTIF('Ref. Cuotas'!$K$7:'Ref. Cuotas'!K750,'Ref. Cuotas'!K750)-1,"")</f>
        <v>2651</v>
      </c>
      <c r="AM751" s="7">
        <f>IFERROR(RANK('Ref. Cuotas'!L750,'Ref. Cuotas'!L:L,0)+COUNTIF('Ref. Cuotas'!$L$7:'Ref. Cuotas'!L750,'Ref. Cuotas'!L750)-1,"")</f>
        <v>2647</v>
      </c>
      <c r="AN751" s="7">
        <f>IFERROR(RANK('Ref. Cuotas'!M750,'Ref. Cuotas'!M:M,0)+COUNTIF('Ref. Cuotas'!$M$7:'Ref. Cuotas'!M750,'Ref. Cuotas'!M750)-1,"")</f>
        <v>1487</v>
      </c>
      <c r="AO751" s="7">
        <f>IFERROR(RANK('Ref. Cuotas'!H750,'Ref. Cuotas'!H:H,1)+COUNTIF('Ref. Cuotas'!$H$7:'Ref. Cuotas'!H750,'Ref. Cuotas'!H750)-1,"")</f>
        <v>556</v>
      </c>
      <c r="AP751" s="7">
        <f>IFERROR(RANK('Ref. Cuotas'!J750,'Ref. Cuotas'!J:J,1)+COUNTIF('Ref. Cuotas'!$J$7:'Ref. Cuotas'!J750,'Ref. Cuotas'!J750)-1,"")</f>
        <v>488</v>
      </c>
      <c r="AQ751" s="7">
        <f>IFERROR(RANK('Ref. Cuotas'!K750,'Ref. Cuotas'!K:K,1)+COUNTIF('Ref. Cuotas'!$K$7:'Ref. Cuotas'!K750,'Ref. Cuotas'!K750)-1,"")</f>
        <v>69</v>
      </c>
    </row>
    <row r="752" spans="31:43" ht="17.25" customHeight="1" x14ac:dyDescent="0.3">
      <c r="AE752" s="5" t="s">
        <v>747</v>
      </c>
      <c r="AF752" s="5" t="s">
        <v>3830</v>
      </c>
      <c r="AG752" s="6" t="s">
        <v>3045</v>
      </c>
      <c r="AH752" s="6" t="s">
        <v>4096</v>
      </c>
      <c r="AI752" s="7">
        <f>IFERROR(RANK('Ref. Cuotas'!H751,'Ref. Cuotas'!H:H,0)+COUNTIF('Ref. Cuotas'!$H$7:'Ref. Cuotas'!H751,'Ref. Cuotas'!H751)-1,"")</f>
        <v>1473</v>
      </c>
      <c r="AJ752" s="7">
        <f>IFERROR(RANK('Ref. Cuotas'!I751,'Ref. Cuotas'!I:I,0)+COUNTIF('Ref. Cuotas'!$I$7:'Ref. Cuotas'!I751,'Ref. Cuotas'!I751)-1,"")</f>
        <v>13</v>
      </c>
      <c r="AK752" s="7">
        <f>IFERROR(RANK('Ref. Cuotas'!J751,'Ref. Cuotas'!J:J,0)+COUNTIF('Ref. Cuotas'!$J$7:'Ref. Cuotas'!J751,'Ref. Cuotas'!J751)-1,"")</f>
        <v>13</v>
      </c>
      <c r="AL752" s="7">
        <f>IFERROR(RANK('Ref. Cuotas'!K751,'Ref. Cuotas'!K:K,0)+COUNTIF('Ref. Cuotas'!$K$7:'Ref. Cuotas'!K751,'Ref. Cuotas'!K751)-1,"")</f>
        <v>84</v>
      </c>
      <c r="AM752" s="7">
        <f>IFERROR(RANK('Ref. Cuotas'!L751,'Ref. Cuotas'!L:L,0)+COUNTIF('Ref. Cuotas'!$L$7:'Ref. Cuotas'!L751,'Ref. Cuotas'!L751)-1,"")</f>
        <v>1333</v>
      </c>
      <c r="AN752" s="7">
        <f>IFERROR(RANK('Ref. Cuotas'!M751,'Ref. Cuotas'!M:M,0)+COUNTIF('Ref. Cuotas'!$M$7:'Ref. Cuotas'!M751,'Ref. Cuotas'!M751)-1,"")</f>
        <v>53</v>
      </c>
      <c r="AO752" s="7">
        <f>IFERROR(RANK('Ref. Cuotas'!H751,'Ref. Cuotas'!H:H,1)+COUNTIF('Ref. Cuotas'!$H$7:'Ref. Cuotas'!H751,'Ref. Cuotas'!H751)-1,"")</f>
        <v>1330</v>
      </c>
      <c r="AP752" s="7">
        <f>IFERROR(RANK('Ref. Cuotas'!J751,'Ref. Cuotas'!J:J,1)+COUNTIF('Ref. Cuotas'!$J$7:'Ref. Cuotas'!J751,'Ref. Cuotas'!J751)-1,"")</f>
        <v>2790</v>
      </c>
      <c r="AQ752" s="7">
        <f>IFERROR(RANK('Ref. Cuotas'!K751,'Ref. Cuotas'!K:K,1)+COUNTIF('Ref. Cuotas'!$K$7:'Ref. Cuotas'!K751,'Ref. Cuotas'!K751)-1,"")</f>
        <v>2719</v>
      </c>
    </row>
    <row r="753" spans="31:43" ht="17.25" customHeight="1" x14ac:dyDescent="0.3">
      <c r="AE753" s="5" t="s">
        <v>748</v>
      </c>
      <c r="AF753" s="5" t="s">
        <v>3831</v>
      </c>
      <c r="AG753" s="6" t="s">
        <v>3045</v>
      </c>
      <c r="AH753" s="6" t="s">
        <v>4097</v>
      </c>
      <c r="AI753" s="7">
        <f>IFERROR(RANK('Ref. Cuotas'!H752,'Ref. Cuotas'!H:H,0)+COUNTIF('Ref. Cuotas'!$H$7:'Ref. Cuotas'!H752,'Ref. Cuotas'!H752)-1,"")</f>
        <v>617</v>
      </c>
      <c r="AJ753" s="7">
        <f>IFERROR(RANK('Ref. Cuotas'!I752,'Ref. Cuotas'!I:I,0)+COUNTIF('Ref. Cuotas'!$I$7:'Ref. Cuotas'!I752,'Ref. Cuotas'!I752)-1,"")</f>
        <v>41</v>
      </c>
      <c r="AK753" s="7">
        <f>IFERROR(RANK('Ref. Cuotas'!J752,'Ref. Cuotas'!J:J,0)+COUNTIF('Ref. Cuotas'!$J$7:'Ref. Cuotas'!J752,'Ref. Cuotas'!J752)-1,"")</f>
        <v>46</v>
      </c>
      <c r="AL753" s="7">
        <f>IFERROR(RANK('Ref. Cuotas'!K752,'Ref. Cuotas'!K:K,0)+COUNTIF('Ref. Cuotas'!$K$7:'Ref. Cuotas'!K752,'Ref. Cuotas'!K752)-1,"")</f>
        <v>104</v>
      </c>
      <c r="AM753" s="7">
        <f>IFERROR(RANK('Ref. Cuotas'!L752,'Ref. Cuotas'!L:L,0)+COUNTIF('Ref. Cuotas'!$L$7:'Ref. Cuotas'!L752,'Ref. Cuotas'!L752)-1,"")</f>
        <v>866</v>
      </c>
      <c r="AN753" s="7">
        <f>IFERROR(RANK('Ref. Cuotas'!M752,'Ref. Cuotas'!M:M,0)+COUNTIF('Ref. Cuotas'!$M$7:'Ref. Cuotas'!M752,'Ref. Cuotas'!M752)-1,"")</f>
        <v>350</v>
      </c>
      <c r="AO753" s="7">
        <f>IFERROR(RANK('Ref. Cuotas'!H752,'Ref. Cuotas'!H:H,1)+COUNTIF('Ref. Cuotas'!$H$7:'Ref. Cuotas'!H752,'Ref. Cuotas'!H752)-1,"")</f>
        <v>2186</v>
      </c>
      <c r="AP753" s="7">
        <f>IFERROR(RANK('Ref. Cuotas'!J752,'Ref. Cuotas'!J:J,1)+COUNTIF('Ref. Cuotas'!$J$7:'Ref. Cuotas'!J752,'Ref. Cuotas'!J752)-1,"")</f>
        <v>2757</v>
      </c>
      <c r="AQ753" s="7">
        <f>IFERROR(RANK('Ref. Cuotas'!K752,'Ref. Cuotas'!K:K,1)+COUNTIF('Ref. Cuotas'!$K$7:'Ref. Cuotas'!K752,'Ref. Cuotas'!K752)-1,"")</f>
        <v>2699</v>
      </c>
    </row>
    <row r="754" spans="31:43" ht="17.25" customHeight="1" x14ac:dyDescent="0.3">
      <c r="AE754" s="5" t="s">
        <v>749</v>
      </c>
      <c r="AF754" s="5" t="s">
        <v>3832</v>
      </c>
      <c r="AG754" s="6" t="s">
        <v>3045</v>
      </c>
      <c r="AH754" s="6" t="s">
        <v>4169</v>
      </c>
      <c r="AI754" s="7">
        <f>IFERROR(RANK('Ref. Cuotas'!H753,'Ref. Cuotas'!H:H,0)+COUNTIF('Ref. Cuotas'!$H$7:'Ref. Cuotas'!H753,'Ref. Cuotas'!H753)-1,"")</f>
        <v>1441</v>
      </c>
      <c r="AJ754" s="7">
        <f>IFERROR(RANK('Ref. Cuotas'!I753,'Ref. Cuotas'!I:I,0)+COUNTIF('Ref. Cuotas'!$I$7:'Ref. Cuotas'!I753,'Ref. Cuotas'!I753)-1,"")</f>
        <v>1517</v>
      </c>
      <c r="AK754" s="7">
        <f>IFERROR(RANK('Ref. Cuotas'!J753,'Ref. Cuotas'!J:J,0)+COUNTIF('Ref. Cuotas'!$J$7:'Ref. Cuotas'!J753,'Ref. Cuotas'!J753)-1,"")</f>
        <v>1314</v>
      </c>
      <c r="AL754" s="7">
        <f>IFERROR(RANK('Ref. Cuotas'!K753,'Ref. Cuotas'!K:K,0)+COUNTIF('Ref. Cuotas'!$K$7:'Ref. Cuotas'!K753,'Ref. Cuotas'!K753)-1,"")</f>
        <v>1975</v>
      </c>
      <c r="AM754" s="7">
        <f>IFERROR(RANK('Ref. Cuotas'!L753,'Ref. Cuotas'!L:L,0)+COUNTIF('Ref. Cuotas'!$L$7:'Ref. Cuotas'!L753,'Ref. Cuotas'!L753)-1,"")</f>
        <v>2301</v>
      </c>
      <c r="AN754" s="7">
        <f>IFERROR(RANK('Ref. Cuotas'!M753,'Ref. Cuotas'!M:M,0)+COUNTIF('Ref. Cuotas'!$M$7:'Ref. Cuotas'!M753,'Ref. Cuotas'!M753)-1,"")</f>
        <v>1488</v>
      </c>
      <c r="AO754" s="7">
        <f>IFERROR(RANK('Ref. Cuotas'!H753,'Ref. Cuotas'!H:H,1)+COUNTIF('Ref. Cuotas'!$H$7:'Ref. Cuotas'!H753,'Ref. Cuotas'!H753)-1,"")</f>
        <v>1362</v>
      </c>
      <c r="AP754" s="7">
        <f>IFERROR(RANK('Ref. Cuotas'!J753,'Ref. Cuotas'!J:J,1)+COUNTIF('Ref. Cuotas'!$J$7:'Ref. Cuotas'!J753,'Ref. Cuotas'!J753)-1,"")</f>
        <v>489</v>
      </c>
      <c r="AQ754" s="7">
        <f>IFERROR(RANK('Ref. Cuotas'!K753,'Ref. Cuotas'!K:K,1)+COUNTIF('Ref. Cuotas'!$K$7:'Ref. Cuotas'!K753,'Ref. Cuotas'!K753)-1,"")</f>
        <v>828</v>
      </c>
    </row>
    <row r="755" spans="31:43" ht="17.25" customHeight="1" x14ac:dyDescent="0.3">
      <c r="AE755" s="5" t="s">
        <v>750</v>
      </c>
      <c r="AF755" s="5" t="s">
        <v>3833</v>
      </c>
      <c r="AG755" s="6" t="s">
        <v>3046</v>
      </c>
      <c r="AH755" s="6" t="s">
        <v>4092</v>
      </c>
      <c r="AI755" s="7">
        <f>IFERROR(RANK('Ref. Cuotas'!H754,'Ref. Cuotas'!H:H,0)+COUNTIF('Ref. Cuotas'!$H$7:'Ref. Cuotas'!H754,'Ref. Cuotas'!H754)-1,"")</f>
        <v>1032</v>
      </c>
      <c r="AJ755" s="7">
        <f>IFERROR(RANK('Ref. Cuotas'!I754,'Ref. Cuotas'!I:I,0)+COUNTIF('Ref. Cuotas'!$I$7:'Ref. Cuotas'!I754,'Ref. Cuotas'!I754)-1,"")</f>
        <v>77</v>
      </c>
      <c r="AK755" s="7">
        <f>IFERROR(RANK('Ref. Cuotas'!J754,'Ref. Cuotas'!J:J,0)+COUNTIF('Ref. Cuotas'!$J$7:'Ref. Cuotas'!J754,'Ref. Cuotas'!J754)-1,"")</f>
        <v>106</v>
      </c>
      <c r="AL755" s="7">
        <f>IFERROR(RANK('Ref. Cuotas'!K754,'Ref. Cuotas'!K:K,0)+COUNTIF('Ref. Cuotas'!$K$7:'Ref. Cuotas'!K754,'Ref. Cuotas'!K754)-1,"")</f>
        <v>178</v>
      </c>
      <c r="AM755" s="7">
        <f>IFERROR(RANK('Ref. Cuotas'!L754,'Ref. Cuotas'!L:L,0)+COUNTIF('Ref. Cuotas'!$L$7:'Ref. Cuotas'!L754,'Ref. Cuotas'!L754)-1,"")</f>
        <v>402</v>
      </c>
      <c r="AN755" s="7">
        <f>IFERROR(RANK('Ref. Cuotas'!M754,'Ref. Cuotas'!M:M,0)+COUNTIF('Ref. Cuotas'!$M$7:'Ref. Cuotas'!M754,'Ref. Cuotas'!M754)-1,"")</f>
        <v>351</v>
      </c>
      <c r="AO755" s="7">
        <f>IFERROR(RANK('Ref. Cuotas'!H754,'Ref. Cuotas'!H:H,1)+COUNTIF('Ref. Cuotas'!$H$7:'Ref. Cuotas'!H754,'Ref. Cuotas'!H754)-1,"")</f>
        <v>1771</v>
      </c>
      <c r="AP755" s="7">
        <f>IFERROR(RANK('Ref. Cuotas'!J754,'Ref. Cuotas'!J:J,1)+COUNTIF('Ref. Cuotas'!$J$7:'Ref. Cuotas'!J754,'Ref. Cuotas'!J754)-1,"")</f>
        <v>2697</v>
      </c>
      <c r="AQ755" s="7">
        <f>IFERROR(RANK('Ref. Cuotas'!K754,'Ref. Cuotas'!K:K,1)+COUNTIF('Ref. Cuotas'!$K$7:'Ref. Cuotas'!K754,'Ref. Cuotas'!K754)-1,"")</f>
        <v>2625</v>
      </c>
    </row>
    <row r="756" spans="31:43" ht="17.25" customHeight="1" x14ac:dyDescent="0.3">
      <c r="AE756" s="5" t="s">
        <v>751</v>
      </c>
      <c r="AF756" s="5" t="s">
        <v>3834</v>
      </c>
      <c r="AG756" s="6" t="s">
        <v>3046</v>
      </c>
      <c r="AH756" s="6" t="s">
        <v>4093</v>
      </c>
      <c r="AI756" s="7">
        <f>IFERROR(RANK('Ref. Cuotas'!H755,'Ref. Cuotas'!H:H,0)+COUNTIF('Ref. Cuotas'!$H$7:'Ref. Cuotas'!H755,'Ref. Cuotas'!H755)-1,"")</f>
        <v>1141</v>
      </c>
      <c r="AJ756" s="7">
        <f>IFERROR(RANK('Ref. Cuotas'!I755,'Ref. Cuotas'!I:I,0)+COUNTIF('Ref. Cuotas'!$I$7:'Ref. Cuotas'!I755,'Ref. Cuotas'!I755)-1,"")</f>
        <v>1518</v>
      </c>
      <c r="AK756" s="7">
        <f>IFERROR(RANK('Ref. Cuotas'!J755,'Ref. Cuotas'!J:J,0)+COUNTIF('Ref. Cuotas'!$J$7:'Ref. Cuotas'!J755,'Ref. Cuotas'!J755)-1,"")</f>
        <v>1315</v>
      </c>
      <c r="AL756" s="7">
        <f>IFERROR(RANK('Ref. Cuotas'!K755,'Ref. Cuotas'!K:K,0)+COUNTIF('Ref. Cuotas'!$K$7:'Ref. Cuotas'!K755,'Ref. Cuotas'!K755)-1,"")</f>
        <v>1805</v>
      </c>
      <c r="AM756" s="7">
        <f>IFERROR(RANK('Ref. Cuotas'!L755,'Ref. Cuotas'!L:L,0)+COUNTIF('Ref. Cuotas'!$L$7:'Ref. Cuotas'!L755,'Ref. Cuotas'!L755)-1,"")</f>
        <v>1783</v>
      </c>
      <c r="AN756" s="7">
        <f>IFERROR(RANK('Ref. Cuotas'!M755,'Ref. Cuotas'!M:M,0)+COUNTIF('Ref. Cuotas'!$M$7:'Ref. Cuotas'!M755,'Ref. Cuotas'!M755)-1,"")</f>
        <v>1489</v>
      </c>
      <c r="AO756" s="7">
        <f>IFERROR(RANK('Ref. Cuotas'!H755,'Ref. Cuotas'!H:H,1)+COUNTIF('Ref. Cuotas'!$H$7:'Ref. Cuotas'!H755,'Ref. Cuotas'!H755)-1,"")</f>
        <v>1662</v>
      </c>
      <c r="AP756" s="7">
        <f>IFERROR(RANK('Ref. Cuotas'!J755,'Ref. Cuotas'!J:J,1)+COUNTIF('Ref. Cuotas'!$J$7:'Ref. Cuotas'!J755,'Ref. Cuotas'!J755)-1,"")</f>
        <v>490</v>
      </c>
      <c r="AQ756" s="7">
        <f>IFERROR(RANK('Ref. Cuotas'!K755,'Ref. Cuotas'!K:K,1)+COUNTIF('Ref. Cuotas'!$K$7:'Ref. Cuotas'!K755,'Ref. Cuotas'!K755)-1,"")</f>
        <v>998</v>
      </c>
    </row>
    <row r="757" spans="31:43" ht="17.25" customHeight="1" x14ac:dyDescent="0.3">
      <c r="AE757" s="5" t="s">
        <v>752</v>
      </c>
      <c r="AF757" s="5" t="s">
        <v>3835</v>
      </c>
      <c r="AG757" s="6" t="s">
        <v>3046</v>
      </c>
      <c r="AH757" s="6" t="s">
        <v>4096</v>
      </c>
      <c r="AI757" s="7">
        <f>IFERROR(RANK('Ref. Cuotas'!H756,'Ref. Cuotas'!H:H,0)+COUNTIF('Ref. Cuotas'!$H$7:'Ref. Cuotas'!H756,'Ref. Cuotas'!H756)-1,"")</f>
        <v>71</v>
      </c>
      <c r="AJ757" s="7">
        <f>IFERROR(RANK('Ref. Cuotas'!I756,'Ref. Cuotas'!I:I,0)+COUNTIF('Ref. Cuotas'!$I$7:'Ref. Cuotas'!I756,'Ref. Cuotas'!I756)-1,"")</f>
        <v>423</v>
      </c>
      <c r="AK757" s="7">
        <f>IFERROR(RANK('Ref. Cuotas'!J756,'Ref. Cuotas'!J:J,0)+COUNTIF('Ref. Cuotas'!$J$7:'Ref. Cuotas'!J756,'Ref. Cuotas'!J756)-1,"")</f>
        <v>386</v>
      </c>
      <c r="AL757" s="7">
        <f>IFERROR(RANK('Ref. Cuotas'!K756,'Ref. Cuotas'!K:K,0)+COUNTIF('Ref. Cuotas'!$K$7:'Ref. Cuotas'!K756,'Ref. Cuotas'!K756)-1,"")</f>
        <v>106</v>
      </c>
      <c r="AM757" s="7">
        <f>IFERROR(RANK('Ref. Cuotas'!L756,'Ref. Cuotas'!L:L,0)+COUNTIF('Ref. Cuotas'!$L$7:'Ref. Cuotas'!L756,'Ref. Cuotas'!L756)-1,"")</f>
        <v>1478</v>
      </c>
      <c r="AN757" s="7">
        <f>IFERROR(RANK('Ref. Cuotas'!M756,'Ref. Cuotas'!M:M,0)+COUNTIF('Ref. Cuotas'!$M$7:'Ref. Cuotas'!M756,'Ref. Cuotas'!M756)-1,"")</f>
        <v>1490</v>
      </c>
      <c r="AO757" s="7">
        <f>IFERROR(RANK('Ref. Cuotas'!H756,'Ref. Cuotas'!H:H,1)+COUNTIF('Ref. Cuotas'!$H$7:'Ref. Cuotas'!H756,'Ref. Cuotas'!H756)-1,"")</f>
        <v>2732</v>
      </c>
      <c r="AP757" s="7">
        <f>IFERROR(RANK('Ref. Cuotas'!J756,'Ref. Cuotas'!J:J,1)+COUNTIF('Ref. Cuotas'!$J$7:'Ref. Cuotas'!J756,'Ref. Cuotas'!J756)-1,"")</f>
        <v>2417</v>
      </c>
      <c r="AQ757" s="7">
        <f>IFERROR(RANK('Ref. Cuotas'!K756,'Ref. Cuotas'!K:K,1)+COUNTIF('Ref. Cuotas'!$K$7:'Ref. Cuotas'!K756,'Ref. Cuotas'!K756)-1,"")</f>
        <v>2697</v>
      </c>
    </row>
    <row r="758" spans="31:43" ht="17.25" customHeight="1" x14ac:dyDescent="0.3">
      <c r="AE758" s="5" t="s">
        <v>753</v>
      </c>
      <c r="AF758" s="5" t="s">
        <v>3836</v>
      </c>
      <c r="AG758" s="6" t="s">
        <v>3046</v>
      </c>
      <c r="AH758" s="6" t="s">
        <v>4097</v>
      </c>
      <c r="AI758" s="7">
        <f>IFERROR(RANK('Ref. Cuotas'!H757,'Ref. Cuotas'!H:H,0)+COUNTIF('Ref. Cuotas'!$H$7:'Ref. Cuotas'!H757,'Ref. Cuotas'!H757)-1,"")</f>
        <v>1009</v>
      </c>
      <c r="AJ758" s="7">
        <f>IFERROR(RANK('Ref. Cuotas'!I757,'Ref. Cuotas'!I:I,0)+COUNTIF('Ref. Cuotas'!$I$7:'Ref. Cuotas'!I757,'Ref. Cuotas'!I757)-1,"")</f>
        <v>71</v>
      </c>
      <c r="AK758" s="7">
        <f>IFERROR(RANK('Ref. Cuotas'!J757,'Ref. Cuotas'!J:J,0)+COUNTIF('Ref. Cuotas'!$J$7:'Ref. Cuotas'!J757,'Ref. Cuotas'!J757)-1,"")</f>
        <v>89</v>
      </c>
      <c r="AL758" s="7">
        <f>IFERROR(RANK('Ref. Cuotas'!K757,'Ref. Cuotas'!K:K,0)+COUNTIF('Ref. Cuotas'!$K$7:'Ref. Cuotas'!K757,'Ref. Cuotas'!K757)-1,"")</f>
        <v>206</v>
      </c>
      <c r="AM758" s="7">
        <f>IFERROR(RANK('Ref. Cuotas'!L757,'Ref. Cuotas'!L:L,0)+COUNTIF('Ref. Cuotas'!$L$7:'Ref. Cuotas'!L757,'Ref. Cuotas'!L757)-1,"")</f>
        <v>1160</v>
      </c>
      <c r="AN758" s="7">
        <f>IFERROR(RANK('Ref. Cuotas'!M757,'Ref. Cuotas'!M:M,0)+COUNTIF('Ref. Cuotas'!$M$7:'Ref. Cuotas'!M757,'Ref. Cuotas'!M757)-1,"")</f>
        <v>138</v>
      </c>
      <c r="AO758" s="7">
        <f>IFERROR(RANK('Ref. Cuotas'!H757,'Ref. Cuotas'!H:H,1)+COUNTIF('Ref. Cuotas'!$H$7:'Ref. Cuotas'!H757,'Ref. Cuotas'!H757)-1,"")</f>
        <v>1794</v>
      </c>
      <c r="AP758" s="7">
        <f>IFERROR(RANK('Ref. Cuotas'!J757,'Ref. Cuotas'!J:J,1)+COUNTIF('Ref. Cuotas'!$J$7:'Ref. Cuotas'!J757,'Ref. Cuotas'!J757)-1,"")</f>
        <v>2714</v>
      </c>
      <c r="AQ758" s="7">
        <f>IFERROR(RANK('Ref. Cuotas'!K757,'Ref. Cuotas'!K:K,1)+COUNTIF('Ref. Cuotas'!$K$7:'Ref. Cuotas'!K757,'Ref. Cuotas'!K757)-1,"")</f>
        <v>2597</v>
      </c>
    </row>
    <row r="759" spans="31:43" ht="17.25" customHeight="1" x14ac:dyDescent="0.3">
      <c r="AE759" s="5" t="s">
        <v>754</v>
      </c>
      <c r="AF759" s="5" t="s">
        <v>3837</v>
      </c>
      <c r="AG759" s="6" t="s">
        <v>3047</v>
      </c>
      <c r="AH759" s="6" t="s">
        <v>4092</v>
      </c>
      <c r="AI759" s="7">
        <f>IFERROR(RANK('Ref. Cuotas'!H758,'Ref. Cuotas'!H:H,0)+COUNTIF('Ref. Cuotas'!$H$7:'Ref. Cuotas'!H758,'Ref. Cuotas'!H758)-1,"")</f>
        <v>1263</v>
      </c>
      <c r="AJ759" s="7">
        <f>IFERROR(RANK('Ref. Cuotas'!I758,'Ref. Cuotas'!I:I,0)+COUNTIF('Ref. Cuotas'!$I$7:'Ref. Cuotas'!I758,'Ref. Cuotas'!I758)-1,"")</f>
        <v>126</v>
      </c>
      <c r="AK759" s="7">
        <f>IFERROR(RANK('Ref. Cuotas'!J758,'Ref. Cuotas'!J:J,0)+COUNTIF('Ref. Cuotas'!$J$7:'Ref. Cuotas'!J758,'Ref. Cuotas'!J758)-1,"")</f>
        <v>177</v>
      </c>
      <c r="AL759" s="7">
        <f>IFERROR(RANK('Ref. Cuotas'!K758,'Ref. Cuotas'!K:K,0)+COUNTIF('Ref. Cuotas'!$K$7:'Ref. Cuotas'!K758,'Ref. Cuotas'!K758)-1,"")</f>
        <v>85</v>
      </c>
      <c r="AM759" s="7">
        <f>IFERROR(RANK('Ref. Cuotas'!L758,'Ref. Cuotas'!L:L,0)+COUNTIF('Ref. Cuotas'!$L$7:'Ref. Cuotas'!L758,'Ref. Cuotas'!L758)-1,"")</f>
        <v>452</v>
      </c>
      <c r="AN759" s="7">
        <f>IFERROR(RANK('Ref. Cuotas'!M758,'Ref. Cuotas'!M:M,0)+COUNTIF('Ref. Cuotas'!$M$7:'Ref. Cuotas'!M758,'Ref. Cuotas'!M758)-1,"")</f>
        <v>1491</v>
      </c>
      <c r="AO759" s="7">
        <f>IFERROR(RANK('Ref. Cuotas'!H758,'Ref. Cuotas'!H:H,1)+COUNTIF('Ref. Cuotas'!$H$7:'Ref. Cuotas'!H758,'Ref. Cuotas'!H758)-1,"")</f>
        <v>1540</v>
      </c>
      <c r="AP759" s="7">
        <f>IFERROR(RANK('Ref. Cuotas'!J758,'Ref. Cuotas'!J:J,1)+COUNTIF('Ref. Cuotas'!$J$7:'Ref. Cuotas'!J758,'Ref. Cuotas'!J758)-1,"")</f>
        <v>2626</v>
      </c>
      <c r="AQ759" s="7">
        <f>IFERROR(RANK('Ref. Cuotas'!K758,'Ref. Cuotas'!K:K,1)+COUNTIF('Ref. Cuotas'!$K$7:'Ref. Cuotas'!K758,'Ref. Cuotas'!K758)-1,"")</f>
        <v>2718</v>
      </c>
    </row>
    <row r="760" spans="31:43" ht="17.25" customHeight="1" x14ac:dyDescent="0.3">
      <c r="AE760" s="5" t="s">
        <v>755</v>
      </c>
      <c r="AF760" s="5" t="s">
        <v>3838</v>
      </c>
      <c r="AG760" s="6" t="s">
        <v>3047</v>
      </c>
      <c r="AH760" s="6" t="s">
        <v>4093</v>
      </c>
      <c r="AI760" s="7">
        <f>IFERROR(RANK('Ref. Cuotas'!H759,'Ref. Cuotas'!H:H,0)+COUNTIF('Ref. Cuotas'!$H$7:'Ref. Cuotas'!H759,'Ref. Cuotas'!H759)-1,"")</f>
        <v>1712</v>
      </c>
      <c r="AJ760" s="7">
        <f>IFERROR(RANK('Ref. Cuotas'!I759,'Ref. Cuotas'!I:I,0)+COUNTIF('Ref. Cuotas'!$I$7:'Ref. Cuotas'!I759,'Ref. Cuotas'!I759)-1,"")</f>
        <v>158</v>
      </c>
      <c r="AK760" s="7">
        <f>IFERROR(RANK('Ref. Cuotas'!J759,'Ref. Cuotas'!J:J,0)+COUNTIF('Ref. Cuotas'!$J$7:'Ref. Cuotas'!J759,'Ref. Cuotas'!J759)-1,"")</f>
        <v>1316</v>
      </c>
      <c r="AL760" s="7">
        <f>IFERROR(RANK('Ref. Cuotas'!K759,'Ref. Cuotas'!K:K,0)+COUNTIF('Ref. Cuotas'!$K$7:'Ref. Cuotas'!K759,'Ref. Cuotas'!K759)-1,"")</f>
        <v>269</v>
      </c>
      <c r="AM760" s="7">
        <f>IFERROR(RANK('Ref. Cuotas'!L759,'Ref. Cuotas'!L:L,0)+COUNTIF('Ref. Cuotas'!$L$7:'Ref. Cuotas'!L759,'Ref. Cuotas'!L759)-1,"")</f>
        <v>2302</v>
      </c>
      <c r="AN760" s="7">
        <f>IFERROR(RANK('Ref. Cuotas'!M759,'Ref. Cuotas'!M:M,0)+COUNTIF('Ref. Cuotas'!$M$7:'Ref. Cuotas'!M759,'Ref. Cuotas'!M759)-1,"")</f>
        <v>1492</v>
      </c>
      <c r="AO760" s="7">
        <f>IFERROR(RANK('Ref. Cuotas'!H759,'Ref. Cuotas'!H:H,1)+COUNTIF('Ref. Cuotas'!$H$7:'Ref. Cuotas'!H759,'Ref. Cuotas'!H759)-1,"")</f>
        <v>1091</v>
      </c>
      <c r="AP760" s="7">
        <f>IFERROR(RANK('Ref. Cuotas'!J759,'Ref. Cuotas'!J:J,1)+COUNTIF('Ref. Cuotas'!$J$7:'Ref. Cuotas'!J759,'Ref. Cuotas'!J759)-1,"")</f>
        <v>491</v>
      </c>
      <c r="AQ760" s="7">
        <f>IFERROR(RANK('Ref. Cuotas'!K759,'Ref. Cuotas'!K:K,1)+COUNTIF('Ref. Cuotas'!$K$7:'Ref. Cuotas'!K759,'Ref. Cuotas'!K759)-1,"")</f>
        <v>2534</v>
      </c>
    </row>
    <row r="761" spans="31:43" ht="17.25" customHeight="1" x14ac:dyDescent="0.3">
      <c r="AE761" s="5" t="s">
        <v>756</v>
      </c>
      <c r="AF761" s="5" t="s">
        <v>3839</v>
      </c>
      <c r="AG761" s="6" t="s">
        <v>3047</v>
      </c>
      <c r="AH761" s="6" t="s">
        <v>4167</v>
      </c>
      <c r="AI761" s="7">
        <f>IFERROR(RANK('Ref. Cuotas'!H760,'Ref. Cuotas'!H:H,0)+COUNTIF('Ref. Cuotas'!$H$7:'Ref. Cuotas'!H760,'Ref. Cuotas'!H760)-1,"")</f>
        <v>1192</v>
      </c>
      <c r="AJ761" s="7">
        <f>IFERROR(RANK('Ref. Cuotas'!I760,'Ref. Cuotas'!I:I,0)+COUNTIF('Ref. Cuotas'!$I$7:'Ref. Cuotas'!I760,'Ref. Cuotas'!I760)-1,"")</f>
        <v>330</v>
      </c>
      <c r="AK761" s="7">
        <f>IFERROR(RANK('Ref. Cuotas'!J760,'Ref. Cuotas'!J:J,0)+COUNTIF('Ref. Cuotas'!$J$7:'Ref. Cuotas'!J760,'Ref. Cuotas'!J760)-1,"")</f>
        <v>1317</v>
      </c>
      <c r="AL761" s="7">
        <f>IFERROR(RANK('Ref. Cuotas'!K760,'Ref. Cuotas'!K:K,0)+COUNTIF('Ref. Cuotas'!$K$7:'Ref. Cuotas'!K760,'Ref. Cuotas'!K760)-1,"")</f>
        <v>493</v>
      </c>
      <c r="AM761" s="7">
        <f>IFERROR(RANK('Ref. Cuotas'!L760,'Ref. Cuotas'!L:L,0)+COUNTIF('Ref. Cuotas'!$L$7:'Ref. Cuotas'!L760,'Ref. Cuotas'!L760)-1,"")</f>
        <v>1334</v>
      </c>
      <c r="AN761" s="7">
        <f>IFERROR(RANK('Ref. Cuotas'!M760,'Ref. Cuotas'!M:M,0)+COUNTIF('Ref. Cuotas'!$M$7:'Ref. Cuotas'!M760,'Ref. Cuotas'!M760)-1,"")</f>
        <v>1493</v>
      </c>
      <c r="AO761" s="7">
        <f>IFERROR(RANK('Ref. Cuotas'!H760,'Ref. Cuotas'!H:H,1)+COUNTIF('Ref. Cuotas'!$H$7:'Ref. Cuotas'!H760,'Ref. Cuotas'!H760)-1,"")</f>
        <v>1611</v>
      </c>
      <c r="AP761" s="7">
        <f>IFERROR(RANK('Ref. Cuotas'!J760,'Ref. Cuotas'!J:J,1)+COUNTIF('Ref. Cuotas'!$J$7:'Ref. Cuotas'!J760,'Ref. Cuotas'!J760)-1,"")</f>
        <v>492</v>
      </c>
      <c r="AQ761" s="7">
        <f>IFERROR(RANK('Ref. Cuotas'!K760,'Ref. Cuotas'!K:K,1)+COUNTIF('Ref. Cuotas'!$K$7:'Ref. Cuotas'!K760,'Ref. Cuotas'!K760)-1,"")</f>
        <v>2310</v>
      </c>
    </row>
    <row r="762" spans="31:43" ht="17.25" customHeight="1" x14ac:dyDescent="0.3">
      <c r="AE762" s="5" t="s">
        <v>757</v>
      </c>
      <c r="AF762" s="5" t="s">
        <v>3840</v>
      </c>
      <c r="AG762" s="6" t="s">
        <v>3047</v>
      </c>
      <c r="AH762" s="6" t="s">
        <v>4094</v>
      </c>
      <c r="AI762" s="7">
        <f>IFERROR(RANK('Ref. Cuotas'!H761,'Ref. Cuotas'!H:H,0)+COUNTIF('Ref. Cuotas'!$H$7:'Ref. Cuotas'!H761,'Ref. Cuotas'!H761)-1,"")</f>
        <v>2278</v>
      </c>
      <c r="AJ762" s="7">
        <f>IFERROR(RANK('Ref. Cuotas'!I761,'Ref. Cuotas'!I:I,0)+COUNTIF('Ref. Cuotas'!$I$7:'Ref. Cuotas'!I761,'Ref. Cuotas'!I761)-1,"")</f>
        <v>1519</v>
      </c>
      <c r="AK762" s="7">
        <f>IFERROR(RANK('Ref. Cuotas'!J761,'Ref. Cuotas'!J:J,0)+COUNTIF('Ref. Cuotas'!$J$7:'Ref. Cuotas'!J761,'Ref. Cuotas'!J761)-1,"")</f>
        <v>1318</v>
      </c>
      <c r="AL762" s="7">
        <f>IFERROR(RANK('Ref. Cuotas'!K761,'Ref. Cuotas'!K:K,0)+COUNTIF('Ref. Cuotas'!$K$7:'Ref. Cuotas'!K761,'Ref. Cuotas'!K761)-1,"")</f>
        <v>2132</v>
      </c>
      <c r="AM762" s="7">
        <f>IFERROR(RANK('Ref. Cuotas'!L761,'Ref. Cuotas'!L:L,0)+COUNTIF('Ref. Cuotas'!$L$7:'Ref. Cuotas'!L761,'Ref. Cuotas'!L761)-1,"")</f>
        <v>2303</v>
      </c>
      <c r="AN762" s="7">
        <f>IFERROR(RANK('Ref. Cuotas'!M761,'Ref. Cuotas'!M:M,0)+COUNTIF('Ref. Cuotas'!$M$7:'Ref. Cuotas'!M761,'Ref. Cuotas'!M761)-1,"")</f>
        <v>1494</v>
      </c>
      <c r="AO762" s="7">
        <f>IFERROR(RANK('Ref. Cuotas'!H761,'Ref. Cuotas'!H:H,1)+COUNTIF('Ref. Cuotas'!$H$7:'Ref. Cuotas'!H761,'Ref. Cuotas'!H761)-1,"")</f>
        <v>525</v>
      </c>
      <c r="AP762" s="7">
        <f>IFERROR(RANK('Ref. Cuotas'!J761,'Ref. Cuotas'!J:J,1)+COUNTIF('Ref. Cuotas'!$J$7:'Ref. Cuotas'!J761,'Ref. Cuotas'!J761)-1,"")</f>
        <v>493</v>
      </c>
      <c r="AQ762" s="7">
        <f>IFERROR(RANK('Ref. Cuotas'!K761,'Ref. Cuotas'!K:K,1)+COUNTIF('Ref. Cuotas'!$K$7:'Ref. Cuotas'!K761,'Ref. Cuotas'!K761)-1,"")</f>
        <v>671</v>
      </c>
    </row>
    <row r="763" spans="31:43" ht="17.25" customHeight="1" x14ac:dyDescent="0.3">
      <c r="AE763" s="5" t="s">
        <v>758</v>
      </c>
      <c r="AF763" s="5" t="s">
        <v>3841</v>
      </c>
      <c r="AG763" s="6" t="s">
        <v>3047</v>
      </c>
      <c r="AH763" s="6" t="s">
        <v>4170</v>
      </c>
      <c r="AI763" s="7">
        <f>IFERROR(RANK('Ref. Cuotas'!H762,'Ref. Cuotas'!H:H,0)+COUNTIF('Ref. Cuotas'!$H$7:'Ref. Cuotas'!H762,'Ref. Cuotas'!H762)-1,"")</f>
        <v>2331</v>
      </c>
      <c r="AJ763" s="7">
        <f>IFERROR(RANK('Ref. Cuotas'!I762,'Ref. Cuotas'!I:I,0)+COUNTIF('Ref. Cuotas'!$I$7:'Ref. Cuotas'!I762,'Ref. Cuotas'!I762)-1,"")</f>
        <v>1520</v>
      </c>
      <c r="AK763" s="7">
        <f>IFERROR(RANK('Ref. Cuotas'!J762,'Ref. Cuotas'!J:J,0)+COUNTIF('Ref. Cuotas'!$J$7:'Ref. Cuotas'!J762,'Ref. Cuotas'!J762)-1,"")</f>
        <v>1319</v>
      </c>
      <c r="AL763" s="7">
        <f>IFERROR(RANK('Ref. Cuotas'!K762,'Ref. Cuotas'!K:K,0)+COUNTIF('Ref. Cuotas'!$K$7:'Ref. Cuotas'!K762,'Ref. Cuotas'!K762)-1,"")</f>
        <v>2403</v>
      </c>
      <c r="AM763" s="7">
        <f>IFERROR(RANK('Ref. Cuotas'!L762,'Ref. Cuotas'!L:L,0)+COUNTIF('Ref. Cuotas'!$L$7:'Ref. Cuotas'!L762,'Ref. Cuotas'!L762)-1,"")</f>
        <v>2304</v>
      </c>
      <c r="AN763" s="7">
        <f>IFERROR(RANK('Ref. Cuotas'!M762,'Ref. Cuotas'!M:M,0)+COUNTIF('Ref. Cuotas'!$M$7:'Ref. Cuotas'!M762,'Ref. Cuotas'!M762)-1,"")</f>
        <v>1495</v>
      </c>
      <c r="AO763" s="7">
        <f>IFERROR(RANK('Ref. Cuotas'!H762,'Ref. Cuotas'!H:H,1)+COUNTIF('Ref. Cuotas'!$H$7:'Ref. Cuotas'!H762,'Ref. Cuotas'!H762)-1,"")</f>
        <v>472</v>
      </c>
      <c r="AP763" s="7">
        <f>IFERROR(RANK('Ref. Cuotas'!J762,'Ref. Cuotas'!J:J,1)+COUNTIF('Ref. Cuotas'!$J$7:'Ref. Cuotas'!J762,'Ref. Cuotas'!J762)-1,"")</f>
        <v>494</v>
      </c>
      <c r="AQ763" s="7">
        <f>IFERROR(RANK('Ref. Cuotas'!K762,'Ref. Cuotas'!K:K,1)+COUNTIF('Ref. Cuotas'!$K$7:'Ref. Cuotas'!K762,'Ref. Cuotas'!K762)-1,"")</f>
        <v>400</v>
      </c>
    </row>
    <row r="764" spans="31:43" ht="17.25" customHeight="1" x14ac:dyDescent="0.3">
      <c r="AE764" s="5" t="s">
        <v>759</v>
      </c>
      <c r="AF764" s="5" t="s">
        <v>3842</v>
      </c>
      <c r="AG764" s="6" t="s">
        <v>3047</v>
      </c>
      <c r="AH764" s="6" t="s">
        <v>4097</v>
      </c>
      <c r="AI764" s="7">
        <f>IFERROR(RANK('Ref. Cuotas'!H763,'Ref. Cuotas'!H:H,0)+COUNTIF('Ref. Cuotas'!$H$7:'Ref. Cuotas'!H763,'Ref. Cuotas'!H763)-1,"")</f>
        <v>1139</v>
      </c>
      <c r="AJ764" s="7">
        <f>IFERROR(RANK('Ref. Cuotas'!I763,'Ref. Cuotas'!I:I,0)+COUNTIF('Ref. Cuotas'!$I$7:'Ref. Cuotas'!I763,'Ref. Cuotas'!I763)-1,"")</f>
        <v>92</v>
      </c>
      <c r="AK764" s="7">
        <f>IFERROR(RANK('Ref. Cuotas'!J763,'Ref. Cuotas'!J:J,0)+COUNTIF('Ref. Cuotas'!$J$7:'Ref. Cuotas'!J763,'Ref. Cuotas'!J763)-1,"")</f>
        <v>175</v>
      </c>
      <c r="AL764" s="7">
        <f>IFERROR(RANK('Ref. Cuotas'!K763,'Ref. Cuotas'!K:K,0)+COUNTIF('Ref. Cuotas'!$K$7:'Ref. Cuotas'!K763,'Ref. Cuotas'!K763)-1,"")</f>
        <v>232</v>
      </c>
      <c r="AM764" s="7">
        <f>IFERROR(RANK('Ref. Cuotas'!L763,'Ref. Cuotas'!L:L,0)+COUNTIF('Ref. Cuotas'!$L$7:'Ref. Cuotas'!L763,'Ref. Cuotas'!L763)-1,"")</f>
        <v>1207</v>
      </c>
      <c r="AN764" s="7">
        <f>IFERROR(RANK('Ref. Cuotas'!M763,'Ref. Cuotas'!M:M,0)+COUNTIF('Ref. Cuotas'!$M$7:'Ref. Cuotas'!M763,'Ref. Cuotas'!M763)-1,"")</f>
        <v>86</v>
      </c>
      <c r="AO764" s="7">
        <f>IFERROR(RANK('Ref. Cuotas'!H763,'Ref. Cuotas'!H:H,1)+COUNTIF('Ref. Cuotas'!$H$7:'Ref. Cuotas'!H763,'Ref. Cuotas'!H763)-1,"")</f>
        <v>1664</v>
      </c>
      <c r="AP764" s="7">
        <f>IFERROR(RANK('Ref. Cuotas'!J763,'Ref. Cuotas'!J:J,1)+COUNTIF('Ref. Cuotas'!$J$7:'Ref. Cuotas'!J763,'Ref. Cuotas'!J763)-1,"")</f>
        <v>2628</v>
      </c>
      <c r="AQ764" s="7">
        <f>IFERROR(RANK('Ref. Cuotas'!K763,'Ref. Cuotas'!K:K,1)+COUNTIF('Ref. Cuotas'!$K$7:'Ref. Cuotas'!K763,'Ref. Cuotas'!K763)-1,"")</f>
        <v>2571</v>
      </c>
    </row>
    <row r="765" spans="31:43" ht="17.25" customHeight="1" x14ac:dyDescent="0.3">
      <c r="AE765" s="5" t="s">
        <v>760</v>
      </c>
      <c r="AF765" s="5" t="s">
        <v>3843</v>
      </c>
      <c r="AG765" s="6" t="s">
        <v>3047</v>
      </c>
      <c r="AH765" s="6" t="s">
        <v>4169</v>
      </c>
      <c r="AI765" s="7">
        <f>IFERROR(RANK('Ref. Cuotas'!H764,'Ref. Cuotas'!H:H,0)+COUNTIF('Ref. Cuotas'!$H$7:'Ref. Cuotas'!H764,'Ref. Cuotas'!H764)-1,"")</f>
        <v>2007</v>
      </c>
      <c r="AJ765" s="7">
        <f>IFERROR(RANK('Ref. Cuotas'!I764,'Ref. Cuotas'!I:I,0)+COUNTIF('Ref. Cuotas'!$I$7:'Ref. Cuotas'!I764,'Ref. Cuotas'!I764)-1,"")</f>
        <v>1521</v>
      </c>
      <c r="AK765" s="7">
        <f>IFERROR(RANK('Ref. Cuotas'!J764,'Ref. Cuotas'!J:J,0)+COUNTIF('Ref. Cuotas'!$J$7:'Ref. Cuotas'!J764,'Ref. Cuotas'!J764)-1,"")</f>
        <v>1320</v>
      </c>
      <c r="AL765" s="7">
        <f>IFERROR(RANK('Ref. Cuotas'!K764,'Ref. Cuotas'!K:K,0)+COUNTIF('Ref. Cuotas'!$K$7:'Ref. Cuotas'!K764,'Ref. Cuotas'!K764)-1,"")</f>
        <v>2652</v>
      </c>
      <c r="AM765" s="7">
        <f>IFERROR(RANK('Ref. Cuotas'!L764,'Ref. Cuotas'!L:L,0)+COUNTIF('Ref. Cuotas'!$L$7:'Ref. Cuotas'!L764,'Ref. Cuotas'!L764)-1,"")</f>
        <v>2648</v>
      </c>
      <c r="AN765" s="7">
        <f>IFERROR(RANK('Ref. Cuotas'!M764,'Ref. Cuotas'!M:M,0)+COUNTIF('Ref. Cuotas'!$M$7:'Ref. Cuotas'!M764,'Ref. Cuotas'!M764)-1,"")</f>
        <v>1496</v>
      </c>
      <c r="AO765" s="7">
        <f>IFERROR(RANK('Ref. Cuotas'!H764,'Ref. Cuotas'!H:H,1)+COUNTIF('Ref. Cuotas'!$H$7:'Ref. Cuotas'!H764,'Ref. Cuotas'!H764)-1,"")</f>
        <v>796</v>
      </c>
      <c r="AP765" s="7">
        <f>IFERROR(RANK('Ref. Cuotas'!J764,'Ref. Cuotas'!J:J,1)+COUNTIF('Ref. Cuotas'!$J$7:'Ref. Cuotas'!J764,'Ref. Cuotas'!J764)-1,"")</f>
        <v>495</v>
      </c>
      <c r="AQ765" s="7">
        <f>IFERROR(RANK('Ref. Cuotas'!K764,'Ref. Cuotas'!K:K,1)+COUNTIF('Ref. Cuotas'!$K$7:'Ref. Cuotas'!K764,'Ref. Cuotas'!K764)-1,"")</f>
        <v>70</v>
      </c>
    </row>
    <row r="766" spans="31:43" ht="17.25" customHeight="1" x14ac:dyDescent="0.3">
      <c r="AE766" s="5" t="s">
        <v>761</v>
      </c>
      <c r="AF766" s="5" t="s">
        <v>3844</v>
      </c>
      <c r="AG766" s="6" t="s">
        <v>3048</v>
      </c>
      <c r="AH766" s="6" t="s">
        <v>4092</v>
      </c>
      <c r="AI766" s="7">
        <f>IFERROR(RANK('Ref. Cuotas'!H765,'Ref. Cuotas'!H:H,0)+COUNTIF('Ref. Cuotas'!$H$7:'Ref. Cuotas'!H765,'Ref. Cuotas'!H765)-1,"")</f>
        <v>509</v>
      </c>
      <c r="AJ766" s="7">
        <f>IFERROR(RANK('Ref. Cuotas'!I765,'Ref. Cuotas'!I:I,0)+COUNTIF('Ref. Cuotas'!$I$7:'Ref. Cuotas'!I765,'Ref. Cuotas'!I765)-1,"")</f>
        <v>394</v>
      </c>
      <c r="AK766" s="7">
        <f>IFERROR(RANK('Ref. Cuotas'!J765,'Ref. Cuotas'!J:J,0)+COUNTIF('Ref. Cuotas'!$J$7:'Ref. Cuotas'!J765,'Ref. Cuotas'!J765)-1,"")</f>
        <v>321</v>
      </c>
      <c r="AL766" s="7">
        <f>IFERROR(RANK('Ref. Cuotas'!K765,'Ref. Cuotas'!K:K,0)+COUNTIF('Ref. Cuotas'!$K$7:'Ref. Cuotas'!K765,'Ref. Cuotas'!K765)-1,"")</f>
        <v>389</v>
      </c>
      <c r="AM766" s="7">
        <f>IFERROR(RANK('Ref. Cuotas'!L765,'Ref. Cuotas'!L:L,0)+COUNTIF('Ref. Cuotas'!$L$7:'Ref. Cuotas'!L765,'Ref. Cuotas'!L765)-1,"")</f>
        <v>240</v>
      </c>
      <c r="AN766" s="7">
        <f>IFERROR(RANK('Ref. Cuotas'!M765,'Ref. Cuotas'!M:M,0)+COUNTIF('Ref. Cuotas'!$M$7:'Ref. Cuotas'!M765,'Ref. Cuotas'!M765)-1,"")</f>
        <v>1497</v>
      </c>
      <c r="AO766" s="7">
        <f>IFERROR(RANK('Ref. Cuotas'!H765,'Ref. Cuotas'!H:H,1)+COUNTIF('Ref. Cuotas'!$H$7:'Ref. Cuotas'!H765,'Ref. Cuotas'!H765)-1,"")</f>
        <v>2294</v>
      </c>
      <c r="AP766" s="7">
        <f>IFERROR(RANK('Ref. Cuotas'!J765,'Ref. Cuotas'!J:J,1)+COUNTIF('Ref. Cuotas'!$J$7:'Ref. Cuotas'!J765,'Ref. Cuotas'!J765)-1,"")</f>
        <v>2482</v>
      </c>
      <c r="AQ766" s="7">
        <f>IFERROR(RANK('Ref. Cuotas'!K765,'Ref. Cuotas'!K:K,1)+COUNTIF('Ref. Cuotas'!$K$7:'Ref. Cuotas'!K765,'Ref. Cuotas'!K765)-1,"")</f>
        <v>2414</v>
      </c>
    </row>
    <row r="767" spans="31:43" ht="17.25" customHeight="1" x14ac:dyDescent="0.3">
      <c r="AE767" s="5" t="s">
        <v>762</v>
      </c>
      <c r="AF767" s="5" t="s">
        <v>3845</v>
      </c>
      <c r="AG767" s="6" t="s">
        <v>3048</v>
      </c>
      <c r="AH767" s="6" t="s">
        <v>4093</v>
      </c>
      <c r="AI767" s="7">
        <f>IFERROR(RANK('Ref. Cuotas'!H766,'Ref. Cuotas'!H:H,0)+COUNTIF('Ref. Cuotas'!$H$7:'Ref. Cuotas'!H766,'Ref. Cuotas'!H766)-1,"")</f>
        <v>491</v>
      </c>
      <c r="AJ767" s="7">
        <f>IFERROR(RANK('Ref. Cuotas'!I766,'Ref. Cuotas'!I:I,0)+COUNTIF('Ref. Cuotas'!$I$7:'Ref. Cuotas'!I766,'Ref. Cuotas'!I766)-1,"")</f>
        <v>1522</v>
      </c>
      <c r="AK767" s="7">
        <f>IFERROR(RANK('Ref. Cuotas'!J766,'Ref. Cuotas'!J:J,0)+COUNTIF('Ref. Cuotas'!$J$7:'Ref. Cuotas'!J766,'Ref. Cuotas'!J766)-1,"")</f>
        <v>1321</v>
      </c>
      <c r="AL767" s="7">
        <f>IFERROR(RANK('Ref. Cuotas'!K766,'Ref. Cuotas'!K:K,0)+COUNTIF('Ref. Cuotas'!$K$7:'Ref. Cuotas'!K766,'Ref. Cuotas'!K766)-1,"")</f>
        <v>1810</v>
      </c>
      <c r="AM767" s="7">
        <f>IFERROR(RANK('Ref. Cuotas'!L766,'Ref. Cuotas'!L:L,0)+COUNTIF('Ref. Cuotas'!$L$7:'Ref. Cuotas'!L766,'Ref. Cuotas'!L766)-1,"")</f>
        <v>1322</v>
      </c>
      <c r="AN767" s="7">
        <f>IFERROR(RANK('Ref. Cuotas'!M766,'Ref. Cuotas'!M:M,0)+COUNTIF('Ref. Cuotas'!$M$7:'Ref. Cuotas'!M766,'Ref. Cuotas'!M766)-1,"")</f>
        <v>1498</v>
      </c>
      <c r="AO767" s="7">
        <f>IFERROR(RANK('Ref. Cuotas'!H766,'Ref. Cuotas'!H:H,1)+COUNTIF('Ref. Cuotas'!$H$7:'Ref. Cuotas'!H766,'Ref. Cuotas'!H766)-1,"")</f>
        <v>2312</v>
      </c>
      <c r="AP767" s="7">
        <f>IFERROR(RANK('Ref. Cuotas'!J766,'Ref. Cuotas'!J:J,1)+COUNTIF('Ref. Cuotas'!$J$7:'Ref. Cuotas'!J766,'Ref. Cuotas'!J766)-1,"")</f>
        <v>496</v>
      </c>
      <c r="AQ767" s="7">
        <f>IFERROR(RANK('Ref. Cuotas'!K766,'Ref. Cuotas'!K:K,1)+COUNTIF('Ref. Cuotas'!$K$7:'Ref. Cuotas'!K766,'Ref. Cuotas'!K766)-1,"")</f>
        <v>993</v>
      </c>
    </row>
    <row r="768" spans="31:43" ht="17.25" customHeight="1" x14ac:dyDescent="0.3">
      <c r="AE768" s="5" t="s">
        <v>763</v>
      </c>
      <c r="AF768" s="5" t="s">
        <v>3846</v>
      </c>
      <c r="AG768" s="6" t="s">
        <v>3048</v>
      </c>
      <c r="AH768" s="6" t="s">
        <v>4167</v>
      </c>
      <c r="AI768" s="7">
        <f>IFERROR(RANK('Ref. Cuotas'!H767,'Ref. Cuotas'!H:H,0)+COUNTIF('Ref. Cuotas'!$H$7:'Ref. Cuotas'!H767,'Ref. Cuotas'!H767)-1,"")</f>
        <v>473</v>
      </c>
      <c r="AJ768" s="7">
        <f>IFERROR(RANK('Ref. Cuotas'!I767,'Ref. Cuotas'!I:I,0)+COUNTIF('Ref. Cuotas'!$I$7:'Ref. Cuotas'!I767,'Ref. Cuotas'!I767)-1,"")</f>
        <v>1523</v>
      </c>
      <c r="AK768" s="7">
        <f>IFERROR(RANK('Ref. Cuotas'!J767,'Ref. Cuotas'!J:J,0)+COUNTIF('Ref. Cuotas'!$J$7:'Ref. Cuotas'!J767,'Ref. Cuotas'!J767)-1,"")</f>
        <v>1322</v>
      </c>
      <c r="AL768" s="7">
        <f>IFERROR(RANK('Ref. Cuotas'!K767,'Ref. Cuotas'!K:K,0)+COUNTIF('Ref. Cuotas'!$K$7:'Ref. Cuotas'!K767,'Ref. Cuotas'!K767)-1,"")</f>
        <v>1075</v>
      </c>
      <c r="AM768" s="7">
        <f>IFERROR(RANK('Ref. Cuotas'!L767,'Ref. Cuotas'!L:L,0)+COUNTIF('Ref. Cuotas'!$L$7:'Ref. Cuotas'!L767,'Ref. Cuotas'!L767)-1,"")</f>
        <v>732</v>
      </c>
      <c r="AN768" s="7">
        <f>IFERROR(RANK('Ref. Cuotas'!M767,'Ref. Cuotas'!M:M,0)+COUNTIF('Ref. Cuotas'!$M$7:'Ref. Cuotas'!M767,'Ref. Cuotas'!M767)-1,"")</f>
        <v>1499</v>
      </c>
      <c r="AO768" s="7">
        <f>IFERROR(RANK('Ref. Cuotas'!H767,'Ref. Cuotas'!H:H,1)+COUNTIF('Ref. Cuotas'!$H$7:'Ref. Cuotas'!H767,'Ref. Cuotas'!H767)-1,"")</f>
        <v>2330</v>
      </c>
      <c r="AP768" s="7">
        <f>IFERROR(RANK('Ref. Cuotas'!J767,'Ref. Cuotas'!J:J,1)+COUNTIF('Ref. Cuotas'!$J$7:'Ref. Cuotas'!J767,'Ref. Cuotas'!J767)-1,"")</f>
        <v>497</v>
      </c>
      <c r="AQ768" s="7">
        <f>IFERROR(RANK('Ref. Cuotas'!K767,'Ref. Cuotas'!K:K,1)+COUNTIF('Ref. Cuotas'!$K$7:'Ref. Cuotas'!K767,'Ref. Cuotas'!K767)-1,"")</f>
        <v>1728</v>
      </c>
    </row>
    <row r="769" spans="31:43" ht="17.25" customHeight="1" x14ac:dyDescent="0.3">
      <c r="AE769" s="5" t="s">
        <v>764</v>
      </c>
      <c r="AF769" s="5" t="s">
        <v>3847</v>
      </c>
      <c r="AG769" s="6" t="s">
        <v>3048</v>
      </c>
      <c r="AH769" s="6" t="s">
        <v>4097</v>
      </c>
      <c r="AI769" s="7">
        <f>IFERROR(RANK('Ref. Cuotas'!H768,'Ref. Cuotas'!H:H,0)+COUNTIF('Ref. Cuotas'!$H$7:'Ref. Cuotas'!H768,'Ref. Cuotas'!H768)-1,"")</f>
        <v>418</v>
      </c>
      <c r="AJ769" s="7">
        <f>IFERROR(RANK('Ref. Cuotas'!I768,'Ref. Cuotas'!I:I,0)+COUNTIF('Ref. Cuotas'!$I$7:'Ref. Cuotas'!I768,'Ref. Cuotas'!I768)-1,"")</f>
        <v>190</v>
      </c>
      <c r="AK769" s="7">
        <f>IFERROR(RANK('Ref. Cuotas'!J768,'Ref. Cuotas'!J:J,0)+COUNTIF('Ref. Cuotas'!$J$7:'Ref. Cuotas'!J768,'Ref. Cuotas'!J768)-1,"")</f>
        <v>1323</v>
      </c>
      <c r="AL769" s="7">
        <f>IFERROR(RANK('Ref. Cuotas'!K768,'Ref. Cuotas'!K:K,0)+COUNTIF('Ref. Cuotas'!$K$7:'Ref. Cuotas'!K768,'Ref. Cuotas'!K768)-1,"")</f>
        <v>226</v>
      </c>
      <c r="AM769" s="7">
        <f>IFERROR(RANK('Ref. Cuotas'!L768,'Ref. Cuotas'!L:L,0)+COUNTIF('Ref. Cuotas'!$L$7:'Ref. Cuotas'!L768,'Ref. Cuotas'!L768)-1,"")</f>
        <v>1109</v>
      </c>
      <c r="AN769" s="7">
        <f>IFERROR(RANK('Ref. Cuotas'!M768,'Ref. Cuotas'!M:M,0)+COUNTIF('Ref. Cuotas'!$M$7:'Ref. Cuotas'!M768,'Ref. Cuotas'!M768)-1,"")</f>
        <v>1500</v>
      </c>
      <c r="AO769" s="7">
        <f>IFERROR(RANK('Ref. Cuotas'!H768,'Ref. Cuotas'!H:H,1)+COUNTIF('Ref. Cuotas'!$H$7:'Ref. Cuotas'!H768,'Ref. Cuotas'!H768)-1,"")</f>
        <v>2385</v>
      </c>
      <c r="AP769" s="7">
        <f>IFERROR(RANK('Ref. Cuotas'!J768,'Ref. Cuotas'!J:J,1)+COUNTIF('Ref. Cuotas'!$J$7:'Ref. Cuotas'!J768,'Ref. Cuotas'!J768)-1,"")</f>
        <v>498</v>
      </c>
      <c r="AQ769" s="7">
        <f>IFERROR(RANK('Ref. Cuotas'!K768,'Ref. Cuotas'!K:K,1)+COUNTIF('Ref. Cuotas'!$K$7:'Ref. Cuotas'!K768,'Ref. Cuotas'!K768)-1,"")</f>
        <v>2577</v>
      </c>
    </row>
    <row r="770" spans="31:43" ht="17.25" customHeight="1" x14ac:dyDescent="0.3">
      <c r="AE770" s="5" t="s">
        <v>765</v>
      </c>
      <c r="AF770" s="5" t="s">
        <v>3848</v>
      </c>
      <c r="AG770" s="6" t="s">
        <v>3048</v>
      </c>
      <c r="AH770" s="6" t="s">
        <v>4169</v>
      </c>
      <c r="AI770" s="7">
        <f>IFERROR(RANK('Ref. Cuotas'!H769,'Ref. Cuotas'!H:H,0)+COUNTIF('Ref. Cuotas'!$H$7:'Ref. Cuotas'!H769,'Ref. Cuotas'!H769)-1,"")</f>
        <v>414</v>
      </c>
      <c r="AJ770" s="7">
        <f>IFERROR(RANK('Ref. Cuotas'!I769,'Ref. Cuotas'!I:I,0)+COUNTIF('Ref. Cuotas'!$I$7:'Ref. Cuotas'!I769,'Ref. Cuotas'!I769)-1,"")</f>
        <v>1524</v>
      </c>
      <c r="AK770" s="7">
        <f>IFERROR(RANK('Ref. Cuotas'!J769,'Ref. Cuotas'!J:J,0)+COUNTIF('Ref. Cuotas'!$J$7:'Ref. Cuotas'!J769,'Ref. Cuotas'!J769)-1,"")</f>
        <v>1324</v>
      </c>
      <c r="AL770" s="7">
        <f>IFERROR(RANK('Ref. Cuotas'!K769,'Ref. Cuotas'!K:K,0)+COUNTIF('Ref. Cuotas'!$K$7:'Ref. Cuotas'!K769,'Ref. Cuotas'!K769)-1,"")</f>
        <v>1650</v>
      </c>
      <c r="AM770" s="7">
        <f>IFERROR(RANK('Ref. Cuotas'!L769,'Ref. Cuotas'!L:L,0)+COUNTIF('Ref. Cuotas'!$L$7:'Ref. Cuotas'!L769,'Ref. Cuotas'!L769)-1,"")</f>
        <v>2101</v>
      </c>
      <c r="AN770" s="7">
        <f>IFERROR(RANK('Ref. Cuotas'!M769,'Ref. Cuotas'!M:M,0)+COUNTIF('Ref. Cuotas'!$M$7:'Ref. Cuotas'!M769,'Ref. Cuotas'!M769)-1,"")</f>
        <v>1501</v>
      </c>
      <c r="AO770" s="7">
        <f>IFERROR(RANK('Ref. Cuotas'!H769,'Ref. Cuotas'!H:H,1)+COUNTIF('Ref. Cuotas'!$H$7:'Ref. Cuotas'!H769,'Ref. Cuotas'!H769)-1,"")</f>
        <v>2389</v>
      </c>
      <c r="AP770" s="7">
        <f>IFERROR(RANK('Ref. Cuotas'!J769,'Ref. Cuotas'!J:J,1)+COUNTIF('Ref. Cuotas'!$J$7:'Ref. Cuotas'!J769,'Ref. Cuotas'!J769)-1,"")</f>
        <v>499</v>
      </c>
      <c r="AQ770" s="7">
        <f>IFERROR(RANK('Ref. Cuotas'!K769,'Ref. Cuotas'!K:K,1)+COUNTIF('Ref. Cuotas'!$K$7:'Ref. Cuotas'!K769,'Ref. Cuotas'!K769)-1,"")</f>
        <v>1153</v>
      </c>
    </row>
    <row r="771" spans="31:43" ht="17.25" customHeight="1" x14ac:dyDescent="0.3">
      <c r="AE771" s="5" t="s">
        <v>766</v>
      </c>
      <c r="AF771" s="5" t="s">
        <v>3849</v>
      </c>
      <c r="AG771" s="6" t="s">
        <v>3049</v>
      </c>
      <c r="AH771" s="6" t="s">
        <v>4092</v>
      </c>
      <c r="AI771" s="7">
        <f>IFERROR(RANK('Ref. Cuotas'!H770,'Ref. Cuotas'!H:H,0)+COUNTIF('Ref. Cuotas'!$H$7:'Ref. Cuotas'!H770,'Ref. Cuotas'!H770)-1,"")</f>
        <v>849</v>
      </c>
      <c r="AJ771" s="7">
        <f>IFERROR(RANK('Ref. Cuotas'!I770,'Ref. Cuotas'!I:I,0)+COUNTIF('Ref. Cuotas'!$I$7:'Ref. Cuotas'!I770,'Ref. Cuotas'!I770)-1,"")</f>
        <v>895</v>
      </c>
      <c r="AK771" s="7">
        <f>IFERROR(RANK('Ref. Cuotas'!J770,'Ref. Cuotas'!J:J,0)+COUNTIF('Ref. Cuotas'!$J$7:'Ref. Cuotas'!J770,'Ref. Cuotas'!J770)-1,"")</f>
        <v>1325</v>
      </c>
      <c r="AL771" s="7">
        <f>IFERROR(RANK('Ref. Cuotas'!K770,'Ref. Cuotas'!K:K,0)+COUNTIF('Ref. Cuotas'!$K$7:'Ref. Cuotas'!K770,'Ref. Cuotas'!K770)-1,"")</f>
        <v>1340</v>
      </c>
      <c r="AM771" s="7">
        <f>IFERROR(RANK('Ref. Cuotas'!L770,'Ref. Cuotas'!L:L,0)+COUNTIF('Ref. Cuotas'!$L$7:'Ref. Cuotas'!L770,'Ref. Cuotas'!L770)-1,"")</f>
        <v>860</v>
      </c>
      <c r="AN771" s="7">
        <f>IFERROR(RANK('Ref. Cuotas'!M770,'Ref. Cuotas'!M:M,0)+COUNTIF('Ref. Cuotas'!$M$7:'Ref. Cuotas'!M770,'Ref. Cuotas'!M770)-1,"")</f>
        <v>1502</v>
      </c>
      <c r="AO771" s="7">
        <f>IFERROR(RANK('Ref. Cuotas'!H770,'Ref. Cuotas'!H:H,1)+COUNTIF('Ref. Cuotas'!$H$7:'Ref. Cuotas'!H770,'Ref. Cuotas'!H770)-1,"")</f>
        <v>1954</v>
      </c>
      <c r="AP771" s="7">
        <f>IFERROR(RANK('Ref. Cuotas'!J770,'Ref. Cuotas'!J:J,1)+COUNTIF('Ref. Cuotas'!$J$7:'Ref. Cuotas'!J770,'Ref. Cuotas'!J770)-1,"")</f>
        <v>500</v>
      </c>
      <c r="AQ771" s="7">
        <f>IFERROR(RANK('Ref. Cuotas'!K770,'Ref. Cuotas'!K:K,1)+COUNTIF('Ref. Cuotas'!$K$7:'Ref. Cuotas'!K770,'Ref. Cuotas'!K770)-1,"")</f>
        <v>1463</v>
      </c>
    </row>
    <row r="772" spans="31:43" ht="17.25" customHeight="1" x14ac:dyDescent="0.3">
      <c r="AE772" s="5" t="s">
        <v>767</v>
      </c>
      <c r="AF772" s="5" t="s">
        <v>3850</v>
      </c>
      <c r="AG772" s="6" t="s">
        <v>3049</v>
      </c>
      <c r="AH772" s="6" t="s">
        <v>4093</v>
      </c>
      <c r="AI772" s="7">
        <f>IFERROR(RANK('Ref. Cuotas'!H771,'Ref. Cuotas'!H:H,0)+COUNTIF('Ref. Cuotas'!$H$7:'Ref. Cuotas'!H771,'Ref. Cuotas'!H771)-1,"")</f>
        <v>886</v>
      </c>
      <c r="AJ772" s="7">
        <f>IFERROR(RANK('Ref. Cuotas'!I771,'Ref. Cuotas'!I:I,0)+COUNTIF('Ref. Cuotas'!$I$7:'Ref. Cuotas'!I771,'Ref. Cuotas'!I771)-1,"")</f>
        <v>1525</v>
      </c>
      <c r="AK772" s="7">
        <f>IFERROR(RANK('Ref. Cuotas'!J771,'Ref. Cuotas'!J:J,0)+COUNTIF('Ref. Cuotas'!$J$7:'Ref. Cuotas'!J771,'Ref. Cuotas'!J771)-1,"")</f>
        <v>1326</v>
      </c>
      <c r="AL772" s="7">
        <f>IFERROR(RANK('Ref. Cuotas'!K771,'Ref. Cuotas'!K:K,0)+COUNTIF('Ref. Cuotas'!$K$7:'Ref. Cuotas'!K771,'Ref. Cuotas'!K771)-1,"")</f>
        <v>2395</v>
      </c>
      <c r="AM772" s="7">
        <f>IFERROR(RANK('Ref. Cuotas'!L771,'Ref. Cuotas'!L:L,0)+COUNTIF('Ref. Cuotas'!$L$7:'Ref. Cuotas'!L771,'Ref. Cuotas'!L771)-1,"")</f>
        <v>1731</v>
      </c>
      <c r="AN772" s="7">
        <f>IFERROR(RANK('Ref. Cuotas'!M771,'Ref. Cuotas'!M:M,0)+COUNTIF('Ref. Cuotas'!$M$7:'Ref. Cuotas'!M771,'Ref. Cuotas'!M771)-1,"")</f>
        <v>1503</v>
      </c>
      <c r="AO772" s="7">
        <f>IFERROR(RANK('Ref. Cuotas'!H771,'Ref. Cuotas'!H:H,1)+COUNTIF('Ref. Cuotas'!$H$7:'Ref. Cuotas'!H771,'Ref. Cuotas'!H771)-1,"")</f>
        <v>1917</v>
      </c>
      <c r="AP772" s="7">
        <f>IFERROR(RANK('Ref. Cuotas'!J771,'Ref. Cuotas'!J:J,1)+COUNTIF('Ref. Cuotas'!$J$7:'Ref. Cuotas'!J771,'Ref. Cuotas'!J771)-1,"")</f>
        <v>501</v>
      </c>
      <c r="AQ772" s="7">
        <f>IFERROR(RANK('Ref. Cuotas'!K771,'Ref. Cuotas'!K:K,1)+COUNTIF('Ref. Cuotas'!$K$7:'Ref. Cuotas'!K771,'Ref. Cuotas'!K771)-1,"")</f>
        <v>408</v>
      </c>
    </row>
    <row r="773" spans="31:43" ht="17.25" customHeight="1" x14ac:dyDescent="0.3">
      <c r="AE773" s="5" t="s">
        <v>768</v>
      </c>
      <c r="AF773" s="5" t="s">
        <v>3851</v>
      </c>
      <c r="AG773" s="6" t="s">
        <v>3049</v>
      </c>
      <c r="AH773" s="6" t="s">
        <v>4167</v>
      </c>
      <c r="AI773" s="7">
        <f>IFERROR(RANK('Ref. Cuotas'!H772,'Ref. Cuotas'!H:H,0)+COUNTIF('Ref. Cuotas'!$H$7:'Ref. Cuotas'!H772,'Ref. Cuotas'!H772)-1,"")</f>
        <v>818</v>
      </c>
      <c r="AJ773" s="7">
        <f>IFERROR(RANK('Ref. Cuotas'!I772,'Ref. Cuotas'!I:I,0)+COUNTIF('Ref. Cuotas'!$I$7:'Ref. Cuotas'!I772,'Ref. Cuotas'!I772)-1,"")</f>
        <v>788</v>
      </c>
      <c r="AK773" s="7">
        <f>IFERROR(RANK('Ref. Cuotas'!J772,'Ref. Cuotas'!J:J,0)+COUNTIF('Ref. Cuotas'!$J$7:'Ref. Cuotas'!J772,'Ref. Cuotas'!J772)-1,"")</f>
        <v>1327</v>
      </c>
      <c r="AL773" s="7">
        <f>IFERROR(RANK('Ref. Cuotas'!K772,'Ref. Cuotas'!K:K,0)+COUNTIF('Ref. Cuotas'!$K$7:'Ref. Cuotas'!K772,'Ref. Cuotas'!K772)-1,"")</f>
        <v>1867</v>
      </c>
      <c r="AM773" s="7">
        <f>IFERROR(RANK('Ref. Cuotas'!L772,'Ref. Cuotas'!L:L,0)+COUNTIF('Ref. Cuotas'!$L$7:'Ref. Cuotas'!L772,'Ref. Cuotas'!L772)-1,"")</f>
        <v>1152</v>
      </c>
      <c r="AN773" s="7">
        <f>IFERROR(RANK('Ref. Cuotas'!M772,'Ref. Cuotas'!M:M,0)+COUNTIF('Ref. Cuotas'!$M$7:'Ref. Cuotas'!M772,'Ref. Cuotas'!M772)-1,"")</f>
        <v>1504</v>
      </c>
      <c r="AO773" s="7">
        <f>IFERROR(RANK('Ref. Cuotas'!H772,'Ref. Cuotas'!H:H,1)+COUNTIF('Ref. Cuotas'!$H$7:'Ref. Cuotas'!H772,'Ref. Cuotas'!H772)-1,"")</f>
        <v>1985</v>
      </c>
      <c r="AP773" s="7">
        <f>IFERROR(RANK('Ref. Cuotas'!J772,'Ref. Cuotas'!J:J,1)+COUNTIF('Ref. Cuotas'!$J$7:'Ref. Cuotas'!J772,'Ref. Cuotas'!J772)-1,"")</f>
        <v>502</v>
      </c>
      <c r="AQ773" s="7">
        <f>IFERROR(RANK('Ref. Cuotas'!K772,'Ref. Cuotas'!K:K,1)+COUNTIF('Ref. Cuotas'!$K$7:'Ref. Cuotas'!K772,'Ref. Cuotas'!K772)-1,"")</f>
        <v>936</v>
      </c>
    </row>
    <row r="774" spans="31:43" ht="17.25" customHeight="1" x14ac:dyDescent="0.3">
      <c r="AE774" s="5" t="s">
        <v>769</v>
      </c>
      <c r="AF774" s="5" t="s">
        <v>3852</v>
      </c>
      <c r="AG774" s="6" t="s">
        <v>3049</v>
      </c>
      <c r="AH774" s="6" t="s">
        <v>4097</v>
      </c>
      <c r="AI774" s="7">
        <f>IFERROR(RANK('Ref. Cuotas'!H773,'Ref. Cuotas'!H:H,0)+COUNTIF('Ref. Cuotas'!$H$7:'Ref. Cuotas'!H773,'Ref. Cuotas'!H773)-1,"")</f>
        <v>482</v>
      </c>
      <c r="AJ774" s="7">
        <f>IFERROR(RANK('Ref. Cuotas'!I773,'Ref. Cuotas'!I:I,0)+COUNTIF('Ref. Cuotas'!$I$7:'Ref. Cuotas'!I773,'Ref. Cuotas'!I773)-1,"")</f>
        <v>1526</v>
      </c>
      <c r="AK774" s="7">
        <f>IFERROR(RANK('Ref. Cuotas'!J773,'Ref. Cuotas'!J:J,0)+COUNTIF('Ref. Cuotas'!$J$7:'Ref. Cuotas'!J773,'Ref. Cuotas'!J773)-1,"")</f>
        <v>1328</v>
      </c>
      <c r="AL774" s="7">
        <f>IFERROR(RANK('Ref. Cuotas'!K773,'Ref. Cuotas'!K:K,0)+COUNTIF('Ref. Cuotas'!$K$7:'Ref. Cuotas'!K773,'Ref. Cuotas'!K773)-1,"")</f>
        <v>1901</v>
      </c>
      <c r="AM774" s="7">
        <f>IFERROR(RANK('Ref. Cuotas'!L773,'Ref. Cuotas'!L:L,0)+COUNTIF('Ref. Cuotas'!$L$7:'Ref. Cuotas'!L773,'Ref. Cuotas'!L773)-1,"")</f>
        <v>2305</v>
      </c>
      <c r="AN774" s="7">
        <f>IFERROR(RANK('Ref. Cuotas'!M773,'Ref. Cuotas'!M:M,0)+COUNTIF('Ref. Cuotas'!$M$7:'Ref. Cuotas'!M773,'Ref. Cuotas'!M773)-1,"")</f>
        <v>1505</v>
      </c>
      <c r="AO774" s="7">
        <f>IFERROR(RANK('Ref. Cuotas'!H773,'Ref. Cuotas'!H:H,1)+COUNTIF('Ref. Cuotas'!$H$7:'Ref. Cuotas'!H773,'Ref. Cuotas'!H773)-1,"")</f>
        <v>2321</v>
      </c>
      <c r="AP774" s="7">
        <f>IFERROR(RANK('Ref. Cuotas'!J773,'Ref. Cuotas'!J:J,1)+COUNTIF('Ref. Cuotas'!$J$7:'Ref. Cuotas'!J773,'Ref. Cuotas'!J773)-1,"")</f>
        <v>503</v>
      </c>
      <c r="AQ774" s="7">
        <f>IFERROR(RANK('Ref. Cuotas'!K773,'Ref. Cuotas'!K:K,1)+COUNTIF('Ref. Cuotas'!$K$7:'Ref. Cuotas'!K773,'Ref. Cuotas'!K773)-1,"")</f>
        <v>902</v>
      </c>
    </row>
    <row r="775" spans="31:43" ht="17.25" customHeight="1" x14ac:dyDescent="0.3">
      <c r="AE775" s="5" t="s">
        <v>770</v>
      </c>
      <c r="AF775" s="5" t="s">
        <v>3853</v>
      </c>
      <c r="AG775" s="6" t="s">
        <v>3049</v>
      </c>
      <c r="AH775" s="6" t="s">
        <v>4169</v>
      </c>
      <c r="AI775" s="7">
        <f>IFERROR(RANK('Ref. Cuotas'!H774,'Ref. Cuotas'!H:H,0)+COUNTIF('Ref. Cuotas'!$H$7:'Ref. Cuotas'!H774,'Ref. Cuotas'!H774)-1,"")</f>
        <v>563</v>
      </c>
      <c r="AJ775" s="7">
        <f>IFERROR(RANK('Ref. Cuotas'!I774,'Ref. Cuotas'!I:I,0)+COUNTIF('Ref. Cuotas'!$I$7:'Ref. Cuotas'!I774,'Ref. Cuotas'!I774)-1,"")</f>
        <v>1527</v>
      </c>
      <c r="AK775" s="7">
        <f>IFERROR(RANK('Ref. Cuotas'!J774,'Ref. Cuotas'!J:J,0)+COUNTIF('Ref. Cuotas'!$J$7:'Ref. Cuotas'!J774,'Ref. Cuotas'!J774)-1,"")</f>
        <v>1329</v>
      </c>
      <c r="AL775" s="7">
        <f>IFERROR(RANK('Ref. Cuotas'!K774,'Ref. Cuotas'!K:K,0)+COUNTIF('Ref. Cuotas'!$K$7:'Ref. Cuotas'!K774,'Ref. Cuotas'!K774)-1,"")</f>
        <v>2653</v>
      </c>
      <c r="AM775" s="7">
        <f>IFERROR(RANK('Ref. Cuotas'!L774,'Ref. Cuotas'!L:L,0)+COUNTIF('Ref. Cuotas'!$L$7:'Ref. Cuotas'!L774,'Ref. Cuotas'!L774)-1,"")</f>
        <v>2649</v>
      </c>
      <c r="AN775" s="7">
        <f>IFERROR(RANK('Ref. Cuotas'!M774,'Ref. Cuotas'!M:M,0)+COUNTIF('Ref. Cuotas'!$M$7:'Ref. Cuotas'!M774,'Ref. Cuotas'!M774)-1,"")</f>
        <v>1506</v>
      </c>
      <c r="AO775" s="7">
        <f>IFERROR(RANK('Ref. Cuotas'!H774,'Ref. Cuotas'!H:H,1)+COUNTIF('Ref. Cuotas'!$H$7:'Ref. Cuotas'!H774,'Ref. Cuotas'!H774)-1,"")</f>
        <v>2240</v>
      </c>
      <c r="AP775" s="7">
        <f>IFERROR(RANK('Ref. Cuotas'!J774,'Ref. Cuotas'!J:J,1)+COUNTIF('Ref. Cuotas'!$J$7:'Ref. Cuotas'!J774,'Ref. Cuotas'!J774)-1,"")</f>
        <v>504</v>
      </c>
      <c r="AQ775" s="7">
        <f>IFERROR(RANK('Ref. Cuotas'!K774,'Ref. Cuotas'!K:K,1)+COUNTIF('Ref. Cuotas'!$K$7:'Ref. Cuotas'!K774,'Ref. Cuotas'!K774)-1,"")</f>
        <v>71</v>
      </c>
    </row>
    <row r="776" spans="31:43" ht="17.25" customHeight="1" x14ac:dyDescent="0.3">
      <c r="AE776" s="5" t="s">
        <v>771</v>
      </c>
      <c r="AF776" s="5" t="s">
        <v>3854</v>
      </c>
      <c r="AG776" s="6" t="s">
        <v>3050</v>
      </c>
      <c r="AH776" s="6" t="s">
        <v>4092</v>
      </c>
      <c r="AI776" s="7">
        <f>IFERROR(RANK('Ref. Cuotas'!H775,'Ref. Cuotas'!H:H,0)+COUNTIF('Ref. Cuotas'!$H$7:'Ref. Cuotas'!H775,'Ref. Cuotas'!H775)-1,"")</f>
        <v>641</v>
      </c>
      <c r="AJ776" s="7">
        <f>IFERROR(RANK('Ref. Cuotas'!I775,'Ref. Cuotas'!I:I,0)+COUNTIF('Ref. Cuotas'!$I$7:'Ref. Cuotas'!I775,'Ref. Cuotas'!I775)-1,"")</f>
        <v>376</v>
      </c>
      <c r="AK776" s="7">
        <f>IFERROR(RANK('Ref. Cuotas'!J775,'Ref. Cuotas'!J:J,0)+COUNTIF('Ref. Cuotas'!$J$7:'Ref. Cuotas'!J775,'Ref. Cuotas'!J775)-1,"")</f>
        <v>454</v>
      </c>
      <c r="AL776" s="7">
        <f>IFERROR(RANK('Ref. Cuotas'!K775,'Ref. Cuotas'!K:K,0)+COUNTIF('Ref. Cuotas'!$K$7:'Ref. Cuotas'!K775,'Ref. Cuotas'!K775)-1,"")</f>
        <v>801</v>
      </c>
      <c r="AM776" s="7">
        <f>IFERROR(RANK('Ref. Cuotas'!L775,'Ref. Cuotas'!L:L,0)+COUNTIF('Ref. Cuotas'!$L$7:'Ref. Cuotas'!L775,'Ref. Cuotas'!L775)-1,"")</f>
        <v>260</v>
      </c>
      <c r="AN776" s="7">
        <f>IFERROR(RANK('Ref. Cuotas'!M775,'Ref. Cuotas'!M:M,0)+COUNTIF('Ref. Cuotas'!$M$7:'Ref. Cuotas'!M775,'Ref. Cuotas'!M775)-1,"")</f>
        <v>1507</v>
      </c>
      <c r="AO776" s="7">
        <f>IFERROR(RANK('Ref. Cuotas'!H775,'Ref. Cuotas'!H:H,1)+COUNTIF('Ref. Cuotas'!$H$7:'Ref. Cuotas'!H775,'Ref. Cuotas'!H775)-1,"")</f>
        <v>2162</v>
      </c>
      <c r="AP776" s="7">
        <f>IFERROR(RANK('Ref. Cuotas'!J775,'Ref. Cuotas'!J:J,1)+COUNTIF('Ref. Cuotas'!$J$7:'Ref. Cuotas'!J775,'Ref. Cuotas'!J775)-1,"")</f>
        <v>2349</v>
      </c>
      <c r="AQ776" s="7">
        <f>IFERROR(RANK('Ref. Cuotas'!K775,'Ref. Cuotas'!K:K,1)+COUNTIF('Ref. Cuotas'!$K$7:'Ref. Cuotas'!K775,'Ref. Cuotas'!K775)-1,"")</f>
        <v>2002</v>
      </c>
    </row>
    <row r="777" spans="31:43" ht="17.25" customHeight="1" x14ac:dyDescent="0.3">
      <c r="AE777" s="5" t="s">
        <v>772</v>
      </c>
      <c r="AF777" s="5" t="s">
        <v>3855</v>
      </c>
      <c r="AG777" s="6" t="s">
        <v>3050</v>
      </c>
      <c r="AH777" s="6" t="s">
        <v>4093</v>
      </c>
      <c r="AI777" s="7">
        <f>IFERROR(RANK('Ref. Cuotas'!H776,'Ref. Cuotas'!H:H,0)+COUNTIF('Ref. Cuotas'!$H$7:'Ref. Cuotas'!H776,'Ref. Cuotas'!H776)-1,"")</f>
        <v>588</v>
      </c>
      <c r="AJ777" s="7">
        <f>IFERROR(RANK('Ref. Cuotas'!I776,'Ref. Cuotas'!I:I,0)+COUNTIF('Ref. Cuotas'!$I$7:'Ref. Cuotas'!I776,'Ref. Cuotas'!I776)-1,"")</f>
        <v>1528</v>
      </c>
      <c r="AK777" s="7">
        <f>IFERROR(RANK('Ref. Cuotas'!J776,'Ref. Cuotas'!J:J,0)+COUNTIF('Ref. Cuotas'!$J$7:'Ref. Cuotas'!J776,'Ref. Cuotas'!J776)-1,"")</f>
        <v>1330</v>
      </c>
      <c r="AL777" s="7">
        <f>IFERROR(RANK('Ref. Cuotas'!K776,'Ref. Cuotas'!K:K,0)+COUNTIF('Ref. Cuotas'!$K$7:'Ref. Cuotas'!K776,'Ref. Cuotas'!K776)-1,"")</f>
        <v>2051</v>
      </c>
      <c r="AM777" s="7">
        <f>IFERROR(RANK('Ref. Cuotas'!L776,'Ref. Cuotas'!L:L,0)+COUNTIF('Ref. Cuotas'!$L$7:'Ref. Cuotas'!L776,'Ref. Cuotas'!L776)-1,"")</f>
        <v>1400</v>
      </c>
      <c r="AN777" s="7">
        <f>IFERROR(RANK('Ref. Cuotas'!M776,'Ref. Cuotas'!M:M,0)+COUNTIF('Ref. Cuotas'!$M$7:'Ref. Cuotas'!M776,'Ref. Cuotas'!M776)-1,"")</f>
        <v>1508</v>
      </c>
      <c r="AO777" s="7">
        <f>IFERROR(RANK('Ref. Cuotas'!H776,'Ref. Cuotas'!H:H,1)+COUNTIF('Ref. Cuotas'!$H$7:'Ref. Cuotas'!H776,'Ref. Cuotas'!H776)-1,"")</f>
        <v>2215</v>
      </c>
      <c r="AP777" s="7">
        <f>IFERROR(RANK('Ref. Cuotas'!J776,'Ref. Cuotas'!J:J,1)+COUNTIF('Ref. Cuotas'!$J$7:'Ref. Cuotas'!J776,'Ref. Cuotas'!J776)-1,"")</f>
        <v>505</v>
      </c>
      <c r="AQ777" s="7">
        <f>IFERROR(RANK('Ref. Cuotas'!K776,'Ref. Cuotas'!K:K,1)+COUNTIF('Ref. Cuotas'!$K$7:'Ref. Cuotas'!K776,'Ref. Cuotas'!K776)-1,"")</f>
        <v>752</v>
      </c>
    </row>
    <row r="778" spans="31:43" ht="17.25" customHeight="1" x14ac:dyDescent="0.3">
      <c r="AE778" s="5" t="s">
        <v>773</v>
      </c>
      <c r="AF778" s="5" t="s">
        <v>3856</v>
      </c>
      <c r="AG778" s="6" t="s">
        <v>3050</v>
      </c>
      <c r="AH778" s="6" t="s">
        <v>4167</v>
      </c>
      <c r="AI778" s="7">
        <f>IFERROR(RANK('Ref. Cuotas'!H777,'Ref. Cuotas'!H:H,0)+COUNTIF('Ref. Cuotas'!$H$7:'Ref. Cuotas'!H777,'Ref. Cuotas'!H777)-1,"")</f>
        <v>572</v>
      </c>
      <c r="AJ778" s="7">
        <f>IFERROR(RANK('Ref. Cuotas'!I777,'Ref. Cuotas'!I:I,0)+COUNTIF('Ref. Cuotas'!$I$7:'Ref. Cuotas'!I777,'Ref. Cuotas'!I777)-1,"")</f>
        <v>1011</v>
      </c>
      <c r="AK778" s="7">
        <f>IFERROR(RANK('Ref. Cuotas'!J777,'Ref. Cuotas'!J:J,0)+COUNTIF('Ref. Cuotas'!$J$7:'Ref. Cuotas'!J777,'Ref. Cuotas'!J777)-1,"")</f>
        <v>510</v>
      </c>
      <c r="AL778" s="7">
        <f>IFERROR(RANK('Ref. Cuotas'!K777,'Ref. Cuotas'!K:K,0)+COUNTIF('Ref. Cuotas'!$K$7:'Ref. Cuotas'!K777,'Ref. Cuotas'!K777)-1,"")</f>
        <v>1111</v>
      </c>
      <c r="AM778" s="7">
        <f>IFERROR(RANK('Ref. Cuotas'!L777,'Ref. Cuotas'!L:L,0)+COUNTIF('Ref. Cuotas'!$L$7:'Ref. Cuotas'!L777,'Ref. Cuotas'!L777)-1,"")</f>
        <v>832</v>
      </c>
      <c r="AN778" s="7">
        <f>IFERROR(RANK('Ref. Cuotas'!M777,'Ref. Cuotas'!M:M,0)+COUNTIF('Ref. Cuotas'!$M$7:'Ref. Cuotas'!M777,'Ref. Cuotas'!M777)-1,"")</f>
        <v>1509</v>
      </c>
      <c r="AO778" s="7">
        <f>IFERROR(RANK('Ref. Cuotas'!H777,'Ref. Cuotas'!H:H,1)+COUNTIF('Ref. Cuotas'!$H$7:'Ref. Cuotas'!H777,'Ref. Cuotas'!H777)-1,"")</f>
        <v>2231</v>
      </c>
      <c r="AP778" s="7">
        <f>IFERROR(RANK('Ref. Cuotas'!J777,'Ref. Cuotas'!J:J,1)+COUNTIF('Ref. Cuotas'!$J$7:'Ref. Cuotas'!J777,'Ref. Cuotas'!J777)-1,"")</f>
        <v>2293</v>
      </c>
      <c r="AQ778" s="7">
        <f>IFERROR(RANK('Ref. Cuotas'!K777,'Ref. Cuotas'!K:K,1)+COUNTIF('Ref. Cuotas'!$K$7:'Ref. Cuotas'!K777,'Ref. Cuotas'!K777)-1,"")</f>
        <v>1692</v>
      </c>
    </row>
    <row r="779" spans="31:43" ht="17.25" customHeight="1" x14ac:dyDescent="0.3">
      <c r="AE779" s="5" t="s">
        <v>774</v>
      </c>
      <c r="AF779" s="5" t="s">
        <v>3857</v>
      </c>
      <c r="AG779" s="6" t="s">
        <v>3050</v>
      </c>
      <c r="AH779" s="6" t="s">
        <v>4094</v>
      </c>
      <c r="AI779" s="7">
        <f>IFERROR(RANK('Ref. Cuotas'!H778,'Ref. Cuotas'!H:H,0)+COUNTIF('Ref. Cuotas'!$H$7:'Ref. Cuotas'!H778,'Ref. Cuotas'!H778)-1,"")</f>
        <v>2311</v>
      </c>
      <c r="AJ779" s="7">
        <f>IFERROR(RANK('Ref. Cuotas'!I778,'Ref. Cuotas'!I:I,0)+COUNTIF('Ref. Cuotas'!$I$7:'Ref. Cuotas'!I778,'Ref. Cuotas'!I778)-1,"")</f>
        <v>1529</v>
      </c>
      <c r="AK779" s="7">
        <f>IFERROR(RANK('Ref. Cuotas'!J778,'Ref. Cuotas'!J:J,0)+COUNTIF('Ref. Cuotas'!$J$7:'Ref. Cuotas'!J778,'Ref. Cuotas'!J778)-1,"")</f>
        <v>1331</v>
      </c>
      <c r="AL779" s="7">
        <f>IFERROR(RANK('Ref. Cuotas'!K778,'Ref. Cuotas'!K:K,0)+COUNTIF('Ref. Cuotas'!$K$7:'Ref. Cuotas'!K778,'Ref. Cuotas'!K778)-1,"")</f>
        <v>2654</v>
      </c>
      <c r="AM779" s="7">
        <f>IFERROR(RANK('Ref. Cuotas'!L778,'Ref. Cuotas'!L:L,0)+COUNTIF('Ref. Cuotas'!$L$7:'Ref. Cuotas'!L778,'Ref. Cuotas'!L778)-1,"")</f>
        <v>2650</v>
      </c>
      <c r="AN779" s="7">
        <f>IFERROR(RANK('Ref. Cuotas'!M778,'Ref. Cuotas'!M:M,0)+COUNTIF('Ref. Cuotas'!$M$7:'Ref. Cuotas'!M778,'Ref. Cuotas'!M778)-1,"")</f>
        <v>1510</v>
      </c>
      <c r="AO779" s="7">
        <f>IFERROR(RANK('Ref. Cuotas'!H778,'Ref. Cuotas'!H:H,1)+COUNTIF('Ref. Cuotas'!$H$7:'Ref. Cuotas'!H778,'Ref. Cuotas'!H778)-1,"")</f>
        <v>495</v>
      </c>
      <c r="AP779" s="7">
        <f>IFERROR(RANK('Ref. Cuotas'!J778,'Ref. Cuotas'!J:J,1)+COUNTIF('Ref. Cuotas'!$J$7:'Ref. Cuotas'!J778,'Ref. Cuotas'!J778)-1,"")</f>
        <v>506</v>
      </c>
      <c r="AQ779" s="7">
        <f>IFERROR(RANK('Ref. Cuotas'!K778,'Ref. Cuotas'!K:K,1)+COUNTIF('Ref. Cuotas'!$K$7:'Ref. Cuotas'!K778,'Ref. Cuotas'!K778)-1,"")</f>
        <v>72</v>
      </c>
    </row>
    <row r="780" spans="31:43" ht="17.25" customHeight="1" x14ac:dyDescent="0.3">
      <c r="AE780" s="5" t="s">
        <v>775</v>
      </c>
      <c r="AF780" s="5" t="s">
        <v>3858</v>
      </c>
      <c r="AG780" s="6" t="s">
        <v>3050</v>
      </c>
      <c r="AH780" s="6" t="s">
        <v>4170</v>
      </c>
      <c r="AI780" s="7">
        <f>IFERROR(RANK('Ref. Cuotas'!H779,'Ref. Cuotas'!H:H,0)+COUNTIF('Ref. Cuotas'!$H$7:'Ref. Cuotas'!H779,'Ref. Cuotas'!H779)-1,"")</f>
        <v>2312</v>
      </c>
      <c r="AJ780" s="7">
        <f>IFERROR(RANK('Ref. Cuotas'!I779,'Ref. Cuotas'!I:I,0)+COUNTIF('Ref. Cuotas'!$I$7:'Ref. Cuotas'!I779,'Ref. Cuotas'!I779)-1,"")</f>
        <v>1530</v>
      </c>
      <c r="AK780" s="7">
        <f>IFERROR(RANK('Ref. Cuotas'!J779,'Ref. Cuotas'!J:J,0)+COUNTIF('Ref. Cuotas'!$J$7:'Ref. Cuotas'!J779,'Ref. Cuotas'!J779)-1,"")</f>
        <v>1332</v>
      </c>
      <c r="AL780" s="7">
        <f>IFERROR(RANK('Ref. Cuotas'!K779,'Ref. Cuotas'!K:K,0)+COUNTIF('Ref. Cuotas'!$K$7:'Ref. Cuotas'!K779,'Ref. Cuotas'!K779)-1,"")</f>
        <v>2655</v>
      </c>
      <c r="AM780" s="7">
        <f>IFERROR(RANK('Ref. Cuotas'!L779,'Ref. Cuotas'!L:L,0)+COUNTIF('Ref. Cuotas'!$L$7:'Ref. Cuotas'!L779,'Ref. Cuotas'!L779)-1,"")</f>
        <v>2651</v>
      </c>
      <c r="AN780" s="7">
        <f>IFERROR(RANK('Ref. Cuotas'!M779,'Ref. Cuotas'!M:M,0)+COUNTIF('Ref. Cuotas'!$M$7:'Ref. Cuotas'!M779,'Ref. Cuotas'!M779)-1,"")</f>
        <v>1511</v>
      </c>
      <c r="AO780" s="7">
        <f>IFERROR(RANK('Ref. Cuotas'!H779,'Ref. Cuotas'!H:H,1)+COUNTIF('Ref. Cuotas'!$H$7:'Ref. Cuotas'!H779,'Ref. Cuotas'!H779)-1,"")</f>
        <v>496</v>
      </c>
      <c r="AP780" s="7">
        <f>IFERROR(RANK('Ref. Cuotas'!J779,'Ref. Cuotas'!J:J,1)+COUNTIF('Ref. Cuotas'!$J$7:'Ref. Cuotas'!J779,'Ref. Cuotas'!J779)-1,"")</f>
        <v>507</v>
      </c>
      <c r="AQ780" s="7">
        <f>IFERROR(RANK('Ref. Cuotas'!K779,'Ref. Cuotas'!K:K,1)+COUNTIF('Ref. Cuotas'!$K$7:'Ref. Cuotas'!K779,'Ref. Cuotas'!K779)-1,"")</f>
        <v>73</v>
      </c>
    </row>
    <row r="781" spans="31:43" ht="17.25" customHeight="1" x14ac:dyDescent="0.3">
      <c r="AE781" s="5" t="s">
        <v>776</v>
      </c>
      <c r="AF781" s="5" t="s">
        <v>3859</v>
      </c>
      <c r="AG781" s="6" t="s">
        <v>3050</v>
      </c>
      <c r="AH781" s="6" t="s">
        <v>4097</v>
      </c>
      <c r="AI781" s="7">
        <f>IFERROR(RANK('Ref. Cuotas'!H780,'Ref. Cuotas'!H:H,0)+COUNTIF('Ref. Cuotas'!$H$7:'Ref. Cuotas'!H780,'Ref. Cuotas'!H780)-1,"")</f>
        <v>528</v>
      </c>
      <c r="AJ781" s="7">
        <f>IFERROR(RANK('Ref. Cuotas'!I780,'Ref. Cuotas'!I:I,0)+COUNTIF('Ref. Cuotas'!$I$7:'Ref. Cuotas'!I780,'Ref. Cuotas'!I780)-1,"")</f>
        <v>1531</v>
      </c>
      <c r="AK781" s="7">
        <f>IFERROR(RANK('Ref. Cuotas'!J780,'Ref. Cuotas'!J:J,0)+COUNTIF('Ref. Cuotas'!$J$7:'Ref. Cuotas'!J780,'Ref. Cuotas'!J780)-1,"")</f>
        <v>1333</v>
      </c>
      <c r="AL781" s="7">
        <f>IFERROR(RANK('Ref. Cuotas'!K780,'Ref. Cuotas'!K:K,0)+COUNTIF('Ref. Cuotas'!$K$7:'Ref. Cuotas'!K780,'Ref. Cuotas'!K780)-1,"")</f>
        <v>692</v>
      </c>
      <c r="AM781" s="7">
        <f>IFERROR(RANK('Ref. Cuotas'!L780,'Ref. Cuotas'!L:L,0)+COUNTIF('Ref. Cuotas'!$L$7:'Ref. Cuotas'!L780,'Ref. Cuotas'!L780)-1,"")</f>
        <v>1547</v>
      </c>
      <c r="AN781" s="7">
        <f>IFERROR(RANK('Ref. Cuotas'!M780,'Ref. Cuotas'!M:M,0)+COUNTIF('Ref. Cuotas'!$M$7:'Ref. Cuotas'!M780,'Ref. Cuotas'!M780)-1,"")</f>
        <v>352</v>
      </c>
      <c r="AO781" s="7">
        <f>IFERROR(RANK('Ref. Cuotas'!H780,'Ref. Cuotas'!H:H,1)+COUNTIF('Ref. Cuotas'!$H$7:'Ref. Cuotas'!H780,'Ref. Cuotas'!H780)-1,"")</f>
        <v>2275</v>
      </c>
      <c r="AP781" s="7">
        <f>IFERROR(RANK('Ref. Cuotas'!J780,'Ref. Cuotas'!J:J,1)+COUNTIF('Ref. Cuotas'!$J$7:'Ref. Cuotas'!J780,'Ref. Cuotas'!J780)-1,"")</f>
        <v>508</v>
      </c>
      <c r="AQ781" s="7">
        <f>IFERROR(RANK('Ref. Cuotas'!K780,'Ref. Cuotas'!K:K,1)+COUNTIF('Ref. Cuotas'!$K$7:'Ref. Cuotas'!K780,'Ref. Cuotas'!K780)-1,"")</f>
        <v>2111</v>
      </c>
    </row>
    <row r="782" spans="31:43" ht="17.25" customHeight="1" x14ac:dyDescent="0.3">
      <c r="AE782" s="5" t="s">
        <v>777</v>
      </c>
      <c r="AF782" s="5" t="s">
        <v>3860</v>
      </c>
      <c r="AG782" s="6" t="s">
        <v>3050</v>
      </c>
      <c r="AH782" s="6" t="s">
        <v>4169</v>
      </c>
      <c r="AI782" s="7">
        <f>IFERROR(RANK('Ref. Cuotas'!H781,'Ref. Cuotas'!H:H,0)+COUNTIF('Ref. Cuotas'!$H$7:'Ref. Cuotas'!H781,'Ref. Cuotas'!H781)-1,"")</f>
        <v>573</v>
      </c>
      <c r="AJ782" s="7">
        <f>IFERROR(RANK('Ref. Cuotas'!I781,'Ref. Cuotas'!I:I,0)+COUNTIF('Ref. Cuotas'!$I$7:'Ref. Cuotas'!I781,'Ref. Cuotas'!I781)-1,"")</f>
        <v>1532</v>
      </c>
      <c r="AK782" s="7">
        <f>IFERROR(RANK('Ref. Cuotas'!J781,'Ref. Cuotas'!J:J,0)+COUNTIF('Ref. Cuotas'!$J$7:'Ref. Cuotas'!J781,'Ref. Cuotas'!J781)-1,"")</f>
        <v>1334</v>
      </c>
      <c r="AL782" s="7">
        <f>IFERROR(RANK('Ref. Cuotas'!K781,'Ref. Cuotas'!K:K,0)+COUNTIF('Ref. Cuotas'!$K$7:'Ref. Cuotas'!K781,'Ref. Cuotas'!K781)-1,"")</f>
        <v>2468</v>
      </c>
      <c r="AM782" s="7">
        <f>IFERROR(RANK('Ref. Cuotas'!L781,'Ref. Cuotas'!L:L,0)+COUNTIF('Ref. Cuotas'!$L$7:'Ref. Cuotas'!L781,'Ref. Cuotas'!L781)-1,"")</f>
        <v>2306</v>
      </c>
      <c r="AN782" s="7">
        <f>IFERROR(RANK('Ref. Cuotas'!M781,'Ref. Cuotas'!M:M,0)+COUNTIF('Ref. Cuotas'!$M$7:'Ref. Cuotas'!M781,'Ref. Cuotas'!M781)-1,"")</f>
        <v>1512</v>
      </c>
      <c r="AO782" s="7">
        <f>IFERROR(RANK('Ref. Cuotas'!H781,'Ref. Cuotas'!H:H,1)+COUNTIF('Ref. Cuotas'!$H$7:'Ref. Cuotas'!H781,'Ref. Cuotas'!H781)-1,"")</f>
        <v>2230</v>
      </c>
      <c r="AP782" s="7">
        <f>IFERROR(RANK('Ref. Cuotas'!J781,'Ref. Cuotas'!J:J,1)+COUNTIF('Ref. Cuotas'!$J$7:'Ref. Cuotas'!J781,'Ref. Cuotas'!J781)-1,"")</f>
        <v>509</v>
      </c>
      <c r="AQ782" s="7">
        <f>IFERROR(RANK('Ref. Cuotas'!K781,'Ref. Cuotas'!K:K,1)+COUNTIF('Ref. Cuotas'!$K$7:'Ref. Cuotas'!K781,'Ref. Cuotas'!K781)-1,"")</f>
        <v>335</v>
      </c>
    </row>
    <row r="783" spans="31:43" ht="17.25" customHeight="1" x14ac:dyDescent="0.3">
      <c r="AE783" s="5" t="s">
        <v>778</v>
      </c>
      <c r="AF783" s="5" t="s">
        <v>3861</v>
      </c>
      <c r="AG783" s="6" t="s">
        <v>3051</v>
      </c>
      <c r="AH783" s="6" t="s">
        <v>4093</v>
      </c>
      <c r="AI783" s="7">
        <f>IFERROR(RANK('Ref. Cuotas'!H782,'Ref. Cuotas'!H:H,0)+COUNTIF('Ref. Cuotas'!$H$7:'Ref. Cuotas'!H782,'Ref. Cuotas'!H782)-1,"")</f>
        <v>2602</v>
      </c>
      <c r="AJ783" s="7">
        <f>IFERROR(RANK('Ref. Cuotas'!I782,'Ref. Cuotas'!I:I,0)+COUNTIF('Ref. Cuotas'!$I$7:'Ref. Cuotas'!I782,'Ref. Cuotas'!I782)-1,"")</f>
        <v>142</v>
      </c>
      <c r="AK783" s="7">
        <f>IFERROR(RANK('Ref. Cuotas'!J782,'Ref. Cuotas'!J:J,0)+COUNTIF('Ref. Cuotas'!$J$7:'Ref. Cuotas'!J782,'Ref. Cuotas'!J782)-1,"")</f>
        <v>119</v>
      </c>
      <c r="AL783" s="7">
        <f>IFERROR(RANK('Ref. Cuotas'!K782,'Ref. Cuotas'!K:K,0)+COUNTIF('Ref. Cuotas'!$K$7:'Ref. Cuotas'!K782,'Ref. Cuotas'!K782)-1,"")</f>
        <v>612</v>
      </c>
      <c r="AM783" s="7">
        <f>IFERROR(RANK('Ref. Cuotas'!L782,'Ref. Cuotas'!L:L,0)+COUNTIF('Ref. Cuotas'!$L$7:'Ref. Cuotas'!L782,'Ref. Cuotas'!L782)-1,"")</f>
        <v>763</v>
      </c>
      <c r="AN783" s="7">
        <f>IFERROR(RANK('Ref. Cuotas'!M782,'Ref. Cuotas'!M:M,0)+COUNTIF('Ref. Cuotas'!$M$7:'Ref. Cuotas'!M782,'Ref. Cuotas'!M782)-1,"")</f>
        <v>1513</v>
      </c>
      <c r="AO783" s="7">
        <f>IFERROR(RANK('Ref. Cuotas'!H782,'Ref. Cuotas'!H:H,1)+COUNTIF('Ref. Cuotas'!$H$7:'Ref. Cuotas'!H782,'Ref. Cuotas'!H782)-1,"")</f>
        <v>201</v>
      </c>
      <c r="AP783" s="7">
        <f>IFERROR(RANK('Ref. Cuotas'!J782,'Ref. Cuotas'!J:J,1)+COUNTIF('Ref. Cuotas'!$J$7:'Ref. Cuotas'!J782,'Ref. Cuotas'!J782)-1,"")</f>
        <v>2684</v>
      </c>
      <c r="AQ783" s="7">
        <f>IFERROR(RANK('Ref. Cuotas'!K782,'Ref. Cuotas'!K:K,1)+COUNTIF('Ref. Cuotas'!$K$7:'Ref. Cuotas'!K782,'Ref. Cuotas'!K782)-1,"")</f>
        <v>2191</v>
      </c>
    </row>
    <row r="784" spans="31:43" ht="17.25" customHeight="1" x14ac:dyDescent="0.3">
      <c r="AE784" s="5" t="s">
        <v>779</v>
      </c>
      <c r="AF784" s="5" t="s">
        <v>3862</v>
      </c>
      <c r="AG784" s="6" t="s">
        <v>3051</v>
      </c>
      <c r="AH784" s="6" t="s">
        <v>4167</v>
      </c>
      <c r="AI784" s="7">
        <f>IFERROR(RANK('Ref. Cuotas'!H783,'Ref. Cuotas'!H:H,0)+COUNTIF('Ref. Cuotas'!$H$7:'Ref. Cuotas'!H783,'Ref. Cuotas'!H783)-1,"")</f>
        <v>2258</v>
      </c>
      <c r="AJ784" s="7">
        <f>IFERROR(RANK('Ref. Cuotas'!I783,'Ref. Cuotas'!I:I,0)+COUNTIF('Ref. Cuotas'!$I$7:'Ref. Cuotas'!I783,'Ref. Cuotas'!I783)-1,"")</f>
        <v>1533</v>
      </c>
      <c r="AK784" s="7">
        <f>IFERROR(RANK('Ref. Cuotas'!J783,'Ref. Cuotas'!J:J,0)+COUNTIF('Ref. Cuotas'!$J$7:'Ref. Cuotas'!J783,'Ref. Cuotas'!J783)-1,"")</f>
        <v>1335</v>
      </c>
      <c r="AL784" s="7">
        <f>IFERROR(RANK('Ref. Cuotas'!K783,'Ref. Cuotas'!K:K,0)+COUNTIF('Ref. Cuotas'!$K$7:'Ref. Cuotas'!K783,'Ref. Cuotas'!K783)-1,"")</f>
        <v>1575</v>
      </c>
      <c r="AM784" s="7">
        <f>IFERROR(RANK('Ref. Cuotas'!L783,'Ref. Cuotas'!L:L,0)+COUNTIF('Ref. Cuotas'!$L$7:'Ref. Cuotas'!L783,'Ref. Cuotas'!L783)-1,"")</f>
        <v>1365</v>
      </c>
      <c r="AN784" s="7">
        <f>IFERROR(RANK('Ref. Cuotas'!M783,'Ref. Cuotas'!M:M,0)+COUNTIF('Ref. Cuotas'!$M$7:'Ref. Cuotas'!M783,'Ref. Cuotas'!M783)-1,"")</f>
        <v>1514</v>
      </c>
      <c r="AO784" s="7">
        <f>IFERROR(RANK('Ref. Cuotas'!H783,'Ref. Cuotas'!H:H,1)+COUNTIF('Ref. Cuotas'!$H$7:'Ref. Cuotas'!H783,'Ref. Cuotas'!H783)-1,"")</f>
        <v>545</v>
      </c>
      <c r="AP784" s="7">
        <f>IFERROR(RANK('Ref. Cuotas'!J783,'Ref. Cuotas'!J:J,1)+COUNTIF('Ref. Cuotas'!$J$7:'Ref. Cuotas'!J783,'Ref. Cuotas'!J783)-1,"")</f>
        <v>510</v>
      </c>
      <c r="AQ784" s="7">
        <f>IFERROR(RANK('Ref. Cuotas'!K783,'Ref. Cuotas'!K:K,1)+COUNTIF('Ref. Cuotas'!$K$7:'Ref. Cuotas'!K783,'Ref. Cuotas'!K783)-1,"")</f>
        <v>1228</v>
      </c>
    </row>
    <row r="785" spans="31:43" ht="17.25" customHeight="1" x14ac:dyDescent="0.3">
      <c r="AE785" s="5" t="s">
        <v>780</v>
      </c>
      <c r="AF785" s="5" t="s">
        <v>3863</v>
      </c>
      <c r="AG785" s="6" t="s">
        <v>3051</v>
      </c>
      <c r="AH785" s="6" t="s">
        <v>4095</v>
      </c>
      <c r="AI785" s="7">
        <f>IFERROR(RANK('Ref. Cuotas'!H784,'Ref. Cuotas'!H:H,0)+COUNTIF('Ref. Cuotas'!$H$7:'Ref. Cuotas'!H784,'Ref. Cuotas'!H784)-1,"")</f>
        <v>2550</v>
      </c>
      <c r="AJ785" s="7">
        <f>IFERROR(RANK('Ref. Cuotas'!I784,'Ref. Cuotas'!I:I,0)+COUNTIF('Ref. Cuotas'!$I$7:'Ref. Cuotas'!I784,'Ref. Cuotas'!I784)-1,"")</f>
        <v>1534</v>
      </c>
      <c r="AK785" s="7">
        <f>IFERROR(RANK('Ref. Cuotas'!J784,'Ref. Cuotas'!J:J,0)+COUNTIF('Ref. Cuotas'!$J$7:'Ref. Cuotas'!J784,'Ref. Cuotas'!J784)-1,"")</f>
        <v>1336</v>
      </c>
      <c r="AL785" s="7">
        <f>IFERROR(RANK('Ref. Cuotas'!K784,'Ref. Cuotas'!K:K,0)+COUNTIF('Ref. Cuotas'!$K$7:'Ref. Cuotas'!K784,'Ref. Cuotas'!K784)-1,"")</f>
        <v>1175</v>
      </c>
      <c r="AM785" s="7">
        <f>IFERROR(RANK('Ref. Cuotas'!L784,'Ref. Cuotas'!L:L,0)+COUNTIF('Ref. Cuotas'!$L$7:'Ref. Cuotas'!L784,'Ref. Cuotas'!L784)-1,"")</f>
        <v>1082</v>
      </c>
      <c r="AN785" s="7">
        <f>IFERROR(RANK('Ref. Cuotas'!M784,'Ref. Cuotas'!M:M,0)+COUNTIF('Ref. Cuotas'!$M$7:'Ref. Cuotas'!M784,'Ref. Cuotas'!M784)-1,"")</f>
        <v>1515</v>
      </c>
      <c r="AO785" s="7">
        <f>IFERROR(RANK('Ref. Cuotas'!H784,'Ref. Cuotas'!H:H,1)+COUNTIF('Ref. Cuotas'!$H$7:'Ref. Cuotas'!H784,'Ref. Cuotas'!H784)-1,"")</f>
        <v>253</v>
      </c>
      <c r="AP785" s="7">
        <f>IFERROR(RANK('Ref. Cuotas'!J784,'Ref. Cuotas'!J:J,1)+COUNTIF('Ref. Cuotas'!$J$7:'Ref. Cuotas'!J784,'Ref. Cuotas'!J784)-1,"")</f>
        <v>511</v>
      </c>
      <c r="AQ785" s="7">
        <f>IFERROR(RANK('Ref. Cuotas'!K784,'Ref. Cuotas'!K:K,1)+COUNTIF('Ref. Cuotas'!$K$7:'Ref. Cuotas'!K784,'Ref. Cuotas'!K784)-1,"")</f>
        <v>1628</v>
      </c>
    </row>
    <row r="786" spans="31:43" ht="17.25" customHeight="1" x14ac:dyDescent="0.3">
      <c r="AE786" s="5" t="s">
        <v>781</v>
      </c>
      <c r="AF786" s="5" t="s">
        <v>3864</v>
      </c>
      <c r="AG786" s="6" t="s">
        <v>3051</v>
      </c>
      <c r="AH786" s="6" t="s">
        <v>4172</v>
      </c>
      <c r="AI786" s="7">
        <f>IFERROR(RANK('Ref. Cuotas'!H785,'Ref. Cuotas'!H:H,0)+COUNTIF('Ref. Cuotas'!$H$7:'Ref. Cuotas'!H785,'Ref. Cuotas'!H785)-1,"")</f>
        <v>2601</v>
      </c>
      <c r="AJ786" s="7">
        <f>IFERROR(RANK('Ref. Cuotas'!I785,'Ref. Cuotas'!I:I,0)+COUNTIF('Ref. Cuotas'!$I$7:'Ref. Cuotas'!I785,'Ref. Cuotas'!I785)-1,"")</f>
        <v>1535</v>
      </c>
      <c r="AK786" s="7">
        <f>IFERROR(RANK('Ref. Cuotas'!J785,'Ref. Cuotas'!J:J,0)+COUNTIF('Ref. Cuotas'!$J$7:'Ref. Cuotas'!J785,'Ref. Cuotas'!J785)-1,"")</f>
        <v>1337</v>
      </c>
      <c r="AL786" s="7">
        <f>IFERROR(RANK('Ref. Cuotas'!K785,'Ref. Cuotas'!K:K,0)+COUNTIF('Ref. Cuotas'!$K$7:'Ref. Cuotas'!K785,'Ref. Cuotas'!K785)-1,"")</f>
        <v>2656</v>
      </c>
      <c r="AM786" s="7">
        <f>IFERROR(RANK('Ref. Cuotas'!L785,'Ref. Cuotas'!L:L,0)+COUNTIF('Ref. Cuotas'!$L$7:'Ref. Cuotas'!L785,'Ref. Cuotas'!L785)-1,"")</f>
        <v>2652</v>
      </c>
      <c r="AN786" s="7">
        <f>IFERROR(RANK('Ref. Cuotas'!M785,'Ref. Cuotas'!M:M,0)+COUNTIF('Ref. Cuotas'!$M$7:'Ref. Cuotas'!M785,'Ref. Cuotas'!M785)-1,"")</f>
        <v>1516</v>
      </c>
      <c r="AO786" s="7">
        <f>IFERROR(RANK('Ref. Cuotas'!H785,'Ref. Cuotas'!H:H,1)+COUNTIF('Ref. Cuotas'!$H$7:'Ref. Cuotas'!H785,'Ref. Cuotas'!H785)-1,"")</f>
        <v>202</v>
      </c>
      <c r="AP786" s="7">
        <f>IFERROR(RANK('Ref. Cuotas'!J785,'Ref. Cuotas'!J:J,1)+COUNTIF('Ref. Cuotas'!$J$7:'Ref. Cuotas'!J785,'Ref. Cuotas'!J785)-1,"")</f>
        <v>512</v>
      </c>
      <c r="AQ786" s="7">
        <f>IFERROR(RANK('Ref. Cuotas'!K785,'Ref. Cuotas'!K:K,1)+COUNTIF('Ref. Cuotas'!$K$7:'Ref. Cuotas'!K785,'Ref. Cuotas'!K785)-1,"")</f>
        <v>74</v>
      </c>
    </row>
    <row r="787" spans="31:43" ht="17.25" customHeight="1" x14ac:dyDescent="0.3">
      <c r="AE787" s="5" t="s">
        <v>782</v>
      </c>
      <c r="AF787" s="5" t="s">
        <v>3865</v>
      </c>
      <c r="AG787" s="6" t="s">
        <v>3051</v>
      </c>
      <c r="AH787" s="6" t="s">
        <v>4096</v>
      </c>
      <c r="AI787" s="7">
        <f>IFERROR(RANK('Ref. Cuotas'!H786,'Ref. Cuotas'!H:H,0)+COUNTIF('Ref. Cuotas'!$H$7:'Ref. Cuotas'!H786,'Ref. Cuotas'!H786)-1,"")</f>
        <v>2530</v>
      </c>
      <c r="AJ787" s="7">
        <f>IFERROR(RANK('Ref. Cuotas'!I786,'Ref. Cuotas'!I:I,0)+COUNTIF('Ref. Cuotas'!$I$7:'Ref. Cuotas'!I786,'Ref. Cuotas'!I786)-1,"")</f>
        <v>1536</v>
      </c>
      <c r="AK787" s="7">
        <f>IFERROR(RANK('Ref. Cuotas'!J786,'Ref. Cuotas'!J:J,0)+COUNTIF('Ref. Cuotas'!$J$7:'Ref. Cuotas'!J786,'Ref. Cuotas'!J786)-1,"")</f>
        <v>1338</v>
      </c>
      <c r="AL787" s="7">
        <f>IFERROR(RANK('Ref. Cuotas'!K786,'Ref. Cuotas'!K:K,0)+COUNTIF('Ref. Cuotas'!$K$7:'Ref. Cuotas'!K786,'Ref. Cuotas'!K786)-1,"")</f>
        <v>1144</v>
      </c>
      <c r="AM787" s="7">
        <f>IFERROR(RANK('Ref. Cuotas'!L786,'Ref. Cuotas'!L:L,0)+COUNTIF('Ref. Cuotas'!$L$7:'Ref. Cuotas'!L786,'Ref. Cuotas'!L786)-1,"")</f>
        <v>1548</v>
      </c>
      <c r="AN787" s="7">
        <f>IFERROR(RANK('Ref. Cuotas'!M786,'Ref. Cuotas'!M:M,0)+COUNTIF('Ref. Cuotas'!$M$7:'Ref. Cuotas'!M786,'Ref. Cuotas'!M786)-1,"")</f>
        <v>1517</v>
      </c>
      <c r="AO787" s="7">
        <f>IFERROR(RANK('Ref. Cuotas'!H786,'Ref. Cuotas'!H:H,1)+COUNTIF('Ref. Cuotas'!$H$7:'Ref. Cuotas'!H786,'Ref. Cuotas'!H786)-1,"")</f>
        <v>273</v>
      </c>
      <c r="AP787" s="7">
        <f>IFERROR(RANK('Ref. Cuotas'!J786,'Ref. Cuotas'!J:J,1)+COUNTIF('Ref. Cuotas'!$J$7:'Ref. Cuotas'!J786,'Ref. Cuotas'!J786)-1,"")</f>
        <v>513</v>
      </c>
      <c r="AQ787" s="7">
        <f>IFERROR(RANK('Ref. Cuotas'!K786,'Ref. Cuotas'!K:K,1)+COUNTIF('Ref. Cuotas'!$K$7:'Ref. Cuotas'!K786,'Ref. Cuotas'!K786)-1,"")</f>
        <v>1659</v>
      </c>
    </row>
    <row r="788" spans="31:43" ht="17.25" customHeight="1" x14ac:dyDescent="0.3">
      <c r="AE788" s="5" t="s">
        <v>783</v>
      </c>
      <c r="AF788" s="5" t="s">
        <v>3866</v>
      </c>
      <c r="AG788" s="6" t="s">
        <v>3051</v>
      </c>
      <c r="AH788" s="6" t="s">
        <v>4168</v>
      </c>
      <c r="AI788" s="7">
        <f>IFERROR(RANK('Ref. Cuotas'!H787,'Ref. Cuotas'!H:H,0)+COUNTIF('Ref. Cuotas'!$H$7:'Ref. Cuotas'!H787,'Ref. Cuotas'!H787)-1,"")</f>
        <v>2531</v>
      </c>
      <c r="AJ788" s="7">
        <f>IFERROR(RANK('Ref. Cuotas'!I787,'Ref. Cuotas'!I:I,0)+COUNTIF('Ref. Cuotas'!$I$7:'Ref. Cuotas'!I787,'Ref. Cuotas'!I787)-1,"")</f>
        <v>1537</v>
      </c>
      <c r="AK788" s="7">
        <f>IFERROR(RANK('Ref. Cuotas'!J787,'Ref. Cuotas'!J:J,0)+COUNTIF('Ref. Cuotas'!$J$7:'Ref. Cuotas'!J787,'Ref. Cuotas'!J787)-1,"")</f>
        <v>1339</v>
      </c>
      <c r="AL788" s="7">
        <f>IFERROR(RANK('Ref. Cuotas'!K787,'Ref. Cuotas'!K:K,0)+COUNTIF('Ref. Cuotas'!$K$7:'Ref. Cuotas'!K787,'Ref. Cuotas'!K787)-1,"")</f>
        <v>2101</v>
      </c>
      <c r="AM788" s="7">
        <f>IFERROR(RANK('Ref. Cuotas'!L787,'Ref. Cuotas'!L:L,0)+COUNTIF('Ref. Cuotas'!$L$7:'Ref. Cuotas'!L787,'Ref. Cuotas'!L787)-1,"")</f>
        <v>2307</v>
      </c>
      <c r="AN788" s="7">
        <f>IFERROR(RANK('Ref. Cuotas'!M787,'Ref. Cuotas'!M:M,0)+COUNTIF('Ref. Cuotas'!$M$7:'Ref. Cuotas'!M787,'Ref. Cuotas'!M787)-1,"")</f>
        <v>1518</v>
      </c>
      <c r="AO788" s="7">
        <f>IFERROR(RANK('Ref. Cuotas'!H787,'Ref. Cuotas'!H:H,1)+COUNTIF('Ref. Cuotas'!$H$7:'Ref. Cuotas'!H787,'Ref. Cuotas'!H787)-1,"")</f>
        <v>272</v>
      </c>
      <c r="AP788" s="7">
        <f>IFERROR(RANK('Ref. Cuotas'!J787,'Ref. Cuotas'!J:J,1)+COUNTIF('Ref. Cuotas'!$J$7:'Ref. Cuotas'!J787,'Ref. Cuotas'!J787)-1,"")</f>
        <v>514</v>
      </c>
      <c r="AQ788" s="7">
        <f>IFERROR(RANK('Ref. Cuotas'!K787,'Ref. Cuotas'!K:K,1)+COUNTIF('Ref. Cuotas'!$K$7:'Ref. Cuotas'!K787,'Ref. Cuotas'!K787)-1,"")</f>
        <v>702</v>
      </c>
    </row>
    <row r="789" spans="31:43" ht="17.25" customHeight="1" x14ac:dyDescent="0.3">
      <c r="AE789" s="5" t="s">
        <v>784</v>
      </c>
      <c r="AF789" s="5" t="s">
        <v>3867</v>
      </c>
      <c r="AG789" s="6" t="s">
        <v>3051</v>
      </c>
      <c r="AH789" s="6" t="s">
        <v>4102</v>
      </c>
      <c r="AI789" s="7">
        <f>IFERROR(RANK('Ref. Cuotas'!H788,'Ref. Cuotas'!H:H,0)+COUNTIF('Ref. Cuotas'!$H$7:'Ref. Cuotas'!H788,'Ref. Cuotas'!H788)-1,"")</f>
        <v>2516</v>
      </c>
      <c r="AJ789" s="7">
        <f>IFERROR(RANK('Ref. Cuotas'!I788,'Ref. Cuotas'!I:I,0)+COUNTIF('Ref. Cuotas'!$I$7:'Ref. Cuotas'!I788,'Ref. Cuotas'!I788)-1,"")</f>
        <v>1538</v>
      </c>
      <c r="AK789" s="7">
        <f>IFERROR(RANK('Ref. Cuotas'!J788,'Ref. Cuotas'!J:J,0)+COUNTIF('Ref. Cuotas'!$J$7:'Ref. Cuotas'!J788,'Ref. Cuotas'!J788)-1,"")</f>
        <v>1340</v>
      </c>
      <c r="AL789" s="7">
        <f>IFERROR(RANK('Ref. Cuotas'!K788,'Ref. Cuotas'!K:K,0)+COUNTIF('Ref. Cuotas'!$K$7:'Ref. Cuotas'!K788,'Ref. Cuotas'!K788)-1,"")</f>
        <v>823</v>
      </c>
      <c r="AM789" s="7">
        <f>IFERROR(RANK('Ref. Cuotas'!L788,'Ref. Cuotas'!L:L,0)+COUNTIF('Ref. Cuotas'!$L$7:'Ref. Cuotas'!L788,'Ref. Cuotas'!L788)-1,"")</f>
        <v>1810</v>
      </c>
      <c r="AN789" s="7">
        <f>IFERROR(RANK('Ref. Cuotas'!M788,'Ref. Cuotas'!M:M,0)+COUNTIF('Ref. Cuotas'!$M$7:'Ref. Cuotas'!M788,'Ref. Cuotas'!M788)-1,"")</f>
        <v>353</v>
      </c>
      <c r="AO789" s="7">
        <f>IFERROR(RANK('Ref. Cuotas'!H788,'Ref. Cuotas'!H:H,1)+COUNTIF('Ref. Cuotas'!$H$7:'Ref. Cuotas'!H788,'Ref. Cuotas'!H788)-1,"")</f>
        <v>287</v>
      </c>
      <c r="AP789" s="7">
        <f>IFERROR(RANK('Ref. Cuotas'!J788,'Ref. Cuotas'!J:J,1)+COUNTIF('Ref. Cuotas'!$J$7:'Ref. Cuotas'!J788,'Ref. Cuotas'!J788)-1,"")</f>
        <v>515</v>
      </c>
      <c r="AQ789" s="7">
        <f>IFERROR(RANK('Ref. Cuotas'!K788,'Ref. Cuotas'!K:K,1)+COUNTIF('Ref. Cuotas'!$K$7:'Ref. Cuotas'!K788,'Ref. Cuotas'!K788)-1,"")</f>
        <v>1980</v>
      </c>
    </row>
    <row r="790" spans="31:43" ht="17.25" customHeight="1" x14ac:dyDescent="0.3">
      <c r="AE790" s="5" t="s">
        <v>785</v>
      </c>
      <c r="AF790" s="5" t="s">
        <v>3868</v>
      </c>
      <c r="AG790" s="6" t="s">
        <v>3051</v>
      </c>
      <c r="AH790" s="6" t="s">
        <v>4097</v>
      </c>
      <c r="AI790" s="7">
        <f>IFERROR(RANK('Ref. Cuotas'!H789,'Ref. Cuotas'!H:H,0)+COUNTIF('Ref. Cuotas'!$H$7:'Ref. Cuotas'!H789,'Ref. Cuotas'!H789)-1,"")</f>
        <v>2477</v>
      </c>
      <c r="AJ790" s="7">
        <f>IFERROR(RANK('Ref. Cuotas'!I789,'Ref. Cuotas'!I:I,0)+COUNTIF('Ref. Cuotas'!$I$7:'Ref. Cuotas'!I789,'Ref. Cuotas'!I789)-1,"")</f>
        <v>1539</v>
      </c>
      <c r="AK790" s="7">
        <f>IFERROR(RANK('Ref. Cuotas'!J789,'Ref. Cuotas'!J:J,0)+COUNTIF('Ref. Cuotas'!$J$7:'Ref. Cuotas'!J789,'Ref. Cuotas'!J789)-1,"")</f>
        <v>1341</v>
      </c>
      <c r="AL790" s="7">
        <f>IFERROR(RANK('Ref. Cuotas'!K789,'Ref. Cuotas'!K:K,0)+COUNTIF('Ref. Cuotas'!$K$7:'Ref. Cuotas'!K789,'Ref. Cuotas'!K789)-1,"")</f>
        <v>278</v>
      </c>
      <c r="AM790" s="7">
        <f>IFERROR(RANK('Ref. Cuotas'!L789,'Ref. Cuotas'!L:L,0)+COUNTIF('Ref. Cuotas'!$L$7:'Ref. Cuotas'!L789,'Ref. Cuotas'!L789)-1,"")</f>
        <v>1046</v>
      </c>
      <c r="AN790" s="7">
        <f>IFERROR(RANK('Ref. Cuotas'!M789,'Ref. Cuotas'!M:M,0)+COUNTIF('Ref. Cuotas'!$M$7:'Ref. Cuotas'!M789,'Ref. Cuotas'!M789)-1,"")</f>
        <v>1519</v>
      </c>
      <c r="AO790" s="7">
        <f>IFERROR(RANK('Ref. Cuotas'!H789,'Ref. Cuotas'!H:H,1)+COUNTIF('Ref. Cuotas'!$H$7:'Ref. Cuotas'!H789,'Ref. Cuotas'!H789)-1,"")</f>
        <v>326</v>
      </c>
      <c r="AP790" s="7">
        <f>IFERROR(RANK('Ref. Cuotas'!J789,'Ref. Cuotas'!J:J,1)+COUNTIF('Ref. Cuotas'!$J$7:'Ref. Cuotas'!J789,'Ref. Cuotas'!J789)-1,"")</f>
        <v>516</v>
      </c>
      <c r="AQ790" s="7">
        <f>IFERROR(RANK('Ref. Cuotas'!K789,'Ref. Cuotas'!K:K,1)+COUNTIF('Ref. Cuotas'!$K$7:'Ref. Cuotas'!K789,'Ref. Cuotas'!K789)-1,"")</f>
        <v>2525</v>
      </c>
    </row>
    <row r="791" spans="31:43" ht="17.25" customHeight="1" x14ac:dyDescent="0.3">
      <c r="AE791" s="5" t="s">
        <v>786</v>
      </c>
      <c r="AF791" s="5" t="s">
        <v>3869</v>
      </c>
      <c r="AG791" s="6" t="s">
        <v>3051</v>
      </c>
      <c r="AH791" s="6" t="s">
        <v>4169</v>
      </c>
      <c r="AI791" s="7">
        <f>IFERROR(RANK('Ref. Cuotas'!H790,'Ref. Cuotas'!H:H,0)+COUNTIF('Ref. Cuotas'!$H$7:'Ref. Cuotas'!H790,'Ref. Cuotas'!H790)-1,"")</f>
        <v>2403</v>
      </c>
      <c r="AJ791" s="7">
        <f>IFERROR(RANK('Ref. Cuotas'!I790,'Ref. Cuotas'!I:I,0)+COUNTIF('Ref. Cuotas'!$I$7:'Ref. Cuotas'!I790,'Ref. Cuotas'!I790)-1,"")</f>
        <v>1540</v>
      </c>
      <c r="AK791" s="7">
        <f>IFERROR(RANK('Ref. Cuotas'!J790,'Ref. Cuotas'!J:J,0)+COUNTIF('Ref. Cuotas'!$J$7:'Ref. Cuotas'!J790,'Ref. Cuotas'!J790)-1,"")</f>
        <v>1342</v>
      </c>
      <c r="AL791" s="7">
        <f>IFERROR(RANK('Ref. Cuotas'!K790,'Ref. Cuotas'!K:K,0)+COUNTIF('Ref. Cuotas'!$K$7:'Ref. Cuotas'!K790,'Ref. Cuotas'!K790)-1,"")</f>
        <v>1639</v>
      </c>
      <c r="AM791" s="7">
        <f>IFERROR(RANK('Ref. Cuotas'!L790,'Ref. Cuotas'!L:L,0)+COUNTIF('Ref. Cuotas'!$L$7:'Ref. Cuotas'!L790,'Ref. Cuotas'!L790)-1,"")</f>
        <v>2102</v>
      </c>
      <c r="AN791" s="7">
        <f>IFERROR(RANK('Ref. Cuotas'!M790,'Ref. Cuotas'!M:M,0)+COUNTIF('Ref. Cuotas'!$M$7:'Ref. Cuotas'!M790,'Ref. Cuotas'!M790)-1,"")</f>
        <v>1520</v>
      </c>
      <c r="AO791" s="7">
        <f>IFERROR(RANK('Ref. Cuotas'!H790,'Ref. Cuotas'!H:H,1)+COUNTIF('Ref. Cuotas'!$H$7:'Ref. Cuotas'!H790,'Ref. Cuotas'!H790)-1,"")</f>
        <v>400</v>
      </c>
      <c r="AP791" s="7">
        <f>IFERROR(RANK('Ref. Cuotas'!J790,'Ref. Cuotas'!J:J,1)+COUNTIF('Ref. Cuotas'!$J$7:'Ref. Cuotas'!J790,'Ref. Cuotas'!J790)-1,"")</f>
        <v>517</v>
      </c>
      <c r="AQ791" s="7">
        <f>IFERROR(RANK('Ref. Cuotas'!K790,'Ref. Cuotas'!K:K,1)+COUNTIF('Ref. Cuotas'!$K$7:'Ref. Cuotas'!K790,'Ref. Cuotas'!K790)-1,"")</f>
        <v>1164</v>
      </c>
    </row>
    <row r="792" spans="31:43" ht="17.25" customHeight="1" x14ac:dyDescent="0.3">
      <c r="AE792" s="5" t="s">
        <v>787</v>
      </c>
      <c r="AF792" s="5" t="s">
        <v>3870</v>
      </c>
      <c r="AG792" s="6" t="s">
        <v>3051</v>
      </c>
      <c r="AH792" s="6" t="s">
        <v>4110</v>
      </c>
      <c r="AI792" s="7">
        <f>IFERROR(RANK('Ref. Cuotas'!H791,'Ref. Cuotas'!H:H,0)+COUNTIF('Ref. Cuotas'!$H$7:'Ref. Cuotas'!H791,'Ref. Cuotas'!H791)-1,"")</f>
        <v>2721</v>
      </c>
      <c r="AJ792" s="7">
        <f>IFERROR(RANK('Ref. Cuotas'!I791,'Ref. Cuotas'!I:I,0)+COUNTIF('Ref. Cuotas'!$I$7:'Ref. Cuotas'!I791,'Ref. Cuotas'!I791)-1,"")</f>
        <v>1541</v>
      </c>
      <c r="AK792" s="7">
        <f>IFERROR(RANK('Ref. Cuotas'!J791,'Ref. Cuotas'!J:J,0)+COUNTIF('Ref. Cuotas'!$J$7:'Ref. Cuotas'!J791,'Ref. Cuotas'!J791)-1,"")</f>
        <v>1343</v>
      </c>
      <c r="AL792" s="7">
        <f>IFERROR(RANK('Ref. Cuotas'!K791,'Ref. Cuotas'!K:K,0)+COUNTIF('Ref. Cuotas'!$K$7:'Ref. Cuotas'!K791,'Ref. Cuotas'!K791)-1,"")</f>
        <v>197</v>
      </c>
      <c r="AM792" s="7">
        <f>IFERROR(RANK('Ref. Cuotas'!L791,'Ref. Cuotas'!L:L,0)+COUNTIF('Ref. Cuotas'!$L$7:'Ref. Cuotas'!L791,'Ref. Cuotas'!L791)-1,"")</f>
        <v>2308</v>
      </c>
      <c r="AN792" s="7">
        <f>IFERROR(RANK('Ref. Cuotas'!M791,'Ref. Cuotas'!M:M,0)+COUNTIF('Ref. Cuotas'!$M$7:'Ref. Cuotas'!M791,'Ref. Cuotas'!M791)-1,"")</f>
        <v>1521</v>
      </c>
      <c r="AO792" s="7">
        <f>IFERROR(RANK('Ref. Cuotas'!H791,'Ref. Cuotas'!H:H,1)+COUNTIF('Ref. Cuotas'!$H$7:'Ref. Cuotas'!H791,'Ref. Cuotas'!H791)-1,"")</f>
        <v>82</v>
      </c>
      <c r="AP792" s="7">
        <f>IFERROR(RANK('Ref. Cuotas'!J791,'Ref. Cuotas'!J:J,1)+COUNTIF('Ref. Cuotas'!$J$7:'Ref. Cuotas'!J791,'Ref. Cuotas'!J791)-1,"")</f>
        <v>518</v>
      </c>
      <c r="AQ792" s="7">
        <f>IFERROR(RANK('Ref. Cuotas'!K791,'Ref. Cuotas'!K:K,1)+COUNTIF('Ref. Cuotas'!$K$7:'Ref. Cuotas'!K791,'Ref. Cuotas'!K791)-1,"")</f>
        <v>2606</v>
      </c>
    </row>
    <row r="793" spans="31:43" ht="17.25" customHeight="1" x14ac:dyDescent="0.3">
      <c r="AE793" s="5" t="s">
        <v>788</v>
      </c>
      <c r="AF793" s="5" t="s">
        <v>3871</v>
      </c>
      <c r="AG793" s="6" t="s">
        <v>3052</v>
      </c>
      <c r="AH793" s="6" t="s">
        <v>4093</v>
      </c>
      <c r="AI793" s="7">
        <f>IFERROR(RANK('Ref. Cuotas'!H792,'Ref. Cuotas'!H:H,0)+COUNTIF('Ref. Cuotas'!$H$7:'Ref. Cuotas'!H792,'Ref. Cuotas'!H792)-1,"")</f>
        <v>2719</v>
      </c>
      <c r="AJ793" s="7">
        <f>IFERROR(RANK('Ref. Cuotas'!I792,'Ref. Cuotas'!I:I,0)+COUNTIF('Ref. Cuotas'!$I$7:'Ref. Cuotas'!I792,'Ref. Cuotas'!I792)-1,"")</f>
        <v>1542</v>
      </c>
      <c r="AK793" s="7">
        <f>IFERROR(RANK('Ref. Cuotas'!J792,'Ref. Cuotas'!J:J,0)+COUNTIF('Ref. Cuotas'!$J$7:'Ref. Cuotas'!J792,'Ref. Cuotas'!J792)-1,"")</f>
        <v>1344</v>
      </c>
      <c r="AL793" s="7">
        <f>IFERROR(RANK('Ref. Cuotas'!K792,'Ref. Cuotas'!K:K,0)+COUNTIF('Ref. Cuotas'!$K$7:'Ref. Cuotas'!K792,'Ref. Cuotas'!K792)-1,"")</f>
        <v>2279</v>
      </c>
      <c r="AM793" s="7">
        <f>IFERROR(RANK('Ref. Cuotas'!L792,'Ref. Cuotas'!L:L,0)+COUNTIF('Ref. Cuotas'!$L$7:'Ref. Cuotas'!L792,'Ref. Cuotas'!L792)-1,"")</f>
        <v>1670</v>
      </c>
      <c r="AN793" s="7">
        <f>IFERROR(RANK('Ref. Cuotas'!M792,'Ref. Cuotas'!M:M,0)+COUNTIF('Ref. Cuotas'!$M$7:'Ref. Cuotas'!M792,'Ref. Cuotas'!M792)-1,"")</f>
        <v>1522</v>
      </c>
      <c r="AO793" s="7">
        <f>IFERROR(RANK('Ref. Cuotas'!H792,'Ref. Cuotas'!H:H,1)+COUNTIF('Ref. Cuotas'!$H$7:'Ref. Cuotas'!H792,'Ref. Cuotas'!H792)-1,"")</f>
        <v>84</v>
      </c>
      <c r="AP793" s="7">
        <f>IFERROR(RANK('Ref. Cuotas'!J792,'Ref. Cuotas'!J:J,1)+COUNTIF('Ref. Cuotas'!$J$7:'Ref. Cuotas'!J792,'Ref. Cuotas'!J792)-1,"")</f>
        <v>519</v>
      </c>
      <c r="AQ793" s="7">
        <f>IFERROR(RANK('Ref. Cuotas'!K792,'Ref. Cuotas'!K:K,1)+COUNTIF('Ref. Cuotas'!$K$7:'Ref. Cuotas'!K792,'Ref. Cuotas'!K792)-1,"")</f>
        <v>524</v>
      </c>
    </row>
    <row r="794" spans="31:43" ht="17.25" customHeight="1" x14ac:dyDescent="0.3">
      <c r="AE794" s="5" t="s">
        <v>789</v>
      </c>
      <c r="AF794" s="5" t="s">
        <v>3872</v>
      </c>
      <c r="AG794" s="6" t="s">
        <v>3052</v>
      </c>
      <c r="AH794" s="6" t="s">
        <v>4121</v>
      </c>
      <c r="AI794" s="7">
        <f>IFERROR(RANK('Ref. Cuotas'!H793,'Ref. Cuotas'!H:H,0)+COUNTIF('Ref. Cuotas'!$H$7:'Ref. Cuotas'!H793,'Ref. Cuotas'!H793)-1,"")</f>
        <v>2683</v>
      </c>
      <c r="AJ794" s="7">
        <f>IFERROR(RANK('Ref. Cuotas'!I793,'Ref. Cuotas'!I:I,0)+COUNTIF('Ref. Cuotas'!$I$7:'Ref. Cuotas'!I793,'Ref. Cuotas'!I793)-1,"")</f>
        <v>70</v>
      </c>
      <c r="AK794" s="7">
        <f>IFERROR(RANK('Ref. Cuotas'!J793,'Ref. Cuotas'!J:J,0)+COUNTIF('Ref. Cuotas'!$J$7:'Ref. Cuotas'!J793,'Ref. Cuotas'!J793)-1,"")</f>
        <v>1345</v>
      </c>
      <c r="AL794" s="7">
        <f>IFERROR(RANK('Ref. Cuotas'!K793,'Ref. Cuotas'!K:K,0)+COUNTIF('Ref. Cuotas'!$K$7:'Ref. Cuotas'!K793,'Ref. Cuotas'!K793)-1,"")</f>
        <v>164</v>
      </c>
      <c r="AM794" s="7">
        <f>IFERROR(RANK('Ref. Cuotas'!L793,'Ref. Cuotas'!L:L,0)+COUNTIF('Ref. Cuotas'!$L$7:'Ref. Cuotas'!L793,'Ref. Cuotas'!L793)-1,"")</f>
        <v>2309</v>
      </c>
      <c r="AN794" s="7">
        <f>IFERROR(RANK('Ref. Cuotas'!M793,'Ref. Cuotas'!M:M,0)+COUNTIF('Ref. Cuotas'!$M$7:'Ref. Cuotas'!M793,'Ref. Cuotas'!M793)-1,"")</f>
        <v>354</v>
      </c>
      <c r="AO794" s="7">
        <f>IFERROR(RANK('Ref. Cuotas'!H793,'Ref. Cuotas'!H:H,1)+COUNTIF('Ref. Cuotas'!$H$7:'Ref. Cuotas'!H793,'Ref. Cuotas'!H793)-1,"")</f>
        <v>120</v>
      </c>
      <c r="AP794" s="7">
        <f>IFERROR(RANK('Ref. Cuotas'!J793,'Ref. Cuotas'!J:J,1)+COUNTIF('Ref. Cuotas'!$J$7:'Ref. Cuotas'!J793,'Ref. Cuotas'!J793)-1,"")</f>
        <v>520</v>
      </c>
      <c r="AQ794" s="7">
        <f>IFERROR(RANK('Ref. Cuotas'!K793,'Ref. Cuotas'!K:K,1)+COUNTIF('Ref. Cuotas'!$K$7:'Ref. Cuotas'!K793,'Ref. Cuotas'!K793)-1,"")</f>
        <v>2639</v>
      </c>
    </row>
    <row r="795" spans="31:43" ht="17.25" customHeight="1" x14ac:dyDescent="0.3">
      <c r="AE795" s="5" t="s">
        <v>790</v>
      </c>
      <c r="AF795" s="5" t="s">
        <v>3873</v>
      </c>
      <c r="AG795" s="6" t="s">
        <v>3052</v>
      </c>
      <c r="AH795" s="6" t="s">
        <v>4122</v>
      </c>
      <c r="AI795" s="7">
        <f>IFERROR(RANK('Ref. Cuotas'!H794,'Ref. Cuotas'!H:H,0)+COUNTIF('Ref. Cuotas'!$H$7:'Ref. Cuotas'!H794,'Ref. Cuotas'!H794)-1,"")</f>
        <v>2727</v>
      </c>
      <c r="AJ795" s="7">
        <f>IFERROR(RANK('Ref. Cuotas'!I794,'Ref. Cuotas'!I:I,0)+COUNTIF('Ref. Cuotas'!$I$7:'Ref. Cuotas'!I794,'Ref. Cuotas'!I794)-1,"")</f>
        <v>1543</v>
      </c>
      <c r="AK795" s="7">
        <f>IFERROR(RANK('Ref. Cuotas'!J794,'Ref. Cuotas'!J:J,0)+COUNTIF('Ref. Cuotas'!$J$7:'Ref. Cuotas'!J794,'Ref. Cuotas'!J794)-1,"")</f>
        <v>1346</v>
      </c>
      <c r="AL795" s="7">
        <f>IFERROR(RANK('Ref. Cuotas'!K794,'Ref. Cuotas'!K:K,0)+COUNTIF('Ref. Cuotas'!$K$7:'Ref. Cuotas'!K794,'Ref. Cuotas'!K794)-1,"")</f>
        <v>1692</v>
      </c>
      <c r="AM795" s="7">
        <f>IFERROR(RANK('Ref. Cuotas'!L794,'Ref. Cuotas'!L:L,0)+COUNTIF('Ref. Cuotas'!$L$7:'Ref. Cuotas'!L794,'Ref. Cuotas'!L794)-1,"")</f>
        <v>854</v>
      </c>
      <c r="AN795" s="7">
        <f>IFERROR(RANK('Ref. Cuotas'!M794,'Ref. Cuotas'!M:M,0)+COUNTIF('Ref. Cuotas'!$M$7:'Ref. Cuotas'!M794,'Ref. Cuotas'!M794)-1,"")</f>
        <v>1523</v>
      </c>
      <c r="AO795" s="7">
        <f>IFERROR(RANK('Ref. Cuotas'!H794,'Ref. Cuotas'!H:H,1)+COUNTIF('Ref. Cuotas'!$H$7:'Ref. Cuotas'!H794,'Ref. Cuotas'!H794)-1,"")</f>
        <v>76</v>
      </c>
      <c r="AP795" s="7">
        <f>IFERROR(RANK('Ref. Cuotas'!J794,'Ref. Cuotas'!J:J,1)+COUNTIF('Ref. Cuotas'!$J$7:'Ref. Cuotas'!J794,'Ref. Cuotas'!J794)-1,"")</f>
        <v>521</v>
      </c>
      <c r="AQ795" s="7">
        <f>IFERROR(RANK('Ref. Cuotas'!K794,'Ref. Cuotas'!K:K,1)+COUNTIF('Ref. Cuotas'!$K$7:'Ref. Cuotas'!K794,'Ref. Cuotas'!K794)-1,"")</f>
        <v>1111</v>
      </c>
    </row>
    <row r="796" spans="31:43" ht="17.25" customHeight="1" x14ac:dyDescent="0.3">
      <c r="AE796" s="5" t="s">
        <v>791</v>
      </c>
      <c r="AF796" s="5" t="s">
        <v>3874</v>
      </c>
      <c r="AG796" s="6" t="s">
        <v>3052</v>
      </c>
      <c r="AH796" s="6" t="s">
        <v>4123</v>
      </c>
      <c r="AI796" s="7">
        <f>IFERROR(RANK('Ref. Cuotas'!H795,'Ref. Cuotas'!H:H,0)+COUNTIF('Ref. Cuotas'!$H$7:'Ref. Cuotas'!H795,'Ref. Cuotas'!H795)-1,"")</f>
        <v>2720</v>
      </c>
      <c r="AJ796" s="7">
        <f>IFERROR(RANK('Ref. Cuotas'!I795,'Ref. Cuotas'!I:I,0)+COUNTIF('Ref. Cuotas'!$I$7:'Ref. Cuotas'!I795,'Ref. Cuotas'!I795)-1,"")</f>
        <v>1544</v>
      </c>
      <c r="AK796" s="7">
        <f>IFERROR(RANK('Ref. Cuotas'!J795,'Ref. Cuotas'!J:J,0)+COUNTIF('Ref. Cuotas'!$J$7:'Ref. Cuotas'!J795,'Ref. Cuotas'!J795)-1,"")</f>
        <v>818</v>
      </c>
      <c r="AL796" s="7">
        <f>IFERROR(RANK('Ref. Cuotas'!K795,'Ref. Cuotas'!K:K,0)+COUNTIF('Ref. Cuotas'!$K$7:'Ref. Cuotas'!K795,'Ref. Cuotas'!K795)-1,"")</f>
        <v>1788</v>
      </c>
      <c r="AM796" s="7">
        <f>IFERROR(RANK('Ref. Cuotas'!L795,'Ref. Cuotas'!L:L,0)+COUNTIF('Ref. Cuotas'!$L$7:'Ref. Cuotas'!L795,'Ref. Cuotas'!L795)-1,"")</f>
        <v>932</v>
      </c>
      <c r="AN796" s="7">
        <f>IFERROR(RANK('Ref. Cuotas'!M795,'Ref. Cuotas'!M:M,0)+COUNTIF('Ref. Cuotas'!$M$7:'Ref. Cuotas'!M795,'Ref. Cuotas'!M795)-1,"")</f>
        <v>1524</v>
      </c>
      <c r="AO796" s="7">
        <f>IFERROR(RANK('Ref. Cuotas'!H795,'Ref. Cuotas'!H:H,1)+COUNTIF('Ref. Cuotas'!$H$7:'Ref. Cuotas'!H795,'Ref. Cuotas'!H795)-1,"")</f>
        <v>83</v>
      </c>
      <c r="AP796" s="7">
        <f>IFERROR(RANK('Ref. Cuotas'!J795,'Ref. Cuotas'!J:J,1)+COUNTIF('Ref. Cuotas'!$J$7:'Ref. Cuotas'!J795,'Ref. Cuotas'!J795)-1,"")</f>
        <v>1985</v>
      </c>
      <c r="AQ796" s="7">
        <f>IFERROR(RANK('Ref. Cuotas'!K795,'Ref. Cuotas'!K:K,1)+COUNTIF('Ref. Cuotas'!$K$7:'Ref. Cuotas'!K795,'Ref. Cuotas'!K795)-1,"")</f>
        <v>1015</v>
      </c>
    </row>
    <row r="797" spans="31:43" ht="17.25" customHeight="1" x14ac:dyDescent="0.3">
      <c r="AE797" s="5" t="s">
        <v>792</v>
      </c>
      <c r="AF797" s="5" t="s">
        <v>3875</v>
      </c>
      <c r="AG797" s="6" t="s">
        <v>3052</v>
      </c>
      <c r="AH797" s="6" t="s">
        <v>4109</v>
      </c>
      <c r="AI797" s="7">
        <f>IFERROR(RANK('Ref. Cuotas'!H796,'Ref. Cuotas'!H:H,0)+COUNTIF('Ref. Cuotas'!$H$7:'Ref. Cuotas'!H796,'Ref. Cuotas'!H796)-1,"")</f>
        <v>2739</v>
      </c>
      <c r="AJ797" s="7">
        <f>IFERROR(RANK('Ref. Cuotas'!I796,'Ref. Cuotas'!I:I,0)+COUNTIF('Ref. Cuotas'!$I$7:'Ref. Cuotas'!I796,'Ref. Cuotas'!I796)-1,"")</f>
        <v>1545</v>
      </c>
      <c r="AK797" s="7">
        <f>IFERROR(RANK('Ref. Cuotas'!J796,'Ref. Cuotas'!J:J,0)+COUNTIF('Ref. Cuotas'!$J$7:'Ref. Cuotas'!J796,'Ref. Cuotas'!J796)-1,"")</f>
        <v>1347</v>
      </c>
      <c r="AL797" s="7">
        <f>IFERROR(RANK('Ref. Cuotas'!K796,'Ref. Cuotas'!K:K,0)+COUNTIF('Ref. Cuotas'!$K$7:'Ref. Cuotas'!K796,'Ref. Cuotas'!K796)-1,"")</f>
        <v>2657</v>
      </c>
      <c r="AM797" s="7">
        <f>IFERROR(RANK('Ref. Cuotas'!L796,'Ref. Cuotas'!L:L,0)+COUNTIF('Ref. Cuotas'!$L$7:'Ref. Cuotas'!L796,'Ref. Cuotas'!L796)-1,"")</f>
        <v>2653</v>
      </c>
      <c r="AN797" s="7">
        <f>IFERROR(RANK('Ref. Cuotas'!M796,'Ref. Cuotas'!M:M,0)+COUNTIF('Ref. Cuotas'!$M$7:'Ref. Cuotas'!M796,'Ref. Cuotas'!M796)-1,"")</f>
        <v>1525</v>
      </c>
      <c r="AO797" s="7">
        <f>IFERROR(RANK('Ref. Cuotas'!H796,'Ref. Cuotas'!H:H,1)+COUNTIF('Ref. Cuotas'!$H$7:'Ref. Cuotas'!H796,'Ref. Cuotas'!H796)-1,"")</f>
        <v>64</v>
      </c>
      <c r="AP797" s="7">
        <f>IFERROR(RANK('Ref. Cuotas'!J796,'Ref. Cuotas'!J:J,1)+COUNTIF('Ref. Cuotas'!$J$7:'Ref. Cuotas'!J796,'Ref. Cuotas'!J796)-1,"")</f>
        <v>522</v>
      </c>
      <c r="AQ797" s="7">
        <f>IFERROR(RANK('Ref. Cuotas'!K796,'Ref. Cuotas'!K:K,1)+COUNTIF('Ref. Cuotas'!$K$7:'Ref. Cuotas'!K796,'Ref. Cuotas'!K796)-1,"")</f>
        <v>75</v>
      </c>
    </row>
    <row r="798" spans="31:43" ht="17.25" customHeight="1" x14ac:dyDescent="0.3">
      <c r="AE798" s="5" t="s">
        <v>793</v>
      </c>
      <c r="AF798" s="5" t="s">
        <v>3876</v>
      </c>
      <c r="AG798" s="6" t="s">
        <v>3053</v>
      </c>
      <c r="AH798" s="6" t="s">
        <v>4092</v>
      </c>
      <c r="AI798" s="7">
        <f>IFERROR(RANK('Ref. Cuotas'!H797,'Ref. Cuotas'!H:H,0)+COUNTIF('Ref. Cuotas'!$H$7:'Ref. Cuotas'!H797,'Ref. Cuotas'!H797)-1,"")</f>
        <v>2500</v>
      </c>
      <c r="AJ798" s="7">
        <f>IFERROR(RANK('Ref. Cuotas'!I797,'Ref. Cuotas'!I:I,0)+COUNTIF('Ref. Cuotas'!$I$7:'Ref. Cuotas'!I797,'Ref. Cuotas'!I797)-1,"")</f>
        <v>848</v>
      </c>
      <c r="AK798" s="7">
        <f>IFERROR(RANK('Ref. Cuotas'!J797,'Ref. Cuotas'!J:J,0)+COUNTIF('Ref. Cuotas'!$J$7:'Ref. Cuotas'!J797,'Ref. Cuotas'!J797)-1,"")</f>
        <v>1348</v>
      </c>
      <c r="AL798" s="7">
        <f>IFERROR(RANK('Ref. Cuotas'!K797,'Ref. Cuotas'!K:K,0)+COUNTIF('Ref. Cuotas'!$K$7:'Ref. Cuotas'!K797,'Ref. Cuotas'!K797)-1,"")</f>
        <v>1454</v>
      </c>
      <c r="AM798" s="7">
        <f>IFERROR(RANK('Ref. Cuotas'!L797,'Ref. Cuotas'!L:L,0)+COUNTIF('Ref. Cuotas'!$L$7:'Ref. Cuotas'!L797,'Ref. Cuotas'!L797)-1,"")</f>
        <v>1161</v>
      </c>
      <c r="AN798" s="7">
        <f>IFERROR(RANK('Ref. Cuotas'!M797,'Ref. Cuotas'!M:M,0)+COUNTIF('Ref. Cuotas'!$M$7:'Ref. Cuotas'!M797,'Ref. Cuotas'!M797)-1,"")</f>
        <v>1526</v>
      </c>
      <c r="AO798" s="7">
        <f>IFERROR(RANK('Ref. Cuotas'!H797,'Ref. Cuotas'!H:H,1)+COUNTIF('Ref. Cuotas'!$H$7:'Ref. Cuotas'!H797,'Ref. Cuotas'!H797)-1,"")</f>
        <v>303</v>
      </c>
      <c r="AP798" s="7">
        <f>IFERROR(RANK('Ref. Cuotas'!J797,'Ref. Cuotas'!J:J,1)+COUNTIF('Ref. Cuotas'!$J$7:'Ref. Cuotas'!J797,'Ref. Cuotas'!J797)-1,"")</f>
        <v>523</v>
      </c>
      <c r="AQ798" s="7">
        <f>IFERROR(RANK('Ref. Cuotas'!K797,'Ref. Cuotas'!K:K,1)+COUNTIF('Ref. Cuotas'!$K$7:'Ref. Cuotas'!K797,'Ref. Cuotas'!K797)-1,"")</f>
        <v>1349</v>
      </c>
    </row>
    <row r="799" spans="31:43" ht="17.25" customHeight="1" x14ac:dyDescent="0.3">
      <c r="AE799" s="5" t="s">
        <v>794</v>
      </c>
      <c r="AF799" s="5" t="s">
        <v>3877</v>
      </c>
      <c r="AG799" s="6" t="s">
        <v>3053</v>
      </c>
      <c r="AH799" s="6" t="s">
        <v>4093</v>
      </c>
      <c r="AI799" s="7">
        <f>IFERROR(RANK('Ref. Cuotas'!H798,'Ref. Cuotas'!H:H,0)+COUNTIF('Ref. Cuotas'!$H$7:'Ref. Cuotas'!H798,'Ref. Cuotas'!H798)-1,"")</f>
        <v>2694</v>
      </c>
      <c r="AJ799" s="7">
        <f>IFERROR(RANK('Ref. Cuotas'!I798,'Ref. Cuotas'!I:I,0)+COUNTIF('Ref. Cuotas'!$I$7:'Ref. Cuotas'!I798,'Ref. Cuotas'!I798)-1,"")</f>
        <v>1546</v>
      </c>
      <c r="AK799" s="7">
        <f>IFERROR(RANK('Ref. Cuotas'!J798,'Ref. Cuotas'!J:J,0)+COUNTIF('Ref. Cuotas'!$J$7:'Ref. Cuotas'!J798,'Ref. Cuotas'!J798)-1,"")</f>
        <v>1349</v>
      </c>
      <c r="AL799" s="7">
        <f>IFERROR(RANK('Ref. Cuotas'!K798,'Ref. Cuotas'!K:K,0)+COUNTIF('Ref. Cuotas'!$K$7:'Ref. Cuotas'!K798,'Ref. Cuotas'!K798)-1,"")</f>
        <v>757</v>
      </c>
      <c r="AM799" s="7">
        <f>IFERROR(RANK('Ref. Cuotas'!L798,'Ref. Cuotas'!L:L,0)+COUNTIF('Ref. Cuotas'!$L$7:'Ref. Cuotas'!L798,'Ref. Cuotas'!L798)-1,"")</f>
        <v>1671</v>
      </c>
      <c r="AN799" s="7">
        <f>IFERROR(RANK('Ref. Cuotas'!M798,'Ref. Cuotas'!M:M,0)+COUNTIF('Ref. Cuotas'!$M$7:'Ref. Cuotas'!M798,'Ref. Cuotas'!M798)-1,"")</f>
        <v>1527</v>
      </c>
      <c r="AO799" s="7">
        <f>IFERROR(RANK('Ref. Cuotas'!H798,'Ref. Cuotas'!H:H,1)+COUNTIF('Ref. Cuotas'!$H$7:'Ref. Cuotas'!H798,'Ref. Cuotas'!H798)-1,"")</f>
        <v>109</v>
      </c>
      <c r="AP799" s="7">
        <f>IFERROR(RANK('Ref. Cuotas'!J798,'Ref. Cuotas'!J:J,1)+COUNTIF('Ref. Cuotas'!$J$7:'Ref. Cuotas'!J798,'Ref. Cuotas'!J798)-1,"")</f>
        <v>524</v>
      </c>
      <c r="AQ799" s="7">
        <f>IFERROR(RANK('Ref. Cuotas'!K798,'Ref. Cuotas'!K:K,1)+COUNTIF('Ref. Cuotas'!$K$7:'Ref. Cuotas'!K798,'Ref. Cuotas'!K798)-1,"")</f>
        <v>2046</v>
      </c>
    </row>
    <row r="800" spans="31:43" ht="17.25" customHeight="1" x14ac:dyDescent="0.3">
      <c r="AE800" s="5" t="s">
        <v>795</v>
      </c>
      <c r="AF800" s="5" t="s">
        <v>3878</v>
      </c>
      <c r="AG800" s="6" t="s">
        <v>3053</v>
      </c>
      <c r="AH800" s="6" t="s">
        <v>4102</v>
      </c>
      <c r="AI800" s="7">
        <f>IFERROR(RANK('Ref. Cuotas'!H799,'Ref. Cuotas'!H:H,0)+COUNTIF('Ref. Cuotas'!$H$7:'Ref. Cuotas'!H799,'Ref. Cuotas'!H799)-1,"")</f>
        <v>2681</v>
      </c>
      <c r="AJ800" s="7">
        <f>IFERROR(RANK('Ref. Cuotas'!I799,'Ref. Cuotas'!I:I,0)+COUNTIF('Ref. Cuotas'!$I$7:'Ref. Cuotas'!I799,'Ref. Cuotas'!I799)-1,"")</f>
        <v>922</v>
      </c>
      <c r="AK800" s="7">
        <f>IFERROR(RANK('Ref. Cuotas'!J799,'Ref. Cuotas'!J:J,0)+COUNTIF('Ref. Cuotas'!$J$7:'Ref. Cuotas'!J799,'Ref. Cuotas'!J799)-1,"")</f>
        <v>1350</v>
      </c>
      <c r="AL800" s="7">
        <f>IFERROR(RANK('Ref. Cuotas'!K799,'Ref. Cuotas'!K:K,0)+COUNTIF('Ref. Cuotas'!$K$7:'Ref. Cuotas'!K799,'Ref. Cuotas'!K799)-1,"")</f>
        <v>1905</v>
      </c>
      <c r="AM800" s="7">
        <f>IFERROR(RANK('Ref. Cuotas'!L799,'Ref. Cuotas'!L:L,0)+COUNTIF('Ref. Cuotas'!$L$7:'Ref. Cuotas'!L799,'Ref. Cuotas'!L799)-1,"")</f>
        <v>1811</v>
      </c>
      <c r="AN800" s="7">
        <f>IFERROR(RANK('Ref. Cuotas'!M799,'Ref. Cuotas'!M:M,0)+COUNTIF('Ref. Cuotas'!$M$7:'Ref. Cuotas'!M799,'Ref. Cuotas'!M799)-1,"")</f>
        <v>1528</v>
      </c>
      <c r="AO800" s="7">
        <f>IFERROR(RANK('Ref. Cuotas'!H799,'Ref. Cuotas'!H:H,1)+COUNTIF('Ref. Cuotas'!$H$7:'Ref. Cuotas'!H799,'Ref. Cuotas'!H799)-1,"")</f>
        <v>122</v>
      </c>
      <c r="AP800" s="7">
        <f>IFERROR(RANK('Ref. Cuotas'!J799,'Ref. Cuotas'!J:J,1)+COUNTIF('Ref. Cuotas'!$J$7:'Ref. Cuotas'!J799,'Ref. Cuotas'!J799)-1,"")</f>
        <v>525</v>
      </c>
      <c r="AQ800" s="7">
        <f>IFERROR(RANK('Ref. Cuotas'!K799,'Ref. Cuotas'!K:K,1)+COUNTIF('Ref. Cuotas'!$K$7:'Ref. Cuotas'!K799,'Ref. Cuotas'!K799)-1,"")</f>
        <v>898</v>
      </c>
    </row>
    <row r="801" spans="31:43" ht="17.25" customHeight="1" x14ac:dyDescent="0.3">
      <c r="AE801" s="5" t="s">
        <v>796</v>
      </c>
      <c r="AF801" s="5" t="s">
        <v>3879</v>
      </c>
      <c r="AG801" s="6" t="s">
        <v>3053</v>
      </c>
      <c r="AH801" s="6" t="s">
        <v>4097</v>
      </c>
      <c r="AI801" s="7">
        <f>IFERROR(RANK('Ref. Cuotas'!H800,'Ref. Cuotas'!H:H,0)+COUNTIF('Ref. Cuotas'!$H$7:'Ref. Cuotas'!H800,'Ref. Cuotas'!H800)-1,"")</f>
        <v>2619</v>
      </c>
      <c r="AJ801" s="7">
        <f>IFERROR(RANK('Ref. Cuotas'!I800,'Ref. Cuotas'!I:I,0)+COUNTIF('Ref. Cuotas'!$I$7:'Ref. Cuotas'!I800,'Ref. Cuotas'!I800)-1,"")</f>
        <v>51</v>
      </c>
      <c r="AK801" s="7">
        <f>IFERROR(RANK('Ref. Cuotas'!J800,'Ref. Cuotas'!J:J,0)+COUNTIF('Ref. Cuotas'!$J$7:'Ref. Cuotas'!J800,'Ref. Cuotas'!J800)-1,"")</f>
        <v>1351</v>
      </c>
      <c r="AL801" s="7">
        <f>IFERROR(RANK('Ref. Cuotas'!K800,'Ref. Cuotas'!K:K,0)+COUNTIF('Ref. Cuotas'!$K$7:'Ref. Cuotas'!K800,'Ref. Cuotas'!K800)-1,"")</f>
        <v>834</v>
      </c>
      <c r="AM801" s="7">
        <f>IFERROR(RANK('Ref. Cuotas'!L800,'Ref. Cuotas'!L:L,0)+COUNTIF('Ref. Cuotas'!$L$7:'Ref. Cuotas'!L800,'Ref. Cuotas'!L800)-1,"")</f>
        <v>1598</v>
      </c>
      <c r="AN801" s="7">
        <f>IFERROR(RANK('Ref. Cuotas'!M800,'Ref. Cuotas'!M:M,0)+COUNTIF('Ref. Cuotas'!$M$7:'Ref. Cuotas'!M800,'Ref. Cuotas'!M800)-1,"")</f>
        <v>355</v>
      </c>
      <c r="AO801" s="7">
        <f>IFERROR(RANK('Ref. Cuotas'!H800,'Ref. Cuotas'!H:H,1)+COUNTIF('Ref. Cuotas'!$H$7:'Ref. Cuotas'!H800,'Ref. Cuotas'!H800)-1,"")</f>
        <v>184</v>
      </c>
      <c r="AP801" s="7">
        <f>IFERROR(RANK('Ref. Cuotas'!J800,'Ref. Cuotas'!J:J,1)+COUNTIF('Ref. Cuotas'!$J$7:'Ref. Cuotas'!J800,'Ref. Cuotas'!J800)-1,"")</f>
        <v>526</v>
      </c>
      <c r="AQ801" s="7">
        <f>IFERROR(RANK('Ref. Cuotas'!K800,'Ref. Cuotas'!K:K,1)+COUNTIF('Ref. Cuotas'!$K$7:'Ref. Cuotas'!K800,'Ref. Cuotas'!K800)-1,"")</f>
        <v>1969</v>
      </c>
    </row>
    <row r="802" spans="31:43" ht="17.25" customHeight="1" x14ac:dyDescent="0.3">
      <c r="AE802" s="5" t="s">
        <v>797</v>
      </c>
      <c r="AF802" s="5" t="s">
        <v>3880</v>
      </c>
      <c r="AG802" s="6" t="s">
        <v>3054</v>
      </c>
      <c r="AH802" s="6" t="s">
        <v>4088</v>
      </c>
      <c r="AI802" s="7">
        <f>IFERROR(RANK('Ref. Cuotas'!H801,'Ref. Cuotas'!H:H,0)+COUNTIF('Ref. Cuotas'!$H$7:'Ref. Cuotas'!H801,'Ref. Cuotas'!H801)-1,"")</f>
        <v>2670</v>
      </c>
      <c r="AJ802" s="7">
        <f>IFERROR(RANK('Ref. Cuotas'!I801,'Ref. Cuotas'!I:I,0)+COUNTIF('Ref. Cuotas'!$I$7:'Ref. Cuotas'!I801,'Ref. Cuotas'!I801)-1,"")</f>
        <v>1547</v>
      </c>
      <c r="AK802" s="7">
        <f>IFERROR(RANK('Ref. Cuotas'!J801,'Ref. Cuotas'!J:J,0)+COUNTIF('Ref. Cuotas'!$J$7:'Ref. Cuotas'!J801,'Ref. Cuotas'!J801)-1,"")</f>
        <v>1352</v>
      </c>
      <c r="AL802" s="7">
        <f>IFERROR(RANK('Ref. Cuotas'!K801,'Ref. Cuotas'!K:K,0)+COUNTIF('Ref. Cuotas'!$K$7:'Ref. Cuotas'!K801,'Ref. Cuotas'!K801)-1,"")</f>
        <v>2059</v>
      </c>
      <c r="AM802" s="7">
        <f>IFERROR(RANK('Ref. Cuotas'!L801,'Ref. Cuotas'!L:L,0)+COUNTIF('Ref. Cuotas'!$L$7:'Ref. Cuotas'!L801,'Ref. Cuotas'!L801)-1,"")</f>
        <v>1229</v>
      </c>
      <c r="AN802" s="7">
        <f>IFERROR(RANK('Ref. Cuotas'!M801,'Ref. Cuotas'!M:M,0)+COUNTIF('Ref. Cuotas'!$M$7:'Ref. Cuotas'!M801,'Ref. Cuotas'!M801)-1,"")</f>
        <v>1529</v>
      </c>
      <c r="AO802" s="7">
        <f>IFERROR(RANK('Ref. Cuotas'!H801,'Ref. Cuotas'!H:H,1)+COUNTIF('Ref. Cuotas'!$H$7:'Ref. Cuotas'!H801,'Ref. Cuotas'!H801)-1,"")</f>
        <v>133</v>
      </c>
      <c r="AP802" s="7">
        <f>IFERROR(RANK('Ref. Cuotas'!J801,'Ref. Cuotas'!J:J,1)+COUNTIF('Ref. Cuotas'!$J$7:'Ref. Cuotas'!J801,'Ref. Cuotas'!J801)-1,"")</f>
        <v>527</v>
      </c>
      <c r="AQ802" s="7">
        <f>IFERROR(RANK('Ref. Cuotas'!K801,'Ref. Cuotas'!K:K,1)+COUNTIF('Ref. Cuotas'!$K$7:'Ref. Cuotas'!K801,'Ref. Cuotas'!K801)-1,"")</f>
        <v>744</v>
      </c>
    </row>
    <row r="803" spans="31:43" ht="17.25" customHeight="1" x14ac:dyDescent="0.3">
      <c r="AE803" s="5" t="s">
        <v>798</v>
      </c>
      <c r="AF803" s="5" t="s">
        <v>3881</v>
      </c>
      <c r="AG803" s="6" t="s">
        <v>3054</v>
      </c>
      <c r="AH803" s="6" t="s">
        <v>4095</v>
      </c>
      <c r="AI803" s="7">
        <f>IFERROR(RANK('Ref. Cuotas'!H802,'Ref. Cuotas'!H:H,0)+COUNTIF('Ref. Cuotas'!$H$7:'Ref. Cuotas'!H802,'Ref. Cuotas'!H802)-1,"")</f>
        <v>2761</v>
      </c>
      <c r="AJ803" s="7">
        <f>IFERROR(RANK('Ref. Cuotas'!I802,'Ref. Cuotas'!I:I,0)+COUNTIF('Ref. Cuotas'!$I$7:'Ref. Cuotas'!I802,'Ref. Cuotas'!I802)-1,"")</f>
        <v>1548</v>
      </c>
      <c r="AK803" s="7">
        <f>IFERROR(RANK('Ref. Cuotas'!J802,'Ref. Cuotas'!J:J,0)+COUNTIF('Ref. Cuotas'!$J$7:'Ref. Cuotas'!J802,'Ref. Cuotas'!J802)-1,"")</f>
        <v>1353</v>
      </c>
      <c r="AL803" s="7">
        <f>IFERROR(RANK('Ref. Cuotas'!K802,'Ref. Cuotas'!K:K,0)+COUNTIF('Ref. Cuotas'!$K$7:'Ref. Cuotas'!K802,'Ref. Cuotas'!K802)-1,"")</f>
        <v>1394</v>
      </c>
      <c r="AM803" s="7">
        <f>IFERROR(RANK('Ref. Cuotas'!L802,'Ref. Cuotas'!L:L,0)+COUNTIF('Ref. Cuotas'!$L$7:'Ref. Cuotas'!L802,'Ref. Cuotas'!L802)-1,"")</f>
        <v>1479</v>
      </c>
      <c r="AN803" s="7">
        <f>IFERROR(RANK('Ref. Cuotas'!M802,'Ref. Cuotas'!M:M,0)+COUNTIF('Ref. Cuotas'!$M$7:'Ref. Cuotas'!M802,'Ref. Cuotas'!M802)-1,"")</f>
        <v>1530</v>
      </c>
      <c r="AO803" s="7">
        <f>IFERROR(RANK('Ref. Cuotas'!H802,'Ref. Cuotas'!H:H,1)+COUNTIF('Ref. Cuotas'!$H$7:'Ref. Cuotas'!H802,'Ref. Cuotas'!H802)-1,"")</f>
        <v>42</v>
      </c>
      <c r="AP803" s="7">
        <f>IFERROR(RANK('Ref. Cuotas'!J802,'Ref. Cuotas'!J:J,1)+COUNTIF('Ref. Cuotas'!$J$7:'Ref. Cuotas'!J802,'Ref. Cuotas'!J802)-1,"")</f>
        <v>528</v>
      </c>
      <c r="AQ803" s="7">
        <f>IFERROR(RANK('Ref. Cuotas'!K802,'Ref. Cuotas'!K:K,1)+COUNTIF('Ref. Cuotas'!$K$7:'Ref. Cuotas'!K802,'Ref. Cuotas'!K802)-1,"")</f>
        <v>1409</v>
      </c>
    </row>
    <row r="804" spans="31:43" ht="17.25" customHeight="1" x14ac:dyDescent="0.3">
      <c r="AE804" s="5" t="s">
        <v>799</v>
      </c>
      <c r="AF804" s="5" t="s">
        <v>3882</v>
      </c>
      <c r="AG804" s="6" t="s">
        <v>3054</v>
      </c>
      <c r="AH804" s="6" t="s">
        <v>4111</v>
      </c>
      <c r="AI804" s="7">
        <f>IFERROR(RANK('Ref. Cuotas'!H803,'Ref. Cuotas'!H:H,0)+COUNTIF('Ref. Cuotas'!$H$7:'Ref. Cuotas'!H803,'Ref. Cuotas'!H803)-1,"")</f>
        <v>2776</v>
      </c>
      <c r="AJ804" s="7">
        <f>IFERROR(RANK('Ref. Cuotas'!I803,'Ref. Cuotas'!I:I,0)+COUNTIF('Ref. Cuotas'!$I$7:'Ref. Cuotas'!I803,'Ref. Cuotas'!I803)-1,"")</f>
        <v>1549</v>
      </c>
      <c r="AK804" s="7">
        <f>IFERROR(RANK('Ref. Cuotas'!J803,'Ref. Cuotas'!J:J,0)+COUNTIF('Ref. Cuotas'!$J$7:'Ref. Cuotas'!J803,'Ref. Cuotas'!J803)-1,"")</f>
        <v>1354</v>
      </c>
      <c r="AL804" s="7">
        <f>IFERROR(RANK('Ref. Cuotas'!K803,'Ref. Cuotas'!K:K,0)+COUNTIF('Ref. Cuotas'!$K$7:'Ref. Cuotas'!K803,'Ref. Cuotas'!K803)-1,"")</f>
        <v>2110</v>
      </c>
      <c r="AM804" s="7">
        <f>IFERROR(RANK('Ref. Cuotas'!L803,'Ref. Cuotas'!L:L,0)+COUNTIF('Ref. Cuotas'!$L$7:'Ref. Cuotas'!L803,'Ref. Cuotas'!L803)-1,"")</f>
        <v>1713</v>
      </c>
      <c r="AN804" s="7">
        <f>IFERROR(RANK('Ref. Cuotas'!M803,'Ref. Cuotas'!M:M,0)+COUNTIF('Ref. Cuotas'!$M$7:'Ref. Cuotas'!M803,'Ref. Cuotas'!M803)-1,"")</f>
        <v>1531</v>
      </c>
      <c r="AO804" s="7">
        <f>IFERROR(RANK('Ref. Cuotas'!H803,'Ref. Cuotas'!H:H,1)+COUNTIF('Ref. Cuotas'!$H$7:'Ref. Cuotas'!H803,'Ref. Cuotas'!H803)-1,"")</f>
        <v>27</v>
      </c>
      <c r="AP804" s="7">
        <f>IFERROR(RANK('Ref. Cuotas'!J803,'Ref. Cuotas'!J:J,1)+COUNTIF('Ref. Cuotas'!$J$7:'Ref. Cuotas'!J803,'Ref. Cuotas'!J803)-1,"")</f>
        <v>529</v>
      </c>
      <c r="AQ804" s="7">
        <f>IFERROR(RANK('Ref. Cuotas'!K803,'Ref. Cuotas'!K:K,1)+COUNTIF('Ref. Cuotas'!$K$7:'Ref. Cuotas'!K803,'Ref. Cuotas'!K803)-1,"")</f>
        <v>693</v>
      </c>
    </row>
    <row r="805" spans="31:43" ht="17.25" customHeight="1" x14ac:dyDescent="0.3">
      <c r="AE805" s="5" t="s">
        <v>800</v>
      </c>
      <c r="AF805" s="5" t="s">
        <v>3883</v>
      </c>
      <c r="AG805" s="6" t="s">
        <v>3054</v>
      </c>
      <c r="AH805" s="6" t="s">
        <v>4104</v>
      </c>
      <c r="AI805" s="7">
        <f>IFERROR(RANK('Ref. Cuotas'!H804,'Ref. Cuotas'!H:H,0)+COUNTIF('Ref. Cuotas'!$H$7:'Ref. Cuotas'!H804,'Ref. Cuotas'!H804)-1,"")</f>
        <v>2782</v>
      </c>
      <c r="AJ805" s="7">
        <f>IFERROR(RANK('Ref. Cuotas'!I804,'Ref. Cuotas'!I:I,0)+COUNTIF('Ref. Cuotas'!$I$7:'Ref. Cuotas'!I804,'Ref. Cuotas'!I804)-1,"")</f>
        <v>1550</v>
      </c>
      <c r="AK805" s="7">
        <f>IFERROR(RANK('Ref. Cuotas'!J804,'Ref. Cuotas'!J:J,0)+COUNTIF('Ref. Cuotas'!$J$7:'Ref. Cuotas'!J804,'Ref. Cuotas'!J804)-1,"")</f>
        <v>1355</v>
      </c>
      <c r="AL805" s="7">
        <f>IFERROR(RANK('Ref. Cuotas'!K804,'Ref. Cuotas'!K:K,0)+COUNTIF('Ref. Cuotas'!$K$7:'Ref. Cuotas'!K804,'Ref. Cuotas'!K804)-1,"")</f>
        <v>2138</v>
      </c>
      <c r="AM805" s="7">
        <f>IFERROR(RANK('Ref. Cuotas'!L804,'Ref. Cuotas'!L:L,0)+COUNTIF('Ref. Cuotas'!$L$7:'Ref. Cuotas'!L804,'Ref. Cuotas'!L804)-1,"")</f>
        <v>1194</v>
      </c>
      <c r="AN805" s="7">
        <f>IFERROR(RANK('Ref. Cuotas'!M804,'Ref. Cuotas'!M:M,0)+COUNTIF('Ref. Cuotas'!$M$7:'Ref. Cuotas'!M804,'Ref. Cuotas'!M804)-1,"")</f>
        <v>1532</v>
      </c>
      <c r="AO805" s="7">
        <f>IFERROR(RANK('Ref. Cuotas'!H804,'Ref. Cuotas'!H:H,1)+COUNTIF('Ref. Cuotas'!$H$7:'Ref. Cuotas'!H804,'Ref. Cuotas'!H804)-1,"")</f>
        <v>21</v>
      </c>
      <c r="AP805" s="7">
        <f>IFERROR(RANK('Ref. Cuotas'!J804,'Ref. Cuotas'!J:J,1)+COUNTIF('Ref. Cuotas'!$J$7:'Ref. Cuotas'!J804,'Ref. Cuotas'!J804)-1,"")</f>
        <v>530</v>
      </c>
      <c r="AQ805" s="7">
        <f>IFERROR(RANK('Ref. Cuotas'!K804,'Ref. Cuotas'!K:K,1)+COUNTIF('Ref. Cuotas'!$K$7:'Ref. Cuotas'!K804,'Ref. Cuotas'!K804)-1,"")</f>
        <v>665</v>
      </c>
    </row>
    <row r="806" spans="31:43" ht="17.25" customHeight="1" x14ac:dyDescent="0.3">
      <c r="AE806" s="5" t="s">
        <v>801</v>
      </c>
      <c r="AF806" s="5" t="s">
        <v>3884</v>
      </c>
      <c r="AG806" s="6" t="s">
        <v>3054</v>
      </c>
      <c r="AH806" s="6" t="s">
        <v>4112</v>
      </c>
      <c r="AI806" s="7">
        <f>IFERROR(RANK('Ref. Cuotas'!H805,'Ref. Cuotas'!H:H,0)+COUNTIF('Ref. Cuotas'!$H$7:'Ref. Cuotas'!H805,'Ref. Cuotas'!H805)-1,"")</f>
        <v>2760</v>
      </c>
      <c r="AJ806" s="7">
        <f>IFERROR(RANK('Ref. Cuotas'!I805,'Ref. Cuotas'!I:I,0)+COUNTIF('Ref. Cuotas'!$I$7:'Ref. Cuotas'!I805,'Ref. Cuotas'!I805)-1,"")</f>
        <v>1551</v>
      </c>
      <c r="AK806" s="7">
        <f>IFERROR(RANK('Ref. Cuotas'!J805,'Ref. Cuotas'!J:J,0)+COUNTIF('Ref. Cuotas'!$J$7:'Ref. Cuotas'!J805,'Ref. Cuotas'!J805)-1,"")</f>
        <v>437</v>
      </c>
      <c r="AL806" s="7">
        <f>IFERROR(RANK('Ref. Cuotas'!K805,'Ref. Cuotas'!K:K,0)+COUNTIF('Ref. Cuotas'!$K$7:'Ref. Cuotas'!K805,'Ref. Cuotas'!K805)-1,"")</f>
        <v>2398</v>
      </c>
      <c r="AM806" s="7">
        <f>IFERROR(RANK('Ref. Cuotas'!L805,'Ref. Cuotas'!L:L,0)+COUNTIF('Ref. Cuotas'!$L$7:'Ref. Cuotas'!L805,'Ref. Cuotas'!L805)-1,"")</f>
        <v>1549</v>
      </c>
      <c r="AN806" s="7">
        <f>IFERROR(RANK('Ref. Cuotas'!M805,'Ref. Cuotas'!M:M,0)+COUNTIF('Ref. Cuotas'!$M$7:'Ref. Cuotas'!M805,'Ref. Cuotas'!M805)-1,"")</f>
        <v>1533</v>
      </c>
      <c r="AO806" s="7">
        <f>IFERROR(RANK('Ref. Cuotas'!H805,'Ref. Cuotas'!H:H,1)+COUNTIF('Ref. Cuotas'!$H$7:'Ref. Cuotas'!H805,'Ref. Cuotas'!H805)-1,"")</f>
        <v>43</v>
      </c>
      <c r="AP806" s="7">
        <f>IFERROR(RANK('Ref. Cuotas'!J805,'Ref. Cuotas'!J:J,1)+COUNTIF('Ref. Cuotas'!$J$7:'Ref. Cuotas'!J805,'Ref. Cuotas'!J805)-1,"")</f>
        <v>2366</v>
      </c>
      <c r="AQ806" s="7">
        <f>IFERROR(RANK('Ref. Cuotas'!K805,'Ref. Cuotas'!K:K,1)+COUNTIF('Ref. Cuotas'!$K$7:'Ref. Cuotas'!K805,'Ref. Cuotas'!K805)-1,"")</f>
        <v>405</v>
      </c>
    </row>
    <row r="807" spans="31:43" ht="17.25" customHeight="1" x14ac:dyDescent="0.3">
      <c r="AE807" s="5" t="s">
        <v>802</v>
      </c>
      <c r="AF807" s="5" t="s">
        <v>3885</v>
      </c>
      <c r="AG807" s="6" t="s">
        <v>3054</v>
      </c>
      <c r="AH807" s="6" t="s">
        <v>4113</v>
      </c>
      <c r="AI807" s="7">
        <f>IFERROR(RANK('Ref. Cuotas'!H806,'Ref. Cuotas'!H:H,0)+COUNTIF('Ref. Cuotas'!$H$7:'Ref. Cuotas'!H806,'Ref. Cuotas'!H806)-1,"")</f>
        <v>2794</v>
      </c>
      <c r="AJ807" s="7">
        <f>IFERROR(RANK('Ref. Cuotas'!I806,'Ref. Cuotas'!I:I,0)+COUNTIF('Ref. Cuotas'!$I$7:'Ref. Cuotas'!I806,'Ref. Cuotas'!I806)-1,"")</f>
        <v>833</v>
      </c>
      <c r="AK807" s="7">
        <f>IFERROR(RANK('Ref. Cuotas'!J806,'Ref. Cuotas'!J:J,0)+COUNTIF('Ref. Cuotas'!$J$7:'Ref. Cuotas'!J806,'Ref. Cuotas'!J806)-1,"")</f>
        <v>1356</v>
      </c>
      <c r="AL807" s="7">
        <f>IFERROR(RANK('Ref. Cuotas'!K806,'Ref. Cuotas'!K:K,0)+COUNTIF('Ref. Cuotas'!$K$7:'Ref. Cuotas'!K806,'Ref. Cuotas'!K806)-1,"")</f>
        <v>1251</v>
      </c>
      <c r="AM807" s="7">
        <f>IFERROR(RANK('Ref. Cuotas'!L806,'Ref. Cuotas'!L:L,0)+COUNTIF('Ref. Cuotas'!$L$7:'Ref. Cuotas'!L806,'Ref. Cuotas'!L806)-1,"")</f>
        <v>296</v>
      </c>
      <c r="AN807" s="7">
        <f>IFERROR(RANK('Ref. Cuotas'!M806,'Ref. Cuotas'!M:M,0)+COUNTIF('Ref. Cuotas'!$M$7:'Ref. Cuotas'!M806,'Ref. Cuotas'!M806)-1,"")</f>
        <v>1534</v>
      </c>
      <c r="AO807" s="7">
        <f>IFERROR(RANK('Ref. Cuotas'!H806,'Ref. Cuotas'!H:H,1)+COUNTIF('Ref. Cuotas'!$H$7:'Ref. Cuotas'!H806,'Ref. Cuotas'!H806)-1,"")</f>
        <v>9</v>
      </c>
      <c r="AP807" s="7">
        <f>IFERROR(RANK('Ref. Cuotas'!J806,'Ref. Cuotas'!J:J,1)+COUNTIF('Ref. Cuotas'!$J$7:'Ref. Cuotas'!J806,'Ref. Cuotas'!J806)-1,"")</f>
        <v>531</v>
      </c>
      <c r="AQ807" s="7">
        <f>IFERROR(RANK('Ref. Cuotas'!K806,'Ref. Cuotas'!K:K,1)+COUNTIF('Ref. Cuotas'!$K$7:'Ref. Cuotas'!K806,'Ref. Cuotas'!K806)-1,"")</f>
        <v>1552</v>
      </c>
    </row>
    <row r="808" spans="31:43" ht="17.25" customHeight="1" x14ac:dyDescent="0.3">
      <c r="AE808" s="5" t="s">
        <v>803</v>
      </c>
      <c r="AF808" s="5" t="s">
        <v>3886</v>
      </c>
      <c r="AG808" s="6" t="s">
        <v>3055</v>
      </c>
      <c r="AH808" s="6" t="s">
        <v>4092</v>
      </c>
      <c r="AI808" s="7">
        <f>IFERROR(RANK('Ref. Cuotas'!H807,'Ref. Cuotas'!H:H,0)+COUNTIF('Ref. Cuotas'!$H$7:'Ref. Cuotas'!H807,'Ref. Cuotas'!H807)-1,"")</f>
        <v>1843</v>
      </c>
      <c r="AJ808" s="7">
        <f>IFERROR(RANK('Ref. Cuotas'!I807,'Ref. Cuotas'!I:I,0)+COUNTIF('Ref. Cuotas'!$I$7:'Ref. Cuotas'!I807,'Ref. Cuotas'!I807)-1,"")</f>
        <v>204</v>
      </c>
      <c r="AK808" s="7">
        <f>IFERROR(RANK('Ref. Cuotas'!J807,'Ref. Cuotas'!J:J,0)+COUNTIF('Ref. Cuotas'!$J$7:'Ref. Cuotas'!J807,'Ref. Cuotas'!J807)-1,"")</f>
        <v>233</v>
      </c>
      <c r="AL808" s="7">
        <f>IFERROR(RANK('Ref. Cuotas'!K807,'Ref. Cuotas'!K:K,0)+COUNTIF('Ref. Cuotas'!$K$7:'Ref. Cuotas'!K807,'Ref. Cuotas'!K807)-1,"")</f>
        <v>370</v>
      </c>
      <c r="AM808" s="7">
        <f>IFERROR(RANK('Ref. Cuotas'!L807,'Ref. Cuotas'!L:L,0)+COUNTIF('Ref. Cuotas'!$L$7:'Ref. Cuotas'!L807,'Ref. Cuotas'!L807)-1,"")</f>
        <v>39</v>
      </c>
      <c r="AN808" s="7">
        <f>IFERROR(RANK('Ref. Cuotas'!M807,'Ref. Cuotas'!M:M,0)+COUNTIF('Ref. Cuotas'!$M$7:'Ref. Cuotas'!M807,'Ref. Cuotas'!M807)-1,"")</f>
        <v>1535</v>
      </c>
      <c r="AO808" s="7">
        <f>IFERROR(RANK('Ref. Cuotas'!H807,'Ref. Cuotas'!H:H,1)+COUNTIF('Ref. Cuotas'!$H$7:'Ref. Cuotas'!H807,'Ref. Cuotas'!H807)-1,"")</f>
        <v>960</v>
      </c>
      <c r="AP808" s="7">
        <f>IFERROR(RANK('Ref. Cuotas'!J807,'Ref. Cuotas'!J:J,1)+COUNTIF('Ref. Cuotas'!$J$7:'Ref. Cuotas'!J807,'Ref. Cuotas'!J807)-1,"")</f>
        <v>2570</v>
      </c>
      <c r="AQ808" s="7">
        <f>IFERROR(RANK('Ref. Cuotas'!K807,'Ref. Cuotas'!K:K,1)+COUNTIF('Ref. Cuotas'!$K$7:'Ref. Cuotas'!K807,'Ref. Cuotas'!K807)-1,"")</f>
        <v>2433</v>
      </c>
    </row>
    <row r="809" spans="31:43" ht="17.25" customHeight="1" x14ac:dyDescent="0.3">
      <c r="AE809" s="5" t="s">
        <v>804</v>
      </c>
      <c r="AF809" s="5" t="s">
        <v>3887</v>
      </c>
      <c r="AG809" s="6" t="s">
        <v>3055</v>
      </c>
      <c r="AH809" s="6" t="s">
        <v>4088</v>
      </c>
      <c r="AI809" s="7">
        <f>IFERROR(RANK('Ref. Cuotas'!H808,'Ref. Cuotas'!H:H,0)+COUNTIF('Ref. Cuotas'!$H$7:'Ref. Cuotas'!H808,'Ref. Cuotas'!H808)-1,"")</f>
        <v>1871</v>
      </c>
      <c r="AJ809" s="7">
        <f>IFERROR(RANK('Ref. Cuotas'!I808,'Ref. Cuotas'!I:I,0)+COUNTIF('Ref. Cuotas'!$I$7:'Ref. Cuotas'!I808,'Ref. Cuotas'!I808)-1,"")</f>
        <v>540</v>
      </c>
      <c r="AK809" s="7">
        <f>IFERROR(RANK('Ref. Cuotas'!J808,'Ref. Cuotas'!J:J,0)+COUNTIF('Ref. Cuotas'!$J$7:'Ref. Cuotas'!J808,'Ref. Cuotas'!J808)-1,"")</f>
        <v>1357</v>
      </c>
      <c r="AL809" s="7">
        <f>IFERROR(RANK('Ref. Cuotas'!K808,'Ref. Cuotas'!K:K,0)+COUNTIF('Ref. Cuotas'!$K$7:'Ref. Cuotas'!K808,'Ref. Cuotas'!K808)-1,"")</f>
        <v>1588</v>
      </c>
      <c r="AM809" s="7">
        <f>IFERROR(RANK('Ref. Cuotas'!L808,'Ref. Cuotas'!L:L,0)+COUNTIF('Ref. Cuotas'!$L$7:'Ref. Cuotas'!L808,'Ref. Cuotas'!L808)-1,"")</f>
        <v>716</v>
      </c>
      <c r="AN809" s="7">
        <f>IFERROR(RANK('Ref. Cuotas'!M808,'Ref. Cuotas'!M:M,0)+COUNTIF('Ref. Cuotas'!$M$7:'Ref. Cuotas'!M808,'Ref. Cuotas'!M808)-1,"")</f>
        <v>1536</v>
      </c>
      <c r="AO809" s="7">
        <f>IFERROR(RANK('Ref. Cuotas'!H808,'Ref. Cuotas'!H:H,1)+COUNTIF('Ref. Cuotas'!$H$7:'Ref. Cuotas'!H808,'Ref. Cuotas'!H808)-1,"")</f>
        <v>932</v>
      </c>
      <c r="AP809" s="7">
        <f>IFERROR(RANK('Ref. Cuotas'!J808,'Ref. Cuotas'!J:J,1)+COUNTIF('Ref. Cuotas'!$J$7:'Ref. Cuotas'!J808,'Ref. Cuotas'!J808)-1,"")</f>
        <v>532</v>
      </c>
      <c r="AQ809" s="7">
        <f>IFERROR(RANK('Ref. Cuotas'!K808,'Ref. Cuotas'!K:K,1)+COUNTIF('Ref. Cuotas'!$K$7:'Ref. Cuotas'!K808,'Ref. Cuotas'!K808)-1,"")</f>
        <v>1215</v>
      </c>
    </row>
    <row r="810" spans="31:43" ht="17.25" customHeight="1" x14ac:dyDescent="0.3">
      <c r="AE810" s="5" t="s">
        <v>805</v>
      </c>
      <c r="AF810" s="5" t="s">
        <v>3888</v>
      </c>
      <c r="AG810" s="6" t="s">
        <v>3056</v>
      </c>
      <c r="AH810" s="6" t="s">
        <v>4093</v>
      </c>
      <c r="AI810" s="7">
        <f>IFERROR(RANK('Ref. Cuotas'!H809,'Ref. Cuotas'!H:H,0)+COUNTIF('Ref. Cuotas'!$H$7:'Ref. Cuotas'!H809,'Ref. Cuotas'!H809)-1,"")</f>
        <v>607</v>
      </c>
      <c r="AJ810" s="7">
        <f>IFERROR(RANK('Ref. Cuotas'!I809,'Ref. Cuotas'!I:I,0)+COUNTIF('Ref. Cuotas'!$I$7:'Ref. Cuotas'!I809,'Ref. Cuotas'!I809)-1,"")</f>
        <v>1552</v>
      </c>
      <c r="AK810" s="7">
        <f>IFERROR(RANK('Ref. Cuotas'!J809,'Ref. Cuotas'!J:J,0)+COUNTIF('Ref. Cuotas'!$J$7:'Ref. Cuotas'!J809,'Ref. Cuotas'!J809)-1,"")</f>
        <v>1358</v>
      </c>
      <c r="AL810" s="7">
        <f>IFERROR(RANK('Ref. Cuotas'!K809,'Ref. Cuotas'!K:K,0)+COUNTIF('Ref. Cuotas'!$K$7:'Ref. Cuotas'!K809,'Ref. Cuotas'!K809)-1,"")</f>
        <v>1973</v>
      </c>
      <c r="AM810" s="7">
        <f>IFERROR(RANK('Ref. Cuotas'!L809,'Ref. Cuotas'!L:L,0)+COUNTIF('Ref. Cuotas'!$L$7:'Ref. Cuotas'!L809,'Ref. Cuotas'!L809)-1,"")</f>
        <v>1612</v>
      </c>
      <c r="AN810" s="7">
        <f>IFERROR(RANK('Ref. Cuotas'!M809,'Ref. Cuotas'!M:M,0)+COUNTIF('Ref. Cuotas'!$M$7:'Ref. Cuotas'!M809,'Ref. Cuotas'!M809)-1,"")</f>
        <v>1537</v>
      </c>
      <c r="AO810" s="7">
        <f>IFERROR(RANK('Ref. Cuotas'!H809,'Ref. Cuotas'!H:H,1)+COUNTIF('Ref. Cuotas'!$H$7:'Ref. Cuotas'!H809,'Ref. Cuotas'!H809)-1,"")</f>
        <v>2196</v>
      </c>
      <c r="AP810" s="7">
        <f>IFERROR(RANK('Ref. Cuotas'!J809,'Ref. Cuotas'!J:J,1)+COUNTIF('Ref. Cuotas'!$J$7:'Ref. Cuotas'!J809,'Ref. Cuotas'!J809)-1,"")</f>
        <v>533</v>
      </c>
      <c r="AQ810" s="7">
        <f>IFERROR(RANK('Ref. Cuotas'!K809,'Ref. Cuotas'!K:K,1)+COUNTIF('Ref. Cuotas'!$K$7:'Ref. Cuotas'!K809,'Ref. Cuotas'!K809)-1,"")</f>
        <v>830</v>
      </c>
    </row>
    <row r="811" spans="31:43" ht="17.25" customHeight="1" x14ac:dyDescent="0.3">
      <c r="AE811" s="5" t="s">
        <v>806</v>
      </c>
      <c r="AF811" s="5" t="s">
        <v>3889</v>
      </c>
      <c r="AG811" s="6" t="s">
        <v>3056</v>
      </c>
      <c r="AH811" s="6" t="s">
        <v>4121</v>
      </c>
      <c r="AI811" s="7">
        <f>IFERROR(RANK('Ref. Cuotas'!H810,'Ref. Cuotas'!H:H,0)+COUNTIF('Ref. Cuotas'!$H$7:'Ref. Cuotas'!H810,'Ref. Cuotas'!H810)-1,"")</f>
        <v>1969</v>
      </c>
      <c r="AJ811" s="7">
        <f>IFERROR(RANK('Ref. Cuotas'!I810,'Ref. Cuotas'!I:I,0)+COUNTIF('Ref. Cuotas'!$I$7:'Ref. Cuotas'!I810,'Ref. Cuotas'!I810)-1,"")</f>
        <v>1553</v>
      </c>
      <c r="AK811" s="7">
        <f>IFERROR(RANK('Ref. Cuotas'!J810,'Ref. Cuotas'!J:J,0)+COUNTIF('Ref. Cuotas'!$J$7:'Ref. Cuotas'!J810,'Ref. Cuotas'!J810)-1,"")</f>
        <v>103</v>
      </c>
      <c r="AL811" s="7">
        <f>IFERROR(RANK('Ref. Cuotas'!K810,'Ref. Cuotas'!K:K,0)+COUNTIF('Ref. Cuotas'!$K$7:'Ref. Cuotas'!K810,'Ref. Cuotas'!K810)-1,"")</f>
        <v>45</v>
      </c>
      <c r="AM811" s="7">
        <f>IFERROR(RANK('Ref. Cuotas'!L810,'Ref. Cuotas'!L:L,0)+COUNTIF('Ref. Cuotas'!$L$7:'Ref. Cuotas'!L810,'Ref. Cuotas'!L810)-1,"")</f>
        <v>2310</v>
      </c>
      <c r="AN811" s="7">
        <f>IFERROR(RANK('Ref. Cuotas'!M810,'Ref. Cuotas'!M:M,0)+COUNTIF('Ref. Cuotas'!$M$7:'Ref. Cuotas'!M810,'Ref. Cuotas'!M810)-1,"")</f>
        <v>356</v>
      </c>
      <c r="AO811" s="7">
        <f>IFERROR(RANK('Ref. Cuotas'!H810,'Ref. Cuotas'!H:H,1)+COUNTIF('Ref. Cuotas'!$H$7:'Ref. Cuotas'!H810,'Ref. Cuotas'!H810)-1,"")</f>
        <v>834</v>
      </c>
      <c r="AP811" s="7">
        <f>IFERROR(RANK('Ref. Cuotas'!J810,'Ref. Cuotas'!J:J,1)+COUNTIF('Ref. Cuotas'!$J$7:'Ref. Cuotas'!J810,'Ref. Cuotas'!J810)-1,"")</f>
        <v>2700</v>
      </c>
      <c r="AQ811" s="7">
        <f>IFERROR(RANK('Ref. Cuotas'!K810,'Ref. Cuotas'!K:K,1)+COUNTIF('Ref. Cuotas'!$K$7:'Ref. Cuotas'!K810,'Ref. Cuotas'!K810)-1,"")</f>
        <v>2758</v>
      </c>
    </row>
    <row r="812" spans="31:43" ht="17.25" customHeight="1" x14ac:dyDescent="0.3">
      <c r="AE812" s="5" t="s">
        <v>807</v>
      </c>
      <c r="AF812" s="5" t="s">
        <v>3890</v>
      </c>
      <c r="AG812" s="6" t="s">
        <v>3056</v>
      </c>
      <c r="AH812" s="6" t="s">
        <v>4138</v>
      </c>
      <c r="AI812" s="7">
        <f>IFERROR(RANK('Ref. Cuotas'!H811,'Ref. Cuotas'!H:H,0)+COUNTIF('Ref. Cuotas'!$H$7:'Ref. Cuotas'!H811,'Ref. Cuotas'!H811)-1,"")</f>
        <v>612</v>
      </c>
      <c r="AJ812" s="7">
        <f>IFERROR(RANK('Ref. Cuotas'!I811,'Ref. Cuotas'!I:I,0)+COUNTIF('Ref. Cuotas'!$I$7:'Ref. Cuotas'!I811,'Ref. Cuotas'!I811)-1,"")</f>
        <v>1554</v>
      </c>
      <c r="AK812" s="7">
        <f>IFERROR(RANK('Ref. Cuotas'!J811,'Ref. Cuotas'!J:J,0)+COUNTIF('Ref. Cuotas'!$J$7:'Ref. Cuotas'!J811,'Ref. Cuotas'!J811)-1,"")</f>
        <v>1359</v>
      </c>
      <c r="AL812" s="7">
        <f>IFERROR(RANK('Ref. Cuotas'!K811,'Ref. Cuotas'!K:K,0)+COUNTIF('Ref. Cuotas'!$K$7:'Ref. Cuotas'!K811,'Ref. Cuotas'!K811)-1,"")</f>
        <v>1845</v>
      </c>
      <c r="AM812" s="7">
        <f>IFERROR(RANK('Ref. Cuotas'!L811,'Ref. Cuotas'!L:L,0)+COUNTIF('Ref. Cuotas'!$L$7:'Ref. Cuotas'!L811,'Ref. Cuotas'!L811)-1,"")</f>
        <v>1998</v>
      </c>
      <c r="AN812" s="7">
        <f>IFERROR(RANK('Ref. Cuotas'!M811,'Ref. Cuotas'!M:M,0)+COUNTIF('Ref. Cuotas'!$M$7:'Ref. Cuotas'!M811,'Ref. Cuotas'!M811)-1,"")</f>
        <v>1538</v>
      </c>
      <c r="AO812" s="7">
        <f>IFERROR(RANK('Ref. Cuotas'!H811,'Ref. Cuotas'!H:H,1)+COUNTIF('Ref. Cuotas'!$H$7:'Ref. Cuotas'!H811,'Ref. Cuotas'!H811)-1,"")</f>
        <v>2191</v>
      </c>
      <c r="AP812" s="7">
        <f>IFERROR(RANK('Ref. Cuotas'!J811,'Ref. Cuotas'!J:J,1)+COUNTIF('Ref. Cuotas'!$J$7:'Ref. Cuotas'!J811,'Ref. Cuotas'!J811)-1,"")</f>
        <v>534</v>
      </c>
      <c r="AQ812" s="7">
        <f>IFERROR(RANK('Ref. Cuotas'!K811,'Ref. Cuotas'!K:K,1)+COUNTIF('Ref. Cuotas'!$K$7:'Ref. Cuotas'!K811,'Ref. Cuotas'!K811)-1,"")</f>
        <v>958</v>
      </c>
    </row>
    <row r="813" spans="31:43" ht="17.25" customHeight="1" x14ac:dyDescent="0.3">
      <c r="AE813" s="5" t="s">
        <v>808</v>
      </c>
      <c r="AF813" s="5" t="s">
        <v>3891</v>
      </c>
      <c r="AG813" s="6" t="s">
        <v>3056</v>
      </c>
      <c r="AH813" s="6" t="s">
        <v>4122</v>
      </c>
      <c r="AI813" s="7">
        <f>IFERROR(RANK('Ref. Cuotas'!H812,'Ref. Cuotas'!H:H,0)+COUNTIF('Ref. Cuotas'!$H$7:'Ref. Cuotas'!H812,'Ref. Cuotas'!H812)-1,"")</f>
        <v>2382</v>
      </c>
      <c r="AJ813" s="7">
        <f>IFERROR(RANK('Ref. Cuotas'!I812,'Ref. Cuotas'!I:I,0)+COUNTIF('Ref. Cuotas'!$I$7:'Ref. Cuotas'!I812,'Ref. Cuotas'!I812)-1,"")</f>
        <v>257</v>
      </c>
      <c r="AK813" s="7">
        <f>IFERROR(RANK('Ref. Cuotas'!J812,'Ref. Cuotas'!J:J,0)+COUNTIF('Ref. Cuotas'!$J$7:'Ref. Cuotas'!J812,'Ref. Cuotas'!J812)-1,"")</f>
        <v>765</v>
      </c>
      <c r="AL813" s="7">
        <f>IFERROR(RANK('Ref. Cuotas'!K812,'Ref. Cuotas'!K:K,0)+COUNTIF('Ref. Cuotas'!$K$7:'Ref. Cuotas'!K812,'Ref. Cuotas'!K812)-1,"")</f>
        <v>592</v>
      </c>
      <c r="AM813" s="7">
        <f>IFERROR(RANK('Ref. Cuotas'!L812,'Ref. Cuotas'!L:L,0)+COUNTIF('Ref. Cuotas'!$L$7:'Ref. Cuotas'!L812,'Ref. Cuotas'!L812)-1,"")</f>
        <v>954</v>
      </c>
      <c r="AN813" s="7">
        <f>IFERROR(RANK('Ref. Cuotas'!M812,'Ref. Cuotas'!M:M,0)+COUNTIF('Ref. Cuotas'!$M$7:'Ref. Cuotas'!M812,'Ref. Cuotas'!M812)-1,"")</f>
        <v>1539</v>
      </c>
      <c r="AO813" s="7">
        <f>IFERROR(RANK('Ref. Cuotas'!H812,'Ref. Cuotas'!H:H,1)+COUNTIF('Ref. Cuotas'!$H$7:'Ref. Cuotas'!H812,'Ref. Cuotas'!H812)-1,"")</f>
        <v>421</v>
      </c>
      <c r="AP813" s="7">
        <f>IFERROR(RANK('Ref. Cuotas'!J812,'Ref. Cuotas'!J:J,1)+COUNTIF('Ref. Cuotas'!$J$7:'Ref. Cuotas'!J812,'Ref. Cuotas'!J812)-1,"")</f>
        <v>2038</v>
      </c>
      <c r="AQ813" s="7">
        <f>IFERROR(RANK('Ref. Cuotas'!K812,'Ref. Cuotas'!K:K,1)+COUNTIF('Ref. Cuotas'!$K$7:'Ref. Cuotas'!K812,'Ref. Cuotas'!K812)-1,"")</f>
        <v>2211</v>
      </c>
    </row>
    <row r="814" spans="31:43" ht="17.25" customHeight="1" x14ac:dyDescent="0.3">
      <c r="AE814" s="5" t="s">
        <v>809</v>
      </c>
      <c r="AF814" s="5" t="s">
        <v>3892</v>
      </c>
      <c r="AG814" s="6" t="s">
        <v>3056</v>
      </c>
      <c r="AH814" s="6" t="s">
        <v>4123</v>
      </c>
      <c r="AI814" s="7">
        <f>IFERROR(RANK('Ref. Cuotas'!H813,'Ref. Cuotas'!H:H,0)+COUNTIF('Ref. Cuotas'!$H$7:'Ref. Cuotas'!H813,'Ref. Cuotas'!H813)-1,"")</f>
        <v>2381</v>
      </c>
      <c r="AJ814" s="7">
        <f>IFERROR(RANK('Ref. Cuotas'!I813,'Ref. Cuotas'!I:I,0)+COUNTIF('Ref. Cuotas'!$I$7:'Ref. Cuotas'!I813,'Ref. Cuotas'!I813)-1,"")</f>
        <v>838</v>
      </c>
      <c r="AK814" s="7">
        <f>IFERROR(RANK('Ref. Cuotas'!J813,'Ref. Cuotas'!J:J,0)+COUNTIF('Ref. Cuotas'!$J$7:'Ref. Cuotas'!J813,'Ref. Cuotas'!J813)-1,"")</f>
        <v>820</v>
      </c>
      <c r="AL814" s="7">
        <f>IFERROR(RANK('Ref. Cuotas'!K813,'Ref. Cuotas'!K:K,0)+COUNTIF('Ref. Cuotas'!$K$7:'Ref. Cuotas'!K813,'Ref. Cuotas'!K813)-1,"")</f>
        <v>1312</v>
      </c>
      <c r="AM814" s="7">
        <f>IFERROR(RANK('Ref. Cuotas'!L813,'Ref. Cuotas'!L:L,0)+COUNTIF('Ref. Cuotas'!$L$7:'Ref. Cuotas'!L813,'Ref. Cuotas'!L813)-1,"")</f>
        <v>937</v>
      </c>
      <c r="AN814" s="7">
        <f>IFERROR(RANK('Ref. Cuotas'!M813,'Ref. Cuotas'!M:M,0)+COUNTIF('Ref. Cuotas'!$M$7:'Ref. Cuotas'!M813,'Ref. Cuotas'!M813)-1,"")</f>
        <v>1540</v>
      </c>
      <c r="AO814" s="7">
        <f>IFERROR(RANK('Ref. Cuotas'!H813,'Ref. Cuotas'!H:H,1)+COUNTIF('Ref. Cuotas'!$H$7:'Ref. Cuotas'!H813,'Ref. Cuotas'!H813)-1,"")</f>
        <v>422</v>
      </c>
      <c r="AP814" s="7">
        <f>IFERROR(RANK('Ref. Cuotas'!J813,'Ref. Cuotas'!J:J,1)+COUNTIF('Ref. Cuotas'!$J$7:'Ref. Cuotas'!J813,'Ref. Cuotas'!J813)-1,"")</f>
        <v>1983</v>
      </c>
      <c r="AQ814" s="7">
        <f>IFERROR(RANK('Ref. Cuotas'!K813,'Ref. Cuotas'!K:K,1)+COUNTIF('Ref. Cuotas'!$K$7:'Ref. Cuotas'!K813,'Ref. Cuotas'!K813)-1,"")</f>
        <v>1491</v>
      </c>
    </row>
    <row r="815" spans="31:43" ht="17.25" customHeight="1" x14ac:dyDescent="0.3">
      <c r="AE815" s="5" t="s">
        <v>810</v>
      </c>
      <c r="AF815" s="5" t="s">
        <v>3893</v>
      </c>
      <c r="AG815" s="6" t="s">
        <v>3057</v>
      </c>
      <c r="AH815" s="6" t="s">
        <v>4092</v>
      </c>
      <c r="AI815" s="7">
        <f>IFERROR(RANK('Ref. Cuotas'!H814,'Ref. Cuotas'!H:H,0)+COUNTIF('Ref. Cuotas'!$H$7:'Ref. Cuotas'!H814,'Ref. Cuotas'!H814)-1,"")</f>
        <v>2492</v>
      </c>
      <c r="AJ815" s="7">
        <f>IFERROR(RANK('Ref. Cuotas'!I814,'Ref. Cuotas'!I:I,0)+COUNTIF('Ref. Cuotas'!$I$7:'Ref. Cuotas'!I814,'Ref. Cuotas'!I814)-1,"")</f>
        <v>441</v>
      </c>
      <c r="AK815" s="7">
        <f>IFERROR(RANK('Ref. Cuotas'!J814,'Ref. Cuotas'!J:J,0)+COUNTIF('Ref. Cuotas'!$J$7:'Ref. Cuotas'!J814,'Ref. Cuotas'!J814)-1,"")</f>
        <v>1360</v>
      </c>
      <c r="AL815" s="7">
        <f>IFERROR(RANK('Ref. Cuotas'!K814,'Ref. Cuotas'!K:K,0)+COUNTIF('Ref. Cuotas'!$K$7:'Ref. Cuotas'!K814,'Ref. Cuotas'!K814)-1,"")</f>
        <v>1628</v>
      </c>
      <c r="AM815" s="7">
        <f>IFERROR(RANK('Ref. Cuotas'!L814,'Ref. Cuotas'!L:L,0)+COUNTIF('Ref. Cuotas'!$L$7:'Ref. Cuotas'!L814,'Ref. Cuotas'!L814)-1,"")</f>
        <v>1291</v>
      </c>
      <c r="AN815" s="7">
        <f>IFERROR(RANK('Ref. Cuotas'!M814,'Ref. Cuotas'!M:M,0)+COUNTIF('Ref. Cuotas'!$M$7:'Ref. Cuotas'!M814,'Ref. Cuotas'!M814)-1,"")</f>
        <v>139</v>
      </c>
      <c r="AO815" s="7">
        <f>IFERROR(RANK('Ref. Cuotas'!H814,'Ref. Cuotas'!H:H,1)+COUNTIF('Ref. Cuotas'!$H$7:'Ref. Cuotas'!H814,'Ref. Cuotas'!H814)-1,"")</f>
        <v>311</v>
      </c>
      <c r="AP815" s="7">
        <f>IFERROR(RANK('Ref. Cuotas'!J814,'Ref. Cuotas'!J:J,1)+COUNTIF('Ref. Cuotas'!$J$7:'Ref. Cuotas'!J814,'Ref. Cuotas'!J814)-1,"")</f>
        <v>535</v>
      </c>
      <c r="AQ815" s="7">
        <f>IFERROR(RANK('Ref. Cuotas'!K814,'Ref. Cuotas'!K:K,1)+COUNTIF('Ref. Cuotas'!$K$7:'Ref. Cuotas'!K814,'Ref. Cuotas'!K814)-1,"")</f>
        <v>1175</v>
      </c>
    </row>
    <row r="816" spans="31:43" ht="17.25" customHeight="1" x14ac:dyDescent="0.3">
      <c r="AE816" s="5" t="s">
        <v>811</v>
      </c>
      <c r="AF816" s="5" t="s">
        <v>3894</v>
      </c>
      <c r="AG816" s="6" t="s">
        <v>3057</v>
      </c>
      <c r="AH816" s="6" t="s">
        <v>4093</v>
      </c>
      <c r="AI816" s="7">
        <f>IFERROR(RANK('Ref. Cuotas'!H815,'Ref. Cuotas'!H:H,0)+COUNTIF('Ref. Cuotas'!$H$7:'Ref. Cuotas'!H815,'Ref. Cuotas'!H815)-1,"")</f>
        <v>2466</v>
      </c>
      <c r="AJ816" s="7">
        <f>IFERROR(RANK('Ref. Cuotas'!I815,'Ref. Cuotas'!I:I,0)+COUNTIF('Ref. Cuotas'!$I$7:'Ref. Cuotas'!I815,'Ref. Cuotas'!I815)-1,"")</f>
        <v>313</v>
      </c>
      <c r="AK816" s="7">
        <f>IFERROR(RANK('Ref. Cuotas'!J815,'Ref. Cuotas'!J:J,0)+COUNTIF('Ref. Cuotas'!$J$7:'Ref. Cuotas'!J815,'Ref. Cuotas'!J815)-1,"")</f>
        <v>1361</v>
      </c>
      <c r="AL816" s="7">
        <f>IFERROR(RANK('Ref. Cuotas'!K815,'Ref. Cuotas'!K:K,0)+COUNTIF('Ref. Cuotas'!$K$7:'Ref. Cuotas'!K815,'Ref. Cuotas'!K815)-1,"")</f>
        <v>1517</v>
      </c>
      <c r="AM816" s="7">
        <f>IFERROR(RANK('Ref. Cuotas'!L815,'Ref. Cuotas'!L:L,0)+COUNTIF('Ref. Cuotas'!$L$7:'Ref. Cuotas'!L815,'Ref. Cuotas'!L815)-1,"")</f>
        <v>1384</v>
      </c>
      <c r="AN816" s="7">
        <f>IFERROR(RANK('Ref. Cuotas'!M815,'Ref. Cuotas'!M:M,0)+COUNTIF('Ref. Cuotas'!$M$7:'Ref. Cuotas'!M815,'Ref. Cuotas'!M815)-1,"")</f>
        <v>10</v>
      </c>
      <c r="AO816" s="7">
        <f>IFERROR(RANK('Ref. Cuotas'!H815,'Ref. Cuotas'!H:H,1)+COUNTIF('Ref. Cuotas'!$H$7:'Ref. Cuotas'!H815,'Ref. Cuotas'!H815)-1,"")</f>
        <v>337</v>
      </c>
      <c r="AP816" s="7">
        <f>IFERROR(RANK('Ref. Cuotas'!J815,'Ref. Cuotas'!J:J,1)+COUNTIF('Ref. Cuotas'!$J$7:'Ref. Cuotas'!J815,'Ref. Cuotas'!J815)-1,"")</f>
        <v>536</v>
      </c>
      <c r="AQ816" s="7">
        <f>IFERROR(RANK('Ref. Cuotas'!K815,'Ref. Cuotas'!K:K,1)+COUNTIF('Ref. Cuotas'!$K$7:'Ref. Cuotas'!K815,'Ref. Cuotas'!K815)-1,"")</f>
        <v>1286</v>
      </c>
    </row>
    <row r="817" spans="31:43" ht="17.25" customHeight="1" x14ac:dyDescent="0.3">
      <c r="AE817" s="5" t="s">
        <v>812</v>
      </c>
      <c r="AF817" s="5" t="s">
        <v>3895</v>
      </c>
      <c r="AG817" s="6" t="s">
        <v>3057</v>
      </c>
      <c r="AH817" s="6" t="s">
        <v>4116</v>
      </c>
      <c r="AI817" s="7">
        <f>IFERROR(RANK('Ref. Cuotas'!H816,'Ref. Cuotas'!H:H,0)+COUNTIF('Ref. Cuotas'!$H$7:'Ref. Cuotas'!H816,'Ref. Cuotas'!H816)-1,"")</f>
        <v>2493</v>
      </c>
      <c r="AJ817" s="7">
        <f>IFERROR(RANK('Ref. Cuotas'!I816,'Ref. Cuotas'!I:I,0)+COUNTIF('Ref. Cuotas'!$I$7:'Ref. Cuotas'!I816,'Ref. Cuotas'!I816)-1,"")</f>
        <v>1555</v>
      </c>
      <c r="AK817" s="7">
        <f>IFERROR(RANK('Ref. Cuotas'!J816,'Ref. Cuotas'!J:J,0)+COUNTIF('Ref. Cuotas'!$J$7:'Ref. Cuotas'!J816,'Ref. Cuotas'!J816)-1,"")</f>
        <v>374</v>
      </c>
      <c r="AL817" s="7">
        <f>IFERROR(RANK('Ref. Cuotas'!K816,'Ref. Cuotas'!K:K,0)+COUNTIF('Ref. Cuotas'!$K$7:'Ref. Cuotas'!K816,'Ref. Cuotas'!K816)-1,"")</f>
        <v>1065</v>
      </c>
      <c r="AM817" s="7">
        <f>IFERROR(RANK('Ref. Cuotas'!L816,'Ref. Cuotas'!L:L,0)+COUNTIF('Ref. Cuotas'!$L$7:'Ref. Cuotas'!L816,'Ref. Cuotas'!L816)-1,"")</f>
        <v>1423</v>
      </c>
      <c r="AN817" s="7">
        <f>IFERROR(RANK('Ref. Cuotas'!M816,'Ref. Cuotas'!M:M,0)+COUNTIF('Ref. Cuotas'!$M$7:'Ref. Cuotas'!M816,'Ref. Cuotas'!M816)-1,"")</f>
        <v>87</v>
      </c>
      <c r="AO817" s="7">
        <f>IFERROR(RANK('Ref. Cuotas'!H816,'Ref. Cuotas'!H:H,1)+COUNTIF('Ref. Cuotas'!$H$7:'Ref. Cuotas'!H816,'Ref. Cuotas'!H816)-1,"")</f>
        <v>310</v>
      </c>
      <c r="AP817" s="7">
        <f>IFERROR(RANK('Ref. Cuotas'!J816,'Ref. Cuotas'!J:J,1)+COUNTIF('Ref. Cuotas'!$J$7:'Ref. Cuotas'!J816,'Ref. Cuotas'!J816)-1,"")</f>
        <v>2429</v>
      </c>
      <c r="AQ817" s="7">
        <f>IFERROR(RANK('Ref. Cuotas'!K816,'Ref. Cuotas'!K:K,1)+COUNTIF('Ref. Cuotas'!$K$7:'Ref. Cuotas'!K816,'Ref. Cuotas'!K816)-1,"")</f>
        <v>1738</v>
      </c>
    </row>
    <row r="818" spans="31:43" ht="17.25" customHeight="1" x14ac:dyDescent="0.3">
      <c r="AE818" s="5" t="s">
        <v>813</v>
      </c>
      <c r="AF818" s="5" t="s">
        <v>3896</v>
      </c>
      <c r="AG818" s="6" t="s">
        <v>3057</v>
      </c>
      <c r="AH818" s="6" t="s">
        <v>4094</v>
      </c>
      <c r="AI818" s="7">
        <f>IFERROR(RANK('Ref. Cuotas'!H817,'Ref. Cuotas'!H:H,0)+COUNTIF('Ref. Cuotas'!$H$7:'Ref. Cuotas'!H817,'Ref. Cuotas'!H817)-1,"")</f>
        <v>2467</v>
      </c>
      <c r="AJ818" s="7">
        <f>IFERROR(RANK('Ref. Cuotas'!I817,'Ref. Cuotas'!I:I,0)+COUNTIF('Ref. Cuotas'!$I$7:'Ref. Cuotas'!I817,'Ref. Cuotas'!I817)-1,"")</f>
        <v>219</v>
      </c>
      <c r="AK818" s="7">
        <f>IFERROR(RANK('Ref. Cuotas'!J817,'Ref. Cuotas'!J:J,0)+COUNTIF('Ref. Cuotas'!$J$7:'Ref. Cuotas'!J817,'Ref. Cuotas'!J817)-1,"")</f>
        <v>1362</v>
      </c>
      <c r="AL818" s="7">
        <f>IFERROR(RANK('Ref. Cuotas'!K817,'Ref. Cuotas'!K:K,0)+COUNTIF('Ref. Cuotas'!$K$7:'Ref. Cuotas'!K817,'Ref. Cuotas'!K817)-1,"")</f>
        <v>467</v>
      </c>
      <c r="AM818" s="7">
        <f>IFERROR(RANK('Ref. Cuotas'!L817,'Ref. Cuotas'!L:L,0)+COUNTIF('Ref. Cuotas'!$L$7:'Ref. Cuotas'!L817,'Ref. Cuotas'!L817)-1,"")</f>
        <v>1143</v>
      </c>
      <c r="AN818" s="7">
        <f>IFERROR(RANK('Ref. Cuotas'!M817,'Ref. Cuotas'!M:M,0)+COUNTIF('Ref. Cuotas'!$M$7:'Ref. Cuotas'!M817,'Ref. Cuotas'!M817)-1,"")</f>
        <v>4</v>
      </c>
      <c r="AO818" s="7">
        <f>IFERROR(RANK('Ref. Cuotas'!H817,'Ref. Cuotas'!H:H,1)+COUNTIF('Ref. Cuotas'!$H$7:'Ref. Cuotas'!H817,'Ref. Cuotas'!H817)-1,"")</f>
        <v>336</v>
      </c>
      <c r="AP818" s="7">
        <f>IFERROR(RANK('Ref. Cuotas'!J817,'Ref. Cuotas'!J:J,1)+COUNTIF('Ref. Cuotas'!$J$7:'Ref. Cuotas'!J817,'Ref. Cuotas'!J817)-1,"")</f>
        <v>537</v>
      </c>
      <c r="AQ818" s="7">
        <f>IFERROR(RANK('Ref. Cuotas'!K817,'Ref. Cuotas'!K:K,1)+COUNTIF('Ref. Cuotas'!$K$7:'Ref. Cuotas'!K817,'Ref. Cuotas'!K817)-1,"")</f>
        <v>2336</v>
      </c>
    </row>
    <row r="819" spans="31:43" ht="17.25" customHeight="1" x14ac:dyDescent="0.3">
      <c r="AE819" s="5" t="s">
        <v>814</v>
      </c>
      <c r="AF819" s="5" t="s">
        <v>3897</v>
      </c>
      <c r="AG819" s="6" t="s">
        <v>3058</v>
      </c>
      <c r="AH819" s="6" t="s">
        <v>4089</v>
      </c>
      <c r="AI819" s="7">
        <f>IFERROR(RANK('Ref. Cuotas'!H818,'Ref. Cuotas'!H:H,0)+COUNTIF('Ref. Cuotas'!$H$7:'Ref. Cuotas'!H818,'Ref. Cuotas'!H818)-1,"")</f>
        <v>2635</v>
      </c>
      <c r="AJ819" s="7">
        <f>IFERROR(RANK('Ref. Cuotas'!I818,'Ref. Cuotas'!I:I,0)+COUNTIF('Ref. Cuotas'!$I$7:'Ref. Cuotas'!I818,'Ref. Cuotas'!I818)-1,"")</f>
        <v>1556</v>
      </c>
      <c r="AK819" s="7">
        <f>IFERROR(RANK('Ref. Cuotas'!J818,'Ref. Cuotas'!J:J,0)+COUNTIF('Ref. Cuotas'!$J$7:'Ref. Cuotas'!J818,'Ref. Cuotas'!J818)-1,"")</f>
        <v>1363</v>
      </c>
      <c r="AL819" s="7">
        <f>IFERROR(RANK('Ref. Cuotas'!K818,'Ref. Cuotas'!K:K,0)+COUNTIF('Ref. Cuotas'!$K$7:'Ref. Cuotas'!K818,'Ref. Cuotas'!K818)-1,"")</f>
        <v>2558</v>
      </c>
      <c r="AM819" s="7">
        <f>IFERROR(RANK('Ref. Cuotas'!L818,'Ref. Cuotas'!L:L,0)+COUNTIF('Ref. Cuotas'!$L$7:'Ref. Cuotas'!L818,'Ref. Cuotas'!L818)-1,"")</f>
        <v>2103</v>
      </c>
      <c r="AN819" s="7">
        <f>IFERROR(RANK('Ref. Cuotas'!M818,'Ref. Cuotas'!M:M,0)+COUNTIF('Ref. Cuotas'!$M$7:'Ref. Cuotas'!M818,'Ref. Cuotas'!M818)-1,"")</f>
        <v>1541</v>
      </c>
      <c r="AO819" s="7">
        <f>IFERROR(RANK('Ref. Cuotas'!H818,'Ref. Cuotas'!H:H,1)+COUNTIF('Ref. Cuotas'!$H$7:'Ref. Cuotas'!H818,'Ref. Cuotas'!H818)-1,"")</f>
        <v>168</v>
      </c>
      <c r="AP819" s="7">
        <f>IFERROR(RANK('Ref. Cuotas'!J818,'Ref. Cuotas'!J:J,1)+COUNTIF('Ref. Cuotas'!$J$7:'Ref. Cuotas'!J818,'Ref. Cuotas'!J818)-1,"")</f>
        <v>538</v>
      </c>
      <c r="AQ819" s="7">
        <f>IFERROR(RANK('Ref. Cuotas'!K818,'Ref. Cuotas'!K:K,1)+COUNTIF('Ref. Cuotas'!$K$7:'Ref. Cuotas'!K818,'Ref. Cuotas'!K818)-1,"")</f>
        <v>245</v>
      </c>
    </row>
    <row r="820" spans="31:43" ht="17.25" customHeight="1" x14ac:dyDescent="0.3">
      <c r="AE820" s="5" t="s">
        <v>815</v>
      </c>
      <c r="AF820" s="5" t="s">
        <v>3898</v>
      </c>
      <c r="AG820" s="6" t="s">
        <v>3058</v>
      </c>
      <c r="AH820" s="6" t="s">
        <v>4091</v>
      </c>
      <c r="AI820" s="7">
        <f>IFERROR(RANK('Ref. Cuotas'!H819,'Ref. Cuotas'!H:H,0)+COUNTIF('Ref. Cuotas'!$H$7:'Ref. Cuotas'!H819,'Ref. Cuotas'!H819)-1,"")</f>
        <v>2627</v>
      </c>
      <c r="AJ820" s="7">
        <f>IFERROR(RANK('Ref. Cuotas'!I819,'Ref. Cuotas'!I:I,0)+COUNTIF('Ref. Cuotas'!$I$7:'Ref. Cuotas'!I819,'Ref. Cuotas'!I819)-1,"")</f>
        <v>1557</v>
      </c>
      <c r="AK820" s="7">
        <f>IFERROR(RANK('Ref. Cuotas'!J819,'Ref. Cuotas'!J:J,0)+COUNTIF('Ref. Cuotas'!$J$7:'Ref. Cuotas'!J819,'Ref. Cuotas'!J819)-1,"")</f>
        <v>1364</v>
      </c>
      <c r="AL820" s="7">
        <f>IFERROR(RANK('Ref. Cuotas'!K819,'Ref. Cuotas'!K:K,0)+COUNTIF('Ref. Cuotas'!$K$7:'Ref. Cuotas'!K819,'Ref. Cuotas'!K819)-1,"")</f>
        <v>2061</v>
      </c>
      <c r="AM820" s="7">
        <f>IFERROR(RANK('Ref. Cuotas'!L819,'Ref. Cuotas'!L:L,0)+COUNTIF('Ref. Cuotas'!$L$7:'Ref. Cuotas'!L819,'Ref. Cuotas'!L819)-1,"")</f>
        <v>2311</v>
      </c>
      <c r="AN820" s="7">
        <f>IFERROR(RANK('Ref. Cuotas'!M819,'Ref. Cuotas'!M:M,0)+COUNTIF('Ref. Cuotas'!$M$7:'Ref. Cuotas'!M819,'Ref. Cuotas'!M819)-1,"")</f>
        <v>357</v>
      </c>
      <c r="AO820" s="7">
        <f>IFERROR(RANK('Ref. Cuotas'!H819,'Ref. Cuotas'!H:H,1)+COUNTIF('Ref. Cuotas'!$H$7:'Ref. Cuotas'!H819,'Ref. Cuotas'!H819)-1,"")</f>
        <v>176</v>
      </c>
      <c r="AP820" s="7">
        <f>IFERROR(RANK('Ref. Cuotas'!J819,'Ref. Cuotas'!J:J,1)+COUNTIF('Ref. Cuotas'!$J$7:'Ref. Cuotas'!J819,'Ref. Cuotas'!J819)-1,"")</f>
        <v>539</v>
      </c>
      <c r="AQ820" s="7">
        <f>IFERROR(RANK('Ref. Cuotas'!K819,'Ref. Cuotas'!K:K,1)+COUNTIF('Ref. Cuotas'!$K$7:'Ref. Cuotas'!K819,'Ref. Cuotas'!K819)-1,"")</f>
        <v>742</v>
      </c>
    </row>
    <row r="821" spans="31:43" ht="17.25" customHeight="1" x14ac:dyDescent="0.3">
      <c r="AE821" s="5" t="s">
        <v>816</v>
      </c>
      <c r="AF821" s="5" t="s">
        <v>3899</v>
      </c>
      <c r="AG821" s="6" t="s">
        <v>3059</v>
      </c>
      <c r="AH821" s="6" t="s">
        <v>4088</v>
      </c>
      <c r="AI821" s="7">
        <f>IFERROR(RANK('Ref. Cuotas'!H820,'Ref. Cuotas'!H:H,0)+COUNTIF('Ref. Cuotas'!$H$7:'Ref. Cuotas'!H820,'Ref. Cuotas'!H820)-1,"")</f>
        <v>2359</v>
      </c>
      <c r="AJ821" s="7">
        <f>IFERROR(RANK('Ref. Cuotas'!I820,'Ref. Cuotas'!I:I,0)+COUNTIF('Ref. Cuotas'!$I$7:'Ref. Cuotas'!I820,'Ref. Cuotas'!I820)-1,"")</f>
        <v>1558</v>
      </c>
      <c r="AK821" s="7">
        <f>IFERROR(RANK('Ref. Cuotas'!J820,'Ref. Cuotas'!J:J,0)+COUNTIF('Ref. Cuotas'!$J$7:'Ref. Cuotas'!J820,'Ref. Cuotas'!J820)-1,"")</f>
        <v>1365</v>
      </c>
      <c r="AL821" s="7">
        <f>IFERROR(RANK('Ref. Cuotas'!K820,'Ref. Cuotas'!K:K,0)+COUNTIF('Ref. Cuotas'!$K$7:'Ref. Cuotas'!K820,'Ref. Cuotas'!K820)-1,"")</f>
        <v>2543</v>
      </c>
      <c r="AM821" s="7">
        <f>IFERROR(RANK('Ref. Cuotas'!L820,'Ref. Cuotas'!L:L,0)+COUNTIF('Ref. Cuotas'!$L$7:'Ref. Cuotas'!L820,'Ref. Cuotas'!L820)-1,"")</f>
        <v>1999</v>
      </c>
      <c r="AN821" s="7">
        <f>IFERROR(RANK('Ref. Cuotas'!M820,'Ref. Cuotas'!M:M,0)+COUNTIF('Ref. Cuotas'!$M$7:'Ref. Cuotas'!M820,'Ref. Cuotas'!M820)-1,"")</f>
        <v>1542</v>
      </c>
      <c r="AO821" s="7">
        <f>IFERROR(RANK('Ref. Cuotas'!H820,'Ref. Cuotas'!H:H,1)+COUNTIF('Ref. Cuotas'!$H$7:'Ref. Cuotas'!H820,'Ref. Cuotas'!H820)-1,"")</f>
        <v>444</v>
      </c>
      <c r="AP821" s="7">
        <f>IFERROR(RANK('Ref. Cuotas'!J820,'Ref. Cuotas'!J:J,1)+COUNTIF('Ref. Cuotas'!$J$7:'Ref. Cuotas'!J820,'Ref. Cuotas'!J820)-1,"")</f>
        <v>540</v>
      </c>
      <c r="AQ821" s="7">
        <f>IFERROR(RANK('Ref. Cuotas'!K820,'Ref. Cuotas'!K:K,1)+COUNTIF('Ref. Cuotas'!$K$7:'Ref. Cuotas'!K820,'Ref. Cuotas'!K820)-1,"")</f>
        <v>260</v>
      </c>
    </row>
    <row r="822" spans="31:43" ht="17.25" customHeight="1" x14ac:dyDescent="0.3">
      <c r="AE822" s="5" t="s">
        <v>817</v>
      </c>
      <c r="AF822" s="5" t="s">
        <v>3900</v>
      </c>
      <c r="AG822" s="6" t="s">
        <v>3059</v>
      </c>
      <c r="AH822" s="6" t="s">
        <v>4089</v>
      </c>
      <c r="AI822" s="7">
        <f>IFERROR(RANK('Ref. Cuotas'!H821,'Ref. Cuotas'!H:H,0)+COUNTIF('Ref. Cuotas'!$H$7:'Ref. Cuotas'!H821,'Ref. Cuotas'!H821)-1,"")</f>
        <v>2357</v>
      </c>
      <c r="AJ822" s="7">
        <f>IFERROR(RANK('Ref. Cuotas'!I821,'Ref. Cuotas'!I:I,0)+COUNTIF('Ref. Cuotas'!$I$7:'Ref. Cuotas'!I821,'Ref. Cuotas'!I821)-1,"")</f>
        <v>588</v>
      </c>
      <c r="AK822" s="7">
        <f>IFERROR(RANK('Ref. Cuotas'!J821,'Ref. Cuotas'!J:J,0)+COUNTIF('Ref. Cuotas'!$J$7:'Ref. Cuotas'!J821,'Ref. Cuotas'!J821)-1,"")</f>
        <v>1366</v>
      </c>
      <c r="AL822" s="7">
        <f>IFERROR(RANK('Ref. Cuotas'!K821,'Ref. Cuotas'!K:K,0)+COUNTIF('Ref. Cuotas'!$K$7:'Ref. Cuotas'!K821,'Ref. Cuotas'!K821)-1,"")</f>
        <v>2443</v>
      </c>
      <c r="AM822" s="7">
        <f>IFERROR(RANK('Ref. Cuotas'!L821,'Ref. Cuotas'!L:L,0)+COUNTIF('Ref. Cuotas'!$L$7:'Ref. Cuotas'!L821,'Ref. Cuotas'!L821)-1,"")</f>
        <v>1784</v>
      </c>
      <c r="AN822" s="7">
        <f>IFERROR(RANK('Ref. Cuotas'!M821,'Ref. Cuotas'!M:M,0)+COUNTIF('Ref. Cuotas'!$M$7:'Ref. Cuotas'!M821,'Ref. Cuotas'!M821)-1,"")</f>
        <v>1543</v>
      </c>
      <c r="AO822" s="7">
        <f>IFERROR(RANK('Ref. Cuotas'!H821,'Ref. Cuotas'!H:H,1)+COUNTIF('Ref. Cuotas'!$H$7:'Ref. Cuotas'!H821,'Ref. Cuotas'!H821)-1,"")</f>
        <v>446</v>
      </c>
      <c r="AP822" s="7">
        <f>IFERROR(RANK('Ref. Cuotas'!J821,'Ref. Cuotas'!J:J,1)+COUNTIF('Ref. Cuotas'!$J$7:'Ref. Cuotas'!J821,'Ref. Cuotas'!J821)-1,"")</f>
        <v>541</v>
      </c>
      <c r="AQ822" s="7">
        <f>IFERROR(RANK('Ref. Cuotas'!K821,'Ref. Cuotas'!K:K,1)+COUNTIF('Ref. Cuotas'!$K$7:'Ref. Cuotas'!K821,'Ref. Cuotas'!K821)-1,"")</f>
        <v>360</v>
      </c>
    </row>
    <row r="823" spans="31:43" ht="17.25" customHeight="1" x14ac:dyDescent="0.3">
      <c r="AE823" s="5" t="s">
        <v>818</v>
      </c>
      <c r="AF823" s="5" t="s">
        <v>3901</v>
      </c>
      <c r="AG823" s="6" t="s">
        <v>3059</v>
      </c>
      <c r="AH823" s="6" t="s">
        <v>4090</v>
      </c>
      <c r="AI823" s="7">
        <f>IFERROR(RANK('Ref. Cuotas'!H822,'Ref. Cuotas'!H:H,0)+COUNTIF('Ref. Cuotas'!$H$7:'Ref. Cuotas'!H822,'Ref. Cuotas'!H822)-1,"")</f>
        <v>2363</v>
      </c>
      <c r="AJ823" s="7">
        <f>IFERROR(RANK('Ref. Cuotas'!I822,'Ref. Cuotas'!I:I,0)+COUNTIF('Ref. Cuotas'!$I$7:'Ref. Cuotas'!I822,'Ref. Cuotas'!I822)-1,"")</f>
        <v>1559</v>
      </c>
      <c r="AK823" s="7">
        <f>IFERROR(RANK('Ref. Cuotas'!J822,'Ref. Cuotas'!J:J,0)+COUNTIF('Ref. Cuotas'!$J$7:'Ref. Cuotas'!J822,'Ref. Cuotas'!J822)-1,"")</f>
        <v>1367</v>
      </c>
      <c r="AL823" s="7">
        <f>IFERROR(RANK('Ref. Cuotas'!K822,'Ref. Cuotas'!K:K,0)+COUNTIF('Ref. Cuotas'!$K$7:'Ref. Cuotas'!K822,'Ref. Cuotas'!K822)-1,"")</f>
        <v>2557</v>
      </c>
      <c r="AM823" s="7">
        <f>IFERROR(RANK('Ref. Cuotas'!L822,'Ref. Cuotas'!L:L,0)+COUNTIF('Ref. Cuotas'!$L$7:'Ref. Cuotas'!L822,'Ref. Cuotas'!L822)-1,"")</f>
        <v>2312</v>
      </c>
      <c r="AN823" s="7">
        <f>IFERROR(RANK('Ref. Cuotas'!M822,'Ref. Cuotas'!M:M,0)+COUNTIF('Ref. Cuotas'!$M$7:'Ref. Cuotas'!M822,'Ref. Cuotas'!M822)-1,"")</f>
        <v>1544</v>
      </c>
      <c r="AO823" s="7">
        <f>IFERROR(RANK('Ref. Cuotas'!H822,'Ref. Cuotas'!H:H,1)+COUNTIF('Ref. Cuotas'!$H$7:'Ref. Cuotas'!H822,'Ref. Cuotas'!H822)-1,"")</f>
        <v>440</v>
      </c>
      <c r="AP823" s="7">
        <f>IFERROR(RANK('Ref. Cuotas'!J822,'Ref. Cuotas'!J:J,1)+COUNTIF('Ref. Cuotas'!$J$7:'Ref. Cuotas'!J822,'Ref. Cuotas'!J822)-1,"")</f>
        <v>542</v>
      </c>
      <c r="AQ823" s="7">
        <f>IFERROR(RANK('Ref. Cuotas'!K822,'Ref. Cuotas'!K:K,1)+COUNTIF('Ref. Cuotas'!$K$7:'Ref. Cuotas'!K822,'Ref. Cuotas'!K822)-1,"")</f>
        <v>246</v>
      </c>
    </row>
    <row r="824" spans="31:43" ht="17.25" customHeight="1" x14ac:dyDescent="0.3">
      <c r="AE824" s="5" t="s">
        <v>819</v>
      </c>
      <c r="AF824" s="5" t="s">
        <v>3902</v>
      </c>
      <c r="AG824" s="6" t="s">
        <v>3059</v>
      </c>
      <c r="AH824" s="6" t="s">
        <v>4091</v>
      </c>
      <c r="AI824" s="7">
        <f>IFERROR(RANK('Ref. Cuotas'!H823,'Ref. Cuotas'!H:H,0)+COUNTIF('Ref. Cuotas'!$H$7:'Ref. Cuotas'!H823,'Ref. Cuotas'!H823)-1,"")</f>
        <v>2362</v>
      </c>
      <c r="AJ824" s="7">
        <f>IFERROR(RANK('Ref. Cuotas'!I823,'Ref. Cuotas'!I:I,0)+COUNTIF('Ref. Cuotas'!$I$7:'Ref. Cuotas'!I823,'Ref. Cuotas'!I823)-1,"")</f>
        <v>1560</v>
      </c>
      <c r="AK824" s="7">
        <f>IFERROR(RANK('Ref. Cuotas'!J823,'Ref. Cuotas'!J:J,0)+COUNTIF('Ref. Cuotas'!$J$7:'Ref. Cuotas'!J823,'Ref. Cuotas'!J823)-1,"")</f>
        <v>1368</v>
      </c>
      <c r="AL824" s="7">
        <f>IFERROR(RANK('Ref. Cuotas'!K823,'Ref. Cuotas'!K:K,0)+COUNTIF('Ref. Cuotas'!$K$7:'Ref. Cuotas'!K823,'Ref. Cuotas'!K823)-1,"")</f>
        <v>1615</v>
      </c>
      <c r="AM824" s="7">
        <f>IFERROR(RANK('Ref. Cuotas'!L823,'Ref. Cuotas'!L:L,0)+COUNTIF('Ref. Cuotas'!$L$7:'Ref. Cuotas'!L823,'Ref. Cuotas'!L823)-1,"")</f>
        <v>2313</v>
      </c>
      <c r="AN824" s="7">
        <f>IFERROR(RANK('Ref. Cuotas'!M823,'Ref. Cuotas'!M:M,0)+COUNTIF('Ref. Cuotas'!$M$7:'Ref. Cuotas'!M823,'Ref. Cuotas'!M823)-1,"")</f>
        <v>1545</v>
      </c>
      <c r="AO824" s="7">
        <f>IFERROR(RANK('Ref. Cuotas'!H823,'Ref. Cuotas'!H:H,1)+COUNTIF('Ref. Cuotas'!$H$7:'Ref. Cuotas'!H823,'Ref. Cuotas'!H823)-1,"")</f>
        <v>441</v>
      </c>
      <c r="AP824" s="7">
        <f>IFERROR(RANK('Ref. Cuotas'!J823,'Ref. Cuotas'!J:J,1)+COUNTIF('Ref. Cuotas'!$J$7:'Ref. Cuotas'!J823,'Ref. Cuotas'!J823)-1,"")</f>
        <v>543</v>
      </c>
      <c r="AQ824" s="7">
        <f>IFERROR(RANK('Ref. Cuotas'!K823,'Ref. Cuotas'!K:K,1)+COUNTIF('Ref. Cuotas'!$K$7:'Ref. Cuotas'!K823,'Ref. Cuotas'!K823)-1,"")</f>
        <v>1188</v>
      </c>
    </row>
    <row r="825" spans="31:43" ht="17.25" customHeight="1" x14ac:dyDescent="0.3">
      <c r="AE825" s="5" t="s">
        <v>820</v>
      </c>
      <c r="AF825" s="5" t="s">
        <v>3903</v>
      </c>
      <c r="AG825" s="6" t="s">
        <v>3060</v>
      </c>
      <c r="AH825" s="6" t="s">
        <v>4092</v>
      </c>
      <c r="AI825" s="7">
        <f>IFERROR(RANK('Ref. Cuotas'!H824,'Ref. Cuotas'!H:H,0)+COUNTIF('Ref. Cuotas'!$H$7:'Ref. Cuotas'!H824,'Ref. Cuotas'!H824)-1,"")</f>
        <v>562</v>
      </c>
      <c r="AJ825" s="7">
        <f>IFERROR(RANK('Ref. Cuotas'!I824,'Ref. Cuotas'!I:I,0)+COUNTIF('Ref. Cuotas'!$I$7:'Ref. Cuotas'!I824,'Ref. Cuotas'!I824)-1,"")</f>
        <v>234</v>
      </c>
      <c r="AK825" s="7">
        <f>IFERROR(RANK('Ref. Cuotas'!J824,'Ref. Cuotas'!J:J,0)+COUNTIF('Ref. Cuotas'!$J$7:'Ref. Cuotas'!J824,'Ref. Cuotas'!J824)-1,"")</f>
        <v>107</v>
      </c>
      <c r="AL825" s="7">
        <f>IFERROR(RANK('Ref. Cuotas'!K824,'Ref. Cuotas'!K:K,0)+COUNTIF('Ref. Cuotas'!$K$7:'Ref. Cuotas'!K824,'Ref. Cuotas'!K824)-1,"")</f>
        <v>122</v>
      </c>
      <c r="AM825" s="7">
        <f>IFERROR(RANK('Ref. Cuotas'!L824,'Ref. Cuotas'!L:L,0)+COUNTIF('Ref. Cuotas'!$L$7:'Ref. Cuotas'!L824,'Ref. Cuotas'!L824)-1,"")</f>
        <v>85</v>
      </c>
      <c r="AN825" s="7">
        <f>IFERROR(RANK('Ref. Cuotas'!M824,'Ref. Cuotas'!M:M,0)+COUNTIF('Ref. Cuotas'!$M$7:'Ref. Cuotas'!M824,'Ref. Cuotas'!M824)-1,"")</f>
        <v>1546</v>
      </c>
      <c r="AO825" s="7">
        <f>IFERROR(RANK('Ref. Cuotas'!H824,'Ref. Cuotas'!H:H,1)+COUNTIF('Ref. Cuotas'!$H$7:'Ref. Cuotas'!H824,'Ref. Cuotas'!H824)-1,"")</f>
        <v>2241</v>
      </c>
      <c r="AP825" s="7">
        <f>IFERROR(RANK('Ref. Cuotas'!J824,'Ref. Cuotas'!J:J,1)+COUNTIF('Ref. Cuotas'!$J$7:'Ref. Cuotas'!J824,'Ref. Cuotas'!J824)-1,"")</f>
        <v>2696</v>
      </c>
      <c r="AQ825" s="7">
        <f>IFERROR(RANK('Ref. Cuotas'!K824,'Ref. Cuotas'!K:K,1)+COUNTIF('Ref. Cuotas'!$K$7:'Ref. Cuotas'!K824,'Ref. Cuotas'!K824)-1,"")</f>
        <v>2681</v>
      </c>
    </row>
    <row r="826" spans="31:43" ht="17.25" customHeight="1" x14ac:dyDescent="0.3">
      <c r="AE826" s="5" t="s">
        <v>821</v>
      </c>
      <c r="AF826" s="5" t="s">
        <v>3904</v>
      </c>
      <c r="AG826" s="6" t="s">
        <v>3060</v>
      </c>
      <c r="AH826" s="6" t="s">
        <v>4088</v>
      </c>
      <c r="AI826" s="7">
        <f>IFERROR(RANK('Ref. Cuotas'!H825,'Ref. Cuotas'!H:H,0)+COUNTIF('Ref. Cuotas'!$H$7:'Ref. Cuotas'!H825,'Ref. Cuotas'!H825)-1,"")</f>
        <v>1002</v>
      </c>
      <c r="AJ826" s="7">
        <f>IFERROR(RANK('Ref. Cuotas'!I825,'Ref. Cuotas'!I:I,0)+COUNTIF('Ref. Cuotas'!$I$7:'Ref. Cuotas'!I825,'Ref. Cuotas'!I825)-1,"")</f>
        <v>518</v>
      </c>
      <c r="AK826" s="7">
        <f>IFERROR(RANK('Ref. Cuotas'!J825,'Ref. Cuotas'!J:J,0)+COUNTIF('Ref. Cuotas'!$J$7:'Ref. Cuotas'!J825,'Ref. Cuotas'!J825)-1,"")</f>
        <v>561</v>
      </c>
      <c r="AL826" s="7">
        <f>IFERROR(RANK('Ref. Cuotas'!K825,'Ref. Cuotas'!K:K,0)+COUNTIF('Ref. Cuotas'!$K$7:'Ref. Cuotas'!K825,'Ref. Cuotas'!K825)-1,"")</f>
        <v>984</v>
      </c>
      <c r="AM826" s="7">
        <f>IFERROR(RANK('Ref. Cuotas'!L825,'Ref. Cuotas'!L:L,0)+COUNTIF('Ref. Cuotas'!$L$7:'Ref. Cuotas'!L825,'Ref. Cuotas'!L825)-1,"")</f>
        <v>26</v>
      </c>
      <c r="AN826" s="7">
        <f>IFERROR(RANK('Ref. Cuotas'!M825,'Ref. Cuotas'!M:M,0)+COUNTIF('Ref. Cuotas'!$M$7:'Ref. Cuotas'!M825,'Ref. Cuotas'!M825)-1,"")</f>
        <v>1547</v>
      </c>
      <c r="AO826" s="7">
        <f>IFERROR(RANK('Ref. Cuotas'!H825,'Ref. Cuotas'!H:H,1)+COUNTIF('Ref. Cuotas'!$H$7:'Ref. Cuotas'!H825,'Ref. Cuotas'!H825)-1,"")</f>
        <v>1801</v>
      </c>
      <c r="AP826" s="7">
        <f>IFERROR(RANK('Ref. Cuotas'!J825,'Ref. Cuotas'!J:J,1)+COUNTIF('Ref. Cuotas'!$J$7:'Ref. Cuotas'!J825,'Ref. Cuotas'!J825)-1,"")</f>
        <v>2242</v>
      </c>
      <c r="AQ826" s="7">
        <f>IFERROR(RANK('Ref. Cuotas'!K825,'Ref. Cuotas'!K:K,1)+COUNTIF('Ref. Cuotas'!$K$7:'Ref. Cuotas'!K825,'Ref. Cuotas'!K825)-1,"")</f>
        <v>1819</v>
      </c>
    </row>
    <row r="827" spans="31:43" ht="17.25" customHeight="1" x14ac:dyDescent="0.3">
      <c r="AE827" s="5" t="s">
        <v>822</v>
      </c>
      <c r="AF827" s="5" t="s">
        <v>3905</v>
      </c>
      <c r="AG827" s="6" t="s">
        <v>3060</v>
      </c>
      <c r="AH827" s="6" t="s">
        <v>4093</v>
      </c>
      <c r="AI827" s="7">
        <f>IFERROR(RANK('Ref. Cuotas'!H826,'Ref. Cuotas'!H:H,0)+COUNTIF('Ref. Cuotas'!$H$7:'Ref. Cuotas'!H826,'Ref. Cuotas'!H826)-1,"")</f>
        <v>740</v>
      </c>
      <c r="AJ827" s="7">
        <f>IFERROR(RANK('Ref. Cuotas'!I826,'Ref. Cuotas'!I:I,0)+COUNTIF('Ref. Cuotas'!$I$7:'Ref. Cuotas'!I826,'Ref. Cuotas'!I826)-1,"")</f>
        <v>400</v>
      </c>
      <c r="AK827" s="7">
        <f>IFERROR(RANK('Ref. Cuotas'!J826,'Ref. Cuotas'!J:J,0)+COUNTIF('Ref. Cuotas'!$J$7:'Ref. Cuotas'!J826,'Ref. Cuotas'!J826)-1,"")</f>
        <v>428</v>
      </c>
      <c r="AL827" s="7">
        <f>IFERROR(RANK('Ref. Cuotas'!K826,'Ref. Cuotas'!K:K,0)+COUNTIF('Ref. Cuotas'!$K$7:'Ref. Cuotas'!K826,'Ref. Cuotas'!K826)-1,"")</f>
        <v>264</v>
      </c>
      <c r="AM827" s="7">
        <f>IFERROR(RANK('Ref. Cuotas'!L826,'Ref. Cuotas'!L:L,0)+COUNTIF('Ref. Cuotas'!$L$7:'Ref. Cuotas'!L826,'Ref. Cuotas'!L826)-1,"")</f>
        <v>96</v>
      </c>
      <c r="AN827" s="7">
        <f>IFERROR(RANK('Ref. Cuotas'!M826,'Ref. Cuotas'!M:M,0)+COUNTIF('Ref. Cuotas'!$M$7:'Ref. Cuotas'!M826,'Ref. Cuotas'!M826)-1,"")</f>
        <v>1548</v>
      </c>
      <c r="AO827" s="7">
        <f>IFERROR(RANK('Ref. Cuotas'!H826,'Ref. Cuotas'!H:H,1)+COUNTIF('Ref. Cuotas'!$H$7:'Ref. Cuotas'!H826,'Ref. Cuotas'!H826)-1,"")</f>
        <v>2063</v>
      </c>
      <c r="AP827" s="7">
        <f>IFERROR(RANK('Ref. Cuotas'!J826,'Ref. Cuotas'!J:J,1)+COUNTIF('Ref. Cuotas'!$J$7:'Ref. Cuotas'!J826,'Ref. Cuotas'!J826)-1,"")</f>
        <v>2375</v>
      </c>
      <c r="AQ827" s="7">
        <f>IFERROR(RANK('Ref. Cuotas'!K826,'Ref. Cuotas'!K:K,1)+COUNTIF('Ref. Cuotas'!$K$7:'Ref. Cuotas'!K826,'Ref. Cuotas'!K826)-1,"")</f>
        <v>2539</v>
      </c>
    </row>
    <row r="828" spans="31:43" ht="17.25" customHeight="1" x14ac:dyDescent="0.3">
      <c r="AE828" s="5" t="s">
        <v>823</v>
      </c>
      <c r="AF828" s="5" t="s">
        <v>3906</v>
      </c>
      <c r="AG828" s="6" t="s">
        <v>3060</v>
      </c>
      <c r="AH828" s="6" t="s">
        <v>4115</v>
      </c>
      <c r="AI828" s="7">
        <f>IFERROR(RANK('Ref. Cuotas'!H827,'Ref. Cuotas'!H:H,0)+COUNTIF('Ref. Cuotas'!$H$7:'Ref. Cuotas'!H827,'Ref. Cuotas'!H827)-1,"")</f>
        <v>2045</v>
      </c>
      <c r="AJ828" s="7">
        <f>IFERROR(RANK('Ref. Cuotas'!I827,'Ref. Cuotas'!I:I,0)+COUNTIF('Ref. Cuotas'!$I$7:'Ref. Cuotas'!I827,'Ref. Cuotas'!I827)-1,"")</f>
        <v>148</v>
      </c>
      <c r="AK828" s="7">
        <f>IFERROR(RANK('Ref. Cuotas'!J827,'Ref. Cuotas'!J:J,0)+COUNTIF('Ref. Cuotas'!$J$7:'Ref. Cuotas'!J827,'Ref. Cuotas'!J827)-1,"")</f>
        <v>1369</v>
      </c>
      <c r="AL828" s="7">
        <f>IFERROR(RANK('Ref. Cuotas'!K827,'Ref. Cuotas'!K:K,0)+COUNTIF('Ref. Cuotas'!$K$7:'Ref. Cuotas'!K827,'Ref. Cuotas'!K827)-1,"")</f>
        <v>758</v>
      </c>
      <c r="AM828" s="7">
        <f>IFERROR(RANK('Ref. Cuotas'!L827,'Ref. Cuotas'!L:L,0)+COUNTIF('Ref. Cuotas'!$L$7:'Ref. Cuotas'!L827,'Ref. Cuotas'!L827)-1,"")</f>
        <v>1921</v>
      </c>
      <c r="AN828" s="7">
        <f>IFERROR(RANK('Ref. Cuotas'!M827,'Ref. Cuotas'!M:M,0)+COUNTIF('Ref. Cuotas'!$M$7:'Ref. Cuotas'!M827,'Ref. Cuotas'!M827)-1,"")</f>
        <v>54</v>
      </c>
      <c r="AO828" s="7">
        <f>IFERROR(RANK('Ref. Cuotas'!H827,'Ref. Cuotas'!H:H,1)+COUNTIF('Ref. Cuotas'!$H$7:'Ref. Cuotas'!H827,'Ref. Cuotas'!H827)-1,"")</f>
        <v>758</v>
      </c>
      <c r="AP828" s="7">
        <f>IFERROR(RANK('Ref. Cuotas'!J827,'Ref. Cuotas'!J:J,1)+COUNTIF('Ref. Cuotas'!$J$7:'Ref. Cuotas'!J827,'Ref. Cuotas'!J827)-1,"")</f>
        <v>544</v>
      </c>
      <c r="AQ828" s="7">
        <f>IFERROR(RANK('Ref. Cuotas'!K827,'Ref. Cuotas'!K:K,1)+COUNTIF('Ref. Cuotas'!$K$7:'Ref. Cuotas'!K827,'Ref. Cuotas'!K827)-1,"")</f>
        <v>2045</v>
      </c>
    </row>
    <row r="829" spans="31:43" ht="17.25" customHeight="1" x14ac:dyDescent="0.3">
      <c r="AE829" s="5" t="s">
        <v>824</v>
      </c>
      <c r="AF829" s="5" t="s">
        <v>3907</v>
      </c>
      <c r="AG829" s="6" t="s">
        <v>3060</v>
      </c>
      <c r="AH829" s="6" t="s">
        <v>4116</v>
      </c>
      <c r="AI829" s="7">
        <f>IFERROR(RANK('Ref. Cuotas'!H828,'Ref. Cuotas'!H:H,0)+COUNTIF('Ref. Cuotas'!$H$7:'Ref. Cuotas'!H828,'Ref. Cuotas'!H828)-1,"")</f>
        <v>1028</v>
      </c>
      <c r="AJ829" s="7">
        <f>IFERROR(RANK('Ref. Cuotas'!I828,'Ref. Cuotas'!I:I,0)+COUNTIF('Ref. Cuotas'!$I$7:'Ref. Cuotas'!I828,'Ref. Cuotas'!I828)-1,"")</f>
        <v>366</v>
      </c>
      <c r="AK829" s="7">
        <f>IFERROR(RANK('Ref. Cuotas'!J828,'Ref. Cuotas'!J:J,0)+COUNTIF('Ref. Cuotas'!$J$7:'Ref. Cuotas'!J828,'Ref. Cuotas'!J828)-1,"")</f>
        <v>359</v>
      </c>
      <c r="AL829" s="7">
        <f>IFERROR(RANK('Ref. Cuotas'!K828,'Ref. Cuotas'!K:K,0)+COUNTIF('Ref. Cuotas'!$K$7:'Ref. Cuotas'!K828,'Ref. Cuotas'!K828)-1,"")</f>
        <v>436</v>
      </c>
      <c r="AM829" s="7">
        <f>IFERROR(RANK('Ref. Cuotas'!L828,'Ref. Cuotas'!L:L,0)+COUNTIF('Ref. Cuotas'!$L$7:'Ref. Cuotas'!L828,'Ref. Cuotas'!L828)-1,"")</f>
        <v>53</v>
      </c>
      <c r="AN829" s="7">
        <f>IFERROR(RANK('Ref. Cuotas'!M828,'Ref. Cuotas'!M:M,0)+COUNTIF('Ref. Cuotas'!$M$7:'Ref. Cuotas'!M828,'Ref. Cuotas'!M828)-1,"")</f>
        <v>1549</v>
      </c>
      <c r="AO829" s="7">
        <f>IFERROR(RANK('Ref. Cuotas'!H828,'Ref. Cuotas'!H:H,1)+COUNTIF('Ref. Cuotas'!$H$7:'Ref. Cuotas'!H828,'Ref. Cuotas'!H828)-1,"")</f>
        <v>1775</v>
      </c>
      <c r="AP829" s="7">
        <f>IFERROR(RANK('Ref. Cuotas'!J828,'Ref. Cuotas'!J:J,1)+COUNTIF('Ref. Cuotas'!$J$7:'Ref. Cuotas'!J828,'Ref. Cuotas'!J828)-1,"")</f>
        <v>2444</v>
      </c>
      <c r="AQ829" s="7">
        <f>IFERROR(RANK('Ref. Cuotas'!K828,'Ref. Cuotas'!K:K,1)+COUNTIF('Ref. Cuotas'!$K$7:'Ref. Cuotas'!K828,'Ref. Cuotas'!K828)-1,"")</f>
        <v>2367</v>
      </c>
    </row>
    <row r="830" spans="31:43" ht="17.25" customHeight="1" x14ac:dyDescent="0.3">
      <c r="AE830" s="5" t="s">
        <v>825</v>
      </c>
      <c r="AF830" s="5" t="s">
        <v>3908</v>
      </c>
      <c r="AG830" s="6" t="s">
        <v>3060</v>
      </c>
      <c r="AH830" s="6" t="s">
        <v>4096</v>
      </c>
      <c r="AI830" s="7">
        <f>IFERROR(RANK('Ref. Cuotas'!H829,'Ref. Cuotas'!H:H,0)+COUNTIF('Ref. Cuotas'!$H$7:'Ref. Cuotas'!H829,'Ref. Cuotas'!H829)-1,"")</f>
        <v>1735</v>
      </c>
      <c r="AJ830" s="7">
        <f>IFERROR(RANK('Ref. Cuotas'!I829,'Ref. Cuotas'!I:I,0)+COUNTIF('Ref. Cuotas'!$I$7:'Ref. Cuotas'!I829,'Ref. Cuotas'!I829)-1,"")</f>
        <v>1561</v>
      </c>
      <c r="AK830" s="7">
        <f>IFERROR(RANK('Ref. Cuotas'!J829,'Ref. Cuotas'!J:J,0)+COUNTIF('Ref. Cuotas'!$J$7:'Ref. Cuotas'!J829,'Ref. Cuotas'!J829)-1,"")</f>
        <v>1370</v>
      </c>
      <c r="AL830" s="7">
        <f>IFERROR(RANK('Ref. Cuotas'!K829,'Ref. Cuotas'!K:K,0)+COUNTIF('Ref. Cuotas'!$K$7:'Ref. Cuotas'!K829,'Ref. Cuotas'!K829)-1,"")</f>
        <v>213</v>
      </c>
      <c r="AM830" s="7">
        <f>IFERROR(RANK('Ref. Cuotas'!L829,'Ref. Cuotas'!L:L,0)+COUNTIF('Ref. Cuotas'!$L$7:'Ref. Cuotas'!L829,'Ref. Cuotas'!L829)-1,"")</f>
        <v>1922</v>
      </c>
      <c r="AN830" s="7">
        <f>IFERROR(RANK('Ref. Cuotas'!M829,'Ref. Cuotas'!M:M,0)+COUNTIF('Ref. Cuotas'!$M$7:'Ref. Cuotas'!M829,'Ref. Cuotas'!M829)-1,"")</f>
        <v>1550</v>
      </c>
      <c r="AO830" s="7">
        <f>IFERROR(RANK('Ref. Cuotas'!H829,'Ref. Cuotas'!H:H,1)+COUNTIF('Ref. Cuotas'!$H$7:'Ref. Cuotas'!H829,'Ref. Cuotas'!H829)-1,"")</f>
        <v>1068</v>
      </c>
      <c r="AP830" s="7">
        <f>IFERROR(RANK('Ref. Cuotas'!J829,'Ref. Cuotas'!J:J,1)+COUNTIF('Ref. Cuotas'!$J$7:'Ref. Cuotas'!J829,'Ref. Cuotas'!J829)-1,"")</f>
        <v>545</v>
      </c>
      <c r="AQ830" s="7">
        <f>IFERROR(RANK('Ref. Cuotas'!K829,'Ref. Cuotas'!K:K,1)+COUNTIF('Ref. Cuotas'!$K$7:'Ref. Cuotas'!K829,'Ref. Cuotas'!K829)-1,"")</f>
        <v>2590</v>
      </c>
    </row>
    <row r="831" spans="31:43" ht="17.25" customHeight="1" x14ac:dyDescent="0.3">
      <c r="AE831" s="5" t="s">
        <v>826</v>
      </c>
      <c r="AF831" s="5" t="s">
        <v>3909</v>
      </c>
      <c r="AG831" s="6" t="s">
        <v>3060</v>
      </c>
      <c r="AH831" s="6" t="s">
        <v>4097</v>
      </c>
      <c r="AI831" s="7">
        <f>IFERROR(RANK('Ref. Cuotas'!H830,'Ref. Cuotas'!H:H,0)+COUNTIF('Ref. Cuotas'!$H$7:'Ref. Cuotas'!H830,'Ref. Cuotas'!H830)-1,"")</f>
        <v>1110</v>
      </c>
      <c r="AJ831" s="7">
        <f>IFERROR(RANK('Ref. Cuotas'!I830,'Ref. Cuotas'!I:I,0)+COUNTIF('Ref. Cuotas'!$I$7:'Ref. Cuotas'!I830,'Ref. Cuotas'!I830)-1,"")</f>
        <v>1562</v>
      </c>
      <c r="AK831" s="7">
        <f>IFERROR(RANK('Ref. Cuotas'!J830,'Ref. Cuotas'!J:J,0)+COUNTIF('Ref. Cuotas'!$J$7:'Ref. Cuotas'!J830,'Ref. Cuotas'!J830)-1,"")</f>
        <v>1371</v>
      </c>
      <c r="AL831" s="7">
        <f>IFERROR(RANK('Ref. Cuotas'!K830,'Ref. Cuotas'!K:K,0)+COUNTIF('Ref. Cuotas'!$K$7:'Ref. Cuotas'!K830,'Ref. Cuotas'!K830)-1,"")</f>
        <v>231</v>
      </c>
      <c r="AM831" s="7">
        <f>IFERROR(RANK('Ref. Cuotas'!L830,'Ref. Cuotas'!L:L,0)+COUNTIF('Ref. Cuotas'!$L$7:'Ref. Cuotas'!L830,'Ref. Cuotas'!L830)-1,"")</f>
        <v>1599</v>
      </c>
      <c r="AN831" s="7">
        <f>IFERROR(RANK('Ref. Cuotas'!M830,'Ref. Cuotas'!M:M,0)+COUNTIF('Ref. Cuotas'!$M$7:'Ref. Cuotas'!M830,'Ref. Cuotas'!M830)-1,"")</f>
        <v>88</v>
      </c>
      <c r="AO831" s="7">
        <f>IFERROR(RANK('Ref. Cuotas'!H830,'Ref. Cuotas'!H:H,1)+COUNTIF('Ref. Cuotas'!$H$7:'Ref. Cuotas'!H830,'Ref. Cuotas'!H830)-1,"")</f>
        <v>1693</v>
      </c>
      <c r="AP831" s="7">
        <f>IFERROR(RANK('Ref. Cuotas'!J830,'Ref. Cuotas'!J:J,1)+COUNTIF('Ref. Cuotas'!$J$7:'Ref. Cuotas'!J830,'Ref. Cuotas'!J830)-1,"")</f>
        <v>546</v>
      </c>
      <c r="AQ831" s="7">
        <f>IFERROR(RANK('Ref. Cuotas'!K830,'Ref. Cuotas'!K:K,1)+COUNTIF('Ref. Cuotas'!$K$7:'Ref. Cuotas'!K830,'Ref. Cuotas'!K830)-1,"")</f>
        <v>2572</v>
      </c>
    </row>
    <row r="832" spans="31:43" ht="17.25" customHeight="1" x14ac:dyDescent="0.3">
      <c r="AE832" s="5" t="s">
        <v>827</v>
      </c>
      <c r="AF832" s="5" t="s">
        <v>3910</v>
      </c>
      <c r="AG832" s="6" t="s">
        <v>3060</v>
      </c>
      <c r="AH832" s="6" t="s">
        <v>4117</v>
      </c>
      <c r="AI832" s="7">
        <f>IFERROR(RANK('Ref. Cuotas'!H831,'Ref. Cuotas'!H:H,0)+COUNTIF('Ref. Cuotas'!$H$7:'Ref. Cuotas'!H831,'Ref. Cuotas'!H831)-1,"")</f>
        <v>1368</v>
      </c>
      <c r="AJ832" s="7">
        <f>IFERROR(RANK('Ref. Cuotas'!I831,'Ref. Cuotas'!I:I,0)+COUNTIF('Ref. Cuotas'!$I$7:'Ref. Cuotas'!I831,'Ref. Cuotas'!I831)-1,"")</f>
        <v>329</v>
      </c>
      <c r="AK832" s="7">
        <f>IFERROR(RANK('Ref. Cuotas'!J831,'Ref. Cuotas'!J:J,0)+COUNTIF('Ref. Cuotas'!$J$7:'Ref. Cuotas'!J831,'Ref. Cuotas'!J831)-1,"")</f>
        <v>365</v>
      </c>
      <c r="AL832" s="7">
        <f>IFERROR(RANK('Ref. Cuotas'!K831,'Ref. Cuotas'!K:K,0)+COUNTIF('Ref. Cuotas'!$K$7:'Ref. Cuotas'!K831,'Ref. Cuotas'!K831)-1,"")</f>
        <v>118</v>
      </c>
      <c r="AM832" s="7">
        <f>IFERROR(RANK('Ref. Cuotas'!L831,'Ref. Cuotas'!L:L,0)+COUNTIF('Ref. Cuotas'!$L$7:'Ref. Cuotas'!L831,'Ref. Cuotas'!L831)-1,"")</f>
        <v>1923</v>
      </c>
      <c r="AN832" s="7">
        <f>IFERROR(RANK('Ref. Cuotas'!M831,'Ref. Cuotas'!M:M,0)+COUNTIF('Ref. Cuotas'!$M$7:'Ref. Cuotas'!M831,'Ref. Cuotas'!M831)-1,"")</f>
        <v>1551</v>
      </c>
      <c r="AO832" s="7">
        <f>IFERROR(RANK('Ref. Cuotas'!H831,'Ref. Cuotas'!H:H,1)+COUNTIF('Ref. Cuotas'!$H$7:'Ref. Cuotas'!H831,'Ref. Cuotas'!H831)-1,"")</f>
        <v>1435</v>
      </c>
      <c r="AP832" s="7">
        <f>IFERROR(RANK('Ref. Cuotas'!J831,'Ref. Cuotas'!J:J,1)+COUNTIF('Ref. Cuotas'!$J$7:'Ref. Cuotas'!J831,'Ref. Cuotas'!J831)-1,"")</f>
        <v>2438</v>
      </c>
      <c r="AQ832" s="7">
        <f>IFERROR(RANK('Ref. Cuotas'!K831,'Ref. Cuotas'!K:K,1)+COUNTIF('Ref. Cuotas'!$K$7:'Ref. Cuotas'!K831,'Ref. Cuotas'!K831)-1,"")</f>
        <v>2685</v>
      </c>
    </row>
    <row r="833" spans="31:43" ht="17.25" customHeight="1" x14ac:dyDescent="0.3">
      <c r="AE833" s="5" t="s">
        <v>828</v>
      </c>
      <c r="AF833" s="5" t="s">
        <v>3911</v>
      </c>
      <c r="AG833" s="6" t="s">
        <v>3061</v>
      </c>
      <c r="AH833" s="6" t="s">
        <v>4092</v>
      </c>
      <c r="AI833" s="7">
        <f>IFERROR(RANK('Ref. Cuotas'!H832,'Ref. Cuotas'!H:H,0)+COUNTIF('Ref. Cuotas'!$H$7:'Ref. Cuotas'!H832,'Ref. Cuotas'!H832)-1,"")</f>
        <v>1728</v>
      </c>
      <c r="AJ833" s="7">
        <f>IFERROR(RANK('Ref. Cuotas'!I832,'Ref. Cuotas'!I:I,0)+COUNTIF('Ref. Cuotas'!$I$7:'Ref. Cuotas'!I832,'Ref. Cuotas'!I832)-1,"")</f>
        <v>1563</v>
      </c>
      <c r="AK833" s="7">
        <f>IFERROR(RANK('Ref. Cuotas'!J832,'Ref. Cuotas'!J:J,0)+COUNTIF('Ref. Cuotas'!$J$7:'Ref. Cuotas'!J832,'Ref. Cuotas'!J832)-1,"")</f>
        <v>1372</v>
      </c>
      <c r="AL833" s="7">
        <f>IFERROR(RANK('Ref. Cuotas'!K832,'Ref. Cuotas'!K:K,0)+COUNTIF('Ref. Cuotas'!$K$7:'Ref. Cuotas'!K832,'Ref. Cuotas'!K832)-1,"")</f>
        <v>1272</v>
      </c>
      <c r="AM833" s="7">
        <f>IFERROR(RANK('Ref. Cuotas'!L832,'Ref. Cuotas'!L:L,0)+COUNTIF('Ref. Cuotas'!$L$7:'Ref. Cuotas'!L832,'Ref. Cuotas'!L832)-1,"")</f>
        <v>771</v>
      </c>
      <c r="AN833" s="7">
        <f>IFERROR(RANK('Ref. Cuotas'!M832,'Ref. Cuotas'!M:M,0)+COUNTIF('Ref. Cuotas'!$M$7:'Ref. Cuotas'!M832,'Ref. Cuotas'!M832)-1,"")</f>
        <v>1552</v>
      </c>
      <c r="AO833" s="7">
        <f>IFERROR(RANK('Ref. Cuotas'!H832,'Ref. Cuotas'!H:H,1)+COUNTIF('Ref. Cuotas'!$H$7:'Ref. Cuotas'!H832,'Ref. Cuotas'!H832)-1,"")</f>
        <v>1075</v>
      </c>
      <c r="AP833" s="7">
        <f>IFERROR(RANK('Ref. Cuotas'!J832,'Ref. Cuotas'!J:J,1)+COUNTIF('Ref. Cuotas'!$J$7:'Ref. Cuotas'!J832,'Ref. Cuotas'!J832)-1,"")</f>
        <v>547</v>
      </c>
      <c r="AQ833" s="7">
        <f>IFERROR(RANK('Ref. Cuotas'!K832,'Ref. Cuotas'!K:K,1)+COUNTIF('Ref. Cuotas'!$K$7:'Ref. Cuotas'!K832,'Ref. Cuotas'!K832)-1,"")</f>
        <v>1531</v>
      </c>
    </row>
    <row r="834" spans="31:43" ht="17.25" customHeight="1" x14ac:dyDescent="0.3">
      <c r="AE834" s="5" t="s">
        <v>829</v>
      </c>
      <c r="AF834" s="5" t="s">
        <v>3912</v>
      </c>
      <c r="AG834" s="6" t="s">
        <v>3061</v>
      </c>
      <c r="AH834" s="6" t="s">
        <v>4088</v>
      </c>
      <c r="AI834" s="7">
        <f>IFERROR(RANK('Ref. Cuotas'!H833,'Ref. Cuotas'!H:H,0)+COUNTIF('Ref. Cuotas'!$H$7:'Ref. Cuotas'!H833,'Ref. Cuotas'!H833)-1,"")</f>
        <v>1650</v>
      </c>
      <c r="AJ834" s="7">
        <f>IFERROR(RANK('Ref. Cuotas'!I833,'Ref. Cuotas'!I:I,0)+COUNTIF('Ref. Cuotas'!$I$7:'Ref. Cuotas'!I833,'Ref. Cuotas'!I833)-1,"")</f>
        <v>1564</v>
      </c>
      <c r="AK834" s="7">
        <f>IFERROR(RANK('Ref. Cuotas'!J833,'Ref. Cuotas'!J:J,0)+COUNTIF('Ref. Cuotas'!$J$7:'Ref. Cuotas'!J833,'Ref. Cuotas'!J833)-1,"")</f>
        <v>1373</v>
      </c>
      <c r="AL834" s="7">
        <f>IFERROR(RANK('Ref. Cuotas'!K833,'Ref. Cuotas'!K:K,0)+COUNTIF('Ref. Cuotas'!$K$7:'Ref. Cuotas'!K833,'Ref. Cuotas'!K833)-1,"")</f>
        <v>2327</v>
      </c>
      <c r="AM834" s="7">
        <f>IFERROR(RANK('Ref. Cuotas'!L833,'Ref. Cuotas'!L:L,0)+COUNTIF('Ref. Cuotas'!$L$7:'Ref. Cuotas'!L833,'Ref. Cuotas'!L833)-1,"")</f>
        <v>1714</v>
      </c>
      <c r="AN834" s="7">
        <f>IFERROR(RANK('Ref. Cuotas'!M833,'Ref. Cuotas'!M:M,0)+COUNTIF('Ref. Cuotas'!$M$7:'Ref. Cuotas'!M833,'Ref. Cuotas'!M833)-1,"")</f>
        <v>1553</v>
      </c>
      <c r="AO834" s="7">
        <f>IFERROR(RANK('Ref. Cuotas'!H833,'Ref. Cuotas'!H:H,1)+COUNTIF('Ref. Cuotas'!$H$7:'Ref. Cuotas'!H833,'Ref. Cuotas'!H833)-1,"")</f>
        <v>1153</v>
      </c>
      <c r="AP834" s="7">
        <f>IFERROR(RANK('Ref. Cuotas'!J833,'Ref. Cuotas'!J:J,1)+COUNTIF('Ref. Cuotas'!$J$7:'Ref. Cuotas'!J833,'Ref. Cuotas'!J833)-1,"")</f>
        <v>548</v>
      </c>
      <c r="AQ834" s="7">
        <f>IFERROR(RANK('Ref. Cuotas'!K833,'Ref. Cuotas'!K:K,1)+COUNTIF('Ref. Cuotas'!$K$7:'Ref. Cuotas'!K833,'Ref. Cuotas'!K833)-1,"")</f>
        <v>476</v>
      </c>
    </row>
    <row r="835" spans="31:43" ht="17.25" customHeight="1" x14ac:dyDescent="0.3">
      <c r="AE835" s="5" t="s">
        <v>830</v>
      </c>
      <c r="AF835" s="5" t="s">
        <v>3913</v>
      </c>
      <c r="AG835" s="6" t="s">
        <v>3061</v>
      </c>
      <c r="AH835" s="6" t="s">
        <v>4104</v>
      </c>
      <c r="AI835" s="7">
        <f>IFERROR(RANK('Ref. Cuotas'!H834,'Ref. Cuotas'!H:H,0)+COUNTIF('Ref. Cuotas'!$H$7:'Ref. Cuotas'!H834,'Ref. Cuotas'!H834)-1,"")</f>
        <v>1732</v>
      </c>
      <c r="AJ835" s="7">
        <f>IFERROR(RANK('Ref. Cuotas'!I834,'Ref. Cuotas'!I:I,0)+COUNTIF('Ref. Cuotas'!$I$7:'Ref. Cuotas'!I834,'Ref. Cuotas'!I834)-1,"")</f>
        <v>1565</v>
      </c>
      <c r="AK835" s="7">
        <f>IFERROR(RANK('Ref. Cuotas'!J834,'Ref. Cuotas'!J:J,0)+COUNTIF('Ref. Cuotas'!$J$7:'Ref. Cuotas'!J834,'Ref. Cuotas'!J834)-1,"")</f>
        <v>1374</v>
      </c>
      <c r="AL835" s="7">
        <f>IFERROR(RANK('Ref. Cuotas'!K834,'Ref. Cuotas'!K:K,0)+COUNTIF('Ref. Cuotas'!$K$7:'Ref. Cuotas'!K834,'Ref. Cuotas'!K834)-1,"")</f>
        <v>2309</v>
      </c>
      <c r="AM835" s="7">
        <f>IFERROR(RANK('Ref. Cuotas'!L834,'Ref. Cuotas'!L:L,0)+COUNTIF('Ref. Cuotas'!$L$7:'Ref. Cuotas'!L834,'Ref. Cuotas'!L834)-1,"")</f>
        <v>2104</v>
      </c>
      <c r="AN835" s="7">
        <f>IFERROR(RANK('Ref. Cuotas'!M834,'Ref. Cuotas'!M:M,0)+COUNTIF('Ref. Cuotas'!$M$7:'Ref. Cuotas'!M834,'Ref. Cuotas'!M834)-1,"")</f>
        <v>1554</v>
      </c>
      <c r="AO835" s="7">
        <f>IFERROR(RANK('Ref. Cuotas'!H834,'Ref. Cuotas'!H:H,1)+COUNTIF('Ref. Cuotas'!$H$7:'Ref. Cuotas'!H834,'Ref. Cuotas'!H834)-1,"")</f>
        <v>1071</v>
      </c>
      <c r="AP835" s="7">
        <f>IFERROR(RANK('Ref. Cuotas'!J834,'Ref. Cuotas'!J:J,1)+COUNTIF('Ref. Cuotas'!$J$7:'Ref. Cuotas'!J834,'Ref. Cuotas'!J834)-1,"")</f>
        <v>549</v>
      </c>
      <c r="AQ835" s="7">
        <f>IFERROR(RANK('Ref. Cuotas'!K834,'Ref. Cuotas'!K:K,1)+COUNTIF('Ref. Cuotas'!$K$7:'Ref. Cuotas'!K834,'Ref. Cuotas'!K834)-1,"")</f>
        <v>494</v>
      </c>
    </row>
    <row r="836" spans="31:43" ht="17.25" customHeight="1" x14ac:dyDescent="0.3">
      <c r="AE836" s="5" t="s">
        <v>831</v>
      </c>
      <c r="AF836" s="5" t="s">
        <v>3914</v>
      </c>
      <c r="AG836" s="6" t="s">
        <v>3061</v>
      </c>
      <c r="AH836" s="6" t="s">
        <v>4113</v>
      </c>
      <c r="AI836" s="7">
        <f>IFERROR(RANK('Ref. Cuotas'!H835,'Ref. Cuotas'!H:H,0)+COUNTIF('Ref. Cuotas'!$H$7:'Ref. Cuotas'!H835,'Ref. Cuotas'!H835)-1,"")</f>
        <v>1840</v>
      </c>
      <c r="AJ836" s="7">
        <f>IFERROR(RANK('Ref. Cuotas'!I835,'Ref. Cuotas'!I:I,0)+COUNTIF('Ref. Cuotas'!$I$7:'Ref. Cuotas'!I835,'Ref. Cuotas'!I835)-1,"")</f>
        <v>1566</v>
      </c>
      <c r="AK836" s="7">
        <f>IFERROR(RANK('Ref. Cuotas'!J835,'Ref. Cuotas'!J:J,0)+COUNTIF('Ref. Cuotas'!$J$7:'Ref. Cuotas'!J835,'Ref. Cuotas'!J835)-1,"")</f>
        <v>1375</v>
      </c>
      <c r="AL836" s="7">
        <f>IFERROR(RANK('Ref. Cuotas'!K835,'Ref. Cuotas'!K:K,0)+COUNTIF('Ref. Cuotas'!$K$7:'Ref. Cuotas'!K835,'Ref. Cuotas'!K835)-1,"")</f>
        <v>2236</v>
      </c>
      <c r="AM836" s="7">
        <f>IFERROR(RANK('Ref. Cuotas'!L835,'Ref. Cuotas'!L:L,0)+COUNTIF('Ref. Cuotas'!$L$7:'Ref. Cuotas'!L835,'Ref. Cuotas'!L835)-1,"")</f>
        <v>1244</v>
      </c>
      <c r="AN836" s="7">
        <f>IFERROR(RANK('Ref. Cuotas'!M835,'Ref. Cuotas'!M:M,0)+COUNTIF('Ref. Cuotas'!$M$7:'Ref. Cuotas'!M835,'Ref. Cuotas'!M835)-1,"")</f>
        <v>1555</v>
      </c>
      <c r="AO836" s="7">
        <f>IFERROR(RANK('Ref. Cuotas'!H835,'Ref. Cuotas'!H:H,1)+COUNTIF('Ref. Cuotas'!$H$7:'Ref. Cuotas'!H835,'Ref. Cuotas'!H835)-1,"")</f>
        <v>963</v>
      </c>
      <c r="AP836" s="7">
        <f>IFERROR(RANK('Ref. Cuotas'!J835,'Ref. Cuotas'!J:J,1)+COUNTIF('Ref. Cuotas'!$J$7:'Ref. Cuotas'!J835,'Ref. Cuotas'!J835)-1,"")</f>
        <v>550</v>
      </c>
      <c r="AQ836" s="7">
        <f>IFERROR(RANK('Ref. Cuotas'!K835,'Ref. Cuotas'!K:K,1)+COUNTIF('Ref. Cuotas'!$K$7:'Ref. Cuotas'!K835,'Ref. Cuotas'!K835)-1,"")</f>
        <v>567</v>
      </c>
    </row>
    <row r="837" spans="31:43" ht="17.25" customHeight="1" x14ac:dyDescent="0.3">
      <c r="AE837" s="5" t="s">
        <v>832</v>
      </c>
      <c r="AF837" s="5" t="s">
        <v>3915</v>
      </c>
      <c r="AG837" s="6" t="s">
        <v>3062</v>
      </c>
      <c r="AH837" s="6" t="s">
        <v>4092</v>
      </c>
      <c r="AI837" s="7">
        <f>IFERROR(RANK('Ref. Cuotas'!H836,'Ref. Cuotas'!H:H,0)+COUNTIF('Ref. Cuotas'!$H$7:'Ref. Cuotas'!H836,'Ref. Cuotas'!H836)-1,"")</f>
        <v>285</v>
      </c>
      <c r="AJ837" s="7">
        <f>IFERROR(RANK('Ref. Cuotas'!I836,'Ref. Cuotas'!I:I,0)+COUNTIF('Ref. Cuotas'!$I$7:'Ref. Cuotas'!I836,'Ref. Cuotas'!I836)-1,"")</f>
        <v>398</v>
      </c>
      <c r="AK837" s="7">
        <f>IFERROR(RANK('Ref. Cuotas'!J836,'Ref. Cuotas'!J:J,0)+COUNTIF('Ref. Cuotas'!$J$7:'Ref. Cuotas'!J836,'Ref. Cuotas'!J836)-1,"")</f>
        <v>567</v>
      </c>
      <c r="AL837" s="7">
        <f>IFERROR(RANK('Ref. Cuotas'!K836,'Ref. Cuotas'!K:K,0)+COUNTIF('Ref. Cuotas'!$K$7:'Ref. Cuotas'!K836,'Ref. Cuotas'!K836)-1,"")</f>
        <v>777</v>
      </c>
      <c r="AM837" s="7">
        <f>IFERROR(RANK('Ref. Cuotas'!L836,'Ref. Cuotas'!L:L,0)+COUNTIF('Ref. Cuotas'!$L$7:'Ref. Cuotas'!L836,'Ref. Cuotas'!L836)-1,"")</f>
        <v>688</v>
      </c>
      <c r="AN837" s="7">
        <f>IFERROR(RANK('Ref. Cuotas'!M836,'Ref. Cuotas'!M:M,0)+COUNTIF('Ref. Cuotas'!$M$7:'Ref. Cuotas'!M836,'Ref. Cuotas'!M836)-1,"")</f>
        <v>1556</v>
      </c>
      <c r="AO837" s="7">
        <f>IFERROR(RANK('Ref. Cuotas'!H836,'Ref. Cuotas'!H:H,1)+COUNTIF('Ref. Cuotas'!$H$7:'Ref. Cuotas'!H836,'Ref. Cuotas'!H836)-1,"")</f>
        <v>2518</v>
      </c>
      <c r="AP837" s="7">
        <f>IFERROR(RANK('Ref. Cuotas'!J836,'Ref. Cuotas'!J:J,1)+COUNTIF('Ref. Cuotas'!$J$7:'Ref. Cuotas'!J836,'Ref. Cuotas'!J836)-1,"")</f>
        <v>2236</v>
      </c>
      <c r="AQ837" s="7">
        <f>IFERROR(RANK('Ref. Cuotas'!K836,'Ref. Cuotas'!K:K,1)+COUNTIF('Ref. Cuotas'!$K$7:'Ref. Cuotas'!K836,'Ref. Cuotas'!K836)-1,"")</f>
        <v>2026</v>
      </c>
    </row>
    <row r="838" spans="31:43" ht="17.25" customHeight="1" x14ac:dyDescent="0.3">
      <c r="AE838" s="5" t="s">
        <v>833</v>
      </c>
      <c r="AF838" s="5" t="s">
        <v>3916</v>
      </c>
      <c r="AG838" s="6" t="s">
        <v>3062</v>
      </c>
      <c r="AH838" s="6" t="s">
        <v>4088</v>
      </c>
      <c r="AI838" s="7">
        <f>IFERROR(RANK('Ref. Cuotas'!H837,'Ref. Cuotas'!H:H,0)+COUNTIF('Ref. Cuotas'!$H$7:'Ref. Cuotas'!H837,'Ref. Cuotas'!H837)-1,"")</f>
        <v>284</v>
      </c>
      <c r="AJ838" s="7">
        <f>IFERROR(RANK('Ref. Cuotas'!I837,'Ref. Cuotas'!I:I,0)+COUNTIF('Ref. Cuotas'!$I$7:'Ref. Cuotas'!I837,'Ref. Cuotas'!I837)-1,"")</f>
        <v>1567</v>
      </c>
      <c r="AK838" s="7">
        <f>IFERROR(RANK('Ref. Cuotas'!J837,'Ref. Cuotas'!J:J,0)+COUNTIF('Ref. Cuotas'!$J$7:'Ref. Cuotas'!J837,'Ref. Cuotas'!J837)-1,"")</f>
        <v>1376</v>
      </c>
      <c r="AL838" s="7">
        <f>IFERROR(RANK('Ref. Cuotas'!K837,'Ref. Cuotas'!K:K,0)+COUNTIF('Ref. Cuotas'!$K$7:'Ref. Cuotas'!K837,'Ref. Cuotas'!K837)-1,"")</f>
        <v>1652</v>
      </c>
      <c r="AM838" s="7">
        <f>IFERROR(RANK('Ref. Cuotas'!L837,'Ref. Cuotas'!L:L,0)+COUNTIF('Ref. Cuotas'!$L$7:'Ref. Cuotas'!L837,'Ref. Cuotas'!L837)-1,"")</f>
        <v>1516</v>
      </c>
      <c r="AN838" s="7">
        <f>IFERROR(RANK('Ref. Cuotas'!M837,'Ref. Cuotas'!M:M,0)+COUNTIF('Ref. Cuotas'!$M$7:'Ref. Cuotas'!M837,'Ref. Cuotas'!M837)-1,"")</f>
        <v>1557</v>
      </c>
      <c r="AO838" s="7">
        <f>IFERROR(RANK('Ref. Cuotas'!H837,'Ref. Cuotas'!H:H,1)+COUNTIF('Ref. Cuotas'!$H$7:'Ref. Cuotas'!H837,'Ref. Cuotas'!H837)-1,"")</f>
        <v>2519</v>
      </c>
      <c r="AP838" s="7">
        <f>IFERROR(RANK('Ref. Cuotas'!J837,'Ref. Cuotas'!J:J,1)+COUNTIF('Ref. Cuotas'!$J$7:'Ref. Cuotas'!J837,'Ref. Cuotas'!J837)-1,"")</f>
        <v>551</v>
      </c>
      <c r="AQ838" s="7">
        <f>IFERROR(RANK('Ref. Cuotas'!K837,'Ref. Cuotas'!K:K,1)+COUNTIF('Ref. Cuotas'!$K$7:'Ref. Cuotas'!K837,'Ref. Cuotas'!K837)-1,"")</f>
        <v>1151</v>
      </c>
    </row>
    <row r="839" spans="31:43" ht="17.25" customHeight="1" x14ac:dyDescent="0.3">
      <c r="AE839" s="5" t="s">
        <v>834</v>
      </c>
      <c r="AF839" s="5" t="s">
        <v>3917</v>
      </c>
      <c r="AG839" s="6" t="s">
        <v>3062</v>
      </c>
      <c r="AH839" s="6" t="s">
        <v>4173</v>
      </c>
      <c r="AI839" s="7">
        <f>IFERROR(RANK('Ref. Cuotas'!H838,'Ref. Cuotas'!H:H,0)+COUNTIF('Ref. Cuotas'!$H$7:'Ref. Cuotas'!H838,'Ref. Cuotas'!H838)-1,"")</f>
        <v>291</v>
      </c>
      <c r="AJ839" s="7">
        <f>IFERROR(RANK('Ref. Cuotas'!I838,'Ref. Cuotas'!I:I,0)+COUNTIF('Ref. Cuotas'!$I$7:'Ref. Cuotas'!I838,'Ref. Cuotas'!I838)-1,"")</f>
        <v>1568</v>
      </c>
      <c r="AK839" s="7">
        <f>IFERROR(RANK('Ref. Cuotas'!J838,'Ref. Cuotas'!J:J,0)+COUNTIF('Ref. Cuotas'!$J$7:'Ref. Cuotas'!J838,'Ref. Cuotas'!J838)-1,"")</f>
        <v>1377</v>
      </c>
      <c r="AL839" s="7">
        <f>IFERROR(RANK('Ref. Cuotas'!K838,'Ref. Cuotas'!K:K,0)+COUNTIF('Ref. Cuotas'!$K$7:'Ref. Cuotas'!K838,'Ref. Cuotas'!K838)-1,"")</f>
        <v>2434</v>
      </c>
      <c r="AM839" s="7">
        <f>IFERROR(RANK('Ref. Cuotas'!L838,'Ref. Cuotas'!L:L,0)+COUNTIF('Ref. Cuotas'!$L$7:'Ref. Cuotas'!L838,'Ref. Cuotas'!L838)-1,"")</f>
        <v>2314</v>
      </c>
      <c r="AN839" s="7">
        <f>IFERROR(RANK('Ref. Cuotas'!M838,'Ref. Cuotas'!M:M,0)+COUNTIF('Ref. Cuotas'!$M$7:'Ref. Cuotas'!M838,'Ref. Cuotas'!M838)-1,"")</f>
        <v>1558</v>
      </c>
      <c r="AO839" s="7">
        <f>IFERROR(RANK('Ref. Cuotas'!H838,'Ref. Cuotas'!H:H,1)+COUNTIF('Ref. Cuotas'!$H$7:'Ref. Cuotas'!H838,'Ref. Cuotas'!H838)-1,"")</f>
        <v>2512</v>
      </c>
      <c r="AP839" s="7">
        <f>IFERROR(RANK('Ref. Cuotas'!J838,'Ref. Cuotas'!J:J,1)+COUNTIF('Ref. Cuotas'!$J$7:'Ref. Cuotas'!J838,'Ref. Cuotas'!J838)-1,"")</f>
        <v>552</v>
      </c>
      <c r="AQ839" s="7">
        <f>IFERROR(RANK('Ref. Cuotas'!K838,'Ref. Cuotas'!K:K,1)+COUNTIF('Ref. Cuotas'!$K$7:'Ref. Cuotas'!K838,'Ref. Cuotas'!K838)-1,"")</f>
        <v>369</v>
      </c>
    </row>
    <row r="840" spans="31:43" ht="17.25" customHeight="1" x14ac:dyDescent="0.3">
      <c r="AE840" s="5" t="s">
        <v>835</v>
      </c>
      <c r="AF840" s="5" t="s">
        <v>3918</v>
      </c>
      <c r="AG840" s="6" t="s">
        <v>3062</v>
      </c>
      <c r="AH840" s="6" t="s">
        <v>4096</v>
      </c>
      <c r="AI840" s="7">
        <f>IFERROR(RANK('Ref. Cuotas'!H839,'Ref. Cuotas'!H:H,0)+COUNTIF('Ref. Cuotas'!$H$7:'Ref. Cuotas'!H839,'Ref. Cuotas'!H839)-1,"")</f>
        <v>282</v>
      </c>
      <c r="AJ840" s="7">
        <f>IFERROR(RANK('Ref. Cuotas'!I839,'Ref. Cuotas'!I:I,0)+COUNTIF('Ref. Cuotas'!$I$7:'Ref. Cuotas'!I839,'Ref. Cuotas'!I839)-1,"")</f>
        <v>418</v>
      </c>
      <c r="AK840" s="7">
        <f>IFERROR(RANK('Ref. Cuotas'!J839,'Ref. Cuotas'!J:J,0)+COUNTIF('Ref. Cuotas'!$J$7:'Ref. Cuotas'!J839,'Ref. Cuotas'!J839)-1,"")</f>
        <v>1378</v>
      </c>
      <c r="AL840" s="7">
        <f>IFERROR(RANK('Ref. Cuotas'!K839,'Ref. Cuotas'!K:K,0)+COUNTIF('Ref. Cuotas'!$K$7:'Ref. Cuotas'!K839,'Ref. Cuotas'!K839)-1,"")</f>
        <v>599</v>
      </c>
      <c r="AM840" s="7">
        <f>IFERROR(RANK('Ref. Cuotas'!L839,'Ref. Cuotas'!L:L,0)+COUNTIF('Ref. Cuotas'!$L$7:'Ref. Cuotas'!L839,'Ref. Cuotas'!L839)-1,"")</f>
        <v>1130</v>
      </c>
      <c r="AN840" s="7">
        <f>IFERROR(RANK('Ref. Cuotas'!M839,'Ref. Cuotas'!M:M,0)+COUNTIF('Ref. Cuotas'!$M$7:'Ref. Cuotas'!M839,'Ref. Cuotas'!M839)-1,"")</f>
        <v>1559</v>
      </c>
      <c r="AO840" s="7">
        <f>IFERROR(RANK('Ref. Cuotas'!H839,'Ref. Cuotas'!H:H,1)+COUNTIF('Ref. Cuotas'!$H$7:'Ref. Cuotas'!H839,'Ref. Cuotas'!H839)-1,"")</f>
        <v>2521</v>
      </c>
      <c r="AP840" s="7">
        <f>IFERROR(RANK('Ref. Cuotas'!J839,'Ref. Cuotas'!J:J,1)+COUNTIF('Ref. Cuotas'!$J$7:'Ref. Cuotas'!J839,'Ref. Cuotas'!J839)-1,"")</f>
        <v>553</v>
      </c>
      <c r="AQ840" s="7">
        <f>IFERROR(RANK('Ref. Cuotas'!K839,'Ref. Cuotas'!K:K,1)+COUNTIF('Ref. Cuotas'!$K$7:'Ref. Cuotas'!K839,'Ref. Cuotas'!K839)-1,"")</f>
        <v>2204</v>
      </c>
    </row>
    <row r="841" spans="31:43" ht="17.25" customHeight="1" x14ac:dyDescent="0.3">
      <c r="AE841" s="5" t="s">
        <v>836</v>
      </c>
      <c r="AF841" s="5" t="s">
        <v>3919</v>
      </c>
      <c r="AG841" s="6" t="s">
        <v>3062</v>
      </c>
      <c r="AH841" s="6" t="s">
        <v>4108</v>
      </c>
      <c r="AI841" s="7">
        <f>IFERROR(RANK('Ref. Cuotas'!H840,'Ref. Cuotas'!H:H,0)+COUNTIF('Ref. Cuotas'!$H$7:'Ref. Cuotas'!H840,'Ref. Cuotas'!H840)-1,"")</f>
        <v>288</v>
      </c>
      <c r="AJ841" s="7">
        <f>IFERROR(RANK('Ref. Cuotas'!I840,'Ref. Cuotas'!I:I,0)+COUNTIF('Ref. Cuotas'!$I$7:'Ref. Cuotas'!I840,'Ref. Cuotas'!I840)-1,"")</f>
        <v>1569</v>
      </c>
      <c r="AK841" s="7">
        <f>IFERROR(RANK('Ref. Cuotas'!J840,'Ref. Cuotas'!J:J,0)+COUNTIF('Ref. Cuotas'!$J$7:'Ref. Cuotas'!J840,'Ref. Cuotas'!J840)-1,"")</f>
        <v>1379</v>
      </c>
      <c r="AL841" s="7">
        <f>IFERROR(RANK('Ref. Cuotas'!K840,'Ref. Cuotas'!K:K,0)+COUNTIF('Ref. Cuotas'!$K$7:'Ref. Cuotas'!K840,'Ref. Cuotas'!K840)-1,"")</f>
        <v>1569</v>
      </c>
      <c r="AM841" s="7">
        <f>IFERROR(RANK('Ref. Cuotas'!L840,'Ref. Cuotas'!L:L,0)+COUNTIF('Ref. Cuotas'!$L$7:'Ref. Cuotas'!L840,'Ref. Cuotas'!L840)-1,"")</f>
        <v>2000</v>
      </c>
      <c r="AN841" s="7">
        <f>IFERROR(RANK('Ref. Cuotas'!M840,'Ref. Cuotas'!M:M,0)+COUNTIF('Ref. Cuotas'!$M$7:'Ref. Cuotas'!M840,'Ref. Cuotas'!M840)-1,"")</f>
        <v>1560</v>
      </c>
      <c r="AO841" s="7">
        <f>IFERROR(RANK('Ref. Cuotas'!H840,'Ref. Cuotas'!H:H,1)+COUNTIF('Ref. Cuotas'!$H$7:'Ref. Cuotas'!H840,'Ref. Cuotas'!H840)-1,"")</f>
        <v>2515</v>
      </c>
      <c r="AP841" s="7">
        <f>IFERROR(RANK('Ref. Cuotas'!J840,'Ref. Cuotas'!J:J,1)+COUNTIF('Ref. Cuotas'!$J$7:'Ref. Cuotas'!J840,'Ref. Cuotas'!J840)-1,"")</f>
        <v>554</v>
      </c>
      <c r="AQ841" s="7">
        <f>IFERROR(RANK('Ref. Cuotas'!K840,'Ref. Cuotas'!K:K,1)+COUNTIF('Ref. Cuotas'!$K$7:'Ref. Cuotas'!K840,'Ref. Cuotas'!K840)-1,"")</f>
        <v>1234</v>
      </c>
    </row>
    <row r="842" spans="31:43" ht="17.25" customHeight="1" x14ac:dyDescent="0.3">
      <c r="AE842" s="5" t="s">
        <v>837</v>
      </c>
      <c r="AF842" s="5" t="s">
        <v>3920</v>
      </c>
      <c r="AG842" s="6" t="s">
        <v>3063</v>
      </c>
      <c r="AH842" s="6" t="s">
        <v>4092</v>
      </c>
      <c r="AI842" s="7">
        <f>IFERROR(RANK('Ref. Cuotas'!H841,'Ref. Cuotas'!H:H,0)+COUNTIF('Ref. Cuotas'!$H$7:'Ref. Cuotas'!H841,'Ref. Cuotas'!H841)-1,"")</f>
        <v>1401</v>
      </c>
      <c r="AJ842" s="7">
        <f>IFERROR(RANK('Ref. Cuotas'!I841,'Ref. Cuotas'!I:I,0)+COUNTIF('Ref. Cuotas'!$I$7:'Ref. Cuotas'!I841,'Ref. Cuotas'!I841)-1,"")</f>
        <v>969</v>
      </c>
      <c r="AK842" s="7">
        <f>IFERROR(RANK('Ref. Cuotas'!J841,'Ref. Cuotas'!J:J,0)+COUNTIF('Ref. Cuotas'!$J$7:'Ref. Cuotas'!J841,'Ref. Cuotas'!J841)-1,"")</f>
        <v>511</v>
      </c>
      <c r="AL842" s="7">
        <f>IFERROR(RANK('Ref. Cuotas'!K841,'Ref. Cuotas'!K:K,0)+COUNTIF('Ref. Cuotas'!$K$7:'Ref. Cuotas'!K841,'Ref. Cuotas'!K841)-1,"")</f>
        <v>1544</v>
      </c>
      <c r="AM842" s="7">
        <f>IFERROR(RANK('Ref. Cuotas'!L841,'Ref. Cuotas'!L:L,0)+COUNTIF('Ref. Cuotas'!$L$7:'Ref. Cuotas'!L841,'Ref. Cuotas'!L841)-1,"")</f>
        <v>685</v>
      </c>
      <c r="AN842" s="7">
        <f>IFERROR(RANK('Ref. Cuotas'!M841,'Ref. Cuotas'!M:M,0)+COUNTIF('Ref. Cuotas'!$M$7:'Ref. Cuotas'!M841,'Ref. Cuotas'!M841)-1,"")</f>
        <v>358</v>
      </c>
      <c r="AO842" s="7">
        <f>IFERROR(RANK('Ref. Cuotas'!H841,'Ref. Cuotas'!H:H,1)+COUNTIF('Ref. Cuotas'!$H$7:'Ref. Cuotas'!H841,'Ref. Cuotas'!H841)-1,"")</f>
        <v>1402</v>
      </c>
      <c r="AP842" s="7">
        <f>IFERROR(RANK('Ref. Cuotas'!J841,'Ref. Cuotas'!J:J,1)+COUNTIF('Ref. Cuotas'!$J$7:'Ref. Cuotas'!J841,'Ref. Cuotas'!J841)-1,"")</f>
        <v>2292</v>
      </c>
      <c r="AQ842" s="7">
        <f>IFERROR(RANK('Ref. Cuotas'!K841,'Ref. Cuotas'!K:K,1)+COUNTIF('Ref. Cuotas'!$K$7:'Ref. Cuotas'!K841,'Ref. Cuotas'!K841)-1,"")</f>
        <v>1259</v>
      </c>
    </row>
    <row r="843" spans="31:43" ht="17.25" customHeight="1" x14ac:dyDescent="0.3">
      <c r="AE843" s="5" t="s">
        <v>838</v>
      </c>
      <c r="AF843" s="5" t="s">
        <v>3921</v>
      </c>
      <c r="AG843" s="6" t="s">
        <v>3063</v>
      </c>
      <c r="AH843" s="6" t="s">
        <v>4088</v>
      </c>
      <c r="AI843" s="7">
        <f>IFERROR(RANK('Ref. Cuotas'!H842,'Ref. Cuotas'!H:H,0)+COUNTIF('Ref. Cuotas'!$H$7:'Ref. Cuotas'!H842,'Ref. Cuotas'!H842)-1,"")</f>
        <v>687</v>
      </c>
      <c r="AJ843" s="7">
        <f>IFERROR(RANK('Ref. Cuotas'!I842,'Ref. Cuotas'!I:I,0)+COUNTIF('Ref. Cuotas'!$I$7:'Ref. Cuotas'!I842,'Ref. Cuotas'!I842)-1,"")</f>
        <v>701</v>
      </c>
      <c r="AK843" s="7">
        <f>IFERROR(RANK('Ref. Cuotas'!J842,'Ref. Cuotas'!J:J,0)+COUNTIF('Ref. Cuotas'!$J$7:'Ref. Cuotas'!J842,'Ref. Cuotas'!J842)-1,"")</f>
        <v>406</v>
      </c>
      <c r="AL843" s="7">
        <f>IFERROR(RANK('Ref. Cuotas'!K842,'Ref. Cuotas'!K:K,0)+COUNTIF('Ref. Cuotas'!$K$7:'Ref. Cuotas'!K842,'Ref. Cuotas'!K842)-1,"")</f>
        <v>604</v>
      </c>
      <c r="AM843" s="7">
        <f>IFERROR(RANK('Ref. Cuotas'!L842,'Ref. Cuotas'!L:L,0)+COUNTIF('Ref. Cuotas'!$L$7:'Ref. Cuotas'!L842,'Ref. Cuotas'!L842)-1,"")</f>
        <v>889</v>
      </c>
      <c r="AN843" s="7">
        <f>IFERROR(RANK('Ref. Cuotas'!M842,'Ref. Cuotas'!M:M,0)+COUNTIF('Ref. Cuotas'!$M$7:'Ref. Cuotas'!M842,'Ref. Cuotas'!M842)-1,"")</f>
        <v>359</v>
      </c>
      <c r="AO843" s="7">
        <f>IFERROR(RANK('Ref. Cuotas'!H842,'Ref. Cuotas'!H:H,1)+COUNTIF('Ref. Cuotas'!$H$7:'Ref. Cuotas'!H842,'Ref. Cuotas'!H842)-1,"")</f>
        <v>2116</v>
      </c>
      <c r="AP843" s="7">
        <f>IFERROR(RANK('Ref. Cuotas'!J842,'Ref. Cuotas'!J:J,1)+COUNTIF('Ref. Cuotas'!$J$7:'Ref. Cuotas'!J842,'Ref. Cuotas'!J842)-1,"")</f>
        <v>2397</v>
      </c>
      <c r="AQ843" s="7">
        <f>IFERROR(RANK('Ref. Cuotas'!K842,'Ref. Cuotas'!K:K,1)+COUNTIF('Ref. Cuotas'!$K$7:'Ref. Cuotas'!K842,'Ref. Cuotas'!K842)-1,"")</f>
        <v>2199</v>
      </c>
    </row>
    <row r="844" spans="31:43" ht="17.25" customHeight="1" x14ac:dyDescent="0.3">
      <c r="AE844" s="5" t="s">
        <v>839</v>
      </c>
      <c r="AF844" s="5" t="s">
        <v>3922</v>
      </c>
      <c r="AG844" s="6" t="s">
        <v>3063</v>
      </c>
      <c r="AH844" s="6" t="s">
        <v>4096</v>
      </c>
      <c r="AI844" s="7">
        <f>IFERROR(RANK('Ref. Cuotas'!H843,'Ref. Cuotas'!H:H,0)+COUNTIF('Ref. Cuotas'!$H$7:'Ref. Cuotas'!H843,'Ref. Cuotas'!H843)-1,"")</f>
        <v>2762</v>
      </c>
      <c r="AJ844" s="7">
        <f>IFERROR(RANK('Ref. Cuotas'!I843,'Ref. Cuotas'!I:I,0)+COUNTIF('Ref. Cuotas'!$I$7:'Ref. Cuotas'!I843,'Ref. Cuotas'!I843)-1,"")</f>
        <v>1570</v>
      </c>
      <c r="AK844" s="7">
        <f>IFERROR(RANK('Ref. Cuotas'!J843,'Ref. Cuotas'!J:J,0)+COUNTIF('Ref. Cuotas'!$J$7:'Ref. Cuotas'!J843,'Ref. Cuotas'!J843)-1,"")</f>
        <v>530</v>
      </c>
      <c r="AL844" s="7">
        <f>IFERROR(RANK('Ref. Cuotas'!K843,'Ref. Cuotas'!K:K,0)+COUNTIF('Ref. Cuotas'!$K$7:'Ref. Cuotas'!K843,'Ref. Cuotas'!K843)-1,"")</f>
        <v>1098</v>
      </c>
      <c r="AM844" s="7">
        <f>IFERROR(RANK('Ref. Cuotas'!L843,'Ref. Cuotas'!L:L,0)+COUNTIF('Ref. Cuotas'!$L$7:'Ref. Cuotas'!L843,'Ref. Cuotas'!L843)-1,"")</f>
        <v>2001</v>
      </c>
      <c r="AN844" s="7">
        <f>IFERROR(RANK('Ref. Cuotas'!M843,'Ref. Cuotas'!M:M,0)+COUNTIF('Ref. Cuotas'!$M$7:'Ref. Cuotas'!M843,'Ref. Cuotas'!M843)-1,"")</f>
        <v>360</v>
      </c>
      <c r="AO844" s="7">
        <f>IFERROR(RANK('Ref. Cuotas'!H843,'Ref. Cuotas'!H:H,1)+COUNTIF('Ref. Cuotas'!$H$7:'Ref. Cuotas'!H843,'Ref. Cuotas'!H843)-1,"")</f>
        <v>41</v>
      </c>
      <c r="AP844" s="7">
        <f>IFERROR(RANK('Ref. Cuotas'!J843,'Ref. Cuotas'!J:J,1)+COUNTIF('Ref. Cuotas'!$J$7:'Ref. Cuotas'!J843,'Ref. Cuotas'!J843)-1,"")</f>
        <v>2273</v>
      </c>
      <c r="AQ844" s="7">
        <f>IFERROR(RANK('Ref. Cuotas'!K843,'Ref. Cuotas'!K:K,1)+COUNTIF('Ref. Cuotas'!$K$7:'Ref. Cuotas'!K843,'Ref. Cuotas'!K843)-1,"")</f>
        <v>1705</v>
      </c>
    </row>
    <row r="845" spans="31:43" ht="17.25" customHeight="1" x14ac:dyDescent="0.3">
      <c r="AE845" s="5" t="s">
        <v>840</v>
      </c>
      <c r="AF845" s="5" t="s">
        <v>3923</v>
      </c>
      <c r="AG845" s="6" t="s">
        <v>3063</v>
      </c>
      <c r="AH845" s="6" t="s">
        <v>4107</v>
      </c>
      <c r="AI845" s="7">
        <f>IFERROR(RANK('Ref. Cuotas'!H844,'Ref. Cuotas'!H:H,0)+COUNTIF('Ref. Cuotas'!$H$7:'Ref. Cuotas'!H844,'Ref. Cuotas'!H844)-1,"")</f>
        <v>2647</v>
      </c>
      <c r="AJ845" s="7">
        <f>IFERROR(RANK('Ref. Cuotas'!I844,'Ref. Cuotas'!I:I,0)+COUNTIF('Ref. Cuotas'!$I$7:'Ref. Cuotas'!I844,'Ref. Cuotas'!I844)-1,"")</f>
        <v>1571</v>
      </c>
      <c r="AK845" s="7">
        <f>IFERROR(RANK('Ref. Cuotas'!J844,'Ref. Cuotas'!J:J,0)+COUNTIF('Ref. Cuotas'!$J$7:'Ref. Cuotas'!J844,'Ref. Cuotas'!J844)-1,"")</f>
        <v>1380</v>
      </c>
      <c r="AL845" s="7">
        <f>IFERROR(RANK('Ref. Cuotas'!K844,'Ref. Cuotas'!K:K,0)+COUNTIF('Ref. Cuotas'!$K$7:'Ref. Cuotas'!K844,'Ref. Cuotas'!K844)-1,"")</f>
        <v>955</v>
      </c>
      <c r="AM845" s="7">
        <f>IFERROR(RANK('Ref. Cuotas'!L844,'Ref. Cuotas'!L:L,0)+COUNTIF('Ref. Cuotas'!$L$7:'Ref. Cuotas'!L844,'Ref. Cuotas'!L844)-1,"")</f>
        <v>1853</v>
      </c>
      <c r="AN845" s="7">
        <f>IFERROR(RANK('Ref. Cuotas'!M844,'Ref. Cuotas'!M:M,0)+COUNTIF('Ref. Cuotas'!$M$7:'Ref. Cuotas'!M844,'Ref. Cuotas'!M844)-1,"")</f>
        <v>40</v>
      </c>
      <c r="AO845" s="7">
        <f>IFERROR(RANK('Ref. Cuotas'!H844,'Ref. Cuotas'!H:H,1)+COUNTIF('Ref. Cuotas'!$H$7:'Ref. Cuotas'!H844,'Ref. Cuotas'!H844)-1,"")</f>
        <v>156</v>
      </c>
      <c r="AP845" s="7">
        <f>IFERROR(RANK('Ref. Cuotas'!J844,'Ref. Cuotas'!J:J,1)+COUNTIF('Ref. Cuotas'!$J$7:'Ref. Cuotas'!J844,'Ref. Cuotas'!J844)-1,"")</f>
        <v>555</v>
      </c>
      <c r="AQ845" s="7">
        <f>IFERROR(RANK('Ref. Cuotas'!K844,'Ref. Cuotas'!K:K,1)+COUNTIF('Ref. Cuotas'!$K$7:'Ref. Cuotas'!K844,'Ref. Cuotas'!K844)-1,"")</f>
        <v>1848</v>
      </c>
    </row>
    <row r="846" spans="31:43" ht="17.25" customHeight="1" x14ac:dyDescent="0.3">
      <c r="AE846" s="5" t="s">
        <v>841</v>
      </c>
      <c r="AF846" s="5" t="s">
        <v>3924</v>
      </c>
      <c r="AG846" s="6" t="s">
        <v>3063</v>
      </c>
      <c r="AH846" s="6" t="s">
        <v>4109</v>
      </c>
      <c r="AI846" s="7">
        <f>IFERROR(RANK('Ref. Cuotas'!H845,'Ref. Cuotas'!H:H,0)+COUNTIF('Ref. Cuotas'!$H$7:'Ref. Cuotas'!H845,'Ref. Cuotas'!H845)-1,"")</f>
        <v>977</v>
      </c>
      <c r="AJ846" s="7">
        <f>IFERROR(RANK('Ref. Cuotas'!I845,'Ref. Cuotas'!I:I,0)+COUNTIF('Ref. Cuotas'!$I$7:'Ref. Cuotas'!I845,'Ref. Cuotas'!I845)-1,"")</f>
        <v>1572</v>
      </c>
      <c r="AK846" s="7">
        <f>IFERROR(RANK('Ref. Cuotas'!J845,'Ref. Cuotas'!J:J,0)+COUNTIF('Ref. Cuotas'!$J$7:'Ref. Cuotas'!J845,'Ref. Cuotas'!J845)-1,"")</f>
        <v>1381</v>
      </c>
      <c r="AL846" s="7">
        <f>IFERROR(RANK('Ref. Cuotas'!K845,'Ref. Cuotas'!K:K,0)+COUNTIF('Ref. Cuotas'!$K$7:'Ref. Cuotas'!K845,'Ref. Cuotas'!K845)-1,"")</f>
        <v>1715</v>
      </c>
      <c r="AM846" s="7">
        <f>IFERROR(RANK('Ref. Cuotas'!L845,'Ref. Cuotas'!L:L,0)+COUNTIF('Ref. Cuotas'!$L$7:'Ref. Cuotas'!L845,'Ref. Cuotas'!L845)-1,"")</f>
        <v>321</v>
      </c>
      <c r="AN846" s="7">
        <f>IFERROR(RANK('Ref. Cuotas'!M845,'Ref. Cuotas'!M:M,0)+COUNTIF('Ref. Cuotas'!$M$7:'Ref. Cuotas'!M845,'Ref. Cuotas'!M845)-1,"")</f>
        <v>1561</v>
      </c>
      <c r="AO846" s="7">
        <f>IFERROR(RANK('Ref. Cuotas'!H845,'Ref. Cuotas'!H:H,1)+COUNTIF('Ref. Cuotas'!$H$7:'Ref. Cuotas'!H845,'Ref. Cuotas'!H845)-1,"")</f>
        <v>1826</v>
      </c>
      <c r="AP846" s="7">
        <f>IFERROR(RANK('Ref. Cuotas'!J845,'Ref. Cuotas'!J:J,1)+COUNTIF('Ref. Cuotas'!$J$7:'Ref. Cuotas'!J845,'Ref. Cuotas'!J845)-1,"")</f>
        <v>556</v>
      </c>
      <c r="AQ846" s="7">
        <f>IFERROR(RANK('Ref. Cuotas'!K845,'Ref. Cuotas'!K:K,1)+COUNTIF('Ref. Cuotas'!$K$7:'Ref. Cuotas'!K845,'Ref. Cuotas'!K845)-1,"")</f>
        <v>1088</v>
      </c>
    </row>
    <row r="847" spans="31:43" ht="17.25" customHeight="1" x14ac:dyDescent="0.3">
      <c r="AE847" s="5" t="s">
        <v>842</v>
      </c>
      <c r="AF847" s="5" t="s">
        <v>3925</v>
      </c>
      <c r="AG847" s="6" t="s">
        <v>3064</v>
      </c>
      <c r="AH847" s="6" t="s">
        <v>4092</v>
      </c>
      <c r="AI847" s="7">
        <f>IFERROR(RANK('Ref. Cuotas'!H846,'Ref. Cuotas'!H:H,0)+COUNTIF('Ref. Cuotas'!$H$7:'Ref. Cuotas'!H846,'Ref. Cuotas'!H846)-1,"")</f>
        <v>1131</v>
      </c>
      <c r="AJ847" s="7">
        <f>IFERROR(RANK('Ref. Cuotas'!I846,'Ref. Cuotas'!I:I,0)+COUNTIF('Ref. Cuotas'!$I$7:'Ref. Cuotas'!I846,'Ref. Cuotas'!I846)-1,"")</f>
        <v>1573</v>
      </c>
      <c r="AK847" s="7">
        <f>IFERROR(RANK('Ref. Cuotas'!J846,'Ref. Cuotas'!J:J,0)+COUNTIF('Ref. Cuotas'!$J$7:'Ref. Cuotas'!J846,'Ref. Cuotas'!J846)-1,"")</f>
        <v>640</v>
      </c>
      <c r="AL847" s="7">
        <f>IFERROR(RANK('Ref. Cuotas'!K846,'Ref. Cuotas'!K:K,0)+COUNTIF('Ref. Cuotas'!$K$7:'Ref. Cuotas'!K846,'Ref. Cuotas'!K846)-1,"")</f>
        <v>1407</v>
      </c>
      <c r="AM847" s="7">
        <f>IFERROR(RANK('Ref. Cuotas'!L846,'Ref. Cuotas'!L:L,0)+COUNTIF('Ref. Cuotas'!$L$7:'Ref. Cuotas'!L846,'Ref. Cuotas'!L846)-1,"")</f>
        <v>1006</v>
      </c>
      <c r="AN847" s="7">
        <f>IFERROR(RANK('Ref. Cuotas'!M846,'Ref. Cuotas'!M:M,0)+COUNTIF('Ref. Cuotas'!$M$7:'Ref. Cuotas'!M846,'Ref. Cuotas'!M846)-1,"")</f>
        <v>361</v>
      </c>
      <c r="AO847" s="7">
        <f>IFERROR(RANK('Ref. Cuotas'!H846,'Ref. Cuotas'!H:H,1)+COUNTIF('Ref. Cuotas'!$H$7:'Ref. Cuotas'!H846,'Ref. Cuotas'!H846)-1,"")</f>
        <v>1672</v>
      </c>
      <c r="AP847" s="7">
        <f>IFERROR(RANK('Ref. Cuotas'!J846,'Ref. Cuotas'!J:J,1)+COUNTIF('Ref. Cuotas'!$J$7:'Ref. Cuotas'!J846,'Ref. Cuotas'!J846)-1,"")</f>
        <v>2163</v>
      </c>
      <c r="AQ847" s="7">
        <f>IFERROR(RANK('Ref. Cuotas'!K846,'Ref. Cuotas'!K:K,1)+COUNTIF('Ref. Cuotas'!$K$7:'Ref. Cuotas'!K846,'Ref. Cuotas'!K846)-1,"")</f>
        <v>1396</v>
      </c>
    </row>
    <row r="848" spans="31:43" ht="17.25" customHeight="1" x14ac:dyDescent="0.3">
      <c r="AE848" s="5" t="s">
        <v>843</v>
      </c>
      <c r="AF848" s="5" t="s">
        <v>3926</v>
      </c>
      <c r="AG848" s="6" t="s">
        <v>3064</v>
      </c>
      <c r="AH848" s="6" t="s">
        <v>4088</v>
      </c>
      <c r="AI848" s="7">
        <f>IFERROR(RANK('Ref. Cuotas'!H847,'Ref. Cuotas'!H:H,0)+COUNTIF('Ref. Cuotas'!$H$7:'Ref. Cuotas'!H847,'Ref. Cuotas'!H847)-1,"")</f>
        <v>587</v>
      </c>
      <c r="AJ848" s="7">
        <f>IFERROR(RANK('Ref. Cuotas'!I847,'Ref. Cuotas'!I:I,0)+COUNTIF('Ref. Cuotas'!$I$7:'Ref. Cuotas'!I847,'Ref. Cuotas'!I847)-1,"")</f>
        <v>1574</v>
      </c>
      <c r="AK848" s="7">
        <f>IFERROR(RANK('Ref. Cuotas'!J847,'Ref. Cuotas'!J:J,0)+COUNTIF('Ref. Cuotas'!$J$7:'Ref. Cuotas'!J847,'Ref. Cuotas'!J847)-1,"")</f>
        <v>471</v>
      </c>
      <c r="AL848" s="7">
        <f>IFERROR(RANK('Ref. Cuotas'!K847,'Ref. Cuotas'!K:K,0)+COUNTIF('Ref. Cuotas'!$K$7:'Ref. Cuotas'!K847,'Ref. Cuotas'!K847)-1,"")</f>
        <v>254</v>
      </c>
      <c r="AM848" s="7">
        <f>IFERROR(RANK('Ref. Cuotas'!L847,'Ref. Cuotas'!L:L,0)+COUNTIF('Ref. Cuotas'!$L$7:'Ref. Cuotas'!L847,'Ref. Cuotas'!L847)-1,"")</f>
        <v>1225</v>
      </c>
      <c r="AN848" s="7">
        <f>IFERROR(RANK('Ref. Cuotas'!M847,'Ref. Cuotas'!M:M,0)+COUNTIF('Ref. Cuotas'!$M$7:'Ref. Cuotas'!M847,'Ref. Cuotas'!M847)-1,"")</f>
        <v>362</v>
      </c>
      <c r="AO848" s="7">
        <f>IFERROR(RANK('Ref. Cuotas'!H847,'Ref. Cuotas'!H:H,1)+COUNTIF('Ref. Cuotas'!$H$7:'Ref. Cuotas'!H847,'Ref. Cuotas'!H847)-1,"")</f>
        <v>2216</v>
      </c>
      <c r="AP848" s="7">
        <f>IFERROR(RANK('Ref. Cuotas'!J847,'Ref. Cuotas'!J:J,1)+COUNTIF('Ref. Cuotas'!$J$7:'Ref. Cuotas'!J847,'Ref. Cuotas'!J847)-1,"")</f>
        <v>2332</v>
      </c>
      <c r="AQ848" s="7">
        <f>IFERROR(RANK('Ref. Cuotas'!K847,'Ref. Cuotas'!K:K,1)+COUNTIF('Ref. Cuotas'!$K$7:'Ref. Cuotas'!K847,'Ref. Cuotas'!K847)-1,"")</f>
        <v>2549</v>
      </c>
    </row>
    <row r="849" spans="31:43" ht="17.25" customHeight="1" x14ac:dyDescent="0.3">
      <c r="AE849" s="5" t="s">
        <v>844</v>
      </c>
      <c r="AF849" s="5" t="s">
        <v>3927</v>
      </c>
      <c r="AG849" s="6" t="s">
        <v>3064</v>
      </c>
      <c r="AH849" s="6" t="s">
        <v>4096</v>
      </c>
      <c r="AI849" s="7">
        <f>IFERROR(RANK('Ref. Cuotas'!H848,'Ref. Cuotas'!H:H,0)+COUNTIF('Ref. Cuotas'!$H$7:'Ref. Cuotas'!H848,'Ref. Cuotas'!H848)-1,"")</f>
        <v>1363</v>
      </c>
      <c r="AJ849" s="7">
        <f>IFERROR(RANK('Ref. Cuotas'!I848,'Ref. Cuotas'!I:I,0)+COUNTIF('Ref. Cuotas'!$I$7:'Ref. Cuotas'!I848,'Ref. Cuotas'!I848)-1,"")</f>
        <v>1575</v>
      </c>
      <c r="AK849" s="7">
        <f>IFERROR(RANK('Ref. Cuotas'!J848,'Ref. Cuotas'!J:J,0)+COUNTIF('Ref. Cuotas'!$J$7:'Ref. Cuotas'!J848,'Ref. Cuotas'!J848)-1,"")</f>
        <v>355</v>
      </c>
      <c r="AL849" s="7">
        <f>IFERROR(RANK('Ref. Cuotas'!K848,'Ref. Cuotas'!K:K,0)+COUNTIF('Ref. Cuotas'!$K$7:'Ref. Cuotas'!K848,'Ref. Cuotas'!K848)-1,"")</f>
        <v>501</v>
      </c>
      <c r="AM849" s="7">
        <f>IFERROR(RANK('Ref. Cuotas'!L848,'Ref. Cuotas'!L:L,0)+COUNTIF('Ref. Cuotas'!$L$7:'Ref. Cuotas'!L848,'Ref. Cuotas'!L848)-1,"")</f>
        <v>2002</v>
      </c>
      <c r="AN849" s="7">
        <f>IFERROR(RANK('Ref. Cuotas'!M848,'Ref. Cuotas'!M:M,0)+COUNTIF('Ref. Cuotas'!$M$7:'Ref. Cuotas'!M848,'Ref. Cuotas'!M848)-1,"")</f>
        <v>363</v>
      </c>
      <c r="AO849" s="7">
        <f>IFERROR(RANK('Ref. Cuotas'!H848,'Ref. Cuotas'!H:H,1)+COUNTIF('Ref. Cuotas'!$H$7:'Ref. Cuotas'!H848,'Ref. Cuotas'!H848)-1,"")</f>
        <v>1440</v>
      </c>
      <c r="AP849" s="7">
        <f>IFERROR(RANK('Ref. Cuotas'!J848,'Ref. Cuotas'!J:J,1)+COUNTIF('Ref. Cuotas'!$J$7:'Ref. Cuotas'!J848,'Ref. Cuotas'!J848)-1,"")</f>
        <v>2448</v>
      </c>
      <c r="AQ849" s="7">
        <f>IFERROR(RANK('Ref. Cuotas'!K848,'Ref. Cuotas'!K:K,1)+COUNTIF('Ref. Cuotas'!$K$7:'Ref. Cuotas'!K848,'Ref. Cuotas'!K848)-1,"")</f>
        <v>2302</v>
      </c>
    </row>
    <row r="850" spans="31:43" ht="17.25" customHeight="1" x14ac:dyDescent="0.3">
      <c r="AE850" s="5" t="s">
        <v>845</v>
      </c>
      <c r="AF850" s="5" t="s">
        <v>3928</v>
      </c>
      <c r="AG850" s="6" t="s">
        <v>3064</v>
      </c>
      <c r="AH850" s="6" t="s">
        <v>4107</v>
      </c>
      <c r="AI850" s="7">
        <f>IFERROR(RANK('Ref. Cuotas'!H849,'Ref. Cuotas'!H:H,0)+COUNTIF('Ref. Cuotas'!$H$7:'Ref. Cuotas'!H849,'Ref. Cuotas'!H849)-1,"")</f>
        <v>2117</v>
      </c>
      <c r="AJ850" s="7">
        <f>IFERROR(RANK('Ref. Cuotas'!I849,'Ref. Cuotas'!I:I,0)+COUNTIF('Ref. Cuotas'!$I$7:'Ref. Cuotas'!I849,'Ref. Cuotas'!I849)-1,"")</f>
        <v>1576</v>
      </c>
      <c r="AK850" s="7">
        <f>IFERROR(RANK('Ref. Cuotas'!J849,'Ref. Cuotas'!J:J,0)+COUNTIF('Ref. Cuotas'!$J$7:'Ref. Cuotas'!J849,'Ref. Cuotas'!J849)-1,"")</f>
        <v>1382</v>
      </c>
      <c r="AL850" s="7">
        <f>IFERROR(RANK('Ref. Cuotas'!K849,'Ref. Cuotas'!K:K,0)+COUNTIF('Ref. Cuotas'!$K$7:'Ref. Cuotas'!K849,'Ref. Cuotas'!K849)-1,"")</f>
        <v>2658</v>
      </c>
      <c r="AM850" s="7">
        <f>IFERROR(RANK('Ref. Cuotas'!L849,'Ref. Cuotas'!L:L,0)+COUNTIF('Ref. Cuotas'!$L$7:'Ref. Cuotas'!L849,'Ref. Cuotas'!L849)-1,"")</f>
        <v>2654</v>
      </c>
      <c r="AN850" s="7">
        <f>IFERROR(RANK('Ref. Cuotas'!M849,'Ref. Cuotas'!M:M,0)+COUNTIF('Ref. Cuotas'!$M$7:'Ref. Cuotas'!M849,'Ref. Cuotas'!M849)-1,"")</f>
        <v>1562</v>
      </c>
      <c r="AO850" s="7">
        <f>IFERROR(RANK('Ref. Cuotas'!H849,'Ref. Cuotas'!H:H,1)+COUNTIF('Ref. Cuotas'!$H$7:'Ref. Cuotas'!H849,'Ref. Cuotas'!H849)-1,"")</f>
        <v>686</v>
      </c>
      <c r="AP850" s="7">
        <f>IFERROR(RANK('Ref. Cuotas'!J849,'Ref. Cuotas'!J:J,1)+COUNTIF('Ref. Cuotas'!$J$7:'Ref. Cuotas'!J849,'Ref. Cuotas'!J849)-1,"")</f>
        <v>557</v>
      </c>
      <c r="AQ850" s="7">
        <f>IFERROR(RANK('Ref. Cuotas'!K849,'Ref. Cuotas'!K:K,1)+COUNTIF('Ref. Cuotas'!$K$7:'Ref. Cuotas'!K849,'Ref. Cuotas'!K849)-1,"")</f>
        <v>76</v>
      </c>
    </row>
    <row r="851" spans="31:43" ht="17.25" customHeight="1" x14ac:dyDescent="0.3">
      <c r="AE851" s="5" t="s">
        <v>846</v>
      </c>
      <c r="AF851" s="5" t="s">
        <v>3929</v>
      </c>
      <c r="AG851" s="6" t="s">
        <v>3064</v>
      </c>
      <c r="AH851" s="6" t="s">
        <v>4109</v>
      </c>
      <c r="AI851" s="7">
        <f>IFERROR(RANK('Ref. Cuotas'!H850,'Ref. Cuotas'!H:H,0)+COUNTIF('Ref. Cuotas'!$H$7:'Ref. Cuotas'!H850,'Ref. Cuotas'!H850)-1,"")</f>
        <v>972</v>
      </c>
      <c r="AJ851" s="7">
        <f>IFERROR(RANK('Ref. Cuotas'!I850,'Ref. Cuotas'!I:I,0)+COUNTIF('Ref. Cuotas'!$I$7:'Ref. Cuotas'!I850,'Ref. Cuotas'!I850)-1,"")</f>
        <v>1577</v>
      </c>
      <c r="AK851" s="7">
        <f>IFERROR(RANK('Ref. Cuotas'!J850,'Ref. Cuotas'!J:J,0)+COUNTIF('Ref. Cuotas'!$J$7:'Ref. Cuotas'!J850,'Ref. Cuotas'!J850)-1,"")</f>
        <v>1383</v>
      </c>
      <c r="AL851" s="7">
        <f>IFERROR(RANK('Ref. Cuotas'!K850,'Ref. Cuotas'!K:K,0)+COUNTIF('Ref. Cuotas'!$K$7:'Ref. Cuotas'!K850,'Ref. Cuotas'!K850)-1,"")</f>
        <v>1408</v>
      </c>
      <c r="AM851" s="7">
        <f>IFERROR(RANK('Ref. Cuotas'!L850,'Ref. Cuotas'!L:L,0)+COUNTIF('Ref. Cuotas'!$L$7:'Ref. Cuotas'!L850,'Ref. Cuotas'!L850)-1,"")</f>
        <v>682</v>
      </c>
      <c r="AN851" s="7">
        <f>IFERROR(RANK('Ref. Cuotas'!M850,'Ref. Cuotas'!M:M,0)+COUNTIF('Ref. Cuotas'!$M$7:'Ref. Cuotas'!M850,'Ref. Cuotas'!M850)-1,"")</f>
        <v>1563</v>
      </c>
      <c r="AO851" s="7">
        <f>IFERROR(RANK('Ref. Cuotas'!H850,'Ref. Cuotas'!H:H,1)+COUNTIF('Ref. Cuotas'!$H$7:'Ref. Cuotas'!H850,'Ref. Cuotas'!H850)-1,"")</f>
        <v>1831</v>
      </c>
      <c r="AP851" s="7">
        <f>IFERROR(RANK('Ref. Cuotas'!J850,'Ref. Cuotas'!J:J,1)+COUNTIF('Ref. Cuotas'!$J$7:'Ref. Cuotas'!J850,'Ref. Cuotas'!J850)-1,"")</f>
        <v>558</v>
      </c>
      <c r="AQ851" s="7">
        <f>IFERROR(RANK('Ref. Cuotas'!K850,'Ref. Cuotas'!K:K,1)+COUNTIF('Ref. Cuotas'!$K$7:'Ref. Cuotas'!K850,'Ref. Cuotas'!K850)-1,"")</f>
        <v>1395</v>
      </c>
    </row>
    <row r="852" spans="31:43" ht="17.25" customHeight="1" x14ac:dyDescent="0.3">
      <c r="AE852" s="5" t="s">
        <v>847</v>
      </c>
      <c r="AF852" s="5" t="s">
        <v>3930</v>
      </c>
      <c r="AG852" s="6" t="s">
        <v>3065</v>
      </c>
      <c r="AH852" s="6" t="s">
        <v>4092</v>
      </c>
      <c r="AI852" s="7">
        <f>IFERROR(RANK('Ref. Cuotas'!H851,'Ref. Cuotas'!H:H,0)+COUNTIF('Ref. Cuotas'!$H$7:'Ref. Cuotas'!H851,'Ref. Cuotas'!H851)-1,"")</f>
        <v>773</v>
      </c>
      <c r="AJ852" s="7">
        <f>IFERROR(RANK('Ref. Cuotas'!I851,'Ref. Cuotas'!I:I,0)+COUNTIF('Ref. Cuotas'!$I$7:'Ref. Cuotas'!I851,'Ref. Cuotas'!I851)-1,"")</f>
        <v>373</v>
      </c>
      <c r="AK852" s="7">
        <f>IFERROR(RANK('Ref. Cuotas'!J851,'Ref. Cuotas'!J:J,0)+COUNTIF('Ref. Cuotas'!$J$7:'Ref. Cuotas'!J851,'Ref. Cuotas'!J851)-1,"")</f>
        <v>432</v>
      </c>
      <c r="AL852" s="7">
        <f>IFERROR(RANK('Ref. Cuotas'!K851,'Ref. Cuotas'!K:K,0)+COUNTIF('Ref. Cuotas'!$K$7:'Ref. Cuotas'!K851,'Ref. Cuotas'!K851)-1,"")</f>
        <v>305</v>
      </c>
      <c r="AM852" s="7">
        <f>IFERROR(RANK('Ref. Cuotas'!L851,'Ref. Cuotas'!L:L,0)+COUNTIF('Ref. Cuotas'!$L$7:'Ref. Cuotas'!L851,'Ref. Cuotas'!L851)-1,"")</f>
        <v>561</v>
      </c>
      <c r="AN852" s="7">
        <f>IFERROR(RANK('Ref. Cuotas'!M851,'Ref. Cuotas'!M:M,0)+COUNTIF('Ref. Cuotas'!$M$7:'Ref. Cuotas'!M851,'Ref. Cuotas'!M851)-1,"")</f>
        <v>364</v>
      </c>
      <c r="AO852" s="7">
        <f>IFERROR(RANK('Ref. Cuotas'!H851,'Ref. Cuotas'!H:H,1)+COUNTIF('Ref. Cuotas'!$H$7:'Ref. Cuotas'!H851,'Ref. Cuotas'!H851)-1,"")</f>
        <v>2030</v>
      </c>
      <c r="AP852" s="7">
        <f>IFERROR(RANK('Ref. Cuotas'!J851,'Ref. Cuotas'!J:J,1)+COUNTIF('Ref. Cuotas'!$J$7:'Ref. Cuotas'!J851,'Ref. Cuotas'!J851)-1,"")</f>
        <v>2371</v>
      </c>
      <c r="AQ852" s="7">
        <f>IFERROR(RANK('Ref. Cuotas'!K851,'Ref. Cuotas'!K:K,1)+COUNTIF('Ref. Cuotas'!$K$7:'Ref. Cuotas'!K851,'Ref. Cuotas'!K851)-1,"")</f>
        <v>2498</v>
      </c>
    </row>
    <row r="853" spans="31:43" ht="17.25" customHeight="1" x14ac:dyDescent="0.3">
      <c r="AE853" s="5" t="s">
        <v>848</v>
      </c>
      <c r="AF853" s="5" t="s">
        <v>3931</v>
      </c>
      <c r="AG853" s="6" t="s">
        <v>3065</v>
      </c>
      <c r="AH853" s="6" t="s">
        <v>4088</v>
      </c>
      <c r="AI853" s="7">
        <f>IFERROR(RANK('Ref. Cuotas'!H852,'Ref. Cuotas'!H:H,0)+COUNTIF('Ref. Cuotas'!$H$7:'Ref. Cuotas'!H852,'Ref. Cuotas'!H852)-1,"")</f>
        <v>655</v>
      </c>
      <c r="AJ853" s="7">
        <f>IFERROR(RANK('Ref. Cuotas'!I852,'Ref. Cuotas'!I:I,0)+COUNTIF('Ref. Cuotas'!$I$7:'Ref. Cuotas'!I852,'Ref. Cuotas'!I852)-1,"")</f>
        <v>676</v>
      </c>
      <c r="AK853" s="7">
        <f>IFERROR(RANK('Ref. Cuotas'!J852,'Ref. Cuotas'!J:J,0)+COUNTIF('Ref. Cuotas'!$J$7:'Ref. Cuotas'!J852,'Ref. Cuotas'!J852)-1,"")</f>
        <v>335</v>
      </c>
      <c r="AL853" s="7">
        <f>IFERROR(RANK('Ref. Cuotas'!K852,'Ref. Cuotas'!K:K,0)+COUNTIF('Ref. Cuotas'!$K$7:'Ref. Cuotas'!K852,'Ref. Cuotas'!K852)-1,"")</f>
        <v>111</v>
      </c>
      <c r="AM853" s="7">
        <f>IFERROR(RANK('Ref. Cuotas'!L852,'Ref. Cuotas'!L:L,0)+COUNTIF('Ref. Cuotas'!$L$7:'Ref. Cuotas'!L852,'Ref. Cuotas'!L852)-1,"")</f>
        <v>828</v>
      </c>
      <c r="AN853" s="7">
        <f>IFERROR(RANK('Ref. Cuotas'!M852,'Ref. Cuotas'!M:M,0)+COUNTIF('Ref. Cuotas'!$M$7:'Ref. Cuotas'!M852,'Ref. Cuotas'!M852)-1,"")</f>
        <v>365</v>
      </c>
      <c r="AO853" s="7">
        <f>IFERROR(RANK('Ref. Cuotas'!H852,'Ref. Cuotas'!H:H,1)+COUNTIF('Ref. Cuotas'!$H$7:'Ref. Cuotas'!H852,'Ref. Cuotas'!H852)-1,"")</f>
        <v>2148</v>
      </c>
      <c r="AP853" s="7">
        <f>IFERROR(RANK('Ref. Cuotas'!J852,'Ref. Cuotas'!J:J,1)+COUNTIF('Ref. Cuotas'!$J$7:'Ref. Cuotas'!J852,'Ref. Cuotas'!J852)-1,"")</f>
        <v>2468</v>
      </c>
      <c r="AQ853" s="7">
        <f>IFERROR(RANK('Ref. Cuotas'!K852,'Ref. Cuotas'!K:K,1)+COUNTIF('Ref. Cuotas'!$K$7:'Ref. Cuotas'!K852,'Ref. Cuotas'!K852)-1,"")</f>
        <v>2692</v>
      </c>
    </row>
    <row r="854" spans="31:43" ht="17.25" customHeight="1" x14ac:dyDescent="0.3">
      <c r="AE854" s="5" t="s">
        <v>849</v>
      </c>
      <c r="AF854" s="5" t="s">
        <v>3932</v>
      </c>
      <c r="AG854" s="6" t="s">
        <v>3065</v>
      </c>
      <c r="AH854" s="6" t="s">
        <v>4174</v>
      </c>
      <c r="AI854" s="7">
        <f>IFERROR(RANK('Ref. Cuotas'!H853,'Ref. Cuotas'!H:H,0)+COUNTIF('Ref. Cuotas'!$H$7:'Ref. Cuotas'!H853,'Ref. Cuotas'!H853)-1,"")</f>
        <v>2353</v>
      </c>
      <c r="AJ854" s="7">
        <f>IFERROR(RANK('Ref. Cuotas'!I853,'Ref. Cuotas'!I:I,0)+COUNTIF('Ref. Cuotas'!$I$7:'Ref. Cuotas'!I853,'Ref. Cuotas'!I853)-1,"")</f>
        <v>1578</v>
      </c>
      <c r="AK854" s="7">
        <f>IFERROR(RANK('Ref. Cuotas'!J853,'Ref. Cuotas'!J:J,0)+COUNTIF('Ref. Cuotas'!$J$7:'Ref. Cuotas'!J853,'Ref. Cuotas'!J853)-1,"")</f>
        <v>1384</v>
      </c>
      <c r="AL854" s="7">
        <f>IFERROR(RANK('Ref. Cuotas'!K853,'Ref. Cuotas'!K:K,0)+COUNTIF('Ref. Cuotas'!$K$7:'Ref. Cuotas'!K853,'Ref. Cuotas'!K853)-1,"")</f>
        <v>2444</v>
      </c>
      <c r="AM854" s="7">
        <f>IFERROR(RANK('Ref. Cuotas'!L853,'Ref. Cuotas'!L:L,0)+COUNTIF('Ref. Cuotas'!$L$7:'Ref. Cuotas'!L853,'Ref. Cuotas'!L853)-1,"")</f>
        <v>2655</v>
      </c>
      <c r="AN854" s="7">
        <f>IFERROR(RANK('Ref. Cuotas'!M853,'Ref. Cuotas'!M:M,0)+COUNTIF('Ref. Cuotas'!$M$7:'Ref. Cuotas'!M853,'Ref. Cuotas'!M853)-1,"")</f>
        <v>1564</v>
      </c>
      <c r="AO854" s="7">
        <f>IFERROR(RANK('Ref. Cuotas'!H853,'Ref. Cuotas'!H:H,1)+COUNTIF('Ref. Cuotas'!$H$7:'Ref. Cuotas'!H853,'Ref. Cuotas'!H853)-1,"")</f>
        <v>450</v>
      </c>
      <c r="AP854" s="7">
        <f>IFERROR(RANK('Ref. Cuotas'!J853,'Ref. Cuotas'!J:J,1)+COUNTIF('Ref. Cuotas'!$J$7:'Ref. Cuotas'!J853,'Ref. Cuotas'!J853)-1,"")</f>
        <v>559</v>
      </c>
      <c r="AQ854" s="7">
        <f>IFERROR(RANK('Ref. Cuotas'!K853,'Ref. Cuotas'!K:K,1)+COUNTIF('Ref. Cuotas'!$K$7:'Ref. Cuotas'!K853,'Ref. Cuotas'!K853)-1,"")</f>
        <v>359</v>
      </c>
    </row>
    <row r="855" spans="31:43" ht="17.25" customHeight="1" x14ac:dyDescent="0.3">
      <c r="AE855" s="5" t="s">
        <v>850</v>
      </c>
      <c r="AF855" s="5" t="s">
        <v>3933</v>
      </c>
      <c r="AG855" s="6" t="s">
        <v>3065</v>
      </c>
      <c r="AH855" s="6" t="s">
        <v>4096</v>
      </c>
      <c r="AI855" s="7">
        <f>IFERROR(RANK('Ref. Cuotas'!H854,'Ref. Cuotas'!H:H,0)+COUNTIF('Ref. Cuotas'!$H$7:'Ref. Cuotas'!H854,'Ref. Cuotas'!H854)-1,"")</f>
        <v>1089</v>
      </c>
      <c r="AJ855" s="7">
        <f>IFERROR(RANK('Ref. Cuotas'!I854,'Ref. Cuotas'!I:I,0)+COUNTIF('Ref. Cuotas'!$I$7:'Ref. Cuotas'!I854,'Ref. Cuotas'!I854)-1,"")</f>
        <v>1579</v>
      </c>
      <c r="AK855" s="7">
        <f>IFERROR(RANK('Ref. Cuotas'!J854,'Ref. Cuotas'!J:J,0)+COUNTIF('Ref. Cuotas'!$J$7:'Ref. Cuotas'!J854,'Ref. Cuotas'!J854)-1,"")</f>
        <v>281</v>
      </c>
      <c r="AL855" s="7">
        <f>IFERROR(RANK('Ref. Cuotas'!K854,'Ref. Cuotas'!K:K,0)+COUNTIF('Ref. Cuotas'!$K$7:'Ref. Cuotas'!K854,'Ref. Cuotas'!K854)-1,"")</f>
        <v>293</v>
      </c>
      <c r="AM855" s="7">
        <f>IFERROR(RANK('Ref. Cuotas'!L854,'Ref. Cuotas'!L:L,0)+COUNTIF('Ref. Cuotas'!$L$7:'Ref. Cuotas'!L854,'Ref. Cuotas'!L854)-1,"")</f>
        <v>1924</v>
      </c>
      <c r="AN855" s="7">
        <f>IFERROR(RANK('Ref. Cuotas'!M854,'Ref. Cuotas'!M:M,0)+COUNTIF('Ref. Cuotas'!$M$7:'Ref. Cuotas'!M854,'Ref. Cuotas'!M854)-1,"")</f>
        <v>366</v>
      </c>
      <c r="AO855" s="7">
        <f>IFERROR(RANK('Ref. Cuotas'!H854,'Ref. Cuotas'!H:H,1)+COUNTIF('Ref. Cuotas'!$H$7:'Ref. Cuotas'!H854,'Ref. Cuotas'!H854)-1,"")</f>
        <v>1714</v>
      </c>
      <c r="AP855" s="7">
        <f>IFERROR(RANK('Ref. Cuotas'!J854,'Ref. Cuotas'!J:J,1)+COUNTIF('Ref. Cuotas'!$J$7:'Ref. Cuotas'!J854,'Ref. Cuotas'!J854)-1,"")</f>
        <v>2522</v>
      </c>
      <c r="AQ855" s="7">
        <f>IFERROR(RANK('Ref. Cuotas'!K854,'Ref. Cuotas'!K:K,1)+COUNTIF('Ref. Cuotas'!$K$7:'Ref. Cuotas'!K854,'Ref. Cuotas'!K854)-1,"")</f>
        <v>2510</v>
      </c>
    </row>
    <row r="856" spans="31:43" ht="17.25" customHeight="1" x14ac:dyDescent="0.3">
      <c r="AE856" s="5" t="s">
        <v>851</v>
      </c>
      <c r="AF856" s="5" t="s">
        <v>3934</v>
      </c>
      <c r="AG856" s="6" t="s">
        <v>3065</v>
      </c>
      <c r="AH856" s="6" t="s">
        <v>4107</v>
      </c>
      <c r="AI856" s="7">
        <f>IFERROR(RANK('Ref. Cuotas'!H855,'Ref. Cuotas'!H:H,0)+COUNTIF('Ref. Cuotas'!$H$7:'Ref. Cuotas'!H855,'Ref. Cuotas'!H855)-1,"")</f>
        <v>1649</v>
      </c>
      <c r="AJ856" s="7">
        <f>IFERROR(RANK('Ref. Cuotas'!I855,'Ref. Cuotas'!I:I,0)+COUNTIF('Ref. Cuotas'!$I$7:'Ref. Cuotas'!I855,'Ref. Cuotas'!I855)-1,"")</f>
        <v>1580</v>
      </c>
      <c r="AK856" s="7">
        <f>IFERROR(RANK('Ref. Cuotas'!J855,'Ref. Cuotas'!J:J,0)+COUNTIF('Ref. Cuotas'!$J$7:'Ref. Cuotas'!J855,'Ref. Cuotas'!J855)-1,"")</f>
        <v>1385</v>
      </c>
      <c r="AL856" s="7">
        <f>IFERROR(RANK('Ref. Cuotas'!K855,'Ref. Cuotas'!K:K,0)+COUNTIF('Ref. Cuotas'!$K$7:'Ref. Cuotas'!K855,'Ref. Cuotas'!K855)-1,"")</f>
        <v>81</v>
      </c>
      <c r="AM856" s="7">
        <f>IFERROR(RANK('Ref. Cuotas'!L855,'Ref. Cuotas'!L:L,0)+COUNTIF('Ref. Cuotas'!$L$7:'Ref. Cuotas'!L855,'Ref. Cuotas'!L855)-1,"")</f>
        <v>1785</v>
      </c>
      <c r="AN856" s="7">
        <f>IFERROR(RANK('Ref. Cuotas'!M855,'Ref. Cuotas'!M:M,0)+COUNTIF('Ref. Cuotas'!$M$7:'Ref. Cuotas'!M855,'Ref. Cuotas'!M855)-1,"")</f>
        <v>21</v>
      </c>
      <c r="AO856" s="7">
        <f>IFERROR(RANK('Ref. Cuotas'!H855,'Ref. Cuotas'!H:H,1)+COUNTIF('Ref. Cuotas'!$H$7:'Ref. Cuotas'!H855,'Ref. Cuotas'!H855)-1,"")</f>
        <v>1154</v>
      </c>
      <c r="AP856" s="7">
        <f>IFERROR(RANK('Ref. Cuotas'!J855,'Ref. Cuotas'!J:J,1)+COUNTIF('Ref. Cuotas'!$J$7:'Ref. Cuotas'!J855,'Ref. Cuotas'!J855)-1,"")</f>
        <v>560</v>
      </c>
      <c r="AQ856" s="7">
        <f>IFERROR(RANK('Ref. Cuotas'!K855,'Ref. Cuotas'!K:K,1)+COUNTIF('Ref. Cuotas'!$K$7:'Ref. Cuotas'!K855,'Ref. Cuotas'!K855)-1,"")</f>
        <v>2722</v>
      </c>
    </row>
    <row r="857" spans="31:43" ht="17.25" customHeight="1" x14ac:dyDescent="0.3">
      <c r="AE857" s="5" t="s">
        <v>852</v>
      </c>
      <c r="AF857" s="5" t="s">
        <v>3935</v>
      </c>
      <c r="AG857" s="6" t="s">
        <v>3065</v>
      </c>
      <c r="AH857" s="6" t="s">
        <v>4109</v>
      </c>
      <c r="AI857" s="7">
        <f>IFERROR(RANK('Ref. Cuotas'!H856,'Ref. Cuotas'!H:H,0)+COUNTIF('Ref. Cuotas'!$H$7:'Ref. Cuotas'!H856,'Ref. Cuotas'!H856)-1,"")</f>
        <v>709</v>
      </c>
      <c r="AJ857" s="7">
        <f>IFERROR(RANK('Ref. Cuotas'!I856,'Ref. Cuotas'!I:I,0)+COUNTIF('Ref. Cuotas'!$I$7:'Ref. Cuotas'!I856,'Ref. Cuotas'!I856)-1,"")</f>
        <v>309</v>
      </c>
      <c r="AK857" s="7">
        <f>IFERROR(RANK('Ref. Cuotas'!J856,'Ref. Cuotas'!J:J,0)+COUNTIF('Ref. Cuotas'!$J$7:'Ref. Cuotas'!J856,'Ref. Cuotas'!J856)-1,"")</f>
        <v>1386</v>
      </c>
      <c r="AL857" s="7">
        <f>IFERROR(RANK('Ref. Cuotas'!K856,'Ref. Cuotas'!K:K,0)+COUNTIF('Ref. Cuotas'!$K$7:'Ref. Cuotas'!K856,'Ref. Cuotas'!K856)-1,"")</f>
        <v>480</v>
      </c>
      <c r="AM857" s="7">
        <f>IFERROR(RANK('Ref. Cuotas'!L856,'Ref. Cuotas'!L:L,0)+COUNTIF('Ref. Cuotas'!$L$7:'Ref. Cuotas'!L856,'Ref. Cuotas'!L856)-1,"")</f>
        <v>349</v>
      </c>
      <c r="AN857" s="7">
        <f>IFERROR(RANK('Ref. Cuotas'!M856,'Ref. Cuotas'!M:M,0)+COUNTIF('Ref. Cuotas'!$M$7:'Ref. Cuotas'!M856,'Ref. Cuotas'!M856)-1,"")</f>
        <v>1565</v>
      </c>
      <c r="AO857" s="7">
        <f>IFERROR(RANK('Ref. Cuotas'!H856,'Ref. Cuotas'!H:H,1)+COUNTIF('Ref. Cuotas'!$H$7:'Ref. Cuotas'!H856,'Ref. Cuotas'!H856)-1,"")</f>
        <v>2094</v>
      </c>
      <c r="AP857" s="7">
        <f>IFERROR(RANK('Ref. Cuotas'!J856,'Ref. Cuotas'!J:J,1)+COUNTIF('Ref. Cuotas'!$J$7:'Ref. Cuotas'!J856,'Ref. Cuotas'!J856)-1,"")</f>
        <v>561</v>
      </c>
      <c r="AQ857" s="7">
        <f>IFERROR(RANK('Ref. Cuotas'!K856,'Ref. Cuotas'!K:K,1)+COUNTIF('Ref. Cuotas'!$K$7:'Ref. Cuotas'!K856,'Ref. Cuotas'!K856)-1,"")</f>
        <v>2323</v>
      </c>
    </row>
    <row r="858" spans="31:43" ht="17.25" customHeight="1" x14ac:dyDescent="0.3">
      <c r="AE858" s="5" t="s">
        <v>853</v>
      </c>
      <c r="AF858" s="5" t="s">
        <v>3936</v>
      </c>
      <c r="AG858" s="6" t="s">
        <v>3066</v>
      </c>
      <c r="AH858" s="6" t="s">
        <v>4092</v>
      </c>
      <c r="AI858" s="7">
        <f>IFERROR(RANK('Ref. Cuotas'!H857,'Ref. Cuotas'!H:H,0)+COUNTIF('Ref. Cuotas'!$H$7:'Ref. Cuotas'!H857,'Ref. Cuotas'!H857)-1,"")</f>
        <v>898</v>
      </c>
      <c r="AJ858" s="7">
        <f>IFERROR(RANK('Ref. Cuotas'!I857,'Ref. Cuotas'!I:I,0)+COUNTIF('Ref. Cuotas'!$I$7:'Ref. Cuotas'!I857,'Ref. Cuotas'!I857)-1,"")</f>
        <v>66</v>
      </c>
      <c r="AK858" s="7">
        <f>IFERROR(RANK('Ref. Cuotas'!J857,'Ref. Cuotas'!J:J,0)+COUNTIF('Ref. Cuotas'!$J$7:'Ref. Cuotas'!J857,'Ref. Cuotas'!J857)-1,"")</f>
        <v>67</v>
      </c>
      <c r="AL858" s="7">
        <f>IFERROR(RANK('Ref. Cuotas'!K857,'Ref. Cuotas'!K:K,0)+COUNTIF('Ref. Cuotas'!$K$7:'Ref. Cuotas'!K857,'Ref. Cuotas'!K857)-1,"")</f>
        <v>56</v>
      </c>
      <c r="AM858" s="7">
        <f>IFERROR(RANK('Ref. Cuotas'!L857,'Ref. Cuotas'!L:L,0)+COUNTIF('Ref. Cuotas'!$L$7:'Ref. Cuotas'!L857,'Ref. Cuotas'!L857)-1,"")</f>
        <v>77</v>
      </c>
      <c r="AN858" s="7">
        <f>IFERROR(RANK('Ref. Cuotas'!M857,'Ref. Cuotas'!M:M,0)+COUNTIF('Ref. Cuotas'!$M$7:'Ref. Cuotas'!M857,'Ref. Cuotas'!M857)-1,"")</f>
        <v>1566</v>
      </c>
      <c r="AO858" s="7">
        <f>IFERROR(RANK('Ref. Cuotas'!H857,'Ref. Cuotas'!H:H,1)+COUNTIF('Ref. Cuotas'!$H$7:'Ref. Cuotas'!H857,'Ref. Cuotas'!H857)-1,"")</f>
        <v>1905</v>
      </c>
      <c r="AP858" s="7">
        <f>IFERROR(RANK('Ref. Cuotas'!J857,'Ref. Cuotas'!J:J,1)+COUNTIF('Ref. Cuotas'!$J$7:'Ref. Cuotas'!J857,'Ref. Cuotas'!J857)-1,"")</f>
        <v>2736</v>
      </c>
      <c r="AQ858" s="7">
        <f>IFERROR(RANK('Ref. Cuotas'!K857,'Ref. Cuotas'!K:K,1)+COUNTIF('Ref. Cuotas'!$K$7:'Ref. Cuotas'!K857,'Ref. Cuotas'!K857)-1,"")</f>
        <v>2747</v>
      </c>
    </row>
    <row r="859" spans="31:43" ht="17.25" customHeight="1" x14ac:dyDescent="0.3">
      <c r="AE859" s="5" t="s">
        <v>854</v>
      </c>
      <c r="AF859" s="5" t="s">
        <v>3937</v>
      </c>
      <c r="AG859" s="6" t="s">
        <v>3066</v>
      </c>
      <c r="AH859" s="6" t="s">
        <v>4093</v>
      </c>
      <c r="AI859" s="7">
        <f>IFERROR(RANK('Ref. Cuotas'!H858,'Ref. Cuotas'!H:H,0)+COUNTIF('Ref. Cuotas'!$H$7:'Ref. Cuotas'!H858,'Ref. Cuotas'!H858)-1,"")</f>
        <v>966</v>
      </c>
      <c r="AJ859" s="7">
        <f>IFERROR(RANK('Ref. Cuotas'!I858,'Ref. Cuotas'!I:I,0)+COUNTIF('Ref. Cuotas'!$I$7:'Ref. Cuotas'!I858,'Ref. Cuotas'!I858)-1,"")</f>
        <v>139</v>
      </c>
      <c r="AK859" s="7">
        <f>IFERROR(RANK('Ref. Cuotas'!J858,'Ref. Cuotas'!J:J,0)+COUNTIF('Ref. Cuotas'!$J$7:'Ref. Cuotas'!J858,'Ref. Cuotas'!J858)-1,"")</f>
        <v>114</v>
      </c>
      <c r="AL859" s="7">
        <f>IFERROR(RANK('Ref. Cuotas'!K858,'Ref. Cuotas'!K:K,0)+COUNTIF('Ref. Cuotas'!$K$7:'Ref. Cuotas'!K858,'Ref. Cuotas'!K858)-1,"")</f>
        <v>63</v>
      </c>
      <c r="AM859" s="7">
        <f>IFERROR(RANK('Ref. Cuotas'!L858,'Ref. Cuotas'!L:L,0)+COUNTIF('Ref. Cuotas'!$L$7:'Ref. Cuotas'!L858,'Ref. Cuotas'!L858)-1,"")</f>
        <v>13</v>
      </c>
      <c r="AN859" s="7">
        <f>IFERROR(RANK('Ref. Cuotas'!M858,'Ref. Cuotas'!M:M,0)+COUNTIF('Ref. Cuotas'!$M$7:'Ref. Cuotas'!M858,'Ref. Cuotas'!M858)-1,"")</f>
        <v>367</v>
      </c>
      <c r="AO859" s="7">
        <f>IFERROR(RANK('Ref. Cuotas'!H858,'Ref. Cuotas'!H:H,1)+COUNTIF('Ref. Cuotas'!$H$7:'Ref. Cuotas'!H858,'Ref. Cuotas'!H858)-1,"")</f>
        <v>1837</v>
      </c>
      <c r="AP859" s="7">
        <f>IFERROR(RANK('Ref. Cuotas'!J858,'Ref. Cuotas'!J:J,1)+COUNTIF('Ref. Cuotas'!$J$7:'Ref. Cuotas'!J858,'Ref. Cuotas'!J858)-1,"")</f>
        <v>2689</v>
      </c>
      <c r="AQ859" s="7">
        <f>IFERROR(RANK('Ref. Cuotas'!K858,'Ref. Cuotas'!K:K,1)+COUNTIF('Ref. Cuotas'!$K$7:'Ref. Cuotas'!K858,'Ref. Cuotas'!K858)-1,"")</f>
        <v>2740</v>
      </c>
    </row>
    <row r="860" spans="31:43" ht="17.25" customHeight="1" x14ac:dyDescent="0.3">
      <c r="AE860" s="5" t="s">
        <v>855</v>
      </c>
      <c r="AF860" s="5" t="s">
        <v>3938</v>
      </c>
      <c r="AG860" s="6" t="s">
        <v>3066</v>
      </c>
      <c r="AH860" s="6" t="s">
        <v>4115</v>
      </c>
      <c r="AI860" s="7">
        <f>IFERROR(RANK('Ref. Cuotas'!H859,'Ref. Cuotas'!H:H,0)+COUNTIF('Ref. Cuotas'!$H$7:'Ref. Cuotas'!H859,'Ref. Cuotas'!H859)-1,"")</f>
        <v>2212</v>
      </c>
      <c r="AJ860" s="7">
        <f>IFERROR(RANK('Ref. Cuotas'!I859,'Ref. Cuotas'!I:I,0)+COUNTIF('Ref. Cuotas'!$I$7:'Ref. Cuotas'!I859,'Ref. Cuotas'!I859)-1,"")</f>
        <v>127</v>
      </c>
      <c r="AK860" s="7">
        <f>IFERROR(RANK('Ref. Cuotas'!J859,'Ref. Cuotas'!J:J,0)+COUNTIF('Ref. Cuotas'!$J$7:'Ref. Cuotas'!J859,'Ref. Cuotas'!J859)-1,"")</f>
        <v>1387</v>
      </c>
      <c r="AL860" s="7">
        <f>IFERROR(RANK('Ref. Cuotas'!K859,'Ref. Cuotas'!K:K,0)+COUNTIF('Ref. Cuotas'!$K$7:'Ref. Cuotas'!K859,'Ref. Cuotas'!K859)-1,"")</f>
        <v>424</v>
      </c>
      <c r="AM860" s="7">
        <f>IFERROR(RANK('Ref. Cuotas'!L859,'Ref. Cuotas'!L:L,0)+COUNTIF('Ref. Cuotas'!$L$7:'Ref. Cuotas'!L859,'Ref. Cuotas'!L859)-1,"")</f>
        <v>2315</v>
      </c>
      <c r="AN860" s="7">
        <f>IFERROR(RANK('Ref. Cuotas'!M859,'Ref. Cuotas'!M:M,0)+COUNTIF('Ref. Cuotas'!$M$7:'Ref. Cuotas'!M859,'Ref. Cuotas'!M859)-1,"")</f>
        <v>368</v>
      </c>
      <c r="AO860" s="7">
        <f>IFERROR(RANK('Ref. Cuotas'!H859,'Ref. Cuotas'!H:H,1)+COUNTIF('Ref. Cuotas'!$H$7:'Ref. Cuotas'!H859,'Ref. Cuotas'!H859)-1,"")</f>
        <v>591</v>
      </c>
      <c r="AP860" s="7">
        <f>IFERROR(RANK('Ref. Cuotas'!J859,'Ref. Cuotas'!J:J,1)+COUNTIF('Ref. Cuotas'!$J$7:'Ref. Cuotas'!J859,'Ref. Cuotas'!J859)-1,"")</f>
        <v>562</v>
      </c>
      <c r="AQ860" s="7">
        <f>IFERROR(RANK('Ref. Cuotas'!K859,'Ref. Cuotas'!K:K,1)+COUNTIF('Ref. Cuotas'!$K$7:'Ref. Cuotas'!K859,'Ref. Cuotas'!K859)-1,"")</f>
        <v>2379</v>
      </c>
    </row>
    <row r="861" spans="31:43" ht="17.25" customHeight="1" x14ac:dyDescent="0.3">
      <c r="AE861" s="5" t="s">
        <v>856</v>
      </c>
      <c r="AF861" s="5" t="s">
        <v>3939</v>
      </c>
      <c r="AG861" s="6" t="s">
        <v>3066</v>
      </c>
      <c r="AH861" s="6" t="s">
        <v>4116</v>
      </c>
      <c r="AI861" s="7">
        <f>IFERROR(RANK('Ref. Cuotas'!H860,'Ref. Cuotas'!H:H,0)+COUNTIF('Ref. Cuotas'!$H$7:'Ref. Cuotas'!H860,'Ref. Cuotas'!H860)-1,"")</f>
        <v>1637</v>
      </c>
      <c r="AJ861" s="7">
        <f>IFERROR(RANK('Ref. Cuotas'!I860,'Ref. Cuotas'!I:I,0)+COUNTIF('Ref. Cuotas'!$I$7:'Ref. Cuotas'!I860,'Ref. Cuotas'!I860)-1,"")</f>
        <v>102</v>
      </c>
      <c r="AK861" s="7">
        <f>IFERROR(RANK('Ref. Cuotas'!J860,'Ref. Cuotas'!J:J,0)+COUNTIF('Ref. Cuotas'!$J$7:'Ref. Cuotas'!J860,'Ref. Cuotas'!J860)-1,"")</f>
        <v>111</v>
      </c>
      <c r="AL861" s="7">
        <f>IFERROR(RANK('Ref. Cuotas'!K860,'Ref. Cuotas'!K:K,0)+COUNTIF('Ref. Cuotas'!$K$7:'Ref. Cuotas'!K860,'Ref. Cuotas'!K860)-1,"")</f>
        <v>93</v>
      </c>
      <c r="AM861" s="7">
        <f>IFERROR(RANK('Ref. Cuotas'!L860,'Ref. Cuotas'!L:L,0)+COUNTIF('Ref. Cuotas'!$L$7:'Ref. Cuotas'!L860,'Ref. Cuotas'!L860)-1,"")</f>
        <v>7</v>
      </c>
      <c r="AN861" s="7">
        <f>IFERROR(RANK('Ref. Cuotas'!M860,'Ref. Cuotas'!M:M,0)+COUNTIF('Ref. Cuotas'!$M$7:'Ref. Cuotas'!M860,'Ref. Cuotas'!M860)-1,"")</f>
        <v>1567</v>
      </c>
      <c r="AO861" s="7">
        <f>IFERROR(RANK('Ref. Cuotas'!H860,'Ref. Cuotas'!H:H,1)+COUNTIF('Ref. Cuotas'!$H$7:'Ref. Cuotas'!H860,'Ref. Cuotas'!H860)-1,"")</f>
        <v>1166</v>
      </c>
      <c r="AP861" s="7">
        <f>IFERROR(RANK('Ref. Cuotas'!J860,'Ref. Cuotas'!J:J,1)+COUNTIF('Ref. Cuotas'!$J$7:'Ref. Cuotas'!J860,'Ref. Cuotas'!J860)-1,"")</f>
        <v>2692</v>
      </c>
      <c r="AQ861" s="7">
        <f>IFERROR(RANK('Ref. Cuotas'!K860,'Ref. Cuotas'!K:K,1)+COUNTIF('Ref. Cuotas'!$K$7:'Ref. Cuotas'!K860,'Ref. Cuotas'!K860)-1,"")</f>
        <v>2710</v>
      </c>
    </row>
    <row r="862" spans="31:43" ht="17.25" customHeight="1" x14ac:dyDescent="0.3">
      <c r="AE862" s="5" t="s">
        <v>857</v>
      </c>
      <c r="AF862" s="5" t="s">
        <v>3940</v>
      </c>
      <c r="AG862" s="6" t="s">
        <v>3066</v>
      </c>
      <c r="AH862" s="6" t="s">
        <v>4097</v>
      </c>
      <c r="AI862" s="7">
        <f>IFERROR(RANK('Ref. Cuotas'!H861,'Ref. Cuotas'!H:H,0)+COUNTIF('Ref. Cuotas'!$H$7:'Ref. Cuotas'!H861,'Ref. Cuotas'!H861)-1,"")</f>
        <v>1305</v>
      </c>
      <c r="AJ862" s="7">
        <f>IFERROR(RANK('Ref. Cuotas'!I861,'Ref. Cuotas'!I:I,0)+COUNTIF('Ref. Cuotas'!$I$7:'Ref. Cuotas'!I861,'Ref. Cuotas'!I861)-1,"")</f>
        <v>17</v>
      </c>
      <c r="AK862" s="7">
        <f>IFERROR(RANK('Ref. Cuotas'!J861,'Ref. Cuotas'!J:J,0)+COUNTIF('Ref. Cuotas'!$J$7:'Ref. Cuotas'!J861,'Ref. Cuotas'!J861)-1,"")</f>
        <v>18</v>
      </c>
      <c r="AL862" s="7">
        <f>IFERROR(RANK('Ref. Cuotas'!K861,'Ref. Cuotas'!K:K,0)+COUNTIF('Ref. Cuotas'!$K$7:'Ref. Cuotas'!K861,'Ref. Cuotas'!K861)-1,"")</f>
        <v>68</v>
      </c>
      <c r="AM862" s="7">
        <f>IFERROR(RANK('Ref. Cuotas'!L861,'Ref. Cuotas'!L:L,0)+COUNTIF('Ref. Cuotas'!$L$7:'Ref. Cuotas'!L861,'Ref. Cuotas'!L861)-1,"")</f>
        <v>965</v>
      </c>
      <c r="AN862" s="7">
        <f>IFERROR(RANK('Ref. Cuotas'!M861,'Ref. Cuotas'!M:M,0)+COUNTIF('Ref. Cuotas'!$M$7:'Ref. Cuotas'!M861,'Ref. Cuotas'!M861)-1,"")</f>
        <v>89</v>
      </c>
      <c r="AO862" s="7">
        <f>IFERROR(RANK('Ref. Cuotas'!H861,'Ref. Cuotas'!H:H,1)+COUNTIF('Ref. Cuotas'!$H$7:'Ref. Cuotas'!H861,'Ref. Cuotas'!H861)-1,"")</f>
        <v>1498</v>
      </c>
      <c r="AP862" s="7">
        <f>IFERROR(RANK('Ref. Cuotas'!J861,'Ref. Cuotas'!J:J,1)+COUNTIF('Ref. Cuotas'!$J$7:'Ref. Cuotas'!J861,'Ref. Cuotas'!J861)-1,"")</f>
        <v>2785</v>
      </c>
      <c r="AQ862" s="7">
        <f>IFERROR(RANK('Ref. Cuotas'!K861,'Ref. Cuotas'!K:K,1)+COUNTIF('Ref. Cuotas'!$K$7:'Ref. Cuotas'!K861,'Ref. Cuotas'!K861)-1,"")</f>
        <v>2735</v>
      </c>
    </row>
    <row r="863" spans="31:43" ht="17.25" customHeight="1" x14ac:dyDescent="0.3">
      <c r="AE863" s="5" t="s">
        <v>858</v>
      </c>
      <c r="AF863" s="5" t="s">
        <v>3941</v>
      </c>
      <c r="AG863" s="6" t="s">
        <v>3067</v>
      </c>
      <c r="AH863" s="6" t="s">
        <v>4088</v>
      </c>
      <c r="AI863" s="7">
        <f>IFERROR(RANK('Ref. Cuotas'!H862,'Ref. Cuotas'!H:H,0)+COUNTIF('Ref. Cuotas'!$H$7:'Ref. Cuotas'!H862,'Ref. Cuotas'!H862)-1,"")</f>
        <v>1166</v>
      </c>
      <c r="AJ863" s="7">
        <f>IFERROR(RANK('Ref. Cuotas'!I862,'Ref. Cuotas'!I:I,0)+COUNTIF('Ref. Cuotas'!$I$7:'Ref. Cuotas'!I862,'Ref. Cuotas'!I862)-1,"")</f>
        <v>1581</v>
      </c>
      <c r="AK863" s="7">
        <f>IFERROR(RANK('Ref. Cuotas'!J862,'Ref. Cuotas'!J:J,0)+COUNTIF('Ref. Cuotas'!$J$7:'Ref. Cuotas'!J862,'Ref. Cuotas'!J862)-1,"")</f>
        <v>1388</v>
      </c>
      <c r="AL863" s="7">
        <f>IFERROR(RANK('Ref. Cuotas'!K862,'Ref. Cuotas'!K:K,0)+COUNTIF('Ref. Cuotas'!$K$7:'Ref. Cuotas'!K862,'Ref. Cuotas'!K862)-1,"")</f>
        <v>1947</v>
      </c>
      <c r="AM863" s="7">
        <f>IFERROR(RANK('Ref. Cuotas'!L862,'Ref. Cuotas'!L:L,0)+COUNTIF('Ref. Cuotas'!$L$7:'Ref. Cuotas'!L862,'Ref. Cuotas'!L862)-1,"")</f>
        <v>1459</v>
      </c>
      <c r="AN863" s="7">
        <f>IFERROR(RANK('Ref. Cuotas'!M862,'Ref. Cuotas'!M:M,0)+COUNTIF('Ref. Cuotas'!$M$7:'Ref. Cuotas'!M862,'Ref. Cuotas'!M862)-1,"")</f>
        <v>1568</v>
      </c>
      <c r="AO863" s="7">
        <f>IFERROR(RANK('Ref. Cuotas'!H862,'Ref. Cuotas'!H:H,1)+COUNTIF('Ref. Cuotas'!$H$7:'Ref. Cuotas'!H862,'Ref. Cuotas'!H862)-1,"")</f>
        <v>1637</v>
      </c>
      <c r="AP863" s="7">
        <f>IFERROR(RANK('Ref. Cuotas'!J862,'Ref. Cuotas'!J:J,1)+COUNTIF('Ref. Cuotas'!$J$7:'Ref. Cuotas'!J862,'Ref. Cuotas'!J862)-1,"")</f>
        <v>563</v>
      </c>
      <c r="AQ863" s="7">
        <f>IFERROR(RANK('Ref. Cuotas'!K862,'Ref. Cuotas'!K:K,1)+COUNTIF('Ref. Cuotas'!$K$7:'Ref. Cuotas'!K862,'Ref. Cuotas'!K862)-1,"")</f>
        <v>856</v>
      </c>
    </row>
    <row r="864" spans="31:43" ht="17.25" customHeight="1" x14ac:dyDescent="0.3">
      <c r="AE864" s="5" t="s">
        <v>859</v>
      </c>
      <c r="AF864" s="5" t="s">
        <v>3942</v>
      </c>
      <c r="AG864" s="6" t="s">
        <v>3067</v>
      </c>
      <c r="AH864" s="6" t="s">
        <v>4175</v>
      </c>
      <c r="AI864" s="7">
        <f>IFERROR(RANK('Ref. Cuotas'!H863,'Ref. Cuotas'!H:H,0)+COUNTIF('Ref. Cuotas'!$H$7:'Ref. Cuotas'!H863,'Ref. Cuotas'!H863)-1,"")</f>
        <v>423</v>
      </c>
      <c r="AJ864" s="7">
        <f>IFERROR(RANK('Ref. Cuotas'!I863,'Ref. Cuotas'!I:I,0)+COUNTIF('Ref. Cuotas'!$I$7:'Ref. Cuotas'!I863,'Ref. Cuotas'!I863)-1,"")</f>
        <v>291</v>
      </c>
      <c r="AK864" s="7">
        <f>IFERROR(RANK('Ref. Cuotas'!J863,'Ref. Cuotas'!J:J,0)+COUNTIF('Ref. Cuotas'!$J$7:'Ref. Cuotas'!J863,'Ref. Cuotas'!J863)-1,"")</f>
        <v>352</v>
      </c>
      <c r="AL864" s="7">
        <f>IFERROR(RANK('Ref. Cuotas'!K863,'Ref. Cuotas'!K:K,0)+COUNTIF('Ref. Cuotas'!$K$7:'Ref. Cuotas'!K863,'Ref. Cuotas'!K863)-1,"")</f>
        <v>301</v>
      </c>
      <c r="AM864" s="7">
        <f>IFERROR(RANK('Ref. Cuotas'!L863,'Ref. Cuotas'!L:L,0)+COUNTIF('Ref. Cuotas'!$L$7:'Ref. Cuotas'!L863,'Ref. Cuotas'!L863)-1,"")</f>
        <v>95</v>
      </c>
      <c r="AN864" s="7">
        <f>IFERROR(RANK('Ref. Cuotas'!M863,'Ref. Cuotas'!M:M,0)+COUNTIF('Ref. Cuotas'!$M$7:'Ref. Cuotas'!M863,'Ref. Cuotas'!M863)-1,"")</f>
        <v>1569</v>
      </c>
      <c r="AO864" s="7">
        <f>IFERROR(RANK('Ref. Cuotas'!H863,'Ref. Cuotas'!H:H,1)+COUNTIF('Ref. Cuotas'!$H$7:'Ref. Cuotas'!H863,'Ref. Cuotas'!H863)-1,"")</f>
        <v>2380</v>
      </c>
      <c r="AP864" s="7">
        <f>IFERROR(RANK('Ref. Cuotas'!J863,'Ref. Cuotas'!J:J,1)+COUNTIF('Ref. Cuotas'!$J$7:'Ref. Cuotas'!J863,'Ref. Cuotas'!J863)-1,"")</f>
        <v>2451</v>
      </c>
      <c r="AQ864" s="7">
        <f>IFERROR(RANK('Ref. Cuotas'!K863,'Ref. Cuotas'!K:K,1)+COUNTIF('Ref. Cuotas'!$K$7:'Ref. Cuotas'!K863,'Ref. Cuotas'!K863)-1,"")</f>
        <v>2502</v>
      </c>
    </row>
    <row r="865" spans="31:43" ht="17.25" customHeight="1" x14ac:dyDescent="0.3">
      <c r="AE865" s="5" t="s">
        <v>860</v>
      </c>
      <c r="AF865" s="5" t="s">
        <v>3943</v>
      </c>
      <c r="AG865" s="6" t="s">
        <v>3067</v>
      </c>
      <c r="AH865" s="6" t="s">
        <v>4176</v>
      </c>
      <c r="AI865" s="7">
        <f>IFERROR(RANK('Ref. Cuotas'!H864,'Ref. Cuotas'!H:H,0)+COUNTIF('Ref. Cuotas'!$H$7:'Ref. Cuotas'!H864,'Ref. Cuotas'!H864)-1,"")</f>
        <v>829</v>
      </c>
      <c r="AJ865" s="7">
        <f>IFERROR(RANK('Ref. Cuotas'!I864,'Ref. Cuotas'!I:I,0)+COUNTIF('Ref. Cuotas'!$I$7:'Ref. Cuotas'!I864,'Ref. Cuotas'!I864)-1,"")</f>
        <v>238</v>
      </c>
      <c r="AK865" s="7">
        <f>IFERROR(RANK('Ref. Cuotas'!J864,'Ref. Cuotas'!J:J,0)+COUNTIF('Ref. Cuotas'!$J$7:'Ref. Cuotas'!J864,'Ref. Cuotas'!J864)-1,"")</f>
        <v>121</v>
      </c>
      <c r="AL865" s="7">
        <f>IFERROR(RANK('Ref. Cuotas'!K864,'Ref. Cuotas'!K:K,0)+COUNTIF('Ref. Cuotas'!$K$7:'Ref. Cuotas'!K864,'Ref. Cuotas'!K864)-1,"")</f>
        <v>241</v>
      </c>
      <c r="AM865" s="7">
        <f>IFERROR(RANK('Ref. Cuotas'!L864,'Ref. Cuotas'!L:L,0)+COUNTIF('Ref. Cuotas'!$L$7:'Ref. Cuotas'!L864,'Ref. Cuotas'!L864)-1,"")</f>
        <v>573</v>
      </c>
      <c r="AN865" s="7">
        <f>IFERROR(RANK('Ref. Cuotas'!M864,'Ref. Cuotas'!M:M,0)+COUNTIF('Ref. Cuotas'!$M$7:'Ref. Cuotas'!M864,'Ref. Cuotas'!M864)-1,"")</f>
        <v>1570</v>
      </c>
      <c r="AO865" s="7">
        <f>IFERROR(RANK('Ref. Cuotas'!H864,'Ref. Cuotas'!H:H,1)+COUNTIF('Ref. Cuotas'!$H$7:'Ref. Cuotas'!H864,'Ref. Cuotas'!H864)-1,"")</f>
        <v>1974</v>
      </c>
      <c r="AP865" s="7">
        <f>IFERROR(RANK('Ref. Cuotas'!J864,'Ref. Cuotas'!J:J,1)+COUNTIF('Ref. Cuotas'!$J$7:'Ref. Cuotas'!J864,'Ref. Cuotas'!J864)-1,"")</f>
        <v>2682</v>
      </c>
      <c r="AQ865" s="7">
        <f>IFERROR(RANK('Ref. Cuotas'!K864,'Ref. Cuotas'!K:K,1)+COUNTIF('Ref. Cuotas'!$K$7:'Ref. Cuotas'!K864,'Ref. Cuotas'!K864)-1,"")</f>
        <v>2562</v>
      </c>
    </row>
    <row r="866" spans="31:43" ht="17.25" customHeight="1" x14ac:dyDescent="0.3">
      <c r="AE866" s="5" t="s">
        <v>861</v>
      </c>
      <c r="AF866" s="5" t="s">
        <v>3944</v>
      </c>
      <c r="AG866" s="6" t="s">
        <v>3067</v>
      </c>
      <c r="AH866" s="6" t="s">
        <v>4177</v>
      </c>
      <c r="AI866" s="7">
        <f>IFERROR(RANK('Ref. Cuotas'!H865,'Ref. Cuotas'!H:H,0)+COUNTIF('Ref. Cuotas'!$H$7:'Ref. Cuotas'!H865,'Ref. Cuotas'!H865)-1,"")</f>
        <v>745</v>
      </c>
      <c r="AJ866" s="7">
        <f>IFERROR(RANK('Ref. Cuotas'!I865,'Ref. Cuotas'!I:I,0)+COUNTIF('Ref. Cuotas'!$I$7:'Ref. Cuotas'!I865,'Ref. Cuotas'!I865)-1,"")</f>
        <v>136</v>
      </c>
      <c r="AK866" s="7">
        <f>IFERROR(RANK('Ref. Cuotas'!J865,'Ref. Cuotas'!J:J,0)+COUNTIF('Ref. Cuotas'!$J$7:'Ref. Cuotas'!J865,'Ref. Cuotas'!J865)-1,"")</f>
        <v>193</v>
      </c>
      <c r="AL866" s="7">
        <f>IFERROR(RANK('Ref. Cuotas'!K865,'Ref. Cuotas'!K:K,0)+COUNTIF('Ref. Cuotas'!$K$7:'Ref. Cuotas'!K865,'Ref. Cuotas'!K865)-1,"")</f>
        <v>359</v>
      </c>
      <c r="AM866" s="7">
        <f>IFERROR(RANK('Ref. Cuotas'!L865,'Ref. Cuotas'!L:L,0)+COUNTIF('Ref. Cuotas'!$L$7:'Ref. Cuotas'!L865,'Ref. Cuotas'!L865)-1,"")</f>
        <v>1050</v>
      </c>
      <c r="AN866" s="7">
        <f>IFERROR(RANK('Ref. Cuotas'!M865,'Ref. Cuotas'!M:M,0)+COUNTIF('Ref. Cuotas'!$M$7:'Ref. Cuotas'!M865,'Ref. Cuotas'!M865)-1,"")</f>
        <v>1571</v>
      </c>
      <c r="AO866" s="7">
        <f>IFERROR(RANK('Ref. Cuotas'!H865,'Ref. Cuotas'!H:H,1)+COUNTIF('Ref. Cuotas'!$H$7:'Ref. Cuotas'!H865,'Ref. Cuotas'!H865)-1,"")</f>
        <v>2058</v>
      </c>
      <c r="AP866" s="7">
        <f>IFERROR(RANK('Ref. Cuotas'!J865,'Ref. Cuotas'!J:J,1)+COUNTIF('Ref. Cuotas'!$J$7:'Ref. Cuotas'!J865,'Ref. Cuotas'!J865)-1,"")</f>
        <v>2610</v>
      </c>
      <c r="AQ866" s="7">
        <f>IFERROR(RANK('Ref. Cuotas'!K865,'Ref. Cuotas'!K:K,1)+COUNTIF('Ref. Cuotas'!$K$7:'Ref. Cuotas'!K865,'Ref. Cuotas'!K865)-1,"")</f>
        <v>2444</v>
      </c>
    </row>
    <row r="867" spans="31:43" ht="17.25" customHeight="1" x14ac:dyDescent="0.3">
      <c r="AE867" s="5" t="s">
        <v>862</v>
      </c>
      <c r="AF867" s="5" t="s">
        <v>3945</v>
      </c>
      <c r="AG867" s="6" t="s">
        <v>3067</v>
      </c>
      <c r="AH867" s="6" t="s">
        <v>4178</v>
      </c>
      <c r="AI867" s="7">
        <f>IFERROR(RANK('Ref. Cuotas'!H866,'Ref. Cuotas'!H:H,0)+COUNTIF('Ref. Cuotas'!$H$7:'Ref. Cuotas'!H866,'Ref. Cuotas'!H866)-1,"")</f>
        <v>1350</v>
      </c>
      <c r="AJ867" s="7">
        <f>IFERROR(RANK('Ref. Cuotas'!I866,'Ref. Cuotas'!I:I,0)+COUNTIF('Ref. Cuotas'!$I$7:'Ref. Cuotas'!I866,'Ref. Cuotas'!I866)-1,"")</f>
        <v>84</v>
      </c>
      <c r="AK867" s="7">
        <f>IFERROR(RANK('Ref. Cuotas'!J866,'Ref. Cuotas'!J:J,0)+COUNTIF('Ref. Cuotas'!$J$7:'Ref. Cuotas'!J866,'Ref. Cuotas'!J866)-1,"")</f>
        <v>85</v>
      </c>
      <c r="AL867" s="7">
        <f>IFERROR(RANK('Ref. Cuotas'!K866,'Ref. Cuotas'!K:K,0)+COUNTIF('Ref. Cuotas'!$K$7:'Ref. Cuotas'!K866,'Ref. Cuotas'!K866)-1,"")</f>
        <v>535</v>
      </c>
      <c r="AM867" s="7">
        <f>IFERROR(RANK('Ref. Cuotas'!L866,'Ref. Cuotas'!L:L,0)+COUNTIF('Ref. Cuotas'!$L$7:'Ref. Cuotas'!L866,'Ref. Cuotas'!L866)-1,"")</f>
        <v>1385</v>
      </c>
      <c r="AN867" s="7">
        <f>IFERROR(RANK('Ref. Cuotas'!M866,'Ref. Cuotas'!M:M,0)+COUNTIF('Ref. Cuotas'!$M$7:'Ref. Cuotas'!M866,'Ref. Cuotas'!M866)-1,"")</f>
        <v>1572</v>
      </c>
      <c r="AO867" s="7">
        <f>IFERROR(RANK('Ref. Cuotas'!H866,'Ref. Cuotas'!H:H,1)+COUNTIF('Ref. Cuotas'!$H$7:'Ref. Cuotas'!H866,'Ref. Cuotas'!H866)-1,"")</f>
        <v>1453</v>
      </c>
      <c r="AP867" s="7">
        <f>IFERROR(RANK('Ref. Cuotas'!J866,'Ref. Cuotas'!J:J,1)+COUNTIF('Ref. Cuotas'!$J$7:'Ref. Cuotas'!J866,'Ref. Cuotas'!J866)-1,"")</f>
        <v>2718</v>
      </c>
      <c r="AQ867" s="7">
        <f>IFERROR(RANK('Ref. Cuotas'!K866,'Ref. Cuotas'!K:K,1)+COUNTIF('Ref. Cuotas'!$K$7:'Ref. Cuotas'!K866,'Ref. Cuotas'!K866)-1,"")</f>
        <v>2268</v>
      </c>
    </row>
    <row r="868" spans="31:43" ht="17.25" customHeight="1" x14ac:dyDescent="0.3">
      <c r="AE868" s="5" t="s">
        <v>863</v>
      </c>
      <c r="AF868" s="5" t="s">
        <v>3946</v>
      </c>
      <c r="AG868" s="6" t="s">
        <v>3067</v>
      </c>
      <c r="AH868" s="6" t="s">
        <v>4179</v>
      </c>
      <c r="AI868" s="7">
        <f>IFERROR(RANK('Ref. Cuotas'!H867,'Ref. Cuotas'!H:H,0)+COUNTIF('Ref. Cuotas'!$H$7:'Ref. Cuotas'!H867,'Ref. Cuotas'!H867)-1,"")</f>
        <v>2149</v>
      </c>
      <c r="AJ868" s="7">
        <f>IFERROR(RANK('Ref. Cuotas'!I867,'Ref. Cuotas'!I:I,0)+COUNTIF('Ref. Cuotas'!$I$7:'Ref. Cuotas'!I867,'Ref. Cuotas'!I867)-1,"")</f>
        <v>1582</v>
      </c>
      <c r="AK868" s="7">
        <f>IFERROR(RANK('Ref. Cuotas'!J867,'Ref. Cuotas'!J:J,0)+COUNTIF('Ref. Cuotas'!$J$7:'Ref. Cuotas'!J867,'Ref. Cuotas'!J867)-1,"")</f>
        <v>425</v>
      </c>
      <c r="AL868" s="7">
        <f>IFERROR(RANK('Ref. Cuotas'!K867,'Ref. Cuotas'!K:K,0)+COUNTIF('Ref. Cuotas'!$K$7:'Ref. Cuotas'!K867,'Ref. Cuotas'!K867)-1,"")</f>
        <v>722</v>
      </c>
      <c r="AM868" s="7">
        <f>IFERROR(RANK('Ref. Cuotas'!L867,'Ref. Cuotas'!L:L,0)+COUNTIF('Ref. Cuotas'!$L$7:'Ref. Cuotas'!L867,'Ref. Cuotas'!L867)-1,"")</f>
        <v>1635</v>
      </c>
      <c r="AN868" s="7">
        <f>IFERROR(RANK('Ref. Cuotas'!M867,'Ref. Cuotas'!M:M,0)+COUNTIF('Ref. Cuotas'!$M$7:'Ref. Cuotas'!M867,'Ref. Cuotas'!M867)-1,"")</f>
        <v>1573</v>
      </c>
      <c r="AO868" s="7">
        <f>IFERROR(RANK('Ref. Cuotas'!H867,'Ref. Cuotas'!H:H,1)+COUNTIF('Ref. Cuotas'!$H$7:'Ref. Cuotas'!H867,'Ref. Cuotas'!H867)-1,"")</f>
        <v>654</v>
      </c>
      <c r="AP868" s="7">
        <f>IFERROR(RANK('Ref. Cuotas'!J867,'Ref. Cuotas'!J:J,1)+COUNTIF('Ref. Cuotas'!$J$7:'Ref. Cuotas'!J867,'Ref. Cuotas'!J867)-1,"")</f>
        <v>2378</v>
      </c>
      <c r="AQ868" s="7">
        <f>IFERROR(RANK('Ref. Cuotas'!K867,'Ref. Cuotas'!K:K,1)+COUNTIF('Ref. Cuotas'!$K$7:'Ref. Cuotas'!K867,'Ref. Cuotas'!K867)-1,"")</f>
        <v>2081</v>
      </c>
    </row>
    <row r="869" spans="31:43" ht="17.25" customHeight="1" x14ac:dyDescent="0.3">
      <c r="AE869" s="5" t="s">
        <v>864</v>
      </c>
      <c r="AF869" s="5" t="s">
        <v>3947</v>
      </c>
      <c r="AG869" s="6" t="s">
        <v>3068</v>
      </c>
      <c r="AH869" s="6" t="s">
        <v>4124</v>
      </c>
      <c r="AI869" s="7">
        <f>IFERROR(RANK('Ref. Cuotas'!H868,'Ref. Cuotas'!H:H,0)+COUNTIF('Ref. Cuotas'!$H$7:'Ref. Cuotas'!H868,'Ref. Cuotas'!H868)-1,"")</f>
        <v>176</v>
      </c>
      <c r="AJ869" s="7">
        <f>IFERROR(RANK('Ref. Cuotas'!I868,'Ref. Cuotas'!I:I,0)+COUNTIF('Ref. Cuotas'!$I$7:'Ref. Cuotas'!I868,'Ref. Cuotas'!I868)-1,"")</f>
        <v>1583</v>
      </c>
      <c r="AK869" s="7">
        <f>IFERROR(RANK('Ref. Cuotas'!J868,'Ref. Cuotas'!J:J,0)+COUNTIF('Ref. Cuotas'!$J$7:'Ref. Cuotas'!J868,'Ref. Cuotas'!J868)-1,"")</f>
        <v>1389</v>
      </c>
      <c r="AL869" s="7">
        <f>IFERROR(RANK('Ref. Cuotas'!K868,'Ref. Cuotas'!K:K,0)+COUNTIF('Ref. Cuotas'!$K$7:'Ref. Cuotas'!K868,'Ref. Cuotas'!K868)-1,"")</f>
        <v>1101</v>
      </c>
      <c r="AM869" s="7">
        <f>IFERROR(RANK('Ref. Cuotas'!L868,'Ref. Cuotas'!L:L,0)+COUNTIF('Ref. Cuotas'!$L$7:'Ref. Cuotas'!L868,'Ref. Cuotas'!L868)-1,"")</f>
        <v>1652</v>
      </c>
      <c r="AN869" s="7">
        <f>IFERROR(RANK('Ref. Cuotas'!M868,'Ref. Cuotas'!M:M,0)+COUNTIF('Ref. Cuotas'!$M$7:'Ref. Cuotas'!M868,'Ref. Cuotas'!M868)-1,"")</f>
        <v>1574</v>
      </c>
      <c r="AO869" s="7">
        <f>IFERROR(RANK('Ref. Cuotas'!H868,'Ref. Cuotas'!H:H,1)+COUNTIF('Ref. Cuotas'!$H$7:'Ref. Cuotas'!H868,'Ref. Cuotas'!H868)-1,"")</f>
        <v>2627</v>
      </c>
      <c r="AP869" s="7">
        <f>IFERROR(RANK('Ref. Cuotas'!J868,'Ref. Cuotas'!J:J,1)+COUNTIF('Ref. Cuotas'!$J$7:'Ref. Cuotas'!J868,'Ref. Cuotas'!J868)-1,"")</f>
        <v>564</v>
      </c>
      <c r="AQ869" s="7">
        <f>IFERROR(RANK('Ref. Cuotas'!K868,'Ref. Cuotas'!K:K,1)+COUNTIF('Ref. Cuotas'!$K$7:'Ref. Cuotas'!K868,'Ref. Cuotas'!K868)-1,"")</f>
        <v>1702</v>
      </c>
    </row>
    <row r="870" spans="31:43" ht="17.25" customHeight="1" x14ac:dyDescent="0.3">
      <c r="AE870" s="5" t="s">
        <v>865</v>
      </c>
      <c r="AF870" s="5" t="s">
        <v>3948</v>
      </c>
      <c r="AG870" s="6" t="s">
        <v>3068</v>
      </c>
      <c r="AH870" s="6" t="s">
        <v>0</v>
      </c>
      <c r="AI870" s="7">
        <f>IFERROR(RANK('Ref. Cuotas'!H869,'Ref. Cuotas'!H:H,0)+COUNTIF('Ref. Cuotas'!$H$7:'Ref. Cuotas'!H869,'Ref. Cuotas'!H869)-1,"")</f>
        <v>155</v>
      </c>
      <c r="AJ870" s="7">
        <f>IFERROR(RANK('Ref. Cuotas'!I869,'Ref. Cuotas'!I:I,0)+COUNTIF('Ref. Cuotas'!$I$7:'Ref. Cuotas'!I869,'Ref. Cuotas'!I869)-1,"")</f>
        <v>1584</v>
      </c>
      <c r="AK870" s="7">
        <f>IFERROR(RANK('Ref. Cuotas'!J869,'Ref. Cuotas'!J:J,0)+COUNTIF('Ref. Cuotas'!$J$7:'Ref. Cuotas'!J869,'Ref. Cuotas'!J869)-1,"")</f>
        <v>1390</v>
      </c>
      <c r="AL870" s="7">
        <f>IFERROR(RANK('Ref. Cuotas'!K869,'Ref. Cuotas'!K:K,0)+COUNTIF('Ref. Cuotas'!$K$7:'Ref. Cuotas'!K869,'Ref. Cuotas'!K869)-1,"")</f>
        <v>763</v>
      </c>
      <c r="AM870" s="7">
        <f>IFERROR(RANK('Ref. Cuotas'!L869,'Ref. Cuotas'!L:L,0)+COUNTIF('Ref. Cuotas'!$L$7:'Ref. Cuotas'!L869,'Ref. Cuotas'!L869)-1,"")</f>
        <v>1786</v>
      </c>
      <c r="AN870" s="7">
        <f>IFERROR(RANK('Ref. Cuotas'!M869,'Ref. Cuotas'!M:M,0)+COUNTIF('Ref. Cuotas'!$M$7:'Ref. Cuotas'!M869,'Ref. Cuotas'!M869)-1,"")</f>
        <v>22</v>
      </c>
      <c r="AO870" s="7">
        <f>IFERROR(RANK('Ref. Cuotas'!H869,'Ref. Cuotas'!H:H,1)+COUNTIF('Ref. Cuotas'!$H$7:'Ref. Cuotas'!H869,'Ref. Cuotas'!H869)-1,"")</f>
        <v>2648</v>
      </c>
      <c r="AP870" s="7">
        <f>IFERROR(RANK('Ref. Cuotas'!J869,'Ref. Cuotas'!J:J,1)+COUNTIF('Ref. Cuotas'!$J$7:'Ref. Cuotas'!J869,'Ref. Cuotas'!J869)-1,"")</f>
        <v>565</v>
      </c>
      <c r="AQ870" s="7">
        <f>IFERROR(RANK('Ref. Cuotas'!K869,'Ref. Cuotas'!K:K,1)+COUNTIF('Ref. Cuotas'!$K$7:'Ref. Cuotas'!K869,'Ref. Cuotas'!K869)-1,"")</f>
        <v>2040</v>
      </c>
    </row>
    <row r="871" spans="31:43" ht="17.25" customHeight="1" x14ac:dyDescent="0.3">
      <c r="AE871" s="5" t="s">
        <v>866</v>
      </c>
      <c r="AF871" s="5" t="s">
        <v>3949</v>
      </c>
      <c r="AG871" s="6" t="s">
        <v>3068</v>
      </c>
      <c r="AH871" s="6" t="s">
        <v>4125</v>
      </c>
      <c r="AI871" s="7">
        <f>IFERROR(RANK('Ref. Cuotas'!H870,'Ref. Cuotas'!H:H,0)+COUNTIF('Ref. Cuotas'!$H$7:'Ref. Cuotas'!H870,'Ref. Cuotas'!H870)-1,"")</f>
        <v>172</v>
      </c>
      <c r="AJ871" s="7">
        <f>IFERROR(RANK('Ref. Cuotas'!I870,'Ref. Cuotas'!I:I,0)+COUNTIF('Ref. Cuotas'!$I$7:'Ref. Cuotas'!I870,'Ref. Cuotas'!I870)-1,"")</f>
        <v>1585</v>
      </c>
      <c r="AK871" s="7">
        <f>IFERROR(RANK('Ref. Cuotas'!J870,'Ref. Cuotas'!J:J,0)+COUNTIF('Ref. Cuotas'!$J$7:'Ref. Cuotas'!J870,'Ref. Cuotas'!J870)-1,"")</f>
        <v>1391</v>
      </c>
      <c r="AL871" s="7">
        <f>IFERROR(RANK('Ref. Cuotas'!K870,'Ref. Cuotas'!K:K,0)+COUNTIF('Ref. Cuotas'!$K$7:'Ref. Cuotas'!K870,'Ref. Cuotas'!K870)-1,"")</f>
        <v>1439</v>
      </c>
      <c r="AM871" s="7">
        <f>IFERROR(RANK('Ref. Cuotas'!L870,'Ref. Cuotas'!L:L,0)+COUNTIF('Ref. Cuotas'!$L$7:'Ref. Cuotas'!L870,'Ref. Cuotas'!L870)-1,"")</f>
        <v>2003</v>
      </c>
      <c r="AN871" s="7">
        <f>IFERROR(RANK('Ref. Cuotas'!M870,'Ref. Cuotas'!M:M,0)+COUNTIF('Ref. Cuotas'!$M$7:'Ref. Cuotas'!M870,'Ref. Cuotas'!M870)-1,"")</f>
        <v>1575</v>
      </c>
      <c r="AO871" s="7">
        <f>IFERROR(RANK('Ref. Cuotas'!H870,'Ref. Cuotas'!H:H,1)+COUNTIF('Ref. Cuotas'!$H$7:'Ref. Cuotas'!H870,'Ref. Cuotas'!H870)-1,"")</f>
        <v>2631</v>
      </c>
      <c r="AP871" s="7">
        <f>IFERROR(RANK('Ref. Cuotas'!J870,'Ref. Cuotas'!J:J,1)+COUNTIF('Ref. Cuotas'!$J$7:'Ref. Cuotas'!J870,'Ref. Cuotas'!J870)-1,"")</f>
        <v>566</v>
      </c>
      <c r="AQ871" s="7">
        <f>IFERROR(RANK('Ref. Cuotas'!K870,'Ref. Cuotas'!K:K,1)+COUNTIF('Ref. Cuotas'!$K$7:'Ref. Cuotas'!K870,'Ref. Cuotas'!K870)-1,"")</f>
        <v>1364</v>
      </c>
    </row>
    <row r="872" spans="31:43" ht="17.25" customHeight="1" x14ac:dyDescent="0.3">
      <c r="AE872" s="5" t="s">
        <v>867</v>
      </c>
      <c r="AF872" s="5" t="s">
        <v>3950</v>
      </c>
      <c r="AG872" s="6" t="s">
        <v>3068</v>
      </c>
      <c r="AH872" s="6" t="s">
        <v>4126</v>
      </c>
      <c r="AI872" s="7">
        <f>IFERROR(RANK('Ref. Cuotas'!H871,'Ref. Cuotas'!H:H,0)+COUNTIF('Ref. Cuotas'!$H$7:'Ref. Cuotas'!H871,'Ref. Cuotas'!H871)-1,"")</f>
        <v>184</v>
      </c>
      <c r="AJ872" s="7">
        <f>IFERROR(RANK('Ref. Cuotas'!I871,'Ref. Cuotas'!I:I,0)+COUNTIF('Ref. Cuotas'!$I$7:'Ref. Cuotas'!I871,'Ref. Cuotas'!I871)-1,"")</f>
        <v>926</v>
      </c>
      <c r="AK872" s="7">
        <f>IFERROR(RANK('Ref. Cuotas'!J871,'Ref. Cuotas'!J:J,0)+COUNTIF('Ref. Cuotas'!$J$7:'Ref. Cuotas'!J871,'Ref. Cuotas'!J871)-1,"")</f>
        <v>1392</v>
      </c>
      <c r="AL872" s="7">
        <f>IFERROR(RANK('Ref. Cuotas'!K871,'Ref. Cuotas'!K:K,0)+COUNTIF('Ref. Cuotas'!$K$7:'Ref. Cuotas'!K871,'Ref. Cuotas'!K871)-1,"")</f>
        <v>772</v>
      </c>
      <c r="AM872" s="7">
        <f>IFERROR(RANK('Ref. Cuotas'!L871,'Ref. Cuotas'!L:L,0)+COUNTIF('Ref. Cuotas'!$L$7:'Ref. Cuotas'!L871,'Ref. Cuotas'!L871)-1,"")</f>
        <v>453</v>
      </c>
      <c r="AN872" s="7">
        <f>IFERROR(RANK('Ref. Cuotas'!M871,'Ref. Cuotas'!M:M,0)+COUNTIF('Ref. Cuotas'!$M$7:'Ref. Cuotas'!M871,'Ref. Cuotas'!M871)-1,"")</f>
        <v>1576</v>
      </c>
      <c r="AO872" s="7">
        <f>IFERROR(RANK('Ref. Cuotas'!H871,'Ref. Cuotas'!H:H,1)+COUNTIF('Ref. Cuotas'!$H$7:'Ref. Cuotas'!H871,'Ref. Cuotas'!H871)-1,"")</f>
        <v>2619</v>
      </c>
      <c r="AP872" s="7">
        <f>IFERROR(RANK('Ref. Cuotas'!J871,'Ref. Cuotas'!J:J,1)+COUNTIF('Ref. Cuotas'!$J$7:'Ref. Cuotas'!J871,'Ref. Cuotas'!J871)-1,"")</f>
        <v>567</v>
      </c>
      <c r="AQ872" s="7">
        <f>IFERROR(RANK('Ref. Cuotas'!K871,'Ref. Cuotas'!K:K,1)+COUNTIF('Ref. Cuotas'!$K$7:'Ref. Cuotas'!K871,'Ref. Cuotas'!K871)-1,"")</f>
        <v>2031</v>
      </c>
    </row>
    <row r="873" spans="31:43" ht="17.25" customHeight="1" x14ac:dyDescent="0.3">
      <c r="AE873" s="5" t="s">
        <v>868</v>
      </c>
      <c r="AF873" s="5" t="s">
        <v>3951</v>
      </c>
      <c r="AG873" s="6" t="s">
        <v>3068</v>
      </c>
      <c r="AH873" s="6" t="s">
        <v>4106</v>
      </c>
      <c r="AI873" s="7">
        <f>IFERROR(RANK('Ref. Cuotas'!H872,'Ref. Cuotas'!H:H,0)+COUNTIF('Ref. Cuotas'!$H$7:'Ref. Cuotas'!H872,'Ref. Cuotas'!H872)-1,"")</f>
        <v>169</v>
      </c>
      <c r="AJ873" s="7">
        <f>IFERROR(RANK('Ref. Cuotas'!I872,'Ref. Cuotas'!I:I,0)+COUNTIF('Ref. Cuotas'!$I$7:'Ref. Cuotas'!I872,'Ref. Cuotas'!I872)-1,"")</f>
        <v>1586</v>
      </c>
      <c r="AK873" s="7">
        <f>IFERROR(RANK('Ref. Cuotas'!J872,'Ref. Cuotas'!J:J,0)+COUNTIF('Ref. Cuotas'!$J$7:'Ref. Cuotas'!J872,'Ref. Cuotas'!J872)-1,"")</f>
        <v>1393</v>
      </c>
      <c r="AL873" s="7">
        <f>IFERROR(RANK('Ref. Cuotas'!K872,'Ref. Cuotas'!K:K,0)+COUNTIF('Ref. Cuotas'!$K$7:'Ref. Cuotas'!K872,'Ref. Cuotas'!K872)-1,"")</f>
        <v>2227</v>
      </c>
      <c r="AM873" s="7">
        <f>IFERROR(RANK('Ref. Cuotas'!L872,'Ref. Cuotas'!L:L,0)+COUNTIF('Ref. Cuotas'!$L$7:'Ref. Cuotas'!L872,'Ref. Cuotas'!L872)-1,"")</f>
        <v>2316</v>
      </c>
      <c r="AN873" s="7">
        <f>IFERROR(RANK('Ref. Cuotas'!M872,'Ref. Cuotas'!M:M,0)+COUNTIF('Ref. Cuotas'!$M$7:'Ref. Cuotas'!M872,'Ref. Cuotas'!M872)-1,"")</f>
        <v>1577</v>
      </c>
      <c r="AO873" s="7">
        <f>IFERROR(RANK('Ref. Cuotas'!H872,'Ref. Cuotas'!H:H,1)+COUNTIF('Ref. Cuotas'!$H$7:'Ref. Cuotas'!H872,'Ref. Cuotas'!H872)-1,"")</f>
        <v>2634</v>
      </c>
      <c r="AP873" s="7">
        <f>IFERROR(RANK('Ref. Cuotas'!J872,'Ref. Cuotas'!J:J,1)+COUNTIF('Ref. Cuotas'!$J$7:'Ref. Cuotas'!J872,'Ref. Cuotas'!J872)-1,"")</f>
        <v>568</v>
      </c>
      <c r="AQ873" s="7">
        <f>IFERROR(RANK('Ref. Cuotas'!K872,'Ref. Cuotas'!K:K,1)+COUNTIF('Ref. Cuotas'!$K$7:'Ref. Cuotas'!K872,'Ref. Cuotas'!K872)-1,"")</f>
        <v>576</v>
      </c>
    </row>
    <row r="874" spans="31:43" ht="17.25" customHeight="1" x14ac:dyDescent="0.3">
      <c r="AE874" s="5" t="s">
        <v>869</v>
      </c>
      <c r="AF874" s="5" t="s">
        <v>3952</v>
      </c>
      <c r="AG874" s="6" t="s">
        <v>3069</v>
      </c>
      <c r="AH874" s="6" t="s">
        <v>4092</v>
      </c>
      <c r="AI874" s="7">
        <f>IFERROR(RANK('Ref. Cuotas'!H873,'Ref. Cuotas'!H:H,0)+COUNTIF('Ref. Cuotas'!$H$7:'Ref. Cuotas'!H873,'Ref. Cuotas'!H873)-1,"")</f>
        <v>34</v>
      </c>
      <c r="AJ874" s="7">
        <f>IFERROR(RANK('Ref. Cuotas'!I873,'Ref. Cuotas'!I:I,0)+COUNTIF('Ref. Cuotas'!$I$7:'Ref. Cuotas'!I873,'Ref. Cuotas'!I873)-1,"")</f>
        <v>211</v>
      </c>
      <c r="AK874" s="7">
        <f>IFERROR(RANK('Ref. Cuotas'!J873,'Ref. Cuotas'!J:J,0)+COUNTIF('Ref. Cuotas'!$J$7:'Ref. Cuotas'!J873,'Ref. Cuotas'!J873)-1,"")</f>
        <v>157</v>
      </c>
      <c r="AL874" s="7">
        <f>IFERROR(RANK('Ref. Cuotas'!K873,'Ref. Cuotas'!K:K,0)+COUNTIF('Ref. Cuotas'!$K$7:'Ref. Cuotas'!K873,'Ref. Cuotas'!K873)-1,"")</f>
        <v>2</v>
      </c>
      <c r="AM874" s="7">
        <f>IFERROR(RANK('Ref. Cuotas'!L873,'Ref. Cuotas'!L:L,0)+COUNTIF('Ref. Cuotas'!$L$7:'Ref. Cuotas'!L873,'Ref. Cuotas'!L873)-1,"")</f>
        <v>18</v>
      </c>
      <c r="AN874" s="7">
        <f>IFERROR(RANK('Ref. Cuotas'!M873,'Ref. Cuotas'!M:M,0)+COUNTIF('Ref. Cuotas'!$M$7:'Ref. Cuotas'!M873,'Ref. Cuotas'!M873)-1,"")</f>
        <v>29</v>
      </c>
      <c r="AO874" s="7">
        <f>IFERROR(RANK('Ref. Cuotas'!H873,'Ref. Cuotas'!H:H,1)+COUNTIF('Ref. Cuotas'!$H$7:'Ref. Cuotas'!H873,'Ref. Cuotas'!H873)-1,"")</f>
        <v>2769</v>
      </c>
      <c r="AP874" s="7">
        <f>IFERROR(RANK('Ref. Cuotas'!J873,'Ref. Cuotas'!J:J,1)+COUNTIF('Ref. Cuotas'!$J$7:'Ref. Cuotas'!J873,'Ref. Cuotas'!J873)-1,"")</f>
        <v>2646</v>
      </c>
      <c r="AQ874" s="7">
        <f>IFERROR(RANK('Ref. Cuotas'!K873,'Ref. Cuotas'!K:K,1)+COUNTIF('Ref. Cuotas'!$K$7:'Ref. Cuotas'!K873,'Ref. Cuotas'!K873)-1,"")</f>
        <v>2801</v>
      </c>
    </row>
    <row r="875" spans="31:43" ht="17.25" customHeight="1" x14ac:dyDescent="0.3">
      <c r="AE875" s="5" t="s">
        <v>870</v>
      </c>
      <c r="AF875" s="5" t="s">
        <v>3953</v>
      </c>
      <c r="AG875" s="6" t="s">
        <v>3069</v>
      </c>
      <c r="AH875" s="6" t="s">
        <v>4121</v>
      </c>
      <c r="AI875" s="7">
        <f>IFERROR(RANK('Ref. Cuotas'!H874,'Ref. Cuotas'!H:H,0)+COUNTIF('Ref. Cuotas'!$H$7:'Ref. Cuotas'!H874,'Ref. Cuotas'!H874)-1,"")</f>
        <v>91</v>
      </c>
      <c r="AJ875" s="7">
        <f>IFERROR(RANK('Ref. Cuotas'!I874,'Ref. Cuotas'!I:I,0)+COUNTIF('Ref. Cuotas'!$I$7:'Ref. Cuotas'!I874,'Ref. Cuotas'!I874)-1,"")</f>
        <v>1587</v>
      </c>
      <c r="AK875" s="7">
        <f>IFERROR(RANK('Ref. Cuotas'!J874,'Ref. Cuotas'!J:J,0)+COUNTIF('Ref. Cuotas'!$J$7:'Ref. Cuotas'!J874,'Ref. Cuotas'!J874)-1,"")</f>
        <v>716</v>
      </c>
      <c r="AL875" s="7">
        <f>IFERROR(RANK('Ref. Cuotas'!K874,'Ref. Cuotas'!K:K,0)+COUNTIF('Ref. Cuotas'!$K$7:'Ref. Cuotas'!K874,'Ref. Cuotas'!K874)-1,"")</f>
        <v>2659</v>
      </c>
      <c r="AM875" s="7">
        <f>IFERROR(RANK('Ref. Cuotas'!L874,'Ref. Cuotas'!L:L,0)+COUNTIF('Ref. Cuotas'!$L$7:'Ref. Cuotas'!L874,'Ref. Cuotas'!L874)-1,"")</f>
        <v>2656</v>
      </c>
      <c r="AN875" s="7">
        <f>IFERROR(RANK('Ref. Cuotas'!M874,'Ref. Cuotas'!M:M,0)+COUNTIF('Ref. Cuotas'!$M$7:'Ref. Cuotas'!M874,'Ref. Cuotas'!M874)-1,"")</f>
        <v>1578</v>
      </c>
      <c r="AO875" s="7">
        <f>IFERROR(RANK('Ref. Cuotas'!H874,'Ref. Cuotas'!H:H,1)+COUNTIF('Ref. Cuotas'!$H$7:'Ref. Cuotas'!H874,'Ref. Cuotas'!H874)-1,"")</f>
        <v>2712</v>
      </c>
      <c r="AP875" s="7">
        <f>IFERROR(RANK('Ref. Cuotas'!J874,'Ref. Cuotas'!J:J,1)+COUNTIF('Ref. Cuotas'!$J$7:'Ref. Cuotas'!J874,'Ref. Cuotas'!J874)-1,"")</f>
        <v>2087</v>
      </c>
      <c r="AQ875" s="7">
        <f>IFERROR(RANK('Ref. Cuotas'!K874,'Ref. Cuotas'!K:K,1)+COUNTIF('Ref. Cuotas'!$K$7:'Ref. Cuotas'!K874,'Ref. Cuotas'!K874)-1,"")</f>
        <v>77</v>
      </c>
    </row>
    <row r="876" spans="31:43" ht="17.25" customHeight="1" x14ac:dyDescent="0.3">
      <c r="AE876" s="5" t="s">
        <v>871</v>
      </c>
      <c r="AF876" s="5" t="s">
        <v>3954</v>
      </c>
      <c r="AG876" s="6" t="s">
        <v>3069</v>
      </c>
      <c r="AH876" s="6" t="s">
        <v>4138</v>
      </c>
      <c r="AI876" s="7">
        <f>IFERROR(RANK('Ref. Cuotas'!H875,'Ref. Cuotas'!H:H,0)+COUNTIF('Ref. Cuotas'!$H$7:'Ref. Cuotas'!H875,'Ref. Cuotas'!H875)-1,"")</f>
        <v>35</v>
      </c>
      <c r="AJ876" s="7">
        <f>IFERROR(RANK('Ref. Cuotas'!I875,'Ref. Cuotas'!I:I,0)+COUNTIF('Ref. Cuotas'!$I$7:'Ref. Cuotas'!I875,'Ref. Cuotas'!I875)-1,"")</f>
        <v>1588</v>
      </c>
      <c r="AK876" s="7">
        <f>IFERROR(RANK('Ref. Cuotas'!J875,'Ref. Cuotas'!J:J,0)+COUNTIF('Ref. Cuotas'!$J$7:'Ref. Cuotas'!J875,'Ref. Cuotas'!J875)-1,"")</f>
        <v>1394</v>
      </c>
      <c r="AL876" s="7">
        <f>IFERROR(RANK('Ref. Cuotas'!K875,'Ref. Cuotas'!K:K,0)+COUNTIF('Ref. Cuotas'!$K$7:'Ref. Cuotas'!K875,'Ref. Cuotas'!K875)-1,"")</f>
        <v>1506</v>
      </c>
      <c r="AM876" s="7">
        <f>IFERROR(RANK('Ref. Cuotas'!L875,'Ref. Cuotas'!L:L,0)+COUNTIF('Ref. Cuotas'!$L$7:'Ref. Cuotas'!L875,'Ref. Cuotas'!L875)-1,"")</f>
        <v>1925</v>
      </c>
      <c r="AN876" s="7">
        <f>IFERROR(RANK('Ref. Cuotas'!M875,'Ref. Cuotas'!M:M,0)+COUNTIF('Ref. Cuotas'!$M$7:'Ref. Cuotas'!M875,'Ref. Cuotas'!M875)-1,"")</f>
        <v>1579</v>
      </c>
      <c r="AO876" s="7">
        <f>IFERROR(RANK('Ref. Cuotas'!H875,'Ref. Cuotas'!H:H,1)+COUNTIF('Ref. Cuotas'!$H$7:'Ref. Cuotas'!H875,'Ref. Cuotas'!H875)-1,"")</f>
        <v>2768</v>
      </c>
      <c r="AP876" s="7">
        <f>IFERROR(RANK('Ref. Cuotas'!J875,'Ref. Cuotas'!J:J,1)+COUNTIF('Ref. Cuotas'!$J$7:'Ref. Cuotas'!J875,'Ref. Cuotas'!J875)-1,"")</f>
        <v>569</v>
      </c>
      <c r="AQ876" s="7">
        <f>IFERROR(RANK('Ref. Cuotas'!K875,'Ref. Cuotas'!K:K,1)+COUNTIF('Ref. Cuotas'!$K$7:'Ref. Cuotas'!K875,'Ref. Cuotas'!K875)-1,"")</f>
        <v>1297</v>
      </c>
    </row>
    <row r="877" spans="31:43" ht="17.25" customHeight="1" x14ac:dyDescent="0.3">
      <c r="AE877" s="5" t="s">
        <v>872</v>
      </c>
      <c r="AF877" s="5" t="s">
        <v>3955</v>
      </c>
      <c r="AG877" s="6" t="s">
        <v>3070</v>
      </c>
      <c r="AH877" s="6" t="s">
        <v>4088</v>
      </c>
      <c r="AI877" s="7">
        <f>IFERROR(RANK('Ref. Cuotas'!H876,'Ref. Cuotas'!H:H,0)+COUNTIF('Ref. Cuotas'!$H$7:'Ref. Cuotas'!H876,'Ref. Cuotas'!H876)-1,"")</f>
        <v>1373</v>
      </c>
      <c r="AJ877" s="7">
        <f>IFERROR(RANK('Ref. Cuotas'!I876,'Ref. Cuotas'!I:I,0)+COUNTIF('Ref. Cuotas'!$I$7:'Ref. Cuotas'!I876,'Ref. Cuotas'!I876)-1,"")</f>
        <v>1589</v>
      </c>
      <c r="AK877" s="7">
        <f>IFERROR(RANK('Ref. Cuotas'!J876,'Ref. Cuotas'!J:J,0)+COUNTIF('Ref. Cuotas'!$J$7:'Ref. Cuotas'!J876,'Ref. Cuotas'!J876)-1,"")</f>
        <v>1395</v>
      </c>
      <c r="AL877" s="7">
        <f>IFERROR(RANK('Ref. Cuotas'!K876,'Ref. Cuotas'!K:K,0)+COUNTIF('Ref. Cuotas'!$K$7:'Ref. Cuotas'!K876,'Ref. Cuotas'!K876)-1,"")</f>
        <v>2042</v>
      </c>
      <c r="AM877" s="7">
        <f>IFERROR(RANK('Ref. Cuotas'!L876,'Ref. Cuotas'!L:L,0)+COUNTIF('Ref. Cuotas'!$L$7:'Ref. Cuotas'!L876,'Ref. Cuotas'!L876)-1,"")</f>
        <v>1007</v>
      </c>
      <c r="AN877" s="7">
        <f>IFERROR(RANK('Ref. Cuotas'!M876,'Ref. Cuotas'!M:M,0)+COUNTIF('Ref. Cuotas'!$M$7:'Ref. Cuotas'!M876,'Ref. Cuotas'!M876)-1,"")</f>
        <v>1580</v>
      </c>
      <c r="AO877" s="7">
        <f>IFERROR(RANK('Ref. Cuotas'!H876,'Ref. Cuotas'!H:H,1)+COUNTIF('Ref. Cuotas'!$H$7:'Ref. Cuotas'!H876,'Ref. Cuotas'!H876)-1,"")</f>
        <v>1430</v>
      </c>
      <c r="AP877" s="7">
        <f>IFERROR(RANK('Ref. Cuotas'!J876,'Ref. Cuotas'!J:J,1)+COUNTIF('Ref. Cuotas'!$J$7:'Ref. Cuotas'!J876,'Ref. Cuotas'!J876)-1,"")</f>
        <v>570</v>
      </c>
      <c r="AQ877" s="7">
        <f>IFERROR(RANK('Ref. Cuotas'!K876,'Ref. Cuotas'!K:K,1)+COUNTIF('Ref. Cuotas'!$K$7:'Ref. Cuotas'!K876,'Ref. Cuotas'!K876)-1,"")</f>
        <v>761</v>
      </c>
    </row>
    <row r="878" spans="31:43" ht="17.25" customHeight="1" x14ac:dyDescent="0.3">
      <c r="AE878" s="5" t="s">
        <v>873</v>
      </c>
      <c r="AF878" s="5" t="s">
        <v>3956</v>
      </c>
      <c r="AG878" s="6" t="s">
        <v>3070</v>
      </c>
      <c r="AH878" s="6" t="s">
        <v>4101</v>
      </c>
      <c r="AI878" s="7">
        <f>IFERROR(RANK('Ref. Cuotas'!H877,'Ref. Cuotas'!H:H,0)+COUNTIF('Ref. Cuotas'!$H$7:'Ref. Cuotas'!H877,'Ref. Cuotas'!H877)-1,"")</f>
        <v>1319</v>
      </c>
      <c r="AJ878" s="7">
        <f>IFERROR(RANK('Ref. Cuotas'!I877,'Ref. Cuotas'!I:I,0)+COUNTIF('Ref. Cuotas'!$I$7:'Ref. Cuotas'!I877,'Ref. Cuotas'!I877)-1,"")</f>
        <v>86</v>
      </c>
      <c r="AK878" s="7">
        <f>IFERROR(RANK('Ref. Cuotas'!J877,'Ref. Cuotas'!J:J,0)+COUNTIF('Ref. Cuotas'!$J$7:'Ref. Cuotas'!J877,'Ref. Cuotas'!J877)-1,"")</f>
        <v>87</v>
      </c>
      <c r="AL878" s="7">
        <f>IFERROR(RANK('Ref. Cuotas'!K877,'Ref. Cuotas'!K:K,0)+COUNTIF('Ref. Cuotas'!$K$7:'Ref. Cuotas'!K877,'Ref. Cuotas'!K877)-1,"")</f>
        <v>103</v>
      </c>
      <c r="AM878" s="7">
        <f>IFERROR(RANK('Ref. Cuotas'!L877,'Ref. Cuotas'!L:L,0)+COUNTIF('Ref. Cuotas'!$L$7:'Ref. Cuotas'!L877,'Ref. Cuotas'!L877)-1,"")</f>
        <v>564</v>
      </c>
      <c r="AN878" s="7">
        <f>IFERROR(RANK('Ref. Cuotas'!M877,'Ref. Cuotas'!M:M,0)+COUNTIF('Ref. Cuotas'!$M$7:'Ref. Cuotas'!M877,'Ref. Cuotas'!M877)-1,"")</f>
        <v>1581</v>
      </c>
      <c r="AO878" s="7">
        <f>IFERROR(RANK('Ref. Cuotas'!H877,'Ref. Cuotas'!H:H,1)+COUNTIF('Ref. Cuotas'!$H$7:'Ref. Cuotas'!H877,'Ref. Cuotas'!H877)-1,"")</f>
        <v>1484</v>
      </c>
      <c r="AP878" s="7">
        <f>IFERROR(RANK('Ref. Cuotas'!J877,'Ref. Cuotas'!J:J,1)+COUNTIF('Ref. Cuotas'!$J$7:'Ref. Cuotas'!J877,'Ref. Cuotas'!J877)-1,"")</f>
        <v>2716</v>
      </c>
      <c r="AQ878" s="7">
        <f>IFERROR(RANK('Ref. Cuotas'!K877,'Ref. Cuotas'!K:K,1)+COUNTIF('Ref. Cuotas'!$K$7:'Ref. Cuotas'!K877,'Ref. Cuotas'!K877)-1,"")</f>
        <v>2700</v>
      </c>
    </row>
    <row r="879" spans="31:43" ht="17.25" customHeight="1" x14ac:dyDescent="0.3">
      <c r="AE879" s="5" t="s">
        <v>874</v>
      </c>
      <c r="AF879" s="5" t="s">
        <v>3957</v>
      </c>
      <c r="AG879" s="6" t="s">
        <v>3070</v>
      </c>
      <c r="AH879" s="6" t="s">
        <v>4102</v>
      </c>
      <c r="AI879" s="7">
        <f>IFERROR(RANK('Ref. Cuotas'!H878,'Ref. Cuotas'!H:H,0)+COUNTIF('Ref. Cuotas'!$H$7:'Ref. Cuotas'!H878,'Ref. Cuotas'!H878)-1,"")</f>
        <v>2131</v>
      </c>
      <c r="AJ879" s="7">
        <f>IFERROR(RANK('Ref. Cuotas'!I878,'Ref. Cuotas'!I:I,0)+COUNTIF('Ref. Cuotas'!$I$7:'Ref. Cuotas'!I878,'Ref. Cuotas'!I878)-1,"")</f>
        <v>1590</v>
      </c>
      <c r="AK879" s="7">
        <f>IFERROR(RANK('Ref. Cuotas'!J878,'Ref. Cuotas'!J:J,0)+COUNTIF('Ref. Cuotas'!$J$7:'Ref. Cuotas'!J878,'Ref. Cuotas'!J878)-1,"")</f>
        <v>1396</v>
      </c>
      <c r="AL879" s="7">
        <f>IFERROR(RANK('Ref. Cuotas'!K878,'Ref. Cuotas'!K:K,0)+COUNTIF('Ref. Cuotas'!$K$7:'Ref. Cuotas'!K878,'Ref. Cuotas'!K878)-1,"")</f>
        <v>2660</v>
      </c>
      <c r="AM879" s="7">
        <f>IFERROR(RANK('Ref. Cuotas'!L878,'Ref. Cuotas'!L:L,0)+COUNTIF('Ref. Cuotas'!$L$7:'Ref. Cuotas'!L878,'Ref. Cuotas'!L878)-1,"")</f>
        <v>2657</v>
      </c>
      <c r="AN879" s="7">
        <f>IFERROR(RANK('Ref. Cuotas'!M878,'Ref. Cuotas'!M:M,0)+COUNTIF('Ref. Cuotas'!$M$7:'Ref. Cuotas'!M878,'Ref. Cuotas'!M878)-1,"")</f>
        <v>1582</v>
      </c>
      <c r="AO879" s="7">
        <f>IFERROR(RANK('Ref. Cuotas'!H878,'Ref. Cuotas'!H:H,1)+COUNTIF('Ref. Cuotas'!$H$7:'Ref. Cuotas'!H878,'Ref. Cuotas'!H878)-1,"")</f>
        <v>672</v>
      </c>
      <c r="AP879" s="7">
        <f>IFERROR(RANK('Ref. Cuotas'!J878,'Ref. Cuotas'!J:J,1)+COUNTIF('Ref. Cuotas'!$J$7:'Ref. Cuotas'!J878,'Ref. Cuotas'!J878)-1,"")</f>
        <v>571</v>
      </c>
      <c r="AQ879" s="7">
        <f>IFERROR(RANK('Ref. Cuotas'!K878,'Ref. Cuotas'!K:K,1)+COUNTIF('Ref. Cuotas'!$K$7:'Ref. Cuotas'!K878,'Ref. Cuotas'!K878)-1,"")</f>
        <v>78</v>
      </c>
    </row>
    <row r="880" spans="31:43" ht="17.25" customHeight="1" x14ac:dyDescent="0.3">
      <c r="AE880" s="5" t="s">
        <v>875</v>
      </c>
      <c r="AF880" s="5" t="s">
        <v>3958</v>
      </c>
      <c r="AG880" s="6" t="s">
        <v>3070</v>
      </c>
      <c r="AH880" s="6" t="s">
        <v>4104</v>
      </c>
      <c r="AI880" s="7">
        <f>IFERROR(RANK('Ref. Cuotas'!H879,'Ref. Cuotas'!H:H,0)+COUNTIF('Ref. Cuotas'!$H$7:'Ref. Cuotas'!H879,'Ref. Cuotas'!H879)-1,"")</f>
        <v>1467</v>
      </c>
      <c r="AJ880" s="7">
        <f>IFERROR(RANK('Ref. Cuotas'!I879,'Ref. Cuotas'!I:I,0)+COUNTIF('Ref. Cuotas'!$I$7:'Ref. Cuotas'!I879,'Ref. Cuotas'!I879)-1,"")</f>
        <v>166</v>
      </c>
      <c r="AK880" s="7">
        <f>IFERROR(RANK('Ref. Cuotas'!J879,'Ref. Cuotas'!J:J,0)+COUNTIF('Ref. Cuotas'!$J$7:'Ref. Cuotas'!J879,'Ref. Cuotas'!J879)-1,"")</f>
        <v>176</v>
      </c>
      <c r="AL880" s="7">
        <f>IFERROR(RANK('Ref. Cuotas'!K879,'Ref. Cuotas'!K:K,0)+COUNTIF('Ref. Cuotas'!$K$7:'Ref. Cuotas'!K879,'Ref. Cuotas'!K879)-1,"")</f>
        <v>247</v>
      </c>
      <c r="AM880" s="7">
        <f>IFERROR(RANK('Ref. Cuotas'!L879,'Ref. Cuotas'!L:L,0)+COUNTIF('Ref. Cuotas'!$L$7:'Ref. Cuotas'!L879,'Ref. Cuotas'!L879)-1,"")</f>
        <v>284</v>
      </c>
      <c r="AN880" s="7">
        <f>IFERROR(RANK('Ref. Cuotas'!M879,'Ref. Cuotas'!M:M,0)+COUNTIF('Ref. Cuotas'!$M$7:'Ref. Cuotas'!M879,'Ref. Cuotas'!M879)-1,"")</f>
        <v>1583</v>
      </c>
      <c r="AO880" s="7">
        <f>IFERROR(RANK('Ref. Cuotas'!H879,'Ref. Cuotas'!H:H,1)+COUNTIF('Ref. Cuotas'!$H$7:'Ref. Cuotas'!H879,'Ref. Cuotas'!H879)-1,"")</f>
        <v>1336</v>
      </c>
      <c r="AP880" s="7">
        <f>IFERROR(RANK('Ref. Cuotas'!J879,'Ref. Cuotas'!J:J,1)+COUNTIF('Ref. Cuotas'!$J$7:'Ref. Cuotas'!J879,'Ref. Cuotas'!J879)-1,"")</f>
        <v>2627</v>
      </c>
      <c r="AQ880" s="7">
        <f>IFERROR(RANK('Ref. Cuotas'!K879,'Ref. Cuotas'!K:K,1)+COUNTIF('Ref. Cuotas'!$K$7:'Ref. Cuotas'!K879,'Ref. Cuotas'!K879)-1,"")</f>
        <v>2556</v>
      </c>
    </row>
    <row r="881" spans="31:43" ht="17.25" customHeight="1" x14ac:dyDescent="0.3">
      <c r="AE881" s="5" t="s">
        <v>876</v>
      </c>
      <c r="AF881" s="5" t="s">
        <v>3959</v>
      </c>
      <c r="AG881" s="6" t="s">
        <v>3070</v>
      </c>
      <c r="AH881" s="6" t="s">
        <v>4105</v>
      </c>
      <c r="AI881" s="7">
        <f>IFERROR(RANK('Ref. Cuotas'!H880,'Ref. Cuotas'!H:H,0)+COUNTIF('Ref. Cuotas'!$H$7:'Ref. Cuotas'!H880,'Ref. Cuotas'!H880)-1,"")</f>
        <v>853</v>
      </c>
      <c r="AJ881" s="7">
        <f>IFERROR(RANK('Ref. Cuotas'!I880,'Ref. Cuotas'!I:I,0)+COUNTIF('Ref. Cuotas'!$I$7:'Ref. Cuotas'!I880,'Ref. Cuotas'!I880)-1,"")</f>
        <v>196</v>
      </c>
      <c r="AK881" s="7">
        <f>IFERROR(RANK('Ref. Cuotas'!J880,'Ref. Cuotas'!J:J,0)+COUNTIF('Ref. Cuotas'!$J$7:'Ref. Cuotas'!J880,'Ref. Cuotas'!J880)-1,"")</f>
        <v>129</v>
      </c>
      <c r="AL881" s="7">
        <f>IFERROR(RANK('Ref. Cuotas'!K880,'Ref. Cuotas'!K:K,0)+COUNTIF('Ref. Cuotas'!$K$7:'Ref. Cuotas'!K880,'Ref. Cuotas'!K880)-1,"")</f>
        <v>119</v>
      </c>
      <c r="AM881" s="7">
        <f>IFERROR(RANK('Ref. Cuotas'!L880,'Ref. Cuotas'!L:L,0)+COUNTIF('Ref. Cuotas'!$L$7:'Ref. Cuotas'!L880,'Ref. Cuotas'!L880)-1,"")</f>
        <v>17</v>
      </c>
      <c r="AN881" s="7">
        <f>IFERROR(RANK('Ref. Cuotas'!M880,'Ref. Cuotas'!M:M,0)+COUNTIF('Ref. Cuotas'!$M$7:'Ref. Cuotas'!M880,'Ref. Cuotas'!M880)-1,"")</f>
        <v>369</v>
      </c>
      <c r="AO881" s="7">
        <f>IFERROR(RANK('Ref. Cuotas'!H880,'Ref. Cuotas'!H:H,1)+COUNTIF('Ref. Cuotas'!$H$7:'Ref. Cuotas'!H880,'Ref. Cuotas'!H880)-1,"")</f>
        <v>1950</v>
      </c>
      <c r="AP881" s="7">
        <f>IFERROR(RANK('Ref. Cuotas'!J880,'Ref. Cuotas'!J:J,1)+COUNTIF('Ref. Cuotas'!$J$7:'Ref. Cuotas'!J880,'Ref. Cuotas'!J880)-1,"")</f>
        <v>2674</v>
      </c>
      <c r="AQ881" s="7">
        <f>IFERROR(RANK('Ref. Cuotas'!K880,'Ref. Cuotas'!K:K,1)+COUNTIF('Ref. Cuotas'!$K$7:'Ref. Cuotas'!K880,'Ref. Cuotas'!K880)-1,"")</f>
        <v>2684</v>
      </c>
    </row>
    <row r="882" spans="31:43" ht="17.25" customHeight="1" x14ac:dyDescent="0.3">
      <c r="AE882" s="5" t="s">
        <v>877</v>
      </c>
      <c r="AF882" s="5" t="s">
        <v>3960</v>
      </c>
      <c r="AG882" s="6" t="s">
        <v>3071</v>
      </c>
      <c r="AH882" s="6" t="s">
        <v>4093</v>
      </c>
      <c r="AI882" s="7">
        <f>IFERROR(RANK('Ref. Cuotas'!H881,'Ref. Cuotas'!H:H,0)+COUNTIF('Ref. Cuotas'!$H$7:'Ref. Cuotas'!H881,'Ref. Cuotas'!H881)-1,"")</f>
        <v>250</v>
      </c>
      <c r="AJ882" s="7">
        <f>IFERROR(RANK('Ref. Cuotas'!I881,'Ref. Cuotas'!I:I,0)+COUNTIF('Ref. Cuotas'!$I$7:'Ref. Cuotas'!I881,'Ref. Cuotas'!I881)-1,"")</f>
        <v>991</v>
      </c>
      <c r="AK882" s="7">
        <f>IFERROR(RANK('Ref. Cuotas'!J881,'Ref. Cuotas'!J:J,0)+COUNTIF('Ref. Cuotas'!$J$7:'Ref. Cuotas'!J881,'Ref. Cuotas'!J881)-1,"")</f>
        <v>1397</v>
      </c>
      <c r="AL882" s="7">
        <f>IFERROR(RANK('Ref. Cuotas'!K881,'Ref. Cuotas'!K:K,0)+COUNTIF('Ref. Cuotas'!$K$7:'Ref. Cuotas'!K881,'Ref. Cuotas'!K881)-1,"")</f>
        <v>1480</v>
      </c>
      <c r="AM882" s="7">
        <f>IFERROR(RANK('Ref. Cuotas'!L881,'Ref. Cuotas'!L:L,0)+COUNTIF('Ref. Cuotas'!$L$7:'Ref. Cuotas'!L881,'Ref. Cuotas'!L881)-1,"")</f>
        <v>981</v>
      </c>
      <c r="AN882" s="7">
        <f>IFERROR(RANK('Ref. Cuotas'!M881,'Ref. Cuotas'!M:M,0)+COUNTIF('Ref. Cuotas'!$M$7:'Ref. Cuotas'!M881,'Ref. Cuotas'!M881)-1,"")</f>
        <v>1584</v>
      </c>
      <c r="AO882" s="7">
        <f>IFERROR(RANK('Ref. Cuotas'!H881,'Ref. Cuotas'!H:H,1)+COUNTIF('Ref. Cuotas'!$H$7:'Ref. Cuotas'!H881,'Ref. Cuotas'!H881)-1,"")</f>
        <v>2553</v>
      </c>
      <c r="AP882" s="7">
        <f>IFERROR(RANK('Ref. Cuotas'!J881,'Ref. Cuotas'!J:J,1)+COUNTIF('Ref. Cuotas'!$J$7:'Ref. Cuotas'!J881,'Ref. Cuotas'!J881)-1,"")</f>
        <v>572</v>
      </c>
      <c r="AQ882" s="7">
        <f>IFERROR(RANK('Ref. Cuotas'!K881,'Ref. Cuotas'!K:K,1)+COUNTIF('Ref. Cuotas'!$K$7:'Ref. Cuotas'!K881,'Ref. Cuotas'!K881)-1,"")</f>
        <v>1323</v>
      </c>
    </row>
    <row r="883" spans="31:43" ht="17.25" customHeight="1" x14ac:dyDescent="0.3">
      <c r="AE883" s="5" t="s">
        <v>878</v>
      </c>
      <c r="AF883" s="5" t="s">
        <v>3961</v>
      </c>
      <c r="AG883" s="6" t="s">
        <v>3071</v>
      </c>
      <c r="AH883" s="6" t="s">
        <v>4121</v>
      </c>
      <c r="AI883" s="7">
        <f>IFERROR(RANK('Ref. Cuotas'!H882,'Ref. Cuotas'!H:H,0)+COUNTIF('Ref. Cuotas'!$H$7:'Ref. Cuotas'!H882,'Ref. Cuotas'!H882)-1,"")</f>
        <v>2200</v>
      </c>
      <c r="AJ883" s="7">
        <f>IFERROR(RANK('Ref. Cuotas'!I882,'Ref. Cuotas'!I:I,0)+COUNTIF('Ref. Cuotas'!$I$7:'Ref. Cuotas'!I882,'Ref. Cuotas'!I882)-1,"")</f>
        <v>1591</v>
      </c>
      <c r="AK883" s="7">
        <f>IFERROR(RANK('Ref. Cuotas'!J882,'Ref. Cuotas'!J:J,0)+COUNTIF('Ref. Cuotas'!$J$7:'Ref. Cuotas'!J882,'Ref. Cuotas'!J882)-1,"")</f>
        <v>1398</v>
      </c>
      <c r="AL883" s="7">
        <f>IFERROR(RANK('Ref. Cuotas'!K882,'Ref. Cuotas'!K:K,0)+COUNTIF('Ref. Cuotas'!$K$7:'Ref. Cuotas'!K882,'Ref. Cuotas'!K882)-1,"")</f>
        <v>2661</v>
      </c>
      <c r="AM883" s="7">
        <f>IFERROR(RANK('Ref. Cuotas'!L882,'Ref. Cuotas'!L:L,0)+COUNTIF('Ref. Cuotas'!$L$7:'Ref. Cuotas'!L882,'Ref. Cuotas'!L882)-1,"")</f>
        <v>2658</v>
      </c>
      <c r="AN883" s="7">
        <f>IFERROR(RANK('Ref. Cuotas'!M882,'Ref. Cuotas'!M:M,0)+COUNTIF('Ref. Cuotas'!$M$7:'Ref. Cuotas'!M882,'Ref. Cuotas'!M882)-1,"")</f>
        <v>1585</v>
      </c>
      <c r="AO883" s="7">
        <f>IFERROR(RANK('Ref. Cuotas'!H882,'Ref. Cuotas'!H:H,1)+COUNTIF('Ref. Cuotas'!$H$7:'Ref. Cuotas'!H882,'Ref. Cuotas'!H882)-1,"")</f>
        <v>603</v>
      </c>
      <c r="AP883" s="7">
        <f>IFERROR(RANK('Ref. Cuotas'!J882,'Ref. Cuotas'!J:J,1)+COUNTIF('Ref. Cuotas'!$J$7:'Ref. Cuotas'!J882,'Ref. Cuotas'!J882)-1,"")</f>
        <v>573</v>
      </c>
      <c r="AQ883" s="7">
        <f>IFERROR(RANK('Ref. Cuotas'!K882,'Ref. Cuotas'!K:K,1)+COUNTIF('Ref. Cuotas'!$K$7:'Ref. Cuotas'!K882,'Ref. Cuotas'!K882)-1,"")</f>
        <v>79</v>
      </c>
    </row>
    <row r="884" spans="31:43" ht="17.25" customHeight="1" x14ac:dyDescent="0.3">
      <c r="AE884" s="5" t="s">
        <v>879</v>
      </c>
      <c r="AF884" s="5" t="s">
        <v>3962</v>
      </c>
      <c r="AG884" s="6" t="s">
        <v>3071</v>
      </c>
      <c r="AH884" s="6" t="s">
        <v>4138</v>
      </c>
      <c r="AI884" s="7">
        <f>IFERROR(RANK('Ref. Cuotas'!H883,'Ref. Cuotas'!H:H,0)+COUNTIF('Ref. Cuotas'!$H$7:'Ref. Cuotas'!H883,'Ref. Cuotas'!H883)-1,"")</f>
        <v>619</v>
      </c>
      <c r="AJ884" s="7">
        <f>IFERROR(RANK('Ref. Cuotas'!I883,'Ref. Cuotas'!I:I,0)+COUNTIF('Ref. Cuotas'!$I$7:'Ref. Cuotas'!I883,'Ref. Cuotas'!I883)-1,"")</f>
        <v>1592</v>
      </c>
      <c r="AK884" s="7">
        <f>IFERROR(RANK('Ref. Cuotas'!J883,'Ref. Cuotas'!J:J,0)+COUNTIF('Ref. Cuotas'!$J$7:'Ref. Cuotas'!J883,'Ref. Cuotas'!J883)-1,"")</f>
        <v>1399</v>
      </c>
      <c r="AL884" s="7">
        <f>IFERROR(RANK('Ref. Cuotas'!K883,'Ref. Cuotas'!K:K,0)+COUNTIF('Ref. Cuotas'!$K$7:'Ref. Cuotas'!K883,'Ref. Cuotas'!K883)-1,"")</f>
        <v>2662</v>
      </c>
      <c r="AM884" s="7">
        <f>IFERROR(RANK('Ref. Cuotas'!L883,'Ref. Cuotas'!L:L,0)+COUNTIF('Ref. Cuotas'!$L$7:'Ref. Cuotas'!L883,'Ref. Cuotas'!L883)-1,"")</f>
        <v>2659</v>
      </c>
      <c r="AN884" s="7">
        <f>IFERROR(RANK('Ref. Cuotas'!M883,'Ref. Cuotas'!M:M,0)+COUNTIF('Ref. Cuotas'!$M$7:'Ref. Cuotas'!M883,'Ref. Cuotas'!M883)-1,"")</f>
        <v>1586</v>
      </c>
      <c r="AO884" s="7">
        <f>IFERROR(RANK('Ref. Cuotas'!H883,'Ref. Cuotas'!H:H,1)+COUNTIF('Ref. Cuotas'!$H$7:'Ref. Cuotas'!H883,'Ref. Cuotas'!H883)-1,"")</f>
        <v>2184</v>
      </c>
      <c r="AP884" s="7">
        <f>IFERROR(RANK('Ref. Cuotas'!J883,'Ref. Cuotas'!J:J,1)+COUNTIF('Ref. Cuotas'!$J$7:'Ref. Cuotas'!J883,'Ref. Cuotas'!J883)-1,"")</f>
        <v>574</v>
      </c>
      <c r="AQ884" s="7">
        <f>IFERROR(RANK('Ref. Cuotas'!K883,'Ref. Cuotas'!K:K,1)+COUNTIF('Ref. Cuotas'!$K$7:'Ref. Cuotas'!K883,'Ref. Cuotas'!K883)-1,"")</f>
        <v>80</v>
      </c>
    </row>
    <row r="885" spans="31:43" ht="17.25" customHeight="1" x14ac:dyDescent="0.3">
      <c r="AE885" s="5" t="s">
        <v>880</v>
      </c>
      <c r="AF885" s="5" t="s">
        <v>3963</v>
      </c>
      <c r="AG885" s="6" t="s">
        <v>3071</v>
      </c>
      <c r="AH885" s="6" t="s">
        <v>4122</v>
      </c>
      <c r="AI885" s="7">
        <f>IFERROR(RANK('Ref. Cuotas'!H884,'Ref. Cuotas'!H:H,0)+COUNTIF('Ref. Cuotas'!$H$7:'Ref. Cuotas'!H884,'Ref. Cuotas'!H884)-1,"")</f>
        <v>251</v>
      </c>
      <c r="AJ885" s="7">
        <f>IFERROR(RANK('Ref. Cuotas'!I884,'Ref. Cuotas'!I:I,0)+COUNTIF('Ref. Cuotas'!$I$7:'Ref. Cuotas'!I884,'Ref. Cuotas'!I884)-1,"")</f>
        <v>397</v>
      </c>
      <c r="AK885" s="7">
        <f>IFERROR(RANK('Ref. Cuotas'!J884,'Ref. Cuotas'!J:J,0)+COUNTIF('Ref. Cuotas'!$J$7:'Ref. Cuotas'!J884,'Ref. Cuotas'!J884)-1,"")</f>
        <v>509</v>
      </c>
      <c r="AL885" s="7">
        <f>IFERROR(RANK('Ref. Cuotas'!K884,'Ref. Cuotas'!K:K,0)+COUNTIF('Ref. Cuotas'!$K$7:'Ref. Cuotas'!K884,'Ref. Cuotas'!K884)-1,"")</f>
        <v>48</v>
      </c>
      <c r="AM885" s="7">
        <f>IFERROR(RANK('Ref. Cuotas'!L884,'Ref. Cuotas'!L:L,0)+COUNTIF('Ref. Cuotas'!$L$7:'Ref. Cuotas'!L884,'Ref. Cuotas'!L884)-1,"")</f>
        <v>28</v>
      </c>
      <c r="AN885" s="7">
        <f>IFERROR(RANK('Ref. Cuotas'!M884,'Ref. Cuotas'!M:M,0)+COUNTIF('Ref. Cuotas'!$M$7:'Ref. Cuotas'!M884,'Ref. Cuotas'!M884)-1,"")</f>
        <v>370</v>
      </c>
      <c r="AO885" s="7">
        <f>IFERROR(RANK('Ref. Cuotas'!H884,'Ref. Cuotas'!H:H,1)+COUNTIF('Ref. Cuotas'!$H$7:'Ref. Cuotas'!H884,'Ref. Cuotas'!H884)-1,"")</f>
        <v>2552</v>
      </c>
      <c r="AP885" s="7">
        <f>IFERROR(RANK('Ref. Cuotas'!J884,'Ref. Cuotas'!J:J,1)+COUNTIF('Ref. Cuotas'!$J$7:'Ref. Cuotas'!J884,'Ref. Cuotas'!J884)-1,"")</f>
        <v>2294</v>
      </c>
      <c r="AQ885" s="7">
        <f>IFERROR(RANK('Ref. Cuotas'!K884,'Ref. Cuotas'!K:K,1)+COUNTIF('Ref. Cuotas'!$K$7:'Ref. Cuotas'!K884,'Ref. Cuotas'!K884)-1,"")</f>
        <v>2755</v>
      </c>
    </row>
    <row r="886" spans="31:43" ht="17.25" customHeight="1" x14ac:dyDescent="0.3">
      <c r="AE886" s="5" t="s">
        <v>881</v>
      </c>
      <c r="AF886" s="5" t="s">
        <v>3964</v>
      </c>
      <c r="AG886" s="6" t="s">
        <v>3071</v>
      </c>
      <c r="AH886" s="6" t="s">
        <v>4123</v>
      </c>
      <c r="AI886" s="7">
        <f>IFERROR(RANK('Ref. Cuotas'!H885,'Ref. Cuotas'!H:H,0)+COUNTIF('Ref. Cuotas'!$H$7:'Ref. Cuotas'!H885,'Ref. Cuotas'!H885)-1,"")</f>
        <v>1635</v>
      </c>
      <c r="AJ886" s="7">
        <f>IFERROR(RANK('Ref. Cuotas'!I885,'Ref. Cuotas'!I:I,0)+COUNTIF('Ref. Cuotas'!$I$7:'Ref. Cuotas'!I885,'Ref. Cuotas'!I885)-1,"")</f>
        <v>322</v>
      </c>
      <c r="AK886" s="7">
        <f>IFERROR(RANK('Ref. Cuotas'!J885,'Ref. Cuotas'!J:J,0)+COUNTIF('Ref. Cuotas'!$J$7:'Ref. Cuotas'!J885,'Ref. Cuotas'!J885)-1,"")</f>
        <v>720</v>
      </c>
      <c r="AL886" s="7">
        <f>IFERROR(RANK('Ref. Cuotas'!K885,'Ref. Cuotas'!K:K,0)+COUNTIF('Ref. Cuotas'!$K$7:'Ref. Cuotas'!K885,'Ref. Cuotas'!K885)-1,"")</f>
        <v>929</v>
      </c>
      <c r="AM886" s="7">
        <f>IFERROR(RANK('Ref. Cuotas'!L885,'Ref. Cuotas'!L:L,0)+COUNTIF('Ref. Cuotas'!$L$7:'Ref. Cuotas'!L885,'Ref. Cuotas'!L885)-1,"")</f>
        <v>728</v>
      </c>
      <c r="AN886" s="7">
        <f>IFERROR(RANK('Ref. Cuotas'!M885,'Ref. Cuotas'!M:M,0)+COUNTIF('Ref. Cuotas'!$M$7:'Ref. Cuotas'!M885,'Ref. Cuotas'!M885)-1,"")</f>
        <v>1587</v>
      </c>
      <c r="AO886" s="7">
        <f>IFERROR(RANK('Ref. Cuotas'!H885,'Ref. Cuotas'!H:H,1)+COUNTIF('Ref. Cuotas'!$H$7:'Ref. Cuotas'!H885,'Ref. Cuotas'!H885)-1,"")</f>
        <v>1168</v>
      </c>
      <c r="AP886" s="7">
        <f>IFERROR(RANK('Ref. Cuotas'!J885,'Ref. Cuotas'!J:J,1)+COUNTIF('Ref. Cuotas'!$J$7:'Ref. Cuotas'!J885,'Ref. Cuotas'!J885)-1,"")</f>
        <v>2083</v>
      </c>
      <c r="AQ886" s="7">
        <f>IFERROR(RANK('Ref. Cuotas'!K885,'Ref. Cuotas'!K:K,1)+COUNTIF('Ref. Cuotas'!$K$7:'Ref. Cuotas'!K885,'Ref. Cuotas'!K885)-1,"")</f>
        <v>1874</v>
      </c>
    </row>
    <row r="887" spans="31:43" ht="17.25" customHeight="1" x14ac:dyDescent="0.3">
      <c r="AE887" s="5" t="s">
        <v>882</v>
      </c>
      <c r="AF887" s="5" t="s">
        <v>3965</v>
      </c>
      <c r="AG887" s="6" t="s">
        <v>3071</v>
      </c>
      <c r="AH887" s="6" t="s">
        <v>4141</v>
      </c>
      <c r="AI887" s="7">
        <f>IFERROR(RANK('Ref. Cuotas'!H886,'Ref. Cuotas'!H:H,0)+COUNTIF('Ref. Cuotas'!$H$7:'Ref. Cuotas'!H886,'Ref. Cuotas'!H886)-1,"")</f>
        <v>255</v>
      </c>
      <c r="AJ887" s="7">
        <f>IFERROR(RANK('Ref. Cuotas'!I886,'Ref. Cuotas'!I:I,0)+COUNTIF('Ref. Cuotas'!$I$7:'Ref. Cuotas'!I886,'Ref. Cuotas'!I886)-1,"")</f>
        <v>1593</v>
      </c>
      <c r="AK887" s="7">
        <f>IFERROR(RANK('Ref. Cuotas'!J886,'Ref. Cuotas'!J:J,0)+COUNTIF('Ref. Cuotas'!$J$7:'Ref. Cuotas'!J886,'Ref. Cuotas'!J886)-1,"")</f>
        <v>1400</v>
      </c>
      <c r="AL887" s="7">
        <f>IFERROR(RANK('Ref. Cuotas'!K886,'Ref. Cuotas'!K:K,0)+COUNTIF('Ref. Cuotas'!$K$7:'Ref. Cuotas'!K886,'Ref. Cuotas'!K886)-1,"")</f>
        <v>934</v>
      </c>
      <c r="AM887" s="7">
        <f>IFERROR(RANK('Ref. Cuotas'!L886,'Ref. Cuotas'!L:L,0)+COUNTIF('Ref. Cuotas'!$L$7:'Ref. Cuotas'!L886,'Ref. Cuotas'!L886)-1,"")</f>
        <v>2105</v>
      </c>
      <c r="AN887" s="7">
        <f>IFERROR(RANK('Ref. Cuotas'!M886,'Ref. Cuotas'!M:M,0)+COUNTIF('Ref. Cuotas'!$M$7:'Ref. Cuotas'!M886,'Ref. Cuotas'!M886)-1,"")</f>
        <v>1588</v>
      </c>
      <c r="AO887" s="7">
        <f>IFERROR(RANK('Ref. Cuotas'!H886,'Ref. Cuotas'!H:H,1)+COUNTIF('Ref. Cuotas'!$H$7:'Ref. Cuotas'!H886,'Ref. Cuotas'!H886)-1,"")</f>
        <v>2548</v>
      </c>
      <c r="AP887" s="7">
        <f>IFERROR(RANK('Ref. Cuotas'!J886,'Ref. Cuotas'!J:J,1)+COUNTIF('Ref. Cuotas'!$J$7:'Ref. Cuotas'!J886,'Ref. Cuotas'!J886)-1,"")</f>
        <v>575</v>
      </c>
      <c r="AQ887" s="7">
        <f>IFERROR(RANK('Ref. Cuotas'!K886,'Ref. Cuotas'!K:K,1)+COUNTIF('Ref. Cuotas'!$K$7:'Ref. Cuotas'!K886,'Ref. Cuotas'!K886)-1,"")</f>
        <v>1869</v>
      </c>
    </row>
    <row r="888" spans="31:43" ht="17.25" customHeight="1" x14ac:dyDescent="0.3">
      <c r="AE888" s="5" t="s">
        <v>883</v>
      </c>
      <c r="AF888" s="5" t="s">
        <v>3966</v>
      </c>
      <c r="AG888" s="6" t="s">
        <v>3071</v>
      </c>
      <c r="AH888" s="6" t="s">
        <v>4092</v>
      </c>
      <c r="AI888" s="7">
        <f>IFERROR(RANK('Ref. Cuotas'!H887,'Ref. Cuotas'!H:H,0)+COUNTIF('Ref. Cuotas'!$H$7:'Ref. Cuotas'!H887,'Ref. Cuotas'!H887)-1,"")</f>
        <v>1567</v>
      </c>
      <c r="AJ888" s="7">
        <f>IFERROR(RANK('Ref. Cuotas'!I887,'Ref. Cuotas'!I:I,0)+COUNTIF('Ref. Cuotas'!$I$7:'Ref. Cuotas'!I887,'Ref. Cuotas'!I887)-1,"")</f>
        <v>461</v>
      </c>
      <c r="AK888" s="7">
        <f>IFERROR(RANK('Ref. Cuotas'!J887,'Ref. Cuotas'!J:J,0)+COUNTIF('Ref. Cuotas'!$J$7:'Ref. Cuotas'!J887,'Ref. Cuotas'!J887)-1,"")</f>
        <v>785</v>
      </c>
      <c r="AL888" s="7">
        <f>IFERROR(RANK('Ref. Cuotas'!K887,'Ref. Cuotas'!K:K,0)+COUNTIF('Ref. Cuotas'!$K$7:'Ref. Cuotas'!K887,'Ref. Cuotas'!K887)-1,"")</f>
        <v>572</v>
      </c>
      <c r="AM888" s="7">
        <f>IFERROR(RANK('Ref. Cuotas'!L887,'Ref. Cuotas'!L:L,0)+COUNTIF('Ref. Cuotas'!$L$7:'Ref. Cuotas'!L887,'Ref. Cuotas'!L887)-1,"")</f>
        <v>458</v>
      </c>
      <c r="AN888" s="7">
        <f>IFERROR(RANK('Ref. Cuotas'!M887,'Ref. Cuotas'!M:M,0)+COUNTIF('Ref. Cuotas'!$M$7:'Ref. Cuotas'!M887,'Ref. Cuotas'!M887)-1,"")</f>
        <v>1589</v>
      </c>
      <c r="AO888" s="7">
        <f>IFERROR(RANK('Ref. Cuotas'!H887,'Ref. Cuotas'!H:H,1)+COUNTIF('Ref. Cuotas'!$H$7:'Ref. Cuotas'!H887,'Ref. Cuotas'!H887)-1,"")</f>
        <v>1236</v>
      </c>
      <c r="AP888" s="7">
        <f>IFERROR(RANK('Ref. Cuotas'!J887,'Ref. Cuotas'!J:J,1)+COUNTIF('Ref. Cuotas'!$J$7:'Ref. Cuotas'!J887,'Ref. Cuotas'!J887)-1,"")</f>
        <v>2018</v>
      </c>
      <c r="AQ888" s="7">
        <f>IFERROR(RANK('Ref. Cuotas'!K887,'Ref. Cuotas'!K:K,1)+COUNTIF('Ref. Cuotas'!$K$7:'Ref. Cuotas'!K887,'Ref. Cuotas'!K887)-1,"")</f>
        <v>2231</v>
      </c>
    </row>
    <row r="889" spans="31:43" ht="17.25" customHeight="1" x14ac:dyDescent="0.3">
      <c r="AE889" s="5" t="s">
        <v>884</v>
      </c>
      <c r="AF889" s="5" t="s">
        <v>3967</v>
      </c>
      <c r="AG889" s="6" t="s">
        <v>3071</v>
      </c>
      <c r="AH889" s="6" t="s">
        <v>4093</v>
      </c>
      <c r="AI889" s="7">
        <f>IFERROR(RANK('Ref. Cuotas'!H888,'Ref. Cuotas'!H:H,0)+COUNTIF('Ref. Cuotas'!$H$7:'Ref. Cuotas'!H888,'Ref. Cuotas'!H888)-1,"")</f>
        <v>757</v>
      </c>
      <c r="AJ889" s="7">
        <f>IFERROR(RANK('Ref. Cuotas'!I888,'Ref. Cuotas'!I:I,0)+COUNTIF('Ref. Cuotas'!$I$7:'Ref. Cuotas'!I888,'Ref. Cuotas'!I888)-1,"")</f>
        <v>887</v>
      </c>
      <c r="AK889" s="7">
        <f>IFERROR(RANK('Ref. Cuotas'!J888,'Ref. Cuotas'!J:J,0)+COUNTIF('Ref. Cuotas'!$J$7:'Ref. Cuotas'!J888,'Ref. Cuotas'!J888)-1,"")</f>
        <v>167</v>
      </c>
      <c r="AL889" s="7">
        <f>IFERROR(RANK('Ref. Cuotas'!K888,'Ref. Cuotas'!K:K,0)+COUNTIF('Ref. Cuotas'!$K$7:'Ref. Cuotas'!K888,'Ref. Cuotas'!K888)-1,"")</f>
        <v>819</v>
      </c>
      <c r="AM889" s="7">
        <f>IFERROR(RANK('Ref. Cuotas'!L888,'Ref. Cuotas'!L:L,0)+COUNTIF('Ref. Cuotas'!$L$7:'Ref. Cuotas'!L888,'Ref. Cuotas'!L888)-1,"")</f>
        <v>781</v>
      </c>
      <c r="AN889" s="7">
        <f>IFERROR(RANK('Ref. Cuotas'!M888,'Ref. Cuotas'!M:M,0)+COUNTIF('Ref. Cuotas'!$M$7:'Ref. Cuotas'!M888,'Ref. Cuotas'!M888)-1,"")</f>
        <v>371</v>
      </c>
      <c r="AO889" s="7">
        <f>IFERROR(RANK('Ref. Cuotas'!H888,'Ref. Cuotas'!H:H,1)+COUNTIF('Ref. Cuotas'!$H$7:'Ref. Cuotas'!H888,'Ref. Cuotas'!H888)-1,"")</f>
        <v>2046</v>
      </c>
      <c r="AP889" s="7">
        <f>IFERROR(RANK('Ref. Cuotas'!J888,'Ref. Cuotas'!J:J,1)+COUNTIF('Ref. Cuotas'!$J$7:'Ref. Cuotas'!J888,'Ref. Cuotas'!J888)-1,"")</f>
        <v>2636</v>
      </c>
      <c r="AQ889" s="7">
        <f>IFERROR(RANK('Ref. Cuotas'!K888,'Ref. Cuotas'!K:K,1)+COUNTIF('Ref. Cuotas'!$K$7:'Ref. Cuotas'!K888,'Ref. Cuotas'!K888)-1,"")</f>
        <v>1984</v>
      </c>
    </row>
    <row r="890" spans="31:43" ht="17.25" customHeight="1" x14ac:dyDescent="0.3">
      <c r="AE890" s="5" t="s">
        <v>885</v>
      </c>
      <c r="AF890" s="5" t="s">
        <v>3968</v>
      </c>
      <c r="AG890" s="6" t="s">
        <v>3071</v>
      </c>
      <c r="AH890" s="6" t="s">
        <v>4094</v>
      </c>
      <c r="AI890" s="7">
        <f>IFERROR(RANK('Ref. Cuotas'!H889,'Ref. Cuotas'!H:H,0)+COUNTIF('Ref. Cuotas'!$H$7:'Ref. Cuotas'!H889,'Ref. Cuotas'!H889)-1,"")</f>
        <v>1225</v>
      </c>
      <c r="AJ890" s="7">
        <f>IFERROR(RANK('Ref. Cuotas'!I889,'Ref. Cuotas'!I:I,0)+COUNTIF('Ref. Cuotas'!$I$7:'Ref. Cuotas'!I889,'Ref. Cuotas'!I889)-1,"")</f>
        <v>1594</v>
      </c>
      <c r="AK890" s="7">
        <f>IFERROR(RANK('Ref. Cuotas'!J889,'Ref. Cuotas'!J:J,0)+COUNTIF('Ref. Cuotas'!$J$7:'Ref. Cuotas'!J889,'Ref. Cuotas'!J889)-1,"")</f>
        <v>1401</v>
      </c>
      <c r="AL890" s="7">
        <f>IFERROR(RANK('Ref. Cuotas'!K889,'Ref. Cuotas'!K:K,0)+COUNTIF('Ref. Cuotas'!$K$7:'Ref. Cuotas'!K889,'Ref. Cuotas'!K889)-1,"")</f>
        <v>2450</v>
      </c>
      <c r="AM890" s="7">
        <f>IFERROR(RANK('Ref. Cuotas'!L889,'Ref. Cuotas'!L:L,0)+COUNTIF('Ref. Cuotas'!$L$7:'Ref. Cuotas'!L889,'Ref. Cuotas'!L889)-1,"")</f>
        <v>2317</v>
      </c>
      <c r="AN890" s="7">
        <f>IFERROR(RANK('Ref. Cuotas'!M889,'Ref. Cuotas'!M:M,0)+COUNTIF('Ref. Cuotas'!$M$7:'Ref. Cuotas'!M889,'Ref. Cuotas'!M889)-1,"")</f>
        <v>372</v>
      </c>
      <c r="AO890" s="7">
        <f>IFERROR(RANK('Ref. Cuotas'!H889,'Ref. Cuotas'!H:H,1)+COUNTIF('Ref. Cuotas'!$H$7:'Ref. Cuotas'!H889,'Ref. Cuotas'!H889)-1,"")</f>
        <v>1578</v>
      </c>
      <c r="AP890" s="7">
        <f>IFERROR(RANK('Ref. Cuotas'!J889,'Ref. Cuotas'!J:J,1)+COUNTIF('Ref. Cuotas'!$J$7:'Ref. Cuotas'!J889,'Ref. Cuotas'!J889)-1,"")</f>
        <v>576</v>
      </c>
      <c r="AQ890" s="7">
        <f>IFERROR(RANK('Ref. Cuotas'!K889,'Ref. Cuotas'!K:K,1)+COUNTIF('Ref. Cuotas'!$K$7:'Ref. Cuotas'!K889,'Ref. Cuotas'!K889)-1,"")</f>
        <v>353</v>
      </c>
    </row>
    <row r="891" spans="31:43" ht="17.25" customHeight="1" x14ac:dyDescent="0.3">
      <c r="AE891" s="5" t="s">
        <v>886</v>
      </c>
      <c r="AF891" s="5" t="s">
        <v>3969</v>
      </c>
      <c r="AG891" s="6" t="s">
        <v>3071</v>
      </c>
      <c r="AH891" s="6" t="s">
        <v>4137</v>
      </c>
      <c r="AI891" s="7">
        <f>IFERROR(RANK('Ref. Cuotas'!H890,'Ref. Cuotas'!H:H,0)+COUNTIF('Ref. Cuotas'!$H$7:'Ref. Cuotas'!H890,'Ref. Cuotas'!H890)-1,"")</f>
        <v>1829</v>
      </c>
      <c r="AJ891" s="7">
        <f>IFERROR(RANK('Ref. Cuotas'!I890,'Ref. Cuotas'!I:I,0)+COUNTIF('Ref. Cuotas'!$I$7:'Ref. Cuotas'!I890,'Ref. Cuotas'!I890)-1,"")</f>
        <v>1595</v>
      </c>
      <c r="AK891" s="7">
        <f>IFERROR(RANK('Ref. Cuotas'!J890,'Ref. Cuotas'!J:J,0)+COUNTIF('Ref. Cuotas'!$J$7:'Ref. Cuotas'!J890,'Ref. Cuotas'!J890)-1,"")</f>
        <v>1402</v>
      </c>
      <c r="AL891" s="7">
        <f>IFERROR(RANK('Ref. Cuotas'!K890,'Ref. Cuotas'!K:K,0)+COUNTIF('Ref. Cuotas'!$K$7:'Ref. Cuotas'!K890,'Ref. Cuotas'!K890)-1,"")</f>
        <v>1355</v>
      </c>
      <c r="AM891" s="7">
        <f>IFERROR(RANK('Ref. Cuotas'!L890,'Ref. Cuotas'!L:L,0)+COUNTIF('Ref. Cuotas'!$L$7:'Ref. Cuotas'!L890,'Ref. Cuotas'!L890)-1,"")</f>
        <v>1812</v>
      </c>
      <c r="AN891" s="7">
        <f>IFERROR(RANK('Ref. Cuotas'!M890,'Ref. Cuotas'!M:M,0)+COUNTIF('Ref. Cuotas'!$M$7:'Ref. Cuotas'!M890,'Ref. Cuotas'!M890)-1,"")</f>
        <v>373</v>
      </c>
      <c r="AO891" s="7">
        <f>IFERROR(RANK('Ref. Cuotas'!H890,'Ref. Cuotas'!H:H,1)+COUNTIF('Ref. Cuotas'!$H$7:'Ref. Cuotas'!H890,'Ref. Cuotas'!H890)-1,"")</f>
        <v>974</v>
      </c>
      <c r="AP891" s="7">
        <f>IFERROR(RANK('Ref. Cuotas'!J890,'Ref. Cuotas'!J:J,1)+COUNTIF('Ref. Cuotas'!$J$7:'Ref. Cuotas'!J890,'Ref. Cuotas'!J890)-1,"")</f>
        <v>577</v>
      </c>
      <c r="AQ891" s="7">
        <f>IFERROR(RANK('Ref. Cuotas'!K890,'Ref. Cuotas'!K:K,1)+COUNTIF('Ref. Cuotas'!$K$7:'Ref. Cuotas'!K890,'Ref. Cuotas'!K890)-1,"")</f>
        <v>1448</v>
      </c>
    </row>
    <row r="892" spans="31:43" ht="17.25" customHeight="1" x14ac:dyDescent="0.3">
      <c r="AE892" s="5" t="s">
        <v>887</v>
      </c>
      <c r="AF892" s="5" t="s">
        <v>3970</v>
      </c>
      <c r="AG892" s="6" t="s">
        <v>3071</v>
      </c>
      <c r="AH892" s="6" t="s">
        <v>4169</v>
      </c>
      <c r="AI892" s="7">
        <f>IFERROR(RANK('Ref. Cuotas'!H891,'Ref. Cuotas'!H:H,0)+COUNTIF('Ref. Cuotas'!$H$7:'Ref. Cuotas'!H891,'Ref. Cuotas'!H891)-1,"")</f>
        <v>697</v>
      </c>
      <c r="AJ892" s="7">
        <f>IFERROR(RANK('Ref. Cuotas'!I891,'Ref. Cuotas'!I:I,0)+COUNTIF('Ref. Cuotas'!$I$7:'Ref. Cuotas'!I891,'Ref. Cuotas'!I891)-1,"")</f>
        <v>802</v>
      </c>
      <c r="AK892" s="7">
        <f>IFERROR(RANK('Ref. Cuotas'!J891,'Ref. Cuotas'!J:J,0)+COUNTIF('Ref. Cuotas'!$J$7:'Ref. Cuotas'!J891,'Ref. Cuotas'!J891)-1,"")</f>
        <v>1403</v>
      </c>
      <c r="AL892" s="7">
        <f>IFERROR(RANK('Ref. Cuotas'!K891,'Ref. Cuotas'!K:K,0)+COUNTIF('Ref. Cuotas'!$K$7:'Ref. Cuotas'!K891,'Ref. Cuotas'!K891)-1,"")</f>
        <v>425</v>
      </c>
      <c r="AM892" s="7">
        <f>IFERROR(RANK('Ref. Cuotas'!L891,'Ref. Cuotas'!L:L,0)+COUNTIF('Ref. Cuotas'!$L$7:'Ref. Cuotas'!L891,'Ref. Cuotas'!L891)-1,"")</f>
        <v>335</v>
      </c>
      <c r="AN892" s="7">
        <f>IFERROR(RANK('Ref. Cuotas'!M891,'Ref. Cuotas'!M:M,0)+COUNTIF('Ref. Cuotas'!$M$7:'Ref. Cuotas'!M891,'Ref. Cuotas'!M891)-1,"")</f>
        <v>1590</v>
      </c>
      <c r="AO892" s="7">
        <f>IFERROR(RANK('Ref. Cuotas'!H891,'Ref. Cuotas'!H:H,1)+COUNTIF('Ref. Cuotas'!$H$7:'Ref. Cuotas'!H891,'Ref. Cuotas'!H891)-1,"")</f>
        <v>2106</v>
      </c>
      <c r="AP892" s="7">
        <f>IFERROR(RANK('Ref. Cuotas'!J891,'Ref. Cuotas'!J:J,1)+COUNTIF('Ref. Cuotas'!$J$7:'Ref. Cuotas'!J891,'Ref. Cuotas'!J891)-1,"")</f>
        <v>578</v>
      </c>
      <c r="AQ892" s="7">
        <f>IFERROR(RANK('Ref. Cuotas'!K891,'Ref. Cuotas'!K:K,1)+COUNTIF('Ref. Cuotas'!$K$7:'Ref. Cuotas'!K891,'Ref. Cuotas'!K891)-1,"")</f>
        <v>2378</v>
      </c>
    </row>
    <row r="893" spans="31:43" ht="17.25" customHeight="1" x14ac:dyDescent="0.3">
      <c r="AE893" s="5" t="s">
        <v>888</v>
      </c>
      <c r="AF893" s="5" t="s">
        <v>3971</v>
      </c>
      <c r="AG893" s="6" t="s">
        <v>3071</v>
      </c>
      <c r="AH893" s="6" t="s">
        <v>4114</v>
      </c>
      <c r="AI893" s="7">
        <f>IFERROR(RANK('Ref. Cuotas'!H892,'Ref. Cuotas'!H:H,0)+COUNTIF('Ref. Cuotas'!$H$7:'Ref. Cuotas'!H892,'Ref. Cuotas'!H892)-1,"")</f>
        <v>1601</v>
      </c>
      <c r="AJ893" s="7">
        <f>IFERROR(RANK('Ref. Cuotas'!I892,'Ref. Cuotas'!I:I,0)+COUNTIF('Ref. Cuotas'!$I$7:'Ref. Cuotas'!I892,'Ref. Cuotas'!I892)-1,"")</f>
        <v>1596</v>
      </c>
      <c r="AK893" s="7">
        <f>IFERROR(RANK('Ref. Cuotas'!J892,'Ref. Cuotas'!J:J,0)+COUNTIF('Ref. Cuotas'!$J$7:'Ref. Cuotas'!J892,'Ref. Cuotas'!J892)-1,"")</f>
        <v>1404</v>
      </c>
      <c r="AL893" s="7">
        <f>IFERROR(RANK('Ref. Cuotas'!K892,'Ref. Cuotas'!K:K,0)+COUNTIF('Ref. Cuotas'!$K$7:'Ref. Cuotas'!K892,'Ref. Cuotas'!K892)-1,"")</f>
        <v>855</v>
      </c>
      <c r="AM893" s="7">
        <f>IFERROR(RANK('Ref. Cuotas'!L892,'Ref. Cuotas'!L:L,0)+COUNTIF('Ref. Cuotas'!$L$7:'Ref. Cuotas'!L892,'Ref. Cuotas'!L892)-1,"")</f>
        <v>2318</v>
      </c>
      <c r="AN893" s="7">
        <f>IFERROR(RANK('Ref. Cuotas'!M892,'Ref. Cuotas'!M:M,0)+COUNTIF('Ref. Cuotas'!$M$7:'Ref. Cuotas'!M892,'Ref. Cuotas'!M892)-1,"")</f>
        <v>374</v>
      </c>
      <c r="AO893" s="7">
        <f>IFERROR(RANK('Ref. Cuotas'!H892,'Ref. Cuotas'!H:H,1)+COUNTIF('Ref. Cuotas'!$H$7:'Ref. Cuotas'!H892,'Ref. Cuotas'!H892)-1,"")</f>
        <v>1202</v>
      </c>
      <c r="AP893" s="7">
        <f>IFERROR(RANK('Ref. Cuotas'!J892,'Ref. Cuotas'!J:J,1)+COUNTIF('Ref. Cuotas'!$J$7:'Ref. Cuotas'!J892,'Ref. Cuotas'!J892)-1,"")</f>
        <v>579</v>
      </c>
      <c r="AQ893" s="7">
        <f>IFERROR(RANK('Ref. Cuotas'!K892,'Ref. Cuotas'!K:K,1)+COUNTIF('Ref. Cuotas'!$K$7:'Ref. Cuotas'!K892,'Ref. Cuotas'!K892)-1,"")</f>
        <v>1948</v>
      </c>
    </row>
    <row r="894" spans="31:43" ht="17.25" customHeight="1" x14ac:dyDescent="0.3">
      <c r="AE894" s="5" t="s">
        <v>889</v>
      </c>
      <c r="AF894" s="5" t="s">
        <v>3972</v>
      </c>
      <c r="AG894" s="6" t="s">
        <v>3071</v>
      </c>
      <c r="AH894" s="6" t="s">
        <v>4180</v>
      </c>
      <c r="AI894" s="7">
        <f>IFERROR(RANK('Ref. Cuotas'!H893,'Ref. Cuotas'!H:H,0)+COUNTIF('Ref. Cuotas'!$H$7:'Ref. Cuotas'!H893,'Ref. Cuotas'!H893)-1,"")</f>
        <v>1587</v>
      </c>
      <c r="AJ894" s="7">
        <f>IFERROR(RANK('Ref. Cuotas'!I893,'Ref. Cuotas'!I:I,0)+COUNTIF('Ref. Cuotas'!$I$7:'Ref. Cuotas'!I893,'Ref. Cuotas'!I893)-1,"")</f>
        <v>1597</v>
      </c>
      <c r="AK894" s="7">
        <f>IFERROR(RANK('Ref. Cuotas'!J893,'Ref. Cuotas'!J:J,0)+COUNTIF('Ref. Cuotas'!$J$7:'Ref. Cuotas'!J893,'Ref. Cuotas'!J893)-1,"")</f>
        <v>226</v>
      </c>
      <c r="AL894" s="7">
        <f>IFERROR(RANK('Ref. Cuotas'!K893,'Ref. Cuotas'!K:K,0)+COUNTIF('Ref. Cuotas'!$K$7:'Ref. Cuotas'!K893,'Ref. Cuotas'!K893)-1,"")</f>
        <v>1070</v>
      </c>
      <c r="AM894" s="7">
        <f>IFERROR(RANK('Ref. Cuotas'!L893,'Ref. Cuotas'!L:L,0)+COUNTIF('Ref. Cuotas'!$L$7:'Ref. Cuotas'!L893,'Ref. Cuotas'!L893)-1,"")</f>
        <v>2106</v>
      </c>
      <c r="AN894" s="7">
        <f>IFERROR(RANK('Ref. Cuotas'!M893,'Ref. Cuotas'!M:M,0)+COUNTIF('Ref. Cuotas'!$M$7:'Ref. Cuotas'!M893,'Ref. Cuotas'!M893)-1,"")</f>
        <v>140</v>
      </c>
      <c r="AO894" s="7">
        <f>IFERROR(RANK('Ref. Cuotas'!H893,'Ref. Cuotas'!H:H,1)+COUNTIF('Ref. Cuotas'!$H$7:'Ref. Cuotas'!H893,'Ref. Cuotas'!H893)-1,"")</f>
        <v>1216</v>
      </c>
      <c r="AP894" s="7">
        <f>IFERROR(RANK('Ref. Cuotas'!J893,'Ref. Cuotas'!J:J,1)+COUNTIF('Ref. Cuotas'!$J$7:'Ref. Cuotas'!J893,'Ref. Cuotas'!J893)-1,"")</f>
        <v>2577</v>
      </c>
      <c r="AQ894" s="7">
        <f>IFERROR(RANK('Ref. Cuotas'!K893,'Ref. Cuotas'!K:K,1)+COUNTIF('Ref. Cuotas'!$K$7:'Ref. Cuotas'!K893,'Ref. Cuotas'!K893)-1,"")</f>
        <v>1733</v>
      </c>
    </row>
    <row r="895" spans="31:43" ht="17.25" customHeight="1" x14ac:dyDescent="0.3">
      <c r="AE895" s="5" t="s">
        <v>890</v>
      </c>
      <c r="AF895" s="5" t="s">
        <v>3973</v>
      </c>
      <c r="AG895" s="6" t="s">
        <v>3072</v>
      </c>
      <c r="AH895" s="6" t="s">
        <v>4092</v>
      </c>
      <c r="AI895" s="7">
        <f>IFERROR(RANK('Ref. Cuotas'!H894,'Ref. Cuotas'!H:H,0)+COUNTIF('Ref. Cuotas'!$H$7:'Ref. Cuotas'!H894,'Ref. Cuotas'!H894)-1,"")</f>
        <v>296</v>
      </c>
      <c r="AJ895" s="7">
        <f>IFERROR(RANK('Ref. Cuotas'!I894,'Ref. Cuotas'!I:I,0)+COUNTIF('Ref. Cuotas'!$I$7:'Ref. Cuotas'!I894,'Ref. Cuotas'!I894)-1,"")</f>
        <v>422</v>
      </c>
      <c r="AK895" s="7">
        <f>IFERROR(RANK('Ref. Cuotas'!J894,'Ref. Cuotas'!J:J,0)+COUNTIF('Ref. Cuotas'!$J$7:'Ref. Cuotas'!J894,'Ref. Cuotas'!J894)-1,"")</f>
        <v>550</v>
      </c>
      <c r="AL895" s="7">
        <f>IFERROR(RANK('Ref. Cuotas'!K894,'Ref. Cuotas'!K:K,0)+COUNTIF('Ref. Cuotas'!$K$7:'Ref. Cuotas'!K894,'Ref. Cuotas'!K894)-1,"")</f>
        <v>447</v>
      </c>
      <c r="AM895" s="7">
        <f>IFERROR(RANK('Ref. Cuotas'!L894,'Ref. Cuotas'!L:L,0)+COUNTIF('Ref. Cuotas'!$L$7:'Ref. Cuotas'!L894,'Ref. Cuotas'!L894)-1,"")</f>
        <v>500</v>
      </c>
      <c r="AN895" s="7">
        <f>IFERROR(RANK('Ref. Cuotas'!M894,'Ref. Cuotas'!M:M,0)+COUNTIF('Ref. Cuotas'!$M$7:'Ref. Cuotas'!M894,'Ref. Cuotas'!M894)-1,"")</f>
        <v>1591</v>
      </c>
      <c r="AO895" s="7">
        <f>IFERROR(RANK('Ref. Cuotas'!H894,'Ref. Cuotas'!H:H,1)+COUNTIF('Ref. Cuotas'!$H$7:'Ref. Cuotas'!H894,'Ref. Cuotas'!H894)-1,"")</f>
        <v>2507</v>
      </c>
      <c r="AP895" s="7">
        <f>IFERROR(RANK('Ref. Cuotas'!J894,'Ref. Cuotas'!J:J,1)+COUNTIF('Ref. Cuotas'!$J$7:'Ref. Cuotas'!J894,'Ref. Cuotas'!J894)-1,"")</f>
        <v>2253</v>
      </c>
      <c r="AQ895" s="7">
        <f>IFERROR(RANK('Ref. Cuotas'!K894,'Ref. Cuotas'!K:K,1)+COUNTIF('Ref. Cuotas'!$K$7:'Ref. Cuotas'!K894,'Ref. Cuotas'!K894)-1,"")</f>
        <v>2356</v>
      </c>
    </row>
    <row r="896" spans="31:43" ht="17.25" customHeight="1" x14ac:dyDescent="0.3">
      <c r="AE896" s="5" t="s">
        <v>891</v>
      </c>
      <c r="AF896" s="5" t="s">
        <v>3974</v>
      </c>
      <c r="AG896" s="6" t="s">
        <v>3072</v>
      </c>
      <c r="AH896" s="6" t="s">
        <v>4088</v>
      </c>
      <c r="AI896" s="7">
        <f>IFERROR(RANK('Ref. Cuotas'!H895,'Ref. Cuotas'!H:H,0)+COUNTIF('Ref. Cuotas'!$H$7:'Ref. Cuotas'!H895,'Ref. Cuotas'!H895)-1,"")</f>
        <v>294</v>
      </c>
      <c r="AJ896" s="7">
        <f>IFERROR(RANK('Ref. Cuotas'!I895,'Ref. Cuotas'!I:I,0)+COUNTIF('Ref. Cuotas'!$I$7:'Ref. Cuotas'!I895,'Ref. Cuotas'!I895)-1,"")</f>
        <v>1598</v>
      </c>
      <c r="AK896" s="7">
        <f>IFERROR(RANK('Ref. Cuotas'!J895,'Ref. Cuotas'!J:J,0)+COUNTIF('Ref. Cuotas'!$J$7:'Ref. Cuotas'!J895,'Ref. Cuotas'!J895)-1,"")</f>
        <v>1405</v>
      </c>
      <c r="AL896" s="7">
        <f>IFERROR(RANK('Ref. Cuotas'!K895,'Ref. Cuotas'!K:K,0)+COUNTIF('Ref. Cuotas'!$K$7:'Ref. Cuotas'!K895,'Ref. Cuotas'!K895)-1,"")</f>
        <v>1512</v>
      </c>
      <c r="AM896" s="7">
        <f>IFERROR(RANK('Ref. Cuotas'!L895,'Ref. Cuotas'!L:L,0)+COUNTIF('Ref. Cuotas'!$L$7:'Ref. Cuotas'!L895,'Ref. Cuotas'!L895)-1,"")</f>
        <v>1200</v>
      </c>
      <c r="AN896" s="7">
        <f>IFERROR(RANK('Ref. Cuotas'!M895,'Ref. Cuotas'!M:M,0)+COUNTIF('Ref. Cuotas'!$M$7:'Ref. Cuotas'!M895,'Ref. Cuotas'!M895)-1,"")</f>
        <v>1592</v>
      </c>
      <c r="AO896" s="7">
        <f>IFERROR(RANK('Ref. Cuotas'!H895,'Ref. Cuotas'!H:H,1)+COUNTIF('Ref. Cuotas'!$H$7:'Ref. Cuotas'!H895,'Ref. Cuotas'!H895)-1,"")</f>
        <v>2509</v>
      </c>
      <c r="AP896" s="7">
        <f>IFERROR(RANK('Ref. Cuotas'!J895,'Ref. Cuotas'!J:J,1)+COUNTIF('Ref. Cuotas'!$J$7:'Ref. Cuotas'!J895,'Ref. Cuotas'!J895)-1,"")</f>
        <v>580</v>
      </c>
      <c r="AQ896" s="7">
        <f>IFERROR(RANK('Ref. Cuotas'!K895,'Ref. Cuotas'!K:K,1)+COUNTIF('Ref. Cuotas'!$K$7:'Ref. Cuotas'!K895,'Ref. Cuotas'!K895)-1,"")</f>
        <v>1291</v>
      </c>
    </row>
    <row r="897" spans="31:43" ht="17.25" customHeight="1" x14ac:dyDescent="0.3">
      <c r="AE897" s="5" t="s">
        <v>892</v>
      </c>
      <c r="AF897" s="5" t="s">
        <v>3975</v>
      </c>
      <c r="AG897" s="6" t="s">
        <v>3072</v>
      </c>
      <c r="AH897" s="6" t="s">
        <v>4173</v>
      </c>
      <c r="AI897" s="7">
        <f>IFERROR(RANK('Ref. Cuotas'!H896,'Ref. Cuotas'!H:H,0)+COUNTIF('Ref. Cuotas'!$H$7:'Ref. Cuotas'!H896,'Ref. Cuotas'!H896)-1,"")</f>
        <v>292</v>
      </c>
      <c r="AJ897" s="7">
        <f>IFERROR(RANK('Ref. Cuotas'!I896,'Ref. Cuotas'!I:I,0)+COUNTIF('Ref. Cuotas'!$I$7:'Ref. Cuotas'!I896,'Ref. Cuotas'!I896)-1,"")</f>
        <v>1599</v>
      </c>
      <c r="AK897" s="7">
        <f>IFERROR(RANK('Ref. Cuotas'!J896,'Ref. Cuotas'!J:J,0)+COUNTIF('Ref. Cuotas'!$J$7:'Ref. Cuotas'!J896,'Ref. Cuotas'!J896)-1,"")</f>
        <v>1406</v>
      </c>
      <c r="AL897" s="7">
        <f>IFERROR(RANK('Ref. Cuotas'!K896,'Ref. Cuotas'!K:K,0)+COUNTIF('Ref. Cuotas'!$K$7:'Ref. Cuotas'!K896,'Ref. Cuotas'!K896)-1,"")</f>
        <v>1729</v>
      </c>
      <c r="AM897" s="7">
        <f>IFERROR(RANK('Ref. Cuotas'!L896,'Ref. Cuotas'!L:L,0)+COUNTIF('Ref. Cuotas'!$L$7:'Ref. Cuotas'!L896,'Ref. Cuotas'!L896)-1,"")</f>
        <v>1491</v>
      </c>
      <c r="AN897" s="7">
        <f>IFERROR(RANK('Ref. Cuotas'!M896,'Ref. Cuotas'!M:M,0)+COUNTIF('Ref. Cuotas'!$M$7:'Ref. Cuotas'!M896,'Ref. Cuotas'!M896)-1,"")</f>
        <v>1593</v>
      </c>
      <c r="AO897" s="7">
        <f>IFERROR(RANK('Ref. Cuotas'!H896,'Ref. Cuotas'!H:H,1)+COUNTIF('Ref. Cuotas'!$H$7:'Ref. Cuotas'!H896,'Ref. Cuotas'!H896)-1,"")</f>
        <v>2511</v>
      </c>
      <c r="AP897" s="7">
        <f>IFERROR(RANK('Ref. Cuotas'!J896,'Ref. Cuotas'!J:J,1)+COUNTIF('Ref. Cuotas'!$J$7:'Ref. Cuotas'!J896,'Ref. Cuotas'!J896)-1,"")</f>
        <v>581</v>
      </c>
      <c r="AQ897" s="7">
        <f>IFERROR(RANK('Ref. Cuotas'!K896,'Ref. Cuotas'!K:K,1)+COUNTIF('Ref. Cuotas'!$K$7:'Ref. Cuotas'!K896,'Ref. Cuotas'!K896)-1,"")</f>
        <v>1074</v>
      </c>
    </row>
    <row r="898" spans="31:43" ht="17.25" customHeight="1" x14ac:dyDescent="0.3">
      <c r="AE898" s="5" t="s">
        <v>893</v>
      </c>
      <c r="AF898" s="5" t="s">
        <v>3976</v>
      </c>
      <c r="AG898" s="6" t="s">
        <v>3072</v>
      </c>
      <c r="AH898" s="6" t="s">
        <v>4096</v>
      </c>
      <c r="AI898" s="7">
        <f>IFERROR(RANK('Ref. Cuotas'!H897,'Ref. Cuotas'!H:H,0)+COUNTIF('Ref. Cuotas'!$H$7:'Ref. Cuotas'!H897,'Ref. Cuotas'!H897)-1,"")</f>
        <v>295</v>
      </c>
      <c r="AJ898" s="7">
        <f>IFERROR(RANK('Ref. Cuotas'!I897,'Ref. Cuotas'!I:I,0)+COUNTIF('Ref. Cuotas'!$I$7:'Ref. Cuotas'!I897,'Ref. Cuotas'!I897)-1,"")</f>
        <v>1600</v>
      </c>
      <c r="AK898" s="7">
        <f>IFERROR(RANK('Ref. Cuotas'!J897,'Ref. Cuotas'!J:J,0)+COUNTIF('Ref. Cuotas'!$J$7:'Ref. Cuotas'!J897,'Ref. Cuotas'!J897)-1,"")</f>
        <v>1407</v>
      </c>
      <c r="AL898" s="7">
        <f>IFERROR(RANK('Ref. Cuotas'!K897,'Ref. Cuotas'!K:K,0)+COUNTIF('Ref. Cuotas'!$K$7:'Ref. Cuotas'!K897,'Ref. Cuotas'!K897)-1,"")</f>
        <v>1005</v>
      </c>
      <c r="AM898" s="7">
        <f>IFERROR(RANK('Ref. Cuotas'!L897,'Ref. Cuotas'!L:L,0)+COUNTIF('Ref. Cuotas'!$L$7:'Ref. Cuotas'!L897,'Ref. Cuotas'!L897)-1,"")</f>
        <v>1201</v>
      </c>
      <c r="AN898" s="7">
        <f>IFERROR(RANK('Ref. Cuotas'!M897,'Ref. Cuotas'!M:M,0)+COUNTIF('Ref. Cuotas'!$M$7:'Ref. Cuotas'!M897,'Ref. Cuotas'!M897)-1,"")</f>
        <v>1594</v>
      </c>
      <c r="AO898" s="7">
        <f>IFERROR(RANK('Ref. Cuotas'!H897,'Ref. Cuotas'!H:H,1)+COUNTIF('Ref. Cuotas'!$H$7:'Ref. Cuotas'!H897,'Ref. Cuotas'!H897)-1,"")</f>
        <v>2508</v>
      </c>
      <c r="AP898" s="7">
        <f>IFERROR(RANK('Ref. Cuotas'!J897,'Ref. Cuotas'!J:J,1)+COUNTIF('Ref. Cuotas'!$J$7:'Ref. Cuotas'!J897,'Ref. Cuotas'!J897)-1,"")</f>
        <v>582</v>
      </c>
      <c r="AQ898" s="7">
        <f>IFERROR(RANK('Ref. Cuotas'!K897,'Ref. Cuotas'!K:K,1)+COUNTIF('Ref. Cuotas'!$K$7:'Ref. Cuotas'!K897,'Ref. Cuotas'!K897)-1,"")</f>
        <v>1798</v>
      </c>
    </row>
    <row r="899" spans="31:43" ht="17.25" customHeight="1" x14ac:dyDescent="0.3">
      <c r="AE899" s="5" t="s">
        <v>894</v>
      </c>
      <c r="AF899" s="5" t="s">
        <v>3977</v>
      </c>
      <c r="AG899" s="6" t="s">
        <v>3072</v>
      </c>
      <c r="AH899" s="6" t="s">
        <v>4108</v>
      </c>
      <c r="AI899" s="7">
        <f>IFERROR(RANK('Ref. Cuotas'!H898,'Ref. Cuotas'!H:H,0)+COUNTIF('Ref. Cuotas'!$H$7:'Ref. Cuotas'!H898,'Ref. Cuotas'!H898)-1,"")</f>
        <v>297</v>
      </c>
      <c r="AJ899" s="7">
        <f>IFERROR(RANK('Ref. Cuotas'!I898,'Ref. Cuotas'!I:I,0)+COUNTIF('Ref. Cuotas'!$I$7:'Ref. Cuotas'!I898,'Ref. Cuotas'!I898)-1,"")</f>
        <v>287</v>
      </c>
      <c r="AK899" s="7">
        <f>IFERROR(RANK('Ref. Cuotas'!J898,'Ref. Cuotas'!J:J,0)+COUNTIF('Ref. Cuotas'!$J$7:'Ref. Cuotas'!J898,'Ref. Cuotas'!J898)-1,"")</f>
        <v>1408</v>
      </c>
      <c r="AL899" s="7">
        <f>IFERROR(RANK('Ref. Cuotas'!K898,'Ref. Cuotas'!K:K,0)+COUNTIF('Ref. Cuotas'!$K$7:'Ref. Cuotas'!K898,'Ref. Cuotas'!K898)-1,"")</f>
        <v>1467</v>
      </c>
      <c r="AM899" s="7">
        <f>IFERROR(RANK('Ref. Cuotas'!L898,'Ref. Cuotas'!L:L,0)+COUNTIF('Ref. Cuotas'!$L$7:'Ref. Cuotas'!L898,'Ref. Cuotas'!L898)-1,"")</f>
        <v>1672</v>
      </c>
      <c r="AN899" s="7">
        <f>IFERROR(RANK('Ref. Cuotas'!M898,'Ref. Cuotas'!M:M,0)+COUNTIF('Ref. Cuotas'!$M$7:'Ref. Cuotas'!M898,'Ref. Cuotas'!M898)-1,"")</f>
        <v>1595</v>
      </c>
      <c r="AO899" s="7">
        <f>IFERROR(RANK('Ref. Cuotas'!H898,'Ref. Cuotas'!H:H,1)+COUNTIF('Ref. Cuotas'!$H$7:'Ref. Cuotas'!H898,'Ref. Cuotas'!H898)-1,"")</f>
        <v>2506</v>
      </c>
      <c r="AP899" s="7">
        <f>IFERROR(RANK('Ref. Cuotas'!J898,'Ref. Cuotas'!J:J,1)+COUNTIF('Ref. Cuotas'!$J$7:'Ref. Cuotas'!J898,'Ref. Cuotas'!J898)-1,"")</f>
        <v>583</v>
      </c>
      <c r="AQ899" s="7">
        <f>IFERROR(RANK('Ref. Cuotas'!K898,'Ref. Cuotas'!K:K,1)+COUNTIF('Ref. Cuotas'!$K$7:'Ref. Cuotas'!K898,'Ref. Cuotas'!K898)-1,"")</f>
        <v>1336</v>
      </c>
    </row>
    <row r="900" spans="31:43" ht="17.25" customHeight="1" x14ac:dyDescent="0.3">
      <c r="AE900" s="5" t="s">
        <v>895</v>
      </c>
      <c r="AF900" s="5" t="s">
        <v>3978</v>
      </c>
      <c r="AG900" s="6" t="s">
        <v>3073</v>
      </c>
      <c r="AH900" s="6" t="s">
        <v>4092</v>
      </c>
      <c r="AI900" s="7">
        <f>IFERROR(RANK('Ref. Cuotas'!H899,'Ref. Cuotas'!H:H,0)+COUNTIF('Ref. Cuotas'!$H$7:'Ref. Cuotas'!H899,'Ref. Cuotas'!H899)-1,"")</f>
        <v>2472</v>
      </c>
      <c r="AJ900" s="7">
        <f>IFERROR(RANK('Ref. Cuotas'!I899,'Ref. Cuotas'!I:I,0)+COUNTIF('Ref. Cuotas'!$I$7:'Ref. Cuotas'!I899,'Ref. Cuotas'!I899)-1,"")</f>
        <v>517</v>
      </c>
      <c r="AK900" s="7">
        <f>IFERROR(RANK('Ref. Cuotas'!J899,'Ref. Cuotas'!J:J,0)+COUNTIF('Ref. Cuotas'!$J$7:'Ref. Cuotas'!J899,'Ref. Cuotas'!J899)-1,"")</f>
        <v>1409</v>
      </c>
      <c r="AL900" s="7">
        <f>IFERROR(RANK('Ref. Cuotas'!K899,'Ref. Cuotas'!K:K,0)+COUNTIF('Ref. Cuotas'!$K$7:'Ref. Cuotas'!K899,'Ref. Cuotas'!K899)-1,"")</f>
        <v>1131</v>
      </c>
      <c r="AM900" s="7">
        <f>IFERROR(RANK('Ref. Cuotas'!L899,'Ref. Cuotas'!L:L,0)+COUNTIF('Ref. Cuotas'!$L$7:'Ref. Cuotas'!L899,'Ref. Cuotas'!L899)-1,"")</f>
        <v>881</v>
      </c>
      <c r="AN900" s="7">
        <f>IFERROR(RANK('Ref. Cuotas'!M899,'Ref. Cuotas'!M:M,0)+COUNTIF('Ref. Cuotas'!$M$7:'Ref. Cuotas'!M899,'Ref. Cuotas'!M899)-1,"")</f>
        <v>375</v>
      </c>
      <c r="AO900" s="7">
        <f>IFERROR(RANK('Ref. Cuotas'!H899,'Ref. Cuotas'!H:H,1)+COUNTIF('Ref. Cuotas'!$H$7:'Ref. Cuotas'!H899,'Ref. Cuotas'!H899)-1,"")</f>
        <v>331</v>
      </c>
      <c r="AP900" s="7">
        <f>IFERROR(RANK('Ref. Cuotas'!J899,'Ref. Cuotas'!J:J,1)+COUNTIF('Ref. Cuotas'!$J$7:'Ref. Cuotas'!J899,'Ref. Cuotas'!J899)-1,"")</f>
        <v>584</v>
      </c>
      <c r="AQ900" s="7">
        <f>IFERROR(RANK('Ref. Cuotas'!K899,'Ref. Cuotas'!K:K,1)+COUNTIF('Ref. Cuotas'!$K$7:'Ref. Cuotas'!K899,'Ref. Cuotas'!K899)-1,"")</f>
        <v>1672</v>
      </c>
    </row>
    <row r="901" spans="31:43" ht="17.25" customHeight="1" x14ac:dyDescent="0.3">
      <c r="AE901" s="5" t="s">
        <v>896</v>
      </c>
      <c r="AF901" s="5" t="s">
        <v>3979</v>
      </c>
      <c r="AG901" s="6" t="s">
        <v>3073</v>
      </c>
      <c r="AH901" s="6" t="s">
        <v>4093</v>
      </c>
      <c r="AI901" s="7">
        <f>IFERROR(RANK('Ref. Cuotas'!H900,'Ref. Cuotas'!H:H,0)+COUNTIF('Ref. Cuotas'!$H$7:'Ref. Cuotas'!H900,'Ref. Cuotas'!H900)-1,"")</f>
        <v>2464</v>
      </c>
      <c r="AJ901" s="7">
        <f>IFERROR(RANK('Ref. Cuotas'!I900,'Ref. Cuotas'!I:I,0)+COUNTIF('Ref. Cuotas'!$I$7:'Ref. Cuotas'!I900,'Ref. Cuotas'!I900)-1,"")</f>
        <v>1601</v>
      </c>
      <c r="AK901" s="7">
        <f>IFERROR(RANK('Ref. Cuotas'!J900,'Ref. Cuotas'!J:J,0)+COUNTIF('Ref. Cuotas'!$J$7:'Ref. Cuotas'!J900,'Ref. Cuotas'!J900)-1,"")</f>
        <v>1410</v>
      </c>
      <c r="AL901" s="7">
        <f>IFERROR(RANK('Ref. Cuotas'!K900,'Ref. Cuotas'!K:K,0)+COUNTIF('Ref. Cuotas'!$K$7:'Ref. Cuotas'!K900,'Ref. Cuotas'!K900)-1,"")</f>
        <v>1601</v>
      </c>
      <c r="AM901" s="7">
        <f>IFERROR(RANK('Ref. Cuotas'!L900,'Ref. Cuotas'!L:L,0)+COUNTIF('Ref. Cuotas'!$L$7:'Ref. Cuotas'!L900,'Ref. Cuotas'!L900)-1,"")</f>
        <v>1190</v>
      </c>
      <c r="AN901" s="7">
        <f>IFERROR(RANK('Ref. Cuotas'!M900,'Ref. Cuotas'!M:M,0)+COUNTIF('Ref. Cuotas'!$M$7:'Ref. Cuotas'!M900,'Ref. Cuotas'!M900)-1,"")</f>
        <v>1596</v>
      </c>
      <c r="AO901" s="7">
        <f>IFERROR(RANK('Ref. Cuotas'!H900,'Ref. Cuotas'!H:H,1)+COUNTIF('Ref. Cuotas'!$H$7:'Ref. Cuotas'!H900,'Ref. Cuotas'!H900)-1,"")</f>
        <v>339</v>
      </c>
      <c r="AP901" s="7">
        <f>IFERROR(RANK('Ref. Cuotas'!J900,'Ref. Cuotas'!J:J,1)+COUNTIF('Ref. Cuotas'!$J$7:'Ref. Cuotas'!J900,'Ref. Cuotas'!J900)-1,"")</f>
        <v>585</v>
      </c>
      <c r="AQ901" s="7">
        <f>IFERROR(RANK('Ref. Cuotas'!K900,'Ref. Cuotas'!K:K,1)+COUNTIF('Ref. Cuotas'!$K$7:'Ref. Cuotas'!K900,'Ref. Cuotas'!K900)-1,"")</f>
        <v>1202</v>
      </c>
    </row>
    <row r="902" spans="31:43" ht="17.25" customHeight="1" x14ac:dyDescent="0.3">
      <c r="AE902" s="5" t="s">
        <v>897</v>
      </c>
      <c r="AF902" s="5" t="s">
        <v>3980</v>
      </c>
      <c r="AG902" s="6" t="s">
        <v>3073</v>
      </c>
      <c r="AH902" s="6" t="s">
        <v>4094</v>
      </c>
      <c r="AI902" s="7">
        <f>IFERROR(RANK('Ref. Cuotas'!H901,'Ref. Cuotas'!H:H,0)+COUNTIF('Ref. Cuotas'!$H$7:'Ref. Cuotas'!H901,'Ref. Cuotas'!H901)-1,"")</f>
        <v>25</v>
      </c>
      <c r="AJ902" s="7">
        <f>IFERROR(RANK('Ref. Cuotas'!I901,'Ref. Cuotas'!I:I,0)+COUNTIF('Ref. Cuotas'!$I$7:'Ref. Cuotas'!I901,'Ref. Cuotas'!I901)-1,"")</f>
        <v>1602</v>
      </c>
      <c r="AK902" s="7">
        <f>IFERROR(RANK('Ref. Cuotas'!J901,'Ref. Cuotas'!J:J,0)+COUNTIF('Ref. Cuotas'!$J$7:'Ref. Cuotas'!J901,'Ref. Cuotas'!J901)-1,"")</f>
        <v>1411</v>
      </c>
      <c r="AL902" s="7">
        <f>IFERROR(RANK('Ref. Cuotas'!K901,'Ref. Cuotas'!K:K,0)+COUNTIF('Ref. Cuotas'!$K$7:'Ref. Cuotas'!K901,'Ref. Cuotas'!K901)-1,"")</f>
        <v>266</v>
      </c>
      <c r="AM902" s="7">
        <f>IFERROR(RANK('Ref. Cuotas'!L901,'Ref. Cuotas'!L:L,0)+COUNTIF('Ref. Cuotas'!$L$7:'Ref. Cuotas'!L901,'Ref. Cuotas'!L901)-1,"")</f>
        <v>1613</v>
      </c>
      <c r="AN902" s="7">
        <f>IFERROR(RANK('Ref. Cuotas'!M901,'Ref. Cuotas'!M:M,0)+COUNTIF('Ref. Cuotas'!$M$7:'Ref. Cuotas'!M901,'Ref. Cuotas'!M901)-1,"")</f>
        <v>15</v>
      </c>
      <c r="AO902" s="7">
        <f>IFERROR(RANK('Ref. Cuotas'!H901,'Ref. Cuotas'!H:H,1)+COUNTIF('Ref. Cuotas'!$H$7:'Ref. Cuotas'!H901,'Ref. Cuotas'!H901)-1,"")</f>
        <v>2778</v>
      </c>
      <c r="AP902" s="7">
        <f>IFERROR(RANK('Ref. Cuotas'!J901,'Ref. Cuotas'!J:J,1)+COUNTIF('Ref. Cuotas'!$J$7:'Ref. Cuotas'!J901,'Ref. Cuotas'!J901)-1,"")</f>
        <v>586</v>
      </c>
      <c r="AQ902" s="7">
        <f>IFERROR(RANK('Ref. Cuotas'!K901,'Ref. Cuotas'!K:K,1)+COUNTIF('Ref. Cuotas'!$K$7:'Ref. Cuotas'!K901,'Ref. Cuotas'!K901)-1,"")</f>
        <v>2537</v>
      </c>
    </row>
    <row r="903" spans="31:43" ht="17.25" customHeight="1" x14ac:dyDescent="0.3">
      <c r="AE903" s="5" t="s">
        <v>898</v>
      </c>
      <c r="AF903" s="5" t="s">
        <v>3981</v>
      </c>
      <c r="AG903" s="6" t="s">
        <v>3073</v>
      </c>
      <c r="AH903" s="6" t="s">
        <v>4102</v>
      </c>
      <c r="AI903" s="7">
        <f>IFERROR(RANK('Ref. Cuotas'!H902,'Ref. Cuotas'!H:H,0)+COUNTIF('Ref. Cuotas'!$H$7:'Ref. Cuotas'!H902,'Ref. Cuotas'!H902)-1,"")</f>
        <v>27</v>
      </c>
      <c r="AJ903" s="7">
        <f>IFERROR(RANK('Ref. Cuotas'!I902,'Ref. Cuotas'!I:I,0)+COUNTIF('Ref. Cuotas'!$I$7:'Ref. Cuotas'!I902,'Ref. Cuotas'!I902)-1,"")</f>
        <v>1603</v>
      </c>
      <c r="AK903" s="7">
        <f>IFERROR(RANK('Ref. Cuotas'!J902,'Ref. Cuotas'!J:J,0)+COUNTIF('Ref. Cuotas'!$J$7:'Ref. Cuotas'!J902,'Ref. Cuotas'!J902)-1,"")</f>
        <v>1412</v>
      </c>
      <c r="AL903" s="7">
        <f>IFERROR(RANK('Ref. Cuotas'!K902,'Ref. Cuotas'!K:K,0)+COUNTIF('Ref. Cuotas'!$K$7:'Ref. Cuotas'!K902,'Ref. Cuotas'!K902)-1,"")</f>
        <v>2663</v>
      </c>
      <c r="AM903" s="7">
        <f>IFERROR(RANK('Ref. Cuotas'!L902,'Ref. Cuotas'!L:L,0)+COUNTIF('Ref. Cuotas'!$L$7:'Ref. Cuotas'!L902,'Ref. Cuotas'!L902)-1,"")</f>
        <v>2660</v>
      </c>
      <c r="AN903" s="7">
        <f>IFERROR(RANK('Ref. Cuotas'!M902,'Ref. Cuotas'!M:M,0)+COUNTIF('Ref. Cuotas'!$M$7:'Ref. Cuotas'!M902,'Ref. Cuotas'!M902)-1,"")</f>
        <v>1597</v>
      </c>
      <c r="AO903" s="7">
        <f>IFERROR(RANK('Ref. Cuotas'!H902,'Ref. Cuotas'!H:H,1)+COUNTIF('Ref. Cuotas'!$H$7:'Ref. Cuotas'!H902,'Ref. Cuotas'!H902)-1,"")</f>
        <v>2776</v>
      </c>
      <c r="AP903" s="7">
        <f>IFERROR(RANK('Ref. Cuotas'!J902,'Ref. Cuotas'!J:J,1)+COUNTIF('Ref. Cuotas'!$J$7:'Ref. Cuotas'!J902,'Ref. Cuotas'!J902)-1,"")</f>
        <v>587</v>
      </c>
      <c r="AQ903" s="7">
        <f>IFERROR(RANK('Ref. Cuotas'!K902,'Ref. Cuotas'!K:K,1)+COUNTIF('Ref. Cuotas'!$K$7:'Ref. Cuotas'!K902,'Ref. Cuotas'!K902)-1,"")</f>
        <v>81</v>
      </c>
    </row>
    <row r="904" spans="31:43" ht="17.25" customHeight="1" x14ac:dyDescent="0.3">
      <c r="AE904" s="5" t="s">
        <v>899</v>
      </c>
      <c r="AF904" s="5" t="s">
        <v>3982</v>
      </c>
      <c r="AG904" s="6" t="s">
        <v>3073</v>
      </c>
      <c r="AH904" s="6" t="s">
        <v>4137</v>
      </c>
      <c r="AI904" s="7">
        <f>IFERROR(RANK('Ref. Cuotas'!H903,'Ref. Cuotas'!H:H,0)+COUNTIF('Ref. Cuotas'!$H$7:'Ref. Cuotas'!H903,'Ref. Cuotas'!H903)-1,"")</f>
        <v>26</v>
      </c>
      <c r="AJ904" s="7">
        <f>IFERROR(RANK('Ref. Cuotas'!I903,'Ref. Cuotas'!I:I,0)+COUNTIF('Ref. Cuotas'!$I$7:'Ref. Cuotas'!I903,'Ref. Cuotas'!I903)-1,"")</f>
        <v>1604</v>
      </c>
      <c r="AK904" s="7">
        <f>IFERROR(RANK('Ref. Cuotas'!J903,'Ref. Cuotas'!J:J,0)+COUNTIF('Ref. Cuotas'!$J$7:'Ref. Cuotas'!J903,'Ref. Cuotas'!J903)-1,"")</f>
        <v>1413</v>
      </c>
      <c r="AL904" s="7">
        <f>IFERROR(RANK('Ref. Cuotas'!K903,'Ref. Cuotas'!K:K,0)+COUNTIF('Ref. Cuotas'!$K$7:'Ref. Cuotas'!K903,'Ref. Cuotas'!K903)-1,"")</f>
        <v>2490</v>
      </c>
      <c r="AM904" s="7">
        <f>IFERROR(RANK('Ref. Cuotas'!L903,'Ref. Cuotas'!L:L,0)+COUNTIF('Ref. Cuotas'!$L$7:'Ref. Cuotas'!L903,'Ref. Cuotas'!L903)-1,"")</f>
        <v>2319</v>
      </c>
      <c r="AN904" s="7">
        <f>IFERROR(RANK('Ref. Cuotas'!M903,'Ref. Cuotas'!M:M,0)+COUNTIF('Ref. Cuotas'!$M$7:'Ref. Cuotas'!M903,'Ref. Cuotas'!M903)-1,"")</f>
        <v>376</v>
      </c>
      <c r="AO904" s="7">
        <f>IFERROR(RANK('Ref. Cuotas'!H903,'Ref. Cuotas'!H:H,1)+COUNTIF('Ref. Cuotas'!$H$7:'Ref. Cuotas'!H903,'Ref. Cuotas'!H903)-1,"")</f>
        <v>2777</v>
      </c>
      <c r="AP904" s="7">
        <f>IFERROR(RANK('Ref. Cuotas'!J903,'Ref. Cuotas'!J:J,1)+COUNTIF('Ref. Cuotas'!$J$7:'Ref. Cuotas'!J903,'Ref. Cuotas'!J903)-1,"")</f>
        <v>588</v>
      </c>
      <c r="AQ904" s="7">
        <f>IFERROR(RANK('Ref. Cuotas'!K903,'Ref. Cuotas'!K:K,1)+COUNTIF('Ref. Cuotas'!$K$7:'Ref. Cuotas'!K903,'Ref. Cuotas'!K903)-1,"")</f>
        <v>313</v>
      </c>
    </row>
    <row r="905" spans="31:43" ht="17.25" customHeight="1" x14ac:dyDescent="0.3">
      <c r="AE905" s="5" t="s">
        <v>900</v>
      </c>
      <c r="AF905" s="5" t="s">
        <v>3983</v>
      </c>
      <c r="AG905" s="6" t="s">
        <v>3073</v>
      </c>
      <c r="AH905" s="6" t="s">
        <v>4169</v>
      </c>
      <c r="AI905" s="7">
        <f>IFERROR(RANK('Ref. Cuotas'!H904,'Ref. Cuotas'!H:H,0)+COUNTIF('Ref. Cuotas'!$H$7:'Ref. Cuotas'!H904,'Ref. Cuotas'!H904)-1,"")</f>
        <v>140</v>
      </c>
      <c r="AJ905" s="7">
        <f>IFERROR(RANK('Ref. Cuotas'!I904,'Ref. Cuotas'!I:I,0)+COUNTIF('Ref. Cuotas'!$I$7:'Ref. Cuotas'!I904,'Ref. Cuotas'!I904)-1,"")</f>
        <v>1605</v>
      </c>
      <c r="AK905" s="7">
        <f>IFERROR(RANK('Ref. Cuotas'!J904,'Ref. Cuotas'!J:J,0)+COUNTIF('Ref. Cuotas'!$J$7:'Ref. Cuotas'!J904,'Ref. Cuotas'!J904)-1,"")</f>
        <v>1414</v>
      </c>
      <c r="AL905" s="7">
        <f>IFERROR(RANK('Ref. Cuotas'!K904,'Ref. Cuotas'!K:K,0)+COUNTIF('Ref. Cuotas'!$K$7:'Ref. Cuotas'!K904,'Ref. Cuotas'!K904)-1,"")</f>
        <v>1767</v>
      </c>
      <c r="AM905" s="7">
        <f>IFERROR(RANK('Ref. Cuotas'!L904,'Ref. Cuotas'!L:L,0)+COUNTIF('Ref. Cuotas'!$L$7:'Ref. Cuotas'!L904,'Ref. Cuotas'!L904)-1,"")</f>
        <v>1366</v>
      </c>
      <c r="AN905" s="7">
        <f>IFERROR(RANK('Ref. Cuotas'!M904,'Ref. Cuotas'!M:M,0)+COUNTIF('Ref. Cuotas'!$M$7:'Ref. Cuotas'!M904,'Ref. Cuotas'!M904)-1,"")</f>
        <v>1598</v>
      </c>
      <c r="AO905" s="7">
        <f>IFERROR(RANK('Ref. Cuotas'!H904,'Ref. Cuotas'!H:H,1)+COUNTIF('Ref. Cuotas'!$H$7:'Ref. Cuotas'!H904,'Ref. Cuotas'!H904)-1,"")</f>
        <v>2663</v>
      </c>
      <c r="AP905" s="7">
        <f>IFERROR(RANK('Ref. Cuotas'!J904,'Ref. Cuotas'!J:J,1)+COUNTIF('Ref. Cuotas'!$J$7:'Ref. Cuotas'!J904,'Ref. Cuotas'!J904)-1,"")</f>
        <v>589</v>
      </c>
      <c r="AQ905" s="7">
        <f>IFERROR(RANK('Ref. Cuotas'!K904,'Ref. Cuotas'!K:K,1)+COUNTIF('Ref. Cuotas'!$K$7:'Ref. Cuotas'!K904,'Ref. Cuotas'!K904)-1,"")</f>
        <v>1036</v>
      </c>
    </row>
    <row r="906" spans="31:43" ht="17.25" customHeight="1" x14ac:dyDescent="0.3">
      <c r="AE906" s="5" t="s">
        <v>901</v>
      </c>
      <c r="AF906" s="5" t="s">
        <v>3984</v>
      </c>
      <c r="AG906" s="6" t="s">
        <v>3073</v>
      </c>
      <c r="AH906" s="6" t="s">
        <v>4180</v>
      </c>
      <c r="AI906" s="7">
        <f>IFERROR(RANK('Ref. Cuotas'!H905,'Ref. Cuotas'!H:H,0)+COUNTIF('Ref. Cuotas'!$H$7:'Ref. Cuotas'!H905,'Ref. Cuotas'!H905)-1,"")</f>
        <v>22</v>
      </c>
      <c r="AJ906" s="7">
        <f>IFERROR(RANK('Ref. Cuotas'!I905,'Ref. Cuotas'!I:I,0)+COUNTIF('Ref. Cuotas'!$I$7:'Ref. Cuotas'!I905,'Ref. Cuotas'!I905)-1,"")</f>
        <v>1606</v>
      </c>
      <c r="AK906" s="7">
        <f>IFERROR(RANK('Ref. Cuotas'!J905,'Ref. Cuotas'!J:J,0)+COUNTIF('Ref. Cuotas'!$J$7:'Ref. Cuotas'!J905,'Ref. Cuotas'!J905)-1,"")</f>
        <v>1415</v>
      </c>
      <c r="AL906" s="7">
        <f>IFERROR(RANK('Ref. Cuotas'!K905,'Ref. Cuotas'!K:K,0)+COUNTIF('Ref. Cuotas'!$K$7:'Ref. Cuotas'!K905,'Ref. Cuotas'!K905)-1,"")</f>
        <v>737</v>
      </c>
      <c r="AM906" s="7">
        <f>IFERROR(RANK('Ref. Cuotas'!L905,'Ref. Cuotas'!L:L,0)+COUNTIF('Ref. Cuotas'!$L$7:'Ref. Cuotas'!L905,'Ref. Cuotas'!L905)-1,"")</f>
        <v>1854</v>
      </c>
      <c r="AN906" s="7">
        <f>IFERROR(RANK('Ref. Cuotas'!M905,'Ref. Cuotas'!M:M,0)+COUNTIF('Ref. Cuotas'!$M$7:'Ref. Cuotas'!M905,'Ref. Cuotas'!M905)-1,"")</f>
        <v>41</v>
      </c>
      <c r="AO906" s="7">
        <f>IFERROR(RANK('Ref. Cuotas'!H905,'Ref. Cuotas'!H:H,1)+COUNTIF('Ref. Cuotas'!$H$7:'Ref. Cuotas'!H905,'Ref. Cuotas'!H905)-1,"")</f>
        <v>2781</v>
      </c>
      <c r="AP906" s="7">
        <f>IFERROR(RANK('Ref. Cuotas'!J905,'Ref. Cuotas'!J:J,1)+COUNTIF('Ref. Cuotas'!$J$7:'Ref. Cuotas'!J905,'Ref. Cuotas'!J905)-1,"")</f>
        <v>590</v>
      </c>
      <c r="AQ906" s="7">
        <f>IFERROR(RANK('Ref. Cuotas'!K905,'Ref. Cuotas'!K:K,1)+COUNTIF('Ref. Cuotas'!$K$7:'Ref. Cuotas'!K905,'Ref. Cuotas'!K905)-1,"")</f>
        <v>2066</v>
      </c>
    </row>
    <row r="907" spans="31:43" ht="17.25" customHeight="1" x14ac:dyDescent="0.3">
      <c r="AE907" s="5" t="s">
        <v>902</v>
      </c>
      <c r="AF907" s="5" t="s">
        <v>3985</v>
      </c>
      <c r="AG907" s="6" t="s">
        <v>3073</v>
      </c>
      <c r="AH907" s="6" t="s">
        <v>4139</v>
      </c>
      <c r="AI907" s="7">
        <f>IFERROR(RANK('Ref. Cuotas'!H906,'Ref. Cuotas'!H:H,0)+COUNTIF('Ref. Cuotas'!$H$7:'Ref. Cuotas'!H906,'Ref. Cuotas'!H906)-1,"")</f>
        <v>30</v>
      </c>
      <c r="AJ907" s="7">
        <f>IFERROR(RANK('Ref. Cuotas'!I906,'Ref. Cuotas'!I:I,0)+COUNTIF('Ref. Cuotas'!$I$7:'Ref. Cuotas'!I906,'Ref. Cuotas'!I906)-1,"")</f>
        <v>1607</v>
      </c>
      <c r="AK907" s="7">
        <f>IFERROR(RANK('Ref. Cuotas'!J906,'Ref. Cuotas'!J:J,0)+COUNTIF('Ref. Cuotas'!$J$7:'Ref. Cuotas'!J906,'Ref. Cuotas'!J906)-1,"")</f>
        <v>1416</v>
      </c>
      <c r="AL907" s="7">
        <f>IFERROR(RANK('Ref. Cuotas'!K906,'Ref. Cuotas'!K:K,0)+COUNTIF('Ref. Cuotas'!$K$7:'Ref. Cuotas'!K906,'Ref. Cuotas'!K906)-1,"")</f>
        <v>2664</v>
      </c>
      <c r="AM907" s="7">
        <f>IFERROR(RANK('Ref. Cuotas'!L906,'Ref. Cuotas'!L:L,0)+COUNTIF('Ref. Cuotas'!$L$7:'Ref. Cuotas'!L906,'Ref. Cuotas'!L906)-1,"")</f>
        <v>2661</v>
      </c>
      <c r="AN907" s="7">
        <f>IFERROR(RANK('Ref. Cuotas'!M906,'Ref. Cuotas'!M:M,0)+COUNTIF('Ref. Cuotas'!$M$7:'Ref. Cuotas'!M906,'Ref. Cuotas'!M906)-1,"")</f>
        <v>1599</v>
      </c>
      <c r="AO907" s="7">
        <f>IFERROR(RANK('Ref. Cuotas'!H906,'Ref. Cuotas'!H:H,1)+COUNTIF('Ref. Cuotas'!$H$7:'Ref. Cuotas'!H906,'Ref. Cuotas'!H906)-1,"")</f>
        <v>2773</v>
      </c>
      <c r="AP907" s="7">
        <f>IFERROR(RANK('Ref. Cuotas'!J906,'Ref. Cuotas'!J:J,1)+COUNTIF('Ref. Cuotas'!$J$7:'Ref. Cuotas'!J906,'Ref. Cuotas'!J906)-1,"")</f>
        <v>591</v>
      </c>
      <c r="AQ907" s="7">
        <f>IFERROR(RANK('Ref. Cuotas'!K906,'Ref. Cuotas'!K:K,1)+COUNTIF('Ref. Cuotas'!$K$7:'Ref. Cuotas'!K906,'Ref. Cuotas'!K906)-1,"")</f>
        <v>82</v>
      </c>
    </row>
    <row r="908" spans="31:43" ht="17.25" customHeight="1" x14ac:dyDescent="0.3">
      <c r="AE908" s="5" t="s">
        <v>903</v>
      </c>
      <c r="AF908" s="5" t="s">
        <v>3986</v>
      </c>
      <c r="AG908" s="6" t="s">
        <v>3074</v>
      </c>
      <c r="AH908" s="6" t="s">
        <v>4124</v>
      </c>
      <c r="AI908" s="7">
        <f>IFERROR(RANK('Ref. Cuotas'!H907,'Ref. Cuotas'!H:H,0)+COUNTIF('Ref. Cuotas'!$H$7:'Ref. Cuotas'!H907,'Ref. Cuotas'!H907)-1,"")</f>
        <v>2163</v>
      </c>
      <c r="AJ908" s="7">
        <f>IFERROR(RANK('Ref. Cuotas'!I907,'Ref. Cuotas'!I:I,0)+COUNTIF('Ref. Cuotas'!$I$7:'Ref. Cuotas'!I907,'Ref. Cuotas'!I907)-1,"")</f>
        <v>1608</v>
      </c>
      <c r="AK908" s="7">
        <f>IFERROR(RANK('Ref. Cuotas'!J907,'Ref. Cuotas'!J:J,0)+COUNTIF('Ref. Cuotas'!$J$7:'Ref. Cuotas'!J907,'Ref. Cuotas'!J907)-1,"")</f>
        <v>1417</v>
      </c>
      <c r="AL908" s="7">
        <f>IFERROR(RANK('Ref. Cuotas'!K907,'Ref. Cuotas'!K:K,0)+COUNTIF('Ref. Cuotas'!$K$7:'Ref. Cuotas'!K907,'Ref. Cuotas'!K907)-1,"")</f>
        <v>1207</v>
      </c>
      <c r="AM908" s="7">
        <f>IFERROR(RANK('Ref. Cuotas'!L907,'Ref. Cuotas'!L:L,0)+COUNTIF('Ref. Cuotas'!$L$7:'Ref. Cuotas'!L907,'Ref. Cuotas'!L907)-1,"")</f>
        <v>1636</v>
      </c>
      <c r="AN908" s="7">
        <f>IFERROR(RANK('Ref. Cuotas'!M907,'Ref. Cuotas'!M:M,0)+COUNTIF('Ref. Cuotas'!$M$7:'Ref. Cuotas'!M907,'Ref. Cuotas'!M907)-1,"")</f>
        <v>1600</v>
      </c>
      <c r="AO908" s="7">
        <f>IFERROR(RANK('Ref. Cuotas'!H907,'Ref. Cuotas'!H:H,1)+COUNTIF('Ref. Cuotas'!$H$7:'Ref. Cuotas'!H907,'Ref. Cuotas'!H907)-1,"")</f>
        <v>640</v>
      </c>
      <c r="AP908" s="7">
        <f>IFERROR(RANK('Ref. Cuotas'!J907,'Ref. Cuotas'!J:J,1)+COUNTIF('Ref. Cuotas'!$J$7:'Ref. Cuotas'!J907,'Ref. Cuotas'!J907)-1,"")</f>
        <v>592</v>
      </c>
      <c r="AQ908" s="7">
        <f>IFERROR(RANK('Ref. Cuotas'!K907,'Ref. Cuotas'!K:K,1)+COUNTIF('Ref. Cuotas'!$K$7:'Ref. Cuotas'!K907,'Ref. Cuotas'!K907)-1,"")</f>
        <v>1596</v>
      </c>
    </row>
    <row r="909" spans="31:43" ht="17.25" customHeight="1" x14ac:dyDescent="0.3">
      <c r="AE909" s="5" t="s">
        <v>904</v>
      </c>
      <c r="AF909" s="5" t="s">
        <v>3987</v>
      </c>
      <c r="AG909" s="6" t="s">
        <v>3074</v>
      </c>
      <c r="AH909" s="6" t="s">
        <v>4088</v>
      </c>
      <c r="AI909" s="7">
        <f>IFERROR(RANK('Ref. Cuotas'!H908,'Ref. Cuotas'!H:H,0)+COUNTIF('Ref. Cuotas'!$H$7:'Ref. Cuotas'!H908,'Ref. Cuotas'!H908)-1,"")</f>
        <v>444</v>
      </c>
      <c r="AJ909" s="7">
        <f>IFERROR(RANK('Ref. Cuotas'!I908,'Ref. Cuotas'!I:I,0)+COUNTIF('Ref. Cuotas'!$I$7:'Ref. Cuotas'!I908,'Ref. Cuotas'!I908)-1,"")</f>
        <v>1609</v>
      </c>
      <c r="AK909" s="7">
        <f>IFERROR(RANK('Ref. Cuotas'!J908,'Ref. Cuotas'!J:J,0)+COUNTIF('Ref. Cuotas'!$J$7:'Ref. Cuotas'!J908,'Ref. Cuotas'!J908)-1,"")</f>
        <v>1418</v>
      </c>
      <c r="AL909" s="7">
        <f>IFERROR(RANK('Ref. Cuotas'!K908,'Ref. Cuotas'!K:K,0)+COUNTIF('Ref. Cuotas'!$K$7:'Ref. Cuotas'!K908,'Ref. Cuotas'!K908)-1,"")</f>
        <v>1770</v>
      </c>
      <c r="AM909" s="7">
        <f>IFERROR(RANK('Ref. Cuotas'!L908,'Ref. Cuotas'!L:L,0)+COUNTIF('Ref. Cuotas'!$L$7:'Ref. Cuotas'!L908,'Ref. Cuotas'!L908)-1,"")</f>
        <v>1055</v>
      </c>
      <c r="AN909" s="7">
        <f>IFERROR(RANK('Ref. Cuotas'!M908,'Ref. Cuotas'!M:M,0)+COUNTIF('Ref. Cuotas'!$M$7:'Ref. Cuotas'!M908,'Ref. Cuotas'!M908)-1,"")</f>
        <v>1601</v>
      </c>
      <c r="AO909" s="7">
        <f>IFERROR(RANK('Ref. Cuotas'!H908,'Ref. Cuotas'!H:H,1)+COUNTIF('Ref. Cuotas'!$H$7:'Ref. Cuotas'!H908,'Ref. Cuotas'!H908)-1,"")</f>
        <v>2359</v>
      </c>
      <c r="AP909" s="7">
        <f>IFERROR(RANK('Ref. Cuotas'!J908,'Ref. Cuotas'!J:J,1)+COUNTIF('Ref. Cuotas'!$J$7:'Ref. Cuotas'!J908,'Ref. Cuotas'!J908)-1,"")</f>
        <v>593</v>
      </c>
      <c r="AQ909" s="7">
        <f>IFERROR(RANK('Ref. Cuotas'!K908,'Ref. Cuotas'!K:K,1)+COUNTIF('Ref. Cuotas'!$K$7:'Ref. Cuotas'!K908,'Ref. Cuotas'!K908)-1,"")</f>
        <v>1033</v>
      </c>
    </row>
    <row r="910" spans="31:43" ht="17.25" customHeight="1" x14ac:dyDescent="0.3">
      <c r="AE910" s="5" t="s">
        <v>905</v>
      </c>
      <c r="AF910" s="5" t="s">
        <v>3988</v>
      </c>
      <c r="AG910" s="6" t="s">
        <v>3074</v>
      </c>
      <c r="AH910" s="6" t="s">
        <v>4159</v>
      </c>
      <c r="AI910" s="7">
        <f>IFERROR(RANK('Ref. Cuotas'!H909,'Ref. Cuotas'!H:H,0)+COUNTIF('Ref. Cuotas'!$H$7:'Ref. Cuotas'!H909,'Ref. Cuotas'!H909)-1,"")</f>
        <v>2313</v>
      </c>
      <c r="AJ910" s="7">
        <f>IFERROR(RANK('Ref. Cuotas'!I909,'Ref. Cuotas'!I:I,0)+COUNTIF('Ref. Cuotas'!$I$7:'Ref. Cuotas'!I909,'Ref. Cuotas'!I909)-1,"")</f>
        <v>1610</v>
      </c>
      <c r="AK910" s="7">
        <f>IFERROR(RANK('Ref. Cuotas'!J909,'Ref. Cuotas'!J:J,0)+COUNTIF('Ref. Cuotas'!$J$7:'Ref. Cuotas'!J909,'Ref. Cuotas'!J909)-1,"")</f>
        <v>1419</v>
      </c>
      <c r="AL910" s="7">
        <f>IFERROR(RANK('Ref. Cuotas'!K909,'Ref. Cuotas'!K:K,0)+COUNTIF('Ref. Cuotas'!$K$7:'Ref. Cuotas'!K909,'Ref. Cuotas'!K909)-1,"")</f>
        <v>2665</v>
      </c>
      <c r="AM910" s="7">
        <f>IFERROR(RANK('Ref. Cuotas'!L909,'Ref. Cuotas'!L:L,0)+COUNTIF('Ref. Cuotas'!$L$7:'Ref. Cuotas'!L909,'Ref. Cuotas'!L909)-1,"")</f>
        <v>2662</v>
      </c>
      <c r="AN910" s="7">
        <f>IFERROR(RANK('Ref. Cuotas'!M909,'Ref. Cuotas'!M:M,0)+COUNTIF('Ref. Cuotas'!$M$7:'Ref. Cuotas'!M909,'Ref. Cuotas'!M909)-1,"")</f>
        <v>1602</v>
      </c>
      <c r="AO910" s="7">
        <f>IFERROR(RANK('Ref. Cuotas'!H909,'Ref. Cuotas'!H:H,1)+COUNTIF('Ref. Cuotas'!$H$7:'Ref. Cuotas'!H909,'Ref. Cuotas'!H909)-1,"")</f>
        <v>497</v>
      </c>
      <c r="AP910" s="7">
        <f>IFERROR(RANK('Ref. Cuotas'!J909,'Ref. Cuotas'!J:J,1)+COUNTIF('Ref. Cuotas'!$J$7:'Ref. Cuotas'!J909,'Ref. Cuotas'!J909)-1,"")</f>
        <v>594</v>
      </c>
      <c r="AQ910" s="7">
        <f>IFERROR(RANK('Ref. Cuotas'!K909,'Ref. Cuotas'!K:K,1)+COUNTIF('Ref. Cuotas'!$K$7:'Ref. Cuotas'!K909,'Ref. Cuotas'!K909)-1,"")</f>
        <v>83</v>
      </c>
    </row>
    <row r="911" spans="31:43" ht="17.25" customHeight="1" x14ac:dyDescent="0.3">
      <c r="AE911" s="5" t="s">
        <v>906</v>
      </c>
      <c r="AF911" s="5" t="s">
        <v>3989</v>
      </c>
      <c r="AG911" s="6" t="s">
        <v>3074</v>
      </c>
      <c r="AH911" s="6" t="s">
        <v>0</v>
      </c>
      <c r="AI911" s="7">
        <f>IFERROR(RANK('Ref. Cuotas'!H910,'Ref. Cuotas'!H:H,0)+COUNTIF('Ref. Cuotas'!$H$7:'Ref. Cuotas'!H910,'Ref. Cuotas'!H910)-1,"")</f>
        <v>2111</v>
      </c>
      <c r="AJ911" s="7">
        <f>IFERROR(RANK('Ref. Cuotas'!I910,'Ref. Cuotas'!I:I,0)+COUNTIF('Ref. Cuotas'!$I$7:'Ref. Cuotas'!I910,'Ref. Cuotas'!I910)-1,"")</f>
        <v>1611</v>
      </c>
      <c r="AK911" s="7">
        <f>IFERROR(RANK('Ref. Cuotas'!J910,'Ref. Cuotas'!J:J,0)+COUNTIF('Ref. Cuotas'!$J$7:'Ref. Cuotas'!J910,'Ref. Cuotas'!J910)-1,"")</f>
        <v>1420</v>
      </c>
      <c r="AL911" s="7">
        <f>IFERROR(RANK('Ref. Cuotas'!K910,'Ref. Cuotas'!K:K,0)+COUNTIF('Ref. Cuotas'!$K$7:'Ref. Cuotas'!K910,'Ref. Cuotas'!K910)-1,"")</f>
        <v>2666</v>
      </c>
      <c r="AM911" s="7">
        <f>IFERROR(RANK('Ref. Cuotas'!L910,'Ref. Cuotas'!L:L,0)+COUNTIF('Ref. Cuotas'!$L$7:'Ref. Cuotas'!L910,'Ref. Cuotas'!L910)-1,"")</f>
        <v>2663</v>
      </c>
      <c r="AN911" s="7">
        <f>IFERROR(RANK('Ref. Cuotas'!M910,'Ref. Cuotas'!M:M,0)+COUNTIF('Ref. Cuotas'!$M$7:'Ref. Cuotas'!M910,'Ref. Cuotas'!M910)-1,"")</f>
        <v>1603</v>
      </c>
      <c r="AO911" s="7">
        <f>IFERROR(RANK('Ref. Cuotas'!H910,'Ref. Cuotas'!H:H,1)+COUNTIF('Ref. Cuotas'!$H$7:'Ref. Cuotas'!H910,'Ref. Cuotas'!H910)-1,"")</f>
        <v>692</v>
      </c>
      <c r="AP911" s="7">
        <f>IFERROR(RANK('Ref. Cuotas'!J910,'Ref. Cuotas'!J:J,1)+COUNTIF('Ref. Cuotas'!$J$7:'Ref. Cuotas'!J910,'Ref. Cuotas'!J910)-1,"")</f>
        <v>595</v>
      </c>
      <c r="AQ911" s="7">
        <f>IFERROR(RANK('Ref. Cuotas'!K910,'Ref. Cuotas'!K:K,1)+COUNTIF('Ref. Cuotas'!$K$7:'Ref. Cuotas'!K910,'Ref. Cuotas'!K910)-1,"")</f>
        <v>84</v>
      </c>
    </row>
    <row r="912" spans="31:43" ht="17.25" customHeight="1" x14ac:dyDescent="0.3">
      <c r="AE912" s="5" t="s">
        <v>907</v>
      </c>
      <c r="AF912" s="5" t="s">
        <v>3990</v>
      </c>
      <c r="AG912" s="6" t="s">
        <v>3074</v>
      </c>
      <c r="AH912" s="6" t="s">
        <v>4125</v>
      </c>
      <c r="AI912" s="7">
        <f>IFERROR(RANK('Ref. Cuotas'!H911,'Ref. Cuotas'!H:H,0)+COUNTIF('Ref. Cuotas'!$H$7:'Ref. Cuotas'!H911,'Ref. Cuotas'!H911)-1,"")</f>
        <v>2077</v>
      </c>
      <c r="AJ912" s="7">
        <f>IFERROR(RANK('Ref. Cuotas'!I911,'Ref. Cuotas'!I:I,0)+COUNTIF('Ref. Cuotas'!$I$7:'Ref. Cuotas'!I911,'Ref. Cuotas'!I911)-1,"")</f>
        <v>1612</v>
      </c>
      <c r="AK912" s="7">
        <f>IFERROR(RANK('Ref. Cuotas'!J911,'Ref. Cuotas'!J:J,0)+COUNTIF('Ref. Cuotas'!$J$7:'Ref. Cuotas'!J911,'Ref. Cuotas'!J911)-1,"")</f>
        <v>429</v>
      </c>
      <c r="AL912" s="7">
        <f>IFERROR(RANK('Ref. Cuotas'!K911,'Ref. Cuotas'!K:K,0)+COUNTIF('Ref. Cuotas'!$K$7:'Ref. Cuotas'!K911,'Ref. Cuotas'!K911)-1,"")</f>
        <v>835</v>
      </c>
      <c r="AM912" s="7">
        <f>IFERROR(RANK('Ref. Cuotas'!L911,'Ref. Cuotas'!L:L,0)+COUNTIF('Ref. Cuotas'!$L$7:'Ref. Cuotas'!L911,'Ref. Cuotas'!L911)-1,"")</f>
        <v>1673</v>
      </c>
      <c r="AN912" s="7">
        <f>IFERROR(RANK('Ref. Cuotas'!M911,'Ref. Cuotas'!M:M,0)+COUNTIF('Ref. Cuotas'!$M$7:'Ref. Cuotas'!M911,'Ref. Cuotas'!M911)-1,"")</f>
        <v>1604</v>
      </c>
      <c r="AO912" s="7">
        <f>IFERROR(RANK('Ref. Cuotas'!H911,'Ref. Cuotas'!H:H,1)+COUNTIF('Ref. Cuotas'!$H$7:'Ref. Cuotas'!H911,'Ref. Cuotas'!H911)-1,"")</f>
        <v>726</v>
      </c>
      <c r="AP912" s="7">
        <f>IFERROR(RANK('Ref. Cuotas'!J911,'Ref. Cuotas'!J:J,1)+COUNTIF('Ref. Cuotas'!$J$7:'Ref. Cuotas'!J911,'Ref. Cuotas'!J911)-1,"")</f>
        <v>2374</v>
      </c>
      <c r="AQ912" s="7">
        <f>IFERROR(RANK('Ref. Cuotas'!K911,'Ref. Cuotas'!K:K,1)+COUNTIF('Ref. Cuotas'!$K$7:'Ref. Cuotas'!K911,'Ref. Cuotas'!K911)-1,"")</f>
        <v>1968</v>
      </c>
    </row>
    <row r="913" spans="31:43" ht="17.25" customHeight="1" x14ac:dyDescent="0.3">
      <c r="AE913" s="5" t="s">
        <v>908</v>
      </c>
      <c r="AF913" s="5" t="s">
        <v>3991</v>
      </c>
      <c r="AG913" s="6" t="s">
        <v>3074</v>
      </c>
      <c r="AH913" s="6" t="s">
        <v>4126</v>
      </c>
      <c r="AI913" s="7">
        <f>IFERROR(RANK('Ref. Cuotas'!H912,'Ref. Cuotas'!H:H,0)+COUNTIF('Ref. Cuotas'!$H$7:'Ref. Cuotas'!H912,'Ref. Cuotas'!H912)-1,"")</f>
        <v>542</v>
      </c>
      <c r="AJ913" s="7">
        <f>IFERROR(RANK('Ref. Cuotas'!I912,'Ref. Cuotas'!I:I,0)+COUNTIF('Ref. Cuotas'!$I$7:'Ref. Cuotas'!I912,'Ref. Cuotas'!I912)-1,"")</f>
        <v>351</v>
      </c>
      <c r="AK913" s="7">
        <f>IFERROR(RANK('Ref. Cuotas'!J912,'Ref. Cuotas'!J:J,0)+COUNTIF('Ref. Cuotas'!$J$7:'Ref. Cuotas'!J912,'Ref. Cuotas'!J912)-1,"")</f>
        <v>544</v>
      </c>
      <c r="AL913" s="7">
        <f>IFERROR(RANK('Ref. Cuotas'!K912,'Ref. Cuotas'!K:K,0)+COUNTIF('Ref. Cuotas'!$K$7:'Ref. Cuotas'!K912,'Ref. Cuotas'!K912)-1,"")</f>
        <v>161</v>
      </c>
      <c r="AM913" s="7">
        <f>IFERROR(RANK('Ref. Cuotas'!L912,'Ref. Cuotas'!L:L,0)+COUNTIF('Ref. Cuotas'!$L$7:'Ref. Cuotas'!L912,'Ref. Cuotas'!L912)-1,"")</f>
        <v>27</v>
      </c>
      <c r="AN913" s="7">
        <f>IFERROR(RANK('Ref. Cuotas'!M912,'Ref. Cuotas'!M:M,0)+COUNTIF('Ref. Cuotas'!$M$7:'Ref. Cuotas'!M912,'Ref. Cuotas'!M912)-1,"")</f>
        <v>377</v>
      </c>
      <c r="AO913" s="7">
        <f>IFERROR(RANK('Ref. Cuotas'!H912,'Ref. Cuotas'!H:H,1)+COUNTIF('Ref. Cuotas'!$H$7:'Ref. Cuotas'!H912,'Ref. Cuotas'!H912)-1,"")</f>
        <v>2261</v>
      </c>
      <c r="AP913" s="7">
        <f>IFERROR(RANK('Ref. Cuotas'!J912,'Ref. Cuotas'!J:J,1)+COUNTIF('Ref. Cuotas'!$J$7:'Ref. Cuotas'!J912,'Ref. Cuotas'!J912)-1,"")</f>
        <v>2259</v>
      </c>
      <c r="AQ913" s="7">
        <f>IFERROR(RANK('Ref. Cuotas'!K912,'Ref. Cuotas'!K:K,1)+COUNTIF('Ref. Cuotas'!$K$7:'Ref. Cuotas'!K912,'Ref. Cuotas'!K912)-1,"")</f>
        <v>2642</v>
      </c>
    </row>
    <row r="914" spans="31:43" ht="17.25" customHeight="1" x14ac:dyDescent="0.3">
      <c r="AE914" s="5" t="s">
        <v>909</v>
      </c>
      <c r="AF914" s="5" t="s">
        <v>3992</v>
      </c>
      <c r="AG914" s="6" t="s">
        <v>3074</v>
      </c>
      <c r="AH914" s="6" t="s">
        <v>4127</v>
      </c>
      <c r="AI914" s="7">
        <f>IFERROR(RANK('Ref. Cuotas'!H913,'Ref. Cuotas'!H:H,0)+COUNTIF('Ref. Cuotas'!$H$7:'Ref. Cuotas'!H913,'Ref. Cuotas'!H913)-1,"")</f>
        <v>1629</v>
      </c>
      <c r="AJ914" s="7">
        <f>IFERROR(RANK('Ref. Cuotas'!I913,'Ref. Cuotas'!I:I,0)+COUNTIF('Ref. Cuotas'!$I$7:'Ref. Cuotas'!I913,'Ref. Cuotas'!I913)-1,"")</f>
        <v>1613</v>
      </c>
      <c r="AK914" s="7">
        <f>IFERROR(RANK('Ref. Cuotas'!J913,'Ref. Cuotas'!J:J,0)+COUNTIF('Ref. Cuotas'!$J$7:'Ref. Cuotas'!J913,'Ref. Cuotas'!J913)-1,"")</f>
        <v>1421</v>
      </c>
      <c r="AL914" s="7">
        <f>IFERROR(RANK('Ref. Cuotas'!K913,'Ref. Cuotas'!K:K,0)+COUNTIF('Ref. Cuotas'!$K$7:'Ref. Cuotas'!K913,'Ref. Cuotas'!K913)-1,"")</f>
        <v>2667</v>
      </c>
      <c r="AM914" s="7">
        <f>IFERROR(RANK('Ref. Cuotas'!L913,'Ref. Cuotas'!L:L,0)+COUNTIF('Ref. Cuotas'!$L$7:'Ref. Cuotas'!L913,'Ref. Cuotas'!L913)-1,"")</f>
        <v>2664</v>
      </c>
      <c r="AN914" s="7">
        <f>IFERROR(RANK('Ref. Cuotas'!M913,'Ref. Cuotas'!M:M,0)+COUNTIF('Ref. Cuotas'!$M$7:'Ref. Cuotas'!M913,'Ref. Cuotas'!M913)-1,"")</f>
        <v>1605</v>
      </c>
      <c r="AO914" s="7">
        <f>IFERROR(RANK('Ref. Cuotas'!H913,'Ref. Cuotas'!H:H,1)+COUNTIF('Ref. Cuotas'!$H$7:'Ref. Cuotas'!H913,'Ref. Cuotas'!H913)-1,"")</f>
        <v>1174</v>
      </c>
      <c r="AP914" s="7">
        <f>IFERROR(RANK('Ref. Cuotas'!J913,'Ref. Cuotas'!J:J,1)+COUNTIF('Ref. Cuotas'!$J$7:'Ref. Cuotas'!J913,'Ref. Cuotas'!J913)-1,"")</f>
        <v>596</v>
      </c>
      <c r="AQ914" s="7">
        <f>IFERROR(RANK('Ref. Cuotas'!K913,'Ref. Cuotas'!K:K,1)+COUNTIF('Ref. Cuotas'!$K$7:'Ref. Cuotas'!K913,'Ref. Cuotas'!K913)-1,"")</f>
        <v>85</v>
      </c>
    </row>
    <row r="915" spans="31:43" ht="17.25" customHeight="1" x14ac:dyDescent="0.3">
      <c r="AE915" s="5" t="s">
        <v>910</v>
      </c>
      <c r="AF915" s="5" t="s">
        <v>3993</v>
      </c>
      <c r="AG915" s="6" t="s">
        <v>3074</v>
      </c>
      <c r="AH915" s="6" t="s">
        <v>4097</v>
      </c>
      <c r="AI915" s="7">
        <f>IFERROR(RANK('Ref. Cuotas'!H914,'Ref. Cuotas'!H:H,0)+COUNTIF('Ref. Cuotas'!$H$7:'Ref. Cuotas'!H914,'Ref. Cuotas'!H914)-1,"")</f>
        <v>2268</v>
      </c>
      <c r="AJ915" s="7">
        <f>IFERROR(RANK('Ref. Cuotas'!I914,'Ref. Cuotas'!I:I,0)+COUNTIF('Ref. Cuotas'!$I$7:'Ref. Cuotas'!I914,'Ref. Cuotas'!I914)-1,"")</f>
        <v>1614</v>
      </c>
      <c r="AK915" s="7">
        <f>IFERROR(RANK('Ref. Cuotas'!J914,'Ref. Cuotas'!J:J,0)+COUNTIF('Ref. Cuotas'!$J$7:'Ref. Cuotas'!J914,'Ref. Cuotas'!J914)-1,"")</f>
        <v>1422</v>
      </c>
      <c r="AL915" s="7">
        <f>IFERROR(RANK('Ref. Cuotas'!K914,'Ref. Cuotas'!K:K,0)+COUNTIF('Ref. Cuotas'!$K$7:'Ref. Cuotas'!K914,'Ref. Cuotas'!K914)-1,"")</f>
        <v>1744</v>
      </c>
      <c r="AM915" s="7">
        <f>IFERROR(RANK('Ref. Cuotas'!L914,'Ref. Cuotas'!L:L,0)+COUNTIF('Ref. Cuotas'!$L$7:'Ref. Cuotas'!L914,'Ref. Cuotas'!L914)-1,"")</f>
        <v>2320</v>
      </c>
      <c r="AN915" s="7">
        <f>IFERROR(RANK('Ref. Cuotas'!M914,'Ref. Cuotas'!M:M,0)+COUNTIF('Ref. Cuotas'!$M$7:'Ref. Cuotas'!M914,'Ref. Cuotas'!M914)-1,"")</f>
        <v>1606</v>
      </c>
      <c r="AO915" s="7">
        <f>IFERROR(RANK('Ref. Cuotas'!H914,'Ref. Cuotas'!H:H,1)+COUNTIF('Ref. Cuotas'!$H$7:'Ref. Cuotas'!H914,'Ref. Cuotas'!H914)-1,"")</f>
        <v>535</v>
      </c>
      <c r="AP915" s="7">
        <f>IFERROR(RANK('Ref. Cuotas'!J914,'Ref. Cuotas'!J:J,1)+COUNTIF('Ref. Cuotas'!$J$7:'Ref. Cuotas'!J914,'Ref. Cuotas'!J914)-1,"")</f>
        <v>597</v>
      </c>
      <c r="AQ915" s="7">
        <f>IFERROR(RANK('Ref. Cuotas'!K914,'Ref. Cuotas'!K:K,1)+COUNTIF('Ref. Cuotas'!$K$7:'Ref. Cuotas'!K914,'Ref. Cuotas'!K914)-1,"")</f>
        <v>1059</v>
      </c>
    </row>
    <row r="916" spans="31:43" ht="17.25" customHeight="1" x14ac:dyDescent="0.3">
      <c r="AE916" s="5" t="s">
        <v>911</v>
      </c>
      <c r="AF916" s="5" t="s">
        <v>3994</v>
      </c>
      <c r="AG916" s="6" t="s">
        <v>3075</v>
      </c>
      <c r="AH916" s="6" t="s">
        <v>4092</v>
      </c>
      <c r="AI916" s="7">
        <f>IFERROR(RANK('Ref. Cuotas'!H915,'Ref. Cuotas'!H:H,0)+COUNTIF('Ref. Cuotas'!$H$7:'Ref. Cuotas'!H915,'Ref. Cuotas'!H915)-1,"")</f>
        <v>510</v>
      </c>
      <c r="AJ916" s="7">
        <f>IFERROR(RANK('Ref. Cuotas'!I915,'Ref. Cuotas'!I:I,0)+COUNTIF('Ref. Cuotas'!$I$7:'Ref. Cuotas'!I915,'Ref. Cuotas'!I915)-1,"")</f>
        <v>529</v>
      </c>
      <c r="AK916" s="7">
        <f>IFERROR(RANK('Ref. Cuotas'!J915,'Ref. Cuotas'!J:J,0)+COUNTIF('Ref. Cuotas'!$J$7:'Ref. Cuotas'!J915,'Ref. Cuotas'!J915)-1,"")</f>
        <v>369</v>
      </c>
      <c r="AL916" s="7">
        <f>IFERROR(RANK('Ref. Cuotas'!K915,'Ref. Cuotas'!K:K,0)+COUNTIF('Ref. Cuotas'!$K$7:'Ref. Cuotas'!K915,'Ref. Cuotas'!K915)-1,"")</f>
        <v>1303</v>
      </c>
      <c r="AM916" s="7">
        <f>IFERROR(RANK('Ref. Cuotas'!L915,'Ref. Cuotas'!L:L,0)+COUNTIF('Ref. Cuotas'!$L$7:'Ref. Cuotas'!L915,'Ref. Cuotas'!L915)-1,"")</f>
        <v>642</v>
      </c>
      <c r="AN916" s="7">
        <f>IFERROR(RANK('Ref. Cuotas'!M915,'Ref. Cuotas'!M:M,0)+COUNTIF('Ref. Cuotas'!$M$7:'Ref. Cuotas'!M915,'Ref. Cuotas'!M915)-1,"")</f>
        <v>1607</v>
      </c>
      <c r="AO916" s="7">
        <f>IFERROR(RANK('Ref. Cuotas'!H915,'Ref. Cuotas'!H:H,1)+COUNTIF('Ref. Cuotas'!$H$7:'Ref. Cuotas'!H915,'Ref. Cuotas'!H915)-1,"")</f>
        <v>2293</v>
      </c>
      <c r="AP916" s="7">
        <f>IFERROR(RANK('Ref. Cuotas'!J915,'Ref. Cuotas'!J:J,1)+COUNTIF('Ref. Cuotas'!$J$7:'Ref. Cuotas'!J915,'Ref. Cuotas'!J915)-1,"")</f>
        <v>2434</v>
      </c>
      <c r="AQ916" s="7">
        <f>IFERROR(RANK('Ref. Cuotas'!K915,'Ref. Cuotas'!K:K,1)+COUNTIF('Ref. Cuotas'!$K$7:'Ref. Cuotas'!K915,'Ref. Cuotas'!K915)-1,"")</f>
        <v>1500</v>
      </c>
    </row>
    <row r="917" spans="31:43" ht="17.25" customHeight="1" x14ac:dyDescent="0.3">
      <c r="AE917" s="5" t="s">
        <v>912</v>
      </c>
      <c r="AF917" s="5" t="s">
        <v>3995</v>
      </c>
      <c r="AG917" s="6" t="s">
        <v>3075</v>
      </c>
      <c r="AH917" s="6" t="s">
        <v>4093</v>
      </c>
      <c r="AI917" s="7">
        <f>IFERROR(RANK('Ref. Cuotas'!H916,'Ref. Cuotas'!H:H,0)+COUNTIF('Ref. Cuotas'!$H$7:'Ref. Cuotas'!H916,'Ref. Cuotas'!H916)-1,"")</f>
        <v>476</v>
      </c>
      <c r="AJ917" s="7">
        <f>IFERROR(RANK('Ref. Cuotas'!I916,'Ref. Cuotas'!I:I,0)+COUNTIF('Ref. Cuotas'!$I$7:'Ref. Cuotas'!I916,'Ref. Cuotas'!I916)-1,"")</f>
        <v>740</v>
      </c>
      <c r="AK917" s="7">
        <f>IFERROR(RANK('Ref. Cuotas'!J916,'Ref. Cuotas'!J:J,0)+COUNTIF('Ref. Cuotas'!$J$7:'Ref. Cuotas'!J916,'Ref. Cuotas'!J916)-1,"")</f>
        <v>516</v>
      </c>
      <c r="AL917" s="7">
        <f>IFERROR(RANK('Ref. Cuotas'!K916,'Ref. Cuotas'!K:K,0)+COUNTIF('Ref. Cuotas'!$K$7:'Ref. Cuotas'!K916,'Ref. Cuotas'!K916)-1,"")</f>
        <v>1038</v>
      </c>
      <c r="AM917" s="7">
        <f>IFERROR(RANK('Ref. Cuotas'!L916,'Ref. Cuotas'!L:L,0)+COUNTIF('Ref. Cuotas'!$L$7:'Ref. Cuotas'!L916,'Ref. Cuotas'!L916)-1,"")</f>
        <v>263</v>
      </c>
      <c r="AN917" s="7">
        <f>IFERROR(RANK('Ref. Cuotas'!M916,'Ref. Cuotas'!M:M,0)+COUNTIF('Ref. Cuotas'!$M$7:'Ref. Cuotas'!M916,'Ref. Cuotas'!M916)-1,"")</f>
        <v>1608</v>
      </c>
      <c r="AO917" s="7">
        <f>IFERROR(RANK('Ref. Cuotas'!H916,'Ref. Cuotas'!H:H,1)+COUNTIF('Ref. Cuotas'!$H$7:'Ref. Cuotas'!H916,'Ref. Cuotas'!H916)-1,"")</f>
        <v>2327</v>
      </c>
      <c r="AP917" s="7">
        <f>IFERROR(RANK('Ref. Cuotas'!J916,'Ref. Cuotas'!J:J,1)+COUNTIF('Ref. Cuotas'!$J$7:'Ref. Cuotas'!J916,'Ref. Cuotas'!J916)-1,"")</f>
        <v>2287</v>
      </c>
      <c r="AQ917" s="7">
        <f>IFERROR(RANK('Ref. Cuotas'!K916,'Ref. Cuotas'!K:K,1)+COUNTIF('Ref. Cuotas'!$K$7:'Ref. Cuotas'!K916,'Ref. Cuotas'!K916)-1,"")</f>
        <v>1765</v>
      </c>
    </row>
    <row r="918" spans="31:43" ht="17.25" customHeight="1" x14ac:dyDescent="0.3">
      <c r="AE918" s="5" t="s">
        <v>913</v>
      </c>
      <c r="AF918" s="5" t="s">
        <v>3996</v>
      </c>
      <c r="AG918" s="6" t="s">
        <v>3075</v>
      </c>
      <c r="AH918" s="6" t="s">
        <v>4116</v>
      </c>
      <c r="AI918" s="7">
        <f>IFERROR(RANK('Ref. Cuotas'!H917,'Ref. Cuotas'!H:H,0)+COUNTIF('Ref. Cuotas'!$H$7:'Ref. Cuotas'!H917,'Ref. Cuotas'!H917)-1,"")</f>
        <v>535</v>
      </c>
      <c r="AJ918" s="7">
        <f>IFERROR(RANK('Ref. Cuotas'!I917,'Ref. Cuotas'!I:I,0)+COUNTIF('Ref. Cuotas'!$I$7:'Ref. Cuotas'!I917,'Ref. Cuotas'!I917)-1,"")</f>
        <v>770</v>
      </c>
      <c r="AK918" s="7">
        <f>IFERROR(RANK('Ref. Cuotas'!J917,'Ref. Cuotas'!J:J,0)+COUNTIF('Ref. Cuotas'!$J$7:'Ref. Cuotas'!J917,'Ref. Cuotas'!J917)-1,"")</f>
        <v>390</v>
      </c>
      <c r="AL918" s="7">
        <f>IFERROR(RANK('Ref. Cuotas'!K917,'Ref. Cuotas'!K:K,0)+COUNTIF('Ref. Cuotas'!$K$7:'Ref. Cuotas'!K917,'Ref. Cuotas'!K917)-1,"")</f>
        <v>384</v>
      </c>
      <c r="AM918" s="7">
        <f>IFERROR(RANK('Ref. Cuotas'!L917,'Ref. Cuotas'!L:L,0)+COUNTIF('Ref. Cuotas'!$L$7:'Ref. Cuotas'!L917,'Ref. Cuotas'!L917)-1,"")</f>
        <v>612</v>
      </c>
      <c r="AN918" s="7">
        <f>IFERROR(RANK('Ref. Cuotas'!M917,'Ref. Cuotas'!M:M,0)+COUNTIF('Ref. Cuotas'!$M$7:'Ref. Cuotas'!M917,'Ref. Cuotas'!M917)-1,"")</f>
        <v>378</v>
      </c>
      <c r="AO918" s="7">
        <f>IFERROR(RANK('Ref. Cuotas'!H917,'Ref. Cuotas'!H:H,1)+COUNTIF('Ref. Cuotas'!$H$7:'Ref. Cuotas'!H917,'Ref. Cuotas'!H917)-1,"")</f>
        <v>2268</v>
      </c>
      <c r="AP918" s="7">
        <f>IFERROR(RANK('Ref. Cuotas'!J917,'Ref. Cuotas'!J:J,1)+COUNTIF('Ref. Cuotas'!$J$7:'Ref. Cuotas'!J917,'Ref. Cuotas'!J917)-1,"")</f>
        <v>2413</v>
      </c>
      <c r="AQ918" s="7">
        <f>IFERROR(RANK('Ref. Cuotas'!K917,'Ref. Cuotas'!K:K,1)+COUNTIF('Ref. Cuotas'!$K$7:'Ref. Cuotas'!K917,'Ref. Cuotas'!K917)-1,"")</f>
        <v>2419</v>
      </c>
    </row>
    <row r="919" spans="31:43" ht="17.25" customHeight="1" x14ac:dyDescent="0.3">
      <c r="AE919" s="5" t="s">
        <v>914</v>
      </c>
      <c r="AF919" s="5" t="s">
        <v>3997</v>
      </c>
      <c r="AG919" s="6" t="s">
        <v>3075</v>
      </c>
      <c r="AH919" s="6" t="s">
        <v>4102</v>
      </c>
      <c r="AI919" s="7">
        <f>IFERROR(RANK('Ref. Cuotas'!H918,'Ref. Cuotas'!H:H,0)+COUNTIF('Ref. Cuotas'!$H$7:'Ref. Cuotas'!H918,'Ref. Cuotas'!H918)-1,"")</f>
        <v>1290</v>
      </c>
      <c r="AJ919" s="7">
        <f>IFERROR(RANK('Ref. Cuotas'!I918,'Ref. Cuotas'!I:I,0)+COUNTIF('Ref. Cuotas'!$I$7:'Ref. Cuotas'!I918,'Ref. Cuotas'!I918)-1,"")</f>
        <v>1615</v>
      </c>
      <c r="AK919" s="7">
        <f>IFERROR(RANK('Ref. Cuotas'!J918,'Ref. Cuotas'!J:J,0)+COUNTIF('Ref. Cuotas'!$J$7:'Ref. Cuotas'!J918,'Ref. Cuotas'!J918)-1,"")</f>
        <v>663</v>
      </c>
      <c r="AL919" s="7">
        <f>IFERROR(RANK('Ref. Cuotas'!K918,'Ref. Cuotas'!K:K,0)+COUNTIF('Ref. Cuotas'!$K$7:'Ref. Cuotas'!K918,'Ref. Cuotas'!K918)-1,"")</f>
        <v>2150</v>
      </c>
      <c r="AM919" s="7">
        <f>IFERROR(RANK('Ref. Cuotas'!L918,'Ref. Cuotas'!L:L,0)+COUNTIF('Ref. Cuotas'!$L$7:'Ref. Cuotas'!L918,'Ref. Cuotas'!L918)-1,"")</f>
        <v>2004</v>
      </c>
      <c r="AN919" s="7">
        <f>IFERROR(RANK('Ref. Cuotas'!M918,'Ref. Cuotas'!M:M,0)+COUNTIF('Ref. Cuotas'!$M$7:'Ref. Cuotas'!M918,'Ref. Cuotas'!M918)-1,"")</f>
        <v>1609</v>
      </c>
      <c r="AO919" s="7">
        <f>IFERROR(RANK('Ref. Cuotas'!H918,'Ref. Cuotas'!H:H,1)+COUNTIF('Ref. Cuotas'!$H$7:'Ref. Cuotas'!H918,'Ref. Cuotas'!H918)-1,"")</f>
        <v>1513</v>
      </c>
      <c r="AP919" s="7">
        <f>IFERROR(RANK('Ref. Cuotas'!J918,'Ref. Cuotas'!J:J,1)+COUNTIF('Ref. Cuotas'!$J$7:'Ref. Cuotas'!J918,'Ref. Cuotas'!J918)-1,"")</f>
        <v>2140</v>
      </c>
      <c r="AQ919" s="7">
        <f>IFERROR(RANK('Ref. Cuotas'!K918,'Ref. Cuotas'!K:K,1)+COUNTIF('Ref. Cuotas'!$K$7:'Ref. Cuotas'!K918,'Ref. Cuotas'!K918)-1,"")</f>
        <v>653</v>
      </c>
    </row>
    <row r="920" spans="31:43" ht="17.25" customHeight="1" x14ac:dyDescent="0.3">
      <c r="AE920" s="5" t="s">
        <v>915</v>
      </c>
      <c r="AF920" s="5" t="s">
        <v>3998</v>
      </c>
      <c r="AG920" s="6" t="s">
        <v>3075</v>
      </c>
      <c r="AH920" s="6" t="s">
        <v>4128</v>
      </c>
      <c r="AI920" s="7">
        <f>IFERROR(RANK('Ref. Cuotas'!H919,'Ref. Cuotas'!H:H,0)+COUNTIF('Ref. Cuotas'!$H$7:'Ref. Cuotas'!H919,'Ref. Cuotas'!H919)-1,"")</f>
        <v>718</v>
      </c>
      <c r="AJ920" s="7">
        <f>IFERROR(RANK('Ref. Cuotas'!I919,'Ref. Cuotas'!I:I,0)+COUNTIF('Ref. Cuotas'!$I$7:'Ref. Cuotas'!I919,'Ref. Cuotas'!I919)-1,"")</f>
        <v>275</v>
      </c>
      <c r="AK920" s="7">
        <f>IFERROR(RANK('Ref. Cuotas'!J919,'Ref. Cuotas'!J:J,0)+COUNTIF('Ref. Cuotas'!$J$7:'Ref. Cuotas'!J919,'Ref. Cuotas'!J919)-1,"")</f>
        <v>199</v>
      </c>
      <c r="AL920" s="7">
        <f>IFERROR(RANK('Ref. Cuotas'!K919,'Ref. Cuotas'!K:K,0)+COUNTIF('Ref. Cuotas'!$K$7:'Ref. Cuotas'!K919,'Ref. Cuotas'!K919)-1,"")</f>
        <v>251</v>
      </c>
      <c r="AM920" s="7">
        <f>IFERROR(RANK('Ref. Cuotas'!L919,'Ref. Cuotas'!L:L,0)+COUNTIF('Ref. Cuotas'!$L$7:'Ref. Cuotas'!L919,'Ref. Cuotas'!L919)-1,"")</f>
        <v>236</v>
      </c>
      <c r="AN920" s="7">
        <f>IFERROR(RANK('Ref. Cuotas'!M919,'Ref. Cuotas'!M:M,0)+COUNTIF('Ref. Cuotas'!$M$7:'Ref. Cuotas'!M919,'Ref. Cuotas'!M919)-1,"")</f>
        <v>379</v>
      </c>
      <c r="AO920" s="7">
        <f>IFERROR(RANK('Ref. Cuotas'!H919,'Ref. Cuotas'!H:H,1)+COUNTIF('Ref. Cuotas'!$H$7:'Ref. Cuotas'!H919,'Ref. Cuotas'!H919)-1,"")</f>
        <v>2085</v>
      </c>
      <c r="AP920" s="7">
        <f>IFERROR(RANK('Ref. Cuotas'!J919,'Ref. Cuotas'!J:J,1)+COUNTIF('Ref. Cuotas'!$J$7:'Ref. Cuotas'!J919,'Ref. Cuotas'!J919)-1,"")</f>
        <v>2604</v>
      </c>
      <c r="AQ920" s="7">
        <f>IFERROR(RANK('Ref. Cuotas'!K919,'Ref. Cuotas'!K:K,1)+COUNTIF('Ref. Cuotas'!$K$7:'Ref. Cuotas'!K919,'Ref. Cuotas'!K919)-1,"")</f>
        <v>2552</v>
      </c>
    </row>
    <row r="921" spans="31:43" ht="17.25" customHeight="1" x14ac:dyDescent="0.3">
      <c r="AE921" s="5" t="s">
        <v>916</v>
      </c>
      <c r="AF921" s="5" t="s">
        <v>3999</v>
      </c>
      <c r="AG921" s="6" t="s">
        <v>3075</v>
      </c>
      <c r="AH921" s="6" t="s">
        <v>4129</v>
      </c>
      <c r="AI921" s="7">
        <f>IFERROR(RANK('Ref. Cuotas'!H920,'Ref. Cuotas'!H:H,0)+COUNTIF('Ref. Cuotas'!$H$7:'Ref. Cuotas'!H920,'Ref. Cuotas'!H920)-1,"")</f>
        <v>657</v>
      </c>
      <c r="AJ921" s="7">
        <f>IFERROR(RANK('Ref. Cuotas'!I920,'Ref. Cuotas'!I:I,0)+COUNTIF('Ref. Cuotas'!$I$7:'Ref. Cuotas'!I920,'Ref. Cuotas'!I920)-1,"")</f>
        <v>633</v>
      </c>
      <c r="AK921" s="7">
        <f>IFERROR(RANK('Ref. Cuotas'!J920,'Ref. Cuotas'!J:J,0)+COUNTIF('Ref. Cuotas'!$J$7:'Ref. Cuotas'!J920,'Ref. Cuotas'!J920)-1,"")</f>
        <v>493</v>
      </c>
      <c r="AL921" s="7">
        <f>IFERROR(RANK('Ref. Cuotas'!K920,'Ref. Cuotas'!K:K,0)+COUNTIF('Ref. Cuotas'!$K$7:'Ref. Cuotas'!K920,'Ref. Cuotas'!K920)-1,"")</f>
        <v>1177</v>
      </c>
      <c r="AM921" s="7">
        <f>IFERROR(RANK('Ref. Cuotas'!L920,'Ref. Cuotas'!L:L,0)+COUNTIF('Ref. Cuotas'!$L$7:'Ref. Cuotas'!L920,'Ref. Cuotas'!L920)-1,"")</f>
        <v>605</v>
      </c>
      <c r="AN921" s="7">
        <f>IFERROR(RANK('Ref. Cuotas'!M920,'Ref. Cuotas'!M:M,0)+COUNTIF('Ref. Cuotas'!$M$7:'Ref. Cuotas'!M920,'Ref. Cuotas'!M920)-1,"")</f>
        <v>1610</v>
      </c>
      <c r="AO921" s="7">
        <f>IFERROR(RANK('Ref. Cuotas'!H920,'Ref. Cuotas'!H:H,1)+COUNTIF('Ref. Cuotas'!$H$7:'Ref. Cuotas'!H920,'Ref. Cuotas'!H920)-1,"")</f>
        <v>2146</v>
      </c>
      <c r="AP921" s="7">
        <f>IFERROR(RANK('Ref. Cuotas'!J920,'Ref. Cuotas'!J:J,1)+COUNTIF('Ref. Cuotas'!$J$7:'Ref. Cuotas'!J920,'Ref. Cuotas'!J920)-1,"")</f>
        <v>2310</v>
      </c>
      <c r="AQ921" s="7">
        <f>IFERROR(RANK('Ref. Cuotas'!K920,'Ref. Cuotas'!K:K,1)+COUNTIF('Ref. Cuotas'!$K$7:'Ref. Cuotas'!K920,'Ref. Cuotas'!K920)-1,"")</f>
        <v>1626</v>
      </c>
    </row>
    <row r="922" spans="31:43" ht="17.25" customHeight="1" x14ac:dyDescent="0.3">
      <c r="AE922" s="5" t="s">
        <v>917</v>
      </c>
      <c r="AF922" s="5" t="s">
        <v>4000</v>
      </c>
      <c r="AG922" s="6" t="s">
        <v>3075</v>
      </c>
      <c r="AH922" s="6" t="s">
        <v>4130</v>
      </c>
      <c r="AI922" s="7">
        <f>IFERROR(RANK('Ref. Cuotas'!H921,'Ref. Cuotas'!H:H,0)+COUNTIF('Ref. Cuotas'!$H$7:'Ref. Cuotas'!H921,'Ref. Cuotas'!H921)-1,"")</f>
        <v>1362</v>
      </c>
      <c r="AJ922" s="7">
        <f>IFERROR(RANK('Ref. Cuotas'!I921,'Ref. Cuotas'!I:I,0)+COUNTIF('Ref. Cuotas'!$I$7:'Ref. Cuotas'!I921,'Ref. Cuotas'!I921)-1,"")</f>
        <v>1616</v>
      </c>
      <c r="AK922" s="7">
        <f>IFERROR(RANK('Ref. Cuotas'!J921,'Ref. Cuotas'!J:J,0)+COUNTIF('Ref. Cuotas'!$J$7:'Ref. Cuotas'!J921,'Ref. Cuotas'!J921)-1,"")</f>
        <v>1423</v>
      </c>
      <c r="AL922" s="7">
        <f>IFERROR(RANK('Ref. Cuotas'!K921,'Ref. Cuotas'!K:K,0)+COUNTIF('Ref. Cuotas'!$K$7:'Ref. Cuotas'!K921,'Ref. Cuotas'!K921)-1,"")</f>
        <v>648</v>
      </c>
      <c r="AM922" s="7">
        <f>IFERROR(RANK('Ref. Cuotas'!L921,'Ref. Cuotas'!L:L,0)+COUNTIF('Ref. Cuotas'!$L$7:'Ref. Cuotas'!L921,'Ref. Cuotas'!L921)-1,"")</f>
        <v>1480</v>
      </c>
      <c r="AN922" s="7">
        <f>IFERROR(RANK('Ref. Cuotas'!M921,'Ref. Cuotas'!M:M,0)+COUNTIF('Ref. Cuotas'!$M$7:'Ref. Cuotas'!M921,'Ref. Cuotas'!M921)-1,"")</f>
        <v>1611</v>
      </c>
      <c r="AO922" s="7">
        <f>IFERROR(RANK('Ref. Cuotas'!H921,'Ref. Cuotas'!H:H,1)+COUNTIF('Ref. Cuotas'!$H$7:'Ref. Cuotas'!H921,'Ref. Cuotas'!H921)-1,"")</f>
        <v>1441</v>
      </c>
      <c r="AP922" s="7">
        <f>IFERROR(RANK('Ref. Cuotas'!J921,'Ref. Cuotas'!J:J,1)+COUNTIF('Ref. Cuotas'!$J$7:'Ref. Cuotas'!J921,'Ref. Cuotas'!J921)-1,"")</f>
        <v>598</v>
      </c>
      <c r="AQ922" s="7">
        <f>IFERROR(RANK('Ref. Cuotas'!K921,'Ref. Cuotas'!K:K,1)+COUNTIF('Ref. Cuotas'!$K$7:'Ref. Cuotas'!K921,'Ref. Cuotas'!K921)-1,"")</f>
        <v>2155</v>
      </c>
    </row>
    <row r="923" spans="31:43" ht="17.25" customHeight="1" x14ac:dyDescent="0.3">
      <c r="AE923" s="5" t="s">
        <v>918</v>
      </c>
      <c r="AF923" s="5" t="s">
        <v>4001</v>
      </c>
      <c r="AG923" s="6" t="s">
        <v>3075</v>
      </c>
      <c r="AH923" s="6" t="s">
        <v>4108</v>
      </c>
      <c r="AI923" s="7">
        <f>IFERROR(RANK('Ref. Cuotas'!H922,'Ref. Cuotas'!H:H,0)+COUNTIF('Ref. Cuotas'!$H$7:'Ref. Cuotas'!H922,'Ref. Cuotas'!H922)-1,"")</f>
        <v>1894</v>
      </c>
      <c r="AJ923" s="7">
        <f>IFERROR(RANK('Ref. Cuotas'!I922,'Ref. Cuotas'!I:I,0)+COUNTIF('Ref. Cuotas'!$I$7:'Ref. Cuotas'!I922,'Ref. Cuotas'!I922)-1,"")</f>
        <v>1617</v>
      </c>
      <c r="AK923" s="7">
        <f>IFERROR(RANK('Ref. Cuotas'!J922,'Ref. Cuotas'!J:J,0)+COUNTIF('Ref. Cuotas'!$J$7:'Ref. Cuotas'!J922,'Ref. Cuotas'!J922)-1,"")</f>
        <v>1424</v>
      </c>
      <c r="AL923" s="7">
        <f>IFERROR(RANK('Ref. Cuotas'!K922,'Ref. Cuotas'!K:K,0)+COUNTIF('Ref. Cuotas'!$K$7:'Ref. Cuotas'!K922,'Ref. Cuotas'!K922)-1,"")</f>
        <v>581</v>
      </c>
      <c r="AM923" s="7">
        <f>IFERROR(RANK('Ref. Cuotas'!L922,'Ref. Cuotas'!L:L,0)+COUNTIF('Ref. Cuotas'!$L$7:'Ref. Cuotas'!L922,'Ref. Cuotas'!L922)-1,"")</f>
        <v>1926</v>
      </c>
      <c r="AN923" s="7">
        <f>IFERROR(RANK('Ref. Cuotas'!M922,'Ref. Cuotas'!M:M,0)+COUNTIF('Ref. Cuotas'!$M$7:'Ref. Cuotas'!M922,'Ref. Cuotas'!M922)-1,"")</f>
        <v>55</v>
      </c>
      <c r="AO923" s="7">
        <f>IFERROR(RANK('Ref. Cuotas'!H922,'Ref. Cuotas'!H:H,1)+COUNTIF('Ref. Cuotas'!$H$7:'Ref. Cuotas'!H922,'Ref. Cuotas'!H922)-1,"")</f>
        <v>909</v>
      </c>
      <c r="AP923" s="7">
        <f>IFERROR(RANK('Ref. Cuotas'!J922,'Ref. Cuotas'!J:J,1)+COUNTIF('Ref. Cuotas'!$J$7:'Ref. Cuotas'!J922,'Ref. Cuotas'!J922)-1,"")</f>
        <v>599</v>
      </c>
      <c r="AQ923" s="7">
        <f>IFERROR(RANK('Ref. Cuotas'!K922,'Ref. Cuotas'!K:K,1)+COUNTIF('Ref. Cuotas'!$K$7:'Ref. Cuotas'!K922,'Ref. Cuotas'!K922)-1,"")</f>
        <v>2222</v>
      </c>
    </row>
    <row r="924" spans="31:43" ht="17.25" customHeight="1" x14ac:dyDescent="0.3">
      <c r="AE924" s="5" t="s">
        <v>919</v>
      </c>
      <c r="AF924" s="5" t="s">
        <v>4002</v>
      </c>
      <c r="AG924" s="6" t="s">
        <v>3075</v>
      </c>
      <c r="AH924" s="6" t="s">
        <v>4131</v>
      </c>
      <c r="AI924" s="7">
        <f>IFERROR(RANK('Ref. Cuotas'!H923,'Ref. Cuotas'!H:H,0)+COUNTIF('Ref. Cuotas'!$H$7:'Ref. Cuotas'!H923,'Ref. Cuotas'!H923)-1,"")</f>
        <v>973</v>
      </c>
      <c r="AJ924" s="7">
        <f>IFERROR(RANK('Ref. Cuotas'!I923,'Ref. Cuotas'!I:I,0)+COUNTIF('Ref. Cuotas'!$I$7:'Ref. Cuotas'!I923,'Ref. Cuotas'!I923)-1,"")</f>
        <v>1618</v>
      </c>
      <c r="AK924" s="7">
        <f>IFERROR(RANK('Ref. Cuotas'!J923,'Ref. Cuotas'!J:J,0)+COUNTIF('Ref. Cuotas'!$J$7:'Ref. Cuotas'!J923,'Ref. Cuotas'!J923)-1,"")</f>
        <v>1425</v>
      </c>
      <c r="AL924" s="7">
        <f>IFERROR(RANK('Ref. Cuotas'!K923,'Ref. Cuotas'!K:K,0)+COUNTIF('Ref. Cuotas'!$K$7:'Ref. Cuotas'!K923,'Ref. Cuotas'!K923)-1,"")</f>
        <v>2117</v>
      </c>
      <c r="AM924" s="7">
        <f>IFERROR(RANK('Ref. Cuotas'!L923,'Ref. Cuotas'!L:L,0)+COUNTIF('Ref. Cuotas'!$L$7:'Ref. Cuotas'!L923,'Ref. Cuotas'!L923)-1,"")</f>
        <v>1358</v>
      </c>
      <c r="AN924" s="7">
        <f>IFERROR(RANK('Ref. Cuotas'!M923,'Ref. Cuotas'!M:M,0)+COUNTIF('Ref. Cuotas'!$M$7:'Ref. Cuotas'!M923,'Ref. Cuotas'!M923)-1,"")</f>
        <v>1612</v>
      </c>
      <c r="AO924" s="7">
        <f>IFERROR(RANK('Ref. Cuotas'!H923,'Ref. Cuotas'!H:H,1)+COUNTIF('Ref. Cuotas'!$H$7:'Ref. Cuotas'!H923,'Ref. Cuotas'!H923)-1,"")</f>
        <v>1830</v>
      </c>
      <c r="AP924" s="7">
        <f>IFERROR(RANK('Ref. Cuotas'!J923,'Ref. Cuotas'!J:J,1)+COUNTIF('Ref. Cuotas'!$J$7:'Ref. Cuotas'!J923,'Ref. Cuotas'!J923)-1,"")</f>
        <v>600</v>
      </c>
      <c r="AQ924" s="7">
        <f>IFERROR(RANK('Ref. Cuotas'!K923,'Ref. Cuotas'!K:K,1)+COUNTIF('Ref. Cuotas'!$K$7:'Ref. Cuotas'!K923,'Ref. Cuotas'!K923)-1,"")</f>
        <v>686</v>
      </c>
    </row>
    <row r="925" spans="31:43" ht="17.25" customHeight="1" x14ac:dyDescent="0.3">
      <c r="AE925" s="5" t="s">
        <v>920</v>
      </c>
      <c r="AF925" s="5" t="s">
        <v>4003</v>
      </c>
      <c r="AG925" s="6" t="s">
        <v>3075</v>
      </c>
      <c r="AH925" s="6" t="s">
        <v>4132</v>
      </c>
      <c r="AI925" s="7">
        <f>IFERROR(RANK('Ref. Cuotas'!H924,'Ref. Cuotas'!H:H,0)+COUNTIF('Ref. Cuotas'!$H$7:'Ref. Cuotas'!H924,'Ref. Cuotas'!H924)-1,"")</f>
        <v>852</v>
      </c>
      <c r="AJ925" s="7">
        <f>IFERROR(RANK('Ref. Cuotas'!I924,'Ref. Cuotas'!I:I,0)+COUNTIF('Ref. Cuotas'!$I$7:'Ref. Cuotas'!I924,'Ref. Cuotas'!I924)-1,"")</f>
        <v>1619</v>
      </c>
      <c r="AK925" s="7">
        <f>IFERROR(RANK('Ref. Cuotas'!J924,'Ref. Cuotas'!J:J,0)+COUNTIF('Ref. Cuotas'!$J$7:'Ref. Cuotas'!J924,'Ref. Cuotas'!J924)-1,"")</f>
        <v>1426</v>
      </c>
      <c r="AL925" s="7">
        <f>IFERROR(RANK('Ref. Cuotas'!K924,'Ref. Cuotas'!K:K,0)+COUNTIF('Ref. Cuotas'!$K$7:'Ref. Cuotas'!K924,'Ref. Cuotas'!K924)-1,"")</f>
        <v>2037</v>
      </c>
      <c r="AM925" s="7">
        <f>IFERROR(RANK('Ref. Cuotas'!L924,'Ref. Cuotas'!L:L,0)+COUNTIF('Ref. Cuotas'!$L$7:'Ref. Cuotas'!L924,'Ref. Cuotas'!L924)-1,"")</f>
        <v>1401</v>
      </c>
      <c r="AN925" s="7">
        <f>IFERROR(RANK('Ref. Cuotas'!M924,'Ref. Cuotas'!M:M,0)+COUNTIF('Ref. Cuotas'!$M$7:'Ref. Cuotas'!M924,'Ref. Cuotas'!M924)-1,"")</f>
        <v>1613</v>
      </c>
      <c r="AO925" s="7">
        <f>IFERROR(RANK('Ref. Cuotas'!H924,'Ref. Cuotas'!H:H,1)+COUNTIF('Ref. Cuotas'!$H$7:'Ref. Cuotas'!H924,'Ref. Cuotas'!H924)-1,"")</f>
        <v>1951</v>
      </c>
      <c r="AP925" s="7">
        <f>IFERROR(RANK('Ref. Cuotas'!J924,'Ref. Cuotas'!J:J,1)+COUNTIF('Ref. Cuotas'!$J$7:'Ref. Cuotas'!J924,'Ref. Cuotas'!J924)-1,"")</f>
        <v>601</v>
      </c>
      <c r="AQ925" s="7">
        <f>IFERROR(RANK('Ref. Cuotas'!K924,'Ref. Cuotas'!K:K,1)+COUNTIF('Ref. Cuotas'!$K$7:'Ref. Cuotas'!K924,'Ref. Cuotas'!K924)-1,"")</f>
        <v>766</v>
      </c>
    </row>
    <row r="926" spans="31:43" ht="17.25" customHeight="1" x14ac:dyDescent="0.3">
      <c r="AE926" s="5" t="s">
        <v>921</v>
      </c>
      <c r="AF926" s="5" t="s">
        <v>4004</v>
      </c>
      <c r="AG926" s="6" t="s">
        <v>3075</v>
      </c>
      <c r="AH926" s="6" t="s">
        <v>4133</v>
      </c>
      <c r="AI926" s="7">
        <f>IFERROR(RANK('Ref. Cuotas'!H925,'Ref. Cuotas'!H:H,0)+COUNTIF('Ref. Cuotas'!$H$7:'Ref. Cuotas'!H925,'Ref. Cuotas'!H925)-1,"")</f>
        <v>950</v>
      </c>
      <c r="AJ926" s="7">
        <f>IFERROR(RANK('Ref. Cuotas'!I925,'Ref. Cuotas'!I:I,0)+COUNTIF('Ref. Cuotas'!$I$7:'Ref. Cuotas'!I925,'Ref. Cuotas'!I925)-1,"")</f>
        <v>915</v>
      </c>
      <c r="AK926" s="7">
        <f>IFERROR(RANK('Ref. Cuotas'!J925,'Ref. Cuotas'!J:J,0)+COUNTIF('Ref. Cuotas'!$J$7:'Ref. Cuotas'!J925,'Ref. Cuotas'!J925)-1,"")</f>
        <v>1427</v>
      </c>
      <c r="AL926" s="7">
        <f>IFERROR(RANK('Ref. Cuotas'!K925,'Ref. Cuotas'!K:K,0)+COUNTIF('Ref. Cuotas'!$K$7:'Ref. Cuotas'!K925,'Ref. Cuotas'!K925)-1,"")</f>
        <v>1902</v>
      </c>
      <c r="AM926" s="7">
        <f>IFERROR(RANK('Ref. Cuotas'!L925,'Ref. Cuotas'!L:L,0)+COUNTIF('Ref. Cuotas'!$L$7:'Ref. Cuotas'!L925,'Ref. Cuotas'!L925)-1,"")</f>
        <v>941</v>
      </c>
      <c r="AN926" s="7">
        <f>IFERROR(RANK('Ref. Cuotas'!M925,'Ref. Cuotas'!M:M,0)+COUNTIF('Ref. Cuotas'!$M$7:'Ref. Cuotas'!M925,'Ref. Cuotas'!M925)-1,"")</f>
        <v>1614</v>
      </c>
      <c r="AO926" s="7">
        <f>IFERROR(RANK('Ref. Cuotas'!H925,'Ref. Cuotas'!H:H,1)+COUNTIF('Ref. Cuotas'!$H$7:'Ref. Cuotas'!H925,'Ref. Cuotas'!H925)-1,"")</f>
        <v>1853</v>
      </c>
      <c r="AP926" s="7">
        <f>IFERROR(RANK('Ref. Cuotas'!J925,'Ref. Cuotas'!J:J,1)+COUNTIF('Ref. Cuotas'!$J$7:'Ref. Cuotas'!J925,'Ref. Cuotas'!J925)-1,"")</f>
        <v>602</v>
      </c>
      <c r="AQ926" s="7">
        <f>IFERROR(RANK('Ref. Cuotas'!K925,'Ref. Cuotas'!K:K,1)+COUNTIF('Ref. Cuotas'!$K$7:'Ref. Cuotas'!K925,'Ref. Cuotas'!K925)-1,"")</f>
        <v>901</v>
      </c>
    </row>
    <row r="927" spans="31:43" ht="17.25" customHeight="1" x14ac:dyDescent="0.3">
      <c r="AE927" s="5" t="s">
        <v>922</v>
      </c>
      <c r="AF927" s="5" t="s">
        <v>4005</v>
      </c>
      <c r="AG927" s="6" t="s">
        <v>3075</v>
      </c>
      <c r="AH927" s="6" t="s">
        <v>4134</v>
      </c>
      <c r="AI927" s="7">
        <f>IFERROR(RANK('Ref. Cuotas'!H926,'Ref. Cuotas'!H:H,0)+COUNTIF('Ref. Cuotas'!$H$7:'Ref. Cuotas'!H926,'Ref. Cuotas'!H926)-1,"")</f>
        <v>928</v>
      </c>
      <c r="AJ927" s="7">
        <f>IFERROR(RANK('Ref. Cuotas'!I926,'Ref. Cuotas'!I:I,0)+COUNTIF('Ref. Cuotas'!$I$7:'Ref. Cuotas'!I926,'Ref. Cuotas'!I926)-1,"")</f>
        <v>484</v>
      </c>
      <c r="AK927" s="7">
        <f>IFERROR(RANK('Ref. Cuotas'!J926,'Ref. Cuotas'!J:J,0)+COUNTIF('Ref. Cuotas'!$J$7:'Ref. Cuotas'!J926,'Ref. Cuotas'!J926)-1,"")</f>
        <v>1428</v>
      </c>
      <c r="AL927" s="7">
        <f>IFERROR(RANK('Ref. Cuotas'!K926,'Ref. Cuotas'!K:K,0)+COUNTIF('Ref. Cuotas'!$K$7:'Ref. Cuotas'!K926,'Ref. Cuotas'!K926)-1,"")</f>
        <v>1296</v>
      </c>
      <c r="AM927" s="7">
        <f>IFERROR(RANK('Ref. Cuotas'!L926,'Ref. Cuotas'!L:L,0)+COUNTIF('Ref. Cuotas'!$L$7:'Ref. Cuotas'!L926,'Ref. Cuotas'!L926)-1,"")</f>
        <v>665</v>
      </c>
      <c r="AN927" s="7">
        <f>IFERROR(RANK('Ref. Cuotas'!M926,'Ref. Cuotas'!M:M,0)+COUNTIF('Ref. Cuotas'!$M$7:'Ref. Cuotas'!M926,'Ref. Cuotas'!M926)-1,"")</f>
        <v>1615</v>
      </c>
      <c r="AO927" s="7">
        <f>IFERROR(RANK('Ref. Cuotas'!H926,'Ref. Cuotas'!H:H,1)+COUNTIF('Ref. Cuotas'!$H$7:'Ref. Cuotas'!H926,'Ref. Cuotas'!H926)-1,"")</f>
        <v>1875</v>
      </c>
      <c r="AP927" s="7">
        <f>IFERROR(RANK('Ref. Cuotas'!J926,'Ref. Cuotas'!J:J,1)+COUNTIF('Ref. Cuotas'!$J$7:'Ref. Cuotas'!J926,'Ref. Cuotas'!J926)-1,"")</f>
        <v>603</v>
      </c>
      <c r="AQ927" s="7">
        <f>IFERROR(RANK('Ref. Cuotas'!K926,'Ref. Cuotas'!K:K,1)+COUNTIF('Ref. Cuotas'!$K$7:'Ref. Cuotas'!K926,'Ref. Cuotas'!K926)-1,"")</f>
        <v>1507</v>
      </c>
    </row>
    <row r="928" spans="31:43" ht="17.25" customHeight="1" x14ac:dyDescent="0.3">
      <c r="AE928" s="5" t="s">
        <v>923</v>
      </c>
      <c r="AF928" s="5" t="s">
        <v>4006</v>
      </c>
      <c r="AG928" s="6" t="s">
        <v>3076</v>
      </c>
      <c r="AH928" s="6" t="s">
        <v>4093</v>
      </c>
      <c r="AI928" s="7">
        <f>IFERROR(RANK('Ref. Cuotas'!H927,'Ref. Cuotas'!H:H,0)+COUNTIF('Ref. Cuotas'!$H$7:'Ref. Cuotas'!H927,'Ref. Cuotas'!H927)-1,"")</f>
        <v>424</v>
      </c>
      <c r="AJ928" s="7">
        <f>IFERROR(RANK('Ref. Cuotas'!I927,'Ref. Cuotas'!I:I,0)+COUNTIF('Ref. Cuotas'!$I$7:'Ref. Cuotas'!I927,'Ref. Cuotas'!I927)-1,"")</f>
        <v>1620</v>
      </c>
      <c r="AK928" s="7">
        <f>IFERROR(RANK('Ref. Cuotas'!J927,'Ref. Cuotas'!J:J,0)+COUNTIF('Ref. Cuotas'!$J$7:'Ref. Cuotas'!J927,'Ref. Cuotas'!J927)-1,"")</f>
        <v>1429</v>
      </c>
      <c r="AL928" s="7">
        <f>IFERROR(RANK('Ref. Cuotas'!K927,'Ref. Cuotas'!K:K,0)+COUNTIF('Ref. Cuotas'!$K$7:'Ref. Cuotas'!K927,'Ref. Cuotas'!K927)-1,"")</f>
        <v>894</v>
      </c>
      <c r="AM928" s="7">
        <f>IFERROR(RANK('Ref. Cuotas'!L927,'Ref. Cuotas'!L:L,0)+COUNTIF('Ref. Cuotas'!$L$7:'Ref. Cuotas'!L927,'Ref. Cuotas'!L927)-1,"")</f>
        <v>613</v>
      </c>
      <c r="AN928" s="7">
        <f>IFERROR(RANK('Ref. Cuotas'!M927,'Ref. Cuotas'!M:M,0)+COUNTIF('Ref. Cuotas'!$M$7:'Ref. Cuotas'!M927,'Ref. Cuotas'!M927)-1,"")</f>
        <v>1616</v>
      </c>
      <c r="AO928" s="7">
        <f>IFERROR(RANK('Ref. Cuotas'!H927,'Ref. Cuotas'!H:H,1)+COUNTIF('Ref. Cuotas'!$H$7:'Ref. Cuotas'!H927,'Ref. Cuotas'!H927)-1,"")</f>
        <v>2379</v>
      </c>
      <c r="AP928" s="7">
        <f>IFERROR(RANK('Ref. Cuotas'!J927,'Ref. Cuotas'!J:J,1)+COUNTIF('Ref. Cuotas'!$J$7:'Ref. Cuotas'!J927,'Ref. Cuotas'!J927)-1,"")</f>
        <v>604</v>
      </c>
      <c r="AQ928" s="7">
        <f>IFERROR(RANK('Ref. Cuotas'!K927,'Ref. Cuotas'!K:K,1)+COUNTIF('Ref. Cuotas'!$K$7:'Ref. Cuotas'!K927,'Ref. Cuotas'!K927)-1,"")</f>
        <v>1909</v>
      </c>
    </row>
    <row r="929" spans="31:43" ht="17.25" customHeight="1" x14ac:dyDescent="0.3">
      <c r="AE929" s="5" t="s">
        <v>924</v>
      </c>
      <c r="AF929" s="5" t="s">
        <v>4007</v>
      </c>
      <c r="AG929" s="6" t="s">
        <v>3076</v>
      </c>
      <c r="AH929" s="6" t="s">
        <v>4121</v>
      </c>
      <c r="AI929" s="7">
        <f>IFERROR(RANK('Ref. Cuotas'!H928,'Ref. Cuotas'!H:H,0)+COUNTIF('Ref. Cuotas'!$H$7:'Ref. Cuotas'!H928,'Ref. Cuotas'!H928)-1,"")</f>
        <v>1912</v>
      </c>
      <c r="AJ929" s="7">
        <f>IFERROR(RANK('Ref. Cuotas'!I928,'Ref. Cuotas'!I:I,0)+COUNTIF('Ref. Cuotas'!$I$7:'Ref. Cuotas'!I928,'Ref. Cuotas'!I928)-1,"")</f>
        <v>1621</v>
      </c>
      <c r="AK929" s="7">
        <f>IFERROR(RANK('Ref. Cuotas'!J928,'Ref. Cuotas'!J:J,0)+COUNTIF('Ref. Cuotas'!$J$7:'Ref. Cuotas'!J928,'Ref. Cuotas'!J928)-1,"")</f>
        <v>77</v>
      </c>
      <c r="AL929" s="7">
        <f>IFERROR(RANK('Ref. Cuotas'!K928,'Ref. Cuotas'!K:K,0)+COUNTIF('Ref. Cuotas'!$K$7:'Ref. Cuotas'!K928,'Ref. Cuotas'!K928)-1,"")</f>
        <v>47</v>
      </c>
      <c r="AM929" s="7">
        <f>IFERROR(RANK('Ref. Cuotas'!L928,'Ref. Cuotas'!L:L,0)+COUNTIF('Ref. Cuotas'!$L$7:'Ref. Cuotas'!L928,'Ref. Cuotas'!L928)-1,"")</f>
        <v>2321</v>
      </c>
      <c r="AN929" s="7">
        <f>IFERROR(RANK('Ref. Cuotas'!M928,'Ref. Cuotas'!M:M,0)+COUNTIF('Ref. Cuotas'!$M$7:'Ref. Cuotas'!M928,'Ref. Cuotas'!M928)-1,"")</f>
        <v>380</v>
      </c>
      <c r="AO929" s="7">
        <f>IFERROR(RANK('Ref. Cuotas'!H928,'Ref. Cuotas'!H:H,1)+COUNTIF('Ref. Cuotas'!$H$7:'Ref. Cuotas'!H928,'Ref. Cuotas'!H928)-1,"")</f>
        <v>891</v>
      </c>
      <c r="AP929" s="7">
        <f>IFERROR(RANK('Ref. Cuotas'!J928,'Ref. Cuotas'!J:J,1)+COUNTIF('Ref. Cuotas'!$J$7:'Ref. Cuotas'!J928,'Ref. Cuotas'!J928)-1,"")</f>
        <v>2726</v>
      </c>
      <c r="AQ929" s="7">
        <f>IFERROR(RANK('Ref. Cuotas'!K928,'Ref. Cuotas'!K:K,1)+COUNTIF('Ref. Cuotas'!$K$7:'Ref. Cuotas'!K928,'Ref. Cuotas'!K928)-1,"")</f>
        <v>2756</v>
      </c>
    </row>
    <row r="930" spans="31:43" ht="17.25" customHeight="1" x14ac:dyDescent="0.3">
      <c r="AE930" s="5" t="s">
        <v>925</v>
      </c>
      <c r="AF930" s="5" t="s">
        <v>4008</v>
      </c>
      <c r="AG930" s="6" t="s">
        <v>3076</v>
      </c>
      <c r="AH930" s="6" t="s">
        <v>4122</v>
      </c>
      <c r="AI930" s="7">
        <f>IFERROR(RANK('Ref. Cuotas'!H929,'Ref. Cuotas'!H:H,0)+COUNTIF('Ref. Cuotas'!$H$7:'Ref. Cuotas'!H929,'Ref. Cuotas'!H929)-1,"")</f>
        <v>1064</v>
      </c>
      <c r="AJ930" s="7">
        <f>IFERROR(RANK('Ref. Cuotas'!I929,'Ref. Cuotas'!I:I,0)+COUNTIF('Ref. Cuotas'!$I$7:'Ref. Cuotas'!I929,'Ref. Cuotas'!I929)-1,"")</f>
        <v>263</v>
      </c>
      <c r="AK930" s="7">
        <f>IFERROR(RANK('Ref. Cuotas'!J929,'Ref. Cuotas'!J:J,0)+COUNTIF('Ref. Cuotas'!$J$7:'Ref. Cuotas'!J929,'Ref. Cuotas'!J929)-1,"")</f>
        <v>249</v>
      </c>
      <c r="AL930" s="7">
        <f>IFERROR(RANK('Ref. Cuotas'!K929,'Ref. Cuotas'!K:K,0)+COUNTIF('Ref. Cuotas'!$K$7:'Ref. Cuotas'!K929,'Ref. Cuotas'!K929)-1,"")</f>
        <v>136</v>
      </c>
      <c r="AM930" s="7">
        <f>IFERROR(RANK('Ref. Cuotas'!L929,'Ref. Cuotas'!L:L,0)+COUNTIF('Ref. Cuotas'!$L$7:'Ref. Cuotas'!L929,'Ref. Cuotas'!L929)-1,"")</f>
        <v>83</v>
      </c>
      <c r="AN930" s="7">
        <f>IFERROR(RANK('Ref. Cuotas'!M929,'Ref. Cuotas'!M:M,0)+COUNTIF('Ref. Cuotas'!$M$7:'Ref. Cuotas'!M929,'Ref. Cuotas'!M929)-1,"")</f>
        <v>1617</v>
      </c>
      <c r="AO930" s="7">
        <f>IFERROR(RANK('Ref. Cuotas'!H929,'Ref. Cuotas'!H:H,1)+COUNTIF('Ref. Cuotas'!$H$7:'Ref. Cuotas'!H929,'Ref. Cuotas'!H929)-1,"")</f>
        <v>1739</v>
      </c>
      <c r="AP930" s="7">
        <f>IFERROR(RANK('Ref. Cuotas'!J929,'Ref. Cuotas'!J:J,1)+COUNTIF('Ref. Cuotas'!$J$7:'Ref. Cuotas'!J929,'Ref. Cuotas'!J929)-1,"")</f>
        <v>2554</v>
      </c>
      <c r="AQ930" s="7">
        <f>IFERROR(RANK('Ref. Cuotas'!K929,'Ref. Cuotas'!K:K,1)+COUNTIF('Ref. Cuotas'!$K$7:'Ref. Cuotas'!K929,'Ref. Cuotas'!K929)-1,"")</f>
        <v>2667</v>
      </c>
    </row>
    <row r="931" spans="31:43" ht="17.25" customHeight="1" x14ac:dyDescent="0.3">
      <c r="AE931" s="5" t="s">
        <v>926</v>
      </c>
      <c r="AF931" s="5" t="s">
        <v>4009</v>
      </c>
      <c r="AG931" s="6" t="s">
        <v>3076</v>
      </c>
      <c r="AH931" s="6" t="s">
        <v>4123</v>
      </c>
      <c r="AI931" s="7">
        <f>IFERROR(RANK('Ref. Cuotas'!H930,'Ref. Cuotas'!H:H,0)+COUNTIF('Ref. Cuotas'!$H$7:'Ref. Cuotas'!H930,'Ref. Cuotas'!H930)-1,"")</f>
        <v>447</v>
      </c>
      <c r="AJ931" s="7">
        <f>IFERROR(RANK('Ref. Cuotas'!I930,'Ref. Cuotas'!I:I,0)+COUNTIF('Ref. Cuotas'!$I$7:'Ref. Cuotas'!I930,'Ref. Cuotas'!I930)-1,"")</f>
        <v>258</v>
      </c>
      <c r="AK931" s="7">
        <f>IFERROR(RANK('Ref. Cuotas'!J930,'Ref. Cuotas'!J:J,0)+COUNTIF('Ref. Cuotas'!$J$7:'Ref. Cuotas'!J930,'Ref. Cuotas'!J930)-1,"")</f>
        <v>317</v>
      </c>
      <c r="AL931" s="7">
        <f>IFERROR(RANK('Ref. Cuotas'!K930,'Ref. Cuotas'!K:K,0)+COUNTIF('Ref. Cuotas'!$K$7:'Ref. Cuotas'!K930,'Ref. Cuotas'!K930)-1,"")</f>
        <v>82</v>
      </c>
      <c r="AM931" s="7">
        <f>IFERROR(RANK('Ref. Cuotas'!L930,'Ref. Cuotas'!L:L,0)+COUNTIF('Ref. Cuotas'!$L$7:'Ref. Cuotas'!L930,'Ref. Cuotas'!L930)-1,"")</f>
        <v>50</v>
      </c>
      <c r="AN931" s="7">
        <f>IFERROR(RANK('Ref. Cuotas'!M930,'Ref. Cuotas'!M:M,0)+COUNTIF('Ref. Cuotas'!$M$7:'Ref. Cuotas'!M930,'Ref. Cuotas'!M930)-1,"")</f>
        <v>1618</v>
      </c>
      <c r="AO931" s="7">
        <f>IFERROR(RANK('Ref. Cuotas'!H930,'Ref. Cuotas'!H:H,1)+COUNTIF('Ref. Cuotas'!$H$7:'Ref. Cuotas'!H930,'Ref. Cuotas'!H930)-1,"")</f>
        <v>2356</v>
      </c>
      <c r="AP931" s="7">
        <f>IFERROR(RANK('Ref. Cuotas'!J930,'Ref. Cuotas'!J:J,1)+COUNTIF('Ref. Cuotas'!$J$7:'Ref. Cuotas'!J930,'Ref. Cuotas'!J930)-1,"")</f>
        <v>2486</v>
      </c>
      <c r="AQ931" s="7">
        <f>IFERROR(RANK('Ref. Cuotas'!K930,'Ref. Cuotas'!K:K,1)+COUNTIF('Ref. Cuotas'!$K$7:'Ref. Cuotas'!K930,'Ref. Cuotas'!K930)-1,"")</f>
        <v>2721</v>
      </c>
    </row>
    <row r="932" spans="31:43" ht="17.25" customHeight="1" x14ac:dyDescent="0.3">
      <c r="AE932" s="5" t="s">
        <v>927</v>
      </c>
      <c r="AF932" s="5" t="s">
        <v>4010</v>
      </c>
      <c r="AG932" s="6" t="s">
        <v>3076</v>
      </c>
      <c r="AH932" s="6" t="s">
        <v>4139</v>
      </c>
      <c r="AI932" s="7">
        <f>IFERROR(RANK('Ref. Cuotas'!H931,'Ref. Cuotas'!H:H,0)+COUNTIF('Ref. Cuotas'!$H$7:'Ref. Cuotas'!H931,'Ref. Cuotas'!H931)-1,"")</f>
        <v>1510</v>
      </c>
      <c r="AJ932" s="7">
        <f>IFERROR(RANK('Ref. Cuotas'!I931,'Ref. Cuotas'!I:I,0)+COUNTIF('Ref. Cuotas'!$I$7:'Ref. Cuotas'!I931,'Ref. Cuotas'!I931)-1,"")</f>
        <v>1622</v>
      </c>
      <c r="AK932" s="7">
        <f>IFERROR(RANK('Ref. Cuotas'!J931,'Ref. Cuotas'!J:J,0)+COUNTIF('Ref. Cuotas'!$J$7:'Ref. Cuotas'!J931,'Ref. Cuotas'!J931)-1,"")</f>
        <v>1430</v>
      </c>
      <c r="AL932" s="7">
        <f>IFERROR(RANK('Ref. Cuotas'!K931,'Ref. Cuotas'!K:K,0)+COUNTIF('Ref. Cuotas'!$K$7:'Ref. Cuotas'!K931,'Ref. Cuotas'!K931)-1,"")</f>
        <v>1591</v>
      </c>
      <c r="AM932" s="7">
        <f>IFERROR(RANK('Ref. Cuotas'!L931,'Ref. Cuotas'!L:L,0)+COUNTIF('Ref. Cuotas'!$L$7:'Ref. Cuotas'!L931,'Ref. Cuotas'!L931)-1,"")</f>
        <v>2322</v>
      </c>
      <c r="AN932" s="7">
        <f>IFERROR(RANK('Ref. Cuotas'!M931,'Ref. Cuotas'!M:M,0)+COUNTIF('Ref. Cuotas'!$M$7:'Ref. Cuotas'!M931,'Ref. Cuotas'!M931)-1,"")</f>
        <v>381</v>
      </c>
      <c r="AO932" s="7">
        <f>IFERROR(RANK('Ref. Cuotas'!H931,'Ref. Cuotas'!H:H,1)+COUNTIF('Ref. Cuotas'!$H$7:'Ref. Cuotas'!H931,'Ref. Cuotas'!H931)-1,"")</f>
        <v>1293</v>
      </c>
      <c r="AP932" s="7">
        <f>IFERROR(RANK('Ref. Cuotas'!J931,'Ref. Cuotas'!J:J,1)+COUNTIF('Ref. Cuotas'!$J$7:'Ref. Cuotas'!J931,'Ref. Cuotas'!J931)-1,"")</f>
        <v>605</v>
      </c>
      <c r="AQ932" s="7">
        <f>IFERROR(RANK('Ref. Cuotas'!K931,'Ref. Cuotas'!K:K,1)+COUNTIF('Ref. Cuotas'!$K$7:'Ref. Cuotas'!K931,'Ref. Cuotas'!K931)-1,"")</f>
        <v>1212</v>
      </c>
    </row>
    <row r="933" spans="31:43" ht="17.25" customHeight="1" x14ac:dyDescent="0.3">
      <c r="AE933" s="5" t="s">
        <v>928</v>
      </c>
      <c r="AF933" s="5" t="s">
        <v>4011</v>
      </c>
      <c r="AG933" s="6" t="s">
        <v>3077</v>
      </c>
      <c r="AH933" s="6" t="s">
        <v>4092</v>
      </c>
      <c r="AI933" s="7">
        <f>IFERROR(RANK('Ref. Cuotas'!H932,'Ref. Cuotas'!H:H,0)+COUNTIF('Ref. Cuotas'!$H$7:'Ref. Cuotas'!H932,'Ref. Cuotas'!H932)-1,"")</f>
        <v>1670</v>
      </c>
      <c r="AJ933" s="7">
        <f>IFERROR(RANK('Ref. Cuotas'!I932,'Ref. Cuotas'!I:I,0)+COUNTIF('Ref. Cuotas'!$I$7:'Ref. Cuotas'!I932,'Ref. Cuotas'!I932)-1,"")</f>
        <v>1623</v>
      </c>
      <c r="AK933" s="7">
        <f>IFERROR(RANK('Ref. Cuotas'!J932,'Ref. Cuotas'!J:J,0)+COUNTIF('Ref. Cuotas'!$J$7:'Ref. Cuotas'!J932,'Ref. Cuotas'!J932)-1,"")</f>
        <v>1431</v>
      </c>
      <c r="AL933" s="7">
        <f>IFERROR(RANK('Ref. Cuotas'!K932,'Ref. Cuotas'!K:K,0)+COUNTIF('Ref. Cuotas'!$K$7:'Ref. Cuotas'!K932,'Ref. Cuotas'!K932)-1,"")</f>
        <v>2321</v>
      </c>
      <c r="AM933" s="7">
        <f>IFERROR(RANK('Ref. Cuotas'!L932,'Ref. Cuotas'!L:L,0)+COUNTIF('Ref. Cuotas'!$L$7:'Ref. Cuotas'!L932,'Ref. Cuotas'!L932)-1,"")</f>
        <v>2005</v>
      </c>
      <c r="AN933" s="7">
        <f>IFERROR(RANK('Ref. Cuotas'!M932,'Ref. Cuotas'!M:M,0)+COUNTIF('Ref. Cuotas'!$M$7:'Ref. Cuotas'!M932,'Ref. Cuotas'!M932)-1,"")</f>
        <v>1619</v>
      </c>
      <c r="AO933" s="7">
        <f>IFERROR(RANK('Ref. Cuotas'!H932,'Ref. Cuotas'!H:H,1)+COUNTIF('Ref. Cuotas'!$H$7:'Ref. Cuotas'!H932,'Ref. Cuotas'!H932)-1,"")</f>
        <v>1133</v>
      </c>
      <c r="AP933" s="7">
        <f>IFERROR(RANK('Ref. Cuotas'!J932,'Ref. Cuotas'!J:J,1)+COUNTIF('Ref. Cuotas'!$J$7:'Ref. Cuotas'!J932,'Ref. Cuotas'!J932)-1,"")</f>
        <v>606</v>
      </c>
      <c r="AQ933" s="7">
        <f>IFERROR(RANK('Ref. Cuotas'!K932,'Ref. Cuotas'!K:K,1)+COUNTIF('Ref. Cuotas'!$K$7:'Ref. Cuotas'!K932,'Ref. Cuotas'!K932)-1,"")</f>
        <v>482</v>
      </c>
    </row>
    <row r="934" spans="31:43" ht="17.25" customHeight="1" x14ac:dyDescent="0.3">
      <c r="AE934" s="5" t="s">
        <v>929</v>
      </c>
      <c r="AF934" s="5" t="s">
        <v>4012</v>
      </c>
      <c r="AG934" s="6" t="s">
        <v>3077</v>
      </c>
      <c r="AH934" s="6" t="s">
        <v>4093</v>
      </c>
      <c r="AI934" s="7">
        <f>IFERROR(RANK('Ref. Cuotas'!H933,'Ref. Cuotas'!H:H,0)+COUNTIF('Ref. Cuotas'!$H$7:'Ref. Cuotas'!H933,'Ref. Cuotas'!H933)-1,"")</f>
        <v>1592</v>
      </c>
      <c r="AJ934" s="7">
        <f>IFERROR(RANK('Ref. Cuotas'!I933,'Ref. Cuotas'!I:I,0)+COUNTIF('Ref. Cuotas'!$I$7:'Ref. Cuotas'!I933,'Ref. Cuotas'!I933)-1,"")</f>
        <v>1624</v>
      </c>
      <c r="AK934" s="7">
        <f>IFERROR(RANK('Ref. Cuotas'!J933,'Ref. Cuotas'!J:J,0)+COUNTIF('Ref. Cuotas'!$J$7:'Ref. Cuotas'!J933,'Ref. Cuotas'!J933)-1,"")</f>
        <v>320</v>
      </c>
      <c r="AL934" s="7">
        <f>IFERROR(RANK('Ref. Cuotas'!K933,'Ref. Cuotas'!K:K,0)+COUNTIF('Ref. Cuotas'!$K$7:'Ref. Cuotas'!K933,'Ref. Cuotas'!K933)-1,"")</f>
        <v>796</v>
      </c>
      <c r="AM934" s="7">
        <f>IFERROR(RANK('Ref. Cuotas'!L933,'Ref. Cuotas'!L:L,0)+COUNTIF('Ref. Cuotas'!$L$7:'Ref. Cuotas'!L933,'Ref. Cuotas'!L933)-1,"")</f>
        <v>473</v>
      </c>
      <c r="AN934" s="7">
        <f>IFERROR(RANK('Ref. Cuotas'!M933,'Ref. Cuotas'!M:M,0)+COUNTIF('Ref. Cuotas'!$M$7:'Ref. Cuotas'!M933,'Ref. Cuotas'!M933)-1,"")</f>
        <v>1620</v>
      </c>
      <c r="AO934" s="7">
        <f>IFERROR(RANK('Ref. Cuotas'!H933,'Ref. Cuotas'!H:H,1)+COUNTIF('Ref. Cuotas'!$H$7:'Ref. Cuotas'!H933,'Ref. Cuotas'!H933)-1,"")</f>
        <v>1211</v>
      </c>
      <c r="AP934" s="7">
        <f>IFERROR(RANK('Ref. Cuotas'!J933,'Ref. Cuotas'!J:J,1)+COUNTIF('Ref. Cuotas'!$J$7:'Ref. Cuotas'!J933,'Ref. Cuotas'!J933)-1,"")</f>
        <v>2483</v>
      </c>
      <c r="AQ934" s="7">
        <f>IFERROR(RANK('Ref. Cuotas'!K933,'Ref. Cuotas'!K:K,1)+COUNTIF('Ref. Cuotas'!$K$7:'Ref. Cuotas'!K933,'Ref. Cuotas'!K933)-1,"")</f>
        <v>2007</v>
      </c>
    </row>
    <row r="935" spans="31:43" ht="17.25" customHeight="1" x14ac:dyDescent="0.3">
      <c r="AE935" s="5" t="s">
        <v>930</v>
      </c>
      <c r="AF935" s="5" t="s">
        <v>4013</v>
      </c>
      <c r="AG935" s="6" t="s">
        <v>3077</v>
      </c>
      <c r="AH935" s="6" t="s">
        <v>4094</v>
      </c>
      <c r="AI935" s="7">
        <f>IFERROR(RANK('Ref. Cuotas'!H934,'Ref. Cuotas'!H:H,0)+COUNTIF('Ref. Cuotas'!$H$7:'Ref. Cuotas'!H934,'Ref. Cuotas'!H934)-1,"")</f>
        <v>1559</v>
      </c>
      <c r="AJ935" s="7">
        <f>IFERROR(RANK('Ref. Cuotas'!I934,'Ref. Cuotas'!I:I,0)+COUNTIF('Ref. Cuotas'!$I$7:'Ref. Cuotas'!I934,'Ref. Cuotas'!I934)-1,"")</f>
        <v>1625</v>
      </c>
      <c r="AK935" s="7">
        <f>IFERROR(RANK('Ref. Cuotas'!J934,'Ref. Cuotas'!J:J,0)+COUNTIF('Ref. Cuotas'!$J$7:'Ref. Cuotas'!J934,'Ref. Cuotas'!J934)-1,"")</f>
        <v>246</v>
      </c>
      <c r="AL935" s="7">
        <f>IFERROR(RANK('Ref. Cuotas'!K934,'Ref. Cuotas'!K:K,0)+COUNTIF('Ref. Cuotas'!$K$7:'Ref. Cuotas'!K934,'Ref. Cuotas'!K934)-1,"")</f>
        <v>873</v>
      </c>
      <c r="AM935" s="7">
        <f>IFERROR(RANK('Ref. Cuotas'!L934,'Ref. Cuotas'!L:L,0)+COUNTIF('Ref. Cuotas'!$L$7:'Ref. Cuotas'!L934,'Ref. Cuotas'!L934)-1,"")</f>
        <v>1092</v>
      </c>
      <c r="AN935" s="7">
        <f>IFERROR(RANK('Ref. Cuotas'!M934,'Ref. Cuotas'!M:M,0)+COUNTIF('Ref. Cuotas'!$M$7:'Ref. Cuotas'!M934,'Ref. Cuotas'!M934)-1,"")</f>
        <v>1621</v>
      </c>
      <c r="AO935" s="7">
        <f>IFERROR(RANK('Ref. Cuotas'!H934,'Ref. Cuotas'!H:H,1)+COUNTIF('Ref. Cuotas'!$H$7:'Ref. Cuotas'!H934,'Ref. Cuotas'!H934)-1,"")</f>
        <v>1244</v>
      </c>
      <c r="AP935" s="7">
        <f>IFERROR(RANK('Ref. Cuotas'!J934,'Ref. Cuotas'!J:J,1)+COUNTIF('Ref. Cuotas'!$J$7:'Ref. Cuotas'!J934,'Ref. Cuotas'!J934)-1,"")</f>
        <v>2557</v>
      </c>
      <c r="AQ935" s="7">
        <f>IFERROR(RANK('Ref. Cuotas'!K934,'Ref. Cuotas'!K:K,1)+COUNTIF('Ref. Cuotas'!$K$7:'Ref. Cuotas'!K934,'Ref. Cuotas'!K934)-1,"")</f>
        <v>1930</v>
      </c>
    </row>
    <row r="936" spans="31:43" ht="17.25" customHeight="1" x14ac:dyDescent="0.3">
      <c r="AE936" s="5" t="s">
        <v>931</v>
      </c>
      <c r="AF936" s="5" t="s">
        <v>4014</v>
      </c>
      <c r="AG936" s="6" t="s">
        <v>3077</v>
      </c>
      <c r="AH936" s="6" t="s">
        <v>4095</v>
      </c>
      <c r="AI936" s="7">
        <f>IFERROR(RANK('Ref. Cuotas'!H935,'Ref. Cuotas'!H:H,0)+COUNTIF('Ref. Cuotas'!$H$7:'Ref. Cuotas'!H935,'Ref. Cuotas'!H935)-1,"")</f>
        <v>1517</v>
      </c>
      <c r="AJ936" s="7">
        <f>IFERROR(RANK('Ref. Cuotas'!I935,'Ref. Cuotas'!I:I,0)+COUNTIF('Ref. Cuotas'!$I$7:'Ref. Cuotas'!I935,'Ref. Cuotas'!I935)-1,"")</f>
        <v>1626</v>
      </c>
      <c r="AK936" s="7">
        <f>IFERROR(RANK('Ref. Cuotas'!J935,'Ref. Cuotas'!J:J,0)+COUNTIF('Ref. Cuotas'!$J$7:'Ref. Cuotas'!J935,'Ref. Cuotas'!J935)-1,"")</f>
        <v>100</v>
      </c>
      <c r="AL936" s="7">
        <f>IFERROR(RANK('Ref. Cuotas'!K935,'Ref. Cuotas'!K:K,0)+COUNTIF('Ref. Cuotas'!$K$7:'Ref. Cuotas'!K935,'Ref. Cuotas'!K935)-1,"")</f>
        <v>651</v>
      </c>
      <c r="AM936" s="7">
        <f>IFERROR(RANK('Ref. Cuotas'!L935,'Ref. Cuotas'!L:L,0)+COUNTIF('Ref. Cuotas'!$L$7:'Ref. Cuotas'!L935,'Ref. Cuotas'!L935)-1,"")</f>
        <v>1131</v>
      </c>
      <c r="AN936" s="7">
        <f>IFERROR(RANK('Ref. Cuotas'!M935,'Ref. Cuotas'!M:M,0)+COUNTIF('Ref. Cuotas'!$M$7:'Ref. Cuotas'!M935,'Ref. Cuotas'!M935)-1,"")</f>
        <v>1622</v>
      </c>
      <c r="AO936" s="7">
        <f>IFERROR(RANK('Ref. Cuotas'!H935,'Ref. Cuotas'!H:H,1)+COUNTIF('Ref. Cuotas'!$H$7:'Ref. Cuotas'!H935,'Ref. Cuotas'!H935)-1,"")</f>
        <v>1286</v>
      </c>
      <c r="AP936" s="7">
        <f>IFERROR(RANK('Ref. Cuotas'!J935,'Ref. Cuotas'!J:J,1)+COUNTIF('Ref. Cuotas'!$J$7:'Ref. Cuotas'!J935,'Ref. Cuotas'!J935)-1,"")</f>
        <v>2703</v>
      </c>
      <c r="AQ936" s="7">
        <f>IFERROR(RANK('Ref. Cuotas'!K935,'Ref. Cuotas'!K:K,1)+COUNTIF('Ref. Cuotas'!$K$7:'Ref. Cuotas'!K935,'Ref. Cuotas'!K935)-1,"")</f>
        <v>2152</v>
      </c>
    </row>
    <row r="937" spans="31:43" ht="17.25" customHeight="1" x14ac:dyDescent="0.3">
      <c r="AE937" s="5" t="s">
        <v>932</v>
      </c>
      <c r="AF937" s="5" t="s">
        <v>4015</v>
      </c>
      <c r="AG937" s="6" t="s">
        <v>3077</v>
      </c>
      <c r="AH937" s="6" t="s">
        <v>4096</v>
      </c>
      <c r="AI937" s="7">
        <f>IFERROR(RANK('Ref. Cuotas'!H936,'Ref. Cuotas'!H:H,0)+COUNTIF('Ref. Cuotas'!$H$7:'Ref. Cuotas'!H936,'Ref. Cuotas'!H936)-1,"")</f>
        <v>1622</v>
      </c>
      <c r="AJ937" s="7">
        <f>IFERROR(RANK('Ref. Cuotas'!I936,'Ref. Cuotas'!I:I,0)+COUNTIF('Ref. Cuotas'!$I$7:'Ref. Cuotas'!I936,'Ref. Cuotas'!I936)-1,"")</f>
        <v>300</v>
      </c>
      <c r="AK937" s="7">
        <f>IFERROR(RANK('Ref. Cuotas'!J936,'Ref. Cuotas'!J:J,0)+COUNTIF('Ref. Cuotas'!$J$7:'Ref. Cuotas'!J936,'Ref. Cuotas'!J936)-1,"")</f>
        <v>744</v>
      </c>
      <c r="AL937" s="7">
        <f>IFERROR(RANK('Ref. Cuotas'!K936,'Ref. Cuotas'!K:K,0)+COUNTIF('Ref. Cuotas'!$K$7:'Ref. Cuotas'!K936,'Ref. Cuotas'!K936)-1,"")</f>
        <v>461</v>
      </c>
      <c r="AM937" s="7">
        <f>IFERROR(RANK('Ref. Cuotas'!L936,'Ref. Cuotas'!L:L,0)+COUNTIF('Ref. Cuotas'!$L$7:'Ref. Cuotas'!L936,'Ref. Cuotas'!L936)-1,"")</f>
        <v>1195</v>
      </c>
      <c r="AN937" s="7">
        <f>IFERROR(RANK('Ref. Cuotas'!M936,'Ref. Cuotas'!M:M,0)+COUNTIF('Ref. Cuotas'!$M$7:'Ref. Cuotas'!M936,'Ref. Cuotas'!M936)-1,"")</f>
        <v>1623</v>
      </c>
      <c r="AO937" s="7">
        <f>IFERROR(RANK('Ref. Cuotas'!H936,'Ref. Cuotas'!H:H,1)+COUNTIF('Ref. Cuotas'!$H$7:'Ref. Cuotas'!H936,'Ref. Cuotas'!H936)-1,"")</f>
        <v>1181</v>
      </c>
      <c r="AP937" s="7">
        <f>IFERROR(RANK('Ref. Cuotas'!J936,'Ref. Cuotas'!J:J,1)+COUNTIF('Ref. Cuotas'!$J$7:'Ref. Cuotas'!J936,'Ref. Cuotas'!J936)-1,"")</f>
        <v>2059</v>
      </c>
      <c r="AQ937" s="7">
        <f>IFERROR(RANK('Ref. Cuotas'!K936,'Ref. Cuotas'!K:K,1)+COUNTIF('Ref. Cuotas'!$K$7:'Ref. Cuotas'!K936,'Ref. Cuotas'!K936)-1,"")</f>
        <v>2342</v>
      </c>
    </row>
    <row r="938" spans="31:43" ht="17.25" customHeight="1" x14ac:dyDescent="0.3">
      <c r="AE938" s="5" t="s">
        <v>933</v>
      </c>
      <c r="AF938" s="5" t="s">
        <v>4016</v>
      </c>
      <c r="AG938" s="6" t="s">
        <v>3077</v>
      </c>
      <c r="AH938" s="6" t="s">
        <v>4097</v>
      </c>
      <c r="AI938" s="7">
        <f>IFERROR(RANK('Ref. Cuotas'!H937,'Ref. Cuotas'!H:H,0)+COUNTIF('Ref. Cuotas'!$H$7:'Ref. Cuotas'!H937,'Ref. Cuotas'!H937)-1,"")</f>
        <v>1586</v>
      </c>
      <c r="AJ938" s="7">
        <f>IFERROR(RANK('Ref. Cuotas'!I937,'Ref. Cuotas'!I:I,0)+COUNTIF('Ref. Cuotas'!$I$7:'Ref. Cuotas'!I937,'Ref. Cuotas'!I937)-1,"")</f>
        <v>1627</v>
      </c>
      <c r="AK938" s="7">
        <f>IFERROR(RANK('Ref. Cuotas'!J937,'Ref. Cuotas'!J:J,0)+COUNTIF('Ref. Cuotas'!$J$7:'Ref. Cuotas'!J937,'Ref. Cuotas'!J937)-1,"")</f>
        <v>52</v>
      </c>
      <c r="AL938" s="7">
        <f>IFERROR(RANK('Ref. Cuotas'!K937,'Ref. Cuotas'!K:K,0)+COUNTIF('Ref. Cuotas'!$K$7:'Ref. Cuotas'!K937,'Ref. Cuotas'!K937)-1,"")</f>
        <v>284</v>
      </c>
      <c r="AM938" s="7">
        <f>IFERROR(RANK('Ref. Cuotas'!L937,'Ref. Cuotas'!L:L,0)+COUNTIF('Ref. Cuotas'!$L$7:'Ref. Cuotas'!L937,'Ref. Cuotas'!L937)-1,"")</f>
        <v>1323</v>
      </c>
      <c r="AN938" s="7">
        <f>IFERROR(RANK('Ref. Cuotas'!M937,'Ref. Cuotas'!M:M,0)+COUNTIF('Ref. Cuotas'!$M$7:'Ref. Cuotas'!M937,'Ref. Cuotas'!M937)-1,"")</f>
        <v>1624</v>
      </c>
      <c r="AO938" s="7">
        <f>IFERROR(RANK('Ref. Cuotas'!H937,'Ref. Cuotas'!H:H,1)+COUNTIF('Ref. Cuotas'!$H$7:'Ref. Cuotas'!H937,'Ref. Cuotas'!H937)-1,"")</f>
        <v>1217</v>
      </c>
      <c r="AP938" s="7">
        <f>IFERROR(RANK('Ref. Cuotas'!J937,'Ref. Cuotas'!J:J,1)+COUNTIF('Ref. Cuotas'!$J$7:'Ref. Cuotas'!J937,'Ref. Cuotas'!J937)-1,"")</f>
        <v>2751</v>
      </c>
      <c r="AQ938" s="7">
        <f>IFERROR(RANK('Ref. Cuotas'!K937,'Ref. Cuotas'!K:K,1)+COUNTIF('Ref. Cuotas'!$K$7:'Ref. Cuotas'!K937,'Ref. Cuotas'!K937)-1,"")</f>
        <v>2519</v>
      </c>
    </row>
    <row r="939" spans="31:43" ht="17.25" customHeight="1" x14ac:dyDescent="0.3">
      <c r="AE939" s="5" t="s">
        <v>934</v>
      </c>
      <c r="AF939" s="5" t="s">
        <v>4017</v>
      </c>
      <c r="AG939" s="6" t="s">
        <v>3077</v>
      </c>
      <c r="AH939" s="6" t="s">
        <v>4098</v>
      </c>
      <c r="AI939" s="7">
        <f>IFERROR(RANK('Ref. Cuotas'!H938,'Ref. Cuotas'!H:H,0)+COUNTIF('Ref. Cuotas'!$H$7:'Ref. Cuotas'!H938,'Ref. Cuotas'!H938)-1,"")</f>
        <v>2125</v>
      </c>
      <c r="AJ939" s="7">
        <f>IFERROR(RANK('Ref. Cuotas'!I938,'Ref. Cuotas'!I:I,0)+COUNTIF('Ref. Cuotas'!$I$7:'Ref. Cuotas'!I938,'Ref. Cuotas'!I938)-1,"")</f>
        <v>1628</v>
      </c>
      <c r="AK939" s="7">
        <f>IFERROR(RANK('Ref. Cuotas'!J938,'Ref. Cuotas'!J:J,0)+COUNTIF('Ref. Cuotas'!$J$7:'Ref. Cuotas'!J938,'Ref. Cuotas'!J938)-1,"")</f>
        <v>1432</v>
      </c>
      <c r="AL939" s="7">
        <f>IFERROR(RANK('Ref. Cuotas'!K938,'Ref. Cuotas'!K:K,0)+COUNTIF('Ref. Cuotas'!$K$7:'Ref. Cuotas'!K938,'Ref. Cuotas'!K938)-1,"")</f>
        <v>2668</v>
      </c>
      <c r="AM939" s="7">
        <f>IFERROR(RANK('Ref. Cuotas'!L938,'Ref. Cuotas'!L:L,0)+COUNTIF('Ref. Cuotas'!$L$7:'Ref. Cuotas'!L938,'Ref. Cuotas'!L938)-1,"")</f>
        <v>2665</v>
      </c>
      <c r="AN939" s="7">
        <f>IFERROR(RANK('Ref. Cuotas'!M938,'Ref. Cuotas'!M:M,0)+COUNTIF('Ref. Cuotas'!$M$7:'Ref. Cuotas'!M938,'Ref. Cuotas'!M938)-1,"")</f>
        <v>1625</v>
      </c>
      <c r="AO939" s="7">
        <f>IFERROR(RANK('Ref. Cuotas'!H938,'Ref. Cuotas'!H:H,1)+COUNTIF('Ref. Cuotas'!$H$7:'Ref. Cuotas'!H938,'Ref. Cuotas'!H938)-1,"")</f>
        <v>678</v>
      </c>
      <c r="AP939" s="7">
        <f>IFERROR(RANK('Ref. Cuotas'!J938,'Ref. Cuotas'!J:J,1)+COUNTIF('Ref. Cuotas'!$J$7:'Ref. Cuotas'!J938,'Ref. Cuotas'!J938)-1,"")</f>
        <v>607</v>
      </c>
      <c r="AQ939" s="7">
        <f>IFERROR(RANK('Ref. Cuotas'!K938,'Ref. Cuotas'!K:K,1)+COUNTIF('Ref. Cuotas'!$K$7:'Ref. Cuotas'!K938,'Ref. Cuotas'!K938)-1,"")</f>
        <v>86</v>
      </c>
    </row>
    <row r="940" spans="31:43" ht="17.25" customHeight="1" x14ac:dyDescent="0.3">
      <c r="AE940" s="5" t="s">
        <v>935</v>
      </c>
      <c r="AF940" s="5" t="s">
        <v>4018</v>
      </c>
      <c r="AG940" s="6" t="s">
        <v>3078</v>
      </c>
      <c r="AH940" s="6" t="s">
        <v>4092</v>
      </c>
      <c r="AI940" s="7">
        <f>IFERROR(RANK('Ref. Cuotas'!H939,'Ref. Cuotas'!H:H,0)+COUNTIF('Ref. Cuotas'!$H$7:'Ref. Cuotas'!H939,'Ref. Cuotas'!H939)-1,"")</f>
        <v>1029</v>
      </c>
      <c r="AJ940" s="7">
        <f>IFERROR(RANK('Ref. Cuotas'!I939,'Ref. Cuotas'!I:I,0)+COUNTIF('Ref. Cuotas'!$I$7:'Ref. Cuotas'!I939,'Ref. Cuotas'!I939)-1,"")</f>
        <v>1629</v>
      </c>
      <c r="AK940" s="7">
        <f>IFERROR(RANK('Ref. Cuotas'!J939,'Ref. Cuotas'!J:J,0)+COUNTIF('Ref. Cuotas'!$J$7:'Ref. Cuotas'!J939,'Ref. Cuotas'!J939)-1,"")</f>
        <v>683</v>
      </c>
      <c r="AL940" s="7">
        <f>IFERROR(RANK('Ref. Cuotas'!K939,'Ref. Cuotas'!K:K,0)+COUNTIF('Ref. Cuotas'!$K$7:'Ref. Cuotas'!K939,'Ref. Cuotas'!K939)-1,"")</f>
        <v>740</v>
      </c>
      <c r="AM940" s="7">
        <f>IFERROR(RANK('Ref. Cuotas'!L939,'Ref. Cuotas'!L:L,0)+COUNTIF('Ref. Cuotas'!$L$7:'Ref. Cuotas'!L939,'Ref. Cuotas'!L939)-1,"")</f>
        <v>975</v>
      </c>
      <c r="AN940" s="7">
        <f>IFERROR(RANK('Ref. Cuotas'!M939,'Ref. Cuotas'!M:M,0)+COUNTIF('Ref. Cuotas'!$M$7:'Ref. Cuotas'!M939,'Ref. Cuotas'!M939)-1,"")</f>
        <v>12</v>
      </c>
      <c r="AO940" s="7">
        <f>IFERROR(RANK('Ref. Cuotas'!H939,'Ref. Cuotas'!H:H,1)+COUNTIF('Ref. Cuotas'!$H$7:'Ref. Cuotas'!H939,'Ref. Cuotas'!H939)-1,"")</f>
        <v>1774</v>
      </c>
      <c r="AP940" s="7">
        <f>IFERROR(RANK('Ref. Cuotas'!J939,'Ref. Cuotas'!J:J,1)+COUNTIF('Ref. Cuotas'!$J$7:'Ref. Cuotas'!J939,'Ref. Cuotas'!J939)-1,"")</f>
        <v>2120</v>
      </c>
      <c r="AQ940" s="7">
        <f>IFERROR(RANK('Ref. Cuotas'!K939,'Ref. Cuotas'!K:K,1)+COUNTIF('Ref. Cuotas'!$K$7:'Ref. Cuotas'!K939,'Ref. Cuotas'!K939)-1,"")</f>
        <v>2063</v>
      </c>
    </row>
    <row r="941" spans="31:43" ht="17.25" customHeight="1" x14ac:dyDescent="0.3">
      <c r="AE941" s="5" t="s">
        <v>936</v>
      </c>
      <c r="AF941" s="5" t="s">
        <v>4019</v>
      </c>
      <c r="AG941" s="6" t="s">
        <v>3078</v>
      </c>
      <c r="AH941" s="6" t="s">
        <v>4093</v>
      </c>
      <c r="AI941" s="7">
        <f>IFERROR(RANK('Ref. Cuotas'!H940,'Ref. Cuotas'!H:H,0)+COUNTIF('Ref. Cuotas'!$H$7:'Ref. Cuotas'!H940,'Ref. Cuotas'!H940)-1,"")</f>
        <v>1562</v>
      </c>
      <c r="AJ941" s="7">
        <f>IFERROR(RANK('Ref. Cuotas'!I940,'Ref. Cuotas'!I:I,0)+COUNTIF('Ref. Cuotas'!$I$7:'Ref. Cuotas'!I940,'Ref. Cuotas'!I940)-1,"")</f>
        <v>372</v>
      </c>
      <c r="AK941" s="7">
        <f>IFERROR(RANK('Ref. Cuotas'!J940,'Ref. Cuotas'!J:J,0)+COUNTIF('Ref. Cuotas'!$J$7:'Ref. Cuotas'!J940,'Ref. Cuotas'!J940)-1,"")</f>
        <v>453</v>
      </c>
      <c r="AL941" s="7">
        <f>IFERROR(RANK('Ref. Cuotas'!K940,'Ref. Cuotas'!K:K,0)+COUNTIF('Ref. Cuotas'!$K$7:'Ref. Cuotas'!K940,'Ref. Cuotas'!K940)-1,"")</f>
        <v>203</v>
      </c>
      <c r="AM941" s="7">
        <f>IFERROR(RANK('Ref. Cuotas'!L940,'Ref. Cuotas'!L:L,0)+COUNTIF('Ref. Cuotas'!$L$7:'Ref. Cuotas'!L940,'Ref. Cuotas'!L940)-1,"")</f>
        <v>896</v>
      </c>
      <c r="AN941" s="7">
        <f>IFERROR(RANK('Ref. Cuotas'!M940,'Ref. Cuotas'!M:M,0)+COUNTIF('Ref. Cuotas'!$M$7:'Ref. Cuotas'!M940,'Ref. Cuotas'!M940)-1,"")</f>
        <v>1</v>
      </c>
      <c r="AO941" s="7">
        <f>IFERROR(RANK('Ref. Cuotas'!H940,'Ref. Cuotas'!H:H,1)+COUNTIF('Ref. Cuotas'!$H$7:'Ref. Cuotas'!H940,'Ref. Cuotas'!H940)-1,"")</f>
        <v>1241</v>
      </c>
      <c r="AP941" s="7">
        <f>IFERROR(RANK('Ref. Cuotas'!J940,'Ref. Cuotas'!J:J,1)+COUNTIF('Ref. Cuotas'!$J$7:'Ref. Cuotas'!J940,'Ref. Cuotas'!J940)-1,"")</f>
        <v>2350</v>
      </c>
      <c r="AQ941" s="7">
        <f>IFERROR(RANK('Ref. Cuotas'!K940,'Ref. Cuotas'!K:K,1)+COUNTIF('Ref. Cuotas'!$K$7:'Ref. Cuotas'!K940,'Ref. Cuotas'!K940)-1,"")</f>
        <v>2600</v>
      </c>
    </row>
    <row r="942" spans="31:43" ht="17.25" customHeight="1" x14ac:dyDescent="0.3">
      <c r="AE942" s="5" t="s">
        <v>937</v>
      </c>
      <c r="AF942" s="5" t="s">
        <v>4020</v>
      </c>
      <c r="AG942" s="6" t="s">
        <v>3078</v>
      </c>
      <c r="AH942" s="6" t="s">
        <v>4181</v>
      </c>
      <c r="AI942" s="7">
        <f>IFERROR(RANK('Ref. Cuotas'!H941,'Ref. Cuotas'!H:H,0)+COUNTIF('Ref. Cuotas'!$H$7:'Ref. Cuotas'!H941,'Ref. Cuotas'!H941)-1,"")</f>
        <v>2411</v>
      </c>
      <c r="AJ942" s="7">
        <f>IFERROR(RANK('Ref. Cuotas'!I941,'Ref. Cuotas'!I:I,0)+COUNTIF('Ref. Cuotas'!$I$7:'Ref. Cuotas'!I941,'Ref. Cuotas'!I941)-1,"")</f>
        <v>265</v>
      </c>
      <c r="AK942" s="7">
        <f>IFERROR(RANK('Ref. Cuotas'!J941,'Ref. Cuotas'!J:J,0)+COUNTIF('Ref. Cuotas'!$J$7:'Ref. Cuotas'!J941,'Ref. Cuotas'!J941)-1,"")</f>
        <v>1433</v>
      </c>
      <c r="AL942" s="7">
        <f>IFERROR(RANK('Ref. Cuotas'!K941,'Ref. Cuotas'!K:K,0)+COUNTIF('Ref. Cuotas'!$K$7:'Ref. Cuotas'!K941,'Ref. Cuotas'!K941)-1,"")</f>
        <v>731</v>
      </c>
      <c r="AM942" s="7">
        <f>IFERROR(RANK('Ref. Cuotas'!L941,'Ref. Cuotas'!L:L,0)+COUNTIF('Ref. Cuotas'!$L$7:'Ref. Cuotas'!L941,'Ref. Cuotas'!L941)-1,"")</f>
        <v>2323</v>
      </c>
      <c r="AN942" s="7">
        <f>IFERROR(RANK('Ref. Cuotas'!M941,'Ref. Cuotas'!M:M,0)+COUNTIF('Ref. Cuotas'!$M$7:'Ref. Cuotas'!M941,'Ref. Cuotas'!M941)-1,"")</f>
        <v>1626</v>
      </c>
      <c r="AO942" s="7">
        <f>IFERROR(RANK('Ref. Cuotas'!H941,'Ref. Cuotas'!H:H,1)+COUNTIF('Ref. Cuotas'!$H$7:'Ref. Cuotas'!H941,'Ref. Cuotas'!H941)-1,"")</f>
        <v>392</v>
      </c>
      <c r="AP942" s="7">
        <f>IFERROR(RANK('Ref. Cuotas'!J941,'Ref. Cuotas'!J:J,1)+COUNTIF('Ref. Cuotas'!$J$7:'Ref. Cuotas'!J941,'Ref. Cuotas'!J941)-1,"")</f>
        <v>608</v>
      </c>
      <c r="AQ942" s="7">
        <f>IFERROR(RANK('Ref. Cuotas'!K941,'Ref. Cuotas'!K:K,1)+COUNTIF('Ref. Cuotas'!$K$7:'Ref. Cuotas'!K941,'Ref. Cuotas'!K941)-1,"")</f>
        <v>2072</v>
      </c>
    </row>
    <row r="943" spans="31:43" ht="17.25" customHeight="1" x14ac:dyDescent="0.3">
      <c r="AE943" s="5" t="s">
        <v>938</v>
      </c>
      <c r="AF943" s="5" t="s">
        <v>4021</v>
      </c>
      <c r="AG943" s="6" t="s">
        <v>3079</v>
      </c>
      <c r="AH943" s="6" t="s">
        <v>4092</v>
      </c>
      <c r="AI943" s="7">
        <f>IFERROR(RANK('Ref. Cuotas'!H942,'Ref. Cuotas'!H:H,0)+COUNTIF('Ref. Cuotas'!$H$7:'Ref. Cuotas'!H942,'Ref. Cuotas'!H942)-1,"")</f>
        <v>133</v>
      </c>
      <c r="AJ943" s="7">
        <f>IFERROR(RANK('Ref. Cuotas'!I942,'Ref. Cuotas'!I:I,0)+COUNTIF('Ref. Cuotas'!$I$7:'Ref. Cuotas'!I942,'Ref. Cuotas'!I942)-1,"")</f>
        <v>769</v>
      </c>
      <c r="AK943" s="7">
        <f>IFERROR(RANK('Ref. Cuotas'!J942,'Ref. Cuotas'!J:J,0)+COUNTIF('Ref. Cuotas'!$J$7:'Ref. Cuotas'!J942,'Ref. Cuotas'!J942)-1,"")</f>
        <v>1434</v>
      </c>
      <c r="AL943" s="7">
        <f>IFERROR(RANK('Ref. Cuotas'!K942,'Ref. Cuotas'!K:K,0)+COUNTIF('Ref. Cuotas'!$K$7:'Ref. Cuotas'!K942,'Ref. Cuotas'!K942)-1,"")</f>
        <v>724</v>
      </c>
      <c r="AM943" s="7">
        <f>IFERROR(RANK('Ref. Cuotas'!L942,'Ref. Cuotas'!L:L,0)+COUNTIF('Ref. Cuotas'!$L$7:'Ref. Cuotas'!L942,'Ref. Cuotas'!L942)-1,"")</f>
        <v>565</v>
      </c>
      <c r="AN943" s="7">
        <f>IFERROR(RANK('Ref. Cuotas'!M942,'Ref. Cuotas'!M:M,0)+COUNTIF('Ref. Cuotas'!$M$7:'Ref. Cuotas'!M942,'Ref. Cuotas'!M942)-1,"")</f>
        <v>382</v>
      </c>
      <c r="AO943" s="7">
        <f>IFERROR(RANK('Ref. Cuotas'!H942,'Ref. Cuotas'!H:H,1)+COUNTIF('Ref. Cuotas'!$H$7:'Ref. Cuotas'!H942,'Ref. Cuotas'!H942)-1,"")</f>
        <v>2670</v>
      </c>
      <c r="AP943" s="7">
        <f>IFERROR(RANK('Ref. Cuotas'!J942,'Ref. Cuotas'!J:J,1)+COUNTIF('Ref. Cuotas'!$J$7:'Ref. Cuotas'!J942,'Ref. Cuotas'!J942)-1,"")</f>
        <v>609</v>
      </c>
      <c r="AQ943" s="7">
        <f>IFERROR(RANK('Ref. Cuotas'!K942,'Ref. Cuotas'!K:K,1)+COUNTIF('Ref. Cuotas'!$K$7:'Ref. Cuotas'!K942,'Ref. Cuotas'!K942)-1,"")</f>
        <v>2079</v>
      </c>
    </row>
    <row r="944" spans="31:43" ht="17.25" customHeight="1" x14ac:dyDescent="0.3">
      <c r="AE944" s="5" t="s">
        <v>939</v>
      </c>
      <c r="AF944" s="5" t="s">
        <v>4022</v>
      </c>
      <c r="AG944" s="6" t="s">
        <v>3079</v>
      </c>
      <c r="AH944" s="6" t="s">
        <v>4093</v>
      </c>
      <c r="AI944" s="7">
        <f>IFERROR(RANK('Ref. Cuotas'!H943,'Ref. Cuotas'!H:H,0)+COUNTIF('Ref. Cuotas'!$H$7:'Ref. Cuotas'!H943,'Ref. Cuotas'!H943)-1,"")</f>
        <v>132</v>
      </c>
      <c r="AJ944" s="7">
        <f>IFERROR(RANK('Ref. Cuotas'!I943,'Ref. Cuotas'!I:I,0)+COUNTIF('Ref. Cuotas'!$I$7:'Ref. Cuotas'!I943,'Ref. Cuotas'!I943)-1,"")</f>
        <v>873</v>
      </c>
      <c r="AK944" s="7">
        <f>IFERROR(RANK('Ref. Cuotas'!J943,'Ref. Cuotas'!J:J,0)+COUNTIF('Ref. Cuotas'!$J$7:'Ref. Cuotas'!J943,'Ref. Cuotas'!J943)-1,"")</f>
        <v>1435</v>
      </c>
      <c r="AL944" s="7">
        <f>IFERROR(RANK('Ref. Cuotas'!K943,'Ref. Cuotas'!K:K,0)+COUNTIF('Ref. Cuotas'!$K$7:'Ref. Cuotas'!K943,'Ref. Cuotas'!K943)-1,"")</f>
        <v>1124</v>
      </c>
      <c r="AM944" s="7">
        <f>IFERROR(RANK('Ref. Cuotas'!L943,'Ref. Cuotas'!L:L,0)+COUNTIF('Ref. Cuotas'!$L$7:'Ref. Cuotas'!L943,'Ref. Cuotas'!L943)-1,"")</f>
        <v>913</v>
      </c>
      <c r="AN944" s="7">
        <f>IFERROR(RANK('Ref. Cuotas'!M943,'Ref. Cuotas'!M:M,0)+COUNTIF('Ref. Cuotas'!$M$7:'Ref. Cuotas'!M943,'Ref. Cuotas'!M943)-1,"")</f>
        <v>1627</v>
      </c>
      <c r="AO944" s="7">
        <f>IFERROR(RANK('Ref. Cuotas'!H943,'Ref. Cuotas'!H:H,1)+COUNTIF('Ref. Cuotas'!$H$7:'Ref. Cuotas'!H943,'Ref. Cuotas'!H943)-1,"")</f>
        <v>2671</v>
      </c>
      <c r="AP944" s="7">
        <f>IFERROR(RANK('Ref. Cuotas'!J943,'Ref. Cuotas'!J:J,1)+COUNTIF('Ref. Cuotas'!$J$7:'Ref. Cuotas'!J943,'Ref. Cuotas'!J943)-1,"")</f>
        <v>610</v>
      </c>
      <c r="AQ944" s="7">
        <f>IFERROR(RANK('Ref. Cuotas'!K943,'Ref. Cuotas'!K:K,1)+COUNTIF('Ref. Cuotas'!$K$7:'Ref. Cuotas'!K943,'Ref. Cuotas'!K943)-1,"")</f>
        <v>1679</v>
      </c>
    </row>
    <row r="945" spans="31:43" ht="17.25" customHeight="1" x14ac:dyDescent="0.3">
      <c r="AE945" s="5" t="s">
        <v>940</v>
      </c>
      <c r="AF945" s="5" t="s">
        <v>4023</v>
      </c>
      <c r="AG945" s="6" t="s">
        <v>3079</v>
      </c>
      <c r="AH945" s="6" t="s">
        <v>4094</v>
      </c>
      <c r="AI945" s="7">
        <f>IFERROR(RANK('Ref. Cuotas'!H944,'Ref. Cuotas'!H:H,0)+COUNTIF('Ref. Cuotas'!$H$7:'Ref. Cuotas'!H944,'Ref. Cuotas'!H944)-1,"")</f>
        <v>15</v>
      </c>
      <c r="AJ945" s="7">
        <f>IFERROR(RANK('Ref. Cuotas'!I944,'Ref. Cuotas'!I:I,0)+COUNTIF('Ref. Cuotas'!$I$7:'Ref. Cuotas'!I944,'Ref. Cuotas'!I944)-1,"")</f>
        <v>1630</v>
      </c>
      <c r="AK945" s="7">
        <f>IFERROR(RANK('Ref. Cuotas'!J944,'Ref. Cuotas'!J:J,0)+COUNTIF('Ref. Cuotas'!$J$7:'Ref. Cuotas'!J944,'Ref. Cuotas'!J944)-1,"")</f>
        <v>1436</v>
      </c>
      <c r="AL945" s="7">
        <f>IFERROR(RANK('Ref. Cuotas'!K944,'Ref. Cuotas'!K:K,0)+COUNTIF('Ref. Cuotas'!$K$7:'Ref. Cuotas'!K944,'Ref. Cuotas'!K944)-1,"")</f>
        <v>993</v>
      </c>
      <c r="AM945" s="7">
        <f>IFERROR(RANK('Ref. Cuotas'!L944,'Ref. Cuotas'!L:L,0)+COUNTIF('Ref. Cuotas'!$L$7:'Ref. Cuotas'!L944,'Ref. Cuotas'!L944)-1,"")</f>
        <v>2006</v>
      </c>
      <c r="AN945" s="7">
        <f>IFERROR(RANK('Ref. Cuotas'!M944,'Ref. Cuotas'!M:M,0)+COUNTIF('Ref. Cuotas'!$M$7:'Ref. Cuotas'!M944,'Ref. Cuotas'!M944)-1,"")</f>
        <v>1628</v>
      </c>
      <c r="AO945" s="7">
        <f>IFERROR(RANK('Ref. Cuotas'!H944,'Ref. Cuotas'!H:H,1)+COUNTIF('Ref. Cuotas'!$H$7:'Ref. Cuotas'!H944,'Ref. Cuotas'!H944)-1,"")</f>
        <v>2788</v>
      </c>
      <c r="AP945" s="7">
        <f>IFERROR(RANK('Ref. Cuotas'!J944,'Ref. Cuotas'!J:J,1)+COUNTIF('Ref. Cuotas'!$J$7:'Ref. Cuotas'!J944,'Ref. Cuotas'!J944)-1,"")</f>
        <v>611</v>
      </c>
      <c r="AQ945" s="7">
        <f>IFERROR(RANK('Ref. Cuotas'!K944,'Ref. Cuotas'!K:K,1)+COUNTIF('Ref. Cuotas'!$K$7:'Ref. Cuotas'!K944,'Ref. Cuotas'!K944)-1,"")</f>
        <v>1810</v>
      </c>
    </row>
    <row r="946" spans="31:43" ht="17.25" customHeight="1" x14ac:dyDescent="0.3">
      <c r="AE946" s="5" t="s">
        <v>941</v>
      </c>
      <c r="AF946" s="5" t="s">
        <v>4024</v>
      </c>
      <c r="AG946" s="6" t="s">
        <v>3079</v>
      </c>
      <c r="AH946" s="6" t="s">
        <v>4182</v>
      </c>
      <c r="AI946" s="7">
        <f>IFERROR(RANK('Ref. Cuotas'!H945,'Ref. Cuotas'!H:H,0)+COUNTIF('Ref. Cuotas'!$H$7:'Ref. Cuotas'!H945,'Ref. Cuotas'!H945)-1,"")</f>
        <v>20</v>
      </c>
      <c r="AJ946" s="7">
        <f>IFERROR(RANK('Ref. Cuotas'!I945,'Ref. Cuotas'!I:I,0)+COUNTIF('Ref. Cuotas'!$I$7:'Ref. Cuotas'!I945,'Ref. Cuotas'!I945)-1,"")</f>
        <v>1631</v>
      </c>
      <c r="AK946" s="7">
        <f>IFERROR(RANK('Ref. Cuotas'!J945,'Ref. Cuotas'!J:J,0)+COUNTIF('Ref. Cuotas'!$J$7:'Ref. Cuotas'!J945,'Ref. Cuotas'!J945)-1,"")</f>
        <v>1437</v>
      </c>
      <c r="AL946" s="7">
        <f>IFERROR(RANK('Ref. Cuotas'!K945,'Ref. Cuotas'!K:K,0)+COUNTIF('Ref. Cuotas'!$K$7:'Ref. Cuotas'!K945,'Ref. Cuotas'!K945)-1,"")</f>
        <v>1289</v>
      </c>
      <c r="AM946" s="7">
        <f>IFERROR(RANK('Ref. Cuotas'!L945,'Ref. Cuotas'!L:L,0)+COUNTIF('Ref. Cuotas'!$L$7:'Ref. Cuotas'!L945,'Ref. Cuotas'!L945)-1,"")</f>
        <v>1787</v>
      </c>
      <c r="AN946" s="7">
        <f>IFERROR(RANK('Ref. Cuotas'!M945,'Ref. Cuotas'!M:M,0)+COUNTIF('Ref. Cuotas'!$M$7:'Ref. Cuotas'!M945,'Ref. Cuotas'!M945)-1,"")</f>
        <v>383</v>
      </c>
      <c r="AO946" s="7">
        <f>IFERROR(RANK('Ref. Cuotas'!H945,'Ref. Cuotas'!H:H,1)+COUNTIF('Ref. Cuotas'!$H$7:'Ref. Cuotas'!H945,'Ref. Cuotas'!H945)-1,"")</f>
        <v>2783</v>
      </c>
      <c r="AP946" s="7">
        <f>IFERROR(RANK('Ref. Cuotas'!J945,'Ref. Cuotas'!J:J,1)+COUNTIF('Ref. Cuotas'!$J$7:'Ref. Cuotas'!J945,'Ref. Cuotas'!J945)-1,"")</f>
        <v>612</v>
      </c>
      <c r="AQ946" s="7">
        <f>IFERROR(RANK('Ref. Cuotas'!K945,'Ref. Cuotas'!K:K,1)+COUNTIF('Ref. Cuotas'!$K$7:'Ref. Cuotas'!K945,'Ref. Cuotas'!K945)-1,"")</f>
        <v>1514</v>
      </c>
    </row>
    <row r="947" spans="31:43" ht="17.25" customHeight="1" x14ac:dyDescent="0.3">
      <c r="AE947" s="5" t="s">
        <v>942</v>
      </c>
      <c r="AF947" s="5" t="s">
        <v>4025</v>
      </c>
      <c r="AG947" s="6" t="s">
        <v>3079</v>
      </c>
      <c r="AH947" s="6" t="s">
        <v>4183</v>
      </c>
      <c r="AI947" s="7">
        <f>IFERROR(RANK('Ref. Cuotas'!H946,'Ref. Cuotas'!H:H,0)+COUNTIF('Ref. Cuotas'!$H$7:'Ref. Cuotas'!H946,'Ref. Cuotas'!H946)-1,"")</f>
        <v>21</v>
      </c>
      <c r="AJ947" s="7">
        <f>IFERROR(RANK('Ref. Cuotas'!I946,'Ref. Cuotas'!I:I,0)+COUNTIF('Ref. Cuotas'!$I$7:'Ref. Cuotas'!I946,'Ref. Cuotas'!I946)-1,"")</f>
        <v>1632</v>
      </c>
      <c r="AK947" s="7">
        <f>IFERROR(RANK('Ref. Cuotas'!J946,'Ref. Cuotas'!J:J,0)+COUNTIF('Ref. Cuotas'!$J$7:'Ref. Cuotas'!J946,'Ref. Cuotas'!J946)-1,"")</f>
        <v>1438</v>
      </c>
      <c r="AL947" s="7">
        <f>IFERROR(RANK('Ref. Cuotas'!K946,'Ref. Cuotas'!K:K,0)+COUNTIF('Ref. Cuotas'!$K$7:'Ref. Cuotas'!K946,'Ref. Cuotas'!K946)-1,"")</f>
        <v>1634</v>
      </c>
      <c r="AM947" s="7">
        <f>IFERROR(RANK('Ref. Cuotas'!L946,'Ref. Cuotas'!L:L,0)+COUNTIF('Ref. Cuotas'!$L$7:'Ref. Cuotas'!L946,'Ref. Cuotas'!L946)-1,"")</f>
        <v>1855</v>
      </c>
      <c r="AN947" s="7">
        <f>IFERROR(RANK('Ref. Cuotas'!M946,'Ref. Cuotas'!M:M,0)+COUNTIF('Ref. Cuotas'!$M$7:'Ref. Cuotas'!M946,'Ref. Cuotas'!M946)-1,"")</f>
        <v>384</v>
      </c>
      <c r="AO947" s="7">
        <f>IFERROR(RANK('Ref. Cuotas'!H946,'Ref. Cuotas'!H:H,1)+COUNTIF('Ref. Cuotas'!$H$7:'Ref. Cuotas'!H946,'Ref. Cuotas'!H946)-1,"")</f>
        <v>2782</v>
      </c>
      <c r="AP947" s="7">
        <f>IFERROR(RANK('Ref. Cuotas'!J946,'Ref. Cuotas'!J:J,1)+COUNTIF('Ref. Cuotas'!$J$7:'Ref. Cuotas'!J946,'Ref. Cuotas'!J946)-1,"")</f>
        <v>613</v>
      </c>
      <c r="AQ947" s="7">
        <f>IFERROR(RANK('Ref. Cuotas'!K946,'Ref. Cuotas'!K:K,1)+COUNTIF('Ref. Cuotas'!$K$7:'Ref. Cuotas'!K946,'Ref. Cuotas'!K946)-1,"")</f>
        <v>1169</v>
      </c>
    </row>
    <row r="948" spans="31:43" ht="17.25" customHeight="1" x14ac:dyDescent="0.3">
      <c r="AE948" s="5" t="s">
        <v>943</v>
      </c>
      <c r="AF948" s="5" t="s">
        <v>4026</v>
      </c>
      <c r="AG948" s="6" t="s">
        <v>3079</v>
      </c>
      <c r="AH948" s="6" t="s">
        <v>4137</v>
      </c>
      <c r="AI948" s="7">
        <f>IFERROR(RANK('Ref. Cuotas'!H947,'Ref. Cuotas'!H:H,0)+COUNTIF('Ref. Cuotas'!$H$7:'Ref. Cuotas'!H947,'Ref. Cuotas'!H947)-1,"")</f>
        <v>19</v>
      </c>
      <c r="AJ948" s="7">
        <f>IFERROR(RANK('Ref. Cuotas'!I947,'Ref. Cuotas'!I:I,0)+COUNTIF('Ref. Cuotas'!$I$7:'Ref. Cuotas'!I947,'Ref. Cuotas'!I947)-1,"")</f>
        <v>772</v>
      </c>
      <c r="AK948" s="7">
        <f>IFERROR(RANK('Ref. Cuotas'!J947,'Ref. Cuotas'!J:J,0)+COUNTIF('Ref. Cuotas'!$J$7:'Ref. Cuotas'!J947,'Ref. Cuotas'!J947)-1,"")</f>
        <v>1439</v>
      </c>
      <c r="AL948" s="7">
        <f>IFERROR(RANK('Ref. Cuotas'!K947,'Ref. Cuotas'!K:K,0)+COUNTIF('Ref. Cuotas'!$K$7:'Ref. Cuotas'!K947,'Ref. Cuotas'!K947)-1,"")</f>
        <v>552</v>
      </c>
      <c r="AM948" s="7">
        <f>IFERROR(RANK('Ref. Cuotas'!L947,'Ref. Cuotas'!L:L,0)+COUNTIF('Ref. Cuotas'!$L$7:'Ref. Cuotas'!L947,'Ref. Cuotas'!L947)-1,"")</f>
        <v>1579</v>
      </c>
      <c r="AN948" s="7">
        <f>IFERROR(RANK('Ref. Cuotas'!M947,'Ref. Cuotas'!M:M,0)+COUNTIF('Ref. Cuotas'!$M$7:'Ref. Cuotas'!M947,'Ref. Cuotas'!M947)-1,"")</f>
        <v>141</v>
      </c>
      <c r="AO948" s="7">
        <f>IFERROR(RANK('Ref. Cuotas'!H947,'Ref. Cuotas'!H:H,1)+COUNTIF('Ref. Cuotas'!$H$7:'Ref. Cuotas'!H947,'Ref. Cuotas'!H947)-1,"")</f>
        <v>2784</v>
      </c>
      <c r="AP948" s="7">
        <f>IFERROR(RANK('Ref. Cuotas'!J947,'Ref. Cuotas'!J:J,1)+COUNTIF('Ref. Cuotas'!$J$7:'Ref. Cuotas'!J947,'Ref. Cuotas'!J947)-1,"")</f>
        <v>614</v>
      </c>
      <c r="AQ948" s="7">
        <f>IFERROR(RANK('Ref. Cuotas'!K947,'Ref. Cuotas'!K:K,1)+COUNTIF('Ref. Cuotas'!$K$7:'Ref. Cuotas'!K947,'Ref. Cuotas'!K947)-1,"")</f>
        <v>2251</v>
      </c>
    </row>
    <row r="949" spans="31:43" ht="17.25" customHeight="1" x14ac:dyDescent="0.3">
      <c r="AE949" s="5" t="s">
        <v>944</v>
      </c>
      <c r="AF949" s="5" t="s">
        <v>4027</v>
      </c>
      <c r="AG949" s="6" t="s">
        <v>3079</v>
      </c>
      <c r="AH949" s="6" t="s">
        <v>4169</v>
      </c>
      <c r="AI949" s="7">
        <f>IFERROR(RANK('Ref. Cuotas'!H948,'Ref. Cuotas'!H:H,0)+COUNTIF('Ref. Cuotas'!$H$7:'Ref. Cuotas'!H948,'Ref. Cuotas'!H948)-1,"")</f>
        <v>128</v>
      </c>
      <c r="AJ949" s="7">
        <f>IFERROR(RANK('Ref. Cuotas'!I948,'Ref. Cuotas'!I:I,0)+COUNTIF('Ref. Cuotas'!$I$7:'Ref. Cuotas'!I948,'Ref. Cuotas'!I948)-1,"")</f>
        <v>1045</v>
      </c>
      <c r="AK949" s="7">
        <f>IFERROR(RANK('Ref. Cuotas'!J948,'Ref. Cuotas'!J:J,0)+COUNTIF('Ref. Cuotas'!$J$7:'Ref. Cuotas'!J948,'Ref. Cuotas'!J948)-1,"")</f>
        <v>1440</v>
      </c>
      <c r="AL949" s="7">
        <f>IFERROR(RANK('Ref. Cuotas'!K948,'Ref. Cuotas'!K:K,0)+COUNTIF('Ref. Cuotas'!$K$7:'Ref. Cuotas'!K948,'Ref. Cuotas'!K948)-1,"")</f>
        <v>1326</v>
      </c>
      <c r="AM949" s="7">
        <f>IFERROR(RANK('Ref. Cuotas'!L948,'Ref. Cuotas'!L:L,0)+COUNTIF('Ref. Cuotas'!$L$7:'Ref. Cuotas'!L948,'Ref. Cuotas'!L948)-1,"")</f>
        <v>795</v>
      </c>
      <c r="AN949" s="7">
        <f>IFERROR(RANK('Ref. Cuotas'!M948,'Ref. Cuotas'!M:M,0)+COUNTIF('Ref. Cuotas'!$M$7:'Ref. Cuotas'!M948,'Ref. Cuotas'!M948)-1,"")</f>
        <v>1629</v>
      </c>
      <c r="AO949" s="7">
        <f>IFERROR(RANK('Ref. Cuotas'!H948,'Ref. Cuotas'!H:H,1)+COUNTIF('Ref. Cuotas'!$H$7:'Ref. Cuotas'!H948,'Ref. Cuotas'!H948)-1,"")</f>
        <v>2675</v>
      </c>
      <c r="AP949" s="7">
        <f>IFERROR(RANK('Ref. Cuotas'!J948,'Ref. Cuotas'!J:J,1)+COUNTIF('Ref. Cuotas'!$J$7:'Ref. Cuotas'!J948,'Ref. Cuotas'!J948)-1,"")</f>
        <v>615</v>
      </c>
      <c r="AQ949" s="7">
        <f>IFERROR(RANK('Ref. Cuotas'!K948,'Ref. Cuotas'!K:K,1)+COUNTIF('Ref. Cuotas'!$K$7:'Ref. Cuotas'!K948,'Ref. Cuotas'!K948)-1,"")</f>
        <v>1477</v>
      </c>
    </row>
    <row r="950" spans="31:43" ht="17.25" customHeight="1" x14ac:dyDescent="0.3">
      <c r="AE950" s="5" t="s">
        <v>945</v>
      </c>
      <c r="AF950" s="5" t="s">
        <v>4028</v>
      </c>
      <c r="AG950" s="6" t="s">
        <v>3079</v>
      </c>
      <c r="AH950" s="6" t="s">
        <v>4114</v>
      </c>
      <c r="AI950" s="7">
        <f>IFERROR(RANK('Ref. Cuotas'!H949,'Ref. Cuotas'!H:H,0)+COUNTIF('Ref. Cuotas'!$H$7:'Ref. Cuotas'!H949,'Ref. Cuotas'!H949)-1,"")</f>
        <v>89</v>
      </c>
      <c r="AJ950" s="7">
        <f>IFERROR(RANK('Ref. Cuotas'!I949,'Ref. Cuotas'!I:I,0)+COUNTIF('Ref. Cuotas'!$I$7:'Ref. Cuotas'!I949,'Ref. Cuotas'!I949)-1,"")</f>
        <v>1633</v>
      </c>
      <c r="AK950" s="7">
        <f>IFERROR(RANK('Ref. Cuotas'!J949,'Ref. Cuotas'!J:J,0)+COUNTIF('Ref. Cuotas'!$J$7:'Ref. Cuotas'!J949,'Ref. Cuotas'!J949)-1,"")</f>
        <v>1441</v>
      </c>
      <c r="AL950" s="7">
        <f>IFERROR(RANK('Ref. Cuotas'!K949,'Ref. Cuotas'!K:K,0)+COUNTIF('Ref. Cuotas'!$K$7:'Ref. Cuotas'!K949,'Ref. Cuotas'!K949)-1,"")</f>
        <v>1785</v>
      </c>
      <c r="AM950" s="7">
        <f>IFERROR(RANK('Ref. Cuotas'!L949,'Ref. Cuotas'!L:L,0)+COUNTIF('Ref. Cuotas'!$L$7:'Ref. Cuotas'!L949,'Ref. Cuotas'!L949)-1,"")</f>
        <v>2324</v>
      </c>
      <c r="AN950" s="7">
        <f>IFERROR(RANK('Ref. Cuotas'!M949,'Ref. Cuotas'!M:M,0)+COUNTIF('Ref. Cuotas'!$M$7:'Ref. Cuotas'!M949,'Ref. Cuotas'!M949)-1,"")</f>
        <v>385</v>
      </c>
      <c r="AO950" s="7">
        <f>IFERROR(RANK('Ref. Cuotas'!H949,'Ref. Cuotas'!H:H,1)+COUNTIF('Ref. Cuotas'!$H$7:'Ref. Cuotas'!H949,'Ref. Cuotas'!H949)-1,"")</f>
        <v>2714</v>
      </c>
      <c r="AP950" s="7">
        <f>IFERROR(RANK('Ref. Cuotas'!J949,'Ref. Cuotas'!J:J,1)+COUNTIF('Ref. Cuotas'!$J$7:'Ref. Cuotas'!J949,'Ref. Cuotas'!J949)-1,"")</f>
        <v>616</v>
      </c>
      <c r="AQ950" s="7">
        <f>IFERROR(RANK('Ref. Cuotas'!K949,'Ref. Cuotas'!K:K,1)+COUNTIF('Ref. Cuotas'!$K$7:'Ref. Cuotas'!K949,'Ref. Cuotas'!K949)-1,"")</f>
        <v>1018</v>
      </c>
    </row>
    <row r="951" spans="31:43" ht="17.25" customHeight="1" x14ac:dyDescent="0.3">
      <c r="AE951" s="5" t="s">
        <v>946</v>
      </c>
      <c r="AF951" s="5" t="s">
        <v>4029</v>
      </c>
      <c r="AG951" s="6" t="s">
        <v>3079</v>
      </c>
      <c r="AH951" s="6" t="s">
        <v>4180</v>
      </c>
      <c r="AI951" s="7">
        <f>IFERROR(RANK('Ref. Cuotas'!H950,'Ref. Cuotas'!H:H,0)+COUNTIF('Ref. Cuotas'!$H$7:'Ref. Cuotas'!H950,'Ref. Cuotas'!H950)-1,"")</f>
        <v>24</v>
      </c>
      <c r="AJ951" s="7">
        <f>IFERROR(RANK('Ref. Cuotas'!I950,'Ref. Cuotas'!I:I,0)+COUNTIF('Ref. Cuotas'!$I$7:'Ref. Cuotas'!I950,'Ref. Cuotas'!I950)-1,"")</f>
        <v>1634</v>
      </c>
      <c r="AK951" s="7">
        <f>IFERROR(RANK('Ref. Cuotas'!J950,'Ref. Cuotas'!J:J,0)+COUNTIF('Ref. Cuotas'!$J$7:'Ref. Cuotas'!J950,'Ref. Cuotas'!J950)-1,"")</f>
        <v>1442</v>
      </c>
      <c r="AL951" s="7">
        <f>IFERROR(RANK('Ref. Cuotas'!K950,'Ref. Cuotas'!K:K,0)+COUNTIF('Ref. Cuotas'!$K$7:'Ref. Cuotas'!K950,'Ref. Cuotas'!K950)-1,"")</f>
        <v>345</v>
      </c>
      <c r="AM951" s="7">
        <f>IFERROR(RANK('Ref. Cuotas'!L950,'Ref. Cuotas'!L:L,0)+COUNTIF('Ref. Cuotas'!$L$7:'Ref. Cuotas'!L950,'Ref. Cuotas'!L950)-1,"")</f>
        <v>1788</v>
      </c>
      <c r="AN951" s="7">
        <f>IFERROR(RANK('Ref. Cuotas'!M950,'Ref. Cuotas'!M:M,0)+COUNTIF('Ref. Cuotas'!$M$7:'Ref. Cuotas'!M950,'Ref. Cuotas'!M950)-1,"")</f>
        <v>23</v>
      </c>
      <c r="AO951" s="7">
        <f>IFERROR(RANK('Ref. Cuotas'!H950,'Ref. Cuotas'!H:H,1)+COUNTIF('Ref. Cuotas'!$H$7:'Ref. Cuotas'!H950,'Ref. Cuotas'!H950)-1,"")</f>
        <v>2779</v>
      </c>
      <c r="AP951" s="7">
        <f>IFERROR(RANK('Ref. Cuotas'!J950,'Ref. Cuotas'!J:J,1)+COUNTIF('Ref. Cuotas'!$J$7:'Ref. Cuotas'!J950,'Ref. Cuotas'!J950)-1,"")</f>
        <v>617</v>
      </c>
      <c r="AQ951" s="7">
        <f>IFERROR(RANK('Ref. Cuotas'!K950,'Ref. Cuotas'!K:K,1)+COUNTIF('Ref. Cuotas'!$K$7:'Ref. Cuotas'!K950,'Ref. Cuotas'!K950)-1,"")</f>
        <v>2458</v>
      </c>
    </row>
    <row r="952" spans="31:43" ht="17.25" customHeight="1" x14ac:dyDescent="0.3">
      <c r="AE952" s="5" t="s">
        <v>947</v>
      </c>
      <c r="AF952" s="5" t="s">
        <v>4030</v>
      </c>
      <c r="AG952" s="6" t="s">
        <v>3080</v>
      </c>
      <c r="AH952" s="6" t="s">
        <v>4092</v>
      </c>
      <c r="AI952" s="7">
        <f>IFERROR(RANK('Ref. Cuotas'!H951,'Ref. Cuotas'!H:H,0)+COUNTIF('Ref. Cuotas'!$H$7:'Ref. Cuotas'!H951,'Ref. Cuotas'!H951)-1,"")</f>
        <v>197</v>
      </c>
      <c r="AJ952" s="7">
        <f>IFERROR(RANK('Ref. Cuotas'!I951,'Ref. Cuotas'!I:I,0)+COUNTIF('Ref. Cuotas'!$I$7:'Ref. Cuotas'!I951,'Ref. Cuotas'!I951)-1,"")</f>
        <v>419</v>
      </c>
      <c r="AK952" s="7">
        <f>IFERROR(RANK('Ref. Cuotas'!J951,'Ref. Cuotas'!J:J,0)+COUNTIF('Ref. Cuotas'!$J$7:'Ref. Cuotas'!J951,'Ref. Cuotas'!J951)-1,"")</f>
        <v>489</v>
      </c>
      <c r="AL952" s="7">
        <f>IFERROR(RANK('Ref. Cuotas'!K951,'Ref. Cuotas'!K:K,0)+COUNTIF('Ref. Cuotas'!$K$7:'Ref. Cuotas'!K951,'Ref. Cuotas'!K951)-1,"")</f>
        <v>33</v>
      </c>
      <c r="AM952" s="7">
        <f>IFERROR(RANK('Ref. Cuotas'!L951,'Ref. Cuotas'!L:L,0)+COUNTIF('Ref. Cuotas'!$L$7:'Ref. Cuotas'!L951,'Ref. Cuotas'!L951)-1,"")</f>
        <v>108</v>
      </c>
      <c r="AN952" s="7">
        <f>IFERROR(RANK('Ref. Cuotas'!M951,'Ref. Cuotas'!M:M,0)+COUNTIF('Ref. Cuotas'!$M$7:'Ref. Cuotas'!M951,'Ref. Cuotas'!M951)-1,"")</f>
        <v>1630</v>
      </c>
      <c r="AO952" s="7">
        <f>IFERROR(RANK('Ref. Cuotas'!H951,'Ref. Cuotas'!H:H,1)+COUNTIF('Ref. Cuotas'!$H$7:'Ref. Cuotas'!H951,'Ref. Cuotas'!H951)-1,"")</f>
        <v>2606</v>
      </c>
      <c r="AP952" s="7">
        <f>IFERROR(RANK('Ref. Cuotas'!J951,'Ref. Cuotas'!J:J,1)+COUNTIF('Ref. Cuotas'!$J$7:'Ref. Cuotas'!J951,'Ref. Cuotas'!J951)-1,"")</f>
        <v>2314</v>
      </c>
      <c r="AQ952" s="7">
        <f>IFERROR(RANK('Ref. Cuotas'!K951,'Ref. Cuotas'!K:K,1)+COUNTIF('Ref. Cuotas'!$K$7:'Ref. Cuotas'!K951,'Ref. Cuotas'!K951)-1,"")</f>
        <v>2770</v>
      </c>
    </row>
    <row r="953" spans="31:43" ht="17.25" customHeight="1" x14ac:dyDescent="0.3">
      <c r="AE953" s="5" t="s">
        <v>948</v>
      </c>
      <c r="AF953" s="5" t="s">
        <v>4031</v>
      </c>
      <c r="AG953" s="6" t="s">
        <v>3080</v>
      </c>
      <c r="AH953" s="6" t="s">
        <v>4121</v>
      </c>
      <c r="AI953" s="7">
        <f>IFERROR(RANK('Ref. Cuotas'!H952,'Ref. Cuotas'!H:H,0)+COUNTIF('Ref. Cuotas'!$H$7:'Ref. Cuotas'!H952,'Ref. Cuotas'!H952)-1,"")</f>
        <v>230</v>
      </c>
      <c r="AJ953" s="7">
        <f>IFERROR(RANK('Ref. Cuotas'!I952,'Ref. Cuotas'!I:I,0)+COUNTIF('Ref. Cuotas'!$I$7:'Ref. Cuotas'!I952,'Ref. Cuotas'!I952)-1,"")</f>
        <v>1635</v>
      </c>
      <c r="AK953" s="7">
        <f>IFERROR(RANK('Ref. Cuotas'!J952,'Ref. Cuotas'!J:J,0)+COUNTIF('Ref. Cuotas'!$J$7:'Ref. Cuotas'!J952,'Ref. Cuotas'!J952)-1,"")</f>
        <v>1443</v>
      </c>
      <c r="AL953" s="7">
        <f>IFERROR(RANK('Ref. Cuotas'!K952,'Ref. Cuotas'!K:K,0)+COUNTIF('Ref. Cuotas'!$K$7:'Ref. Cuotas'!K952,'Ref. Cuotas'!K952)-1,"")</f>
        <v>1322</v>
      </c>
      <c r="AM953" s="7">
        <f>IFERROR(RANK('Ref. Cuotas'!L952,'Ref. Cuotas'!L:L,0)+COUNTIF('Ref. Cuotas'!$L$7:'Ref. Cuotas'!L952,'Ref. Cuotas'!L952)-1,"")</f>
        <v>2325</v>
      </c>
      <c r="AN953" s="7">
        <f>IFERROR(RANK('Ref. Cuotas'!M952,'Ref. Cuotas'!M:M,0)+COUNTIF('Ref. Cuotas'!$M$7:'Ref. Cuotas'!M952,'Ref. Cuotas'!M952)-1,"")</f>
        <v>386</v>
      </c>
      <c r="AO953" s="7">
        <f>IFERROR(RANK('Ref. Cuotas'!H952,'Ref. Cuotas'!H:H,1)+COUNTIF('Ref. Cuotas'!$H$7:'Ref. Cuotas'!H952,'Ref. Cuotas'!H952)-1,"")</f>
        <v>2573</v>
      </c>
      <c r="AP953" s="7">
        <f>IFERROR(RANK('Ref. Cuotas'!J952,'Ref. Cuotas'!J:J,1)+COUNTIF('Ref. Cuotas'!$J$7:'Ref. Cuotas'!J952,'Ref. Cuotas'!J952)-1,"")</f>
        <v>618</v>
      </c>
      <c r="AQ953" s="7">
        <f>IFERROR(RANK('Ref. Cuotas'!K952,'Ref. Cuotas'!K:K,1)+COUNTIF('Ref. Cuotas'!$K$7:'Ref. Cuotas'!K952,'Ref. Cuotas'!K952)-1,"")</f>
        <v>1481</v>
      </c>
    </row>
    <row r="954" spans="31:43" ht="17.25" customHeight="1" x14ac:dyDescent="0.3">
      <c r="AE954" s="5" t="s">
        <v>949</v>
      </c>
      <c r="AF954" s="5" t="s">
        <v>4032</v>
      </c>
      <c r="AG954" s="6" t="s">
        <v>3081</v>
      </c>
      <c r="AH954" s="6" t="s">
        <v>4089</v>
      </c>
      <c r="AI954" s="7">
        <f>IFERROR(RANK('Ref. Cuotas'!H953,'Ref. Cuotas'!H:H,0)+COUNTIF('Ref. Cuotas'!$H$7:'Ref. Cuotas'!H953,'Ref. Cuotas'!H953)-1,"")</f>
        <v>2607</v>
      </c>
      <c r="AJ954" s="7">
        <f>IFERROR(RANK('Ref. Cuotas'!I953,'Ref. Cuotas'!I:I,0)+COUNTIF('Ref. Cuotas'!$I$7:'Ref. Cuotas'!I953,'Ref. Cuotas'!I953)-1,"")</f>
        <v>1636</v>
      </c>
      <c r="AK954" s="7">
        <f>IFERROR(RANK('Ref. Cuotas'!J953,'Ref. Cuotas'!J:J,0)+COUNTIF('Ref. Cuotas'!$J$7:'Ref. Cuotas'!J953,'Ref. Cuotas'!J953)-1,"")</f>
        <v>1444</v>
      </c>
      <c r="AL954" s="7">
        <f>IFERROR(RANK('Ref. Cuotas'!K953,'Ref. Cuotas'!K:K,0)+COUNTIF('Ref. Cuotas'!$K$7:'Ref. Cuotas'!K953,'Ref. Cuotas'!K953)-1,"")</f>
        <v>2560</v>
      </c>
      <c r="AM954" s="7">
        <f>IFERROR(RANK('Ref. Cuotas'!L953,'Ref. Cuotas'!L:L,0)+COUNTIF('Ref. Cuotas'!$L$7:'Ref. Cuotas'!L953,'Ref. Cuotas'!L953)-1,"")</f>
        <v>2326</v>
      </c>
      <c r="AN954" s="7">
        <f>IFERROR(RANK('Ref. Cuotas'!M953,'Ref. Cuotas'!M:M,0)+COUNTIF('Ref. Cuotas'!$M$7:'Ref. Cuotas'!M953,'Ref. Cuotas'!M953)-1,"")</f>
        <v>1631</v>
      </c>
      <c r="AO954" s="7">
        <f>IFERROR(RANK('Ref. Cuotas'!H953,'Ref. Cuotas'!H:H,1)+COUNTIF('Ref. Cuotas'!$H$7:'Ref. Cuotas'!H953,'Ref. Cuotas'!H953)-1,"")</f>
        <v>195</v>
      </c>
      <c r="AP954" s="7">
        <f>IFERROR(RANK('Ref. Cuotas'!J953,'Ref. Cuotas'!J:J,1)+COUNTIF('Ref. Cuotas'!$J$7:'Ref. Cuotas'!J953,'Ref. Cuotas'!J953)-1,"")</f>
        <v>619</v>
      </c>
      <c r="AQ954" s="7">
        <f>IFERROR(RANK('Ref. Cuotas'!K953,'Ref. Cuotas'!K:K,1)+COUNTIF('Ref. Cuotas'!$K$7:'Ref. Cuotas'!K953,'Ref. Cuotas'!K953)-1,"")</f>
        <v>243</v>
      </c>
    </row>
    <row r="955" spans="31:43" ht="17.25" customHeight="1" x14ac:dyDescent="0.3">
      <c r="AE955" s="5" t="s">
        <v>950</v>
      </c>
      <c r="AF955" s="5" t="s">
        <v>4033</v>
      </c>
      <c r="AG955" s="6" t="s">
        <v>3081</v>
      </c>
      <c r="AH955" s="6" t="s">
        <v>4091</v>
      </c>
      <c r="AI955" s="7">
        <f>IFERROR(RANK('Ref. Cuotas'!H954,'Ref. Cuotas'!H:H,0)+COUNTIF('Ref. Cuotas'!$H$7:'Ref. Cuotas'!H954,'Ref. Cuotas'!H954)-1,"")</f>
        <v>2608</v>
      </c>
      <c r="AJ955" s="7">
        <f>IFERROR(RANK('Ref. Cuotas'!I954,'Ref. Cuotas'!I:I,0)+COUNTIF('Ref. Cuotas'!$I$7:'Ref. Cuotas'!I954,'Ref. Cuotas'!I954)-1,"")</f>
        <v>1637</v>
      </c>
      <c r="AK955" s="7">
        <f>IFERROR(RANK('Ref. Cuotas'!J954,'Ref. Cuotas'!J:J,0)+COUNTIF('Ref. Cuotas'!$J$7:'Ref. Cuotas'!J954,'Ref. Cuotas'!J954)-1,"")</f>
        <v>1445</v>
      </c>
      <c r="AL955" s="7">
        <f>IFERROR(RANK('Ref. Cuotas'!K954,'Ref. Cuotas'!K:K,0)+COUNTIF('Ref. Cuotas'!$K$7:'Ref. Cuotas'!K954,'Ref. Cuotas'!K954)-1,"")</f>
        <v>1197</v>
      </c>
      <c r="AM955" s="7">
        <f>IFERROR(RANK('Ref. Cuotas'!L954,'Ref. Cuotas'!L:L,0)+COUNTIF('Ref. Cuotas'!$L$7:'Ref. Cuotas'!L954,'Ref. Cuotas'!L954)-1,"")</f>
        <v>2007</v>
      </c>
      <c r="AN955" s="7">
        <f>IFERROR(RANK('Ref. Cuotas'!M954,'Ref. Cuotas'!M:M,0)+COUNTIF('Ref. Cuotas'!$M$7:'Ref. Cuotas'!M954,'Ref. Cuotas'!M954)-1,"")</f>
        <v>90</v>
      </c>
      <c r="AO955" s="7">
        <f>IFERROR(RANK('Ref. Cuotas'!H954,'Ref. Cuotas'!H:H,1)+COUNTIF('Ref. Cuotas'!$H$7:'Ref. Cuotas'!H954,'Ref. Cuotas'!H954)-1,"")</f>
        <v>196</v>
      </c>
      <c r="AP955" s="7">
        <f>IFERROR(RANK('Ref. Cuotas'!J954,'Ref. Cuotas'!J:J,1)+COUNTIF('Ref. Cuotas'!$J$7:'Ref. Cuotas'!J954,'Ref. Cuotas'!J954)-1,"")</f>
        <v>620</v>
      </c>
      <c r="AQ955" s="7">
        <f>IFERROR(RANK('Ref. Cuotas'!K954,'Ref. Cuotas'!K:K,1)+COUNTIF('Ref. Cuotas'!$K$7:'Ref. Cuotas'!K954,'Ref. Cuotas'!K954)-1,"")</f>
        <v>1606</v>
      </c>
    </row>
    <row r="956" spans="31:43" ht="17.25" customHeight="1" x14ac:dyDescent="0.3">
      <c r="AE956" s="5" t="s">
        <v>951</v>
      </c>
      <c r="AF956" s="5" t="s">
        <v>4034</v>
      </c>
      <c r="AG956" s="6" t="s">
        <v>3082</v>
      </c>
      <c r="AH956" s="6" t="s">
        <v>4092</v>
      </c>
      <c r="AI956" s="7">
        <f>IFERROR(RANK('Ref. Cuotas'!H955,'Ref. Cuotas'!H:H,0)+COUNTIF('Ref. Cuotas'!$H$7:'Ref. Cuotas'!H955,'Ref. Cuotas'!H955)-1,"")</f>
        <v>225</v>
      </c>
      <c r="AJ956" s="7">
        <f>IFERROR(RANK('Ref. Cuotas'!I955,'Ref. Cuotas'!I:I,0)+COUNTIF('Ref. Cuotas'!$I$7:'Ref. Cuotas'!I955,'Ref. Cuotas'!I955)-1,"")</f>
        <v>606</v>
      </c>
      <c r="AK956" s="7">
        <f>IFERROR(RANK('Ref. Cuotas'!J955,'Ref. Cuotas'!J:J,0)+COUNTIF('Ref. Cuotas'!$J$7:'Ref. Cuotas'!J955,'Ref. Cuotas'!J955)-1,"")</f>
        <v>1446</v>
      </c>
      <c r="AL956" s="7">
        <f>IFERROR(RANK('Ref. Cuotas'!K955,'Ref. Cuotas'!K:K,0)+COUNTIF('Ref. Cuotas'!$K$7:'Ref. Cuotas'!K955,'Ref. Cuotas'!K955)-1,"")</f>
        <v>448</v>
      </c>
      <c r="AM956" s="7">
        <f>IFERROR(RANK('Ref. Cuotas'!L955,'Ref. Cuotas'!L:L,0)+COUNTIF('Ref. Cuotas'!$L$7:'Ref. Cuotas'!L955,'Ref. Cuotas'!L955)-1,"")</f>
        <v>637</v>
      </c>
      <c r="AN956" s="7">
        <f>IFERROR(RANK('Ref. Cuotas'!M955,'Ref. Cuotas'!M:M,0)+COUNTIF('Ref. Cuotas'!$M$7:'Ref. Cuotas'!M955,'Ref. Cuotas'!M955)-1,"")</f>
        <v>1632</v>
      </c>
      <c r="AO956" s="7">
        <f>IFERROR(RANK('Ref. Cuotas'!H955,'Ref. Cuotas'!H:H,1)+COUNTIF('Ref. Cuotas'!$H$7:'Ref. Cuotas'!H955,'Ref. Cuotas'!H955)-1,"")</f>
        <v>2578</v>
      </c>
      <c r="AP956" s="7">
        <f>IFERROR(RANK('Ref. Cuotas'!J955,'Ref. Cuotas'!J:J,1)+COUNTIF('Ref. Cuotas'!$J$7:'Ref. Cuotas'!J955,'Ref. Cuotas'!J955)-1,"")</f>
        <v>621</v>
      </c>
      <c r="AQ956" s="7">
        <f>IFERROR(RANK('Ref. Cuotas'!K955,'Ref. Cuotas'!K:K,1)+COUNTIF('Ref. Cuotas'!$K$7:'Ref. Cuotas'!K955,'Ref. Cuotas'!K955)-1,"")</f>
        <v>2355</v>
      </c>
    </row>
    <row r="957" spans="31:43" ht="17.25" customHeight="1" x14ac:dyDescent="0.3">
      <c r="AE957" s="5" t="s">
        <v>952</v>
      </c>
      <c r="AF957" s="5" t="s">
        <v>4035</v>
      </c>
      <c r="AG957" s="6" t="s">
        <v>3082</v>
      </c>
      <c r="AH957" s="6" t="s">
        <v>4088</v>
      </c>
      <c r="AI957" s="7">
        <f>IFERROR(RANK('Ref. Cuotas'!H956,'Ref. Cuotas'!H:H,0)+COUNTIF('Ref. Cuotas'!$H$7:'Ref. Cuotas'!H956,'Ref. Cuotas'!H956)-1,"")</f>
        <v>219</v>
      </c>
      <c r="AJ957" s="7">
        <f>IFERROR(RANK('Ref. Cuotas'!I956,'Ref. Cuotas'!I:I,0)+COUNTIF('Ref. Cuotas'!$I$7:'Ref. Cuotas'!I956,'Ref. Cuotas'!I956)-1,"")</f>
        <v>1638</v>
      </c>
      <c r="AK957" s="7">
        <f>IFERROR(RANK('Ref. Cuotas'!J956,'Ref. Cuotas'!J:J,0)+COUNTIF('Ref. Cuotas'!$J$7:'Ref. Cuotas'!J956,'Ref. Cuotas'!J956)-1,"")</f>
        <v>1447</v>
      </c>
      <c r="AL957" s="7">
        <f>IFERROR(RANK('Ref. Cuotas'!K956,'Ref. Cuotas'!K:K,0)+COUNTIF('Ref. Cuotas'!$K$7:'Ref. Cuotas'!K956,'Ref. Cuotas'!K956)-1,"")</f>
        <v>1552</v>
      </c>
      <c r="AM957" s="7">
        <f>IFERROR(RANK('Ref. Cuotas'!L956,'Ref. Cuotas'!L:L,0)+COUNTIF('Ref. Cuotas'!$L$7:'Ref. Cuotas'!L956,'Ref. Cuotas'!L956)-1,"")</f>
        <v>1292</v>
      </c>
      <c r="AN957" s="7">
        <f>IFERROR(RANK('Ref. Cuotas'!M956,'Ref. Cuotas'!M:M,0)+COUNTIF('Ref. Cuotas'!$M$7:'Ref. Cuotas'!M956,'Ref. Cuotas'!M956)-1,"")</f>
        <v>1633</v>
      </c>
      <c r="AO957" s="7">
        <f>IFERROR(RANK('Ref. Cuotas'!H956,'Ref. Cuotas'!H:H,1)+COUNTIF('Ref. Cuotas'!$H$7:'Ref. Cuotas'!H956,'Ref. Cuotas'!H956)-1,"")</f>
        <v>2584</v>
      </c>
      <c r="AP957" s="7">
        <f>IFERROR(RANK('Ref. Cuotas'!J956,'Ref. Cuotas'!J:J,1)+COUNTIF('Ref. Cuotas'!$J$7:'Ref. Cuotas'!J956,'Ref. Cuotas'!J956)-1,"")</f>
        <v>622</v>
      </c>
      <c r="AQ957" s="7">
        <f>IFERROR(RANK('Ref. Cuotas'!K956,'Ref. Cuotas'!K:K,1)+COUNTIF('Ref. Cuotas'!$K$7:'Ref. Cuotas'!K956,'Ref. Cuotas'!K956)-1,"")</f>
        <v>1251</v>
      </c>
    </row>
    <row r="958" spans="31:43" ht="17.25" customHeight="1" x14ac:dyDescent="0.3">
      <c r="AE958" s="5" t="s">
        <v>953</v>
      </c>
      <c r="AF958" s="5" t="s">
        <v>4036</v>
      </c>
      <c r="AG958" s="6" t="s">
        <v>3082</v>
      </c>
      <c r="AH958" s="6" t="s">
        <v>4093</v>
      </c>
      <c r="AI958" s="7">
        <f>IFERROR(RANK('Ref. Cuotas'!H957,'Ref. Cuotas'!H:H,0)+COUNTIF('Ref. Cuotas'!$H$7:'Ref. Cuotas'!H957,'Ref. Cuotas'!H957)-1,"")</f>
        <v>212</v>
      </c>
      <c r="AJ958" s="7">
        <f>IFERROR(RANK('Ref. Cuotas'!I957,'Ref. Cuotas'!I:I,0)+COUNTIF('Ref. Cuotas'!$I$7:'Ref. Cuotas'!I957,'Ref. Cuotas'!I957)-1,"")</f>
        <v>795</v>
      </c>
      <c r="AK958" s="7">
        <f>IFERROR(RANK('Ref. Cuotas'!J957,'Ref. Cuotas'!J:J,0)+COUNTIF('Ref. Cuotas'!$J$7:'Ref. Cuotas'!J957,'Ref. Cuotas'!J957)-1,"")</f>
        <v>1448</v>
      </c>
      <c r="AL958" s="7">
        <f>IFERROR(RANK('Ref. Cuotas'!K957,'Ref. Cuotas'!K:K,0)+COUNTIF('Ref. Cuotas'!$K$7:'Ref. Cuotas'!K957,'Ref. Cuotas'!K957)-1,"")</f>
        <v>729</v>
      </c>
      <c r="AM958" s="7">
        <f>IFERROR(RANK('Ref. Cuotas'!L957,'Ref. Cuotas'!L:L,0)+COUNTIF('Ref. Cuotas'!$L$7:'Ref. Cuotas'!L957,'Ref. Cuotas'!L957)-1,"")</f>
        <v>945</v>
      </c>
      <c r="AN958" s="7">
        <f>IFERROR(RANK('Ref. Cuotas'!M957,'Ref. Cuotas'!M:M,0)+COUNTIF('Ref. Cuotas'!$M$7:'Ref. Cuotas'!M957,'Ref. Cuotas'!M957)-1,"")</f>
        <v>1634</v>
      </c>
      <c r="AO958" s="7">
        <f>IFERROR(RANK('Ref. Cuotas'!H957,'Ref. Cuotas'!H:H,1)+COUNTIF('Ref. Cuotas'!$H$7:'Ref. Cuotas'!H957,'Ref. Cuotas'!H957)-1,"")</f>
        <v>2591</v>
      </c>
      <c r="AP958" s="7">
        <f>IFERROR(RANK('Ref. Cuotas'!J957,'Ref. Cuotas'!J:J,1)+COUNTIF('Ref. Cuotas'!$J$7:'Ref. Cuotas'!J957,'Ref. Cuotas'!J957)-1,"")</f>
        <v>623</v>
      </c>
      <c r="AQ958" s="7">
        <f>IFERROR(RANK('Ref. Cuotas'!K957,'Ref. Cuotas'!K:K,1)+COUNTIF('Ref. Cuotas'!$K$7:'Ref. Cuotas'!K957,'Ref. Cuotas'!K957)-1,"")</f>
        <v>2074</v>
      </c>
    </row>
    <row r="959" spans="31:43" ht="17.25" customHeight="1" x14ac:dyDescent="0.3">
      <c r="AE959" s="5" t="s">
        <v>954</v>
      </c>
      <c r="AF959" s="5" t="s">
        <v>4037</v>
      </c>
      <c r="AG959" s="6" t="s">
        <v>3082</v>
      </c>
      <c r="AH959" s="6" t="s">
        <v>4182</v>
      </c>
      <c r="AI959" s="7">
        <f>IFERROR(RANK('Ref. Cuotas'!H958,'Ref. Cuotas'!H:H,0)+COUNTIF('Ref. Cuotas'!$H$7:'Ref. Cuotas'!H958,'Ref. Cuotas'!H958)-1,"")</f>
        <v>213</v>
      </c>
      <c r="AJ959" s="7">
        <f>IFERROR(RANK('Ref. Cuotas'!I958,'Ref. Cuotas'!I:I,0)+COUNTIF('Ref. Cuotas'!$I$7:'Ref. Cuotas'!I958,'Ref. Cuotas'!I958)-1,"")</f>
        <v>1639</v>
      </c>
      <c r="AK959" s="7">
        <f>IFERROR(RANK('Ref. Cuotas'!J958,'Ref. Cuotas'!J:J,0)+COUNTIF('Ref. Cuotas'!$J$7:'Ref. Cuotas'!J958,'Ref. Cuotas'!J958)-1,"")</f>
        <v>1449</v>
      </c>
      <c r="AL959" s="7">
        <f>IFERROR(RANK('Ref. Cuotas'!K958,'Ref. Cuotas'!K:K,0)+COUNTIF('Ref. Cuotas'!$K$7:'Ref. Cuotas'!K958,'Ref. Cuotas'!K958)-1,"")</f>
        <v>449</v>
      </c>
      <c r="AM959" s="7">
        <f>IFERROR(RANK('Ref. Cuotas'!L958,'Ref. Cuotas'!L:L,0)+COUNTIF('Ref. Cuotas'!$L$7:'Ref. Cuotas'!L958,'Ref. Cuotas'!L958)-1,"")</f>
        <v>1856</v>
      </c>
      <c r="AN959" s="7">
        <f>IFERROR(RANK('Ref. Cuotas'!M958,'Ref. Cuotas'!M:M,0)+COUNTIF('Ref. Cuotas'!$M$7:'Ref. Cuotas'!M958,'Ref. Cuotas'!M958)-1,"")</f>
        <v>1635</v>
      </c>
      <c r="AO959" s="7">
        <f>IFERROR(RANK('Ref. Cuotas'!H958,'Ref. Cuotas'!H:H,1)+COUNTIF('Ref. Cuotas'!$H$7:'Ref. Cuotas'!H958,'Ref. Cuotas'!H958)-1,"")</f>
        <v>2590</v>
      </c>
      <c r="AP959" s="7">
        <f>IFERROR(RANK('Ref. Cuotas'!J958,'Ref. Cuotas'!J:J,1)+COUNTIF('Ref. Cuotas'!$J$7:'Ref. Cuotas'!J958,'Ref. Cuotas'!J958)-1,"")</f>
        <v>624</v>
      </c>
      <c r="AQ959" s="7">
        <f>IFERROR(RANK('Ref. Cuotas'!K958,'Ref. Cuotas'!K:K,1)+COUNTIF('Ref. Cuotas'!$K$7:'Ref. Cuotas'!K958,'Ref. Cuotas'!K958)-1,"")</f>
        <v>2354</v>
      </c>
    </row>
    <row r="960" spans="31:43" ht="17.25" customHeight="1" x14ac:dyDescent="0.3">
      <c r="AE960" s="5" t="s">
        <v>955</v>
      </c>
      <c r="AF960" s="5" t="s">
        <v>4038</v>
      </c>
      <c r="AG960" s="6" t="s">
        <v>3082</v>
      </c>
      <c r="AH960" s="6" t="s">
        <v>4183</v>
      </c>
      <c r="AI960" s="7">
        <f>IFERROR(RANK('Ref. Cuotas'!H959,'Ref. Cuotas'!H:H,0)+COUNTIF('Ref. Cuotas'!$H$7:'Ref. Cuotas'!H959,'Ref. Cuotas'!H959)-1,"")</f>
        <v>209</v>
      </c>
      <c r="AJ960" s="7">
        <f>IFERROR(RANK('Ref. Cuotas'!I959,'Ref. Cuotas'!I:I,0)+COUNTIF('Ref. Cuotas'!$I$7:'Ref. Cuotas'!I959,'Ref. Cuotas'!I959)-1,"")</f>
        <v>1640</v>
      </c>
      <c r="AK960" s="7">
        <f>IFERROR(RANK('Ref. Cuotas'!J959,'Ref. Cuotas'!J:J,0)+COUNTIF('Ref. Cuotas'!$J$7:'Ref. Cuotas'!J959,'Ref. Cuotas'!J959)-1,"")</f>
        <v>1450</v>
      </c>
      <c r="AL960" s="7">
        <f>IFERROR(RANK('Ref. Cuotas'!K959,'Ref. Cuotas'!K:K,0)+COUNTIF('Ref. Cuotas'!$K$7:'Ref. Cuotas'!K959,'Ref. Cuotas'!K959)-1,"")</f>
        <v>845</v>
      </c>
      <c r="AM960" s="7">
        <f>IFERROR(RANK('Ref. Cuotas'!L959,'Ref. Cuotas'!L:L,0)+COUNTIF('Ref. Cuotas'!$L$7:'Ref. Cuotas'!L959,'Ref. Cuotas'!L959)-1,"")</f>
        <v>1530</v>
      </c>
      <c r="AN960" s="7">
        <f>IFERROR(RANK('Ref. Cuotas'!M959,'Ref. Cuotas'!M:M,0)+COUNTIF('Ref. Cuotas'!$M$7:'Ref. Cuotas'!M959,'Ref. Cuotas'!M959)-1,"")</f>
        <v>1636</v>
      </c>
      <c r="AO960" s="7">
        <f>IFERROR(RANK('Ref. Cuotas'!H959,'Ref. Cuotas'!H:H,1)+COUNTIF('Ref. Cuotas'!$H$7:'Ref. Cuotas'!H959,'Ref. Cuotas'!H959)-1,"")</f>
        <v>2594</v>
      </c>
      <c r="AP960" s="7">
        <f>IFERROR(RANK('Ref. Cuotas'!J959,'Ref. Cuotas'!J:J,1)+COUNTIF('Ref. Cuotas'!$J$7:'Ref. Cuotas'!J959,'Ref. Cuotas'!J959)-1,"")</f>
        <v>625</v>
      </c>
      <c r="AQ960" s="7">
        <f>IFERROR(RANK('Ref. Cuotas'!K959,'Ref. Cuotas'!K:K,1)+COUNTIF('Ref. Cuotas'!$K$7:'Ref. Cuotas'!K959,'Ref. Cuotas'!K959)-1,"")</f>
        <v>1958</v>
      </c>
    </row>
    <row r="961" spans="31:43" ht="17.25" customHeight="1" x14ac:dyDescent="0.3">
      <c r="AE961" s="5" t="s">
        <v>956</v>
      </c>
      <c r="AF961" s="5" t="s">
        <v>4039</v>
      </c>
      <c r="AG961" s="6" t="s">
        <v>3083</v>
      </c>
      <c r="AH961" s="6" t="s">
        <v>4184</v>
      </c>
      <c r="AI961" s="7">
        <f>IFERROR(RANK('Ref. Cuotas'!H960,'Ref. Cuotas'!H:H,0)+COUNTIF('Ref. Cuotas'!$H$7:'Ref. Cuotas'!H960,'Ref. Cuotas'!H960)-1,"")</f>
        <v>189</v>
      </c>
      <c r="AJ961" s="7">
        <f>IFERROR(RANK('Ref. Cuotas'!I960,'Ref. Cuotas'!I:I,0)+COUNTIF('Ref. Cuotas'!$I$7:'Ref. Cuotas'!I960,'Ref. Cuotas'!I960)-1,"")</f>
        <v>1641</v>
      </c>
      <c r="AK961" s="7">
        <f>IFERROR(RANK('Ref. Cuotas'!J960,'Ref. Cuotas'!J:J,0)+COUNTIF('Ref. Cuotas'!$J$7:'Ref. Cuotas'!J960,'Ref. Cuotas'!J960)-1,"")</f>
        <v>1451</v>
      </c>
      <c r="AL961" s="7">
        <f>IFERROR(RANK('Ref. Cuotas'!K960,'Ref. Cuotas'!K:K,0)+COUNTIF('Ref. Cuotas'!$K$7:'Ref. Cuotas'!K960,'Ref. Cuotas'!K960)-1,"")</f>
        <v>640</v>
      </c>
      <c r="AM961" s="7">
        <f>IFERROR(RANK('Ref. Cuotas'!L960,'Ref. Cuotas'!L:L,0)+COUNTIF('Ref. Cuotas'!$L$7:'Ref. Cuotas'!L960,'Ref. Cuotas'!L960)-1,"")</f>
        <v>1580</v>
      </c>
      <c r="AN961" s="7">
        <f>IFERROR(RANK('Ref. Cuotas'!M960,'Ref. Cuotas'!M:M,0)+COUNTIF('Ref. Cuotas'!$M$7:'Ref. Cuotas'!M960,'Ref. Cuotas'!M960)-1,"")</f>
        <v>1637</v>
      </c>
      <c r="AO961" s="7">
        <f>IFERROR(RANK('Ref. Cuotas'!H960,'Ref. Cuotas'!H:H,1)+COUNTIF('Ref. Cuotas'!$H$7:'Ref. Cuotas'!H960,'Ref. Cuotas'!H960)-1,"")</f>
        <v>2614</v>
      </c>
      <c r="AP961" s="7">
        <f>IFERROR(RANK('Ref. Cuotas'!J960,'Ref. Cuotas'!J:J,1)+COUNTIF('Ref. Cuotas'!$J$7:'Ref. Cuotas'!J960,'Ref. Cuotas'!J960)-1,"")</f>
        <v>626</v>
      </c>
      <c r="AQ961" s="7">
        <f>IFERROR(RANK('Ref. Cuotas'!K960,'Ref. Cuotas'!K:K,1)+COUNTIF('Ref. Cuotas'!$K$7:'Ref. Cuotas'!K960,'Ref. Cuotas'!K960)-1,"")</f>
        <v>2163</v>
      </c>
    </row>
    <row r="962" spans="31:43" ht="17.25" customHeight="1" x14ac:dyDescent="0.3">
      <c r="AE962" s="5" t="s">
        <v>957</v>
      </c>
      <c r="AF962" s="5" t="s">
        <v>4040</v>
      </c>
      <c r="AG962" s="6" t="s">
        <v>3083</v>
      </c>
      <c r="AH962" s="6" t="s">
        <v>4101</v>
      </c>
      <c r="AI962" s="7">
        <f>IFERROR(RANK('Ref. Cuotas'!H961,'Ref. Cuotas'!H:H,0)+COUNTIF('Ref. Cuotas'!$H$7:'Ref. Cuotas'!H961,'Ref. Cuotas'!H961)-1,"")</f>
        <v>192</v>
      </c>
      <c r="AJ962" s="7">
        <f>IFERROR(RANK('Ref. Cuotas'!I961,'Ref. Cuotas'!I:I,0)+COUNTIF('Ref. Cuotas'!$I$7:'Ref. Cuotas'!I961,'Ref. Cuotas'!I961)-1,"")</f>
        <v>601</v>
      </c>
      <c r="AK962" s="7">
        <f>IFERROR(RANK('Ref. Cuotas'!J961,'Ref. Cuotas'!J:J,0)+COUNTIF('Ref. Cuotas'!$J$7:'Ref. Cuotas'!J961,'Ref. Cuotas'!J961)-1,"")</f>
        <v>1452</v>
      </c>
      <c r="AL962" s="7">
        <f>IFERROR(RANK('Ref. Cuotas'!K961,'Ref. Cuotas'!K:K,0)+COUNTIF('Ref. Cuotas'!$K$7:'Ref. Cuotas'!K961,'Ref. Cuotas'!K961)-1,"")</f>
        <v>643</v>
      </c>
      <c r="AM962" s="7">
        <f>IFERROR(RANK('Ref. Cuotas'!L961,'Ref. Cuotas'!L:L,0)+COUNTIF('Ref. Cuotas'!$L$7:'Ref. Cuotas'!L961,'Ref. Cuotas'!L961)-1,"")</f>
        <v>1171</v>
      </c>
      <c r="AN962" s="7">
        <f>IFERROR(RANK('Ref. Cuotas'!M961,'Ref. Cuotas'!M:M,0)+COUNTIF('Ref. Cuotas'!$M$7:'Ref. Cuotas'!M961,'Ref. Cuotas'!M961)-1,"")</f>
        <v>1638</v>
      </c>
      <c r="AO962" s="7">
        <f>IFERROR(RANK('Ref. Cuotas'!H961,'Ref. Cuotas'!H:H,1)+COUNTIF('Ref. Cuotas'!$H$7:'Ref. Cuotas'!H961,'Ref. Cuotas'!H961)-1,"")</f>
        <v>2611</v>
      </c>
      <c r="AP962" s="7">
        <f>IFERROR(RANK('Ref. Cuotas'!J961,'Ref. Cuotas'!J:J,1)+COUNTIF('Ref. Cuotas'!$J$7:'Ref. Cuotas'!J961,'Ref. Cuotas'!J961)-1,"")</f>
        <v>627</v>
      </c>
      <c r="AQ962" s="7">
        <f>IFERROR(RANK('Ref. Cuotas'!K961,'Ref. Cuotas'!K:K,1)+COUNTIF('Ref. Cuotas'!$K$7:'Ref. Cuotas'!K961,'Ref. Cuotas'!K961)-1,"")</f>
        <v>2160</v>
      </c>
    </row>
    <row r="963" spans="31:43" ht="17.25" customHeight="1" x14ac:dyDescent="0.3">
      <c r="AE963" s="5" t="s">
        <v>958</v>
      </c>
      <c r="AF963" s="5" t="s">
        <v>4041</v>
      </c>
      <c r="AG963" s="6" t="s">
        <v>3083</v>
      </c>
      <c r="AH963" s="6" t="s">
        <v>4104</v>
      </c>
      <c r="AI963" s="7">
        <f>IFERROR(RANK('Ref. Cuotas'!H962,'Ref. Cuotas'!H:H,0)+COUNTIF('Ref. Cuotas'!$H$7:'Ref. Cuotas'!H962,'Ref. Cuotas'!H962)-1,"")</f>
        <v>195</v>
      </c>
      <c r="AJ963" s="7">
        <f>IFERROR(RANK('Ref. Cuotas'!I962,'Ref. Cuotas'!I:I,0)+COUNTIF('Ref. Cuotas'!$I$7:'Ref. Cuotas'!I962,'Ref. Cuotas'!I962)-1,"")</f>
        <v>1642</v>
      </c>
      <c r="AK963" s="7">
        <f>IFERROR(RANK('Ref. Cuotas'!J962,'Ref. Cuotas'!J:J,0)+COUNTIF('Ref. Cuotas'!$J$7:'Ref. Cuotas'!J962,'Ref. Cuotas'!J962)-1,"")</f>
        <v>1453</v>
      </c>
      <c r="AL963" s="7">
        <f>IFERROR(RANK('Ref. Cuotas'!K962,'Ref. Cuotas'!K:K,0)+COUNTIF('Ref. Cuotas'!$K$7:'Ref. Cuotas'!K962,'Ref. Cuotas'!K962)-1,"")</f>
        <v>789</v>
      </c>
      <c r="AM963" s="7">
        <f>IFERROR(RANK('Ref. Cuotas'!L962,'Ref. Cuotas'!L:L,0)+COUNTIF('Ref. Cuotas'!$L$7:'Ref. Cuotas'!L962,'Ref. Cuotas'!L962)-1,"")</f>
        <v>999</v>
      </c>
      <c r="AN963" s="7">
        <f>IFERROR(RANK('Ref. Cuotas'!M962,'Ref. Cuotas'!M:M,0)+COUNTIF('Ref. Cuotas'!$M$7:'Ref. Cuotas'!M962,'Ref. Cuotas'!M962)-1,"")</f>
        <v>1639</v>
      </c>
      <c r="AO963" s="7">
        <f>IFERROR(RANK('Ref. Cuotas'!H962,'Ref. Cuotas'!H:H,1)+COUNTIF('Ref. Cuotas'!$H$7:'Ref. Cuotas'!H962,'Ref. Cuotas'!H962)-1,"")</f>
        <v>2608</v>
      </c>
      <c r="AP963" s="7">
        <f>IFERROR(RANK('Ref. Cuotas'!J962,'Ref. Cuotas'!J:J,1)+COUNTIF('Ref. Cuotas'!$J$7:'Ref. Cuotas'!J962,'Ref. Cuotas'!J962)-1,"")</f>
        <v>628</v>
      </c>
      <c r="AQ963" s="7">
        <f>IFERROR(RANK('Ref. Cuotas'!K962,'Ref. Cuotas'!K:K,1)+COUNTIF('Ref. Cuotas'!$K$7:'Ref. Cuotas'!K962,'Ref. Cuotas'!K962)-1,"")</f>
        <v>2014</v>
      </c>
    </row>
    <row r="964" spans="31:43" ht="17.25" customHeight="1" x14ac:dyDescent="0.3">
      <c r="AE964" s="5" t="s">
        <v>959</v>
      </c>
      <c r="AF964" s="5" t="s">
        <v>4042</v>
      </c>
      <c r="AG964" s="6" t="s">
        <v>3083</v>
      </c>
      <c r="AH964" s="6" t="s">
        <v>4105</v>
      </c>
      <c r="AI964" s="7">
        <f>IFERROR(RANK('Ref. Cuotas'!H963,'Ref. Cuotas'!H:H,0)+COUNTIF('Ref. Cuotas'!$H$7:'Ref. Cuotas'!H963,'Ref. Cuotas'!H963)-1,"")</f>
        <v>203</v>
      </c>
      <c r="AJ964" s="7">
        <f>IFERROR(RANK('Ref. Cuotas'!I963,'Ref. Cuotas'!I:I,0)+COUNTIF('Ref. Cuotas'!$I$7:'Ref. Cuotas'!I963,'Ref. Cuotas'!I963)-1,"")</f>
        <v>972</v>
      </c>
      <c r="AK964" s="7">
        <f>IFERROR(RANK('Ref. Cuotas'!J963,'Ref. Cuotas'!J:J,0)+COUNTIF('Ref. Cuotas'!$J$7:'Ref. Cuotas'!J963,'Ref. Cuotas'!J963)-1,"")</f>
        <v>637</v>
      </c>
      <c r="AL964" s="7">
        <f>IFERROR(RANK('Ref. Cuotas'!K963,'Ref. Cuotas'!K:K,0)+COUNTIF('Ref. Cuotas'!$K$7:'Ref. Cuotas'!K963,'Ref. Cuotas'!K963)-1,"")</f>
        <v>471</v>
      </c>
      <c r="AM964" s="7">
        <f>IFERROR(RANK('Ref. Cuotas'!L963,'Ref. Cuotas'!L:L,0)+COUNTIF('Ref. Cuotas'!$L$7:'Ref. Cuotas'!L963,'Ref. Cuotas'!L963)-1,"")</f>
        <v>515</v>
      </c>
      <c r="AN964" s="7">
        <f>IFERROR(RANK('Ref. Cuotas'!M963,'Ref. Cuotas'!M:M,0)+COUNTIF('Ref. Cuotas'!$M$7:'Ref. Cuotas'!M963,'Ref. Cuotas'!M963)-1,"")</f>
        <v>1640</v>
      </c>
      <c r="AO964" s="7">
        <f>IFERROR(RANK('Ref. Cuotas'!H963,'Ref. Cuotas'!H:H,1)+COUNTIF('Ref. Cuotas'!$H$7:'Ref. Cuotas'!H963,'Ref. Cuotas'!H963)-1,"")</f>
        <v>2600</v>
      </c>
      <c r="AP964" s="7">
        <f>IFERROR(RANK('Ref. Cuotas'!J963,'Ref. Cuotas'!J:J,1)+COUNTIF('Ref. Cuotas'!$J$7:'Ref. Cuotas'!J963,'Ref. Cuotas'!J963)-1,"")</f>
        <v>2166</v>
      </c>
      <c r="AQ964" s="7">
        <f>IFERROR(RANK('Ref. Cuotas'!K963,'Ref. Cuotas'!K:K,1)+COUNTIF('Ref. Cuotas'!$K$7:'Ref. Cuotas'!K963,'Ref. Cuotas'!K963)-1,"")</f>
        <v>2332</v>
      </c>
    </row>
    <row r="965" spans="31:43" ht="17.25" customHeight="1" x14ac:dyDescent="0.3">
      <c r="AE965" s="5" t="s">
        <v>960</v>
      </c>
      <c r="AF965" s="5" t="s">
        <v>4043</v>
      </c>
      <c r="AG965" s="6" t="s">
        <v>3084</v>
      </c>
      <c r="AH965" s="6" t="s">
        <v>4088</v>
      </c>
      <c r="AI965" s="7">
        <f>IFERROR(RANK('Ref. Cuotas'!H964,'Ref. Cuotas'!H:H,0)+COUNTIF('Ref. Cuotas'!$H$7:'Ref. Cuotas'!H964,'Ref. Cuotas'!H964)-1,"")</f>
        <v>2235</v>
      </c>
      <c r="AJ965" s="7">
        <f>IFERROR(RANK('Ref. Cuotas'!I964,'Ref. Cuotas'!I:I,0)+COUNTIF('Ref. Cuotas'!$I$7:'Ref. Cuotas'!I964,'Ref. Cuotas'!I964)-1,"")</f>
        <v>1643</v>
      </c>
      <c r="AK965" s="7">
        <f>IFERROR(RANK('Ref. Cuotas'!J964,'Ref. Cuotas'!J:J,0)+COUNTIF('Ref. Cuotas'!$J$7:'Ref. Cuotas'!J964,'Ref. Cuotas'!J964)-1,"")</f>
        <v>1454</v>
      </c>
      <c r="AL965" s="7">
        <f>IFERROR(RANK('Ref. Cuotas'!K964,'Ref. Cuotas'!K:K,0)+COUNTIF('Ref. Cuotas'!$K$7:'Ref. Cuotas'!K964,'Ref. Cuotas'!K964)-1,"")</f>
        <v>2375</v>
      </c>
      <c r="AM965" s="7">
        <f>IFERROR(RANK('Ref. Cuotas'!L964,'Ref. Cuotas'!L:L,0)+COUNTIF('Ref. Cuotas'!$L$7:'Ref. Cuotas'!L964,'Ref. Cuotas'!L964)-1,"")</f>
        <v>1600</v>
      </c>
      <c r="AN965" s="7">
        <f>IFERROR(RANK('Ref. Cuotas'!M964,'Ref. Cuotas'!M:M,0)+COUNTIF('Ref. Cuotas'!$M$7:'Ref. Cuotas'!M964,'Ref. Cuotas'!M964)-1,"")</f>
        <v>1641</v>
      </c>
      <c r="AO965" s="7">
        <f>IFERROR(RANK('Ref. Cuotas'!H964,'Ref. Cuotas'!H:H,1)+COUNTIF('Ref. Cuotas'!$H$7:'Ref. Cuotas'!H964,'Ref. Cuotas'!H964)-1,"")</f>
        <v>568</v>
      </c>
      <c r="AP965" s="7">
        <f>IFERROR(RANK('Ref. Cuotas'!J964,'Ref. Cuotas'!J:J,1)+COUNTIF('Ref. Cuotas'!$J$7:'Ref. Cuotas'!J964,'Ref. Cuotas'!J964)-1,"")</f>
        <v>629</v>
      </c>
      <c r="AQ965" s="7">
        <f>IFERROR(RANK('Ref. Cuotas'!K964,'Ref. Cuotas'!K:K,1)+COUNTIF('Ref. Cuotas'!$K$7:'Ref. Cuotas'!K964,'Ref. Cuotas'!K964)-1,"")</f>
        <v>428</v>
      </c>
    </row>
    <row r="966" spans="31:43" ht="17.25" customHeight="1" x14ac:dyDescent="0.3">
      <c r="AE966" s="5" t="s">
        <v>961</v>
      </c>
      <c r="AF966" s="5" t="s">
        <v>4044</v>
      </c>
      <c r="AG966" s="6" t="s">
        <v>3084</v>
      </c>
      <c r="AH966" s="6" t="s">
        <v>4089</v>
      </c>
      <c r="AI966" s="7">
        <f>IFERROR(RANK('Ref. Cuotas'!H965,'Ref. Cuotas'!H:H,0)+COUNTIF('Ref. Cuotas'!$H$7:'Ref. Cuotas'!H965,'Ref. Cuotas'!H965)-1,"")</f>
        <v>2103</v>
      </c>
      <c r="AJ966" s="7">
        <f>IFERROR(RANK('Ref. Cuotas'!I965,'Ref. Cuotas'!I:I,0)+COUNTIF('Ref. Cuotas'!$I$7:'Ref. Cuotas'!I965,'Ref. Cuotas'!I965)-1,"")</f>
        <v>427</v>
      </c>
      <c r="AK966" s="7">
        <f>IFERROR(RANK('Ref. Cuotas'!J965,'Ref. Cuotas'!J:J,0)+COUNTIF('Ref. Cuotas'!$J$7:'Ref. Cuotas'!J965,'Ref. Cuotas'!J965)-1,"")</f>
        <v>1455</v>
      </c>
      <c r="AL966" s="7">
        <f>IFERROR(RANK('Ref. Cuotas'!K965,'Ref. Cuotas'!K:K,0)+COUNTIF('Ref. Cuotas'!$K$7:'Ref. Cuotas'!K965,'Ref. Cuotas'!K965)-1,"")</f>
        <v>1481</v>
      </c>
      <c r="AM966" s="7">
        <f>IFERROR(RANK('Ref. Cuotas'!L965,'Ref. Cuotas'!L:L,0)+COUNTIF('Ref. Cuotas'!$L$7:'Ref. Cuotas'!L965,'Ref. Cuotas'!L965)-1,"")</f>
        <v>803</v>
      </c>
      <c r="AN966" s="7">
        <f>IFERROR(RANK('Ref. Cuotas'!M965,'Ref. Cuotas'!M:M,0)+COUNTIF('Ref. Cuotas'!$M$7:'Ref. Cuotas'!M965,'Ref. Cuotas'!M965)-1,"")</f>
        <v>1642</v>
      </c>
      <c r="AO966" s="7">
        <f>IFERROR(RANK('Ref. Cuotas'!H965,'Ref. Cuotas'!H:H,1)+COUNTIF('Ref. Cuotas'!$H$7:'Ref. Cuotas'!H965,'Ref. Cuotas'!H965)-1,"")</f>
        <v>700</v>
      </c>
      <c r="AP966" s="7">
        <f>IFERROR(RANK('Ref. Cuotas'!J965,'Ref. Cuotas'!J:J,1)+COUNTIF('Ref. Cuotas'!$J$7:'Ref. Cuotas'!J965,'Ref. Cuotas'!J965)-1,"")</f>
        <v>630</v>
      </c>
      <c r="AQ966" s="7">
        <f>IFERROR(RANK('Ref. Cuotas'!K965,'Ref. Cuotas'!K:K,1)+COUNTIF('Ref. Cuotas'!$K$7:'Ref. Cuotas'!K965,'Ref. Cuotas'!K965)-1,"")</f>
        <v>1322</v>
      </c>
    </row>
    <row r="967" spans="31:43" ht="17.25" customHeight="1" x14ac:dyDescent="0.3">
      <c r="AE967" s="5" t="s">
        <v>962</v>
      </c>
      <c r="AF967" s="5" t="s">
        <v>4045</v>
      </c>
      <c r="AG967" s="6" t="s">
        <v>3084</v>
      </c>
      <c r="AH967" s="6" t="s">
        <v>4090</v>
      </c>
      <c r="AI967" s="7">
        <f>IFERROR(RANK('Ref. Cuotas'!H966,'Ref. Cuotas'!H:H,0)+COUNTIF('Ref. Cuotas'!$H$7:'Ref. Cuotas'!H966,'Ref. Cuotas'!H966)-1,"")</f>
        <v>1887</v>
      </c>
      <c r="AJ967" s="7">
        <f>IFERROR(RANK('Ref. Cuotas'!I966,'Ref. Cuotas'!I:I,0)+COUNTIF('Ref. Cuotas'!$I$7:'Ref. Cuotas'!I966,'Ref. Cuotas'!I966)-1,"")</f>
        <v>1644</v>
      </c>
      <c r="AK967" s="7">
        <f>IFERROR(RANK('Ref. Cuotas'!J966,'Ref. Cuotas'!J:J,0)+COUNTIF('Ref. Cuotas'!$J$7:'Ref. Cuotas'!J966,'Ref. Cuotas'!J966)-1,"")</f>
        <v>1456</v>
      </c>
      <c r="AL967" s="7">
        <f>IFERROR(RANK('Ref. Cuotas'!K966,'Ref. Cuotas'!K:K,0)+COUNTIF('Ref. Cuotas'!$K$7:'Ref. Cuotas'!K966,'Ref. Cuotas'!K966)-1,"")</f>
        <v>1471</v>
      </c>
      <c r="AM967" s="7">
        <f>IFERROR(RANK('Ref. Cuotas'!L966,'Ref. Cuotas'!L:L,0)+COUNTIF('Ref. Cuotas'!$L$7:'Ref. Cuotas'!L966,'Ref. Cuotas'!L966)-1,"")</f>
        <v>1499</v>
      </c>
      <c r="AN967" s="7">
        <f>IFERROR(RANK('Ref. Cuotas'!M966,'Ref. Cuotas'!M:M,0)+COUNTIF('Ref. Cuotas'!$M$7:'Ref. Cuotas'!M966,'Ref. Cuotas'!M966)-1,"")</f>
        <v>1643</v>
      </c>
      <c r="AO967" s="7">
        <f>IFERROR(RANK('Ref. Cuotas'!H966,'Ref. Cuotas'!H:H,1)+COUNTIF('Ref. Cuotas'!$H$7:'Ref. Cuotas'!H966,'Ref. Cuotas'!H966)-1,"")</f>
        <v>916</v>
      </c>
      <c r="AP967" s="7">
        <f>IFERROR(RANK('Ref. Cuotas'!J966,'Ref. Cuotas'!J:J,1)+COUNTIF('Ref. Cuotas'!$J$7:'Ref. Cuotas'!J966,'Ref. Cuotas'!J966)-1,"")</f>
        <v>631</v>
      </c>
      <c r="AQ967" s="7">
        <f>IFERROR(RANK('Ref. Cuotas'!K966,'Ref. Cuotas'!K:K,1)+COUNTIF('Ref. Cuotas'!$K$7:'Ref. Cuotas'!K966,'Ref. Cuotas'!K966)-1,"")</f>
        <v>1332</v>
      </c>
    </row>
    <row r="968" spans="31:43" ht="17.25" customHeight="1" x14ac:dyDescent="0.3">
      <c r="AE968" s="5" t="s">
        <v>963</v>
      </c>
      <c r="AF968" s="5" t="s">
        <v>4046</v>
      </c>
      <c r="AG968" s="6" t="s">
        <v>3084</v>
      </c>
      <c r="AH968" s="6" t="s">
        <v>4185</v>
      </c>
      <c r="AI968" s="7">
        <f>IFERROR(RANK('Ref. Cuotas'!H967,'Ref. Cuotas'!H:H,0)+COUNTIF('Ref. Cuotas'!$H$7:'Ref. Cuotas'!H967,'Ref. Cuotas'!H967)-1,"")</f>
        <v>2080</v>
      </c>
      <c r="AJ968" s="7">
        <f>IFERROR(RANK('Ref. Cuotas'!I967,'Ref. Cuotas'!I:I,0)+COUNTIF('Ref. Cuotas'!$I$7:'Ref. Cuotas'!I967,'Ref. Cuotas'!I967)-1,"")</f>
        <v>1645</v>
      </c>
      <c r="AK968" s="7">
        <f>IFERROR(RANK('Ref. Cuotas'!J967,'Ref. Cuotas'!J:J,0)+COUNTIF('Ref. Cuotas'!$J$7:'Ref. Cuotas'!J967,'Ref. Cuotas'!J967)-1,"")</f>
        <v>1457</v>
      </c>
      <c r="AL968" s="7">
        <f>IFERROR(RANK('Ref. Cuotas'!K967,'Ref. Cuotas'!K:K,0)+COUNTIF('Ref. Cuotas'!$K$7:'Ref. Cuotas'!K967,'Ref. Cuotas'!K967)-1,"")</f>
        <v>1348</v>
      </c>
      <c r="AM968" s="7">
        <f>IFERROR(RANK('Ref. Cuotas'!L967,'Ref. Cuotas'!L:L,0)+COUNTIF('Ref. Cuotas'!$L$7:'Ref. Cuotas'!L967,'Ref. Cuotas'!L967)-1,"")</f>
        <v>1789</v>
      </c>
      <c r="AN968" s="7">
        <f>IFERROR(RANK('Ref. Cuotas'!M967,'Ref. Cuotas'!M:M,0)+COUNTIF('Ref. Cuotas'!$M$7:'Ref. Cuotas'!M967,'Ref. Cuotas'!M967)-1,"")</f>
        <v>1644</v>
      </c>
      <c r="AO968" s="7">
        <f>IFERROR(RANK('Ref. Cuotas'!H967,'Ref. Cuotas'!H:H,1)+COUNTIF('Ref. Cuotas'!$H$7:'Ref. Cuotas'!H967,'Ref. Cuotas'!H967)-1,"")</f>
        <v>723</v>
      </c>
      <c r="AP968" s="7">
        <f>IFERROR(RANK('Ref. Cuotas'!J967,'Ref. Cuotas'!J:J,1)+COUNTIF('Ref. Cuotas'!$J$7:'Ref. Cuotas'!J967,'Ref. Cuotas'!J967)-1,"")</f>
        <v>632</v>
      </c>
      <c r="AQ968" s="7">
        <f>IFERROR(RANK('Ref. Cuotas'!K967,'Ref. Cuotas'!K:K,1)+COUNTIF('Ref. Cuotas'!$K$7:'Ref. Cuotas'!K967,'Ref. Cuotas'!K967)-1,"")</f>
        <v>1455</v>
      </c>
    </row>
    <row r="969" spans="31:43" ht="17.25" customHeight="1" x14ac:dyDescent="0.3">
      <c r="AE969" s="5" t="s">
        <v>964</v>
      </c>
      <c r="AF969" s="5" t="s">
        <v>4047</v>
      </c>
      <c r="AG969" s="6" t="s">
        <v>3084</v>
      </c>
      <c r="AH969" s="6" t="s">
        <v>4186</v>
      </c>
      <c r="AI969" s="7">
        <f>IFERROR(RANK('Ref. Cuotas'!H968,'Ref. Cuotas'!H:H,0)+COUNTIF('Ref. Cuotas'!$H$7:'Ref. Cuotas'!H968,'Ref. Cuotas'!H968)-1,"")</f>
        <v>2240</v>
      </c>
      <c r="AJ969" s="7">
        <f>IFERROR(RANK('Ref. Cuotas'!I968,'Ref. Cuotas'!I:I,0)+COUNTIF('Ref. Cuotas'!$I$7:'Ref. Cuotas'!I968,'Ref. Cuotas'!I968)-1,"")</f>
        <v>1646</v>
      </c>
      <c r="AK969" s="7">
        <f>IFERROR(RANK('Ref. Cuotas'!J968,'Ref. Cuotas'!J:J,0)+COUNTIF('Ref. Cuotas'!$J$7:'Ref. Cuotas'!J968,'Ref. Cuotas'!J968)-1,"")</f>
        <v>1458</v>
      </c>
      <c r="AL969" s="7">
        <f>IFERROR(RANK('Ref. Cuotas'!K968,'Ref. Cuotas'!K:K,0)+COUNTIF('Ref. Cuotas'!$K$7:'Ref. Cuotas'!K968,'Ref. Cuotas'!K968)-1,"")</f>
        <v>1846</v>
      </c>
      <c r="AM969" s="7">
        <f>IFERROR(RANK('Ref. Cuotas'!L968,'Ref. Cuotas'!L:L,0)+COUNTIF('Ref. Cuotas'!$L$7:'Ref. Cuotas'!L968,'Ref. Cuotas'!L968)-1,"")</f>
        <v>2327</v>
      </c>
      <c r="AN969" s="7">
        <f>IFERROR(RANK('Ref. Cuotas'!M968,'Ref. Cuotas'!M:M,0)+COUNTIF('Ref. Cuotas'!$M$7:'Ref. Cuotas'!M968,'Ref. Cuotas'!M968)-1,"")</f>
        <v>1645</v>
      </c>
      <c r="AO969" s="7">
        <f>IFERROR(RANK('Ref. Cuotas'!H968,'Ref. Cuotas'!H:H,1)+COUNTIF('Ref. Cuotas'!$H$7:'Ref. Cuotas'!H968,'Ref. Cuotas'!H968)-1,"")</f>
        <v>563</v>
      </c>
      <c r="AP969" s="7">
        <f>IFERROR(RANK('Ref. Cuotas'!J968,'Ref. Cuotas'!J:J,1)+COUNTIF('Ref. Cuotas'!$J$7:'Ref. Cuotas'!J968,'Ref. Cuotas'!J968)-1,"")</f>
        <v>633</v>
      </c>
      <c r="AQ969" s="7">
        <f>IFERROR(RANK('Ref. Cuotas'!K968,'Ref. Cuotas'!K:K,1)+COUNTIF('Ref. Cuotas'!$K$7:'Ref. Cuotas'!K968,'Ref. Cuotas'!K968)-1,"")</f>
        <v>957</v>
      </c>
    </row>
    <row r="970" spans="31:43" ht="17.25" customHeight="1" x14ac:dyDescent="0.3">
      <c r="AE970" s="5" t="s">
        <v>965</v>
      </c>
      <c r="AF970" s="5" t="s">
        <v>4048</v>
      </c>
      <c r="AG970" s="6" t="s">
        <v>3084</v>
      </c>
      <c r="AH970" s="6" t="s">
        <v>4187</v>
      </c>
      <c r="AI970" s="7">
        <f>IFERROR(RANK('Ref. Cuotas'!H969,'Ref. Cuotas'!H:H,0)+COUNTIF('Ref. Cuotas'!$H$7:'Ref. Cuotas'!H969,'Ref. Cuotas'!H969)-1,"")</f>
        <v>2206</v>
      </c>
      <c r="AJ970" s="7">
        <f>IFERROR(RANK('Ref. Cuotas'!I969,'Ref. Cuotas'!I:I,0)+COUNTIF('Ref. Cuotas'!$I$7:'Ref. Cuotas'!I969,'Ref. Cuotas'!I969)-1,"")</f>
        <v>1647</v>
      </c>
      <c r="AK970" s="7">
        <f>IFERROR(RANK('Ref. Cuotas'!J969,'Ref. Cuotas'!J:J,0)+COUNTIF('Ref. Cuotas'!$J$7:'Ref. Cuotas'!J969,'Ref. Cuotas'!J969)-1,"")</f>
        <v>1459</v>
      </c>
      <c r="AL970" s="7">
        <f>IFERROR(RANK('Ref. Cuotas'!K969,'Ref. Cuotas'!K:K,0)+COUNTIF('Ref. Cuotas'!$K$7:'Ref. Cuotas'!K969,'Ref. Cuotas'!K969)-1,"")</f>
        <v>1743</v>
      </c>
      <c r="AM970" s="7">
        <f>IFERROR(RANK('Ref. Cuotas'!L969,'Ref. Cuotas'!L:L,0)+COUNTIF('Ref. Cuotas'!$L$7:'Ref. Cuotas'!L969,'Ref. Cuotas'!L969)-1,"")</f>
        <v>2107</v>
      </c>
      <c r="AN970" s="7">
        <f>IFERROR(RANK('Ref. Cuotas'!M969,'Ref. Cuotas'!M:M,0)+COUNTIF('Ref. Cuotas'!$M$7:'Ref. Cuotas'!M969,'Ref. Cuotas'!M969)-1,"")</f>
        <v>1646</v>
      </c>
      <c r="AO970" s="7">
        <f>IFERROR(RANK('Ref. Cuotas'!H969,'Ref. Cuotas'!H:H,1)+COUNTIF('Ref. Cuotas'!$H$7:'Ref. Cuotas'!H969,'Ref. Cuotas'!H969)-1,"")</f>
        <v>597</v>
      </c>
      <c r="AP970" s="7">
        <f>IFERROR(RANK('Ref. Cuotas'!J969,'Ref. Cuotas'!J:J,1)+COUNTIF('Ref. Cuotas'!$J$7:'Ref. Cuotas'!J969,'Ref. Cuotas'!J969)-1,"")</f>
        <v>634</v>
      </c>
      <c r="AQ970" s="7">
        <f>IFERROR(RANK('Ref. Cuotas'!K969,'Ref. Cuotas'!K:K,1)+COUNTIF('Ref. Cuotas'!$K$7:'Ref. Cuotas'!K969,'Ref. Cuotas'!K969)-1,"")</f>
        <v>1060</v>
      </c>
    </row>
    <row r="971" spans="31:43" ht="17.25" customHeight="1" x14ac:dyDescent="0.3">
      <c r="AE971" s="5" t="s">
        <v>966</v>
      </c>
      <c r="AF971" s="5" t="s">
        <v>4049</v>
      </c>
      <c r="AG971" s="6" t="s">
        <v>3084</v>
      </c>
      <c r="AH971" s="6" t="s">
        <v>4091</v>
      </c>
      <c r="AI971" s="7">
        <f>IFERROR(RANK('Ref. Cuotas'!H970,'Ref. Cuotas'!H:H,0)+COUNTIF('Ref. Cuotas'!$H$7:'Ref. Cuotas'!H970,'Ref. Cuotas'!H970)-1,"")</f>
        <v>1800</v>
      </c>
      <c r="AJ971" s="7">
        <f>IFERROR(RANK('Ref. Cuotas'!I970,'Ref. Cuotas'!I:I,0)+COUNTIF('Ref. Cuotas'!$I$7:'Ref. Cuotas'!I970,'Ref. Cuotas'!I970)-1,"")</f>
        <v>1648</v>
      </c>
      <c r="AK971" s="7">
        <f>IFERROR(RANK('Ref. Cuotas'!J970,'Ref. Cuotas'!J:J,0)+COUNTIF('Ref. Cuotas'!$J$7:'Ref. Cuotas'!J970,'Ref. Cuotas'!J970)-1,"")</f>
        <v>1460</v>
      </c>
      <c r="AL971" s="7">
        <f>IFERROR(RANK('Ref. Cuotas'!K970,'Ref. Cuotas'!K:K,0)+COUNTIF('Ref. Cuotas'!$K$7:'Ref. Cuotas'!K970,'Ref. Cuotas'!K970)-1,"")</f>
        <v>430</v>
      </c>
      <c r="AM971" s="7">
        <f>IFERROR(RANK('Ref. Cuotas'!L970,'Ref. Cuotas'!L:L,0)+COUNTIF('Ref. Cuotas'!$L$7:'Ref. Cuotas'!L970,'Ref. Cuotas'!L970)-1,"")</f>
        <v>2328</v>
      </c>
      <c r="AN971" s="7">
        <f>IFERROR(RANK('Ref. Cuotas'!M970,'Ref. Cuotas'!M:M,0)+COUNTIF('Ref. Cuotas'!$M$7:'Ref. Cuotas'!M970,'Ref. Cuotas'!M970)-1,"")</f>
        <v>387</v>
      </c>
      <c r="AO971" s="7">
        <f>IFERROR(RANK('Ref. Cuotas'!H970,'Ref. Cuotas'!H:H,1)+COUNTIF('Ref. Cuotas'!$H$7:'Ref. Cuotas'!H970,'Ref. Cuotas'!H970)-1,"")</f>
        <v>1003</v>
      </c>
      <c r="AP971" s="7">
        <f>IFERROR(RANK('Ref. Cuotas'!J970,'Ref. Cuotas'!J:J,1)+COUNTIF('Ref. Cuotas'!$J$7:'Ref. Cuotas'!J970,'Ref. Cuotas'!J970)-1,"")</f>
        <v>635</v>
      </c>
      <c r="AQ971" s="7">
        <f>IFERROR(RANK('Ref. Cuotas'!K970,'Ref. Cuotas'!K:K,1)+COUNTIF('Ref. Cuotas'!$K$7:'Ref. Cuotas'!K970,'Ref. Cuotas'!K970)-1,"")</f>
        <v>2373</v>
      </c>
    </row>
    <row r="972" spans="31:43" ht="17.25" customHeight="1" x14ac:dyDescent="0.3">
      <c r="AE972" s="5" t="s">
        <v>967</v>
      </c>
      <c r="AF972" s="5" t="s">
        <v>4050</v>
      </c>
      <c r="AG972" s="6" t="s">
        <v>3085</v>
      </c>
      <c r="AH972" s="6" t="s">
        <v>4092</v>
      </c>
      <c r="AI972" s="7">
        <f>IFERROR(RANK('Ref. Cuotas'!H971,'Ref. Cuotas'!H:H,0)+COUNTIF('Ref. Cuotas'!$H$7:'Ref. Cuotas'!H971,'Ref. Cuotas'!H971)-1,"")</f>
        <v>254</v>
      </c>
      <c r="AJ972" s="7">
        <f>IFERROR(RANK('Ref. Cuotas'!I971,'Ref. Cuotas'!I:I,0)+COUNTIF('Ref. Cuotas'!$I$7:'Ref. Cuotas'!I971,'Ref. Cuotas'!I971)-1,"")</f>
        <v>82</v>
      </c>
      <c r="AK972" s="7">
        <f>IFERROR(RANK('Ref. Cuotas'!J971,'Ref. Cuotas'!J:J,0)+COUNTIF('Ref. Cuotas'!$J$7:'Ref. Cuotas'!J971,'Ref. Cuotas'!J971)-1,"")</f>
        <v>80</v>
      </c>
      <c r="AL972" s="7">
        <f>IFERROR(RANK('Ref. Cuotas'!K971,'Ref. Cuotas'!K:K,0)+COUNTIF('Ref. Cuotas'!$K$7:'Ref. Cuotas'!K971,'Ref. Cuotas'!K971)-1,"")</f>
        <v>109</v>
      </c>
      <c r="AM972" s="7">
        <f>IFERROR(RANK('Ref. Cuotas'!L971,'Ref. Cuotas'!L:L,0)+COUNTIF('Ref. Cuotas'!$L$7:'Ref. Cuotas'!L971,'Ref. Cuotas'!L971)-1,"")</f>
        <v>10</v>
      </c>
      <c r="AN972" s="7">
        <f>IFERROR(RANK('Ref. Cuotas'!M971,'Ref. Cuotas'!M:M,0)+COUNTIF('Ref. Cuotas'!$M$7:'Ref. Cuotas'!M971,'Ref. Cuotas'!M971)-1,"")</f>
        <v>6</v>
      </c>
      <c r="AO972" s="7">
        <f>IFERROR(RANK('Ref. Cuotas'!H971,'Ref. Cuotas'!H:H,1)+COUNTIF('Ref. Cuotas'!$H$7:'Ref. Cuotas'!H971,'Ref. Cuotas'!H971)-1,"")</f>
        <v>2549</v>
      </c>
      <c r="AP972" s="7">
        <f>IFERROR(RANK('Ref. Cuotas'!J971,'Ref. Cuotas'!J:J,1)+COUNTIF('Ref. Cuotas'!$J$7:'Ref. Cuotas'!J971,'Ref. Cuotas'!J971)-1,"")</f>
        <v>2723</v>
      </c>
      <c r="AQ972" s="7">
        <f>IFERROR(RANK('Ref. Cuotas'!K971,'Ref. Cuotas'!K:K,1)+COUNTIF('Ref. Cuotas'!$K$7:'Ref. Cuotas'!K971,'Ref. Cuotas'!K971)-1,"")</f>
        <v>2694</v>
      </c>
    </row>
    <row r="973" spans="31:43" ht="17.25" customHeight="1" x14ac:dyDescent="0.3">
      <c r="AE973" s="5" t="s">
        <v>968</v>
      </c>
      <c r="AF973" s="5" t="s">
        <v>4058</v>
      </c>
      <c r="AG973" s="6" t="s">
        <v>3085</v>
      </c>
      <c r="AH973" s="6" t="s">
        <v>4093</v>
      </c>
      <c r="AI973" s="7">
        <f>IFERROR(RANK('Ref. Cuotas'!H972,'Ref. Cuotas'!H:H,0)+COUNTIF('Ref. Cuotas'!$H$7:'Ref. Cuotas'!H972,'Ref. Cuotas'!H972)-1,"")</f>
        <v>248</v>
      </c>
      <c r="AJ973" s="7">
        <f>IFERROR(RANK('Ref. Cuotas'!I972,'Ref. Cuotas'!I:I,0)+COUNTIF('Ref. Cuotas'!$I$7:'Ref. Cuotas'!I972,'Ref. Cuotas'!I972)-1,"")</f>
        <v>722</v>
      </c>
      <c r="AK973" s="7">
        <f>IFERROR(RANK('Ref. Cuotas'!J972,'Ref. Cuotas'!J:J,0)+COUNTIF('Ref. Cuotas'!$J$7:'Ref. Cuotas'!J972,'Ref. Cuotas'!J972)-1,"")</f>
        <v>1461</v>
      </c>
      <c r="AL973" s="7">
        <f>IFERROR(RANK('Ref. Cuotas'!K972,'Ref. Cuotas'!K:K,0)+COUNTIF('Ref. Cuotas'!$K$7:'Ref. Cuotas'!K972,'Ref. Cuotas'!K972)-1,"")</f>
        <v>1804</v>
      </c>
      <c r="AM973" s="7">
        <f>IFERROR(RANK('Ref. Cuotas'!L972,'Ref. Cuotas'!L:L,0)+COUNTIF('Ref. Cuotas'!$L$7:'Ref. Cuotas'!L972,'Ref. Cuotas'!L972)-1,"")</f>
        <v>1430</v>
      </c>
      <c r="AN973" s="7">
        <f>IFERROR(RANK('Ref. Cuotas'!M972,'Ref. Cuotas'!M:M,0)+COUNTIF('Ref. Cuotas'!$M$7:'Ref. Cuotas'!M972,'Ref. Cuotas'!M972)-1,"")</f>
        <v>1647</v>
      </c>
      <c r="AO973" s="7">
        <f>IFERROR(RANK('Ref. Cuotas'!H972,'Ref. Cuotas'!H:H,1)+COUNTIF('Ref. Cuotas'!$H$7:'Ref. Cuotas'!H972,'Ref. Cuotas'!H972)-1,"")</f>
        <v>2555</v>
      </c>
      <c r="AP973" s="7">
        <f>IFERROR(RANK('Ref. Cuotas'!J972,'Ref. Cuotas'!J:J,1)+COUNTIF('Ref. Cuotas'!$J$7:'Ref. Cuotas'!J972,'Ref. Cuotas'!J972)-1,"")</f>
        <v>636</v>
      </c>
      <c r="AQ973" s="7">
        <f>IFERROR(RANK('Ref. Cuotas'!K972,'Ref. Cuotas'!K:K,1)+COUNTIF('Ref. Cuotas'!$K$7:'Ref. Cuotas'!K972,'Ref. Cuotas'!K972)-1,"")</f>
        <v>999</v>
      </c>
    </row>
    <row r="974" spans="31:43" ht="17.25" customHeight="1" x14ac:dyDescent="0.3">
      <c r="AE974" s="5" t="s">
        <v>969</v>
      </c>
      <c r="AF974" s="5" t="s">
        <v>4059</v>
      </c>
      <c r="AG974" s="6" t="s">
        <v>3085</v>
      </c>
      <c r="AH974" s="6" t="s">
        <v>4138</v>
      </c>
      <c r="AI974" s="7">
        <f>IFERROR(RANK('Ref. Cuotas'!H973,'Ref. Cuotas'!H:H,0)+COUNTIF('Ref. Cuotas'!$H$7:'Ref. Cuotas'!H973,'Ref. Cuotas'!H973)-1,"")</f>
        <v>622</v>
      </c>
      <c r="AJ974" s="7">
        <f>IFERROR(RANK('Ref. Cuotas'!I973,'Ref. Cuotas'!I:I,0)+COUNTIF('Ref. Cuotas'!$I$7:'Ref. Cuotas'!I973,'Ref. Cuotas'!I973)-1,"")</f>
        <v>1649</v>
      </c>
      <c r="AK974" s="7">
        <f>IFERROR(RANK('Ref. Cuotas'!J973,'Ref. Cuotas'!J:J,0)+COUNTIF('Ref. Cuotas'!$J$7:'Ref. Cuotas'!J973,'Ref. Cuotas'!J973)-1,"")</f>
        <v>1462</v>
      </c>
      <c r="AL974" s="7">
        <f>IFERROR(RANK('Ref. Cuotas'!K973,'Ref. Cuotas'!K:K,0)+COUNTIF('Ref. Cuotas'!$K$7:'Ref. Cuotas'!K973,'Ref. Cuotas'!K973)-1,"")</f>
        <v>2112</v>
      </c>
      <c r="AM974" s="7">
        <f>IFERROR(RANK('Ref. Cuotas'!L973,'Ref. Cuotas'!L:L,0)+COUNTIF('Ref. Cuotas'!$L$7:'Ref. Cuotas'!L973,'Ref. Cuotas'!L973)-1,"")</f>
        <v>2329</v>
      </c>
      <c r="AN974" s="7">
        <f>IFERROR(RANK('Ref. Cuotas'!M973,'Ref. Cuotas'!M:M,0)+COUNTIF('Ref. Cuotas'!$M$7:'Ref. Cuotas'!M973,'Ref. Cuotas'!M973)-1,"")</f>
        <v>1648</v>
      </c>
      <c r="AO974" s="7">
        <f>IFERROR(RANK('Ref. Cuotas'!H973,'Ref. Cuotas'!H:H,1)+COUNTIF('Ref. Cuotas'!$H$7:'Ref. Cuotas'!H973,'Ref. Cuotas'!H973)-1,"")</f>
        <v>2181</v>
      </c>
      <c r="AP974" s="7">
        <f>IFERROR(RANK('Ref. Cuotas'!J973,'Ref. Cuotas'!J:J,1)+COUNTIF('Ref. Cuotas'!$J$7:'Ref. Cuotas'!J973,'Ref. Cuotas'!J973)-1,"")</f>
        <v>637</v>
      </c>
      <c r="AQ974" s="7">
        <f>IFERROR(RANK('Ref. Cuotas'!K973,'Ref. Cuotas'!K:K,1)+COUNTIF('Ref. Cuotas'!$K$7:'Ref. Cuotas'!K973,'Ref. Cuotas'!K973)-1,"")</f>
        <v>691</v>
      </c>
    </row>
    <row r="975" spans="31:43" ht="17.25" customHeight="1" x14ac:dyDescent="0.3">
      <c r="AE975" s="5" t="s">
        <v>970</v>
      </c>
      <c r="AF975" s="5" t="s">
        <v>4060</v>
      </c>
      <c r="AG975" s="6" t="s">
        <v>4051</v>
      </c>
      <c r="AH975" s="6" t="s">
        <v>4092</v>
      </c>
      <c r="AI975" s="7">
        <f>IFERROR(RANK('Ref. Cuotas'!H974,'Ref. Cuotas'!H:H,0)+COUNTIF('Ref. Cuotas'!$H$7:'Ref. Cuotas'!H974,'Ref. Cuotas'!H974)-1,"")</f>
        <v>2657</v>
      </c>
      <c r="AJ975" s="7">
        <f>IFERROR(RANK('Ref. Cuotas'!I974,'Ref. Cuotas'!I:I,0)+COUNTIF('Ref. Cuotas'!$I$7:'Ref. Cuotas'!I974,'Ref. Cuotas'!I974)-1,"")</f>
        <v>1650</v>
      </c>
      <c r="AK975" s="7">
        <f>IFERROR(RANK('Ref. Cuotas'!J974,'Ref. Cuotas'!J:J,0)+COUNTIF('Ref. Cuotas'!$J$7:'Ref. Cuotas'!J974,'Ref. Cuotas'!J974)-1,"")</f>
        <v>1463</v>
      </c>
      <c r="AL975" s="7">
        <f>IFERROR(RANK('Ref. Cuotas'!K974,'Ref. Cuotas'!K:K,0)+COUNTIF('Ref. Cuotas'!$K$7:'Ref. Cuotas'!K974,'Ref. Cuotas'!K974)-1,"")</f>
        <v>1444</v>
      </c>
      <c r="AM975" s="7">
        <f>IFERROR(RANK('Ref. Cuotas'!L974,'Ref. Cuotas'!L:L,0)+COUNTIF('Ref. Cuotas'!$L$7:'Ref. Cuotas'!L974,'Ref. Cuotas'!L974)-1,"")</f>
        <v>758</v>
      </c>
      <c r="AN975" s="7">
        <f>IFERROR(RANK('Ref. Cuotas'!M974,'Ref. Cuotas'!M:M,0)+COUNTIF('Ref. Cuotas'!$M$7:'Ref. Cuotas'!M974,'Ref. Cuotas'!M974)-1,"")</f>
        <v>1649</v>
      </c>
      <c r="AO975" s="7">
        <f>IFERROR(RANK('Ref. Cuotas'!H974,'Ref. Cuotas'!H:H,1)+COUNTIF('Ref. Cuotas'!$H$7:'Ref. Cuotas'!H974,'Ref. Cuotas'!H974)-1,"")</f>
        <v>146</v>
      </c>
      <c r="AP975" s="7">
        <f>IFERROR(RANK('Ref. Cuotas'!J974,'Ref. Cuotas'!J:J,1)+COUNTIF('Ref. Cuotas'!$J$7:'Ref. Cuotas'!J974,'Ref. Cuotas'!J974)-1,"")</f>
        <v>638</v>
      </c>
      <c r="AQ975" s="7">
        <f>IFERROR(RANK('Ref. Cuotas'!K974,'Ref. Cuotas'!K:K,1)+COUNTIF('Ref. Cuotas'!$K$7:'Ref. Cuotas'!K974,'Ref. Cuotas'!K974)-1,"")</f>
        <v>1359</v>
      </c>
    </row>
    <row r="976" spans="31:43" ht="17.25" customHeight="1" x14ac:dyDescent="0.3">
      <c r="AE976" s="5" t="s">
        <v>971</v>
      </c>
      <c r="AF976" s="5" t="s">
        <v>4061</v>
      </c>
      <c r="AG976" s="6" t="s">
        <v>4051</v>
      </c>
      <c r="AH976" s="6" t="s">
        <v>4188</v>
      </c>
      <c r="AI976" s="7">
        <f>IFERROR(RANK('Ref. Cuotas'!H975,'Ref. Cuotas'!H:H,0)+COUNTIF('Ref. Cuotas'!$H$7:'Ref. Cuotas'!H975,'Ref. Cuotas'!H975)-1,"")</f>
        <v>2612</v>
      </c>
      <c r="AJ976" s="7">
        <f>IFERROR(RANK('Ref. Cuotas'!I975,'Ref. Cuotas'!I:I,0)+COUNTIF('Ref. Cuotas'!$I$7:'Ref. Cuotas'!I975,'Ref. Cuotas'!I975)-1,"")</f>
        <v>1651</v>
      </c>
      <c r="AK976" s="7">
        <f>IFERROR(RANK('Ref. Cuotas'!J975,'Ref. Cuotas'!J:J,0)+COUNTIF('Ref. Cuotas'!$J$7:'Ref. Cuotas'!J975,'Ref. Cuotas'!J975)-1,"")</f>
        <v>646</v>
      </c>
      <c r="AL976" s="7">
        <f>IFERROR(RANK('Ref. Cuotas'!K975,'Ref. Cuotas'!K:K,0)+COUNTIF('Ref. Cuotas'!$K$7:'Ref. Cuotas'!K975,'Ref. Cuotas'!K975)-1,"")</f>
        <v>2005</v>
      </c>
      <c r="AM976" s="7">
        <f>IFERROR(RANK('Ref. Cuotas'!L975,'Ref. Cuotas'!L:L,0)+COUNTIF('Ref. Cuotas'!$L$7:'Ref. Cuotas'!L975,'Ref. Cuotas'!L975)-1,"")</f>
        <v>1038</v>
      </c>
      <c r="AN976" s="7">
        <f>IFERROR(RANK('Ref. Cuotas'!M975,'Ref. Cuotas'!M:M,0)+COUNTIF('Ref. Cuotas'!$M$7:'Ref. Cuotas'!M975,'Ref. Cuotas'!M975)-1,"")</f>
        <v>1650</v>
      </c>
      <c r="AO976" s="7">
        <f>IFERROR(RANK('Ref. Cuotas'!H975,'Ref. Cuotas'!H:H,1)+COUNTIF('Ref. Cuotas'!$H$7:'Ref. Cuotas'!H975,'Ref. Cuotas'!H975)-1,"")</f>
        <v>191</v>
      </c>
      <c r="AP976" s="7">
        <f>IFERROR(RANK('Ref. Cuotas'!J975,'Ref. Cuotas'!J:J,1)+COUNTIF('Ref. Cuotas'!$J$7:'Ref. Cuotas'!J975,'Ref. Cuotas'!J975)-1,"")</f>
        <v>2157</v>
      </c>
      <c r="AQ976" s="7">
        <f>IFERROR(RANK('Ref. Cuotas'!K975,'Ref. Cuotas'!K:K,1)+COUNTIF('Ref. Cuotas'!$K$7:'Ref. Cuotas'!K975,'Ref. Cuotas'!K975)-1,"")</f>
        <v>798</v>
      </c>
    </row>
    <row r="977" spans="31:43" ht="17.25" customHeight="1" x14ac:dyDescent="0.3">
      <c r="AE977" s="5" t="s">
        <v>972</v>
      </c>
      <c r="AF977" s="5" t="s">
        <v>4062</v>
      </c>
      <c r="AG977" s="6" t="s">
        <v>4051</v>
      </c>
      <c r="AH977" s="6" t="s">
        <v>4189</v>
      </c>
      <c r="AI977" s="7">
        <f>IFERROR(RANK('Ref. Cuotas'!H976,'Ref. Cuotas'!H:H,0)+COUNTIF('Ref. Cuotas'!$H$7:'Ref. Cuotas'!H976,'Ref. Cuotas'!H976)-1,"")</f>
        <v>2642</v>
      </c>
      <c r="AJ977" s="7">
        <f>IFERROR(RANK('Ref. Cuotas'!I976,'Ref. Cuotas'!I:I,0)+COUNTIF('Ref. Cuotas'!$I$7:'Ref. Cuotas'!I976,'Ref. Cuotas'!I976)-1,"")</f>
        <v>1652</v>
      </c>
      <c r="AK977" s="7">
        <f>IFERROR(RANK('Ref. Cuotas'!J976,'Ref. Cuotas'!J:J,0)+COUNTIF('Ref. Cuotas'!$J$7:'Ref. Cuotas'!J976,'Ref. Cuotas'!J976)-1,"")</f>
        <v>203</v>
      </c>
      <c r="AL977" s="7">
        <f>IFERROR(RANK('Ref. Cuotas'!K976,'Ref. Cuotas'!K:K,0)+COUNTIF('Ref. Cuotas'!$K$7:'Ref. Cuotas'!K976,'Ref. Cuotas'!K976)-1,"")</f>
        <v>1922</v>
      </c>
      <c r="AM977" s="7">
        <f>IFERROR(RANK('Ref. Cuotas'!L976,'Ref. Cuotas'!L:L,0)+COUNTIF('Ref. Cuotas'!$L$7:'Ref. Cuotas'!L976,'Ref. Cuotas'!L976)-1,"")</f>
        <v>2330</v>
      </c>
      <c r="AN977" s="7">
        <f>IFERROR(RANK('Ref. Cuotas'!M976,'Ref. Cuotas'!M:M,0)+COUNTIF('Ref. Cuotas'!$M$7:'Ref. Cuotas'!M976,'Ref. Cuotas'!M976)-1,"")</f>
        <v>388</v>
      </c>
      <c r="AO977" s="7">
        <f>IFERROR(RANK('Ref. Cuotas'!H976,'Ref. Cuotas'!H:H,1)+COUNTIF('Ref. Cuotas'!$H$7:'Ref. Cuotas'!H976,'Ref. Cuotas'!H976)-1,"")</f>
        <v>161</v>
      </c>
      <c r="AP977" s="7">
        <f>IFERROR(RANK('Ref. Cuotas'!J976,'Ref. Cuotas'!J:J,1)+COUNTIF('Ref. Cuotas'!$J$7:'Ref. Cuotas'!J976,'Ref. Cuotas'!J976)-1,"")</f>
        <v>2600</v>
      </c>
      <c r="AQ977" s="7">
        <f>IFERROR(RANK('Ref. Cuotas'!K976,'Ref. Cuotas'!K:K,1)+COUNTIF('Ref. Cuotas'!$K$7:'Ref. Cuotas'!K976,'Ref. Cuotas'!K976)-1,"")</f>
        <v>881</v>
      </c>
    </row>
    <row r="978" spans="31:43" ht="17.25" customHeight="1" x14ac:dyDescent="0.3">
      <c r="AE978" s="5" t="s">
        <v>973</v>
      </c>
      <c r="AF978" s="5" t="s">
        <v>4063</v>
      </c>
      <c r="AG978" s="6" t="s">
        <v>4051</v>
      </c>
      <c r="AH978" s="6" t="s">
        <v>4094</v>
      </c>
      <c r="AI978" s="7">
        <f>IFERROR(RANK('Ref. Cuotas'!H977,'Ref. Cuotas'!H:H,0)+COUNTIF('Ref. Cuotas'!$H$7:'Ref. Cuotas'!H977,'Ref. Cuotas'!H977)-1,"")</f>
        <v>2525</v>
      </c>
      <c r="AJ978" s="7">
        <f>IFERROR(RANK('Ref. Cuotas'!I977,'Ref. Cuotas'!I:I,0)+COUNTIF('Ref. Cuotas'!$I$7:'Ref. Cuotas'!I977,'Ref. Cuotas'!I977)-1,"")</f>
        <v>1653</v>
      </c>
      <c r="AK978" s="7">
        <f>IFERROR(RANK('Ref. Cuotas'!J977,'Ref. Cuotas'!J:J,0)+COUNTIF('Ref. Cuotas'!$J$7:'Ref. Cuotas'!J977,'Ref. Cuotas'!J977)-1,"")</f>
        <v>1464</v>
      </c>
      <c r="AL978" s="7">
        <f>IFERROR(RANK('Ref. Cuotas'!K977,'Ref. Cuotas'!K:K,0)+COUNTIF('Ref. Cuotas'!$K$7:'Ref. Cuotas'!K977,'Ref. Cuotas'!K977)-1,"")</f>
        <v>2099</v>
      </c>
      <c r="AM978" s="7">
        <f>IFERROR(RANK('Ref. Cuotas'!L977,'Ref. Cuotas'!L:L,0)+COUNTIF('Ref. Cuotas'!$L$7:'Ref. Cuotas'!L977,'Ref. Cuotas'!L977)-1,"")</f>
        <v>2108</v>
      </c>
      <c r="AN978" s="7">
        <f>IFERROR(RANK('Ref. Cuotas'!M977,'Ref. Cuotas'!M:M,0)+COUNTIF('Ref. Cuotas'!$M$7:'Ref. Cuotas'!M977,'Ref. Cuotas'!M977)-1,"")</f>
        <v>389</v>
      </c>
      <c r="AO978" s="7">
        <f>IFERROR(RANK('Ref. Cuotas'!H977,'Ref. Cuotas'!H:H,1)+COUNTIF('Ref. Cuotas'!$H$7:'Ref. Cuotas'!H977,'Ref. Cuotas'!H977)-1,"")</f>
        <v>278</v>
      </c>
      <c r="AP978" s="7">
        <f>IFERROR(RANK('Ref. Cuotas'!J977,'Ref. Cuotas'!J:J,1)+COUNTIF('Ref. Cuotas'!$J$7:'Ref. Cuotas'!J977,'Ref. Cuotas'!J977)-1,"")</f>
        <v>639</v>
      </c>
      <c r="AQ978" s="7">
        <f>IFERROR(RANK('Ref. Cuotas'!K977,'Ref. Cuotas'!K:K,1)+COUNTIF('Ref. Cuotas'!$K$7:'Ref. Cuotas'!K977,'Ref. Cuotas'!K977)-1,"")</f>
        <v>704</v>
      </c>
    </row>
    <row r="979" spans="31:43" ht="17.25" customHeight="1" x14ac:dyDescent="0.3">
      <c r="AE979" s="5" t="s">
        <v>974</v>
      </c>
      <c r="AF979" s="5" t="s">
        <v>4064</v>
      </c>
      <c r="AG979" s="6" t="s">
        <v>4051</v>
      </c>
      <c r="AH979" s="6" t="s">
        <v>4190</v>
      </c>
      <c r="AI979" s="7">
        <f>IFERROR(RANK('Ref. Cuotas'!H978,'Ref. Cuotas'!H:H,0)+COUNTIF('Ref. Cuotas'!$H$7:'Ref. Cuotas'!H978,'Ref. Cuotas'!H978)-1,"")</f>
        <v>2623</v>
      </c>
      <c r="AJ979" s="7">
        <f>IFERROR(RANK('Ref. Cuotas'!I978,'Ref. Cuotas'!I:I,0)+COUNTIF('Ref. Cuotas'!$I$7:'Ref. Cuotas'!I978,'Ref. Cuotas'!I978)-1,"")</f>
        <v>1654</v>
      </c>
      <c r="AK979" s="7">
        <f>IFERROR(RANK('Ref. Cuotas'!J978,'Ref. Cuotas'!J:J,0)+COUNTIF('Ref. Cuotas'!$J$7:'Ref. Cuotas'!J978,'Ref. Cuotas'!J978)-1,"")</f>
        <v>1465</v>
      </c>
      <c r="AL979" s="7">
        <f>IFERROR(RANK('Ref. Cuotas'!K978,'Ref. Cuotas'!K:K,0)+COUNTIF('Ref. Cuotas'!$K$7:'Ref. Cuotas'!K978,'Ref. Cuotas'!K978)-1,"")</f>
        <v>2669</v>
      </c>
      <c r="AM979" s="7">
        <f>IFERROR(RANK('Ref. Cuotas'!L978,'Ref. Cuotas'!L:L,0)+COUNTIF('Ref. Cuotas'!$L$7:'Ref. Cuotas'!L978,'Ref. Cuotas'!L978)-1,"")</f>
        <v>2666</v>
      </c>
      <c r="AN979" s="7">
        <f>IFERROR(RANK('Ref. Cuotas'!M978,'Ref. Cuotas'!M:M,0)+COUNTIF('Ref. Cuotas'!$M$7:'Ref. Cuotas'!M978,'Ref. Cuotas'!M978)-1,"")</f>
        <v>1651</v>
      </c>
      <c r="AO979" s="7">
        <f>IFERROR(RANK('Ref. Cuotas'!H978,'Ref. Cuotas'!H:H,1)+COUNTIF('Ref. Cuotas'!$H$7:'Ref. Cuotas'!H978,'Ref. Cuotas'!H978)-1,"")</f>
        <v>180</v>
      </c>
      <c r="AP979" s="7">
        <f>IFERROR(RANK('Ref. Cuotas'!J978,'Ref. Cuotas'!J:J,1)+COUNTIF('Ref. Cuotas'!$J$7:'Ref. Cuotas'!J978,'Ref. Cuotas'!J978)-1,"")</f>
        <v>640</v>
      </c>
      <c r="AQ979" s="7">
        <f>IFERROR(RANK('Ref. Cuotas'!K978,'Ref. Cuotas'!K:K,1)+COUNTIF('Ref. Cuotas'!$K$7:'Ref. Cuotas'!K978,'Ref. Cuotas'!K978)-1,"")</f>
        <v>87</v>
      </c>
    </row>
    <row r="980" spans="31:43" ht="17.25" customHeight="1" x14ac:dyDescent="0.3">
      <c r="AE980" s="5" t="s">
        <v>975</v>
      </c>
      <c r="AF980" s="5" t="s">
        <v>4065</v>
      </c>
      <c r="AG980" s="6" t="s">
        <v>4052</v>
      </c>
      <c r="AH980" s="6" t="s">
        <v>4124</v>
      </c>
      <c r="AI980" s="7">
        <f>IFERROR(RANK('Ref. Cuotas'!H979,'Ref. Cuotas'!H:H,0)+COUNTIF('Ref. Cuotas'!$H$7:'Ref. Cuotas'!H979,'Ref. Cuotas'!H979)-1,"")</f>
        <v>218</v>
      </c>
      <c r="AJ980" s="7">
        <f>IFERROR(RANK('Ref. Cuotas'!I979,'Ref. Cuotas'!I:I,0)+COUNTIF('Ref. Cuotas'!$I$7:'Ref. Cuotas'!I979,'Ref. Cuotas'!I979)-1,"")</f>
        <v>259</v>
      </c>
      <c r="AK980" s="7">
        <f>IFERROR(RANK('Ref. Cuotas'!J979,'Ref. Cuotas'!J:J,0)+COUNTIF('Ref. Cuotas'!$J$7:'Ref. Cuotas'!J979,'Ref. Cuotas'!J979)-1,"")</f>
        <v>1466</v>
      </c>
      <c r="AL980" s="7">
        <f>IFERROR(RANK('Ref. Cuotas'!K979,'Ref. Cuotas'!K:K,0)+COUNTIF('Ref. Cuotas'!$K$7:'Ref. Cuotas'!K979,'Ref. Cuotas'!K979)-1,"")</f>
        <v>65</v>
      </c>
      <c r="AM980" s="7">
        <f>IFERROR(RANK('Ref. Cuotas'!L979,'Ref. Cuotas'!L:L,0)+COUNTIF('Ref. Cuotas'!$L$7:'Ref. Cuotas'!L979,'Ref. Cuotas'!L979)-1,"")</f>
        <v>1265</v>
      </c>
      <c r="AN980" s="7">
        <f>IFERROR(RANK('Ref. Cuotas'!M979,'Ref. Cuotas'!M:M,0)+COUNTIF('Ref. Cuotas'!$M$7:'Ref. Cuotas'!M979,'Ref. Cuotas'!M979)-1,"")</f>
        <v>142</v>
      </c>
      <c r="AO980" s="7">
        <f>IFERROR(RANK('Ref. Cuotas'!H979,'Ref. Cuotas'!H:H,1)+COUNTIF('Ref. Cuotas'!$H$7:'Ref. Cuotas'!H979,'Ref. Cuotas'!H979)-1,"")</f>
        <v>2585</v>
      </c>
      <c r="AP980" s="7">
        <f>IFERROR(RANK('Ref. Cuotas'!J979,'Ref. Cuotas'!J:J,1)+COUNTIF('Ref. Cuotas'!$J$7:'Ref. Cuotas'!J979,'Ref. Cuotas'!J979)-1,"")</f>
        <v>641</v>
      </c>
      <c r="AQ980" s="7">
        <f>IFERROR(RANK('Ref. Cuotas'!K979,'Ref. Cuotas'!K:K,1)+COUNTIF('Ref. Cuotas'!$K$7:'Ref. Cuotas'!K979,'Ref. Cuotas'!K979)-1,"")</f>
        <v>2738</v>
      </c>
    </row>
    <row r="981" spans="31:43" ht="17.25" customHeight="1" x14ac:dyDescent="0.3">
      <c r="AE981" s="5" t="s">
        <v>976</v>
      </c>
      <c r="AF981" s="5" t="s">
        <v>4066</v>
      </c>
      <c r="AG981" s="6" t="s">
        <v>4052</v>
      </c>
      <c r="AH981" s="6" t="s">
        <v>0</v>
      </c>
      <c r="AI981" s="7">
        <f>IFERROR(RANK('Ref. Cuotas'!H980,'Ref. Cuotas'!H:H,0)+COUNTIF('Ref. Cuotas'!$H$7:'Ref. Cuotas'!H980,'Ref. Cuotas'!H980)-1,"")</f>
        <v>221</v>
      </c>
      <c r="AJ981" s="7">
        <f>IFERROR(RANK('Ref. Cuotas'!I980,'Ref. Cuotas'!I:I,0)+COUNTIF('Ref. Cuotas'!$I$7:'Ref. Cuotas'!I980,'Ref. Cuotas'!I980)-1,"")</f>
        <v>1655</v>
      </c>
      <c r="AK981" s="7">
        <f>IFERROR(RANK('Ref. Cuotas'!J980,'Ref. Cuotas'!J:J,0)+COUNTIF('Ref. Cuotas'!$J$7:'Ref. Cuotas'!J980,'Ref. Cuotas'!J980)-1,"")</f>
        <v>1467</v>
      </c>
      <c r="AL981" s="7">
        <f>IFERROR(RANK('Ref. Cuotas'!K980,'Ref. Cuotas'!K:K,0)+COUNTIF('Ref. Cuotas'!$K$7:'Ref. Cuotas'!K980,'Ref. Cuotas'!K980)-1,"")</f>
        <v>933</v>
      </c>
      <c r="AM981" s="7">
        <f>IFERROR(RANK('Ref. Cuotas'!L980,'Ref. Cuotas'!L:L,0)+COUNTIF('Ref. Cuotas'!$L$7:'Ref. Cuotas'!L980,'Ref. Cuotas'!L980)-1,"")</f>
        <v>1857</v>
      </c>
      <c r="AN981" s="7">
        <f>IFERROR(RANK('Ref. Cuotas'!M980,'Ref. Cuotas'!M:M,0)+COUNTIF('Ref. Cuotas'!$M$7:'Ref. Cuotas'!M980,'Ref. Cuotas'!M980)-1,"")</f>
        <v>56</v>
      </c>
      <c r="AO981" s="7">
        <f>IFERROR(RANK('Ref. Cuotas'!H980,'Ref. Cuotas'!H:H,1)+COUNTIF('Ref. Cuotas'!$H$7:'Ref. Cuotas'!H980,'Ref. Cuotas'!H980)-1,"")</f>
        <v>2582</v>
      </c>
      <c r="AP981" s="7">
        <f>IFERROR(RANK('Ref. Cuotas'!J980,'Ref. Cuotas'!J:J,1)+COUNTIF('Ref. Cuotas'!$J$7:'Ref. Cuotas'!J980,'Ref. Cuotas'!J980)-1,"")</f>
        <v>642</v>
      </c>
      <c r="AQ981" s="7">
        <f>IFERROR(RANK('Ref. Cuotas'!K980,'Ref. Cuotas'!K:K,1)+COUNTIF('Ref. Cuotas'!$K$7:'Ref. Cuotas'!K980,'Ref. Cuotas'!K980)-1,"")</f>
        <v>1870</v>
      </c>
    </row>
    <row r="982" spans="31:43" ht="17.25" customHeight="1" x14ac:dyDescent="0.3">
      <c r="AE982" s="5" t="s">
        <v>977</v>
      </c>
      <c r="AF982" s="5" t="s">
        <v>4067</v>
      </c>
      <c r="AG982" s="6" t="s">
        <v>4052</v>
      </c>
      <c r="AH982" s="6" t="s">
        <v>4126</v>
      </c>
      <c r="AI982" s="7">
        <f>IFERROR(RANK('Ref. Cuotas'!H981,'Ref. Cuotas'!H:H,0)+COUNTIF('Ref. Cuotas'!$H$7:'Ref. Cuotas'!H981,'Ref. Cuotas'!H981)-1,"")</f>
        <v>165</v>
      </c>
      <c r="AJ982" s="7">
        <f>IFERROR(RANK('Ref. Cuotas'!I981,'Ref. Cuotas'!I:I,0)+COUNTIF('Ref. Cuotas'!$I$7:'Ref. Cuotas'!I981,'Ref. Cuotas'!I981)-1,"")</f>
        <v>65</v>
      </c>
      <c r="AK982" s="7">
        <f>IFERROR(RANK('Ref. Cuotas'!J981,'Ref. Cuotas'!J:J,0)+COUNTIF('Ref. Cuotas'!$J$7:'Ref. Cuotas'!J981,'Ref. Cuotas'!J981)-1,"")</f>
        <v>68</v>
      </c>
      <c r="AL982" s="7">
        <f>IFERROR(RANK('Ref. Cuotas'!K981,'Ref. Cuotas'!K:K,0)+COUNTIF('Ref. Cuotas'!$K$7:'Ref. Cuotas'!K981,'Ref. Cuotas'!K981)-1,"")</f>
        <v>30</v>
      </c>
      <c r="AM982" s="7">
        <f>IFERROR(RANK('Ref. Cuotas'!L981,'Ref. Cuotas'!L:L,0)+COUNTIF('Ref. Cuotas'!$L$7:'Ref. Cuotas'!L981,'Ref. Cuotas'!L981)-1,"")</f>
        <v>65</v>
      </c>
      <c r="AN982" s="7">
        <f>IFERROR(RANK('Ref. Cuotas'!M981,'Ref. Cuotas'!M:M,0)+COUNTIF('Ref. Cuotas'!$M$7:'Ref. Cuotas'!M981,'Ref. Cuotas'!M981)-1,"")</f>
        <v>143</v>
      </c>
      <c r="AO982" s="7">
        <f>IFERROR(RANK('Ref. Cuotas'!H981,'Ref. Cuotas'!H:H,1)+COUNTIF('Ref. Cuotas'!$H$7:'Ref. Cuotas'!H981,'Ref. Cuotas'!H981)-1,"")</f>
        <v>2638</v>
      </c>
      <c r="AP982" s="7">
        <f>IFERROR(RANK('Ref. Cuotas'!J981,'Ref. Cuotas'!J:J,1)+COUNTIF('Ref. Cuotas'!$J$7:'Ref. Cuotas'!J981,'Ref. Cuotas'!J981)-1,"")</f>
        <v>2735</v>
      </c>
      <c r="AQ982" s="7">
        <f>IFERROR(RANK('Ref. Cuotas'!K981,'Ref. Cuotas'!K:K,1)+COUNTIF('Ref. Cuotas'!$K$7:'Ref. Cuotas'!K981,'Ref. Cuotas'!K981)-1,"")</f>
        <v>2773</v>
      </c>
    </row>
    <row r="983" spans="31:43" ht="17.25" customHeight="1" x14ac:dyDescent="0.3">
      <c r="AE983" s="5" t="s">
        <v>978</v>
      </c>
      <c r="AF983" s="5" t="s">
        <v>4068</v>
      </c>
      <c r="AG983" s="6" t="s">
        <v>4052</v>
      </c>
      <c r="AH983" s="6" t="s">
        <v>4157</v>
      </c>
      <c r="AI983" s="7">
        <f>IFERROR(RANK('Ref. Cuotas'!H982,'Ref. Cuotas'!H:H,0)+COUNTIF('Ref. Cuotas'!$H$7:'Ref. Cuotas'!H982,'Ref. Cuotas'!H982)-1,"")</f>
        <v>156</v>
      </c>
      <c r="AJ983" s="7">
        <f>IFERROR(RANK('Ref. Cuotas'!I982,'Ref. Cuotas'!I:I,0)+COUNTIF('Ref. Cuotas'!$I$7:'Ref. Cuotas'!I982,'Ref. Cuotas'!I982)-1,"")</f>
        <v>1656</v>
      </c>
      <c r="AK983" s="7">
        <f>IFERROR(RANK('Ref. Cuotas'!J982,'Ref. Cuotas'!J:J,0)+COUNTIF('Ref. Cuotas'!$J$7:'Ref. Cuotas'!J982,'Ref. Cuotas'!J982)-1,"")</f>
        <v>1468</v>
      </c>
      <c r="AL983" s="7">
        <f>IFERROR(RANK('Ref. Cuotas'!K982,'Ref. Cuotas'!K:K,0)+COUNTIF('Ref. Cuotas'!$K$7:'Ref. Cuotas'!K982,'Ref. Cuotas'!K982)-1,"")</f>
        <v>2188</v>
      </c>
      <c r="AM983" s="7">
        <f>IFERROR(RANK('Ref. Cuotas'!L982,'Ref. Cuotas'!L:L,0)+COUNTIF('Ref. Cuotas'!$L$7:'Ref. Cuotas'!L982,'Ref. Cuotas'!L982)-1,"")</f>
        <v>2331</v>
      </c>
      <c r="AN983" s="7">
        <f>IFERROR(RANK('Ref. Cuotas'!M982,'Ref. Cuotas'!M:M,0)+COUNTIF('Ref. Cuotas'!$M$7:'Ref. Cuotas'!M982,'Ref. Cuotas'!M982)-1,"")</f>
        <v>1652</v>
      </c>
      <c r="AO983" s="7">
        <f>IFERROR(RANK('Ref. Cuotas'!H982,'Ref. Cuotas'!H:H,1)+COUNTIF('Ref. Cuotas'!$H$7:'Ref. Cuotas'!H982,'Ref. Cuotas'!H982)-1,"")</f>
        <v>2647</v>
      </c>
      <c r="AP983" s="7">
        <f>IFERROR(RANK('Ref. Cuotas'!J982,'Ref. Cuotas'!J:J,1)+COUNTIF('Ref. Cuotas'!$J$7:'Ref. Cuotas'!J982,'Ref. Cuotas'!J982)-1,"")</f>
        <v>643</v>
      </c>
      <c r="AQ983" s="7">
        <f>IFERROR(RANK('Ref. Cuotas'!K982,'Ref. Cuotas'!K:K,1)+COUNTIF('Ref. Cuotas'!$K$7:'Ref. Cuotas'!K982,'Ref. Cuotas'!K982)-1,"")</f>
        <v>615</v>
      </c>
    </row>
    <row r="984" spans="31:43" ht="17.25" customHeight="1" x14ac:dyDescent="0.3">
      <c r="AE984" s="5" t="s">
        <v>979</v>
      </c>
      <c r="AF984" s="5" t="s">
        <v>4069</v>
      </c>
      <c r="AG984" s="6" t="s">
        <v>4053</v>
      </c>
      <c r="AH984" s="6" t="s">
        <v>4092</v>
      </c>
      <c r="AI984" s="7">
        <f>IFERROR(RANK('Ref. Cuotas'!H983,'Ref. Cuotas'!H:H,0)+COUNTIF('Ref. Cuotas'!$H$7:'Ref. Cuotas'!H983,'Ref. Cuotas'!H983)-1,"")</f>
        <v>227</v>
      </c>
      <c r="AJ984" s="7">
        <f>IFERROR(RANK('Ref. Cuotas'!I983,'Ref. Cuotas'!I:I,0)+COUNTIF('Ref. Cuotas'!$I$7:'Ref. Cuotas'!I983,'Ref. Cuotas'!I983)-1,"")</f>
        <v>586</v>
      </c>
      <c r="AK984" s="7">
        <f>IFERROR(RANK('Ref. Cuotas'!J983,'Ref. Cuotas'!J:J,0)+COUNTIF('Ref. Cuotas'!$J$7:'Ref. Cuotas'!J983,'Ref. Cuotas'!J983)-1,"")</f>
        <v>1469</v>
      </c>
      <c r="AL984" s="7">
        <f>IFERROR(RANK('Ref. Cuotas'!K983,'Ref. Cuotas'!K:K,0)+COUNTIF('Ref. Cuotas'!$K$7:'Ref. Cuotas'!K983,'Ref. Cuotas'!K983)-1,"")</f>
        <v>1148</v>
      </c>
      <c r="AM984" s="7">
        <f>IFERROR(RANK('Ref. Cuotas'!L983,'Ref. Cuotas'!L:L,0)+COUNTIF('Ref. Cuotas'!$L$7:'Ref. Cuotas'!L983,'Ref. Cuotas'!L983)-1,"")</f>
        <v>1335</v>
      </c>
      <c r="AN984" s="7">
        <f>IFERROR(RANK('Ref. Cuotas'!M983,'Ref. Cuotas'!M:M,0)+COUNTIF('Ref. Cuotas'!$M$7:'Ref. Cuotas'!M983,'Ref. Cuotas'!M983)-1,"")</f>
        <v>1653</v>
      </c>
      <c r="AO984" s="7">
        <f>IFERROR(RANK('Ref. Cuotas'!H983,'Ref. Cuotas'!H:H,1)+COUNTIF('Ref. Cuotas'!$H$7:'Ref. Cuotas'!H983,'Ref. Cuotas'!H983)-1,"")</f>
        <v>2576</v>
      </c>
      <c r="AP984" s="7">
        <f>IFERROR(RANK('Ref. Cuotas'!J983,'Ref. Cuotas'!J:J,1)+COUNTIF('Ref. Cuotas'!$J$7:'Ref. Cuotas'!J983,'Ref. Cuotas'!J983)-1,"")</f>
        <v>644</v>
      </c>
      <c r="AQ984" s="7">
        <f>IFERROR(RANK('Ref. Cuotas'!K983,'Ref. Cuotas'!K:K,1)+COUNTIF('Ref. Cuotas'!$K$7:'Ref. Cuotas'!K983,'Ref. Cuotas'!K983)-1,"")</f>
        <v>1655</v>
      </c>
    </row>
    <row r="985" spans="31:43" ht="17.25" customHeight="1" x14ac:dyDescent="0.3">
      <c r="AE985" s="5" t="s">
        <v>980</v>
      </c>
      <c r="AF985" s="5" t="s">
        <v>4070</v>
      </c>
      <c r="AG985" s="6" t="s">
        <v>4053</v>
      </c>
      <c r="AH985" s="6" t="s">
        <v>4093</v>
      </c>
      <c r="AI985" s="7">
        <f>IFERROR(RANK('Ref. Cuotas'!H984,'Ref. Cuotas'!H:H,0)+COUNTIF('Ref. Cuotas'!$H$7:'Ref. Cuotas'!H984,'Ref. Cuotas'!H984)-1,"")</f>
        <v>229</v>
      </c>
      <c r="AJ985" s="7">
        <f>IFERROR(RANK('Ref. Cuotas'!I984,'Ref. Cuotas'!I:I,0)+COUNTIF('Ref. Cuotas'!$I$7:'Ref. Cuotas'!I984,'Ref. Cuotas'!I984)-1,"")</f>
        <v>1657</v>
      </c>
      <c r="AK985" s="7">
        <f>IFERROR(RANK('Ref. Cuotas'!J984,'Ref. Cuotas'!J:J,0)+COUNTIF('Ref. Cuotas'!$J$7:'Ref. Cuotas'!J984,'Ref. Cuotas'!J984)-1,"")</f>
        <v>1470</v>
      </c>
      <c r="AL985" s="7">
        <f>IFERROR(RANK('Ref. Cuotas'!K984,'Ref. Cuotas'!K:K,0)+COUNTIF('Ref. Cuotas'!$K$7:'Ref. Cuotas'!K984,'Ref. Cuotas'!K984)-1,"")</f>
        <v>1748</v>
      </c>
      <c r="AM985" s="7">
        <f>IFERROR(RANK('Ref. Cuotas'!L984,'Ref. Cuotas'!L:L,0)+COUNTIF('Ref. Cuotas'!$L$7:'Ref. Cuotas'!L984,'Ref. Cuotas'!L984)-1,"")</f>
        <v>1293</v>
      </c>
      <c r="AN985" s="7">
        <f>IFERROR(RANK('Ref. Cuotas'!M984,'Ref. Cuotas'!M:M,0)+COUNTIF('Ref. Cuotas'!$M$7:'Ref. Cuotas'!M984,'Ref. Cuotas'!M984)-1,"")</f>
        <v>1654</v>
      </c>
      <c r="AO985" s="7">
        <f>IFERROR(RANK('Ref. Cuotas'!H984,'Ref. Cuotas'!H:H,1)+COUNTIF('Ref. Cuotas'!$H$7:'Ref. Cuotas'!H984,'Ref. Cuotas'!H984)-1,"")</f>
        <v>2574</v>
      </c>
      <c r="AP985" s="7">
        <f>IFERROR(RANK('Ref. Cuotas'!J984,'Ref. Cuotas'!J:J,1)+COUNTIF('Ref. Cuotas'!$J$7:'Ref. Cuotas'!J984,'Ref. Cuotas'!J984)-1,"")</f>
        <v>645</v>
      </c>
      <c r="AQ985" s="7">
        <f>IFERROR(RANK('Ref. Cuotas'!K984,'Ref. Cuotas'!K:K,1)+COUNTIF('Ref. Cuotas'!$K$7:'Ref. Cuotas'!K984,'Ref. Cuotas'!K984)-1,"")</f>
        <v>1055</v>
      </c>
    </row>
    <row r="986" spans="31:43" ht="17.25" customHeight="1" x14ac:dyDescent="0.3">
      <c r="AE986" s="5" t="s">
        <v>981</v>
      </c>
      <c r="AF986" s="5" t="s">
        <v>4071</v>
      </c>
      <c r="AG986" s="6" t="s">
        <v>4053</v>
      </c>
      <c r="AH986" s="6" t="s">
        <v>4116</v>
      </c>
      <c r="AI986" s="7">
        <f>IFERROR(RANK('Ref. Cuotas'!H985,'Ref. Cuotas'!H:H,0)+COUNTIF('Ref. Cuotas'!$H$7:'Ref. Cuotas'!H985,'Ref. Cuotas'!H985)-1,"")</f>
        <v>228</v>
      </c>
      <c r="AJ986" s="7">
        <f>IFERROR(RANK('Ref. Cuotas'!I985,'Ref. Cuotas'!I:I,0)+COUNTIF('Ref. Cuotas'!$I$7:'Ref. Cuotas'!I985,'Ref. Cuotas'!I985)-1,"")</f>
        <v>932</v>
      </c>
      <c r="AK986" s="7">
        <f>IFERROR(RANK('Ref. Cuotas'!J985,'Ref. Cuotas'!J:J,0)+COUNTIF('Ref. Cuotas'!$J$7:'Ref. Cuotas'!J985,'Ref. Cuotas'!J985)-1,"")</f>
        <v>805</v>
      </c>
      <c r="AL986" s="7">
        <f>IFERROR(RANK('Ref. Cuotas'!K985,'Ref. Cuotas'!K:K,0)+COUNTIF('Ref. Cuotas'!$K$7:'Ref. Cuotas'!K985,'Ref. Cuotas'!K985)-1,"")</f>
        <v>1482</v>
      </c>
      <c r="AM986" s="7">
        <f>IFERROR(RANK('Ref. Cuotas'!L985,'Ref. Cuotas'!L:L,0)+COUNTIF('Ref. Cuotas'!$L$7:'Ref. Cuotas'!L985,'Ref. Cuotas'!L985)-1,"")</f>
        <v>649</v>
      </c>
      <c r="AN986" s="7">
        <f>IFERROR(RANK('Ref. Cuotas'!M985,'Ref. Cuotas'!M:M,0)+COUNTIF('Ref. Cuotas'!$M$7:'Ref. Cuotas'!M985,'Ref. Cuotas'!M985)-1,"")</f>
        <v>1655</v>
      </c>
      <c r="AO986" s="7">
        <f>IFERROR(RANK('Ref. Cuotas'!H985,'Ref. Cuotas'!H:H,1)+COUNTIF('Ref. Cuotas'!$H$7:'Ref. Cuotas'!H985,'Ref. Cuotas'!H985)-1,"")</f>
        <v>2575</v>
      </c>
      <c r="AP986" s="7">
        <f>IFERROR(RANK('Ref. Cuotas'!J985,'Ref. Cuotas'!J:J,1)+COUNTIF('Ref. Cuotas'!$J$7:'Ref. Cuotas'!J985,'Ref. Cuotas'!J985)-1,"")</f>
        <v>1998</v>
      </c>
      <c r="AQ986" s="7">
        <f>IFERROR(RANK('Ref. Cuotas'!K985,'Ref. Cuotas'!K:K,1)+COUNTIF('Ref. Cuotas'!$K$7:'Ref. Cuotas'!K985,'Ref. Cuotas'!K985)-1,"")</f>
        <v>1321</v>
      </c>
    </row>
    <row r="987" spans="31:43" ht="17.25" customHeight="1" x14ac:dyDescent="0.3">
      <c r="AE987" s="5" t="s">
        <v>982</v>
      </c>
      <c r="AF987" s="5" t="s">
        <v>4072</v>
      </c>
      <c r="AG987" s="6" t="s">
        <v>4053</v>
      </c>
      <c r="AH987" s="6" t="s">
        <v>4097</v>
      </c>
      <c r="AI987" s="7">
        <f>IFERROR(RANK('Ref. Cuotas'!H986,'Ref. Cuotas'!H:H,0)+COUNTIF('Ref. Cuotas'!$H$7:'Ref. Cuotas'!H986,'Ref. Cuotas'!H986)-1,"")</f>
        <v>226</v>
      </c>
      <c r="AJ987" s="7">
        <f>IFERROR(RANK('Ref. Cuotas'!I986,'Ref. Cuotas'!I:I,0)+COUNTIF('Ref. Cuotas'!$I$7:'Ref. Cuotas'!I986,'Ref. Cuotas'!I986)-1,"")</f>
        <v>1658</v>
      </c>
      <c r="AK987" s="7">
        <f>IFERROR(RANK('Ref. Cuotas'!J986,'Ref. Cuotas'!J:J,0)+COUNTIF('Ref. Cuotas'!$J$7:'Ref. Cuotas'!J986,'Ref. Cuotas'!J986)-1,"")</f>
        <v>1471</v>
      </c>
      <c r="AL987" s="7">
        <f>IFERROR(RANK('Ref. Cuotas'!K986,'Ref. Cuotas'!K:K,0)+COUNTIF('Ref. Cuotas'!$K$7:'Ref. Cuotas'!K986,'Ref. Cuotas'!K986)-1,"")</f>
        <v>1040</v>
      </c>
      <c r="AM987" s="7">
        <f>IFERROR(RANK('Ref. Cuotas'!L986,'Ref. Cuotas'!L:L,0)+COUNTIF('Ref. Cuotas'!$L$7:'Ref. Cuotas'!L986,'Ref. Cuotas'!L986)-1,"")</f>
        <v>1813</v>
      </c>
      <c r="AN987" s="7">
        <f>IFERROR(RANK('Ref. Cuotas'!M986,'Ref. Cuotas'!M:M,0)+COUNTIF('Ref. Cuotas'!$M$7:'Ref. Cuotas'!M986,'Ref. Cuotas'!M986)-1,"")</f>
        <v>1656</v>
      </c>
      <c r="AO987" s="7">
        <f>IFERROR(RANK('Ref. Cuotas'!H986,'Ref. Cuotas'!H:H,1)+COUNTIF('Ref. Cuotas'!$H$7:'Ref. Cuotas'!H986,'Ref. Cuotas'!H986)-1,"")</f>
        <v>2577</v>
      </c>
      <c r="AP987" s="7">
        <f>IFERROR(RANK('Ref. Cuotas'!J986,'Ref. Cuotas'!J:J,1)+COUNTIF('Ref. Cuotas'!$J$7:'Ref. Cuotas'!J986,'Ref. Cuotas'!J986)-1,"")</f>
        <v>646</v>
      </c>
      <c r="AQ987" s="7">
        <f>IFERROR(RANK('Ref. Cuotas'!K986,'Ref. Cuotas'!K:K,1)+COUNTIF('Ref. Cuotas'!$K$7:'Ref. Cuotas'!K986,'Ref. Cuotas'!K986)-1,"")</f>
        <v>1763</v>
      </c>
    </row>
    <row r="988" spans="31:43" ht="17.25" customHeight="1" x14ac:dyDescent="0.3">
      <c r="AE988" s="5" t="s">
        <v>983</v>
      </c>
      <c r="AF988" s="5" t="s">
        <v>4073</v>
      </c>
      <c r="AG988" s="6" t="s">
        <v>4054</v>
      </c>
      <c r="AH988" s="6" t="s">
        <v>4121</v>
      </c>
      <c r="AI988" s="7">
        <f>IFERROR(RANK('Ref. Cuotas'!H987,'Ref. Cuotas'!H:H,0)+COUNTIF('Ref. Cuotas'!$H$7:'Ref. Cuotas'!H987,'Ref. Cuotas'!H987)-1,"")</f>
        <v>153</v>
      </c>
      <c r="AJ988" s="7">
        <f>IFERROR(RANK('Ref. Cuotas'!I987,'Ref. Cuotas'!I:I,0)+COUNTIF('Ref. Cuotas'!$I$7:'Ref. Cuotas'!I987,'Ref. Cuotas'!I987)-1,"")</f>
        <v>1659</v>
      </c>
      <c r="AK988" s="7">
        <f>IFERROR(RANK('Ref. Cuotas'!J987,'Ref. Cuotas'!J:J,0)+COUNTIF('Ref. Cuotas'!$J$7:'Ref. Cuotas'!J987,'Ref. Cuotas'!J987)-1,"")</f>
        <v>1472</v>
      </c>
      <c r="AL988" s="7">
        <f>IFERROR(RANK('Ref. Cuotas'!K987,'Ref. Cuotas'!K:K,0)+COUNTIF('Ref. Cuotas'!$K$7:'Ref. Cuotas'!K987,'Ref. Cuotas'!K987)-1,"")</f>
        <v>2670</v>
      </c>
      <c r="AM988" s="7">
        <f>IFERROR(RANK('Ref. Cuotas'!L987,'Ref. Cuotas'!L:L,0)+COUNTIF('Ref. Cuotas'!$L$7:'Ref. Cuotas'!L987,'Ref. Cuotas'!L987)-1,"")</f>
        <v>2667</v>
      </c>
      <c r="AN988" s="7">
        <f>IFERROR(RANK('Ref. Cuotas'!M987,'Ref. Cuotas'!M:M,0)+COUNTIF('Ref. Cuotas'!$M$7:'Ref. Cuotas'!M987,'Ref. Cuotas'!M987)-1,"")</f>
        <v>1657</v>
      </c>
      <c r="AO988" s="7">
        <f>IFERROR(RANK('Ref. Cuotas'!H987,'Ref. Cuotas'!H:H,1)+COUNTIF('Ref. Cuotas'!$H$7:'Ref. Cuotas'!H987,'Ref. Cuotas'!H987)-1,"")</f>
        <v>2650</v>
      </c>
      <c r="AP988" s="7">
        <f>IFERROR(RANK('Ref. Cuotas'!J987,'Ref. Cuotas'!J:J,1)+COUNTIF('Ref. Cuotas'!$J$7:'Ref. Cuotas'!J987,'Ref. Cuotas'!J987)-1,"")</f>
        <v>647</v>
      </c>
      <c r="AQ988" s="7">
        <f>IFERROR(RANK('Ref. Cuotas'!K987,'Ref. Cuotas'!K:K,1)+COUNTIF('Ref. Cuotas'!$K$7:'Ref. Cuotas'!K987,'Ref. Cuotas'!K987)-1,"")</f>
        <v>88</v>
      </c>
    </row>
    <row r="989" spans="31:43" ht="17.25" customHeight="1" x14ac:dyDescent="0.3">
      <c r="AE989" s="5" t="s">
        <v>984</v>
      </c>
      <c r="AF989" s="5" t="s">
        <v>4074</v>
      </c>
      <c r="AG989" s="6" t="s">
        <v>4054</v>
      </c>
      <c r="AH989" s="6" t="s">
        <v>4122</v>
      </c>
      <c r="AI989" s="7">
        <f>IFERROR(RANK('Ref. Cuotas'!H988,'Ref. Cuotas'!H:H,0)+COUNTIF('Ref. Cuotas'!$H$7:'Ref. Cuotas'!H988,'Ref. Cuotas'!H988)-1,"")</f>
        <v>143</v>
      </c>
      <c r="AJ989" s="7">
        <f>IFERROR(RANK('Ref. Cuotas'!I988,'Ref. Cuotas'!I:I,0)+COUNTIF('Ref. Cuotas'!$I$7:'Ref. Cuotas'!I988,'Ref. Cuotas'!I988)-1,"")</f>
        <v>607</v>
      </c>
      <c r="AK989" s="7">
        <f>IFERROR(RANK('Ref. Cuotas'!J988,'Ref. Cuotas'!J:J,0)+COUNTIF('Ref. Cuotas'!$J$7:'Ref. Cuotas'!J988,'Ref. Cuotas'!J988)-1,"")</f>
        <v>1473</v>
      </c>
      <c r="AL989" s="7">
        <f>IFERROR(RANK('Ref. Cuotas'!K988,'Ref. Cuotas'!K:K,0)+COUNTIF('Ref. Cuotas'!$K$7:'Ref. Cuotas'!K988,'Ref. Cuotas'!K988)-1,"")</f>
        <v>310</v>
      </c>
      <c r="AM989" s="7">
        <f>IFERROR(RANK('Ref. Cuotas'!L988,'Ref. Cuotas'!L:L,0)+COUNTIF('Ref. Cuotas'!$L$7:'Ref. Cuotas'!L988,'Ref. Cuotas'!L988)-1,"")</f>
        <v>279</v>
      </c>
      <c r="AN989" s="7">
        <f>IFERROR(RANK('Ref. Cuotas'!M988,'Ref. Cuotas'!M:M,0)+COUNTIF('Ref. Cuotas'!$M$7:'Ref. Cuotas'!M988,'Ref. Cuotas'!M988)-1,"")</f>
        <v>1658</v>
      </c>
      <c r="AO989" s="7">
        <f>IFERROR(RANK('Ref. Cuotas'!H988,'Ref. Cuotas'!H:H,1)+COUNTIF('Ref. Cuotas'!$H$7:'Ref. Cuotas'!H988,'Ref. Cuotas'!H988)-1,"")</f>
        <v>2660</v>
      </c>
      <c r="AP989" s="7">
        <f>IFERROR(RANK('Ref. Cuotas'!J988,'Ref. Cuotas'!J:J,1)+COUNTIF('Ref. Cuotas'!$J$7:'Ref. Cuotas'!J988,'Ref. Cuotas'!J988)-1,"")</f>
        <v>648</v>
      </c>
      <c r="AQ989" s="7">
        <f>IFERROR(RANK('Ref. Cuotas'!K988,'Ref. Cuotas'!K:K,1)+COUNTIF('Ref. Cuotas'!$K$7:'Ref. Cuotas'!K988,'Ref. Cuotas'!K988)-1,"")</f>
        <v>2493</v>
      </c>
    </row>
    <row r="990" spans="31:43" ht="17.25" customHeight="1" x14ac:dyDescent="0.3">
      <c r="AE990" s="5" t="s">
        <v>985</v>
      </c>
      <c r="AF990" s="5" t="s">
        <v>4075</v>
      </c>
      <c r="AG990" s="6" t="s">
        <v>4054</v>
      </c>
      <c r="AH990" s="6" t="s">
        <v>4123</v>
      </c>
      <c r="AI990" s="7">
        <f>IFERROR(RANK('Ref. Cuotas'!H989,'Ref. Cuotas'!H:H,0)+COUNTIF('Ref. Cuotas'!$H$7:'Ref. Cuotas'!H989,'Ref. Cuotas'!H989)-1,"")</f>
        <v>180</v>
      </c>
      <c r="AJ990" s="7">
        <f>IFERROR(RANK('Ref. Cuotas'!I989,'Ref. Cuotas'!I:I,0)+COUNTIF('Ref. Cuotas'!$I$7:'Ref. Cuotas'!I989,'Ref. Cuotas'!I989)-1,"")</f>
        <v>1660</v>
      </c>
      <c r="AK990" s="7">
        <f>IFERROR(RANK('Ref. Cuotas'!J989,'Ref. Cuotas'!J:J,0)+COUNTIF('Ref. Cuotas'!$J$7:'Ref. Cuotas'!J989,'Ref. Cuotas'!J989)-1,"")</f>
        <v>764</v>
      </c>
      <c r="AL990" s="7">
        <f>IFERROR(RANK('Ref. Cuotas'!K989,'Ref. Cuotas'!K:K,0)+COUNTIF('Ref. Cuotas'!$K$7:'Ref. Cuotas'!K989,'Ref. Cuotas'!K989)-1,"")</f>
        <v>494</v>
      </c>
      <c r="AM990" s="7">
        <f>IFERROR(RANK('Ref. Cuotas'!L989,'Ref. Cuotas'!L:L,0)+COUNTIF('Ref. Cuotas'!$L$7:'Ref. Cuotas'!L989,'Ref. Cuotas'!L989)-1,"")</f>
        <v>644</v>
      </c>
      <c r="AN990" s="7">
        <f>IFERROR(RANK('Ref. Cuotas'!M989,'Ref. Cuotas'!M:M,0)+COUNTIF('Ref. Cuotas'!$M$7:'Ref. Cuotas'!M989,'Ref. Cuotas'!M989)-1,"")</f>
        <v>1659</v>
      </c>
      <c r="AO990" s="7">
        <f>IFERROR(RANK('Ref. Cuotas'!H989,'Ref. Cuotas'!H:H,1)+COUNTIF('Ref. Cuotas'!$H$7:'Ref. Cuotas'!H989,'Ref. Cuotas'!H989)-1,"")</f>
        <v>2623</v>
      </c>
      <c r="AP990" s="7">
        <f>IFERROR(RANK('Ref. Cuotas'!J989,'Ref. Cuotas'!J:J,1)+COUNTIF('Ref. Cuotas'!$J$7:'Ref. Cuotas'!J989,'Ref. Cuotas'!J989)-1,"")</f>
        <v>2039</v>
      </c>
      <c r="AQ990" s="7">
        <f>IFERROR(RANK('Ref. Cuotas'!K989,'Ref. Cuotas'!K:K,1)+COUNTIF('Ref. Cuotas'!$K$7:'Ref. Cuotas'!K989,'Ref. Cuotas'!K989)-1,"")</f>
        <v>2309</v>
      </c>
    </row>
    <row r="991" spans="31:43" ht="17.25" customHeight="1" x14ac:dyDescent="0.3">
      <c r="AE991" s="5" t="s">
        <v>986</v>
      </c>
      <c r="AF991" s="5" t="s">
        <v>4076</v>
      </c>
      <c r="AG991" s="6" t="s">
        <v>4054</v>
      </c>
      <c r="AH991" s="6" t="s">
        <v>4109</v>
      </c>
      <c r="AI991" s="7">
        <f>IFERROR(RANK('Ref. Cuotas'!H990,'Ref. Cuotas'!H:H,0)+COUNTIF('Ref. Cuotas'!$H$7:'Ref. Cuotas'!H990,'Ref. Cuotas'!H990)-1,"")</f>
        <v>151</v>
      </c>
      <c r="AJ991" s="7">
        <f>IFERROR(RANK('Ref. Cuotas'!I990,'Ref. Cuotas'!I:I,0)+COUNTIF('Ref. Cuotas'!$I$7:'Ref. Cuotas'!I990,'Ref. Cuotas'!I990)-1,"")</f>
        <v>1661</v>
      </c>
      <c r="AK991" s="7">
        <f>IFERROR(RANK('Ref. Cuotas'!J990,'Ref. Cuotas'!J:J,0)+COUNTIF('Ref. Cuotas'!$J$7:'Ref. Cuotas'!J990,'Ref. Cuotas'!J990)-1,"")</f>
        <v>1474</v>
      </c>
      <c r="AL991" s="7">
        <f>IFERROR(RANK('Ref. Cuotas'!K990,'Ref. Cuotas'!K:K,0)+COUNTIF('Ref. Cuotas'!$K$7:'Ref. Cuotas'!K990,'Ref. Cuotas'!K990)-1,"")</f>
        <v>2671</v>
      </c>
      <c r="AM991" s="7">
        <f>IFERROR(RANK('Ref. Cuotas'!L990,'Ref. Cuotas'!L:L,0)+COUNTIF('Ref. Cuotas'!$L$7:'Ref. Cuotas'!L990,'Ref. Cuotas'!L990)-1,"")</f>
        <v>2668</v>
      </c>
      <c r="AN991" s="7">
        <f>IFERROR(RANK('Ref. Cuotas'!M990,'Ref. Cuotas'!M:M,0)+COUNTIF('Ref. Cuotas'!$M$7:'Ref. Cuotas'!M990,'Ref. Cuotas'!M990)-1,"")</f>
        <v>1660</v>
      </c>
      <c r="AO991" s="7">
        <f>IFERROR(RANK('Ref. Cuotas'!H990,'Ref. Cuotas'!H:H,1)+COUNTIF('Ref. Cuotas'!$H$7:'Ref. Cuotas'!H990,'Ref. Cuotas'!H990)-1,"")</f>
        <v>2652</v>
      </c>
      <c r="AP991" s="7">
        <f>IFERROR(RANK('Ref. Cuotas'!J990,'Ref. Cuotas'!J:J,1)+COUNTIF('Ref. Cuotas'!$J$7:'Ref. Cuotas'!J990,'Ref. Cuotas'!J990)-1,"")</f>
        <v>649</v>
      </c>
      <c r="AQ991" s="7">
        <f>IFERROR(RANK('Ref. Cuotas'!K990,'Ref. Cuotas'!K:K,1)+COUNTIF('Ref. Cuotas'!$K$7:'Ref. Cuotas'!K990,'Ref. Cuotas'!K990)-1,"")</f>
        <v>89</v>
      </c>
    </row>
    <row r="992" spans="31:43" ht="17.25" customHeight="1" x14ac:dyDescent="0.3">
      <c r="AE992" s="5" t="s">
        <v>987</v>
      </c>
      <c r="AF992" s="5" t="s">
        <v>4077</v>
      </c>
      <c r="AG992" s="6" t="s">
        <v>4055</v>
      </c>
      <c r="AH992" s="6" t="s">
        <v>4160</v>
      </c>
      <c r="AI992" s="7">
        <f>IFERROR(RANK('Ref. Cuotas'!H991,'Ref. Cuotas'!H:H,0)+COUNTIF('Ref. Cuotas'!$H$7:'Ref. Cuotas'!H991,'Ref. Cuotas'!H991)-1,"")</f>
        <v>1751</v>
      </c>
      <c r="AJ992" s="7">
        <f>IFERROR(RANK('Ref. Cuotas'!I991,'Ref. Cuotas'!I:I,0)+COUNTIF('Ref. Cuotas'!$I$7:'Ref. Cuotas'!I991,'Ref. Cuotas'!I991)-1,"")</f>
        <v>1662</v>
      </c>
      <c r="AK992" s="7">
        <f>IFERROR(RANK('Ref. Cuotas'!J991,'Ref. Cuotas'!J:J,0)+COUNTIF('Ref. Cuotas'!$J$7:'Ref. Cuotas'!J991,'Ref. Cuotas'!J991)-1,"")</f>
        <v>1475</v>
      </c>
      <c r="AL992" s="7">
        <f>IFERROR(RANK('Ref. Cuotas'!K991,'Ref. Cuotas'!K:K,0)+COUNTIF('Ref. Cuotas'!$K$7:'Ref. Cuotas'!K991,'Ref. Cuotas'!K991)-1,"")</f>
        <v>1958</v>
      </c>
      <c r="AM992" s="7">
        <f>IFERROR(RANK('Ref. Cuotas'!L991,'Ref. Cuotas'!L:L,0)+COUNTIF('Ref. Cuotas'!$L$7:'Ref. Cuotas'!L991,'Ref. Cuotas'!L991)-1,"")</f>
        <v>1858</v>
      </c>
      <c r="AN992" s="7">
        <f>IFERROR(RANK('Ref. Cuotas'!M991,'Ref. Cuotas'!M:M,0)+COUNTIF('Ref. Cuotas'!$M$7:'Ref. Cuotas'!M991,'Ref. Cuotas'!M991)-1,"")</f>
        <v>1661</v>
      </c>
      <c r="AO992" s="7">
        <f>IFERROR(RANK('Ref. Cuotas'!H991,'Ref. Cuotas'!H:H,1)+COUNTIF('Ref. Cuotas'!$H$7:'Ref. Cuotas'!H991,'Ref. Cuotas'!H991)-1,"")</f>
        <v>1052</v>
      </c>
      <c r="AP992" s="7">
        <f>IFERROR(RANK('Ref. Cuotas'!J991,'Ref. Cuotas'!J:J,1)+COUNTIF('Ref. Cuotas'!$J$7:'Ref. Cuotas'!J991,'Ref. Cuotas'!J991)-1,"")</f>
        <v>650</v>
      </c>
      <c r="AQ992" s="7">
        <f>IFERROR(RANK('Ref. Cuotas'!K991,'Ref. Cuotas'!K:K,1)+COUNTIF('Ref. Cuotas'!$K$7:'Ref. Cuotas'!K991,'Ref. Cuotas'!K991)-1,"")</f>
        <v>845</v>
      </c>
    </row>
    <row r="993" spans="31:43" ht="17.25" customHeight="1" x14ac:dyDescent="0.3">
      <c r="AE993" s="5" t="s">
        <v>988</v>
      </c>
      <c r="AF993" s="5" t="s">
        <v>4078</v>
      </c>
      <c r="AG993" s="6" t="s">
        <v>4055</v>
      </c>
      <c r="AH993" s="6" t="s">
        <v>4088</v>
      </c>
      <c r="AI993" s="7">
        <f>IFERROR(RANK('Ref. Cuotas'!H992,'Ref. Cuotas'!H:H,0)+COUNTIF('Ref. Cuotas'!$H$7:'Ref. Cuotas'!H992,'Ref. Cuotas'!H992)-1,"")</f>
        <v>1520</v>
      </c>
      <c r="AJ993" s="7">
        <f>IFERROR(RANK('Ref. Cuotas'!I992,'Ref. Cuotas'!I:I,0)+COUNTIF('Ref. Cuotas'!$I$7:'Ref. Cuotas'!I992,'Ref. Cuotas'!I992)-1,"")</f>
        <v>1663</v>
      </c>
      <c r="AK993" s="7">
        <f>IFERROR(RANK('Ref. Cuotas'!J992,'Ref. Cuotas'!J:J,0)+COUNTIF('Ref. Cuotas'!$J$7:'Ref. Cuotas'!J992,'Ref. Cuotas'!J992)-1,"")</f>
        <v>1476</v>
      </c>
      <c r="AL993" s="7">
        <f>IFERROR(RANK('Ref. Cuotas'!K992,'Ref. Cuotas'!K:K,0)+COUNTIF('Ref. Cuotas'!$K$7:'Ref. Cuotas'!K992,'Ref. Cuotas'!K992)-1,"")</f>
        <v>1716</v>
      </c>
      <c r="AM993" s="7">
        <f>IFERROR(RANK('Ref. Cuotas'!L992,'Ref. Cuotas'!L:L,0)+COUNTIF('Ref. Cuotas'!$L$7:'Ref. Cuotas'!L992,'Ref. Cuotas'!L992)-1,"")</f>
        <v>648</v>
      </c>
      <c r="AN993" s="7">
        <f>IFERROR(RANK('Ref. Cuotas'!M992,'Ref. Cuotas'!M:M,0)+COUNTIF('Ref. Cuotas'!$M$7:'Ref. Cuotas'!M992,'Ref. Cuotas'!M992)-1,"")</f>
        <v>390</v>
      </c>
      <c r="AO993" s="7">
        <f>IFERROR(RANK('Ref. Cuotas'!H992,'Ref. Cuotas'!H:H,1)+COUNTIF('Ref. Cuotas'!$H$7:'Ref. Cuotas'!H992,'Ref. Cuotas'!H992)-1,"")</f>
        <v>1283</v>
      </c>
      <c r="AP993" s="7">
        <f>IFERROR(RANK('Ref. Cuotas'!J992,'Ref. Cuotas'!J:J,1)+COUNTIF('Ref. Cuotas'!$J$7:'Ref. Cuotas'!J992,'Ref. Cuotas'!J992)-1,"")</f>
        <v>651</v>
      </c>
      <c r="AQ993" s="7">
        <f>IFERROR(RANK('Ref. Cuotas'!K992,'Ref. Cuotas'!K:K,1)+COUNTIF('Ref. Cuotas'!$K$7:'Ref. Cuotas'!K992,'Ref. Cuotas'!K992)-1,"")</f>
        <v>1087</v>
      </c>
    </row>
    <row r="994" spans="31:43" ht="17.25" customHeight="1" x14ac:dyDescent="0.3">
      <c r="AE994" s="5" t="s">
        <v>989</v>
      </c>
      <c r="AF994" s="5" t="s">
        <v>4079</v>
      </c>
      <c r="AG994" s="6" t="s">
        <v>4055</v>
      </c>
      <c r="AH994" s="6" t="s">
        <v>4159</v>
      </c>
      <c r="AI994" s="7">
        <f>IFERROR(RANK('Ref. Cuotas'!H993,'Ref. Cuotas'!H:H,0)+COUNTIF('Ref. Cuotas'!$H$7:'Ref. Cuotas'!H993,'Ref. Cuotas'!H993)-1,"")</f>
        <v>2314</v>
      </c>
      <c r="AJ994" s="7">
        <f>IFERROR(RANK('Ref. Cuotas'!I993,'Ref. Cuotas'!I:I,0)+COUNTIF('Ref. Cuotas'!$I$7:'Ref. Cuotas'!I993,'Ref. Cuotas'!I993)-1,"")</f>
        <v>1664</v>
      </c>
      <c r="AK994" s="7">
        <f>IFERROR(RANK('Ref. Cuotas'!J993,'Ref. Cuotas'!J:J,0)+COUNTIF('Ref. Cuotas'!$J$7:'Ref. Cuotas'!J993,'Ref. Cuotas'!J993)-1,"")</f>
        <v>1477</v>
      </c>
      <c r="AL994" s="7">
        <f>IFERROR(RANK('Ref. Cuotas'!K993,'Ref. Cuotas'!K:K,0)+COUNTIF('Ref. Cuotas'!$K$7:'Ref. Cuotas'!K993,'Ref. Cuotas'!K993)-1,"")</f>
        <v>2672</v>
      </c>
      <c r="AM994" s="7">
        <f>IFERROR(RANK('Ref. Cuotas'!L993,'Ref. Cuotas'!L:L,0)+COUNTIF('Ref. Cuotas'!$L$7:'Ref. Cuotas'!L993,'Ref. Cuotas'!L993)-1,"")</f>
        <v>2669</v>
      </c>
      <c r="AN994" s="7">
        <f>IFERROR(RANK('Ref. Cuotas'!M993,'Ref. Cuotas'!M:M,0)+COUNTIF('Ref. Cuotas'!$M$7:'Ref. Cuotas'!M993,'Ref. Cuotas'!M993)-1,"")</f>
        <v>1662</v>
      </c>
      <c r="AO994" s="7">
        <f>IFERROR(RANK('Ref. Cuotas'!H993,'Ref. Cuotas'!H:H,1)+COUNTIF('Ref. Cuotas'!$H$7:'Ref. Cuotas'!H993,'Ref. Cuotas'!H993)-1,"")</f>
        <v>498</v>
      </c>
      <c r="AP994" s="7">
        <f>IFERROR(RANK('Ref. Cuotas'!J993,'Ref. Cuotas'!J:J,1)+COUNTIF('Ref. Cuotas'!$J$7:'Ref. Cuotas'!J993,'Ref. Cuotas'!J993)-1,"")</f>
        <v>652</v>
      </c>
      <c r="AQ994" s="7">
        <f>IFERROR(RANK('Ref. Cuotas'!K993,'Ref. Cuotas'!K:K,1)+COUNTIF('Ref. Cuotas'!$K$7:'Ref. Cuotas'!K993,'Ref. Cuotas'!K993)-1,"")</f>
        <v>90</v>
      </c>
    </row>
    <row r="995" spans="31:43" ht="17.25" customHeight="1" x14ac:dyDescent="0.3">
      <c r="AE995" s="5" t="s">
        <v>990</v>
      </c>
      <c r="AF995" s="5" t="s">
        <v>4080</v>
      </c>
      <c r="AG995" s="6" t="s">
        <v>4055</v>
      </c>
      <c r="AH995" s="6" t="s">
        <v>4125</v>
      </c>
      <c r="AI995" s="7">
        <f>IFERROR(RANK('Ref. Cuotas'!H994,'Ref. Cuotas'!H:H,0)+COUNTIF('Ref. Cuotas'!$H$7:'Ref. Cuotas'!H994,'Ref. Cuotas'!H994)-1,"")</f>
        <v>2421</v>
      </c>
      <c r="AJ995" s="7">
        <f>IFERROR(RANK('Ref. Cuotas'!I994,'Ref. Cuotas'!I:I,0)+COUNTIF('Ref. Cuotas'!$I$7:'Ref. Cuotas'!I994,'Ref. Cuotas'!I994)-1,"")</f>
        <v>1665</v>
      </c>
      <c r="AK995" s="7">
        <f>IFERROR(RANK('Ref. Cuotas'!J994,'Ref. Cuotas'!J:J,0)+COUNTIF('Ref. Cuotas'!$J$7:'Ref. Cuotas'!J994,'Ref. Cuotas'!J994)-1,"")</f>
        <v>1478</v>
      </c>
      <c r="AL995" s="7">
        <f>IFERROR(RANK('Ref. Cuotas'!K994,'Ref. Cuotas'!K:K,0)+COUNTIF('Ref. Cuotas'!$K$7:'Ref. Cuotas'!K994,'Ref. Cuotas'!K994)-1,"")</f>
        <v>2673</v>
      </c>
      <c r="AM995" s="7">
        <f>IFERROR(RANK('Ref. Cuotas'!L994,'Ref. Cuotas'!L:L,0)+COUNTIF('Ref. Cuotas'!$L$7:'Ref. Cuotas'!L994,'Ref. Cuotas'!L994)-1,"")</f>
        <v>2670</v>
      </c>
      <c r="AN995" s="7">
        <f>IFERROR(RANK('Ref. Cuotas'!M994,'Ref. Cuotas'!M:M,0)+COUNTIF('Ref. Cuotas'!$M$7:'Ref. Cuotas'!M994,'Ref. Cuotas'!M994)-1,"")</f>
        <v>1663</v>
      </c>
      <c r="AO995" s="7">
        <f>IFERROR(RANK('Ref. Cuotas'!H994,'Ref. Cuotas'!H:H,1)+COUNTIF('Ref. Cuotas'!$H$7:'Ref. Cuotas'!H994,'Ref. Cuotas'!H994)-1,"")</f>
        <v>382</v>
      </c>
      <c r="AP995" s="7">
        <f>IFERROR(RANK('Ref. Cuotas'!J994,'Ref. Cuotas'!J:J,1)+COUNTIF('Ref. Cuotas'!$J$7:'Ref. Cuotas'!J994,'Ref. Cuotas'!J994)-1,"")</f>
        <v>653</v>
      </c>
      <c r="AQ995" s="7">
        <f>IFERROR(RANK('Ref. Cuotas'!K994,'Ref. Cuotas'!K:K,1)+COUNTIF('Ref. Cuotas'!$K$7:'Ref. Cuotas'!K994,'Ref. Cuotas'!K994)-1,"")</f>
        <v>91</v>
      </c>
    </row>
    <row r="996" spans="31:43" ht="17.25" customHeight="1" x14ac:dyDescent="0.3">
      <c r="AE996" s="5" t="s">
        <v>991</v>
      </c>
      <c r="AF996" s="5" t="s">
        <v>4081</v>
      </c>
      <c r="AG996" s="6" t="s">
        <v>4055</v>
      </c>
      <c r="AH996" s="6" t="s">
        <v>4126</v>
      </c>
      <c r="AI996" s="7">
        <f>IFERROR(RANK('Ref. Cuotas'!H995,'Ref. Cuotas'!H:H,0)+COUNTIF('Ref. Cuotas'!$H$7:'Ref. Cuotas'!H995,'Ref. Cuotas'!H995)-1,"")</f>
        <v>2238</v>
      </c>
      <c r="AJ996" s="7">
        <f>IFERROR(RANK('Ref. Cuotas'!I995,'Ref. Cuotas'!I:I,0)+COUNTIF('Ref. Cuotas'!$I$7:'Ref. Cuotas'!I995,'Ref. Cuotas'!I995)-1,"")</f>
        <v>1666</v>
      </c>
      <c r="AK996" s="7">
        <f>IFERROR(RANK('Ref. Cuotas'!J995,'Ref. Cuotas'!J:J,0)+COUNTIF('Ref. Cuotas'!$J$7:'Ref. Cuotas'!J995,'Ref. Cuotas'!J995)-1,"")</f>
        <v>260</v>
      </c>
      <c r="AL996" s="7">
        <f>IFERROR(RANK('Ref. Cuotas'!K995,'Ref. Cuotas'!K:K,0)+COUNTIF('Ref. Cuotas'!$K$7:'Ref. Cuotas'!K995,'Ref. Cuotas'!K995)-1,"")</f>
        <v>1393</v>
      </c>
      <c r="AM996" s="7">
        <f>IFERROR(RANK('Ref. Cuotas'!L995,'Ref. Cuotas'!L:L,0)+COUNTIF('Ref. Cuotas'!$L$7:'Ref. Cuotas'!L995,'Ref. Cuotas'!L995)-1,"")</f>
        <v>479</v>
      </c>
      <c r="AN996" s="7">
        <f>IFERROR(RANK('Ref. Cuotas'!M995,'Ref. Cuotas'!M:M,0)+COUNTIF('Ref. Cuotas'!$M$7:'Ref. Cuotas'!M995,'Ref. Cuotas'!M995)-1,"")</f>
        <v>391</v>
      </c>
      <c r="AO996" s="7">
        <f>IFERROR(RANK('Ref. Cuotas'!H995,'Ref. Cuotas'!H:H,1)+COUNTIF('Ref. Cuotas'!$H$7:'Ref. Cuotas'!H995,'Ref. Cuotas'!H995)-1,"")</f>
        <v>565</v>
      </c>
      <c r="AP996" s="7">
        <f>IFERROR(RANK('Ref. Cuotas'!J995,'Ref. Cuotas'!J:J,1)+COUNTIF('Ref. Cuotas'!$J$7:'Ref. Cuotas'!J995,'Ref. Cuotas'!J995)-1,"")</f>
        <v>2543</v>
      </c>
      <c r="AQ996" s="7">
        <f>IFERROR(RANK('Ref. Cuotas'!K995,'Ref. Cuotas'!K:K,1)+COUNTIF('Ref. Cuotas'!$K$7:'Ref. Cuotas'!K995,'Ref. Cuotas'!K995)-1,"")</f>
        <v>1410</v>
      </c>
    </row>
    <row r="997" spans="31:43" ht="17.25" customHeight="1" x14ac:dyDescent="0.3">
      <c r="AE997" s="5" t="s">
        <v>992</v>
      </c>
      <c r="AF997" s="5" t="s">
        <v>4082</v>
      </c>
      <c r="AG997" s="6" t="s">
        <v>4055</v>
      </c>
      <c r="AH997" s="6" t="s">
        <v>4127</v>
      </c>
      <c r="AI997" s="7">
        <f>IFERROR(RANK('Ref. Cuotas'!H996,'Ref. Cuotas'!H:H,0)+COUNTIF('Ref. Cuotas'!$H$7:'Ref. Cuotas'!H996,'Ref. Cuotas'!H996)-1,"")</f>
        <v>1880</v>
      </c>
      <c r="AJ997" s="7">
        <f>IFERROR(RANK('Ref. Cuotas'!I996,'Ref. Cuotas'!I:I,0)+COUNTIF('Ref. Cuotas'!$I$7:'Ref. Cuotas'!I996,'Ref. Cuotas'!I996)-1,"")</f>
        <v>1667</v>
      </c>
      <c r="AK997" s="7">
        <f>IFERROR(RANK('Ref. Cuotas'!J996,'Ref. Cuotas'!J:J,0)+COUNTIF('Ref. Cuotas'!$J$7:'Ref. Cuotas'!J996,'Ref. Cuotas'!J996)-1,"")</f>
        <v>1479</v>
      </c>
      <c r="AL997" s="7">
        <f>IFERROR(RANK('Ref. Cuotas'!K996,'Ref. Cuotas'!K:K,0)+COUNTIF('Ref. Cuotas'!$K$7:'Ref. Cuotas'!K996,'Ref. Cuotas'!K996)-1,"")</f>
        <v>2674</v>
      </c>
      <c r="AM997" s="7">
        <f>IFERROR(RANK('Ref. Cuotas'!L996,'Ref. Cuotas'!L:L,0)+COUNTIF('Ref. Cuotas'!$L$7:'Ref. Cuotas'!L996,'Ref. Cuotas'!L996)-1,"")</f>
        <v>2671</v>
      </c>
      <c r="AN997" s="7">
        <f>IFERROR(RANK('Ref. Cuotas'!M996,'Ref. Cuotas'!M:M,0)+COUNTIF('Ref. Cuotas'!$M$7:'Ref. Cuotas'!M996,'Ref. Cuotas'!M996)-1,"")</f>
        <v>1664</v>
      </c>
      <c r="AO997" s="7">
        <f>IFERROR(RANK('Ref. Cuotas'!H996,'Ref. Cuotas'!H:H,1)+COUNTIF('Ref. Cuotas'!$H$7:'Ref. Cuotas'!H996,'Ref. Cuotas'!H996)-1,"")</f>
        <v>923</v>
      </c>
      <c r="AP997" s="7">
        <f>IFERROR(RANK('Ref. Cuotas'!J996,'Ref. Cuotas'!J:J,1)+COUNTIF('Ref. Cuotas'!$J$7:'Ref. Cuotas'!J996,'Ref. Cuotas'!J996)-1,"")</f>
        <v>654</v>
      </c>
      <c r="AQ997" s="7">
        <f>IFERROR(RANK('Ref. Cuotas'!K996,'Ref. Cuotas'!K:K,1)+COUNTIF('Ref. Cuotas'!$K$7:'Ref. Cuotas'!K996,'Ref. Cuotas'!K996)-1,"")</f>
        <v>92</v>
      </c>
    </row>
    <row r="998" spans="31:43" ht="17.25" customHeight="1" x14ac:dyDescent="0.3">
      <c r="AE998" s="5" t="s">
        <v>993</v>
      </c>
      <c r="AF998" s="5" t="s">
        <v>4083</v>
      </c>
      <c r="AG998" s="6" t="s">
        <v>4056</v>
      </c>
      <c r="AH998" s="6" t="s">
        <v>4092</v>
      </c>
      <c r="AI998" s="7">
        <f>IFERROR(RANK('Ref. Cuotas'!H997,'Ref. Cuotas'!H:H,0)+COUNTIF('Ref. Cuotas'!$H$7:'Ref. Cuotas'!H997,'Ref. Cuotas'!H997)-1,"")</f>
        <v>2017</v>
      </c>
      <c r="AJ998" s="7">
        <f>IFERROR(RANK('Ref. Cuotas'!I997,'Ref. Cuotas'!I:I,0)+COUNTIF('Ref. Cuotas'!$I$7:'Ref. Cuotas'!I997,'Ref. Cuotas'!I997)-1,"")</f>
        <v>1668</v>
      </c>
      <c r="AK998" s="7">
        <f>IFERROR(RANK('Ref. Cuotas'!J997,'Ref. Cuotas'!J:J,0)+COUNTIF('Ref. Cuotas'!$J$7:'Ref. Cuotas'!J997,'Ref. Cuotas'!J997)-1,"")</f>
        <v>1480</v>
      </c>
      <c r="AL998" s="7">
        <f>IFERROR(RANK('Ref. Cuotas'!K997,'Ref. Cuotas'!K:K,0)+COUNTIF('Ref. Cuotas'!$K$7:'Ref. Cuotas'!K997,'Ref. Cuotas'!K997)-1,"")</f>
        <v>1880</v>
      </c>
      <c r="AM998" s="7">
        <f>IFERROR(RANK('Ref. Cuotas'!L997,'Ref. Cuotas'!L:L,0)+COUNTIF('Ref. Cuotas'!$L$7:'Ref. Cuotas'!L997,'Ref. Cuotas'!L997)-1,"")</f>
        <v>1259</v>
      </c>
      <c r="AN998" s="7">
        <f>IFERROR(RANK('Ref. Cuotas'!M997,'Ref. Cuotas'!M:M,0)+COUNTIF('Ref. Cuotas'!$M$7:'Ref. Cuotas'!M997,'Ref. Cuotas'!M997)-1,"")</f>
        <v>1665</v>
      </c>
      <c r="AO998" s="7">
        <f>IFERROR(RANK('Ref. Cuotas'!H997,'Ref. Cuotas'!H:H,1)+COUNTIF('Ref. Cuotas'!$H$7:'Ref. Cuotas'!H997,'Ref. Cuotas'!H997)-1,"")</f>
        <v>786</v>
      </c>
      <c r="AP998" s="7">
        <f>IFERROR(RANK('Ref. Cuotas'!J997,'Ref. Cuotas'!J:J,1)+COUNTIF('Ref. Cuotas'!$J$7:'Ref. Cuotas'!J997,'Ref. Cuotas'!J997)-1,"")</f>
        <v>655</v>
      </c>
      <c r="AQ998" s="7">
        <f>IFERROR(RANK('Ref. Cuotas'!K997,'Ref. Cuotas'!K:K,1)+COUNTIF('Ref. Cuotas'!$K$7:'Ref. Cuotas'!K997,'Ref. Cuotas'!K997)-1,"")</f>
        <v>923</v>
      </c>
    </row>
    <row r="999" spans="31:43" ht="17.25" customHeight="1" x14ac:dyDescent="0.3">
      <c r="AE999" s="5" t="s">
        <v>994</v>
      </c>
      <c r="AF999" s="5" t="s">
        <v>4084</v>
      </c>
      <c r="AG999" s="6" t="s">
        <v>4056</v>
      </c>
      <c r="AH999" s="6" t="s">
        <v>4188</v>
      </c>
      <c r="AI999" s="7">
        <f>IFERROR(RANK('Ref. Cuotas'!H998,'Ref. Cuotas'!H:H,0)+COUNTIF('Ref. Cuotas'!$H$7:'Ref. Cuotas'!H998,'Ref. Cuotas'!H998)-1,"")</f>
        <v>1995</v>
      </c>
      <c r="AJ999" s="7">
        <f>IFERROR(RANK('Ref. Cuotas'!I998,'Ref. Cuotas'!I:I,0)+COUNTIF('Ref. Cuotas'!$I$7:'Ref. Cuotas'!I998,'Ref. Cuotas'!I998)-1,"")</f>
        <v>1669</v>
      </c>
      <c r="AK999" s="7">
        <f>IFERROR(RANK('Ref. Cuotas'!J998,'Ref. Cuotas'!J:J,0)+COUNTIF('Ref. Cuotas'!$J$7:'Ref. Cuotas'!J998,'Ref. Cuotas'!J998)-1,"")</f>
        <v>1481</v>
      </c>
      <c r="AL999" s="7">
        <f>IFERROR(RANK('Ref. Cuotas'!K998,'Ref. Cuotas'!K:K,0)+COUNTIF('Ref. Cuotas'!$K$7:'Ref. Cuotas'!K998,'Ref. Cuotas'!K998)-1,"")</f>
        <v>1993</v>
      </c>
      <c r="AM999" s="7">
        <f>IFERROR(RANK('Ref. Cuotas'!L998,'Ref. Cuotas'!L:L,0)+COUNTIF('Ref. Cuotas'!$L$7:'Ref. Cuotas'!L998,'Ref. Cuotas'!L998)-1,"")</f>
        <v>1481</v>
      </c>
      <c r="AN999" s="7">
        <f>IFERROR(RANK('Ref. Cuotas'!M998,'Ref. Cuotas'!M:M,0)+COUNTIF('Ref. Cuotas'!$M$7:'Ref. Cuotas'!M998,'Ref. Cuotas'!M998)-1,"")</f>
        <v>1666</v>
      </c>
      <c r="AO999" s="7">
        <f>IFERROR(RANK('Ref. Cuotas'!H998,'Ref. Cuotas'!H:H,1)+COUNTIF('Ref. Cuotas'!$H$7:'Ref. Cuotas'!H998,'Ref. Cuotas'!H998)-1,"")</f>
        <v>808</v>
      </c>
      <c r="AP999" s="7">
        <f>IFERROR(RANK('Ref. Cuotas'!J998,'Ref. Cuotas'!J:J,1)+COUNTIF('Ref. Cuotas'!$J$7:'Ref. Cuotas'!J998,'Ref. Cuotas'!J998)-1,"")</f>
        <v>656</v>
      </c>
      <c r="AQ999" s="7">
        <f>IFERROR(RANK('Ref. Cuotas'!K998,'Ref. Cuotas'!K:K,1)+COUNTIF('Ref. Cuotas'!$K$7:'Ref. Cuotas'!K998,'Ref. Cuotas'!K998)-1,"")</f>
        <v>810</v>
      </c>
    </row>
    <row r="1000" spans="31:43" ht="17.25" customHeight="1" x14ac:dyDescent="0.3">
      <c r="AE1000" s="5" t="s">
        <v>995</v>
      </c>
      <c r="AF1000" s="5" t="s">
        <v>4085</v>
      </c>
      <c r="AG1000" s="6" t="s">
        <v>4056</v>
      </c>
      <c r="AH1000" s="6" t="s">
        <v>4189</v>
      </c>
      <c r="AI1000" s="7">
        <f>IFERROR(RANK('Ref. Cuotas'!H999,'Ref. Cuotas'!H:H,0)+COUNTIF('Ref. Cuotas'!$H$7:'Ref. Cuotas'!H999,'Ref. Cuotas'!H999)-1,"")</f>
        <v>1913</v>
      </c>
      <c r="AJ1000" s="7">
        <f>IFERROR(RANK('Ref. Cuotas'!I999,'Ref. Cuotas'!I:I,0)+COUNTIF('Ref. Cuotas'!$I$7:'Ref. Cuotas'!I999,'Ref. Cuotas'!I999)-1,"")</f>
        <v>1670</v>
      </c>
      <c r="AK1000" s="7">
        <f>IFERROR(RANK('Ref. Cuotas'!J999,'Ref. Cuotas'!J:J,0)+COUNTIF('Ref. Cuotas'!$J$7:'Ref. Cuotas'!J999,'Ref. Cuotas'!J999)-1,"")</f>
        <v>1482</v>
      </c>
      <c r="AL1000" s="7">
        <f>IFERROR(RANK('Ref. Cuotas'!K999,'Ref. Cuotas'!K:K,0)+COUNTIF('Ref. Cuotas'!$K$7:'Ref. Cuotas'!K999,'Ref. Cuotas'!K999)-1,"")</f>
        <v>931</v>
      </c>
      <c r="AM1000" s="7">
        <f>IFERROR(RANK('Ref. Cuotas'!L999,'Ref. Cuotas'!L:L,0)+COUNTIF('Ref. Cuotas'!$L$7:'Ref. Cuotas'!L999,'Ref. Cuotas'!L999)-1,"")</f>
        <v>2332</v>
      </c>
      <c r="AN1000" s="7">
        <f>IFERROR(RANK('Ref. Cuotas'!M999,'Ref. Cuotas'!M:M,0)+COUNTIF('Ref. Cuotas'!$M$7:'Ref. Cuotas'!M999,'Ref. Cuotas'!M999)-1,"")</f>
        <v>392</v>
      </c>
      <c r="AO1000" s="7">
        <f>IFERROR(RANK('Ref. Cuotas'!H999,'Ref. Cuotas'!H:H,1)+COUNTIF('Ref. Cuotas'!$H$7:'Ref. Cuotas'!H999,'Ref. Cuotas'!H999)-1,"")</f>
        <v>890</v>
      </c>
      <c r="AP1000" s="7">
        <f>IFERROR(RANK('Ref. Cuotas'!J999,'Ref. Cuotas'!J:J,1)+COUNTIF('Ref. Cuotas'!$J$7:'Ref. Cuotas'!J999,'Ref. Cuotas'!J999)-1,"")</f>
        <v>657</v>
      </c>
      <c r="AQ1000" s="7">
        <f>IFERROR(RANK('Ref. Cuotas'!K999,'Ref. Cuotas'!K:K,1)+COUNTIF('Ref. Cuotas'!$K$7:'Ref. Cuotas'!K999,'Ref. Cuotas'!K999)-1,"")</f>
        <v>1872</v>
      </c>
    </row>
    <row r="1001" spans="31:43" ht="17.25" customHeight="1" x14ac:dyDescent="0.3">
      <c r="AE1001" s="5" t="s">
        <v>996</v>
      </c>
      <c r="AF1001" s="5" t="s">
        <v>4086</v>
      </c>
      <c r="AG1001" s="6" t="s">
        <v>4056</v>
      </c>
      <c r="AH1001" s="6" t="s">
        <v>4094</v>
      </c>
      <c r="AI1001" s="7">
        <f>IFERROR(RANK('Ref. Cuotas'!H1000,'Ref. Cuotas'!H:H,0)+COUNTIF('Ref. Cuotas'!$H$7:'Ref. Cuotas'!H1000,'Ref. Cuotas'!H1000)-1,"")</f>
        <v>1827</v>
      </c>
      <c r="AJ1001" s="7">
        <f>IFERROR(RANK('Ref. Cuotas'!I1000,'Ref. Cuotas'!I:I,0)+COUNTIF('Ref. Cuotas'!$I$7:'Ref. Cuotas'!I1000,'Ref. Cuotas'!I1000)-1,"")</f>
        <v>1671</v>
      </c>
      <c r="AK1001" s="7">
        <f>IFERROR(RANK('Ref. Cuotas'!J1000,'Ref. Cuotas'!J:J,0)+COUNTIF('Ref. Cuotas'!$J$7:'Ref. Cuotas'!J1000,'Ref. Cuotas'!J1000)-1,"")</f>
        <v>1483</v>
      </c>
      <c r="AL1001" s="7">
        <f>IFERROR(RANK('Ref. Cuotas'!K1000,'Ref. Cuotas'!K:K,0)+COUNTIF('Ref. Cuotas'!$K$7:'Ref. Cuotas'!K1000,'Ref. Cuotas'!K1000)-1,"")</f>
        <v>1686</v>
      </c>
      <c r="AM1001" s="7">
        <f>IFERROR(RANK('Ref. Cuotas'!L1000,'Ref. Cuotas'!L:L,0)+COUNTIF('Ref. Cuotas'!$L$7:'Ref. Cuotas'!L1000,'Ref. Cuotas'!L1000)-1,"")</f>
        <v>2333</v>
      </c>
      <c r="AN1001" s="7">
        <f>IFERROR(RANK('Ref. Cuotas'!M1000,'Ref. Cuotas'!M:M,0)+COUNTIF('Ref. Cuotas'!$M$7:'Ref. Cuotas'!M1000,'Ref. Cuotas'!M1000)-1,"")</f>
        <v>393</v>
      </c>
      <c r="AO1001" s="7">
        <f>IFERROR(RANK('Ref. Cuotas'!H1000,'Ref. Cuotas'!H:H,1)+COUNTIF('Ref. Cuotas'!$H$7:'Ref. Cuotas'!H1000,'Ref. Cuotas'!H1000)-1,"")</f>
        <v>976</v>
      </c>
      <c r="AP1001" s="7">
        <f>IFERROR(RANK('Ref. Cuotas'!J1000,'Ref. Cuotas'!J:J,1)+COUNTIF('Ref. Cuotas'!$J$7:'Ref. Cuotas'!J1000,'Ref. Cuotas'!J1000)-1,"")</f>
        <v>658</v>
      </c>
      <c r="AQ1001" s="7">
        <f>IFERROR(RANK('Ref. Cuotas'!K1000,'Ref. Cuotas'!K:K,1)+COUNTIF('Ref. Cuotas'!$K$7:'Ref. Cuotas'!K1000,'Ref. Cuotas'!K1000)-1,"")</f>
        <v>1117</v>
      </c>
    </row>
    <row r="1002" spans="31:43" ht="17.25" customHeight="1" x14ac:dyDescent="0.3">
      <c r="AE1002" s="5" t="s">
        <v>997</v>
      </c>
      <c r="AF1002" s="5" t="s">
        <v>4087</v>
      </c>
      <c r="AG1002" s="6" t="s">
        <v>4057</v>
      </c>
      <c r="AH1002" s="6" t="s">
        <v>4092</v>
      </c>
      <c r="AI1002" s="7">
        <f>IFERROR(RANK('Ref. Cuotas'!H1001,'Ref. Cuotas'!H:H,0)+COUNTIF('Ref. Cuotas'!$H$7:'Ref. Cuotas'!H1001,'Ref. Cuotas'!H1001)-1,"")</f>
        <v>1888</v>
      </c>
      <c r="AJ1002" s="7">
        <f>IFERROR(RANK('Ref. Cuotas'!I1001,'Ref. Cuotas'!I:I,0)+COUNTIF('Ref. Cuotas'!$I$7:'Ref. Cuotas'!I1001,'Ref. Cuotas'!I1001)-1,"")</f>
        <v>844</v>
      </c>
      <c r="AK1002" s="7">
        <f>IFERROR(RANK('Ref. Cuotas'!J1001,'Ref. Cuotas'!J:J,0)+COUNTIF('Ref. Cuotas'!$J$7:'Ref. Cuotas'!J1001,'Ref. Cuotas'!J1001)-1,"")</f>
        <v>1484</v>
      </c>
      <c r="AL1002" s="7">
        <f>IFERROR(RANK('Ref. Cuotas'!K1001,'Ref. Cuotas'!K:K,0)+COUNTIF('Ref. Cuotas'!$K$7:'Ref. Cuotas'!K1001,'Ref. Cuotas'!K1001)-1,"")</f>
        <v>1027</v>
      </c>
      <c r="AM1002" s="7">
        <f>IFERROR(RANK('Ref. Cuotas'!L1001,'Ref. Cuotas'!L:L,0)+COUNTIF('Ref. Cuotas'!$L$7:'Ref. Cuotas'!L1001,'Ref. Cuotas'!L1001)-1,"")</f>
        <v>911</v>
      </c>
      <c r="AN1002" s="7">
        <f>IFERROR(RANK('Ref. Cuotas'!M1001,'Ref. Cuotas'!M:M,0)+COUNTIF('Ref. Cuotas'!$M$7:'Ref. Cuotas'!M1001,'Ref. Cuotas'!M1001)-1,"")</f>
        <v>394</v>
      </c>
      <c r="AO1002" s="7">
        <f>IFERROR(RANK('Ref. Cuotas'!H1001,'Ref. Cuotas'!H:H,1)+COUNTIF('Ref. Cuotas'!$H$7:'Ref. Cuotas'!H1001,'Ref. Cuotas'!H1001)-1,"")</f>
        <v>915</v>
      </c>
      <c r="AP1002" s="7">
        <f>IFERROR(RANK('Ref. Cuotas'!J1001,'Ref. Cuotas'!J:J,1)+COUNTIF('Ref. Cuotas'!$J$7:'Ref. Cuotas'!J1001,'Ref. Cuotas'!J1001)-1,"")</f>
        <v>659</v>
      </c>
      <c r="AQ1002" s="7">
        <f>IFERROR(RANK('Ref. Cuotas'!K1001,'Ref. Cuotas'!K:K,1)+COUNTIF('Ref. Cuotas'!$K$7:'Ref. Cuotas'!K1001,'Ref. Cuotas'!K1001)-1,"")</f>
        <v>1776</v>
      </c>
    </row>
    <row r="1003" spans="31:43" ht="17.25" customHeight="1" x14ac:dyDescent="0.3">
      <c r="AE1003" s="5" t="s">
        <v>998</v>
      </c>
      <c r="AF1003" s="5" t="s">
        <v>4518</v>
      </c>
      <c r="AG1003" s="6" t="s">
        <v>4057</v>
      </c>
      <c r="AH1003" s="6" t="s">
        <v>4188</v>
      </c>
      <c r="AI1003" s="7">
        <f>IFERROR(RANK('Ref. Cuotas'!H1002,'Ref. Cuotas'!H:H,0)+COUNTIF('Ref. Cuotas'!$H$7:'Ref. Cuotas'!H1002,'Ref. Cuotas'!H1002)-1,"")</f>
        <v>1944</v>
      </c>
      <c r="AJ1003" s="7">
        <f>IFERROR(RANK('Ref. Cuotas'!I1002,'Ref. Cuotas'!I:I,0)+COUNTIF('Ref. Cuotas'!$I$7:'Ref. Cuotas'!I1002,'Ref. Cuotas'!I1002)-1,"")</f>
        <v>1672</v>
      </c>
      <c r="AK1003" s="7">
        <f>IFERROR(RANK('Ref. Cuotas'!J1002,'Ref. Cuotas'!J:J,0)+COUNTIF('Ref. Cuotas'!$J$7:'Ref. Cuotas'!J1002,'Ref. Cuotas'!J1002)-1,"")</f>
        <v>1485</v>
      </c>
      <c r="AL1003" s="7">
        <f>IFERROR(RANK('Ref. Cuotas'!K1002,'Ref. Cuotas'!K:K,0)+COUNTIF('Ref. Cuotas'!$K$7:'Ref. Cuotas'!K1002,'Ref. Cuotas'!K1002)-1,"")</f>
        <v>1965</v>
      </c>
      <c r="AM1003" s="7">
        <f>IFERROR(RANK('Ref. Cuotas'!L1002,'Ref. Cuotas'!L:L,0)+COUNTIF('Ref. Cuotas'!$L$7:'Ref. Cuotas'!L1002,'Ref. Cuotas'!L1002)-1,"")</f>
        <v>1367</v>
      </c>
      <c r="AN1003" s="7">
        <f>IFERROR(RANK('Ref. Cuotas'!M1002,'Ref. Cuotas'!M:M,0)+COUNTIF('Ref. Cuotas'!$M$7:'Ref. Cuotas'!M1002,'Ref. Cuotas'!M1002)-1,"")</f>
        <v>1667</v>
      </c>
      <c r="AO1003" s="7">
        <f>IFERROR(RANK('Ref. Cuotas'!H1002,'Ref. Cuotas'!H:H,1)+COUNTIF('Ref. Cuotas'!$H$7:'Ref. Cuotas'!H1002,'Ref. Cuotas'!H1002)-1,"")</f>
        <v>859</v>
      </c>
      <c r="AP1003" s="7">
        <f>IFERROR(RANK('Ref. Cuotas'!J1002,'Ref. Cuotas'!J:J,1)+COUNTIF('Ref. Cuotas'!$J$7:'Ref. Cuotas'!J1002,'Ref. Cuotas'!J1002)-1,"")</f>
        <v>660</v>
      </c>
      <c r="AQ1003" s="7">
        <f>IFERROR(RANK('Ref. Cuotas'!K1002,'Ref. Cuotas'!K:K,1)+COUNTIF('Ref. Cuotas'!$K$7:'Ref. Cuotas'!K1002,'Ref. Cuotas'!K1002)-1,"")</f>
        <v>838</v>
      </c>
    </row>
    <row r="1004" spans="31:43" ht="17.25" customHeight="1" x14ac:dyDescent="0.3">
      <c r="AE1004" s="5" t="s">
        <v>999</v>
      </c>
      <c r="AF1004" s="5" t="s">
        <v>4519</v>
      </c>
      <c r="AG1004" s="6" t="s">
        <v>4057</v>
      </c>
      <c r="AH1004" s="6" t="s">
        <v>4189</v>
      </c>
      <c r="AI1004" s="7">
        <f>IFERROR(RANK('Ref. Cuotas'!H1003,'Ref. Cuotas'!H:H,0)+COUNTIF('Ref. Cuotas'!$H$7:'Ref. Cuotas'!H1003,'Ref. Cuotas'!H1003)-1,"")</f>
        <v>2011</v>
      </c>
      <c r="AJ1004" s="7">
        <f>IFERROR(RANK('Ref. Cuotas'!I1003,'Ref. Cuotas'!I:I,0)+COUNTIF('Ref. Cuotas'!$I$7:'Ref. Cuotas'!I1003,'Ref. Cuotas'!I1003)-1,"")</f>
        <v>1673</v>
      </c>
      <c r="AK1004" s="7">
        <f>IFERROR(RANK('Ref. Cuotas'!J1003,'Ref. Cuotas'!J:J,0)+COUNTIF('Ref. Cuotas'!$J$7:'Ref. Cuotas'!J1003,'Ref. Cuotas'!J1003)-1,"")</f>
        <v>220</v>
      </c>
      <c r="AL1004" s="7">
        <f>IFERROR(RANK('Ref. Cuotas'!K1003,'Ref. Cuotas'!K:K,0)+COUNTIF('Ref. Cuotas'!$K$7:'Ref. Cuotas'!K1003,'Ref. Cuotas'!K1003)-1,"")</f>
        <v>509</v>
      </c>
      <c r="AM1004" s="7">
        <f>IFERROR(RANK('Ref. Cuotas'!L1003,'Ref. Cuotas'!L:L,0)+COUNTIF('Ref. Cuotas'!$L$7:'Ref. Cuotas'!L1003,'Ref. Cuotas'!L1003)-1,"")</f>
        <v>2334</v>
      </c>
      <c r="AN1004" s="7">
        <f>IFERROR(RANK('Ref. Cuotas'!M1003,'Ref. Cuotas'!M:M,0)+COUNTIF('Ref. Cuotas'!$M$7:'Ref. Cuotas'!M1003,'Ref. Cuotas'!M1003)-1,"")</f>
        <v>395</v>
      </c>
      <c r="AO1004" s="7">
        <f>IFERROR(RANK('Ref. Cuotas'!H1003,'Ref. Cuotas'!H:H,1)+COUNTIF('Ref. Cuotas'!$H$7:'Ref. Cuotas'!H1003,'Ref. Cuotas'!H1003)-1,"")</f>
        <v>792</v>
      </c>
      <c r="AP1004" s="7">
        <f>IFERROR(RANK('Ref. Cuotas'!J1003,'Ref. Cuotas'!J:J,1)+COUNTIF('Ref. Cuotas'!$J$7:'Ref. Cuotas'!J1003,'Ref. Cuotas'!J1003)-1,"")</f>
        <v>2583</v>
      </c>
      <c r="AQ1004" s="7">
        <f>IFERROR(RANK('Ref. Cuotas'!K1003,'Ref. Cuotas'!K:K,1)+COUNTIF('Ref. Cuotas'!$K$7:'Ref. Cuotas'!K1003,'Ref. Cuotas'!K1003)-1,"")</f>
        <v>2294</v>
      </c>
    </row>
    <row r="1005" spans="31:43" ht="17.25" customHeight="1" x14ac:dyDescent="0.3">
      <c r="AE1005" s="5" t="s">
        <v>1000</v>
      </c>
      <c r="AF1005" s="5" t="s">
        <v>4520</v>
      </c>
      <c r="AG1005" s="6" t="s">
        <v>4057</v>
      </c>
      <c r="AH1005" s="6" t="s">
        <v>4094</v>
      </c>
      <c r="AI1005" s="7">
        <f>IFERROR(RANK('Ref. Cuotas'!H1004,'Ref. Cuotas'!H:H,0)+COUNTIF('Ref. Cuotas'!$H$7:'Ref. Cuotas'!H1004,'Ref. Cuotas'!H1004)-1,"")</f>
        <v>1895</v>
      </c>
      <c r="AJ1005" s="7">
        <f>IFERROR(RANK('Ref. Cuotas'!I1004,'Ref. Cuotas'!I:I,0)+COUNTIF('Ref. Cuotas'!$I$7:'Ref. Cuotas'!I1004,'Ref. Cuotas'!I1004)-1,"")</f>
        <v>1674</v>
      </c>
      <c r="AK1005" s="7">
        <f>IFERROR(RANK('Ref. Cuotas'!J1004,'Ref. Cuotas'!J:J,0)+COUNTIF('Ref. Cuotas'!$J$7:'Ref. Cuotas'!J1004,'Ref. Cuotas'!J1004)-1,"")</f>
        <v>1486</v>
      </c>
      <c r="AL1005" s="7">
        <f>IFERROR(RANK('Ref. Cuotas'!K1004,'Ref. Cuotas'!K:K,0)+COUNTIF('Ref. Cuotas'!$K$7:'Ref. Cuotas'!K1004,'Ref. Cuotas'!K1004)-1,"")</f>
        <v>2152</v>
      </c>
      <c r="AM1005" s="7">
        <f>IFERROR(RANK('Ref. Cuotas'!L1004,'Ref. Cuotas'!L:L,0)+COUNTIF('Ref. Cuotas'!$L$7:'Ref. Cuotas'!L1004,'Ref. Cuotas'!L1004)-1,"")</f>
        <v>2335</v>
      </c>
      <c r="AN1005" s="7">
        <f>IFERROR(RANK('Ref. Cuotas'!M1004,'Ref. Cuotas'!M:M,0)+COUNTIF('Ref. Cuotas'!$M$7:'Ref. Cuotas'!M1004,'Ref. Cuotas'!M1004)-1,"")</f>
        <v>396</v>
      </c>
      <c r="AO1005" s="7">
        <f>IFERROR(RANK('Ref. Cuotas'!H1004,'Ref. Cuotas'!H:H,1)+COUNTIF('Ref. Cuotas'!$H$7:'Ref. Cuotas'!H1004,'Ref. Cuotas'!H1004)-1,"")</f>
        <v>908</v>
      </c>
      <c r="AP1005" s="7">
        <f>IFERROR(RANK('Ref. Cuotas'!J1004,'Ref. Cuotas'!J:J,1)+COUNTIF('Ref. Cuotas'!$J$7:'Ref. Cuotas'!J1004,'Ref. Cuotas'!J1004)-1,"")</f>
        <v>661</v>
      </c>
      <c r="AQ1005" s="7">
        <f>IFERROR(RANK('Ref. Cuotas'!K1004,'Ref. Cuotas'!K:K,1)+COUNTIF('Ref. Cuotas'!$K$7:'Ref. Cuotas'!K1004,'Ref. Cuotas'!K1004)-1,"")</f>
        <v>651</v>
      </c>
    </row>
    <row r="1006" spans="31:43" ht="17.25" customHeight="1" x14ac:dyDescent="0.3">
      <c r="AE1006" s="5" t="s">
        <v>1001</v>
      </c>
      <c r="AF1006" s="5" t="s">
        <v>4521</v>
      </c>
      <c r="AG1006" s="6" t="s">
        <v>4219</v>
      </c>
      <c r="AH1006" s="6" t="s">
        <v>4092</v>
      </c>
      <c r="AI1006" s="7">
        <f>IFERROR(RANK('Ref. Cuotas'!H1005,'Ref. Cuotas'!H:H,0)+COUNTIF('Ref. Cuotas'!$H$7:'Ref. Cuotas'!H1005,'Ref. Cuotas'!H1005)-1,"")</f>
        <v>1809</v>
      </c>
      <c r="AJ1006" s="7">
        <f>IFERROR(RANK('Ref. Cuotas'!I1005,'Ref. Cuotas'!I:I,0)+COUNTIF('Ref. Cuotas'!$I$7:'Ref. Cuotas'!I1005,'Ref. Cuotas'!I1005)-1,"")</f>
        <v>1675</v>
      </c>
      <c r="AK1006" s="7">
        <f>IFERROR(RANK('Ref. Cuotas'!J1005,'Ref. Cuotas'!J:J,0)+COUNTIF('Ref. Cuotas'!$J$7:'Ref. Cuotas'!J1005,'Ref. Cuotas'!J1005)-1,"")</f>
        <v>1487</v>
      </c>
      <c r="AL1006" s="7">
        <f>IFERROR(RANK('Ref. Cuotas'!K1005,'Ref. Cuotas'!K:K,0)+COUNTIF('Ref. Cuotas'!$K$7:'Ref. Cuotas'!K1005,'Ref. Cuotas'!K1005)-1,"")</f>
        <v>1140</v>
      </c>
      <c r="AM1006" s="7">
        <f>IFERROR(RANK('Ref. Cuotas'!L1005,'Ref. Cuotas'!L:L,0)+COUNTIF('Ref. Cuotas'!$L$7:'Ref. Cuotas'!L1005,'Ref. Cuotas'!L1005)-1,"")</f>
        <v>753</v>
      </c>
      <c r="AN1006" s="7">
        <f>IFERROR(RANK('Ref. Cuotas'!M1005,'Ref. Cuotas'!M:M,0)+COUNTIF('Ref. Cuotas'!$M$7:'Ref. Cuotas'!M1005,'Ref. Cuotas'!M1005)-1,"")</f>
        <v>397</v>
      </c>
      <c r="AO1006" s="7">
        <f>IFERROR(RANK('Ref. Cuotas'!H1005,'Ref. Cuotas'!H:H,1)+COUNTIF('Ref. Cuotas'!$H$7:'Ref. Cuotas'!H1005,'Ref. Cuotas'!H1005)-1,"")</f>
        <v>994</v>
      </c>
      <c r="AP1006" s="7">
        <f>IFERROR(RANK('Ref. Cuotas'!J1005,'Ref. Cuotas'!J:J,1)+COUNTIF('Ref. Cuotas'!$J$7:'Ref. Cuotas'!J1005,'Ref. Cuotas'!J1005)-1,"")</f>
        <v>662</v>
      </c>
      <c r="AQ1006" s="7">
        <f>IFERROR(RANK('Ref. Cuotas'!K1005,'Ref. Cuotas'!K:K,1)+COUNTIF('Ref. Cuotas'!$K$7:'Ref. Cuotas'!K1005,'Ref. Cuotas'!K1005)-1,"")</f>
        <v>1663</v>
      </c>
    </row>
    <row r="1007" spans="31:43" ht="17.25" customHeight="1" x14ac:dyDescent="0.3">
      <c r="AE1007" s="5" t="s">
        <v>1002</v>
      </c>
      <c r="AF1007" s="5" t="s">
        <v>4522</v>
      </c>
      <c r="AG1007" s="6" t="s">
        <v>4219</v>
      </c>
      <c r="AH1007" s="6" t="s">
        <v>4188</v>
      </c>
      <c r="AI1007" s="7">
        <f>IFERROR(RANK('Ref. Cuotas'!H1006,'Ref. Cuotas'!H:H,0)+COUNTIF('Ref. Cuotas'!$H$7:'Ref. Cuotas'!H1006,'Ref. Cuotas'!H1006)-1,"")</f>
        <v>1731</v>
      </c>
      <c r="AJ1007" s="7">
        <f>IFERROR(RANK('Ref. Cuotas'!I1006,'Ref. Cuotas'!I:I,0)+COUNTIF('Ref. Cuotas'!$I$7:'Ref. Cuotas'!I1006,'Ref. Cuotas'!I1006)-1,"")</f>
        <v>1676</v>
      </c>
      <c r="AK1007" s="7">
        <f>IFERROR(RANK('Ref. Cuotas'!J1006,'Ref. Cuotas'!J:J,0)+COUNTIF('Ref. Cuotas'!$J$7:'Ref. Cuotas'!J1006,'Ref. Cuotas'!J1006)-1,"")</f>
        <v>1488</v>
      </c>
      <c r="AL1007" s="7">
        <f>IFERROR(RANK('Ref. Cuotas'!K1006,'Ref. Cuotas'!K:K,0)+COUNTIF('Ref. Cuotas'!$K$7:'Ref. Cuotas'!K1006,'Ref. Cuotas'!K1006)-1,"")</f>
        <v>1583</v>
      </c>
      <c r="AM1007" s="7">
        <f>IFERROR(RANK('Ref. Cuotas'!L1006,'Ref. Cuotas'!L:L,0)+COUNTIF('Ref. Cuotas'!$L$7:'Ref. Cuotas'!L1006,'Ref. Cuotas'!L1006)-1,"")</f>
        <v>1144</v>
      </c>
      <c r="AN1007" s="7">
        <f>IFERROR(RANK('Ref. Cuotas'!M1006,'Ref. Cuotas'!M:M,0)+COUNTIF('Ref. Cuotas'!$M$7:'Ref. Cuotas'!M1006,'Ref. Cuotas'!M1006)-1,"")</f>
        <v>1668</v>
      </c>
      <c r="AO1007" s="7">
        <f>IFERROR(RANK('Ref. Cuotas'!H1006,'Ref. Cuotas'!H:H,1)+COUNTIF('Ref. Cuotas'!$H$7:'Ref. Cuotas'!H1006,'Ref. Cuotas'!H1006)-1,"")</f>
        <v>1072</v>
      </c>
      <c r="AP1007" s="7">
        <f>IFERROR(RANK('Ref. Cuotas'!J1006,'Ref. Cuotas'!J:J,1)+COUNTIF('Ref. Cuotas'!$J$7:'Ref. Cuotas'!J1006,'Ref. Cuotas'!J1006)-1,"")</f>
        <v>663</v>
      </c>
      <c r="AQ1007" s="7">
        <f>IFERROR(RANK('Ref. Cuotas'!K1006,'Ref. Cuotas'!K:K,1)+COUNTIF('Ref. Cuotas'!$K$7:'Ref. Cuotas'!K1006,'Ref. Cuotas'!K1006)-1,"")</f>
        <v>1220</v>
      </c>
    </row>
    <row r="1008" spans="31:43" ht="17.25" customHeight="1" x14ac:dyDescent="0.3">
      <c r="AE1008" s="5" t="s">
        <v>1003</v>
      </c>
      <c r="AF1008" s="5" t="s">
        <v>4523</v>
      </c>
      <c r="AG1008" s="6" t="s">
        <v>4219</v>
      </c>
      <c r="AH1008" s="6" t="s">
        <v>4189</v>
      </c>
      <c r="AI1008" s="7">
        <f>IFERROR(RANK('Ref. Cuotas'!H1007,'Ref. Cuotas'!H:H,0)+COUNTIF('Ref. Cuotas'!$H$7:'Ref. Cuotas'!H1007,'Ref. Cuotas'!H1007)-1,"")</f>
        <v>1812</v>
      </c>
      <c r="AJ1008" s="7">
        <f>IFERROR(RANK('Ref. Cuotas'!I1007,'Ref. Cuotas'!I:I,0)+COUNTIF('Ref. Cuotas'!$I$7:'Ref. Cuotas'!I1007,'Ref. Cuotas'!I1007)-1,"")</f>
        <v>198</v>
      </c>
      <c r="AK1008" s="7">
        <f>IFERROR(RANK('Ref. Cuotas'!J1007,'Ref. Cuotas'!J:J,0)+COUNTIF('Ref. Cuotas'!$J$7:'Ref. Cuotas'!J1007,'Ref. Cuotas'!J1007)-1,"")</f>
        <v>171</v>
      </c>
      <c r="AL1008" s="7">
        <f>IFERROR(RANK('Ref. Cuotas'!K1007,'Ref. Cuotas'!K:K,0)+COUNTIF('Ref. Cuotas'!$K$7:'Ref. Cuotas'!K1007,'Ref. Cuotas'!K1007)-1,"")</f>
        <v>506</v>
      </c>
      <c r="AM1008" s="7">
        <f>IFERROR(RANK('Ref. Cuotas'!L1007,'Ref. Cuotas'!L:L,0)+COUNTIF('Ref. Cuotas'!$L$7:'Ref. Cuotas'!L1007,'Ref. Cuotas'!L1007)-1,"")</f>
        <v>2336</v>
      </c>
      <c r="AN1008" s="7">
        <f>IFERROR(RANK('Ref. Cuotas'!M1007,'Ref. Cuotas'!M:M,0)+COUNTIF('Ref. Cuotas'!$M$7:'Ref. Cuotas'!M1007,'Ref. Cuotas'!M1007)-1,"")</f>
        <v>398</v>
      </c>
      <c r="AO1008" s="7">
        <f>IFERROR(RANK('Ref. Cuotas'!H1007,'Ref. Cuotas'!H:H,1)+COUNTIF('Ref. Cuotas'!$H$7:'Ref. Cuotas'!H1007,'Ref. Cuotas'!H1007)-1,"")</f>
        <v>991</v>
      </c>
      <c r="AP1008" s="7">
        <f>IFERROR(RANK('Ref. Cuotas'!J1007,'Ref. Cuotas'!J:J,1)+COUNTIF('Ref. Cuotas'!$J$7:'Ref. Cuotas'!J1007,'Ref. Cuotas'!J1007)-1,"")</f>
        <v>2632</v>
      </c>
      <c r="AQ1008" s="7">
        <f>IFERROR(RANK('Ref. Cuotas'!K1007,'Ref. Cuotas'!K:K,1)+COUNTIF('Ref. Cuotas'!$K$7:'Ref. Cuotas'!K1007,'Ref. Cuotas'!K1007)-1,"")</f>
        <v>2297</v>
      </c>
    </row>
    <row r="1009" spans="31:43" ht="17.25" customHeight="1" x14ac:dyDescent="0.3">
      <c r="AE1009" s="5" t="s">
        <v>1004</v>
      </c>
      <c r="AF1009" s="5" t="s">
        <v>4524</v>
      </c>
      <c r="AG1009" s="6" t="s">
        <v>4219</v>
      </c>
      <c r="AH1009" s="6" t="s">
        <v>4094</v>
      </c>
      <c r="AI1009" s="7">
        <f>IFERROR(RANK('Ref. Cuotas'!H1008,'Ref. Cuotas'!H:H,0)+COUNTIF('Ref. Cuotas'!$H$7:'Ref. Cuotas'!H1008,'Ref. Cuotas'!H1008)-1,"")</f>
        <v>1714</v>
      </c>
      <c r="AJ1009" s="7">
        <f>IFERROR(RANK('Ref. Cuotas'!I1008,'Ref. Cuotas'!I:I,0)+COUNTIF('Ref. Cuotas'!$I$7:'Ref. Cuotas'!I1008,'Ref. Cuotas'!I1008)-1,"")</f>
        <v>1677</v>
      </c>
      <c r="AK1009" s="7">
        <f>IFERROR(RANK('Ref. Cuotas'!J1008,'Ref. Cuotas'!J:J,0)+COUNTIF('Ref. Cuotas'!$J$7:'Ref. Cuotas'!J1008,'Ref. Cuotas'!J1008)-1,"")</f>
        <v>1489</v>
      </c>
      <c r="AL1009" s="7">
        <f>IFERROR(RANK('Ref. Cuotas'!K1008,'Ref. Cuotas'!K:K,0)+COUNTIF('Ref. Cuotas'!$K$7:'Ref. Cuotas'!K1008,'Ref. Cuotas'!K1008)-1,"")</f>
        <v>1604</v>
      </c>
      <c r="AM1009" s="7">
        <f>IFERROR(RANK('Ref. Cuotas'!L1008,'Ref. Cuotas'!L:L,0)+COUNTIF('Ref. Cuotas'!$L$7:'Ref. Cuotas'!L1008,'Ref. Cuotas'!L1008)-1,"")</f>
        <v>2109</v>
      </c>
      <c r="AN1009" s="7">
        <f>IFERROR(RANK('Ref. Cuotas'!M1008,'Ref. Cuotas'!M:M,0)+COUNTIF('Ref. Cuotas'!$M$7:'Ref. Cuotas'!M1008,'Ref. Cuotas'!M1008)-1,"")</f>
        <v>399</v>
      </c>
      <c r="AO1009" s="7">
        <f>IFERROR(RANK('Ref. Cuotas'!H1008,'Ref. Cuotas'!H:H,1)+COUNTIF('Ref. Cuotas'!$H$7:'Ref. Cuotas'!H1008,'Ref. Cuotas'!H1008)-1,"")</f>
        <v>1089</v>
      </c>
      <c r="AP1009" s="7">
        <f>IFERROR(RANK('Ref. Cuotas'!J1008,'Ref. Cuotas'!J:J,1)+COUNTIF('Ref. Cuotas'!$J$7:'Ref. Cuotas'!J1008,'Ref. Cuotas'!J1008)-1,"")</f>
        <v>664</v>
      </c>
      <c r="AQ1009" s="7">
        <f>IFERROR(RANK('Ref. Cuotas'!K1008,'Ref. Cuotas'!K:K,1)+COUNTIF('Ref. Cuotas'!$K$7:'Ref. Cuotas'!K1008,'Ref. Cuotas'!K1008)-1,"")</f>
        <v>1199</v>
      </c>
    </row>
    <row r="1010" spans="31:43" ht="17.25" customHeight="1" x14ac:dyDescent="0.3">
      <c r="AE1010" s="5" t="s">
        <v>1005</v>
      </c>
      <c r="AF1010" s="5" t="s">
        <v>4525</v>
      </c>
      <c r="AG1010" s="6" t="s">
        <v>4220</v>
      </c>
      <c r="AH1010" s="6" t="s">
        <v>4092</v>
      </c>
      <c r="AI1010" s="7">
        <f>IFERROR(RANK('Ref. Cuotas'!H1009,'Ref. Cuotas'!H:H,0)+COUNTIF('Ref. Cuotas'!$H$7:'Ref. Cuotas'!H1009,'Ref. Cuotas'!H1009)-1,"")</f>
        <v>75</v>
      </c>
      <c r="AJ1010" s="7">
        <f>IFERROR(RANK('Ref. Cuotas'!I1009,'Ref. Cuotas'!I:I,0)+COUNTIF('Ref. Cuotas'!$I$7:'Ref. Cuotas'!I1009,'Ref. Cuotas'!I1009)-1,"")</f>
        <v>774</v>
      </c>
      <c r="AK1010" s="7">
        <f>IFERROR(RANK('Ref. Cuotas'!J1009,'Ref. Cuotas'!J:J,0)+COUNTIF('Ref. Cuotas'!$J$7:'Ref. Cuotas'!J1009,'Ref. Cuotas'!J1009)-1,"")</f>
        <v>811</v>
      </c>
      <c r="AL1010" s="7">
        <f>IFERROR(RANK('Ref. Cuotas'!K1009,'Ref. Cuotas'!K:K,0)+COUNTIF('Ref. Cuotas'!$K$7:'Ref. Cuotas'!K1009,'Ref. Cuotas'!K1009)-1,"")</f>
        <v>1381</v>
      </c>
      <c r="AM1010" s="7">
        <f>IFERROR(RANK('Ref. Cuotas'!L1009,'Ref. Cuotas'!L:L,0)+COUNTIF('Ref. Cuotas'!$L$7:'Ref. Cuotas'!L1009,'Ref. Cuotas'!L1009)-1,"")</f>
        <v>1196</v>
      </c>
      <c r="AN1010" s="7">
        <f>IFERROR(RANK('Ref. Cuotas'!M1009,'Ref. Cuotas'!M:M,0)+COUNTIF('Ref. Cuotas'!$M$7:'Ref. Cuotas'!M1009,'Ref. Cuotas'!M1009)-1,"")</f>
        <v>1669</v>
      </c>
      <c r="AO1010" s="7">
        <f>IFERROR(RANK('Ref. Cuotas'!H1009,'Ref. Cuotas'!H:H,1)+COUNTIF('Ref. Cuotas'!$H$7:'Ref. Cuotas'!H1009,'Ref. Cuotas'!H1009)-1,"")</f>
        <v>2728</v>
      </c>
      <c r="AP1010" s="7">
        <f>IFERROR(RANK('Ref. Cuotas'!J1009,'Ref. Cuotas'!J:J,1)+COUNTIF('Ref. Cuotas'!$J$7:'Ref. Cuotas'!J1009,'Ref. Cuotas'!J1009)-1,"")</f>
        <v>1992</v>
      </c>
      <c r="AQ1010" s="7">
        <f>IFERROR(RANK('Ref. Cuotas'!K1009,'Ref. Cuotas'!K:K,1)+COUNTIF('Ref. Cuotas'!$K$7:'Ref. Cuotas'!K1009,'Ref. Cuotas'!K1009)-1,"")</f>
        <v>1422</v>
      </c>
    </row>
    <row r="1011" spans="31:43" ht="17.25" customHeight="1" x14ac:dyDescent="0.3">
      <c r="AE1011" s="5" t="s">
        <v>1006</v>
      </c>
      <c r="AF1011" s="5" t="s">
        <v>4526</v>
      </c>
      <c r="AG1011" s="6" t="s">
        <v>4220</v>
      </c>
      <c r="AH1011" s="6" t="s">
        <v>4188</v>
      </c>
      <c r="AI1011" s="7">
        <f>IFERROR(RANK('Ref. Cuotas'!H1010,'Ref. Cuotas'!H:H,0)+COUNTIF('Ref. Cuotas'!$H$7:'Ref. Cuotas'!H1010,'Ref. Cuotas'!H1010)-1,"")</f>
        <v>72</v>
      </c>
      <c r="AJ1011" s="7">
        <f>IFERROR(RANK('Ref. Cuotas'!I1010,'Ref. Cuotas'!I:I,0)+COUNTIF('Ref. Cuotas'!$I$7:'Ref. Cuotas'!I1010,'Ref. Cuotas'!I1010)-1,"")</f>
        <v>911</v>
      </c>
      <c r="AK1011" s="7">
        <f>IFERROR(RANK('Ref. Cuotas'!J1010,'Ref. Cuotas'!J:J,0)+COUNTIF('Ref. Cuotas'!$J$7:'Ref. Cuotas'!J1010,'Ref. Cuotas'!J1010)-1,"")</f>
        <v>1490</v>
      </c>
      <c r="AL1011" s="7">
        <f>IFERROR(RANK('Ref. Cuotas'!K1010,'Ref. Cuotas'!K:K,0)+COUNTIF('Ref. Cuotas'!$K$7:'Ref. Cuotas'!K1010,'Ref. Cuotas'!K1010)-1,"")</f>
        <v>2148</v>
      </c>
      <c r="AM1011" s="7">
        <f>IFERROR(RANK('Ref. Cuotas'!L1010,'Ref. Cuotas'!L:L,0)+COUNTIF('Ref. Cuotas'!$L$7:'Ref. Cuotas'!L1010,'Ref. Cuotas'!L1010)-1,"")</f>
        <v>1614</v>
      </c>
      <c r="AN1011" s="7">
        <f>IFERROR(RANK('Ref. Cuotas'!M1010,'Ref. Cuotas'!M:M,0)+COUNTIF('Ref. Cuotas'!$M$7:'Ref. Cuotas'!M1010,'Ref. Cuotas'!M1010)-1,"")</f>
        <v>1670</v>
      </c>
      <c r="AO1011" s="7">
        <f>IFERROR(RANK('Ref. Cuotas'!H1010,'Ref. Cuotas'!H:H,1)+COUNTIF('Ref. Cuotas'!$H$7:'Ref. Cuotas'!H1010,'Ref. Cuotas'!H1010)-1,"")</f>
        <v>2731</v>
      </c>
      <c r="AP1011" s="7">
        <f>IFERROR(RANK('Ref. Cuotas'!J1010,'Ref. Cuotas'!J:J,1)+COUNTIF('Ref. Cuotas'!$J$7:'Ref. Cuotas'!J1010,'Ref. Cuotas'!J1010)-1,"")</f>
        <v>665</v>
      </c>
      <c r="AQ1011" s="7">
        <f>IFERROR(RANK('Ref. Cuotas'!K1010,'Ref. Cuotas'!K:K,1)+COUNTIF('Ref. Cuotas'!$K$7:'Ref. Cuotas'!K1010,'Ref. Cuotas'!K1010)-1,"")</f>
        <v>655</v>
      </c>
    </row>
    <row r="1012" spans="31:43" ht="17.25" customHeight="1" x14ac:dyDescent="0.3">
      <c r="AE1012" s="5" t="s">
        <v>1007</v>
      </c>
      <c r="AF1012" s="5" t="s">
        <v>4527</v>
      </c>
      <c r="AG1012" s="6" t="s">
        <v>4220</v>
      </c>
      <c r="AH1012" s="6" t="s">
        <v>4094</v>
      </c>
      <c r="AI1012" s="7">
        <f>IFERROR(RANK('Ref. Cuotas'!H1011,'Ref. Cuotas'!H:H,0)+COUNTIF('Ref. Cuotas'!$H$7:'Ref. Cuotas'!H1011,'Ref. Cuotas'!H1011)-1,"")</f>
        <v>53</v>
      </c>
      <c r="AJ1012" s="7">
        <f>IFERROR(RANK('Ref. Cuotas'!I1011,'Ref. Cuotas'!I:I,0)+COUNTIF('Ref. Cuotas'!$I$7:'Ref. Cuotas'!I1011,'Ref. Cuotas'!I1011)-1,"")</f>
        <v>1678</v>
      </c>
      <c r="AK1012" s="7">
        <f>IFERROR(RANK('Ref. Cuotas'!J1011,'Ref. Cuotas'!J:J,0)+COUNTIF('Ref. Cuotas'!$J$7:'Ref. Cuotas'!J1011,'Ref. Cuotas'!J1011)-1,"")</f>
        <v>1491</v>
      </c>
      <c r="AL1012" s="7">
        <f>IFERROR(RANK('Ref. Cuotas'!K1011,'Ref. Cuotas'!K:K,0)+COUNTIF('Ref. Cuotas'!$K$7:'Ref. Cuotas'!K1011,'Ref. Cuotas'!K1011)-1,"")</f>
        <v>2010</v>
      </c>
      <c r="AM1012" s="7">
        <f>IFERROR(RANK('Ref. Cuotas'!L1011,'Ref. Cuotas'!L:L,0)+COUNTIF('Ref. Cuotas'!$L$7:'Ref. Cuotas'!L1011,'Ref. Cuotas'!L1011)-1,"")</f>
        <v>2337</v>
      </c>
      <c r="AN1012" s="7">
        <f>IFERROR(RANK('Ref. Cuotas'!M1011,'Ref. Cuotas'!M:M,0)+COUNTIF('Ref. Cuotas'!$M$7:'Ref. Cuotas'!M1011,'Ref. Cuotas'!M1011)-1,"")</f>
        <v>400</v>
      </c>
      <c r="AO1012" s="7">
        <f>IFERROR(RANK('Ref. Cuotas'!H1011,'Ref. Cuotas'!H:H,1)+COUNTIF('Ref. Cuotas'!$H$7:'Ref. Cuotas'!H1011,'Ref. Cuotas'!H1011)-1,"")</f>
        <v>2750</v>
      </c>
      <c r="AP1012" s="7">
        <f>IFERROR(RANK('Ref. Cuotas'!J1011,'Ref. Cuotas'!J:J,1)+COUNTIF('Ref. Cuotas'!$J$7:'Ref. Cuotas'!J1011,'Ref. Cuotas'!J1011)-1,"")</f>
        <v>666</v>
      </c>
      <c r="AQ1012" s="7">
        <f>IFERROR(RANK('Ref. Cuotas'!K1011,'Ref. Cuotas'!K:K,1)+COUNTIF('Ref. Cuotas'!$K$7:'Ref. Cuotas'!K1011,'Ref. Cuotas'!K1011)-1,"")</f>
        <v>793</v>
      </c>
    </row>
    <row r="1013" spans="31:43" ht="17.25" customHeight="1" x14ac:dyDescent="0.3">
      <c r="AE1013" s="5" t="s">
        <v>1008</v>
      </c>
      <c r="AF1013" s="5" t="s">
        <v>4528</v>
      </c>
      <c r="AG1013" s="6" t="s">
        <v>4220</v>
      </c>
      <c r="AH1013" s="6" t="s">
        <v>4190</v>
      </c>
      <c r="AI1013" s="7">
        <f>IFERROR(RANK('Ref. Cuotas'!H1012,'Ref. Cuotas'!H:H,0)+COUNTIF('Ref. Cuotas'!$H$7:'Ref. Cuotas'!H1012,'Ref. Cuotas'!H1012)-1,"")</f>
        <v>23</v>
      </c>
      <c r="AJ1013" s="7">
        <f>IFERROR(RANK('Ref. Cuotas'!I1012,'Ref. Cuotas'!I:I,0)+COUNTIF('Ref. Cuotas'!$I$7:'Ref. Cuotas'!I1012,'Ref. Cuotas'!I1012)-1,"")</f>
        <v>1679</v>
      </c>
      <c r="AK1013" s="7">
        <f>IFERROR(RANK('Ref. Cuotas'!J1012,'Ref. Cuotas'!J:J,0)+COUNTIF('Ref. Cuotas'!$J$7:'Ref. Cuotas'!J1012,'Ref. Cuotas'!J1012)-1,"")</f>
        <v>1492</v>
      </c>
      <c r="AL1013" s="7">
        <f>IFERROR(RANK('Ref. Cuotas'!K1012,'Ref. Cuotas'!K:K,0)+COUNTIF('Ref. Cuotas'!$K$7:'Ref. Cuotas'!K1012,'Ref. Cuotas'!K1012)-1,"")</f>
        <v>2675</v>
      </c>
      <c r="AM1013" s="7">
        <f>IFERROR(RANK('Ref. Cuotas'!L1012,'Ref. Cuotas'!L:L,0)+COUNTIF('Ref. Cuotas'!$L$7:'Ref. Cuotas'!L1012,'Ref. Cuotas'!L1012)-1,"")</f>
        <v>2672</v>
      </c>
      <c r="AN1013" s="7">
        <f>IFERROR(RANK('Ref. Cuotas'!M1012,'Ref. Cuotas'!M:M,0)+COUNTIF('Ref. Cuotas'!$M$7:'Ref. Cuotas'!M1012,'Ref. Cuotas'!M1012)-1,"")</f>
        <v>1671</v>
      </c>
      <c r="AO1013" s="7">
        <f>IFERROR(RANK('Ref. Cuotas'!H1012,'Ref. Cuotas'!H:H,1)+COUNTIF('Ref. Cuotas'!$H$7:'Ref. Cuotas'!H1012,'Ref. Cuotas'!H1012)-1,"")</f>
        <v>2780</v>
      </c>
      <c r="AP1013" s="7">
        <f>IFERROR(RANK('Ref. Cuotas'!J1012,'Ref. Cuotas'!J:J,1)+COUNTIF('Ref. Cuotas'!$J$7:'Ref. Cuotas'!J1012,'Ref. Cuotas'!J1012)-1,"")</f>
        <v>667</v>
      </c>
      <c r="AQ1013" s="7">
        <f>IFERROR(RANK('Ref. Cuotas'!K1012,'Ref. Cuotas'!K:K,1)+COUNTIF('Ref. Cuotas'!$K$7:'Ref. Cuotas'!K1012,'Ref. Cuotas'!K1012)-1,"")</f>
        <v>93</v>
      </c>
    </row>
    <row r="1014" spans="31:43" ht="17.25" customHeight="1" x14ac:dyDescent="0.3">
      <c r="AE1014" s="5" t="s">
        <v>1009</v>
      </c>
      <c r="AF1014" s="5" t="s">
        <v>4529</v>
      </c>
      <c r="AG1014" s="6" t="s">
        <v>4221</v>
      </c>
      <c r="AH1014" s="6" t="s">
        <v>4092</v>
      </c>
      <c r="AI1014" s="7">
        <f>IFERROR(RANK('Ref. Cuotas'!H1013,'Ref. Cuotas'!H:H,0)+COUNTIF('Ref. Cuotas'!$H$7:'Ref. Cuotas'!H1013,'Ref. Cuotas'!H1013)-1,"")</f>
        <v>1086</v>
      </c>
      <c r="AJ1014" s="7">
        <f>IFERROR(RANK('Ref. Cuotas'!I1013,'Ref. Cuotas'!I:I,0)+COUNTIF('Ref. Cuotas'!$I$7:'Ref. Cuotas'!I1013,'Ref. Cuotas'!I1013)-1,"")</f>
        <v>681</v>
      </c>
      <c r="AK1014" s="7">
        <f>IFERROR(RANK('Ref. Cuotas'!J1013,'Ref. Cuotas'!J:J,0)+COUNTIF('Ref. Cuotas'!$J$7:'Ref. Cuotas'!J1013,'Ref. Cuotas'!J1013)-1,"")</f>
        <v>654</v>
      </c>
      <c r="AL1014" s="7">
        <f>IFERROR(RANK('Ref. Cuotas'!K1013,'Ref. Cuotas'!K:K,0)+COUNTIF('Ref. Cuotas'!$K$7:'Ref. Cuotas'!K1013,'Ref. Cuotas'!K1013)-1,"")</f>
        <v>1219</v>
      </c>
      <c r="AM1014" s="7">
        <f>IFERROR(RANK('Ref. Cuotas'!L1013,'Ref. Cuotas'!L:L,0)+COUNTIF('Ref. Cuotas'!$L$7:'Ref. Cuotas'!L1013,'Ref. Cuotas'!L1013)-1,"")</f>
        <v>706</v>
      </c>
      <c r="AN1014" s="7">
        <f>IFERROR(RANK('Ref. Cuotas'!M1013,'Ref. Cuotas'!M:M,0)+COUNTIF('Ref. Cuotas'!$M$7:'Ref. Cuotas'!M1013,'Ref. Cuotas'!M1013)-1,"")</f>
        <v>1672</v>
      </c>
      <c r="AO1014" s="7">
        <f>IFERROR(RANK('Ref. Cuotas'!H1013,'Ref. Cuotas'!H:H,1)+COUNTIF('Ref. Cuotas'!$H$7:'Ref. Cuotas'!H1013,'Ref. Cuotas'!H1013)-1,"")</f>
        <v>1717</v>
      </c>
      <c r="AP1014" s="7">
        <f>IFERROR(RANK('Ref. Cuotas'!J1013,'Ref. Cuotas'!J:J,1)+COUNTIF('Ref. Cuotas'!$J$7:'Ref. Cuotas'!J1013,'Ref. Cuotas'!J1013)-1,"")</f>
        <v>2149</v>
      </c>
      <c r="AQ1014" s="7">
        <f>IFERROR(RANK('Ref. Cuotas'!K1013,'Ref. Cuotas'!K:K,1)+COUNTIF('Ref. Cuotas'!$K$7:'Ref. Cuotas'!K1013,'Ref. Cuotas'!K1013)-1,"")</f>
        <v>1584</v>
      </c>
    </row>
    <row r="1015" spans="31:43" ht="17.25" customHeight="1" x14ac:dyDescent="0.3">
      <c r="AE1015" s="5" t="s">
        <v>1010</v>
      </c>
      <c r="AF1015" s="5" t="s">
        <v>4530</v>
      </c>
      <c r="AG1015" s="6" t="s">
        <v>4221</v>
      </c>
      <c r="AH1015" s="6" t="s">
        <v>4188</v>
      </c>
      <c r="AI1015" s="7">
        <f>IFERROR(RANK('Ref. Cuotas'!H1014,'Ref. Cuotas'!H:H,0)+COUNTIF('Ref. Cuotas'!$H$7:'Ref. Cuotas'!H1014,'Ref. Cuotas'!H1014)-1,"")</f>
        <v>1230</v>
      </c>
      <c r="AJ1015" s="7">
        <f>IFERROR(RANK('Ref. Cuotas'!I1014,'Ref. Cuotas'!I:I,0)+COUNTIF('Ref. Cuotas'!$I$7:'Ref. Cuotas'!I1014,'Ref. Cuotas'!I1014)-1,"")</f>
        <v>1680</v>
      </c>
      <c r="AK1015" s="7">
        <f>IFERROR(RANK('Ref. Cuotas'!J1014,'Ref. Cuotas'!J:J,0)+COUNTIF('Ref. Cuotas'!$J$7:'Ref. Cuotas'!J1014,'Ref. Cuotas'!J1014)-1,"")</f>
        <v>1493</v>
      </c>
      <c r="AL1015" s="7">
        <f>IFERROR(RANK('Ref. Cuotas'!K1014,'Ref. Cuotas'!K:K,0)+COUNTIF('Ref. Cuotas'!$K$7:'Ref. Cuotas'!K1014,'Ref. Cuotas'!K1014)-1,"")</f>
        <v>1809</v>
      </c>
      <c r="AM1015" s="7">
        <f>IFERROR(RANK('Ref. Cuotas'!L1014,'Ref. Cuotas'!L:L,0)+COUNTIF('Ref. Cuotas'!$L$7:'Ref. Cuotas'!L1014,'Ref. Cuotas'!L1014)-1,"")</f>
        <v>1211</v>
      </c>
      <c r="AN1015" s="7">
        <f>IFERROR(RANK('Ref. Cuotas'!M1014,'Ref. Cuotas'!M:M,0)+COUNTIF('Ref. Cuotas'!$M$7:'Ref. Cuotas'!M1014,'Ref. Cuotas'!M1014)-1,"")</f>
        <v>1673</v>
      </c>
      <c r="AO1015" s="7">
        <f>IFERROR(RANK('Ref. Cuotas'!H1014,'Ref. Cuotas'!H:H,1)+COUNTIF('Ref. Cuotas'!$H$7:'Ref. Cuotas'!H1014,'Ref. Cuotas'!H1014)-1,"")</f>
        <v>1573</v>
      </c>
      <c r="AP1015" s="7">
        <f>IFERROR(RANK('Ref. Cuotas'!J1014,'Ref. Cuotas'!J:J,1)+COUNTIF('Ref. Cuotas'!$J$7:'Ref. Cuotas'!J1014,'Ref. Cuotas'!J1014)-1,"")</f>
        <v>668</v>
      </c>
      <c r="AQ1015" s="7">
        <f>IFERROR(RANK('Ref. Cuotas'!K1014,'Ref. Cuotas'!K:K,1)+COUNTIF('Ref. Cuotas'!$K$7:'Ref. Cuotas'!K1014,'Ref. Cuotas'!K1014)-1,"")</f>
        <v>994</v>
      </c>
    </row>
    <row r="1016" spans="31:43" ht="17.25" customHeight="1" x14ac:dyDescent="0.3">
      <c r="AE1016" s="5" t="s">
        <v>1011</v>
      </c>
      <c r="AF1016" s="5" t="s">
        <v>4531</v>
      </c>
      <c r="AG1016" s="6" t="s">
        <v>4221</v>
      </c>
      <c r="AH1016" s="6" t="s">
        <v>4189</v>
      </c>
      <c r="AI1016" s="7">
        <f>IFERROR(RANK('Ref. Cuotas'!H1015,'Ref. Cuotas'!H:H,0)+COUNTIF('Ref. Cuotas'!$H$7:'Ref. Cuotas'!H1015,'Ref. Cuotas'!H1015)-1,"")</f>
        <v>1743</v>
      </c>
      <c r="AJ1016" s="7">
        <f>IFERROR(RANK('Ref. Cuotas'!I1015,'Ref. Cuotas'!I:I,0)+COUNTIF('Ref. Cuotas'!$I$7:'Ref. Cuotas'!I1015,'Ref. Cuotas'!I1015)-1,"")</f>
        <v>1681</v>
      </c>
      <c r="AK1016" s="7">
        <f>IFERROR(RANK('Ref. Cuotas'!J1015,'Ref. Cuotas'!J:J,0)+COUNTIF('Ref. Cuotas'!$J$7:'Ref. Cuotas'!J1015,'Ref. Cuotas'!J1015)-1,"")</f>
        <v>1494</v>
      </c>
      <c r="AL1016" s="7">
        <f>IFERROR(RANK('Ref. Cuotas'!K1015,'Ref. Cuotas'!K:K,0)+COUNTIF('Ref. Cuotas'!$K$7:'Ref. Cuotas'!K1015,'Ref. Cuotas'!K1015)-1,"")</f>
        <v>946</v>
      </c>
      <c r="AM1016" s="7">
        <f>IFERROR(RANK('Ref. Cuotas'!L1015,'Ref. Cuotas'!L:L,0)+COUNTIF('Ref. Cuotas'!$L$7:'Ref. Cuotas'!L1015,'Ref. Cuotas'!L1015)-1,"")</f>
        <v>2338</v>
      </c>
      <c r="AN1016" s="7">
        <f>IFERROR(RANK('Ref. Cuotas'!M1015,'Ref. Cuotas'!M:M,0)+COUNTIF('Ref. Cuotas'!$M$7:'Ref. Cuotas'!M1015,'Ref. Cuotas'!M1015)-1,"")</f>
        <v>401</v>
      </c>
      <c r="AO1016" s="7">
        <f>IFERROR(RANK('Ref. Cuotas'!H1015,'Ref. Cuotas'!H:H,1)+COUNTIF('Ref. Cuotas'!$H$7:'Ref. Cuotas'!H1015,'Ref. Cuotas'!H1015)-1,"")</f>
        <v>1060</v>
      </c>
      <c r="AP1016" s="7">
        <f>IFERROR(RANK('Ref. Cuotas'!J1015,'Ref. Cuotas'!J:J,1)+COUNTIF('Ref. Cuotas'!$J$7:'Ref. Cuotas'!J1015,'Ref. Cuotas'!J1015)-1,"")</f>
        <v>669</v>
      </c>
      <c r="AQ1016" s="7">
        <f>IFERROR(RANK('Ref. Cuotas'!K1015,'Ref. Cuotas'!K:K,1)+COUNTIF('Ref. Cuotas'!$K$7:'Ref. Cuotas'!K1015,'Ref. Cuotas'!K1015)-1,"")</f>
        <v>1857</v>
      </c>
    </row>
    <row r="1017" spans="31:43" ht="17.25" customHeight="1" x14ac:dyDescent="0.3">
      <c r="AE1017" s="5" t="s">
        <v>1012</v>
      </c>
      <c r="AF1017" s="5" t="s">
        <v>4532</v>
      </c>
      <c r="AG1017" s="6" t="s">
        <v>4221</v>
      </c>
      <c r="AH1017" s="6" t="s">
        <v>4094</v>
      </c>
      <c r="AI1017" s="7">
        <f>IFERROR(RANK('Ref. Cuotas'!H1016,'Ref. Cuotas'!H:H,0)+COUNTIF('Ref. Cuotas'!$H$7:'Ref. Cuotas'!H1016,'Ref. Cuotas'!H1016)-1,"")</f>
        <v>1240</v>
      </c>
      <c r="AJ1017" s="7">
        <f>IFERROR(RANK('Ref. Cuotas'!I1016,'Ref. Cuotas'!I:I,0)+COUNTIF('Ref. Cuotas'!$I$7:'Ref. Cuotas'!I1016,'Ref. Cuotas'!I1016)-1,"")</f>
        <v>1682</v>
      </c>
      <c r="AK1017" s="7">
        <f>IFERROR(RANK('Ref. Cuotas'!J1016,'Ref. Cuotas'!J:J,0)+COUNTIF('Ref. Cuotas'!$J$7:'Ref. Cuotas'!J1016,'Ref. Cuotas'!J1016)-1,"")</f>
        <v>1495</v>
      </c>
      <c r="AL1017" s="7">
        <f>IFERROR(RANK('Ref. Cuotas'!K1016,'Ref. Cuotas'!K:K,0)+COUNTIF('Ref. Cuotas'!$K$7:'Ref. Cuotas'!K1016,'Ref. Cuotas'!K1016)-1,"")</f>
        <v>1795</v>
      </c>
      <c r="AM1017" s="7">
        <f>IFERROR(RANK('Ref. Cuotas'!L1016,'Ref. Cuotas'!L:L,0)+COUNTIF('Ref. Cuotas'!$L$7:'Ref. Cuotas'!L1016,'Ref. Cuotas'!L1016)-1,"")</f>
        <v>2339</v>
      </c>
      <c r="AN1017" s="7">
        <f>IFERROR(RANK('Ref. Cuotas'!M1016,'Ref. Cuotas'!M:M,0)+COUNTIF('Ref. Cuotas'!$M$7:'Ref. Cuotas'!M1016,'Ref. Cuotas'!M1016)-1,"")</f>
        <v>1674</v>
      </c>
      <c r="AO1017" s="7">
        <f>IFERROR(RANK('Ref. Cuotas'!H1016,'Ref. Cuotas'!H:H,1)+COUNTIF('Ref. Cuotas'!$H$7:'Ref. Cuotas'!H1016,'Ref. Cuotas'!H1016)-1,"")</f>
        <v>1563</v>
      </c>
      <c r="AP1017" s="7">
        <f>IFERROR(RANK('Ref. Cuotas'!J1016,'Ref. Cuotas'!J:J,1)+COUNTIF('Ref. Cuotas'!$J$7:'Ref. Cuotas'!J1016,'Ref. Cuotas'!J1016)-1,"")</f>
        <v>670</v>
      </c>
      <c r="AQ1017" s="7">
        <f>IFERROR(RANK('Ref. Cuotas'!K1016,'Ref. Cuotas'!K:K,1)+COUNTIF('Ref. Cuotas'!$K$7:'Ref. Cuotas'!K1016,'Ref. Cuotas'!K1016)-1,"")</f>
        <v>1008</v>
      </c>
    </row>
    <row r="1018" spans="31:43" ht="17.25" customHeight="1" x14ac:dyDescent="0.3">
      <c r="AE1018" s="5" t="s">
        <v>1013</v>
      </c>
      <c r="AF1018" s="5" t="s">
        <v>4533</v>
      </c>
      <c r="AG1018" s="6" t="s">
        <v>4221</v>
      </c>
      <c r="AH1018" s="6" t="s">
        <v>4190</v>
      </c>
      <c r="AI1018" s="7">
        <f>IFERROR(RANK('Ref. Cuotas'!H1017,'Ref. Cuotas'!H:H,0)+COUNTIF('Ref. Cuotas'!$H$7:'Ref. Cuotas'!H1017,'Ref. Cuotas'!H1017)-1,"")</f>
        <v>1513</v>
      </c>
      <c r="AJ1018" s="7">
        <f>IFERROR(RANK('Ref. Cuotas'!I1017,'Ref. Cuotas'!I:I,0)+COUNTIF('Ref. Cuotas'!$I$7:'Ref. Cuotas'!I1017,'Ref. Cuotas'!I1017)-1,"")</f>
        <v>370</v>
      </c>
      <c r="AK1018" s="7">
        <f>IFERROR(RANK('Ref. Cuotas'!J1017,'Ref. Cuotas'!J:J,0)+COUNTIF('Ref. Cuotas'!$J$7:'Ref. Cuotas'!J1017,'Ref. Cuotas'!J1017)-1,"")</f>
        <v>1496</v>
      </c>
      <c r="AL1018" s="7">
        <f>IFERROR(RANK('Ref. Cuotas'!K1017,'Ref. Cuotas'!K:K,0)+COUNTIF('Ref. Cuotas'!$K$7:'Ref. Cuotas'!K1017,'Ref. Cuotas'!K1017)-1,"")</f>
        <v>738</v>
      </c>
      <c r="AM1018" s="7">
        <f>IFERROR(RANK('Ref. Cuotas'!L1017,'Ref. Cuotas'!L:L,0)+COUNTIF('Ref. Cuotas'!$L$7:'Ref. Cuotas'!L1017,'Ref. Cuotas'!L1017)-1,"")</f>
        <v>1859</v>
      </c>
      <c r="AN1018" s="7">
        <f>IFERROR(RANK('Ref. Cuotas'!M1017,'Ref. Cuotas'!M:M,0)+COUNTIF('Ref. Cuotas'!$M$7:'Ref. Cuotas'!M1017,'Ref. Cuotas'!M1017)-1,"")</f>
        <v>42</v>
      </c>
      <c r="AO1018" s="7">
        <f>IFERROR(RANK('Ref. Cuotas'!H1017,'Ref. Cuotas'!H:H,1)+COUNTIF('Ref. Cuotas'!$H$7:'Ref. Cuotas'!H1017,'Ref. Cuotas'!H1017)-1,"")</f>
        <v>1290</v>
      </c>
      <c r="AP1018" s="7">
        <f>IFERROR(RANK('Ref. Cuotas'!J1017,'Ref. Cuotas'!J:J,1)+COUNTIF('Ref. Cuotas'!$J$7:'Ref. Cuotas'!J1017,'Ref. Cuotas'!J1017)-1,"")</f>
        <v>671</v>
      </c>
      <c r="AQ1018" s="7">
        <f>IFERROR(RANK('Ref. Cuotas'!K1017,'Ref. Cuotas'!K:K,1)+COUNTIF('Ref. Cuotas'!$K$7:'Ref. Cuotas'!K1017,'Ref. Cuotas'!K1017)-1,"")</f>
        <v>2065</v>
      </c>
    </row>
    <row r="1019" spans="31:43" ht="17.25" customHeight="1" x14ac:dyDescent="0.3">
      <c r="AE1019" s="5" t="s">
        <v>1014</v>
      </c>
      <c r="AF1019" s="5" t="s">
        <v>4534</v>
      </c>
      <c r="AG1019" s="6" t="s">
        <v>4222</v>
      </c>
      <c r="AH1019" s="6" t="s">
        <v>4092</v>
      </c>
      <c r="AI1019" s="7">
        <f>IFERROR(RANK('Ref. Cuotas'!H1018,'Ref. Cuotas'!H:H,0)+COUNTIF('Ref. Cuotas'!$H$7:'Ref. Cuotas'!H1018,'Ref. Cuotas'!H1018)-1,"")</f>
        <v>1346</v>
      </c>
      <c r="AJ1019" s="7">
        <f>IFERROR(RANK('Ref. Cuotas'!I1018,'Ref. Cuotas'!I:I,0)+COUNTIF('Ref. Cuotas'!$I$7:'Ref. Cuotas'!I1018,'Ref. Cuotas'!I1018)-1,"")</f>
        <v>542</v>
      </c>
      <c r="AK1019" s="7">
        <f>IFERROR(RANK('Ref. Cuotas'!J1018,'Ref. Cuotas'!J:J,0)+COUNTIF('Ref. Cuotas'!$J$7:'Ref. Cuotas'!J1018,'Ref. Cuotas'!J1018)-1,"")</f>
        <v>145</v>
      </c>
      <c r="AL1019" s="7">
        <f>IFERROR(RANK('Ref. Cuotas'!K1018,'Ref. Cuotas'!K:K,0)+COUNTIF('Ref. Cuotas'!$K$7:'Ref. Cuotas'!K1018,'Ref. Cuotas'!K1018)-1,"")</f>
        <v>533</v>
      </c>
      <c r="AM1019" s="7">
        <f>IFERROR(RANK('Ref. Cuotas'!L1018,'Ref. Cuotas'!L:L,0)+COUNTIF('Ref. Cuotas'!$L$7:'Ref. Cuotas'!L1018,'Ref. Cuotas'!L1018)-1,"")</f>
        <v>439</v>
      </c>
      <c r="AN1019" s="7">
        <f>IFERROR(RANK('Ref. Cuotas'!M1018,'Ref. Cuotas'!M:M,0)+COUNTIF('Ref. Cuotas'!$M$7:'Ref. Cuotas'!M1018,'Ref. Cuotas'!M1018)-1,"")</f>
        <v>1675</v>
      </c>
      <c r="AO1019" s="7">
        <f>IFERROR(RANK('Ref. Cuotas'!H1018,'Ref. Cuotas'!H:H,1)+COUNTIF('Ref. Cuotas'!$H$7:'Ref. Cuotas'!H1018,'Ref. Cuotas'!H1018)-1,"")</f>
        <v>1457</v>
      </c>
      <c r="AP1019" s="7">
        <f>IFERROR(RANK('Ref. Cuotas'!J1018,'Ref. Cuotas'!J:J,1)+COUNTIF('Ref. Cuotas'!$J$7:'Ref. Cuotas'!J1018,'Ref. Cuotas'!J1018)-1,"")</f>
        <v>2658</v>
      </c>
      <c r="AQ1019" s="7">
        <f>IFERROR(RANK('Ref. Cuotas'!K1018,'Ref. Cuotas'!K:K,1)+COUNTIF('Ref. Cuotas'!$K$7:'Ref. Cuotas'!K1018,'Ref. Cuotas'!K1018)-1,"")</f>
        <v>2270</v>
      </c>
    </row>
    <row r="1020" spans="31:43" ht="17.25" customHeight="1" x14ac:dyDescent="0.3">
      <c r="AE1020" s="5" t="s">
        <v>1015</v>
      </c>
      <c r="AF1020" s="5" t="s">
        <v>4535</v>
      </c>
      <c r="AG1020" s="6" t="s">
        <v>4222</v>
      </c>
      <c r="AH1020" s="6" t="s">
        <v>4188</v>
      </c>
      <c r="AI1020" s="7">
        <f>IFERROR(RANK('Ref. Cuotas'!H1019,'Ref. Cuotas'!H:H,0)+COUNTIF('Ref. Cuotas'!$H$7:'Ref. Cuotas'!H1019,'Ref. Cuotas'!H1019)-1,"")</f>
        <v>1369</v>
      </c>
      <c r="AJ1020" s="7">
        <f>IFERROR(RANK('Ref. Cuotas'!I1019,'Ref. Cuotas'!I:I,0)+COUNTIF('Ref. Cuotas'!$I$7:'Ref. Cuotas'!I1019,'Ref. Cuotas'!I1019)-1,"")</f>
        <v>1683</v>
      </c>
      <c r="AK1020" s="7">
        <f>IFERROR(RANK('Ref. Cuotas'!J1019,'Ref. Cuotas'!J:J,0)+COUNTIF('Ref. Cuotas'!$J$7:'Ref. Cuotas'!J1019,'Ref. Cuotas'!J1019)-1,"")</f>
        <v>1497</v>
      </c>
      <c r="AL1020" s="7">
        <f>IFERROR(RANK('Ref. Cuotas'!K1019,'Ref. Cuotas'!K:K,0)+COUNTIF('Ref. Cuotas'!$K$7:'Ref. Cuotas'!K1019,'Ref. Cuotas'!K1019)-1,"")</f>
        <v>1579</v>
      </c>
      <c r="AM1020" s="7">
        <f>IFERROR(RANK('Ref. Cuotas'!L1019,'Ref. Cuotas'!L:L,0)+COUNTIF('Ref. Cuotas'!$L$7:'Ref. Cuotas'!L1019,'Ref. Cuotas'!L1019)-1,"")</f>
        <v>1113</v>
      </c>
      <c r="AN1020" s="7">
        <f>IFERROR(RANK('Ref. Cuotas'!M1019,'Ref. Cuotas'!M:M,0)+COUNTIF('Ref. Cuotas'!$M$7:'Ref. Cuotas'!M1019,'Ref. Cuotas'!M1019)-1,"")</f>
        <v>1676</v>
      </c>
      <c r="AO1020" s="7">
        <f>IFERROR(RANK('Ref. Cuotas'!H1019,'Ref. Cuotas'!H:H,1)+COUNTIF('Ref. Cuotas'!$H$7:'Ref. Cuotas'!H1019,'Ref. Cuotas'!H1019)-1,"")</f>
        <v>1434</v>
      </c>
      <c r="AP1020" s="7">
        <f>IFERROR(RANK('Ref. Cuotas'!J1019,'Ref. Cuotas'!J:J,1)+COUNTIF('Ref. Cuotas'!$J$7:'Ref. Cuotas'!J1019,'Ref. Cuotas'!J1019)-1,"")</f>
        <v>672</v>
      </c>
      <c r="AQ1020" s="7">
        <f>IFERROR(RANK('Ref. Cuotas'!K1019,'Ref. Cuotas'!K:K,1)+COUNTIF('Ref. Cuotas'!$K$7:'Ref. Cuotas'!K1019,'Ref. Cuotas'!K1019)-1,"")</f>
        <v>1224</v>
      </c>
    </row>
    <row r="1021" spans="31:43" ht="17.25" customHeight="1" x14ac:dyDescent="0.3">
      <c r="AE1021" s="5" t="s">
        <v>1016</v>
      </c>
      <c r="AF1021" s="5" t="s">
        <v>4536</v>
      </c>
      <c r="AG1021" s="6" t="s">
        <v>4222</v>
      </c>
      <c r="AH1021" s="6" t="s">
        <v>4189</v>
      </c>
      <c r="AI1021" s="7">
        <f>IFERROR(RANK('Ref. Cuotas'!H1020,'Ref. Cuotas'!H:H,0)+COUNTIF('Ref. Cuotas'!$H$7:'Ref. Cuotas'!H1020,'Ref. Cuotas'!H1020)-1,"")</f>
        <v>2000</v>
      </c>
      <c r="AJ1021" s="7">
        <f>IFERROR(RANK('Ref. Cuotas'!I1020,'Ref. Cuotas'!I:I,0)+COUNTIF('Ref. Cuotas'!$I$7:'Ref. Cuotas'!I1020,'Ref. Cuotas'!I1020)-1,"")</f>
        <v>248</v>
      </c>
      <c r="AK1021" s="7">
        <f>IFERROR(RANK('Ref. Cuotas'!J1020,'Ref. Cuotas'!J:J,0)+COUNTIF('Ref. Cuotas'!$J$7:'Ref. Cuotas'!J1020,'Ref. Cuotas'!J1020)-1,"")</f>
        <v>1498</v>
      </c>
      <c r="AL1021" s="7">
        <f>IFERROR(RANK('Ref. Cuotas'!K1020,'Ref. Cuotas'!K:K,0)+COUNTIF('Ref. Cuotas'!$K$7:'Ref. Cuotas'!K1020,'Ref. Cuotas'!K1020)-1,"")</f>
        <v>1007</v>
      </c>
      <c r="AM1021" s="7">
        <f>IFERROR(RANK('Ref. Cuotas'!L1020,'Ref. Cuotas'!L:L,0)+COUNTIF('Ref. Cuotas'!$L$7:'Ref. Cuotas'!L1020,'Ref. Cuotas'!L1020)-1,"")</f>
        <v>2340</v>
      </c>
      <c r="AN1021" s="7">
        <f>IFERROR(RANK('Ref. Cuotas'!M1020,'Ref. Cuotas'!M:M,0)+COUNTIF('Ref. Cuotas'!$M$7:'Ref. Cuotas'!M1020,'Ref. Cuotas'!M1020)-1,"")</f>
        <v>402</v>
      </c>
      <c r="AO1021" s="7">
        <f>IFERROR(RANK('Ref. Cuotas'!H1020,'Ref. Cuotas'!H:H,1)+COUNTIF('Ref. Cuotas'!$H$7:'Ref. Cuotas'!H1020,'Ref. Cuotas'!H1020)-1,"")</f>
        <v>803</v>
      </c>
      <c r="AP1021" s="7">
        <f>IFERROR(RANK('Ref. Cuotas'!J1020,'Ref. Cuotas'!J:J,1)+COUNTIF('Ref. Cuotas'!$J$7:'Ref. Cuotas'!J1020,'Ref. Cuotas'!J1020)-1,"")</f>
        <v>673</v>
      </c>
      <c r="AQ1021" s="7">
        <f>IFERROR(RANK('Ref. Cuotas'!K1020,'Ref. Cuotas'!K:K,1)+COUNTIF('Ref. Cuotas'!$K$7:'Ref. Cuotas'!K1020,'Ref. Cuotas'!K1020)-1,"")</f>
        <v>1796</v>
      </c>
    </row>
    <row r="1022" spans="31:43" ht="17.25" customHeight="1" x14ac:dyDescent="0.3">
      <c r="AE1022" s="5" t="s">
        <v>1017</v>
      </c>
      <c r="AF1022" s="5" t="s">
        <v>4537</v>
      </c>
      <c r="AG1022" s="6" t="s">
        <v>4222</v>
      </c>
      <c r="AH1022" s="6" t="s">
        <v>4094</v>
      </c>
      <c r="AI1022" s="7">
        <f>IFERROR(RANK('Ref. Cuotas'!H1021,'Ref. Cuotas'!H:H,0)+COUNTIF('Ref. Cuotas'!$H$7:'Ref. Cuotas'!H1021,'Ref. Cuotas'!H1021)-1,"")</f>
        <v>1297</v>
      </c>
      <c r="AJ1022" s="7">
        <f>IFERROR(RANK('Ref. Cuotas'!I1021,'Ref. Cuotas'!I:I,0)+COUNTIF('Ref. Cuotas'!$I$7:'Ref. Cuotas'!I1021,'Ref. Cuotas'!I1021)-1,"")</f>
        <v>1684</v>
      </c>
      <c r="AK1022" s="7">
        <f>IFERROR(RANK('Ref. Cuotas'!J1021,'Ref. Cuotas'!J:J,0)+COUNTIF('Ref. Cuotas'!$J$7:'Ref. Cuotas'!J1021,'Ref. Cuotas'!J1021)-1,"")</f>
        <v>1499</v>
      </c>
      <c r="AL1022" s="7">
        <f>IFERROR(RANK('Ref. Cuotas'!K1021,'Ref. Cuotas'!K:K,0)+COUNTIF('Ref. Cuotas'!$K$7:'Ref. Cuotas'!K1021,'Ref. Cuotas'!K1021)-1,"")</f>
        <v>1853</v>
      </c>
      <c r="AM1022" s="7">
        <f>IFERROR(RANK('Ref. Cuotas'!L1021,'Ref. Cuotas'!L:L,0)+COUNTIF('Ref. Cuotas'!$L$7:'Ref. Cuotas'!L1021,'Ref. Cuotas'!L1021)-1,"")</f>
        <v>1860</v>
      </c>
      <c r="AN1022" s="7">
        <f>IFERROR(RANK('Ref. Cuotas'!M1021,'Ref. Cuotas'!M:M,0)+COUNTIF('Ref. Cuotas'!$M$7:'Ref. Cuotas'!M1021,'Ref. Cuotas'!M1021)-1,"")</f>
        <v>403</v>
      </c>
      <c r="AO1022" s="7">
        <f>IFERROR(RANK('Ref. Cuotas'!H1021,'Ref. Cuotas'!H:H,1)+COUNTIF('Ref. Cuotas'!$H$7:'Ref. Cuotas'!H1021,'Ref. Cuotas'!H1021)-1,"")</f>
        <v>1506</v>
      </c>
      <c r="AP1022" s="7">
        <f>IFERROR(RANK('Ref. Cuotas'!J1021,'Ref. Cuotas'!J:J,1)+COUNTIF('Ref. Cuotas'!$J$7:'Ref. Cuotas'!J1021,'Ref. Cuotas'!J1021)-1,"")</f>
        <v>674</v>
      </c>
      <c r="AQ1022" s="7">
        <f>IFERROR(RANK('Ref. Cuotas'!K1021,'Ref. Cuotas'!K:K,1)+COUNTIF('Ref. Cuotas'!$K$7:'Ref. Cuotas'!K1021,'Ref. Cuotas'!K1021)-1,"")</f>
        <v>950</v>
      </c>
    </row>
    <row r="1023" spans="31:43" ht="17.25" customHeight="1" x14ac:dyDescent="0.3">
      <c r="AE1023" s="5" t="s">
        <v>1018</v>
      </c>
      <c r="AF1023" s="5" t="s">
        <v>4538</v>
      </c>
      <c r="AG1023" s="6" t="s">
        <v>4222</v>
      </c>
      <c r="AH1023" s="6" t="s">
        <v>4095</v>
      </c>
      <c r="AI1023" s="7">
        <f>IFERROR(RANK('Ref. Cuotas'!H1022,'Ref. Cuotas'!H:H,0)+COUNTIF('Ref. Cuotas'!$H$7:'Ref. Cuotas'!H1022,'Ref. Cuotas'!H1022)-1,"")</f>
        <v>2239</v>
      </c>
      <c r="AJ1023" s="7">
        <f>IFERROR(RANK('Ref. Cuotas'!I1022,'Ref. Cuotas'!I:I,0)+COUNTIF('Ref. Cuotas'!$I$7:'Ref. Cuotas'!I1022,'Ref. Cuotas'!I1022)-1,"")</f>
        <v>1685</v>
      </c>
      <c r="AK1023" s="7">
        <f>IFERROR(RANK('Ref. Cuotas'!J1022,'Ref. Cuotas'!J:J,0)+COUNTIF('Ref. Cuotas'!$J$7:'Ref. Cuotas'!J1022,'Ref. Cuotas'!J1022)-1,"")</f>
        <v>1500</v>
      </c>
      <c r="AL1023" s="7">
        <f>IFERROR(RANK('Ref. Cuotas'!K1022,'Ref. Cuotas'!K:K,0)+COUNTIF('Ref. Cuotas'!$K$7:'Ref. Cuotas'!K1022,'Ref. Cuotas'!K1022)-1,"")</f>
        <v>2676</v>
      </c>
      <c r="AM1023" s="7">
        <f>IFERROR(RANK('Ref. Cuotas'!L1022,'Ref. Cuotas'!L:L,0)+COUNTIF('Ref. Cuotas'!$L$7:'Ref. Cuotas'!L1022,'Ref. Cuotas'!L1022)-1,"")</f>
        <v>2673</v>
      </c>
      <c r="AN1023" s="7">
        <f>IFERROR(RANK('Ref. Cuotas'!M1022,'Ref. Cuotas'!M:M,0)+COUNTIF('Ref. Cuotas'!$M$7:'Ref. Cuotas'!M1022,'Ref. Cuotas'!M1022)-1,"")</f>
        <v>1677</v>
      </c>
      <c r="AO1023" s="7">
        <f>IFERROR(RANK('Ref. Cuotas'!H1022,'Ref. Cuotas'!H:H,1)+COUNTIF('Ref. Cuotas'!$H$7:'Ref. Cuotas'!H1022,'Ref. Cuotas'!H1022)-1,"")</f>
        <v>564</v>
      </c>
      <c r="AP1023" s="7">
        <f>IFERROR(RANK('Ref. Cuotas'!J1022,'Ref. Cuotas'!J:J,1)+COUNTIF('Ref. Cuotas'!$J$7:'Ref. Cuotas'!J1022,'Ref. Cuotas'!J1022)-1,"")</f>
        <v>675</v>
      </c>
      <c r="AQ1023" s="7">
        <f>IFERROR(RANK('Ref. Cuotas'!K1022,'Ref. Cuotas'!K:K,1)+COUNTIF('Ref. Cuotas'!$K$7:'Ref. Cuotas'!K1022,'Ref. Cuotas'!K1022)-1,"")</f>
        <v>94</v>
      </c>
    </row>
    <row r="1024" spans="31:43" ht="17.25" customHeight="1" x14ac:dyDescent="0.3">
      <c r="AE1024" s="5" t="s">
        <v>1019</v>
      </c>
      <c r="AF1024" s="5" t="s">
        <v>4539</v>
      </c>
      <c r="AG1024" s="6" t="s">
        <v>4222</v>
      </c>
      <c r="AH1024" s="6" t="s">
        <v>4190</v>
      </c>
      <c r="AI1024" s="7">
        <f>IFERROR(RANK('Ref. Cuotas'!H1023,'Ref. Cuotas'!H:H,0)+COUNTIF('Ref. Cuotas'!$H$7:'Ref. Cuotas'!H1023,'Ref. Cuotas'!H1023)-1,"")</f>
        <v>2138</v>
      </c>
      <c r="AJ1024" s="7">
        <f>IFERROR(RANK('Ref. Cuotas'!I1023,'Ref. Cuotas'!I:I,0)+COUNTIF('Ref. Cuotas'!$I$7:'Ref. Cuotas'!I1023,'Ref. Cuotas'!I1023)-1,"")</f>
        <v>1686</v>
      </c>
      <c r="AK1024" s="7">
        <f>IFERROR(RANK('Ref. Cuotas'!J1023,'Ref. Cuotas'!J:J,0)+COUNTIF('Ref. Cuotas'!$J$7:'Ref. Cuotas'!J1023,'Ref. Cuotas'!J1023)-1,"")</f>
        <v>1501</v>
      </c>
      <c r="AL1024" s="7">
        <f>IFERROR(RANK('Ref. Cuotas'!K1023,'Ref. Cuotas'!K:K,0)+COUNTIF('Ref. Cuotas'!$K$7:'Ref. Cuotas'!K1023,'Ref. Cuotas'!K1023)-1,"")</f>
        <v>1096</v>
      </c>
      <c r="AM1024" s="7">
        <f>IFERROR(RANK('Ref. Cuotas'!L1023,'Ref. Cuotas'!L:L,0)+COUNTIF('Ref. Cuotas'!$L$7:'Ref. Cuotas'!L1023,'Ref. Cuotas'!L1023)-1,"")</f>
        <v>2110</v>
      </c>
      <c r="AN1024" s="7">
        <f>IFERROR(RANK('Ref. Cuotas'!M1023,'Ref. Cuotas'!M:M,0)+COUNTIF('Ref. Cuotas'!$M$7:'Ref. Cuotas'!M1023,'Ref. Cuotas'!M1023)-1,"")</f>
        <v>144</v>
      </c>
      <c r="AO1024" s="7">
        <f>IFERROR(RANK('Ref. Cuotas'!H1023,'Ref. Cuotas'!H:H,1)+COUNTIF('Ref. Cuotas'!$H$7:'Ref. Cuotas'!H1023,'Ref. Cuotas'!H1023)-1,"")</f>
        <v>665</v>
      </c>
      <c r="AP1024" s="7">
        <f>IFERROR(RANK('Ref. Cuotas'!J1023,'Ref. Cuotas'!J:J,1)+COUNTIF('Ref. Cuotas'!$J$7:'Ref. Cuotas'!J1023,'Ref. Cuotas'!J1023)-1,"")</f>
        <v>676</v>
      </c>
      <c r="AQ1024" s="7">
        <f>IFERROR(RANK('Ref. Cuotas'!K1023,'Ref. Cuotas'!K:K,1)+COUNTIF('Ref. Cuotas'!$K$7:'Ref. Cuotas'!K1023,'Ref. Cuotas'!K1023)-1,"")</f>
        <v>1707</v>
      </c>
    </row>
    <row r="1025" spans="31:43" ht="17.25" customHeight="1" x14ac:dyDescent="0.3">
      <c r="AE1025" s="5" t="s">
        <v>1020</v>
      </c>
      <c r="AF1025" s="5" t="s">
        <v>4540</v>
      </c>
      <c r="AG1025" s="6" t="s">
        <v>4223</v>
      </c>
      <c r="AH1025" s="6" t="s">
        <v>4160</v>
      </c>
      <c r="AI1025" s="7">
        <f>IFERROR(RANK('Ref. Cuotas'!H1024,'Ref. Cuotas'!H:H,0)+COUNTIF('Ref. Cuotas'!$H$7:'Ref. Cuotas'!H1024,'Ref. Cuotas'!H1024)-1,"")</f>
        <v>1400</v>
      </c>
      <c r="AJ1025" s="7">
        <f>IFERROR(RANK('Ref. Cuotas'!I1024,'Ref. Cuotas'!I:I,0)+COUNTIF('Ref. Cuotas'!$I$7:'Ref. Cuotas'!I1024,'Ref. Cuotas'!I1024)-1,"")</f>
        <v>1687</v>
      </c>
      <c r="AK1025" s="7">
        <f>IFERROR(RANK('Ref. Cuotas'!J1024,'Ref. Cuotas'!J:J,0)+COUNTIF('Ref. Cuotas'!$J$7:'Ref. Cuotas'!J1024,'Ref. Cuotas'!J1024)-1,"")</f>
        <v>1502</v>
      </c>
      <c r="AL1025" s="7">
        <f>IFERROR(RANK('Ref. Cuotas'!K1024,'Ref. Cuotas'!K:K,0)+COUNTIF('Ref. Cuotas'!$K$7:'Ref. Cuotas'!K1024,'Ref. Cuotas'!K1024)-1,"")</f>
        <v>1577</v>
      </c>
      <c r="AM1025" s="7">
        <f>IFERROR(RANK('Ref. Cuotas'!L1024,'Ref. Cuotas'!L:L,0)+COUNTIF('Ref. Cuotas'!$L$7:'Ref. Cuotas'!L1024,'Ref. Cuotas'!L1024)-1,"")</f>
        <v>510</v>
      </c>
      <c r="AN1025" s="7">
        <f>IFERROR(RANK('Ref. Cuotas'!M1024,'Ref. Cuotas'!M:M,0)+COUNTIF('Ref. Cuotas'!$M$7:'Ref. Cuotas'!M1024,'Ref. Cuotas'!M1024)-1,"")</f>
        <v>404</v>
      </c>
      <c r="AO1025" s="7">
        <f>IFERROR(RANK('Ref. Cuotas'!H1024,'Ref. Cuotas'!H:H,1)+COUNTIF('Ref. Cuotas'!$H$7:'Ref. Cuotas'!H1024,'Ref. Cuotas'!H1024)-1,"")</f>
        <v>1403</v>
      </c>
      <c r="AP1025" s="7">
        <f>IFERROR(RANK('Ref. Cuotas'!J1024,'Ref. Cuotas'!J:J,1)+COUNTIF('Ref. Cuotas'!$J$7:'Ref. Cuotas'!J1024,'Ref. Cuotas'!J1024)-1,"")</f>
        <v>677</v>
      </c>
      <c r="AQ1025" s="7">
        <f>IFERROR(RANK('Ref. Cuotas'!K1024,'Ref. Cuotas'!K:K,1)+COUNTIF('Ref. Cuotas'!$K$7:'Ref. Cuotas'!K1024,'Ref. Cuotas'!K1024)-1,"")</f>
        <v>1226</v>
      </c>
    </row>
    <row r="1026" spans="31:43" ht="17.25" customHeight="1" x14ac:dyDescent="0.3">
      <c r="AE1026" s="5" t="s">
        <v>1021</v>
      </c>
      <c r="AF1026" s="5" t="s">
        <v>4541</v>
      </c>
      <c r="AG1026" s="6" t="s">
        <v>4223</v>
      </c>
      <c r="AH1026" s="6" t="s">
        <v>4088</v>
      </c>
      <c r="AI1026" s="7">
        <f>IFERROR(RANK('Ref. Cuotas'!H1025,'Ref. Cuotas'!H:H,0)+COUNTIF('Ref. Cuotas'!$H$7:'Ref. Cuotas'!H1025,'Ref. Cuotas'!H1025)-1,"")</f>
        <v>1118</v>
      </c>
      <c r="AJ1026" s="7">
        <f>IFERROR(RANK('Ref. Cuotas'!I1025,'Ref. Cuotas'!I:I,0)+COUNTIF('Ref. Cuotas'!$I$7:'Ref. Cuotas'!I1025,'Ref. Cuotas'!I1025)-1,"")</f>
        <v>1688</v>
      </c>
      <c r="AK1026" s="7">
        <f>IFERROR(RANK('Ref. Cuotas'!J1025,'Ref. Cuotas'!J:J,0)+COUNTIF('Ref. Cuotas'!$J$7:'Ref. Cuotas'!J1025,'Ref. Cuotas'!J1025)-1,"")</f>
        <v>1503</v>
      </c>
      <c r="AL1026" s="7">
        <f>IFERROR(RANK('Ref. Cuotas'!K1025,'Ref. Cuotas'!K:K,0)+COUNTIF('Ref. Cuotas'!$K$7:'Ref. Cuotas'!K1025,'Ref. Cuotas'!K1025)-1,"")</f>
        <v>1811</v>
      </c>
      <c r="AM1026" s="7">
        <f>IFERROR(RANK('Ref. Cuotas'!L1025,'Ref. Cuotas'!L:L,0)+COUNTIF('Ref. Cuotas'!$L$7:'Ref. Cuotas'!L1025,'Ref. Cuotas'!L1025)-1,"")</f>
        <v>805</v>
      </c>
      <c r="AN1026" s="7">
        <f>IFERROR(RANK('Ref. Cuotas'!M1025,'Ref. Cuotas'!M:M,0)+COUNTIF('Ref. Cuotas'!$M$7:'Ref. Cuotas'!M1025,'Ref. Cuotas'!M1025)-1,"")</f>
        <v>1678</v>
      </c>
      <c r="AO1026" s="7">
        <f>IFERROR(RANK('Ref. Cuotas'!H1025,'Ref. Cuotas'!H:H,1)+COUNTIF('Ref. Cuotas'!$H$7:'Ref. Cuotas'!H1025,'Ref. Cuotas'!H1025)-1,"")</f>
        <v>1685</v>
      </c>
      <c r="AP1026" s="7">
        <f>IFERROR(RANK('Ref. Cuotas'!J1025,'Ref. Cuotas'!J:J,1)+COUNTIF('Ref. Cuotas'!$J$7:'Ref. Cuotas'!J1025,'Ref. Cuotas'!J1025)-1,"")</f>
        <v>678</v>
      </c>
      <c r="AQ1026" s="7">
        <f>IFERROR(RANK('Ref. Cuotas'!K1025,'Ref. Cuotas'!K:K,1)+COUNTIF('Ref. Cuotas'!$K$7:'Ref. Cuotas'!K1025,'Ref. Cuotas'!K1025)-1,"")</f>
        <v>992</v>
      </c>
    </row>
    <row r="1027" spans="31:43" ht="17.25" customHeight="1" x14ac:dyDescent="0.3">
      <c r="AE1027" s="5" t="s">
        <v>1022</v>
      </c>
      <c r="AF1027" s="5" t="s">
        <v>4542</v>
      </c>
      <c r="AG1027" s="6" t="s">
        <v>4223</v>
      </c>
      <c r="AH1027" s="6" t="s">
        <v>4125</v>
      </c>
      <c r="AI1027" s="7">
        <f>IFERROR(RANK('Ref. Cuotas'!H1026,'Ref. Cuotas'!H:H,0)+COUNTIF('Ref. Cuotas'!$H$7:'Ref. Cuotas'!H1026,'Ref. Cuotas'!H1026)-1,"")</f>
        <v>2271</v>
      </c>
      <c r="AJ1027" s="7">
        <f>IFERROR(RANK('Ref. Cuotas'!I1026,'Ref. Cuotas'!I:I,0)+COUNTIF('Ref. Cuotas'!$I$7:'Ref. Cuotas'!I1026,'Ref. Cuotas'!I1026)-1,"")</f>
        <v>1689</v>
      </c>
      <c r="AK1027" s="7">
        <f>IFERROR(RANK('Ref. Cuotas'!J1026,'Ref. Cuotas'!J:J,0)+COUNTIF('Ref. Cuotas'!$J$7:'Ref. Cuotas'!J1026,'Ref. Cuotas'!J1026)-1,"")</f>
        <v>1504</v>
      </c>
      <c r="AL1027" s="7">
        <f>IFERROR(RANK('Ref. Cuotas'!K1026,'Ref. Cuotas'!K:K,0)+COUNTIF('Ref. Cuotas'!$K$7:'Ref. Cuotas'!K1026,'Ref. Cuotas'!K1026)-1,"")</f>
        <v>2141</v>
      </c>
      <c r="AM1027" s="7">
        <f>IFERROR(RANK('Ref. Cuotas'!L1026,'Ref. Cuotas'!L:L,0)+COUNTIF('Ref. Cuotas'!$L$7:'Ref. Cuotas'!L1026,'Ref. Cuotas'!L1026)-1,"")</f>
        <v>2341</v>
      </c>
      <c r="AN1027" s="7">
        <f>IFERROR(RANK('Ref. Cuotas'!M1026,'Ref. Cuotas'!M:M,0)+COUNTIF('Ref. Cuotas'!$M$7:'Ref. Cuotas'!M1026,'Ref. Cuotas'!M1026)-1,"")</f>
        <v>1679</v>
      </c>
      <c r="AO1027" s="7">
        <f>IFERROR(RANK('Ref. Cuotas'!H1026,'Ref. Cuotas'!H:H,1)+COUNTIF('Ref. Cuotas'!$H$7:'Ref. Cuotas'!H1026,'Ref. Cuotas'!H1026)-1,"")</f>
        <v>532</v>
      </c>
      <c r="AP1027" s="7">
        <f>IFERROR(RANK('Ref. Cuotas'!J1026,'Ref. Cuotas'!J:J,1)+COUNTIF('Ref. Cuotas'!$J$7:'Ref. Cuotas'!J1026,'Ref. Cuotas'!J1026)-1,"")</f>
        <v>679</v>
      </c>
      <c r="AQ1027" s="7">
        <f>IFERROR(RANK('Ref. Cuotas'!K1026,'Ref. Cuotas'!K:K,1)+COUNTIF('Ref. Cuotas'!$K$7:'Ref. Cuotas'!K1026,'Ref. Cuotas'!K1026)-1,"")</f>
        <v>662</v>
      </c>
    </row>
    <row r="1028" spans="31:43" ht="17.25" customHeight="1" x14ac:dyDescent="0.3">
      <c r="AE1028" s="5" t="s">
        <v>1023</v>
      </c>
      <c r="AF1028" s="5" t="s">
        <v>4543</v>
      </c>
      <c r="AG1028" s="6" t="s">
        <v>4223</v>
      </c>
      <c r="AH1028" s="6" t="s">
        <v>4126</v>
      </c>
      <c r="AI1028" s="7">
        <f>IFERROR(RANK('Ref. Cuotas'!H1027,'Ref. Cuotas'!H:H,0)+COUNTIF('Ref. Cuotas'!$H$7:'Ref. Cuotas'!H1027,'Ref. Cuotas'!H1027)-1,"")</f>
        <v>2072</v>
      </c>
      <c r="AJ1028" s="7">
        <f>IFERROR(RANK('Ref. Cuotas'!I1027,'Ref. Cuotas'!I:I,0)+COUNTIF('Ref. Cuotas'!$I$7:'Ref. Cuotas'!I1027,'Ref. Cuotas'!I1027)-1,"")</f>
        <v>550</v>
      </c>
      <c r="AK1028" s="7">
        <f>IFERROR(RANK('Ref. Cuotas'!J1027,'Ref. Cuotas'!J:J,0)+COUNTIF('Ref. Cuotas'!$J$7:'Ref. Cuotas'!J1027,'Ref. Cuotas'!J1027)-1,"")</f>
        <v>452</v>
      </c>
      <c r="AL1028" s="7">
        <f>IFERROR(RANK('Ref. Cuotas'!K1027,'Ref. Cuotas'!K:K,0)+COUNTIF('Ref. Cuotas'!$K$7:'Ref. Cuotas'!K1027,'Ref. Cuotas'!K1027)-1,"")</f>
        <v>1043</v>
      </c>
      <c r="AM1028" s="7">
        <f>IFERROR(RANK('Ref. Cuotas'!L1027,'Ref. Cuotas'!L:L,0)+COUNTIF('Ref. Cuotas'!$L$7:'Ref. Cuotas'!L1027,'Ref. Cuotas'!L1027)-1,"")</f>
        <v>273</v>
      </c>
      <c r="AN1028" s="7">
        <f>IFERROR(RANK('Ref. Cuotas'!M1027,'Ref. Cuotas'!M:M,0)+COUNTIF('Ref. Cuotas'!$M$7:'Ref. Cuotas'!M1027,'Ref. Cuotas'!M1027)-1,"")</f>
        <v>405</v>
      </c>
      <c r="AO1028" s="7">
        <f>IFERROR(RANK('Ref. Cuotas'!H1027,'Ref. Cuotas'!H:H,1)+COUNTIF('Ref. Cuotas'!$H$7:'Ref. Cuotas'!H1027,'Ref. Cuotas'!H1027)-1,"")</f>
        <v>731</v>
      </c>
      <c r="AP1028" s="7">
        <f>IFERROR(RANK('Ref. Cuotas'!J1027,'Ref. Cuotas'!J:J,1)+COUNTIF('Ref. Cuotas'!$J$7:'Ref. Cuotas'!J1027,'Ref. Cuotas'!J1027)-1,"")</f>
        <v>2351</v>
      </c>
      <c r="AQ1028" s="7">
        <f>IFERROR(RANK('Ref. Cuotas'!K1027,'Ref. Cuotas'!K:K,1)+COUNTIF('Ref. Cuotas'!$K$7:'Ref. Cuotas'!K1027,'Ref. Cuotas'!K1027)-1,"")</f>
        <v>1760</v>
      </c>
    </row>
    <row r="1029" spans="31:43" ht="17.25" customHeight="1" x14ac:dyDescent="0.3">
      <c r="AE1029" s="5" t="s">
        <v>1024</v>
      </c>
      <c r="AF1029" s="5" t="s">
        <v>4544</v>
      </c>
      <c r="AG1029" s="6" t="s">
        <v>4223</v>
      </c>
      <c r="AH1029" s="6" t="s">
        <v>4127</v>
      </c>
      <c r="AI1029" s="7">
        <f>IFERROR(RANK('Ref. Cuotas'!H1028,'Ref. Cuotas'!H:H,0)+COUNTIF('Ref. Cuotas'!$H$7:'Ref. Cuotas'!H1028,'Ref. Cuotas'!H1028)-1,"")</f>
        <v>1006</v>
      </c>
      <c r="AJ1029" s="7">
        <f>IFERROR(RANK('Ref. Cuotas'!I1028,'Ref. Cuotas'!I:I,0)+COUNTIF('Ref. Cuotas'!$I$7:'Ref. Cuotas'!I1028,'Ref. Cuotas'!I1028)-1,"")</f>
        <v>1690</v>
      </c>
      <c r="AK1029" s="7">
        <f>IFERROR(RANK('Ref. Cuotas'!J1028,'Ref. Cuotas'!J:J,0)+COUNTIF('Ref. Cuotas'!$J$7:'Ref. Cuotas'!J1028,'Ref. Cuotas'!J1028)-1,"")</f>
        <v>336</v>
      </c>
      <c r="AL1029" s="7">
        <f>IFERROR(RANK('Ref. Cuotas'!K1028,'Ref. Cuotas'!K:K,0)+COUNTIF('Ref. Cuotas'!$K$7:'Ref. Cuotas'!K1028,'Ref. Cuotas'!K1028)-1,"")</f>
        <v>1519</v>
      </c>
      <c r="AM1029" s="7">
        <f>IFERROR(RANK('Ref. Cuotas'!L1028,'Ref. Cuotas'!L:L,0)+COUNTIF('Ref. Cuotas'!$L$7:'Ref. Cuotas'!L1028,'Ref. Cuotas'!L1028)-1,"")</f>
        <v>875</v>
      </c>
      <c r="AN1029" s="7">
        <f>IFERROR(RANK('Ref. Cuotas'!M1028,'Ref. Cuotas'!M:M,0)+COUNTIF('Ref. Cuotas'!$M$7:'Ref. Cuotas'!M1028,'Ref. Cuotas'!M1028)-1,"")</f>
        <v>1680</v>
      </c>
      <c r="AO1029" s="7">
        <f>IFERROR(RANK('Ref. Cuotas'!H1028,'Ref. Cuotas'!H:H,1)+COUNTIF('Ref. Cuotas'!$H$7:'Ref. Cuotas'!H1028,'Ref. Cuotas'!H1028)-1,"")</f>
        <v>1797</v>
      </c>
      <c r="AP1029" s="7">
        <f>IFERROR(RANK('Ref. Cuotas'!J1028,'Ref. Cuotas'!J:J,1)+COUNTIF('Ref. Cuotas'!$J$7:'Ref. Cuotas'!J1028,'Ref. Cuotas'!J1028)-1,"")</f>
        <v>2467</v>
      </c>
      <c r="AQ1029" s="7">
        <f>IFERROR(RANK('Ref. Cuotas'!K1028,'Ref. Cuotas'!K:K,1)+COUNTIF('Ref. Cuotas'!$K$7:'Ref. Cuotas'!K1028,'Ref. Cuotas'!K1028)-1,"")</f>
        <v>1284</v>
      </c>
    </row>
    <row r="1030" spans="31:43" ht="17.25" customHeight="1" x14ac:dyDescent="0.3">
      <c r="AE1030" s="5" t="s">
        <v>1025</v>
      </c>
      <c r="AF1030" s="5" t="s">
        <v>4545</v>
      </c>
      <c r="AG1030" s="6" t="s">
        <v>4224</v>
      </c>
      <c r="AH1030" s="6" t="s">
        <v>4093</v>
      </c>
      <c r="AI1030" s="7">
        <f>IFERROR(RANK('Ref. Cuotas'!H1029,'Ref. Cuotas'!H:H,0)+COUNTIF('Ref. Cuotas'!$H$7:'Ref. Cuotas'!H1029,'Ref. Cuotas'!H1029)-1,"")</f>
        <v>293</v>
      </c>
      <c r="AJ1030" s="7">
        <f>IFERROR(RANK('Ref. Cuotas'!I1029,'Ref. Cuotas'!I:I,0)+COUNTIF('Ref. Cuotas'!$I$7:'Ref. Cuotas'!I1029,'Ref. Cuotas'!I1029)-1,"")</f>
        <v>1691</v>
      </c>
      <c r="AK1030" s="7">
        <f>IFERROR(RANK('Ref. Cuotas'!J1029,'Ref. Cuotas'!J:J,0)+COUNTIF('Ref. Cuotas'!$J$7:'Ref. Cuotas'!J1029,'Ref. Cuotas'!J1029)-1,"")</f>
        <v>1505</v>
      </c>
      <c r="AL1030" s="7">
        <f>IFERROR(RANK('Ref. Cuotas'!K1029,'Ref. Cuotas'!K:K,0)+COUNTIF('Ref. Cuotas'!$K$7:'Ref. Cuotas'!K1029,'Ref. Cuotas'!K1029)-1,"")</f>
        <v>1459</v>
      </c>
      <c r="AM1030" s="7">
        <f>IFERROR(RANK('Ref. Cuotas'!L1029,'Ref. Cuotas'!L:L,0)+COUNTIF('Ref. Cuotas'!$L$7:'Ref. Cuotas'!L1029,'Ref. Cuotas'!L1029)-1,"")</f>
        <v>622</v>
      </c>
      <c r="AN1030" s="7">
        <f>IFERROR(RANK('Ref. Cuotas'!M1029,'Ref. Cuotas'!M:M,0)+COUNTIF('Ref. Cuotas'!$M$7:'Ref. Cuotas'!M1029,'Ref. Cuotas'!M1029)-1,"")</f>
        <v>1681</v>
      </c>
      <c r="AO1030" s="7">
        <f>IFERROR(RANK('Ref. Cuotas'!H1029,'Ref. Cuotas'!H:H,1)+COUNTIF('Ref. Cuotas'!$H$7:'Ref. Cuotas'!H1029,'Ref. Cuotas'!H1029)-1,"")</f>
        <v>2510</v>
      </c>
      <c r="AP1030" s="7">
        <f>IFERROR(RANK('Ref. Cuotas'!J1029,'Ref. Cuotas'!J:J,1)+COUNTIF('Ref. Cuotas'!$J$7:'Ref. Cuotas'!J1029,'Ref. Cuotas'!J1029)-1,"")</f>
        <v>680</v>
      </c>
      <c r="AQ1030" s="7">
        <f>IFERROR(RANK('Ref. Cuotas'!K1029,'Ref. Cuotas'!K:K,1)+COUNTIF('Ref. Cuotas'!$K$7:'Ref. Cuotas'!K1029,'Ref. Cuotas'!K1029)-1,"")</f>
        <v>1344</v>
      </c>
    </row>
    <row r="1031" spans="31:43" ht="17.25" customHeight="1" x14ac:dyDescent="0.3">
      <c r="AE1031" s="5" t="s">
        <v>1026</v>
      </c>
      <c r="AF1031" s="5" t="s">
        <v>4546</v>
      </c>
      <c r="AG1031" s="6" t="s">
        <v>4224</v>
      </c>
      <c r="AH1031" s="6" t="s">
        <v>4121</v>
      </c>
      <c r="AI1031" s="7">
        <f>IFERROR(RANK('Ref. Cuotas'!H1030,'Ref. Cuotas'!H:H,0)+COUNTIF('Ref. Cuotas'!$H$7:'Ref. Cuotas'!H1030,'Ref. Cuotas'!H1030)-1,"")</f>
        <v>1237</v>
      </c>
      <c r="AJ1031" s="7">
        <f>IFERROR(RANK('Ref. Cuotas'!I1030,'Ref. Cuotas'!I:I,0)+COUNTIF('Ref. Cuotas'!$I$7:'Ref. Cuotas'!I1030,'Ref. Cuotas'!I1030)-1,"")</f>
        <v>74</v>
      </c>
      <c r="AK1031" s="7">
        <f>IFERROR(RANK('Ref. Cuotas'!J1030,'Ref. Cuotas'!J:J,0)+COUNTIF('Ref. Cuotas'!$J$7:'Ref. Cuotas'!J1030,'Ref. Cuotas'!J1030)-1,"")</f>
        <v>1506</v>
      </c>
      <c r="AL1031" s="7">
        <f>IFERROR(RANK('Ref. Cuotas'!K1030,'Ref. Cuotas'!K:K,0)+COUNTIF('Ref. Cuotas'!$K$7:'Ref. Cuotas'!K1030,'Ref. Cuotas'!K1030)-1,"")</f>
        <v>245</v>
      </c>
      <c r="AM1031" s="7">
        <f>IFERROR(RANK('Ref. Cuotas'!L1030,'Ref. Cuotas'!L:L,0)+COUNTIF('Ref. Cuotas'!$L$7:'Ref. Cuotas'!L1030,'Ref. Cuotas'!L1030)-1,"")</f>
        <v>2342</v>
      </c>
      <c r="AN1031" s="7">
        <f>IFERROR(RANK('Ref. Cuotas'!M1030,'Ref. Cuotas'!M:M,0)+COUNTIF('Ref. Cuotas'!$M$7:'Ref. Cuotas'!M1030,'Ref. Cuotas'!M1030)-1,"")</f>
        <v>406</v>
      </c>
      <c r="AO1031" s="7">
        <f>IFERROR(RANK('Ref. Cuotas'!H1030,'Ref. Cuotas'!H:H,1)+COUNTIF('Ref. Cuotas'!$H$7:'Ref. Cuotas'!H1030,'Ref. Cuotas'!H1030)-1,"")</f>
        <v>1566</v>
      </c>
      <c r="AP1031" s="7">
        <f>IFERROR(RANK('Ref. Cuotas'!J1030,'Ref. Cuotas'!J:J,1)+COUNTIF('Ref. Cuotas'!$J$7:'Ref. Cuotas'!J1030,'Ref. Cuotas'!J1030)-1,"")</f>
        <v>681</v>
      </c>
      <c r="AQ1031" s="7">
        <f>IFERROR(RANK('Ref. Cuotas'!K1030,'Ref. Cuotas'!K:K,1)+COUNTIF('Ref. Cuotas'!$K$7:'Ref. Cuotas'!K1030,'Ref. Cuotas'!K1030)-1,"")</f>
        <v>2558</v>
      </c>
    </row>
    <row r="1032" spans="31:43" ht="17.25" customHeight="1" x14ac:dyDescent="0.3">
      <c r="AE1032" s="5" t="s">
        <v>1027</v>
      </c>
      <c r="AF1032" s="5" t="s">
        <v>4547</v>
      </c>
      <c r="AG1032" s="6" t="s">
        <v>4224</v>
      </c>
      <c r="AH1032" s="6" t="s">
        <v>4138</v>
      </c>
      <c r="AI1032" s="7">
        <f>IFERROR(RANK('Ref. Cuotas'!H1031,'Ref. Cuotas'!H:H,0)+COUNTIF('Ref. Cuotas'!$H$7:'Ref. Cuotas'!H1031,'Ref. Cuotas'!H1031)-1,"")</f>
        <v>456</v>
      </c>
      <c r="AJ1032" s="7">
        <f>IFERROR(RANK('Ref. Cuotas'!I1031,'Ref. Cuotas'!I:I,0)+COUNTIF('Ref. Cuotas'!$I$7:'Ref. Cuotas'!I1031,'Ref. Cuotas'!I1031)-1,"")</f>
        <v>1692</v>
      </c>
      <c r="AK1032" s="7">
        <f>IFERROR(RANK('Ref. Cuotas'!J1031,'Ref. Cuotas'!J:J,0)+COUNTIF('Ref. Cuotas'!$J$7:'Ref. Cuotas'!J1031,'Ref. Cuotas'!J1031)-1,"")</f>
        <v>1507</v>
      </c>
      <c r="AL1032" s="7">
        <f>IFERROR(RANK('Ref. Cuotas'!K1031,'Ref. Cuotas'!K:K,0)+COUNTIF('Ref. Cuotas'!$K$7:'Ref. Cuotas'!K1031,'Ref. Cuotas'!K1031)-1,"")</f>
        <v>2677</v>
      </c>
      <c r="AM1032" s="7">
        <f>IFERROR(RANK('Ref. Cuotas'!L1031,'Ref. Cuotas'!L:L,0)+COUNTIF('Ref. Cuotas'!$L$7:'Ref. Cuotas'!L1031,'Ref. Cuotas'!L1031)-1,"")</f>
        <v>2674</v>
      </c>
      <c r="AN1032" s="7">
        <f>IFERROR(RANK('Ref. Cuotas'!M1031,'Ref. Cuotas'!M:M,0)+COUNTIF('Ref. Cuotas'!$M$7:'Ref. Cuotas'!M1031,'Ref. Cuotas'!M1031)-1,"")</f>
        <v>1682</v>
      </c>
      <c r="AO1032" s="7">
        <f>IFERROR(RANK('Ref. Cuotas'!H1031,'Ref. Cuotas'!H:H,1)+COUNTIF('Ref. Cuotas'!$H$7:'Ref. Cuotas'!H1031,'Ref. Cuotas'!H1031)-1,"")</f>
        <v>2347</v>
      </c>
      <c r="AP1032" s="7">
        <f>IFERROR(RANK('Ref. Cuotas'!J1031,'Ref. Cuotas'!J:J,1)+COUNTIF('Ref. Cuotas'!$J$7:'Ref. Cuotas'!J1031,'Ref. Cuotas'!J1031)-1,"")</f>
        <v>682</v>
      </c>
      <c r="AQ1032" s="7">
        <f>IFERROR(RANK('Ref. Cuotas'!K1031,'Ref. Cuotas'!K:K,1)+COUNTIF('Ref. Cuotas'!$K$7:'Ref. Cuotas'!K1031,'Ref. Cuotas'!K1031)-1,"")</f>
        <v>95</v>
      </c>
    </row>
    <row r="1033" spans="31:43" ht="17.25" customHeight="1" x14ac:dyDescent="0.3">
      <c r="AE1033" s="5" t="s">
        <v>1028</v>
      </c>
      <c r="AF1033" s="5" t="s">
        <v>4548</v>
      </c>
      <c r="AG1033" s="6" t="s">
        <v>4224</v>
      </c>
      <c r="AH1033" s="6" t="s">
        <v>4122</v>
      </c>
      <c r="AI1033" s="7">
        <f>IFERROR(RANK('Ref. Cuotas'!H1032,'Ref. Cuotas'!H:H,0)+COUNTIF('Ref. Cuotas'!$H$7:'Ref. Cuotas'!H1032,'Ref. Cuotas'!H1032)-1,"")</f>
        <v>694</v>
      </c>
      <c r="AJ1033" s="7">
        <f>IFERROR(RANK('Ref. Cuotas'!I1032,'Ref. Cuotas'!I:I,0)+COUNTIF('Ref. Cuotas'!$I$7:'Ref. Cuotas'!I1032,'Ref. Cuotas'!I1032)-1,"")</f>
        <v>1014</v>
      </c>
      <c r="AK1033" s="7">
        <f>IFERROR(RANK('Ref. Cuotas'!J1032,'Ref. Cuotas'!J:J,0)+COUNTIF('Ref. Cuotas'!$J$7:'Ref. Cuotas'!J1032,'Ref. Cuotas'!J1032)-1,"")</f>
        <v>599</v>
      </c>
      <c r="AL1033" s="7">
        <f>IFERROR(RANK('Ref. Cuotas'!K1032,'Ref. Cuotas'!K:K,0)+COUNTIF('Ref. Cuotas'!$K$7:'Ref. Cuotas'!K1032,'Ref. Cuotas'!K1032)-1,"")</f>
        <v>876</v>
      </c>
      <c r="AM1033" s="7">
        <f>IFERROR(RANK('Ref. Cuotas'!L1032,'Ref. Cuotas'!L:L,0)+COUNTIF('Ref. Cuotas'!$L$7:'Ref. Cuotas'!L1032,'Ref. Cuotas'!L1032)-1,"")</f>
        <v>278</v>
      </c>
      <c r="AN1033" s="7">
        <f>IFERROR(RANK('Ref. Cuotas'!M1032,'Ref. Cuotas'!M:M,0)+COUNTIF('Ref. Cuotas'!$M$7:'Ref. Cuotas'!M1032,'Ref. Cuotas'!M1032)-1,"")</f>
        <v>1683</v>
      </c>
      <c r="AO1033" s="7">
        <f>IFERROR(RANK('Ref. Cuotas'!H1032,'Ref. Cuotas'!H:H,1)+COUNTIF('Ref. Cuotas'!$H$7:'Ref. Cuotas'!H1032,'Ref. Cuotas'!H1032)-1,"")</f>
        <v>2109</v>
      </c>
      <c r="AP1033" s="7">
        <f>IFERROR(RANK('Ref. Cuotas'!J1032,'Ref. Cuotas'!J:J,1)+COUNTIF('Ref. Cuotas'!$J$7:'Ref. Cuotas'!J1032,'Ref. Cuotas'!J1032)-1,"")</f>
        <v>2204</v>
      </c>
      <c r="AQ1033" s="7">
        <f>IFERROR(RANK('Ref. Cuotas'!K1032,'Ref. Cuotas'!K:K,1)+COUNTIF('Ref. Cuotas'!$K$7:'Ref. Cuotas'!K1032,'Ref. Cuotas'!K1032)-1,"")</f>
        <v>1927</v>
      </c>
    </row>
    <row r="1034" spans="31:43" ht="17.25" customHeight="1" x14ac:dyDescent="0.3">
      <c r="AE1034" s="5" t="s">
        <v>1029</v>
      </c>
      <c r="AF1034" s="5" t="s">
        <v>4549</v>
      </c>
      <c r="AG1034" s="6" t="s">
        <v>4224</v>
      </c>
      <c r="AH1034" s="6" t="s">
        <v>4123</v>
      </c>
      <c r="AI1034" s="7">
        <f>IFERROR(RANK('Ref. Cuotas'!H1033,'Ref. Cuotas'!H:H,0)+COUNTIF('Ref. Cuotas'!$H$7:'Ref. Cuotas'!H1033,'Ref. Cuotas'!H1033)-1,"")</f>
        <v>298</v>
      </c>
      <c r="AJ1034" s="7">
        <f>IFERROR(RANK('Ref. Cuotas'!I1033,'Ref. Cuotas'!I:I,0)+COUNTIF('Ref. Cuotas'!$I$7:'Ref. Cuotas'!I1033,'Ref. Cuotas'!I1033)-1,"")</f>
        <v>898</v>
      </c>
      <c r="AK1034" s="7">
        <f>IFERROR(RANK('Ref. Cuotas'!J1033,'Ref. Cuotas'!J:J,0)+COUNTIF('Ref. Cuotas'!$J$7:'Ref. Cuotas'!J1033,'Ref. Cuotas'!J1033)-1,"")</f>
        <v>694</v>
      </c>
      <c r="AL1034" s="7">
        <f>IFERROR(RANK('Ref. Cuotas'!K1033,'Ref. Cuotas'!K:K,0)+COUNTIF('Ref. Cuotas'!$K$7:'Ref. Cuotas'!K1033,'Ref. Cuotas'!K1033)-1,"")</f>
        <v>1423</v>
      </c>
      <c r="AM1034" s="7">
        <f>IFERROR(RANK('Ref. Cuotas'!L1033,'Ref. Cuotas'!L:L,0)+COUNTIF('Ref. Cuotas'!$L$7:'Ref. Cuotas'!L1033,'Ref. Cuotas'!L1033)-1,"")</f>
        <v>692</v>
      </c>
      <c r="AN1034" s="7">
        <f>IFERROR(RANK('Ref. Cuotas'!M1033,'Ref. Cuotas'!M:M,0)+COUNTIF('Ref. Cuotas'!$M$7:'Ref. Cuotas'!M1033,'Ref. Cuotas'!M1033)-1,"")</f>
        <v>1684</v>
      </c>
      <c r="AO1034" s="7">
        <f>IFERROR(RANK('Ref. Cuotas'!H1033,'Ref. Cuotas'!H:H,1)+COUNTIF('Ref. Cuotas'!$H$7:'Ref. Cuotas'!H1033,'Ref. Cuotas'!H1033)-1,"")</f>
        <v>2505</v>
      </c>
      <c r="AP1034" s="7">
        <f>IFERROR(RANK('Ref. Cuotas'!J1033,'Ref. Cuotas'!J:J,1)+COUNTIF('Ref. Cuotas'!$J$7:'Ref. Cuotas'!J1033,'Ref. Cuotas'!J1033)-1,"")</f>
        <v>2109</v>
      </c>
      <c r="AQ1034" s="7">
        <f>IFERROR(RANK('Ref. Cuotas'!K1033,'Ref. Cuotas'!K:K,1)+COUNTIF('Ref. Cuotas'!$K$7:'Ref. Cuotas'!K1033,'Ref. Cuotas'!K1033)-1,"")</f>
        <v>1380</v>
      </c>
    </row>
    <row r="1035" spans="31:43" ht="17.25" customHeight="1" x14ac:dyDescent="0.3">
      <c r="AE1035" s="5" t="s">
        <v>1030</v>
      </c>
      <c r="AF1035" s="5" t="s">
        <v>4550</v>
      </c>
      <c r="AG1035" s="6" t="s">
        <v>4225</v>
      </c>
      <c r="AH1035" s="6" t="s">
        <v>4122</v>
      </c>
      <c r="AI1035" s="7">
        <f>IFERROR(RANK('Ref. Cuotas'!H1034,'Ref. Cuotas'!H:H,0)+COUNTIF('Ref. Cuotas'!$H$7:'Ref. Cuotas'!H1034,'Ref. Cuotas'!H1034)-1,"")</f>
        <v>139</v>
      </c>
      <c r="AJ1035" s="7">
        <f>IFERROR(RANK('Ref. Cuotas'!I1034,'Ref. Cuotas'!I:I,0)+COUNTIF('Ref. Cuotas'!$I$7:'Ref. Cuotas'!I1034,'Ref. Cuotas'!I1034)-1,"")</f>
        <v>1693</v>
      </c>
      <c r="AK1035" s="7">
        <f>IFERROR(RANK('Ref. Cuotas'!J1034,'Ref. Cuotas'!J:J,0)+COUNTIF('Ref. Cuotas'!$J$7:'Ref. Cuotas'!J1034,'Ref. Cuotas'!J1034)-1,"")</f>
        <v>1508</v>
      </c>
      <c r="AL1035" s="7">
        <f>IFERROR(RANK('Ref. Cuotas'!K1034,'Ref. Cuotas'!K:K,0)+COUNTIF('Ref. Cuotas'!$K$7:'Ref. Cuotas'!K1034,'Ref. Cuotas'!K1034)-1,"")</f>
        <v>780</v>
      </c>
      <c r="AM1035" s="7">
        <f>IFERROR(RANK('Ref. Cuotas'!L1034,'Ref. Cuotas'!L:L,0)+COUNTIF('Ref. Cuotas'!$L$7:'Ref. Cuotas'!L1034,'Ref. Cuotas'!L1034)-1,"")</f>
        <v>440</v>
      </c>
      <c r="AN1035" s="7">
        <f>IFERROR(RANK('Ref. Cuotas'!M1034,'Ref. Cuotas'!M:M,0)+COUNTIF('Ref. Cuotas'!$M$7:'Ref. Cuotas'!M1034,'Ref. Cuotas'!M1034)-1,"")</f>
        <v>1685</v>
      </c>
      <c r="AO1035" s="7">
        <f>IFERROR(RANK('Ref. Cuotas'!H1034,'Ref. Cuotas'!H:H,1)+COUNTIF('Ref. Cuotas'!$H$7:'Ref. Cuotas'!H1034,'Ref. Cuotas'!H1034)-1,"")</f>
        <v>2664</v>
      </c>
      <c r="AP1035" s="7">
        <f>IFERROR(RANK('Ref. Cuotas'!J1034,'Ref. Cuotas'!J:J,1)+COUNTIF('Ref. Cuotas'!$J$7:'Ref. Cuotas'!J1034,'Ref. Cuotas'!J1034)-1,"")</f>
        <v>683</v>
      </c>
      <c r="AQ1035" s="7">
        <f>IFERROR(RANK('Ref. Cuotas'!K1034,'Ref. Cuotas'!K:K,1)+COUNTIF('Ref. Cuotas'!$K$7:'Ref. Cuotas'!K1034,'Ref. Cuotas'!K1034)-1,"")</f>
        <v>2023</v>
      </c>
    </row>
    <row r="1036" spans="31:43" ht="17.25" customHeight="1" x14ac:dyDescent="0.3">
      <c r="AE1036" s="5" t="s">
        <v>1031</v>
      </c>
      <c r="AF1036" s="5" t="s">
        <v>4551</v>
      </c>
      <c r="AG1036" s="6" t="s">
        <v>4225</v>
      </c>
      <c r="AH1036" s="6" t="s">
        <v>4123</v>
      </c>
      <c r="AI1036" s="7">
        <f>IFERROR(RANK('Ref. Cuotas'!H1035,'Ref. Cuotas'!H:H,0)+COUNTIF('Ref. Cuotas'!$H$7:'Ref. Cuotas'!H1035,'Ref. Cuotas'!H1035)-1,"")</f>
        <v>137</v>
      </c>
      <c r="AJ1036" s="7">
        <f>IFERROR(RANK('Ref. Cuotas'!I1035,'Ref. Cuotas'!I:I,0)+COUNTIF('Ref. Cuotas'!$I$7:'Ref. Cuotas'!I1035,'Ref. Cuotas'!I1035)-1,"")</f>
        <v>1694</v>
      </c>
      <c r="AK1036" s="7">
        <f>IFERROR(RANK('Ref. Cuotas'!J1035,'Ref. Cuotas'!J:J,0)+COUNTIF('Ref. Cuotas'!$J$7:'Ref. Cuotas'!J1035,'Ref. Cuotas'!J1035)-1,"")</f>
        <v>1509</v>
      </c>
      <c r="AL1036" s="7">
        <f>IFERROR(RANK('Ref. Cuotas'!K1035,'Ref. Cuotas'!K:K,0)+COUNTIF('Ref. Cuotas'!$K$7:'Ref. Cuotas'!K1035,'Ref. Cuotas'!K1035)-1,"")</f>
        <v>1881</v>
      </c>
      <c r="AM1036" s="7">
        <f>IFERROR(RANK('Ref. Cuotas'!L1035,'Ref. Cuotas'!L:L,0)+COUNTIF('Ref. Cuotas'!$L$7:'Ref. Cuotas'!L1035,'Ref. Cuotas'!L1035)-1,"")</f>
        <v>1500</v>
      </c>
      <c r="AN1036" s="7">
        <f>IFERROR(RANK('Ref. Cuotas'!M1035,'Ref. Cuotas'!M:M,0)+COUNTIF('Ref. Cuotas'!$M$7:'Ref. Cuotas'!M1035,'Ref. Cuotas'!M1035)-1,"")</f>
        <v>1686</v>
      </c>
      <c r="AO1036" s="7">
        <f>IFERROR(RANK('Ref. Cuotas'!H1035,'Ref. Cuotas'!H:H,1)+COUNTIF('Ref. Cuotas'!$H$7:'Ref. Cuotas'!H1035,'Ref. Cuotas'!H1035)-1,"")</f>
        <v>2666</v>
      </c>
      <c r="AP1036" s="7">
        <f>IFERROR(RANK('Ref. Cuotas'!J1035,'Ref. Cuotas'!J:J,1)+COUNTIF('Ref. Cuotas'!$J$7:'Ref. Cuotas'!J1035,'Ref. Cuotas'!J1035)-1,"")</f>
        <v>684</v>
      </c>
      <c r="AQ1036" s="7">
        <f>IFERROR(RANK('Ref. Cuotas'!K1035,'Ref. Cuotas'!K:K,1)+COUNTIF('Ref. Cuotas'!$K$7:'Ref. Cuotas'!K1035,'Ref. Cuotas'!K1035)-1,"")</f>
        <v>922</v>
      </c>
    </row>
    <row r="1037" spans="31:43" ht="17.25" customHeight="1" x14ac:dyDescent="0.3">
      <c r="AE1037" s="5" t="s">
        <v>1032</v>
      </c>
      <c r="AF1037" s="5" t="s">
        <v>4552</v>
      </c>
      <c r="AG1037" s="6" t="s">
        <v>4226</v>
      </c>
      <c r="AH1037" s="6" t="s">
        <v>4092</v>
      </c>
      <c r="AI1037" s="7">
        <f>IFERROR(RANK('Ref. Cuotas'!H1036,'Ref. Cuotas'!H:H,0)+COUNTIF('Ref. Cuotas'!$H$7:'Ref. Cuotas'!H1036,'Ref. Cuotas'!H1036)-1,"")</f>
        <v>1026</v>
      </c>
      <c r="AJ1037" s="7">
        <f>IFERROR(RANK('Ref. Cuotas'!I1036,'Ref. Cuotas'!I:I,0)+COUNTIF('Ref. Cuotas'!$I$7:'Ref. Cuotas'!I1036,'Ref. Cuotas'!I1036)-1,"")</f>
        <v>910</v>
      </c>
      <c r="AK1037" s="7">
        <f>IFERROR(RANK('Ref. Cuotas'!J1036,'Ref. Cuotas'!J:J,0)+COUNTIF('Ref. Cuotas'!$J$7:'Ref. Cuotas'!J1036,'Ref. Cuotas'!J1036)-1,"")</f>
        <v>161</v>
      </c>
      <c r="AL1037" s="7">
        <f>IFERROR(RANK('Ref. Cuotas'!K1036,'Ref. Cuotas'!K:K,0)+COUNTIF('Ref. Cuotas'!$K$7:'Ref. Cuotas'!K1036,'Ref. Cuotas'!K1036)-1,"")</f>
        <v>828</v>
      </c>
      <c r="AM1037" s="7">
        <f>IFERROR(RANK('Ref. Cuotas'!L1036,'Ref. Cuotas'!L:L,0)+COUNTIF('Ref. Cuotas'!$L$7:'Ref. Cuotas'!L1036,'Ref. Cuotas'!L1036)-1,"")</f>
        <v>277</v>
      </c>
      <c r="AN1037" s="7">
        <f>IFERROR(RANK('Ref. Cuotas'!M1036,'Ref. Cuotas'!M:M,0)+COUNTIF('Ref. Cuotas'!$M$7:'Ref. Cuotas'!M1036,'Ref. Cuotas'!M1036)-1,"")</f>
        <v>407</v>
      </c>
      <c r="AO1037" s="7">
        <f>IFERROR(RANK('Ref. Cuotas'!H1036,'Ref. Cuotas'!H:H,1)+COUNTIF('Ref. Cuotas'!$H$7:'Ref. Cuotas'!H1036,'Ref. Cuotas'!H1036)-1,"")</f>
        <v>1777</v>
      </c>
      <c r="AP1037" s="7">
        <f>IFERROR(RANK('Ref. Cuotas'!J1036,'Ref. Cuotas'!J:J,1)+COUNTIF('Ref. Cuotas'!$J$7:'Ref. Cuotas'!J1036,'Ref. Cuotas'!J1036)-1,"")</f>
        <v>2642</v>
      </c>
      <c r="AQ1037" s="7">
        <f>IFERROR(RANK('Ref. Cuotas'!K1036,'Ref. Cuotas'!K:K,1)+COUNTIF('Ref. Cuotas'!$K$7:'Ref. Cuotas'!K1036,'Ref. Cuotas'!K1036)-1,"")</f>
        <v>1975</v>
      </c>
    </row>
    <row r="1038" spans="31:43" ht="17.25" customHeight="1" x14ac:dyDescent="0.3">
      <c r="AE1038" s="5" t="s">
        <v>1033</v>
      </c>
      <c r="AF1038" s="5" t="s">
        <v>4553</v>
      </c>
      <c r="AG1038" s="6" t="s">
        <v>4226</v>
      </c>
      <c r="AH1038" s="6" t="s">
        <v>4088</v>
      </c>
      <c r="AI1038" s="7">
        <f>IFERROR(RANK('Ref. Cuotas'!H1037,'Ref. Cuotas'!H:H,0)+COUNTIF('Ref. Cuotas'!$H$7:'Ref. Cuotas'!H1037,'Ref. Cuotas'!H1037)-1,"")</f>
        <v>753</v>
      </c>
      <c r="AJ1038" s="7">
        <f>IFERROR(RANK('Ref. Cuotas'!I1037,'Ref. Cuotas'!I:I,0)+COUNTIF('Ref. Cuotas'!$I$7:'Ref. Cuotas'!I1037,'Ref. Cuotas'!I1037)-1,"")</f>
        <v>1000</v>
      </c>
      <c r="AK1038" s="7">
        <f>IFERROR(RANK('Ref. Cuotas'!J1037,'Ref. Cuotas'!J:J,0)+COUNTIF('Ref. Cuotas'!$J$7:'Ref. Cuotas'!J1037,'Ref. Cuotas'!J1037)-1,"")</f>
        <v>1510</v>
      </c>
      <c r="AL1038" s="7">
        <f>IFERROR(RANK('Ref. Cuotas'!K1037,'Ref. Cuotas'!K:K,0)+COUNTIF('Ref. Cuotas'!$K$7:'Ref. Cuotas'!K1037,'Ref. Cuotas'!K1037)-1,"")</f>
        <v>1231</v>
      </c>
      <c r="AM1038" s="7">
        <f>IFERROR(RANK('Ref. Cuotas'!L1037,'Ref. Cuotas'!L:L,0)+COUNTIF('Ref. Cuotas'!$L$7:'Ref. Cuotas'!L1037,'Ref. Cuotas'!L1037)-1,"")</f>
        <v>588</v>
      </c>
      <c r="AN1038" s="7">
        <f>IFERROR(RANK('Ref. Cuotas'!M1037,'Ref. Cuotas'!M:M,0)+COUNTIF('Ref. Cuotas'!$M$7:'Ref. Cuotas'!M1037,'Ref. Cuotas'!M1037)-1,"")</f>
        <v>408</v>
      </c>
      <c r="AO1038" s="7">
        <f>IFERROR(RANK('Ref. Cuotas'!H1037,'Ref. Cuotas'!H:H,1)+COUNTIF('Ref. Cuotas'!$H$7:'Ref. Cuotas'!H1037,'Ref. Cuotas'!H1037)-1,"")</f>
        <v>2050</v>
      </c>
      <c r="AP1038" s="7">
        <f>IFERROR(RANK('Ref. Cuotas'!J1037,'Ref. Cuotas'!J:J,1)+COUNTIF('Ref. Cuotas'!$J$7:'Ref. Cuotas'!J1037,'Ref. Cuotas'!J1037)-1,"")</f>
        <v>685</v>
      </c>
      <c r="AQ1038" s="7">
        <f>IFERROR(RANK('Ref. Cuotas'!K1037,'Ref. Cuotas'!K:K,1)+COUNTIF('Ref. Cuotas'!$K$7:'Ref. Cuotas'!K1037,'Ref. Cuotas'!K1037)-1,"")</f>
        <v>1572</v>
      </c>
    </row>
    <row r="1039" spans="31:43" ht="17.25" customHeight="1" x14ac:dyDescent="0.3">
      <c r="AE1039" s="5" t="s">
        <v>1034</v>
      </c>
      <c r="AF1039" s="5" t="s">
        <v>4554</v>
      </c>
      <c r="AG1039" s="6" t="s">
        <v>4226</v>
      </c>
      <c r="AH1039" s="6" t="s">
        <v>4096</v>
      </c>
      <c r="AI1039" s="7">
        <f>IFERROR(RANK('Ref. Cuotas'!H1038,'Ref. Cuotas'!H:H,0)+COUNTIF('Ref. Cuotas'!$H$7:'Ref. Cuotas'!H1038,'Ref. Cuotas'!H1038)-1,"")</f>
        <v>2637</v>
      </c>
      <c r="AJ1039" s="7">
        <f>IFERROR(RANK('Ref. Cuotas'!I1038,'Ref. Cuotas'!I:I,0)+COUNTIF('Ref. Cuotas'!$I$7:'Ref. Cuotas'!I1038,'Ref. Cuotas'!I1038)-1,"")</f>
        <v>545</v>
      </c>
      <c r="AK1039" s="7">
        <f>IFERROR(RANK('Ref. Cuotas'!J1038,'Ref. Cuotas'!J:J,0)+COUNTIF('Ref. Cuotas'!$J$7:'Ref. Cuotas'!J1038,'Ref. Cuotas'!J1038)-1,"")</f>
        <v>480</v>
      </c>
      <c r="AL1039" s="7">
        <f>IFERROR(RANK('Ref. Cuotas'!K1038,'Ref. Cuotas'!K:K,0)+COUNTIF('Ref. Cuotas'!$K$7:'Ref. Cuotas'!K1038,'Ref. Cuotas'!K1038)-1,"")</f>
        <v>975</v>
      </c>
      <c r="AM1039" s="7">
        <f>IFERROR(RANK('Ref. Cuotas'!L1038,'Ref. Cuotas'!L:L,0)+COUNTIF('Ref. Cuotas'!$L$7:'Ref. Cuotas'!L1038,'Ref. Cuotas'!L1038)-1,"")</f>
        <v>940</v>
      </c>
      <c r="AN1039" s="7">
        <f>IFERROR(RANK('Ref. Cuotas'!M1038,'Ref. Cuotas'!M:M,0)+COUNTIF('Ref. Cuotas'!$M$7:'Ref. Cuotas'!M1038,'Ref. Cuotas'!M1038)-1,"")</f>
        <v>409</v>
      </c>
      <c r="AO1039" s="7">
        <f>IFERROR(RANK('Ref. Cuotas'!H1038,'Ref. Cuotas'!H:H,1)+COUNTIF('Ref. Cuotas'!$H$7:'Ref. Cuotas'!H1038,'Ref. Cuotas'!H1038)-1,"")</f>
        <v>166</v>
      </c>
      <c r="AP1039" s="7">
        <f>IFERROR(RANK('Ref. Cuotas'!J1038,'Ref. Cuotas'!J:J,1)+COUNTIF('Ref. Cuotas'!$J$7:'Ref. Cuotas'!J1038,'Ref. Cuotas'!J1038)-1,"")</f>
        <v>2323</v>
      </c>
      <c r="AQ1039" s="7">
        <f>IFERROR(RANK('Ref. Cuotas'!K1038,'Ref. Cuotas'!K:K,1)+COUNTIF('Ref. Cuotas'!$K$7:'Ref. Cuotas'!K1038,'Ref. Cuotas'!K1038)-1,"")</f>
        <v>1828</v>
      </c>
    </row>
    <row r="1040" spans="31:43" ht="17.25" customHeight="1" x14ac:dyDescent="0.3">
      <c r="AE1040" s="5" t="s">
        <v>1035</v>
      </c>
      <c r="AF1040" s="5" t="s">
        <v>4555</v>
      </c>
      <c r="AG1040" s="6" t="s">
        <v>4226</v>
      </c>
      <c r="AH1040" s="6" t="s">
        <v>4097</v>
      </c>
      <c r="AI1040" s="7">
        <f>IFERROR(RANK('Ref. Cuotas'!H1039,'Ref. Cuotas'!H:H,0)+COUNTIF('Ref. Cuotas'!$H$7:'Ref. Cuotas'!H1039,'Ref. Cuotas'!H1039)-1,"")</f>
        <v>2575</v>
      </c>
      <c r="AJ1040" s="7">
        <f>IFERROR(RANK('Ref. Cuotas'!I1039,'Ref. Cuotas'!I:I,0)+COUNTIF('Ref. Cuotas'!$I$7:'Ref. Cuotas'!I1039,'Ref. Cuotas'!I1039)-1,"")</f>
        <v>981</v>
      </c>
      <c r="AK1040" s="7">
        <f>IFERROR(RANK('Ref. Cuotas'!J1039,'Ref. Cuotas'!J:J,0)+COUNTIF('Ref. Cuotas'!$J$7:'Ref. Cuotas'!J1039,'Ref. Cuotas'!J1039)-1,"")</f>
        <v>1511</v>
      </c>
      <c r="AL1040" s="7">
        <f>IFERROR(RANK('Ref. Cuotas'!K1039,'Ref. Cuotas'!K:K,0)+COUNTIF('Ref. Cuotas'!$K$7:'Ref. Cuotas'!K1039,'Ref. Cuotas'!K1039)-1,"")</f>
        <v>1229</v>
      </c>
      <c r="AM1040" s="7">
        <f>IFERROR(RANK('Ref. Cuotas'!L1039,'Ref. Cuotas'!L:L,0)+COUNTIF('Ref. Cuotas'!$L$7:'Ref. Cuotas'!L1039,'Ref. Cuotas'!L1039)-1,"")</f>
        <v>2008</v>
      </c>
      <c r="AN1040" s="7">
        <f>IFERROR(RANK('Ref. Cuotas'!M1039,'Ref. Cuotas'!M:M,0)+COUNTIF('Ref. Cuotas'!$M$7:'Ref. Cuotas'!M1039,'Ref. Cuotas'!M1039)-1,"")</f>
        <v>410</v>
      </c>
      <c r="AO1040" s="7">
        <f>IFERROR(RANK('Ref. Cuotas'!H1039,'Ref. Cuotas'!H:H,1)+COUNTIF('Ref. Cuotas'!$H$7:'Ref. Cuotas'!H1039,'Ref. Cuotas'!H1039)-1,"")</f>
        <v>228</v>
      </c>
      <c r="AP1040" s="7">
        <f>IFERROR(RANK('Ref. Cuotas'!J1039,'Ref. Cuotas'!J:J,1)+COUNTIF('Ref. Cuotas'!$J$7:'Ref. Cuotas'!J1039,'Ref. Cuotas'!J1039)-1,"")</f>
        <v>686</v>
      </c>
      <c r="AQ1040" s="7">
        <f>IFERROR(RANK('Ref. Cuotas'!K1039,'Ref. Cuotas'!K:K,1)+COUNTIF('Ref. Cuotas'!$K$7:'Ref. Cuotas'!K1039,'Ref. Cuotas'!K1039)-1,"")</f>
        <v>1574</v>
      </c>
    </row>
    <row r="1041" spans="31:43" ht="17.25" customHeight="1" x14ac:dyDescent="0.3">
      <c r="AE1041" s="5" t="s">
        <v>1036</v>
      </c>
      <c r="AF1041" s="5" t="s">
        <v>4556</v>
      </c>
      <c r="AG1041" s="6" t="s">
        <v>4226</v>
      </c>
      <c r="AH1041" s="6" t="s">
        <v>4107</v>
      </c>
      <c r="AI1041" s="7">
        <f>IFERROR(RANK('Ref. Cuotas'!H1040,'Ref. Cuotas'!H:H,0)+COUNTIF('Ref. Cuotas'!$H$7:'Ref. Cuotas'!H1040,'Ref. Cuotas'!H1040)-1,"")</f>
        <v>2526</v>
      </c>
      <c r="AJ1041" s="7">
        <f>IFERROR(RANK('Ref. Cuotas'!I1040,'Ref. Cuotas'!I:I,0)+COUNTIF('Ref. Cuotas'!$I$7:'Ref. Cuotas'!I1040,'Ref. Cuotas'!I1040)-1,"")</f>
        <v>205</v>
      </c>
      <c r="AK1041" s="7">
        <f>IFERROR(RANK('Ref. Cuotas'!J1040,'Ref. Cuotas'!J:J,0)+COUNTIF('Ref. Cuotas'!$J$7:'Ref. Cuotas'!J1040,'Ref. Cuotas'!J1040)-1,"")</f>
        <v>1512</v>
      </c>
      <c r="AL1041" s="7">
        <f>IFERROR(RANK('Ref. Cuotas'!K1040,'Ref. Cuotas'!K:K,0)+COUNTIF('Ref. Cuotas'!$K$7:'Ref. Cuotas'!K1040,'Ref. Cuotas'!K1040)-1,"")</f>
        <v>959</v>
      </c>
      <c r="AM1041" s="7">
        <f>IFERROR(RANK('Ref. Cuotas'!L1040,'Ref. Cuotas'!L:L,0)+COUNTIF('Ref. Cuotas'!$L$7:'Ref. Cuotas'!L1040,'Ref. Cuotas'!L1040)-1,"")</f>
        <v>1927</v>
      </c>
      <c r="AN1041" s="7">
        <f>IFERROR(RANK('Ref. Cuotas'!M1040,'Ref. Cuotas'!M:M,0)+COUNTIF('Ref. Cuotas'!$M$7:'Ref. Cuotas'!M1040,'Ref. Cuotas'!M1040)-1,"")</f>
        <v>57</v>
      </c>
      <c r="AO1041" s="7">
        <f>IFERROR(RANK('Ref. Cuotas'!H1040,'Ref. Cuotas'!H:H,1)+COUNTIF('Ref. Cuotas'!$H$7:'Ref. Cuotas'!H1040,'Ref. Cuotas'!H1040)-1,"")</f>
        <v>277</v>
      </c>
      <c r="AP1041" s="7">
        <f>IFERROR(RANK('Ref. Cuotas'!J1040,'Ref. Cuotas'!J:J,1)+COUNTIF('Ref. Cuotas'!$J$7:'Ref. Cuotas'!J1040,'Ref. Cuotas'!J1040)-1,"")</f>
        <v>687</v>
      </c>
      <c r="AQ1041" s="7">
        <f>IFERROR(RANK('Ref. Cuotas'!K1040,'Ref. Cuotas'!K:K,1)+COUNTIF('Ref. Cuotas'!$K$7:'Ref. Cuotas'!K1040,'Ref. Cuotas'!K1040)-1,"")</f>
        <v>1844</v>
      </c>
    </row>
    <row r="1042" spans="31:43" ht="17.25" customHeight="1" x14ac:dyDescent="0.3">
      <c r="AE1042" s="5" t="s">
        <v>1037</v>
      </c>
      <c r="AF1042" s="5" t="s">
        <v>4557</v>
      </c>
      <c r="AG1042" s="6" t="s">
        <v>4226</v>
      </c>
      <c r="AH1042" s="6" t="s">
        <v>4108</v>
      </c>
      <c r="AI1042" s="7">
        <f>IFERROR(RANK('Ref. Cuotas'!H1041,'Ref. Cuotas'!H:H,0)+COUNTIF('Ref. Cuotas'!$H$7:'Ref. Cuotas'!H1041,'Ref. Cuotas'!H1041)-1,"")</f>
        <v>2574</v>
      </c>
      <c r="AJ1042" s="7">
        <f>IFERROR(RANK('Ref. Cuotas'!I1041,'Ref. Cuotas'!I:I,0)+COUNTIF('Ref. Cuotas'!$I$7:'Ref. Cuotas'!I1041,'Ref. Cuotas'!I1041)-1,"")</f>
        <v>962</v>
      </c>
      <c r="AK1042" s="7">
        <f>IFERROR(RANK('Ref. Cuotas'!J1041,'Ref. Cuotas'!J:J,0)+COUNTIF('Ref. Cuotas'!$J$7:'Ref. Cuotas'!J1041,'Ref. Cuotas'!J1041)-1,"")</f>
        <v>1513</v>
      </c>
      <c r="AL1042" s="7">
        <f>IFERROR(RANK('Ref. Cuotas'!K1041,'Ref. Cuotas'!K:K,0)+COUNTIF('Ref. Cuotas'!$K$7:'Ref. Cuotas'!K1041,'Ref. Cuotas'!K1041)-1,"")</f>
        <v>1054</v>
      </c>
      <c r="AM1042" s="7">
        <f>IFERROR(RANK('Ref. Cuotas'!L1041,'Ref. Cuotas'!L:L,0)+COUNTIF('Ref. Cuotas'!$L$7:'Ref. Cuotas'!L1041,'Ref. Cuotas'!L1041)-1,"")</f>
        <v>1758</v>
      </c>
      <c r="AN1042" s="7">
        <f>IFERROR(RANK('Ref. Cuotas'!M1041,'Ref. Cuotas'!M:M,0)+COUNTIF('Ref. Cuotas'!$M$7:'Ref. Cuotas'!M1041,'Ref. Cuotas'!M1041)-1,"")</f>
        <v>1687</v>
      </c>
      <c r="AO1042" s="7">
        <f>IFERROR(RANK('Ref. Cuotas'!H1041,'Ref. Cuotas'!H:H,1)+COUNTIF('Ref. Cuotas'!$H$7:'Ref. Cuotas'!H1041,'Ref. Cuotas'!H1041)-1,"")</f>
        <v>229</v>
      </c>
      <c r="AP1042" s="7">
        <f>IFERROR(RANK('Ref. Cuotas'!J1041,'Ref. Cuotas'!J:J,1)+COUNTIF('Ref. Cuotas'!$J$7:'Ref. Cuotas'!J1041,'Ref. Cuotas'!J1041)-1,"")</f>
        <v>688</v>
      </c>
      <c r="AQ1042" s="7">
        <f>IFERROR(RANK('Ref. Cuotas'!K1041,'Ref. Cuotas'!K:K,1)+COUNTIF('Ref. Cuotas'!$K$7:'Ref. Cuotas'!K1041,'Ref. Cuotas'!K1041)-1,"")</f>
        <v>1749</v>
      </c>
    </row>
    <row r="1043" spans="31:43" ht="17.25" customHeight="1" x14ac:dyDescent="0.3">
      <c r="AE1043" s="5" t="s">
        <v>1038</v>
      </c>
      <c r="AF1043" s="5" t="s">
        <v>4558</v>
      </c>
      <c r="AG1043" s="6" t="s">
        <v>4226</v>
      </c>
      <c r="AH1043" s="6" t="s">
        <v>4109</v>
      </c>
      <c r="AI1043" s="7">
        <f>IFERROR(RANK('Ref. Cuotas'!H1042,'Ref. Cuotas'!H:H,0)+COUNTIF('Ref. Cuotas'!$H$7:'Ref. Cuotas'!H1042,'Ref. Cuotas'!H1042)-1,"")</f>
        <v>2557</v>
      </c>
      <c r="AJ1043" s="7">
        <f>IFERROR(RANK('Ref. Cuotas'!I1042,'Ref. Cuotas'!I:I,0)+COUNTIF('Ref. Cuotas'!$I$7:'Ref. Cuotas'!I1042,'Ref. Cuotas'!I1042)-1,"")</f>
        <v>1037</v>
      </c>
      <c r="AK1043" s="7">
        <f>IFERROR(RANK('Ref. Cuotas'!J1042,'Ref. Cuotas'!J:J,0)+COUNTIF('Ref. Cuotas'!$J$7:'Ref. Cuotas'!J1042,'Ref. Cuotas'!J1042)-1,"")</f>
        <v>1514</v>
      </c>
      <c r="AL1043" s="7">
        <f>IFERROR(RANK('Ref. Cuotas'!K1042,'Ref. Cuotas'!K:K,0)+COUNTIF('Ref. Cuotas'!$K$7:'Ref. Cuotas'!K1042,'Ref. Cuotas'!K1042)-1,"")</f>
        <v>2168</v>
      </c>
      <c r="AM1043" s="7">
        <f>IFERROR(RANK('Ref. Cuotas'!L1042,'Ref. Cuotas'!L:L,0)+COUNTIF('Ref. Cuotas'!$L$7:'Ref. Cuotas'!L1042,'Ref. Cuotas'!L1042)-1,"")</f>
        <v>1861</v>
      </c>
      <c r="AN1043" s="7">
        <f>IFERROR(RANK('Ref. Cuotas'!M1042,'Ref. Cuotas'!M:M,0)+COUNTIF('Ref. Cuotas'!$M$7:'Ref. Cuotas'!M1042,'Ref. Cuotas'!M1042)-1,"")</f>
        <v>1688</v>
      </c>
      <c r="AO1043" s="7">
        <f>IFERROR(RANK('Ref. Cuotas'!H1042,'Ref. Cuotas'!H:H,1)+COUNTIF('Ref. Cuotas'!$H$7:'Ref. Cuotas'!H1042,'Ref. Cuotas'!H1042)-1,"")</f>
        <v>246</v>
      </c>
      <c r="AP1043" s="7">
        <f>IFERROR(RANK('Ref. Cuotas'!J1042,'Ref. Cuotas'!J:J,1)+COUNTIF('Ref. Cuotas'!$J$7:'Ref. Cuotas'!J1042,'Ref. Cuotas'!J1042)-1,"")</f>
        <v>689</v>
      </c>
      <c r="AQ1043" s="7">
        <f>IFERROR(RANK('Ref. Cuotas'!K1042,'Ref. Cuotas'!K:K,1)+COUNTIF('Ref. Cuotas'!$K$7:'Ref. Cuotas'!K1042,'Ref. Cuotas'!K1042)-1,"")</f>
        <v>635</v>
      </c>
    </row>
    <row r="1044" spans="31:43" ht="17.25" customHeight="1" x14ac:dyDescent="0.3">
      <c r="AE1044" s="5" t="s">
        <v>1039</v>
      </c>
      <c r="AF1044" s="5" t="s">
        <v>4559</v>
      </c>
      <c r="AG1044" s="6" t="s">
        <v>4227</v>
      </c>
      <c r="AH1044" s="6" t="s">
        <v>4140</v>
      </c>
      <c r="AI1044" s="7">
        <f>IFERROR(RANK('Ref. Cuotas'!H1043,'Ref. Cuotas'!H:H,0)+COUNTIF('Ref. Cuotas'!$H$7:'Ref. Cuotas'!H1043,'Ref. Cuotas'!H1043)-1,"")</f>
        <v>2480</v>
      </c>
      <c r="AJ1044" s="7">
        <f>IFERROR(RANK('Ref. Cuotas'!I1043,'Ref. Cuotas'!I:I,0)+COUNTIF('Ref. Cuotas'!$I$7:'Ref. Cuotas'!I1043,'Ref. Cuotas'!I1043)-1,"")</f>
        <v>1695</v>
      </c>
      <c r="AK1044" s="7">
        <f>IFERROR(RANK('Ref. Cuotas'!J1043,'Ref. Cuotas'!J:J,0)+COUNTIF('Ref. Cuotas'!$J$7:'Ref. Cuotas'!J1043,'Ref. Cuotas'!J1043)-1,"")</f>
        <v>1515</v>
      </c>
      <c r="AL1044" s="7">
        <f>IFERROR(RANK('Ref. Cuotas'!K1043,'Ref. Cuotas'!K:K,0)+COUNTIF('Ref. Cuotas'!$K$7:'Ref. Cuotas'!K1043,'Ref. Cuotas'!K1043)-1,"")</f>
        <v>2006</v>
      </c>
      <c r="AM1044" s="7">
        <f>IFERROR(RANK('Ref. Cuotas'!L1043,'Ref. Cuotas'!L:L,0)+COUNTIF('Ref. Cuotas'!$L$7:'Ref. Cuotas'!L1043,'Ref. Cuotas'!L1043)-1,"")</f>
        <v>1564</v>
      </c>
      <c r="AN1044" s="7">
        <f>IFERROR(RANK('Ref. Cuotas'!M1043,'Ref. Cuotas'!M:M,0)+COUNTIF('Ref. Cuotas'!$M$7:'Ref. Cuotas'!M1043,'Ref. Cuotas'!M1043)-1,"")</f>
        <v>1689</v>
      </c>
      <c r="AO1044" s="7">
        <f>IFERROR(RANK('Ref. Cuotas'!H1043,'Ref. Cuotas'!H:H,1)+COUNTIF('Ref. Cuotas'!$H$7:'Ref. Cuotas'!H1043,'Ref. Cuotas'!H1043)-1,"")</f>
        <v>323</v>
      </c>
      <c r="AP1044" s="7">
        <f>IFERROR(RANK('Ref. Cuotas'!J1043,'Ref. Cuotas'!J:J,1)+COUNTIF('Ref. Cuotas'!$J$7:'Ref. Cuotas'!J1043,'Ref. Cuotas'!J1043)-1,"")</f>
        <v>690</v>
      </c>
      <c r="AQ1044" s="7">
        <f>IFERROR(RANK('Ref. Cuotas'!K1043,'Ref. Cuotas'!K:K,1)+COUNTIF('Ref. Cuotas'!$K$7:'Ref. Cuotas'!K1043,'Ref. Cuotas'!K1043)-1,"")</f>
        <v>797</v>
      </c>
    </row>
    <row r="1045" spans="31:43" ht="17.25" customHeight="1" x14ac:dyDescent="0.3">
      <c r="AE1045" s="5" t="s">
        <v>1040</v>
      </c>
      <c r="AF1045" s="5" t="s">
        <v>4560</v>
      </c>
      <c r="AG1045" s="6" t="s">
        <v>4227</v>
      </c>
      <c r="AH1045" s="6" t="s">
        <v>4093</v>
      </c>
      <c r="AI1045" s="7">
        <f>IFERROR(RANK('Ref. Cuotas'!H1044,'Ref. Cuotas'!H:H,0)+COUNTIF('Ref. Cuotas'!$H$7:'Ref. Cuotas'!H1044,'Ref. Cuotas'!H1044)-1,"")</f>
        <v>2736</v>
      </c>
      <c r="AJ1045" s="7">
        <f>IFERROR(RANK('Ref. Cuotas'!I1044,'Ref. Cuotas'!I:I,0)+COUNTIF('Ref. Cuotas'!$I$7:'Ref. Cuotas'!I1044,'Ref. Cuotas'!I1044)-1,"")</f>
        <v>1696</v>
      </c>
      <c r="AK1045" s="7">
        <f>IFERROR(RANK('Ref. Cuotas'!J1044,'Ref. Cuotas'!J:J,0)+COUNTIF('Ref. Cuotas'!$J$7:'Ref. Cuotas'!J1044,'Ref. Cuotas'!J1044)-1,"")</f>
        <v>1516</v>
      </c>
      <c r="AL1045" s="7">
        <f>IFERROR(RANK('Ref. Cuotas'!K1044,'Ref. Cuotas'!K:K,0)+COUNTIF('Ref. Cuotas'!$K$7:'Ref. Cuotas'!K1044,'Ref. Cuotas'!K1044)-1,"")</f>
        <v>1689</v>
      </c>
      <c r="AM1045" s="7">
        <f>IFERROR(RANK('Ref. Cuotas'!L1044,'Ref. Cuotas'!L:L,0)+COUNTIF('Ref. Cuotas'!$L$7:'Ref. Cuotas'!L1044,'Ref. Cuotas'!L1044)-1,"")</f>
        <v>1469</v>
      </c>
      <c r="AN1045" s="7">
        <f>IFERROR(RANK('Ref. Cuotas'!M1044,'Ref. Cuotas'!M:M,0)+COUNTIF('Ref. Cuotas'!$M$7:'Ref. Cuotas'!M1044,'Ref. Cuotas'!M1044)-1,"")</f>
        <v>1690</v>
      </c>
      <c r="AO1045" s="7">
        <f>IFERROR(RANK('Ref. Cuotas'!H1044,'Ref. Cuotas'!H:H,1)+COUNTIF('Ref. Cuotas'!$H$7:'Ref. Cuotas'!H1044,'Ref. Cuotas'!H1044)-1,"")</f>
        <v>67</v>
      </c>
      <c r="AP1045" s="7">
        <f>IFERROR(RANK('Ref. Cuotas'!J1044,'Ref. Cuotas'!J:J,1)+COUNTIF('Ref. Cuotas'!$J$7:'Ref. Cuotas'!J1044,'Ref. Cuotas'!J1044)-1,"")</f>
        <v>691</v>
      </c>
      <c r="AQ1045" s="7">
        <f>IFERROR(RANK('Ref. Cuotas'!K1044,'Ref. Cuotas'!K:K,1)+COUNTIF('Ref. Cuotas'!$K$7:'Ref. Cuotas'!K1044,'Ref. Cuotas'!K1044)-1,"")</f>
        <v>1114</v>
      </c>
    </row>
    <row r="1046" spans="31:43" ht="17.25" customHeight="1" x14ac:dyDescent="0.3">
      <c r="AE1046" s="5" t="s">
        <v>1041</v>
      </c>
      <c r="AF1046" s="5" t="s">
        <v>4561</v>
      </c>
      <c r="AG1046" s="6" t="s">
        <v>4227</v>
      </c>
      <c r="AH1046" s="6" t="s">
        <v>4167</v>
      </c>
      <c r="AI1046" s="7">
        <f>IFERROR(RANK('Ref. Cuotas'!H1045,'Ref. Cuotas'!H:H,0)+COUNTIF('Ref. Cuotas'!$H$7:'Ref. Cuotas'!H1045,'Ref. Cuotas'!H1045)-1,"")</f>
        <v>2700</v>
      </c>
      <c r="AJ1046" s="7">
        <f>IFERROR(RANK('Ref. Cuotas'!I1045,'Ref. Cuotas'!I:I,0)+COUNTIF('Ref. Cuotas'!$I$7:'Ref. Cuotas'!I1045,'Ref. Cuotas'!I1045)-1,"")</f>
        <v>1697</v>
      </c>
      <c r="AK1046" s="7">
        <f>IFERROR(RANK('Ref. Cuotas'!J1045,'Ref. Cuotas'!J:J,0)+COUNTIF('Ref. Cuotas'!$J$7:'Ref. Cuotas'!J1045,'Ref. Cuotas'!J1045)-1,"")</f>
        <v>1517</v>
      </c>
      <c r="AL1046" s="7">
        <f>IFERROR(RANK('Ref. Cuotas'!K1045,'Ref. Cuotas'!K:K,0)+COUNTIF('Ref. Cuotas'!$K$7:'Ref. Cuotas'!K1045,'Ref. Cuotas'!K1045)-1,"")</f>
        <v>2334</v>
      </c>
      <c r="AM1046" s="7">
        <f>IFERROR(RANK('Ref. Cuotas'!L1045,'Ref. Cuotas'!L:L,0)+COUNTIF('Ref. Cuotas'!$L$7:'Ref. Cuotas'!L1045,'Ref. Cuotas'!L1045)-1,"")</f>
        <v>1759</v>
      </c>
      <c r="AN1046" s="7">
        <f>IFERROR(RANK('Ref. Cuotas'!M1045,'Ref. Cuotas'!M:M,0)+COUNTIF('Ref. Cuotas'!$M$7:'Ref. Cuotas'!M1045,'Ref. Cuotas'!M1045)-1,"")</f>
        <v>1691</v>
      </c>
      <c r="AO1046" s="7">
        <f>IFERROR(RANK('Ref. Cuotas'!H1045,'Ref. Cuotas'!H:H,1)+COUNTIF('Ref. Cuotas'!$H$7:'Ref. Cuotas'!H1045,'Ref. Cuotas'!H1045)-1,"")</f>
        <v>103</v>
      </c>
      <c r="AP1046" s="7">
        <f>IFERROR(RANK('Ref. Cuotas'!J1045,'Ref. Cuotas'!J:J,1)+COUNTIF('Ref. Cuotas'!$J$7:'Ref. Cuotas'!J1045,'Ref. Cuotas'!J1045)-1,"")</f>
        <v>692</v>
      </c>
      <c r="AQ1046" s="7">
        <f>IFERROR(RANK('Ref. Cuotas'!K1045,'Ref. Cuotas'!K:K,1)+COUNTIF('Ref. Cuotas'!$K$7:'Ref. Cuotas'!K1045,'Ref. Cuotas'!K1045)-1,"")</f>
        <v>469</v>
      </c>
    </row>
    <row r="1047" spans="31:43" ht="17.25" customHeight="1" x14ac:dyDescent="0.3">
      <c r="AE1047" s="5" t="s">
        <v>1042</v>
      </c>
      <c r="AF1047" s="5" t="s">
        <v>4562</v>
      </c>
      <c r="AG1047" s="6" t="s">
        <v>4228</v>
      </c>
      <c r="AH1047" s="6" t="s">
        <v>4092</v>
      </c>
      <c r="AI1047" s="7">
        <f>IFERROR(RANK('Ref. Cuotas'!H1046,'Ref. Cuotas'!H:H,0)+COUNTIF('Ref. Cuotas'!$H$7:'Ref. Cuotas'!H1046,'Ref. Cuotas'!H1046)-1,"")</f>
        <v>113</v>
      </c>
      <c r="AJ1047" s="7">
        <f>IFERROR(RANK('Ref. Cuotas'!I1046,'Ref. Cuotas'!I:I,0)+COUNTIF('Ref. Cuotas'!$I$7:'Ref. Cuotas'!I1046,'Ref. Cuotas'!I1046)-1,"")</f>
        <v>1698</v>
      </c>
      <c r="AK1047" s="7">
        <f>IFERROR(RANK('Ref. Cuotas'!J1046,'Ref. Cuotas'!J:J,0)+COUNTIF('Ref. Cuotas'!$J$7:'Ref. Cuotas'!J1046,'Ref. Cuotas'!J1046)-1,"")</f>
        <v>1518</v>
      </c>
      <c r="AL1047" s="7">
        <f>IFERROR(RANK('Ref. Cuotas'!K1046,'Ref. Cuotas'!K:K,0)+COUNTIF('Ref. Cuotas'!$K$7:'Ref. Cuotas'!K1046,'Ref. Cuotas'!K1046)-1,"")</f>
        <v>2241</v>
      </c>
      <c r="AM1047" s="7">
        <f>IFERROR(RANK('Ref. Cuotas'!L1046,'Ref. Cuotas'!L:L,0)+COUNTIF('Ref. Cuotas'!$L$7:'Ref. Cuotas'!L1046,'Ref. Cuotas'!L1046)-1,"")</f>
        <v>1760</v>
      </c>
      <c r="AN1047" s="7">
        <f>IFERROR(RANK('Ref. Cuotas'!M1046,'Ref. Cuotas'!M:M,0)+COUNTIF('Ref. Cuotas'!$M$7:'Ref. Cuotas'!M1046,'Ref. Cuotas'!M1046)-1,"")</f>
        <v>1692</v>
      </c>
      <c r="AO1047" s="7">
        <f>IFERROR(RANK('Ref. Cuotas'!H1046,'Ref. Cuotas'!H:H,1)+COUNTIF('Ref. Cuotas'!$H$7:'Ref. Cuotas'!H1046,'Ref. Cuotas'!H1046)-1,"")</f>
        <v>2690</v>
      </c>
      <c r="AP1047" s="7">
        <f>IFERROR(RANK('Ref. Cuotas'!J1046,'Ref. Cuotas'!J:J,1)+COUNTIF('Ref. Cuotas'!$J$7:'Ref. Cuotas'!J1046,'Ref. Cuotas'!J1046)-1,"")</f>
        <v>693</v>
      </c>
      <c r="AQ1047" s="7">
        <f>IFERROR(RANK('Ref. Cuotas'!K1046,'Ref. Cuotas'!K:K,1)+COUNTIF('Ref. Cuotas'!$K$7:'Ref. Cuotas'!K1046,'Ref. Cuotas'!K1046)-1,"")</f>
        <v>562</v>
      </c>
    </row>
    <row r="1048" spans="31:43" ht="17.25" customHeight="1" x14ac:dyDescent="0.3">
      <c r="AE1048" s="5" t="s">
        <v>1043</v>
      </c>
      <c r="AF1048" s="5" t="s">
        <v>4563</v>
      </c>
      <c r="AG1048" s="6" t="s">
        <v>4228</v>
      </c>
      <c r="AH1048" s="6" t="s">
        <v>4188</v>
      </c>
      <c r="AI1048" s="7">
        <f>IFERROR(RANK('Ref. Cuotas'!H1047,'Ref. Cuotas'!H:H,0)+COUNTIF('Ref. Cuotas'!$H$7:'Ref. Cuotas'!H1047,'Ref. Cuotas'!H1047)-1,"")</f>
        <v>93</v>
      </c>
      <c r="AJ1048" s="7">
        <f>IFERROR(RANK('Ref. Cuotas'!I1047,'Ref. Cuotas'!I:I,0)+COUNTIF('Ref. Cuotas'!$I$7:'Ref. Cuotas'!I1047,'Ref. Cuotas'!I1047)-1,"")</f>
        <v>1699</v>
      </c>
      <c r="AK1048" s="7">
        <f>IFERROR(RANK('Ref. Cuotas'!J1047,'Ref. Cuotas'!J:J,0)+COUNTIF('Ref. Cuotas'!$J$7:'Ref. Cuotas'!J1047,'Ref. Cuotas'!J1047)-1,"")</f>
        <v>1519</v>
      </c>
      <c r="AL1048" s="7">
        <f>IFERROR(RANK('Ref. Cuotas'!K1047,'Ref. Cuotas'!K:K,0)+COUNTIF('Ref. Cuotas'!$K$7:'Ref. Cuotas'!K1047,'Ref. Cuotas'!K1047)-1,"")</f>
        <v>2678</v>
      </c>
      <c r="AM1048" s="7">
        <f>IFERROR(RANK('Ref. Cuotas'!L1047,'Ref. Cuotas'!L:L,0)+COUNTIF('Ref. Cuotas'!$L$7:'Ref. Cuotas'!L1047,'Ref. Cuotas'!L1047)-1,"")</f>
        <v>2675</v>
      </c>
      <c r="AN1048" s="7">
        <f>IFERROR(RANK('Ref. Cuotas'!M1047,'Ref. Cuotas'!M:M,0)+COUNTIF('Ref. Cuotas'!$M$7:'Ref. Cuotas'!M1047,'Ref. Cuotas'!M1047)-1,"")</f>
        <v>1693</v>
      </c>
      <c r="AO1048" s="7">
        <f>IFERROR(RANK('Ref. Cuotas'!H1047,'Ref. Cuotas'!H:H,1)+COUNTIF('Ref. Cuotas'!$H$7:'Ref. Cuotas'!H1047,'Ref. Cuotas'!H1047)-1,"")</f>
        <v>2710</v>
      </c>
      <c r="AP1048" s="7">
        <f>IFERROR(RANK('Ref. Cuotas'!J1047,'Ref. Cuotas'!J:J,1)+COUNTIF('Ref. Cuotas'!$J$7:'Ref. Cuotas'!J1047,'Ref. Cuotas'!J1047)-1,"")</f>
        <v>694</v>
      </c>
      <c r="AQ1048" s="7">
        <f>IFERROR(RANK('Ref. Cuotas'!K1047,'Ref. Cuotas'!K:K,1)+COUNTIF('Ref. Cuotas'!$K$7:'Ref. Cuotas'!K1047,'Ref. Cuotas'!K1047)-1,"")</f>
        <v>96</v>
      </c>
    </row>
    <row r="1049" spans="31:43" ht="17.25" customHeight="1" x14ac:dyDescent="0.3">
      <c r="AE1049" s="5" t="s">
        <v>1044</v>
      </c>
      <c r="AF1049" s="5" t="s">
        <v>4564</v>
      </c>
      <c r="AG1049" s="6" t="s">
        <v>4228</v>
      </c>
      <c r="AH1049" s="6" t="s">
        <v>4189</v>
      </c>
      <c r="AI1049" s="7">
        <f>IFERROR(RANK('Ref. Cuotas'!H1048,'Ref. Cuotas'!H:H,0)+COUNTIF('Ref. Cuotas'!$H$7:'Ref. Cuotas'!H1048,'Ref. Cuotas'!H1048)-1,"")</f>
        <v>100</v>
      </c>
      <c r="AJ1049" s="7">
        <f>IFERROR(RANK('Ref. Cuotas'!I1048,'Ref. Cuotas'!I:I,0)+COUNTIF('Ref. Cuotas'!$I$7:'Ref. Cuotas'!I1048,'Ref. Cuotas'!I1048)-1,"")</f>
        <v>1700</v>
      </c>
      <c r="AK1049" s="7">
        <f>IFERROR(RANK('Ref. Cuotas'!J1048,'Ref. Cuotas'!J:J,0)+COUNTIF('Ref. Cuotas'!$J$7:'Ref. Cuotas'!J1048,'Ref. Cuotas'!J1048)-1,"")</f>
        <v>1520</v>
      </c>
      <c r="AL1049" s="7">
        <f>IFERROR(RANK('Ref. Cuotas'!K1048,'Ref. Cuotas'!K:K,0)+COUNTIF('Ref. Cuotas'!$K$7:'Ref. Cuotas'!K1048,'Ref. Cuotas'!K1048)-1,"")</f>
        <v>2506</v>
      </c>
      <c r="AM1049" s="7">
        <f>IFERROR(RANK('Ref. Cuotas'!L1048,'Ref. Cuotas'!L:L,0)+COUNTIF('Ref. Cuotas'!$L$7:'Ref. Cuotas'!L1048,'Ref. Cuotas'!L1048)-1,"")</f>
        <v>2343</v>
      </c>
      <c r="AN1049" s="7">
        <f>IFERROR(RANK('Ref. Cuotas'!M1048,'Ref. Cuotas'!M:M,0)+COUNTIF('Ref. Cuotas'!$M$7:'Ref. Cuotas'!M1048,'Ref. Cuotas'!M1048)-1,"")</f>
        <v>411</v>
      </c>
      <c r="AO1049" s="7">
        <f>IFERROR(RANK('Ref. Cuotas'!H1048,'Ref. Cuotas'!H:H,1)+COUNTIF('Ref. Cuotas'!$H$7:'Ref. Cuotas'!H1048,'Ref. Cuotas'!H1048)-1,"")</f>
        <v>2703</v>
      </c>
      <c r="AP1049" s="7">
        <f>IFERROR(RANK('Ref. Cuotas'!J1048,'Ref. Cuotas'!J:J,1)+COUNTIF('Ref. Cuotas'!$J$7:'Ref. Cuotas'!J1048,'Ref. Cuotas'!J1048)-1,"")</f>
        <v>695</v>
      </c>
      <c r="AQ1049" s="7">
        <f>IFERROR(RANK('Ref. Cuotas'!K1048,'Ref. Cuotas'!K:K,1)+COUNTIF('Ref. Cuotas'!$K$7:'Ref. Cuotas'!K1048,'Ref. Cuotas'!K1048)-1,"")</f>
        <v>297</v>
      </c>
    </row>
    <row r="1050" spans="31:43" ht="17.25" customHeight="1" x14ac:dyDescent="0.3">
      <c r="AE1050" s="5" t="s">
        <v>1045</v>
      </c>
      <c r="AF1050" s="5" t="s">
        <v>4565</v>
      </c>
      <c r="AG1050" s="6" t="s">
        <v>4228</v>
      </c>
      <c r="AH1050" s="6" t="s">
        <v>4190</v>
      </c>
      <c r="AI1050" s="7">
        <f>IFERROR(RANK('Ref. Cuotas'!H1049,'Ref. Cuotas'!H:H,0)+COUNTIF('Ref. Cuotas'!$H$7:'Ref. Cuotas'!H1049,'Ref. Cuotas'!H1049)-1,"")</f>
        <v>114</v>
      </c>
      <c r="AJ1050" s="7">
        <f>IFERROR(RANK('Ref. Cuotas'!I1049,'Ref. Cuotas'!I:I,0)+COUNTIF('Ref. Cuotas'!$I$7:'Ref. Cuotas'!I1049,'Ref. Cuotas'!I1049)-1,"")</f>
        <v>1701</v>
      </c>
      <c r="AK1050" s="7">
        <f>IFERROR(RANK('Ref. Cuotas'!J1049,'Ref. Cuotas'!J:J,0)+COUNTIF('Ref. Cuotas'!$J$7:'Ref. Cuotas'!J1049,'Ref. Cuotas'!J1049)-1,"")</f>
        <v>1521</v>
      </c>
      <c r="AL1050" s="7">
        <f>IFERROR(RANK('Ref. Cuotas'!K1049,'Ref. Cuotas'!K:K,0)+COUNTIF('Ref. Cuotas'!$K$7:'Ref. Cuotas'!K1049,'Ref. Cuotas'!K1049)-1,"")</f>
        <v>1357</v>
      </c>
      <c r="AM1050" s="7">
        <f>IFERROR(RANK('Ref. Cuotas'!L1049,'Ref. Cuotas'!L:L,0)+COUNTIF('Ref. Cuotas'!$L$7:'Ref. Cuotas'!L1049,'Ref. Cuotas'!L1049)-1,"")</f>
        <v>2344</v>
      </c>
      <c r="AN1050" s="7">
        <f>IFERROR(RANK('Ref. Cuotas'!M1049,'Ref. Cuotas'!M:M,0)+COUNTIF('Ref. Cuotas'!$M$7:'Ref. Cuotas'!M1049,'Ref. Cuotas'!M1049)-1,"")</f>
        <v>412</v>
      </c>
      <c r="AO1050" s="7">
        <f>IFERROR(RANK('Ref. Cuotas'!H1049,'Ref. Cuotas'!H:H,1)+COUNTIF('Ref. Cuotas'!$H$7:'Ref. Cuotas'!H1049,'Ref. Cuotas'!H1049)-1,"")</f>
        <v>2689</v>
      </c>
      <c r="AP1050" s="7">
        <f>IFERROR(RANK('Ref. Cuotas'!J1049,'Ref. Cuotas'!J:J,1)+COUNTIF('Ref. Cuotas'!$J$7:'Ref. Cuotas'!J1049,'Ref. Cuotas'!J1049)-1,"")</f>
        <v>696</v>
      </c>
      <c r="AQ1050" s="7">
        <f>IFERROR(RANK('Ref. Cuotas'!K1049,'Ref. Cuotas'!K:K,1)+COUNTIF('Ref. Cuotas'!$K$7:'Ref. Cuotas'!K1049,'Ref. Cuotas'!K1049)-1,"")</f>
        <v>1446</v>
      </c>
    </row>
    <row r="1051" spans="31:43" ht="17.25" customHeight="1" x14ac:dyDescent="0.3">
      <c r="AE1051" s="5" t="s">
        <v>1046</v>
      </c>
      <c r="AF1051" s="5" t="s">
        <v>4566</v>
      </c>
      <c r="AG1051" s="6" t="s">
        <v>4229</v>
      </c>
      <c r="AH1051" s="6" t="s">
        <v>4160</v>
      </c>
      <c r="AI1051" s="7">
        <f>IFERROR(RANK('Ref. Cuotas'!H1050,'Ref. Cuotas'!H:H,0)+COUNTIF('Ref. Cuotas'!$H$7:'Ref. Cuotas'!H1050,'Ref. Cuotas'!H1050)-1,"")</f>
        <v>345</v>
      </c>
      <c r="AJ1051" s="7">
        <f>IFERROR(RANK('Ref. Cuotas'!I1050,'Ref. Cuotas'!I:I,0)+COUNTIF('Ref. Cuotas'!$I$7:'Ref. Cuotas'!I1050,'Ref. Cuotas'!I1050)-1,"")</f>
        <v>1702</v>
      </c>
      <c r="AK1051" s="7">
        <f>IFERROR(RANK('Ref. Cuotas'!J1050,'Ref. Cuotas'!J:J,0)+COUNTIF('Ref. Cuotas'!$J$7:'Ref. Cuotas'!J1050,'Ref. Cuotas'!J1050)-1,"")</f>
        <v>1522</v>
      </c>
      <c r="AL1051" s="7">
        <f>IFERROR(RANK('Ref. Cuotas'!K1050,'Ref. Cuotas'!K:K,0)+COUNTIF('Ref. Cuotas'!$K$7:'Ref. Cuotas'!K1050,'Ref. Cuotas'!K1050)-1,"")</f>
        <v>950</v>
      </c>
      <c r="AM1051" s="7">
        <f>IFERROR(RANK('Ref. Cuotas'!L1050,'Ref. Cuotas'!L:L,0)+COUNTIF('Ref. Cuotas'!$L$7:'Ref. Cuotas'!L1050,'Ref. Cuotas'!L1050)-1,"")</f>
        <v>1352</v>
      </c>
      <c r="AN1051" s="7">
        <f>IFERROR(RANK('Ref. Cuotas'!M1050,'Ref. Cuotas'!M:M,0)+COUNTIF('Ref. Cuotas'!$M$7:'Ref. Cuotas'!M1050,'Ref. Cuotas'!M1050)-1,"")</f>
        <v>1694</v>
      </c>
      <c r="AO1051" s="7">
        <f>IFERROR(RANK('Ref. Cuotas'!H1050,'Ref. Cuotas'!H:H,1)+COUNTIF('Ref. Cuotas'!$H$7:'Ref. Cuotas'!H1050,'Ref. Cuotas'!H1050)-1,"")</f>
        <v>2458</v>
      </c>
      <c r="AP1051" s="7">
        <f>IFERROR(RANK('Ref. Cuotas'!J1050,'Ref. Cuotas'!J:J,1)+COUNTIF('Ref. Cuotas'!$J$7:'Ref. Cuotas'!J1050,'Ref. Cuotas'!J1050)-1,"")</f>
        <v>697</v>
      </c>
      <c r="AQ1051" s="7">
        <f>IFERROR(RANK('Ref. Cuotas'!K1050,'Ref. Cuotas'!K:K,1)+COUNTIF('Ref. Cuotas'!$K$7:'Ref. Cuotas'!K1050,'Ref. Cuotas'!K1050)-1,"")</f>
        <v>1853</v>
      </c>
    </row>
    <row r="1052" spans="31:43" ht="17.25" customHeight="1" x14ac:dyDescent="0.3">
      <c r="AE1052" s="5" t="s">
        <v>1047</v>
      </c>
      <c r="AF1052" s="5" t="s">
        <v>4567</v>
      </c>
      <c r="AG1052" s="6" t="s">
        <v>4229</v>
      </c>
      <c r="AH1052" s="6" t="s">
        <v>4088</v>
      </c>
      <c r="AI1052" s="7">
        <f>IFERROR(RANK('Ref. Cuotas'!H1051,'Ref. Cuotas'!H:H,0)+COUNTIF('Ref. Cuotas'!$H$7:'Ref. Cuotas'!H1051,'Ref. Cuotas'!H1051)-1,"")</f>
        <v>331</v>
      </c>
      <c r="AJ1052" s="7">
        <f>IFERROR(RANK('Ref. Cuotas'!I1051,'Ref. Cuotas'!I:I,0)+COUNTIF('Ref. Cuotas'!$I$7:'Ref. Cuotas'!I1051,'Ref. Cuotas'!I1051)-1,"")</f>
        <v>884</v>
      </c>
      <c r="AK1052" s="7">
        <f>IFERROR(RANK('Ref. Cuotas'!J1051,'Ref. Cuotas'!J:J,0)+COUNTIF('Ref. Cuotas'!$J$7:'Ref. Cuotas'!J1051,'Ref. Cuotas'!J1051)-1,"")</f>
        <v>806</v>
      </c>
      <c r="AL1052" s="7">
        <f>IFERROR(RANK('Ref. Cuotas'!K1051,'Ref. Cuotas'!K:K,0)+COUNTIF('Ref. Cuotas'!$K$7:'Ref. Cuotas'!K1051,'Ref. Cuotas'!K1051)-1,"")</f>
        <v>629</v>
      </c>
      <c r="AM1052" s="7">
        <f>IFERROR(RANK('Ref. Cuotas'!L1051,'Ref. Cuotas'!L:L,0)+COUNTIF('Ref. Cuotas'!$L$7:'Ref. Cuotas'!L1051,'Ref. Cuotas'!L1051)-1,"")</f>
        <v>426</v>
      </c>
      <c r="AN1052" s="7">
        <f>IFERROR(RANK('Ref. Cuotas'!M1051,'Ref. Cuotas'!M:M,0)+COUNTIF('Ref. Cuotas'!$M$7:'Ref. Cuotas'!M1051,'Ref. Cuotas'!M1051)-1,"")</f>
        <v>413</v>
      </c>
      <c r="AO1052" s="7">
        <f>IFERROR(RANK('Ref. Cuotas'!H1051,'Ref. Cuotas'!H:H,1)+COUNTIF('Ref. Cuotas'!$H$7:'Ref. Cuotas'!H1051,'Ref. Cuotas'!H1051)-1,"")</f>
        <v>2472</v>
      </c>
      <c r="AP1052" s="7">
        <f>IFERROR(RANK('Ref. Cuotas'!J1051,'Ref. Cuotas'!J:J,1)+COUNTIF('Ref. Cuotas'!$J$7:'Ref. Cuotas'!J1051,'Ref. Cuotas'!J1051)-1,"")</f>
        <v>1997</v>
      </c>
      <c r="AQ1052" s="7">
        <f>IFERROR(RANK('Ref. Cuotas'!K1051,'Ref. Cuotas'!K:K,1)+COUNTIF('Ref. Cuotas'!$K$7:'Ref. Cuotas'!K1051,'Ref. Cuotas'!K1051)-1,"")</f>
        <v>2174</v>
      </c>
    </row>
    <row r="1053" spans="31:43" ht="17.25" customHeight="1" x14ac:dyDescent="0.3">
      <c r="AE1053" s="5" t="s">
        <v>1048</v>
      </c>
      <c r="AF1053" s="5" t="s">
        <v>4568</v>
      </c>
      <c r="AG1053" s="6" t="s">
        <v>4229</v>
      </c>
      <c r="AH1053" s="6" t="s">
        <v>4125</v>
      </c>
      <c r="AI1053" s="7">
        <f>IFERROR(RANK('Ref. Cuotas'!H1052,'Ref. Cuotas'!H:H,0)+COUNTIF('Ref. Cuotas'!$H$7:'Ref. Cuotas'!H1052,'Ref. Cuotas'!H1052)-1,"")</f>
        <v>381</v>
      </c>
      <c r="AJ1053" s="7">
        <f>IFERROR(RANK('Ref. Cuotas'!I1052,'Ref. Cuotas'!I:I,0)+COUNTIF('Ref. Cuotas'!$I$7:'Ref. Cuotas'!I1052,'Ref. Cuotas'!I1052)-1,"")</f>
        <v>1703</v>
      </c>
      <c r="AK1053" s="7">
        <f>IFERROR(RANK('Ref. Cuotas'!J1052,'Ref. Cuotas'!J:J,0)+COUNTIF('Ref. Cuotas'!$J$7:'Ref. Cuotas'!J1052,'Ref. Cuotas'!J1052)-1,"")</f>
        <v>1523</v>
      </c>
      <c r="AL1053" s="7">
        <f>IFERROR(RANK('Ref. Cuotas'!K1052,'Ref. Cuotas'!K:K,0)+COUNTIF('Ref. Cuotas'!$K$7:'Ref. Cuotas'!K1052,'Ref. Cuotas'!K1052)-1,"")</f>
        <v>926</v>
      </c>
      <c r="AM1053" s="7">
        <f>IFERROR(RANK('Ref. Cuotas'!L1052,'Ref. Cuotas'!L:L,0)+COUNTIF('Ref. Cuotas'!$L$7:'Ref. Cuotas'!L1052,'Ref. Cuotas'!L1052)-1,"")</f>
        <v>1601</v>
      </c>
      <c r="AN1053" s="7">
        <f>IFERROR(RANK('Ref. Cuotas'!M1052,'Ref. Cuotas'!M:M,0)+COUNTIF('Ref. Cuotas'!$M$7:'Ref. Cuotas'!M1052,'Ref. Cuotas'!M1052)-1,"")</f>
        <v>1695</v>
      </c>
      <c r="AO1053" s="7">
        <f>IFERROR(RANK('Ref. Cuotas'!H1052,'Ref. Cuotas'!H:H,1)+COUNTIF('Ref. Cuotas'!$H$7:'Ref. Cuotas'!H1052,'Ref. Cuotas'!H1052)-1,"")</f>
        <v>2422</v>
      </c>
      <c r="AP1053" s="7">
        <f>IFERROR(RANK('Ref. Cuotas'!J1052,'Ref. Cuotas'!J:J,1)+COUNTIF('Ref. Cuotas'!$J$7:'Ref. Cuotas'!J1052,'Ref. Cuotas'!J1052)-1,"")</f>
        <v>698</v>
      </c>
      <c r="AQ1053" s="7">
        <f>IFERROR(RANK('Ref. Cuotas'!K1052,'Ref. Cuotas'!K:K,1)+COUNTIF('Ref. Cuotas'!$K$7:'Ref. Cuotas'!K1052,'Ref. Cuotas'!K1052)-1,"")</f>
        <v>1877</v>
      </c>
    </row>
    <row r="1054" spans="31:43" ht="17.25" customHeight="1" x14ac:dyDescent="0.3">
      <c r="AE1054" s="5" t="s">
        <v>1049</v>
      </c>
      <c r="AF1054" s="5" t="s">
        <v>4569</v>
      </c>
      <c r="AG1054" s="6" t="s">
        <v>4229</v>
      </c>
      <c r="AH1054" s="6" t="s">
        <v>4126</v>
      </c>
      <c r="AI1054" s="7">
        <f>IFERROR(RANK('Ref. Cuotas'!H1053,'Ref. Cuotas'!H:H,0)+COUNTIF('Ref. Cuotas'!$H$7:'Ref. Cuotas'!H1053,'Ref. Cuotas'!H1053)-1,"")</f>
        <v>391</v>
      </c>
      <c r="AJ1054" s="7">
        <f>IFERROR(RANK('Ref. Cuotas'!I1053,'Ref. Cuotas'!I:I,0)+COUNTIF('Ref. Cuotas'!$I$7:'Ref. Cuotas'!I1053,'Ref. Cuotas'!I1053)-1,"")</f>
        <v>452</v>
      </c>
      <c r="AK1054" s="7">
        <f>IFERROR(RANK('Ref. Cuotas'!J1053,'Ref. Cuotas'!J:J,0)+COUNTIF('Ref. Cuotas'!$J$7:'Ref. Cuotas'!J1053,'Ref. Cuotas'!J1053)-1,"")</f>
        <v>192</v>
      </c>
      <c r="AL1054" s="7">
        <f>IFERROR(RANK('Ref. Cuotas'!K1053,'Ref. Cuotas'!K:K,0)+COUNTIF('Ref. Cuotas'!$K$7:'Ref. Cuotas'!K1053,'Ref. Cuotas'!K1053)-1,"")</f>
        <v>179</v>
      </c>
      <c r="AM1054" s="7">
        <f>IFERROR(RANK('Ref. Cuotas'!L1053,'Ref. Cuotas'!L:L,0)+COUNTIF('Ref. Cuotas'!$L$7:'Ref. Cuotas'!L1053,'Ref. Cuotas'!L1053)-1,"")</f>
        <v>112</v>
      </c>
      <c r="AN1054" s="7">
        <f>IFERROR(RANK('Ref. Cuotas'!M1053,'Ref. Cuotas'!M:M,0)+COUNTIF('Ref. Cuotas'!$M$7:'Ref. Cuotas'!M1053,'Ref. Cuotas'!M1053)-1,"")</f>
        <v>414</v>
      </c>
      <c r="AO1054" s="7">
        <f>IFERROR(RANK('Ref. Cuotas'!H1053,'Ref. Cuotas'!H:H,1)+COUNTIF('Ref. Cuotas'!$H$7:'Ref. Cuotas'!H1053,'Ref. Cuotas'!H1053)-1,"")</f>
        <v>2412</v>
      </c>
      <c r="AP1054" s="7">
        <f>IFERROR(RANK('Ref. Cuotas'!J1053,'Ref. Cuotas'!J:J,1)+COUNTIF('Ref. Cuotas'!$J$7:'Ref. Cuotas'!J1053,'Ref. Cuotas'!J1053)-1,"")</f>
        <v>2611</v>
      </c>
      <c r="AQ1054" s="7">
        <f>IFERROR(RANK('Ref. Cuotas'!K1053,'Ref. Cuotas'!K:K,1)+COUNTIF('Ref. Cuotas'!$K$7:'Ref. Cuotas'!K1053,'Ref. Cuotas'!K1053)-1,"")</f>
        <v>2624</v>
      </c>
    </row>
    <row r="1055" spans="31:43" ht="17.25" customHeight="1" x14ac:dyDescent="0.3">
      <c r="AE1055" s="5" t="s">
        <v>1050</v>
      </c>
      <c r="AF1055" s="5" t="s">
        <v>4570</v>
      </c>
      <c r="AG1055" s="6" t="s">
        <v>4229</v>
      </c>
      <c r="AH1055" s="6" t="s">
        <v>4127</v>
      </c>
      <c r="AI1055" s="7">
        <f>IFERROR(RANK('Ref. Cuotas'!H1054,'Ref. Cuotas'!H:H,0)+COUNTIF('Ref. Cuotas'!$H$7:'Ref. Cuotas'!H1054,'Ref. Cuotas'!H1054)-1,"")</f>
        <v>407</v>
      </c>
      <c r="AJ1055" s="7">
        <f>IFERROR(RANK('Ref. Cuotas'!I1054,'Ref. Cuotas'!I:I,0)+COUNTIF('Ref. Cuotas'!$I$7:'Ref. Cuotas'!I1054,'Ref. Cuotas'!I1054)-1,"")</f>
        <v>1704</v>
      </c>
      <c r="AK1055" s="7">
        <f>IFERROR(RANK('Ref. Cuotas'!J1054,'Ref. Cuotas'!J:J,0)+COUNTIF('Ref. Cuotas'!$J$7:'Ref. Cuotas'!J1054,'Ref. Cuotas'!J1054)-1,"")</f>
        <v>531</v>
      </c>
      <c r="AL1055" s="7">
        <f>IFERROR(RANK('Ref. Cuotas'!K1054,'Ref. Cuotas'!K:K,0)+COUNTIF('Ref. Cuotas'!$K$7:'Ref. Cuotas'!K1054,'Ref. Cuotas'!K1054)-1,"")</f>
        <v>1892</v>
      </c>
      <c r="AM1055" s="7">
        <f>IFERROR(RANK('Ref. Cuotas'!L1054,'Ref. Cuotas'!L:L,0)+COUNTIF('Ref. Cuotas'!$L$7:'Ref. Cuotas'!L1054,'Ref. Cuotas'!L1054)-1,"")</f>
        <v>873</v>
      </c>
      <c r="AN1055" s="7">
        <f>IFERROR(RANK('Ref. Cuotas'!M1054,'Ref. Cuotas'!M:M,0)+COUNTIF('Ref. Cuotas'!$M$7:'Ref. Cuotas'!M1054,'Ref. Cuotas'!M1054)-1,"")</f>
        <v>1696</v>
      </c>
      <c r="AO1055" s="7">
        <f>IFERROR(RANK('Ref. Cuotas'!H1054,'Ref. Cuotas'!H:H,1)+COUNTIF('Ref. Cuotas'!$H$7:'Ref. Cuotas'!H1054,'Ref. Cuotas'!H1054)-1,"")</f>
        <v>2396</v>
      </c>
      <c r="AP1055" s="7">
        <f>IFERROR(RANK('Ref. Cuotas'!J1054,'Ref. Cuotas'!J:J,1)+COUNTIF('Ref. Cuotas'!$J$7:'Ref. Cuotas'!J1054,'Ref. Cuotas'!J1054)-1,"")</f>
        <v>2272</v>
      </c>
      <c r="AQ1055" s="7">
        <f>IFERROR(RANK('Ref. Cuotas'!K1054,'Ref. Cuotas'!K:K,1)+COUNTIF('Ref. Cuotas'!$K$7:'Ref. Cuotas'!K1054,'Ref. Cuotas'!K1054)-1,"")</f>
        <v>911</v>
      </c>
    </row>
    <row r="1056" spans="31:43" ht="17.25" customHeight="1" x14ac:dyDescent="0.3">
      <c r="AE1056" s="5" t="s">
        <v>1051</v>
      </c>
      <c r="AF1056" s="5" t="s">
        <v>4571</v>
      </c>
      <c r="AG1056" s="6" t="s">
        <v>4229</v>
      </c>
      <c r="AH1056" s="6" t="s">
        <v>4092</v>
      </c>
      <c r="AI1056" s="7">
        <f>IFERROR(RANK('Ref. Cuotas'!H1055,'Ref. Cuotas'!H:H,0)+COUNTIF('Ref. Cuotas'!$H$7:'Ref. Cuotas'!H1055,'Ref. Cuotas'!H1055)-1,"")</f>
        <v>1928</v>
      </c>
      <c r="AJ1056" s="7">
        <f>IFERROR(RANK('Ref. Cuotas'!I1055,'Ref. Cuotas'!I:I,0)+COUNTIF('Ref. Cuotas'!$I$7:'Ref. Cuotas'!I1055,'Ref. Cuotas'!I1055)-1,"")</f>
        <v>155</v>
      </c>
      <c r="AK1056" s="7">
        <f>IFERROR(RANK('Ref. Cuotas'!J1055,'Ref. Cuotas'!J:J,0)+COUNTIF('Ref. Cuotas'!$J$7:'Ref. Cuotas'!J1055,'Ref. Cuotas'!J1055)-1,"")</f>
        <v>287</v>
      </c>
      <c r="AL1056" s="7">
        <f>IFERROR(RANK('Ref. Cuotas'!K1055,'Ref. Cuotas'!K:K,0)+COUNTIF('Ref. Cuotas'!$K$7:'Ref. Cuotas'!K1055,'Ref. Cuotas'!K1055)-1,"")</f>
        <v>347</v>
      </c>
      <c r="AM1056" s="7">
        <f>IFERROR(RANK('Ref. Cuotas'!L1055,'Ref. Cuotas'!L:L,0)+COUNTIF('Ref. Cuotas'!$L$7:'Ref. Cuotas'!L1055,'Ref. Cuotas'!L1055)-1,"")</f>
        <v>209</v>
      </c>
      <c r="AN1056" s="7">
        <f>IFERROR(RANK('Ref. Cuotas'!M1055,'Ref. Cuotas'!M:M,0)+COUNTIF('Ref. Cuotas'!$M$7:'Ref. Cuotas'!M1055,'Ref. Cuotas'!M1055)-1,"")</f>
        <v>415</v>
      </c>
      <c r="AO1056" s="7">
        <f>IFERROR(RANK('Ref. Cuotas'!H1055,'Ref. Cuotas'!H:H,1)+COUNTIF('Ref. Cuotas'!$H$7:'Ref. Cuotas'!H1055,'Ref. Cuotas'!H1055)-1,"")</f>
        <v>875</v>
      </c>
      <c r="AP1056" s="7">
        <f>IFERROR(RANK('Ref. Cuotas'!J1055,'Ref. Cuotas'!J:J,1)+COUNTIF('Ref. Cuotas'!$J$7:'Ref. Cuotas'!J1055,'Ref. Cuotas'!J1055)-1,"")</f>
        <v>2516</v>
      </c>
      <c r="AQ1056" s="7">
        <f>IFERROR(RANK('Ref. Cuotas'!K1055,'Ref. Cuotas'!K:K,1)+COUNTIF('Ref. Cuotas'!$K$7:'Ref. Cuotas'!K1055,'Ref. Cuotas'!K1055)-1,"")</f>
        <v>2456</v>
      </c>
    </row>
    <row r="1057" spans="31:43" ht="17.25" customHeight="1" x14ac:dyDescent="0.3">
      <c r="AE1057" s="5" t="s">
        <v>1052</v>
      </c>
      <c r="AF1057" s="5" t="s">
        <v>4572</v>
      </c>
      <c r="AG1057" s="6" t="s">
        <v>4229</v>
      </c>
      <c r="AH1057" s="6" t="s">
        <v>4088</v>
      </c>
      <c r="AI1057" s="7">
        <f>IFERROR(RANK('Ref. Cuotas'!H1056,'Ref. Cuotas'!H:H,0)+COUNTIF('Ref. Cuotas'!$H$7:'Ref. Cuotas'!H1056,'Ref. Cuotas'!H1056)-1,"")</f>
        <v>1278</v>
      </c>
      <c r="AJ1057" s="7">
        <f>IFERROR(RANK('Ref. Cuotas'!I1056,'Ref. Cuotas'!I:I,0)+COUNTIF('Ref. Cuotas'!$I$7:'Ref. Cuotas'!I1056,'Ref. Cuotas'!I1056)-1,"")</f>
        <v>446</v>
      </c>
      <c r="AK1057" s="7">
        <f>IFERROR(RANK('Ref. Cuotas'!J1056,'Ref. Cuotas'!J:J,0)+COUNTIF('Ref. Cuotas'!$J$7:'Ref. Cuotas'!J1056,'Ref. Cuotas'!J1056)-1,"")</f>
        <v>148</v>
      </c>
      <c r="AL1057" s="7">
        <f>IFERROR(RANK('Ref. Cuotas'!K1056,'Ref. Cuotas'!K:K,0)+COUNTIF('Ref. Cuotas'!$K$7:'Ref. Cuotas'!K1056,'Ref. Cuotas'!K1056)-1,"")</f>
        <v>257</v>
      </c>
      <c r="AM1057" s="7">
        <f>IFERROR(RANK('Ref. Cuotas'!L1056,'Ref. Cuotas'!L:L,0)+COUNTIF('Ref. Cuotas'!$L$7:'Ref. Cuotas'!L1056,'Ref. Cuotas'!L1056)-1,"")</f>
        <v>428</v>
      </c>
      <c r="AN1057" s="7">
        <f>IFERROR(RANK('Ref. Cuotas'!M1056,'Ref. Cuotas'!M:M,0)+COUNTIF('Ref. Cuotas'!$M$7:'Ref. Cuotas'!M1056,'Ref. Cuotas'!M1056)-1,"")</f>
        <v>416</v>
      </c>
      <c r="AO1057" s="7">
        <f>IFERROR(RANK('Ref. Cuotas'!H1056,'Ref. Cuotas'!H:H,1)+COUNTIF('Ref. Cuotas'!$H$7:'Ref. Cuotas'!H1056,'Ref. Cuotas'!H1056)-1,"")</f>
        <v>1525</v>
      </c>
      <c r="AP1057" s="7">
        <f>IFERROR(RANK('Ref. Cuotas'!J1056,'Ref. Cuotas'!J:J,1)+COUNTIF('Ref. Cuotas'!$J$7:'Ref. Cuotas'!J1056,'Ref. Cuotas'!J1056)-1,"")</f>
        <v>2655</v>
      </c>
      <c r="AQ1057" s="7">
        <f>IFERROR(RANK('Ref. Cuotas'!K1056,'Ref. Cuotas'!K:K,1)+COUNTIF('Ref. Cuotas'!$K$7:'Ref. Cuotas'!K1056,'Ref. Cuotas'!K1056)-1,"")</f>
        <v>2546</v>
      </c>
    </row>
    <row r="1058" spans="31:43" ht="17.25" customHeight="1" x14ac:dyDescent="0.3">
      <c r="AE1058" s="5" t="s">
        <v>1053</v>
      </c>
      <c r="AF1058" s="5" t="s">
        <v>4573</v>
      </c>
      <c r="AG1058" s="6" t="s">
        <v>4229</v>
      </c>
      <c r="AH1058" s="6" t="s">
        <v>4096</v>
      </c>
      <c r="AI1058" s="7">
        <f>IFERROR(RANK('Ref. Cuotas'!H1057,'Ref. Cuotas'!H:H,0)+COUNTIF('Ref. Cuotas'!$H$7:'Ref. Cuotas'!H1057,'Ref. Cuotas'!H1057)-1,"")</f>
        <v>1286</v>
      </c>
      <c r="AJ1058" s="7">
        <f>IFERROR(RANK('Ref. Cuotas'!I1057,'Ref. Cuotas'!I:I,0)+COUNTIF('Ref. Cuotas'!$I$7:'Ref. Cuotas'!I1057,'Ref. Cuotas'!I1057)-1,"")</f>
        <v>666</v>
      </c>
      <c r="AK1058" s="7">
        <f>IFERROR(RANK('Ref. Cuotas'!J1057,'Ref. Cuotas'!J:J,0)+COUNTIF('Ref. Cuotas'!$J$7:'Ref. Cuotas'!J1057,'Ref. Cuotas'!J1057)-1,"")</f>
        <v>403</v>
      </c>
      <c r="AL1058" s="7">
        <f>IFERROR(RANK('Ref. Cuotas'!K1057,'Ref. Cuotas'!K:K,0)+COUNTIF('Ref. Cuotas'!$K$7:'Ref. Cuotas'!K1057,'Ref. Cuotas'!K1057)-1,"")</f>
        <v>437</v>
      </c>
      <c r="AM1058" s="7">
        <f>IFERROR(RANK('Ref. Cuotas'!L1057,'Ref. Cuotas'!L:L,0)+COUNTIF('Ref. Cuotas'!$L$7:'Ref. Cuotas'!L1057,'Ref. Cuotas'!L1057)-1,"")</f>
        <v>861</v>
      </c>
      <c r="AN1058" s="7">
        <f>IFERROR(RANK('Ref. Cuotas'!M1057,'Ref. Cuotas'!M:M,0)+COUNTIF('Ref. Cuotas'!$M$7:'Ref. Cuotas'!M1057,'Ref. Cuotas'!M1057)-1,"")</f>
        <v>417</v>
      </c>
      <c r="AO1058" s="7">
        <f>IFERROR(RANK('Ref. Cuotas'!H1057,'Ref. Cuotas'!H:H,1)+COUNTIF('Ref. Cuotas'!$H$7:'Ref. Cuotas'!H1057,'Ref. Cuotas'!H1057)-1,"")</f>
        <v>1517</v>
      </c>
      <c r="AP1058" s="7">
        <f>IFERROR(RANK('Ref. Cuotas'!J1057,'Ref. Cuotas'!J:J,1)+COUNTIF('Ref. Cuotas'!$J$7:'Ref. Cuotas'!J1057,'Ref. Cuotas'!J1057)-1,"")</f>
        <v>2400</v>
      </c>
      <c r="AQ1058" s="7">
        <f>IFERROR(RANK('Ref. Cuotas'!K1057,'Ref. Cuotas'!K:K,1)+COUNTIF('Ref. Cuotas'!$K$7:'Ref. Cuotas'!K1057,'Ref. Cuotas'!K1057)-1,"")</f>
        <v>2366</v>
      </c>
    </row>
    <row r="1059" spans="31:43" ht="17.25" customHeight="1" x14ac:dyDescent="0.3">
      <c r="AE1059" s="5" t="s">
        <v>1054</v>
      </c>
      <c r="AF1059" s="5" t="s">
        <v>4574</v>
      </c>
      <c r="AG1059" s="6" t="s">
        <v>4229</v>
      </c>
      <c r="AH1059" s="6" t="s">
        <v>4097</v>
      </c>
      <c r="AI1059" s="7">
        <f>IFERROR(RANK('Ref. Cuotas'!H1058,'Ref. Cuotas'!H:H,0)+COUNTIF('Ref. Cuotas'!$H$7:'Ref. Cuotas'!H1058,'Ref. Cuotas'!H1058)-1,"")</f>
        <v>1547</v>
      </c>
      <c r="AJ1059" s="7">
        <f>IFERROR(RANK('Ref. Cuotas'!I1058,'Ref. Cuotas'!I:I,0)+COUNTIF('Ref. Cuotas'!$I$7:'Ref. Cuotas'!I1058,'Ref. Cuotas'!I1058)-1,"")</f>
        <v>1705</v>
      </c>
      <c r="AK1059" s="7">
        <f>IFERROR(RANK('Ref. Cuotas'!J1058,'Ref. Cuotas'!J:J,0)+COUNTIF('Ref. Cuotas'!$J$7:'Ref. Cuotas'!J1058,'Ref. Cuotas'!J1058)-1,"")</f>
        <v>1524</v>
      </c>
      <c r="AL1059" s="7">
        <f>IFERROR(RANK('Ref. Cuotas'!K1058,'Ref. Cuotas'!K:K,0)+COUNTIF('Ref. Cuotas'!$K$7:'Ref. Cuotas'!K1058,'Ref. Cuotas'!K1058)-1,"")</f>
        <v>1564</v>
      </c>
      <c r="AM1059" s="7">
        <f>IFERROR(RANK('Ref. Cuotas'!L1058,'Ref. Cuotas'!L:L,0)+COUNTIF('Ref. Cuotas'!$L$7:'Ref. Cuotas'!L1058,'Ref. Cuotas'!L1058)-1,"")</f>
        <v>2111</v>
      </c>
      <c r="AN1059" s="7">
        <f>IFERROR(RANK('Ref. Cuotas'!M1058,'Ref. Cuotas'!M:M,0)+COUNTIF('Ref. Cuotas'!$M$7:'Ref. Cuotas'!M1058,'Ref. Cuotas'!M1058)-1,"")</f>
        <v>1697</v>
      </c>
      <c r="AO1059" s="7">
        <f>IFERROR(RANK('Ref. Cuotas'!H1058,'Ref. Cuotas'!H:H,1)+COUNTIF('Ref. Cuotas'!$H$7:'Ref. Cuotas'!H1058,'Ref. Cuotas'!H1058)-1,"")</f>
        <v>1256</v>
      </c>
      <c r="AP1059" s="7">
        <f>IFERROR(RANK('Ref. Cuotas'!J1058,'Ref. Cuotas'!J:J,1)+COUNTIF('Ref. Cuotas'!$J$7:'Ref. Cuotas'!J1058,'Ref. Cuotas'!J1058)-1,"")</f>
        <v>699</v>
      </c>
      <c r="AQ1059" s="7">
        <f>IFERROR(RANK('Ref. Cuotas'!K1058,'Ref. Cuotas'!K:K,1)+COUNTIF('Ref. Cuotas'!$K$7:'Ref. Cuotas'!K1058,'Ref. Cuotas'!K1058)-1,"")</f>
        <v>1239</v>
      </c>
    </row>
    <row r="1060" spans="31:43" ht="17.25" customHeight="1" x14ac:dyDescent="0.3">
      <c r="AE1060" s="5" t="s">
        <v>1055</v>
      </c>
      <c r="AF1060" s="5" t="s">
        <v>4575</v>
      </c>
      <c r="AG1060" s="6" t="s">
        <v>4229</v>
      </c>
      <c r="AH1060" s="6" t="s">
        <v>4107</v>
      </c>
      <c r="AI1060" s="7">
        <f>IFERROR(RANK('Ref. Cuotas'!H1059,'Ref. Cuotas'!H:H,0)+COUNTIF('Ref. Cuotas'!$H$7:'Ref. Cuotas'!H1059,'Ref. Cuotas'!H1059)-1,"")</f>
        <v>1599</v>
      </c>
      <c r="AJ1060" s="7">
        <f>IFERROR(RANK('Ref. Cuotas'!I1059,'Ref. Cuotas'!I:I,0)+COUNTIF('Ref. Cuotas'!$I$7:'Ref. Cuotas'!I1059,'Ref. Cuotas'!I1059)-1,"")</f>
        <v>1706</v>
      </c>
      <c r="AK1060" s="7">
        <f>IFERROR(RANK('Ref. Cuotas'!J1059,'Ref. Cuotas'!J:J,0)+COUNTIF('Ref. Cuotas'!$J$7:'Ref. Cuotas'!J1059,'Ref. Cuotas'!J1059)-1,"")</f>
        <v>1525</v>
      </c>
      <c r="AL1060" s="7">
        <f>IFERROR(RANK('Ref. Cuotas'!K1059,'Ref. Cuotas'!K:K,0)+COUNTIF('Ref. Cuotas'!$K$7:'Ref. Cuotas'!K1059,'Ref. Cuotas'!K1059)-1,"")</f>
        <v>1089</v>
      </c>
      <c r="AM1060" s="7">
        <f>IFERROR(RANK('Ref. Cuotas'!L1059,'Ref. Cuotas'!L:L,0)+COUNTIF('Ref. Cuotas'!$L$7:'Ref. Cuotas'!L1059,'Ref. Cuotas'!L1059)-1,"")</f>
        <v>2112</v>
      </c>
      <c r="AN1060" s="7">
        <f>IFERROR(RANK('Ref. Cuotas'!M1059,'Ref. Cuotas'!M:M,0)+COUNTIF('Ref. Cuotas'!$M$7:'Ref. Cuotas'!M1059,'Ref. Cuotas'!M1059)-1,"")</f>
        <v>145</v>
      </c>
      <c r="AO1060" s="7">
        <f>IFERROR(RANK('Ref. Cuotas'!H1059,'Ref. Cuotas'!H:H,1)+COUNTIF('Ref. Cuotas'!$H$7:'Ref. Cuotas'!H1059,'Ref. Cuotas'!H1059)-1,"")</f>
        <v>1204</v>
      </c>
      <c r="AP1060" s="7">
        <f>IFERROR(RANK('Ref. Cuotas'!J1059,'Ref. Cuotas'!J:J,1)+COUNTIF('Ref. Cuotas'!$J$7:'Ref. Cuotas'!J1059,'Ref. Cuotas'!J1059)-1,"")</f>
        <v>700</v>
      </c>
      <c r="AQ1060" s="7">
        <f>IFERROR(RANK('Ref. Cuotas'!K1059,'Ref. Cuotas'!K:K,1)+COUNTIF('Ref. Cuotas'!$K$7:'Ref. Cuotas'!K1059,'Ref. Cuotas'!K1059)-1,"")</f>
        <v>1714</v>
      </c>
    </row>
    <row r="1061" spans="31:43" ht="17.25" customHeight="1" x14ac:dyDescent="0.3">
      <c r="AE1061" s="5" t="s">
        <v>1056</v>
      </c>
      <c r="AF1061" s="5" t="s">
        <v>4576</v>
      </c>
      <c r="AG1061" s="6" t="s">
        <v>4229</v>
      </c>
      <c r="AH1061" s="6" t="s">
        <v>4109</v>
      </c>
      <c r="AI1061" s="7">
        <f>IFERROR(RANK('Ref. Cuotas'!H1060,'Ref. Cuotas'!H:H,0)+COUNTIF('Ref. Cuotas'!$H$7:'Ref. Cuotas'!H1060,'Ref. Cuotas'!H1060)-1,"")</f>
        <v>1477</v>
      </c>
      <c r="AJ1061" s="7">
        <f>IFERROR(RANK('Ref. Cuotas'!I1060,'Ref. Cuotas'!I:I,0)+COUNTIF('Ref. Cuotas'!$I$7:'Ref. Cuotas'!I1060,'Ref. Cuotas'!I1060)-1,"")</f>
        <v>1707</v>
      </c>
      <c r="AK1061" s="7">
        <f>IFERROR(RANK('Ref. Cuotas'!J1060,'Ref. Cuotas'!J:J,0)+COUNTIF('Ref. Cuotas'!$J$7:'Ref. Cuotas'!J1060,'Ref. Cuotas'!J1060)-1,"")</f>
        <v>1526</v>
      </c>
      <c r="AL1061" s="7">
        <f>IFERROR(RANK('Ref. Cuotas'!K1060,'Ref. Cuotas'!K:K,0)+COUNTIF('Ref. Cuotas'!$K$7:'Ref. Cuotas'!K1060,'Ref. Cuotas'!K1060)-1,"")</f>
        <v>1002</v>
      </c>
      <c r="AM1061" s="7">
        <f>IFERROR(RANK('Ref. Cuotas'!L1060,'Ref. Cuotas'!L:L,0)+COUNTIF('Ref. Cuotas'!$L$7:'Ref. Cuotas'!L1060,'Ref. Cuotas'!L1060)-1,"")</f>
        <v>615</v>
      </c>
      <c r="AN1061" s="7">
        <f>IFERROR(RANK('Ref. Cuotas'!M1060,'Ref. Cuotas'!M:M,0)+COUNTIF('Ref. Cuotas'!$M$7:'Ref. Cuotas'!M1060,'Ref. Cuotas'!M1060)-1,"")</f>
        <v>1698</v>
      </c>
      <c r="AO1061" s="7">
        <f>IFERROR(RANK('Ref. Cuotas'!H1060,'Ref. Cuotas'!H:H,1)+COUNTIF('Ref. Cuotas'!$H$7:'Ref. Cuotas'!H1060,'Ref. Cuotas'!H1060)-1,"")</f>
        <v>1326</v>
      </c>
      <c r="AP1061" s="7">
        <f>IFERROR(RANK('Ref. Cuotas'!J1060,'Ref. Cuotas'!J:J,1)+COUNTIF('Ref. Cuotas'!$J$7:'Ref. Cuotas'!J1060,'Ref. Cuotas'!J1060)-1,"")</f>
        <v>701</v>
      </c>
      <c r="AQ1061" s="7">
        <f>IFERROR(RANK('Ref. Cuotas'!K1060,'Ref. Cuotas'!K:K,1)+COUNTIF('Ref. Cuotas'!$K$7:'Ref. Cuotas'!K1060,'Ref. Cuotas'!K1060)-1,"")</f>
        <v>1801</v>
      </c>
    </row>
    <row r="1062" spans="31:43" ht="17.25" customHeight="1" x14ac:dyDescent="0.3">
      <c r="AE1062" s="5" t="s">
        <v>1057</v>
      </c>
      <c r="AF1062" s="5" t="s">
        <v>4577</v>
      </c>
      <c r="AG1062" s="6" t="s">
        <v>4230</v>
      </c>
      <c r="AH1062" s="6" t="s">
        <v>4093</v>
      </c>
      <c r="AI1062" s="7">
        <f>IFERROR(RANK('Ref. Cuotas'!H1061,'Ref. Cuotas'!H:H,0)+COUNTIF('Ref. Cuotas'!$H$7:'Ref. Cuotas'!H1061,'Ref. Cuotas'!H1061)-1,"")</f>
        <v>311</v>
      </c>
      <c r="AJ1062" s="7">
        <f>IFERROR(RANK('Ref. Cuotas'!I1061,'Ref. Cuotas'!I:I,0)+COUNTIF('Ref. Cuotas'!$I$7:'Ref. Cuotas'!I1061,'Ref. Cuotas'!I1061)-1,"")</f>
        <v>1708</v>
      </c>
      <c r="AK1062" s="7">
        <f>IFERROR(RANK('Ref. Cuotas'!J1061,'Ref. Cuotas'!J:J,0)+COUNTIF('Ref. Cuotas'!$J$7:'Ref. Cuotas'!J1061,'Ref. Cuotas'!J1061)-1,"")</f>
        <v>1527</v>
      </c>
      <c r="AL1062" s="7">
        <f>IFERROR(RANK('Ref. Cuotas'!K1061,'Ref. Cuotas'!K:K,0)+COUNTIF('Ref. Cuotas'!$K$7:'Ref. Cuotas'!K1061,'Ref. Cuotas'!K1061)-1,"")</f>
        <v>1385</v>
      </c>
      <c r="AM1062" s="7">
        <f>IFERROR(RANK('Ref. Cuotas'!L1061,'Ref. Cuotas'!L:L,0)+COUNTIF('Ref. Cuotas'!$L$7:'Ref. Cuotas'!L1061,'Ref. Cuotas'!L1061)-1,"")</f>
        <v>987</v>
      </c>
      <c r="AN1062" s="7">
        <f>IFERROR(RANK('Ref. Cuotas'!M1061,'Ref. Cuotas'!M:M,0)+COUNTIF('Ref. Cuotas'!$M$7:'Ref. Cuotas'!M1061,'Ref. Cuotas'!M1061)-1,"")</f>
        <v>1699</v>
      </c>
      <c r="AO1062" s="7">
        <f>IFERROR(RANK('Ref. Cuotas'!H1061,'Ref. Cuotas'!H:H,1)+COUNTIF('Ref. Cuotas'!$H$7:'Ref. Cuotas'!H1061,'Ref. Cuotas'!H1061)-1,"")</f>
        <v>2492</v>
      </c>
      <c r="AP1062" s="7">
        <f>IFERROR(RANK('Ref. Cuotas'!J1061,'Ref. Cuotas'!J:J,1)+COUNTIF('Ref. Cuotas'!$J$7:'Ref. Cuotas'!J1061,'Ref. Cuotas'!J1061)-1,"")</f>
        <v>702</v>
      </c>
      <c r="AQ1062" s="7">
        <f>IFERROR(RANK('Ref. Cuotas'!K1061,'Ref. Cuotas'!K:K,1)+COUNTIF('Ref. Cuotas'!$K$7:'Ref. Cuotas'!K1061,'Ref. Cuotas'!K1061)-1,"")</f>
        <v>1418</v>
      </c>
    </row>
    <row r="1063" spans="31:43" ht="17.25" customHeight="1" x14ac:dyDescent="0.3">
      <c r="AE1063" s="5" t="s">
        <v>1058</v>
      </c>
      <c r="AF1063" s="5" t="s">
        <v>4578</v>
      </c>
      <c r="AG1063" s="6" t="s">
        <v>4230</v>
      </c>
      <c r="AH1063" s="6" t="s">
        <v>4122</v>
      </c>
      <c r="AI1063" s="7">
        <f>IFERROR(RANK('Ref. Cuotas'!H1062,'Ref. Cuotas'!H:H,0)+COUNTIF('Ref. Cuotas'!$H$7:'Ref. Cuotas'!H1062,'Ref. Cuotas'!H1062)-1,"")</f>
        <v>772</v>
      </c>
      <c r="AJ1063" s="7">
        <f>IFERROR(RANK('Ref. Cuotas'!I1062,'Ref. Cuotas'!I:I,0)+COUNTIF('Ref. Cuotas'!$I$7:'Ref. Cuotas'!I1062,'Ref. Cuotas'!I1062)-1,"")</f>
        <v>566</v>
      </c>
      <c r="AK1063" s="7">
        <f>IFERROR(RANK('Ref. Cuotas'!J1062,'Ref. Cuotas'!J:J,0)+COUNTIF('Ref. Cuotas'!$J$7:'Ref. Cuotas'!J1062,'Ref. Cuotas'!J1062)-1,"")</f>
        <v>1528</v>
      </c>
      <c r="AL1063" s="7">
        <f>IFERROR(RANK('Ref. Cuotas'!K1062,'Ref. Cuotas'!K:K,0)+COUNTIF('Ref. Cuotas'!$K$7:'Ref. Cuotas'!K1062,'Ref. Cuotas'!K1062)-1,"")</f>
        <v>1097</v>
      </c>
      <c r="AM1063" s="7">
        <f>IFERROR(RANK('Ref. Cuotas'!L1062,'Ref. Cuotas'!L:L,0)+COUNTIF('Ref. Cuotas'!$L$7:'Ref. Cuotas'!L1062,'Ref. Cuotas'!L1062)-1,"")</f>
        <v>517</v>
      </c>
      <c r="AN1063" s="7">
        <f>IFERROR(RANK('Ref. Cuotas'!M1062,'Ref. Cuotas'!M:M,0)+COUNTIF('Ref. Cuotas'!$M$7:'Ref. Cuotas'!M1062,'Ref. Cuotas'!M1062)-1,"")</f>
        <v>1700</v>
      </c>
      <c r="AO1063" s="7">
        <f>IFERROR(RANK('Ref. Cuotas'!H1062,'Ref. Cuotas'!H:H,1)+COUNTIF('Ref. Cuotas'!$H$7:'Ref. Cuotas'!H1062,'Ref. Cuotas'!H1062)-1,"")</f>
        <v>2031</v>
      </c>
      <c r="AP1063" s="7">
        <f>IFERROR(RANK('Ref. Cuotas'!J1062,'Ref. Cuotas'!J:J,1)+COUNTIF('Ref. Cuotas'!$J$7:'Ref. Cuotas'!J1062,'Ref. Cuotas'!J1062)-1,"")</f>
        <v>703</v>
      </c>
      <c r="AQ1063" s="7">
        <f>IFERROR(RANK('Ref. Cuotas'!K1062,'Ref. Cuotas'!K:K,1)+COUNTIF('Ref. Cuotas'!$K$7:'Ref. Cuotas'!K1062,'Ref. Cuotas'!K1062)-1,"")</f>
        <v>1706</v>
      </c>
    </row>
    <row r="1064" spans="31:43" ht="17.25" customHeight="1" x14ac:dyDescent="0.3">
      <c r="AE1064" s="5" t="s">
        <v>1059</v>
      </c>
      <c r="AF1064" s="5" t="s">
        <v>4579</v>
      </c>
      <c r="AG1064" s="6" t="s">
        <v>4230</v>
      </c>
      <c r="AH1064" s="6" t="s">
        <v>4123</v>
      </c>
      <c r="AI1064" s="7">
        <f>IFERROR(RANK('Ref. Cuotas'!H1063,'Ref. Cuotas'!H:H,0)+COUNTIF('Ref. Cuotas'!$H$7:'Ref. Cuotas'!H1063,'Ref. Cuotas'!H1063)-1,"")</f>
        <v>1169</v>
      </c>
      <c r="AJ1064" s="7">
        <f>IFERROR(RANK('Ref. Cuotas'!I1063,'Ref. Cuotas'!I:I,0)+COUNTIF('Ref. Cuotas'!$I$7:'Ref. Cuotas'!I1063,'Ref. Cuotas'!I1063)-1,"")</f>
        <v>1709</v>
      </c>
      <c r="AK1064" s="7">
        <f>IFERROR(RANK('Ref. Cuotas'!J1063,'Ref. Cuotas'!J:J,0)+COUNTIF('Ref. Cuotas'!$J$7:'Ref. Cuotas'!J1063,'Ref. Cuotas'!J1063)-1,"")</f>
        <v>470</v>
      </c>
      <c r="AL1064" s="7">
        <f>IFERROR(RANK('Ref. Cuotas'!K1063,'Ref. Cuotas'!K:K,0)+COUNTIF('Ref. Cuotas'!$K$7:'Ref. Cuotas'!K1063,'Ref. Cuotas'!K1063)-1,"")</f>
        <v>1492</v>
      </c>
      <c r="AM1064" s="7">
        <f>IFERROR(RANK('Ref. Cuotas'!L1063,'Ref. Cuotas'!L:L,0)+COUNTIF('Ref. Cuotas'!$L$7:'Ref. Cuotas'!L1063,'Ref. Cuotas'!L1063)-1,"")</f>
        <v>820</v>
      </c>
      <c r="AN1064" s="7">
        <f>IFERROR(RANK('Ref. Cuotas'!M1063,'Ref. Cuotas'!M:M,0)+COUNTIF('Ref. Cuotas'!$M$7:'Ref. Cuotas'!M1063,'Ref. Cuotas'!M1063)-1,"")</f>
        <v>1701</v>
      </c>
      <c r="AO1064" s="7">
        <f>IFERROR(RANK('Ref. Cuotas'!H1063,'Ref. Cuotas'!H:H,1)+COUNTIF('Ref. Cuotas'!$H$7:'Ref. Cuotas'!H1063,'Ref. Cuotas'!H1063)-1,"")</f>
        <v>1634</v>
      </c>
      <c r="AP1064" s="7">
        <f>IFERROR(RANK('Ref. Cuotas'!J1063,'Ref. Cuotas'!J:J,1)+COUNTIF('Ref. Cuotas'!$J$7:'Ref. Cuotas'!J1063,'Ref. Cuotas'!J1063)-1,"")</f>
        <v>2333</v>
      </c>
      <c r="AQ1064" s="7">
        <f>IFERROR(RANK('Ref. Cuotas'!K1063,'Ref. Cuotas'!K:K,1)+COUNTIF('Ref. Cuotas'!$K$7:'Ref. Cuotas'!K1063,'Ref. Cuotas'!K1063)-1,"")</f>
        <v>1311</v>
      </c>
    </row>
    <row r="1065" spans="31:43" ht="17.25" customHeight="1" x14ac:dyDescent="0.3">
      <c r="AE1065" s="5" t="s">
        <v>1060</v>
      </c>
      <c r="AF1065" s="5" t="s">
        <v>4580</v>
      </c>
      <c r="AG1065" s="6" t="s">
        <v>4230</v>
      </c>
      <c r="AH1065" s="6" t="s">
        <v>4092</v>
      </c>
      <c r="AI1065" s="7">
        <f>IFERROR(RANK('Ref. Cuotas'!H1064,'Ref. Cuotas'!H:H,0)+COUNTIF('Ref. Cuotas'!$H$7:'Ref. Cuotas'!H1064,'Ref. Cuotas'!H1064)-1,"")</f>
        <v>1653</v>
      </c>
      <c r="AJ1065" s="7">
        <f>IFERROR(RANK('Ref. Cuotas'!I1064,'Ref. Cuotas'!I:I,0)+COUNTIF('Ref. Cuotas'!$I$7:'Ref. Cuotas'!I1064,'Ref. Cuotas'!I1064)-1,"")</f>
        <v>495</v>
      </c>
      <c r="AK1065" s="7">
        <f>IFERROR(RANK('Ref. Cuotas'!J1064,'Ref. Cuotas'!J:J,0)+COUNTIF('Ref. Cuotas'!$J$7:'Ref. Cuotas'!J1064,'Ref. Cuotas'!J1064)-1,"")</f>
        <v>549</v>
      </c>
      <c r="AL1065" s="7">
        <f>IFERROR(RANK('Ref. Cuotas'!K1064,'Ref. Cuotas'!K:K,0)+COUNTIF('Ref. Cuotas'!$K$7:'Ref. Cuotas'!K1064,'Ref. Cuotas'!K1064)-1,"")</f>
        <v>743</v>
      </c>
      <c r="AM1065" s="7">
        <f>IFERROR(RANK('Ref. Cuotas'!L1064,'Ref. Cuotas'!L:L,0)+COUNTIF('Ref. Cuotas'!$L$7:'Ref. Cuotas'!L1064,'Ref. Cuotas'!L1064)-1,"")</f>
        <v>363</v>
      </c>
      <c r="AN1065" s="7">
        <f>IFERROR(RANK('Ref. Cuotas'!M1064,'Ref. Cuotas'!M:M,0)+COUNTIF('Ref. Cuotas'!$M$7:'Ref. Cuotas'!M1064,'Ref. Cuotas'!M1064)-1,"")</f>
        <v>1702</v>
      </c>
      <c r="AO1065" s="7">
        <f>IFERROR(RANK('Ref. Cuotas'!H1064,'Ref. Cuotas'!H:H,1)+COUNTIF('Ref. Cuotas'!$H$7:'Ref. Cuotas'!H1064,'Ref. Cuotas'!H1064)-1,"")</f>
        <v>1150</v>
      </c>
      <c r="AP1065" s="7">
        <f>IFERROR(RANK('Ref. Cuotas'!J1064,'Ref. Cuotas'!J:J,1)+COUNTIF('Ref. Cuotas'!$J$7:'Ref. Cuotas'!J1064,'Ref. Cuotas'!J1064)-1,"")</f>
        <v>2254</v>
      </c>
      <c r="AQ1065" s="7">
        <f>IFERROR(RANK('Ref. Cuotas'!K1064,'Ref. Cuotas'!K:K,1)+COUNTIF('Ref. Cuotas'!$K$7:'Ref. Cuotas'!K1064,'Ref. Cuotas'!K1064)-1,"")</f>
        <v>2060</v>
      </c>
    </row>
    <row r="1066" spans="31:43" ht="17.25" customHeight="1" x14ac:dyDescent="0.3">
      <c r="AE1066" s="5" t="s">
        <v>1061</v>
      </c>
      <c r="AF1066" s="5" t="s">
        <v>4581</v>
      </c>
      <c r="AG1066" s="6" t="s">
        <v>4230</v>
      </c>
      <c r="AH1066" s="6" t="s">
        <v>4088</v>
      </c>
      <c r="AI1066" s="7">
        <f>IFERROR(RANK('Ref. Cuotas'!H1065,'Ref. Cuotas'!H:H,0)+COUNTIF('Ref. Cuotas'!$H$7:'Ref. Cuotas'!H1065,'Ref. Cuotas'!H1065)-1,"")</f>
        <v>1470</v>
      </c>
      <c r="AJ1066" s="7">
        <f>IFERROR(RANK('Ref. Cuotas'!I1065,'Ref. Cuotas'!I:I,0)+COUNTIF('Ref. Cuotas'!$I$7:'Ref. Cuotas'!I1065,'Ref. Cuotas'!I1065)-1,"")</f>
        <v>494</v>
      </c>
      <c r="AK1066" s="7">
        <f>IFERROR(RANK('Ref. Cuotas'!J1065,'Ref. Cuotas'!J:J,0)+COUNTIF('Ref. Cuotas'!$J$7:'Ref. Cuotas'!J1065,'Ref. Cuotas'!J1065)-1,"")</f>
        <v>1529</v>
      </c>
      <c r="AL1066" s="7">
        <f>IFERROR(RANK('Ref. Cuotas'!K1065,'Ref. Cuotas'!K:K,0)+COUNTIF('Ref. Cuotas'!$K$7:'Ref. Cuotas'!K1065,'Ref. Cuotas'!K1065)-1,"")</f>
        <v>1201</v>
      </c>
      <c r="AM1066" s="7">
        <f>IFERROR(RANK('Ref. Cuotas'!L1065,'Ref. Cuotas'!L:L,0)+COUNTIF('Ref. Cuotas'!$L$7:'Ref. Cuotas'!L1065,'Ref. Cuotas'!L1065)-1,"")</f>
        <v>633</v>
      </c>
      <c r="AN1066" s="7">
        <f>IFERROR(RANK('Ref. Cuotas'!M1065,'Ref. Cuotas'!M:M,0)+COUNTIF('Ref. Cuotas'!$M$7:'Ref. Cuotas'!M1065,'Ref. Cuotas'!M1065)-1,"")</f>
        <v>1703</v>
      </c>
      <c r="AO1066" s="7">
        <f>IFERROR(RANK('Ref. Cuotas'!H1065,'Ref. Cuotas'!H:H,1)+COUNTIF('Ref. Cuotas'!$H$7:'Ref. Cuotas'!H1065,'Ref. Cuotas'!H1065)-1,"")</f>
        <v>1333</v>
      </c>
      <c r="AP1066" s="7">
        <f>IFERROR(RANK('Ref. Cuotas'!J1065,'Ref. Cuotas'!J:J,1)+COUNTIF('Ref. Cuotas'!$J$7:'Ref. Cuotas'!J1065,'Ref. Cuotas'!J1065)-1,"")</f>
        <v>704</v>
      </c>
      <c r="AQ1066" s="7">
        <f>IFERROR(RANK('Ref. Cuotas'!K1065,'Ref. Cuotas'!K:K,1)+COUNTIF('Ref. Cuotas'!$K$7:'Ref. Cuotas'!K1065,'Ref. Cuotas'!K1065)-1,"")</f>
        <v>1602</v>
      </c>
    </row>
    <row r="1067" spans="31:43" ht="17.25" customHeight="1" x14ac:dyDescent="0.3">
      <c r="AE1067" s="5" t="s">
        <v>1062</v>
      </c>
      <c r="AF1067" s="5" t="s">
        <v>4582</v>
      </c>
      <c r="AG1067" s="6" t="s">
        <v>4230</v>
      </c>
      <c r="AH1067" s="6" t="s">
        <v>4173</v>
      </c>
      <c r="AI1067" s="7">
        <f>IFERROR(RANK('Ref. Cuotas'!H1066,'Ref. Cuotas'!H:H,0)+COUNTIF('Ref. Cuotas'!$H$7:'Ref. Cuotas'!H1066,'Ref. Cuotas'!H1066)-1,"")</f>
        <v>1692</v>
      </c>
      <c r="AJ1067" s="7">
        <f>IFERROR(RANK('Ref. Cuotas'!I1066,'Ref. Cuotas'!I:I,0)+COUNTIF('Ref. Cuotas'!$I$7:'Ref. Cuotas'!I1066,'Ref. Cuotas'!I1066)-1,"")</f>
        <v>1710</v>
      </c>
      <c r="AK1067" s="7">
        <f>IFERROR(RANK('Ref. Cuotas'!J1066,'Ref. Cuotas'!J:J,0)+COUNTIF('Ref. Cuotas'!$J$7:'Ref. Cuotas'!J1066,'Ref. Cuotas'!J1066)-1,"")</f>
        <v>1530</v>
      </c>
      <c r="AL1067" s="7">
        <f>IFERROR(RANK('Ref. Cuotas'!K1066,'Ref. Cuotas'!K:K,0)+COUNTIF('Ref. Cuotas'!$K$7:'Ref. Cuotas'!K1066,'Ref. Cuotas'!K1066)-1,"")</f>
        <v>573</v>
      </c>
      <c r="AM1067" s="7">
        <f>IFERROR(RANK('Ref. Cuotas'!L1066,'Ref. Cuotas'!L:L,0)+COUNTIF('Ref. Cuotas'!$L$7:'Ref. Cuotas'!L1066,'Ref. Cuotas'!L1066)-1,"")</f>
        <v>837</v>
      </c>
      <c r="AN1067" s="7">
        <f>IFERROR(RANK('Ref. Cuotas'!M1066,'Ref. Cuotas'!M:M,0)+COUNTIF('Ref. Cuotas'!$M$7:'Ref. Cuotas'!M1066,'Ref. Cuotas'!M1066)-1,"")</f>
        <v>1704</v>
      </c>
      <c r="AO1067" s="7">
        <f>IFERROR(RANK('Ref. Cuotas'!H1066,'Ref. Cuotas'!H:H,1)+COUNTIF('Ref. Cuotas'!$H$7:'Ref. Cuotas'!H1066,'Ref. Cuotas'!H1066)-1,"")</f>
        <v>1111</v>
      </c>
      <c r="AP1067" s="7">
        <f>IFERROR(RANK('Ref. Cuotas'!J1066,'Ref. Cuotas'!J:J,1)+COUNTIF('Ref. Cuotas'!$J$7:'Ref. Cuotas'!J1066,'Ref. Cuotas'!J1066)-1,"")</f>
        <v>705</v>
      </c>
      <c r="AQ1067" s="7">
        <f>IFERROR(RANK('Ref. Cuotas'!K1066,'Ref. Cuotas'!K:K,1)+COUNTIF('Ref. Cuotas'!$K$7:'Ref. Cuotas'!K1066,'Ref. Cuotas'!K1066)-1,"")</f>
        <v>2230</v>
      </c>
    </row>
    <row r="1068" spans="31:43" ht="17.25" customHeight="1" x14ac:dyDescent="0.3">
      <c r="AE1068" s="5" t="s">
        <v>1063</v>
      </c>
      <c r="AF1068" s="5" t="s">
        <v>4583</v>
      </c>
      <c r="AG1068" s="6" t="s">
        <v>4230</v>
      </c>
      <c r="AH1068" s="6" t="s">
        <v>4094</v>
      </c>
      <c r="AI1068" s="7">
        <f>IFERROR(RANK('Ref. Cuotas'!H1067,'Ref. Cuotas'!H:H,0)+COUNTIF('Ref. Cuotas'!$H$7:'Ref. Cuotas'!H1067,'Ref. Cuotas'!H1067)-1,"")</f>
        <v>2261</v>
      </c>
      <c r="AJ1068" s="7">
        <f>IFERROR(RANK('Ref. Cuotas'!I1067,'Ref. Cuotas'!I:I,0)+COUNTIF('Ref. Cuotas'!$I$7:'Ref. Cuotas'!I1067,'Ref. Cuotas'!I1067)-1,"")</f>
        <v>751</v>
      </c>
      <c r="AK1068" s="7">
        <f>IFERROR(RANK('Ref. Cuotas'!J1067,'Ref. Cuotas'!J:J,0)+COUNTIF('Ref. Cuotas'!$J$7:'Ref. Cuotas'!J1067,'Ref. Cuotas'!J1067)-1,"")</f>
        <v>1531</v>
      </c>
      <c r="AL1068" s="7">
        <f>IFERROR(RANK('Ref. Cuotas'!K1067,'Ref. Cuotas'!K:K,0)+COUNTIF('Ref. Cuotas'!$K$7:'Ref. Cuotas'!K1067,'Ref. Cuotas'!K1067)-1,"")</f>
        <v>2437</v>
      </c>
      <c r="AM1068" s="7">
        <f>IFERROR(RANK('Ref. Cuotas'!L1067,'Ref. Cuotas'!L:L,0)+COUNTIF('Ref. Cuotas'!$L$7:'Ref. Cuotas'!L1067,'Ref. Cuotas'!L1067)-1,"")</f>
        <v>1674</v>
      </c>
      <c r="AN1068" s="7">
        <f>IFERROR(RANK('Ref. Cuotas'!M1067,'Ref. Cuotas'!M:M,0)+COUNTIF('Ref. Cuotas'!$M$7:'Ref. Cuotas'!M1067,'Ref. Cuotas'!M1067)-1,"")</f>
        <v>1705</v>
      </c>
      <c r="AO1068" s="7">
        <f>IFERROR(RANK('Ref. Cuotas'!H1067,'Ref. Cuotas'!H:H,1)+COUNTIF('Ref. Cuotas'!$H$7:'Ref. Cuotas'!H1067,'Ref. Cuotas'!H1067)-1,"")</f>
        <v>542</v>
      </c>
      <c r="AP1068" s="7">
        <f>IFERROR(RANK('Ref. Cuotas'!J1067,'Ref. Cuotas'!J:J,1)+COUNTIF('Ref. Cuotas'!$J$7:'Ref. Cuotas'!J1067,'Ref. Cuotas'!J1067)-1,"")</f>
        <v>706</v>
      </c>
      <c r="AQ1068" s="7">
        <f>IFERROR(RANK('Ref. Cuotas'!K1067,'Ref. Cuotas'!K:K,1)+COUNTIF('Ref. Cuotas'!$K$7:'Ref. Cuotas'!K1067,'Ref. Cuotas'!K1067)-1,"")</f>
        <v>366</v>
      </c>
    </row>
    <row r="1069" spans="31:43" ht="17.25" customHeight="1" x14ac:dyDescent="0.3">
      <c r="AE1069" s="5" t="s">
        <v>1064</v>
      </c>
      <c r="AF1069" s="5" t="s">
        <v>4584</v>
      </c>
      <c r="AG1069" s="6" t="s">
        <v>4230</v>
      </c>
      <c r="AH1069" s="6" t="s">
        <v>4096</v>
      </c>
      <c r="AI1069" s="7">
        <f>IFERROR(RANK('Ref. Cuotas'!H1068,'Ref. Cuotas'!H:H,0)+COUNTIF('Ref. Cuotas'!$H$7:'Ref. Cuotas'!H1068,'Ref. Cuotas'!H1068)-1,"")</f>
        <v>1819</v>
      </c>
      <c r="AJ1069" s="7">
        <f>IFERROR(RANK('Ref. Cuotas'!I1068,'Ref. Cuotas'!I:I,0)+COUNTIF('Ref. Cuotas'!$I$7:'Ref. Cuotas'!I1068,'Ref. Cuotas'!I1068)-1,"")</f>
        <v>780</v>
      </c>
      <c r="AK1069" s="7">
        <f>IFERROR(RANK('Ref. Cuotas'!J1068,'Ref. Cuotas'!J:J,0)+COUNTIF('Ref. Cuotas'!$J$7:'Ref. Cuotas'!J1068,'Ref. Cuotas'!J1068)-1,"")</f>
        <v>326</v>
      </c>
      <c r="AL1069" s="7">
        <f>IFERROR(RANK('Ref. Cuotas'!K1068,'Ref. Cuotas'!K:K,0)+COUNTIF('Ref. Cuotas'!$K$7:'Ref. Cuotas'!K1068,'Ref. Cuotas'!K1068)-1,"")</f>
        <v>1318</v>
      </c>
      <c r="AM1069" s="7">
        <f>IFERROR(RANK('Ref. Cuotas'!L1068,'Ref. Cuotas'!L:L,0)+COUNTIF('Ref. Cuotas'!$L$7:'Ref. Cuotas'!L1068,'Ref. Cuotas'!L1068)-1,"")</f>
        <v>1172</v>
      </c>
      <c r="AN1069" s="7">
        <f>IFERROR(RANK('Ref. Cuotas'!M1068,'Ref. Cuotas'!M:M,0)+COUNTIF('Ref. Cuotas'!$M$7:'Ref. Cuotas'!M1068,'Ref. Cuotas'!M1068)-1,"")</f>
        <v>1706</v>
      </c>
      <c r="AO1069" s="7">
        <f>IFERROR(RANK('Ref. Cuotas'!H1068,'Ref. Cuotas'!H:H,1)+COUNTIF('Ref. Cuotas'!$H$7:'Ref. Cuotas'!H1068,'Ref. Cuotas'!H1068)-1,"")</f>
        <v>984</v>
      </c>
      <c r="AP1069" s="7">
        <f>IFERROR(RANK('Ref. Cuotas'!J1068,'Ref. Cuotas'!J:J,1)+COUNTIF('Ref. Cuotas'!$J$7:'Ref. Cuotas'!J1068,'Ref. Cuotas'!J1068)-1,"")</f>
        <v>2477</v>
      </c>
      <c r="AQ1069" s="7">
        <f>IFERROR(RANK('Ref. Cuotas'!K1068,'Ref. Cuotas'!K:K,1)+COUNTIF('Ref. Cuotas'!$K$7:'Ref. Cuotas'!K1068,'Ref. Cuotas'!K1068)-1,"")</f>
        <v>1485</v>
      </c>
    </row>
    <row r="1070" spans="31:43" ht="17.25" customHeight="1" x14ac:dyDescent="0.3">
      <c r="AE1070" s="5" t="s">
        <v>1065</v>
      </c>
      <c r="AF1070" s="5" t="s">
        <v>4585</v>
      </c>
      <c r="AG1070" s="6" t="s">
        <v>4230</v>
      </c>
      <c r="AH1070" s="6" t="s">
        <v>4108</v>
      </c>
      <c r="AI1070" s="7">
        <f>IFERROR(RANK('Ref. Cuotas'!H1069,'Ref. Cuotas'!H:H,0)+COUNTIF('Ref. Cuotas'!$H$7:'Ref. Cuotas'!H1069,'Ref. Cuotas'!H1069)-1,"")</f>
        <v>2419</v>
      </c>
      <c r="AJ1070" s="7">
        <f>IFERROR(RANK('Ref. Cuotas'!I1069,'Ref. Cuotas'!I:I,0)+COUNTIF('Ref. Cuotas'!$I$7:'Ref. Cuotas'!I1069,'Ref. Cuotas'!I1069)-1,"")</f>
        <v>1711</v>
      </c>
      <c r="AK1070" s="7">
        <f>IFERROR(RANK('Ref. Cuotas'!J1069,'Ref. Cuotas'!J:J,0)+COUNTIF('Ref. Cuotas'!$J$7:'Ref. Cuotas'!J1069,'Ref. Cuotas'!J1069)-1,"")</f>
        <v>1532</v>
      </c>
      <c r="AL1070" s="7">
        <f>IFERROR(RANK('Ref. Cuotas'!K1069,'Ref. Cuotas'!K:K,0)+COUNTIF('Ref. Cuotas'!$K$7:'Ref. Cuotas'!K1069,'Ref. Cuotas'!K1069)-1,"")</f>
        <v>1714</v>
      </c>
      <c r="AM1070" s="7">
        <f>IFERROR(RANK('Ref. Cuotas'!L1069,'Ref. Cuotas'!L:L,0)+COUNTIF('Ref. Cuotas'!$L$7:'Ref. Cuotas'!L1069,'Ref. Cuotas'!L1069)-1,"")</f>
        <v>2113</v>
      </c>
      <c r="AN1070" s="7">
        <f>IFERROR(RANK('Ref. Cuotas'!M1069,'Ref. Cuotas'!M:M,0)+COUNTIF('Ref. Cuotas'!$M$7:'Ref. Cuotas'!M1069,'Ref. Cuotas'!M1069)-1,"")</f>
        <v>1707</v>
      </c>
      <c r="AO1070" s="7">
        <f>IFERROR(RANK('Ref. Cuotas'!H1069,'Ref. Cuotas'!H:H,1)+COUNTIF('Ref. Cuotas'!$H$7:'Ref. Cuotas'!H1069,'Ref. Cuotas'!H1069)-1,"")</f>
        <v>384</v>
      </c>
      <c r="AP1070" s="7">
        <f>IFERROR(RANK('Ref. Cuotas'!J1069,'Ref. Cuotas'!J:J,1)+COUNTIF('Ref. Cuotas'!$J$7:'Ref. Cuotas'!J1069,'Ref. Cuotas'!J1069)-1,"")</f>
        <v>707</v>
      </c>
      <c r="AQ1070" s="7">
        <f>IFERROR(RANK('Ref. Cuotas'!K1069,'Ref. Cuotas'!K:K,1)+COUNTIF('Ref. Cuotas'!$K$7:'Ref. Cuotas'!K1069,'Ref. Cuotas'!K1069)-1,"")</f>
        <v>1089</v>
      </c>
    </row>
    <row r="1071" spans="31:43" ht="17.25" customHeight="1" x14ac:dyDescent="0.3">
      <c r="AE1071" s="5" t="s">
        <v>1066</v>
      </c>
      <c r="AF1071" s="5" t="s">
        <v>4586</v>
      </c>
      <c r="AG1071" s="6" t="s">
        <v>4230</v>
      </c>
      <c r="AH1071" s="6" t="s">
        <v>4165</v>
      </c>
      <c r="AI1071" s="7">
        <f>IFERROR(RANK('Ref. Cuotas'!H1070,'Ref. Cuotas'!H:H,0)+COUNTIF('Ref. Cuotas'!$H$7:'Ref. Cuotas'!H1070,'Ref. Cuotas'!H1070)-1,"")</f>
        <v>1694</v>
      </c>
      <c r="AJ1071" s="7">
        <f>IFERROR(RANK('Ref. Cuotas'!I1070,'Ref. Cuotas'!I:I,0)+COUNTIF('Ref. Cuotas'!$I$7:'Ref. Cuotas'!I1070,'Ref. Cuotas'!I1070)-1,"")</f>
        <v>1712</v>
      </c>
      <c r="AK1071" s="7">
        <f>IFERROR(RANK('Ref. Cuotas'!J1070,'Ref. Cuotas'!J:J,0)+COUNTIF('Ref. Cuotas'!$J$7:'Ref. Cuotas'!J1070,'Ref. Cuotas'!J1070)-1,"")</f>
        <v>1533</v>
      </c>
      <c r="AL1071" s="7">
        <f>IFERROR(RANK('Ref. Cuotas'!K1070,'Ref. Cuotas'!K:K,0)+COUNTIF('Ref. Cuotas'!$K$7:'Ref. Cuotas'!K1070,'Ref. Cuotas'!K1070)-1,"")</f>
        <v>2232</v>
      </c>
      <c r="AM1071" s="7">
        <f>IFERROR(RANK('Ref. Cuotas'!L1070,'Ref. Cuotas'!L:L,0)+COUNTIF('Ref. Cuotas'!$L$7:'Ref. Cuotas'!L1070,'Ref. Cuotas'!L1070)-1,"")</f>
        <v>2345</v>
      </c>
      <c r="AN1071" s="7">
        <f>IFERROR(RANK('Ref. Cuotas'!M1070,'Ref. Cuotas'!M:M,0)+COUNTIF('Ref. Cuotas'!$M$7:'Ref. Cuotas'!M1070,'Ref. Cuotas'!M1070)-1,"")</f>
        <v>418</v>
      </c>
      <c r="AO1071" s="7">
        <f>IFERROR(RANK('Ref. Cuotas'!H1070,'Ref. Cuotas'!H:H,1)+COUNTIF('Ref. Cuotas'!$H$7:'Ref. Cuotas'!H1070,'Ref. Cuotas'!H1070)-1,"")</f>
        <v>1109</v>
      </c>
      <c r="AP1071" s="7">
        <f>IFERROR(RANK('Ref. Cuotas'!J1070,'Ref. Cuotas'!J:J,1)+COUNTIF('Ref. Cuotas'!$J$7:'Ref. Cuotas'!J1070,'Ref. Cuotas'!J1070)-1,"")</f>
        <v>708</v>
      </c>
      <c r="AQ1071" s="7">
        <f>IFERROR(RANK('Ref. Cuotas'!K1070,'Ref. Cuotas'!K:K,1)+COUNTIF('Ref. Cuotas'!$K$7:'Ref. Cuotas'!K1070,'Ref. Cuotas'!K1070)-1,"")</f>
        <v>571</v>
      </c>
    </row>
    <row r="1072" spans="31:43" ht="17.25" customHeight="1" x14ac:dyDescent="0.3">
      <c r="AE1072" s="5" t="s">
        <v>1067</v>
      </c>
      <c r="AF1072" s="5" t="s">
        <v>4587</v>
      </c>
      <c r="AG1072" s="6" t="s">
        <v>4230</v>
      </c>
      <c r="AH1072" s="6" t="s">
        <v>4110</v>
      </c>
      <c r="AI1072" s="7">
        <f>IFERROR(RANK('Ref. Cuotas'!H1071,'Ref. Cuotas'!H:H,0)+COUNTIF('Ref. Cuotas'!$H$7:'Ref. Cuotas'!H1071,'Ref. Cuotas'!H1071)-1,"")</f>
        <v>1585</v>
      </c>
      <c r="AJ1072" s="7">
        <f>IFERROR(RANK('Ref. Cuotas'!I1071,'Ref. Cuotas'!I:I,0)+COUNTIF('Ref. Cuotas'!$I$7:'Ref. Cuotas'!I1071,'Ref. Cuotas'!I1071)-1,"")</f>
        <v>1713</v>
      </c>
      <c r="AK1072" s="7">
        <f>IFERROR(RANK('Ref. Cuotas'!J1071,'Ref. Cuotas'!J:J,0)+COUNTIF('Ref. Cuotas'!$J$7:'Ref. Cuotas'!J1071,'Ref. Cuotas'!J1071)-1,"")</f>
        <v>1534</v>
      </c>
      <c r="AL1072" s="7">
        <f>IFERROR(RANK('Ref. Cuotas'!K1071,'Ref. Cuotas'!K:K,0)+COUNTIF('Ref. Cuotas'!$K$7:'Ref. Cuotas'!K1071,'Ref. Cuotas'!K1071)-1,"")</f>
        <v>856</v>
      </c>
      <c r="AM1072" s="7">
        <f>IFERROR(RANK('Ref. Cuotas'!L1071,'Ref. Cuotas'!L:L,0)+COUNTIF('Ref. Cuotas'!$L$7:'Ref. Cuotas'!L1071,'Ref. Cuotas'!L1071)-1,"")</f>
        <v>2346</v>
      </c>
      <c r="AN1072" s="7">
        <f>IFERROR(RANK('Ref. Cuotas'!M1071,'Ref. Cuotas'!M:M,0)+COUNTIF('Ref. Cuotas'!$M$7:'Ref. Cuotas'!M1071,'Ref. Cuotas'!M1071)-1,"")</f>
        <v>419</v>
      </c>
      <c r="AO1072" s="7">
        <f>IFERROR(RANK('Ref. Cuotas'!H1071,'Ref. Cuotas'!H:H,1)+COUNTIF('Ref. Cuotas'!$H$7:'Ref. Cuotas'!H1071,'Ref. Cuotas'!H1071)-1,"")</f>
        <v>1218</v>
      </c>
      <c r="AP1072" s="7">
        <f>IFERROR(RANK('Ref. Cuotas'!J1071,'Ref. Cuotas'!J:J,1)+COUNTIF('Ref. Cuotas'!$J$7:'Ref. Cuotas'!J1071,'Ref. Cuotas'!J1071)-1,"")</f>
        <v>709</v>
      </c>
      <c r="AQ1072" s="7">
        <f>IFERROR(RANK('Ref. Cuotas'!K1071,'Ref. Cuotas'!K:K,1)+COUNTIF('Ref. Cuotas'!$K$7:'Ref. Cuotas'!K1071,'Ref. Cuotas'!K1071)-1,"")</f>
        <v>1947</v>
      </c>
    </row>
    <row r="1073" spans="31:43" ht="17.25" customHeight="1" x14ac:dyDescent="0.3">
      <c r="AE1073" s="5" t="s">
        <v>1068</v>
      </c>
      <c r="AF1073" s="5" t="s">
        <v>4588</v>
      </c>
      <c r="AG1073" s="6" t="s">
        <v>4231</v>
      </c>
      <c r="AH1073" s="6" t="s">
        <v>4093</v>
      </c>
      <c r="AI1073" s="7">
        <f>IFERROR(RANK('Ref. Cuotas'!H1072,'Ref. Cuotas'!H:H,0)+COUNTIF('Ref. Cuotas'!$H$7:'Ref. Cuotas'!H1072,'Ref. Cuotas'!H1072)-1,"")</f>
        <v>242</v>
      </c>
      <c r="AJ1073" s="7">
        <f>IFERROR(RANK('Ref. Cuotas'!I1072,'Ref. Cuotas'!I:I,0)+COUNTIF('Ref. Cuotas'!$I$7:'Ref. Cuotas'!I1072,'Ref. Cuotas'!I1072)-1,"")</f>
        <v>1054</v>
      </c>
      <c r="AK1073" s="7">
        <f>IFERROR(RANK('Ref. Cuotas'!J1072,'Ref. Cuotas'!J:J,0)+COUNTIF('Ref. Cuotas'!$J$7:'Ref. Cuotas'!J1072,'Ref. Cuotas'!J1072)-1,"")</f>
        <v>1535</v>
      </c>
      <c r="AL1073" s="7">
        <f>IFERROR(RANK('Ref. Cuotas'!K1072,'Ref. Cuotas'!K:K,0)+COUNTIF('Ref. Cuotas'!$K$7:'Ref. Cuotas'!K1072,'Ref. Cuotas'!K1072)-1,"")</f>
        <v>1265</v>
      </c>
      <c r="AM1073" s="7">
        <f>IFERROR(RANK('Ref. Cuotas'!L1072,'Ref. Cuotas'!L:L,0)+COUNTIF('Ref. Cuotas'!$L$7:'Ref. Cuotas'!L1072,'Ref. Cuotas'!L1072)-1,"")</f>
        <v>890</v>
      </c>
      <c r="AN1073" s="7">
        <f>IFERROR(RANK('Ref. Cuotas'!M1072,'Ref. Cuotas'!M:M,0)+COUNTIF('Ref. Cuotas'!$M$7:'Ref. Cuotas'!M1072,'Ref. Cuotas'!M1072)-1,"")</f>
        <v>1708</v>
      </c>
      <c r="AO1073" s="7">
        <f>IFERROR(RANK('Ref. Cuotas'!H1072,'Ref. Cuotas'!H:H,1)+COUNTIF('Ref. Cuotas'!$H$7:'Ref. Cuotas'!H1072,'Ref. Cuotas'!H1072)-1,"")</f>
        <v>2561</v>
      </c>
      <c r="AP1073" s="7">
        <f>IFERROR(RANK('Ref. Cuotas'!J1072,'Ref. Cuotas'!J:J,1)+COUNTIF('Ref. Cuotas'!$J$7:'Ref. Cuotas'!J1072,'Ref. Cuotas'!J1072)-1,"")</f>
        <v>710</v>
      </c>
      <c r="AQ1073" s="7">
        <f>IFERROR(RANK('Ref. Cuotas'!K1072,'Ref. Cuotas'!K:K,1)+COUNTIF('Ref. Cuotas'!$K$7:'Ref. Cuotas'!K1072,'Ref. Cuotas'!K1072)-1,"")</f>
        <v>1538</v>
      </c>
    </row>
    <row r="1074" spans="31:43" ht="17.25" customHeight="1" x14ac:dyDescent="0.3">
      <c r="AE1074" s="5" t="s">
        <v>1069</v>
      </c>
      <c r="AF1074" s="5" t="s">
        <v>4589</v>
      </c>
      <c r="AG1074" s="6" t="s">
        <v>4231</v>
      </c>
      <c r="AH1074" s="6" t="s">
        <v>4122</v>
      </c>
      <c r="AI1074" s="7">
        <f>IFERROR(RANK('Ref. Cuotas'!H1073,'Ref. Cuotas'!H:H,0)+COUNTIF('Ref. Cuotas'!$H$7:'Ref. Cuotas'!H1073,'Ref. Cuotas'!H1073)-1,"")</f>
        <v>253</v>
      </c>
      <c r="AJ1074" s="7">
        <f>IFERROR(RANK('Ref. Cuotas'!I1073,'Ref. Cuotas'!I:I,0)+COUNTIF('Ref. Cuotas'!$I$7:'Ref. Cuotas'!I1073,'Ref. Cuotas'!I1073)-1,"")</f>
        <v>776</v>
      </c>
      <c r="AK1074" s="7">
        <f>IFERROR(RANK('Ref. Cuotas'!J1073,'Ref. Cuotas'!J:J,0)+COUNTIF('Ref. Cuotas'!$J$7:'Ref. Cuotas'!J1073,'Ref. Cuotas'!J1073)-1,"")</f>
        <v>741</v>
      </c>
      <c r="AL1074" s="7">
        <f>IFERROR(RANK('Ref. Cuotas'!K1073,'Ref. Cuotas'!K:K,0)+COUNTIF('Ref. Cuotas'!$K$7:'Ref. Cuotas'!K1073,'Ref. Cuotas'!K1073)-1,"")</f>
        <v>404</v>
      </c>
      <c r="AM1074" s="7">
        <f>IFERROR(RANK('Ref. Cuotas'!L1073,'Ref. Cuotas'!L:L,0)+COUNTIF('Ref. Cuotas'!$L$7:'Ref. Cuotas'!L1073,'Ref. Cuotas'!L1073)-1,"")</f>
        <v>185</v>
      </c>
      <c r="AN1074" s="7">
        <f>IFERROR(RANK('Ref. Cuotas'!M1073,'Ref. Cuotas'!M:M,0)+COUNTIF('Ref. Cuotas'!$M$7:'Ref. Cuotas'!M1073,'Ref. Cuotas'!M1073)-1,"")</f>
        <v>1709</v>
      </c>
      <c r="AO1074" s="7">
        <f>IFERROR(RANK('Ref. Cuotas'!H1073,'Ref. Cuotas'!H:H,1)+COUNTIF('Ref. Cuotas'!$H$7:'Ref. Cuotas'!H1073,'Ref. Cuotas'!H1073)-1,"")</f>
        <v>2550</v>
      </c>
      <c r="AP1074" s="7">
        <f>IFERROR(RANK('Ref. Cuotas'!J1073,'Ref. Cuotas'!J:J,1)+COUNTIF('Ref. Cuotas'!$J$7:'Ref. Cuotas'!J1073,'Ref. Cuotas'!J1073)-1,"")</f>
        <v>2062</v>
      </c>
      <c r="AQ1074" s="7">
        <f>IFERROR(RANK('Ref. Cuotas'!K1073,'Ref. Cuotas'!K:K,1)+COUNTIF('Ref. Cuotas'!$K$7:'Ref. Cuotas'!K1073,'Ref. Cuotas'!K1073)-1,"")</f>
        <v>2399</v>
      </c>
    </row>
    <row r="1075" spans="31:43" ht="17.25" customHeight="1" x14ac:dyDescent="0.3">
      <c r="AE1075" s="5" t="s">
        <v>1070</v>
      </c>
      <c r="AF1075" s="5" t="s">
        <v>4590</v>
      </c>
      <c r="AG1075" s="6" t="s">
        <v>4231</v>
      </c>
      <c r="AH1075" s="6" t="s">
        <v>4123</v>
      </c>
      <c r="AI1075" s="7">
        <f>IFERROR(RANK('Ref. Cuotas'!H1074,'Ref. Cuotas'!H:H,0)+COUNTIF('Ref. Cuotas'!$H$7:'Ref. Cuotas'!H1074,'Ref. Cuotas'!H1074)-1,"")</f>
        <v>1282</v>
      </c>
      <c r="AJ1075" s="7">
        <f>IFERROR(RANK('Ref. Cuotas'!I1074,'Ref. Cuotas'!I:I,0)+COUNTIF('Ref. Cuotas'!$I$7:'Ref. Cuotas'!I1074,'Ref. Cuotas'!I1074)-1,"")</f>
        <v>828</v>
      </c>
      <c r="AK1075" s="7">
        <f>IFERROR(RANK('Ref. Cuotas'!J1074,'Ref. Cuotas'!J:J,0)+COUNTIF('Ref. Cuotas'!$J$7:'Ref. Cuotas'!J1074,'Ref. Cuotas'!J1074)-1,"")</f>
        <v>1536</v>
      </c>
      <c r="AL1075" s="7">
        <f>IFERROR(RANK('Ref. Cuotas'!K1074,'Ref. Cuotas'!K:K,0)+COUNTIF('Ref. Cuotas'!$K$7:'Ref. Cuotas'!K1074,'Ref. Cuotas'!K1074)-1,"")</f>
        <v>1060</v>
      </c>
      <c r="AM1075" s="7">
        <f>IFERROR(RANK('Ref. Cuotas'!L1074,'Ref. Cuotas'!L:L,0)+COUNTIF('Ref. Cuotas'!$L$7:'Ref. Cuotas'!L1074,'Ref. Cuotas'!L1074)-1,"")</f>
        <v>782</v>
      </c>
      <c r="AN1075" s="7">
        <f>IFERROR(RANK('Ref. Cuotas'!M1074,'Ref. Cuotas'!M:M,0)+COUNTIF('Ref. Cuotas'!$M$7:'Ref. Cuotas'!M1074,'Ref. Cuotas'!M1074)-1,"")</f>
        <v>1710</v>
      </c>
      <c r="AO1075" s="7">
        <f>IFERROR(RANK('Ref. Cuotas'!H1074,'Ref. Cuotas'!H:H,1)+COUNTIF('Ref. Cuotas'!$H$7:'Ref. Cuotas'!H1074,'Ref. Cuotas'!H1074)-1,"")</f>
        <v>1521</v>
      </c>
      <c r="AP1075" s="7">
        <f>IFERROR(RANK('Ref. Cuotas'!J1074,'Ref. Cuotas'!J:J,1)+COUNTIF('Ref. Cuotas'!$J$7:'Ref. Cuotas'!J1074,'Ref. Cuotas'!J1074)-1,"")</f>
        <v>711</v>
      </c>
      <c r="AQ1075" s="7">
        <f>IFERROR(RANK('Ref. Cuotas'!K1074,'Ref. Cuotas'!K:K,1)+COUNTIF('Ref. Cuotas'!$K$7:'Ref. Cuotas'!K1074,'Ref. Cuotas'!K1074)-1,"")</f>
        <v>1743</v>
      </c>
    </row>
    <row r="1076" spans="31:43" ht="17.25" customHeight="1" x14ac:dyDescent="0.3">
      <c r="AE1076" s="5" t="s">
        <v>1071</v>
      </c>
      <c r="AF1076" s="5" t="s">
        <v>4591</v>
      </c>
      <c r="AG1076" s="6" t="s">
        <v>4232</v>
      </c>
      <c r="AH1076" s="6" t="s">
        <v>4092</v>
      </c>
      <c r="AI1076" s="7">
        <f>IFERROR(RANK('Ref. Cuotas'!H1075,'Ref. Cuotas'!H:H,0)+COUNTIF('Ref. Cuotas'!$H$7:'Ref. Cuotas'!H1075,'Ref. Cuotas'!H1075)-1,"")</f>
        <v>1620</v>
      </c>
      <c r="AJ1076" s="7">
        <f>IFERROR(RANK('Ref. Cuotas'!I1075,'Ref. Cuotas'!I:I,0)+COUNTIF('Ref. Cuotas'!$I$7:'Ref. Cuotas'!I1075,'Ref. Cuotas'!I1075)-1,"")</f>
        <v>250</v>
      </c>
      <c r="AK1076" s="7">
        <f>IFERROR(RANK('Ref. Cuotas'!J1075,'Ref. Cuotas'!J:J,0)+COUNTIF('Ref. Cuotas'!$J$7:'Ref. Cuotas'!J1075,'Ref. Cuotas'!J1075)-1,"")</f>
        <v>149</v>
      </c>
      <c r="AL1076" s="7">
        <f>IFERROR(RANK('Ref. Cuotas'!K1075,'Ref. Cuotas'!K:K,0)+COUNTIF('Ref. Cuotas'!$K$7:'Ref. Cuotas'!K1075,'Ref. Cuotas'!K1075)-1,"")</f>
        <v>207</v>
      </c>
      <c r="AM1076" s="7">
        <f>IFERROR(RANK('Ref. Cuotas'!L1075,'Ref. Cuotas'!L:L,0)+COUNTIF('Ref. Cuotas'!$L$7:'Ref. Cuotas'!L1075,'Ref. Cuotas'!L1075)-1,"")</f>
        <v>171</v>
      </c>
      <c r="AN1076" s="7">
        <f>IFERROR(RANK('Ref. Cuotas'!M1075,'Ref. Cuotas'!M:M,0)+COUNTIF('Ref. Cuotas'!$M$7:'Ref. Cuotas'!M1075,'Ref. Cuotas'!M1075)-1,"")</f>
        <v>420</v>
      </c>
      <c r="AO1076" s="7">
        <f>IFERROR(RANK('Ref. Cuotas'!H1075,'Ref. Cuotas'!H:H,1)+COUNTIF('Ref. Cuotas'!$H$7:'Ref. Cuotas'!H1075,'Ref. Cuotas'!H1075)-1,"")</f>
        <v>1183</v>
      </c>
      <c r="AP1076" s="7">
        <f>IFERROR(RANK('Ref. Cuotas'!J1075,'Ref. Cuotas'!J:J,1)+COUNTIF('Ref. Cuotas'!$J$7:'Ref. Cuotas'!J1075,'Ref. Cuotas'!J1075)-1,"")</f>
        <v>2654</v>
      </c>
      <c r="AQ1076" s="7">
        <f>IFERROR(RANK('Ref. Cuotas'!K1075,'Ref. Cuotas'!K:K,1)+COUNTIF('Ref. Cuotas'!$K$7:'Ref. Cuotas'!K1075,'Ref. Cuotas'!K1075)-1,"")</f>
        <v>2596</v>
      </c>
    </row>
    <row r="1077" spans="31:43" ht="17.25" customHeight="1" x14ac:dyDescent="0.3">
      <c r="AE1077" s="5" t="s">
        <v>1072</v>
      </c>
      <c r="AF1077" s="5" t="s">
        <v>4592</v>
      </c>
      <c r="AG1077" s="6" t="s">
        <v>4232</v>
      </c>
      <c r="AH1077" s="6" t="s">
        <v>4088</v>
      </c>
      <c r="AI1077" s="7">
        <f>IFERROR(RANK('Ref. Cuotas'!H1076,'Ref. Cuotas'!H:H,0)+COUNTIF('Ref. Cuotas'!$H$7:'Ref. Cuotas'!H1076,'Ref. Cuotas'!H1076)-1,"")</f>
        <v>1519</v>
      </c>
      <c r="AJ1077" s="7">
        <f>IFERROR(RANK('Ref. Cuotas'!I1076,'Ref. Cuotas'!I:I,0)+COUNTIF('Ref. Cuotas'!$I$7:'Ref. Cuotas'!I1076,'Ref. Cuotas'!I1076)-1,"")</f>
        <v>664</v>
      </c>
      <c r="AK1077" s="7">
        <f>IFERROR(RANK('Ref. Cuotas'!J1076,'Ref. Cuotas'!J:J,0)+COUNTIF('Ref. Cuotas'!$J$7:'Ref. Cuotas'!J1076,'Ref. Cuotas'!J1076)-1,"")</f>
        <v>1537</v>
      </c>
      <c r="AL1077" s="7">
        <f>IFERROR(RANK('Ref. Cuotas'!K1076,'Ref. Cuotas'!K:K,0)+COUNTIF('Ref. Cuotas'!$K$7:'Ref. Cuotas'!K1076,'Ref. Cuotas'!K1076)-1,"")</f>
        <v>1276</v>
      </c>
      <c r="AM1077" s="7">
        <f>IFERROR(RANK('Ref. Cuotas'!L1076,'Ref. Cuotas'!L:L,0)+COUNTIF('Ref. Cuotas'!$L$7:'Ref. Cuotas'!L1076,'Ref. Cuotas'!L1076)-1,"")</f>
        <v>726</v>
      </c>
      <c r="AN1077" s="7">
        <f>IFERROR(RANK('Ref. Cuotas'!M1076,'Ref. Cuotas'!M:M,0)+COUNTIF('Ref. Cuotas'!$M$7:'Ref. Cuotas'!M1076,'Ref. Cuotas'!M1076)-1,"")</f>
        <v>1711</v>
      </c>
      <c r="AO1077" s="7">
        <f>IFERROR(RANK('Ref. Cuotas'!H1076,'Ref. Cuotas'!H:H,1)+COUNTIF('Ref. Cuotas'!$H$7:'Ref. Cuotas'!H1076,'Ref. Cuotas'!H1076)-1,"")</f>
        <v>1284</v>
      </c>
      <c r="AP1077" s="7">
        <f>IFERROR(RANK('Ref. Cuotas'!J1076,'Ref. Cuotas'!J:J,1)+COUNTIF('Ref. Cuotas'!$J$7:'Ref. Cuotas'!J1076,'Ref. Cuotas'!J1076)-1,"")</f>
        <v>712</v>
      </c>
      <c r="AQ1077" s="7">
        <f>IFERROR(RANK('Ref. Cuotas'!K1076,'Ref. Cuotas'!K:K,1)+COUNTIF('Ref. Cuotas'!$K$7:'Ref. Cuotas'!K1076,'Ref. Cuotas'!K1076)-1,"")</f>
        <v>1527</v>
      </c>
    </row>
    <row r="1078" spans="31:43" ht="17.25" customHeight="1" x14ac:dyDescent="0.3">
      <c r="AE1078" s="5" t="s">
        <v>1073</v>
      </c>
      <c r="AF1078" s="5" t="s">
        <v>4593</v>
      </c>
      <c r="AG1078" s="6" t="s">
        <v>4232</v>
      </c>
      <c r="AH1078" s="6" t="s">
        <v>4173</v>
      </c>
      <c r="AI1078" s="7">
        <f>IFERROR(RANK('Ref. Cuotas'!H1077,'Ref. Cuotas'!H:H,0)+COUNTIF('Ref. Cuotas'!$H$7:'Ref. Cuotas'!H1077,'Ref. Cuotas'!H1077)-1,"")</f>
        <v>1617</v>
      </c>
      <c r="AJ1078" s="7">
        <f>IFERROR(RANK('Ref. Cuotas'!I1077,'Ref. Cuotas'!I:I,0)+COUNTIF('Ref. Cuotas'!$I$7:'Ref. Cuotas'!I1077,'Ref. Cuotas'!I1077)-1,"")</f>
        <v>1714</v>
      </c>
      <c r="AK1078" s="7">
        <f>IFERROR(RANK('Ref. Cuotas'!J1077,'Ref. Cuotas'!J:J,0)+COUNTIF('Ref. Cuotas'!$J$7:'Ref. Cuotas'!J1077,'Ref. Cuotas'!J1077)-1,"")</f>
        <v>1538</v>
      </c>
      <c r="AL1078" s="7">
        <f>IFERROR(RANK('Ref. Cuotas'!K1077,'Ref. Cuotas'!K:K,0)+COUNTIF('Ref. Cuotas'!$K$7:'Ref. Cuotas'!K1077,'Ref. Cuotas'!K1077)-1,"")</f>
        <v>800</v>
      </c>
      <c r="AM1078" s="7">
        <f>IFERROR(RANK('Ref. Cuotas'!L1077,'Ref. Cuotas'!L:L,0)+COUNTIF('Ref. Cuotas'!$L$7:'Ref. Cuotas'!L1077,'Ref. Cuotas'!L1077)-1,"")</f>
        <v>1060</v>
      </c>
      <c r="AN1078" s="7">
        <f>IFERROR(RANK('Ref. Cuotas'!M1077,'Ref. Cuotas'!M:M,0)+COUNTIF('Ref. Cuotas'!$M$7:'Ref. Cuotas'!M1077,'Ref. Cuotas'!M1077)-1,"")</f>
        <v>1712</v>
      </c>
      <c r="AO1078" s="7">
        <f>IFERROR(RANK('Ref. Cuotas'!H1077,'Ref. Cuotas'!H:H,1)+COUNTIF('Ref. Cuotas'!$H$7:'Ref. Cuotas'!H1077,'Ref. Cuotas'!H1077)-1,"")</f>
        <v>1186</v>
      </c>
      <c r="AP1078" s="7">
        <f>IFERROR(RANK('Ref. Cuotas'!J1077,'Ref. Cuotas'!J:J,1)+COUNTIF('Ref. Cuotas'!$J$7:'Ref. Cuotas'!J1077,'Ref. Cuotas'!J1077)-1,"")</f>
        <v>713</v>
      </c>
      <c r="AQ1078" s="7">
        <f>IFERROR(RANK('Ref. Cuotas'!K1077,'Ref. Cuotas'!K:K,1)+COUNTIF('Ref. Cuotas'!$K$7:'Ref. Cuotas'!K1077,'Ref. Cuotas'!K1077)-1,"")</f>
        <v>2003</v>
      </c>
    </row>
    <row r="1079" spans="31:43" ht="17.25" customHeight="1" x14ac:dyDescent="0.3">
      <c r="AE1079" s="5" t="s">
        <v>1074</v>
      </c>
      <c r="AF1079" s="5" t="s">
        <v>4594</v>
      </c>
      <c r="AG1079" s="6" t="s">
        <v>4232</v>
      </c>
      <c r="AH1079" s="6" t="s">
        <v>4094</v>
      </c>
      <c r="AI1079" s="7">
        <f>IFERROR(RANK('Ref. Cuotas'!H1078,'Ref. Cuotas'!H:H,0)+COUNTIF('Ref. Cuotas'!$H$7:'Ref. Cuotas'!H1078,'Ref. Cuotas'!H1078)-1,"")</f>
        <v>2249</v>
      </c>
      <c r="AJ1079" s="7">
        <f>IFERROR(RANK('Ref. Cuotas'!I1078,'Ref. Cuotas'!I:I,0)+COUNTIF('Ref. Cuotas'!$I$7:'Ref. Cuotas'!I1078,'Ref. Cuotas'!I1078)-1,"")</f>
        <v>558</v>
      </c>
      <c r="AK1079" s="7">
        <f>IFERROR(RANK('Ref. Cuotas'!J1078,'Ref. Cuotas'!J:J,0)+COUNTIF('Ref. Cuotas'!$J$7:'Ref. Cuotas'!J1078,'Ref. Cuotas'!J1078)-1,"")</f>
        <v>1539</v>
      </c>
      <c r="AL1079" s="7">
        <f>IFERROR(RANK('Ref. Cuotas'!K1078,'Ref. Cuotas'!K:K,0)+COUNTIF('Ref. Cuotas'!$K$7:'Ref. Cuotas'!K1078,'Ref. Cuotas'!K1078)-1,"")</f>
        <v>2410</v>
      </c>
      <c r="AM1079" s="7">
        <f>IFERROR(RANK('Ref. Cuotas'!L1078,'Ref. Cuotas'!L:L,0)+COUNTIF('Ref. Cuotas'!$L$7:'Ref. Cuotas'!L1078,'Ref. Cuotas'!L1078)-1,"")</f>
        <v>1675</v>
      </c>
      <c r="AN1079" s="7">
        <f>IFERROR(RANK('Ref. Cuotas'!M1078,'Ref. Cuotas'!M:M,0)+COUNTIF('Ref. Cuotas'!$M$7:'Ref. Cuotas'!M1078,'Ref. Cuotas'!M1078)-1,"")</f>
        <v>1713</v>
      </c>
      <c r="AO1079" s="7">
        <f>IFERROR(RANK('Ref. Cuotas'!H1078,'Ref. Cuotas'!H:H,1)+COUNTIF('Ref. Cuotas'!$H$7:'Ref. Cuotas'!H1078,'Ref. Cuotas'!H1078)-1,"")</f>
        <v>554</v>
      </c>
      <c r="AP1079" s="7">
        <f>IFERROR(RANK('Ref. Cuotas'!J1078,'Ref. Cuotas'!J:J,1)+COUNTIF('Ref. Cuotas'!$J$7:'Ref. Cuotas'!J1078,'Ref. Cuotas'!J1078)-1,"")</f>
        <v>714</v>
      </c>
      <c r="AQ1079" s="7">
        <f>IFERROR(RANK('Ref. Cuotas'!K1078,'Ref. Cuotas'!K:K,1)+COUNTIF('Ref. Cuotas'!$K$7:'Ref. Cuotas'!K1078,'Ref. Cuotas'!K1078)-1,"")</f>
        <v>393</v>
      </c>
    </row>
    <row r="1080" spans="31:43" ht="17.25" customHeight="1" x14ac:dyDescent="0.3">
      <c r="AE1080" s="5" t="s">
        <v>1075</v>
      </c>
      <c r="AF1080" s="5" t="s">
        <v>4595</v>
      </c>
      <c r="AG1080" s="6" t="s">
        <v>4232</v>
      </c>
      <c r="AH1080" s="6" t="s">
        <v>4096</v>
      </c>
      <c r="AI1080" s="7">
        <f>IFERROR(RANK('Ref. Cuotas'!H1079,'Ref. Cuotas'!H:H,0)+COUNTIF('Ref. Cuotas'!$H$7:'Ref. Cuotas'!H1079,'Ref. Cuotas'!H1079)-1,"")</f>
        <v>1878</v>
      </c>
      <c r="AJ1080" s="7">
        <f>IFERROR(RANK('Ref. Cuotas'!I1079,'Ref. Cuotas'!I:I,0)+COUNTIF('Ref. Cuotas'!$I$7:'Ref. Cuotas'!I1079,'Ref. Cuotas'!I1079)-1,"")</f>
        <v>1715</v>
      </c>
      <c r="AK1080" s="7">
        <f>IFERROR(RANK('Ref. Cuotas'!J1079,'Ref. Cuotas'!J:J,0)+COUNTIF('Ref. Cuotas'!$J$7:'Ref. Cuotas'!J1079,'Ref. Cuotas'!J1079)-1,"")</f>
        <v>97</v>
      </c>
      <c r="AL1080" s="7">
        <f>IFERROR(RANK('Ref. Cuotas'!K1079,'Ref. Cuotas'!K:K,0)+COUNTIF('Ref. Cuotas'!$K$7:'Ref. Cuotas'!K1079,'Ref. Cuotas'!K1079)-1,"")</f>
        <v>262</v>
      </c>
      <c r="AM1080" s="7">
        <f>IFERROR(RANK('Ref. Cuotas'!L1079,'Ref. Cuotas'!L:L,0)+COUNTIF('Ref. Cuotas'!$L$7:'Ref. Cuotas'!L1079,'Ref. Cuotas'!L1079)-1,"")</f>
        <v>785</v>
      </c>
      <c r="AN1080" s="7">
        <f>IFERROR(RANK('Ref. Cuotas'!M1079,'Ref. Cuotas'!M:M,0)+COUNTIF('Ref. Cuotas'!$M$7:'Ref. Cuotas'!M1079,'Ref. Cuotas'!M1079)-1,"")</f>
        <v>421</v>
      </c>
      <c r="AO1080" s="7">
        <f>IFERROR(RANK('Ref. Cuotas'!H1079,'Ref. Cuotas'!H:H,1)+COUNTIF('Ref. Cuotas'!$H$7:'Ref. Cuotas'!H1079,'Ref. Cuotas'!H1079)-1,"")</f>
        <v>925</v>
      </c>
      <c r="AP1080" s="7">
        <f>IFERROR(RANK('Ref. Cuotas'!J1079,'Ref. Cuotas'!J:J,1)+COUNTIF('Ref. Cuotas'!$J$7:'Ref. Cuotas'!J1079,'Ref. Cuotas'!J1079)-1,"")</f>
        <v>2706</v>
      </c>
      <c r="AQ1080" s="7">
        <f>IFERROR(RANK('Ref. Cuotas'!K1079,'Ref. Cuotas'!K:K,1)+COUNTIF('Ref. Cuotas'!$K$7:'Ref. Cuotas'!K1079,'Ref. Cuotas'!K1079)-1,"")</f>
        <v>2541</v>
      </c>
    </row>
    <row r="1081" spans="31:43" ht="17.25" customHeight="1" x14ac:dyDescent="0.3">
      <c r="AE1081" s="5" t="s">
        <v>1076</v>
      </c>
      <c r="AF1081" s="5" t="s">
        <v>4596</v>
      </c>
      <c r="AG1081" s="6" t="s">
        <v>4232</v>
      </c>
      <c r="AH1081" s="6" t="s">
        <v>4108</v>
      </c>
      <c r="AI1081" s="7">
        <f>IFERROR(RANK('Ref. Cuotas'!H1080,'Ref. Cuotas'!H:H,0)+COUNTIF('Ref. Cuotas'!$H$7:'Ref. Cuotas'!H1080,'Ref. Cuotas'!H1080)-1,"")</f>
        <v>2029</v>
      </c>
      <c r="AJ1081" s="7">
        <f>IFERROR(RANK('Ref. Cuotas'!I1080,'Ref. Cuotas'!I:I,0)+COUNTIF('Ref. Cuotas'!$I$7:'Ref. Cuotas'!I1080,'Ref. Cuotas'!I1080)-1,"")</f>
        <v>121</v>
      </c>
      <c r="AK1081" s="7">
        <f>IFERROR(RANK('Ref. Cuotas'!J1080,'Ref. Cuotas'!J:J,0)+COUNTIF('Ref. Cuotas'!$J$7:'Ref. Cuotas'!J1080,'Ref. Cuotas'!J1080)-1,"")</f>
        <v>1540</v>
      </c>
      <c r="AL1081" s="7">
        <f>IFERROR(RANK('Ref. Cuotas'!K1080,'Ref. Cuotas'!K:K,0)+COUNTIF('Ref. Cuotas'!$K$7:'Ref. Cuotas'!K1080,'Ref. Cuotas'!K1080)-1,"")</f>
        <v>840</v>
      </c>
      <c r="AM1081" s="7">
        <f>IFERROR(RANK('Ref. Cuotas'!L1080,'Ref. Cuotas'!L:L,0)+COUNTIF('Ref. Cuotas'!$L$7:'Ref. Cuotas'!L1080,'Ref. Cuotas'!L1080)-1,"")</f>
        <v>1732</v>
      </c>
      <c r="AN1081" s="7">
        <f>IFERROR(RANK('Ref. Cuotas'!M1080,'Ref. Cuotas'!M:M,0)+COUNTIF('Ref. Cuotas'!$M$7:'Ref. Cuotas'!M1080,'Ref. Cuotas'!M1080)-1,"")</f>
        <v>1714</v>
      </c>
      <c r="AO1081" s="7">
        <f>IFERROR(RANK('Ref. Cuotas'!H1080,'Ref. Cuotas'!H:H,1)+COUNTIF('Ref. Cuotas'!$H$7:'Ref. Cuotas'!H1080,'Ref. Cuotas'!H1080)-1,"")</f>
        <v>774</v>
      </c>
      <c r="AP1081" s="7">
        <f>IFERROR(RANK('Ref. Cuotas'!J1080,'Ref. Cuotas'!J:J,1)+COUNTIF('Ref. Cuotas'!$J$7:'Ref. Cuotas'!J1080,'Ref. Cuotas'!J1080)-1,"")</f>
        <v>715</v>
      </c>
      <c r="AQ1081" s="7">
        <f>IFERROR(RANK('Ref. Cuotas'!K1080,'Ref. Cuotas'!K:K,1)+COUNTIF('Ref. Cuotas'!$K$7:'Ref. Cuotas'!K1080,'Ref. Cuotas'!K1080)-1,"")</f>
        <v>1963</v>
      </c>
    </row>
    <row r="1082" spans="31:43" ht="17.25" customHeight="1" x14ac:dyDescent="0.3">
      <c r="AE1082" s="5" t="s">
        <v>1077</v>
      </c>
      <c r="AF1082" s="5" t="s">
        <v>4597</v>
      </c>
      <c r="AG1082" s="6" t="s">
        <v>4232</v>
      </c>
      <c r="AH1082" s="6" t="s">
        <v>4165</v>
      </c>
      <c r="AI1082" s="7">
        <f>IFERROR(RANK('Ref. Cuotas'!H1081,'Ref. Cuotas'!H:H,0)+COUNTIF('Ref. Cuotas'!$H$7:'Ref. Cuotas'!H1081,'Ref. Cuotas'!H1081)-1,"")</f>
        <v>1908</v>
      </c>
      <c r="AJ1082" s="7">
        <f>IFERROR(RANK('Ref. Cuotas'!I1081,'Ref. Cuotas'!I:I,0)+COUNTIF('Ref. Cuotas'!$I$7:'Ref. Cuotas'!I1081,'Ref. Cuotas'!I1081)-1,"")</f>
        <v>1716</v>
      </c>
      <c r="AK1082" s="7">
        <f>IFERROR(RANK('Ref. Cuotas'!J1081,'Ref. Cuotas'!J:J,0)+COUNTIF('Ref. Cuotas'!$J$7:'Ref. Cuotas'!J1081,'Ref. Cuotas'!J1081)-1,"")</f>
        <v>1541</v>
      </c>
      <c r="AL1082" s="7">
        <f>IFERROR(RANK('Ref. Cuotas'!K1081,'Ref. Cuotas'!K:K,0)+COUNTIF('Ref. Cuotas'!$K$7:'Ref. Cuotas'!K1081,'Ref. Cuotas'!K1081)-1,"")</f>
        <v>2242</v>
      </c>
      <c r="AM1082" s="7">
        <f>IFERROR(RANK('Ref. Cuotas'!L1081,'Ref. Cuotas'!L:L,0)+COUNTIF('Ref. Cuotas'!$L$7:'Ref. Cuotas'!L1081,'Ref. Cuotas'!L1081)-1,"")</f>
        <v>2347</v>
      </c>
      <c r="AN1082" s="7">
        <f>IFERROR(RANK('Ref. Cuotas'!M1081,'Ref. Cuotas'!M:M,0)+COUNTIF('Ref. Cuotas'!$M$7:'Ref. Cuotas'!M1081,'Ref. Cuotas'!M1081)-1,"")</f>
        <v>422</v>
      </c>
      <c r="AO1082" s="7">
        <f>IFERROR(RANK('Ref. Cuotas'!H1081,'Ref. Cuotas'!H:H,1)+COUNTIF('Ref. Cuotas'!$H$7:'Ref. Cuotas'!H1081,'Ref. Cuotas'!H1081)-1,"")</f>
        <v>895</v>
      </c>
      <c r="AP1082" s="7">
        <f>IFERROR(RANK('Ref. Cuotas'!J1081,'Ref. Cuotas'!J:J,1)+COUNTIF('Ref. Cuotas'!$J$7:'Ref. Cuotas'!J1081,'Ref. Cuotas'!J1081)-1,"")</f>
        <v>716</v>
      </c>
      <c r="AQ1082" s="7">
        <f>IFERROR(RANK('Ref. Cuotas'!K1081,'Ref. Cuotas'!K:K,1)+COUNTIF('Ref. Cuotas'!$K$7:'Ref. Cuotas'!K1081,'Ref. Cuotas'!K1081)-1,"")</f>
        <v>561</v>
      </c>
    </row>
    <row r="1083" spans="31:43" ht="17.25" customHeight="1" x14ac:dyDescent="0.3">
      <c r="AE1083" s="5" t="s">
        <v>1078</v>
      </c>
      <c r="AF1083" s="5" t="s">
        <v>4598</v>
      </c>
      <c r="AG1083" s="6" t="s">
        <v>4232</v>
      </c>
      <c r="AH1083" s="6" t="s">
        <v>4110</v>
      </c>
      <c r="AI1083" s="7">
        <f>IFERROR(RANK('Ref. Cuotas'!H1082,'Ref. Cuotas'!H:H,0)+COUNTIF('Ref. Cuotas'!$H$7:'Ref. Cuotas'!H1082,'Ref. Cuotas'!H1082)-1,"")</f>
        <v>1685</v>
      </c>
      <c r="AJ1083" s="7">
        <f>IFERROR(RANK('Ref. Cuotas'!I1082,'Ref. Cuotas'!I:I,0)+COUNTIF('Ref. Cuotas'!$I$7:'Ref. Cuotas'!I1082,'Ref. Cuotas'!I1082)-1,"")</f>
        <v>1717</v>
      </c>
      <c r="AK1083" s="7">
        <f>IFERROR(RANK('Ref. Cuotas'!J1082,'Ref. Cuotas'!J:J,0)+COUNTIF('Ref. Cuotas'!$J$7:'Ref. Cuotas'!J1082,'Ref. Cuotas'!J1082)-1,"")</f>
        <v>1542</v>
      </c>
      <c r="AL1083" s="7">
        <f>IFERROR(RANK('Ref. Cuotas'!K1082,'Ref. Cuotas'!K:K,0)+COUNTIF('Ref. Cuotas'!$K$7:'Ref. Cuotas'!K1082,'Ref. Cuotas'!K1082)-1,"")</f>
        <v>1338</v>
      </c>
      <c r="AM1083" s="7">
        <f>IFERROR(RANK('Ref. Cuotas'!L1082,'Ref. Cuotas'!L:L,0)+COUNTIF('Ref. Cuotas'!$L$7:'Ref. Cuotas'!L1082,'Ref. Cuotas'!L1082)-1,"")</f>
        <v>2348</v>
      </c>
      <c r="AN1083" s="7">
        <f>IFERROR(RANK('Ref. Cuotas'!M1082,'Ref. Cuotas'!M:M,0)+COUNTIF('Ref. Cuotas'!$M$7:'Ref. Cuotas'!M1082,'Ref. Cuotas'!M1082)-1,"")</f>
        <v>423</v>
      </c>
      <c r="AO1083" s="7">
        <f>IFERROR(RANK('Ref. Cuotas'!H1082,'Ref. Cuotas'!H:H,1)+COUNTIF('Ref. Cuotas'!$H$7:'Ref. Cuotas'!H1082,'Ref. Cuotas'!H1082)-1,"")</f>
        <v>1118</v>
      </c>
      <c r="AP1083" s="7">
        <f>IFERROR(RANK('Ref. Cuotas'!J1082,'Ref. Cuotas'!J:J,1)+COUNTIF('Ref. Cuotas'!$J$7:'Ref. Cuotas'!J1082,'Ref. Cuotas'!J1082)-1,"")</f>
        <v>717</v>
      </c>
      <c r="AQ1083" s="7">
        <f>IFERROR(RANK('Ref. Cuotas'!K1082,'Ref. Cuotas'!K:K,1)+COUNTIF('Ref. Cuotas'!$K$7:'Ref. Cuotas'!K1082,'Ref. Cuotas'!K1082)-1,"")</f>
        <v>1465</v>
      </c>
    </row>
    <row r="1084" spans="31:43" ht="17.25" customHeight="1" x14ac:dyDescent="0.3">
      <c r="AE1084" s="5" t="s">
        <v>1079</v>
      </c>
      <c r="AF1084" s="5" t="s">
        <v>4599</v>
      </c>
      <c r="AG1084" s="6" t="s">
        <v>4233</v>
      </c>
      <c r="AH1084" s="6" t="s">
        <v>4092</v>
      </c>
      <c r="AI1084" s="7">
        <f>IFERROR(RANK('Ref. Cuotas'!H1083,'Ref. Cuotas'!H:H,0)+COUNTIF('Ref. Cuotas'!$H$7:'Ref. Cuotas'!H1083,'Ref. Cuotas'!H1083)-1,"")</f>
        <v>1648</v>
      </c>
      <c r="AJ1084" s="7">
        <f>IFERROR(RANK('Ref. Cuotas'!I1083,'Ref. Cuotas'!I:I,0)+COUNTIF('Ref. Cuotas'!$I$7:'Ref. Cuotas'!I1083,'Ref. Cuotas'!I1083)-1,"")</f>
        <v>240</v>
      </c>
      <c r="AK1084" s="7">
        <f>IFERROR(RANK('Ref. Cuotas'!J1083,'Ref. Cuotas'!J:J,0)+COUNTIF('Ref. Cuotas'!$J$7:'Ref. Cuotas'!J1083,'Ref. Cuotas'!J1083)-1,"")</f>
        <v>397</v>
      </c>
      <c r="AL1084" s="7">
        <f>IFERROR(RANK('Ref. Cuotas'!K1083,'Ref. Cuotas'!K:K,0)+COUNTIF('Ref. Cuotas'!$K$7:'Ref. Cuotas'!K1083,'Ref. Cuotas'!K1083)-1,"")</f>
        <v>496</v>
      </c>
      <c r="AM1084" s="7">
        <f>IFERROR(RANK('Ref. Cuotas'!L1083,'Ref. Cuotas'!L:L,0)+COUNTIF('Ref. Cuotas'!$L$7:'Ref. Cuotas'!L1083,'Ref. Cuotas'!L1083)-1,"")</f>
        <v>378</v>
      </c>
      <c r="AN1084" s="7">
        <f>IFERROR(RANK('Ref. Cuotas'!M1083,'Ref. Cuotas'!M:M,0)+COUNTIF('Ref. Cuotas'!$M$7:'Ref. Cuotas'!M1083,'Ref. Cuotas'!M1083)-1,"")</f>
        <v>1715</v>
      </c>
      <c r="AO1084" s="7">
        <f>IFERROR(RANK('Ref. Cuotas'!H1083,'Ref. Cuotas'!H:H,1)+COUNTIF('Ref. Cuotas'!$H$7:'Ref. Cuotas'!H1083,'Ref. Cuotas'!H1083)-1,"")</f>
        <v>1155</v>
      </c>
      <c r="AP1084" s="7">
        <f>IFERROR(RANK('Ref. Cuotas'!J1083,'Ref. Cuotas'!J:J,1)+COUNTIF('Ref. Cuotas'!$J$7:'Ref. Cuotas'!J1083,'Ref. Cuotas'!J1083)-1,"")</f>
        <v>2406</v>
      </c>
      <c r="AQ1084" s="7">
        <f>IFERROR(RANK('Ref. Cuotas'!K1083,'Ref. Cuotas'!K:K,1)+COUNTIF('Ref. Cuotas'!$K$7:'Ref. Cuotas'!K1083,'Ref. Cuotas'!K1083)-1,"")</f>
        <v>2307</v>
      </c>
    </row>
    <row r="1085" spans="31:43" ht="17.25" customHeight="1" x14ac:dyDescent="0.3">
      <c r="AE1085" s="5" t="s">
        <v>1080</v>
      </c>
      <c r="AF1085" s="5" t="s">
        <v>4600</v>
      </c>
      <c r="AG1085" s="6" t="s">
        <v>4233</v>
      </c>
      <c r="AH1085" s="6" t="s">
        <v>4088</v>
      </c>
      <c r="AI1085" s="7">
        <f>IFERROR(RANK('Ref. Cuotas'!H1084,'Ref. Cuotas'!H:H,0)+COUNTIF('Ref. Cuotas'!$H$7:'Ref. Cuotas'!H1084,'Ref. Cuotas'!H1084)-1,"")</f>
        <v>1546</v>
      </c>
      <c r="AJ1085" s="7">
        <f>IFERROR(RANK('Ref. Cuotas'!I1084,'Ref. Cuotas'!I:I,0)+COUNTIF('Ref. Cuotas'!$I$7:'Ref. Cuotas'!I1084,'Ref. Cuotas'!I1084)-1,"")</f>
        <v>672</v>
      </c>
      <c r="AK1085" s="7">
        <f>IFERROR(RANK('Ref. Cuotas'!J1084,'Ref. Cuotas'!J:J,0)+COUNTIF('Ref. Cuotas'!$J$7:'Ref. Cuotas'!J1084,'Ref. Cuotas'!J1084)-1,"")</f>
        <v>1543</v>
      </c>
      <c r="AL1085" s="7">
        <f>IFERROR(RANK('Ref. Cuotas'!K1084,'Ref. Cuotas'!K:K,0)+COUNTIF('Ref. Cuotas'!$K$7:'Ref. Cuotas'!K1084,'Ref. Cuotas'!K1084)-1,"")</f>
        <v>1688</v>
      </c>
      <c r="AM1085" s="7">
        <f>IFERROR(RANK('Ref. Cuotas'!L1084,'Ref. Cuotas'!L:L,0)+COUNTIF('Ref. Cuotas'!$L$7:'Ref. Cuotas'!L1084,'Ref. Cuotas'!L1084)-1,"")</f>
        <v>1099</v>
      </c>
      <c r="AN1085" s="7">
        <f>IFERROR(RANK('Ref. Cuotas'!M1084,'Ref. Cuotas'!M:M,0)+COUNTIF('Ref. Cuotas'!$M$7:'Ref. Cuotas'!M1084,'Ref. Cuotas'!M1084)-1,"")</f>
        <v>1716</v>
      </c>
      <c r="AO1085" s="7">
        <f>IFERROR(RANK('Ref. Cuotas'!H1084,'Ref. Cuotas'!H:H,1)+COUNTIF('Ref. Cuotas'!$H$7:'Ref. Cuotas'!H1084,'Ref. Cuotas'!H1084)-1,"")</f>
        <v>1257</v>
      </c>
      <c r="AP1085" s="7">
        <f>IFERROR(RANK('Ref. Cuotas'!J1084,'Ref. Cuotas'!J:J,1)+COUNTIF('Ref. Cuotas'!$J$7:'Ref. Cuotas'!J1084,'Ref. Cuotas'!J1084)-1,"")</f>
        <v>718</v>
      </c>
      <c r="AQ1085" s="7">
        <f>IFERROR(RANK('Ref. Cuotas'!K1084,'Ref. Cuotas'!K:K,1)+COUNTIF('Ref. Cuotas'!$K$7:'Ref. Cuotas'!K1084,'Ref. Cuotas'!K1084)-1,"")</f>
        <v>1115</v>
      </c>
    </row>
    <row r="1086" spans="31:43" ht="17.25" customHeight="1" x14ac:dyDescent="0.3">
      <c r="AE1086" s="5" t="s">
        <v>1081</v>
      </c>
      <c r="AF1086" s="5" t="s">
        <v>4601</v>
      </c>
      <c r="AG1086" s="6" t="s">
        <v>4233</v>
      </c>
      <c r="AH1086" s="6" t="s">
        <v>4173</v>
      </c>
      <c r="AI1086" s="7">
        <f>IFERROR(RANK('Ref. Cuotas'!H1085,'Ref. Cuotas'!H:H,0)+COUNTIF('Ref. Cuotas'!$H$7:'Ref. Cuotas'!H1085,'Ref. Cuotas'!H1085)-1,"")</f>
        <v>1926</v>
      </c>
      <c r="AJ1086" s="7">
        <f>IFERROR(RANK('Ref. Cuotas'!I1085,'Ref. Cuotas'!I:I,0)+COUNTIF('Ref. Cuotas'!$I$7:'Ref. Cuotas'!I1085,'Ref. Cuotas'!I1085)-1,"")</f>
        <v>1718</v>
      </c>
      <c r="AK1086" s="7">
        <f>IFERROR(RANK('Ref. Cuotas'!J1085,'Ref. Cuotas'!J:J,0)+COUNTIF('Ref. Cuotas'!$J$7:'Ref. Cuotas'!J1085,'Ref. Cuotas'!J1085)-1,"")</f>
        <v>1544</v>
      </c>
      <c r="AL1086" s="7">
        <f>IFERROR(RANK('Ref. Cuotas'!K1085,'Ref. Cuotas'!K:K,0)+COUNTIF('Ref. Cuotas'!$K$7:'Ref. Cuotas'!K1085,'Ref. Cuotas'!K1085)-1,"")</f>
        <v>1624</v>
      </c>
      <c r="AM1086" s="7">
        <f>IFERROR(RANK('Ref. Cuotas'!L1085,'Ref. Cuotas'!L:L,0)+COUNTIF('Ref. Cuotas'!$L$7:'Ref. Cuotas'!L1085,'Ref. Cuotas'!L1085)-1,"")</f>
        <v>1460</v>
      </c>
      <c r="AN1086" s="7">
        <f>IFERROR(RANK('Ref. Cuotas'!M1085,'Ref. Cuotas'!M:M,0)+COUNTIF('Ref. Cuotas'!$M$7:'Ref. Cuotas'!M1085,'Ref. Cuotas'!M1085)-1,"")</f>
        <v>1717</v>
      </c>
      <c r="AO1086" s="7">
        <f>IFERROR(RANK('Ref. Cuotas'!H1085,'Ref. Cuotas'!H:H,1)+COUNTIF('Ref. Cuotas'!$H$7:'Ref. Cuotas'!H1085,'Ref. Cuotas'!H1085)-1,"")</f>
        <v>877</v>
      </c>
      <c r="AP1086" s="7">
        <f>IFERROR(RANK('Ref. Cuotas'!J1085,'Ref. Cuotas'!J:J,1)+COUNTIF('Ref. Cuotas'!$J$7:'Ref. Cuotas'!J1085,'Ref. Cuotas'!J1085)-1,"")</f>
        <v>719</v>
      </c>
      <c r="AQ1086" s="7">
        <f>IFERROR(RANK('Ref. Cuotas'!K1085,'Ref. Cuotas'!K:K,1)+COUNTIF('Ref. Cuotas'!$K$7:'Ref. Cuotas'!K1085,'Ref. Cuotas'!K1085)-1,"")</f>
        <v>1179</v>
      </c>
    </row>
    <row r="1087" spans="31:43" ht="17.25" customHeight="1" x14ac:dyDescent="0.3">
      <c r="AE1087" s="5" t="s">
        <v>1082</v>
      </c>
      <c r="AF1087" s="5" t="s">
        <v>4602</v>
      </c>
      <c r="AG1087" s="6" t="s">
        <v>4233</v>
      </c>
      <c r="AH1087" s="6" t="s">
        <v>4094</v>
      </c>
      <c r="AI1087" s="7">
        <f>IFERROR(RANK('Ref. Cuotas'!H1086,'Ref. Cuotas'!H:H,0)+COUNTIF('Ref. Cuotas'!$H$7:'Ref. Cuotas'!H1086,'Ref. Cuotas'!H1086)-1,"")</f>
        <v>2226</v>
      </c>
      <c r="AJ1087" s="7">
        <f>IFERROR(RANK('Ref. Cuotas'!I1086,'Ref. Cuotas'!I:I,0)+COUNTIF('Ref. Cuotas'!$I$7:'Ref. Cuotas'!I1086,'Ref. Cuotas'!I1086)-1,"")</f>
        <v>1719</v>
      </c>
      <c r="AK1087" s="7">
        <f>IFERROR(RANK('Ref. Cuotas'!J1086,'Ref. Cuotas'!J:J,0)+COUNTIF('Ref. Cuotas'!$J$7:'Ref. Cuotas'!J1086,'Ref. Cuotas'!J1086)-1,"")</f>
        <v>1545</v>
      </c>
      <c r="AL1087" s="7">
        <f>IFERROR(RANK('Ref. Cuotas'!K1086,'Ref. Cuotas'!K:K,0)+COUNTIF('Ref. Cuotas'!$K$7:'Ref. Cuotas'!K1086,'Ref. Cuotas'!K1086)-1,"")</f>
        <v>2524</v>
      </c>
      <c r="AM1087" s="7">
        <f>IFERROR(RANK('Ref. Cuotas'!L1086,'Ref. Cuotas'!L:L,0)+COUNTIF('Ref. Cuotas'!$L$7:'Ref. Cuotas'!L1086,'Ref. Cuotas'!L1086)-1,"")</f>
        <v>1928</v>
      </c>
      <c r="AN1087" s="7">
        <f>IFERROR(RANK('Ref. Cuotas'!M1086,'Ref. Cuotas'!M:M,0)+COUNTIF('Ref. Cuotas'!$M$7:'Ref. Cuotas'!M1086,'Ref. Cuotas'!M1086)-1,"")</f>
        <v>1718</v>
      </c>
      <c r="AO1087" s="7">
        <f>IFERROR(RANK('Ref. Cuotas'!H1086,'Ref. Cuotas'!H:H,1)+COUNTIF('Ref. Cuotas'!$H$7:'Ref. Cuotas'!H1086,'Ref. Cuotas'!H1086)-1,"")</f>
        <v>577</v>
      </c>
      <c r="AP1087" s="7">
        <f>IFERROR(RANK('Ref. Cuotas'!J1086,'Ref. Cuotas'!J:J,1)+COUNTIF('Ref. Cuotas'!$J$7:'Ref. Cuotas'!J1086,'Ref. Cuotas'!J1086)-1,"")</f>
        <v>720</v>
      </c>
      <c r="AQ1087" s="7">
        <f>IFERROR(RANK('Ref. Cuotas'!K1086,'Ref. Cuotas'!K:K,1)+COUNTIF('Ref. Cuotas'!$K$7:'Ref. Cuotas'!K1086,'Ref. Cuotas'!K1086)-1,"")</f>
        <v>279</v>
      </c>
    </row>
    <row r="1088" spans="31:43" ht="17.25" customHeight="1" x14ac:dyDescent="0.3">
      <c r="AE1088" s="5" t="s">
        <v>1083</v>
      </c>
      <c r="AF1088" s="5" t="s">
        <v>4603</v>
      </c>
      <c r="AG1088" s="6" t="s">
        <v>4233</v>
      </c>
      <c r="AH1088" s="6" t="s">
        <v>4096</v>
      </c>
      <c r="AI1088" s="7">
        <f>IFERROR(RANK('Ref. Cuotas'!H1087,'Ref. Cuotas'!H:H,0)+COUNTIF('Ref. Cuotas'!$H$7:'Ref. Cuotas'!H1087,'Ref. Cuotas'!H1087)-1,"")</f>
        <v>1916</v>
      </c>
      <c r="AJ1088" s="7">
        <f>IFERROR(RANK('Ref. Cuotas'!I1087,'Ref. Cuotas'!I:I,0)+COUNTIF('Ref. Cuotas'!$I$7:'Ref. Cuotas'!I1087,'Ref. Cuotas'!I1087)-1,"")</f>
        <v>1720</v>
      </c>
      <c r="AK1088" s="7">
        <f>IFERROR(RANK('Ref. Cuotas'!J1087,'Ref. Cuotas'!J:J,0)+COUNTIF('Ref. Cuotas'!$J$7:'Ref. Cuotas'!J1087,'Ref. Cuotas'!J1087)-1,"")</f>
        <v>691</v>
      </c>
      <c r="AL1088" s="7">
        <f>IFERROR(RANK('Ref. Cuotas'!K1087,'Ref. Cuotas'!K:K,0)+COUNTIF('Ref. Cuotas'!$K$7:'Ref. Cuotas'!K1087,'Ref. Cuotas'!K1087)-1,"")</f>
        <v>665</v>
      </c>
      <c r="AM1088" s="7">
        <f>IFERROR(RANK('Ref. Cuotas'!L1087,'Ref. Cuotas'!L:L,0)+COUNTIF('Ref. Cuotas'!$L$7:'Ref. Cuotas'!L1087,'Ref. Cuotas'!L1087)-1,"")</f>
        <v>1162</v>
      </c>
      <c r="AN1088" s="7">
        <f>IFERROR(RANK('Ref. Cuotas'!M1087,'Ref. Cuotas'!M:M,0)+COUNTIF('Ref. Cuotas'!$M$7:'Ref. Cuotas'!M1087,'Ref. Cuotas'!M1087)-1,"")</f>
        <v>1719</v>
      </c>
      <c r="AO1088" s="7">
        <f>IFERROR(RANK('Ref. Cuotas'!H1087,'Ref. Cuotas'!H:H,1)+COUNTIF('Ref. Cuotas'!$H$7:'Ref. Cuotas'!H1087,'Ref. Cuotas'!H1087)-1,"")</f>
        <v>887</v>
      </c>
      <c r="AP1088" s="7">
        <f>IFERROR(RANK('Ref. Cuotas'!J1087,'Ref. Cuotas'!J:J,1)+COUNTIF('Ref. Cuotas'!$J$7:'Ref. Cuotas'!J1087,'Ref. Cuotas'!J1087)-1,"")</f>
        <v>2112</v>
      </c>
      <c r="AQ1088" s="7">
        <f>IFERROR(RANK('Ref. Cuotas'!K1087,'Ref. Cuotas'!K:K,1)+COUNTIF('Ref. Cuotas'!$K$7:'Ref. Cuotas'!K1087,'Ref. Cuotas'!K1087)-1,"")</f>
        <v>2138</v>
      </c>
    </row>
    <row r="1089" spans="31:43" ht="17.25" customHeight="1" x14ac:dyDescent="0.3">
      <c r="AE1089" s="5" t="s">
        <v>1084</v>
      </c>
      <c r="AF1089" s="5" t="s">
        <v>4604</v>
      </c>
      <c r="AG1089" s="6" t="s">
        <v>4233</v>
      </c>
      <c r="AH1089" s="6" t="s">
        <v>4108</v>
      </c>
      <c r="AI1089" s="7">
        <f>IFERROR(RANK('Ref. Cuotas'!H1088,'Ref. Cuotas'!H:H,0)+COUNTIF('Ref. Cuotas'!$H$7:'Ref. Cuotas'!H1088,'Ref. Cuotas'!H1088)-1,"")</f>
        <v>2088</v>
      </c>
      <c r="AJ1089" s="7">
        <f>IFERROR(RANK('Ref. Cuotas'!I1088,'Ref. Cuotas'!I:I,0)+COUNTIF('Ref. Cuotas'!$I$7:'Ref. Cuotas'!I1088,'Ref. Cuotas'!I1088)-1,"")</f>
        <v>904</v>
      </c>
      <c r="AK1089" s="7">
        <f>IFERROR(RANK('Ref. Cuotas'!J1088,'Ref. Cuotas'!J:J,0)+COUNTIF('Ref. Cuotas'!$J$7:'Ref. Cuotas'!J1088,'Ref. Cuotas'!J1088)-1,"")</f>
        <v>1546</v>
      </c>
      <c r="AL1089" s="7">
        <f>IFERROR(RANK('Ref. Cuotas'!K1088,'Ref. Cuotas'!K:K,0)+COUNTIF('Ref. Cuotas'!$K$7:'Ref. Cuotas'!K1088,'Ref. Cuotas'!K1088)-1,"")</f>
        <v>809</v>
      </c>
      <c r="AM1089" s="7">
        <f>IFERROR(RANK('Ref. Cuotas'!L1088,'Ref. Cuotas'!L:L,0)+COUNTIF('Ref. Cuotas'!$L$7:'Ref. Cuotas'!L1088,'Ref. Cuotas'!L1088)-1,"")</f>
        <v>1615</v>
      </c>
      <c r="AN1089" s="7">
        <f>IFERROR(RANK('Ref. Cuotas'!M1088,'Ref. Cuotas'!M:M,0)+COUNTIF('Ref. Cuotas'!$M$7:'Ref. Cuotas'!M1088,'Ref. Cuotas'!M1088)-1,"")</f>
        <v>1720</v>
      </c>
      <c r="AO1089" s="7">
        <f>IFERROR(RANK('Ref. Cuotas'!H1088,'Ref. Cuotas'!H:H,1)+COUNTIF('Ref. Cuotas'!$H$7:'Ref. Cuotas'!H1088,'Ref. Cuotas'!H1088)-1,"")</f>
        <v>715</v>
      </c>
      <c r="AP1089" s="7">
        <f>IFERROR(RANK('Ref. Cuotas'!J1088,'Ref. Cuotas'!J:J,1)+COUNTIF('Ref. Cuotas'!$J$7:'Ref. Cuotas'!J1088,'Ref. Cuotas'!J1088)-1,"")</f>
        <v>721</v>
      </c>
      <c r="AQ1089" s="7">
        <f>IFERROR(RANK('Ref. Cuotas'!K1088,'Ref. Cuotas'!K:K,1)+COUNTIF('Ref. Cuotas'!$K$7:'Ref. Cuotas'!K1088,'Ref. Cuotas'!K1088)-1,"")</f>
        <v>1994</v>
      </c>
    </row>
    <row r="1090" spans="31:43" ht="17.25" customHeight="1" x14ac:dyDescent="0.3">
      <c r="AE1090" s="5" t="s">
        <v>1085</v>
      </c>
      <c r="AF1090" s="5" t="s">
        <v>4605</v>
      </c>
      <c r="AG1090" s="6" t="s">
        <v>4233</v>
      </c>
      <c r="AH1090" s="6" t="s">
        <v>4165</v>
      </c>
      <c r="AI1090" s="7">
        <f>IFERROR(RANK('Ref. Cuotas'!H1089,'Ref. Cuotas'!H:H,0)+COUNTIF('Ref. Cuotas'!$H$7:'Ref. Cuotas'!H1089,'Ref. Cuotas'!H1089)-1,"")</f>
        <v>1938</v>
      </c>
      <c r="AJ1090" s="7">
        <f>IFERROR(RANK('Ref. Cuotas'!I1089,'Ref. Cuotas'!I:I,0)+COUNTIF('Ref. Cuotas'!$I$7:'Ref. Cuotas'!I1089,'Ref. Cuotas'!I1089)-1,"")</f>
        <v>1721</v>
      </c>
      <c r="AK1090" s="7">
        <f>IFERROR(RANK('Ref. Cuotas'!J1089,'Ref. Cuotas'!J:J,0)+COUNTIF('Ref. Cuotas'!$J$7:'Ref. Cuotas'!J1089,'Ref. Cuotas'!J1089)-1,"")</f>
        <v>1547</v>
      </c>
      <c r="AL1090" s="7">
        <f>IFERROR(RANK('Ref. Cuotas'!K1089,'Ref. Cuotas'!K:K,0)+COUNTIF('Ref. Cuotas'!$K$7:'Ref. Cuotas'!K1089,'Ref. Cuotas'!K1089)-1,"")</f>
        <v>2243</v>
      </c>
      <c r="AM1090" s="7">
        <f>IFERROR(RANK('Ref. Cuotas'!L1089,'Ref. Cuotas'!L:L,0)+COUNTIF('Ref. Cuotas'!$L$7:'Ref. Cuotas'!L1089,'Ref. Cuotas'!L1089)-1,"")</f>
        <v>2349</v>
      </c>
      <c r="AN1090" s="7">
        <f>IFERROR(RANK('Ref. Cuotas'!M1089,'Ref. Cuotas'!M:M,0)+COUNTIF('Ref. Cuotas'!$M$7:'Ref. Cuotas'!M1089,'Ref. Cuotas'!M1089)-1,"")</f>
        <v>424</v>
      </c>
      <c r="AO1090" s="7">
        <f>IFERROR(RANK('Ref. Cuotas'!H1089,'Ref. Cuotas'!H:H,1)+COUNTIF('Ref. Cuotas'!$H$7:'Ref. Cuotas'!H1089,'Ref. Cuotas'!H1089)-1,"")</f>
        <v>865</v>
      </c>
      <c r="AP1090" s="7">
        <f>IFERROR(RANK('Ref. Cuotas'!J1089,'Ref. Cuotas'!J:J,1)+COUNTIF('Ref. Cuotas'!$J$7:'Ref. Cuotas'!J1089,'Ref. Cuotas'!J1089)-1,"")</f>
        <v>722</v>
      </c>
      <c r="AQ1090" s="7">
        <f>IFERROR(RANK('Ref. Cuotas'!K1089,'Ref. Cuotas'!K:K,1)+COUNTIF('Ref. Cuotas'!$K$7:'Ref. Cuotas'!K1089,'Ref. Cuotas'!K1089)-1,"")</f>
        <v>560</v>
      </c>
    </row>
    <row r="1091" spans="31:43" ht="17.25" customHeight="1" x14ac:dyDescent="0.3">
      <c r="AE1091" s="5" t="s">
        <v>1086</v>
      </c>
      <c r="AF1091" s="5" t="s">
        <v>4606</v>
      </c>
      <c r="AG1091" s="6" t="s">
        <v>4233</v>
      </c>
      <c r="AH1091" s="6" t="s">
        <v>4110</v>
      </c>
      <c r="AI1091" s="7">
        <f>IFERROR(RANK('Ref. Cuotas'!H1090,'Ref. Cuotas'!H:H,0)+COUNTIF('Ref. Cuotas'!$H$7:'Ref. Cuotas'!H1090,'Ref. Cuotas'!H1090)-1,"")</f>
        <v>1774</v>
      </c>
      <c r="AJ1091" s="7">
        <f>IFERROR(RANK('Ref. Cuotas'!I1090,'Ref. Cuotas'!I:I,0)+COUNTIF('Ref. Cuotas'!$I$7:'Ref. Cuotas'!I1090,'Ref. Cuotas'!I1090)-1,"")</f>
        <v>1722</v>
      </c>
      <c r="AK1091" s="7">
        <f>IFERROR(RANK('Ref. Cuotas'!J1090,'Ref. Cuotas'!J:J,0)+COUNTIF('Ref. Cuotas'!$J$7:'Ref. Cuotas'!J1090,'Ref. Cuotas'!J1090)-1,"")</f>
        <v>1548</v>
      </c>
      <c r="AL1091" s="7">
        <f>IFERROR(RANK('Ref. Cuotas'!K1090,'Ref. Cuotas'!K:K,0)+COUNTIF('Ref. Cuotas'!$K$7:'Ref. Cuotas'!K1090,'Ref. Cuotas'!K1090)-1,"")</f>
        <v>2135</v>
      </c>
      <c r="AM1091" s="7">
        <f>IFERROR(RANK('Ref. Cuotas'!L1090,'Ref. Cuotas'!L:L,0)+COUNTIF('Ref. Cuotas'!$L$7:'Ref. Cuotas'!L1090,'Ref. Cuotas'!L1090)-1,"")</f>
        <v>2350</v>
      </c>
      <c r="AN1091" s="7">
        <f>IFERROR(RANK('Ref. Cuotas'!M1090,'Ref. Cuotas'!M:M,0)+COUNTIF('Ref. Cuotas'!$M$7:'Ref. Cuotas'!M1090,'Ref. Cuotas'!M1090)-1,"")</f>
        <v>425</v>
      </c>
      <c r="AO1091" s="7">
        <f>IFERROR(RANK('Ref. Cuotas'!H1090,'Ref. Cuotas'!H:H,1)+COUNTIF('Ref. Cuotas'!$H$7:'Ref. Cuotas'!H1090,'Ref. Cuotas'!H1090)-1,"")</f>
        <v>1029</v>
      </c>
      <c r="AP1091" s="7">
        <f>IFERROR(RANK('Ref. Cuotas'!J1090,'Ref. Cuotas'!J:J,1)+COUNTIF('Ref. Cuotas'!$J$7:'Ref. Cuotas'!J1090,'Ref. Cuotas'!J1090)-1,"")</f>
        <v>723</v>
      </c>
      <c r="AQ1091" s="7">
        <f>IFERROR(RANK('Ref. Cuotas'!K1090,'Ref. Cuotas'!K:K,1)+COUNTIF('Ref. Cuotas'!$K$7:'Ref. Cuotas'!K1090,'Ref. Cuotas'!K1090)-1,"")</f>
        <v>668</v>
      </c>
    </row>
    <row r="1092" spans="31:43" ht="17.25" customHeight="1" x14ac:dyDescent="0.3">
      <c r="AE1092" s="5" t="s">
        <v>1087</v>
      </c>
      <c r="AF1092" s="5" t="s">
        <v>4607</v>
      </c>
      <c r="AG1092" s="6" t="s">
        <v>4234</v>
      </c>
      <c r="AH1092" s="6" t="s">
        <v>4092</v>
      </c>
      <c r="AI1092" s="7">
        <f>IFERROR(RANK('Ref. Cuotas'!H1091,'Ref. Cuotas'!H:H,0)+COUNTIF('Ref. Cuotas'!$H$7:'Ref. Cuotas'!H1091,'Ref. Cuotas'!H1091)-1,"")</f>
        <v>1662</v>
      </c>
      <c r="AJ1092" s="7">
        <f>IFERROR(RANK('Ref. Cuotas'!I1091,'Ref. Cuotas'!I:I,0)+COUNTIF('Ref. Cuotas'!$I$7:'Ref. Cuotas'!I1091,'Ref. Cuotas'!I1091)-1,"")</f>
        <v>281</v>
      </c>
      <c r="AK1092" s="7">
        <f>IFERROR(RANK('Ref. Cuotas'!J1091,'Ref. Cuotas'!J:J,0)+COUNTIF('Ref. Cuotas'!$J$7:'Ref. Cuotas'!J1091,'Ref. Cuotas'!J1091)-1,"")</f>
        <v>224</v>
      </c>
      <c r="AL1092" s="7">
        <f>IFERROR(RANK('Ref. Cuotas'!K1091,'Ref. Cuotas'!K:K,0)+COUNTIF('Ref. Cuotas'!$K$7:'Ref. Cuotas'!K1091,'Ref. Cuotas'!K1091)-1,"")</f>
        <v>220</v>
      </c>
      <c r="AM1092" s="7">
        <f>IFERROR(RANK('Ref. Cuotas'!L1091,'Ref. Cuotas'!L:L,0)+COUNTIF('Ref. Cuotas'!$L$7:'Ref. Cuotas'!L1091,'Ref. Cuotas'!L1091)-1,"")</f>
        <v>182</v>
      </c>
      <c r="AN1092" s="7">
        <f>IFERROR(RANK('Ref. Cuotas'!M1091,'Ref. Cuotas'!M:M,0)+COUNTIF('Ref. Cuotas'!$M$7:'Ref. Cuotas'!M1091,'Ref. Cuotas'!M1091)-1,"")</f>
        <v>1721</v>
      </c>
      <c r="AO1092" s="7">
        <f>IFERROR(RANK('Ref. Cuotas'!H1091,'Ref. Cuotas'!H:H,1)+COUNTIF('Ref. Cuotas'!$H$7:'Ref. Cuotas'!H1091,'Ref. Cuotas'!H1091)-1,"")</f>
        <v>1141</v>
      </c>
      <c r="AP1092" s="7">
        <f>IFERROR(RANK('Ref. Cuotas'!J1091,'Ref. Cuotas'!J:J,1)+COUNTIF('Ref. Cuotas'!$J$7:'Ref. Cuotas'!J1091,'Ref. Cuotas'!J1091)-1,"")</f>
        <v>2579</v>
      </c>
      <c r="AQ1092" s="7">
        <f>IFERROR(RANK('Ref. Cuotas'!K1091,'Ref. Cuotas'!K:K,1)+COUNTIF('Ref. Cuotas'!$K$7:'Ref. Cuotas'!K1091,'Ref. Cuotas'!K1091)-1,"")</f>
        <v>2583</v>
      </c>
    </row>
    <row r="1093" spans="31:43" ht="17.25" customHeight="1" x14ac:dyDescent="0.3">
      <c r="AE1093" s="5" t="s">
        <v>1088</v>
      </c>
      <c r="AF1093" s="5" t="s">
        <v>4608</v>
      </c>
      <c r="AG1093" s="6" t="s">
        <v>4234</v>
      </c>
      <c r="AH1093" s="6" t="s">
        <v>4088</v>
      </c>
      <c r="AI1093" s="7">
        <f>IFERROR(RANK('Ref. Cuotas'!H1092,'Ref. Cuotas'!H:H,0)+COUNTIF('Ref. Cuotas'!$H$7:'Ref. Cuotas'!H1092,'Ref. Cuotas'!H1092)-1,"")</f>
        <v>1521</v>
      </c>
      <c r="AJ1093" s="7">
        <f>IFERROR(RANK('Ref. Cuotas'!I1092,'Ref. Cuotas'!I:I,0)+COUNTIF('Ref. Cuotas'!$I$7:'Ref. Cuotas'!I1092,'Ref. Cuotas'!I1092)-1,"")</f>
        <v>546</v>
      </c>
      <c r="AK1093" s="7">
        <f>IFERROR(RANK('Ref. Cuotas'!J1092,'Ref. Cuotas'!J:J,0)+COUNTIF('Ref. Cuotas'!$J$7:'Ref. Cuotas'!J1092,'Ref. Cuotas'!J1092)-1,"")</f>
        <v>1549</v>
      </c>
      <c r="AL1093" s="7">
        <f>IFERROR(RANK('Ref. Cuotas'!K1092,'Ref. Cuotas'!K:K,0)+COUNTIF('Ref. Cuotas'!$K$7:'Ref. Cuotas'!K1092,'Ref. Cuotas'!K1092)-1,"")</f>
        <v>963</v>
      </c>
      <c r="AM1093" s="7">
        <f>IFERROR(RANK('Ref. Cuotas'!L1092,'Ref. Cuotas'!L:L,0)+COUNTIF('Ref. Cuotas'!$L$7:'Ref. Cuotas'!L1092,'Ref. Cuotas'!L1092)-1,"")</f>
        <v>511</v>
      </c>
      <c r="AN1093" s="7">
        <f>IFERROR(RANK('Ref. Cuotas'!M1092,'Ref. Cuotas'!M:M,0)+COUNTIF('Ref. Cuotas'!$M$7:'Ref. Cuotas'!M1092,'Ref. Cuotas'!M1092)-1,"")</f>
        <v>1722</v>
      </c>
      <c r="AO1093" s="7">
        <f>IFERROR(RANK('Ref. Cuotas'!H1092,'Ref. Cuotas'!H:H,1)+COUNTIF('Ref. Cuotas'!$H$7:'Ref. Cuotas'!H1092,'Ref. Cuotas'!H1092)-1,"")</f>
        <v>1282</v>
      </c>
      <c r="AP1093" s="7">
        <f>IFERROR(RANK('Ref. Cuotas'!J1092,'Ref. Cuotas'!J:J,1)+COUNTIF('Ref. Cuotas'!$J$7:'Ref. Cuotas'!J1092,'Ref. Cuotas'!J1092)-1,"")</f>
        <v>724</v>
      </c>
      <c r="AQ1093" s="7">
        <f>IFERROR(RANK('Ref. Cuotas'!K1092,'Ref. Cuotas'!K:K,1)+COUNTIF('Ref. Cuotas'!$K$7:'Ref. Cuotas'!K1092,'Ref. Cuotas'!K1092)-1,"")</f>
        <v>1840</v>
      </c>
    </row>
    <row r="1094" spans="31:43" ht="17.25" customHeight="1" x14ac:dyDescent="0.3">
      <c r="AE1094" s="5" t="s">
        <v>1089</v>
      </c>
      <c r="AF1094" s="5" t="s">
        <v>4609</v>
      </c>
      <c r="AG1094" s="6" t="s">
        <v>4234</v>
      </c>
      <c r="AH1094" s="6" t="s">
        <v>4173</v>
      </c>
      <c r="AI1094" s="7">
        <f>IFERROR(RANK('Ref. Cuotas'!H1093,'Ref. Cuotas'!H:H,0)+COUNTIF('Ref. Cuotas'!$H$7:'Ref. Cuotas'!H1093,'Ref. Cuotas'!H1093)-1,"")</f>
        <v>1463</v>
      </c>
      <c r="AJ1094" s="7">
        <f>IFERROR(RANK('Ref. Cuotas'!I1093,'Ref. Cuotas'!I:I,0)+COUNTIF('Ref. Cuotas'!$I$7:'Ref. Cuotas'!I1093,'Ref. Cuotas'!I1093)-1,"")</f>
        <v>1723</v>
      </c>
      <c r="AK1094" s="7">
        <f>IFERROR(RANK('Ref. Cuotas'!J1093,'Ref. Cuotas'!J:J,0)+COUNTIF('Ref. Cuotas'!$J$7:'Ref. Cuotas'!J1093,'Ref. Cuotas'!J1093)-1,"")</f>
        <v>1550</v>
      </c>
      <c r="AL1094" s="7">
        <f>IFERROR(RANK('Ref. Cuotas'!K1093,'Ref. Cuotas'!K:K,0)+COUNTIF('Ref. Cuotas'!$K$7:'Ref. Cuotas'!K1093,'Ref. Cuotas'!K1093)-1,"")</f>
        <v>398</v>
      </c>
      <c r="AM1094" s="7">
        <f>IFERROR(RANK('Ref. Cuotas'!L1093,'Ref. Cuotas'!L:L,0)+COUNTIF('Ref. Cuotas'!$L$7:'Ref. Cuotas'!L1093,'Ref. Cuotas'!L1093)-1,"")</f>
        <v>792</v>
      </c>
      <c r="AN1094" s="7">
        <f>IFERROR(RANK('Ref. Cuotas'!M1093,'Ref. Cuotas'!M:M,0)+COUNTIF('Ref. Cuotas'!$M$7:'Ref. Cuotas'!M1093,'Ref. Cuotas'!M1093)-1,"")</f>
        <v>1723</v>
      </c>
      <c r="AO1094" s="7">
        <f>IFERROR(RANK('Ref. Cuotas'!H1093,'Ref. Cuotas'!H:H,1)+COUNTIF('Ref. Cuotas'!$H$7:'Ref. Cuotas'!H1093,'Ref. Cuotas'!H1093)-1,"")</f>
        <v>1340</v>
      </c>
      <c r="AP1094" s="7">
        <f>IFERROR(RANK('Ref. Cuotas'!J1093,'Ref. Cuotas'!J:J,1)+COUNTIF('Ref. Cuotas'!$J$7:'Ref. Cuotas'!J1093,'Ref. Cuotas'!J1093)-1,"")</f>
        <v>725</v>
      </c>
      <c r="AQ1094" s="7">
        <f>IFERROR(RANK('Ref. Cuotas'!K1093,'Ref. Cuotas'!K:K,1)+COUNTIF('Ref. Cuotas'!$K$7:'Ref. Cuotas'!K1093,'Ref. Cuotas'!K1093)-1,"")</f>
        <v>2405</v>
      </c>
    </row>
    <row r="1095" spans="31:43" ht="17.25" customHeight="1" x14ac:dyDescent="0.3">
      <c r="AE1095" s="5" t="s">
        <v>1090</v>
      </c>
      <c r="AF1095" s="5" t="s">
        <v>4610</v>
      </c>
      <c r="AG1095" s="6" t="s">
        <v>4234</v>
      </c>
      <c r="AH1095" s="6" t="s">
        <v>4094</v>
      </c>
      <c r="AI1095" s="7">
        <f>IFERROR(RANK('Ref. Cuotas'!H1094,'Ref. Cuotas'!H:H,0)+COUNTIF('Ref. Cuotas'!$H$7:'Ref. Cuotas'!H1094,'Ref. Cuotas'!H1094)-1,"")</f>
        <v>2246</v>
      </c>
      <c r="AJ1095" s="7">
        <f>IFERROR(RANK('Ref. Cuotas'!I1094,'Ref. Cuotas'!I:I,0)+COUNTIF('Ref. Cuotas'!$I$7:'Ref. Cuotas'!I1094,'Ref. Cuotas'!I1094)-1,"")</f>
        <v>618</v>
      </c>
      <c r="AK1095" s="7">
        <f>IFERROR(RANK('Ref. Cuotas'!J1094,'Ref. Cuotas'!J:J,0)+COUNTIF('Ref. Cuotas'!$J$7:'Ref. Cuotas'!J1094,'Ref. Cuotas'!J1094)-1,"")</f>
        <v>1551</v>
      </c>
      <c r="AL1095" s="7">
        <f>IFERROR(RANK('Ref. Cuotas'!K1094,'Ref. Cuotas'!K:K,0)+COUNTIF('Ref. Cuotas'!$K$7:'Ref. Cuotas'!K1094,'Ref. Cuotas'!K1094)-1,"")</f>
        <v>2250</v>
      </c>
      <c r="AM1095" s="7">
        <f>IFERROR(RANK('Ref. Cuotas'!L1094,'Ref. Cuotas'!L:L,0)+COUNTIF('Ref. Cuotas'!$L$7:'Ref. Cuotas'!L1094,'Ref. Cuotas'!L1094)-1,"")</f>
        <v>1531</v>
      </c>
      <c r="AN1095" s="7">
        <f>IFERROR(RANK('Ref. Cuotas'!M1094,'Ref. Cuotas'!M:M,0)+COUNTIF('Ref. Cuotas'!$M$7:'Ref. Cuotas'!M1094,'Ref. Cuotas'!M1094)-1,"")</f>
        <v>1724</v>
      </c>
      <c r="AO1095" s="7">
        <f>IFERROR(RANK('Ref. Cuotas'!H1094,'Ref. Cuotas'!H:H,1)+COUNTIF('Ref. Cuotas'!$H$7:'Ref. Cuotas'!H1094,'Ref. Cuotas'!H1094)-1,"")</f>
        <v>557</v>
      </c>
      <c r="AP1095" s="7">
        <f>IFERROR(RANK('Ref. Cuotas'!J1094,'Ref. Cuotas'!J:J,1)+COUNTIF('Ref. Cuotas'!$J$7:'Ref. Cuotas'!J1094,'Ref. Cuotas'!J1094)-1,"")</f>
        <v>726</v>
      </c>
      <c r="AQ1095" s="7">
        <f>IFERROR(RANK('Ref. Cuotas'!K1094,'Ref. Cuotas'!K:K,1)+COUNTIF('Ref. Cuotas'!$K$7:'Ref. Cuotas'!K1094,'Ref. Cuotas'!K1094)-1,"")</f>
        <v>553</v>
      </c>
    </row>
    <row r="1096" spans="31:43" ht="17.25" customHeight="1" x14ac:dyDescent="0.3">
      <c r="AE1096" s="5" t="s">
        <v>1091</v>
      </c>
      <c r="AF1096" s="5" t="s">
        <v>4611</v>
      </c>
      <c r="AG1096" s="6" t="s">
        <v>4234</v>
      </c>
      <c r="AH1096" s="6" t="s">
        <v>4096</v>
      </c>
      <c r="AI1096" s="7">
        <f>IFERROR(RANK('Ref. Cuotas'!H1095,'Ref. Cuotas'!H:H,0)+COUNTIF('Ref. Cuotas'!$H$7:'Ref. Cuotas'!H1095,'Ref. Cuotas'!H1095)-1,"")</f>
        <v>1920</v>
      </c>
      <c r="AJ1096" s="7">
        <f>IFERROR(RANK('Ref. Cuotas'!I1095,'Ref. Cuotas'!I:I,0)+COUNTIF('Ref. Cuotas'!$I$7:'Ref. Cuotas'!I1095,'Ref. Cuotas'!I1095)-1,"")</f>
        <v>279</v>
      </c>
      <c r="AK1096" s="7">
        <f>IFERROR(RANK('Ref. Cuotas'!J1095,'Ref. Cuotas'!J:J,0)+COUNTIF('Ref. Cuotas'!$J$7:'Ref. Cuotas'!J1095,'Ref. Cuotas'!J1095)-1,"")</f>
        <v>1552</v>
      </c>
      <c r="AL1096" s="7">
        <f>IFERROR(RANK('Ref. Cuotas'!K1095,'Ref. Cuotas'!K:K,0)+COUNTIF('Ref. Cuotas'!$K$7:'Ref. Cuotas'!K1095,'Ref. Cuotas'!K1095)-1,"")</f>
        <v>367</v>
      </c>
      <c r="AM1096" s="7">
        <f>IFERROR(RANK('Ref. Cuotas'!L1095,'Ref. Cuotas'!L:L,0)+COUNTIF('Ref. Cuotas'!$L$7:'Ref. Cuotas'!L1095,'Ref. Cuotas'!L1095)-1,"")</f>
        <v>793</v>
      </c>
      <c r="AN1096" s="7">
        <f>IFERROR(RANK('Ref. Cuotas'!M1095,'Ref. Cuotas'!M:M,0)+COUNTIF('Ref. Cuotas'!$M$7:'Ref. Cuotas'!M1095,'Ref. Cuotas'!M1095)-1,"")</f>
        <v>1725</v>
      </c>
      <c r="AO1096" s="7">
        <f>IFERROR(RANK('Ref. Cuotas'!H1095,'Ref. Cuotas'!H:H,1)+COUNTIF('Ref. Cuotas'!$H$7:'Ref. Cuotas'!H1095,'Ref. Cuotas'!H1095)-1,"")</f>
        <v>883</v>
      </c>
      <c r="AP1096" s="7">
        <f>IFERROR(RANK('Ref. Cuotas'!J1095,'Ref. Cuotas'!J:J,1)+COUNTIF('Ref. Cuotas'!$J$7:'Ref. Cuotas'!J1095,'Ref. Cuotas'!J1095)-1,"")</f>
        <v>727</v>
      </c>
      <c r="AQ1096" s="7">
        <f>IFERROR(RANK('Ref. Cuotas'!K1095,'Ref. Cuotas'!K:K,1)+COUNTIF('Ref. Cuotas'!$K$7:'Ref. Cuotas'!K1095,'Ref. Cuotas'!K1095)-1,"")</f>
        <v>2436</v>
      </c>
    </row>
    <row r="1097" spans="31:43" ht="17.25" customHeight="1" x14ac:dyDescent="0.3">
      <c r="AE1097" s="5" t="s">
        <v>1092</v>
      </c>
      <c r="AF1097" s="5" t="s">
        <v>4612</v>
      </c>
      <c r="AG1097" s="6" t="s">
        <v>4234</v>
      </c>
      <c r="AH1097" s="6" t="s">
        <v>4108</v>
      </c>
      <c r="AI1097" s="7">
        <f>IFERROR(RANK('Ref. Cuotas'!H1096,'Ref. Cuotas'!H:H,0)+COUNTIF('Ref. Cuotas'!$H$7:'Ref. Cuotas'!H1096,'Ref. Cuotas'!H1096)-1,"")</f>
        <v>2030</v>
      </c>
      <c r="AJ1097" s="7">
        <f>IFERROR(RANK('Ref. Cuotas'!I1096,'Ref. Cuotas'!I:I,0)+COUNTIF('Ref. Cuotas'!$I$7:'Ref. Cuotas'!I1096,'Ref. Cuotas'!I1096)-1,"")</f>
        <v>115</v>
      </c>
      <c r="AK1097" s="7">
        <f>IFERROR(RANK('Ref. Cuotas'!J1096,'Ref. Cuotas'!J:J,0)+COUNTIF('Ref. Cuotas'!$J$7:'Ref. Cuotas'!J1096,'Ref. Cuotas'!J1096)-1,"")</f>
        <v>1553</v>
      </c>
      <c r="AL1097" s="7">
        <f>IFERROR(RANK('Ref. Cuotas'!K1096,'Ref. Cuotas'!K:K,0)+COUNTIF('Ref. Cuotas'!$K$7:'Ref. Cuotas'!K1096,'Ref. Cuotas'!K1096)-1,"")</f>
        <v>532</v>
      </c>
      <c r="AM1097" s="7">
        <f>IFERROR(RANK('Ref. Cuotas'!L1096,'Ref. Cuotas'!L:L,0)+COUNTIF('Ref. Cuotas'!$L$7:'Ref. Cuotas'!L1096,'Ref. Cuotas'!L1096)-1,"")</f>
        <v>1532</v>
      </c>
      <c r="AN1097" s="7">
        <f>IFERROR(RANK('Ref. Cuotas'!M1096,'Ref. Cuotas'!M:M,0)+COUNTIF('Ref. Cuotas'!$M$7:'Ref. Cuotas'!M1096,'Ref. Cuotas'!M1096)-1,"")</f>
        <v>1726</v>
      </c>
      <c r="AO1097" s="7">
        <f>IFERROR(RANK('Ref. Cuotas'!H1096,'Ref. Cuotas'!H:H,1)+COUNTIF('Ref. Cuotas'!$H$7:'Ref. Cuotas'!H1096,'Ref. Cuotas'!H1096)-1,"")</f>
        <v>773</v>
      </c>
      <c r="AP1097" s="7">
        <f>IFERROR(RANK('Ref. Cuotas'!J1096,'Ref. Cuotas'!J:J,1)+COUNTIF('Ref. Cuotas'!$J$7:'Ref. Cuotas'!J1096,'Ref. Cuotas'!J1096)-1,"")</f>
        <v>728</v>
      </c>
      <c r="AQ1097" s="7">
        <f>IFERROR(RANK('Ref. Cuotas'!K1096,'Ref. Cuotas'!K:K,1)+COUNTIF('Ref. Cuotas'!$K$7:'Ref. Cuotas'!K1096,'Ref. Cuotas'!K1096)-1,"")</f>
        <v>2271</v>
      </c>
    </row>
    <row r="1098" spans="31:43" ht="17.25" customHeight="1" x14ac:dyDescent="0.3">
      <c r="AE1098" s="5" t="s">
        <v>1093</v>
      </c>
      <c r="AF1098" s="5" t="s">
        <v>4613</v>
      </c>
      <c r="AG1098" s="6" t="s">
        <v>4234</v>
      </c>
      <c r="AH1098" s="6" t="s">
        <v>4110</v>
      </c>
      <c r="AI1098" s="7">
        <f>IFERROR(RANK('Ref. Cuotas'!H1097,'Ref. Cuotas'!H:H,0)+COUNTIF('Ref. Cuotas'!$H$7:'Ref. Cuotas'!H1097,'Ref. Cuotas'!H1097)-1,"")</f>
        <v>1632</v>
      </c>
      <c r="AJ1098" s="7">
        <f>IFERROR(RANK('Ref. Cuotas'!I1097,'Ref. Cuotas'!I:I,0)+COUNTIF('Ref. Cuotas'!$I$7:'Ref. Cuotas'!I1097,'Ref. Cuotas'!I1097)-1,"")</f>
        <v>175</v>
      </c>
      <c r="AK1098" s="7">
        <f>IFERROR(RANK('Ref. Cuotas'!J1097,'Ref. Cuotas'!J:J,0)+COUNTIF('Ref. Cuotas'!$J$7:'Ref. Cuotas'!J1097,'Ref. Cuotas'!J1097)-1,"")</f>
        <v>1554</v>
      </c>
      <c r="AL1098" s="7">
        <f>IFERROR(RANK('Ref. Cuotas'!K1097,'Ref. Cuotas'!K:K,0)+COUNTIF('Ref. Cuotas'!$K$7:'Ref. Cuotas'!K1097,'Ref. Cuotas'!K1097)-1,"")</f>
        <v>512</v>
      </c>
      <c r="AM1098" s="7">
        <f>IFERROR(RANK('Ref. Cuotas'!L1097,'Ref. Cuotas'!L:L,0)+COUNTIF('Ref. Cuotas'!$L$7:'Ref. Cuotas'!L1097,'Ref. Cuotas'!L1097)-1,"")</f>
        <v>2351</v>
      </c>
      <c r="AN1098" s="7">
        <f>IFERROR(RANK('Ref. Cuotas'!M1097,'Ref. Cuotas'!M:M,0)+COUNTIF('Ref. Cuotas'!$M$7:'Ref. Cuotas'!M1097,'Ref. Cuotas'!M1097)-1,"")</f>
        <v>426</v>
      </c>
      <c r="AO1098" s="7">
        <f>IFERROR(RANK('Ref. Cuotas'!H1097,'Ref. Cuotas'!H:H,1)+COUNTIF('Ref. Cuotas'!$H$7:'Ref. Cuotas'!H1097,'Ref. Cuotas'!H1097)-1,"")</f>
        <v>1171</v>
      </c>
      <c r="AP1098" s="7">
        <f>IFERROR(RANK('Ref. Cuotas'!J1097,'Ref. Cuotas'!J:J,1)+COUNTIF('Ref. Cuotas'!$J$7:'Ref. Cuotas'!J1097,'Ref. Cuotas'!J1097)-1,"")</f>
        <v>729</v>
      </c>
      <c r="AQ1098" s="7">
        <f>IFERROR(RANK('Ref. Cuotas'!K1097,'Ref. Cuotas'!K:K,1)+COUNTIF('Ref. Cuotas'!$K$7:'Ref. Cuotas'!K1097,'Ref. Cuotas'!K1097)-1,"")</f>
        <v>2291</v>
      </c>
    </row>
    <row r="1099" spans="31:43" ht="17.25" customHeight="1" x14ac:dyDescent="0.3">
      <c r="AE1099" s="5" t="s">
        <v>1094</v>
      </c>
      <c r="AF1099" s="5" t="s">
        <v>4614</v>
      </c>
      <c r="AG1099" s="6" t="s">
        <v>4235</v>
      </c>
      <c r="AH1099" s="6" t="s">
        <v>4093</v>
      </c>
      <c r="AI1099" s="7">
        <f>IFERROR(RANK('Ref. Cuotas'!H1098,'Ref. Cuotas'!H:H,0)+COUNTIF('Ref. Cuotas'!$H$7:'Ref. Cuotas'!H1098,'Ref. Cuotas'!H1098)-1,"")</f>
        <v>355</v>
      </c>
      <c r="AJ1099" s="7">
        <f>IFERROR(RANK('Ref. Cuotas'!I1098,'Ref. Cuotas'!I:I,0)+COUNTIF('Ref. Cuotas'!$I$7:'Ref. Cuotas'!I1098,'Ref. Cuotas'!I1098)-1,"")</f>
        <v>436</v>
      </c>
      <c r="AK1099" s="7">
        <f>IFERROR(RANK('Ref. Cuotas'!J1098,'Ref. Cuotas'!J:J,0)+COUNTIF('Ref. Cuotas'!$J$7:'Ref. Cuotas'!J1098,'Ref. Cuotas'!J1098)-1,"")</f>
        <v>708</v>
      </c>
      <c r="AL1099" s="7">
        <f>IFERROR(RANK('Ref. Cuotas'!K1098,'Ref. Cuotas'!K:K,0)+COUNTIF('Ref. Cuotas'!$K$7:'Ref. Cuotas'!K1098,'Ref. Cuotas'!K1098)-1,"")</f>
        <v>426</v>
      </c>
      <c r="AM1099" s="7">
        <f>IFERROR(RANK('Ref. Cuotas'!L1098,'Ref. Cuotas'!L:L,0)+COUNTIF('Ref. Cuotas'!$L$7:'Ref. Cuotas'!L1098,'Ref. Cuotas'!L1098)-1,"")</f>
        <v>247</v>
      </c>
      <c r="AN1099" s="7">
        <f>IFERROR(RANK('Ref. Cuotas'!M1098,'Ref. Cuotas'!M:M,0)+COUNTIF('Ref. Cuotas'!$M$7:'Ref. Cuotas'!M1098,'Ref. Cuotas'!M1098)-1,"")</f>
        <v>1727</v>
      </c>
      <c r="AO1099" s="7">
        <f>IFERROR(RANK('Ref. Cuotas'!H1098,'Ref. Cuotas'!H:H,1)+COUNTIF('Ref. Cuotas'!$H$7:'Ref. Cuotas'!H1098,'Ref. Cuotas'!H1098)-1,"")</f>
        <v>2448</v>
      </c>
      <c r="AP1099" s="7">
        <f>IFERROR(RANK('Ref. Cuotas'!J1098,'Ref. Cuotas'!J:J,1)+COUNTIF('Ref. Cuotas'!$J$7:'Ref. Cuotas'!J1098,'Ref. Cuotas'!J1098)-1,"")</f>
        <v>2095</v>
      </c>
      <c r="AQ1099" s="7">
        <f>IFERROR(RANK('Ref. Cuotas'!K1098,'Ref. Cuotas'!K:K,1)+COUNTIF('Ref. Cuotas'!$K$7:'Ref. Cuotas'!K1098,'Ref. Cuotas'!K1098)-1,"")</f>
        <v>2377</v>
      </c>
    </row>
    <row r="1100" spans="31:43" ht="17.25" customHeight="1" x14ac:dyDescent="0.3">
      <c r="AE1100" s="5" t="s">
        <v>1095</v>
      </c>
      <c r="AF1100" s="5" t="s">
        <v>4615</v>
      </c>
      <c r="AG1100" s="6" t="s">
        <v>4235</v>
      </c>
      <c r="AH1100" s="6" t="s">
        <v>4121</v>
      </c>
      <c r="AI1100" s="7">
        <f>IFERROR(RANK('Ref. Cuotas'!H1099,'Ref. Cuotas'!H:H,0)+COUNTIF('Ref. Cuotas'!$H$7:'Ref. Cuotas'!H1099,'Ref. Cuotas'!H1099)-1,"")</f>
        <v>2057</v>
      </c>
      <c r="AJ1100" s="7">
        <f>IFERROR(RANK('Ref. Cuotas'!I1099,'Ref. Cuotas'!I:I,0)+COUNTIF('Ref. Cuotas'!$I$7:'Ref. Cuotas'!I1099,'Ref. Cuotas'!I1099)-1,"")</f>
        <v>273</v>
      </c>
      <c r="AK1100" s="7">
        <f>IFERROR(RANK('Ref. Cuotas'!J1099,'Ref. Cuotas'!J:J,0)+COUNTIF('Ref. Cuotas'!$J$7:'Ref. Cuotas'!J1099,'Ref. Cuotas'!J1099)-1,"")</f>
        <v>1555</v>
      </c>
      <c r="AL1100" s="7">
        <f>IFERROR(RANK('Ref. Cuotas'!K1099,'Ref. Cuotas'!K:K,0)+COUNTIF('Ref. Cuotas'!$K$7:'Ref. Cuotas'!K1099,'Ref. Cuotas'!K1099)-1,"")</f>
        <v>1328</v>
      </c>
      <c r="AM1100" s="7">
        <f>IFERROR(RANK('Ref. Cuotas'!L1099,'Ref. Cuotas'!L:L,0)+COUNTIF('Ref. Cuotas'!$L$7:'Ref. Cuotas'!L1099,'Ref. Cuotas'!L1099)-1,"")</f>
        <v>2352</v>
      </c>
      <c r="AN1100" s="7">
        <f>IFERROR(RANK('Ref. Cuotas'!M1099,'Ref. Cuotas'!M:M,0)+COUNTIF('Ref. Cuotas'!$M$7:'Ref. Cuotas'!M1099,'Ref. Cuotas'!M1099)-1,"")</f>
        <v>427</v>
      </c>
      <c r="AO1100" s="7">
        <f>IFERROR(RANK('Ref. Cuotas'!H1099,'Ref. Cuotas'!H:H,1)+COUNTIF('Ref. Cuotas'!$H$7:'Ref. Cuotas'!H1099,'Ref. Cuotas'!H1099)-1,"")</f>
        <v>746</v>
      </c>
      <c r="AP1100" s="7">
        <f>IFERROR(RANK('Ref. Cuotas'!J1099,'Ref. Cuotas'!J:J,1)+COUNTIF('Ref. Cuotas'!$J$7:'Ref. Cuotas'!J1099,'Ref. Cuotas'!J1099)-1,"")</f>
        <v>730</v>
      </c>
      <c r="AQ1100" s="7">
        <f>IFERROR(RANK('Ref. Cuotas'!K1099,'Ref. Cuotas'!K:K,1)+COUNTIF('Ref. Cuotas'!$K$7:'Ref. Cuotas'!K1099,'Ref. Cuotas'!K1099)-1,"")</f>
        <v>1475</v>
      </c>
    </row>
    <row r="1101" spans="31:43" ht="17.25" customHeight="1" x14ac:dyDescent="0.3">
      <c r="AE1101" s="5" t="s">
        <v>1096</v>
      </c>
      <c r="AF1101" s="5" t="s">
        <v>4616</v>
      </c>
      <c r="AG1101" s="6" t="s">
        <v>4235</v>
      </c>
      <c r="AH1101" s="6" t="s">
        <v>4138</v>
      </c>
      <c r="AI1101" s="7">
        <f>IFERROR(RANK('Ref. Cuotas'!H1100,'Ref. Cuotas'!H:H,0)+COUNTIF('Ref. Cuotas'!$H$7:'Ref. Cuotas'!H1100,'Ref. Cuotas'!H1100)-1,"")</f>
        <v>522</v>
      </c>
      <c r="AJ1101" s="7">
        <f>IFERROR(RANK('Ref. Cuotas'!I1100,'Ref. Cuotas'!I:I,0)+COUNTIF('Ref. Cuotas'!$I$7:'Ref. Cuotas'!I1100,'Ref. Cuotas'!I1100)-1,"")</f>
        <v>1724</v>
      </c>
      <c r="AK1101" s="7">
        <f>IFERROR(RANK('Ref. Cuotas'!J1100,'Ref. Cuotas'!J:J,0)+COUNTIF('Ref. Cuotas'!$J$7:'Ref. Cuotas'!J1100,'Ref. Cuotas'!J1100)-1,"")</f>
        <v>1556</v>
      </c>
      <c r="AL1101" s="7">
        <f>IFERROR(RANK('Ref. Cuotas'!K1100,'Ref. Cuotas'!K:K,0)+COUNTIF('Ref. Cuotas'!$K$7:'Ref. Cuotas'!K1100,'Ref. Cuotas'!K1100)-1,"")</f>
        <v>960</v>
      </c>
      <c r="AM1101" s="7">
        <f>IFERROR(RANK('Ref. Cuotas'!L1100,'Ref. Cuotas'!L:L,0)+COUNTIF('Ref. Cuotas'!$L$7:'Ref. Cuotas'!L1100,'Ref. Cuotas'!L1100)-1,"")</f>
        <v>1653</v>
      </c>
      <c r="AN1101" s="7">
        <f>IFERROR(RANK('Ref. Cuotas'!M1100,'Ref. Cuotas'!M:M,0)+COUNTIF('Ref. Cuotas'!$M$7:'Ref. Cuotas'!M1100,'Ref. Cuotas'!M1100)-1,"")</f>
        <v>1728</v>
      </c>
      <c r="AO1101" s="7">
        <f>IFERROR(RANK('Ref. Cuotas'!H1100,'Ref. Cuotas'!H:H,1)+COUNTIF('Ref. Cuotas'!$H$7:'Ref. Cuotas'!H1100,'Ref. Cuotas'!H1100)-1,"")</f>
        <v>2281</v>
      </c>
      <c r="AP1101" s="7">
        <f>IFERROR(RANK('Ref. Cuotas'!J1100,'Ref. Cuotas'!J:J,1)+COUNTIF('Ref. Cuotas'!$J$7:'Ref. Cuotas'!J1100,'Ref. Cuotas'!J1100)-1,"")</f>
        <v>731</v>
      </c>
      <c r="AQ1101" s="7">
        <f>IFERROR(RANK('Ref. Cuotas'!K1100,'Ref. Cuotas'!K:K,1)+COUNTIF('Ref. Cuotas'!$K$7:'Ref. Cuotas'!K1100,'Ref. Cuotas'!K1100)-1,"")</f>
        <v>1843</v>
      </c>
    </row>
    <row r="1102" spans="31:43" ht="17.25" customHeight="1" x14ac:dyDescent="0.3">
      <c r="AE1102" s="5" t="s">
        <v>1097</v>
      </c>
      <c r="AF1102" s="5" t="s">
        <v>4617</v>
      </c>
      <c r="AG1102" s="6" t="s">
        <v>4235</v>
      </c>
      <c r="AH1102" s="6" t="s">
        <v>4122</v>
      </c>
      <c r="AI1102" s="7">
        <f>IFERROR(RANK('Ref. Cuotas'!H1101,'Ref. Cuotas'!H:H,0)+COUNTIF('Ref. Cuotas'!$H$7:'Ref. Cuotas'!H1101,'Ref. Cuotas'!H1101)-1,"")</f>
        <v>952</v>
      </c>
      <c r="AJ1102" s="7">
        <f>IFERROR(RANK('Ref. Cuotas'!I1101,'Ref. Cuotas'!I:I,0)+COUNTIF('Ref. Cuotas'!$I$7:'Ref. Cuotas'!I1101,'Ref. Cuotas'!I1101)-1,"")</f>
        <v>90</v>
      </c>
      <c r="AK1102" s="7">
        <f>IFERROR(RANK('Ref. Cuotas'!J1101,'Ref. Cuotas'!J:J,0)+COUNTIF('Ref. Cuotas'!$J$7:'Ref. Cuotas'!J1101,'Ref. Cuotas'!J1101)-1,"")</f>
        <v>95</v>
      </c>
      <c r="AL1102" s="7">
        <f>IFERROR(RANK('Ref. Cuotas'!K1101,'Ref. Cuotas'!K:K,0)+COUNTIF('Ref. Cuotas'!$K$7:'Ref. Cuotas'!K1101,'Ref. Cuotas'!K1101)-1,"")</f>
        <v>14</v>
      </c>
      <c r="AM1102" s="7">
        <f>IFERROR(RANK('Ref. Cuotas'!L1101,'Ref. Cuotas'!L:L,0)+COUNTIF('Ref. Cuotas'!$L$7:'Ref. Cuotas'!L1101,'Ref. Cuotas'!L1101)-1,"")</f>
        <v>44</v>
      </c>
      <c r="AN1102" s="7">
        <f>IFERROR(RANK('Ref. Cuotas'!M1101,'Ref. Cuotas'!M:M,0)+COUNTIF('Ref. Cuotas'!$M$7:'Ref. Cuotas'!M1101,'Ref. Cuotas'!M1101)-1,"")</f>
        <v>1729</v>
      </c>
      <c r="AO1102" s="7">
        <f>IFERROR(RANK('Ref. Cuotas'!H1101,'Ref. Cuotas'!H:H,1)+COUNTIF('Ref. Cuotas'!$H$7:'Ref. Cuotas'!H1101,'Ref. Cuotas'!H1101)-1,"")</f>
        <v>1851</v>
      </c>
      <c r="AP1102" s="7">
        <f>IFERROR(RANK('Ref. Cuotas'!J1101,'Ref. Cuotas'!J:J,1)+COUNTIF('Ref. Cuotas'!$J$7:'Ref. Cuotas'!J1101,'Ref. Cuotas'!J1101)-1,"")</f>
        <v>2708</v>
      </c>
      <c r="AQ1102" s="7">
        <f>IFERROR(RANK('Ref. Cuotas'!K1101,'Ref. Cuotas'!K:K,1)+COUNTIF('Ref. Cuotas'!$K$7:'Ref. Cuotas'!K1101,'Ref. Cuotas'!K1101)-1,"")</f>
        <v>2789</v>
      </c>
    </row>
    <row r="1103" spans="31:43" ht="17.25" customHeight="1" x14ac:dyDescent="0.3">
      <c r="AE1103" s="5" t="s">
        <v>1098</v>
      </c>
      <c r="AF1103" s="5" t="s">
        <v>4618</v>
      </c>
      <c r="AG1103" s="6" t="s">
        <v>4235</v>
      </c>
      <c r="AH1103" s="6" t="s">
        <v>4123</v>
      </c>
      <c r="AI1103" s="7">
        <f>IFERROR(RANK('Ref. Cuotas'!H1102,'Ref. Cuotas'!H:H,0)+COUNTIF('Ref. Cuotas'!$H$7:'Ref. Cuotas'!H1102,'Ref. Cuotas'!H1102)-1,"")</f>
        <v>371</v>
      </c>
      <c r="AJ1103" s="7">
        <f>IFERROR(RANK('Ref. Cuotas'!I1102,'Ref. Cuotas'!I:I,0)+COUNTIF('Ref. Cuotas'!$I$7:'Ref. Cuotas'!I1102,'Ref. Cuotas'!I1102)-1,"")</f>
        <v>261</v>
      </c>
      <c r="AK1103" s="7">
        <f>IFERROR(RANK('Ref. Cuotas'!J1102,'Ref. Cuotas'!J:J,0)+COUNTIF('Ref. Cuotas'!$J$7:'Ref. Cuotas'!J1102,'Ref. Cuotas'!J1102)-1,"")</f>
        <v>172</v>
      </c>
      <c r="AL1103" s="7">
        <f>IFERROR(RANK('Ref. Cuotas'!K1102,'Ref. Cuotas'!K:K,0)+COUNTIF('Ref. Cuotas'!$K$7:'Ref. Cuotas'!K1102,'Ref. Cuotas'!K1102)-1,"")</f>
        <v>11</v>
      </c>
      <c r="AM1103" s="7">
        <f>IFERROR(RANK('Ref. Cuotas'!L1102,'Ref. Cuotas'!L:L,0)+COUNTIF('Ref. Cuotas'!$L$7:'Ref. Cuotas'!L1102,'Ref. Cuotas'!L1102)-1,"")</f>
        <v>30</v>
      </c>
      <c r="AN1103" s="7">
        <f>IFERROR(RANK('Ref. Cuotas'!M1102,'Ref. Cuotas'!M:M,0)+COUNTIF('Ref. Cuotas'!$M$7:'Ref. Cuotas'!M1102,'Ref. Cuotas'!M1102)-1,"")</f>
        <v>1730</v>
      </c>
      <c r="AO1103" s="7">
        <f>IFERROR(RANK('Ref. Cuotas'!H1102,'Ref. Cuotas'!H:H,1)+COUNTIF('Ref. Cuotas'!$H$7:'Ref. Cuotas'!H1102,'Ref. Cuotas'!H1102)-1,"")</f>
        <v>2432</v>
      </c>
      <c r="AP1103" s="7">
        <f>IFERROR(RANK('Ref. Cuotas'!J1102,'Ref. Cuotas'!J:J,1)+COUNTIF('Ref. Cuotas'!$J$7:'Ref. Cuotas'!J1102,'Ref. Cuotas'!J1102)-1,"")</f>
        <v>2631</v>
      </c>
      <c r="AQ1103" s="7">
        <f>IFERROR(RANK('Ref. Cuotas'!K1102,'Ref. Cuotas'!K:K,1)+COUNTIF('Ref. Cuotas'!$K$7:'Ref. Cuotas'!K1102,'Ref. Cuotas'!K1102)-1,"")</f>
        <v>2792</v>
      </c>
    </row>
    <row r="1104" spans="31:43" ht="17.25" customHeight="1" x14ac:dyDescent="0.3">
      <c r="AE1104" s="5" t="s">
        <v>1099</v>
      </c>
      <c r="AF1104" s="5" t="s">
        <v>4619</v>
      </c>
      <c r="AG1104" s="6" t="s">
        <v>4236</v>
      </c>
      <c r="AH1104" s="6" t="s">
        <v>4153</v>
      </c>
      <c r="AI1104" s="7">
        <f>IFERROR(RANK('Ref. Cuotas'!H1103,'Ref. Cuotas'!H:H,0)+COUNTIF('Ref. Cuotas'!$H$7:'Ref. Cuotas'!H1103,'Ref. Cuotas'!H1103)-1,"")</f>
        <v>2033</v>
      </c>
      <c r="AJ1104" s="7">
        <f>IFERROR(RANK('Ref. Cuotas'!I1103,'Ref. Cuotas'!I:I,0)+COUNTIF('Ref. Cuotas'!$I$7:'Ref. Cuotas'!I1103,'Ref. Cuotas'!I1103)-1,"")</f>
        <v>1725</v>
      </c>
      <c r="AK1104" s="7">
        <f>IFERROR(RANK('Ref. Cuotas'!J1103,'Ref. Cuotas'!J:J,0)+COUNTIF('Ref. Cuotas'!$J$7:'Ref. Cuotas'!J1103,'Ref. Cuotas'!J1103)-1,"")</f>
        <v>1557</v>
      </c>
      <c r="AL1104" s="7">
        <f>IFERROR(RANK('Ref. Cuotas'!K1103,'Ref. Cuotas'!K:K,0)+COUNTIF('Ref. Cuotas'!$K$7:'Ref. Cuotas'!K1103,'Ref. Cuotas'!K1103)-1,"")</f>
        <v>274</v>
      </c>
      <c r="AM1104" s="7">
        <f>IFERROR(RANK('Ref. Cuotas'!L1103,'Ref. Cuotas'!L:L,0)+COUNTIF('Ref. Cuotas'!$L$7:'Ref. Cuotas'!L1103,'Ref. Cuotas'!L1103)-1,"")</f>
        <v>443</v>
      </c>
      <c r="AN1104" s="7">
        <f>IFERROR(RANK('Ref. Cuotas'!M1103,'Ref. Cuotas'!M:M,0)+COUNTIF('Ref. Cuotas'!$M$7:'Ref. Cuotas'!M1103,'Ref. Cuotas'!M1103)-1,"")</f>
        <v>1731</v>
      </c>
      <c r="AO1104" s="7">
        <f>IFERROR(RANK('Ref. Cuotas'!H1103,'Ref. Cuotas'!H:H,1)+COUNTIF('Ref. Cuotas'!$H$7:'Ref. Cuotas'!H1103,'Ref. Cuotas'!H1103)-1,"")</f>
        <v>770</v>
      </c>
      <c r="AP1104" s="7">
        <f>IFERROR(RANK('Ref. Cuotas'!J1103,'Ref. Cuotas'!J:J,1)+COUNTIF('Ref. Cuotas'!$J$7:'Ref. Cuotas'!J1103,'Ref. Cuotas'!J1103)-1,"")</f>
        <v>732</v>
      </c>
      <c r="AQ1104" s="7">
        <f>IFERROR(RANK('Ref. Cuotas'!K1103,'Ref. Cuotas'!K:K,1)+COUNTIF('Ref. Cuotas'!$K$7:'Ref. Cuotas'!K1103,'Ref. Cuotas'!K1103)-1,"")</f>
        <v>2529</v>
      </c>
    </row>
    <row r="1105" spans="31:43" ht="17.25" customHeight="1" x14ac:dyDescent="0.3">
      <c r="AE1105" s="5" t="s">
        <v>1100</v>
      </c>
      <c r="AF1105" s="5" t="s">
        <v>4620</v>
      </c>
      <c r="AG1105" s="6" t="s">
        <v>4237</v>
      </c>
      <c r="AH1105" s="6" t="s">
        <v>4153</v>
      </c>
      <c r="AI1105" s="7">
        <f>IFERROR(RANK('Ref. Cuotas'!H1104,'Ref. Cuotas'!H:H,0)+COUNTIF('Ref. Cuotas'!$H$7:'Ref. Cuotas'!H1104,'Ref. Cuotas'!H1104)-1,"")</f>
        <v>1755</v>
      </c>
      <c r="AJ1105" s="7">
        <f>IFERROR(RANK('Ref. Cuotas'!I1104,'Ref. Cuotas'!I:I,0)+COUNTIF('Ref. Cuotas'!$I$7:'Ref. Cuotas'!I1104,'Ref. Cuotas'!I1104)-1,"")</f>
        <v>1726</v>
      </c>
      <c r="AK1105" s="7">
        <f>IFERROR(RANK('Ref. Cuotas'!J1104,'Ref. Cuotas'!J:J,0)+COUNTIF('Ref. Cuotas'!$J$7:'Ref. Cuotas'!J1104,'Ref. Cuotas'!J1104)-1,"")</f>
        <v>1558</v>
      </c>
      <c r="AL1105" s="7">
        <f>IFERROR(RANK('Ref. Cuotas'!K1104,'Ref. Cuotas'!K:K,0)+COUNTIF('Ref. Cuotas'!$K$7:'Ref. Cuotas'!K1104,'Ref. Cuotas'!K1104)-1,"")</f>
        <v>767</v>
      </c>
      <c r="AM1105" s="7">
        <f>IFERROR(RANK('Ref. Cuotas'!L1104,'Ref. Cuotas'!L:L,0)+COUNTIF('Ref. Cuotas'!$L$7:'Ref. Cuotas'!L1104,'Ref. Cuotas'!L1104)-1,"")</f>
        <v>1565</v>
      </c>
      <c r="AN1105" s="7">
        <f>IFERROR(RANK('Ref. Cuotas'!M1104,'Ref. Cuotas'!M:M,0)+COUNTIF('Ref. Cuotas'!$M$7:'Ref. Cuotas'!M1104,'Ref. Cuotas'!M1104)-1,"")</f>
        <v>428</v>
      </c>
      <c r="AO1105" s="7">
        <f>IFERROR(RANK('Ref. Cuotas'!H1104,'Ref. Cuotas'!H:H,1)+COUNTIF('Ref. Cuotas'!$H$7:'Ref. Cuotas'!H1104,'Ref. Cuotas'!H1104)-1,"")</f>
        <v>1048</v>
      </c>
      <c r="AP1105" s="7">
        <f>IFERROR(RANK('Ref. Cuotas'!J1104,'Ref. Cuotas'!J:J,1)+COUNTIF('Ref. Cuotas'!$J$7:'Ref. Cuotas'!J1104,'Ref. Cuotas'!J1104)-1,"")</f>
        <v>733</v>
      </c>
      <c r="AQ1105" s="7">
        <f>IFERROR(RANK('Ref. Cuotas'!K1104,'Ref. Cuotas'!K:K,1)+COUNTIF('Ref. Cuotas'!$K$7:'Ref. Cuotas'!K1104,'Ref. Cuotas'!K1104)-1,"")</f>
        <v>2036</v>
      </c>
    </row>
    <row r="1106" spans="31:43" ht="17.25" customHeight="1" x14ac:dyDescent="0.3">
      <c r="AE1106" s="5" t="s">
        <v>1101</v>
      </c>
      <c r="AF1106" s="5" t="s">
        <v>4621</v>
      </c>
      <c r="AG1106" s="6" t="s">
        <v>4238</v>
      </c>
      <c r="AH1106" s="6" t="s">
        <v>4153</v>
      </c>
      <c r="AI1106" s="7">
        <f>IFERROR(RANK('Ref. Cuotas'!H1105,'Ref. Cuotas'!H:H,0)+COUNTIF('Ref. Cuotas'!$H$7:'Ref. Cuotas'!H1105,'Ref. Cuotas'!H1105)-1,"")</f>
        <v>125</v>
      </c>
      <c r="AJ1106" s="7">
        <f>IFERROR(RANK('Ref. Cuotas'!I1105,'Ref. Cuotas'!I:I,0)+COUNTIF('Ref. Cuotas'!$I$7:'Ref. Cuotas'!I1105,'Ref. Cuotas'!I1105)-1,"")</f>
        <v>1727</v>
      </c>
      <c r="AK1106" s="7">
        <f>IFERROR(RANK('Ref. Cuotas'!J1105,'Ref. Cuotas'!J:J,0)+COUNTIF('Ref. Cuotas'!$J$7:'Ref. Cuotas'!J1105,'Ref. Cuotas'!J1105)-1,"")</f>
        <v>1559</v>
      </c>
      <c r="AL1106" s="7">
        <f>IFERROR(RANK('Ref. Cuotas'!K1105,'Ref. Cuotas'!K:K,0)+COUNTIF('Ref. Cuotas'!$K$7:'Ref. Cuotas'!K1105,'Ref. Cuotas'!K1105)-1,"")</f>
        <v>1430</v>
      </c>
      <c r="AM1106" s="7">
        <f>IFERROR(RANK('Ref. Cuotas'!L1105,'Ref. Cuotas'!L:L,0)+COUNTIF('Ref. Cuotas'!$L$7:'Ref. Cuotas'!L1105,'Ref. Cuotas'!L1105)-1,"")</f>
        <v>1715</v>
      </c>
      <c r="AN1106" s="7">
        <f>IFERROR(RANK('Ref. Cuotas'!M1105,'Ref. Cuotas'!M:M,0)+COUNTIF('Ref. Cuotas'!$M$7:'Ref. Cuotas'!M1105,'Ref. Cuotas'!M1105)-1,"")</f>
        <v>20</v>
      </c>
      <c r="AO1106" s="7">
        <f>IFERROR(RANK('Ref. Cuotas'!H1105,'Ref. Cuotas'!H:H,1)+COUNTIF('Ref. Cuotas'!$H$7:'Ref. Cuotas'!H1105,'Ref. Cuotas'!H1105)-1,"")</f>
        <v>2678</v>
      </c>
      <c r="AP1106" s="7">
        <f>IFERROR(RANK('Ref. Cuotas'!J1105,'Ref. Cuotas'!J:J,1)+COUNTIF('Ref. Cuotas'!$J$7:'Ref. Cuotas'!J1105,'Ref. Cuotas'!J1105)-1,"")</f>
        <v>734</v>
      </c>
      <c r="AQ1106" s="7">
        <f>IFERROR(RANK('Ref. Cuotas'!K1105,'Ref. Cuotas'!K:K,1)+COUNTIF('Ref. Cuotas'!$K$7:'Ref. Cuotas'!K1105,'Ref. Cuotas'!K1105)-1,"")</f>
        <v>1373</v>
      </c>
    </row>
    <row r="1107" spans="31:43" ht="17.25" customHeight="1" x14ac:dyDescent="0.3">
      <c r="AE1107" s="5" t="s">
        <v>1102</v>
      </c>
      <c r="AF1107" s="5" t="s">
        <v>4622</v>
      </c>
      <c r="AG1107" s="6" t="s">
        <v>4239</v>
      </c>
      <c r="AH1107" s="6" t="s">
        <v>4092</v>
      </c>
      <c r="AI1107" s="7">
        <f>IFERROR(RANK('Ref. Cuotas'!H1106,'Ref. Cuotas'!H:H,0)+COUNTIF('Ref. Cuotas'!$H$7:'Ref. Cuotas'!H1106,'Ref. Cuotas'!H1106)-1,"")</f>
        <v>1088</v>
      </c>
      <c r="AJ1107" s="7">
        <f>IFERROR(RANK('Ref. Cuotas'!I1106,'Ref. Cuotas'!I:I,0)+COUNTIF('Ref. Cuotas'!$I$7:'Ref. Cuotas'!I1106,'Ref. Cuotas'!I1106)-1,"")</f>
        <v>171</v>
      </c>
      <c r="AK1107" s="7">
        <f>IFERROR(RANK('Ref. Cuotas'!J1106,'Ref. Cuotas'!J:J,0)+COUNTIF('Ref. Cuotas'!$J$7:'Ref. Cuotas'!J1106,'Ref. Cuotas'!J1106)-1,"")</f>
        <v>643</v>
      </c>
      <c r="AL1107" s="7">
        <f>IFERROR(RANK('Ref. Cuotas'!K1106,'Ref. Cuotas'!K:K,0)+COUNTIF('Ref. Cuotas'!$K$7:'Ref. Cuotas'!K1106,'Ref. Cuotas'!K1106)-1,"")</f>
        <v>500</v>
      </c>
      <c r="AM1107" s="7">
        <f>IFERROR(RANK('Ref. Cuotas'!L1106,'Ref. Cuotas'!L:L,0)+COUNTIF('Ref. Cuotas'!$L$7:'Ref. Cuotas'!L1106,'Ref. Cuotas'!L1106)-1,"")</f>
        <v>396</v>
      </c>
      <c r="AN1107" s="7">
        <f>IFERROR(RANK('Ref. Cuotas'!M1106,'Ref. Cuotas'!M:M,0)+COUNTIF('Ref. Cuotas'!$M$7:'Ref. Cuotas'!M1106,'Ref. Cuotas'!M1106)-1,"")</f>
        <v>429</v>
      </c>
      <c r="AO1107" s="7">
        <f>IFERROR(RANK('Ref. Cuotas'!H1106,'Ref. Cuotas'!H:H,1)+COUNTIF('Ref. Cuotas'!$H$7:'Ref. Cuotas'!H1106,'Ref. Cuotas'!H1106)-1,"")</f>
        <v>1715</v>
      </c>
      <c r="AP1107" s="7">
        <f>IFERROR(RANK('Ref. Cuotas'!J1106,'Ref. Cuotas'!J:J,1)+COUNTIF('Ref. Cuotas'!$J$7:'Ref. Cuotas'!J1106,'Ref. Cuotas'!J1106)-1,"")</f>
        <v>2160</v>
      </c>
      <c r="AQ1107" s="7">
        <f>IFERROR(RANK('Ref. Cuotas'!K1106,'Ref. Cuotas'!K:K,1)+COUNTIF('Ref. Cuotas'!$K$7:'Ref. Cuotas'!K1106,'Ref. Cuotas'!K1106)-1,"")</f>
        <v>2303</v>
      </c>
    </row>
    <row r="1108" spans="31:43" ht="17.25" customHeight="1" x14ac:dyDescent="0.3">
      <c r="AE1108" s="5" t="s">
        <v>1103</v>
      </c>
      <c r="AF1108" s="5" t="s">
        <v>4623</v>
      </c>
      <c r="AG1108" s="6" t="s">
        <v>4239</v>
      </c>
      <c r="AH1108" s="6" t="s">
        <v>4188</v>
      </c>
      <c r="AI1108" s="7">
        <f>IFERROR(RANK('Ref. Cuotas'!H1107,'Ref. Cuotas'!H:H,0)+COUNTIF('Ref. Cuotas'!$H$7:'Ref. Cuotas'!H1107,'Ref. Cuotas'!H1107)-1,"")</f>
        <v>838</v>
      </c>
      <c r="AJ1108" s="7">
        <f>IFERROR(RANK('Ref. Cuotas'!I1107,'Ref. Cuotas'!I:I,0)+COUNTIF('Ref. Cuotas'!$I$7:'Ref. Cuotas'!I1107,'Ref. Cuotas'!I1107)-1,"")</f>
        <v>621</v>
      </c>
      <c r="AK1108" s="7">
        <f>IFERROR(RANK('Ref. Cuotas'!J1107,'Ref. Cuotas'!J:J,0)+COUNTIF('Ref. Cuotas'!$J$7:'Ref. Cuotas'!J1107,'Ref. Cuotas'!J1107)-1,"")</f>
        <v>1560</v>
      </c>
      <c r="AL1108" s="7">
        <f>IFERROR(RANK('Ref. Cuotas'!K1107,'Ref. Cuotas'!K:K,0)+COUNTIF('Ref. Cuotas'!$K$7:'Ref. Cuotas'!K1107,'Ref. Cuotas'!K1107)-1,"")</f>
        <v>1100</v>
      </c>
      <c r="AM1108" s="7">
        <f>IFERROR(RANK('Ref. Cuotas'!L1107,'Ref. Cuotas'!L:L,0)+COUNTIF('Ref. Cuotas'!$L$7:'Ref. Cuotas'!L1107,'Ref. Cuotas'!L1107)-1,"")</f>
        <v>729</v>
      </c>
      <c r="AN1108" s="7">
        <f>IFERROR(RANK('Ref. Cuotas'!M1107,'Ref. Cuotas'!M:M,0)+COUNTIF('Ref. Cuotas'!$M$7:'Ref. Cuotas'!M1107,'Ref. Cuotas'!M1107)-1,"")</f>
        <v>1732</v>
      </c>
      <c r="AO1108" s="7">
        <f>IFERROR(RANK('Ref. Cuotas'!H1107,'Ref. Cuotas'!H:H,1)+COUNTIF('Ref. Cuotas'!$H$7:'Ref. Cuotas'!H1107,'Ref. Cuotas'!H1107)-1,"")</f>
        <v>1965</v>
      </c>
      <c r="AP1108" s="7">
        <f>IFERROR(RANK('Ref. Cuotas'!J1107,'Ref. Cuotas'!J:J,1)+COUNTIF('Ref. Cuotas'!$J$7:'Ref. Cuotas'!J1107,'Ref. Cuotas'!J1107)-1,"")</f>
        <v>735</v>
      </c>
      <c r="AQ1108" s="7">
        <f>IFERROR(RANK('Ref. Cuotas'!K1107,'Ref. Cuotas'!K:K,1)+COUNTIF('Ref. Cuotas'!$K$7:'Ref. Cuotas'!K1107,'Ref. Cuotas'!K1107)-1,"")</f>
        <v>1703</v>
      </c>
    </row>
    <row r="1109" spans="31:43" ht="17.25" customHeight="1" x14ac:dyDescent="0.3">
      <c r="AE1109" s="5" t="s">
        <v>1104</v>
      </c>
      <c r="AF1109" s="5" t="s">
        <v>4624</v>
      </c>
      <c r="AG1109" s="6" t="s">
        <v>4239</v>
      </c>
      <c r="AH1109" s="6" t="s">
        <v>4189</v>
      </c>
      <c r="AI1109" s="7">
        <f>IFERROR(RANK('Ref. Cuotas'!H1108,'Ref. Cuotas'!H:H,0)+COUNTIF('Ref. Cuotas'!$H$7:'Ref. Cuotas'!H1108,'Ref. Cuotas'!H1108)-1,"")</f>
        <v>1258</v>
      </c>
      <c r="AJ1109" s="7">
        <f>IFERROR(RANK('Ref. Cuotas'!I1108,'Ref. Cuotas'!I:I,0)+COUNTIF('Ref. Cuotas'!$I$7:'Ref. Cuotas'!I1108,'Ref. Cuotas'!I1108)-1,"")</f>
        <v>1728</v>
      </c>
      <c r="AK1109" s="7">
        <f>IFERROR(RANK('Ref. Cuotas'!J1108,'Ref. Cuotas'!J:J,0)+COUNTIF('Ref. Cuotas'!$J$7:'Ref. Cuotas'!J1108,'Ref. Cuotas'!J1108)-1,"")</f>
        <v>1561</v>
      </c>
      <c r="AL1109" s="7">
        <f>IFERROR(RANK('Ref. Cuotas'!K1108,'Ref. Cuotas'!K:K,0)+COUNTIF('Ref. Cuotas'!$K$7:'Ref. Cuotas'!K1108,'Ref. Cuotas'!K1108)-1,"")</f>
        <v>711</v>
      </c>
      <c r="AM1109" s="7">
        <f>IFERROR(RANK('Ref. Cuotas'!L1108,'Ref. Cuotas'!L:L,0)+COUNTIF('Ref. Cuotas'!$L$7:'Ref. Cuotas'!L1108,'Ref. Cuotas'!L1108)-1,"")</f>
        <v>2353</v>
      </c>
      <c r="AN1109" s="7">
        <f>IFERROR(RANK('Ref. Cuotas'!M1108,'Ref. Cuotas'!M:M,0)+COUNTIF('Ref. Cuotas'!$M$7:'Ref. Cuotas'!M1108,'Ref. Cuotas'!M1108)-1,"")</f>
        <v>430</v>
      </c>
      <c r="AO1109" s="7">
        <f>IFERROR(RANK('Ref. Cuotas'!H1108,'Ref. Cuotas'!H:H,1)+COUNTIF('Ref. Cuotas'!$H$7:'Ref. Cuotas'!H1108,'Ref. Cuotas'!H1108)-1,"")</f>
        <v>1545</v>
      </c>
      <c r="AP1109" s="7">
        <f>IFERROR(RANK('Ref. Cuotas'!J1108,'Ref. Cuotas'!J:J,1)+COUNTIF('Ref. Cuotas'!$J$7:'Ref. Cuotas'!J1108,'Ref. Cuotas'!J1108)-1,"")</f>
        <v>736</v>
      </c>
      <c r="AQ1109" s="7">
        <f>IFERROR(RANK('Ref. Cuotas'!K1108,'Ref. Cuotas'!K:K,1)+COUNTIF('Ref. Cuotas'!$K$7:'Ref. Cuotas'!K1108,'Ref. Cuotas'!K1108)-1,"")</f>
        <v>2092</v>
      </c>
    </row>
    <row r="1110" spans="31:43" ht="17.25" customHeight="1" x14ac:dyDescent="0.3">
      <c r="AE1110" s="5" t="s">
        <v>1105</v>
      </c>
      <c r="AF1110" s="5" t="s">
        <v>4625</v>
      </c>
      <c r="AG1110" s="6" t="s">
        <v>4239</v>
      </c>
      <c r="AH1110" s="6" t="s">
        <v>4094</v>
      </c>
      <c r="AI1110" s="7">
        <f>IFERROR(RANK('Ref. Cuotas'!H1109,'Ref. Cuotas'!H:H,0)+COUNTIF('Ref. Cuotas'!$H$7:'Ref. Cuotas'!H1109,'Ref. Cuotas'!H1109)-1,"")</f>
        <v>921</v>
      </c>
      <c r="AJ1110" s="7">
        <f>IFERROR(RANK('Ref. Cuotas'!I1109,'Ref. Cuotas'!I:I,0)+COUNTIF('Ref. Cuotas'!$I$7:'Ref. Cuotas'!I1109,'Ref. Cuotas'!I1109)-1,"")</f>
        <v>1729</v>
      </c>
      <c r="AK1110" s="7">
        <f>IFERROR(RANK('Ref. Cuotas'!J1109,'Ref. Cuotas'!J:J,0)+COUNTIF('Ref. Cuotas'!$J$7:'Ref. Cuotas'!J1109,'Ref. Cuotas'!J1109)-1,"")</f>
        <v>1562</v>
      </c>
      <c r="AL1110" s="7">
        <f>IFERROR(RANK('Ref. Cuotas'!K1109,'Ref. Cuotas'!K:K,0)+COUNTIF('Ref. Cuotas'!$K$7:'Ref. Cuotas'!K1109,'Ref. Cuotas'!K1109)-1,"")</f>
        <v>1493</v>
      </c>
      <c r="AM1110" s="7">
        <f>IFERROR(RANK('Ref. Cuotas'!L1109,'Ref. Cuotas'!L:L,0)+COUNTIF('Ref. Cuotas'!$L$7:'Ref. Cuotas'!L1109,'Ref. Cuotas'!L1109)-1,"")</f>
        <v>1929</v>
      </c>
      <c r="AN1110" s="7">
        <f>IFERROR(RANK('Ref. Cuotas'!M1109,'Ref. Cuotas'!M:M,0)+COUNTIF('Ref. Cuotas'!$M$7:'Ref. Cuotas'!M1109,'Ref. Cuotas'!M1109)-1,"")</f>
        <v>431</v>
      </c>
      <c r="AO1110" s="7">
        <f>IFERROR(RANK('Ref. Cuotas'!H1109,'Ref. Cuotas'!H:H,1)+COUNTIF('Ref. Cuotas'!$H$7:'Ref. Cuotas'!H1109,'Ref. Cuotas'!H1109)-1,"")</f>
        <v>1882</v>
      </c>
      <c r="AP1110" s="7">
        <f>IFERROR(RANK('Ref. Cuotas'!J1109,'Ref. Cuotas'!J:J,1)+COUNTIF('Ref. Cuotas'!$J$7:'Ref. Cuotas'!J1109,'Ref. Cuotas'!J1109)-1,"")</f>
        <v>737</v>
      </c>
      <c r="AQ1110" s="7">
        <f>IFERROR(RANK('Ref. Cuotas'!K1109,'Ref. Cuotas'!K:K,1)+COUNTIF('Ref. Cuotas'!$K$7:'Ref. Cuotas'!K1109,'Ref. Cuotas'!K1109)-1,"")</f>
        <v>1310</v>
      </c>
    </row>
    <row r="1111" spans="31:43" ht="17.25" customHeight="1" x14ac:dyDescent="0.3">
      <c r="AE1111" s="5" t="s">
        <v>1106</v>
      </c>
      <c r="AF1111" s="5" t="s">
        <v>4626</v>
      </c>
      <c r="AG1111" s="6" t="s">
        <v>4239</v>
      </c>
      <c r="AH1111" s="6" t="s">
        <v>4190</v>
      </c>
      <c r="AI1111" s="7">
        <f>IFERROR(RANK('Ref. Cuotas'!H1110,'Ref. Cuotas'!H:H,0)+COUNTIF('Ref. Cuotas'!$H$7:'Ref. Cuotas'!H1110,'Ref. Cuotas'!H1110)-1,"")</f>
        <v>1238</v>
      </c>
      <c r="AJ1111" s="7">
        <f>IFERROR(RANK('Ref. Cuotas'!I1110,'Ref. Cuotas'!I:I,0)+COUNTIF('Ref. Cuotas'!$I$7:'Ref. Cuotas'!I1110,'Ref. Cuotas'!I1110)-1,"")</f>
        <v>1730</v>
      </c>
      <c r="AK1111" s="7">
        <f>IFERROR(RANK('Ref. Cuotas'!J1110,'Ref. Cuotas'!J:J,0)+COUNTIF('Ref. Cuotas'!$J$7:'Ref. Cuotas'!J1110,'Ref. Cuotas'!J1110)-1,"")</f>
        <v>1563</v>
      </c>
      <c r="AL1111" s="7">
        <f>IFERROR(RANK('Ref. Cuotas'!K1110,'Ref. Cuotas'!K:K,0)+COUNTIF('Ref. Cuotas'!$K$7:'Ref. Cuotas'!K1110,'Ref. Cuotas'!K1110)-1,"")</f>
        <v>965</v>
      </c>
      <c r="AM1111" s="7">
        <f>IFERROR(RANK('Ref. Cuotas'!L1110,'Ref. Cuotas'!L:L,0)+COUNTIF('Ref. Cuotas'!$L$7:'Ref. Cuotas'!L1110,'Ref. Cuotas'!L1110)-1,"")</f>
        <v>1862</v>
      </c>
      <c r="AN1111" s="7">
        <f>IFERROR(RANK('Ref. Cuotas'!M1110,'Ref. Cuotas'!M:M,0)+COUNTIF('Ref. Cuotas'!$M$7:'Ref. Cuotas'!M1110,'Ref. Cuotas'!M1110)-1,"")</f>
        <v>58</v>
      </c>
      <c r="AO1111" s="7">
        <f>IFERROR(RANK('Ref. Cuotas'!H1110,'Ref. Cuotas'!H:H,1)+COUNTIF('Ref. Cuotas'!$H$7:'Ref. Cuotas'!H1110,'Ref. Cuotas'!H1110)-1,"")</f>
        <v>1565</v>
      </c>
      <c r="AP1111" s="7">
        <f>IFERROR(RANK('Ref. Cuotas'!J1110,'Ref. Cuotas'!J:J,1)+COUNTIF('Ref. Cuotas'!$J$7:'Ref. Cuotas'!J1110,'Ref. Cuotas'!J1110)-1,"")</f>
        <v>738</v>
      </c>
      <c r="AQ1111" s="7">
        <f>IFERROR(RANK('Ref. Cuotas'!K1110,'Ref. Cuotas'!K:K,1)+COUNTIF('Ref. Cuotas'!$K$7:'Ref. Cuotas'!K1110,'Ref. Cuotas'!K1110)-1,"")</f>
        <v>1838</v>
      </c>
    </row>
    <row r="1112" spans="31:43" ht="17.25" customHeight="1" x14ac:dyDescent="0.3">
      <c r="AE1112" s="5" t="s">
        <v>1107</v>
      </c>
      <c r="AF1112" s="5" t="s">
        <v>4627</v>
      </c>
      <c r="AG1112" s="6" t="s">
        <v>4240</v>
      </c>
      <c r="AH1112" s="6" t="s">
        <v>4092</v>
      </c>
      <c r="AI1112" s="7">
        <f>IFERROR(RANK('Ref. Cuotas'!H1111,'Ref. Cuotas'!H:H,0)+COUNTIF('Ref. Cuotas'!$H$7:'Ref. Cuotas'!H1111,'Ref. Cuotas'!H1111)-1,"")</f>
        <v>2457</v>
      </c>
      <c r="AJ1112" s="7">
        <f>IFERROR(RANK('Ref. Cuotas'!I1111,'Ref. Cuotas'!I:I,0)+COUNTIF('Ref. Cuotas'!$I$7:'Ref. Cuotas'!I1111,'Ref. Cuotas'!I1111)-1,"")</f>
        <v>622</v>
      </c>
      <c r="AK1112" s="7">
        <f>IFERROR(RANK('Ref. Cuotas'!J1111,'Ref. Cuotas'!J:J,0)+COUNTIF('Ref. Cuotas'!$J$7:'Ref. Cuotas'!J1111,'Ref. Cuotas'!J1111)-1,"")</f>
        <v>604</v>
      </c>
      <c r="AL1112" s="7">
        <f>IFERROR(RANK('Ref. Cuotas'!K1111,'Ref. Cuotas'!K:K,0)+COUNTIF('Ref. Cuotas'!$K$7:'Ref. Cuotas'!K1111,'Ref. Cuotas'!K1111)-1,"")</f>
        <v>1698</v>
      </c>
      <c r="AM1112" s="7">
        <f>IFERROR(RANK('Ref. Cuotas'!L1111,'Ref. Cuotas'!L:L,0)+COUNTIF('Ref. Cuotas'!$L$7:'Ref. Cuotas'!L1111,'Ref. Cuotas'!L1111)-1,"")</f>
        <v>1047</v>
      </c>
      <c r="AN1112" s="7">
        <f>IFERROR(RANK('Ref. Cuotas'!M1111,'Ref. Cuotas'!M:M,0)+COUNTIF('Ref. Cuotas'!$M$7:'Ref. Cuotas'!M1111,'Ref. Cuotas'!M1111)-1,"")</f>
        <v>432</v>
      </c>
      <c r="AO1112" s="7">
        <f>IFERROR(RANK('Ref. Cuotas'!H1111,'Ref. Cuotas'!H:H,1)+COUNTIF('Ref. Cuotas'!$H$7:'Ref. Cuotas'!H1111,'Ref. Cuotas'!H1111)-1,"")</f>
        <v>346</v>
      </c>
      <c r="AP1112" s="7">
        <f>IFERROR(RANK('Ref. Cuotas'!J1111,'Ref. Cuotas'!J:J,1)+COUNTIF('Ref. Cuotas'!$J$7:'Ref. Cuotas'!J1111,'Ref. Cuotas'!J1111)-1,"")</f>
        <v>2199</v>
      </c>
      <c r="AQ1112" s="7">
        <f>IFERROR(RANK('Ref. Cuotas'!K1111,'Ref. Cuotas'!K:K,1)+COUNTIF('Ref. Cuotas'!$K$7:'Ref. Cuotas'!K1111,'Ref. Cuotas'!K1111)-1,"")</f>
        <v>1105</v>
      </c>
    </row>
    <row r="1113" spans="31:43" ht="17.25" customHeight="1" x14ac:dyDescent="0.3">
      <c r="AE1113" s="5" t="s">
        <v>1108</v>
      </c>
      <c r="AF1113" s="5" t="s">
        <v>4628</v>
      </c>
      <c r="AG1113" s="6" t="s">
        <v>4240</v>
      </c>
      <c r="AH1113" s="6" t="s">
        <v>4188</v>
      </c>
      <c r="AI1113" s="7">
        <f>IFERROR(RANK('Ref. Cuotas'!H1112,'Ref. Cuotas'!H:H,0)+COUNTIF('Ref. Cuotas'!$H$7:'Ref. Cuotas'!H1112,'Ref. Cuotas'!H1112)-1,"")</f>
        <v>2085</v>
      </c>
      <c r="AJ1113" s="7">
        <f>IFERROR(RANK('Ref. Cuotas'!I1112,'Ref. Cuotas'!I:I,0)+COUNTIF('Ref. Cuotas'!$I$7:'Ref. Cuotas'!I1112,'Ref. Cuotas'!I1112)-1,"")</f>
        <v>1731</v>
      </c>
      <c r="AK1113" s="7">
        <f>IFERROR(RANK('Ref. Cuotas'!J1112,'Ref. Cuotas'!J:J,0)+COUNTIF('Ref. Cuotas'!$J$7:'Ref. Cuotas'!J1112,'Ref. Cuotas'!J1112)-1,"")</f>
        <v>1564</v>
      </c>
      <c r="AL1113" s="7">
        <f>IFERROR(RANK('Ref. Cuotas'!K1112,'Ref. Cuotas'!K:K,0)+COUNTIF('Ref. Cuotas'!$K$7:'Ref. Cuotas'!K1112,'Ref. Cuotas'!K1112)-1,"")</f>
        <v>1921</v>
      </c>
      <c r="AM1113" s="7">
        <f>IFERROR(RANK('Ref. Cuotas'!L1112,'Ref. Cuotas'!L:L,0)+COUNTIF('Ref. Cuotas'!$L$7:'Ref. Cuotas'!L1112,'Ref. Cuotas'!L1112)-1,"")</f>
        <v>1324</v>
      </c>
      <c r="AN1113" s="7">
        <f>IFERROR(RANK('Ref. Cuotas'!M1112,'Ref. Cuotas'!M:M,0)+COUNTIF('Ref. Cuotas'!$M$7:'Ref. Cuotas'!M1112,'Ref. Cuotas'!M1112)-1,"")</f>
        <v>1733</v>
      </c>
      <c r="AO1113" s="7">
        <f>IFERROR(RANK('Ref. Cuotas'!H1112,'Ref. Cuotas'!H:H,1)+COUNTIF('Ref. Cuotas'!$H$7:'Ref. Cuotas'!H1112,'Ref. Cuotas'!H1112)-1,"")</f>
        <v>718</v>
      </c>
      <c r="AP1113" s="7">
        <f>IFERROR(RANK('Ref. Cuotas'!J1112,'Ref. Cuotas'!J:J,1)+COUNTIF('Ref. Cuotas'!$J$7:'Ref. Cuotas'!J1112,'Ref. Cuotas'!J1112)-1,"")</f>
        <v>739</v>
      </c>
      <c r="AQ1113" s="7">
        <f>IFERROR(RANK('Ref. Cuotas'!K1112,'Ref. Cuotas'!K:K,1)+COUNTIF('Ref. Cuotas'!$K$7:'Ref. Cuotas'!K1112,'Ref. Cuotas'!K1112)-1,"")</f>
        <v>882</v>
      </c>
    </row>
    <row r="1114" spans="31:43" ht="17.25" customHeight="1" x14ac:dyDescent="0.3">
      <c r="AE1114" s="5" t="s">
        <v>1109</v>
      </c>
      <c r="AF1114" s="5" t="s">
        <v>4629</v>
      </c>
      <c r="AG1114" s="6" t="s">
        <v>4240</v>
      </c>
      <c r="AH1114" s="6" t="s">
        <v>4189</v>
      </c>
      <c r="AI1114" s="7">
        <f>IFERROR(RANK('Ref. Cuotas'!H1113,'Ref. Cuotas'!H:H,0)+COUNTIF('Ref. Cuotas'!$H$7:'Ref. Cuotas'!H1113,'Ref. Cuotas'!H1113)-1,"")</f>
        <v>1497</v>
      </c>
      <c r="AJ1114" s="7">
        <f>IFERROR(RANK('Ref. Cuotas'!I1113,'Ref. Cuotas'!I:I,0)+COUNTIF('Ref. Cuotas'!$I$7:'Ref. Cuotas'!I1113,'Ref. Cuotas'!I1113)-1,"")</f>
        <v>1732</v>
      </c>
      <c r="AK1114" s="7">
        <f>IFERROR(RANK('Ref. Cuotas'!J1113,'Ref. Cuotas'!J:J,0)+COUNTIF('Ref. Cuotas'!$J$7:'Ref. Cuotas'!J1113,'Ref. Cuotas'!J1113)-1,"")</f>
        <v>1565</v>
      </c>
      <c r="AL1114" s="7">
        <f>IFERROR(RANK('Ref. Cuotas'!K1113,'Ref. Cuotas'!K:K,0)+COUNTIF('Ref. Cuotas'!$K$7:'Ref. Cuotas'!K1113,'Ref. Cuotas'!K1113)-1,"")</f>
        <v>1464</v>
      </c>
      <c r="AM1114" s="7">
        <f>IFERROR(RANK('Ref. Cuotas'!L1113,'Ref. Cuotas'!L:L,0)+COUNTIF('Ref. Cuotas'!$L$7:'Ref. Cuotas'!L1113,'Ref. Cuotas'!L1113)-1,"")</f>
        <v>2354</v>
      </c>
      <c r="AN1114" s="7">
        <f>IFERROR(RANK('Ref. Cuotas'!M1113,'Ref. Cuotas'!M:M,0)+COUNTIF('Ref. Cuotas'!$M$7:'Ref. Cuotas'!M1113,'Ref. Cuotas'!M1113)-1,"")</f>
        <v>433</v>
      </c>
      <c r="AO1114" s="7">
        <f>IFERROR(RANK('Ref. Cuotas'!H1113,'Ref. Cuotas'!H:H,1)+COUNTIF('Ref. Cuotas'!$H$7:'Ref. Cuotas'!H1113,'Ref. Cuotas'!H1113)-1,"")</f>
        <v>1306</v>
      </c>
      <c r="AP1114" s="7">
        <f>IFERROR(RANK('Ref. Cuotas'!J1113,'Ref. Cuotas'!J:J,1)+COUNTIF('Ref. Cuotas'!$J$7:'Ref. Cuotas'!J1113,'Ref. Cuotas'!J1113)-1,"")</f>
        <v>740</v>
      </c>
      <c r="AQ1114" s="7">
        <f>IFERROR(RANK('Ref. Cuotas'!K1113,'Ref. Cuotas'!K:K,1)+COUNTIF('Ref. Cuotas'!$K$7:'Ref. Cuotas'!K1113,'Ref. Cuotas'!K1113)-1,"")</f>
        <v>1339</v>
      </c>
    </row>
    <row r="1115" spans="31:43" ht="17.25" customHeight="1" x14ac:dyDescent="0.3">
      <c r="AE1115" s="5" t="s">
        <v>1110</v>
      </c>
      <c r="AF1115" s="5" t="s">
        <v>4630</v>
      </c>
      <c r="AG1115" s="6" t="s">
        <v>4240</v>
      </c>
      <c r="AH1115" s="6" t="s">
        <v>4094</v>
      </c>
      <c r="AI1115" s="7">
        <f>IFERROR(RANK('Ref. Cuotas'!H1114,'Ref. Cuotas'!H:H,0)+COUNTIF('Ref. Cuotas'!$H$7:'Ref. Cuotas'!H1114,'Ref. Cuotas'!H1114)-1,"")</f>
        <v>1459</v>
      </c>
      <c r="AJ1115" s="7">
        <f>IFERROR(RANK('Ref. Cuotas'!I1114,'Ref. Cuotas'!I:I,0)+COUNTIF('Ref. Cuotas'!$I$7:'Ref. Cuotas'!I1114,'Ref. Cuotas'!I1114)-1,"")</f>
        <v>1733</v>
      </c>
      <c r="AK1115" s="7">
        <f>IFERROR(RANK('Ref. Cuotas'!J1114,'Ref. Cuotas'!J:J,0)+COUNTIF('Ref. Cuotas'!$J$7:'Ref. Cuotas'!J1114,'Ref. Cuotas'!J1114)-1,"")</f>
        <v>1566</v>
      </c>
      <c r="AL1115" s="7">
        <f>IFERROR(RANK('Ref. Cuotas'!K1114,'Ref. Cuotas'!K:K,0)+COUNTIF('Ref. Cuotas'!$K$7:'Ref. Cuotas'!K1114,'Ref. Cuotas'!K1114)-1,"")</f>
        <v>2358</v>
      </c>
      <c r="AM1115" s="7">
        <f>IFERROR(RANK('Ref. Cuotas'!L1114,'Ref. Cuotas'!L:L,0)+COUNTIF('Ref. Cuotas'!$L$7:'Ref. Cuotas'!L1114,'Ref. Cuotas'!L1114)-1,"")</f>
        <v>2114</v>
      </c>
      <c r="AN1115" s="7">
        <f>IFERROR(RANK('Ref. Cuotas'!M1114,'Ref. Cuotas'!M:M,0)+COUNTIF('Ref. Cuotas'!$M$7:'Ref. Cuotas'!M1114,'Ref. Cuotas'!M1114)-1,"")</f>
        <v>434</v>
      </c>
      <c r="AO1115" s="7">
        <f>IFERROR(RANK('Ref. Cuotas'!H1114,'Ref. Cuotas'!H:H,1)+COUNTIF('Ref. Cuotas'!$H$7:'Ref. Cuotas'!H1114,'Ref. Cuotas'!H1114)-1,"")</f>
        <v>1344</v>
      </c>
      <c r="AP1115" s="7">
        <f>IFERROR(RANK('Ref. Cuotas'!J1114,'Ref. Cuotas'!J:J,1)+COUNTIF('Ref. Cuotas'!$J$7:'Ref. Cuotas'!J1114,'Ref. Cuotas'!J1114)-1,"")</f>
        <v>741</v>
      </c>
      <c r="AQ1115" s="7">
        <f>IFERROR(RANK('Ref. Cuotas'!K1114,'Ref. Cuotas'!K:K,1)+COUNTIF('Ref. Cuotas'!$K$7:'Ref. Cuotas'!K1114,'Ref. Cuotas'!K1114)-1,"")</f>
        <v>445</v>
      </c>
    </row>
    <row r="1116" spans="31:43" ht="17.25" customHeight="1" x14ac:dyDescent="0.3">
      <c r="AE1116" s="5" t="s">
        <v>1111</v>
      </c>
      <c r="AF1116" s="5" t="s">
        <v>4631</v>
      </c>
      <c r="AG1116" s="6" t="s">
        <v>4240</v>
      </c>
      <c r="AH1116" s="6" t="s">
        <v>4190</v>
      </c>
      <c r="AI1116" s="7">
        <f>IFERROR(RANK('Ref. Cuotas'!H1115,'Ref. Cuotas'!H:H,0)+COUNTIF('Ref. Cuotas'!$H$7:'Ref. Cuotas'!H1115,'Ref. Cuotas'!H1115)-1,"")</f>
        <v>2074</v>
      </c>
      <c r="AJ1116" s="7">
        <f>IFERROR(RANK('Ref. Cuotas'!I1115,'Ref. Cuotas'!I:I,0)+COUNTIF('Ref. Cuotas'!$I$7:'Ref. Cuotas'!I1115,'Ref. Cuotas'!I1115)-1,"")</f>
        <v>1734</v>
      </c>
      <c r="AK1116" s="7">
        <f>IFERROR(RANK('Ref. Cuotas'!J1115,'Ref. Cuotas'!J:J,0)+COUNTIF('Ref. Cuotas'!$J$7:'Ref. Cuotas'!J1115,'Ref. Cuotas'!J1115)-1,"")</f>
        <v>1567</v>
      </c>
      <c r="AL1116" s="7">
        <f>IFERROR(RANK('Ref. Cuotas'!K1115,'Ref. Cuotas'!K:K,0)+COUNTIF('Ref. Cuotas'!$K$7:'Ref. Cuotas'!K1115,'Ref. Cuotas'!K1115)-1,"")</f>
        <v>2679</v>
      </c>
      <c r="AM1116" s="7">
        <f>IFERROR(RANK('Ref. Cuotas'!L1115,'Ref. Cuotas'!L:L,0)+COUNTIF('Ref. Cuotas'!$L$7:'Ref. Cuotas'!L1115,'Ref. Cuotas'!L1115)-1,"")</f>
        <v>2676</v>
      </c>
      <c r="AN1116" s="7">
        <f>IFERROR(RANK('Ref. Cuotas'!M1115,'Ref. Cuotas'!M:M,0)+COUNTIF('Ref. Cuotas'!$M$7:'Ref. Cuotas'!M1115,'Ref. Cuotas'!M1115)-1,"")</f>
        <v>1734</v>
      </c>
      <c r="AO1116" s="7">
        <f>IFERROR(RANK('Ref. Cuotas'!H1115,'Ref. Cuotas'!H:H,1)+COUNTIF('Ref. Cuotas'!$H$7:'Ref. Cuotas'!H1115,'Ref. Cuotas'!H1115)-1,"")</f>
        <v>729</v>
      </c>
      <c r="AP1116" s="7">
        <f>IFERROR(RANK('Ref. Cuotas'!J1115,'Ref. Cuotas'!J:J,1)+COUNTIF('Ref. Cuotas'!$J$7:'Ref. Cuotas'!J1115,'Ref. Cuotas'!J1115)-1,"")</f>
        <v>742</v>
      </c>
      <c r="AQ1116" s="7">
        <f>IFERROR(RANK('Ref. Cuotas'!K1115,'Ref. Cuotas'!K:K,1)+COUNTIF('Ref. Cuotas'!$K$7:'Ref. Cuotas'!K1115,'Ref. Cuotas'!K1115)-1,"")</f>
        <v>97</v>
      </c>
    </row>
    <row r="1117" spans="31:43" ht="17.25" customHeight="1" x14ac:dyDescent="0.3">
      <c r="AE1117" s="5" t="s">
        <v>1112</v>
      </c>
      <c r="AF1117" s="5" t="s">
        <v>4632</v>
      </c>
      <c r="AG1117" s="6" t="s">
        <v>4241</v>
      </c>
      <c r="AH1117" s="6" t="s">
        <v>4092</v>
      </c>
      <c r="AI1117" s="7">
        <f>IFERROR(RANK('Ref. Cuotas'!H1116,'Ref. Cuotas'!H:H,0)+COUNTIF('Ref. Cuotas'!$H$7:'Ref. Cuotas'!H1116,'Ref. Cuotas'!H1116)-1,"")</f>
        <v>1019</v>
      </c>
      <c r="AJ1117" s="7">
        <f>IFERROR(RANK('Ref. Cuotas'!I1116,'Ref. Cuotas'!I:I,0)+COUNTIF('Ref. Cuotas'!$I$7:'Ref. Cuotas'!I1116,'Ref. Cuotas'!I1116)-1,"")</f>
        <v>1735</v>
      </c>
      <c r="AK1117" s="7">
        <f>IFERROR(RANK('Ref. Cuotas'!J1116,'Ref. Cuotas'!J:J,0)+COUNTIF('Ref. Cuotas'!$J$7:'Ref. Cuotas'!J1116,'Ref. Cuotas'!J1116)-1,"")</f>
        <v>1568</v>
      </c>
      <c r="AL1117" s="7">
        <f>IFERROR(RANK('Ref. Cuotas'!K1116,'Ref. Cuotas'!K:K,0)+COUNTIF('Ref. Cuotas'!$K$7:'Ref. Cuotas'!K1116,'Ref. Cuotas'!K1116)-1,"")</f>
        <v>1119</v>
      </c>
      <c r="AM1117" s="7">
        <f>IFERROR(RANK('Ref. Cuotas'!L1116,'Ref. Cuotas'!L:L,0)+COUNTIF('Ref. Cuotas'!$L$7:'Ref. Cuotas'!L1116,'Ref. Cuotas'!L1116)-1,"")</f>
        <v>468</v>
      </c>
      <c r="AN1117" s="7">
        <f>IFERROR(RANK('Ref. Cuotas'!M1116,'Ref. Cuotas'!M:M,0)+COUNTIF('Ref. Cuotas'!$M$7:'Ref. Cuotas'!M1116,'Ref. Cuotas'!M1116)-1,"")</f>
        <v>435</v>
      </c>
      <c r="AO1117" s="7">
        <f>IFERROR(RANK('Ref. Cuotas'!H1116,'Ref. Cuotas'!H:H,1)+COUNTIF('Ref. Cuotas'!$H$7:'Ref. Cuotas'!H1116,'Ref. Cuotas'!H1116)-1,"")</f>
        <v>1784</v>
      </c>
      <c r="AP1117" s="7">
        <f>IFERROR(RANK('Ref. Cuotas'!J1116,'Ref. Cuotas'!J:J,1)+COUNTIF('Ref. Cuotas'!$J$7:'Ref. Cuotas'!J1116,'Ref. Cuotas'!J1116)-1,"")</f>
        <v>743</v>
      </c>
      <c r="AQ1117" s="7">
        <f>IFERROR(RANK('Ref. Cuotas'!K1116,'Ref. Cuotas'!K:K,1)+COUNTIF('Ref. Cuotas'!$K$7:'Ref. Cuotas'!K1116,'Ref. Cuotas'!K1116)-1,"")</f>
        <v>1684</v>
      </c>
    </row>
    <row r="1118" spans="31:43" ht="17.25" customHeight="1" x14ac:dyDescent="0.3">
      <c r="AE1118" s="5" t="s">
        <v>1113</v>
      </c>
      <c r="AF1118" s="5" t="s">
        <v>4633</v>
      </c>
      <c r="AG1118" s="6" t="s">
        <v>4241</v>
      </c>
      <c r="AH1118" s="6" t="s">
        <v>4188</v>
      </c>
      <c r="AI1118" s="7">
        <f>IFERROR(RANK('Ref. Cuotas'!H1117,'Ref. Cuotas'!H:H,0)+COUNTIF('Ref. Cuotas'!$H$7:'Ref. Cuotas'!H1117,'Ref. Cuotas'!H1117)-1,"")</f>
        <v>741</v>
      </c>
      <c r="AJ1118" s="7">
        <f>IFERROR(RANK('Ref. Cuotas'!I1117,'Ref. Cuotas'!I:I,0)+COUNTIF('Ref. Cuotas'!$I$7:'Ref. Cuotas'!I1117,'Ref. Cuotas'!I1117)-1,"")</f>
        <v>1736</v>
      </c>
      <c r="AK1118" s="7">
        <f>IFERROR(RANK('Ref. Cuotas'!J1117,'Ref. Cuotas'!J:J,0)+COUNTIF('Ref. Cuotas'!$J$7:'Ref. Cuotas'!J1117,'Ref. Cuotas'!J1117)-1,"")</f>
        <v>1569</v>
      </c>
      <c r="AL1118" s="7">
        <f>IFERROR(RANK('Ref. Cuotas'!K1117,'Ref. Cuotas'!K:K,0)+COUNTIF('Ref. Cuotas'!$K$7:'Ref. Cuotas'!K1117,'Ref. Cuotas'!K1117)-1,"")</f>
        <v>1740</v>
      </c>
      <c r="AM1118" s="7">
        <f>IFERROR(RANK('Ref. Cuotas'!L1117,'Ref. Cuotas'!L:L,0)+COUNTIF('Ref. Cuotas'!$L$7:'Ref. Cuotas'!L1117,'Ref. Cuotas'!L1117)-1,"")</f>
        <v>694</v>
      </c>
      <c r="AN1118" s="7">
        <f>IFERROR(RANK('Ref. Cuotas'!M1117,'Ref. Cuotas'!M:M,0)+COUNTIF('Ref. Cuotas'!$M$7:'Ref. Cuotas'!M1117,'Ref. Cuotas'!M1117)-1,"")</f>
        <v>1735</v>
      </c>
      <c r="AO1118" s="7">
        <f>IFERROR(RANK('Ref. Cuotas'!H1117,'Ref. Cuotas'!H:H,1)+COUNTIF('Ref. Cuotas'!$H$7:'Ref. Cuotas'!H1117,'Ref. Cuotas'!H1117)-1,"")</f>
        <v>2062</v>
      </c>
      <c r="AP1118" s="7">
        <f>IFERROR(RANK('Ref. Cuotas'!J1117,'Ref. Cuotas'!J:J,1)+COUNTIF('Ref. Cuotas'!$J$7:'Ref. Cuotas'!J1117,'Ref. Cuotas'!J1117)-1,"")</f>
        <v>744</v>
      </c>
      <c r="AQ1118" s="7">
        <f>IFERROR(RANK('Ref. Cuotas'!K1117,'Ref. Cuotas'!K:K,1)+COUNTIF('Ref. Cuotas'!$K$7:'Ref. Cuotas'!K1117,'Ref. Cuotas'!K1117)-1,"")</f>
        <v>1063</v>
      </c>
    </row>
    <row r="1119" spans="31:43" ht="17.25" customHeight="1" x14ac:dyDescent="0.3">
      <c r="AE1119" s="5" t="s">
        <v>1114</v>
      </c>
      <c r="AF1119" s="5" t="s">
        <v>4634</v>
      </c>
      <c r="AG1119" s="6" t="s">
        <v>4241</v>
      </c>
      <c r="AH1119" s="6" t="s">
        <v>4189</v>
      </c>
      <c r="AI1119" s="7">
        <f>IFERROR(RANK('Ref. Cuotas'!H1118,'Ref. Cuotas'!H:H,0)+COUNTIF('Ref. Cuotas'!$H$7:'Ref. Cuotas'!H1118,'Ref. Cuotas'!H1118)-1,"")</f>
        <v>2561</v>
      </c>
      <c r="AJ1119" s="7">
        <f>IFERROR(RANK('Ref. Cuotas'!I1118,'Ref. Cuotas'!I:I,0)+COUNTIF('Ref. Cuotas'!$I$7:'Ref. Cuotas'!I1118,'Ref. Cuotas'!I1118)-1,"")</f>
        <v>1737</v>
      </c>
      <c r="AK1119" s="7">
        <f>IFERROR(RANK('Ref. Cuotas'!J1118,'Ref. Cuotas'!J:J,0)+COUNTIF('Ref. Cuotas'!$J$7:'Ref. Cuotas'!J1118,'Ref. Cuotas'!J1118)-1,"")</f>
        <v>217</v>
      </c>
      <c r="AL1119" s="7">
        <f>IFERROR(RANK('Ref. Cuotas'!K1118,'Ref. Cuotas'!K:K,0)+COUNTIF('Ref. Cuotas'!$K$7:'Ref. Cuotas'!K1118,'Ref. Cuotas'!K1118)-1,"")</f>
        <v>1079</v>
      </c>
      <c r="AM1119" s="7">
        <f>IFERROR(RANK('Ref. Cuotas'!L1118,'Ref. Cuotas'!L:L,0)+COUNTIF('Ref. Cuotas'!$L$7:'Ref. Cuotas'!L1118,'Ref. Cuotas'!L1118)-1,"")</f>
        <v>2115</v>
      </c>
      <c r="AN1119" s="7">
        <f>IFERROR(RANK('Ref. Cuotas'!M1118,'Ref. Cuotas'!M:M,0)+COUNTIF('Ref. Cuotas'!$M$7:'Ref. Cuotas'!M1118,'Ref. Cuotas'!M1118)-1,"")</f>
        <v>146</v>
      </c>
      <c r="AO1119" s="7">
        <f>IFERROR(RANK('Ref. Cuotas'!H1118,'Ref. Cuotas'!H:H,1)+COUNTIF('Ref. Cuotas'!$H$7:'Ref. Cuotas'!H1118,'Ref. Cuotas'!H1118)-1,"")</f>
        <v>242</v>
      </c>
      <c r="AP1119" s="7">
        <f>IFERROR(RANK('Ref. Cuotas'!J1118,'Ref. Cuotas'!J:J,1)+COUNTIF('Ref. Cuotas'!$J$7:'Ref. Cuotas'!J1118,'Ref. Cuotas'!J1118)-1,"")</f>
        <v>2586</v>
      </c>
      <c r="AQ1119" s="7">
        <f>IFERROR(RANK('Ref. Cuotas'!K1118,'Ref. Cuotas'!K:K,1)+COUNTIF('Ref. Cuotas'!$K$7:'Ref. Cuotas'!K1118,'Ref. Cuotas'!K1118)-1,"")</f>
        <v>1724</v>
      </c>
    </row>
    <row r="1120" spans="31:43" ht="17.25" customHeight="1" x14ac:dyDescent="0.3">
      <c r="AE1120" s="5" t="s">
        <v>1115</v>
      </c>
      <c r="AF1120" s="5" t="s">
        <v>4635</v>
      </c>
      <c r="AG1120" s="6" t="s">
        <v>4241</v>
      </c>
      <c r="AH1120" s="6" t="s">
        <v>4094</v>
      </c>
      <c r="AI1120" s="7">
        <f>IFERROR(RANK('Ref. Cuotas'!H1119,'Ref. Cuotas'!H:H,0)+COUNTIF('Ref. Cuotas'!$H$7:'Ref. Cuotas'!H1119,'Ref. Cuotas'!H1119)-1,"")</f>
        <v>2509</v>
      </c>
      <c r="AJ1120" s="7">
        <f>IFERROR(RANK('Ref. Cuotas'!I1119,'Ref. Cuotas'!I:I,0)+COUNTIF('Ref. Cuotas'!$I$7:'Ref. Cuotas'!I1119,'Ref. Cuotas'!I1119)-1,"")</f>
        <v>1738</v>
      </c>
      <c r="AK1120" s="7">
        <f>IFERROR(RANK('Ref. Cuotas'!J1119,'Ref. Cuotas'!J:J,0)+COUNTIF('Ref. Cuotas'!$J$7:'Ref. Cuotas'!J1119,'Ref. Cuotas'!J1119)-1,"")</f>
        <v>1570</v>
      </c>
      <c r="AL1120" s="7">
        <f>IFERROR(RANK('Ref. Cuotas'!K1119,'Ref. Cuotas'!K:K,0)+COUNTIF('Ref. Cuotas'!$K$7:'Ref. Cuotas'!K1119,'Ref. Cuotas'!K1119)-1,"")</f>
        <v>2292</v>
      </c>
      <c r="AM1120" s="7">
        <f>IFERROR(RANK('Ref. Cuotas'!L1119,'Ref. Cuotas'!L:L,0)+COUNTIF('Ref. Cuotas'!$L$7:'Ref. Cuotas'!L1119,'Ref. Cuotas'!L1119)-1,"")</f>
        <v>2009</v>
      </c>
      <c r="AN1120" s="7">
        <f>IFERROR(RANK('Ref. Cuotas'!M1119,'Ref. Cuotas'!M:M,0)+COUNTIF('Ref. Cuotas'!$M$7:'Ref. Cuotas'!M1119,'Ref. Cuotas'!M1119)-1,"")</f>
        <v>436</v>
      </c>
      <c r="AO1120" s="7">
        <f>IFERROR(RANK('Ref. Cuotas'!H1119,'Ref. Cuotas'!H:H,1)+COUNTIF('Ref. Cuotas'!$H$7:'Ref. Cuotas'!H1119,'Ref. Cuotas'!H1119)-1,"")</f>
        <v>294</v>
      </c>
      <c r="AP1120" s="7">
        <f>IFERROR(RANK('Ref. Cuotas'!J1119,'Ref. Cuotas'!J:J,1)+COUNTIF('Ref. Cuotas'!$J$7:'Ref. Cuotas'!J1119,'Ref. Cuotas'!J1119)-1,"")</f>
        <v>745</v>
      </c>
      <c r="AQ1120" s="7">
        <f>IFERROR(RANK('Ref. Cuotas'!K1119,'Ref. Cuotas'!K:K,1)+COUNTIF('Ref. Cuotas'!$K$7:'Ref. Cuotas'!K1119,'Ref. Cuotas'!K1119)-1,"")</f>
        <v>511</v>
      </c>
    </row>
    <row r="1121" spans="31:43" ht="17.25" customHeight="1" x14ac:dyDescent="0.3">
      <c r="AE1121" s="5" t="s">
        <v>1116</v>
      </c>
      <c r="AF1121" s="5" t="s">
        <v>4636</v>
      </c>
      <c r="AG1121" s="6" t="s">
        <v>4241</v>
      </c>
      <c r="AH1121" s="6" t="s">
        <v>4190</v>
      </c>
      <c r="AI1121" s="7">
        <f>IFERROR(RANK('Ref. Cuotas'!H1120,'Ref. Cuotas'!H:H,0)+COUNTIF('Ref. Cuotas'!$H$7:'Ref. Cuotas'!H1120,'Ref. Cuotas'!H1120)-1,"")</f>
        <v>2523</v>
      </c>
      <c r="AJ1121" s="7">
        <f>IFERROR(RANK('Ref. Cuotas'!I1120,'Ref. Cuotas'!I:I,0)+COUNTIF('Ref. Cuotas'!$I$7:'Ref. Cuotas'!I1120,'Ref. Cuotas'!I1120)-1,"")</f>
        <v>340</v>
      </c>
      <c r="AK1121" s="7">
        <f>IFERROR(RANK('Ref. Cuotas'!J1120,'Ref. Cuotas'!J:J,0)+COUNTIF('Ref. Cuotas'!$J$7:'Ref. Cuotas'!J1120,'Ref. Cuotas'!J1120)-1,"")</f>
        <v>1571</v>
      </c>
      <c r="AL1121" s="7">
        <f>IFERROR(RANK('Ref. Cuotas'!K1120,'Ref. Cuotas'!K:K,0)+COUNTIF('Ref. Cuotas'!$K$7:'Ref. Cuotas'!K1120,'Ref. Cuotas'!K1120)-1,"")</f>
        <v>1367</v>
      </c>
      <c r="AM1121" s="7">
        <f>IFERROR(RANK('Ref. Cuotas'!L1120,'Ref. Cuotas'!L:L,0)+COUNTIF('Ref. Cuotas'!$L$7:'Ref. Cuotas'!L1120,'Ref. Cuotas'!L1120)-1,"")</f>
        <v>2010</v>
      </c>
      <c r="AN1121" s="7">
        <f>IFERROR(RANK('Ref. Cuotas'!M1120,'Ref. Cuotas'!M:M,0)+COUNTIF('Ref. Cuotas'!$M$7:'Ref. Cuotas'!M1120,'Ref. Cuotas'!M1120)-1,"")</f>
        <v>91</v>
      </c>
      <c r="AO1121" s="7">
        <f>IFERROR(RANK('Ref. Cuotas'!H1120,'Ref. Cuotas'!H:H,1)+COUNTIF('Ref. Cuotas'!$H$7:'Ref. Cuotas'!H1120,'Ref. Cuotas'!H1120)-1,"")</f>
        <v>280</v>
      </c>
      <c r="AP1121" s="7">
        <f>IFERROR(RANK('Ref. Cuotas'!J1120,'Ref. Cuotas'!J:J,1)+COUNTIF('Ref. Cuotas'!$J$7:'Ref. Cuotas'!J1120,'Ref. Cuotas'!J1120)-1,"")</f>
        <v>746</v>
      </c>
      <c r="AQ1121" s="7">
        <f>IFERROR(RANK('Ref. Cuotas'!K1120,'Ref. Cuotas'!K:K,1)+COUNTIF('Ref. Cuotas'!$K$7:'Ref. Cuotas'!K1120,'Ref. Cuotas'!K1120)-1,"")</f>
        <v>1436</v>
      </c>
    </row>
    <row r="1122" spans="31:43" ht="17.25" customHeight="1" x14ac:dyDescent="0.3">
      <c r="AE1122" s="5" t="s">
        <v>1117</v>
      </c>
      <c r="AF1122" s="5" t="s">
        <v>4637</v>
      </c>
      <c r="AG1122" s="6" t="s">
        <v>4242</v>
      </c>
      <c r="AH1122" s="6" t="s">
        <v>4092</v>
      </c>
      <c r="AI1122" s="7">
        <f>IFERROR(RANK('Ref. Cuotas'!H1121,'Ref. Cuotas'!H:H,0)+COUNTIF('Ref. Cuotas'!$H$7:'Ref. Cuotas'!H1121,'Ref. Cuotas'!H1121)-1,"")</f>
        <v>2656</v>
      </c>
      <c r="AJ1122" s="7">
        <f>IFERROR(RANK('Ref. Cuotas'!I1121,'Ref. Cuotas'!I:I,0)+COUNTIF('Ref. Cuotas'!$I$7:'Ref. Cuotas'!I1121,'Ref. Cuotas'!I1121)-1,"")</f>
        <v>656</v>
      </c>
      <c r="AK1122" s="7">
        <f>IFERROR(RANK('Ref. Cuotas'!J1121,'Ref. Cuotas'!J:J,0)+COUNTIF('Ref. Cuotas'!$J$7:'Ref. Cuotas'!J1121,'Ref. Cuotas'!J1121)-1,"")</f>
        <v>545</v>
      </c>
      <c r="AL1122" s="7">
        <f>IFERROR(RANK('Ref. Cuotas'!K1121,'Ref. Cuotas'!K:K,0)+COUNTIF('Ref. Cuotas'!$K$7:'Ref. Cuotas'!K1121,'Ref. Cuotas'!K1121)-1,"")</f>
        <v>1032</v>
      </c>
      <c r="AM1122" s="7">
        <f>IFERROR(RANK('Ref. Cuotas'!L1121,'Ref. Cuotas'!L:L,0)+COUNTIF('Ref. Cuotas'!$L$7:'Ref. Cuotas'!L1121,'Ref. Cuotas'!L1121)-1,"")</f>
        <v>299</v>
      </c>
      <c r="AN1122" s="7">
        <f>IFERROR(RANK('Ref. Cuotas'!M1121,'Ref. Cuotas'!M:M,0)+COUNTIF('Ref. Cuotas'!$M$7:'Ref. Cuotas'!M1121,'Ref. Cuotas'!M1121)-1,"")</f>
        <v>437</v>
      </c>
      <c r="AO1122" s="7">
        <f>IFERROR(RANK('Ref. Cuotas'!H1121,'Ref. Cuotas'!H:H,1)+COUNTIF('Ref. Cuotas'!$H$7:'Ref. Cuotas'!H1121,'Ref. Cuotas'!H1121)-1,"")</f>
        <v>147</v>
      </c>
      <c r="AP1122" s="7">
        <f>IFERROR(RANK('Ref. Cuotas'!J1121,'Ref. Cuotas'!J:J,1)+COUNTIF('Ref. Cuotas'!$J$7:'Ref. Cuotas'!J1121,'Ref. Cuotas'!J1121)-1,"")</f>
        <v>2258</v>
      </c>
      <c r="AQ1122" s="7">
        <f>IFERROR(RANK('Ref. Cuotas'!K1121,'Ref. Cuotas'!K:K,1)+COUNTIF('Ref. Cuotas'!$K$7:'Ref. Cuotas'!K1121,'Ref. Cuotas'!K1121)-1,"")</f>
        <v>1771</v>
      </c>
    </row>
    <row r="1123" spans="31:43" ht="17.25" customHeight="1" x14ac:dyDescent="0.3">
      <c r="AE1123" s="5" t="s">
        <v>1118</v>
      </c>
      <c r="AF1123" s="5" t="s">
        <v>4638</v>
      </c>
      <c r="AG1123" s="6" t="s">
        <v>4242</v>
      </c>
      <c r="AH1123" s="6" t="s">
        <v>4188</v>
      </c>
      <c r="AI1123" s="7">
        <f>IFERROR(RANK('Ref. Cuotas'!H1122,'Ref. Cuotas'!H:H,0)+COUNTIF('Ref. Cuotas'!$H$7:'Ref. Cuotas'!H1122,'Ref. Cuotas'!H1122)-1,"")</f>
        <v>2644</v>
      </c>
      <c r="AJ1123" s="7">
        <f>IFERROR(RANK('Ref. Cuotas'!I1122,'Ref. Cuotas'!I:I,0)+COUNTIF('Ref. Cuotas'!$I$7:'Ref. Cuotas'!I1122,'Ref. Cuotas'!I1122)-1,"")</f>
        <v>1739</v>
      </c>
      <c r="AK1123" s="7">
        <f>IFERROR(RANK('Ref. Cuotas'!J1122,'Ref. Cuotas'!J:J,0)+COUNTIF('Ref. Cuotas'!$J$7:'Ref. Cuotas'!J1122,'Ref. Cuotas'!J1122)-1,"")</f>
        <v>476</v>
      </c>
      <c r="AL1123" s="7">
        <f>IFERROR(RANK('Ref. Cuotas'!K1122,'Ref. Cuotas'!K:K,0)+COUNTIF('Ref. Cuotas'!$K$7:'Ref. Cuotas'!K1122,'Ref. Cuotas'!K1122)-1,"")</f>
        <v>1782</v>
      </c>
      <c r="AM1123" s="7">
        <f>IFERROR(RANK('Ref. Cuotas'!L1122,'Ref. Cuotas'!L:L,0)+COUNTIF('Ref. Cuotas'!$L$7:'Ref. Cuotas'!L1122,'Ref. Cuotas'!L1122)-1,"")</f>
        <v>552</v>
      </c>
      <c r="AN1123" s="7">
        <f>IFERROR(RANK('Ref. Cuotas'!M1122,'Ref. Cuotas'!M:M,0)+COUNTIF('Ref. Cuotas'!$M$7:'Ref. Cuotas'!M1122,'Ref. Cuotas'!M1122)-1,"")</f>
        <v>1736</v>
      </c>
      <c r="AO1123" s="7">
        <f>IFERROR(RANK('Ref. Cuotas'!H1122,'Ref. Cuotas'!H:H,1)+COUNTIF('Ref. Cuotas'!$H$7:'Ref. Cuotas'!H1122,'Ref. Cuotas'!H1122)-1,"")</f>
        <v>159</v>
      </c>
      <c r="AP1123" s="7">
        <f>IFERROR(RANK('Ref. Cuotas'!J1122,'Ref. Cuotas'!J:J,1)+COUNTIF('Ref. Cuotas'!$J$7:'Ref. Cuotas'!J1122,'Ref. Cuotas'!J1122)-1,"")</f>
        <v>2327</v>
      </c>
      <c r="AQ1123" s="7">
        <f>IFERROR(RANK('Ref. Cuotas'!K1122,'Ref. Cuotas'!K:K,1)+COUNTIF('Ref. Cuotas'!$K$7:'Ref. Cuotas'!K1122,'Ref. Cuotas'!K1122)-1,"")</f>
        <v>1021</v>
      </c>
    </row>
    <row r="1124" spans="31:43" ht="17.25" customHeight="1" x14ac:dyDescent="0.3">
      <c r="AE1124" s="5" t="s">
        <v>1119</v>
      </c>
      <c r="AF1124" s="5" t="s">
        <v>4639</v>
      </c>
      <c r="AG1124" s="6" t="s">
        <v>4242</v>
      </c>
      <c r="AH1124" s="6" t="s">
        <v>4189</v>
      </c>
      <c r="AI1124" s="7">
        <f>IFERROR(RANK('Ref. Cuotas'!H1123,'Ref. Cuotas'!H:H,0)+COUNTIF('Ref. Cuotas'!$H$7:'Ref. Cuotas'!H1123,'Ref. Cuotas'!H1123)-1,"")</f>
        <v>2717</v>
      </c>
      <c r="AJ1124" s="7">
        <f>IFERROR(RANK('Ref. Cuotas'!I1123,'Ref. Cuotas'!I:I,0)+COUNTIF('Ref. Cuotas'!$I$7:'Ref. Cuotas'!I1123,'Ref. Cuotas'!I1123)-1,"")</f>
        <v>1740</v>
      </c>
      <c r="AK1124" s="7">
        <f>IFERROR(RANK('Ref. Cuotas'!J1123,'Ref. Cuotas'!J:J,0)+COUNTIF('Ref. Cuotas'!$J$7:'Ref. Cuotas'!J1123,'Ref. Cuotas'!J1123)-1,"")</f>
        <v>1572</v>
      </c>
      <c r="AL1124" s="7">
        <f>IFERROR(RANK('Ref. Cuotas'!K1123,'Ref. Cuotas'!K:K,0)+COUNTIF('Ref. Cuotas'!$K$7:'Ref. Cuotas'!K1123,'Ref. Cuotas'!K1123)-1,"")</f>
        <v>999</v>
      </c>
      <c r="AM1124" s="7">
        <f>IFERROR(RANK('Ref. Cuotas'!L1123,'Ref. Cuotas'!L:L,0)+COUNTIF('Ref. Cuotas'!$L$7:'Ref. Cuotas'!L1123,'Ref. Cuotas'!L1123)-1,"")</f>
        <v>2355</v>
      </c>
      <c r="AN1124" s="7">
        <f>IFERROR(RANK('Ref. Cuotas'!M1123,'Ref. Cuotas'!M:M,0)+COUNTIF('Ref. Cuotas'!$M$7:'Ref. Cuotas'!M1123,'Ref. Cuotas'!M1123)-1,"")</f>
        <v>438</v>
      </c>
      <c r="AO1124" s="7">
        <f>IFERROR(RANK('Ref. Cuotas'!H1123,'Ref. Cuotas'!H:H,1)+COUNTIF('Ref. Cuotas'!$H$7:'Ref. Cuotas'!H1123,'Ref. Cuotas'!H1123)-1,"")</f>
        <v>86</v>
      </c>
      <c r="AP1124" s="7">
        <f>IFERROR(RANK('Ref. Cuotas'!J1123,'Ref. Cuotas'!J:J,1)+COUNTIF('Ref. Cuotas'!$J$7:'Ref. Cuotas'!J1123,'Ref. Cuotas'!J1123)-1,"")</f>
        <v>747</v>
      </c>
      <c r="AQ1124" s="7">
        <f>IFERROR(RANK('Ref. Cuotas'!K1123,'Ref. Cuotas'!K:K,1)+COUNTIF('Ref. Cuotas'!$K$7:'Ref. Cuotas'!K1123,'Ref. Cuotas'!K1123)-1,"")</f>
        <v>1804</v>
      </c>
    </row>
    <row r="1125" spans="31:43" ht="17.25" customHeight="1" x14ac:dyDescent="0.3">
      <c r="AE1125" s="5" t="s">
        <v>1120</v>
      </c>
      <c r="AF1125" s="5" t="s">
        <v>4640</v>
      </c>
      <c r="AG1125" s="6" t="s">
        <v>4242</v>
      </c>
      <c r="AH1125" s="6" t="s">
        <v>4094</v>
      </c>
      <c r="AI1125" s="7">
        <f>IFERROR(RANK('Ref. Cuotas'!H1124,'Ref. Cuotas'!H:H,0)+COUNTIF('Ref. Cuotas'!$H$7:'Ref. Cuotas'!H1124,'Ref. Cuotas'!H1124)-1,"")</f>
        <v>2596</v>
      </c>
      <c r="AJ1125" s="7">
        <f>IFERROR(RANK('Ref. Cuotas'!I1124,'Ref. Cuotas'!I:I,0)+COUNTIF('Ref. Cuotas'!$I$7:'Ref. Cuotas'!I1124,'Ref. Cuotas'!I1124)-1,"")</f>
        <v>1741</v>
      </c>
      <c r="AK1125" s="7">
        <f>IFERROR(RANK('Ref. Cuotas'!J1124,'Ref. Cuotas'!J:J,0)+COUNTIF('Ref. Cuotas'!$J$7:'Ref. Cuotas'!J1124,'Ref. Cuotas'!J1124)-1,"")</f>
        <v>1573</v>
      </c>
      <c r="AL1125" s="7">
        <f>IFERROR(RANK('Ref. Cuotas'!K1124,'Ref. Cuotas'!K:K,0)+COUNTIF('Ref. Cuotas'!$K$7:'Ref. Cuotas'!K1124,'Ref. Cuotas'!K1124)-1,"")</f>
        <v>1400</v>
      </c>
      <c r="AM1125" s="7">
        <f>IFERROR(RANK('Ref. Cuotas'!L1124,'Ref. Cuotas'!L:L,0)+COUNTIF('Ref. Cuotas'!$L$7:'Ref. Cuotas'!L1124,'Ref. Cuotas'!L1124)-1,"")</f>
        <v>1637</v>
      </c>
      <c r="AN1125" s="7">
        <f>IFERROR(RANK('Ref. Cuotas'!M1124,'Ref. Cuotas'!M:M,0)+COUNTIF('Ref. Cuotas'!$M$7:'Ref. Cuotas'!M1124,'Ref. Cuotas'!M1124)-1,"")</f>
        <v>439</v>
      </c>
      <c r="AO1125" s="7">
        <f>IFERROR(RANK('Ref. Cuotas'!H1124,'Ref. Cuotas'!H:H,1)+COUNTIF('Ref. Cuotas'!$H$7:'Ref. Cuotas'!H1124,'Ref. Cuotas'!H1124)-1,"")</f>
        <v>207</v>
      </c>
      <c r="AP1125" s="7">
        <f>IFERROR(RANK('Ref. Cuotas'!J1124,'Ref. Cuotas'!J:J,1)+COUNTIF('Ref. Cuotas'!$J$7:'Ref. Cuotas'!J1124,'Ref. Cuotas'!J1124)-1,"")</f>
        <v>748</v>
      </c>
      <c r="AQ1125" s="7">
        <f>IFERROR(RANK('Ref. Cuotas'!K1124,'Ref. Cuotas'!K:K,1)+COUNTIF('Ref. Cuotas'!$K$7:'Ref. Cuotas'!K1124,'Ref. Cuotas'!K1124)-1,"")</f>
        <v>1403</v>
      </c>
    </row>
    <row r="1126" spans="31:43" ht="17.25" customHeight="1" x14ac:dyDescent="0.3">
      <c r="AE1126" s="5" t="s">
        <v>1121</v>
      </c>
      <c r="AF1126" s="5" t="s">
        <v>4641</v>
      </c>
      <c r="AG1126" s="6" t="s">
        <v>4242</v>
      </c>
      <c r="AH1126" s="6" t="s">
        <v>4095</v>
      </c>
      <c r="AI1126" s="7">
        <f>IFERROR(RANK('Ref. Cuotas'!H1125,'Ref. Cuotas'!H:H,0)+COUNTIF('Ref. Cuotas'!$H$7:'Ref. Cuotas'!H1125,'Ref. Cuotas'!H1125)-1,"")</f>
        <v>2689</v>
      </c>
      <c r="AJ1126" s="7">
        <f>IFERROR(RANK('Ref. Cuotas'!I1125,'Ref. Cuotas'!I:I,0)+COUNTIF('Ref. Cuotas'!$I$7:'Ref. Cuotas'!I1125,'Ref. Cuotas'!I1125)-1,"")</f>
        <v>1742</v>
      </c>
      <c r="AK1126" s="7">
        <f>IFERROR(RANK('Ref. Cuotas'!J1125,'Ref. Cuotas'!J:J,0)+COUNTIF('Ref. Cuotas'!$J$7:'Ref. Cuotas'!J1125,'Ref. Cuotas'!J1125)-1,"")</f>
        <v>1574</v>
      </c>
      <c r="AL1126" s="7">
        <f>IFERROR(RANK('Ref. Cuotas'!K1125,'Ref. Cuotas'!K:K,0)+COUNTIF('Ref. Cuotas'!$K$7:'Ref. Cuotas'!K1125,'Ref. Cuotas'!K1125)-1,"")</f>
        <v>982</v>
      </c>
      <c r="AM1126" s="7">
        <f>IFERROR(RANK('Ref. Cuotas'!L1125,'Ref. Cuotas'!L:L,0)+COUNTIF('Ref. Cuotas'!$L$7:'Ref. Cuotas'!L1125,'Ref. Cuotas'!L1125)-1,"")</f>
        <v>1863</v>
      </c>
      <c r="AN1126" s="7">
        <f>IFERROR(RANK('Ref. Cuotas'!M1125,'Ref. Cuotas'!M:M,0)+COUNTIF('Ref. Cuotas'!$M$7:'Ref. Cuotas'!M1125,'Ref. Cuotas'!M1125)-1,"")</f>
        <v>43</v>
      </c>
      <c r="AO1126" s="7">
        <f>IFERROR(RANK('Ref. Cuotas'!H1125,'Ref. Cuotas'!H:H,1)+COUNTIF('Ref. Cuotas'!$H$7:'Ref. Cuotas'!H1125,'Ref. Cuotas'!H1125)-1,"")</f>
        <v>114</v>
      </c>
      <c r="AP1126" s="7">
        <f>IFERROR(RANK('Ref. Cuotas'!J1125,'Ref. Cuotas'!J:J,1)+COUNTIF('Ref. Cuotas'!$J$7:'Ref. Cuotas'!J1125,'Ref. Cuotas'!J1125)-1,"")</f>
        <v>749</v>
      </c>
      <c r="AQ1126" s="7">
        <f>IFERROR(RANK('Ref. Cuotas'!K1125,'Ref. Cuotas'!K:K,1)+COUNTIF('Ref. Cuotas'!$K$7:'Ref. Cuotas'!K1125,'Ref. Cuotas'!K1125)-1,"")</f>
        <v>1821</v>
      </c>
    </row>
    <row r="1127" spans="31:43" ht="17.25" customHeight="1" x14ac:dyDescent="0.3">
      <c r="AE1127" s="5" t="s">
        <v>1122</v>
      </c>
      <c r="AF1127" s="5" t="s">
        <v>4642</v>
      </c>
      <c r="AG1127" s="6" t="s">
        <v>4242</v>
      </c>
      <c r="AH1127" s="6" t="s">
        <v>4191</v>
      </c>
      <c r="AI1127" s="7">
        <f>IFERROR(RANK('Ref. Cuotas'!H1126,'Ref. Cuotas'!H:H,0)+COUNTIF('Ref. Cuotas'!$H$7:'Ref. Cuotas'!H1126,'Ref. Cuotas'!H1126)-1,"")</f>
        <v>2476</v>
      </c>
      <c r="AJ1127" s="7">
        <f>IFERROR(RANK('Ref. Cuotas'!I1126,'Ref. Cuotas'!I:I,0)+COUNTIF('Ref. Cuotas'!$I$7:'Ref. Cuotas'!I1126,'Ref. Cuotas'!I1126)-1,"")</f>
        <v>1743</v>
      </c>
      <c r="AK1127" s="7">
        <f>IFERROR(RANK('Ref. Cuotas'!J1126,'Ref. Cuotas'!J:J,0)+COUNTIF('Ref. Cuotas'!$J$7:'Ref. Cuotas'!J1126,'Ref. Cuotas'!J1126)-1,"")</f>
        <v>1575</v>
      </c>
      <c r="AL1127" s="7">
        <f>IFERROR(RANK('Ref. Cuotas'!K1126,'Ref. Cuotas'!K:K,0)+COUNTIF('Ref. Cuotas'!$K$7:'Ref. Cuotas'!K1126,'Ref. Cuotas'!K1126)-1,"")</f>
        <v>1915</v>
      </c>
      <c r="AM1127" s="7">
        <f>IFERROR(RANK('Ref. Cuotas'!L1126,'Ref. Cuotas'!L:L,0)+COUNTIF('Ref. Cuotas'!$L$7:'Ref. Cuotas'!L1126,'Ref. Cuotas'!L1126)-1,"")</f>
        <v>2356</v>
      </c>
      <c r="AN1127" s="7">
        <f>IFERROR(RANK('Ref. Cuotas'!M1126,'Ref. Cuotas'!M:M,0)+COUNTIF('Ref. Cuotas'!$M$7:'Ref. Cuotas'!M1126,'Ref. Cuotas'!M1126)-1,"")</f>
        <v>1737</v>
      </c>
      <c r="AO1127" s="7">
        <f>IFERROR(RANK('Ref. Cuotas'!H1126,'Ref. Cuotas'!H:H,1)+COUNTIF('Ref. Cuotas'!$H$7:'Ref. Cuotas'!H1126,'Ref. Cuotas'!H1126)-1,"")</f>
        <v>327</v>
      </c>
      <c r="AP1127" s="7">
        <f>IFERROR(RANK('Ref. Cuotas'!J1126,'Ref. Cuotas'!J:J,1)+COUNTIF('Ref. Cuotas'!$J$7:'Ref. Cuotas'!J1126,'Ref. Cuotas'!J1126)-1,"")</f>
        <v>750</v>
      </c>
      <c r="AQ1127" s="7">
        <f>IFERROR(RANK('Ref. Cuotas'!K1126,'Ref. Cuotas'!K:K,1)+COUNTIF('Ref. Cuotas'!$K$7:'Ref. Cuotas'!K1126,'Ref. Cuotas'!K1126)-1,"")</f>
        <v>888</v>
      </c>
    </row>
    <row r="1128" spans="31:43" ht="17.25" customHeight="1" x14ac:dyDescent="0.3">
      <c r="AE1128" s="5" t="s">
        <v>1123</v>
      </c>
      <c r="AF1128" s="5" t="s">
        <v>4643</v>
      </c>
      <c r="AG1128" s="6" t="s">
        <v>4242</v>
      </c>
      <c r="AH1128" s="6" t="s">
        <v>4190</v>
      </c>
      <c r="AI1128" s="7">
        <f>IFERROR(RANK('Ref. Cuotas'!H1127,'Ref. Cuotas'!H:H,0)+COUNTIF('Ref. Cuotas'!$H$7:'Ref. Cuotas'!H1127,'Ref. Cuotas'!H1127)-1,"")</f>
        <v>2696</v>
      </c>
      <c r="AJ1128" s="7">
        <f>IFERROR(RANK('Ref. Cuotas'!I1127,'Ref. Cuotas'!I:I,0)+COUNTIF('Ref. Cuotas'!$I$7:'Ref. Cuotas'!I1127,'Ref. Cuotas'!I1127)-1,"")</f>
        <v>1744</v>
      </c>
      <c r="AK1128" s="7">
        <f>IFERROR(RANK('Ref. Cuotas'!J1127,'Ref. Cuotas'!J:J,0)+COUNTIF('Ref. Cuotas'!$J$7:'Ref. Cuotas'!J1127,'Ref. Cuotas'!J1127)-1,"")</f>
        <v>1576</v>
      </c>
      <c r="AL1128" s="7">
        <f>IFERROR(RANK('Ref. Cuotas'!K1127,'Ref. Cuotas'!K:K,0)+COUNTIF('Ref. Cuotas'!$K$7:'Ref. Cuotas'!K1127,'Ref. Cuotas'!K1127)-1,"")</f>
        <v>1465</v>
      </c>
      <c r="AM1128" s="7">
        <f>IFERROR(RANK('Ref. Cuotas'!L1127,'Ref. Cuotas'!L:L,0)+COUNTIF('Ref. Cuotas'!$L$7:'Ref. Cuotas'!L1127,'Ref. Cuotas'!L1127)-1,"")</f>
        <v>2011</v>
      </c>
      <c r="AN1128" s="7">
        <f>IFERROR(RANK('Ref. Cuotas'!M1127,'Ref. Cuotas'!M:M,0)+COUNTIF('Ref. Cuotas'!$M$7:'Ref. Cuotas'!M1127,'Ref. Cuotas'!M1127)-1,"")</f>
        <v>92</v>
      </c>
      <c r="AO1128" s="7">
        <f>IFERROR(RANK('Ref. Cuotas'!H1127,'Ref. Cuotas'!H:H,1)+COUNTIF('Ref. Cuotas'!$H$7:'Ref. Cuotas'!H1127,'Ref. Cuotas'!H1127)-1,"")</f>
        <v>107</v>
      </c>
      <c r="AP1128" s="7">
        <f>IFERROR(RANK('Ref. Cuotas'!J1127,'Ref. Cuotas'!J:J,1)+COUNTIF('Ref. Cuotas'!$J$7:'Ref. Cuotas'!J1127,'Ref. Cuotas'!J1127)-1,"")</f>
        <v>751</v>
      </c>
      <c r="AQ1128" s="7">
        <f>IFERROR(RANK('Ref. Cuotas'!K1127,'Ref. Cuotas'!K:K,1)+COUNTIF('Ref. Cuotas'!$K$7:'Ref. Cuotas'!K1127,'Ref. Cuotas'!K1127)-1,"")</f>
        <v>1338</v>
      </c>
    </row>
    <row r="1129" spans="31:43" ht="17.25" customHeight="1" x14ac:dyDescent="0.3">
      <c r="AE1129" s="5" t="s">
        <v>1124</v>
      </c>
      <c r="AF1129" s="5" t="s">
        <v>4644</v>
      </c>
      <c r="AG1129" s="6" t="s">
        <v>4243</v>
      </c>
      <c r="AH1129" s="6" t="s">
        <v>4092</v>
      </c>
      <c r="AI1129" s="7">
        <f>IFERROR(RANK('Ref. Cuotas'!H1128,'Ref. Cuotas'!H:H,0)+COUNTIF('Ref. Cuotas'!$H$7:'Ref. Cuotas'!H1128,'Ref. Cuotas'!H1128)-1,"")</f>
        <v>2436</v>
      </c>
      <c r="AJ1129" s="7">
        <f>IFERROR(RANK('Ref. Cuotas'!I1128,'Ref. Cuotas'!I:I,0)+COUNTIF('Ref. Cuotas'!$I$7:'Ref. Cuotas'!I1128,'Ref. Cuotas'!I1128)-1,"")</f>
        <v>134</v>
      </c>
      <c r="AK1129" s="7">
        <f>IFERROR(RANK('Ref. Cuotas'!J1128,'Ref. Cuotas'!J:J,0)+COUNTIF('Ref. Cuotas'!$J$7:'Ref. Cuotas'!J1128,'Ref. Cuotas'!J1128)-1,"")</f>
        <v>235</v>
      </c>
      <c r="AL1129" s="7">
        <f>IFERROR(RANK('Ref. Cuotas'!K1128,'Ref. Cuotas'!K:K,0)+COUNTIF('Ref. Cuotas'!$K$7:'Ref. Cuotas'!K1128,'Ref. Cuotas'!K1128)-1,"")</f>
        <v>333</v>
      </c>
      <c r="AM1129" s="7">
        <f>IFERROR(RANK('Ref. Cuotas'!L1128,'Ref. Cuotas'!L:L,0)+COUNTIF('Ref. Cuotas'!$L$7:'Ref. Cuotas'!L1128,'Ref. Cuotas'!L1128)-1,"")</f>
        <v>533</v>
      </c>
      <c r="AN1129" s="7">
        <f>IFERROR(RANK('Ref. Cuotas'!M1128,'Ref. Cuotas'!M:M,0)+COUNTIF('Ref. Cuotas'!$M$7:'Ref. Cuotas'!M1128,'Ref. Cuotas'!M1128)-1,"")</f>
        <v>440</v>
      </c>
      <c r="AO1129" s="7">
        <f>IFERROR(RANK('Ref. Cuotas'!H1128,'Ref. Cuotas'!H:H,1)+COUNTIF('Ref. Cuotas'!$H$7:'Ref. Cuotas'!H1128,'Ref. Cuotas'!H1128)-1,"")</f>
        <v>367</v>
      </c>
      <c r="AP1129" s="7">
        <f>IFERROR(RANK('Ref. Cuotas'!J1128,'Ref. Cuotas'!J:J,1)+COUNTIF('Ref. Cuotas'!$J$7:'Ref. Cuotas'!J1128,'Ref. Cuotas'!J1128)-1,"")</f>
        <v>2568</v>
      </c>
      <c r="AQ1129" s="7">
        <f>IFERROR(RANK('Ref. Cuotas'!K1128,'Ref. Cuotas'!K:K,1)+COUNTIF('Ref. Cuotas'!$K$7:'Ref. Cuotas'!K1128,'Ref. Cuotas'!K1128)-1,"")</f>
        <v>2470</v>
      </c>
    </row>
    <row r="1130" spans="31:43" ht="17.25" customHeight="1" x14ac:dyDescent="0.3">
      <c r="AE1130" s="5" t="s">
        <v>1125</v>
      </c>
      <c r="AF1130" s="5" t="s">
        <v>4645</v>
      </c>
      <c r="AG1130" s="6" t="s">
        <v>4243</v>
      </c>
      <c r="AH1130" s="6" t="s">
        <v>4167</v>
      </c>
      <c r="AI1130" s="7">
        <f>IFERROR(RANK('Ref. Cuotas'!H1129,'Ref. Cuotas'!H:H,0)+COUNTIF('Ref. Cuotas'!$H$7:'Ref. Cuotas'!H1129,'Ref. Cuotas'!H1129)-1,"")</f>
        <v>2537</v>
      </c>
      <c r="AJ1130" s="7">
        <f>IFERROR(RANK('Ref. Cuotas'!I1129,'Ref. Cuotas'!I:I,0)+COUNTIF('Ref. Cuotas'!$I$7:'Ref. Cuotas'!I1129,'Ref. Cuotas'!I1129)-1,"")</f>
        <v>1745</v>
      </c>
      <c r="AK1130" s="7">
        <f>IFERROR(RANK('Ref. Cuotas'!J1129,'Ref. Cuotas'!J:J,0)+COUNTIF('Ref. Cuotas'!$J$7:'Ref. Cuotas'!J1129,'Ref. Cuotas'!J1129)-1,"")</f>
        <v>1577</v>
      </c>
      <c r="AL1130" s="7">
        <f>IFERROR(RANK('Ref. Cuotas'!K1129,'Ref. Cuotas'!K:K,0)+COUNTIF('Ref. Cuotas'!$K$7:'Ref. Cuotas'!K1129,'Ref. Cuotas'!K1129)-1,"")</f>
        <v>2018</v>
      </c>
      <c r="AM1130" s="7">
        <f>IFERROR(RANK('Ref. Cuotas'!L1129,'Ref. Cuotas'!L:L,0)+COUNTIF('Ref. Cuotas'!$L$7:'Ref. Cuotas'!L1129,'Ref. Cuotas'!L1129)-1,"")</f>
        <v>1550</v>
      </c>
      <c r="AN1130" s="7">
        <f>IFERROR(RANK('Ref. Cuotas'!M1129,'Ref. Cuotas'!M:M,0)+COUNTIF('Ref. Cuotas'!$M$7:'Ref. Cuotas'!M1129,'Ref. Cuotas'!M1129)-1,"")</f>
        <v>1738</v>
      </c>
      <c r="AO1130" s="7">
        <f>IFERROR(RANK('Ref. Cuotas'!H1129,'Ref. Cuotas'!H:H,1)+COUNTIF('Ref. Cuotas'!$H$7:'Ref. Cuotas'!H1129,'Ref. Cuotas'!H1129)-1,"")</f>
        <v>266</v>
      </c>
      <c r="AP1130" s="7">
        <f>IFERROR(RANK('Ref. Cuotas'!J1129,'Ref. Cuotas'!J:J,1)+COUNTIF('Ref. Cuotas'!$J$7:'Ref. Cuotas'!J1129,'Ref. Cuotas'!J1129)-1,"")</f>
        <v>752</v>
      </c>
      <c r="AQ1130" s="7">
        <f>IFERROR(RANK('Ref. Cuotas'!K1129,'Ref. Cuotas'!K:K,1)+COUNTIF('Ref. Cuotas'!$K$7:'Ref. Cuotas'!K1129,'Ref. Cuotas'!K1129)-1,"")</f>
        <v>785</v>
      </c>
    </row>
    <row r="1131" spans="31:43" ht="17.25" customHeight="1" x14ac:dyDescent="0.3">
      <c r="AE1131" s="5" t="s">
        <v>1126</v>
      </c>
      <c r="AF1131" s="5" t="s">
        <v>4646</v>
      </c>
      <c r="AG1131" s="6" t="s">
        <v>4243</v>
      </c>
      <c r="AH1131" s="6" t="s">
        <v>4189</v>
      </c>
      <c r="AI1131" s="7">
        <f>IFERROR(RANK('Ref. Cuotas'!H1130,'Ref. Cuotas'!H:H,0)+COUNTIF('Ref. Cuotas'!$H$7:'Ref. Cuotas'!H1130,'Ref. Cuotas'!H1130)-1,"")</f>
        <v>2599</v>
      </c>
      <c r="AJ1131" s="7">
        <f>IFERROR(RANK('Ref. Cuotas'!I1130,'Ref. Cuotas'!I:I,0)+COUNTIF('Ref. Cuotas'!$I$7:'Ref. Cuotas'!I1130,'Ref. Cuotas'!I1130)-1,"")</f>
        <v>1746</v>
      </c>
      <c r="AK1131" s="7">
        <f>IFERROR(RANK('Ref. Cuotas'!J1130,'Ref. Cuotas'!J:J,0)+COUNTIF('Ref. Cuotas'!$J$7:'Ref. Cuotas'!J1130,'Ref. Cuotas'!J1130)-1,"")</f>
        <v>1578</v>
      </c>
      <c r="AL1131" s="7">
        <f>IFERROR(RANK('Ref. Cuotas'!K1130,'Ref. Cuotas'!K:K,0)+COUNTIF('Ref. Cuotas'!$K$7:'Ref. Cuotas'!K1130,'Ref. Cuotas'!K1130)-1,"")</f>
        <v>1938</v>
      </c>
      <c r="AM1131" s="7">
        <f>IFERROR(RANK('Ref. Cuotas'!L1130,'Ref. Cuotas'!L:L,0)+COUNTIF('Ref. Cuotas'!$L$7:'Ref. Cuotas'!L1130,'Ref. Cuotas'!L1130)-1,"")</f>
        <v>2357</v>
      </c>
      <c r="AN1131" s="7">
        <f>IFERROR(RANK('Ref. Cuotas'!M1130,'Ref. Cuotas'!M:M,0)+COUNTIF('Ref. Cuotas'!$M$7:'Ref. Cuotas'!M1130,'Ref. Cuotas'!M1130)-1,"")</f>
        <v>441</v>
      </c>
      <c r="AO1131" s="7">
        <f>IFERROR(RANK('Ref. Cuotas'!H1130,'Ref. Cuotas'!H:H,1)+COUNTIF('Ref. Cuotas'!$H$7:'Ref. Cuotas'!H1130,'Ref. Cuotas'!H1130)-1,"")</f>
        <v>204</v>
      </c>
      <c r="AP1131" s="7">
        <f>IFERROR(RANK('Ref. Cuotas'!J1130,'Ref. Cuotas'!J:J,1)+COUNTIF('Ref. Cuotas'!$J$7:'Ref. Cuotas'!J1130,'Ref. Cuotas'!J1130)-1,"")</f>
        <v>753</v>
      </c>
      <c r="AQ1131" s="7">
        <f>IFERROR(RANK('Ref. Cuotas'!K1130,'Ref. Cuotas'!K:K,1)+COUNTIF('Ref. Cuotas'!$K$7:'Ref. Cuotas'!K1130,'Ref. Cuotas'!K1130)-1,"")</f>
        <v>865</v>
      </c>
    </row>
    <row r="1132" spans="31:43" ht="17.25" customHeight="1" x14ac:dyDescent="0.3">
      <c r="AE1132" s="5" t="s">
        <v>1127</v>
      </c>
      <c r="AF1132" s="5" t="s">
        <v>4647</v>
      </c>
      <c r="AG1132" s="6" t="s">
        <v>4243</v>
      </c>
      <c r="AH1132" s="6" t="s">
        <v>4094</v>
      </c>
      <c r="AI1132" s="7">
        <f>IFERROR(RANK('Ref. Cuotas'!H1131,'Ref. Cuotas'!H:H,0)+COUNTIF('Ref. Cuotas'!$H$7:'Ref. Cuotas'!H1131,'Ref. Cuotas'!H1131)-1,"")</f>
        <v>54</v>
      </c>
      <c r="AJ1132" s="7">
        <f>IFERROR(RANK('Ref. Cuotas'!I1131,'Ref. Cuotas'!I:I,0)+COUNTIF('Ref. Cuotas'!$I$7:'Ref. Cuotas'!I1131,'Ref. Cuotas'!I1131)-1,"")</f>
        <v>1747</v>
      </c>
      <c r="AK1132" s="7">
        <f>IFERROR(RANK('Ref. Cuotas'!J1131,'Ref. Cuotas'!J:J,0)+COUNTIF('Ref. Cuotas'!$J$7:'Ref. Cuotas'!J1131,'Ref. Cuotas'!J1131)-1,"")</f>
        <v>625</v>
      </c>
      <c r="AL1132" s="7">
        <f>IFERROR(RANK('Ref. Cuotas'!K1131,'Ref. Cuotas'!K:K,0)+COUNTIF('Ref. Cuotas'!$K$7:'Ref. Cuotas'!K1131,'Ref. Cuotas'!K1131)-1,"")</f>
        <v>530</v>
      </c>
      <c r="AM1132" s="7">
        <f>IFERROR(RANK('Ref. Cuotas'!L1131,'Ref. Cuotas'!L:L,0)+COUNTIF('Ref. Cuotas'!$L$7:'Ref. Cuotas'!L1131,'Ref. Cuotas'!L1131)-1,"")</f>
        <v>1198</v>
      </c>
      <c r="AN1132" s="7">
        <f>IFERROR(RANK('Ref. Cuotas'!M1131,'Ref. Cuotas'!M:M,0)+COUNTIF('Ref. Cuotas'!$M$7:'Ref. Cuotas'!M1131,'Ref. Cuotas'!M1131)-1,"")</f>
        <v>442</v>
      </c>
      <c r="AO1132" s="7">
        <f>IFERROR(RANK('Ref. Cuotas'!H1131,'Ref. Cuotas'!H:H,1)+COUNTIF('Ref. Cuotas'!$H$7:'Ref. Cuotas'!H1131,'Ref. Cuotas'!H1131)-1,"")</f>
        <v>2749</v>
      </c>
      <c r="AP1132" s="7">
        <f>IFERROR(RANK('Ref. Cuotas'!J1131,'Ref. Cuotas'!J:J,1)+COUNTIF('Ref. Cuotas'!$J$7:'Ref. Cuotas'!J1131,'Ref. Cuotas'!J1131)-1,"")</f>
        <v>2178</v>
      </c>
      <c r="AQ1132" s="7">
        <f>IFERROR(RANK('Ref. Cuotas'!K1131,'Ref. Cuotas'!K:K,1)+COUNTIF('Ref. Cuotas'!$K$7:'Ref. Cuotas'!K1131,'Ref. Cuotas'!K1131)-1,"")</f>
        <v>2273</v>
      </c>
    </row>
    <row r="1133" spans="31:43" ht="17.25" customHeight="1" x14ac:dyDescent="0.3">
      <c r="AE1133" s="5" t="s">
        <v>1128</v>
      </c>
      <c r="AF1133" s="5" t="s">
        <v>4648</v>
      </c>
      <c r="AG1133" s="6" t="s">
        <v>4243</v>
      </c>
      <c r="AH1133" s="6" t="s">
        <v>4095</v>
      </c>
      <c r="AI1133" s="7">
        <f>IFERROR(RANK('Ref. Cuotas'!H1132,'Ref. Cuotas'!H:H,0)+COUNTIF('Ref. Cuotas'!$H$7:'Ref. Cuotas'!H1132,'Ref. Cuotas'!H1132)-1,"")</f>
        <v>2432</v>
      </c>
      <c r="AJ1133" s="7">
        <f>IFERROR(RANK('Ref. Cuotas'!I1132,'Ref. Cuotas'!I:I,0)+COUNTIF('Ref. Cuotas'!$I$7:'Ref. Cuotas'!I1132,'Ref. Cuotas'!I1132)-1,"")</f>
        <v>1748</v>
      </c>
      <c r="AK1133" s="7">
        <f>IFERROR(RANK('Ref. Cuotas'!J1132,'Ref. Cuotas'!J:J,0)+COUNTIF('Ref. Cuotas'!$J$7:'Ref. Cuotas'!J1132,'Ref. Cuotas'!J1132)-1,"")</f>
        <v>1579</v>
      </c>
      <c r="AL1133" s="7">
        <f>IFERROR(RANK('Ref. Cuotas'!K1132,'Ref. Cuotas'!K:K,0)+COUNTIF('Ref. Cuotas'!$K$7:'Ref. Cuotas'!K1132,'Ref. Cuotas'!K1132)-1,"")</f>
        <v>557</v>
      </c>
      <c r="AM1133" s="7">
        <f>IFERROR(RANK('Ref. Cuotas'!L1132,'Ref. Cuotas'!L:L,0)+COUNTIF('Ref. Cuotas'!$L$7:'Ref. Cuotas'!L1132,'Ref. Cuotas'!L1132)-1,"")</f>
        <v>1654</v>
      </c>
      <c r="AN1133" s="7">
        <f>IFERROR(RANK('Ref. Cuotas'!M1132,'Ref. Cuotas'!M:M,0)+COUNTIF('Ref. Cuotas'!$M$7:'Ref. Cuotas'!M1132,'Ref. Cuotas'!M1132)-1,"")</f>
        <v>1739</v>
      </c>
      <c r="AO1133" s="7">
        <f>IFERROR(RANK('Ref. Cuotas'!H1132,'Ref. Cuotas'!H:H,1)+COUNTIF('Ref. Cuotas'!$H$7:'Ref. Cuotas'!H1132,'Ref. Cuotas'!H1132)-1,"")</f>
        <v>371</v>
      </c>
      <c r="AP1133" s="7">
        <f>IFERROR(RANK('Ref. Cuotas'!J1132,'Ref. Cuotas'!J:J,1)+COUNTIF('Ref. Cuotas'!$J$7:'Ref. Cuotas'!J1132,'Ref. Cuotas'!J1132)-1,"")</f>
        <v>754</v>
      </c>
      <c r="AQ1133" s="7">
        <f>IFERROR(RANK('Ref. Cuotas'!K1132,'Ref. Cuotas'!K:K,1)+COUNTIF('Ref. Cuotas'!$K$7:'Ref. Cuotas'!K1132,'Ref. Cuotas'!K1132)-1,"")</f>
        <v>2246</v>
      </c>
    </row>
    <row r="1134" spans="31:43" ht="17.25" customHeight="1" x14ac:dyDescent="0.3">
      <c r="AE1134" s="5" t="s">
        <v>1129</v>
      </c>
      <c r="AF1134" s="5" t="s">
        <v>4649</v>
      </c>
      <c r="AG1134" s="6" t="s">
        <v>4243</v>
      </c>
      <c r="AH1134" s="6" t="s">
        <v>4190</v>
      </c>
      <c r="AI1134" s="7">
        <f>IFERROR(RANK('Ref. Cuotas'!H1133,'Ref. Cuotas'!H:H,0)+COUNTIF('Ref. Cuotas'!$H$7:'Ref. Cuotas'!H1133,'Ref. Cuotas'!H1133)-1,"")</f>
        <v>2587</v>
      </c>
      <c r="AJ1134" s="7">
        <f>IFERROR(RANK('Ref. Cuotas'!I1133,'Ref. Cuotas'!I:I,0)+COUNTIF('Ref. Cuotas'!$I$7:'Ref. Cuotas'!I1133,'Ref. Cuotas'!I1133)-1,"")</f>
        <v>1749</v>
      </c>
      <c r="AK1134" s="7">
        <f>IFERROR(RANK('Ref. Cuotas'!J1133,'Ref. Cuotas'!J:J,0)+COUNTIF('Ref. Cuotas'!$J$7:'Ref. Cuotas'!J1133,'Ref. Cuotas'!J1133)-1,"")</f>
        <v>1580</v>
      </c>
      <c r="AL1134" s="7">
        <f>IFERROR(RANK('Ref. Cuotas'!K1133,'Ref. Cuotas'!K:K,0)+COUNTIF('Ref. Cuotas'!$K$7:'Ref. Cuotas'!K1133,'Ref. Cuotas'!K1133)-1,"")</f>
        <v>1443</v>
      </c>
      <c r="AM1134" s="7">
        <f>IFERROR(RANK('Ref. Cuotas'!L1133,'Ref. Cuotas'!L:L,0)+COUNTIF('Ref. Cuotas'!$L$7:'Ref. Cuotas'!L1133,'Ref. Cuotas'!L1133)-1,"")</f>
        <v>2116</v>
      </c>
      <c r="AN1134" s="7">
        <f>IFERROR(RANK('Ref. Cuotas'!M1133,'Ref. Cuotas'!M:M,0)+COUNTIF('Ref. Cuotas'!$M$7:'Ref. Cuotas'!M1133,'Ref. Cuotas'!M1133)-1,"")</f>
        <v>443</v>
      </c>
      <c r="AO1134" s="7">
        <f>IFERROR(RANK('Ref. Cuotas'!H1133,'Ref. Cuotas'!H:H,1)+COUNTIF('Ref. Cuotas'!$H$7:'Ref. Cuotas'!H1133,'Ref. Cuotas'!H1133)-1,"")</f>
        <v>216</v>
      </c>
      <c r="AP1134" s="7">
        <f>IFERROR(RANK('Ref. Cuotas'!J1133,'Ref. Cuotas'!J:J,1)+COUNTIF('Ref. Cuotas'!$J$7:'Ref. Cuotas'!J1133,'Ref. Cuotas'!J1133)-1,"")</f>
        <v>755</v>
      </c>
      <c r="AQ1134" s="7">
        <f>IFERROR(RANK('Ref. Cuotas'!K1133,'Ref. Cuotas'!K:K,1)+COUNTIF('Ref. Cuotas'!$K$7:'Ref. Cuotas'!K1133,'Ref. Cuotas'!K1133)-1,"")</f>
        <v>1360</v>
      </c>
    </row>
    <row r="1135" spans="31:43" ht="17.25" customHeight="1" x14ac:dyDescent="0.3">
      <c r="AE1135" s="5" t="s">
        <v>1130</v>
      </c>
      <c r="AF1135" s="5" t="s">
        <v>4650</v>
      </c>
      <c r="AG1135" s="6" t="s">
        <v>4244</v>
      </c>
      <c r="AH1135" s="6" t="s">
        <v>4092</v>
      </c>
      <c r="AI1135" s="7">
        <f>IFERROR(RANK('Ref. Cuotas'!H1134,'Ref. Cuotas'!H:H,0)+COUNTIF('Ref. Cuotas'!$H$7:'Ref. Cuotas'!H1134,'Ref. Cuotas'!H1134)-1,"")</f>
        <v>1574</v>
      </c>
      <c r="AJ1135" s="7">
        <f>IFERROR(RANK('Ref. Cuotas'!I1134,'Ref. Cuotas'!I:I,0)+COUNTIF('Ref. Cuotas'!$I$7:'Ref. Cuotas'!I1134,'Ref. Cuotas'!I1134)-1,"")</f>
        <v>653</v>
      </c>
      <c r="AK1135" s="7">
        <f>IFERROR(RANK('Ref. Cuotas'!J1134,'Ref. Cuotas'!J:J,0)+COUNTIF('Ref. Cuotas'!$J$7:'Ref. Cuotas'!J1134,'Ref. Cuotas'!J1134)-1,"")</f>
        <v>267</v>
      </c>
      <c r="AL1135" s="7">
        <f>IFERROR(RANK('Ref. Cuotas'!K1134,'Ref. Cuotas'!K:K,0)+COUNTIF('Ref. Cuotas'!$K$7:'Ref. Cuotas'!K1134,'Ref. Cuotas'!K1134)-1,"")</f>
        <v>821</v>
      </c>
      <c r="AM1135" s="7">
        <f>IFERROR(RANK('Ref. Cuotas'!L1134,'Ref. Cuotas'!L:L,0)+COUNTIF('Ref. Cuotas'!$L$7:'Ref. Cuotas'!L1134,'Ref. Cuotas'!L1134)-1,"")</f>
        <v>503</v>
      </c>
      <c r="AN1135" s="7">
        <f>IFERROR(RANK('Ref. Cuotas'!M1134,'Ref. Cuotas'!M:M,0)+COUNTIF('Ref. Cuotas'!$M$7:'Ref. Cuotas'!M1134,'Ref. Cuotas'!M1134)-1,"")</f>
        <v>444</v>
      </c>
      <c r="AO1135" s="7">
        <f>IFERROR(RANK('Ref. Cuotas'!H1134,'Ref. Cuotas'!H:H,1)+COUNTIF('Ref. Cuotas'!$H$7:'Ref. Cuotas'!H1134,'Ref. Cuotas'!H1134)-1,"")</f>
        <v>1229</v>
      </c>
      <c r="AP1135" s="7">
        <f>IFERROR(RANK('Ref. Cuotas'!J1134,'Ref. Cuotas'!J:J,1)+COUNTIF('Ref. Cuotas'!$J$7:'Ref. Cuotas'!J1134,'Ref. Cuotas'!J1134)-1,"")</f>
        <v>2536</v>
      </c>
      <c r="AQ1135" s="7">
        <f>IFERROR(RANK('Ref. Cuotas'!K1134,'Ref. Cuotas'!K:K,1)+COUNTIF('Ref. Cuotas'!$K$7:'Ref. Cuotas'!K1134,'Ref. Cuotas'!K1134)-1,"")</f>
        <v>1982</v>
      </c>
    </row>
    <row r="1136" spans="31:43" ht="17.25" customHeight="1" x14ac:dyDescent="0.3">
      <c r="AE1136" s="5" t="s">
        <v>1131</v>
      </c>
      <c r="AF1136" s="5" t="s">
        <v>4651</v>
      </c>
      <c r="AG1136" s="6" t="s">
        <v>4244</v>
      </c>
      <c r="AH1136" s="6" t="s">
        <v>4188</v>
      </c>
      <c r="AI1136" s="7">
        <f>IFERROR(RANK('Ref. Cuotas'!H1135,'Ref. Cuotas'!H:H,0)+COUNTIF('Ref. Cuotas'!$H$7:'Ref. Cuotas'!H1135,'Ref. Cuotas'!H1135)-1,"")</f>
        <v>1203</v>
      </c>
      <c r="AJ1136" s="7">
        <f>IFERROR(RANK('Ref. Cuotas'!I1135,'Ref. Cuotas'!I:I,0)+COUNTIF('Ref. Cuotas'!$I$7:'Ref. Cuotas'!I1135,'Ref. Cuotas'!I1135)-1,"")</f>
        <v>1750</v>
      </c>
      <c r="AK1136" s="7">
        <f>IFERROR(RANK('Ref. Cuotas'!J1135,'Ref. Cuotas'!J:J,0)+COUNTIF('Ref. Cuotas'!$J$7:'Ref. Cuotas'!J1135,'Ref. Cuotas'!J1135)-1,"")</f>
        <v>1581</v>
      </c>
      <c r="AL1136" s="7">
        <f>IFERROR(RANK('Ref. Cuotas'!K1135,'Ref. Cuotas'!K:K,0)+COUNTIF('Ref. Cuotas'!$K$7:'Ref. Cuotas'!K1135,'Ref. Cuotas'!K1135)-1,"")</f>
        <v>1368</v>
      </c>
      <c r="AM1136" s="7">
        <f>IFERROR(RANK('Ref. Cuotas'!L1135,'Ref. Cuotas'!L:L,0)+COUNTIF('Ref. Cuotas'!$L$7:'Ref. Cuotas'!L1135,'Ref. Cuotas'!L1135)-1,"")</f>
        <v>806</v>
      </c>
      <c r="AN1136" s="7">
        <f>IFERROR(RANK('Ref. Cuotas'!M1135,'Ref. Cuotas'!M:M,0)+COUNTIF('Ref. Cuotas'!$M$7:'Ref. Cuotas'!M1135,'Ref. Cuotas'!M1135)-1,"")</f>
        <v>1740</v>
      </c>
      <c r="AO1136" s="7">
        <f>IFERROR(RANK('Ref. Cuotas'!H1135,'Ref. Cuotas'!H:H,1)+COUNTIF('Ref. Cuotas'!$H$7:'Ref. Cuotas'!H1135,'Ref. Cuotas'!H1135)-1,"")</f>
        <v>1600</v>
      </c>
      <c r="AP1136" s="7">
        <f>IFERROR(RANK('Ref. Cuotas'!J1135,'Ref. Cuotas'!J:J,1)+COUNTIF('Ref. Cuotas'!$J$7:'Ref. Cuotas'!J1135,'Ref. Cuotas'!J1135)-1,"")</f>
        <v>756</v>
      </c>
      <c r="AQ1136" s="7">
        <f>IFERROR(RANK('Ref. Cuotas'!K1135,'Ref. Cuotas'!K:K,1)+COUNTIF('Ref. Cuotas'!$K$7:'Ref. Cuotas'!K1135,'Ref. Cuotas'!K1135)-1,"")</f>
        <v>1435</v>
      </c>
    </row>
    <row r="1137" spans="31:43" ht="17.25" customHeight="1" x14ac:dyDescent="0.3">
      <c r="AE1137" s="5" t="s">
        <v>1132</v>
      </c>
      <c r="AF1137" s="5" t="s">
        <v>4652</v>
      </c>
      <c r="AG1137" s="6" t="s">
        <v>4244</v>
      </c>
      <c r="AH1137" s="6" t="s">
        <v>4189</v>
      </c>
      <c r="AI1137" s="7">
        <f>IFERROR(RANK('Ref. Cuotas'!H1136,'Ref. Cuotas'!H:H,0)+COUNTIF('Ref. Cuotas'!$H$7:'Ref. Cuotas'!H1136,'Ref. Cuotas'!H1136)-1,"")</f>
        <v>1508</v>
      </c>
      <c r="AJ1137" s="7">
        <f>IFERROR(RANK('Ref. Cuotas'!I1136,'Ref. Cuotas'!I:I,0)+COUNTIF('Ref. Cuotas'!$I$7:'Ref. Cuotas'!I1136,'Ref. Cuotas'!I1136)-1,"")</f>
        <v>1751</v>
      </c>
      <c r="AK1137" s="7">
        <f>IFERROR(RANK('Ref. Cuotas'!J1136,'Ref. Cuotas'!J:J,0)+COUNTIF('Ref. Cuotas'!$J$7:'Ref. Cuotas'!J1136,'Ref. Cuotas'!J1136)-1,"")</f>
        <v>1582</v>
      </c>
      <c r="AL1137" s="7">
        <f>IFERROR(RANK('Ref. Cuotas'!K1136,'Ref. Cuotas'!K:K,0)+COUNTIF('Ref. Cuotas'!$K$7:'Ref. Cuotas'!K1136,'Ref. Cuotas'!K1136)-1,"")</f>
        <v>635</v>
      </c>
      <c r="AM1137" s="7">
        <f>IFERROR(RANK('Ref. Cuotas'!L1136,'Ref. Cuotas'!L:L,0)+COUNTIF('Ref. Cuotas'!$L$7:'Ref. Cuotas'!L1136,'Ref. Cuotas'!L1136)-1,"")</f>
        <v>2358</v>
      </c>
      <c r="AN1137" s="7">
        <f>IFERROR(RANK('Ref. Cuotas'!M1136,'Ref. Cuotas'!M:M,0)+COUNTIF('Ref. Cuotas'!$M$7:'Ref. Cuotas'!M1136,'Ref. Cuotas'!M1136)-1,"")</f>
        <v>445</v>
      </c>
      <c r="AO1137" s="7">
        <f>IFERROR(RANK('Ref. Cuotas'!H1136,'Ref. Cuotas'!H:H,1)+COUNTIF('Ref. Cuotas'!$H$7:'Ref. Cuotas'!H1136,'Ref. Cuotas'!H1136)-1,"")</f>
        <v>1295</v>
      </c>
      <c r="AP1137" s="7">
        <f>IFERROR(RANK('Ref. Cuotas'!J1136,'Ref. Cuotas'!J:J,1)+COUNTIF('Ref. Cuotas'!$J$7:'Ref. Cuotas'!J1136,'Ref. Cuotas'!J1136)-1,"")</f>
        <v>757</v>
      </c>
      <c r="AQ1137" s="7">
        <f>IFERROR(RANK('Ref. Cuotas'!K1136,'Ref. Cuotas'!K:K,1)+COUNTIF('Ref. Cuotas'!$K$7:'Ref. Cuotas'!K1136,'Ref. Cuotas'!K1136)-1,"")</f>
        <v>2168</v>
      </c>
    </row>
    <row r="1138" spans="31:43" ht="17.25" customHeight="1" x14ac:dyDescent="0.3">
      <c r="AE1138" s="5" t="s">
        <v>1133</v>
      </c>
      <c r="AF1138" s="5" t="s">
        <v>4653</v>
      </c>
      <c r="AG1138" s="6" t="s">
        <v>4244</v>
      </c>
      <c r="AH1138" s="6" t="s">
        <v>4094</v>
      </c>
      <c r="AI1138" s="7">
        <f>IFERROR(RANK('Ref. Cuotas'!H1137,'Ref. Cuotas'!H:H,0)+COUNTIF('Ref. Cuotas'!$H$7:'Ref. Cuotas'!H1137,'Ref. Cuotas'!H1137)-1,"")</f>
        <v>934</v>
      </c>
      <c r="AJ1138" s="7">
        <f>IFERROR(RANK('Ref. Cuotas'!I1137,'Ref. Cuotas'!I:I,0)+COUNTIF('Ref. Cuotas'!$I$7:'Ref. Cuotas'!I1137,'Ref. Cuotas'!I1137)-1,"")</f>
        <v>1752</v>
      </c>
      <c r="AK1138" s="7">
        <f>IFERROR(RANK('Ref. Cuotas'!J1137,'Ref. Cuotas'!J:J,0)+COUNTIF('Ref. Cuotas'!$J$7:'Ref. Cuotas'!J1137,'Ref. Cuotas'!J1137)-1,"")</f>
        <v>1583</v>
      </c>
      <c r="AL1138" s="7">
        <f>IFERROR(RANK('Ref. Cuotas'!K1137,'Ref. Cuotas'!K:K,0)+COUNTIF('Ref. Cuotas'!$K$7:'Ref. Cuotas'!K1137,'Ref. Cuotas'!K1137)-1,"")</f>
        <v>2105</v>
      </c>
      <c r="AM1138" s="7">
        <f>IFERROR(RANK('Ref. Cuotas'!L1137,'Ref. Cuotas'!L:L,0)+COUNTIF('Ref. Cuotas'!$L$7:'Ref. Cuotas'!L1137,'Ref. Cuotas'!L1137)-1,"")</f>
        <v>1930</v>
      </c>
      <c r="AN1138" s="7">
        <f>IFERROR(RANK('Ref. Cuotas'!M1137,'Ref. Cuotas'!M:M,0)+COUNTIF('Ref. Cuotas'!$M$7:'Ref. Cuotas'!M1137,'Ref. Cuotas'!M1137)-1,"")</f>
        <v>446</v>
      </c>
      <c r="AO1138" s="7">
        <f>IFERROR(RANK('Ref. Cuotas'!H1137,'Ref. Cuotas'!H:H,1)+COUNTIF('Ref. Cuotas'!$H$7:'Ref. Cuotas'!H1137,'Ref. Cuotas'!H1137)-1,"")</f>
        <v>1869</v>
      </c>
      <c r="AP1138" s="7">
        <f>IFERROR(RANK('Ref. Cuotas'!J1137,'Ref. Cuotas'!J:J,1)+COUNTIF('Ref. Cuotas'!$J$7:'Ref. Cuotas'!J1137,'Ref. Cuotas'!J1137)-1,"")</f>
        <v>758</v>
      </c>
      <c r="AQ1138" s="7">
        <f>IFERROR(RANK('Ref. Cuotas'!K1137,'Ref. Cuotas'!K:K,1)+COUNTIF('Ref. Cuotas'!$K$7:'Ref. Cuotas'!K1137,'Ref. Cuotas'!K1137)-1,"")</f>
        <v>698</v>
      </c>
    </row>
    <row r="1139" spans="31:43" ht="17.25" customHeight="1" x14ac:dyDescent="0.3">
      <c r="AE1139" s="5" t="s">
        <v>1134</v>
      </c>
      <c r="AF1139" s="5" t="s">
        <v>4654</v>
      </c>
      <c r="AG1139" s="6" t="s">
        <v>4244</v>
      </c>
      <c r="AH1139" s="6" t="s">
        <v>4190</v>
      </c>
      <c r="AI1139" s="7">
        <f>IFERROR(RANK('Ref. Cuotas'!H1138,'Ref. Cuotas'!H:H,0)+COUNTIF('Ref. Cuotas'!$H$7:'Ref. Cuotas'!H1138,'Ref. Cuotas'!H1138)-1,"")</f>
        <v>1298</v>
      </c>
      <c r="AJ1139" s="7">
        <f>IFERROR(RANK('Ref. Cuotas'!I1138,'Ref. Cuotas'!I:I,0)+COUNTIF('Ref. Cuotas'!$I$7:'Ref. Cuotas'!I1138,'Ref. Cuotas'!I1138)-1,"")</f>
        <v>393</v>
      </c>
      <c r="AK1139" s="7">
        <f>IFERROR(RANK('Ref. Cuotas'!J1138,'Ref. Cuotas'!J:J,0)+COUNTIF('Ref. Cuotas'!$J$7:'Ref. Cuotas'!J1138,'Ref. Cuotas'!J1138)-1,"")</f>
        <v>1584</v>
      </c>
      <c r="AL1139" s="7">
        <f>IFERROR(RANK('Ref. Cuotas'!K1138,'Ref. Cuotas'!K:K,0)+COUNTIF('Ref. Cuotas'!$K$7:'Ref. Cuotas'!K1138,'Ref. Cuotas'!K1138)-1,"")</f>
        <v>1253</v>
      </c>
      <c r="AM1139" s="7">
        <f>IFERROR(RANK('Ref. Cuotas'!L1138,'Ref. Cuotas'!L:L,0)+COUNTIF('Ref. Cuotas'!$L$7:'Ref. Cuotas'!L1138,'Ref. Cuotas'!L1138)-1,"")</f>
        <v>1931</v>
      </c>
      <c r="AN1139" s="7">
        <f>IFERROR(RANK('Ref. Cuotas'!M1138,'Ref. Cuotas'!M:M,0)+COUNTIF('Ref. Cuotas'!$M$7:'Ref. Cuotas'!M1138,'Ref. Cuotas'!M1138)-1,"")</f>
        <v>59</v>
      </c>
      <c r="AO1139" s="7">
        <f>IFERROR(RANK('Ref. Cuotas'!H1138,'Ref. Cuotas'!H:H,1)+COUNTIF('Ref. Cuotas'!$H$7:'Ref. Cuotas'!H1138,'Ref. Cuotas'!H1138)-1,"")</f>
        <v>1505</v>
      </c>
      <c r="AP1139" s="7">
        <f>IFERROR(RANK('Ref. Cuotas'!J1138,'Ref. Cuotas'!J:J,1)+COUNTIF('Ref. Cuotas'!$J$7:'Ref. Cuotas'!J1138,'Ref. Cuotas'!J1138)-1,"")</f>
        <v>759</v>
      </c>
      <c r="AQ1139" s="7">
        <f>IFERROR(RANK('Ref. Cuotas'!K1138,'Ref. Cuotas'!K:K,1)+COUNTIF('Ref. Cuotas'!$K$7:'Ref. Cuotas'!K1138,'Ref. Cuotas'!K1138)-1,"")</f>
        <v>1550</v>
      </c>
    </row>
    <row r="1140" spans="31:43" ht="17.25" customHeight="1" x14ac:dyDescent="0.3">
      <c r="AE1140" s="5" t="s">
        <v>1135</v>
      </c>
      <c r="AF1140" s="5" t="s">
        <v>4655</v>
      </c>
      <c r="AG1140" s="6" t="s">
        <v>4245</v>
      </c>
      <c r="AH1140" s="6" t="s">
        <v>4092</v>
      </c>
      <c r="AI1140" s="7">
        <f>IFERROR(RANK('Ref. Cuotas'!H1139,'Ref. Cuotas'!H:H,0)+COUNTIF('Ref. Cuotas'!$H$7:'Ref. Cuotas'!H1139,'Ref. Cuotas'!H1139)-1,"")</f>
        <v>935</v>
      </c>
      <c r="AJ1140" s="7">
        <f>IFERROR(RANK('Ref. Cuotas'!I1139,'Ref. Cuotas'!I:I,0)+COUNTIF('Ref. Cuotas'!$I$7:'Ref. Cuotas'!I1139,'Ref. Cuotas'!I1139)-1,"")</f>
        <v>488</v>
      </c>
      <c r="AK1140" s="7">
        <f>IFERROR(RANK('Ref. Cuotas'!J1139,'Ref. Cuotas'!J:J,0)+COUNTIF('Ref. Cuotas'!$J$7:'Ref. Cuotas'!J1139,'Ref. Cuotas'!J1139)-1,"")</f>
        <v>218</v>
      </c>
      <c r="AL1140" s="7">
        <f>IFERROR(RANK('Ref. Cuotas'!K1139,'Ref. Cuotas'!K:K,0)+COUNTIF('Ref. Cuotas'!$K$7:'Ref. Cuotas'!K1139,'Ref. Cuotas'!K1139)-1,"")</f>
        <v>201</v>
      </c>
      <c r="AM1140" s="7">
        <f>IFERROR(RANK('Ref. Cuotas'!L1139,'Ref. Cuotas'!L:L,0)+COUNTIF('Ref. Cuotas'!$L$7:'Ref. Cuotas'!L1139,'Ref. Cuotas'!L1139)-1,"")</f>
        <v>118</v>
      </c>
      <c r="AN1140" s="7">
        <f>IFERROR(RANK('Ref. Cuotas'!M1139,'Ref. Cuotas'!M:M,0)+COUNTIF('Ref. Cuotas'!$M$7:'Ref. Cuotas'!M1139,'Ref. Cuotas'!M1139)-1,"")</f>
        <v>447</v>
      </c>
      <c r="AO1140" s="7">
        <f>IFERROR(RANK('Ref. Cuotas'!H1139,'Ref. Cuotas'!H:H,1)+COUNTIF('Ref. Cuotas'!$H$7:'Ref. Cuotas'!H1139,'Ref. Cuotas'!H1139)-1,"")</f>
        <v>1868</v>
      </c>
      <c r="AP1140" s="7">
        <f>IFERROR(RANK('Ref. Cuotas'!J1139,'Ref. Cuotas'!J:J,1)+COUNTIF('Ref. Cuotas'!$J$7:'Ref. Cuotas'!J1139,'Ref. Cuotas'!J1139)-1,"")</f>
        <v>2585</v>
      </c>
      <c r="AQ1140" s="7">
        <f>IFERROR(RANK('Ref. Cuotas'!K1139,'Ref. Cuotas'!K:K,1)+COUNTIF('Ref. Cuotas'!$K$7:'Ref. Cuotas'!K1139,'Ref. Cuotas'!K1139)-1,"")</f>
        <v>2602</v>
      </c>
    </row>
    <row r="1141" spans="31:43" ht="17.25" customHeight="1" x14ac:dyDescent="0.3">
      <c r="AE1141" s="5" t="s">
        <v>1136</v>
      </c>
      <c r="AF1141" s="5" t="s">
        <v>4656</v>
      </c>
      <c r="AG1141" s="6" t="s">
        <v>4245</v>
      </c>
      <c r="AH1141" s="6" t="s">
        <v>4188</v>
      </c>
      <c r="AI1141" s="7">
        <f>IFERROR(RANK('Ref. Cuotas'!H1140,'Ref. Cuotas'!H:H,0)+COUNTIF('Ref. Cuotas'!$H$7:'Ref. Cuotas'!H1140,'Ref. Cuotas'!H1140)-1,"")</f>
        <v>1001</v>
      </c>
      <c r="AJ1141" s="7">
        <f>IFERROR(RANK('Ref. Cuotas'!I1140,'Ref. Cuotas'!I:I,0)+COUNTIF('Ref. Cuotas'!$I$7:'Ref. Cuotas'!I1140,'Ref. Cuotas'!I1140)-1,"")</f>
        <v>663</v>
      </c>
      <c r="AK1141" s="7">
        <f>IFERROR(RANK('Ref. Cuotas'!J1140,'Ref. Cuotas'!J:J,0)+COUNTIF('Ref. Cuotas'!$J$7:'Ref. Cuotas'!J1140,'Ref. Cuotas'!J1140)-1,"")</f>
        <v>1585</v>
      </c>
      <c r="AL1141" s="7">
        <f>IFERROR(RANK('Ref. Cuotas'!K1140,'Ref. Cuotas'!K:K,0)+COUNTIF('Ref. Cuotas'!$K$7:'Ref. Cuotas'!K1140,'Ref. Cuotas'!K1140)-1,"")</f>
        <v>1107</v>
      </c>
      <c r="AM1141" s="7">
        <f>IFERROR(RANK('Ref. Cuotas'!L1140,'Ref. Cuotas'!L:L,0)+COUNTIF('Ref. Cuotas'!$L$7:'Ref. Cuotas'!L1140,'Ref. Cuotas'!L1140)-1,"")</f>
        <v>412</v>
      </c>
      <c r="AN1141" s="7">
        <f>IFERROR(RANK('Ref. Cuotas'!M1140,'Ref. Cuotas'!M:M,0)+COUNTIF('Ref. Cuotas'!$M$7:'Ref. Cuotas'!M1140,'Ref. Cuotas'!M1140)-1,"")</f>
        <v>1741</v>
      </c>
      <c r="AO1141" s="7">
        <f>IFERROR(RANK('Ref. Cuotas'!H1140,'Ref. Cuotas'!H:H,1)+COUNTIF('Ref. Cuotas'!$H$7:'Ref. Cuotas'!H1140,'Ref. Cuotas'!H1140)-1,"")</f>
        <v>1802</v>
      </c>
      <c r="AP1141" s="7">
        <f>IFERROR(RANK('Ref. Cuotas'!J1140,'Ref. Cuotas'!J:J,1)+COUNTIF('Ref. Cuotas'!$J$7:'Ref. Cuotas'!J1140,'Ref. Cuotas'!J1140)-1,"")</f>
        <v>760</v>
      </c>
      <c r="AQ1141" s="7">
        <f>IFERROR(RANK('Ref. Cuotas'!K1140,'Ref. Cuotas'!K:K,1)+COUNTIF('Ref. Cuotas'!$K$7:'Ref. Cuotas'!K1140,'Ref. Cuotas'!K1140)-1,"")</f>
        <v>1696</v>
      </c>
    </row>
    <row r="1142" spans="31:43" ht="17.25" customHeight="1" x14ac:dyDescent="0.3">
      <c r="AE1142" s="5" t="s">
        <v>1137</v>
      </c>
      <c r="AF1142" s="5" t="s">
        <v>4657</v>
      </c>
      <c r="AG1142" s="6" t="s">
        <v>4245</v>
      </c>
      <c r="AH1142" s="6" t="s">
        <v>4189</v>
      </c>
      <c r="AI1142" s="7">
        <f>IFERROR(RANK('Ref. Cuotas'!H1141,'Ref. Cuotas'!H:H,0)+COUNTIF('Ref. Cuotas'!$H$7:'Ref. Cuotas'!H1141,'Ref. Cuotas'!H1141)-1,"")</f>
        <v>2155</v>
      </c>
      <c r="AJ1142" s="7">
        <f>IFERROR(RANK('Ref. Cuotas'!I1141,'Ref. Cuotas'!I:I,0)+COUNTIF('Ref. Cuotas'!$I$7:'Ref. Cuotas'!I1141,'Ref. Cuotas'!I1141)-1,"")</f>
        <v>1753</v>
      </c>
      <c r="AK1142" s="7">
        <f>IFERROR(RANK('Ref. Cuotas'!J1141,'Ref. Cuotas'!J:J,0)+COUNTIF('Ref. Cuotas'!$J$7:'Ref. Cuotas'!J1141,'Ref. Cuotas'!J1141)-1,"")</f>
        <v>1586</v>
      </c>
      <c r="AL1142" s="7">
        <f>IFERROR(RANK('Ref. Cuotas'!K1141,'Ref. Cuotas'!K:K,0)+COUNTIF('Ref. Cuotas'!$K$7:'Ref. Cuotas'!K1141,'Ref. Cuotas'!K1141)-1,"")</f>
        <v>469</v>
      </c>
      <c r="AM1142" s="7">
        <f>IFERROR(RANK('Ref. Cuotas'!L1141,'Ref. Cuotas'!L:L,0)+COUNTIF('Ref. Cuotas'!$L$7:'Ref. Cuotas'!L1141,'Ref. Cuotas'!L1141)-1,"")</f>
        <v>2359</v>
      </c>
      <c r="AN1142" s="7">
        <f>IFERROR(RANK('Ref. Cuotas'!M1141,'Ref. Cuotas'!M:M,0)+COUNTIF('Ref. Cuotas'!$M$7:'Ref. Cuotas'!M1141,'Ref. Cuotas'!M1141)-1,"")</f>
        <v>448</v>
      </c>
      <c r="AO1142" s="7">
        <f>IFERROR(RANK('Ref. Cuotas'!H1141,'Ref. Cuotas'!H:H,1)+COUNTIF('Ref. Cuotas'!$H$7:'Ref. Cuotas'!H1141,'Ref. Cuotas'!H1141)-1,"")</f>
        <v>648</v>
      </c>
      <c r="AP1142" s="7">
        <f>IFERROR(RANK('Ref. Cuotas'!J1141,'Ref. Cuotas'!J:J,1)+COUNTIF('Ref. Cuotas'!$J$7:'Ref. Cuotas'!J1141,'Ref. Cuotas'!J1141)-1,"")</f>
        <v>761</v>
      </c>
      <c r="AQ1142" s="7">
        <f>IFERROR(RANK('Ref. Cuotas'!K1141,'Ref. Cuotas'!K:K,1)+COUNTIF('Ref. Cuotas'!$K$7:'Ref. Cuotas'!K1141,'Ref. Cuotas'!K1141)-1,"")</f>
        <v>2334</v>
      </c>
    </row>
    <row r="1143" spans="31:43" ht="17.25" customHeight="1" x14ac:dyDescent="0.3">
      <c r="AE1143" s="5" t="s">
        <v>1138</v>
      </c>
      <c r="AF1143" s="5" t="s">
        <v>4658</v>
      </c>
      <c r="AG1143" s="6" t="s">
        <v>4245</v>
      </c>
      <c r="AH1143" s="6" t="s">
        <v>4094</v>
      </c>
      <c r="AI1143" s="7">
        <f>IFERROR(RANK('Ref. Cuotas'!H1142,'Ref. Cuotas'!H:H,0)+COUNTIF('Ref. Cuotas'!$H$7:'Ref. Cuotas'!H1142,'Ref. Cuotas'!H1142)-1,"")</f>
        <v>1553</v>
      </c>
      <c r="AJ1143" s="7">
        <f>IFERROR(RANK('Ref. Cuotas'!I1142,'Ref. Cuotas'!I:I,0)+COUNTIF('Ref. Cuotas'!$I$7:'Ref. Cuotas'!I1142,'Ref. Cuotas'!I1142)-1,"")</f>
        <v>1754</v>
      </c>
      <c r="AK1143" s="7">
        <f>IFERROR(RANK('Ref. Cuotas'!J1142,'Ref. Cuotas'!J:J,0)+COUNTIF('Ref. Cuotas'!$J$7:'Ref. Cuotas'!J1142,'Ref. Cuotas'!J1142)-1,"")</f>
        <v>1587</v>
      </c>
      <c r="AL1143" s="7">
        <f>IFERROR(RANK('Ref. Cuotas'!K1142,'Ref. Cuotas'!K:K,0)+COUNTIF('Ref. Cuotas'!$K$7:'Ref. Cuotas'!K1142,'Ref. Cuotas'!K1142)-1,"")</f>
        <v>1571</v>
      </c>
      <c r="AM1143" s="7">
        <f>IFERROR(RANK('Ref. Cuotas'!L1142,'Ref. Cuotas'!L:L,0)+COUNTIF('Ref. Cuotas'!$L$7:'Ref. Cuotas'!L1142,'Ref. Cuotas'!L1142)-1,"")</f>
        <v>1790</v>
      </c>
      <c r="AN1143" s="7">
        <f>IFERROR(RANK('Ref. Cuotas'!M1142,'Ref. Cuotas'!M:M,0)+COUNTIF('Ref. Cuotas'!$M$7:'Ref. Cuotas'!M1142,'Ref. Cuotas'!M1142)-1,"")</f>
        <v>1742</v>
      </c>
      <c r="AO1143" s="7">
        <f>IFERROR(RANK('Ref. Cuotas'!H1142,'Ref. Cuotas'!H:H,1)+COUNTIF('Ref. Cuotas'!$H$7:'Ref. Cuotas'!H1142,'Ref. Cuotas'!H1142)-1,"")</f>
        <v>1250</v>
      </c>
      <c r="AP1143" s="7">
        <f>IFERROR(RANK('Ref. Cuotas'!J1142,'Ref. Cuotas'!J:J,1)+COUNTIF('Ref. Cuotas'!$J$7:'Ref. Cuotas'!J1142,'Ref. Cuotas'!J1142)-1,"")</f>
        <v>762</v>
      </c>
      <c r="AQ1143" s="7">
        <f>IFERROR(RANK('Ref. Cuotas'!K1142,'Ref. Cuotas'!K:K,1)+COUNTIF('Ref. Cuotas'!$K$7:'Ref. Cuotas'!K1142,'Ref. Cuotas'!K1142)-1,"")</f>
        <v>1232</v>
      </c>
    </row>
    <row r="1144" spans="31:43" ht="17.25" customHeight="1" x14ac:dyDescent="0.3">
      <c r="AE1144" s="5" t="s">
        <v>1139</v>
      </c>
      <c r="AF1144" s="5" t="s">
        <v>4659</v>
      </c>
      <c r="AG1144" s="6" t="s">
        <v>4245</v>
      </c>
      <c r="AH1144" s="6" t="s">
        <v>4095</v>
      </c>
      <c r="AI1144" s="7">
        <f>IFERROR(RANK('Ref. Cuotas'!H1143,'Ref. Cuotas'!H:H,0)+COUNTIF('Ref. Cuotas'!$H$7:'Ref. Cuotas'!H1143,'Ref. Cuotas'!H1143)-1,"")</f>
        <v>2285</v>
      </c>
      <c r="AJ1144" s="7">
        <f>IFERROR(RANK('Ref. Cuotas'!I1143,'Ref. Cuotas'!I:I,0)+COUNTIF('Ref. Cuotas'!$I$7:'Ref. Cuotas'!I1143,'Ref. Cuotas'!I1143)-1,"")</f>
        <v>1755</v>
      </c>
      <c r="AK1144" s="7">
        <f>IFERROR(RANK('Ref. Cuotas'!J1143,'Ref. Cuotas'!J:J,0)+COUNTIF('Ref. Cuotas'!$J$7:'Ref. Cuotas'!J1143,'Ref. Cuotas'!J1143)-1,"")</f>
        <v>1588</v>
      </c>
      <c r="AL1144" s="7">
        <f>IFERROR(RANK('Ref. Cuotas'!K1143,'Ref. Cuotas'!K:K,0)+COUNTIF('Ref. Cuotas'!$K$7:'Ref. Cuotas'!K1143,'Ref. Cuotas'!K1143)-1,"")</f>
        <v>2680</v>
      </c>
      <c r="AM1144" s="7">
        <f>IFERROR(RANK('Ref. Cuotas'!L1143,'Ref. Cuotas'!L:L,0)+COUNTIF('Ref. Cuotas'!$L$7:'Ref. Cuotas'!L1143,'Ref. Cuotas'!L1143)-1,"")</f>
        <v>2677</v>
      </c>
      <c r="AN1144" s="7">
        <f>IFERROR(RANK('Ref. Cuotas'!M1143,'Ref. Cuotas'!M:M,0)+COUNTIF('Ref. Cuotas'!$M$7:'Ref. Cuotas'!M1143,'Ref. Cuotas'!M1143)-1,"")</f>
        <v>1743</v>
      </c>
      <c r="AO1144" s="7">
        <f>IFERROR(RANK('Ref. Cuotas'!H1143,'Ref. Cuotas'!H:H,1)+COUNTIF('Ref. Cuotas'!$H$7:'Ref. Cuotas'!H1143,'Ref. Cuotas'!H1143)-1,"")</f>
        <v>518</v>
      </c>
      <c r="AP1144" s="7">
        <f>IFERROR(RANK('Ref. Cuotas'!J1143,'Ref. Cuotas'!J:J,1)+COUNTIF('Ref. Cuotas'!$J$7:'Ref. Cuotas'!J1143,'Ref. Cuotas'!J1143)-1,"")</f>
        <v>763</v>
      </c>
      <c r="AQ1144" s="7">
        <f>IFERROR(RANK('Ref. Cuotas'!K1143,'Ref. Cuotas'!K:K,1)+COUNTIF('Ref. Cuotas'!$K$7:'Ref. Cuotas'!K1143,'Ref. Cuotas'!K1143)-1,"")</f>
        <v>98</v>
      </c>
    </row>
    <row r="1145" spans="31:43" ht="17.25" customHeight="1" x14ac:dyDescent="0.3">
      <c r="AE1145" s="5" t="s">
        <v>1140</v>
      </c>
      <c r="AF1145" s="5" t="s">
        <v>4660</v>
      </c>
      <c r="AG1145" s="6" t="s">
        <v>4245</v>
      </c>
      <c r="AH1145" s="6" t="s">
        <v>4190</v>
      </c>
      <c r="AI1145" s="7">
        <f>IFERROR(RANK('Ref. Cuotas'!H1144,'Ref. Cuotas'!H:H,0)+COUNTIF('Ref. Cuotas'!$H$7:'Ref. Cuotas'!H1144,'Ref. Cuotas'!H1144)-1,"")</f>
        <v>960</v>
      </c>
      <c r="AJ1145" s="7">
        <f>IFERROR(RANK('Ref. Cuotas'!I1144,'Ref. Cuotas'!I:I,0)+COUNTIF('Ref. Cuotas'!$I$7:'Ref. Cuotas'!I1144,'Ref. Cuotas'!I1144)-1,"")</f>
        <v>1756</v>
      </c>
      <c r="AK1145" s="7">
        <f>IFERROR(RANK('Ref. Cuotas'!J1144,'Ref. Cuotas'!J:J,0)+COUNTIF('Ref. Cuotas'!$J$7:'Ref. Cuotas'!J1144,'Ref. Cuotas'!J1144)-1,"")</f>
        <v>1589</v>
      </c>
      <c r="AL1145" s="7">
        <f>IFERROR(RANK('Ref. Cuotas'!K1144,'Ref. Cuotas'!K:K,0)+COUNTIF('Ref. Cuotas'!$K$7:'Ref. Cuotas'!K1144,'Ref. Cuotas'!K1144)-1,"")</f>
        <v>2681</v>
      </c>
      <c r="AM1145" s="7">
        <f>IFERROR(RANK('Ref. Cuotas'!L1144,'Ref. Cuotas'!L:L,0)+COUNTIF('Ref. Cuotas'!$L$7:'Ref. Cuotas'!L1144,'Ref. Cuotas'!L1144)-1,"")</f>
        <v>2678</v>
      </c>
      <c r="AN1145" s="7">
        <f>IFERROR(RANK('Ref. Cuotas'!M1144,'Ref. Cuotas'!M:M,0)+COUNTIF('Ref. Cuotas'!$M$7:'Ref. Cuotas'!M1144,'Ref. Cuotas'!M1144)-1,"")</f>
        <v>1744</v>
      </c>
      <c r="AO1145" s="7">
        <f>IFERROR(RANK('Ref. Cuotas'!H1144,'Ref. Cuotas'!H:H,1)+COUNTIF('Ref. Cuotas'!$H$7:'Ref. Cuotas'!H1144,'Ref. Cuotas'!H1144)-1,"")</f>
        <v>1843</v>
      </c>
      <c r="AP1145" s="7">
        <f>IFERROR(RANK('Ref. Cuotas'!J1144,'Ref. Cuotas'!J:J,1)+COUNTIF('Ref. Cuotas'!$J$7:'Ref. Cuotas'!J1144,'Ref. Cuotas'!J1144)-1,"")</f>
        <v>764</v>
      </c>
      <c r="AQ1145" s="7">
        <f>IFERROR(RANK('Ref. Cuotas'!K1144,'Ref. Cuotas'!K:K,1)+COUNTIF('Ref. Cuotas'!$K$7:'Ref. Cuotas'!K1144,'Ref. Cuotas'!K1144)-1,"")</f>
        <v>99</v>
      </c>
    </row>
    <row r="1146" spans="31:43" ht="17.25" customHeight="1" x14ac:dyDescent="0.3">
      <c r="AE1146" s="5" t="s">
        <v>1141</v>
      </c>
      <c r="AF1146" s="5" t="s">
        <v>4661</v>
      </c>
      <c r="AG1146" s="6" t="s">
        <v>4246</v>
      </c>
      <c r="AH1146" s="6" t="s">
        <v>4092</v>
      </c>
      <c r="AI1146" s="7">
        <f>IFERROR(RANK('Ref. Cuotas'!H1145,'Ref. Cuotas'!H:H,0)+COUNTIF('Ref. Cuotas'!$H$7:'Ref. Cuotas'!H1145,'Ref. Cuotas'!H1145)-1,"")</f>
        <v>673</v>
      </c>
      <c r="AJ1146" s="7">
        <f>IFERROR(RANK('Ref. Cuotas'!I1145,'Ref. Cuotas'!I:I,0)+COUNTIF('Ref. Cuotas'!$I$7:'Ref. Cuotas'!I1145,'Ref. Cuotas'!I1145)-1,"")</f>
        <v>239</v>
      </c>
      <c r="AK1146" s="7">
        <f>IFERROR(RANK('Ref. Cuotas'!J1145,'Ref. Cuotas'!J:J,0)+COUNTIF('Ref. Cuotas'!$J$7:'Ref. Cuotas'!J1145,'Ref. Cuotas'!J1145)-1,"")</f>
        <v>159</v>
      </c>
      <c r="AL1146" s="7">
        <f>IFERROR(RANK('Ref. Cuotas'!K1145,'Ref. Cuotas'!K:K,0)+COUNTIF('Ref. Cuotas'!$K$7:'Ref. Cuotas'!K1145,'Ref. Cuotas'!K1145)-1,"")</f>
        <v>177</v>
      </c>
      <c r="AM1146" s="7">
        <f>IFERROR(RANK('Ref. Cuotas'!L1145,'Ref. Cuotas'!L:L,0)+COUNTIF('Ref. Cuotas'!$L$7:'Ref. Cuotas'!L1145,'Ref. Cuotas'!L1145)-1,"")</f>
        <v>143</v>
      </c>
      <c r="AN1146" s="7">
        <f>IFERROR(RANK('Ref. Cuotas'!M1145,'Ref. Cuotas'!M:M,0)+COUNTIF('Ref. Cuotas'!$M$7:'Ref. Cuotas'!M1145,'Ref. Cuotas'!M1145)-1,"")</f>
        <v>449</v>
      </c>
      <c r="AO1146" s="7">
        <f>IFERROR(RANK('Ref. Cuotas'!H1145,'Ref. Cuotas'!H:H,1)+COUNTIF('Ref. Cuotas'!$H$7:'Ref. Cuotas'!H1145,'Ref. Cuotas'!H1145)-1,"")</f>
        <v>2130</v>
      </c>
      <c r="AP1146" s="7">
        <f>IFERROR(RANK('Ref. Cuotas'!J1145,'Ref. Cuotas'!J:J,1)+COUNTIF('Ref. Cuotas'!$J$7:'Ref. Cuotas'!J1145,'Ref. Cuotas'!J1145)-1,"")</f>
        <v>2644</v>
      </c>
      <c r="AQ1146" s="7">
        <f>IFERROR(RANK('Ref. Cuotas'!K1145,'Ref. Cuotas'!K:K,1)+COUNTIF('Ref. Cuotas'!$K$7:'Ref. Cuotas'!K1145,'Ref. Cuotas'!K1145)-1,"")</f>
        <v>2626</v>
      </c>
    </row>
    <row r="1147" spans="31:43" ht="17.25" customHeight="1" x14ac:dyDescent="0.3">
      <c r="AE1147" s="5" t="s">
        <v>1142</v>
      </c>
      <c r="AF1147" s="5" t="s">
        <v>4662</v>
      </c>
      <c r="AG1147" s="6" t="s">
        <v>4246</v>
      </c>
      <c r="AH1147" s="6" t="s">
        <v>4188</v>
      </c>
      <c r="AI1147" s="7">
        <f>IFERROR(RANK('Ref. Cuotas'!H1146,'Ref. Cuotas'!H:H,0)+COUNTIF('Ref. Cuotas'!$H$7:'Ref. Cuotas'!H1146,'Ref. Cuotas'!H1146)-1,"")</f>
        <v>665</v>
      </c>
      <c r="AJ1147" s="7">
        <f>IFERROR(RANK('Ref. Cuotas'!I1146,'Ref. Cuotas'!I:I,0)+COUNTIF('Ref. Cuotas'!$I$7:'Ref. Cuotas'!I1146,'Ref. Cuotas'!I1146)-1,"")</f>
        <v>443</v>
      </c>
      <c r="AK1147" s="7">
        <f>IFERROR(RANK('Ref. Cuotas'!J1146,'Ref. Cuotas'!J:J,0)+COUNTIF('Ref. Cuotas'!$J$7:'Ref. Cuotas'!J1146,'Ref. Cuotas'!J1146)-1,"")</f>
        <v>1590</v>
      </c>
      <c r="AL1147" s="7">
        <f>IFERROR(RANK('Ref. Cuotas'!K1146,'Ref. Cuotas'!K:K,0)+COUNTIF('Ref. Cuotas'!$K$7:'Ref. Cuotas'!K1146,'Ref. Cuotas'!K1146)-1,"")</f>
        <v>868</v>
      </c>
      <c r="AM1147" s="7">
        <f>IFERROR(RANK('Ref. Cuotas'!L1146,'Ref. Cuotas'!L:L,0)+COUNTIF('Ref. Cuotas'!$L$7:'Ref. Cuotas'!L1146,'Ref. Cuotas'!L1146)-1,"")</f>
        <v>429</v>
      </c>
      <c r="AN1147" s="7">
        <f>IFERROR(RANK('Ref. Cuotas'!M1146,'Ref. Cuotas'!M:M,0)+COUNTIF('Ref. Cuotas'!$M$7:'Ref. Cuotas'!M1146,'Ref. Cuotas'!M1146)-1,"")</f>
        <v>1745</v>
      </c>
      <c r="AO1147" s="7">
        <f>IFERROR(RANK('Ref. Cuotas'!H1146,'Ref. Cuotas'!H:H,1)+COUNTIF('Ref. Cuotas'!$H$7:'Ref. Cuotas'!H1146,'Ref. Cuotas'!H1146)-1,"")</f>
        <v>2138</v>
      </c>
      <c r="AP1147" s="7">
        <f>IFERROR(RANK('Ref. Cuotas'!J1146,'Ref. Cuotas'!J:J,1)+COUNTIF('Ref. Cuotas'!$J$7:'Ref. Cuotas'!J1146,'Ref. Cuotas'!J1146)-1,"")</f>
        <v>765</v>
      </c>
      <c r="AQ1147" s="7">
        <f>IFERROR(RANK('Ref. Cuotas'!K1146,'Ref. Cuotas'!K:K,1)+COUNTIF('Ref. Cuotas'!$K$7:'Ref. Cuotas'!K1146,'Ref. Cuotas'!K1146)-1,"")</f>
        <v>1935</v>
      </c>
    </row>
    <row r="1148" spans="31:43" ht="17.25" customHeight="1" x14ac:dyDescent="0.3">
      <c r="AE1148" s="5" t="s">
        <v>1143</v>
      </c>
      <c r="AF1148" s="5" t="s">
        <v>4663</v>
      </c>
      <c r="AG1148" s="6" t="s">
        <v>4246</v>
      </c>
      <c r="AH1148" s="6" t="s">
        <v>4189</v>
      </c>
      <c r="AI1148" s="7">
        <f>IFERROR(RANK('Ref. Cuotas'!H1147,'Ref. Cuotas'!H:H,0)+COUNTIF('Ref. Cuotas'!$H$7:'Ref. Cuotas'!H1147,'Ref. Cuotas'!H1147)-1,"")</f>
        <v>2098</v>
      </c>
      <c r="AJ1148" s="7">
        <f>IFERROR(RANK('Ref. Cuotas'!I1147,'Ref. Cuotas'!I:I,0)+COUNTIF('Ref. Cuotas'!$I$7:'Ref. Cuotas'!I1147,'Ref. Cuotas'!I1147)-1,"")</f>
        <v>101</v>
      </c>
      <c r="AK1148" s="7">
        <f>IFERROR(RANK('Ref. Cuotas'!J1147,'Ref. Cuotas'!J:J,0)+COUNTIF('Ref. Cuotas'!$J$7:'Ref. Cuotas'!J1147,'Ref. Cuotas'!J1147)-1,"")</f>
        <v>1591</v>
      </c>
      <c r="AL1148" s="7">
        <f>IFERROR(RANK('Ref. Cuotas'!K1147,'Ref. Cuotas'!K:K,0)+COUNTIF('Ref. Cuotas'!$K$7:'Ref. Cuotas'!K1147,'Ref. Cuotas'!K1147)-1,"")</f>
        <v>540</v>
      </c>
      <c r="AM1148" s="7">
        <f>IFERROR(RANK('Ref. Cuotas'!L1147,'Ref. Cuotas'!L:L,0)+COUNTIF('Ref. Cuotas'!$L$7:'Ref. Cuotas'!L1147,'Ref. Cuotas'!L1147)-1,"")</f>
        <v>2360</v>
      </c>
      <c r="AN1148" s="7">
        <f>IFERROR(RANK('Ref. Cuotas'!M1147,'Ref. Cuotas'!M:M,0)+COUNTIF('Ref. Cuotas'!$M$7:'Ref. Cuotas'!M1147,'Ref. Cuotas'!M1147)-1,"")</f>
        <v>450</v>
      </c>
      <c r="AO1148" s="7">
        <f>IFERROR(RANK('Ref. Cuotas'!H1147,'Ref. Cuotas'!H:H,1)+COUNTIF('Ref. Cuotas'!$H$7:'Ref. Cuotas'!H1147,'Ref. Cuotas'!H1147)-1,"")</f>
        <v>705</v>
      </c>
      <c r="AP1148" s="7">
        <f>IFERROR(RANK('Ref. Cuotas'!J1147,'Ref. Cuotas'!J:J,1)+COUNTIF('Ref. Cuotas'!$J$7:'Ref. Cuotas'!J1147,'Ref. Cuotas'!J1147)-1,"")</f>
        <v>766</v>
      </c>
      <c r="AQ1148" s="7">
        <f>IFERROR(RANK('Ref. Cuotas'!K1147,'Ref. Cuotas'!K:K,1)+COUNTIF('Ref. Cuotas'!$K$7:'Ref. Cuotas'!K1147,'Ref. Cuotas'!K1147)-1,"")</f>
        <v>2263</v>
      </c>
    </row>
    <row r="1149" spans="31:43" ht="17.25" customHeight="1" x14ac:dyDescent="0.3">
      <c r="AE1149" s="5" t="s">
        <v>1144</v>
      </c>
      <c r="AF1149" s="5" t="s">
        <v>4664</v>
      </c>
      <c r="AG1149" s="6" t="s">
        <v>4246</v>
      </c>
      <c r="AH1149" s="6" t="s">
        <v>4094</v>
      </c>
      <c r="AI1149" s="7">
        <f>IFERROR(RANK('Ref. Cuotas'!H1148,'Ref. Cuotas'!H:H,0)+COUNTIF('Ref. Cuotas'!$H$7:'Ref. Cuotas'!H1148,'Ref. Cuotas'!H1148)-1,"")</f>
        <v>840</v>
      </c>
      <c r="AJ1149" s="7">
        <f>IFERROR(RANK('Ref. Cuotas'!I1148,'Ref. Cuotas'!I:I,0)+COUNTIF('Ref. Cuotas'!$I$7:'Ref. Cuotas'!I1148,'Ref. Cuotas'!I1148)-1,"")</f>
        <v>1757</v>
      </c>
      <c r="AK1149" s="7">
        <f>IFERROR(RANK('Ref. Cuotas'!J1148,'Ref. Cuotas'!J:J,0)+COUNTIF('Ref. Cuotas'!$J$7:'Ref. Cuotas'!J1148,'Ref. Cuotas'!J1148)-1,"")</f>
        <v>1592</v>
      </c>
      <c r="AL1149" s="7">
        <f>IFERROR(RANK('Ref. Cuotas'!K1148,'Ref. Cuotas'!K:K,0)+COUNTIF('Ref. Cuotas'!$K$7:'Ref. Cuotas'!K1148,'Ref. Cuotas'!K1148)-1,"")</f>
        <v>631</v>
      </c>
      <c r="AM1149" s="7">
        <f>IFERROR(RANK('Ref. Cuotas'!L1148,'Ref. Cuotas'!L:L,0)+COUNTIF('Ref. Cuotas'!$L$7:'Ref. Cuotas'!L1148,'Ref. Cuotas'!L1148)-1,"")</f>
        <v>1616</v>
      </c>
      <c r="AN1149" s="7">
        <f>IFERROR(RANK('Ref. Cuotas'!M1148,'Ref. Cuotas'!M:M,0)+COUNTIF('Ref. Cuotas'!$M$7:'Ref. Cuotas'!M1148,'Ref. Cuotas'!M1148)-1,"")</f>
        <v>451</v>
      </c>
      <c r="AO1149" s="7">
        <f>IFERROR(RANK('Ref. Cuotas'!H1148,'Ref. Cuotas'!H:H,1)+COUNTIF('Ref. Cuotas'!$H$7:'Ref. Cuotas'!H1148,'Ref. Cuotas'!H1148)-1,"")</f>
        <v>1963</v>
      </c>
      <c r="AP1149" s="7">
        <f>IFERROR(RANK('Ref. Cuotas'!J1148,'Ref. Cuotas'!J:J,1)+COUNTIF('Ref. Cuotas'!$J$7:'Ref. Cuotas'!J1148,'Ref. Cuotas'!J1148)-1,"")</f>
        <v>767</v>
      </c>
      <c r="AQ1149" s="7">
        <f>IFERROR(RANK('Ref. Cuotas'!K1148,'Ref. Cuotas'!K:K,1)+COUNTIF('Ref. Cuotas'!$K$7:'Ref. Cuotas'!K1148,'Ref. Cuotas'!K1148)-1,"")</f>
        <v>2172</v>
      </c>
    </row>
    <row r="1150" spans="31:43" ht="17.25" customHeight="1" x14ac:dyDescent="0.3">
      <c r="AE1150" s="5" t="s">
        <v>1145</v>
      </c>
      <c r="AF1150" s="5" t="s">
        <v>4665</v>
      </c>
      <c r="AG1150" s="6" t="s">
        <v>4246</v>
      </c>
      <c r="AH1150" s="6" t="s">
        <v>4192</v>
      </c>
      <c r="AI1150" s="7">
        <f>IFERROR(RANK('Ref. Cuotas'!H1149,'Ref. Cuotas'!H:H,0)+COUNTIF('Ref. Cuotas'!$H$7:'Ref. Cuotas'!H1149,'Ref. Cuotas'!H1149)-1,"")</f>
        <v>2260</v>
      </c>
      <c r="AJ1150" s="7">
        <f>IFERROR(RANK('Ref. Cuotas'!I1149,'Ref. Cuotas'!I:I,0)+COUNTIF('Ref. Cuotas'!$I$7:'Ref. Cuotas'!I1149,'Ref. Cuotas'!I1149)-1,"")</f>
        <v>1758</v>
      </c>
      <c r="AK1150" s="7">
        <f>IFERROR(RANK('Ref. Cuotas'!J1149,'Ref. Cuotas'!J:J,0)+COUNTIF('Ref. Cuotas'!$J$7:'Ref. Cuotas'!J1149,'Ref. Cuotas'!J1149)-1,"")</f>
        <v>1593</v>
      </c>
      <c r="AL1150" s="7">
        <f>IFERROR(RANK('Ref. Cuotas'!K1149,'Ref. Cuotas'!K:K,0)+COUNTIF('Ref. Cuotas'!$K$7:'Ref. Cuotas'!K1149,'Ref. Cuotas'!K1149)-1,"")</f>
        <v>2682</v>
      </c>
      <c r="AM1150" s="7">
        <f>IFERROR(RANK('Ref. Cuotas'!L1149,'Ref. Cuotas'!L:L,0)+COUNTIF('Ref. Cuotas'!$L$7:'Ref. Cuotas'!L1149,'Ref. Cuotas'!L1149)-1,"")</f>
        <v>2679</v>
      </c>
      <c r="AN1150" s="7">
        <f>IFERROR(RANK('Ref. Cuotas'!M1149,'Ref. Cuotas'!M:M,0)+COUNTIF('Ref. Cuotas'!$M$7:'Ref. Cuotas'!M1149,'Ref. Cuotas'!M1149)-1,"")</f>
        <v>1746</v>
      </c>
      <c r="AO1150" s="7">
        <f>IFERROR(RANK('Ref. Cuotas'!H1149,'Ref. Cuotas'!H:H,1)+COUNTIF('Ref. Cuotas'!$H$7:'Ref. Cuotas'!H1149,'Ref. Cuotas'!H1149)-1,"")</f>
        <v>543</v>
      </c>
      <c r="AP1150" s="7">
        <f>IFERROR(RANK('Ref. Cuotas'!J1149,'Ref. Cuotas'!J:J,1)+COUNTIF('Ref. Cuotas'!$J$7:'Ref. Cuotas'!J1149,'Ref. Cuotas'!J1149)-1,"")</f>
        <v>768</v>
      </c>
      <c r="AQ1150" s="7">
        <f>IFERROR(RANK('Ref. Cuotas'!K1149,'Ref. Cuotas'!K:K,1)+COUNTIF('Ref. Cuotas'!$K$7:'Ref. Cuotas'!K1149,'Ref. Cuotas'!K1149)-1,"")</f>
        <v>100</v>
      </c>
    </row>
    <row r="1151" spans="31:43" ht="17.25" customHeight="1" x14ac:dyDescent="0.3">
      <c r="AE1151" s="5" t="s">
        <v>1146</v>
      </c>
      <c r="AF1151" s="5" t="s">
        <v>4666</v>
      </c>
      <c r="AG1151" s="6" t="s">
        <v>4246</v>
      </c>
      <c r="AH1151" s="6" t="s">
        <v>4190</v>
      </c>
      <c r="AI1151" s="7">
        <f>IFERROR(RANK('Ref. Cuotas'!H1150,'Ref. Cuotas'!H:H,0)+COUNTIF('Ref. Cuotas'!$H$7:'Ref. Cuotas'!H1150,'Ref. Cuotas'!H1150)-1,"")</f>
        <v>1979</v>
      </c>
      <c r="AJ1151" s="7">
        <f>IFERROR(RANK('Ref. Cuotas'!I1150,'Ref. Cuotas'!I:I,0)+COUNTIF('Ref. Cuotas'!$I$7:'Ref. Cuotas'!I1150,'Ref. Cuotas'!I1150)-1,"")</f>
        <v>116</v>
      </c>
      <c r="AK1151" s="7">
        <f>IFERROR(RANK('Ref. Cuotas'!J1150,'Ref. Cuotas'!J:J,0)+COUNTIF('Ref. Cuotas'!$J$7:'Ref. Cuotas'!J1150,'Ref. Cuotas'!J1150)-1,"")</f>
        <v>1594</v>
      </c>
      <c r="AL1151" s="7">
        <f>IFERROR(RANK('Ref. Cuotas'!K1150,'Ref. Cuotas'!K:K,0)+COUNTIF('Ref. Cuotas'!$K$7:'Ref. Cuotas'!K1150,'Ref. Cuotas'!K1150)-1,"")</f>
        <v>1721</v>
      </c>
      <c r="AM1151" s="7">
        <f>IFERROR(RANK('Ref. Cuotas'!L1150,'Ref. Cuotas'!L:L,0)+COUNTIF('Ref. Cuotas'!$L$7:'Ref. Cuotas'!L1150,'Ref. Cuotas'!L1150)-1,"")</f>
        <v>2117</v>
      </c>
      <c r="AN1151" s="7">
        <f>IFERROR(RANK('Ref. Cuotas'!M1150,'Ref. Cuotas'!M:M,0)+COUNTIF('Ref. Cuotas'!$M$7:'Ref. Cuotas'!M1150,'Ref. Cuotas'!M1150)-1,"")</f>
        <v>147</v>
      </c>
      <c r="AO1151" s="7">
        <f>IFERROR(RANK('Ref. Cuotas'!H1150,'Ref. Cuotas'!H:H,1)+COUNTIF('Ref. Cuotas'!$H$7:'Ref. Cuotas'!H1150,'Ref. Cuotas'!H1150)-1,"")</f>
        <v>824</v>
      </c>
      <c r="AP1151" s="7">
        <f>IFERROR(RANK('Ref. Cuotas'!J1150,'Ref. Cuotas'!J:J,1)+COUNTIF('Ref. Cuotas'!$J$7:'Ref. Cuotas'!J1150,'Ref. Cuotas'!J1150)-1,"")</f>
        <v>769</v>
      </c>
      <c r="AQ1151" s="7">
        <f>IFERROR(RANK('Ref. Cuotas'!K1150,'Ref. Cuotas'!K:K,1)+COUNTIF('Ref. Cuotas'!$K$7:'Ref. Cuotas'!K1150,'Ref. Cuotas'!K1150)-1,"")</f>
        <v>1082</v>
      </c>
    </row>
    <row r="1152" spans="31:43" ht="17.25" customHeight="1" x14ac:dyDescent="0.3">
      <c r="AE1152" s="5" t="s">
        <v>1147</v>
      </c>
      <c r="AF1152" s="5" t="s">
        <v>4667</v>
      </c>
      <c r="AG1152" s="6" t="s">
        <v>4247</v>
      </c>
      <c r="AH1152" s="6" t="s">
        <v>4092</v>
      </c>
      <c r="AI1152" s="7">
        <f>IFERROR(RANK('Ref. Cuotas'!H1151,'Ref. Cuotas'!H:H,0)+COUNTIF('Ref. Cuotas'!$H$7:'Ref. Cuotas'!H1151,'Ref. Cuotas'!H1151)-1,"")</f>
        <v>645</v>
      </c>
      <c r="AJ1152" s="7">
        <f>IFERROR(RANK('Ref. Cuotas'!I1151,'Ref. Cuotas'!I:I,0)+COUNTIF('Ref. Cuotas'!$I$7:'Ref. Cuotas'!I1151,'Ref. Cuotas'!I1151)-1,"")</f>
        <v>989</v>
      </c>
      <c r="AK1152" s="7">
        <f>IFERROR(RANK('Ref. Cuotas'!J1151,'Ref. Cuotas'!J:J,0)+COUNTIF('Ref. Cuotas'!$J$7:'Ref. Cuotas'!J1151,'Ref. Cuotas'!J1151)-1,"")</f>
        <v>1595</v>
      </c>
      <c r="AL1152" s="7">
        <f>IFERROR(RANK('Ref. Cuotas'!K1151,'Ref. Cuotas'!K:K,0)+COUNTIF('Ref. Cuotas'!$K$7:'Ref. Cuotas'!K1151,'Ref. Cuotas'!K1151)-1,"")</f>
        <v>514</v>
      </c>
      <c r="AM1152" s="7">
        <f>IFERROR(RANK('Ref. Cuotas'!L1151,'Ref. Cuotas'!L:L,0)+COUNTIF('Ref. Cuotas'!$L$7:'Ref. Cuotas'!L1151,'Ref. Cuotas'!L1151)-1,"")</f>
        <v>215</v>
      </c>
      <c r="AN1152" s="7">
        <f>IFERROR(RANK('Ref. Cuotas'!M1151,'Ref. Cuotas'!M:M,0)+COUNTIF('Ref. Cuotas'!$M$7:'Ref. Cuotas'!M1151,'Ref. Cuotas'!M1151)-1,"")</f>
        <v>452</v>
      </c>
      <c r="AO1152" s="7">
        <f>IFERROR(RANK('Ref. Cuotas'!H1151,'Ref. Cuotas'!H:H,1)+COUNTIF('Ref. Cuotas'!$H$7:'Ref. Cuotas'!H1151,'Ref. Cuotas'!H1151)-1,"")</f>
        <v>2158</v>
      </c>
      <c r="AP1152" s="7">
        <f>IFERROR(RANK('Ref. Cuotas'!J1151,'Ref. Cuotas'!J:J,1)+COUNTIF('Ref. Cuotas'!$J$7:'Ref. Cuotas'!J1151,'Ref. Cuotas'!J1151)-1,"")</f>
        <v>770</v>
      </c>
      <c r="AQ1152" s="7">
        <f>IFERROR(RANK('Ref. Cuotas'!K1151,'Ref. Cuotas'!K:K,1)+COUNTIF('Ref. Cuotas'!$K$7:'Ref. Cuotas'!K1151,'Ref. Cuotas'!K1151)-1,"")</f>
        <v>2289</v>
      </c>
    </row>
    <row r="1153" spans="31:43" ht="17.25" customHeight="1" x14ac:dyDescent="0.3">
      <c r="AE1153" s="5" t="s">
        <v>1148</v>
      </c>
      <c r="AF1153" s="5" t="s">
        <v>4668</v>
      </c>
      <c r="AG1153" s="6" t="s">
        <v>4247</v>
      </c>
      <c r="AH1153" s="6" t="s">
        <v>4188</v>
      </c>
      <c r="AI1153" s="7">
        <f>IFERROR(RANK('Ref. Cuotas'!H1152,'Ref. Cuotas'!H:H,0)+COUNTIF('Ref. Cuotas'!$H$7:'Ref. Cuotas'!H1152,'Ref. Cuotas'!H1152)-1,"")</f>
        <v>485</v>
      </c>
      <c r="AJ1153" s="7">
        <f>IFERROR(RANK('Ref. Cuotas'!I1152,'Ref. Cuotas'!I:I,0)+COUNTIF('Ref. Cuotas'!$I$7:'Ref. Cuotas'!I1152,'Ref. Cuotas'!I1152)-1,"")</f>
        <v>624</v>
      </c>
      <c r="AK1153" s="7">
        <f>IFERROR(RANK('Ref. Cuotas'!J1152,'Ref. Cuotas'!J:J,0)+COUNTIF('Ref. Cuotas'!$J$7:'Ref. Cuotas'!J1152,'Ref. Cuotas'!J1152)-1,"")</f>
        <v>1596</v>
      </c>
      <c r="AL1153" s="7">
        <f>IFERROR(RANK('Ref. Cuotas'!K1152,'Ref. Cuotas'!K:K,0)+COUNTIF('Ref. Cuotas'!$K$7:'Ref. Cuotas'!K1152,'Ref. Cuotas'!K1152)-1,"")</f>
        <v>741</v>
      </c>
      <c r="AM1153" s="7">
        <f>IFERROR(RANK('Ref. Cuotas'!L1152,'Ref. Cuotas'!L:L,0)+COUNTIF('Ref. Cuotas'!$L$7:'Ref. Cuotas'!L1152,'Ref. Cuotas'!L1152)-1,"")</f>
        <v>216</v>
      </c>
      <c r="AN1153" s="7">
        <f>IFERROR(RANK('Ref. Cuotas'!M1152,'Ref. Cuotas'!M:M,0)+COUNTIF('Ref. Cuotas'!$M$7:'Ref. Cuotas'!M1152,'Ref. Cuotas'!M1152)-1,"")</f>
        <v>1747</v>
      </c>
      <c r="AO1153" s="7">
        <f>IFERROR(RANK('Ref. Cuotas'!H1152,'Ref. Cuotas'!H:H,1)+COUNTIF('Ref. Cuotas'!$H$7:'Ref. Cuotas'!H1152,'Ref. Cuotas'!H1152)-1,"")</f>
        <v>2318</v>
      </c>
      <c r="AP1153" s="7">
        <f>IFERROR(RANK('Ref. Cuotas'!J1152,'Ref. Cuotas'!J:J,1)+COUNTIF('Ref. Cuotas'!$J$7:'Ref. Cuotas'!J1152,'Ref. Cuotas'!J1152)-1,"")</f>
        <v>771</v>
      </c>
      <c r="AQ1153" s="7">
        <f>IFERROR(RANK('Ref. Cuotas'!K1152,'Ref. Cuotas'!K:K,1)+COUNTIF('Ref. Cuotas'!$K$7:'Ref. Cuotas'!K1152,'Ref. Cuotas'!K1152)-1,"")</f>
        <v>2062</v>
      </c>
    </row>
    <row r="1154" spans="31:43" ht="17.25" customHeight="1" x14ac:dyDescent="0.3">
      <c r="AE1154" s="5" t="s">
        <v>1149</v>
      </c>
      <c r="AF1154" s="5" t="s">
        <v>4669</v>
      </c>
      <c r="AG1154" s="6" t="s">
        <v>4247</v>
      </c>
      <c r="AH1154" s="6" t="s">
        <v>4189</v>
      </c>
      <c r="AI1154" s="7">
        <f>IFERROR(RANK('Ref. Cuotas'!H1153,'Ref. Cuotas'!H:H,0)+COUNTIF('Ref. Cuotas'!$H$7:'Ref. Cuotas'!H1153,'Ref. Cuotas'!H1153)-1,"")</f>
        <v>1876</v>
      </c>
      <c r="AJ1154" s="7">
        <f>IFERROR(RANK('Ref. Cuotas'!I1153,'Ref. Cuotas'!I:I,0)+COUNTIF('Ref. Cuotas'!$I$7:'Ref. Cuotas'!I1153,'Ref. Cuotas'!I1153)-1,"")</f>
        <v>183</v>
      </c>
      <c r="AK1154" s="7">
        <f>IFERROR(RANK('Ref. Cuotas'!J1153,'Ref. Cuotas'!J:J,0)+COUNTIF('Ref. Cuotas'!$J$7:'Ref. Cuotas'!J1153,'Ref. Cuotas'!J1153)-1,"")</f>
        <v>1597</v>
      </c>
      <c r="AL1154" s="7">
        <f>IFERROR(RANK('Ref. Cuotas'!K1153,'Ref. Cuotas'!K:K,0)+COUNTIF('Ref. Cuotas'!$K$7:'Ref. Cuotas'!K1153,'Ref. Cuotas'!K1153)-1,"")</f>
        <v>444</v>
      </c>
      <c r="AM1154" s="7">
        <f>IFERROR(RANK('Ref. Cuotas'!L1153,'Ref. Cuotas'!L:L,0)+COUNTIF('Ref. Cuotas'!$L$7:'Ref. Cuotas'!L1153,'Ref. Cuotas'!L1153)-1,"")</f>
        <v>2361</v>
      </c>
      <c r="AN1154" s="7">
        <f>IFERROR(RANK('Ref. Cuotas'!M1153,'Ref. Cuotas'!M:M,0)+COUNTIF('Ref. Cuotas'!$M$7:'Ref. Cuotas'!M1153,'Ref. Cuotas'!M1153)-1,"")</f>
        <v>453</v>
      </c>
      <c r="AO1154" s="7">
        <f>IFERROR(RANK('Ref. Cuotas'!H1153,'Ref. Cuotas'!H:H,1)+COUNTIF('Ref. Cuotas'!$H$7:'Ref. Cuotas'!H1153,'Ref. Cuotas'!H1153)-1,"")</f>
        <v>927</v>
      </c>
      <c r="AP1154" s="7">
        <f>IFERROR(RANK('Ref. Cuotas'!J1153,'Ref. Cuotas'!J:J,1)+COUNTIF('Ref. Cuotas'!$J$7:'Ref. Cuotas'!J1153,'Ref. Cuotas'!J1153)-1,"")</f>
        <v>772</v>
      </c>
      <c r="AQ1154" s="7">
        <f>IFERROR(RANK('Ref. Cuotas'!K1153,'Ref. Cuotas'!K:K,1)+COUNTIF('Ref. Cuotas'!$K$7:'Ref. Cuotas'!K1153,'Ref. Cuotas'!K1153)-1,"")</f>
        <v>2359</v>
      </c>
    </row>
    <row r="1155" spans="31:43" ht="17.25" customHeight="1" x14ac:dyDescent="0.3">
      <c r="AE1155" s="5" t="s">
        <v>1150</v>
      </c>
      <c r="AF1155" s="5" t="s">
        <v>4670</v>
      </c>
      <c r="AG1155" s="6" t="s">
        <v>4247</v>
      </c>
      <c r="AH1155" s="6" t="s">
        <v>4094</v>
      </c>
      <c r="AI1155" s="7">
        <f>IFERROR(RANK('Ref. Cuotas'!H1154,'Ref. Cuotas'!H:H,0)+COUNTIF('Ref. Cuotas'!$H$7:'Ref. Cuotas'!H1154,'Ref. Cuotas'!H1154)-1,"")</f>
        <v>508</v>
      </c>
      <c r="AJ1155" s="7">
        <f>IFERROR(RANK('Ref. Cuotas'!I1154,'Ref. Cuotas'!I:I,0)+COUNTIF('Ref. Cuotas'!$I$7:'Ref. Cuotas'!I1154,'Ref. Cuotas'!I1154)-1,"")</f>
        <v>1759</v>
      </c>
      <c r="AK1155" s="7">
        <f>IFERROR(RANK('Ref. Cuotas'!J1154,'Ref. Cuotas'!J:J,0)+COUNTIF('Ref. Cuotas'!$J$7:'Ref. Cuotas'!J1154,'Ref. Cuotas'!J1154)-1,"")</f>
        <v>1598</v>
      </c>
      <c r="AL1155" s="7">
        <f>IFERROR(RANK('Ref. Cuotas'!K1154,'Ref. Cuotas'!K:K,0)+COUNTIF('Ref. Cuotas'!$K$7:'Ref. Cuotas'!K1154,'Ref. Cuotas'!K1154)-1,"")</f>
        <v>2170</v>
      </c>
      <c r="AM1155" s="7">
        <f>IFERROR(RANK('Ref. Cuotas'!L1154,'Ref. Cuotas'!L:L,0)+COUNTIF('Ref. Cuotas'!$L$7:'Ref. Cuotas'!L1154,'Ref. Cuotas'!L1154)-1,"")</f>
        <v>2118</v>
      </c>
      <c r="AN1155" s="7">
        <f>IFERROR(RANK('Ref. Cuotas'!M1154,'Ref. Cuotas'!M:M,0)+COUNTIF('Ref. Cuotas'!$M$7:'Ref. Cuotas'!M1154,'Ref. Cuotas'!M1154)-1,"")</f>
        <v>454</v>
      </c>
      <c r="AO1155" s="7">
        <f>IFERROR(RANK('Ref. Cuotas'!H1154,'Ref. Cuotas'!H:H,1)+COUNTIF('Ref. Cuotas'!$H$7:'Ref. Cuotas'!H1154,'Ref. Cuotas'!H1154)-1,"")</f>
        <v>2295</v>
      </c>
      <c r="AP1155" s="7">
        <f>IFERROR(RANK('Ref. Cuotas'!J1154,'Ref. Cuotas'!J:J,1)+COUNTIF('Ref. Cuotas'!$J$7:'Ref. Cuotas'!J1154,'Ref. Cuotas'!J1154)-1,"")</f>
        <v>773</v>
      </c>
      <c r="AQ1155" s="7">
        <f>IFERROR(RANK('Ref. Cuotas'!K1154,'Ref. Cuotas'!K:K,1)+COUNTIF('Ref. Cuotas'!$K$7:'Ref. Cuotas'!K1154,'Ref. Cuotas'!K1154)-1,"")</f>
        <v>633</v>
      </c>
    </row>
    <row r="1156" spans="31:43" ht="17.25" customHeight="1" x14ac:dyDescent="0.3">
      <c r="AE1156" s="5" t="s">
        <v>1151</v>
      </c>
      <c r="AF1156" s="5" t="s">
        <v>4671</v>
      </c>
      <c r="AG1156" s="6" t="s">
        <v>4247</v>
      </c>
      <c r="AH1156" s="6" t="s">
        <v>4193</v>
      </c>
      <c r="AI1156" s="7">
        <f>IFERROR(RANK('Ref. Cuotas'!H1155,'Ref. Cuotas'!H:H,0)+COUNTIF('Ref. Cuotas'!$H$7:'Ref. Cuotas'!H1155,'Ref. Cuotas'!H1155)-1,"")</f>
        <v>805</v>
      </c>
      <c r="AJ1156" s="7">
        <f>IFERROR(RANK('Ref. Cuotas'!I1155,'Ref. Cuotas'!I:I,0)+COUNTIF('Ref. Cuotas'!$I$7:'Ref. Cuotas'!I1155,'Ref. Cuotas'!I1155)-1,"")</f>
        <v>1760</v>
      </c>
      <c r="AK1156" s="7">
        <f>IFERROR(RANK('Ref. Cuotas'!J1155,'Ref. Cuotas'!J:J,0)+COUNTIF('Ref. Cuotas'!$J$7:'Ref. Cuotas'!J1155,'Ref. Cuotas'!J1155)-1,"")</f>
        <v>1599</v>
      </c>
      <c r="AL1156" s="7">
        <f>IFERROR(RANK('Ref. Cuotas'!K1155,'Ref. Cuotas'!K:K,0)+COUNTIF('Ref. Cuotas'!$K$7:'Ref. Cuotas'!K1155,'Ref. Cuotas'!K1155)-1,"")</f>
        <v>1916</v>
      </c>
      <c r="AM1156" s="7">
        <f>IFERROR(RANK('Ref. Cuotas'!L1155,'Ref. Cuotas'!L:L,0)+COUNTIF('Ref. Cuotas'!$L$7:'Ref. Cuotas'!L1155,'Ref. Cuotas'!L1155)-1,"")</f>
        <v>540</v>
      </c>
      <c r="AN1156" s="7">
        <f>IFERROR(RANK('Ref. Cuotas'!M1155,'Ref. Cuotas'!M:M,0)+COUNTIF('Ref. Cuotas'!$M$7:'Ref. Cuotas'!M1155,'Ref. Cuotas'!M1155)-1,"")</f>
        <v>1748</v>
      </c>
      <c r="AO1156" s="7">
        <f>IFERROR(RANK('Ref. Cuotas'!H1155,'Ref. Cuotas'!H:H,1)+COUNTIF('Ref. Cuotas'!$H$7:'Ref. Cuotas'!H1155,'Ref. Cuotas'!H1155)-1,"")</f>
        <v>1998</v>
      </c>
      <c r="AP1156" s="7">
        <f>IFERROR(RANK('Ref. Cuotas'!J1155,'Ref. Cuotas'!J:J,1)+COUNTIF('Ref. Cuotas'!$J$7:'Ref. Cuotas'!J1155,'Ref. Cuotas'!J1155)-1,"")</f>
        <v>774</v>
      </c>
      <c r="AQ1156" s="7">
        <f>IFERROR(RANK('Ref. Cuotas'!K1155,'Ref. Cuotas'!K:K,1)+COUNTIF('Ref. Cuotas'!$K$7:'Ref. Cuotas'!K1155,'Ref. Cuotas'!K1155)-1,"")</f>
        <v>887</v>
      </c>
    </row>
    <row r="1157" spans="31:43" ht="17.25" customHeight="1" x14ac:dyDescent="0.3">
      <c r="AE1157" s="5" t="s">
        <v>1152</v>
      </c>
      <c r="AF1157" s="5" t="s">
        <v>4672</v>
      </c>
      <c r="AG1157" s="6" t="s">
        <v>4247</v>
      </c>
      <c r="AH1157" s="6" t="s">
        <v>4194</v>
      </c>
      <c r="AI1157" s="7">
        <f>IFERROR(RANK('Ref. Cuotas'!H1156,'Ref. Cuotas'!H:H,0)+COUNTIF('Ref. Cuotas'!$H$7:'Ref. Cuotas'!H1156,'Ref. Cuotas'!H1156)-1,"")</f>
        <v>633</v>
      </c>
      <c r="AJ1157" s="7">
        <f>IFERROR(RANK('Ref. Cuotas'!I1156,'Ref. Cuotas'!I:I,0)+COUNTIF('Ref. Cuotas'!$I$7:'Ref. Cuotas'!I1156,'Ref. Cuotas'!I1156)-1,"")</f>
        <v>1761</v>
      </c>
      <c r="AK1157" s="7">
        <f>IFERROR(RANK('Ref. Cuotas'!J1156,'Ref. Cuotas'!J:J,0)+COUNTIF('Ref. Cuotas'!$J$7:'Ref. Cuotas'!J1156,'Ref. Cuotas'!J1156)-1,"")</f>
        <v>1600</v>
      </c>
      <c r="AL1157" s="7">
        <f>IFERROR(RANK('Ref. Cuotas'!K1156,'Ref. Cuotas'!K:K,0)+COUNTIF('Ref. Cuotas'!$K$7:'Ref. Cuotas'!K1156,'Ref. Cuotas'!K1156)-1,"")</f>
        <v>1977</v>
      </c>
      <c r="AM1157" s="7">
        <f>IFERROR(RANK('Ref. Cuotas'!L1156,'Ref. Cuotas'!L:L,0)+COUNTIF('Ref. Cuotas'!$L$7:'Ref. Cuotas'!L1156,'Ref. Cuotas'!L1156)-1,"")</f>
        <v>876</v>
      </c>
      <c r="AN1157" s="7">
        <f>IFERROR(RANK('Ref. Cuotas'!M1156,'Ref. Cuotas'!M:M,0)+COUNTIF('Ref. Cuotas'!$M$7:'Ref. Cuotas'!M1156,'Ref. Cuotas'!M1156)-1,"")</f>
        <v>1749</v>
      </c>
      <c r="AO1157" s="7">
        <f>IFERROR(RANK('Ref. Cuotas'!H1156,'Ref. Cuotas'!H:H,1)+COUNTIF('Ref. Cuotas'!$H$7:'Ref. Cuotas'!H1156,'Ref. Cuotas'!H1156)-1,"")</f>
        <v>2170</v>
      </c>
      <c r="AP1157" s="7">
        <f>IFERROR(RANK('Ref. Cuotas'!J1156,'Ref. Cuotas'!J:J,1)+COUNTIF('Ref. Cuotas'!$J$7:'Ref. Cuotas'!J1156,'Ref. Cuotas'!J1156)-1,"")</f>
        <v>775</v>
      </c>
      <c r="AQ1157" s="7">
        <f>IFERROR(RANK('Ref. Cuotas'!K1156,'Ref. Cuotas'!K:K,1)+COUNTIF('Ref. Cuotas'!$K$7:'Ref. Cuotas'!K1156,'Ref. Cuotas'!K1156)-1,"")</f>
        <v>826</v>
      </c>
    </row>
    <row r="1158" spans="31:43" ht="17.25" customHeight="1" x14ac:dyDescent="0.3">
      <c r="AE1158" s="5" t="s">
        <v>1153</v>
      </c>
      <c r="AF1158" s="5" t="s">
        <v>4673</v>
      </c>
      <c r="AG1158" s="6" t="s">
        <v>4247</v>
      </c>
      <c r="AH1158" s="6" t="s">
        <v>4190</v>
      </c>
      <c r="AI1158" s="7">
        <f>IFERROR(RANK('Ref. Cuotas'!H1157,'Ref. Cuotas'!H:H,0)+COUNTIF('Ref. Cuotas'!$H$7:'Ref. Cuotas'!H1157,'Ref. Cuotas'!H1157)-1,"")</f>
        <v>2315</v>
      </c>
      <c r="AJ1158" s="7">
        <f>IFERROR(RANK('Ref. Cuotas'!I1157,'Ref. Cuotas'!I:I,0)+COUNTIF('Ref. Cuotas'!$I$7:'Ref. Cuotas'!I1157,'Ref. Cuotas'!I1157)-1,"")</f>
        <v>1762</v>
      </c>
      <c r="AK1158" s="7">
        <f>IFERROR(RANK('Ref. Cuotas'!J1157,'Ref. Cuotas'!J:J,0)+COUNTIF('Ref. Cuotas'!$J$7:'Ref. Cuotas'!J1157,'Ref. Cuotas'!J1157)-1,"")</f>
        <v>1601</v>
      </c>
      <c r="AL1158" s="7">
        <f>IFERROR(RANK('Ref. Cuotas'!K1157,'Ref. Cuotas'!K:K,0)+COUNTIF('Ref. Cuotas'!$K$7:'Ref. Cuotas'!K1157,'Ref. Cuotas'!K1157)-1,"")</f>
        <v>2683</v>
      </c>
      <c r="AM1158" s="7">
        <f>IFERROR(RANK('Ref. Cuotas'!L1157,'Ref. Cuotas'!L:L,0)+COUNTIF('Ref. Cuotas'!$L$7:'Ref. Cuotas'!L1157,'Ref. Cuotas'!L1157)-1,"")</f>
        <v>2680</v>
      </c>
      <c r="AN1158" s="7">
        <f>IFERROR(RANK('Ref. Cuotas'!M1157,'Ref. Cuotas'!M:M,0)+COUNTIF('Ref. Cuotas'!$M$7:'Ref. Cuotas'!M1157,'Ref. Cuotas'!M1157)-1,"")</f>
        <v>1750</v>
      </c>
      <c r="AO1158" s="7">
        <f>IFERROR(RANK('Ref. Cuotas'!H1157,'Ref. Cuotas'!H:H,1)+COUNTIF('Ref. Cuotas'!$H$7:'Ref. Cuotas'!H1157,'Ref. Cuotas'!H1157)-1,"")</f>
        <v>499</v>
      </c>
      <c r="AP1158" s="7">
        <f>IFERROR(RANK('Ref. Cuotas'!J1157,'Ref. Cuotas'!J:J,1)+COUNTIF('Ref. Cuotas'!$J$7:'Ref. Cuotas'!J1157,'Ref. Cuotas'!J1157)-1,"")</f>
        <v>776</v>
      </c>
      <c r="AQ1158" s="7">
        <f>IFERROR(RANK('Ref. Cuotas'!K1157,'Ref. Cuotas'!K:K,1)+COUNTIF('Ref. Cuotas'!$K$7:'Ref. Cuotas'!K1157,'Ref. Cuotas'!K1157)-1,"")</f>
        <v>101</v>
      </c>
    </row>
    <row r="1159" spans="31:43" ht="17.25" customHeight="1" x14ac:dyDescent="0.3">
      <c r="AE1159" s="5" t="s">
        <v>1154</v>
      </c>
      <c r="AF1159" s="5" t="s">
        <v>4674</v>
      </c>
      <c r="AG1159" s="6" t="s">
        <v>4248</v>
      </c>
      <c r="AH1159" s="6" t="s">
        <v>4092</v>
      </c>
      <c r="AI1159" s="7">
        <f>IFERROR(RANK('Ref. Cuotas'!H1158,'Ref. Cuotas'!H:H,0)+COUNTIF('Ref. Cuotas'!$H$7:'Ref. Cuotas'!H1158,'Ref. Cuotas'!H1158)-1,"")</f>
        <v>814</v>
      </c>
      <c r="AJ1159" s="7">
        <f>IFERROR(RANK('Ref. Cuotas'!I1158,'Ref. Cuotas'!I:I,0)+COUNTIF('Ref. Cuotas'!$I$7:'Ref. Cuotas'!I1158,'Ref. Cuotas'!I1158)-1,"")</f>
        <v>457</v>
      </c>
      <c r="AK1159" s="7">
        <f>IFERROR(RANK('Ref. Cuotas'!J1158,'Ref. Cuotas'!J:J,0)+COUNTIF('Ref. Cuotas'!$J$7:'Ref. Cuotas'!J1158,'Ref. Cuotas'!J1158)-1,"")</f>
        <v>1602</v>
      </c>
      <c r="AL1159" s="7">
        <f>IFERROR(RANK('Ref. Cuotas'!K1158,'Ref. Cuotas'!K:K,0)+COUNTIF('Ref. Cuotas'!$K$7:'Ref. Cuotas'!K1158,'Ref. Cuotas'!K1158)-1,"")</f>
        <v>641</v>
      </c>
      <c r="AM1159" s="7">
        <f>IFERROR(RANK('Ref. Cuotas'!L1158,'Ref. Cuotas'!L:L,0)+COUNTIF('Ref. Cuotas'!$L$7:'Ref. Cuotas'!L1158,'Ref. Cuotas'!L1158)-1,"")</f>
        <v>146</v>
      </c>
      <c r="AN1159" s="7">
        <f>IFERROR(RANK('Ref. Cuotas'!M1158,'Ref. Cuotas'!M:M,0)+COUNTIF('Ref. Cuotas'!$M$7:'Ref. Cuotas'!M1158,'Ref. Cuotas'!M1158)-1,"")</f>
        <v>455</v>
      </c>
      <c r="AO1159" s="7">
        <f>IFERROR(RANK('Ref. Cuotas'!H1158,'Ref. Cuotas'!H:H,1)+COUNTIF('Ref. Cuotas'!$H$7:'Ref. Cuotas'!H1158,'Ref. Cuotas'!H1158)-1,"")</f>
        <v>1989</v>
      </c>
      <c r="AP1159" s="7">
        <f>IFERROR(RANK('Ref. Cuotas'!J1158,'Ref. Cuotas'!J:J,1)+COUNTIF('Ref. Cuotas'!$J$7:'Ref. Cuotas'!J1158,'Ref. Cuotas'!J1158)-1,"")</f>
        <v>777</v>
      </c>
      <c r="AQ1159" s="7">
        <f>IFERROR(RANK('Ref. Cuotas'!K1158,'Ref. Cuotas'!K:K,1)+COUNTIF('Ref. Cuotas'!$K$7:'Ref. Cuotas'!K1158,'Ref. Cuotas'!K1158)-1,"")</f>
        <v>2162</v>
      </c>
    </row>
    <row r="1160" spans="31:43" ht="17.25" customHeight="1" x14ac:dyDescent="0.3">
      <c r="AE1160" s="5" t="s">
        <v>1155</v>
      </c>
      <c r="AF1160" s="5" t="s">
        <v>4675</v>
      </c>
      <c r="AG1160" s="6" t="s">
        <v>4248</v>
      </c>
      <c r="AH1160" s="6" t="s">
        <v>4188</v>
      </c>
      <c r="AI1160" s="7">
        <f>IFERROR(RANK('Ref. Cuotas'!H1159,'Ref. Cuotas'!H:H,0)+COUNTIF('Ref. Cuotas'!$H$7:'Ref. Cuotas'!H1159,'Ref. Cuotas'!H1159)-1,"")</f>
        <v>590</v>
      </c>
      <c r="AJ1160" s="7">
        <f>IFERROR(RANK('Ref. Cuotas'!I1159,'Ref. Cuotas'!I:I,0)+COUNTIF('Ref. Cuotas'!$I$7:'Ref. Cuotas'!I1159,'Ref. Cuotas'!I1159)-1,"")</f>
        <v>696</v>
      </c>
      <c r="AK1160" s="7">
        <f>IFERROR(RANK('Ref. Cuotas'!J1159,'Ref. Cuotas'!J:J,0)+COUNTIF('Ref. Cuotas'!$J$7:'Ref. Cuotas'!J1159,'Ref. Cuotas'!J1159)-1,"")</f>
        <v>1603</v>
      </c>
      <c r="AL1160" s="7">
        <f>IFERROR(RANK('Ref. Cuotas'!K1159,'Ref. Cuotas'!K:K,0)+COUNTIF('Ref. Cuotas'!$K$7:'Ref. Cuotas'!K1159,'Ref. Cuotas'!K1159)-1,"")</f>
        <v>642</v>
      </c>
      <c r="AM1160" s="7">
        <f>IFERROR(RANK('Ref. Cuotas'!L1159,'Ref. Cuotas'!L:L,0)+COUNTIF('Ref. Cuotas'!$L$7:'Ref. Cuotas'!L1159,'Ref. Cuotas'!L1159)-1,"")</f>
        <v>160</v>
      </c>
      <c r="AN1160" s="7">
        <f>IFERROR(RANK('Ref. Cuotas'!M1159,'Ref. Cuotas'!M:M,0)+COUNTIF('Ref. Cuotas'!$M$7:'Ref. Cuotas'!M1159,'Ref. Cuotas'!M1159)-1,"")</f>
        <v>1751</v>
      </c>
      <c r="AO1160" s="7">
        <f>IFERROR(RANK('Ref. Cuotas'!H1159,'Ref. Cuotas'!H:H,1)+COUNTIF('Ref. Cuotas'!$H$7:'Ref. Cuotas'!H1159,'Ref. Cuotas'!H1159)-1,"")</f>
        <v>2213</v>
      </c>
      <c r="AP1160" s="7">
        <f>IFERROR(RANK('Ref. Cuotas'!J1159,'Ref. Cuotas'!J:J,1)+COUNTIF('Ref. Cuotas'!$J$7:'Ref. Cuotas'!J1159,'Ref. Cuotas'!J1159)-1,"")</f>
        <v>778</v>
      </c>
      <c r="AQ1160" s="7">
        <f>IFERROR(RANK('Ref. Cuotas'!K1159,'Ref. Cuotas'!K:K,1)+COUNTIF('Ref. Cuotas'!$K$7:'Ref. Cuotas'!K1159,'Ref. Cuotas'!K1159)-1,"")</f>
        <v>2161</v>
      </c>
    </row>
    <row r="1161" spans="31:43" ht="17.25" customHeight="1" x14ac:dyDescent="0.3">
      <c r="AE1161" s="5" t="s">
        <v>1156</v>
      </c>
      <c r="AF1161" s="5" t="s">
        <v>4676</v>
      </c>
      <c r="AG1161" s="6" t="s">
        <v>4248</v>
      </c>
      <c r="AH1161" s="6" t="s">
        <v>4189</v>
      </c>
      <c r="AI1161" s="7">
        <f>IFERROR(RANK('Ref. Cuotas'!H1160,'Ref. Cuotas'!H:H,0)+COUNTIF('Ref. Cuotas'!$H$7:'Ref. Cuotas'!H1160,'Ref. Cuotas'!H1160)-1,"")</f>
        <v>1854</v>
      </c>
      <c r="AJ1161" s="7">
        <f>IFERROR(RANK('Ref. Cuotas'!I1160,'Ref. Cuotas'!I:I,0)+COUNTIF('Ref. Cuotas'!$I$7:'Ref. Cuotas'!I1160,'Ref. Cuotas'!I1160)-1,"")</f>
        <v>1763</v>
      </c>
      <c r="AK1161" s="7">
        <f>IFERROR(RANK('Ref. Cuotas'!J1160,'Ref. Cuotas'!J:J,0)+COUNTIF('Ref. Cuotas'!$J$7:'Ref. Cuotas'!J1160,'Ref. Cuotas'!J1160)-1,"")</f>
        <v>1604</v>
      </c>
      <c r="AL1161" s="7">
        <f>IFERROR(RANK('Ref. Cuotas'!K1160,'Ref. Cuotas'!K:K,0)+COUNTIF('Ref. Cuotas'!$K$7:'Ref. Cuotas'!K1160,'Ref. Cuotas'!K1160)-1,"")</f>
        <v>407</v>
      </c>
      <c r="AM1161" s="7">
        <f>IFERROR(RANK('Ref. Cuotas'!L1160,'Ref. Cuotas'!L:L,0)+COUNTIF('Ref. Cuotas'!$L$7:'Ref. Cuotas'!L1160,'Ref. Cuotas'!L1160)-1,"")</f>
        <v>2362</v>
      </c>
      <c r="AN1161" s="7">
        <f>IFERROR(RANK('Ref. Cuotas'!M1160,'Ref. Cuotas'!M:M,0)+COUNTIF('Ref. Cuotas'!$M$7:'Ref. Cuotas'!M1160,'Ref. Cuotas'!M1160)-1,"")</f>
        <v>456</v>
      </c>
      <c r="AO1161" s="7">
        <f>IFERROR(RANK('Ref. Cuotas'!H1160,'Ref. Cuotas'!H:H,1)+COUNTIF('Ref. Cuotas'!$H$7:'Ref. Cuotas'!H1160,'Ref. Cuotas'!H1160)-1,"")</f>
        <v>949</v>
      </c>
      <c r="AP1161" s="7">
        <f>IFERROR(RANK('Ref. Cuotas'!J1160,'Ref. Cuotas'!J:J,1)+COUNTIF('Ref. Cuotas'!$J$7:'Ref. Cuotas'!J1160,'Ref. Cuotas'!J1160)-1,"")</f>
        <v>779</v>
      </c>
      <c r="AQ1161" s="7">
        <f>IFERROR(RANK('Ref. Cuotas'!K1160,'Ref. Cuotas'!K:K,1)+COUNTIF('Ref. Cuotas'!$K$7:'Ref. Cuotas'!K1160,'Ref. Cuotas'!K1160)-1,"")</f>
        <v>2396</v>
      </c>
    </row>
    <row r="1162" spans="31:43" ht="17.25" customHeight="1" x14ac:dyDescent="0.3">
      <c r="AE1162" s="5" t="s">
        <v>1157</v>
      </c>
      <c r="AF1162" s="5" t="s">
        <v>4677</v>
      </c>
      <c r="AG1162" s="6" t="s">
        <v>4248</v>
      </c>
      <c r="AH1162" s="6" t="s">
        <v>4094</v>
      </c>
      <c r="AI1162" s="7">
        <f>IFERROR(RANK('Ref. Cuotas'!H1161,'Ref. Cuotas'!H:H,0)+COUNTIF('Ref. Cuotas'!$H$7:'Ref. Cuotas'!H1161,'Ref. Cuotas'!H1161)-1,"")</f>
        <v>638</v>
      </c>
      <c r="AJ1162" s="7">
        <f>IFERROR(RANK('Ref. Cuotas'!I1161,'Ref. Cuotas'!I:I,0)+COUNTIF('Ref. Cuotas'!$I$7:'Ref. Cuotas'!I1161,'Ref. Cuotas'!I1161)-1,"")</f>
        <v>1764</v>
      </c>
      <c r="AK1162" s="7">
        <f>IFERROR(RANK('Ref. Cuotas'!J1161,'Ref. Cuotas'!J:J,0)+COUNTIF('Ref. Cuotas'!$J$7:'Ref. Cuotas'!J1161,'Ref. Cuotas'!J1161)-1,"")</f>
        <v>1605</v>
      </c>
      <c r="AL1162" s="7">
        <f>IFERROR(RANK('Ref. Cuotas'!K1161,'Ref. Cuotas'!K:K,0)+COUNTIF('Ref. Cuotas'!$K$7:'Ref. Cuotas'!K1161,'Ref. Cuotas'!K1161)-1,"")</f>
        <v>1786</v>
      </c>
      <c r="AM1162" s="7">
        <f>IFERROR(RANK('Ref. Cuotas'!L1161,'Ref. Cuotas'!L:L,0)+COUNTIF('Ref. Cuotas'!$L$7:'Ref. Cuotas'!L1161,'Ref. Cuotas'!L1161)-1,"")</f>
        <v>2012</v>
      </c>
      <c r="AN1162" s="7">
        <f>IFERROR(RANK('Ref. Cuotas'!M1161,'Ref. Cuotas'!M:M,0)+COUNTIF('Ref. Cuotas'!$M$7:'Ref. Cuotas'!M1161,'Ref. Cuotas'!M1161)-1,"")</f>
        <v>457</v>
      </c>
      <c r="AO1162" s="7">
        <f>IFERROR(RANK('Ref. Cuotas'!H1161,'Ref. Cuotas'!H:H,1)+COUNTIF('Ref. Cuotas'!$H$7:'Ref. Cuotas'!H1161,'Ref. Cuotas'!H1161)-1,"")</f>
        <v>2165</v>
      </c>
      <c r="AP1162" s="7">
        <f>IFERROR(RANK('Ref. Cuotas'!J1161,'Ref. Cuotas'!J:J,1)+COUNTIF('Ref. Cuotas'!$J$7:'Ref. Cuotas'!J1161,'Ref. Cuotas'!J1161)-1,"")</f>
        <v>780</v>
      </c>
      <c r="AQ1162" s="7">
        <f>IFERROR(RANK('Ref. Cuotas'!K1161,'Ref. Cuotas'!K:K,1)+COUNTIF('Ref. Cuotas'!$K$7:'Ref. Cuotas'!K1161,'Ref. Cuotas'!K1161)-1,"")</f>
        <v>1017</v>
      </c>
    </row>
    <row r="1163" spans="31:43" ht="17.25" customHeight="1" x14ac:dyDescent="0.3">
      <c r="AE1163" s="5" t="s">
        <v>1158</v>
      </c>
      <c r="AF1163" s="5" t="s">
        <v>4678</v>
      </c>
      <c r="AG1163" s="6" t="s">
        <v>4248</v>
      </c>
      <c r="AH1163" s="6" t="s">
        <v>4193</v>
      </c>
      <c r="AI1163" s="7">
        <f>IFERROR(RANK('Ref. Cuotas'!H1162,'Ref. Cuotas'!H:H,0)+COUNTIF('Ref. Cuotas'!$H$7:'Ref. Cuotas'!H1162,'Ref. Cuotas'!H1162)-1,"")</f>
        <v>854</v>
      </c>
      <c r="AJ1163" s="7">
        <f>IFERROR(RANK('Ref. Cuotas'!I1162,'Ref. Cuotas'!I:I,0)+COUNTIF('Ref. Cuotas'!$I$7:'Ref. Cuotas'!I1162,'Ref. Cuotas'!I1162)-1,"")</f>
        <v>1765</v>
      </c>
      <c r="AK1163" s="7">
        <f>IFERROR(RANK('Ref. Cuotas'!J1162,'Ref. Cuotas'!J:J,0)+COUNTIF('Ref. Cuotas'!$J$7:'Ref. Cuotas'!J1162,'Ref. Cuotas'!J1162)-1,"")</f>
        <v>1606</v>
      </c>
      <c r="AL1163" s="7">
        <f>IFERROR(RANK('Ref. Cuotas'!K1162,'Ref. Cuotas'!K:K,0)+COUNTIF('Ref. Cuotas'!$K$7:'Ref. Cuotas'!K1162,'Ref. Cuotas'!K1162)-1,"")</f>
        <v>1909</v>
      </c>
      <c r="AM1163" s="7">
        <f>IFERROR(RANK('Ref. Cuotas'!L1162,'Ref. Cuotas'!L:L,0)+COUNTIF('Ref. Cuotas'!$L$7:'Ref. Cuotas'!L1162,'Ref. Cuotas'!L1162)-1,"")</f>
        <v>493</v>
      </c>
      <c r="AN1163" s="7">
        <f>IFERROR(RANK('Ref. Cuotas'!M1162,'Ref. Cuotas'!M:M,0)+COUNTIF('Ref. Cuotas'!$M$7:'Ref. Cuotas'!M1162,'Ref. Cuotas'!M1162)-1,"")</f>
        <v>1752</v>
      </c>
      <c r="AO1163" s="7">
        <f>IFERROR(RANK('Ref. Cuotas'!H1162,'Ref. Cuotas'!H:H,1)+COUNTIF('Ref. Cuotas'!$H$7:'Ref. Cuotas'!H1162,'Ref. Cuotas'!H1162)-1,"")</f>
        <v>1949</v>
      </c>
      <c r="AP1163" s="7">
        <f>IFERROR(RANK('Ref. Cuotas'!J1162,'Ref. Cuotas'!J:J,1)+COUNTIF('Ref. Cuotas'!$J$7:'Ref. Cuotas'!J1162,'Ref. Cuotas'!J1162)-1,"")</f>
        <v>781</v>
      </c>
      <c r="AQ1163" s="7">
        <f>IFERROR(RANK('Ref. Cuotas'!K1162,'Ref. Cuotas'!K:K,1)+COUNTIF('Ref. Cuotas'!$K$7:'Ref. Cuotas'!K1162,'Ref. Cuotas'!K1162)-1,"")</f>
        <v>894</v>
      </c>
    </row>
    <row r="1164" spans="31:43" ht="17.25" customHeight="1" x14ac:dyDescent="0.3">
      <c r="AE1164" s="5" t="s">
        <v>1159</v>
      </c>
      <c r="AF1164" s="5" t="s">
        <v>4679</v>
      </c>
      <c r="AG1164" s="6" t="s">
        <v>4248</v>
      </c>
      <c r="AH1164" s="6" t="s">
        <v>4194</v>
      </c>
      <c r="AI1164" s="7">
        <f>IFERROR(RANK('Ref. Cuotas'!H1163,'Ref. Cuotas'!H:H,0)+COUNTIF('Ref. Cuotas'!$H$7:'Ref. Cuotas'!H1163,'Ref. Cuotas'!H1163)-1,"")</f>
        <v>776</v>
      </c>
      <c r="AJ1164" s="7">
        <f>IFERROR(RANK('Ref. Cuotas'!I1163,'Ref. Cuotas'!I:I,0)+COUNTIF('Ref. Cuotas'!$I$7:'Ref. Cuotas'!I1163,'Ref. Cuotas'!I1163)-1,"")</f>
        <v>1766</v>
      </c>
      <c r="AK1164" s="7">
        <f>IFERROR(RANK('Ref. Cuotas'!J1163,'Ref. Cuotas'!J:J,0)+COUNTIF('Ref. Cuotas'!$J$7:'Ref. Cuotas'!J1163,'Ref. Cuotas'!J1163)-1,"")</f>
        <v>1607</v>
      </c>
      <c r="AL1164" s="7">
        <f>IFERROR(RANK('Ref. Cuotas'!K1163,'Ref. Cuotas'!K:K,0)+COUNTIF('Ref. Cuotas'!$K$7:'Ref. Cuotas'!K1163,'Ref. Cuotas'!K1163)-1,"")</f>
        <v>1955</v>
      </c>
      <c r="AM1164" s="7">
        <f>IFERROR(RANK('Ref. Cuotas'!L1163,'Ref. Cuotas'!L:L,0)+COUNTIF('Ref. Cuotas'!$L$7:'Ref. Cuotas'!L1163,'Ref. Cuotas'!L1163)-1,"")</f>
        <v>863</v>
      </c>
      <c r="AN1164" s="7">
        <f>IFERROR(RANK('Ref. Cuotas'!M1163,'Ref. Cuotas'!M:M,0)+COUNTIF('Ref. Cuotas'!$M$7:'Ref. Cuotas'!M1163,'Ref. Cuotas'!M1163)-1,"")</f>
        <v>1753</v>
      </c>
      <c r="AO1164" s="7">
        <f>IFERROR(RANK('Ref. Cuotas'!H1163,'Ref. Cuotas'!H:H,1)+COUNTIF('Ref. Cuotas'!$H$7:'Ref. Cuotas'!H1163,'Ref. Cuotas'!H1163)-1,"")</f>
        <v>2027</v>
      </c>
      <c r="AP1164" s="7">
        <f>IFERROR(RANK('Ref. Cuotas'!J1163,'Ref. Cuotas'!J:J,1)+COUNTIF('Ref. Cuotas'!$J$7:'Ref. Cuotas'!J1163,'Ref. Cuotas'!J1163)-1,"")</f>
        <v>782</v>
      </c>
      <c r="AQ1164" s="7">
        <f>IFERROR(RANK('Ref. Cuotas'!K1163,'Ref. Cuotas'!K:K,1)+COUNTIF('Ref. Cuotas'!$K$7:'Ref. Cuotas'!K1163,'Ref. Cuotas'!K1163)-1,"")</f>
        <v>848</v>
      </c>
    </row>
    <row r="1165" spans="31:43" ht="17.25" customHeight="1" x14ac:dyDescent="0.3">
      <c r="AE1165" s="5" t="s">
        <v>1160</v>
      </c>
      <c r="AF1165" s="5" t="s">
        <v>4680</v>
      </c>
      <c r="AG1165" s="6" t="s">
        <v>4248</v>
      </c>
      <c r="AH1165" s="6" t="s">
        <v>4190</v>
      </c>
      <c r="AI1165" s="7">
        <f>IFERROR(RANK('Ref. Cuotas'!H1164,'Ref. Cuotas'!H:H,0)+COUNTIF('Ref. Cuotas'!$H$7:'Ref. Cuotas'!H1164,'Ref. Cuotas'!H1164)-1,"")</f>
        <v>1672</v>
      </c>
      <c r="AJ1165" s="7">
        <f>IFERROR(RANK('Ref. Cuotas'!I1164,'Ref. Cuotas'!I:I,0)+COUNTIF('Ref. Cuotas'!$I$7:'Ref. Cuotas'!I1164,'Ref. Cuotas'!I1164)-1,"")</f>
        <v>1767</v>
      </c>
      <c r="AK1165" s="7">
        <f>IFERROR(RANK('Ref. Cuotas'!J1164,'Ref. Cuotas'!J:J,0)+COUNTIF('Ref. Cuotas'!$J$7:'Ref. Cuotas'!J1164,'Ref. Cuotas'!J1164)-1,"")</f>
        <v>1608</v>
      </c>
      <c r="AL1165" s="7">
        <f>IFERROR(RANK('Ref. Cuotas'!K1164,'Ref. Cuotas'!K:K,0)+COUNTIF('Ref. Cuotas'!$K$7:'Ref. Cuotas'!K1164,'Ref. Cuotas'!K1164)-1,"")</f>
        <v>1655</v>
      </c>
      <c r="AM1165" s="7">
        <f>IFERROR(RANK('Ref. Cuotas'!L1164,'Ref. Cuotas'!L:L,0)+COUNTIF('Ref. Cuotas'!$L$7:'Ref. Cuotas'!L1164,'Ref. Cuotas'!L1164)-1,"")</f>
        <v>2363</v>
      </c>
      <c r="AN1165" s="7">
        <f>IFERROR(RANK('Ref. Cuotas'!M1164,'Ref. Cuotas'!M:M,0)+COUNTIF('Ref. Cuotas'!$M$7:'Ref. Cuotas'!M1164,'Ref. Cuotas'!M1164)-1,"")</f>
        <v>458</v>
      </c>
      <c r="AO1165" s="7">
        <f>IFERROR(RANK('Ref. Cuotas'!H1164,'Ref. Cuotas'!H:H,1)+COUNTIF('Ref. Cuotas'!$H$7:'Ref. Cuotas'!H1164,'Ref. Cuotas'!H1164)-1,"")</f>
        <v>1131</v>
      </c>
      <c r="AP1165" s="7">
        <f>IFERROR(RANK('Ref. Cuotas'!J1164,'Ref. Cuotas'!J:J,1)+COUNTIF('Ref. Cuotas'!$J$7:'Ref. Cuotas'!J1164,'Ref. Cuotas'!J1164)-1,"")</f>
        <v>783</v>
      </c>
      <c r="AQ1165" s="7">
        <f>IFERROR(RANK('Ref. Cuotas'!K1164,'Ref. Cuotas'!K:K,1)+COUNTIF('Ref. Cuotas'!$K$7:'Ref. Cuotas'!K1164,'Ref. Cuotas'!K1164)-1,"")</f>
        <v>1148</v>
      </c>
    </row>
    <row r="1166" spans="31:43" ht="17.25" customHeight="1" x14ac:dyDescent="0.3">
      <c r="AE1166" s="5" t="s">
        <v>1161</v>
      </c>
      <c r="AF1166" s="5" t="s">
        <v>4681</v>
      </c>
      <c r="AG1166" s="6" t="s">
        <v>4249</v>
      </c>
      <c r="AH1166" s="6" t="s">
        <v>4092</v>
      </c>
      <c r="AI1166" s="7">
        <f>IFERROR(RANK('Ref. Cuotas'!H1165,'Ref. Cuotas'!H:H,0)+COUNTIF('Ref. Cuotas'!$H$7:'Ref. Cuotas'!H1165,'Ref. Cuotas'!H1165)-1,"")</f>
        <v>918</v>
      </c>
      <c r="AJ1166" s="7">
        <f>IFERROR(RANK('Ref. Cuotas'!I1165,'Ref. Cuotas'!I:I,0)+COUNTIF('Ref. Cuotas'!$I$7:'Ref. Cuotas'!I1165,'Ref. Cuotas'!I1165)-1,"")</f>
        <v>705</v>
      </c>
      <c r="AK1166" s="7">
        <f>IFERROR(RANK('Ref. Cuotas'!J1165,'Ref. Cuotas'!J:J,0)+COUNTIF('Ref. Cuotas'!$J$7:'Ref. Cuotas'!J1165,'Ref. Cuotas'!J1165)-1,"")</f>
        <v>417</v>
      </c>
      <c r="AL1166" s="7">
        <f>IFERROR(RANK('Ref. Cuotas'!K1165,'Ref. Cuotas'!K:K,0)+COUNTIF('Ref. Cuotas'!$K$7:'Ref. Cuotas'!K1165,'Ref. Cuotas'!K1165)-1,"")</f>
        <v>611</v>
      </c>
      <c r="AM1166" s="7">
        <f>IFERROR(RANK('Ref. Cuotas'!L1165,'Ref. Cuotas'!L:L,0)+COUNTIF('Ref. Cuotas'!$L$7:'Ref. Cuotas'!L1165,'Ref. Cuotas'!L1165)-1,"")</f>
        <v>165</v>
      </c>
      <c r="AN1166" s="7">
        <f>IFERROR(RANK('Ref. Cuotas'!M1165,'Ref. Cuotas'!M:M,0)+COUNTIF('Ref. Cuotas'!$M$7:'Ref. Cuotas'!M1165,'Ref. Cuotas'!M1165)-1,"")</f>
        <v>459</v>
      </c>
      <c r="AO1166" s="7">
        <f>IFERROR(RANK('Ref. Cuotas'!H1165,'Ref. Cuotas'!H:H,1)+COUNTIF('Ref. Cuotas'!$H$7:'Ref. Cuotas'!H1165,'Ref. Cuotas'!H1165)-1,"")</f>
        <v>1885</v>
      </c>
      <c r="AP1166" s="7">
        <f>IFERROR(RANK('Ref. Cuotas'!J1165,'Ref. Cuotas'!J:J,1)+COUNTIF('Ref. Cuotas'!$J$7:'Ref. Cuotas'!J1165,'Ref. Cuotas'!J1165)-1,"")</f>
        <v>2386</v>
      </c>
      <c r="AQ1166" s="7">
        <f>IFERROR(RANK('Ref. Cuotas'!K1165,'Ref. Cuotas'!K:K,1)+COUNTIF('Ref. Cuotas'!$K$7:'Ref. Cuotas'!K1165,'Ref. Cuotas'!K1165)-1,"")</f>
        <v>2192</v>
      </c>
    </row>
    <row r="1167" spans="31:43" ht="17.25" customHeight="1" x14ac:dyDescent="0.3">
      <c r="AE1167" s="5" t="s">
        <v>1162</v>
      </c>
      <c r="AF1167" s="5" t="s">
        <v>4682</v>
      </c>
      <c r="AG1167" s="6" t="s">
        <v>4249</v>
      </c>
      <c r="AH1167" s="6" t="s">
        <v>4188</v>
      </c>
      <c r="AI1167" s="7">
        <f>IFERROR(RANK('Ref. Cuotas'!H1166,'Ref. Cuotas'!H:H,0)+COUNTIF('Ref. Cuotas'!$H$7:'Ref. Cuotas'!H1166,'Ref. Cuotas'!H1166)-1,"")</f>
        <v>807</v>
      </c>
      <c r="AJ1167" s="7">
        <f>IFERROR(RANK('Ref. Cuotas'!I1166,'Ref. Cuotas'!I:I,0)+COUNTIF('Ref. Cuotas'!$I$7:'Ref. Cuotas'!I1166,'Ref. Cuotas'!I1166)-1,"")</f>
        <v>1768</v>
      </c>
      <c r="AK1167" s="7">
        <f>IFERROR(RANK('Ref. Cuotas'!J1166,'Ref. Cuotas'!J:J,0)+COUNTIF('Ref. Cuotas'!$J$7:'Ref. Cuotas'!J1166,'Ref. Cuotas'!J1166)-1,"")</f>
        <v>1609</v>
      </c>
      <c r="AL1167" s="7">
        <f>IFERROR(RANK('Ref. Cuotas'!K1166,'Ref. Cuotas'!K:K,0)+COUNTIF('Ref. Cuotas'!$K$7:'Ref. Cuotas'!K1166,'Ref. Cuotas'!K1166)-1,"")</f>
        <v>756</v>
      </c>
      <c r="AM1167" s="7">
        <f>IFERROR(RANK('Ref. Cuotas'!L1166,'Ref. Cuotas'!L:L,0)+COUNTIF('Ref. Cuotas'!$L$7:'Ref. Cuotas'!L1166,'Ref. Cuotas'!L1166)-1,"")</f>
        <v>208</v>
      </c>
      <c r="AN1167" s="7">
        <f>IFERROR(RANK('Ref. Cuotas'!M1166,'Ref. Cuotas'!M:M,0)+COUNTIF('Ref. Cuotas'!$M$7:'Ref. Cuotas'!M1166,'Ref. Cuotas'!M1166)-1,"")</f>
        <v>1754</v>
      </c>
      <c r="AO1167" s="7">
        <f>IFERROR(RANK('Ref. Cuotas'!H1166,'Ref. Cuotas'!H:H,1)+COUNTIF('Ref. Cuotas'!$H$7:'Ref. Cuotas'!H1166,'Ref. Cuotas'!H1166)-1,"")</f>
        <v>1996</v>
      </c>
      <c r="AP1167" s="7">
        <f>IFERROR(RANK('Ref. Cuotas'!J1166,'Ref. Cuotas'!J:J,1)+COUNTIF('Ref. Cuotas'!$J$7:'Ref. Cuotas'!J1166,'Ref. Cuotas'!J1166)-1,"")</f>
        <v>784</v>
      </c>
      <c r="AQ1167" s="7">
        <f>IFERROR(RANK('Ref. Cuotas'!K1166,'Ref. Cuotas'!K:K,1)+COUNTIF('Ref. Cuotas'!$K$7:'Ref. Cuotas'!K1166,'Ref. Cuotas'!K1166)-1,"")</f>
        <v>2047</v>
      </c>
    </row>
    <row r="1168" spans="31:43" ht="17.25" customHeight="1" x14ac:dyDescent="0.3">
      <c r="AE1168" s="5" t="s">
        <v>1163</v>
      </c>
      <c r="AF1168" s="5" t="s">
        <v>4683</v>
      </c>
      <c r="AG1168" s="6" t="s">
        <v>4249</v>
      </c>
      <c r="AH1168" s="6" t="s">
        <v>4189</v>
      </c>
      <c r="AI1168" s="7">
        <f>IFERROR(RANK('Ref. Cuotas'!H1167,'Ref. Cuotas'!H:H,0)+COUNTIF('Ref. Cuotas'!$H$7:'Ref. Cuotas'!H1167,'Ref. Cuotas'!H1167)-1,"")</f>
        <v>1804</v>
      </c>
      <c r="AJ1168" s="7">
        <f>IFERROR(RANK('Ref. Cuotas'!I1167,'Ref. Cuotas'!I:I,0)+COUNTIF('Ref. Cuotas'!$I$7:'Ref. Cuotas'!I1167,'Ref. Cuotas'!I1167)-1,"")</f>
        <v>1769</v>
      </c>
      <c r="AK1168" s="7">
        <f>IFERROR(RANK('Ref. Cuotas'!J1167,'Ref. Cuotas'!J:J,0)+COUNTIF('Ref. Cuotas'!$J$7:'Ref. Cuotas'!J1167,'Ref. Cuotas'!J1167)-1,"")</f>
        <v>142</v>
      </c>
      <c r="AL1168" s="7">
        <f>IFERROR(RANK('Ref. Cuotas'!K1167,'Ref. Cuotas'!K:K,0)+COUNTIF('Ref. Cuotas'!$K$7:'Ref. Cuotas'!K1167,'Ref. Cuotas'!K1167)-1,"")</f>
        <v>419</v>
      </c>
      <c r="AM1168" s="7">
        <f>IFERROR(RANK('Ref. Cuotas'!L1167,'Ref. Cuotas'!L:L,0)+COUNTIF('Ref. Cuotas'!$L$7:'Ref. Cuotas'!L1167,'Ref. Cuotas'!L1167)-1,"")</f>
        <v>2119</v>
      </c>
      <c r="AN1168" s="7">
        <f>IFERROR(RANK('Ref. Cuotas'!M1167,'Ref. Cuotas'!M:M,0)+COUNTIF('Ref. Cuotas'!$M$7:'Ref. Cuotas'!M1167,'Ref. Cuotas'!M1167)-1,"")</f>
        <v>148</v>
      </c>
      <c r="AO1168" s="7">
        <f>IFERROR(RANK('Ref. Cuotas'!H1167,'Ref. Cuotas'!H:H,1)+COUNTIF('Ref. Cuotas'!$H$7:'Ref. Cuotas'!H1167,'Ref. Cuotas'!H1167)-1,"")</f>
        <v>999</v>
      </c>
      <c r="AP1168" s="7">
        <f>IFERROR(RANK('Ref. Cuotas'!J1167,'Ref. Cuotas'!J:J,1)+COUNTIF('Ref. Cuotas'!$J$7:'Ref. Cuotas'!J1167,'Ref. Cuotas'!J1167)-1,"")</f>
        <v>2661</v>
      </c>
      <c r="AQ1168" s="7">
        <f>IFERROR(RANK('Ref. Cuotas'!K1167,'Ref. Cuotas'!K:K,1)+COUNTIF('Ref. Cuotas'!$K$7:'Ref. Cuotas'!K1167,'Ref. Cuotas'!K1167)-1,"")</f>
        <v>2384</v>
      </c>
    </row>
    <row r="1169" spans="31:43" ht="17.25" customHeight="1" x14ac:dyDescent="0.3">
      <c r="AE1169" s="5" t="s">
        <v>1164</v>
      </c>
      <c r="AF1169" s="5" t="s">
        <v>4684</v>
      </c>
      <c r="AG1169" s="6" t="s">
        <v>4249</v>
      </c>
      <c r="AH1169" s="6" t="s">
        <v>4094</v>
      </c>
      <c r="AI1169" s="7">
        <f>IFERROR(RANK('Ref. Cuotas'!H1168,'Ref. Cuotas'!H:H,0)+COUNTIF('Ref. Cuotas'!$H$7:'Ref. Cuotas'!H1168,'Ref. Cuotas'!H1168)-1,"")</f>
        <v>811</v>
      </c>
      <c r="AJ1169" s="7">
        <f>IFERROR(RANK('Ref. Cuotas'!I1168,'Ref. Cuotas'!I:I,0)+COUNTIF('Ref. Cuotas'!$I$7:'Ref. Cuotas'!I1168,'Ref. Cuotas'!I1168)-1,"")</f>
        <v>1770</v>
      </c>
      <c r="AK1169" s="7">
        <f>IFERROR(RANK('Ref. Cuotas'!J1168,'Ref. Cuotas'!J:J,0)+COUNTIF('Ref. Cuotas'!$J$7:'Ref. Cuotas'!J1168,'Ref. Cuotas'!J1168)-1,"")</f>
        <v>1610</v>
      </c>
      <c r="AL1169" s="7">
        <f>IFERROR(RANK('Ref. Cuotas'!K1168,'Ref. Cuotas'!K:K,0)+COUNTIF('Ref. Cuotas'!$K$7:'Ref. Cuotas'!K1168,'Ref. Cuotas'!K1168)-1,"")</f>
        <v>1474</v>
      </c>
      <c r="AM1169" s="7">
        <f>IFERROR(RANK('Ref. Cuotas'!L1168,'Ref. Cuotas'!L:L,0)+COUNTIF('Ref. Cuotas'!$L$7:'Ref. Cuotas'!L1168,'Ref. Cuotas'!L1168)-1,"")</f>
        <v>2120</v>
      </c>
      <c r="AN1169" s="7">
        <f>IFERROR(RANK('Ref. Cuotas'!M1168,'Ref. Cuotas'!M:M,0)+COUNTIF('Ref. Cuotas'!$M$7:'Ref. Cuotas'!M1168,'Ref. Cuotas'!M1168)-1,"")</f>
        <v>460</v>
      </c>
      <c r="AO1169" s="7">
        <f>IFERROR(RANK('Ref. Cuotas'!H1168,'Ref. Cuotas'!H:H,1)+COUNTIF('Ref. Cuotas'!$H$7:'Ref. Cuotas'!H1168,'Ref. Cuotas'!H1168)-1,"")</f>
        <v>1992</v>
      </c>
      <c r="AP1169" s="7">
        <f>IFERROR(RANK('Ref. Cuotas'!J1168,'Ref. Cuotas'!J:J,1)+COUNTIF('Ref. Cuotas'!$J$7:'Ref. Cuotas'!J1168,'Ref. Cuotas'!J1168)-1,"")</f>
        <v>785</v>
      </c>
      <c r="AQ1169" s="7">
        <f>IFERROR(RANK('Ref. Cuotas'!K1168,'Ref. Cuotas'!K:K,1)+COUNTIF('Ref. Cuotas'!$K$7:'Ref. Cuotas'!K1168,'Ref. Cuotas'!K1168)-1,"")</f>
        <v>1329</v>
      </c>
    </row>
    <row r="1170" spans="31:43" ht="17.25" customHeight="1" x14ac:dyDescent="0.3">
      <c r="AE1170" s="5" t="s">
        <v>1165</v>
      </c>
      <c r="AF1170" s="5" t="s">
        <v>4685</v>
      </c>
      <c r="AG1170" s="6" t="s">
        <v>4249</v>
      </c>
      <c r="AH1170" s="6" t="s">
        <v>4095</v>
      </c>
      <c r="AI1170" s="7">
        <f>IFERROR(RANK('Ref. Cuotas'!H1169,'Ref. Cuotas'!H:H,0)+COUNTIF('Ref. Cuotas'!$H$7:'Ref. Cuotas'!H1169,'Ref. Cuotas'!H1169)-1,"")</f>
        <v>2339</v>
      </c>
      <c r="AJ1170" s="7">
        <f>IFERROR(RANK('Ref. Cuotas'!I1169,'Ref. Cuotas'!I:I,0)+COUNTIF('Ref. Cuotas'!$I$7:'Ref. Cuotas'!I1169,'Ref. Cuotas'!I1169)-1,"")</f>
        <v>1771</v>
      </c>
      <c r="AK1170" s="7">
        <f>IFERROR(RANK('Ref. Cuotas'!J1169,'Ref. Cuotas'!J:J,0)+COUNTIF('Ref. Cuotas'!$J$7:'Ref. Cuotas'!J1169,'Ref. Cuotas'!J1169)-1,"")</f>
        <v>1611</v>
      </c>
      <c r="AL1170" s="7">
        <f>IFERROR(RANK('Ref. Cuotas'!K1169,'Ref. Cuotas'!K:K,0)+COUNTIF('Ref. Cuotas'!$K$7:'Ref. Cuotas'!K1169,'Ref. Cuotas'!K1169)-1,"")</f>
        <v>1524</v>
      </c>
      <c r="AM1170" s="7">
        <f>IFERROR(RANK('Ref. Cuotas'!L1169,'Ref. Cuotas'!L:L,0)+COUNTIF('Ref. Cuotas'!$L$7:'Ref. Cuotas'!L1169,'Ref. Cuotas'!L1169)-1,"")</f>
        <v>2364</v>
      </c>
      <c r="AN1170" s="7">
        <f>IFERROR(RANK('Ref. Cuotas'!M1169,'Ref. Cuotas'!M:M,0)+COUNTIF('Ref. Cuotas'!$M$7:'Ref. Cuotas'!M1169,'Ref. Cuotas'!M1169)-1,"")</f>
        <v>1755</v>
      </c>
      <c r="AO1170" s="7">
        <f>IFERROR(RANK('Ref. Cuotas'!H1169,'Ref. Cuotas'!H:H,1)+COUNTIF('Ref. Cuotas'!$H$7:'Ref. Cuotas'!H1169,'Ref. Cuotas'!H1169)-1,"")</f>
        <v>464</v>
      </c>
      <c r="AP1170" s="7">
        <f>IFERROR(RANK('Ref. Cuotas'!J1169,'Ref. Cuotas'!J:J,1)+COUNTIF('Ref. Cuotas'!$J$7:'Ref. Cuotas'!J1169,'Ref. Cuotas'!J1169)-1,"")</f>
        <v>786</v>
      </c>
      <c r="AQ1170" s="7">
        <f>IFERROR(RANK('Ref. Cuotas'!K1169,'Ref. Cuotas'!K:K,1)+COUNTIF('Ref. Cuotas'!$K$7:'Ref. Cuotas'!K1169,'Ref. Cuotas'!K1169)-1,"")</f>
        <v>1279</v>
      </c>
    </row>
    <row r="1171" spans="31:43" ht="17.25" customHeight="1" x14ac:dyDescent="0.3">
      <c r="AE1171" s="5" t="s">
        <v>1166</v>
      </c>
      <c r="AF1171" s="5" t="s">
        <v>4686</v>
      </c>
      <c r="AG1171" s="6" t="s">
        <v>4249</v>
      </c>
      <c r="AH1171" s="6" t="s">
        <v>4193</v>
      </c>
      <c r="AI1171" s="7">
        <f>IFERROR(RANK('Ref. Cuotas'!H1170,'Ref. Cuotas'!H:H,0)+COUNTIF('Ref. Cuotas'!$H$7:'Ref. Cuotas'!H1170,'Ref. Cuotas'!H1170)-1,"")</f>
        <v>909</v>
      </c>
      <c r="AJ1171" s="7">
        <f>IFERROR(RANK('Ref. Cuotas'!I1170,'Ref. Cuotas'!I:I,0)+COUNTIF('Ref. Cuotas'!$I$7:'Ref. Cuotas'!I1170,'Ref. Cuotas'!I1170)-1,"")</f>
        <v>1772</v>
      </c>
      <c r="AK1171" s="7">
        <f>IFERROR(RANK('Ref. Cuotas'!J1170,'Ref. Cuotas'!J:J,0)+COUNTIF('Ref. Cuotas'!$J$7:'Ref. Cuotas'!J1170,'Ref. Cuotas'!J1170)-1,"")</f>
        <v>1612</v>
      </c>
      <c r="AL1171" s="7">
        <f>IFERROR(RANK('Ref. Cuotas'!K1170,'Ref. Cuotas'!K:K,0)+COUNTIF('Ref. Cuotas'!$K$7:'Ref. Cuotas'!K1170,'Ref. Cuotas'!K1170)-1,"")</f>
        <v>2098</v>
      </c>
      <c r="AM1171" s="7">
        <f>IFERROR(RANK('Ref. Cuotas'!L1170,'Ref. Cuotas'!L:L,0)+COUNTIF('Ref. Cuotas'!$L$7:'Ref. Cuotas'!L1170,'Ref. Cuotas'!L1170)-1,"")</f>
        <v>731</v>
      </c>
      <c r="AN1171" s="7">
        <f>IFERROR(RANK('Ref. Cuotas'!M1170,'Ref. Cuotas'!M:M,0)+COUNTIF('Ref. Cuotas'!$M$7:'Ref. Cuotas'!M1170,'Ref. Cuotas'!M1170)-1,"")</f>
        <v>1756</v>
      </c>
      <c r="AO1171" s="7">
        <f>IFERROR(RANK('Ref. Cuotas'!H1170,'Ref. Cuotas'!H:H,1)+COUNTIF('Ref. Cuotas'!$H$7:'Ref. Cuotas'!H1170,'Ref. Cuotas'!H1170)-1,"")</f>
        <v>1894</v>
      </c>
      <c r="AP1171" s="7">
        <f>IFERROR(RANK('Ref. Cuotas'!J1170,'Ref. Cuotas'!J:J,1)+COUNTIF('Ref. Cuotas'!$J$7:'Ref. Cuotas'!J1170,'Ref. Cuotas'!J1170)-1,"")</f>
        <v>787</v>
      </c>
      <c r="AQ1171" s="7">
        <f>IFERROR(RANK('Ref. Cuotas'!K1170,'Ref. Cuotas'!K:K,1)+COUNTIF('Ref. Cuotas'!$K$7:'Ref. Cuotas'!K1170,'Ref. Cuotas'!K1170)-1,"")</f>
        <v>705</v>
      </c>
    </row>
    <row r="1172" spans="31:43" ht="17.25" customHeight="1" x14ac:dyDescent="0.3">
      <c r="AE1172" s="5" t="s">
        <v>1167</v>
      </c>
      <c r="AF1172" s="5" t="s">
        <v>4687</v>
      </c>
      <c r="AG1172" s="6" t="s">
        <v>4249</v>
      </c>
      <c r="AH1172" s="6" t="s">
        <v>4194</v>
      </c>
      <c r="AI1172" s="7">
        <f>IFERROR(RANK('Ref. Cuotas'!H1171,'Ref. Cuotas'!H:H,0)+COUNTIF('Ref. Cuotas'!$H$7:'Ref. Cuotas'!H1171,'Ref. Cuotas'!H1171)-1,"")</f>
        <v>948</v>
      </c>
      <c r="AJ1172" s="7">
        <f>IFERROR(RANK('Ref. Cuotas'!I1171,'Ref. Cuotas'!I:I,0)+COUNTIF('Ref. Cuotas'!$I$7:'Ref. Cuotas'!I1171,'Ref. Cuotas'!I1171)-1,"")</f>
        <v>1773</v>
      </c>
      <c r="AK1172" s="7">
        <f>IFERROR(RANK('Ref. Cuotas'!J1171,'Ref. Cuotas'!J:J,0)+COUNTIF('Ref. Cuotas'!$J$7:'Ref. Cuotas'!J1171,'Ref. Cuotas'!J1171)-1,"")</f>
        <v>1613</v>
      </c>
      <c r="AL1172" s="7">
        <f>IFERROR(RANK('Ref. Cuotas'!K1171,'Ref. Cuotas'!K:K,0)+COUNTIF('Ref. Cuotas'!$K$7:'Ref. Cuotas'!K1171,'Ref. Cuotas'!K1171)-1,"")</f>
        <v>2076</v>
      </c>
      <c r="AM1172" s="7">
        <f>IFERROR(RANK('Ref. Cuotas'!L1171,'Ref. Cuotas'!L:L,0)+COUNTIF('Ref. Cuotas'!$L$7:'Ref. Cuotas'!L1171,'Ref. Cuotas'!L1171)-1,"")</f>
        <v>1000</v>
      </c>
      <c r="AN1172" s="7">
        <f>IFERROR(RANK('Ref. Cuotas'!M1171,'Ref. Cuotas'!M:M,0)+COUNTIF('Ref. Cuotas'!$M$7:'Ref. Cuotas'!M1171,'Ref. Cuotas'!M1171)-1,"")</f>
        <v>1757</v>
      </c>
      <c r="AO1172" s="7">
        <f>IFERROR(RANK('Ref. Cuotas'!H1171,'Ref. Cuotas'!H:H,1)+COUNTIF('Ref. Cuotas'!$H$7:'Ref. Cuotas'!H1171,'Ref. Cuotas'!H1171)-1,"")</f>
        <v>1855</v>
      </c>
      <c r="AP1172" s="7">
        <f>IFERROR(RANK('Ref. Cuotas'!J1171,'Ref. Cuotas'!J:J,1)+COUNTIF('Ref. Cuotas'!$J$7:'Ref. Cuotas'!J1171,'Ref. Cuotas'!J1171)-1,"")</f>
        <v>788</v>
      </c>
      <c r="AQ1172" s="7">
        <f>IFERROR(RANK('Ref. Cuotas'!K1171,'Ref. Cuotas'!K:K,1)+COUNTIF('Ref. Cuotas'!$K$7:'Ref. Cuotas'!K1171,'Ref. Cuotas'!K1171)-1,"")</f>
        <v>727</v>
      </c>
    </row>
    <row r="1173" spans="31:43" ht="17.25" customHeight="1" x14ac:dyDescent="0.3">
      <c r="AE1173" s="5" t="s">
        <v>1168</v>
      </c>
      <c r="AF1173" s="5" t="s">
        <v>4688</v>
      </c>
      <c r="AG1173" s="6" t="s">
        <v>4249</v>
      </c>
      <c r="AH1173" s="6" t="s">
        <v>4190</v>
      </c>
      <c r="AI1173" s="7">
        <f>IFERROR(RANK('Ref. Cuotas'!H1172,'Ref. Cuotas'!H:H,0)+COUNTIF('Ref. Cuotas'!$H$7:'Ref. Cuotas'!H1172,'Ref. Cuotas'!H1172)-1,"")</f>
        <v>2158</v>
      </c>
      <c r="AJ1173" s="7">
        <f>IFERROR(RANK('Ref. Cuotas'!I1172,'Ref. Cuotas'!I:I,0)+COUNTIF('Ref. Cuotas'!$I$7:'Ref. Cuotas'!I1172,'Ref. Cuotas'!I1172)-1,"")</f>
        <v>1774</v>
      </c>
      <c r="AK1173" s="7">
        <f>IFERROR(RANK('Ref. Cuotas'!J1172,'Ref. Cuotas'!J:J,0)+COUNTIF('Ref. Cuotas'!$J$7:'Ref. Cuotas'!J1172,'Ref. Cuotas'!J1172)-1,"")</f>
        <v>1614</v>
      </c>
      <c r="AL1173" s="7">
        <f>IFERROR(RANK('Ref. Cuotas'!K1172,'Ref. Cuotas'!K:K,0)+COUNTIF('Ref. Cuotas'!$K$7:'Ref. Cuotas'!K1172,'Ref. Cuotas'!K1172)-1,"")</f>
        <v>2684</v>
      </c>
      <c r="AM1173" s="7">
        <f>IFERROR(RANK('Ref. Cuotas'!L1172,'Ref. Cuotas'!L:L,0)+COUNTIF('Ref. Cuotas'!$L$7:'Ref. Cuotas'!L1172,'Ref. Cuotas'!L1172)-1,"")</f>
        <v>2681</v>
      </c>
      <c r="AN1173" s="7">
        <f>IFERROR(RANK('Ref. Cuotas'!M1172,'Ref. Cuotas'!M:M,0)+COUNTIF('Ref. Cuotas'!$M$7:'Ref. Cuotas'!M1172,'Ref. Cuotas'!M1172)-1,"")</f>
        <v>1758</v>
      </c>
      <c r="AO1173" s="7">
        <f>IFERROR(RANK('Ref. Cuotas'!H1172,'Ref. Cuotas'!H:H,1)+COUNTIF('Ref. Cuotas'!$H$7:'Ref. Cuotas'!H1172,'Ref. Cuotas'!H1172)-1,"")</f>
        <v>645</v>
      </c>
      <c r="AP1173" s="7">
        <f>IFERROR(RANK('Ref. Cuotas'!J1172,'Ref. Cuotas'!J:J,1)+COUNTIF('Ref. Cuotas'!$J$7:'Ref. Cuotas'!J1172,'Ref. Cuotas'!J1172)-1,"")</f>
        <v>789</v>
      </c>
      <c r="AQ1173" s="7">
        <f>IFERROR(RANK('Ref. Cuotas'!K1172,'Ref. Cuotas'!K:K,1)+COUNTIF('Ref. Cuotas'!$K$7:'Ref. Cuotas'!K1172,'Ref. Cuotas'!K1172)-1,"")</f>
        <v>102</v>
      </c>
    </row>
    <row r="1174" spans="31:43" ht="17.25" customHeight="1" x14ac:dyDescent="0.3">
      <c r="AE1174" s="5" t="s">
        <v>1169</v>
      </c>
      <c r="AF1174" s="5" t="s">
        <v>4689</v>
      </c>
      <c r="AG1174" s="6" t="s">
        <v>4250</v>
      </c>
      <c r="AH1174" s="6" t="s">
        <v>4092</v>
      </c>
      <c r="AI1174" s="7">
        <f>IFERROR(RANK('Ref. Cuotas'!H1173,'Ref. Cuotas'!H:H,0)+COUNTIF('Ref. Cuotas'!$H$7:'Ref. Cuotas'!H1173,'Ref. Cuotas'!H1173)-1,"")</f>
        <v>1219</v>
      </c>
      <c r="AJ1174" s="7">
        <f>IFERROR(RANK('Ref. Cuotas'!I1173,'Ref. Cuotas'!I:I,0)+COUNTIF('Ref. Cuotas'!$I$7:'Ref. Cuotas'!I1173,'Ref. Cuotas'!I1173)-1,"")</f>
        <v>487</v>
      </c>
      <c r="AK1174" s="7">
        <f>IFERROR(RANK('Ref. Cuotas'!J1173,'Ref. Cuotas'!J:J,0)+COUNTIF('Ref. Cuotas'!$J$7:'Ref. Cuotas'!J1173,'Ref. Cuotas'!J1173)-1,"")</f>
        <v>270</v>
      </c>
      <c r="AL1174" s="7">
        <f>IFERROR(RANK('Ref. Cuotas'!K1173,'Ref. Cuotas'!K:K,0)+COUNTIF('Ref. Cuotas'!$K$7:'Ref. Cuotas'!K1173,'Ref. Cuotas'!K1173)-1,"")</f>
        <v>422</v>
      </c>
      <c r="AM1174" s="7">
        <f>IFERROR(RANK('Ref. Cuotas'!L1173,'Ref. Cuotas'!L:L,0)+COUNTIF('Ref. Cuotas'!$L$7:'Ref. Cuotas'!L1173,'Ref. Cuotas'!L1173)-1,"")</f>
        <v>342</v>
      </c>
      <c r="AN1174" s="7">
        <f>IFERROR(RANK('Ref. Cuotas'!M1173,'Ref. Cuotas'!M:M,0)+COUNTIF('Ref. Cuotas'!$M$7:'Ref. Cuotas'!M1173,'Ref. Cuotas'!M1173)-1,"")</f>
        <v>149</v>
      </c>
      <c r="AO1174" s="7">
        <f>IFERROR(RANK('Ref. Cuotas'!H1173,'Ref. Cuotas'!H:H,1)+COUNTIF('Ref. Cuotas'!$H$7:'Ref. Cuotas'!H1173,'Ref. Cuotas'!H1173)-1,"")</f>
        <v>1584</v>
      </c>
      <c r="AP1174" s="7">
        <f>IFERROR(RANK('Ref. Cuotas'!J1173,'Ref. Cuotas'!J:J,1)+COUNTIF('Ref. Cuotas'!$J$7:'Ref. Cuotas'!J1173,'Ref. Cuotas'!J1173)-1,"")</f>
        <v>2533</v>
      </c>
      <c r="AQ1174" s="7">
        <f>IFERROR(RANK('Ref. Cuotas'!K1173,'Ref. Cuotas'!K:K,1)+COUNTIF('Ref. Cuotas'!$K$7:'Ref. Cuotas'!K1173,'Ref. Cuotas'!K1173)-1,"")</f>
        <v>2381</v>
      </c>
    </row>
    <row r="1175" spans="31:43" ht="17.25" customHeight="1" x14ac:dyDescent="0.3">
      <c r="AE1175" s="5" t="s">
        <v>1170</v>
      </c>
      <c r="AF1175" s="5" t="s">
        <v>4690</v>
      </c>
      <c r="AG1175" s="6" t="s">
        <v>4250</v>
      </c>
      <c r="AH1175" s="6" t="s">
        <v>4188</v>
      </c>
      <c r="AI1175" s="7">
        <f>IFERROR(RANK('Ref. Cuotas'!H1174,'Ref. Cuotas'!H:H,0)+COUNTIF('Ref. Cuotas'!$H$7:'Ref. Cuotas'!H1174,'Ref. Cuotas'!H1174)-1,"")</f>
        <v>1079</v>
      </c>
      <c r="AJ1175" s="7">
        <f>IFERROR(RANK('Ref. Cuotas'!I1174,'Ref. Cuotas'!I:I,0)+COUNTIF('Ref. Cuotas'!$I$7:'Ref. Cuotas'!I1174,'Ref. Cuotas'!I1174)-1,"")</f>
        <v>1775</v>
      </c>
      <c r="AK1175" s="7">
        <f>IFERROR(RANK('Ref. Cuotas'!J1174,'Ref. Cuotas'!J:J,0)+COUNTIF('Ref. Cuotas'!$J$7:'Ref. Cuotas'!J1174,'Ref. Cuotas'!J1174)-1,"")</f>
        <v>1615</v>
      </c>
      <c r="AL1175" s="7">
        <f>IFERROR(RANK('Ref. Cuotas'!K1174,'Ref. Cuotas'!K:K,0)+COUNTIF('Ref. Cuotas'!$K$7:'Ref. Cuotas'!K1174,'Ref. Cuotas'!K1174)-1,"")</f>
        <v>1547</v>
      </c>
      <c r="AM1175" s="7">
        <f>IFERROR(RANK('Ref. Cuotas'!L1174,'Ref. Cuotas'!L:L,0)+COUNTIF('Ref. Cuotas'!$L$7:'Ref. Cuotas'!L1174,'Ref. Cuotas'!L1174)-1,"")</f>
        <v>955</v>
      </c>
      <c r="AN1175" s="7">
        <f>IFERROR(RANK('Ref. Cuotas'!M1174,'Ref. Cuotas'!M:M,0)+COUNTIF('Ref. Cuotas'!$M$7:'Ref. Cuotas'!M1174,'Ref. Cuotas'!M1174)-1,"")</f>
        <v>1759</v>
      </c>
      <c r="AO1175" s="7">
        <f>IFERROR(RANK('Ref. Cuotas'!H1174,'Ref. Cuotas'!H:H,1)+COUNTIF('Ref. Cuotas'!$H$7:'Ref. Cuotas'!H1174,'Ref. Cuotas'!H1174)-1,"")</f>
        <v>1724</v>
      </c>
      <c r="AP1175" s="7">
        <f>IFERROR(RANK('Ref. Cuotas'!J1174,'Ref. Cuotas'!J:J,1)+COUNTIF('Ref. Cuotas'!$J$7:'Ref. Cuotas'!J1174,'Ref. Cuotas'!J1174)-1,"")</f>
        <v>790</v>
      </c>
      <c r="AQ1175" s="7">
        <f>IFERROR(RANK('Ref. Cuotas'!K1174,'Ref. Cuotas'!K:K,1)+COUNTIF('Ref. Cuotas'!$K$7:'Ref. Cuotas'!K1174,'Ref. Cuotas'!K1174)-1,"")</f>
        <v>1256</v>
      </c>
    </row>
    <row r="1176" spans="31:43" ht="17.25" customHeight="1" x14ac:dyDescent="0.3">
      <c r="AE1176" s="5" t="s">
        <v>1171</v>
      </c>
      <c r="AF1176" s="5" t="s">
        <v>4691</v>
      </c>
      <c r="AG1176" s="6" t="s">
        <v>4250</v>
      </c>
      <c r="AH1176" s="6" t="s">
        <v>4189</v>
      </c>
      <c r="AI1176" s="7">
        <f>IFERROR(RANK('Ref. Cuotas'!H1175,'Ref. Cuotas'!H:H,0)+COUNTIF('Ref. Cuotas'!$H$7:'Ref. Cuotas'!H1175,'Ref. Cuotas'!H1175)-1,"")</f>
        <v>2043</v>
      </c>
      <c r="AJ1176" s="7">
        <f>IFERROR(RANK('Ref. Cuotas'!I1175,'Ref. Cuotas'!I:I,0)+COUNTIF('Ref. Cuotas'!$I$7:'Ref. Cuotas'!I1175,'Ref. Cuotas'!I1175)-1,"")</f>
        <v>179</v>
      </c>
      <c r="AK1176" s="7">
        <f>IFERROR(RANK('Ref. Cuotas'!J1175,'Ref. Cuotas'!J:J,0)+COUNTIF('Ref. Cuotas'!$J$7:'Ref. Cuotas'!J1175,'Ref. Cuotas'!J1175)-1,"")</f>
        <v>1616</v>
      </c>
      <c r="AL1176" s="7">
        <f>IFERROR(RANK('Ref. Cuotas'!K1175,'Ref. Cuotas'!K:K,0)+COUNTIF('Ref. Cuotas'!$K$7:'Ref. Cuotas'!K1175,'Ref. Cuotas'!K1175)-1,"")</f>
        <v>921</v>
      </c>
      <c r="AM1176" s="7">
        <f>IFERROR(RANK('Ref. Cuotas'!L1175,'Ref. Cuotas'!L:L,0)+COUNTIF('Ref. Cuotas'!$L$7:'Ref. Cuotas'!L1175,'Ref. Cuotas'!L1175)-1,"")</f>
        <v>2365</v>
      </c>
      <c r="AN1176" s="7">
        <f>IFERROR(RANK('Ref. Cuotas'!M1175,'Ref. Cuotas'!M:M,0)+COUNTIF('Ref. Cuotas'!$M$7:'Ref. Cuotas'!M1175,'Ref. Cuotas'!M1175)-1,"")</f>
        <v>461</v>
      </c>
      <c r="AO1176" s="7">
        <f>IFERROR(RANK('Ref. Cuotas'!H1175,'Ref. Cuotas'!H:H,1)+COUNTIF('Ref. Cuotas'!$H$7:'Ref. Cuotas'!H1175,'Ref. Cuotas'!H1175)-1,"")</f>
        <v>760</v>
      </c>
      <c r="AP1176" s="7">
        <f>IFERROR(RANK('Ref. Cuotas'!J1175,'Ref. Cuotas'!J:J,1)+COUNTIF('Ref. Cuotas'!$J$7:'Ref. Cuotas'!J1175,'Ref. Cuotas'!J1175)-1,"")</f>
        <v>791</v>
      </c>
      <c r="AQ1176" s="7">
        <f>IFERROR(RANK('Ref. Cuotas'!K1175,'Ref. Cuotas'!K:K,1)+COUNTIF('Ref. Cuotas'!$K$7:'Ref. Cuotas'!K1175,'Ref. Cuotas'!K1175)-1,"")</f>
        <v>1882</v>
      </c>
    </row>
    <row r="1177" spans="31:43" ht="17.25" customHeight="1" x14ac:dyDescent="0.3">
      <c r="AE1177" s="5" t="s">
        <v>1172</v>
      </c>
      <c r="AF1177" s="5" t="s">
        <v>4692</v>
      </c>
      <c r="AG1177" s="6" t="s">
        <v>4250</v>
      </c>
      <c r="AH1177" s="6" t="s">
        <v>4094</v>
      </c>
      <c r="AI1177" s="7">
        <f>IFERROR(RANK('Ref. Cuotas'!H1176,'Ref. Cuotas'!H:H,0)+COUNTIF('Ref. Cuotas'!$H$7:'Ref. Cuotas'!H1176,'Ref. Cuotas'!H1176)-1,"")</f>
        <v>1108</v>
      </c>
      <c r="AJ1177" s="7">
        <f>IFERROR(RANK('Ref. Cuotas'!I1176,'Ref. Cuotas'!I:I,0)+COUNTIF('Ref. Cuotas'!$I$7:'Ref. Cuotas'!I1176,'Ref. Cuotas'!I1176)-1,"")</f>
        <v>1776</v>
      </c>
      <c r="AK1177" s="7">
        <f>IFERROR(RANK('Ref. Cuotas'!J1176,'Ref. Cuotas'!J:J,0)+COUNTIF('Ref. Cuotas'!$J$7:'Ref. Cuotas'!J1176,'Ref. Cuotas'!J1176)-1,"")</f>
        <v>1617</v>
      </c>
      <c r="AL1177" s="7">
        <f>IFERROR(RANK('Ref. Cuotas'!K1176,'Ref. Cuotas'!K:K,0)+COUNTIF('Ref. Cuotas'!$K$7:'Ref. Cuotas'!K1176,'Ref. Cuotas'!K1176)-1,"")</f>
        <v>1473</v>
      </c>
      <c r="AM1177" s="7">
        <f>IFERROR(RANK('Ref. Cuotas'!L1176,'Ref. Cuotas'!L:L,0)+COUNTIF('Ref. Cuotas'!$L$7:'Ref. Cuotas'!L1176,'Ref. Cuotas'!L1176)-1,"")</f>
        <v>1814</v>
      </c>
      <c r="AN1177" s="7">
        <f>IFERROR(RANK('Ref. Cuotas'!M1176,'Ref. Cuotas'!M:M,0)+COUNTIF('Ref. Cuotas'!$M$7:'Ref. Cuotas'!M1176,'Ref. Cuotas'!M1176)-1,"")</f>
        <v>462</v>
      </c>
      <c r="AO1177" s="7">
        <f>IFERROR(RANK('Ref. Cuotas'!H1176,'Ref. Cuotas'!H:H,1)+COUNTIF('Ref. Cuotas'!$H$7:'Ref. Cuotas'!H1176,'Ref. Cuotas'!H1176)-1,"")</f>
        <v>1695</v>
      </c>
      <c r="AP1177" s="7">
        <f>IFERROR(RANK('Ref. Cuotas'!J1176,'Ref. Cuotas'!J:J,1)+COUNTIF('Ref. Cuotas'!$J$7:'Ref. Cuotas'!J1176,'Ref. Cuotas'!J1176)-1,"")</f>
        <v>792</v>
      </c>
      <c r="AQ1177" s="7">
        <f>IFERROR(RANK('Ref. Cuotas'!K1176,'Ref. Cuotas'!K:K,1)+COUNTIF('Ref. Cuotas'!$K$7:'Ref. Cuotas'!K1176,'Ref. Cuotas'!K1176)-1,"")</f>
        <v>1330</v>
      </c>
    </row>
    <row r="1178" spans="31:43" ht="17.25" customHeight="1" x14ac:dyDescent="0.3">
      <c r="AE1178" s="5" t="s">
        <v>1173</v>
      </c>
      <c r="AF1178" s="5" t="s">
        <v>4693</v>
      </c>
      <c r="AG1178" s="6" t="s">
        <v>4250</v>
      </c>
      <c r="AH1178" s="6" t="s">
        <v>4095</v>
      </c>
      <c r="AI1178" s="7">
        <f>IFERROR(RANK('Ref. Cuotas'!H1177,'Ref. Cuotas'!H:H,0)+COUNTIF('Ref. Cuotas'!$H$7:'Ref. Cuotas'!H1177,'Ref. Cuotas'!H1177)-1,"")</f>
        <v>2167</v>
      </c>
      <c r="AJ1178" s="7">
        <f>IFERROR(RANK('Ref. Cuotas'!I1177,'Ref. Cuotas'!I:I,0)+COUNTIF('Ref. Cuotas'!$I$7:'Ref. Cuotas'!I1177,'Ref. Cuotas'!I1177)-1,"")</f>
        <v>1777</v>
      </c>
      <c r="AK1178" s="7">
        <f>IFERROR(RANK('Ref. Cuotas'!J1177,'Ref. Cuotas'!J:J,0)+COUNTIF('Ref. Cuotas'!$J$7:'Ref. Cuotas'!J1177,'Ref. Cuotas'!J1177)-1,"")</f>
        <v>1618</v>
      </c>
      <c r="AL1178" s="7">
        <f>IFERROR(RANK('Ref. Cuotas'!K1177,'Ref. Cuotas'!K:K,0)+COUNTIF('Ref. Cuotas'!$K$7:'Ref. Cuotas'!K1177,'Ref. Cuotas'!K1177)-1,"")</f>
        <v>1034</v>
      </c>
      <c r="AM1178" s="7">
        <f>IFERROR(RANK('Ref. Cuotas'!L1177,'Ref. Cuotas'!L:L,0)+COUNTIF('Ref. Cuotas'!$L$7:'Ref. Cuotas'!L1177,'Ref. Cuotas'!L1177)-1,"")</f>
        <v>2366</v>
      </c>
      <c r="AN1178" s="7">
        <f>IFERROR(RANK('Ref. Cuotas'!M1177,'Ref. Cuotas'!M:M,0)+COUNTIF('Ref. Cuotas'!$M$7:'Ref. Cuotas'!M1177,'Ref. Cuotas'!M1177)-1,"")</f>
        <v>1760</v>
      </c>
      <c r="AO1178" s="7">
        <f>IFERROR(RANK('Ref. Cuotas'!H1177,'Ref. Cuotas'!H:H,1)+COUNTIF('Ref. Cuotas'!$H$7:'Ref. Cuotas'!H1177,'Ref. Cuotas'!H1177)-1,"")</f>
        <v>636</v>
      </c>
      <c r="AP1178" s="7">
        <f>IFERROR(RANK('Ref. Cuotas'!J1177,'Ref. Cuotas'!J:J,1)+COUNTIF('Ref. Cuotas'!$J$7:'Ref. Cuotas'!J1177,'Ref. Cuotas'!J1177)-1,"")</f>
        <v>793</v>
      </c>
      <c r="AQ1178" s="7">
        <f>IFERROR(RANK('Ref. Cuotas'!K1177,'Ref. Cuotas'!K:K,1)+COUNTIF('Ref. Cuotas'!$K$7:'Ref. Cuotas'!K1177,'Ref. Cuotas'!K1177)-1,"")</f>
        <v>1769</v>
      </c>
    </row>
    <row r="1179" spans="31:43" ht="17.25" customHeight="1" x14ac:dyDescent="0.3">
      <c r="AE1179" s="5" t="s">
        <v>1174</v>
      </c>
      <c r="AF1179" s="5" t="s">
        <v>4694</v>
      </c>
      <c r="AG1179" s="6" t="s">
        <v>4250</v>
      </c>
      <c r="AH1179" s="6" t="s">
        <v>4190</v>
      </c>
      <c r="AI1179" s="7">
        <f>IFERROR(RANK('Ref. Cuotas'!H1178,'Ref. Cuotas'!H:H,0)+COUNTIF('Ref. Cuotas'!$H$7:'Ref. Cuotas'!H1178,'Ref. Cuotas'!H1178)-1,"")</f>
        <v>1794</v>
      </c>
      <c r="AJ1179" s="7">
        <f>IFERROR(RANK('Ref. Cuotas'!I1178,'Ref. Cuotas'!I:I,0)+COUNTIF('Ref. Cuotas'!$I$7:'Ref. Cuotas'!I1178,'Ref. Cuotas'!I1178)-1,"")</f>
        <v>338</v>
      </c>
      <c r="AK1179" s="7">
        <f>IFERROR(RANK('Ref. Cuotas'!J1178,'Ref. Cuotas'!J:J,0)+COUNTIF('Ref. Cuotas'!$J$7:'Ref. Cuotas'!J1178,'Ref. Cuotas'!J1178)-1,"")</f>
        <v>1619</v>
      </c>
      <c r="AL1179" s="7">
        <f>IFERROR(RANK('Ref. Cuotas'!K1178,'Ref. Cuotas'!K:K,0)+COUNTIF('Ref. Cuotas'!$K$7:'Ref. Cuotas'!K1178,'Ref. Cuotas'!K1178)-1,"")</f>
        <v>1150</v>
      </c>
      <c r="AM1179" s="7">
        <f>IFERROR(RANK('Ref. Cuotas'!L1178,'Ref. Cuotas'!L:L,0)+COUNTIF('Ref. Cuotas'!$L$7:'Ref. Cuotas'!L1178,'Ref. Cuotas'!L1178)-1,"")</f>
        <v>2013</v>
      </c>
      <c r="AN1179" s="7">
        <f>IFERROR(RANK('Ref. Cuotas'!M1178,'Ref. Cuotas'!M:M,0)+COUNTIF('Ref. Cuotas'!$M$7:'Ref. Cuotas'!M1178,'Ref. Cuotas'!M1178)-1,"")</f>
        <v>93</v>
      </c>
      <c r="AO1179" s="7">
        <f>IFERROR(RANK('Ref. Cuotas'!H1178,'Ref. Cuotas'!H:H,1)+COUNTIF('Ref. Cuotas'!$H$7:'Ref. Cuotas'!H1178,'Ref. Cuotas'!H1178)-1,"")</f>
        <v>1009</v>
      </c>
      <c r="AP1179" s="7">
        <f>IFERROR(RANK('Ref. Cuotas'!J1178,'Ref. Cuotas'!J:J,1)+COUNTIF('Ref. Cuotas'!$J$7:'Ref. Cuotas'!J1178,'Ref. Cuotas'!J1178)-1,"")</f>
        <v>794</v>
      </c>
      <c r="AQ1179" s="7">
        <f>IFERROR(RANK('Ref. Cuotas'!K1178,'Ref. Cuotas'!K:K,1)+COUNTIF('Ref. Cuotas'!$K$7:'Ref. Cuotas'!K1178,'Ref. Cuotas'!K1178)-1,"")</f>
        <v>1653</v>
      </c>
    </row>
    <row r="1180" spans="31:43" ht="17.25" customHeight="1" x14ac:dyDescent="0.3">
      <c r="AE1180" s="5" t="s">
        <v>1175</v>
      </c>
      <c r="AF1180" s="5" t="s">
        <v>4695</v>
      </c>
      <c r="AG1180" s="6" t="s">
        <v>4251</v>
      </c>
      <c r="AH1180" s="6" t="s">
        <v>4092</v>
      </c>
      <c r="AI1180" s="7">
        <f>IFERROR(RANK('Ref. Cuotas'!H1179,'Ref. Cuotas'!H:H,0)+COUNTIF('Ref. Cuotas'!$H$7:'Ref. Cuotas'!H1179,'Ref. Cuotas'!H1179)-1,"")</f>
        <v>1036</v>
      </c>
      <c r="AJ1180" s="7">
        <f>IFERROR(RANK('Ref. Cuotas'!I1179,'Ref. Cuotas'!I:I,0)+COUNTIF('Ref. Cuotas'!$I$7:'Ref. Cuotas'!I1179,'Ref. Cuotas'!I1179)-1,"")</f>
        <v>1778</v>
      </c>
      <c r="AK1180" s="7">
        <f>IFERROR(RANK('Ref. Cuotas'!J1179,'Ref. Cuotas'!J:J,0)+COUNTIF('Ref. Cuotas'!$J$7:'Ref. Cuotas'!J1179,'Ref. Cuotas'!J1179)-1,"")</f>
        <v>1620</v>
      </c>
      <c r="AL1180" s="7">
        <f>IFERROR(RANK('Ref. Cuotas'!K1179,'Ref. Cuotas'!K:K,0)+COUNTIF('Ref. Cuotas'!$K$7:'Ref. Cuotas'!K1179,'Ref. Cuotas'!K1179)-1,"")</f>
        <v>1988</v>
      </c>
      <c r="AM1180" s="7">
        <f>IFERROR(RANK('Ref. Cuotas'!L1179,'Ref. Cuotas'!L:L,0)+COUNTIF('Ref. Cuotas'!$L$7:'Ref. Cuotas'!L1179,'Ref. Cuotas'!L1179)-1,"")</f>
        <v>1155</v>
      </c>
      <c r="AN1180" s="7">
        <f>IFERROR(RANK('Ref. Cuotas'!M1179,'Ref. Cuotas'!M:M,0)+COUNTIF('Ref. Cuotas'!$M$7:'Ref. Cuotas'!M1179,'Ref. Cuotas'!M1179)-1,"")</f>
        <v>1761</v>
      </c>
      <c r="AO1180" s="7">
        <f>IFERROR(RANK('Ref. Cuotas'!H1179,'Ref. Cuotas'!H:H,1)+COUNTIF('Ref. Cuotas'!$H$7:'Ref. Cuotas'!H1179,'Ref. Cuotas'!H1179)-1,"")</f>
        <v>1767</v>
      </c>
      <c r="AP1180" s="7">
        <f>IFERROR(RANK('Ref. Cuotas'!J1179,'Ref. Cuotas'!J:J,1)+COUNTIF('Ref. Cuotas'!$J$7:'Ref. Cuotas'!J1179,'Ref. Cuotas'!J1179)-1,"")</f>
        <v>795</v>
      </c>
      <c r="AQ1180" s="7">
        <f>IFERROR(RANK('Ref. Cuotas'!K1179,'Ref. Cuotas'!K:K,1)+COUNTIF('Ref. Cuotas'!$K$7:'Ref. Cuotas'!K1179,'Ref. Cuotas'!K1179)-1,"")</f>
        <v>815</v>
      </c>
    </row>
    <row r="1181" spans="31:43" ht="17.25" customHeight="1" x14ac:dyDescent="0.3">
      <c r="AE1181" s="5" t="s">
        <v>1176</v>
      </c>
      <c r="AF1181" s="5" t="s">
        <v>4696</v>
      </c>
      <c r="AG1181" s="6" t="s">
        <v>4251</v>
      </c>
      <c r="AH1181" s="6" t="s">
        <v>4188</v>
      </c>
      <c r="AI1181" s="7">
        <f>IFERROR(RANK('Ref. Cuotas'!H1180,'Ref. Cuotas'!H:H,0)+COUNTIF('Ref. Cuotas'!$H$7:'Ref. Cuotas'!H1180,'Ref. Cuotas'!H1180)-1,"")</f>
        <v>876</v>
      </c>
      <c r="AJ1181" s="7">
        <f>IFERROR(RANK('Ref. Cuotas'!I1180,'Ref. Cuotas'!I:I,0)+COUNTIF('Ref. Cuotas'!$I$7:'Ref. Cuotas'!I1180,'Ref. Cuotas'!I1180)-1,"")</f>
        <v>1779</v>
      </c>
      <c r="AK1181" s="7">
        <f>IFERROR(RANK('Ref. Cuotas'!J1180,'Ref. Cuotas'!J:J,0)+COUNTIF('Ref. Cuotas'!$J$7:'Ref. Cuotas'!J1180,'Ref. Cuotas'!J1180)-1,"")</f>
        <v>1621</v>
      </c>
      <c r="AL1181" s="7">
        <f>IFERROR(RANK('Ref. Cuotas'!K1180,'Ref. Cuotas'!K:K,0)+COUNTIF('Ref. Cuotas'!$K$7:'Ref. Cuotas'!K1180,'Ref. Cuotas'!K1180)-1,"")</f>
        <v>2070</v>
      </c>
      <c r="AM1181" s="7">
        <f>IFERROR(RANK('Ref. Cuotas'!L1180,'Ref. Cuotas'!L:L,0)+COUNTIF('Ref. Cuotas'!$L$7:'Ref. Cuotas'!L1180,'Ref. Cuotas'!L1180)-1,"")</f>
        <v>1386</v>
      </c>
      <c r="AN1181" s="7">
        <f>IFERROR(RANK('Ref. Cuotas'!M1180,'Ref. Cuotas'!M:M,0)+COUNTIF('Ref. Cuotas'!$M$7:'Ref. Cuotas'!M1180,'Ref. Cuotas'!M1180)-1,"")</f>
        <v>1762</v>
      </c>
      <c r="AO1181" s="7">
        <f>IFERROR(RANK('Ref. Cuotas'!H1180,'Ref. Cuotas'!H:H,1)+COUNTIF('Ref. Cuotas'!$H$7:'Ref. Cuotas'!H1180,'Ref. Cuotas'!H1180)-1,"")</f>
        <v>1927</v>
      </c>
      <c r="AP1181" s="7">
        <f>IFERROR(RANK('Ref. Cuotas'!J1180,'Ref. Cuotas'!J:J,1)+COUNTIF('Ref. Cuotas'!$J$7:'Ref. Cuotas'!J1180,'Ref. Cuotas'!J1180)-1,"")</f>
        <v>796</v>
      </c>
      <c r="AQ1181" s="7">
        <f>IFERROR(RANK('Ref. Cuotas'!K1180,'Ref. Cuotas'!K:K,1)+COUNTIF('Ref. Cuotas'!$K$7:'Ref. Cuotas'!K1180,'Ref. Cuotas'!K1180)-1,"")</f>
        <v>733</v>
      </c>
    </row>
    <row r="1182" spans="31:43" ht="17.25" customHeight="1" x14ac:dyDescent="0.3">
      <c r="AE1182" s="5" t="s">
        <v>1177</v>
      </c>
      <c r="AF1182" s="5" t="s">
        <v>4697</v>
      </c>
      <c r="AG1182" s="6" t="s">
        <v>4251</v>
      </c>
      <c r="AH1182" s="6" t="s">
        <v>4189</v>
      </c>
      <c r="AI1182" s="7">
        <f>IFERROR(RANK('Ref. Cuotas'!H1181,'Ref. Cuotas'!H:H,0)+COUNTIF('Ref. Cuotas'!$H$7:'Ref. Cuotas'!H1181,'Ref. Cuotas'!H1181)-1,"")</f>
        <v>2075</v>
      </c>
      <c r="AJ1182" s="7">
        <f>IFERROR(RANK('Ref. Cuotas'!I1181,'Ref. Cuotas'!I:I,0)+COUNTIF('Ref. Cuotas'!$I$7:'Ref. Cuotas'!I1181,'Ref. Cuotas'!I1181)-1,"")</f>
        <v>1780</v>
      </c>
      <c r="AK1182" s="7">
        <f>IFERROR(RANK('Ref. Cuotas'!J1181,'Ref. Cuotas'!J:J,0)+COUNTIF('Ref. Cuotas'!$J$7:'Ref. Cuotas'!J1181,'Ref. Cuotas'!J1181)-1,"")</f>
        <v>1622</v>
      </c>
      <c r="AL1182" s="7">
        <f>IFERROR(RANK('Ref. Cuotas'!K1181,'Ref. Cuotas'!K:K,0)+COUNTIF('Ref. Cuotas'!$K$7:'Ref. Cuotas'!K1181,'Ref. Cuotas'!K1181)-1,"")</f>
        <v>803</v>
      </c>
      <c r="AM1182" s="7">
        <f>IFERROR(RANK('Ref. Cuotas'!L1181,'Ref. Cuotas'!L:L,0)+COUNTIF('Ref. Cuotas'!$L$7:'Ref. Cuotas'!L1181,'Ref. Cuotas'!L1181)-1,"")</f>
        <v>2367</v>
      </c>
      <c r="AN1182" s="7">
        <f>IFERROR(RANK('Ref. Cuotas'!M1181,'Ref. Cuotas'!M:M,0)+COUNTIF('Ref. Cuotas'!$M$7:'Ref. Cuotas'!M1181,'Ref. Cuotas'!M1181)-1,"")</f>
        <v>463</v>
      </c>
      <c r="AO1182" s="7">
        <f>IFERROR(RANK('Ref. Cuotas'!H1181,'Ref. Cuotas'!H:H,1)+COUNTIF('Ref. Cuotas'!$H$7:'Ref. Cuotas'!H1181,'Ref. Cuotas'!H1181)-1,"")</f>
        <v>728</v>
      </c>
      <c r="AP1182" s="7">
        <f>IFERROR(RANK('Ref. Cuotas'!J1181,'Ref. Cuotas'!J:J,1)+COUNTIF('Ref. Cuotas'!$J$7:'Ref. Cuotas'!J1181,'Ref. Cuotas'!J1181)-1,"")</f>
        <v>797</v>
      </c>
      <c r="AQ1182" s="7">
        <f>IFERROR(RANK('Ref. Cuotas'!K1181,'Ref. Cuotas'!K:K,1)+COUNTIF('Ref. Cuotas'!$K$7:'Ref. Cuotas'!K1181,'Ref. Cuotas'!K1181)-1,"")</f>
        <v>2000</v>
      </c>
    </row>
    <row r="1183" spans="31:43" ht="17.25" customHeight="1" x14ac:dyDescent="0.3">
      <c r="AE1183" s="5" t="s">
        <v>1178</v>
      </c>
      <c r="AF1183" s="5" t="s">
        <v>4698</v>
      </c>
      <c r="AG1183" s="6" t="s">
        <v>4251</v>
      </c>
      <c r="AH1183" s="6" t="s">
        <v>4094</v>
      </c>
      <c r="AI1183" s="7">
        <f>IFERROR(RANK('Ref. Cuotas'!H1182,'Ref. Cuotas'!H:H,0)+COUNTIF('Ref. Cuotas'!$H$7:'Ref. Cuotas'!H1182,'Ref. Cuotas'!H1182)-1,"")</f>
        <v>1736</v>
      </c>
      <c r="AJ1183" s="7">
        <f>IFERROR(RANK('Ref. Cuotas'!I1182,'Ref. Cuotas'!I:I,0)+COUNTIF('Ref. Cuotas'!$I$7:'Ref. Cuotas'!I1182,'Ref. Cuotas'!I1182)-1,"")</f>
        <v>1781</v>
      </c>
      <c r="AK1183" s="7">
        <f>IFERROR(RANK('Ref. Cuotas'!J1182,'Ref. Cuotas'!J:J,0)+COUNTIF('Ref. Cuotas'!$J$7:'Ref. Cuotas'!J1182,'Ref. Cuotas'!J1182)-1,"")</f>
        <v>1623</v>
      </c>
      <c r="AL1183" s="7">
        <f>IFERROR(RANK('Ref. Cuotas'!K1182,'Ref. Cuotas'!K:K,0)+COUNTIF('Ref. Cuotas'!$K$7:'Ref. Cuotas'!K1182,'Ref. Cuotas'!K1182)-1,"")</f>
        <v>2169</v>
      </c>
      <c r="AM1183" s="7">
        <f>IFERROR(RANK('Ref. Cuotas'!L1182,'Ref. Cuotas'!L:L,0)+COUNTIF('Ref. Cuotas'!$L$7:'Ref. Cuotas'!L1182,'Ref. Cuotas'!L1182)-1,"")</f>
        <v>2368</v>
      </c>
      <c r="AN1183" s="7">
        <f>IFERROR(RANK('Ref. Cuotas'!M1182,'Ref. Cuotas'!M:M,0)+COUNTIF('Ref. Cuotas'!$M$7:'Ref. Cuotas'!M1182,'Ref. Cuotas'!M1182)-1,"")</f>
        <v>464</v>
      </c>
      <c r="AO1183" s="7">
        <f>IFERROR(RANK('Ref. Cuotas'!H1182,'Ref. Cuotas'!H:H,1)+COUNTIF('Ref. Cuotas'!$H$7:'Ref. Cuotas'!H1182,'Ref. Cuotas'!H1182)-1,"")</f>
        <v>1067</v>
      </c>
      <c r="AP1183" s="7">
        <f>IFERROR(RANK('Ref. Cuotas'!J1182,'Ref. Cuotas'!J:J,1)+COUNTIF('Ref. Cuotas'!$J$7:'Ref. Cuotas'!J1182,'Ref. Cuotas'!J1182)-1,"")</f>
        <v>798</v>
      </c>
      <c r="AQ1183" s="7">
        <f>IFERROR(RANK('Ref. Cuotas'!K1182,'Ref. Cuotas'!K:K,1)+COUNTIF('Ref. Cuotas'!$K$7:'Ref. Cuotas'!K1182,'Ref. Cuotas'!K1182)-1,"")</f>
        <v>634</v>
      </c>
    </row>
    <row r="1184" spans="31:43" ht="17.25" customHeight="1" x14ac:dyDescent="0.3">
      <c r="AE1184" s="5" t="s">
        <v>1179</v>
      </c>
      <c r="AF1184" s="5" t="s">
        <v>4699</v>
      </c>
      <c r="AG1184" s="6" t="s">
        <v>4251</v>
      </c>
      <c r="AH1184" s="6" t="s">
        <v>4190</v>
      </c>
      <c r="AI1184" s="7">
        <f>IFERROR(RANK('Ref. Cuotas'!H1183,'Ref. Cuotas'!H:H,0)+COUNTIF('Ref. Cuotas'!$H$7:'Ref. Cuotas'!H1183,'Ref. Cuotas'!H1183)-1,"")</f>
        <v>2274</v>
      </c>
      <c r="AJ1184" s="7">
        <f>IFERROR(RANK('Ref. Cuotas'!I1183,'Ref. Cuotas'!I:I,0)+COUNTIF('Ref. Cuotas'!$I$7:'Ref. Cuotas'!I1183,'Ref. Cuotas'!I1183)-1,"")</f>
        <v>1782</v>
      </c>
      <c r="AK1184" s="7">
        <f>IFERROR(RANK('Ref. Cuotas'!J1183,'Ref. Cuotas'!J:J,0)+COUNTIF('Ref. Cuotas'!$J$7:'Ref. Cuotas'!J1183,'Ref. Cuotas'!J1183)-1,"")</f>
        <v>1624</v>
      </c>
      <c r="AL1184" s="7">
        <f>IFERROR(RANK('Ref. Cuotas'!K1183,'Ref. Cuotas'!K:K,0)+COUNTIF('Ref. Cuotas'!$K$7:'Ref. Cuotas'!K1183,'Ref. Cuotas'!K1183)-1,"")</f>
        <v>2685</v>
      </c>
      <c r="AM1184" s="7">
        <f>IFERROR(RANK('Ref. Cuotas'!L1183,'Ref. Cuotas'!L:L,0)+COUNTIF('Ref. Cuotas'!$L$7:'Ref. Cuotas'!L1183,'Ref. Cuotas'!L1183)-1,"")</f>
        <v>2682</v>
      </c>
      <c r="AN1184" s="7">
        <f>IFERROR(RANK('Ref. Cuotas'!M1183,'Ref. Cuotas'!M:M,0)+COUNTIF('Ref. Cuotas'!$M$7:'Ref. Cuotas'!M1183,'Ref. Cuotas'!M1183)-1,"")</f>
        <v>1763</v>
      </c>
      <c r="AO1184" s="7">
        <f>IFERROR(RANK('Ref. Cuotas'!H1183,'Ref. Cuotas'!H:H,1)+COUNTIF('Ref. Cuotas'!$H$7:'Ref. Cuotas'!H1183,'Ref. Cuotas'!H1183)-1,"")</f>
        <v>529</v>
      </c>
      <c r="AP1184" s="7">
        <f>IFERROR(RANK('Ref. Cuotas'!J1183,'Ref. Cuotas'!J:J,1)+COUNTIF('Ref. Cuotas'!$J$7:'Ref. Cuotas'!J1183,'Ref. Cuotas'!J1183)-1,"")</f>
        <v>799</v>
      </c>
      <c r="AQ1184" s="7">
        <f>IFERROR(RANK('Ref. Cuotas'!K1183,'Ref. Cuotas'!K:K,1)+COUNTIF('Ref. Cuotas'!$K$7:'Ref. Cuotas'!K1183,'Ref. Cuotas'!K1183)-1,"")</f>
        <v>103</v>
      </c>
    </row>
    <row r="1185" spans="31:43" ht="17.25" customHeight="1" x14ac:dyDescent="0.3">
      <c r="AE1185" s="5" t="s">
        <v>1180</v>
      </c>
      <c r="AF1185" s="5" t="s">
        <v>4700</v>
      </c>
      <c r="AG1185" s="6" t="s">
        <v>4252</v>
      </c>
      <c r="AH1185" s="6" t="s">
        <v>4092</v>
      </c>
      <c r="AI1185" s="7">
        <f>IFERROR(RANK('Ref. Cuotas'!H1184,'Ref. Cuotas'!H:H,0)+COUNTIF('Ref. Cuotas'!$H$7:'Ref. Cuotas'!H1184,'Ref. Cuotas'!H1184)-1,"")</f>
        <v>578</v>
      </c>
      <c r="AJ1185" s="7">
        <f>IFERROR(RANK('Ref. Cuotas'!I1184,'Ref. Cuotas'!I:I,0)+COUNTIF('Ref. Cuotas'!$I$7:'Ref. Cuotas'!I1184,'Ref. Cuotas'!I1184)-1,"")</f>
        <v>597</v>
      </c>
      <c r="AK1185" s="7">
        <f>IFERROR(RANK('Ref. Cuotas'!J1184,'Ref. Cuotas'!J:J,0)+COUNTIF('Ref. Cuotas'!$J$7:'Ref. Cuotas'!J1184,'Ref. Cuotas'!J1184)-1,"")</f>
        <v>289</v>
      </c>
      <c r="AL1185" s="7">
        <f>IFERROR(RANK('Ref. Cuotas'!K1184,'Ref. Cuotas'!K:K,0)+COUNTIF('Ref. Cuotas'!$K$7:'Ref. Cuotas'!K1184,'Ref. Cuotas'!K1184)-1,"")</f>
        <v>472</v>
      </c>
      <c r="AM1185" s="7">
        <f>IFERROR(RANK('Ref. Cuotas'!L1184,'Ref. Cuotas'!L:L,0)+COUNTIF('Ref. Cuotas'!$L$7:'Ref. Cuotas'!L1184,'Ref. Cuotas'!L1184)-1,"")</f>
        <v>343</v>
      </c>
      <c r="AN1185" s="7">
        <f>IFERROR(RANK('Ref. Cuotas'!M1184,'Ref. Cuotas'!M:M,0)+COUNTIF('Ref. Cuotas'!$M$7:'Ref. Cuotas'!M1184,'Ref. Cuotas'!M1184)-1,"")</f>
        <v>465</v>
      </c>
      <c r="AO1185" s="7">
        <f>IFERROR(RANK('Ref. Cuotas'!H1184,'Ref. Cuotas'!H:H,1)+COUNTIF('Ref. Cuotas'!$H$7:'Ref. Cuotas'!H1184,'Ref. Cuotas'!H1184)-1,"")</f>
        <v>2225</v>
      </c>
      <c r="AP1185" s="7">
        <f>IFERROR(RANK('Ref. Cuotas'!J1184,'Ref. Cuotas'!J:J,1)+COUNTIF('Ref. Cuotas'!$J$7:'Ref. Cuotas'!J1184,'Ref. Cuotas'!J1184)-1,"")</f>
        <v>2514</v>
      </c>
      <c r="AQ1185" s="7">
        <f>IFERROR(RANK('Ref. Cuotas'!K1184,'Ref. Cuotas'!K:K,1)+COUNTIF('Ref. Cuotas'!$K$7:'Ref. Cuotas'!K1184,'Ref. Cuotas'!K1184)-1,"")</f>
        <v>2331</v>
      </c>
    </row>
    <row r="1186" spans="31:43" ht="17.25" customHeight="1" x14ac:dyDescent="0.3">
      <c r="AE1186" s="5" t="s">
        <v>1181</v>
      </c>
      <c r="AF1186" s="5" t="s">
        <v>4701</v>
      </c>
      <c r="AG1186" s="6" t="s">
        <v>4252</v>
      </c>
      <c r="AH1186" s="6" t="s">
        <v>4188</v>
      </c>
      <c r="AI1186" s="7">
        <f>IFERROR(RANK('Ref. Cuotas'!H1185,'Ref. Cuotas'!H:H,0)+COUNTIF('Ref. Cuotas'!$H$7:'Ref. Cuotas'!H1185,'Ref. Cuotas'!H1185)-1,"")</f>
        <v>553</v>
      </c>
      <c r="AJ1186" s="7">
        <f>IFERROR(RANK('Ref. Cuotas'!I1185,'Ref. Cuotas'!I:I,0)+COUNTIF('Ref. Cuotas'!$I$7:'Ref. Cuotas'!I1185,'Ref. Cuotas'!I1185)-1,"")</f>
        <v>1783</v>
      </c>
      <c r="AK1186" s="7">
        <f>IFERROR(RANK('Ref. Cuotas'!J1185,'Ref. Cuotas'!J:J,0)+COUNTIF('Ref. Cuotas'!$J$7:'Ref. Cuotas'!J1185,'Ref. Cuotas'!J1185)-1,"")</f>
        <v>318</v>
      </c>
      <c r="AL1186" s="7">
        <f>IFERROR(RANK('Ref. Cuotas'!K1185,'Ref. Cuotas'!K:K,0)+COUNTIF('Ref. Cuotas'!$K$7:'Ref. Cuotas'!K1185,'Ref. Cuotas'!K1185)-1,"")</f>
        <v>1319</v>
      </c>
      <c r="AM1186" s="7">
        <f>IFERROR(RANK('Ref. Cuotas'!L1185,'Ref. Cuotas'!L:L,0)+COUNTIF('Ref. Cuotas'!$L$7:'Ref. Cuotas'!L1185,'Ref. Cuotas'!L1185)-1,"")</f>
        <v>629</v>
      </c>
      <c r="AN1186" s="7">
        <f>IFERROR(RANK('Ref. Cuotas'!M1185,'Ref. Cuotas'!M:M,0)+COUNTIF('Ref. Cuotas'!$M$7:'Ref. Cuotas'!M1185,'Ref. Cuotas'!M1185)-1,"")</f>
        <v>1764</v>
      </c>
      <c r="AO1186" s="7">
        <f>IFERROR(RANK('Ref. Cuotas'!H1185,'Ref. Cuotas'!H:H,1)+COUNTIF('Ref. Cuotas'!$H$7:'Ref. Cuotas'!H1185,'Ref. Cuotas'!H1185)-1,"")</f>
        <v>2250</v>
      </c>
      <c r="AP1186" s="7">
        <f>IFERROR(RANK('Ref. Cuotas'!J1185,'Ref. Cuotas'!J:J,1)+COUNTIF('Ref. Cuotas'!$J$7:'Ref. Cuotas'!J1185,'Ref. Cuotas'!J1185)-1,"")</f>
        <v>2485</v>
      </c>
      <c r="AQ1186" s="7">
        <f>IFERROR(RANK('Ref. Cuotas'!K1185,'Ref. Cuotas'!K:K,1)+COUNTIF('Ref. Cuotas'!$K$7:'Ref. Cuotas'!K1185,'Ref. Cuotas'!K1185)-1,"")</f>
        <v>1484</v>
      </c>
    </row>
    <row r="1187" spans="31:43" ht="17.25" customHeight="1" x14ac:dyDescent="0.3">
      <c r="AE1187" s="5" t="s">
        <v>1182</v>
      </c>
      <c r="AF1187" s="5" t="s">
        <v>4702</v>
      </c>
      <c r="AG1187" s="6" t="s">
        <v>4252</v>
      </c>
      <c r="AH1187" s="6" t="s">
        <v>4189</v>
      </c>
      <c r="AI1187" s="7">
        <f>IFERROR(RANK('Ref. Cuotas'!H1186,'Ref. Cuotas'!H:H,0)+COUNTIF('Ref. Cuotas'!$H$7:'Ref. Cuotas'!H1186,'Ref. Cuotas'!H1186)-1,"")</f>
        <v>2022</v>
      </c>
      <c r="AJ1187" s="7">
        <f>IFERROR(RANK('Ref. Cuotas'!I1186,'Ref. Cuotas'!I:I,0)+COUNTIF('Ref. Cuotas'!$I$7:'Ref. Cuotas'!I1186,'Ref. Cuotas'!I1186)-1,"")</f>
        <v>1784</v>
      </c>
      <c r="AK1187" s="7">
        <f>IFERROR(RANK('Ref. Cuotas'!J1186,'Ref. Cuotas'!J:J,0)+COUNTIF('Ref. Cuotas'!$J$7:'Ref. Cuotas'!J1186,'Ref. Cuotas'!J1186)-1,"")</f>
        <v>1625</v>
      </c>
      <c r="AL1187" s="7">
        <f>IFERROR(RANK('Ref. Cuotas'!K1186,'Ref. Cuotas'!K:K,0)+COUNTIF('Ref. Cuotas'!$K$7:'Ref. Cuotas'!K1186,'Ref. Cuotas'!K1186)-1,"")</f>
        <v>505</v>
      </c>
      <c r="AM1187" s="7">
        <f>IFERROR(RANK('Ref. Cuotas'!L1186,'Ref. Cuotas'!L:L,0)+COUNTIF('Ref. Cuotas'!$L$7:'Ref. Cuotas'!L1186,'Ref. Cuotas'!L1186)-1,"")</f>
        <v>2121</v>
      </c>
      <c r="AN1187" s="7">
        <f>IFERROR(RANK('Ref. Cuotas'!M1186,'Ref. Cuotas'!M:M,0)+COUNTIF('Ref. Cuotas'!$M$7:'Ref. Cuotas'!M1186,'Ref. Cuotas'!M1186)-1,"")</f>
        <v>150</v>
      </c>
      <c r="AO1187" s="7">
        <f>IFERROR(RANK('Ref. Cuotas'!H1186,'Ref. Cuotas'!H:H,1)+COUNTIF('Ref. Cuotas'!$H$7:'Ref. Cuotas'!H1186,'Ref. Cuotas'!H1186)-1,"")</f>
        <v>781</v>
      </c>
      <c r="AP1187" s="7">
        <f>IFERROR(RANK('Ref. Cuotas'!J1186,'Ref. Cuotas'!J:J,1)+COUNTIF('Ref. Cuotas'!$J$7:'Ref. Cuotas'!J1186,'Ref. Cuotas'!J1186)-1,"")</f>
        <v>800</v>
      </c>
      <c r="AQ1187" s="7">
        <f>IFERROR(RANK('Ref. Cuotas'!K1186,'Ref. Cuotas'!K:K,1)+COUNTIF('Ref. Cuotas'!$K$7:'Ref. Cuotas'!K1186,'Ref. Cuotas'!K1186)-1,"")</f>
        <v>2298</v>
      </c>
    </row>
    <row r="1188" spans="31:43" ht="17.25" customHeight="1" x14ac:dyDescent="0.3">
      <c r="AE1188" s="5" t="s">
        <v>1183</v>
      </c>
      <c r="AF1188" s="5" t="s">
        <v>4703</v>
      </c>
      <c r="AG1188" s="6" t="s">
        <v>4252</v>
      </c>
      <c r="AH1188" s="6" t="s">
        <v>4094</v>
      </c>
      <c r="AI1188" s="7">
        <f>IFERROR(RANK('Ref. Cuotas'!H1187,'Ref. Cuotas'!H:H,0)+COUNTIF('Ref. Cuotas'!$H$7:'Ref. Cuotas'!H1187,'Ref. Cuotas'!H1187)-1,"")</f>
        <v>855</v>
      </c>
      <c r="AJ1188" s="7">
        <f>IFERROR(RANK('Ref. Cuotas'!I1187,'Ref. Cuotas'!I:I,0)+COUNTIF('Ref. Cuotas'!$I$7:'Ref. Cuotas'!I1187,'Ref. Cuotas'!I1187)-1,"")</f>
        <v>1785</v>
      </c>
      <c r="AK1188" s="7">
        <f>IFERROR(RANK('Ref. Cuotas'!J1187,'Ref. Cuotas'!J:J,0)+COUNTIF('Ref. Cuotas'!$J$7:'Ref. Cuotas'!J1187,'Ref. Cuotas'!J1187)-1,"")</f>
        <v>1626</v>
      </c>
      <c r="AL1188" s="7">
        <f>IFERROR(RANK('Ref. Cuotas'!K1187,'Ref. Cuotas'!K:K,0)+COUNTIF('Ref. Cuotas'!$K$7:'Ref. Cuotas'!K1187,'Ref. Cuotas'!K1187)-1,"")</f>
        <v>1980</v>
      </c>
      <c r="AM1188" s="7">
        <f>IFERROR(RANK('Ref. Cuotas'!L1187,'Ref. Cuotas'!L:L,0)+COUNTIF('Ref. Cuotas'!$L$7:'Ref. Cuotas'!L1187,'Ref. Cuotas'!L1187)-1,"")</f>
        <v>1932</v>
      </c>
      <c r="AN1188" s="7">
        <f>IFERROR(RANK('Ref. Cuotas'!M1187,'Ref. Cuotas'!M:M,0)+COUNTIF('Ref. Cuotas'!$M$7:'Ref. Cuotas'!M1187,'Ref. Cuotas'!M1187)-1,"")</f>
        <v>466</v>
      </c>
      <c r="AO1188" s="7">
        <f>IFERROR(RANK('Ref. Cuotas'!H1187,'Ref. Cuotas'!H:H,1)+COUNTIF('Ref. Cuotas'!$H$7:'Ref. Cuotas'!H1187,'Ref. Cuotas'!H1187)-1,"")</f>
        <v>1948</v>
      </c>
      <c r="AP1188" s="7">
        <f>IFERROR(RANK('Ref. Cuotas'!J1187,'Ref. Cuotas'!J:J,1)+COUNTIF('Ref. Cuotas'!$J$7:'Ref. Cuotas'!J1187,'Ref. Cuotas'!J1187)-1,"")</f>
        <v>801</v>
      </c>
      <c r="AQ1188" s="7">
        <f>IFERROR(RANK('Ref. Cuotas'!K1187,'Ref. Cuotas'!K:K,1)+COUNTIF('Ref. Cuotas'!$K$7:'Ref. Cuotas'!K1187,'Ref. Cuotas'!K1187)-1,"")</f>
        <v>823</v>
      </c>
    </row>
    <row r="1189" spans="31:43" ht="17.25" customHeight="1" x14ac:dyDescent="0.3">
      <c r="AE1189" s="5" t="s">
        <v>1184</v>
      </c>
      <c r="AF1189" s="5" t="s">
        <v>4704</v>
      </c>
      <c r="AG1189" s="6" t="s">
        <v>4252</v>
      </c>
      <c r="AH1189" s="6" t="s">
        <v>4195</v>
      </c>
      <c r="AI1189" s="7">
        <f>IFERROR(RANK('Ref. Cuotas'!H1188,'Ref. Cuotas'!H:H,0)+COUNTIF('Ref. Cuotas'!$H$7:'Ref. Cuotas'!H1188,'Ref. Cuotas'!H1188)-1,"")</f>
        <v>2236</v>
      </c>
      <c r="AJ1189" s="7">
        <f>IFERROR(RANK('Ref. Cuotas'!I1188,'Ref. Cuotas'!I:I,0)+COUNTIF('Ref. Cuotas'!$I$7:'Ref. Cuotas'!I1188,'Ref. Cuotas'!I1188)-1,"")</f>
        <v>1786</v>
      </c>
      <c r="AK1189" s="7">
        <f>IFERROR(RANK('Ref. Cuotas'!J1188,'Ref. Cuotas'!J:J,0)+COUNTIF('Ref. Cuotas'!$J$7:'Ref. Cuotas'!J1188,'Ref. Cuotas'!J1188)-1,"")</f>
        <v>1627</v>
      </c>
      <c r="AL1189" s="7">
        <f>IFERROR(RANK('Ref. Cuotas'!K1188,'Ref. Cuotas'!K:K,0)+COUNTIF('Ref. Cuotas'!$K$7:'Ref. Cuotas'!K1188,'Ref. Cuotas'!K1188)-1,"")</f>
        <v>2686</v>
      </c>
      <c r="AM1189" s="7">
        <f>IFERROR(RANK('Ref. Cuotas'!L1188,'Ref. Cuotas'!L:L,0)+COUNTIF('Ref. Cuotas'!$L$7:'Ref. Cuotas'!L1188,'Ref. Cuotas'!L1188)-1,"")</f>
        <v>2683</v>
      </c>
      <c r="AN1189" s="7">
        <f>IFERROR(RANK('Ref. Cuotas'!M1188,'Ref. Cuotas'!M:M,0)+COUNTIF('Ref. Cuotas'!$M$7:'Ref. Cuotas'!M1188,'Ref. Cuotas'!M1188)-1,"")</f>
        <v>1765</v>
      </c>
      <c r="AO1189" s="7">
        <f>IFERROR(RANK('Ref. Cuotas'!H1188,'Ref. Cuotas'!H:H,1)+COUNTIF('Ref. Cuotas'!$H$7:'Ref. Cuotas'!H1188,'Ref. Cuotas'!H1188)-1,"")</f>
        <v>567</v>
      </c>
      <c r="AP1189" s="7">
        <f>IFERROR(RANK('Ref. Cuotas'!J1188,'Ref. Cuotas'!J:J,1)+COUNTIF('Ref. Cuotas'!$J$7:'Ref. Cuotas'!J1188,'Ref. Cuotas'!J1188)-1,"")</f>
        <v>802</v>
      </c>
      <c r="AQ1189" s="7">
        <f>IFERROR(RANK('Ref. Cuotas'!K1188,'Ref. Cuotas'!K:K,1)+COUNTIF('Ref. Cuotas'!$K$7:'Ref. Cuotas'!K1188,'Ref. Cuotas'!K1188)-1,"")</f>
        <v>104</v>
      </c>
    </row>
    <row r="1190" spans="31:43" ht="17.25" customHeight="1" x14ac:dyDescent="0.3">
      <c r="AE1190" s="5" t="s">
        <v>1185</v>
      </c>
      <c r="AF1190" s="5" t="s">
        <v>4705</v>
      </c>
      <c r="AG1190" s="6" t="s">
        <v>4252</v>
      </c>
      <c r="AH1190" s="6" t="s">
        <v>4190</v>
      </c>
      <c r="AI1190" s="7">
        <f>IFERROR(RANK('Ref. Cuotas'!H1189,'Ref. Cuotas'!H:H,0)+COUNTIF('Ref. Cuotas'!$H$7:'Ref. Cuotas'!H1189,'Ref. Cuotas'!H1189)-1,"")</f>
        <v>1765</v>
      </c>
      <c r="AJ1190" s="7">
        <f>IFERROR(RANK('Ref. Cuotas'!I1189,'Ref. Cuotas'!I:I,0)+COUNTIF('Ref. Cuotas'!$I$7:'Ref. Cuotas'!I1189,'Ref. Cuotas'!I1189)-1,"")</f>
        <v>1787</v>
      </c>
      <c r="AK1190" s="7">
        <f>IFERROR(RANK('Ref. Cuotas'!J1189,'Ref. Cuotas'!J:J,0)+COUNTIF('Ref. Cuotas'!$J$7:'Ref. Cuotas'!J1189,'Ref. Cuotas'!J1189)-1,"")</f>
        <v>1628</v>
      </c>
      <c r="AL1190" s="7">
        <f>IFERROR(RANK('Ref. Cuotas'!K1189,'Ref. Cuotas'!K:K,0)+COUNTIF('Ref. Cuotas'!$K$7:'Ref. Cuotas'!K1189,'Ref. Cuotas'!K1189)-1,"")</f>
        <v>1525</v>
      </c>
      <c r="AM1190" s="7">
        <f>IFERROR(RANK('Ref. Cuotas'!L1189,'Ref. Cuotas'!L:L,0)+COUNTIF('Ref. Cuotas'!$L$7:'Ref. Cuotas'!L1189,'Ref. Cuotas'!L1189)-1,"")</f>
        <v>2014</v>
      </c>
      <c r="AN1190" s="7">
        <f>IFERROR(RANK('Ref. Cuotas'!M1189,'Ref. Cuotas'!M:M,0)+COUNTIF('Ref. Cuotas'!$M$7:'Ref. Cuotas'!M1189,'Ref. Cuotas'!M1189)-1,"")</f>
        <v>94</v>
      </c>
      <c r="AO1190" s="7">
        <f>IFERROR(RANK('Ref. Cuotas'!H1189,'Ref. Cuotas'!H:H,1)+COUNTIF('Ref. Cuotas'!$H$7:'Ref. Cuotas'!H1189,'Ref. Cuotas'!H1189)-1,"")</f>
        <v>1038</v>
      </c>
      <c r="AP1190" s="7">
        <f>IFERROR(RANK('Ref. Cuotas'!J1189,'Ref. Cuotas'!J:J,1)+COUNTIF('Ref. Cuotas'!$J$7:'Ref. Cuotas'!J1189,'Ref. Cuotas'!J1189)-1,"")</f>
        <v>803</v>
      </c>
      <c r="AQ1190" s="7">
        <f>IFERROR(RANK('Ref. Cuotas'!K1189,'Ref. Cuotas'!K:K,1)+COUNTIF('Ref. Cuotas'!$K$7:'Ref. Cuotas'!K1189,'Ref. Cuotas'!K1189)-1,"")</f>
        <v>1278</v>
      </c>
    </row>
    <row r="1191" spans="31:43" ht="17.25" customHeight="1" x14ac:dyDescent="0.3">
      <c r="AE1191" s="5" t="s">
        <v>1186</v>
      </c>
      <c r="AF1191" s="5" t="s">
        <v>4706</v>
      </c>
      <c r="AG1191" s="6" t="s">
        <v>4253</v>
      </c>
      <c r="AH1191" s="6" t="s">
        <v>4092</v>
      </c>
      <c r="AI1191" s="7">
        <f>IFERROR(RANK('Ref. Cuotas'!H1190,'Ref. Cuotas'!H:H,0)+COUNTIF('Ref. Cuotas'!$H$7:'Ref. Cuotas'!H1190,'Ref. Cuotas'!H1190)-1,"")</f>
        <v>755</v>
      </c>
      <c r="AJ1191" s="7">
        <f>IFERROR(RANK('Ref. Cuotas'!I1190,'Ref. Cuotas'!I:I,0)+COUNTIF('Ref. Cuotas'!$I$7:'Ref. Cuotas'!I1190,'Ref. Cuotas'!I1190)-1,"")</f>
        <v>467</v>
      </c>
      <c r="AK1191" s="7">
        <f>IFERROR(RANK('Ref. Cuotas'!J1190,'Ref. Cuotas'!J:J,0)+COUNTIF('Ref. Cuotas'!$J$7:'Ref. Cuotas'!J1190,'Ref. Cuotas'!J1190)-1,"")</f>
        <v>248</v>
      </c>
      <c r="AL1191" s="7">
        <f>IFERROR(RANK('Ref. Cuotas'!K1190,'Ref. Cuotas'!K:K,0)+COUNTIF('Ref. Cuotas'!$K$7:'Ref. Cuotas'!K1190,'Ref. Cuotas'!K1190)-1,"")</f>
        <v>272</v>
      </c>
      <c r="AM1191" s="7">
        <f>IFERROR(RANK('Ref. Cuotas'!L1190,'Ref. Cuotas'!L:L,0)+COUNTIF('Ref. Cuotas'!$L$7:'Ref. Cuotas'!L1190,'Ref. Cuotas'!L1190)-1,"")</f>
        <v>541</v>
      </c>
      <c r="AN1191" s="7">
        <f>IFERROR(RANK('Ref. Cuotas'!M1190,'Ref. Cuotas'!M:M,0)+COUNTIF('Ref. Cuotas'!$M$7:'Ref. Cuotas'!M1190,'Ref. Cuotas'!M1190)-1,"")</f>
        <v>467</v>
      </c>
      <c r="AO1191" s="7">
        <f>IFERROR(RANK('Ref. Cuotas'!H1190,'Ref. Cuotas'!H:H,1)+COUNTIF('Ref. Cuotas'!$H$7:'Ref. Cuotas'!H1190,'Ref. Cuotas'!H1190)-1,"")</f>
        <v>2048</v>
      </c>
      <c r="AP1191" s="7">
        <f>IFERROR(RANK('Ref. Cuotas'!J1190,'Ref. Cuotas'!J:J,1)+COUNTIF('Ref. Cuotas'!$J$7:'Ref. Cuotas'!J1190,'Ref. Cuotas'!J1190)-1,"")</f>
        <v>2555</v>
      </c>
      <c r="AQ1191" s="7">
        <f>IFERROR(RANK('Ref. Cuotas'!K1190,'Ref. Cuotas'!K:K,1)+COUNTIF('Ref. Cuotas'!$K$7:'Ref. Cuotas'!K1190,'Ref. Cuotas'!K1190)-1,"")</f>
        <v>2531</v>
      </c>
    </row>
    <row r="1192" spans="31:43" ht="17.25" customHeight="1" x14ac:dyDescent="0.3">
      <c r="AE1192" s="5" t="s">
        <v>1187</v>
      </c>
      <c r="AF1192" s="5" t="s">
        <v>4707</v>
      </c>
      <c r="AG1192" s="6" t="s">
        <v>4253</v>
      </c>
      <c r="AH1192" s="6" t="s">
        <v>4188</v>
      </c>
      <c r="AI1192" s="7">
        <f>IFERROR(RANK('Ref. Cuotas'!H1191,'Ref. Cuotas'!H:H,0)+COUNTIF('Ref. Cuotas'!$H$7:'Ref. Cuotas'!H1191,'Ref. Cuotas'!H1191)-1,"")</f>
        <v>2051</v>
      </c>
      <c r="AJ1192" s="7">
        <f>IFERROR(RANK('Ref. Cuotas'!I1191,'Ref. Cuotas'!I:I,0)+COUNTIF('Ref. Cuotas'!$I$7:'Ref. Cuotas'!I1191,'Ref. Cuotas'!I1191)-1,"")</f>
        <v>1788</v>
      </c>
      <c r="AK1192" s="7">
        <f>IFERROR(RANK('Ref. Cuotas'!J1191,'Ref. Cuotas'!J:J,0)+COUNTIF('Ref. Cuotas'!$J$7:'Ref. Cuotas'!J1191,'Ref. Cuotas'!J1191)-1,"")</f>
        <v>1629</v>
      </c>
      <c r="AL1192" s="7">
        <f>IFERROR(RANK('Ref. Cuotas'!K1191,'Ref. Cuotas'!K:K,0)+COUNTIF('Ref. Cuotas'!$K$7:'Ref. Cuotas'!K1191,'Ref. Cuotas'!K1191)-1,"")</f>
        <v>2089</v>
      </c>
      <c r="AM1192" s="7">
        <f>IFERROR(RANK('Ref. Cuotas'!L1191,'Ref. Cuotas'!L:L,0)+COUNTIF('Ref. Cuotas'!$L$7:'Ref. Cuotas'!L1191,'Ref. Cuotas'!L1191)-1,"")</f>
        <v>1676</v>
      </c>
      <c r="AN1192" s="7">
        <f>IFERROR(RANK('Ref. Cuotas'!M1191,'Ref. Cuotas'!M:M,0)+COUNTIF('Ref. Cuotas'!$M$7:'Ref. Cuotas'!M1191,'Ref. Cuotas'!M1191)-1,"")</f>
        <v>1766</v>
      </c>
      <c r="AO1192" s="7">
        <f>IFERROR(RANK('Ref. Cuotas'!H1191,'Ref. Cuotas'!H:H,1)+COUNTIF('Ref. Cuotas'!$H$7:'Ref. Cuotas'!H1191,'Ref. Cuotas'!H1191)-1,"")</f>
        <v>752</v>
      </c>
      <c r="AP1192" s="7">
        <f>IFERROR(RANK('Ref. Cuotas'!J1191,'Ref. Cuotas'!J:J,1)+COUNTIF('Ref. Cuotas'!$J$7:'Ref. Cuotas'!J1191,'Ref. Cuotas'!J1191)-1,"")</f>
        <v>804</v>
      </c>
      <c r="AQ1192" s="7">
        <f>IFERROR(RANK('Ref. Cuotas'!K1191,'Ref. Cuotas'!K:K,1)+COUNTIF('Ref. Cuotas'!$K$7:'Ref. Cuotas'!K1191,'Ref. Cuotas'!K1191)-1,"")</f>
        <v>714</v>
      </c>
    </row>
    <row r="1193" spans="31:43" ht="17.25" customHeight="1" x14ac:dyDescent="0.3">
      <c r="AE1193" s="5" t="s">
        <v>1188</v>
      </c>
      <c r="AF1193" s="5" t="s">
        <v>4708</v>
      </c>
      <c r="AG1193" s="6" t="s">
        <v>4253</v>
      </c>
      <c r="AH1193" s="6" t="s">
        <v>4189</v>
      </c>
      <c r="AI1193" s="7">
        <f>IFERROR(RANK('Ref. Cuotas'!H1192,'Ref. Cuotas'!H:H,0)+COUNTIF('Ref. Cuotas'!$H$7:'Ref. Cuotas'!H1192,'Ref. Cuotas'!H1192)-1,"")</f>
        <v>2279</v>
      </c>
      <c r="AJ1193" s="7">
        <f>IFERROR(RANK('Ref. Cuotas'!I1192,'Ref. Cuotas'!I:I,0)+COUNTIF('Ref. Cuotas'!$I$7:'Ref. Cuotas'!I1192,'Ref. Cuotas'!I1192)-1,"")</f>
        <v>1789</v>
      </c>
      <c r="AK1193" s="7">
        <f>IFERROR(RANK('Ref. Cuotas'!J1192,'Ref. Cuotas'!J:J,0)+COUNTIF('Ref. Cuotas'!$J$7:'Ref. Cuotas'!J1192,'Ref. Cuotas'!J1192)-1,"")</f>
        <v>1630</v>
      </c>
      <c r="AL1193" s="7">
        <f>IFERROR(RANK('Ref. Cuotas'!K1192,'Ref. Cuotas'!K:K,0)+COUNTIF('Ref. Cuotas'!$K$7:'Ref. Cuotas'!K1192,'Ref. Cuotas'!K1192)-1,"")</f>
        <v>2505</v>
      </c>
      <c r="AM1193" s="7">
        <f>IFERROR(RANK('Ref. Cuotas'!L1192,'Ref. Cuotas'!L:L,0)+COUNTIF('Ref. Cuotas'!$L$7:'Ref. Cuotas'!L1192,'Ref. Cuotas'!L1192)-1,"")</f>
        <v>2369</v>
      </c>
      <c r="AN1193" s="7">
        <f>IFERROR(RANK('Ref. Cuotas'!M1192,'Ref. Cuotas'!M:M,0)+COUNTIF('Ref. Cuotas'!$M$7:'Ref. Cuotas'!M1192,'Ref. Cuotas'!M1192)-1,"")</f>
        <v>468</v>
      </c>
      <c r="AO1193" s="7">
        <f>IFERROR(RANK('Ref. Cuotas'!H1192,'Ref. Cuotas'!H:H,1)+COUNTIF('Ref. Cuotas'!$H$7:'Ref. Cuotas'!H1192,'Ref. Cuotas'!H1192)-1,"")</f>
        <v>524</v>
      </c>
      <c r="AP1193" s="7">
        <f>IFERROR(RANK('Ref. Cuotas'!J1192,'Ref. Cuotas'!J:J,1)+COUNTIF('Ref. Cuotas'!$J$7:'Ref. Cuotas'!J1192,'Ref. Cuotas'!J1192)-1,"")</f>
        <v>805</v>
      </c>
      <c r="AQ1193" s="7">
        <f>IFERROR(RANK('Ref. Cuotas'!K1192,'Ref. Cuotas'!K:K,1)+COUNTIF('Ref. Cuotas'!$K$7:'Ref. Cuotas'!K1192,'Ref. Cuotas'!K1192)-1,"")</f>
        <v>298</v>
      </c>
    </row>
    <row r="1194" spans="31:43" ht="17.25" customHeight="1" x14ac:dyDescent="0.3">
      <c r="AE1194" s="5" t="s">
        <v>1189</v>
      </c>
      <c r="AF1194" s="5" t="s">
        <v>4709</v>
      </c>
      <c r="AG1194" s="6" t="s">
        <v>4253</v>
      </c>
      <c r="AH1194" s="6" t="s">
        <v>4094</v>
      </c>
      <c r="AI1194" s="7">
        <f>IFERROR(RANK('Ref. Cuotas'!H1193,'Ref. Cuotas'!H:H,0)+COUNTIF('Ref. Cuotas'!$H$7:'Ref. Cuotas'!H1193,'Ref. Cuotas'!H1193)-1,"")</f>
        <v>744</v>
      </c>
      <c r="AJ1194" s="7">
        <f>IFERROR(RANK('Ref. Cuotas'!I1193,'Ref. Cuotas'!I:I,0)+COUNTIF('Ref. Cuotas'!$I$7:'Ref. Cuotas'!I1193,'Ref. Cuotas'!I1193)-1,"")</f>
        <v>358</v>
      </c>
      <c r="AK1194" s="7">
        <f>IFERROR(RANK('Ref. Cuotas'!J1193,'Ref. Cuotas'!J:J,0)+COUNTIF('Ref. Cuotas'!$J$7:'Ref. Cuotas'!J1193,'Ref. Cuotas'!J1193)-1,"")</f>
        <v>238</v>
      </c>
      <c r="AL1194" s="7">
        <f>IFERROR(RANK('Ref. Cuotas'!K1193,'Ref. Cuotas'!K:K,0)+COUNTIF('Ref. Cuotas'!$K$7:'Ref. Cuotas'!K1193,'Ref. Cuotas'!K1193)-1,"")</f>
        <v>242</v>
      </c>
      <c r="AM1194" s="7">
        <f>IFERROR(RANK('Ref. Cuotas'!L1193,'Ref. Cuotas'!L:L,0)+COUNTIF('Ref. Cuotas'!$L$7:'Ref. Cuotas'!L1193,'Ref. Cuotas'!L1193)-1,"")</f>
        <v>1445</v>
      </c>
      <c r="AN1194" s="7">
        <f>IFERROR(RANK('Ref. Cuotas'!M1193,'Ref. Cuotas'!M:M,0)+COUNTIF('Ref. Cuotas'!$M$7:'Ref. Cuotas'!M1193,'Ref. Cuotas'!M1193)-1,"")</f>
        <v>1767</v>
      </c>
      <c r="AO1194" s="7">
        <f>IFERROR(RANK('Ref. Cuotas'!H1193,'Ref. Cuotas'!H:H,1)+COUNTIF('Ref. Cuotas'!$H$7:'Ref. Cuotas'!H1193,'Ref. Cuotas'!H1193)-1,"")</f>
        <v>2059</v>
      </c>
      <c r="AP1194" s="7">
        <f>IFERROR(RANK('Ref. Cuotas'!J1193,'Ref. Cuotas'!J:J,1)+COUNTIF('Ref. Cuotas'!$J$7:'Ref. Cuotas'!J1193,'Ref. Cuotas'!J1193)-1,"")</f>
        <v>2565</v>
      </c>
      <c r="AQ1194" s="7">
        <f>IFERROR(RANK('Ref. Cuotas'!K1193,'Ref. Cuotas'!K:K,1)+COUNTIF('Ref. Cuotas'!$K$7:'Ref. Cuotas'!K1193,'Ref. Cuotas'!K1193)-1,"")</f>
        <v>2561</v>
      </c>
    </row>
    <row r="1195" spans="31:43" ht="17.25" customHeight="1" x14ac:dyDescent="0.3">
      <c r="AE1195" s="5" t="s">
        <v>1190</v>
      </c>
      <c r="AF1195" s="5" t="s">
        <v>4710</v>
      </c>
      <c r="AG1195" s="6" t="s">
        <v>4253</v>
      </c>
      <c r="AH1195" s="6" t="s">
        <v>4095</v>
      </c>
      <c r="AI1195" s="7">
        <f>IFERROR(RANK('Ref. Cuotas'!H1194,'Ref. Cuotas'!H:H,0)+COUNTIF('Ref. Cuotas'!$H$7:'Ref. Cuotas'!H1194,'Ref. Cuotas'!H1194)-1,"")</f>
        <v>2211</v>
      </c>
      <c r="AJ1195" s="7">
        <f>IFERROR(RANK('Ref. Cuotas'!I1194,'Ref. Cuotas'!I:I,0)+COUNTIF('Ref. Cuotas'!$I$7:'Ref. Cuotas'!I1194,'Ref. Cuotas'!I1194)-1,"")</f>
        <v>42</v>
      </c>
      <c r="AK1195" s="7">
        <f>IFERROR(RANK('Ref. Cuotas'!J1194,'Ref. Cuotas'!J:J,0)+COUNTIF('Ref. Cuotas'!$J$7:'Ref. Cuotas'!J1194,'Ref. Cuotas'!J1194)-1,"")</f>
        <v>1631</v>
      </c>
      <c r="AL1195" s="7">
        <f>IFERROR(RANK('Ref. Cuotas'!K1194,'Ref. Cuotas'!K:K,0)+COUNTIF('Ref. Cuotas'!$K$7:'Ref. Cuotas'!K1194,'Ref. Cuotas'!K1194)-1,"")</f>
        <v>364</v>
      </c>
      <c r="AM1195" s="7">
        <f>IFERROR(RANK('Ref. Cuotas'!L1194,'Ref. Cuotas'!L:L,0)+COUNTIF('Ref. Cuotas'!$L$7:'Ref. Cuotas'!L1194,'Ref. Cuotas'!L1194)-1,"")</f>
        <v>1761</v>
      </c>
      <c r="AN1195" s="7">
        <f>IFERROR(RANK('Ref. Cuotas'!M1194,'Ref. Cuotas'!M:M,0)+COUNTIF('Ref. Cuotas'!$M$7:'Ref. Cuotas'!M1194,'Ref. Cuotas'!M1194)-1,"")</f>
        <v>1768</v>
      </c>
      <c r="AO1195" s="7">
        <f>IFERROR(RANK('Ref. Cuotas'!H1194,'Ref. Cuotas'!H:H,1)+COUNTIF('Ref. Cuotas'!$H$7:'Ref. Cuotas'!H1194,'Ref. Cuotas'!H1194)-1,"")</f>
        <v>592</v>
      </c>
      <c r="AP1195" s="7">
        <f>IFERROR(RANK('Ref. Cuotas'!J1194,'Ref. Cuotas'!J:J,1)+COUNTIF('Ref. Cuotas'!$J$7:'Ref. Cuotas'!J1194,'Ref. Cuotas'!J1194)-1,"")</f>
        <v>806</v>
      </c>
      <c r="AQ1195" s="7">
        <f>IFERROR(RANK('Ref. Cuotas'!K1194,'Ref. Cuotas'!K:K,1)+COUNTIF('Ref. Cuotas'!$K$7:'Ref. Cuotas'!K1194,'Ref. Cuotas'!K1194)-1,"")</f>
        <v>2439</v>
      </c>
    </row>
    <row r="1196" spans="31:43" ht="17.25" customHeight="1" x14ac:dyDescent="0.3">
      <c r="AE1196" s="5" t="s">
        <v>1191</v>
      </c>
      <c r="AF1196" s="5" t="s">
        <v>4711</v>
      </c>
      <c r="AG1196" s="6" t="s">
        <v>4253</v>
      </c>
      <c r="AH1196" s="6" t="s">
        <v>4190</v>
      </c>
      <c r="AI1196" s="7">
        <f>IFERROR(RANK('Ref. Cuotas'!H1195,'Ref. Cuotas'!H:H,0)+COUNTIF('Ref. Cuotas'!$H$7:'Ref. Cuotas'!H1195,'Ref. Cuotas'!H1195)-1,"")</f>
        <v>734</v>
      </c>
      <c r="AJ1196" s="7">
        <f>IFERROR(RANK('Ref. Cuotas'!I1195,'Ref. Cuotas'!I:I,0)+COUNTIF('Ref. Cuotas'!$I$7:'Ref. Cuotas'!I1195,'Ref. Cuotas'!I1195)-1,"")</f>
        <v>131</v>
      </c>
      <c r="AK1196" s="7">
        <f>IFERROR(RANK('Ref. Cuotas'!J1195,'Ref. Cuotas'!J:J,0)+COUNTIF('Ref. Cuotas'!$J$7:'Ref. Cuotas'!J1195,'Ref. Cuotas'!J1195)-1,"")</f>
        <v>112</v>
      </c>
      <c r="AL1196" s="7">
        <f>IFERROR(RANK('Ref. Cuotas'!K1195,'Ref. Cuotas'!K:K,0)+COUNTIF('Ref. Cuotas'!$K$7:'Ref. Cuotas'!K1195,'Ref. Cuotas'!K1195)-1,"")</f>
        <v>2535</v>
      </c>
      <c r="AM1196" s="7">
        <f>IFERROR(RANK('Ref. Cuotas'!L1195,'Ref. Cuotas'!L:L,0)+COUNTIF('Ref. Cuotas'!$L$7:'Ref. Cuotas'!L1195,'Ref. Cuotas'!L1195)-1,"")</f>
        <v>2370</v>
      </c>
      <c r="AN1196" s="7">
        <f>IFERROR(RANK('Ref. Cuotas'!M1195,'Ref. Cuotas'!M:M,0)+COUNTIF('Ref. Cuotas'!$M$7:'Ref. Cuotas'!M1195,'Ref. Cuotas'!M1195)-1,"")</f>
        <v>1769</v>
      </c>
      <c r="AO1196" s="7">
        <f>IFERROR(RANK('Ref. Cuotas'!H1195,'Ref. Cuotas'!H:H,1)+COUNTIF('Ref. Cuotas'!$H$7:'Ref. Cuotas'!H1195,'Ref. Cuotas'!H1195)-1,"")</f>
        <v>2069</v>
      </c>
      <c r="AP1196" s="7">
        <f>IFERROR(RANK('Ref. Cuotas'!J1195,'Ref. Cuotas'!J:J,1)+COUNTIF('Ref. Cuotas'!$J$7:'Ref. Cuotas'!J1195,'Ref. Cuotas'!J1195)-1,"")</f>
        <v>2691</v>
      </c>
      <c r="AQ1196" s="7">
        <f>IFERROR(RANK('Ref. Cuotas'!K1195,'Ref. Cuotas'!K:K,1)+COUNTIF('Ref. Cuotas'!$K$7:'Ref. Cuotas'!K1195,'Ref. Cuotas'!K1195)-1,"")</f>
        <v>268</v>
      </c>
    </row>
    <row r="1197" spans="31:43" ht="17.25" customHeight="1" x14ac:dyDescent="0.3">
      <c r="AE1197" s="5" t="s">
        <v>1192</v>
      </c>
      <c r="AF1197" s="5" t="s">
        <v>4712</v>
      </c>
      <c r="AG1197" s="6" t="s">
        <v>4254</v>
      </c>
      <c r="AH1197" s="6" t="s">
        <v>4092</v>
      </c>
      <c r="AI1197" s="7">
        <f>IFERROR(RANK('Ref. Cuotas'!H1196,'Ref. Cuotas'!H:H,0)+COUNTIF('Ref. Cuotas'!$H$7:'Ref. Cuotas'!H1196,'Ref. Cuotas'!H1196)-1,"")</f>
        <v>643</v>
      </c>
      <c r="AJ1197" s="7">
        <f>IFERROR(RANK('Ref. Cuotas'!I1196,'Ref. Cuotas'!I:I,0)+COUNTIF('Ref. Cuotas'!$I$7:'Ref. Cuotas'!I1196,'Ref. Cuotas'!I1196)-1,"")</f>
        <v>334</v>
      </c>
      <c r="AK1197" s="7">
        <f>IFERROR(RANK('Ref. Cuotas'!J1196,'Ref. Cuotas'!J:J,0)+COUNTIF('Ref. Cuotas'!$J$7:'Ref. Cuotas'!J1196,'Ref. Cuotas'!J1196)-1,"")</f>
        <v>322</v>
      </c>
      <c r="AL1197" s="7">
        <f>IFERROR(RANK('Ref. Cuotas'!K1196,'Ref. Cuotas'!K:K,0)+COUNTIF('Ref. Cuotas'!$K$7:'Ref. Cuotas'!K1196,'Ref. Cuotas'!K1196)-1,"")</f>
        <v>258</v>
      </c>
      <c r="AM1197" s="7">
        <f>IFERROR(RANK('Ref. Cuotas'!L1196,'Ref. Cuotas'!L:L,0)+COUNTIF('Ref. Cuotas'!$L$7:'Ref. Cuotas'!L1196,'Ref. Cuotas'!L1196)-1,"")</f>
        <v>254</v>
      </c>
      <c r="AN1197" s="7">
        <f>IFERROR(RANK('Ref. Cuotas'!M1196,'Ref. Cuotas'!M:M,0)+COUNTIF('Ref. Cuotas'!$M$7:'Ref. Cuotas'!M1196,'Ref. Cuotas'!M1196)-1,"")</f>
        <v>469</v>
      </c>
      <c r="AO1197" s="7">
        <f>IFERROR(RANK('Ref. Cuotas'!H1196,'Ref. Cuotas'!H:H,1)+COUNTIF('Ref. Cuotas'!$H$7:'Ref. Cuotas'!H1196,'Ref. Cuotas'!H1196)-1,"")</f>
        <v>2160</v>
      </c>
      <c r="AP1197" s="7">
        <f>IFERROR(RANK('Ref. Cuotas'!J1196,'Ref. Cuotas'!J:J,1)+COUNTIF('Ref. Cuotas'!$J$7:'Ref. Cuotas'!J1196,'Ref. Cuotas'!J1196)-1,"")</f>
        <v>2481</v>
      </c>
      <c r="AQ1197" s="7">
        <f>IFERROR(RANK('Ref. Cuotas'!K1196,'Ref. Cuotas'!K:K,1)+COUNTIF('Ref. Cuotas'!$K$7:'Ref. Cuotas'!K1196,'Ref. Cuotas'!K1196)-1,"")</f>
        <v>2545</v>
      </c>
    </row>
    <row r="1198" spans="31:43" ht="17.25" customHeight="1" x14ac:dyDescent="0.3">
      <c r="AE1198" s="5" t="s">
        <v>1193</v>
      </c>
      <c r="AF1198" s="5" t="s">
        <v>4713</v>
      </c>
      <c r="AG1198" s="6" t="s">
        <v>4254</v>
      </c>
      <c r="AH1198" s="6" t="s">
        <v>4188</v>
      </c>
      <c r="AI1198" s="7">
        <f>IFERROR(RANK('Ref. Cuotas'!H1197,'Ref. Cuotas'!H:H,0)+COUNTIF('Ref. Cuotas'!$H$7:'Ref. Cuotas'!H1197,'Ref. Cuotas'!H1197)-1,"")</f>
        <v>470</v>
      </c>
      <c r="AJ1198" s="7">
        <f>IFERROR(RANK('Ref. Cuotas'!I1197,'Ref. Cuotas'!I:I,0)+COUNTIF('Ref. Cuotas'!$I$7:'Ref. Cuotas'!I1197,'Ref. Cuotas'!I1197)-1,"")</f>
        <v>1790</v>
      </c>
      <c r="AK1198" s="7">
        <f>IFERROR(RANK('Ref. Cuotas'!J1197,'Ref. Cuotas'!J:J,0)+COUNTIF('Ref. Cuotas'!$J$7:'Ref. Cuotas'!J1197,'Ref. Cuotas'!J1197)-1,"")</f>
        <v>1632</v>
      </c>
      <c r="AL1198" s="7">
        <f>IFERROR(RANK('Ref. Cuotas'!K1197,'Ref. Cuotas'!K:K,0)+COUNTIF('Ref. Cuotas'!$K$7:'Ref. Cuotas'!K1197,'Ref. Cuotas'!K1197)-1,"")</f>
        <v>683</v>
      </c>
      <c r="AM1198" s="7">
        <f>IFERROR(RANK('Ref. Cuotas'!L1197,'Ref. Cuotas'!L:L,0)+COUNTIF('Ref. Cuotas'!$L$7:'Ref. Cuotas'!L1197,'Ref. Cuotas'!L1197)-1,"")</f>
        <v>548</v>
      </c>
      <c r="AN1198" s="7">
        <f>IFERROR(RANK('Ref. Cuotas'!M1197,'Ref. Cuotas'!M:M,0)+COUNTIF('Ref. Cuotas'!$M$7:'Ref. Cuotas'!M1197,'Ref. Cuotas'!M1197)-1,"")</f>
        <v>1770</v>
      </c>
      <c r="AO1198" s="7">
        <f>IFERROR(RANK('Ref. Cuotas'!H1197,'Ref. Cuotas'!H:H,1)+COUNTIF('Ref. Cuotas'!$H$7:'Ref. Cuotas'!H1197,'Ref. Cuotas'!H1197)-1,"")</f>
        <v>2333</v>
      </c>
      <c r="AP1198" s="7">
        <f>IFERROR(RANK('Ref. Cuotas'!J1197,'Ref. Cuotas'!J:J,1)+COUNTIF('Ref. Cuotas'!$J$7:'Ref. Cuotas'!J1197,'Ref. Cuotas'!J1197)-1,"")</f>
        <v>807</v>
      </c>
      <c r="AQ1198" s="7">
        <f>IFERROR(RANK('Ref. Cuotas'!K1197,'Ref. Cuotas'!K:K,1)+COUNTIF('Ref. Cuotas'!$K$7:'Ref. Cuotas'!K1197,'Ref. Cuotas'!K1197)-1,"")</f>
        <v>2120</v>
      </c>
    </row>
    <row r="1199" spans="31:43" ht="17.25" customHeight="1" x14ac:dyDescent="0.3">
      <c r="AE1199" s="5" t="s">
        <v>1194</v>
      </c>
      <c r="AF1199" s="5" t="s">
        <v>4714</v>
      </c>
      <c r="AG1199" s="6" t="s">
        <v>4254</v>
      </c>
      <c r="AH1199" s="6" t="s">
        <v>4189</v>
      </c>
      <c r="AI1199" s="7">
        <f>IFERROR(RANK('Ref. Cuotas'!H1198,'Ref. Cuotas'!H:H,0)+COUNTIF('Ref. Cuotas'!$H$7:'Ref. Cuotas'!H1198,'Ref. Cuotas'!H1198)-1,"")</f>
        <v>1381</v>
      </c>
      <c r="AJ1199" s="7">
        <f>IFERROR(RANK('Ref. Cuotas'!I1198,'Ref. Cuotas'!I:I,0)+COUNTIF('Ref. Cuotas'!$I$7:'Ref. Cuotas'!I1198,'Ref. Cuotas'!I1198)-1,"")</f>
        <v>1791</v>
      </c>
      <c r="AK1199" s="7">
        <f>IFERROR(RANK('Ref. Cuotas'!J1198,'Ref. Cuotas'!J:J,0)+COUNTIF('Ref. Cuotas'!$J$7:'Ref. Cuotas'!J1198,'Ref. Cuotas'!J1198)-1,"")</f>
        <v>215</v>
      </c>
      <c r="AL1199" s="7">
        <f>IFERROR(RANK('Ref. Cuotas'!K1198,'Ref. Cuotas'!K:K,0)+COUNTIF('Ref. Cuotas'!$K$7:'Ref. Cuotas'!K1198,'Ref. Cuotas'!K1198)-1,"")</f>
        <v>271</v>
      </c>
      <c r="AM1199" s="7">
        <f>IFERROR(RANK('Ref. Cuotas'!L1198,'Ref. Cuotas'!L:L,0)+COUNTIF('Ref. Cuotas'!$L$7:'Ref. Cuotas'!L1198,'Ref. Cuotas'!L1198)-1,"")</f>
        <v>2122</v>
      </c>
      <c r="AN1199" s="7">
        <f>IFERROR(RANK('Ref. Cuotas'!M1198,'Ref. Cuotas'!M:M,0)+COUNTIF('Ref. Cuotas'!$M$7:'Ref. Cuotas'!M1198,'Ref. Cuotas'!M1198)-1,"")</f>
        <v>151</v>
      </c>
      <c r="AO1199" s="7">
        <f>IFERROR(RANK('Ref. Cuotas'!H1198,'Ref. Cuotas'!H:H,1)+COUNTIF('Ref. Cuotas'!$H$7:'Ref. Cuotas'!H1198,'Ref. Cuotas'!H1198)-1,"")</f>
        <v>1422</v>
      </c>
      <c r="AP1199" s="7">
        <f>IFERROR(RANK('Ref. Cuotas'!J1198,'Ref. Cuotas'!J:J,1)+COUNTIF('Ref. Cuotas'!$J$7:'Ref. Cuotas'!J1198,'Ref. Cuotas'!J1198)-1,"")</f>
        <v>2588</v>
      </c>
      <c r="AQ1199" s="7">
        <f>IFERROR(RANK('Ref. Cuotas'!K1198,'Ref. Cuotas'!K:K,1)+COUNTIF('Ref. Cuotas'!$K$7:'Ref. Cuotas'!K1198,'Ref. Cuotas'!K1198)-1,"")</f>
        <v>2532</v>
      </c>
    </row>
    <row r="1200" spans="31:43" ht="17.25" customHeight="1" x14ac:dyDescent="0.3">
      <c r="AE1200" s="5" t="s">
        <v>1195</v>
      </c>
      <c r="AF1200" s="5" t="s">
        <v>4715</v>
      </c>
      <c r="AG1200" s="6" t="s">
        <v>4254</v>
      </c>
      <c r="AH1200" s="6" t="s">
        <v>4094</v>
      </c>
      <c r="AI1200" s="7">
        <f>IFERROR(RANK('Ref. Cuotas'!H1199,'Ref. Cuotas'!H:H,0)+COUNTIF('Ref. Cuotas'!$H$7:'Ref. Cuotas'!H1199,'Ref. Cuotas'!H1199)-1,"")</f>
        <v>484</v>
      </c>
      <c r="AJ1200" s="7">
        <f>IFERROR(RANK('Ref. Cuotas'!I1199,'Ref. Cuotas'!I:I,0)+COUNTIF('Ref. Cuotas'!$I$7:'Ref. Cuotas'!I1199,'Ref. Cuotas'!I1199)-1,"")</f>
        <v>1792</v>
      </c>
      <c r="AK1200" s="7">
        <f>IFERROR(RANK('Ref. Cuotas'!J1199,'Ref. Cuotas'!J:J,0)+COUNTIF('Ref. Cuotas'!$J$7:'Ref. Cuotas'!J1199,'Ref. Cuotas'!J1199)-1,"")</f>
        <v>1633</v>
      </c>
      <c r="AL1200" s="7">
        <f>IFERROR(RANK('Ref. Cuotas'!K1199,'Ref. Cuotas'!K:K,0)+COUNTIF('Ref. Cuotas'!$K$7:'Ref. Cuotas'!K1199,'Ref. Cuotas'!K1199)-1,"")</f>
        <v>1521</v>
      </c>
      <c r="AM1200" s="7">
        <f>IFERROR(RANK('Ref. Cuotas'!L1199,'Ref. Cuotas'!L:L,0)+COUNTIF('Ref. Cuotas'!$L$7:'Ref. Cuotas'!L1199,'Ref. Cuotas'!L1199)-1,"")</f>
        <v>1677</v>
      </c>
      <c r="AN1200" s="7">
        <f>IFERROR(RANK('Ref. Cuotas'!M1199,'Ref. Cuotas'!M:M,0)+COUNTIF('Ref. Cuotas'!$M$7:'Ref. Cuotas'!M1199,'Ref. Cuotas'!M1199)-1,"")</f>
        <v>470</v>
      </c>
      <c r="AO1200" s="7">
        <f>IFERROR(RANK('Ref. Cuotas'!H1199,'Ref. Cuotas'!H:H,1)+COUNTIF('Ref. Cuotas'!$H$7:'Ref. Cuotas'!H1199,'Ref. Cuotas'!H1199)-1,"")</f>
        <v>2319</v>
      </c>
      <c r="AP1200" s="7">
        <f>IFERROR(RANK('Ref. Cuotas'!J1199,'Ref. Cuotas'!J:J,1)+COUNTIF('Ref. Cuotas'!$J$7:'Ref. Cuotas'!J1199,'Ref. Cuotas'!J1199)-1,"")</f>
        <v>808</v>
      </c>
      <c r="AQ1200" s="7">
        <f>IFERROR(RANK('Ref. Cuotas'!K1199,'Ref. Cuotas'!K:K,1)+COUNTIF('Ref. Cuotas'!$K$7:'Ref. Cuotas'!K1199,'Ref. Cuotas'!K1199)-1,"")</f>
        <v>1282</v>
      </c>
    </row>
    <row r="1201" spans="31:43" ht="17.25" customHeight="1" x14ac:dyDescent="0.3">
      <c r="AE1201" s="5" t="s">
        <v>1196</v>
      </c>
      <c r="AF1201" s="5" t="s">
        <v>4716</v>
      </c>
      <c r="AG1201" s="6" t="s">
        <v>4254</v>
      </c>
      <c r="AH1201" s="6" t="s">
        <v>4190</v>
      </c>
      <c r="AI1201" s="7">
        <f>IFERROR(RANK('Ref. Cuotas'!H1200,'Ref. Cuotas'!H:H,0)+COUNTIF('Ref. Cuotas'!$H$7:'Ref. Cuotas'!H1200,'Ref. Cuotas'!H1200)-1,"")</f>
        <v>912</v>
      </c>
      <c r="AJ1201" s="7">
        <f>IFERROR(RANK('Ref. Cuotas'!I1200,'Ref. Cuotas'!I:I,0)+COUNTIF('Ref. Cuotas'!$I$7:'Ref. Cuotas'!I1200,'Ref. Cuotas'!I1200)-1,"")</f>
        <v>360</v>
      </c>
      <c r="AK1201" s="7">
        <f>IFERROR(RANK('Ref. Cuotas'!J1200,'Ref. Cuotas'!J:J,0)+COUNTIF('Ref. Cuotas'!$J$7:'Ref. Cuotas'!J1200,'Ref. Cuotas'!J1200)-1,"")</f>
        <v>1634</v>
      </c>
      <c r="AL1201" s="7">
        <f>IFERROR(RANK('Ref. Cuotas'!K1200,'Ref. Cuotas'!K:K,0)+COUNTIF('Ref. Cuotas'!$K$7:'Ref. Cuotas'!K1200,'Ref. Cuotas'!K1200)-1,"")</f>
        <v>943</v>
      </c>
      <c r="AM1201" s="7">
        <f>IFERROR(RANK('Ref. Cuotas'!L1200,'Ref. Cuotas'!L:L,0)+COUNTIF('Ref. Cuotas'!$L$7:'Ref. Cuotas'!L1200,'Ref. Cuotas'!L1200)-1,"")</f>
        <v>1933</v>
      </c>
      <c r="AN1201" s="7">
        <f>IFERROR(RANK('Ref. Cuotas'!M1200,'Ref. Cuotas'!M:M,0)+COUNTIF('Ref. Cuotas'!$M$7:'Ref. Cuotas'!M1200,'Ref. Cuotas'!M1200)-1,"")</f>
        <v>95</v>
      </c>
      <c r="AO1201" s="7">
        <f>IFERROR(RANK('Ref. Cuotas'!H1200,'Ref. Cuotas'!H:H,1)+COUNTIF('Ref. Cuotas'!$H$7:'Ref. Cuotas'!H1200,'Ref. Cuotas'!H1200)-1,"")</f>
        <v>1891</v>
      </c>
      <c r="AP1201" s="7">
        <f>IFERROR(RANK('Ref. Cuotas'!J1200,'Ref. Cuotas'!J:J,1)+COUNTIF('Ref. Cuotas'!$J$7:'Ref. Cuotas'!J1200,'Ref. Cuotas'!J1200)-1,"")</f>
        <v>809</v>
      </c>
      <c r="AQ1201" s="7">
        <f>IFERROR(RANK('Ref. Cuotas'!K1200,'Ref. Cuotas'!K:K,1)+COUNTIF('Ref. Cuotas'!$K$7:'Ref. Cuotas'!K1200,'Ref. Cuotas'!K1200)-1,"")</f>
        <v>1860</v>
      </c>
    </row>
    <row r="1202" spans="31:43" ht="17.25" customHeight="1" x14ac:dyDescent="0.3">
      <c r="AE1202" s="5" t="s">
        <v>1197</v>
      </c>
      <c r="AF1202" s="5" t="s">
        <v>4717</v>
      </c>
      <c r="AG1202" s="6" t="s">
        <v>4255</v>
      </c>
      <c r="AH1202" s="6" t="s">
        <v>4092</v>
      </c>
      <c r="AI1202" s="7">
        <f>IFERROR(RANK('Ref. Cuotas'!H1201,'Ref. Cuotas'!H:H,0)+COUNTIF('Ref. Cuotas'!$H$7:'Ref. Cuotas'!H1201,'Ref. Cuotas'!H1201)-1,"")</f>
        <v>1532</v>
      </c>
      <c r="AJ1202" s="7">
        <f>IFERROR(RANK('Ref. Cuotas'!I1201,'Ref. Cuotas'!I:I,0)+COUNTIF('Ref. Cuotas'!$I$7:'Ref. Cuotas'!I1201,'Ref. Cuotas'!I1201)-1,"")</f>
        <v>1026</v>
      </c>
      <c r="AK1202" s="7">
        <f>IFERROR(RANK('Ref. Cuotas'!J1201,'Ref. Cuotas'!J:J,0)+COUNTIF('Ref. Cuotas'!$J$7:'Ref. Cuotas'!J1201,'Ref. Cuotas'!J1201)-1,"")</f>
        <v>1635</v>
      </c>
      <c r="AL1202" s="7">
        <f>IFERROR(RANK('Ref. Cuotas'!K1201,'Ref. Cuotas'!K:K,0)+COUNTIF('Ref. Cuotas'!$K$7:'Ref. Cuotas'!K1201,'Ref. Cuotas'!K1201)-1,"")</f>
        <v>1956</v>
      </c>
      <c r="AM1202" s="7">
        <f>IFERROR(RANK('Ref. Cuotas'!L1201,'Ref. Cuotas'!L:L,0)+COUNTIF('Ref. Cuotas'!$L$7:'Ref. Cuotas'!L1201,'Ref. Cuotas'!L1201)-1,"")</f>
        <v>960</v>
      </c>
      <c r="AN1202" s="7">
        <f>IFERROR(RANK('Ref. Cuotas'!M1201,'Ref. Cuotas'!M:M,0)+COUNTIF('Ref. Cuotas'!$M$7:'Ref. Cuotas'!M1201,'Ref. Cuotas'!M1201)-1,"")</f>
        <v>1771</v>
      </c>
      <c r="AO1202" s="7">
        <f>IFERROR(RANK('Ref. Cuotas'!H1201,'Ref. Cuotas'!H:H,1)+COUNTIF('Ref. Cuotas'!$H$7:'Ref. Cuotas'!H1201,'Ref. Cuotas'!H1201)-1,"")</f>
        <v>1271</v>
      </c>
      <c r="AP1202" s="7">
        <f>IFERROR(RANK('Ref. Cuotas'!J1201,'Ref. Cuotas'!J:J,1)+COUNTIF('Ref. Cuotas'!$J$7:'Ref. Cuotas'!J1201,'Ref. Cuotas'!J1201)-1,"")</f>
        <v>810</v>
      </c>
      <c r="AQ1202" s="7">
        <f>IFERROR(RANK('Ref. Cuotas'!K1201,'Ref. Cuotas'!K:K,1)+COUNTIF('Ref. Cuotas'!$K$7:'Ref. Cuotas'!K1201,'Ref. Cuotas'!K1201)-1,"")</f>
        <v>847</v>
      </c>
    </row>
    <row r="1203" spans="31:43" ht="17.25" customHeight="1" x14ac:dyDescent="0.3">
      <c r="AE1203" s="5" t="s">
        <v>1198</v>
      </c>
      <c r="AF1203" s="5" t="s">
        <v>4718</v>
      </c>
      <c r="AG1203" s="6" t="s">
        <v>4255</v>
      </c>
      <c r="AH1203" s="6" t="s">
        <v>4093</v>
      </c>
      <c r="AI1203" s="7">
        <f>IFERROR(RANK('Ref. Cuotas'!H1202,'Ref. Cuotas'!H:H,0)+COUNTIF('Ref. Cuotas'!$H$7:'Ref. Cuotas'!H1202,'Ref. Cuotas'!H1202)-1,"")</f>
        <v>536</v>
      </c>
      <c r="AJ1203" s="7">
        <f>IFERROR(RANK('Ref. Cuotas'!I1202,'Ref. Cuotas'!I:I,0)+COUNTIF('Ref. Cuotas'!$I$7:'Ref. Cuotas'!I1202,'Ref. Cuotas'!I1202)-1,"")</f>
        <v>703</v>
      </c>
      <c r="AK1203" s="7">
        <f>IFERROR(RANK('Ref. Cuotas'!J1202,'Ref. Cuotas'!J:J,0)+COUNTIF('Ref. Cuotas'!$J$7:'Ref. Cuotas'!J1202,'Ref. Cuotas'!J1202)-1,"")</f>
        <v>455</v>
      </c>
      <c r="AL1203" s="7">
        <f>IFERROR(RANK('Ref. Cuotas'!K1202,'Ref. Cuotas'!K:K,0)+COUNTIF('Ref. Cuotas'!$K$7:'Ref. Cuotas'!K1202,'Ref. Cuotas'!K1202)-1,"")</f>
        <v>1264</v>
      </c>
      <c r="AM1203" s="7">
        <f>IFERROR(RANK('Ref. Cuotas'!L1202,'Ref. Cuotas'!L:L,0)+COUNTIF('Ref. Cuotas'!$L$7:'Ref. Cuotas'!L1202,'Ref. Cuotas'!L1202)-1,"")</f>
        <v>257</v>
      </c>
      <c r="AN1203" s="7">
        <f>IFERROR(RANK('Ref. Cuotas'!M1202,'Ref. Cuotas'!M:M,0)+COUNTIF('Ref. Cuotas'!$M$7:'Ref. Cuotas'!M1202,'Ref. Cuotas'!M1202)-1,"")</f>
        <v>1772</v>
      </c>
      <c r="AO1203" s="7">
        <f>IFERROR(RANK('Ref. Cuotas'!H1202,'Ref. Cuotas'!H:H,1)+COUNTIF('Ref. Cuotas'!$H$7:'Ref. Cuotas'!H1202,'Ref. Cuotas'!H1202)-1,"")</f>
        <v>2267</v>
      </c>
      <c r="AP1203" s="7">
        <f>IFERROR(RANK('Ref. Cuotas'!J1202,'Ref. Cuotas'!J:J,1)+COUNTIF('Ref. Cuotas'!$J$7:'Ref. Cuotas'!J1202,'Ref. Cuotas'!J1202)-1,"")</f>
        <v>2348</v>
      </c>
      <c r="AQ1203" s="7">
        <f>IFERROR(RANK('Ref. Cuotas'!K1202,'Ref. Cuotas'!K:K,1)+COUNTIF('Ref. Cuotas'!$K$7:'Ref. Cuotas'!K1202,'Ref. Cuotas'!K1202)-1,"")</f>
        <v>1539</v>
      </c>
    </row>
    <row r="1204" spans="31:43" ht="17.25" customHeight="1" x14ac:dyDescent="0.3">
      <c r="AE1204" s="5" t="s">
        <v>1199</v>
      </c>
      <c r="AF1204" s="5" t="s">
        <v>4719</v>
      </c>
      <c r="AG1204" s="6" t="s">
        <v>4255</v>
      </c>
      <c r="AH1204" s="6" t="s">
        <v>4116</v>
      </c>
      <c r="AI1204" s="7">
        <f>IFERROR(RANK('Ref. Cuotas'!H1203,'Ref. Cuotas'!H:H,0)+COUNTIF('Ref. Cuotas'!$H$7:'Ref. Cuotas'!H1203,'Ref. Cuotas'!H1203)-1,"")</f>
        <v>487</v>
      </c>
      <c r="AJ1204" s="7">
        <f>IFERROR(RANK('Ref. Cuotas'!I1203,'Ref. Cuotas'!I:I,0)+COUNTIF('Ref. Cuotas'!$I$7:'Ref. Cuotas'!I1203,'Ref. Cuotas'!I1203)-1,"")</f>
        <v>225</v>
      </c>
      <c r="AK1204" s="7">
        <f>IFERROR(RANK('Ref. Cuotas'!J1203,'Ref. Cuotas'!J:J,0)+COUNTIF('Ref. Cuotas'!$J$7:'Ref. Cuotas'!J1203,'Ref. Cuotas'!J1203)-1,"")</f>
        <v>395</v>
      </c>
      <c r="AL1204" s="7">
        <f>IFERROR(RANK('Ref. Cuotas'!K1203,'Ref. Cuotas'!K:K,0)+COUNTIF('Ref. Cuotas'!$K$7:'Ref. Cuotas'!K1203,'Ref. Cuotas'!K1203)-1,"")</f>
        <v>468</v>
      </c>
      <c r="AM1204" s="7">
        <f>IFERROR(RANK('Ref. Cuotas'!L1203,'Ref. Cuotas'!L:L,0)+COUNTIF('Ref. Cuotas'!$L$7:'Ref. Cuotas'!L1203,'Ref. Cuotas'!L1203)-1,"")</f>
        <v>467</v>
      </c>
      <c r="AN1204" s="7">
        <f>IFERROR(RANK('Ref. Cuotas'!M1203,'Ref. Cuotas'!M:M,0)+COUNTIF('Ref. Cuotas'!$M$7:'Ref. Cuotas'!M1203,'Ref. Cuotas'!M1203)-1,"")</f>
        <v>152</v>
      </c>
      <c r="AO1204" s="7">
        <f>IFERROR(RANK('Ref. Cuotas'!H1203,'Ref. Cuotas'!H:H,1)+COUNTIF('Ref. Cuotas'!$H$7:'Ref. Cuotas'!H1203,'Ref. Cuotas'!H1203)-1,"")</f>
        <v>2316</v>
      </c>
      <c r="AP1204" s="7">
        <f>IFERROR(RANK('Ref. Cuotas'!J1203,'Ref. Cuotas'!J:J,1)+COUNTIF('Ref. Cuotas'!$J$7:'Ref. Cuotas'!J1203,'Ref. Cuotas'!J1203)-1,"")</f>
        <v>2408</v>
      </c>
      <c r="AQ1204" s="7">
        <f>IFERROR(RANK('Ref. Cuotas'!K1203,'Ref. Cuotas'!K:K,1)+COUNTIF('Ref. Cuotas'!$K$7:'Ref. Cuotas'!K1203,'Ref. Cuotas'!K1203)-1,"")</f>
        <v>2335</v>
      </c>
    </row>
    <row r="1205" spans="31:43" ht="17.25" customHeight="1" x14ac:dyDescent="0.3">
      <c r="AE1205" s="5" t="s">
        <v>1200</v>
      </c>
      <c r="AF1205" s="5" t="s">
        <v>4720</v>
      </c>
      <c r="AG1205" s="6" t="s">
        <v>4255</v>
      </c>
      <c r="AH1205" s="6" t="s">
        <v>4102</v>
      </c>
      <c r="AI1205" s="7">
        <f>IFERROR(RANK('Ref. Cuotas'!H1204,'Ref. Cuotas'!H:H,0)+COUNTIF('Ref. Cuotas'!$H$7:'Ref. Cuotas'!H1204,'Ref. Cuotas'!H1204)-1,"")</f>
        <v>767</v>
      </c>
      <c r="AJ1205" s="7">
        <f>IFERROR(RANK('Ref. Cuotas'!I1204,'Ref. Cuotas'!I:I,0)+COUNTIF('Ref. Cuotas'!$I$7:'Ref. Cuotas'!I1204,'Ref. Cuotas'!I1204)-1,"")</f>
        <v>1793</v>
      </c>
      <c r="AK1205" s="7">
        <f>IFERROR(RANK('Ref. Cuotas'!J1204,'Ref. Cuotas'!J:J,0)+COUNTIF('Ref. Cuotas'!$J$7:'Ref. Cuotas'!J1204,'Ref. Cuotas'!J1204)-1,"")</f>
        <v>1636</v>
      </c>
      <c r="AL1205" s="7">
        <f>IFERROR(RANK('Ref. Cuotas'!K1204,'Ref. Cuotas'!K:K,0)+COUNTIF('Ref. Cuotas'!$K$7:'Ref. Cuotas'!K1204,'Ref. Cuotas'!K1204)-1,"")</f>
        <v>2012</v>
      </c>
      <c r="AM1205" s="7">
        <f>IFERROR(RANK('Ref. Cuotas'!L1204,'Ref. Cuotas'!L:L,0)+COUNTIF('Ref. Cuotas'!$L$7:'Ref. Cuotas'!L1204,'Ref. Cuotas'!L1204)-1,"")</f>
        <v>1067</v>
      </c>
      <c r="AN1205" s="7">
        <f>IFERROR(RANK('Ref. Cuotas'!M1204,'Ref. Cuotas'!M:M,0)+COUNTIF('Ref. Cuotas'!$M$7:'Ref. Cuotas'!M1204,'Ref. Cuotas'!M1204)-1,"")</f>
        <v>1773</v>
      </c>
      <c r="AO1205" s="7">
        <f>IFERROR(RANK('Ref. Cuotas'!H1204,'Ref. Cuotas'!H:H,1)+COUNTIF('Ref. Cuotas'!$H$7:'Ref. Cuotas'!H1204,'Ref. Cuotas'!H1204)-1,"")</f>
        <v>2036</v>
      </c>
      <c r="AP1205" s="7">
        <f>IFERROR(RANK('Ref. Cuotas'!J1204,'Ref. Cuotas'!J:J,1)+COUNTIF('Ref. Cuotas'!$J$7:'Ref. Cuotas'!J1204,'Ref. Cuotas'!J1204)-1,"")</f>
        <v>811</v>
      </c>
      <c r="AQ1205" s="7">
        <f>IFERROR(RANK('Ref. Cuotas'!K1204,'Ref. Cuotas'!K:K,1)+COUNTIF('Ref. Cuotas'!$K$7:'Ref. Cuotas'!K1204,'Ref. Cuotas'!K1204)-1,"")</f>
        <v>791</v>
      </c>
    </row>
    <row r="1206" spans="31:43" ht="17.25" customHeight="1" x14ac:dyDescent="0.3">
      <c r="AE1206" s="5" t="s">
        <v>1201</v>
      </c>
      <c r="AF1206" s="5" t="s">
        <v>4721</v>
      </c>
      <c r="AG1206" s="6" t="s">
        <v>4255</v>
      </c>
      <c r="AH1206" s="6" t="s">
        <v>4128</v>
      </c>
      <c r="AI1206" s="7">
        <f>IFERROR(RANK('Ref. Cuotas'!H1205,'Ref. Cuotas'!H:H,0)+COUNTIF('Ref. Cuotas'!$H$7:'Ref. Cuotas'!H1205,'Ref. Cuotas'!H1205)-1,"")</f>
        <v>1012</v>
      </c>
      <c r="AJ1206" s="7">
        <f>IFERROR(RANK('Ref. Cuotas'!I1205,'Ref. Cuotas'!I:I,0)+COUNTIF('Ref. Cuotas'!$I$7:'Ref. Cuotas'!I1205,'Ref. Cuotas'!I1205)-1,"")</f>
        <v>707</v>
      </c>
      <c r="AK1206" s="7">
        <f>IFERROR(RANK('Ref. Cuotas'!J1205,'Ref. Cuotas'!J:J,0)+COUNTIF('Ref. Cuotas'!$J$7:'Ref. Cuotas'!J1205,'Ref. Cuotas'!J1205)-1,"")</f>
        <v>304</v>
      </c>
      <c r="AL1206" s="7">
        <f>IFERROR(RANK('Ref. Cuotas'!K1205,'Ref. Cuotas'!K:K,0)+COUNTIF('Ref. Cuotas'!$K$7:'Ref. Cuotas'!K1205,'Ref. Cuotas'!K1205)-1,"")</f>
        <v>582</v>
      </c>
      <c r="AM1206" s="7">
        <f>IFERROR(RANK('Ref. Cuotas'!L1205,'Ref. Cuotas'!L:L,0)+COUNTIF('Ref. Cuotas'!$L$7:'Ref. Cuotas'!L1205,'Ref. Cuotas'!L1205)-1,"")</f>
        <v>338</v>
      </c>
      <c r="AN1206" s="7">
        <f>IFERROR(RANK('Ref. Cuotas'!M1205,'Ref. Cuotas'!M:M,0)+COUNTIF('Ref. Cuotas'!$M$7:'Ref. Cuotas'!M1205,'Ref. Cuotas'!M1205)-1,"")</f>
        <v>471</v>
      </c>
      <c r="AO1206" s="7">
        <f>IFERROR(RANK('Ref. Cuotas'!H1205,'Ref. Cuotas'!H:H,1)+COUNTIF('Ref. Cuotas'!$H$7:'Ref. Cuotas'!H1205,'Ref. Cuotas'!H1205)-1,"")</f>
        <v>1791</v>
      </c>
      <c r="AP1206" s="7">
        <f>IFERROR(RANK('Ref. Cuotas'!J1205,'Ref. Cuotas'!J:J,1)+COUNTIF('Ref. Cuotas'!$J$7:'Ref. Cuotas'!J1205,'Ref. Cuotas'!J1205)-1,"")</f>
        <v>2499</v>
      </c>
      <c r="AQ1206" s="7">
        <f>IFERROR(RANK('Ref. Cuotas'!K1205,'Ref. Cuotas'!K:K,1)+COUNTIF('Ref. Cuotas'!$K$7:'Ref. Cuotas'!K1205,'Ref. Cuotas'!K1205)-1,"")</f>
        <v>2221</v>
      </c>
    </row>
    <row r="1207" spans="31:43" ht="17.25" customHeight="1" x14ac:dyDescent="0.3">
      <c r="AE1207" s="5" t="s">
        <v>1202</v>
      </c>
      <c r="AF1207" s="5" t="s">
        <v>4722</v>
      </c>
      <c r="AG1207" s="6" t="s">
        <v>4255</v>
      </c>
      <c r="AH1207" s="6" t="s">
        <v>4129</v>
      </c>
      <c r="AI1207" s="7">
        <f>IFERROR(RANK('Ref. Cuotas'!H1206,'Ref. Cuotas'!H:H,0)+COUNTIF('Ref. Cuotas'!$H$7:'Ref. Cuotas'!H1206,'Ref. Cuotas'!H1206)-1,"")</f>
        <v>640</v>
      </c>
      <c r="AJ1207" s="7">
        <f>IFERROR(RANK('Ref. Cuotas'!I1206,'Ref. Cuotas'!I:I,0)+COUNTIF('Ref. Cuotas'!$I$7:'Ref. Cuotas'!I1206,'Ref. Cuotas'!I1206)-1,"")</f>
        <v>914</v>
      </c>
      <c r="AK1207" s="7">
        <f>IFERROR(RANK('Ref. Cuotas'!J1206,'Ref. Cuotas'!J:J,0)+COUNTIF('Ref. Cuotas'!$J$7:'Ref. Cuotas'!J1206,'Ref. Cuotas'!J1206)-1,"")</f>
        <v>1637</v>
      </c>
      <c r="AL1207" s="7">
        <f>IFERROR(RANK('Ref. Cuotas'!K1206,'Ref. Cuotas'!K:K,0)+COUNTIF('Ref. Cuotas'!$K$7:'Ref. Cuotas'!K1206,'Ref. Cuotas'!K1206)-1,"")</f>
        <v>1370</v>
      </c>
      <c r="AM1207" s="7">
        <f>IFERROR(RANK('Ref. Cuotas'!L1206,'Ref. Cuotas'!L:L,0)+COUNTIF('Ref. Cuotas'!$L$7:'Ref. Cuotas'!L1206,'Ref. Cuotas'!L1206)-1,"")</f>
        <v>576</v>
      </c>
      <c r="AN1207" s="7">
        <f>IFERROR(RANK('Ref. Cuotas'!M1206,'Ref. Cuotas'!M:M,0)+COUNTIF('Ref. Cuotas'!$M$7:'Ref. Cuotas'!M1206,'Ref. Cuotas'!M1206)-1,"")</f>
        <v>1774</v>
      </c>
      <c r="AO1207" s="7">
        <f>IFERROR(RANK('Ref. Cuotas'!H1206,'Ref. Cuotas'!H:H,1)+COUNTIF('Ref. Cuotas'!$H$7:'Ref. Cuotas'!H1206,'Ref. Cuotas'!H1206)-1,"")</f>
        <v>2163</v>
      </c>
      <c r="AP1207" s="7">
        <f>IFERROR(RANK('Ref. Cuotas'!J1206,'Ref. Cuotas'!J:J,1)+COUNTIF('Ref. Cuotas'!$J$7:'Ref. Cuotas'!J1206,'Ref. Cuotas'!J1206)-1,"")</f>
        <v>812</v>
      </c>
      <c r="AQ1207" s="7">
        <f>IFERROR(RANK('Ref. Cuotas'!K1206,'Ref. Cuotas'!K:K,1)+COUNTIF('Ref. Cuotas'!$K$7:'Ref. Cuotas'!K1206,'Ref. Cuotas'!K1206)-1,"")</f>
        <v>1433</v>
      </c>
    </row>
    <row r="1208" spans="31:43" ht="17.25" customHeight="1" x14ac:dyDescent="0.3">
      <c r="AE1208" s="5" t="s">
        <v>1203</v>
      </c>
      <c r="AF1208" s="5" t="s">
        <v>4723</v>
      </c>
      <c r="AG1208" s="6" t="s">
        <v>4255</v>
      </c>
      <c r="AH1208" s="6" t="s">
        <v>4130</v>
      </c>
      <c r="AI1208" s="7">
        <f>IFERROR(RANK('Ref. Cuotas'!H1207,'Ref. Cuotas'!H:H,0)+COUNTIF('Ref. Cuotas'!$H$7:'Ref. Cuotas'!H1207,'Ref. Cuotas'!H1207)-1,"")</f>
        <v>1292</v>
      </c>
      <c r="AJ1208" s="7">
        <f>IFERROR(RANK('Ref. Cuotas'!I1207,'Ref. Cuotas'!I:I,0)+COUNTIF('Ref. Cuotas'!$I$7:'Ref. Cuotas'!I1207,'Ref. Cuotas'!I1207)-1,"")</f>
        <v>1794</v>
      </c>
      <c r="AK1208" s="7">
        <f>IFERROR(RANK('Ref. Cuotas'!J1207,'Ref. Cuotas'!J:J,0)+COUNTIF('Ref. Cuotas'!$J$7:'Ref. Cuotas'!J1207,'Ref. Cuotas'!J1207)-1,"")</f>
        <v>1638</v>
      </c>
      <c r="AL1208" s="7">
        <f>IFERROR(RANK('Ref. Cuotas'!K1207,'Ref. Cuotas'!K:K,0)+COUNTIF('Ref. Cuotas'!$K$7:'Ref. Cuotas'!K1207,'Ref. Cuotas'!K1207)-1,"")</f>
        <v>1814</v>
      </c>
      <c r="AM1208" s="7">
        <f>IFERROR(RANK('Ref. Cuotas'!L1207,'Ref. Cuotas'!L:L,0)+COUNTIF('Ref. Cuotas'!$L$7:'Ref. Cuotas'!L1207,'Ref. Cuotas'!L1207)-1,"")</f>
        <v>1815</v>
      </c>
      <c r="AN1208" s="7">
        <f>IFERROR(RANK('Ref. Cuotas'!M1207,'Ref. Cuotas'!M:M,0)+COUNTIF('Ref. Cuotas'!$M$7:'Ref. Cuotas'!M1207,'Ref. Cuotas'!M1207)-1,"")</f>
        <v>1775</v>
      </c>
      <c r="AO1208" s="7">
        <f>IFERROR(RANK('Ref. Cuotas'!H1207,'Ref. Cuotas'!H:H,1)+COUNTIF('Ref. Cuotas'!$H$7:'Ref. Cuotas'!H1207,'Ref. Cuotas'!H1207)-1,"")</f>
        <v>1511</v>
      </c>
      <c r="AP1208" s="7">
        <f>IFERROR(RANK('Ref. Cuotas'!J1207,'Ref. Cuotas'!J:J,1)+COUNTIF('Ref. Cuotas'!$J$7:'Ref. Cuotas'!J1207,'Ref. Cuotas'!J1207)-1,"")</f>
        <v>813</v>
      </c>
      <c r="AQ1208" s="7">
        <f>IFERROR(RANK('Ref. Cuotas'!K1207,'Ref. Cuotas'!K:K,1)+COUNTIF('Ref. Cuotas'!$K$7:'Ref. Cuotas'!K1207,'Ref. Cuotas'!K1207)-1,"")</f>
        <v>989</v>
      </c>
    </row>
    <row r="1209" spans="31:43" ht="17.25" customHeight="1" x14ac:dyDescent="0.3">
      <c r="AE1209" s="5" t="s">
        <v>1204</v>
      </c>
      <c r="AF1209" s="5" t="s">
        <v>4724</v>
      </c>
      <c r="AG1209" s="6" t="s">
        <v>4255</v>
      </c>
      <c r="AH1209" s="6" t="s">
        <v>4108</v>
      </c>
      <c r="AI1209" s="7">
        <f>IFERROR(RANK('Ref. Cuotas'!H1208,'Ref. Cuotas'!H:H,0)+COUNTIF('Ref. Cuotas'!$H$7:'Ref. Cuotas'!H1208,'Ref. Cuotas'!H1208)-1,"")</f>
        <v>1206</v>
      </c>
      <c r="AJ1209" s="7">
        <f>IFERROR(RANK('Ref. Cuotas'!I1208,'Ref. Cuotas'!I:I,0)+COUNTIF('Ref. Cuotas'!$I$7:'Ref. Cuotas'!I1208,'Ref. Cuotas'!I1208)-1,"")</f>
        <v>167</v>
      </c>
      <c r="AK1209" s="7">
        <f>IFERROR(RANK('Ref. Cuotas'!J1208,'Ref. Cuotas'!J:J,0)+COUNTIF('Ref. Cuotas'!$J$7:'Ref. Cuotas'!J1208,'Ref. Cuotas'!J1208)-1,"")</f>
        <v>268</v>
      </c>
      <c r="AL1209" s="7">
        <f>IFERROR(RANK('Ref. Cuotas'!K1208,'Ref. Cuotas'!K:K,0)+COUNTIF('Ref. Cuotas'!$K$7:'Ref. Cuotas'!K1208,'Ref. Cuotas'!K1208)-1,"")</f>
        <v>382</v>
      </c>
      <c r="AM1209" s="7">
        <f>IFERROR(RANK('Ref. Cuotas'!L1208,'Ref. Cuotas'!L:L,0)+COUNTIF('Ref. Cuotas'!$L$7:'Ref. Cuotas'!L1208,'Ref. Cuotas'!L1208)-1,"")</f>
        <v>2015</v>
      </c>
      <c r="AN1209" s="7">
        <f>IFERROR(RANK('Ref. Cuotas'!M1208,'Ref. Cuotas'!M:M,0)+COUNTIF('Ref. Cuotas'!$M$7:'Ref. Cuotas'!M1208,'Ref. Cuotas'!M1208)-1,"")</f>
        <v>96</v>
      </c>
      <c r="AO1209" s="7">
        <f>IFERROR(RANK('Ref. Cuotas'!H1208,'Ref. Cuotas'!H:H,1)+COUNTIF('Ref. Cuotas'!$H$7:'Ref. Cuotas'!H1208,'Ref. Cuotas'!H1208)-1,"")</f>
        <v>1597</v>
      </c>
      <c r="AP1209" s="7">
        <f>IFERROR(RANK('Ref. Cuotas'!J1208,'Ref. Cuotas'!J:J,1)+COUNTIF('Ref. Cuotas'!$J$7:'Ref. Cuotas'!J1208,'Ref. Cuotas'!J1208)-1,"")</f>
        <v>2535</v>
      </c>
      <c r="AQ1209" s="7">
        <f>IFERROR(RANK('Ref. Cuotas'!K1208,'Ref. Cuotas'!K:K,1)+COUNTIF('Ref. Cuotas'!$K$7:'Ref. Cuotas'!K1208,'Ref. Cuotas'!K1208)-1,"")</f>
        <v>2421</v>
      </c>
    </row>
    <row r="1210" spans="31:43" ht="17.25" customHeight="1" x14ac:dyDescent="0.3">
      <c r="AE1210" s="5" t="s">
        <v>1205</v>
      </c>
      <c r="AF1210" s="5" t="s">
        <v>4725</v>
      </c>
      <c r="AG1210" s="6" t="s">
        <v>4255</v>
      </c>
      <c r="AH1210" s="6" t="s">
        <v>4131</v>
      </c>
      <c r="AI1210" s="7">
        <f>IFERROR(RANK('Ref. Cuotas'!H1209,'Ref. Cuotas'!H:H,0)+COUNTIF('Ref. Cuotas'!$H$7:'Ref. Cuotas'!H1209,'Ref. Cuotas'!H1209)-1,"")</f>
        <v>616</v>
      </c>
      <c r="AJ1210" s="7">
        <f>IFERROR(RANK('Ref. Cuotas'!I1209,'Ref. Cuotas'!I:I,0)+COUNTIF('Ref. Cuotas'!$I$7:'Ref. Cuotas'!I1209,'Ref. Cuotas'!I1209)-1,"")</f>
        <v>1795</v>
      </c>
      <c r="AK1210" s="7">
        <f>IFERROR(RANK('Ref. Cuotas'!J1209,'Ref. Cuotas'!J:J,0)+COUNTIF('Ref. Cuotas'!$J$7:'Ref. Cuotas'!J1209,'Ref. Cuotas'!J1209)-1,"")</f>
        <v>1639</v>
      </c>
      <c r="AL1210" s="7">
        <f>IFERROR(RANK('Ref. Cuotas'!K1209,'Ref. Cuotas'!K:K,0)+COUNTIF('Ref. Cuotas'!$K$7:'Ref. Cuotas'!K1209,'Ref. Cuotas'!K1209)-1,"")</f>
        <v>2255</v>
      </c>
      <c r="AM1210" s="7">
        <f>IFERROR(RANK('Ref. Cuotas'!L1209,'Ref. Cuotas'!L:L,0)+COUNTIF('Ref. Cuotas'!$L$7:'Ref. Cuotas'!L1209,'Ref. Cuotas'!L1209)-1,"")</f>
        <v>1325</v>
      </c>
      <c r="AN1210" s="7">
        <f>IFERROR(RANK('Ref. Cuotas'!M1209,'Ref. Cuotas'!M:M,0)+COUNTIF('Ref. Cuotas'!$M$7:'Ref. Cuotas'!M1209,'Ref. Cuotas'!M1209)-1,"")</f>
        <v>1776</v>
      </c>
      <c r="AO1210" s="7">
        <f>IFERROR(RANK('Ref. Cuotas'!H1209,'Ref. Cuotas'!H:H,1)+COUNTIF('Ref. Cuotas'!$H$7:'Ref. Cuotas'!H1209,'Ref. Cuotas'!H1209)-1,"")</f>
        <v>2187</v>
      </c>
      <c r="AP1210" s="7">
        <f>IFERROR(RANK('Ref. Cuotas'!J1209,'Ref. Cuotas'!J:J,1)+COUNTIF('Ref. Cuotas'!$J$7:'Ref. Cuotas'!J1209,'Ref. Cuotas'!J1209)-1,"")</f>
        <v>814</v>
      </c>
      <c r="AQ1210" s="7">
        <f>IFERROR(RANK('Ref. Cuotas'!K1209,'Ref. Cuotas'!K:K,1)+COUNTIF('Ref. Cuotas'!$K$7:'Ref. Cuotas'!K1209,'Ref. Cuotas'!K1209)-1,"")</f>
        <v>548</v>
      </c>
    </row>
    <row r="1211" spans="31:43" ht="17.25" customHeight="1" x14ac:dyDescent="0.3">
      <c r="AE1211" s="5" t="s">
        <v>1206</v>
      </c>
      <c r="AF1211" s="5" t="s">
        <v>4726</v>
      </c>
      <c r="AG1211" s="6" t="s">
        <v>4255</v>
      </c>
      <c r="AH1211" s="6" t="s">
        <v>4132</v>
      </c>
      <c r="AI1211" s="7">
        <f>IFERROR(RANK('Ref. Cuotas'!H1210,'Ref. Cuotas'!H:H,0)+COUNTIF('Ref. Cuotas'!$H$7:'Ref. Cuotas'!H1210,'Ref. Cuotas'!H1210)-1,"")</f>
        <v>526</v>
      </c>
      <c r="AJ1211" s="7">
        <f>IFERROR(RANK('Ref. Cuotas'!I1210,'Ref. Cuotas'!I:I,0)+COUNTIF('Ref. Cuotas'!$I$7:'Ref. Cuotas'!I1210,'Ref. Cuotas'!I1210)-1,"")</f>
        <v>1796</v>
      </c>
      <c r="AK1211" s="7">
        <f>IFERROR(RANK('Ref. Cuotas'!J1210,'Ref. Cuotas'!J:J,0)+COUNTIF('Ref. Cuotas'!$J$7:'Ref. Cuotas'!J1210,'Ref. Cuotas'!J1210)-1,"")</f>
        <v>1640</v>
      </c>
      <c r="AL1211" s="7">
        <f>IFERROR(RANK('Ref. Cuotas'!K1210,'Ref. Cuotas'!K:K,0)+COUNTIF('Ref. Cuotas'!$K$7:'Ref. Cuotas'!K1210,'Ref. Cuotas'!K1210)-1,"")</f>
        <v>2252</v>
      </c>
      <c r="AM1211" s="7">
        <f>IFERROR(RANK('Ref. Cuotas'!L1210,'Ref. Cuotas'!L:L,0)+COUNTIF('Ref. Cuotas'!$L$7:'Ref. Cuotas'!L1210,'Ref. Cuotas'!L1210)-1,"")</f>
        <v>1368</v>
      </c>
      <c r="AN1211" s="7">
        <f>IFERROR(RANK('Ref. Cuotas'!M1210,'Ref. Cuotas'!M:M,0)+COUNTIF('Ref. Cuotas'!$M$7:'Ref. Cuotas'!M1210,'Ref. Cuotas'!M1210)-1,"")</f>
        <v>1777</v>
      </c>
      <c r="AO1211" s="7">
        <f>IFERROR(RANK('Ref. Cuotas'!H1210,'Ref. Cuotas'!H:H,1)+COUNTIF('Ref. Cuotas'!$H$7:'Ref. Cuotas'!H1210,'Ref. Cuotas'!H1210)-1,"")</f>
        <v>2277</v>
      </c>
      <c r="AP1211" s="7">
        <f>IFERROR(RANK('Ref. Cuotas'!J1210,'Ref. Cuotas'!J:J,1)+COUNTIF('Ref. Cuotas'!$J$7:'Ref. Cuotas'!J1210,'Ref. Cuotas'!J1210)-1,"")</f>
        <v>815</v>
      </c>
      <c r="AQ1211" s="7">
        <f>IFERROR(RANK('Ref. Cuotas'!K1210,'Ref. Cuotas'!K:K,1)+COUNTIF('Ref. Cuotas'!$K$7:'Ref. Cuotas'!K1210,'Ref. Cuotas'!K1210)-1,"")</f>
        <v>551</v>
      </c>
    </row>
    <row r="1212" spans="31:43" ht="17.25" customHeight="1" x14ac:dyDescent="0.3">
      <c r="AE1212" s="5" t="s">
        <v>1207</v>
      </c>
      <c r="AF1212" s="5" t="s">
        <v>4727</v>
      </c>
      <c r="AG1212" s="6" t="s">
        <v>4255</v>
      </c>
      <c r="AH1212" s="6" t="s">
        <v>4133</v>
      </c>
      <c r="AI1212" s="7">
        <f>IFERROR(RANK('Ref. Cuotas'!H1211,'Ref. Cuotas'!H:H,0)+COUNTIF('Ref. Cuotas'!$H$7:'Ref. Cuotas'!H1211,'Ref. Cuotas'!H1211)-1,"")</f>
        <v>538</v>
      </c>
      <c r="AJ1212" s="7">
        <f>IFERROR(RANK('Ref. Cuotas'!I1211,'Ref. Cuotas'!I:I,0)+COUNTIF('Ref. Cuotas'!$I$7:'Ref. Cuotas'!I1211,'Ref. Cuotas'!I1211)-1,"")</f>
        <v>1797</v>
      </c>
      <c r="AK1212" s="7">
        <f>IFERROR(RANK('Ref. Cuotas'!J1211,'Ref. Cuotas'!J:J,0)+COUNTIF('Ref. Cuotas'!$J$7:'Ref. Cuotas'!J1211,'Ref. Cuotas'!J1211)-1,"")</f>
        <v>1641</v>
      </c>
      <c r="AL1212" s="7">
        <f>IFERROR(RANK('Ref. Cuotas'!K1211,'Ref. Cuotas'!K:K,0)+COUNTIF('Ref. Cuotas'!$K$7:'Ref. Cuotas'!K1211,'Ref. Cuotas'!K1211)-1,"")</f>
        <v>1932</v>
      </c>
      <c r="AM1212" s="7">
        <f>IFERROR(RANK('Ref. Cuotas'!L1211,'Ref. Cuotas'!L:L,0)+COUNTIF('Ref. Cuotas'!$L$7:'Ref. Cuotas'!L1211,'Ref. Cuotas'!L1211)-1,"")</f>
        <v>1073</v>
      </c>
      <c r="AN1212" s="7">
        <f>IFERROR(RANK('Ref. Cuotas'!M1211,'Ref. Cuotas'!M:M,0)+COUNTIF('Ref. Cuotas'!$M$7:'Ref. Cuotas'!M1211,'Ref. Cuotas'!M1211)-1,"")</f>
        <v>1778</v>
      </c>
      <c r="AO1212" s="7">
        <f>IFERROR(RANK('Ref. Cuotas'!H1211,'Ref. Cuotas'!H:H,1)+COUNTIF('Ref. Cuotas'!$H$7:'Ref. Cuotas'!H1211,'Ref. Cuotas'!H1211)-1,"")</f>
        <v>2265</v>
      </c>
      <c r="AP1212" s="7">
        <f>IFERROR(RANK('Ref. Cuotas'!J1211,'Ref. Cuotas'!J:J,1)+COUNTIF('Ref. Cuotas'!$J$7:'Ref. Cuotas'!J1211,'Ref. Cuotas'!J1211)-1,"")</f>
        <v>816</v>
      </c>
      <c r="AQ1212" s="7">
        <f>IFERROR(RANK('Ref. Cuotas'!K1211,'Ref. Cuotas'!K:K,1)+COUNTIF('Ref. Cuotas'!$K$7:'Ref. Cuotas'!K1211,'Ref. Cuotas'!K1211)-1,"")</f>
        <v>871</v>
      </c>
    </row>
    <row r="1213" spans="31:43" ht="17.25" customHeight="1" x14ac:dyDescent="0.3">
      <c r="AE1213" s="5" t="s">
        <v>1208</v>
      </c>
      <c r="AF1213" s="5" t="s">
        <v>4728</v>
      </c>
      <c r="AG1213" s="6" t="s">
        <v>4255</v>
      </c>
      <c r="AH1213" s="6" t="s">
        <v>4134</v>
      </c>
      <c r="AI1213" s="7">
        <f>IFERROR(RANK('Ref. Cuotas'!H1212,'Ref. Cuotas'!H:H,0)+COUNTIF('Ref. Cuotas'!$H$7:'Ref. Cuotas'!H1212,'Ref. Cuotas'!H1212)-1,"")</f>
        <v>557</v>
      </c>
      <c r="AJ1213" s="7">
        <f>IFERROR(RANK('Ref. Cuotas'!I1212,'Ref. Cuotas'!I:I,0)+COUNTIF('Ref. Cuotas'!$I$7:'Ref. Cuotas'!I1212,'Ref. Cuotas'!I1212)-1,"")</f>
        <v>625</v>
      </c>
      <c r="AK1213" s="7">
        <f>IFERROR(RANK('Ref. Cuotas'!J1212,'Ref. Cuotas'!J:J,0)+COUNTIF('Ref. Cuotas'!$J$7:'Ref. Cuotas'!J1212,'Ref. Cuotas'!J1212)-1,"")</f>
        <v>748</v>
      </c>
      <c r="AL1213" s="7">
        <f>IFERROR(RANK('Ref. Cuotas'!K1212,'Ref. Cuotas'!K:K,0)+COUNTIF('Ref. Cuotas'!$K$7:'Ref. Cuotas'!K1212,'Ref. Cuotas'!K1212)-1,"")</f>
        <v>1527</v>
      </c>
      <c r="AM1213" s="7">
        <f>IFERROR(RANK('Ref. Cuotas'!L1212,'Ref. Cuotas'!L:L,0)+COUNTIF('Ref. Cuotas'!$L$7:'Ref. Cuotas'!L1212,'Ref. Cuotas'!L1212)-1,"")</f>
        <v>766</v>
      </c>
      <c r="AN1213" s="7">
        <f>IFERROR(RANK('Ref. Cuotas'!M1212,'Ref. Cuotas'!M:M,0)+COUNTIF('Ref. Cuotas'!$M$7:'Ref. Cuotas'!M1212,'Ref. Cuotas'!M1212)-1,"")</f>
        <v>1779</v>
      </c>
      <c r="AO1213" s="7">
        <f>IFERROR(RANK('Ref. Cuotas'!H1212,'Ref. Cuotas'!H:H,1)+COUNTIF('Ref. Cuotas'!$H$7:'Ref. Cuotas'!H1212,'Ref. Cuotas'!H1212)-1,"")</f>
        <v>2246</v>
      </c>
      <c r="AP1213" s="7">
        <f>IFERROR(RANK('Ref. Cuotas'!J1212,'Ref. Cuotas'!J:J,1)+COUNTIF('Ref. Cuotas'!$J$7:'Ref. Cuotas'!J1212,'Ref. Cuotas'!J1212)-1,"")</f>
        <v>2055</v>
      </c>
      <c r="AQ1213" s="7">
        <f>IFERROR(RANK('Ref. Cuotas'!K1212,'Ref. Cuotas'!K:K,1)+COUNTIF('Ref. Cuotas'!$K$7:'Ref. Cuotas'!K1212,'Ref. Cuotas'!K1212)-1,"")</f>
        <v>1276</v>
      </c>
    </row>
    <row r="1214" spans="31:43" ht="17.25" customHeight="1" x14ac:dyDescent="0.3">
      <c r="AE1214" s="5" t="s">
        <v>1209</v>
      </c>
      <c r="AF1214" s="5" t="s">
        <v>4729</v>
      </c>
      <c r="AG1214" s="6" t="s">
        <v>4255</v>
      </c>
      <c r="AH1214" s="6" t="s">
        <v>4124</v>
      </c>
      <c r="AI1214" s="7">
        <f>IFERROR(RANK('Ref. Cuotas'!H1213,'Ref. Cuotas'!H:H,0)+COUNTIF('Ref. Cuotas'!$H$7:'Ref. Cuotas'!H1213,'Ref. Cuotas'!H1213)-1,"")</f>
        <v>1085</v>
      </c>
      <c r="AJ1214" s="7">
        <f>IFERROR(RANK('Ref. Cuotas'!I1213,'Ref. Cuotas'!I:I,0)+COUNTIF('Ref. Cuotas'!$I$7:'Ref. Cuotas'!I1213,'Ref. Cuotas'!I1213)-1,"")</f>
        <v>1798</v>
      </c>
      <c r="AK1214" s="7">
        <f>IFERROR(RANK('Ref. Cuotas'!J1213,'Ref. Cuotas'!J:J,0)+COUNTIF('Ref. Cuotas'!$J$7:'Ref. Cuotas'!J1213,'Ref. Cuotas'!J1213)-1,"")</f>
        <v>1642</v>
      </c>
      <c r="AL1214" s="7">
        <f>IFERROR(RANK('Ref. Cuotas'!K1213,'Ref. Cuotas'!K:K,0)+COUNTIF('Ref. Cuotas'!$K$7:'Ref. Cuotas'!K1213,'Ref. Cuotas'!K1213)-1,"")</f>
        <v>2084</v>
      </c>
      <c r="AM1214" s="7">
        <f>IFERROR(RANK('Ref. Cuotas'!L1213,'Ref. Cuotas'!L:L,0)+COUNTIF('Ref. Cuotas'!$L$7:'Ref. Cuotas'!L1213,'Ref. Cuotas'!L1213)-1,"")</f>
        <v>2016</v>
      </c>
      <c r="AN1214" s="7">
        <f>IFERROR(RANK('Ref. Cuotas'!M1213,'Ref. Cuotas'!M:M,0)+COUNTIF('Ref. Cuotas'!$M$7:'Ref. Cuotas'!M1213,'Ref. Cuotas'!M1213)-1,"")</f>
        <v>1780</v>
      </c>
      <c r="AO1214" s="7">
        <f>IFERROR(RANK('Ref. Cuotas'!H1213,'Ref. Cuotas'!H:H,1)+COUNTIF('Ref. Cuotas'!$H$7:'Ref. Cuotas'!H1213,'Ref. Cuotas'!H1213)-1,"")</f>
        <v>1718</v>
      </c>
      <c r="AP1214" s="7">
        <f>IFERROR(RANK('Ref. Cuotas'!J1213,'Ref. Cuotas'!J:J,1)+COUNTIF('Ref. Cuotas'!$J$7:'Ref. Cuotas'!J1213,'Ref. Cuotas'!J1213)-1,"")</f>
        <v>817</v>
      </c>
      <c r="AQ1214" s="7">
        <f>IFERROR(RANK('Ref. Cuotas'!K1213,'Ref. Cuotas'!K:K,1)+COUNTIF('Ref. Cuotas'!$K$7:'Ref. Cuotas'!K1213,'Ref. Cuotas'!K1213)-1,"")</f>
        <v>719</v>
      </c>
    </row>
    <row r="1215" spans="31:43" ht="17.25" customHeight="1" x14ac:dyDescent="0.3">
      <c r="AE1215" s="5" t="s">
        <v>1210</v>
      </c>
      <c r="AF1215" s="5" t="s">
        <v>4730</v>
      </c>
      <c r="AG1215" s="6" t="s">
        <v>4255</v>
      </c>
      <c r="AH1215" s="6" t="s">
        <v>4088</v>
      </c>
      <c r="AI1215" s="7">
        <f>IFERROR(RANK('Ref. Cuotas'!H1214,'Ref. Cuotas'!H:H,0)+COUNTIF('Ref. Cuotas'!$H$7:'Ref. Cuotas'!H1214,'Ref. Cuotas'!H1214)-1,"")</f>
        <v>561</v>
      </c>
      <c r="AJ1215" s="7">
        <f>IFERROR(RANK('Ref. Cuotas'!I1214,'Ref. Cuotas'!I:I,0)+COUNTIF('Ref. Cuotas'!$I$7:'Ref. Cuotas'!I1214,'Ref. Cuotas'!I1214)-1,"")</f>
        <v>805</v>
      </c>
      <c r="AK1215" s="7">
        <f>IFERROR(RANK('Ref. Cuotas'!J1214,'Ref. Cuotas'!J:J,0)+COUNTIF('Ref. Cuotas'!$J$7:'Ref. Cuotas'!J1214,'Ref. Cuotas'!J1214)-1,"")</f>
        <v>1643</v>
      </c>
      <c r="AL1215" s="7">
        <f>IFERROR(RANK('Ref. Cuotas'!K1214,'Ref. Cuotas'!K:K,0)+COUNTIF('Ref. Cuotas'!$K$7:'Ref. Cuotas'!K1214,'Ref. Cuotas'!K1214)-1,"")</f>
        <v>1404</v>
      </c>
      <c r="AM1215" s="7">
        <f>IFERROR(RANK('Ref. Cuotas'!L1214,'Ref. Cuotas'!L:L,0)+COUNTIF('Ref. Cuotas'!$L$7:'Ref. Cuotas'!L1214,'Ref. Cuotas'!L1214)-1,"")</f>
        <v>738</v>
      </c>
      <c r="AN1215" s="7">
        <f>IFERROR(RANK('Ref. Cuotas'!M1214,'Ref. Cuotas'!M:M,0)+COUNTIF('Ref. Cuotas'!$M$7:'Ref. Cuotas'!M1214,'Ref. Cuotas'!M1214)-1,"")</f>
        <v>472</v>
      </c>
      <c r="AO1215" s="7">
        <f>IFERROR(RANK('Ref. Cuotas'!H1214,'Ref. Cuotas'!H:H,1)+COUNTIF('Ref. Cuotas'!$H$7:'Ref. Cuotas'!H1214,'Ref. Cuotas'!H1214)-1,"")</f>
        <v>2242</v>
      </c>
      <c r="AP1215" s="7">
        <f>IFERROR(RANK('Ref. Cuotas'!J1214,'Ref. Cuotas'!J:J,1)+COUNTIF('Ref. Cuotas'!$J$7:'Ref. Cuotas'!J1214,'Ref. Cuotas'!J1214)-1,"")</f>
        <v>818</v>
      </c>
      <c r="AQ1215" s="7">
        <f>IFERROR(RANK('Ref. Cuotas'!K1214,'Ref. Cuotas'!K:K,1)+COUNTIF('Ref. Cuotas'!$K$7:'Ref. Cuotas'!K1214,'Ref. Cuotas'!K1214)-1,"")</f>
        <v>1399</v>
      </c>
    </row>
    <row r="1216" spans="31:43" ht="17.25" customHeight="1" x14ac:dyDescent="0.3">
      <c r="AE1216" s="5" t="s">
        <v>1211</v>
      </c>
      <c r="AF1216" s="5" t="s">
        <v>4731</v>
      </c>
      <c r="AG1216" s="6" t="s">
        <v>4255</v>
      </c>
      <c r="AH1216" s="6" t="s">
        <v>4125</v>
      </c>
      <c r="AI1216" s="7">
        <f>IFERROR(RANK('Ref. Cuotas'!H1215,'Ref. Cuotas'!H:H,0)+COUNTIF('Ref. Cuotas'!$H$7:'Ref. Cuotas'!H1215,'Ref. Cuotas'!H1215)-1,"")</f>
        <v>991</v>
      </c>
      <c r="AJ1216" s="7">
        <f>IFERROR(RANK('Ref. Cuotas'!I1215,'Ref. Cuotas'!I:I,0)+COUNTIF('Ref. Cuotas'!$I$7:'Ref. Cuotas'!I1215,'Ref. Cuotas'!I1215)-1,"")</f>
        <v>1799</v>
      </c>
      <c r="AK1216" s="7">
        <f>IFERROR(RANK('Ref. Cuotas'!J1215,'Ref. Cuotas'!J:J,0)+COUNTIF('Ref. Cuotas'!$J$7:'Ref. Cuotas'!J1215,'Ref. Cuotas'!J1215)-1,"")</f>
        <v>1644</v>
      </c>
      <c r="AL1216" s="7">
        <f>IFERROR(RANK('Ref. Cuotas'!K1215,'Ref. Cuotas'!K:K,0)+COUNTIF('Ref. Cuotas'!$K$7:'Ref. Cuotas'!K1215,'Ref. Cuotas'!K1215)-1,"")</f>
        <v>1887</v>
      </c>
      <c r="AM1216" s="7">
        <f>IFERROR(RANK('Ref. Cuotas'!L1215,'Ref. Cuotas'!L:L,0)+COUNTIF('Ref. Cuotas'!$L$7:'Ref. Cuotas'!L1215,'Ref. Cuotas'!L1215)-1,"")</f>
        <v>2371</v>
      </c>
      <c r="AN1216" s="7">
        <f>IFERROR(RANK('Ref. Cuotas'!M1215,'Ref. Cuotas'!M:M,0)+COUNTIF('Ref. Cuotas'!$M$7:'Ref. Cuotas'!M1215,'Ref. Cuotas'!M1215)-1,"")</f>
        <v>1781</v>
      </c>
      <c r="AO1216" s="7">
        <f>IFERROR(RANK('Ref. Cuotas'!H1215,'Ref. Cuotas'!H:H,1)+COUNTIF('Ref. Cuotas'!$H$7:'Ref. Cuotas'!H1215,'Ref. Cuotas'!H1215)-1,"")</f>
        <v>1812</v>
      </c>
      <c r="AP1216" s="7">
        <f>IFERROR(RANK('Ref. Cuotas'!J1215,'Ref. Cuotas'!J:J,1)+COUNTIF('Ref. Cuotas'!$J$7:'Ref. Cuotas'!J1215,'Ref. Cuotas'!J1215)-1,"")</f>
        <v>819</v>
      </c>
      <c r="AQ1216" s="7">
        <f>IFERROR(RANK('Ref. Cuotas'!K1215,'Ref. Cuotas'!K:K,1)+COUNTIF('Ref. Cuotas'!$K$7:'Ref. Cuotas'!K1215,'Ref. Cuotas'!K1215)-1,"")</f>
        <v>916</v>
      </c>
    </row>
    <row r="1217" spans="31:43" ht="17.25" customHeight="1" x14ac:dyDescent="0.3">
      <c r="AE1217" s="5" t="s">
        <v>1212</v>
      </c>
      <c r="AF1217" s="5" t="s">
        <v>4732</v>
      </c>
      <c r="AG1217" s="6" t="s">
        <v>4255</v>
      </c>
      <c r="AH1217" s="6" t="s">
        <v>4126</v>
      </c>
      <c r="AI1217" s="7">
        <f>IFERROR(RANK('Ref. Cuotas'!H1216,'Ref. Cuotas'!H:H,0)+COUNTIF('Ref. Cuotas'!$H$7:'Ref. Cuotas'!H1216,'Ref. Cuotas'!H1216)-1,"")</f>
        <v>239</v>
      </c>
      <c r="AJ1217" s="7">
        <f>IFERROR(RANK('Ref. Cuotas'!I1216,'Ref. Cuotas'!I:I,0)+COUNTIF('Ref. Cuotas'!$I$7:'Ref. Cuotas'!I1216,'Ref. Cuotas'!I1216)-1,"")</f>
        <v>1050</v>
      </c>
      <c r="AK1217" s="7">
        <f>IFERROR(RANK('Ref. Cuotas'!J1216,'Ref. Cuotas'!J:J,0)+COUNTIF('Ref. Cuotas'!$J$7:'Ref. Cuotas'!J1216,'Ref. Cuotas'!J1216)-1,"")</f>
        <v>693</v>
      </c>
      <c r="AL1217" s="7">
        <f>IFERROR(RANK('Ref. Cuotas'!K1216,'Ref. Cuotas'!K:K,0)+COUNTIF('Ref. Cuotas'!$K$7:'Ref. Cuotas'!K1216,'Ref. Cuotas'!K1216)-1,"")</f>
        <v>658</v>
      </c>
      <c r="AM1217" s="7">
        <f>IFERROR(RANK('Ref. Cuotas'!L1216,'Ref. Cuotas'!L:L,0)+COUNTIF('Ref. Cuotas'!$L$7:'Ref. Cuotas'!L1216,'Ref. Cuotas'!L1216)-1,"")</f>
        <v>251</v>
      </c>
      <c r="AN1217" s="7">
        <f>IFERROR(RANK('Ref. Cuotas'!M1216,'Ref. Cuotas'!M:M,0)+COUNTIF('Ref. Cuotas'!$M$7:'Ref. Cuotas'!M1216,'Ref. Cuotas'!M1216)-1,"")</f>
        <v>473</v>
      </c>
      <c r="AO1217" s="7">
        <f>IFERROR(RANK('Ref. Cuotas'!H1216,'Ref. Cuotas'!H:H,1)+COUNTIF('Ref. Cuotas'!$H$7:'Ref. Cuotas'!H1216,'Ref. Cuotas'!H1216)-1,"")</f>
        <v>2564</v>
      </c>
      <c r="AP1217" s="7">
        <f>IFERROR(RANK('Ref. Cuotas'!J1216,'Ref. Cuotas'!J:J,1)+COUNTIF('Ref. Cuotas'!$J$7:'Ref. Cuotas'!J1216,'Ref. Cuotas'!J1216)-1,"")</f>
        <v>2110</v>
      </c>
      <c r="AQ1217" s="7">
        <f>IFERROR(RANK('Ref. Cuotas'!K1216,'Ref. Cuotas'!K:K,1)+COUNTIF('Ref. Cuotas'!$K$7:'Ref. Cuotas'!K1216,'Ref. Cuotas'!K1216)-1,"")</f>
        <v>2145</v>
      </c>
    </row>
    <row r="1218" spans="31:43" ht="17.25" customHeight="1" x14ac:dyDescent="0.3">
      <c r="AE1218" s="5" t="s">
        <v>1213</v>
      </c>
      <c r="AF1218" s="5" t="s">
        <v>4733</v>
      </c>
      <c r="AG1218" s="6" t="s">
        <v>4255</v>
      </c>
      <c r="AH1218" s="6" t="s">
        <v>4127</v>
      </c>
      <c r="AI1218" s="7">
        <f>IFERROR(RANK('Ref. Cuotas'!H1217,'Ref. Cuotas'!H:H,0)+COUNTIF('Ref. Cuotas'!$H$7:'Ref. Cuotas'!H1217,'Ref. Cuotas'!H1217)-1,"")</f>
        <v>723</v>
      </c>
      <c r="AJ1218" s="7">
        <f>IFERROR(RANK('Ref. Cuotas'!I1217,'Ref. Cuotas'!I:I,0)+COUNTIF('Ref. Cuotas'!$I$7:'Ref. Cuotas'!I1217,'Ref. Cuotas'!I1217)-1,"")</f>
        <v>1800</v>
      </c>
      <c r="AK1218" s="7">
        <f>IFERROR(RANK('Ref. Cuotas'!J1217,'Ref. Cuotas'!J:J,0)+COUNTIF('Ref. Cuotas'!$J$7:'Ref. Cuotas'!J1217,'Ref. Cuotas'!J1217)-1,"")</f>
        <v>517</v>
      </c>
      <c r="AL1218" s="7">
        <f>IFERROR(RANK('Ref. Cuotas'!K1217,'Ref. Cuotas'!K:K,0)+COUNTIF('Ref. Cuotas'!$K$7:'Ref. Cuotas'!K1217,'Ref. Cuotas'!K1217)-1,"")</f>
        <v>1961</v>
      </c>
      <c r="AM1218" s="7">
        <f>IFERROR(RANK('Ref. Cuotas'!L1217,'Ref. Cuotas'!L:L,0)+COUNTIF('Ref. Cuotas'!$L$7:'Ref. Cuotas'!L1217,'Ref. Cuotas'!L1217)-1,"")</f>
        <v>886</v>
      </c>
      <c r="AN1218" s="7">
        <f>IFERROR(RANK('Ref. Cuotas'!M1217,'Ref. Cuotas'!M:M,0)+COUNTIF('Ref. Cuotas'!$M$7:'Ref. Cuotas'!M1217,'Ref. Cuotas'!M1217)-1,"")</f>
        <v>1782</v>
      </c>
      <c r="AO1218" s="7">
        <f>IFERROR(RANK('Ref. Cuotas'!H1217,'Ref. Cuotas'!H:H,1)+COUNTIF('Ref. Cuotas'!$H$7:'Ref. Cuotas'!H1217,'Ref. Cuotas'!H1217)-1,"")</f>
        <v>2080</v>
      </c>
      <c r="AP1218" s="7">
        <f>IFERROR(RANK('Ref. Cuotas'!J1217,'Ref. Cuotas'!J:J,1)+COUNTIF('Ref. Cuotas'!$J$7:'Ref. Cuotas'!J1217,'Ref. Cuotas'!J1217)-1,"")</f>
        <v>2286</v>
      </c>
      <c r="AQ1218" s="7">
        <f>IFERROR(RANK('Ref. Cuotas'!K1217,'Ref. Cuotas'!K:K,1)+COUNTIF('Ref. Cuotas'!$K$7:'Ref. Cuotas'!K1217,'Ref. Cuotas'!K1217)-1,"")</f>
        <v>842</v>
      </c>
    </row>
    <row r="1219" spans="31:43" ht="17.25" customHeight="1" x14ac:dyDescent="0.3">
      <c r="AE1219" s="5" t="s">
        <v>1214</v>
      </c>
      <c r="AF1219" s="5" t="s">
        <v>4734</v>
      </c>
      <c r="AG1219" s="6" t="s">
        <v>4256</v>
      </c>
      <c r="AH1219" s="6" t="s">
        <v>4092</v>
      </c>
      <c r="AI1219" s="7">
        <f>IFERROR(RANK('Ref. Cuotas'!H1218,'Ref. Cuotas'!H:H,0)+COUNTIF('Ref. Cuotas'!$H$7:'Ref. Cuotas'!H1218,'Ref. Cuotas'!H1218)-1,"")</f>
        <v>2797</v>
      </c>
      <c r="AJ1219" s="7">
        <f>IFERROR(RANK('Ref. Cuotas'!I1218,'Ref. Cuotas'!I:I,0)+COUNTIF('Ref. Cuotas'!$I$7:'Ref. Cuotas'!I1218,'Ref. Cuotas'!I1218)-1,"")</f>
        <v>1801</v>
      </c>
      <c r="AK1219" s="7">
        <f>IFERROR(RANK('Ref. Cuotas'!J1218,'Ref. Cuotas'!J:J,0)+COUNTIF('Ref. Cuotas'!$J$7:'Ref. Cuotas'!J1218,'Ref. Cuotas'!J1218)-1,"")</f>
        <v>1645</v>
      </c>
      <c r="AL1219" s="7">
        <f>IFERROR(RANK('Ref. Cuotas'!K1218,'Ref. Cuotas'!K:K,0)+COUNTIF('Ref. Cuotas'!$K$7:'Ref. Cuotas'!K1218,'Ref. Cuotas'!K1218)-1,"")</f>
        <v>2281</v>
      </c>
      <c r="AM1219" s="7">
        <f>IFERROR(RANK('Ref. Cuotas'!L1218,'Ref. Cuotas'!L:L,0)+COUNTIF('Ref. Cuotas'!$L$7:'Ref. Cuotas'!L1218,'Ref. Cuotas'!L1218)-1,"")</f>
        <v>1353</v>
      </c>
      <c r="AN1219" s="7">
        <f>IFERROR(RANK('Ref. Cuotas'!M1218,'Ref. Cuotas'!M:M,0)+COUNTIF('Ref. Cuotas'!$M$7:'Ref. Cuotas'!M1218,'Ref. Cuotas'!M1218)-1,"")</f>
        <v>1783</v>
      </c>
      <c r="AO1219" s="7">
        <f>IFERROR(RANK('Ref. Cuotas'!H1218,'Ref. Cuotas'!H:H,1)+COUNTIF('Ref. Cuotas'!$H$7:'Ref. Cuotas'!H1218,'Ref. Cuotas'!H1218)-1,"")</f>
        <v>6</v>
      </c>
      <c r="AP1219" s="7">
        <f>IFERROR(RANK('Ref. Cuotas'!J1218,'Ref. Cuotas'!J:J,1)+COUNTIF('Ref. Cuotas'!$J$7:'Ref. Cuotas'!J1218,'Ref. Cuotas'!J1218)-1,"")</f>
        <v>820</v>
      </c>
      <c r="AQ1219" s="7">
        <f>IFERROR(RANK('Ref. Cuotas'!K1218,'Ref. Cuotas'!K:K,1)+COUNTIF('Ref. Cuotas'!$K$7:'Ref. Cuotas'!K1218,'Ref. Cuotas'!K1218)-1,"")</f>
        <v>522</v>
      </c>
    </row>
    <row r="1220" spans="31:43" ht="17.25" customHeight="1" x14ac:dyDescent="0.3">
      <c r="AE1220" s="5" t="s">
        <v>1215</v>
      </c>
      <c r="AF1220" s="5" t="s">
        <v>4735</v>
      </c>
      <c r="AG1220" s="6" t="s">
        <v>4256</v>
      </c>
      <c r="AH1220" s="6" t="s">
        <v>4093</v>
      </c>
      <c r="AI1220" s="7">
        <f>IFERROR(RANK('Ref. Cuotas'!H1219,'Ref. Cuotas'!H:H,0)+COUNTIF('Ref. Cuotas'!$H$7:'Ref. Cuotas'!H1219,'Ref. Cuotas'!H1219)-1,"")</f>
        <v>2756</v>
      </c>
      <c r="AJ1220" s="7">
        <f>IFERROR(RANK('Ref. Cuotas'!I1219,'Ref. Cuotas'!I:I,0)+COUNTIF('Ref. Cuotas'!$I$7:'Ref. Cuotas'!I1219,'Ref. Cuotas'!I1219)-1,"")</f>
        <v>822</v>
      </c>
      <c r="AK1220" s="7">
        <f>IFERROR(RANK('Ref. Cuotas'!J1219,'Ref. Cuotas'!J:J,0)+COUNTIF('Ref. Cuotas'!$J$7:'Ref. Cuotas'!J1219,'Ref. Cuotas'!J1219)-1,"")</f>
        <v>1646</v>
      </c>
      <c r="AL1220" s="7">
        <f>IFERROR(RANK('Ref. Cuotas'!K1219,'Ref. Cuotas'!K:K,0)+COUNTIF('Ref. Cuotas'!$K$7:'Ref. Cuotas'!K1219,'Ref. Cuotas'!K1219)-1,"")</f>
        <v>1798</v>
      </c>
      <c r="AM1220" s="7">
        <f>IFERROR(RANK('Ref. Cuotas'!L1219,'Ref. Cuotas'!L:L,0)+COUNTIF('Ref. Cuotas'!$L$7:'Ref. Cuotas'!L1219,'Ref. Cuotas'!L1219)-1,"")</f>
        <v>404</v>
      </c>
      <c r="AN1220" s="7">
        <f>IFERROR(RANK('Ref. Cuotas'!M1219,'Ref. Cuotas'!M:M,0)+COUNTIF('Ref. Cuotas'!$M$7:'Ref. Cuotas'!M1219,'Ref. Cuotas'!M1219)-1,"")</f>
        <v>1784</v>
      </c>
      <c r="AO1220" s="7">
        <f>IFERROR(RANK('Ref. Cuotas'!H1219,'Ref. Cuotas'!H:H,1)+COUNTIF('Ref. Cuotas'!$H$7:'Ref. Cuotas'!H1219,'Ref. Cuotas'!H1219)-1,"")</f>
        <v>47</v>
      </c>
      <c r="AP1220" s="7">
        <f>IFERROR(RANK('Ref. Cuotas'!J1219,'Ref. Cuotas'!J:J,1)+COUNTIF('Ref. Cuotas'!$J$7:'Ref. Cuotas'!J1219,'Ref. Cuotas'!J1219)-1,"")</f>
        <v>821</v>
      </c>
      <c r="AQ1220" s="7">
        <f>IFERROR(RANK('Ref. Cuotas'!K1219,'Ref. Cuotas'!K:K,1)+COUNTIF('Ref. Cuotas'!$K$7:'Ref. Cuotas'!K1219,'Ref. Cuotas'!K1219)-1,"")</f>
        <v>1005</v>
      </c>
    </row>
    <row r="1221" spans="31:43" ht="17.25" customHeight="1" x14ac:dyDescent="0.3">
      <c r="AE1221" s="5" t="s">
        <v>1216</v>
      </c>
      <c r="AF1221" s="5" t="s">
        <v>4736</v>
      </c>
      <c r="AG1221" s="6" t="s">
        <v>4256</v>
      </c>
      <c r="AH1221" s="6" t="s">
        <v>4116</v>
      </c>
      <c r="AI1221" s="7">
        <f>IFERROR(RANK('Ref. Cuotas'!H1220,'Ref. Cuotas'!H:H,0)+COUNTIF('Ref. Cuotas'!$H$7:'Ref. Cuotas'!H1220,'Ref. Cuotas'!H1220)-1,"")</f>
        <v>2737</v>
      </c>
      <c r="AJ1221" s="7">
        <f>IFERROR(RANK('Ref. Cuotas'!I1220,'Ref. Cuotas'!I:I,0)+COUNTIF('Ref. Cuotas'!$I$7:'Ref. Cuotas'!I1220,'Ref. Cuotas'!I1220)-1,"")</f>
        <v>168</v>
      </c>
      <c r="AK1221" s="7">
        <f>IFERROR(RANK('Ref. Cuotas'!J1220,'Ref. Cuotas'!J:J,0)+COUNTIF('Ref. Cuotas'!$J$7:'Ref. Cuotas'!J1220,'Ref. Cuotas'!J1220)-1,"")</f>
        <v>325</v>
      </c>
      <c r="AL1221" s="7">
        <f>IFERROR(RANK('Ref. Cuotas'!K1220,'Ref. Cuotas'!K:K,0)+COUNTIF('Ref. Cuotas'!$K$7:'Ref. Cuotas'!K1220,'Ref. Cuotas'!K1220)-1,"")</f>
        <v>1227</v>
      </c>
      <c r="AM1221" s="7">
        <f>IFERROR(RANK('Ref. Cuotas'!L1220,'Ref. Cuotas'!L:L,0)+COUNTIF('Ref. Cuotas'!$L$7:'Ref. Cuotas'!L1220,'Ref. Cuotas'!L1220)-1,"")</f>
        <v>740</v>
      </c>
      <c r="AN1221" s="7">
        <f>IFERROR(RANK('Ref. Cuotas'!M1220,'Ref. Cuotas'!M:M,0)+COUNTIF('Ref. Cuotas'!$M$7:'Ref. Cuotas'!M1220,'Ref. Cuotas'!M1220)-1,"")</f>
        <v>474</v>
      </c>
      <c r="AO1221" s="7">
        <f>IFERROR(RANK('Ref. Cuotas'!H1220,'Ref. Cuotas'!H:H,1)+COUNTIF('Ref. Cuotas'!$H$7:'Ref. Cuotas'!H1220,'Ref. Cuotas'!H1220)-1,"")</f>
        <v>66</v>
      </c>
      <c r="AP1221" s="7">
        <f>IFERROR(RANK('Ref. Cuotas'!J1220,'Ref. Cuotas'!J:J,1)+COUNTIF('Ref. Cuotas'!$J$7:'Ref. Cuotas'!J1220,'Ref. Cuotas'!J1220)-1,"")</f>
        <v>2478</v>
      </c>
      <c r="AQ1221" s="7">
        <f>IFERROR(RANK('Ref. Cuotas'!K1220,'Ref. Cuotas'!K:K,1)+COUNTIF('Ref. Cuotas'!$K$7:'Ref. Cuotas'!K1220,'Ref. Cuotas'!K1220)-1,"")</f>
        <v>1576</v>
      </c>
    </row>
    <row r="1222" spans="31:43" ht="17.25" customHeight="1" x14ac:dyDescent="0.3">
      <c r="AE1222" s="5" t="s">
        <v>1217</v>
      </c>
      <c r="AF1222" s="5" t="s">
        <v>4737</v>
      </c>
      <c r="AG1222" s="6" t="s">
        <v>4256</v>
      </c>
      <c r="AH1222" s="6" t="s">
        <v>4102</v>
      </c>
      <c r="AI1222" s="7">
        <f>IFERROR(RANK('Ref. Cuotas'!H1221,'Ref. Cuotas'!H:H,0)+COUNTIF('Ref. Cuotas'!$H$7:'Ref. Cuotas'!H1221,'Ref. Cuotas'!H1221)-1,"")</f>
        <v>2527</v>
      </c>
      <c r="AJ1222" s="7">
        <f>IFERROR(RANK('Ref. Cuotas'!I1221,'Ref. Cuotas'!I:I,0)+COUNTIF('Ref. Cuotas'!$I$7:'Ref. Cuotas'!I1221,'Ref. Cuotas'!I1221)-1,"")</f>
        <v>1802</v>
      </c>
      <c r="AK1222" s="7">
        <f>IFERROR(RANK('Ref. Cuotas'!J1221,'Ref. Cuotas'!J:J,0)+COUNTIF('Ref. Cuotas'!$J$7:'Ref. Cuotas'!J1221,'Ref. Cuotas'!J1221)-1,"")</f>
        <v>1647</v>
      </c>
      <c r="AL1222" s="7">
        <f>IFERROR(RANK('Ref. Cuotas'!K1221,'Ref. Cuotas'!K:K,0)+COUNTIF('Ref. Cuotas'!$K$7:'Ref. Cuotas'!K1221,'Ref. Cuotas'!K1221)-1,"")</f>
        <v>2417</v>
      </c>
      <c r="AM1222" s="7">
        <f>IFERROR(RANK('Ref. Cuotas'!L1221,'Ref. Cuotas'!L:L,0)+COUNTIF('Ref. Cuotas'!$L$7:'Ref. Cuotas'!L1221,'Ref. Cuotas'!L1221)-1,"")</f>
        <v>1864</v>
      </c>
      <c r="AN1222" s="7">
        <f>IFERROR(RANK('Ref. Cuotas'!M1221,'Ref. Cuotas'!M:M,0)+COUNTIF('Ref. Cuotas'!$M$7:'Ref. Cuotas'!M1221,'Ref. Cuotas'!M1221)-1,"")</f>
        <v>1785</v>
      </c>
      <c r="AO1222" s="7">
        <f>IFERROR(RANK('Ref. Cuotas'!H1221,'Ref. Cuotas'!H:H,1)+COUNTIF('Ref. Cuotas'!$H$7:'Ref. Cuotas'!H1221,'Ref. Cuotas'!H1221)-1,"")</f>
        <v>276</v>
      </c>
      <c r="AP1222" s="7">
        <f>IFERROR(RANK('Ref. Cuotas'!J1221,'Ref. Cuotas'!J:J,1)+COUNTIF('Ref. Cuotas'!$J$7:'Ref. Cuotas'!J1221,'Ref. Cuotas'!J1221)-1,"")</f>
        <v>822</v>
      </c>
      <c r="AQ1222" s="7">
        <f>IFERROR(RANK('Ref. Cuotas'!K1221,'Ref. Cuotas'!K:K,1)+COUNTIF('Ref. Cuotas'!$K$7:'Ref. Cuotas'!K1221,'Ref. Cuotas'!K1221)-1,"")</f>
        <v>386</v>
      </c>
    </row>
    <row r="1223" spans="31:43" ht="17.25" customHeight="1" x14ac:dyDescent="0.3">
      <c r="AE1223" s="5" t="s">
        <v>1218</v>
      </c>
      <c r="AF1223" s="5" t="s">
        <v>4738</v>
      </c>
      <c r="AG1223" s="6" t="s">
        <v>4256</v>
      </c>
      <c r="AH1223" s="6" t="s">
        <v>4128</v>
      </c>
      <c r="AI1223" s="7">
        <f>IFERROR(RANK('Ref. Cuotas'!H1222,'Ref. Cuotas'!H:H,0)+COUNTIF('Ref. Cuotas'!$H$7:'Ref. Cuotas'!H1222,'Ref. Cuotas'!H1222)-1,"")</f>
        <v>2787</v>
      </c>
      <c r="AJ1223" s="7">
        <f>IFERROR(RANK('Ref. Cuotas'!I1222,'Ref. Cuotas'!I:I,0)+COUNTIF('Ref. Cuotas'!$I$7:'Ref. Cuotas'!I1222,'Ref. Cuotas'!I1222)-1,"")</f>
        <v>758</v>
      </c>
      <c r="AK1223" s="7">
        <f>IFERROR(RANK('Ref. Cuotas'!J1222,'Ref. Cuotas'!J:J,0)+COUNTIF('Ref. Cuotas'!$J$7:'Ref. Cuotas'!J1222,'Ref. Cuotas'!J1222)-1,"")</f>
        <v>313</v>
      </c>
      <c r="AL1223" s="7">
        <f>IFERROR(RANK('Ref. Cuotas'!K1222,'Ref. Cuotas'!K:K,0)+COUNTIF('Ref. Cuotas'!$K$7:'Ref. Cuotas'!K1222,'Ref. Cuotas'!K1222)-1,"")</f>
        <v>1383</v>
      </c>
      <c r="AM1223" s="7">
        <f>IFERROR(RANK('Ref. Cuotas'!L1222,'Ref. Cuotas'!L:L,0)+COUNTIF('Ref. Cuotas'!$L$7:'Ref. Cuotas'!L1222,'Ref. Cuotas'!L1222)-1,"")</f>
        <v>529</v>
      </c>
      <c r="AN1223" s="7">
        <f>IFERROR(RANK('Ref. Cuotas'!M1222,'Ref. Cuotas'!M:M,0)+COUNTIF('Ref. Cuotas'!$M$7:'Ref. Cuotas'!M1222,'Ref. Cuotas'!M1222)-1,"")</f>
        <v>475</v>
      </c>
      <c r="AO1223" s="7">
        <f>IFERROR(RANK('Ref. Cuotas'!H1222,'Ref. Cuotas'!H:H,1)+COUNTIF('Ref. Cuotas'!$H$7:'Ref. Cuotas'!H1222,'Ref. Cuotas'!H1222)-1,"")</f>
        <v>16</v>
      </c>
      <c r="AP1223" s="7">
        <f>IFERROR(RANK('Ref. Cuotas'!J1222,'Ref. Cuotas'!J:J,1)+COUNTIF('Ref. Cuotas'!$J$7:'Ref. Cuotas'!J1222,'Ref. Cuotas'!J1222)-1,"")</f>
        <v>2490</v>
      </c>
      <c r="AQ1223" s="7">
        <f>IFERROR(RANK('Ref. Cuotas'!K1222,'Ref. Cuotas'!K:K,1)+COUNTIF('Ref. Cuotas'!$K$7:'Ref. Cuotas'!K1222,'Ref. Cuotas'!K1222)-1,"")</f>
        <v>1420</v>
      </c>
    </row>
    <row r="1224" spans="31:43" ht="17.25" customHeight="1" x14ac:dyDescent="0.3">
      <c r="AE1224" s="5" t="s">
        <v>1219</v>
      </c>
      <c r="AF1224" s="5" t="s">
        <v>4739</v>
      </c>
      <c r="AG1224" s="6" t="s">
        <v>4256</v>
      </c>
      <c r="AH1224" s="6" t="s">
        <v>4129</v>
      </c>
      <c r="AI1224" s="7">
        <f>IFERROR(RANK('Ref. Cuotas'!H1223,'Ref. Cuotas'!H:H,0)+COUNTIF('Ref. Cuotas'!$H$7:'Ref. Cuotas'!H1223,'Ref. Cuotas'!H1223)-1,"")</f>
        <v>2765</v>
      </c>
      <c r="AJ1224" s="7">
        <f>IFERROR(RANK('Ref. Cuotas'!I1223,'Ref. Cuotas'!I:I,0)+COUNTIF('Ref. Cuotas'!$I$7:'Ref. Cuotas'!I1223,'Ref. Cuotas'!I1223)-1,"")</f>
        <v>986</v>
      </c>
      <c r="AK1224" s="7">
        <f>IFERROR(RANK('Ref. Cuotas'!J1223,'Ref. Cuotas'!J:J,0)+COUNTIF('Ref. Cuotas'!$J$7:'Ref. Cuotas'!J1223,'Ref. Cuotas'!J1223)-1,"")</f>
        <v>1648</v>
      </c>
      <c r="AL1224" s="7">
        <f>IFERROR(RANK('Ref. Cuotas'!K1223,'Ref. Cuotas'!K:K,0)+COUNTIF('Ref. Cuotas'!$K$7:'Ref. Cuotas'!K1223,'Ref. Cuotas'!K1223)-1,"")</f>
        <v>2130</v>
      </c>
      <c r="AM1224" s="7">
        <f>IFERROR(RANK('Ref. Cuotas'!L1223,'Ref. Cuotas'!L:L,0)+COUNTIF('Ref. Cuotas'!$L$7:'Ref. Cuotas'!L1223,'Ref. Cuotas'!L1223)-1,"")</f>
        <v>878</v>
      </c>
      <c r="AN1224" s="7">
        <f>IFERROR(RANK('Ref. Cuotas'!M1223,'Ref. Cuotas'!M:M,0)+COUNTIF('Ref. Cuotas'!$M$7:'Ref. Cuotas'!M1223,'Ref. Cuotas'!M1223)-1,"")</f>
        <v>1786</v>
      </c>
      <c r="AO1224" s="7">
        <f>IFERROR(RANK('Ref. Cuotas'!H1223,'Ref. Cuotas'!H:H,1)+COUNTIF('Ref. Cuotas'!$H$7:'Ref. Cuotas'!H1223,'Ref. Cuotas'!H1223)-1,"")</f>
        <v>38</v>
      </c>
      <c r="AP1224" s="7">
        <f>IFERROR(RANK('Ref. Cuotas'!J1223,'Ref. Cuotas'!J:J,1)+COUNTIF('Ref. Cuotas'!$J$7:'Ref. Cuotas'!J1223,'Ref. Cuotas'!J1223)-1,"")</f>
        <v>823</v>
      </c>
      <c r="AQ1224" s="7">
        <f>IFERROR(RANK('Ref. Cuotas'!K1223,'Ref. Cuotas'!K:K,1)+COUNTIF('Ref. Cuotas'!$K$7:'Ref. Cuotas'!K1223,'Ref. Cuotas'!K1223)-1,"")</f>
        <v>673</v>
      </c>
    </row>
    <row r="1225" spans="31:43" ht="17.25" customHeight="1" x14ac:dyDescent="0.3">
      <c r="AE1225" s="5" t="s">
        <v>1220</v>
      </c>
      <c r="AF1225" s="5" t="s">
        <v>4740</v>
      </c>
      <c r="AG1225" s="6" t="s">
        <v>4256</v>
      </c>
      <c r="AH1225" s="6" t="s">
        <v>4130</v>
      </c>
      <c r="AI1225" s="7">
        <f>IFERROR(RANK('Ref. Cuotas'!H1224,'Ref. Cuotas'!H:H,0)+COUNTIF('Ref. Cuotas'!$H$7:'Ref. Cuotas'!H1224,'Ref. Cuotas'!H1224)-1,"")</f>
        <v>2443</v>
      </c>
      <c r="AJ1225" s="7">
        <f>IFERROR(RANK('Ref. Cuotas'!I1224,'Ref. Cuotas'!I:I,0)+COUNTIF('Ref. Cuotas'!$I$7:'Ref. Cuotas'!I1224,'Ref. Cuotas'!I1224)-1,"")</f>
        <v>1803</v>
      </c>
      <c r="AK1225" s="7">
        <f>IFERROR(RANK('Ref. Cuotas'!J1224,'Ref. Cuotas'!J:J,0)+COUNTIF('Ref. Cuotas'!$J$7:'Ref. Cuotas'!J1224,'Ref. Cuotas'!J1224)-1,"")</f>
        <v>1649</v>
      </c>
      <c r="AL1225" s="7">
        <f>IFERROR(RANK('Ref. Cuotas'!K1224,'Ref. Cuotas'!K:K,0)+COUNTIF('Ref. Cuotas'!$K$7:'Ref. Cuotas'!K1224,'Ref. Cuotas'!K1224)-1,"")</f>
        <v>2687</v>
      </c>
      <c r="AM1225" s="7">
        <f>IFERROR(RANK('Ref. Cuotas'!L1224,'Ref. Cuotas'!L:L,0)+COUNTIF('Ref. Cuotas'!$L$7:'Ref. Cuotas'!L1224,'Ref. Cuotas'!L1224)-1,"")</f>
        <v>2684</v>
      </c>
      <c r="AN1225" s="7">
        <f>IFERROR(RANK('Ref. Cuotas'!M1224,'Ref. Cuotas'!M:M,0)+COUNTIF('Ref. Cuotas'!$M$7:'Ref. Cuotas'!M1224,'Ref. Cuotas'!M1224)-1,"")</f>
        <v>1787</v>
      </c>
      <c r="AO1225" s="7">
        <f>IFERROR(RANK('Ref. Cuotas'!H1224,'Ref. Cuotas'!H:H,1)+COUNTIF('Ref. Cuotas'!$H$7:'Ref. Cuotas'!H1224,'Ref. Cuotas'!H1224)-1,"")</f>
        <v>360</v>
      </c>
      <c r="AP1225" s="7">
        <f>IFERROR(RANK('Ref. Cuotas'!J1224,'Ref. Cuotas'!J:J,1)+COUNTIF('Ref. Cuotas'!$J$7:'Ref. Cuotas'!J1224,'Ref. Cuotas'!J1224)-1,"")</f>
        <v>824</v>
      </c>
      <c r="AQ1225" s="7">
        <f>IFERROR(RANK('Ref. Cuotas'!K1224,'Ref. Cuotas'!K:K,1)+COUNTIF('Ref. Cuotas'!$K$7:'Ref. Cuotas'!K1224,'Ref. Cuotas'!K1224)-1,"")</f>
        <v>105</v>
      </c>
    </row>
    <row r="1226" spans="31:43" ht="17.25" customHeight="1" x14ac:dyDescent="0.3">
      <c r="AE1226" s="5" t="s">
        <v>1221</v>
      </c>
      <c r="AF1226" s="5" t="s">
        <v>4741</v>
      </c>
      <c r="AG1226" s="6" t="s">
        <v>4256</v>
      </c>
      <c r="AH1226" s="6" t="s">
        <v>4108</v>
      </c>
      <c r="AI1226" s="7">
        <f>IFERROR(RANK('Ref. Cuotas'!H1225,'Ref. Cuotas'!H:H,0)+COUNTIF('Ref. Cuotas'!$H$7:'Ref. Cuotas'!H1225,'Ref. Cuotas'!H1225)-1,"")</f>
        <v>1760</v>
      </c>
      <c r="AJ1226" s="7">
        <f>IFERROR(RANK('Ref. Cuotas'!I1225,'Ref. Cuotas'!I:I,0)+COUNTIF('Ref. Cuotas'!$I$7:'Ref. Cuotas'!I1225,'Ref. Cuotas'!I1225)-1,"")</f>
        <v>353</v>
      </c>
      <c r="AK1226" s="7">
        <f>IFERROR(RANK('Ref. Cuotas'!J1225,'Ref. Cuotas'!J:J,0)+COUNTIF('Ref. Cuotas'!$J$7:'Ref. Cuotas'!J1225,'Ref. Cuotas'!J1225)-1,"")</f>
        <v>584</v>
      </c>
      <c r="AL1226" s="7">
        <f>IFERROR(RANK('Ref. Cuotas'!K1225,'Ref. Cuotas'!K:K,0)+COUNTIF('Ref. Cuotas'!$K$7:'Ref. Cuotas'!K1225,'Ref. Cuotas'!K1225)-1,"")</f>
        <v>1278</v>
      </c>
      <c r="AM1226" s="7">
        <f>IFERROR(RANK('Ref. Cuotas'!L1225,'Ref. Cuotas'!L:L,0)+COUNTIF('Ref. Cuotas'!$L$7:'Ref. Cuotas'!L1225,'Ref. Cuotas'!L1225)-1,"")</f>
        <v>2123</v>
      </c>
      <c r="AN1226" s="7">
        <f>IFERROR(RANK('Ref. Cuotas'!M1225,'Ref. Cuotas'!M:M,0)+COUNTIF('Ref. Cuotas'!$M$7:'Ref. Cuotas'!M1225,'Ref. Cuotas'!M1225)-1,"")</f>
        <v>153</v>
      </c>
      <c r="AO1226" s="7">
        <f>IFERROR(RANK('Ref. Cuotas'!H1225,'Ref. Cuotas'!H:H,1)+COUNTIF('Ref. Cuotas'!$H$7:'Ref. Cuotas'!H1225,'Ref. Cuotas'!H1225)-1,"")</f>
        <v>1043</v>
      </c>
      <c r="AP1226" s="7">
        <f>IFERROR(RANK('Ref. Cuotas'!J1225,'Ref. Cuotas'!J:J,1)+COUNTIF('Ref. Cuotas'!$J$7:'Ref. Cuotas'!J1225,'Ref. Cuotas'!J1225)-1,"")</f>
        <v>2219</v>
      </c>
      <c r="AQ1226" s="7">
        <f>IFERROR(RANK('Ref. Cuotas'!K1225,'Ref. Cuotas'!K:K,1)+COUNTIF('Ref. Cuotas'!$K$7:'Ref. Cuotas'!K1225,'Ref. Cuotas'!K1225)-1,"")</f>
        <v>1525</v>
      </c>
    </row>
    <row r="1227" spans="31:43" ht="17.25" customHeight="1" x14ac:dyDescent="0.3">
      <c r="AE1227" s="5" t="s">
        <v>1222</v>
      </c>
      <c r="AF1227" s="5" t="s">
        <v>4742</v>
      </c>
      <c r="AG1227" s="6" t="s">
        <v>4256</v>
      </c>
      <c r="AH1227" s="6" t="s">
        <v>4131</v>
      </c>
      <c r="AI1227" s="7">
        <f>IFERROR(RANK('Ref. Cuotas'!H1226,'Ref. Cuotas'!H:H,0)+COUNTIF('Ref. Cuotas'!$H$7:'Ref. Cuotas'!H1226,'Ref. Cuotas'!H1226)-1,"")</f>
        <v>2416</v>
      </c>
      <c r="AJ1227" s="7">
        <f>IFERROR(RANK('Ref. Cuotas'!I1226,'Ref. Cuotas'!I:I,0)+COUNTIF('Ref. Cuotas'!$I$7:'Ref. Cuotas'!I1226,'Ref. Cuotas'!I1226)-1,"")</f>
        <v>1804</v>
      </c>
      <c r="AK1227" s="7">
        <f>IFERROR(RANK('Ref. Cuotas'!J1226,'Ref. Cuotas'!J:J,0)+COUNTIF('Ref. Cuotas'!$J$7:'Ref. Cuotas'!J1226,'Ref. Cuotas'!J1226)-1,"")</f>
        <v>1650</v>
      </c>
      <c r="AL1227" s="7">
        <f>IFERROR(RANK('Ref. Cuotas'!K1226,'Ref. Cuotas'!K:K,0)+COUNTIF('Ref. Cuotas'!$K$7:'Ref. Cuotas'!K1226,'Ref. Cuotas'!K1226)-1,"")</f>
        <v>2413</v>
      </c>
      <c r="AM1227" s="7">
        <f>IFERROR(RANK('Ref. Cuotas'!L1226,'Ref. Cuotas'!L:L,0)+COUNTIF('Ref. Cuotas'!$L$7:'Ref. Cuotas'!L1226,'Ref. Cuotas'!L1226)-1,"")</f>
        <v>1375</v>
      </c>
      <c r="AN1227" s="7">
        <f>IFERROR(RANK('Ref. Cuotas'!M1226,'Ref. Cuotas'!M:M,0)+COUNTIF('Ref. Cuotas'!$M$7:'Ref. Cuotas'!M1226,'Ref. Cuotas'!M1226)-1,"")</f>
        <v>1788</v>
      </c>
      <c r="AO1227" s="7">
        <f>IFERROR(RANK('Ref. Cuotas'!H1226,'Ref. Cuotas'!H:H,1)+COUNTIF('Ref. Cuotas'!$H$7:'Ref. Cuotas'!H1226,'Ref. Cuotas'!H1226)-1,"")</f>
        <v>387</v>
      </c>
      <c r="AP1227" s="7">
        <f>IFERROR(RANK('Ref. Cuotas'!J1226,'Ref. Cuotas'!J:J,1)+COUNTIF('Ref. Cuotas'!$J$7:'Ref. Cuotas'!J1226,'Ref. Cuotas'!J1226)-1,"")</f>
        <v>825</v>
      </c>
      <c r="AQ1227" s="7">
        <f>IFERROR(RANK('Ref. Cuotas'!K1226,'Ref. Cuotas'!K:K,1)+COUNTIF('Ref. Cuotas'!$K$7:'Ref. Cuotas'!K1226,'Ref. Cuotas'!K1226)-1,"")</f>
        <v>390</v>
      </c>
    </row>
    <row r="1228" spans="31:43" ht="17.25" customHeight="1" x14ac:dyDescent="0.3">
      <c r="AE1228" s="5" t="s">
        <v>1223</v>
      </c>
      <c r="AF1228" s="5" t="s">
        <v>4743</v>
      </c>
      <c r="AG1228" s="6" t="s">
        <v>4256</v>
      </c>
      <c r="AH1228" s="6" t="s">
        <v>4132</v>
      </c>
      <c r="AI1228" s="7">
        <f>IFERROR(RANK('Ref. Cuotas'!H1227,'Ref. Cuotas'!H:H,0)+COUNTIF('Ref. Cuotas'!$H$7:'Ref. Cuotas'!H1227,'Ref. Cuotas'!H1227)-1,"")</f>
        <v>1384</v>
      </c>
      <c r="AJ1228" s="7">
        <f>IFERROR(RANK('Ref. Cuotas'!I1227,'Ref. Cuotas'!I:I,0)+COUNTIF('Ref. Cuotas'!$I$7:'Ref. Cuotas'!I1227,'Ref. Cuotas'!I1227)-1,"")</f>
        <v>1805</v>
      </c>
      <c r="AK1228" s="7">
        <f>IFERROR(RANK('Ref. Cuotas'!J1227,'Ref. Cuotas'!J:J,0)+COUNTIF('Ref. Cuotas'!$J$7:'Ref. Cuotas'!J1227,'Ref. Cuotas'!J1227)-1,"")</f>
        <v>1651</v>
      </c>
      <c r="AL1228" s="7">
        <f>IFERROR(RANK('Ref. Cuotas'!K1227,'Ref. Cuotas'!K:K,0)+COUNTIF('Ref. Cuotas'!$K$7:'Ref. Cuotas'!K1227,'Ref. Cuotas'!K1227)-1,"")</f>
        <v>2384</v>
      </c>
      <c r="AM1228" s="7">
        <f>IFERROR(RANK('Ref. Cuotas'!L1227,'Ref. Cuotas'!L:L,0)+COUNTIF('Ref. Cuotas'!$L$7:'Ref. Cuotas'!L1227,'Ref. Cuotas'!L1227)-1,"")</f>
        <v>1281</v>
      </c>
      <c r="AN1228" s="7">
        <f>IFERROR(RANK('Ref. Cuotas'!M1227,'Ref. Cuotas'!M:M,0)+COUNTIF('Ref. Cuotas'!$M$7:'Ref. Cuotas'!M1227,'Ref. Cuotas'!M1227)-1,"")</f>
        <v>1789</v>
      </c>
      <c r="AO1228" s="7">
        <f>IFERROR(RANK('Ref. Cuotas'!H1227,'Ref. Cuotas'!H:H,1)+COUNTIF('Ref. Cuotas'!$H$7:'Ref. Cuotas'!H1227,'Ref. Cuotas'!H1227)-1,"")</f>
        <v>1419</v>
      </c>
      <c r="AP1228" s="7">
        <f>IFERROR(RANK('Ref. Cuotas'!J1227,'Ref. Cuotas'!J:J,1)+COUNTIF('Ref. Cuotas'!$J$7:'Ref. Cuotas'!J1227,'Ref. Cuotas'!J1227)-1,"")</f>
        <v>826</v>
      </c>
      <c r="AQ1228" s="7">
        <f>IFERROR(RANK('Ref. Cuotas'!K1227,'Ref. Cuotas'!K:K,1)+COUNTIF('Ref. Cuotas'!$K$7:'Ref. Cuotas'!K1227,'Ref. Cuotas'!K1227)-1,"")</f>
        <v>419</v>
      </c>
    </row>
    <row r="1229" spans="31:43" ht="17.25" customHeight="1" x14ac:dyDescent="0.3">
      <c r="AE1229" s="5" t="s">
        <v>1224</v>
      </c>
      <c r="AF1229" s="5" t="s">
        <v>4744</v>
      </c>
      <c r="AG1229" s="6" t="s">
        <v>4256</v>
      </c>
      <c r="AH1229" s="6" t="s">
        <v>4133</v>
      </c>
      <c r="AI1229" s="7">
        <f>IFERROR(RANK('Ref. Cuotas'!H1228,'Ref. Cuotas'!H:H,0)+COUNTIF('Ref. Cuotas'!$H$7:'Ref. Cuotas'!H1228,'Ref. Cuotas'!H1228)-1,"")</f>
        <v>2036</v>
      </c>
      <c r="AJ1229" s="7">
        <f>IFERROR(RANK('Ref. Cuotas'!I1228,'Ref. Cuotas'!I:I,0)+COUNTIF('Ref. Cuotas'!$I$7:'Ref. Cuotas'!I1228,'Ref. Cuotas'!I1228)-1,"")</f>
        <v>1806</v>
      </c>
      <c r="AK1229" s="7">
        <f>IFERROR(RANK('Ref. Cuotas'!J1228,'Ref. Cuotas'!J:J,0)+COUNTIF('Ref. Cuotas'!$J$7:'Ref. Cuotas'!J1228,'Ref. Cuotas'!J1228)-1,"")</f>
        <v>1652</v>
      </c>
      <c r="AL1229" s="7">
        <f>IFERROR(RANK('Ref. Cuotas'!K1228,'Ref. Cuotas'!K:K,0)+COUNTIF('Ref. Cuotas'!$K$7:'Ref. Cuotas'!K1228,'Ref. Cuotas'!K1228)-1,"")</f>
        <v>2325</v>
      </c>
      <c r="AM1229" s="7">
        <f>IFERROR(RANK('Ref. Cuotas'!L1228,'Ref. Cuotas'!L:L,0)+COUNTIF('Ref. Cuotas'!$L$7:'Ref. Cuotas'!L1228,'Ref. Cuotas'!L1228)-1,"")</f>
        <v>1311</v>
      </c>
      <c r="AN1229" s="7">
        <f>IFERROR(RANK('Ref. Cuotas'!M1228,'Ref. Cuotas'!M:M,0)+COUNTIF('Ref. Cuotas'!$M$7:'Ref. Cuotas'!M1228,'Ref. Cuotas'!M1228)-1,"")</f>
        <v>1790</v>
      </c>
      <c r="AO1229" s="7">
        <f>IFERROR(RANK('Ref. Cuotas'!H1228,'Ref. Cuotas'!H:H,1)+COUNTIF('Ref. Cuotas'!$H$7:'Ref. Cuotas'!H1228,'Ref. Cuotas'!H1228)-1,"")</f>
        <v>767</v>
      </c>
      <c r="AP1229" s="7">
        <f>IFERROR(RANK('Ref. Cuotas'!J1228,'Ref. Cuotas'!J:J,1)+COUNTIF('Ref. Cuotas'!$J$7:'Ref. Cuotas'!J1228,'Ref. Cuotas'!J1228)-1,"")</f>
        <v>827</v>
      </c>
      <c r="AQ1229" s="7">
        <f>IFERROR(RANK('Ref. Cuotas'!K1228,'Ref. Cuotas'!K:K,1)+COUNTIF('Ref. Cuotas'!$K$7:'Ref. Cuotas'!K1228,'Ref. Cuotas'!K1228)-1,"")</f>
        <v>478</v>
      </c>
    </row>
    <row r="1230" spans="31:43" ht="17.25" customHeight="1" x14ac:dyDescent="0.3">
      <c r="AE1230" s="5" t="s">
        <v>1225</v>
      </c>
      <c r="AF1230" s="5" t="s">
        <v>4745</v>
      </c>
      <c r="AG1230" s="6" t="s">
        <v>4256</v>
      </c>
      <c r="AH1230" s="6" t="s">
        <v>4134</v>
      </c>
      <c r="AI1230" s="7">
        <f>IFERROR(RANK('Ref. Cuotas'!H1229,'Ref. Cuotas'!H:H,0)+COUNTIF('Ref. Cuotas'!$H$7:'Ref. Cuotas'!H1229,'Ref. Cuotas'!H1229)-1,"")</f>
        <v>2159</v>
      </c>
      <c r="AJ1230" s="7">
        <f>IFERROR(RANK('Ref. Cuotas'!I1229,'Ref. Cuotas'!I:I,0)+COUNTIF('Ref. Cuotas'!$I$7:'Ref. Cuotas'!I1229,'Ref. Cuotas'!I1229)-1,"")</f>
        <v>1807</v>
      </c>
      <c r="AK1230" s="7">
        <f>IFERROR(RANK('Ref. Cuotas'!J1229,'Ref. Cuotas'!J:J,0)+COUNTIF('Ref. Cuotas'!$J$7:'Ref. Cuotas'!J1229,'Ref. Cuotas'!J1229)-1,"")</f>
        <v>1653</v>
      </c>
      <c r="AL1230" s="7">
        <f>IFERROR(RANK('Ref. Cuotas'!K1229,'Ref. Cuotas'!K:K,0)+COUNTIF('Ref. Cuotas'!$K$7:'Ref. Cuotas'!K1229,'Ref. Cuotas'!K1229)-1,"")</f>
        <v>2001</v>
      </c>
      <c r="AM1230" s="7">
        <f>IFERROR(RANK('Ref. Cuotas'!L1229,'Ref. Cuotas'!L:L,0)+COUNTIF('Ref. Cuotas'!$L$7:'Ref. Cuotas'!L1229,'Ref. Cuotas'!L1229)-1,"")</f>
        <v>969</v>
      </c>
      <c r="AN1230" s="7">
        <f>IFERROR(RANK('Ref. Cuotas'!M1229,'Ref. Cuotas'!M:M,0)+COUNTIF('Ref. Cuotas'!$M$7:'Ref. Cuotas'!M1229,'Ref. Cuotas'!M1229)-1,"")</f>
        <v>1791</v>
      </c>
      <c r="AO1230" s="7">
        <f>IFERROR(RANK('Ref. Cuotas'!H1229,'Ref. Cuotas'!H:H,1)+COUNTIF('Ref. Cuotas'!$H$7:'Ref. Cuotas'!H1229,'Ref. Cuotas'!H1229)-1,"")</f>
        <v>644</v>
      </c>
      <c r="AP1230" s="7">
        <f>IFERROR(RANK('Ref. Cuotas'!J1229,'Ref. Cuotas'!J:J,1)+COUNTIF('Ref. Cuotas'!$J$7:'Ref. Cuotas'!J1229,'Ref. Cuotas'!J1229)-1,"")</f>
        <v>828</v>
      </c>
      <c r="AQ1230" s="7">
        <f>IFERROR(RANK('Ref. Cuotas'!K1229,'Ref. Cuotas'!K:K,1)+COUNTIF('Ref. Cuotas'!$K$7:'Ref. Cuotas'!K1229,'Ref. Cuotas'!K1229)-1,"")</f>
        <v>802</v>
      </c>
    </row>
    <row r="1231" spans="31:43" ht="17.25" customHeight="1" x14ac:dyDescent="0.3">
      <c r="AE1231" s="5" t="s">
        <v>1226</v>
      </c>
      <c r="AF1231" s="5" t="s">
        <v>4746</v>
      </c>
      <c r="AG1231" s="6" t="s">
        <v>4257</v>
      </c>
      <c r="AH1231" s="6" t="s">
        <v>4092</v>
      </c>
      <c r="AI1231" s="7">
        <f>IFERROR(RANK('Ref. Cuotas'!H1230,'Ref. Cuotas'!H:H,0)+COUNTIF('Ref. Cuotas'!$H$7:'Ref. Cuotas'!H1230,'Ref. Cuotas'!H1230)-1,"")</f>
        <v>240</v>
      </c>
      <c r="AJ1231" s="7">
        <f>IFERROR(RANK('Ref. Cuotas'!I1230,'Ref. Cuotas'!I:I,0)+COUNTIF('Ref. Cuotas'!$I$7:'Ref. Cuotas'!I1230,'Ref. Cuotas'!I1230)-1,"")</f>
        <v>1039</v>
      </c>
      <c r="AK1231" s="7">
        <f>IFERROR(RANK('Ref. Cuotas'!J1230,'Ref. Cuotas'!J:J,0)+COUNTIF('Ref. Cuotas'!$J$7:'Ref. Cuotas'!J1230,'Ref. Cuotas'!J1230)-1,"")</f>
        <v>1654</v>
      </c>
      <c r="AL1231" s="7">
        <f>IFERROR(RANK('Ref. Cuotas'!K1230,'Ref. Cuotas'!K:K,0)+COUNTIF('Ref. Cuotas'!$K$7:'Ref. Cuotas'!K1230,'Ref. Cuotas'!K1230)-1,"")</f>
        <v>1660</v>
      </c>
      <c r="AM1231" s="7">
        <f>IFERROR(RANK('Ref. Cuotas'!L1230,'Ref. Cuotas'!L:L,0)+COUNTIF('Ref. Cuotas'!$L$7:'Ref. Cuotas'!L1230,'Ref. Cuotas'!L1230)-1,"")</f>
        <v>995</v>
      </c>
      <c r="AN1231" s="7">
        <f>IFERROR(RANK('Ref. Cuotas'!M1230,'Ref. Cuotas'!M:M,0)+COUNTIF('Ref. Cuotas'!$M$7:'Ref. Cuotas'!M1230,'Ref. Cuotas'!M1230)-1,"")</f>
        <v>1792</v>
      </c>
      <c r="AO1231" s="7">
        <f>IFERROR(RANK('Ref. Cuotas'!H1230,'Ref. Cuotas'!H:H,1)+COUNTIF('Ref. Cuotas'!$H$7:'Ref. Cuotas'!H1230,'Ref. Cuotas'!H1230)-1,"")</f>
        <v>2563</v>
      </c>
      <c r="AP1231" s="7">
        <f>IFERROR(RANK('Ref. Cuotas'!J1230,'Ref. Cuotas'!J:J,1)+COUNTIF('Ref. Cuotas'!$J$7:'Ref. Cuotas'!J1230,'Ref. Cuotas'!J1230)-1,"")</f>
        <v>829</v>
      </c>
      <c r="AQ1231" s="7">
        <f>IFERROR(RANK('Ref. Cuotas'!K1230,'Ref. Cuotas'!K:K,1)+COUNTIF('Ref. Cuotas'!$K$7:'Ref. Cuotas'!K1230,'Ref. Cuotas'!K1230)-1,"")</f>
        <v>1143</v>
      </c>
    </row>
    <row r="1232" spans="31:43" ht="17.25" customHeight="1" x14ac:dyDescent="0.3">
      <c r="AE1232" s="5" t="s">
        <v>1227</v>
      </c>
      <c r="AF1232" s="5" t="s">
        <v>4747</v>
      </c>
      <c r="AG1232" s="6" t="s">
        <v>4257</v>
      </c>
      <c r="AH1232" s="6" t="s">
        <v>4093</v>
      </c>
      <c r="AI1232" s="7">
        <f>IFERROR(RANK('Ref. Cuotas'!H1231,'Ref. Cuotas'!H:H,0)+COUNTIF('Ref. Cuotas'!$H$7:'Ref. Cuotas'!H1231,'Ref. Cuotas'!H1231)-1,"")</f>
        <v>237</v>
      </c>
      <c r="AJ1232" s="7">
        <f>IFERROR(RANK('Ref. Cuotas'!I1231,'Ref. Cuotas'!I:I,0)+COUNTIF('Ref. Cuotas'!$I$7:'Ref. Cuotas'!I1231,'Ref. Cuotas'!I1231)-1,"")</f>
        <v>1808</v>
      </c>
      <c r="AK1232" s="7">
        <f>IFERROR(RANK('Ref. Cuotas'!J1231,'Ref. Cuotas'!J:J,0)+COUNTIF('Ref. Cuotas'!$J$7:'Ref. Cuotas'!J1231,'Ref. Cuotas'!J1231)-1,"")</f>
        <v>1655</v>
      </c>
      <c r="AL1232" s="7">
        <f>IFERROR(RANK('Ref. Cuotas'!K1231,'Ref. Cuotas'!K:K,0)+COUNTIF('Ref. Cuotas'!$K$7:'Ref. Cuotas'!K1231,'Ref. Cuotas'!K1231)-1,"")</f>
        <v>1891</v>
      </c>
      <c r="AM1232" s="7">
        <f>IFERROR(RANK('Ref. Cuotas'!L1231,'Ref. Cuotas'!L:L,0)+COUNTIF('Ref. Cuotas'!$L$7:'Ref. Cuotas'!L1231,'Ref. Cuotas'!L1231)-1,"")</f>
        <v>1345</v>
      </c>
      <c r="AN1232" s="7">
        <f>IFERROR(RANK('Ref. Cuotas'!M1231,'Ref. Cuotas'!M:M,0)+COUNTIF('Ref. Cuotas'!$M$7:'Ref. Cuotas'!M1231,'Ref. Cuotas'!M1231)-1,"")</f>
        <v>476</v>
      </c>
      <c r="AO1232" s="7">
        <f>IFERROR(RANK('Ref. Cuotas'!H1231,'Ref. Cuotas'!H:H,1)+COUNTIF('Ref. Cuotas'!$H$7:'Ref. Cuotas'!H1231,'Ref. Cuotas'!H1231)-1,"")</f>
        <v>2566</v>
      </c>
      <c r="AP1232" s="7">
        <f>IFERROR(RANK('Ref. Cuotas'!J1231,'Ref. Cuotas'!J:J,1)+COUNTIF('Ref. Cuotas'!$J$7:'Ref. Cuotas'!J1231,'Ref. Cuotas'!J1231)-1,"")</f>
        <v>830</v>
      </c>
      <c r="AQ1232" s="7">
        <f>IFERROR(RANK('Ref. Cuotas'!K1231,'Ref. Cuotas'!K:K,1)+COUNTIF('Ref. Cuotas'!$K$7:'Ref. Cuotas'!K1231,'Ref. Cuotas'!K1231)-1,"")</f>
        <v>912</v>
      </c>
    </row>
    <row r="1233" spans="31:43" ht="17.25" customHeight="1" x14ac:dyDescent="0.3">
      <c r="AE1233" s="5" t="s">
        <v>1228</v>
      </c>
      <c r="AF1233" s="5" t="s">
        <v>4748</v>
      </c>
      <c r="AG1233" s="6" t="s">
        <v>4257</v>
      </c>
      <c r="AH1233" s="6" t="s">
        <v>4094</v>
      </c>
      <c r="AI1233" s="7">
        <f>IFERROR(RANK('Ref. Cuotas'!H1232,'Ref. Cuotas'!H:H,0)+COUNTIF('Ref. Cuotas'!$H$7:'Ref. Cuotas'!H1232,'Ref. Cuotas'!H1232)-1,"")</f>
        <v>186</v>
      </c>
      <c r="AJ1233" s="7">
        <f>IFERROR(RANK('Ref. Cuotas'!I1232,'Ref. Cuotas'!I:I,0)+COUNTIF('Ref. Cuotas'!$I$7:'Ref. Cuotas'!I1232,'Ref. Cuotas'!I1232)-1,"")</f>
        <v>1809</v>
      </c>
      <c r="AK1233" s="7">
        <f>IFERROR(RANK('Ref. Cuotas'!J1232,'Ref. Cuotas'!J:J,0)+COUNTIF('Ref. Cuotas'!$J$7:'Ref. Cuotas'!J1232,'Ref. Cuotas'!J1232)-1,"")</f>
        <v>1656</v>
      </c>
      <c r="AL1233" s="7">
        <f>IFERROR(RANK('Ref. Cuotas'!K1232,'Ref. Cuotas'!K:K,0)+COUNTIF('Ref. Cuotas'!$K$7:'Ref. Cuotas'!K1232,'Ref. Cuotas'!K1232)-1,"")</f>
        <v>2399</v>
      </c>
      <c r="AM1233" s="7">
        <f>IFERROR(RANK('Ref. Cuotas'!L1232,'Ref. Cuotas'!L:L,0)+COUNTIF('Ref. Cuotas'!$L$7:'Ref. Cuotas'!L1232,'Ref. Cuotas'!L1232)-1,"")</f>
        <v>2372</v>
      </c>
      <c r="AN1233" s="7">
        <f>IFERROR(RANK('Ref. Cuotas'!M1232,'Ref. Cuotas'!M:M,0)+COUNTIF('Ref. Cuotas'!$M$7:'Ref. Cuotas'!M1232,'Ref. Cuotas'!M1232)-1,"")</f>
        <v>477</v>
      </c>
      <c r="AO1233" s="7">
        <f>IFERROR(RANK('Ref. Cuotas'!H1232,'Ref. Cuotas'!H:H,1)+COUNTIF('Ref. Cuotas'!$H$7:'Ref. Cuotas'!H1232,'Ref. Cuotas'!H1232)-1,"")</f>
        <v>2617</v>
      </c>
      <c r="AP1233" s="7">
        <f>IFERROR(RANK('Ref. Cuotas'!J1232,'Ref. Cuotas'!J:J,1)+COUNTIF('Ref. Cuotas'!$J$7:'Ref. Cuotas'!J1232,'Ref. Cuotas'!J1232)-1,"")</f>
        <v>831</v>
      </c>
      <c r="AQ1233" s="7">
        <f>IFERROR(RANK('Ref. Cuotas'!K1232,'Ref. Cuotas'!K:K,1)+COUNTIF('Ref. Cuotas'!$K$7:'Ref. Cuotas'!K1232,'Ref. Cuotas'!K1232)-1,"")</f>
        <v>404</v>
      </c>
    </row>
    <row r="1234" spans="31:43" ht="17.25" customHeight="1" x14ac:dyDescent="0.3">
      <c r="AE1234" s="5" t="s">
        <v>1229</v>
      </c>
      <c r="AF1234" s="5" t="s">
        <v>4749</v>
      </c>
      <c r="AG1234" s="6" t="s">
        <v>4257</v>
      </c>
      <c r="AH1234" s="6" t="s">
        <v>4137</v>
      </c>
      <c r="AI1234" s="7">
        <f>IFERROR(RANK('Ref. Cuotas'!H1233,'Ref. Cuotas'!H:H,0)+COUNTIF('Ref. Cuotas'!$H$7:'Ref. Cuotas'!H1233,'Ref. Cuotas'!H1233)-1,"")</f>
        <v>214</v>
      </c>
      <c r="AJ1234" s="7">
        <f>IFERROR(RANK('Ref. Cuotas'!I1233,'Ref. Cuotas'!I:I,0)+COUNTIF('Ref. Cuotas'!$I$7:'Ref. Cuotas'!I1233,'Ref. Cuotas'!I1233)-1,"")</f>
        <v>1810</v>
      </c>
      <c r="AK1234" s="7">
        <f>IFERROR(RANK('Ref. Cuotas'!J1233,'Ref. Cuotas'!J:J,0)+COUNTIF('Ref. Cuotas'!$J$7:'Ref. Cuotas'!J1233,'Ref. Cuotas'!J1233)-1,"")</f>
        <v>1657</v>
      </c>
      <c r="AL1234" s="7">
        <f>IFERROR(RANK('Ref. Cuotas'!K1233,'Ref. Cuotas'!K:K,0)+COUNTIF('Ref. Cuotas'!$K$7:'Ref. Cuotas'!K1233,'Ref. Cuotas'!K1233)-1,"")</f>
        <v>2007</v>
      </c>
      <c r="AM1234" s="7">
        <f>IFERROR(RANK('Ref. Cuotas'!L1233,'Ref. Cuotas'!L:L,0)+COUNTIF('Ref. Cuotas'!$L$7:'Ref. Cuotas'!L1233,'Ref. Cuotas'!L1233)-1,"")</f>
        <v>2124</v>
      </c>
      <c r="AN1234" s="7">
        <f>IFERROR(RANK('Ref. Cuotas'!M1233,'Ref. Cuotas'!M:M,0)+COUNTIF('Ref. Cuotas'!$M$7:'Ref. Cuotas'!M1233,'Ref. Cuotas'!M1233)-1,"")</f>
        <v>478</v>
      </c>
      <c r="AO1234" s="7">
        <f>IFERROR(RANK('Ref. Cuotas'!H1233,'Ref. Cuotas'!H:H,1)+COUNTIF('Ref. Cuotas'!$H$7:'Ref. Cuotas'!H1233,'Ref. Cuotas'!H1233)-1,"")</f>
        <v>2589</v>
      </c>
      <c r="AP1234" s="7">
        <f>IFERROR(RANK('Ref. Cuotas'!J1233,'Ref. Cuotas'!J:J,1)+COUNTIF('Ref. Cuotas'!$J$7:'Ref. Cuotas'!J1233,'Ref. Cuotas'!J1233)-1,"")</f>
        <v>832</v>
      </c>
      <c r="AQ1234" s="7">
        <f>IFERROR(RANK('Ref. Cuotas'!K1233,'Ref. Cuotas'!K:K,1)+COUNTIF('Ref. Cuotas'!$K$7:'Ref. Cuotas'!K1233,'Ref. Cuotas'!K1233)-1,"")</f>
        <v>796</v>
      </c>
    </row>
    <row r="1235" spans="31:43" ht="17.25" customHeight="1" x14ac:dyDescent="0.3">
      <c r="AE1235" s="5" t="s">
        <v>1230</v>
      </c>
      <c r="AF1235" s="5" t="s">
        <v>4750</v>
      </c>
      <c r="AG1235" s="6" t="s">
        <v>4257</v>
      </c>
      <c r="AH1235" s="6" t="s">
        <v>4169</v>
      </c>
      <c r="AI1235" s="7">
        <f>IFERROR(RANK('Ref. Cuotas'!H1234,'Ref. Cuotas'!H:H,0)+COUNTIF('Ref. Cuotas'!$H$7:'Ref. Cuotas'!H1234,'Ref. Cuotas'!H1234)-1,"")</f>
        <v>233</v>
      </c>
      <c r="AJ1235" s="7">
        <f>IFERROR(RANK('Ref. Cuotas'!I1234,'Ref. Cuotas'!I:I,0)+COUNTIF('Ref. Cuotas'!$I$7:'Ref. Cuotas'!I1234,'Ref. Cuotas'!I1234)-1,"")</f>
        <v>1041</v>
      </c>
      <c r="AK1235" s="7">
        <f>IFERROR(RANK('Ref. Cuotas'!J1234,'Ref. Cuotas'!J:J,0)+COUNTIF('Ref. Cuotas'!$J$7:'Ref. Cuotas'!J1234,'Ref. Cuotas'!J1234)-1,"")</f>
        <v>1658</v>
      </c>
      <c r="AL1235" s="7">
        <f>IFERROR(RANK('Ref. Cuotas'!K1234,'Ref. Cuotas'!K:K,0)+COUNTIF('Ref. Cuotas'!$K$7:'Ref. Cuotas'!K1234,'Ref. Cuotas'!K1234)-1,"")</f>
        <v>1736</v>
      </c>
      <c r="AM1235" s="7">
        <f>IFERROR(RANK('Ref. Cuotas'!L1234,'Ref. Cuotas'!L:L,0)+COUNTIF('Ref. Cuotas'!$L$7:'Ref. Cuotas'!L1234,'Ref. Cuotas'!L1234)-1,"")</f>
        <v>1166</v>
      </c>
      <c r="AN1235" s="7">
        <f>IFERROR(RANK('Ref. Cuotas'!M1234,'Ref. Cuotas'!M:M,0)+COUNTIF('Ref. Cuotas'!$M$7:'Ref. Cuotas'!M1234,'Ref. Cuotas'!M1234)-1,"")</f>
        <v>1793</v>
      </c>
      <c r="AO1235" s="7">
        <f>IFERROR(RANK('Ref. Cuotas'!H1234,'Ref. Cuotas'!H:H,1)+COUNTIF('Ref. Cuotas'!$H$7:'Ref. Cuotas'!H1234,'Ref. Cuotas'!H1234)-1,"")</f>
        <v>2570</v>
      </c>
      <c r="AP1235" s="7">
        <f>IFERROR(RANK('Ref. Cuotas'!J1234,'Ref. Cuotas'!J:J,1)+COUNTIF('Ref. Cuotas'!$J$7:'Ref. Cuotas'!J1234,'Ref. Cuotas'!J1234)-1,"")</f>
        <v>833</v>
      </c>
      <c r="AQ1235" s="7">
        <f>IFERROR(RANK('Ref. Cuotas'!K1234,'Ref. Cuotas'!K:K,1)+COUNTIF('Ref. Cuotas'!$K$7:'Ref. Cuotas'!K1234,'Ref. Cuotas'!K1234)-1,"")</f>
        <v>1067</v>
      </c>
    </row>
    <row r="1236" spans="31:43" ht="17.25" customHeight="1" x14ac:dyDescent="0.3">
      <c r="AE1236" s="5" t="s">
        <v>1231</v>
      </c>
      <c r="AF1236" s="5" t="s">
        <v>4751</v>
      </c>
      <c r="AG1236" s="6" t="s">
        <v>4257</v>
      </c>
      <c r="AH1236" s="6" t="s">
        <v>4114</v>
      </c>
      <c r="AI1236" s="7">
        <f>IFERROR(RANK('Ref. Cuotas'!H1235,'Ref. Cuotas'!H:H,0)+COUNTIF('Ref. Cuotas'!$H$7:'Ref. Cuotas'!H1235,'Ref. Cuotas'!H1235)-1,"")</f>
        <v>234</v>
      </c>
      <c r="AJ1236" s="7">
        <f>IFERROR(RANK('Ref. Cuotas'!I1235,'Ref. Cuotas'!I:I,0)+COUNTIF('Ref. Cuotas'!$I$7:'Ref. Cuotas'!I1235,'Ref. Cuotas'!I1235)-1,"")</f>
        <v>1811</v>
      </c>
      <c r="AK1236" s="7">
        <f>IFERROR(RANK('Ref. Cuotas'!J1235,'Ref. Cuotas'!J:J,0)+COUNTIF('Ref. Cuotas'!$J$7:'Ref. Cuotas'!J1235,'Ref. Cuotas'!J1235)-1,"")</f>
        <v>1659</v>
      </c>
      <c r="AL1236" s="7">
        <f>IFERROR(RANK('Ref. Cuotas'!K1235,'Ref. Cuotas'!K:K,0)+COUNTIF('Ref. Cuotas'!$K$7:'Ref. Cuotas'!K1235,'Ref. Cuotas'!K1235)-1,"")</f>
        <v>2184</v>
      </c>
      <c r="AM1236" s="7">
        <f>IFERROR(RANK('Ref. Cuotas'!L1235,'Ref. Cuotas'!L:L,0)+COUNTIF('Ref. Cuotas'!$L$7:'Ref. Cuotas'!L1235,'Ref. Cuotas'!L1235)-1,"")</f>
        <v>2373</v>
      </c>
      <c r="AN1236" s="7">
        <f>IFERROR(RANK('Ref. Cuotas'!M1235,'Ref. Cuotas'!M:M,0)+COUNTIF('Ref. Cuotas'!$M$7:'Ref. Cuotas'!M1235,'Ref. Cuotas'!M1235)-1,"")</f>
        <v>479</v>
      </c>
      <c r="AO1236" s="7">
        <f>IFERROR(RANK('Ref. Cuotas'!H1235,'Ref. Cuotas'!H:H,1)+COUNTIF('Ref. Cuotas'!$H$7:'Ref. Cuotas'!H1235,'Ref. Cuotas'!H1235)-1,"")</f>
        <v>2569</v>
      </c>
      <c r="AP1236" s="7">
        <f>IFERROR(RANK('Ref. Cuotas'!J1235,'Ref. Cuotas'!J:J,1)+COUNTIF('Ref. Cuotas'!$J$7:'Ref. Cuotas'!J1235,'Ref. Cuotas'!J1235)-1,"")</f>
        <v>834</v>
      </c>
      <c r="AQ1236" s="7">
        <f>IFERROR(RANK('Ref. Cuotas'!K1235,'Ref. Cuotas'!K:K,1)+COUNTIF('Ref. Cuotas'!$K$7:'Ref. Cuotas'!K1235,'Ref. Cuotas'!K1235)-1,"")</f>
        <v>619</v>
      </c>
    </row>
    <row r="1237" spans="31:43" ht="17.25" customHeight="1" x14ac:dyDescent="0.3">
      <c r="AE1237" s="5" t="s">
        <v>1232</v>
      </c>
      <c r="AF1237" s="5" t="s">
        <v>4752</v>
      </c>
      <c r="AG1237" s="6" t="s">
        <v>4257</v>
      </c>
      <c r="AH1237" s="6" t="s">
        <v>4180</v>
      </c>
      <c r="AI1237" s="7">
        <f>IFERROR(RANK('Ref. Cuotas'!H1236,'Ref. Cuotas'!H:H,0)+COUNTIF('Ref. Cuotas'!$H$7:'Ref. Cuotas'!H1236,'Ref. Cuotas'!H1236)-1,"")</f>
        <v>199</v>
      </c>
      <c r="AJ1237" s="7">
        <f>IFERROR(RANK('Ref. Cuotas'!I1236,'Ref. Cuotas'!I:I,0)+COUNTIF('Ref. Cuotas'!$I$7:'Ref. Cuotas'!I1236,'Ref. Cuotas'!I1236)-1,"")</f>
        <v>1812</v>
      </c>
      <c r="AK1237" s="7">
        <f>IFERROR(RANK('Ref. Cuotas'!J1236,'Ref. Cuotas'!J:J,0)+COUNTIF('Ref. Cuotas'!$J$7:'Ref. Cuotas'!J1236,'Ref. Cuotas'!J1236)-1,"")</f>
        <v>1660</v>
      </c>
      <c r="AL1237" s="7">
        <f>IFERROR(RANK('Ref. Cuotas'!K1236,'Ref. Cuotas'!K:K,0)+COUNTIF('Ref. Cuotas'!$K$7:'Ref. Cuotas'!K1236,'Ref. Cuotas'!K1236)-1,"")</f>
        <v>465</v>
      </c>
      <c r="AM1237" s="7">
        <f>IFERROR(RANK('Ref. Cuotas'!L1236,'Ref. Cuotas'!L:L,0)+COUNTIF('Ref. Cuotas'!$L$7:'Ref. Cuotas'!L1236,'Ref. Cuotas'!L1236)-1,"")</f>
        <v>1816</v>
      </c>
      <c r="AN1237" s="7">
        <f>IFERROR(RANK('Ref. Cuotas'!M1236,'Ref. Cuotas'!M:M,0)+COUNTIF('Ref. Cuotas'!$M$7:'Ref. Cuotas'!M1236,'Ref. Cuotas'!M1236)-1,"")</f>
        <v>44</v>
      </c>
      <c r="AO1237" s="7">
        <f>IFERROR(RANK('Ref. Cuotas'!H1236,'Ref. Cuotas'!H:H,1)+COUNTIF('Ref. Cuotas'!$H$7:'Ref. Cuotas'!H1236,'Ref. Cuotas'!H1236)-1,"")</f>
        <v>2604</v>
      </c>
      <c r="AP1237" s="7">
        <f>IFERROR(RANK('Ref. Cuotas'!J1236,'Ref. Cuotas'!J:J,1)+COUNTIF('Ref. Cuotas'!$J$7:'Ref. Cuotas'!J1236,'Ref. Cuotas'!J1236)-1,"")</f>
        <v>835</v>
      </c>
      <c r="AQ1237" s="7">
        <f>IFERROR(RANK('Ref. Cuotas'!K1236,'Ref. Cuotas'!K:K,1)+COUNTIF('Ref. Cuotas'!$K$7:'Ref. Cuotas'!K1236,'Ref. Cuotas'!K1236)-1,"")</f>
        <v>2338</v>
      </c>
    </row>
    <row r="1238" spans="31:43" ht="17.25" customHeight="1" x14ac:dyDescent="0.3">
      <c r="AE1238" s="5" t="s">
        <v>1233</v>
      </c>
      <c r="AF1238" s="5" t="s">
        <v>4753</v>
      </c>
      <c r="AG1238" s="6" t="s">
        <v>4257</v>
      </c>
      <c r="AH1238" s="6" t="s">
        <v>4139</v>
      </c>
      <c r="AI1238" s="7">
        <f>IFERROR(RANK('Ref. Cuotas'!H1237,'Ref. Cuotas'!H:H,0)+COUNTIF('Ref. Cuotas'!$H$7:'Ref. Cuotas'!H1237,'Ref. Cuotas'!H1237)-1,"")</f>
        <v>222</v>
      </c>
      <c r="AJ1238" s="7">
        <f>IFERROR(RANK('Ref. Cuotas'!I1237,'Ref. Cuotas'!I:I,0)+COUNTIF('Ref. Cuotas'!$I$7:'Ref. Cuotas'!I1237,'Ref. Cuotas'!I1237)-1,"")</f>
        <v>1813</v>
      </c>
      <c r="AK1238" s="7">
        <f>IFERROR(RANK('Ref. Cuotas'!J1237,'Ref. Cuotas'!J:J,0)+COUNTIF('Ref. Cuotas'!$J$7:'Ref. Cuotas'!J1237,'Ref. Cuotas'!J1237)-1,"")</f>
        <v>1661</v>
      </c>
      <c r="AL1238" s="7">
        <f>IFERROR(RANK('Ref. Cuotas'!K1237,'Ref. Cuotas'!K:K,0)+COUNTIF('Ref. Cuotas'!$K$7:'Ref. Cuotas'!K1237,'Ref. Cuotas'!K1237)-1,"")</f>
        <v>2688</v>
      </c>
      <c r="AM1238" s="7">
        <f>IFERROR(RANK('Ref. Cuotas'!L1237,'Ref. Cuotas'!L:L,0)+COUNTIF('Ref. Cuotas'!$L$7:'Ref. Cuotas'!L1237,'Ref. Cuotas'!L1237)-1,"")</f>
        <v>2685</v>
      </c>
      <c r="AN1238" s="7">
        <f>IFERROR(RANK('Ref. Cuotas'!M1237,'Ref. Cuotas'!M:M,0)+COUNTIF('Ref. Cuotas'!$M$7:'Ref. Cuotas'!M1237,'Ref. Cuotas'!M1237)-1,"")</f>
        <v>1794</v>
      </c>
      <c r="AO1238" s="7">
        <f>IFERROR(RANK('Ref. Cuotas'!H1237,'Ref. Cuotas'!H:H,1)+COUNTIF('Ref. Cuotas'!$H$7:'Ref. Cuotas'!H1237,'Ref. Cuotas'!H1237)-1,"")</f>
        <v>2581</v>
      </c>
      <c r="AP1238" s="7">
        <f>IFERROR(RANK('Ref. Cuotas'!J1237,'Ref. Cuotas'!J:J,1)+COUNTIF('Ref. Cuotas'!$J$7:'Ref. Cuotas'!J1237,'Ref. Cuotas'!J1237)-1,"")</f>
        <v>836</v>
      </c>
      <c r="AQ1238" s="7">
        <f>IFERROR(RANK('Ref. Cuotas'!K1237,'Ref. Cuotas'!K:K,1)+COUNTIF('Ref. Cuotas'!$K$7:'Ref. Cuotas'!K1237,'Ref. Cuotas'!K1237)-1,"")</f>
        <v>106</v>
      </c>
    </row>
    <row r="1239" spans="31:43" ht="17.25" customHeight="1" x14ac:dyDescent="0.3">
      <c r="AE1239" s="5" t="s">
        <v>1234</v>
      </c>
      <c r="AF1239" s="5" t="s">
        <v>4754</v>
      </c>
      <c r="AG1239" s="6" t="s">
        <v>4258</v>
      </c>
      <c r="AH1239" s="6" t="s">
        <v>4153</v>
      </c>
      <c r="AI1239" s="7">
        <f>IFERROR(RANK('Ref. Cuotas'!H1238,'Ref. Cuotas'!H:H,0)+COUNTIF('Ref. Cuotas'!$H$7:'Ref. Cuotas'!H1238,'Ref. Cuotas'!H1238)-1,"")</f>
        <v>2195</v>
      </c>
      <c r="AJ1239" s="7">
        <f>IFERROR(RANK('Ref. Cuotas'!I1238,'Ref. Cuotas'!I:I,0)+COUNTIF('Ref. Cuotas'!$I$7:'Ref. Cuotas'!I1238,'Ref. Cuotas'!I1238)-1,"")</f>
        <v>1814</v>
      </c>
      <c r="AK1239" s="7">
        <f>IFERROR(RANK('Ref. Cuotas'!J1238,'Ref. Cuotas'!J:J,0)+COUNTIF('Ref. Cuotas'!$J$7:'Ref. Cuotas'!J1238,'Ref. Cuotas'!J1238)-1,"")</f>
        <v>1662</v>
      </c>
      <c r="AL1239" s="7">
        <f>IFERROR(RANK('Ref. Cuotas'!K1238,'Ref. Cuotas'!K:K,0)+COUNTIF('Ref. Cuotas'!$K$7:'Ref. Cuotas'!K1238,'Ref. Cuotas'!K1238)-1,"")</f>
        <v>1753</v>
      </c>
      <c r="AM1239" s="7">
        <f>IFERROR(RANK('Ref. Cuotas'!L1238,'Ref. Cuotas'!L:L,0)+COUNTIF('Ref. Cuotas'!$L$7:'Ref. Cuotas'!L1238,'Ref. Cuotas'!L1238)-1,"")</f>
        <v>1110</v>
      </c>
      <c r="AN1239" s="7">
        <f>IFERROR(RANK('Ref. Cuotas'!M1238,'Ref. Cuotas'!M:M,0)+COUNTIF('Ref. Cuotas'!$M$7:'Ref. Cuotas'!M1238,'Ref. Cuotas'!M1238)-1,"")</f>
        <v>1795</v>
      </c>
      <c r="AO1239" s="7">
        <f>IFERROR(RANK('Ref. Cuotas'!H1238,'Ref. Cuotas'!H:H,1)+COUNTIF('Ref. Cuotas'!$H$7:'Ref. Cuotas'!H1238,'Ref. Cuotas'!H1238)-1,"")</f>
        <v>608</v>
      </c>
      <c r="AP1239" s="7">
        <f>IFERROR(RANK('Ref. Cuotas'!J1238,'Ref. Cuotas'!J:J,1)+COUNTIF('Ref. Cuotas'!$J$7:'Ref. Cuotas'!J1238,'Ref. Cuotas'!J1238)-1,"")</f>
        <v>837</v>
      </c>
      <c r="AQ1239" s="7">
        <f>IFERROR(RANK('Ref. Cuotas'!K1238,'Ref. Cuotas'!K:K,1)+COUNTIF('Ref. Cuotas'!$K$7:'Ref. Cuotas'!K1238,'Ref. Cuotas'!K1238)-1,"")</f>
        <v>1050</v>
      </c>
    </row>
    <row r="1240" spans="31:43" ht="17.25" customHeight="1" x14ac:dyDescent="0.3">
      <c r="AE1240" s="5" t="s">
        <v>1235</v>
      </c>
      <c r="AF1240" s="5" t="s">
        <v>4755</v>
      </c>
      <c r="AG1240" s="6" t="s">
        <v>4259</v>
      </c>
      <c r="AH1240" s="6" t="s">
        <v>4093</v>
      </c>
      <c r="AI1240" s="7">
        <f>IFERROR(RANK('Ref. Cuotas'!H1239,'Ref. Cuotas'!H:H,0)+COUNTIF('Ref. Cuotas'!$H$7:'Ref. Cuotas'!H1239,'Ref. Cuotas'!H1239)-1,"")</f>
        <v>374</v>
      </c>
      <c r="AJ1240" s="7">
        <f>IFERROR(RANK('Ref. Cuotas'!I1239,'Ref. Cuotas'!I:I,0)+COUNTIF('Ref. Cuotas'!$I$7:'Ref. Cuotas'!I1239,'Ref. Cuotas'!I1239)-1,"")</f>
        <v>1815</v>
      </c>
      <c r="AK1240" s="7">
        <f>IFERROR(RANK('Ref. Cuotas'!J1239,'Ref. Cuotas'!J:J,0)+COUNTIF('Ref. Cuotas'!$J$7:'Ref. Cuotas'!J1239,'Ref. Cuotas'!J1239)-1,"")</f>
        <v>772</v>
      </c>
      <c r="AL1240" s="7">
        <f>IFERROR(RANK('Ref. Cuotas'!K1239,'Ref. Cuotas'!K:K,0)+COUNTIF('Ref. Cuotas'!$K$7:'Ref. Cuotas'!K1239,'Ref. Cuotas'!K1239)-1,"")</f>
        <v>1433</v>
      </c>
      <c r="AM1240" s="7">
        <f>IFERROR(RANK('Ref. Cuotas'!L1239,'Ref. Cuotas'!L:L,0)+COUNTIF('Ref. Cuotas'!$L$7:'Ref. Cuotas'!L1239,'Ref. Cuotas'!L1239)-1,"")</f>
        <v>721</v>
      </c>
      <c r="AN1240" s="7">
        <f>IFERROR(RANK('Ref. Cuotas'!M1239,'Ref. Cuotas'!M:M,0)+COUNTIF('Ref. Cuotas'!$M$7:'Ref. Cuotas'!M1239,'Ref. Cuotas'!M1239)-1,"")</f>
        <v>1796</v>
      </c>
      <c r="AO1240" s="7">
        <f>IFERROR(RANK('Ref. Cuotas'!H1239,'Ref. Cuotas'!H:H,1)+COUNTIF('Ref. Cuotas'!$H$7:'Ref. Cuotas'!H1239,'Ref. Cuotas'!H1239)-1,"")</f>
        <v>2429</v>
      </c>
      <c r="AP1240" s="7">
        <f>IFERROR(RANK('Ref. Cuotas'!J1239,'Ref. Cuotas'!J:J,1)+COUNTIF('Ref. Cuotas'!$J$7:'Ref. Cuotas'!J1239,'Ref. Cuotas'!J1239)-1,"")</f>
        <v>2031</v>
      </c>
      <c r="AQ1240" s="7">
        <f>IFERROR(RANK('Ref. Cuotas'!K1239,'Ref. Cuotas'!K:K,1)+COUNTIF('Ref. Cuotas'!$K$7:'Ref. Cuotas'!K1239,'Ref. Cuotas'!K1239)-1,"")</f>
        <v>1370</v>
      </c>
    </row>
    <row r="1241" spans="31:43" ht="17.25" customHeight="1" x14ac:dyDescent="0.3">
      <c r="AE1241" s="5" t="s">
        <v>1236</v>
      </c>
      <c r="AF1241" s="5" t="s">
        <v>4756</v>
      </c>
      <c r="AG1241" s="6" t="s">
        <v>4259</v>
      </c>
      <c r="AH1241" s="6" t="s">
        <v>4121</v>
      </c>
      <c r="AI1241" s="7">
        <f>IFERROR(RANK('Ref. Cuotas'!H1240,'Ref. Cuotas'!H:H,0)+COUNTIF('Ref. Cuotas'!$H$7:'Ref. Cuotas'!H1240,'Ref. Cuotas'!H1240)-1,"")</f>
        <v>1590</v>
      </c>
      <c r="AJ1241" s="7">
        <f>IFERROR(RANK('Ref. Cuotas'!I1240,'Ref. Cuotas'!I:I,0)+COUNTIF('Ref. Cuotas'!$I$7:'Ref. Cuotas'!I1240,'Ref. Cuotas'!I1240)-1,"")</f>
        <v>81</v>
      </c>
      <c r="AK1241" s="7">
        <f>IFERROR(RANK('Ref. Cuotas'!J1240,'Ref. Cuotas'!J:J,0)+COUNTIF('Ref. Cuotas'!$J$7:'Ref. Cuotas'!J1240,'Ref. Cuotas'!J1240)-1,"")</f>
        <v>1663</v>
      </c>
      <c r="AL1241" s="7">
        <f>IFERROR(RANK('Ref. Cuotas'!K1240,'Ref. Cuotas'!K:K,0)+COUNTIF('Ref. Cuotas'!$K$7:'Ref. Cuotas'!K1240,'Ref. Cuotas'!K1240)-1,"")</f>
        <v>137</v>
      </c>
      <c r="AM1241" s="7">
        <f>IFERROR(RANK('Ref. Cuotas'!L1240,'Ref. Cuotas'!L:L,0)+COUNTIF('Ref. Cuotas'!$L$7:'Ref. Cuotas'!L1240,'Ref. Cuotas'!L1240)-1,"")</f>
        <v>2374</v>
      </c>
      <c r="AN1241" s="7">
        <f>IFERROR(RANK('Ref. Cuotas'!M1240,'Ref. Cuotas'!M:M,0)+COUNTIF('Ref. Cuotas'!$M$7:'Ref. Cuotas'!M1240,'Ref. Cuotas'!M1240)-1,"")</f>
        <v>480</v>
      </c>
      <c r="AO1241" s="7">
        <f>IFERROR(RANK('Ref. Cuotas'!H1240,'Ref. Cuotas'!H:H,1)+COUNTIF('Ref. Cuotas'!$H$7:'Ref. Cuotas'!H1240,'Ref. Cuotas'!H1240)-1,"")</f>
        <v>1213</v>
      </c>
      <c r="AP1241" s="7">
        <f>IFERROR(RANK('Ref. Cuotas'!J1240,'Ref. Cuotas'!J:J,1)+COUNTIF('Ref. Cuotas'!$J$7:'Ref. Cuotas'!J1240,'Ref. Cuotas'!J1240)-1,"")</f>
        <v>838</v>
      </c>
      <c r="AQ1241" s="7">
        <f>IFERROR(RANK('Ref. Cuotas'!K1240,'Ref. Cuotas'!K:K,1)+COUNTIF('Ref. Cuotas'!$K$7:'Ref. Cuotas'!K1240,'Ref. Cuotas'!K1240)-1,"")</f>
        <v>2666</v>
      </c>
    </row>
    <row r="1242" spans="31:43" ht="17.25" customHeight="1" x14ac:dyDescent="0.3">
      <c r="AE1242" s="5" t="s">
        <v>1237</v>
      </c>
      <c r="AF1242" s="5" t="s">
        <v>4757</v>
      </c>
      <c r="AG1242" s="6" t="s">
        <v>4259</v>
      </c>
      <c r="AH1242" s="6" t="s">
        <v>4138</v>
      </c>
      <c r="AI1242" s="7">
        <f>IFERROR(RANK('Ref. Cuotas'!H1241,'Ref. Cuotas'!H:H,0)+COUNTIF('Ref. Cuotas'!$H$7:'Ref. Cuotas'!H1241,'Ref. Cuotas'!H1241)-1,"")</f>
        <v>461</v>
      </c>
      <c r="AJ1242" s="7">
        <f>IFERROR(RANK('Ref. Cuotas'!I1241,'Ref. Cuotas'!I:I,0)+COUNTIF('Ref. Cuotas'!$I$7:'Ref. Cuotas'!I1241,'Ref. Cuotas'!I1241)-1,"")</f>
        <v>1816</v>
      </c>
      <c r="AK1242" s="7">
        <f>IFERROR(RANK('Ref. Cuotas'!J1241,'Ref. Cuotas'!J:J,0)+COUNTIF('Ref. Cuotas'!$J$7:'Ref. Cuotas'!J1241,'Ref. Cuotas'!J1241)-1,"")</f>
        <v>1664</v>
      </c>
      <c r="AL1242" s="7">
        <f>IFERROR(RANK('Ref. Cuotas'!K1241,'Ref. Cuotas'!K:K,0)+COUNTIF('Ref. Cuotas'!$K$7:'Ref. Cuotas'!K1241,'Ref. Cuotas'!K1241)-1,"")</f>
        <v>2086</v>
      </c>
      <c r="AM1242" s="7">
        <f>IFERROR(RANK('Ref. Cuotas'!L1241,'Ref. Cuotas'!L:L,0)+COUNTIF('Ref. Cuotas'!$L$7:'Ref. Cuotas'!L1241,'Ref. Cuotas'!L1241)-1,"")</f>
        <v>2125</v>
      </c>
      <c r="AN1242" s="7">
        <f>IFERROR(RANK('Ref. Cuotas'!M1241,'Ref. Cuotas'!M:M,0)+COUNTIF('Ref. Cuotas'!$M$7:'Ref. Cuotas'!M1241,'Ref. Cuotas'!M1241)-1,"")</f>
        <v>1797</v>
      </c>
      <c r="AO1242" s="7">
        <f>IFERROR(RANK('Ref. Cuotas'!H1241,'Ref. Cuotas'!H:H,1)+COUNTIF('Ref. Cuotas'!$H$7:'Ref. Cuotas'!H1241,'Ref. Cuotas'!H1241)-1,"")</f>
        <v>2342</v>
      </c>
      <c r="AP1242" s="7">
        <f>IFERROR(RANK('Ref. Cuotas'!J1241,'Ref. Cuotas'!J:J,1)+COUNTIF('Ref. Cuotas'!$J$7:'Ref. Cuotas'!J1241,'Ref. Cuotas'!J1241)-1,"")</f>
        <v>839</v>
      </c>
      <c r="AQ1242" s="7">
        <f>IFERROR(RANK('Ref. Cuotas'!K1241,'Ref. Cuotas'!K:K,1)+COUNTIF('Ref. Cuotas'!$K$7:'Ref. Cuotas'!K1241,'Ref. Cuotas'!K1241)-1,"")</f>
        <v>717</v>
      </c>
    </row>
    <row r="1243" spans="31:43" ht="17.25" customHeight="1" x14ac:dyDescent="0.3">
      <c r="AE1243" s="5" t="s">
        <v>1238</v>
      </c>
      <c r="AF1243" s="5" t="s">
        <v>4758</v>
      </c>
      <c r="AG1243" s="6" t="s">
        <v>4259</v>
      </c>
      <c r="AH1243" s="6" t="s">
        <v>4122</v>
      </c>
      <c r="AI1243" s="7">
        <f>IFERROR(RANK('Ref. Cuotas'!H1242,'Ref. Cuotas'!H:H,0)+COUNTIF('Ref. Cuotas'!$H$7:'Ref. Cuotas'!H1242,'Ref. Cuotas'!H1242)-1,"")</f>
        <v>2497</v>
      </c>
      <c r="AJ1243" s="7">
        <f>IFERROR(RANK('Ref. Cuotas'!I1242,'Ref. Cuotas'!I:I,0)+COUNTIF('Ref. Cuotas'!$I$7:'Ref. Cuotas'!I1242,'Ref. Cuotas'!I1242)-1,"")</f>
        <v>228</v>
      </c>
      <c r="AK1243" s="7">
        <f>IFERROR(RANK('Ref. Cuotas'!J1242,'Ref. Cuotas'!J:J,0)+COUNTIF('Ref. Cuotas'!$J$7:'Ref. Cuotas'!J1242,'Ref. Cuotas'!J1242)-1,"")</f>
        <v>229</v>
      </c>
      <c r="AL1243" s="7">
        <f>IFERROR(RANK('Ref. Cuotas'!K1242,'Ref. Cuotas'!K:K,0)+COUNTIF('Ref. Cuotas'!$K$7:'Ref. Cuotas'!K1242,'Ref. Cuotas'!K1242)-1,"")</f>
        <v>768</v>
      </c>
      <c r="AM1243" s="7">
        <f>IFERROR(RANK('Ref. Cuotas'!L1242,'Ref. Cuotas'!L:L,0)+COUNTIF('Ref. Cuotas'!$L$7:'Ref. Cuotas'!L1242,'Ref. Cuotas'!L1242)-1,"")</f>
        <v>302</v>
      </c>
      <c r="AN1243" s="7">
        <f>IFERROR(RANK('Ref. Cuotas'!M1242,'Ref. Cuotas'!M:M,0)+COUNTIF('Ref. Cuotas'!$M$7:'Ref. Cuotas'!M1242,'Ref. Cuotas'!M1242)-1,"")</f>
        <v>1798</v>
      </c>
      <c r="AO1243" s="7">
        <f>IFERROR(RANK('Ref. Cuotas'!H1242,'Ref. Cuotas'!H:H,1)+COUNTIF('Ref. Cuotas'!$H$7:'Ref. Cuotas'!H1242,'Ref. Cuotas'!H1242)-1,"")</f>
        <v>306</v>
      </c>
      <c r="AP1243" s="7">
        <f>IFERROR(RANK('Ref. Cuotas'!J1242,'Ref. Cuotas'!J:J,1)+COUNTIF('Ref. Cuotas'!$J$7:'Ref. Cuotas'!J1242,'Ref. Cuotas'!J1242)-1,"")</f>
        <v>2574</v>
      </c>
      <c r="AQ1243" s="7">
        <f>IFERROR(RANK('Ref. Cuotas'!K1242,'Ref. Cuotas'!K:K,1)+COUNTIF('Ref. Cuotas'!$K$7:'Ref. Cuotas'!K1242,'Ref. Cuotas'!K1242)-1,"")</f>
        <v>2035</v>
      </c>
    </row>
    <row r="1244" spans="31:43" ht="17.25" customHeight="1" x14ac:dyDescent="0.3">
      <c r="AE1244" s="5" t="s">
        <v>1239</v>
      </c>
      <c r="AF1244" s="5" t="s">
        <v>4759</v>
      </c>
      <c r="AG1244" s="6" t="s">
        <v>4259</v>
      </c>
      <c r="AH1244" s="6" t="s">
        <v>4123</v>
      </c>
      <c r="AI1244" s="7">
        <f>IFERROR(RANK('Ref. Cuotas'!H1243,'Ref. Cuotas'!H:H,0)+COUNTIF('Ref. Cuotas'!$H$7:'Ref. Cuotas'!H1243,'Ref. Cuotas'!H1243)-1,"")</f>
        <v>362</v>
      </c>
      <c r="AJ1244" s="7">
        <f>IFERROR(RANK('Ref. Cuotas'!I1243,'Ref. Cuotas'!I:I,0)+COUNTIF('Ref. Cuotas'!$I$7:'Ref. Cuotas'!I1243,'Ref. Cuotas'!I1243)-1,"")</f>
        <v>1018</v>
      </c>
      <c r="AK1244" s="7">
        <f>IFERROR(RANK('Ref. Cuotas'!J1243,'Ref. Cuotas'!J:J,0)+COUNTIF('Ref. Cuotas'!$J$7:'Ref. Cuotas'!J1243,'Ref. Cuotas'!J1243)-1,"")</f>
        <v>675</v>
      </c>
      <c r="AL1244" s="7">
        <f>IFERROR(RANK('Ref. Cuotas'!K1243,'Ref. Cuotas'!K:K,0)+COUNTIF('Ref. Cuotas'!$K$7:'Ref. Cuotas'!K1243,'Ref. Cuotas'!K1243)-1,"")</f>
        <v>1356</v>
      </c>
      <c r="AM1244" s="7">
        <f>IFERROR(RANK('Ref. Cuotas'!L1243,'Ref. Cuotas'!L:L,0)+COUNTIF('Ref. Cuotas'!$L$7:'Ref. Cuotas'!L1243,'Ref. Cuotas'!L1243)-1,"")</f>
        <v>603</v>
      </c>
      <c r="AN1244" s="7">
        <f>IFERROR(RANK('Ref. Cuotas'!M1243,'Ref. Cuotas'!M:M,0)+COUNTIF('Ref. Cuotas'!$M$7:'Ref. Cuotas'!M1243,'Ref. Cuotas'!M1243)-1,"")</f>
        <v>1799</v>
      </c>
      <c r="AO1244" s="7">
        <f>IFERROR(RANK('Ref. Cuotas'!H1243,'Ref. Cuotas'!H:H,1)+COUNTIF('Ref. Cuotas'!$H$7:'Ref. Cuotas'!H1243,'Ref. Cuotas'!H1243)-1,"")</f>
        <v>2441</v>
      </c>
      <c r="AP1244" s="7">
        <f>IFERROR(RANK('Ref. Cuotas'!J1243,'Ref. Cuotas'!J:J,1)+COUNTIF('Ref. Cuotas'!$J$7:'Ref. Cuotas'!J1243,'Ref. Cuotas'!J1243)-1,"")</f>
        <v>2128</v>
      </c>
      <c r="AQ1244" s="7">
        <f>IFERROR(RANK('Ref. Cuotas'!K1243,'Ref. Cuotas'!K:K,1)+COUNTIF('Ref. Cuotas'!$K$7:'Ref. Cuotas'!K1243,'Ref. Cuotas'!K1243)-1,"")</f>
        <v>1447</v>
      </c>
    </row>
    <row r="1245" spans="31:43" ht="17.25" customHeight="1" x14ac:dyDescent="0.3">
      <c r="AE1245" s="5" t="s">
        <v>1240</v>
      </c>
      <c r="AF1245" s="5" t="s">
        <v>4760</v>
      </c>
      <c r="AG1245" s="6" t="s">
        <v>4260</v>
      </c>
      <c r="AH1245" s="6" t="s">
        <v>4088</v>
      </c>
      <c r="AI1245" s="7">
        <f>IFERROR(RANK('Ref. Cuotas'!H1244,'Ref. Cuotas'!H:H,0)+COUNTIF('Ref. Cuotas'!$H$7:'Ref. Cuotas'!H1244,'Ref. Cuotas'!H1244)-1,"")</f>
        <v>1106</v>
      </c>
      <c r="AJ1245" s="7">
        <f>IFERROR(RANK('Ref. Cuotas'!I1244,'Ref. Cuotas'!I:I,0)+COUNTIF('Ref. Cuotas'!$I$7:'Ref. Cuotas'!I1244,'Ref. Cuotas'!I1244)-1,"")</f>
        <v>801</v>
      </c>
      <c r="AK1245" s="7">
        <f>IFERROR(RANK('Ref. Cuotas'!J1244,'Ref. Cuotas'!J:J,0)+COUNTIF('Ref. Cuotas'!$J$7:'Ref. Cuotas'!J1244,'Ref. Cuotas'!J1244)-1,"")</f>
        <v>1665</v>
      </c>
      <c r="AL1245" s="7">
        <f>IFERROR(RANK('Ref. Cuotas'!K1244,'Ref. Cuotas'!K:K,0)+COUNTIF('Ref. Cuotas'!$K$7:'Ref. Cuotas'!K1244,'Ref. Cuotas'!K1244)-1,"")</f>
        <v>1141</v>
      </c>
      <c r="AM1245" s="7">
        <f>IFERROR(RANK('Ref. Cuotas'!L1244,'Ref. Cuotas'!L:L,0)+COUNTIF('Ref. Cuotas'!$L$7:'Ref. Cuotas'!L1244,'Ref. Cuotas'!L1244)-1,"")</f>
        <v>772</v>
      </c>
      <c r="AN1245" s="7">
        <f>IFERROR(RANK('Ref. Cuotas'!M1244,'Ref. Cuotas'!M:M,0)+COUNTIF('Ref. Cuotas'!$M$7:'Ref. Cuotas'!M1244,'Ref. Cuotas'!M1244)-1,"")</f>
        <v>1800</v>
      </c>
      <c r="AO1245" s="7">
        <f>IFERROR(RANK('Ref. Cuotas'!H1244,'Ref. Cuotas'!H:H,1)+COUNTIF('Ref. Cuotas'!$H$7:'Ref. Cuotas'!H1244,'Ref. Cuotas'!H1244)-1,"")</f>
        <v>1697</v>
      </c>
      <c r="AP1245" s="7">
        <f>IFERROR(RANK('Ref. Cuotas'!J1244,'Ref. Cuotas'!J:J,1)+COUNTIF('Ref. Cuotas'!$J$7:'Ref. Cuotas'!J1244,'Ref. Cuotas'!J1244)-1,"")</f>
        <v>840</v>
      </c>
      <c r="AQ1245" s="7">
        <f>IFERROR(RANK('Ref. Cuotas'!K1244,'Ref. Cuotas'!K:K,1)+COUNTIF('Ref. Cuotas'!$K$7:'Ref. Cuotas'!K1244,'Ref. Cuotas'!K1244)-1,"")</f>
        <v>1662</v>
      </c>
    </row>
    <row r="1246" spans="31:43" ht="17.25" customHeight="1" x14ac:dyDescent="0.3">
      <c r="AE1246" s="5" t="s">
        <v>1241</v>
      </c>
      <c r="AF1246" s="5" t="s">
        <v>4761</v>
      </c>
      <c r="AG1246" s="6" t="s">
        <v>4260</v>
      </c>
      <c r="AH1246" s="6" t="s">
        <v>4146</v>
      </c>
      <c r="AI1246" s="7">
        <f>IFERROR(RANK('Ref. Cuotas'!H1245,'Ref. Cuotas'!H:H,0)+COUNTIF('Ref. Cuotas'!$H$7:'Ref. Cuotas'!H1245,'Ref. Cuotas'!H1245)-1,"")</f>
        <v>1302</v>
      </c>
      <c r="AJ1246" s="7">
        <f>IFERROR(RANK('Ref. Cuotas'!I1245,'Ref. Cuotas'!I:I,0)+COUNTIF('Ref. Cuotas'!$I$7:'Ref. Cuotas'!I1245,'Ref. Cuotas'!I1245)-1,"")</f>
        <v>421</v>
      </c>
      <c r="AK1246" s="7">
        <f>IFERROR(RANK('Ref. Cuotas'!J1245,'Ref. Cuotas'!J:J,0)+COUNTIF('Ref. Cuotas'!$J$7:'Ref. Cuotas'!J1245,'Ref. Cuotas'!J1245)-1,"")</f>
        <v>1666</v>
      </c>
      <c r="AL1246" s="7">
        <f>IFERROR(RANK('Ref. Cuotas'!K1245,'Ref. Cuotas'!K:K,0)+COUNTIF('Ref. Cuotas'!$K$7:'Ref. Cuotas'!K1245,'Ref. Cuotas'!K1245)-1,"")</f>
        <v>268</v>
      </c>
      <c r="AM1246" s="7">
        <f>IFERROR(RANK('Ref. Cuotas'!L1245,'Ref. Cuotas'!L:L,0)+COUNTIF('Ref. Cuotas'!$L$7:'Ref. Cuotas'!L1245,'Ref. Cuotas'!L1245)-1,"")</f>
        <v>304</v>
      </c>
      <c r="AN1246" s="7">
        <f>IFERROR(RANK('Ref. Cuotas'!M1245,'Ref. Cuotas'!M:M,0)+COUNTIF('Ref. Cuotas'!$M$7:'Ref. Cuotas'!M1245,'Ref. Cuotas'!M1245)-1,"")</f>
        <v>1801</v>
      </c>
      <c r="AO1246" s="7">
        <f>IFERROR(RANK('Ref. Cuotas'!H1245,'Ref. Cuotas'!H:H,1)+COUNTIF('Ref. Cuotas'!$H$7:'Ref. Cuotas'!H1245,'Ref. Cuotas'!H1245)-1,"")</f>
        <v>1501</v>
      </c>
      <c r="AP1246" s="7">
        <f>IFERROR(RANK('Ref. Cuotas'!J1245,'Ref. Cuotas'!J:J,1)+COUNTIF('Ref. Cuotas'!$J$7:'Ref. Cuotas'!J1245,'Ref. Cuotas'!J1245)-1,"")</f>
        <v>841</v>
      </c>
      <c r="AQ1246" s="7">
        <f>IFERROR(RANK('Ref. Cuotas'!K1245,'Ref. Cuotas'!K:K,1)+COUNTIF('Ref. Cuotas'!$K$7:'Ref. Cuotas'!K1245,'Ref. Cuotas'!K1245)-1,"")</f>
        <v>2535</v>
      </c>
    </row>
    <row r="1247" spans="31:43" ht="17.25" customHeight="1" x14ac:dyDescent="0.3">
      <c r="AE1247" s="5" t="s">
        <v>1242</v>
      </c>
      <c r="AF1247" s="5" t="s">
        <v>4762</v>
      </c>
      <c r="AG1247" s="6" t="s">
        <v>4260</v>
      </c>
      <c r="AH1247" s="6" t="s">
        <v>4094</v>
      </c>
      <c r="AI1247" s="7">
        <f>IFERROR(RANK('Ref. Cuotas'!H1246,'Ref. Cuotas'!H:H,0)+COUNTIF('Ref. Cuotas'!$H$7:'Ref. Cuotas'!H1246,'Ref. Cuotas'!H1246)-1,"")</f>
        <v>1408</v>
      </c>
      <c r="AJ1247" s="7">
        <f>IFERROR(RANK('Ref. Cuotas'!I1246,'Ref. Cuotas'!I:I,0)+COUNTIF('Ref. Cuotas'!$I$7:'Ref. Cuotas'!I1246,'Ref. Cuotas'!I1246)-1,"")</f>
        <v>375</v>
      </c>
      <c r="AK1247" s="7">
        <f>IFERROR(RANK('Ref. Cuotas'!J1246,'Ref. Cuotas'!J:J,0)+COUNTIF('Ref. Cuotas'!$J$7:'Ref. Cuotas'!J1246,'Ref. Cuotas'!J1246)-1,"")</f>
        <v>527</v>
      </c>
      <c r="AL1247" s="7">
        <f>IFERROR(RANK('Ref. Cuotas'!K1246,'Ref. Cuotas'!K:K,0)+COUNTIF('Ref. Cuotas'!$K$7:'Ref. Cuotas'!K1246,'Ref. Cuotas'!K1246)-1,"")</f>
        <v>888</v>
      </c>
      <c r="AM1247" s="7">
        <f>IFERROR(RANK('Ref. Cuotas'!L1246,'Ref. Cuotas'!L:L,0)+COUNTIF('Ref. Cuotas'!$L$7:'Ref. Cuotas'!L1246,'Ref. Cuotas'!L1246)-1,"")</f>
        <v>2375</v>
      </c>
      <c r="AN1247" s="7">
        <f>IFERROR(RANK('Ref. Cuotas'!M1246,'Ref. Cuotas'!M:M,0)+COUNTIF('Ref. Cuotas'!$M$7:'Ref. Cuotas'!M1246,'Ref. Cuotas'!M1246)-1,"")</f>
        <v>481</v>
      </c>
      <c r="AO1247" s="7">
        <f>IFERROR(RANK('Ref. Cuotas'!H1246,'Ref. Cuotas'!H:H,1)+COUNTIF('Ref. Cuotas'!$H$7:'Ref. Cuotas'!H1246,'Ref. Cuotas'!H1246)-1,"")</f>
        <v>1395</v>
      </c>
      <c r="AP1247" s="7">
        <f>IFERROR(RANK('Ref. Cuotas'!J1246,'Ref. Cuotas'!J:J,1)+COUNTIF('Ref. Cuotas'!$J$7:'Ref. Cuotas'!J1246,'Ref. Cuotas'!J1246)-1,"")</f>
        <v>2276</v>
      </c>
      <c r="AQ1247" s="7">
        <f>IFERROR(RANK('Ref. Cuotas'!K1246,'Ref. Cuotas'!K:K,1)+COUNTIF('Ref. Cuotas'!$K$7:'Ref. Cuotas'!K1246,'Ref. Cuotas'!K1246)-1,"")</f>
        <v>1915</v>
      </c>
    </row>
    <row r="1248" spans="31:43" ht="17.25" customHeight="1" x14ac:dyDescent="0.3">
      <c r="AE1248" s="5" t="s">
        <v>1243</v>
      </c>
      <c r="AF1248" s="5" t="s">
        <v>4763</v>
      </c>
      <c r="AG1248" s="6" t="s">
        <v>4260</v>
      </c>
      <c r="AH1248" s="6" t="s">
        <v>4095</v>
      </c>
      <c r="AI1248" s="7">
        <f>IFERROR(RANK('Ref. Cuotas'!H1247,'Ref. Cuotas'!H:H,0)+COUNTIF('Ref. Cuotas'!$H$7:'Ref. Cuotas'!H1247,'Ref. Cuotas'!H1247)-1,"")</f>
        <v>2316</v>
      </c>
      <c r="AJ1248" s="7">
        <f>IFERROR(RANK('Ref. Cuotas'!I1247,'Ref. Cuotas'!I:I,0)+COUNTIF('Ref. Cuotas'!$I$7:'Ref. Cuotas'!I1247,'Ref. Cuotas'!I1247)-1,"")</f>
        <v>1817</v>
      </c>
      <c r="AK1248" s="7">
        <f>IFERROR(RANK('Ref. Cuotas'!J1247,'Ref. Cuotas'!J:J,0)+COUNTIF('Ref. Cuotas'!$J$7:'Ref. Cuotas'!J1247,'Ref. Cuotas'!J1247)-1,"")</f>
        <v>1667</v>
      </c>
      <c r="AL1248" s="7">
        <f>IFERROR(RANK('Ref. Cuotas'!K1247,'Ref. Cuotas'!K:K,0)+COUNTIF('Ref. Cuotas'!$K$7:'Ref. Cuotas'!K1247,'Ref. Cuotas'!K1247)-1,"")</f>
        <v>2689</v>
      </c>
      <c r="AM1248" s="7">
        <f>IFERROR(RANK('Ref. Cuotas'!L1247,'Ref. Cuotas'!L:L,0)+COUNTIF('Ref. Cuotas'!$L$7:'Ref. Cuotas'!L1247,'Ref. Cuotas'!L1247)-1,"")</f>
        <v>2686</v>
      </c>
      <c r="AN1248" s="7">
        <f>IFERROR(RANK('Ref. Cuotas'!M1247,'Ref. Cuotas'!M:M,0)+COUNTIF('Ref. Cuotas'!$M$7:'Ref. Cuotas'!M1247,'Ref. Cuotas'!M1247)-1,"")</f>
        <v>1802</v>
      </c>
      <c r="AO1248" s="7">
        <f>IFERROR(RANK('Ref. Cuotas'!H1247,'Ref. Cuotas'!H:H,1)+COUNTIF('Ref. Cuotas'!$H$7:'Ref. Cuotas'!H1247,'Ref. Cuotas'!H1247)-1,"")</f>
        <v>500</v>
      </c>
      <c r="AP1248" s="7">
        <f>IFERROR(RANK('Ref. Cuotas'!J1247,'Ref. Cuotas'!J:J,1)+COUNTIF('Ref. Cuotas'!$J$7:'Ref. Cuotas'!J1247,'Ref. Cuotas'!J1247)-1,"")</f>
        <v>842</v>
      </c>
      <c r="AQ1248" s="7">
        <f>IFERROR(RANK('Ref. Cuotas'!K1247,'Ref. Cuotas'!K:K,1)+COUNTIF('Ref. Cuotas'!$K$7:'Ref. Cuotas'!K1247,'Ref. Cuotas'!K1247)-1,"")</f>
        <v>107</v>
      </c>
    </row>
    <row r="1249" spans="31:43" ht="17.25" customHeight="1" x14ac:dyDescent="0.3">
      <c r="AE1249" s="5" t="s">
        <v>1244</v>
      </c>
      <c r="AF1249" s="5" t="s">
        <v>4764</v>
      </c>
      <c r="AG1249" s="6" t="s">
        <v>4260</v>
      </c>
      <c r="AH1249" s="6" t="s">
        <v>4102</v>
      </c>
      <c r="AI1249" s="7">
        <f>IFERROR(RANK('Ref. Cuotas'!H1248,'Ref. Cuotas'!H:H,0)+COUNTIF('Ref. Cuotas'!$H$7:'Ref. Cuotas'!H1248,'Ref. Cuotas'!H1248)-1,"")</f>
        <v>1280</v>
      </c>
      <c r="AJ1249" s="7">
        <f>IFERROR(RANK('Ref. Cuotas'!I1248,'Ref. Cuotas'!I:I,0)+COUNTIF('Ref. Cuotas'!$I$7:'Ref. Cuotas'!I1248,'Ref. Cuotas'!I1248)-1,"")</f>
        <v>835</v>
      </c>
      <c r="AK1249" s="7">
        <f>IFERROR(RANK('Ref. Cuotas'!J1248,'Ref. Cuotas'!J:J,0)+COUNTIF('Ref. Cuotas'!$J$7:'Ref. Cuotas'!J1248,'Ref. Cuotas'!J1248)-1,"")</f>
        <v>1668</v>
      </c>
      <c r="AL1249" s="7">
        <f>IFERROR(RANK('Ref. Cuotas'!K1248,'Ref. Cuotas'!K:K,0)+COUNTIF('Ref. Cuotas'!$K$7:'Ref. Cuotas'!K1248,'Ref. Cuotas'!K1248)-1,"")</f>
        <v>1339</v>
      </c>
      <c r="AM1249" s="7">
        <f>IFERROR(RANK('Ref. Cuotas'!L1248,'Ref. Cuotas'!L:L,0)+COUNTIF('Ref. Cuotas'!$L$7:'Ref. Cuotas'!L1248,'Ref. Cuotas'!L1248)-1,"")</f>
        <v>2376</v>
      </c>
      <c r="AN1249" s="7">
        <f>IFERROR(RANK('Ref. Cuotas'!M1248,'Ref. Cuotas'!M:M,0)+COUNTIF('Ref. Cuotas'!$M$7:'Ref. Cuotas'!M1248,'Ref. Cuotas'!M1248)-1,"")</f>
        <v>482</v>
      </c>
      <c r="AO1249" s="7">
        <f>IFERROR(RANK('Ref. Cuotas'!H1248,'Ref. Cuotas'!H:H,1)+COUNTIF('Ref. Cuotas'!$H$7:'Ref. Cuotas'!H1248,'Ref. Cuotas'!H1248)-1,"")</f>
        <v>1523</v>
      </c>
      <c r="AP1249" s="7">
        <f>IFERROR(RANK('Ref. Cuotas'!J1248,'Ref. Cuotas'!J:J,1)+COUNTIF('Ref. Cuotas'!$J$7:'Ref. Cuotas'!J1248,'Ref. Cuotas'!J1248)-1,"")</f>
        <v>843</v>
      </c>
      <c r="AQ1249" s="7">
        <f>IFERROR(RANK('Ref. Cuotas'!K1248,'Ref. Cuotas'!K:K,1)+COUNTIF('Ref. Cuotas'!$K$7:'Ref. Cuotas'!K1248,'Ref. Cuotas'!K1248)-1,"")</f>
        <v>1464</v>
      </c>
    </row>
    <row r="1250" spans="31:43" ht="17.25" customHeight="1" x14ac:dyDescent="0.3">
      <c r="AE1250" s="5" t="s">
        <v>1245</v>
      </c>
      <c r="AF1250" s="5" t="s">
        <v>4765</v>
      </c>
      <c r="AG1250" s="6" t="s">
        <v>4260</v>
      </c>
      <c r="AH1250" s="6" t="s">
        <v>4161</v>
      </c>
      <c r="AI1250" s="7">
        <f>IFERROR(RANK('Ref. Cuotas'!H1249,'Ref. Cuotas'!H:H,0)+COUNTIF('Ref. Cuotas'!$H$7:'Ref. Cuotas'!H1249,'Ref. Cuotas'!H1249)-1,"")</f>
        <v>1200</v>
      </c>
      <c r="AJ1250" s="7">
        <f>IFERROR(RANK('Ref. Cuotas'!I1249,'Ref. Cuotas'!I:I,0)+COUNTIF('Ref. Cuotas'!$I$7:'Ref. Cuotas'!I1249,'Ref. Cuotas'!I1249)-1,"")</f>
        <v>1818</v>
      </c>
      <c r="AK1250" s="7">
        <f>IFERROR(RANK('Ref. Cuotas'!J1249,'Ref. Cuotas'!J:J,0)+COUNTIF('Ref. Cuotas'!$J$7:'Ref. Cuotas'!J1249,'Ref. Cuotas'!J1249)-1,"")</f>
        <v>535</v>
      </c>
      <c r="AL1250" s="7">
        <f>IFERROR(RANK('Ref. Cuotas'!K1249,'Ref. Cuotas'!K:K,0)+COUNTIF('Ref. Cuotas'!$K$7:'Ref. Cuotas'!K1249,'Ref. Cuotas'!K1249)-1,"")</f>
        <v>516</v>
      </c>
      <c r="AM1250" s="7">
        <f>IFERROR(RANK('Ref. Cuotas'!L1249,'Ref. Cuotas'!L:L,0)+COUNTIF('Ref. Cuotas'!$L$7:'Ref. Cuotas'!L1249,'Ref. Cuotas'!L1249)-1,"")</f>
        <v>1346</v>
      </c>
      <c r="AN1250" s="7">
        <f>IFERROR(RANK('Ref. Cuotas'!M1249,'Ref. Cuotas'!M:M,0)+COUNTIF('Ref. Cuotas'!$M$7:'Ref. Cuotas'!M1249,'Ref. Cuotas'!M1249)-1,"")</f>
        <v>483</v>
      </c>
      <c r="AO1250" s="7">
        <f>IFERROR(RANK('Ref. Cuotas'!H1249,'Ref. Cuotas'!H:H,1)+COUNTIF('Ref. Cuotas'!$H$7:'Ref. Cuotas'!H1249,'Ref. Cuotas'!H1249)-1,"")</f>
        <v>1603</v>
      </c>
      <c r="AP1250" s="7">
        <f>IFERROR(RANK('Ref. Cuotas'!J1249,'Ref. Cuotas'!J:J,1)+COUNTIF('Ref. Cuotas'!$J$7:'Ref. Cuotas'!J1249,'Ref. Cuotas'!J1249)-1,"")</f>
        <v>2268</v>
      </c>
      <c r="AQ1250" s="7">
        <f>IFERROR(RANK('Ref. Cuotas'!K1249,'Ref. Cuotas'!K:K,1)+COUNTIF('Ref. Cuotas'!$K$7:'Ref. Cuotas'!K1249,'Ref. Cuotas'!K1249)-1,"")</f>
        <v>2287</v>
      </c>
    </row>
    <row r="1251" spans="31:43" ht="17.25" customHeight="1" x14ac:dyDescent="0.3">
      <c r="AE1251" s="5" t="s">
        <v>1246</v>
      </c>
      <c r="AF1251" s="5" t="s">
        <v>4766</v>
      </c>
      <c r="AG1251" s="6" t="s">
        <v>4260</v>
      </c>
      <c r="AH1251" s="6" t="s">
        <v>4162</v>
      </c>
      <c r="AI1251" s="7">
        <f>IFERROR(RANK('Ref. Cuotas'!H1250,'Ref. Cuotas'!H:H,0)+COUNTIF('Ref. Cuotas'!$H$7:'Ref. Cuotas'!H1250,'Ref. Cuotas'!H1250)-1,"")</f>
        <v>2078</v>
      </c>
      <c r="AJ1251" s="7">
        <f>IFERROR(RANK('Ref. Cuotas'!I1250,'Ref. Cuotas'!I:I,0)+COUNTIF('Ref. Cuotas'!$I$7:'Ref. Cuotas'!I1250,'Ref. Cuotas'!I1250)-1,"")</f>
        <v>1819</v>
      </c>
      <c r="AK1251" s="7">
        <f>IFERROR(RANK('Ref. Cuotas'!J1250,'Ref. Cuotas'!J:J,0)+COUNTIF('Ref. Cuotas'!$J$7:'Ref. Cuotas'!J1250,'Ref. Cuotas'!J1250)-1,"")</f>
        <v>1669</v>
      </c>
      <c r="AL1251" s="7">
        <f>IFERROR(RANK('Ref. Cuotas'!K1250,'Ref. Cuotas'!K:K,0)+COUNTIF('Ref. Cuotas'!$K$7:'Ref. Cuotas'!K1250,'Ref. Cuotas'!K1250)-1,"")</f>
        <v>2690</v>
      </c>
      <c r="AM1251" s="7">
        <f>IFERROR(RANK('Ref. Cuotas'!L1250,'Ref. Cuotas'!L:L,0)+COUNTIF('Ref. Cuotas'!$L$7:'Ref. Cuotas'!L1250,'Ref. Cuotas'!L1250)-1,"")</f>
        <v>2687</v>
      </c>
      <c r="AN1251" s="7">
        <f>IFERROR(RANK('Ref. Cuotas'!M1250,'Ref. Cuotas'!M:M,0)+COUNTIF('Ref. Cuotas'!$M$7:'Ref. Cuotas'!M1250,'Ref. Cuotas'!M1250)-1,"")</f>
        <v>1803</v>
      </c>
      <c r="AO1251" s="7">
        <f>IFERROR(RANK('Ref. Cuotas'!H1250,'Ref. Cuotas'!H:H,1)+COUNTIF('Ref. Cuotas'!$H$7:'Ref. Cuotas'!H1250,'Ref. Cuotas'!H1250)-1,"")</f>
        <v>725</v>
      </c>
      <c r="AP1251" s="7">
        <f>IFERROR(RANK('Ref. Cuotas'!J1250,'Ref. Cuotas'!J:J,1)+COUNTIF('Ref. Cuotas'!$J$7:'Ref. Cuotas'!J1250,'Ref. Cuotas'!J1250)-1,"")</f>
        <v>844</v>
      </c>
      <c r="AQ1251" s="7">
        <f>IFERROR(RANK('Ref. Cuotas'!K1250,'Ref. Cuotas'!K:K,1)+COUNTIF('Ref. Cuotas'!$K$7:'Ref. Cuotas'!K1250,'Ref. Cuotas'!K1250)-1,"")</f>
        <v>108</v>
      </c>
    </row>
    <row r="1252" spans="31:43" ht="17.25" customHeight="1" x14ac:dyDescent="0.3">
      <c r="AE1252" s="5" t="s">
        <v>1247</v>
      </c>
      <c r="AF1252" s="5" t="s">
        <v>4767</v>
      </c>
      <c r="AG1252" s="6" t="s">
        <v>4260</v>
      </c>
      <c r="AH1252" s="6" t="s">
        <v>4163</v>
      </c>
      <c r="AI1252" s="7">
        <f>IFERROR(RANK('Ref. Cuotas'!H1251,'Ref. Cuotas'!H:H,0)+COUNTIF('Ref. Cuotas'!$H$7:'Ref. Cuotas'!H1251,'Ref. Cuotas'!H1251)-1,"")</f>
        <v>1254</v>
      </c>
      <c r="AJ1252" s="7">
        <f>IFERROR(RANK('Ref. Cuotas'!I1251,'Ref. Cuotas'!I:I,0)+COUNTIF('Ref. Cuotas'!$I$7:'Ref. Cuotas'!I1251,'Ref. Cuotas'!I1251)-1,"")</f>
        <v>1820</v>
      </c>
      <c r="AK1252" s="7">
        <f>IFERROR(RANK('Ref. Cuotas'!J1251,'Ref. Cuotas'!J:J,0)+COUNTIF('Ref. Cuotas'!$J$7:'Ref. Cuotas'!J1251,'Ref. Cuotas'!J1251)-1,"")</f>
        <v>1670</v>
      </c>
      <c r="AL1252" s="7">
        <f>IFERROR(RANK('Ref. Cuotas'!K1251,'Ref. Cuotas'!K:K,0)+COUNTIF('Ref. Cuotas'!$K$7:'Ref. Cuotas'!K1251,'Ref. Cuotas'!K1251)-1,"")</f>
        <v>1530</v>
      </c>
      <c r="AM1252" s="7">
        <f>IFERROR(RANK('Ref. Cuotas'!L1251,'Ref. Cuotas'!L:L,0)+COUNTIF('Ref. Cuotas'!$L$7:'Ref. Cuotas'!L1251,'Ref. Cuotas'!L1251)-1,"")</f>
        <v>1179</v>
      </c>
      <c r="AN1252" s="7">
        <f>IFERROR(RANK('Ref. Cuotas'!M1251,'Ref. Cuotas'!M:M,0)+COUNTIF('Ref. Cuotas'!$M$7:'Ref. Cuotas'!M1251,'Ref. Cuotas'!M1251)-1,"")</f>
        <v>1804</v>
      </c>
      <c r="AO1252" s="7">
        <f>IFERROR(RANK('Ref. Cuotas'!H1251,'Ref. Cuotas'!H:H,1)+COUNTIF('Ref. Cuotas'!$H$7:'Ref. Cuotas'!H1251,'Ref. Cuotas'!H1251)-1,"")</f>
        <v>1549</v>
      </c>
      <c r="AP1252" s="7">
        <f>IFERROR(RANK('Ref. Cuotas'!J1251,'Ref. Cuotas'!J:J,1)+COUNTIF('Ref. Cuotas'!$J$7:'Ref. Cuotas'!J1251,'Ref. Cuotas'!J1251)-1,"")</f>
        <v>845</v>
      </c>
      <c r="AQ1252" s="7">
        <f>IFERROR(RANK('Ref. Cuotas'!K1251,'Ref. Cuotas'!K:K,1)+COUNTIF('Ref. Cuotas'!$K$7:'Ref. Cuotas'!K1251,'Ref. Cuotas'!K1251)-1,"")</f>
        <v>1273</v>
      </c>
    </row>
    <row r="1253" spans="31:43" ht="17.25" customHeight="1" x14ac:dyDescent="0.3">
      <c r="AE1253" s="5" t="s">
        <v>1248</v>
      </c>
      <c r="AF1253" s="5" t="s">
        <v>4768</v>
      </c>
      <c r="AG1253" s="6" t="s">
        <v>4260</v>
      </c>
      <c r="AH1253" s="6" t="s">
        <v>4148</v>
      </c>
      <c r="AI1253" s="7">
        <f>IFERROR(RANK('Ref. Cuotas'!H1252,'Ref. Cuotas'!H:H,0)+COUNTIF('Ref. Cuotas'!$H$7:'Ref. Cuotas'!H1252,'Ref. Cuotas'!H1252)-1,"")</f>
        <v>1430</v>
      </c>
      <c r="AJ1253" s="7">
        <f>IFERROR(RANK('Ref. Cuotas'!I1252,'Ref. Cuotas'!I:I,0)+COUNTIF('Ref. Cuotas'!$I$7:'Ref. Cuotas'!I1252,'Ref. Cuotas'!I1252)-1,"")</f>
        <v>185</v>
      </c>
      <c r="AK1253" s="7">
        <f>IFERROR(RANK('Ref. Cuotas'!J1252,'Ref. Cuotas'!J:J,0)+COUNTIF('Ref. Cuotas'!$J$7:'Ref. Cuotas'!J1252,'Ref. Cuotas'!J1252)-1,"")</f>
        <v>349</v>
      </c>
      <c r="AL1253" s="7">
        <f>IFERROR(RANK('Ref. Cuotas'!K1252,'Ref. Cuotas'!K:K,0)+COUNTIF('Ref. Cuotas'!$K$7:'Ref. Cuotas'!K1252,'Ref. Cuotas'!K1252)-1,"")</f>
        <v>237</v>
      </c>
      <c r="AM1253" s="7">
        <f>IFERROR(RANK('Ref. Cuotas'!L1252,'Ref. Cuotas'!L:L,0)+COUNTIF('Ref. Cuotas'!$L$7:'Ref. Cuotas'!L1252,'Ref. Cuotas'!L1252)-1,"")</f>
        <v>224</v>
      </c>
      <c r="AN1253" s="7">
        <f>IFERROR(RANK('Ref. Cuotas'!M1252,'Ref. Cuotas'!M:M,0)+COUNTIF('Ref. Cuotas'!$M$7:'Ref. Cuotas'!M1252,'Ref. Cuotas'!M1252)-1,"")</f>
        <v>484</v>
      </c>
      <c r="AO1253" s="7">
        <f>IFERROR(RANK('Ref. Cuotas'!H1252,'Ref. Cuotas'!H:H,1)+COUNTIF('Ref. Cuotas'!$H$7:'Ref. Cuotas'!H1252,'Ref. Cuotas'!H1252)-1,"")</f>
        <v>1373</v>
      </c>
      <c r="AP1253" s="7">
        <f>IFERROR(RANK('Ref. Cuotas'!J1252,'Ref. Cuotas'!J:J,1)+COUNTIF('Ref. Cuotas'!$J$7:'Ref. Cuotas'!J1252,'Ref. Cuotas'!J1252)-1,"")</f>
        <v>2454</v>
      </c>
      <c r="AQ1253" s="7">
        <f>IFERROR(RANK('Ref. Cuotas'!K1252,'Ref. Cuotas'!K:K,1)+COUNTIF('Ref. Cuotas'!$K$7:'Ref. Cuotas'!K1252,'Ref. Cuotas'!K1252)-1,"")</f>
        <v>2566</v>
      </c>
    </row>
    <row r="1254" spans="31:43" ht="17.25" customHeight="1" x14ac:dyDescent="0.3">
      <c r="AE1254" s="5" t="s">
        <v>1249</v>
      </c>
      <c r="AF1254" s="5" t="s">
        <v>4769</v>
      </c>
      <c r="AG1254" s="6" t="s">
        <v>4261</v>
      </c>
      <c r="AH1254" s="6" t="s">
        <v>4088</v>
      </c>
      <c r="AI1254" s="7">
        <f>IFERROR(RANK('Ref. Cuotas'!H1253,'Ref. Cuotas'!H:H,0)+COUNTIF('Ref. Cuotas'!$H$7:'Ref. Cuotas'!H1253,'Ref. Cuotas'!H1253)-1,"")</f>
        <v>1515</v>
      </c>
      <c r="AJ1254" s="7">
        <f>IFERROR(RANK('Ref. Cuotas'!I1253,'Ref. Cuotas'!I:I,0)+COUNTIF('Ref. Cuotas'!$I$7:'Ref. Cuotas'!I1253,'Ref. Cuotas'!I1253)-1,"")</f>
        <v>644</v>
      </c>
      <c r="AK1254" s="7">
        <f>IFERROR(RANK('Ref. Cuotas'!J1253,'Ref. Cuotas'!J:J,0)+COUNTIF('Ref. Cuotas'!$J$7:'Ref. Cuotas'!J1253,'Ref. Cuotas'!J1253)-1,"")</f>
        <v>766</v>
      </c>
      <c r="AL1254" s="7">
        <f>IFERROR(RANK('Ref. Cuotas'!K1253,'Ref. Cuotas'!K:K,0)+COUNTIF('Ref. Cuotas'!$K$7:'Ref. Cuotas'!K1253,'Ref. Cuotas'!K1253)-1,"")</f>
        <v>1128</v>
      </c>
      <c r="AM1254" s="7">
        <f>IFERROR(RANK('Ref. Cuotas'!L1253,'Ref. Cuotas'!L:L,0)+COUNTIF('Ref. Cuotas'!$L$7:'Ref. Cuotas'!L1253,'Ref. Cuotas'!L1253)-1,"")</f>
        <v>868</v>
      </c>
      <c r="AN1254" s="7">
        <f>IFERROR(RANK('Ref. Cuotas'!M1253,'Ref. Cuotas'!M:M,0)+COUNTIF('Ref. Cuotas'!$M$7:'Ref. Cuotas'!M1253,'Ref. Cuotas'!M1253)-1,"")</f>
        <v>1805</v>
      </c>
      <c r="AO1254" s="7">
        <f>IFERROR(RANK('Ref. Cuotas'!H1253,'Ref. Cuotas'!H:H,1)+COUNTIF('Ref. Cuotas'!$H$7:'Ref. Cuotas'!H1253,'Ref. Cuotas'!H1253)-1,"")</f>
        <v>1288</v>
      </c>
      <c r="AP1254" s="7">
        <f>IFERROR(RANK('Ref. Cuotas'!J1253,'Ref. Cuotas'!J:J,1)+COUNTIF('Ref. Cuotas'!$J$7:'Ref. Cuotas'!J1253,'Ref. Cuotas'!J1253)-1,"")</f>
        <v>2037</v>
      </c>
      <c r="AQ1254" s="7">
        <f>IFERROR(RANK('Ref. Cuotas'!K1253,'Ref. Cuotas'!K:K,1)+COUNTIF('Ref. Cuotas'!$K$7:'Ref. Cuotas'!K1253,'Ref. Cuotas'!K1253)-1,"")</f>
        <v>1675</v>
      </c>
    </row>
    <row r="1255" spans="31:43" ht="17.25" customHeight="1" x14ac:dyDescent="0.3">
      <c r="AE1255" s="5" t="s">
        <v>1250</v>
      </c>
      <c r="AF1255" s="5" t="s">
        <v>4770</v>
      </c>
      <c r="AG1255" s="6" t="s">
        <v>4261</v>
      </c>
      <c r="AH1255" s="6" t="s">
        <v>4146</v>
      </c>
      <c r="AI1255" s="7">
        <f>IFERROR(RANK('Ref. Cuotas'!H1254,'Ref. Cuotas'!H:H,0)+COUNTIF('Ref. Cuotas'!$H$7:'Ref. Cuotas'!H1254,'Ref. Cuotas'!H1254)-1,"")</f>
        <v>1581</v>
      </c>
      <c r="AJ1255" s="7">
        <f>IFERROR(RANK('Ref. Cuotas'!I1254,'Ref. Cuotas'!I:I,0)+COUNTIF('Ref. Cuotas'!$I$7:'Ref. Cuotas'!I1254,'Ref. Cuotas'!I1254)-1,"")</f>
        <v>216</v>
      </c>
      <c r="AK1255" s="7">
        <f>IFERROR(RANK('Ref. Cuotas'!J1254,'Ref. Cuotas'!J:J,0)+COUNTIF('Ref. Cuotas'!$J$7:'Ref. Cuotas'!J1254,'Ref. Cuotas'!J1254)-1,"")</f>
        <v>286</v>
      </c>
      <c r="AL1255" s="7">
        <f>IFERROR(RANK('Ref. Cuotas'!K1254,'Ref. Cuotas'!K:K,0)+COUNTIF('Ref. Cuotas'!$K$7:'Ref. Cuotas'!K1254,'Ref. Cuotas'!K1254)-1,"")</f>
        <v>375</v>
      </c>
      <c r="AM1255" s="7">
        <f>IFERROR(RANK('Ref. Cuotas'!L1254,'Ref. Cuotas'!L:L,0)+COUNTIF('Ref. Cuotas'!$L$7:'Ref. Cuotas'!L1254,'Ref. Cuotas'!L1254)-1,"")</f>
        <v>344</v>
      </c>
      <c r="AN1255" s="7">
        <f>IFERROR(RANK('Ref. Cuotas'!M1254,'Ref. Cuotas'!M:M,0)+COUNTIF('Ref. Cuotas'!$M$7:'Ref. Cuotas'!M1254,'Ref. Cuotas'!M1254)-1,"")</f>
        <v>1806</v>
      </c>
      <c r="AO1255" s="7">
        <f>IFERROR(RANK('Ref. Cuotas'!H1254,'Ref. Cuotas'!H:H,1)+COUNTIF('Ref. Cuotas'!$H$7:'Ref. Cuotas'!H1254,'Ref. Cuotas'!H1254)-1,"")</f>
        <v>1222</v>
      </c>
      <c r="AP1255" s="7">
        <f>IFERROR(RANK('Ref. Cuotas'!J1254,'Ref. Cuotas'!J:J,1)+COUNTIF('Ref. Cuotas'!$J$7:'Ref. Cuotas'!J1254,'Ref. Cuotas'!J1254)-1,"")</f>
        <v>2517</v>
      </c>
      <c r="AQ1255" s="7">
        <f>IFERROR(RANK('Ref. Cuotas'!K1254,'Ref. Cuotas'!K:K,1)+COUNTIF('Ref. Cuotas'!$K$7:'Ref. Cuotas'!K1254,'Ref. Cuotas'!K1254)-1,"")</f>
        <v>2428</v>
      </c>
    </row>
    <row r="1256" spans="31:43" ht="17.25" customHeight="1" x14ac:dyDescent="0.3">
      <c r="AE1256" s="5" t="s">
        <v>1251</v>
      </c>
      <c r="AF1256" s="5" t="s">
        <v>4771</v>
      </c>
      <c r="AG1256" s="6" t="s">
        <v>4261</v>
      </c>
      <c r="AH1256" s="6" t="s">
        <v>4094</v>
      </c>
      <c r="AI1256" s="7">
        <f>IFERROR(RANK('Ref. Cuotas'!H1255,'Ref. Cuotas'!H:H,0)+COUNTIF('Ref. Cuotas'!$H$7:'Ref. Cuotas'!H1255,'Ref. Cuotas'!H1255)-1,"")</f>
        <v>1683</v>
      </c>
      <c r="AJ1256" s="7">
        <f>IFERROR(RANK('Ref. Cuotas'!I1255,'Ref. Cuotas'!I:I,0)+COUNTIF('Ref. Cuotas'!$I$7:'Ref. Cuotas'!I1255,'Ref. Cuotas'!I1255)-1,"")</f>
        <v>552</v>
      </c>
      <c r="AK1256" s="7">
        <f>IFERROR(RANK('Ref. Cuotas'!J1255,'Ref. Cuotas'!J:J,0)+COUNTIF('Ref. Cuotas'!$J$7:'Ref. Cuotas'!J1255,'Ref. Cuotas'!J1255)-1,"")</f>
        <v>633</v>
      </c>
      <c r="AL1256" s="7">
        <f>IFERROR(RANK('Ref. Cuotas'!K1255,'Ref. Cuotas'!K:K,0)+COUNTIF('Ref. Cuotas'!$K$7:'Ref. Cuotas'!K1255,'Ref. Cuotas'!K1255)-1,"")</f>
        <v>1237</v>
      </c>
      <c r="AM1256" s="7">
        <f>IFERROR(RANK('Ref. Cuotas'!L1255,'Ref. Cuotas'!L:L,0)+COUNTIF('Ref. Cuotas'!$L$7:'Ref. Cuotas'!L1255,'Ref. Cuotas'!L1255)-1,"")</f>
        <v>2377</v>
      </c>
      <c r="AN1256" s="7">
        <f>IFERROR(RANK('Ref. Cuotas'!M1255,'Ref. Cuotas'!M:M,0)+COUNTIF('Ref. Cuotas'!$M$7:'Ref. Cuotas'!M1255,'Ref. Cuotas'!M1255)-1,"")</f>
        <v>485</v>
      </c>
      <c r="AO1256" s="7">
        <f>IFERROR(RANK('Ref. Cuotas'!H1255,'Ref. Cuotas'!H:H,1)+COUNTIF('Ref. Cuotas'!$H$7:'Ref. Cuotas'!H1255,'Ref. Cuotas'!H1255)-1,"")</f>
        <v>1120</v>
      </c>
      <c r="AP1256" s="7">
        <f>IFERROR(RANK('Ref. Cuotas'!J1255,'Ref. Cuotas'!J:J,1)+COUNTIF('Ref. Cuotas'!$J$7:'Ref. Cuotas'!J1255,'Ref. Cuotas'!J1255)-1,"")</f>
        <v>2170</v>
      </c>
      <c r="AQ1256" s="7">
        <f>IFERROR(RANK('Ref. Cuotas'!K1255,'Ref. Cuotas'!K:K,1)+COUNTIF('Ref. Cuotas'!$K$7:'Ref. Cuotas'!K1255,'Ref. Cuotas'!K1255)-1,"")</f>
        <v>1566</v>
      </c>
    </row>
    <row r="1257" spans="31:43" ht="17.25" customHeight="1" x14ac:dyDescent="0.3">
      <c r="AE1257" s="5" t="s">
        <v>1252</v>
      </c>
      <c r="AF1257" s="5" t="s">
        <v>4772</v>
      </c>
      <c r="AG1257" s="6" t="s">
        <v>4261</v>
      </c>
      <c r="AH1257" s="6" t="s">
        <v>4102</v>
      </c>
      <c r="AI1257" s="7">
        <f>IFERROR(RANK('Ref. Cuotas'!H1256,'Ref. Cuotas'!H:H,0)+COUNTIF('Ref. Cuotas'!$H$7:'Ref. Cuotas'!H1256,'Ref. Cuotas'!H1256)-1,"")</f>
        <v>1615</v>
      </c>
      <c r="AJ1257" s="7">
        <f>IFERROR(RANK('Ref. Cuotas'!I1256,'Ref. Cuotas'!I:I,0)+COUNTIF('Ref. Cuotas'!$I$7:'Ref. Cuotas'!I1256,'Ref. Cuotas'!I1256)-1,"")</f>
        <v>1821</v>
      </c>
      <c r="AK1257" s="7">
        <f>IFERROR(RANK('Ref. Cuotas'!J1256,'Ref. Cuotas'!J:J,0)+COUNTIF('Ref. Cuotas'!$J$7:'Ref. Cuotas'!J1256,'Ref. Cuotas'!J1256)-1,"")</f>
        <v>1671</v>
      </c>
      <c r="AL1257" s="7">
        <f>IFERROR(RANK('Ref. Cuotas'!K1256,'Ref. Cuotas'!K:K,0)+COUNTIF('Ref. Cuotas'!$K$7:'Ref. Cuotas'!K1256,'Ref. Cuotas'!K1256)-1,"")</f>
        <v>1546</v>
      </c>
      <c r="AM1257" s="7">
        <f>IFERROR(RANK('Ref. Cuotas'!L1256,'Ref. Cuotas'!L:L,0)+COUNTIF('Ref. Cuotas'!$L$7:'Ref. Cuotas'!L1256,'Ref. Cuotas'!L1256)-1,"")</f>
        <v>2378</v>
      </c>
      <c r="AN1257" s="7">
        <f>IFERROR(RANK('Ref. Cuotas'!M1256,'Ref. Cuotas'!M:M,0)+COUNTIF('Ref. Cuotas'!$M$7:'Ref. Cuotas'!M1256,'Ref. Cuotas'!M1256)-1,"")</f>
        <v>486</v>
      </c>
      <c r="AO1257" s="7">
        <f>IFERROR(RANK('Ref. Cuotas'!H1256,'Ref. Cuotas'!H:H,1)+COUNTIF('Ref. Cuotas'!$H$7:'Ref. Cuotas'!H1256,'Ref. Cuotas'!H1256)-1,"")</f>
        <v>1188</v>
      </c>
      <c r="AP1257" s="7">
        <f>IFERROR(RANK('Ref. Cuotas'!J1256,'Ref. Cuotas'!J:J,1)+COUNTIF('Ref. Cuotas'!$J$7:'Ref. Cuotas'!J1256,'Ref. Cuotas'!J1256)-1,"")</f>
        <v>846</v>
      </c>
      <c r="AQ1257" s="7">
        <f>IFERROR(RANK('Ref. Cuotas'!K1256,'Ref. Cuotas'!K:K,1)+COUNTIF('Ref. Cuotas'!$K$7:'Ref. Cuotas'!K1256,'Ref. Cuotas'!K1256)-1,"")</f>
        <v>1257</v>
      </c>
    </row>
    <row r="1258" spans="31:43" ht="17.25" customHeight="1" x14ac:dyDescent="0.3">
      <c r="AE1258" s="5" t="s">
        <v>1253</v>
      </c>
      <c r="AF1258" s="5" t="s">
        <v>4773</v>
      </c>
      <c r="AG1258" s="6" t="s">
        <v>4261</v>
      </c>
      <c r="AH1258" s="6" t="s">
        <v>4161</v>
      </c>
      <c r="AI1258" s="7">
        <f>IFERROR(RANK('Ref. Cuotas'!H1257,'Ref. Cuotas'!H:H,0)+COUNTIF('Ref. Cuotas'!$H$7:'Ref. Cuotas'!H1257,'Ref. Cuotas'!H1257)-1,"")</f>
        <v>1561</v>
      </c>
      <c r="AJ1258" s="7">
        <f>IFERROR(RANK('Ref. Cuotas'!I1257,'Ref. Cuotas'!I:I,0)+COUNTIF('Ref. Cuotas'!$I$7:'Ref. Cuotas'!I1257,'Ref. Cuotas'!I1257)-1,"")</f>
        <v>1822</v>
      </c>
      <c r="AK1258" s="7">
        <f>IFERROR(RANK('Ref. Cuotas'!J1257,'Ref. Cuotas'!J:J,0)+COUNTIF('Ref. Cuotas'!$J$7:'Ref. Cuotas'!J1257,'Ref. Cuotas'!J1257)-1,"")</f>
        <v>1672</v>
      </c>
      <c r="AL1258" s="7">
        <f>IFERROR(RANK('Ref. Cuotas'!K1257,'Ref. Cuotas'!K:K,0)+COUNTIF('Ref. Cuotas'!$K$7:'Ref. Cuotas'!K1257,'Ref. Cuotas'!K1257)-1,"")</f>
        <v>383</v>
      </c>
      <c r="AM1258" s="7">
        <f>IFERROR(RANK('Ref. Cuotas'!L1257,'Ref. Cuotas'!L:L,0)+COUNTIF('Ref. Cuotas'!$L$7:'Ref. Cuotas'!L1257,'Ref. Cuotas'!L1257)-1,"")</f>
        <v>1294</v>
      </c>
      <c r="AN1258" s="7">
        <f>IFERROR(RANK('Ref. Cuotas'!M1257,'Ref. Cuotas'!M:M,0)+COUNTIF('Ref. Cuotas'!$M$7:'Ref. Cuotas'!M1257,'Ref. Cuotas'!M1257)-1,"")</f>
        <v>487</v>
      </c>
      <c r="AO1258" s="7">
        <f>IFERROR(RANK('Ref. Cuotas'!H1257,'Ref. Cuotas'!H:H,1)+COUNTIF('Ref. Cuotas'!$H$7:'Ref. Cuotas'!H1257,'Ref. Cuotas'!H1257)-1,"")</f>
        <v>1242</v>
      </c>
      <c r="AP1258" s="7">
        <f>IFERROR(RANK('Ref. Cuotas'!J1257,'Ref. Cuotas'!J:J,1)+COUNTIF('Ref. Cuotas'!$J$7:'Ref. Cuotas'!J1257,'Ref. Cuotas'!J1257)-1,"")</f>
        <v>847</v>
      </c>
      <c r="AQ1258" s="7">
        <f>IFERROR(RANK('Ref. Cuotas'!K1257,'Ref. Cuotas'!K:K,1)+COUNTIF('Ref. Cuotas'!$K$7:'Ref. Cuotas'!K1257,'Ref. Cuotas'!K1257)-1,"")</f>
        <v>2420</v>
      </c>
    </row>
    <row r="1259" spans="31:43" ht="17.25" customHeight="1" x14ac:dyDescent="0.3">
      <c r="AE1259" s="5" t="s">
        <v>1254</v>
      </c>
      <c r="AF1259" s="5" t="s">
        <v>4774</v>
      </c>
      <c r="AG1259" s="6" t="s">
        <v>4261</v>
      </c>
      <c r="AH1259" s="6" t="s">
        <v>4162</v>
      </c>
      <c r="AI1259" s="7">
        <f>IFERROR(RANK('Ref. Cuotas'!H1258,'Ref. Cuotas'!H:H,0)+COUNTIF('Ref. Cuotas'!$H$7:'Ref. Cuotas'!H1258,'Ref. Cuotas'!H1258)-1,"")</f>
        <v>1576</v>
      </c>
      <c r="AJ1259" s="7">
        <f>IFERROR(RANK('Ref. Cuotas'!I1258,'Ref. Cuotas'!I:I,0)+COUNTIF('Ref. Cuotas'!$I$7:'Ref. Cuotas'!I1258,'Ref. Cuotas'!I1258)-1,"")</f>
        <v>1823</v>
      </c>
      <c r="AK1259" s="7">
        <f>IFERROR(RANK('Ref. Cuotas'!J1258,'Ref. Cuotas'!J:J,0)+COUNTIF('Ref. Cuotas'!$J$7:'Ref. Cuotas'!J1258,'Ref. Cuotas'!J1258)-1,"")</f>
        <v>1673</v>
      </c>
      <c r="AL1259" s="7">
        <f>IFERROR(RANK('Ref. Cuotas'!K1258,'Ref. Cuotas'!K:K,0)+COUNTIF('Ref. Cuotas'!$K$7:'Ref. Cuotas'!K1258,'Ref. Cuotas'!K1258)-1,"")</f>
        <v>564</v>
      </c>
      <c r="AM1259" s="7">
        <f>IFERROR(RANK('Ref. Cuotas'!L1258,'Ref. Cuotas'!L:L,0)+COUNTIF('Ref. Cuotas'!$L$7:'Ref. Cuotas'!L1258,'Ref. Cuotas'!L1258)-1,"")</f>
        <v>2126</v>
      </c>
      <c r="AN1259" s="7">
        <f>IFERROR(RANK('Ref. Cuotas'!M1258,'Ref. Cuotas'!M:M,0)+COUNTIF('Ref. Cuotas'!$M$7:'Ref. Cuotas'!M1258,'Ref. Cuotas'!M1258)-1,"")</f>
        <v>1807</v>
      </c>
      <c r="AO1259" s="7">
        <f>IFERROR(RANK('Ref. Cuotas'!H1258,'Ref. Cuotas'!H:H,1)+COUNTIF('Ref. Cuotas'!$H$7:'Ref. Cuotas'!H1258,'Ref. Cuotas'!H1258)-1,"")</f>
        <v>1227</v>
      </c>
      <c r="AP1259" s="7">
        <f>IFERROR(RANK('Ref. Cuotas'!J1258,'Ref. Cuotas'!J:J,1)+COUNTIF('Ref. Cuotas'!$J$7:'Ref. Cuotas'!J1258,'Ref. Cuotas'!J1258)-1,"")</f>
        <v>848</v>
      </c>
      <c r="AQ1259" s="7">
        <f>IFERROR(RANK('Ref. Cuotas'!K1258,'Ref. Cuotas'!K:K,1)+COUNTIF('Ref. Cuotas'!$K$7:'Ref. Cuotas'!K1258,'Ref. Cuotas'!K1258)-1,"")</f>
        <v>2239</v>
      </c>
    </row>
    <row r="1260" spans="31:43" ht="17.25" customHeight="1" x14ac:dyDescent="0.3">
      <c r="AE1260" s="5" t="s">
        <v>1255</v>
      </c>
      <c r="AF1260" s="5" t="s">
        <v>4775</v>
      </c>
      <c r="AG1260" s="6" t="s">
        <v>4261</v>
      </c>
      <c r="AH1260" s="6" t="s">
        <v>4163</v>
      </c>
      <c r="AI1260" s="7">
        <f>IFERROR(RANK('Ref. Cuotas'!H1259,'Ref. Cuotas'!H:H,0)+COUNTIF('Ref. Cuotas'!$H$7:'Ref. Cuotas'!H1259,'Ref. Cuotas'!H1259)-1,"")</f>
        <v>1548</v>
      </c>
      <c r="AJ1260" s="7">
        <f>IFERROR(RANK('Ref. Cuotas'!I1259,'Ref. Cuotas'!I:I,0)+COUNTIF('Ref. Cuotas'!$I$7:'Ref. Cuotas'!I1259,'Ref. Cuotas'!I1259)-1,"")</f>
        <v>642</v>
      </c>
      <c r="AK1260" s="7">
        <f>IFERROR(RANK('Ref. Cuotas'!J1259,'Ref. Cuotas'!J:J,0)+COUNTIF('Ref. Cuotas'!$J$7:'Ref. Cuotas'!J1259,'Ref. Cuotas'!J1259)-1,"")</f>
        <v>1674</v>
      </c>
      <c r="AL1260" s="7">
        <f>IFERROR(RANK('Ref. Cuotas'!K1259,'Ref. Cuotas'!K:K,0)+COUNTIF('Ref. Cuotas'!$K$7:'Ref. Cuotas'!K1259,'Ref. Cuotas'!K1259)-1,"")</f>
        <v>1675</v>
      </c>
      <c r="AM1260" s="7">
        <f>IFERROR(RANK('Ref. Cuotas'!L1259,'Ref. Cuotas'!L:L,0)+COUNTIF('Ref. Cuotas'!$L$7:'Ref. Cuotas'!L1259,'Ref. Cuotas'!L1259)-1,"")</f>
        <v>1086</v>
      </c>
      <c r="AN1260" s="7">
        <f>IFERROR(RANK('Ref. Cuotas'!M1259,'Ref. Cuotas'!M:M,0)+COUNTIF('Ref. Cuotas'!$M$7:'Ref. Cuotas'!M1259,'Ref. Cuotas'!M1259)-1,"")</f>
        <v>1808</v>
      </c>
      <c r="AO1260" s="7">
        <f>IFERROR(RANK('Ref. Cuotas'!H1259,'Ref. Cuotas'!H:H,1)+COUNTIF('Ref. Cuotas'!$H$7:'Ref. Cuotas'!H1259,'Ref. Cuotas'!H1259)-1,"")</f>
        <v>1255</v>
      </c>
      <c r="AP1260" s="7">
        <f>IFERROR(RANK('Ref. Cuotas'!J1259,'Ref. Cuotas'!J:J,1)+COUNTIF('Ref. Cuotas'!$J$7:'Ref. Cuotas'!J1259,'Ref. Cuotas'!J1259)-1,"")</f>
        <v>849</v>
      </c>
      <c r="AQ1260" s="7">
        <f>IFERROR(RANK('Ref. Cuotas'!K1259,'Ref. Cuotas'!K:K,1)+COUNTIF('Ref. Cuotas'!$K$7:'Ref. Cuotas'!K1259,'Ref. Cuotas'!K1259)-1,"")</f>
        <v>1128</v>
      </c>
    </row>
    <row r="1261" spans="31:43" ht="17.25" customHeight="1" x14ac:dyDescent="0.3">
      <c r="AE1261" s="5" t="s">
        <v>1256</v>
      </c>
      <c r="AF1261" s="5" t="s">
        <v>4776</v>
      </c>
      <c r="AG1261" s="6" t="s">
        <v>4261</v>
      </c>
      <c r="AH1261" s="6" t="s">
        <v>4148</v>
      </c>
      <c r="AI1261" s="7">
        <f>IFERROR(RANK('Ref. Cuotas'!H1260,'Ref. Cuotas'!H:H,0)+COUNTIF('Ref. Cuotas'!$H$7:'Ref. Cuotas'!H1260,'Ref. Cuotas'!H1260)-1,"")</f>
        <v>1668</v>
      </c>
      <c r="AJ1261" s="7">
        <f>IFERROR(RANK('Ref. Cuotas'!I1260,'Ref. Cuotas'!I:I,0)+COUNTIF('Ref. Cuotas'!$I$7:'Ref. Cuotas'!I1260,'Ref. Cuotas'!I1260)-1,"")</f>
        <v>246</v>
      </c>
      <c r="AK1261" s="7">
        <f>IFERROR(RANK('Ref. Cuotas'!J1260,'Ref. Cuotas'!J:J,0)+COUNTIF('Ref. Cuotas'!$J$7:'Ref. Cuotas'!J1260,'Ref. Cuotas'!J1260)-1,"")</f>
        <v>497</v>
      </c>
      <c r="AL1261" s="7">
        <f>IFERROR(RANK('Ref. Cuotas'!K1260,'Ref. Cuotas'!K:K,0)+COUNTIF('Ref. Cuotas'!$K$7:'Ref. Cuotas'!K1260,'Ref. Cuotas'!K1260)-1,"")</f>
        <v>326</v>
      </c>
      <c r="AM1261" s="7">
        <f>IFERROR(RANK('Ref. Cuotas'!L1260,'Ref. Cuotas'!L:L,0)+COUNTIF('Ref. Cuotas'!$L$7:'Ref. Cuotas'!L1260,'Ref. Cuotas'!L1260)-1,"")</f>
        <v>474</v>
      </c>
      <c r="AN1261" s="7">
        <f>IFERROR(RANK('Ref. Cuotas'!M1260,'Ref. Cuotas'!M:M,0)+COUNTIF('Ref. Cuotas'!$M$7:'Ref. Cuotas'!M1260,'Ref. Cuotas'!M1260)-1,"")</f>
        <v>488</v>
      </c>
      <c r="AO1261" s="7">
        <f>IFERROR(RANK('Ref. Cuotas'!H1260,'Ref. Cuotas'!H:H,1)+COUNTIF('Ref. Cuotas'!$H$7:'Ref. Cuotas'!H1260,'Ref. Cuotas'!H1260)-1,"")</f>
        <v>1135</v>
      </c>
      <c r="AP1261" s="7">
        <f>IFERROR(RANK('Ref. Cuotas'!J1260,'Ref. Cuotas'!J:J,1)+COUNTIF('Ref. Cuotas'!$J$7:'Ref. Cuotas'!J1260,'Ref. Cuotas'!J1260)-1,"")</f>
        <v>2306</v>
      </c>
      <c r="AQ1261" s="7">
        <f>IFERROR(RANK('Ref. Cuotas'!K1260,'Ref. Cuotas'!K:K,1)+COUNTIF('Ref. Cuotas'!$K$7:'Ref. Cuotas'!K1260,'Ref. Cuotas'!K1260)-1,"")</f>
        <v>2477</v>
      </c>
    </row>
    <row r="1262" spans="31:43" ht="17.25" customHeight="1" x14ac:dyDescent="0.3">
      <c r="AE1262" s="5" t="s">
        <v>1257</v>
      </c>
      <c r="AF1262" s="5" t="s">
        <v>4777</v>
      </c>
      <c r="AG1262" s="6" t="s">
        <v>4262</v>
      </c>
      <c r="AH1262" s="6" t="s">
        <v>4126</v>
      </c>
      <c r="AI1262" s="7">
        <f>IFERROR(RANK('Ref. Cuotas'!H1261,'Ref. Cuotas'!H:H,0)+COUNTIF('Ref. Cuotas'!$H$7:'Ref. Cuotas'!H1261,'Ref. Cuotas'!H1261)-1,"")</f>
        <v>2021</v>
      </c>
      <c r="AJ1262" s="7">
        <f>IFERROR(RANK('Ref. Cuotas'!I1261,'Ref. Cuotas'!I:I,0)+COUNTIF('Ref. Cuotas'!$I$7:'Ref. Cuotas'!I1261,'Ref. Cuotas'!I1261)-1,"")</f>
        <v>1824</v>
      </c>
      <c r="AK1262" s="7">
        <f>IFERROR(RANK('Ref. Cuotas'!J1261,'Ref. Cuotas'!J:J,0)+COUNTIF('Ref. Cuotas'!$J$7:'Ref. Cuotas'!J1261,'Ref. Cuotas'!J1261)-1,"")</f>
        <v>278</v>
      </c>
      <c r="AL1262" s="7">
        <f>IFERROR(RANK('Ref. Cuotas'!K1261,'Ref. Cuotas'!K:K,0)+COUNTIF('Ref. Cuotas'!$K$7:'Ref. Cuotas'!K1261,'Ref. Cuotas'!K1261)-1,"")</f>
        <v>205</v>
      </c>
      <c r="AM1262" s="7">
        <f>IFERROR(RANK('Ref. Cuotas'!L1261,'Ref. Cuotas'!L:L,0)+COUNTIF('Ref. Cuotas'!$L$7:'Ref. Cuotas'!L1261,'Ref. Cuotas'!L1261)-1,"")</f>
        <v>244</v>
      </c>
      <c r="AN1262" s="7">
        <f>IFERROR(RANK('Ref. Cuotas'!M1261,'Ref. Cuotas'!M:M,0)+COUNTIF('Ref. Cuotas'!$M$7:'Ref. Cuotas'!M1261,'Ref. Cuotas'!M1261)-1,"")</f>
        <v>1809</v>
      </c>
      <c r="AO1262" s="7">
        <f>IFERROR(RANK('Ref. Cuotas'!H1261,'Ref. Cuotas'!H:H,1)+COUNTIF('Ref. Cuotas'!$H$7:'Ref. Cuotas'!H1261,'Ref. Cuotas'!H1261)-1,"")</f>
        <v>782</v>
      </c>
      <c r="AP1262" s="7">
        <f>IFERROR(RANK('Ref. Cuotas'!J1261,'Ref. Cuotas'!J:J,1)+COUNTIF('Ref. Cuotas'!$J$7:'Ref. Cuotas'!J1261,'Ref. Cuotas'!J1261)-1,"")</f>
        <v>2525</v>
      </c>
      <c r="AQ1262" s="7">
        <f>IFERROR(RANK('Ref. Cuotas'!K1261,'Ref. Cuotas'!K:K,1)+COUNTIF('Ref. Cuotas'!$K$7:'Ref. Cuotas'!K1261,'Ref. Cuotas'!K1261)-1,"")</f>
        <v>2598</v>
      </c>
    </row>
    <row r="1263" spans="31:43" ht="17.25" customHeight="1" x14ac:dyDescent="0.3">
      <c r="AE1263" s="5" t="s">
        <v>1258</v>
      </c>
      <c r="AF1263" s="5" t="s">
        <v>4778</v>
      </c>
      <c r="AG1263" s="6" t="s">
        <v>4263</v>
      </c>
      <c r="AH1263" s="6" t="s">
        <v>4092</v>
      </c>
      <c r="AI1263" s="7">
        <f>IFERROR(RANK('Ref. Cuotas'!H1262,'Ref. Cuotas'!H:H,0)+COUNTIF('Ref. Cuotas'!$H$7:'Ref. Cuotas'!H1262,'Ref. Cuotas'!H1262)-1,"")</f>
        <v>322</v>
      </c>
      <c r="AJ1263" s="7">
        <f>IFERROR(RANK('Ref. Cuotas'!I1262,'Ref. Cuotas'!I:I,0)+COUNTIF('Ref. Cuotas'!$I$7:'Ref. Cuotas'!I1262,'Ref. Cuotas'!I1262)-1,"")</f>
        <v>1825</v>
      </c>
      <c r="AK1263" s="7">
        <f>IFERROR(RANK('Ref. Cuotas'!J1262,'Ref. Cuotas'!J:J,0)+COUNTIF('Ref. Cuotas'!$J$7:'Ref. Cuotas'!J1262,'Ref. Cuotas'!J1262)-1,"")</f>
        <v>1675</v>
      </c>
      <c r="AL1263" s="7">
        <f>IFERROR(RANK('Ref. Cuotas'!K1262,'Ref. Cuotas'!K:K,0)+COUNTIF('Ref. Cuotas'!$K$7:'Ref. Cuotas'!K1262,'Ref. Cuotas'!K1262)-1,"")</f>
        <v>2074</v>
      </c>
      <c r="AM1263" s="7">
        <f>IFERROR(RANK('Ref. Cuotas'!L1262,'Ref. Cuotas'!L:L,0)+COUNTIF('Ref. Cuotas'!$L$7:'Ref. Cuotas'!L1262,'Ref. Cuotas'!L1262)-1,"")</f>
        <v>1581</v>
      </c>
      <c r="AN1263" s="7">
        <f>IFERROR(RANK('Ref. Cuotas'!M1262,'Ref. Cuotas'!M:M,0)+COUNTIF('Ref. Cuotas'!$M$7:'Ref. Cuotas'!M1262,'Ref. Cuotas'!M1262)-1,"")</f>
        <v>1810</v>
      </c>
      <c r="AO1263" s="7">
        <f>IFERROR(RANK('Ref. Cuotas'!H1262,'Ref. Cuotas'!H:H,1)+COUNTIF('Ref. Cuotas'!$H$7:'Ref. Cuotas'!H1262,'Ref. Cuotas'!H1262)-1,"")</f>
        <v>2481</v>
      </c>
      <c r="AP1263" s="7">
        <f>IFERROR(RANK('Ref. Cuotas'!J1262,'Ref. Cuotas'!J:J,1)+COUNTIF('Ref. Cuotas'!$J$7:'Ref. Cuotas'!J1262,'Ref. Cuotas'!J1262)-1,"")</f>
        <v>850</v>
      </c>
      <c r="AQ1263" s="7">
        <f>IFERROR(RANK('Ref. Cuotas'!K1262,'Ref. Cuotas'!K:K,1)+COUNTIF('Ref. Cuotas'!$K$7:'Ref. Cuotas'!K1262,'Ref. Cuotas'!K1262)-1,"")</f>
        <v>729</v>
      </c>
    </row>
    <row r="1264" spans="31:43" ht="17.25" customHeight="1" x14ac:dyDescent="0.3">
      <c r="AE1264" s="5" t="s">
        <v>1259</v>
      </c>
      <c r="AF1264" s="5" t="s">
        <v>4779</v>
      </c>
      <c r="AG1264" s="6" t="s">
        <v>4263</v>
      </c>
      <c r="AH1264" s="6" t="s">
        <v>4088</v>
      </c>
      <c r="AI1264" s="7">
        <f>IFERROR(RANK('Ref. Cuotas'!H1263,'Ref. Cuotas'!H:H,0)+COUNTIF('Ref. Cuotas'!$H$7:'Ref. Cuotas'!H1263,'Ref. Cuotas'!H1263)-1,"")</f>
        <v>318</v>
      </c>
      <c r="AJ1264" s="7">
        <f>IFERROR(RANK('Ref. Cuotas'!I1263,'Ref. Cuotas'!I:I,0)+COUNTIF('Ref. Cuotas'!$I$7:'Ref. Cuotas'!I1263,'Ref. Cuotas'!I1263)-1,"")</f>
        <v>1826</v>
      </c>
      <c r="AK1264" s="7">
        <f>IFERROR(RANK('Ref. Cuotas'!J1263,'Ref. Cuotas'!J:J,0)+COUNTIF('Ref. Cuotas'!$J$7:'Ref. Cuotas'!J1263,'Ref. Cuotas'!J1263)-1,"")</f>
        <v>1676</v>
      </c>
      <c r="AL1264" s="7">
        <f>IFERROR(RANK('Ref. Cuotas'!K1263,'Ref. Cuotas'!K:K,0)+COUNTIF('Ref. Cuotas'!$K$7:'Ref. Cuotas'!K1263,'Ref. Cuotas'!K1263)-1,"")</f>
        <v>2173</v>
      </c>
      <c r="AM1264" s="7">
        <f>IFERROR(RANK('Ref. Cuotas'!L1263,'Ref. Cuotas'!L:L,0)+COUNTIF('Ref. Cuotas'!$L$7:'Ref. Cuotas'!L1263,'Ref. Cuotas'!L1263)-1,"")</f>
        <v>1762</v>
      </c>
      <c r="AN1264" s="7">
        <f>IFERROR(RANK('Ref. Cuotas'!M1263,'Ref. Cuotas'!M:M,0)+COUNTIF('Ref. Cuotas'!$M$7:'Ref. Cuotas'!M1263,'Ref. Cuotas'!M1263)-1,"")</f>
        <v>1811</v>
      </c>
      <c r="AO1264" s="7">
        <f>IFERROR(RANK('Ref. Cuotas'!H1263,'Ref. Cuotas'!H:H,1)+COUNTIF('Ref. Cuotas'!$H$7:'Ref. Cuotas'!H1263,'Ref. Cuotas'!H1263)-1,"")</f>
        <v>2485</v>
      </c>
      <c r="AP1264" s="7">
        <f>IFERROR(RANK('Ref. Cuotas'!J1263,'Ref. Cuotas'!J:J,1)+COUNTIF('Ref. Cuotas'!$J$7:'Ref. Cuotas'!J1263,'Ref. Cuotas'!J1263)-1,"")</f>
        <v>851</v>
      </c>
      <c r="AQ1264" s="7">
        <f>IFERROR(RANK('Ref. Cuotas'!K1263,'Ref. Cuotas'!K:K,1)+COUNTIF('Ref. Cuotas'!$K$7:'Ref. Cuotas'!K1263,'Ref. Cuotas'!K1263)-1,"")</f>
        <v>630</v>
      </c>
    </row>
    <row r="1265" spans="31:43" ht="17.25" customHeight="1" x14ac:dyDescent="0.3">
      <c r="AE1265" s="5" t="s">
        <v>1260</v>
      </c>
      <c r="AF1265" s="5" t="s">
        <v>4780</v>
      </c>
      <c r="AG1265" s="6" t="s">
        <v>4263</v>
      </c>
      <c r="AH1265" s="6" t="s">
        <v>4096</v>
      </c>
      <c r="AI1265" s="7">
        <f>IFERROR(RANK('Ref. Cuotas'!H1264,'Ref. Cuotas'!H:H,0)+COUNTIF('Ref. Cuotas'!$H$7:'Ref. Cuotas'!H1264,'Ref. Cuotas'!H1264)-1,"")</f>
        <v>317</v>
      </c>
      <c r="AJ1265" s="7">
        <f>IFERROR(RANK('Ref. Cuotas'!I1264,'Ref. Cuotas'!I:I,0)+COUNTIF('Ref. Cuotas'!$I$7:'Ref. Cuotas'!I1264,'Ref. Cuotas'!I1264)-1,"")</f>
        <v>1827</v>
      </c>
      <c r="AK1265" s="7">
        <f>IFERROR(RANK('Ref. Cuotas'!J1264,'Ref. Cuotas'!J:J,0)+COUNTIF('Ref. Cuotas'!$J$7:'Ref. Cuotas'!J1264,'Ref. Cuotas'!J1264)-1,"")</f>
        <v>1677</v>
      </c>
      <c r="AL1265" s="7">
        <f>IFERROR(RANK('Ref. Cuotas'!K1264,'Ref. Cuotas'!K:K,0)+COUNTIF('Ref. Cuotas'!$K$7:'Ref. Cuotas'!K1264,'Ref. Cuotas'!K1264)-1,"")</f>
        <v>1654</v>
      </c>
      <c r="AM1265" s="7">
        <f>IFERROR(RANK('Ref. Cuotas'!L1264,'Ref. Cuotas'!L:L,0)+COUNTIF('Ref. Cuotas'!$L$7:'Ref. Cuotas'!L1264,'Ref. Cuotas'!L1264)-1,"")</f>
        <v>1934</v>
      </c>
      <c r="AN1265" s="7">
        <f>IFERROR(RANK('Ref. Cuotas'!M1264,'Ref. Cuotas'!M:M,0)+COUNTIF('Ref. Cuotas'!$M$7:'Ref. Cuotas'!M1264,'Ref. Cuotas'!M1264)-1,"")</f>
        <v>489</v>
      </c>
      <c r="AO1265" s="7">
        <f>IFERROR(RANK('Ref. Cuotas'!H1264,'Ref. Cuotas'!H:H,1)+COUNTIF('Ref. Cuotas'!$H$7:'Ref. Cuotas'!H1264,'Ref. Cuotas'!H1264)-1,"")</f>
        <v>2486</v>
      </c>
      <c r="AP1265" s="7">
        <f>IFERROR(RANK('Ref. Cuotas'!J1264,'Ref. Cuotas'!J:J,1)+COUNTIF('Ref. Cuotas'!$J$7:'Ref. Cuotas'!J1264,'Ref. Cuotas'!J1264)-1,"")</f>
        <v>852</v>
      </c>
      <c r="AQ1265" s="7">
        <f>IFERROR(RANK('Ref. Cuotas'!K1264,'Ref. Cuotas'!K:K,1)+COUNTIF('Ref. Cuotas'!$K$7:'Ref. Cuotas'!K1264,'Ref. Cuotas'!K1264)-1,"")</f>
        <v>1149</v>
      </c>
    </row>
    <row r="1266" spans="31:43" ht="17.25" customHeight="1" x14ac:dyDescent="0.3">
      <c r="AE1266" s="5" t="s">
        <v>1261</v>
      </c>
      <c r="AF1266" s="5" t="s">
        <v>4781</v>
      </c>
      <c r="AG1266" s="6" t="s">
        <v>4263</v>
      </c>
      <c r="AH1266" s="6" t="s">
        <v>4107</v>
      </c>
      <c r="AI1266" s="7">
        <f>IFERROR(RANK('Ref. Cuotas'!H1265,'Ref. Cuotas'!H:H,0)+COUNTIF('Ref. Cuotas'!$H$7:'Ref. Cuotas'!H1265,'Ref. Cuotas'!H1265)-1,"")</f>
        <v>315</v>
      </c>
      <c r="AJ1266" s="7">
        <f>IFERROR(RANK('Ref. Cuotas'!I1265,'Ref. Cuotas'!I:I,0)+COUNTIF('Ref. Cuotas'!$I$7:'Ref. Cuotas'!I1265,'Ref. Cuotas'!I1265)-1,"")</f>
        <v>1828</v>
      </c>
      <c r="AK1266" s="7">
        <f>IFERROR(RANK('Ref. Cuotas'!J1265,'Ref. Cuotas'!J:J,0)+COUNTIF('Ref. Cuotas'!$J$7:'Ref. Cuotas'!J1265,'Ref. Cuotas'!J1265)-1,"")</f>
        <v>1678</v>
      </c>
      <c r="AL1266" s="7">
        <f>IFERROR(RANK('Ref. Cuotas'!K1265,'Ref. Cuotas'!K:K,0)+COUNTIF('Ref. Cuotas'!$K$7:'Ref. Cuotas'!K1265,'Ref. Cuotas'!K1265)-1,"")</f>
        <v>1261</v>
      </c>
      <c r="AM1266" s="7">
        <f>IFERROR(RANK('Ref. Cuotas'!L1265,'Ref. Cuotas'!L:L,0)+COUNTIF('Ref. Cuotas'!$L$7:'Ref. Cuotas'!L1265,'Ref. Cuotas'!L1265)-1,"")</f>
        <v>1935</v>
      </c>
      <c r="AN1266" s="7">
        <f>IFERROR(RANK('Ref. Cuotas'!M1265,'Ref. Cuotas'!M:M,0)+COUNTIF('Ref. Cuotas'!$M$7:'Ref. Cuotas'!M1265,'Ref. Cuotas'!M1265)-1,"")</f>
        <v>60</v>
      </c>
      <c r="AO1266" s="7">
        <f>IFERROR(RANK('Ref. Cuotas'!H1265,'Ref. Cuotas'!H:H,1)+COUNTIF('Ref. Cuotas'!$H$7:'Ref. Cuotas'!H1265,'Ref. Cuotas'!H1265)-1,"")</f>
        <v>2488</v>
      </c>
      <c r="AP1266" s="7">
        <f>IFERROR(RANK('Ref. Cuotas'!J1265,'Ref. Cuotas'!J:J,1)+COUNTIF('Ref. Cuotas'!$J$7:'Ref. Cuotas'!J1265,'Ref. Cuotas'!J1265)-1,"")</f>
        <v>853</v>
      </c>
      <c r="AQ1266" s="7">
        <f>IFERROR(RANK('Ref. Cuotas'!K1265,'Ref. Cuotas'!K:K,1)+COUNTIF('Ref. Cuotas'!$K$7:'Ref. Cuotas'!K1265,'Ref. Cuotas'!K1265)-1,"")</f>
        <v>1542</v>
      </c>
    </row>
    <row r="1267" spans="31:43" ht="17.25" customHeight="1" x14ac:dyDescent="0.3">
      <c r="AE1267" s="5" t="s">
        <v>1262</v>
      </c>
      <c r="AF1267" s="5" t="s">
        <v>4782</v>
      </c>
      <c r="AG1267" s="6" t="s">
        <v>4263</v>
      </c>
      <c r="AH1267" s="6" t="s">
        <v>4165</v>
      </c>
      <c r="AI1267" s="7">
        <f>IFERROR(RANK('Ref. Cuotas'!H1266,'Ref. Cuotas'!H:H,0)+COUNTIF('Ref. Cuotas'!$H$7:'Ref. Cuotas'!H1266,'Ref. Cuotas'!H1266)-1,"")</f>
        <v>310</v>
      </c>
      <c r="AJ1267" s="7">
        <f>IFERROR(RANK('Ref. Cuotas'!I1266,'Ref. Cuotas'!I:I,0)+COUNTIF('Ref. Cuotas'!$I$7:'Ref. Cuotas'!I1266,'Ref. Cuotas'!I1266)-1,"")</f>
        <v>1829</v>
      </c>
      <c r="AK1267" s="7">
        <f>IFERROR(RANK('Ref. Cuotas'!J1266,'Ref. Cuotas'!J:J,0)+COUNTIF('Ref. Cuotas'!$J$7:'Ref. Cuotas'!J1266,'Ref. Cuotas'!J1266)-1,"")</f>
        <v>1679</v>
      </c>
      <c r="AL1267" s="7">
        <f>IFERROR(RANK('Ref. Cuotas'!K1266,'Ref. Cuotas'!K:K,0)+COUNTIF('Ref. Cuotas'!$K$7:'Ref. Cuotas'!K1266,'Ref. Cuotas'!K1266)-1,"")</f>
        <v>1266</v>
      </c>
      <c r="AM1267" s="7">
        <f>IFERROR(RANK('Ref. Cuotas'!L1266,'Ref. Cuotas'!L:L,0)+COUNTIF('Ref. Cuotas'!$L$7:'Ref. Cuotas'!L1266,'Ref. Cuotas'!L1266)-1,"")</f>
        <v>2379</v>
      </c>
      <c r="AN1267" s="7">
        <f>IFERROR(RANK('Ref. Cuotas'!M1266,'Ref. Cuotas'!M:M,0)+COUNTIF('Ref. Cuotas'!$M$7:'Ref. Cuotas'!M1266,'Ref. Cuotas'!M1266)-1,"")</f>
        <v>490</v>
      </c>
      <c r="AO1267" s="7">
        <f>IFERROR(RANK('Ref. Cuotas'!H1266,'Ref. Cuotas'!H:H,1)+COUNTIF('Ref. Cuotas'!$H$7:'Ref. Cuotas'!H1266,'Ref. Cuotas'!H1266)-1,"")</f>
        <v>2493</v>
      </c>
      <c r="AP1267" s="7">
        <f>IFERROR(RANK('Ref. Cuotas'!J1266,'Ref. Cuotas'!J:J,1)+COUNTIF('Ref. Cuotas'!$J$7:'Ref. Cuotas'!J1266,'Ref. Cuotas'!J1266)-1,"")</f>
        <v>854</v>
      </c>
      <c r="AQ1267" s="7">
        <f>IFERROR(RANK('Ref. Cuotas'!K1266,'Ref. Cuotas'!K:K,1)+COUNTIF('Ref. Cuotas'!$K$7:'Ref. Cuotas'!K1266,'Ref. Cuotas'!K1266)-1,"")</f>
        <v>1537</v>
      </c>
    </row>
    <row r="1268" spans="31:43" ht="17.25" customHeight="1" x14ac:dyDescent="0.3">
      <c r="AE1268" s="5" t="s">
        <v>1263</v>
      </c>
      <c r="AF1268" s="5" t="s">
        <v>4783</v>
      </c>
      <c r="AG1268" s="6" t="s">
        <v>4264</v>
      </c>
      <c r="AH1268" s="6" t="s">
        <v>4093</v>
      </c>
      <c r="AI1268" s="7">
        <f>IFERROR(RANK('Ref. Cuotas'!H1267,'Ref. Cuotas'!H:H,0)+COUNTIF('Ref. Cuotas'!$H$7:'Ref. Cuotas'!H1267,'Ref. Cuotas'!H1267)-1,"")</f>
        <v>608</v>
      </c>
      <c r="AJ1268" s="7">
        <f>IFERROR(RANK('Ref. Cuotas'!I1267,'Ref. Cuotas'!I:I,0)+COUNTIF('Ref. Cuotas'!$I$7:'Ref. Cuotas'!I1267,'Ref. Cuotas'!I1267)-1,"")</f>
        <v>743</v>
      </c>
      <c r="AK1268" s="7">
        <f>IFERROR(RANK('Ref. Cuotas'!J1267,'Ref. Cuotas'!J:J,0)+COUNTIF('Ref. Cuotas'!$J$7:'Ref. Cuotas'!J1267,'Ref. Cuotas'!J1267)-1,"")</f>
        <v>1680</v>
      </c>
      <c r="AL1268" s="7">
        <f>IFERROR(RANK('Ref. Cuotas'!K1267,'Ref. Cuotas'!K:K,0)+COUNTIF('Ref. Cuotas'!$K$7:'Ref. Cuotas'!K1267,'Ref. Cuotas'!K1267)-1,"")</f>
        <v>2308</v>
      </c>
      <c r="AM1268" s="7">
        <f>IFERROR(RANK('Ref. Cuotas'!L1267,'Ref. Cuotas'!L:L,0)+COUNTIF('Ref. Cuotas'!$L$7:'Ref. Cuotas'!L1267,'Ref. Cuotas'!L1267)-1,"")</f>
        <v>1817</v>
      </c>
      <c r="AN1268" s="7">
        <f>IFERROR(RANK('Ref. Cuotas'!M1267,'Ref. Cuotas'!M:M,0)+COUNTIF('Ref. Cuotas'!$M$7:'Ref. Cuotas'!M1267,'Ref. Cuotas'!M1267)-1,"")</f>
        <v>1812</v>
      </c>
      <c r="AO1268" s="7">
        <f>IFERROR(RANK('Ref. Cuotas'!H1267,'Ref. Cuotas'!H:H,1)+COUNTIF('Ref. Cuotas'!$H$7:'Ref. Cuotas'!H1267,'Ref. Cuotas'!H1267)-1,"")</f>
        <v>2195</v>
      </c>
      <c r="AP1268" s="7">
        <f>IFERROR(RANK('Ref. Cuotas'!J1267,'Ref. Cuotas'!J:J,1)+COUNTIF('Ref. Cuotas'!$J$7:'Ref. Cuotas'!J1267,'Ref. Cuotas'!J1267)-1,"")</f>
        <v>855</v>
      </c>
      <c r="AQ1268" s="7">
        <f>IFERROR(RANK('Ref. Cuotas'!K1267,'Ref. Cuotas'!K:K,1)+COUNTIF('Ref. Cuotas'!$K$7:'Ref. Cuotas'!K1267,'Ref. Cuotas'!K1267)-1,"")</f>
        <v>495</v>
      </c>
    </row>
    <row r="1269" spans="31:43" ht="17.25" customHeight="1" x14ac:dyDescent="0.3">
      <c r="AE1269" s="5" t="s">
        <v>1264</v>
      </c>
      <c r="AF1269" s="5" t="s">
        <v>4784</v>
      </c>
      <c r="AG1269" s="6" t="s">
        <v>4264</v>
      </c>
      <c r="AH1269" s="6" t="s">
        <v>4138</v>
      </c>
      <c r="AI1269" s="7">
        <f>IFERROR(RANK('Ref. Cuotas'!H1268,'Ref. Cuotas'!H:H,0)+COUNTIF('Ref. Cuotas'!$H$7:'Ref. Cuotas'!H1268,'Ref. Cuotas'!H1268)-1,"")</f>
        <v>624</v>
      </c>
      <c r="AJ1269" s="7">
        <f>IFERROR(RANK('Ref. Cuotas'!I1268,'Ref. Cuotas'!I:I,0)+COUNTIF('Ref. Cuotas'!$I$7:'Ref. Cuotas'!I1268,'Ref. Cuotas'!I1268)-1,"")</f>
        <v>654</v>
      </c>
      <c r="AK1269" s="7">
        <f>IFERROR(RANK('Ref. Cuotas'!J1268,'Ref. Cuotas'!J:J,0)+COUNTIF('Ref. Cuotas'!$J$7:'Ref. Cuotas'!J1268,'Ref. Cuotas'!J1268)-1,"")</f>
        <v>1681</v>
      </c>
      <c r="AL1269" s="7">
        <f>IFERROR(RANK('Ref. Cuotas'!K1268,'Ref. Cuotas'!K:K,0)+COUNTIF('Ref. Cuotas'!$K$7:'Ref. Cuotas'!K1268,'Ref. Cuotas'!K1268)-1,"")</f>
        <v>1912</v>
      </c>
      <c r="AM1269" s="7">
        <f>IFERROR(RANK('Ref. Cuotas'!L1268,'Ref. Cuotas'!L:L,0)+COUNTIF('Ref. Cuotas'!$L$7:'Ref. Cuotas'!L1268,'Ref. Cuotas'!L1268)-1,"")</f>
        <v>2127</v>
      </c>
      <c r="AN1269" s="7">
        <f>IFERROR(RANK('Ref. Cuotas'!M1268,'Ref. Cuotas'!M:M,0)+COUNTIF('Ref. Cuotas'!$M$7:'Ref. Cuotas'!M1268,'Ref. Cuotas'!M1268)-1,"")</f>
        <v>1813</v>
      </c>
      <c r="AO1269" s="7">
        <f>IFERROR(RANK('Ref. Cuotas'!H1268,'Ref. Cuotas'!H:H,1)+COUNTIF('Ref. Cuotas'!$H$7:'Ref. Cuotas'!H1268,'Ref. Cuotas'!H1268)-1,"")</f>
        <v>2179</v>
      </c>
      <c r="AP1269" s="7">
        <f>IFERROR(RANK('Ref. Cuotas'!J1268,'Ref. Cuotas'!J:J,1)+COUNTIF('Ref. Cuotas'!$J$7:'Ref. Cuotas'!J1268,'Ref. Cuotas'!J1268)-1,"")</f>
        <v>856</v>
      </c>
      <c r="AQ1269" s="7">
        <f>IFERROR(RANK('Ref. Cuotas'!K1268,'Ref. Cuotas'!K:K,1)+COUNTIF('Ref. Cuotas'!$K$7:'Ref. Cuotas'!K1268,'Ref. Cuotas'!K1268)-1,"")</f>
        <v>891</v>
      </c>
    </row>
    <row r="1270" spans="31:43" ht="17.25" customHeight="1" x14ac:dyDescent="0.3">
      <c r="AE1270" s="5" t="s">
        <v>1265</v>
      </c>
      <c r="AF1270" s="5" t="s">
        <v>4785</v>
      </c>
      <c r="AG1270" s="6" t="s">
        <v>4265</v>
      </c>
      <c r="AH1270" s="6" t="s">
        <v>4140</v>
      </c>
      <c r="AI1270" s="7">
        <f>IFERROR(RANK('Ref. Cuotas'!H1269,'Ref. Cuotas'!H:H,0)+COUNTIF('Ref. Cuotas'!$H$7:'Ref. Cuotas'!H1269,'Ref. Cuotas'!H1269)-1,"")</f>
        <v>150</v>
      </c>
      <c r="AJ1270" s="7">
        <f>IFERROR(RANK('Ref. Cuotas'!I1269,'Ref. Cuotas'!I:I,0)+COUNTIF('Ref. Cuotas'!$I$7:'Ref. Cuotas'!I1269,'Ref. Cuotas'!I1269)-1,"")</f>
        <v>1830</v>
      </c>
      <c r="AK1270" s="7">
        <f>IFERROR(RANK('Ref. Cuotas'!J1269,'Ref. Cuotas'!J:J,0)+COUNTIF('Ref. Cuotas'!$J$7:'Ref. Cuotas'!J1269,'Ref. Cuotas'!J1269)-1,"")</f>
        <v>1682</v>
      </c>
      <c r="AL1270" s="7">
        <f>IFERROR(RANK('Ref. Cuotas'!K1269,'Ref. Cuotas'!K:K,0)+COUNTIF('Ref. Cuotas'!$K$7:'Ref. Cuotas'!K1269,'Ref. Cuotas'!K1269)-1,"")</f>
        <v>354</v>
      </c>
      <c r="AM1270" s="7">
        <f>IFERROR(RANK('Ref. Cuotas'!L1269,'Ref. Cuotas'!L:L,0)+COUNTIF('Ref. Cuotas'!$L$7:'Ref. Cuotas'!L1269,'Ref. Cuotas'!L1269)-1,"")</f>
        <v>1087</v>
      </c>
      <c r="AN1270" s="7">
        <f>IFERROR(RANK('Ref. Cuotas'!M1269,'Ref. Cuotas'!M:M,0)+COUNTIF('Ref. Cuotas'!$M$7:'Ref. Cuotas'!M1269,'Ref. Cuotas'!M1269)-1,"")</f>
        <v>1814</v>
      </c>
      <c r="AO1270" s="7">
        <f>IFERROR(RANK('Ref. Cuotas'!H1269,'Ref. Cuotas'!H:H,1)+COUNTIF('Ref. Cuotas'!$H$7:'Ref. Cuotas'!H1269,'Ref. Cuotas'!H1269)-1,"")</f>
        <v>2653</v>
      </c>
      <c r="AP1270" s="7">
        <f>IFERROR(RANK('Ref. Cuotas'!J1269,'Ref. Cuotas'!J:J,1)+COUNTIF('Ref. Cuotas'!$J$7:'Ref. Cuotas'!J1269,'Ref. Cuotas'!J1269)-1,"")</f>
        <v>857</v>
      </c>
      <c r="AQ1270" s="7">
        <f>IFERROR(RANK('Ref. Cuotas'!K1269,'Ref. Cuotas'!K:K,1)+COUNTIF('Ref. Cuotas'!$K$7:'Ref. Cuotas'!K1269,'Ref. Cuotas'!K1269)-1,"")</f>
        <v>2449</v>
      </c>
    </row>
    <row r="1271" spans="31:43" ht="17.25" customHeight="1" x14ac:dyDescent="0.3">
      <c r="AE1271" s="5" t="s">
        <v>1266</v>
      </c>
      <c r="AF1271" s="5" t="s">
        <v>4786</v>
      </c>
      <c r="AG1271" s="6" t="s">
        <v>4265</v>
      </c>
      <c r="AH1271" s="6" t="s">
        <v>4124</v>
      </c>
      <c r="AI1271" s="7">
        <f>IFERROR(RANK('Ref. Cuotas'!H1270,'Ref. Cuotas'!H:H,0)+COUNTIF('Ref. Cuotas'!$H$7:'Ref. Cuotas'!H1270,'Ref. Cuotas'!H1270)-1,"")</f>
        <v>158</v>
      </c>
      <c r="AJ1271" s="7">
        <f>IFERROR(RANK('Ref. Cuotas'!I1270,'Ref. Cuotas'!I:I,0)+COUNTIF('Ref. Cuotas'!$I$7:'Ref. Cuotas'!I1270,'Ref. Cuotas'!I1270)-1,"")</f>
        <v>1831</v>
      </c>
      <c r="AK1271" s="7">
        <f>IFERROR(RANK('Ref. Cuotas'!J1270,'Ref. Cuotas'!J:J,0)+COUNTIF('Ref. Cuotas'!$J$7:'Ref. Cuotas'!J1270,'Ref. Cuotas'!J1270)-1,"")</f>
        <v>1683</v>
      </c>
      <c r="AL1271" s="7">
        <f>IFERROR(RANK('Ref. Cuotas'!K1270,'Ref. Cuotas'!K:K,0)+COUNTIF('Ref. Cuotas'!$K$7:'Ref. Cuotas'!K1270,'Ref. Cuotas'!K1270)-1,"")</f>
        <v>2106</v>
      </c>
      <c r="AM1271" s="7">
        <f>IFERROR(RANK('Ref. Cuotas'!L1270,'Ref. Cuotas'!L:L,0)+COUNTIF('Ref. Cuotas'!$L$7:'Ref. Cuotas'!L1270,'Ref. Cuotas'!L1270)-1,"")</f>
        <v>2128</v>
      </c>
      <c r="AN1271" s="7">
        <f>IFERROR(RANK('Ref. Cuotas'!M1270,'Ref. Cuotas'!M:M,0)+COUNTIF('Ref. Cuotas'!$M$7:'Ref. Cuotas'!M1270,'Ref. Cuotas'!M1270)-1,"")</f>
        <v>1815</v>
      </c>
      <c r="AO1271" s="7">
        <f>IFERROR(RANK('Ref. Cuotas'!H1270,'Ref. Cuotas'!H:H,1)+COUNTIF('Ref. Cuotas'!$H$7:'Ref. Cuotas'!H1270,'Ref. Cuotas'!H1270)-1,"")</f>
        <v>2645</v>
      </c>
      <c r="AP1271" s="7">
        <f>IFERROR(RANK('Ref. Cuotas'!J1270,'Ref. Cuotas'!J:J,1)+COUNTIF('Ref. Cuotas'!$J$7:'Ref. Cuotas'!J1270,'Ref. Cuotas'!J1270)-1,"")</f>
        <v>858</v>
      </c>
      <c r="AQ1271" s="7">
        <f>IFERROR(RANK('Ref. Cuotas'!K1270,'Ref. Cuotas'!K:K,1)+COUNTIF('Ref. Cuotas'!$K$7:'Ref. Cuotas'!K1270,'Ref. Cuotas'!K1270)-1,"")</f>
        <v>697</v>
      </c>
    </row>
    <row r="1272" spans="31:43" ht="17.25" customHeight="1" x14ac:dyDescent="0.3">
      <c r="AE1272" s="5" t="s">
        <v>1267</v>
      </c>
      <c r="AF1272" s="5" t="s">
        <v>4787</v>
      </c>
      <c r="AG1272" s="6" t="s">
        <v>4265</v>
      </c>
      <c r="AH1272" s="6" t="s">
        <v>4125</v>
      </c>
      <c r="AI1272" s="7">
        <f>IFERROR(RANK('Ref. Cuotas'!H1271,'Ref. Cuotas'!H:H,0)+COUNTIF('Ref. Cuotas'!$H$7:'Ref. Cuotas'!H1271,'Ref. Cuotas'!H1271)-1,"")</f>
        <v>168</v>
      </c>
      <c r="AJ1272" s="7">
        <f>IFERROR(RANK('Ref. Cuotas'!I1271,'Ref. Cuotas'!I:I,0)+COUNTIF('Ref. Cuotas'!$I$7:'Ref. Cuotas'!I1271,'Ref. Cuotas'!I1271)-1,"")</f>
        <v>1832</v>
      </c>
      <c r="AK1272" s="7">
        <f>IFERROR(RANK('Ref. Cuotas'!J1271,'Ref. Cuotas'!J:J,0)+COUNTIF('Ref. Cuotas'!$J$7:'Ref. Cuotas'!J1271,'Ref. Cuotas'!J1271)-1,"")</f>
        <v>1684</v>
      </c>
      <c r="AL1272" s="7">
        <f>IFERROR(RANK('Ref. Cuotas'!K1271,'Ref. Cuotas'!K:K,0)+COUNTIF('Ref. Cuotas'!$K$7:'Ref. Cuotas'!K1271,'Ref. Cuotas'!K1271)-1,"")</f>
        <v>1699</v>
      </c>
      <c r="AM1272" s="7">
        <f>IFERROR(RANK('Ref. Cuotas'!L1271,'Ref. Cuotas'!L:L,0)+COUNTIF('Ref. Cuotas'!$L$7:'Ref. Cuotas'!L1271,'Ref. Cuotas'!L1271)-1,"")</f>
        <v>1865</v>
      </c>
      <c r="AN1272" s="7">
        <f>IFERROR(RANK('Ref. Cuotas'!M1271,'Ref. Cuotas'!M:M,0)+COUNTIF('Ref. Cuotas'!$M$7:'Ref. Cuotas'!M1271,'Ref. Cuotas'!M1271)-1,"")</f>
        <v>1816</v>
      </c>
      <c r="AO1272" s="7">
        <f>IFERROR(RANK('Ref. Cuotas'!H1271,'Ref. Cuotas'!H:H,1)+COUNTIF('Ref. Cuotas'!$H$7:'Ref. Cuotas'!H1271,'Ref. Cuotas'!H1271)-1,"")</f>
        <v>2635</v>
      </c>
      <c r="AP1272" s="7">
        <f>IFERROR(RANK('Ref. Cuotas'!J1271,'Ref. Cuotas'!J:J,1)+COUNTIF('Ref. Cuotas'!$J$7:'Ref. Cuotas'!J1271,'Ref. Cuotas'!J1271)-1,"")</f>
        <v>859</v>
      </c>
      <c r="AQ1272" s="7">
        <f>IFERROR(RANK('Ref. Cuotas'!K1271,'Ref. Cuotas'!K:K,1)+COUNTIF('Ref. Cuotas'!$K$7:'Ref. Cuotas'!K1271,'Ref. Cuotas'!K1271)-1,"")</f>
        <v>1104</v>
      </c>
    </row>
    <row r="1273" spans="31:43" ht="17.25" customHeight="1" x14ac:dyDescent="0.3">
      <c r="AE1273" s="5" t="s">
        <v>1268</v>
      </c>
      <c r="AF1273" s="5" t="s">
        <v>4788</v>
      </c>
      <c r="AG1273" s="6" t="s">
        <v>4266</v>
      </c>
      <c r="AH1273" s="6" t="s">
        <v>4140</v>
      </c>
      <c r="AI1273" s="7">
        <f>IFERROR(RANK('Ref. Cuotas'!H1272,'Ref. Cuotas'!H:H,0)+COUNTIF('Ref. Cuotas'!$H$7:'Ref. Cuotas'!H1272,'Ref. Cuotas'!H1272)-1,"")</f>
        <v>201</v>
      </c>
      <c r="AJ1273" s="7">
        <f>IFERROR(RANK('Ref. Cuotas'!I1272,'Ref. Cuotas'!I:I,0)+COUNTIF('Ref. Cuotas'!$I$7:'Ref. Cuotas'!I1272,'Ref. Cuotas'!I1272)-1,"")</f>
        <v>1833</v>
      </c>
      <c r="AK1273" s="7">
        <f>IFERROR(RANK('Ref. Cuotas'!J1272,'Ref. Cuotas'!J:J,0)+COUNTIF('Ref. Cuotas'!$J$7:'Ref. Cuotas'!J1272,'Ref. Cuotas'!J1272)-1,"")</f>
        <v>1685</v>
      </c>
      <c r="AL1273" s="7">
        <f>IFERROR(RANK('Ref. Cuotas'!K1272,'Ref. Cuotas'!K:K,0)+COUNTIF('Ref. Cuotas'!$K$7:'Ref. Cuotas'!K1272,'Ref. Cuotas'!K1272)-1,"")</f>
        <v>385</v>
      </c>
      <c r="AM1273" s="7">
        <f>IFERROR(RANK('Ref. Cuotas'!L1272,'Ref. Cuotas'!L:L,0)+COUNTIF('Ref. Cuotas'!$L$7:'Ref. Cuotas'!L1272,'Ref. Cuotas'!L1272)-1,"")</f>
        <v>1095</v>
      </c>
      <c r="AN1273" s="7">
        <f>IFERROR(RANK('Ref. Cuotas'!M1272,'Ref. Cuotas'!M:M,0)+COUNTIF('Ref. Cuotas'!$M$7:'Ref. Cuotas'!M1272,'Ref. Cuotas'!M1272)-1,"")</f>
        <v>1817</v>
      </c>
      <c r="AO1273" s="7">
        <f>IFERROR(RANK('Ref. Cuotas'!H1272,'Ref. Cuotas'!H:H,1)+COUNTIF('Ref. Cuotas'!$H$7:'Ref. Cuotas'!H1272,'Ref. Cuotas'!H1272)-1,"")</f>
        <v>2602</v>
      </c>
      <c r="AP1273" s="7">
        <f>IFERROR(RANK('Ref. Cuotas'!J1272,'Ref. Cuotas'!J:J,1)+COUNTIF('Ref. Cuotas'!$J$7:'Ref. Cuotas'!J1272,'Ref. Cuotas'!J1272)-1,"")</f>
        <v>860</v>
      </c>
      <c r="AQ1273" s="7">
        <f>IFERROR(RANK('Ref. Cuotas'!K1272,'Ref. Cuotas'!K:K,1)+COUNTIF('Ref. Cuotas'!$K$7:'Ref. Cuotas'!K1272,'Ref. Cuotas'!K1272)-1,"")</f>
        <v>2418</v>
      </c>
    </row>
    <row r="1274" spans="31:43" ht="17.25" customHeight="1" x14ac:dyDescent="0.3">
      <c r="AE1274" s="5" t="s">
        <v>1269</v>
      </c>
      <c r="AF1274" s="5" t="s">
        <v>4789</v>
      </c>
      <c r="AG1274" s="6" t="s">
        <v>4266</v>
      </c>
      <c r="AH1274" s="6" t="s">
        <v>0</v>
      </c>
      <c r="AI1274" s="7">
        <f>IFERROR(RANK('Ref. Cuotas'!H1273,'Ref. Cuotas'!H:H,0)+COUNTIF('Ref. Cuotas'!$H$7:'Ref. Cuotas'!H1273,'Ref. Cuotas'!H1273)-1,"")</f>
        <v>205</v>
      </c>
      <c r="AJ1274" s="7">
        <f>IFERROR(RANK('Ref. Cuotas'!I1273,'Ref. Cuotas'!I:I,0)+COUNTIF('Ref. Cuotas'!$I$7:'Ref. Cuotas'!I1273,'Ref. Cuotas'!I1273)-1,"")</f>
        <v>1834</v>
      </c>
      <c r="AK1274" s="7">
        <f>IFERROR(RANK('Ref. Cuotas'!J1273,'Ref. Cuotas'!J:J,0)+COUNTIF('Ref. Cuotas'!$J$7:'Ref. Cuotas'!J1273,'Ref. Cuotas'!J1273)-1,"")</f>
        <v>1686</v>
      </c>
      <c r="AL1274" s="7">
        <f>IFERROR(RANK('Ref. Cuotas'!K1273,'Ref. Cuotas'!K:K,0)+COUNTIF('Ref. Cuotas'!$K$7:'Ref. Cuotas'!K1273,'Ref. Cuotas'!K1273)-1,"")</f>
        <v>2174</v>
      </c>
      <c r="AM1274" s="7">
        <f>IFERROR(RANK('Ref. Cuotas'!L1273,'Ref. Cuotas'!L:L,0)+COUNTIF('Ref. Cuotas'!$L$7:'Ref. Cuotas'!L1273,'Ref. Cuotas'!L1273)-1,"")</f>
        <v>2380</v>
      </c>
      <c r="AN1274" s="7">
        <f>IFERROR(RANK('Ref. Cuotas'!M1273,'Ref. Cuotas'!M:M,0)+COUNTIF('Ref. Cuotas'!$M$7:'Ref. Cuotas'!M1273,'Ref. Cuotas'!M1273)-1,"")</f>
        <v>491</v>
      </c>
      <c r="AO1274" s="7">
        <f>IFERROR(RANK('Ref. Cuotas'!H1273,'Ref. Cuotas'!H:H,1)+COUNTIF('Ref. Cuotas'!$H$7:'Ref. Cuotas'!H1273,'Ref. Cuotas'!H1273)-1,"")</f>
        <v>2598</v>
      </c>
      <c r="AP1274" s="7">
        <f>IFERROR(RANK('Ref. Cuotas'!J1273,'Ref. Cuotas'!J:J,1)+COUNTIF('Ref. Cuotas'!$J$7:'Ref. Cuotas'!J1273,'Ref. Cuotas'!J1273)-1,"")</f>
        <v>861</v>
      </c>
      <c r="AQ1274" s="7">
        <f>IFERROR(RANK('Ref. Cuotas'!K1273,'Ref. Cuotas'!K:K,1)+COUNTIF('Ref. Cuotas'!$K$7:'Ref. Cuotas'!K1273,'Ref. Cuotas'!K1273)-1,"")</f>
        <v>629</v>
      </c>
    </row>
    <row r="1275" spans="31:43" ht="17.25" customHeight="1" x14ac:dyDescent="0.3">
      <c r="AE1275" s="5" t="s">
        <v>1270</v>
      </c>
      <c r="AF1275" s="5" t="s">
        <v>4790</v>
      </c>
      <c r="AG1275" s="6" t="s">
        <v>4266</v>
      </c>
      <c r="AH1275" s="6" t="s">
        <v>4125</v>
      </c>
      <c r="AI1275" s="7">
        <f>IFERROR(RANK('Ref. Cuotas'!H1274,'Ref. Cuotas'!H:H,0)+COUNTIF('Ref. Cuotas'!$H$7:'Ref. Cuotas'!H1274,'Ref. Cuotas'!H1274)-1,"")</f>
        <v>220</v>
      </c>
      <c r="AJ1275" s="7">
        <f>IFERROR(RANK('Ref. Cuotas'!I1274,'Ref. Cuotas'!I:I,0)+COUNTIF('Ref. Cuotas'!$I$7:'Ref. Cuotas'!I1274,'Ref. Cuotas'!I1274)-1,"")</f>
        <v>1835</v>
      </c>
      <c r="AK1275" s="7">
        <f>IFERROR(RANK('Ref. Cuotas'!J1274,'Ref. Cuotas'!J:J,0)+COUNTIF('Ref. Cuotas'!$J$7:'Ref. Cuotas'!J1274,'Ref. Cuotas'!J1274)-1,"")</f>
        <v>1687</v>
      </c>
      <c r="AL1275" s="7">
        <f>IFERROR(RANK('Ref. Cuotas'!K1274,'Ref. Cuotas'!K:K,0)+COUNTIF('Ref. Cuotas'!$K$7:'Ref. Cuotas'!K1274,'Ref. Cuotas'!K1274)-1,"")</f>
        <v>1191</v>
      </c>
      <c r="AM1275" s="7">
        <f>IFERROR(RANK('Ref. Cuotas'!L1274,'Ref. Cuotas'!L:L,0)+COUNTIF('Ref. Cuotas'!$L$7:'Ref. Cuotas'!L1274,'Ref. Cuotas'!L1274)-1,"")</f>
        <v>1655</v>
      </c>
      <c r="AN1275" s="7">
        <f>IFERROR(RANK('Ref. Cuotas'!M1274,'Ref. Cuotas'!M:M,0)+COUNTIF('Ref. Cuotas'!$M$7:'Ref. Cuotas'!M1274,'Ref. Cuotas'!M1274)-1,"")</f>
        <v>1818</v>
      </c>
      <c r="AO1275" s="7">
        <f>IFERROR(RANK('Ref. Cuotas'!H1274,'Ref. Cuotas'!H:H,1)+COUNTIF('Ref. Cuotas'!$H$7:'Ref. Cuotas'!H1274,'Ref. Cuotas'!H1274)-1,"")</f>
        <v>2583</v>
      </c>
      <c r="AP1275" s="7">
        <f>IFERROR(RANK('Ref. Cuotas'!J1274,'Ref. Cuotas'!J:J,1)+COUNTIF('Ref. Cuotas'!$J$7:'Ref. Cuotas'!J1274,'Ref. Cuotas'!J1274)-1,"")</f>
        <v>862</v>
      </c>
      <c r="AQ1275" s="7">
        <f>IFERROR(RANK('Ref. Cuotas'!K1274,'Ref. Cuotas'!K:K,1)+COUNTIF('Ref. Cuotas'!$K$7:'Ref. Cuotas'!K1274,'Ref. Cuotas'!K1274)-1,"")</f>
        <v>1612</v>
      </c>
    </row>
    <row r="1276" spans="31:43" ht="17.25" customHeight="1" x14ac:dyDescent="0.3">
      <c r="AE1276" s="5" t="s">
        <v>1271</v>
      </c>
      <c r="AF1276" s="5" t="s">
        <v>4791</v>
      </c>
      <c r="AG1276" s="6" t="s">
        <v>4266</v>
      </c>
      <c r="AH1276" s="6" t="s">
        <v>4126</v>
      </c>
      <c r="AI1276" s="7">
        <f>IFERROR(RANK('Ref. Cuotas'!H1275,'Ref. Cuotas'!H:H,0)+COUNTIF('Ref. Cuotas'!$H$7:'Ref. Cuotas'!H1275,'Ref. Cuotas'!H1275)-1,"")</f>
        <v>217</v>
      </c>
      <c r="AJ1276" s="7">
        <f>IFERROR(RANK('Ref. Cuotas'!I1275,'Ref. Cuotas'!I:I,0)+COUNTIF('Ref. Cuotas'!$I$7:'Ref. Cuotas'!I1275,'Ref. Cuotas'!I1275)-1,"")</f>
        <v>1836</v>
      </c>
      <c r="AK1276" s="7">
        <f>IFERROR(RANK('Ref. Cuotas'!J1275,'Ref. Cuotas'!J:J,0)+COUNTIF('Ref. Cuotas'!$J$7:'Ref. Cuotas'!J1275,'Ref. Cuotas'!J1275)-1,"")</f>
        <v>1688</v>
      </c>
      <c r="AL1276" s="7">
        <f>IFERROR(RANK('Ref. Cuotas'!K1275,'Ref. Cuotas'!K:K,0)+COUNTIF('Ref. Cuotas'!$K$7:'Ref. Cuotas'!K1275,'Ref. Cuotas'!K1275)-1,"")</f>
        <v>2019</v>
      </c>
      <c r="AM1276" s="7">
        <f>IFERROR(RANK('Ref. Cuotas'!L1275,'Ref. Cuotas'!L:L,0)+COUNTIF('Ref. Cuotas'!$L$7:'Ref. Cuotas'!L1275,'Ref. Cuotas'!L1275)-1,"")</f>
        <v>1818</v>
      </c>
      <c r="AN1276" s="7">
        <f>IFERROR(RANK('Ref. Cuotas'!M1275,'Ref. Cuotas'!M:M,0)+COUNTIF('Ref. Cuotas'!$M$7:'Ref. Cuotas'!M1275,'Ref. Cuotas'!M1275)-1,"")</f>
        <v>1819</v>
      </c>
      <c r="AO1276" s="7">
        <f>IFERROR(RANK('Ref. Cuotas'!H1275,'Ref. Cuotas'!H:H,1)+COUNTIF('Ref. Cuotas'!$H$7:'Ref. Cuotas'!H1275,'Ref. Cuotas'!H1275)-1,"")</f>
        <v>2586</v>
      </c>
      <c r="AP1276" s="7">
        <f>IFERROR(RANK('Ref. Cuotas'!J1275,'Ref. Cuotas'!J:J,1)+COUNTIF('Ref. Cuotas'!$J$7:'Ref. Cuotas'!J1275,'Ref. Cuotas'!J1275)-1,"")</f>
        <v>863</v>
      </c>
      <c r="AQ1276" s="7">
        <f>IFERROR(RANK('Ref. Cuotas'!K1275,'Ref. Cuotas'!K:K,1)+COUNTIF('Ref. Cuotas'!$K$7:'Ref. Cuotas'!K1275,'Ref. Cuotas'!K1275)-1,"")</f>
        <v>784</v>
      </c>
    </row>
    <row r="1277" spans="31:43" ht="17.25" customHeight="1" x14ac:dyDescent="0.3">
      <c r="AE1277" s="5" t="s">
        <v>1272</v>
      </c>
      <c r="AF1277" s="5" t="s">
        <v>4792</v>
      </c>
      <c r="AG1277" s="6" t="s">
        <v>4266</v>
      </c>
      <c r="AH1277" s="6" t="s">
        <v>4097</v>
      </c>
      <c r="AI1277" s="7">
        <f>IFERROR(RANK('Ref. Cuotas'!H1276,'Ref. Cuotas'!H:H,0)+COUNTIF('Ref. Cuotas'!$H$7:'Ref. Cuotas'!H1276,'Ref. Cuotas'!H1276)-1,"")</f>
        <v>236</v>
      </c>
      <c r="AJ1277" s="7">
        <f>IFERROR(RANK('Ref. Cuotas'!I1276,'Ref. Cuotas'!I:I,0)+COUNTIF('Ref. Cuotas'!$I$7:'Ref. Cuotas'!I1276,'Ref. Cuotas'!I1276)-1,"")</f>
        <v>1837</v>
      </c>
      <c r="AK1277" s="7">
        <f>IFERROR(RANK('Ref. Cuotas'!J1276,'Ref. Cuotas'!J:J,0)+COUNTIF('Ref. Cuotas'!$J$7:'Ref. Cuotas'!J1276,'Ref. Cuotas'!J1276)-1,"")</f>
        <v>1689</v>
      </c>
      <c r="AL1277" s="7">
        <f>IFERROR(RANK('Ref. Cuotas'!K1276,'Ref. Cuotas'!K:K,0)+COUNTIF('Ref. Cuotas'!$K$7:'Ref. Cuotas'!K1276,'Ref. Cuotas'!K1276)-1,"")</f>
        <v>1172</v>
      </c>
      <c r="AM1277" s="7">
        <f>IFERROR(RANK('Ref. Cuotas'!L1276,'Ref. Cuotas'!L:L,0)+COUNTIF('Ref. Cuotas'!$L$7:'Ref. Cuotas'!L1276,'Ref. Cuotas'!L1276)-1,"")</f>
        <v>2129</v>
      </c>
      <c r="AN1277" s="7">
        <f>IFERROR(RANK('Ref. Cuotas'!M1276,'Ref. Cuotas'!M:M,0)+COUNTIF('Ref. Cuotas'!$M$7:'Ref. Cuotas'!M1276,'Ref. Cuotas'!M1276)-1,"")</f>
        <v>1820</v>
      </c>
      <c r="AO1277" s="7">
        <f>IFERROR(RANK('Ref. Cuotas'!H1276,'Ref. Cuotas'!H:H,1)+COUNTIF('Ref. Cuotas'!$H$7:'Ref. Cuotas'!H1276,'Ref. Cuotas'!H1276)-1,"")</f>
        <v>2567</v>
      </c>
      <c r="AP1277" s="7">
        <f>IFERROR(RANK('Ref. Cuotas'!J1276,'Ref. Cuotas'!J:J,1)+COUNTIF('Ref. Cuotas'!$J$7:'Ref. Cuotas'!J1276,'Ref. Cuotas'!J1276)-1,"")</f>
        <v>864</v>
      </c>
      <c r="AQ1277" s="7">
        <f>IFERROR(RANK('Ref. Cuotas'!K1276,'Ref. Cuotas'!K:K,1)+COUNTIF('Ref. Cuotas'!$K$7:'Ref. Cuotas'!K1276,'Ref. Cuotas'!K1276)-1,"")</f>
        <v>1631</v>
      </c>
    </row>
    <row r="1278" spans="31:43" ht="17.25" customHeight="1" x14ac:dyDescent="0.3">
      <c r="AE1278" s="5" t="s">
        <v>1273</v>
      </c>
      <c r="AF1278" s="5" t="s">
        <v>4793</v>
      </c>
      <c r="AG1278" s="6" t="s">
        <v>4267</v>
      </c>
      <c r="AH1278" s="6" t="s">
        <v>4104</v>
      </c>
      <c r="AI1278" s="7">
        <f>IFERROR(RANK('Ref. Cuotas'!H1277,'Ref. Cuotas'!H:H,0)+COUNTIF('Ref. Cuotas'!$H$7:'Ref. Cuotas'!H1277,'Ref. Cuotas'!H1277)-1,"")</f>
        <v>2182</v>
      </c>
      <c r="AJ1278" s="7">
        <f>IFERROR(RANK('Ref. Cuotas'!I1277,'Ref. Cuotas'!I:I,0)+COUNTIF('Ref. Cuotas'!$I$7:'Ref. Cuotas'!I1277,'Ref. Cuotas'!I1277)-1,"")</f>
        <v>1838</v>
      </c>
      <c r="AK1278" s="7">
        <f>IFERROR(RANK('Ref. Cuotas'!J1277,'Ref. Cuotas'!J:J,0)+COUNTIF('Ref. Cuotas'!$J$7:'Ref. Cuotas'!J1277,'Ref. Cuotas'!J1277)-1,"")</f>
        <v>1690</v>
      </c>
      <c r="AL1278" s="7">
        <f>IFERROR(RANK('Ref. Cuotas'!K1277,'Ref. Cuotas'!K:K,0)+COUNTIF('Ref. Cuotas'!$K$7:'Ref. Cuotas'!K1277,'Ref. Cuotas'!K1277)-1,"")</f>
        <v>790</v>
      </c>
      <c r="AM1278" s="7">
        <f>IFERROR(RANK('Ref. Cuotas'!L1277,'Ref. Cuotas'!L:L,0)+COUNTIF('Ref. Cuotas'!$L$7:'Ref. Cuotas'!L1277,'Ref. Cuotas'!L1277)-1,"")</f>
        <v>1212</v>
      </c>
      <c r="AN1278" s="7">
        <f>IFERROR(RANK('Ref. Cuotas'!M1277,'Ref. Cuotas'!M:M,0)+COUNTIF('Ref. Cuotas'!$M$7:'Ref. Cuotas'!M1277,'Ref. Cuotas'!M1277)-1,"")</f>
        <v>1821</v>
      </c>
      <c r="AO1278" s="7">
        <f>IFERROR(RANK('Ref. Cuotas'!H1277,'Ref. Cuotas'!H:H,1)+COUNTIF('Ref. Cuotas'!$H$7:'Ref. Cuotas'!H1277,'Ref. Cuotas'!H1277)-1,"")</f>
        <v>621</v>
      </c>
      <c r="AP1278" s="7">
        <f>IFERROR(RANK('Ref. Cuotas'!J1277,'Ref. Cuotas'!J:J,1)+COUNTIF('Ref. Cuotas'!$J$7:'Ref. Cuotas'!J1277,'Ref. Cuotas'!J1277)-1,"")</f>
        <v>865</v>
      </c>
      <c r="AQ1278" s="7">
        <f>IFERROR(RANK('Ref. Cuotas'!K1277,'Ref. Cuotas'!K:K,1)+COUNTIF('Ref. Cuotas'!$K$7:'Ref. Cuotas'!K1277,'Ref. Cuotas'!K1277)-1,"")</f>
        <v>2013</v>
      </c>
    </row>
    <row r="1279" spans="31:43" ht="17.25" customHeight="1" x14ac:dyDescent="0.3">
      <c r="AE1279" s="5" t="s">
        <v>1274</v>
      </c>
      <c r="AF1279" s="5" t="s">
        <v>4794</v>
      </c>
      <c r="AG1279" s="6" t="s">
        <v>4268</v>
      </c>
      <c r="AH1279" s="6" t="s">
        <v>4126</v>
      </c>
      <c r="AI1279" s="7">
        <f>IFERROR(RANK('Ref. Cuotas'!H1278,'Ref. Cuotas'!H:H,0)+COUNTIF('Ref. Cuotas'!$H$7:'Ref. Cuotas'!H1278,'Ref. Cuotas'!H1278)-1,"")</f>
        <v>2023</v>
      </c>
      <c r="AJ1279" s="7">
        <f>IFERROR(RANK('Ref. Cuotas'!I1278,'Ref. Cuotas'!I:I,0)+COUNTIF('Ref. Cuotas'!$I$7:'Ref. Cuotas'!I1278,'Ref. Cuotas'!I1278)-1,"")</f>
        <v>1839</v>
      </c>
      <c r="AK1279" s="7">
        <f>IFERROR(RANK('Ref. Cuotas'!J1278,'Ref. Cuotas'!J:J,0)+COUNTIF('Ref. Cuotas'!$J$7:'Ref. Cuotas'!J1278,'Ref. Cuotas'!J1278)-1,"")</f>
        <v>569</v>
      </c>
      <c r="AL1279" s="7">
        <f>IFERROR(RANK('Ref. Cuotas'!K1278,'Ref. Cuotas'!K:K,0)+COUNTIF('Ref. Cuotas'!$K$7:'Ref. Cuotas'!K1278,'Ref. Cuotas'!K1278)-1,"")</f>
        <v>250</v>
      </c>
      <c r="AM1279" s="7">
        <f>IFERROR(RANK('Ref. Cuotas'!L1278,'Ref. Cuotas'!L:L,0)+COUNTIF('Ref. Cuotas'!$L$7:'Ref. Cuotas'!L1278,'Ref. Cuotas'!L1278)-1,"")</f>
        <v>271</v>
      </c>
      <c r="AN1279" s="7">
        <f>IFERROR(RANK('Ref. Cuotas'!M1278,'Ref. Cuotas'!M:M,0)+COUNTIF('Ref. Cuotas'!$M$7:'Ref. Cuotas'!M1278,'Ref. Cuotas'!M1278)-1,"")</f>
        <v>1822</v>
      </c>
      <c r="AO1279" s="7">
        <f>IFERROR(RANK('Ref. Cuotas'!H1278,'Ref. Cuotas'!H:H,1)+COUNTIF('Ref. Cuotas'!$H$7:'Ref. Cuotas'!H1278,'Ref. Cuotas'!H1278)-1,"")</f>
        <v>780</v>
      </c>
      <c r="AP1279" s="7">
        <f>IFERROR(RANK('Ref. Cuotas'!J1278,'Ref. Cuotas'!J:J,1)+COUNTIF('Ref. Cuotas'!$J$7:'Ref. Cuotas'!J1278,'Ref. Cuotas'!J1278)-1,"")</f>
        <v>2234</v>
      </c>
      <c r="AQ1279" s="7">
        <f>IFERROR(RANK('Ref. Cuotas'!K1278,'Ref. Cuotas'!K:K,1)+COUNTIF('Ref. Cuotas'!$K$7:'Ref. Cuotas'!K1278,'Ref. Cuotas'!K1278)-1,"")</f>
        <v>2553</v>
      </c>
    </row>
    <row r="1280" spans="31:43" ht="17.25" customHeight="1" x14ac:dyDescent="0.3">
      <c r="AE1280" s="5" t="s">
        <v>1275</v>
      </c>
      <c r="AF1280" s="5" t="s">
        <v>4795</v>
      </c>
      <c r="AG1280" s="6" t="s">
        <v>4269</v>
      </c>
      <c r="AH1280" s="6" t="s">
        <v>4104</v>
      </c>
      <c r="AI1280" s="7">
        <f>IFERROR(RANK('Ref. Cuotas'!H1279,'Ref. Cuotas'!H:H,0)+COUNTIF('Ref. Cuotas'!$H$7:'Ref. Cuotas'!H1279,'Ref. Cuotas'!H1279)-1,"")</f>
        <v>2032</v>
      </c>
      <c r="AJ1280" s="7">
        <f>IFERROR(RANK('Ref. Cuotas'!I1279,'Ref. Cuotas'!I:I,0)+COUNTIF('Ref. Cuotas'!$I$7:'Ref. Cuotas'!I1279,'Ref. Cuotas'!I1279)-1,"")</f>
        <v>1840</v>
      </c>
      <c r="AK1280" s="7">
        <f>IFERROR(RANK('Ref. Cuotas'!J1279,'Ref. Cuotas'!J:J,0)+COUNTIF('Ref. Cuotas'!$J$7:'Ref. Cuotas'!J1279,'Ref. Cuotas'!J1279)-1,"")</f>
        <v>1691</v>
      </c>
      <c r="AL1280" s="7">
        <f>IFERROR(RANK('Ref. Cuotas'!K1279,'Ref. Cuotas'!K:K,0)+COUNTIF('Ref. Cuotas'!$K$7:'Ref. Cuotas'!K1279,'Ref. Cuotas'!K1279)-1,"")</f>
        <v>248</v>
      </c>
      <c r="AM1280" s="7">
        <f>IFERROR(RANK('Ref. Cuotas'!L1279,'Ref. Cuotas'!L:L,0)+COUNTIF('Ref. Cuotas'!$L$7:'Ref. Cuotas'!L1279,'Ref. Cuotas'!L1279)-1,"")</f>
        <v>393</v>
      </c>
      <c r="AN1280" s="7">
        <f>IFERROR(RANK('Ref. Cuotas'!M1279,'Ref. Cuotas'!M:M,0)+COUNTIF('Ref. Cuotas'!$M$7:'Ref. Cuotas'!M1279,'Ref. Cuotas'!M1279)-1,"")</f>
        <v>492</v>
      </c>
      <c r="AO1280" s="7">
        <f>IFERROR(RANK('Ref. Cuotas'!H1279,'Ref. Cuotas'!H:H,1)+COUNTIF('Ref. Cuotas'!$H$7:'Ref. Cuotas'!H1279,'Ref. Cuotas'!H1279)-1,"")</f>
        <v>771</v>
      </c>
      <c r="AP1280" s="7">
        <f>IFERROR(RANK('Ref. Cuotas'!J1279,'Ref. Cuotas'!J:J,1)+COUNTIF('Ref. Cuotas'!$J$7:'Ref. Cuotas'!J1279,'Ref. Cuotas'!J1279)-1,"")</f>
        <v>866</v>
      </c>
      <c r="AQ1280" s="7">
        <f>IFERROR(RANK('Ref. Cuotas'!K1279,'Ref. Cuotas'!K:K,1)+COUNTIF('Ref. Cuotas'!$K$7:'Ref. Cuotas'!K1279,'Ref. Cuotas'!K1279)-1,"")</f>
        <v>2555</v>
      </c>
    </row>
    <row r="1281" spans="31:43" ht="17.25" customHeight="1" x14ac:dyDescent="0.3">
      <c r="AE1281" s="5" t="s">
        <v>1276</v>
      </c>
      <c r="AF1281" s="5" t="s">
        <v>4796</v>
      </c>
      <c r="AG1281" s="6" t="s">
        <v>4270</v>
      </c>
      <c r="AH1281" s="6" t="s">
        <v>4153</v>
      </c>
      <c r="AI1281" s="7">
        <f>IFERROR(RANK('Ref. Cuotas'!H1280,'Ref. Cuotas'!H:H,0)+COUNTIF('Ref. Cuotas'!$H$7:'Ref. Cuotas'!H1280,'Ref. Cuotas'!H1280)-1,"")</f>
        <v>1544</v>
      </c>
      <c r="AJ1281" s="7">
        <f>IFERROR(RANK('Ref. Cuotas'!I1280,'Ref. Cuotas'!I:I,0)+COUNTIF('Ref. Cuotas'!$I$7:'Ref. Cuotas'!I1280,'Ref. Cuotas'!I1280)-1,"")</f>
        <v>1841</v>
      </c>
      <c r="AK1281" s="7">
        <f>IFERROR(RANK('Ref. Cuotas'!J1280,'Ref. Cuotas'!J:J,0)+COUNTIF('Ref. Cuotas'!$J$7:'Ref. Cuotas'!J1280,'Ref. Cuotas'!J1280)-1,"")</f>
        <v>521</v>
      </c>
      <c r="AL1281" s="7">
        <f>IFERROR(RANK('Ref. Cuotas'!K1280,'Ref. Cuotas'!K:K,0)+COUNTIF('Ref. Cuotas'!$K$7:'Ref. Cuotas'!K1280,'Ref. Cuotas'!K1280)-1,"")</f>
        <v>528</v>
      </c>
      <c r="AM1281" s="7">
        <f>IFERROR(RANK('Ref. Cuotas'!L1280,'Ref. Cuotas'!L:L,0)+COUNTIF('Ref. Cuotas'!$L$7:'Ref. Cuotas'!L1280,'Ref. Cuotas'!L1280)-1,"")</f>
        <v>512</v>
      </c>
      <c r="AN1281" s="7">
        <f>IFERROR(RANK('Ref. Cuotas'!M1280,'Ref. Cuotas'!M:M,0)+COUNTIF('Ref. Cuotas'!$M$7:'Ref. Cuotas'!M1280,'Ref. Cuotas'!M1280)-1,"")</f>
        <v>1823</v>
      </c>
      <c r="AO1281" s="7">
        <f>IFERROR(RANK('Ref. Cuotas'!H1280,'Ref. Cuotas'!H:H,1)+COUNTIF('Ref. Cuotas'!$H$7:'Ref. Cuotas'!H1280,'Ref. Cuotas'!H1280)-1,"")</f>
        <v>1259</v>
      </c>
      <c r="AP1281" s="7">
        <f>IFERROR(RANK('Ref. Cuotas'!J1280,'Ref. Cuotas'!J:J,1)+COUNTIF('Ref. Cuotas'!$J$7:'Ref. Cuotas'!J1280,'Ref. Cuotas'!J1280)-1,"")</f>
        <v>2282</v>
      </c>
      <c r="AQ1281" s="7">
        <f>IFERROR(RANK('Ref. Cuotas'!K1280,'Ref. Cuotas'!K:K,1)+COUNTIF('Ref. Cuotas'!$K$7:'Ref. Cuotas'!K1280,'Ref. Cuotas'!K1280)-1,"")</f>
        <v>2275</v>
      </c>
    </row>
    <row r="1282" spans="31:43" ht="17.25" customHeight="1" x14ac:dyDescent="0.3">
      <c r="AE1282" s="5" t="s">
        <v>1277</v>
      </c>
      <c r="AF1282" s="5" t="s">
        <v>4797</v>
      </c>
      <c r="AG1282" s="6" t="s">
        <v>4271</v>
      </c>
      <c r="AH1282" s="6" t="s">
        <v>4153</v>
      </c>
      <c r="AI1282" s="7">
        <f>IFERROR(RANK('Ref. Cuotas'!H1281,'Ref. Cuotas'!H:H,0)+COUNTIF('Ref. Cuotas'!$H$7:'Ref. Cuotas'!H1281,'Ref. Cuotas'!H1281)-1,"")</f>
        <v>1558</v>
      </c>
      <c r="AJ1282" s="7">
        <f>IFERROR(RANK('Ref. Cuotas'!I1281,'Ref. Cuotas'!I:I,0)+COUNTIF('Ref. Cuotas'!$I$7:'Ref. Cuotas'!I1281,'Ref. Cuotas'!I1281)-1,"")</f>
        <v>1842</v>
      </c>
      <c r="AK1282" s="7">
        <f>IFERROR(RANK('Ref. Cuotas'!J1281,'Ref. Cuotas'!J:J,0)+COUNTIF('Ref. Cuotas'!$J$7:'Ref. Cuotas'!J1281,'Ref. Cuotas'!J1281)-1,"")</f>
        <v>1692</v>
      </c>
      <c r="AL1282" s="7">
        <f>IFERROR(RANK('Ref. Cuotas'!K1281,'Ref. Cuotas'!K:K,0)+COUNTIF('Ref. Cuotas'!$K$7:'Ref. Cuotas'!K1281,'Ref. Cuotas'!K1281)-1,"")</f>
        <v>518</v>
      </c>
      <c r="AM1282" s="7">
        <f>IFERROR(RANK('Ref. Cuotas'!L1281,'Ref. Cuotas'!L:L,0)+COUNTIF('Ref. Cuotas'!$L$7:'Ref. Cuotas'!L1281,'Ref. Cuotas'!L1281)-1,"")</f>
        <v>578</v>
      </c>
      <c r="AN1282" s="7">
        <f>IFERROR(RANK('Ref. Cuotas'!M1281,'Ref. Cuotas'!M:M,0)+COUNTIF('Ref. Cuotas'!$M$7:'Ref. Cuotas'!M1281,'Ref. Cuotas'!M1281)-1,"")</f>
        <v>1824</v>
      </c>
      <c r="AO1282" s="7">
        <f>IFERROR(RANK('Ref. Cuotas'!H1281,'Ref. Cuotas'!H:H,1)+COUNTIF('Ref. Cuotas'!$H$7:'Ref. Cuotas'!H1281,'Ref. Cuotas'!H1281)-1,"")</f>
        <v>1245</v>
      </c>
      <c r="AP1282" s="7">
        <f>IFERROR(RANK('Ref. Cuotas'!J1281,'Ref. Cuotas'!J:J,1)+COUNTIF('Ref. Cuotas'!$J$7:'Ref. Cuotas'!J1281,'Ref. Cuotas'!J1281)-1,"")</f>
        <v>867</v>
      </c>
      <c r="AQ1282" s="7">
        <f>IFERROR(RANK('Ref. Cuotas'!K1281,'Ref. Cuotas'!K:K,1)+COUNTIF('Ref. Cuotas'!$K$7:'Ref. Cuotas'!K1281,'Ref. Cuotas'!K1281)-1,"")</f>
        <v>2285</v>
      </c>
    </row>
    <row r="1283" spans="31:43" ht="17.25" customHeight="1" x14ac:dyDescent="0.3">
      <c r="AE1283" s="5" t="s">
        <v>1278</v>
      </c>
      <c r="AF1283" s="5" t="s">
        <v>4798</v>
      </c>
      <c r="AG1283" s="6" t="s">
        <v>4272</v>
      </c>
      <c r="AH1283" s="6" t="s">
        <v>4126</v>
      </c>
      <c r="AI1283" s="7">
        <f>IFERROR(RANK('Ref. Cuotas'!H1282,'Ref. Cuotas'!H:H,0)+COUNTIF('Ref. Cuotas'!$H$7:'Ref. Cuotas'!H1282,'Ref. Cuotas'!H1282)-1,"")</f>
        <v>1943</v>
      </c>
      <c r="AJ1283" s="7">
        <f>IFERROR(RANK('Ref. Cuotas'!I1282,'Ref. Cuotas'!I:I,0)+COUNTIF('Ref. Cuotas'!$I$7:'Ref. Cuotas'!I1282,'Ref. Cuotas'!I1282)-1,"")</f>
        <v>1843</v>
      </c>
      <c r="AK1283" s="7">
        <f>IFERROR(RANK('Ref. Cuotas'!J1282,'Ref. Cuotas'!J:J,0)+COUNTIF('Ref. Cuotas'!$J$7:'Ref. Cuotas'!J1282,'Ref. Cuotas'!J1282)-1,"")</f>
        <v>1693</v>
      </c>
      <c r="AL1283" s="7">
        <f>IFERROR(RANK('Ref. Cuotas'!K1282,'Ref. Cuotas'!K:K,0)+COUNTIF('Ref. Cuotas'!$K$7:'Ref. Cuotas'!K1282,'Ref. Cuotas'!K1282)-1,"")</f>
        <v>312</v>
      </c>
      <c r="AM1283" s="7">
        <f>IFERROR(RANK('Ref. Cuotas'!L1282,'Ref. Cuotas'!L:L,0)+COUNTIF('Ref. Cuotas'!$L$7:'Ref. Cuotas'!L1282,'Ref. Cuotas'!L1282)-1,"")</f>
        <v>319</v>
      </c>
      <c r="AN1283" s="7">
        <f>IFERROR(RANK('Ref. Cuotas'!M1282,'Ref. Cuotas'!M:M,0)+COUNTIF('Ref. Cuotas'!$M$7:'Ref. Cuotas'!M1282,'Ref. Cuotas'!M1282)-1,"")</f>
        <v>1825</v>
      </c>
      <c r="AO1283" s="7">
        <f>IFERROR(RANK('Ref. Cuotas'!H1282,'Ref. Cuotas'!H:H,1)+COUNTIF('Ref. Cuotas'!$H$7:'Ref. Cuotas'!H1282,'Ref. Cuotas'!H1282)-1,"")</f>
        <v>860</v>
      </c>
      <c r="AP1283" s="7">
        <f>IFERROR(RANK('Ref. Cuotas'!J1282,'Ref. Cuotas'!J:J,1)+COUNTIF('Ref. Cuotas'!$J$7:'Ref. Cuotas'!J1282,'Ref. Cuotas'!J1282)-1,"")</f>
        <v>868</v>
      </c>
      <c r="AQ1283" s="7">
        <f>IFERROR(RANK('Ref. Cuotas'!K1282,'Ref. Cuotas'!K:K,1)+COUNTIF('Ref. Cuotas'!$K$7:'Ref. Cuotas'!K1282,'Ref. Cuotas'!K1282)-1,"")</f>
        <v>2491</v>
      </c>
    </row>
    <row r="1284" spans="31:43" ht="17.25" customHeight="1" x14ac:dyDescent="0.3">
      <c r="AE1284" s="5" t="s">
        <v>1279</v>
      </c>
      <c r="AF1284" s="5" t="s">
        <v>4799</v>
      </c>
      <c r="AG1284" s="6" t="s">
        <v>4273</v>
      </c>
      <c r="AH1284" s="6" t="s">
        <v>4104</v>
      </c>
      <c r="AI1284" s="7">
        <f>IFERROR(RANK('Ref. Cuotas'!H1283,'Ref. Cuotas'!H:H,0)+COUNTIF('Ref. Cuotas'!$H$7:'Ref. Cuotas'!H1283,'Ref. Cuotas'!H1283)-1,"")</f>
        <v>216</v>
      </c>
      <c r="AJ1284" s="7">
        <f>IFERROR(RANK('Ref. Cuotas'!I1283,'Ref. Cuotas'!I:I,0)+COUNTIF('Ref. Cuotas'!$I$7:'Ref. Cuotas'!I1283,'Ref. Cuotas'!I1283)-1,"")</f>
        <v>1844</v>
      </c>
      <c r="AK1284" s="7">
        <f>IFERROR(RANK('Ref. Cuotas'!J1283,'Ref. Cuotas'!J:J,0)+COUNTIF('Ref. Cuotas'!$J$7:'Ref. Cuotas'!J1283,'Ref. Cuotas'!J1283)-1,"")</f>
        <v>1694</v>
      </c>
      <c r="AL1284" s="7">
        <f>IFERROR(RANK('Ref. Cuotas'!K1283,'Ref. Cuotas'!K:K,0)+COUNTIF('Ref. Cuotas'!$K$7:'Ref. Cuotas'!K1283,'Ref. Cuotas'!K1283)-1,"")</f>
        <v>727</v>
      </c>
      <c r="AM1284" s="7">
        <f>IFERROR(RANK('Ref. Cuotas'!L1283,'Ref. Cuotas'!L:L,0)+COUNTIF('Ref. Cuotas'!$L$7:'Ref. Cuotas'!L1283,'Ref. Cuotas'!L1283)-1,"")</f>
        <v>1369</v>
      </c>
      <c r="AN1284" s="7">
        <f>IFERROR(RANK('Ref. Cuotas'!M1283,'Ref. Cuotas'!M:M,0)+COUNTIF('Ref. Cuotas'!$M$7:'Ref. Cuotas'!M1283,'Ref. Cuotas'!M1283)-1,"")</f>
        <v>493</v>
      </c>
      <c r="AO1284" s="7">
        <f>IFERROR(RANK('Ref. Cuotas'!H1283,'Ref. Cuotas'!H:H,1)+COUNTIF('Ref. Cuotas'!$H$7:'Ref. Cuotas'!H1283,'Ref. Cuotas'!H1283)-1,"")</f>
        <v>2587</v>
      </c>
      <c r="AP1284" s="7">
        <f>IFERROR(RANK('Ref. Cuotas'!J1283,'Ref. Cuotas'!J:J,1)+COUNTIF('Ref. Cuotas'!$J$7:'Ref. Cuotas'!J1283,'Ref. Cuotas'!J1283)-1,"")</f>
        <v>869</v>
      </c>
      <c r="AQ1284" s="7">
        <f>IFERROR(RANK('Ref. Cuotas'!K1283,'Ref. Cuotas'!K:K,1)+COUNTIF('Ref. Cuotas'!$K$7:'Ref. Cuotas'!K1283,'Ref. Cuotas'!K1283)-1,"")</f>
        <v>2076</v>
      </c>
    </row>
    <row r="1285" spans="31:43" ht="17.25" customHeight="1" x14ac:dyDescent="0.3">
      <c r="AE1285" s="5" t="s">
        <v>1280</v>
      </c>
      <c r="AF1285" s="5" t="s">
        <v>4800</v>
      </c>
      <c r="AG1285" s="6" t="s">
        <v>4274</v>
      </c>
      <c r="AH1285" s="6" t="s">
        <v>4124</v>
      </c>
      <c r="AI1285" s="7">
        <f>IFERROR(RANK('Ref. Cuotas'!H1284,'Ref. Cuotas'!H:H,0)+COUNTIF('Ref. Cuotas'!$H$7:'Ref. Cuotas'!H1284,'Ref. Cuotas'!H1284)-1,"")</f>
        <v>2665</v>
      </c>
      <c r="AJ1285" s="7">
        <f>IFERROR(RANK('Ref. Cuotas'!I1284,'Ref. Cuotas'!I:I,0)+COUNTIF('Ref. Cuotas'!$I$7:'Ref. Cuotas'!I1284,'Ref. Cuotas'!I1284)-1,"")</f>
        <v>1845</v>
      </c>
      <c r="AK1285" s="7">
        <f>IFERROR(RANK('Ref. Cuotas'!J1284,'Ref. Cuotas'!J:J,0)+COUNTIF('Ref. Cuotas'!$J$7:'Ref. Cuotas'!J1284,'Ref. Cuotas'!J1284)-1,"")</f>
        <v>1695</v>
      </c>
      <c r="AL1285" s="7">
        <f>IFERROR(RANK('Ref. Cuotas'!K1284,'Ref. Cuotas'!K:K,0)+COUNTIF('Ref. Cuotas'!$K$7:'Ref. Cuotas'!K1284,'Ref. Cuotas'!K1284)-1,"")</f>
        <v>2093</v>
      </c>
      <c r="AM1285" s="7">
        <f>IFERROR(RANK('Ref. Cuotas'!L1284,'Ref. Cuotas'!L:L,0)+COUNTIF('Ref. Cuotas'!$L$7:'Ref. Cuotas'!L1284,'Ref. Cuotas'!L1284)-1,"")</f>
        <v>2017</v>
      </c>
      <c r="AN1285" s="7">
        <f>IFERROR(RANK('Ref. Cuotas'!M1284,'Ref. Cuotas'!M:M,0)+COUNTIF('Ref. Cuotas'!$M$7:'Ref. Cuotas'!M1284,'Ref. Cuotas'!M1284)-1,"")</f>
        <v>1826</v>
      </c>
      <c r="AO1285" s="7">
        <f>IFERROR(RANK('Ref. Cuotas'!H1284,'Ref. Cuotas'!H:H,1)+COUNTIF('Ref. Cuotas'!$H$7:'Ref. Cuotas'!H1284,'Ref. Cuotas'!H1284)-1,"")</f>
        <v>138</v>
      </c>
      <c r="AP1285" s="7">
        <f>IFERROR(RANK('Ref. Cuotas'!J1284,'Ref. Cuotas'!J:J,1)+COUNTIF('Ref. Cuotas'!$J$7:'Ref. Cuotas'!J1284,'Ref. Cuotas'!J1284)-1,"")</f>
        <v>870</v>
      </c>
      <c r="AQ1285" s="7">
        <f>IFERROR(RANK('Ref. Cuotas'!K1284,'Ref. Cuotas'!K:K,1)+COUNTIF('Ref. Cuotas'!$K$7:'Ref. Cuotas'!K1284,'Ref. Cuotas'!K1284)-1,"")</f>
        <v>710</v>
      </c>
    </row>
    <row r="1286" spans="31:43" ht="17.25" customHeight="1" x14ac:dyDescent="0.3">
      <c r="AE1286" s="5" t="s">
        <v>1281</v>
      </c>
      <c r="AF1286" s="5" t="s">
        <v>4801</v>
      </c>
      <c r="AG1286" s="6" t="s">
        <v>4274</v>
      </c>
      <c r="AH1286" s="6" t="s">
        <v>4088</v>
      </c>
      <c r="AI1286" s="7">
        <f>IFERROR(RANK('Ref. Cuotas'!H1285,'Ref. Cuotas'!H:H,0)+COUNTIF('Ref. Cuotas'!$H$7:'Ref. Cuotas'!H1285,'Ref. Cuotas'!H1285)-1,"")</f>
        <v>2650</v>
      </c>
      <c r="AJ1286" s="7">
        <f>IFERROR(RANK('Ref. Cuotas'!I1285,'Ref. Cuotas'!I:I,0)+COUNTIF('Ref. Cuotas'!$I$7:'Ref. Cuotas'!I1285,'Ref. Cuotas'!I1285)-1,"")</f>
        <v>1846</v>
      </c>
      <c r="AK1286" s="7">
        <f>IFERROR(RANK('Ref. Cuotas'!J1285,'Ref. Cuotas'!J:J,0)+COUNTIF('Ref. Cuotas'!$J$7:'Ref. Cuotas'!J1285,'Ref. Cuotas'!J1285)-1,"")</f>
        <v>1696</v>
      </c>
      <c r="AL1286" s="7">
        <f>IFERROR(RANK('Ref. Cuotas'!K1285,'Ref. Cuotas'!K:K,0)+COUNTIF('Ref. Cuotas'!$K$7:'Ref. Cuotas'!K1285,'Ref. Cuotas'!K1285)-1,"")</f>
        <v>2244</v>
      </c>
      <c r="AM1286" s="7">
        <f>IFERROR(RANK('Ref. Cuotas'!L1285,'Ref. Cuotas'!L:L,0)+COUNTIF('Ref. Cuotas'!$L$7:'Ref. Cuotas'!L1285,'Ref. Cuotas'!L1285)-1,"")</f>
        <v>1617</v>
      </c>
      <c r="AN1286" s="7">
        <f>IFERROR(RANK('Ref. Cuotas'!M1285,'Ref. Cuotas'!M:M,0)+COUNTIF('Ref. Cuotas'!$M$7:'Ref. Cuotas'!M1285,'Ref. Cuotas'!M1285)-1,"")</f>
        <v>1827</v>
      </c>
      <c r="AO1286" s="7">
        <f>IFERROR(RANK('Ref. Cuotas'!H1285,'Ref. Cuotas'!H:H,1)+COUNTIF('Ref. Cuotas'!$H$7:'Ref. Cuotas'!H1285,'Ref. Cuotas'!H1285)-1,"")</f>
        <v>153</v>
      </c>
      <c r="AP1286" s="7">
        <f>IFERROR(RANK('Ref. Cuotas'!J1285,'Ref. Cuotas'!J:J,1)+COUNTIF('Ref. Cuotas'!$J$7:'Ref. Cuotas'!J1285,'Ref. Cuotas'!J1285)-1,"")</f>
        <v>871</v>
      </c>
      <c r="AQ1286" s="7">
        <f>IFERROR(RANK('Ref. Cuotas'!K1285,'Ref. Cuotas'!K:K,1)+COUNTIF('Ref. Cuotas'!$K$7:'Ref. Cuotas'!K1285,'Ref. Cuotas'!K1285)-1,"")</f>
        <v>559</v>
      </c>
    </row>
    <row r="1287" spans="31:43" ht="17.25" customHeight="1" x14ac:dyDescent="0.3">
      <c r="AE1287" s="5" t="s">
        <v>1282</v>
      </c>
      <c r="AF1287" s="5" t="s">
        <v>4802</v>
      </c>
      <c r="AG1287" s="6" t="s">
        <v>4274</v>
      </c>
      <c r="AH1287" s="6" t="s">
        <v>4125</v>
      </c>
      <c r="AI1287" s="7">
        <f>IFERROR(RANK('Ref. Cuotas'!H1286,'Ref. Cuotas'!H:H,0)+COUNTIF('Ref. Cuotas'!$H$7:'Ref. Cuotas'!H1286,'Ref. Cuotas'!H1286)-1,"")</f>
        <v>2674</v>
      </c>
      <c r="AJ1287" s="7">
        <f>IFERROR(RANK('Ref. Cuotas'!I1286,'Ref. Cuotas'!I:I,0)+COUNTIF('Ref. Cuotas'!$I$7:'Ref. Cuotas'!I1286,'Ref. Cuotas'!I1286)-1,"")</f>
        <v>1847</v>
      </c>
      <c r="AK1287" s="7">
        <f>IFERROR(RANK('Ref. Cuotas'!J1286,'Ref. Cuotas'!J:J,0)+COUNTIF('Ref. Cuotas'!$J$7:'Ref. Cuotas'!J1286,'Ref. Cuotas'!J1286)-1,"")</f>
        <v>1697</v>
      </c>
      <c r="AL1287" s="7">
        <f>IFERROR(RANK('Ref. Cuotas'!K1286,'Ref. Cuotas'!K:K,0)+COUNTIF('Ref. Cuotas'!$K$7:'Ref. Cuotas'!K1286,'Ref. Cuotas'!K1286)-1,"")</f>
        <v>2207</v>
      </c>
      <c r="AM1287" s="7">
        <f>IFERROR(RANK('Ref. Cuotas'!L1286,'Ref. Cuotas'!L:L,0)+COUNTIF('Ref. Cuotas'!$L$7:'Ref. Cuotas'!L1286,'Ref. Cuotas'!L1286)-1,"")</f>
        <v>2381</v>
      </c>
      <c r="AN1287" s="7">
        <f>IFERROR(RANK('Ref. Cuotas'!M1286,'Ref. Cuotas'!M:M,0)+COUNTIF('Ref. Cuotas'!$M$7:'Ref. Cuotas'!M1286,'Ref. Cuotas'!M1286)-1,"")</f>
        <v>1828</v>
      </c>
      <c r="AO1287" s="7">
        <f>IFERROR(RANK('Ref. Cuotas'!H1286,'Ref. Cuotas'!H:H,1)+COUNTIF('Ref. Cuotas'!$H$7:'Ref. Cuotas'!H1286,'Ref. Cuotas'!H1286)-1,"")</f>
        <v>129</v>
      </c>
      <c r="AP1287" s="7">
        <f>IFERROR(RANK('Ref. Cuotas'!J1286,'Ref. Cuotas'!J:J,1)+COUNTIF('Ref. Cuotas'!$J$7:'Ref. Cuotas'!J1286,'Ref. Cuotas'!J1286)-1,"")</f>
        <v>872</v>
      </c>
      <c r="AQ1287" s="7">
        <f>IFERROR(RANK('Ref. Cuotas'!K1286,'Ref. Cuotas'!K:K,1)+COUNTIF('Ref. Cuotas'!$K$7:'Ref. Cuotas'!K1286,'Ref. Cuotas'!K1286)-1,"")</f>
        <v>596</v>
      </c>
    </row>
    <row r="1288" spans="31:43" ht="17.25" customHeight="1" x14ac:dyDescent="0.3">
      <c r="AE1288" s="5" t="s">
        <v>1283</v>
      </c>
      <c r="AF1288" s="5" t="s">
        <v>4803</v>
      </c>
      <c r="AG1288" s="6" t="s">
        <v>4274</v>
      </c>
      <c r="AH1288" s="6" t="s">
        <v>4126</v>
      </c>
      <c r="AI1288" s="7">
        <f>IFERROR(RANK('Ref. Cuotas'!H1287,'Ref. Cuotas'!H:H,0)+COUNTIF('Ref. Cuotas'!$H$7:'Ref. Cuotas'!H1287,'Ref. Cuotas'!H1287)-1,"")</f>
        <v>2673</v>
      </c>
      <c r="AJ1288" s="7">
        <f>IFERROR(RANK('Ref. Cuotas'!I1287,'Ref. Cuotas'!I:I,0)+COUNTIF('Ref. Cuotas'!$I$7:'Ref. Cuotas'!I1287,'Ref. Cuotas'!I1287)-1,"")</f>
        <v>827</v>
      </c>
      <c r="AK1288" s="7">
        <f>IFERROR(RANK('Ref. Cuotas'!J1287,'Ref. Cuotas'!J:J,0)+COUNTIF('Ref. Cuotas'!$J$7:'Ref. Cuotas'!J1287,'Ref. Cuotas'!J1287)-1,"")</f>
        <v>486</v>
      </c>
      <c r="AL1288" s="7">
        <f>IFERROR(RANK('Ref. Cuotas'!K1287,'Ref. Cuotas'!K:K,0)+COUNTIF('Ref. Cuotas'!$K$7:'Ref. Cuotas'!K1287,'Ref. Cuotas'!K1287)-1,"")</f>
        <v>1589</v>
      </c>
      <c r="AM1288" s="7">
        <f>IFERROR(RANK('Ref. Cuotas'!L1287,'Ref. Cuotas'!L:L,0)+COUNTIF('Ref. Cuotas'!$L$7:'Ref. Cuotas'!L1287,'Ref. Cuotas'!L1287)-1,"")</f>
        <v>671</v>
      </c>
      <c r="AN1288" s="7">
        <f>IFERROR(RANK('Ref. Cuotas'!M1287,'Ref. Cuotas'!M:M,0)+COUNTIF('Ref. Cuotas'!$M$7:'Ref. Cuotas'!M1287,'Ref. Cuotas'!M1287)-1,"")</f>
        <v>1829</v>
      </c>
      <c r="AO1288" s="7">
        <f>IFERROR(RANK('Ref. Cuotas'!H1287,'Ref. Cuotas'!H:H,1)+COUNTIF('Ref. Cuotas'!$H$7:'Ref. Cuotas'!H1287,'Ref. Cuotas'!H1287)-1,"")</f>
        <v>130</v>
      </c>
      <c r="AP1288" s="7">
        <f>IFERROR(RANK('Ref. Cuotas'!J1287,'Ref. Cuotas'!J:J,1)+COUNTIF('Ref. Cuotas'!$J$7:'Ref. Cuotas'!J1287,'Ref. Cuotas'!J1287)-1,"")</f>
        <v>2317</v>
      </c>
      <c r="AQ1288" s="7">
        <f>IFERROR(RANK('Ref. Cuotas'!K1287,'Ref. Cuotas'!K:K,1)+COUNTIF('Ref. Cuotas'!$K$7:'Ref. Cuotas'!K1287,'Ref. Cuotas'!K1287)-1,"")</f>
        <v>1214</v>
      </c>
    </row>
    <row r="1289" spans="31:43" ht="17.25" customHeight="1" x14ac:dyDescent="0.3">
      <c r="AE1289" s="5" t="s">
        <v>1284</v>
      </c>
      <c r="AF1289" s="5" t="s">
        <v>4804</v>
      </c>
      <c r="AG1289" s="6" t="s">
        <v>4275</v>
      </c>
      <c r="AH1289" s="6" t="s">
        <v>4124</v>
      </c>
      <c r="AI1289" s="7">
        <f>IFERROR(RANK('Ref. Cuotas'!H1288,'Ref. Cuotas'!H:H,0)+COUNTIF('Ref. Cuotas'!$H$7:'Ref. Cuotas'!H1288,'Ref. Cuotas'!H1288)-1,"")</f>
        <v>1503</v>
      </c>
      <c r="AJ1289" s="7">
        <f>IFERROR(RANK('Ref. Cuotas'!I1288,'Ref. Cuotas'!I:I,0)+COUNTIF('Ref. Cuotas'!$I$7:'Ref. Cuotas'!I1288,'Ref. Cuotas'!I1288)-1,"")</f>
        <v>164</v>
      </c>
      <c r="AK1289" s="7">
        <f>IFERROR(RANK('Ref. Cuotas'!J1288,'Ref. Cuotas'!J:J,0)+COUNTIF('Ref. Cuotas'!$J$7:'Ref. Cuotas'!J1288,'Ref. Cuotas'!J1288)-1,"")</f>
        <v>605</v>
      </c>
      <c r="AL1289" s="7">
        <f>IFERROR(RANK('Ref. Cuotas'!K1288,'Ref. Cuotas'!K:K,0)+COUNTIF('Ref. Cuotas'!$K$7:'Ref. Cuotas'!K1288,'Ref. Cuotas'!K1288)-1,"")</f>
        <v>288</v>
      </c>
      <c r="AM1289" s="7">
        <f>IFERROR(RANK('Ref. Cuotas'!L1288,'Ref. Cuotas'!L:L,0)+COUNTIF('Ref. Cuotas'!$L$7:'Ref. Cuotas'!L1288,'Ref. Cuotas'!L1288)-1,"")</f>
        <v>777</v>
      </c>
      <c r="AN1289" s="7">
        <f>IFERROR(RANK('Ref. Cuotas'!M1288,'Ref. Cuotas'!M:M,0)+COUNTIF('Ref. Cuotas'!$M$7:'Ref. Cuotas'!M1288,'Ref. Cuotas'!M1288)-1,"")</f>
        <v>1830</v>
      </c>
      <c r="AO1289" s="7">
        <f>IFERROR(RANK('Ref. Cuotas'!H1288,'Ref. Cuotas'!H:H,1)+COUNTIF('Ref. Cuotas'!$H$7:'Ref. Cuotas'!H1288,'Ref. Cuotas'!H1288)-1,"")</f>
        <v>1300</v>
      </c>
      <c r="AP1289" s="7">
        <f>IFERROR(RANK('Ref. Cuotas'!J1288,'Ref. Cuotas'!J:J,1)+COUNTIF('Ref. Cuotas'!$J$7:'Ref. Cuotas'!J1288,'Ref. Cuotas'!J1288)-1,"")</f>
        <v>2198</v>
      </c>
      <c r="AQ1289" s="7">
        <f>IFERROR(RANK('Ref. Cuotas'!K1288,'Ref. Cuotas'!K:K,1)+COUNTIF('Ref. Cuotas'!$K$7:'Ref. Cuotas'!K1288,'Ref. Cuotas'!K1288)-1,"")</f>
        <v>2515</v>
      </c>
    </row>
    <row r="1290" spans="31:43" ht="17.25" customHeight="1" x14ac:dyDescent="0.3">
      <c r="AE1290" s="5" t="s">
        <v>1285</v>
      </c>
      <c r="AF1290" s="5" t="s">
        <v>4805</v>
      </c>
      <c r="AG1290" s="6" t="s">
        <v>4275</v>
      </c>
      <c r="AH1290" s="6" t="s">
        <v>4088</v>
      </c>
      <c r="AI1290" s="7">
        <f>IFERROR(RANK('Ref. Cuotas'!H1289,'Ref. Cuotas'!H:H,0)+COUNTIF('Ref. Cuotas'!$H$7:'Ref. Cuotas'!H1289,'Ref. Cuotas'!H1289)-1,"")</f>
        <v>1420</v>
      </c>
      <c r="AJ1290" s="7">
        <f>IFERROR(RANK('Ref. Cuotas'!I1289,'Ref. Cuotas'!I:I,0)+COUNTIF('Ref. Cuotas'!$I$7:'Ref. Cuotas'!I1289,'Ref. Cuotas'!I1289)-1,"")</f>
        <v>1006</v>
      </c>
      <c r="AK1290" s="7">
        <f>IFERROR(RANK('Ref. Cuotas'!J1289,'Ref. Cuotas'!J:J,0)+COUNTIF('Ref. Cuotas'!$J$7:'Ref. Cuotas'!J1289,'Ref. Cuotas'!J1289)-1,"")</f>
        <v>1698</v>
      </c>
      <c r="AL1290" s="7">
        <f>IFERROR(RANK('Ref. Cuotas'!K1289,'Ref. Cuotas'!K:K,0)+COUNTIF('Ref. Cuotas'!$K$7:'Ref. Cuotas'!K1289,'Ref. Cuotas'!K1289)-1,"")</f>
        <v>594</v>
      </c>
      <c r="AM1290" s="7">
        <f>IFERROR(RANK('Ref. Cuotas'!L1289,'Ref. Cuotas'!L:L,0)+COUNTIF('Ref. Cuotas'!$L$7:'Ref. Cuotas'!L1289,'Ref. Cuotas'!L1289)-1,"")</f>
        <v>554</v>
      </c>
      <c r="AN1290" s="7">
        <f>IFERROR(RANK('Ref. Cuotas'!M1289,'Ref. Cuotas'!M:M,0)+COUNTIF('Ref. Cuotas'!$M$7:'Ref. Cuotas'!M1289,'Ref. Cuotas'!M1289)-1,"")</f>
        <v>1831</v>
      </c>
      <c r="AO1290" s="7">
        <f>IFERROR(RANK('Ref. Cuotas'!H1289,'Ref. Cuotas'!H:H,1)+COUNTIF('Ref. Cuotas'!$H$7:'Ref. Cuotas'!H1289,'Ref. Cuotas'!H1289)-1,"")</f>
        <v>1383</v>
      </c>
      <c r="AP1290" s="7">
        <f>IFERROR(RANK('Ref. Cuotas'!J1289,'Ref. Cuotas'!J:J,1)+COUNTIF('Ref. Cuotas'!$J$7:'Ref. Cuotas'!J1289,'Ref. Cuotas'!J1289)-1,"")</f>
        <v>873</v>
      </c>
      <c r="AQ1290" s="7">
        <f>IFERROR(RANK('Ref. Cuotas'!K1289,'Ref. Cuotas'!K:K,1)+COUNTIF('Ref. Cuotas'!$K$7:'Ref. Cuotas'!K1289,'Ref. Cuotas'!K1289)-1,"")</f>
        <v>2209</v>
      </c>
    </row>
    <row r="1291" spans="31:43" ht="17.25" customHeight="1" x14ac:dyDescent="0.3">
      <c r="AE1291" s="5" t="s">
        <v>1286</v>
      </c>
      <c r="AF1291" s="5" t="s">
        <v>4806</v>
      </c>
      <c r="AG1291" s="6" t="s">
        <v>4275</v>
      </c>
      <c r="AH1291" s="6" t="s">
        <v>4125</v>
      </c>
      <c r="AI1291" s="7">
        <f>IFERROR(RANK('Ref. Cuotas'!H1290,'Ref. Cuotas'!H:H,0)+COUNTIF('Ref. Cuotas'!$H$7:'Ref. Cuotas'!H1290,'Ref. Cuotas'!H1290)-1,"")</f>
        <v>1438</v>
      </c>
      <c r="AJ1291" s="7">
        <f>IFERROR(RANK('Ref. Cuotas'!I1290,'Ref. Cuotas'!I:I,0)+COUNTIF('Ref. Cuotas'!$I$7:'Ref. Cuotas'!I1290,'Ref. Cuotas'!I1290)-1,"")</f>
        <v>272</v>
      </c>
      <c r="AK1291" s="7">
        <f>IFERROR(RANK('Ref. Cuotas'!J1290,'Ref. Cuotas'!J:J,0)+COUNTIF('Ref. Cuotas'!$J$7:'Ref. Cuotas'!J1290,'Ref. Cuotas'!J1290)-1,"")</f>
        <v>1699</v>
      </c>
      <c r="AL1291" s="7">
        <f>IFERROR(RANK('Ref. Cuotas'!K1290,'Ref. Cuotas'!K:K,0)+COUNTIF('Ref. Cuotas'!$K$7:'Ref. Cuotas'!K1290,'Ref. Cuotas'!K1290)-1,"")</f>
        <v>185</v>
      </c>
      <c r="AM1291" s="7">
        <f>IFERROR(RANK('Ref. Cuotas'!L1290,'Ref. Cuotas'!L:L,0)+COUNTIF('Ref. Cuotas'!$L$7:'Ref. Cuotas'!L1290,'Ref. Cuotas'!L1290)-1,"")</f>
        <v>898</v>
      </c>
      <c r="AN1291" s="7">
        <f>IFERROR(RANK('Ref. Cuotas'!M1290,'Ref. Cuotas'!M:M,0)+COUNTIF('Ref. Cuotas'!$M$7:'Ref. Cuotas'!M1290,'Ref. Cuotas'!M1290)-1,"")</f>
        <v>1832</v>
      </c>
      <c r="AO1291" s="7">
        <f>IFERROR(RANK('Ref. Cuotas'!H1290,'Ref. Cuotas'!H:H,1)+COUNTIF('Ref. Cuotas'!$H$7:'Ref. Cuotas'!H1290,'Ref. Cuotas'!H1290)-1,"")</f>
        <v>1365</v>
      </c>
      <c r="AP1291" s="7">
        <f>IFERROR(RANK('Ref. Cuotas'!J1290,'Ref. Cuotas'!J:J,1)+COUNTIF('Ref. Cuotas'!$J$7:'Ref. Cuotas'!J1290,'Ref. Cuotas'!J1290)-1,"")</f>
        <v>874</v>
      </c>
      <c r="AQ1291" s="7">
        <f>IFERROR(RANK('Ref. Cuotas'!K1290,'Ref. Cuotas'!K:K,1)+COUNTIF('Ref. Cuotas'!$K$7:'Ref. Cuotas'!K1290,'Ref. Cuotas'!K1290)-1,"")</f>
        <v>2618</v>
      </c>
    </row>
    <row r="1292" spans="31:43" ht="17.25" customHeight="1" x14ac:dyDescent="0.3">
      <c r="AE1292" s="5" t="s">
        <v>1287</v>
      </c>
      <c r="AF1292" s="5" t="s">
        <v>4807</v>
      </c>
      <c r="AG1292" s="6" t="s">
        <v>4275</v>
      </c>
      <c r="AH1292" s="6" t="s">
        <v>4126</v>
      </c>
      <c r="AI1292" s="7">
        <f>IFERROR(RANK('Ref. Cuotas'!H1291,'Ref. Cuotas'!H:H,0)+COUNTIF('Ref. Cuotas'!$H$7:'Ref. Cuotas'!H1291,'Ref. Cuotas'!H1291)-1,"")</f>
        <v>1564</v>
      </c>
      <c r="AJ1292" s="7">
        <f>IFERROR(RANK('Ref. Cuotas'!I1291,'Ref. Cuotas'!I:I,0)+COUNTIF('Ref. Cuotas'!$I$7:'Ref. Cuotas'!I1291,'Ref. Cuotas'!I1291)-1,"")</f>
        <v>75</v>
      </c>
      <c r="AK1292" s="7">
        <f>IFERROR(RANK('Ref. Cuotas'!J1291,'Ref. Cuotas'!J:J,0)+COUNTIF('Ref. Cuotas'!$J$7:'Ref. Cuotas'!J1291,'Ref. Cuotas'!J1291)-1,"")</f>
        <v>72</v>
      </c>
      <c r="AL1292" s="7">
        <f>IFERROR(RANK('Ref. Cuotas'!K1291,'Ref. Cuotas'!K:K,0)+COUNTIF('Ref. Cuotas'!$K$7:'Ref. Cuotas'!K1291,'Ref. Cuotas'!K1291)-1,"")</f>
        <v>25</v>
      </c>
      <c r="AM1292" s="7">
        <f>IFERROR(RANK('Ref. Cuotas'!L1291,'Ref. Cuotas'!L:L,0)+COUNTIF('Ref. Cuotas'!$L$7:'Ref. Cuotas'!L1291,'Ref. Cuotas'!L1291)-1,"")</f>
        <v>36</v>
      </c>
      <c r="AN1292" s="7">
        <f>IFERROR(RANK('Ref. Cuotas'!M1291,'Ref. Cuotas'!M:M,0)+COUNTIF('Ref. Cuotas'!$M$7:'Ref. Cuotas'!M1291,'Ref. Cuotas'!M1291)-1,"")</f>
        <v>1833</v>
      </c>
      <c r="AO1292" s="7">
        <f>IFERROR(RANK('Ref. Cuotas'!H1291,'Ref. Cuotas'!H:H,1)+COUNTIF('Ref. Cuotas'!$H$7:'Ref. Cuotas'!H1291,'Ref. Cuotas'!H1291)-1,"")</f>
        <v>1239</v>
      </c>
      <c r="AP1292" s="7">
        <f>IFERROR(RANK('Ref. Cuotas'!J1291,'Ref. Cuotas'!J:J,1)+COUNTIF('Ref. Cuotas'!$J$7:'Ref. Cuotas'!J1291,'Ref. Cuotas'!J1291)-1,"")</f>
        <v>2731</v>
      </c>
      <c r="AQ1292" s="7">
        <f>IFERROR(RANK('Ref. Cuotas'!K1291,'Ref. Cuotas'!K:K,1)+COUNTIF('Ref. Cuotas'!$K$7:'Ref. Cuotas'!K1291,'Ref. Cuotas'!K1291)-1,"")</f>
        <v>2778</v>
      </c>
    </row>
    <row r="1293" spans="31:43" ht="17.25" customHeight="1" x14ac:dyDescent="0.3">
      <c r="AE1293" s="5" t="s">
        <v>1288</v>
      </c>
      <c r="AF1293" s="5" t="s">
        <v>4808</v>
      </c>
      <c r="AG1293" s="6" t="s">
        <v>4275</v>
      </c>
      <c r="AH1293" s="6" t="s">
        <v>4127</v>
      </c>
      <c r="AI1293" s="7">
        <f>IFERROR(RANK('Ref. Cuotas'!H1292,'Ref. Cuotas'!H:H,0)+COUNTIF('Ref. Cuotas'!$H$7:'Ref. Cuotas'!H1292,'Ref. Cuotas'!H1292)-1,"")</f>
        <v>1538</v>
      </c>
      <c r="AJ1293" s="7">
        <f>IFERROR(RANK('Ref. Cuotas'!I1292,'Ref. Cuotas'!I:I,0)+COUNTIF('Ref. Cuotas'!$I$7:'Ref. Cuotas'!I1292,'Ref. Cuotas'!I1292)-1,"")</f>
        <v>1848</v>
      </c>
      <c r="AK1293" s="7">
        <f>IFERROR(RANK('Ref. Cuotas'!J1292,'Ref. Cuotas'!J:J,0)+COUNTIF('Ref. Cuotas'!$J$7:'Ref. Cuotas'!J1292,'Ref. Cuotas'!J1292)-1,"")</f>
        <v>1700</v>
      </c>
      <c r="AL1293" s="7">
        <f>IFERROR(RANK('Ref. Cuotas'!K1292,'Ref. Cuotas'!K:K,0)+COUNTIF('Ref. Cuotas'!$K$7:'Ref. Cuotas'!K1292,'Ref. Cuotas'!K1292)-1,"")</f>
        <v>2429</v>
      </c>
      <c r="AM1293" s="7">
        <f>IFERROR(RANK('Ref. Cuotas'!L1292,'Ref. Cuotas'!L:L,0)+COUNTIF('Ref. Cuotas'!$L$7:'Ref. Cuotas'!L1292,'Ref. Cuotas'!L1292)-1,"")</f>
        <v>2382</v>
      </c>
      <c r="AN1293" s="7">
        <f>IFERROR(RANK('Ref. Cuotas'!M1292,'Ref. Cuotas'!M:M,0)+COUNTIF('Ref. Cuotas'!$M$7:'Ref. Cuotas'!M1292,'Ref. Cuotas'!M1292)-1,"")</f>
        <v>1834</v>
      </c>
      <c r="AO1293" s="7">
        <f>IFERROR(RANK('Ref. Cuotas'!H1292,'Ref. Cuotas'!H:H,1)+COUNTIF('Ref. Cuotas'!$H$7:'Ref. Cuotas'!H1292,'Ref. Cuotas'!H1292)-1,"")</f>
        <v>1265</v>
      </c>
      <c r="AP1293" s="7">
        <f>IFERROR(RANK('Ref. Cuotas'!J1292,'Ref. Cuotas'!J:J,1)+COUNTIF('Ref. Cuotas'!$J$7:'Ref. Cuotas'!J1292,'Ref. Cuotas'!J1292)-1,"")</f>
        <v>875</v>
      </c>
      <c r="AQ1293" s="7">
        <f>IFERROR(RANK('Ref. Cuotas'!K1292,'Ref. Cuotas'!K:K,1)+COUNTIF('Ref. Cuotas'!$K$7:'Ref. Cuotas'!K1292,'Ref. Cuotas'!K1292)-1,"")</f>
        <v>374</v>
      </c>
    </row>
    <row r="1294" spans="31:43" ht="17.25" customHeight="1" x14ac:dyDescent="0.3">
      <c r="AE1294" s="5" t="s">
        <v>1289</v>
      </c>
      <c r="AF1294" s="5" t="s">
        <v>4809</v>
      </c>
      <c r="AG1294" s="6" t="s">
        <v>4276</v>
      </c>
      <c r="AH1294" s="6" t="s">
        <v>4092</v>
      </c>
      <c r="AI1294" s="7">
        <f>IFERROR(RANK('Ref. Cuotas'!H1293,'Ref. Cuotas'!H:H,0)+COUNTIF('Ref. Cuotas'!$H$7:'Ref. Cuotas'!H1293,'Ref. Cuotas'!H1293)-1,"")</f>
        <v>223</v>
      </c>
      <c r="AJ1294" s="7">
        <f>IFERROR(RANK('Ref. Cuotas'!I1293,'Ref. Cuotas'!I:I,0)+COUNTIF('Ref. Cuotas'!$I$7:'Ref. Cuotas'!I1293,'Ref. Cuotas'!I1293)-1,"")</f>
        <v>1849</v>
      </c>
      <c r="AK1294" s="7">
        <f>IFERROR(RANK('Ref. Cuotas'!J1293,'Ref. Cuotas'!J:J,0)+COUNTIF('Ref. Cuotas'!$J$7:'Ref. Cuotas'!J1293,'Ref. Cuotas'!J1293)-1,"")</f>
        <v>1701</v>
      </c>
      <c r="AL1294" s="7">
        <f>IFERROR(RANK('Ref. Cuotas'!K1293,'Ref. Cuotas'!K:K,0)+COUNTIF('Ref. Cuotas'!$K$7:'Ref. Cuotas'!K1293,'Ref. Cuotas'!K1293)-1,"")</f>
        <v>2691</v>
      </c>
      <c r="AM1294" s="7">
        <f>IFERROR(RANK('Ref. Cuotas'!L1293,'Ref. Cuotas'!L:L,0)+COUNTIF('Ref. Cuotas'!$L$7:'Ref. Cuotas'!L1293,'Ref. Cuotas'!L1293)-1,"")</f>
        <v>2688</v>
      </c>
      <c r="AN1294" s="7">
        <f>IFERROR(RANK('Ref. Cuotas'!M1293,'Ref. Cuotas'!M:M,0)+COUNTIF('Ref. Cuotas'!$M$7:'Ref. Cuotas'!M1293,'Ref. Cuotas'!M1293)-1,"")</f>
        <v>1835</v>
      </c>
      <c r="AO1294" s="7">
        <f>IFERROR(RANK('Ref. Cuotas'!H1293,'Ref. Cuotas'!H:H,1)+COUNTIF('Ref. Cuotas'!$H$7:'Ref. Cuotas'!H1293,'Ref. Cuotas'!H1293)-1,"")</f>
        <v>2580</v>
      </c>
      <c r="AP1294" s="7">
        <f>IFERROR(RANK('Ref. Cuotas'!J1293,'Ref. Cuotas'!J:J,1)+COUNTIF('Ref. Cuotas'!$J$7:'Ref. Cuotas'!J1293,'Ref. Cuotas'!J1293)-1,"")</f>
        <v>876</v>
      </c>
      <c r="AQ1294" s="7">
        <f>IFERROR(RANK('Ref. Cuotas'!K1293,'Ref. Cuotas'!K:K,1)+COUNTIF('Ref. Cuotas'!$K$7:'Ref. Cuotas'!K1293,'Ref. Cuotas'!K1293)-1,"")</f>
        <v>109</v>
      </c>
    </row>
    <row r="1295" spans="31:43" ht="17.25" customHeight="1" x14ac:dyDescent="0.3">
      <c r="AE1295" s="5" t="s">
        <v>1290</v>
      </c>
      <c r="AF1295" s="5" t="s">
        <v>4810</v>
      </c>
      <c r="AG1295" s="6" t="s">
        <v>4276</v>
      </c>
      <c r="AH1295" s="6" t="s">
        <v>4140</v>
      </c>
      <c r="AI1295" s="7">
        <f>IFERROR(RANK('Ref. Cuotas'!H1294,'Ref. Cuotas'!H:H,0)+COUNTIF('Ref. Cuotas'!$H$7:'Ref. Cuotas'!H1294,'Ref. Cuotas'!H1294)-1,"")</f>
        <v>167</v>
      </c>
      <c r="AJ1295" s="7">
        <f>IFERROR(RANK('Ref. Cuotas'!I1294,'Ref. Cuotas'!I:I,0)+COUNTIF('Ref. Cuotas'!$I$7:'Ref. Cuotas'!I1294,'Ref. Cuotas'!I1294)-1,"")</f>
        <v>1850</v>
      </c>
      <c r="AK1295" s="7">
        <f>IFERROR(RANK('Ref. Cuotas'!J1294,'Ref. Cuotas'!J:J,0)+COUNTIF('Ref. Cuotas'!$J$7:'Ref. Cuotas'!J1294,'Ref. Cuotas'!J1294)-1,"")</f>
        <v>1702</v>
      </c>
      <c r="AL1295" s="7">
        <f>IFERROR(RANK('Ref. Cuotas'!K1294,'Ref. Cuotas'!K:K,0)+COUNTIF('Ref. Cuotas'!$K$7:'Ref. Cuotas'!K1294,'Ref. Cuotas'!K1294)-1,"")</f>
        <v>867</v>
      </c>
      <c r="AM1295" s="7">
        <f>IFERROR(RANK('Ref. Cuotas'!L1294,'Ref. Cuotas'!L:L,0)+COUNTIF('Ref. Cuotas'!$L$7:'Ref. Cuotas'!L1294,'Ref. Cuotas'!L1294)-1,"")</f>
        <v>1936</v>
      </c>
      <c r="AN1295" s="7">
        <f>IFERROR(RANK('Ref. Cuotas'!M1294,'Ref. Cuotas'!M:M,0)+COUNTIF('Ref. Cuotas'!$M$7:'Ref. Cuotas'!M1294,'Ref. Cuotas'!M1294)-1,"")</f>
        <v>1836</v>
      </c>
      <c r="AO1295" s="7">
        <f>IFERROR(RANK('Ref. Cuotas'!H1294,'Ref. Cuotas'!H:H,1)+COUNTIF('Ref. Cuotas'!$H$7:'Ref. Cuotas'!H1294,'Ref. Cuotas'!H1294)-1,"")</f>
        <v>2636</v>
      </c>
      <c r="AP1295" s="7">
        <f>IFERROR(RANK('Ref. Cuotas'!J1294,'Ref. Cuotas'!J:J,1)+COUNTIF('Ref. Cuotas'!$J$7:'Ref. Cuotas'!J1294,'Ref. Cuotas'!J1294)-1,"")</f>
        <v>877</v>
      </c>
      <c r="AQ1295" s="7">
        <f>IFERROR(RANK('Ref. Cuotas'!K1294,'Ref. Cuotas'!K:K,1)+COUNTIF('Ref. Cuotas'!$K$7:'Ref. Cuotas'!K1294,'Ref. Cuotas'!K1294)-1,"")</f>
        <v>1936</v>
      </c>
    </row>
    <row r="1296" spans="31:43" ht="17.25" customHeight="1" x14ac:dyDescent="0.3">
      <c r="AE1296" s="5" t="s">
        <v>1291</v>
      </c>
      <c r="AF1296" s="5" t="s">
        <v>4811</v>
      </c>
      <c r="AG1296" s="6" t="s">
        <v>4276</v>
      </c>
      <c r="AH1296" s="6" t="s">
        <v>4124</v>
      </c>
      <c r="AI1296" s="7">
        <f>IFERROR(RANK('Ref. Cuotas'!H1295,'Ref. Cuotas'!H:H,0)+COUNTIF('Ref. Cuotas'!$H$7:'Ref. Cuotas'!H1295,'Ref. Cuotas'!H1295)-1,"")</f>
        <v>173</v>
      </c>
      <c r="AJ1296" s="7">
        <f>IFERROR(RANK('Ref. Cuotas'!I1295,'Ref. Cuotas'!I:I,0)+COUNTIF('Ref. Cuotas'!$I$7:'Ref. Cuotas'!I1295,'Ref. Cuotas'!I1295)-1,"")</f>
        <v>1851</v>
      </c>
      <c r="AK1296" s="7">
        <f>IFERROR(RANK('Ref. Cuotas'!J1295,'Ref. Cuotas'!J:J,0)+COUNTIF('Ref. Cuotas'!$J$7:'Ref. Cuotas'!J1295,'Ref. Cuotas'!J1295)-1,"")</f>
        <v>1703</v>
      </c>
      <c r="AL1296" s="7">
        <f>IFERROR(RANK('Ref. Cuotas'!K1295,'Ref. Cuotas'!K:K,0)+COUNTIF('Ref. Cuotas'!$K$7:'Ref. Cuotas'!K1295,'Ref. Cuotas'!K1295)-1,"")</f>
        <v>1239</v>
      </c>
      <c r="AM1296" s="7">
        <f>IFERROR(RANK('Ref. Cuotas'!L1295,'Ref. Cuotas'!L:L,0)+COUNTIF('Ref. Cuotas'!$L$7:'Ref. Cuotas'!L1295,'Ref. Cuotas'!L1295)-1,"")</f>
        <v>1733</v>
      </c>
      <c r="AN1296" s="7">
        <f>IFERROR(RANK('Ref. Cuotas'!M1295,'Ref. Cuotas'!M:M,0)+COUNTIF('Ref. Cuotas'!$M$7:'Ref. Cuotas'!M1295,'Ref. Cuotas'!M1295)-1,"")</f>
        <v>1837</v>
      </c>
      <c r="AO1296" s="7">
        <f>IFERROR(RANK('Ref. Cuotas'!H1295,'Ref. Cuotas'!H:H,1)+COUNTIF('Ref. Cuotas'!$H$7:'Ref. Cuotas'!H1295,'Ref. Cuotas'!H1295)-1,"")</f>
        <v>2630</v>
      </c>
      <c r="AP1296" s="7">
        <f>IFERROR(RANK('Ref. Cuotas'!J1295,'Ref. Cuotas'!J:J,1)+COUNTIF('Ref. Cuotas'!$J$7:'Ref. Cuotas'!J1295,'Ref. Cuotas'!J1295)-1,"")</f>
        <v>878</v>
      </c>
      <c r="AQ1296" s="7">
        <f>IFERROR(RANK('Ref. Cuotas'!K1295,'Ref. Cuotas'!K:K,1)+COUNTIF('Ref. Cuotas'!$K$7:'Ref. Cuotas'!K1295,'Ref. Cuotas'!K1295)-1,"")</f>
        <v>1564</v>
      </c>
    </row>
    <row r="1297" spans="31:43" ht="17.25" customHeight="1" x14ac:dyDescent="0.3">
      <c r="AE1297" s="5" t="s">
        <v>1292</v>
      </c>
      <c r="AF1297" s="5" t="s">
        <v>4812</v>
      </c>
      <c r="AG1297" s="6" t="s">
        <v>4276</v>
      </c>
      <c r="AH1297" s="6" t="s">
        <v>0</v>
      </c>
      <c r="AI1297" s="7">
        <f>IFERROR(RANK('Ref. Cuotas'!H1296,'Ref. Cuotas'!H:H,0)+COUNTIF('Ref. Cuotas'!$H$7:'Ref. Cuotas'!H1296,'Ref. Cuotas'!H1296)-1,"")</f>
        <v>171</v>
      </c>
      <c r="AJ1297" s="7">
        <f>IFERROR(RANK('Ref. Cuotas'!I1296,'Ref. Cuotas'!I:I,0)+COUNTIF('Ref. Cuotas'!$I$7:'Ref. Cuotas'!I1296,'Ref. Cuotas'!I1296)-1,"")</f>
        <v>1852</v>
      </c>
      <c r="AK1297" s="7">
        <f>IFERROR(RANK('Ref. Cuotas'!J1296,'Ref. Cuotas'!J:J,0)+COUNTIF('Ref. Cuotas'!$J$7:'Ref. Cuotas'!J1296,'Ref. Cuotas'!J1296)-1,"")</f>
        <v>1704</v>
      </c>
      <c r="AL1297" s="7">
        <f>IFERROR(RANK('Ref. Cuotas'!K1296,'Ref. Cuotas'!K:K,0)+COUNTIF('Ref. Cuotas'!$K$7:'Ref. Cuotas'!K1296,'Ref. Cuotas'!K1296)-1,"")</f>
        <v>227</v>
      </c>
      <c r="AM1297" s="7">
        <f>IFERROR(RANK('Ref. Cuotas'!L1296,'Ref. Cuotas'!L:L,0)+COUNTIF('Ref. Cuotas'!$L$7:'Ref. Cuotas'!L1296,'Ref. Cuotas'!L1296)-1,"")</f>
        <v>1716</v>
      </c>
      <c r="AN1297" s="7">
        <f>IFERROR(RANK('Ref. Cuotas'!M1296,'Ref. Cuotas'!M:M,0)+COUNTIF('Ref. Cuotas'!$M$7:'Ref. Cuotas'!M1296,'Ref. Cuotas'!M1296)-1,"")</f>
        <v>14</v>
      </c>
      <c r="AO1297" s="7">
        <f>IFERROR(RANK('Ref. Cuotas'!H1296,'Ref. Cuotas'!H:H,1)+COUNTIF('Ref. Cuotas'!$H$7:'Ref. Cuotas'!H1296,'Ref. Cuotas'!H1296)-1,"")</f>
        <v>2632</v>
      </c>
      <c r="AP1297" s="7">
        <f>IFERROR(RANK('Ref. Cuotas'!J1296,'Ref. Cuotas'!J:J,1)+COUNTIF('Ref. Cuotas'!$J$7:'Ref. Cuotas'!J1296,'Ref. Cuotas'!J1296)-1,"")</f>
        <v>879</v>
      </c>
      <c r="AQ1297" s="7">
        <f>IFERROR(RANK('Ref. Cuotas'!K1296,'Ref. Cuotas'!K:K,1)+COUNTIF('Ref. Cuotas'!$K$7:'Ref. Cuotas'!K1296,'Ref. Cuotas'!K1296)-1,"")</f>
        <v>2576</v>
      </c>
    </row>
    <row r="1298" spans="31:43" ht="17.25" customHeight="1" x14ac:dyDescent="0.3">
      <c r="AE1298" s="5" t="s">
        <v>1293</v>
      </c>
      <c r="AF1298" s="5" t="s">
        <v>4813</v>
      </c>
      <c r="AG1298" s="6" t="s">
        <v>4276</v>
      </c>
      <c r="AH1298" s="6" t="s">
        <v>4125</v>
      </c>
      <c r="AI1298" s="7">
        <f>IFERROR(RANK('Ref. Cuotas'!H1297,'Ref. Cuotas'!H:H,0)+COUNTIF('Ref. Cuotas'!$H$7:'Ref. Cuotas'!H1297,'Ref. Cuotas'!H1297)-1,"")</f>
        <v>177</v>
      </c>
      <c r="AJ1298" s="7">
        <f>IFERROR(RANK('Ref. Cuotas'!I1297,'Ref. Cuotas'!I:I,0)+COUNTIF('Ref. Cuotas'!$I$7:'Ref. Cuotas'!I1297,'Ref. Cuotas'!I1297)-1,"")</f>
        <v>1853</v>
      </c>
      <c r="AK1298" s="7">
        <f>IFERROR(RANK('Ref. Cuotas'!J1297,'Ref. Cuotas'!J:J,0)+COUNTIF('Ref. Cuotas'!$J$7:'Ref. Cuotas'!J1297,'Ref. Cuotas'!J1297)-1,"")</f>
        <v>1705</v>
      </c>
      <c r="AL1298" s="7">
        <f>IFERROR(RANK('Ref. Cuotas'!K1297,'Ref. Cuotas'!K:K,0)+COUNTIF('Ref. Cuotas'!$K$7:'Ref. Cuotas'!K1297,'Ref. Cuotas'!K1297)-1,"")</f>
        <v>1299</v>
      </c>
      <c r="AM1298" s="7">
        <f>IFERROR(RANK('Ref. Cuotas'!L1297,'Ref. Cuotas'!L:L,0)+COUNTIF('Ref. Cuotas'!$L$7:'Ref. Cuotas'!L1297,'Ref. Cuotas'!L1297)-1,"")</f>
        <v>2018</v>
      </c>
      <c r="AN1298" s="7">
        <f>IFERROR(RANK('Ref. Cuotas'!M1297,'Ref. Cuotas'!M:M,0)+COUNTIF('Ref. Cuotas'!$M$7:'Ref. Cuotas'!M1297,'Ref. Cuotas'!M1297)-1,"")</f>
        <v>1838</v>
      </c>
      <c r="AO1298" s="7">
        <f>IFERROR(RANK('Ref. Cuotas'!H1297,'Ref. Cuotas'!H:H,1)+COUNTIF('Ref. Cuotas'!$H$7:'Ref. Cuotas'!H1297,'Ref. Cuotas'!H1297)-1,"")</f>
        <v>2626</v>
      </c>
      <c r="AP1298" s="7">
        <f>IFERROR(RANK('Ref. Cuotas'!J1297,'Ref. Cuotas'!J:J,1)+COUNTIF('Ref. Cuotas'!$J$7:'Ref. Cuotas'!J1297,'Ref. Cuotas'!J1297)-1,"")</f>
        <v>880</v>
      </c>
      <c r="AQ1298" s="7">
        <f>IFERROR(RANK('Ref. Cuotas'!K1297,'Ref. Cuotas'!K:K,1)+COUNTIF('Ref. Cuotas'!$K$7:'Ref. Cuotas'!K1297,'Ref. Cuotas'!K1297)-1,"")</f>
        <v>1504</v>
      </c>
    </row>
    <row r="1299" spans="31:43" ht="17.25" customHeight="1" x14ac:dyDescent="0.3">
      <c r="AE1299" s="5" t="s">
        <v>1294</v>
      </c>
      <c r="AF1299" s="5" t="s">
        <v>4814</v>
      </c>
      <c r="AG1299" s="6" t="s">
        <v>4276</v>
      </c>
      <c r="AH1299" s="6" t="s">
        <v>4126</v>
      </c>
      <c r="AI1299" s="7">
        <f>IFERROR(RANK('Ref. Cuotas'!H1298,'Ref. Cuotas'!H:H,0)+COUNTIF('Ref. Cuotas'!$H$7:'Ref. Cuotas'!H1298,'Ref. Cuotas'!H1298)-1,"")</f>
        <v>179</v>
      </c>
      <c r="AJ1299" s="7">
        <f>IFERROR(RANK('Ref. Cuotas'!I1298,'Ref. Cuotas'!I:I,0)+COUNTIF('Ref. Cuotas'!$I$7:'Ref. Cuotas'!I1298,'Ref. Cuotas'!I1298)-1,"")</f>
        <v>984</v>
      </c>
      <c r="AK1299" s="7">
        <f>IFERROR(RANK('Ref. Cuotas'!J1298,'Ref. Cuotas'!J:J,0)+COUNTIF('Ref. Cuotas'!$J$7:'Ref. Cuotas'!J1298,'Ref. Cuotas'!J1298)-1,"")</f>
        <v>1706</v>
      </c>
      <c r="AL1299" s="7">
        <f>IFERROR(RANK('Ref. Cuotas'!K1298,'Ref. Cuotas'!K:K,0)+COUNTIF('Ref. Cuotas'!$K$7:'Ref. Cuotas'!K1298,'Ref. Cuotas'!K1298)-1,"")</f>
        <v>517</v>
      </c>
      <c r="AM1299" s="7">
        <f>IFERROR(RANK('Ref. Cuotas'!L1298,'Ref. Cuotas'!L:L,0)+COUNTIF('Ref. Cuotas'!$L$7:'Ref. Cuotas'!L1298,'Ref. Cuotas'!L1298)-1,"")</f>
        <v>674</v>
      </c>
      <c r="AN1299" s="7">
        <f>IFERROR(RANK('Ref. Cuotas'!M1298,'Ref. Cuotas'!M:M,0)+COUNTIF('Ref. Cuotas'!$M$7:'Ref. Cuotas'!M1298,'Ref. Cuotas'!M1298)-1,"")</f>
        <v>1839</v>
      </c>
      <c r="AO1299" s="7">
        <f>IFERROR(RANK('Ref. Cuotas'!H1298,'Ref. Cuotas'!H:H,1)+COUNTIF('Ref. Cuotas'!$H$7:'Ref. Cuotas'!H1298,'Ref. Cuotas'!H1298)-1,"")</f>
        <v>2624</v>
      </c>
      <c r="AP1299" s="7">
        <f>IFERROR(RANK('Ref. Cuotas'!J1298,'Ref. Cuotas'!J:J,1)+COUNTIF('Ref. Cuotas'!$J$7:'Ref. Cuotas'!J1298,'Ref. Cuotas'!J1298)-1,"")</f>
        <v>881</v>
      </c>
      <c r="AQ1299" s="7">
        <f>IFERROR(RANK('Ref. Cuotas'!K1298,'Ref. Cuotas'!K:K,1)+COUNTIF('Ref. Cuotas'!$K$7:'Ref. Cuotas'!K1298,'Ref. Cuotas'!K1298)-1,"")</f>
        <v>2286</v>
      </c>
    </row>
    <row r="1300" spans="31:43" ht="17.25" customHeight="1" x14ac:dyDescent="0.3">
      <c r="AE1300" s="5" t="s">
        <v>1295</v>
      </c>
      <c r="AF1300" s="5" t="s">
        <v>4815</v>
      </c>
      <c r="AG1300" s="6" t="s">
        <v>4276</v>
      </c>
      <c r="AH1300" s="6" t="s">
        <v>4106</v>
      </c>
      <c r="AI1300" s="7">
        <f>IFERROR(RANK('Ref. Cuotas'!H1299,'Ref. Cuotas'!H:H,0)+COUNTIF('Ref. Cuotas'!$H$7:'Ref. Cuotas'!H1299,'Ref. Cuotas'!H1299)-1,"")</f>
        <v>175</v>
      </c>
      <c r="AJ1300" s="7">
        <f>IFERROR(RANK('Ref. Cuotas'!I1299,'Ref. Cuotas'!I:I,0)+COUNTIF('Ref. Cuotas'!$I$7:'Ref. Cuotas'!I1299,'Ref. Cuotas'!I1299)-1,"")</f>
        <v>1854</v>
      </c>
      <c r="AK1300" s="7">
        <f>IFERROR(RANK('Ref. Cuotas'!J1299,'Ref. Cuotas'!J:J,0)+COUNTIF('Ref. Cuotas'!$J$7:'Ref. Cuotas'!J1299,'Ref. Cuotas'!J1299)-1,"")</f>
        <v>1707</v>
      </c>
      <c r="AL1300" s="7">
        <f>IFERROR(RANK('Ref. Cuotas'!K1299,'Ref. Cuotas'!K:K,0)+COUNTIF('Ref. Cuotas'!$K$7:'Ref. Cuotas'!K1299,'Ref. Cuotas'!K1299)-1,"")</f>
        <v>973</v>
      </c>
      <c r="AM1300" s="7">
        <f>IFERROR(RANK('Ref. Cuotas'!L1299,'Ref. Cuotas'!L:L,0)+COUNTIF('Ref. Cuotas'!$L$7:'Ref. Cuotas'!L1299,'Ref. Cuotas'!L1299)-1,"")</f>
        <v>2019</v>
      </c>
      <c r="AN1300" s="7">
        <f>IFERROR(RANK('Ref. Cuotas'!M1299,'Ref. Cuotas'!M:M,0)+COUNTIF('Ref. Cuotas'!$M$7:'Ref. Cuotas'!M1299,'Ref. Cuotas'!M1299)-1,"")</f>
        <v>494</v>
      </c>
      <c r="AO1300" s="7">
        <f>IFERROR(RANK('Ref. Cuotas'!H1299,'Ref. Cuotas'!H:H,1)+COUNTIF('Ref. Cuotas'!$H$7:'Ref. Cuotas'!H1299,'Ref. Cuotas'!H1299)-1,"")</f>
        <v>2628</v>
      </c>
      <c r="AP1300" s="7">
        <f>IFERROR(RANK('Ref. Cuotas'!J1299,'Ref. Cuotas'!J:J,1)+COUNTIF('Ref. Cuotas'!$J$7:'Ref. Cuotas'!J1299,'Ref. Cuotas'!J1299)-1,"")</f>
        <v>882</v>
      </c>
      <c r="AQ1300" s="7">
        <f>IFERROR(RANK('Ref. Cuotas'!K1299,'Ref. Cuotas'!K:K,1)+COUNTIF('Ref. Cuotas'!$K$7:'Ref. Cuotas'!K1299,'Ref. Cuotas'!K1299)-1,"")</f>
        <v>1830</v>
      </c>
    </row>
    <row r="1301" spans="31:43" ht="17.25" customHeight="1" x14ac:dyDescent="0.3">
      <c r="AE1301" s="5" t="s">
        <v>1296</v>
      </c>
      <c r="AF1301" s="5" t="s">
        <v>4816</v>
      </c>
      <c r="AG1301" s="6" t="s">
        <v>4277</v>
      </c>
      <c r="AH1301" s="6" t="s">
        <v>4126</v>
      </c>
      <c r="AI1301" s="7">
        <f>IFERROR(RANK('Ref. Cuotas'!H1300,'Ref. Cuotas'!H:H,0)+COUNTIF('Ref. Cuotas'!$H$7:'Ref. Cuotas'!H1300,'Ref. Cuotas'!H1300)-1,"")</f>
        <v>2179</v>
      </c>
      <c r="AJ1301" s="7">
        <f>IFERROR(RANK('Ref. Cuotas'!I1300,'Ref. Cuotas'!I:I,0)+COUNTIF('Ref. Cuotas'!$I$7:'Ref. Cuotas'!I1300,'Ref. Cuotas'!I1300)-1,"")</f>
        <v>1855</v>
      </c>
      <c r="AK1301" s="7">
        <f>IFERROR(RANK('Ref. Cuotas'!J1300,'Ref. Cuotas'!J:J,0)+COUNTIF('Ref. Cuotas'!$J$7:'Ref. Cuotas'!J1300,'Ref. Cuotas'!J1300)-1,"")</f>
        <v>1708</v>
      </c>
      <c r="AL1301" s="7">
        <f>IFERROR(RANK('Ref. Cuotas'!K1300,'Ref. Cuotas'!K:K,0)+COUNTIF('Ref. Cuotas'!$K$7:'Ref. Cuotas'!K1300,'Ref. Cuotas'!K1300)-1,"")</f>
        <v>217</v>
      </c>
      <c r="AM1301" s="7">
        <f>IFERROR(RANK('Ref. Cuotas'!L1300,'Ref. Cuotas'!L:L,0)+COUNTIF('Ref. Cuotas'!$L$7:'Ref. Cuotas'!L1300,'Ref. Cuotas'!L1300)-1,"")</f>
        <v>367</v>
      </c>
      <c r="AN1301" s="7">
        <f>IFERROR(RANK('Ref. Cuotas'!M1300,'Ref. Cuotas'!M:M,0)+COUNTIF('Ref. Cuotas'!$M$7:'Ref. Cuotas'!M1300,'Ref. Cuotas'!M1300)-1,"")</f>
        <v>1840</v>
      </c>
      <c r="AO1301" s="7">
        <f>IFERROR(RANK('Ref. Cuotas'!H1300,'Ref. Cuotas'!H:H,1)+COUNTIF('Ref. Cuotas'!$H$7:'Ref. Cuotas'!H1300,'Ref. Cuotas'!H1300)-1,"")</f>
        <v>624</v>
      </c>
      <c r="AP1301" s="7">
        <f>IFERROR(RANK('Ref. Cuotas'!J1300,'Ref. Cuotas'!J:J,1)+COUNTIF('Ref. Cuotas'!$J$7:'Ref. Cuotas'!J1300,'Ref. Cuotas'!J1300)-1,"")</f>
        <v>883</v>
      </c>
      <c r="AQ1301" s="7">
        <f>IFERROR(RANK('Ref. Cuotas'!K1300,'Ref. Cuotas'!K:K,1)+COUNTIF('Ref. Cuotas'!$K$7:'Ref. Cuotas'!K1300,'Ref. Cuotas'!K1300)-1,"")</f>
        <v>2586</v>
      </c>
    </row>
    <row r="1302" spans="31:43" ht="17.25" customHeight="1" x14ac:dyDescent="0.3">
      <c r="AE1302" s="5" t="s">
        <v>1297</v>
      </c>
      <c r="AF1302" s="5" t="s">
        <v>4817</v>
      </c>
      <c r="AG1302" s="6" t="s">
        <v>4278</v>
      </c>
      <c r="AH1302" s="6" t="s">
        <v>4140</v>
      </c>
      <c r="AI1302" s="7">
        <f>IFERROR(RANK('Ref. Cuotas'!H1301,'Ref. Cuotas'!H:H,0)+COUNTIF('Ref. Cuotas'!$H$7:'Ref. Cuotas'!H1301,'Ref. Cuotas'!H1301)-1,"")</f>
        <v>202</v>
      </c>
      <c r="AJ1302" s="7">
        <f>IFERROR(RANK('Ref. Cuotas'!I1301,'Ref. Cuotas'!I:I,0)+COUNTIF('Ref. Cuotas'!$I$7:'Ref. Cuotas'!I1301,'Ref. Cuotas'!I1301)-1,"")</f>
        <v>1856</v>
      </c>
      <c r="AK1302" s="7">
        <f>IFERROR(RANK('Ref. Cuotas'!J1301,'Ref. Cuotas'!J:J,0)+COUNTIF('Ref. Cuotas'!$J$7:'Ref. Cuotas'!J1301,'Ref. Cuotas'!J1301)-1,"")</f>
        <v>1709</v>
      </c>
      <c r="AL1302" s="7">
        <f>IFERROR(RANK('Ref. Cuotas'!K1301,'Ref. Cuotas'!K:K,0)+COUNTIF('Ref. Cuotas'!$K$7:'Ref. Cuotas'!K1301,'Ref. Cuotas'!K1301)-1,"")</f>
        <v>2194</v>
      </c>
      <c r="AM1302" s="7">
        <f>IFERROR(RANK('Ref. Cuotas'!L1301,'Ref. Cuotas'!L:L,0)+COUNTIF('Ref. Cuotas'!$L$7:'Ref. Cuotas'!L1301,'Ref. Cuotas'!L1301)-1,"")</f>
        <v>2020</v>
      </c>
      <c r="AN1302" s="7">
        <f>IFERROR(RANK('Ref. Cuotas'!M1301,'Ref. Cuotas'!M:M,0)+COUNTIF('Ref. Cuotas'!$M$7:'Ref. Cuotas'!M1301,'Ref. Cuotas'!M1301)-1,"")</f>
        <v>1841</v>
      </c>
      <c r="AO1302" s="7">
        <f>IFERROR(RANK('Ref. Cuotas'!H1301,'Ref. Cuotas'!H:H,1)+COUNTIF('Ref. Cuotas'!$H$7:'Ref. Cuotas'!H1301,'Ref. Cuotas'!H1301)-1,"")</f>
        <v>2601</v>
      </c>
      <c r="AP1302" s="7">
        <f>IFERROR(RANK('Ref. Cuotas'!J1301,'Ref. Cuotas'!J:J,1)+COUNTIF('Ref. Cuotas'!$J$7:'Ref. Cuotas'!J1301,'Ref. Cuotas'!J1301)-1,"")</f>
        <v>884</v>
      </c>
      <c r="AQ1302" s="7">
        <f>IFERROR(RANK('Ref. Cuotas'!K1301,'Ref. Cuotas'!K:K,1)+COUNTIF('Ref. Cuotas'!$K$7:'Ref. Cuotas'!K1301,'Ref. Cuotas'!K1301)-1,"")</f>
        <v>609</v>
      </c>
    </row>
    <row r="1303" spans="31:43" ht="17.25" customHeight="1" x14ac:dyDescent="0.3">
      <c r="AE1303" s="5" t="s">
        <v>1298</v>
      </c>
      <c r="AF1303" s="5" t="s">
        <v>4818</v>
      </c>
      <c r="AG1303" s="6" t="s">
        <v>4278</v>
      </c>
      <c r="AH1303" s="6" t="s">
        <v>4124</v>
      </c>
      <c r="AI1303" s="7">
        <f>IFERROR(RANK('Ref. Cuotas'!H1302,'Ref. Cuotas'!H:H,0)+COUNTIF('Ref. Cuotas'!$H$7:'Ref. Cuotas'!H1302,'Ref. Cuotas'!H1302)-1,"")</f>
        <v>211</v>
      </c>
      <c r="AJ1303" s="7">
        <f>IFERROR(RANK('Ref. Cuotas'!I1302,'Ref. Cuotas'!I:I,0)+COUNTIF('Ref. Cuotas'!$I$7:'Ref. Cuotas'!I1302,'Ref. Cuotas'!I1302)-1,"")</f>
        <v>1857</v>
      </c>
      <c r="AK1303" s="7">
        <f>IFERROR(RANK('Ref. Cuotas'!J1302,'Ref. Cuotas'!J:J,0)+COUNTIF('Ref. Cuotas'!$J$7:'Ref. Cuotas'!J1302,'Ref. Cuotas'!J1302)-1,"")</f>
        <v>1710</v>
      </c>
      <c r="AL1303" s="7">
        <f>IFERROR(RANK('Ref. Cuotas'!K1302,'Ref. Cuotas'!K:K,0)+COUNTIF('Ref. Cuotas'!$K$7:'Ref. Cuotas'!K1302,'Ref. Cuotas'!K1302)-1,"")</f>
        <v>829</v>
      </c>
      <c r="AM1303" s="7">
        <f>IFERROR(RANK('Ref. Cuotas'!L1302,'Ref. Cuotas'!L:L,0)+COUNTIF('Ref. Cuotas'!$L$7:'Ref. Cuotas'!L1302,'Ref. Cuotas'!L1302)-1,"")</f>
        <v>1501</v>
      </c>
      <c r="AN1303" s="7">
        <f>IFERROR(RANK('Ref. Cuotas'!M1302,'Ref. Cuotas'!M:M,0)+COUNTIF('Ref. Cuotas'!$M$7:'Ref. Cuotas'!M1302,'Ref. Cuotas'!M1302)-1,"")</f>
        <v>1842</v>
      </c>
      <c r="AO1303" s="7">
        <f>IFERROR(RANK('Ref. Cuotas'!H1302,'Ref. Cuotas'!H:H,1)+COUNTIF('Ref. Cuotas'!$H$7:'Ref. Cuotas'!H1302,'Ref. Cuotas'!H1302)-1,"")</f>
        <v>2592</v>
      </c>
      <c r="AP1303" s="7">
        <f>IFERROR(RANK('Ref. Cuotas'!J1302,'Ref. Cuotas'!J:J,1)+COUNTIF('Ref. Cuotas'!$J$7:'Ref. Cuotas'!J1302,'Ref. Cuotas'!J1302)-1,"")</f>
        <v>885</v>
      </c>
      <c r="AQ1303" s="7">
        <f>IFERROR(RANK('Ref. Cuotas'!K1302,'Ref. Cuotas'!K:K,1)+COUNTIF('Ref. Cuotas'!$K$7:'Ref. Cuotas'!K1302,'Ref. Cuotas'!K1302)-1,"")</f>
        <v>1974</v>
      </c>
    </row>
    <row r="1304" spans="31:43" ht="17.25" customHeight="1" x14ac:dyDescent="0.3">
      <c r="AE1304" s="5" t="s">
        <v>1299</v>
      </c>
      <c r="AF1304" s="5" t="s">
        <v>4819</v>
      </c>
      <c r="AG1304" s="6" t="s">
        <v>4278</v>
      </c>
      <c r="AH1304" s="6" t="s">
        <v>0</v>
      </c>
      <c r="AI1304" s="7">
        <f>IFERROR(RANK('Ref. Cuotas'!H1303,'Ref. Cuotas'!H:H,0)+COUNTIF('Ref. Cuotas'!$H$7:'Ref. Cuotas'!H1303,'Ref. Cuotas'!H1303)-1,"")</f>
        <v>231</v>
      </c>
      <c r="AJ1304" s="7">
        <f>IFERROR(RANK('Ref. Cuotas'!I1303,'Ref. Cuotas'!I:I,0)+COUNTIF('Ref. Cuotas'!$I$7:'Ref. Cuotas'!I1303,'Ref. Cuotas'!I1303)-1,"")</f>
        <v>1858</v>
      </c>
      <c r="AK1304" s="7">
        <f>IFERROR(RANK('Ref. Cuotas'!J1303,'Ref. Cuotas'!J:J,0)+COUNTIF('Ref. Cuotas'!$J$7:'Ref. Cuotas'!J1303,'Ref. Cuotas'!J1303)-1,"")</f>
        <v>1711</v>
      </c>
      <c r="AL1304" s="7">
        <f>IFERROR(RANK('Ref. Cuotas'!K1303,'Ref. Cuotas'!K:K,0)+COUNTIF('Ref. Cuotas'!$K$7:'Ref. Cuotas'!K1303,'Ref. Cuotas'!K1303)-1,"")</f>
        <v>2692</v>
      </c>
      <c r="AM1304" s="7">
        <f>IFERROR(RANK('Ref. Cuotas'!L1303,'Ref. Cuotas'!L:L,0)+COUNTIF('Ref. Cuotas'!$L$7:'Ref. Cuotas'!L1303,'Ref. Cuotas'!L1303)-1,"")</f>
        <v>2689</v>
      </c>
      <c r="AN1304" s="7">
        <f>IFERROR(RANK('Ref. Cuotas'!M1303,'Ref. Cuotas'!M:M,0)+COUNTIF('Ref. Cuotas'!$M$7:'Ref. Cuotas'!M1303,'Ref. Cuotas'!M1303)-1,"")</f>
        <v>1843</v>
      </c>
      <c r="AO1304" s="7">
        <f>IFERROR(RANK('Ref. Cuotas'!H1303,'Ref. Cuotas'!H:H,1)+COUNTIF('Ref. Cuotas'!$H$7:'Ref. Cuotas'!H1303,'Ref. Cuotas'!H1303)-1,"")</f>
        <v>2572</v>
      </c>
      <c r="AP1304" s="7">
        <f>IFERROR(RANK('Ref. Cuotas'!J1303,'Ref. Cuotas'!J:J,1)+COUNTIF('Ref. Cuotas'!$J$7:'Ref. Cuotas'!J1303,'Ref. Cuotas'!J1303)-1,"")</f>
        <v>886</v>
      </c>
      <c r="AQ1304" s="7">
        <f>IFERROR(RANK('Ref. Cuotas'!K1303,'Ref. Cuotas'!K:K,1)+COUNTIF('Ref. Cuotas'!$K$7:'Ref. Cuotas'!K1303,'Ref. Cuotas'!K1303)-1,"")</f>
        <v>110</v>
      </c>
    </row>
    <row r="1305" spans="31:43" ht="17.25" customHeight="1" x14ac:dyDescent="0.3">
      <c r="AE1305" s="5" t="s">
        <v>1300</v>
      </c>
      <c r="AF1305" s="5" t="s">
        <v>4820</v>
      </c>
      <c r="AG1305" s="6" t="s">
        <v>4278</v>
      </c>
      <c r="AH1305" s="6" t="s">
        <v>4125</v>
      </c>
      <c r="AI1305" s="7">
        <f>IFERROR(RANK('Ref. Cuotas'!H1304,'Ref. Cuotas'!H:H,0)+COUNTIF('Ref. Cuotas'!$H$7:'Ref. Cuotas'!H1304,'Ref. Cuotas'!H1304)-1,"")</f>
        <v>210</v>
      </c>
      <c r="AJ1305" s="7">
        <f>IFERROR(RANK('Ref. Cuotas'!I1304,'Ref. Cuotas'!I:I,0)+COUNTIF('Ref. Cuotas'!$I$7:'Ref. Cuotas'!I1304,'Ref. Cuotas'!I1304)-1,"")</f>
        <v>1859</v>
      </c>
      <c r="AK1305" s="7">
        <f>IFERROR(RANK('Ref. Cuotas'!J1304,'Ref. Cuotas'!J:J,0)+COUNTIF('Ref. Cuotas'!$J$7:'Ref. Cuotas'!J1304,'Ref. Cuotas'!J1304)-1,"")</f>
        <v>1712</v>
      </c>
      <c r="AL1305" s="7">
        <f>IFERROR(RANK('Ref. Cuotas'!K1304,'Ref. Cuotas'!K:K,0)+COUNTIF('Ref. Cuotas'!$K$7:'Ref. Cuotas'!K1304,'Ref. Cuotas'!K1304)-1,"")</f>
        <v>1183</v>
      </c>
      <c r="AM1305" s="7">
        <f>IFERROR(RANK('Ref. Cuotas'!L1304,'Ref. Cuotas'!L:L,0)+COUNTIF('Ref. Cuotas'!$L$7:'Ref. Cuotas'!L1304,'Ref. Cuotas'!L1304)-1,"")</f>
        <v>1866</v>
      </c>
      <c r="AN1305" s="7">
        <f>IFERROR(RANK('Ref. Cuotas'!M1304,'Ref. Cuotas'!M:M,0)+COUNTIF('Ref. Cuotas'!$M$7:'Ref. Cuotas'!M1304,'Ref. Cuotas'!M1304)-1,"")</f>
        <v>1844</v>
      </c>
      <c r="AO1305" s="7">
        <f>IFERROR(RANK('Ref. Cuotas'!H1304,'Ref. Cuotas'!H:H,1)+COUNTIF('Ref. Cuotas'!$H$7:'Ref. Cuotas'!H1304,'Ref. Cuotas'!H1304)-1,"")</f>
        <v>2593</v>
      </c>
      <c r="AP1305" s="7">
        <f>IFERROR(RANK('Ref. Cuotas'!J1304,'Ref. Cuotas'!J:J,1)+COUNTIF('Ref. Cuotas'!$J$7:'Ref. Cuotas'!J1304,'Ref. Cuotas'!J1304)-1,"")</f>
        <v>887</v>
      </c>
      <c r="AQ1305" s="7">
        <f>IFERROR(RANK('Ref. Cuotas'!K1304,'Ref. Cuotas'!K:K,1)+COUNTIF('Ref. Cuotas'!$K$7:'Ref. Cuotas'!K1304,'Ref. Cuotas'!K1304)-1,"")</f>
        <v>1620</v>
      </c>
    </row>
    <row r="1306" spans="31:43" ht="17.25" customHeight="1" x14ac:dyDescent="0.3">
      <c r="AE1306" s="5" t="s">
        <v>1301</v>
      </c>
      <c r="AF1306" s="5" t="s">
        <v>4821</v>
      </c>
      <c r="AG1306" s="6" t="s">
        <v>4278</v>
      </c>
      <c r="AH1306" s="6" t="s">
        <v>4126</v>
      </c>
      <c r="AI1306" s="7">
        <f>IFERROR(RANK('Ref. Cuotas'!H1305,'Ref. Cuotas'!H:H,0)+COUNTIF('Ref. Cuotas'!$H$7:'Ref. Cuotas'!H1305,'Ref. Cuotas'!H1305)-1,"")</f>
        <v>215</v>
      </c>
      <c r="AJ1306" s="7">
        <f>IFERROR(RANK('Ref. Cuotas'!I1305,'Ref. Cuotas'!I:I,0)+COUNTIF('Ref. Cuotas'!$I$7:'Ref. Cuotas'!I1305,'Ref. Cuotas'!I1305)-1,"")</f>
        <v>414</v>
      </c>
      <c r="AK1306" s="7">
        <f>IFERROR(RANK('Ref. Cuotas'!J1305,'Ref. Cuotas'!J:J,0)+COUNTIF('Ref. Cuotas'!$J$7:'Ref. Cuotas'!J1305,'Ref. Cuotas'!J1305)-1,"")</f>
        <v>774</v>
      </c>
      <c r="AL1306" s="7">
        <f>IFERROR(RANK('Ref. Cuotas'!K1305,'Ref. Cuotas'!K:K,0)+COUNTIF('Ref. Cuotas'!$K$7:'Ref. Cuotas'!K1305,'Ref. Cuotas'!K1305)-1,"")</f>
        <v>296</v>
      </c>
      <c r="AM1306" s="7">
        <f>IFERROR(RANK('Ref. Cuotas'!L1305,'Ref. Cuotas'!L:L,0)+COUNTIF('Ref. Cuotas'!$L$7:'Ref. Cuotas'!L1305,'Ref. Cuotas'!L1305)-1,"")</f>
        <v>534</v>
      </c>
      <c r="AN1306" s="7">
        <f>IFERROR(RANK('Ref. Cuotas'!M1305,'Ref. Cuotas'!M:M,0)+COUNTIF('Ref. Cuotas'!$M$7:'Ref. Cuotas'!M1305,'Ref. Cuotas'!M1305)-1,"")</f>
        <v>1845</v>
      </c>
      <c r="AO1306" s="7">
        <f>IFERROR(RANK('Ref. Cuotas'!H1305,'Ref. Cuotas'!H:H,1)+COUNTIF('Ref. Cuotas'!$H$7:'Ref. Cuotas'!H1305,'Ref. Cuotas'!H1305)-1,"")</f>
        <v>2588</v>
      </c>
      <c r="AP1306" s="7">
        <f>IFERROR(RANK('Ref. Cuotas'!J1305,'Ref. Cuotas'!J:J,1)+COUNTIF('Ref. Cuotas'!$J$7:'Ref. Cuotas'!J1305,'Ref. Cuotas'!J1305)-1,"")</f>
        <v>2029</v>
      </c>
      <c r="AQ1306" s="7">
        <f>IFERROR(RANK('Ref. Cuotas'!K1305,'Ref. Cuotas'!K:K,1)+COUNTIF('Ref. Cuotas'!$K$7:'Ref. Cuotas'!K1305,'Ref. Cuotas'!K1305)-1,"")</f>
        <v>2507</v>
      </c>
    </row>
    <row r="1307" spans="31:43" ht="17.25" customHeight="1" x14ac:dyDescent="0.3">
      <c r="AE1307" s="5" t="s">
        <v>1302</v>
      </c>
      <c r="AF1307" s="5" t="s">
        <v>4822</v>
      </c>
      <c r="AG1307" s="6" t="s">
        <v>4278</v>
      </c>
      <c r="AH1307" s="6" t="s">
        <v>4097</v>
      </c>
      <c r="AI1307" s="7">
        <f>IFERROR(RANK('Ref. Cuotas'!H1306,'Ref. Cuotas'!H:H,0)+COUNTIF('Ref. Cuotas'!$H$7:'Ref. Cuotas'!H1306,'Ref. Cuotas'!H1306)-1,"")</f>
        <v>232</v>
      </c>
      <c r="AJ1307" s="7">
        <f>IFERROR(RANK('Ref. Cuotas'!I1306,'Ref. Cuotas'!I:I,0)+COUNTIF('Ref. Cuotas'!$I$7:'Ref. Cuotas'!I1306,'Ref. Cuotas'!I1306)-1,"")</f>
        <v>1860</v>
      </c>
      <c r="AK1307" s="7">
        <f>IFERROR(RANK('Ref. Cuotas'!J1306,'Ref. Cuotas'!J:J,0)+COUNTIF('Ref. Cuotas'!$J$7:'Ref. Cuotas'!J1306,'Ref. Cuotas'!J1306)-1,"")</f>
        <v>1713</v>
      </c>
      <c r="AL1307" s="7">
        <f>IFERROR(RANK('Ref. Cuotas'!K1306,'Ref. Cuotas'!K:K,0)+COUNTIF('Ref. Cuotas'!$K$7:'Ref. Cuotas'!K1306,'Ref. Cuotas'!K1306)-1,"")</f>
        <v>2693</v>
      </c>
      <c r="AM1307" s="7">
        <f>IFERROR(RANK('Ref. Cuotas'!L1306,'Ref. Cuotas'!L:L,0)+COUNTIF('Ref. Cuotas'!$L$7:'Ref. Cuotas'!L1306,'Ref. Cuotas'!L1306)-1,"")</f>
        <v>2690</v>
      </c>
      <c r="AN1307" s="7">
        <f>IFERROR(RANK('Ref. Cuotas'!M1306,'Ref. Cuotas'!M:M,0)+COUNTIF('Ref. Cuotas'!$M$7:'Ref. Cuotas'!M1306,'Ref. Cuotas'!M1306)-1,"")</f>
        <v>1846</v>
      </c>
      <c r="AO1307" s="7">
        <f>IFERROR(RANK('Ref. Cuotas'!H1306,'Ref. Cuotas'!H:H,1)+COUNTIF('Ref. Cuotas'!$H$7:'Ref. Cuotas'!H1306,'Ref. Cuotas'!H1306)-1,"")</f>
        <v>2571</v>
      </c>
      <c r="AP1307" s="7">
        <f>IFERROR(RANK('Ref. Cuotas'!J1306,'Ref. Cuotas'!J:J,1)+COUNTIF('Ref. Cuotas'!$J$7:'Ref. Cuotas'!J1306,'Ref. Cuotas'!J1306)-1,"")</f>
        <v>888</v>
      </c>
      <c r="AQ1307" s="7">
        <f>IFERROR(RANK('Ref. Cuotas'!K1306,'Ref. Cuotas'!K:K,1)+COUNTIF('Ref. Cuotas'!$K$7:'Ref. Cuotas'!K1306,'Ref. Cuotas'!K1306)-1,"")</f>
        <v>111</v>
      </c>
    </row>
    <row r="1308" spans="31:43" ht="17.25" customHeight="1" x14ac:dyDescent="0.3">
      <c r="AE1308" s="5" t="s">
        <v>1303</v>
      </c>
      <c r="AF1308" s="5" t="s">
        <v>4823</v>
      </c>
      <c r="AG1308" s="6" t="s">
        <v>4279</v>
      </c>
      <c r="AH1308" s="6" t="s">
        <v>4092</v>
      </c>
      <c r="AI1308" s="7">
        <f>IFERROR(RANK('Ref. Cuotas'!H1307,'Ref. Cuotas'!H:H,0)+COUNTIF('Ref. Cuotas'!$H$7:'Ref. Cuotas'!H1307,'Ref. Cuotas'!H1307)-1,"")</f>
        <v>46</v>
      </c>
      <c r="AJ1308" s="7">
        <f>IFERROR(RANK('Ref. Cuotas'!I1307,'Ref. Cuotas'!I:I,0)+COUNTIF('Ref. Cuotas'!$I$7:'Ref. Cuotas'!I1307,'Ref. Cuotas'!I1307)-1,"")</f>
        <v>1861</v>
      </c>
      <c r="AK1308" s="7">
        <f>IFERROR(RANK('Ref. Cuotas'!J1307,'Ref. Cuotas'!J:J,0)+COUNTIF('Ref. Cuotas'!$J$7:'Ref. Cuotas'!J1307,'Ref. Cuotas'!J1307)-1,"")</f>
        <v>1714</v>
      </c>
      <c r="AL1308" s="7">
        <f>IFERROR(RANK('Ref. Cuotas'!K1307,'Ref. Cuotas'!K:K,0)+COUNTIF('Ref. Cuotas'!$K$7:'Ref. Cuotas'!K1307,'Ref. Cuotas'!K1307)-1,"")</f>
        <v>1992</v>
      </c>
      <c r="AM1308" s="7">
        <f>IFERROR(RANK('Ref. Cuotas'!L1307,'Ref. Cuotas'!L:L,0)+COUNTIF('Ref. Cuotas'!$L$7:'Ref. Cuotas'!L1307,'Ref. Cuotas'!L1307)-1,"")</f>
        <v>2130</v>
      </c>
      <c r="AN1308" s="7">
        <f>IFERROR(RANK('Ref. Cuotas'!M1307,'Ref. Cuotas'!M:M,0)+COUNTIF('Ref. Cuotas'!$M$7:'Ref. Cuotas'!M1307,'Ref. Cuotas'!M1307)-1,"")</f>
        <v>1847</v>
      </c>
      <c r="AO1308" s="7">
        <f>IFERROR(RANK('Ref. Cuotas'!H1307,'Ref. Cuotas'!H:H,1)+COUNTIF('Ref. Cuotas'!$H$7:'Ref. Cuotas'!H1307,'Ref. Cuotas'!H1307)-1,"")</f>
        <v>2757</v>
      </c>
      <c r="AP1308" s="7">
        <f>IFERROR(RANK('Ref. Cuotas'!J1307,'Ref. Cuotas'!J:J,1)+COUNTIF('Ref. Cuotas'!$J$7:'Ref. Cuotas'!J1307,'Ref. Cuotas'!J1307)-1,"")</f>
        <v>889</v>
      </c>
      <c r="AQ1308" s="7">
        <f>IFERROR(RANK('Ref. Cuotas'!K1307,'Ref. Cuotas'!K:K,1)+COUNTIF('Ref. Cuotas'!$K$7:'Ref. Cuotas'!K1307,'Ref. Cuotas'!K1307)-1,"")</f>
        <v>811</v>
      </c>
    </row>
    <row r="1309" spans="31:43" ht="17.25" customHeight="1" x14ac:dyDescent="0.3">
      <c r="AE1309" s="5" t="s">
        <v>1304</v>
      </c>
      <c r="AF1309" s="5" t="s">
        <v>4824</v>
      </c>
      <c r="AG1309" s="6" t="s">
        <v>4279</v>
      </c>
      <c r="AH1309" s="6" t="s">
        <v>4093</v>
      </c>
      <c r="AI1309" s="7">
        <f>IFERROR(RANK('Ref. Cuotas'!H1308,'Ref. Cuotas'!H:H,0)+COUNTIF('Ref. Cuotas'!$H$7:'Ref. Cuotas'!H1308,'Ref. Cuotas'!H1308)-1,"")</f>
        <v>51</v>
      </c>
      <c r="AJ1309" s="7">
        <f>IFERROR(RANK('Ref. Cuotas'!I1308,'Ref. Cuotas'!I:I,0)+COUNTIF('Ref. Cuotas'!$I$7:'Ref. Cuotas'!I1308,'Ref. Cuotas'!I1308)-1,"")</f>
        <v>1862</v>
      </c>
      <c r="AK1309" s="7">
        <f>IFERROR(RANK('Ref. Cuotas'!J1308,'Ref. Cuotas'!J:J,0)+COUNTIF('Ref. Cuotas'!$J$7:'Ref. Cuotas'!J1308,'Ref. Cuotas'!J1308)-1,"")</f>
        <v>1715</v>
      </c>
      <c r="AL1309" s="7">
        <f>IFERROR(RANK('Ref. Cuotas'!K1308,'Ref. Cuotas'!K:K,0)+COUNTIF('Ref. Cuotas'!$K$7:'Ref. Cuotas'!K1308,'Ref. Cuotas'!K1308)-1,"")</f>
        <v>1222</v>
      </c>
      <c r="AM1309" s="7">
        <f>IFERROR(RANK('Ref. Cuotas'!L1308,'Ref. Cuotas'!L:L,0)+COUNTIF('Ref. Cuotas'!$L$7:'Ref. Cuotas'!L1308,'Ref. Cuotas'!L1308)-1,"")</f>
        <v>1300</v>
      </c>
      <c r="AN1309" s="7">
        <f>IFERROR(RANK('Ref. Cuotas'!M1308,'Ref. Cuotas'!M:M,0)+COUNTIF('Ref. Cuotas'!$M$7:'Ref. Cuotas'!M1308,'Ref. Cuotas'!M1308)-1,"")</f>
        <v>1848</v>
      </c>
      <c r="AO1309" s="7">
        <f>IFERROR(RANK('Ref. Cuotas'!H1308,'Ref. Cuotas'!H:H,1)+COUNTIF('Ref. Cuotas'!$H$7:'Ref. Cuotas'!H1308,'Ref. Cuotas'!H1308)-1,"")</f>
        <v>2752</v>
      </c>
      <c r="AP1309" s="7">
        <f>IFERROR(RANK('Ref. Cuotas'!J1308,'Ref. Cuotas'!J:J,1)+COUNTIF('Ref. Cuotas'!$J$7:'Ref. Cuotas'!J1308,'Ref. Cuotas'!J1308)-1,"")</f>
        <v>890</v>
      </c>
      <c r="AQ1309" s="7">
        <f>IFERROR(RANK('Ref. Cuotas'!K1308,'Ref. Cuotas'!K:K,1)+COUNTIF('Ref. Cuotas'!$K$7:'Ref. Cuotas'!K1308,'Ref. Cuotas'!K1308)-1,"")</f>
        <v>1581</v>
      </c>
    </row>
    <row r="1310" spans="31:43" ht="17.25" customHeight="1" x14ac:dyDescent="0.3">
      <c r="AE1310" s="5" t="s">
        <v>1305</v>
      </c>
      <c r="AF1310" s="5" t="s">
        <v>4825</v>
      </c>
      <c r="AG1310" s="6" t="s">
        <v>4279</v>
      </c>
      <c r="AH1310" s="6" t="s">
        <v>4097</v>
      </c>
      <c r="AI1310" s="7">
        <f>IFERROR(RANK('Ref. Cuotas'!H1309,'Ref. Cuotas'!H:H,0)+COUNTIF('Ref. Cuotas'!$H$7:'Ref. Cuotas'!H1309,'Ref. Cuotas'!H1309)-1,"")</f>
        <v>45</v>
      </c>
      <c r="AJ1310" s="7">
        <f>IFERROR(RANK('Ref. Cuotas'!I1309,'Ref. Cuotas'!I:I,0)+COUNTIF('Ref. Cuotas'!$I$7:'Ref. Cuotas'!I1309,'Ref. Cuotas'!I1309)-1,"")</f>
        <v>1863</v>
      </c>
      <c r="AK1310" s="7">
        <f>IFERROR(RANK('Ref. Cuotas'!J1309,'Ref. Cuotas'!J:J,0)+COUNTIF('Ref. Cuotas'!$J$7:'Ref. Cuotas'!J1309,'Ref. Cuotas'!J1309)-1,"")</f>
        <v>1716</v>
      </c>
      <c r="AL1310" s="7">
        <f>IFERROR(RANK('Ref. Cuotas'!K1309,'Ref. Cuotas'!K:K,0)+COUNTIF('Ref. Cuotas'!$K$7:'Ref. Cuotas'!K1309,'Ref. Cuotas'!K1309)-1,"")</f>
        <v>1341</v>
      </c>
      <c r="AM1310" s="7">
        <f>IFERROR(RANK('Ref. Cuotas'!L1309,'Ref. Cuotas'!L:L,0)+COUNTIF('Ref. Cuotas'!$L$7:'Ref. Cuotas'!L1309,'Ref. Cuotas'!L1309)-1,"")</f>
        <v>1867</v>
      </c>
      <c r="AN1310" s="7">
        <f>IFERROR(RANK('Ref. Cuotas'!M1309,'Ref. Cuotas'!M:M,0)+COUNTIF('Ref. Cuotas'!$M$7:'Ref. Cuotas'!M1309,'Ref. Cuotas'!M1309)-1,"")</f>
        <v>495</v>
      </c>
      <c r="AO1310" s="7">
        <f>IFERROR(RANK('Ref. Cuotas'!H1309,'Ref. Cuotas'!H:H,1)+COUNTIF('Ref. Cuotas'!$H$7:'Ref. Cuotas'!H1309,'Ref. Cuotas'!H1309)-1,"")</f>
        <v>2758</v>
      </c>
      <c r="AP1310" s="7">
        <f>IFERROR(RANK('Ref. Cuotas'!J1309,'Ref. Cuotas'!J:J,1)+COUNTIF('Ref. Cuotas'!$J$7:'Ref. Cuotas'!J1309,'Ref. Cuotas'!J1309)-1,"")</f>
        <v>891</v>
      </c>
      <c r="AQ1310" s="7">
        <f>IFERROR(RANK('Ref. Cuotas'!K1309,'Ref. Cuotas'!K:K,1)+COUNTIF('Ref. Cuotas'!$K$7:'Ref. Cuotas'!K1309,'Ref. Cuotas'!K1309)-1,"")</f>
        <v>1462</v>
      </c>
    </row>
    <row r="1311" spans="31:43" ht="17.25" customHeight="1" x14ac:dyDescent="0.3">
      <c r="AE1311" s="5" t="s">
        <v>1306</v>
      </c>
      <c r="AF1311" s="5" t="s">
        <v>4826</v>
      </c>
      <c r="AG1311" s="6" t="s">
        <v>4279</v>
      </c>
      <c r="AH1311" s="6" t="s">
        <v>4098</v>
      </c>
      <c r="AI1311" s="7">
        <f>IFERROR(RANK('Ref. Cuotas'!H1310,'Ref. Cuotas'!H:H,0)+COUNTIF('Ref. Cuotas'!$H$7:'Ref. Cuotas'!H1310,'Ref. Cuotas'!H1310)-1,"")</f>
        <v>78</v>
      </c>
      <c r="AJ1311" s="7">
        <f>IFERROR(RANK('Ref. Cuotas'!I1310,'Ref. Cuotas'!I:I,0)+COUNTIF('Ref. Cuotas'!$I$7:'Ref. Cuotas'!I1310,'Ref. Cuotas'!I1310)-1,"")</f>
        <v>1864</v>
      </c>
      <c r="AK1311" s="7">
        <f>IFERROR(RANK('Ref. Cuotas'!J1310,'Ref. Cuotas'!J:J,0)+COUNTIF('Ref. Cuotas'!$J$7:'Ref. Cuotas'!J1310,'Ref. Cuotas'!J1310)-1,"")</f>
        <v>1717</v>
      </c>
      <c r="AL1311" s="7">
        <f>IFERROR(RANK('Ref. Cuotas'!K1310,'Ref. Cuotas'!K:K,0)+COUNTIF('Ref. Cuotas'!$K$7:'Ref. Cuotas'!K1310,'Ref. Cuotas'!K1310)-1,"")</f>
        <v>2694</v>
      </c>
      <c r="AM1311" s="7">
        <f>IFERROR(RANK('Ref. Cuotas'!L1310,'Ref. Cuotas'!L:L,0)+COUNTIF('Ref. Cuotas'!$L$7:'Ref. Cuotas'!L1310,'Ref. Cuotas'!L1310)-1,"")</f>
        <v>2691</v>
      </c>
      <c r="AN1311" s="7">
        <f>IFERROR(RANK('Ref. Cuotas'!M1310,'Ref. Cuotas'!M:M,0)+COUNTIF('Ref. Cuotas'!$M$7:'Ref. Cuotas'!M1310,'Ref. Cuotas'!M1310)-1,"")</f>
        <v>1849</v>
      </c>
      <c r="AO1311" s="7">
        <f>IFERROR(RANK('Ref. Cuotas'!H1310,'Ref. Cuotas'!H:H,1)+COUNTIF('Ref. Cuotas'!$H$7:'Ref. Cuotas'!H1310,'Ref. Cuotas'!H1310)-1,"")</f>
        <v>2725</v>
      </c>
      <c r="AP1311" s="7">
        <f>IFERROR(RANK('Ref. Cuotas'!J1310,'Ref. Cuotas'!J:J,1)+COUNTIF('Ref. Cuotas'!$J$7:'Ref. Cuotas'!J1310,'Ref. Cuotas'!J1310)-1,"")</f>
        <v>892</v>
      </c>
      <c r="AQ1311" s="7">
        <f>IFERROR(RANK('Ref. Cuotas'!K1310,'Ref. Cuotas'!K:K,1)+COUNTIF('Ref. Cuotas'!$K$7:'Ref. Cuotas'!K1310,'Ref. Cuotas'!K1310)-1,"")</f>
        <v>112</v>
      </c>
    </row>
    <row r="1312" spans="31:43" ht="17.25" customHeight="1" x14ac:dyDescent="0.3">
      <c r="AE1312" s="5" t="s">
        <v>1307</v>
      </c>
      <c r="AF1312" s="5" t="s">
        <v>4827</v>
      </c>
      <c r="AG1312" s="6" t="s">
        <v>4279</v>
      </c>
      <c r="AH1312" s="6" t="s">
        <v>4196</v>
      </c>
      <c r="AI1312" s="7">
        <f>IFERROR(RANK('Ref. Cuotas'!H1311,'Ref. Cuotas'!H:H,0)+COUNTIF('Ref. Cuotas'!$H$7:'Ref. Cuotas'!H1311,'Ref. Cuotas'!H1311)-1,"")</f>
        <v>42</v>
      </c>
      <c r="AJ1312" s="7">
        <f>IFERROR(RANK('Ref. Cuotas'!I1311,'Ref. Cuotas'!I:I,0)+COUNTIF('Ref. Cuotas'!$I$7:'Ref. Cuotas'!I1311,'Ref. Cuotas'!I1311)-1,"")</f>
        <v>1865</v>
      </c>
      <c r="AK1312" s="7">
        <f>IFERROR(RANK('Ref. Cuotas'!J1311,'Ref. Cuotas'!J:J,0)+COUNTIF('Ref. Cuotas'!$J$7:'Ref. Cuotas'!J1311,'Ref. Cuotas'!J1311)-1,"")</f>
        <v>1718</v>
      </c>
      <c r="AL1312" s="7">
        <f>IFERROR(RANK('Ref. Cuotas'!K1311,'Ref. Cuotas'!K:K,0)+COUNTIF('Ref. Cuotas'!$K$7:'Ref. Cuotas'!K1311,'Ref. Cuotas'!K1311)-1,"")</f>
        <v>1142</v>
      </c>
      <c r="AM1312" s="7">
        <f>IFERROR(RANK('Ref. Cuotas'!L1311,'Ref. Cuotas'!L:L,0)+COUNTIF('Ref. Cuotas'!$L$7:'Ref. Cuotas'!L1311,'Ref. Cuotas'!L1311)-1,"")</f>
        <v>2383</v>
      </c>
      <c r="AN1312" s="7">
        <f>IFERROR(RANK('Ref. Cuotas'!M1311,'Ref. Cuotas'!M:M,0)+COUNTIF('Ref. Cuotas'!$M$7:'Ref. Cuotas'!M1311,'Ref. Cuotas'!M1311)-1,"")</f>
        <v>1850</v>
      </c>
      <c r="AO1312" s="7">
        <f>IFERROR(RANK('Ref. Cuotas'!H1311,'Ref. Cuotas'!H:H,1)+COUNTIF('Ref. Cuotas'!$H$7:'Ref. Cuotas'!H1311,'Ref. Cuotas'!H1311)-1,"")</f>
        <v>2761</v>
      </c>
      <c r="AP1312" s="7">
        <f>IFERROR(RANK('Ref. Cuotas'!J1311,'Ref. Cuotas'!J:J,1)+COUNTIF('Ref. Cuotas'!$J$7:'Ref. Cuotas'!J1311,'Ref. Cuotas'!J1311)-1,"")</f>
        <v>893</v>
      </c>
      <c r="AQ1312" s="7">
        <f>IFERROR(RANK('Ref. Cuotas'!K1311,'Ref. Cuotas'!K:K,1)+COUNTIF('Ref. Cuotas'!$K$7:'Ref. Cuotas'!K1311,'Ref. Cuotas'!K1311)-1,"")</f>
        <v>1661</v>
      </c>
    </row>
    <row r="1313" spans="31:43" ht="17.25" customHeight="1" x14ac:dyDescent="0.3">
      <c r="AE1313" s="5" t="s">
        <v>1308</v>
      </c>
      <c r="AF1313" s="5" t="s">
        <v>4828</v>
      </c>
      <c r="AG1313" s="6" t="s">
        <v>4280</v>
      </c>
      <c r="AH1313" s="6" t="s">
        <v>4093</v>
      </c>
      <c r="AI1313" s="7">
        <f>IFERROR(RANK('Ref. Cuotas'!H1312,'Ref. Cuotas'!H:H,0)+COUNTIF('Ref. Cuotas'!$H$7:'Ref. Cuotas'!H1312,'Ref. Cuotas'!H1312)-1,"")</f>
        <v>1094</v>
      </c>
      <c r="AJ1313" s="7">
        <f>IFERROR(RANK('Ref. Cuotas'!I1312,'Ref. Cuotas'!I:I,0)+COUNTIF('Ref. Cuotas'!$I$7:'Ref. Cuotas'!I1312,'Ref. Cuotas'!I1312)-1,"")</f>
        <v>1866</v>
      </c>
      <c r="AK1313" s="7">
        <f>IFERROR(RANK('Ref. Cuotas'!J1312,'Ref. Cuotas'!J:J,0)+COUNTIF('Ref. Cuotas'!$J$7:'Ref. Cuotas'!J1312,'Ref. Cuotas'!J1312)-1,"")</f>
        <v>1719</v>
      </c>
      <c r="AL1313" s="7">
        <f>IFERROR(RANK('Ref. Cuotas'!K1312,'Ref. Cuotas'!K:K,0)+COUNTIF('Ref. Cuotas'!$K$7:'Ref. Cuotas'!K1312,'Ref. Cuotas'!K1312)-1,"")</f>
        <v>1820</v>
      </c>
      <c r="AM1313" s="7">
        <f>IFERROR(RANK('Ref. Cuotas'!L1312,'Ref. Cuotas'!L:L,0)+COUNTIF('Ref. Cuotas'!$L$7:'Ref. Cuotas'!L1312,'Ref. Cuotas'!L1312)-1,"")</f>
        <v>1551</v>
      </c>
      <c r="AN1313" s="7">
        <f>IFERROR(RANK('Ref. Cuotas'!M1312,'Ref. Cuotas'!M:M,0)+COUNTIF('Ref. Cuotas'!$M$7:'Ref. Cuotas'!M1312,'Ref. Cuotas'!M1312)-1,"")</f>
        <v>1851</v>
      </c>
      <c r="AO1313" s="7">
        <f>IFERROR(RANK('Ref. Cuotas'!H1312,'Ref. Cuotas'!H:H,1)+COUNTIF('Ref. Cuotas'!$H$7:'Ref. Cuotas'!H1312,'Ref. Cuotas'!H1312)-1,"")</f>
        <v>1709</v>
      </c>
      <c r="AP1313" s="7">
        <f>IFERROR(RANK('Ref. Cuotas'!J1312,'Ref. Cuotas'!J:J,1)+COUNTIF('Ref. Cuotas'!$J$7:'Ref. Cuotas'!J1312,'Ref. Cuotas'!J1312)-1,"")</f>
        <v>894</v>
      </c>
      <c r="AQ1313" s="7">
        <f>IFERROR(RANK('Ref. Cuotas'!K1312,'Ref. Cuotas'!K:K,1)+COUNTIF('Ref. Cuotas'!$K$7:'Ref. Cuotas'!K1312,'Ref. Cuotas'!K1312)-1,"")</f>
        <v>983</v>
      </c>
    </row>
    <row r="1314" spans="31:43" ht="17.25" customHeight="1" x14ac:dyDescent="0.3">
      <c r="AE1314" s="5" t="s">
        <v>1309</v>
      </c>
      <c r="AF1314" s="5" t="s">
        <v>4829</v>
      </c>
      <c r="AG1314" s="6" t="s">
        <v>4280</v>
      </c>
      <c r="AH1314" s="6" t="s">
        <v>4097</v>
      </c>
      <c r="AI1314" s="7">
        <f>IFERROR(RANK('Ref. Cuotas'!H1313,'Ref. Cuotas'!H:H,0)+COUNTIF('Ref. Cuotas'!$H$7:'Ref. Cuotas'!H1313,'Ref. Cuotas'!H1313)-1,"")</f>
        <v>1054</v>
      </c>
      <c r="AJ1314" s="7">
        <f>IFERROR(RANK('Ref. Cuotas'!I1313,'Ref. Cuotas'!I:I,0)+COUNTIF('Ref. Cuotas'!$I$7:'Ref. Cuotas'!I1313,'Ref. Cuotas'!I1313)-1,"")</f>
        <v>1867</v>
      </c>
      <c r="AK1314" s="7">
        <f>IFERROR(RANK('Ref. Cuotas'!J1313,'Ref. Cuotas'!J:J,0)+COUNTIF('Ref. Cuotas'!$J$7:'Ref. Cuotas'!J1313,'Ref. Cuotas'!J1313)-1,"")</f>
        <v>1720</v>
      </c>
      <c r="AL1314" s="7">
        <f>IFERROR(RANK('Ref. Cuotas'!K1313,'Ref. Cuotas'!K:K,0)+COUNTIF('Ref. Cuotas'!$K$7:'Ref. Cuotas'!K1313,'Ref. Cuotas'!K1313)-1,"")</f>
        <v>1538</v>
      </c>
      <c r="AM1314" s="7">
        <f>IFERROR(RANK('Ref. Cuotas'!L1313,'Ref. Cuotas'!L:L,0)+COUNTIF('Ref. Cuotas'!$L$7:'Ref. Cuotas'!L1313,'Ref. Cuotas'!L1313)-1,"")</f>
        <v>1868</v>
      </c>
      <c r="AN1314" s="7">
        <f>IFERROR(RANK('Ref. Cuotas'!M1313,'Ref. Cuotas'!M:M,0)+COUNTIF('Ref. Cuotas'!$M$7:'Ref. Cuotas'!M1313,'Ref. Cuotas'!M1313)-1,"")</f>
        <v>496</v>
      </c>
      <c r="AO1314" s="7">
        <f>IFERROR(RANK('Ref. Cuotas'!H1313,'Ref. Cuotas'!H:H,1)+COUNTIF('Ref. Cuotas'!$H$7:'Ref. Cuotas'!H1313,'Ref. Cuotas'!H1313)-1,"")</f>
        <v>1749</v>
      </c>
      <c r="AP1314" s="7">
        <f>IFERROR(RANK('Ref. Cuotas'!J1313,'Ref. Cuotas'!J:J,1)+COUNTIF('Ref. Cuotas'!$J$7:'Ref. Cuotas'!J1313,'Ref. Cuotas'!J1313)-1,"")</f>
        <v>895</v>
      </c>
      <c r="AQ1314" s="7">
        <f>IFERROR(RANK('Ref. Cuotas'!K1313,'Ref. Cuotas'!K:K,1)+COUNTIF('Ref. Cuotas'!$K$7:'Ref. Cuotas'!K1313,'Ref. Cuotas'!K1313)-1,"")</f>
        <v>1265</v>
      </c>
    </row>
    <row r="1315" spans="31:43" ht="17.25" customHeight="1" x14ac:dyDescent="0.3">
      <c r="AE1315" s="5" t="s">
        <v>1310</v>
      </c>
      <c r="AF1315" s="5" t="s">
        <v>4830</v>
      </c>
      <c r="AG1315" s="6" t="s">
        <v>4280</v>
      </c>
      <c r="AH1315" s="6" t="s">
        <v>4098</v>
      </c>
      <c r="AI1315" s="7">
        <f>IFERROR(RANK('Ref. Cuotas'!H1314,'Ref. Cuotas'!H:H,0)+COUNTIF('Ref. Cuotas'!$H$7:'Ref. Cuotas'!H1314,'Ref. Cuotas'!H1314)-1,"")</f>
        <v>2284</v>
      </c>
      <c r="AJ1315" s="7">
        <f>IFERROR(RANK('Ref. Cuotas'!I1314,'Ref. Cuotas'!I:I,0)+COUNTIF('Ref. Cuotas'!$I$7:'Ref. Cuotas'!I1314,'Ref. Cuotas'!I1314)-1,"")</f>
        <v>1868</v>
      </c>
      <c r="AK1315" s="7">
        <f>IFERROR(RANK('Ref. Cuotas'!J1314,'Ref. Cuotas'!J:J,0)+COUNTIF('Ref. Cuotas'!$J$7:'Ref. Cuotas'!J1314,'Ref. Cuotas'!J1314)-1,"")</f>
        <v>1721</v>
      </c>
      <c r="AL1315" s="7">
        <f>IFERROR(RANK('Ref. Cuotas'!K1314,'Ref. Cuotas'!K:K,0)+COUNTIF('Ref. Cuotas'!$K$7:'Ref. Cuotas'!K1314,'Ref. Cuotas'!K1314)-1,"")</f>
        <v>1697</v>
      </c>
      <c r="AM1315" s="7">
        <f>IFERROR(RANK('Ref. Cuotas'!L1314,'Ref. Cuotas'!L:L,0)+COUNTIF('Ref. Cuotas'!$L$7:'Ref. Cuotas'!L1314,'Ref. Cuotas'!L1314)-1,"")</f>
        <v>2384</v>
      </c>
      <c r="AN1315" s="7">
        <f>IFERROR(RANK('Ref. Cuotas'!M1314,'Ref. Cuotas'!M:M,0)+COUNTIF('Ref. Cuotas'!$M$7:'Ref. Cuotas'!M1314,'Ref. Cuotas'!M1314)-1,"")</f>
        <v>497</v>
      </c>
      <c r="AO1315" s="7">
        <f>IFERROR(RANK('Ref. Cuotas'!H1314,'Ref. Cuotas'!H:H,1)+COUNTIF('Ref. Cuotas'!$H$7:'Ref. Cuotas'!H1314,'Ref. Cuotas'!H1314)-1,"")</f>
        <v>519</v>
      </c>
      <c r="AP1315" s="7">
        <f>IFERROR(RANK('Ref. Cuotas'!J1314,'Ref. Cuotas'!J:J,1)+COUNTIF('Ref. Cuotas'!$J$7:'Ref. Cuotas'!J1314,'Ref. Cuotas'!J1314)-1,"")</f>
        <v>896</v>
      </c>
      <c r="AQ1315" s="7">
        <f>IFERROR(RANK('Ref. Cuotas'!K1314,'Ref. Cuotas'!K:K,1)+COUNTIF('Ref. Cuotas'!$K$7:'Ref. Cuotas'!K1314,'Ref. Cuotas'!K1314)-1,"")</f>
        <v>1106</v>
      </c>
    </row>
    <row r="1316" spans="31:43" ht="17.25" customHeight="1" x14ac:dyDescent="0.3">
      <c r="AE1316" s="5" t="s">
        <v>1311</v>
      </c>
      <c r="AF1316" s="5" t="s">
        <v>4831</v>
      </c>
      <c r="AG1316" s="6" t="s">
        <v>4281</v>
      </c>
      <c r="AH1316" s="6" t="s">
        <v>4093</v>
      </c>
      <c r="AI1316" s="7">
        <f>IFERROR(RANK('Ref. Cuotas'!H1315,'Ref. Cuotas'!H:H,0)+COUNTIF('Ref. Cuotas'!$H$7:'Ref. Cuotas'!H1315,'Ref. Cuotas'!H1315)-1,"")</f>
        <v>2084</v>
      </c>
      <c r="AJ1316" s="7">
        <f>IFERROR(RANK('Ref. Cuotas'!I1315,'Ref. Cuotas'!I:I,0)+COUNTIF('Ref. Cuotas'!$I$7:'Ref. Cuotas'!I1315,'Ref. Cuotas'!I1315)-1,"")</f>
        <v>1869</v>
      </c>
      <c r="AK1316" s="7">
        <f>IFERROR(RANK('Ref. Cuotas'!J1315,'Ref. Cuotas'!J:J,0)+COUNTIF('Ref. Cuotas'!$J$7:'Ref. Cuotas'!J1315,'Ref. Cuotas'!J1315)-1,"")</f>
        <v>1722</v>
      </c>
      <c r="AL1316" s="7">
        <f>IFERROR(RANK('Ref. Cuotas'!K1315,'Ref. Cuotas'!K:K,0)+COUNTIF('Ref. Cuotas'!$K$7:'Ref. Cuotas'!K1315,'Ref. Cuotas'!K1315)-1,"")</f>
        <v>2476</v>
      </c>
      <c r="AM1316" s="7">
        <f>IFERROR(RANK('Ref. Cuotas'!L1315,'Ref. Cuotas'!L:L,0)+COUNTIF('Ref. Cuotas'!$L$7:'Ref. Cuotas'!L1315,'Ref. Cuotas'!L1315)-1,"")</f>
        <v>1461</v>
      </c>
      <c r="AN1316" s="7">
        <f>IFERROR(RANK('Ref. Cuotas'!M1315,'Ref. Cuotas'!M:M,0)+COUNTIF('Ref. Cuotas'!$M$7:'Ref. Cuotas'!M1315,'Ref. Cuotas'!M1315)-1,"")</f>
        <v>1852</v>
      </c>
      <c r="AO1316" s="7">
        <f>IFERROR(RANK('Ref. Cuotas'!H1315,'Ref. Cuotas'!H:H,1)+COUNTIF('Ref. Cuotas'!$H$7:'Ref. Cuotas'!H1315,'Ref. Cuotas'!H1315)-1,"")</f>
        <v>719</v>
      </c>
      <c r="AP1316" s="7">
        <f>IFERROR(RANK('Ref. Cuotas'!J1315,'Ref. Cuotas'!J:J,1)+COUNTIF('Ref. Cuotas'!$J$7:'Ref. Cuotas'!J1315,'Ref. Cuotas'!J1315)-1,"")</f>
        <v>897</v>
      </c>
      <c r="AQ1316" s="7">
        <f>IFERROR(RANK('Ref. Cuotas'!K1315,'Ref. Cuotas'!K:K,1)+COUNTIF('Ref. Cuotas'!$K$7:'Ref. Cuotas'!K1315,'Ref. Cuotas'!K1315)-1,"")</f>
        <v>327</v>
      </c>
    </row>
    <row r="1317" spans="31:43" ht="17.25" customHeight="1" x14ac:dyDescent="0.3">
      <c r="AE1317" s="5" t="s">
        <v>1312</v>
      </c>
      <c r="AF1317" s="5" t="s">
        <v>4832</v>
      </c>
      <c r="AG1317" s="6" t="s">
        <v>4281</v>
      </c>
      <c r="AH1317" s="6" t="s">
        <v>4094</v>
      </c>
      <c r="AI1317" s="7">
        <f>IFERROR(RANK('Ref. Cuotas'!H1316,'Ref. Cuotas'!H:H,0)+COUNTIF('Ref. Cuotas'!$H$7:'Ref. Cuotas'!H1316,'Ref. Cuotas'!H1316)-1,"")</f>
        <v>2013</v>
      </c>
      <c r="AJ1317" s="7">
        <f>IFERROR(RANK('Ref. Cuotas'!I1316,'Ref. Cuotas'!I:I,0)+COUNTIF('Ref. Cuotas'!$I$7:'Ref. Cuotas'!I1316,'Ref. Cuotas'!I1316)-1,"")</f>
        <v>1870</v>
      </c>
      <c r="AK1317" s="7">
        <f>IFERROR(RANK('Ref. Cuotas'!J1316,'Ref. Cuotas'!J:J,0)+COUNTIF('Ref. Cuotas'!$J$7:'Ref. Cuotas'!J1316,'Ref. Cuotas'!J1316)-1,"")</f>
        <v>1723</v>
      </c>
      <c r="AL1317" s="7">
        <f>IFERROR(RANK('Ref. Cuotas'!K1316,'Ref. Cuotas'!K:K,0)+COUNTIF('Ref. Cuotas'!$K$7:'Ref. Cuotas'!K1316,'Ref. Cuotas'!K1316)-1,"")</f>
        <v>2695</v>
      </c>
      <c r="AM1317" s="7">
        <f>IFERROR(RANK('Ref. Cuotas'!L1316,'Ref. Cuotas'!L:L,0)+COUNTIF('Ref. Cuotas'!$L$7:'Ref. Cuotas'!L1316,'Ref. Cuotas'!L1316)-1,"")</f>
        <v>2692</v>
      </c>
      <c r="AN1317" s="7">
        <f>IFERROR(RANK('Ref. Cuotas'!M1316,'Ref. Cuotas'!M:M,0)+COUNTIF('Ref. Cuotas'!$M$7:'Ref. Cuotas'!M1316,'Ref. Cuotas'!M1316)-1,"")</f>
        <v>1853</v>
      </c>
      <c r="AO1317" s="7">
        <f>IFERROR(RANK('Ref. Cuotas'!H1316,'Ref. Cuotas'!H:H,1)+COUNTIF('Ref. Cuotas'!$H$7:'Ref. Cuotas'!H1316,'Ref. Cuotas'!H1316)-1,"")</f>
        <v>790</v>
      </c>
      <c r="AP1317" s="7">
        <f>IFERROR(RANK('Ref. Cuotas'!J1316,'Ref. Cuotas'!J:J,1)+COUNTIF('Ref. Cuotas'!$J$7:'Ref. Cuotas'!J1316,'Ref. Cuotas'!J1316)-1,"")</f>
        <v>898</v>
      </c>
      <c r="AQ1317" s="7">
        <f>IFERROR(RANK('Ref. Cuotas'!K1316,'Ref. Cuotas'!K:K,1)+COUNTIF('Ref. Cuotas'!$K$7:'Ref. Cuotas'!K1316,'Ref. Cuotas'!K1316)-1,"")</f>
        <v>113</v>
      </c>
    </row>
    <row r="1318" spans="31:43" ht="17.25" customHeight="1" x14ac:dyDescent="0.3">
      <c r="AE1318" s="5" t="s">
        <v>1313</v>
      </c>
      <c r="AF1318" s="5" t="s">
        <v>4833</v>
      </c>
      <c r="AG1318" s="6" t="s">
        <v>4281</v>
      </c>
      <c r="AH1318" s="6" t="s">
        <v>4095</v>
      </c>
      <c r="AI1318" s="7">
        <f>IFERROR(RANK('Ref. Cuotas'!H1317,'Ref. Cuotas'!H:H,0)+COUNTIF('Ref. Cuotas'!$H$7:'Ref. Cuotas'!H1317,'Ref. Cuotas'!H1317)-1,"")</f>
        <v>2083</v>
      </c>
      <c r="AJ1318" s="7">
        <f>IFERROR(RANK('Ref. Cuotas'!I1317,'Ref. Cuotas'!I:I,0)+COUNTIF('Ref. Cuotas'!$I$7:'Ref. Cuotas'!I1317,'Ref. Cuotas'!I1317)-1,"")</f>
        <v>1871</v>
      </c>
      <c r="AK1318" s="7">
        <f>IFERROR(RANK('Ref. Cuotas'!J1317,'Ref. Cuotas'!J:J,0)+COUNTIF('Ref. Cuotas'!$J$7:'Ref. Cuotas'!J1317,'Ref. Cuotas'!J1317)-1,"")</f>
        <v>1724</v>
      </c>
      <c r="AL1318" s="7">
        <f>IFERROR(RANK('Ref. Cuotas'!K1317,'Ref. Cuotas'!K:K,0)+COUNTIF('Ref. Cuotas'!$K$7:'Ref. Cuotas'!K1317,'Ref. Cuotas'!K1317)-1,"")</f>
        <v>2696</v>
      </c>
      <c r="AM1318" s="7">
        <f>IFERROR(RANK('Ref. Cuotas'!L1317,'Ref. Cuotas'!L:L,0)+COUNTIF('Ref. Cuotas'!$L$7:'Ref. Cuotas'!L1317,'Ref. Cuotas'!L1317)-1,"")</f>
        <v>2693</v>
      </c>
      <c r="AN1318" s="7">
        <f>IFERROR(RANK('Ref. Cuotas'!M1317,'Ref. Cuotas'!M:M,0)+COUNTIF('Ref. Cuotas'!$M$7:'Ref. Cuotas'!M1317,'Ref. Cuotas'!M1317)-1,"")</f>
        <v>1854</v>
      </c>
      <c r="AO1318" s="7">
        <f>IFERROR(RANK('Ref. Cuotas'!H1317,'Ref. Cuotas'!H:H,1)+COUNTIF('Ref. Cuotas'!$H$7:'Ref. Cuotas'!H1317,'Ref. Cuotas'!H1317)-1,"")</f>
        <v>720</v>
      </c>
      <c r="AP1318" s="7">
        <f>IFERROR(RANK('Ref. Cuotas'!J1317,'Ref. Cuotas'!J:J,1)+COUNTIF('Ref. Cuotas'!$J$7:'Ref. Cuotas'!J1317,'Ref. Cuotas'!J1317)-1,"")</f>
        <v>899</v>
      </c>
      <c r="AQ1318" s="7">
        <f>IFERROR(RANK('Ref. Cuotas'!K1317,'Ref. Cuotas'!K:K,1)+COUNTIF('Ref. Cuotas'!$K$7:'Ref. Cuotas'!K1317,'Ref. Cuotas'!K1317)-1,"")</f>
        <v>114</v>
      </c>
    </row>
    <row r="1319" spans="31:43" ht="17.25" customHeight="1" x14ac:dyDescent="0.3">
      <c r="AE1319" s="5" t="s">
        <v>1314</v>
      </c>
      <c r="AF1319" s="5" t="s">
        <v>4834</v>
      </c>
      <c r="AG1319" s="6" t="s">
        <v>4281</v>
      </c>
      <c r="AH1319" s="6" t="s">
        <v>4096</v>
      </c>
      <c r="AI1319" s="7">
        <f>IFERROR(RANK('Ref. Cuotas'!H1318,'Ref. Cuotas'!H:H,0)+COUNTIF('Ref. Cuotas'!$H$7:'Ref. Cuotas'!H1318,'Ref. Cuotas'!H1318)-1,"")</f>
        <v>2006</v>
      </c>
      <c r="AJ1319" s="7">
        <f>IFERROR(RANK('Ref. Cuotas'!I1318,'Ref. Cuotas'!I:I,0)+COUNTIF('Ref. Cuotas'!$I$7:'Ref. Cuotas'!I1318,'Ref. Cuotas'!I1318)-1,"")</f>
        <v>1872</v>
      </c>
      <c r="AK1319" s="7">
        <f>IFERROR(RANK('Ref. Cuotas'!J1318,'Ref. Cuotas'!J:J,0)+COUNTIF('Ref. Cuotas'!$J$7:'Ref. Cuotas'!J1318,'Ref. Cuotas'!J1318)-1,"")</f>
        <v>1725</v>
      </c>
      <c r="AL1319" s="7">
        <f>IFERROR(RANK('Ref. Cuotas'!K1318,'Ref. Cuotas'!K:K,0)+COUNTIF('Ref. Cuotas'!$K$7:'Ref. Cuotas'!K1318,'Ref. Cuotas'!K1318)-1,"")</f>
        <v>2697</v>
      </c>
      <c r="AM1319" s="7">
        <f>IFERROR(RANK('Ref. Cuotas'!L1318,'Ref. Cuotas'!L:L,0)+COUNTIF('Ref. Cuotas'!$L$7:'Ref. Cuotas'!L1318,'Ref. Cuotas'!L1318)-1,"")</f>
        <v>2694</v>
      </c>
      <c r="AN1319" s="7">
        <f>IFERROR(RANK('Ref. Cuotas'!M1318,'Ref. Cuotas'!M:M,0)+COUNTIF('Ref. Cuotas'!$M$7:'Ref. Cuotas'!M1318,'Ref. Cuotas'!M1318)-1,"")</f>
        <v>1855</v>
      </c>
      <c r="AO1319" s="7">
        <f>IFERROR(RANK('Ref. Cuotas'!H1318,'Ref. Cuotas'!H:H,1)+COUNTIF('Ref. Cuotas'!$H$7:'Ref. Cuotas'!H1318,'Ref. Cuotas'!H1318)-1,"")</f>
        <v>797</v>
      </c>
      <c r="AP1319" s="7">
        <f>IFERROR(RANK('Ref. Cuotas'!J1318,'Ref. Cuotas'!J:J,1)+COUNTIF('Ref. Cuotas'!$J$7:'Ref. Cuotas'!J1318,'Ref. Cuotas'!J1318)-1,"")</f>
        <v>900</v>
      </c>
      <c r="AQ1319" s="7">
        <f>IFERROR(RANK('Ref. Cuotas'!K1318,'Ref. Cuotas'!K:K,1)+COUNTIF('Ref. Cuotas'!$K$7:'Ref. Cuotas'!K1318,'Ref. Cuotas'!K1318)-1,"")</f>
        <v>115</v>
      </c>
    </row>
    <row r="1320" spans="31:43" ht="17.25" customHeight="1" x14ac:dyDescent="0.3">
      <c r="AE1320" s="5" t="s">
        <v>1315</v>
      </c>
      <c r="AF1320" s="5" t="s">
        <v>4835</v>
      </c>
      <c r="AG1320" s="6" t="s">
        <v>4281</v>
      </c>
      <c r="AH1320" s="6" t="s">
        <v>4097</v>
      </c>
      <c r="AI1320" s="7">
        <f>IFERROR(RANK('Ref. Cuotas'!H1319,'Ref. Cuotas'!H:H,0)+COUNTIF('Ref. Cuotas'!$H$7:'Ref. Cuotas'!H1319,'Ref. Cuotas'!H1319)-1,"")</f>
        <v>2025</v>
      </c>
      <c r="AJ1320" s="7">
        <f>IFERROR(RANK('Ref. Cuotas'!I1319,'Ref. Cuotas'!I:I,0)+COUNTIF('Ref. Cuotas'!$I$7:'Ref. Cuotas'!I1319,'Ref. Cuotas'!I1319)-1,"")</f>
        <v>1873</v>
      </c>
      <c r="AK1320" s="7">
        <f>IFERROR(RANK('Ref. Cuotas'!J1319,'Ref. Cuotas'!J:J,0)+COUNTIF('Ref. Cuotas'!$J$7:'Ref. Cuotas'!J1319,'Ref. Cuotas'!J1319)-1,"")</f>
        <v>1726</v>
      </c>
      <c r="AL1320" s="7">
        <f>IFERROR(RANK('Ref. Cuotas'!K1319,'Ref. Cuotas'!K:K,0)+COUNTIF('Ref. Cuotas'!$K$7:'Ref. Cuotas'!K1319,'Ref. Cuotas'!K1319)-1,"")</f>
        <v>2698</v>
      </c>
      <c r="AM1320" s="7">
        <f>IFERROR(RANK('Ref. Cuotas'!L1319,'Ref. Cuotas'!L:L,0)+COUNTIF('Ref. Cuotas'!$L$7:'Ref. Cuotas'!L1319,'Ref. Cuotas'!L1319)-1,"")</f>
        <v>2695</v>
      </c>
      <c r="AN1320" s="7">
        <f>IFERROR(RANK('Ref. Cuotas'!M1319,'Ref. Cuotas'!M:M,0)+COUNTIF('Ref. Cuotas'!$M$7:'Ref. Cuotas'!M1319,'Ref. Cuotas'!M1319)-1,"")</f>
        <v>1856</v>
      </c>
      <c r="AO1320" s="7">
        <f>IFERROR(RANK('Ref. Cuotas'!H1319,'Ref. Cuotas'!H:H,1)+COUNTIF('Ref. Cuotas'!$H$7:'Ref. Cuotas'!H1319,'Ref. Cuotas'!H1319)-1,"")</f>
        <v>778</v>
      </c>
      <c r="AP1320" s="7">
        <f>IFERROR(RANK('Ref. Cuotas'!J1319,'Ref. Cuotas'!J:J,1)+COUNTIF('Ref. Cuotas'!$J$7:'Ref. Cuotas'!J1319,'Ref. Cuotas'!J1319)-1,"")</f>
        <v>901</v>
      </c>
      <c r="AQ1320" s="7">
        <f>IFERROR(RANK('Ref. Cuotas'!K1319,'Ref. Cuotas'!K:K,1)+COUNTIF('Ref. Cuotas'!$K$7:'Ref. Cuotas'!K1319,'Ref. Cuotas'!K1319)-1,"")</f>
        <v>116</v>
      </c>
    </row>
    <row r="1321" spans="31:43" ht="17.25" customHeight="1" x14ac:dyDescent="0.3">
      <c r="AE1321" s="5" t="s">
        <v>1316</v>
      </c>
      <c r="AF1321" s="5" t="s">
        <v>4836</v>
      </c>
      <c r="AG1321" s="6" t="s">
        <v>4281</v>
      </c>
      <c r="AH1321" s="6" t="s">
        <v>4098</v>
      </c>
      <c r="AI1321" s="7">
        <f>IFERROR(RANK('Ref. Cuotas'!H1320,'Ref. Cuotas'!H:H,0)+COUNTIF('Ref. Cuotas'!$H$7:'Ref. Cuotas'!H1320,'Ref. Cuotas'!H1320)-1,"")</f>
        <v>2053</v>
      </c>
      <c r="AJ1321" s="7">
        <f>IFERROR(RANK('Ref. Cuotas'!I1320,'Ref. Cuotas'!I:I,0)+COUNTIF('Ref. Cuotas'!$I$7:'Ref. Cuotas'!I1320,'Ref. Cuotas'!I1320)-1,"")</f>
        <v>1874</v>
      </c>
      <c r="AK1321" s="7">
        <f>IFERROR(RANK('Ref. Cuotas'!J1320,'Ref. Cuotas'!J:J,0)+COUNTIF('Ref. Cuotas'!$J$7:'Ref. Cuotas'!J1320,'Ref. Cuotas'!J1320)-1,"")</f>
        <v>1727</v>
      </c>
      <c r="AL1321" s="7">
        <f>IFERROR(RANK('Ref. Cuotas'!K1320,'Ref. Cuotas'!K:K,0)+COUNTIF('Ref. Cuotas'!$K$7:'Ref. Cuotas'!K1320,'Ref. Cuotas'!K1320)-1,"")</f>
        <v>2699</v>
      </c>
      <c r="AM1321" s="7">
        <f>IFERROR(RANK('Ref. Cuotas'!L1320,'Ref. Cuotas'!L:L,0)+COUNTIF('Ref. Cuotas'!$L$7:'Ref. Cuotas'!L1320,'Ref. Cuotas'!L1320)-1,"")</f>
        <v>2696</v>
      </c>
      <c r="AN1321" s="7">
        <f>IFERROR(RANK('Ref. Cuotas'!M1320,'Ref. Cuotas'!M:M,0)+COUNTIF('Ref. Cuotas'!$M$7:'Ref. Cuotas'!M1320,'Ref. Cuotas'!M1320)-1,"")</f>
        <v>1857</v>
      </c>
      <c r="AO1321" s="7">
        <f>IFERROR(RANK('Ref. Cuotas'!H1320,'Ref. Cuotas'!H:H,1)+COUNTIF('Ref. Cuotas'!$H$7:'Ref. Cuotas'!H1320,'Ref. Cuotas'!H1320)-1,"")</f>
        <v>750</v>
      </c>
      <c r="AP1321" s="7">
        <f>IFERROR(RANK('Ref. Cuotas'!J1320,'Ref. Cuotas'!J:J,1)+COUNTIF('Ref. Cuotas'!$J$7:'Ref. Cuotas'!J1320,'Ref. Cuotas'!J1320)-1,"")</f>
        <v>902</v>
      </c>
      <c r="AQ1321" s="7">
        <f>IFERROR(RANK('Ref. Cuotas'!K1320,'Ref. Cuotas'!K:K,1)+COUNTIF('Ref. Cuotas'!$K$7:'Ref. Cuotas'!K1320,'Ref. Cuotas'!K1320)-1,"")</f>
        <v>117</v>
      </c>
    </row>
    <row r="1322" spans="31:43" ht="17.25" customHeight="1" x14ac:dyDescent="0.3">
      <c r="AE1322" s="5" t="s">
        <v>1317</v>
      </c>
      <c r="AF1322" s="5" t="s">
        <v>4837</v>
      </c>
      <c r="AG1322" s="6" t="s">
        <v>4282</v>
      </c>
      <c r="AH1322" s="6" t="s">
        <v>4153</v>
      </c>
      <c r="AI1322" s="7">
        <f>IFERROR(RANK('Ref. Cuotas'!H1321,'Ref. Cuotas'!H:H,0)+COUNTIF('Ref. Cuotas'!$H$7:'Ref. Cuotas'!H1321,'Ref. Cuotas'!H1321)-1,"")</f>
        <v>468</v>
      </c>
      <c r="AJ1322" s="7">
        <f>IFERROR(RANK('Ref. Cuotas'!I1321,'Ref. Cuotas'!I:I,0)+COUNTIF('Ref. Cuotas'!$I$7:'Ref. Cuotas'!I1321,'Ref. Cuotas'!I1321)-1,"")</f>
        <v>93</v>
      </c>
      <c r="AK1322" s="7">
        <f>IFERROR(RANK('Ref. Cuotas'!J1321,'Ref. Cuotas'!J:J,0)+COUNTIF('Ref. Cuotas'!$J$7:'Ref. Cuotas'!J1321,'Ref. Cuotas'!J1321)-1,"")</f>
        <v>1728</v>
      </c>
      <c r="AL1322" s="7">
        <f>IFERROR(RANK('Ref. Cuotas'!K1321,'Ref. Cuotas'!K:K,0)+COUNTIF('Ref. Cuotas'!$K$7:'Ref. Cuotas'!K1321,'Ref. Cuotas'!K1321)-1,"")</f>
        <v>99</v>
      </c>
      <c r="AM1322" s="7">
        <f>IFERROR(RANK('Ref. Cuotas'!L1321,'Ref. Cuotas'!L:L,0)+COUNTIF('Ref. Cuotas'!$L$7:'Ref. Cuotas'!L1321,'Ref. Cuotas'!L1321)-1,"")</f>
        <v>1188</v>
      </c>
      <c r="AN1322" s="7">
        <f>IFERROR(RANK('Ref. Cuotas'!M1321,'Ref. Cuotas'!M:M,0)+COUNTIF('Ref. Cuotas'!$M$7:'Ref. Cuotas'!M1321,'Ref. Cuotas'!M1321)-1,"")</f>
        <v>3</v>
      </c>
      <c r="AO1322" s="7">
        <f>IFERROR(RANK('Ref. Cuotas'!H1321,'Ref. Cuotas'!H:H,1)+COUNTIF('Ref. Cuotas'!$H$7:'Ref. Cuotas'!H1321,'Ref. Cuotas'!H1321)-1,"")</f>
        <v>2335</v>
      </c>
      <c r="AP1322" s="7">
        <f>IFERROR(RANK('Ref. Cuotas'!J1321,'Ref. Cuotas'!J:J,1)+COUNTIF('Ref. Cuotas'!$J$7:'Ref. Cuotas'!J1321,'Ref. Cuotas'!J1321)-1,"")</f>
        <v>903</v>
      </c>
      <c r="AQ1322" s="7">
        <f>IFERROR(RANK('Ref. Cuotas'!K1321,'Ref. Cuotas'!K:K,1)+COUNTIF('Ref. Cuotas'!$K$7:'Ref. Cuotas'!K1321,'Ref. Cuotas'!K1321)-1,"")</f>
        <v>2704</v>
      </c>
    </row>
    <row r="1323" spans="31:43" ht="17.25" customHeight="1" x14ac:dyDescent="0.3">
      <c r="AE1323" s="5" t="s">
        <v>1318</v>
      </c>
      <c r="AF1323" s="5" t="s">
        <v>4838</v>
      </c>
      <c r="AG1323" s="6" t="s">
        <v>4283</v>
      </c>
      <c r="AH1323" s="6" t="s">
        <v>4092</v>
      </c>
      <c r="AI1323" s="7">
        <f>IFERROR(RANK('Ref. Cuotas'!H1322,'Ref. Cuotas'!H:H,0)+COUNTIF('Ref. Cuotas'!$H$7:'Ref. Cuotas'!H1322,'Ref. Cuotas'!H1322)-1,"")</f>
        <v>2779</v>
      </c>
      <c r="AJ1323" s="7">
        <f>IFERROR(RANK('Ref. Cuotas'!I1322,'Ref. Cuotas'!I:I,0)+COUNTIF('Ref. Cuotas'!$I$7:'Ref. Cuotas'!I1322,'Ref. Cuotas'!I1322)-1,"")</f>
        <v>1875</v>
      </c>
      <c r="AK1323" s="7">
        <f>IFERROR(RANK('Ref. Cuotas'!J1322,'Ref. Cuotas'!J:J,0)+COUNTIF('Ref. Cuotas'!$J$7:'Ref. Cuotas'!J1322,'Ref. Cuotas'!J1322)-1,"")</f>
        <v>1729</v>
      </c>
      <c r="AL1323" s="7">
        <f>IFERROR(RANK('Ref. Cuotas'!K1322,'Ref. Cuotas'!K:K,0)+COUNTIF('Ref. Cuotas'!$K$7:'Ref. Cuotas'!K1322,'Ref. Cuotas'!K1322)-1,"")</f>
        <v>1204</v>
      </c>
      <c r="AM1323" s="7">
        <f>IFERROR(RANK('Ref. Cuotas'!L1322,'Ref. Cuotas'!L:L,0)+COUNTIF('Ref. Cuotas'!$L$7:'Ref. Cuotas'!L1322,'Ref. Cuotas'!L1322)-1,"")</f>
        <v>1819</v>
      </c>
      <c r="AN1323" s="7">
        <f>IFERROR(RANK('Ref. Cuotas'!M1322,'Ref. Cuotas'!M:M,0)+COUNTIF('Ref. Cuotas'!$M$7:'Ref. Cuotas'!M1322,'Ref. Cuotas'!M1322)-1,"")</f>
        <v>1858</v>
      </c>
      <c r="AO1323" s="7">
        <f>IFERROR(RANK('Ref. Cuotas'!H1322,'Ref. Cuotas'!H:H,1)+COUNTIF('Ref. Cuotas'!$H$7:'Ref. Cuotas'!H1322,'Ref. Cuotas'!H1322)-1,"")</f>
        <v>24</v>
      </c>
      <c r="AP1323" s="7">
        <f>IFERROR(RANK('Ref. Cuotas'!J1322,'Ref. Cuotas'!J:J,1)+COUNTIF('Ref. Cuotas'!$J$7:'Ref. Cuotas'!J1322,'Ref. Cuotas'!J1322)-1,"")</f>
        <v>904</v>
      </c>
      <c r="AQ1323" s="7">
        <f>IFERROR(RANK('Ref. Cuotas'!K1322,'Ref. Cuotas'!K:K,1)+COUNTIF('Ref. Cuotas'!$K$7:'Ref. Cuotas'!K1322,'Ref. Cuotas'!K1322)-1,"")</f>
        <v>1599</v>
      </c>
    </row>
    <row r="1324" spans="31:43" ht="17.25" customHeight="1" x14ac:dyDescent="0.3">
      <c r="AE1324" s="5" t="s">
        <v>1319</v>
      </c>
      <c r="AF1324" s="5" t="s">
        <v>4839</v>
      </c>
      <c r="AG1324" s="6" t="s">
        <v>4283</v>
      </c>
      <c r="AH1324" s="6" t="s">
        <v>4088</v>
      </c>
      <c r="AI1324" s="7">
        <f>IFERROR(RANK('Ref. Cuotas'!H1323,'Ref. Cuotas'!H:H,0)+COUNTIF('Ref. Cuotas'!$H$7:'Ref. Cuotas'!H1323,'Ref. Cuotas'!H1323)-1,"")</f>
        <v>2768</v>
      </c>
      <c r="AJ1324" s="7">
        <f>IFERROR(RANK('Ref. Cuotas'!I1323,'Ref. Cuotas'!I:I,0)+COUNTIF('Ref. Cuotas'!$I$7:'Ref. Cuotas'!I1323,'Ref. Cuotas'!I1323)-1,"")</f>
        <v>1876</v>
      </c>
      <c r="AK1324" s="7">
        <f>IFERROR(RANK('Ref. Cuotas'!J1323,'Ref. Cuotas'!J:J,0)+COUNTIF('Ref. Cuotas'!$J$7:'Ref. Cuotas'!J1323,'Ref. Cuotas'!J1323)-1,"")</f>
        <v>1730</v>
      </c>
      <c r="AL1324" s="7">
        <f>IFERROR(RANK('Ref. Cuotas'!K1323,'Ref. Cuotas'!K:K,0)+COUNTIF('Ref. Cuotas'!$K$7:'Ref. Cuotas'!K1323,'Ref. Cuotas'!K1323)-1,"")</f>
        <v>2391</v>
      </c>
      <c r="AM1324" s="7">
        <f>IFERROR(RANK('Ref. Cuotas'!L1323,'Ref. Cuotas'!L:L,0)+COUNTIF('Ref. Cuotas'!$L$7:'Ref. Cuotas'!L1323,'Ref. Cuotas'!L1323)-1,"")</f>
        <v>1869</v>
      </c>
      <c r="AN1324" s="7">
        <f>IFERROR(RANK('Ref. Cuotas'!M1323,'Ref. Cuotas'!M:M,0)+COUNTIF('Ref. Cuotas'!$M$7:'Ref. Cuotas'!M1323,'Ref. Cuotas'!M1323)-1,"")</f>
        <v>1859</v>
      </c>
      <c r="AO1324" s="7">
        <f>IFERROR(RANK('Ref. Cuotas'!H1323,'Ref. Cuotas'!H:H,1)+COUNTIF('Ref. Cuotas'!$H$7:'Ref. Cuotas'!H1323,'Ref. Cuotas'!H1323)-1,"")</f>
        <v>35</v>
      </c>
      <c r="AP1324" s="7">
        <f>IFERROR(RANK('Ref. Cuotas'!J1323,'Ref. Cuotas'!J:J,1)+COUNTIF('Ref. Cuotas'!$J$7:'Ref. Cuotas'!J1323,'Ref. Cuotas'!J1323)-1,"")</f>
        <v>905</v>
      </c>
      <c r="AQ1324" s="7">
        <f>IFERROR(RANK('Ref. Cuotas'!K1323,'Ref. Cuotas'!K:K,1)+COUNTIF('Ref. Cuotas'!$K$7:'Ref. Cuotas'!K1323,'Ref. Cuotas'!K1323)-1,"")</f>
        <v>412</v>
      </c>
    </row>
    <row r="1325" spans="31:43" ht="17.25" customHeight="1" x14ac:dyDescent="0.3">
      <c r="AE1325" s="5" t="s">
        <v>1320</v>
      </c>
      <c r="AF1325" s="5" t="s">
        <v>4840</v>
      </c>
      <c r="AG1325" s="6" t="s">
        <v>4283</v>
      </c>
      <c r="AH1325" s="6" t="s">
        <v>4096</v>
      </c>
      <c r="AI1325" s="7">
        <f>IFERROR(RANK('Ref. Cuotas'!H1324,'Ref. Cuotas'!H:H,0)+COUNTIF('Ref. Cuotas'!$H$7:'Ref. Cuotas'!H1324,'Ref. Cuotas'!H1324)-1,"")</f>
        <v>2766</v>
      </c>
      <c r="AJ1325" s="7">
        <f>IFERROR(RANK('Ref. Cuotas'!I1324,'Ref. Cuotas'!I:I,0)+COUNTIF('Ref. Cuotas'!$I$7:'Ref. Cuotas'!I1324,'Ref. Cuotas'!I1324)-1,"")</f>
        <v>1877</v>
      </c>
      <c r="AK1325" s="7">
        <f>IFERROR(RANK('Ref. Cuotas'!J1324,'Ref. Cuotas'!J:J,0)+COUNTIF('Ref. Cuotas'!$J$7:'Ref. Cuotas'!J1324,'Ref. Cuotas'!J1324)-1,"")</f>
        <v>1731</v>
      </c>
      <c r="AL1325" s="7">
        <f>IFERROR(RANK('Ref. Cuotas'!K1324,'Ref. Cuotas'!K:K,0)+COUNTIF('Ref. Cuotas'!$K$7:'Ref. Cuotas'!K1324,'Ref. Cuotas'!K1324)-1,"")</f>
        <v>2700</v>
      </c>
      <c r="AM1325" s="7">
        <f>IFERROR(RANK('Ref. Cuotas'!L1324,'Ref. Cuotas'!L:L,0)+COUNTIF('Ref. Cuotas'!$L$7:'Ref. Cuotas'!L1324,'Ref. Cuotas'!L1324)-1,"")</f>
        <v>2697</v>
      </c>
      <c r="AN1325" s="7">
        <f>IFERROR(RANK('Ref. Cuotas'!M1324,'Ref. Cuotas'!M:M,0)+COUNTIF('Ref. Cuotas'!$M$7:'Ref. Cuotas'!M1324,'Ref. Cuotas'!M1324)-1,"")</f>
        <v>1860</v>
      </c>
      <c r="AO1325" s="7">
        <f>IFERROR(RANK('Ref. Cuotas'!H1324,'Ref. Cuotas'!H:H,1)+COUNTIF('Ref. Cuotas'!$H$7:'Ref. Cuotas'!H1324,'Ref. Cuotas'!H1324)-1,"")</f>
        <v>37</v>
      </c>
      <c r="AP1325" s="7">
        <f>IFERROR(RANK('Ref. Cuotas'!J1324,'Ref. Cuotas'!J:J,1)+COUNTIF('Ref. Cuotas'!$J$7:'Ref. Cuotas'!J1324,'Ref. Cuotas'!J1324)-1,"")</f>
        <v>906</v>
      </c>
      <c r="AQ1325" s="7">
        <f>IFERROR(RANK('Ref. Cuotas'!K1324,'Ref. Cuotas'!K:K,1)+COUNTIF('Ref. Cuotas'!$K$7:'Ref. Cuotas'!K1324,'Ref. Cuotas'!K1324)-1,"")</f>
        <v>118</v>
      </c>
    </row>
    <row r="1326" spans="31:43" ht="17.25" customHeight="1" x14ac:dyDescent="0.3">
      <c r="AE1326" s="5" t="s">
        <v>1321</v>
      </c>
      <c r="AF1326" s="5" t="s">
        <v>4841</v>
      </c>
      <c r="AG1326" s="6" t="s">
        <v>4283</v>
      </c>
      <c r="AH1326" s="6" t="s">
        <v>4107</v>
      </c>
      <c r="AI1326" s="7">
        <f>IFERROR(RANK('Ref. Cuotas'!H1325,'Ref. Cuotas'!H:H,0)+COUNTIF('Ref. Cuotas'!$H$7:'Ref. Cuotas'!H1325,'Ref. Cuotas'!H1325)-1,"")</f>
        <v>2802</v>
      </c>
      <c r="AJ1326" s="7">
        <f>IFERROR(RANK('Ref. Cuotas'!I1325,'Ref. Cuotas'!I:I,0)+COUNTIF('Ref. Cuotas'!$I$7:'Ref. Cuotas'!I1325,'Ref. Cuotas'!I1325)-1,"")</f>
        <v>1878</v>
      </c>
      <c r="AK1326" s="7">
        <f>IFERROR(RANK('Ref. Cuotas'!J1325,'Ref. Cuotas'!J:J,0)+COUNTIF('Ref. Cuotas'!$J$7:'Ref. Cuotas'!J1325,'Ref. Cuotas'!J1325)-1,"")</f>
        <v>1732</v>
      </c>
      <c r="AL1326" s="7">
        <f>IFERROR(RANK('Ref. Cuotas'!K1325,'Ref. Cuotas'!K:K,0)+COUNTIF('Ref. Cuotas'!$K$7:'Ref. Cuotas'!K1325,'Ref. Cuotas'!K1325)-1,"")</f>
        <v>2701</v>
      </c>
      <c r="AM1326" s="7">
        <f>IFERROR(RANK('Ref. Cuotas'!L1325,'Ref. Cuotas'!L:L,0)+COUNTIF('Ref. Cuotas'!$L$7:'Ref. Cuotas'!L1325,'Ref. Cuotas'!L1325)-1,"")</f>
        <v>2698</v>
      </c>
      <c r="AN1326" s="7">
        <f>IFERROR(RANK('Ref. Cuotas'!M1325,'Ref. Cuotas'!M:M,0)+COUNTIF('Ref. Cuotas'!$M$7:'Ref. Cuotas'!M1325,'Ref. Cuotas'!M1325)-1,"")</f>
        <v>1861</v>
      </c>
      <c r="AO1326" s="7">
        <f>IFERROR(RANK('Ref. Cuotas'!H1325,'Ref. Cuotas'!H:H,1)+COUNTIF('Ref. Cuotas'!$H$7:'Ref. Cuotas'!H1325,'Ref. Cuotas'!H1325)-1,"")</f>
        <v>1</v>
      </c>
      <c r="AP1326" s="7">
        <f>IFERROR(RANK('Ref. Cuotas'!J1325,'Ref. Cuotas'!J:J,1)+COUNTIF('Ref. Cuotas'!$J$7:'Ref. Cuotas'!J1325,'Ref. Cuotas'!J1325)-1,"")</f>
        <v>907</v>
      </c>
      <c r="AQ1326" s="7">
        <f>IFERROR(RANK('Ref. Cuotas'!K1325,'Ref. Cuotas'!K:K,1)+COUNTIF('Ref. Cuotas'!$K$7:'Ref. Cuotas'!K1325,'Ref. Cuotas'!K1325)-1,"")</f>
        <v>119</v>
      </c>
    </row>
    <row r="1327" spans="31:43" ht="17.25" customHeight="1" x14ac:dyDescent="0.3">
      <c r="AE1327" s="5" t="s">
        <v>1322</v>
      </c>
      <c r="AF1327" s="5" t="s">
        <v>4842</v>
      </c>
      <c r="AG1327" s="6" t="s">
        <v>4283</v>
      </c>
      <c r="AH1327" s="6" t="s">
        <v>4165</v>
      </c>
      <c r="AI1327" s="7">
        <f>IFERROR(RANK('Ref. Cuotas'!H1326,'Ref. Cuotas'!H:H,0)+COUNTIF('Ref. Cuotas'!$H$7:'Ref. Cuotas'!H1326,'Ref. Cuotas'!H1326)-1,"")</f>
        <v>2771</v>
      </c>
      <c r="AJ1327" s="7">
        <f>IFERROR(RANK('Ref. Cuotas'!I1326,'Ref. Cuotas'!I:I,0)+COUNTIF('Ref. Cuotas'!$I$7:'Ref. Cuotas'!I1326,'Ref. Cuotas'!I1326)-1,"")</f>
        <v>1879</v>
      </c>
      <c r="AK1327" s="7">
        <f>IFERROR(RANK('Ref. Cuotas'!J1326,'Ref. Cuotas'!J:J,0)+COUNTIF('Ref. Cuotas'!$J$7:'Ref. Cuotas'!J1326,'Ref. Cuotas'!J1326)-1,"")</f>
        <v>1733</v>
      </c>
      <c r="AL1327" s="7">
        <f>IFERROR(RANK('Ref. Cuotas'!K1326,'Ref. Cuotas'!K:K,0)+COUNTIF('Ref. Cuotas'!$K$7:'Ref. Cuotas'!K1326,'Ref. Cuotas'!K1326)-1,"")</f>
        <v>1351</v>
      </c>
      <c r="AM1327" s="7">
        <f>IFERROR(RANK('Ref. Cuotas'!L1326,'Ref. Cuotas'!L:L,0)+COUNTIF('Ref. Cuotas'!$L$7:'Ref. Cuotas'!L1326,'Ref. Cuotas'!L1326)-1,"")</f>
        <v>2385</v>
      </c>
      <c r="AN1327" s="7">
        <f>IFERROR(RANK('Ref. Cuotas'!M1326,'Ref. Cuotas'!M:M,0)+COUNTIF('Ref. Cuotas'!$M$7:'Ref. Cuotas'!M1326,'Ref. Cuotas'!M1326)-1,"")</f>
        <v>498</v>
      </c>
      <c r="AO1327" s="7">
        <f>IFERROR(RANK('Ref. Cuotas'!H1326,'Ref. Cuotas'!H:H,1)+COUNTIF('Ref. Cuotas'!$H$7:'Ref. Cuotas'!H1326,'Ref. Cuotas'!H1326)-1,"")</f>
        <v>32</v>
      </c>
      <c r="AP1327" s="7">
        <f>IFERROR(RANK('Ref. Cuotas'!J1326,'Ref. Cuotas'!J:J,1)+COUNTIF('Ref. Cuotas'!$J$7:'Ref. Cuotas'!J1326,'Ref. Cuotas'!J1326)-1,"")</f>
        <v>908</v>
      </c>
      <c r="AQ1327" s="7">
        <f>IFERROR(RANK('Ref. Cuotas'!K1326,'Ref. Cuotas'!K:K,1)+COUNTIF('Ref. Cuotas'!$K$7:'Ref. Cuotas'!K1326,'Ref. Cuotas'!K1326)-1,"")</f>
        <v>1452</v>
      </c>
    </row>
    <row r="1328" spans="31:43" ht="17.25" customHeight="1" x14ac:dyDescent="0.3">
      <c r="AE1328" s="5" t="s">
        <v>1323</v>
      </c>
      <c r="AF1328" s="5" t="s">
        <v>4843</v>
      </c>
      <c r="AG1328" s="6" t="s">
        <v>4284</v>
      </c>
      <c r="AH1328" s="6" t="s">
        <v>4092</v>
      </c>
      <c r="AI1328" s="7">
        <f>IFERROR(RANK('Ref. Cuotas'!H1327,'Ref. Cuotas'!H:H,0)+COUNTIF('Ref. Cuotas'!$H$7:'Ref. Cuotas'!H1327,'Ref. Cuotas'!H1327)-1,"")</f>
        <v>2659</v>
      </c>
      <c r="AJ1328" s="7">
        <f>IFERROR(RANK('Ref. Cuotas'!I1327,'Ref. Cuotas'!I:I,0)+COUNTIF('Ref. Cuotas'!$I$7:'Ref. Cuotas'!I1327,'Ref. Cuotas'!I1327)-1,"")</f>
        <v>130</v>
      </c>
      <c r="AK1328" s="7">
        <f>IFERROR(RANK('Ref. Cuotas'!J1327,'Ref. Cuotas'!J:J,0)+COUNTIF('Ref. Cuotas'!$J$7:'Ref. Cuotas'!J1327,'Ref. Cuotas'!J1327)-1,"")</f>
        <v>1734</v>
      </c>
      <c r="AL1328" s="7">
        <f>IFERROR(RANK('Ref. Cuotas'!K1327,'Ref. Cuotas'!K:K,0)+COUNTIF('Ref. Cuotas'!$K$7:'Ref. Cuotas'!K1327,'Ref. Cuotas'!K1327)-1,"")</f>
        <v>1013</v>
      </c>
      <c r="AM1328" s="7">
        <f>IFERROR(RANK('Ref. Cuotas'!L1327,'Ref. Cuotas'!L:L,0)+COUNTIF('Ref. Cuotas'!$L$7:'Ref. Cuotas'!L1327,'Ref. Cuotas'!L1327)-1,"")</f>
        <v>681</v>
      </c>
      <c r="AN1328" s="7">
        <f>IFERROR(RANK('Ref. Cuotas'!M1327,'Ref. Cuotas'!M:M,0)+COUNTIF('Ref. Cuotas'!$M$7:'Ref. Cuotas'!M1327,'Ref. Cuotas'!M1327)-1,"")</f>
        <v>499</v>
      </c>
      <c r="AO1328" s="7">
        <f>IFERROR(RANK('Ref. Cuotas'!H1327,'Ref. Cuotas'!H:H,1)+COUNTIF('Ref. Cuotas'!$H$7:'Ref. Cuotas'!H1327,'Ref. Cuotas'!H1327)-1,"")</f>
        <v>144</v>
      </c>
      <c r="AP1328" s="7">
        <f>IFERROR(RANK('Ref. Cuotas'!J1327,'Ref. Cuotas'!J:J,1)+COUNTIF('Ref. Cuotas'!$J$7:'Ref. Cuotas'!J1327,'Ref. Cuotas'!J1327)-1,"")</f>
        <v>909</v>
      </c>
      <c r="AQ1328" s="7">
        <f>IFERROR(RANK('Ref. Cuotas'!K1327,'Ref. Cuotas'!K:K,1)+COUNTIF('Ref. Cuotas'!$K$7:'Ref. Cuotas'!K1327,'Ref. Cuotas'!K1327)-1,"")</f>
        <v>1790</v>
      </c>
    </row>
    <row r="1329" spans="31:43" ht="17.25" customHeight="1" x14ac:dyDescent="0.3">
      <c r="AE1329" s="5" t="s">
        <v>1324</v>
      </c>
      <c r="AF1329" s="5" t="s">
        <v>4844</v>
      </c>
      <c r="AG1329" s="6" t="s">
        <v>4284</v>
      </c>
      <c r="AH1329" s="6" t="s">
        <v>4088</v>
      </c>
      <c r="AI1329" s="7">
        <f>IFERROR(RANK('Ref. Cuotas'!H1328,'Ref. Cuotas'!H:H,0)+COUNTIF('Ref. Cuotas'!$H$7:'Ref. Cuotas'!H1328,'Ref. Cuotas'!H1328)-1,"")</f>
        <v>2588</v>
      </c>
      <c r="AJ1329" s="7">
        <f>IFERROR(RANK('Ref. Cuotas'!I1328,'Ref. Cuotas'!I:I,0)+COUNTIF('Ref. Cuotas'!$I$7:'Ref. Cuotas'!I1328,'Ref. Cuotas'!I1328)-1,"")</f>
        <v>236</v>
      </c>
      <c r="AK1329" s="7">
        <f>IFERROR(RANK('Ref. Cuotas'!J1328,'Ref. Cuotas'!J:J,0)+COUNTIF('Ref. Cuotas'!$J$7:'Ref. Cuotas'!J1328,'Ref. Cuotas'!J1328)-1,"")</f>
        <v>1735</v>
      </c>
      <c r="AL1329" s="7">
        <f>IFERROR(RANK('Ref. Cuotas'!K1328,'Ref. Cuotas'!K:K,0)+COUNTIF('Ref. Cuotas'!$K$7:'Ref. Cuotas'!K1328,'Ref. Cuotas'!K1328)-1,"")</f>
        <v>992</v>
      </c>
      <c r="AM1329" s="7">
        <f>IFERROR(RANK('Ref. Cuotas'!L1328,'Ref. Cuotas'!L:L,0)+COUNTIF('Ref. Cuotas'!$L$7:'Ref. Cuotas'!L1328,'Ref. Cuotas'!L1328)-1,"")</f>
        <v>1071</v>
      </c>
      <c r="AN1329" s="7">
        <f>IFERROR(RANK('Ref. Cuotas'!M1328,'Ref. Cuotas'!M:M,0)+COUNTIF('Ref. Cuotas'!$M$7:'Ref. Cuotas'!M1328,'Ref. Cuotas'!M1328)-1,"")</f>
        <v>500</v>
      </c>
      <c r="AO1329" s="7">
        <f>IFERROR(RANK('Ref. Cuotas'!H1328,'Ref. Cuotas'!H:H,1)+COUNTIF('Ref. Cuotas'!$H$7:'Ref. Cuotas'!H1328,'Ref. Cuotas'!H1328)-1,"")</f>
        <v>215</v>
      </c>
      <c r="AP1329" s="7">
        <f>IFERROR(RANK('Ref. Cuotas'!J1328,'Ref. Cuotas'!J:J,1)+COUNTIF('Ref. Cuotas'!$J$7:'Ref. Cuotas'!J1328,'Ref. Cuotas'!J1328)-1,"")</f>
        <v>910</v>
      </c>
      <c r="AQ1329" s="7">
        <f>IFERROR(RANK('Ref. Cuotas'!K1328,'Ref. Cuotas'!K:K,1)+COUNTIF('Ref. Cuotas'!$K$7:'Ref. Cuotas'!K1328,'Ref. Cuotas'!K1328)-1,"")</f>
        <v>1811</v>
      </c>
    </row>
    <row r="1330" spans="31:43" ht="17.25" customHeight="1" x14ac:dyDescent="0.3">
      <c r="AE1330" s="5" t="s">
        <v>1325</v>
      </c>
      <c r="AF1330" s="5" t="s">
        <v>4845</v>
      </c>
      <c r="AG1330" s="6" t="s">
        <v>4284</v>
      </c>
      <c r="AH1330" s="6" t="s">
        <v>4096</v>
      </c>
      <c r="AI1330" s="7">
        <f>IFERROR(RANK('Ref. Cuotas'!H1329,'Ref. Cuotas'!H:H,0)+COUNTIF('Ref. Cuotas'!$H$7:'Ref. Cuotas'!H1329,'Ref. Cuotas'!H1329)-1,"")</f>
        <v>2583</v>
      </c>
      <c r="AJ1330" s="7">
        <f>IFERROR(RANK('Ref. Cuotas'!I1329,'Ref. Cuotas'!I:I,0)+COUNTIF('Ref. Cuotas'!$I$7:'Ref. Cuotas'!I1329,'Ref. Cuotas'!I1329)-1,"")</f>
        <v>1880</v>
      </c>
      <c r="AK1330" s="7">
        <f>IFERROR(RANK('Ref. Cuotas'!J1329,'Ref. Cuotas'!J:J,0)+COUNTIF('Ref. Cuotas'!$J$7:'Ref. Cuotas'!J1329,'Ref. Cuotas'!J1329)-1,"")</f>
        <v>501</v>
      </c>
      <c r="AL1330" s="7">
        <f>IFERROR(RANK('Ref. Cuotas'!K1329,'Ref. Cuotas'!K:K,0)+COUNTIF('Ref. Cuotas'!$K$7:'Ref. Cuotas'!K1329,'Ref. Cuotas'!K1329)-1,"")</f>
        <v>909</v>
      </c>
      <c r="AM1330" s="7">
        <f>IFERROR(RANK('Ref. Cuotas'!L1329,'Ref. Cuotas'!L:L,0)+COUNTIF('Ref. Cuotas'!$L$7:'Ref. Cuotas'!L1329,'Ref. Cuotas'!L1329)-1,"")</f>
        <v>1266</v>
      </c>
      <c r="AN1330" s="7">
        <f>IFERROR(RANK('Ref. Cuotas'!M1329,'Ref. Cuotas'!M:M,0)+COUNTIF('Ref. Cuotas'!$M$7:'Ref. Cuotas'!M1329,'Ref. Cuotas'!M1329)-1,"")</f>
        <v>501</v>
      </c>
      <c r="AO1330" s="7">
        <f>IFERROR(RANK('Ref. Cuotas'!H1329,'Ref. Cuotas'!H:H,1)+COUNTIF('Ref. Cuotas'!$H$7:'Ref. Cuotas'!H1329,'Ref. Cuotas'!H1329)-1,"")</f>
        <v>220</v>
      </c>
      <c r="AP1330" s="7">
        <f>IFERROR(RANK('Ref. Cuotas'!J1329,'Ref. Cuotas'!J:J,1)+COUNTIF('Ref. Cuotas'!$J$7:'Ref. Cuotas'!J1329,'Ref. Cuotas'!J1329)-1,"")</f>
        <v>2302</v>
      </c>
      <c r="AQ1330" s="7">
        <f>IFERROR(RANK('Ref. Cuotas'!K1329,'Ref. Cuotas'!K:K,1)+COUNTIF('Ref. Cuotas'!$K$7:'Ref. Cuotas'!K1329,'Ref. Cuotas'!K1329)-1,"")</f>
        <v>1894</v>
      </c>
    </row>
    <row r="1331" spans="31:43" ht="17.25" customHeight="1" x14ac:dyDescent="0.3">
      <c r="AE1331" s="5" t="s">
        <v>1326</v>
      </c>
      <c r="AF1331" s="5" t="s">
        <v>4846</v>
      </c>
      <c r="AG1331" s="6" t="s">
        <v>4284</v>
      </c>
      <c r="AH1331" s="6" t="s">
        <v>4097</v>
      </c>
      <c r="AI1331" s="7">
        <f>IFERROR(RANK('Ref. Cuotas'!H1330,'Ref. Cuotas'!H:H,0)+COUNTIF('Ref. Cuotas'!$H$7:'Ref. Cuotas'!H1330,'Ref. Cuotas'!H1330)-1,"")</f>
        <v>2676</v>
      </c>
      <c r="AJ1331" s="7">
        <f>IFERROR(RANK('Ref. Cuotas'!I1330,'Ref. Cuotas'!I:I,0)+COUNTIF('Ref. Cuotas'!$I$7:'Ref. Cuotas'!I1330,'Ref. Cuotas'!I1330)-1,"")</f>
        <v>1881</v>
      </c>
      <c r="AK1331" s="7">
        <f>IFERROR(RANK('Ref. Cuotas'!J1330,'Ref. Cuotas'!J:J,0)+COUNTIF('Ref. Cuotas'!$J$7:'Ref. Cuotas'!J1330,'Ref. Cuotas'!J1330)-1,"")</f>
        <v>1736</v>
      </c>
      <c r="AL1331" s="7">
        <f>IFERROR(RANK('Ref. Cuotas'!K1330,'Ref. Cuotas'!K:K,0)+COUNTIF('Ref. Cuotas'!$K$7:'Ref. Cuotas'!K1330,'Ref. Cuotas'!K1330)-1,"")</f>
        <v>2702</v>
      </c>
      <c r="AM1331" s="7">
        <f>IFERROR(RANK('Ref. Cuotas'!L1330,'Ref. Cuotas'!L:L,0)+COUNTIF('Ref. Cuotas'!$L$7:'Ref. Cuotas'!L1330,'Ref. Cuotas'!L1330)-1,"")</f>
        <v>2699</v>
      </c>
      <c r="AN1331" s="7">
        <f>IFERROR(RANK('Ref. Cuotas'!M1330,'Ref. Cuotas'!M:M,0)+COUNTIF('Ref. Cuotas'!$M$7:'Ref. Cuotas'!M1330,'Ref. Cuotas'!M1330)-1,"")</f>
        <v>1862</v>
      </c>
      <c r="AO1331" s="7">
        <f>IFERROR(RANK('Ref. Cuotas'!H1330,'Ref. Cuotas'!H:H,1)+COUNTIF('Ref. Cuotas'!$H$7:'Ref. Cuotas'!H1330,'Ref. Cuotas'!H1330)-1,"")</f>
        <v>127</v>
      </c>
      <c r="AP1331" s="7">
        <f>IFERROR(RANK('Ref. Cuotas'!J1330,'Ref. Cuotas'!J:J,1)+COUNTIF('Ref. Cuotas'!$J$7:'Ref. Cuotas'!J1330,'Ref. Cuotas'!J1330)-1,"")</f>
        <v>911</v>
      </c>
      <c r="AQ1331" s="7">
        <f>IFERROR(RANK('Ref. Cuotas'!K1330,'Ref. Cuotas'!K:K,1)+COUNTIF('Ref. Cuotas'!$K$7:'Ref. Cuotas'!K1330,'Ref. Cuotas'!K1330)-1,"")</f>
        <v>120</v>
      </c>
    </row>
    <row r="1332" spans="31:43" ht="17.25" customHeight="1" x14ac:dyDescent="0.3">
      <c r="AE1332" s="5" t="s">
        <v>1327</v>
      </c>
      <c r="AF1332" s="5" t="s">
        <v>4847</v>
      </c>
      <c r="AG1332" s="6" t="s">
        <v>4284</v>
      </c>
      <c r="AH1332" s="6" t="s">
        <v>4107</v>
      </c>
      <c r="AI1332" s="7">
        <f>IFERROR(RANK('Ref. Cuotas'!H1331,'Ref. Cuotas'!H:H,0)+COUNTIF('Ref. Cuotas'!$H$7:'Ref. Cuotas'!H1331,'Ref. Cuotas'!H1331)-1,"")</f>
        <v>2506</v>
      </c>
      <c r="AJ1332" s="7">
        <f>IFERROR(RANK('Ref. Cuotas'!I1331,'Ref. Cuotas'!I:I,0)+COUNTIF('Ref. Cuotas'!$I$7:'Ref. Cuotas'!I1331,'Ref. Cuotas'!I1331)-1,"")</f>
        <v>1882</v>
      </c>
      <c r="AK1332" s="7">
        <f>IFERROR(RANK('Ref. Cuotas'!J1331,'Ref. Cuotas'!J:J,0)+COUNTIF('Ref. Cuotas'!$J$7:'Ref. Cuotas'!J1331,'Ref. Cuotas'!J1331)-1,"")</f>
        <v>1737</v>
      </c>
      <c r="AL1332" s="7">
        <f>IFERROR(RANK('Ref. Cuotas'!K1331,'Ref. Cuotas'!K:K,0)+COUNTIF('Ref. Cuotas'!$K$7:'Ref. Cuotas'!K1331,'Ref. Cuotas'!K1331)-1,"")</f>
        <v>2703</v>
      </c>
      <c r="AM1332" s="7">
        <f>IFERROR(RANK('Ref. Cuotas'!L1331,'Ref. Cuotas'!L:L,0)+COUNTIF('Ref. Cuotas'!$L$7:'Ref. Cuotas'!L1331,'Ref. Cuotas'!L1331)-1,"")</f>
        <v>2700</v>
      </c>
      <c r="AN1332" s="7">
        <f>IFERROR(RANK('Ref. Cuotas'!M1331,'Ref. Cuotas'!M:M,0)+COUNTIF('Ref. Cuotas'!$M$7:'Ref. Cuotas'!M1331,'Ref. Cuotas'!M1331)-1,"")</f>
        <v>1863</v>
      </c>
      <c r="AO1332" s="7">
        <f>IFERROR(RANK('Ref. Cuotas'!H1331,'Ref. Cuotas'!H:H,1)+COUNTIF('Ref. Cuotas'!$H$7:'Ref. Cuotas'!H1331,'Ref. Cuotas'!H1331)-1,"")</f>
        <v>297</v>
      </c>
      <c r="AP1332" s="7">
        <f>IFERROR(RANK('Ref. Cuotas'!J1331,'Ref. Cuotas'!J:J,1)+COUNTIF('Ref. Cuotas'!$J$7:'Ref. Cuotas'!J1331,'Ref. Cuotas'!J1331)-1,"")</f>
        <v>912</v>
      </c>
      <c r="AQ1332" s="7">
        <f>IFERROR(RANK('Ref. Cuotas'!K1331,'Ref. Cuotas'!K:K,1)+COUNTIF('Ref. Cuotas'!$K$7:'Ref. Cuotas'!K1331,'Ref. Cuotas'!K1331)-1,"")</f>
        <v>121</v>
      </c>
    </row>
    <row r="1333" spans="31:43" ht="17.25" customHeight="1" x14ac:dyDescent="0.3">
      <c r="AE1333" s="5" t="s">
        <v>1328</v>
      </c>
      <c r="AF1333" s="5" t="s">
        <v>4848</v>
      </c>
      <c r="AG1333" s="6" t="s">
        <v>4284</v>
      </c>
      <c r="AH1333" s="6" t="s">
        <v>4109</v>
      </c>
      <c r="AI1333" s="7">
        <f>IFERROR(RANK('Ref. Cuotas'!H1332,'Ref. Cuotas'!H:H,0)+COUNTIF('Ref. Cuotas'!$H$7:'Ref. Cuotas'!H1332,'Ref. Cuotas'!H1332)-1,"")</f>
        <v>2661</v>
      </c>
      <c r="AJ1333" s="7">
        <f>IFERROR(RANK('Ref. Cuotas'!I1332,'Ref. Cuotas'!I:I,0)+COUNTIF('Ref. Cuotas'!$I$7:'Ref. Cuotas'!I1332,'Ref. Cuotas'!I1332)-1,"")</f>
        <v>1883</v>
      </c>
      <c r="AK1333" s="7">
        <f>IFERROR(RANK('Ref. Cuotas'!J1332,'Ref. Cuotas'!J:J,0)+COUNTIF('Ref. Cuotas'!$J$7:'Ref. Cuotas'!J1332,'Ref. Cuotas'!J1332)-1,"")</f>
        <v>1738</v>
      </c>
      <c r="AL1333" s="7">
        <f>IFERROR(RANK('Ref. Cuotas'!K1332,'Ref. Cuotas'!K:K,0)+COUNTIF('Ref. Cuotas'!$K$7:'Ref. Cuotas'!K1332,'Ref. Cuotas'!K1332)-1,"")</f>
        <v>1926</v>
      </c>
      <c r="AM1333" s="7">
        <f>IFERROR(RANK('Ref. Cuotas'!L1332,'Ref. Cuotas'!L:L,0)+COUNTIF('Ref. Cuotas'!$L$7:'Ref. Cuotas'!L1332,'Ref. Cuotas'!L1332)-1,"")</f>
        <v>2021</v>
      </c>
      <c r="AN1333" s="7">
        <f>IFERROR(RANK('Ref. Cuotas'!M1332,'Ref. Cuotas'!M:M,0)+COUNTIF('Ref. Cuotas'!$M$7:'Ref. Cuotas'!M1332,'Ref. Cuotas'!M1332)-1,"")</f>
        <v>1864</v>
      </c>
      <c r="AO1333" s="7">
        <f>IFERROR(RANK('Ref. Cuotas'!H1332,'Ref. Cuotas'!H:H,1)+COUNTIF('Ref. Cuotas'!$H$7:'Ref. Cuotas'!H1332,'Ref. Cuotas'!H1332)-1,"")</f>
        <v>142</v>
      </c>
      <c r="AP1333" s="7">
        <f>IFERROR(RANK('Ref. Cuotas'!J1332,'Ref. Cuotas'!J:J,1)+COUNTIF('Ref. Cuotas'!$J$7:'Ref. Cuotas'!J1332,'Ref. Cuotas'!J1332)-1,"")</f>
        <v>913</v>
      </c>
      <c r="AQ1333" s="7">
        <f>IFERROR(RANK('Ref. Cuotas'!K1332,'Ref. Cuotas'!K:K,1)+COUNTIF('Ref. Cuotas'!$K$7:'Ref. Cuotas'!K1332,'Ref. Cuotas'!K1332)-1,"")</f>
        <v>877</v>
      </c>
    </row>
    <row r="1334" spans="31:43" ht="17.25" customHeight="1" x14ac:dyDescent="0.3">
      <c r="AE1334" s="5" t="s">
        <v>1329</v>
      </c>
      <c r="AF1334" s="5" t="s">
        <v>4849</v>
      </c>
      <c r="AG1334" s="6" t="s">
        <v>4285</v>
      </c>
      <c r="AH1334" s="6" t="s">
        <v>4140</v>
      </c>
      <c r="AI1334" s="7">
        <f>IFERROR(RANK('Ref. Cuotas'!H1333,'Ref. Cuotas'!H:H,0)+COUNTIF('Ref. Cuotas'!$H$7:'Ref. Cuotas'!H1333,'Ref. Cuotas'!H1333)-1,"")</f>
        <v>1516</v>
      </c>
      <c r="AJ1334" s="7">
        <f>IFERROR(RANK('Ref. Cuotas'!I1333,'Ref. Cuotas'!I:I,0)+COUNTIF('Ref. Cuotas'!$I$7:'Ref. Cuotas'!I1333,'Ref. Cuotas'!I1333)-1,"")</f>
        <v>1884</v>
      </c>
      <c r="AK1334" s="7">
        <f>IFERROR(RANK('Ref. Cuotas'!J1333,'Ref. Cuotas'!J:J,0)+COUNTIF('Ref. Cuotas'!$J$7:'Ref. Cuotas'!J1333,'Ref. Cuotas'!J1333)-1,"")</f>
        <v>1739</v>
      </c>
      <c r="AL1334" s="7">
        <f>IFERROR(RANK('Ref. Cuotas'!K1333,'Ref. Cuotas'!K:K,0)+COUNTIF('Ref. Cuotas'!$K$7:'Ref. Cuotas'!K1333,'Ref. Cuotas'!K1333)-1,"")</f>
        <v>186</v>
      </c>
      <c r="AM1334" s="7">
        <f>IFERROR(RANK('Ref. Cuotas'!L1333,'Ref. Cuotas'!L:L,0)+COUNTIF('Ref. Cuotas'!$L$7:'Ref. Cuotas'!L1333,'Ref. Cuotas'!L1333)-1,"")</f>
        <v>1051</v>
      </c>
      <c r="AN1334" s="7">
        <f>IFERROR(RANK('Ref. Cuotas'!M1333,'Ref. Cuotas'!M:M,0)+COUNTIF('Ref. Cuotas'!$M$7:'Ref. Cuotas'!M1333,'Ref. Cuotas'!M1333)-1,"")</f>
        <v>1865</v>
      </c>
      <c r="AO1334" s="7">
        <f>IFERROR(RANK('Ref. Cuotas'!H1333,'Ref. Cuotas'!H:H,1)+COUNTIF('Ref. Cuotas'!$H$7:'Ref. Cuotas'!H1333,'Ref. Cuotas'!H1333)-1,"")</f>
        <v>1287</v>
      </c>
      <c r="AP1334" s="7">
        <f>IFERROR(RANK('Ref. Cuotas'!J1333,'Ref. Cuotas'!J:J,1)+COUNTIF('Ref. Cuotas'!$J$7:'Ref. Cuotas'!J1333,'Ref. Cuotas'!J1333)-1,"")</f>
        <v>914</v>
      </c>
      <c r="AQ1334" s="7">
        <f>IFERROR(RANK('Ref. Cuotas'!K1333,'Ref. Cuotas'!K:K,1)+COUNTIF('Ref. Cuotas'!$K$7:'Ref. Cuotas'!K1333,'Ref. Cuotas'!K1333)-1,"")</f>
        <v>2617</v>
      </c>
    </row>
    <row r="1335" spans="31:43" ht="17.25" customHeight="1" x14ac:dyDescent="0.3">
      <c r="AE1335" s="5" t="s">
        <v>1330</v>
      </c>
      <c r="AF1335" s="5" t="s">
        <v>4850</v>
      </c>
      <c r="AG1335" s="6" t="s">
        <v>4285</v>
      </c>
      <c r="AH1335" s="6" t="s">
        <v>4124</v>
      </c>
      <c r="AI1335" s="7">
        <f>IFERROR(RANK('Ref. Cuotas'!H1334,'Ref. Cuotas'!H:H,0)+COUNTIF('Ref. Cuotas'!$H$7:'Ref. Cuotas'!H1334,'Ref. Cuotas'!H1334)-1,"")</f>
        <v>1572</v>
      </c>
      <c r="AJ1335" s="7">
        <f>IFERROR(RANK('Ref. Cuotas'!I1334,'Ref. Cuotas'!I:I,0)+COUNTIF('Ref. Cuotas'!$I$7:'Ref. Cuotas'!I1334,'Ref. Cuotas'!I1334)-1,"")</f>
        <v>1885</v>
      </c>
      <c r="AK1335" s="7">
        <f>IFERROR(RANK('Ref. Cuotas'!J1334,'Ref. Cuotas'!J:J,0)+COUNTIF('Ref. Cuotas'!$J$7:'Ref. Cuotas'!J1334,'Ref. Cuotas'!J1334)-1,"")</f>
        <v>1740</v>
      </c>
      <c r="AL1335" s="7">
        <f>IFERROR(RANK('Ref. Cuotas'!K1334,'Ref. Cuotas'!K:K,0)+COUNTIF('Ref. Cuotas'!$K$7:'Ref. Cuotas'!K1334,'Ref. Cuotas'!K1334)-1,"")</f>
        <v>887</v>
      </c>
      <c r="AM1335" s="7">
        <f>IFERROR(RANK('Ref. Cuotas'!L1334,'Ref. Cuotas'!L:L,0)+COUNTIF('Ref. Cuotas'!$L$7:'Ref. Cuotas'!L1334,'Ref. Cuotas'!L1334)-1,"")</f>
        <v>1533</v>
      </c>
      <c r="AN1335" s="7">
        <f>IFERROR(RANK('Ref. Cuotas'!M1334,'Ref. Cuotas'!M:M,0)+COUNTIF('Ref. Cuotas'!$M$7:'Ref. Cuotas'!M1334,'Ref. Cuotas'!M1334)-1,"")</f>
        <v>1866</v>
      </c>
      <c r="AO1335" s="7">
        <f>IFERROR(RANK('Ref. Cuotas'!H1334,'Ref. Cuotas'!H:H,1)+COUNTIF('Ref. Cuotas'!$H$7:'Ref. Cuotas'!H1334,'Ref. Cuotas'!H1334)-1,"")</f>
        <v>1231</v>
      </c>
      <c r="AP1335" s="7">
        <f>IFERROR(RANK('Ref. Cuotas'!J1334,'Ref. Cuotas'!J:J,1)+COUNTIF('Ref. Cuotas'!$J$7:'Ref. Cuotas'!J1334,'Ref. Cuotas'!J1334)-1,"")</f>
        <v>915</v>
      </c>
      <c r="AQ1335" s="7">
        <f>IFERROR(RANK('Ref. Cuotas'!K1334,'Ref. Cuotas'!K:K,1)+COUNTIF('Ref. Cuotas'!$K$7:'Ref. Cuotas'!K1334,'Ref. Cuotas'!K1334)-1,"")</f>
        <v>1916</v>
      </c>
    </row>
    <row r="1336" spans="31:43" ht="17.25" customHeight="1" x14ac:dyDescent="0.3">
      <c r="AE1336" s="5" t="s">
        <v>1331</v>
      </c>
      <c r="AF1336" s="5" t="s">
        <v>4851</v>
      </c>
      <c r="AG1336" s="6" t="s">
        <v>4285</v>
      </c>
      <c r="AH1336" s="6" t="s">
        <v>4088</v>
      </c>
      <c r="AI1336" s="7">
        <f>IFERROR(RANK('Ref. Cuotas'!H1335,'Ref. Cuotas'!H:H,0)+COUNTIF('Ref. Cuotas'!$H$7:'Ref. Cuotas'!H1335,'Ref. Cuotas'!H1335)-1,"")</f>
        <v>1826</v>
      </c>
      <c r="AJ1336" s="7">
        <f>IFERROR(RANK('Ref. Cuotas'!I1335,'Ref. Cuotas'!I:I,0)+COUNTIF('Ref. Cuotas'!$I$7:'Ref. Cuotas'!I1335,'Ref. Cuotas'!I1335)-1,"")</f>
        <v>1886</v>
      </c>
      <c r="AK1336" s="7">
        <f>IFERROR(RANK('Ref. Cuotas'!J1335,'Ref. Cuotas'!J:J,0)+COUNTIF('Ref. Cuotas'!$J$7:'Ref. Cuotas'!J1335,'Ref. Cuotas'!J1335)-1,"")</f>
        <v>1741</v>
      </c>
      <c r="AL1336" s="7">
        <f>IFERROR(RANK('Ref. Cuotas'!K1335,'Ref. Cuotas'!K:K,0)+COUNTIF('Ref. Cuotas'!$K$7:'Ref. Cuotas'!K1335,'Ref. Cuotas'!K1335)-1,"")</f>
        <v>2704</v>
      </c>
      <c r="AM1336" s="7">
        <f>IFERROR(RANK('Ref. Cuotas'!L1335,'Ref. Cuotas'!L:L,0)+COUNTIF('Ref. Cuotas'!$L$7:'Ref. Cuotas'!L1335,'Ref. Cuotas'!L1335)-1,"")</f>
        <v>2701</v>
      </c>
      <c r="AN1336" s="7">
        <f>IFERROR(RANK('Ref. Cuotas'!M1335,'Ref. Cuotas'!M:M,0)+COUNTIF('Ref. Cuotas'!$M$7:'Ref. Cuotas'!M1335,'Ref. Cuotas'!M1335)-1,"")</f>
        <v>1867</v>
      </c>
      <c r="AO1336" s="7">
        <f>IFERROR(RANK('Ref. Cuotas'!H1335,'Ref. Cuotas'!H:H,1)+COUNTIF('Ref. Cuotas'!$H$7:'Ref. Cuotas'!H1335,'Ref. Cuotas'!H1335)-1,"")</f>
        <v>977</v>
      </c>
      <c r="AP1336" s="7">
        <f>IFERROR(RANK('Ref. Cuotas'!J1335,'Ref. Cuotas'!J:J,1)+COUNTIF('Ref. Cuotas'!$J$7:'Ref. Cuotas'!J1335,'Ref. Cuotas'!J1335)-1,"")</f>
        <v>916</v>
      </c>
      <c r="AQ1336" s="7">
        <f>IFERROR(RANK('Ref. Cuotas'!K1335,'Ref. Cuotas'!K:K,1)+COUNTIF('Ref. Cuotas'!$K$7:'Ref. Cuotas'!K1335,'Ref. Cuotas'!K1335)-1,"")</f>
        <v>122</v>
      </c>
    </row>
    <row r="1337" spans="31:43" ht="17.25" customHeight="1" x14ac:dyDescent="0.3">
      <c r="AE1337" s="5" t="s">
        <v>1332</v>
      </c>
      <c r="AF1337" s="5" t="s">
        <v>4852</v>
      </c>
      <c r="AG1337" s="6" t="s">
        <v>4285</v>
      </c>
      <c r="AH1337" s="6" t="s">
        <v>4125</v>
      </c>
      <c r="AI1337" s="7">
        <f>IFERROR(RANK('Ref. Cuotas'!H1336,'Ref. Cuotas'!H:H,0)+COUNTIF('Ref. Cuotas'!$H$7:'Ref. Cuotas'!H1336,'Ref. Cuotas'!H1336)-1,"")</f>
        <v>1568</v>
      </c>
      <c r="AJ1337" s="7">
        <f>IFERROR(RANK('Ref. Cuotas'!I1336,'Ref. Cuotas'!I:I,0)+COUNTIF('Ref. Cuotas'!$I$7:'Ref. Cuotas'!I1336,'Ref. Cuotas'!I1336)-1,"")</f>
        <v>1887</v>
      </c>
      <c r="AK1337" s="7">
        <f>IFERROR(RANK('Ref. Cuotas'!J1336,'Ref. Cuotas'!J:J,0)+COUNTIF('Ref. Cuotas'!$J$7:'Ref. Cuotas'!J1336,'Ref. Cuotas'!J1336)-1,"")</f>
        <v>1742</v>
      </c>
      <c r="AL1337" s="7">
        <f>IFERROR(RANK('Ref. Cuotas'!K1336,'Ref. Cuotas'!K:K,0)+COUNTIF('Ref. Cuotas'!$K$7:'Ref. Cuotas'!K1336,'Ref. Cuotas'!K1336)-1,"")</f>
        <v>645</v>
      </c>
      <c r="AM1337" s="7">
        <f>IFERROR(RANK('Ref. Cuotas'!L1336,'Ref. Cuotas'!L:L,0)+COUNTIF('Ref. Cuotas'!$L$7:'Ref. Cuotas'!L1336,'Ref. Cuotas'!L1336)-1,"")</f>
        <v>1566</v>
      </c>
      <c r="AN1337" s="7">
        <f>IFERROR(RANK('Ref. Cuotas'!M1336,'Ref. Cuotas'!M:M,0)+COUNTIF('Ref. Cuotas'!$M$7:'Ref. Cuotas'!M1336,'Ref. Cuotas'!M1336)-1,"")</f>
        <v>1868</v>
      </c>
      <c r="AO1337" s="7">
        <f>IFERROR(RANK('Ref. Cuotas'!H1336,'Ref. Cuotas'!H:H,1)+COUNTIF('Ref. Cuotas'!$H$7:'Ref. Cuotas'!H1336,'Ref. Cuotas'!H1336)-1,"")</f>
        <v>1235</v>
      </c>
      <c r="AP1337" s="7">
        <f>IFERROR(RANK('Ref. Cuotas'!J1336,'Ref. Cuotas'!J:J,1)+COUNTIF('Ref. Cuotas'!$J$7:'Ref. Cuotas'!J1336,'Ref. Cuotas'!J1336)-1,"")</f>
        <v>917</v>
      </c>
      <c r="AQ1337" s="7">
        <f>IFERROR(RANK('Ref. Cuotas'!K1336,'Ref. Cuotas'!K:K,1)+COUNTIF('Ref. Cuotas'!$K$7:'Ref. Cuotas'!K1336,'Ref. Cuotas'!K1336)-1,"")</f>
        <v>2158</v>
      </c>
    </row>
    <row r="1338" spans="31:43" ht="17.25" customHeight="1" x14ac:dyDescent="0.3">
      <c r="AE1338" s="5" t="s">
        <v>1333</v>
      </c>
      <c r="AF1338" s="5" t="s">
        <v>4853</v>
      </c>
      <c r="AG1338" s="6" t="s">
        <v>4285</v>
      </c>
      <c r="AH1338" s="6" t="s">
        <v>4106</v>
      </c>
      <c r="AI1338" s="7">
        <f>IFERROR(RANK('Ref. Cuotas'!H1337,'Ref. Cuotas'!H:H,0)+COUNTIF('Ref. Cuotas'!$H$7:'Ref. Cuotas'!H1337,'Ref. Cuotas'!H1337)-1,"")</f>
        <v>1523</v>
      </c>
      <c r="AJ1338" s="7">
        <f>IFERROR(RANK('Ref. Cuotas'!I1337,'Ref. Cuotas'!I:I,0)+COUNTIF('Ref. Cuotas'!$I$7:'Ref. Cuotas'!I1337,'Ref. Cuotas'!I1337)-1,"")</f>
        <v>1888</v>
      </c>
      <c r="AK1338" s="7">
        <f>IFERROR(RANK('Ref. Cuotas'!J1337,'Ref. Cuotas'!J:J,0)+COUNTIF('Ref. Cuotas'!$J$7:'Ref. Cuotas'!J1337,'Ref. Cuotas'!J1337)-1,"")</f>
        <v>1743</v>
      </c>
      <c r="AL1338" s="7">
        <f>IFERROR(RANK('Ref. Cuotas'!K1337,'Ref. Cuotas'!K:K,0)+COUNTIF('Ref. Cuotas'!$K$7:'Ref. Cuotas'!K1337,'Ref. Cuotas'!K1337)-1,"")</f>
        <v>577</v>
      </c>
      <c r="AM1338" s="7">
        <f>IFERROR(RANK('Ref. Cuotas'!L1337,'Ref. Cuotas'!L:L,0)+COUNTIF('Ref. Cuotas'!$L$7:'Ref. Cuotas'!L1337,'Ref. Cuotas'!L1337)-1,"")</f>
        <v>1567</v>
      </c>
      <c r="AN1338" s="7">
        <f>IFERROR(RANK('Ref. Cuotas'!M1337,'Ref. Cuotas'!M:M,0)+COUNTIF('Ref. Cuotas'!$M$7:'Ref. Cuotas'!M1337,'Ref. Cuotas'!M1337)-1,"")</f>
        <v>1869</v>
      </c>
      <c r="AO1338" s="7">
        <f>IFERROR(RANK('Ref. Cuotas'!H1337,'Ref. Cuotas'!H:H,1)+COUNTIF('Ref. Cuotas'!$H$7:'Ref. Cuotas'!H1337,'Ref. Cuotas'!H1337)-1,"")</f>
        <v>1280</v>
      </c>
      <c r="AP1338" s="7">
        <f>IFERROR(RANK('Ref. Cuotas'!J1337,'Ref. Cuotas'!J:J,1)+COUNTIF('Ref. Cuotas'!$J$7:'Ref. Cuotas'!J1337,'Ref. Cuotas'!J1337)-1,"")</f>
        <v>918</v>
      </c>
      <c r="AQ1338" s="7">
        <f>IFERROR(RANK('Ref. Cuotas'!K1337,'Ref. Cuotas'!K:K,1)+COUNTIF('Ref. Cuotas'!$K$7:'Ref. Cuotas'!K1337,'Ref. Cuotas'!K1337)-1,"")</f>
        <v>2226</v>
      </c>
    </row>
    <row r="1339" spans="31:43" ht="17.25" customHeight="1" x14ac:dyDescent="0.3">
      <c r="AE1339" s="5" t="s">
        <v>1334</v>
      </c>
      <c r="AF1339" s="5" t="s">
        <v>4854</v>
      </c>
      <c r="AG1339" s="6" t="s">
        <v>4286</v>
      </c>
      <c r="AH1339" s="6" t="s">
        <v>4088</v>
      </c>
      <c r="AI1339" s="7">
        <f>IFERROR(RANK('Ref. Cuotas'!H1338,'Ref. Cuotas'!H:H,0)+COUNTIF('Ref. Cuotas'!$H$7:'Ref. Cuotas'!H1338,'Ref. Cuotas'!H1338)-1,"")</f>
        <v>896</v>
      </c>
      <c r="AJ1339" s="7">
        <f>IFERROR(RANK('Ref. Cuotas'!I1338,'Ref. Cuotas'!I:I,0)+COUNTIF('Ref. Cuotas'!$I$7:'Ref. Cuotas'!I1338,'Ref. Cuotas'!I1338)-1,"")</f>
        <v>1889</v>
      </c>
      <c r="AK1339" s="7">
        <f>IFERROR(RANK('Ref. Cuotas'!J1338,'Ref. Cuotas'!J:J,0)+COUNTIF('Ref. Cuotas'!$J$7:'Ref. Cuotas'!J1338,'Ref. Cuotas'!J1338)-1,"")</f>
        <v>1744</v>
      </c>
      <c r="AL1339" s="7">
        <f>IFERROR(RANK('Ref. Cuotas'!K1338,'Ref. Cuotas'!K:K,0)+COUNTIF('Ref. Cuotas'!$K$7:'Ref. Cuotas'!K1338,'Ref. Cuotas'!K1338)-1,"")</f>
        <v>1036</v>
      </c>
      <c r="AM1339" s="7">
        <f>IFERROR(RANK('Ref. Cuotas'!L1338,'Ref. Cuotas'!L:L,0)+COUNTIF('Ref. Cuotas'!$L$7:'Ref. Cuotas'!L1338,'Ref. Cuotas'!L1338)-1,"")</f>
        <v>1039</v>
      </c>
      <c r="AN1339" s="7">
        <f>IFERROR(RANK('Ref. Cuotas'!M1338,'Ref. Cuotas'!M:M,0)+COUNTIF('Ref. Cuotas'!$M$7:'Ref. Cuotas'!M1338,'Ref. Cuotas'!M1338)-1,"")</f>
        <v>1870</v>
      </c>
      <c r="AO1339" s="7">
        <f>IFERROR(RANK('Ref. Cuotas'!H1338,'Ref. Cuotas'!H:H,1)+COUNTIF('Ref. Cuotas'!$H$7:'Ref. Cuotas'!H1338,'Ref. Cuotas'!H1338)-1,"")</f>
        <v>1907</v>
      </c>
      <c r="AP1339" s="7">
        <f>IFERROR(RANK('Ref. Cuotas'!J1338,'Ref. Cuotas'!J:J,1)+COUNTIF('Ref. Cuotas'!$J$7:'Ref. Cuotas'!J1338,'Ref. Cuotas'!J1338)-1,"")</f>
        <v>919</v>
      </c>
      <c r="AQ1339" s="7">
        <f>IFERROR(RANK('Ref. Cuotas'!K1338,'Ref. Cuotas'!K:K,1)+COUNTIF('Ref. Cuotas'!$K$7:'Ref. Cuotas'!K1338,'Ref. Cuotas'!K1338)-1,"")</f>
        <v>1767</v>
      </c>
    </row>
    <row r="1340" spans="31:43" ht="17.25" customHeight="1" x14ac:dyDescent="0.3">
      <c r="AE1340" s="5" t="s">
        <v>1335</v>
      </c>
      <c r="AF1340" s="5" t="s">
        <v>4855</v>
      </c>
      <c r="AG1340" s="6" t="s">
        <v>4286</v>
      </c>
      <c r="AH1340" s="6" t="s">
        <v>4104</v>
      </c>
      <c r="AI1340" s="7">
        <f>IFERROR(RANK('Ref. Cuotas'!H1339,'Ref. Cuotas'!H:H,0)+COUNTIF('Ref. Cuotas'!$H$7:'Ref. Cuotas'!H1339,'Ref. Cuotas'!H1339)-1,"")</f>
        <v>1114</v>
      </c>
      <c r="AJ1340" s="7">
        <f>IFERROR(RANK('Ref. Cuotas'!I1339,'Ref. Cuotas'!I:I,0)+COUNTIF('Ref. Cuotas'!$I$7:'Ref. Cuotas'!I1339,'Ref. Cuotas'!I1339)-1,"")</f>
        <v>1890</v>
      </c>
      <c r="AK1340" s="7">
        <f>IFERROR(RANK('Ref. Cuotas'!J1339,'Ref. Cuotas'!J:J,0)+COUNTIF('Ref. Cuotas'!$J$7:'Ref. Cuotas'!J1339,'Ref. Cuotas'!J1339)-1,"")</f>
        <v>1745</v>
      </c>
      <c r="AL1340" s="7">
        <f>IFERROR(RANK('Ref. Cuotas'!K1339,'Ref. Cuotas'!K:K,0)+COUNTIF('Ref. Cuotas'!$K$7:'Ref. Cuotas'!K1339,'Ref. Cuotas'!K1339)-1,"")</f>
        <v>662</v>
      </c>
      <c r="AM1340" s="7">
        <f>IFERROR(RANK('Ref. Cuotas'!L1339,'Ref. Cuotas'!L:L,0)+COUNTIF('Ref. Cuotas'!$L$7:'Ref. Cuotas'!L1339,'Ref. Cuotas'!L1339)-1,"")</f>
        <v>833</v>
      </c>
      <c r="AN1340" s="7">
        <f>IFERROR(RANK('Ref. Cuotas'!M1339,'Ref. Cuotas'!M:M,0)+COUNTIF('Ref. Cuotas'!$M$7:'Ref. Cuotas'!M1339,'Ref. Cuotas'!M1339)-1,"")</f>
        <v>1871</v>
      </c>
      <c r="AO1340" s="7">
        <f>IFERROR(RANK('Ref. Cuotas'!H1339,'Ref. Cuotas'!H:H,1)+COUNTIF('Ref. Cuotas'!$H$7:'Ref. Cuotas'!H1339,'Ref. Cuotas'!H1339)-1,"")</f>
        <v>1689</v>
      </c>
      <c r="AP1340" s="7">
        <f>IFERROR(RANK('Ref. Cuotas'!J1339,'Ref. Cuotas'!J:J,1)+COUNTIF('Ref. Cuotas'!$J$7:'Ref. Cuotas'!J1339,'Ref. Cuotas'!J1339)-1,"")</f>
        <v>920</v>
      </c>
      <c r="AQ1340" s="7">
        <f>IFERROR(RANK('Ref. Cuotas'!K1339,'Ref. Cuotas'!K:K,1)+COUNTIF('Ref. Cuotas'!$K$7:'Ref. Cuotas'!K1339,'Ref. Cuotas'!K1339)-1,"")</f>
        <v>2141</v>
      </c>
    </row>
    <row r="1341" spans="31:43" ht="17.25" customHeight="1" x14ac:dyDescent="0.3">
      <c r="AE1341" s="5" t="s">
        <v>1336</v>
      </c>
      <c r="AF1341" s="5" t="s">
        <v>4856</v>
      </c>
      <c r="AG1341" s="6" t="s">
        <v>4287</v>
      </c>
      <c r="AH1341" s="6" t="s">
        <v>4088</v>
      </c>
      <c r="AI1341" s="7">
        <f>IFERROR(RANK('Ref. Cuotas'!H1340,'Ref. Cuotas'!H:H,0)+COUNTIF('Ref. Cuotas'!$H$7:'Ref. Cuotas'!H1340,'Ref. Cuotas'!H1340)-1,"")</f>
        <v>1287</v>
      </c>
      <c r="AJ1341" s="7">
        <f>IFERROR(RANK('Ref. Cuotas'!I1340,'Ref. Cuotas'!I:I,0)+COUNTIF('Ref. Cuotas'!$I$7:'Ref. Cuotas'!I1340,'Ref. Cuotas'!I1340)-1,"")</f>
        <v>1891</v>
      </c>
      <c r="AK1341" s="7">
        <f>IFERROR(RANK('Ref. Cuotas'!J1340,'Ref. Cuotas'!J:J,0)+COUNTIF('Ref. Cuotas'!$J$7:'Ref. Cuotas'!J1340,'Ref. Cuotas'!J1340)-1,"")</f>
        <v>1746</v>
      </c>
      <c r="AL1341" s="7">
        <f>IFERROR(RANK('Ref. Cuotas'!K1340,'Ref. Cuotas'!K:K,0)+COUNTIF('Ref. Cuotas'!$K$7:'Ref. Cuotas'!K1340,'Ref. Cuotas'!K1340)-1,"")</f>
        <v>1072</v>
      </c>
      <c r="AM1341" s="7">
        <f>IFERROR(RANK('Ref. Cuotas'!L1340,'Ref. Cuotas'!L:L,0)+COUNTIF('Ref. Cuotas'!$L$7:'Ref. Cuotas'!L1340,'Ref. Cuotas'!L1340)-1,"")</f>
        <v>1068</v>
      </c>
      <c r="AN1341" s="7">
        <f>IFERROR(RANK('Ref. Cuotas'!M1340,'Ref. Cuotas'!M:M,0)+COUNTIF('Ref. Cuotas'!$M$7:'Ref. Cuotas'!M1340,'Ref. Cuotas'!M1340)-1,"")</f>
        <v>1872</v>
      </c>
      <c r="AO1341" s="7">
        <f>IFERROR(RANK('Ref. Cuotas'!H1340,'Ref. Cuotas'!H:H,1)+COUNTIF('Ref. Cuotas'!$H$7:'Ref. Cuotas'!H1340,'Ref. Cuotas'!H1340)-1,"")</f>
        <v>1516</v>
      </c>
      <c r="AP1341" s="7">
        <f>IFERROR(RANK('Ref. Cuotas'!J1340,'Ref. Cuotas'!J:J,1)+COUNTIF('Ref. Cuotas'!$J$7:'Ref. Cuotas'!J1340,'Ref. Cuotas'!J1340)-1,"")</f>
        <v>921</v>
      </c>
      <c r="AQ1341" s="7">
        <f>IFERROR(RANK('Ref. Cuotas'!K1340,'Ref. Cuotas'!K:K,1)+COUNTIF('Ref. Cuotas'!$K$7:'Ref. Cuotas'!K1340,'Ref. Cuotas'!K1340)-1,"")</f>
        <v>1731</v>
      </c>
    </row>
    <row r="1342" spans="31:43" ht="17.25" customHeight="1" x14ac:dyDescent="0.3">
      <c r="AE1342" s="5" t="s">
        <v>1337</v>
      </c>
      <c r="AF1342" s="5" t="s">
        <v>4857</v>
      </c>
      <c r="AG1342" s="6" t="s">
        <v>4287</v>
      </c>
      <c r="AH1342" s="6" t="s">
        <v>4104</v>
      </c>
      <c r="AI1342" s="7">
        <f>IFERROR(RANK('Ref. Cuotas'!H1341,'Ref. Cuotas'!H:H,0)+COUNTIF('Ref. Cuotas'!$H$7:'Ref. Cuotas'!H1341,'Ref. Cuotas'!H1341)-1,"")</f>
        <v>1383</v>
      </c>
      <c r="AJ1342" s="7">
        <f>IFERROR(RANK('Ref. Cuotas'!I1341,'Ref. Cuotas'!I:I,0)+COUNTIF('Ref. Cuotas'!$I$7:'Ref. Cuotas'!I1341,'Ref. Cuotas'!I1341)-1,"")</f>
        <v>392</v>
      </c>
      <c r="AK1342" s="7">
        <f>IFERROR(RANK('Ref. Cuotas'!J1341,'Ref. Cuotas'!J:J,0)+COUNTIF('Ref. Cuotas'!$J$7:'Ref. Cuotas'!J1341,'Ref. Cuotas'!J1341)-1,"")</f>
        <v>184</v>
      </c>
      <c r="AL1342" s="7">
        <f>IFERROR(RANK('Ref. Cuotas'!K1341,'Ref. Cuotas'!K:K,0)+COUNTIF('Ref. Cuotas'!$K$7:'Ref. Cuotas'!K1341,'Ref. Cuotas'!K1341)-1,"")</f>
        <v>162</v>
      </c>
      <c r="AM1342" s="7">
        <f>IFERROR(RANK('Ref. Cuotas'!L1341,'Ref. Cuotas'!L:L,0)+COUNTIF('Ref. Cuotas'!$L$7:'Ref. Cuotas'!L1341,'Ref. Cuotas'!L1341)-1,"")</f>
        <v>242</v>
      </c>
      <c r="AN1342" s="7">
        <f>IFERROR(RANK('Ref. Cuotas'!M1341,'Ref. Cuotas'!M:M,0)+COUNTIF('Ref. Cuotas'!$M$7:'Ref. Cuotas'!M1341,'Ref. Cuotas'!M1341)-1,"")</f>
        <v>1873</v>
      </c>
      <c r="AO1342" s="7">
        <f>IFERROR(RANK('Ref. Cuotas'!H1341,'Ref. Cuotas'!H:H,1)+COUNTIF('Ref. Cuotas'!$H$7:'Ref. Cuotas'!H1341,'Ref. Cuotas'!H1341)-1,"")</f>
        <v>1420</v>
      </c>
      <c r="AP1342" s="7">
        <f>IFERROR(RANK('Ref. Cuotas'!J1341,'Ref. Cuotas'!J:J,1)+COUNTIF('Ref. Cuotas'!$J$7:'Ref. Cuotas'!J1341,'Ref. Cuotas'!J1341)-1,"")</f>
        <v>2619</v>
      </c>
      <c r="AQ1342" s="7">
        <f>IFERROR(RANK('Ref. Cuotas'!K1341,'Ref. Cuotas'!K:K,1)+COUNTIF('Ref. Cuotas'!$K$7:'Ref. Cuotas'!K1341,'Ref. Cuotas'!K1341)-1,"")</f>
        <v>2641</v>
      </c>
    </row>
    <row r="1343" spans="31:43" ht="17.25" customHeight="1" x14ac:dyDescent="0.3">
      <c r="AE1343" s="5" t="s">
        <v>1338</v>
      </c>
      <c r="AF1343" s="5" t="s">
        <v>4858</v>
      </c>
      <c r="AG1343" s="6" t="s">
        <v>4288</v>
      </c>
      <c r="AH1343" s="6" t="s">
        <v>4088</v>
      </c>
      <c r="AI1343" s="7">
        <f>IFERROR(RANK('Ref. Cuotas'!H1342,'Ref. Cuotas'!H:H,0)+COUNTIF('Ref. Cuotas'!$H$7:'Ref. Cuotas'!H1342,'Ref. Cuotas'!H1342)-1,"")</f>
        <v>1063</v>
      </c>
      <c r="AJ1343" s="7">
        <f>IFERROR(RANK('Ref. Cuotas'!I1342,'Ref. Cuotas'!I:I,0)+COUNTIF('Ref. Cuotas'!$I$7:'Ref. Cuotas'!I1342,'Ref. Cuotas'!I1342)-1,"")</f>
        <v>854</v>
      </c>
      <c r="AK1343" s="7">
        <f>IFERROR(RANK('Ref. Cuotas'!J1342,'Ref. Cuotas'!J:J,0)+COUNTIF('Ref. Cuotas'!$J$7:'Ref. Cuotas'!J1342,'Ref. Cuotas'!J1342)-1,"")</f>
        <v>1747</v>
      </c>
      <c r="AL1343" s="7">
        <f>IFERROR(RANK('Ref. Cuotas'!K1342,'Ref. Cuotas'!K:K,0)+COUNTIF('Ref. Cuotas'!$K$7:'Ref. Cuotas'!K1342,'Ref. Cuotas'!K1342)-1,"")</f>
        <v>839</v>
      </c>
      <c r="AM1343" s="7">
        <f>IFERROR(RANK('Ref. Cuotas'!L1342,'Ref. Cuotas'!L:L,0)+COUNTIF('Ref. Cuotas'!$L$7:'Ref. Cuotas'!L1342,'Ref. Cuotas'!L1342)-1,"")</f>
        <v>891</v>
      </c>
      <c r="AN1343" s="7">
        <f>IFERROR(RANK('Ref. Cuotas'!M1342,'Ref. Cuotas'!M:M,0)+COUNTIF('Ref. Cuotas'!$M$7:'Ref. Cuotas'!M1342,'Ref. Cuotas'!M1342)-1,"")</f>
        <v>1874</v>
      </c>
      <c r="AO1343" s="7">
        <f>IFERROR(RANK('Ref. Cuotas'!H1342,'Ref. Cuotas'!H:H,1)+COUNTIF('Ref. Cuotas'!$H$7:'Ref. Cuotas'!H1342,'Ref. Cuotas'!H1342)-1,"")</f>
        <v>1740</v>
      </c>
      <c r="AP1343" s="7">
        <f>IFERROR(RANK('Ref. Cuotas'!J1342,'Ref. Cuotas'!J:J,1)+COUNTIF('Ref. Cuotas'!$J$7:'Ref. Cuotas'!J1342,'Ref. Cuotas'!J1342)-1,"")</f>
        <v>922</v>
      </c>
      <c r="AQ1343" s="7">
        <f>IFERROR(RANK('Ref. Cuotas'!K1342,'Ref. Cuotas'!K:K,1)+COUNTIF('Ref. Cuotas'!$K$7:'Ref. Cuotas'!K1342,'Ref. Cuotas'!K1342)-1,"")</f>
        <v>1964</v>
      </c>
    </row>
    <row r="1344" spans="31:43" ht="17.25" customHeight="1" x14ac:dyDescent="0.3">
      <c r="AE1344" s="5" t="s">
        <v>1339</v>
      </c>
      <c r="AF1344" s="5" t="s">
        <v>4859</v>
      </c>
      <c r="AG1344" s="6" t="s">
        <v>4288</v>
      </c>
      <c r="AH1344" s="6" t="s">
        <v>4104</v>
      </c>
      <c r="AI1344" s="7">
        <f>IFERROR(RANK('Ref. Cuotas'!H1343,'Ref. Cuotas'!H:H,0)+COUNTIF('Ref. Cuotas'!$H$7:'Ref. Cuotas'!H1343,'Ref. Cuotas'!H1343)-1,"")</f>
        <v>1242</v>
      </c>
      <c r="AJ1344" s="7">
        <f>IFERROR(RANK('Ref. Cuotas'!I1343,'Ref. Cuotas'!I:I,0)+COUNTIF('Ref. Cuotas'!$I$7:'Ref. Cuotas'!I1343,'Ref. Cuotas'!I1343)-1,"")</f>
        <v>1892</v>
      </c>
      <c r="AK1344" s="7">
        <f>IFERROR(RANK('Ref. Cuotas'!J1343,'Ref. Cuotas'!J:J,0)+COUNTIF('Ref. Cuotas'!$J$7:'Ref. Cuotas'!J1343,'Ref. Cuotas'!J1343)-1,"")</f>
        <v>366</v>
      </c>
      <c r="AL1344" s="7">
        <f>IFERROR(RANK('Ref. Cuotas'!K1343,'Ref. Cuotas'!K:K,0)+COUNTIF('Ref. Cuotas'!$K$7:'Ref. Cuotas'!K1343,'Ref. Cuotas'!K1343)-1,"")</f>
        <v>393</v>
      </c>
      <c r="AM1344" s="7">
        <f>IFERROR(RANK('Ref. Cuotas'!L1343,'Ref. Cuotas'!L:L,0)+COUNTIF('Ref. Cuotas'!$L$7:'Ref. Cuotas'!L1343,'Ref. Cuotas'!L1343)-1,"")</f>
        <v>488</v>
      </c>
      <c r="AN1344" s="7">
        <f>IFERROR(RANK('Ref. Cuotas'!M1343,'Ref. Cuotas'!M:M,0)+COUNTIF('Ref. Cuotas'!$M$7:'Ref. Cuotas'!M1343,'Ref. Cuotas'!M1343)-1,"")</f>
        <v>1875</v>
      </c>
      <c r="AO1344" s="7">
        <f>IFERROR(RANK('Ref. Cuotas'!H1343,'Ref. Cuotas'!H:H,1)+COUNTIF('Ref. Cuotas'!$H$7:'Ref. Cuotas'!H1343,'Ref. Cuotas'!H1343)-1,"")</f>
        <v>1561</v>
      </c>
      <c r="AP1344" s="7">
        <f>IFERROR(RANK('Ref. Cuotas'!J1343,'Ref. Cuotas'!J:J,1)+COUNTIF('Ref. Cuotas'!$J$7:'Ref. Cuotas'!J1343,'Ref. Cuotas'!J1343)-1,"")</f>
        <v>2437</v>
      </c>
      <c r="AQ1344" s="7">
        <f>IFERROR(RANK('Ref. Cuotas'!K1343,'Ref. Cuotas'!K:K,1)+COUNTIF('Ref. Cuotas'!$K$7:'Ref. Cuotas'!K1343,'Ref. Cuotas'!K1343)-1,"")</f>
        <v>2410</v>
      </c>
    </row>
    <row r="1345" spans="31:43" ht="17.25" customHeight="1" x14ac:dyDescent="0.3">
      <c r="AE1345" s="5" t="s">
        <v>1340</v>
      </c>
      <c r="AF1345" s="5" t="s">
        <v>4860</v>
      </c>
      <c r="AG1345" s="6" t="s">
        <v>4289</v>
      </c>
      <c r="AH1345" s="6" t="s">
        <v>4088</v>
      </c>
      <c r="AI1345" s="7">
        <f>IFERROR(RANK('Ref. Cuotas'!H1344,'Ref. Cuotas'!H:H,0)+COUNTIF('Ref. Cuotas'!$H$7:'Ref. Cuotas'!H1344,'Ref. Cuotas'!H1344)-1,"")</f>
        <v>1313</v>
      </c>
      <c r="AJ1345" s="7">
        <f>IFERROR(RANK('Ref. Cuotas'!I1344,'Ref. Cuotas'!I:I,0)+COUNTIF('Ref. Cuotas'!$I$7:'Ref. Cuotas'!I1344,'Ref. Cuotas'!I1344)-1,"")</f>
        <v>1893</v>
      </c>
      <c r="AK1345" s="7">
        <f>IFERROR(RANK('Ref. Cuotas'!J1344,'Ref. Cuotas'!J:J,0)+COUNTIF('Ref. Cuotas'!$J$7:'Ref. Cuotas'!J1344,'Ref. Cuotas'!J1344)-1,"")</f>
        <v>1748</v>
      </c>
      <c r="AL1345" s="7">
        <f>IFERROR(RANK('Ref. Cuotas'!K1344,'Ref. Cuotas'!K:K,0)+COUNTIF('Ref. Cuotas'!$K$7:'Ref. Cuotas'!K1344,'Ref. Cuotas'!K1344)-1,"")</f>
        <v>1241</v>
      </c>
      <c r="AM1345" s="7">
        <f>IFERROR(RANK('Ref. Cuotas'!L1344,'Ref. Cuotas'!L:L,0)+COUNTIF('Ref. Cuotas'!$L$7:'Ref. Cuotas'!L1344,'Ref. Cuotas'!L1344)-1,"")</f>
        <v>1114</v>
      </c>
      <c r="AN1345" s="7">
        <f>IFERROR(RANK('Ref. Cuotas'!M1344,'Ref. Cuotas'!M:M,0)+COUNTIF('Ref. Cuotas'!$M$7:'Ref. Cuotas'!M1344,'Ref. Cuotas'!M1344)-1,"")</f>
        <v>1876</v>
      </c>
      <c r="AO1345" s="7">
        <f>IFERROR(RANK('Ref. Cuotas'!H1344,'Ref. Cuotas'!H:H,1)+COUNTIF('Ref. Cuotas'!$H$7:'Ref. Cuotas'!H1344,'Ref. Cuotas'!H1344)-1,"")</f>
        <v>1490</v>
      </c>
      <c r="AP1345" s="7">
        <f>IFERROR(RANK('Ref. Cuotas'!J1344,'Ref. Cuotas'!J:J,1)+COUNTIF('Ref. Cuotas'!$J$7:'Ref. Cuotas'!J1344,'Ref. Cuotas'!J1344)-1,"")</f>
        <v>923</v>
      </c>
      <c r="AQ1345" s="7">
        <f>IFERROR(RANK('Ref. Cuotas'!K1344,'Ref. Cuotas'!K:K,1)+COUNTIF('Ref. Cuotas'!$K$7:'Ref. Cuotas'!K1344,'Ref. Cuotas'!K1344)-1,"")</f>
        <v>1562</v>
      </c>
    </row>
    <row r="1346" spans="31:43" ht="17.25" customHeight="1" x14ac:dyDescent="0.3">
      <c r="AE1346" s="5" t="s">
        <v>1341</v>
      </c>
      <c r="AF1346" s="5" t="s">
        <v>4861</v>
      </c>
      <c r="AG1346" s="6" t="s">
        <v>4289</v>
      </c>
      <c r="AH1346" s="6" t="s">
        <v>4104</v>
      </c>
      <c r="AI1346" s="7">
        <f>IFERROR(RANK('Ref. Cuotas'!H1345,'Ref. Cuotas'!H:H,0)+COUNTIF('Ref. Cuotas'!$H$7:'Ref. Cuotas'!H1345,'Ref. Cuotas'!H1345)-1,"")</f>
        <v>1359</v>
      </c>
      <c r="AJ1346" s="7">
        <f>IFERROR(RANK('Ref. Cuotas'!I1345,'Ref. Cuotas'!I:I,0)+COUNTIF('Ref. Cuotas'!$I$7:'Ref. Cuotas'!I1345,'Ref. Cuotas'!I1345)-1,"")</f>
        <v>1894</v>
      </c>
      <c r="AK1346" s="7">
        <f>IFERROR(RANK('Ref. Cuotas'!J1345,'Ref. Cuotas'!J:J,0)+COUNTIF('Ref. Cuotas'!$J$7:'Ref. Cuotas'!J1345,'Ref. Cuotas'!J1345)-1,"")</f>
        <v>165</v>
      </c>
      <c r="AL1346" s="7">
        <f>IFERROR(RANK('Ref. Cuotas'!K1345,'Ref. Cuotas'!K:K,0)+COUNTIF('Ref. Cuotas'!$K$7:'Ref. Cuotas'!K1345,'Ref. Cuotas'!K1345)-1,"")</f>
        <v>229</v>
      </c>
      <c r="AM1346" s="7">
        <f>IFERROR(RANK('Ref. Cuotas'!L1345,'Ref. Cuotas'!L:L,0)+COUNTIF('Ref. Cuotas'!$L$7:'Ref. Cuotas'!L1345,'Ref. Cuotas'!L1345)-1,"")</f>
        <v>350</v>
      </c>
      <c r="AN1346" s="7">
        <f>IFERROR(RANK('Ref. Cuotas'!M1345,'Ref. Cuotas'!M:M,0)+COUNTIF('Ref. Cuotas'!$M$7:'Ref. Cuotas'!M1345,'Ref. Cuotas'!M1345)-1,"")</f>
        <v>1877</v>
      </c>
      <c r="AO1346" s="7">
        <f>IFERROR(RANK('Ref. Cuotas'!H1345,'Ref. Cuotas'!H:H,1)+COUNTIF('Ref. Cuotas'!$H$7:'Ref. Cuotas'!H1345,'Ref. Cuotas'!H1345)-1,"")</f>
        <v>1444</v>
      </c>
      <c r="AP1346" s="7">
        <f>IFERROR(RANK('Ref. Cuotas'!J1345,'Ref. Cuotas'!J:J,1)+COUNTIF('Ref. Cuotas'!$J$7:'Ref. Cuotas'!J1345,'Ref. Cuotas'!J1345)-1,"")</f>
        <v>2638</v>
      </c>
      <c r="AQ1346" s="7">
        <f>IFERROR(RANK('Ref. Cuotas'!K1345,'Ref. Cuotas'!K:K,1)+COUNTIF('Ref. Cuotas'!$K$7:'Ref. Cuotas'!K1345,'Ref. Cuotas'!K1345)-1,"")</f>
        <v>2574</v>
      </c>
    </row>
    <row r="1347" spans="31:43" ht="17.25" customHeight="1" x14ac:dyDescent="0.3">
      <c r="AE1347" s="5" t="s">
        <v>1342</v>
      </c>
      <c r="AF1347" s="5" t="s">
        <v>4862</v>
      </c>
      <c r="AG1347" s="6" t="s">
        <v>4290</v>
      </c>
      <c r="AH1347" s="6" t="s">
        <v>4092</v>
      </c>
      <c r="AI1347" s="7">
        <f>IFERROR(RANK('Ref. Cuotas'!H1346,'Ref. Cuotas'!H:H,0)+COUNTIF('Ref. Cuotas'!$H$7:'Ref. Cuotas'!H1346,'Ref. Cuotas'!H1346)-1,"")</f>
        <v>2082</v>
      </c>
      <c r="AJ1347" s="7">
        <f>IFERROR(RANK('Ref. Cuotas'!I1346,'Ref. Cuotas'!I:I,0)+COUNTIF('Ref. Cuotas'!$I$7:'Ref. Cuotas'!I1346,'Ref. Cuotas'!I1346)-1,"")</f>
        <v>1895</v>
      </c>
      <c r="AK1347" s="7">
        <f>IFERROR(RANK('Ref. Cuotas'!J1346,'Ref. Cuotas'!J:J,0)+COUNTIF('Ref. Cuotas'!$J$7:'Ref. Cuotas'!J1346,'Ref. Cuotas'!J1346)-1,"")</f>
        <v>492</v>
      </c>
      <c r="AL1347" s="7">
        <f>IFERROR(RANK('Ref. Cuotas'!K1346,'Ref. Cuotas'!K:K,0)+COUNTIF('Ref. Cuotas'!$K$7:'Ref. Cuotas'!K1346,'Ref. Cuotas'!K1346)-1,"")</f>
        <v>901</v>
      </c>
      <c r="AM1347" s="7">
        <f>IFERROR(RANK('Ref. Cuotas'!L1346,'Ref. Cuotas'!L:L,0)+COUNTIF('Ref. Cuotas'!$L$7:'Ref. Cuotas'!L1346,'Ref. Cuotas'!L1346)-1,"")</f>
        <v>2131</v>
      </c>
      <c r="AN1347" s="7">
        <f>IFERROR(RANK('Ref. Cuotas'!M1346,'Ref. Cuotas'!M:M,0)+COUNTIF('Ref. Cuotas'!$M$7:'Ref. Cuotas'!M1346,'Ref. Cuotas'!M1346)-1,"")</f>
        <v>502</v>
      </c>
      <c r="AO1347" s="7">
        <f>IFERROR(RANK('Ref. Cuotas'!H1346,'Ref. Cuotas'!H:H,1)+COUNTIF('Ref. Cuotas'!$H$7:'Ref. Cuotas'!H1346,'Ref. Cuotas'!H1346)-1,"")</f>
        <v>721</v>
      </c>
      <c r="AP1347" s="7">
        <f>IFERROR(RANK('Ref. Cuotas'!J1346,'Ref. Cuotas'!J:J,1)+COUNTIF('Ref. Cuotas'!$J$7:'Ref. Cuotas'!J1346,'Ref. Cuotas'!J1346)-1,"")</f>
        <v>2311</v>
      </c>
      <c r="AQ1347" s="7">
        <f>IFERROR(RANK('Ref. Cuotas'!K1346,'Ref. Cuotas'!K:K,1)+COUNTIF('Ref. Cuotas'!$K$7:'Ref. Cuotas'!K1346,'Ref. Cuotas'!K1346)-1,"")</f>
        <v>1902</v>
      </c>
    </row>
    <row r="1348" spans="31:43" ht="17.25" customHeight="1" x14ac:dyDescent="0.3">
      <c r="AE1348" s="5" t="s">
        <v>1343</v>
      </c>
      <c r="AF1348" s="5" t="s">
        <v>4863</v>
      </c>
      <c r="AG1348" s="6" t="s">
        <v>4290</v>
      </c>
      <c r="AH1348" s="6" t="s">
        <v>4088</v>
      </c>
      <c r="AI1348" s="7">
        <f>IFERROR(RANK('Ref. Cuotas'!H1347,'Ref. Cuotas'!H:H,0)+COUNTIF('Ref. Cuotas'!$H$7:'Ref. Cuotas'!H1347,'Ref. Cuotas'!H1347)-1,"")</f>
        <v>1787</v>
      </c>
      <c r="AJ1348" s="7">
        <f>IFERROR(RANK('Ref. Cuotas'!I1347,'Ref. Cuotas'!I:I,0)+COUNTIF('Ref. Cuotas'!$I$7:'Ref. Cuotas'!I1347,'Ref. Cuotas'!I1347)-1,"")</f>
        <v>301</v>
      </c>
      <c r="AK1348" s="7">
        <f>IFERROR(RANK('Ref. Cuotas'!J1347,'Ref. Cuotas'!J:J,0)+COUNTIF('Ref. Cuotas'!$J$7:'Ref. Cuotas'!J1347,'Ref. Cuotas'!J1347)-1,"")</f>
        <v>1749</v>
      </c>
      <c r="AL1348" s="7">
        <f>IFERROR(RANK('Ref. Cuotas'!K1347,'Ref. Cuotas'!K:K,0)+COUNTIF('Ref. Cuotas'!$K$7:'Ref. Cuotas'!K1347,'Ref. Cuotas'!K1347)-1,"")</f>
        <v>432</v>
      </c>
      <c r="AM1348" s="7">
        <f>IFERROR(RANK('Ref. Cuotas'!L1347,'Ref. Cuotas'!L:L,0)+COUNTIF('Ref. Cuotas'!$L$7:'Ref. Cuotas'!L1347,'Ref. Cuotas'!L1347)-1,"")</f>
        <v>2132</v>
      </c>
      <c r="AN1348" s="7">
        <f>IFERROR(RANK('Ref. Cuotas'!M1347,'Ref. Cuotas'!M:M,0)+COUNTIF('Ref. Cuotas'!$M$7:'Ref. Cuotas'!M1347,'Ref. Cuotas'!M1347)-1,"")</f>
        <v>503</v>
      </c>
      <c r="AO1348" s="7">
        <f>IFERROR(RANK('Ref. Cuotas'!H1347,'Ref. Cuotas'!H:H,1)+COUNTIF('Ref. Cuotas'!$H$7:'Ref. Cuotas'!H1347,'Ref. Cuotas'!H1347)-1,"")</f>
        <v>1016</v>
      </c>
      <c r="AP1348" s="7">
        <f>IFERROR(RANK('Ref. Cuotas'!J1347,'Ref. Cuotas'!J:J,1)+COUNTIF('Ref. Cuotas'!$J$7:'Ref. Cuotas'!J1347,'Ref. Cuotas'!J1347)-1,"")</f>
        <v>924</v>
      </c>
      <c r="AQ1348" s="7">
        <f>IFERROR(RANK('Ref. Cuotas'!K1347,'Ref. Cuotas'!K:K,1)+COUNTIF('Ref. Cuotas'!$K$7:'Ref. Cuotas'!K1347,'Ref. Cuotas'!K1347)-1,"")</f>
        <v>2371</v>
      </c>
    </row>
    <row r="1349" spans="31:43" ht="17.25" customHeight="1" x14ac:dyDescent="0.3">
      <c r="AE1349" s="5" t="s">
        <v>1344</v>
      </c>
      <c r="AF1349" s="5" t="s">
        <v>4864</v>
      </c>
      <c r="AG1349" s="6" t="s">
        <v>4290</v>
      </c>
      <c r="AH1349" s="6" t="s">
        <v>4174</v>
      </c>
      <c r="AI1349" s="7">
        <f>IFERROR(RANK('Ref. Cuotas'!H1348,'Ref. Cuotas'!H:H,0)+COUNTIF('Ref. Cuotas'!$H$7:'Ref. Cuotas'!H1348,'Ref. Cuotas'!H1348)-1,"")</f>
        <v>2375</v>
      </c>
      <c r="AJ1349" s="7">
        <f>IFERROR(RANK('Ref. Cuotas'!I1348,'Ref. Cuotas'!I:I,0)+COUNTIF('Ref. Cuotas'!$I$7:'Ref. Cuotas'!I1348,'Ref. Cuotas'!I1348)-1,"")</f>
        <v>1896</v>
      </c>
      <c r="AK1349" s="7">
        <f>IFERROR(RANK('Ref. Cuotas'!J1348,'Ref. Cuotas'!J:J,0)+COUNTIF('Ref. Cuotas'!$J$7:'Ref. Cuotas'!J1348,'Ref. Cuotas'!J1348)-1,"")</f>
        <v>1750</v>
      </c>
      <c r="AL1349" s="7">
        <f>IFERROR(RANK('Ref. Cuotas'!K1348,'Ref. Cuotas'!K:K,0)+COUNTIF('Ref. Cuotas'!$K$7:'Ref. Cuotas'!K1348,'Ref. Cuotas'!K1348)-1,"")</f>
        <v>2448</v>
      </c>
      <c r="AM1349" s="7">
        <f>IFERROR(RANK('Ref. Cuotas'!L1348,'Ref. Cuotas'!L:L,0)+COUNTIF('Ref. Cuotas'!$L$7:'Ref. Cuotas'!L1348,'Ref. Cuotas'!L1348)-1,"")</f>
        <v>2386</v>
      </c>
      <c r="AN1349" s="7">
        <f>IFERROR(RANK('Ref. Cuotas'!M1348,'Ref. Cuotas'!M:M,0)+COUNTIF('Ref. Cuotas'!$M$7:'Ref. Cuotas'!M1348,'Ref. Cuotas'!M1348)-1,"")</f>
        <v>504</v>
      </c>
      <c r="AO1349" s="7">
        <f>IFERROR(RANK('Ref. Cuotas'!H1348,'Ref. Cuotas'!H:H,1)+COUNTIF('Ref. Cuotas'!$H$7:'Ref. Cuotas'!H1348,'Ref. Cuotas'!H1348)-1,"")</f>
        <v>428</v>
      </c>
      <c r="AP1349" s="7">
        <f>IFERROR(RANK('Ref. Cuotas'!J1348,'Ref. Cuotas'!J:J,1)+COUNTIF('Ref. Cuotas'!$J$7:'Ref. Cuotas'!J1348,'Ref. Cuotas'!J1348)-1,"")</f>
        <v>925</v>
      </c>
      <c r="AQ1349" s="7">
        <f>IFERROR(RANK('Ref. Cuotas'!K1348,'Ref. Cuotas'!K:K,1)+COUNTIF('Ref. Cuotas'!$K$7:'Ref. Cuotas'!K1348,'Ref. Cuotas'!K1348)-1,"")</f>
        <v>355</v>
      </c>
    </row>
    <row r="1350" spans="31:43" ht="17.25" customHeight="1" x14ac:dyDescent="0.3">
      <c r="AE1350" s="5" t="s">
        <v>1345</v>
      </c>
      <c r="AF1350" s="5" t="s">
        <v>4865</v>
      </c>
      <c r="AG1350" s="6" t="s">
        <v>4290</v>
      </c>
      <c r="AH1350" s="6" t="s">
        <v>4096</v>
      </c>
      <c r="AI1350" s="7">
        <f>IFERROR(RANK('Ref. Cuotas'!H1349,'Ref. Cuotas'!H:H,0)+COUNTIF('Ref. Cuotas'!$H$7:'Ref. Cuotas'!H1349,'Ref. Cuotas'!H1349)-1,"")</f>
        <v>1940</v>
      </c>
      <c r="AJ1350" s="7">
        <f>IFERROR(RANK('Ref. Cuotas'!I1349,'Ref. Cuotas'!I:I,0)+COUNTIF('Ref. Cuotas'!$I$7:'Ref. Cuotas'!I1349,'Ref. Cuotas'!I1349)-1,"")</f>
        <v>399</v>
      </c>
      <c r="AK1350" s="7">
        <f>IFERROR(RANK('Ref. Cuotas'!J1349,'Ref. Cuotas'!J:J,0)+COUNTIF('Ref. Cuotas'!$J$7:'Ref. Cuotas'!J1349,'Ref. Cuotas'!J1349)-1,"")</f>
        <v>1751</v>
      </c>
      <c r="AL1350" s="7">
        <f>IFERROR(RANK('Ref. Cuotas'!K1349,'Ref. Cuotas'!K:K,0)+COUNTIF('Ref. Cuotas'!$K$7:'Ref. Cuotas'!K1349,'Ref. Cuotas'!K1349)-1,"")</f>
        <v>947</v>
      </c>
      <c r="AM1350" s="7">
        <f>IFERROR(RANK('Ref. Cuotas'!L1349,'Ref. Cuotas'!L:L,0)+COUNTIF('Ref. Cuotas'!$L$7:'Ref. Cuotas'!L1349,'Ref. Cuotas'!L1349)-1,"")</f>
        <v>2387</v>
      </c>
      <c r="AN1350" s="7">
        <f>IFERROR(RANK('Ref. Cuotas'!M1349,'Ref. Cuotas'!M:M,0)+COUNTIF('Ref. Cuotas'!$M$7:'Ref. Cuotas'!M1349,'Ref. Cuotas'!M1349)-1,"")</f>
        <v>505</v>
      </c>
      <c r="AO1350" s="7">
        <f>IFERROR(RANK('Ref. Cuotas'!H1349,'Ref. Cuotas'!H:H,1)+COUNTIF('Ref. Cuotas'!$H$7:'Ref. Cuotas'!H1349,'Ref. Cuotas'!H1349)-1,"")</f>
        <v>863</v>
      </c>
      <c r="AP1350" s="7">
        <f>IFERROR(RANK('Ref. Cuotas'!J1349,'Ref. Cuotas'!J:J,1)+COUNTIF('Ref. Cuotas'!$J$7:'Ref. Cuotas'!J1349,'Ref. Cuotas'!J1349)-1,"")</f>
        <v>926</v>
      </c>
      <c r="AQ1350" s="7">
        <f>IFERROR(RANK('Ref. Cuotas'!K1349,'Ref. Cuotas'!K:K,1)+COUNTIF('Ref. Cuotas'!$K$7:'Ref. Cuotas'!K1349,'Ref. Cuotas'!K1349)-1,"")</f>
        <v>1856</v>
      </c>
    </row>
    <row r="1351" spans="31:43" ht="17.25" customHeight="1" x14ac:dyDescent="0.3">
      <c r="AE1351" s="5" t="s">
        <v>1346</v>
      </c>
      <c r="AF1351" s="5" t="s">
        <v>4866</v>
      </c>
      <c r="AG1351" s="6" t="s">
        <v>4290</v>
      </c>
      <c r="AH1351" s="6" t="s">
        <v>4109</v>
      </c>
      <c r="AI1351" s="7">
        <f>IFERROR(RANK('Ref. Cuotas'!H1350,'Ref. Cuotas'!H:H,0)+COUNTIF('Ref. Cuotas'!$H$7:'Ref. Cuotas'!H1350,'Ref. Cuotas'!H1350)-1,"")</f>
        <v>2049</v>
      </c>
      <c r="AJ1351" s="7">
        <f>IFERROR(RANK('Ref. Cuotas'!I1350,'Ref. Cuotas'!I:I,0)+COUNTIF('Ref. Cuotas'!$I$7:'Ref. Cuotas'!I1350,'Ref. Cuotas'!I1350)-1,"")</f>
        <v>1897</v>
      </c>
      <c r="AK1351" s="7">
        <f>IFERROR(RANK('Ref. Cuotas'!J1350,'Ref. Cuotas'!J:J,0)+COUNTIF('Ref. Cuotas'!$J$7:'Ref. Cuotas'!J1350,'Ref. Cuotas'!J1350)-1,"")</f>
        <v>1752</v>
      </c>
      <c r="AL1351" s="7">
        <f>IFERROR(RANK('Ref. Cuotas'!K1350,'Ref. Cuotas'!K:K,0)+COUNTIF('Ref. Cuotas'!$K$7:'Ref. Cuotas'!K1350,'Ref. Cuotas'!K1350)-1,"")</f>
        <v>1596</v>
      </c>
      <c r="AM1351" s="7">
        <f>IFERROR(RANK('Ref. Cuotas'!L1350,'Ref. Cuotas'!L:L,0)+COUNTIF('Ref. Cuotas'!$L$7:'Ref. Cuotas'!L1350,'Ref. Cuotas'!L1350)-1,"")</f>
        <v>2388</v>
      </c>
      <c r="AN1351" s="7">
        <f>IFERROR(RANK('Ref. Cuotas'!M1350,'Ref. Cuotas'!M:M,0)+COUNTIF('Ref. Cuotas'!$M$7:'Ref. Cuotas'!M1350,'Ref. Cuotas'!M1350)-1,"")</f>
        <v>1878</v>
      </c>
      <c r="AO1351" s="7">
        <f>IFERROR(RANK('Ref. Cuotas'!H1350,'Ref. Cuotas'!H:H,1)+COUNTIF('Ref. Cuotas'!$H$7:'Ref. Cuotas'!H1350,'Ref. Cuotas'!H1350)-1,"")</f>
        <v>754</v>
      </c>
      <c r="AP1351" s="7">
        <f>IFERROR(RANK('Ref. Cuotas'!J1350,'Ref. Cuotas'!J:J,1)+COUNTIF('Ref. Cuotas'!$J$7:'Ref. Cuotas'!J1350,'Ref. Cuotas'!J1350)-1,"")</f>
        <v>927</v>
      </c>
      <c r="AQ1351" s="7">
        <f>IFERROR(RANK('Ref. Cuotas'!K1350,'Ref. Cuotas'!K:K,1)+COUNTIF('Ref. Cuotas'!$K$7:'Ref. Cuotas'!K1350,'Ref. Cuotas'!K1350)-1,"")</f>
        <v>1207</v>
      </c>
    </row>
    <row r="1352" spans="31:43" ht="17.25" customHeight="1" x14ac:dyDescent="0.3">
      <c r="AE1352" s="5" t="s">
        <v>1347</v>
      </c>
      <c r="AF1352" s="5" t="s">
        <v>4867</v>
      </c>
      <c r="AG1352" s="6" t="s">
        <v>4291</v>
      </c>
      <c r="AH1352" s="6" t="s">
        <v>4092</v>
      </c>
      <c r="AI1352" s="7">
        <f>IFERROR(RANK('Ref. Cuotas'!H1351,'Ref. Cuotas'!H:H,0)+COUNTIF('Ref. Cuotas'!$H$7:'Ref. Cuotas'!H1351,'Ref. Cuotas'!H1351)-1,"")</f>
        <v>2093</v>
      </c>
      <c r="AJ1352" s="7">
        <f>IFERROR(RANK('Ref. Cuotas'!I1351,'Ref. Cuotas'!I:I,0)+COUNTIF('Ref. Cuotas'!$I$7:'Ref. Cuotas'!I1351,'Ref. Cuotas'!I1351)-1,"")</f>
        <v>145</v>
      </c>
      <c r="AK1352" s="7">
        <f>IFERROR(RANK('Ref. Cuotas'!J1351,'Ref. Cuotas'!J:J,0)+COUNTIF('Ref. Cuotas'!$J$7:'Ref. Cuotas'!J1351,'Ref. Cuotas'!J1351)-1,"")</f>
        <v>364</v>
      </c>
      <c r="AL1352" s="7">
        <f>IFERROR(RANK('Ref. Cuotas'!K1351,'Ref. Cuotas'!K:K,0)+COUNTIF('Ref. Cuotas'!$K$7:'Ref. Cuotas'!K1351,'Ref. Cuotas'!K1351)-1,"")</f>
        <v>411</v>
      </c>
      <c r="AM1352" s="7">
        <f>IFERROR(RANK('Ref. Cuotas'!L1351,'Ref. Cuotas'!L:L,0)+COUNTIF('Ref. Cuotas'!$L$7:'Ref. Cuotas'!L1351,'Ref. Cuotas'!L1351)-1,"")</f>
        <v>2133</v>
      </c>
      <c r="AN1352" s="7">
        <f>IFERROR(RANK('Ref. Cuotas'!M1351,'Ref. Cuotas'!M:M,0)+COUNTIF('Ref. Cuotas'!$M$7:'Ref. Cuotas'!M1351,'Ref. Cuotas'!M1351)-1,"")</f>
        <v>506</v>
      </c>
      <c r="AO1352" s="7">
        <f>IFERROR(RANK('Ref. Cuotas'!H1351,'Ref. Cuotas'!H:H,1)+COUNTIF('Ref. Cuotas'!$H$7:'Ref. Cuotas'!H1351,'Ref. Cuotas'!H1351)-1,"")</f>
        <v>710</v>
      </c>
      <c r="AP1352" s="7">
        <f>IFERROR(RANK('Ref. Cuotas'!J1351,'Ref. Cuotas'!J:J,1)+COUNTIF('Ref. Cuotas'!$J$7:'Ref. Cuotas'!J1351,'Ref. Cuotas'!J1351)-1,"")</f>
        <v>2439</v>
      </c>
      <c r="AQ1352" s="7">
        <f>IFERROR(RANK('Ref. Cuotas'!K1351,'Ref. Cuotas'!K:K,1)+COUNTIF('Ref. Cuotas'!$K$7:'Ref. Cuotas'!K1351,'Ref. Cuotas'!K1351)-1,"")</f>
        <v>2392</v>
      </c>
    </row>
    <row r="1353" spans="31:43" ht="17.25" customHeight="1" x14ac:dyDescent="0.3">
      <c r="AE1353" s="5" t="s">
        <v>1348</v>
      </c>
      <c r="AF1353" s="5" t="s">
        <v>4868</v>
      </c>
      <c r="AG1353" s="6" t="s">
        <v>4291</v>
      </c>
      <c r="AH1353" s="6" t="s">
        <v>4088</v>
      </c>
      <c r="AI1353" s="7">
        <f>IFERROR(RANK('Ref. Cuotas'!H1352,'Ref. Cuotas'!H:H,0)+COUNTIF('Ref. Cuotas'!$H$7:'Ref. Cuotas'!H1352,'Ref. Cuotas'!H1352)-1,"")</f>
        <v>1873</v>
      </c>
      <c r="AJ1353" s="7">
        <f>IFERROR(RANK('Ref. Cuotas'!I1352,'Ref. Cuotas'!I:I,0)+COUNTIF('Ref. Cuotas'!$I$7:'Ref. Cuotas'!I1352,'Ref. Cuotas'!I1352)-1,"")</f>
        <v>264</v>
      </c>
      <c r="AK1353" s="7">
        <f>IFERROR(RANK('Ref. Cuotas'!J1352,'Ref. Cuotas'!J:J,0)+COUNTIF('Ref. Cuotas'!$J$7:'Ref. Cuotas'!J1352,'Ref. Cuotas'!J1352)-1,"")</f>
        <v>1753</v>
      </c>
      <c r="AL1353" s="7">
        <f>IFERROR(RANK('Ref. Cuotas'!K1352,'Ref. Cuotas'!K:K,0)+COUNTIF('Ref. Cuotas'!$K$7:'Ref. Cuotas'!K1352,'Ref. Cuotas'!K1352)-1,"")</f>
        <v>196</v>
      </c>
      <c r="AM1353" s="7">
        <f>IFERROR(RANK('Ref. Cuotas'!L1352,'Ref. Cuotas'!L:L,0)+COUNTIF('Ref. Cuotas'!$L$7:'Ref. Cuotas'!L1352,'Ref. Cuotas'!L1352)-1,"")</f>
        <v>2134</v>
      </c>
      <c r="AN1353" s="7">
        <f>IFERROR(RANK('Ref. Cuotas'!M1352,'Ref. Cuotas'!M:M,0)+COUNTIF('Ref. Cuotas'!$M$7:'Ref. Cuotas'!M1352,'Ref. Cuotas'!M1352)-1,"")</f>
        <v>507</v>
      </c>
      <c r="AO1353" s="7">
        <f>IFERROR(RANK('Ref. Cuotas'!H1352,'Ref. Cuotas'!H:H,1)+COUNTIF('Ref. Cuotas'!$H$7:'Ref. Cuotas'!H1352,'Ref. Cuotas'!H1352)-1,"")</f>
        <v>930</v>
      </c>
      <c r="AP1353" s="7">
        <f>IFERROR(RANK('Ref. Cuotas'!J1352,'Ref. Cuotas'!J:J,1)+COUNTIF('Ref. Cuotas'!$J$7:'Ref. Cuotas'!J1352,'Ref. Cuotas'!J1352)-1,"")</f>
        <v>928</v>
      </c>
      <c r="AQ1353" s="7">
        <f>IFERROR(RANK('Ref. Cuotas'!K1352,'Ref. Cuotas'!K:K,1)+COUNTIF('Ref. Cuotas'!$K$7:'Ref. Cuotas'!K1352,'Ref. Cuotas'!K1352)-1,"")</f>
        <v>2607</v>
      </c>
    </row>
    <row r="1354" spans="31:43" ht="17.25" customHeight="1" x14ac:dyDescent="0.3">
      <c r="AE1354" s="5" t="s">
        <v>1349</v>
      </c>
      <c r="AF1354" s="5" t="s">
        <v>4869</v>
      </c>
      <c r="AG1354" s="6" t="s">
        <v>4291</v>
      </c>
      <c r="AH1354" s="6" t="s">
        <v>4174</v>
      </c>
      <c r="AI1354" s="7">
        <f>IFERROR(RANK('Ref. Cuotas'!H1353,'Ref. Cuotas'!H:H,0)+COUNTIF('Ref. Cuotas'!$H$7:'Ref. Cuotas'!H1353,'Ref. Cuotas'!H1353)-1,"")</f>
        <v>2373</v>
      </c>
      <c r="AJ1354" s="7">
        <f>IFERROR(RANK('Ref. Cuotas'!I1353,'Ref. Cuotas'!I:I,0)+COUNTIF('Ref. Cuotas'!$I$7:'Ref. Cuotas'!I1353,'Ref. Cuotas'!I1353)-1,"")</f>
        <v>1898</v>
      </c>
      <c r="AK1354" s="7">
        <f>IFERROR(RANK('Ref. Cuotas'!J1353,'Ref. Cuotas'!J:J,0)+COUNTIF('Ref. Cuotas'!$J$7:'Ref. Cuotas'!J1353,'Ref. Cuotas'!J1353)-1,"")</f>
        <v>1754</v>
      </c>
      <c r="AL1354" s="7">
        <f>IFERROR(RANK('Ref. Cuotas'!K1353,'Ref. Cuotas'!K:K,0)+COUNTIF('Ref. Cuotas'!$K$7:'Ref. Cuotas'!K1353,'Ref. Cuotas'!K1353)-1,"")</f>
        <v>2446</v>
      </c>
      <c r="AM1354" s="7">
        <f>IFERROR(RANK('Ref. Cuotas'!L1353,'Ref. Cuotas'!L:L,0)+COUNTIF('Ref. Cuotas'!$L$7:'Ref. Cuotas'!L1353,'Ref. Cuotas'!L1353)-1,"")</f>
        <v>2389</v>
      </c>
      <c r="AN1354" s="7">
        <f>IFERROR(RANK('Ref. Cuotas'!M1353,'Ref. Cuotas'!M:M,0)+COUNTIF('Ref. Cuotas'!$M$7:'Ref. Cuotas'!M1353,'Ref. Cuotas'!M1353)-1,"")</f>
        <v>508</v>
      </c>
      <c r="AO1354" s="7">
        <f>IFERROR(RANK('Ref. Cuotas'!H1353,'Ref. Cuotas'!H:H,1)+COUNTIF('Ref. Cuotas'!$H$7:'Ref. Cuotas'!H1353,'Ref. Cuotas'!H1353)-1,"")</f>
        <v>430</v>
      </c>
      <c r="AP1354" s="7">
        <f>IFERROR(RANK('Ref. Cuotas'!J1353,'Ref. Cuotas'!J:J,1)+COUNTIF('Ref. Cuotas'!$J$7:'Ref. Cuotas'!J1353,'Ref. Cuotas'!J1353)-1,"")</f>
        <v>929</v>
      </c>
      <c r="AQ1354" s="7">
        <f>IFERROR(RANK('Ref. Cuotas'!K1353,'Ref. Cuotas'!K:K,1)+COUNTIF('Ref. Cuotas'!$K$7:'Ref. Cuotas'!K1353,'Ref. Cuotas'!K1353)-1,"")</f>
        <v>357</v>
      </c>
    </row>
    <row r="1355" spans="31:43" ht="17.25" customHeight="1" x14ac:dyDescent="0.3">
      <c r="AE1355" s="5" t="s">
        <v>1350</v>
      </c>
      <c r="AF1355" s="5" t="s">
        <v>4870</v>
      </c>
      <c r="AG1355" s="6" t="s">
        <v>4291</v>
      </c>
      <c r="AH1355" s="6" t="s">
        <v>4096</v>
      </c>
      <c r="AI1355" s="7">
        <f>IFERROR(RANK('Ref. Cuotas'!H1354,'Ref. Cuotas'!H:H,0)+COUNTIF('Ref. Cuotas'!$H$7:'Ref. Cuotas'!H1354,'Ref. Cuotas'!H1354)-1,"")</f>
        <v>1990</v>
      </c>
      <c r="AJ1355" s="7">
        <f>IFERROR(RANK('Ref. Cuotas'!I1354,'Ref. Cuotas'!I:I,0)+COUNTIF('Ref. Cuotas'!$I$7:'Ref. Cuotas'!I1354,'Ref. Cuotas'!I1354)-1,"")</f>
        <v>1899</v>
      </c>
      <c r="AK1355" s="7">
        <f>IFERROR(RANK('Ref. Cuotas'!J1354,'Ref. Cuotas'!J:J,0)+COUNTIF('Ref. Cuotas'!$J$7:'Ref. Cuotas'!J1354,'Ref. Cuotas'!J1354)-1,"")</f>
        <v>273</v>
      </c>
      <c r="AL1355" s="7">
        <f>IFERROR(RANK('Ref. Cuotas'!K1354,'Ref. Cuotas'!K:K,0)+COUNTIF('Ref. Cuotas'!$K$7:'Ref. Cuotas'!K1354,'Ref. Cuotas'!K1354)-1,"")</f>
        <v>475</v>
      </c>
      <c r="AM1355" s="7">
        <f>IFERROR(RANK('Ref. Cuotas'!L1354,'Ref. Cuotas'!L:L,0)+COUNTIF('Ref. Cuotas'!$L$7:'Ref. Cuotas'!L1354,'Ref. Cuotas'!L1354)-1,"")</f>
        <v>2390</v>
      </c>
      <c r="AN1355" s="7">
        <f>IFERROR(RANK('Ref. Cuotas'!M1354,'Ref. Cuotas'!M:M,0)+COUNTIF('Ref. Cuotas'!$M$7:'Ref. Cuotas'!M1354,'Ref. Cuotas'!M1354)-1,"")</f>
        <v>509</v>
      </c>
      <c r="AO1355" s="7">
        <f>IFERROR(RANK('Ref. Cuotas'!H1354,'Ref. Cuotas'!H:H,1)+COUNTIF('Ref. Cuotas'!$H$7:'Ref. Cuotas'!H1354,'Ref. Cuotas'!H1354)-1,"")</f>
        <v>813</v>
      </c>
      <c r="AP1355" s="7">
        <f>IFERROR(RANK('Ref. Cuotas'!J1354,'Ref. Cuotas'!J:J,1)+COUNTIF('Ref. Cuotas'!$J$7:'Ref. Cuotas'!J1354,'Ref. Cuotas'!J1354)-1,"")</f>
        <v>2530</v>
      </c>
      <c r="AQ1355" s="7">
        <f>IFERROR(RANK('Ref. Cuotas'!K1354,'Ref. Cuotas'!K:K,1)+COUNTIF('Ref. Cuotas'!$K$7:'Ref. Cuotas'!K1354,'Ref. Cuotas'!K1354)-1,"")</f>
        <v>2328</v>
      </c>
    </row>
    <row r="1356" spans="31:43" ht="17.25" customHeight="1" x14ac:dyDescent="0.3">
      <c r="AE1356" s="5" t="s">
        <v>1351</v>
      </c>
      <c r="AF1356" s="5" t="s">
        <v>4871</v>
      </c>
      <c r="AG1356" s="6" t="s">
        <v>4291</v>
      </c>
      <c r="AH1356" s="6" t="s">
        <v>4109</v>
      </c>
      <c r="AI1356" s="7">
        <f>IFERROR(RANK('Ref. Cuotas'!H1355,'Ref. Cuotas'!H:H,0)+COUNTIF('Ref. Cuotas'!$H$7:'Ref. Cuotas'!H1355,'Ref. Cuotas'!H1355)-1,"")</f>
        <v>2055</v>
      </c>
      <c r="AJ1356" s="7">
        <f>IFERROR(RANK('Ref. Cuotas'!I1355,'Ref. Cuotas'!I:I,0)+COUNTIF('Ref. Cuotas'!$I$7:'Ref. Cuotas'!I1355,'Ref. Cuotas'!I1355)-1,"")</f>
        <v>689</v>
      </c>
      <c r="AK1356" s="7">
        <f>IFERROR(RANK('Ref. Cuotas'!J1355,'Ref. Cuotas'!J:J,0)+COUNTIF('Ref. Cuotas'!$J$7:'Ref. Cuotas'!J1355,'Ref. Cuotas'!J1355)-1,"")</f>
        <v>1755</v>
      </c>
      <c r="AL1356" s="7">
        <f>IFERROR(RANK('Ref. Cuotas'!K1355,'Ref. Cuotas'!K:K,0)+COUNTIF('Ref. Cuotas'!$K$7:'Ref. Cuotas'!K1355,'Ref. Cuotas'!K1355)-1,"")</f>
        <v>684</v>
      </c>
      <c r="AM1356" s="7">
        <f>IFERROR(RANK('Ref. Cuotas'!L1355,'Ref. Cuotas'!L:L,0)+COUNTIF('Ref. Cuotas'!$L$7:'Ref. Cuotas'!L1355,'Ref. Cuotas'!L1355)-1,"")</f>
        <v>2391</v>
      </c>
      <c r="AN1356" s="7">
        <f>IFERROR(RANK('Ref. Cuotas'!M1355,'Ref. Cuotas'!M:M,0)+COUNTIF('Ref. Cuotas'!$M$7:'Ref. Cuotas'!M1355,'Ref. Cuotas'!M1355)-1,"")</f>
        <v>1879</v>
      </c>
      <c r="AO1356" s="7">
        <f>IFERROR(RANK('Ref. Cuotas'!H1355,'Ref. Cuotas'!H:H,1)+COUNTIF('Ref. Cuotas'!$H$7:'Ref. Cuotas'!H1355,'Ref. Cuotas'!H1355)-1,"")</f>
        <v>748</v>
      </c>
      <c r="AP1356" s="7">
        <f>IFERROR(RANK('Ref. Cuotas'!J1355,'Ref. Cuotas'!J:J,1)+COUNTIF('Ref. Cuotas'!$J$7:'Ref. Cuotas'!J1355,'Ref. Cuotas'!J1355)-1,"")</f>
        <v>930</v>
      </c>
      <c r="AQ1356" s="7">
        <f>IFERROR(RANK('Ref. Cuotas'!K1355,'Ref. Cuotas'!K:K,1)+COUNTIF('Ref. Cuotas'!$K$7:'Ref. Cuotas'!K1355,'Ref. Cuotas'!K1355)-1,"")</f>
        <v>2119</v>
      </c>
    </row>
    <row r="1357" spans="31:43" ht="17.25" customHeight="1" x14ac:dyDescent="0.3">
      <c r="AE1357" s="5" t="s">
        <v>1352</v>
      </c>
      <c r="AF1357" s="5" t="s">
        <v>4872</v>
      </c>
      <c r="AG1357" s="6" t="s">
        <v>4292</v>
      </c>
      <c r="AH1357" s="6" t="s">
        <v>4092</v>
      </c>
      <c r="AI1357" s="7">
        <f>IFERROR(RANK('Ref. Cuotas'!H1356,'Ref. Cuotas'!H:H,0)+COUNTIF('Ref. Cuotas'!$H$7:'Ref. Cuotas'!H1356,'Ref. Cuotas'!H1356)-1,"")</f>
        <v>1986</v>
      </c>
      <c r="AJ1357" s="7">
        <f>IFERROR(RANK('Ref. Cuotas'!I1356,'Ref. Cuotas'!I:I,0)+COUNTIF('Ref. Cuotas'!$I$7:'Ref. Cuotas'!I1356,'Ref. Cuotas'!I1356)-1,"")</f>
        <v>759</v>
      </c>
      <c r="AK1357" s="7">
        <f>IFERROR(RANK('Ref. Cuotas'!J1356,'Ref. Cuotas'!J:J,0)+COUNTIF('Ref. Cuotas'!$J$7:'Ref. Cuotas'!J1356,'Ref. Cuotas'!J1356)-1,"")</f>
        <v>116</v>
      </c>
      <c r="AL1357" s="7">
        <f>IFERROR(RANK('Ref. Cuotas'!K1356,'Ref. Cuotas'!K:K,0)+COUNTIF('Ref. Cuotas'!$K$7:'Ref. Cuotas'!K1356,'Ref. Cuotas'!K1356)-1,"")</f>
        <v>421</v>
      </c>
      <c r="AM1357" s="7">
        <f>IFERROR(RANK('Ref. Cuotas'!L1356,'Ref. Cuotas'!L:L,0)+COUNTIF('Ref. Cuotas'!$L$7:'Ref. Cuotas'!L1356,'Ref. Cuotas'!L1356)-1,"")</f>
        <v>2135</v>
      </c>
      <c r="AN1357" s="7">
        <f>IFERROR(RANK('Ref. Cuotas'!M1356,'Ref. Cuotas'!M:M,0)+COUNTIF('Ref. Cuotas'!$M$7:'Ref. Cuotas'!M1356,'Ref. Cuotas'!M1356)-1,"")</f>
        <v>510</v>
      </c>
      <c r="AO1357" s="7">
        <f>IFERROR(RANK('Ref. Cuotas'!H1356,'Ref. Cuotas'!H:H,1)+COUNTIF('Ref. Cuotas'!$H$7:'Ref. Cuotas'!H1356,'Ref. Cuotas'!H1356)-1,"")</f>
        <v>817</v>
      </c>
      <c r="AP1357" s="7">
        <f>IFERROR(RANK('Ref. Cuotas'!J1356,'Ref. Cuotas'!J:J,1)+COUNTIF('Ref. Cuotas'!$J$7:'Ref. Cuotas'!J1356,'Ref. Cuotas'!J1356)-1,"")</f>
        <v>2687</v>
      </c>
      <c r="AQ1357" s="7">
        <f>IFERROR(RANK('Ref. Cuotas'!K1356,'Ref. Cuotas'!K:K,1)+COUNTIF('Ref. Cuotas'!$K$7:'Ref. Cuotas'!K1356,'Ref. Cuotas'!K1356)-1,"")</f>
        <v>2382</v>
      </c>
    </row>
    <row r="1358" spans="31:43" ht="17.25" customHeight="1" x14ac:dyDescent="0.3">
      <c r="AE1358" s="5" t="s">
        <v>1353</v>
      </c>
      <c r="AF1358" s="5" t="s">
        <v>4873</v>
      </c>
      <c r="AG1358" s="6" t="s">
        <v>4292</v>
      </c>
      <c r="AH1358" s="6" t="s">
        <v>4088</v>
      </c>
      <c r="AI1358" s="7">
        <f>IFERROR(RANK('Ref. Cuotas'!H1357,'Ref. Cuotas'!H:H,0)+COUNTIF('Ref. Cuotas'!$H$7:'Ref. Cuotas'!H1357,'Ref. Cuotas'!H1357)-1,"")</f>
        <v>1875</v>
      </c>
      <c r="AJ1358" s="7">
        <f>IFERROR(RANK('Ref. Cuotas'!I1357,'Ref. Cuotas'!I:I,0)+COUNTIF('Ref. Cuotas'!$I$7:'Ref. Cuotas'!I1357,'Ref. Cuotas'!I1357)-1,"")</f>
        <v>641</v>
      </c>
      <c r="AK1358" s="7">
        <f>IFERROR(RANK('Ref. Cuotas'!J1357,'Ref. Cuotas'!J:J,0)+COUNTIF('Ref. Cuotas'!$J$7:'Ref. Cuotas'!J1357,'Ref. Cuotas'!J1357)-1,"")</f>
        <v>308</v>
      </c>
      <c r="AL1358" s="7">
        <f>IFERROR(RANK('Ref. Cuotas'!K1357,'Ref. Cuotas'!K:K,0)+COUNTIF('Ref. Cuotas'!$K$7:'Ref. Cuotas'!K1357,'Ref. Cuotas'!K1357)-1,"")</f>
        <v>400</v>
      </c>
      <c r="AM1358" s="7">
        <f>IFERROR(RANK('Ref. Cuotas'!L1357,'Ref. Cuotas'!L:L,0)+COUNTIF('Ref. Cuotas'!$L$7:'Ref. Cuotas'!L1357,'Ref. Cuotas'!L1357)-1,"")</f>
        <v>2136</v>
      </c>
      <c r="AN1358" s="7">
        <f>IFERROR(RANK('Ref. Cuotas'!M1357,'Ref. Cuotas'!M:M,0)+COUNTIF('Ref. Cuotas'!$M$7:'Ref. Cuotas'!M1357,'Ref. Cuotas'!M1357)-1,"")</f>
        <v>511</v>
      </c>
      <c r="AO1358" s="7">
        <f>IFERROR(RANK('Ref. Cuotas'!H1357,'Ref. Cuotas'!H:H,1)+COUNTIF('Ref. Cuotas'!$H$7:'Ref. Cuotas'!H1357,'Ref. Cuotas'!H1357)-1,"")</f>
        <v>928</v>
      </c>
      <c r="AP1358" s="7">
        <f>IFERROR(RANK('Ref. Cuotas'!J1357,'Ref. Cuotas'!J:J,1)+COUNTIF('Ref. Cuotas'!$J$7:'Ref. Cuotas'!J1357,'Ref. Cuotas'!J1357)-1,"")</f>
        <v>2495</v>
      </c>
      <c r="AQ1358" s="7">
        <f>IFERROR(RANK('Ref. Cuotas'!K1357,'Ref. Cuotas'!K:K,1)+COUNTIF('Ref. Cuotas'!$K$7:'Ref. Cuotas'!K1357,'Ref. Cuotas'!K1357)-1,"")</f>
        <v>2403</v>
      </c>
    </row>
    <row r="1359" spans="31:43" ht="17.25" customHeight="1" x14ac:dyDescent="0.3">
      <c r="AE1359" s="5" t="s">
        <v>1354</v>
      </c>
      <c r="AF1359" s="5" t="s">
        <v>4874</v>
      </c>
      <c r="AG1359" s="6" t="s">
        <v>4292</v>
      </c>
      <c r="AH1359" s="6" t="s">
        <v>4174</v>
      </c>
      <c r="AI1359" s="7">
        <f>IFERROR(RANK('Ref. Cuotas'!H1358,'Ref. Cuotas'!H:H,0)+COUNTIF('Ref. Cuotas'!$H$7:'Ref. Cuotas'!H1358,'Ref. Cuotas'!H1358)-1,"")</f>
        <v>2358</v>
      </c>
      <c r="AJ1359" s="7">
        <f>IFERROR(RANK('Ref. Cuotas'!I1358,'Ref. Cuotas'!I:I,0)+COUNTIF('Ref. Cuotas'!$I$7:'Ref. Cuotas'!I1358,'Ref. Cuotas'!I1358)-1,"")</f>
        <v>1900</v>
      </c>
      <c r="AK1359" s="7">
        <f>IFERROR(RANK('Ref. Cuotas'!J1358,'Ref. Cuotas'!J:J,0)+COUNTIF('Ref. Cuotas'!$J$7:'Ref. Cuotas'!J1358,'Ref. Cuotas'!J1358)-1,"")</f>
        <v>1756</v>
      </c>
      <c r="AL1359" s="7">
        <f>IFERROR(RANK('Ref. Cuotas'!K1358,'Ref. Cuotas'!K:K,0)+COUNTIF('Ref. Cuotas'!$K$7:'Ref. Cuotas'!K1358,'Ref. Cuotas'!K1358)-1,"")</f>
        <v>2445</v>
      </c>
      <c r="AM1359" s="7">
        <f>IFERROR(RANK('Ref. Cuotas'!L1358,'Ref. Cuotas'!L:L,0)+COUNTIF('Ref. Cuotas'!$L$7:'Ref. Cuotas'!L1358,'Ref. Cuotas'!L1358)-1,"")</f>
        <v>2392</v>
      </c>
      <c r="AN1359" s="7">
        <f>IFERROR(RANK('Ref. Cuotas'!M1358,'Ref. Cuotas'!M:M,0)+COUNTIF('Ref. Cuotas'!$M$7:'Ref. Cuotas'!M1358,'Ref. Cuotas'!M1358)-1,"")</f>
        <v>512</v>
      </c>
      <c r="AO1359" s="7">
        <f>IFERROR(RANK('Ref. Cuotas'!H1358,'Ref. Cuotas'!H:H,1)+COUNTIF('Ref. Cuotas'!$H$7:'Ref. Cuotas'!H1358,'Ref. Cuotas'!H1358)-1,"")</f>
        <v>445</v>
      </c>
      <c r="AP1359" s="7">
        <f>IFERROR(RANK('Ref. Cuotas'!J1358,'Ref. Cuotas'!J:J,1)+COUNTIF('Ref. Cuotas'!$J$7:'Ref. Cuotas'!J1358,'Ref. Cuotas'!J1358)-1,"")</f>
        <v>931</v>
      </c>
      <c r="AQ1359" s="7">
        <f>IFERROR(RANK('Ref. Cuotas'!K1358,'Ref. Cuotas'!K:K,1)+COUNTIF('Ref. Cuotas'!$K$7:'Ref. Cuotas'!K1358,'Ref. Cuotas'!K1358)-1,"")</f>
        <v>358</v>
      </c>
    </row>
    <row r="1360" spans="31:43" ht="17.25" customHeight="1" x14ac:dyDescent="0.3">
      <c r="AE1360" s="5" t="s">
        <v>1355</v>
      </c>
      <c r="AF1360" s="5" t="s">
        <v>4875</v>
      </c>
      <c r="AG1360" s="6" t="s">
        <v>4292</v>
      </c>
      <c r="AH1360" s="6" t="s">
        <v>4096</v>
      </c>
      <c r="AI1360" s="7">
        <f>IFERROR(RANK('Ref. Cuotas'!H1359,'Ref. Cuotas'!H:H,0)+COUNTIF('Ref. Cuotas'!$H$7:'Ref. Cuotas'!H1359,'Ref. Cuotas'!H1359)-1,"")</f>
        <v>1936</v>
      </c>
      <c r="AJ1360" s="7">
        <f>IFERROR(RANK('Ref. Cuotas'!I1359,'Ref. Cuotas'!I:I,0)+COUNTIF('Ref. Cuotas'!$I$7:'Ref. Cuotas'!I1359,'Ref. Cuotas'!I1359)-1,"")</f>
        <v>1901</v>
      </c>
      <c r="AK1360" s="7">
        <f>IFERROR(RANK('Ref. Cuotas'!J1359,'Ref. Cuotas'!J:J,0)+COUNTIF('Ref. Cuotas'!$J$7:'Ref. Cuotas'!J1359,'Ref. Cuotas'!J1359)-1,"")</f>
        <v>223</v>
      </c>
      <c r="AL1360" s="7">
        <f>IFERROR(RANK('Ref. Cuotas'!K1359,'Ref. Cuotas'!K:K,0)+COUNTIF('Ref. Cuotas'!$K$7:'Ref. Cuotas'!K1359,'Ref. Cuotas'!K1359)-1,"")</f>
        <v>623</v>
      </c>
      <c r="AM1360" s="7">
        <f>IFERROR(RANK('Ref. Cuotas'!L1359,'Ref. Cuotas'!L:L,0)+COUNTIF('Ref. Cuotas'!$L$7:'Ref. Cuotas'!L1359,'Ref. Cuotas'!L1359)-1,"")</f>
        <v>2393</v>
      </c>
      <c r="AN1360" s="7">
        <f>IFERROR(RANK('Ref. Cuotas'!M1359,'Ref. Cuotas'!M:M,0)+COUNTIF('Ref. Cuotas'!$M$7:'Ref. Cuotas'!M1359,'Ref. Cuotas'!M1359)-1,"")</f>
        <v>513</v>
      </c>
      <c r="AO1360" s="7">
        <f>IFERROR(RANK('Ref. Cuotas'!H1359,'Ref. Cuotas'!H:H,1)+COUNTIF('Ref. Cuotas'!$H$7:'Ref. Cuotas'!H1359,'Ref. Cuotas'!H1359)-1,"")</f>
        <v>867</v>
      </c>
      <c r="AP1360" s="7">
        <f>IFERROR(RANK('Ref. Cuotas'!J1359,'Ref. Cuotas'!J:J,1)+COUNTIF('Ref. Cuotas'!$J$7:'Ref. Cuotas'!J1359,'Ref. Cuotas'!J1359)-1,"")</f>
        <v>2580</v>
      </c>
      <c r="AQ1360" s="7">
        <f>IFERROR(RANK('Ref. Cuotas'!K1359,'Ref. Cuotas'!K:K,1)+COUNTIF('Ref. Cuotas'!$K$7:'Ref. Cuotas'!K1359,'Ref. Cuotas'!K1359)-1,"")</f>
        <v>2180</v>
      </c>
    </row>
    <row r="1361" spans="31:43" ht="17.25" customHeight="1" x14ac:dyDescent="0.3">
      <c r="AE1361" s="5" t="s">
        <v>1356</v>
      </c>
      <c r="AF1361" s="5" t="s">
        <v>4876</v>
      </c>
      <c r="AG1361" s="6" t="s">
        <v>4292</v>
      </c>
      <c r="AH1361" s="6" t="s">
        <v>4109</v>
      </c>
      <c r="AI1361" s="7">
        <f>IFERROR(RANK('Ref. Cuotas'!H1360,'Ref. Cuotas'!H:H,0)+COUNTIF('Ref. Cuotas'!$H$7:'Ref. Cuotas'!H1360,'Ref. Cuotas'!H1360)-1,"")</f>
        <v>1970</v>
      </c>
      <c r="AJ1361" s="7">
        <f>IFERROR(RANK('Ref. Cuotas'!I1360,'Ref. Cuotas'!I:I,0)+COUNTIF('Ref. Cuotas'!$I$7:'Ref. Cuotas'!I1360,'Ref. Cuotas'!I1360)-1,"")</f>
        <v>468</v>
      </c>
      <c r="AK1361" s="7">
        <f>IFERROR(RANK('Ref. Cuotas'!J1360,'Ref. Cuotas'!J:J,0)+COUNTIF('Ref. Cuotas'!$J$7:'Ref. Cuotas'!J1360,'Ref. Cuotas'!J1360)-1,"")</f>
        <v>1757</v>
      </c>
      <c r="AL1361" s="7">
        <f>IFERROR(RANK('Ref. Cuotas'!K1360,'Ref. Cuotas'!K:K,0)+COUNTIF('Ref. Cuotas'!$K$7:'Ref. Cuotas'!K1360,'Ref. Cuotas'!K1360)-1,"")</f>
        <v>897</v>
      </c>
      <c r="AM1361" s="7">
        <f>IFERROR(RANK('Ref. Cuotas'!L1360,'Ref. Cuotas'!L:L,0)+COUNTIF('Ref. Cuotas'!$L$7:'Ref. Cuotas'!L1360,'Ref. Cuotas'!L1360)-1,"")</f>
        <v>2394</v>
      </c>
      <c r="AN1361" s="7">
        <f>IFERROR(RANK('Ref. Cuotas'!M1360,'Ref. Cuotas'!M:M,0)+COUNTIF('Ref. Cuotas'!$M$7:'Ref. Cuotas'!M1360,'Ref. Cuotas'!M1360)-1,"")</f>
        <v>1880</v>
      </c>
      <c r="AO1361" s="7">
        <f>IFERROR(RANK('Ref. Cuotas'!H1360,'Ref. Cuotas'!H:H,1)+COUNTIF('Ref. Cuotas'!$H$7:'Ref. Cuotas'!H1360,'Ref. Cuotas'!H1360)-1,"")</f>
        <v>833</v>
      </c>
      <c r="AP1361" s="7">
        <f>IFERROR(RANK('Ref. Cuotas'!J1360,'Ref. Cuotas'!J:J,1)+COUNTIF('Ref. Cuotas'!$J$7:'Ref. Cuotas'!J1360,'Ref. Cuotas'!J1360)-1,"")</f>
        <v>932</v>
      </c>
      <c r="AQ1361" s="7">
        <f>IFERROR(RANK('Ref. Cuotas'!K1360,'Ref. Cuotas'!K:K,1)+COUNTIF('Ref. Cuotas'!$K$7:'Ref. Cuotas'!K1360,'Ref. Cuotas'!K1360)-1,"")</f>
        <v>1906</v>
      </c>
    </row>
    <row r="1362" spans="31:43" ht="17.25" customHeight="1" x14ac:dyDescent="0.3">
      <c r="AE1362" s="5" t="s">
        <v>1357</v>
      </c>
      <c r="AF1362" s="5" t="s">
        <v>4877</v>
      </c>
      <c r="AG1362" s="6" t="s">
        <v>4293</v>
      </c>
      <c r="AH1362" s="6" t="s">
        <v>4092</v>
      </c>
      <c r="AI1362" s="7">
        <f>IFERROR(RANK('Ref. Cuotas'!H1361,'Ref. Cuotas'!H:H,0)+COUNTIF('Ref. Cuotas'!$H$7:'Ref. Cuotas'!H1361,'Ref. Cuotas'!H1361)-1,"")</f>
        <v>2116</v>
      </c>
      <c r="AJ1362" s="7">
        <f>IFERROR(RANK('Ref. Cuotas'!I1361,'Ref. Cuotas'!I:I,0)+COUNTIF('Ref. Cuotas'!$I$7:'Ref. Cuotas'!I1361,'Ref. Cuotas'!I1361)-1,"")</f>
        <v>531</v>
      </c>
      <c r="AK1362" s="7">
        <f>IFERROR(RANK('Ref. Cuotas'!J1361,'Ref. Cuotas'!J:J,0)+COUNTIF('Ref. Cuotas'!$J$7:'Ref. Cuotas'!J1361,'Ref. Cuotas'!J1361)-1,"")</f>
        <v>1758</v>
      </c>
      <c r="AL1362" s="7">
        <f>IFERROR(RANK('Ref. Cuotas'!K1361,'Ref. Cuotas'!K:K,0)+COUNTIF('Ref. Cuotas'!$K$7:'Ref. Cuotas'!K1361,'Ref. Cuotas'!K1361)-1,"")</f>
        <v>951</v>
      </c>
      <c r="AM1362" s="7">
        <f>IFERROR(RANK('Ref. Cuotas'!L1361,'Ref. Cuotas'!L:L,0)+COUNTIF('Ref. Cuotas'!$L$7:'Ref. Cuotas'!L1361,'Ref. Cuotas'!L1361)-1,"")</f>
        <v>2137</v>
      </c>
      <c r="AN1362" s="7">
        <f>IFERROR(RANK('Ref. Cuotas'!M1361,'Ref. Cuotas'!M:M,0)+COUNTIF('Ref. Cuotas'!$M$7:'Ref. Cuotas'!M1361,'Ref. Cuotas'!M1361)-1,"")</f>
        <v>514</v>
      </c>
      <c r="AO1362" s="7">
        <f>IFERROR(RANK('Ref. Cuotas'!H1361,'Ref. Cuotas'!H:H,1)+COUNTIF('Ref. Cuotas'!$H$7:'Ref. Cuotas'!H1361,'Ref. Cuotas'!H1361)-1,"")</f>
        <v>687</v>
      </c>
      <c r="AP1362" s="7">
        <f>IFERROR(RANK('Ref. Cuotas'!J1361,'Ref. Cuotas'!J:J,1)+COUNTIF('Ref. Cuotas'!$J$7:'Ref. Cuotas'!J1361,'Ref. Cuotas'!J1361)-1,"")</f>
        <v>933</v>
      </c>
      <c r="AQ1362" s="7">
        <f>IFERROR(RANK('Ref. Cuotas'!K1361,'Ref. Cuotas'!K:K,1)+COUNTIF('Ref. Cuotas'!$K$7:'Ref. Cuotas'!K1361,'Ref. Cuotas'!K1361)-1,"")</f>
        <v>1852</v>
      </c>
    </row>
    <row r="1363" spans="31:43" ht="17.25" customHeight="1" x14ac:dyDescent="0.3">
      <c r="AE1363" s="5" t="s">
        <v>1358</v>
      </c>
      <c r="AF1363" s="5" t="s">
        <v>4878</v>
      </c>
      <c r="AG1363" s="6" t="s">
        <v>4293</v>
      </c>
      <c r="AH1363" s="6" t="s">
        <v>4088</v>
      </c>
      <c r="AI1363" s="7">
        <f>IFERROR(RANK('Ref. Cuotas'!H1362,'Ref. Cuotas'!H:H,0)+COUNTIF('Ref. Cuotas'!$H$7:'Ref. Cuotas'!H1362,'Ref. Cuotas'!H1362)-1,"")</f>
        <v>1874</v>
      </c>
      <c r="AJ1363" s="7">
        <f>IFERROR(RANK('Ref. Cuotas'!I1362,'Ref. Cuotas'!I:I,0)+COUNTIF('Ref. Cuotas'!$I$7:'Ref. Cuotas'!I1362,'Ref. Cuotas'!I1362)-1,"")</f>
        <v>581</v>
      </c>
      <c r="AK1363" s="7">
        <f>IFERROR(RANK('Ref. Cuotas'!J1362,'Ref. Cuotas'!J:J,0)+COUNTIF('Ref. Cuotas'!$J$7:'Ref. Cuotas'!J1362,'Ref. Cuotas'!J1362)-1,"")</f>
        <v>1759</v>
      </c>
      <c r="AL1363" s="7">
        <f>IFERROR(RANK('Ref. Cuotas'!K1362,'Ref. Cuotas'!K:K,0)+COUNTIF('Ref. Cuotas'!$K$7:'Ref. Cuotas'!K1362,'Ref. Cuotas'!K1362)-1,"")</f>
        <v>325</v>
      </c>
      <c r="AM1363" s="7">
        <f>IFERROR(RANK('Ref. Cuotas'!L1362,'Ref. Cuotas'!L:L,0)+COUNTIF('Ref. Cuotas'!$L$7:'Ref. Cuotas'!L1362,'Ref. Cuotas'!L1362)-1,"")</f>
        <v>2138</v>
      </c>
      <c r="AN1363" s="7">
        <f>IFERROR(RANK('Ref. Cuotas'!M1362,'Ref. Cuotas'!M:M,0)+COUNTIF('Ref. Cuotas'!$M$7:'Ref. Cuotas'!M1362,'Ref. Cuotas'!M1362)-1,"")</f>
        <v>515</v>
      </c>
      <c r="AO1363" s="7">
        <f>IFERROR(RANK('Ref. Cuotas'!H1362,'Ref. Cuotas'!H:H,1)+COUNTIF('Ref. Cuotas'!$H$7:'Ref. Cuotas'!H1362,'Ref. Cuotas'!H1362)-1,"")</f>
        <v>929</v>
      </c>
      <c r="AP1363" s="7">
        <f>IFERROR(RANK('Ref. Cuotas'!J1362,'Ref. Cuotas'!J:J,1)+COUNTIF('Ref. Cuotas'!$J$7:'Ref. Cuotas'!J1362,'Ref. Cuotas'!J1362)-1,"")</f>
        <v>934</v>
      </c>
      <c r="AQ1363" s="7">
        <f>IFERROR(RANK('Ref. Cuotas'!K1362,'Ref. Cuotas'!K:K,1)+COUNTIF('Ref. Cuotas'!$K$7:'Ref. Cuotas'!K1362,'Ref. Cuotas'!K1362)-1,"")</f>
        <v>2478</v>
      </c>
    </row>
    <row r="1364" spans="31:43" ht="17.25" customHeight="1" x14ac:dyDescent="0.3">
      <c r="AE1364" s="5" t="s">
        <v>1359</v>
      </c>
      <c r="AF1364" s="5" t="s">
        <v>4879</v>
      </c>
      <c r="AG1364" s="6" t="s">
        <v>4293</v>
      </c>
      <c r="AH1364" s="6" t="s">
        <v>4174</v>
      </c>
      <c r="AI1364" s="7">
        <f>IFERROR(RANK('Ref. Cuotas'!H1363,'Ref. Cuotas'!H:H,0)+COUNTIF('Ref. Cuotas'!$H$7:'Ref. Cuotas'!H1363,'Ref. Cuotas'!H1363)-1,"")</f>
        <v>2374</v>
      </c>
      <c r="AJ1364" s="7">
        <f>IFERROR(RANK('Ref. Cuotas'!I1363,'Ref. Cuotas'!I:I,0)+COUNTIF('Ref. Cuotas'!$I$7:'Ref. Cuotas'!I1363,'Ref. Cuotas'!I1363)-1,"")</f>
        <v>1902</v>
      </c>
      <c r="AK1364" s="7">
        <f>IFERROR(RANK('Ref. Cuotas'!J1363,'Ref. Cuotas'!J:J,0)+COUNTIF('Ref. Cuotas'!$J$7:'Ref. Cuotas'!J1363,'Ref. Cuotas'!J1363)-1,"")</f>
        <v>1760</v>
      </c>
      <c r="AL1364" s="7">
        <f>IFERROR(RANK('Ref. Cuotas'!K1363,'Ref. Cuotas'!K:K,0)+COUNTIF('Ref. Cuotas'!$K$7:'Ref. Cuotas'!K1363,'Ref. Cuotas'!K1363)-1,"")</f>
        <v>2447</v>
      </c>
      <c r="AM1364" s="7">
        <f>IFERROR(RANK('Ref. Cuotas'!L1363,'Ref. Cuotas'!L:L,0)+COUNTIF('Ref. Cuotas'!$L$7:'Ref. Cuotas'!L1363,'Ref. Cuotas'!L1363)-1,"")</f>
        <v>2395</v>
      </c>
      <c r="AN1364" s="7">
        <f>IFERROR(RANK('Ref. Cuotas'!M1363,'Ref. Cuotas'!M:M,0)+COUNTIF('Ref. Cuotas'!$M$7:'Ref. Cuotas'!M1363,'Ref. Cuotas'!M1363)-1,"")</f>
        <v>516</v>
      </c>
      <c r="AO1364" s="7">
        <f>IFERROR(RANK('Ref. Cuotas'!H1363,'Ref. Cuotas'!H:H,1)+COUNTIF('Ref. Cuotas'!$H$7:'Ref. Cuotas'!H1363,'Ref. Cuotas'!H1363)-1,"")</f>
        <v>429</v>
      </c>
      <c r="AP1364" s="7">
        <f>IFERROR(RANK('Ref. Cuotas'!J1363,'Ref. Cuotas'!J:J,1)+COUNTIF('Ref. Cuotas'!$J$7:'Ref. Cuotas'!J1363,'Ref. Cuotas'!J1363)-1,"")</f>
        <v>935</v>
      </c>
      <c r="AQ1364" s="7">
        <f>IFERROR(RANK('Ref. Cuotas'!K1363,'Ref. Cuotas'!K:K,1)+COUNTIF('Ref. Cuotas'!$K$7:'Ref. Cuotas'!K1363,'Ref. Cuotas'!K1363)-1,"")</f>
        <v>356</v>
      </c>
    </row>
    <row r="1365" spans="31:43" ht="17.25" customHeight="1" x14ac:dyDescent="0.3">
      <c r="AE1365" s="5" t="s">
        <v>1360</v>
      </c>
      <c r="AF1365" s="5" t="s">
        <v>4880</v>
      </c>
      <c r="AG1365" s="6" t="s">
        <v>4293</v>
      </c>
      <c r="AH1365" s="6" t="s">
        <v>4096</v>
      </c>
      <c r="AI1365" s="7">
        <f>IFERROR(RANK('Ref. Cuotas'!H1364,'Ref. Cuotas'!H:H,0)+COUNTIF('Ref. Cuotas'!$H$7:'Ref. Cuotas'!H1364,'Ref. Cuotas'!H1364)-1,"")</f>
        <v>2010</v>
      </c>
      <c r="AJ1365" s="7">
        <f>IFERROR(RANK('Ref. Cuotas'!I1364,'Ref. Cuotas'!I:I,0)+COUNTIF('Ref. Cuotas'!$I$7:'Ref. Cuotas'!I1364,'Ref. Cuotas'!I1364)-1,"")</f>
        <v>277</v>
      </c>
      <c r="AK1365" s="7">
        <f>IFERROR(RANK('Ref. Cuotas'!J1364,'Ref. Cuotas'!J:J,0)+COUNTIF('Ref. Cuotas'!$J$7:'Ref. Cuotas'!J1364,'Ref. Cuotas'!J1364)-1,"")</f>
        <v>1761</v>
      </c>
      <c r="AL1365" s="7">
        <f>IFERROR(RANK('Ref. Cuotas'!K1364,'Ref. Cuotas'!K:K,0)+COUNTIF('Ref. Cuotas'!$K$7:'Ref. Cuotas'!K1364,'Ref. Cuotas'!K1364)-1,"")</f>
        <v>749</v>
      </c>
      <c r="AM1365" s="7">
        <f>IFERROR(RANK('Ref. Cuotas'!L1364,'Ref. Cuotas'!L:L,0)+COUNTIF('Ref. Cuotas'!$L$7:'Ref. Cuotas'!L1364,'Ref. Cuotas'!L1364)-1,"")</f>
        <v>2396</v>
      </c>
      <c r="AN1365" s="7">
        <f>IFERROR(RANK('Ref. Cuotas'!M1364,'Ref. Cuotas'!M:M,0)+COUNTIF('Ref. Cuotas'!$M$7:'Ref. Cuotas'!M1364,'Ref. Cuotas'!M1364)-1,"")</f>
        <v>517</v>
      </c>
      <c r="AO1365" s="7">
        <f>IFERROR(RANK('Ref. Cuotas'!H1364,'Ref. Cuotas'!H:H,1)+COUNTIF('Ref. Cuotas'!$H$7:'Ref. Cuotas'!H1364,'Ref. Cuotas'!H1364)-1,"")</f>
        <v>793</v>
      </c>
      <c r="AP1365" s="7">
        <f>IFERROR(RANK('Ref. Cuotas'!J1364,'Ref. Cuotas'!J:J,1)+COUNTIF('Ref. Cuotas'!$J$7:'Ref. Cuotas'!J1364,'Ref. Cuotas'!J1364)-1,"")</f>
        <v>936</v>
      </c>
      <c r="AQ1365" s="7">
        <f>IFERROR(RANK('Ref. Cuotas'!K1364,'Ref. Cuotas'!K:K,1)+COUNTIF('Ref. Cuotas'!$K$7:'Ref. Cuotas'!K1364,'Ref. Cuotas'!K1364)-1,"")</f>
        <v>2054</v>
      </c>
    </row>
    <row r="1366" spans="31:43" ht="17.25" customHeight="1" x14ac:dyDescent="0.3">
      <c r="AE1366" s="5" t="s">
        <v>1361</v>
      </c>
      <c r="AF1366" s="5" t="s">
        <v>4881</v>
      </c>
      <c r="AG1366" s="6" t="s">
        <v>4293</v>
      </c>
      <c r="AH1366" s="6" t="s">
        <v>4109</v>
      </c>
      <c r="AI1366" s="7">
        <f>IFERROR(RANK('Ref. Cuotas'!H1365,'Ref. Cuotas'!H:H,0)+COUNTIF('Ref. Cuotas'!$H$7:'Ref. Cuotas'!H1365,'Ref. Cuotas'!H1365)-1,"")</f>
        <v>2091</v>
      </c>
      <c r="AJ1366" s="7">
        <f>IFERROR(RANK('Ref. Cuotas'!I1365,'Ref. Cuotas'!I:I,0)+COUNTIF('Ref. Cuotas'!$I$7:'Ref. Cuotas'!I1365,'Ref. Cuotas'!I1365)-1,"")</f>
        <v>1903</v>
      </c>
      <c r="AK1366" s="7">
        <f>IFERROR(RANK('Ref. Cuotas'!J1365,'Ref. Cuotas'!J:J,0)+COUNTIF('Ref. Cuotas'!$J$7:'Ref. Cuotas'!J1365,'Ref. Cuotas'!J1365)-1,"")</f>
        <v>684</v>
      </c>
      <c r="AL1366" s="7">
        <f>IFERROR(RANK('Ref. Cuotas'!K1365,'Ref. Cuotas'!K:K,0)+COUNTIF('Ref. Cuotas'!$K$7:'Ref. Cuotas'!K1365,'Ref. Cuotas'!K1365)-1,"")</f>
        <v>1431</v>
      </c>
      <c r="AM1366" s="7">
        <f>IFERROR(RANK('Ref. Cuotas'!L1365,'Ref. Cuotas'!L:L,0)+COUNTIF('Ref. Cuotas'!$L$7:'Ref. Cuotas'!L1365,'Ref. Cuotas'!L1365)-1,"")</f>
        <v>2397</v>
      </c>
      <c r="AN1366" s="7">
        <f>IFERROR(RANK('Ref. Cuotas'!M1365,'Ref. Cuotas'!M:M,0)+COUNTIF('Ref. Cuotas'!$M$7:'Ref. Cuotas'!M1365,'Ref. Cuotas'!M1365)-1,"")</f>
        <v>1881</v>
      </c>
      <c r="AO1366" s="7">
        <f>IFERROR(RANK('Ref. Cuotas'!H1365,'Ref. Cuotas'!H:H,1)+COUNTIF('Ref. Cuotas'!$H$7:'Ref. Cuotas'!H1365,'Ref. Cuotas'!H1365)-1,"")</f>
        <v>712</v>
      </c>
      <c r="AP1366" s="7">
        <f>IFERROR(RANK('Ref. Cuotas'!J1365,'Ref. Cuotas'!J:J,1)+COUNTIF('Ref. Cuotas'!$J$7:'Ref. Cuotas'!J1365,'Ref. Cuotas'!J1365)-1,"")</f>
        <v>2119</v>
      </c>
      <c r="AQ1366" s="7">
        <f>IFERROR(RANK('Ref. Cuotas'!K1365,'Ref. Cuotas'!K:K,1)+COUNTIF('Ref. Cuotas'!$K$7:'Ref. Cuotas'!K1365,'Ref. Cuotas'!K1365)-1,"")</f>
        <v>1372</v>
      </c>
    </row>
    <row r="1367" spans="31:43" ht="17.25" customHeight="1" x14ac:dyDescent="0.3">
      <c r="AE1367" s="5" t="s">
        <v>1362</v>
      </c>
      <c r="AF1367" s="5" t="s">
        <v>4882</v>
      </c>
      <c r="AG1367" s="6" t="s">
        <v>4294</v>
      </c>
      <c r="AH1367" s="6" t="s">
        <v>4092</v>
      </c>
      <c r="AI1367" s="7">
        <f>IFERROR(RANK('Ref. Cuotas'!H1366,'Ref. Cuotas'!H:H,0)+COUNTIF('Ref. Cuotas'!$H$7:'Ref. Cuotas'!H1366,'Ref. Cuotas'!H1366)-1,"")</f>
        <v>1992</v>
      </c>
      <c r="AJ1367" s="7">
        <f>IFERROR(RANK('Ref. Cuotas'!I1366,'Ref. Cuotas'!I:I,0)+COUNTIF('Ref. Cuotas'!$I$7:'Ref. Cuotas'!I1366,'Ref. Cuotas'!I1366)-1,"")</f>
        <v>349</v>
      </c>
      <c r="AK1367" s="7">
        <f>IFERROR(RANK('Ref. Cuotas'!J1366,'Ref. Cuotas'!J:J,0)+COUNTIF('Ref. Cuotas'!$J$7:'Ref. Cuotas'!J1366,'Ref. Cuotas'!J1366)-1,"")</f>
        <v>672</v>
      </c>
      <c r="AL1367" s="7">
        <f>IFERROR(RANK('Ref. Cuotas'!K1366,'Ref. Cuotas'!K:K,0)+COUNTIF('Ref. Cuotas'!$K$7:'Ref. Cuotas'!K1366,'Ref. Cuotas'!K1366)-1,"")</f>
        <v>519</v>
      </c>
      <c r="AM1367" s="7">
        <f>IFERROR(RANK('Ref. Cuotas'!L1366,'Ref. Cuotas'!L:L,0)+COUNTIF('Ref. Cuotas'!$L$7:'Ref. Cuotas'!L1366,'Ref. Cuotas'!L1366)-1,"")</f>
        <v>2139</v>
      </c>
      <c r="AN1367" s="7">
        <f>IFERROR(RANK('Ref. Cuotas'!M1366,'Ref. Cuotas'!M:M,0)+COUNTIF('Ref. Cuotas'!$M$7:'Ref. Cuotas'!M1366,'Ref. Cuotas'!M1366)-1,"")</f>
        <v>518</v>
      </c>
      <c r="AO1367" s="7">
        <f>IFERROR(RANK('Ref. Cuotas'!H1366,'Ref. Cuotas'!H:H,1)+COUNTIF('Ref. Cuotas'!$H$7:'Ref. Cuotas'!H1366,'Ref. Cuotas'!H1366)-1,"")</f>
        <v>811</v>
      </c>
      <c r="AP1367" s="7">
        <f>IFERROR(RANK('Ref. Cuotas'!J1366,'Ref. Cuotas'!J:J,1)+COUNTIF('Ref. Cuotas'!$J$7:'Ref. Cuotas'!J1366,'Ref. Cuotas'!J1366)-1,"")</f>
        <v>2131</v>
      </c>
      <c r="AQ1367" s="7">
        <f>IFERROR(RANK('Ref. Cuotas'!K1366,'Ref. Cuotas'!K:K,1)+COUNTIF('Ref. Cuotas'!$K$7:'Ref. Cuotas'!K1366,'Ref. Cuotas'!K1366)-1,"")</f>
        <v>2284</v>
      </c>
    </row>
    <row r="1368" spans="31:43" ht="17.25" customHeight="1" x14ac:dyDescent="0.3">
      <c r="AE1368" s="5" t="s">
        <v>1363</v>
      </c>
      <c r="AF1368" s="5" t="s">
        <v>4883</v>
      </c>
      <c r="AG1368" s="6" t="s">
        <v>4294</v>
      </c>
      <c r="AH1368" s="6" t="s">
        <v>4088</v>
      </c>
      <c r="AI1368" s="7">
        <f>IFERROR(RANK('Ref. Cuotas'!H1367,'Ref. Cuotas'!H:H,0)+COUNTIF('Ref. Cuotas'!$H$7:'Ref. Cuotas'!H1367,'Ref. Cuotas'!H1367)-1,"")</f>
        <v>1852</v>
      </c>
      <c r="AJ1368" s="7">
        <f>IFERROR(RANK('Ref. Cuotas'!I1367,'Ref. Cuotas'!I:I,0)+COUNTIF('Ref. Cuotas'!$I$7:'Ref. Cuotas'!I1367,'Ref. Cuotas'!I1367)-1,"")</f>
        <v>1904</v>
      </c>
      <c r="AK1368" s="7">
        <f>IFERROR(RANK('Ref. Cuotas'!J1367,'Ref. Cuotas'!J:J,0)+COUNTIF('Ref. Cuotas'!$J$7:'Ref. Cuotas'!J1367,'Ref. Cuotas'!J1367)-1,"")</f>
        <v>117</v>
      </c>
      <c r="AL1368" s="7">
        <f>IFERROR(RANK('Ref. Cuotas'!K1367,'Ref. Cuotas'!K:K,0)+COUNTIF('Ref. Cuotas'!$K$7:'Ref. Cuotas'!K1367,'Ref. Cuotas'!K1367)-1,"")</f>
        <v>428</v>
      </c>
      <c r="AM1368" s="7">
        <f>IFERROR(RANK('Ref. Cuotas'!L1367,'Ref. Cuotas'!L:L,0)+COUNTIF('Ref. Cuotas'!$L$7:'Ref. Cuotas'!L1367,'Ref. Cuotas'!L1367)-1,"")</f>
        <v>2140</v>
      </c>
      <c r="AN1368" s="7">
        <f>IFERROR(RANK('Ref. Cuotas'!M1367,'Ref. Cuotas'!M:M,0)+COUNTIF('Ref. Cuotas'!$M$7:'Ref. Cuotas'!M1367,'Ref. Cuotas'!M1367)-1,"")</f>
        <v>519</v>
      </c>
      <c r="AO1368" s="7">
        <f>IFERROR(RANK('Ref. Cuotas'!H1367,'Ref. Cuotas'!H:H,1)+COUNTIF('Ref. Cuotas'!$H$7:'Ref. Cuotas'!H1367,'Ref. Cuotas'!H1367)-1,"")</f>
        <v>951</v>
      </c>
      <c r="AP1368" s="7">
        <f>IFERROR(RANK('Ref. Cuotas'!J1367,'Ref. Cuotas'!J:J,1)+COUNTIF('Ref. Cuotas'!$J$7:'Ref. Cuotas'!J1367,'Ref. Cuotas'!J1367)-1,"")</f>
        <v>2686</v>
      </c>
      <c r="AQ1368" s="7">
        <f>IFERROR(RANK('Ref. Cuotas'!K1367,'Ref. Cuotas'!K:K,1)+COUNTIF('Ref. Cuotas'!$K$7:'Ref. Cuotas'!K1367,'Ref. Cuotas'!K1367)-1,"")</f>
        <v>2375</v>
      </c>
    </row>
    <row r="1369" spans="31:43" ht="17.25" customHeight="1" x14ac:dyDescent="0.3">
      <c r="AE1369" s="5" t="s">
        <v>1364</v>
      </c>
      <c r="AF1369" s="5" t="s">
        <v>4884</v>
      </c>
      <c r="AG1369" s="6" t="s">
        <v>4294</v>
      </c>
      <c r="AH1369" s="6" t="s">
        <v>4174</v>
      </c>
      <c r="AI1369" s="7">
        <f>IFERROR(RANK('Ref. Cuotas'!H1368,'Ref. Cuotas'!H:H,0)+COUNTIF('Ref. Cuotas'!$H$7:'Ref. Cuotas'!H1368,'Ref. Cuotas'!H1368)-1,"")</f>
        <v>2369</v>
      </c>
      <c r="AJ1369" s="7">
        <f>IFERROR(RANK('Ref. Cuotas'!I1368,'Ref. Cuotas'!I:I,0)+COUNTIF('Ref. Cuotas'!$I$7:'Ref. Cuotas'!I1368,'Ref. Cuotas'!I1368)-1,"")</f>
        <v>1905</v>
      </c>
      <c r="AK1369" s="7">
        <f>IFERROR(RANK('Ref. Cuotas'!J1368,'Ref. Cuotas'!J:J,0)+COUNTIF('Ref. Cuotas'!$J$7:'Ref. Cuotas'!J1368,'Ref. Cuotas'!J1368)-1,"")</f>
        <v>1762</v>
      </c>
      <c r="AL1369" s="7">
        <f>IFERROR(RANK('Ref. Cuotas'!K1368,'Ref. Cuotas'!K:K,0)+COUNTIF('Ref. Cuotas'!$K$7:'Ref. Cuotas'!K1368,'Ref. Cuotas'!K1368)-1,"")</f>
        <v>2454</v>
      </c>
      <c r="AM1369" s="7">
        <f>IFERROR(RANK('Ref. Cuotas'!L1368,'Ref. Cuotas'!L:L,0)+COUNTIF('Ref. Cuotas'!$L$7:'Ref. Cuotas'!L1368,'Ref. Cuotas'!L1368)-1,"")</f>
        <v>2398</v>
      </c>
      <c r="AN1369" s="7">
        <f>IFERROR(RANK('Ref. Cuotas'!M1368,'Ref. Cuotas'!M:M,0)+COUNTIF('Ref. Cuotas'!$M$7:'Ref. Cuotas'!M1368,'Ref. Cuotas'!M1368)-1,"")</f>
        <v>520</v>
      </c>
      <c r="AO1369" s="7">
        <f>IFERROR(RANK('Ref. Cuotas'!H1368,'Ref. Cuotas'!H:H,1)+COUNTIF('Ref. Cuotas'!$H$7:'Ref. Cuotas'!H1368,'Ref. Cuotas'!H1368)-1,"")</f>
        <v>434</v>
      </c>
      <c r="AP1369" s="7">
        <f>IFERROR(RANK('Ref. Cuotas'!J1368,'Ref. Cuotas'!J:J,1)+COUNTIF('Ref. Cuotas'!$J$7:'Ref. Cuotas'!J1368,'Ref. Cuotas'!J1368)-1,"")</f>
        <v>937</v>
      </c>
      <c r="AQ1369" s="7">
        <f>IFERROR(RANK('Ref. Cuotas'!K1368,'Ref. Cuotas'!K:K,1)+COUNTIF('Ref. Cuotas'!$K$7:'Ref. Cuotas'!K1368,'Ref. Cuotas'!K1368)-1,"")</f>
        <v>349</v>
      </c>
    </row>
    <row r="1370" spans="31:43" ht="17.25" customHeight="1" x14ac:dyDescent="0.3">
      <c r="AE1370" s="5" t="s">
        <v>1365</v>
      </c>
      <c r="AF1370" s="5" t="s">
        <v>4885</v>
      </c>
      <c r="AG1370" s="6" t="s">
        <v>4294</v>
      </c>
      <c r="AH1370" s="6" t="s">
        <v>4096</v>
      </c>
      <c r="AI1370" s="7">
        <f>IFERROR(RANK('Ref. Cuotas'!H1369,'Ref. Cuotas'!H:H,0)+COUNTIF('Ref. Cuotas'!$H$7:'Ref. Cuotas'!H1369,'Ref. Cuotas'!H1369)-1,"")</f>
        <v>1911</v>
      </c>
      <c r="AJ1370" s="7">
        <f>IFERROR(RANK('Ref. Cuotas'!I1369,'Ref. Cuotas'!I:I,0)+COUNTIF('Ref. Cuotas'!$I$7:'Ref. Cuotas'!I1369,'Ref. Cuotas'!I1369)-1,"")</f>
        <v>342</v>
      </c>
      <c r="AK1370" s="7">
        <f>IFERROR(RANK('Ref. Cuotas'!J1369,'Ref. Cuotas'!J:J,0)+COUNTIF('Ref. Cuotas'!$J$7:'Ref. Cuotas'!J1369,'Ref. Cuotas'!J1369)-1,"")</f>
        <v>1763</v>
      </c>
      <c r="AL1370" s="7">
        <f>IFERROR(RANK('Ref. Cuotas'!K1369,'Ref. Cuotas'!K:K,0)+COUNTIF('Ref. Cuotas'!$K$7:'Ref. Cuotas'!K1369,'Ref. Cuotas'!K1369)-1,"")</f>
        <v>634</v>
      </c>
      <c r="AM1370" s="7">
        <f>IFERROR(RANK('Ref. Cuotas'!L1369,'Ref. Cuotas'!L:L,0)+COUNTIF('Ref. Cuotas'!$L$7:'Ref. Cuotas'!L1369,'Ref. Cuotas'!L1369)-1,"")</f>
        <v>2399</v>
      </c>
      <c r="AN1370" s="7">
        <f>IFERROR(RANK('Ref. Cuotas'!M1369,'Ref. Cuotas'!M:M,0)+COUNTIF('Ref. Cuotas'!$M$7:'Ref. Cuotas'!M1369,'Ref. Cuotas'!M1369)-1,"")</f>
        <v>521</v>
      </c>
      <c r="AO1370" s="7">
        <f>IFERROR(RANK('Ref. Cuotas'!H1369,'Ref. Cuotas'!H:H,1)+COUNTIF('Ref. Cuotas'!$H$7:'Ref. Cuotas'!H1369,'Ref. Cuotas'!H1369)-1,"")</f>
        <v>892</v>
      </c>
      <c r="AP1370" s="7">
        <f>IFERROR(RANK('Ref. Cuotas'!J1369,'Ref. Cuotas'!J:J,1)+COUNTIF('Ref. Cuotas'!$J$7:'Ref. Cuotas'!J1369,'Ref. Cuotas'!J1369)-1,"")</f>
        <v>938</v>
      </c>
      <c r="AQ1370" s="7">
        <f>IFERROR(RANK('Ref. Cuotas'!K1369,'Ref. Cuotas'!K:K,1)+COUNTIF('Ref. Cuotas'!$K$7:'Ref. Cuotas'!K1369,'Ref. Cuotas'!K1369)-1,"")</f>
        <v>2169</v>
      </c>
    </row>
    <row r="1371" spans="31:43" ht="17.25" customHeight="1" x14ac:dyDescent="0.3">
      <c r="AE1371" s="5" t="s">
        <v>1366</v>
      </c>
      <c r="AF1371" s="5" t="s">
        <v>4886</v>
      </c>
      <c r="AG1371" s="6" t="s">
        <v>4294</v>
      </c>
      <c r="AH1371" s="6" t="s">
        <v>4109</v>
      </c>
      <c r="AI1371" s="7">
        <f>IFERROR(RANK('Ref. Cuotas'!H1370,'Ref. Cuotas'!H:H,0)+COUNTIF('Ref. Cuotas'!$H$7:'Ref. Cuotas'!H1370,'Ref. Cuotas'!H1370)-1,"")</f>
        <v>1966</v>
      </c>
      <c r="AJ1371" s="7">
        <f>IFERROR(RANK('Ref. Cuotas'!I1370,'Ref. Cuotas'!I:I,0)+COUNTIF('Ref. Cuotas'!$I$7:'Ref. Cuotas'!I1370,'Ref. Cuotas'!I1370)-1,"")</f>
        <v>684</v>
      </c>
      <c r="AK1371" s="7">
        <f>IFERROR(RANK('Ref. Cuotas'!J1370,'Ref. Cuotas'!J:J,0)+COUNTIF('Ref. Cuotas'!$J$7:'Ref. Cuotas'!J1370,'Ref. Cuotas'!J1370)-1,"")</f>
        <v>315</v>
      </c>
      <c r="AL1371" s="7">
        <f>IFERROR(RANK('Ref. Cuotas'!K1370,'Ref. Cuotas'!K:K,0)+COUNTIF('Ref. Cuotas'!$K$7:'Ref. Cuotas'!K1370,'Ref. Cuotas'!K1370)-1,"")</f>
        <v>822</v>
      </c>
      <c r="AM1371" s="7">
        <f>IFERROR(RANK('Ref. Cuotas'!L1370,'Ref. Cuotas'!L:L,0)+COUNTIF('Ref. Cuotas'!$L$7:'Ref. Cuotas'!L1370,'Ref. Cuotas'!L1370)-1,"")</f>
        <v>2400</v>
      </c>
      <c r="AN1371" s="7">
        <f>IFERROR(RANK('Ref. Cuotas'!M1370,'Ref. Cuotas'!M:M,0)+COUNTIF('Ref. Cuotas'!$M$7:'Ref. Cuotas'!M1370,'Ref. Cuotas'!M1370)-1,"")</f>
        <v>1882</v>
      </c>
      <c r="AO1371" s="7">
        <f>IFERROR(RANK('Ref. Cuotas'!H1370,'Ref. Cuotas'!H:H,1)+COUNTIF('Ref. Cuotas'!$H$7:'Ref. Cuotas'!H1370,'Ref. Cuotas'!H1370)-1,"")</f>
        <v>837</v>
      </c>
      <c r="AP1371" s="7">
        <f>IFERROR(RANK('Ref. Cuotas'!J1370,'Ref. Cuotas'!J:J,1)+COUNTIF('Ref. Cuotas'!$J$7:'Ref. Cuotas'!J1370,'Ref. Cuotas'!J1370)-1,"")</f>
        <v>2488</v>
      </c>
      <c r="AQ1371" s="7">
        <f>IFERROR(RANK('Ref. Cuotas'!K1370,'Ref. Cuotas'!K:K,1)+COUNTIF('Ref. Cuotas'!$K$7:'Ref. Cuotas'!K1370,'Ref. Cuotas'!K1370)-1,"")</f>
        <v>1981</v>
      </c>
    </row>
    <row r="1372" spans="31:43" ht="17.25" customHeight="1" x14ac:dyDescent="0.3">
      <c r="AE1372" s="5" t="s">
        <v>1367</v>
      </c>
      <c r="AF1372" s="5" t="s">
        <v>4887</v>
      </c>
      <c r="AG1372" s="6" t="s">
        <v>4295</v>
      </c>
      <c r="AH1372" s="6" t="s">
        <v>4092</v>
      </c>
      <c r="AI1372" s="7">
        <f>IFERROR(RANK('Ref. Cuotas'!H1371,'Ref. Cuotas'!H:H,0)+COUNTIF('Ref. Cuotas'!$H$7:'Ref. Cuotas'!H1371,'Ref. Cuotas'!H1371)-1,"")</f>
        <v>63</v>
      </c>
      <c r="AJ1372" s="7">
        <f>IFERROR(RANK('Ref. Cuotas'!I1371,'Ref. Cuotas'!I:I,0)+COUNTIF('Ref. Cuotas'!$I$7:'Ref. Cuotas'!I1371,'Ref. Cuotas'!I1371)-1,"")</f>
        <v>960</v>
      </c>
      <c r="AK1372" s="7">
        <f>IFERROR(RANK('Ref. Cuotas'!J1371,'Ref. Cuotas'!J:J,0)+COUNTIF('Ref. Cuotas'!$J$7:'Ref. Cuotas'!J1371,'Ref. Cuotas'!J1371)-1,"")</f>
        <v>773</v>
      </c>
      <c r="AL1372" s="7">
        <f>IFERROR(RANK('Ref. Cuotas'!K1371,'Ref. Cuotas'!K:K,0)+COUNTIF('Ref. Cuotas'!$K$7:'Ref. Cuotas'!K1371,'Ref. Cuotas'!K1371)-1,"")</f>
        <v>536</v>
      </c>
      <c r="AM1372" s="7">
        <f>IFERROR(RANK('Ref. Cuotas'!L1371,'Ref. Cuotas'!L:L,0)+COUNTIF('Ref. Cuotas'!$L$7:'Ref. Cuotas'!L1371,'Ref. Cuotas'!L1371)-1,"")</f>
        <v>487</v>
      </c>
      <c r="AN1372" s="7">
        <f>IFERROR(RANK('Ref. Cuotas'!M1371,'Ref. Cuotas'!M:M,0)+COUNTIF('Ref. Cuotas'!$M$7:'Ref. Cuotas'!M1371,'Ref. Cuotas'!M1371)-1,"")</f>
        <v>522</v>
      </c>
      <c r="AO1372" s="7">
        <f>IFERROR(RANK('Ref. Cuotas'!H1371,'Ref. Cuotas'!H:H,1)+COUNTIF('Ref. Cuotas'!$H$7:'Ref. Cuotas'!H1371,'Ref. Cuotas'!H1371)-1,"")</f>
        <v>2740</v>
      </c>
      <c r="AP1372" s="7">
        <f>IFERROR(RANK('Ref. Cuotas'!J1371,'Ref. Cuotas'!J:J,1)+COUNTIF('Ref. Cuotas'!$J$7:'Ref. Cuotas'!J1371,'Ref. Cuotas'!J1371)-1,"")</f>
        <v>2030</v>
      </c>
      <c r="AQ1372" s="7">
        <f>IFERROR(RANK('Ref. Cuotas'!K1371,'Ref. Cuotas'!K:K,1)+COUNTIF('Ref. Cuotas'!$K$7:'Ref. Cuotas'!K1371,'Ref. Cuotas'!K1371)-1,"")</f>
        <v>2267</v>
      </c>
    </row>
    <row r="1373" spans="31:43" ht="17.25" customHeight="1" x14ac:dyDescent="0.3">
      <c r="AE1373" s="5" t="s">
        <v>1368</v>
      </c>
      <c r="AF1373" s="5" t="s">
        <v>4888</v>
      </c>
      <c r="AG1373" s="6" t="s">
        <v>4295</v>
      </c>
      <c r="AH1373" s="6" t="s">
        <v>4088</v>
      </c>
      <c r="AI1373" s="7">
        <f>IFERROR(RANK('Ref. Cuotas'!H1372,'Ref. Cuotas'!H:H,0)+COUNTIF('Ref. Cuotas'!$H$7:'Ref. Cuotas'!H1372,'Ref. Cuotas'!H1372)-1,"")</f>
        <v>62</v>
      </c>
      <c r="AJ1373" s="7">
        <f>IFERROR(RANK('Ref. Cuotas'!I1372,'Ref. Cuotas'!I:I,0)+COUNTIF('Ref. Cuotas'!$I$7:'Ref. Cuotas'!I1372,'Ref. Cuotas'!I1372)-1,"")</f>
        <v>909</v>
      </c>
      <c r="AK1373" s="7">
        <f>IFERROR(RANK('Ref. Cuotas'!J1372,'Ref. Cuotas'!J:J,0)+COUNTIF('Ref. Cuotas'!$J$7:'Ref. Cuotas'!J1372,'Ref. Cuotas'!J1372)-1,"")</f>
        <v>1764</v>
      </c>
      <c r="AL1373" s="7">
        <f>IFERROR(RANK('Ref. Cuotas'!K1372,'Ref. Cuotas'!K:K,0)+COUNTIF('Ref. Cuotas'!$K$7:'Ref. Cuotas'!K1372,'Ref. Cuotas'!K1372)-1,"")</f>
        <v>1335</v>
      </c>
      <c r="AM1373" s="7">
        <f>IFERROR(RANK('Ref. Cuotas'!L1372,'Ref. Cuotas'!L:L,0)+COUNTIF('Ref. Cuotas'!$L$7:'Ref. Cuotas'!L1372,'Ref. Cuotas'!L1372)-1,"")</f>
        <v>1406</v>
      </c>
      <c r="AN1373" s="7">
        <f>IFERROR(RANK('Ref. Cuotas'!M1372,'Ref. Cuotas'!M:M,0)+COUNTIF('Ref. Cuotas'!$M$7:'Ref. Cuotas'!M1372,'Ref. Cuotas'!M1372)-1,"")</f>
        <v>523</v>
      </c>
      <c r="AO1373" s="7">
        <f>IFERROR(RANK('Ref. Cuotas'!H1372,'Ref. Cuotas'!H:H,1)+COUNTIF('Ref. Cuotas'!$H$7:'Ref. Cuotas'!H1372,'Ref. Cuotas'!H1372)-1,"")</f>
        <v>2741</v>
      </c>
      <c r="AP1373" s="7">
        <f>IFERROR(RANK('Ref. Cuotas'!J1372,'Ref. Cuotas'!J:J,1)+COUNTIF('Ref. Cuotas'!$J$7:'Ref. Cuotas'!J1372,'Ref. Cuotas'!J1372)-1,"")</f>
        <v>939</v>
      </c>
      <c r="AQ1373" s="7">
        <f>IFERROR(RANK('Ref. Cuotas'!K1372,'Ref. Cuotas'!K:K,1)+COUNTIF('Ref. Cuotas'!$K$7:'Ref. Cuotas'!K1372,'Ref. Cuotas'!K1372)-1,"")</f>
        <v>1468</v>
      </c>
    </row>
    <row r="1374" spans="31:43" ht="17.25" customHeight="1" x14ac:dyDescent="0.3">
      <c r="AE1374" s="5" t="s">
        <v>1369</v>
      </c>
      <c r="AF1374" s="5" t="s">
        <v>4889</v>
      </c>
      <c r="AG1374" s="6" t="s">
        <v>4295</v>
      </c>
      <c r="AH1374" s="6" t="s">
        <v>4096</v>
      </c>
      <c r="AI1374" s="7">
        <f>IFERROR(RANK('Ref. Cuotas'!H1373,'Ref. Cuotas'!H:H,0)+COUNTIF('Ref. Cuotas'!$H$7:'Ref. Cuotas'!H1373,'Ref. Cuotas'!H1373)-1,"")</f>
        <v>56</v>
      </c>
      <c r="AJ1374" s="7">
        <f>IFERROR(RANK('Ref. Cuotas'!I1373,'Ref. Cuotas'!I:I,0)+COUNTIF('Ref. Cuotas'!$I$7:'Ref. Cuotas'!I1373,'Ref. Cuotas'!I1373)-1,"")</f>
        <v>753</v>
      </c>
      <c r="AK1374" s="7">
        <f>IFERROR(RANK('Ref. Cuotas'!J1373,'Ref. Cuotas'!J:J,0)+COUNTIF('Ref. Cuotas'!$J$7:'Ref. Cuotas'!J1373,'Ref. Cuotas'!J1373)-1,"")</f>
        <v>799</v>
      </c>
      <c r="AL1374" s="7">
        <f>IFERROR(RANK('Ref. Cuotas'!K1373,'Ref. Cuotas'!K:K,0)+COUNTIF('Ref. Cuotas'!$K$7:'Ref. Cuotas'!K1373,'Ref. Cuotas'!K1373)-1,"")</f>
        <v>339</v>
      </c>
      <c r="AM1374" s="7">
        <f>IFERROR(RANK('Ref. Cuotas'!L1373,'Ref. Cuotas'!L:L,0)+COUNTIF('Ref. Cuotas'!$L$7:'Ref. Cuotas'!L1373,'Ref. Cuotas'!L1373)-1,"")</f>
        <v>934</v>
      </c>
      <c r="AN1374" s="7">
        <f>IFERROR(RANK('Ref. Cuotas'!M1373,'Ref. Cuotas'!M:M,0)+COUNTIF('Ref. Cuotas'!$M$7:'Ref. Cuotas'!M1373,'Ref. Cuotas'!M1373)-1,"")</f>
        <v>524</v>
      </c>
      <c r="AO1374" s="7">
        <f>IFERROR(RANK('Ref. Cuotas'!H1373,'Ref. Cuotas'!H:H,1)+COUNTIF('Ref. Cuotas'!$H$7:'Ref. Cuotas'!H1373,'Ref. Cuotas'!H1373)-1,"")</f>
        <v>2747</v>
      </c>
      <c r="AP1374" s="7">
        <f>IFERROR(RANK('Ref. Cuotas'!J1373,'Ref. Cuotas'!J:J,1)+COUNTIF('Ref. Cuotas'!$J$7:'Ref. Cuotas'!J1373,'Ref. Cuotas'!J1373)-1,"")</f>
        <v>2004</v>
      </c>
      <c r="AQ1374" s="7">
        <f>IFERROR(RANK('Ref. Cuotas'!K1373,'Ref. Cuotas'!K:K,1)+COUNTIF('Ref. Cuotas'!$K$7:'Ref. Cuotas'!K1373,'Ref. Cuotas'!K1373)-1,"")</f>
        <v>2464</v>
      </c>
    </row>
    <row r="1375" spans="31:43" ht="17.25" customHeight="1" x14ac:dyDescent="0.3">
      <c r="AE1375" s="5" t="s">
        <v>1370</v>
      </c>
      <c r="AF1375" s="5" t="s">
        <v>4890</v>
      </c>
      <c r="AG1375" s="6" t="s">
        <v>4295</v>
      </c>
      <c r="AH1375" s="6" t="s">
        <v>4097</v>
      </c>
      <c r="AI1375" s="7">
        <f>IFERROR(RANK('Ref. Cuotas'!H1374,'Ref. Cuotas'!H:H,0)+COUNTIF('Ref. Cuotas'!$H$7:'Ref. Cuotas'!H1374,'Ref. Cuotas'!H1374)-1,"")</f>
        <v>58</v>
      </c>
      <c r="AJ1375" s="7">
        <f>IFERROR(RANK('Ref. Cuotas'!I1374,'Ref. Cuotas'!I:I,0)+COUNTIF('Ref. Cuotas'!$I$7:'Ref. Cuotas'!I1374,'Ref. Cuotas'!I1374)-1,"")</f>
        <v>790</v>
      </c>
      <c r="AK1375" s="7">
        <f>IFERROR(RANK('Ref. Cuotas'!J1374,'Ref. Cuotas'!J:J,0)+COUNTIF('Ref. Cuotas'!$J$7:'Ref. Cuotas'!J1374,'Ref. Cuotas'!J1374)-1,"")</f>
        <v>1765</v>
      </c>
      <c r="AL1375" s="7">
        <f>IFERROR(RANK('Ref. Cuotas'!K1374,'Ref. Cuotas'!K:K,0)+COUNTIF('Ref. Cuotas'!$K$7:'Ref. Cuotas'!K1374,'Ref. Cuotas'!K1374)-1,"")</f>
        <v>511</v>
      </c>
      <c r="AM1375" s="7">
        <f>IFERROR(RANK('Ref. Cuotas'!L1374,'Ref. Cuotas'!L:L,0)+COUNTIF('Ref. Cuotas'!$L$7:'Ref. Cuotas'!L1374,'Ref. Cuotas'!L1374)-1,"")</f>
        <v>1820</v>
      </c>
      <c r="AN1375" s="7">
        <f>IFERROR(RANK('Ref. Cuotas'!M1374,'Ref. Cuotas'!M:M,0)+COUNTIF('Ref. Cuotas'!$M$7:'Ref. Cuotas'!M1374,'Ref. Cuotas'!M1374)-1,"")</f>
        <v>1883</v>
      </c>
      <c r="AO1375" s="7">
        <f>IFERROR(RANK('Ref. Cuotas'!H1374,'Ref. Cuotas'!H:H,1)+COUNTIF('Ref. Cuotas'!$H$7:'Ref. Cuotas'!H1374,'Ref. Cuotas'!H1374)-1,"")</f>
        <v>2745</v>
      </c>
      <c r="AP1375" s="7">
        <f>IFERROR(RANK('Ref. Cuotas'!J1374,'Ref. Cuotas'!J:J,1)+COUNTIF('Ref. Cuotas'!$J$7:'Ref. Cuotas'!J1374,'Ref. Cuotas'!J1374)-1,"")</f>
        <v>940</v>
      </c>
      <c r="AQ1375" s="7">
        <f>IFERROR(RANK('Ref. Cuotas'!K1374,'Ref. Cuotas'!K:K,1)+COUNTIF('Ref. Cuotas'!$K$7:'Ref. Cuotas'!K1374,'Ref. Cuotas'!K1374)-1,"")</f>
        <v>2292</v>
      </c>
    </row>
    <row r="1376" spans="31:43" ht="17.25" customHeight="1" x14ac:dyDescent="0.3">
      <c r="AE1376" s="5" t="s">
        <v>1371</v>
      </c>
      <c r="AF1376" s="5" t="s">
        <v>4891</v>
      </c>
      <c r="AG1376" s="6" t="s">
        <v>4295</v>
      </c>
      <c r="AH1376" s="6" t="s">
        <v>4109</v>
      </c>
      <c r="AI1376" s="7">
        <f>IFERROR(RANK('Ref. Cuotas'!H1375,'Ref. Cuotas'!H:H,0)+COUNTIF('Ref. Cuotas'!$H$7:'Ref. Cuotas'!H1375,'Ref. Cuotas'!H1375)-1,"")</f>
        <v>83</v>
      </c>
      <c r="AJ1376" s="7">
        <f>IFERROR(RANK('Ref. Cuotas'!I1375,'Ref. Cuotas'!I:I,0)+COUNTIF('Ref. Cuotas'!$I$7:'Ref. Cuotas'!I1375,'Ref. Cuotas'!I1375)-1,"")</f>
        <v>1906</v>
      </c>
      <c r="AK1376" s="7">
        <f>IFERROR(RANK('Ref. Cuotas'!J1375,'Ref. Cuotas'!J:J,0)+COUNTIF('Ref. Cuotas'!$J$7:'Ref. Cuotas'!J1375,'Ref. Cuotas'!J1375)-1,"")</f>
        <v>1766</v>
      </c>
      <c r="AL1376" s="7">
        <f>IFERROR(RANK('Ref. Cuotas'!K1375,'Ref. Cuotas'!K:K,0)+COUNTIF('Ref. Cuotas'!$K$7:'Ref. Cuotas'!K1375,'Ref. Cuotas'!K1375)-1,"")</f>
        <v>2129</v>
      </c>
      <c r="AM1376" s="7">
        <f>IFERROR(RANK('Ref. Cuotas'!L1375,'Ref. Cuotas'!L:L,0)+COUNTIF('Ref. Cuotas'!$L$7:'Ref. Cuotas'!L1375,'Ref. Cuotas'!L1375)-1,"")</f>
        <v>2401</v>
      </c>
      <c r="AN1376" s="7">
        <f>IFERROR(RANK('Ref. Cuotas'!M1375,'Ref. Cuotas'!M:M,0)+COUNTIF('Ref. Cuotas'!$M$7:'Ref. Cuotas'!M1375,'Ref. Cuotas'!M1375)-1,"")</f>
        <v>1884</v>
      </c>
      <c r="AO1376" s="7">
        <f>IFERROR(RANK('Ref. Cuotas'!H1375,'Ref. Cuotas'!H:H,1)+COUNTIF('Ref. Cuotas'!$H$7:'Ref. Cuotas'!H1375,'Ref. Cuotas'!H1375)-1,"")</f>
        <v>2720</v>
      </c>
      <c r="AP1376" s="7">
        <f>IFERROR(RANK('Ref. Cuotas'!J1375,'Ref. Cuotas'!J:J,1)+COUNTIF('Ref. Cuotas'!$J$7:'Ref. Cuotas'!J1375,'Ref. Cuotas'!J1375)-1,"")</f>
        <v>941</v>
      </c>
      <c r="AQ1376" s="7">
        <f>IFERROR(RANK('Ref. Cuotas'!K1375,'Ref. Cuotas'!K:K,1)+COUNTIF('Ref. Cuotas'!$K$7:'Ref. Cuotas'!K1375,'Ref. Cuotas'!K1375)-1,"")</f>
        <v>674</v>
      </c>
    </row>
    <row r="1377" spans="31:43" ht="17.25" customHeight="1" x14ac:dyDescent="0.3">
      <c r="AE1377" s="5" t="s">
        <v>1372</v>
      </c>
      <c r="AF1377" s="5" t="s">
        <v>4892</v>
      </c>
      <c r="AG1377" s="6" t="s">
        <v>4296</v>
      </c>
      <c r="AH1377" s="6" t="s">
        <v>4092</v>
      </c>
      <c r="AI1377" s="7">
        <f>IFERROR(RANK('Ref. Cuotas'!H1376,'Ref. Cuotas'!H:H,0)+COUNTIF('Ref. Cuotas'!$H$7:'Ref. Cuotas'!H1376,'Ref. Cuotas'!H1376)-1,"")</f>
        <v>1879</v>
      </c>
      <c r="AJ1377" s="7">
        <f>IFERROR(RANK('Ref. Cuotas'!I1376,'Ref. Cuotas'!I:I,0)+COUNTIF('Ref. Cuotas'!$I$7:'Ref. Cuotas'!I1376,'Ref. Cuotas'!I1376)-1,"")</f>
        <v>1907</v>
      </c>
      <c r="AK1377" s="7">
        <f>IFERROR(RANK('Ref. Cuotas'!J1376,'Ref. Cuotas'!J:J,0)+COUNTIF('Ref. Cuotas'!$J$7:'Ref. Cuotas'!J1376,'Ref. Cuotas'!J1376)-1,"")</f>
        <v>1767</v>
      </c>
      <c r="AL1377" s="7">
        <f>IFERROR(RANK('Ref. Cuotas'!K1376,'Ref. Cuotas'!K:K,0)+COUNTIF('Ref. Cuotas'!$K$7:'Ref. Cuotas'!K1376,'Ref. Cuotas'!K1376)-1,"")</f>
        <v>2157</v>
      </c>
      <c r="AM1377" s="7">
        <f>IFERROR(RANK('Ref. Cuotas'!L1376,'Ref. Cuotas'!L:L,0)+COUNTIF('Ref. Cuotas'!$L$7:'Ref. Cuotas'!L1376,'Ref. Cuotas'!L1376)-1,"")</f>
        <v>1446</v>
      </c>
      <c r="AN1377" s="7">
        <f>IFERROR(RANK('Ref. Cuotas'!M1376,'Ref. Cuotas'!M:M,0)+COUNTIF('Ref. Cuotas'!$M$7:'Ref. Cuotas'!M1376,'Ref. Cuotas'!M1376)-1,"")</f>
        <v>1885</v>
      </c>
      <c r="AO1377" s="7">
        <f>IFERROR(RANK('Ref. Cuotas'!H1376,'Ref. Cuotas'!H:H,1)+COUNTIF('Ref. Cuotas'!$H$7:'Ref. Cuotas'!H1376,'Ref. Cuotas'!H1376)-1,"")</f>
        <v>924</v>
      </c>
      <c r="AP1377" s="7">
        <f>IFERROR(RANK('Ref. Cuotas'!J1376,'Ref. Cuotas'!J:J,1)+COUNTIF('Ref. Cuotas'!$J$7:'Ref. Cuotas'!J1376,'Ref. Cuotas'!J1376)-1,"")</f>
        <v>942</v>
      </c>
      <c r="AQ1377" s="7">
        <f>IFERROR(RANK('Ref. Cuotas'!K1376,'Ref. Cuotas'!K:K,1)+COUNTIF('Ref. Cuotas'!$K$7:'Ref. Cuotas'!K1376,'Ref. Cuotas'!K1376)-1,"")</f>
        <v>646</v>
      </c>
    </row>
    <row r="1378" spans="31:43" ht="17.25" customHeight="1" x14ac:dyDescent="0.3">
      <c r="AE1378" s="5" t="s">
        <v>1373</v>
      </c>
      <c r="AF1378" s="5" t="s">
        <v>4893</v>
      </c>
      <c r="AG1378" s="6" t="s">
        <v>4296</v>
      </c>
      <c r="AH1378" s="6" t="s">
        <v>4093</v>
      </c>
      <c r="AI1378" s="7">
        <f>IFERROR(RANK('Ref. Cuotas'!H1377,'Ref. Cuotas'!H:H,0)+COUNTIF('Ref. Cuotas'!$H$7:'Ref. Cuotas'!H1377,'Ref. Cuotas'!H1377)-1,"")</f>
        <v>1739</v>
      </c>
      <c r="AJ1378" s="7">
        <f>IFERROR(RANK('Ref. Cuotas'!I1377,'Ref. Cuotas'!I:I,0)+COUNTIF('Ref. Cuotas'!$I$7:'Ref. Cuotas'!I1377,'Ref. Cuotas'!I1377)-1,"")</f>
        <v>688</v>
      </c>
      <c r="AK1378" s="7">
        <f>IFERROR(RANK('Ref. Cuotas'!J1377,'Ref. Cuotas'!J:J,0)+COUNTIF('Ref. Cuotas'!$J$7:'Ref. Cuotas'!J1377,'Ref. Cuotas'!J1377)-1,"")</f>
        <v>1768</v>
      </c>
      <c r="AL1378" s="7">
        <f>IFERROR(RANK('Ref. Cuotas'!K1377,'Ref. Cuotas'!K:K,0)+COUNTIF('Ref. Cuotas'!$K$7:'Ref. Cuotas'!K1377,'Ref. Cuotas'!K1377)-1,"")</f>
        <v>983</v>
      </c>
      <c r="AM1378" s="7">
        <f>IFERROR(RANK('Ref. Cuotas'!L1377,'Ref. Cuotas'!L:L,0)+COUNTIF('Ref. Cuotas'!$L$7:'Ref. Cuotas'!L1377,'Ref. Cuotas'!L1377)-1,"")</f>
        <v>582</v>
      </c>
      <c r="AN1378" s="7">
        <f>IFERROR(RANK('Ref. Cuotas'!M1377,'Ref. Cuotas'!M:M,0)+COUNTIF('Ref. Cuotas'!$M$7:'Ref. Cuotas'!M1377,'Ref. Cuotas'!M1377)-1,"")</f>
        <v>1886</v>
      </c>
      <c r="AO1378" s="7">
        <f>IFERROR(RANK('Ref. Cuotas'!H1377,'Ref. Cuotas'!H:H,1)+COUNTIF('Ref. Cuotas'!$H$7:'Ref. Cuotas'!H1377,'Ref. Cuotas'!H1377)-1,"")</f>
        <v>1064</v>
      </c>
      <c r="AP1378" s="7">
        <f>IFERROR(RANK('Ref. Cuotas'!J1377,'Ref. Cuotas'!J:J,1)+COUNTIF('Ref. Cuotas'!$J$7:'Ref. Cuotas'!J1377,'Ref. Cuotas'!J1377)-1,"")</f>
        <v>943</v>
      </c>
      <c r="AQ1378" s="7">
        <f>IFERROR(RANK('Ref. Cuotas'!K1377,'Ref. Cuotas'!K:K,1)+COUNTIF('Ref. Cuotas'!$K$7:'Ref. Cuotas'!K1377,'Ref. Cuotas'!K1377)-1,"")</f>
        <v>1820</v>
      </c>
    </row>
    <row r="1379" spans="31:43" ht="17.25" customHeight="1" x14ac:dyDescent="0.3">
      <c r="AE1379" s="5" t="s">
        <v>1374</v>
      </c>
      <c r="AF1379" s="5" t="s">
        <v>4894</v>
      </c>
      <c r="AG1379" s="6" t="s">
        <v>4296</v>
      </c>
      <c r="AH1379" s="6" t="s">
        <v>4116</v>
      </c>
      <c r="AI1379" s="7">
        <f>IFERROR(RANK('Ref. Cuotas'!H1378,'Ref. Cuotas'!H:H,0)+COUNTIF('Ref. Cuotas'!$H$7:'Ref. Cuotas'!H1378,'Ref. Cuotas'!H1378)-1,"")</f>
        <v>1725</v>
      </c>
      <c r="AJ1379" s="7">
        <f>IFERROR(RANK('Ref. Cuotas'!I1378,'Ref. Cuotas'!I:I,0)+COUNTIF('Ref. Cuotas'!$I$7:'Ref. Cuotas'!I1378,'Ref. Cuotas'!I1378)-1,"")</f>
        <v>305</v>
      </c>
      <c r="AK1379" s="7">
        <f>IFERROR(RANK('Ref. Cuotas'!J1378,'Ref. Cuotas'!J:J,0)+COUNTIF('Ref. Cuotas'!$J$7:'Ref. Cuotas'!J1378,'Ref. Cuotas'!J1378)-1,"")</f>
        <v>671</v>
      </c>
      <c r="AL1379" s="7">
        <f>IFERROR(RANK('Ref. Cuotas'!K1378,'Ref. Cuotas'!K:K,0)+COUNTIF('Ref. Cuotas'!$K$7:'Ref. Cuotas'!K1378,'Ref. Cuotas'!K1378)-1,"")</f>
        <v>498</v>
      </c>
      <c r="AM1379" s="7">
        <f>IFERROR(RANK('Ref. Cuotas'!L1378,'Ref. Cuotas'!L:L,0)+COUNTIF('Ref. Cuotas'!$L$7:'Ref. Cuotas'!L1378,'Ref. Cuotas'!L1378)-1,"")</f>
        <v>1025</v>
      </c>
      <c r="AN1379" s="7">
        <f>IFERROR(RANK('Ref. Cuotas'!M1378,'Ref. Cuotas'!M:M,0)+COUNTIF('Ref. Cuotas'!$M$7:'Ref. Cuotas'!M1378,'Ref. Cuotas'!M1378)-1,"")</f>
        <v>525</v>
      </c>
      <c r="AO1379" s="7">
        <f>IFERROR(RANK('Ref. Cuotas'!H1378,'Ref. Cuotas'!H:H,1)+COUNTIF('Ref. Cuotas'!$H$7:'Ref. Cuotas'!H1378,'Ref. Cuotas'!H1378)-1,"")</f>
        <v>1078</v>
      </c>
      <c r="AP1379" s="7">
        <f>IFERROR(RANK('Ref. Cuotas'!J1378,'Ref. Cuotas'!J:J,1)+COUNTIF('Ref. Cuotas'!$J$7:'Ref. Cuotas'!J1378,'Ref. Cuotas'!J1378)-1,"")</f>
        <v>2132</v>
      </c>
      <c r="AQ1379" s="7">
        <f>IFERROR(RANK('Ref. Cuotas'!K1378,'Ref. Cuotas'!K:K,1)+COUNTIF('Ref. Cuotas'!$K$7:'Ref. Cuotas'!K1378,'Ref. Cuotas'!K1378)-1,"")</f>
        <v>2305</v>
      </c>
    </row>
    <row r="1380" spans="31:43" ht="17.25" customHeight="1" x14ac:dyDescent="0.3">
      <c r="AE1380" s="5" t="s">
        <v>1375</v>
      </c>
      <c r="AF1380" s="5" t="s">
        <v>4895</v>
      </c>
      <c r="AG1380" s="6" t="s">
        <v>4296</v>
      </c>
      <c r="AH1380" s="6" t="s">
        <v>4102</v>
      </c>
      <c r="AI1380" s="7">
        <f>IFERROR(RANK('Ref. Cuotas'!H1379,'Ref. Cuotas'!H:H,0)+COUNTIF('Ref. Cuotas'!$H$7:'Ref. Cuotas'!H1379,'Ref. Cuotas'!H1379)-1,"")</f>
        <v>1994</v>
      </c>
      <c r="AJ1380" s="7">
        <f>IFERROR(RANK('Ref. Cuotas'!I1379,'Ref. Cuotas'!I:I,0)+COUNTIF('Ref. Cuotas'!$I$7:'Ref. Cuotas'!I1379,'Ref. Cuotas'!I1379)-1,"")</f>
        <v>617</v>
      </c>
      <c r="AK1380" s="7">
        <f>IFERROR(RANK('Ref. Cuotas'!J1379,'Ref. Cuotas'!J:J,0)+COUNTIF('Ref. Cuotas'!$J$7:'Ref. Cuotas'!J1379,'Ref. Cuotas'!J1379)-1,"")</f>
        <v>506</v>
      </c>
      <c r="AL1380" s="7">
        <f>IFERROR(RANK('Ref. Cuotas'!K1379,'Ref. Cuotas'!K:K,0)+COUNTIF('Ref. Cuotas'!$K$7:'Ref. Cuotas'!K1379,'Ref. Cuotas'!K1379)-1,"")</f>
        <v>1802</v>
      </c>
      <c r="AM1380" s="7">
        <f>IFERROR(RANK('Ref. Cuotas'!L1379,'Ref. Cuotas'!L:L,0)+COUNTIF('Ref. Cuotas'!$L$7:'Ref. Cuotas'!L1379,'Ref. Cuotas'!L1379)-1,"")</f>
        <v>375</v>
      </c>
      <c r="AN1380" s="7">
        <f>IFERROR(RANK('Ref. Cuotas'!M1379,'Ref. Cuotas'!M:M,0)+COUNTIF('Ref. Cuotas'!$M$7:'Ref. Cuotas'!M1379,'Ref. Cuotas'!M1379)-1,"")</f>
        <v>1887</v>
      </c>
      <c r="AO1380" s="7">
        <f>IFERROR(RANK('Ref. Cuotas'!H1379,'Ref. Cuotas'!H:H,1)+COUNTIF('Ref. Cuotas'!$H$7:'Ref. Cuotas'!H1379,'Ref. Cuotas'!H1379)-1,"")</f>
        <v>809</v>
      </c>
      <c r="AP1380" s="7">
        <f>IFERROR(RANK('Ref. Cuotas'!J1379,'Ref. Cuotas'!J:J,1)+COUNTIF('Ref. Cuotas'!$J$7:'Ref. Cuotas'!J1379,'Ref. Cuotas'!J1379)-1,"")</f>
        <v>2297</v>
      </c>
      <c r="AQ1380" s="7">
        <f>IFERROR(RANK('Ref. Cuotas'!K1379,'Ref. Cuotas'!K:K,1)+COUNTIF('Ref. Cuotas'!$K$7:'Ref. Cuotas'!K1379,'Ref. Cuotas'!K1379)-1,"")</f>
        <v>1001</v>
      </c>
    </row>
    <row r="1381" spans="31:43" ht="17.25" customHeight="1" x14ac:dyDescent="0.3">
      <c r="AE1381" s="5" t="s">
        <v>1376</v>
      </c>
      <c r="AF1381" s="5" t="s">
        <v>4896</v>
      </c>
      <c r="AG1381" s="6" t="s">
        <v>4296</v>
      </c>
      <c r="AH1381" s="6" t="s">
        <v>4162</v>
      </c>
      <c r="AI1381" s="7">
        <f>IFERROR(RANK('Ref. Cuotas'!H1380,'Ref. Cuotas'!H:H,0)+COUNTIF('Ref. Cuotas'!$H$7:'Ref. Cuotas'!H1380,'Ref. Cuotas'!H1380)-1,"")</f>
        <v>1831</v>
      </c>
      <c r="AJ1381" s="7">
        <f>IFERROR(RANK('Ref. Cuotas'!I1380,'Ref. Cuotas'!I:I,0)+COUNTIF('Ref. Cuotas'!$I$7:'Ref. Cuotas'!I1380,'Ref. Cuotas'!I1380)-1,"")</f>
        <v>1908</v>
      </c>
      <c r="AK1381" s="7">
        <f>IFERROR(RANK('Ref. Cuotas'!J1380,'Ref. Cuotas'!J:J,0)+COUNTIF('Ref. Cuotas'!$J$7:'Ref. Cuotas'!J1380,'Ref. Cuotas'!J1380)-1,"")</f>
        <v>1769</v>
      </c>
      <c r="AL1381" s="7">
        <f>IFERROR(RANK('Ref. Cuotas'!K1380,'Ref. Cuotas'!K:K,0)+COUNTIF('Ref. Cuotas'!$K$7:'Ref. Cuotas'!K1380,'Ref. Cuotas'!K1380)-1,"")</f>
        <v>1240</v>
      </c>
      <c r="AM1381" s="7">
        <f>IFERROR(RANK('Ref. Cuotas'!L1380,'Ref. Cuotas'!L:L,0)+COUNTIF('Ref. Cuotas'!$L$7:'Ref. Cuotas'!L1380,'Ref. Cuotas'!L1380)-1,"")</f>
        <v>1678</v>
      </c>
      <c r="AN1381" s="7">
        <f>IFERROR(RANK('Ref. Cuotas'!M1380,'Ref. Cuotas'!M:M,0)+COUNTIF('Ref. Cuotas'!$M$7:'Ref. Cuotas'!M1380,'Ref. Cuotas'!M1380)-1,"")</f>
        <v>1888</v>
      </c>
      <c r="AO1381" s="7">
        <f>IFERROR(RANK('Ref. Cuotas'!H1380,'Ref. Cuotas'!H:H,1)+COUNTIF('Ref. Cuotas'!$H$7:'Ref. Cuotas'!H1380,'Ref. Cuotas'!H1380)-1,"")</f>
        <v>972</v>
      </c>
      <c r="AP1381" s="7">
        <f>IFERROR(RANK('Ref. Cuotas'!J1380,'Ref. Cuotas'!J:J,1)+COUNTIF('Ref. Cuotas'!$J$7:'Ref. Cuotas'!J1380,'Ref. Cuotas'!J1380)-1,"")</f>
        <v>944</v>
      </c>
      <c r="AQ1381" s="7">
        <f>IFERROR(RANK('Ref. Cuotas'!K1380,'Ref. Cuotas'!K:K,1)+COUNTIF('Ref. Cuotas'!$K$7:'Ref. Cuotas'!K1380,'Ref. Cuotas'!K1380)-1,"")</f>
        <v>1563</v>
      </c>
    </row>
    <row r="1382" spans="31:43" ht="17.25" customHeight="1" x14ac:dyDescent="0.3">
      <c r="AE1382" s="5" t="s">
        <v>1377</v>
      </c>
      <c r="AF1382" s="5" t="s">
        <v>4897</v>
      </c>
      <c r="AG1382" s="6" t="s">
        <v>4296</v>
      </c>
      <c r="AH1382" s="6" t="s">
        <v>4128</v>
      </c>
      <c r="AI1382" s="7">
        <f>IFERROR(RANK('Ref. Cuotas'!H1381,'Ref. Cuotas'!H:H,0)+COUNTIF('Ref. Cuotas'!$H$7:'Ref. Cuotas'!H1381,'Ref. Cuotas'!H1381)-1,"")</f>
        <v>1855</v>
      </c>
      <c r="AJ1382" s="7">
        <f>IFERROR(RANK('Ref. Cuotas'!I1381,'Ref. Cuotas'!I:I,0)+COUNTIF('Ref. Cuotas'!$I$7:'Ref. Cuotas'!I1381,'Ref. Cuotas'!I1381)-1,"")</f>
        <v>905</v>
      </c>
      <c r="AK1382" s="7">
        <f>IFERROR(RANK('Ref. Cuotas'!J1381,'Ref. Cuotas'!J:J,0)+COUNTIF('Ref. Cuotas'!$J$7:'Ref. Cuotas'!J1381,'Ref. Cuotas'!J1381)-1,"")</f>
        <v>1770</v>
      </c>
      <c r="AL1382" s="7">
        <f>IFERROR(RANK('Ref. Cuotas'!K1381,'Ref. Cuotas'!K:K,0)+COUNTIF('Ref. Cuotas'!$K$7:'Ref. Cuotas'!K1381,'Ref. Cuotas'!K1381)-1,"")</f>
        <v>614</v>
      </c>
      <c r="AM1382" s="7">
        <f>IFERROR(RANK('Ref. Cuotas'!L1381,'Ref. Cuotas'!L:L,0)+COUNTIF('Ref. Cuotas'!$L$7:'Ref. Cuotas'!L1381,'Ref. Cuotas'!L1381)-1,"")</f>
        <v>683</v>
      </c>
      <c r="AN1382" s="7">
        <f>IFERROR(RANK('Ref. Cuotas'!M1381,'Ref. Cuotas'!M:M,0)+COUNTIF('Ref. Cuotas'!$M$7:'Ref. Cuotas'!M1381,'Ref. Cuotas'!M1381)-1,"")</f>
        <v>526</v>
      </c>
      <c r="AO1382" s="7">
        <f>IFERROR(RANK('Ref. Cuotas'!H1381,'Ref. Cuotas'!H:H,1)+COUNTIF('Ref. Cuotas'!$H$7:'Ref. Cuotas'!H1381,'Ref. Cuotas'!H1381)-1,"")</f>
        <v>948</v>
      </c>
      <c r="AP1382" s="7">
        <f>IFERROR(RANK('Ref. Cuotas'!J1381,'Ref. Cuotas'!J:J,1)+COUNTIF('Ref. Cuotas'!$J$7:'Ref. Cuotas'!J1381,'Ref. Cuotas'!J1381)-1,"")</f>
        <v>945</v>
      </c>
      <c r="AQ1382" s="7">
        <f>IFERROR(RANK('Ref. Cuotas'!K1381,'Ref. Cuotas'!K:K,1)+COUNTIF('Ref. Cuotas'!$K$7:'Ref. Cuotas'!K1381,'Ref. Cuotas'!K1381)-1,"")</f>
        <v>2189</v>
      </c>
    </row>
    <row r="1383" spans="31:43" ht="17.25" customHeight="1" x14ac:dyDescent="0.3">
      <c r="AE1383" s="5" t="s">
        <v>1378</v>
      </c>
      <c r="AF1383" s="5" t="s">
        <v>4898</v>
      </c>
      <c r="AG1383" s="6" t="s">
        <v>4296</v>
      </c>
      <c r="AH1383" s="6" t="s">
        <v>4129</v>
      </c>
      <c r="AI1383" s="7">
        <f>IFERROR(RANK('Ref. Cuotas'!H1382,'Ref. Cuotas'!H:H,0)+COUNTIF('Ref. Cuotas'!$H$7:'Ref. Cuotas'!H1382,'Ref. Cuotas'!H1382)-1,"")</f>
        <v>1724</v>
      </c>
      <c r="AJ1383" s="7">
        <f>IFERROR(RANK('Ref. Cuotas'!I1382,'Ref. Cuotas'!I:I,0)+COUNTIF('Ref. Cuotas'!$I$7:'Ref. Cuotas'!I1382,'Ref. Cuotas'!I1382)-1,"")</f>
        <v>455</v>
      </c>
      <c r="AK1383" s="7">
        <f>IFERROR(RANK('Ref. Cuotas'!J1382,'Ref. Cuotas'!J:J,0)+COUNTIF('Ref. Cuotas'!$J$7:'Ref. Cuotas'!J1382,'Ref. Cuotas'!J1382)-1,"")</f>
        <v>1771</v>
      </c>
      <c r="AL1383" s="7">
        <f>IFERROR(RANK('Ref. Cuotas'!K1382,'Ref. Cuotas'!K:K,0)+COUNTIF('Ref. Cuotas'!$K$7:'Ref. Cuotas'!K1382,'Ref. Cuotas'!K1382)-1,"")</f>
        <v>1378</v>
      </c>
      <c r="AM1383" s="7">
        <f>IFERROR(RANK('Ref. Cuotas'!L1382,'Ref. Cuotas'!L:L,0)+COUNTIF('Ref. Cuotas'!$L$7:'Ref. Cuotas'!L1382,'Ref. Cuotas'!L1382)-1,"")</f>
        <v>904</v>
      </c>
      <c r="AN1383" s="7">
        <f>IFERROR(RANK('Ref. Cuotas'!M1382,'Ref. Cuotas'!M:M,0)+COUNTIF('Ref. Cuotas'!$M$7:'Ref. Cuotas'!M1382,'Ref. Cuotas'!M1382)-1,"")</f>
        <v>1889</v>
      </c>
      <c r="AO1383" s="7">
        <f>IFERROR(RANK('Ref. Cuotas'!H1382,'Ref. Cuotas'!H:H,1)+COUNTIF('Ref. Cuotas'!$H$7:'Ref. Cuotas'!H1382,'Ref. Cuotas'!H1382)-1,"")</f>
        <v>1079</v>
      </c>
      <c r="AP1383" s="7">
        <f>IFERROR(RANK('Ref. Cuotas'!J1382,'Ref. Cuotas'!J:J,1)+COUNTIF('Ref. Cuotas'!$J$7:'Ref. Cuotas'!J1382,'Ref. Cuotas'!J1382)-1,"")</f>
        <v>946</v>
      </c>
      <c r="AQ1383" s="7">
        <f>IFERROR(RANK('Ref. Cuotas'!K1382,'Ref. Cuotas'!K:K,1)+COUNTIF('Ref. Cuotas'!$K$7:'Ref. Cuotas'!K1382,'Ref. Cuotas'!K1382)-1,"")</f>
        <v>1425</v>
      </c>
    </row>
    <row r="1384" spans="31:43" ht="17.25" customHeight="1" x14ac:dyDescent="0.3">
      <c r="AE1384" s="5" t="s">
        <v>1379</v>
      </c>
      <c r="AF1384" s="5" t="s">
        <v>4899</v>
      </c>
      <c r="AG1384" s="6" t="s">
        <v>4296</v>
      </c>
      <c r="AH1384" s="6" t="s">
        <v>4130</v>
      </c>
      <c r="AI1384" s="7">
        <f>IFERROR(RANK('Ref. Cuotas'!H1383,'Ref. Cuotas'!H:H,0)+COUNTIF('Ref. Cuotas'!$H$7:'Ref. Cuotas'!H1383,'Ref. Cuotas'!H1383)-1,"")</f>
        <v>1776</v>
      </c>
      <c r="AJ1384" s="7">
        <f>IFERROR(RANK('Ref. Cuotas'!I1383,'Ref. Cuotas'!I:I,0)+COUNTIF('Ref. Cuotas'!$I$7:'Ref. Cuotas'!I1383,'Ref. Cuotas'!I1383)-1,"")</f>
        <v>1909</v>
      </c>
      <c r="AK1384" s="7">
        <f>IFERROR(RANK('Ref. Cuotas'!J1383,'Ref. Cuotas'!J:J,0)+COUNTIF('Ref. Cuotas'!$J$7:'Ref. Cuotas'!J1383,'Ref. Cuotas'!J1383)-1,"")</f>
        <v>1772</v>
      </c>
      <c r="AL1384" s="7">
        <f>IFERROR(RANK('Ref. Cuotas'!K1383,'Ref. Cuotas'!K:K,0)+COUNTIF('Ref. Cuotas'!$K$7:'Ref. Cuotas'!K1383,'Ref. Cuotas'!K1383)-1,"")</f>
        <v>1710</v>
      </c>
      <c r="AM1384" s="7">
        <f>IFERROR(RANK('Ref. Cuotas'!L1383,'Ref. Cuotas'!L:L,0)+COUNTIF('Ref. Cuotas'!$L$7:'Ref. Cuotas'!L1383,'Ref. Cuotas'!L1383)-1,"")</f>
        <v>2141</v>
      </c>
      <c r="AN1384" s="7">
        <f>IFERROR(RANK('Ref. Cuotas'!M1383,'Ref. Cuotas'!M:M,0)+COUNTIF('Ref. Cuotas'!$M$7:'Ref. Cuotas'!M1383,'Ref. Cuotas'!M1383)-1,"")</f>
        <v>1890</v>
      </c>
      <c r="AO1384" s="7">
        <f>IFERROR(RANK('Ref. Cuotas'!H1383,'Ref. Cuotas'!H:H,1)+COUNTIF('Ref. Cuotas'!$H$7:'Ref. Cuotas'!H1383,'Ref. Cuotas'!H1383)-1,"")</f>
        <v>1027</v>
      </c>
      <c r="AP1384" s="7">
        <f>IFERROR(RANK('Ref. Cuotas'!J1383,'Ref. Cuotas'!J:J,1)+COUNTIF('Ref. Cuotas'!$J$7:'Ref. Cuotas'!J1383,'Ref. Cuotas'!J1383)-1,"")</f>
        <v>947</v>
      </c>
      <c r="AQ1384" s="7">
        <f>IFERROR(RANK('Ref. Cuotas'!K1383,'Ref. Cuotas'!K:K,1)+COUNTIF('Ref. Cuotas'!$K$7:'Ref. Cuotas'!K1383,'Ref. Cuotas'!K1383)-1,"")</f>
        <v>1093</v>
      </c>
    </row>
    <row r="1385" spans="31:43" ht="17.25" customHeight="1" x14ac:dyDescent="0.3">
      <c r="AE1385" s="5" t="s">
        <v>1380</v>
      </c>
      <c r="AF1385" s="5" t="s">
        <v>4900</v>
      </c>
      <c r="AG1385" s="6" t="s">
        <v>4296</v>
      </c>
      <c r="AH1385" s="6" t="s">
        <v>4131</v>
      </c>
      <c r="AI1385" s="7">
        <f>IFERROR(RANK('Ref. Cuotas'!H1384,'Ref. Cuotas'!H:H,0)+COUNTIF('Ref. Cuotas'!$H$7:'Ref. Cuotas'!H1384,'Ref. Cuotas'!H1384)-1,"")</f>
        <v>1814</v>
      </c>
      <c r="AJ1385" s="7">
        <f>IFERROR(RANK('Ref. Cuotas'!I1384,'Ref. Cuotas'!I:I,0)+COUNTIF('Ref. Cuotas'!$I$7:'Ref. Cuotas'!I1384,'Ref. Cuotas'!I1384)-1,"")</f>
        <v>1910</v>
      </c>
      <c r="AK1385" s="7">
        <f>IFERROR(RANK('Ref. Cuotas'!J1384,'Ref. Cuotas'!J:J,0)+COUNTIF('Ref. Cuotas'!$J$7:'Ref. Cuotas'!J1384,'Ref. Cuotas'!J1384)-1,"")</f>
        <v>1773</v>
      </c>
      <c r="AL1385" s="7">
        <f>IFERROR(RANK('Ref. Cuotas'!K1384,'Ref. Cuotas'!K:K,0)+COUNTIF('Ref. Cuotas'!$K$7:'Ref. Cuotas'!K1384,'Ref. Cuotas'!K1384)-1,"")</f>
        <v>2220</v>
      </c>
      <c r="AM1385" s="7">
        <f>IFERROR(RANK('Ref. Cuotas'!L1384,'Ref. Cuotas'!L:L,0)+COUNTIF('Ref. Cuotas'!$L$7:'Ref. Cuotas'!L1384,'Ref. Cuotas'!L1384)-1,"")</f>
        <v>1821</v>
      </c>
      <c r="AN1385" s="7">
        <f>IFERROR(RANK('Ref. Cuotas'!M1384,'Ref. Cuotas'!M:M,0)+COUNTIF('Ref. Cuotas'!$M$7:'Ref. Cuotas'!M1384,'Ref. Cuotas'!M1384)-1,"")</f>
        <v>1891</v>
      </c>
      <c r="AO1385" s="7">
        <f>IFERROR(RANK('Ref. Cuotas'!H1384,'Ref. Cuotas'!H:H,1)+COUNTIF('Ref. Cuotas'!$H$7:'Ref. Cuotas'!H1384,'Ref. Cuotas'!H1384)-1,"")</f>
        <v>989</v>
      </c>
      <c r="AP1385" s="7">
        <f>IFERROR(RANK('Ref. Cuotas'!J1384,'Ref. Cuotas'!J:J,1)+COUNTIF('Ref. Cuotas'!$J$7:'Ref. Cuotas'!J1384,'Ref. Cuotas'!J1384)-1,"")</f>
        <v>948</v>
      </c>
      <c r="AQ1385" s="7">
        <f>IFERROR(RANK('Ref. Cuotas'!K1384,'Ref. Cuotas'!K:K,1)+COUNTIF('Ref. Cuotas'!$K$7:'Ref. Cuotas'!K1384,'Ref. Cuotas'!K1384)-1,"")</f>
        <v>583</v>
      </c>
    </row>
    <row r="1386" spans="31:43" ht="17.25" customHeight="1" x14ac:dyDescent="0.3">
      <c r="AE1386" s="5" t="s">
        <v>1381</v>
      </c>
      <c r="AF1386" s="5" t="s">
        <v>4901</v>
      </c>
      <c r="AG1386" s="6" t="s">
        <v>4296</v>
      </c>
      <c r="AH1386" s="6" t="s">
        <v>4132</v>
      </c>
      <c r="AI1386" s="7">
        <f>IFERROR(RANK('Ref. Cuotas'!H1385,'Ref. Cuotas'!H:H,0)+COUNTIF('Ref. Cuotas'!$H$7:'Ref. Cuotas'!H1385,'Ref. Cuotas'!H1385)-1,"")</f>
        <v>2042</v>
      </c>
      <c r="AJ1386" s="7">
        <f>IFERROR(RANK('Ref. Cuotas'!I1385,'Ref. Cuotas'!I:I,0)+COUNTIF('Ref. Cuotas'!$I$7:'Ref. Cuotas'!I1385,'Ref. Cuotas'!I1385)-1,"")</f>
        <v>1911</v>
      </c>
      <c r="AK1386" s="7">
        <f>IFERROR(RANK('Ref. Cuotas'!J1385,'Ref. Cuotas'!J:J,0)+COUNTIF('Ref. Cuotas'!$J$7:'Ref. Cuotas'!J1385,'Ref. Cuotas'!J1385)-1,"")</f>
        <v>1774</v>
      </c>
      <c r="AL1386" s="7">
        <f>IFERROR(RANK('Ref. Cuotas'!K1385,'Ref. Cuotas'!K:K,0)+COUNTIF('Ref. Cuotas'!$K$7:'Ref. Cuotas'!K1385,'Ref. Cuotas'!K1385)-1,"")</f>
        <v>2366</v>
      </c>
      <c r="AM1386" s="7">
        <f>IFERROR(RANK('Ref. Cuotas'!L1385,'Ref. Cuotas'!L:L,0)+COUNTIF('Ref. Cuotas'!$L$7:'Ref. Cuotas'!L1385,'Ref. Cuotas'!L1385)-1,"")</f>
        <v>2022</v>
      </c>
      <c r="AN1386" s="7">
        <f>IFERROR(RANK('Ref. Cuotas'!M1385,'Ref. Cuotas'!M:M,0)+COUNTIF('Ref. Cuotas'!$M$7:'Ref. Cuotas'!M1385,'Ref. Cuotas'!M1385)-1,"")</f>
        <v>1892</v>
      </c>
      <c r="AO1386" s="7">
        <f>IFERROR(RANK('Ref. Cuotas'!H1385,'Ref. Cuotas'!H:H,1)+COUNTIF('Ref. Cuotas'!$H$7:'Ref. Cuotas'!H1385,'Ref. Cuotas'!H1385)-1,"")</f>
        <v>761</v>
      </c>
      <c r="AP1386" s="7">
        <f>IFERROR(RANK('Ref. Cuotas'!J1385,'Ref. Cuotas'!J:J,1)+COUNTIF('Ref. Cuotas'!$J$7:'Ref. Cuotas'!J1385,'Ref. Cuotas'!J1385)-1,"")</f>
        <v>949</v>
      </c>
      <c r="AQ1386" s="7">
        <f>IFERROR(RANK('Ref. Cuotas'!K1385,'Ref. Cuotas'!K:K,1)+COUNTIF('Ref. Cuotas'!$K$7:'Ref. Cuotas'!K1385,'Ref. Cuotas'!K1385)-1,"")</f>
        <v>437</v>
      </c>
    </row>
    <row r="1387" spans="31:43" ht="17.25" customHeight="1" x14ac:dyDescent="0.3">
      <c r="AE1387" s="5" t="s">
        <v>1382</v>
      </c>
      <c r="AF1387" s="5" t="s">
        <v>4902</v>
      </c>
      <c r="AG1387" s="6" t="s">
        <v>4296</v>
      </c>
      <c r="AH1387" s="6" t="s">
        <v>4133</v>
      </c>
      <c r="AI1387" s="7">
        <f>IFERROR(RANK('Ref. Cuotas'!H1386,'Ref. Cuotas'!H:H,0)+COUNTIF('Ref. Cuotas'!$H$7:'Ref. Cuotas'!H1386,'Ref. Cuotas'!H1386)-1,"")</f>
        <v>1802</v>
      </c>
      <c r="AJ1387" s="7">
        <f>IFERROR(RANK('Ref. Cuotas'!I1386,'Ref. Cuotas'!I:I,0)+COUNTIF('Ref. Cuotas'!$I$7:'Ref. Cuotas'!I1386,'Ref. Cuotas'!I1386)-1,"")</f>
        <v>1912</v>
      </c>
      <c r="AK1387" s="7">
        <f>IFERROR(RANK('Ref. Cuotas'!J1386,'Ref. Cuotas'!J:J,0)+COUNTIF('Ref. Cuotas'!$J$7:'Ref. Cuotas'!J1386,'Ref. Cuotas'!J1386)-1,"")</f>
        <v>1775</v>
      </c>
      <c r="AL1387" s="7">
        <f>IFERROR(RANK('Ref. Cuotas'!K1386,'Ref. Cuotas'!K:K,0)+COUNTIF('Ref. Cuotas'!$K$7:'Ref. Cuotas'!K1386,'Ref. Cuotas'!K1386)-1,"")</f>
        <v>2196</v>
      </c>
      <c r="AM1387" s="7">
        <f>IFERROR(RANK('Ref. Cuotas'!L1386,'Ref. Cuotas'!L:L,0)+COUNTIF('Ref. Cuotas'!$L$7:'Ref. Cuotas'!L1386,'Ref. Cuotas'!L1386)-1,"")</f>
        <v>1359</v>
      </c>
      <c r="AN1387" s="7">
        <f>IFERROR(RANK('Ref. Cuotas'!M1386,'Ref. Cuotas'!M:M,0)+COUNTIF('Ref. Cuotas'!$M$7:'Ref. Cuotas'!M1386,'Ref. Cuotas'!M1386)-1,"")</f>
        <v>1893</v>
      </c>
      <c r="AO1387" s="7">
        <f>IFERROR(RANK('Ref. Cuotas'!H1386,'Ref. Cuotas'!H:H,1)+COUNTIF('Ref. Cuotas'!$H$7:'Ref. Cuotas'!H1386,'Ref. Cuotas'!H1386)-1,"")</f>
        <v>1001</v>
      </c>
      <c r="AP1387" s="7">
        <f>IFERROR(RANK('Ref. Cuotas'!J1386,'Ref. Cuotas'!J:J,1)+COUNTIF('Ref. Cuotas'!$J$7:'Ref. Cuotas'!J1386,'Ref. Cuotas'!J1386)-1,"")</f>
        <v>950</v>
      </c>
      <c r="AQ1387" s="7">
        <f>IFERROR(RANK('Ref. Cuotas'!K1386,'Ref. Cuotas'!K:K,1)+COUNTIF('Ref. Cuotas'!$K$7:'Ref. Cuotas'!K1386,'Ref. Cuotas'!K1386)-1,"")</f>
        <v>607</v>
      </c>
    </row>
    <row r="1388" spans="31:43" ht="17.25" customHeight="1" x14ac:dyDescent="0.3">
      <c r="AE1388" s="5" t="s">
        <v>1383</v>
      </c>
      <c r="AF1388" s="5" t="s">
        <v>4903</v>
      </c>
      <c r="AG1388" s="6" t="s">
        <v>4296</v>
      </c>
      <c r="AH1388" s="6" t="s">
        <v>4134</v>
      </c>
      <c r="AI1388" s="7">
        <f>IFERROR(RANK('Ref. Cuotas'!H1387,'Ref. Cuotas'!H:H,0)+COUNTIF('Ref. Cuotas'!$H$7:'Ref. Cuotas'!H1387,'Ref. Cuotas'!H1387)-1,"")</f>
        <v>1669</v>
      </c>
      <c r="AJ1388" s="7">
        <f>IFERROR(RANK('Ref. Cuotas'!I1387,'Ref. Cuotas'!I:I,0)+COUNTIF('Ref. Cuotas'!$I$7:'Ref. Cuotas'!I1387,'Ref. Cuotas'!I1387)-1,"")</f>
        <v>976</v>
      </c>
      <c r="AK1388" s="7">
        <f>IFERROR(RANK('Ref. Cuotas'!J1387,'Ref. Cuotas'!J:J,0)+COUNTIF('Ref. Cuotas'!$J$7:'Ref. Cuotas'!J1387,'Ref. Cuotas'!J1387)-1,"")</f>
        <v>1776</v>
      </c>
      <c r="AL1388" s="7">
        <f>IFERROR(RANK('Ref. Cuotas'!K1387,'Ref. Cuotas'!K:K,0)+COUNTIF('Ref. Cuotas'!$K$7:'Ref. Cuotas'!K1387,'Ref. Cuotas'!K1387)-1,"")</f>
        <v>1455</v>
      </c>
      <c r="AM1388" s="7">
        <f>IFERROR(RANK('Ref. Cuotas'!L1387,'Ref. Cuotas'!L:L,0)+COUNTIF('Ref. Cuotas'!$L$7:'Ref. Cuotas'!L1387,'Ref. Cuotas'!L1387)-1,"")</f>
        <v>1040</v>
      </c>
      <c r="AN1388" s="7">
        <f>IFERROR(RANK('Ref. Cuotas'!M1387,'Ref. Cuotas'!M:M,0)+COUNTIF('Ref. Cuotas'!$M$7:'Ref. Cuotas'!M1387,'Ref. Cuotas'!M1387)-1,"")</f>
        <v>1894</v>
      </c>
      <c r="AO1388" s="7">
        <f>IFERROR(RANK('Ref. Cuotas'!H1387,'Ref. Cuotas'!H:H,1)+COUNTIF('Ref. Cuotas'!$H$7:'Ref. Cuotas'!H1387,'Ref. Cuotas'!H1387)-1,"")</f>
        <v>1134</v>
      </c>
      <c r="AP1388" s="7">
        <f>IFERROR(RANK('Ref. Cuotas'!J1387,'Ref. Cuotas'!J:J,1)+COUNTIF('Ref. Cuotas'!$J$7:'Ref. Cuotas'!J1387,'Ref. Cuotas'!J1387)-1,"")</f>
        <v>951</v>
      </c>
      <c r="AQ1388" s="7">
        <f>IFERROR(RANK('Ref. Cuotas'!K1387,'Ref. Cuotas'!K:K,1)+COUNTIF('Ref. Cuotas'!$K$7:'Ref. Cuotas'!K1387,'Ref. Cuotas'!K1387)-1,"")</f>
        <v>1348</v>
      </c>
    </row>
    <row r="1389" spans="31:43" ht="17.25" customHeight="1" x14ac:dyDescent="0.3">
      <c r="AE1389" s="5" t="s">
        <v>1384</v>
      </c>
      <c r="AF1389" s="5" t="s">
        <v>4904</v>
      </c>
      <c r="AG1389" s="6" t="s">
        <v>4297</v>
      </c>
      <c r="AH1389" s="6" t="s">
        <v>4092</v>
      </c>
      <c r="AI1389" s="7">
        <f>IFERROR(RANK('Ref. Cuotas'!H1388,'Ref. Cuotas'!H:H,0)+COUNTIF('Ref. Cuotas'!$H$7:'Ref. Cuotas'!H1388,'Ref. Cuotas'!H1388)-1,"")</f>
        <v>2054</v>
      </c>
      <c r="AJ1389" s="7">
        <f>IFERROR(RANK('Ref. Cuotas'!I1388,'Ref. Cuotas'!I:I,0)+COUNTIF('Ref. Cuotas'!$I$7:'Ref. Cuotas'!I1388,'Ref. Cuotas'!I1388)-1,"")</f>
        <v>872</v>
      </c>
      <c r="AK1389" s="7">
        <f>IFERROR(RANK('Ref. Cuotas'!J1388,'Ref. Cuotas'!J:J,0)+COUNTIF('Ref. Cuotas'!$J$7:'Ref. Cuotas'!J1388,'Ref. Cuotas'!J1388)-1,"")</f>
        <v>1777</v>
      </c>
      <c r="AL1389" s="7">
        <f>IFERROR(RANK('Ref. Cuotas'!K1388,'Ref. Cuotas'!K:K,0)+COUNTIF('Ref. Cuotas'!$K$7:'Ref. Cuotas'!K1388,'Ref. Cuotas'!K1388)-1,"")</f>
        <v>1672</v>
      </c>
      <c r="AM1389" s="7">
        <f>IFERROR(RANK('Ref. Cuotas'!L1388,'Ref. Cuotas'!L:L,0)+COUNTIF('Ref. Cuotas'!$L$7:'Ref. Cuotas'!L1388,'Ref. Cuotas'!L1388)-1,"")</f>
        <v>1061</v>
      </c>
      <c r="AN1389" s="7">
        <f>IFERROR(RANK('Ref. Cuotas'!M1388,'Ref. Cuotas'!M:M,0)+COUNTIF('Ref. Cuotas'!$M$7:'Ref. Cuotas'!M1388,'Ref. Cuotas'!M1388)-1,"")</f>
        <v>1895</v>
      </c>
      <c r="AO1389" s="7">
        <f>IFERROR(RANK('Ref. Cuotas'!H1388,'Ref. Cuotas'!H:H,1)+COUNTIF('Ref. Cuotas'!$H$7:'Ref. Cuotas'!H1388,'Ref. Cuotas'!H1388)-1,"")</f>
        <v>749</v>
      </c>
      <c r="AP1389" s="7">
        <f>IFERROR(RANK('Ref. Cuotas'!J1388,'Ref. Cuotas'!J:J,1)+COUNTIF('Ref. Cuotas'!$J$7:'Ref. Cuotas'!J1388,'Ref. Cuotas'!J1388)-1,"")</f>
        <v>952</v>
      </c>
      <c r="AQ1389" s="7">
        <f>IFERROR(RANK('Ref. Cuotas'!K1388,'Ref. Cuotas'!K:K,1)+COUNTIF('Ref. Cuotas'!$K$7:'Ref. Cuotas'!K1388,'Ref. Cuotas'!K1388)-1,"")</f>
        <v>1131</v>
      </c>
    </row>
    <row r="1390" spans="31:43" ht="17.25" customHeight="1" x14ac:dyDescent="0.3">
      <c r="AE1390" s="5" t="s">
        <v>1385</v>
      </c>
      <c r="AF1390" s="5" t="s">
        <v>4905</v>
      </c>
      <c r="AG1390" s="6" t="s">
        <v>4297</v>
      </c>
      <c r="AH1390" s="6" t="s">
        <v>4093</v>
      </c>
      <c r="AI1390" s="7">
        <f>IFERROR(RANK('Ref. Cuotas'!H1389,'Ref. Cuotas'!H:H,0)+COUNTIF('Ref. Cuotas'!$H$7:'Ref. Cuotas'!H1389,'Ref. Cuotas'!H1389)-1,"")</f>
        <v>1989</v>
      </c>
      <c r="AJ1390" s="7">
        <f>IFERROR(RANK('Ref. Cuotas'!I1389,'Ref. Cuotas'!I:I,0)+COUNTIF('Ref. Cuotas'!$I$7:'Ref. Cuotas'!I1389,'Ref. Cuotas'!I1389)-1,"")</f>
        <v>567</v>
      </c>
      <c r="AK1390" s="7">
        <f>IFERROR(RANK('Ref. Cuotas'!J1389,'Ref. Cuotas'!J:J,0)+COUNTIF('Ref. Cuotas'!$J$7:'Ref. Cuotas'!J1389,'Ref. Cuotas'!J1389)-1,"")</f>
        <v>1778</v>
      </c>
      <c r="AL1390" s="7">
        <f>IFERROR(RANK('Ref. Cuotas'!K1389,'Ref. Cuotas'!K:K,0)+COUNTIF('Ref. Cuotas'!$K$7:'Ref. Cuotas'!K1389,'Ref. Cuotas'!K1389)-1,"")</f>
        <v>989</v>
      </c>
      <c r="AM1390" s="7">
        <f>IFERROR(RANK('Ref. Cuotas'!L1389,'Ref. Cuotas'!L:L,0)+COUNTIF('Ref. Cuotas'!$L$7:'Ref. Cuotas'!L1389,'Ref. Cuotas'!L1389)-1,"")</f>
        <v>608</v>
      </c>
      <c r="AN1390" s="7">
        <f>IFERROR(RANK('Ref. Cuotas'!M1389,'Ref. Cuotas'!M:M,0)+COUNTIF('Ref. Cuotas'!$M$7:'Ref. Cuotas'!M1389,'Ref. Cuotas'!M1389)-1,"")</f>
        <v>1896</v>
      </c>
      <c r="AO1390" s="7">
        <f>IFERROR(RANK('Ref. Cuotas'!H1389,'Ref. Cuotas'!H:H,1)+COUNTIF('Ref. Cuotas'!$H$7:'Ref. Cuotas'!H1389,'Ref. Cuotas'!H1389)-1,"")</f>
        <v>814</v>
      </c>
      <c r="AP1390" s="7">
        <f>IFERROR(RANK('Ref. Cuotas'!J1389,'Ref. Cuotas'!J:J,1)+COUNTIF('Ref. Cuotas'!$J$7:'Ref. Cuotas'!J1389,'Ref. Cuotas'!J1389)-1,"")</f>
        <v>953</v>
      </c>
      <c r="AQ1390" s="7">
        <f>IFERROR(RANK('Ref. Cuotas'!K1389,'Ref. Cuotas'!K:K,1)+COUNTIF('Ref. Cuotas'!$K$7:'Ref. Cuotas'!K1389,'Ref. Cuotas'!K1389)-1,"")</f>
        <v>1814</v>
      </c>
    </row>
    <row r="1391" spans="31:43" ht="17.25" customHeight="1" x14ac:dyDescent="0.3">
      <c r="AE1391" s="5" t="s">
        <v>1386</v>
      </c>
      <c r="AF1391" s="5" t="s">
        <v>4906</v>
      </c>
      <c r="AG1391" s="6" t="s">
        <v>4297</v>
      </c>
      <c r="AH1391" s="6" t="s">
        <v>4116</v>
      </c>
      <c r="AI1391" s="7">
        <f>IFERROR(RANK('Ref. Cuotas'!H1390,'Ref. Cuotas'!H:H,0)+COUNTIF('Ref. Cuotas'!$H$7:'Ref. Cuotas'!H1390,'Ref. Cuotas'!H1390)-1,"")</f>
        <v>1960</v>
      </c>
      <c r="AJ1391" s="7">
        <f>IFERROR(RANK('Ref. Cuotas'!I1390,'Ref. Cuotas'!I:I,0)+COUNTIF('Ref. Cuotas'!$I$7:'Ref. Cuotas'!I1390,'Ref. Cuotas'!I1390)-1,"")</f>
        <v>765</v>
      </c>
      <c r="AK1391" s="7">
        <f>IFERROR(RANK('Ref. Cuotas'!J1390,'Ref. Cuotas'!J:J,0)+COUNTIF('Ref. Cuotas'!$J$7:'Ref. Cuotas'!J1390,'Ref. Cuotas'!J1390)-1,"")</f>
        <v>810</v>
      </c>
      <c r="AL1391" s="7">
        <f>IFERROR(RANK('Ref. Cuotas'!K1390,'Ref. Cuotas'!K:K,0)+COUNTIF('Ref. Cuotas'!$K$7:'Ref. Cuotas'!K1390,'Ref. Cuotas'!K1390)-1,"")</f>
        <v>433</v>
      </c>
      <c r="AM1391" s="7">
        <f>IFERROR(RANK('Ref. Cuotas'!L1390,'Ref. Cuotas'!L:L,0)+COUNTIF('Ref. Cuotas'!$L$7:'Ref. Cuotas'!L1390,'Ref. Cuotas'!L1390)-1,"")</f>
        <v>997</v>
      </c>
      <c r="AN1391" s="7">
        <f>IFERROR(RANK('Ref. Cuotas'!M1390,'Ref. Cuotas'!M:M,0)+COUNTIF('Ref. Cuotas'!$M$7:'Ref. Cuotas'!M1390,'Ref. Cuotas'!M1390)-1,"")</f>
        <v>527</v>
      </c>
      <c r="AO1391" s="7">
        <f>IFERROR(RANK('Ref. Cuotas'!H1390,'Ref. Cuotas'!H:H,1)+COUNTIF('Ref. Cuotas'!$H$7:'Ref. Cuotas'!H1390,'Ref. Cuotas'!H1390)-1,"")</f>
        <v>843</v>
      </c>
      <c r="AP1391" s="7">
        <f>IFERROR(RANK('Ref. Cuotas'!J1390,'Ref. Cuotas'!J:J,1)+COUNTIF('Ref. Cuotas'!$J$7:'Ref. Cuotas'!J1390,'Ref. Cuotas'!J1390)-1,"")</f>
        <v>1993</v>
      </c>
      <c r="AQ1391" s="7">
        <f>IFERROR(RANK('Ref. Cuotas'!K1390,'Ref. Cuotas'!K:K,1)+COUNTIF('Ref. Cuotas'!$K$7:'Ref. Cuotas'!K1390,'Ref. Cuotas'!K1390)-1,"")</f>
        <v>2370</v>
      </c>
    </row>
    <row r="1392" spans="31:43" ht="17.25" customHeight="1" x14ac:dyDescent="0.3">
      <c r="AE1392" s="5" t="s">
        <v>1387</v>
      </c>
      <c r="AF1392" s="5" t="s">
        <v>4907</v>
      </c>
      <c r="AG1392" s="6" t="s">
        <v>4297</v>
      </c>
      <c r="AH1392" s="6" t="s">
        <v>4102</v>
      </c>
      <c r="AI1392" s="7">
        <f>IFERROR(RANK('Ref. Cuotas'!H1391,'Ref. Cuotas'!H:H,0)+COUNTIF('Ref. Cuotas'!$H$7:'Ref. Cuotas'!H1391,'Ref. Cuotas'!H1391)-1,"")</f>
        <v>2041</v>
      </c>
      <c r="AJ1392" s="7">
        <f>IFERROR(RANK('Ref. Cuotas'!I1391,'Ref. Cuotas'!I:I,0)+COUNTIF('Ref. Cuotas'!$I$7:'Ref. Cuotas'!I1391,'Ref. Cuotas'!I1391)-1,"")</f>
        <v>368</v>
      </c>
      <c r="AK1392" s="7">
        <f>IFERROR(RANK('Ref. Cuotas'!J1391,'Ref. Cuotas'!J:J,0)+COUNTIF('Ref. Cuotas'!$J$7:'Ref. Cuotas'!J1391,'Ref. Cuotas'!J1391)-1,"")</f>
        <v>490</v>
      </c>
      <c r="AL1392" s="7">
        <f>IFERROR(RANK('Ref. Cuotas'!K1391,'Ref. Cuotas'!K:K,0)+COUNTIF('Ref. Cuotas'!$K$7:'Ref. Cuotas'!K1391,'Ref. Cuotas'!K1391)-1,"")</f>
        <v>1209</v>
      </c>
      <c r="AM1392" s="7">
        <f>IFERROR(RANK('Ref. Cuotas'!L1391,'Ref. Cuotas'!L:L,0)+COUNTIF('Ref. Cuotas'!$L$7:'Ref. Cuotas'!L1391,'Ref. Cuotas'!L1391)-1,"")</f>
        <v>116</v>
      </c>
      <c r="AN1392" s="7">
        <f>IFERROR(RANK('Ref. Cuotas'!M1391,'Ref. Cuotas'!M:M,0)+COUNTIF('Ref. Cuotas'!$M$7:'Ref. Cuotas'!M1391,'Ref. Cuotas'!M1391)-1,"")</f>
        <v>1897</v>
      </c>
      <c r="AO1392" s="7">
        <f>IFERROR(RANK('Ref. Cuotas'!H1391,'Ref. Cuotas'!H:H,1)+COUNTIF('Ref. Cuotas'!$H$7:'Ref. Cuotas'!H1391,'Ref. Cuotas'!H1391)-1,"")</f>
        <v>762</v>
      </c>
      <c r="AP1392" s="7">
        <f>IFERROR(RANK('Ref. Cuotas'!J1391,'Ref. Cuotas'!J:J,1)+COUNTIF('Ref. Cuotas'!$J$7:'Ref. Cuotas'!J1391,'Ref. Cuotas'!J1391)-1,"")</f>
        <v>2313</v>
      </c>
      <c r="AQ1392" s="7">
        <f>IFERROR(RANK('Ref. Cuotas'!K1391,'Ref. Cuotas'!K:K,1)+COUNTIF('Ref. Cuotas'!$K$7:'Ref. Cuotas'!K1391,'Ref. Cuotas'!K1391)-1,"")</f>
        <v>1594</v>
      </c>
    </row>
    <row r="1393" spans="31:43" ht="17.25" customHeight="1" x14ac:dyDescent="0.3">
      <c r="AE1393" s="5" t="s">
        <v>1388</v>
      </c>
      <c r="AF1393" s="5" t="s">
        <v>4908</v>
      </c>
      <c r="AG1393" s="6" t="s">
        <v>4297</v>
      </c>
      <c r="AH1393" s="6" t="s">
        <v>4162</v>
      </c>
      <c r="AI1393" s="7">
        <f>IFERROR(RANK('Ref. Cuotas'!H1392,'Ref. Cuotas'!H:H,0)+COUNTIF('Ref. Cuotas'!$H$7:'Ref. Cuotas'!H1392,'Ref. Cuotas'!H1392)-1,"")</f>
        <v>1998</v>
      </c>
      <c r="AJ1393" s="7">
        <f>IFERROR(RANK('Ref. Cuotas'!I1392,'Ref. Cuotas'!I:I,0)+COUNTIF('Ref. Cuotas'!$I$7:'Ref. Cuotas'!I1392,'Ref. Cuotas'!I1392)-1,"")</f>
        <v>1913</v>
      </c>
      <c r="AK1393" s="7">
        <f>IFERROR(RANK('Ref. Cuotas'!J1392,'Ref. Cuotas'!J:J,0)+COUNTIF('Ref. Cuotas'!$J$7:'Ref. Cuotas'!J1392,'Ref. Cuotas'!J1392)-1,"")</f>
        <v>1779</v>
      </c>
      <c r="AL1393" s="7">
        <f>IFERROR(RANK('Ref. Cuotas'!K1392,'Ref. Cuotas'!K:K,0)+COUNTIF('Ref. Cuotas'!$K$7:'Ref. Cuotas'!K1392,'Ref. Cuotas'!K1392)-1,"")</f>
        <v>1320</v>
      </c>
      <c r="AM1393" s="7">
        <f>IFERROR(RANK('Ref. Cuotas'!L1392,'Ref. Cuotas'!L:L,0)+COUNTIF('Ref. Cuotas'!$L$7:'Ref. Cuotas'!L1392,'Ref. Cuotas'!L1392)-1,"")</f>
        <v>1734</v>
      </c>
      <c r="AN1393" s="7">
        <f>IFERROR(RANK('Ref. Cuotas'!M1392,'Ref. Cuotas'!M:M,0)+COUNTIF('Ref. Cuotas'!$M$7:'Ref. Cuotas'!M1392,'Ref. Cuotas'!M1392)-1,"")</f>
        <v>1898</v>
      </c>
      <c r="AO1393" s="7">
        <f>IFERROR(RANK('Ref. Cuotas'!H1392,'Ref. Cuotas'!H:H,1)+COUNTIF('Ref. Cuotas'!$H$7:'Ref. Cuotas'!H1392,'Ref. Cuotas'!H1392)-1,"")</f>
        <v>805</v>
      </c>
      <c r="AP1393" s="7">
        <f>IFERROR(RANK('Ref. Cuotas'!J1392,'Ref. Cuotas'!J:J,1)+COUNTIF('Ref. Cuotas'!$J$7:'Ref. Cuotas'!J1392,'Ref. Cuotas'!J1392)-1,"")</f>
        <v>954</v>
      </c>
      <c r="AQ1393" s="7">
        <f>IFERROR(RANK('Ref. Cuotas'!K1392,'Ref. Cuotas'!K:K,1)+COUNTIF('Ref. Cuotas'!$K$7:'Ref. Cuotas'!K1392,'Ref. Cuotas'!K1392)-1,"")</f>
        <v>1483</v>
      </c>
    </row>
    <row r="1394" spans="31:43" ht="17.25" customHeight="1" x14ac:dyDescent="0.3">
      <c r="AE1394" s="5" t="s">
        <v>1389</v>
      </c>
      <c r="AF1394" s="5" t="s">
        <v>4909</v>
      </c>
      <c r="AG1394" s="6" t="s">
        <v>4297</v>
      </c>
      <c r="AH1394" s="6" t="s">
        <v>4128</v>
      </c>
      <c r="AI1394" s="7">
        <f>IFERROR(RANK('Ref. Cuotas'!H1393,'Ref. Cuotas'!H:H,0)+COUNTIF('Ref. Cuotas'!$H$7:'Ref. Cuotas'!H1393,'Ref. Cuotas'!H1393)-1,"")</f>
        <v>2015</v>
      </c>
      <c r="AJ1394" s="7">
        <f>IFERROR(RANK('Ref. Cuotas'!I1393,'Ref. Cuotas'!I:I,0)+COUNTIF('Ref. Cuotas'!$I$7:'Ref. Cuotas'!I1393,'Ref. Cuotas'!I1393)-1,"")</f>
        <v>241</v>
      </c>
      <c r="AK1394" s="7">
        <f>IFERROR(RANK('Ref. Cuotas'!J1393,'Ref. Cuotas'!J:J,0)+COUNTIF('Ref. Cuotas'!$J$7:'Ref. Cuotas'!J1393,'Ref. Cuotas'!J1393)-1,"")</f>
        <v>135</v>
      </c>
      <c r="AL1394" s="7">
        <f>IFERROR(RANK('Ref. Cuotas'!K1393,'Ref. Cuotas'!K:K,0)+COUNTIF('Ref. Cuotas'!$K$7:'Ref. Cuotas'!K1393,'Ref. Cuotas'!K1393)-1,"")</f>
        <v>259</v>
      </c>
      <c r="AM1394" s="7">
        <f>IFERROR(RANK('Ref. Cuotas'!L1393,'Ref. Cuotas'!L:L,0)+COUNTIF('Ref. Cuotas'!$L$7:'Ref. Cuotas'!L1393,'Ref. Cuotas'!L1393)-1,"")</f>
        <v>399</v>
      </c>
      <c r="AN1394" s="7">
        <f>IFERROR(RANK('Ref. Cuotas'!M1393,'Ref. Cuotas'!M:M,0)+COUNTIF('Ref. Cuotas'!$M$7:'Ref. Cuotas'!M1393,'Ref. Cuotas'!M1393)-1,"")</f>
        <v>528</v>
      </c>
      <c r="AO1394" s="7">
        <f>IFERROR(RANK('Ref. Cuotas'!H1393,'Ref. Cuotas'!H:H,1)+COUNTIF('Ref. Cuotas'!$H$7:'Ref. Cuotas'!H1393,'Ref. Cuotas'!H1393)-1,"")</f>
        <v>788</v>
      </c>
      <c r="AP1394" s="7">
        <f>IFERROR(RANK('Ref. Cuotas'!J1393,'Ref. Cuotas'!J:J,1)+COUNTIF('Ref. Cuotas'!$J$7:'Ref. Cuotas'!J1393,'Ref. Cuotas'!J1393)-1,"")</f>
        <v>2668</v>
      </c>
      <c r="AQ1394" s="7">
        <f>IFERROR(RANK('Ref. Cuotas'!K1393,'Ref. Cuotas'!K:K,1)+COUNTIF('Ref. Cuotas'!$K$7:'Ref. Cuotas'!K1393,'Ref. Cuotas'!K1393)-1,"")</f>
        <v>2544</v>
      </c>
    </row>
    <row r="1395" spans="31:43" ht="17.25" customHeight="1" x14ac:dyDescent="0.3">
      <c r="AE1395" s="5" t="s">
        <v>1390</v>
      </c>
      <c r="AF1395" s="5" t="s">
        <v>4910</v>
      </c>
      <c r="AG1395" s="6" t="s">
        <v>4297</v>
      </c>
      <c r="AH1395" s="6" t="s">
        <v>4129</v>
      </c>
      <c r="AI1395" s="7">
        <f>IFERROR(RANK('Ref. Cuotas'!H1394,'Ref. Cuotas'!H:H,0)+COUNTIF('Ref. Cuotas'!$H$7:'Ref. Cuotas'!H1394,'Ref. Cuotas'!H1394)-1,"")</f>
        <v>1972</v>
      </c>
      <c r="AJ1395" s="7">
        <f>IFERROR(RANK('Ref. Cuotas'!I1394,'Ref. Cuotas'!I:I,0)+COUNTIF('Ref. Cuotas'!$I$7:'Ref. Cuotas'!I1394,'Ref. Cuotas'!I1394)-1,"")</f>
        <v>252</v>
      </c>
      <c r="AK1395" s="7">
        <f>IFERROR(RANK('Ref. Cuotas'!J1394,'Ref. Cuotas'!J:J,0)+COUNTIF('Ref. Cuotas'!$J$7:'Ref. Cuotas'!J1394,'Ref. Cuotas'!J1394)-1,"")</f>
        <v>631</v>
      </c>
      <c r="AL1395" s="7">
        <f>IFERROR(RANK('Ref. Cuotas'!K1394,'Ref. Cuotas'!K:K,0)+COUNTIF('Ref. Cuotas'!$K$7:'Ref. Cuotas'!K1394,'Ref. Cuotas'!K1394)-1,"")</f>
        <v>853</v>
      </c>
      <c r="AM1395" s="7">
        <f>IFERROR(RANK('Ref. Cuotas'!L1394,'Ref. Cuotas'!L:L,0)+COUNTIF('Ref. Cuotas'!$L$7:'Ref. Cuotas'!L1394,'Ref. Cuotas'!L1394)-1,"")</f>
        <v>773</v>
      </c>
      <c r="AN1395" s="7">
        <f>IFERROR(RANK('Ref. Cuotas'!M1394,'Ref. Cuotas'!M:M,0)+COUNTIF('Ref. Cuotas'!$M$7:'Ref. Cuotas'!M1394,'Ref. Cuotas'!M1394)-1,"")</f>
        <v>1899</v>
      </c>
      <c r="AO1395" s="7">
        <f>IFERROR(RANK('Ref. Cuotas'!H1394,'Ref. Cuotas'!H:H,1)+COUNTIF('Ref. Cuotas'!$H$7:'Ref. Cuotas'!H1394,'Ref. Cuotas'!H1394)-1,"")</f>
        <v>831</v>
      </c>
      <c r="AP1395" s="7">
        <f>IFERROR(RANK('Ref. Cuotas'!J1394,'Ref. Cuotas'!J:J,1)+COUNTIF('Ref. Cuotas'!$J$7:'Ref. Cuotas'!J1394,'Ref. Cuotas'!J1394)-1,"")</f>
        <v>2172</v>
      </c>
      <c r="AQ1395" s="7">
        <f>IFERROR(RANK('Ref. Cuotas'!K1394,'Ref. Cuotas'!K:K,1)+COUNTIF('Ref. Cuotas'!$K$7:'Ref. Cuotas'!K1394,'Ref. Cuotas'!K1394)-1,"")</f>
        <v>1950</v>
      </c>
    </row>
    <row r="1396" spans="31:43" ht="17.25" customHeight="1" x14ac:dyDescent="0.3">
      <c r="AE1396" s="5" t="s">
        <v>1391</v>
      </c>
      <c r="AF1396" s="5" t="s">
        <v>4911</v>
      </c>
      <c r="AG1396" s="6" t="s">
        <v>4297</v>
      </c>
      <c r="AH1396" s="6" t="s">
        <v>4130</v>
      </c>
      <c r="AI1396" s="7">
        <f>IFERROR(RANK('Ref. Cuotas'!H1395,'Ref. Cuotas'!H:H,0)+COUNTIF('Ref. Cuotas'!$H$7:'Ref. Cuotas'!H1395,'Ref. Cuotas'!H1395)-1,"")</f>
        <v>1964</v>
      </c>
      <c r="AJ1396" s="7">
        <f>IFERROR(RANK('Ref. Cuotas'!I1395,'Ref. Cuotas'!I:I,0)+COUNTIF('Ref. Cuotas'!$I$7:'Ref. Cuotas'!I1395,'Ref. Cuotas'!I1395)-1,"")</f>
        <v>1914</v>
      </c>
      <c r="AK1396" s="7">
        <f>IFERROR(RANK('Ref. Cuotas'!J1395,'Ref. Cuotas'!J:J,0)+COUNTIF('Ref. Cuotas'!$J$7:'Ref. Cuotas'!J1395,'Ref. Cuotas'!J1395)-1,"")</f>
        <v>1780</v>
      </c>
      <c r="AL1396" s="7">
        <f>IFERROR(RANK('Ref. Cuotas'!K1395,'Ref. Cuotas'!K:K,0)+COUNTIF('Ref. Cuotas'!$K$7:'Ref. Cuotas'!K1395,'Ref. Cuotas'!K1395)-1,"")</f>
        <v>1427</v>
      </c>
      <c r="AM1396" s="7">
        <f>IFERROR(RANK('Ref. Cuotas'!L1395,'Ref. Cuotas'!L:L,0)+COUNTIF('Ref. Cuotas'!$L$7:'Ref. Cuotas'!L1395,'Ref. Cuotas'!L1395)-1,"")</f>
        <v>2023</v>
      </c>
      <c r="AN1396" s="7">
        <f>IFERROR(RANK('Ref. Cuotas'!M1395,'Ref. Cuotas'!M:M,0)+COUNTIF('Ref. Cuotas'!$M$7:'Ref. Cuotas'!M1395,'Ref. Cuotas'!M1395)-1,"")</f>
        <v>1900</v>
      </c>
      <c r="AO1396" s="7">
        <f>IFERROR(RANK('Ref. Cuotas'!H1395,'Ref. Cuotas'!H:H,1)+COUNTIF('Ref. Cuotas'!$H$7:'Ref. Cuotas'!H1395,'Ref. Cuotas'!H1395)-1,"")</f>
        <v>839</v>
      </c>
      <c r="AP1396" s="7">
        <f>IFERROR(RANK('Ref. Cuotas'!J1395,'Ref. Cuotas'!J:J,1)+COUNTIF('Ref. Cuotas'!$J$7:'Ref. Cuotas'!J1395,'Ref. Cuotas'!J1395)-1,"")</f>
        <v>955</v>
      </c>
      <c r="AQ1396" s="7">
        <f>IFERROR(RANK('Ref. Cuotas'!K1395,'Ref. Cuotas'!K:K,1)+COUNTIF('Ref. Cuotas'!$K$7:'Ref. Cuotas'!K1395,'Ref. Cuotas'!K1395)-1,"")</f>
        <v>1376</v>
      </c>
    </row>
    <row r="1397" spans="31:43" ht="17.25" customHeight="1" x14ac:dyDescent="0.3">
      <c r="AE1397" s="5" t="s">
        <v>1392</v>
      </c>
      <c r="AF1397" s="5" t="s">
        <v>4912</v>
      </c>
      <c r="AG1397" s="6" t="s">
        <v>4297</v>
      </c>
      <c r="AH1397" s="6" t="s">
        <v>4131</v>
      </c>
      <c r="AI1397" s="7">
        <f>IFERROR(RANK('Ref. Cuotas'!H1396,'Ref. Cuotas'!H:H,0)+COUNTIF('Ref. Cuotas'!$H$7:'Ref. Cuotas'!H1396,'Ref. Cuotas'!H1396)-1,"")</f>
        <v>1987</v>
      </c>
      <c r="AJ1397" s="7">
        <f>IFERROR(RANK('Ref. Cuotas'!I1396,'Ref. Cuotas'!I:I,0)+COUNTIF('Ref. Cuotas'!$I$7:'Ref. Cuotas'!I1396,'Ref. Cuotas'!I1396)-1,"")</f>
        <v>1915</v>
      </c>
      <c r="AK1397" s="7">
        <f>IFERROR(RANK('Ref. Cuotas'!J1396,'Ref. Cuotas'!J:J,0)+COUNTIF('Ref. Cuotas'!$J$7:'Ref. Cuotas'!J1396,'Ref. Cuotas'!J1396)-1,"")</f>
        <v>1781</v>
      </c>
      <c r="AL1397" s="7">
        <f>IFERROR(RANK('Ref. Cuotas'!K1396,'Ref. Cuotas'!K:K,0)+COUNTIF('Ref. Cuotas'!$K$7:'Ref. Cuotas'!K1396,'Ref. Cuotas'!K1396)-1,"")</f>
        <v>2049</v>
      </c>
      <c r="AM1397" s="7">
        <f>IFERROR(RANK('Ref. Cuotas'!L1396,'Ref. Cuotas'!L:L,0)+COUNTIF('Ref. Cuotas'!$L$7:'Ref. Cuotas'!L1396,'Ref. Cuotas'!L1396)-1,"")</f>
        <v>1937</v>
      </c>
      <c r="AN1397" s="7">
        <f>IFERROR(RANK('Ref. Cuotas'!M1396,'Ref. Cuotas'!M:M,0)+COUNTIF('Ref. Cuotas'!$M$7:'Ref. Cuotas'!M1396,'Ref. Cuotas'!M1396)-1,"")</f>
        <v>1901</v>
      </c>
      <c r="AO1397" s="7">
        <f>IFERROR(RANK('Ref. Cuotas'!H1396,'Ref. Cuotas'!H:H,1)+COUNTIF('Ref. Cuotas'!$H$7:'Ref. Cuotas'!H1396,'Ref. Cuotas'!H1396)-1,"")</f>
        <v>816</v>
      </c>
      <c r="AP1397" s="7">
        <f>IFERROR(RANK('Ref. Cuotas'!J1396,'Ref. Cuotas'!J:J,1)+COUNTIF('Ref. Cuotas'!$J$7:'Ref. Cuotas'!J1396,'Ref. Cuotas'!J1396)-1,"")</f>
        <v>956</v>
      </c>
      <c r="AQ1397" s="7">
        <f>IFERROR(RANK('Ref. Cuotas'!K1396,'Ref. Cuotas'!K:K,1)+COUNTIF('Ref. Cuotas'!$K$7:'Ref. Cuotas'!K1396,'Ref. Cuotas'!K1396)-1,"")</f>
        <v>754</v>
      </c>
    </row>
    <row r="1398" spans="31:43" ht="17.25" customHeight="1" x14ac:dyDescent="0.3">
      <c r="AE1398" s="5" t="s">
        <v>1393</v>
      </c>
      <c r="AF1398" s="5" t="s">
        <v>4913</v>
      </c>
      <c r="AG1398" s="6" t="s">
        <v>4297</v>
      </c>
      <c r="AH1398" s="6" t="s">
        <v>4132</v>
      </c>
      <c r="AI1398" s="7">
        <f>IFERROR(RANK('Ref. Cuotas'!H1397,'Ref. Cuotas'!H:H,0)+COUNTIF('Ref. Cuotas'!$H$7:'Ref. Cuotas'!H1397,'Ref. Cuotas'!H1397)-1,"")</f>
        <v>2097</v>
      </c>
      <c r="AJ1398" s="7">
        <f>IFERROR(RANK('Ref. Cuotas'!I1397,'Ref. Cuotas'!I:I,0)+COUNTIF('Ref. Cuotas'!$I$7:'Ref. Cuotas'!I1397,'Ref. Cuotas'!I1397)-1,"")</f>
        <v>1916</v>
      </c>
      <c r="AK1398" s="7">
        <f>IFERROR(RANK('Ref. Cuotas'!J1397,'Ref. Cuotas'!J:J,0)+COUNTIF('Ref. Cuotas'!$J$7:'Ref. Cuotas'!J1397,'Ref. Cuotas'!J1397)-1,"")</f>
        <v>1782</v>
      </c>
      <c r="AL1398" s="7">
        <f>IFERROR(RANK('Ref. Cuotas'!K1397,'Ref. Cuotas'!K:K,0)+COUNTIF('Ref. Cuotas'!$K$7:'Ref. Cuotas'!K1397,'Ref. Cuotas'!K1397)-1,"")</f>
        <v>2467</v>
      </c>
      <c r="AM1398" s="7">
        <f>IFERROR(RANK('Ref. Cuotas'!L1397,'Ref. Cuotas'!L:L,0)+COUNTIF('Ref. Cuotas'!$L$7:'Ref. Cuotas'!L1397,'Ref. Cuotas'!L1397)-1,"")</f>
        <v>2402</v>
      </c>
      <c r="AN1398" s="7">
        <f>IFERROR(RANK('Ref. Cuotas'!M1397,'Ref. Cuotas'!M:M,0)+COUNTIF('Ref. Cuotas'!$M$7:'Ref. Cuotas'!M1397,'Ref. Cuotas'!M1397)-1,"")</f>
        <v>1902</v>
      </c>
      <c r="AO1398" s="7">
        <f>IFERROR(RANK('Ref. Cuotas'!H1397,'Ref. Cuotas'!H:H,1)+COUNTIF('Ref. Cuotas'!$H$7:'Ref. Cuotas'!H1397,'Ref. Cuotas'!H1397)-1,"")</f>
        <v>706</v>
      </c>
      <c r="AP1398" s="7">
        <f>IFERROR(RANK('Ref. Cuotas'!J1397,'Ref. Cuotas'!J:J,1)+COUNTIF('Ref. Cuotas'!$J$7:'Ref. Cuotas'!J1397,'Ref. Cuotas'!J1397)-1,"")</f>
        <v>957</v>
      </c>
      <c r="AQ1398" s="7">
        <f>IFERROR(RANK('Ref. Cuotas'!K1397,'Ref. Cuotas'!K:K,1)+COUNTIF('Ref. Cuotas'!$K$7:'Ref. Cuotas'!K1397,'Ref. Cuotas'!K1397)-1,"")</f>
        <v>336</v>
      </c>
    </row>
    <row r="1399" spans="31:43" ht="17.25" customHeight="1" x14ac:dyDescent="0.3">
      <c r="AE1399" s="5" t="s">
        <v>1394</v>
      </c>
      <c r="AF1399" s="5" t="s">
        <v>4914</v>
      </c>
      <c r="AG1399" s="6" t="s">
        <v>4297</v>
      </c>
      <c r="AH1399" s="6" t="s">
        <v>4133</v>
      </c>
      <c r="AI1399" s="7">
        <f>IFERROR(RANK('Ref. Cuotas'!H1398,'Ref. Cuotas'!H:H,0)+COUNTIF('Ref. Cuotas'!$H$7:'Ref. Cuotas'!H1398,'Ref. Cuotas'!H1398)-1,"")</f>
        <v>1963</v>
      </c>
      <c r="AJ1399" s="7">
        <f>IFERROR(RANK('Ref. Cuotas'!I1398,'Ref. Cuotas'!I:I,0)+COUNTIF('Ref. Cuotas'!$I$7:'Ref. Cuotas'!I1398,'Ref. Cuotas'!I1398)-1,"")</f>
        <v>1917</v>
      </c>
      <c r="AK1399" s="7">
        <f>IFERROR(RANK('Ref. Cuotas'!J1398,'Ref. Cuotas'!J:J,0)+COUNTIF('Ref. Cuotas'!$J$7:'Ref. Cuotas'!J1398,'Ref. Cuotas'!J1398)-1,"")</f>
        <v>1783</v>
      </c>
      <c r="AL1399" s="7">
        <f>IFERROR(RANK('Ref. Cuotas'!K1398,'Ref. Cuotas'!K:K,0)+COUNTIF('Ref. Cuotas'!$K$7:'Ref. Cuotas'!K1398,'Ref. Cuotas'!K1398)-1,"")</f>
        <v>1898</v>
      </c>
      <c r="AM1399" s="7">
        <f>IFERROR(RANK('Ref. Cuotas'!L1398,'Ref. Cuotas'!L:L,0)+COUNTIF('Ref. Cuotas'!$L$7:'Ref. Cuotas'!L1398,'Ref. Cuotas'!L1398)-1,"")</f>
        <v>1582</v>
      </c>
      <c r="AN1399" s="7">
        <f>IFERROR(RANK('Ref. Cuotas'!M1398,'Ref. Cuotas'!M:M,0)+COUNTIF('Ref. Cuotas'!$M$7:'Ref. Cuotas'!M1398,'Ref. Cuotas'!M1398)-1,"")</f>
        <v>1903</v>
      </c>
      <c r="AO1399" s="7">
        <f>IFERROR(RANK('Ref. Cuotas'!H1398,'Ref. Cuotas'!H:H,1)+COUNTIF('Ref. Cuotas'!$H$7:'Ref. Cuotas'!H1398,'Ref. Cuotas'!H1398)-1,"")</f>
        <v>840</v>
      </c>
      <c r="AP1399" s="7">
        <f>IFERROR(RANK('Ref. Cuotas'!J1398,'Ref. Cuotas'!J:J,1)+COUNTIF('Ref. Cuotas'!$J$7:'Ref. Cuotas'!J1398,'Ref. Cuotas'!J1398)-1,"")</f>
        <v>958</v>
      </c>
      <c r="AQ1399" s="7">
        <f>IFERROR(RANK('Ref. Cuotas'!K1398,'Ref. Cuotas'!K:K,1)+COUNTIF('Ref. Cuotas'!$K$7:'Ref. Cuotas'!K1398,'Ref. Cuotas'!K1398)-1,"")</f>
        <v>905</v>
      </c>
    </row>
    <row r="1400" spans="31:43" ht="17.25" customHeight="1" x14ac:dyDescent="0.3">
      <c r="AE1400" s="5" t="s">
        <v>1395</v>
      </c>
      <c r="AF1400" s="5" t="s">
        <v>4915</v>
      </c>
      <c r="AG1400" s="6" t="s">
        <v>4297</v>
      </c>
      <c r="AH1400" s="6" t="s">
        <v>4134</v>
      </c>
      <c r="AI1400" s="7">
        <f>IFERROR(RANK('Ref. Cuotas'!H1399,'Ref. Cuotas'!H:H,0)+COUNTIF('Ref. Cuotas'!$H$7:'Ref. Cuotas'!H1399,'Ref. Cuotas'!H1399)-1,"")</f>
        <v>1925</v>
      </c>
      <c r="AJ1400" s="7">
        <f>IFERROR(RANK('Ref. Cuotas'!I1399,'Ref. Cuotas'!I:I,0)+COUNTIF('Ref. Cuotas'!$I$7:'Ref. Cuotas'!I1399,'Ref. Cuotas'!I1399)-1,"")</f>
        <v>1918</v>
      </c>
      <c r="AK1400" s="7">
        <f>IFERROR(RANK('Ref. Cuotas'!J1399,'Ref. Cuotas'!J:J,0)+COUNTIF('Ref. Cuotas'!$J$7:'Ref. Cuotas'!J1399,'Ref. Cuotas'!J1399)-1,"")</f>
        <v>1784</v>
      </c>
      <c r="AL1400" s="7">
        <f>IFERROR(RANK('Ref. Cuotas'!K1399,'Ref. Cuotas'!K:K,0)+COUNTIF('Ref. Cuotas'!$K$7:'Ref. Cuotas'!K1399,'Ref. Cuotas'!K1399)-1,"")</f>
        <v>1679</v>
      </c>
      <c r="AM1400" s="7">
        <f>IFERROR(RANK('Ref. Cuotas'!L1399,'Ref. Cuotas'!L:L,0)+COUNTIF('Ref. Cuotas'!$L$7:'Ref. Cuotas'!L1399,'Ref. Cuotas'!L1399)-1,"")</f>
        <v>1312</v>
      </c>
      <c r="AN1400" s="7">
        <f>IFERROR(RANK('Ref. Cuotas'!M1399,'Ref. Cuotas'!M:M,0)+COUNTIF('Ref. Cuotas'!$M$7:'Ref. Cuotas'!M1399,'Ref. Cuotas'!M1399)-1,"")</f>
        <v>1904</v>
      </c>
      <c r="AO1400" s="7">
        <f>IFERROR(RANK('Ref. Cuotas'!H1399,'Ref. Cuotas'!H:H,1)+COUNTIF('Ref. Cuotas'!$H$7:'Ref. Cuotas'!H1399,'Ref. Cuotas'!H1399)-1,"")</f>
        <v>878</v>
      </c>
      <c r="AP1400" s="7">
        <f>IFERROR(RANK('Ref. Cuotas'!J1399,'Ref. Cuotas'!J:J,1)+COUNTIF('Ref. Cuotas'!$J$7:'Ref. Cuotas'!J1399,'Ref. Cuotas'!J1399)-1,"")</f>
        <v>959</v>
      </c>
      <c r="AQ1400" s="7">
        <f>IFERROR(RANK('Ref. Cuotas'!K1399,'Ref. Cuotas'!K:K,1)+COUNTIF('Ref. Cuotas'!$K$7:'Ref. Cuotas'!K1399,'Ref. Cuotas'!K1399)-1,"")</f>
        <v>1124</v>
      </c>
    </row>
    <row r="1401" spans="31:43" ht="17.25" customHeight="1" x14ac:dyDescent="0.3">
      <c r="AE1401" s="5" t="s">
        <v>1396</v>
      </c>
      <c r="AF1401" s="5" t="s">
        <v>4916</v>
      </c>
      <c r="AG1401" s="6" t="s">
        <v>4298</v>
      </c>
      <c r="AH1401" s="6" t="s">
        <v>4092</v>
      </c>
      <c r="AI1401" s="7">
        <f>IFERROR(RANK('Ref. Cuotas'!H1400,'Ref. Cuotas'!H:H,0)+COUNTIF('Ref. Cuotas'!$H$7:'Ref. Cuotas'!H1400,'Ref. Cuotas'!H1400)-1,"")</f>
        <v>2050</v>
      </c>
      <c r="AJ1401" s="7">
        <f>IFERROR(RANK('Ref. Cuotas'!I1400,'Ref. Cuotas'!I:I,0)+COUNTIF('Ref. Cuotas'!$I$7:'Ref. Cuotas'!I1400,'Ref. Cuotas'!I1400)-1,"")</f>
        <v>449</v>
      </c>
      <c r="AK1401" s="7">
        <f>IFERROR(RANK('Ref. Cuotas'!J1400,'Ref. Cuotas'!J:J,0)+COUNTIF('Ref. Cuotas'!$J$7:'Ref. Cuotas'!J1400,'Ref. Cuotas'!J1400)-1,"")</f>
        <v>1785</v>
      </c>
      <c r="AL1401" s="7">
        <f>IFERROR(RANK('Ref. Cuotas'!K1400,'Ref. Cuotas'!K:K,0)+COUNTIF('Ref. Cuotas'!$K$7:'Ref. Cuotas'!K1400,'Ref. Cuotas'!K1400)-1,"")</f>
        <v>1499</v>
      </c>
      <c r="AM1401" s="7">
        <f>IFERROR(RANK('Ref. Cuotas'!L1400,'Ref. Cuotas'!L:L,0)+COUNTIF('Ref. Cuotas'!$L$7:'Ref. Cuotas'!L1400,'Ref. Cuotas'!L1400)-1,"")</f>
        <v>1056</v>
      </c>
      <c r="AN1401" s="7">
        <f>IFERROR(RANK('Ref. Cuotas'!M1400,'Ref. Cuotas'!M:M,0)+COUNTIF('Ref. Cuotas'!$M$7:'Ref. Cuotas'!M1400,'Ref. Cuotas'!M1400)-1,"")</f>
        <v>1905</v>
      </c>
      <c r="AO1401" s="7">
        <f>IFERROR(RANK('Ref. Cuotas'!H1400,'Ref. Cuotas'!H:H,1)+COUNTIF('Ref. Cuotas'!$H$7:'Ref. Cuotas'!H1400,'Ref. Cuotas'!H1400)-1,"")</f>
        <v>753</v>
      </c>
      <c r="AP1401" s="7">
        <f>IFERROR(RANK('Ref. Cuotas'!J1400,'Ref. Cuotas'!J:J,1)+COUNTIF('Ref. Cuotas'!$J$7:'Ref. Cuotas'!J1400,'Ref. Cuotas'!J1400)-1,"")</f>
        <v>960</v>
      </c>
      <c r="AQ1401" s="7">
        <f>IFERROR(RANK('Ref. Cuotas'!K1400,'Ref. Cuotas'!K:K,1)+COUNTIF('Ref. Cuotas'!$K$7:'Ref. Cuotas'!K1400,'Ref. Cuotas'!K1400)-1,"")</f>
        <v>1304</v>
      </c>
    </row>
    <row r="1402" spans="31:43" ht="17.25" customHeight="1" x14ac:dyDescent="0.3">
      <c r="AE1402" s="5" t="s">
        <v>1397</v>
      </c>
      <c r="AF1402" s="5" t="s">
        <v>4917</v>
      </c>
      <c r="AG1402" s="6" t="s">
        <v>4298</v>
      </c>
      <c r="AH1402" s="6" t="s">
        <v>4093</v>
      </c>
      <c r="AI1402" s="7">
        <f>IFERROR(RANK('Ref. Cuotas'!H1401,'Ref. Cuotas'!H:H,0)+COUNTIF('Ref. Cuotas'!$H$7:'Ref. Cuotas'!H1401,'Ref. Cuotas'!H1401)-1,"")</f>
        <v>1976</v>
      </c>
      <c r="AJ1402" s="7">
        <f>IFERROR(RANK('Ref. Cuotas'!I1401,'Ref. Cuotas'!I:I,0)+COUNTIF('Ref. Cuotas'!$I$7:'Ref. Cuotas'!I1401,'Ref. Cuotas'!I1401)-1,"")</f>
        <v>505</v>
      </c>
      <c r="AK1402" s="7">
        <f>IFERROR(RANK('Ref. Cuotas'!J1401,'Ref. Cuotas'!J:J,0)+COUNTIF('Ref. Cuotas'!$J$7:'Ref. Cuotas'!J1401,'Ref. Cuotas'!J1401)-1,"")</f>
        <v>1786</v>
      </c>
      <c r="AL1402" s="7">
        <f>IFERROR(RANK('Ref. Cuotas'!K1401,'Ref. Cuotas'!K:K,0)+COUNTIF('Ref. Cuotas'!$K$7:'Ref. Cuotas'!K1401,'Ref. Cuotas'!K1401)-1,"")</f>
        <v>1255</v>
      </c>
      <c r="AM1402" s="7">
        <f>IFERROR(RANK('Ref. Cuotas'!L1401,'Ref. Cuotas'!L:L,0)+COUNTIF('Ref. Cuotas'!$L$7:'Ref. Cuotas'!L1401,'Ref. Cuotas'!L1401)-1,"")</f>
        <v>669</v>
      </c>
      <c r="AN1402" s="7">
        <f>IFERROR(RANK('Ref. Cuotas'!M1401,'Ref. Cuotas'!M:M,0)+COUNTIF('Ref. Cuotas'!$M$7:'Ref. Cuotas'!M1401,'Ref. Cuotas'!M1401)-1,"")</f>
        <v>1906</v>
      </c>
      <c r="AO1402" s="7">
        <f>IFERROR(RANK('Ref. Cuotas'!H1401,'Ref. Cuotas'!H:H,1)+COUNTIF('Ref. Cuotas'!$H$7:'Ref. Cuotas'!H1401,'Ref. Cuotas'!H1401)-1,"")</f>
        <v>827</v>
      </c>
      <c r="AP1402" s="7">
        <f>IFERROR(RANK('Ref. Cuotas'!J1401,'Ref. Cuotas'!J:J,1)+COUNTIF('Ref. Cuotas'!$J$7:'Ref. Cuotas'!J1401,'Ref. Cuotas'!J1401)-1,"")</f>
        <v>961</v>
      </c>
      <c r="AQ1402" s="7">
        <f>IFERROR(RANK('Ref. Cuotas'!K1401,'Ref. Cuotas'!K:K,1)+COUNTIF('Ref. Cuotas'!$K$7:'Ref. Cuotas'!K1401,'Ref. Cuotas'!K1401)-1,"")</f>
        <v>1548</v>
      </c>
    </row>
    <row r="1403" spans="31:43" ht="17.25" customHeight="1" x14ac:dyDescent="0.3">
      <c r="AE1403" s="5" t="s">
        <v>1398</v>
      </c>
      <c r="AF1403" s="5" t="s">
        <v>4918</v>
      </c>
      <c r="AG1403" s="6" t="s">
        <v>4298</v>
      </c>
      <c r="AH1403" s="6" t="s">
        <v>4116</v>
      </c>
      <c r="AI1403" s="7">
        <f>IFERROR(RANK('Ref. Cuotas'!H1402,'Ref. Cuotas'!H:H,0)+COUNTIF('Ref. Cuotas'!$H$7:'Ref. Cuotas'!H1402,'Ref. Cuotas'!H1402)-1,"")</f>
        <v>1967</v>
      </c>
      <c r="AJ1403" s="7">
        <f>IFERROR(RANK('Ref. Cuotas'!I1402,'Ref. Cuotas'!I:I,0)+COUNTIF('Ref. Cuotas'!$I$7:'Ref. Cuotas'!I1402,'Ref. Cuotas'!I1402)-1,"")</f>
        <v>445</v>
      </c>
      <c r="AK1403" s="7">
        <f>IFERROR(RANK('Ref. Cuotas'!J1402,'Ref. Cuotas'!J:J,0)+COUNTIF('Ref. Cuotas'!$J$7:'Ref. Cuotas'!J1402,'Ref. Cuotas'!J1402)-1,"")</f>
        <v>173</v>
      </c>
      <c r="AL1403" s="7">
        <f>IFERROR(RANK('Ref. Cuotas'!K1402,'Ref. Cuotas'!K:K,0)+COUNTIF('Ref. Cuotas'!$K$7:'Ref. Cuotas'!K1402,'Ref. Cuotas'!K1402)-1,"")</f>
        <v>499</v>
      </c>
      <c r="AM1403" s="7">
        <f>IFERROR(RANK('Ref. Cuotas'!L1402,'Ref. Cuotas'!L:L,0)+COUNTIF('Ref. Cuotas'!$L$7:'Ref. Cuotas'!L1402,'Ref. Cuotas'!L1402)-1,"")</f>
        <v>834</v>
      </c>
      <c r="AN1403" s="7">
        <f>IFERROR(RANK('Ref. Cuotas'!M1402,'Ref. Cuotas'!M:M,0)+COUNTIF('Ref. Cuotas'!$M$7:'Ref. Cuotas'!M1402,'Ref. Cuotas'!M1402)-1,"")</f>
        <v>529</v>
      </c>
      <c r="AO1403" s="7">
        <f>IFERROR(RANK('Ref. Cuotas'!H1402,'Ref. Cuotas'!H:H,1)+COUNTIF('Ref. Cuotas'!$H$7:'Ref. Cuotas'!H1402,'Ref. Cuotas'!H1402)-1,"")</f>
        <v>835</v>
      </c>
      <c r="AP1403" s="7">
        <f>IFERROR(RANK('Ref. Cuotas'!J1402,'Ref. Cuotas'!J:J,1)+COUNTIF('Ref. Cuotas'!$J$7:'Ref. Cuotas'!J1402,'Ref. Cuotas'!J1402)-1,"")</f>
        <v>2630</v>
      </c>
      <c r="AQ1403" s="7">
        <f>IFERROR(RANK('Ref. Cuotas'!K1402,'Ref. Cuotas'!K:K,1)+COUNTIF('Ref. Cuotas'!$K$7:'Ref. Cuotas'!K1402,'Ref. Cuotas'!K1402)-1,"")</f>
        <v>2304</v>
      </c>
    </row>
    <row r="1404" spans="31:43" ht="17.25" customHeight="1" x14ac:dyDescent="0.3">
      <c r="AE1404" s="5" t="s">
        <v>1399</v>
      </c>
      <c r="AF1404" s="5" t="s">
        <v>4919</v>
      </c>
      <c r="AG1404" s="6" t="s">
        <v>4298</v>
      </c>
      <c r="AH1404" s="6" t="s">
        <v>4102</v>
      </c>
      <c r="AI1404" s="7">
        <f>IFERROR(RANK('Ref. Cuotas'!H1403,'Ref. Cuotas'!H:H,0)+COUNTIF('Ref. Cuotas'!$H$7:'Ref. Cuotas'!H1403,'Ref. Cuotas'!H1403)-1,"")</f>
        <v>2232</v>
      </c>
      <c r="AJ1404" s="7">
        <f>IFERROR(RANK('Ref. Cuotas'!I1403,'Ref. Cuotas'!I:I,0)+COUNTIF('Ref. Cuotas'!$I$7:'Ref. Cuotas'!I1403,'Ref. Cuotas'!I1403)-1,"")</f>
        <v>1919</v>
      </c>
      <c r="AK1404" s="7">
        <f>IFERROR(RANK('Ref. Cuotas'!J1403,'Ref. Cuotas'!J:J,0)+COUNTIF('Ref. Cuotas'!$J$7:'Ref. Cuotas'!J1403,'Ref. Cuotas'!J1403)-1,"")</f>
        <v>1787</v>
      </c>
      <c r="AL1404" s="7">
        <f>IFERROR(RANK('Ref. Cuotas'!K1403,'Ref. Cuotas'!K:K,0)+COUNTIF('Ref. Cuotas'!$K$7:'Ref. Cuotas'!K1403,'Ref. Cuotas'!K1403)-1,"")</f>
        <v>2539</v>
      </c>
      <c r="AM1404" s="7">
        <f>IFERROR(RANK('Ref. Cuotas'!L1403,'Ref. Cuotas'!L:L,0)+COUNTIF('Ref. Cuotas'!$L$7:'Ref. Cuotas'!L1403,'Ref. Cuotas'!L1403)-1,"")</f>
        <v>2403</v>
      </c>
      <c r="AN1404" s="7">
        <f>IFERROR(RANK('Ref. Cuotas'!M1403,'Ref. Cuotas'!M:M,0)+COUNTIF('Ref. Cuotas'!$M$7:'Ref. Cuotas'!M1403,'Ref. Cuotas'!M1403)-1,"")</f>
        <v>1907</v>
      </c>
      <c r="AO1404" s="7">
        <f>IFERROR(RANK('Ref. Cuotas'!H1403,'Ref. Cuotas'!H:H,1)+COUNTIF('Ref. Cuotas'!$H$7:'Ref. Cuotas'!H1403,'Ref. Cuotas'!H1403)-1,"")</f>
        <v>571</v>
      </c>
      <c r="AP1404" s="7">
        <f>IFERROR(RANK('Ref. Cuotas'!J1403,'Ref. Cuotas'!J:J,1)+COUNTIF('Ref. Cuotas'!$J$7:'Ref. Cuotas'!J1403,'Ref. Cuotas'!J1403)-1,"")</f>
        <v>962</v>
      </c>
      <c r="AQ1404" s="7">
        <f>IFERROR(RANK('Ref. Cuotas'!K1403,'Ref. Cuotas'!K:K,1)+COUNTIF('Ref. Cuotas'!$K$7:'Ref. Cuotas'!K1403,'Ref. Cuotas'!K1403)-1,"")</f>
        <v>264</v>
      </c>
    </row>
    <row r="1405" spans="31:43" ht="17.25" customHeight="1" x14ac:dyDescent="0.3">
      <c r="AE1405" s="5" t="s">
        <v>1400</v>
      </c>
      <c r="AF1405" s="5" t="s">
        <v>4920</v>
      </c>
      <c r="AG1405" s="6" t="s">
        <v>4298</v>
      </c>
      <c r="AH1405" s="6" t="s">
        <v>4097</v>
      </c>
      <c r="AI1405" s="7">
        <f>IFERROR(RANK('Ref. Cuotas'!H1404,'Ref. Cuotas'!H:H,0)+COUNTIF('Ref. Cuotas'!$H$7:'Ref. Cuotas'!H1404,'Ref. Cuotas'!H1404)-1,"")</f>
        <v>2056</v>
      </c>
      <c r="AJ1405" s="7">
        <f>IFERROR(RANK('Ref. Cuotas'!I1404,'Ref. Cuotas'!I:I,0)+COUNTIF('Ref. Cuotas'!$I$7:'Ref. Cuotas'!I1404,'Ref. Cuotas'!I1404)-1,"")</f>
        <v>1920</v>
      </c>
      <c r="AK1405" s="7">
        <f>IFERROR(RANK('Ref. Cuotas'!J1404,'Ref. Cuotas'!J:J,0)+COUNTIF('Ref. Cuotas'!$J$7:'Ref. Cuotas'!J1404,'Ref. Cuotas'!J1404)-1,"")</f>
        <v>1788</v>
      </c>
      <c r="AL1405" s="7">
        <f>IFERROR(RANK('Ref. Cuotas'!K1404,'Ref. Cuotas'!K:K,0)+COUNTIF('Ref. Cuotas'!$K$7:'Ref. Cuotas'!K1404,'Ref. Cuotas'!K1404)-1,"")</f>
        <v>2705</v>
      </c>
      <c r="AM1405" s="7">
        <f>IFERROR(RANK('Ref. Cuotas'!L1404,'Ref. Cuotas'!L:L,0)+COUNTIF('Ref. Cuotas'!$L$7:'Ref. Cuotas'!L1404,'Ref. Cuotas'!L1404)-1,"")</f>
        <v>2702</v>
      </c>
      <c r="AN1405" s="7">
        <f>IFERROR(RANK('Ref. Cuotas'!M1404,'Ref. Cuotas'!M:M,0)+COUNTIF('Ref. Cuotas'!$M$7:'Ref. Cuotas'!M1404,'Ref. Cuotas'!M1404)-1,"")</f>
        <v>1908</v>
      </c>
      <c r="AO1405" s="7">
        <f>IFERROR(RANK('Ref. Cuotas'!H1404,'Ref. Cuotas'!H:H,1)+COUNTIF('Ref. Cuotas'!$H$7:'Ref. Cuotas'!H1404,'Ref. Cuotas'!H1404)-1,"")</f>
        <v>747</v>
      </c>
      <c r="AP1405" s="7">
        <f>IFERROR(RANK('Ref. Cuotas'!J1404,'Ref. Cuotas'!J:J,1)+COUNTIF('Ref. Cuotas'!$J$7:'Ref. Cuotas'!J1404,'Ref. Cuotas'!J1404)-1,"")</f>
        <v>963</v>
      </c>
      <c r="AQ1405" s="7">
        <f>IFERROR(RANK('Ref. Cuotas'!K1404,'Ref. Cuotas'!K:K,1)+COUNTIF('Ref. Cuotas'!$K$7:'Ref. Cuotas'!K1404,'Ref. Cuotas'!K1404)-1,"")</f>
        <v>123</v>
      </c>
    </row>
    <row r="1406" spans="31:43" ht="17.25" customHeight="1" x14ac:dyDescent="0.3">
      <c r="AE1406" s="5" t="s">
        <v>1401</v>
      </c>
      <c r="AF1406" s="5" t="s">
        <v>4921</v>
      </c>
      <c r="AG1406" s="6" t="s">
        <v>4298</v>
      </c>
      <c r="AH1406" s="6" t="s">
        <v>4128</v>
      </c>
      <c r="AI1406" s="7">
        <f>IFERROR(RANK('Ref. Cuotas'!H1405,'Ref. Cuotas'!H:H,0)+COUNTIF('Ref. Cuotas'!$H$7:'Ref. Cuotas'!H1405,'Ref. Cuotas'!H1405)-1,"")</f>
        <v>2020</v>
      </c>
      <c r="AJ1406" s="7">
        <f>IFERROR(RANK('Ref. Cuotas'!I1405,'Ref. Cuotas'!I:I,0)+COUNTIF('Ref. Cuotas'!$I$7:'Ref. Cuotas'!I1405,'Ref. Cuotas'!I1405)-1,"")</f>
        <v>231</v>
      </c>
      <c r="AK1406" s="7">
        <f>IFERROR(RANK('Ref. Cuotas'!J1405,'Ref. Cuotas'!J:J,0)+COUNTIF('Ref. Cuotas'!$J$7:'Ref. Cuotas'!J1405,'Ref. Cuotas'!J1405)-1,"")</f>
        <v>276</v>
      </c>
      <c r="AL1406" s="7">
        <f>IFERROR(RANK('Ref. Cuotas'!K1405,'Ref. Cuotas'!K:K,0)+COUNTIF('Ref. Cuotas'!$K$7:'Ref. Cuotas'!K1405,'Ref. Cuotas'!K1405)-1,"")</f>
        <v>285</v>
      </c>
      <c r="AM1406" s="7">
        <f>IFERROR(RANK('Ref. Cuotas'!L1405,'Ref. Cuotas'!L:L,0)+COUNTIF('Ref. Cuotas'!$L$7:'Ref. Cuotas'!L1405,'Ref. Cuotas'!L1405)-1,"")</f>
        <v>327</v>
      </c>
      <c r="AN1406" s="7">
        <f>IFERROR(RANK('Ref. Cuotas'!M1405,'Ref. Cuotas'!M:M,0)+COUNTIF('Ref. Cuotas'!$M$7:'Ref. Cuotas'!M1405,'Ref. Cuotas'!M1405)-1,"")</f>
        <v>530</v>
      </c>
      <c r="AO1406" s="7">
        <f>IFERROR(RANK('Ref. Cuotas'!H1405,'Ref. Cuotas'!H:H,1)+COUNTIF('Ref. Cuotas'!$H$7:'Ref. Cuotas'!H1405,'Ref. Cuotas'!H1405)-1,"")</f>
        <v>783</v>
      </c>
      <c r="AP1406" s="7">
        <f>IFERROR(RANK('Ref. Cuotas'!J1405,'Ref. Cuotas'!J:J,1)+COUNTIF('Ref. Cuotas'!$J$7:'Ref. Cuotas'!J1405,'Ref. Cuotas'!J1405)-1,"")</f>
        <v>2527</v>
      </c>
      <c r="AQ1406" s="7">
        <f>IFERROR(RANK('Ref. Cuotas'!K1405,'Ref. Cuotas'!K:K,1)+COUNTIF('Ref. Cuotas'!$K$7:'Ref. Cuotas'!K1405,'Ref. Cuotas'!K1405)-1,"")</f>
        <v>2518</v>
      </c>
    </row>
    <row r="1407" spans="31:43" ht="17.25" customHeight="1" x14ac:dyDescent="0.3">
      <c r="AE1407" s="5" t="s">
        <v>1402</v>
      </c>
      <c r="AF1407" s="5" t="s">
        <v>4922</v>
      </c>
      <c r="AG1407" s="6" t="s">
        <v>4298</v>
      </c>
      <c r="AH1407" s="6" t="s">
        <v>4129</v>
      </c>
      <c r="AI1407" s="7">
        <f>IFERROR(RANK('Ref. Cuotas'!H1406,'Ref. Cuotas'!H:H,0)+COUNTIF('Ref. Cuotas'!$H$7:'Ref. Cuotas'!H1406,'Ref. Cuotas'!H1406)-1,"")</f>
        <v>1975</v>
      </c>
      <c r="AJ1407" s="7">
        <f>IFERROR(RANK('Ref. Cuotas'!I1406,'Ref. Cuotas'!I:I,0)+COUNTIF('Ref. Cuotas'!$I$7:'Ref. Cuotas'!I1406,'Ref. Cuotas'!I1406)-1,"")</f>
        <v>880</v>
      </c>
      <c r="AK1407" s="7">
        <f>IFERROR(RANK('Ref. Cuotas'!J1406,'Ref. Cuotas'!J:J,0)+COUNTIF('Ref. Cuotas'!$J$7:'Ref. Cuotas'!J1406,'Ref. Cuotas'!J1406)-1,"")</f>
        <v>1789</v>
      </c>
      <c r="AL1407" s="7">
        <f>IFERROR(RANK('Ref. Cuotas'!K1406,'Ref. Cuotas'!K:K,0)+COUNTIF('Ref. Cuotas'!$K$7:'Ref. Cuotas'!K1406,'Ref. Cuotas'!K1406)-1,"")</f>
        <v>1332</v>
      </c>
      <c r="AM1407" s="7">
        <f>IFERROR(RANK('Ref. Cuotas'!L1406,'Ref. Cuotas'!L:L,0)+COUNTIF('Ref. Cuotas'!$L$7:'Ref. Cuotas'!L1406,'Ref. Cuotas'!L1406)-1,"")</f>
        <v>947</v>
      </c>
      <c r="AN1407" s="7">
        <f>IFERROR(RANK('Ref. Cuotas'!M1406,'Ref. Cuotas'!M:M,0)+COUNTIF('Ref. Cuotas'!$M$7:'Ref. Cuotas'!M1406,'Ref. Cuotas'!M1406)-1,"")</f>
        <v>1909</v>
      </c>
      <c r="AO1407" s="7">
        <f>IFERROR(RANK('Ref. Cuotas'!H1406,'Ref. Cuotas'!H:H,1)+COUNTIF('Ref. Cuotas'!$H$7:'Ref. Cuotas'!H1406,'Ref. Cuotas'!H1406)-1,"")</f>
        <v>828</v>
      </c>
      <c r="AP1407" s="7">
        <f>IFERROR(RANK('Ref. Cuotas'!J1406,'Ref. Cuotas'!J:J,1)+COUNTIF('Ref. Cuotas'!$J$7:'Ref. Cuotas'!J1406,'Ref. Cuotas'!J1406)-1,"")</f>
        <v>964</v>
      </c>
      <c r="AQ1407" s="7">
        <f>IFERROR(RANK('Ref. Cuotas'!K1406,'Ref. Cuotas'!K:K,1)+COUNTIF('Ref. Cuotas'!$K$7:'Ref. Cuotas'!K1406,'Ref. Cuotas'!K1406)-1,"")</f>
        <v>1471</v>
      </c>
    </row>
    <row r="1408" spans="31:43" ht="17.25" customHeight="1" x14ac:dyDescent="0.3">
      <c r="AE1408" s="5" t="s">
        <v>1403</v>
      </c>
      <c r="AF1408" s="5" t="s">
        <v>4923</v>
      </c>
      <c r="AG1408" s="6" t="s">
        <v>4298</v>
      </c>
      <c r="AH1408" s="6" t="s">
        <v>4130</v>
      </c>
      <c r="AI1408" s="7">
        <f>IFERROR(RANK('Ref. Cuotas'!H1407,'Ref. Cuotas'!H:H,0)+COUNTIF('Ref. Cuotas'!$H$7:'Ref. Cuotas'!H1407,'Ref. Cuotas'!H1407)-1,"")</f>
        <v>1965</v>
      </c>
      <c r="AJ1408" s="7">
        <f>IFERROR(RANK('Ref. Cuotas'!I1407,'Ref. Cuotas'!I:I,0)+COUNTIF('Ref. Cuotas'!$I$7:'Ref. Cuotas'!I1407,'Ref. Cuotas'!I1407)-1,"")</f>
        <v>1921</v>
      </c>
      <c r="AK1408" s="7">
        <f>IFERROR(RANK('Ref. Cuotas'!J1407,'Ref. Cuotas'!J:J,0)+COUNTIF('Ref. Cuotas'!$J$7:'Ref. Cuotas'!J1407,'Ref. Cuotas'!J1407)-1,"")</f>
        <v>1790</v>
      </c>
      <c r="AL1408" s="7">
        <f>IFERROR(RANK('Ref. Cuotas'!K1407,'Ref. Cuotas'!K:K,0)+COUNTIF('Ref. Cuotas'!$K$7:'Ref. Cuotas'!K1407,'Ref. Cuotas'!K1407)-1,"")</f>
        <v>849</v>
      </c>
      <c r="AM1408" s="7">
        <f>IFERROR(RANK('Ref. Cuotas'!L1407,'Ref. Cuotas'!L:L,0)+COUNTIF('Ref. Cuotas'!$L$7:'Ref. Cuotas'!L1407,'Ref. Cuotas'!L1407)-1,"")</f>
        <v>1517</v>
      </c>
      <c r="AN1408" s="7">
        <f>IFERROR(RANK('Ref. Cuotas'!M1407,'Ref. Cuotas'!M:M,0)+COUNTIF('Ref. Cuotas'!$M$7:'Ref. Cuotas'!M1407,'Ref. Cuotas'!M1407)-1,"")</f>
        <v>1910</v>
      </c>
      <c r="AO1408" s="7">
        <f>IFERROR(RANK('Ref. Cuotas'!H1407,'Ref. Cuotas'!H:H,1)+COUNTIF('Ref. Cuotas'!$H$7:'Ref. Cuotas'!H1407,'Ref. Cuotas'!H1407)-1,"")</f>
        <v>838</v>
      </c>
      <c r="AP1408" s="7">
        <f>IFERROR(RANK('Ref. Cuotas'!J1407,'Ref. Cuotas'!J:J,1)+COUNTIF('Ref. Cuotas'!$J$7:'Ref. Cuotas'!J1407,'Ref. Cuotas'!J1407)-1,"")</f>
        <v>965</v>
      </c>
      <c r="AQ1408" s="7">
        <f>IFERROR(RANK('Ref. Cuotas'!K1407,'Ref. Cuotas'!K:K,1)+COUNTIF('Ref. Cuotas'!$K$7:'Ref. Cuotas'!K1407,'Ref. Cuotas'!K1407)-1,"")</f>
        <v>1954</v>
      </c>
    </row>
    <row r="1409" spans="31:43" ht="17.25" customHeight="1" x14ac:dyDescent="0.3">
      <c r="AE1409" s="5" t="s">
        <v>1404</v>
      </c>
      <c r="AF1409" s="5" t="s">
        <v>4924</v>
      </c>
      <c r="AG1409" s="6" t="s">
        <v>4298</v>
      </c>
      <c r="AH1409" s="6" t="s">
        <v>4108</v>
      </c>
      <c r="AI1409" s="7">
        <f>IFERROR(RANK('Ref. Cuotas'!H1408,'Ref. Cuotas'!H:H,0)+COUNTIF('Ref. Cuotas'!$H$7:'Ref. Cuotas'!H1408,'Ref. Cuotas'!H1408)-1,"")</f>
        <v>1933</v>
      </c>
      <c r="AJ1409" s="7">
        <f>IFERROR(RANK('Ref. Cuotas'!I1408,'Ref. Cuotas'!I:I,0)+COUNTIF('Ref. Cuotas'!$I$7:'Ref. Cuotas'!I1408,'Ref. Cuotas'!I1408)-1,"")</f>
        <v>304</v>
      </c>
      <c r="AK1409" s="7">
        <f>IFERROR(RANK('Ref. Cuotas'!J1408,'Ref. Cuotas'!J:J,0)+COUNTIF('Ref. Cuotas'!$J$7:'Ref. Cuotas'!J1408,'Ref. Cuotas'!J1408)-1,"")</f>
        <v>168</v>
      </c>
      <c r="AL1409" s="7">
        <f>IFERROR(RANK('Ref. Cuotas'!K1408,'Ref. Cuotas'!K:K,0)+COUNTIF('Ref. Cuotas'!$K$7:'Ref. Cuotas'!K1408,'Ref. Cuotas'!K1408)-1,"")</f>
        <v>360</v>
      </c>
      <c r="AM1409" s="7">
        <f>IFERROR(RANK('Ref. Cuotas'!L1408,'Ref. Cuotas'!L:L,0)+COUNTIF('Ref. Cuotas'!$L$7:'Ref. Cuotas'!L1408,'Ref. Cuotas'!L1408)-1,"")</f>
        <v>1938</v>
      </c>
      <c r="AN1409" s="7">
        <f>IFERROR(RANK('Ref. Cuotas'!M1408,'Ref. Cuotas'!M:M,0)+COUNTIF('Ref. Cuotas'!$M$7:'Ref. Cuotas'!M1408,'Ref. Cuotas'!M1408)-1,"")</f>
        <v>61</v>
      </c>
      <c r="AO1409" s="7">
        <f>IFERROR(RANK('Ref. Cuotas'!H1408,'Ref. Cuotas'!H:H,1)+COUNTIF('Ref. Cuotas'!$H$7:'Ref. Cuotas'!H1408,'Ref. Cuotas'!H1408)-1,"")</f>
        <v>870</v>
      </c>
      <c r="AP1409" s="7">
        <f>IFERROR(RANK('Ref. Cuotas'!J1408,'Ref. Cuotas'!J:J,1)+COUNTIF('Ref. Cuotas'!$J$7:'Ref. Cuotas'!J1408,'Ref. Cuotas'!J1408)-1,"")</f>
        <v>2635</v>
      </c>
      <c r="AQ1409" s="7">
        <f>IFERROR(RANK('Ref. Cuotas'!K1408,'Ref. Cuotas'!K:K,1)+COUNTIF('Ref. Cuotas'!$K$7:'Ref. Cuotas'!K1408,'Ref. Cuotas'!K1408)-1,"")</f>
        <v>2443</v>
      </c>
    </row>
    <row r="1410" spans="31:43" ht="17.25" customHeight="1" x14ac:dyDescent="0.3">
      <c r="AE1410" s="5" t="s">
        <v>1405</v>
      </c>
      <c r="AF1410" s="5" t="s">
        <v>4925</v>
      </c>
      <c r="AG1410" s="6" t="s">
        <v>4298</v>
      </c>
      <c r="AH1410" s="6" t="s">
        <v>4131</v>
      </c>
      <c r="AI1410" s="7">
        <f>IFERROR(RANK('Ref. Cuotas'!H1409,'Ref. Cuotas'!H:H,0)+COUNTIF('Ref. Cuotas'!$H$7:'Ref. Cuotas'!H1409,'Ref. Cuotas'!H1409)-1,"")</f>
        <v>1968</v>
      </c>
      <c r="AJ1410" s="7">
        <f>IFERROR(RANK('Ref. Cuotas'!I1409,'Ref. Cuotas'!I:I,0)+COUNTIF('Ref. Cuotas'!$I$7:'Ref. Cuotas'!I1409,'Ref. Cuotas'!I1409)-1,"")</f>
        <v>1922</v>
      </c>
      <c r="AK1410" s="7">
        <f>IFERROR(RANK('Ref. Cuotas'!J1409,'Ref. Cuotas'!J:J,0)+COUNTIF('Ref. Cuotas'!$J$7:'Ref. Cuotas'!J1409,'Ref. Cuotas'!J1409)-1,"")</f>
        <v>1791</v>
      </c>
      <c r="AL1410" s="7">
        <f>IFERROR(RANK('Ref. Cuotas'!K1409,'Ref. Cuotas'!K:K,0)+COUNTIF('Ref. Cuotas'!$K$7:'Ref. Cuotas'!K1409,'Ref. Cuotas'!K1409)-1,"")</f>
        <v>2270</v>
      </c>
      <c r="AM1410" s="7">
        <f>IFERROR(RANK('Ref. Cuotas'!L1409,'Ref. Cuotas'!L:L,0)+COUNTIF('Ref. Cuotas'!$L$7:'Ref. Cuotas'!L1409,'Ref. Cuotas'!L1409)-1,"")</f>
        <v>1763</v>
      </c>
      <c r="AN1410" s="7">
        <f>IFERROR(RANK('Ref. Cuotas'!M1409,'Ref. Cuotas'!M:M,0)+COUNTIF('Ref. Cuotas'!$M$7:'Ref. Cuotas'!M1409,'Ref. Cuotas'!M1409)-1,"")</f>
        <v>1911</v>
      </c>
      <c r="AO1410" s="7">
        <f>IFERROR(RANK('Ref. Cuotas'!H1409,'Ref. Cuotas'!H:H,1)+COUNTIF('Ref. Cuotas'!$H$7:'Ref. Cuotas'!H1409,'Ref. Cuotas'!H1409)-1,"")</f>
        <v>836</v>
      </c>
      <c r="AP1410" s="7">
        <f>IFERROR(RANK('Ref. Cuotas'!J1409,'Ref. Cuotas'!J:J,1)+COUNTIF('Ref. Cuotas'!$J$7:'Ref. Cuotas'!J1409,'Ref. Cuotas'!J1409)-1,"")</f>
        <v>966</v>
      </c>
      <c r="AQ1410" s="7">
        <f>IFERROR(RANK('Ref. Cuotas'!K1409,'Ref. Cuotas'!K:K,1)+COUNTIF('Ref. Cuotas'!$K$7:'Ref. Cuotas'!K1409,'Ref. Cuotas'!K1409)-1,"")</f>
        <v>533</v>
      </c>
    </row>
    <row r="1411" spans="31:43" ht="17.25" customHeight="1" x14ac:dyDescent="0.3">
      <c r="AE1411" s="5" t="s">
        <v>1406</v>
      </c>
      <c r="AF1411" s="5" t="s">
        <v>4926</v>
      </c>
      <c r="AG1411" s="6" t="s">
        <v>4298</v>
      </c>
      <c r="AH1411" s="6" t="s">
        <v>4132</v>
      </c>
      <c r="AI1411" s="7">
        <f>IFERROR(RANK('Ref. Cuotas'!H1410,'Ref. Cuotas'!H:H,0)+COUNTIF('Ref. Cuotas'!$H$7:'Ref. Cuotas'!H1410,'Ref. Cuotas'!H1410)-1,"")</f>
        <v>2019</v>
      </c>
      <c r="AJ1411" s="7">
        <f>IFERROR(RANK('Ref. Cuotas'!I1410,'Ref. Cuotas'!I:I,0)+COUNTIF('Ref. Cuotas'!$I$7:'Ref. Cuotas'!I1410,'Ref. Cuotas'!I1410)-1,"")</f>
        <v>1923</v>
      </c>
      <c r="AK1411" s="7">
        <f>IFERROR(RANK('Ref. Cuotas'!J1410,'Ref. Cuotas'!J:J,0)+COUNTIF('Ref. Cuotas'!$J$7:'Ref. Cuotas'!J1410,'Ref. Cuotas'!J1410)-1,"")</f>
        <v>1792</v>
      </c>
      <c r="AL1411" s="7">
        <f>IFERROR(RANK('Ref. Cuotas'!K1410,'Ref. Cuotas'!K:K,0)+COUNTIF('Ref. Cuotas'!$K$7:'Ref. Cuotas'!K1410,'Ref. Cuotas'!K1410)-1,"")</f>
        <v>2240</v>
      </c>
      <c r="AM1411" s="7">
        <f>IFERROR(RANK('Ref. Cuotas'!L1410,'Ref. Cuotas'!L:L,0)+COUNTIF('Ref. Cuotas'!$L$7:'Ref. Cuotas'!L1410,'Ref. Cuotas'!L1410)-1,"")</f>
        <v>1679</v>
      </c>
      <c r="AN1411" s="7">
        <f>IFERROR(RANK('Ref. Cuotas'!M1410,'Ref. Cuotas'!M:M,0)+COUNTIF('Ref. Cuotas'!$M$7:'Ref. Cuotas'!M1410,'Ref. Cuotas'!M1410)-1,"")</f>
        <v>1912</v>
      </c>
      <c r="AO1411" s="7">
        <f>IFERROR(RANK('Ref. Cuotas'!H1410,'Ref. Cuotas'!H:H,1)+COUNTIF('Ref. Cuotas'!$H$7:'Ref. Cuotas'!H1410,'Ref. Cuotas'!H1410)-1,"")</f>
        <v>784</v>
      </c>
      <c r="AP1411" s="7">
        <f>IFERROR(RANK('Ref. Cuotas'!J1410,'Ref. Cuotas'!J:J,1)+COUNTIF('Ref. Cuotas'!$J$7:'Ref. Cuotas'!J1410,'Ref. Cuotas'!J1410)-1,"")</f>
        <v>967</v>
      </c>
      <c r="AQ1411" s="7">
        <f>IFERROR(RANK('Ref. Cuotas'!K1410,'Ref. Cuotas'!K:K,1)+COUNTIF('Ref. Cuotas'!$K$7:'Ref. Cuotas'!K1410,'Ref. Cuotas'!K1410)-1,"")</f>
        <v>563</v>
      </c>
    </row>
    <row r="1412" spans="31:43" ht="17.25" customHeight="1" x14ac:dyDescent="0.3">
      <c r="AE1412" s="5" t="s">
        <v>1407</v>
      </c>
      <c r="AF1412" s="5" t="s">
        <v>4927</v>
      </c>
      <c r="AG1412" s="6" t="s">
        <v>4298</v>
      </c>
      <c r="AH1412" s="6" t="s">
        <v>4133</v>
      </c>
      <c r="AI1412" s="7">
        <f>IFERROR(RANK('Ref. Cuotas'!H1411,'Ref. Cuotas'!H:H,0)+COUNTIF('Ref. Cuotas'!$H$7:'Ref. Cuotas'!H1411,'Ref. Cuotas'!H1411)-1,"")</f>
        <v>1951</v>
      </c>
      <c r="AJ1412" s="7">
        <f>IFERROR(RANK('Ref. Cuotas'!I1411,'Ref. Cuotas'!I:I,0)+COUNTIF('Ref. Cuotas'!$I$7:'Ref. Cuotas'!I1411,'Ref. Cuotas'!I1411)-1,"")</f>
        <v>1924</v>
      </c>
      <c r="AK1412" s="7">
        <f>IFERROR(RANK('Ref. Cuotas'!J1411,'Ref. Cuotas'!J:J,0)+COUNTIF('Ref. Cuotas'!$J$7:'Ref. Cuotas'!J1411,'Ref. Cuotas'!J1411)-1,"")</f>
        <v>293</v>
      </c>
      <c r="AL1412" s="7">
        <f>IFERROR(RANK('Ref. Cuotas'!K1411,'Ref. Cuotas'!K:K,0)+COUNTIF('Ref. Cuotas'!$K$7:'Ref. Cuotas'!K1411,'Ref. Cuotas'!K1411)-1,"")</f>
        <v>2080</v>
      </c>
      <c r="AM1412" s="7">
        <f>IFERROR(RANK('Ref. Cuotas'!L1411,'Ref. Cuotas'!L:L,0)+COUNTIF('Ref. Cuotas'!$L$7:'Ref. Cuotas'!L1411,'Ref. Cuotas'!L1411)-1,"")</f>
        <v>1502</v>
      </c>
      <c r="AN1412" s="7">
        <f>IFERROR(RANK('Ref. Cuotas'!M1411,'Ref. Cuotas'!M:M,0)+COUNTIF('Ref. Cuotas'!$M$7:'Ref. Cuotas'!M1411,'Ref. Cuotas'!M1411)-1,"")</f>
        <v>1913</v>
      </c>
      <c r="AO1412" s="7">
        <f>IFERROR(RANK('Ref. Cuotas'!H1411,'Ref. Cuotas'!H:H,1)+COUNTIF('Ref. Cuotas'!$H$7:'Ref. Cuotas'!H1411,'Ref. Cuotas'!H1411)-1,"")</f>
        <v>852</v>
      </c>
      <c r="AP1412" s="7">
        <f>IFERROR(RANK('Ref. Cuotas'!J1411,'Ref. Cuotas'!J:J,1)+COUNTIF('Ref. Cuotas'!$J$7:'Ref. Cuotas'!J1411,'Ref. Cuotas'!J1411)-1,"")</f>
        <v>2510</v>
      </c>
      <c r="AQ1412" s="7">
        <f>IFERROR(RANK('Ref. Cuotas'!K1411,'Ref. Cuotas'!K:K,1)+COUNTIF('Ref. Cuotas'!$K$7:'Ref. Cuotas'!K1411,'Ref. Cuotas'!K1411)-1,"")</f>
        <v>723</v>
      </c>
    </row>
    <row r="1413" spans="31:43" ht="17.25" customHeight="1" x14ac:dyDescent="0.3">
      <c r="AE1413" s="5" t="s">
        <v>1408</v>
      </c>
      <c r="AF1413" s="5" t="s">
        <v>4928</v>
      </c>
      <c r="AG1413" s="6" t="s">
        <v>4298</v>
      </c>
      <c r="AH1413" s="6" t="s">
        <v>4134</v>
      </c>
      <c r="AI1413" s="7">
        <f>IFERROR(RANK('Ref. Cuotas'!H1412,'Ref. Cuotas'!H:H,0)+COUNTIF('Ref. Cuotas'!$H$7:'Ref. Cuotas'!H1412,'Ref. Cuotas'!H1412)-1,"")</f>
        <v>1949</v>
      </c>
      <c r="AJ1413" s="7">
        <f>IFERROR(RANK('Ref. Cuotas'!I1412,'Ref. Cuotas'!I:I,0)+COUNTIF('Ref. Cuotas'!$I$7:'Ref. Cuotas'!I1412,'Ref. Cuotas'!I1412)-1,"")</f>
        <v>475</v>
      </c>
      <c r="AK1413" s="7">
        <f>IFERROR(RANK('Ref. Cuotas'!J1412,'Ref. Cuotas'!J:J,0)+COUNTIF('Ref. Cuotas'!$J$7:'Ref. Cuotas'!J1412,'Ref. Cuotas'!J1412)-1,"")</f>
        <v>1793</v>
      </c>
      <c r="AL1413" s="7">
        <f>IFERROR(RANK('Ref. Cuotas'!K1412,'Ref. Cuotas'!K:K,0)+COUNTIF('Ref. Cuotas'!$K$7:'Ref. Cuotas'!K1412,'Ref. Cuotas'!K1412)-1,"")</f>
        <v>1669</v>
      </c>
      <c r="AM1413" s="7">
        <f>IFERROR(RANK('Ref. Cuotas'!L1412,'Ref. Cuotas'!L:L,0)+COUNTIF('Ref. Cuotas'!$L$7:'Ref. Cuotas'!L1412,'Ref. Cuotas'!L1412)-1,"")</f>
        <v>1145</v>
      </c>
      <c r="AN1413" s="7">
        <f>IFERROR(RANK('Ref. Cuotas'!M1412,'Ref. Cuotas'!M:M,0)+COUNTIF('Ref. Cuotas'!$M$7:'Ref. Cuotas'!M1412,'Ref. Cuotas'!M1412)-1,"")</f>
        <v>1914</v>
      </c>
      <c r="AO1413" s="7">
        <f>IFERROR(RANK('Ref. Cuotas'!H1412,'Ref. Cuotas'!H:H,1)+COUNTIF('Ref. Cuotas'!$H$7:'Ref. Cuotas'!H1412,'Ref. Cuotas'!H1412)-1,"")</f>
        <v>854</v>
      </c>
      <c r="AP1413" s="7">
        <f>IFERROR(RANK('Ref. Cuotas'!J1412,'Ref. Cuotas'!J:J,1)+COUNTIF('Ref. Cuotas'!$J$7:'Ref. Cuotas'!J1412,'Ref. Cuotas'!J1412)-1,"")</f>
        <v>968</v>
      </c>
      <c r="AQ1413" s="7">
        <f>IFERROR(RANK('Ref. Cuotas'!K1412,'Ref. Cuotas'!K:K,1)+COUNTIF('Ref. Cuotas'!$K$7:'Ref. Cuotas'!K1412,'Ref. Cuotas'!K1412)-1,"")</f>
        <v>1134</v>
      </c>
    </row>
    <row r="1414" spans="31:43" ht="17.25" customHeight="1" x14ac:dyDescent="0.3">
      <c r="AE1414" s="5" t="s">
        <v>1409</v>
      </c>
      <c r="AF1414" s="5" t="s">
        <v>4929</v>
      </c>
      <c r="AG1414" s="6" t="s">
        <v>4299</v>
      </c>
      <c r="AH1414" s="6" t="s">
        <v>4092</v>
      </c>
      <c r="AI1414" s="7" t="str">
        <f>IFERROR(RANK('Ref. Cuotas'!H1413,'Ref. Cuotas'!H:H,0)+COUNTIF('Ref. Cuotas'!$H$7:'Ref. Cuotas'!H1413,'Ref. Cuotas'!H1413)-1,"")</f>
        <v/>
      </c>
      <c r="AJ1414" s="7">
        <f>IFERROR(RANK('Ref. Cuotas'!I1413,'Ref. Cuotas'!I:I,0)+COUNTIF('Ref. Cuotas'!$I$7:'Ref. Cuotas'!I1413,'Ref. Cuotas'!I1413)-1,"")</f>
        <v>1924</v>
      </c>
      <c r="AK1414" s="7">
        <f>IFERROR(RANK('Ref. Cuotas'!J1413,'Ref. Cuotas'!J:J,0)+COUNTIF('Ref. Cuotas'!$J$7:'Ref. Cuotas'!J1413,'Ref. Cuotas'!J1413)-1,"")</f>
        <v>1793</v>
      </c>
      <c r="AL1414" s="7">
        <f>IFERROR(RANK('Ref. Cuotas'!K1413,'Ref. Cuotas'!K:K,0)+COUNTIF('Ref. Cuotas'!$K$7:'Ref. Cuotas'!K1413,'Ref. Cuotas'!K1413)-1,"")</f>
        <v>2705</v>
      </c>
      <c r="AM1414" s="7">
        <f>IFERROR(RANK('Ref. Cuotas'!L1413,'Ref. Cuotas'!L:L,0)+COUNTIF('Ref. Cuotas'!$L$7:'Ref. Cuotas'!L1413,'Ref. Cuotas'!L1413)-1,"")</f>
        <v>2702</v>
      </c>
      <c r="AN1414" s="7">
        <f>IFERROR(RANK('Ref. Cuotas'!M1413,'Ref. Cuotas'!M:M,0)+COUNTIF('Ref. Cuotas'!$M$7:'Ref. Cuotas'!M1413,'Ref. Cuotas'!M1413)-1,"")</f>
        <v>1914</v>
      </c>
      <c r="AO1414" s="7" t="str">
        <f>IFERROR(RANK('Ref. Cuotas'!H1413,'Ref. Cuotas'!H:H,1)+COUNTIF('Ref. Cuotas'!$H$7:'Ref. Cuotas'!H1413,'Ref. Cuotas'!H1413)-1,"")</f>
        <v/>
      </c>
      <c r="AP1414" s="7">
        <f>IFERROR(RANK('Ref. Cuotas'!J1413,'Ref. Cuotas'!J:J,1)+COUNTIF('Ref. Cuotas'!$J$7:'Ref. Cuotas'!J1413,'Ref. Cuotas'!J1413)-1,"")</f>
        <v>968</v>
      </c>
      <c r="AQ1414" s="7">
        <f>IFERROR(RANK('Ref. Cuotas'!K1413,'Ref. Cuotas'!K:K,1)+COUNTIF('Ref. Cuotas'!$K$7:'Ref. Cuotas'!K1413,'Ref. Cuotas'!K1413)-1,"")</f>
        <v>123</v>
      </c>
    </row>
    <row r="1415" spans="31:43" ht="17.25" customHeight="1" x14ac:dyDescent="0.3">
      <c r="AE1415" s="5" t="s">
        <v>1410</v>
      </c>
      <c r="AF1415" s="5" t="s">
        <v>4930</v>
      </c>
      <c r="AG1415" s="6" t="s">
        <v>4299</v>
      </c>
      <c r="AH1415" s="6" t="s">
        <v>4088</v>
      </c>
      <c r="AI1415" s="7">
        <f>IFERROR(RANK('Ref. Cuotas'!H1414,'Ref. Cuotas'!H:H,0)+COUNTIF('Ref. Cuotas'!$H$7:'Ref. Cuotas'!H1414,'Ref. Cuotas'!H1414)-1,"")</f>
        <v>2225</v>
      </c>
      <c r="AJ1415" s="7">
        <f>IFERROR(RANK('Ref. Cuotas'!I1414,'Ref. Cuotas'!I:I,0)+COUNTIF('Ref. Cuotas'!$I$7:'Ref. Cuotas'!I1414,'Ref. Cuotas'!I1414)-1,"")</f>
        <v>1925</v>
      </c>
      <c r="AK1415" s="7">
        <f>IFERROR(RANK('Ref. Cuotas'!J1414,'Ref. Cuotas'!J:J,0)+COUNTIF('Ref. Cuotas'!$J$7:'Ref. Cuotas'!J1414,'Ref. Cuotas'!J1414)-1,"")</f>
        <v>1794</v>
      </c>
      <c r="AL1415" s="7">
        <f>IFERROR(RANK('Ref. Cuotas'!K1414,'Ref. Cuotas'!K:K,0)+COUNTIF('Ref. Cuotas'!$K$7:'Ref. Cuotas'!K1414,'Ref. Cuotas'!K1414)-1,"")</f>
        <v>2023</v>
      </c>
      <c r="AM1415" s="7">
        <f>IFERROR(RANK('Ref. Cuotas'!L1414,'Ref. Cuotas'!L:L,0)+COUNTIF('Ref. Cuotas'!$L$7:'Ref. Cuotas'!L1414,'Ref. Cuotas'!L1414)-1,"")</f>
        <v>1267</v>
      </c>
      <c r="AN1415" s="7">
        <f>IFERROR(RANK('Ref. Cuotas'!M1414,'Ref. Cuotas'!M:M,0)+COUNTIF('Ref. Cuotas'!$M$7:'Ref. Cuotas'!M1414,'Ref. Cuotas'!M1414)-1,"")</f>
        <v>1915</v>
      </c>
      <c r="AO1415" s="7">
        <f>IFERROR(RANK('Ref. Cuotas'!H1414,'Ref. Cuotas'!H:H,1)+COUNTIF('Ref. Cuotas'!$H$7:'Ref. Cuotas'!H1414,'Ref. Cuotas'!H1414)-1,"")</f>
        <v>578</v>
      </c>
      <c r="AP1415" s="7">
        <f>IFERROR(RANK('Ref. Cuotas'!J1414,'Ref. Cuotas'!J:J,1)+COUNTIF('Ref. Cuotas'!$J$7:'Ref. Cuotas'!J1414,'Ref. Cuotas'!J1414)-1,"")</f>
        <v>969</v>
      </c>
      <c r="AQ1415" s="7">
        <f>IFERROR(RANK('Ref. Cuotas'!K1414,'Ref. Cuotas'!K:K,1)+COUNTIF('Ref. Cuotas'!$K$7:'Ref. Cuotas'!K1414,'Ref. Cuotas'!K1414)-1,"")</f>
        <v>780</v>
      </c>
    </row>
    <row r="1416" spans="31:43" ht="17.25" customHeight="1" x14ac:dyDescent="0.3">
      <c r="AE1416" s="5" t="s">
        <v>1411</v>
      </c>
      <c r="AF1416" s="5" t="s">
        <v>4931</v>
      </c>
      <c r="AG1416" s="6" t="s">
        <v>4299</v>
      </c>
      <c r="AH1416" s="6" t="s">
        <v>4093</v>
      </c>
      <c r="AI1416" s="7">
        <f>IFERROR(RANK('Ref. Cuotas'!H1415,'Ref. Cuotas'!H:H,0)+COUNTIF('Ref. Cuotas'!$H$7:'Ref. Cuotas'!H1415,'Ref. Cuotas'!H1415)-1,"")</f>
        <v>1869</v>
      </c>
      <c r="AJ1416" s="7">
        <f>IFERROR(RANK('Ref. Cuotas'!I1415,'Ref. Cuotas'!I:I,0)+COUNTIF('Ref. Cuotas'!$I$7:'Ref. Cuotas'!I1415,'Ref. Cuotas'!I1415)-1,"")</f>
        <v>610</v>
      </c>
      <c r="AK1416" s="7">
        <f>IFERROR(RANK('Ref. Cuotas'!J1415,'Ref. Cuotas'!J:J,0)+COUNTIF('Ref. Cuotas'!$J$7:'Ref. Cuotas'!J1415,'Ref. Cuotas'!J1415)-1,"")</f>
        <v>1795</v>
      </c>
      <c r="AL1416" s="7">
        <f>IFERROR(RANK('Ref. Cuotas'!K1415,'Ref. Cuotas'!K:K,0)+COUNTIF('Ref. Cuotas'!$K$7:'Ref. Cuotas'!K1415,'Ref. Cuotas'!K1415)-1,"")</f>
        <v>1448</v>
      </c>
      <c r="AM1416" s="7">
        <f>IFERROR(RANK('Ref. Cuotas'!L1415,'Ref. Cuotas'!L:L,0)+COUNTIF('Ref. Cuotas'!$L$7:'Ref. Cuotas'!L1415,'Ref. Cuotas'!L1415)-1,"")</f>
        <v>600</v>
      </c>
      <c r="AN1416" s="7">
        <f>IFERROR(RANK('Ref. Cuotas'!M1415,'Ref. Cuotas'!M:M,0)+COUNTIF('Ref. Cuotas'!$M$7:'Ref. Cuotas'!M1415,'Ref. Cuotas'!M1415)-1,"")</f>
        <v>1916</v>
      </c>
      <c r="AO1416" s="7">
        <f>IFERROR(RANK('Ref. Cuotas'!H1415,'Ref. Cuotas'!H:H,1)+COUNTIF('Ref. Cuotas'!$H$7:'Ref. Cuotas'!H1415,'Ref. Cuotas'!H1415)-1,"")</f>
        <v>934</v>
      </c>
      <c r="AP1416" s="7">
        <f>IFERROR(RANK('Ref. Cuotas'!J1415,'Ref. Cuotas'!J:J,1)+COUNTIF('Ref. Cuotas'!$J$7:'Ref. Cuotas'!J1415,'Ref. Cuotas'!J1415)-1,"")</f>
        <v>970</v>
      </c>
      <c r="AQ1416" s="7">
        <f>IFERROR(RANK('Ref. Cuotas'!K1415,'Ref. Cuotas'!K:K,1)+COUNTIF('Ref. Cuotas'!$K$7:'Ref. Cuotas'!K1415,'Ref. Cuotas'!K1415)-1,"")</f>
        <v>1355</v>
      </c>
    </row>
    <row r="1417" spans="31:43" ht="17.25" customHeight="1" x14ac:dyDescent="0.3">
      <c r="AE1417" s="5" t="s">
        <v>1412</v>
      </c>
      <c r="AF1417" s="5" t="s">
        <v>4932</v>
      </c>
      <c r="AG1417" s="6" t="s">
        <v>4300</v>
      </c>
      <c r="AH1417" s="6" t="s">
        <v>4092</v>
      </c>
      <c r="AI1417" s="7" t="str">
        <f>IFERROR(RANK('Ref. Cuotas'!H1416,'Ref. Cuotas'!H:H,0)+COUNTIF('Ref. Cuotas'!$H$7:'Ref. Cuotas'!H1416,'Ref. Cuotas'!H1416)-1,"")</f>
        <v/>
      </c>
      <c r="AJ1417" s="7">
        <f>IFERROR(RANK('Ref. Cuotas'!I1416,'Ref. Cuotas'!I:I,0)+COUNTIF('Ref. Cuotas'!$I$7:'Ref. Cuotas'!I1416,'Ref. Cuotas'!I1416)-1,"")</f>
        <v>1925</v>
      </c>
      <c r="AK1417" s="7">
        <f>IFERROR(RANK('Ref. Cuotas'!J1416,'Ref. Cuotas'!J:J,0)+COUNTIF('Ref. Cuotas'!$J$7:'Ref. Cuotas'!J1416,'Ref. Cuotas'!J1416)-1,"")</f>
        <v>1795</v>
      </c>
      <c r="AL1417" s="7">
        <f>IFERROR(RANK('Ref. Cuotas'!K1416,'Ref. Cuotas'!K:K,0)+COUNTIF('Ref. Cuotas'!$K$7:'Ref. Cuotas'!K1416,'Ref. Cuotas'!K1416)-1,"")</f>
        <v>2705</v>
      </c>
      <c r="AM1417" s="7">
        <f>IFERROR(RANK('Ref. Cuotas'!L1416,'Ref. Cuotas'!L:L,0)+COUNTIF('Ref. Cuotas'!$L$7:'Ref. Cuotas'!L1416,'Ref. Cuotas'!L1416)-1,"")</f>
        <v>2702</v>
      </c>
      <c r="AN1417" s="7">
        <f>IFERROR(RANK('Ref. Cuotas'!M1416,'Ref. Cuotas'!M:M,0)+COUNTIF('Ref. Cuotas'!$M$7:'Ref. Cuotas'!M1416,'Ref. Cuotas'!M1416)-1,"")</f>
        <v>1916</v>
      </c>
      <c r="AO1417" s="7" t="str">
        <f>IFERROR(RANK('Ref. Cuotas'!H1416,'Ref. Cuotas'!H:H,1)+COUNTIF('Ref. Cuotas'!$H$7:'Ref. Cuotas'!H1416,'Ref. Cuotas'!H1416)-1,"")</f>
        <v/>
      </c>
      <c r="AP1417" s="7">
        <f>IFERROR(RANK('Ref. Cuotas'!J1416,'Ref. Cuotas'!J:J,1)+COUNTIF('Ref. Cuotas'!$J$7:'Ref. Cuotas'!J1416,'Ref. Cuotas'!J1416)-1,"")</f>
        <v>970</v>
      </c>
      <c r="AQ1417" s="7">
        <f>IFERROR(RANK('Ref. Cuotas'!K1416,'Ref. Cuotas'!K:K,1)+COUNTIF('Ref. Cuotas'!$K$7:'Ref. Cuotas'!K1416,'Ref. Cuotas'!K1416)-1,"")</f>
        <v>123</v>
      </c>
    </row>
    <row r="1418" spans="31:43" ht="17.25" customHeight="1" x14ac:dyDescent="0.3">
      <c r="AE1418" s="5" t="s">
        <v>1413</v>
      </c>
      <c r="AF1418" s="5" t="s">
        <v>4933</v>
      </c>
      <c r="AG1418" s="6" t="s">
        <v>4300</v>
      </c>
      <c r="AH1418" s="6" t="s">
        <v>4088</v>
      </c>
      <c r="AI1418" s="7">
        <f>IFERROR(RANK('Ref. Cuotas'!H1417,'Ref. Cuotas'!H:H,0)+COUNTIF('Ref. Cuotas'!$H$7:'Ref. Cuotas'!H1417,'Ref. Cuotas'!H1417)-1,"")</f>
        <v>2237</v>
      </c>
      <c r="AJ1418" s="7">
        <f>IFERROR(RANK('Ref. Cuotas'!I1417,'Ref. Cuotas'!I:I,0)+COUNTIF('Ref. Cuotas'!$I$7:'Ref. Cuotas'!I1417,'Ref. Cuotas'!I1417)-1,"")</f>
        <v>902</v>
      </c>
      <c r="AK1418" s="7">
        <f>IFERROR(RANK('Ref. Cuotas'!J1417,'Ref. Cuotas'!J:J,0)+COUNTIF('Ref. Cuotas'!$J$7:'Ref. Cuotas'!J1417,'Ref. Cuotas'!J1417)-1,"")</f>
        <v>1796</v>
      </c>
      <c r="AL1418" s="7">
        <f>IFERROR(RANK('Ref. Cuotas'!K1417,'Ref. Cuotas'!K:K,0)+COUNTIF('Ref. Cuotas'!$K$7:'Ref. Cuotas'!K1417,'Ref. Cuotas'!K1417)-1,"")</f>
        <v>2438</v>
      </c>
      <c r="AM1418" s="7">
        <f>IFERROR(RANK('Ref. Cuotas'!L1417,'Ref. Cuotas'!L:L,0)+COUNTIF('Ref. Cuotas'!$L$7:'Ref. Cuotas'!L1417,'Ref. Cuotas'!L1417)-1,"")</f>
        <v>1791</v>
      </c>
      <c r="AN1418" s="7">
        <f>IFERROR(RANK('Ref. Cuotas'!M1417,'Ref. Cuotas'!M:M,0)+COUNTIF('Ref. Cuotas'!$M$7:'Ref. Cuotas'!M1417,'Ref. Cuotas'!M1417)-1,"")</f>
        <v>1917</v>
      </c>
      <c r="AO1418" s="7">
        <f>IFERROR(RANK('Ref. Cuotas'!H1417,'Ref. Cuotas'!H:H,1)+COUNTIF('Ref. Cuotas'!$H$7:'Ref. Cuotas'!H1417,'Ref. Cuotas'!H1417)-1,"")</f>
        <v>566</v>
      </c>
      <c r="AP1418" s="7">
        <f>IFERROR(RANK('Ref. Cuotas'!J1417,'Ref. Cuotas'!J:J,1)+COUNTIF('Ref. Cuotas'!$J$7:'Ref. Cuotas'!J1417,'Ref. Cuotas'!J1417)-1,"")</f>
        <v>971</v>
      </c>
      <c r="AQ1418" s="7">
        <f>IFERROR(RANK('Ref. Cuotas'!K1417,'Ref. Cuotas'!K:K,1)+COUNTIF('Ref. Cuotas'!$K$7:'Ref. Cuotas'!K1417,'Ref. Cuotas'!K1417)-1,"")</f>
        <v>365</v>
      </c>
    </row>
    <row r="1419" spans="31:43" ht="17.25" customHeight="1" x14ac:dyDescent="0.3">
      <c r="AE1419" s="5" t="s">
        <v>1414</v>
      </c>
      <c r="AF1419" s="5" t="s">
        <v>4934</v>
      </c>
      <c r="AG1419" s="6" t="s">
        <v>4300</v>
      </c>
      <c r="AH1419" s="6" t="s">
        <v>4093</v>
      </c>
      <c r="AI1419" s="7">
        <f>IFERROR(RANK('Ref. Cuotas'!H1418,'Ref. Cuotas'!H:H,0)+COUNTIF('Ref. Cuotas'!$H$7:'Ref. Cuotas'!H1418,'Ref. Cuotas'!H1418)-1,"")</f>
        <v>2372</v>
      </c>
      <c r="AJ1419" s="7">
        <f>IFERROR(RANK('Ref. Cuotas'!I1418,'Ref. Cuotas'!I:I,0)+COUNTIF('Ref. Cuotas'!$I$7:'Ref. Cuotas'!I1418,'Ref. Cuotas'!I1418)-1,"")</f>
        <v>737</v>
      </c>
      <c r="AK1419" s="7">
        <f>IFERROR(RANK('Ref. Cuotas'!J1418,'Ref. Cuotas'!J:J,0)+COUNTIF('Ref. Cuotas'!$J$7:'Ref. Cuotas'!J1418,'Ref. Cuotas'!J1418)-1,"")</f>
        <v>790</v>
      </c>
      <c r="AL1419" s="7">
        <f>IFERROR(RANK('Ref. Cuotas'!K1418,'Ref. Cuotas'!K:K,0)+COUNTIF('Ref. Cuotas'!$K$7:'Ref. Cuotas'!K1418,'Ref. Cuotas'!K1418)-1,"")</f>
        <v>1425</v>
      </c>
      <c r="AM1419" s="7">
        <f>IFERROR(RANK('Ref. Cuotas'!L1418,'Ref. Cuotas'!L:L,0)+COUNTIF('Ref. Cuotas'!$L$7:'Ref. Cuotas'!L1418,'Ref. Cuotas'!L1418)-1,"")</f>
        <v>815</v>
      </c>
      <c r="AN1419" s="7">
        <f>IFERROR(RANK('Ref. Cuotas'!M1418,'Ref. Cuotas'!M:M,0)+COUNTIF('Ref. Cuotas'!$M$7:'Ref. Cuotas'!M1418,'Ref. Cuotas'!M1418)-1,"")</f>
        <v>1918</v>
      </c>
      <c r="AO1419" s="7">
        <f>IFERROR(RANK('Ref. Cuotas'!H1418,'Ref. Cuotas'!H:H,1)+COUNTIF('Ref. Cuotas'!$H$7:'Ref. Cuotas'!H1418,'Ref. Cuotas'!H1418)-1,"")</f>
        <v>431</v>
      </c>
      <c r="AP1419" s="7">
        <f>IFERROR(RANK('Ref. Cuotas'!J1418,'Ref. Cuotas'!J:J,1)+COUNTIF('Ref. Cuotas'!$J$7:'Ref. Cuotas'!J1418,'Ref. Cuotas'!J1418)-1,"")</f>
        <v>2013</v>
      </c>
      <c r="AQ1419" s="7">
        <f>IFERROR(RANK('Ref. Cuotas'!K1418,'Ref. Cuotas'!K:K,1)+COUNTIF('Ref. Cuotas'!$K$7:'Ref. Cuotas'!K1418,'Ref. Cuotas'!K1418)-1,"")</f>
        <v>1378</v>
      </c>
    </row>
    <row r="1420" spans="31:43" ht="17.25" customHeight="1" x14ac:dyDescent="0.3">
      <c r="AE1420" s="5" t="s">
        <v>1415</v>
      </c>
      <c r="AF1420" s="5" t="s">
        <v>4935</v>
      </c>
      <c r="AG1420" s="6" t="s">
        <v>4301</v>
      </c>
      <c r="AH1420" s="6" t="s">
        <v>4088</v>
      </c>
      <c r="AI1420" s="7">
        <f>IFERROR(RANK('Ref. Cuotas'!H1419,'Ref. Cuotas'!H:H,0)+COUNTIF('Ref. Cuotas'!$H$7:'Ref. Cuotas'!H1419,'Ref. Cuotas'!H1419)-1,"")</f>
        <v>1117</v>
      </c>
      <c r="AJ1420" s="7">
        <f>IFERROR(RANK('Ref. Cuotas'!I1419,'Ref. Cuotas'!I:I,0)+COUNTIF('Ref. Cuotas'!$I$7:'Ref. Cuotas'!I1419,'Ref. Cuotas'!I1419)-1,"")</f>
        <v>819</v>
      </c>
      <c r="AK1420" s="7">
        <f>IFERROR(RANK('Ref. Cuotas'!J1419,'Ref. Cuotas'!J:J,0)+COUNTIF('Ref. Cuotas'!$J$7:'Ref. Cuotas'!J1419,'Ref. Cuotas'!J1419)-1,"")</f>
        <v>1797</v>
      </c>
      <c r="AL1420" s="7">
        <f>IFERROR(RANK('Ref. Cuotas'!K1419,'Ref. Cuotas'!K:K,0)+COUNTIF('Ref. Cuotas'!$K$7:'Ref. Cuotas'!K1419,'Ref. Cuotas'!K1419)-1,"")</f>
        <v>1592</v>
      </c>
      <c r="AM1420" s="7">
        <f>IFERROR(RANK('Ref. Cuotas'!L1419,'Ref. Cuotas'!L:L,0)+COUNTIF('Ref. Cuotas'!$L$7:'Ref. Cuotas'!L1419,'Ref. Cuotas'!L1419)-1,"")</f>
        <v>1062</v>
      </c>
      <c r="AN1420" s="7">
        <f>IFERROR(RANK('Ref. Cuotas'!M1419,'Ref. Cuotas'!M:M,0)+COUNTIF('Ref. Cuotas'!$M$7:'Ref. Cuotas'!M1419,'Ref. Cuotas'!M1419)-1,"")</f>
        <v>1919</v>
      </c>
      <c r="AO1420" s="7">
        <f>IFERROR(RANK('Ref. Cuotas'!H1419,'Ref. Cuotas'!H:H,1)+COUNTIF('Ref. Cuotas'!$H$7:'Ref. Cuotas'!H1419,'Ref. Cuotas'!H1419)-1,"")</f>
        <v>1686</v>
      </c>
      <c r="AP1420" s="7">
        <f>IFERROR(RANK('Ref. Cuotas'!J1419,'Ref. Cuotas'!J:J,1)+COUNTIF('Ref. Cuotas'!$J$7:'Ref. Cuotas'!J1419,'Ref. Cuotas'!J1419)-1,"")</f>
        <v>972</v>
      </c>
      <c r="AQ1420" s="7">
        <f>IFERROR(RANK('Ref. Cuotas'!K1419,'Ref. Cuotas'!K:K,1)+COUNTIF('Ref. Cuotas'!$K$7:'Ref. Cuotas'!K1419,'Ref. Cuotas'!K1419)-1,"")</f>
        <v>1211</v>
      </c>
    </row>
    <row r="1421" spans="31:43" ht="17.25" customHeight="1" x14ac:dyDescent="0.3">
      <c r="AE1421" s="5" t="s">
        <v>1416</v>
      </c>
      <c r="AF1421" s="5" t="s">
        <v>4936</v>
      </c>
      <c r="AG1421" s="6" t="s">
        <v>4301</v>
      </c>
      <c r="AH1421" s="6" t="s">
        <v>4118</v>
      </c>
      <c r="AI1421" s="7">
        <f>IFERROR(RANK('Ref. Cuotas'!H1420,'Ref. Cuotas'!H:H,0)+COUNTIF('Ref. Cuotas'!$H$7:'Ref. Cuotas'!H1420,'Ref. Cuotas'!H1420)-1,"")</f>
        <v>2012</v>
      </c>
      <c r="AJ1421" s="7">
        <f>IFERROR(RANK('Ref. Cuotas'!I1420,'Ref. Cuotas'!I:I,0)+COUNTIF('Ref. Cuotas'!$I$7:'Ref. Cuotas'!I1420,'Ref. Cuotas'!I1420)-1,"")</f>
        <v>169</v>
      </c>
      <c r="AK1421" s="7">
        <f>IFERROR(RANK('Ref. Cuotas'!J1420,'Ref. Cuotas'!J:J,0)+COUNTIF('Ref. Cuotas'!$J$7:'Ref. Cuotas'!J1420,'Ref. Cuotas'!J1420)-1,"")</f>
        <v>565</v>
      </c>
      <c r="AL1421" s="7">
        <f>IFERROR(RANK('Ref. Cuotas'!K1420,'Ref. Cuotas'!K:K,0)+COUNTIF('Ref. Cuotas'!$K$7:'Ref. Cuotas'!K1420,'Ref. Cuotas'!K1420)-1,"")</f>
        <v>327</v>
      </c>
      <c r="AM1421" s="7">
        <f>IFERROR(RANK('Ref. Cuotas'!L1420,'Ref. Cuotas'!L:L,0)+COUNTIF('Ref. Cuotas'!$L$7:'Ref. Cuotas'!L1420,'Ref. Cuotas'!L1420)-1,"")</f>
        <v>205</v>
      </c>
      <c r="AN1421" s="7">
        <f>IFERROR(RANK('Ref. Cuotas'!M1420,'Ref. Cuotas'!M:M,0)+COUNTIF('Ref. Cuotas'!$M$7:'Ref. Cuotas'!M1420,'Ref. Cuotas'!M1420)-1,"")</f>
        <v>1920</v>
      </c>
      <c r="AO1421" s="7">
        <f>IFERROR(RANK('Ref. Cuotas'!H1420,'Ref. Cuotas'!H:H,1)+COUNTIF('Ref. Cuotas'!$H$7:'Ref. Cuotas'!H1420,'Ref. Cuotas'!H1420)-1,"")</f>
        <v>791</v>
      </c>
      <c r="AP1421" s="7">
        <f>IFERROR(RANK('Ref. Cuotas'!J1420,'Ref. Cuotas'!J:J,1)+COUNTIF('Ref. Cuotas'!$J$7:'Ref. Cuotas'!J1420,'Ref. Cuotas'!J1420)-1,"")</f>
        <v>2238</v>
      </c>
      <c r="AQ1421" s="7">
        <f>IFERROR(RANK('Ref. Cuotas'!K1420,'Ref. Cuotas'!K:K,1)+COUNTIF('Ref. Cuotas'!$K$7:'Ref. Cuotas'!K1420,'Ref. Cuotas'!K1420)-1,"")</f>
        <v>2476</v>
      </c>
    </row>
    <row r="1422" spans="31:43" ht="17.25" customHeight="1" x14ac:dyDescent="0.3">
      <c r="AE1422" s="5" t="s">
        <v>1417</v>
      </c>
      <c r="AF1422" s="5" t="s">
        <v>4937</v>
      </c>
      <c r="AG1422" s="6" t="s">
        <v>4301</v>
      </c>
      <c r="AH1422" s="6" t="s">
        <v>4089</v>
      </c>
      <c r="AI1422" s="7">
        <f>IFERROR(RANK('Ref. Cuotas'!H1421,'Ref. Cuotas'!H:H,0)+COUNTIF('Ref. Cuotas'!$H$7:'Ref. Cuotas'!H1421,'Ref. Cuotas'!H1421)-1,"")</f>
        <v>1273</v>
      </c>
      <c r="AJ1422" s="7">
        <f>IFERROR(RANK('Ref. Cuotas'!I1421,'Ref. Cuotas'!I:I,0)+COUNTIF('Ref. Cuotas'!$I$7:'Ref. Cuotas'!I1421,'Ref. Cuotas'!I1421)-1,"")</f>
        <v>200</v>
      </c>
      <c r="AK1422" s="7">
        <f>IFERROR(RANK('Ref. Cuotas'!J1421,'Ref. Cuotas'!J:J,0)+COUNTIF('Ref. Cuotas'!$J$7:'Ref. Cuotas'!J1421,'Ref. Cuotas'!J1421)-1,"")</f>
        <v>424</v>
      </c>
      <c r="AL1422" s="7">
        <f>IFERROR(RANK('Ref. Cuotas'!K1421,'Ref. Cuotas'!K:K,0)+COUNTIF('Ref. Cuotas'!$K$7:'Ref. Cuotas'!K1421,'Ref. Cuotas'!K1421)-1,"")</f>
        <v>191</v>
      </c>
      <c r="AM1422" s="7">
        <f>IFERROR(RANK('Ref. Cuotas'!L1421,'Ref. Cuotas'!L:L,0)+COUNTIF('Ref. Cuotas'!$L$7:'Ref. Cuotas'!L1421,'Ref. Cuotas'!L1421)-1,"")</f>
        <v>107</v>
      </c>
      <c r="AN1422" s="7">
        <f>IFERROR(RANK('Ref. Cuotas'!M1421,'Ref. Cuotas'!M:M,0)+COUNTIF('Ref. Cuotas'!$M$7:'Ref. Cuotas'!M1421,'Ref. Cuotas'!M1421)-1,"")</f>
        <v>1921</v>
      </c>
      <c r="AO1422" s="7">
        <f>IFERROR(RANK('Ref. Cuotas'!H1421,'Ref. Cuotas'!H:H,1)+COUNTIF('Ref. Cuotas'!$H$7:'Ref. Cuotas'!H1421,'Ref. Cuotas'!H1421)-1,"")</f>
        <v>1530</v>
      </c>
      <c r="AP1422" s="7">
        <f>IFERROR(RANK('Ref. Cuotas'!J1421,'Ref. Cuotas'!J:J,1)+COUNTIF('Ref. Cuotas'!$J$7:'Ref. Cuotas'!J1421,'Ref. Cuotas'!J1421)-1,"")</f>
        <v>2379</v>
      </c>
      <c r="AQ1422" s="7">
        <f>IFERROR(RANK('Ref. Cuotas'!K1421,'Ref. Cuotas'!K:K,1)+COUNTIF('Ref. Cuotas'!$K$7:'Ref. Cuotas'!K1421,'Ref. Cuotas'!K1421)-1,"")</f>
        <v>2612</v>
      </c>
    </row>
    <row r="1423" spans="31:43" ht="17.25" customHeight="1" x14ac:dyDescent="0.3">
      <c r="AE1423" s="5" t="s">
        <v>1418</v>
      </c>
      <c r="AF1423" s="5" t="s">
        <v>4938</v>
      </c>
      <c r="AG1423" s="6" t="s">
        <v>4301</v>
      </c>
      <c r="AH1423" s="6" t="s">
        <v>4090</v>
      </c>
      <c r="AI1423" s="7">
        <f>IFERROR(RANK('Ref. Cuotas'!H1422,'Ref. Cuotas'!H:H,0)+COUNTIF('Ref. Cuotas'!$H$7:'Ref. Cuotas'!H1422,'Ref. Cuotas'!H1422)-1,"")</f>
        <v>1136</v>
      </c>
      <c r="AJ1423" s="7">
        <f>IFERROR(RANK('Ref. Cuotas'!I1422,'Ref. Cuotas'!I:I,0)+COUNTIF('Ref. Cuotas'!$I$7:'Ref. Cuotas'!I1422,'Ref. Cuotas'!I1422)-1,"")</f>
        <v>1926</v>
      </c>
      <c r="AK1423" s="7">
        <f>IFERROR(RANK('Ref. Cuotas'!J1422,'Ref. Cuotas'!J:J,0)+COUNTIF('Ref. Cuotas'!$J$7:'Ref. Cuotas'!J1422,'Ref. Cuotas'!J1422)-1,"")</f>
        <v>508</v>
      </c>
      <c r="AL1423" s="7">
        <f>IFERROR(RANK('Ref. Cuotas'!K1422,'Ref. Cuotas'!K:K,0)+COUNTIF('Ref. Cuotas'!$K$7:'Ref. Cuotas'!K1422,'Ref. Cuotas'!K1422)-1,"")</f>
        <v>225</v>
      </c>
      <c r="AM1423" s="7">
        <f>IFERROR(RANK('Ref. Cuotas'!L1422,'Ref. Cuotas'!L:L,0)+COUNTIF('Ref. Cuotas'!$L$7:'Ref. Cuotas'!L1422,'Ref. Cuotas'!L1422)-1,"")</f>
        <v>537</v>
      </c>
      <c r="AN1423" s="7">
        <f>IFERROR(RANK('Ref. Cuotas'!M1422,'Ref. Cuotas'!M:M,0)+COUNTIF('Ref. Cuotas'!$M$7:'Ref. Cuotas'!M1422,'Ref. Cuotas'!M1422)-1,"")</f>
        <v>1922</v>
      </c>
      <c r="AO1423" s="7">
        <f>IFERROR(RANK('Ref. Cuotas'!H1422,'Ref. Cuotas'!H:H,1)+COUNTIF('Ref. Cuotas'!$H$7:'Ref. Cuotas'!H1422,'Ref. Cuotas'!H1422)-1,"")</f>
        <v>1667</v>
      </c>
      <c r="AP1423" s="7">
        <f>IFERROR(RANK('Ref. Cuotas'!J1422,'Ref. Cuotas'!J:J,1)+COUNTIF('Ref. Cuotas'!$J$7:'Ref. Cuotas'!J1422,'Ref. Cuotas'!J1422)-1,"")</f>
        <v>2295</v>
      </c>
      <c r="AQ1423" s="7">
        <f>IFERROR(RANK('Ref. Cuotas'!K1422,'Ref. Cuotas'!K:K,1)+COUNTIF('Ref. Cuotas'!$K$7:'Ref. Cuotas'!K1422,'Ref. Cuotas'!K1422)-1,"")</f>
        <v>2578</v>
      </c>
    </row>
    <row r="1424" spans="31:43" ht="17.25" customHeight="1" x14ac:dyDescent="0.3">
      <c r="AE1424" s="5" t="s">
        <v>1419</v>
      </c>
      <c r="AF1424" s="5" t="s">
        <v>4939</v>
      </c>
      <c r="AG1424" s="6" t="s">
        <v>4301</v>
      </c>
      <c r="AH1424" s="6" t="s">
        <v>4185</v>
      </c>
      <c r="AI1424" s="7">
        <f>IFERROR(RANK('Ref. Cuotas'!H1423,'Ref. Cuotas'!H:H,0)+COUNTIF('Ref. Cuotas'!$H$7:'Ref. Cuotas'!H1423,'Ref. Cuotas'!H1423)-1,"")</f>
        <v>1097</v>
      </c>
      <c r="AJ1424" s="7">
        <f>IFERROR(RANK('Ref. Cuotas'!I1423,'Ref. Cuotas'!I:I,0)+COUNTIF('Ref. Cuotas'!$I$7:'Ref. Cuotas'!I1423,'Ref. Cuotas'!I1423)-1,"")</f>
        <v>1927</v>
      </c>
      <c r="AK1424" s="7">
        <f>IFERROR(RANK('Ref. Cuotas'!J1423,'Ref. Cuotas'!J:J,0)+COUNTIF('Ref. Cuotas'!$J$7:'Ref. Cuotas'!J1423,'Ref. Cuotas'!J1423)-1,"")</f>
        <v>1798</v>
      </c>
      <c r="AL1424" s="7">
        <f>IFERROR(RANK('Ref. Cuotas'!K1423,'Ref. Cuotas'!K:K,0)+COUNTIF('Ref. Cuotas'!$K$7:'Ref. Cuotas'!K1423,'Ref. Cuotas'!K1423)-1,"")</f>
        <v>299</v>
      </c>
      <c r="AM1424" s="7">
        <f>IFERROR(RANK('Ref. Cuotas'!L1423,'Ref. Cuotas'!L:L,0)+COUNTIF('Ref. Cuotas'!$L$7:'Ref. Cuotas'!L1423,'Ref. Cuotas'!L1423)-1,"")</f>
        <v>961</v>
      </c>
      <c r="AN1424" s="7">
        <f>IFERROR(RANK('Ref. Cuotas'!M1423,'Ref. Cuotas'!M:M,0)+COUNTIF('Ref. Cuotas'!$M$7:'Ref. Cuotas'!M1423,'Ref. Cuotas'!M1423)-1,"")</f>
        <v>1923</v>
      </c>
      <c r="AO1424" s="7">
        <f>IFERROR(RANK('Ref. Cuotas'!H1423,'Ref. Cuotas'!H:H,1)+COUNTIF('Ref. Cuotas'!$H$7:'Ref. Cuotas'!H1423,'Ref. Cuotas'!H1423)-1,"")</f>
        <v>1706</v>
      </c>
      <c r="AP1424" s="7">
        <f>IFERROR(RANK('Ref. Cuotas'!J1423,'Ref. Cuotas'!J:J,1)+COUNTIF('Ref. Cuotas'!$J$7:'Ref. Cuotas'!J1423,'Ref. Cuotas'!J1423)-1,"")</f>
        <v>973</v>
      </c>
      <c r="AQ1424" s="7">
        <f>IFERROR(RANK('Ref. Cuotas'!K1423,'Ref. Cuotas'!K:K,1)+COUNTIF('Ref. Cuotas'!$K$7:'Ref. Cuotas'!K1423,'Ref. Cuotas'!K1423)-1,"")</f>
        <v>2504</v>
      </c>
    </row>
    <row r="1425" spans="31:43" ht="17.25" customHeight="1" x14ac:dyDescent="0.3">
      <c r="AE1425" s="5" t="s">
        <v>1420</v>
      </c>
      <c r="AF1425" s="5" t="s">
        <v>4940</v>
      </c>
      <c r="AG1425" s="6" t="s">
        <v>4301</v>
      </c>
      <c r="AH1425" s="6" t="s">
        <v>4186</v>
      </c>
      <c r="AI1425" s="7">
        <f>IFERROR(RANK('Ref. Cuotas'!H1424,'Ref. Cuotas'!H:H,0)+COUNTIF('Ref. Cuotas'!$H$7:'Ref. Cuotas'!H1424,'Ref. Cuotas'!H1424)-1,"")</f>
        <v>1096</v>
      </c>
      <c r="AJ1425" s="7">
        <f>IFERROR(RANK('Ref. Cuotas'!I1424,'Ref. Cuotas'!I:I,0)+COUNTIF('Ref. Cuotas'!$I$7:'Ref. Cuotas'!I1424,'Ref. Cuotas'!I1424)-1,"")</f>
        <v>1928</v>
      </c>
      <c r="AK1425" s="7">
        <f>IFERROR(RANK('Ref. Cuotas'!J1424,'Ref. Cuotas'!J:J,0)+COUNTIF('Ref. Cuotas'!$J$7:'Ref. Cuotas'!J1424,'Ref. Cuotas'!J1424)-1,"")</f>
        <v>442</v>
      </c>
      <c r="AL1425" s="7">
        <f>IFERROR(RANK('Ref. Cuotas'!K1424,'Ref. Cuotas'!K:K,0)+COUNTIF('Ref. Cuotas'!$K$7:'Ref. Cuotas'!K1424,'Ref. Cuotas'!K1424)-1,"")</f>
        <v>324</v>
      </c>
      <c r="AM1425" s="7">
        <f>IFERROR(RANK('Ref. Cuotas'!L1424,'Ref. Cuotas'!L:L,0)+COUNTIF('Ref. Cuotas'!$L$7:'Ref. Cuotas'!L1424,'Ref. Cuotas'!L1424)-1,"")</f>
        <v>1282</v>
      </c>
      <c r="AN1425" s="7">
        <f>IFERROR(RANK('Ref. Cuotas'!M1424,'Ref. Cuotas'!M:M,0)+COUNTIF('Ref. Cuotas'!$M$7:'Ref. Cuotas'!M1424,'Ref. Cuotas'!M1424)-1,"")</f>
        <v>1924</v>
      </c>
      <c r="AO1425" s="7">
        <f>IFERROR(RANK('Ref. Cuotas'!H1424,'Ref. Cuotas'!H:H,1)+COUNTIF('Ref. Cuotas'!$H$7:'Ref. Cuotas'!H1424,'Ref. Cuotas'!H1424)-1,"")</f>
        <v>1707</v>
      </c>
      <c r="AP1425" s="7">
        <f>IFERROR(RANK('Ref. Cuotas'!J1424,'Ref. Cuotas'!J:J,1)+COUNTIF('Ref. Cuotas'!$J$7:'Ref. Cuotas'!J1424,'Ref. Cuotas'!J1424)-1,"")</f>
        <v>2361</v>
      </c>
      <c r="AQ1425" s="7">
        <f>IFERROR(RANK('Ref. Cuotas'!K1424,'Ref. Cuotas'!K:K,1)+COUNTIF('Ref. Cuotas'!$K$7:'Ref. Cuotas'!K1424,'Ref. Cuotas'!K1424)-1,"")</f>
        <v>2479</v>
      </c>
    </row>
    <row r="1426" spans="31:43" ht="17.25" customHeight="1" x14ac:dyDescent="0.3">
      <c r="AE1426" s="5" t="s">
        <v>1421</v>
      </c>
      <c r="AF1426" s="5" t="s">
        <v>4941</v>
      </c>
      <c r="AG1426" s="6" t="s">
        <v>4301</v>
      </c>
      <c r="AH1426" s="6" t="s">
        <v>4187</v>
      </c>
      <c r="AI1426" s="7">
        <f>IFERROR(RANK('Ref. Cuotas'!H1425,'Ref. Cuotas'!H:H,0)+COUNTIF('Ref. Cuotas'!$H$7:'Ref. Cuotas'!H1425,'Ref. Cuotas'!H1425)-1,"")</f>
        <v>1014</v>
      </c>
      <c r="AJ1426" s="7">
        <f>IFERROR(RANK('Ref. Cuotas'!I1425,'Ref. Cuotas'!I:I,0)+COUNTIF('Ref. Cuotas'!$I$7:'Ref. Cuotas'!I1425,'Ref. Cuotas'!I1425)-1,"")</f>
        <v>1929</v>
      </c>
      <c r="AK1426" s="7">
        <f>IFERROR(RANK('Ref. Cuotas'!J1425,'Ref. Cuotas'!J:J,0)+COUNTIF('Ref. Cuotas'!$J$7:'Ref. Cuotas'!J1425,'Ref. Cuotas'!J1425)-1,"")</f>
        <v>1799</v>
      </c>
      <c r="AL1426" s="7">
        <f>IFERROR(RANK('Ref. Cuotas'!K1425,'Ref. Cuotas'!K:K,0)+COUNTIF('Ref. Cuotas'!$K$7:'Ref. Cuotas'!K1425,'Ref. Cuotas'!K1425)-1,"")</f>
        <v>204</v>
      </c>
      <c r="AM1426" s="7">
        <f>IFERROR(RANK('Ref. Cuotas'!L1425,'Ref. Cuotas'!L:L,0)+COUNTIF('Ref. Cuotas'!$L$7:'Ref. Cuotas'!L1425,'Ref. Cuotas'!L1425)-1,"")</f>
        <v>1431</v>
      </c>
      <c r="AN1426" s="7">
        <f>IFERROR(RANK('Ref. Cuotas'!M1425,'Ref. Cuotas'!M:M,0)+COUNTIF('Ref. Cuotas'!$M$7:'Ref. Cuotas'!M1425,'Ref. Cuotas'!M1425)-1,"")</f>
        <v>1925</v>
      </c>
      <c r="AO1426" s="7">
        <f>IFERROR(RANK('Ref. Cuotas'!H1425,'Ref. Cuotas'!H:H,1)+COUNTIF('Ref. Cuotas'!$H$7:'Ref. Cuotas'!H1425,'Ref. Cuotas'!H1425)-1,"")</f>
        <v>1789</v>
      </c>
      <c r="AP1426" s="7">
        <f>IFERROR(RANK('Ref. Cuotas'!J1425,'Ref. Cuotas'!J:J,1)+COUNTIF('Ref. Cuotas'!$J$7:'Ref. Cuotas'!J1425,'Ref. Cuotas'!J1425)-1,"")</f>
        <v>974</v>
      </c>
      <c r="AQ1426" s="7">
        <f>IFERROR(RANK('Ref. Cuotas'!K1425,'Ref. Cuotas'!K:K,1)+COUNTIF('Ref. Cuotas'!$K$7:'Ref. Cuotas'!K1425,'Ref. Cuotas'!K1425)-1,"")</f>
        <v>2599</v>
      </c>
    </row>
    <row r="1427" spans="31:43" ht="17.25" customHeight="1" x14ac:dyDescent="0.3">
      <c r="AE1427" s="5" t="s">
        <v>1422</v>
      </c>
      <c r="AF1427" s="5" t="s">
        <v>4942</v>
      </c>
      <c r="AG1427" s="6" t="s">
        <v>4301</v>
      </c>
      <c r="AH1427" s="6" t="s">
        <v>4091</v>
      </c>
      <c r="AI1427" s="7">
        <f>IFERROR(RANK('Ref. Cuotas'!H1426,'Ref. Cuotas'!H:H,0)+COUNTIF('Ref. Cuotas'!$H$7:'Ref. Cuotas'!H1426,'Ref. Cuotas'!H1426)-1,"")</f>
        <v>1444</v>
      </c>
      <c r="AJ1427" s="7">
        <f>IFERROR(RANK('Ref. Cuotas'!I1426,'Ref. Cuotas'!I:I,0)+COUNTIF('Ref. Cuotas'!$I$7:'Ref. Cuotas'!I1426,'Ref. Cuotas'!I1426)-1,"")</f>
        <v>1930</v>
      </c>
      <c r="AK1427" s="7">
        <f>IFERROR(RANK('Ref. Cuotas'!J1426,'Ref. Cuotas'!J:J,0)+COUNTIF('Ref. Cuotas'!$J$7:'Ref. Cuotas'!J1426,'Ref. Cuotas'!J1426)-1,"")</f>
        <v>1800</v>
      </c>
      <c r="AL1427" s="7">
        <f>IFERROR(RANK('Ref. Cuotas'!K1426,'Ref. Cuotas'!K:K,0)+COUNTIF('Ref. Cuotas'!$K$7:'Ref. Cuotas'!K1426,'Ref. Cuotas'!K1426)-1,"")</f>
        <v>2329</v>
      </c>
      <c r="AM1427" s="7">
        <f>IFERROR(RANK('Ref. Cuotas'!L1426,'Ref. Cuotas'!L:L,0)+COUNTIF('Ref. Cuotas'!$L$7:'Ref. Cuotas'!L1426,'Ref. Cuotas'!L1426)-1,"")</f>
        <v>2404</v>
      </c>
      <c r="AN1427" s="7">
        <f>IFERROR(RANK('Ref. Cuotas'!M1426,'Ref. Cuotas'!M:M,0)+COUNTIF('Ref. Cuotas'!$M$7:'Ref. Cuotas'!M1426,'Ref. Cuotas'!M1426)-1,"")</f>
        <v>531</v>
      </c>
      <c r="AO1427" s="7">
        <f>IFERROR(RANK('Ref. Cuotas'!H1426,'Ref. Cuotas'!H:H,1)+COUNTIF('Ref. Cuotas'!$H$7:'Ref. Cuotas'!H1426,'Ref. Cuotas'!H1426)-1,"")</f>
        <v>1359</v>
      </c>
      <c r="AP1427" s="7">
        <f>IFERROR(RANK('Ref. Cuotas'!J1426,'Ref. Cuotas'!J:J,1)+COUNTIF('Ref. Cuotas'!$J$7:'Ref. Cuotas'!J1426,'Ref. Cuotas'!J1426)-1,"")</f>
        <v>975</v>
      </c>
      <c r="AQ1427" s="7">
        <f>IFERROR(RANK('Ref. Cuotas'!K1426,'Ref. Cuotas'!K:K,1)+COUNTIF('Ref. Cuotas'!$K$7:'Ref. Cuotas'!K1426,'Ref. Cuotas'!K1426)-1,"")</f>
        <v>474</v>
      </c>
    </row>
    <row r="1428" spans="31:43" ht="17.25" customHeight="1" x14ac:dyDescent="0.3">
      <c r="AE1428" s="5" t="s">
        <v>1423</v>
      </c>
      <c r="AF1428" s="5" t="s">
        <v>4943</v>
      </c>
      <c r="AG1428" s="6" t="s">
        <v>4301</v>
      </c>
      <c r="AH1428" s="6" t="s">
        <v>4180</v>
      </c>
      <c r="AI1428" s="7">
        <f>IFERROR(RANK('Ref. Cuotas'!H1427,'Ref. Cuotas'!H:H,0)+COUNTIF('Ref. Cuotas'!$H$7:'Ref. Cuotas'!H1427,'Ref. Cuotas'!H1427)-1,"")</f>
        <v>1391</v>
      </c>
      <c r="AJ1428" s="7">
        <f>IFERROR(RANK('Ref. Cuotas'!I1427,'Ref. Cuotas'!I:I,0)+COUNTIF('Ref. Cuotas'!$I$7:'Ref. Cuotas'!I1427,'Ref. Cuotas'!I1427)-1,"")</f>
        <v>1931</v>
      </c>
      <c r="AK1428" s="7">
        <f>IFERROR(RANK('Ref. Cuotas'!J1427,'Ref. Cuotas'!J:J,0)+COUNTIF('Ref. Cuotas'!$J$7:'Ref. Cuotas'!J1427,'Ref. Cuotas'!J1427)-1,"")</f>
        <v>1801</v>
      </c>
      <c r="AL1428" s="7">
        <f>IFERROR(RANK('Ref. Cuotas'!K1427,'Ref. Cuotas'!K:K,0)+COUNTIF('Ref. Cuotas'!$K$7:'Ref. Cuotas'!K1427,'Ref. Cuotas'!K1427)-1,"")</f>
        <v>1496</v>
      </c>
      <c r="AM1428" s="7">
        <f>IFERROR(RANK('Ref. Cuotas'!L1427,'Ref. Cuotas'!L:L,0)+COUNTIF('Ref. Cuotas'!$L$7:'Ref. Cuotas'!L1427,'Ref. Cuotas'!L1427)-1,"")</f>
        <v>2405</v>
      </c>
      <c r="AN1428" s="7">
        <f>IFERROR(RANK('Ref. Cuotas'!M1427,'Ref. Cuotas'!M:M,0)+COUNTIF('Ref. Cuotas'!$M$7:'Ref. Cuotas'!M1427,'Ref. Cuotas'!M1427)-1,"")</f>
        <v>532</v>
      </c>
      <c r="AO1428" s="7">
        <f>IFERROR(RANK('Ref. Cuotas'!H1427,'Ref. Cuotas'!H:H,1)+COUNTIF('Ref. Cuotas'!$H$7:'Ref. Cuotas'!H1427,'Ref. Cuotas'!H1427)-1,"")</f>
        <v>1412</v>
      </c>
      <c r="AP1428" s="7">
        <f>IFERROR(RANK('Ref. Cuotas'!J1427,'Ref. Cuotas'!J:J,1)+COUNTIF('Ref. Cuotas'!$J$7:'Ref. Cuotas'!J1427,'Ref. Cuotas'!J1427)-1,"")</f>
        <v>976</v>
      </c>
      <c r="AQ1428" s="7">
        <f>IFERROR(RANK('Ref. Cuotas'!K1427,'Ref. Cuotas'!K:K,1)+COUNTIF('Ref. Cuotas'!$K$7:'Ref. Cuotas'!K1427,'Ref. Cuotas'!K1427)-1,"")</f>
        <v>1307</v>
      </c>
    </row>
    <row r="1429" spans="31:43" ht="17.25" customHeight="1" x14ac:dyDescent="0.3">
      <c r="AE1429" s="5" t="s">
        <v>1424</v>
      </c>
      <c r="AF1429" s="5" t="s">
        <v>4944</v>
      </c>
      <c r="AG1429" s="6" t="s">
        <v>4302</v>
      </c>
      <c r="AH1429" s="6" t="s">
        <v>4092</v>
      </c>
      <c r="AI1429" s="7" t="str">
        <f>IFERROR(RANK('Ref. Cuotas'!H1428,'Ref. Cuotas'!H:H,0)+COUNTIF('Ref. Cuotas'!$H$7:'Ref. Cuotas'!H1428,'Ref. Cuotas'!H1428)-1,"")</f>
        <v/>
      </c>
      <c r="AJ1429" s="7">
        <f>IFERROR(RANK('Ref. Cuotas'!I1428,'Ref. Cuotas'!I:I,0)+COUNTIF('Ref. Cuotas'!$I$7:'Ref. Cuotas'!I1428,'Ref. Cuotas'!I1428)-1,"")</f>
        <v>1931</v>
      </c>
      <c r="AK1429" s="7">
        <f>IFERROR(RANK('Ref. Cuotas'!J1428,'Ref. Cuotas'!J:J,0)+COUNTIF('Ref. Cuotas'!$J$7:'Ref. Cuotas'!J1428,'Ref. Cuotas'!J1428)-1,"")</f>
        <v>1801</v>
      </c>
      <c r="AL1429" s="7">
        <f>IFERROR(RANK('Ref. Cuotas'!K1428,'Ref. Cuotas'!K:K,0)+COUNTIF('Ref. Cuotas'!$K$7:'Ref. Cuotas'!K1428,'Ref. Cuotas'!K1428)-1,"")</f>
        <v>2705</v>
      </c>
      <c r="AM1429" s="7">
        <f>IFERROR(RANK('Ref. Cuotas'!L1428,'Ref. Cuotas'!L:L,0)+COUNTIF('Ref. Cuotas'!$L$7:'Ref. Cuotas'!L1428,'Ref. Cuotas'!L1428)-1,"")</f>
        <v>2702</v>
      </c>
      <c r="AN1429" s="7">
        <f>IFERROR(RANK('Ref. Cuotas'!M1428,'Ref. Cuotas'!M:M,0)+COUNTIF('Ref. Cuotas'!$M$7:'Ref. Cuotas'!M1428,'Ref. Cuotas'!M1428)-1,"")</f>
        <v>1925</v>
      </c>
      <c r="AO1429" s="7" t="str">
        <f>IFERROR(RANK('Ref. Cuotas'!H1428,'Ref. Cuotas'!H:H,1)+COUNTIF('Ref. Cuotas'!$H$7:'Ref. Cuotas'!H1428,'Ref. Cuotas'!H1428)-1,"")</f>
        <v/>
      </c>
      <c r="AP1429" s="7">
        <f>IFERROR(RANK('Ref. Cuotas'!J1428,'Ref. Cuotas'!J:J,1)+COUNTIF('Ref. Cuotas'!$J$7:'Ref. Cuotas'!J1428,'Ref. Cuotas'!J1428)-1,"")</f>
        <v>976</v>
      </c>
      <c r="AQ1429" s="7">
        <f>IFERROR(RANK('Ref. Cuotas'!K1428,'Ref. Cuotas'!K:K,1)+COUNTIF('Ref. Cuotas'!$K$7:'Ref. Cuotas'!K1428,'Ref. Cuotas'!K1428)-1,"")</f>
        <v>123</v>
      </c>
    </row>
    <row r="1430" spans="31:43" ht="17.25" customHeight="1" x14ac:dyDescent="0.3">
      <c r="AE1430" s="5" t="s">
        <v>1425</v>
      </c>
      <c r="AF1430" s="5" t="s">
        <v>4945</v>
      </c>
      <c r="AG1430" s="6" t="s">
        <v>4302</v>
      </c>
      <c r="AH1430" s="6" t="s">
        <v>4088</v>
      </c>
      <c r="AI1430" s="7">
        <f>IFERROR(RANK('Ref. Cuotas'!H1429,'Ref. Cuotas'!H:H,0)+COUNTIF('Ref. Cuotas'!$H$7:'Ref. Cuotas'!H1429,'Ref. Cuotas'!H1429)-1,"")</f>
        <v>2272</v>
      </c>
      <c r="AJ1430" s="7">
        <f>IFERROR(RANK('Ref. Cuotas'!I1429,'Ref. Cuotas'!I:I,0)+COUNTIF('Ref. Cuotas'!$I$7:'Ref. Cuotas'!I1429,'Ref. Cuotas'!I1429)-1,"")</f>
        <v>846</v>
      </c>
      <c r="AK1430" s="7">
        <f>IFERROR(RANK('Ref. Cuotas'!J1429,'Ref. Cuotas'!J:J,0)+COUNTIF('Ref. Cuotas'!$J$7:'Ref. Cuotas'!J1429,'Ref. Cuotas'!J1429)-1,"")</f>
        <v>1802</v>
      </c>
      <c r="AL1430" s="7">
        <f>IFERROR(RANK('Ref. Cuotas'!K1429,'Ref. Cuotas'!K:K,0)+COUNTIF('Ref. Cuotas'!$K$7:'Ref. Cuotas'!K1429,'Ref. Cuotas'!K1429)-1,"")</f>
        <v>2217</v>
      </c>
      <c r="AM1430" s="7">
        <f>IFERROR(RANK('Ref. Cuotas'!L1429,'Ref. Cuotas'!L:L,0)+COUNTIF('Ref. Cuotas'!$L$7:'Ref. Cuotas'!L1429,'Ref. Cuotas'!L1429)-1,"")</f>
        <v>1354</v>
      </c>
      <c r="AN1430" s="7">
        <f>IFERROR(RANK('Ref. Cuotas'!M1429,'Ref. Cuotas'!M:M,0)+COUNTIF('Ref. Cuotas'!$M$7:'Ref. Cuotas'!M1429,'Ref. Cuotas'!M1429)-1,"")</f>
        <v>1926</v>
      </c>
      <c r="AO1430" s="7">
        <f>IFERROR(RANK('Ref. Cuotas'!H1429,'Ref. Cuotas'!H:H,1)+COUNTIF('Ref. Cuotas'!$H$7:'Ref. Cuotas'!H1429,'Ref. Cuotas'!H1429)-1,"")</f>
        <v>531</v>
      </c>
      <c r="AP1430" s="7">
        <f>IFERROR(RANK('Ref. Cuotas'!J1429,'Ref. Cuotas'!J:J,1)+COUNTIF('Ref. Cuotas'!$J$7:'Ref. Cuotas'!J1429,'Ref. Cuotas'!J1429)-1,"")</f>
        <v>977</v>
      </c>
      <c r="AQ1430" s="7">
        <f>IFERROR(RANK('Ref. Cuotas'!K1429,'Ref. Cuotas'!K:K,1)+COUNTIF('Ref. Cuotas'!$K$7:'Ref. Cuotas'!K1429,'Ref. Cuotas'!K1429)-1,"")</f>
        <v>586</v>
      </c>
    </row>
    <row r="1431" spans="31:43" ht="17.25" customHeight="1" x14ac:dyDescent="0.3">
      <c r="AE1431" s="5" t="s">
        <v>1426</v>
      </c>
      <c r="AF1431" s="5" t="s">
        <v>4946</v>
      </c>
      <c r="AG1431" s="6" t="s">
        <v>4302</v>
      </c>
      <c r="AH1431" s="6" t="s">
        <v>4093</v>
      </c>
      <c r="AI1431" s="7">
        <f>IFERROR(RANK('Ref. Cuotas'!H1430,'Ref. Cuotas'!H:H,0)+COUNTIF('Ref. Cuotas'!$H$7:'Ref. Cuotas'!H1430,'Ref. Cuotas'!H1430)-1,"")</f>
        <v>1996</v>
      </c>
      <c r="AJ1431" s="7">
        <f>IFERROR(RANK('Ref. Cuotas'!I1430,'Ref. Cuotas'!I:I,0)+COUNTIF('Ref. Cuotas'!$I$7:'Ref. Cuotas'!I1430,'Ref. Cuotas'!I1430)-1,"")</f>
        <v>562</v>
      </c>
      <c r="AK1431" s="7">
        <f>IFERROR(RANK('Ref. Cuotas'!J1430,'Ref. Cuotas'!J:J,0)+COUNTIF('Ref. Cuotas'!$J$7:'Ref. Cuotas'!J1430,'Ref. Cuotas'!J1430)-1,"")</f>
        <v>798</v>
      </c>
      <c r="AL1431" s="7">
        <f>IFERROR(RANK('Ref. Cuotas'!K1430,'Ref. Cuotas'!K:K,0)+COUNTIF('Ref. Cuotas'!$K$7:'Ref. Cuotas'!K1430,'Ref. Cuotas'!K1430)-1,"")</f>
        <v>1147</v>
      </c>
      <c r="AM1431" s="7">
        <f>IFERROR(RANK('Ref. Cuotas'!L1430,'Ref. Cuotas'!L:L,0)+COUNTIF('Ref. Cuotas'!$L$7:'Ref. Cuotas'!L1430,'Ref. Cuotas'!L1430)-1,"")</f>
        <v>553</v>
      </c>
      <c r="AN1431" s="7">
        <f>IFERROR(RANK('Ref. Cuotas'!M1430,'Ref. Cuotas'!M:M,0)+COUNTIF('Ref. Cuotas'!$M$7:'Ref. Cuotas'!M1430,'Ref. Cuotas'!M1430)-1,"")</f>
        <v>1927</v>
      </c>
      <c r="AO1431" s="7">
        <f>IFERROR(RANK('Ref. Cuotas'!H1430,'Ref. Cuotas'!H:H,1)+COUNTIF('Ref. Cuotas'!$H$7:'Ref. Cuotas'!H1430,'Ref. Cuotas'!H1430)-1,"")</f>
        <v>807</v>
      </c>
      <c r="AP1431" s="7">
        <f>IFERROR(RANK('Ref. Cuotas'!J1430,'Ref. Cuotas'!J:J,1)+COUNTIF('Ref. Cuotas'!$J$7:'Ref. Cuotas'!J1430,'Ref. Cuotas'!J1430)-1,"")</f>
        <v>2005</v>
      </c>
      <c r="AQ1431" s="7">
        <f>IFERROR(RANK('Ref. Cuotas'!K1430,'Ref. Cuotas'!K:K,1)+COUNTIF('Ref. Cuotas'!$K$7:'Ref. Cuotas'!K1430,'Ref. Cuotas'!K1430)-1,"")</f>
        <v>1656</v>
      </c>
    </row>
    <row r="1432" spans="31:43" ht="17.25" customHeight="1" x14ac:dyDescent="0.3">
      <c r="AE1432" s="5" t="s">
        <v>1427</v>
      </c>
      <c r="AF1432" s="5" t="s">
        <v>4947</v>
      </c>
      <c r="AG1432" s="6" t="s">
        <v>4303</v>
      </c>
      <c r="AH1432" s="6" t="s">
        <v>4124</v>
      </c>
      <c r="AI1432" s="7">
        <f>IFERROR(RANK('Ref. Cuotas'!H1431,'Ref. Cuotas'!H:H,0)+COUNTIF('Ref. Cuotas'!$H$7:'Ref. Cuotas'!H1431,'Ref. Cuotas'!H1431)-1,"")</f>
        <v>2162</v>
      </c>
      <c r="AJ1432" s="7">
        <f>IFERROR(RANK('Ref. Cuotas'!I1431,'Ref. Cuotas'!I:I,0)+COUNTIF('Ref. Cuotas'!$I$7:'Ref. Cuotas'!I1431,'Ref. Cuotas'!I1431)-1,"")</f>
        <v>1932</v>
      </c>
      <c r="AK1432" s="7">
        <f>IFERROR(RANK('Ref. Cuotas'!J1431,'Ref. Cuotas'!J:J,0)+COUNTIF('Ref. Cuotas'!$J$7:'Ref. Cuotas'!J1431,'Ref. Cuotas'!J1431)-1,"")</f>
        <v>1803</v>
      </c>
      <c r="AL1432" s="7">
        <f>IFERROR(RANK('Ref. Cuotas'!K1431,'Ref. Cuotas'!K:K,0)+COUNTIF('Ref. Cuotas'!$K$7:'Ref. Cuotas'!K1431,'Ref. Cuotas'!K1431)-1,"")</f>
        <v>2706</v>
      </c>
      <c r="AM1432" s="7">
        <f>IFERROR(RANK('Ref. Cuotas'!L1431,'Ref. Cuotas'!L:L,0)+COUNTIF('Ref. Cuotas'!$L$7:'Ref. Cuotas'!L1431,'Ref. Cuotas'!L1431)-1,"")</f>
        <v>2703</v>
      </c>
      <c r="AN1432" s="7">
        <f>IFERROR(RANK('Ref. Cuotas'!M1431,'Ref. Cuotas'!M:M,0)+COUNTIF('Ref. Cuotas'!$M$7:'Ref. Cuotas'!M1431,'Ref. Cuotas'!M1431)-1,"")</f>
        <v>1928</v>
      </c>
      <c r="AO1432" s="7">
        <f>IFERROR(RANK('Ref. Cuotas'!H1431,'Ref. Cuotas'!H:H,1)+COUNTIF('Ref. Cuotas'!$H$7:'Ref. Cuotas'!H1431,'Ref. Cuotas'!H1431)-1,"")</f>
        <v>641</v>
      </c>
      <c r="AP1432" s="7">
        <f>IFERROR(RANK('Ref. Cuotas'!J1431,'Ref. Cuotas'!J:J,1)+COUNTIF('Ref. Cuotas'!$J$7:'Ref. Cuotas'!J1431,'Ref. Cuotas'!J1431)-1,"")</f>
        <v>978</v>
      </c>
      <c r="AQ1432" s="7">
        <f>IFERROR(RANK('Ref. Cuotas'!K1431,'Ref. Cuotas'!K:K,1)+COUNTIF('Ref. Cuotas'!$K$7:'Ref. Cuotas'!K1431,'Ref. Cuotas'!K1431)-1,"")</f>
        <v>124</v>
      </c>
    </row>
    <row r="1433" spans="31:43" ht="17.25" customHeight="1" x14ac:dyDescent="0.3">
      <c r="AE1433" s="5" t="s">
        <v>1428</v>
      </c>
      <c r="AF1433" s="5" t="s">
        <v>4948</v>
      </c>
      <c r="AG1433" s="6" t="s">
        <v>4303</v>
      </c>
      <c r="AH1433" s="6" t="s">
        <v>4088</v>
      </c>
      <c r="AI1433" s="7">
        <f>IFERROR(RANK('Ref. Cuotas'!H1432,'Ref. Cuotas'!H:H,0)+COUNTIF('Ref. Cuotas'!$H$7:'Ref. Cuotas'!H1432,'Ref. Cuotas'!H1432)-1,"")</f>
        <v>466</v>
      </c>
      <c r="AJ1433" s="7">
        <f>IFERROR(RANK('Ref. Cuotas'!I1432,'Ref. Cuotas'!I:I,0)+COUNTIF('Ref. Cuotas'!$I$7:'Ref. Cuotas'!I1432,'Ref. Cuotas'!I1432)-1,"")</f>
        <v>1933</v>
      </c>
      <c r="AK1433" s="7">
        <f>IFERROR(RANK('Ref. Cuotas'!J1432,'Ref. Cuotas'!J:J,0)+COUNTIF('Ref. Cuotas'!$J$7:'Ref. Cuotas'!J1432,'Ref. Cuotas'!J1432)-1,"")</f>
        <v>1804</v>
      </c>
      <c r="AL1433" s="7">
        <f>IFERROR(RANK('Ref. Cuotas'!K1432,'Ref. Cuotas'!K:K,0)+COUNTIF('Ref. Cuotas'!$K$7:'Ref. Cuotas'!K1432,'Ref. Cuotas'!K1432)-1,"")</f>
        <v>2315</v>
      </c>
      <c r="AM1433" s="7">
        <f>IFERROR(RANK('Ref. Cuotas'!L1432,'Ref. Cuotas'!L:L,0)+COUNTIF('Ref. Cuotas'!$L$7:'Ref. Cuotas'!L1432,'Ref. Cuotas'!L1432)-1,"")</f>
        <v>1870</v>
      </c>
      <c r="AN1433" s="7">
        <f>IFERROR(RANK('Ref. Cuotas'!M1432,'Ref. Cuotas'!M:M,0)+COUNTIF('Ref. Cuotas'!$M$7:'Ref. Cuotas'!M1432,'Ref. Cuotas'!M1432)-1,"")</f>
        <v>1929</v>
      </c>
      <c r="AO1433" s="7">
        <f>IFERROR(RANK('Ref. Cuotas'!H1432,'Ref. Cuotas'!H:H,1)+COUNTIF('Ref. Cuotas'!$H$7:'Ref. Cuotas'!H1432,'Ref. Cuotas'!H1432)-1,"")</f>
        <v>2337</v>
      </c>
      <c r="AP1433" s="7">
        <f>IFERROR(RANK('Ref. Cuotas'!J1432,'Ref. Cuotas'!J:J,1)+COUNTIF('Ref. Cuotas'!$J$7:'Ref. Cuotas'!J1432,'Ref. Cuotas'!J1432)-1,"")</f>
        <v>979</v>
      </c>
      <c r="AQ1433" s="7">
        <f>IFERROR(RANK('Ref. Cuotas'!K1432,'Ref. Cuotas'!K:K,1)+COUNTIF('Ref. Cuotas'!$K$7:'Ref. Cuotas'!K1432,'Ref. Cuotas'!K1432)-1,"")</f>
        <v>488</v>
      </c>
    </row>
    <row r="1434" spans="31:43" ht="17.25" customHeight="1" x14ac:dyDescent="0.3">
      <c r="AE1434" s="5" t="s">
        <v>1429</v>
      </c>
      <c r="AF1434" s="5" t="s">
        <v>4949</v>
      </c>
      <c r="AG1434" s="6" t="s">
        <v>4303</v>
      </c>
      <c r="AH1434" s="6" t="s">
        <v>4126</v>
      </c>
      <c r="AI1434" s="7">
        <f>IFERROR(RANK('Ref. Cuotas'!H1433,'Ref. Cuotas'!H:H,0)+COUNTIF('Ref. Cuotas'!$H$7:'Ref. Cuotas'!H1433,'Ref. Cuotas'!H1433)-1,"")</f>
        <v>604</v>
      </c>
      <c r="AJ1434" s="7">
        <f>IFERROR(RANK('Ref. Cuotas'!I1433,'Ref. Cuotas'!I:I,0)+COUNTIF('Ref. Cuotas'!$I$7:'Ref. Cuotas'!I1433,'Ref. Cuotas'!I1433)-1,"")</f>
        <v>249</v>
      </c>
      <c r="AK1434" s="7">
        <f>IFERROR(RANK('Ref. Cuotas'!J1433,'Ref. Cuotas'!J:J,0)+COUNTIF('Ref. Cuotas'!$J$7:'Ref. Cuotas'!J1433,'Ref. Cuotas'!J1433)-1,"")</f>
        <v>522</v>
      </c>
      <c r="AL1434" s="7">
        <f>IFERROR(RANK('Ref. Cuotas'!K1433,'Ref. Cuotas'!K:K,0)+COUNTIF('Ref. Cuotas'!$K$7:'Ref. Cuotas'!K1433,'Ref. Cuotas'!K1433)-1,"")</f>
        <v>815</v>
      </c>
      <c r="AM1434" s="7">
        <f>IFERROR(RANK('Ref. Cuotas'!L1433,'Ref. Cuotas'!L:L,0)+COUNTIF('Ref. Cuotas'!$L$7:'Ref. Cuotas'!L1433,'Ref. Cuotas'!L1433)-1,"")</f>
        <v>280</v>
      </c>
      <c r="AN1434" s="7">
        <f>IFERROR(RANK('Ref. Cuotas'!M1433,'Ref. Cuotas'!M:M,0)+COUNTIF('Ref. Cuotas'!$M$7:'Ref. Cuotas'!M1433,'Ref. Cuotas'!M1433)-1,"")</f>
        <v>1930</v>
      </c>
      <c r="AO1434" s="7">
        <f>IFERROR(RANK('Ref. Cuotas'!H1433,'Ref. Cuotas'!H:H,1)+COUNTIF('Ref. Cuotas'!$H$7:'Ref. Cuotas'!H1433,'Ref. Cuotas'!H1433)-1,"")</f>
        <v>2199</v>
      </c>
      <c r="AP1434" s="7">
        <f>IFERROR(RANK('Ref. Cuotas'!J1433,'Ref. Cuotas'!J:J,1)+COUNTIF('Ref. Cuotas'!$J$7:'Ref. Cuotas'!J1433,'Ref. Cuotas'!J1433)-1,"")</f>
        <v>2281</v>
      </c>
      <c r="AQ1434" s="7">
        <f>IFERROR(RANK('Ref. Cuotas'!K1433,'Ref. Cuotas'!K:K,1)+COUNTIF('Ref. Cuotas'!$K$7:'Ref. Cuotas'!K1433,'Ref. Cuotas'!K1433)-1,"")</f>
        <v>1988</v>
      </c>
    </row>
    <row r="1435" spans="31:43" ht="17.25" customHeight="1" x14ac:dyDescent="0.3">
      <c r="AE1435" s="5" t="s">
        <v>1430</v>
      </c>
      <c r="AF1435" s="5" t="s">
        <v>4950</v>
      </c>
      <c r="AG1435" s="6" t="s">
        <v>4303</v>
      </c>
      <c r="AH1435" s="6" t="s">
        <v>4127</v>
      </c>
      <c r="AI1435" s="7">
        <f>IFERROR(RANK('Ref. Cuotas'!H1434,'Ref. Cuotas'!H:H,0)+COUNTIF('Ref. Cuotas'!$H$7:'Ref. Cuotas'!H1434,'Ref. Cuotas'!H1434)-1,"")</f>
        <v>1675</v>
      </c>
      <c r="AJ1435" s="7">
        <f>IFERROR(RANK('Ref. Cuotas'!I1434,'Ref. Cuotas'!I:I,0)+COUNTIF('Ref. Cuotas'!$I$7:'Ref. Cuotas'!I1434,'Ref. Cuotas'!I1434)-1,"")</f>
        <v>1934</v>
      </c>
      <c r="AK1435" s="7">
        <f>IFERROR(RANK('Ref. Cuotas'!J1434,'Ref. Cuotas'!J:J,0)+COUNTIF('Ref. Cuotas'!$J$7:'Ref. Cuotas'!J1434,'Ref. Cuotas'!J1434)-1,"")</f>
        <v>1805</v>
      </c>
      <c r="AL1435" s="7">
        <f>IFERROR(RANK('Ref. Cuotas'!K1434,'Ref. Cuotas'!K:K,0)+COUNTIF('Ref. Cuotas'!$K$7:'Ref. Cuotas'!K1434,'Ref. Cuotas'!K1434)-1,"")</f>
        <v>2707</v>
      </c>
      <c r="AM1435" s="7">
        <f>IFERROR(RANK('Ref. Cuotas'!L1434,'Ref. Cuotas'!L:L,0)+COUNTIF('Ref. Cuotas'!$L$7:'Ref. Cuotas'!L1434,'Ref. Cuotas'!L1434)-1,"")</f>
        <v>2704</v>
      </c>
      <c r="AN1435" s="7">
        <f>IFERROR(RANK('Ref. Cuotas'!M1434,'Ref. Cuotas'!M:M,0)+COUNTIF('Ref. Cuotas'!$M$7:'Ref. Cuotas'!M1434,'Ref. Cuotas'!M1434)-1,"")</f>
        <v>1931</v>
      </c>
      <c r="AO1435" s="7">
        <f>IFERROR(RANK('Ref. Cuotas'!H1434,'Ref. Cuotas'!H:H,1)+COUNTIF('Ref. Cuotas'!$H$7:'Ref. Cuotas'!H1434,'Ref. Cuotas'!H1434)-1,"")</f>
        <v>1128</v>
      </c>
      <c r="AP1435" s="7">
        <f>IFERROR(RANK('Ref. Cuotas'!J1434,'Ref. Cuotas'!J:J,1)+COUNTIF('Ref. Cuotas'!$J$7:'Ref. Cuotas'!J1434,'Ref. Cuotas'!J1434)-1,"")</f>
        <v>980</v>
      </c>
      <c r="AQ1435" s="7">
        <f>IFERROR(RANK('Ref. Cuotas'!K1434,'Ref. Cuotas'!K:K,1)+COUNTIF('Ref. Cuotas'!$K$7:'Ref. Cuotas'!K1434,'Ref. Cuotas'!K1434)-1,"")</f>
        <v>125</v>
      </c>
    </row>
    <row r="1436" spans="31:43" ht="17.25" customHeight="1" x14ac:dyDescent="0.3">
      <c r="AE1436" s="5" t="s">
        <v>1431</v>
      </c>
      <c r="AF1436" s="5" t="s">
        <v>4951</v>
      </c>
      <c r="AG1436" s="6" t="s">
        <v>4304</v>
      </c>
      <c r="AH1436" s="6" t="s">
        <v>4088</v>
      </c>
      <c r="AI1436" s="7">
        <f>IFERROR(RANK('Ref. Cuotas'!H1435,'Ref. Cuotas'!H:H,0)+COUNTIF('Ref. Cuotas'!$H$7:'Ref. Cuotas'!H1435,'Ref. Cuotas'!H1435)-1,"")</f>
        <v>1932</v>
      </c>
      <c r="AJ1436" s="7">
        <f>IFERROR(RANK('Ref. Cuotas'!I1435,'Ref. Cuotas'!I:I,0)+COUNTIF('Ref. Cuotas'!$I$7:'Ref. Cuotas'!I1435,'Ref. Cuotas'!I1435)-1,"")</f>
        <v>1935</v>
      </c>
      <c r="AK1436" s="7">
        <f>IFERROR(RANK('Ref. Cuotas'!J1435,'Ref. Cuotas'!J:J,0)+COUNTIF('Ref. Cuotas'!$J$7:'Ref. Cuotas'!J1435,'Ref. Cuotas'!J1435)-1,"")</f>
        <v>1806</v>
      </c>
      <c r="AL1436" s="7">
        <f>IFERROR(RANK('Ref. Cuotas'!K1435,'Ref. Cuotas'!K:K,0)+COUNTIF('Ref. Cuotas'!$K$7:'Ref. Cuotas'!K1435,'Ref. Cuotas'!K1435)-1,"")</f>
        <v>1877</v>
      </c>
      <c r="AM1436" s="7">
        <f>IFERROR(RANK('Ref. Cuotas'!L1435,'Ref. Cuotas'!L:L,0)+COUNTIF('Ref. Cuotas'!$L$7:'Ref. Cuotas'!L1435,'Ref. Cuotas'!L1435)-1,"")</f>
        <v>1492</v>
      </c>
      <c r="AN1436" s="7">
        <f>IFERROR(RANK('Ref. Cuotas'!M1435,'Ref. Cuotas'!M:M,0)+COUNTIF('Ref. Cuotas'!$M$7:'Ref. Cuotas'!M1435,'Ref. Cuotas'!M1435)-1,"")</f>
        <v>1932</v>
      </c>
      <c r="AO1436" s="7">
        <f>IFERROR(RANK('Ref. Cuotas'!H1435,'Ref. Cuotas'!H:H,1)+COUNTIF('Ref. Cuotas'!$H$7:'Ref. Cuotas'!H1435,'Ref. Cuotas'!H1435)-1,"")</f>
        <v>871</v>
      </c>
      <c r="AP1436" s="7">
        <f>IFERROR(RANK('Ref. Cuotas'!J1435,'Ref. Cuotas'!J:J,1)+COUNTIF('Ref. Cuotas'!$J$7:'Ref. Cuotas'!J1435,'Ref. Cuotas'!J1435)-1,"")</f>
        <v>981</v>
      </c>
      <c r="AQ1436" s="7">
        <f>IFERROR(RANK('Ref. Cuotas'!K1435,'Ref. Cuotas'!K:K,1)+COUNTIF('Ref. Cuotas'!$K$7:'Ref. Cuotas'!K1435,'Ref. Cuotas'!K1435)-1,"")</f>
        <v>926</v>
      </c>
    </row>
    <row r="1437" spans="31:43" ht="17.25" customHeight="1" x14ac:dyDescent="0.3">
      <c r="AE1437" s="5" t="s">
        <v>1432</v>
      </c>
      <c r="AF1437" s="5" t="s">
        <v>4952</v>
      </c>
      <c r="AG1437" s="6" t="s">
        <v>4304</v>
      </c>
      <c r="AH1437" s="6" t="s">
        <v>4101</v>
      </c>
      <c r="AI1437" s="7">
        <f>IFERROR(RANK('Ref. Cuotas'!H1436,'Ref. Cuotas'!H:H,0)+COUNTIF('Ref. Cuotas'!$H$7:'Ref. Cuotas'!H1436,'Ref. Cuotas'!H1436)-1,"")</f>
        <v>1796</v>
      </c>
      <c r="AJ1437" s="7">
        <f>IFERROR(RANK('Ref. Cuotas'!I1436,'Ref. Cuotas'!I:I,0)+COUNTIF('Ref. Cuotas'!$I$7:'Ref. Cuotas'!I1436,'Ref. Cuotas'!I1436)-1,"")</f>
        <v>364</v>
      </c>
      <c r="AK1437" s="7">
        <f>IFERROR(RANK('Ref. Cuotas'!J1436,'Ref. Cuotas'!J:J,0)+COUNTIF('Ref. Cuotas'!$J$7:'Ref. Cuotas'!J1436,'Ref. Cuotas'!J1436)-1,"")</f>
        <v>1807</v>
      </c>
      <c r="AL1437" s="7">
        <f>IFERROR(RANK('Ref. Cuotas'!K1436,'Ref. Cuotas'!K:K,0)+COUNTIF('Ref. Cuotas'!$K$7:'Ref. Cuotas'!K1436,'Ref. Cuotas'!K1436)-1,"")</f>
        <v>442</v>
      </c>
      <c r="AM1437" s="7">
        <f>IFERROR(RANK('Ref. Cuotas'!L1436,'Ref. Cuotas'!L:L,0)+COUNTIF('Ref. Cuotas'!$L$7:'Ref. Cuotas'!L1436,'Ref. Cuotas'!L1436)-1,"")</f>
        <v>788</v>
      </c>
      <c r="AN1437" s="7">
        <f>IFERROR(RANK('Ref. Cuotas'!M1436,'Ref. Cuotas'!M:M,0)+COUNTIF('Ref. Cuotas'!$M$7:'Ref. Cuotas'!M1436,'Ref. Cuotas'!M1436)-1,"")</f>
        <v>1933</v>
      </c>
      <c r="AO1437" s="7">
        <f>IFERROR(RANK('Ref. Cuotas'!H1436,'Ref. Cuotas'!H:H,1)+COUNTIF('Ref. Cuotas'!$H$7:'Ref. Cuotas'!H1436,'Ref. Cuotas'!H1436)-1,"")</f>
        <v>1007</v>
      </c>
      <c r="AP1437" s="7">
        <f>IFERROR(RANK('Ref. Cuotas'!J1436,'Ref. Cuotas'!J:J,1)+COUNTIF('Ref. Cuotas'!$J$7:'Ref. Cuotas'!J1436,'Ref. Cuotas'!J1436)-1,"")</f>
        <v>982</v>
      </c>
      <c r="AQ1437" s="7">
        <f>IFERROR(RANK('Ref. Cuotas'!K1436,'Ref. Cuotas'!K:K,1)+COUNTIF('Ref. Cuotas'!$K$7:'Ref. Cuotas'!K1436,'Ref. Cuotas'!K1436)-1,"")</f>
        <v>2361</v>
      </c>
    </row>
    <row r="1438" spans="31:43" ht="17.25" customHeight="1" x14ac:dyDescent="0.3">
      <c r="AE1438" s="5" t="s">
        <v>1433</v>
      </c>
      <c r="AF1438" s="5" t="s">
        <v>4953</v>
      </c>
      <c r="AG1438" s="6" t="s">
        <v>4304</v>
      </c>
      <c r="AH1438" s="6" t="s">
        <v>4102</v>
      </c>
      <c r="AI1438" s="7">
        <f>IFERROR(RANK('Ref. Cuotas'!H1437,'Ref. Cuotas'!H:H,0)+COUNTIF('Ref. Cuotas'!$H$7:'Ref. Cuotas'!H1437,'Ref. Cuotas'!H1437)-1,"")</f>
        <v>1952</v>
      </c>
      <c r="AJ1438" s="7">
        <f>IFERROR(RANK('Ref. Cuotas'!I1437,'Ref. Cuotas'!I:I,0)+COUNTIF('Ref. Cuotas'!$I$7:'Ref. Cuotas'!I1437,'Ref. Cuotas'!I1437)-1,"")</f>
        <v>504</v>
      </c>
      <c r="AK1438" s="7">
        <f>IFERROR(RANK('Ref. Cuotas'!J1437,'Ref. Cuotas'!J:J,0)+COUNTIF('Ref. Cuotas'!$J$7:'Ref. Cuotas'!J1437,'Ref. Cuotas'!J1437)-1,"")</f>
        <v>532</v>
      </c>
      <c r="AL1438" s="7">
        <f>IFERROR(RANK('Ref. Cuotas'!K1437,'Ref. Cuotas'!K:K,0)+COUNTIF('Ref. Cuotas'!$K$7:'Ref. Cuotas'!K1437,'Ref. Cuotas'!K1437)-1,"")</f>
        <v>679</v>
      </c>
      <c r="AM1438" s="7">
        <f>IFERROR(RANK('Ref. Cuotas'!L1437,'Ref. Cuotas'!L:L,0)+COUNTIF('Ref. Cuotas'!$L$7:'Ref. Cuotas'!L1437,'Ref. Cuotas'!L1437)-1,"")</f>
        <v>189</v>
      </c>
      <c r="AN1438" s="7">
        <f>IFERROR(RANK('Ref. Cuotas'!M1437,'Ref. Cuotas'!M:M,0)+COUNTIF('Ref. Cuotas'!$M$7:'Ref. Cuotas'!M1437,'Ref. Cuotas'!M1437)-1,"")</f>
        <v>1934</v>
      </c>
      <c r="AO1438" s="7">
        <f>IFERROR(RANK('Ref. Cuotas'!H1437,'Ref. Cuotas'!H:H,1)+COUNTIF('Ref. Cuotas'!$H$7:'Ref. Cuotas'!H1437,'Ref. Cuotas'!H1437)-1,"")</f>
        <v>851</v>
      </c>
      <c r="AP1438" s="7">
        <f>IFERROR(RANK('Ref. Cuotas'!J1437,'Ref. Cuotas'!J:J,1)+COUNTIF('Ref. Cuotas'!$J$7:'Ref. Cuotas'!J1437,'Ref. Cuotas'!J1437)-1,"")</f>
        <v>2271</v>
      </c>
      <c r="AQ1438" s="7">
        <f>IFERROR(RANK('Ref. Cuotas'!K1437,'Ref. Cuotas'!K:K,1)+COUNTIF('Ref. Cuotas'!$K$7:'Ref. Cuotas'!K1437,'Ref. Cuotas'!K1437)-1,"")</f>
        <v>2124</v>
      </c>
    </row>
    <row r="1439" spans="31:43" ht="17.25" customHeight="1" x14ac:dyDescent="0.3">
      <c r="AE1439" s="5" t="s">
        <v>1434</v>
      </c>
      <c r="AF1439" s="5" t="s">
        <v>4954</v>
      </c>
      <c r="AG1439" s="6" t="s">
        <v>4305</v>
      </c>
      <c r="AH1439" s="6" t="s">
        <v>4088</v>
      </c>
      <c r="AI1439" s="7">
        <f>IFERROR(RANK('Ref. Cuotas'!H1438,'Ref. Cuotas'!H:H,0)+COUNTIF('Ref. Cuotas'!$H$7:'Ref. Cuotas'!H1438,'Ref. Cuotas'!H1438)-1,"")</f>
        <v>1665</v>
      </c>
      <c r="AJ1439" s="7">
        <f>IFERROR(RANK('Ref. Cuotas'!I1438,'Ref. Cuotas'!I:I,0)+COUNTIF('Ref. Cuotas'!$I$7:'Ref. Cuotas'!I1438,'Ref. Cuotas'!I1438)-1,"")</f>
        <v>1936</v>
      </c>
      <c r="AK1439" s="7">
        <f>IFERROR(RANK('Ref. Cuotas'!J1438,'Ref. Cuotas'!J:J,0)+COUNTIF('Ref. Cuotas'!$J$7:'Ref. Cuotas'!J1438,'Ref. Cuotas'!J1438)-1,"")</f>
        <v>1808</v>
      </c>
      <c r="AL1439" s="7">
        <f>IFERROR(RANK('Ref. Cuotas'!K1438,'Ref. Cuotas'!K:K,0)+COUNTIF('Ref. Cuotas'!$K$7:'Ref. Cuotas'!K1438,'Ref. Cuotas'!K1438)-1,"")</f>
        <v>1694</v>
      </c>
      <c r="AM1439" s="7">
        <f>IFERROR(RANK('Ref. Cuotas'!L1438,'Ref. Cuotas'!L:L,0)+COUNTIF('Ref. Cuotas'!$L$7:'Ref. Cuotas'!L1438,'Ref. Cuotas'!L1438)-1,"")</f>
        <v>1407</v>
      </c>
      <c r="AN1439" s="7">
        <f>IFERROR(RANK('Ref. Cuotas'!M1438,'Ref. Cuotas'!M:M,0)+COUNTIF('Ref. Cuotas'!$M$7:'Ref. Cuotas'!M1438,'Ref. Cuotas'!M1438)-1,"")</f>
        <v>1935</v>
      </c>
      <c r="AO1439" s="7">
        <f>IFERROR(RANK('Ref. Cuotas'!H1438,'Ref. Cuotas'!H:H,1)+COUNTIF('Ref. Cuotas'!$H$7:'Ref. Cuotas'!H1438,'Ref. Cuotas'!H1438)-1,"")</f>
        <v>1138</v>
      </c>
      <c r="AP1439" s="7">
        <f>IFERROR(RANK('Ref. Cuotas'!J1438,'Ref. Cuotas'!J:J,1)+COUNTIF('Ref. Cuotas'!$J$7:'Ref. Cuotas'!J1438,'Ref. Cuotas'!J1438)-1,"")</f>
        <v>983</v>
      </c>
      <c r="AQ1439" s="7">
        <f>IFERROR(RANK('Ref. Cuotas'!K1438,'Ref. Cuotas'!K:K,1)+COUNTIF('Ref. Cuotas'!$K$7:'Ref. Cuotas'!K1438,'Ref. Cuotas'!K1438)-1,"")</f>
        <v>1109</v>
      </c>
    </row>
    <row r="1440" spans="31:43" ht="17.25" customHeight="1" x14ac:dyDescent="0.3">
      <c r="AE1440" s="5" t="s">
        <v>1435</v>
      </c>
      <c r="AF1440" s="5" t="s">
        <v>4955</v>
      </c>
      <c r="AG1440" s="6" t="s">
        <v>4305</v>
      </c>
      <c r="AH1440" s="6" t="s">
        <v>4101</v>
      </c>
      <c r="AI1440" s="7">
        <f>IFERROR(RANK('Ref. Cuotas'!H1439,'Ref. Cuotas'!H:H,0)+COUNTIF('Ref. Cuotas'!$H$7:'Ref. Cuotas'!H1439,'Ref. Cuotas'!H1439)-1,"")</f>
        <v>1841</v>
      </c>
      <c r="AJ1440" s="7">
        <f>IFERROR(RANK('Ref. Cuotas'!I1439,'Ref. Cuotas'!I:I,0)+COUNTIF('Ref. Cuotas'!$I$7:'Ref. Cuotas'!I1439,'Ref. Cuotas'!I1439)-1,"")</f>
        <v>490</v>
      </c>
      <c r="AK1440" s="7">
        <f>IFERROR(RANK('Ref. Cuotas'!J1439,'Ref. Cuotas'!J:J,0)+COUNTIF('Ref. Cuotas'!$J$7:'Ref. Cuotas'!J1439,'Ref. Cuotas'!J1439)-1,"")</f>
        <v>153</v>
      </c>
      <c r="AL1440" s="7">
        <f>IFERROR(RANK('Ref. Cuotas'!K1439,'Ref. Cuotas'!K:K,0)+COUNTIF('Ref. Cuotas'!$K$7:'Ref. Cuotas'!K1439,'Ref. Cuotas'!K1439)-1,"")</f>
        <v>149</v>
      </c>
      <c r="AM1440" s="7">
        <f>IFERROR(RANK('Ref. Cuotas'!L1439,'Ref. Cuotas'!L:L,0)+COUNTIF('Ref. Cuotas'!$L$7:'Ref. Cuotas'!L1439,'Ref. Cuotas'!L1439)-1,"")</f>
        <v>482</v>
      </c>
      <c r="AN1440" s="7">
        <f>IFERROR(RANK('Ref. Cuotas'!M1439,'Ref. Cuotas'!M:M,0)+COUNTIF('Ref. Cuotas'!$M$7:'Ref. Cuotas'!M1439,'Ref. Cuotas'!M1439)-1,"")</f>
        <v>533</v>
      </c>
      <c r="AO1440" s="7">
        <f>IFERROR(RANK('Ref. Cuotas'!H1439,'Ref. Cuotas'!H:H,1)+COUNTIF('Ref. Cuotas'!$H$7:'Ref. Cuotas'!H1439,'Ref. Cuotas'!H1439)-1,"")</f>
        <v>962</v>
      </c>
      <c r="AP1440" s="7">
        <f>IFERROR(RANK('Ref. Cuotas'!J1439,'Ref. Cuotas'!J:J,1)+COUNTIF('Ref. Cuotas'!$J$7:'Ref. Cuotas'!J1439,'Ref. Cuotas'!J1439)-1,"")</f>
        <v>2650</v>
      </c>
      <c r="AQ1440" s="7">
        <f>IFERROR(RANK('Ref. Cuotas'!K1439,'Ref. Cuotas'!K:K,1)+COUNTIF('Ref. Cuotas'!$K$7:'Ref. Cuotas'!K1439,'Ref. Cuotas'!K1439)-1,"")</f>
        <v>2654</v>
      </c>
    </row>
    <row r="1441" spans="31:43" ht="17.25" customHeight="1" x14ac:dyDescent="0.3">
      <c r="AE1441" s="5" t="s">
        <v>1436</v>
      </c>
      <c r="AF1441" s="5" t="s">
        <v>4956</v>
      </c>
      <c r="AG1441" s="6" t="s">
        <v>4305</v>
      </c>
      <c r="AH1441" s="6" t="s">
        <v>4102</v>
      </c>
      <c r="AI1441" s="7">
        <f>IFERROR(RANK('Ref. Cuotas'!H1440,'Ref. Cuotas'!H:H,0)+COUNTIF('Ref. Cuotas'!$H$7:'Ref. Cuotas'!H1440,'Ref. Cuotas'!H1440)-1,"")</f>
        <v>1868</v>
      </c>
      <c r="AJ1441" s="7">
        <f>IFERROR(RANK('Ref. Cuotas'!I1440,'Ref. Cuotas'!I:I,0)+COUNTIF('Ref. Cuotas'!$I$7:'Ref. Cuotas'!I1440,'Ref. Cuotas'!I1440)-1,"")</f>
        <v>386</v>
      </c>
      <c r="AK1441" s="7">
        <f>IFERROR(RANK('Ref. Cuotas'!J1440,'Ref. Cuotas'!J:J,0)+COUNTIF('Ref. Cuotas'!$J$7:'Ref. Cuotas'!J1440,'Ref. Cuotas'!J1440)-1,"")</f>
        <v>334</v>
      </c>
      <c r="AL1441" s="7">
        <f>IFERROR(RANK('Ref. Cuotas'!K1440,'Ref. Cuotas'!K:K,0)+COUNTIF('Ref. Cuotas'!$K$7:'Ref. Cuotas'!K1440,'Ref. Cuotas'!K1440)-1,"")</f>
        <v>281</v>
      </c>
      <c r="AM1441" s="7">
        <f>IFERROR(RANK('Ref. Cuotas'!L1440,'Ref. Cuotas'!L:L,0)+COUNTIF('Ref. Cuotas'!$L$7:'Ref. Cuotas'!L1440,'Ref. Cuotas'!L1440)-1,"")</f>
        <v>161</v>
      </c>
      <c r="AN1441" s="7">
        <f>IFERROR(RANK('Ref. Cuotas'!M1440,'Ref. Cuotas'!M:M,0)+COUNTIF('Ref. Cuotas'!$M$7:'Ref. Cuotas'!M1440,'Ref. Cuotas'!M1440)-1,"")</f>
        <v>1936</v>
      </c>
      <c r="AO1441" s="7">
        <f>IFERROR(RANK('Ref. Cuotas'!H1440,'Ref. Cuotas'!H:H,1)+COUNTIF('Ref. Cuotas'!$H$7:'Ref. Cuotas'!H1440,'Ref. Cuotas'!H1440)-1,"")</f>
        <v>935</v>
      </c>
      <c r="AP1441" s="7">
        <f>IFERROR(RANK('Ref. Cuotas'!J1440,'Ref. Cuotas'!J:J,1)+COUNTIF('Ref. Cuotas'!$J$7:'Ref. Cuotas'!J1440,'Ref. Cuotas'!J1440)-1,"")</f>
        <v>2469</v>
      </c>
      <c r="AQ1441" s="7">
        <f>IFERROR(RANK('Ref. Cuotas'!K1440,'Ref. Cuotas'!K:K,1)+COUNTIF('Ref. Cuotas'!$K$7:'Ref. Cuotas'!K1440,'Ref. Cuotas'!K1440)-1,"")</f>
        <v>2522</v>
      </c>
    </row>
    <row r="1442" spans="31:43" ht="17.25" customHeight="1" x14ac:dyDescent="0.3">
      <c r="AE1442" s="5" t="s">
        <v>1437</v>
      </c>
      <c r="AF1442" s="5" t="s">
        <v>4957</v>
      </c>
      <c r="AG1442" s="6" t="s">
        <v>4306</v>
      </c>
      <c r="AH1442" s="6" t="s">
        <v>4099</v>
      </c>
      <c r="AI1442" s="7">
        <f>IFERROR(RANK('Ref. Cuotas'!H1441,'Ref. Cuotas'!H:H,0)+COUNTIF('Ref. Cuotas'!$H$7:'Ref. Cuotas'!H1441,'Ref. Cuotas'!H1441)-1,"")</f>
        <v>1835</v>
      </c>
      <c r="AJ1442" s="7">
        <f>IFERROR(RANK('Ref. Cuotas'!I1441,'Ref. Cuotas'!I:I,0)+COUNTIF('Ref. Cuotas'!$I$7:'Ref. Cuotas'!I1441,'Ref. Cuotas'!I1441)-1,"")</f>
        <v>184</v>
      </c>
      <c r="AK1442" s="7">
        <f>IFERROR(RANK('Ref. Cuotas'!J1441,'Ref. Cuotas'!J:J,0)+COUNTIF('Ref. Cuotas'!$J$7:'Ref. Cuotas'!J1441,'Ref. Cuotas'!J1441)-1,"")</f>
        <v>1809</v>
      </c>
      <c r="AL1442" s="7">
        <f>IFERROR(RANK('Ref. Cuotas'!K1441,'Ref. Cuotas'!K:K,0)+COUNTIF('Ref. Cuotas'!$K$7:'Ref. Cuotas'!K1441,'Ref. Cuotas'!K1441)-1,"")</f>
        <v>256</v>
      </c>
      <c r="AM1442" s="7">
        <f>IFERROR(RANK('Ref. Cuotas'!L1441,'Ref. Cuotas'!L:L,0)+COUNTIF('Ref. Cuotas'!$L$7:'Ref. Cuotas'!L1441,'Ref. Cuotas'!L1441)-1,"")</f>
        <v>1115</v>
      </c>
      <c r="AN1442" s="7">
        <f>IFERROR(RANK('Ref. Cuotas'!M1441,'Ref. Cuotas'!M:M,0)+COUNTIF('Ref. Cuotas'!$M$7:'Ref. Cuotas'!M1441,'Ref. Cuotas'!M1441)-1,"")</f>
        <v>534</v>
      </c>
      <c r="AO1442" s="7">
        <f>IFERROR(RANK('Ref. Cuotas'!H1441,'Ref. Cuotas'!H:H,1)+COUNTIF('Ref. Cuotas'!$H$7:'Ref. Cuotas'!H1441,'Ref. Cuotas'!H1441)-1,"")</f>
        <v>968</v>
      </c>
      <c r="AP1442" s="7">
        <f>IFERROR(RANK('Ref. Cuotas'!J1441,'Ref. Cuotas'!J:J,1)+COUNTIF('Ref. Cuotas'!$J$7:'Ref. Cuotas'!J1441,'Ref. Cuotas'!J1441)-1,"")</f>
        <v>984</v>
      </c>
      <c r="AQ1442" s="7">
        <f>IFERROR(RANK('Ref. Cuotas'!K1441,'Ref. Cuotas'!K:K,1)+COUNTIF('Ref. Cuotas'!$K$7:'Ref. Cuotas'!K1441,'Ref. Cuotas'!K1441)-1,"")</f>
        <v>2547</v>
      </c>
    </row>
    <row r="1443" spans="31:43" ht="17.25" customHeight="1" x14ac:dyDescent="0.3">
      <c r="AE1443" s="5" t="s">
        <v>1438</v>
      </c>
      <c r="AF1443" s="5" t="s">
        <v>4958</v>
      </c>
      <c r="AG1443" s="6" t="s">
        <v>4306</v>
      </c>
      <c r="AH1443" s="6" t="s">
        <v>4088</v>
      </c>
      <c r="AI1443" s="7">
        <f>IFERROR(RANK('Ref. Cuotas'!H1442,'Ref. Cuotas'!H:H,0)+COUNTIF('Ref. Cuotas'!$H$7:'Ref. Cuotas'!H1442,'Ref. Cuotas'!H1442)-1,"")</f>
        <v>2061</v>
      </c>
      <c r="AJ1443" s="7">
        <f>IFERROR(RANK('Ref. Cuotas'!I1442,'Ref. Cuotas'!I:I,0)+COUNTIF('Ref. Cuotas'!$I$7:'Ref. Cuotas'!I1442,'Ref. Cuotas'!I1442)-1,"")</f>
        <v>1937</v>
      </c>
      <c r="AK1443" s="7">
        <f>IFERROR(RANK('Ref. Cuotas'!J1442,'Ref. Cuotas'!J:J,0)+COUNTIF('Ref. Cuotas'!$J$7:'Ref. Cuotas'!J1442,'Ref. Cuotas'!J1442)-1,"")</f>
        <v>1810</v>
      </c>
      <c r="AL1443" s="7">
        <f>IFERROR(RANK('Ref. Cuotas'!K1442,'Ref. Cuotas'!K:K,0)+COUNTIF('Ref. Cuotas'!$K$7:'Ref. Cuotas'!K1442,'Ref. Cuotas'!K1442)-1,"")</f>
        <v>1879</v>
      </c>
      <c r="AM1443" s="7">
        <f>IFERROR(RANK('Ref. Cuotas'!L1442,'Ref. Cuotas'!L:L,0)+COUNTIF('Ref. Cuotas'!$L$7:'Ref. Cuotas'!L1442,'Ref. Cuotas'!L1442)-1,"")</f>
        <v>1568</v>
      </c>
      <c r="AN1443" s="7">
        <f>IFERROR(RANK('Ref. Cuotas'!M1442,'Ref. Cuotas'!M:M,0)+COUNTIF('Ref. Cuotas'!$M$7:'Ref. Cuotas'!M1442,'Ref. Cuotas'!M1442)-1,"")</f>
        <v>1937</v>
      </c>
      <c r="AO1443" s="7">
        <f>IFERROR(RANK('Ref. Cuotas'!H1442,'Ref. Cuotas'!H:H,1)+COUNTIF('Ref. Cuotas'!$H$7:'Ref. Cuotas'!H1442,'Ref. Cuotas'!H1442)-1,"")</f>
        <v>742</v>
      </c>
      <c r="AP1443" s="7">
        <f>IFERROR(RANK('Ref. Cuotas'!J1442,'Ref. Cuotas'!J:J,1)+COUNTIF('Ref. Cuotas'!$J$7:'Ref. Cuotas'!J1442,'Ref. Cuotas'!J1442)-1,"")</f>
        <v>985</v>
      </c>
      <c r="AQ1443" s="7">
        <f>IFERROR(RANK('Ref. Cuotas'!K1442,'Ref. Cuotas'!K:K,1)+COUNTIF('Ref. Cuotas'!$K$7:'Ref. Cuotas'!K1442,'Ref. Cuotas'!K1442)-1,"")</f>
        <v>924</v>
      </c>
    </row>
    <row r="1444" spans="31:43" ht="17.25" customHeight="1" x14ac:dyDescent="0.3">
      <c r="AE1444" s="5" t="s">
        <v>1439</v>
      </c>
      <c r="AF1444" s="5" t="s">
        <v>4959</v>
      </c>
      <c r="AG1444" s="6" t="s">
        <v>4306</v>
      </c>
      <c r="AH1444" s="6" t="s">
        <v>4101</v>
      </c>
      <c r="AI1444" s="7">
        <f>IFERROR(RANK('Ref. Cuotas'!H1443,'Ref. Cuotas'!H:H,0)+COUNTIF('Ref. Cuotas'!$H$7:'Ref. Cuotas'!H1443,'Ref. Cuotas'!H1443)-1,"")</f>
        <v>1872</v>
      </c>
      <c r="AJ1444" s="7">
        <f>IFERROR(RANK('Ref. Cuotas'!I1443,'Ref. Cuotas'!I:I,0)+COUNTIF('Ref. Cuotas'!$I$7:'Ref. Cuotas'!I1443,'Ref. Cuotas'!I1443)-1,"")</f>
        <v>156</v>
      </c>
      <c r="AK1444" s="7">
        <f>IFERROR(RANK('Ref. Cuotas'!J1443,'Ref. Cuotas'!J:J,0)+COUNTIF('Ref. Cuotas'!$J$7:'Ref. Cuotas'!J1443,'Ref. Cuotas'!J1443)-1,"")</f>
        <v>351</v>
      </c>
      <c r="AL1444" s="7">
        <f>IFERROR(RANK('Ref. Cuotas'!K1443,'Ref. Cuotas'!K:K,0)+COUNTIF('Ref. Cuotas'!$K$7:'Ref. Cuotas'!K1443,'Ref. Cuotas'!K1443)-1,"")</f>
        <v>117</v>
      </c>
      <c r="AM1444" s="7">
        <f>IFERROR(RANK('Ref. Cuotas'!L1443,'Ref. Cuotas'!L:L,0)+COUNTIF('Ref. Cuotas'!$L$7:'Ref. Cuotas'!L1443,'Ref. Cuotas'!L1443)-1,"")</f>
        <v>425</v>
      </c>
      <c r="AN1444" s="7">
        <f>IFERROR(RANK('Ref. Cuotas'!M1443,'Ref. Cuotas'!M:M,0)+COUNTIF('Ref. Cuotas'!$M$7:'Ref. Cuotas'!M1443,'Ref. Cuotas'!M1443)-1,"")</f>
        <v>1938</v>
      </c>
      <c r="AO1444" s="7">
        <f>IFERROR(RANK('Ref. Cuotas'!H1443,'Ref. Cuotas'!H:H,1)+COUNTIF('Ref. Cuotas'!$H$7:'Ref. Cuotas'!H1443,'Ref. Cuotas'!H1443)-1,"")</f>
        <v>931</v>
      </c>
      <c r="AP1444" s="7">
        <f>IFERROR(RANK('Ref. Cuotas'!J1443,'Ref. Cuotas'!J:J,1)+COUNTIF('Ref. Cuotas'!$J$7:'Ref. Cuotas'!J1443,'Ref. Cuotas'!J1443)-1,"")</f>
        <v>2452</v>
      </c>
      <c r="AQ1444" s="7">
        <f>IFERROR(RANK('Ref. Cuotas'!K1443,'Ref. Cuotas'!K:K,1)+COUNTIF('Ref. Cuotas'!$K$7:'Ref. Cuotas'!K1443,'Ref. Cuotas'!K1443)-1,"")</f>
        <v>2686</v>
      </c>
    </row>
    <row r="1445" spans="31:43" ht="17.25" customHeight="1" x14ac:dyDescent="0.3">
      <c r="AE1445" s="5" t="s">
        <v>1440</v>
      </c>
      <c r="AF1445" s="5" t="s">
        <v>4960</v>
      </c>
      <c r="AG1445" s="6" t="s">
        <v>4306</v>
      </c>
      <c r="AH1445" s="6" t="s">
        <v>4102</v>
      </c>
      <c r="AI1445" s="7">
        <f>IFERROR(RANK('Ref. Cuotas'!H1444,'Ref. Cuotas'!H:H,0)+COUNTIF('Ref. Cuotas'!$H$7:'Ref. Cuotas'!H1444,'Ref. Cuotas'!H1444)-1,"")</f>
        <v>1904</v>
      </c>
      <c r="AJ1445" s="7">
        <f>IFERROR(RANK('Ref. Cuotas'!I1444,'Ref. Cuotas'!I:I,0)+COUNTIF('Ref. Cuotas'!$I$7:'Ref. Cuotas'!I1444,'Ref. Cuotas'!I1444)-1,"")</f>
        <v>319</v>
      </c>
      <c r="AK1445" s="7">
        <f>IFERROR(RANK('Ref. Cuotas'!J1444,'Ref. Cuotas'!J:J,0)+COUNTIF('Ref. Cuotas'!$J$7:'Ref. Cuotas'!J1444,'Ref. Cuotas'!J1444)-1,"")</f>
        <v>207</v>
      </c>
      <c r="AL1445" s="7">
        <f>IFERROR(RANK('Ref. Cuotas'!K1444,'Ref. Cuotas'!K:K,0)+COUNTIF('Ref. Cuotas'!$K$7:'Ref. Cuotas'!K1444,'Ref. Cuotas'!K1444)-1,"")</f>
        <v>157</v>
      </c>
      <c r="AM1445" s="7">
        <f>IFERROR(RANK('Ref. Cuotas'!L1444,'Ref. Cuotas'!L:L,0)+COUNTIF('Ref. Cuotas'!$L$7:'Ref. Cuotas'!L1444,'Ref. Cuotas'!L1444)-1,"")</f>
        <v>154</v>
      </c>
      <c r="AN1445" s="7">
        <f>IFERROR(RANK('Ref. Cuotas'!M1444,'Ref. Cuotas'!M:M,0)+COUNTIF('Ref. Cuotas'!$M$7:'Ref. Cuotas'!M1444,'Ref. Cuotas'!M1444)-1,"")</f>
        <v>1939</v>
      </c>
      <c r="AO1445" s="7">
        <f>IFERROR(RANK('Ref. Cuotas'!H1444,'Ref. Cuotas'!H:H,1)+COUNTIF('Ref. Cuotas'!$H$7:'Ref. Cuotas'!H1444,'Ref. Cuotas'!H1444)-1,"")</f>
        <v>899</v>
      </c>
      <c r="AP1445" s="7">
        <f>IFERROR(RANK('Ref. Cuotas'!J1444,'Ref. Cuotas'!J:J,1)+COUNTIF('Ref. Cuotas'!$J$7:'Ref. Cuotas'!J1444,'Ref. Cuotas'!J1444)-1,"")</f>
        <v>2596</v>
      </c>
      <c r="AQ1445" s="7">
        <f>IFERROR(RANK('Ref. Cuotas'!K1444,'Ref. Cuotas'!K:K,1)+COUNTIF('Ref. Cuotas'!$K$7:'Ref. Cuotas'!K1444,'Ref. Cuotas'!K1444)-1,"")</f>
        <v>2646</v>
      </c>
    </row>
    <row r="1446" spans="31:43" ht="17.25" customHeight="1" x14ac:dyDescent="0.3">
      <c r="AE1446" s="5" t="s">
        <v>1441</v>
      </c>
      <c r="AF1446" s="5" t="s">
        <v>4961</v>
      </c>
      <c r="AG1446" s="6" t="s">
        <v>4307</v>
      </c>
      <c r="AH1446" s="6" t="s">
        <v>4099</v>
      </c>
      <c r="AI1446" s="7">
        <f>IFERROR(RANK('Ref. Cuotas'!H1445,'Ref. Cuotas'!H:H,0)+COUNTIF('Ref. Cuotas'!$H$7:'Ref. Cuotas'!H1445,'Ref. Cuotas'!H1445)-1,"")</f>
        <v>1877</v>
      </c>
      <c r="AJ1446" s="7">
        <f>IFERROR(RANK('Ref. Cuotas'!I1445,'Ref. Cuotas'!I:I,0)+COUNTIF('Ref. Cuotas'!$I$7:'Ref. Cuotas'!I1445,'Ref. Cuotas'!I1445)-1,"")</f>
        <v>1938</v>
      </c>
      <c r="AK1446" s="7">
        <f>IFERROR(RANK('Ref. Cuotas'!J1445,'Ref. Cuotas'!J:J,0)+COUNTIF('Ref. Cuotas'!$J$7:'Ref. Cuotas'!J1445,'Ref. Cuotas'!J1445)-1,"")</f>
        <v>1811</v>
      </c>
      <c r="AL1446" s="7">
        <f>IFERROR(RANK('Ref. Cuotas'!K1445,'Ref. Cuotas'!K:K,0)+COUNTIF('Ref. Cuotas'!$K$7:'Ref. Cuotas'!K1445,'Ref. Cuotas'!K1445)-1,"")</f>
        <v>187</v>
      </c>
      <c r="AM1446" s="7">
        <f>IFERROR(RANK('Ref. Cuotas'!L1445,'Ref. Cuotas'!L:L,0)+COUNTIF('Ref. Cuotas'!$L$7:'Ref. Cuotas'!L1445,'Ref. Cuotas'!L1445)-1,"")</f>
        <v>1014</v>
      </c>
      <c r="AN1446" s="7">
        <f>IFERROR(RANK('Ref. Cuotas'!M1445,'Ref. Cuotas'!M:M,0)+COUNTIF('Ref. Cuotas'!$M$7:'Ref. Cuotas'!M1445,'Ref. Cuotas'!M1445)-1,"")</f>
        <v>1940</v>
      </c>
      <c r="AO1446" s="7">
        <f>IFERROR(RANK('Ref. Cuotas'!H1445,'Ref. Cuotas'!H:H,1)+COUNTIF('Ref. Cuotas'!$H$7:'Ref. Cuotas'!H1445,'Ref. Cuotas'!H1445)-1,"")</f>
        <v>926</v>
      </c>
      <c r="AP1446" s="7">
        <f>IFERROR(RANK('Ref. Cuotas'!J1445,'Ref. Cuotas'!J:J,1)+COUNTIF('Ref. Cuotas'!$J$7:'Ref. Cuotas'!J1445,'Ref. Cuotas'!J1445)-1,"")</f>
        <v>986</v>
      </c>
      <c r="AQ1446" s="7">
        <f>IFERROR(RANK('Ref. Cuotas'!K1445,'Ref. Cuotas'!K:K,1)+COUNTIF('Ref. Cuotas'!$K$7:'Ref. Cuotas'!K1445,'Ref. Cuotas'!K1445)-1,"")</f>
        <v>2616</v>
      </c>
    </row>
    <row r="1447" spans="31:43" ht="17.25" customHeight="1" x14ac:dyDescent="0.3">
      <c r="AE1447" s="5" t="s">
        <v>1442</v>
      </c>
      <c r="AF1447" s="5" t="s">
        <v>4962</v>
      </c>
      <c r="AG1447" s="6" t="s">
        <v>4307</v>
      </c>
      <c r="AH1447" s="6" t="s">
        <v>4088</v>
      </c>
      <c r="AI1447" s="7">
        <f>IFERROR(RANK('Ref. Cuotas'!H1446,'Ref. Cuotas'!H:H,0)+COUNTIF('Ref. Cuotas'!$H$7:'Ref. Cuotas'!H1446,'Ref. Cuotas'!H1446)-1,"")</f>
        <v>2121</v>
      </c>
      <c r="AJ1447" s="7">
        <f>IFERROR(RANK('Ref. Cuotas'!I1446,'Ref. Cuotas'!I:I,0)+COUNTIF('Ref. Cuotas'!$I$7:'Ref. Cuotas'!I1446,'Ref. Cuotas'!I1446)-1,"")</f>
        <v>1939</v>
      </c>
      <c r="AK1447" s="7">
        <f>IFERROR(RANK('Ref. Cuotas'!J1446,'Ref. Cuotas'!J:J,0)+COUNTIF('Ref. Cuotas'!$J$7:'Ref. Cuotas'!J1446,'Ref. Cuotas'!J1446)-1,"")</f>
        <v>1812</v>
      </c>
      <c r="AL1447" s="7">
        <f>IFERROR(RANK('Ref. Cuotas'!K1446,'Ref. Cuotas'!K:K,0)+COUNTIF('Ref. Cuotas'!$K$7:'Ref. Cuotas'!K1446,'Ref. Cuotas'!K1446)-1,"")</f>
        <v>1831</v>
      </c>
      <c r="AM1447" s="7">
        <f>IFERROR(RANK('Ref. Cuotas'!L1446,'Ref. Cuotas'!L:L,0)+COUNTIF('Ref. Cuotas'!$L$7:'Ref. Cuotas'!L1446,'Ref. Cuotas'!L1446)-1,"")</f>
        <v>1618</v>
      </c>
      <c r="AN1447" s="7">
        <f>IFERROR(RANK('Ref. Cuotas'!M1446,'Ref. Cuotas'!M:M,0)+COUNTIF('Ref. Cuotas'!$M$7:'Ref. Cuotas'!M1446,'Ref. Cuotas'!M1446)-1,"")</f>
        <v>1941</v>
      </c>
      <c r="AO1447" s="7">
        <f>IFERROR(RANK('Ref. Cuotas'!H1446,'Ref. Cuotas'!H:H,1)+COUNTIF('Ref. Cuotas'!$H$7:'Ref. Cuotas'!H1446,'Ref. Cuotas'!H1446)-1,"")</f>
        <v>682</v>
      </c>
      <c r="AP1447" s="7">
        <f>IFERROR(RANK('Ref. Cuotas'!J1446,'Ref. Cuotas'!J:J,1)+COUNTIF('Ref. Cuotas'!$J$7:'Ref. Cuotas'!J1446,'Ref. Cuotas'!J1446)-1,"")</f>
        <v>987</v>
      </c>
      <c r="AQ1447" s="7">
        <f>IFERROR(RANK('Ref. Cuotas'!K1446,'Ref. Cuotas'!K:K,1)+COUNTIF('Ref. Cuotas'!$K$7:'Ref. Cuotas'!K1446,'Ref. Cuotas'!K1446)-1,"")</f>
        <v>972</v>
      </c>
    </row>
    <row r="1448" spans="31:43" ht="17.25" customHeight="1" x14ac:dyDescent="0.3">
      <c r="AE1448" s="5" t="s">
        <v>1443</v>
      </c>
      <c r="AF1448" s="5" t="s">
        <v>4963</v>
      </c>
      <c r="AG1448" s="6" t="s">
        <v>4307</v>
      </c>
      <c r="AH1448" s="6" t="s">
        <v>4101</v>
      </c>
      <c r="AI1448" s="7">
        <f>IFERROR(RANK('Ref. Cuotas'!H1447,'Ref. Cuotas'!H:H,0)+COUNTIF('Ref. Cuotas'!$H$7:'Ref. Cuotas'!H1447,'Ref. Cuotas'!H1447)-1,"")</f>
        <v>1903</v>
      </c>
      <c r="AJ1448" s="7">
        <f>IFERROR(RANK('Ref. Cuotas'!I1447,'Ref. Cuotas'!I:I,0)+COUNTIF('Ref. Cuotas'!$I$7:'Ref. Cuotas'!I1447,'Ref. Cuotas'!I1447)-1,"")</f>
        <v>78</v>
      </c>
      <c r="AK1448" s="7">
        <f>IFERROR(RANK('Ref. Cuotas'!J1447,'Ref. Cuotas'!J:J,0)+COUNTIF('Ref. Cuotas'!$J$7:'Ref. Cuotas'!J1447,'Ref. Cuotas'!J1447)-1,"")</f>
        <v>183</v>
      </c>
      <c r="AL1448" s="7">
        <f>IFERROR(RANK('Ref. Cuotas'!K1447,'Ref. Cuotas'!K:K,0)+COUNTIF('Ref. Cuotas'!$K$7:'Ref. Cuotas'!K1447,'Ref. Cuotas'!K1447)-1,"")</f>
        <v>74</v>
      </c>
      <c r="AM1448" s="7">
        <f>IFERROR(RANK('Ref. Cuotas'!L1447,'Ref. Cuotas'!L:L,0)+COUNTIF('Ref. Cuotas'!$L$7:'Ref. Cuotas'!L1447,'Ref. Cuotas'!L1447)-1,"")</f>
        <v>292</v>
      </c>
      <c r="AN1448" s="7">
        <f>IFERROR(RANK('Ref. Cuotas'!M1447,'Ref. Cuotas'!M:M,0)+COUNTIF('Ref. Cuotas'!$M$7:'Ref. Cuotas'!M1447,'Ref. Cuotas'!M1447)-1,"")</f>
        <v>1942</v>
      </c>
      <c r="AO1448" s="7">
        <f>IFERROR(RANK('Ref. Cuotas'!H1447,'Ref. Cuotas'!H:H,1)+COUNTIF('Ref. Cuotas'!$H$7:'Ref. Cuotas'!H1447,'Ref. Cuotas'!H1447)-1,"")</f>
        <v>900</v>
      </c>
      <c r="AP1448" s="7">
        <f>IFERROR(RANK('Ref. Cuotas'!J1447,'Ref. Cuotas'!J:J,1)+COUNTIF('Ref. Cuotas'!$J$7:'Ref. Cuotas'!J1447,'Ref. Cuotas'!J1447)-1,"")</f>
        <v>2620</v>
      </c>
      <c r="AQ1448" s="7">
        <f>IFERROR(RANK('Ref. Cuotas'!K1447,'Ref. Cuotas'!K:K,1)+COUNTIF('Ref. Cuotas'!$K$7:'Ref. Cuotas'!K1447,'Ref. Cuotas'!K1447)-1,"")</f>
        <v>2729</v>
      </c>
    </row>
    <row r="1449" spans="31:43" ht="17.25" customHeight="1" x14ac:dyDescent="0.3">
      <c r="AE1449" s="5" t="s">
        <v>1444</v>
      </c>
      <c r="AF1449" s="5" t="s">
        <v>4964</v>
      </c>
      <c r="AG1449" s="6" t="s">
        <v>4307</v>
      </c>
      <c r="AH1449" s="6" t="s">
        <v>4102</v>
      </c>
      <c r="AI1449" s="7">
        <f>IFERROR(RANK('Ref. Cuotas'!H1448,'Ref. Cuotas'!H:H,0)+COUNTIF('Ref. Cuotas'!$H$7:'Ref. Cuotas'!H1448,'Ref. Cuotas'!H1448)-1,"")</f>
        <v>1924</v>
      </c>
      <c r="AJ1449" s="7">
        <f>IFERROR(RANK('Ref. Cuotas'!I1448,'Ref. Cuotas'!I:I,0)+COUNTIF('Ref. Cuotas'!$I$7:'Ref. Cuotas'!I1448,'Ref. Cuotas'!I1448)-1,"")</f>
        <v>160</v>
      </c>
      <c r="AK1449" s="7">
        <f>IFERROR(RANK('Ref. Cuotas'!J1448,'Ref. Cuotas'!J:J,0)+COUNTIF('Ref. Cuotas'!$J$7:'Ref. Cuotas'!J1448,'Ref. Cuotas'!J1448)-1,"")</f>
        <v>139</v>
      </c>
      <c r="AL1449" s="7">
        <f>IFERROR(RANK('Ref. Cuotas'!K1448,'Ref. Cuotas'!K:K,0)+COUNTIF('Ref. Cuotas'!$K$7:'Ref. Cuotas'!K1448,'Ref. Cuotas'!K1448)-1,"")</f>
        <v>95</v>
      </c>
      <c r="AM1449" s="7">
        <f>IFERROR(RANK('Ref. Cuotas'!L1448,'Ref. Cuotas'!L:L,0)+COUNTIF('Ref. Cuotas'!$L$7:'Ref. Cuotas'!L1448,'Ref. Cuotas'!L1448)-1,"")</f>
        <v>114</v>
      </c>
      <c r="AN1449" s="7">
        <f>IFERROR(RANK('Ref. Cuotas'!M1448,'Ref. Cuotas'!M:M,0)+COUNTIF('Ref. Cuotas'!$M$7:'Ref. Cuotas'!M1448,'Ref. Cuotas'!M1448)-1,"")</f>
        <v>1943</v>
      </c>
      <c r="AO1449" s="7">
        <f>IFERROR(RANK('Ref. Cuotas'!H1448,'Ref. Cuotas'!H:H,1)+COUNTIF('Ref. Cuotas'!$H$7:'Ref. Cuotas'!H1448,'Ref. Cuotas'!H1448)-1,"")</f>
        <v>879</v>
      </c>
      <c r="AP1449" s="7">
        <f>IFERROR(RANK('Ref. Cuotas'!J1448,'Ref. Cuotas'!J:J,1)+COUNTIF('Ref. Cuotas'!$J$7:'Ref. Cuotas'!J1448,'Ref. Cuotas'!J1448)-1,"")</f>
        <v>2664</v>
      </c>
      <c r="AQ1449" s="7">
        <f>IFERROR(RANK('Ref. Cuotas'!K1448,'Ref. Cuotas'!K:K,1)+COUNTIF('Ref. Cuotas'!$K$7:'Ref. Cuotas'!K1448,'Ref. Cuotas'!K1448)-1,"")</f>
        <v>2708</v>
      </c>
    </row>
    <row r="1450" spans="31:43" ht="17.25" customHeight="1" x14ac:dyDescent="0.3">
      <c r="AE1450" s="5" t="s">
        <v>1445</v>
      </c>
      <c r="AF1450" s="5" t="s">
        <v>4965</v>
      </c>
      <c r="AG1450" s="6" t="s">
        <v>4308</v>
      </c>
      <c r="AH1450" s="6" t="s">
        <v>4092</v>
      </c>
      <c r="AI1450" s="7">
        <f>IFERROR(RANK('Ref. Cuotas'!H1449,'Ref. Cuotas'!H:H,0)+COUNTIF('Ref. Cuotas'!$H$7:'Ref. Cuotas'!H1449,'Ref. Cuotas'!H1449)-1,"")</f>
        <v>1178</v>
      </c>
      <c r="AJ1450" s="7">
        <f>IFERROR(RANK('Ref. Cuotas'!I1449,'Ref. Cuotas'!I:I,0)+COUNTIF('Ref. Cuotas'!$I$7:'Ref. Cuotas'!I1449,'Ref. Cuotas'!I1449)-1,"")</f>
        <v>477</v>
      </c>
      <c r="AK1450" s="7">
        <f>IFERROR(RANK('Ref. Cuotas'!J1449,'Ref. Cuotas'!J:J,0)+COUNTIF('Ref. Cuotas'!$J$7:'Ref. Cuotas'!J1449,'Ref. Cuotas'!J1449)-1,"")</f>
        <v>1813</v>
      </c>
      <c r="AL1450" s="7">
        <f>IFERROR(RANK('Ref. Cuotas'!K1449,'Ref. Cuotas'!K:K,0)+COUNTIF('Ref. Cuotas'!$K$7:'Ref. Cuotas'!K1449,'Ref. Cuotas'!K1449)-1,"")</f>
        <v>1078</v>
      </c>
      <c r="AM1450" s="7">
        <f>IFERROR(RANK('Ref. Cuotas'!L1449,'Ref. Cuotas'!L:L,0)+COUNTIF('Ref. Cuotas'!$L$7:'Ref. Cuotas'!L1449,'Ref. Cuotas'!L1449)-1,"")</f>
        <v>730</v>
      </c>
      <c r="AN1450" s="7">
        <f>IFERROR(RANK('Ref. Cuotas'!M1449,'Ref. Cuotas'!M:M,0)+COUNTIF('Ref. Cuotas'!$M$7:'Ref. Cuotas'!M1449,'Ref. Cuotas'!M1449)-1,"")</f>
        <v>1944</v>
      </c>
      <c r="AO1450" s="7">
        <f>IFERROR(RANK('Ref. Cuotas'!H1449,'Ref. Cuotas'!H:H,1)+COUNTIF('Ref. Cuotas'!$H$7:'Ref. Cuotas'!H1449,'Ref. Cuotas'!H1449)-1,"")</f>
        <v>1625</v>
      </c>
      <c r="AP1450" s="7">
        <f>IFERROR(RANK('Ref. Cuotas'!J1449,'Ref. Cuotas'!J:J,1)+COUNTIF('Ref. Cuotas'!$J$7:'Ref. Cuotas'!J1449,'Ref. Cuotas'!J1449)-1,"")</f>
        <v>988</v>
      </c>
      <c r="AQ1450" s="7">
        <f>IFERROR(RANK('Ref. Cuotas'!K1449,'Ref. Cuotas'!K:K,1)+COUNTIF('Ref. Cuotas'!$K$7:'Ref. Cuotas'!K1449,'Ref. Cuotas'!K1449)-1,"")</f>
        <v>1725</v>
      </c>
    </row>
    <row r="1451" spans="31:43" ht="17.25" customHeight="1" x14ac:dyDescent="0.3">
      <c r="AE1451" s="5" t="s">
        <v>1446</v>
      </c>
      <c r="AF1451" s="5" t="s">
        <v>4966</v>
      </c>
      <c r="AG1451" s="6" t="s">
        <v>4308</v>
      </c>
      <c r="AH1451" s="6" t="s">
        <v>4140</v>
      </c>
      <c r="AI1451" s="7">
        <f>IFERROR(RANK('Ref. Cuotas'!H1450,'Ref. Cuotas'!H:H,0)+COUNTIF('Ref. Cuotas'!$H$7:'Ref. Cuotas'!H1450,'Ref. Cuotas'!H1450)-1,"")</f>
        <v>1729</v>
      </c>
      <c r="AJ1451" s="7">
        <f>IFERROR(RANK('Ref. Cuotas'!I1450,'Ref. Cuotas'!I:I,0)+COUNTIF('Ref. Cuotas'!$I$7:'Ref. Cuotas'!I1450,'Ref. Cuotas'!I1450)-1,"")</f>
        <v>1940</v>
      </c>
      <c r="AK1451" s="7">
        <f>IFERROR(RANK('Ref. Cuotas'!J1450,'Ref. Cuotas'!J:J,0)+COUNTIF('Ref. Cuotas'!$J$7:'Ref. Cuotas'!J1450,'Ref. Cuotas'!J1450)-1,"")</f>
        <v>1814</v>
      </c>
      <c r="AL1451" s="7">
        <f>IFERROR(RANK('Ref. Cuotas'!K1450,'Ref. Cuotas'!K:K,0)+COUNTIF('Ref. Cuotas'!$K$7:'Ref. Cuotas'!K1450,'Ref. Cuotas'!K1450)-1,"")</f>
        <v>1215</v>
      </c>
      <c r="AM1451" s="7">
        <f>IFERROR(RANK('Ref. Cuotas'!L1450,'Ref. Cuotas'!L:L,0)+COUNTIF('Ref. Cuotas'!$L$7:'Ref. Cuotas'!L1450,'Ref. Cuotas'!L1450)-1,"")</f>
        <v>1408</v>
      </c>
      <c r="AN1451" s="7">
        <f>IFERROR(RANK('Ref. Cuotas'!M1450,'Ref. Cuotas'!M:M,0)+COUNTIF('Ref. Cuotas'!$M$7:'Ref. Cuotas'!M1450,'Ref. Cuotas'!M1450)-1,"")</f>
        <v>535</v>
      </c>
      <c r="AO1451" s="7">
        <f>IFERROR(RANK('Ref. Cuotas'!H1450,'Ref. Cuotas'!H:H,1)+COUNTIF('Ref. Cuotas'!$H$7:'Ref. Cuotas'!H1450,'Ref. Cuotas'!H1450)-1,"")</f>
        <v>1074</v>
      </c>
      <c r="AP1451" s="7">
        <f>IFERROR(RANK('Ref. Cuotas'!J1450,'Ref. Cuotas'!J:J,1)+COUNTIF('Ref. Cuotas'!$J$7:'Ref. Cuotas'!J1450,'Ref. Cuotas'!J1450)-1,"")</f>
        <v>989</v>
      </c>
      <c r="AQ1451" s="7">
        <f>IFERROR(RANK('Ref. Cuotas'!K1450,'Ref. Cuotas'!K:K,1)+COUNTIF('Ref. Cuotas'!$K$7:'Ref. Cuotas'!K1450,'Ref. Cuotas'!K1450)-1,"")</f>
        <v>1588</v>
      </c>
    </row>
    <row r="1452" spans="31:43" ht="17.25" customHeight="1" x14ac:dyDescent="0.3">
      <c r="AE1452" s="5" t="s">
        <v>1447</v>
      </c>
      <c r="AF1452" s="5" t="s">
        <v>4967</v>
      </c>
      <c r="AG1452" s="6" t="s">
        <v>4308</v>
      </c>
      <c r="AH1452" s="6" t="s">
        <v>4088</v>
      </c>
      <c r="AI1452" s="7">
        <f>IFERROR(RANK('Ref. Cuotas'!H1451,'Ref. Cuotas'!H:H,0)+COUNTIF('Ref. Cuotas'!$H$7:'Ref. Cuotas'!H1451,'Ref. Cuotas'!H1451)-1,"")</f>
        <v>1931</v>
      </c>
      <c r="AJ1452" s="7">
        <f>IFERROR(RANK('Ref. Cuotas'!I1451,'Ref. Cuotas'!I:I,0)+COUNTIF('Ref. Cuotas'!$I$7:'Ref. Cuotas'!I1451,'Ref. Cuotas'!I1451)-1,"")</f>
        <v>354</v>
      </c>
      <c r="AK1452" s="7">
        <f>IFERROR(RANK('Ref. Cuotas'!J1451,'Ref. Cuotas'!J:J,0)+COUNTIF('Ref. Cuotas'!$J$7:'Ref. Cuotas'!J1451,'Ref. Cuotas'!J1451)-1,"")</f>
        <v>1815</v>
      </c>
      <c r="AL1452" s="7">
        <f>IFERROR(RANK('Ref. Cuotas'!K1451,'Ref. Cuotas'!K:K,0)+COUNTIF('Ref. Cuotas'!$K$7:'Ref. Cuotas'!K1451,'Ref. Cuotas'!K1451)-1,"")</f>
        <v>1301</v>
      </c>
      <c r="AM1452" s="7">
        <f>IFERROR(RANK('Ref. Cuotas'!L1451,'Ref. Cuotas'!L:L,0)+COUNTIF('Ref. Cuotas'!$L$7:'Ref. Cuotas'!L1451,'Ref. Cuotas'!L1451)-1,"")</f>
        <v>1026</v>
      </c>
      <c r="AN1452" s="7">
        <f>IFERROR(RANK('Ref. Cuotas'!M1451,'Ref. Cuotas'!M:M,0)+COUNTIF('Ref. Cuotas'!$M$7:'Ref. Cuotas'!M1451,'Ref. Cuotas'!M1451)-1,"")</f>
        <v>1945</v>
      </c>
      <c r="AO1452" s="7">
        <f>IFERROR(RANK('Ref. Cuotas'!H1451,'Ref. Cuotas'!H:H,1)+COUNTIF('Ref. Cuotas'!$H$7:'Ref. Cuotas'!H1451,'Ref. Cuotas'!H1451)-1,"")</f>
        <v>872</v>
      </c>
      <c r="AP1452" s="7">
        <f>IFERROR(RANK('Ref. Cuotas'!J1451,'Ref. Cuotas'!J:J,1)+COUNTIF('Ref. Cuotas'!$J$7:'Ref. Cuotas'!J1451,'Ref. Cuotas'!J1451)-1,"")</f>
        <v>990</v>
      </c>
      <c r="AQ1452" s="7">
        <f>IFERROR(RANK('Ref. Cuotas'!K1451,'Ref. Cuotas'!K:K,1)+COUNTIF('Ref. Cuotas'!$K$7:'Ref. Cuotas'!K1451,'Ref. Cuotas'!K1451)-1,"")</f>
        <v>1502</v>
      </c>
    </row>
    <row r="1453" spans="31:43" ht="17.25" customHeight="1" x14ac:dyDescent="0.3">
      <c r="AE1453" s="5" t="s">
        <v>1448</v>
      </c>
      <c r="AF1453" s="5" t="s">
        <v>4968</v>
      </c>
      <c r="AG1453" s="6" t="s">
        <v>4308</v>
      </c>
      <c r="AH1453" s="6" t="s">
        <v>4093</v>
      </c>
      <c r="AI1453" s="7">
        <f>IFERROR(RANK('Ref. Cuotas'!H1452,'Ref. Cuotas'!H:H,0)+COUNTIF('Ref. Cuotas'!$H$7:'Ref. Cuotas'!H1452,'Ref. Cuotas'!H1452)-1,"")</f>
        <v>1120</v>
      </c>
      <c r="AJ1453" s="7">
        <f>IFERROR(RANK('Ref. Cuotas'!I1452,'Ref. Cuotas'!I:I,0)+COUNTIF('Ref. Cuotas'!$I$7:'Ref. Cuotas'!I1452,'Ref. Cuotas'!I1452)-1,"")</f>
        <v>318</v>
      </c>
      <c r="AK1453" s="7">
        <f>IFERROR(RANK('Ref. Cuotas'!J1452,'Ref. Cuotas'!J:J,0)+COUNTIF('Ref. Cuotas'!$J$7:'Ref. Cuotas'!J1452,'Ref. Cuotas'!J1452)-1,"")</f>
        <v>1816</v>
      </c>
      <c r="AL1453" s="7">
        <f>IFERROR(RANK('Ref. Cuotas'!K1452,'Ref. Cuotas'!K:K,0)+COUNTIF('Ref. Cuotas'!$K$7:'Ref. Cuotas'!K1452,'Ref. Cuotas'!K1452)-1,"")</f>
        <v>1258</v>
      </c>
      <c r="AM1453" s="7">
        <f>IFERROR(RANK('Ref. Cuotas'!L1452,'Ref. Cuotas'!L:L,0)+COUNTIF('Ref. Cuotas'!$L$7:'Ref. Cuotas'!L1452,'Ref. Cuotas'!L1452)-1,"")</f>
        <v>1415</v>
      </c>
      <c r="AN1453" s="7">
        <f>IFERROR(RANK('Ref. Cuotas'!M1452,'Ref. Cuotas'!M:M,0)+COUNTIF('Ref. Cuotas'!$M$7:'Ref. Cuotas'!M1452,'Ref. Cuotas'!M1452)-1,"")</f>
        <v>1946</v>
      </c>
      <c r="AO1453" s="7">
        <f>IFERROR(RANK('Ref. Cuotas'!H1452,'Ref. Cuotas'!H:H,1)+COUNTIF('Ref. Cuotas'!$H$7:'Ref. Cuotas'!H1452,'Ref. Cuotas'!H1452)-1,"")</f>
        <v>1683</v>
      </c>
      <c r="AP1453" s="7">
        <f>IFERROR(RANK('Ref. Cuotas'!J1452,'Ref. Cuotas'!J:J,1)+COUNTIF('Ref. Cuotas'!$J$7:'Ref. Cuotas'!J1452,'Ref. Cuotas'!J1452)-1,"")</f>
        <v>991</v>
      </c>
      <c r="AQ1453" s="7">
        <f>IFERROR(RANK('Ref. Cuotas'!K1452,'Ref. Cuotas'!K:K,1)+COUNTIF('Ref. Cuotas'!$K$7:'Ref. Cuotas'!K1452,'Ref. Cuotas'!K1452)-1,"")</f>
        <v>1545</v>
      </c>
    </row>
    <row r="1454" spans="31:43" ht="17.25" customHeight="1" x14ac:dyDescent="0.3">
      <c r="AE1454" s="5" t="s">
        <v>1449</v>
      </c>
      <c r="AF1454" s="5" t="s">
        <v>4969</v>
      </c>
      <c r="AG1454" s="6" t="s">
        <v>4308</v>
      </c>
      <c r="AH1454" s="6" t="s">
        <v>4167</v>
      </c>
      <c r="AI1454" s="7" t="str">
        <f>IFERROR(RANK('Ref. Cuotas'!H1453,'Ref. Cuotas'!H:H,0)+COUNTIF('Ref. Cuotas'!$H$7:'Ref. Cuotas'!H1453,'Ref. Cuotas'!H1453)-1,"")</f>
        <v/>
      </c>
      <c r="AJ1454" s="7">
        <f>IFERROR(RANK('Ref. Cuotas'!I1453,'Ref. Cuotas'!I:I,0)+COUNTIF('Ref. Cuotas'!$I$7:'Ref. Cuotas'!I1453,'Ref. Cuotas'!I1453)-1,"")</f>
        <v>1940</v>
      </c>
      <c r="AK1454" s="7">
        <f>IFERROR(RANK('Ref. Cuotas'!J1453,'Ref. Cuotas'!J:J,0)+COUNTIF('Ref. Cuotas'!$J$7:'Ref. Cuotas'!J1453,'Ref. Cuotas'!J1453)-1,"")</f>
        <v>1816</v>
      </c>
      <c r="AL1454" s="7">
        <f>IFERROR(RANK('Ref. Cuotas'!K1453,'Ref. Cuotas'!K:K,0)+COUNTIF('Ref. Cuotas'!$K$7:'Ref. Cuotas'!K1453,'Ref. Cuotas'!K1453)-1,"")</f>
        <v>2707</v>
      </c>
      <c r="AM1454" s="7">
        <f>IFERROR(RANK('Ref. Cuotas'!L1453,'Ref. Cuotas'!L:L,0)+COUNTIF('Ref. Cuotas'!$L$7:'Ref. Cuotas'!L1453,'Ref. Cuotas'!L1453)-1,"")</f>
        <v>2704</v>
      </c>
      <c r="AN1454" s="7">
        <f>IFERROR(RANK('Ref. Cuotas'!M1453,'Ref. Cuotas'!M:M,0)+COUNTIF('Ref. Cuotas'!$M$7:'Ref. Cuotas'!M1453,'Ref. Cuotas'!M1453)-1,"")</f>
        <v>1946</v>
      </c>
      <c r="AO1454" s="7" t="str">
        <f>IFERROR(RANK('Ref. Cuotas'!H1453,'Ref. Cuotas'!H:H,1)+COUNTIF('Ref. Cuotas'!$H$7:'Ref. Cuotas'!H1453,'Ref. Cuotas'!H1453)-1,"")</f>
        <v/>
      </c>
      <c r="AP1454" s="7">
        <f>IFERROR(RANK('Ref. Cuotas'!J1453,'Ref. Cuotas'!J:J,1)+COUNTIF('Ref. Cuotas'!$J$7:'Ref. Cuotas'!J1453,'Ref. Cuotas'!J1453)-1,"")</f>
        <v>991</v>
      </c>
      <c r="AQ1454" s="7">
        <f>IFERROR(RANK('Ref. Cuotas'!K1453,'Ref. Cuotas'!K:K,1)+COUNTIF('Ref. Cuotas'!$K$7:'Ref. Cuotas'!K1453,'Ref. Cuotas'!K1453)-1,"")</f>
        <v>125</v>
      </c>
    </row>
    <row r="1455" spans="31:43" ht="17.25" customHeight="1" x14ac:dyDescent="0.3">
      <c r="AE1455" s="5" t="s">
        <v>1450</v>
      </c>
      <c r="AF1455" s="5" t="s">
        <v>4970</v>
      </c>
      <c r="AG1455" s="6" t="s">
        <v>4308</v>
      </c>
      <c r="AH1455" s="6" t="s">
        <v>4116</v>
      </c>
      <c r="AI1455" s="7">
        <f>IFERROR(RANK('Ref. Cuotas'!H1454,'Ref. Cuotas'!H:H,0)+COUNTIF('Ref. Cuotas'!$H$7:'Ref. Cuotas'!H1454,'Ref. Cuotas'!H1454)-1,"")</f>
        <v>1267</v>
      </c>
      <c r="AJ1455" s="7">
        <f>IFERROR(RANK('Ref. Cuotas'!I1454,'Ref. Cuotas'!I:I,0)+COUNTIF('Ref. Cuotas'!$I$7:'Ref. Cuotas'!I1454,'Ref. Cuotas'!I1454)-1,"")</f>
        <v>1941</v>
      </c>
      <c r="AK1455" s="7">
        <f>IFERROR(RANK('Ref. Cuotas'!J1454,'Ref. Cuotas'!J:J,0)+COUNTIF('Ref. Cuotas'!$J$7:'Ref. Cuotas'!J1454,'Ref. Cuotas'!J1454)-1,"")</f>
        <v>1817</v>
      </c>
      <c r="AL1455" s="7">
        <f>IFERROR(RANK('Ref. Cuotas'!K1454,'Ref. Cuotas'!K:K,0)+COUNTIF('Ref. Cuotas'!$K$7:'Ref. Cuotas'!K1454,'Ref. Cuotas'!K1454)-1,"")</f>
        <v>2027</v>
      </c>
      <c r="AM1455" s="7">
        <f>IFERROR(RANK('Ref. Cuotas'!L1454,'Ref. Cuotas'!L:L,0)+COUNTIF('Ref. Cuotas'!$L$7:'Ref. Cuotas'!L1454,'Ref. Cuotas'!L1454)-1,"")</f>
        <v>1583</v>
      </c>
      <c r="AN1455" s="7">
        <f>IFERROR(RANK('Ref. Cuotas'!M1454,'Ref. Cuotas'!M:M,0)+COUNTIF('Ref. Cuotas'!$M$7:'Ref. Cuotas'!M1454,'Ref. Cuotas'!M1454)-1,"")</f>
        <v>1947</v>
      </c>
      <c r="AO1455" s="7">
        <f>IFERROR(RANK('Ref. Cuotas'!H1454,'Ref. Cuotas'!H:H,1)+COUNTIF('Ref. Cuotas'!$H$7:'Ref. Cuotas'!H1454,'Ref. Cuotas'!H1454)-1,"")</f>
        <v>1536</v>
      </c>
      <c r="AP1455" s="7">
        <f>IFERROR(RANK('Ref. Cuotas'!J1454,'Ref. Cuotas'!J:J,1)+COUNTIF('Ref. Cuotas'!$J$7:'Ref. Cuotas'!J1454,'Ref. Cuotas'!J1454)-1,"")</f>
        <v>992</v>
      </c>
      <c r="AQ1455" s="7">
        <f>IFERROR(RANK('Ref. Cuotas'!K1454,'Ref. Cuotas'!K:K,1)+COUNTIF('Ref. Cuotas'!$K$7:'Ref. Cuotas'!K1454,'Ref. Cuotas'!K1454)-1,"")</f>
        <v>776</v>
      </c>
    </row>
    <row r="1456" spans="31:43" ht="17.25" customHeight="1" x14ac:dyDescent="0.3">
      <c r="AE1456" s="5" t="s">
        <v>1451</v>
      </c>
      <c r="AF1456" s="5" t="s">
        <v>4971</v>
      </c>
      <c r="AG1456" s="6" t="s">
        <v>4308</v>
      </c>
      <c r="AH1456" s="6" t="s">
        <v>4096</v>
      </c>
      <c r="AI1456" s="7">
        <f>IFERROR(RANK('Ref. Cuotas'!H1455,'Ref. Cuotas'!H:H,0)+COUNTIF('Ref. Cuotas'!$H$7:'Ref. Cuotas'!H1455,'Ref. Cuotas'!H1455)-1,"")</f>
        <v>2355</v>
      </c>
      <c r="AJ1456" s="7">
        <f>IFERROR(RANK('Ref. Cuotas'!I1455,'Ref. Cuotas'!I:I,0)+COUNTIF('Ref. Cuotas'!$I$7:'Ref. Cuotas'!I1455,'Ref. Cuotas'!I1455)-1,"")</f>
        <v>1942</v>
      </c>
      <c r="AK1456" s="7">
        <f>IFERROR(RANK('Ref. Cuotas'!J1455,'Ref. Cuotas'!J:J,0)+COUNTIF('Ref. Cuotas'!$J$7:'Ref. Cuotas'!J1455,'Ref. Cuotas'!J1455)-1,"")</f>
        <v>1818</v>
      </c>
      <c r="AL1456" s="7">
        <f>IFERROR(RANK('Ref. Cuotas'!K1455,'Ref. Cuotas'!K:K,0)+COUNTIF('Ref. Cuotas'!$K$7:'Ref. Cuotas'!K1455,'Ref. Cuotas'!K1455)-1,"")</f>
        <v>2708</v>
      </c>
      <c r="AM1456" s="7">
        <f>IFERROR(RANK('Ref. Cuotas'!L1455,'Ref. Cuotas'!L:L,0)+COUNTIF('Ref. Cuotas'!$L$7:'Ref. Cuotas'!L1455,'Ref. Cuotas'!L1455)-1,"")</f>
        <v>2705</v>
      </c>
      <c r="AN1456" s="7">
        <f>IFERROR(RANK('Ref. Cuotas'!M1455,'Ref. Cuotas'!M:M,0)+COUNTIF('Ref. Cuotas'!$M$7:'Ref. Cuotas'!M1455,'Ref. Cuotas'!M1455)-1,"")</f>
        <v>1948</v>
      </c>
      <c r="AO1456" s="7">
        <f>IFERROR(RANK('Ref. Cuotas'!H1455,'Ref. Cuotas'!H:H,1)+COUNTIF('Ref. Cuotas'!$H$7:'Ref. Cuotas'!H1455,'Ref. Cuotas'!H1455)-1,"")</f>
        <v>448</v>
      </c>
      <c r="AP1456" s="7">
        <f>IFERROR(RANK('Ref. Cuotas'!J1455,'Ref. Cuotas'!J:J,1)+COUNTIF('Ref. Cuotas'!$J$7:'Ref. Cuotas'!J1455,'Ref. Cuotas'!J1455)-1,"")</f>
        <v>993</v>
      </c>
      <c r="AQ1456" s="7">
        <f>IFERROR(RANK('Ref. Cuotas'!K1455,'Ref. Cuotas'!K:K,1)+COUNTIF('Ref. Cuotas'!$K$7:'Ref. Cuotas'!K1455,'Ref. Cuotas'!K1455)-1,"")</f>
        <v>126</v>
      </c>
    </row>
    <row r="1457" spans="31:43" ht="17.25" customHeight="1" x14ac:dyDescent="0.3">
      <c r="AE1457" s="5" t="s">
        <v>1452</v>
      </c>
      <c r="AF1457" s="5" t="s">
        <v>4972</v>
      </c>
      <c r="AG1457" s="6" t="s">
        <v>4308</v>
      </c>
      <c r="AH1457" s="6" t="s">
        <v>4168</v>
      </c>
      <c r="AI1457" s="7" t="str">
        <f>IFERROR(RANK('Ref. Cuotas'!H1456,'Ref. Cuotas'!H:H,0)+COUNTIF('Ref. Cuotas'!$H$7:'Ref. Cuotas'!H1456,'Ref. Cuotas'!H1456)-1,"")</f>
        <v/>
      </c>
      <c r="AJ1457" s="7">
        <f>IFERROR(RANK('Ref. Cuotas'!I1456,'Ref. Cuotas'!I:I,0)+COUNTIF('Ref. Cuotas'!$I$7:'Ref. Cuotas'!I1456,'Ref. Cuotas'!I1456)-1,"")</f>
        <v>1942</v>
      </c>
      <c r="AK1457" s="7">
        <f>IFERROR(RANK('Ref. Cuotas'!J1456,'Ref. Cuotas'!J:J,0)+COUNTIF('Ref. Cuotas'!$J$7:'Ref. Cuotas'!J1456,'Ref. Cuotas'!J1456)-1,"")</f>
        <v>1818</v>
      </c>
      <c r="AL1457" s="7">
        <f>IFERROR(RANK('Ref. Cuotas'!K1456,'Ref. Cuotas'!K:K,0)+COUNTIF('Ref. Cuotas'!$K$7:'Ref. Cuotas'!K1456,'Ref. Cuotas'!K1456)-1,"")</f>
        <v>2708</v>
      </c>
      <c r="AM1457" s="7">
        <f>IFERROR(RANK('Ref. Cuotas'!L1456,'Ref. Cuotas'!L:L,0)+COUNTIF('Ref. Cuotas'!$L$7:'Ref. Cuotas'!L1456,'Ref. Cuotas'!L1456)-1,"")</f>
        <v>2705</v>
      </c>
      <c r="AN1457" s="7">
        <f>IFERROR(RANK('Ref. Cuotas'!M1456,'Ref. Cuotas'!M:M,0)+COUNTIF('Ref. Cuotas'!$M$7:'Ref. Cuotas'!M1456,'Ref. Cuotas'!M1456)-1,"")</f>
        <v>1948</v>
      </c>
      <c r="AO1457" s="7" t="str">
        <f>IFERROR(RANK('Ref. Cuotas'!H1456,'Ref. Cuotas'!H:H,1)+COUNTIF('Ref. Cuotas'!$H$7:'Ref. Cuotas'!H1456,'Ref. Cuotas'!H1456)-1,"")</f>
        <v/>
      </c>
      <c r="AP1457" s="7">
        <f>IFERROR(RANK('Ref. Cuotas'!J1456,'Ref. Cuotas'!J:J,1)+COUNTIF('Ref. Cuotas'!$J$7:'Ref. Cuotas'!J1456,'Ref. Cuotas'!J1456)-1,"")</f>
        <v>993</v>
      </c>
      <c r="AQ1457" s="7">
        <f>IFERROR(RANK('Ref. Cuotas'!K1456,'Ref. Cuotas'!K:K,1)+COUNTIF('Ref. Cuotas'!$K$7:'Ref. Cuotas'!K1456,'Ref. Cuotas'!K1456)-1,"")</f>
        <v>126</v>
      </c>
    </row>
    <row r="1458" spans="31:43" ht="17.25" customHeight="1" x14ac:dyDescent="0.3">
      <c r="AE1458" s="5" t="s">
        <v>1453</v>
      </c>
      <c r="AF1458" s="5" t="s">
        <v>4973</v>
      </c>
      <c r="AG1458" s="6" t="s">
        <v>4308</v>
      </c>
      <c r="AH1458" s="6" t="s">
        <v>4097</v>
      </c>
      <c r="AI1458" s="7">
        <f>IFERROR(RANK('Ref. Cuotas'!H1457,'Ref. Cuotas'!H:H,0)+COUNTIF('Ref. Cuotas'!$H$7:'Ref. Cuotas'!H1457,'Ref. Cuotas'!H1457)-1,"")</f>
        <v>1276</v>
      </c>
      <c r="AJ1458" s="7">
        <f>IFERROR(RANK('Ref. Cuotas'!I1457,'Ref. Cuotas'!I:I,0)+COUNTIF('Ref. Cuotas'!$I$7:'Ref. Cuotas'!I1457,'Ref. Cuotas'!I1457)-1,"")</f>
        <v>151</v>
      </c>
      <c r="AK1458" s="7">
        <f>IFERROR(RANK('Ref. Cuotas'!J1457,'Ref. Cuotas'!J:J,0)+COUNTIF('Ref. Cuotas'!$J$7:'Ref. Cuotas'!J1457,'Ref. Cuotas'!J1457)-1,"")</f>
        <v>1819</v>
      </c>
      <c r="AL1458" s="7">
        <f>IFERROR(RANK('Ref. Cuotas'!K1457,'Ref. Cuotas'!K:K,0)+COUNTIF('Ref. Cuotas'!$K$7:'Ref. Cuotas'!K1457,'Ref. Cuotas'!K1457)-1,"")</f>
        <v>1108</v>
      </c>
      <c r="AM1458" s="7">
        <f>IFERROR(RANK('Ref. Cuotas'!L1457,'Ref. Cuotas'!L:L,0)+COUNTIF('Ref. Cuotas'!$L$7:'Ref. Cuotas'!L1457,'Ref. Cuotas'!L1457)-1,"")</f>
        <v>1638</v>
      </c>
      <c r="AN1458" s="7">
        <f>IFERROR(RANK('Ref. Cuotas'!M1457,'Ref. Cuotas'!M:M,0)+COUNTIF('Ref. Cuotas'!$M$7:'Ref. Cuotas'!M1457,'Ref. Cuotas'!M1457)-1,"")</f>
        <v>1949</v>
      </c>
      <c r="AO1458" s="7">
        <f>IFERROR(RANK('Ref. Cuotas'!H1457,'Ref. Cuotas'!H:H,1)+COUNTIF('Ref. Cuotas'!$H$7:'Ref. Cuotas'!H1457,'Ref. Cuotas'!H1457)-1,"")</f>
        <v>1527</v>
      </c>
      <c r="AP1458" s="7">
        <f>IFERROR(RANK('Ref. Cuotas'!J1457,'Ref. Cuotas'!J:J,1)+COUNTIF('Ref. Cuotas'!$J$7:'Ref. Cuotas'!J1457,'Ref. Cuotas'!J1457)-1,"")</f>
        <v>994</v>
      </c>
      <c r="AQ1458" s="7">
        <f>IFERROR(RANK('Ref. Cuotas'!K1457,'Ref. Cuotas'!K:K,1)+COUNTIF('Ref. Cuotas'!$K$7:'Ref. Cuotas'!K1457,'Ref. Cuotas'!K1457)-1,"")</f>
        <v>1695</v>
      </c>
    </row>
    <row r="1459" spans="31:43" ht="17.25" customHeight="1" x14ac:dyDescent="0.3">
      <c r="AE1459" s="5" t="s">
        <v>1454</v>
      </c>
      <c r="AF1459" s="5" t="s">
        <v>4974</v>
      </c>
      <c r="AG1459" s="6" t="s">
        <v>4308</v>
      </c>
      <c r="AH1459" s="6" t="s">
        <v>4169</v>
      </c>
      <c r="AI1459" s="7" t="str">
        <f>IFERROR(RANK('Ref. Cuotas'!H1458,'Ref. Cuotas'!H:H,0)+COUNTIF('Ref. Cuotas'!$H$7:'Ref. Cuotas'!H1458,'Ref. Cuotas'!H1458)-1,"")</f>
        <v/>
      </c>
      <c r="AJ1459" s="7">
        <f>IFERROR(RANK('Ref. Cuotas'!I1458,'Ref. Cuotas'!I:I,0)+COUNTIF('Ref. Cuotas'!$I$7:'Ref. Cuotas'!I1458,'Ref. Cuotas'!I1458)-1,"")</f>
        <v>1942</v>
      </c>
      <c r="AK1459" s="7">
        <f>IFERROR(RANK('Ref. Cuotas'!J1458,'Ref. Cuotas'!J:J,0)+COUNTIF('Ref. Cuotas'!$J$7:'Ref. Cuotas'!J1458,'Ref. Cuotas'!J1458)-1,"")</f>
        <v>1819</v>
      </c>
      <c r="AL1459" s="7">
        <f>IFERROR(RANK('Ref. Cuotas'!K1458,'Ref. Cuotas'!K:K,0)+COUNTIF('Ref. Cuotas'!$K$7:'Ref. Cuotas'!K1458,'Ref. Cuotas'!K1458)-1,"")</f>
        <v>2708</v>
      </c>
      <c r="AM1459" s="7">
        <f>IFERROR(RANK('Ref. Cuotas'!L1458,'Ref. Cuotas'!L:L,0)+COUNTIF('Ref. Cuotas'!$L$7:'Ref. Cuotas'!L1458,'Ref. Cuotas'!L1458)-1,"")</f>
        <v>2705</v>
      </c>
      <c r="AN1459" s="7">
        <f>IFERROR(RANK('Ref. Cuotas'!M1458,'Ref. Cuotas'!M:M,0)+COUNTIF('Ref. Cuotas'!$M$7:'Ref. Cuotas'!M1458,'Ref. Cuotas'!M1458)-1,"")</f>
        <v>1949</v>
      </c>
      <c r="AO1459" s="7" t="str">
        <f>IFERROR(RANK('Ref. Cuotas'!H1458,'Ref. Cuotas'!H:H,1)+COUNTIF('Ref. Cuotas'!$H$7:'Ref. Cuotas'!H1458,'Ref. Cuotas'!H1458)-1,"")</f>
        <v/>
      </c>
      <c r="AP1459" s="7">
        <f>IFERROR(RANK('Ref. Cuotas'!J1458,'Ref. Cuotas'!J:J,1)+COUNTIF('Ref. Cuotas'!$J$7:'Ref. Cuotas'!J1458,'Ref. Cuotas'!J1458)-1,"")</f>
        <v>994</v>
      </c>
      <c r="AQ1459" s="7">
        <f>IFERROR(RANK('Ref. Cuotas'!K1458,'Ref. Cuotas'!K:K,1)+COUNTIF('Ref. Cuotas'!$K$7:'Ref. Cuotas'!K1458,'Ref. Cuotas'!K1458)-1,"")</f>
        <v>126</v>
      </c>
    </row>
    <row r="1460" spans="31:43" ht="17.25" customHeight="1" x14ac:dyDescent="0.3">
      <c r="AE1460" s="5" t="s">
        <v>1455</v>
      </c>
      <c r="AF1460" s="5" t="s">
        <v>4975</v>
      </c>
      <c r="AG1460" s="6" t="s">
        <v>4309</v>
      </c>
      <c r="AH1460" s="6" t="s">
        <v>4092</v>
      </c>
      <c r="AI1460" s="7">
        <f>IFERROR(RANK('Ref. Cuotas'!H1459,'Ref. Cuotas'!H:H,0)+COUNTIF('Ref. Cuotas'!$H$7:'Ref. Cuotas'!H1459,'Ref. Cuotas'!H1459)-1,"")</f>
        <v>2166</v>
      </c>
      <c r="AJ1460" s="7">
        <f>IFERROR(RANK('Ref. Cuotas'!I1459,'Ref. Cuotas'!I:I,0)+COUNTIF('Ref. Cuotas'!$I$7:'Ref. Cuotas'!I1459,'Ref. Cuotas'!I1459)-1,"")</f>
        <v>1943</v>
      </c>
      <c r="AK1460" s="7">
        <f>IFERROR(RANK('Ref. Cuotas'!J1459,'Ref. Cuotas'!J:J,0)+COUNTIF('Ref. Cuotas'!$J$7:'Ref. Cuotas'!J1459,'Ref. Cuotas'!J1459)-1,"")</f>
        <v>825</v>
      </c>
      <c r="AL1460" s="7">
        <f>IFERROR(RANK('Ref. Cuotas'!K1459,'Ref. Cuotas'!K:K,0)+COUNTIF('Ref. Cuotas'!$K$7:'Ref. Cuotas'!K1459,'Ref. Cuotas'!K1459)-1,"")</f>
        <v>2154</v>
      </c>
      <c r="AM1460" s="7">
        <f>IFERROR(RANK('Ref. Cuotas'!L1459,'Ref. Cuotas'!L:L,0)+COUNTIF('Ref. Cuotas'!$L$7:'Ref. Cuotas'!L1459,'Ref. Cuotas'!L1459)-1,"")</f>
        <v>1347</v>
      </c>
      <c r="AN1460" s="7">
        <f>IFERROR(RANK('Ref. Cuotas'!M1459,'Ref. Cuotas'!M:M,0)+COUNTIF('Ref. Cuotas'!$M$7:'Ref. Cuotas'!M1459,'Ref. Cuotas'!M1459)-1,"")</f>
        <v>1950</v>
      </c>
      <c r="AO1460" s="7">
        <f>IFERROR(RANK('Ref. Cuotas'!H1459,'Ref. Cuotas'!H:H,1)+COUNTIF('Ref. Cuotas'!$H$7:'Ref. Cuotas'!H1459,'Ref. Cuotas'!H1459)-1,"")</f>
        <v>637</v>
      </c>
      <c r="AP1460" s="7">
        <f>IFERROR(RANK('Ref. Cuotas'!J1459,'Ref. Cuotas'!J:J,1)+COUNTIF('Ref. Cuotas'!$J$7:'Ref. Cuotas'!J1459,'Ref. Cuotas'!J1459)-1,"")</f>
        <v>1978</v>
      </c>
      <c r="AQ1460" s="7">
        <f>IFERROR(RANK('Ref. Cuotas'!K1459,'Ref. Cuotas'!K:K,1)+COUNTIF('Ref. Cuotas'!$K$7:'Ref. Cuotas'!K1459,'Ref. Cuotas'!K1459)-1,"")</f>
        <v>649</v>
      </c>
    </row>
    <row r="1461" spans="31:43" ht="17.25" customHeight="1" x14ac:dyDescent="0.3">
      <c r="AE1461" s="5" t="s">
        <v>1456</v>
      </c>
      <c r="AF1461" s="5" t="s">
        <v>4976</v>
      </c>
      <c r="AG1461" s="6" t="s">
        <v>4309</v>
      </c>
      <c r="AH1461" s="6" t="s">
        <v>4140</v>
      </c>
      <c r="AI1461" s="7">
        <f>IFERROR(RANK('Ref. Cuotas'!H1460,'Ref. Cuotas'!H:H,0)+COUNTIF('Ref. Cuotas'!$H$7:'Ref. Cuotas'!H1460,'Ref. Cuotas'!H1460)-1,"")</f>
        <v>2147</v>
      </c>
      <c r="AJ1461" s="7">
        <f>IFERROR(RANK('Ref. Cuotas'!I1460,'Ref. Cuotas'!I:I,0)+COUNTIF('Ref. Cuotas'!$I$7:'Ref. Cuotas'!I1460,'Ref. Cuotas'!I1460)-1,"")</f>
        <v>1944</v>
      </c>
      <c r="AK1461" s="7">
        <f>IFERROR(RANK('Ref. Cuotas'!J1460,'Ref. Cuotas'!J:J,0)+COUNTIF('Ref. Cuotas'!$J$7:'Ref. Cuotas'!J1460,'Ref. Cuotas'!J1460)-1,"")</f>
        <v>1820</v>
      </c>
      <c r="AL1461" s="7">
        <f>IFERROR(RANK('Ref. Cuotas'!K1460,'Ref. Cuotas'!K:K,0)+COUNTIF('Ref. Cuotas'!$K$7:'Ref. Cuotas'!K1460,'Ref. Cuotas'!K1460)-1,"")</f>
        <v>1934</v>
      </c>
      <c r="AM1461" s="7">
        <f>IFERROR(RANK('Ref. Cuotas'!L1460,'Ref. Cuotas'!L:L,0)+COUNTIF('Ref. Cuotas'!$L$7:'Ref. Cuotas'!L1460,'Ref. Cuotas'!L1460)-1,"")</f>
        <v>1735</v>
      </c>
      <c r="AN1461" s="7">
        <f>IFERROR(RANK('Ref. Cuotas'!M1460,'Ref. Cuotas'!M:M,0)+COUNTIF('Ref. Cuotas'!$M$7:'Ref. Cuotas'!M1460,'Ref. Cuotas'!M1460)-1,"")</f>
        <v>1951</v>
      </c>
      <c r="AO1461" s="7">
        <f>IFERROR(RANK('Ref. Cuotas'!H1460,'Ref. Cuotas'!H:H,1)+COUNTIF('Ref. Cuotas'!$H$7:'Ref. Cuotas'!H1460,'Ref. Cuotas'!H1460)-1,"")</f>
        <v>656</v>
      </c>
      <c r="AP1461" s="7">
        <f>IFERROR(RANK('Ref. Cuotas'!J1460,'Ref. Cuotas'!J:J,1)+COUNTIF('Ref. Cuotas'!$J$7:'Ref. Cuotas'!J1460,'Ref. Cuotas'!J1460)-1,"")</f>
        <v>995</v>
      </c>
      <c r="AQ1461" s="7">
        <f>IFERROR(RANK('Ref. Cuotas'!K1460,'Ref. Cuotas'!K:K,1)+COUNTIF('Ref. Cuotas'!$K$7:'Ref. Cuotas'!K1460,'Ref. Cuotas'!K1460)-1,"")</f>
        <v>869</v>
      </c>
    </row>
    <row r="1462" spans="31:43" ht="17.25" customHeight="1" x14ac:dyDescent="0.3">
      <c r="AE1462" s="5" t="s">
        <v>1457</v>
      </c>
      <c r="AF1462" s="5" t="s">
        <v>4977</v>
      </c>
      <c r="AG1462" s="6" t="s">
        <v>4309</v>
      </c>
      <c r="AH1462" s="6" t="s">
        <v>4088</v>
      </c>
      <c r="AI1462" s="7">
        <f>IFERROR(RANK('Ref. Cuotas'!H1461,'Ref. Cuotas'!H:H,0)+COUNTIF('Ref. Cuotas'!$H$7:'Ref. Cuotas'!H1461,'Ref. Cuotas'!H1461)-1,"")</f>
        <v>2386</v>
      </c>
      <c r="AJ1462" s="7">
        <f>IFERROR(RANK('Ref. Cuotas'!I1461,'Ref. Cuotas'!I:I,0)+COUNTIF('Ref. Cuotas'!$I$7:'Ref. Cuotas'!I1461,'Ref. Cuotas'!I1461)-1,"")</f>
        <v>943</v>
      </c>
      <c r="AK1462" s="7">
        <f>IFERROR(RANK('Ref. Cuotas'!J1461,'Ref. Cuotas'!J:J,0)+COUNTIF('Ref. Cuotas'!$J$7:'Ref. Cuotas'!J1461,'Ref. Cuotas'!J1461)-1,"")</f>
        <v>1821</v>
      </c>
      <c r="AL1462" s="7">
        <f>IFERROR(RANK('Ref. Cuotas'!K1461,'Ref. Cuotas'!K:K,0)+COUNTIF('Ref. Cuotas'!$K$7:'Ref. Cuotas'!K1461,'Ref. Cuotas'!K1461)-1,"")</f>
        <v>2274</v>
      </c>
      <c r="AM1462" s="7">
        <f>IFERROR(RANK('Ref. Cuotas'!L1461,'Ref. Cuotas'!L:L,0)+COUNTIF('Ref. Cuotas'!$L$7:'Ref. Cuotas'!L1461,'Ref. Cuotas'!L1461)-1,"")</f>
        <v>1449</v>
      </c>
      <c r="AN1462" s="7">
        <f>IFERROR(RANK('Ref. Cuotas'!M1461,'Ref. Cuotas'!M:M,0)+COUNTIF('Ref. Cuotas'!$M$7:'Ref. Cuotas'!M1461,'Ref. Cuotas'!M1461)-1,"")</f>
        <v>1952</v>
      </c>
      <c r="AO1462" s="7">
        <f>IFERROR(RANK('Ref. Cuotas'!H1461,'Ref. Cuotas'!H:H,1)+COUNTIF('Ref. Cuotas'!$H$7:'Ref. Cuotas'!H1461,'Ref. Cuotas'!H1461)-1,"")</f>
        <v>417</v>
      </c>
      <c r="AP1462" s="7">
        <f>IFERROR(RANK('Ref. Cuotas'!J1461,'Ref. Cuotas'!J:J,1)+COUNTIF('Ref. Cuotas'!$J$7:'Ref. Cuotas'!J1461,'Ref. Cuotas'!J1461)-1,"")</f>
        <v>996</v>
      </c>
      <c r="AQ1462" s="7">
        <f>IFERROR(RANK('Ref. Cuotas'!K1461,'Ref. Cuotas'!K:K,1)+COUNTIF('Ref. Cuotas'!$K$7:'Ref. Cuotas'!K1461,'Ref. Cuotas'!K1461)-1,"")</f>
        <v>529</v>
      </c>
    </row>
    <row r="1463" spans="31:43" ht="17.25" customHeight="1" x14ac:dyDescent="0.3">
      <c r="AE1463" s="5" t="s">
        <v>1458</v>
      </c>
      <c r="AF1463" s="5" t="s">
        <v>4978</v>
      </c>
      <c r="AG1463" s="6" t="s">
        <v>4309</v>
      </c>
      <c r="AH1463" s="6" t="s">
        <v>4093</v>
      </c>
      <c r="AI1463" s="7">
        <f>IFERROR(RANK('Ref. Cuotas'!H1462,'Ref. Cuotas'!H:H,0)+COUNTIF('Ref. Cuotas'!$H$7:'Ref. Cuotas'!H1462,'Ref. Cuotas'!H1462)-1,"")</f>
        <v>2348</v>
      </c>
      <c r="AJ1463" s="7">
        <f>IFERROR(RANK('Ref. Cuotas'!I1462,'Ref. Cuotas'!I:I,0)+COUNTIF('Ref. Cuotas'!$I$7:'Ref. Cuotas'!I1462,'Ref. Cuotas'!I1462)-1,"")</f>
        <v>1945</v>
      </c>
      <c r="AK1463" s="7">
        <f>IFERROR(RANK('Ref. Cuotas'!J1462,'Ref. Cuotas'!J:J,0)+COUNTIF('Ref. Cuotas'!$J$7:'Ref. Cuotas'!J1462,'Ref. Cuotas'!J1462)-1,"")</f>
        <v>1822</v>
      </c>
      <c r="AL1463" s="7">
        <f>IFERROR(RANK('Ref. Cuotas'!K1462,'Ref. Cuotas'!K:K,0)+COUNTIF('Ref. Cuotas'!$K$7:'Ref. Cuotas'!K1462,'Ref. Cuotas'!K1462)-1,"")</f>
        <v>2299</v>
      </c>
      <c r="AM1463" s="7">
        <f>IFERROR(RANK('Ref. Cuotas'!L1462,'Ref. Cuotas'!L:L,0)+COUNTIF('Ref. Cuotas'!$L$7:'Ref. Cuotas'!L1462,'Ref. Cuotas'!L1462)-1,"")</f>
        <v>2406</v>
      </c>
      <c r="AN1463" s="7">
        <f>IFERROR(RANK('Ref. Cuotas'!M1462,'Ref. Cuotas'!M:M,0)+COUNTIF('Ref. Cuotas'!$M$7:'Ref. Cuotas'!M1462,'Ref. Cuotas'!M1462)-1,"")</f>
        <v>1953</v>
      </c>
      <c r="AO1463" s="7">
        <f>IFERROR(RANK('Ref. Cuotas'!H1462,'Ref. Cuotas'!H:H,1)+COUNTIF('Ref. Cuotas'!$H$7:'Ref. Cuotas'!H1462,'Ref. Cuotas'!H1462)-1,"")</f>
        <v>455</v>
      </c>
      <c r="AP1463" s="7">
        <f>IFERROR(RANK('Ref. Cuotas'!J1462,'Ref. Cuotas'!J:J,1)+COUNTIF('Ref. Cuotas'!$J$7:'Ref. Cuotas'!J1462,'Ref. Cuotas'!J1462)-1,"")</f>
        <v>997</v>
      </c>
      <c r="AQ1463" s="7">
        <f>IFERROR(RANK('Ref. Cuotas'!K1462,'Ref. Cuotas'!K:K,1)+COUNTIF('Ref. Cuotas'!$K$7:'Ref. Cuotas'!K1462,'Ref. Cuotas'!K1462)-1,"")</f>
        <v>504</v>
      </c>
    </row>
    <row r="1464" spans="31:43" ht="17.25" customHeight="1" x14ac:dyDescent="0.3">
      <c r="AE1464" s="5" t="s">
        <v>1459</v>
      </c>
      <c r="AF1464" s="5" t="s">
        <v>4979</v>
      </c>
      <c r="AG1464" s="6" t="s">
        <v>4309</v>
      </c>
      <c r="AH1464" s="6" t="s">
        <v>4167</v>
      </c>
      <c r="AI1464" s="7" t="str">
        <f>IFERROR(RANK('Ref. Cuotas'!H1463,'Ref. Cuotas'!H:H,0)+COUNTIF('Ref. Cuotas'!$H$7:'Ref. Cuotas'!H1463,'Ref. Cuotas'!H1463)-1,"")</f>
        <v/>
      </c>
      <c r="AJ1464" s="7">
        <f>IFERROR(RANK('Ref. Cuotas'!I1463,'Ref. Cuotas'!I:I,0)+COUNTIF('Ref. Cuotas'!$I$7:'Ref. Cuotas'!I1463,'Ref. Cuotas'!I1463)-1,"")</f>
        <v>1945</v>
      </c>
      <c r="AK1464" s="7">
        <f>IFERROR(RANK('Ref. Cuotas'!J1463,'Ref. Cuotas'!J:J,0)+COUNTIF('Ref. Cuotas'!$J$7:'Ref. Cuotas'!J1463,'Ref. Cuotas'!J1463)-1,"")</f>
        <v>1822</v>
      </c>
      <c r="AL1464" s="7">
        <f>IFERROR(RANK('Ref. Cuotas'!K1463,'Ref. Cuotas'!K:K,0)+COUNTIF('Ref. Cuotas'!$K$7:'Ref. Cuotas'!K1463,'Ref. Cuotas'!K1463)-1,"")</f>
        <v>2708</v>
      </c>
      <c r="AM1464" s="7">
        <f>IFERROR(RANK('Ref. Cuotas'!L1463,'Ref. Cuotas'!L:L,0)+COUNTIF('Ref. Cuotas'!$L$7:'Ref. Cuotas'!L1463,'Ref. Cuotas'!L1463)-1,"")</f>
        <v>2705</v>
      </c>
      <c r="AN1464" s="7">
        <f>IFERROR(RANK('Ref. Cuotas'!M1463,'Ref. Cuotas'!M:M,0)+COUNTIF('Ref. Cuotas'!$M$7:'Ref. Cuotas'!M1463,'Ref. Cuotas'!M1463)-1,"")</f>
        <v>1953</v>
      </c>
      <c r="AO1464" s="7" t="str">
        <f>IFERROR(RANK('Ref. Cuotas'!H1463,'Ref. Cuotas'!H:H,1)+COUNTIF('Ref. Cuotas'!$H$7:'Ref. Cuotas'!H1463,'Ref. Cuotas'!H1463)-1,"")</f>
        <v/>
      </c>
      <c r="AP1464" s="7">
        <f>IFERROR(RANK('Ref. Cuotas'!J1463,'Ref. Cuotas'!J:J,1)+COUNTIF('Ref. Cuotas'!$J$7:'Ref. Cuotas'!J1463,'Ref. Cuotas'!J1463)-1,"")</f>
        <v>997</v>
      </c>
      <c r="AQ1464" s="7">
        <f>IFERROR(RANK('Ref. Cuotas'!K1463,'Ref. Cuotas'!K:K,1)+COUNTIF('Ref. Cuotas'!$K$7:'Ref. Cuotas'!K1463,'Ref. Cuotas'!K1463)-1,"")</f>
        <v>126</v>
      </c>
    </row>
    <row r="1465" spans="31:43" ht="17.25" customHeight="1" x14ac:dyDescent="0.3">
      <c r="AE1465" s="5" t="s">
        <v>1460</v>
      </c>
      <c r="AF1465" s="5" t="s">
        <v>4980</v>
      </c>
      <c r="AG1465" s="6" t="s">
        <v>4310</v>
      </c>
      <c r="AH1465" s="6" t="s">
        <v>4092</v>
      </c>
      <c r="AI1465" s="7">
        <f>IFERROR(RANK('Ref. Cuotas'!H1464,'Ref. Cuotas'!H:H,0)+COUNTIF('Ref. Cuotas'!$H$7:'Ref. Cuotas'!H1464,'Ref. Cuotas'!H1464)-1,"")</f>
        <v>2156</v>
      </c>
      <c r="AJ1465" s="7">
        <f>IFERROR(RANK('Ref. Cuotas'!I1464,'Ref. Cuotas'!I:I,0)+COUNTIF('Ref. Cuotas'!$I$7:'Ref. Cuotas'!I1464,'Ref. Cuotas'!I1464)-1,"")</f>
        <v>1946</v>
      </c>
      <c r="AK1465" s="7">
        <f>IFERROR(RANK('Ref. Cuotas'!J1464,'Ref. Cuotas'!J:J,0)+COUNTIF('Ref. Cuotas'!$J$7:'Ref. Cuotas'!J1464,'Ref. Cuotas'!J1464)-1,"")</f>
        <v>211</v>
      </c>
      <c r="AL1465" s="7">
        <f>IFERROR(RANK('Ref. Cuotas'!K1464,'Ref. Cuotas'!K:K,0)+COUNTIF('Ref. Cuotas'!$K$7:'Ref. Cuotas'!K1464,'Ref. Cuotas'!K1464)-1,"")</f>
        <v>1395</v>
      </c>
      <c r="AM1465" s="7">
        <f>IFERROR(RANK('Ref. Cuotas'!L1464,'Ref. Cuotas'!L:L,0)+COUNTIF('Ref. Cuotas'!$L$7:'Ref. Cuotas'!L1464,'Ref. Cuotas'!L1464)-1,"")</f>
        <v>1132</v>
      </c>
      <c r="AN1465" s="7">
        <f>IFERROR(RANK('Ref. Cuotas'!M1464,'Ref. Cuotas'!M:M,0)+COUNTIF('Ref. Cuotas'!$M$7:'Ref. Cuotas'!M1464,'Ref. Cuotas'!M1464)-1,"")</f>
        <v>1954</v>
      </c>
      <c r="AO1465" s="7">
        <f>IFERROR(RANK('Ref. Cuotas'!H1464,'Ref. Cuotas'!H:H,1)+COUNTIF('Ref. Cuotas'!$H$7:'Ref. Cuotas'!H1464,'Ref. Cuotas'!H1464)-1,"")</f>
        <v>647</v>
      </c>
      <c r="AP1465" s="7">
        <f>IFERROR(RANK('Ref. Cuotas'!J1464,'Ref. Cuotas'!J:J,1)+COUNTIF('Ref. Cuotas'!$J$7:'Ref. Cuotas'!J1464,'Ref. Cuotas'!J1464)-1,"")</f>
        <v>2592</v>
      </c>
      <c r="AQ1465" s="7">
        <f>IFERROR(RANK('Ref. Cuotas'!K1464,'Ref. Cuotas'!K:K,1)+COUNTIF('Ref. Cuotas'!$K$7:'Ref. Cuotas'!K1464,'Ref. Cuotas'!K1464)-1,"")</f>
        <v>1408</v>
      </c>
    </row>
    <row r="1466" spans="31:43" ht="17.25" customHeight="1" x14ac:dyDescent="0.3">
      <c r="AE1466" s="5" t="s">
        <v>1461</v>
      </c>
      <c r="AF1466" s="5" t="s">
        <v>4981</v>
      </c>
      <c r="AG1466" s="6" t="s">
        <v>4310</v>
      </c>
      <c r="AH1466" s="6" t="s">
        <v>4140</v>
      </c>
      <c r="AI1466" s="7">
        <f>IFERROR(RANK('Ref. Cuotas'!H1465,'Ref. Cuotas'!H:H,0)+COUNTIF('Ref. Cuotas'!$H$7:'Ref. Cuotas'!H1465,'Ref. Cuotas'!H1465)-1,"")</f>
        <v>2140</v>
      </c>
      <c r="AJ1466" s="7">
        <f>IFERROR(RANK('Ref. Cuotas'!I1465,'Ref. Cuotas'!I:I,0)+COUNTIF('Ref. Cuotas'!$I$7:'Ref. Cuotas'!I1465,'Ref. Cuotas'!I1465)-1,"")</f>
        <v>1947</v>
      </c>
      <c r="AK1466" s="7">
        <f>IFERROR(RANK('Ref. Cuotas'!J1465,'Ref. Cuotas'!J:J,0)+COUNTIF('Ref. Cuotas'!$J$7:'Ref. Cuotas'!J1465,'Ref. Cuotas'!J1465)-1,"")</f>
        <v>1823</v>
      </c>
      <c r="AL1466" s="7">
        <f>IFERROR(RANK('Ref. Cuotas'!K1465,'Ref. Cuotas'!K:K,0)+COUNTIF('Ref. Cuotas'!$K$7:'Ref. Cuotas'!K1465,'Ref. Cuotas'!K1465)-1,"")</f>
        <v>1757</v>
      </c>
      <c r="AM1466" s="7">
        <f>IFERROR(RANK('Ref. Cuotas'!L1465,'Ref. Cuotas'!L:L,0)+COUNTIF('Ref. Cuotas'!$L$7:'Ref. Cuotas'!L1465,'Ref. Cuotas'!L1465)-1,"")</f>
        <v>1584</v>
      </c>
      <c r="AN1466" s="7">
        <f>IFERROR(RANK('Ref. Cuotas'!M1465,'Ref. Cuotas'!M:M,0)+COUNTIF('Ref. Cuotas'!$M$7:'Ref. Cuotas'!M1465,'Ref. Cuotas'!M1465)-1,"")</f>
        <v>536</v>
      </c>
      <c r="AO1466" s="7">
        <f>IFERROR(RANK('Ref. Cuotas'!H1465,'Ref. Cuotas'!H:H,1)+COUNTIF('Ref. Cuotas'!$H$7:'Ref. Cuotas'!H1465,'Ref. Cuotas'!H1465)-1,"")</f>
        <v>663</v>
      </c>
      <c r="AP1466" s="7">
        <f>IFERROR(RANK('Ref. Cuotas'!J1465,'Ref. Cuotas'!J:J,1)+COUNTIF('Ref. Cuotas'!$J$7:'Ref. Cuotas'!J1465,'Ref. Cuotas'!J1465)-1,"")</f>
        <v>998</v>
      </c>
      <c r="AQ1466" s="7">
        <f>IFERROR(RANK('Ref. Cuotas'!K1465,'Ref. Cuotas'!K:K,1)+COUNTIF('Ref. Cuotas'!$K$7:'Ref. Cuotas'!K1465,'Ref. Cuotas'!K1465)-1,"")</f>
        <v>1046</v>
      </c>
    </row>
    <row r="1467" spans="31:43" ht="17.25" customHeight="1" x14ac:dyDescent="0.3">
      <c r="AE1467" s="5" t="s">
        <v>1462</v>
      </c>
      <c r="AF1467" s="5" t="s">
        <v>4982</v>
      </c>
      <c r="AG1467" s="6" t="s">
        <v>4310</v>
      </c>
      <c r="AH1467" s="6" t="s">
        <v>4088</v>
      </c>
      <c r="AI1467" s="7">
        <f>IFERROR(RANK('Ref. Cuotas'!H1466,'Ref. Cuotas'!H:H,0)+COUNTIF('Ref. Cuotas'!$H$7:'Ref. Cuotas'!H1466,'Ref. Cuotas'!H1466)-1,"")</f>
        <v>2371</v>
      </c>
      <c r="AJ1467" s="7">
        <f>IFERROR(RANK('Ref. Cuotas'!I1466,'Ref. Cuotas'!I:I,0)+COUNTIF('Ref. Cuotas'!$I$7:'Ref. Cuotas'!I1466,'Ref. Cuotas'!I1466)-1,"")</f>
        <v>510</v>
      </c>
      <c r="AK1467" s="7">
        <f>IFERROR(RANK('Ref. Cuotas'!J1466,'Ref. Cuotas'!J:J,0)+COUNTIF('Ref. Cuotas'!$J$7:'Ref. Cuotas'!J1466,'Ref. Cuotas'!J1466)-1,"")</f>
        <v>1824</v>
      </c>
      <c r="AL1467" s="7">
        <f>IFERROR(RANK('Ref. Cuotas'!K1466,'Ref. Cuotas'!K:K,0)+COUNTIF('Ref. Cuotas'!$K$7:'Ref. Cuotas'!K1466,'Ref. Cuotas'!K1466)-1,"")</f>
        <v>1954</v>
      </c>
      <c r="AM1467" s="7">
        <f>IFERROR(RANK('Ref. Cuotas'!L1466,'Ref. Cuotas'!L:L,0)+COUNTIF('Ref. Cuotas'!$L$7:'Ref. Cuotas'!L1466,'Ref. Cuotas'!L1466)-1,"")</f>
        <v>1552</v>
      </c>
      <c r="AN1467" s="7">
        <f>IFERROR(RANK('Ref. Cuotas'!M1466,'Ref. Cuotas'!M:M,0)+COUNTIF('Ref. Cuotas'!$M$7:'Ref. Cuotas'!M1466,'Ref. Cuotas'!M1466)-1,"")</f>
        <v>1955</v>
      </c>
      <c r="AO1467" s="7">
        <f>IFERROR(RANK('Ref. Cuotas'!H1466,'Ref. Cuotas'!H:H,1)+COUNTIF('Ref. Cuotas'!$H$7:'Ref. Cuotas'!H1466,'Ref. Cuotas'!H1466)-1,"")</f>
        <v>432</v>
      </c>
      <c r="AP1467" s="7">
        <f>IFERROR(RANK('Ref. Cuotas'!J1466,'Ref. Cuotas'!J:J,1)+COUNTIF('Ref. Cuotas'!$J$7:'Ref. Cuotas'!J1466,'Ref. Cuotas'!J1466)-1,"")</f>
        <v>999</v>
      </c>
      <c r="AQ1467" s="7">
        <f>IFERROR(RANK('Ref. Cuotas'!K1466,'Ref. Cuotas'!K:K,1)+COUNTIF('Ref. Cuotas'!$K$7:'Ref. Cuotas'!K1466,'Ref. Cuotas'!K1466)-1,"")</f>
        <v>849</v>
      </c>
    </row>
    <row r="1468" spans="31:43" ht="17.25" customHeight="1" x14ac:dyDescent="0.3">
      <c r="AE1468" s="5" t="s">
        <v>1463</v>
      </c>
      <c r="AF1468" s="5" t="s">
        <v>4983</v>
      </c>
      <c r="AG1468" s="6" t="s">
        <v>4310</v>
      </c>
      <c r="AH1468" s="6" t="s">
        <v>4093</v>
      </c>
      <c r="AI1468" s="7">
        <f>IFERROR(RANK('Ref. Cuotas'!H1467,'Ref. Cuotas'!H:H,0)+COUNTIF('Ref. Cuotas'!$H$7:'Ref. Cuotas'!H1467,'Ref. Cuotas'!H1467)-1,"")</f>
        <v>2367</v>
      </c>
      <c r="AJ1468" s="7">
        <f>IFERROR(RANK('Ref. Cuotas'!I1467,'Ref. Cuotas'!I:I,0)+COUNTIF('Ref. Cuotas'!$I$7:'Ref. Cuotas'!I1467,'Ref. Cuotas'!I1467)-1,"")</f>
        <v>149</v>
      </c>
      <c r="AK1468" s="7">
        <f>IFERROR(RANK('Ref. Cuotas'!J1467,'Ref. Cuotas'!J:J,0)+COUNTIF('Ref. Cuotas'!$J$7:'Ref. Cuotas'!J1467,'Ref. Cuotas'!J1467)-1,"")</f>
        <v>1825</v>
      </c>
      <c r="AL1468" s="7">
        <f>IFERROR(RANK('Ref. Cuotas'!K1467,'Ref. Cuotas'!K:K,0)+COUNTIF('Ref. Cuotas'!$K$7:'Ref. Cuotas'!K1467,'Ref. Cuotas'!K1467)-1,"")</f>
        <v>1691</v>
      </c>
      <c r="AM1468" s="7">
        <f>IFERROR(RANK('Ref. Cuotas'!L1467,'Ref. Cuotas'!L:L,0)+COUNTIF('Ref. Cuotas'!$L$7:'Ref. Cuotas'!L1467,'Ref. Cuotas'!L1467)-1,"")</f>
        <v>1764</v>
      </c>
      <c r="AN1468" s="7">
        <f>IFERROR(RANK('Ref. Cuotas'!M1467,'Ref. Cuotas'!M:M,0)+COUNTIF('Ref. Cuotas'!$M$7:'Ref. Cuotas'!M1467,'Ref. Cuotas'!M1467)-1,"")</f>
        <v>1956</v>
      </c>
      <c r="AO1468" s="7">
        <f>IFERROR(RANK('Ref. Cuotas'!H1467,'Ref. Cuotas'!H:H,1)+COUNTIF('Ref. Cuotas'!$H$7:'Ref. Cuotas'!H1467,'Ref. Cuotas'!H1467)-1,"")</f>
        <v>436</v>
      </c>
      <c r="AP1468" s="7">
        <f>IFERROR(RANK('Ref. Cuotas'!J1467,'Ref. Cuotas'!J:J,1)+COUNTIF('Ref. Cuotas'!$J$7:'Ref. Cuotas'!J1467,'Ref. Cuotas'!J1467)-1,"")</f>
        <v>1000</v>
      </c>
      <c r="AQ1468" s="7">
        <f>IFERROR(RANK('Ref. Cuotas'!K1467,'Ref. Cuotas'!K:K,1)+COUNTIF('Ref. Cuotas'!$K$7:'Ref. Cuotas'!K1467,'Ref. Cuotas'!K1467)-1,"")</f>
        <v>1112</v>
      </c>
    </row>
    <row r="1469" spans="31:43" ht="17.25" customHeight="1" x14ac:dyDescent="0.3">
      <c r="AE1469" s="5" t="s">
        <v>1464</v>
      </c>
      <c r="AF1469" s="5" t="s">
        <v>4984</v>
      </c>
      <c r="AG1469" s="6" t="s">
        <v>4310</v>
      </c>
      <c r="AH1469" s="6" t="s">
        <v>4167</v>
      </c>
      <c r="AI1469" s="7" t="str">
        <f>IFERROR(RANK('Ref. Cuotas'!H1468,'Ref. Cuotas'!H:H,0)+COUNTIF('Ref. Cuotas'!$H$7:'Ref. Cuotas'!H1468,'Ref. Cuotas'!H1468)-1,"")</f>
        <v/>
      </c>
      <c r="AJ1469" s="7">
        <f>IFERROR(RANK('Ref. Cuotas'!I1468,'Ref. Cuotas'!I:I,0)+COUNTIF('Ref. Cuotas'!$I$7:'Ref. Cuotas'!I1468,'Ref. Cuotas'!I1468)-1,"")</f>
        <v>1947</v>
      </c>
      <c r="AK1469" s="7">
        <f>IFERROR(RANK('Ref. Cuotas'!J1468,'Ref. Cuotas'!J:J,0)+COUNTIF('Ref. Cuotas'!$J$7:'Ref. Cuotas'!J1468,'Ref. Cuotas'!J1468)-1,"")</f>
        <v>1825</v>
      </c>
      <c r="AL1469" s="7">
        <f>IFERROR(RANK('Ref. Cuotas'!K1468,'Ref. Cuotas'!K:K,0)+COUNTIF('Ref. Cuotas'!$K$7:'Ref. Cuotas'!K1468,'Ref. Cuotas'!K1468)-1,"")</f>
        <v>2708</v>
      </c>
      <c r="AM1469" s="7">
        <f>IFERROR(RANK('Ref. Cuotas'!L1468,'Ref. Cuotas'!L:L,0)+COUNTIF('Ref. Cuotas'!$L$7:'Ref. Cuotas'!L1468,'Ref. Cuotas'!L1468)-1,"")</f>
        <v>2705</v>
      </c>
      <c r="AN1469" s="7">
        <f>IFERROR(RANK('Ref. Cuotas'!M1468,'Ref. Cuotas'!M:M,0)+COUNTIF('Ref. Cuotas'!$M$7:'Ref. Cuotas'!M1468,'Ref. Cuotas'!M1468)-1,"")</f>
        <v>1956</v>
      </c>
      <c r="AO1469" s="7" t="str">
        <f>IFERROR(RANK('Ref. Cuotas'!H1468,'Ref. Cuotas'!H:H,1)+COUNTIF('Ref. Cuotas'!$H$7:'Ref. Cuotas'!H1468,'Ref. Cuotas'!H1468)-1,"")</f>
        <v/>
      </c>
      <c r="AP1469" s="7">
        <f>IFERROR(RANK('Ref. Cuotas'!J1468,'Ref. Cuotas'!J:J,1)+COUNTIF('Ref. Cuotas'!$J$7:'Ref. Cuotas'!J1468,'Ref. Cuotas'!J1468)-1,"")</f>
        <v>1000</v>
      </c>
      <c r="AQ1469" s="7">
        <f>IFERROR(RANK('Ref. Cuotas'!K1468,'Ref. Cuotas'!K:K,1)+COUNTIF('Ref. Cuotas'!$K$7:'Ref. Cuotas'!K1468,'Ref. Cuotas'!K1468)-1,"")</f>
        <v>126</v>
      </c>
    </row>
    <row r="1470" spans="31:43" ht="17.25" customHeight="1" x14ac:dyDescent="0.3">
      <c r="AE1470" s="5" t="s">
        <v>1465</v>
      </c>
      <c r="AF1470" s="5" t="s">
        <v>4985</v>
      </c>
      <c r="AG1470" s="6" t="s">
        <v>4310</v>
      </c>
      <c r="AH1470" s="6" t="s">
        <v>4097</v>
      </c>
      <c r="AI1470" s="7">
        <f>IFERROR(RANK('Ref. Cuotas'!H1469,'Ref. Cuotas'!H:H,0)+COUNTIF('Ref. Cuotas'!$H$7:'Ref. Cuotas'!H1469,'Ref. Cuotas'!H1469)-1,"")</f>
        <v>2190</v>
      </c>
      <c r="AJ1470" s="7">
        <f>IFERROR(RANK('Ref. Cuotas'!I1469,'Ref. Cuotas'!I:I,0)+COUNTIF('Ref. Cuotas'!$I$7:'Ref. Cuotas'!I1469,'Ref. Cuotas'!I1469)-1,"")</f>
        <v>1948</v>
      </c>
      <c r="AK1470" s="7">
        <f>IFERROR(RANK('Ref. Cuotas'!J1469,'Ref. Cuotas'!J:J,0)+COUNTIF('Ref. Cuotas'!$J$7:'Ref. Cuotas'!J1469,'Ref. Cuotas'!J1469)-1,"")</f>
        <v>1826</v>
      </c>
      <c r="AL1470" s="7">
        <f>IFERROR(RANK('Ref. Cuotas'!K1469,'Ref. Cuotas'!K:K,0)+COUNTIF('Ref. Cuotas'!$K$7:'Ref. Cuotas'!K1469,'Ref. Cuotas'!K1469)-1,"")</f>
        <v>1342</v>
      </c>
      <c r="AM1470" s="7">
        <f>IFERROR(RANK('Ref. Cuotas'!L1469,'Ref. Cuotas'!L:L,0)+COUNTIF('Ref. Cuotas'!$L$7:'Ref. Cuotas'!L1469,'Ref. Cuotas'!L1469)-1,"")</f>
        <v>1822</v>
      </c>
      <c r="AN1470" s="7">
        <f>IFERROR(RANK('Ref. Cuotas'!M1469,'Ref. Cuotas'!M:M,0)+COUNTIF('Ref. Cuotas'!$M$7:'Ref. Cuotas'!M1469,'Ref. Cuotas'!M1469)-1,"")</f>
        <v>1957</v>
      </c>
      <c r="AO1470" s="7">
        <f>IFERROR(RANK('Ref. Cuotas'!H1469,'Ref. Cuotas'!H:H,1)+COUNTIF('Ref. Cuotas'!$H$7:'Ref. Cuotas'!H1469,'Ref. Cuotas'!H1469)-1,"")</f>
        <v>613</v>
      </c>
      <c r="AP1470" s="7">
        <f>IFERROR(RANK('Ref. Cuotas'!J1469,'Ref. Cuotas'!J:J,1)+COUNTIF('Ref. Cuotas'!$J$7:'Ref. Cuotas'!J1469,'Ref. Cuotas'!J1469)-1,"")</f>
        <v>1001</v>
      </c>
      <c r="AQ1470" s="7">
        <f>IFERROR(RANK('Ref. Cuotas'!K1469,'Ref. Cuotas'!K:K,1)+COUNTIF('Ref. Cuotas'!$K$7:'Ref. Cuotas'!K1469,'Ref. Cuotas'!K1469)-1,"")</f>
        <v>1461</v>
      </c>
    </row>
    <row r="1471" spans="31:43" ht="17.25" customHeight="1" x14ac:dyDescent="0.3">
      <c r="AE1471" s="5" t="s">
        <v>1466</v>
      </c>
      <c r="AF1471" s="5" t="s">
        <v>4986</v>
      </c>
      <c r="AG1471" s="6" t="s">
        <v>4311</v>
      </c>
      <c r="AH1471" s="6" t="s">
        <v>4092</v>
      </c>
      <c r="AI1471" s="7">
        <f>IFERROR(RANK('Ref. Cuotas'!H1470,'Ref. Cuotas'!H:H,0)+COUNTIF('Ref. Cuotas'!$H$7:'Ref. Cuotas'!H1470,'Ref. Cuotas'!H1470)-1,"")</f>
        <v>1673</v>
      </c>
      <c r="AJ1471" s="7">
        <f>IFERROR(RANK('Ref. Cuotas'!I1470,'Ref. Cuotas'!I:I,0)+COUNTIF('Ref. Cuotas'!$I$7:'Ref. Cuotas'!I1470,'Ref. Cuotas'!I1470)-1,"")</f>
        <v>929</v>
      </c>
      <c r="AK1471" s="7">
        <f>IFERROR(RANK('Ref. Cuotas'!J1470,'Ref. Cuotas'!J:J,0)+COUNTIF('Ref. Cuotas'!$J$7:'Ref. Cuotas'!J1470,'Ref. Cuotas'!J1470)-1,"")</f>
        <v>1827</v>
      </c>
      <c r="AL1471" s="7">
        <f>IFERROR(RANK('Ref. Cuotas'!K1470,'Ref. Cuotas'!K:K,0)+COUNTIF('Ref. Cuotas'!$K$7:'Ref. Cuotas'!K1470,'Ref. Cuotas'!K1470)-1,"")</f>
        <v>2262</v>
      </c>
      <c r="AM1471" s="7">
        <f>IFERROR(RANK('Ref. Cuotas'!L1470,'Ref. Cuotas'!L:L,0)+COUNTIF('Ref. Cuotas'!$L$7:'Ref. Cuotas'!L1470,'Ref. Cuotas'!L1470)-1,"")</f>
        <v>1432</v>
      </c>
      <c r="AN1471" s="7">
        <f>IFERROR(RANK('Ref. Cuotas'!M1470,'Ref. Cuotas'!M:M,0)+COUNTIF('Ref. Cuotas'!$M$7:'Ref. Cuotas'!M1470,'Ref. Cuotas'!M1470)-1,"")</f>
        <v>1958</v>
      </c>
      <c r="AO1471" s="7">
        <f>IFERROR(RANK('Ref. Cuotas'!H1470,'Ref. Cuotas'!H:H,1)+COUNTIF('Ref. Cuotas'!$H$7:'Ref. Cuotas'!H1470,'Ref. Cuotas'!H1470)-1,"")</f>
        <v>1130</v>
      </c>
      <c r="AP1471" s="7">
        <f>IFERROR(RANK('Ref. Cuotas'!J1470,'Ref. Cuotas'!J:J,1)+COUNTIF('Ref. Cuotas'!$J$7:'Ref. Cuotas'!J1470,'Ref. Cuotas'!J1470)-1,"")</f>
        <v>1002</v>
      </c>
      <c r="AQ1471" s="7">
        <f>IFERROR(RANK('Ref. Cuotas'!K1470,'Ref. Cuotas'!K:K,1)+COUNTIF('Ref. Cuotas'!$K$7:'Ref. Cuotas'!K1470,'Ref. Cuotas'!K1470)-1,"")</f>
        <v>541</v>
      </c>
    </row>
    <row r="1472" spans="31:43" ht="17.25" customHeight="1" x14ac:dyDescent="0.3">
      <c r="AE1472" s="5" t="s">
        <v>1467</v>
      </c>
      <c r="AF1472" s="5" t="s">
        <v>4987</v>
      </c>
      <c r="AG1472" s="6" t="s">
        <v>4311</v>
      </c>
      <c r="AH1472" s="6" t="s">
        <v>4093</v>
      </c>
      <c r="AI1472" s="7">
        <f>IFERROR(RANK('Ref. Cuotas'!H1471,'Ref. Cuotas'!H:H,0)+COUNTIF('Ref. Cuotas'!$H$7:'Ref. Cuotas'!H1471,'Ref. Cuotas'!H1471)-1,"")</f>
        <v>1143</v>
      </c>
      <c r="AJ1472" s="7">
        <f>IFERROR(RANK('Ref. Cuotas'!I1471,'Ref. Cuotas'!I:I,0)+COUNTIF('Ref. Cuotas'!$I$7:'Ref. Cuotas'!I1471,'Ref. Cuotas'!I1471)-1,"")</f>
        <v>675</v>
      </c>
      <c r="AK1472" s="7">
        <f>IFERROR(RANK('Ref. Cuotas'!J1471,'Ref. Cuotas'!J:J,0)+COUNTIF('Ref. Cuotas'!$J$7:'Ref. Cuotas'!J1471,'Ref. Cuotas'!J1471)-1,"")</f>
        <v>1828</v>
      </c>
      <c r="AL1472" s="7">
        <f>IFERROR(RANK('Ref. Cuotas'!K1471,'Ref. Cuotas'!K:K,0)+COUNTIF('Ref. Cuotas'!$K$7:'Ref. Cuotas'!K1471,'Ref. Cuotas'!K1471)-1,"")</f>
        <v>827</v>
      </c>
      <c r="AM1472" s="7">
        <f>IFERROR(RANK('Ref. Cuotas'!L1471,'Ref. Cuotas'!L:L,0)+COUNTIF('Ref. Cuotas'!$L$7:'Ref. Cuotas'!L1471,'Ref. Cuotas'!L1471)-1,"")</f>
        <v>322</v>
      </c>
      <c r="AN1472" s="7">
        <f>IFERROR(RANK('Ref. Cuotas'!M1471,'Ref. Cuotas'!M:M,0)+COUNTIF('Ref. Cuotas'!$M$7:'Ref. Cuotas'!M1471,'Ref. Cuotas'!M1471)-1,"")</f>
        <v>1959</v>
      </c>
      <c r="AO1472" s="7">
        <f>IFERROR(RANK('Ref. Cuotas'!H1471,'Ref. Cuotas'!H:H,1)+COUNTIF('Ref. Cuotas'!$H$7:'Ref. Cuotas'!H1471,'Ref. Cuotas'!H1471)-1,"")</f>
        <v>1660</v>
      </c>
      <c r="AP1472" s="7">
        <f>IFERROR(RANK('Ref. Cuotas'!J1471,'Ref. Cuotas'!J:J,1)+COUNTIF('Ref. Cuotas'!$J$7:'Ref. Cuotas'!J1471,'Ref. Cuotas'!J1471)-1,"")</f>
        <v>1003</v>
      </c>
      <c r="AQ1472" s="7">
        <f>IFERROR(RANK('Ref. Cuotas'!K1471,'Ref. Cuotas'!K:K,1)+COUNTIF('Ref. Cuotas'!$K$7:'Ref. Cuotas'!K1471,'Ref. Cuotas'!K1471)-1,"")</f>
        <v>1976</v>
      </c>
    </row>
    <row r="1473" spans="31:43" ht="17.25" customHeight="1" x14ac:dyDescent="0.3">
      <c r="AE1473" s="5" t="s">
        <v>1468</v>
      </c>
      <c r="AF1473" s="5" t="s">
        <v>4988</v>
      </c>
      <c r="AG1473" s="6" t="s">
        <v>4311</v>
      </c>
      <c r="AH1473" s="6" t="s">
        <v>4116</v>
      </c>
      <c r="AI1473" s="7">
        <f>IFERROR(RANK('Ref. Cuotas'!H1472,'Ref. Cuotas'!H:H,0)+COUNTIF('Ref. Cuotas'!$H$7:'Ref. Cuotas'!H1472,'Ref. Cuotas'!H1472)-1,"")</f>
        <v>1107</v>
      </c>
      <c r="AJ1473" s="7">
        <f>IFERROR(RANK('Ref. Cuotas'!I1472,'Ref. Cuotas'!I:I,0)+COUNTIF('Ref. Cuotas'!$I$7:'Ref. Cuotas'!I1472,'Ref. Cuotas'!I1472)-1,"")</f>
        <v>963</v>
      </c>
      <c r="AK1473" s="7">
        <f>IFERROR(RANK('Ref. Cuotas'!J1472,'Ref. Cuotas'!J:J,0)+COUNTIF('Ref. Cuotas'!$J$7:'Ref. Cuotas'!J1472,'Ref. Cuotas'!J1472)-1,"")</f>
        <v>469</v>
      </c>
      <c r="AL1473" s="7">
        <f>IFERROR(RANK('Ref. Cuotas'!K1472,'Ref. Cuotas'!K:K,0)+COUNTIF('Ref. Cuotas'!$K$7:'Ref. Cuotas'!K1472,'Ref. Cuotas'!K1472)-1,"")</f>
        <v>591</v>
      </c>
      <c r="AM1473" s="7">
        <f>IFERROR(RANK('Ref. Cuotas'!L1472,'Ref. Cuotas'!L:L,0)+COUNTIF('Ref. Cuotas'!$L$7:'Ref. Cuotas'!L1472,'Ref. Cuotas'!L1472)-1,"")</f>
        <v>858</v>
      </c>
      <c r="AN1473" s="7">
        <f>IFERROR(RANK('Ref. Cuotas'!M1472,'Ref. Cuotas'!M:M,0)+COUNTIF('Ref. Cuotas'!$M$7:'Ref. Cuotas'!M1472,'Ref. Cuotas'!M1472)-1,"")</f>
        <v>154</v>
      </c>
      <c r="AO1473" s="7">
        <f>IFERROR(RANK('Ref. Cuotas'!H1472,'Ref. Cuotas'!H:H,1)+COUNTIF('Ref. Cuotas'!$H$7:'Ref. Cuotas'!H1472,'Ref. Cuotas'!H1472)-1,"")</f>
        <v>1696</v>
      </c>
      <c r="AP1473" s="7">
        <f>IFERROR(RANK('Ref. Cuotas'!J1472,'Ref. Cuotas'!J:J,1)+COUNTIF('Ref. Cuotas'!$J$7:'Ref. Cuotas'!J1472,'Ref. Cuotas'!J1472)-1,"")</f>
        <v>2334</v>
      </c>
      <c r="AQ1473" s="7">
        <f>IFERROR(RANK('Ref. Cuotas'!K1472,'Ref. Cuotas'!K:K,1)+COUNTIF('Ref. Cuotas'!$K$7:'Ref. Cuotas'!K1472,'Ref. Cuotas'!K1472)-1,"")</f>
        <v>2212</v>
      </c>
    </row>
    <row r="1474" spans="31:43" ht="17.25" customHeight="1" x14ac:dyDescent="0.3">
      <c r="AE1474" s="5" t="s">
        <v>1469</v>
      </c>
      <c r="AF1474" s="5" t="s">
        <v>4989</v>
      </c>
      <c r="AG1474" s="6" t="s">
        <v>4311</v>
      </c>
      <c r="AH1474" s="6" t="s">
        <v>4102</v>
      </c>
      <c r="AI1474" s="7">
        <f>IFERROR(RANK('Ref. Cuotas'!H1473,'Ref. Cuotas'!H:H,0)+COUNTIF('Ref. Cuotas'!$H$7:'Ref. Cuotas'!H1473,'Ref. Cuotas'!H1473)-1,"")</f>
        <v>1220</v>
      </c>
      <c r="AJ1474" s="7">
        <f>IFERROR(RANK('Ref. Cuotas'!I1473,'Ref. Cuotas'!I:I,0)+COUNTIF('Ref. Cuotas'!$I$7:'Ref. Cuotas'!I1473,'Ref. Cuotas'!I1473)-1,"")</f>
        <v>1949</v>
      </c>
      <c r="AK1474" s="7">
        <f>IFERROR(RANK('Ref. Cuotas'!J1473,'Ref. Cuotas'!J:J,0)+COUNTIF('Ref. Cuotas'!$J$7:'Ref. Cuotas'!J1473,'Ref. Cuotas'!J1473)-1,"")</f>
        <v>1829</v>
      </c>
      <c r="AL1474" s="7">
        <f>IFERROR(RANK('Ref. Cuotas'!K1473,'Ref. Cuotas'!K:K,0)+COUNTIF('Ref. Cuotas'!$K$7:'Ref. Cuotas'!K1473,'Ref. Cuotas'!K1473)-1,"")</f>
        <v>1843</v>
      </c>
      <c r="AM1474" s="7">
        <f>IFERROR(RANK('Ref. Cuotas'!L1473,'Ref. Cuotas'!L:L,0)+COUNTIF('Ref. Cuotas'!$L$7:'Ref. Cuotas'!L1473,'Ref. Cuotas'!L1473)-1,"")</f>
        <v>610</v>
      </c>
      <c r="AN1474" s="7">
        <f>IFERROR(RANK('Ref. Cuotas'!M1473,'Ref. Cuotas'!M:M,0)+COUNTIF('Ref. Cuotas'!$M$7:'Ref. Cuotas'!M1473,'Ref. Cuotas'!M1473)-1,"")</f>
        <v>1960</v>
      </c>
      <c r="AO1474" s="7">
        <f>IFERROR(RANK('Ref. Cuotas'!H1473,'Ref. Cuotas'!H:H,1)+COUNTIF('Ref. Cuotas'!$H$7:'Ref. Cuotas'!H1473,'Ref. Cuotas'!H1473)-1,"")</f>
        <v>1583</v>
      </c>
      <c r="AP1474" s="7">
        <f>IFERROR(RANK('Ref. Cuotas'!J1473,'Ref. Cuotas'!J:J,1)+COUNTIF('Ref. Cuotas'!$J$7:'Ref. Cuotas'!J1473,'Ref. Cuotas'!J1473)-1,"")</f>
        <v>1004</v>
      </c>
      <c r="AQ1474" s="7">
        <f>IFERROR(RANK('Ref. Cuotas'!K1473,'Ref. Cuotas'!K:K,1)+COUNTIF('Ref. Cuotas'!$K$7:'Ref. Cuotas'!K1473,'Ref. Cuotas'!K1473)-1,"")</f>
        <v>960</v>
      </c>
    </row>
    <row r="1475" spans="31:43" ht="17.25" customHeight="1" x14ac:dyDescent="0.3">
      <c r="AE1475" s="5" t="s">
        <v>1470</v>
      </c>
      <c r="AF1475" s="5" t="s">
        <v>4990</v>
      </c>
      <c r="AG1475" s="6" t="s">
        <v>4311</v>
      </c>
      <c r="AH1475" s="6" t="s">
        <v>4128</v>
      </c>
      <c r="AI1475" s="7">
        <f>IFERROR(RANK('Ref. Cuotas'!H1474,'Ref. Cuotas'!H:H,0)+COUNTIF('Ref. Cuotas'!$H$7:'Ref. Cuotas'!H1474,'Ref. Cuotas'!H1474)-1,"")</f>
        <v>1347</v>
      </c>
      <c r="AJ1475" s="7">
        <f>IFERROR(RANK('Ref. Cuotas'!I1474,'Ref. Cuotas'!I:I,0)+COUNTIF('Ref. Cuotas'!$I$7:'Ref. Cuotas'!I1474,'Ref. Cuotas'!I1474)-1,"")</f>
        <v>699</v>
      </c>
      <c r="AK1475" s="7">
        <f>IFERROR(RANK('Ref. Cuotas'!J1474,'Ref. Cuotas'!J:J,0)+COUNTIF('Ref. Cuotas'!$J$7:'Ref. Cuotas'!J1474,'Ref. Cuotas'!J1474)-1,"")</f>
        <v>166</v>
      </c>
      <c r="AL1475" s="7">
        <f>IFERROR(RANK('Ref. Cuotas'!K1474,'Ref. Cuotas'!K:K,0)+COUNTIF('Ref. Cuotas'!$K$7:'Ref. Cuotas'!K1474,'Ref. Cuotas'!K1474)-1,"")</f>
        <v>825</v>
      </c>
      <c r="AM1475" s="7">
        <f>IFERROR(RANK('Ref. Cuotas'!L1474,'Ref. Cuotas'!L:L,0)+COUNTIF('Ref. Cuotas'!$L$7:'Ref. Cuotas'!L1474,'Ref. Cuotas'!L1474)-1,"")</f>
        <v>646</v>
      </c>
      <c r="AN1475" s="7">
        <f>IFERROR(RANK('Ref. Cuotas'!M1474,'Ref. Cuotas'!M:M,0)+COUNTIF('Ref. Cuotas'!$M$7:'Ref. Cuotas'!M1474,'Ref. Cuotas'!M1474)-1,"")</f>
        <v>537</v>
      </c>
      <c r="AO1475" s="7">
        <f>IFERROR(RANK('Ref. Cuotas'!H1474,'Ref. Cuotas'!H:H,1)+COUNTIF('Ref. Cuotas'!$H$7:'Ref. Cuotas'!H1474,'Ref. Cuotas'!H1474)-1,"")</f>
        <v>1456</v>
      </c>
      <c r="AP1475" s="7">
        <f>IFERROR(RANK('Ref. Cuotas'!J1474,'Ref. Cuotas'!J:J,1)+COUNTIF('Ref. Cuotas'!$J$7:'Ref. Cuotas'!J1474,'Ref. Cuotas'!J1474)-1,"")</f>
        <v>2637</v>
      </c>
      <c r="AQ1475" s="7">
        <f>IFERROR(RANK('Ref. Cuotas'!K1474,'Ref. Cuotas'!K:K,1)+COUNTIF('Ref. Cuotas'!$K$7:'Ref. Cuotas'!K1474,'Ref. Cuotas'!K1474)-1,"")</f>
        <v>1978</v>
      </c>
    </row>
    <row r="1476" spans="31:43" ht="17.25" customHeight="1" x14ac:dyDescent="0.3">
      <c r="AE1476" s="5" t="s">
        <v>1471</v>
      </c>
      <c r="AF1476" s="5" t="s">
        <v>4991</v>
      </c>
      <c r="AG1476" s="6" t="s">
        <v>4311</v>
      </c>
      <c r="AH1476" s="6" t="s">
        <v>4129</v>
      </c>
      <c r="AI1476" s="7">
        <f>IFERROR(RANK('Ref. Cuotas'!H1475,'Ref. Cuotas'!H:H,0)+COUNTIF('Ref. Cuotas'!$H$7:'Ref. Cuotas'!H1475,'Ref. Cuotas'!H1475)-1,"")</f>
        <v>1091</v>
      </c>
      <c r="AJ1476" s="7">
        <f>IFERROR(RANK('Ref. Cuotas'!I1475,'Ref. Cuotas'!I:I,0)+COUNTIF('Ref. Cuotas'!$I$7:'Ref. Cuotas'!I1475,'Ref. Cuotas'!I1475)-1,"")</f>
        <v>941</v>
      </c>
      <c r="AK1476" s="7">
        <f>IFERROR(RANK('Ref. Cuotas'!J1475,'Ref. Cuotas'!J:J,0)+COUNTIF('Ref. Cuotas'!$J$7:'Ref. Cuotas'!J1475,'Ref. Cuotas'!J1475)-1,"")</f>
        <v>1830</v>
      </c>
      <c r="AL1476" s="7">
        <f>IFERROR(RANK('Ref. Cuotas'!K1475,'Ref. Cuotas'!K:K,0)+COUNTIF('Ref. Cuotas'!$K$7:'Ref. Cuotas'!K1475,'Ref. Cuotas'!K1475)-1,"")</f>
        <v>1361</v>
      </c>
      <c r="AM1476" s="7">
        <f>IFERROR(RANK('Ref. Cuotas'!L1475,'Ref. Cuotas'!L:L,0)+COUNTIF('Ref. Cuotas'!$L$7:'Ref. Cuotas'!L1475,'Ref. Cuotas'!L1475)-1,"")</f>
        <v>845</v>
      </c>
      <c r="AN1476" s="7">
        <f>IFERROR(RANK('Ref. Cuotas'!M1475,'Ref. Cuotas'!M:M,0)+COUNTIF('Ref. Cuotas'!$M$7:'Ref. Cuotas'!M1475,'Ref. Cuotas'!M1475)-1,"")</f>
        <v>1961</v>
      </c>
      <c r="AO1476" s="7">
        <f>IFERROR(RANK('Ref. Cuotas'!H1475,'Ref. Cuotas'!H:H,1)+COUNTIF('Ref. Cuotas'!$H$7:'Ref. Cuotas'!H1475,'Ref. Cuotas'!H1475)-1,"")</f>
        <v>1712</v>
      </c>
      <c r="AP1476" s="7">
        <f>IFERROR(RANK('Ref. Cuotas'!J1475,'Ref. Cuotas'!J:J,1)+COUNTIF('Ref. Cuotas'!$J$7:'Ref. Cuotas'!J1475,'Ref. Cuotas'!J1475)-1,"")</f>
        <v>1005</v>
      </c>
      <c r="AQ1476" s="7">
        <f>IFERROR(RANK('Ref. Cuotas'!K1475,'Ref. Cuotas'!K:K,1)+COUNTIF('Ref. Cuotas'!$K$7:'Ref. Cuotas'!K1475,'Ref. Cuotas'!K1475)-1,"")</f>
        <v>1442</v>
      </c>
    </row>
    <row r="1477" spans="31:43" ht="17.25" customHeight="1" x14ac:dyDescent="0.3">
      <c r="AE1477" s="5" t="s">
        <v>1472</v>
      </c>
      <c r="AF1477" s="5" t="s">
        <v>4992</v>
      </c>
      <c r="AG1477" s="6" t="s">
        <v>4311</v>
      </c>
      <c r="AH1477" s="6" t="s">
        <v>4130</v>
      </c>
      <c r="AI1477" s="7">
        <f>IFERROR(RANK('Ref. Cuotas'!H1476,'Ref. Cuotas'!H:H,0)+COUNTIF('Ref. Cuotas'!$H$7:'Ref. Cuotas'!H1476,'Ref. Cuotas'!H1476)-1,"")</f>
        <v>1795</v>
      </c>
      <c r="AJ1477" s="7">
        <f>IFERROR(RANK('Ref. Cuotas'!I1476,'Ref. Cuotas'!I:I,0)+COUNTIF('Ref. Cuotas'!$I$7:'Ref. Cuotas'!I1476,'Ref. Cuotas'!I1476)-1,"")</f>
        <v>1950</v>
      </c>
      <c r="AK1477" s="7">
        <f>IFERROR(RANK('Ref. Cuotas'!J1476,'Ref. Cuotas'!J:J,0)+COUNTIF('Ref. Cuotas'!$J$7:'Ref. Cuotas'!J1476,'Ref. Cuotas'!J1476)-1,"")</f>
        <v>1831</v>
      </c>
      <c r="AL1477" s="7">
        <f>IFERROR(RANK('Ref. Cuotas'!K1476,'Ref. Cuotas'!K:K,0)+COUNTIF('Ref. Cuotas'!$K$7:'Ref. Cuotas'!K1476,'Ref. Cuotas'!K1476)-1,"")</f>
        <v>2486</v>
      </c>
      <c r="AM1477" s="7">
        <f>IFERROR(RANK('Ref. Cuotas'!L1476,'Ref. Cuotas'!L:L,0)+COUNTIF('Ref. Cuotas'!$L$7:'Ref. Cuotas'!L1476,'Ref. Cuotas'!L1476)-1,"")</f>
        <v>2407</v>
      </c>
      <c r="AN1477" s="7">
        <f>IFERROR(RANK('Ref. Cuotas'!M1476,'Ref. Cuotas'!M:M,0)+COUNTIF('Ref. Cuotas'!$M$7:'Ref. Cuotas'!M1476,'Ref. Cuotas'!M1476)-1,"")</f>
        <v>1962</v>
      </c>
      <c r="AO1477" s="7">
        <f>IFERROR(RANK('Ref. Cuotas'!H1476,'Ref. Cuotas'!H:H,1)+COUNTIF('Ref. Cuotas'!$H$7:'Ref. Cuotas'!H1476,'Ref. Cuotas'!H1476)-1,"")</f>
        <v>1008</v>
      </c>
      <c r="AP1477" s="7">
        <f>IFERROR(RANK('Ref. Cuotas'!J1476,'Ref. Cuotas'!J:J,1)+COUNTIF('Ref. Cuotas'!$J$7:'Ref. Cuotas'!J1476,'Ref. Cuotas'!J1476)-1,"")</f>
        <v>1006</v>
      </c>
      <c r="AQ1477" s="7">
        <f>IFERROR(RANK('Ref. Cuotas'!K1476,'Ref. Cuotas'!K:K,1)+COUNTIF('Ref. Cuotas'!$K$7:'Ref. Cuotas'!K1476,'Ref. Cuotas'!K1476)-1,"")</f>
        <v>317</v>
      </c>
    </row>
    <row r="1478" spans="31:43" ht="17.25" customHeight="1" x14ac:dyDescent="0.3">
      <c r="AE1478" s="5" t="s">
        <v>1473</v>
      </c>
      <c r="AF1478" s="5" t="s">
        <v>4993</v>
      </c>
      <c r="AG1478" s="6" t="s">
        <v>4311</v>
      </c>
      <c r="AH1478" s="6" t="s">
        <v>4131</v>
      </c>
      <c r="AI1478" s="7">
        <f>IFERROR(RANK('Ref. Cuotas'!H1477,'Ref. Cuotas'!H:H,0)+COUNTIF('Ref. Cuotas'!$H$7:'Ref. Cuotas'!H1477,'Ref. Cuotas'!H1477)-1,"")</f>
        <v>1084</v>
      </c>
      <c r="AJ1478" s="7">
        <f>IFERROR(RANK('Ref. Cuotas'!I1477,'Ref. Cuotas'!I:I,0)+COUNTIF('Ref. Cuotas'!$I$7:'Ref. Cuotas'!I1477,'Ref. Cuotas'!I1477)-1,"")</f>
        <v>1951</v>
      </c>
      <c r="AK1478" s="7">
        <f>IFERROR(RANK('Ref. Cuotas'!J1477,'Ref. Cuotas'!J:J,0)+COUNTIF('Ref. Cuotas'!$J$7:'Ref. Cuotas'!J1477,'Ref. Cuotas'!J1477)-1,"")</f>
        <v>1832</v>
      </c>
      <c r="AL1478" s="7">
        <f>IFERROR(RANK('Ref. Cuotas'!K1477,'Ref. Cuotas'!K:K,0)+COUNTIF('Ref. Cuotas'!$K$7:'Ref. Cuotas'!K1477,'Ref. Cuotas'!K1477)-1,"")</f>
        <v>2142</v>
      </c>
      <c r="AM1478" s="7">
        <f>IFERROR(RANK('Ref. Cuotas'!L1477,'Ref. Cuotas'!L:L,0)+COUNTIF('Ref. Cuotas'!$L$7:'Ref. Cuotas'!L1477,'Ref. Cuotas'!L1477)-1,"")</f>
        <v>1355</v>
      </c>
      <c r="AN1478" s="7">
        <f>IFERROR(RANK('Ref. Cuotas'!M1477,'Ref. Cuotas'!M:M,0)+COUNTIF('Ref. Cuotas'!$M$7:'Ref. Cuotas'!M1477,'Ref. Cuotas'!M1477)-1,"")</f>
        <v>1963</v>
      </c>
      <c r="AO1478" s="7">
        <f>IFERROR(RANK('Ref. Cuotas'!H1477,'Ref. Cuotas'!H:H,1)+COUNTIF('Ref. Cuotas'!$H$7:'Ref. Cuotas'!H1477,'Ref. Cuotas'!H1477)-1,"")</f>
        <v>1719</v>
      </c>
      <c r="AP1478" s="7">
        <f>IFERROR(RANK('Ref. Cuotas'!J1477,'Ref. Cuotas'!J:J,1)+COUNTIF('Ref. Cuotas'!$J$7:'Ref. Cuotas'!J1477,'Ref. Cuotas'!J1477)-1,"")</f>
        <v>1007</v>
      </c>
      <c r="AQ1478" s="7">
        <f>IFERROR(RANK('Ref. Cuotas'!K1477,'Ref. Cuotas'!K:K,1)+COUNTIF('Ref. Cuotas'!$K$7:'Ref. Cuotas'!K1477,'Ref. Cuotas'!K1477)-1,"")</f>
        <v>661</v>
      </c>
    </row>
    <row r="1479" spans="31:43" ht="17.25" customHeight="1" x14ac:dyDescent="0.3">
      <c r="AE1479" s="5" t="s">
        <v>1474</v>
      </c>
      <c r="AF1479" s="5" t="s">
        <v>4994</v>
      </c>
      <c r="AG1479" s="6" t="s">
        <v>4311</v>
      </c>
      <c r="AH1479" s="6" t="s">
        <v>4132</v>
      </c>
      <c r="AI1479" s="7">
        <f>IFERROR(RANK('Ref. Cuotas'!H1478,'Ref. Cuotas'!H:H,0)+COUNTIF('Ref. Cuotas'!$H$7:'Ref. Cuotas'!H1478,'Ref. Cuotas'!H1478)-1,"")</f>
        <v>1062</v>
      </c>
      <c r="AJ1479" s="7">
        <f>IFERROR(RANK('Ref. Cuotas'!I1478,'Ref. Cuotas'!I:I,0)+COUNTIF('Ref. Cuotas'!$I$7:'Ref. Cuotas'!I1478,'Ref. Cuotas'!I1478)-1,"")</f>
        <v>1952</v>
      </c>
      <c r="AK1479" s="7">
        <f>IFERROR(RANK('Ref. Cuotas'!J1478,'Ref. Cuotas'!J:J,0)+COUNTIF('Ref. Cuotas'!$J$7:'Ref. Cuotas'!J1478,'Ref. Cuotas'!J1478)-1,"")</f>
        <v>1833</v>
      </c>
      <c r="AL1479" s="7">
        <f>IFERROR(RANK('Ref. Cuotas'!K1478,'Ref. Cuotas'!K:K,0)+COUNTIF('Ref. Cuotas'!$K$7:'Ref. Cuotas'!K1478,'Ref. Cuotas'!K1478)-1,"")</f>
        <v>1747</v>
      </c>
      <c r="AM1479" s="7">
        <f>IFERROR(RANK('Ref. Cuotas'!L1478,'Ref. Cuotas'!L:L,0)+COUNTIF('Ref. Cuotas'!$L$7:'Ref. Cuotas'!L1478,'Ref. Cuotas'!L1478)-1,"")</f>
        <v>1133</v>
      </c>
      <c r="AN1479" s="7">
        <f>IFERROR(RANK('Ref. Cuotas'!M1478,'Ref. Cuotas'!M:M,0)+COUNTIF('Ref. Cuotas'!$M$7:'Ref. Cuotas'!M1478,'Ref. Cuotas'!M1478)-1,"")</f>
        <v>1964</v>
      </c>
      <c r="AO1479" s="7">
        <f>IFERROR(RANK('Ref. Cuotas'!H1478,'Ref. Cuotas'!H:H,1)+COUNTIF('Ref. Cuotas'!$H$7:'Ref. Cuotas'!H1478,'Ref. Cuotas'!H1478)-1,"")</f>
        <v>1741</v>
      </c>
      <c r="AP1479" s="7">
        <f>IFERROR(RANK('Ref. Cuotas'!J1478,'Ref. Cuotas'!J:J,1)+COUNTIF('Ref. Cuotas'!$J$7:'Ref. Cuotas'!J1478,'Ref. Cuotas'!J1478)-1,"")</f>
        <v>1008</v>
      </c>
      <c r="AQ1479" s="7">
        <f>IFERROR(RANK('Ref. Cuotas'!K1478,'Ref. Cuotas'!K:K,1)+COUNTIF('Ref. Cuotas'!$K$7:'Ref. Cuotas'!K1478,'Ref. Cuotas'!K1478)-1,"")</f>
        <v>1056</v>
      </c>
    </row>
    <row r="1480" spans="31:43" ht="17.25" customHeight="1" x14ac:dyDescent="0.3">
      <c r="AE1480" s="5" t="s">
        <v>1475</v>
      </c>
      <c r="AF1480" s="5" t="s">
        <v>4995</v>
      </c>
      <c r="AG1480" s="6" t="s">
        <v>4311</v>
      </c>
      <c r="AH1480" s="6" t="s">
        <v>4133</v>
      </c>
      <c r="AI1480" s="7">
        <f>IFERROR(RANK('Ref. Cuotas'!H1479,'Ref. Cuotas'!H:H,0)+COUNTIF('Ref. Cuotas'!$H$7:'Ref. Cuotas'!H1479,'Ref. Cuotas'!H1479)-1,"")</f>
        <v>1038</v>
      </c>
      <c r="AJ1480" s="7">
        <f>IFERROR(RANK('Ref. Cuotas'!I1479,'Ref. Cuotas'!I:I,0)+COUNTIF('Ref. Cuotas'!$I$7:'Ref. Cuotas'!I1479,'Ref. Cuotas'!I1479)-1,"")</f>
        <v>936</v>
      </c>
      <c r="AK1480" s="7">
        <f>IFERROR(RANK('Ref. Cuotas'!J1479,'Ref. Cuotas'!J:J,0)+COUNTIF('Ref. Cuotas'!$J$7:'Ref. Cuotas'!J1479,'Ref. Cuotas'!J1479)-1,"")</f>
        <v>1834</v>
      </c>
      <c r="AL1480" s="7">
        <f>IFERROR(RANK('Ref. Cuotas'!K1479,'Ref. Cuotas'!K:K,0)+COUNTIF('Ref. Cuotas'!$K$7:'Ref. Cuotas'!K1479,'Ref. Cuotas'!K1479)-1,"")</f>
        <v>1279</v>
      </c>
      <c r="AM1480" s="7">
        <f>IFERROR(RANK('Ref. Cuotas'!L1479,'Ref. Cuotas'!L:L,0)+COUNTIF('Ref. Cuotas'!$L$7:'Ref. Cuotas'!L1479,'Ref. Cuotas'!L1479)-1,"")</f>
        <v>821</v>
      </c>
      <c r="AN1480" s="7">
        <f>IFERROR(RANK('Ref. Cuotas'!M1479,'Ref. Cuotas'!M:M,0)+COUNTIF('Ref. Cuotas'!$M$7:'Ref. Cuotas'!M1479,'Ref. Cuotas'!M1479)-1,"")</f>
        <v>1965</v>
      </c>
      <c r="AO1480" s="7">
        <f>IFERROR(RANK('Ref. Cuotas'!H1479,'Ref. Cuotas'!H:H,1)+COUNTIF('Ref. Cuotas'!$H$7:'Ref. Cuotas'!H1479,'Ref. Cuotas'!H1479)-1,"")</f>
        <v>1765</v>
      </c>
      <c r="AP1480" s="7">
        <f>IFERROR(RANK('Ref. Cuotas'!J1479,'Ref. Cuotas'!J:J,1)+COUNTIF('Ref. Cuotas'!$J$7:'Ref. Cuotas'!J1479,'Ref. Cuotas'!J1479)-1,"")</f>
        <v>1009</v>
      </c>
      <c r="AQ1480" s="7">
        <f>IFERROR(RANK('Ref. Cuotas'!K1479,'Ref. Cuotas'!K:K,1)+COUNTIF('Ref. Cuotas'!$K$7:'Ref. Cuotas'!K1479,'Ref. Cuotas'!K1479)-1,"")</f>
        <v>1524</v>
      </c>
    </row>
    <row r="1481" spans="31:43" ht="17.25" customHeight="1" x14ac:dyDescent="0.3">
      <c r="AE1481" s="5" t="s">
        <v>1476</v>
      </c>
      <c r="AF1481" s="5" t="s">
        <v>4996</v>
      </c>
      <c r="AG1481" s="6" t="s">
        <v>4311</v>
      </c>
      <c r="AH1481" s="6" t="s">
        <v>4134</v>
      </c>
      <c r="AI1481" s="7">
        <f>IFERROR(RANK('Ref. Cuotas'!H1480,'Ref. Cuotas'!H:H,0)+COUNTIF('Ref. Cuotas'!$H$7:'Ref. Cuotas'!H1480,'Ref. Cuotas'!H1480)-1,"")</f>
        <v>961</v>
      </c>
      <c r="AJ1481" s="7">
        <f>IFERROR(RANK('Ref. Cuotas'!I1480,'Ref. Cuotas'!I:I,0)+COUNTIF('Ref. Cuotas'!$I$7:'Ref. Cuotas'!I1480,'Ref. Cuotas'!I1480)-1,"")</f>
        <v>1953</v>
      </c>
      <c r="AK1481" s="7">
        <f>IFERROR(RANK('Ref. Cuotas'!J1480,'Ref. Cuotas'!J:J,0)+COUNTIF('Ref. Cuotas'!$J$7:'Ref. Cuotas'!J1480,'Ref. Cuotas'!J1480)-1,"")</f>
        <v>1835</v>
      </c>
      <c r="AL1481" s="7">
        <f>IFERROR(RANK('Ref. Cuotas'!K1480,'Ref. Cuotas'!K:K,0)+COUNTIF('Ref. Cuotas'!$K$7:'Ref. Cuotas'!K1480,'Ref. Cuotas'!K1480)-1,"")</f>
        <v>944</v>
      </c>
      <c r="AM1481" s="7">
        <f>IFERROR(RANK('Ref. Cuotas'!L1480,'Ref. Cuotas'!L:L,0)+COUNTIF('Ref. Cuotas'!$L$7:'Ref. Cuotas'!L1480,'Ref. Cuotas'!L1480)-1,"")</f>
        <v>518</v>
      </c>
      <c r="AN1481" s="7">
        <f>IFERROR(RANK('Ref. Cuotas'!M1480,'Ref. Cuotas'!M:M,0)+COUNTIF('Ref. Cuotas'!$M$7:'Ref. Cuotas'!M1480,'Ref. Cuotas'!M1480)-1,"")</f>
        <v>1966</v>
      </c>
      <c r="AO1481" s="7">
        <f>IFERROR(RANK('Ref. Cuotas'!H1480,'Ref. Cuotas'!H:H,1)+COUNTIF('Ref. Cuotas'!$H$7:'Ref. Cuotas'!H1480,'Ref. Cuotas'!H1480)-1,"")</f>
        <v>1842</v>
      </c>
      <c r="AP1481" s="7">
        <f>IFERROR(RANK('Ref. Cuotas'!J1480,'Ref. Cuotas'!J:J,1)+COUNTIF('Ref. Cuotas'!$J$7:'Ref. Cuotas'!J1480,'Ref. Cuotas'!J1480)-1,"")</f>
        <v>1010</v>
      </c>
      <c r="AQ1481" s="7">
        <f>IFERROR(RANK('Ref. Cuotas'!K1480,'Ref. Cuotas'!K:K,1)+COUNTIF('Ref. Cuotas'!$K$7:'Ref. Cuotas'!K1480,'Ref. Cuotas'!K1480)-1,"")</f>
        <v>1859</v>
      </c>
    </row>
    <row r="1482" spans="31:43" ht="17.25" customHeight="1" x14ac:dyDescent="0.3">
      <c r="AE1482" s="5" t="s">
        <v>1477</v>
      </c>
      <c r="AF1482" s="5" t="s">
        <v>4997</v>
      </c>
      <c r="AG1482" s="6" t="s">
        <v>4312</v>
      </c>
      <c r="AH1482" s="6" t="s">
        <v>4092</v>
      </c>
      <c r="AI1482" s="7">
        <f>IFERROR(RANK('Ref. Cuotas'!H1481,'Ref. Cuotas'!H:H,0)+COUNTIF('Ref. Cuotas'!$H$7:'Ref. Cuotas'!H1481,'Ref. Cuotas'!H1481)-1,"")</f>
        <v>1823</v>
      </c>
      <c r="AJ1482" s="7">
        <f>IFERROR(RANK('Ref. Cuotas'!I1481,'Ref. Cuotas'!I:I,0)+COUNTIF('Ref. Cuotas'!$I$7:'Ref. Cuotas'!I1481,'Ref. Cuotas'!I1481)-1,"")</f>
        <v>1954</v>
      </c>
      <c r="AK1482" s="7">
        <f>IFERROR(RANK('Ref. Cuotas'!J1481,'Ref. Cuotas'!J:J,0)+COUNTIF('Ref. Cuotas'!$J$7:'Ref. Cuotas'!J1481,'Ref. Cuotas'!J1481)-1,"")</f>
        <v>1836</v>
      </c>
      <c r="AL1482" s="7">
        <f>IFERROR(RANK('Ref. Cuotas'!K1481,'Ref. Cuotas'!K:K,0)+COUNTIF('Ref. Cuotas'!$K$7:'Ref. Cuotas'!K1481,'Ref. Cuotas'!K1481)-1,"")</f>
        <v>2472</v>
      </c>
      <c r="AM1482" s="7">
        <f>IFERROR(RANK('Ref. Cuotas'!L1481,'Ref. Cuotas'!L:L,0)+COUNTIF('Ref. Cuotas'!$L$7:'Ref. Cuotas'!L1481,'Ref. Cuotas'!L1481)-1,"")</f>
        <v>1680</v>
      </c>
      <c r="AN1482" s="7">
        <f>IFERROR(RANK('Ref. Cuotas'!M1481,'Ref. Cuotas'!M:M,0)+COUNTIF('Ref. Cuotas'!$M$7:'Ref. Cuotas'!M1481,'Ref. Cuotas'!M1481)-1,"")</f>
        <v>1967</v>
      </c>
      <c r="AO1482" s="7">
        <f>IFERROR(RANK('Ref. Cuotas'!H1481,'Ref. Cuotas'!H:H,1)+COUNTIF('Ref. Cuotas'!$H$7:'Ref. Cuotas'!H1481,'Ref. Cuotas'!H1481)-1,"")</f>
        <v>980</v>
      </c>
      <c r="AP1482" s="7">
        <f>IFERROR(RANK('Ref. Cuotas'!J1481,'Ref. Cuotas'!J:J,1)+COUNTIF('Ref. Cuotas'!$J$7:'Ref. Cuotas'!J1481,'Ref. Cuotas'!J1481)-1,"")</f>
        <v>1011</v>
      </c>
      <c r="AQ1482" s="7">
        <f>IFERROR(RANK('Ref. Cuotas'!K1481,'Ref. Cuotas'!K:K,1)+COUNTIF('Ref. Cuotas'!$K$7:'Ref. Cuotas'!K1481,'Ref. Cuotas'!K1481)-1,"")</f>
        <v>331</v>
      </c>
    </row>
    <row r="1483" spans="31:43" ht="17.25" customHeight="1" x14ac:dyDescent="0.3">
      <c r="AE1483" s="5" t="s">
        <v>1478</v>
      </c>
      <c r="AF1483" s="5" t="s">
        <v>4998</v>
      </c>
      <c r="AG1483" s="6" t="s">
        <v>4312</v>
      </c>
      <c r="AH1483" s="6" t="s">
        <v>4093</v>
      </c>
      <c r="AI1483" s="7">
        <f>IFERROR(RANK('Ref. Cuotas'!H1482,'Ref. Cuotas'!H:H,0)+COUNTIF('Ref. Cuotas'!$H$7:'Ref. Cuotas'!H1482,'Ref. Cuotas'!H1482)-1,"")</f>
        <v>1129</v>
      </c>
      <c r="AJ1483" s="7">
        <f>IFERROR(RANK('Ref. Cuotas'!I1482,'Ref. Cuotas'!I:I,0)+COUNTIF('Ref. Cuotas'!$I$7:'Ref. Cuotas'!I1482,'Ref. Cuotas'!I1482)-1,"")</f>
        <v>778</v>
      </c>
      <c r="AK1483" s="7">
        <f>IFERROR(RANK('Ref. Cuotas'!J1482,'Ref. Cuotas'!J:J,0)+COUNTIF('Ref. Cuotas'!$J$7:'Ref. Cuotas'!J1482,'Ref. Cuotas'!J1482)-1,"")</f>
        <v>1837</v>
      </c>
      <c r="AL1483" s="7">
        <f>IFERROR(RANK('Ref. Cuotas'!K1482,'Ref. Cuotas'!K:K,0)+COUNTIF('Ref. Cuotas'!$K$7:'Ref. Cuotas'!K1482,'Ref. Cuotas'!K1482)-1,"")</f>
        <v>1159</v>
      </c>
      <c r="AM1483" s="7">
        <f>IFERROR(RANK('Ref. Cuotas'!L1482,'Ref. Cuotas'!L:L,0)+COUNTIF('Ref. Cuotas'!$L$7:'Ref. Cuotas'!L1482,'Ref. Cuotas'!L1482)-1,"")</f>
        <v>547</v>
      </c>
      <c r="AN1483" s="7">
        <f>IFERROR(RANK('Ref. Cuotas'!M1482,'Ref. Cuotas'!M:M,0)+COUNTIF('Ref. Cuotas'!$M$7:'Ref. Cuotas'!M1482,'Ref. Cuotas'!M1482)-1,"")</f>
        <v>1968</v>
      </c>
      <c r="AO1483" s="7">
        <f>IFERROR(RANK('Ref. Cuotas'!H1482,'Ref. Cuotas'!H:H,1)+COUNTIF('Ref. Cuotas'!$H$7:'Ref. Cuotas'!H1482,'Ref. Cuotas'!H1482)-1,"")</f>
        <v>1674</v>
      </c>
      <c r="AP1483" s="7">
        <f>IFERROR(RANK('Ref. Cuotas'!J1482,'Ref. Cuotas'!J:J,1)+COUNTIF('Ref. Cuotas'!$J$7:'Ref. Cuotas'!J1482,'Ref. Cuotas'!J1482)-1,"")</f>
        <v>1012</v>
      </c>
      <c r="AQ1483" s="7">
        <f>IFERROR(RANK('Ref. Cuotas'!K1482,'Ref. Cuotas'!K:K,1)+COUNTIF('Ref. Cuotas'!$K$7:'Ref. Cuotas'!K1482,'Ref. Cuotas'!K1482)-1,"")</f>
        <v>1644</v>
      </c>
    </row>
    <row r="1484" spans="31:43" ht="17.25" customHeight="1" x14ac:dyDescent="0.3">
      <c r="AE1484" s="5" t="s">
        <v>1479</v>
      </c>
      <c r="AF1484" s="5" t="s">
        <v>4999</v>
      </c>
      <c r="AG1484" s="6" t="s">
        <v>4312</v>
      </c>
      <c r="AH1484" s="6" t="s">
        <v>4116</v>
      </c>
      <c r="AI1484" s="7">
        <f>IFERROR(RANK('Ref. Cuotas'!H1483,'Ref. Cuotas'!H:H,0)+COUNTIF('Ref. Cuotas'!$H$7:'Ref. Cuotas'!H1483,'Ref. Cuotas'!H1483)-1,"")</f>
        <v>1124</v>
      </c>
      <c r="AJ1484" s="7">
        <f>IFERROR(RANK('Ref. Cuotas'!I1483,'Ref. Cuotas'!I:I,0)+COUNTIF('Ref. Cuotas'!$I$7:'Ref. Cuotas'!I1483,'Ref. Cuotas'!I1483)-1,"")</f>
        <v>815</v>
      </c>
      <c r="AK1484" s="7">
        <f>IFERROR(RANK('Ref. Cuotas'!J1483,'Ref. Cuotas'!J:J,0)+COUNTIF('Ref. Cuotas'!$J$7:'Ref. Cuotas'!J1483,'Ref. Cuotas'!J1483)-1,"")</f>
        <v>462</v>
      </c>
      <c r="AL1484" s="7">
        <f>IFERROR(RANK('Ref. Cuotas'!K1483,'Ref. Cuotas'!K:K,0)+COUNTIF('Ref. Cuotas'!$K$7:'Ref. Cuotas'!K1483,'Ref. Cuotas'!K1483)-1,"")</f>
        <v>668</v>
      </c>
      <c r="AM1484" s="7">
        <f>IFERROR(RANK('Ref. Cuotas'!L1483,'Ref. Cuotas'!L:L,0)+COUNTIF('Ref. Cuotas'!$L$7:'Ref. Cuotas'!L1483,'Ref. Cuotas'!L1483)-1,"")</f>
        <v>1041</v>
      </c>
      <c r="AN1484" s="7">
        <f>IFERROR(RANK('Ref. Cuotas'!M1483,'Ref. Cuotas'!M:M,0)+COUNTIF('Ref. Cuotas'!$M$7:'Ref. Cuotas'!M1483,'Ref. Cuotas'!M1483)-1,"")</f>
        <v>155</v>
      </c>
      <c r="AO1484" s="7">
        <f>IFERROR(RANK('Ref. Cuotas'!H1483,'Ref. Cuotas'!H:H,1)+COUNTIF('Ref. Cuotas'!$H$7:'Ref. Cuotas'!H1483,'Ref. Cuotas'!H1483)-1,"")</f>
        <v>1679</v>
      </c>
      <c r="AP1484" s="7">
        <f>IFERROR(RANK('Ref. Cuotas'!J1483,'Ref. Cuotas'!J:J,1)+COUNTIF('Ref. Cuotas'!$J$7:'Ref. Cuotas'!J1483,'Ref. Cuotas'!J1483)-1,"")</f>
        <v>2341</v>
      </c>
      <c r="AQ1484" s="7">
        <f>IFERROR(RANK('Ref. Cuotas'!K1483,'Ref. Cuotas'!K:K,1)+COUNTIF('Ref. Cuotas'!$K$7:'Ref. Cuotas'!K1483,'Ref. Cuotas'!K1483)-1,"")</f>
        <v>2135</v>
      </c>
    </row>
    <row r="1485" spans="31:43" ht="17.25" customHeight="1" x14ac:dyDescent="0.3">
      <c r="AE1485" s="5" t="s">
        <v>1480</v>
      </c>
      <c r="AF1485" s="5" t="s">
        <v>5000</v>
      </c>
      <c r="AG1485" s="6" t="s">
        <v>4312</v>
      </c>
      <c r="AH1485" s="6" t="s">
        <v>4102</v>
      </c>
      <c r="AI1485" s="7">
        <f>IFERROR(RANK('Ref. Cuotas'!H1484,'Ref. Cuotas'!H:H,0)+COUNTIF('Ref. Cuotas'!$H$7:'Ref. Cuotas'!H1484,'Ref. Cuotas'!H1484)-1,"")</f>
        <v>1375</v>
      </c>
      <c r="AJ1485" s="7">
        <f>IFERROR(RANK('Ref. Cuotas'!I1484,'Ref. Cuotas'!I:I,0)+COUNTIF('Ref. Cuotas'!$I$7:'Ref. Cuotas'!I1484,'Ref. Cuotas'!I1484)-1,"")</f>
        <v>806</v>
      </c>
      <c r="AK1485" s="7">
        <f>IFERROR(RANK('Ref. Cuotas'!J1484,'Ref. Cuotas'!J:J,0)+COUNTIF('Ref. Cuotas'!$J$7:'Ref. Cuotas'!J1484,'Ref. Cuotas'!J1484)-1,"")</f>
        <v>740</v>
      </c>
      <c r="AL1485" s="7">
        <f>IFERROR(RANK('Ref. Cuotas'!K1484,'Ref. Cuotas'!K:K,0)+COUNTIF('Ref. Cuotas'!$K$7:'Ref. Cuotas'!K1484,'Ref. Cuotas'!K1484)-1,"")</f>
        <v>1924</v>
      </c>
      <c r="AM1485" s="7">
        <f>IFERROR(RANK('Ref. Cuotas'!L1484,'Ref. Cuotas'!L:L,0)+COUNTIF('Ref. Cuotas'!$L$7:'Ref. Cuotas'!L1484,'Ref. Cuotas'!L1484)-1,"")</f>
        <v>410</v>
      </c>
      <c r="AN1485" s="7">
        <f>IFERROR(RANK('Ref. Cuotas'!M1484,'Ref. Cuotas'!M:M,0)+COUNTIF('Ref. Cuotas'!$M$7:'Ref. Cuotas'!M1484,'Ref. Cuotas'!M1484)-1,"")</f>
        <v>1969</v>
      </c>
      <c r="AO1485" s="7">
        <f>IFERROR(RANK('Ref. Cuotas'!H1484,'Ref. Cuotas'!H:H,1)+COUNTIF('Ref. Cuotas'!$H$7:'Ref. Cuotas'!H1484,'Ref. Cuotas'!H1484)-1,"")</f>
        <v>1428</v>
      </c>
      <c r="AP1485" s="7">
        <f>IFERROR(RANK('Ref. Cuotas'!J1484,'Ref. Cuotas'!J:J,1)+COUNTIF('Ref. Cuotas'!$J$7:'Ref. Cuotas'!J1484,'Ref. Cuotas'!J1484)-1,"")</f>
        <v>2063</v>
      </c>
      <c r="AQ1485" s="7">
        <f>IFERROR(RANK('Ref. Cuotas'!K1484,'Ref. Cuotas'!K:K,1)+COUNTIF('Ref. Cuotas'!$K$7:'Ref. Cuotas'!K1484,'Ref. Cuotas'!K1484)-1,"")</f>
        <v>879</v>
      </c>
    </row>
    <row r="1486" spans="31:43" ht="17.25" customHeight="1" x14ac:dyDescent="0.3">
      <c r="AE1486" s="5" t="s">
        <v>1481</v>
      </c>
      <c r="AF1486" s="5" t="s">
        <v>5001</v>
      </c>
      <c r="AG1486" s="6" t="s">
        <v>4312</v>
      </c>
      <c r="AH1486" s="6" t="s">
        <v>4128</v>
      </c>
      <c r="AI1486" s="7">
        <f>IFERROR(RANK('Ref. Cuotas'!H1485,'Ref. Cuotas'!H:H,0)+COUNTIF('Ref. Cuotas'!$H$7:'Ref. Cuotas'!H1485,'Ref. Cuotas'!H1485)-1,"")</f>
        <v>1355</v>
      </c>
      <c r="AJ1486" s="7">
        <f>IFERROR(RANK('Ref. Cuotas'!I1485,'Ref. Cuotas'!I:I,0)+COUNTIF('Ref. Cuotas'!$I$7:'Ref. Cuotas'!I1485,'Ref. Cuotas'!I1485)-1,"")</f>
        <v>485</v>
      </c>
      <c r="AK1486" s="7">
        <f>IFERROR(RANK('Ref. Cuotas'!J1485,'Ref. Cuotas'!J:J,0)+COUNTIF('Ref. Cuotas'!$J$7:'Ref. Cuotas'!J1485,'Ref. Cuotas'!J1485)-1,"")</f>
        <v>377</v>
      </c>
      <c r="AL1486" s="7">
        <f>IFERROR(RANK('Ref. Cuotas'!K1485,'Ref. Cuotas'!K:K,0)+COUNTIF('Ref. Cuotas'!$K$7:'Ref. Cuotas'!K1485,'Ref. Cuotas'!K1485)-1,"")</f>
        <v>1234</v>
      </c>
      <c r="AM1486" s="7">
        <f>IFERROR(RANK('Ref. Cuotas'!L1485,'Ref. Cuotas'!L:L,0)+COUNTIF('Ref. Cuotas'!$L$7:'Ref. Cuotas'!L1485,'Ref. Cuotas'!L1485)-1,"")</f>
        <v>887</v>
      </c>
      <c r="AN1486" s="7">
        <f>IFERROR(RANK('Ref. Cuotas'!M1485,'Ref. Cuotas'!M:M,0)+COUNTIF('Ref. Cuotas'!$M$7:'Ref. Cuotas'!M1485,'Ref. Cuotas'!M1485)-1,"")</f>
        <v>538</v>
      </c>
      <c r="AO1486" s="7">
        <f>IFERROR(RANK('Ref. Cuotas'!H1485,'Ref. Cuotas'!H:H,1)+COUNTIF('Ref. Cuotas'!$H$7:'Ref. Cuotas'!H1485,'Ref. Cuotas'!H1485)-1,"")</f>
        <v>1448</v>
      </c>
      <c r="AP1486" s="7">
        <f>IFERROR(RANK('Ref. Cuotas'!J1485,'Ref. Cuotas'!J:J,1)+COUNTIF('Ref. Cuotas'!$J$7:'Ref. Cuotas'!J1485,'Ref. Cuotas'!J1485)-1,"")</f>
        <v>2426</v>
      </c>
      <c r="AQ1486" s="7">
        <f>IFERROR(RANK('Ref. Cuotas'!K1485,'Ref. Cuotas'!K:K,1)+COUNTIF('Ref. Cuotas'!$K$7:'Ref. Cuotas'!K1485,'Ref. Cuotas'!K1485)-1,"")</f>
        <v>1569</v>
      </c>
    </row>
    <row r="1487" spans="31:43" ht="17.25" customHeight="1" x14ac:dyDescent="0.3">
      <c r="AE1487" s="5" t="s">
        <v>1482</v>
      </c>
      <c r="AF1487" s="5" t="s">
        <v>5002</v>
      </c>
      <c r="AG1487" s="6" t="s">
        <v>4312</v>
      </c>
      <c r="AH1487" s="6" t="s">
        <v>4129</v>
      </c>
      <c r="AI1487" s="7">
        <f>IFERROR(RANK('Ref. Cuotas'!H1486,'Ref. Cuotas'!H:H,0)+COUNTIF('Ref. Cuotas'!$H$7:'Ref. Cuotas'!H1486,'Ref. Cuotas'!H1486)-1,"")</f>
        <v>1076</v>
      </c>
      <c r="AJ1487" s="7">
        <f>IFERROR(RANK('Ref. Cuotas'!I1486,'Ref. Cuotas'!I:I,0)+COUNTIF('Ref. Cuotas'!$I$7:'Ref. Cuotas'!I1486,'Ref. Cuotas'!I1486)-1,"")</f>
        <v>798</v>
      </c>
      <c r="AK1487" s="7">
        <f>IFERROR(RANK('Ref. Cuotas'!J1486,'Ref. Cuotas'!J:J,0)+COUNTIF('Ref. Cuotas'!$J$7:'Ref. Cuotas'!J1486,'Ref. Cuotas'!J1486)-1,"")</f>
        <v>1838</v>
      </c>
      <c r="AL1487" s="7">
        <f>IFERROR(RANK('Ref. Cuotas'!K1486,'Ref. Cuotas'!K:K,0)+COUNTIF('Ref. Cuotas'!$K$7:'Ref. Cuotas'!K1486,'Ref. Cuotas'!K1486)-1,"")</f>
        <v>1662</v>
      </c>
      <c r="AM1487" s="7">
        <f>IFERROR(RANK('Ref. Cuotas'!L1486,'Ref. Cuotas'!L:L,0)+COUNTIF('Ref. Cuotas'!$L$7:'Ref. Cuotas'!L1486,'Ref. Cuotas'!L1486)-1,"")</f>
        <v>1079</v>
      </c>
      <c r="AN1487" s="7">
        <f>IFERROR(RANK('Ref. Cuotas'!M1486,'Ref. Cuotas'!M:M,0)+COUNTIF('Ref. Cuotas'!$M$7:'Ref. Cuotas'!M1486,'Ref. Cuotas'!M1486)-1,"")</f>
        <v>1970</v>
      </c>
      <c r="AO1487" s="7">
        <f>IFERROR(RANK('Ref. Cuotas'!H1486,'Ref. Cuotas'!H:H,1)+COUNTIF('Ref. Cuotas'!$H$7:'Ref. Cuotas'!H1486,'Ref. Cuotas'!H1486)-1,"")</f>
        <v>1727</v>
      </c>
      <c r="AP1487" s="7">
        <f>IFERROR(RANK('Ref. Cuotas'!J1486,'Ref. Cuotas'!J:J,1)+COUNTIF('Ref. Cuotas'!$J$7:'Ref. Cuotas'!J1486,'Ref. Cuotas'!J1486)-1,"")</f>
        <v>1013</v>
      </c>
      <c r="AQ1487" s="7">
        <f>IFERROR(RANK('Ref. Cuotas'!K1486,'Ref. Cuotas'!K:K,1)+COUNTIF('Ref. Cuotas'!$K$7:'Ref. Cuotas'!K1486,'Ref. Cuotas'!K1486)-1,"")</f>
        <v>1141</v>
      </c>
    </row>
    <row r="1488" spans="31:43" ht="17.25" customHeight="1" x14ac:dyDescent="0.3">
      <c r="AE1488" s="5" t="s">
        <v>1483</v>
      </c>
      <c r="AF1488" s="5" t="s">
        <v>5003</v>
      </c>
      <c r="AG1488" s="6" t="s">
        <v>4312</v>
      </c>
      <c r="AH1488" s="6" t="s">
        <v>4130</v>
      </c>
      <c r="AI1488" s="7">
        <f>IFERROR(RANK('Ref. Cuotas'!H1487,'Ref. Cuotas'!H:H,0)+COUNTIF('Ref. Cuotas'!$H$7:'Ref. Cuotas'!H1487,'Ref. Cuotas'!H1487)-1,"")</f>
        <v>2317</v>
      </c>
      <c r="AJ1488" s="7">
        <f>IFERROR(RANK('Ref. Cuotas'!I1487,'Ref. Cuotas'!I:I,0)+COUNTIF('Ref. Cuotas'!$I$7:'Ref. Cuotas'!I1487,'Ref. Cuotas'!I1487)-1,"")</f>
        <v>1955</v>
      </c>
      <c r="AK1488" s="7">
        <f>IFERROR(RANK('Ref. Cuotas'!J1487,'Ref. Cuotas'!J:J,0)+COUNTIF('Ref. Cuotas'!$J$7:'Ref. Cuotas'!J1487,'Ref. Cuotas'!J1487)-1,"")</f>
        <v>1839</v>
      </c>
      <c r="AL1488" s="7">
        <f>IFERROR(RANK('Ref. Cuotas'!K1487,'Ref. Cuotas'!K:K,0)+COUNTIF('Ref. Cuotas'!$K$7:'Ref. Cuotas'!K1487,'Ref. Cuotas'!K1487)-1,"")</f>
        <v>2709</v>
      </c>
      <c r="AM1488" s="7">
        <f>IFERROR(RANK('Ref. Cuotas'!L1487,'Ref. Cuotas'!L:L,0)+COUNTIF('Ref. Cuotas'!$L$7:'Ref. Cuotas'!L1487,'Ref. Cuotas'!L1487)-1,"")</f>
        <v>2706</v>
      </c>
      <c r="AN1488" s="7">
        <f>IFERROR(RANK('Ref. Cuotas'!M1487,'Ref. Cuotas'!M:M,0)+COUNTIF('Ref. Cuotas'!$M$7:'Ref. Cuotas'!M1487,'Ref. Cuotas'!M1487)-1,"")</f>
        <v>1971</v>
      </c>
      <c r="AO1488" s="7">
        <f>IFERROR(RANK('Ref. Cuotas'!H1487,'Ref. Cuotas'!H:H,1)+COUNTIF('Ref. Cuotas'!$H$7:'Ref. Cuotas'!H1487,'Ref. Cuotas'!H1487)-1,"")</f>
        <v>501</v>
      </c>
      <c r="AP1488" s="7">
        <f>IFERROR(RANK('Ref. Cuotas'!J1487,'Ref. Cuotas'!J:J,1)+COUNTIF('Ref. Cuotas'!$J$7:'Ref. Cuotas'!J1487,'Ref. Cuotas'!J1487)-1,"")</f>
        <v>1014</v>
      </c>
      <c r="AQ1488" s="7">
        <f>IFERROR(RANK('Ref. Cuotas'!K1487,'Ref. Cuotas'!K:K,1)+COUNTIF('Ref. Cuotas'!$K$7:'Ref. Cuotas'!K1487,'Ref. Cuotas'!K1487)-1,"")</f>
        <v>127</v>
      </c>
    </row>
    <row r="1489" spans="31:43" ht="17.25" customHeight="1" x14ac:dyDescent="0.3">
      <c r="AE1489" s="5" t="s">
        <v>1484</v>
      </c>
      <c r="AF1489" s="5" t="s">
        <v>5004</v>
      </c>
      <c r="AG1489" s="6" t="s">
        <v>4312</v>
      </c>
      <c r="AH1489" s="6" t="s">
        <v>4131</v>
      </c>
      <c r="AI1489" s="7">
        <f>IFERROR(RANK('Ref. Cuotas'!H1488,'Ref. Cuotas'!H:H,0)+COUNTIF('Ref. Cuotas'!$H$7:'Ref. Cuotas'!H1488,'Ref. Cuotas'!H1488)-1,"")</f>
        <v>1075</v>
      </c>
      <c r="AJ1489" s="7">
        <f>IFERROR(RANK('Ref. Cuotas'!I1488,'Ref. Cuotas'!I:I,0)+COUNTIF('Ref. Cuotas'!$I$7:'Ref. Cuotas'!I1488,'Ref. Cuotas'!I1488)-1,"")</f>
        <v>1956</v>
      </c>
      <c r="AK1489" s="7">
        <f>IFERROR(RANK('Ref. Cuotas'!J1488,'Ref. Cuotas'!J:J,0)+COUNTIF('Ref. Cuotas'!$J$7:'Ref. Cuotas'!J1488,'Ref. Cuotas'!J1488)-1,"")</f>
        <v>1840</v>
      </c>
      <c r="AL1489" s="7">
        <f>IFERROR(RANK('Ref. Cuotas'!K1488,'Ref. Cuotas'!K:K,0)+COUNTIF('Ref. Cuotas'!$K$7:'Ref. Cuotas'!K1488,'Ref. Cuotas'!K1488)-1,"")</f>
        <v>2111</v>
      </c>
      <c r="AM1489" s="7">
        <f>IFERROR(RANK('Ref. Cuotas'!L1488,'Ref. Cuotas'!L:L,0)+COUNTIF('Ref. Cuotas'!$L$7:'Ref. Cuotas'!L1488,'Ref. Cuotas'!L1488)-1,"")</f>
        <v>1470</v>
      </c>
      <c r="AN1489" s="7">
        <f>IFERROR(RANK('Ref. Cuotas'!M1488,'Ref. Cuotas'!M:M,0)+COUNTIF('Ref. Cuotas'!$M$7:'Ref. Cuotas'!M1488,'Ref. Cuotas'!M1488)-1,"")</f>
        <v>1972</v>
      </c>
      <c r="AO1489" s="7">
        <f>IFERROR(RANK('Ref. Cuotas'!H1488,'Ref. Cuotas'!H:H,1)+COUNTIF('Ref. Cuotas'!$H$7:'Ref. Cuotas'!H1488,'Ref. Cuotas'!H1488)-1,"")</f>
        <v>1728</v>
      </c>
      <c r="AP1489" s="7">
        <f>IFERROR(RANK('Ref. Cuotas'!J1488,'Ref. Cuotas'!J:J,1)+COUNTIF('Ref. Cuotas'!$J$7:'Ref. Cuotas'!J1488,'Ref. Cuotas'!J1488)-1,"")</f>
        <v>1015</v>
      </c>
      <c r="AQ1489" s="7">
        <f>IFERROR(RANK('Ref. Cuotas'!K1488,'Ref. Cuotas'!K:K,1)+COUNTIF('Ref. Cuotas'!$K$7:'Ref. Cuotas'!K1488,'Ref. Cuotas'!K1488)-1,"")</f>
        <v>692</v>
      </c>
    </row>
    <row r="1490" spans="31:43" ht="17.25" customHeight="1" x14ac:dyDescent="0.3">
      <c r="AE1490" s="5" t="s">
        <v>1485</v>
      </c>
      <c r="AF1490" s="5" t="s">
        <v>5005</v>
      </c>
      <c r="AG1490" s="6" t="s">
        <v>4312</v>
      </c>
      <c r="AH1490" s="6" t="s">
        <v>4132</v>
      </c>
      <c r="AI1490" s="7">
        <f>IFERROR(RANK('Ref. Cuotas'!H1489,'Ref. Cuotas'!H:H,0)+COUNTIF('Ref. Cuotas'!$H$7:'Ref. Cuotas'!H1489,'Ref. Cuotas'!H1489)-1,"")</f>
        <v>1050</v>
      </c>
      <c r="AJ1490" s="7">
        <f>IFERROR(RANK('Ref. Cuotas'!I1489,'Ref. Cuotas'!I:I,0)+COUNTIF('Ref. Cuotas'!$I$7:'Ref. Cuotas'!I1489,'Ref. Cuotas'!I1489)-1,"")</f>
        <v>1957</v>
      </c>
      <c r="AK1490" s="7">
        <f>IFERROR(RANK('Ref. Cuotas'!J1489,'Ref. Cuotas'!J:J,0)+COUNTIF('Ref. Cuotas'!$J$7:'Ref. Cuotas'!J1489,'Ref. Cuotas'!J1489)-1,"")</f>
        <v>1841</v>
      </c>
      <c r="AL1490" s="7">
        <f>IFERROR(RANK('Ref. Cuotas'!K1489,'Ref. Cuotas'!K:K,0)+COUNTIF('Ref. Cuotas'!$K$7:'Ref. Cuotas'!K1489,'Ref. Cuotas'!K1489)-1,"")</f>
        <v>2058</v>
      </c>
      <c r="AM1490" s="7">
        <f>IFERROR(RANK('Ref. Cuotas'!L1489,'Ref. Cuotas'!L:L,0)+COUNTIF('Ref. Cuotas'!$L$7:'Ref. Cuotas'!L1489,'Ref. Cuotas'!L1489)-1,"")</f>
        <v>1482</v>
      </c>
      <c r="AN1490" s="7">
        <f>IFERROR(RANK('Ref. Cuotas'!M1489,'Ref. Cuotas'!M:M,0)+COUNTIF('Ref. Cuotas'!$M$7:'Ref. Cuotas'!M1489,'Ref. Cuotas'!M1489)-1,"")</f>
        <v>1973</v>
      </c>
      <c r="AO1490" s="7">
        <f>IFERROR(RANK('Ref. Cuotas'!H1489,'Ref. Cuotas'!H:H,1)+COUNTIF('Ref. Cuotas'!$H$7:'Ref. Cuotas'!H1489,'Ref. Cuotas'!H1489)-1,"")</f>
        <v>1753</v>
      </c>
      <c r="AP1490" s="7">
        <f>IFERROR(RANK('Ref. Cuotas'!J1489,'Ref. Cuotas'!J:J,1)+COUNTIF('Ref. Cuotas'!$J$7:'Ref. Cuotas'!J1489,'Ref. Cuotas'!J1489)-1,"")</f>
        <v>1016</v>
      </c>
      <c r="AQ1490" s="7">
        <f>IFERROR(RANK('Ref. Cuotas'!K1489,'Ref. Cuotas'!K:K,1)+COUNTIF('Ref. Cuotas'!$K$7:'Ref. Cuotas'!K1489,'Ref. Cuotas'!K1489)-1,"")</f>
        <v>745</v>
      </c>
    </row>
    <row r="1491" spans="31:43" ht="17.25" customHeight="1" x14ac:dyDescent="0.3">
      <c r="AE1491" s="5" t="s">
        <v>1486</v>
      </c>
      <c r="AF1491" s="5" t="s">
        <v>5006</v>
      </c>
      <c r="AG1491" s="6" t="s">
        <v>4312</v>
      </c>
      <c r="AH1491" s="6" t="s">
        <v>4133</v>
      </c>
      <c r="AI1491" s="7">
        <f>IFERROR(RANK('Ref. Cuotas'!H1490,'Ref. Cuotas'!H:H,0)+COUNTIF('Ref. Cuotas'!$H$7:'Ref. Cuotas'!H1490,'Ref. Cuotas'!H1490)-1,"")</f>
        <v>881</v>
      </c>
      <c r="AJ1491" s="7">
        <f>IFERROR(RANK('Ref. Cuotas'!I1490,'Ref. Cuotas'!I:I,0)+COUNTIF('Ref. Cuotas'!$I$7:'Ref. Cuotas'!I1490,'Ref. Cuotas'!I1490)-1,"")</f>
        <v>1958</v>
      </c>
      <c r="AK1491" s="7">
        <f>IFERROR(RANK('Ref. Cuotas'!J1490,'Ref. Cuotas'!J:J,0)+COUNTIF('Ref. Cuotas'!$J$7:'Ref. Cuotas'!J1490,'Ref. Cuotas'!J1490)-1,"")</f>
        <v>1842</v>
      </c>
      <c r="AL1491" s="7">
        <f>IFERROR(RANK('Ref. Cuotas'!K1490,'Ref. Cuotas'!K:K,0)+COUNTIF('Ref. Cuotas'!$K$7:'Ref. Cuotas'!K1490,'Ref. Cuotas'!K1490)-1,"")</f>
        <v>1567</v>
      </c>
      <c r="AM1491" s="7">
        <f>IFERROR(RANK('Ref. Cuotas'!L1490,'Ref. Cuotas'!L:L,0)+COUNTIF('Ref. Cuotas'!$L$7:'Ref. Cuotas'!L1490,'Ref. Cuotas'!L1490)-1,"")</f>
        <v>923</v>
      </c>
      <c r="AN1491" s="7">
        <f>IFERROR(RANK('Ref. Cuotas'!M1490,'Ref. Cuotas'!M:M,0)+COUNTIF('Ref. Cuotas'!$M$7:'Ref. Cuotas'!M1490,'Ref. Cuotas'!M1490)-1,"")</f>
        <v>1974</v>
      </c>
      <c r="AO1491" s="7">
        <f>IFERROR(RANK('Ref. Cuotas'!H1490,'Ref. Cuotas'!H:H,1)+COUNTIF('Ref. Cuotas'!$H$7:'Ref. Cuotas'!H1490,'Ref. Cuotas'!H1490)-1,"")</f>
        <v>1922</v>
      </c>
      <c r="AP1491" s="7">
        <f>IFERROR(RANK('Ref. Cuotas'!J1490,'Ref. Cuotas'!J:J,1)+COUNTIF('Ref. Cuotas'!$J$7:'Ref. Cuotas'!J1490,'Ref. Cuotas'!J1490)-1,"")</f>
        <v>1017</v>
      </c>
      <c r="AQ1491" s="7">
        <f>IFERROR(RANK('Ref. Cuotas'!K1490,'Ref. Cuotas'!K:K,1)+COUNTIF('Ref. Cuotas'!$K$7:'Ref. Cuotas'!K1490,'Ref. Cuotas'!K1490)-1,"")</f>
        <v>1236</v>
      </c>
    </row>
    <row r="1492" spans="31:43" ht="17.25" customHeight="1" x14ac:dyDescent="0.3">
      <c r="AE1492" s="5" t="s">
        <v>1487</v>
      </c>
      <c r="AF1492" s="5" t="s">
        <v>5007</v>
      </c>
      <c r="AG1492" s="6" t="s">
        <v>4312</v>
      </c>
      <c r="AH1492" s="6" t="s">
        <v>4134</v>
      </c>
      <c r="AI1492" s="7">
        <f>IFERROR(RANK('Ref. Cuotas'!H1491,'Ref. Cuotas'!H:H,0)+COUNTIF('Ref. Cuotas'!$H$7:'Ref. Cuotas'!H1491,'Ref. Cuotas'!H1491)-1,"")</f>
        <v>1043</v>
      </c>
      <c r="AJ1492" s="7">
        <f>IFERROR(RANK('Ref. Cuotas'!I1491,'Ref. Cuotas'!I:I,0)+COUNTIF('Ref. Cuotas'!$I$7:'Ref. Cuotas'!I1491,'Ref. Cuotas'!I1491)-1,"")</f>
        <v>1959</v>
      </c>
      <c r="AK1492" s="7">
        <f>IFERROR(RANK('Ref. Cuotas'!J1491,'Ref. Cuotas'!J:J,0)+COUNTIF('Ref. Cuotas'!$J$7:'Ref. Cuotas'!J1491,'Ref. Cuotas'!J1491)-1,"")</f>
        <v>682</v>
      </c>
      <c r="AL1492" s="7">
        <f>IFERROR(RANK('Ref. Cuotas'!K1491,'Ref. Cuotas'!K:K,0)+COUNTIF('Ref. Cuotas'!$K$7:'Ref. Cuotas'!K1491,'Ref. Cuotas'!K1491)-1,"")</f>
        <v>1252</v>
      </c>
      <c r="AM1492" s="7">
        <f>IFERROR(RANK('Ref. Cuotas'!L1491,'Ref. Cuotas'!L:L,0)+COUNTIF('Ref. Cuotas'!$L$7:'Ref. Cuotas'!L1491,'Ref. Cuotas'!L1491)-1,"")</f>
        <v>794</v>
      </c>
      <c r="AN1492" s="7">
        <f>IFERROR(RANK('Ref. Cuotas'!M1491,'Ref. Cuotas'!M:M,0)+COUNTIF('Ref. Cuotas'!$M$7:'Ref. Cuotas'!M1491,'Ref. Cuotas'!M1491)-1,"")</f>
        <v>1975</v>
      </c>
      <c r="AO1492" s="7">
        <f>IFERROR(RANK('Ref. Cuotas'!H1491,'Ref. Cuotas'!H:H,1)+COUNTIF('Ref. Cuotas'!$H$7:'Ref. Cuotas'!H1491,'Ref. Cuotas'!H1491)-1,"")</f>
        <v>1760</v>
      </c>
      <c r="AP1492" s="7">
        <f>IFERROR(RANK('Ref. Cuotas'!J1491,'Ref. Cuotas'!J:J,1)+COUNTIF('Ref. Cuotas'!$J$7:'Ref. Cuotas'!J1491,'Ref. Cuotas'!J1491)-1,"")</f>
        <v>2121</v>
      </c>
      <c r="AQ1492" s="7">
        <f>IFERROR(RANK('Ref. Cuotas'!K1491,'Ref. Cuotas'!K:K,1)+COUNTIF('Ref. Cuotas'!$K$7:'Ref. Cuotas'!K1491,'Ref. Cuotas'!K1491)-1,"")</f>
        <v>1551</v>
      </c>
    </row>
    <row r="1493" spans="31:43" ht="17.25" customHeight="1" x14ac:dyDescent="0.3">
      <c r="AE1493" s="5" t="s">
        <v>1488</v>
      </c>
      <c r="AF1493" s="5" t="s">
        <v>5008</v>
      </c>
      <c r="AG1493" s="6" t="s">
        <v>4313</v>
      </c>
      <c r="AH1493" s="6" t="s">
        <v>4092</v>
      </c>
      <c r="AI1493" s="7">
        <f>IFERROR(RANK('Ref. Cuotas'!H1492,'Ref. Cuotas'!H:H,0)+COUNTIF('Ref. Cuotas'!$H$7:'Ref. Cuotas'!H1492,'Ref. Cuotas'!H1492)-1,"")</f>
        <v>1410</v>
      </c>
      <c r="AJ1493" s="7">
        <f>IFERROR(RANK('Ref. Cuotas'!I1492,'Ref. Cuotas'!I:I,0)+COUNTIF('Ref. Cuotas'!$I$7:'Ref. Cuotas'!I1492,'Ref. Cuotas'!I1492)-1,"")</f>
        <v>1960</v>
      </c>
      <c r="AK1493" s="7">
        <f>IFERROR(RANK('Ref. Cuotas'!J1492,'Ref. Cuotas'!J:J,0)+COUNTIF('Ref. Cuotas'!$J$7:'Ref. Cuotas'!J1492,'Ref. Cuotas'!J1492)-1,"")</f>
        <v>1843</v>
      </c>
      <c r="AL1493" s="7">
        <f>IFERROR(RANK('Ref. Cuotas'!K1492,'Ref. Cuotas'!K:K,0)+COUNTIF('Ref. Cuotas'!$K$7:'Ref. Cuotas'!K1492,'Ref. Cuotas'!K1492)-1,"")</f>
        <v>2228</v>
      </c>
      <c r="AM1493" s="7">
        <f>IFERROR(RANK('Ref. Cuotas'!L1492,'Ref. Cuotas'!L:L,0)+COUNTIF('Ref. Cuotas'!$L$7:'Ref. Cuotas'!L1492,'Ref. Cuotas'!L1492)-1,"")</f>
        <v>1503</v>
      </c>
      <c r="AN1493" s="7">
        <f>IFERROR(RANK('Ref. Cuotas'!M1492,'Ref. Cuotas'!M:M,0)+COUNTIF('Ref. Cuotas'!$M$7:'Ref. Cuotas'!M1492,'Ref. Cuotas'!M1492)-1,"")</f>
        <v>1976</v>
      </c>
      <c r="AO1493" s="7">
        <f>IFERROR(RANK('Ref. Cuotas'!H1492,'Ref. Cuotas'!H:H,1)+COUNTIF('Ref. Cuotas'!$H$7:'Ref. Cuotas'!H1492,'Ref. Cuotas'!H1492)-1,"")</f>
        <v>1393</v>
      </c>
      <c r="AP1493" s="7">
        <f>IFERROR(RANK('Ref. Cuotas'!J1492,'Ref. Cuotas'!J:J,1)+COUNTIF('Ref. Cuotas'!$J$7:'Ref. Cuotas'!J1492,'Ref. Cuotas'!J1492)-1,"")</f>
        <v>1018</v>
      </c>
      <c r="AQ1493" s="7">
        <f>IFERROR(RANK('Ref. Cuotas'!K1492,'Ref. Cuotas'!K:K,1)+COUNTIF('Ref. Cuotas'!$K$7:'Ref. Cuotas'!K1492,'Ref. Cuotas'!K1492)-1,"")</f>
        <v>575</v>
      </c>
    </row>
    <row r="1494" spans="31:43" ht="17.25" customHeight="1" x14ac:dyDescent="0.3">
      <c r="AE1494" s="5" t="s">
        <v>1489</v>
      </c>
      <c r="AF1494" s="5" t="s">
        <v>5009</v>
      </c>
      <c r="AG1494" s="6" t="s">
        <v>4313</v>
      </c>
      <c r="AH1494" s="6" t="s">
        <v>4093</v>
      </c>
      <c r="AI1494" s="7">
        <f>IFERROR(RANK('Ref. Cuotas'!H1493,'Ref. Cuotas'!H:H,0)+COUNTIF('Ref. Cuotas'!$H$7:'Ref. Cuotas'!H1493,'Ref. Cuotas'!H1493)-1,"")</f>
        <v>1052</v>
      </c>
      <c r="AJ1494" s="7">
        <f>IFERROR(RANK('Ref. Cuotas'!I1493,'Ref. Cuotas'!I:I,0)+COUNTIF('Ref. Cuotas'!$I$7:'Ref. Cuotas'!I1493,'Ref. Cuotas'!I1493)-1,"")</f>
        <v>464</v>
      </c>
      <c r="AK1494" s="7">
        <f>IFERROR(RANK('Ref. Cuotas'!J1493,'Ref. Cuotas'!J:J,0)+COUNTIF('Ref. Cuotas'!$J$7:'Ref. Cuotas'!J1493,'Ref. Cuotas'!J1493)-1,"")</f>
        <v>1844</v>
      </c>
      <c r="AL1494" s="7">
        <f>IFERROR(RANK('Ref. Cuotas'!K1493,'Ref. Cuotas'!K:K,0)+COUNTIF('Ref. Cuotas'!$K$7:'Ref. Cuotas'!K1493,'Ref. Cuotas'!K1493)-1,"")</f>
        <v>905</v>
      </c>
      <c r="AM1494" s="7">
        <f>IFERROR(RANK('Ref. Cuotas'!L1493,'Ref. Cuotas'!L:L,0)+COUNTIF('Ref. Cuotas'!$L$7:'Ref. Cuotas'!L1493,'Ref. Cuotas'!L1493)-1,"")</f>
        <v>430</v>
      </c>
      <c r="AN1494" s="7">
        <f>IFERROR(RANK('Ref. Cuotas'!M1493,'Ref. Cuotas'!M:M,0)+COUNTIF('Ref. Cuotas'!$M$7:'Ref. Cuotas'!M1493,'Ref. Cuotas'!M1493)-1,"")</f>
        <v>1977</v>
      </c>
      <c r="AO1494" s="7">
        <f>IFERROR(RANK('Ref. Cuotas'!H1493,'Ref. Cuotas'!H:H,1)+COUNTIF('Ref. Cuotas'!$H$7:'Ref. Cuotas'!H1493,'Ref. Cuotas'!H1493)-1,"")</f>
        <v>1751</v>
      </c>
      <c r="AP1494" s="7">
        <f>IFERROR(RANK('Ref. Cuotas'!J1493,'Ref. Cuotas'!J:J,1)+COUNTIF('Ref. Cuotas'!$J$7:'Ref. Cuotas'!J1493,'Ref. Cuotas'!J1493)-1,"")</f>
        <v>1019</v>
      </c>
      <c r="AQ1494" s="7">
        <f>IFERROR(RANK('Ref. Cuotas'!K1493,'Ref. Cuotas'!K:K,1)+COUNTIF('Ref. Cuotas'!$K$7:'Ref. Cuotas'!K1493,'Ref. Cuotas'!K1493)-1,"")</f>
        <v>1898</v>
      </c>
    </row>
    <row r="1495" spans="31:43" ht="17.25" customHeight="1" x14ac:dyDescent="0.3">
      <c r="AE1495" s="5" t="s">
        <v>1490</v>
      </c>
      <c r="AF1495" s="5" t="s">
        <v>5010</v>
      </c>
      <c r="AG1495" s="6" t="s">
        <v>4313</v>
      </c>
      <c r="AH1495" s="6" t="s">
        <v>4116</v>
      </c>
      <c r="AI1495" s="7">
        <f>IFERROR(RANK('Ref. Cuotas'!H1494,'Ref. Cuotas'!H:H,0)+COUNTIF('Ref. Cuotas'!$H$7:'Ref. Cuotas'!H1494,'Ref. Cuotas'!H1494)-1,"")</f>
        <v>1010</v>
      </c>
      <c r="AJ1495" s="7">
        <f>IFERROR(RANK('Ref. Cuotas'!I1494,'Ref. Cuotas'!I:I,0)+COUNTIF('Ref. Cuotas'!$I$7:'Ref. Cuotas'!I1494,'Ref. Cuotas'!I1494)-1,"")</f>
        <v>807</v>
      </c>
      <c r="AK1495" s="7">
        <f>IFERROR(RANK('Ref. Cuotas'!J1494,'Ref. Cuotas'!J:J,0)+COUNTIF('Ref. Cuotas'!$J$7:'Ref. Cuotas'!J1494,'Ref. Cuotas'!J1494)-1,"")</f>
        <v>1845</v>
      </c>
      <c r="AL1495" s="7">
        <f>IFERROR(RANK('Ref. Cuotas'!K1494,'Ref. Cuotas'!K:K,0)+COUNTIF('Ref. Cuotas'!$K$7:'Ref. Cuotas'!K1494,'Ref. Cuotas'!K1494)-1,"")</f>
        <v>429</v>
      </c>
      <c r="AM1495" s="7">
        <f>IFERROR(RANK('Ref. Cuotas'!L1494,'Ref. Cuotas'!L:L,0)+COUNTIF('Ref. Cuotas'!$L$7:'Ref. Cuotas'!L1494,'Ref. Cuotas'!L1494)-1,"")</f>
        <v>814</v>
      </c>
      <c r="AN1495" s="7">
        <f>IFERROR(RANK('Ref. Cuotas'!M1494,'Ref. Cuotas'!M:M,0)+COUNTIF('Ref. Cuotas'!$M$7:'Ref. Cuotas'!M1494,'Ref. Cuotas'!M1494)-1,"")</f>
        <v>539</v>
      </c>
      <c r="AO1495" s="7">
        <f>IFERROR(RANK('Ref. Cuotas'!H1494,'Ref. Cuotas'!H:H,1)+COUNTIF('Ref. Cuotas'!$H$7:'Ref. Cuotas'!H1494,'Ref. Cuotas'!H1494)-1,"")</f>
        <v>1793</v>
      </c>
      <c r="AP1495" s="7">
        <f>IFERROR(RANK('Ref. Cuotas'!J1494,'Ref. Cuotas'!J:J,1)+COUNTIF('Ref. Cuotas'!$J$7:'Ref. Cuotas'!J1494,'Ref. Cuotas'!J1494)-1,"")</f>
        <v>1020</v>
      </c>
      <c r="AQ1495" s="7">
        <f>IFERROR(RANK('Ref. Cuotas'!K1494,'Ref. Cuotas'!K:K,1)+COUNTIF('Ref. Cuotas'!$K$7:'Ref. Cuotas'!K1494,'Ref. Cuotas'!K1494)-1,"")</f>
        <v>2374</v>
      </c>
    </row>
    <row r="1496" spans="31:43" ht="17.25" customHeight="1" x14ac:dyDescent="0.3">
      <c r="AE1496" s="5" t="s">
        <v>1491</v>
      </c>
      <c r="AF1496" s="5" t="s">
        <v>5011</v>
      </c>
      <c r="AG1496" s="6" t="s">
        <v>4313</v>
      </c>
      <c r="AH1496" s="6" t="s">
        <v>4102</v>
      </c>
      <c r="AI1496" s="7">
        <f>IFERROR(RANK('Ref. Cuotas'!H1495,'Ref. Cuotas'!H:H,0)+COUNTIF('Ref. Cuotas'!$H$7:'Ref. Cuotas'!H1495,'Ref. Cuotas'!H1495)-1,"")</f>
        <v>1269</v>
      </c>
      <c r="AJ1496" s="7">
        <f>IFERROR(RANK('Ref. Cuotas'!I1495,'Ref. Cuotas'!I:I,0)+COUNTIF('Ref. Cuotas'!$I$7:'Ref. Cuotas'!I1495,'Ref. Cuotas'!I1495)-1,"")</f>
        <v>1961</v>
      </c>
      <c r="AK1496" s="7">
        <f>IFERROR(RANK('Ref. Cuotas'!J1495,'Ref. Cuotas'!J:J,0)+COUNTIF('Ref. Cuotas'!$J$7:'Ref. Cuotas'!J1495,'Ref. Cuotas'!J1495)-1,"")</f>
        <v>1846</v>
      </c>
      <c r="AL1496" s="7">
        <f>IFERROR(RANK('Ref. Cuotas'!K1495,'Ref. Cuotas'!K:K,0)+COUNTIF('Ref. Cuotas'!$K$7:'Ref. Cuotas'!K1495,'Ref. Cuotas'!K1495)-1,"")</f>
        <v>1746</v>
      </c>
      <c r="AM1496" s="7">
        <f>IFERROR(RANK('Ref. Cuotas'!L1495,'Ref. Cuotas'!L:L,0)+COUNTIF('Ref. Cuotas'!$L$7:'Ref. Cuotas'!L1495,'Ref. Cuotas'!L1495)-1,"")</f>
        <v>589</v>
      </c>
      <c r="AN1496" s="7">
        <f>IFERROR(RANK('Ref. Cuotas'!M1495,'Ref. Cuotas'!M:M,0)+COUNTIF('Ref. Cuotas'!$M$7:'Ref. Cuotas'!M1495,'Ref. Cuotas'!M1495)-1,"")</f>
        <v>1978</v>
      </c>
      <c r="AO1496" s="7">
        <f>IFERROR(RANK('Ref. Cuotas'!H1495,'Ref. Cuotas'!H:H,1)+COUNTIF('Ref. Cuotas'!$H$7:'Ref. Cuotas'!H1495,'Ref. Cuotas'!H1495)-1,"")</f>
        <v>1534</v>
      </c>
      <c r="AP1496" s="7">
        <f>IFERROR(RANK('Ref. Cuotas'!J1495,'Ref. Cuotas'!J:J,1)+COUNTIF('Ref. Cuotas'!$J$7:'Ref. Cuotas'!J1495,'Ref. Cuotas'!J1495)-1,"")</f>
        <v>1021</v>
      </c>
      <c r="AQ1496" s="7">
        <f>IFERROR(RANK('Ref. Cuotas'!K1495,'Ref. Cuotas'!K:K,1)+COUNTIF('Ref. Cuotas'!$K$7:'Ref. Cuotas'!K1495,'Ref. Cuotas'!K1495)-1,"")</f>
        <v>1057</v>
      </c>
    </row>
    <row r="1497" spans="31:43" ht="17.25" customHeight="1" x14ac:dyDescent="0.3">
      <c r="AE1497" s="5" t="s">
        <v>1492</v>
      </c>
      <c r="AF1497" s="5" t="s">
        <v>5012</v>
      </c>
      <c r="AG1497" s="6" t="s">
        <v>4313</v>
      </c>
      <c r="AH1497" s="6" t="s">
        <v>4128</v>
      </c>
      <c r="AI1497" s="7">
        <f>IFERROR(RANK('Ref. Cuotas'!H1496,'Ref. Cuotas'!H:H,0)+COUNTIF('Ref. Cuotas'!$H$7:'Ref. Cuotas'!H1496,'Ref. Cuotas'!H1496)-1,"")</f>
        <v>1252</v>
      </c>
      <c r="AJ1497" s="7">
        <f>IFERROR(RANK('Ref. Cuotas'!I1496,'Ref. Cuotas'!I:I,0)+COUNTIF('Ref. Cuotas'!$I$7:'Ref. Cuotas'!I1496,'Ref. Cuotas'!I1496)-1,"")</f>
        <v>232</v>
      </c>
      <c r="AK1497" s="7">
        <f>IFERROR(RANK('Ref. Cuotas'!J1496,'Ref. Cuotas'!J:J,0)+COUNTIF('Ref. Cuotas'!$J$7:'Ref. Cuotas'!J1496,'Ref. Cuotas'!J1496)-1,"")</f>
        <v>1847</v>
      </c>
      <c r="AL1497" s="7">
        <f>IFERROR(RANK('Ref. Cuotas'!K1496,'Ref. Cuotas'!K:K,0)+COUNTIF('Ref. Cuotas'!$K$7:'Ref. Cuotas'!K1496,'Ref. Cuotas'!K1496)-1,"")</f>
        <v>561</v>
      </c>
      <c r="AM1497" s="7">
        <f>IFERROR(RANK('Ref. Cuotas'!L1496,'Ref. Cuotas'!L:L,0)+COUNTIF('Ref. Cuotas'!$L$7:'Ref. Cuotas'!L1496,'Ref. Cuotas'!L1496)-1,"")</f>
        <v>577</v>
      </c>
      <c r="AN1497" s="7">
        <f>IFERROR(RANK('Ref. Cuotas'!M1496,'Ref. Cuotas'!M:M,0)+COUNTIF('Ref. Cuotas'!$M$7:'Ref. Cuotas'!M1496,'Ref. Cuotas'!M1496)-1,"")</f>
        <v>540</v>
      </c>
      <c r="AO1497" s="7">
        <f>IFERROR(RANK('Ref. Cuotas'!H1496,'Ref. Cuotas'!H:H,1)+COUNTIF('Ref. Cuotas'!$H$7:'Ref. Cuotas'!H1496,'Ref. Cuotas'!H1496)-1,"")</f>
        <v>1551</v>
      </c>
      <c r="AP1497" s="7">
        <f>IFERROR(RANK('Ref. Cuotas'!J1496,'Ref. Cuotas'!J:J,1)+COUNTIF('Ref. Cuotas'!$J$7:'Ref. Cuotas'!J1496,'Ref. Cuotas'!J1496)-1,"")</f>
        <v>1022</v>
      </c>
      <c r="AQ1497" s="7">
        <f>IFERROR(RANK('Ref. Cuotas'!K1496,'Ref. Cuotas'!K:K,1)+COUNTIF('Ref. Cuotas'!$K$7:'Ref. Cuotas'!K1496,'Ref. Cuotas'!K1496)-1,"")</f>
        <v>2242</v>
      </c>
    </row>
    <row r="1498" spans="31:43" ht="17.25" customHeight="1" x14ac:dyDescent="0.3">
      <c r="AE1498" s="5" t="s">
        <v>1493</v>
      </c>
      <c r="AF1498" s="5" t="s">
        <v>5013</v>
      </c>
      <c r="AG1498" s="6" t="s">
        <v>4313</v>
      </c>
      <c r="AH1498" s="6" t="s">
        <v>4129</v>
      </c>
      <c r="AI1498" s="7">
        <f>IFERROR(RANK('Ref. Cuotas'!H1497,'Ref. Cuotas'!H:H,0)+COUNTIF('Ref. Cuotas'!$H$7:'Ref. Cuotas'!H1497,'Ref. Cuotas'!H1497)-1,"")</f>
        <v>1000</v>
      </c>
      <c r="AJ1498" s="7">
        <f>IFERROR(RANK('Ref. Cuotas'!I1497,'Ref. Cuotas'!I:I,0)+COUNTIF('Ref. Cuotas'!$I$7:'Ref. Cuotas'!I1497,'Ref. Cuotas'!I1497)-1,"")</f>
        <v>762</v>
      </c>
      <c r="AK1498" s="7">
        <f>IFERROR(RANK('Ref. Cuotas'!J1497,'Ref. Cuotas'!J:J,0)+COUNTIF('Ref. Cuotas'!$J$7:'Ref. Cuotas'!J1497,'Ref. Cuotas'!J1497)-1,"")</f>
        <v>1848</v>
      </c>
      <c r="AL1498" s="7">
        <f>IFERROR(RANK('Ref. Cuotas'!K1497,'Ref. Cuotas'!K:K,0)+COUNTIF('Ref. Cuotas'!$K$7:'Ref. Cuotas'!K1497,'Ref. Cuotas'!K1497)-1,"")</f>
        <v>1190</v>
      </c>
      <c r="AM1498" s="7">
        <f>IFERROR(RANK('Ref. Cuotas'!L1497,'Ref. Cuotas'!L:L,0)+COUNTIF('Ref. Cuotas'!$L$7:'Ref. Cuotas'!L1497,'Ref. Cuotas'!L1497)-1,"")</f>
        <v>756</v>
      </c>
      <c r="AN1498" s="7">
        <f>IFERROR(RANK('Ref. Cuotas'!M1497,'Ref. Cuotas'!M:M,0)+COUNTIF('Ref. Cuotas'!$M$7:'Ref. Cuotas'!M1497,'Ref. Cuotas'!M1497)-1,"")</f>
        <v>1979</v>
      </c>
      <c r="AO1498" s="7">
        <f>IFERROR(RANK('Ref. Cuotas'!H1497,'Ref. Cuotas'!H:H,1)+COUNTIF('Ref. Cuotas'!$H$7:'Ref. Cuotas'!H1497,'Ref. Cuotas'!H1497)-1,"")</f>
        <v>1803</v>
      </c>
      <c r="AP1498" s="7">
        <f>IFERROR(RANK('Ref. Cuotas'!J1497,'Ref. Cuotas'!J:J,1)+COUNTIF('Ref. Cuotas'!$J$7:'Ref. Cuotas'!J1497,'Ref. Cuotas'!J1497)-1,"")</f>
        <v>1023</v>
      </c>
      <c r="AQ1498" s="7">
        <f>IFERROR(RANK('Ref. Cuotas'!K1497,'Ref. Cuotas'!K:K,1)+COUNTIF('Ref. Cuotas'!$K$7:'Ref. Cuotas'!K1497,'Ref. Cuotas'!K1497)-1,"")</f>
        <v>1613</v>
      </c>
    </row>
    <row r="1499" spans="31:43" ht="17.25" customHeight="1" x14ac:dyDescent="0.3">
      <c r="AE1499" s="5" t="s">
        <v>1494</v>
      </c>
      <c r="AF1499" s="5" t="s">
        <v>5014</v>
      </c>
      <c r="AG1499" s="6" t="s">
        <v>4313</v>
      </c>
      <c r="AH1499" s="6" t="s">
        <v>4130</v>
      </c>
      <c r="AI1499" s="7">
        <f>IFERROR(RANK('Ref. Cuotas'!H1498,'Ref. Cuotas'!H:H,0)+COUNTIF('Ref. Cuotas'!$H$7:'Ref. Cuotas'!H1498,'Ref. Cuotas'!H1498)-1,"")</f>
        <v>2107</v>
      </c>
      <c r="AJ1499" s="7">
        <f>IFERROR(RANK('Ref. Cuotas'!I1498,'Ref. Cuotas'!I:I,0)+COUNTIF('Ref. Cuotas'!$I$7:'Ref. Cuotas'!I1498,'Ref. Cuotas'!I1498)-1,"")</f>
        <v>1962</v>
      </c>
      <c r="AK1499" s="7">
        <f>IFERROR(RANK('Ref. Cuotas'!J1498,'Ref. Cuotas'!J:J,0)+COUNTIF('Ref. Cuotas'!$J$7:'Ref. Cuotas'!J1498,'Ref. Cuotas'!J1498)-1,"")</f>
        <v>1849</v>
      </c>
      <c r="AL1499" s="7">
        <f>IFERROR(RANK('Ref. Cuotas'!K1498,'Ref. Cuotas'!K:K,0)+COUNTIF('Ref. Cuotas'!$K$7:'Ref. Cuotas'!K1498,'Ref. Cuotas'!K1498)-1,"")</f>
        <v>2710</v>
      </c>
      <c r="AM1499" s="7">
        <f>IFERROR(RANK('Ref. Cuotas'!L1498,'Ref. Cuotas'!L:L,0)+COUNTIF('Ref. Cuotas'!$L$7:'Ref. Cuotas'!L1498,'Ref. Cuotas'!L1498)-1,"")</f>
        <v>2707</v>
      </c>
      <c r="AN1499" s="7">
        <f>IFERROR(RANK('Ref. Cuotas'!M1498,'Ref. Cuotas'!M:M,0)+COUNTIF('Ref. Cuotas'!$M$7:'Ref. Cuotas'!M1498,'Ref. Cuotas'!M1498)-1,"")</f>
        <v>1980</v>
      </c>
      <c r="AO1499" s="7">
        <f>IFERROR(RANK('Ref. Cuotas'!H1498,'Ref. Cuotas'!H:H,1)+COUNTIF('Ref. Cuotas'!$H$7:'Ref. Cuotas'!H1498,'Ref. Cuotas'!H1498)-1,"")</f>
        <v>696</v>
      </c>
      <c r="AP1499" s="7">
        <f>IFERROR(RANK('Ref. Cuotas'!J1498,'Ref. Cuotas'!J:J,1)+COUNTIF('Ref. Cuotas'!$J$7:'Ref. Cuotas'!J1498,'Ref. Cuotas'!J1498)-1,"")</f>
        <v>1024</v>
      </c>
      <c r="AQ1499" s="7">
        <f>IFERROR(RANK('Ref. Cuotas'!K1498,'Ref. Cuotas'!K:K,1)+COUNTIF('Ref. Cuotas'!$K$7:'Ref. Cuotas'!K1498,'Ref. Cuotas'!K1498)-1,"")</f>
        <v>128</v>
      </c>
    </row>
    <row r="1500" spans="31:43" ht="17.25" customHeight="1" x14ac:dyDescent="0.3">
      <c r="AE1500" s="5" t="s">
        <v>1495</v>
      </c>
      <c r="AF1500" s="5" t="s">
        <v>5015</v>
      </c>
      <c r="AG1500" s="6" t="s">
        <v>4313</v>
      </c>
      <c r="AH1500" s="6" t="s">
        <v>4108</v>
      </c>
      <c r="AI1500" s="7">
        <f>IFERROR(RANK('Ref. Cuotas'!H1499,'Ref. Cuotas'!H:H,0)+COUNTIF('Ref. Cuotas'!$H$7:'Ref. Cuotas'!H1499,'Ref. Cuotas'!H1499)-1,"")</f>
        <v>2318</v>
      </c>
      <c r="AJ1500" s="7">
        <f>IFERROR(RANK('Ref. Cuotas'!I1499,'Ref. Cuotas'!I:I,0)+COUNTIF('Ref. Cuotas'!$I$7:'Ref. Cuotas'!I1499,'Ref. Cuotas'!I1499)-1,"")</f>
        <v>1963</v>
      </c>
      <c r="AK1500" s="7">
        <f>IFERROR(RANK('Ref. Cuotas'!J1499,'Ref. Cuotas'!J:J,0)+COUNTIF('Ref. Cuotas'!$J$7:'Ref. Cuotas'!J1499,'Ref. Cuotas'!J1499)-1,"")</f>
        <v>1850</v>
      </c>
      <c r="AL1500" s="7">
        <f>IFERROR(RANK('Ref. Cuotas'!K1499,'Ref. Cuotas'!K:K,0)+COUNTIF('Ref. Cuotas'!$K$7:'Ref. Cuotas'!K1499,'Ref. Cuotas'!K1499)-1,"")</f>
        <v>2711</v>
      </c>
      <c r="AM1500" s="7">
        <f>IFERROR(RANK('Ref. Cuotas'!L1499,'Ref. Cuotas'!L:L,0)+COUNTIF('Ref. Cuotas'!$L$7:'Ref. Cuotas'!L1499,'Ref. Cuotas'!L1499)-1,"")</f>
        <v>2708</v>
      </c>
      <c r="AN1500" s="7">
        <f>IFERROR(RANK('Ref. Cuotas'!M1499,'Ref. Cuotas'!M:M,0)+COUNTIF('Ref. Cuotas'!$M$7:'Ref. Cuotas'!M1499,'Ref. Cuotas'!M1499)-1,"")</f>
        <v>1981</v>
      </c>
      <c r="AO1500" s="7">
        <f>IFERROR(RANK('Ref. Cuotas'!H1499,'Ref. Cuotas'!H:H,1)+COUNTIF('Ref. Cuotas'!$H$7:'Ref. Cuotas'!H1499,'Ref. Cuotas'!H1499)-1,"")</f>
        <v>502</v>
      </c>
      <c r="AP1500" s="7">
        <f>IFERROR(RANK('Ref. Cuotas'!J1499,'Ref. Cuotas'!J:J,1)+COUNTIF('Ref. Cuotas'!$J$7:'Ref. Cuotas'!J1499,'Ref. Cuotas'!J1499)-1,"")</f>
        <v>1025</v>
      </c>
      <c r="AQ1500" s="7">
        <f>IFERROR(RANK('Ref. Cuotas'!K1499,'Ref. Cuotas'!K:K,1)+COUNTIF('Ref. Cuotas'!$K$7:'Ref. Cuotas'!K1499,'Ref. Cuotas'!K1499)-1,"")</f>
        <v>129</v>
      </c>
    </row>
    <row r="1501" spans="31:43" ht="17.25" customHeight="1" x14ac:dyDescent="0.3">
      <c r="AE1501" s="5" t="s">
        <v>1496</v>
      </c>
      <c r="AF1501" s="5" t="s">
        <v>5016</v>
      </c>
      <c r="AG1501" s="6" t="s">
        <v>4313</v>
      </c>
      <c r="AH1501" s="6" t="s">
        <v>4131</v>
      </c>
      <c r="AI1501" s="7">
        <f>IFERROR(RANK('Ref. Cuotas'!H1500,'Ref. Cuotas'!H:H,0)+COUNTIF('Ref. Cuotas'!$H$7:'Ref. Cuotas'!H1500,'Ref. Cuotas'!H1500)-1,"")</f>
        <v>877</v>
      </c>
      <c r="AJ1501" s="7">
        <f>IFERROR(RANK('Ref. Cuotas'!I1500,'Ref. Cuotas'!I:I,0)+COUNTIF('Ref. Cuotas'!$I$7:'Ref. Cuotas'!I1500,'Ref. Cuotas'!I1500)-1,"")</f>
        <v>1964</v>
      </c>
      <c r="AK1501" s="7">
        <f>IFERROR(RANK('Ref. Cuotas'!J1500,'Ref. Cuotas'!J:J,0)+COUNTIF('Ref. Cuotas'!$J$7:'Ref. Cuotas'!J1500,'Ref. Cuotas'!J1500)-1,"")</f>
        <v>1851</v>
      </c>
      <c r="AL1501" s="7">
        <f>IFERROR(RANK('Ref. Cuotas'!K1500,'Ref. Cuotas'!K:K,0)+COUNTIF('Ref. Cuotas'!$K$7:'Ref. Cuotas'!K1500,'Ref. Cuotas'!K1500)-1,"")</f>
        <v>2034</v>
      </c>
      <c r="AM1501" s="7">
        <f>IFERROR(RANK('Ref. Cuotas'!L1500,'Ref. Cuotas'!L:L,0)+COUNTIF('Ref. Cuotas'!$L$7:'Ref. Cuotas'!L1500,'Ref. Cuotas'!L1500)-1,"")</f>
        <v>1360</v>
      </c>
      <c r="AN1501" s="7">
        <f>IFERROR(RANK('Ref. Cuotas'!M1500,'Ref. Cuotas'!M:M,0)+COUNTIF('Ref. Cuotas'!$M$7:'Ref. Cuotas'!M1500,'Ref. Cuotas'!M1500)-1,"")</f>
        <v>1982</v>
      </c>
      <c r="AO1501" s="7">
        <f>IFERROR(RANK('Ref. Cuotas'!H1500,'Ref. Cuotas'!H:H,1)+COUNTIF('Ref. Cuotas'!$H$7:'Ref. Cuotas'!H1500,'Ref. Cuotas'!H1500)-1,"")</f>
        <v>1926</v>
      </c>
      <c r="AP1501" s="7">
        <f>IFERROR(RANK('Ref. Cuotas'!J1500,'Ref. Cuotas'!J:J,1)+COUNTIF('Ref. Cuotas'!$J$7:'Ref. Cuotas'!J1500,'Ref. Cuotas'!J1500)-1,"")</f>
        <v>1026</v>
      </c>
      <c r="AQ1501" s="7">
        <f>IFERROR(RANK('Ref. Cuotas'!K1500,'Ref. Cuotas'!K:K,1)+COUNTIF('Ref. Cuotas'!$K$7:'Ref. Cuotas'!K1500,'Ref. Cuotas'!K1500)-1,"")</f>
        <v>769</v>
      </c>
    </row>
    <row r="1502" spans="31:43" ht="17.25" customHeight="1" x14ac:dyDescent="0.3">
      <c r="AE1502" s="5" t="s">
        <v>1497</v>
      </c>
      <c r="AF1502" s="5" t="s">
        <v>5017</v>
      </c>
      <c r="AG1502" s="6" t="s">
        <v>4313</v>
      </c>
      <c r="AH1502" s="6" t="s">
        <v>4132</v>
      </c>
      <c r="AI1502" s="7">
        <f>IFERROR(RANK('Ref. Cuotas'!H1501,'Ref. Cuotas'!H:H,0)+COUNTIF('Ref. Cuotas'!$H$7:'Ref. Cuotas'!H1501,'Ref. Cuotas'!H1501)-1,"")</f>
        <v>962</v>
      </c>
      <c r="AJ1502" s="7">
        <f>IFERROR(RANK('Ref. Cuotas'!I1501,'Ref. Cuotas'!I:I,0)+COUNTIF('Ref. Cuotas'!$I$7:'Ref. Cuotas'!I1501,'Ref. Cuotas'!I1501)-1,"")</f>
        <v>1965</v>
      </c>
      <c r="AK1502" s="7">
        <f>IFERROR(RANK('Ref. Cuotas'!J1501,'Ref. Cuotas'!J:J,0)+COUNTIF('Ref. Cuotas'!$J$7:'Ref. Cuotas'!J1501,'Ref. Cuotas'!J1501)-1,"")</f>
        <v>1852</v>
      </c>
      <c r="AL1502" s="7">
        <f>IFERROR(RANK('Ref. Cuotas'!K1501,'Ref. Cuotas'!K:K,0)+COUNTIF('Ref. Cuotas'!$K$7:'Ref. Cuotas'!K1501,'Ref. Cuotas'!K1501)-1,"")</f>
        <v>1737</v>
      </c>
      <c r="AM1502" s="7">
        <f>IFERROR(RANK('Ref. Cuotas'!L1501,'Ref. Cuotas'!L:L,0)+COUNTIF('Ref. Cuotas'!$L$7:'Ref. Cuotas'!L1501,'Ref. Cuotas'!L1501)-1,"")</f>
        <v>1370</v>
      </c>
      <c r="AN1502" s="7">
        <f>IFERROR(RANK('Ref. Cuotas'!M1501,'Ref. Cuotas'!M:M,0)+COUNTIF('Ref. Cuotas'!$M$7:'Ref. Cuotas'!M1501,'Ref. Cuotas'!M1501)-1,"")</f>
        <v>1983</v>
      </c>
      <c r="AO1502" s="7">
        <f>IFERROR(RANK('Ref. Cuotas'!H1501,'Ref. Cuotas'!H:H,1)+COUNTIF('Ref. Cuotas'!$H$7:'Ref. Cuotas'!H1501,'Ref. Cuotas'!H1501)-1,"")</f>
        <v>1841</v>
      </c>
      <c r="AP1502" s="7">
        <f>IFERROR(RANK('Ref. Cuotas'!J1501,'Ref. Cuotas'!J:J,1)+COUNTIF('Ref. Cuotas'!$J$7:'Ref. Cuotas'!J1501,'Ref. Cuotas'!J1501)-1,"")</f>
        <v>1027</v>
      </c>
      <c r="AQ1502" s="7">
        <f>IFERROR(RANK('Ref. Cuotas'!K1501,'Ref. Cuotas'!K:K,1)+COUNTIF('Ref. Cuotas'!$K$7:'Ref. Cuotas'!K1501,'Ref. Cuotas'!K1501)-1,"")</f>
        <v>1066</v>
      </c>
    </row>
    <row r="1503" spans="31:43" ht="17.25" customHeight="1" x14ac:dyDescent="0.3">
      <c r="AE1503" s="5" t="s">
        <v>1498</v>
      </c>
      <c r="AF1503" s="5" t="s">
        <v>5018</v>
      </c>
      <c r="AG1503" s="6" t="s">
        <v>4313</v>
      </c>
      <c r="AH1503" s="6" t="s">
        <v>4133</v>
      </c>
      <c r="AI1503" s="7">
        <f>IFERROR(RANK('Ref. Cuotas'!H1502,'Ref. Cuotas'!H:H,0)+COUNTIF('Ref. Cuotas'!$H$7:'Ref. Cuotas'!H1502,'Ref. Cuotas'!H1502)-1,"")</f>
        <v>910</v>
      </c>
      <c r="AJ1503" s="7">
        <f>IFERROR(RANK('Ref. Cuotas'!I1502,'Ref. Cuotas'!I:I,0)+COUNTIF('Ref. Cuotas'!$I$7:'Ref. Cuotas'!I1502,'Ref. Cuotas'!I1502)-1,"")</f>
        <v>1966</v>
      </c>
      <c r="AK1503" s="7">
        <f>IFERROR(RANK('Ref. Cuotas'!J1502,'Ref. Cuotas'!J:J,0)+COUNTIF('Ref. Cuotas'!$J$7:'Ref. Cuotas'!J1502,'Ref. Cuotas'!J1502)-1,"")</f>
        <v>1853</v>
      </c>
      <c r="AL1503" s="7">
        <f>IFERROR(RANK('Ref. Cuotas'!K1502,'Ref. Cuotas'!K:K,0)+COUNTIF('Ref. Cuotas'!$K$7:'Ref. Cuotas'!K1502,'Ref. Cuotas'!K1502)-1,"")</f>
        <v>1412</v>
      </c>
      <c r="AM1503" s="7">
        <f>IFERROR(RANK('Ref. Cuotas'!L1502,'Ref. Cuotas'!L:L,0)+COUNTIF('Ref. Cuotas'!$L$7:'Ref. Cuotas'!L1502,'Ref. Cuotas'!L1502)-1,"")</f>
        <v>982</v>
      </c>
      <c r="AN1503" s="7">
        <f>IFERROR(RANK('Ref. Cuotas'!M1502,'Ref. Cuotas'!M:M,0)+COUNTIF('Ref. Cuotas'!$M$7:'Ref. Cuotas'!M1502,'Ref. Cuotas'!M1502)-1,"")</f>
        <v>1984</v>
      </c>
      <c r="AO1503" s="7">
        <f>IFERROR(RANK('Ref. Cuotas'!H1502,'Ref. Cuotas'!H:H,1)+COUNTIF('Ref. Cuotas'!$H$7:'Ref. Cuotas'!H1502,'Ref. Cuotas'!H1502)-1,"")</f>
        <v>1893</v>
      </c>
      <c r="AP1503" s="7">
        <f>IFERROR(RANK('Ref. Cuotas'!J1502,'Ref. Cuotas'!J:J,1)+COUNTIF('Ref. Cuotas'!$J$7:'Ref. Cuotas'!J1502,'Ref. Cuotas'!J1502)-1,"")</f>
        <v>1028</v>
      </c>
      <c r="AQ1503" s="7">
        <f>IFERROR(RANK('Ref. Cuotas'!K1502,'Ref. Cuotas'!K:K,1)+COUNTIF('Ref. Cuotas'!$K$7:'Ref. Cuotas'!K1502,'Ref. Cuotas'!K1502)-1,"")</f>
        <v>1391</v>
      </c>
    </row>
    <row r="1504" spans="31:43" ht="17.25" customHeight="1" x14ac:dyDescent="0.3">
      <c r="AE1504" s="5" t="s">
        <v>1499</v>
      </c>
      <c r="AF1504" s="5" t="s">
        <v>5019</v>
      </c>
      <c r="AG1504" s="6" t="s">
        <v>4313</v>
      </c>
      <c r="AH1504" s="6" t="s">
        <v>4134</v>
      </c>
      <c r="AI1504" s="7">
        <f>IFERROR(RANK('Ref. Cuotas'!H1503,'Ref. Cuotas'!H:H,0)+COUNTIF('Ref. Cuotas'!$H$7:'Ref. Cuotas'!H1503,'Ref. Cuotas'!H1503)-1,"")</f>
        <v>901</v>
      </c>
      <c r="AJ1504" s="7">
        <f>IFERROR(RANK('Ref. Cuotas'!I1503,'Ref. Cuotas'!I:I,0)+COUNTIF('Ref. Cuotas'!$I$7:'Ref. Cuotas'!I1503,'Ref. Cuotas'!I1503)-1,"")</f>
        <v>1967</v>
      </c>
      <c r="AK1504" s="7">
        <f>IFERROR(RANK('Ref. Cuotas'!J1503,'Ref. Cuotas'!J:J,0)+COUNTIF('Ref. Cuotas'!$J$7:'Ref. Cuotas'!J1503,'Ref. Cuotas'!J1503)-1,"")</f>
        <v>753</v>
      </c>
      <c r="AL1504" s="7">
        <f>IFERROR(RANK('Ref. Cuotas'!K1503,'Ref. Cuotas'!K:K,0)+COUNTIF('Ref. Cuotas'!$K$7:'Ref. Cuotas'!K1503,'Ref. Cuotas'!K1503)-1,"")</f>
        <v>1068</v>
      </c>
      <c r="AM1504" s="7">
        <f>IFERROR(RANK('Ref. Cuotas'!L1503,'Ref. Cuotas'!L:L,0)+COUNTIF('Ref. Cuotas'!$L$7:'Ref. Cuotas'!L1503,'Ref. Cuotas'!L1503)-1,"")</f>
        <v>711</v>
      </c>
      <c r="AN1504" s="7">
        <f>IFERROR(RANK('Ref. Cuotas'!M1503,'Ref. Cuotas'!M:M,0)+COUNTIF('Ref. Cuotas'!$M$7:'Ref. Cuotas'!M1503,'Ref. Cuotas'!M1503)-1,"")</f>
        <v>1985</v>
      </c>
      <c r="AO1504" s="7">
        <f>IFERROR(RANK('Ref. Cuotas'!H1503,'Ref. Cuotas'!H:H,1)+COUNTIF('Ref. Cuotas'!$H$7:'Ref. Cuotas'!H1503,'Ref. Cuotas'!H1503)-1,"")</f>
        <v>1902</v>
      </c>
      <c r="AP1504" s="7">
        <f>IFERROR(RANK('Ref. Cuotas'!J1503,'Ref. Cuotas'!J:J,1)+COUNTIF('Ref. Cuotas'!$J$7:'Ref. Cuotas'!J1503,'Ref. Cuotas'!J1503)-1,"")</f>
        <v>2050</v>
      </c>
      <c r="AQ1504" s="7">
        <f>IFERROR(RANK('Ref. Cuotas'!K1503,'Ref. Cuotas'!K:K,1)+COUNTIF('Ref. Cuotas'!$K$7:'Ref. Cuotas'!K1503,'Ref. Cuotas'!K1503)-1,"")</f>
        <v>1735</v>
      </c>
    </row>
    <row r="1505" spans="31:43" ht="17.25" customHeight="1" x14ac:dyDescent="0.3">
      <c r="AE1505" s="5" t="s">
        <v>1500</v>
      </c>
      <c r="AF1505" s="5" t="s">
        <v>5020</v>
      </c>
      <c r="AG1505" s="6" t="s">
        <v>4314</v>
      </c>
      <c r="AH1505" s="6" t="s">
        <v>4092</v>
      </c>
      <c r="AI1505" s="7">
        <f>IFERROR(RANK('Ref. Cuotas'!H1504,'Ref. Cuotas'!H:H,0)+COUNTIF('Ref. Cuotas'!$H$7:'Ref. Cuotas'!H1504,'Ref. Cuotas'!H1504)-1,"")</f>
        <v>1337</v>
      </c>
      <c r="AJ1505" s="7">
        <f>IFERROR(RANK('Ref. Cuotas'!I1504,'Ref. Cuotas'!I:I,0)+COUNTIF('Ref. Cuotas'!$I$7:'Ref. Cuotas'!I1504,'Ref. Cuotas'!I1504)-1,"")</f>
        <v>576</v>
      </c>
      <c r="AK1505" s="7">
        <f>IFERROR(RANK('Ref. Cuotas'!J1504,'Ref. Cuotas'!J:J,0)+COUNTIF('Ref. Cuotas'!$J$7:'Ref. Cuotas'!J1504,'Ref. Cuotas'!J1504)-1,"")</f>
        <v>660</v>
      </c>
      <c r="AL1505" s="7">
        <f>IFERROR(RANK('Ref. Cuotas'!K1504,'Ref. Cuotas'!K:K,0)+COUNTIF('Ref. Cuotas'!$K$7:'Ref. Cuotas'!K1504,'Ref. Cuotas'!K1504)-1,"")</f>
        <v>2146</v>
      </c>
      <c r="AM1505" s="7">
        <f>IFERROR(RANK('Ref. Cuotas'!L1504,'Ref. Cuotas'!L:L,0)+COUNTIF('Ref. Cuotas'!$L$7:'Ref. Cuotas'!L1504,'Ref. Cuotas'!L1504)-1,"")</f>
        <v>1450</v>
      </c>
      <c r="AN1505" s="7">
        <f>IFERROR(RANK('Ref. Cuotas'!M1504,'Ref. Cuotas'!M:M,0)+COUNTIF('Ref. Cuotas'!$M$7:'Ref. Cuotas'!M1504,'Ref. Cuotas'!M1504)-1,"")</f>
        <v>1986</v>
      </c>
      <c r="AO1505" s="7">
        <f>IFERROR(RANK('Ref. Cuotas'!H1504,'Ref. Cuotas'!H:H,1)+COUNTIF('Ref. Cuotas'!$H$7:'Ref. Cuotas'!H1504,'Ref. Cuotas'!H1504)-1,"")</f>
        <v>1466</v>
      </c>
      <c r="AP1505" s="7">
        <f>IFERROR(RANK('Ref. Cuotas'!J1504,'Ref. Cuotas'!J:J,1)+COUNTIF('Ref. Cuotas'!$J$7:'Ref. Cuotas'!J1504,'Ref. Cuotas'!J1504)-1,"")</f>
        <v>2143</v>
      </c>
      <c r="AQ1505" s="7">
        <f>IFERROR(RANK('Ref. Cuotas'!K1504,'Ref. Cuotas'!K:K,1)+COUNTIF('Ref. Cuotas'!$K$7:'Ref. Cuotas'!K1504,'Ref. Cuotas'!K1504)-1,"")</f>
        <v>657</v>
      </c>
    </row>
    <row r="1506" spans="31:43" ht="17.25" customHeight="1" x14ac:dyDescent="0.3">
      <c r="AE1506" s="5" t="s">
        <v>1501</v>
      </c>
      <c r="AF1506" s="5" t="s">
        <v>5021</v>
      </c>
      <c r="AG1506" s="6" t="s">
        <v>4314</v>
      </c>
      <c r="AH1506" s="6" t="s">
        <v>4093</v>
      </c>
      <c r="AI1506" s="7">
        <f>IFERROR(RANK('Ref. Cuotas'!H1505,'Ref. Cuotas'!H:H,0)+COUNTIF('Ref. Cuotas'!$H$7:'Ref. Cuotas'!H1505,'Ref. Cuotas'!H1505)-1,"")</f>
        <v>1003</v>
      </c>
      <c r="AJ1506" s="7">
        <f>IFERROR(RANK('Ref. Cuotas'!I1505,'Ref. Cuotas'!I:I,0)+COUNTIF('Ref. Cuotas'!$I$7:'Ref. Cuotas'!I1505,'Ref. Cuotas'!I1505)-1,"")</f>
        <v>665</v>
      </c>
      <c r="AK1506" s="7">
        <f>IFERROR(RANK('Ref. Cuotas'!J1505,'Ref. Cuotas'!J:J,0)+COUNTIF('Ref. Cuotas'!$J$7:'Ref. Cuotas'!J1505,'Ref. Cuotas'!J1505)-1,"")</f>
        <v>1854</v>
      </c>
      <c r="AL1506" s="7">
        <f>IFERROR(RANK('Ref. Cuotas'!K1505,'Ref. Cuotas'!K:K,0)+COUNTIF('Ref. Cuotas'!$K$7:'Ref. Cuotas'!K1505,'Ref. Cuotas'!K1505)-1,"")</f>
        <v>1061</v>
      </c>
      <c r="AM1506" s="7">
        <f>IFERROR(RANK('Ref. Cuotas'!L1505,'Ref. Cuotas'!L:L,0)+COUNTIF('Ref. Cuotas'!$L$7:'Ref. Cuotas'!L1505,'Ref. Cuotas'!L1505)-1,"")</f>
        <v>523</v>
      </c>
      <c r="AN1506" s="7">
        <f>IFERROR(RANK('Ref. Cuotas'!M1505,'Ref. Cuotas'!M:M,0)+COUNTIF('Ref. Cuotas'!$M$7:'Ref. Cuotas'!M1505,'Ref. Cuotas'!M1505)-1,"")</f>
        <v>1987</v>
      </c>
      <c r="AO1506" s="7">
        <f>IFERROR(RANK('Ref. Cuotas'!H1505,'Ref. Cuotas'!H:H,1)+COUNTIF('Ref. Cuotas'!$H$7:'Ref. Cuotas'!H1505,'Ref. Cuotas'!H1505)-1,"")</f>
        <v>1800</v>
      </c>
      <c r="AP1506" s="7">
        <f>IFERROR(RANK('Ref. Cuotas'!J1505,'Ref. Cuotas'!J:J,1)+COUNTIF('Ref. Cuotas'!$J$7:'Ref. Cuotas'!J1505,'Ref. Cuotas'!J1505)-1,"")</f>
        <v>1029</v>
      </c>
      <c r="AQ1506" s="7">
        <f>IFERROR(RANK('Ref. Cuotas'!K1505,'Ref. Cuotas'!K:K,1)+COUNTIF('Ref. Cuotas'!$K$7:'Ref. Cuotas'!K1505,'Ref. Cuotas'!K1505)-1,"")</f>
        <v>1742</v>
      </c>
    </row>
    <row r="1507" spans="31:43" ht="17.25" customHeight="1" x14ac:dyDescent="0.3">
      <c r="AE1507" s="5" t="s">
        <v>1502</v>
      </c>
      <c r="AF1507" s="5" t="s">
        <v>5022</v>
      </c>
      <c r="AG1507" s="6" t="s">
        <v>4314</v>
      </c>
      <c r="AH1507" s="6" t="s">
        <v>4116</v>
      </c>
      <c r="AI1507" s="7">
        <f>IFERROR(RANK('Ref. Cuotas'!H1506,'Ref. Cuotas'!H:H,0)+COUNTIF('Ref. Cuotas'!$H$7:'Ref. Cuotas'!H1506,'Ref. Cuotas'!H1506)-1,"")</f>
        <v>993</v>
      </c>
      <c r="AJ1507" s="7">
        <f>IFERROR(RANK('Ref. Cuotas'!I1506,'Ref. Cuotas'!I:I,0)+COUNTIF('Ref. Cuotas'!$I$7:'Ref. Cuotas'!I1506,'Ref. Cuotas'!I1506)-1,"")</f>
        <v>851</v>
      </c>
      <c r="AK1507" s="7">
        <f>IFERROR(RANK('Ref. Cuotas'!J1506,'Ref. Cuotas'!J:J,0)+COUNTIF('Ref. Cuotas'!$J$7:'Ref. Cuotas'!J1506,'Ref. Cuotas'!J1506)-1,"")</f>
        <v>1855</v>
      </c>
      <c r="AL1507" s="7">
        <f>IFERROR(RANK('Ref. Cuotas'!K1506,'Ref. Cuotas'!K:K,0)+COUNTIF('Ref. Cuotas'!$K$7:'Ref. Cuotas'!K1506,'Ref. Cuotas'!K1506)-1,"")</f>
        <v>585</v>
      </c>
      <c r="AM1507" s="7">
        <f>IFERROR(RANK('Ref. Cuotas'!L1506,'Ref. Cuotas'!L:L,0)+COUNTIF('Ref. Cuotas'!$L$7:'Ref. Cuotas'!L1506,'Ref. Cuotas'!L1506)-1,"")</f>
        <v>991</v>
      </c>
      <c r="AN1507" s="7">
        <f>IFERROR(RANK('Ref. Cuotas'!M1506,'Ref. Cuotas'!M:M,0)+COUNTIF('Ref. Cuotas'!$M$7:'Ref. Cuotas'!M1506,'Ref. Cuotas'!M1506)-1,"")</f>
        <v>156</v>
      </c>
      <c r="AO1507" s="7">
        <f>IFERROR(RANK('Ref. Cuotas'!H1506,'Ref. Cuotas'!H:H,1)+COUNTIF('Ref. Cuotas'!$H$7:'Ref. Cuotas'!H1506,'Ref. Cuotas'!H1506)-1,"")</f>
        <v>1810</v>
      </c>
      <c r="AP1507" s="7">
        <f>IFERROR(RANK('Ref. Cuotas'!J1506,'Ref. Cuotas'!J:J,1)+COUNTIF('Ref. Cuotas'!$J$7:'Ref. Cuotas'!J1506,'Ref. Cuotas'!J1506)-1,"")</f>
        <v>1030</v>
      </c>
      <c r="AQ1507" s="7">
        <f>IFERROR(RANK('Ref. Cuotas'!K1506,'Ref. Cuotas'!K:K,1)+COUNTIF('Ref. Cuotas'!$K$7:'Ref. Cuotas'!K1506,'Ref. Cuotas'!K1506)-1,"")</f>
        <v>2218</v>
      </c>
    </row>
    <row r="1508" spans="31:43" ht="17.25" customHeight="1" x14ac:dyDescent="0.3">
      <c r="AE1508" s="5" t="s">
        <v>1503</v>
      </c>
      <c r="AF1508" s="5" t="s">
        <v>5023</v>
      </c>
      <c r="AG1508" s="6" t="s">
        <v>4314</v>
      </c>
      <c r="AH1508" s="6" t="s">
        <v>4102</v>
      </c>
      <c r="AI1508" s="7">
        <f>IFERROR(RANK('Ref. Cuotas'!H1507,'Ref. Cuotas'!H:H,0)+COUNTIF('Ref. Cuotas'!$H$7:'Ref. Cuotas'!H1507,'Ref. Cuotas'!H1507)-1,"")</f>
        <v>1231</v>
      </c>
      <c r="AJ1508" s="7">
        <f>IFERROR(RANK('Ref. Cuotas'!I1507,'Ref. Cuotas'!I:I,0)+COUNTIF('Ref. Cuotas'!$I$7:'Ref. Cuotas'!I1507,'Ref. Cuotas'!I1507)-1,"")</f>
        <v>728</v>
      </c>
      <c r="AK1508" s="7">
        <f>IFERROR(RANK('Ref. Cuotas'!J1507,'Ref. Cuotas'!J:J,0)+COUNTIF('Ref. Cuotas'!$J$7:'Ref. Cuotas'!J1507,'Ref. Cuotas'!J1507)-1,"")</f>
        <v>702</v>
      </c>
      <c r="AL1508" s="7">
        <f>IFERROR(RANK('Ref. Cuotas'!K1507,'Ref. Cuotas'!K:K,0)+COUNTIF('Ref. Cuotas'!$K$7:'Ref. Cuotas'!K1507,'Ref. Cuotas'!K1507)-1,"")</f>
        <v>1622</v>
      </c>
      <c r="AM1508" s="7">
        <f>IFERROR(RANK('Ref. Cuotas'!L1507,'Ref. Cuotas'!L:L,0)+COUNTIF('Ref. Cuotas'!$L$7:'Ref. Cuotas'!L1507,'Ref. Cuotas'!L1507)-1,"")</f>
        <v>172</v>
      </c>
      <c r="AN1508" s="7">
        <f>IFERROR(RANK('Ref. Cuotas'!M1507,'Ref. Cuotas'!M:M,0)+COUNTIF('Ref. Cuotas'!$M$7:'Ref. Cuotas'!M1507,'Ref. Cuotas'!M1507)-1,"")</f>
        <v>1988</v>
      </c>
      <c r="AO1508" s="7">
        <f>IFERROR(RANK('Ref. Cuotas'!H1507,'Ref. Cuotas'!H:H,1)+COUNTIF('Ref. Cuotas'!$H$7:'Ref. Cuotas'!H1507,'Ref. Cuotas'!H1507)-1,"")</f>
        <v>1572</v>
      </c>
      <c r="AP1508" s="7">
        <f>IFERROR(RANK('Ref. Cuotas'!J1507,'Ref. Cuotas'!J:J,1)+COUNTIF('Ref. Cuotas'!$J$7:'Ref. Cuotas'!J1507,'Ref. Cuotas'!J1507)-1,"")</f>
        <v>2101</v>
      </c>
      <c r="AQ1508" s="7">
        <f>IFERROR(RANK('Ref. Cuotas'!K1507,'Ref. Cuotas'!K:K,1)+COUNTIF('Ref. Cuotas'!$K$7:'Ref. Cuotas'!K1507,'Ref. Cuotas'!K1507)-1,"")</f>
        <v>1181</v>
      </c>
    </row>
    <row r="1509" spans="31:43" ht="17.25" customHeight="1" x14ac:dyDescent="0.3">
      <c r="AE1509" s="5" t="s">
        <v>1504</v>
      </c>
      <c r="AF1509" s="5" t="s">
        <v>5024</v>
      </c>
      <c r="AG1509" s="6" t="s">
        <v>4314</v>
      </c>
      <c r="AH1509" s="6" t="s">
        <v>4128</v>
      </c>
      <c r="AI1509" s="7">
        <f>IFERROR(RANK('Ref. Cuotas'!H1508,'Ref. Cuotas'!H:H,0)+COUNTIF('Ref. Cuotas'!$H$7:'Ref. Cuotas'!H1508,'Ref. Cuotas'!H1508)-1,"")</f>
        <v>1193</v>
      </c>
      <c r="AJ1509" s="7">
        <f>IFERROR(RANK('Ref. Cuotas'!I1508,'Ref. Cuotas'!I:I,0)+COUNTIF('Ref. Cuotas'!$I$7:'Ref. Cuotas'!I1508,'Ref. Cuotas'!I1508)-1,"")</f>
        <v>274</v>
      </c>
      <c r="AK1509" s="7">
        <f>IFERROR(RANK('Ref. Cuotas'!J1508,'Ref. Cuotas'!J:J,0)+COUNTIF('Ref. Cuotas'!$J$7:'Ref. Cuotas'!J1508,'Ref. Cuotas'!J1508)-1,"")</f>
        <v>205</v>
      </c>
      <c r="AL1509" s="7">
        <f>IFERROR(RANK('Ref. Cuotas'!K1508,'Ref. Cuotas'!K:K,0)+COUNTIF('Ref. Cuotas'!$K$7:'Ref. Cuotas'!K1508,'Ref. Cuotas'!K1508)-1,"")</f>
        <v>446</v>
      </c>
      <c r="AM1509" s="7">
        <f>IFERROR(RANK('Ref. Cuotas'!L1508,'Ref. Cuotas'!L:L,0)+COUNTIF('Ref. Cuotas'!$L$7:'Ref. Cuotas'!L1508,'Ref. Cuotas'!L1508)-1,"")</f>
        <v>555</v>
      </c>
      <c r="AN1509" s="7">
        <f>IFERROR(RANK('Ref. Cuotas'!M1508,'Ref. Cuotas'!M:M,0)+COUNTIF('Ref. Cuotas'!$M$7:'Ref. Cuotas'!M1508,'Ref. Cuotas'!M1508)-1,"")</f>
        <v>541</v>
      </c>
      <c r="AO1509" s="7">
        <f>IFERROR(RANK('Ref. Cuotas'!H1508,'Ref. Cuotas'!H:H,1)+COUNTIF('Ref. Cuotas'!$H$7:'Ref. Cuotas'!H1508,'Ref. Cuotas'!H1508)-1,"")</f>
        <v>1610</v>
      </c>
      <c r="AP1509" s="7">
        <f>IFERROR(RANK('Ref. Cuotas'!J1508,'Ref. Cuotas'!J:J,1)+COUNTIF('Ref. Cuotas'!$J$7:'Ref. Cuotas'!J1508,'Ref. Cuotas'!J1508)-1,"")</f>
        <v>2598</v>
      </c>
      <c r="AQ1509" s="7">
        <f>IFERROR(RANK('Ref. Cuotas'!K1508,'Ref. Cuotas'!K:K,1)+COUNTIF('Ref. Cuotas'!$K$7:'Ref. Cuotas'!K1508,'Ref. Cuotas'!K1508)-1,"")</f>
        <v>2357</v>
      </c>
    </row>
    <row r="1510" spans="31:43" ht="17.25" customHeight="1" x14ac:dyDescent="0.3">
      <c r="AE1510" s="5" t="s">
        <v>1505</v>
      </c>
      <c r="AF1510" s="5" t="s">
        <v>5025</v>
      </c>
      <c r="AG1510" s="6" t="s">
        <v>4314</v>
      </c>
      <c r="AH1510" s="6" t="s">
        <v>4129</v>
      </c>
      <c r="AI1510" s="7">
        <f>IFERROR(RANK('Ref. Cuotas'!H1509,'Ref. Cuotas'!H:H,0)+COUNTIF('Ref. Cuotas'!$H$7:'Ref. Cuotas'!H1509,'Ref. Cuotas'!H1509)-1,"")</f>
        <v>967</v>
      </c>
      <c r="AJ1510" s="7">
        <f>IFERROR(RANK('Ref. Cuotas'!I1509,'Ref. Cuotas'!I:I,0)+COUNTIF('Ref. Cuotas'!$I$7:'Ref. Cuotas'!I1509,'Ref. Cuotas'!I1509)-1,"")</f>
        <v>948</v>
      </c>
      <c r="AK1510" s="7">
        <f>IFERROR(RANK('Ref. Cuotas'!J1509,'Ref. Cuotas'!J:J,0)+COUNTIF('Ref. Cuotas'!$J$7:'Ref. Cuotas'!J1509,'Ref. Cuotas'!J1509)-1,"")</f>
        <v>1856</v>
      </c>
      <c r="AL1510" s="7">
        <f>IFERROR(RANK('Ref. Cuotas'!K1509,'Ref. Cuotas'!K:K,0)+COUNTIF('Ref. Cuotas'!$K$7:'Ref. Cuotas'!K1509,'Ref. Cuotas'!K1509)-1,"")</f>
        <v>1106</v>
      </c>
      <c r="AM1510" s="7">
        <f>IFERROR(RANK('Ref. Cuotas'!L1509,'Ref. Cuotas'!L:L,0)+COUNTIF('Ref. Cuotas'!$L$7:'Ref. Cuotas'!L1509,'Ref. Cuotas'!L1509)-1,"")</f>
        <v>678</v>
      </c>
      <c r="AN1510" s="7">
        <f>IFERROR(RANK('Ref. Cuotas'!M1509,'Ref. Cuotas'!M:M,0)+COUNTIF('Ref. Cuotas'!$M$7:'Ref. Cuotas'!M1509,'Ref. Cuotas'!M1509)-1,"")</f>
        <v>1989</v>
      </c>
      <c r="AO1510" s="7">
        <f>IFERROR(RANK('Ref. Cuotas'!H1509,'Ref. Cuotas'!H:H,1)+COUNTIF('Ref. Cuotas'!$H$7:'Ref. Cuotas'!H1509,'Ref. Cuotas'!H1509)-1,"")</f>
        <v>1836</v>
      </c>
      <c r="AP1510" s="7">
        <f>IFERROR(RANK('Ref. Cuotas'!J1509,'Ref. Cuotas'!J:J,1)+COUNTIF('Ref. Cuotas'!$J$7:'Ref. Cuotas'!J1509,'Ref. Cuotas'!J1509)-1,"")</f>
        <v>1031</v>
      </c>
      <c r="AQ1510" s="7">
        <f>IFERROR(RANK('Ref. Cuotas'!K1509,'Ref. Cuotas'!K:K,1)+COUNTIF('Ref. Cuotas'!$K$7:'Ref. Cuotas'!K1509,'Ref. Cuotas'!K1509)-1,"")</f>
        <v>1697</v>
      </c>
    </row>
    <row r="1511" spans="31:43" ht="17.25" customHeight="1" x14ac:dyDescent="0.3">
      <c r="AE1511" s="5" t="s">
        <v>1506</v>
      </c>
      <c r="AF1511" s="5" t="s">
        <v>5026</v>
      </c>
      <c r="AG1511" s="6" t="s">
        <v>4314</v>
      </c>
      <c r="AH1511" s="6" t="s">
        <v>4130</v>
      </c>
      <c r="AI1511" s="7">
        <f>IFERROR(RANK('Ref. Cuotas'!H1510,'Ref. Cuotas'!H:H,0)+COUNTIF('Ref. Cuotas'!$H$7:'Ref. Cuotas'!H1510,'Ref. Cuotas'!H1510)-1,"")</f>
        <v>1853</v>
      </c>
      <c r="AJ1511" s="7">
        <f>IFERROR(RANK('Ref. Cuotas'!I1510,'Ref. Cuotas'!I:I,0)+COUNTIF('Ref. Cuotas'!$I$7:'Ref. Cuotas'!I1510,'Ref. Cuotas'!I1510)-1,"")</f>
        <v>1968</v>
      </c>
      <c r="AK1511" s="7">
        <f>IFERROR(RANK('Ref. Cuotas'!J1510,'Ref. Cuotas'!J:J,0)+COUNTIF('Ref. Cuotas'!$J$7:'Ref. Cuotas'!J1510,'Ref. Cuotas'!J1510)-1,"")</f>
        <v>1857</v>
      </c>
      <c r="AL1511" s="7">
        <f>IFERROR(RANK('Ref. Cuotas'!K1510,'Ref. Cuotas'!K:K,0)+COUNTIF('Ref. Cuotas'!$K$7:'Ref. Cuotas'!K1510,'Ref. Cuotas'!K1510)-1,"")</f>
        <v>2712</v>
      </c>
      <c r="AM1511" s="7">
        <f>IFERROR(RANK('Ref. Cuotas'!L1510,'Ref. Cuotas'!L:L,0)+COUNTIF('Ref. Cuotas'!$L$7:'Ref. Cuotas'!L1510,'Ref. Cuotas'!L1510)-1,"")</f>
        <v>2709</v>
      </c>
      <c r="AN1511" s="7">
        <f>IFERROR(RANK('Ref. Cuotas'!M1510,'Ref. Cuotas'!M:M,0)+COUNTIF('Ref. Cuotas'!$M$7:'Ref. Cuotas'!M1510,'Ref. Cuotas'!M1510)-1,"")</f>
        <v>1990</v>
      </c>
      <c r="AO1511" s="7">
        <f>IFERROR(RANK('Ref. Cuotas'!H1510,'Ref. Cuotas'!H:H,1)+COUNTIF('Ref. Cuotas'!$H$7:'Ref. Cuotas'!H1510,'Ref. Cuotas'!H1510)-1,"")</f>
        <v>950</v>
      </c>
      <c r="AP1511" s="7">
        <f>IFERROR(RANK('Ref. Cuotas'!J1510,'Ref. Cuotas'!J:J,1)+COUNTIF('Ref. Cuotas'!$J$7:'Ref. Cuotas'!J1510,'Ref. Cuotas'!J1510)-1,"")</f>
        <v>1032</v>
      </c>
      <c r="AQ1511" s="7">
        <f>IFERROR(RANK('Ref. Cuotas'!K1510,'Ref. Cuotas'!K:K,1)+COUNTIF('Ref. Cuotas'!$K$7:'Ref. Cuotas'!K1510,'Ref. Cuotas'!K1510)-1,"")</f>
        <v>130</v>
      </c>
    </row>
    <row r="1512" spans="31:43" ht="17.25" customHeight="1" x14ac:dyDescent="0.3">
      <c r="AE1512" s="5" t="s">
        <v>1507</v>
      </c>
      <c r="AF1512" s="5" t="s">
        <v>5027</v>
      </c>
      <c r="AG1512" s="6" t="s">
        <v>4314</v>
      </c>
      <c r="AH1512" s="6" t="s">
        <v>4131</v>
      </c>
      <c r="AI1512" s="7">
        <f>IFERROR(RANK('Ref. Cuotas'!H1511,'Ref. Cuotas'!H:H,0)+COUNTIF('Ref. Cuotas'!$H$7:'Ref. Cuotas'!H1511,'Ref. Cuotas'!H1511)-1,"")</f>
        <v>917</v>
      </c>
      <c r="AJ1512" s="7">
        <f>IFERROR(RANK('Ref. Cuotas'!I1511,'Ref. Cuotas'!I:I,0)+COUNTIF('Ref. Cuotas'!$I$7:'Ref. Cuotas'!I1511,'Ref. Cuotas'!I1511)-1,"")</f>
        <v>1969</v>
      </c>
      <c r="AK1512" s="7">
        <f>IFERROR(RANK('Ref. Cuotas'!J1511,'Ref. Cuotas'!J:J,0)+COUNTIF('Ref. Cuotas'!$J$7:'Ref. Cuotas'!J1511,'Ref. Cuotas'!J1511)-1,"")</f>
        <v>1858</v>
      </c>
      <c r="AL1512" s="7">
        <f>IFERROR(RANK('Ref. Cuotas'!K1511,'Ref. Cuotas'!K:K,0)+COUNTIF('Ref. Cuotas'!$K$7:'Ref. Cuotas'!K1511,'Ref. Cuotas'!K1511)-1,"")</f>
        <v>2259</v>
      </c>
      <c r="AM1512" s="7">
        <f>IFERROR(RANK('Ref. Cuotas'!L1511,'Ref. Cuotas'!L:L,0)+COUNTIF('Ref. Cuotas'!$L$7:'Ref. Cuotas'!L1511,'Ref. Cuotas'!L1511)-1,"")</f>
        <v>1534</v>
      </c>
      <c r="AN1512" s="7">
        <f>IFERROR(RANK('Ref. Cuotas'!M1511,'Ref. Cuotas'!M:M,0)+COUNTIF('Ref. Cuotas'!$M$7:'Ref. Cuotas'!M1511,'Ref. Cuotas'!M1511)-1,"")</f>
        <v>1991</v>
      </c>
      <c r="AO1512" s="7">
        <f>IFERROR(RANK('Ref. Cuotas'!H1511,'Ref. Cuotas'!H:H,1)+COUNTIF('Ref. Cuotas'!$H$7:'Ref. Cuotas'!H1511,'Ref. Cuotas'!H1511)-1,"")</f>
        <v>1886</v>
      </c>
      <c r="AP1512" s="7">
        <f>IFERROR(RANK('Ref. Cuotas'!J1511,'Ref. Cuotas'!J:J,1)+COUNTIF('Ref. Cuotas'!$J$7:'Ref. Cuotas'!J1511,'Ref. Cuotas'!J1511)-1,"")</f>
        <v>1033</v>
      </c>
      <c r="AQ1512" s="7">
        <f>IFERROR(RANK('Ref. Cuotas'!K1511,'Ref. Cuotas'!K:K,1)+COUNTIF('Ref. Cuotas'!$K$7:'Ref. Cuotas'!K1511,'Ref. Cuotas'!K1511)-1,"")</f>
        <v>544</v>
      </c>
    </row>
    <row r="1513" spans="31:43" ht="17.25" customHeight="1" x14ac:dyDescent="0.3">
      <c r="AE1513" s="5" t="s">
        <v>1508</v>
      </c>
      <c r="AF1513" s="5" t="s">
        <v>5028</v>
      </c>
      <c r="AG1513" s="6" t="s">
        <v>4314</v>
      </c>
      <c r="AH1513" s="6" t="s">
        <v>4132</v>
      </c>
      <c r="AI1513" s="7">
        <f>IFERROR(RANK('Ref. Cuotas'!H1512,'Ref. Cuotas'!H:H,0)+COUNTIF('Ref. Cuotas'!$H$7:'Ref. Cuotas'!H1512,'Ref. Cuotas'!H1512)-1,"")</f>
        <v>930</v>
      </c>
      <c r="AJ1513" s="7">
        <f>IFERROR(RANK('Ref. Cuotas'!I1512,'Ref. Cuotas'!I:I,0)+COUNTIF('Ref. Cuotas'!$I$7:'Ref. Cuotas'!I1512,'Ref. Cuotas'!I1512)-1,"")</f>
        <v>1970</v>
      </c>
      <c r="AK1513" s="7">
        <f>IFERROR(RANK('Ref. Cuotas'!J1512,'Ref. Cuotas'!J:J,0)+COUNTIF('Ref. Cuotas'!$J$7:'Ref. Cuotas'!J1512,'Ref. Cuotas'!J1512)-1,"")</f>
        <v>1859</v>
      </c>
      <c r="AL1513" s="7">
        <f>IFERROR(RANK('Ref. Cuotas'!K1512,'Ref. Cuotas'!K:K,0)+COUNTIF('Ref. Cuotas'!$K$7:'Ref. Cuotas'!K1512,'Ref. Cuotas'!K1512)-1,"")</f>
        <v>2324</v>
      </c>
      <c r="AM1513" s="7">
        <f>IFERROR(RANK('Ref. Cuotas'!L1512,'Ref. Cuotas'!L:L,0)+COUNTIF('Ref. Cuotas'!$L$7:'Ref. Cuotas'!L1512,'Ref. Cuotas'!L1512)-1,"")</f>
        <v>1585</v>
      </c>
      <c r="AN1513" s="7">
        <f>IFERROR(RANK('Ref. Cuotas'!M1512,'Ref. Cuotas'!M:M,0)+COUNTIF('Ref. Cuotas'!$M$7:'Ref. Cuotas'!M1512,'Ref. Cuotas'!M1512)-1,"")</f>
        <v>1992</v>
      </c>
      <c r="AO1513" s="7">
        <f>IFERROR(RANK('Ref. Cuotas'!H1512,'Ref. Cuotas'!H:H,1)+COUNTIF('Ref. Cuotas'!$H$7:'Ref. Cuotas'!H1512,'Ref. Cuotas'!H1512)-1,"")</f>
        <v>1873</v>
      </c>
      <c r="AP1513" s="7">
        <f>IFERROR(RANK('Ref. Cuotas'!J1512,'Ref. Cuotas'!J:J,1)+COUNTIF('Ref. Cuotas'!$J$7:'Ref. Cuotas'!J1512,'Ref. Cuotas'!J1512)-1,"")</f>
        <v>1034</v>
      </c>
      <c r="AQ1513" s="7">
        <f>IFERROR(RANK('Ref. Cuotas'!K1512,'Ref. Cuotas'!K:K,1)+COUNTIF('Ref. Cuotas'!$K$7:'Ref. Cuotas'!K1512,'Ref. Cuotas'!K1512)-1,"")</f>
        <v>479</v>
      </c>
    </row>
    <row r="1514" spans="31:43" ht="17.25" customHeight="1" x14ac:dyDescent="0.3">
      <c r="AE1514" s="5" t="s">
        <v>1509</v>
      </c>
      <c r="AF1514" s="5" t="s">
        <v>5029</v>
      </c>
      <c r="AG1514" s="6" t="s">
        <v>4314</v>
      </c>
      <c r="AH1514" s="6" t="s">
        <v>4133</v>
      </c>
      <c r="AI1514" s="7">
        <f>IFERROR(RANK('Ref. Cuotas'!H1513,'Ref. Cuotas'!H:H,0)+COUNTIF('Ref. Cuotas'!$H$7:'Ref. Cuotas'!H1513,'Ref. Cuotas'!H1513)-1,"")</f>
        <v>916</v>
      </c>
      <c r="AJ1514" s="7">
        <f>IFERROR(RANK('Ref. Cuotas'!I1513,'Ref. Cuotas'!I:I,0)+COUNTIF('Ref. Cuotas'!$I$7:'Ref. Cuotas'!I1513,'Ref. Cuotas'!I1513)-1,"")</f>
        <v>939</v>
      </c>
      <c r="AK1514" s="7">
        <f>IFERROR(RANK('Ref. Cuotas'!J1513,'Ref. Cuotas'!J:J,0)+COUNTIF('Ref. Cuotas'!$J$7:'Ref. Cuotas'!J1513,'Ref. Cuotas'!J1513)-1,"")</f>
        <v>1860</v>
      </c>
      <c r="AL1514" s="7">
        <f>IFERROR(RANK('Ref. Cuotas'!K1513,'Ref. Cuotas'!K:K,0)+COUNTIF('Ref. Cuotas'!$K$7:'Ref. Cuotas'!K1513,'Ref. Cuotas'!K1513)-1,"")</f>
        <v>1620</v>
      </c>
      <c r="AM1514" s="7">
        <f>IFERROR(RANK('Ref. Cuotas'!L1513,'Ref. Cuotas'!L:L,0)+COUNTIF('Ref. Cuotas'!$L$7:'Ref. Cuotas'!L1513,'Ref. Cuotas'!L1513)-1,"")</f>
        <v>1213</v>
      </c>
      <c r="AN1514" s="7">
        <f>IFERROR(RANK('Ref. Cuotas'!M1513,'Ref. Cuotas'!M:M,0)+COUNTIF('Ref. Cuotas'!$M$7:'Ref. Cuotas'!M1513,'Ref. Cuotas'!M1513)-1,"")</f>
        <v>1993</v>
      </c>
      <c r="AO1514" s="7">
        <f>IFERROR(RANK('Ref. Cuotas'!H1513,'Ref. Cuotas'!H:H,1)+COUNTIF('Ref. Cuotas'!$H$7:'Ref. Cuotas'!H1513,'Ref. Cuotas'!H1513)-1,"")</f>
        <v>1887</v>
      </c>
      <c r="AP1514" s="7">
        <f>IFERROR(RANK('Ref. Cuotas'!J1513,'Ref. Cuotas'!J:J,1)+COUNTIF('Ref. Cuotas'!$J$7:'Ref. Cuotas'!J1513,'Ref. Cuotas'!J1513)-1,"")</f>
        <v>1035</v>
      </c>
      <c r="AQ1514" s="7">
        <f>IFERROR(RANK('Ref. Cuotas'!K1513,'Ref. Cuotas'!K:K,1)+COUNTIF('Ref. Cuotas'!$K$7:'Ref. Cuotas'!K1513,'Ref. Cuotas'!K1513)-1,"")</f>
        <v>1183</v>
      </c>
    </row>
    <row r="1515" spans="31:43" ht="17.25" customHeight="1" x14ac:dyDescent="0.3">
      <c r="AE1515" s="5" t="s">
        <v>1510</v>
      </c>
      <c r="AF1515" s="5" t="s">
        <v>5030</v>
      </c>
      <c r="AG1515" s="6" t="s">
        <v>4314</v>
      </c>
      <c r="AH1515" s="6" t="s">
        <v>4134</v>
      </c>
      <c r="AI1515" s="7">
        <f>IFERROR(RANK('Ref. Cuotas'!H1514,'Ref. Cuotas'!H:H,0)+COUNTIF('Ref. Cuotas'!$H$7:'Ref. Cuotas'!H1514,'Ref. Cuotas'!H1514)-1,"")</f>
        <v>861</v>
      </c>
      <c r="AJ1515" s="7">
        <f>IFERROR(RANK('Ref. Cuotas'!I1514,'Ref. Cuotas'!I:I,0)+COUNTIF('Ref. Cuotas'!$I$7:'Ref. Cuotas'!I1514,'Ref. Cuotas'!I1514)-1,"")</f>
        <v>935</v>
      </c>
      <c r="AK1515" s="7">
        <f>IFERROR(RANK('Ref. Cuotas'!J1514,'Ref. Cuotas'!J:J,0)+COUNTIF('Ref. Cuotas'!$J$7:'Ref. Cuotas'!J1514,'Ref. Cuotas'!J1514)-1,"")</f>
        <v>756</v>
      </c>
      <c r="AL1515" s="7">
        <f>IFERROR(RANK('Ref. Cuotas'!K1514,'Ref. Cuotas'!K:K,0)+COUNTIF('Ref. Cuotas'!$K$7:'Ref. Cuotas'!K1514,'Ref. Cuotas'!K1514)-1,"")</f>
        <v>1636</v>
      </c>
      <c r="AM1515" s="7">
        <f>IFERROR(RANK('Ref. Cuotas'!L1514,'Ref. Cuotas'!L:L,0)+COUNTIF('Ref. Cuotas'!$L$7:'Ref. Cuotas'!L1514,'Ref. Cuotas'!L1514)-1,"")</f>
        <v>1057</v>
      </c>
      <c r="AN1515" s="7">
        <f>IFERROR(RANK('Ref. Cuotas'!M1514,'Ref. Cuotas'!M:M,0)+COUNTIF('Ref. Cuotas'!$M$7:'Ref. Cuotas'!M1514,'Ref. Cuotas'!M1514)-1,"")</f>
        <v>1994</v>
      </c>
      <c r="AO1515" s="7">
        <f>IFERROR(RANK('Ref. Cuotas'!H1514,'Ref. Cuotas'!H:H,1)+COUNTIF('Ref. Cuotas'!$H$7:'Ref. Cuotas'!H1514,'Ref. Cuotas'!H1514)-1,"")</f>
        <v>1942</v>
      </c>
      <c r="AP1515" s="7">
        <f>IFERROR(RANK('Ref. Cuotas'!J1514,'Ref. Cuotas'!J:J,1)+COUNTIF('Ref. Cuotas'!$J$7:'Ref. Cuotas'!J1514,'Ref. Cuotas'!J1514)-1,"")</f>
        <v>2047</v>
      </c>
      <c r="AQ1515" s="7">
        <f>IFERROR(RANK('Ref. Cuotas'!K1514,'Ref. Cuotas'!K:K,1)+COUNTIF('Ref. Cuotas'!$K$7:'Ref. Cuotas'!K1514,'Ref. Cuotas'!K1514)-1,"")</f>
        <v>1167</v>
      </c>
    </row>
    <row r="1516" spans="31:43" ht="17.25" customHeight="1" x14ac:dyDescent="0.3">
      <c r="AE1516" s="5" t="s">
        <v>1511</v>
      </c>
      <c r="AF1516" s="5" t="s">
        <v>5031</v>
      </c>
      <c r="AG1516" s="6" t="s">
        <v>4315</v>
      </c>
      <c r="AH1516" s="6" t="s">
        <v>4160</v>
      </c>
      <c r="AI1516" s="7">
        <f>IFERROR(RANK('Ref. Cuotas'!H1515,'Ref. Cuotas'!H:H,0)+COUNTIF('Ref. Cuotas'!$H$7:'Ref. Cuotas'!H1515,'Ref. Cuotas'!H1515)-1,"")</f>
        <v>754</v>
      </c>
      <c r="AJ1516" s="7">
        <f>IFERROR(RANK('Ref. Cuotas'!I1515,'Ref. Cuotas'!I:I,0)+COUNTIF('Ref. Cuotas'!$I$7:'Ref. Cuotas'!I1515,'Ref. Cuotas'!I1515)-1,"")</f>
        <v>341</v>
      </c>
      <c r="AK1516" s="7">
        <f>IFERROR(RANK('Ref. Cuotas'!J1515,'Ref. Cuotas'!J:J,0)+COUNTIF('Ref. Cuotas'!$J$7:'Ref. Cuotas'!J1515,'Ref. Cuotas'!J1515)-1,"")</f>
        <v>178</v>
      </c>
      <c r="AL1516" s="7">
        <f>IFERROR(RANK('Ref. Cuotas'!K1515,'Ref. Cuotas'!K:K,0)+COUNTIF('Ref. Cuotas'!$K$7:'Ref. Cuotas'!K1515,'Ref. Cuotas'!K1515)-1,"")</f>
        <v>173</v>
      </c>
      <c r="AM1516" s="7">
        <f>IFERROR(RANK('Ref. Cuotas'!L1515,'Ref. Cuotas'!L:L,0)+COUNTIF('Ref. Cuotas'!$L$7:'Ref. Cuotas'!L1515,'Ref. Cuotas'!L1515)-1,"")</f>
        <v>590</v>
      </c>
      <c r="AN1516" s="7">
        <f>IFERROR(RANK('Ref. Cuotas'!M1515,'Ref. Cuotas'!M:M,0)+COUNTIF('Ref. Cuotas'!$M$7:'Ref. Cuotas'!M1515,'Ref. Cuotas'!M1515)-1,"")</f>
        <v>1995</v>
      </c>
      <c r="AO1516" s="7">
        <f>IFERROR(RANK('Ref. Cuotas'!H1515,'Ref. Cuotas'!H:H,1)+COUNTIF('Ref. Cuotas'!$H$7:'Ref. Cuotas'!H1515,'Ref. Cuotas'!H1515)-1,"")</f>
        <v>2049</v>
      </c>
      <c r="AP1516" s="7">
        <f>IFERROR(RANK('Ref. Cuotas'!J1515,'Ref. Cuotas'!J:J,1)+COUNTIF('Ref. Cuotas'!$J$7:'Ref. Cuotas'!J1515,'Ref. Cuotas'!J1515)-1,"")</f>
        <v>2625</v>
      </c>
      <c r="AQ1516" s="7">
        <f>IFERROR(RANK('Ref. Cuotas'!K1515,'Ref. Cuotas'!K:K,1)+COUNTIF('Ref. Cuotas'!$K$7:'Ref. Cuotas'!K1515,'Ref. Cuotas'!K1515)-1,"")</f>
        <v>2630</v>
      </c>
    </row>
    <row r="1517" spans="31:43" ht="17.25" customHeight="1" x14ac:dyDescent="0.3">
      <c r="AE1517" s="5" t="s">
        <v>1512</v>
      </c>
      <c r="AF1517" s="5" t="s">
        <v>5032</v>
      </c>
      <c r="AG1517" s="6" t="s">
        <v>4315</v>
      </c>
      <c r="AH1517" s="6" t="s">
        <v>4088</v>
      </c>
      <c r="AI1517" s="7">
        <f>IFERROR(RANK('Ref. Cuotas'!H1516,'Ref. Cuotas'!H:H,0)+COUNTIF('Ref. Cuotas'!$H$7:'Ref. Cuotas'!H1516,'Ref. Cuotas'!H1516)-1,"")</f>
        <v>599</v>
      </c>
      <c r="AJ1517" s="7">
        <f>IFERROR(RANK('Ref. Cuotas'!I1516,'Ref. Cuotas'!I:I,0)+COUNTIF('Ref. Cuotas'!$I$7:'Ref. Cuotas'!I1516,'Ref. Cuotas'!I1516)-1,"")</f>
        <v>471</v>
      </c>
      <c r="AK1517" s="7">
        <f>IFERROR(RANK('Ref. Cuotas'!J1516,'Ref. Cuotas'!J:J,0)+COUNTIF('Ref. Cuotas'!$J$7:'Ref. Cuotas'!J1516,'Ref. Cuotas'!J1516)-1,"")</f>
        <v>1861</v>
      </c>
      <c r="AL1517" s="7">
        <f>IFERROR(RANK('Ref. Cuotas'!K1516,'Ref. Cuotas'!K:K,0)+COUNTIF('Ref. Cuotas'!$K$7:'Ref. Cuotas'!K1516,'Ref. Cuotas'!K1516)-1,"")</f>
        <v>222</v>
      </c>
      <c r="AM1517" s="7">
        <f>IFERROR(RANK('Ref. Cuotas'!L1516,'Ref. Cuotas'!L:L,0)+COUNTIF('Ref. Cuotas'!$L$7:'Ref. Cuotas'!L1516,'Ref. Cuotas'!L1516)-1,"")</f>
        <v>264</v>
      </c>
      <c r="AN1517" s="7">
        <f>IFERROR(RANK('Ref. Cuotas'!M1516,'Ref. Cuotas'!M:M,0)+COUNTIF('Ref. Cuotas'!$M$7:'Ref. Cuotas'!M1516,'Ref. Cuotas'!M1516)-1,"")</f>
        <v>542</v>
      </c>
      <c r="AO1517" s="7">
        <f>IFERROR(RANK('Ref. Cuotas'!H1516,'Ref. Cuotas'!H:H,1)+COUNTIF('Ref. Cuotas'!$H$7:'Ref. Cuotas'!H1516,'Ref. Cuotas'!H1516)-1,"")</f>
        <v>2204</v>
      </c>
      <c r="AP1517" s="7">
        <f>IFERROR(RANK('Ref. Cuotas'!J1516,'Ref. Cuotas'!J:J,1)+COUNTIF('Ref. Cuotas'!$J$7:'Ref. Cuotas'!J1516,'Ref. Cuotas'!J1516)-1,"")</f>
        <v>1036</v>
      </c>
      <c r="AQ1517" s="7">
        <f>IFERROR(RANK('Ref. Cuotas'!K1516,'Ref. Cuotas'!K:K,1)+COUNTIF('Ref. Cuotas'!$K$7:'Ref. Cuotas'!K1516,'Ref. Cuotas'!K1516)-1,"")</f>
        <v>2581</v>
      </c>
    </row>
    <row r="1518" spans="31:43" ht="17.25" customHeight="1" x14ac:dyDescent="0.3">
      <c r="AE1518" s="5" t="s">
        <v>1513</v>
      </c>
      <c r="AF1518" s="5" t="s">
        <v>5033</v>
      </c>
      <c r="AG1518" s="6" t="s">
        <v>4315</v>
      </c>
      <c r="AH1518" s="6" t="s">
        <v>4159</v>
      </c>
      <c r="AI1518" s="7">
        <f>IFERROR(RANK('Ref. Cuotas'!H1517,'Ref. Cuotas'!H:H,0)+COUNTIF('Ref. Cuotas'!$H$7:'Ref. Cuotas'!H1517,'Ref. Cuotas'!H1517)-1,"")</f>
        <v>1437</v>
      </c>
      <c r="AJ1518" s="7">
        <f>IFERROR(RANK('Ref. Cuotas'!I1517,'Ref. Cuotas'!I:I,0)+COUNTIF('Ref. Cuotas'!$I$7:'Ref. Cuotas'!I1517,'Ref. Cuotas'!I1517)-1,"")</f>
        <v>1971</v>
      </c>
      <c r="AK1518" s="7">
        <f>IFERROR(RANK('Ref. Cuotas'!J1517,'Ref. Cuotas'!J:J,0)+COUNTIF('Ref. Cuotas'!$J$7:'Ref. Cuotas'!J1517,'Ref. Cuotas'!J1517)-1,"")</f>
        <v>1862</v>
      </c>
      <c r="AL1518" s="7">
        <f>IFERROR(RANK('Ref. Cuotas'!K1517,'Ref. Cuotas'!K:K,0)+COUNTIF('Ref. Cuotas'!$K$7:'Ref. Cuotas'!K1517,'Ref. Cuotas'!K1517)-1,"")</f>
        <v>2713</v>
      </c>
      <c r="AM1518" s="7">
        <f>IFERROR(RANK('Ref. Cuotas'!L1517,'Ref. Cuotas'!L:L,0)+COUNTIF('Ref. Cuotas'!$L$7:'Ref. Cuotas'!L1517,'Ref. Cuotas'!L1517)-1,"")</f>
        <v>2710</v>
      </c>
      <c r="AN1518" s="7">
        <f>IFERROR(RANK('Ref. Cuotas'!M1517,'Ref. Cuotas'!M:M,0)+COUNTIF('Ref. Cuotas'!$M$7:'Ref. Cuotas'!M1517,'Ref. Cuotas'!M1517)-1,"")</f>
        <v>1996</v>
      </c>
      <c r="AO1518" s="7">
        <f>IFERROR(RANK('Ref. Cuotas'!H1517,'Ref. Cuotas'!H:H,1)+COUNTIF('Ref. Cuotas'!$H$7:'Ref. Cuotas'!H1517,'Ref. Cuotas'!H1517)-1,"")</f>
        <v>1366</v>
      </c>
      <c r="AP1518" s="7">
        <f>IFERROR(RANK('Ref. Cuotas'!J1517,'Ref. Cuotas'!J:J,1)+COUNTIF('Ref. Cuotas'!$J$7:'Ref. Cuotas'!J1517,'Ref. Cuotas'!J1517)-1,"")</f>
        <v>1037</v>
      </c>
      <c r="AQ1518" s="7">
        <f>IFERROR(RANK('Ref. Cuotas'!K1517,'Ref. Cuotas'!K:K,1)+COUNTIF('Ref. Cuotas'!$K$7:'Ref. Cuotas'!K1517,'Ref. Cuotas'!K1517)-1,"")</f>
        <v>131</v>
      </c>
    </row>
    <row r="1519" spans="31:43" ht="17.25" customHeight="1" x14ac:dyDescent="0.3">
      <c r="AE1519" s="5" t="s">
        <v>1514</v>
      </c>
      <c r="AF1519" s="5" t="s">
        <v>5034</v>
      </c>
      <c r="AG1519" s="6" t="s">
        <v>4315</v>
      </c>
      <c r="AH1519" s="6" t="s">
        <v>4125</v>
      </c>
      <c r="AI1519" s="7">
        <f>IFERROR(RANK('Ref. Cuotas'!H1518,'Ref. Cuotas'!H:H,0)+COUNTIF('Ref. Cuotas'!$H$7:'Ref. Cuotas'!H1518,'Ref. Cuotas'!H1518)-1,"")</f>
        <v>1018</v>
      </c>
      <c r="AJ1519" s="7">
        <f>IFERROR(RANK('Ref. Cuotas'!I1518,'Ref. Cuotas'!I:I,0)+COUNTIF('Ref. Cuotas'!$I$7:'Ref. Cuotas'!I1518,'Ref. Cuotas'!I1518)-1,"")</f>
        <v>223</v>
      </c>
      <c r="AK1519" s="7">
        <f>IFERROR(RANK('Ref. Cuotas'!J1518,'Ref. Cuotas'!J:J,0)+COUNTIF('Ref. Cuotas'!$J$7:'Ref. Cuotas'!J1518,'Ref. Cuotas'!J1518)-1,"")</f>
        <v>1863</v>
      </c>
      <c r="AL1519" s="7">
        <f>IFERROR(RANK('Ref. Cuotas'!K1518,'Ref. Cuotas'!K:K,0)+COUNTIF('Ref. Cuotas'!$K$7:'Ref. Cuotas'!K1518,'Ref. Cuotas'!K1518)-1,"")</f>
        <v>131</v>
      </c>
      <c r="AM1519" s="7">
        <f>IFERROR(RANK('Ref. Cuotas'!L1518,'Ref. Cuotas'!L:L,0)+COUNTIF('Ref. Cuotas'!$L$7:'Ref. Cuotas'!L1518,'Ref. Cuotas'!L1518)-1,"")</f>
        <v>703</v>
      </c>
      <c r="AN1519" s="7">
        <f>IFERROR(RANK('Ref. Cuotas'!M1518,'Ref. Cuotas'!M:M,0)+COUNTIF('Ref. Cuotas'!$M$7:'Ref. Cuotas'!M1518,'Ref. Cuotas'!M1518)-1,"")</f>
        <v>1997</v>
      </c>
      <c r="AO1519" s="7">
        <f>IFERROR(RANK('Ref. Cuotas'!H1518,'Ref. Cuotas'!H:H,1)+COUNTIF('Ref. Cuotas'!$H$7:'Ref. Cuotas'!H1518,'Ref. Cuotas'!H1518)-1,"")</f>
        <v>1785</v>
      </c>
      <c r="AP1519" s="7">
        <f>IFERROR(RANK('Ref. Cuotas'!J1518,'Ref. Cuotas'!J:J,1)+COUNTIF('Ref. Cuotas'!$J$7:'Ref. Cuotas'!J1518,'Ref. Cuotas'!J1518)-1,"")</f>
        <v>1038</v>
      </c>
      <c r="AQ1519" s="7">
        <f>IFERROR(RANK('Ref. Cuotas'!K1518,'Ref. Cuotas'!K:K,1)+COUNTIF('Ref. Cuotas'!$K$7:'Ref. Cuotas'!K1518,'Ref. Cuotas'!K1518)-1,"")</f>
        <v>2672</v>
      </c>
    </row>
    <row r="1520" spans="31:43" ht="17.25" customHeight="1" x14ac:dyDescent="0.3">
      <c r="AE1520" s="5" t="s">
        <v>1515</v>
      </c>
      <c r="AF1520" s="5" t="s">
        <v>5035</v>
      </c>
      <c r="AG1520" s="6" t="s">
        <v>4315</v>
      </c>
      <c r="AH1520" s="6" t="s">
        <v>4126</v>
      </c>
      <c r="AI1520" s="7">
        <f>IFERROR(RANK('Ref. Cuotas'!H1519,'Ref. Cuotas'!H:H,0)+COUNTIF('Ref. Cuotas'!$H$7:'Ref. Cuotas'!H1519,'Ref. Cuotas'!H1519)-1,"")</f>
        <v>798</v>
      </c>
      <c r="AJ1520" s="7">
        <f>IFERROR(RANK('Ref. Cuotas'!I1519,'Ref. Cuotas'!I:I,0)+COUNTIF('Ref. Cuotas'!$I$7:'Ref. Cuotas'!I1519,'Ref. Cuotas'!I1519)-1,"")</f>
        <v>113</v>
      </c>
      <c r="AK1520" s="7">
        <f>IFERROR(RANK('Ref. Cuotas'!J1519,'Ref. Cuotas'!J:J,0)+COUNTIF('Ref. Cuotas'!$J$7:'Ref. Cuotas'!J1519,'Ref. Cuotas'!J1519)-1,"")</f>
        <v>113</v>
      </c>
      <c r="AL1520" s="7">
        <f>IFERROR(RANK('Ref. Cuotas'!K1519,'Ref. Cuotas'!K:K,0)+COUNTIF('Ref. Cuotas'!$K$7:'Ref. Cuotas'!K1519,'Ref. Cuotas'!K1519)-1,"")</f>
        <v>17</v>
      </c>
      <c r="AM1520" s="7">
        <f>IFERROR(RANK('Ref. Cuotas'!L1519,'Ref. Cuotas'!L:L,0)+COUNTIF('Ref. Cuotas'!$L$7:'Ref. Cuotas'!L1519,'Ref. Cuotas'!L1519)-1,"")</f>
        <v>34</v>
      </c>
      <c r="AN1520" s="7">
        <f>IFERROR(RANK('Ref. Cuotas'!M1519,'Ref. Cuotas'!M:M,0)+COUNTIF('Ref. Cuotas'!$M$7:'Ref. Cuotas'!M1519,'Ref. Cuotas'!M1519)-1,"")</f>
        <v>543</v>
      </c>
      <c r="AO1520" s="7">
        <f>IFERROR(RANK('Ref. Cuotas'!H1519,'Ref. Cuotas'!H:H,1)+COUNTIF('Ref. Cuotas'!$H$7:'Ref. Cuotas'!H1519,'Ref. Cuotas'!H1519)-1,"")</f>
        <v>2005</v>
      </c>
      <c r="AP1520" s="7">
        <f>IFERROR(RANK('Ref. Cuotas'!J1519,'Ref. Cuotas'!J:J,1)+COUNTIF('Ref. Cuotas'!$J$7:'Ref. Cuotas'!J1519,'Ref. Cuotas'!J1519)-1,"")</f>
        <v>2690</v>
      </c>
      <c r="AQ1520" s="7">
        <f>IFERROR(RANK('Ref. Cuotas'!K1519,'Ref. Cuotas'!K:K,1)+COUNTIF('Ref. Cuotas'!$K$7:'Ref. Cuotas'!K1519,'Ref. Cuotas'!K1519)-1,"")</f>
        <v>2786</v>
      </c>
    </row>
    <row r="1521" spans="31:43" ht="17.25" customHeight="1" x14ac:dyDescent="0.3">
      <c r="AE1521" s="5" t="s">
        <v>1516</v>
      </c>
      <c r="AF1521" s="5" t="s">
        <v>5036</v>
      </c>
      <c r="AG1521" s="6" t="s">
        <v>4315</v>
      </c>
      <c r="AH1521" s="6" t="s">
        <v>4127</v>
      </c>
      <c r="AI1521" s="7">
        <f>IFERROR(RANK('Ref. Cuotas'!H1520,'Ref. Cuotas'!H:H,0)+COUNTIF('Ref. Cuotas'!$H$7:'Ref. Cuotas'!H1520,'Ref. Cuotas'!H1520)-1,"")</f>
        <v>1640</v>
      </c>
      <c r="AJ1521" s="7">
        <f>IFERROR(RANK('Ref. Cuotas'!I1520,'Ref. Cuotas'!I:I,0)+COUNTIF('Ref. Cuotas'!$I$7:'Ref. Cuotas'!I1520,'Ref. Cuotas'!I1520)-1,"")</f>
        <v>1972</v>
      </c>
      <c r="AK1521" s="7">
        <f>IFERROR(RANK('Ref. Cuotas'!J1520,'Ref. Cuotas'!J:J,0)+COUNTIF('Ref. Cuotas'!$J$7:'Ref. Cuotas'!J1520,'Ref. Cuotas'!J1520)-1,"")</f>
        <v>1864</v>
      </c>
      <c r="AL1521" s="7">
        <f>IFERROR(RANK('Ref. Cuotas'!K1520,'Ref. Cuotas'!K:K,0)+COUNTIF('Ref. Cuotas'!$K$7:'Ref. Cuotas'!K1520,'Ref. Cuotas'!K1520)-1,"")</f>
        <v>2714</v>
      </c>
      <c r="AM1521" s="7">
        <f>IFERROR(RANK('Ref. Cuotas'!L1520,'Ref. Cuotas'!L:L,0)+COUNTIF('Ref. Cuotas'!$L$7:'Ref. Cuotas'!L1520,'Ref. Cuotas'!L1520)-1,"")</f>
        <v>2711</v>
      </c>
      <c r="AN1521" s="7">
        <f>IFERROR(RANK('Ref. Cuotas'!M1520,'Ref. Cuotas'!M:M,0)+COUNTIF('Ref. Cuotas'!$M$7:'Ref. Cuotas'!M1520,'Ref. Cuotas'!M1520)-1,"")</f>
        <v>1998</v>
      </c>
      <c r="AO1521" s="7">
        <f>IFERROR(RANK('Ref. Cuotas'!H1520,'Ref. Cuotas'!H:H,1)+COUNTIF('Ref. Cuotas'!$H$7:'Ref. Cuotas'!H1520,'Ref. Cuotas'!H1520)-1,"")</f>
        <v>1163</v>
      </c>
      <c r="AP1521" s="7">
        <f>IFERROR(RANK('Ref. Cuotas'!J1520,'Ref. Cuotas'!J:J,1)+COUNTIF('Ref. Cuotas'!$J$7:'Ref. Cuotas'!J1520,'Ref. Cuotas'!J1520)-1,"")</f>
        <v>1039</v>
      </c>
      <c r="AQ1521" s="7">
        <f>IFERROR(RANK('Ref. Cuotas'!K1520,'Ref. Cuotas'!K:K,1)+COUNTIF('Ref. Cuotas'!$K$7:'Ref. Cuotas'!K1520,'Ref. Cuotas'!K1520)-1,"")</f>
        <v>132</v>
      </c>
    </row>
    <row r="1522" spans="31:43" ht="17.25" customHeight="1" x14ac:dyDescent="0.3">
      <c r="AE1522" s="5" t="s">
        <v>1517</v>
      </c>
      <c r="AF1522" s="5" t="s">
        <v>5037</v>
      </c>
      <c r="AG1522" s="6" t="s">
        <v>4316</v>
      </c>
      <c r="AH1522" s="6" t="s">
        <v>4160</v>
      </c>
      <c r="AI1522" s="7">
        <f>IFERROR(RANK('Ref. Cuotas'!H1521,'Ref. Cuotas'!H:H,0)+COUNTIF('Ref. Cuotas'!$H$7:'Ref. Cuotas'!H1521,'Ref. Cuotas'!H1521)-1,"")</f>
        <v>771</v>
      </c>
      <c r="AJ1522" s="7">
        <f>IFERROR(RANK('Ref. Cuotas'!I1521,'Ref. Cuotas'!I:I,0)+COUNTIF('Ref. Cuotas'!$I$7:'Ref. Cuotas'!I1521,'Ref. Cuotas'!I1521)-1,"")</f>
        <v>347</v>
      </c>
      <c r="AK1522" s="7">
        <f>IFERROR(RANK('Ref. Cuotas'!J1521,'Ref. Cuotas'!J:J,0)+COUNTIF('Ref. Cuotas'!$J$7:'Ref. Cuotas'!J1521,'Ref. Cuotas'!J1521)-1,"")</f>
        <v>560</v>
      </c>
      <c r="AL1522" s="7">
        <f>IFERROR(RANK('Ref. Cuotas'!K1521,'Ref. Cuotas'!K:K,0)+COUNTIF('Ref. Cuotas'!$K$7:'Ref. Cuotas'!K1521,'Ref. Cuotas'!K1521)-1,"")</f>
        <v>414</v>
      </c>
      <c r="AM1522" s="7">
        <f>IFERROR(RANK('Ref. Cuotas'!L1521,'Ref. Cuotas'!L:L,0)+COUNTIF('Ref. Cuotas'!$L$7:'Ref. Cuotas'!L1521,'Ref. Cuotas'!L1521)-1,"")</f>
        <v>928</v>
      </c>
      <c r="AN1522" s="7">
        <f>IFERROR(RANK('Ref. Cuotas'!M1521,'Ref. Cuotas'!M:M,0)+COUNTIF('Ref. Cuotas'!$M$7:'Ref. Cuotas'!M1521,'Ref. Cuotas'!M1521)-1,"")</f>
        <v>1999</v>
      </c>
      <c r="AO1522" s="7">
        <f>IFERROR(RANK('Ref. Cuotas'!H1521,'Ref. Cuotas'!H:H,1)+COUNTIF('Ref. Cuotas'!$H$7:'Ref. Cuotas'!H1521,'Ref. Cuotas'!H1521)-1,"")</f>
        <v>2032</v>
      </c>
      <c r="AP1522" s="7">
        <f>IFERROR(RANK('Ref. Cuotas'!J1521,'Ref. Cuotas'!J:J,1)+COUNTIF('Ref. Cuotas'!$J$7:'Ref. Cuotas'!J1521,'Ref. Cuotas'!J1521)-1,"")</f>
        <v>2243</v>
      </c>
      <c r="AQ1522" s="7">
        <f>IFERROR(RANK('Ref. Cuotas'!K1521,'Ref. Cuotas'!K:K,1)+COUNTIF('Ref. Cuotas'!$K$7:'Ref. Cuotas'!K1521,'Ref. Cuotas'!K1521)-1,"")</f>
        <v>2389</v>
      </c>
    </row>
    <row r="1523" spans="31:43" ht="17.25" customHeight="1" x14ac:dyDescent="0.3">
      <c r="AE1523" s="5" t="s">
        <v>1518</v>
      </c>
      <c r="AF1523" s="5" t="s">
        <v>5038</v>
      </c>
      <c r="AG1523" s="6" t="s">
        <v>4316</v>
      </c>
      <c r="AH1523" s="6" t="s">
        <v>4088</v>
      </c>
      <c r="AI1523" s="7">
        <f>IFERROR(RANK('Ref. Cuotas'!H1522,'Ref. Cuotas'!H:H,0)+COUNTIF('Ref. Cuotas'!$H$7:'Ref. Cuotas'!H1522,'Ref. Cuotas'!H1522)-1,"")</f>
        <v>625</v>
      </c>
      <c r="AJ1523" s="7">
        <f>IFERROR(RANK('Ref. Cuotas'!I1522,'Ref. Cuotas'!I:I,0)+COUNTIF('Ref. Cuotas'!$I$7:'Ref. Cuotas'!I1522,'Ref. Cuotas'!I1522)-1,"")</f>
        <v>1973</v>
      </c>
      <c r="AK1523" s="7">
        <f>IFERROR(RANK('Ref. Cuotas'!J1522,'Ref. Cuotas'!J:J,0)+COUNTIF('Ref. Cuotas'!$J$7:'Ref. Cuotas'!J1522,'Ref. Cuotas'!J1522)-1,"")</f>
        <v>1865</v>
      </c>
      <c r="AL1523" s="7">
        <f>IFERROR(RANK('Ref. Cuotas'!K1522,'Ref. Cuotas'!K:K,0)+COUNTIF('Ref. Cuotas'!$K$7:'Ref. Cuotas'!K1522,'Ref. Cuotas'!K1522)-1,"")</f>
        <v>451</v>
      </c>
      <c r="AM1523" s="7">
        <f>IFERROR(RANK('Ref. Cuotas'!L1522,'Ref. Cuotas'!L:L,0)+COUNTIF('Ref. Cuotas'!$L$7:'Ref. Cuotas'!L1522,'Ref. Cuotas'!L1522)-1,"")</f>
        <v>371</v>
      </c>
      <c r="AN1523" s="7">
        <f>IFERROR(RANK('Ref. Cuotas'!M1522,'Ref. Cuotas'!M:M,0)+COUNTIF('Ref. Cuotas'!$M$7:'Ref. Cuotas'!M1522,'Ref. Cuotas'!M1522)-1,"")</f>
        <v>544</v>
      </c>
      <c r="AO1523" s="7">
        <f>IFERROR(RANK('Ref. Cuotas'!H1522,'Ref. Cuotas'!H:H,1)+COUNTIF('Ref. Cuotas'!$H$7:'Ref. Cuotas'!H1522,'Ref. Cuotas'!H1522)-1,"")</f>
        <v>2178</v>
      </c>
      <c r="AP1523" s="7">
        <f>IFERROR(RANK('Ref. Cuotas'!J1522,'Ref. Cuotas'!J:J,1)+COUNTIF('Ref. Cuotas'!$J$7:'Ref. Cuotas'!J1522,'Ref. Cuotas'!J1522)-1,"")</f>
        <v>1040</v>
      </c>
      <c r="AQ1523" s="7">
        <f>IFERROR(RANK('Ref. Cuotas'!K1522,'Ref. Cuotas'!K:K,1)+COUNTIF('Ref. Cuotas'!$K$7:'Ref. Cuotas'!K1522,'Ref. Cuotas'!K1522)-1,"")</f>
        <v>2352</v>
      </c>
    </row>
    <row r="1524" spans="31:43" ht="17.25" customHeight="1" x14ac:dyDescent="0.3">
      <c r="AE1524" s="5" t="s">
        <v>1519</v>
      </c>
      <c r="AF1524" s="5" t="s">
        <v>5039</v>
      </c>
      <c r="AG1524" s="6" t="s">
        <v>4316</v>
      </c>
      <c r="AH1524" s="6" t="s">
        <v>4159</v>
      </c>
      <c r="AI1524" s="7">
        <f>IFERROR(RANK('Ref. Cuotas'!H1523,'Ref. Cuotas'!H:H,0)+COUNTIF('Ref. Cuotas'!$H$7:'Ref. Cuotas'!H1523,'Ref. Cuotas'!H1523)-1,"")</f>
        <v>2319</v>
      </c>
      <c r="AJ1524" s="7">
        <f>IFERROR(RANK('Ref. Cuotas'!I1523,'Ref. Cuotas'!I:I,0)+COUNTIF('Ref. Cuotas'!$I$7:'Ref. Cuotas'!I1523,'Ref. Cuotas'!I1523)-1,"")</f>
        <v>1974</v>
      </c>
      <c r="AK1524" s="7">
        <f>IFERROR(RANK('Ref. Cuotas'!J1523,'Ref. Cuotas'!J:J,0)+COUNTIF('Ref. Cuotas'!$J$7:'Ref. Cuotas'!J1523,'Ref. Cuotas'!J1523)-1,"")</f>
        <v>1866</v>
      </c>
      <c r="AL1524" s="7">
        <f>IFERROR(RANK('Ref. Cuotas'!K1523,'Ref. Cuotas'!K:K,0)+COUNTIF('Ref. Cuotas'!$K$7:'Ref. Cuotas'!K1523,'Ref. Cuotas'!K1523)-1,"")</f>
        <v>2715</v>
      </c>
      <c r="AM1524" s="7">
        <f>IFERROR(RANK('Ref. Cuotas'!L1523,'Ref. Cuotas'!L:L,0)+COUNTIF('Ref. Cuotas'!$L$7:'Ref. Cuotas'!L1523,'Ref. Cuotas'!L1523)-1,"")</f>
        <v>2712</v>
      </c>
      <c r="AN1524" s="7">
        <f>IFERROR(RANK('Ref. Cuotas'!M1523,'Ref. Cuotas'!M:M,0)+COUNTIF('Ref. Cuotas'!$M$7:'Ref. Cuotas'!M1523,'Ref. Cuotas'!M1523)-1,"")</f>
        <v>2000</v>
      </c>
      <c r="AO1524" s="7">
        <f>IFERROR(RANK('Ref. Cuotas'!H1523,'Ref. Cuotas'!H:H,1)+COUNTIF('Ref. Cuotas'!$H$7:'Ref. Cuotas'!H1523,'Ref. Cuotas'!H1523)-1,"")</f>
        <v>503</v>
      </c>
      <c r="AP1524" s="7">
        <f>IFERROR(RANK('Ref. Cuotas'!J1523,'Ref. Cuotas'!J:J,1)+COUNTIF('Ref. Cuotas'!$J$7:'Ref. Cuotas'!J1523,'Ref. Cuotas'!J1523)-1,"")</f>
        <v>1041</v>
      </c>
      <c r="AQ1524" s="7">
        <f>IFERROR(RANK('Ref. Cuotas'!K1523,'Ref. Cuotas'!K:K,1)+COUNTIF('Ref. Cuotas'!$K$7:'Ref. Cuotas'!K1523,'Ref. Cuotas'!K1523)-1,"")</f>
        <v>133</v>
      </c>
    </row>
    <row r="1525" spans="31:43" ht="17.25" customHeight="1" x14ac:dyDescent="0.3">
      <c r="AE1525" s="5" t="s">
        <v>1520</v>
      </c>
      <c r="AF1525" s="5" t="s">
        <v>5040</v>
      </c>
      <c r="AG1525" s="6" t="s">
        <v>4316</v>
      </c>
      <c r="AH1525" s="6" t="s">
        <v>4125</v>
      </c>
      <c r="AI1525" s="7">
        <f>IFERROR(RANK('Ref. Cuotas'!H1524,'Ref. Cuotas'!H:H,0)+COUNTIF('Ref. Cuotas'!$H$7:'Ref. Cuotas'!H1524,'Ref. Cuotas'!H1524)-1,"")</f>
        <v>1474</v>
      </c>
      <c r="AJ1525" s="7">
        <f>IFERROR(RANK('Ref. Cuotas'!I1524,'Ref. Cuotas'!I:I,0)+COUNTIF('Ref. Cuotas'!$I$7:'Ref. Cuotas'!I1524,'Ref. Cuotas'!I1524)-1,"")</f>
        <v>1975</v>
      </c>
      <c r="AK1525" s="7">
        <f>IFERROR(RANK('Ref. Cuotas'!J1524,'Ref. Cuotas'!J:J,0)+COUNTIF('Ref. Cuotas'!$J$7:'Ref. Cuotas'!J1524,'Ref. Cuotas'!J1524)-1,"")</f>
        <v>140</v>
      </c>
      <c r="AL1525" s="7">
        <f>IFERROR(RANK('Ref. Cuotas'!K1524,'Ref. Cuotas'!K:K,0)+COUNTIF('Ref. Cuotas'!$K$7:'Ref. Cuotas'!K1524,'Ref. Cuotas'!K1524)-1,"")</f>
        <v>405</v>
      </c>
      <c r="AM1525" s="7">
        <f>IFERROR(RANK('Ref. Cuotas'!L1524,'Ref. Cuotas'!L:L,0)+COUNTIF('Ref. Cuotas'!$L$7:'Ref. Cuotas'!L1524,'Ref. Cuotas'!L1524)-1,"")</f>
        <v>1163</v>
      </c>
      <c r="AN1525" s="7">
        <f>IFERROR(RANK('Ref. Cuotas'!M1524,'Ref. Cuotas'!M:M,0)+COUNTIF('Ref. Cuotas'!$M$7:'Ref. Cuotas'!M1524,'Ref. Cuotas'!M1524)-1,"")</f>
        <v>2001</v>
      </c>
      <c r="AO1525" s="7">
        <f>IFERROR(RANK('Ref. Cuotas'!H1524,'Ref. Cuotas'!H:H,1)+COUNTIF('Ref. Cuotas'!$H$7:'Ref. Cuotas'!H1524,'Ref. Cuotas'!H1524)-1,"")</f>
        <v>1329</v>
      </c>
      <c r="AP1525" s="7">
        <f>IFERROR(RANK('Ref. Cuotas'!J1524,'Ref. Cuotas'!J:J,1)+COUNTIF('Ref. Cuotas'!$J$7:'Ref. Cuotas'!J1524,'Ref. Cuotas'!J1524)-1,"")</f>
        <v>2663</v>
      </c>
      <c r="AQ1525" s="7">
        <f>IFERROR(RANK('Ref. Cuotas'!K1524,'Ref. Cuotas'!K:K,1)+COUNTIF('Ref. Cuotas'!$K$7:'Ref. Cuotas'!K1524,'Ref. Cuotas'!K1524)-1,"")</f>
        <v>2398</v>
      </c>
    </row>
    <row r="1526" spans="31:43" ht="17.25" customHeight="1" x14ac:dyDescent="0.3">
      <c r="AE1526" s="5" t="s">
        <v>1521</v>
      </c>
      <c r="AF1526" s="5" t="s">
        <v>5041</v>
      </c>
      <c r="AG1526" s="6" t="s">
        <v>4316</v>
      </c>
      <c r="AH1526" s="6" t="s">
        <v>4126</v>
      </c>
      <c r="AI1526" s="7">
        <f>IFERROR(RANK('Ref. Cuotas'!H1525,'Ref. Cuotas'!H:H,0)+COUNTIF('Ref. Cuotas'!$H$7:'Ref. Cuotas'!H1525,'Ref. Cuotas'!H1525)-1,"")</f>
        <v>937</v>
      </c>
      <c r="AJ1526" s="7">
        <f>IFERROR(RANK('Ref. Cuotas'!I1525,'Ref. Cuotas'!I:I,0)+COUNTIF('Ref. Cuotas'!$I$7:'Ref. Cuotas'!I1525,'Ref. Cuotas'!I1525)-1,"")</f>
        <v>256</v>
      </c>
      <c r="AK1526" s="7">
        <f>IFERROR(RANK('Ref. Cuotas'!J1525,'Ref. Cuotas'!J:J,0)+COUNTIF('Ref. Cuotas'!$J$7:'Ref. Cuotas'!J1525,'Ref. Cuotas'!J1525)-1,"")</f>
        <v>150</v>
      </c>
      <c r="AL1526" s="7">
        <f>IFERROR(RANK('Ref. Cuotas'!K1525,'Ref. Cuotas'!K:K,0)+COUNTIF('Ref. Cuotas'!$K$7:'Ref. Cuotas'!K1525,'Ref. Cuotas'!K1525)-1,"")</f>
        <v>102</v>
      </c>
      <c r="AM1526" s="7">
        <f>IFERROR(RANK('Ref. Cuotas'!L1525,'Ref. Cuotas'!L:L,0)+COUNTIF('Ref. Cuotas'!$L$7:'Ref. Cuotas'!L1525,'Ref. Cuotas'!L1525)-1,"")</f>
        <v>79</v>
      </c>
      <c r="AN1526" s="7">
        <f>IFERROR(RANK('Ref. Cuotas'!M1525,'Ref. Cuotas'!M:M,0)+COUNTIF('Ref. Cuotas'!$M$7:'Ref. Cuotas'!M1525,'Ref. Cuotas'!M1525)-1,"")</f>
        <v>545</v>
      </c>
      <c r="AO1526" s="7">
        <f>IFERROR(RANK('Ref. Cuotas'!H1525,'Ref. Cuotas'!H:H,1)+COUNTIF('Ref. Cuotas'!$H$7:'Ref. Cuotas'!H1525,'Ref. Cuotas'!H1525)-1,"")</f>
        <v>1866</v>
      </c>
      <c r="AP1526" s="7">
        <f>IFERROR(RANK('Ref. Cuotas'!J1525,'Ref. Cuotas'!J:J,1)+COUNTIF('Ref. Cuotas'!$J$7:'Ref. Cuotas'!J1525,'Ref. Cuotas'!J1525)-1,"")</f>
        <v>2653</v>
      </c>
      <c r="AQ1526" s="7">
        <f>IFERROR(RANK('Ref. Cuotas'!K1525,'Ref. Cuotas'!K:K,1)+COUNTIF('Ref. Cuotas'!$K$7:'Ref. Cuotas'!K1525,'Ref. Cuotas'!K1525)-1,"")</f>
        <v>2701</v>
      </c>
    </row>
    <row r="1527" spans="31:43" ht="17.25" customHeight="1" x14ac:dyDescent="0.3">
      <c r="AE1527" s="5" t="s">
        <v>1522</v>
      </c>
      <c r="AF1527" s="5" t="s">
        <v>5042</v>
      </c>
      <c r="AG1527" s="6" t="s">
        <v>4316</v>
      </c>
      <c r="AH1527" s="6" t="s">
        <v>4127</v>
      </c>
      <c r="AI1527" s="7">
        <f>IFERROR(RANK('Ref. Cuotas'!H1526,'Ref. Cuotas'!H:H,0)+COUNTIF('Ref. Cuotas'!$H$7:'Ref. Cuotas'!H1526,'Ref. Cuotas'!H1526)-1,"")</f>
        <v>1634</v>
      </c>
      <c r="AJ1527" s="7">
        <f>IFERROR(RANK('Ref. Cuotas'!I1526,'Ref. Cuotas'!I:I,0)+COUNTIF('Ref. Cuotas'!$I$7:'Ref. Cuotas'!I1526,'Ref. Cuotas'!I1526)-1,"")</f>
        <v>1976</v>
      </c>
      <c r="AK1527" s="7">
        <f>IFERROR(RANK('Ref. Cuotas'!J1526,'Ref. Cuotas'!J:J,0)+COUNTIF('Ref. Cuotas'!$J$7:'Ref. Cuotas'!J1526,'Ref. Cuotas'!J1526)-1,"")</f>
        <v>1867</v>
      </c>
      <c r="AL1527" s="7">
        <f>IFERROR(RANK('Ref. Cuotas'!K1526,'Ref. Cuotas'!K:K,0)+COUNTIF('Ref. Cuotas'!$K$7:'Ref. Cuotas'!K1526,'Ref. Cuotas'!K1526)-1,"")</f>
        <v>2716</v>
      </c>
      <c r="AM1527" s="7">
        <f>IFERROR(RANK('Ref. Cuotas'!L1526,'Ref. Cuotas'!L:L,0)+COUNTIF('Ref. Cuotas'!$L$7:'Ref. Cuotas'!L1526,'Ref. Cuotas'!L1526)-1,"")</f>
        <v>2713</v>
      </c>
      <c r="AN1527" s="7">
        <f>IFERROR(RANK('Ref. Cuotas'!M1526,'Ref. Cuotas'!M:M,0)+COUNTIF('Ref. Cuotas'!$M$7:'Ref. Cuotas'!M1526,'Ref. Cuotas'!M1526)-1,"")</f>
        <v>2002</v>
      </c>
      <c r="AO1527" s="7">
        <f>IFERROR(RANK('Ref. Cuotas'!H1526,'Ref. Cuotas'!H:H,1)+COUNTIF('Ref. Cuotas'!$H$7:'Ref. Cuotas'!H1526,'Ref. Cuotas'!H1526)-1,"")</f>
        <v>1169</v>
      </c>
      <c r="AP1527" s="7">
        <f>IFERROR(RANK('Ref. Cuotas'!J1526,'Ref. Cuotas'!J:J,1)+COUNTIF('Ref. Cuotas'!$J$7:'Ref. Cuotas'!J1526,'Ref. Cuotas'!J1526)-1,"")</f>
        <v>1042</v>
      </c>
      <c r="AQ1527" s="7">
        <f>IFERROR(RANK('Ref. Cuotas'!K1526,'Ref. Cuotas'!K:K,1)+COUNTIF('Ref. Cuotas'!$K$7:'Ref. Cuotas'!K1526,'Ref. Cuotas'!K1526)-1,"")</f>
        <v>134</v>
      </c>
    </row>
    <row r="1528" spans="31:43" ht="17.25" customHeight="1" x14ac:dyDescent="0.3">
      <c r="AE1528" s="5" t="s">
        <v>1523</v>
      </c>
      <c r="AF1528" s="5" t="s">
        <v>5043</v>
      </c>
      <c r="AG1528" s="6" t="s">
        <v>4317</v>
      </c>
      <c r="AH1528" s="6" t="s">
        <v>4160</v>
      </c>
      <c r="AI1528" s="7">
        <f>IFERROR(RANK('Ref. Cuotas'!H1527,'Ref. Cuotas'!H:H,0)+COUNTIF('Ref. Cuotas'!$H$7:'Ref. Cuotas'!H1527,'Ref. Cuotas'!H1527)-1,"")</f>
        <v>671</v>
      </c>
      <c r="AJ1528" s="7">
        <f>IFERROR(RANK('Ref. Cuotas'!I1527,'Ref. Cuotas'!I:I,0)+COUNTIF('Ref. Cuotas'!$I$7:'Ref. Cuotas'!I1527,'Ref. Cuotas'!I1527)-1,"")</f>
        <v>1977</v>
      </c>
      <c r="AK1528" s="7">
        <f>IFERROR(RANK('Ref. Cuotas'!J1527,'Ref. Cuotas'!J:J,0)+COUNTIF('Ref. Cuotas'!$J$7:'Ref. Cuotas'!J1527,'Ref. Cuotas'!J1527)-1,"")</f>
        <v>1868</v>
      </c>
      <c r="AL1528" s="7">
        <f>IFERROR(RANK('Ref. Cuotas'!K1527,'Ref. Cuotas'!K:K,0)+COUNTIF('Ref. Cuotas'!$K$7:'Ref. Cuotas'!K1527,'Ref. Cuotas'!K1527)-1,"")</f>
        <v>824</v>
      </c>
      <c r="AM1528" s="7">
        <f>IFERROR(RANK('Ref. Cuotas'!L1527,'Ref. Cuotas'!L:L,0)+COUNTIF('Ref. Cuotas'!$L$7:'Ref. Cuotas'!L1527,'Ref. Cuotas'!L1527)-1,"")</f>
        <v>1283</v>
      </c>
      <c r="AN1528" s="7">
        <f>IFERROR(RANK('Ref. Cuotas'!M1527,'Ref. Cuotas'!M:M,0)+COUNTIF('Ref. Cuotas'!$M$7:'Ref. Cuotas'!M1527,'Ref. Cuotas'!M1527)-1,"")</f>
        <v>2003</v>
      </c>
      <c r="AO1528" s="7">
        <f>IFERROR(RANK('Ref. Cuotas'!H1527,'Ref. Cuotas'!H:H,1)+COUNTIF('Ref. Cuotas'!$H$7:'Ref. Cuotas'!H1527,'Ref. Cuotas'!H1527)-1,"")</f>
        <v>2132</v>
      </c>
      <c r="AP1528" s="7">
        <f>IFERROR(RANK('Ref. Cuotas'!J1527,'Ref. Cuotas'!J:J,1)+COUNTIF('Ref. Cuotas'!$J$7:'Ref. Cuotas'!J1527,'Ref. Cuotas'!J1527)-1,"")</f>
        <v>1043</v>
      </c>
      <c r="AQ1528" s="7">
        <f>IFERROR(RANK('Ref. Cuotas'!K1527,'Ref. Cuotas'!K:K,1)+COUNTIF('Ref. Cuotas'!$K$7:'Ref. Cuotas'!K1527,'Ref. Cuotas'!K1527)-1,"")</f>
        <v>1979</v>
      </c>
    </row>
    <row r="1529" spans="31:43" ht="17.25" customHeight="1" x14ac:dyDescent="0.3">
      <c r="AE1529" s="5" t="s">
        <v>1524</v>
      </c>
      <c r="AF1529" s="5" t="s">
        <v>5044</v>
      </c>
      <c r="AG1529" s="6" t="s">
        <v>4317</v>
      </c>
      <c r="AH1529" s="6" t="s">
        <v>4088</v>
      </c>
      <c r="AI1529" s="7">
        <f>IFERROR(RANK('Ref. Cuotas'!H1528,'Ref. Cuotas'!H:H,0)+COUNTIF('Ref. Cuotas'!$H$7:'Ref. Cuotas'!H1528,'Ref. Cuotas'!H1528)-1,"")</f>
        <v>513</v>
      </c>
      <c r="AJ1529" s="7">
        <f>IFERROR(RANK('Ref. Cuotas'!I1528,'Ref. Cuotas'!I:I,0)+COUNTIF('Ref. Cuotas'!$I$7:'Ref. Cuotas'!I1528,'Ref. Cuotas'!I1528)-1,"")</f>
        <v>661</v>
      </c>
      <c r="AK1529" s="7">
        <f>IFERROR(RANK('Ref. Cuotas'!J1528,'Ref. Cuotas'!J:J,0)+COUNTIF('Ref. Cuotas'!$J$7:'Ref. Cuotas'!J1528,'Ref. Cuotas'!J1528)-1,"")</f>
        <v>1869</v>
      </c>
      <c r="AL1529" s="7">
        <f>IFERROR(RANK('Ref. Cuotas'!K1528,'Ref. Cuotas'!K:K,0)+COUNTIF('Ref. Cuotas'!$K$7:'Ref. Cuotas'!K1528,'Ref. Cuotas'!K1528)-1,"")</f>
        <v>652</v>
      </c>
      <c r="AM1529" s="7">
        <f>IFERROR(RANK('Ref. Cuotas'!L1528,'Ref. Cuotas'!L:L,0)+COUNTIF('Ref. Cuotas'!$L$7:'Ref. Cuotas'!L1528,'Ref. Cuotas'!L1528)-1,"")</f>
        <v>501</v>
      </c>
      <c r="AN1529" s="7">
        <f>IFERROR(RANK('Ref. Cuotas'!M1528,'Ref. Cuotas'!M:M,0)+COUNTIF('Ref. Cuotas'!$M$7:'Ref. Cuotas'!M1528,'Ref. Cuotas'!M1528)-1,"")</f>
        <v>546</v>
      </c>
      <c r="AO1529" s="7">
        <f>IFERROR(RANK('Ref. Cuotas'!H1528,'Ref. Cuotas'!H:H,1)+COUNTIF('Ref. Cuotas'!$H$7:'Ref. Cuotas'!H1528,'Ref. Cuotas'!H1528)-1,"")</f>
        <v>2290</v>
      </c>
      <c r="AP1529" s="7">
        <f>IFERROR(RANK('Ref. Cuotas'!J1528,'Ref. Cuotas'!J:J,1)+COUNTIF('Ref. Cuotas'!$J$7:'Ref. Cuotas'!J1528,'Ref. Cuotas'!J1528)-1,"")</f>
        <v>1044</v>
      </c>
      <c r="AQ1529" s="7">
        <f>IFERROR(RANK('Ref. Cuotas'!K1528,'Ref. Cuotas'!K:K,1)+COUNTIF('Ref. Cuotas'!$K$7:'Ref. Cuotas'!K1528,'Ref. Cuotas'!K1528)-1,"")</f>
        <v>2151</v>
      </c>
    </row>
    <row r="1530" spans="31:43" ht="17.25" customHeight="1" x14ac:dyDescent="0.3">
      <c r="AE1530" s="5" t="s">
        <v>1525</v>
      </c>
      <c r="AF1530" s="5" t="s">
        <v>5045</v>
      </c>
      <c r="AG1530" s="6" t="s">
        <v>4317</v>
      </c>
      <c r="AH1530" s="6" t="s">
        <v>4159</v>
      </c>
      <c r="AI1530" s="7">
        <f>IFERROR(RANK('Ref. Cuotas'!H1529,'Ref. Cuotas'!H:H,0)+COUNTIF('Ref. Cuotas'!$H$7:'Ref. Cuotas'!H1529,'Ref. Cuotas'!H1529)-1,"")</f>
        <v>2320</v>
      </c>
      <c r="AJ1530" s="7">
        <f>IFERROR(RANK('Ref. Cuotas'!I1529,'Ref. Cuotas'!I:I,0)+COUNTIF('Ref. Cuotas'!$I$7:'Ref. Cuotas'!I1529,'Ref. Cuotas'!I1529)-1,"")</f>
        <v>1978</v>
      </c>
      <c r="AK1530" s="7">
        <f>IFERROR(RANK('Ref. Cuotas'!J1529,'Ref. Cuotas'!J:J,0)+COUNTIF('Ref. Cuotas'!$J$7:'Ref. Cuotas'!J1529,'Ref. Cuotas'!J1529)-1,"")</f>
        <v>1870</v>
      </c>
      <c r="AL1530" s="7">
        <f>IFERROR(RANK('Ref. Cuotas'!K1529,'Ref. Cuotas'!K:K,0)+COUNTIF('Ref. Cuotas'!$K$7:'Ref. Cuotas'!K1529,'Ref. Cuotas'!K1529)-1,"")</f>
        <v>2717</v>
      </c>
      <c r="AM1530" s="7">
        <f>IFERROR(RANK('Ref. Cuotas'!L1529,'Ref. Cuotas'!L:L,0)+COUNTIF('Ref. Cuotas'!$L$7:'Ref. Cuotas'!L1529,'Ref. Cuotas'!L1529)-1,"")</f>
        <v>2714</v>
      </c>
      <c r="AN1530" s="7">
        <f>IFERROR(RANK('Ref. Cuotas'!M1529,'Ref. Cuotas'!M:M,0)+COUNTIF('Ref. Cuotas'!$M$7:'Ref. Cuotas'!M1529,'Ref. Cuotas'!M1529)-1,"")</f>
        <v>2004</v>
      </c>
      <c r="AO1530" s="7">
        <f>IFERROR(RANK('Ref. Cuotas'!H1529,'Ref. Cuotas'!H:H,1)+COUNTIF('Ref. Cuotas'!$H$7:'Ref. Cuotas'!H1529,'Ref. Cuotas'!H1529)-1,"")</f>
        <v>504</v>
      </c>
      <c r="AP1530" s="7">
        <f>IFERROR(RANK('Ref. Cuotas'!J1529,'Ref. Cuotas'!J:J,1)+COUNTIF('Ref. Cuotas'!$J$7:'Ref. Cuotas'!J1529,'Ref. Cuotas'!J1529)-1,"")</f>
        <v>1045</v>
      </c>
      <c r="AQ1530" s="7">
        <f>IFERROR(RANK('Ref. Cuotas'!K1529,'Ref. Cuotas'!K:K,1)+COUNTIF('Ref. Cuotas'!$K$7:'Ref. Cuotas'!K1529,'Ref. Cuotas'!K1529)-1,"")</f>
        <v>135</v>
      </c>
    </row>
    <row r="1531" spans="31:43" ht="17.25" customHeight="1" x14ac:dyDescent="0.3">
      <c r="AE1531" s="5" t="s">
        <v>1526</v>
      </c>
      <c r="AF1531" s="5" t="s">
        <v>5046</v>
      </c>
      <c r="AG1531" s="6" t="s">
        <v>4317</v>
      </c>
      <c r="AH1531" s="6" t="s">
        <v>4125</v>
      </c>
      <c r="AI1531" s="7">
        <f>IFERROR(RANK('Ref. Cuotas'!H1530,'Ref. Cuotas'!H:H,0)+COUNTIF('Ref. Cuotas'!$H$7:'Ref. Cuotas'!H1530,'Ref. Cuotas'!H1530)-1,"")</f>
        <v>893</v>
      </c>
      <c r="AJ1531" s="7">
        <f>IFERROR(RANK('Ref. Cuotas'!I1530,'Ref. Cuotas'!I:I,0)+COUNTIF('Ref. Cuotas'!$I$7:'Ref. Cuotas'!I1530,'Ref. Cuotas'!I1530)-1,"")</f>
        <v>1979</v>
      </c>
      <c r="AK1531" s="7">
        <f>IFERROR(RANK('Ref. Cuotas'!J1530,'Ref. Cuotas'!J:J,0)+COUNTIF('Ref. Cuotas'!$J$7:'Ref. Cuotas'!J1530,'Ref. Cuotas'!J1530)-1,"")</f>
        <v>1871</v>
      </c>
      <c r="AL1531" s="7">
        <f>IFERROR(RANK('Ref. Cuotas'!K1530,'Ref. Cuotas'!K:K,0)+COUNTIF('Ref. Cuotas'!$K$7:'Ref. Cuotas'!K1530,'Ref. Cuotas'!K1530)-1,"")</f>
        <v>705</v>
      </c>
      <c r="AM1531" s="7">
        <f>IFERROR(RANK('Ref. Cuotas'!L1530,'Ref. Cuotas'!L:L,0)+COUNTIF('Ref. Cuotas'!$L$7:'Ref. Cuotas'!L1530,'Ref. Cuotas'!L1530)-1,"")</f>
        <v>1361</v>
      </c>
      <c r="AN1531" s="7">
        <f>IFERROR(RANK('Ref. Cuotas'!M1530,'Ref. Cuotas'!M:M,0)+COUNTIF('Ref. Cuotas'!$M$7:'Ref. Cuotas'!M1530,'Ref. Cuotas'!M1530)-1,"")</f>
        <v>2005</v>
      </c>
      <c r="AO1531" s="7">
        <f>IFERROR(RANK('Ref. Cuotas'!H1530,'Ref. Cuotas'!H:H,1)+COUNTIF('Ref. Cuotas'!$H$7:'Ref. Cuotas'!H1530,'Ref. Cuotas'!H1530)-1,"")</f>
        <v>1910</v>
      </c>
      <c r="AP1531" s="7">
        <f>IFERROR(RANK('Ref. Cuotas'!J1530,'Ref. Cuotas'!J:J,1)+COUNTIF('Ref. Cuotas'!$J$7:'Ref. Cuotas'!J1530,'Ref. Cuotas'!J1530)-1,"")</f>
        <v>1046</v>
      </c>
      <c r="AQ1531" s="7">
        <f>IFERROR(RANK('Ref. Cuotas'!K1530,'Ref. Cuotas'!K:K,1)+COUNTIF('Ref. Cuotas'!$K$7:'Ref. Cuotas'!K1530,'Ref. Cuotas'!K1530)-1,"")</f>
        <v>2098</v>
      </c>
    </row>
    <row r="1532" spans="31:43" ht="17.25" customHeight="1" x14ac:dyDescent="0.3">
      <c r="AE1532" s="5" t="s">
        <v>1527</v>
      </c>
      <c r="AF1532" s="5" t="s">
        <v>5047</v>
      </c>
      <c r="AG1532" s="6" t="s">
        <v>4317</v>
      </c>
      <c r="AH1532" s="6" t="s">
        <v>4126</v>
      </c>
      <c r="AI1532" s="7">
        <f>IFERROR(RANK('Ref. Cuotas'!H1531,'Ref. Cuotas'!H:H,0)+COUNTIF('Ref. Cuotas'!$H$7:'Ref. Cuotas'!H1531,'Ref. Cuotas'!H1531)-1,"")</f>
        <v>900</v>
      </c>
      <c r="AJ1532" s="7">
        <f>IFERROR(RANK('Ref. Cuotas'!I1531,'Ref. Cuotas'!I:I,0)+COUNTIF('Ref. Cuotas'!$I$7:'Ref. Cuotas'!I1531,'Ref. Cuotas'!I1531)-1,"")</f>
        <v>380</v>
      </c>
      <c r="AK1532" s="7">
        <f>IFERROR(RANK('Ref. Cuotas'!J1531,'Ref. Cuotas'!J:J,0)+COUNTIF('Ref. Cuotas'!$J$7:'Ref. Cuotas'!J1531,'Ref. Cuotas'!J1531)-1,"")</f>
        <v>354</v>
      </c>
      <c r="AL1532" s="7">
        <f>IFERROR(RANK('Ref. Cuotas'!K1531,'Ref. Cuotas'!K:K,0)+COUNTIF('Ref. Cuotas'!$K$7:'Ref. Cuotas'!K1531,'Ref. Cuotas'!K1531)-1,"")</f>
        <v>318</v>
      </c>
      <c r="AM1532" s="7">
        <f>IFERROR(RANK('Ref. Cuotas'!L1531,'Ref. Cuotas'!L:L,0)+COUNTIF('Ref. Cuotas'!$L$7:'Ref. Cuotas'!L1531,'Ref. Cuotas'!L1531)-1,"")</f>
        <v>127</v>
      </c>
      <c r="AN1532" s="7">
        <f>IFERROR(RANK('Ref. Cuotas'!M1531,'Ref. Cuotas'!M:M,0)+COUNTIF('Ref. Cuotas'!$M$7:'Ref. Cuotas'!M1531,'Ref. Cuotas'!M1531)-1,"")</f>
        <v>547</v>
      </c>
      <c r="AO1532" s="7">
        <f>IFERROR(RANK('Ref. Cuotas'!H1531,'Ref. Cuotas'!H:H,1)+COUNTIF('Ref. Cuotas'!$H$7:'Ref. Cuotas'!H1531,'Ref. Cuotas'!H1531)-1,"")</f>
        <v>1903</v>
      </c>
      <c r="AP1532" s="7">
        <f>IFERROR(RANK('Ref. Cuotas'!J1531,'Ref. Cuotas'!J:J,1)+COUNTIF('Ref. Cuotas'!$J$7:'Ref. Cuotas'!J1531,'Ref. Cuotas'!J1531)-1,"")</f>
        <v>2449</v>
      </c>
      <c r="AQ1532" s="7">
        <f>IFERROR(RANK('Ref. Cuotas'!K1531,'Ref. Cuotas'!K:K,1)+COUNTIF('Ref. Cuotas'!$K$7:'Ref. Cuotas'!K1531,'Ref. Cuotas'!K1531)-1,"")</f>
        <v>2485</v>
      </c>
    </row>
    <row r="1533" spans="31:43" ht="17.25" customHeight="1" x14ac:dyDescent="0.3">
      <c r="AE1533" s="5" t="s">
        <v>1528</v>
      </c>
      <c r="AF1533" s="5" t="s">
        <v>5048</v>
      </c>
      <c r="AG1533" s="6" t="s">
        <v>4317</v>
      </c>
      <c r="AH1533" s="6" t="s">
        <v>4127</v>
      </c>
      <c r="AI1533" s="7">
        <f>IFERROR(RANK('Ref. Cuotas'!H1532,'Ref. Cuotas'!H:H,0)+COUNTIF('Ref. Cuotas'!$H$7:'Ref. Cuotas'!H1532,'Ref. Cuotas'!H1532)-1,"")</f>
        <v>1551</v>
      </c>
      <c r="AJ1533" s="7">
        <f>IFERROR(RANK('Ref. Cuotas'!I1532,'Ref. Cuotas'!I:I,0)+COUNTIF('Ref. Cuotas'!$I$7:'Ref. Cuotas'!I1532,'Ref. Cuotas'!I1532)-1,"")</f>
        <v>1980</v>
      </c>
      <c r="AK1533" s="7">
        <f>IFERROR(RANK('Ref. Cuotas'!J1532,'Ref. Cuotas'!J:J,0)+COUNTIF('Ref. Cuotas'!$J$7:'Ref. Cuotas'!J1532,'Ref. Cuotas'!J1532)-1,"")</f>
        <v>1872</v>
      </c>
      <c r="AL1533" s="7">
        <f>IFERROR(RANK('Ref. Cuotas'!K1532,'Ref. Cuotas'!K:K,0)+COUNTIF('Ref. Cuotas'!$K$7:'Ref. Cuotas'!K1532,'Ref. Cuotas'!K1532)-1,"")</f>
        <v>2718</v>
      </c>
      <c r="AM1533" s="7">
        <f>IFERROR(RANK('Ref. Cuotas'!L1532,'Ref. Cuotas'!L:L,0)+COUNTIF('Ref. Cuotas'!$L$7:'Ref. Cuotas'!L1532,'Ref. Cuotas'!L1532)-1,"")</f>
        <v>2715</v>
      </c>
      <c r="AN1533" s="7">
        <f>IFERROR(RANK('Ref. Cuotas'!M1532,'Ref. Cuotas'!M:M,0)+COUNTIF('Ref. Cuotas'!$M$7:'Ref. Cuotas'!M1532,'Ref. Cuotas'!M1532)-1,"")</f>
        <v>2006</v>
      </c>
      <c r="AO1533" s="7">
        <f>IFERROR(RANK('Ref. Cuotas'!H1532,'Ref. Cuotas'!H:H,1)+COUNTIF('Ref. Cuotas'!$H$7:'Ref. Cuotas'!H1532,'Ref. Cuotas'!H1532)-1,"")</f>
        <v>1252</v>
      </c>
      <c r="AP1533" s="7">
        <f>IFERROR(RANK('Ref. Cuotas'!J1532,'Ref. Cuotas'!J:J,1)+COUNTIF('Ref. Cuotas'!$J$7:'Ref. Cuotas'!J1532,'Ref. Cuotas'!J1532)-1,"")</f>
        <v>1047</v>
      </c>
      <c r="AQ1533" s="7">
        <f>IFERROR(RANK('Ref. Cuotas'!K1532,'Ref. Cuotas'!K:K,1)+COUNTIF('Ref. Cuotas'!$K$7:'Ref. Cuotas'!K1532,'Ref. Cuotas'!K1532)-1,"")</f>
        <v>136</v>
      </c>
    </row>
    <row r="1534" spans="31:43" ht="17.25" customHeight="1" x14ac:dyDescent="0.3">
      <c r="AE1534" s="5" t="s">
        <v>1529</v>
      </c>
      <c r="AF1534" s="5" t="s">
        <v>5049</v>
      </c>
      <c r="AG1534" s="6" t="s">
        <v>4318</v>
      </c>
      <c r="AH1534" s="6" t="s">
        <v>4088</v>
      </c>
      <c r="AI1534" s="7">
        <f>IFERROR(RANK('Ref. Cuotas'!H1533,'Ref. Cuotas'!H:H,0)+COUNTIF('Ref. Cuotas'!$H$7:'Ref. Cuotas'!H1533,'Ref. Cuotas'!H1533)-1,"")</f>
        <v>848</v>
      </c>
      <c r="AJ1534" s="7">
        <f>IFERROR(RANK('Ref. Cuotas'!I1533,'Ref. Cuotas'!I:I,0)+COUNTIF('Ref. Cuotas'!$I$7:'Ref. Cuotas'!I1533,'Ref. Cuotas'!I1533)-1,"")</f>
        <v>785</v>
      </c>
      <c r="AK1534" s="7">
        <f>IFERROR(RANK('Ref. Cuotas'!J1533,'Ref. Cuotas'!J:J,0)+COUNTIF('Ref. Cuotas'!$J$7:'Ref. Cuotas'!J1533,'Ref. Cuotas'!J1533)-1,"")</f>
        <v>1873</v>
      </c>
      <c r="AL1534" s="7">
        <f>IFERROR(RANK('Ref. Cuotas'!K1533,'Ref. Cuotas'!K:K,0)+COUNTIF('Ref. Cuotas'!$K$7:'Ref. Cuotas'!K1533,'Ref. Cuotas'!K1533)-1,"")</f>
        <v>1946</v>
      </c>
      <c r="AM1534" s="7">
        <f>IFERROR(RANK('Ref. Cuotas'!L1533,'Ref. Cuotas'!L:L,0)+COUNTIF('Ref. Cuotas'!$L$7:'Ref. Cuotas'!L1533,'Ref. Cuotas'!L1533)-1,"")</f>
        <v>882</v>
      </c>
      <c r="AN1534" s="7">
        <f>IFERROR(RANK('Ref. Cuotas'!M1533,'Ref. Cuotas'!M:M,0)+COUNTIF('Ref. Cuotas'!$M$7:'Ref. Cuotas'!M1533,'Ref. Cuotas'!M1533)-1,"")</f>
        <v>2007</v>
      </c>
      <c r="AO1534" s="7">
        <f>IFERROR(RANK('Ref. Cuotas'!H1533,'Ref. Cuotas'!H:H,1)+COUNTIF('Ref. Cuotas'!$H$7:'Ref. Cuotas'!H1533,'Ref. Cuotas'!H1533)-1,"")</f>
        <v>1955</v>
      </c>
      <c r="AP1534" s="7">
        <f>IFERROR(RANK('Ref. Cuotas'!J1533,'Ref. Cuotas'!J:J,1)+COUNTIF('Ref. Cuotas'!$J$7:'Ref. Cuotas'!J1533,'Ref. Cuotas'!J1533)-1,"")</f>
        <v>1048</v>
      </c>
      <c r="AQ1534" s="7">
        <f>IFERROR(RANK('Ref. Cuotas'!K1533,'Ref. Cuotas'!K:K,1)+COUNTIF('Ref. Cuotas'!$K$7:'Ref. Cuotas'!K1533,'Ref. Cuotas'!K1533)-1,"")</f>
        <v>857</v>
      </c>
    </row>
    <row r="1535" spans="31:43" ht="17.25" customHeight="1" x14ac:dyDescent="0.3">
      <c r="AE1535" s="5" t="s">
        <v>1530</v>
      </c>
      <c r="AF1535" s="5" t="s">
        <v>5050</v>
      </c>
      <c r="AG1535" s="6" t="s">
        <v>4318</v>
      </c>
      <c r="AH1535" s="6" t="s">
        <v>4197</v>
      </c>
      <c r="AI1535" s="7">
        <f>IFERROR(RANK('Ref. Cuotas'!H1534,'Ref. Cuotas'!H:H,0)+COUNTIF('Ref. Cuotas'!$H$7:'Ref. Cuotas'!H1534,'Ref. Cuotas'!H1534)-1,"")</f>
        <v>2414</v>
      </c>
      <c r="AJ1535" s="7">
        <f>IFERROR(RANK('Ref. Cuotas'!I1534,'Ref. Cuotas'!I:I,0)+COUNTIF('Ref. Cuotas'!$I$7:'Ref. Cuotas'!I1534,'Ref. Cuotas'!I1534)-1,"")</f>
        <v>1981</v>
      </c>
      <c r="AK1535" s="7">
        <f>IFERROR(RANK('Ref. Cuotas'!J1534,'Ref. Cuotas'!J:J,0)+COUNTIF('Ref. Cuotas'!$J$7:'Ref. Cuotas'!J1534,'Ref. Cuotas'!J1534)-1,"")</f>
        <v>1874</v>
      </c>
      <c r="AL1535" s="7">
        <f>IFERROR(RANK('Ref. Cuotas'!K1534,'Ref. Cuotas'!K:K,0)+COUNTIF('Ref. Cuotas'!$K$7:'Ref. Cuotas'!K1534,'Ref. Cuotas'!K1534)-1,"")</f>
        <v>2419</v>
      </c>
      <c r="AM1535" s="7">
        <f>IFERROR(RANK('Ref. Cuotas'!L1534,'Ref. Cuotas'!L:L,0)+COUNTIF('Ref. Cuotas'!$L$7:'Ref. Cuotas'!L1534,'Ref. Cuotas'!L1534)-1,"")</f>
        <v>1681</v>
      </c>
      <c r="AN1535" s="7">
        <f>IFERROR(RANK('Ref. Cuotas'!M1534,'Ref. Cuotas'!M:M,0)+COUNTIF('Ref. Cuotas'!$M$7:'Ref. Cuotas'!M1534,'Ref. Cuotas'!M1534)-1,"")</f>
        <v>2008</v>
      </c>
      <c r="AO1535" s="7">
        <f>IFERROR(RANK('Ref. Cuotas'!H1534,'Ref. Cuotas'!H:H,1)+COUNTIF('Ref. Cuotas'!$H$7:'Ref. Cuotas'!H1534,'Ref. Cuotas'!H1534)-1,"")</f>
        <v>389</v>
      </c>
      <c r="AP1535" s="7">
        <f>IFERROR(RANK('Ref. Cuotas'!J1534,'Ref. Cuotas'!J:J,1)+COUNTIF('Ref. Cuotas'!$J$7:'Ref. Cuotas'!J1534,'Ref. Cuotas'!J1534)-1,"")</f>
        <v>1049</v>
      </c>
      <c r="AQ1535" s="7">
        <f>IFERROR(RANK('Ref. Cuotas'!K1534,'Ref. Cuotas'!K:K,1)+COUNTIF('Ref. Cuotas'!$K$7:'Ref. Cuotas'!K1534,'Ref. Cuotas'!K1534)-1,"")</f>
        <v>384</v>
      </c>
    </row>
    <row r="1536" spans="31:43" ht="17.25" customHeight="1" x14ac:dyDescent="0.3">
      <c r="AE1536" s="5" t="s">
        <v>1531</v>
      </c>
      <c r="AF1536" s="5" t="s">
        <v>5051</v>
      </c>
      <c r="AG1536" s="6" t="s">
        <v>4318</v>
      </c>
      <c r="AH1536" s="6" t="s">
        <v>4089</v>
      </c>
      <c r="AI1536" s="7">
        <f>IFERROR(RANK('Ref. Cuotas'!H1535,'Ref. Cuotas'!H:H,0)+COUNTIF('Ref. Cuotas'!$H$7:'Ref. Cuotas'!H1535,'Ref. Cuotas'!H1535)-1,"")</f>
        <v>1098</v>
      </c>
      <c r="AJ1536" s="7">
        <f>IFERROR(RANK('Ref. Cuotas'!I1535,'Ref. Cuotas'!I:I,0)+COUNTIF('Ref. Cuotas'!$I$7:'Ref. Cuotas'!I1535,'Ref. Cuotas'!I1535)-1,"")</f>
        <v>718</v>
      </c>
      <c r="AK1536" s="7">
        <f>IFERROR(RANK('Ref. Cuotas'!J1535,'Ref. Cuotas'!J:J,0)+COUNTIF('Ref. Cuotas'!$J$7:'Ref. Cuotas'!J1535,'Ref. Cuotas'!J1535)-1,"")</f>
        <v>644</v>
      </c>
      <c r="AL1536" s="7">
        <f>IFERROR(RANK('Ref. Cuotas'!K1535,'Ref. Cuotas'!K:K,0)+COUNTIF('Ref. Cuotas'!$K$7:'Ref. Cuotas'!K1535,'Ref. Cuotas'!K1535)-1,"")</f>
        <v>844</v>
      </c>
      <c r="AM1536" s="7">
        <f>IFERROR(RANK('Ref. Cuotas'!L1535,'Ref. Cuotas'!L:L,0)+COUNTIF('Ref. Cuotas'!$L$7:'Ref. Cuotas'!L1535,'Ref. Cuotas'!L1535)-1,"")</f>
        <v>337</v>
      </c>
      <c r="AN1536" s="7">
        <f>IFERROR(RANK('Ref. Cuotas'!M1535,'Ref. Cuotas'!M:M,0)+COUNTIF('Ref. Cuotas'!$M$7:'Ref. Cuotas'!M1535,'Ref. Cuotas'!M1535)-1,"")</f>
        <v>2009</v>
      </c>
      <c r="AO1536" s="7">
        <f>IFERROR(RANK('Ref. Cuotas'!H1535,'Ref. Cuotas'!H:H,1)+COUNTIF('Ref. Cuotas'!$H$7:'Ref. Cuotas'!H1535,'Ref. Cuotas'!H1535)-1,"")</f>
        <v>1705</v>
      </c>
      <c r="AP1536" s="7">
        <f>IFERROR(RANK('Ref. Cuotas'!J1535,'Ref. Cuotas'!J:J,1)+COUNTIF('Ref. Cuotas'!$J$7:'Ref. Cuotas'!J1535,'Ref. Cuotas'!J1535)-1,"")</f>
        <v>2159</v>
      </c>
      <c r="AQ1536" s="7">
        <f>IFERROR(RANK('Ref. Cuotas'!K1535,'Ref. Cuotas'!K:K,1)+COUNTIF('Ref. Cuotas'!$K$7:'Ref. Cuotas'!K1535,'Ref. Cuotas'!K1535)-1,"")</f>
        <v>1959</v>
      </c>
    </row>
    <row r="1537" spans="31:43" ht="17.25" customHeight="1" x14ac:dyDescent="0.3">
      <c r="AE1537" s="5" t="s">
        <v>1532</v>
      </c>
      <c r="AF1537" s="5" t="s">
        <v>5052</v>
      </c>
      <c r="AG1537" s="6" t="s">
        <v>4318</v>
      </c>
      <c r="AH1537" s="6" t="s">
        <v>4090</v>
      </c>
      <c r="AI1537" s="7">
        <f>IFERROR(RANK('Ref. Cuotas'!H1536,'Ref. Cuotas'!H:H,0)+COUNTIF('Ref. Cuotas'!$H$7:'Ref. Cuotas'!H1536,'Ref. Cuotas'!H1536)-1,"")</f>
        <v>888</v>
      </c>
      <c r="AJ1537" s="7">
        <f>IFERROR(RANK('Ref. Cuotas'!I1536,'Ref. Cuotas'!I:I,0)+COUNTIF('Ref. Cuotas'!$I$7:'Ref. Cuotas'!I1536,'Ref. Cuotas'!I1536)-1,"")</f>
        <v>1982</v>
      </c>
      <c r="AK1537" s="7">
        <f>IFERROR(RANK('Ref. Cuotas'!J1536,'Ref. Cuotas'!J:J,0)+COUNTIF('Ref. Cuotas'!$J$7:'Ref. Cuotas'!J1536,'Ref. Cuotas'!J1536)-1,"")</f>
        <v>1875</v>
      </c>
      <c r="AL1537" s="7">
        <f>IFERROR(RANK('Ref. Cuotas'!K1536,'Ref. Cuotas'!K:K,0)+COUNTIF('Ref. Cuotas'!$K$7:'Ref. Cuotas'!K1536,'Ref. Cuotas'!K1536)-1,"")</f>
        <v>1221</v>
      </c>
      <c r="AM1537" s="7">
        <f>IFERROR(RANK('Ref. Cuotas'!L1536,'Ref. Cuotas'!L:L,0)+COUNTIF('Ref. Cuotas'!$L$7:'Ref. Cuotas'!L1536,'Ref. Cuotas'!L1536)-1,"")</f>
        <v>1301</v>
      </c>
      <c r="AN1537" s="7">
        <f>IFERROR(RANK('Ref. Cuotas'!M1536,'Ref. Cuotas'!M:M,0)+COUNTIF('Ref. Cuotas'!$M$7:'Ref. Cuotas'!M1536,'Ref. Cuotas'!M1536)-1,"")</f>
        <v>2010</v>
      </c>
      <c r="AO1537" s="7">
        <f>IFERROR(RANK('Ref. Cuotas'!H1536,'Ref. Cuotas'!H:H,1)+COUNTIF('Ref. Cuotas'!$H$7:'Ref. Cuotas'!H1536,'Ref. Cuotas'!H1536)-1,"")</f>
        <v>1915</v>
      </c>
      <c r="AP1537" s="7">
        <f>IFERROR(RANK('Ref. Cuotas'!J1536,'Ref. Cuotas'!J:J,1)+COUNTIF('Ref. Cuotas'!$J$7:'Ref. Cuotas'!J1536,'Ref. Cuotas'!J1536)-1,"")</f>
        <v>1050</v>
      </c>
      <c r="AQ1537" s="7">
        <f>IFERROR(RANK('Ref. Cuotas'!K1536,'Ref. Cuotas'!K:K,1)+COUNTIF('Ref. Cuotas'!$K$7:'Ref. Cuotas'!K1536,'Ref. Cuotas'!K1536)-1,"")</f>
        <v>1582</v>
      </c>
    </row>
    <row r="1538" spans="31:43" ht="17.25" customHeight="1" x14ac:dyDescent="0.3">
      <c r="AE1538" s="5" t="s">
        <v>1533</v>
      </c>
      <c r="AF1538" s="5" t="s">
        <v>5053</v>
      </c>
      <c r="AG1538" s="6" t="s">
        <v>4318</v>
      </c>
      <c r="AH1538" s="6" t="s">
        <v>4185</v>
      </c>
      <c r="AI1538" s="7">
        <f>IFERROR(RANK('Ref. Cuotas'!H1537,'Ref. Cuotas'!H:H,0)+COUNTIF('Ref. Cuotas'!$H$7:'Ref. Cuotas'!H1537,'Ref. Cuotas'!H1537)-1,"")</f>
        <v>1425</v>
      </c>
      <c r="AJ1538" s="7">
        <f>IFERROR(RANK('Ref. Cuotas'!I1537,'Ref. Cuotas'!I:I,0)+COUNTIF('Ref. Cuotas'!$I$7:'Ref. Cuotas'!I1537,'Ref. Cuotas'!I1537)-1,"")</f>
        <v>1983</v>
      </c>
      <c r="AK1538" s="7">
        <f>IFERROR(RANK('Ref. Cuotas'!J1537,'Ref. Cuotas'!J:J,0)+COUNTIF('Ref. Cuotas'!$J$7:'Ref. Cuotas'!J1537,'Ref. Cuotas'!J1537)-1,"")</f>
        <v>1876</v>
      </c>
      <c r="AL1538" s="7">
        <f>IFERROR(RANK('Ref. Cuotas'!K1537,'Ref. Cuotas'!K:K,0)+COUNTIF('Ref. Cuotas'!$K$7:'Ref. Cuotas'!K1537,'Ref. Cuotas'!K1537)-1,"")</f>
        <v>1578</v>
      </c>
      <c r="AM1538" s="7">
        <f>IFERROR(RANK('Ref. Cuotas'!L1537,'Ref. Cuotas'!L:L,0)+COUNTIF('Ref. Cuotas'!$L$7:'Ref. Cuotas'!L1537,'Ref. Cuotas'!L1537)-1,"")</f>
        <v>1639</v>
      </c>
      <c r="AN1538" s="7">
        <f>IFERROR(RANK('Ref. Cuotas'!M1537,'Ref. Cuotas'!M:M,0)+COUNTIF('Ref. Cuotas'!$M$7:'Ref. Cuotas'!M1537,'Ref. Cuotas'!M1537)-1,"")</f>
        <v>2011</v>
      </c>
      <c r="AO1538" s="7">
        <f>IFERROR(RANK('Ref. Cuotas'!H1537,'Ref. Cuotas'!H:H,1)+COUNTIF('Ref. Cuotas'!$H$7:'Ref. Cuotas'!H1537,'Ref. Cuotas'!H1537)-1,"")</f>
        <v>1378</v>
      </c>
      <c r="AP1538" s="7">
        <f>IFERROR(RANK('Ref. Cuotas'!J1537,'Ref. Cuotas'!J:J,1)+COUNTIF('Ref. Cuotas'!$J$7:'Ref. Cuotas'!J1537,'Ref. Cuotas'!J1537)-1,"")</f>
        <v>1051</v>
      </c>
      <c r="AQ1538" s="7">
        <f>IFERROR(RANK('Ref. Cuotas'!K1537,'Ref. Cuotas'!K:K,1)+COUNTIF('Ref. Cuotas'!$K$7:'Ref. Cuotas'!K1537,'Ref. Cuotas'!K1537)-1,"")</f>
        <v>1225</v>
      </c>
    </row>
    <row r="1539" spans="31:43" ht="17.25" customHeight="1" x14ac:dyDescent="0.3">
      <c r="AE1539" s="5" t="s">
        <v>1534</v>
      </c>
      <c r="AF1539" s="5" t="s">
        <v>5054</v>
      </c>
      <c r="AG1539" s="6" t="s">
        <v>4318</v>
      </c>
      <c r="AH1539" s="6" t="s">
        <v>4186</v>
      </c>
      <c r="AI1539" s="7">
        <f>IFERROR(RANK('Ref. Cuotas'!H1538,'Ref. Cuotas'!H:H,0)+COUNTIF('Ref. Cuotas'!$H$7:'Ref. Cuotas'!H1538,'Ref. Cuotas'!H1538)-1,"")</f>
        <v>2024</v>
      </c>
      <c r="AJ1539" s="7">
        <f>IFERROR(RANK('Ref. Cuotas'!I1538,'Ref. Cuotas'!I:I,0)+COUNTIF('Ref. Cuotas'!$I$7:'Ref. Cuotas'!I1538,'Ref. Cuotas'!I1538)-1,"")</f>
        <v>1984</v>
      </c>
      <c r="AK1539" s="7">
        <f>IFERROR(RANK('Ref. Cuotas'!J1538,'Ref. Cuotas'!J:J,0)+COUNTIF('Ref. Cuotas'!$J$7:'Ref. Cuotas'!J1538,'Ref. Cuotas'!J1538)-1,"")</f>
        <v>1877</v>
      </c>
      <c r="AL1539" s="7">
        <f>IFERROR(RANK('Ref. Cuotas'!K1538,'Ref. Cuotas'!K:K,0)+COUNTIF('Ref. Cuotas'!$K$7:'Ref. Cuotas'!K1538,'Ref. Cuotas'!K1538)-1,"")</f>
        <v>1549</v>
      </c>
      <c r="AM1539" s="7">
        <f>IFERROR(RANK('Ref. Cuotas'!L1538,'Ref. Cuotas'!L:L,0)+COUNTIF('Ref. Cuotas'!$L$7:'Ref. Cuotas'!L1538,'Ref. Cuotas'!L1538)-1,"")</f>
        <v>1939</v>
      </c>
      <c r="AN1539" s="7">
        <f>IFERROR(RANK('Ref. Cuotas'!M1538,'Ref. Cuotas'!M:M,0)+COUNTIF('Ref. Cuotas'!$M$7:'Ref. Cuotas'!M1538,'Ref. Cuotas'!M1538)-1,"")</f>
        <v>2012</v>
      </c>
      <c r="AO1539" s="7">
        <f>IFERROR(RANK('Ref. Cuotas'!H1538,'Ref. Cuotas'!H:H,1)+COUNTIF('Ref. Cuotas'!$H$7:'Ref. Cuotas'!H1538,'Ref. Cuotas'!H1538)-1,"")</f>
        <v>779</v>
      </c>
      <c r="AP1539" s="7">
        <f>IFERROR(RANK('Ref. Cuotas'!J1538,'Ref. Cuotas'!J:J,1)+COUNTIF('Ref. Cuotas'!$J$7:'Ref. Cuotas'!J1538,'Ref. Cuotas'!J1538)-1,"")</f>
        <v>1052</v>
      </c>
      <c r="AQ1539" s="7">
        <f>IFERROR(RANK('Ref. Cuotas'!K1538,'Ref. Cuotas'!K:K,1)+COUNTIF('Ref. Cuotas'!$K$7:'Ref. Cuotas'!K1538,'Ref. Cuotas'!K1538)-1,"")</f>
        <v>1254</v>
      </c>
    </row>
    <row r="1540" spans="31:43" ht="17.25" customHeight="1" x14ac:dyDescent="0.3">
      <c r="AE1540" s="5" t="s">
        <v>1535</v>
      </c>
      <c r="AF1540" s="5" t="s">
        <v>5055</v>
      </c>
      <c r="AG1540" s="6" t="s">
        <v>4318</v>
      </c>
      <c r="AH1540" s="6" t="s">
        <v>4187</v>
      </c>
      <c r="AI1540" s="7">
        <f>IFERROR(RANK('Ref. Cuotas'!H1539,'Ref. Cuotas'!H:H,0)+COUNTIF('Ref. Cuotas'!$H$7:'Ref. Cuotas'!H1539,'Ref. Cuotas'!H1539)-1,"")</f>
        <v>1864</v>
      </c>
      <c r="AJ1540" s="7">
        <f>IFERROR(RANK('Ref. Cuotas'!I1539,'Ref. Cuotas'!I:I,0)+COUNTIF('Ref. Cuotas'!$I$7:'Ref. Cuotas'!I1539,'Ref. Cuotas'!I1539)-1,"")</f>
        <v>1985</v>
      </c>
      <c r="AK1540" s="7">
        <f>IFERROR(RANK('Ref. Cuotas'!J1539,'Ref. Cuotas'!J:J,0)+COUNTIF('Ref. Cuotas'!$J$7:'Ref. Cuotas'!J1539,'Ref. Cuotas'!J1539)-1,"")</f>
        <v>1878</v>
      </c>
      <c r="AL1540" s="7">
        <f>IFERROR(RANK('Ref. Cuotas'!K1539,'Ref. Cuotas'!K:K,0)+COUNTIF('Ref. Cuotas'!$K$7:'Ref. Cuotas'!K1539,'Ref. Cuotas'!K1539)-1,"")</f>
        <v>1927</v>
      </c>
      <c r="AM1540" s="7">
        <f>IFERROR(RANK('Ref. Cuotas'!L1539,'Ref. Cuotas'!L:L,0)+COUNTIF('Ref. Cuotas'!$L$7:'Ref. Cuotas'!L1539,'Ref. Cuotas'!L1539)-1,"")</f>
        <v>2142</v>
      </c>
      <c r="AN1540" s="7">
        <f>IFERROR(RANK('Ref. Cuotas'!M1539,'Ref. Cuotas'!M:M,0)+COUNTIF('Ref. Cuotas'!$M$7:'Ref. Cuotas'!M1539,'Ref. Cuotas'!M1539)-1,"")</f>
        <v>2013</v>
      </c>
      <c r="AO1540" s="7">
        <f>IFERROR(RANK('Ref. Cuotas'!H1539,'Ref. Cuotas'!H:H,1)+COUNTIF('Ref. Cuotas'!$H$7:'Ref. Cuotas'!H1539,'Ref. Cuotas'!H1539)-1,"")</f>
        <v>939</v>
      </c>
      <c r="AP1540" s="7">
        <f>IFERROR(RANK('Ref. Cuotas'!J1539,'Ref. Cuotas'!J:J,1)+COUNTIF('Ref. Cuotas'!$J$7:'Ref. Cuotas'!J1539,'Ref. Cuotas'!J1539)-1,"")</f>
        <v>1053</v>
      </c>
      <c r="AQ1540" s="7">
        <f>IFERROR(RANK('Ref. Cuotas'!K1539,'Ref. Cuotas'!K:K,1)+COUNTIF('Ref. Cuotas'!$K$7:'Ref. Cuotas'!K1539,'Ref. Cuotas'!K1539)-1,"")</f>
        <v>876</v>
      </c>
    </row>
    <row r="1541" spans="31:43" ht="17.25" customHeight="1" x14ac:dyDescent="0.3">
      <c r="AE1541" s="5" t="s">
        <v>1536</v>
      </c>
      <c r="AF1541" s="5" t="s">
        <v>5056</v>
      </c>
      <c r="AG1541" s="6" t="s">
        <v>4318</v>
      </c>
      <c r="AH1541" s="6" t="s">
        <v>4091</v>
      </c>
      <c r="AI1541" s="7">
        <f>IFERROR(RANK('Ref. Cuotas'!H1540,'Ref. Cuotas'!H:H,0)+COUNTIF('Ref. Cuotas'!$H$7:'Ref. Cuotas'!H1540,'Ref. Cuotas'!H1540)-1,"")</f>
        <v>1870</v>
      </c>
      <c r="AJ1541" s="7">
        <f>IFERROR(RANK('Ref. Cuotas'!I1540,'Ref. Cuotas'!I:I,0)+COUNTIF('Ref. Cuotas'!$I$7:'Ref. Cuotas'!I1540,'Ref. Cuotas'!I1540)-1,"")</f>
        <v>1986</v>
      </c>
      <c r="AK1541" s="7">
        <f>IFERROR(RANK('Ref. Cuotas'!J1540,'Ref. Cuotas'!J:J,0)+COUNTIF('Ref. Cuotas'!$J$7:'Ref. Cuotas'!J1540,'Ref. Cuotas'!J1540)-1,"")</f>
        <v>1879</v>
      </c>
      <c r="AL1541" s="7">
        <f>IFERROR(RANK('Ref. Cuotas'!K1540,'Ref. Cuotas'!K:K,0)+COUNTIF('Ref. Cuotas'!$K$7:'Ref. Cuotas'!K1540,'Ref. Cuotas'!K1540)-1,"")</f>
        <v>2719</v>
      </c>
      <c r="AM1541" s="7">
        <f>IFERROR(RANK('Ref. Cuotas'!L1540,'Ref. Cuotas'!L:L,0)+COUNTIF('Ref. Cuotas'!$L$7:'Ref. Cuotas'!L1540,'Ref. Cuotas'!L1540)-1,"")</f>
        <v>2716</v>
      </c>
      <c r="AN1541" s="7">
        <f>IFERROR(RANK('Ref. Cuotas'!M1540,'Ref. Cuotas'!M:M,0)+COUNTIF('Ref. Cuotas'!$M$7:'Ref. Cuotas'!M1540,'Ref. Cuotas'!M1540)-1,"")</f>
        <v>2014</v>
      </c>
      <c r="AO1541" s="7">
        <f>IFERROR(RANK('Ref. Cuotas'!H1540,'Ref. Cuotas'!H:H,1)+COUNTIF('Ref. Cuotas'!$H$7:'Ref. Cuotas'!H1540,'Ref. Cuotas'!H1540)-1,"")</f>
        <v>933</v>
      </c>
      <c r="AP1541" s="7">
        <f>IFERROR(RANK('Ref. Cuotas'!J1540,'Ref. Cuotas'!J:J,1)+COUNTIF('Ref. Cuotas'!$J$7:'Ref. Cuotas'!J1540,'Ref. Cuotas'!J1540)-1,"")</f>
        <v>1054</v>
      </c>
      <c r="AQ1541" s="7">
        <f>IFERROR(RANK('Ref. Cuotas'!K1540,'Ref. Cuotas'!K:K,1)+COUNTIF('Ref. Cuotas'!$K$7:'Ref. Cuotas'!K1540,'Ref. Cuotas'!K1540)-1,"")</f>
        <v>137</v>
      </c>
    </row>
    <row r="1542" spans="31:43" ht="17.25" customHeight="1" x14ac:dyDescent="0.3">
      <c r="AE1542" s="5" t="s">
        <v>1537</v>
      </c>
      <c r="AF1542" s="5" t="s">
        <v>5057</v>
      </c>
      <c r="AG1542" s="6" t="s">
        <v>4318</v>
      </c>
      <c r="AH1542" s="6" t="s">
        <v>4180</v>
      </c>
      <c r="AI1542" s="7">
        <f>IFERROR(RANK('Ref. Cuotas'!H1541,'Ref. Cuotas'!H:H,0)+COUNTIF('Ref. Cuotas'!$H$7:'Ref. Cuotas'!H1541,'Ref. Cuotas'!H1541)-1,"")</f>
        <v>1301</v>
      </c>
      <c r="AJ1542" s="7">
        <f>IFERROR(RANK('Ref. Cuotas'!I1541,'Ref. Cuotas'!I:I,0)+COUNTIF('Ref. Cuotas'!$I$7:'Ref. Cuotas'!I1541,'Ref. Cuotas'!I1541)-1,"")</f>
        <v>1987</v>
      </c>
      <c r="AK1542" s="7">
        <f>IFERROR(RANK('Ref. Cuotas'!J1541,'Ref. Cuotas'!J:J,0)+COUNTIF('Ref. Cuotas'!$J$7:'Ref. Cuotas'!J1541,'Ref. Cuotas'!J1541)-1,"")</f>
        <v>1880</v>
      </c>
      <c r="AL1542" s="7">
        <f>IFERROR(RANK('Ref. Cuotas'!K1541,'Ref. Cuotas'!K:K,0)+COUNTIF('Ref. Cuotas'!$K$7:'Ref. Cuotas'!K1541,'Ref. Cuotas'!K1541)-1,"")</f>
        <v>1349</v>
      </c>
      <c r="AM1542" s="7">
        <f>IFERROR(RANK('Ref. Cuotas'!L1541,'Ref. Cuotas'!L:L,0)+COUNTIF('Ref. Cuotas'!$L$7:'Ref. Cuotas'!L1541,'Ref. Cuotas'!L1541)-1,"")</f>
        <v>2408</v>
      </c>
      <c r="AN1542" s="7">
        <f>IFERROR(RANK('Ref. Cuotas'!M1541,'Ref. Cuotas'!M:M,0)+COUNTIF('Ref. Cuotas'!$M$7:'Ref. Cuotas'!M1541,'Ref. Cuotas'!M1541)-1,"")</f>
        <v>548</v>
      </c>
      <c r="AO1542" s="7">
        <f>IFERROR(RANK('Ref. Cuotas'!H1541,'Ref. Cuotas'!H:H,1)+COUNTIF('Ref. Cuotas'!$H$7:'Ref. Cuotas'!H1541,'Ref. Cuotas'!H1541)-1,"")</f>
        <v>1502</v>
      </c>
      <c r="AP1542" s="7">
        <f>IFERROR(RANK('Ref. Cuotas'!J1541,'Ref. Cuotas'!J:J,1)+COUNTIF('Ref. Cuotas'!$J$7:'Ref. Cuotas'!J1541,'Ref. Cuotas'!J1541)-1,"")</f>
        <v>1055</v>
      </c>
      <c r="AQ1542" s="7">
        <f>IFERROR(RANK('Ref. Cuotas'!K1541,'Ref. Cuotas'!K:K,1)+COUNTIF('Ref. Cuotas'!$K$7:'Ref. Cuotas'!K1541,'Ref. Cuotas'!K1541)-1,"")</f>
        <v>1454</v>
      </c>
    </row>
    <row r="1543" spans="31:43" ht="17.25" customHeight="1" x14ac:dyDescent="0.3">
      <c r="AE1543" s="5" t="s">
        <v>1538</v>
      </c>
      <c r="AF1543" s="5" t="s">
        <v>5058</v>
      </c>
      <c r="AG1543" s="6" t="s">
        <v>4318</v>
      </c>
      <c r="AH1543" s="6" t="s">
        <v>4198</v>
      </c>
      <c r="AI1543" s="7">
        <f>IFERROR(RANK('Ref. Cuotas'!H1542,'Ref. Cuotas'!H:H,0)+COUNTIF('Ref. Cuotas'!$H$7:'Ref. Cuotas'!H1542,'Ref. Cuotas'!H1542)-1,"")</f>
        <v>824</v>
      </c>
      <c r="AJ1543" s="7">
        <f>IFERROR(RANK('Ref. Cuotas'!I1542,'Ref. Cuotas'!I:I,0)+COUNTIF('Ref. Cuotas'!$I$7:'Ref. Cuotas'!I1542,'Ref. Cuotas'!I1542)-1,"")</f>
        <v>1988</v>
      </c>
      <c r="AK1543" s="7">
        <f>IFERROR(RANK('Ref. Cuotas'!J1542,'Ref. Cuotas'!J:J,0)+COUNTIF('Ref. Cuotas'!$J$7:'Ref. Cuotas'!J1542,'Ref. Cuotas'!J1542)-1,"")</f>
        <v>1881</v>
      </c>
      <c r="AL1543" s="7">
        <f>IFERROR(RANK('Ref. Cuotas'!K1542,'Ref. Cuotas'!K:K,0)+COUNTIF('Ref. Cuotas'!$K$7:'Ref. Cuotas'!K1542,'Ref. Cuotas'!K1542)-1,"")</f>
        <v>1059</v>
      </c>
      <c r="AM1543" s="7">
        <f>IFERROR(RANK('Ref. Cuotas'!L1542,'Ref. Cuotas'!L:L,0)+COUNTIF('Ref. Cuotas'!$L$7:'Ref. Cuotas'!L1542,'Ref. Cuotas'!L1542)-1,"")</f>
        <v>2409</v>
      </c>
      <c r="AN1543" s="7">
        <f>IFERROR(RANK('Ref. Cuotas'!M1542,'Ref. Cuotas'!M:M,0)+COUNTIF('Ref. Cuotas'!$M$7:'Ref. Cuotas'!M1542,'Ref. Cuotas'!M1542)-1,"")</f>
        <v>2015</v>
      </c>
      <c r="AO1543" s="7">
        <f>IFERROR(RANK('Ref. Cuotas'!H1542,'Ref. Cuotas'!H:H,1)+COUNTIF('Ref. Cuotas'!$H$7:'Ref. Cuotas'!H1542,'Ref. Cuotas'!H1542)-1,"")</f>
        <v>1979</v>
      </c>
      <c r="AP1543" s="7">
        <f>IFERROR(RANK('Ref. Cuotas'!J1542,'Ref. Cuotas'!J:J,1)+COUNTIF('Ref. Cuotas'!$J$7:'Ref. Cuotas'!J1542,'Ref. Cuotas'!J1542)-1,"")</f>
        <v>1056</v>
      </c>
      <c r="AQ1543" s="7">
        <f>IFERROR(RANK('Ref. Cuotas'!K1542,'Ref. Cuotas'!K:K,1)+COUNTIF('Ref. Cuotas'!$K$7:'Ref. Cuotas'!K1542,'Ref. Cuotas'!K1542)-1,"")</f>
        <v>1744</v>
      </c>
    </row>
    <row r="1544" spans="31:43" ht="17.25" customHeight="1" x14ac:dyDescent="0.3">
      <c r="AE1544" s="5" t="s">
        <v>1539</v>
      </c>
      <c r="AF1544" s="5" t="s">
        <v>5059</v>
      </c>
      <c r="AG1544" s="6" t="s">
        <v>4318</v>
      </c>
      <c r="AH1544" s="6" t="s">
        <v>4199</v>
      </c>
      <c r="AI1544" s="7">
        <f>IFERROR(RANK('Ref. Cuotas'!H1543,'Ref. Cuotas'!H:H,0)+COUNTIF('Ref. Cuotas'!$H$7:'Ref. Cuotas'!H1543,'Ref. Cuotas'!H1543)-1,"")</f>
        <v>1762</v>
      </c>
      <c r="AJ1544" s="7">
        <f>IFERROR(RANK('Ref. Cuotas'!I1543,'Ref. Cuotas'!I:I,0)+COUNTIF('Ref. Cuotas'!$I$7:'Ref. Cuotas'!I1543,'Ref. Cuotas'!I1543)-1,"")</f>
        <v>1989</v>
      </c>
      <c r="AK1544" s="7">
        <f>IFERROR(RANK('Ref. Cuotas'!J1543,'Ref. Cuotas'!J:J,0)+COUNTIF('Ref. Cuotas'!$J$7:'Ref. Cuotas'!J1543,'Ref. Cuotas'!J1543)-1,"")</f>
        <v>1882</v>
      </c>
      <c r="AL1544" s="7">
        <f>IFERROR(RANK('Ref. Cuotas'!K1543,'Ref. Cuotas'!K:K,0)+COUNTIF('Ref. Cuotas'!$K$7:'Ref. Cuotas'!K1543,'Ref. Cuotas'!K1543)-1,"")</f>
        <v>503</v>
      </c>
      <c r="AM1544" s="7">
        <f>IFERROR(RANK('Ref. Cuotas'!L1543,'Ref. Cuotas'!L:L,0)+COUNTIF('Ref. Cuotas'!$L$7:'Ref. Cuotas'!L1543,'Ref. Cuotas'!L1543)-1,"")</f>
        <v>2410</v>
      </c>
      <c r="AN1544" s="7">
        <f>IFERROR(RANK('Ref. Cuotas'!M1543,'Ref. Cuotas'!M:M,0)+COUNTIF('Ref. Cuotas'!$M$7:'Ref. Cuotas'!M1543,'Ref. Cuotas'!M1543)-1,"")</f>
        <v>549</v>
      </c>
      <c r="AO1544" s="7">
        <f>IFERROR(RANK('Ref. Cuotas'!H1543,'Ref. Cuotas'!H:H,1)+COUNTIF('Ref. Cuotas'!$H$7:'Ref. Cuotas'!H1543,'Ref. Cuotas'!H1543)-1,"")</f>
        <v>1041</v>
      </c>
      <c r="AP1544" s="7">
        <f>IFERROR(RANK('Ref. Cuotas'!J1543,'Ref. Cuotas'!J:J,1)+COUNTIF('Ref. Cuotas'!$J$7:'Ref. Cuotas'!J1543,'Ref. Cuotas'!J1543)-1,"")</f>
        <v>1057</v>
      </c>
      <c r="AQ1544" s="7">
        <f>IFERROR(RANK('Ref. Cuotas'!K1543,'Ref. Cuotas'!K:K,1)+COUNTIF('Ref. Cuotas'!$K$7:'Ref. Cuotas'!K1543,'Ref. Cuotas'!K1543)-1,"")</f>
        <v>2300</v>
      </c>
    </row>
    <row r="1545" spans="31:43" ht="17.25" customHeight="1" x14ac:dyDescent="0.3">
      <c r="AE1545" s="5" t="s">
        <v>1540</v>
      </c>
      <c r="AF1545" s="5" t="s">
        <v>5060</v>
      </c>
      <c r="AG1545" s="6" t="s">
        <v>4319</v>
      </c>
      <c r="AH1545" s="6" t="s">
        <v>4088</v>
      </c>
      <c r="AI1545" s="7">
        <f>IFERROR(RANK('Ref. Cuotas'!H1544,'Ref. Cuotas'!H:H,0)+COUNTIF('Ref. Cuotas'!$H$7:'Ref. Cuotas'!H1544,'Ref. Cuotas'!H1544)-1,"")</f>
        <v>897</v>
      </c>
      <c r="AJ1545" s="7">
        <f>IFERROR(RANK('Ref. Cuotas'!I1544,'Ref. Cuotas'!I:I,0)+COUNTIF('Ref. Cuotas'!$I$7:'Ref. Cuotas'!I1544,'Ref. Cuotas'!I1544)-1,"")</f>
        <v>856</v>
      </c>
      <c r="AK1545" s="7">
        <f>IFERROR(RANK('Ref. Cuotas'!J1544,'Ref. Cuotas'!J:J,0)+COUNTIF('Ref. Cuotas'!$J$7:'Ref. Cuotas'!J1544,'Ref. Cuotas'!J1544)-1,"")</f>
        <v>1883</v>
      </c>
      <c r="AL1545" s="7">
        <f>IFERROR(RANK('Ref. Cuotas'!K1544,'Ref. Cuotas'!K:K,0)+COUNTIF('Ref. Cuotas'!$K$7:'Ref. Cuotas'!K1544,'Ref. Cuotas'!K1544)-1,"")</f>
        <v>1410</v>
      </c>
      <c r="AM1545" s="7">
        <f>IFERROR(RANK('Ref. Cuotas'!L1544,'Ref. Cuotas'!L:L,0)+COUNTIF('Ref. Cuotas'!$L$7:'Ref. Cuotas'!L1544,'Ref. Cuotas'!L1544)-1,"")</f>
        <v>855</v>
      </c>
      <c r="AN1545" s="7">
        <f>IFERROR(RANK('Ref. Cuotas'!M1544,'Ref. Cuotas'!M:M,0)+COUNTIF('Ref. Cuotas'!$M$7:'Ref. Cuotas'!M1544,'Ref. Cuotas'!M1544)-1,"")</f>
        <v>2016</v>
      </c>
      <c r="AO1545" s="7">
        <f>IFERROR(RANK('Ref. Cuotas'!H1544,'Ref. Cuotas'!H:H,1)+COUNTIF('Ref. Cuotas'!$H$7:'Ref. Cuotas'!H1544,'Ref. Cuotas'!H1544)-1,"")</f>
        <v>1906</v>
      </c>
      <c r="AP1545" s="7">
        <f>IFERROR(RANK('Ref. Cuotas'!J1544,'Ref. Cuotas'!J:J,1)+COUNTIF('Ref. Cuotas'!$J$7:'Ref. Cuotas'!J1544,'Ref. Cuotas'!J1544)-1,"")</f>
        <v>1058</v>
      </c>
      <c r="AQ1545" s="7">
        <f>IFERROR(RANK('Ref. Cuotas'!K1544,'Ref. Cuotas'!K:K,1)+COUNTIF('Ref. Cuotas'!$K$7:'Ref. Cuotas'!K1544,'Ref. Cuotas'!K1544)-1,"")</f>
        <v>1393</v>
      </c>
    </row>
    <row r="1546" spans="31:43" ht="17.25" customHeight="1" x14ac:dyDescent="0.3">
      <c r="AE1546" s="5" t="s">
        <v>1541</v>
      </c>
      <c r="AF1546" s="5" t="s">
        <v>5061</v>
      </c>
      <c r="AG1546" s="6" t="s">
        <v>4319</v>
      </c>
      <c r="AH1546" s="6" t="s">
        <v>4197</v>
      </c>
      <c r="AI1546" s="7">
        <f>IFERROR(RANK('Ref. Cuotas'!H1545,'Ref. Cuotas'!H:H,0)+COUNTIF('Ref. Cuotas'!$H$7:'Ref. Cuotas'!H1545,'Ref. Cuotas'!H1545)-1,"")</f>
        <v>2378</v>
      </c>
      <c r="AJ1546" s="7">
        <f>IFERROR(RANK('Ref. Cuotas'!I1545,'Ref. Cuotas'!I:I,0)+COUNTIF('Ref. Cuotas'!$I$7:'Ref. Cuotas'!I1545,'Ref. Cuotas'!I1545)-1,"")</f>
        <v>1990</v>
      </c>
      <c r="AK1546" s="7">
        <f>IFERROR(RANK('Ref. Cuotas'!J1545,'Ref. Cuotas'!J:J,0)+COUNTIF('Ref. Cuotas'!$J$7:'Ref. Cuotas'!J1545,'Ref. Cuotas'!J1545)-1,"")</f>
        <v>1884</v>
      </c>
      <c r="AL1546" s="7">
        <f>IFERROR(RANK('Ref. Cuotas'!K1545,'Ref. Cuotas'!K:K,0)+COUNTIF('Ref. Cuotas'!$K$7:'Ref. Cuotas'!K1545,'Ref. Cuotas'!K1545)-1,"")</f>
        <v>2357</v>
      </c>
      <c r="AM1546" s="7">
        <f>IFERROR(RANK('Ref. Cuotas'!L1545,'Ref. Cuotas'!L:L,0)+COUNTIF('Ref. Cuotas'!$L$7:'Ref. Cuotas'!L1545,'Ref. Cuotas'!L1545)-1,"")</f>
        <v>1619</v>
      </c>
      <c r="AN1546" s="7">
        <f>IFERROR(RANK('Ref. Cuotas'!M1545,'Ref. Cuotas'!M:M,0)+COUNTIF('Ref. Cuotas'!$M$7:'Ref. Cuotas'!M1545,'Ref. Cuotas'!M1545)-1,"")</f>
        <v>2017</v>
      </c>
      <c r="AO1546" s="7">
        <f>IFERROR(RANK('Ref. Cuotas'!H1545,'Ref. Cuotas'!H:H,1)+COUNTIF('Ref. Cuotas'!$H$7:'Ref. Cuotas'!H1545,'Ref. Cuotas'!H1545)-1,"")</f>
        <v>425</v>
      </c>
      <c r="AP1546" s="7">
        <f>IFERROR(RANK('Ref. Cuotas'!J1545,'Ref. Cuotas'!J:J,1)+COUNTIF('Ref. Cuotas'!$J$7:'Ref. Cuotas'!J1545,'Ref. Cuotas'!J1545)-1,"")</f>
        <v>1059</v>
      </c>
      <c r="AQ1546" s="7">
        <f>IFERROR(RANK('Ref. Cuotas'!K1545,'Ref. Cuotas'!K:K,1)+COUNTIF('Ref. Cuotas'!$K$7:'Ref. Cuotas'!K1545,'Ref. Cuotas'!K1545)-1,"")</f>
        <v>446</v>
      </c>
    </row>
    <row r="1547" spans="31:43" ht="17.25" customHeight="1" x14ac:dyDescent="0.3">
      <c r="AE1547" s="5" t="s">
        <v>1542</v>
      </c>
      <c r="AF1547" s="5" t="s">
        <v>5062</v>
      </c>
      <c r="AG1547" s="6" t="s">
        <v>4319</v>
      </c>
      <c r="AH1547" s="6" t="s">
        <v>4089</v>
      </c>
      <c r="AI1547" s="7">
        <f>IFERROR(RANK('Ref. Cuotas'!H1546,'Ref. Cuotas'!H:H,0)+COUNTIF('Ref. Cuotas'!$H$7:'Ref. Cuotas'!H1546,'Ref. Cuotas'!H1546)-1,"")</f>
        <v>1177</v>
      </c>
      <c r="AJ1547" s="7">
        <f>IFERROR(RANK('Ref. Cuotas'!I1546,'Ref. Cuotas'!I:I,0)+COUNTIF('Ref. Cuotas'!$I$7:'Ref. Cuotas'!I1546,'Ref. Cuotas'!I1546)-1,"")</f>
        <v>474</v>
      </c>
      <c r="AK1547" s="7">
        <f>IFERROR(RANK('Ref. Cuotas'!J1546,'Ref. Cuotas'!J:J,0)+COUNTIF('Ref. Cuotas'!$J$7:'Ref. Cuotas'!J1546,'Ref. Cuotas'!J1546)-1,"")</f>
        <v>496</v>
      </c>
      <c r="AL1547" s="7">
        <f>IFERROR(RANK('Ref. Cuotas'!K1546,'Ref. Cuotas'!K:K,0)+COUNTIF('Ref. Cuotas'!$K$7:'Ref. Cuotas'!K1546,'Ref. Cuotas'!K1546)-1,"")</f>
        <v>453</v>
      </c>
      <c r="AM1547" s="7">
        <f>IFERROR(RANK('Ref. Cuotas'!L1546,'Ref. Cuotas'!L:L,0)+COUNTIF('Ref. Cuotas'!$L$7:'Ref. Cuotas'!L1546,'Ref. Cuotas'!L1546)-1,"")</f>
        <v>123</v>
      </c>
      <c r="AN1547" s="7">
        <f>IFERROR(RANK('Ref. Cuotas'!M1546,'Ref. Cuotas'!M:M,0)+COUNTIF('Ref. Cuotas'!$M$7:'Ref. Cuotas'!M1546,'Ref. Cuotas'!M1546)-1,"")</f>
        <v>550</v>
      </c>
      <c r="AO1547" s="7">
        <f>IFERROR(RANK('Ref. Cuotas'!H1546,'Ref. Cuotas'!H:H,1)+COUNTIF('Ref. Cuotas'!$H$7:'Ref. Cuotas'!H1546,'Ref. Cuotas'!H1546)-1,"")</f>
        <v>1626</v>
      </c>
      <c r="AP1547" s="7">
        <f>IFERROR(RANK('Ref. Cuotas'!J1546,'Ref. Cuotas'!J:J,1)+COUNTIF('Ref. Cuotas'!$J$7:'Ref. Cuotas'!J1546,'Ref. Cuotas'!J1546)-1,"")</f>
        <v>2307</v>
      </c>
      <c r="AQ1547" s="7">
        <f>IFERROR(RANK('Ref. Cuotas'!K1546,'Ref. Cuotas'!K:K,1)+COUNTIF('Ref. Cuotas'!$K$7:'Ref. Cuotas'!K1546,'Ref. Cuotas'!K1546)-1,"")</f>
        <v>2350</v>
      </c>
    </row>
    <row r="1548" spans="31:43" ht="17.25" customHeight="1" x14ac:dyDescent="0.3">
      <c r="AE1548" s="5" t="s">
        <v>1543</v>
      </c>
      <c r="AF1548" s="5" t="s">
        <v>5063</v>
      </c>
      <c r="AG1548" s="6" t="s">
        <v>4319</v>
      </c>
      <c r="AH1548" s="6" t="s">
        <v>4090</v>
      </c>
      <c r="AI1548" s="7">
        <f>IFERROR(RANK('Ref. Cuotas'!H1547,'Ref. Cuotas'!H:H,0)+COUNTIF('Ref. Cuotas'!$H$7:'Ref. Cuotas'!H1547,'Ref. Cuotas'!H1547)-1,"")</f>
        <v>1073</v>
      </c>
      <c r="AJ1548" s="7">
        <f>IFERROR(RANK('Ref. Cuotas'!I1547,'Ref. Cuotas'!I:I,0)+COUNTIF('Ref. Cuotas'!$I$7:'Ref. Cuotas'!I1547,'Ref. Cuotas'!I1547)-1,"")</f>
        <v>1991</v>
      </c>
      <c r="AK1548" s="7">
        <f>IFERROR(RANK('Ref. Cuotas'!J1547,'Ref. Cuotas'!J:J,0)+COUNTIF('Ref. Cuotas'!$J$7:'Ref. Cuotas'!J1547,'Ref. Cuotas'!J1547)-1,"")</f>
        <v>279</v>
      </c>
      <c r="AL1548" s="7">
        <f>IFERROR(RANK('Ref. Cuotas'!K1547,'Ref. Cuotas'!K:K,0)+COUNTIF('Ref. Cuotas'!$K$7:'Ref. Cuotas'!K1547,'Ref. Cuotas'!K1547)-1,"")</f>
        <v>708</v>
      </c>
      <c r="AM1548" s="7">
        <f>IFERROR(RANK('Ref. Cuotas'!L1547,'Ref. Cuotas'!L:L,0)+COUNTIF('Ref. Cuotas'!$L$7:'Ref. Cuotas'!L1547,'Ref. Cuotas'!L1547)-1,"")</f>
        <v>1052</v>
      </c>
      <c r="AN1548" s="7">
        <f>IFERROR(RANK('Ref. Cuotas'!M1547,'Ref. Cuotas'!M:M,0)+COUNTIF('Ref. Cuotas'!$M$7:'Ref. Cuotas'!M1547,'Ref. Cuotas'!M1547)-1,"")</f>
        <v>2018</v>
      </c>
      <c r="AO1548" s="7">
        <f>IFERROR(RANK('Ref. Cuotas'!H1547,'Ref. Cuotas'!H:H,1)+COUNTIF('Ref. Cuotas'!$H$7:'Ref. Cuotas'!H1547,'Ref. Cuotas'!H1547)-1,"")</f>
        <v>1730</v>
      </c>
      <c r="AP1548" s="7">
        <f>IFERROR(RANK('Ref. Cuotas'!J1547,'Ref. Cuotas'!J:J,1)+COUNTIF('Ref. Cuotas'!$J$7:'Ref. Cuotas'!J1547,'Ref. Cuotas'!J1547)-1,"")</f>
        <v>2524</v>
      </c>
      <c r="AQ1548" s="7">
        <f>IFERROR(RANK('Ref. Cuotas'!K1547,'Ref. Cuotas'!K:K,1)+COUNTIF('Ref. Cuotas'!$K$7:'Ref. Cuotas'!K1547,'Ref. Cuotas'!K1547)-1,"")</f>
        <v>2095</v>
      </c>
    </row>
    <row r="1549" spans="31:43" ht="17.25" customHeight="1" x14ac:dyDescent="0.3">
      <c r="AE1549" s="5" t="s">
        <v>1544</v>
      </c>
      <c r="AF1549" s="5" t="s">
        <v>5064</v>
      </c>
      <c r="AG1549" s="6" t="s">
        <v>4319</v>
      </c>
      <c r="AH1549" s="6" t="s">
        <v>4185</v>
      </c>
      <c r="AI1549" s="7">
        <f>IFERROR(RANK('Ref. Cuotas'!H1548,'Ref. Cuotas'!H:H,0)+COUNTIF('Ref. Cuotas'!$H$7:'Ref. Cuotas'!H1548,'Ref. Cuotas'!H1548)-1,"")</f>
        <v>1647</v>
      </c>
      <c r="AJ1549" s="7">
        <f>IFERROR(RANK('Ref. Cuotas'!I1548,'Ref. Cuotas'!I:I,0)+COUNTIF('Ref. Cuotas'!$I$7:'Ref. Cuotas'!I1548,'Ref. Cuotas'!I1548)-1,"")</f>
        <v>1992</v>
      </c>
      <c r="AK1549" s="7">
        <f>IFERROR(RANK('Ref. Cuotas'!J1548,'Ref. Cuotas'!J:J,0)+COUNTIF('Ref. Cuotas'!$J$7:'Ref. Cuotas'!J1548,'Ref. Cuotas'!J1548)-1,"")</f>
        <v>1885</v>
      </c>
      <c r="AL1549" s="7">
        <f>IFERROR(RANK('Ref. Cuotas'!K1548,'Ref. Cuotas'!K:K,0)+COUNTIF('Ref. Cuotas'!$K$7:'Ref. Cuotas'!K1548,'Ref. Cuotas'!K1548)-1,"")</f>
        <v>1052</v>
      </c>
      <c r="AM1549" s="7">
        <f>IFERROR(RANK('Ref. Cuotas'!L1548,'Ref. Cuotas'!L:L,0)+COUNTIF('Ref. Cuotas'!$L$7:'Ref. Cuotas'!L1548,'Ref. Cuotas'!L1548)-1,"")</f>
        <v>1535</v>
      </c>
      <c r="AN1549" s="7">
        <f>IFERROR(RANK('Ref. Cuotas'!M1548,'Ref. Cuotas'!M:M,0)+COUNTIF('Ref. Cuotas'!$M$7:'Ref. Cuotas'!M1548,'Ref. Cuotas'!M1548)-1,"")</f>
        <v>2019</v>
      </c>
      <c r="AO1549" s="7">
        <f>IFERROR(RANK('Ref. Cuotas'!H1548,'Ref. Cuotas'!H:H,1)+COUNTIF('Ref. Cuotas'!$H$7:'Ref. Cuotas'!H1548,'Ref. Cuotas'!H1548)-1,"")</f>
        <v>1156</v>
      </c>
      <c r="AP1549" s="7">
        <f>IFERROR(RANK('Ref. Cuotas'!J1548,'Ref. Cuotas'!J:J,1)+COUNTIF('Ref. Cuotas'!$J$7:'Ref. Cuotas'!J1548,'Ref. Cuotas'!J1548)-1,"")</f>
        <v>1060</v>
      </c>
      <c r="AQ1549" s="7">
        <f>IFERROR(RANK('Ref. Cuotas'!K1548,'Ref. Cuotas'!K:K,1)+COUNTIF('Ref. Cuotas'!$K$7:'Ref. Cuotas'!K1548,'Ref. Cuotas'!K1548)-1,"")</f>
        <v>1751</v>
      </c>
    </row>
    <row r="1550" spans="31:43" ht="17.25" customHeight="1" x14ac:dyDescent="0.3">
      <c r="AE1550" s="5" t="s">
        <v>1545</v>
      </c>
      <c r="AF1550" s="5" t="s">
        <v>5065</v>
      </c>
      <c r="AG1550" s="6" t="s">
        <v>4319</v>
      </c>
      <c r="AH1550" s="6" t="s">
        <v>4186</v>
      </c>
      <c r="AI1550" s="7">
        <f>IFERROR(RANK('Ref. Cuotas'!H1549,'Ref. Cuotas'!H:H,0)+COUNTIF('Ref. Cuotas'!$H$7:'Ref. Cuotas'!H1549,'Ref. Cuotas'!H1549)-1,"")</f>
        <v>1593</v>
      </c>
      <c r="AJ1550" s="7">
        <f>IFERROR(RANK('Ref. Cuotas'!I1549,'Ref. Cuotas'!I:I,0)+COUNTIF('Ref. Cuotas'!$I$7:'Ref. Cuotas'!I1549,'Ref. Cuotas'!I1549)-1,"")</f>
        <v>1993</v>
      </c>
      <c r="AK1550" s="7">
        <f>IFERROR(RANK('Ref. Cuotas'!J1549,'Ref. Cuotas'!J:J,0)+COUNTIF('Ref. Cuotas'!$J$7:'Ref. Cuotas'!J1549,'Ref. Cuotas'!J1549)-1,"")</f>
        <v>1886</v>
      </c>
      <c r="AL1550" s="7">
        <f>IFERROR(RANK('Ref. Cuotas'!K1549,'Ref. Cuotas'!K:K,0)+COUNTIF('Ref. Cuotas'!$K$7:'Ref. Cuotas'!K1549,'Ref. Cuotas'!K1549)-1,"")</f>
        <v>1292</v>
      </c>
      <c r="AM1550" s="7">
        <f>IFERROR(RANK('Ref. Cuotas'!L1549,'Ref. Cuotas'!L:L,0)+COUNTIF('Ref. Cuotas'!$L$7:'Ref. Cuotas'!L1549,'Ref. Cuotas'!L1549)-1,"")</f>
        <v>1871</v>
      </c>
      <c r="AN1550" s="7">
        <f>IFERROR(RANK('Ref. Cuotas'!M1549,'Ref. Cuotas'!M:M,0)+COUNTIF('Ref. Cuotas'!$M$7:'Ref. Cuotas'!M1549,'Ref. Cuotas'!M1549)-1,"")</f>
        <v>2020</v>
      </c>
      <c r="AO1550" s="7">
        <f>IFERROR(RANK('Ref. Cuotas'!H1549,'Ref. Cuotas'!H:H,1)+COUNTIF('Ref. Cuotas'!$H$7:'Ref. Cuotas'!H1549,'Ref. Cuotas'!H1549)-1,"")</f>
        <v>1210</v>
      </c>
      <c r="AP1550" s="7">
        <f>IFERROR(RANK('Ref. Cuotas'!J1549,'Ref. Cuotas'!J:J,1)+COUNTIF('Ref. Cuotas'!$J$7:'Ref. Cuotas'!J1549,'Ref. Cuotas'!J1549)-1,"")</f>
        <v>1061</v>
      </c>
      <c r="AQ1550" s="7">
        <f>IFERROR(RANK('Ref. Cuotas'!K1549,'Ref. Cuotas'!K:K,1)+COUNTIF('Ref. Cuotas'!$K$7:'Ref. Cuotas'!K1549,'Ref. Cuotas'!K1549)-1,"")</f>
        <v>1511</v>
      </c>
    </row>
    <row r="1551" spans="31:43" ht="17.25" customHeight="1" x14ac:dyDescent="0.3">
      <c r="AE1551" s="5" t="s">
        <v>1546</v>
      </c>
      <c r="AF1551" s="5" t="s">
        <v>5066</v>
      </c>
      <c r="AG1551" s="6" t="s">
        <v>4319</v>
      </c>
      <c r="AH1551" s="6" t="s">
        <v>4187</v>
      </c>
      <c r="AI1551" s="7">
        <f>IFERROR(RANK('Ref. Cuotas'!H1550,'Ref. Cuotas'!H:H,0)+COUNTIF('Ref. Cuotas'!$H$7:'Ref. Cuotas'!H1550,'Ref. Cuotas'!H1550)-1,"")</f>
        <v>1509</v>
      </c>
      <c r="AJ1551" s="7">
        <f>IFERROR(RANK('Ref. Cuotas'!I1550,'Ref. Cuotas'!I:I,0)+COUNTIF('Ref. Cuotas'!$I$7:'Ref. Cuotas'!I1550,'Ref. Cuotas'!I1550)-1,"")</f>
        <v>1994</v>
      </c>
      <c r="AK1551" s="7">
        <f>IFERROR(RANK('Ref. Cuotas'!J1550,'Ref. Cuotas'!J:J,0)+COUNTIF('Ref. Cuotas'!$J$7:'Ref. Cuotas'!J1550,'Ref. Cuotas'!J1550)-1,"")</f>
        <v>1887</v>
      </c>
      <c r="AL1551" s="7">
        <f>IFERROR(RANK('Ref. Cuotas'!K1550,'Ref. Cuotas'!K:K,0)+COUNTIF('Ref. Cuotas'!$K$7:'Ref. Cuotas'!K1550,'Ref. Cuotas'!K1550)-1,"")</f>
        <v>1048</v>
      </c>
      <c r="AM1551" s="7">
        <f>IFERROR(RANK('Ref. Cuotas'!L1550,'Ref. Cuotas'!L:L,0)+COUNTIF('Ref. Cuotas'!$L$7:'Ref. Cuotas'!L1550,'Ref. Cuotas'!L1550)-1,"")</f>
        <v>1872</v>
      </c>
      <c r="AN1551" s="7">
        <f>IFERROR(RANK('Ref. Cuotas'!M1550,'Ref. Cuotas'!M:M,0)+COUNTIF('Ref. Cuotas'!$M$7:'Ref. Cuotas'!M1550,'Ref. Cuotas'!M1550)-1,"")</f>
        <v>2021</v>
      </c>
      <c r="AO1551" s="7">
        <f>IFERROR(RANK('Ref. Cuotas'!H1550,'Ref. Cuotas'!H:H,1)+COUNTIF('Ref. Cuotas'!$H$7:'Ref. Cuotas'!H1550,'Ref. Cuotas'!H1550)-1,"")</f>
        <v>1294</v>
      </c>
      <c r="AP1551" s="7">
        <f>IFERROR(RANK('Ref. Cuotas'!J1550,'Ref. Cuotas'!J:J,1)+COUNTIF('Ref. Cuotas'!$J$7:'Ref. Cuotas'!J1550,'Ref. Cuotas'!J1550)-1,"")</f>
        <v>1062</v>
      </c>
      <c r="AQ1551" s="7">
        <f>IFERROR(RANK('Ref. Cuotas'!K1550,'Ref. Cuotas'!K:K,1)+COUNTIF('Ref. Cuotas'!$K$7:'Ref. Cuotas'!K1550,'Ref. Cuotas'!K1550)-1,"")</f>
        <v>1755</v>
      </c>
    </row>
    <row r="1552" spans="31:43" ht="17.25" customHeight="1" x14ac:dyDescent="0.3">
      <c r="AE1552" s="5" t="s">
        <v>1547</v>
      </c>
      <c r="AF1552" s="5" t="s">
        <v>5067</v>
      </c>
      <c r="AG1552" s="6" t="s">
        <v>4319</v>
      </c>
      <c r="AH1552" s="6" t="s">
        <v>4091</v>
      </c>
      <c r="AI1552" s="7">
        <f>IFERROR(RANK('Ref. Cuotas'!H1551,'Ref. Cuotas'!H:H,0)+COUNTIF('Ref. Cuotas'!$H$7:'Ref. Cuotas'!H1551,'Ref. Cuotas'!H1551)-1,"")</f>
        <v>2039</v>
      </c>
      <c r="AJ1552" s="7">
        <f>IFERROR(RANK('Ref. Cuotas'!I1551,'Ref. Cuotas'!I:I,0)+COUNTIF('Ref. Cuotas'!$I$7:'Ref. Cuotas'!I1551,'Ref. Cuotas'!I1551)-1,"")</f>
        <v>1995</v>
      </c>
      <c r="AK1552" s="7">
        <f>IFERROR(RANK('Ref. Cuotas'!J1551,'Ref. Cuotas'!J:J,0)+COUNTIF('Ref. Cuotas'!$J$7:'Ref. Cuotas'!J1551,'Ref. Cuotas'!J1551)-1,"")</f>
        <v>1888</v>
      </c>
      <c r="AL1552" s="7">
        <f>IFERROR(RANK('Ref. Cuotas'!K1551,'Ref. Cuotas'!K:K,0)+COUNTIF('Ref. Cuotas'!$K$7:'Ref. Cuotas'!K1551,'Ref. Cuotas'!K1551)-1,"")</f>
        <v>2720</v>
      </c>
      <c r="AM1552" s="7">
        <f>IFERROR(RANK('Ref. Cuotas'!L1551,'Ref. Cuotas'!L:L,0)+COUNTIF('Ref. Cuotas'!$L$7:'Ref. Cuotas'!L1551,'Ref. Cuotas'!L1551)-1,"")</f>
        <v>2717</v>
      </c>
      <c r="AN1552" s="7">
        <f>IFERROR(RANK('Ref. Cuotas'!M1551,'Ref. Cuotas'!M:M,0)+COUNTIF('Ref. Cuotas'!$M$7:'Ref. Cuotas'!M1551,'Ref. Cuotas'!M1551)-1,"")</f>
        <v>2022</v>
      </c>
      <c r="AO1552" s="7">
        <f>IFERROR(RANK('Ref. Cuotas'!H1551,'Ref. Cuotas'!H:H,1)+COUNTIF('Ref. Cuotas'!$H$7:'Ref. Cuotas'!H1551,'Ref. Cuotas'!H1551)-1,"")</f>
        <v>764</v>
      </c>
      <c r="AP1552" s="7">
        <f>IFERROR(RANK('Ref. Cuotas'!J1551,'Ref. Cuotas'!J:J,1)+COUNTIF('Ref. Cuotas'!$J$7:'Ref. Cuotas'!J1551,'Ref. Cuotas'!J1551)-1,"")</f>
        <v>1063</v>
      </c>
      <c r="AQ1552" s="7">
        <f>IFERROR(RANK('Ref. Cuotas'!K1551,'Ref. Cuotas'!K:K,1)+COUNTIF('Ref. Cuotas'!$K$7:'Ref. Cuotas'!K1551,'Ref. Cuotas'!K1551)-1,"")</f>
        <v>138</v>
      </c>
    </row>
    <row r="1553" spans="31:43" ht="17.25" customHeight="1" x14ac:dyDescent="0.3">
      <c r="AE1553" s="5" t="s">
        <v>1548</v>
      </c>
      <c r="AF1553" s="5" t="s">
        <v>5068</v>
      </c>
      <c r="AG1553" s="6" t="s">
        <v>4319</v>
      </c>
      <c r="AH1553" s="6" t="s">
        <v>4180</v>
      </c>
      <c r="AI1553" s="7">
        <f>IFERROR(RANK('Ref. Cuotas'!H1552,'Ref. Cuotas'!H:H,0)+COUNTIF('Ref. Cuotas'!$H$7:'Ref. Cuotas'!H1552,'Ref. Cuotas'!H1552)-1,"")</f>
        <v>1498</v>
      </c>
      <c r="AJ1553" s="7">
        <f>IFERROR(RANK('Ref. Cuotas'!I1552,'Ref. Cuotas'!I:I,0)+COUNTIF('Ref. Cuotas'!$I$7:'Ref. Cuotas'!I1552,'Ref. Cuotas'!I1552)-1,"")</f>
        <v>1996</v>
      </c>
      <c r="AK1553" s="7">
        <f>IFERROR(RANK('Ref. Cuotas'!J1552,'Ref. Cuotas'!J:J,0)+COUNTIF('Ref. Cuotas'!$J$7:'Ref. Cuotas'!J1552,'Ref. Cuotas'!J1552)-1,"")</f>
        <v>1889</v>
      </c>
      <c r="AL1553" s="7">
        <f>IFERROR(RANK('Ref. Cuotas'!K1552,'Ref. Cuotas'!K:K,0)+COUNTIF('Ref. Cuotas'!$K$7:'Ref. Cuotas'!K1552,'Ref. Cuotas'!K1552)-1,"")</f>
        <v>2265</v>
      </c>
      <c r="AM1553" s="7">
        <f>IFERROR(RANK('Ref. Cuotas'!L1552,'Ref. Cuotas'!L:L,0)+COUNTIF('Ref. Cuotas'!$L$7:'Ref. Cuotas'!L1552,'Ref. Cuotas'!L1552)-1,"")</f>
        <v>2411</v>
      </c>
      <c r="AN1553" s="7">
        <f>IFERROR(RANK('Ref. Cuotas'!M1552,'Ref. Cuotas'!M:M,0)+COUNTIF('Ref. Cuotas'!$M$7:'Ref. Cuotas'!M1552,'Ref. Cuotas'!M1552)-1,"")</f>
        <v>551</v>
      </c>
      <c r="AO1553" s="7">
        <f>IFERROR(RANK('Ref. Cuotas'!H1552,'Ref. Cuotas'!H:H,1)+COUNTIF('Ref. Cuotas'!$H$7:'Ref. Cuotas'!H1552,'Ref. Cuotas'!H1552)-1,"")</f>
        <v>1305</v>
      </c>
      <c r="AP1553" s="7">
        <f>IFERROR(RANK('Ref. Cuotas'!J1552,'Ref. Cuotas'!J:J,1)+COUNTIF('Ref. Cuotas'!$J$7:'Ref. Cuotas'!J1552,'Ref. Cuotas'!J1552)-1,"")</f>
        <v>1064</v>
      </c>
      <c r="AQ1553" s="7">
        <f>IFERROR(RANK('Ref. Cuotas'!K1552,'Ref. Cuotas'!K:K,1)+COUNTIF('Ref. Cuotas'!$K$7:'Ref. Cuotas'!K1552,'Ref. Cuotas'!K1552)-1,"")</f>
        <v>538</v>
      </c>
    </row>
    <row r="1554" spans="31:43" ht="17.25" customHeight="1" x14ac:dyDescent="0.3">
      <c r="AE1554" s="5" t="s">
        <v>1549</v>
      </c>
      <c r="AF1554" s="5" t="s">
        <v>5069</v>
      </c>
      <c r="AG1554" s="6" t="s">
        <v>4319</v>
      </c>
      <c r="AH1554" s="6" t="s">
        <v>4198</v>
      </c>
      <c r="AI1554" s="7">
        <f>IFERROR(RANK('Ref. Cuotas'!H1553,'Ref. Cuotas'!H:H,0)+COUNTIF('Ref. Cuotas'!$H$7:'Ref. Cuotas'!H1553,'Ref. Cuotas'!H1553)-1,"")</f>
        <v>889</v>
      </c>
      <c r="AJ1554" s="7">
        <f>IFERROR(RANK('Ref. Cuotas'!I1553,'Ref. Cuotas'!I:I,0)+COUNTIF('Ref. Cuotas'!$I$7:'Ref. Cuotas'!I1553,'Ref. Cuotas'!I1553)-1,"")</f>
        <v>1997</v>
      </c>
      <c r="AK1554" s="7">
        <f>IFERROR(RANK('Ref. Cuotas'!J1553,'Ref. Cuotas'!J:J,0)+COUNTIF('Ref. Cuotas'!$J$7:'Ref. Cuotas'!J1553,'Ref. Cuotas'!J1553)-1,"")</f>
        <v>1890</v>
      </c>
      <c r="AL1554" s="7">
        <f>IFERROR(RANK('Ref. Cuotas'!K1553,'Ref. Cuotas'!K:K,0)+COUNTIF('Ref. Cuotas'!$K$7:'Ref. Cuotas'!K1553,'Ref. Cuotas'!K1553)-1,"")</f>
        <v>1074</v>
      </c>
      <c r="AM1554" s="7">
        <f>IFERROR(RANK('Ref. Cuotas'!L1553,'Ref. Cuotas'!L:L,0)+COUNTIF('Ref. Cuotas'!$L$7:'Ref. Cuotas'!L1553,'Ref. Cuotas'!L1553)-1,"")</f>
        <v>2412</v>
      </c>
      <c r="AN1554" s="7">
        <f>IFERROR(RANK('Ref. Cuotas'!M1553,'Ref. Cuotas'!M:M,0)+COUNTIF('Ref. Cuotas'!$M$7:'Ref. Cuotas'!M1553,'Ref. Cuotas'!M1553)-1,"")</f>
        <v>2023</v>
      </c>
      <c r="AO1554" s="7">
        <f>IFERROR(RANK('Ref. Cuotas'!H1553,'Ref. Cuotas'!H:H,1)+COUNTIF('Ref. Cuotas'!$H$7:'Ref. Cuotas'!H1553,'Ref. Cuotas'!H1553)-1,"")</f>
        <v>1914</v>
      </c>
      <c r="AP1554" s="7">
        <f>IFERROR(RANK('Ref. Cuotas'!J1553,'Ref. Cuotas'!J:J,1)+COUNTIF('Ref. Cuotas'!$J$7:'Ref. Cuotas'!J1553,'Ref. Cuotas'!J1553)-1,"")</f>
        <v>1065</v>
      </c>
      <c r="AQ1554" s="7">
        <f>IFERROR(RANK('Ref. Cuotas'!K1553,'Ref. Cuotas'!K:K,1)+COUNTIF('Ref. Cuotas'!$K$7:'Ref. Cuotas'!K1553,'Ref. Cuotas'!K1553)-1,"")</f>
        <v>1729</v>
      </c>
    </row>
    <row r="1555" spans="31:43" ht="17.25" customHeight="1" x14ac:dyDescent="0.3">
      <c r="AE1555" s="5" t="s">
        <v>1550</v>
      </c>
      <c r="AF1555" s="5" t="s">
        <v>5070</v>
      </c>
      <c r="AG1555" s="6" t="s">
        <v>4319</v>
      </c>
      <c r="AH1555" s="6" t="s">
        <v>4199</v>
      </c>
      <c r="AI1555" s="7">
        <f>IFERROR(RANK('Ref. Cuotas'!H1554,'Ref. Cuotas'!H:H,0)+COUNTIF('Ref. Cuotas'!$H$7:'Ref. Cuotas'!H1554,'Ref. Cuotas'!H1554)-1,"")</f>
        <v>2003</v>
      </c>
      <c r="AJ1555" s="7">
        <f>IFERROR(RANK('Ref. Cuotas'!I1554,'Ref. Cuotas'!I:I,0)+COUNTIF('Ref. Cuotas'!$I$7:'Ref. Cuotas'!I1554,'Ref. Cuotas'!I1554)-1,"")</f>
        <v>1998</v>
      </c>
      <c r="AK1555" s="7">
        <f>IFERROR(RANK('Ref. Cuotas'!J1554,'Ref. Cuotas'!J:J,0)+COUNTIF('Ref. Cuotas'!$J$7:'Ref. Cuotas'!J1554,'Ref. Cuotas'!J1554)-1,"")</f>
        <v>1891</v>
      </c>
      <c r="AL1555" s="7">
        <f>IFERROR(RANK('Ref. Cuotas'!K1554,'Ref. Cuotas'!K:K,0)+COUNTIF('Ref. Cuotas'!$K$7:'Ref. Cuotas'!K1554,'Ref. Cuotas'!K1554)-1,"")</f>
        <v>773</v>
      </c>
      <c r="AM1555" s="7">
        <f>IFERROR(RANK('Ref. Cuotas'!L1554,'Ref. Cuotas'!L:L,0)+COUNTIF('Ref. Cuotas'!$L$7:'Ref. Cuotas'!L1554,'Ref. Cuotas'!L1554)-1,"")</f>
        <v>2413</v>
      </c>
      <c r="AN1555" s="7">
        <f>IFERROR(RANK('Ref. Cuotas'!M1554,'Ref. Cuotas'!M:M,0)+COUNTIF('Ref. Cuotas'!$M$7:'Ref. Cuotas'!M1554,'Ref. Cuotas'!M1554)-1,"")</f>
        <v>552</v>
      </c>
      <c r="AO1555" s="7">
        <f>IFERROR(RANK('Ref. Cuotas'!H1554,'Ref. Cuotas'!H:H,1)+COUNTIF('Ref. Cuotas'!$H$7:'Ref. Cuotas'!H1554,'Ref. Cuotas'!H1554)-1,"")</f>
        <v>800</v>
      </c>
      <c r="AP1555" s="7">
        <f>IFERROR(RANK('Ref. Cuotas'!J1554,'Ref. Cuotas'!J:J,1)+COUNTIF('Ref. Cuotas'!$J$7:'Ref. Cuotas'!J1554,'Ref. Cuotas'!J1554)-1,"")</f>
        <v>1066</v>
      </c>
      <c r="AQ1555" s="7">
        <f>IFERROR(RANK('Ref. Cuotas'!K1554,'Ref. Cuotas'!K:K,1)+COUNTIF('Ref. Cuotas'!$K$7:'Ref. Cuotas'!K1554,'Ref. Cuotas'!K1554)-1,"")</f>
        <v>2030</v>
      </c>
    </row>
    <row r="1556" spans="31:43" ht="17.25" customHeight="1" x14ac:dyDescent="0.3">
      <c r="AE1556" s="5" t="s">
        <v>1551</v>
      </c>
      <c r="AF1556" s="5" t="s">
        <v>5071</v>
      </c>
      <c r="AG1556" s="6" t="s">
        <v>4320</v>
      </c>
      <c r="AH1556" s="6" t="s">
        <v>4088</v>
      </c>
      <c r="AI1556" s="7">
        <f>IFERROR(RANK('Ref. Cuotas'!H1555,'Ref. Cuotas'!H:H,0)+COUNTIF('Ref. Cuotas'!$H$7:'Ref. Cuotas'!H1555,'Ref. Cuotas'!H1555)-1,"")</f>
        <v>831</v>
      </c>
      <c r="AJ1556" s="7">
        <f>IFERROR(RANK('Ref. Cuotas'!I1555,'Ref. Cuotas'!I:I,0)+COUNTIF('Ref. Cuotas'!$I$7:'Ref. Cuotas'!I1555,'Ref. Cuotas'!I1555)-1,"")</f>
        <v>825</v>
      </c>
      <c r="AK1556" s="7">
        <f>IFERROR(RANK('Ref. Cuotas'!J1555,'Ref. Cuotas'!J:J,0)+COUNTIF('Ref. Cuotas'!$J$7:'Ref. Cuotas'!J1555,'Ref. Cuotas'!J1555)-1,"")</f>
        <v>1892</v>
      </c>
      <c r="AL1556" s="7">
        <f>IFERROR(RANK('Ref. Cuotas'!K1555,'Ref. Cuotas'!K:K,0)+COUNTIF('Ref. Cuotas'!$K$7:'Ref. Cuotas'!K1555,'Ref. Cuotas'!K1555)-1,"")</f>
        <v>1273</v>
      </c>
      <c r="AM1556" s="7">
        <f>IFERROR(RANK('Ref. Cuotas'!L1555,'Ref. Cuotas'!L:L,0)+COUNTIF('Ref. Cuotas'!$L$7:'Ref. Cuotas'!L1555,'Ref. Cuotas'!L1555)-1,"")</f>
        <v>654</v>
      </c>
      <c r="AN1556" s="7">
        <f>IFERROR(RANK('Ref. Cuotas'!M1555,'Ref. Cuotas'!M:M,0)+COUNTIF('Ref. Cuotas'!$M$7:'Ref. Cuotas'!M1555,'Ref. Cuotas'!M1555)-1,"")</f>
        <v>2024</v>
      </c>
      <c r="AO1556" s="7">
        <f>IFERROR(RANK('Ref. Cuotas'!H1555,'Ref. Cuotas'!H:H,1)+COUNTIF('Ref. Cuotas'!$H$7:'Ref. Cuotas'!H1555,'Ref. Cuotas'!H1555)-1,"")</f>
        <v>1972</v>
      </c>
      <c r="AP1556" s="7">
        <f>IFERROR(RANK('Ref. Cuotas'!J1555,'Ref. Cuotas'!J:J,1)+COUNTIF('Ref. Cuotas'!$J$7:'Ref. Cuotas'!J1555,'Ref. Cuotas'!J1555)-1,"")</f>
        <v>1067</v>
      </c>
      <c r="AQ1556" s="7">
        <f>IFERROR(RANK('Ref. Cuotas'!K1555,'Ref. Cuotas'!K:K,1)+COUNTIF('Ref. Cuotas'!$K$7:'Ref. Cuotas'!K1555,'Ref. Cuotas'!K1555)-1,"")</f>
        <v>1530</v>
      </c>
    </row>
    <row r="1557" spans="31:43" ht="17.25" customHeight="1" x14ac:dyDescent="0.3">
      <c r="AE1557" s="5" t="s">
        <v>1552</v>
      </c>
      <c r="AF1557" s="5" t="s">
        <v>5072</v>
      </c>
      <c r="AG1557" s="6" t="s">
        <v>4320</v>
      </c>
      <c r="AH1557" s="6" t="s">
        <v>4197</v>
      </c>
      <c r="AI1557" s="7">
        <f>IFERROR(RANK('Ref. Cuotas'!H1556,'Ref. Cuotas'!H:H,0)+COUNTIF('Ref. Cuotas'!$H$7:'Ref. Cuotas'!H1556,'Ref. Cuotas'!H1556)-1,"")</f>
        <v>2396</v>
      </c>
      <c r="AJ1557" s="7">
        <f>IFERROR(RANK('Ref. Cuotas'!I1556,'Ref. Cuotas'!I:I,0)+COUNTIF('Ref. Cuotas'!$I$7:'Ref. Cuotas'!I1556,'Ref. Cuotas'!I1556)-1,"")</f>
        <v>1999</v>
      </c>
      <c r="AK1557" s="7">
        <f>IFERROR(RANK('Ref. Cuotas'!J1556,'Ref. Cuotas'!J:J,0)+COUNTIF('Ref. Cuotas'!$J$7:'Ref. Cuotas'!J1556,'Ref. Cuotas'!J1556)-1,"")</f>
        <v>1893</v>
      </c>
      <c r="AL1557" s="7">
        <f>IFERROR(RANK('Ref. Cuotas'!K1556,'Ref. Cuotas'!K:K,0)+COUNTIF('Ref. Cuotas'!$K$7:'Ref. Cuotas'!K1556,'Ref. Cuotas'!K1556)-1,"")</f>
        <v>2310</v>
      </c>
      <c r="AM1557" s="7">
        <f>IFERROR(RANK('Ref. Cuotas'!L1556,'Ref. Cuotas'!L:L,0)+COUNTIF('Ref. Cuotas'!$L$7:'Ref. Cuotas'!L1556,'Ref. Cuotas'!L1556)-1,"")</f>
        <v>1536</v>
      </c>
      <c r="AN1557" s="7">
        <f>IFERROR(RANK('Ref. Cuotas'!M1556,'Ref. Cuotas'!M:M,0)+COUNTIF('Ref. Cuotas'!$M$7:'Ref. Cuotas'!M1556,'Ref. Cuotas'!M1556)-1,"")</f>
        <v>2025</v>
      </c>
      <c r="AO1557" s="7">
        <f>IFERROR(RANK('Ref. Cuotas'!H1556,'Ref. Cuotas'!H:H,1)+COUNTIF('Ref. Cuotas'!$H$7:'Ref. Cuotas'!H1556,'Ref. Cuotas'!H1556)-1,"")</f>
        <v>407</v>
      </c>
      <c r="AP1557" s="7">
        <f>IFERROR(RANK('Ref. Cuotas'!J1556,'Ref. Cuotas'!J:J,1)+COUNTIF('Ref. Cuotas'!$J$7:'Ref. Cuotas'!J1556,'Ref. Cuotas'!J1556)-1,"")</f>
        <v>1068</v>
      </c>
      <c r="AQ1557" s="7">
        <f>IFERROR(RANK('Ref. Cuotas'!K1556,'Ref. Cuotas'!K:K,1)+COUNTIF('Ref. Cuotas'!$K$7:'Ref. Cuotas'!K1556,'Ref. Cuotas'!K1556)-1,"")</f>
        <v>493</v>
      </c>
    </row>
    <row r="1558" spans="31:43" ht="17.25" customHeight="1" x14ac:dyDescent="0.3">
      <c r="AE1558" s="5" t="s">
        <v>1553</v>
      </c>
      <c r="AF1558" s="5" t="s">
        <v>5073</v>
      </c>
      <c r="AG1558" s="6" t="s">
        <v>4320</v>
      </c>
      <c r="AH1558" s="6" t="s">
        <v>4089</v>
      </c>
      <c r="AI1558" s="7">
        <f>IFERROR(RANK('Ref. Cuotas'!H1557,'Ref. Cuotas'!H:H,0)+COUNTIF('Ref. Cuotas'!$H$7:'Ref. Cuotas'!H1557,'Ref. Cuotas'!H1557)-1,"")</f>
        <v>1157</v>
      </c>
      <c r="AJ1558" s="7">
        <f>IFERROR(RANK('Ref. Cuotas'!I1557,'Ref. Cuotas'!I:I,0)+COUNTIF('Ref. Cuotas'!$I$7:'Ref. Cuotas'!I1557,'Ref. Cuotas'!I1557)-1,"")</f>
        <v>602</v>
      </c>
      <c r="AK1558" s="7">
        <f>IFERROR(RANK('Ref. Cuotas'!J1557,'Ref. Cuotas'!J:J,0)+COUNTIF('Ref. Cuotas'!$J$7:'Ref. Cuotas'!J1557,'Ref. Cuotas'!J1557)-1,"")</f>
        <v>534</v>
      </c>
      <c r="AL1558" s="7">
        <f>IFERROR(RANK('Ref. Cuotas'!K1557,'Ref. Cuotas'!K:K,0)+COUNTIF('Ref. Cuotas'!$K$7:'Ref. Cuotas'!K1557,'Ref. Cuotas'!K1557)-1,"")</f>
        <v>508</v>
      </c>
      <c r="AM1558" s="7">
        <f>IFERROR(RANK('Ref. Cuotas'!L1557,'Ref. Cuotas'!L:L,0)+COUNTIF('Ref. Cuotas'!$L$7:'Ref. Cuotas'!L1557,'Ref. Cuotas'!L1557)-1,"")</f>
        <v>210</v>
      </c>
      <c r="AN1558" s="7">
        <f>IFERROR(RANK('Ref. Cuotas'!M1557,'Ref. Cuotas'!M:M,0)+COUNTIF('Ref. Cuotas'!$M$7:'Ref. Cuotas'!M1557,'Ref. Cuotas'!M1557)-1,"")</f>
        <v>2026</v>
      </c>
      <c r="AO1558" s="7">
        <f>IFERROR(RANK('Ref. Cuotas'!H1557,'Ref. Cuotas'!H:H,1)+COUNTIF('Ref. Cuotas'!$H$7:'Ref. Cuotas'!H1557,'Ref. Cuotas'!H1557)-1,"")</f>
        <v>1646</v>
      </c>
      <c r="AP1558" s="7">
        <f>IFERROR(RANK('Ref. Cuotas'!J1557,'Ref. Cuotas'!J:J,1)+COUNTIF('Ref. Cuotas'!$J$7:'Ref. Cuotas'!J1557,'Ref. Cuotas'!J1557)-1,"")</f>
        <v>2269</v>
      </c>
      <c r="AQ1558" s="7">
        <f>IFERROR(RANK('Ref. Cuotas'!K1557,'Ref. Cuotas'!K:K,1)+COUNTIF('Ref. Cuotas'!$K$7:'Ref. Cuotas'!K1557,'Ref. Cuotas'!K1557)-1,"")</f>
        <v>2295</v>
      </c>
    </row>
    <row r="1559" spans="31:43" ht="17.25" customHeight="1" x14ac:dyDescent="0.3">
      <c r="AE1559" s="5" t="s">
        <v>1554</v>
      </c>
      <c r="AF1559" s="5" t="s">
        <v>5074</v>
      </c>
      <c r="AG1559" s="6" t="s">
        <v>4320</v>
      </c>
      <c r="AH1559" s="6" t="s">
        <v>4090</v>
      </c>
      <c r="AI1559" s="7">
        <f>IFERROR(RANK('Ref. Cuotas'!H1558,'Ref. Cuotas'!H:H,0)+COUNTIF('Ref. Cuotas'!$H$7:'Ref. Cuotas'!H1558,'Ref. Cuotas'!H1558)-1,"")</f>
        <v>1023</v>
      </c>
      <c r="AJ1559" s="7">
        <f>IFERROR(RANK('Ref. Cuotas'!I1558,'Ref. Cuotas'!I:I,0)+COUNTIF('Ref. Cuotas'!$I$7:'Ref. Cuotas'!I1558,'Ref. Cuotas'!I1558)-1,"")</f>
        <v>2000</v>
      </c>
      <c r="AK1559" s="7">
        <f>IFERROR(RANK('Ref. Cuotas'!J1558,'Ref. Cuotas'!J:J,0)+COUNTIF('Ref. Cuotas'!$J$7:'Ref. Cuotas'!J1558,'Ref. Cuotas'!J1558)-1,"")</f>
        <v>1894</v>
      </c>
      <c r="AL1559" s="7">
        <f>IFERROR(RANK('Ref. Cuotas'!K1558,'Ref. Cuotas'!K:K,0)+COUNTIF('Ref. Cuotas'!$K$7:'Ref. Cuotas'!K1558,'Ref. Cuotas'!K1558)-1,"")</f>
        <v>713</v>
      </c>
      <c r="AM1559" s="7">
        <f>IFERROR(RANK('Ref. Cuotas'!L1558,'Ref. Cuotas'!L:L,0)+COUNTIF('Ref. Cuotas'!$L$7:'Ref. Cuotas'!L1558,'Ref. Cuotas'!L1558)-1,"")</f>
        <v>1031</v>
      </c>
      <c r="AN1559" s="7">
        <f>IFERROR(RANK('Ref. Cuotas'!M1558,'Ref. Cuotas'!M:M,0)+COUNTIF('Ref. Cuotas'!$M$7:'Ref. Cuotas'!M1558,'Ref. Cuotas'!M1558)-1,"")</f>
        <v>2027</v>
      </c>
      <c r="AO1559" s="7">
        <f>IFERROR(RANK('Ref. Cuotas'!H1558,'Ref. Cuotas'!H:H,1)+COUNTIF('Ref. Cuotas'!$H$7:'Ref. Cuotas'!H1558,'Ref. Cuotas'!H1558)-1,"")</f>
        <v>1780</v>
      </c>
      <c r="AP1559" s="7">
        <f>IFERROR(RANK('Ref. Cuotas'!J1558,'Ref. Cuotas'!J:J,1)+COUNTIF('Ref. Cuotas'!$J$7:'Ref. Cuotas'!J1558,'Ref. Cuotas'!J1558)-1,"")</f>
        <v>1069</v>
      </c>
      <c r="AQ1559" s="7">
        <f>IFERROR(RANK('Ref. Cuotas'!K1558,'Ref. Cuotas'!K:K,1)+COUNTIF('Ref. Cuotas'!$K$7:'Ref. Cuotas'!K1558,'Ref. Cuotas'!K1558)-1,"")</f>
        <v>2090</v>
      </c>
    </row>
    <row r="1560" spans="31:43" ht="17.25" customHeight="1" x14ac:dyDescent="0.3">
      <c r="AE1560" s="5" t="s">
        <v>1555</v>
      </c>
      <c r="AF1560" s="5" t="s">
        <v>5075</v>
      </c>
      <c r="AG1560" s="6" t="s">
        <v>4320</v>
      </c>
      <c r="AH1560" s="6" t="s">
        <v>4185</v>
      </c>
      <c r="AI1560" s="7">
        <f>IFERROR(RANK('Ref. Cuotas'!H1559,'Ref. Cuotas'!H:H,0)+COUNTIF('Ref. Cuotas'!$H$7:'Ref. Cuotas'!H1559,'Ref. Cuotas'!H1559)-1,"")</f>
        <v>1541</v>
      </c>
      <c r="AJ1560" s="7">
        <f>IFERROR(RANK('Ref. Cuotas'!I1559,'Ref. Cuotas'!I:I,0)+COUNTIF('Ref. Cuotas'!$I$7:'Ref. Cuotas'!I1559,'Ref. Cuotas'!I1559)-1,"")</f>
        <v>2001</v>
      </c>
      <c r="AK1560" s="7">
        <f>IFERROR(RANK('Ref. Cuotas'!J1559,'Ref. Cuotas'!J:J,0)+COUNTIF('Ref. Cuotas'!$J$7:'Ref. Cuotas'!J1559,'Ref. Cuotas'!J1559)-1,"")</f>
        <v>1895</v>
      </c>
      <c r="AL1560" s="7">
        <f>IFERROR(RANK('Ref. Cuotas'!K1559,'Ref. Cuotas'!K:K,0)+COUNTIF('Ref. Cuotas'!$K$7:'Ref. Cuotas'!K1559,'Ref. Cuotas'!K1559)-1,"")</f>
        <v>1047</v>
      </c>
      <c r="AM1560" s="7">
        <f>IFERROR(RANK('Ref. Cuotas'!L1559,'Ref. Cuotas'!L:L,0)+COUNTIF('Ref. Cuotas'!$L$7:'Ref. Cuotas'!L1559,'Ref. Cuotas'!L1559)-1,"")</f>
        <v>1620</v>
      </c>
      <c r="AN1560" s="7">
        <f>IFERROR(RANK('Ref. Cuotas'!M1559,'Ref. Cuotas'!M:M,0)+COUNTIF('Ref. Cuotas'!$M$7:'Ref. Cuotas'!M1559,'Ref. Cuotas'!M1559)-1,"")</f>
        <v>2028</v>
      </c>
      <c r="AO1560" s="7">
        <f>IFERROR(RANK('Ref. Cuotas'!H1559,'Ref. Cuotas'!H:H,1)+COUNTIF('Ref. Cuotas'!$H$7:'Ref. Cuotas'!H1559,'Ref. Cuotas'!H1559)-1,"")</f>
        <v>1262</v>
      </c>
      <c r="AP1560" s="7">
        <f>IFERROR(RANK('Ref. Cuotas'!J1559,'Ref. Cuotas'!J:J,1)+COUNTIF('Ref. Cuotas'!$J$7:'Ref. Cuotas'!J1559,'Ref. Cuotas'!J1559)-1,"")</f>
        <v>1070</v>
      </c>
      <c r="AQ1560" s="7">
        <f>IFERROR(RANK('Ref. Cuotas'!K1559,'Ref. Cuotas'!K:K,1)+COUNTIF('Ref. Cuotas'!$K$7:'Ref. Cuotas'!K1559,'Ref. Cuotas'!K1559)-1,"")</f>
        <v>1756</v>
      </c>
    </row>
    <row r="1561" spans="31:43" ht="17.25" customHeight="1" x14ac:dyDescent="0.3">
      <c r="AE1561" s="5" t="s">
        <v>1556</v>
      </c>
      <c r="AF1561" s="5" t="s">
        <v>5076</v>
      </c>
      <c r="AG1561" s="6" t="s">
        <v>4320</v>
      </c>
      <c r="AH1561" s="6" t="s">
        <v>4186</v>
      </c>
      <c r="AI1561" s="7">
        <f>IFERROR(RANK('Ref. Cuotas'!H1560,'Ref. Cuotas'!H:H,0)+COUNTIF('Ref. Cuotas'!$H$7:'Ref. Cuotas'!H1560,'Ref. Cuotas'!H1560)-1,"")</f>
        <v>1999</v>
      </c>
      <c r="AJ1561" s="7">
        <f>IFERROR(RANK('Ref. Cuotas'!I1560,'Ref. Cuotas'!I:I,0)+COUNTIF('Ref. Cuotas'!$I$7:'Ref. Cuotas'!I1560,'Ref. Cuotas'!I1560)-1,"")</f>
        <v>2002</v>
      </c>
      <c r="AK1561" s="7">
        <f>IFERROR(RANK('Ref. Cuotas'!J1560,'Ref. Cuotas'!J:J,0)+COUNTIF('Ref. Cuotas'!$J$7:'Ref. Cuotas'!J1560,'Ref. Cuotas'!J1560)-1,"")</f>
        <v>1896</v>
      </c>
      <c r="AL1561" s="7">
        <f>IFERROR(RANK('Ref. Cuotas'!K1560,'Ref. Cuotas'!K:K,0)+COUNTIF('Ref. Cuotas'!$K$7:'Ref. Cuotas'!K1560,'Ref. Cuotas'!K1560)-1,"")</f>
        <v>1611</v>
      </c>
      <c r="AM1561" s="7">
        <f>IFERROR(RANK('Ref. Cuotas'!L1560,'Ref. Cuotas'!L:L,0)+COUNTIF('Ref. Cuotas'!$L$7:'Ref. Cuotas'!L1560,'Ref. Cuotas'!L1560)-1,"")</f>
        <v>1873</v>
      </c>
      <c r="AN1561" s="7">
        <f>IFERROR(RANK('Ref. Cuotas'!M1560,'Ref. Cuotas'!M:M,0)+COUNTIF('Ref. Cuotas'!$M$7:'Ref. Cuotas'!M1560,'Ref. Cuotas'!M1560)-1,"")</f>
        <v>2029</v>
      </c>
      <c r="AO1561" s="7">
        <f>IFERROR(RANK('Ref. Cuotas'!H1560,'Ref. Cuotas'!H:H,1)+COUNTIF('Ref. Cuotas'!$H$7:'Ref. Cuotas'!H1560,'Ref. Cuotas'!H1560)-1,"")</f>
        <v>804</v>
      </c>
      <c r="AP1561" s="7">
        <f>IFERROR(RANK('Ref. Cuotas'!J1560,'Ref. Cuotas'!J:J,1)+COUNTIF('Ref. Cuotas'!$J$7:'Ref. Cuotas'!J1560,'Ref. Cuotas'!J1560)-1,"")</f>
        <v>1071</v>
      </c>
      <c r="AQ1561" s="7">
        <f>IFERROR(RANK('Ref. Cuotas'!K1560,'Ref. Cuotas'!K:K,1)+COUNTIF('Ref. Cuotas'!$K$7:'Ref. Cuotas'!K1560,'Ref. Cuotas'!K1560)-1,"")</f>
        <v>1192</v>
      </c>
    </row>
    <row r="1562" spans="31:43" ht="17.25" customHeight="1" x14ac:dyDescent="0.3">
      <c r="AE1562" s="5" t="s">
        <v>1557</v>
      </c>
      <c r="AF1562" s="5" t="s">
        <v>5077</v>
      </c>
      <c r="AG1562" s="6" t="s">
        <v>4320</v>
      </c>
      <c r="AH1562" s="6" t="s">
        <v>4187</v>
      </c>
      <c r="AI1562" s="7">
        <f>IFERROR(RANK('Ref. Cuotas'!H1561,'Ref. Cuotas'!H:H,0)+COUNTIF('Ref. Cuotas'!$H$7:'Ref. Cuotas'!H1561,'Ref. Cuotas'!H1561)-1,"")</f>
        <v>1847</v>
      </c>
      <c r="AJ1562" s="7">
        <f>IFERROR(RANK('Ref. Cuotas'!I1561,'Ref. Cuotas'!I:I,0)+COUNTIF('Ref. Cuotas'!$I$7:'Ref. Cuotas'!I1561,'Ref. Cuotas'!I1561)-1,"")</f>
        <v>2003</v>
      </c>
      <c r="AK1562" s="7">
        <f>IFERROR(RANK('Ref. Cuotas'!J1561,'Ref. Cuotas'!J:J,0)+COUNTIF('Ref. Cuotas'!$J$7:'Ref. Cuotas'!J1561,'Ref. Cuotas'!J1561)-1,"")</f>
        <v>1897</v>
      </c>
      <c r="AL1562" s="7">
        <f>IFERROR(RANK('Ref. Cuotas'!K1561,'Ref. Cuotas'!K:K,0)+COUNTIF('Ref. Cuotas'!$K$7:'Ref. Cuotas'!K1561,'Ref. Cuotas'!K1561)-1,"")</f>
        <v>1646</v>
      </c>
      <c r="AM1562" s="7">
        <f>IFERROR(RANK('Ref. Cuotas'!L1561,'Ref. Cuotas'!L:L,0)+COUNTIF('Ref. Cuotas'!$L$7:'Ref. Cuotas'!L1561,'Ref. Cuotas'!L1561)-1,"")</f>
        <v>1823</v>
      </c>
      <c r="AN1562" s="7">
        <f>IFERROR(RANK('Ref. Cuotas'!M1561,'Ref. Cuotas'!M:M,0)+COUNTIF('Ref. Cuotas'!$M$7:'Ref. Cuotas'!M1561,'Ref. Cuotas'!M1561)-1,"")</f>
        <v>2030</v>
      </c>
      <c r="AO1562" s="7">
        <f>IFERROR(RANK('Ref. Cuotas'!H1561,'Ref. Cuotas'!H:H,1)+COUNTIF('Ref. Cuotas'!$H$7:'Ref. Cuotas'!H1561,'Ref. Cuotas'!H1561)-1,"")</f>
        <v>956</v>
      </c>
      <c r="AP1562" s="7">
        <f>IFERROR(RANK('Ref. Cuotas'!J1561,'Ref. Cuotas'!J:J,1)+COUNTIF('Ref. Cuotas'!$J$7:'Ref. Cuotas'!J1561,'Ref. Cuotas'!J1561)-1,"")</f>
        <v>1072</v>
      </c>
      <c r="AQ1562" s="7">
        <f>IFERROR(RANK('Ref. Cuotas'!K1561,'Ref. Cuotas'!K:K,1)+COUNTIF('Ref. Cuotas'!$K$7:'Ref. Cuotas'!K1561,'Ref. Cuotas'!K1561)-1,"")</f>
        <v>1157</v>
      </c>
    </row>
    <row r="1563" spans="31:43" ht="17.25" customHeight="1" x14ac:dyDescent="0.3">
      <c r="AE1563" s="5" t="s">
        <v>1558</v>
      </c>
      <c r="AF1563" s="5" t="s">
        <v>5078</v>
      </c>
      <c r="AG1563" s="6" t="s">
        <v>4320</v>
      </c>
      <c r="AH1563" s="6" t="s">
        <v>4091</v>
      </c>
      <c r="AI1563" s="7">
        <f>IFERROR(RANK('Ref. Cuotas'!H1562,'Ref. Cuotas'!H:H,0)+COUNTIF('Ref. Cuotas'!$H$7:'Ref. Cuotas'!H1562,'Ref. Cuotas'!H1562)-1,"")</f>
        <v>2027</v>
      </c>
      <c r="AJ1563" s="7">
        <f>IFERROR(RANK('Ref. Cuotas'!I1562,'Ref. Cuotas'!I:I,0)+COUNTIF('Ref. Cuotas'!$I$7:'Ref. Cuotas'!I1562,'Ref. Cuotas'!I1562)-1,"")</f>
        <v>2004</v>
      </c>
      <c r="AK1563" s="7">
        <f>IFERROR(RANK('Ref. Cuotas'!J1562,'Ref. Cuotas'!J:J,0)+COUNTIF('Ref. Cuotas'!$J$7:'Ref. Cuotas'!J1562,'Ref. Cuotas'!J1562)-1,"")</f>
        <v>1898</v>
      </c>
      <c r="AL1563" s="7">
        <f>IFERROR(RANK('Ref. Cuotas'!K1562,'Ref. Cuotas'!K:K,0)+COUNTIF('Ref. Cuotas'!$K$7:'Ref. Cuotas'!K1562,'Ref. Cuotas'!K1562)-1,"")</f>
        <v>2721</v>
      </c>
      <c r="AM1563" s="7">
        <f>IFERROR(RANK('Ref. Cuotas'!L1562,'Ref. Cuotas'!L:L,0)+COUNTIF('Ref. Cuotas'!$L$7:'Ref. Cuotas'!L1562,'Ref. Cuotas'!L1562)-1,"")</f>
        <v>2718</v>
      </c>
      <c r="AN1563" s="7">
        <f>IFERROR(RANK('Ref. Cuotas'!M1562,'Ref. Cuotas'!M:M,0)+COUNTIF('Ref. Cuotas'!$M$7:'Ref. Cuotas'!M1562,'Ref. Cuotas'!M1562)-1,"")</f>
        <v>2031</v>
      </c>
      <c r="AO1563" s="7">
        <f>IFERROR(RANK('Ref. Cuotas'!H1562,'Ref. Cuotas'!H:H,1)+COUNTIF('Ref. Cuotas'!$H$7:'Ref. Cuotas'!H1562,'Ref. Cuotas'!H1562)-1,"")</f>
        <v>776</v>
      </c>
      <c r="AP1563" s="7">
        <f>IFERROR(RANK('Ref. Cuotas'!J1562,'Ref. Cuotas'!J:J,1)+COUNTIF('Ref. Cuotas'!$J$7:'Ref. Cuotas'!J1562,'Ref. Cuotas'!J1562)-1,"")</f>
        <v>1073</v>
      </c>
      <c r="AQ1563" s="7">
        <f>IFERROR(RANK('Ref. Cuotas'!K1562,'Ref. Cuotas'!K:K,1)+COUNTIF('Ref. Cuotas'!$K$7:'Ref. Cuotas'!K1562,'Ref. Cuotas'!K1562)-1,"")</f>
        <v>139</v>
      </c>
    </row>
    <row r="1564" spans="31:43" ht="17.25" customHeight="1" x14ac:dyDescent="0.3">
      <c r="AE1564" s="5" t="s">
        <v>1559</v>
      </c>
      <c r="AF1564" s="5" t="s">
        <v>5079</v>
      </c>
      <c r="AG1564" s="6" t="s">
        <v>4320</v>
      </c>
      <c r="AH1564" s="6" t="s">
        <v>4180</v>
      </c>
      <c r="AI1564" s="7">
        <f>IFERROR(RANK('Ref. Cuotas'!H1563,'Ref. Cuotas'!H:H,0)+COUNTIF('Ref. Cuotas'!$H$7:'Ref. Cuotas'!H1563,'Ref. Cuotas'!H1563)-1,"")</f>
        <v>1417</v>
      </c>
      <c r="AJ1564" s="7">
        <f>IFERROR(RANK('Ref. Cuotas'!I1563,'Ref. Cuotas'!I:I,0)+COUNTIF('Ref. Cuotas'!$I$7:'Ref. Cuotas'!I1563,'Ref. Cuotas'!I1563)-1,"")</f>
        <v>2005</v>
      </c>
      <c r="AK1564" s="7">
        <f>IFERROR(RANK('Ref. Cuotas'!J1563,'Ref. Cuotas'!J:J,0)+COUNTIF('Ref. Cuotas'!$J$7:'Ref. Cuotas'!J1563,'Ref. Cuotas'!J1563)-1,"")</f>
        <v>1899</v>
      </c>
      <c r="AL1564" s="7">
        <f>IFERROR(RANK('Ref. Cuotas'!K1563,'Ref. Cuotas'!K:K,0)+COUNTIF('Ref. Cuotas'!$K$7:'Ref. Cuotas'!K1563,'Ref. Cuotas'!K1563)-1,"")</f>
        <v>2096</v>
      </c>
      <c r="AM1564" s="7">
        <f>IFERROR(RANK('Ref. Cuotas'!L1563,'Ref. Cuotas'!L:L,0)+COUNTIF('Ref. Cuotas'!$L$7:'Ref. Cuotas'!L1563,'Ref. Cuotas'!L1563)-1,"")</f>
        <v>2414</v>
      </c>
      <c r="AN1564" s="7">
        <f>IFERROR(RANK('Ref. Cuotas'!M1563,'Ref. Cuotas'!M:M,0)+COUNTIF('Ref. Cuotas'!$M$7:'Ref. Cuotas'!M1563,'Ref. Cuotas'!M1563)-1,"")</f>
        <v>553</v>
      </c>
      <c r="AO1564" s="7">
        <f>IFERROR(RANK('Ref. Cuotas'!H1563,'Ref. Cuotas'!H:H,1)+COUNTIF('Ref. Cuotas'!$H$7:'Ref. Cuotas'!H1563,'Ref. Cuotas'!H1563)-1,"")</f>
        <v>1386</v>
      </c>
      <c r="AP1564" s="7">
        <f>IFERROR(RANK('Ref. Cuotas'!J1563,'Ref. Cuotas'!J:J,1)+COUNTIF('Ref. Cuotas'!$J$7:'Ref. Cuotas'!J1563,'Ref. Cuotas'!J1563)-1,"")</f>
        <v>1074</v>
      </c>
      <c r="AQ1564" s="7">
        <f>IFERROR(RANK('Ref. Cuotas'!K1563,'Ref. Cuotas'!K:K,1)+COUNTIF('Ref. Cuotas'!$K$7:'Ref. Cuotas'!K1563,'Ref. Cuotas'!K1563)-1,"")</f>
        <v>707</v>
      </c>
    </row>
    <row r="1565" spans="31:43" ht="17.25" customHeight="1" x14ac:dyDescent="0.3">
      <c r="AE1565" s="5" t="s">
        <v>1560</v>
      </c>
      <c r="AF1565" s="5" t="s">
        <v>5080</v>
      </c>
      <c r="AG1565" s="6" t="s">
        <v>4320</v>
      </c>
      <c r="AH1565" s="6" t="s">
        <v>4198</v>
      </c>
      <c r="AI1565" s="7">
        <f>IFERROR(RANK('Ref. Cuotas'!H1564,'Ref. Cuotas'!H:H,0)+COUNTIF('Ref. Cuotas'!$H$7:'Ref. Cuotas'!H1564,'Ref. Cuotas'!H1564)-1,"")</f>
        <v>822</v>
      </c>
      <c r="AJ1565" s="7">
        <f>IFERROR(RANK('Ref. Cuotas'!I1564,'Ref. Cuotas'!I:I,0)+COUNTIF('Ref. Cuotas'!$I$7:'Ref. Cuotas'!I1564,'Ref. Cuotas'!I1564)-1,"")</f>
        <v>2006</v>
      </c>
      <c r="AK1565" s="7">
        <f>IFERROR(RANK('Ref. Cuotas'!J1564,'Ref. Cuotas'!J:J,0)+COUNTIF('Ref. Cuotas'!$J$7:'Ref. Cuotas'!J1564,'Ref. Cuotas'!J1564)-1,"")</f>
        <v>1900</v>
      </c>
      <c r="AL1565" s="7">
        <f>IFERROR(RANK('Ref. Cuotas'!K1564,'Ref. Cuotas'!K:K,0)+COUNTIF('Ref. Cuotas'!$K$7:'Ref. Cuotas'!K1564,'Ref. Cuotas'!K1564)-1,"")</f>
        <v>851</v>
      </c>
      <c r="AM1565" s="7">
        <f>IFERROR(RANK('Ref. Cuotas'!L1564,'Ref. Cuotas'!L:L,0)+COUNTIF('Ref. Cuotas'!$L$7:'Ref. Cuotas'!L1564,'Ref. Cuotas'!L1564)-1,"")</f>
        <v>2415</v>
      </c>
      <c r="AN1565" s="7">
        <f>IFERROR(RANK('Ref. Cuotas'!M1564,'Ref. Cuotas'!M:M,0)+COUNTIF('Ref. Cuotas'!$M$7:'Ref. Cuotas'!M1564,'Ref. Cuotas'!M1564)-1,"")</f>
        <v>2032</v>
      </c>
      <c r="AO1565" s="7">
        <f>IFERROR(RANK('Ref. Cuotas'!H1564,'Ref. Cuotas'!H:H,1)+COUNTIF('Ref. Cuotas'!$H$7:'Ref. Cuotas'!H1564,'Ref. Cuotas'!H1564)-1,"")</f>
        <v>1981</v>
      </c>
      <c r="AP1565" s="7">
        <f>IFERROR(RANK('Ref. Cuotas'!J1564,'Ref. Cuotas'!J:J,1)+COUNTIF('Ref. Cuotas'!$J$7:'Ref. Cuotas'!J1564,'Ref. Cuotas'!J1564)-1,"")</f>
        <v>1075</v>
      </c>
      <c r="AQ1565" s="7">
        <f>IFERROR(RANK('Ref. Cuotas'!K1564,'Ref. Cuotas'!K:K,1)+COUNTIF('Ref. Cuotas'!$K$7:'Ref. Cuotas'!K1564,'Ref. Cuotas'!K1564)-1,"")</f>
        <v>1952</v>
      </c>
    </row>
    <row r="1566" spans="31:43" ht="17.25" customHeight="1" x14ac:dyDescent="0.3">
      <c r="AE1566" s="5" t="s">
        <v>1561</v>
      </c>
      <c r="AF1566" s="5" t="s">
        <v>5081</v>
      </c>
      <c r="AG1566" s="6" t="s">
        <v>4320</v>
      </c>
      <c r="AH1566" s="6" t="s">
        <v>4199</v>
      </c>
      <c r="AI1566" s="7">
        <f>IFERROR(RANK('Ref. Cuotas'!H1565,'Ref. Cuotas'!H:H,0)+COUNTIF('Ref. Cuotas'!$H$7:'Ref. Cuotas'!H1565,'Ref. Cuotas'!H1565)-1,"")</f>
        <v>1890</v>
      </c>
      <c r="AJ1566" s="7">
        <f>IFERROR(RANK('Ref. Cuotas'!I1565,'Ref. Cuotas'!I:I,0)+COUNTIF('Ref. Cuotas'!$I$7:'Ref. Cuotas'!I1565,'Ref. Cuotas'!I1565)-1,"")</f>
        <v>2007</v>
      </c>
      <c r="AK1566" s="7">
        <f>IFERROR(RANK('Ref. Cuotas'!J1565,'Ref. Cuotas'!J:J,0)+COUNTIF('Ref. Cuotas'!$J$7:'Ref. Cuotas'!J1565,'Ref. Cuotas'!J1565)-1,"")</f>
        <v>1901</v>
      </c>
      <c r="AL1566" s="7">
        <f>IFERROR(RANK('Ref. Cuotas'!K1565,'Ref. Cuotas'!K:K,0)+COUNTIF('Ref. Cuotas'!$K$7:'Ref. Cuotas'!K1565,'Ref. Cuotas'!K1565)-1,"")</f>
        <v>391</v>
      </c>
      <c r="AM1566" s="7">
        <f>IFERROR(RANK('Ref. Cuotas'!L1565,'Ref. Cuotas'!L:L,0)+COUNTIF('Ref. Cuotas'!$L$7:'Ref. Cuotas'!L1565,'Ref. Cuotas'!L1565)-1,"")</f>
        <v>2416</v>
      </c>
      <c r="AN1566" s="7">
        <f>IFERROR(RANK('Ref. Cuotas'!M1565,'Ref. Cuotas'!M:M,0)+COUNTIF('Ref. Cuotas'!$M$7:'Ref. Cuotas'!M1565,'Ref. Cuotas'!M1565)-1,"")</f>
        <v>554</v>
      </c>
      <c r="AO1566" s="7">
        <f>IFERROR(RANK('Ref. Cuotas'!H1565,'Ref. Cuotas'!H:H,1)+COUNTIF('Ref. Cuotas'!$H$7:'Ref. Cuotas'!H1565,'Ref. Cuotas'!H1565)-1,"")</f>
        <v>913</v>
      </c>
      <c r="AP1566" s="7">
        <f>IFERROR(RANK('Ref. Cuotas'!J1565,'Ref. Cuotas'!J:J,1)+COUNTIF('Ref. Cuotas'!$J$7:'Ref. Cuotas'!J1565,'Ref. Cuotas'!J1565)-1,"")</f>
        <v>1076</v>
      </c>
      <c r="AQ1566" s="7">
        <f>IFERROR(RANK('Ref. Cuotas'!K1565,'Ref. Cuotas'!K:K,1)+COUNTIF('Ref. Cuotas'!$K$7:'Ref. Cuotas'!K1565,'Ref. Cuotas'!K1565)-1,"")</f>
        <v>2412</v>
      </c>
    </row>
    <row r="1567" spans="31:43" ht="17.25" customHeight="1" x14ac:dyDescent="0.3">
      <c r="AE1567" s="5" t="s">
        <v>1562</v>
      </c>
      <c r="AF1567" s="5" t="s">
        <v>5082</v>
      </c>
      <c r="AG1567" s="6" t="s">
        <v>4321</v>
      </c>
      <c r="AH1567" s="6" t="s">
        <v>4088</v>
      </c>
      <c r="AI1567" s="7">
        <f>IFERROR(RANK('Ref. Cuotas'!H1566,'Ref. Cuotas'!H:H,0)+COUNTIF('Ref. Cuotas'!$H$7:'Ref. Cuotas'!H1566,'Ref. Cuotas'!H1566)-1,"")</f>
        <v>2391</v>
      </c>
      <c r="AJ1567" s="7">
        <f>IFERROR(RANK('Ref. Cuotas'!I1566,'Ref. Cuotas'!I:I,0)+COUNTIF('Ref. Cuotas'!$I$7:'Ref. Cuotas'!I1566,'Ref. Cuotas'!I1566)-1,"")</f>
        <v>2008</v>
      </c>
      <c r="AK1567" s="7">
        <f>IFERROR(RANK('Ref. Cuotas'!J1566,'Ref. Cuotas'!J:J,0)+COUNTIF('Ref. Cuotas'!$J$7:'Ref. Cuotas'!J1566,'Ref. Cuotas'!J1566)-1,"")</f>
        <v>1902</v>
      </c>
      <c r="AL1567" s="7">
        <f>IFERROR(RANK('Ref. Cuotas'!K1566,'Ref. Cuotas'!K:K,0)+COUNTIF('Ref. Cuotas'!$K$7:'Ref. Cuotas'!K1566,'Ref. Cuotas'!K1566)-1,"")</f>
        <v>2507</v>
      </c>
      <c r="AM1567" s="7">
        <f>IFERROR(RANK('Ref. Cuotas'!L1566,'Ref. Cuotas'!L:L,0)+COUNTIF('Ref. Cuotas'!$L$7:'Ref. Cuotas'!L1566,'Ref. Cuotas'!L1566)-1,"")</f>
        <v>2024</v>
      </c>
      <c r="AN1567" s="7">
        <f>IFERROR(RANK('Ref. Cuotas'!M1566,'Ref. Cuotas'!M:M,0)+COUNTIF('Ref. Cuotas'!$M$7:'Ref. Cuotas'!M1566,'Ref. Cuotas'!M1566)-1,"")</f>
        <v>2033</v>
      </c>
      <c r="AO1567" s="7">
        <f>IFERROR(RANK('Ref. Cuotas'!H1566,'Ref. Cuotas'!H:H,1)+COUNTIF('Ref. Cuotas'!$H$7:'Ref. Cuotas'!H1566,'Ref. Cuotas'!H1566)-1,"")</f>
        <v>412</v>
      </c>
      <c r="AP1567" s="7">
        <f>IFERROR(RANK('Ref. Cuotas'!J1566,'Ref. Cuotas'!J:J,1)+COUNTIF('Ref. Cuotas'!$J$7:'Ref. Cuotas'!J1566,'Ref. Cuotas'!J1566)-1,"")</f>
        <v>1077</v>
      </c>
      <c r="AQ1567" s="7">
        <f>IFERROR(RANK('Ref. Cuotas'!K1566,'Ref. Cuotas'!K:K,1)+COUNTIF('Ref. Cuotas'!$K$7:'Ref. Cuotas'!K1566,'Ref. Cuotas'!K1566)-1,"")</f>
        <v>296</v>
      </c>
    </row>
    <row r="1568" spans="31:43" ht="17.25" customHeight="1" x14ac:dyDescent="0.3">
      <c r="AE1568" s="5" t="s">
        <v>1563</v>
      </c>
      <c r="AF1568" s="5" t="s">
        <v>5083</v>
      </c>
      <c r="AG1568" s="6" t="s">
        <v>4321</v>
      </c>
      <c r="AH1568" s="6" t="s">
        <v>4089</v>
      </c>
      <c r="AI1568" s="7">
        <f>IFERROR(RANK('Ref. Cuotas'!H1567,'Ref. Cuotas'!H:H,0)+COUNTIF('Ref. Cuotas'!$H$7:'Ref. Cuotas'!H1567,'Ref. Cuotas'!H1567)-1,"")</f>
        <v>2388</v>
      </c>
      <c r="AJ1568" s="7">
        <f>IFERROR(RANK('Ref. Cuotas'!I1567,'Ref. Cuotas'!I:I,0)+COUNTIF('Ref. Cuotas'!$I$7:'Ref. Cuotas'!I1567,'Ref. Cuotas'!I1567)-1,"")</f>
        <v>2009</v>
      </c>
      <c r="AK1568" s="7">
        <f>IFERROR(RANK('Ref. Cuotas'!J1567,'Ref. Cuotas'!J:J,0)+COUNTIF('Ref. Cuotas'!$J$7:'Ref. Cuotas'!J1567,'Ref. Cuotas'!J1567)-1,"")</f>
        <v>1903</v>
      </c>
      <c r="AL1568" s="7">
        <f>IFERROR(RANK('Ref. Cuotas'!K1567,'Ref. Cuotas'!K:K,0)+COUNTIF('Ref. Cuotas'!$K$7:'Ref. Cuotas'!K1567,'Ref. Cuotas'!K1567)-1,"")</f>
        <v>2470</v>
      </c>
      <c r="AM1568" s="7">
        <f>IFERROR(RANK('Ref. Cuotas'!L1567,'Ref. Cuotas'!L:L,0)+COUNTIF('Ref. Cuotas'!$L$7:'Ref. Cuotas'!L1567,'Ref. Cuotas'!L1567)-1,"")</f>
        <v>2025</v>
      </c>
      <c r="AN1568" s="7">
        <f>IFERROR(RANK('Ref. Cuotas'!M1567,'Ref. Cuotas'!M:M,0)+COUNTIF('Ref. Cuotas'!$M$7:'Ref. Cuotas'!M1567,'Ref. Cuotas'!M1567)-1,"")</f>
        <v>2034</v>
      </c>
      <c r="AO1568" s="7">
        <f>IFERROR(RANK('Ref. Cuotas'!H1567,'Ref. Cuotas'!H:H,1)+COUNTIF('Ref. Cuotas'!$H$7:'Ref. Cuotas'!H1567,'Ref. Cuotas'!H1567)-1,"")</f>
        <v>415</v>
      </c>
      <c r="AP1568" s="7">
        <f>IFERROR(RANK('Ref. Cuotas'!J1567,'Ref. Cuotas'!J:J,1)+COUNTIF('Ref. Cuotas'!$J$7:'Ref. Cuotas'!J1567,'Ref. Cuotas'!J1567)-1,"")</f>
        <v>1078</v>
      </c>
      <c r="AQ1568" s="7">
        <f>IFERROR(RANK('Ref. Cuotas'!K1567,'Ref. Cuotas'!K:K,1)+COUNTIF('Ref. Cuotas'!$K$7:'Ref. Cuotas'!K1567,'Ref. Cuotas'!K1567)-1,"")</f>
        <v>333</v>
      </c>
    </row>
    <row r="1569" spans="31:43" ht="17.25" customHeight="1" x14ac:dyDescent="0.3">
      <c r="AE1569" s="5" t="s">
        <v>1564</v>
      </c>
      <c r="AF1569" s="5" t="s">
        <v>5084</v>
      </c>
      <c r="AG1569" s="6" t="s">
        <v>4321</v>
      </c>
      <c r="AH1569" s="6" t="s">
        <v>4090</v>
      </c>
      <c r="AI1569" s="7">
        <f>IFERROR(RANK('Ref. Cuotas'!H1568,'Ref. Cuotas'!H:H,0)+COUNTIF('Ref. Cuotas'!$H$7:'Ref. Cuotas'!H1568,'Ref. Cuotas'!H1568)-1,"")</f>
        <v>2393</v>
      </c>
      <c r="AJ1569" s="7">
        <f>IFERROR(RANK('Ref. Cuotas'!I1568,'Ref. Cuotas'!I:I,0)+COUNTIF('Ref. Cuotas'!$I$7:'Ref. Cuotas'!I1568,'Ref. Cuotas'!I1568)-1,"")</f>
        <v>282</v>
      </c>
      <c r="AK1569" s="7">
        <f>IFERROR(RANK('Ref. Cuotas'!J1568,'Ref. Cuotas'!J:J,0)+COUNTIF('Ref. Cuotas'!$J$7:'Ref. Cuotas'!J1568,'Ref. Cuotas'!J1568)-1,"")</f>
        <v>1904</v>
      </c>
      <c r="AL1569" s="7">
        <f>IFERROR(RANK('Ref. Cuotas'!K1568,'Ref. Cuotas'!K:K,0)+COUNTIF('Ref. Cuotas'!$K$7:'Ref. Cuotas'!K1568,'Ref. Cuotas'!K1568)-1,"")</f>
        <v>2296</v>
      </c>
      <c r="AM1569" s="7">
        <f>IFERROR(RANK('Ref. Cuotas'!L1568,'Ref. Cuotas'!L:L,0)+COUNTIF('Ref. Cuotas'!$L$7:'Ref. Cuotas'!L1568,'Ref. Cuotas'!L1568)-1,"")</f>
        <v>2143</v>
      </c>
      <c r="AN1569" s="7">
        <f>IFERROR(RANK('Ref. Cuotas'!M1568,'Ref. Cuotas'!M:M,0)+COUNTIF('Ref. Cuotas'!$M$7:'Ref. Cuotas'!M1568,'Ref. Cuotas'!M1568)-1,"")</f>
        <v>2035</v>
      </c>
      <c r="AO1569" s="7">
        <f>IFERROR(RANK('Ref. Cuotas'!H1568,'Ref. Cuotas'!H:H,1)+COUNTIF('Ref. Cuotas'!$H$7:'Ref. Cuotas'!H1568,'Ref. Cuotas'!H1568)-1,"")</f>
        <v>410</v>
      </c>
      <c r="AP1569" s="7">
        <f>IFERROR(RANK('Ref. Cuotas'!J1568,'Ref. Cuotas'!J:J,1)+COUNTIF('Ref. Cuotas'!$J$7:'Ref. Cuotas'!J1568,'Ref. Cuotas'!J1568)-1,"")</f>
        <v>1079</v>
      </c>
      <c r="AQ1569" s="7">
        <f>IFERROR(RANK('Ref. Cuotas'!K1568,'Ref. Cuotas'!K:K,1)+COUNTIF('Ref. Cuotas'!$K$7:'Ref. Cuotas'!K1568,'Ref. Cuotas'!K1568)-1,"")</f>
        <v>507</v>
      </c>
    </row>
    <row r="1570" spans="31:43" ht="17.25" customHeight="1" x14ac:dyDescent="0.3">
      <c r="AE1570" s="5" t="s">
        <v>1565</v>
      </c>
      <c r="AF1570" s="5" t="s">
        <v>5085</v>
      </c>
      <c r="AG1570" s="6" t="s">
        <v>4321</v>
      </c>
      <c r="AH1570" s="6" t="s">
        <v>4091</v>
      </c>
      <c r="AI1570" s="7">
        <f>IFERROR(RANK('Ref. Cuotas'!H1569,'Ref. Cuotas'!H:H,0)+COUNTIF('Ref. Cuotas'!$H$7:'Ref. Cuotas'!H1569,'Ref. Cuotas'!H1569)-1,"")</f>
        <v>2390</v>
      </c>
      <c r="AJ1570" s="7">
        <f>IFERROR(RANK('Ref. Cuotas'!I1569,'Ref. Cuotas'!I:I,0)+COUNTIF('Ref. Cuotas'!$I$7:'Ref. Cuotas'!I1569,'Ref. Cuotas'!I1569)-1,"")</f>
        <v>2010</v>
      </c>
      <c r="AK1570" s="7">
        <f>IFERROR(RANK('Ref. Cuotas'!J1569,'Ref. Cuotas'!J:J,0)+COUNTIF('Ref. Cuotas'!$J$7:'Ref. Cuotas'!J1569,'Ref. Cuotas'!J1569)-1,"")</f>
        <v>1905</v>
      </c>
      <c r="AL1570" s="7">
        <f>IFERROR(RANK('Ref. Cuotas'!K1569,'Ref. Cuotas'!K:K,0)+COUNTIF('Ref. Cuotas'!$K$7:'Ref. Cuotas'!K1569,'Ref. Cuotas'!K1569)-1,"")</f>
        <v>1989</v>
      </c>
      <c r="AM1570" s="7">
        <f>IFERROR(RANK('Ref. Cuotas'!L1569,'Ref. Cuotas'!L:L,0)+COUNTIF('Ref. Cuotas'!$L$7:'Ref. Cuotas'!L1569,'Ref. Cuotas'!L1569)-1,"")</f>
        <v>2417</v>
      </c>
      <c r="AN1570" s="7">
        <f>IFERROR(RANK('Ref. Cuotas'!M1569,'Ref. Cuotas'!M:M,0)+COUNTIF('Ref. Cuotas'!$M$7:'Ref. Cuotas'!M1569,'Ref. Cuotas'!M1569)-1,"")</f>
        <v>555</v>
      </c>
      <c r="AO1570" s="7">
        <f>IFERROR(RANK('Ref. Cuotas'!H1569,'Ref. Cuotas'!H:H,1)+COUNTIF('Ref. Cuotas'!$H$7:'Ref. Cuotas'!H1569,'Ref. Cuotas'!H1569)-1,"")</f>
        <v>413</v>
      </c>
      <c r="AP1570" s="7">
        <f>IFERROR(RANK('Ref. Cuotas'!J1569,'Ref. Cuotas'!J:J,1)+COUNTIF('Ref. Cuotas'!$J$7:'Ref. Cuotas'!J1569,'Ref. Cuotas'!J1569)-1,"")</f>
        <v>1080</v>
      </c>
      <c r="AQ1570" s="7">
        <f>IFERROR(RANK('Ref. Cuotas'!K1569,'Ref. Cuotas'!K:K,1)+COUNTIF('Ref. Cuotas'!$K$7:'Ref. Cuotas'!K1569,'Ref. Cuotas'!K1569)-1,"")</f>
        <v>814</v>
      </c>
    </row>
    <row r="1571" spans="31:43" ht="17.25" customHeight="1" x14ac:dyDescent="0.3">
      <c r="AE1571" s="5" t="s">
        <v>1566</v>
      </c>
      <c r="AF1571" s="5" t="s">
        <v>5086</v>
      </c>
      <c r="AG1571" s="6" t="s">
        <v>4322</v>
      </c>
      <c r="AH1571" s="6" t="s">
        <v>4092</v>
      </c>
      <c r="AI1571" s="7">
        <f>IFERROR(RANK('Ref. Cuotas'!H1570,'Ref. Cuotas'!H:H,0)+COUNTIF('Ref. Cuotas'!$H$7:'Ref. Cuotas'!H1570,'Ref. Cuotas'!H1570)-1,"")</f>
        <v>703</v>
      </c>
      <c r="AJ1571" s="7">
        <f>IFERROR(RANK('Ref. Cuotas'!I1570,'Ref. Cuotas'!I:I,0)+COUNTIF('Ref. Cuotas'!$I$7:'Ref. Cuotas'!I1570,'Ref. Cuotas'!I1570)-1,"")</f>
        <v>2011</v>
      </c>
      <c r="AK1571" s="7">
        <f>IFERROR(RANK('Ref. Cuotas'!J1570,'Ref. Cuotas'!J:J,0)+COUNTIF('Ref. Cuotas'!$J$7:'Ref. Cuotas'!J1570,'Ref. Cuotas'!J1570)-1,"")</f>
        <v>1906</v>
      </c>
      <c r="AL1571" s="7">
        <f>IFERROR(RANK('Ref. Cuotas'!K1570,'Ref. Cuotas'!K:K,0)+COUNTIF('Ref. Cuotas'!$K$7:'Ref. Cuotas'!K1570,'Ref. Cuotas'!K1570)-1,"")</f>
        <v>1195</v>
      </c>
      <c r="AM1571" s="7">
        <f>IFERROR(RANK('Ref. Cuotas'!L1570,'Ref. Cuotas'!L:L,0)+COUNTIF('Ref. Cuotas'!$L$7:'Ref. Cuotas'!L1570,'Ref. Cuotas'!L1570)-1,"")</f>
        <v>752</v>
      </c>
      <c r="AN1571" s="7">
        <f>IFERROR(RANK('Ref. Cuotas'!M1570,'Ref. Cuotas'!M:M,0)+COUNTIF('Ref. Cuotas'!$M$7:'Ref. Cuotas'!M1570,'Ref. Cuotas'!M1570)-1,"")</f>
        <v>2036</v>
      </c>
      <c r="AO1571" s="7">
        <f>IFERROR(RANK('Ref. Cuotas'!H1570,'Ref. Cuotas'!H:H,1)+COUNTIF('Ref. Cuotas'!$H$7:'Ref. Cuotas'!H1570,'Ref. Cuotas'!H1570)-1,"")</f>
        <v>2100</v>
      </c>
      <c r="AP1571" s="7">
        <f>IFERROR(RANK('Ref. Cuotas'!J1570,'Ref. Cuotas'!J:J,1)+COUNTIF('Ref. Cuotas'!$J$7:'Ref. Cuotas'!J1570,'Ref. Cuotas'!J1570)-1,"")</f>
        <v>1081</v>
      </c>
      <c r="AQ1571" s="7">
        <f>IFERROR(RANK('Ref. Cuotas'!K1570,'Ref. Cuotas'!K:K,1)+COUNTIF('Ref. Cuotas'!$K$7:'Ref. Cuotas'!K1570,'Ref. Cuotas'!K1570)-1,"")</f>
        <v>1608</v>
      </c>
    </row>
    <row r="1572" spans="31:43" ht="17.25" customHeight="1" x14ac:dyDescent="0.3">
      <c r="AE1572" s="5" t="s">
        <v>1567</v>
      </c>
      <c r="AF1572" s="5" t="s">
        <v>5087</v>
      </c>
      <c r="AG1572" s="6" t="s">
        <v>4322</v>
      </c>
      <c r="AH1572" s="6" t="s">
        <v>4140</v>
      </c>
      <c r="AI1572" s="7">
        <f>IFERROR(RANK('Ref. Cuotas'!H1571,'Ref. Cuotas'!H:H,0)+COUNTIF('Ref. Cuotas'!$H$7:'Ref. Cuotas'!H1571,'Ref. Cuotas'!H1571)-1,"")</f>
        <v>1199</v>
      </c>
      <c r="AJ1572" s="7">
        <f>IFERROR(RANK('Ref. Cuotas'!I1571,'Ref. Cuotas'!I:I,0)+COUNTIF('Ref. Cuotas'!$I$7:'Ref. Cuotas'!I1571,'Ref. Cuotas'!I1571)-1,"")</f>
        <v>2012</v>
      </c>
      <c r="AK1572" s="7">
        <f>IFERROR(RANK('Ref. Cuotas'!J1571,'Ref. Cuotas'!J:J,0)+COUNTIF('Ref. Cuotas'!$J$7:'Ref. Cuotas'!J1571,'Ref. Cuotas'!J1571)-1,"")</f>
        <v>1907</v>
      </c>
      <c r="AL1572" s="7">
        <f>IFERROR(RANK('Ref. Cuotas'!K1571,'Ref. Cuotas'!K:K,0)+COUNTIF('Ref. Cuotas'!$K$7:'Ref. Cuotas'!K1571,'Ref. Cuotas'!K1571)-1,"")</f>
        <v>1733</v>
      </c>
      <c r="AM1572" s="7">
        <f>IFERROR(RANK('Ref. Cuotas'!L1571,'Ref. Cuotas'!L:L,0)+COUNTIF('Ref. Cuotas'!$L$7:'Ref. Cuotas'!L1571,'Ref. Cuotas'!L1571)-1,"")</f>
        <v>1640</v>
      </c>
      <c r="AN1572" s="7">
        <f>IFERROR(RANK('Ref. Cuotas'!M1571,'Ref. Cuotas'!M:M,0)+COUNTIF('Ref. Cuotas'!$M$7:'Ref. Cuotas'!M1571,'Ref. Cuotas'!M1571)-1,"")</f>
        <v>2037</v>
      </c>
      <c r="AO1572" s="7">
        <f>IFERROR(RANK('Ref. Cuotas'!H1571,'Ref. Cuotas'!H:H,1)+COUNTIF('Ref. Cuotas'!$H$7:'Ref. Cuotas'!H1571,'Ref. Cuotas'!H1571)-1,"")</f>
        <v>1604</v>
      </c>
      <c r="AP1572" s="7">
        <f>IFERROR(RANK('Ref. Cuotas'!J1571,'Ref. Cuotas'!J:J,1)+COUNTIF('Ref. Cuotas'!$J$7:'Ref. Cuotas'!J1571,'Ref. Cuotas'!J1571)-1,"")</f>
        <v>1082</v>
      </c>
      <c r="AQ1572" s="7">
        <f>IFERROR(RANK('Ref. Cuotas'!K1571,'Ref. Cuotas'!K:K,1)+COUNTIF('Ref. Cuotas'!$K$7:'Ref. Cuotas'!K1571,'Ref. Cuotas'!K1571)-1,"")</f>
        <v>1070</v>
      </c>
    </row>
    <row r="1573" spans="31:43" ht="17.25" customHeight="1" x14ac:dyDescent="0.3">
      <c r="AE1573" s="5" t="s">
        <v>1568</v>
      </c>
      <c r="AF1573" s="5" t="s">
        <v>5088</v>
      </c>
      <c r="AG1573" s="6" t="s">
        <v>4322</v>
      </c>
      <c r="AH1573" s="6" t="s">
        <v>4093</v>
      </c>
      <c r="AI1573" s="7">
        <f>IFERROR(RANK('Ref. Cuotas'!H1572,'Ref. Cuotas'!H:H,0)+COUNTIF('Ref. Cuotas'!$H$7:'Ref. Cuotas'!H1572,'Ref. Cuotas'!H1572)-1,"")</f>
        <v>650</v>
      </c>
      <c r="AJ1573" s="7">
        <f>IFERROR(RANK('Ref. Cuotas'!I1572,'Ref. Cuotas'!I:I,0)+COUNTIF('Ref. Cuotas'!$I$7:'Ref. Cuotas'!I1572,'Ref. Cuotas'!I1572)-1,"")</f>
        <v>2013</v>
      </c>
      <c r="AK1573" s="7">
        <f>IFERROR(RANK('Ref. Cuotas'!J1572,'Ref. Cuotas'!J:J,0)+COUNTIF('Ref. Cuotas'!$J$7:'Ref. Cuotas'!J1572,'Ref. Cuotas'!J1572)-1,"")</f>
        <v>1908</v>
      </c>
      <c r="AL1573" s="7">
        <f>IFERROR(RANK('Ref. Cuotas'!K1572,'Ref. Cuotas'!K:K,0)+COUNTIF('Ref. Cuotas'!$K$7:'Ref. Cuotas'!K1572,'Ref. Cuotas'!K1572)-1,"")</f>
        <v>1750</v>
      </c>
      <c r="AM1573" s="7">
        <f>IFERROR(RANK('Ref. Cuotas'!L1572,'Ref. Cuotas'!L:L,0)+COUNTIF('Ref. Cuotas'!$L$7:'Ref. Cuotas'!L1572,'Ref. Cuotas'!L1572)-1,"")</f>
        <v>1462</v>
      </c>
      <c r="AN1573" s="7">
        <f>IFERROR(RANK('Ref. Cuotas'!M1572,'Ref. Cuotas'!M:M,0)+COUNTIF('Ref. Cuotas'!$M$7:'Ref. Cuotas'!M1572,'Ref. Cuotas'!M1572)-1,"")</f>
        <v>2038</v>
      </c>
      <c r="AO1573" s="7">
        <f>IFERROR(RANK('Ref. Cuotas'!H1572,'Ref. Cuotas'!H:H,1)+COUNTIF('Ref. Cuotas'!$H$7:'Ref. Cuotas'!H1572,'Ref. Cuotas'!H1572)-1,"")</f>
        <v>2153</v>
      </c>
      <c r="AP1573" s="7">
        <f>IFERROR(RANK('Ref. Cuotas'!J1572,'Ref. Cuotas'!J:J,1)+COUNTIF('Ref. Cuotas'!$J$7:'Ref. Cuotas'!J1572,'Ref. Cuotas'!J1572)-1,"")</f>
        <v>1083</v>
      </c>
      <c r="AQ1573" s="7">
        <f>IFERROR(RANK('Ref. Cuotas'!K1572,'Ref. Cuotas'!K:K,1)+COUNTIF('Ref. Cuotas'!$K$7:'Ref. Cuotas'!K1572,'Ref. Cuotas'!K1572)-1,"")</f>
        <v>1053</v>
      </c>
    </row>
    <row r="1574" spans="31:43" ht="17.25" customHeight="1" x14ac:dyDescent="0.3">
      <c r="AE1574" s="5" t="s">
        <v>1569</v>
      </c>
      <c r="AF1574" s="5" t="s">
        <v>5089</v>
      </c>
      <c r="AG1574" s="6" t="s">
        <v>4322</v>
      </c>
      <c r="AH1574" s="6" t="s">
        <v>4167</v>
      </c>
      <c r="AI1574" s="7">
        <f>IFERROR(RANK('Ref. Cuotas'!H1573,'Ref. Cuotas'!H:H,0)+COUNTIF('Ref. Cuotas'!$H$7:'Ref. Cuotas'!H1573,'Ref. Cuotas'!H1573)-1,"")</f>
        <v>569</v>
      </c>
      <c r="AJ1574" s="7">
        <f>IFERROR(RANK('Ref. Cuotas'!I1573,'Ref. Cuotas'!I:I,0)+COUNTIF('Ref. Cuotas'!$I$7:'Ref. Cuotas'!I1573,'Ref. Cuotas'!I1573)-1,"")</f>
        <v>809</v>
      </c>
      <c r="AK1574" s="7">
        <f>IFERROR(RANK('Ref. Cuotas'!J1573,'Ref. Cuotas'!J:J,0)+COUNTIF('Ref. Cuotas'!$J$7:'Ref. Cuotas'!J1573,'Ref. Cuotas'!J1573)-1,"")</f>
        <v>1909</v>
      </c>
      <c r="AL1574" s="7">
        <f>IFERROR(RANK('Ref. Cuotas'!K1573,'Ref. Cuotas'!K:K,0)+COUNTIF('Ref. Cuotas'!$K$7:'Ref. Cuotas'!K1573,'Ref. Cuotas'!K1573)-1,"")</f>
        <v>1327</v>
      </c>
      <c r="AM1574" s="7">
        <f>IFERROR(RANK('Ref. Cuotas'!L1573,'Ref. Cuotas'!L:L,0)+COUNTIF('Ref. Cuotas'!$L$7:'Ref. Cuotas'!L1573,'Ref. Cuotas'!L1573)-1,"")</f>
        <v>883</v>
      </c>
      <c r="AN1574" s="7">
        <f>IFERROR(RANK('Ref. Cuotas'!M1573,'Ref. Cuotas'!M:M,0)+COUNTIF('Ref. Cuotas'!$M$7:'Ref. Cuotas'!M1573,'Ref. Cuotas'!M1573)-1,"")</f>
        <v>2039</v>
      </c>
      <c r="AO1574" s="7">
        <f>IFERROR(RANK('Ref. Cuotas'!H1573,'Ref. Cuotas'!H:H,1)+COUNTIF('Ref. Cuotas'!$H$7:'Ref. Cuotas'!H1573,'Ref. Cuotas'!H1573)-1,"")</f>
        <v>2234</v>
      </c>
      <c r="AP1574" s="7">
        <f>IFERROR(RANK('Ref. Cuotas'!J1573,'Ref. Cuotas'!J:J,1)+COUNTIF('Ref. Cuotas'!$J$7:'Ref. Cuotas'!J1573,'Ref. Cuotas'!J1573)-1,"")</f>
        <v>1084</v>
      </c>
      <c r="AQ1574" s="7">
        <f>IFERROR(RANK('Ref. Cuotas'!K1573,'Ref. Cuotas'!K:K,1)+COUNTIF('Ref. Cuotas'!$K$7:'Ref. Cuotas'!K1573,'Ref. Cuotas'!K1573)-1,"")</f>
        <v>1476</v>
      </c>
    </row>
    <row r="1575" spans="31:43" ht="17.25" customHeight="1" x14ac:dyDescent="0.3">
      <c r="AE1575" s="5" t="s">
        <v>1570</v>
      </c>
      <c r="AF1575" s="5" t="s">
        <v>5090</v>
      </c>
      <c r="AG1575" s="6" t="s">
        <v>4322</v>
      </c>
      <c r="AH1575" s="6" t="s">
        <v>4116</v>
      </c>
      <c r="AI1575" s="7">
        <f>IFERROR(RANK('Ref. Cuotas'!H1574,'Ref. Cuotas'!H:H,0)+COUNTIF('Ref. Cuotas'!$H$7:'Ref. Cuotas'!H1574,'Ref. Cuotas'!H1574)-1,"")</f>
        <v>825</v>
      </c>
      <c r="AJ1575" s="7">
        <f>IFERROR(RANK('Ref. Cuotas'!I1574,'Ref. Cuotas'!I:I,0)+COUNTIF('Ref. Cuotas'!$I$7:'Ref. Cuotas'!I1574,'Ref. Cuotas'!I1574)-1,"")</f>
        <v>2014</v>
      </c>
      <c r="AK1575" s="7">
        <f>IFERROR(RANK('Ref. Cuotas'!J1574,'Ref. Cuotas'!J:J,0)+COUNTIF('Ref. Cuotas'!$J$7:'Ref. Cuotas'!J1574,'Ref. Cuotas'!J1574)-1,"")</f>
        <v>1910</v>
      </c>
      <c r="AL1575" s="7">
        <f>IFERROR(RANK('Ref. Cuotas'!K1574,'Ref. Cuotas'!K:K,0)+COUNTIF('Ref. Cuotas'!$K$7:'Ref. Cuotas'!K1574,'Ref. Cuotas'!K1574)-1,"")</f>
        <v>2039</v>
      </c>
      <c r="AM1575" s="7">
        <f>IFERROR(RANK('Ref. Cuotas'!L1574,'Ref. Cuotas'!L:L,0)+COUNTIF('Ref. Cuotas'!$L$7:'Ref. Cuotas'!L1574,'Ref. Cuotas'!L1574)-1,"")</f>
        <v>1284</v>
      </c>
      <c r="AN1575" s="7">
        <f>IFERROR(RANK('Ref. Cuotas'!M1574,'Ref. Cuotas'!M:M,0)+COUNTIF('Ref. Cuotas'!$M$7:'Ref. Cuotas'!M1574,'Ref. Cuotas'!M1574)-1,"")</f>
        <v>2040</v>
      </c>
      <c r="AO1575" s="7">
        <f>IFERROR(RANK('Ref. Cuotas'!H1574,'Ref. Cuotas'!H:H,1)+COUNTIF('Ref. Cuotas'!$H$7:'Ref. Cuotas'!H1574,'Ref. Cuotas'!H1574)-1,"")</f>
        <v>1978</v>
      </c>
      <c r="AP1575" s="7">
        <f>IFERROR(RANK('Ref. Cuotas'!J1574,'Ref. Cuotas'!J:J,1)+COUNTIF('Ref. Cuotas'!$J$7:'Ref. Cuotas'!J1574,'Ref. Cuotas'!J1574)-1,"")</f>
        <v>1085</v>
      </c>
      <c r="AQ1575" s="7">
        <f>IFERROR(RANK('Ref. Cuotas'!K1574,'Ref. Cuotas'!K:K,1)+COUNTIF('Ref. Cuotas'!$K$7:'Ref. Cuotas'!K1574,'Ref. Cuotas'!K1574)-1,"")</f>
        <v>764</v>
      </c>
    </row>
    <row r="1576" spans="31:43" ht="17.25" customHeight="1" x14ac:dyDescent="0.3">
      <c r="AE1576" s="5" t="s">
        <v>1571</v>
      </c>
      <c r="AF1576" s="5" t="s">
        <v>5091</v>
      </c>
      <c r="AG1576" s="6" t="s">
        <v>4322</v>
      </c>
      <c r="AH1576" s="6" t="s">
        <v>4096</v>
      </c>
      <c r="AI1576" s="7">
        <f>IFERROR(RANK('Ref. Cuotas'!H1575,'Ref. Cuotas'!H:H,0)+COUNTIF('Ref. Cuotas'!$H$7:'Ref. Cuotas'!H1575,'Ref. Cuotas'!H1575)-1,"")</f>
        <v>984</v>
      </c>
      <c r="AJ1576" s="7">
        <f>IFERROR(RANK('Ref. Cuotas'!I1575,'Ref. Cuotas'!I:I,0)+COUNTIF('Ref. Cuotas'!$I$7:'Ref. Cuotas'!I1575,'Ref. Cuotas'!I1575)-1,"")</f>
        <v>2015</v>
      </c>
      <c r="AK1576" s="7">
        <f>IFERROR(RANK('Ref. Cuotas'!J1575,'Ref. Cuotas'!J:J,0)+COUNTIF('Ref. Cuotas'!$J$7:'Ref. Cuotas'!J1575,'Ref. Cuotas'!J1575)-1,"")</f>
        <v>1911</v>
      </c>
      <c r="AL1576" s="7">
        <f>IFERROR(RANK('Ref. Cuotas'!K1575,'Ref. Cuotas'!K:K,0)+COUNTIF('Ref. Cuotas'!$K$7:'Ref. Cuotas'!K1575,'Ref. Cuotas'!K1575)-1,"")</f>
        <v>787</v>
      </c>
      <c r="AM1576" s="7">
        <f>IFERROR(RANK('Ref. Cuotas'!L1575,'Ref. Cuotas'!L:L,0)+COUNTIF('Ref. Cuotas'!$L$7:'Ref. Cuotas'!L1575,'Ref. Cuotas'!L1575)-1,"")</f>
        <v>2026</v>
      </c>
      <c r="AN1576" s="7">
        <f>IFERROR(RANK('Ref. Cuotas'!M1575,'Ref. Cuotas'!M:M,0)+COUNTIF('Ref. Cuotas'!$M$7:'Ref. Cuotas'!M1575,'Ref. Cuotas'!M1575)-1,"")</f>
        <v>2041</v>
      </c>
      <c r="AO1576" s="7">
        <f>IFERROR(RANK('Ref. Cuotas'!H1575,'Ref. Cuotas'!H:H,1)+COUNTIF('Ref. Cuotas'!$H$7:'Ref. Cuotas'!H1575,'Ref. Cuotas'!H1575)-1,"")</f>
        <v>1819</v>
      </c>
      <c r="AP1576" s="7">
        <f>IFERROR(RANK('Ref. Cuotas'!J1575,'Ref. Cuotas'!J:J,1)+COUNTIF('Ref. Cuotas'!$J$7:'Ref. Cuotas'!J1575,'Ref. Cuotas'!J1575)-1,"")</f>
        <v>1086</v>
      </c>
      <c r="AQ1576" s="7">
        <f>IFERROR(RANK('Ref. Cuotas'!K1575,'Ref. Cuotas'!K:K,1)+COUNTIF('Ref. Cuotas'!$K$7:'Ref. Cuotas'!K1575,'Ref. Cuotas'!K1575)-1,"")</f>
        <v>2016</v>
      </c>
    </row>
    <row r="1577" spans="31:43" ht="17.25" customHeight="1" x14ac:dyDescent="0.3">
      <c r="AE1577" s="5" t="s">
        <v>1572</v>
      </c>
      <c r="AF1577" s="5" t="s">
        <v>5092</v>
      </c>
      <c r="AG1577" s="6" t="s">
        <v>4322</v>
      </c>
      <c r="AH1577" s="6" t="s">
        <v>4168</v>
      </c>
      <c r="AI1577" s="7">
        <f>IFERROR(RANK('Ref. Cuotas'!H1576,'Ref. Cuotas'!H:H,0)+COUNTIF('Ref. Cuotas'!$H$7:'Ref. Cuotas'!H1576,'Ref. Cuotas'!H1576)-1,"")</f>
        <v>2321</v>
      </c>
      <c r="AJ1577" s="7">
        <f>IFERROR(RANK('Ref. Cuotas'!I1576,'Ref. Cuotas'!I:I,0)+COUNTIF('Ref. Cuotas'!$I$7:'Ref. Cuotas'!I1576,'Ref. Cuotas'!I1576)-1,"")</f>
        <v>2016</v>
      </c>
      <c r="AK1577" s="7">
        <f>IFERROR(RANK('Ref. Cuotas'!J1576,'Ref. Cuotas'!J:J,0)+COUNTIF('Ref. Cuotas'!$J$7:'Ref. Cuotas'!J1576,'Ref. Cuotas'!J1576)-1,"")</f>
        <v>1912</v>
      </c>
      <c r="AL1577" s="7">
        <f>IFERROR(RANK('Ref. Cuotas'!K1576,'Ref. Cuotas'!K:K,0)+COUNTIF('Ref. Cuotas'!$K$7:'Ref. Cuotas'!K1576,'Ref. Cuotas'!K1576)-1,"")</f>
        <v>2722</v>
      </c>
      <c r="AM1577" s="7">
        <f>IFERROR(RANK('Ref. Cuotas'!L1576,'Ref. Cuotas'!L:L,0)+COUNTIF('Ref. Cuotas'!$L$7:'Ref. Cuotas'!L1576,'Ref. Cuotas'!L1576)-1,"")</f>
        <v>2719</v>
      </c>
      <c r="AN1577" s="7">
        <f>IFERROR(RANK('Ref. Cuotas'!M1576,'Ref. Cuotas'!M:M,0)+COUNTIF('Ref. Cuotas'!$M$7:'Ref. Cuotas'!M1576,'Ref. Cuotas'!M1576)-1,"")</f>
        <v>2042</v>
      </c>
      <c r="AO1577" s="7">
        <f>IFERROR(RANK('Ref. Cuotas'!H1576,'Ref. Cuotas'!H:H,1)+COUNTIF('Ref. Cuotas'!$H$7:'Ref. Cuotas'!H1576,'Ref. Cuotas'!H1576)-1,"")</f>
        <v>505</v>
      </c>
      <c r="AP1577" s="7">
        <f>IFERROR(RANK('Ref. Cuotas'!J1576,'Ref. Cuotas'!J:J,1)+COUNTIF('Ref. Cuotas'!$J$7:'Ref. Cuotas'!J1576,'Ref. Cuotas'!J1576)-1,"")</f>
        <v>1087</v>
      </c>
      <c r="AQ1577" s="7">
        <f>IFERROR(RANK('Ref. Cuotas'!K1576,'Ref. Cuotas'!K:K,1)+COUNTIF('Ref. Cuotas'!$K$7:'Ref. Cuotas'!K1576,'Ref. Cuotas'!K1576)-1,"")</f>
        <v>140</v>
      </c>
    </row>
    <row r="1578" spans="31:43" ht="17.25" customHeight="1" x14ac:dyDescent="0.3">
      <c r="AE1578" s="5" t="s">
        <v>1573</v>
      </c>
      <c r="AF1578" s="5" t="s">
        <v>5093</v>
      </c>
      <c r="AG1578" s="6" t="s">
        <v>4322</v>
      </c>
      <c r="AH1578" s="6" t="s">
        <v>4097</v>
      </c>
      <c r="AI1578" s="7">
        <f>IFERROR(RANK('Ref. Cuotas'!H1577,'Ref. Cuotas'!H:H,0)+COUNTIF('Ref. Cuotas'!$H$7:'Ref. Cuotas'!H1577,'Ref. Cuotas'!H1577)-1,"")</f>
        <v>618</v>
      </c>
      <c r="AJ1578" s="7">
        <f>IFERROR(RANK('Ref. Cuotas'!I1577,'Ref. Cuotas'!I:I,0)+COUNTIF('Ref. Cuotas'!$I$7:'Ref. Cuotas'!I1577,'Ref. Cuotas'!I1577)-1,"")</f>
        <v>2017</v>
      </c>
      <c r="AK1578" s="7">
        <f>IFERROR(RANK('Ref. Cuotas'!J1577,'Ref. Cuotas'!J:J,0)+COUNTIF('Ref. Cuotas'!$J$7:'Ref. Cuotas'!J1577,'Ref. Cuotas'!J1577)-1,"")</f>
        <v>1913</v>
      </c>
      <c r="AL1578" s="7">
        <f>IFERROR(RANK('Ref. Cuotas'!K1577,'Ref. Cuotas'!K:K,0)+COUNTIF('Ref. Cuotas'!$K$7:'Ref. Cuotas'!K1577,'Ref. Cuotas'!K1577)-1,"")</f>
        <v>1369</v>
      </c>
      <c r="AM1578" s="7">
        <f>IFERROR(RANK('Ref. Cuotas'!L1577,'Ref. Cuotas'!L:L,0)+COUNTIF('Ref. Cuotas'!$L$7:'Ref. Cuotas'!L1577,'Ref. Cuotas'!L1577)-1,"")</f>
        <v>1792</v>
      </c>
      <c r="AN1578" s="7">
        <f>IFERROR(RANK('Ref. Cuotas'!M1577,'Ref. Cuotas'!M:M,0)+COUNTIF('Ref. Cuotas'!$M$7:'Ref. Cuotas'!M1577,'Ref. Cuotas'!M1577)-1,"")</f>
        <v>2043</v>
      </c>
      <c r="AO1578" s="7">
        <f>IFERROR(RANK('Ref. Cuotas'!H1577,'Ref. Cuotas'!H:H,1)+COUNTIF('Ref. Cuotas'!$H$7:'Ref. Cuotas'!H1577,'Ref. Cuotas'!H1577)-1,"")</f>
        <v>2185</v>
      </c>
      <c r="AP1578" s="7">
        <f>IFERROR(RANK('Ref. Cuotas'!J1577,'Ref. Cuotas'!J:J,1)+COUNTIF('Ref. Cuotas'!$J$7:'Ref. Cuotas'!J1577,'Ref. Cuotas'!J1577)-1,"")</f>
        <v>1088</v>
      </c>
      <c r="AQ1578" s="7">
        <f>IFERROR(RANK('Ref. Cuotas'!K1577,'Ref. Cuotas'!K:K,1)+COUNTIF('Ref. Cuotas'!$K$7:'Ref. Cuotas'!K1577,'Ref. Cuotas'!K1577)-1,"")</f>
        <v>1434</v>
      </c>
    </row>
    <row r="1579" spans="31:43" ht="17.25" customHeight="1" x14ac:dyDescent="0.3">
      <c r="AE1579" s="5" t="s">
        <v>1574</v>
      </c>
      <c r="AF1579" s="5" t="s">
        <v>5094</v>
      </c>
      <c r="AG1579" s="6" t="s">
        <v>4322</v>
      </c>
      <c r="AH1579" s="6" t="s">
        <v>4169</v>
      </c>
      <c r="AI1579" s="7">
        <f>IFERROR(RANK('Ref. Cuotas'!H1578,'Ref. Cuotas'!H:H,0)+COUNTIF('Ref. Cuotas'!$H$7:'Ref. Cuotas'!H1578,'Ref. Cuotas'!H1578)-1,"")</f>
        <v>498</v>
      </c>
      <c r="AJ1579" s="7">
        <f>IFERROR(RANK('Ref. Cuotas'!I1578,'Ref. Cuotas'!I:I,0)+COUNTIF('Ref. Cuotas'!$I$7:'Ref. Cuotas'!I1578,'Ref. Cuotas'!I1578)-1,"")</f>
        <v>2018</v>
      </c>
      <c r="AK1579" s="7">
        <f>IFERROR(RANK('Ref. Cuotas'!J1578,'Ref. Cuotas'!J:J,0)+COUNTIF('Ref. Cuotas'!$J$7:'Ref. Cuotas'!J1578,'Ref. Cuotas'!J1578)-1,"")</f>
        <v>1914</v>
      </c>
      <c r="AL1579" s="7">
        <f>IFERROR(RANK('Ref. Cuotas'!K1578,'Ref. Cuotas'!K:K,0)+COUNTIF('Ref. Cuotas'!$K$7:'Ref. Cuotas'!K1578,'Ref. Cuotas'!K1578)-1,"")</f>
        <v>2293</v>
      </c>
      <c r="AM1579" s="7">
        <f>IFERROR(RANK('Ref. Cuotas'!L1578,'Ref. Cuotas'!L:L,0)+COUNTIF('Ref. Cuotas'!$L$7:'Ref. Cuotas'!L1578,'Ref. Cuotas'!L1578)-1,"")</f>
        <v>2418</v>
      </c>
      <c r="AN1579" s="7">
        <f>IFERROR(RANK('Ref. Cuotas'!M1578,'Ref. Cuotas'!M:M,0)+COUNTIF('Ref. Cuotas'!$M$7:'Ref. Cuotas'!M1578,'Ref. Cuotas'!M1578)-1,"")</f>
        <v>2044</v>
      </c>
      <c r="AO1579" s="7">
        <f>IFERROR(RANK('Ref. Cuotas'!H1578,'Ref. Cuotas'!H:H,1)+COUNTIF('Ref. Cuotas'!$H$7:'Ref. Cuotas'!H1578,'Ref. Cuotas'!H1578)-1,"")</f>
        <v>2305</v>
      </c>
      <c r="AP1579" s="7">
        <f>IFERROR(RANK('Ref. Cuotas'!J1578,'Ref. Cuotas'!J:J,1)+COUNTIF('Ref. Cuotas'!$J$7:'Ref. Cuotas'!J1578,'Ref. Cuotas'!J1578)-1,"")</f>
        <v>1089</v>
      </c>
      <c r="AQ1579" s="7">
        <f>IFERROR(RANK('Ref. Cuotas'!K1578,'Ref. Cuotas'!K:K,1)+COUNTIF('Ref. Cuotas'!$K$7:'Ref. Cuotas'!K1578,'Ref. Cuotas'!K1578)-1,"")</f>
        <v>510</v>
      </c>
    </row>
    <row r="1580" spans="31:43" ht="17.25" customHeight="1" x14ac:dyDescent="0.3">
      <c r="AE1580" s="5" t="s">
        <v>1575</v>
      </c>
      <c r="AF1580" s="5" t="s">
        <v>5095</v>
      </c>
      <c r="AG1580" s="6" t="s">
        <v>4323</v>
      </c>
      <c r="AH1580" s="6" t="s">
        <v>4122</v>
      </c>
      <c r="AI1580" s="7">
        <f>IFERROR(RANK('Ref. Cuotas'!H1579,'Ref. Cuotas'!H:H,0)+COUNTIF('Ref. Cuotas'!$H$7:'Ref. Cuotas'!H1579,'Ref. Cuotas'!H1579)-1,"")</f>
        <v>163</v>
      </c>
      <c r="AJ1580" s="7">
        <f>IFERROR(RANK('Ref. Cuotas'!I1579,'Ref. Cuotas'!I:I,0)+COUNTIF('Ref. Cuotas'!$I$7:'Ref. Cuotas'!I1579,'Ref. Cuotas'!I1579)-1,"")</f>
        <v>2019</v>
      </c>
      <c r="AK1580" s="7">
        <f>IFERROR(RANK('Ref. Cuotas'!J1579,'Ref. Cuotas'!J:J,0)+COUNTIF('Ref. Cuotas'!$J$7:'Ref. Cuotas'!J1579,'Ref. Cuotas'!J1579)-1,"")</f>
        <v>622</v>
      </c>
      <c r="AL1580" s="7">
        <f>IFERROR(RANK('Ref. Cuotas'!K1579,'Ref. Cuotas'!K:K,0)+COUNTIF('Ref. Cuotas'!$K$7:'Ref. Cuotas'!K1579,'Ref. Cuotas'!K1579)-1,"")</f>
        <v>589</v>
      </c>
      <c r="AM1580" s="7">
        <f>IFERROR(RANK('Ref. Cuotas'!L1579,'Ref. Cuotas'!L:L,0)+COUNTIF('Ref. Cuotas'!$L$7:'Ref. Cuotas'!L1579,'Ref. Cuotas'!L1579)-1,"")</f>
        <v>572</v>
      </c>
      <c r="AN1580" s="7">
        <f>IFERROR(RANK('Ref. Cuotas'!M1579,'Ref. Cuotas'!M:M,0)+COUNTIF('Ref. Cuotas'!$M$7:'Ref. Cuotas'!M1579,'Ref. Cuotas'!M1579)-1,"")</f>
        <v>2045</v>
      </c>
      <c r="AO1580" s="7">
        <f>IFERROR(RANK('Ref. Cuotas'!H1579,'Ref. Cuotas'!H:H,1)+COUNTIF('Ref. Cuotas'!$H$7:'Ref. Cuotas'!H1579,'Ref. Cuotas'!H1579)-1,"")</f>
        <v>2640</v>
      </c>
      <c r="AP1580" s="7">
        <f>IFERROR(RANK('Ref. Cuotas'!J1579,'Ref. Cuotas'!J:J,1)+COUNTIF('Ref. Cuotas'!$J$7:'Ref. Cuotas'!J1579,'Ref. Cuotas'!J1579)-1,"")</f>
        <v>2181</v>
      </c>
      <c r="AQ1580" s="7">
        <f>IFERROR(RANK('Ref. Cuotas'!K1579,'Ref. Cuotas'!K:K,1)+COUNTIF('Ref. Cuotas'!$K$7:'Ref. Cuotas'!K1579,'Ref. Cuotas'!K1579)-1,"")</f>
        <v>2214</v>
      </c>
    </row>
    <row r="1581" spans="31:43" ht="17.25" customHeight="1" x14ac:dyDescent="0.3">
      <c r="AE1581" s="5" t="s">
        <v>1576</v>
      </c>
      <c r="AF1581" s="5" t="s">
        <v>5096</v>
      </c>
      <c r="AG1581" s="6" t="s">
        <v>4323</v>
      </c>
      <c r="AH1581" s="6" t="s">
        <v>4123</v>
      </c>
      <c r="AI1581" s="7">
        <f>IFERROR(RANK('Ref. Cuotas'!H1580,'Ref. Cuotas'!H:H,0)+COUNTIF('Ref. Cuotas'!$H$7:'Ref. Cuotas'!H1580,'Ref. Cuotas'!H1580)-1,"")</f>
        <v>129</v>
      </c>
      <c r="AJ1581" s="7">
        <f>IFERROR(RANK('Ref. Cuotas'!I1580,'Ref. Cuotas'!I:I,0)+COUNTIF('Ref. Cuotas'!$I$7:'Ref. Cuotas'!I1580,'Ref. Cuotas'!I1580)-1,"")</f>
        <v>2020</v>
      </c>
      <c r="AK1581" s="7">
        <f>IFERROR(RANK('Ref. Cuotas'!J1580,'Ref. Cuotas'!J:J,0)+COUNTIF('Ref. Cuotas'!$J$7:'Ref. Cuotas'!J1580,'Ref. Cuotas'!J1580)-1,"")</f>
        <v>1915</v>
      </c>
      <c r="AL1581" s="7">
        <f>IFERROR(RANK('Ref. Cuotas'!K1580,'Ref. Cuotas'!K:K,0)+COUNTIF('Ref. Cuotas'!$K$7:'Ref. Cuotas'!K1580,'Ref. Cuotas'!K1580)-1,"")</f>
        <v>1030</v>
      </c>
      <c r="AM1581" s="7">
        <f>IFERROR(RANK('Ref. Cuotas'!L1580,'Ref. Cuotas'!L:L,0)+COUNTIF('Ref. Cuotas'!$L$7:'Ref. Cuotas'!L1580,'Ref. Cuotas'!L1580)-1,"")</f>
        <v>1180</v>
      </c>
      <c r="AN1581" s="7">
        <f>IFERROR(RANK('Ref. Cuotas'!M1580,'Ref. Cuotas'!M:M,0)+COUNTIF('Ref. Cuotas'!$M$7:'Ref. Cuotas'!M1580,'Ref. Cuotas'!M1580)-1,"")</f>
        <v>2046</v>
      </c>
      <c r="AO1581" s="7">
        <f>IFERROR(RANK('Ref. Cuotas'!H1580,'Ref. Cuotas'!H:H,1)+COUNTIF('Ref. Cuotas'!$H$7:'Ref. Cuotas'!H1580,'Ref. Cuotas'!H1580)-1,"")</f>
        <v>2674</v>
      </c>
      <c r="AP1581" s="7">
        <f>IFERROR(RANK('Ref. Cuotas'!J1580,'Ref. Cuotas'!J:J,1)+COUNTIF('Ref. Cuotas'!$J$7:'Ref. Cuotas'!J1580,'Ref. Cuotas'!J1580)-1,"")</f>
        <v>1090</v>
      </c>
      <c r="AQ1581" s="7">
        <f>IFERROR(RANK('Ref. Cuotas'!K1580,'Ref. Cuotas'!K:K,1)+COUNTIF('Ref. Cuotas'!$K$7:'Ref. Cuotas'!K1580,'Ref. Cuotas'!K1580)-1,"")</f>
        <v>1773</v>
      </c>
    </row>
    <row r="1582" spans="31:43" ht="17.25" customHeight="1" x14ac:dyDescent="0.3">
      <c r="AE1582" s="5" t="s">
        <v>1577</v>
      </c>
      <c r="AF1582" s="5" t="s">
        <v>5097</v>
      </c>
      <c r="AG1582" s="6" t="s">
        <v>4324</v>
      </c>
      <c r="AH1582" s="6" t="s">
        <v>4092</v>
      </c>
      <c r="AI1582" s="7">
        <f>IFERROR(RANK('Ref. Cuotas'!H1581,'Ref. Cuotas'!H:H,0)+COUNTIF('Ref. Cuotas'!$H$7:'Ref. Cuotas'!H1581,'Ref. Cuotas'!H1581)-1,"")</f>
        <v>1248</v>
      </c>
      <c r="AJ1582" s="7">
        <f>IFERROR(RANK('Ref. Cuotas'!I1581,'Ref. Cuotas'!I:I,0)+COUNTIF('Ref. Cuotas'!$I$7:'Ref. Cuotas'!I1581,'Ref. Cuotas'!I1581)-1,"")</f>
        <v>2021</v>
      </c>
      <c r="AK1582" s="7">
        <f>IFERROR(RANK('Ref. Cuotas'!J1581,'Ref. Cuotas'!J:J,0)+COUNTIF('Ref. Cuotas'!$J$7:'Ref. Cuotas'!J1581,'Ref. Cuotas'!J1581)-1,"")</f>
        <v>1916</v>
      </c>
      <c r="AL1582" s="7">
        <f>IFERROR(RANK('Ref. Cuotas'!K1581,'Ref. Cuotas'!K:K,0)+COUNTIF('Ref. Cuotas'!$K$7:'Ref. Cuotas'!K1581,'Ref. Cuotas'!K1581)-1,"")</f>
        <v>1164</v>
      </c>
      <c r="AM1582" s="7">
        <f>IFERROR(RANK('Ref. Cuotas'!L1581,'Ref. Cuotas'!L:L,0)+COUNTIF('Ref. Cuotas'!$L$7:'Ref. Cuotas'!L1581,'Ref. Cuotas'!L1581)-1,"")</f>
        <v>822</v>
      </c>
      <c r="AN1582" s="7">
        <f>IFERROR(RANK('Ref. Cuotas'!M1581,'Ref. Cuotas'!M:M,0)+COUNTIF('Ref. Cuotas'!$M$7:'Ref. Cuotas'!M1581,'Ref. Cuotas'!M1581)-1,"")</f>
        <v>2047</v>
      </c>
      <c r="AO1582" s="7">
        <f>IFERROR(RANK('Ref. Cuotas'!H1581,'Ref. Cuotas'!H:H,1)+COUNTIF('Ref. Cuotas'!$H$7:'Ref. Cuotas'!H1581,'Ref. Cuotas'!H1581)-1,"")</f>
        <v>1555</v>
      </c>
      <c r="AP1582" s="7">
        <f>IFERROR(RANK('Ref. Cuotas'!J1581,'Ref. Cuotas'!J:J,1)+COUNTIF('Ref. Cuotas'!$J$7:'Ref. Cuotas'!J1581,'Ref. Cuotas'!J1581)-1,"")</f>
        <v>1091</v>
      </c>
      <c r="AQ1582" s="7">
        <f>IFERROR(RANK('Ref. Cuotas'!K1581,'Ref. Cuotas'!K:K,1)+COUNTIF('Ref. Cuotas'!$K$7:'Ref. Cuotas'!K1581,'Ref. Cuotas'!K1581)-1,"")</f>
        <v>1639</v>
      </c>
    </row>
    <row r="1583" spans="31:43" ht="17.25" customHeight="1" x14ac:dyDescent="0.3">
      <c r="AE1583" s="5" t="s">
        <v>1578</v>
      </c>
      <c r="AF1583" s="5" t="s">
        <v>5098</v>
      </c>
      <c r="AG1583" s="6" t="s">
        <v>4324</v>
      </c>
      <c r="AH1583" s="6" t="s">
        <v>4140</v>
      </c>
      <c r="AI1583" s="7">
        <f>IFERROR(RANK('Ref. Cuotas'!H1582,'Ref. Cuotas'!H:H,0)+COUNTIF('Ref. Cuotas'!$H$7:'Ref. Cuotas'!H1582,'Ref. Cuotas'!H1582)-1,"")</f>
        <v>1525</v>
      </c>
      <c r="AJ1583" s="7">
        <f>IFERROR(RANK('Ref. Cuotas'!I1582,'Ref. Cuotas'!I:I,0)+COUNTIF('Ref. Cuotas'!$I$7:'Ref. Cuotas'!I1582,'Ref. Cuotas'!I1582)-1,"")</f>
        <v>2022</v>
      </c>
      <c r="AK1583" s="7">
        <f>IFERROR(RANK('Ref. Cuotas'!J1582,'Ref. Cuotas'!J:J,0)+COUNTIF('Ref. Cuotas'!$J$7:'Ref. Cuotas'!J1582,'Ref. Cuotas'!J1582)-1,"")</f>
        <v>1917</v>
      </c>
      <c r="AL1583" s="7">
        <f>IFERROR(RANK('Ref. Cuotas'!K1582,'Ref. Cuotas'!K:K,0)+COUNTIF('Ref. Cuotas'!$K$7:'Ref. Cuotas'!K1582,'Ref. Cuotas'!K1582)-1,"")</f>
        <v>1528</v>
      </c>
      <c r="AM1583" s="7">
        <f>IFERROR(RANK('Ref. Cuotas'!L1582,'Ref. Cuotas'!L:L,0)+COUNTIF('Ref. Cuotas'!$L$7:'Ref. Cuotas'!L1582,'Ref. Cuotas'!L1582)-1,"")</f>
        <v>1483</v>
      </c>
      <c r="AN1583" s="7">
        <f>IFERROR(RANK('Ref. Cuotas'!M1582,'Ref. Cuotas'!M:M,0)+COUNTIF('Ref. Cuotas'!$M$7:'Ref. Cuotas'!M1582,'Ref. Cuotas'!M1582)-1,"")</f>
        <v>2048</v>
      </c>
      <c r="AO1583" s="7">
        <f>IFERROR(RANK('Ref. Cuotas'!H1582,'Ref. Cuotas'!H:H,1)+COUNTIF('Ref. Cuotas'!$H$7:'Ref. Cuotas'!H1582,'Ref. Cuotas'!H1582)-1,"")</f>
        <v>1278</v>
      </c>
      <c r="AP1583" s="7">
        <f>IFERROR(RANK('Ref. Cuotas'!J1582,'Ref. Cuotas'!J:J,1)+COUNTIF('Ref. Cuotas'!$J$7:'Ref. Cuotas'!J1582,'Ref. Cuotas'!J1582)-1,"")</f>
        <v>1092</v>
      </c>
      <c r="AQ1583" s="7">
        <f>IFERROR(RANK('Ref. Cuotas'!K1582,'Ref. Cuotas'!K:K,1)+COUNTIF('Ref. Cuotas'!$K$7:'Ref. Cuotas'!K1582,'Ref. Cuotas'!K1582)-1,"")</f>
        <v>1275</v>
      </c>
    </row>
    <row r="1584" spans="31:43" ht="17.25" customHeight="1" x14ac:dyDescent="0.3">
      <c r="AE1584" s="5" t="s">
        <v>1579</v>
      </c>
      <c r="AF1584" s="5" t="s">
        <v>5099</v>
      </c>
      <c r="AG1584" s="6" t="s">
        <v>4324</v>
      </c>
      <c r="AH1584" s="6" t="s">
        <v>4093</v>
      </c>
      <c r="AI1584" s="7">
        <f>IFERROR(RANK('Ref. Cuotas'!H1583,'Ref. Cuotas'!H:H,0)+COUNTIF('Ref. Cuotas'!$H$7:'Ref. Cuotas'!H1583,'Ref. Cuotas'!H1583)-1,"")</f>
        <v>1158</v>
      </c>
      <c r="AJ1584" s="7">
        <f>IFERROR(RANK('Ref. Cuotas'!I1583,'Ref. Cuotas'!I:I,0)+COUNTIF('Ref. Cuotas'!$I$7:'Ref. Cuotas'!I1583,'Ref. Cuotas'!I1583)-1,"")</f>
        <v>2023</v>
      </c>
      <c r="AK1584" s="7">
        <f>IFERROR(RANK('Ref. Cuotas'!J1583,'Ref. Cuotas'!J:J,0)+COUNTIF('Ref. Cuotas'!$J$7:'Ref. Cuotas'!J1583,'Ref. Cuotas'!J1583)-1,"")</f>
        <v>1918</v>
      </c>
      <c r="AL1584" s="7">
        <f>IFERROR(RANK('Ref. Cuotas'!K1583,'Ref. Cuotas'!K:K,0)+COUNTIF('Ref. Cuotas'!$K$7:'Ref. Cuotas'!K1583,'Ref. Cuotas'!K1583)-1,"")</f>
        <v>1586</v>
      </c>
      <c r="AM1584" s="7">
        <f>IFERROR(RANK('Ref. Cuotas'!L1583,'Ref. Cuotas'!L:L,0)+COUNTIF('Ref. Cuotas'!$L$7:'Ref. Cuotas'!L1583,'Ref. Cuotas'!L1583)-1,"")</f>
        <v>1471</v>
      </c>
      <c r="AN1584" s="7">
        <f>IFERROR(RANK('Ref. Cuotas'!M1583,'Ref. Cuotas'!M:M,0)+COUNTIF('Ref. Cuotas'!$M$7:'Ref. Cuotas'!M1583,'Ref. Cuotas'!M1583)-1,"")</f>
        <v>2049</v>
      </c>
      <c r="AO1584" s="7">
        <f>IFERROR(RANK('Ref. Cuotas'!H1583,'Ref. Cuotas'!H:H,1)+COUNTIF('Ref. Cuotas'!$H$7:'Ref. Cuotas'!H1583,'Ref. Cuotas'!H1583)-1,"")</f>
        <v>1645</v>
      </c>
      <c r="AP1584" s="7">
        <f>IFERROR(RANK('Ref. Cuotas'!J1583,'Ref. Cuotas'!J:J,1)+COUNTIF('Ref. Cuotas'!$J$7:'Ref. Cuotas'!J1583,'Ref. Cuotas'!J1583)-1,"")</f>
        <v>1093</v>
      </c>
      <c r="AQ1584" s="7">
        <f>IFERROR(RANK('Ref. Cuotas'!K1583,'Ref. Cuotas'!K:K,1)+COUNTIF('Ref. Cuotas'!$K$7:'Ref. Cuotas'!K1583,'Ref. Cuotas'!K1583)-1,"")</f>
        <v>1217</v>
      </c>
    </row>
    <row r="1585" spans="31:43" ht="17.25" customHeight="1" x14ac:dyDescent="0.3">
      <c r="AE1585" s="5" t="s">
        <v>1580</v>
      </c>
      <c r="AF1585" s="5" t="s">
        <v>5100</v>
      </c>
      <c r="AG1585" s="6" t="s">
        <v>4324</v>
      </c>
      <c r="AH1585" s="6" t="s">
        <v>4167</v>
      </c>
      <c r="AI1585" s="7">
        <f>IFERROR(RANK('Ref. Cuotas'!H1584,'Ref. Cuotas'!H:H,0)+COUNTIF('Ref. Cuotas'!$H$7:'Ref. Cuotas'!H1584,'Ref. Cuotas'!H1584)-1,"")</f>
        <v>1008</v>
      </c>
      <c r="AJ1585" s="7">
        <f>IFERROR(RANK('Ref. Cuotas'!I1584,'Ref. Cuotas'!I:I,0)+COUNTIF('Ref. Cuotas'!$I$7:'Ref. Cuotas'!I1584,'Ref. Cuotas'!I1584)-1,"")</f>
        <v>2024</v>
      </c>
      <c r="AK1585" s="7">
        <f>IFERROR(RANK('Ref. Cuotas'!J1584,'Ref. Cuotas'!J:J,0)+COUNTIF('Ref. Cuotas'!$J$7:'Ref. Cuotas'!J1584,'Ref. Cuotas'!J1584)-1,"")</f>
        <v>1919</v>
      </c>
      <c r="AL1585" s="7">
        <f>IFERROR(RANK('Ref. Cuotas'!K1584,'Ref. Cuotas'!K:K,0)+COUNTIF('Ref. Cuotas'!$K$7:'Ref. Cuotas'!K1584,'Ref. Cuotas'!K1584)-1,"")</f>
        <v>1730</v>
      </c>
      <c r="AM1585" s="7">
        <f>IFERROR(RANK('Ref. Cuotas'!L1584,'Ref. Cuotas'!L:L,0)+COUNTIF('Ref. Cuotas'!$L$7:'Ref. Cuotas'!L1584,'Ref. Cuotas'!L1584)-1,"")</f>
        <v>1100</v>
      </c>
      <c r="AN1585" s="7">
        <f>IFERROR(RANK('Ref. Cuotas'!M1584,'Ref. Cuotas'!M:M,0)+COUNTIF('Ref. Cuotas'!$M$7:'Ref. Cuotas'!M1584,'Ref. Cuotas'!M1584)-1,"")</f>
        <v>2050</v>
      </c>
      <c r="AO1585" s="7">
        <f>IFERROR(RANK('Ref. Cuotas'!H1584,'Ref. Cuotas'!H:H,1)+COUNTIF('Ref. Cuotas'!$H$7:'Ref. Cuotas'!H1584,'Ref. Cuotas'!H1584)-1,"")</f>
        <v>1795</v>
      </c>
      <c r="AP1585" s="7">
        <f>IFERROR(RANK('Ref. Cuotas'!J1584,'Ref. Cuotas'!J:J,1)+COUNTIF('Ref. Cuotas'!$J$7:'Ref. Cuotas'!J1584,'Ref. Cuotas'!J1584)-1,"")</f>
        <v>1094</v>
      </c>
      <c r="AQ1585" s="7">
        <f>IFERROR(RANK('Ref. Cuotas'!K1584,'Ref. Cuotas'!K:K,1)+COUNTIF('Ref. Cuotas'!$K$7:'Ref. Cuotas'!K1584,'Ref. Cuotas'!K1584)-1,"")</f>
        <v>1073</v>
      </c>
    </row>
    <row r="1586" spans="31:43" ht="17.25" customHeight="1" x14ac:dyDescent="0.3">
      <c r="AE1586" s="5" t="s">
        <v>1581</v>
      </c>
      <c r="AF1586" s="5" t="s">
        <v>5101</v>
      </c>
      <c r="AG1586" s="6" t="s">
        <v>4324</v>
      </c>
      <c r="AH1586" s="6" t="s">
        <v>4116</v>
      </c>
      <c r="AI1586" s="7">
        <f>IFERROR(RANK('Ref. Cuotas'!H1585,'Ref. Cuotas'!H:H,0)+COUNTIF('Ref. Cuotas'!$H$7:'Ref. Cuotas'!H1585,'Ref. Cuotas'!H1585)-1,"")</f>
        <v>1439</v>
      </c>
      <c r="AJ1586" s="7">
        <f>IFERROR(RANK('Ref. Cuotas'!I1585,'Ref. Cuotas'!I:I,0)+COUNTIF('Ref. Cuotas'!$I$7:'Ref. Cuotas'!I1585,'Ref. Cuotas'!I1585)-1,"")</f>
        <v>2025</v>
      </c>
      <c r="AK1586" s="7">
        <f>IFERROR(RANK('Ref. Cuotas'!J1585,'Ref. Cuotas'!J:J,0)+COUNTIF('Ref. Cuotas'!$J$7:'Ref. Cuotas'!J1585,'Ref. Cuotas'!J1585)-1,"")</f>
        <v>1920</v>
      </c>
      <c r="AL1586" s="7">
        <f>IFERROR(RANK('Ref. Cuotas'!K1585,'Ref. Cuotas'!K:K,0)+COUNTIF('Ref. Cuotas'!$K$7:'Ref. Cuotas'!K1585,'Ref. Cuotas'!K1585)-1,"")</f>
        <v>2114</v>
      </c>
      <c r="AM1586" s="7">
        <f>IFERROR(RANK('Ref. Cuotas'!L1585,'Ref. Cuotas'!L:L,0)+COUNTIF('Ref. Cuotas'!$L$7:'Ref. Cuotas'!L1585,'Ref. Cuotas'!L1585)-1,"")</f>
        <v>1252</v>
      </c>
      <c r="AN1586" s="7">
        <f>IFERROR(RANK('Ref. Cuotas'!M1585,'Ref. Cuotas'!M:M,0)+COUNTIF('Ref. Cuotas'!$M$7:'Ref. Cuotas'!M1585,'Ref. Cuotas'!M1585)-1,"")</f>
        <v>2051</v>
      </c>
      <c r="AO1586" s="7">
        <f>IFERROR(RANK('Ref. Cuotas'!H1585,'Ref. Cuotas'!H:H,1)+COUNTIF('Ref. Cuotas'!$H$7:'Ref. Cuotas'!H1585,'Ref. Cuotas'!H1585)-1,"")</f>
        <v>1364</v>
      </c>
      <c r="AP1586" s="7">
        <f>IFERROR(RANK('Ref. Cuotas'!J1585,'Ref. Cuotas'!J:J,1)+COUNTIF('Ref. Cuotas'!$J$7:'Ref. Cuotas'!J1585,'Ref. Cuotas'!J1585)-1,"")</f>
        <v>1095</v>
      </c>
      <c r="AQ1586" s="7">
        <f>IFERROR(RANK('Ref. Cuotas'!K1585,'Ref. Cuotas'!K:K,1)+COUNTIF('Ref. Cuotas'!$K$7:'Ref. Cuotas'!K1585,'Ref. Cuotas'!K1585)-1,"")</f>
        <v>689</v>
      </c>
    </row>
    <row r="1587" spans="31:43" ht="17.25" customHeight="1" x14ac:dyDescent="0.3">
      <c r="AE1587" s="5" t="s">
        <v>1582</v>
      </c>
      <c r="AF1587" s="5" t="s">
        <v>5102</v>
      </c>
      <c r="AG1587" s="6" t="s">
        <v>4324</v>
      </c>
      <c r="AH1587" s="6" t="s">
        <v>4096</v>
      </c>
      <c r="AI1587" s="7">
        <f>IFERROR(RANK('Ref. Cuotas'!H1586,'Ref. Cuotas'!H:H,0)+COUNTIF('Ref. Cuotas'!$H$7:'Ref. Cuotas'!H1586,'Ref. Cuotas'!H1586)-1,"")</f>
        <v>1218</v>
      </c>
      <c r="AJ1587" s="7">
        <f>IFERROR(RANK('Ref. Cuotas'!I1586,'Ref. Cuotas'!I:I,0)+COUNTIF('Ref. Cuotas'!$I$7:'Ref. Cuotas'!I1586,'Ref. Cuotas'!I1586)-1,"")</f>
        <v>2026</v>
      </c>
      <c r="AK1587" s="7">
        <f>IFERROR(RANK('Ref. Cuotas'!J1586,'Ref. Cuotas'!J:J,0)+COUNTIF('Ref. Cuotas'!$J$7:'Ref. Cuotas'!J1586,'Ref. Cuotas'!J1586)-1,"")</f>
        <v>1921</v>
      </c>
      <c r="AL1587" s="7">
        <f>IFERROR(RANK('Ref. Cuotas'!K1586,'Ref. Cuotas'!K:K,0)+COUNTIF('Ref. Cuotas'!$K$7:'Ref. Cuotas'!K1586,'Ref. Cuotas'!K1586)-1,"")</f>
        <v>1099</v>
      </c>
      <c r="AM1587" s="7">
        <f>IFERROR(RANK('Ref. Cuotas'!L1586,'Ref. Cuotas'!L:L,0)+COUNTIF('Ref. Cuotas'!$L$7:'Ref. Cuotas'!L1586,'Ref. Cuotas'!L1586)-1,"")</f>
        <v>2144</v>
      </c>
      <c r="AN1587" s="7">
        <f>IFERROR(RANK('Ref. Cuotas'!M1586,'Ref. Cuotas'!M:M,0)+COUNTIF('Ref. Cuotas'!$M$7:'Ref. Cuotas'!M1586,'Ref. Cuotas'!M1586)-1,"")</f>
        <v>2052</v>
      </c>
      <c r="AO1587" s="7">
        <f>IFERROR(RANK('Ref. Cuotas'!H1586,'Ref. Cuotas'!H:H,1)+COUNTIF('Ref. Cuotas'!$H$7:'Ref. Cuotas'!H1586,'Ref. Cuotas'!H1586)-1,"")</f>
        <v>1585</v>
      </c>
      <c r="AP1587" s="7">
        <f>IFERROR(RANK('Ref. Cuotas'!J1586,'Ref. Cuotas'!J:J,1)+COUNTIF('Ref. Cuotas'!$J$7:'Ref. Cuotas'!J1586,'Ref. Cuotas'!J1586)-1,"")</f>
        <v>1096</v>
      </c>
      <c r="AQ1587" s="7">
        <f>IFERROR(RANK('Ref. Cuotas'!K1586,'Ref. Cuotas'!K:K,1)+COUNTIF('Ref. Cuotas'!$K$7:'Ref. Cuotas'!K1586,'Ref. Cuotas'!K1586)-1,"")</f>
        <v>1704</v>
      </c>
    </row>
    <row r="1588" spans="31:43" ht="17.25" customHeight="1" x14ac:dyDescent="0.3">
      <c r="AE1588" s="5" t="s">
        <v>1583</v>
      </c>
      <c r="AF1588" s="5" t="s">
        <v>5103</v>
      </c>
      <c r="AG1588" s="6" t="s">
        <v>4324</v>
      </c>
      <c r="AH1588" s="6" t="s">
        <v>4168</v>
      </c>
      <c r="AI1588" s="7">
        <f>IFERROR(RANK('Ref. Cuotas'!H1587,'Ref. Cuotas'!H:H,0)+COUNTIF('Ref. Cuotas'!$H$7:'Ref. Cuotas'!H1587,'Ref. Cuotas'!H1587)-1,"")</f>
        <v>2322</v>
      </c>
      <c r="AJ1588" s="7">
        <f>IFERROR(RANK('Ref. Cuotas'!I1587,'Ref. Cuotas'!I:I,0)+COUNTIF('Ref. Cuotas'!$I$7:'Ref. Cuotas'!I1587,'Ref. Cuotas'!I1587)-1,"")</f>
        <v>2027</v>
      </c>
      <c r="AK1588" s="7">
        <f>IFERROR(RANK('Ref. Cuotas'!J1587,'Ref. Cuotas'!J:J,0)+COUNTIF('Ref. Cuotas'!$J$7:'Ref. Cuotas'!J1587,'Ref. Cuotas'!J1587)-1,"")</f>
        <v>1922</v>
      </c>
      <c r="AL1588" s="7">
        <f>IFERROR(RANK('Ref. Cuotas'!K1587,'Ref. Cuotas'!K:K,0)+COUNTIF('Ref. Cuotas'!$K$7:'Ref. Cuotas'!K1587,'Ref. Cuotas'!K1587)-1,"")</f>
        <v>2723</v>
      </c>
      <c r="AM1588" s="7">
        <f>IFERROR(RANK('Ref. Cuotas'!L1587,'Ref. Cuotas'!L:L,0)+COUNTIF('Ref. Cuotas'!$L$7:'Ref. Cuotas'!L1587,'Ref. Cuotas'!L1587)-1,"")</f>
        <v>2720</v>
      </c>
      <c r="AN1588" s="7">
        <f>IFERROR(RANK('Ref. Cuotas'!M1587,'Ref. Cuotas'!M:M,0)+COUNTIF('Ref. Cuotas'!$M$7:'Ref. Cuotas'!M1587,'Ref. Cuotas'!M1587)-1,"")</f>
        <v>2053</v>
      </c>
      <c r="AO1588" s="7">
        <f>IFERROR(RANK('Ref. Cuotas'!H1587,'Ref. Cuotas'!H:H,1)+COUNTIF('Ref. Cuotas'!$H$7:'Ref. Cuotas'!H1587,'Ref. Cuotas'!H1587)-1,"")</f>
        <v>506</v>
      </c>
      <c r="AP1588" s="7">
        <f>IFERROR(RANK('Ref. Cuotas'!J1587,'Ref. Cuotas'!J:J,1)+COUNTIF('Ref. Cuotas'!$J$7:'Ref. Cuotas'!J1587,'Ref. Cuotas'!J1587)-1,"")</f>
        <v>1097</v>
      </c>
      <c r="AQ1588" s="7">
        <f>IFERROR(RANK('Ref. Cuotas'!K1587,'Ref. Cuotas'!K:K,1)+COUNTIF('Ref. Cuotas'!$K$7:'Ref. Cuotas'!K1587,'Ref. Cuotas'!K1587)-1,"")</f>
        <v>141</v>
      </c>
    </row>
    <row r="1589" spans="31:43" ht="17.25" customHeight="1" x14ac:dyDescent="0.3">
      <c r="AE1589" s="5" t="s">
        <v>1584</v>
      </c>
      <c r="AF1589" s="5" t="s">
        <v>5104</v>
      </c>
      <c r="AG1589" s="6" t="s">
        <v>4324</v>
      </c>
      <c r="AH1589" s="6" t="s">
        <v>4097</v>
      </c>
      <c r="AI1589" s="7">
        <f>IFERROR(RANK('Ref. Cuotas'!H1588,'Ref. Cuotas'!H:H,0)+COUNTIF('Ref. Cuotas'!$H$7:'Ref. Cuotas'!H1588,'Ref. Cuotas'!H1588)-1,"")</f>
        <v>1499</v>
      </c>
      <c r="AJ1589" s="7">
        <f>IFERROR(RANK('Ref. Cuotas'!I1588,'Ref. Cuotas'!I:I,0)+COUNTIF('Ref. Cuotas'!$I$7:'Ref. Cuotas'!I1588,'Ref. Cuotas'!I1588)-1,"")</f>
        <v>2028</v>
      </c>
      <c r="AK1589" s="7">
        <f>IFERROR(RANK('Ref. Cuotas'!J1588,'Ref. Cuotas'!J:J,0)+COUNTIF('Ref. Cuotas'!$J$7:'Ref. Cuotas'!J1588,'Ref. Cuotas'!J1588)-1,"")</f>
        <v>1923</v>
      </c>
      <c r="AL1589" s="7">
        <f>IFERROR(RANK('Ref. Cuotas'!K1588,'Ref. Cuotas'!K:K,0)+COUNTIF('Ref. Cuotas'!$K$7:'Ref. Cuotas'!K1588,'Ref. Cuotas'!K1588)-1,"")</f>
        <v>1434</v>
      </c>
      <c r="AM1589" s="7">
        <f>IFERROR(RANK('Ref. Cuotas'!L1588,'Ref. Cuotas'!L:L,0)+COUNTIF('Ref. Cuotas'!$L$7:'Ref. Cuotas'!L1588,'Ref. Cuotas'!L1588)-1,"")</f>
        <v>1736</v>
      </c>
      <c r="AN1589" s="7">
        <f>IFERROR(RANK('Ref. Cuotas'!M1588,'Ref. Cuotas'!M:M,0)+COUNTIF('Ref. Cuotas'!$M$7:'Ref. Cuotas'!M1588,'Ref. Cuotas'!M1588)-1,"")</f>
        <v>2054</v>
      </c>
      <c r="AO1589" s="7">
        <f>IFERROR(RANK('Ref. Cuotas'!H1588,'Ref. Cuotas'!H:H,1)+COUNTIF('Ref. Cuotas'!$H$7:'Ref. Cuotas'!H1588,'Ref. Cuotas'!H1588)-1,"")</f>
        <v>1304</v>
      </c>
      <c r="AP1589" s="7">
        <f>IFERROR(RANK('Ref. Cuotas'!J1588,'Ref. Cuotas'!J:J,1)+COUNTIF('Ref. Cuotas'!$J$7:'Ref. Cuotas'!J1588,'Ref. Cuotas'!J1588)-1,"")</f>
        <v>1098</v>
      </c>
      <c r="AQ1589" s="7">
        <f>IFERROR(RANK('Ref. Cuotas'!K1588,'Ref. Cuotas'!K:K,1)+COUNTIF('Ref. Cuotas'!$K$7:'Ref. Cuotas'!K1588,'Ref. Cuotas'!K1588)-1,"")</f>
        <v>1369</v>
      </c>
    </row>
    <row r="1590" spans="31:43" ht="17.25" customHeight="1" x14ac:dyDescent="0.3">
      <c r="AE1590" s="5" t="s">
        <v>1585</v>
      </c>
      <c r="AF1590" s="5" t="s">
        <v>5105</v>
      </c>
      <c r="AG1590" s="6" t="s">
        <v>4324</v>
      </c>
      <c r="AH1590" s="6" t="s">
        <v>4169</v>
      </c>
      <c r="AI1590" s="7">
        <f>IFERROR(RANK('Ref. Cuotas'!H1589,'Ref. Cuotas'!H:H,0)+COUNTIF('Ref. Cuotas'!$H$7:'Ref. Cuotas'!H1589,'Ref. Cuotas'!H1589)-1,"")</f>
        <v>847</v>
      </c>
      <c r="AJ1590" s="7">
        <f>IFERROR(RANK('Ref. Cuotas'!I1589,'Ref. Cuotas'!I:I,0)+COUNTIF('Ref. Cuotas'!$I$7:'Ref. Cuotas'!I1589,'Ref. Cuotas'!I1589)-1,"")</f>
        <v>2029</v>
      </c>
      <c r="AK1590" s="7">
        <f>IFERROR(RANK('Ref. Cuotas'!J1589,'Ref. Cuotas'!J:J,0)+COUNTIF('Ref. Cuotas'!$J$7:'Ref. Cuotas'!J1589,'Ref. Cuotas'!J1589)-1,"")</f>
        <v>1924</v>
      </c>
      <c r="AL1590" s="7">
        <f>IFERROR(RANK('Ref. Cuotas'!K1589,'Ref. Cuotas'!K:K,0)+COUNTIF('Ref. Cuotas'!$K$7:'Ref. Cuotas'!K1589,'Ref. Cuotas'!K1589)-1,"")</f>
        <v>2386</v>
      </c>
      <c r="AM1590" s="7">
        <f>IFERROR(RANK('Ref. Cuotas'!L1589,'Ref. Cuotas'!L:L,0)+COUNTIF('Ref. Cuotas'!$L$7:'Ref. Cuotas'!L1589,'Ref. Cuotas'!L1589)-1,"")</f>
        <v>2419</v>
      </c>
      <c r="AN1590" s="7">
        <f>IFERROR(RANK('Ref. Cuotas'!M1589,'Ref. Cuotas'!M:M,0)+COUNTIF('Ref. Cuotas'!$M$7:'Ref. Cuotas'!M1589,'Ref. Cuotas'!M1589)-1,"")</f>
        <v>2055</v>
      </c>
      <c r="AO1590" s="7">
        <f>IFERROR(RANK('Ref. Cuotas'!H1589,'Ref. Cuotas'!H:H,1)+COUNTIF('Ref. Cuotas'!$H$7:'Ref. Cuotas'!H1589,'Ref. Cuotas'!H1589)-1,"")</f>
        <v>1956</v>
      </c>
      <c r="AP1590" s="7">
        <f>IFERROR(RANK('Ref. Cuotas'!J1589,'Ref. Cuotas'!J:J,1)+COUNTIF('Ref. Cuotas'!$J$7:'Ref. Cuotas'!J1589,'Ref. Cuotas'!J1589)-1,"")</f>
        <v>1099</v>
      </c>
      <c r="AQ1590" s="7">
        <f>IFERROR(RANK('Ref. Cuotas'!K1589,'Ref. Cuotas'!K:K,1)+COUNTIF('Ref. Cuotas'!$K$7:'Ref. Cuotas'!K1589,'Ref. Cuotas'!K1589)-1,"")</f>
        <v>417</v>
      </c>
    </row>
    <row r="1591" spans="31:43" ht="17.25" customHeight="1" x14ac:dyDescent="0.3">
      <c r="AE1591" s="5" t="s">
        <v>1586</v>
      </c>
      <c r="AF1591" s="5" t="s">
        <v>5106</v>
      </c>
      <c r="AG1591" s="6" t="s">
        <v>4325</v>
      </c>
      <c r="AH1591" s="6" t="s">
        <v>4093</v>
      </c>
      <c r="AI1591" s="7">
        <f>IFERROR(RANK('Ref. Cuotas'!H1590,'Ref. Cuotas'!H:H,0)+COUNTIF('Ref. Cuotas'!$H$7:'Ref. Cuotas'!H1590,'Ref. Cuotas'!H1590)-1,"")</f>
        <v>262</v>
      </c>
      <c r="AJ1591" s="7">
        <f>IFERROR(RANK('Ref. Cuotas'!I1590,'Ref. Cuotas'!I:I,0)+COUNTIF('Ref. Cuotas'!$I$7:'Ref. Cuotas'!I1590,'Ref. Cuotas'!I1590)-1,"")</f>
        <v>2030</v>
      </c>
      <c r="AK1591" s="7">
        <f>IFERROR(RANK('Ref. Cuotas'!J1590,'Ref. Cuotas'!J:J,0)+COUNTIF('Ref. Cuotas'!$J$7:'Ref. Cuotas'!J1590,'Ref. Cuotas'!J1590)-1,"")</f>
        <v>1925</v>
      </c>
      <c r="AL1591" s="7">
        <f>IFERROR(RANK('Ref. Cuotas'!K1590,'Ref. Cuotas'!K:K,0)+COUNTIF('Ref. Cuotas'!$K$7:'Ref. Cuotas'!K1590,'Ref. Cuotas'!K1590)-1,"")</f>
        <v>1649</v>
      </c>
      <c r="AM1591" s="7">
        <f>IFERROR(RANK('Ref. Cuotas'!L1590,'Ref. Cuotas'!L:L,0)+COUNTIF('Ref. Cuotas'!$L$7:'Ref. Cuotas'!L1590,'Ref. Cuotas'!L1590)-1,"")</f>
        <v>1042</v>
      </c>
      <c r="AN1591" s="7">
        <f>IFERROR(RANK('Ref. Cuotas'!M1590,'Ref. Cuotas'!M:M,0)+COUNTIF('Ref. Cuotas'!$M$7:'Ref. Cuotas'!M1590,'Ref. Cuotas'!M1590)-1,"")</f>
        <v>2056</v>
      </c>
      <c r="AO1591" s="7">
        <f>IFERROR(RANK('Ref. Cuotas'!H1590,'Ref. Cuotas'!H:H,1)+COUNTIF('Ref. Cuotas'!$H$7:'Ref. Cuotas'!H1590,'Ref. Cuotas'!H1590)-1,"")</f>
        <v>2541</v>
      </c>
      <c r="AP1591" s="7">
        <f>IFERROR(RANK('Ref. Cuotas'!J1590,'Ref. Cuotas'!J:J,1)+COUNTIF('Ref. Cuotas'!$J$7:'Ref. Cuotas'!J1590,'Ref. Cuotas'!J1590)-1,"")</f>
        <v>1100</v>
      </c>
      <c r="AQ1591" s="7">
        <f>IFERROR(RANK('Ref. Cuotas'!K1590,'Ref. Cuotas'!K:K,1)+COUNTIF('Ref. Cuotas'!$K$7:'Ref. Cuotas'!K1590,'Ref. Cuotas'!K1590)-1,"")</f>
        <v>1154</v>
      </c>
    </row>
    <row r="1592" spans="31:43" ht="17.25" customHeight="1" x14ac:dyDescent="0.3">
      <c r="AE1592" s="5" t="s">
        <v>1587</v>
      </c>
      <c r="AF1592" s="5" t="s">
        <v>5107</v>
      </c>
      <c r="AG1592" s="6" t="s">
        <v>4325</v>
      </c>
      <c r="AH1592" s="6" t="s">
        <v>4122</v>
      </c>
      <c r="AI1592" s="7">
        <f>IFERROR(RANK('Ref. Cuotas'!H1591,'Ref. Cuotas'!H:H,0)+COUNTIF('Ref. Cuotas'!$H$7:'Ref. Cuotas'!H1591,'Ref. Cuotas'!H1591)-1,"")</f>
        <v>274</v>
      </c>
      <c r="AJ1592" s="7">
        <f>IFERROR(RANK('Ref. Cuotas'!I1591,'Ref. Cuotas'!I:I,0)+COUNTIF('Ref. Cuotas'!$I$7:'Ref. Cuotas'!I1591,'Ref. Cuotas'!I1591)-1,"")</f>
        <v>686</v>
      </c>
      <c r="AK1592" s="7">
        <f>IFERROR(RANK('Ref. Cuotas'!J1591,'Ref. Cuotas'!J:J,0)+COUNTIF('Ref. Cuotas'!$J$7:'Ref. Cuotas'!J1591,'Ref. Cuotas'!J1591)-1,"")</f>
        <v>1926</v>
      </c>
      <c r="AL1592" s="7">
        <f>IFERROR(RANK('Ref. Cuotas'!K1591,'Ref. Cuotas'!K:K,0)+COUNTIF('Ref. Cuotas'!$K$7:'Ref. Cuotas'!K1591,'Ref. Cuotas'!K1591)-1,"")</f>
        <v>771</v>
      </c>
      <c r="AM1592" s="7">
        <f>IFERROR(RANK('Ref. Cuotas'!L1591,'Ref. Cuotas'!L:L,0)+COUNTIF('Ref. Cuotas'!$L$7:'Ref. Cuotas'!L1591,'Ref. Cuotas'!L1591)-1,"")</f>
        <v>391</v>
      </c>
      <c r="AN1592" s="7">
        <f>IFERROR(RANK('Ref. Cuotas'!M1591,'Ref. Cuotas'!M:M,0)+COUNTIF('Ref. Cuotas'!$M$7:'Ref. Cuotas'!M1591,'Ref. Cuotas'!M1591)-1,"")</f>
        <v>2057</v>
      </c>
      <c r="AO1592" s="7">
        <f>IFERROR(RANK('Ref. Cuotas'!H1591,'Ref. Cuotas'!H:H,1)+COUNTIF('Ref. Cuotas'!$H$7:'Ref. Cuotas'!H1591,'Ref. Cuotas'!H1591)-1,"")</f>
        <v>2529</v>
      </c>
      <c r="AP1592" s="7">
        <f>IFERROR(RANK('Ref. Cuotas'!J1591,'Ref. Cuotas'!J:J,1)+COUNTIF('Ref. Cuotas'!$J$7:'Ref. Cuotas'!J1591,'Ref. Cuotas'!J1591)-1,"")</f>
        <v>1101</v>
      </c>
      <c r="AQ1592" s="7">
        <f>IFERROR(RANK('Ref. Cuotas'!K1591,'Ref. Cuotas'!K:K,1)+COUNTIF('Ref. Cuotas'!$K$7:'Ref. Cuotas'!K1591,'Ref. Cuotas'!K1591)-1,"")</f>
        <v>2032</v>
      </c>
    </row>
    <row r="1593" spans="31:43" ht="17.25" customHeight="1" x14ac:dyDescent="0.3">
      <c r="AE1593" s="5" t="s">
        <v>1588</v>
      </c>
      <c r="AF1593" s="5" t="s">
        <v>5108</v>
      </c>
      <c r="AG1593" s="6" t="s">
        <v>4325</v>
      </c>
      <c r="AH1593" s="6" t="s">
        <v>4123</v>
      </c>
      <c r="AI1593" s="7">
        <f>IFERROR(RANK('Ref. Cuotas'!H1592,'Ref. Cuotas'!H:H,0)+COUNTIF('Ref. Cuotas'!$H$7:'Ref. Cuotas'!H1592,'Ref. Cuotas'!H1592)-1,"")</f>
        <v>300</v>
      </c>
      <c r="AJ1593" s="7">
        <f>IFERROR(RANK('Ref. Cuotas'!I1592,'Ref. Cuotas'!I:I,0)+COUNTIF('Ref. Cuotas'!$I$7:'Ref. Cuotas'!I1592,'Ref. Cuotas'!I1592)-1,"")</f>
        <v>709</v>
      </c>
      <c r="AK1593" s="7">
        <f>IFERROR(RANK('Ref. Cuotas'!J1592,'Ref. Cuotas'!J:J,0)+COUNTIF('Ref. Cuotas'!$J$7:'Ref. Cuotas'!J1592,'Ref. Cuotas'!J1592)-1,"")</f>
        <v>1927</v>
      </c>
      <c r="AL1593" s="7">
        <f>IFERROR(RANK('Ref. Cuotas'!K1592,'Ref. Cuotas'!K:K,0)+COUNTIF('Ref. Cuotas'!$K$7:'Ref. Cuotas'!K1592,'Ref. Cuotas'!K1592)-1,"")</f>
        <v>1375</v>
      </c>
      <c r="AM1593" s="7">
        <f>IFERROR(RANK('Ref. Cuotas'!L1592,'Ref. Cuotas'!L:L,0)+COUNTIF('Ref. Cuotas'!$L$7:'Ref. Cuotas'!L1592,'Ref. Cuotas'!L1592)-1,"")</f>
        <v>900</v>
      </c>
      <c r="AN1593" s="7">
        <f>IFERROR(RANK('Ref. Cuotas'!M1592,'Ref. Cuotas'!M:M,0)+COUNTIF('Ref. Cuotas'!$M$7:'Ref. Cuotas'!M1592,'Ref. Cuotas'!M1592)-1,"")</f>
        <v>2058</v>
      </c>
      <c r="AO1593" s="7">
        <f>IFERROR(RANK('Ref. Cuotas'!H1592,'Ref. Cuotas'!H:H,1)+COUNTIF('Ref. Cuotas'!$H$7:'Ref. Cuotas'!H1592,'Ref. Cuotas'!H1592)-1,"")</f>
        <v>2503</v>
      </c>
      <c r="AP1593" s="7">
        <f>IFERROR(RANK('Ref. Cuotas'!J1592,'Ref. Cuotas'!J:J,1)+COUNTIF('Ref. Cuotas'!$J$7:'Ref. Cuotas'!J1592,'Ref. Cuotas'!J1592)-1,"")</f>
        <v>1102</v>
      </c>
      <c r="AQ1593" s="7">
        <f>IFERROR(RANK('Ref. Cuotas'!K1592,'Ref. Cuotas'!K:K,1)+COUNTIF('Ref. Cuotas'!$K$7:'Ref. Cuotas'!K1592,'Ref. Cuotas'!K1592)-1,"")</f>
        <v>1428</v>
      </c>
    </row>
    <row r="1594" spans="31:43" ht="17.25" customHeight="1" x14ac:dyDescent="0.3">
      <c r="AE1594" s="5" t="s">
        <v>1589</v>
      </c>
      <c r="AF1594" s="5" t="s">
        <v>5109</v>
      </c>
      <c r="AG1594" s="6" t="s">
        <v>4326</v>
      </c>
      <c r="AH1594" s="6" t="s">
        <v>4092</v>
      </c>
      <c r="AI1594" s="7">
        <f>IFERROR(RANK('Ref. Cuotas'!H1593,'Ref. Cuotas'!H:H,0)+COUNTIF('Ref. Cuotas'!$H$7:'Ref. Cuotas'!H1593,'Ref. Cuotas'!H1593)-1,"")</f>
        <v>2534</v>
      </c>
      <c r="AJ1594" s="7">
        <f>IFERROR(RANK('Ref. Cuotas'!I1593,'Ref. Cuotas'!I:I,0)+COUNTIF('Ref. Cuotas'!$I$7:'Ref. Cuotas'!I1593,'Ref. Cuotas'!I1593)-1,"")</f>
        <v>2031</v>
      </c>
      <c r="AK1594" s="7">
        <f>IFERROR(RANK('Ref. Cuotas'!J1593,'Ref. Cuotas'!J:J,0)+COUNTIF('Ref. Cuotas'!$J$7:'Ref. Cuotas'!J1593,'Ref. Cuotas'!J1593)-1,"")</f>
        <v>1928</v>
      </c>
      <c r="AL1594" s="7">
        <f>IFERROR(RANK('Ref. Cuotas'!K1593,'Ref. Cuotas'!K:K,0)+COUNTIF('Ref. Cuotas'!$K$7:'Ref. Cuotas'!K1593,'Ref. Cuotas'!K1593)-1,"")</f>
        <v>2502</v>
      </c>
      <c r="AM1594" s="7">
        <f>IFERROR(RANK('Ref. Cuotas'!L1593,'Ref. Cuotas'!L:L,0)+COUNTIF('Ref. Cuotas'!$L$7:'Ref. Cuotas'!L1593,'Ref. Cuotas'!L1593)-1,"")</f>
        <v>1824</v>
      </c>
      <c r="AN1594" s="7">
        <f>IFERROR(RANK('Ref. Cuotas'!M1593,'Ref. Cuotas'!M:M,0)+COUNTIF('Ref. Cuotas'!$M$7:'Ref. Cuotas'!M1593,'Ref. Cuotas'!M1593)-1,"")</f>
        <v>2059</v>
      </c>
      <c r="AO1594" s="7">
        <f>IFERROR(RANK('Ref. Cuotas'!H1593,'Ref. Cuotas'!H:H,1)+COUNTIF('Ref. Cuotas'!$H$7:'Ref. Cuotas'!H1593,'Ref. Cuotas'!H1593)-1,"")</f>
        <v>269</v>
      </c>
      <c r="AP1594" s="7">
        <f>IFERROR(RANK('Ref. Cuotas'!J1593,'Ref. Cuotas'!J:J,1)+COUNTIF('Ref. Cuotas'!$J$7:'Ref. Cuotas'!J1593,'Ref. Cuotas'!J1593)-1,"")</f>
        <v>1103</v>
      </c>
      <c r="AQ1594" s="7">
        <f>IFERROR(RANK('Ref. Cuotas'!K1593,'Ref. Cuotas'!K:K,1)+COUNTIF('Ref. Cuotas'!$K$7:'Ref. Cuotas'!K1593,'Ref. Cuotas'!K1593)-1,"")</f>
        <v>301</v>
      </c>
    </row>
    <row r="1595" spans="31:43" ht="17.25" customHeight="1" x14ac:dyDescent="0.3">
      <c r="AE1595" s="5" t="s">
        <v>1590</v>
      </c>
      <c r="AF1595" s="5" t="s">
        <v>5110</v>
      </c>
      <c r="AG1595" s="6" t="s">
        <v>4326</v>
      </c>
      <c r="AH1595" s="6" t="s">
        <v>4093</v>
      </c>
      <c r="AI1595" s="7">
        <f>IFERROR(RANK('Ref. Cuotas'!H1594,'Ref. Cuotas'!H:H,0)+COUNTIF('Ref. Cuotas'!$H$7:'Ref. Cuotas'!H1594,'Ref. Cuotas'!H1594)-1,"")</f>
        <v>2474</v>
      </c>
      <c r="AJ1595" s="7">
        <f>IFERROR(RANK('Ref. Cuotas'!I1594,'Ref. Cuotas'!I:I,0)+COUNTIF('Ref. Cuotas'!$I$7:'Ref. Cuotas'!I1594,'Ref. Cuotas'!I1594)-1,"")</f>
        <v>900</v>
      </c>
      <c r="AK1595" s="7">
        <f>IFERROR(RANK('Ref. Cuotas'!J1594,'Ref. Cuotas'!J:J,0)+COUNTIF('Ref. Cuotas'!$J$7:'Ref. Cuotas'!J1594,'Ref. Cuotas'!J1594)-1,"")</f>
        <v>1929</v>
      </c>
      <c r="AL1595" s="7">
        <f>IFERROR(RANK('Ref. Cuotas'!K1594,'Ref. Cuotas'!K:K,0)+COUNTIF('Ref. Cuotas'!$K$7:'Ref. Cuotas'!K1594,'Ref. Cuotas'!K1594)-1,"")</f>
        <v>1963</v>
      </c>
      <c r="AM1595" s="7">
        <f>IFERROR(RANK('Ref. Cuotas'!L1594,'Ref. Cuotas'!L:L,0)+COUNTIF('Ref. Cuotas'!$L$7:'Ref. Cuotas'!L1594,'Ref. Cuotas'!L1594)-1,"")</f>
        <v>1080</v>
      </c>
      <c r="AN1595" s="7">
        <f>IFERROR(RANK('Ref. Cuotas'!M1594,'Ref. Cuotas'!M:M,0)+COUNTIF('Ref. Cuotas'!$M$7:'Ref. Cuotas'!M1594,'Ref. Cuotas'!M1594)-1,"")</f>
        <v>2060</v>
      </c>
      <c r="AO1595" s="7">
        <f>IFERROR(RANK('Ref. Cuotas'!H1594,'Ref. Cuotas'!H:H,1)+COUNTIF('Ref. Cuotas'!$H$7:'Ref. Cuotas'!H1594,'Ref. Cuotas'!H1594)-1,"")</f>
        <v>329</v>
      </c>
      <c r="AP1595" s="7">
        <f>IFERROR(RANK('Ref. Cuotas'!J1594,'Ref. Cuotas'!J:J,1)+COUNTIF('Ref. Cuotas'!$J$7:'Ref. Cuotas'!J1594,'Ref. Cuotas'!J1594)-1,"")</f>
        <v>1104</v>
      </c>
      <c r="AQ1595" s="7">
        <f>IFERROR(RANK('Ref. Cuotas'!K1594,'Ref. Cuotas'!K:K,1)+COUNTIF('Ref. Cuotas'!$K$7:'Ref. Cuotas'!K1594,'Ref. Cuotas'!K1594)-1,"")</f>
        <v>840</v>
      </c>
    </row>
    <row r="1596" spans="31:43" ht="17.25" customHeight="1" x14ac:dyDescent="0.3">
      <c r="AE1596" s="5" t="s">
        <v>1591</v>
      </c>
      <c r="AF1596" s="5" t="s">
        <v>5111</v>
      </c>
      <c r="AG1596" s="6" t="s">
        <v>4326</v>
      </c>
      <c r="AH1596" s="6" t="s">
        <v>4116</v>
      </c>
      <c r="AI1596" s="7">
        <f>IFERROR(RANK('Ref. Cuotas'!H1595,'Ref. Cuotas'!H:H,0)+COUNTIF('Ref. Cuotas'!$H$7:'Ref. Cuotas'!H1595,'Ref. Cuotas'!H1595)-1,"")</f>
        <v>2465</v>
      </c>
      <c r="AJ1596" s="7">
        <f>IFERROR(RANK('Ref. Cuotas'!I1595,'Ref. Cuotas'!I:I,0)+COUNTIF('Ref. Cuotas'!$I$7:'Ref. Cuotas'!I1595,'Ref. Cuotas'!I1595)-1,"")</f>
        <v>2032</v>
      </c>
      <c r="AK1596" s="7">
        <f>IFERROR(RANK('Ref. Cuotas'!J1595,'Ref. Cuotas'!J:J,0)+COUNTIF('Ref. Cuotas'!$J$7:'Ref. Cuotas'!J1595,'Ref. Cuotas'!J1595)-1,"")</f>
        <v>460</v>
      </c>
      <c r="AL1596" s="7">
        <f>IFERROR(RANK('Ref. Cuotas'!K1595,'Ref. Cuotas'!K:K,0)+COUNTIF('Ref. Cuotas'!$K$7:'Ref. Cuotas'!K1595,'Ref. Cuotas'!K1595)-1,"")</f>
        <v>1171</v>
      </c>
      <c r="AM1596" s="7">
        <f>IFERROR(RANK('Ref. Cuotas'!L1595,'Ref. Cuotas'!L:L,0)+COUNTIF('Ref. Cuotas'!$L$7:'Ref. Cuotas'!L1595,'Ref. Cuotas'!L1595)-1,"")</f>
        <v>1175</v>
      </c>
      <c r="AN1596" s="7">
        <f>IFERROR(RANK('Ref. Cuotas'!M1595,'Ref. Cuotas'!M:M,0)+COUNTIF('Ref. Cuotas'!$M$7:'Ref. Cuotas'!M1595,'Ref. Cuotas'!M1595)-1,"")</f>
        <v>556</v>
      </c>
      <c r="AO1596" s="7">
        <f>IFERROR(RANK('Ref. Cuotas'!H1595,'Ref. Cuotas'!H:H,1)+COUNTIF('Ref. Cuotas'!$H$7:'Ref. Cuotas'!H1595,'Ref. Cuotas'!H1595)-1,"")</f>
        <v>338</v>
      </c>
      <c r="AP1596" s="7">
        <f>IFERROR(RANK('Ref. Cuotas'!J1595,'Ref. Cuotas'!J:J,1)+COUNTIF('Ref. Cuotas'!$J$7:'Ref. Cuotas'!J1595,'Ref. Cuotas'!J1595)-1,"")</f>
        <v>2343</v>
      </c>
      <c r="AQ1596" s="7">
        <f>IFERROR(RANK('Ref. Cuotas'!K1595,'Ref. Cuotas'!K:K,1)+COUNTIF('Ref. Cuotas'!$K$7:'Ref. Cuotas'!K1595,'Ref. Cuotas'!K1595)-1,"")</f>
        <v>1632</v>
      </c>
    </row>
    <row r="1597" spans="31:43" ht="17.25" customHeight="1" x14ac:dyDescent="0.3">
      <c r="AE1597" s="5" t="s">
        <v>1592</v>
      </c>
      <c r="AF1597" s="5" t="s">
        <v>5112</v>
      </c>
      <c r="AG1597" s="6" t="s">
        <v>4326</v>
      </c>
      <c r="AH1597" s="6" t="s">
        <v>4162</v>
      </c>
      <c r="AI1597" s="7">
        <f>IFERROR(RANK('Ref. Cuotas'!H1596,'Ref. Cuotas'!H:H,0)+COUNTIF('Ref. Cuotas'!$H$7:'Ref. Cuotas'!H1596,'Ref. Cuotas'!H1596)-1,"")</f>
        <v>2541</v>
      </c>
      <c r="AJ1597" s="7">
        <f>IFERROR(RANK('Ref. Cuotas'!I1596,'Ref. Cuotas'!I:I,0)+COUNTIF('Ref. Cuotas'!$I$7:'Ref. Cuotas'!I1596,'Ref. Cuotas'!I1596)-1,"")</f>
        <v>2033</v>
      </c>
      <c r="AK1597" s="7">
        <f>IFERROR(RANK('Ref. Cuotas'!J1596,'Ref. Cuotas'!J:J,0)+COUNTIF('Ref. Cuotas'!$J$7:'Ref. Cuotas'!J1596,'Ref. Cuotas'!J1596)-1,"")</f>
        <v>1930</v>
      </c>
      <c r="AL1597" s="7">
        <f>IFERROR(RANK('Ref. Cuotas'!K1596,'Ref. Cuotas'!K:K,0)+COUNTIF('Ref. Cuotas'!$K$7:'Ref. Cuotas'!K1596,'Ref. Cuotas'!K1596)-1,"")</f>
        <v>1999</v>
      </c>
      <c r="AM1597" s="7">
        <f>IFERROR(RANK('Ref. Cuotas'!L1596,'Ref. Cuotas'!L:L,0)+COUNTIF('Ref. Cuotas'!$L$7:'Ref. Cuotas'!L1596,'Ref. Cuotas'!L1596)-1,"")</f>
        <v>1621</v>
      </c>
      <c r="AN1597" s="7">
        <f>IFERROR(RANK('Ref. Cuotas'!M1596,'Ref. Cuotas'!M:M,0)+COUNTIF('Ref. Cuotas'!$M$7:'Ref. Cuotas'!M1596,'Ref. Cuotas'!M1596)-1,"")</f>
        <v>2061</v>
      </c>
      <c r="AO1597" s="7">
        <f>IFERROR(RANK('Ref. Cuotas'!H1596,'Ref. Cuotas'!H:H,1)+COUNTIF('Ref. Cuotas'!$H$7:'Ref. Cuotas'!H1596,'Ref. Cuotas'!H1596)-1,"")</f>
        <v>262</v>
      </c>
      <c r="AP1597" s="7">
        <f>IFERROR(RANK('Ref. Cuotas'!J1596,'Ref. Cuotas'!J:J,1)+COUNTIF('Ref. Cuotas'!$J$7:'Ref. Cuotas'!J1596,'Ref. Cuotas'!J1596)-1,"")</f>
        <v>1105</v>
      </c>
      <c r="AQ1597" s="7">
        <f>IFERROR(RANK('Ref. Cuotas'!K1596,'Ref. Cuotas'!K:K,1)+COUNTIF('Ref. Cuotas'!$K$7:'Ref. Cuotas'!K1596,'Ref. Cuotas'!K1596)-1,"")</f>
        <v>804</v>
      </c>
    </row>
    <row r="1598" spans="31:43" ht="17.25" customHeight="1" x14ac:dyDescent="0.3">
      <c r="AE1598" s="5" t="s">
        <v>1593</v>
      </c>
      <c r="AF1598" s="5" t="s">
        <v>5113</v>
      </c>
      <c r="AG1598" s="6" t="s">
        <v>4326</v>
      </c>
      <c r="AH1598" s="6" t="s">
        <v>4128</v>
      </c>
      <c r="AI1598" s="7">
        <f>IFERROR(RANK('Ref. Cuotas'!H1597,'Ref. Cuotas'!H:H,0)+COUNTIF('Ref. Cuotas'!$H$7:'Ref. Cuotas'!H1597,'Ref. Cuotas'!H1597)-1,"")</f>
        <v>2484</v>
      </c>
      <c r="AJ1598" s="7">
        <f>IFERROR(RANK('Ref. Cuotas'!I1597,'Ref. Cuotas'!I:I,0)+COUNTIF('Ref. Cuotas'!$I$7:'Ref. Cuotas'!I1597,'Ref. Cuotas'!I1597)-1,"")</f>
        <v>2034</v>
      </c>
      <c r="AK1598" s="7">
        <f>IFERROR(RANK('Ref. Cuotas'!J1597,'Ref. Cuotas'!J:J,0)+COUNTIF('Ref. Cuotas'!$J$7:'Ref. Cuotas'!J1597,'Ref. Cuotas'!J1597)-1,"")</f>
        <v>502</v>
      </c>
      <c r="AL1598" s="7">
        <f>IFERROR(RANK('Ref. Cuotas'!K1597,'Ref. Cuotas'!K:K,0)+COUNTIF('Ref. Cuotas'!$K$7:'Ref. Cuotas'!K1597,'Ref. Cuotas'!K1597)-1,"")</f>
        <v>1133</v>
      </c>
      <c r="AM1598" s="7">
        <f>IFERROR(RANK('Ref. Cuotas'!L1597,'Ref. Cuotas'!L:L,0)+COUNTIF('Ref. Cuotas'!$L$7:'Ref. Cuotas'!L1597,'Ref. Cuotas'!L1597)-1,"")</f>
        <v>761</v>
      </c>
      <c r="AN1598" s="7">
        <f>IFERROR(RANK('Ref. Cuotas'!M1597,'Ref. Cuotas'!M:M,0)+COUNTIF('Ref. Cuotas'!$M$7:'Ref. Cuotas'!M1597,'Ref. Cuotas'!M1597)-1,"")</f>
        <v>557</v>
      </c>
      <c r="AO1598" s="7">
        <f>IFERROR(RANK('Ref. Cuotas'!H1597,'Ref. Cuotas'!H:H,1)+COUNTIF('Ref. Cuotas'!$H$7:'Ref. Cuotas'!H1597,'Ref. Cuotas'!H1597)-1,"")</f>
        <v>319</v>
      </c>
      <c r="AP1598" s="7">
        <f>IFERROR(RANK('Ref. Cuotas'!J1597,'Ref. Cuotas'!J:J,1)+COUNTIF('Ref. Cuotas'!$J$7:'Ref. Cuotas'!J1597,'Ref. Cuotas'!J1597)-1,"")</f>
        <v>2301</v>
      </c>
      <c r="AQ1598" s="7">
        <f>IFERROR(RANK('Ref. Cuotas'!K1597,'Ref. Cuotas'!K:K,1)+COUNTIF('Ref. Cuotas'!$K$7:'Ref. Cuotas'!K1597,'Ref. Cuotas'!K1597)-1,"")</f>
        <v>1670</v>
      </c>
    </row>
    <row r="1599" spans="31:43" ht="17.25" customHeight="1" x14ac:dyDescent="0.3">
      <c r="AE1599" s="5" t="s">
        <v>1594</v>
      </c>
      <c r="AF1599" s="5" t="s">
        <v>5114</v>
      </c>
      <c r="AG1599" s="6" t="s">
        <v>4326</v>
      </c>
      <c r="AH1599" s="6" t="s">
        <v>4129</v>
      </c>
      <c r="AI1599" s="7">
        <f>IFERROR(RANK('Ref. Cuotas'!H1598,'Ref. Cuotas'!H:H,0)+COUNTIF('Ref. Cuotas'!$H$7:'Ref. Cuotas'!H1598,'Ref. Cuotas'!H1598)-1,"")</f>
        <v>2455</v>
      </c>
      <c r="AJ1599" s="7">
        <f>IFERROR(RANK('Ref. Cuotas'!I1598,'Ref. Cuotas'!I:I,0)+COUNTIF('Ref. Cuotas'!$I$7:'Ref. Cuotas'!I1598,'Ref. Cuotas'!I1598)-1,"")</f>
        <v>2035</v>
      </c>
      <c r="AK1599" s="7">
        <f>IFERROR(RANK('Ref. Cuotas'!J1598,'Ref. Cuotas'!J:J,0)+COUNTIF('Ref. Cuotas'!$J$7:'Ref. Cuotas'!J1598,'Ref. Cuotas'!J1598)-1,"")</f>
        <v>1931</v>
      </c>
      <c r="AL1599" s="7">
        <f>IFERROR(RANK('Ref. Cuotas'!K1598,'Ref. Cuotas'!K:K,0)+COUNTIF('Ref. Cuotas'!$K$7:'Ref. Cuotas'!K1598,'Ref. Cuotas'!K1598)-1,"")</f>
        <v>2064</v>
      </c>
      <c r="AM1599" s="7">
        <f>IFERROR(RANK('Ref. Cuotas'!L1598,'Ref. Cuotas'!L:L,0)+COUNTIF('Ref. Cuotas'!$L$7:'Ref. Cuotas'!L1598,'Ref. Cuotas'!L1598)-1,"")</f>
        <v>1275</v>
      </c>
      <c r="AN1599" s="7">
        <f>IFERROR(RANK('Ref. Cuotas'!M1598,'Ref. Cuotas'!M:M,0)+COUNTIF('Ref. Cuotas'!$M$7:'Ref. Cuotas'!M1598,'Ref. Cuotas'!M1598)-1,"")</f>
        <v>2062</v>
      </c>
      <c r="AO1599" s="7">
        <f>IFERROR(RANK('Ref. Cuotas'!H1598,'Ref. Cuotas'!H:H,1)+COUNTIF('Ref. Cuotas'!$H$7:'Ref. Cuotas'!H1598,'Ref. Cuotas'!H1598)-1,"")</f>
        <v>348</v>
      </c>
      <c r="AP1599" s="7">
        <f>IFERROR(RANK('Ref. Cuotas'!J1598,'Ref. Cuotas'!J:J,1)+COUNTIF('Ref. Cuotas'!$J$7:'Ref. Cuotas'!J1598,'Ref. Cuotas'!J1598)-1,"")</f>
        <v>1106</v>
      </c>
      <c r="AQ1599" s="7">
        <f>IFERROR(RANK('Ref. Cuotas'!K1598,'Ref. Cuotas'!K:K,1)+COUNTIF('Ref. Cuotas'!$K$7:'Ref. Cuotas'!K1598,'Ref. Cuotas'!K1598)-1,"")</f>
        <v>739</v>
      </c>
    </row>
    <row r="1600" spans="31:43" ht="17.25" customHeight="1" x14ac:dyDescent="0.3">
      <c r="AE1600" s="5" t="s">
        <v>1595</v>
      </c>
      <c r="AF1600" s="5" t="s">
        <v>5115</v>
      </c>
      <c r="AG1600" s="6" t="s">
        <v>4326</v>
      </c>
      <c r="AH1600" s="6" t="s">
        <v>4131</v>
      </c>
      <c r="AI1600" s="7">
        <f>IFERROR(RANK('Ref. Cuotas'!H1599,'Ref. Cuotas'!H:H,0)+COUNTIF('Ref. Cuotas'!$H$7:'Ref. Cuotas'!H1599,'Ref. Cuotas'!H1599)-1,"")</f>
        <v>2251</v>
      </c>
      <c r="AJ1600" s="7">
        <f>IFERROR(RANK('Ref. Cuotas'!I1599,'Ref. Cuotas'!I:I,0)+COUNTIF('Ref. Cuotas'!$I$7:'Ref. Cuotas'!I1599,'Ref. Cuotas'!I1599)-1,"")</f>
        <v>2036</v>
      </c>
      <c r="AK1600" s="7">
        <f>IFERROR(RANK('Ref. Cuotas'!J1599,'Ref. Cuotas'!J:J,0)+COUNTIF('Ref. Cuotas'!$J$7:'Ref. Cuotas'!J1599,'Ref. Cuotas'!J1599)-1,"")</f>
        <v>1932</v>
      </c>
      <c r="AL1600" s="7">
        <f>IFERROR(RANK('Ref. Cuotas'!K1599,'Ref. Cuotas'!K:K,0)+COUNTIF('Ref. Cuotas'!$K$7:'Ref. Cuotas'!K1599,'Ref. Cuotas'!K1599)-1,"")</f>
        <v>2425</v>
      </c>
      <c r="AM1600" s="7">
        <f>IFERROR(RANK('Ref. Cuotas'!L1599,'Ref. Cuotas'!L:L,0)+COUNTIF('Ref. Cuotas'!$L$7:'Ref. Cuotas'!L1599,'Ref. Cuotas'!L1599)-1,"")</f>
        <v>2420</v>
      </c>
      <c r="AN1600" s="7">
        <f>IFERROR(RANK('Ref. Cuotas'!M1599,'Ref. Cuotas'!M:M,0)+COUNTIF('Ref. Cuotas'!$M$7:'Ref. Cuotas'!M1599,'Ref. Cuotas'!M1599)-1,"")</f>
        <v>2063</v>
      </c>
      <c r="AO1600" s="7">
        <f>IFERROR(RANK('Ref. Cuotas'!H1599,'Ref. Cuotas'!H:H,1)+COUNTIF('Ref. Cuotas'!$H$7:'Ref. Cuotas'!H1599,'Ref. Cuotas'!H1599)-1,"")</f>
        <v>552</v>
      </c>
      <c r="AP1600" s="7">
        <f>IFERROR(RANK('Ref. Cuotas'!J1599,'Ref. Cuotas'!J:J,1)+COUNTIF('Ref. Cuotas'!$J$7:'Ref. Cuotas'!J1599,'Ref. Cuotas'!J1599)-1,"")</f>
        <v>1107</v>
      </c>
      <c r="AQ1600" s="7">
        <f>IFERROR(RANK('Ref. Cuotas'!K1599,'Ref. Cuotas'!K:K,1)+COUNTIF('Ref. Cuotas'!$K$7:'Ref. Cuotas'!K1599,'Ref. Cuotas'!K1599)-1,"")</f>
        <v>378</v>
      </c>
    </row>
    <row r="1601" spans="31:43" ht="17.25" customHeight="1" x14ac:dyDescent="0.3">
      <c r="AE1601" s="5" t="s">
        <v>1596</v>
      </c>
      <c r="AF1601" s="5" t="s">
        <v>5116</v>
      </c>
      <c r="AG1601" s="6" t="s">
        <v>4326</v>
      </c>
      <c r="AH1601" s="6" t="s">
        <v>4132</v>
      </c>
      <c r="AI1601" s="7">
        <f>IFERROR(RANK('Ref. Cuotas'!H1600,'Ref. Cuotas'!H:H,0)+COUNTIF('Ref. Cuotas'!$H$7:'Ref. Cuotas'!H1600,'Ref. Cuotas'!H1600)-1,"")</f>
        <v>2549</v>
      </c>
      <c r="AJ1601" s="7">
        <f>IFERROR(RANK('Ref. Cuotas'!I1600,'Ref. Cuotas'!I:I,0)+COUNTIF('Ref. Cuotas'!$I$7:'Ref. Cuotas'!I1600,'Ref. Cuotas'!I1600)-1,"")</f>
        <v>2037</v>
      </c>
      <c r="AK1601" s="7">
        <f>IFERROR(RANK('Ref. Cuotas'!J1600,'Ref. Cuotas'!J:J,0)+COUNTIF('Ref. Cuotas'!$J$7:'Ref. Cuotas'!J1600,'Ref. Cuotas'!J1600)-1,"")</f>
        <v>1933</v>
      </c>
      <c r="AL1601" s="7">
        <f>IFERROR(RANK('Ref. Cuotas'!K1600,'Ref. Cuotas'!K:K,0)+COUNTIF('Ref. Cuotas'!$K$7:'Ref. Cuotas'!K1600,'Ref. Cuotas'!K1600)-1,"")</f>
        <v>2411</v>
      </c>
      <c r="AM1601" s="7">
        <f>IFERROR(RANK('Ref. Cuotas'!L1600,'Ref. Cuotas'!L:L,0)+COUNTIF('Ref. Cuotas'!$L$7:'Ref. Cuotas'!L1600,'Ref. Cuotas'!L1600)-1,"")</f>
        <v>2027</v>
      </c>
      <c r="AN1601" s="7">
        <f>IFERROR(RANK('Ref. Cuotas'!M1600,'Ref. Cuotas'!M:M,0)+COUNTIF('Ref. Cuotas'!$M$7:'Ref. Cuotas'!M1600,'Ref. Cuotas'!M1600)-1,"")</f>
        <v>2064</v>
      </c>
      <c r="AO1601" s="7">
        <f>IFERROR(RANK('Ref. Cuotas'!H1600,'Ref. Cuotas'!H:H,1)+COUNTIF('Ref. Cuotas'!$H$7:'Ref. Cuotas'!H1600,'Ref. Cuotas'!H1600)-1,"")</f>
        <v>254</v>
      </c>
      <c r="AP1601" s="7">
        <f>IFERROR(RANK('Ref. Cuotas'!J1600,'Ref. Cuotas'!J:J,1)+COUNTIF('Ref. Cuotas'!$J$7:'Ref. Cuotas'!J1600,'Ref. Cuotas'!J1600)-1,"")</f>
        <v>1108</v>
      </c>
      <c r="AQ1601" s="7">
        <f>IFERROR(RANK('Ref. Cuotas'!K1600,'Ref. Cuotas'!K:K,1)+COUNTIF('Ref. Cuotas'!$K$7:'Ref. Cuotas'!K1600,'Ref. Cuotas'!K1600)-1,"")</f>
        <v>392</v>
      </c>
    </row>
    <row r="1602" spans="31:43" ht="17.25" customHeight="1" x14ac:dyDescent="0.3">
      <c r="AE1602" s="5" t="s">
        <v>1597</v>
      </c>
      <c r="AF1602" s="5" t="s">
        <v>5117</v>
      </c>
      <c r="AG1602" s="6" t="s">
        <v>4326</v>
      </c>
      <c r="AH1602" s="6" t="s">
        <v>4133</v>
      </c>
      <c r="AI1602" s="7">
        <f>IFERROR(RANK('Ref. Cuotas'!H1601,'Ref. Cuotas'!H:H,0)+COUNTIF('Ref. Cuotas'!$H$7:'Ref. Cuotas'!H1601,'Ref. Cuotas'!H1601)-1,"")</f>
        <v>2448</v>
      </c>
      <c r="AJ1602" s="7">
        <f>IFERROR(RANK('Ref. Cuotas'!I1601,'Ref. Cuotas'!I:I,0)+COUNTIF('Ref. Cuotas'!$I$7:'Ref. Cuotas'!I1601,'Ref. Cuotas'!I1601)-1,"")</f>
        <v>2038</v>
      </c>
      <c r="AK1602" s="7">
        <f>IFERROR(RANK('Ref. Cuotas'!J1601,'Ref. Cuotas'!J:J,0)+COUNTIF('Ref. Cuotas'!$J$7:'Ref. Cuotas'!J1601,'Ref. Cuotas'!J1601)-1,"")</f>
        <v>1934</v>
      </c>
      <c r="AL1602" s="7">
        <f>IFERROR(RANK('Ref. Cuotas'!K1601,'Ref. Cuotas'!K:K,0)+COUNTIF('Ref. Cuotas'!$K$7:'Ref. Cuotas'!K1601,'Ref. Cuotas'!K1601)-1,"")</f>
        <v>2397</v>
      </c>
      <c r="AM1602" s="7">
        <f>IFERROR(RANK('Ref. Cuotas'!L1601,'Ref. Cuotas'!L:L,0)+COUNTIF('Ref. Cuotas'!$L$7:'Ref. Cuotas'!L1601,'Ref. Cuotas'!L1601)-1,"")</f>
        <v>1874</v>
      </c>
      <c r="AN1602" s="7">
        <f>IFERROR(RANK('Ref. Cuotas'!M1601,'Ref. Cuotas'!M:M,0)+COUNTIF('Ref. Cuotas'!$M$7:'Ref. Cuotas'!M1601,'Ref. Cuotas'!M1601)-1,"")</f>
        <v>2065</v>
      </c>
      <c r="AO1602" s="7">
        <f>IFERROR(RANK('Ref. Cuotas'!H1601,'Ref. Cuotas'!H:H,1)+COUNTIF('Ref. Cuotas'!$H$7:'Ref. Cuotas'!H1601,'Ref. Cuotas'!H1601)-1,"")</f>
        <v>355</v>
      </c>
      <c r="AP1602" s="7">
        <f>IFERROR(RANK('Ref. Cuotas'!J1601,'Ref. Cuotas'!J:J,1)+COUNTIF('Ref. Cuotas'!$J$7:'Ref. Cuotas'!J1601,'Ref. Cuotas'!J1601)-1,"")</f>
        <v>1109</v>
      </c>
      <c r="AQ1602" s="7">
        <f>IFERROR(RANK('Ref. Cuotas'!K1601,'Ref. Cuotas'!K:K,1)+COUNTIF('Ref. Cuotas'!$K$7:'Ref. Cuotas'!K1601,'Ref. Cuotas'!K1601)-1,"")</f>
        <v>406</v>
      </c>
    </row>
    <row r="1603" spans="31:43" ht="17.25" customHeight="1" x14ac:dyDescent="0.3">
      <c r="AE1603" s="5" t="s">
        <v>1598</v>
      </c>
      <c r="AF1603" s="5" t="s">
        <v>5118</v>
      </c>
      <c r="AG1603" s="6" t="s">
        <v>4326</v>
      </c>
      <c r="AH1603" s="6" t="s">
        <v>4134</v>
      </c>
      <c r="AI1603" s="7">
        <f>IFERROR(RANK('Ref. Cuotas'!H1602,'Ref. Cuotas'!H:H,0)+COUNTIF('Ref. Cuotas'!$H$7:'Ref. Cuotas'!H1602,'Ref. Cuotas'!H1602)-1,"")</f>
        <v>2438</v>
      </c>
      <c r="AJ1603" s="7">
        <f>IFERROR(RANK('Ref. Cuotas'!I1602,'Ref. Cuotas'!I:I,0)+COUNTIF('Ref. Cuotas'!$I$7:'Ref. Cuotas'!I1602,'Ref. Cuotas'!I1602)-1,"")</f>
        <v>499</v>
      </c>
      <c r="AK1603" s="7">
        <f>IFERROR(RANK('Ref. Cuotas'!J1602,'Ref. Cuotas'!J:J,0)+COUNTIF('Ref. Cuotas'!$J$7:'Ref. Cuotas'!J1602,'Ref. Cuotas'!J1602)-1,"")</f>
        <v>1935</v>
      </c>
      <c r="AL1603" s="7">
        <f>IFERROR(RANK('Ref. Cuotas'!K1602,'Ref. Cuotas'!K:K,0)+COUNTIF('Ref. Cuotas'!$K$7:'Ref. Cuotas'!K1602,'Ref. Cuotas'!K1602)-1,"")</f>
        <v>2277</v>
      </c>
      <c r="AM1603" s="7">
        <f>IFERROR(RANK('Ref. Cuotas'!L1602,'Ref. Cuotas'!L:L,0)+COUNTIF('Ref. Cuotas'!$L$7:'Ref. Cuotas'!L1602,'Ref. Cuotas'!L1602)-1,"")</f>
        <v>1356</v>
      </c>
      <c r="AN1603" s="7">
        <f>IFERROR(RANK('Ref. Cuotas'!M1602,'Ref. Cuotas'!M:M,0)+COUNTIF('Ref. Cuotas'!$M$7:'Ref. Cuotas'!M1602,'Ref. Cuotas'!M1602)-1,"")</f>
        <v>2066</v>
      </c>
      <c r="AO1603" s="7">
        <f>IFERROR(RANK('Ref. Cuotas'!H1602,'Ref. Cuotas'!H:H,1)+COUNTIF('Ref. Cuotas'!$H$7:'Ref. Cuotas'!H1602,'Ref. Cuotas'!H1602)-1,"")</f>
        <v>365</v>
      </c>
      <c r="AP1603" s="7">
        <f>IFERROR(RANK('Ref. Cuotas'!J1602,'Ref. Cuotas'!J:J,1)+COUNTIF('Ref. Cuotas'!$J$7:'Ref. Cuotas'!J1602,'Ref. Cuotas'!J1602)-1,"")</f>
        <v>1110</v>
      </c>
      <c r="AQ1603" s="7">
        <f>IFERROR(RANK('Ref. Cuotas'!K1602,'Ref. Cuotas'!K:K,1)+COUNTIF('Ref. Cuotas'!$K$7:'Ref. Cuotas'!K1602,'Ref. Cuotas'!K1602)-1,"")</f>
        <v>526</v>
      </c>
    </row>
    <row r="1604" spans="31:43" ht="17.25" customHeight="1" x14ac:dyDescent="0.3">
      <c r="AE1604" s="5" t="s">
        <v>1599</v>
      </c>
      <c r="AF1604" s="5" t="s">
        <v>5119</v>
      </c>
      <c r="AG1604" s="6" t="s">
        <v>4327</v>
      </c>
      <c r="AH1604" s="6" t="s">
        <v>4153</v>
      </c>
      <c r="AI1604" s="7">
        <f>IFERROR(RANK('Ref. Cuotas'!H1603,'Ref. Cuotas'!H:H,0)+COUNTIF('Ref. Cuotas'!$H$7:'Ref. Cuotas'!H1603,'Ref. Cuotas'!H1603)-1,"")</f>
        <v>2048</v>
      </c>
      <c r="AJ1604" s="7">
        <f>IFERROR(RANK('Ref. Cuotas'!I1603,'Ref. Cuotas'!I:I,0)+COUNTIF('Ref. Cuotas'!$I$7:'Ref. Cuotas'!I1603,'Ref. Cuotas'!I1603)-1,"")</f>
        <v>2039</v>
      </c>
      <c r="AK1604" s="7">
        <f>IFERROR(RANK('Ref. Cuotas'!J1603,'Ref. Cuotas'!J:J,0)+COUNTIF('Ref. Cuotas'!$J$7:'Ref. Cuotas'!J1603,'Ref. Cuotas'!J1603)-1,"")</f>
        <v>552</v>
      </c>
      <c r="AL1604" s="7">
        <f>IFERROR(RANK('Ref. Cuotas'!K1603,'Ref. Cuotas'!K:K,0)+COUNTIF('Ref. Cuotas'!$K$7:'Ref. Cuotas'!K1603,'Ref. Cuotas'!K1603)-1,"")</f>
        <v>1827</v>
      </c>
      <c r="AM1604" s="7">
        <f>IFERROR(RANK('Ref. Cuotas'!L1603,'Ref. Cuotas'!L:L,0)+COUNTIF('Ref. Cuotas'!$L$7:'Ref. Cuotas'!L1603,'Ref. Cuotas'!L1603)-1,"")</f>
        <v>1121</v>
      </c>
      <c r="AN1604" s="7">
        <f>IFERROR(RANK('Ref. Cuotas'!M1603,'Ref. Cuotas'!M:M,0)+COUNTIF('Ref. Cuotas'!$M$7:'Ref. Cuotas'!M1603,'Ref. Cuotas'!M1603)-1,"")</f>
        <v>2067</v>
      </c>
      <c r="AO1604" s="7">
        <f>IFERROR(RANK('Ref. Cuotas'!H1603,'Ref. Cuotas'!H:H,1)+COUNTIF('Ref. Cuotas'!$H$7:'Ref. Cuotas'!H1603,'Ref. Cuotas'!H1603)-1,"")</f>
        <v>755</v>
      </c>
      <c r="AP1604" s="7">
        <f>IFERROR(RANK('Ref. Cuotas'!J1603,'Ref. Cuotas'!J:J,1)+COUNTIF('Ref. Cuotas'!$J$7:'Ref. Cuotas'!J1603,'Ref. Cuotas'!J1603)-1,"")</f>
        <v>2251</v>
      </c>
      <c r="AQ1604" s="7">
        <f>IFERROR(RANK('Ref. Cuotas'!K1603,'Ref. Cuotas'!K:K,1)+COUNTIF('Ref. Cuotas'!$K$7:'Ref. Cuotas'!K1603,'Ref. Cuotas'!K1603)-1,"")</f>
        <v>976</v>
      </c>
    </row>
    <row r="1605" spans="31:43" ht="17.25" customHeight="1" x14ac:dyDescent="0.3">
      <c r="AE1605" s="5" t="s">
        <v>1600</v>
      </c>
      <c r="AF1605" s="5" t="s">
        <v>5120</v>
      </c>
      <c r="AG1605" s="6" t="s">
        <v>4328</v>
      </c>
      <c r="AH1605" s="6" t="s">
        <v>4160</v>
      </c>
      <c r="AI1605" s="7">
        <f>IFERROR(RANK('Ref. Cuotas'!H1604,'Ref. Cuotas'!H:H,0)+COUNTIF('Ref. Cuotas'!$H$7:'Ref. Cuotas'!H1604,'Ref. Cuotas'!H1604)-1,"")</f>
        <v>378</v>
      </c>
      <c r="AJ1605" s="7">
        <f>IFERROR(RANK('Ref. Cuotas'!I1604,'Ref. Cuotas'!I:I,0)+COUNTIF('Ref. Cuotas'!$I$7:'Ref. Cuotas'!I1604,'Ref. Cuotas'!I1604)-1,"")</f>
        <v>2040</v>
      </c>
      <c r="AK1605" s="7">
        <f>IFERROR(RANK('Ref. Cuotas'!J1604,'Ref. Cuotas'!J:J,0)+COUNTIF('Ref. Cuotas'!$J$7:'Ref. Cuotas'!J1604,'Ref. Cuotas'!J1604)-1,"")</f>
        <v>1936</v>
      </c>
      <c r="AL1605" s="7">
        <f>IFERROR(RANK('Ref. Cuotas'!K1604,'Ref. Cuotas'!K:K,0)+COUNTIF('Ref. Cuotas'!$K$7:'Ref. Cuotas'!K1604,'Ref. Cuotas'!K1604)-1,"")</f>
        <v>1270</v>
      </c>
      <c r="AM1605" s="7">
        <f>IFERROR(RANK('Ref. Cuotas'!L1604,'Ref. Cuotas'!L:L,0)+COUNTIF('Ref. Cuotas'!$L$7:'Ref. Cuotas'!L1604,'Ref. Cuotas'!L1604)-1,"")</f>
        <v>1622</v>
      </c>
      <c r="AN1605" s="7">
        <f>IFERROR(RANK('Ref. Cuotas'!M1604,'Ref. Cuotas'!M:M,0)+COUNTIF('Ref. Cuotas'!$M$7:'Ref. Cuotas'!M1604,'Ref. Cuotas'!M1604)-1,"")</f>
        <v>2068</v>
      </c>
      <c r="AO1605" s="7">
        <f>IFERROR(RANK('Ref. Cuotas'!H1604,'Ref. Cuotas'!H:H,1)+COUNTIF('Ref. Cuotas'!$H$7:'Ref. Cuotas'!H1604,'Ref. Cuotas'!H1604)-1,"")</f>
        <v>2425</v>
      </c>
      <c r="AP1605" s="7">
        <f>IFERROR(RANK('Ref. Cuotas'!J1604,'Ref. Cuotas'!J:J,1)+COUNTIF('Ref. Cuotas'!$J$7:'Ref. Cuotas'!J1604,'Ref. Cuotas'!J1604)-1,"")</f>
        <v>1111</v>
      </c>
      <c r="AQ1605" s="7">
        <f>IFERROR(RANK('Ref. Cuotas'!K1604,'Ref. Cuotas'!K:K,1)+COUNTIF('Ref. Cuotas'!$K$7:'Ref. Cuotas'!K1604,'Ref. Cuotas'!K1604)-1,"")</f>
        <v>1533</v>
      </c>
    </row>
    <row r="1606" spans="31:43" ht="17.25" customHeight="1" x14ac:dyDescent="0.3">
      <c r="AE1606" s="5" t="s">
        <v>1601</v>
      </c>
      <c r="AF1606" s="5" t="s">
        <v>5121</v>
      </c>
      <c r="AG1606" s="6" t="s">
        <v>4328</v>
      </c>
      <c r="AH1606" s="6" t="s">
        <v>4088</v>
      </c>
      <c r="AI1606" s="7">
        <f>IFERROR(RANK('Ref. Cuotas'!H1605,'Ref. Cuotas'!H:H,0)+COUNTIF('Ref. Cuotas'!$H$7:'Ref. Cuotas'!H1605,'Ref. Cuotas'!H1605)-1,"")</f>
        <v>348</v>
      </c>
      <c r="AJ1606" s="7">
        <f>IFERROR(RANK('Ref. Cuotas'!I1605,'Ref. Cuotas'!I:I,0)+COUNTIF('Ref. Cuotas'!$I$7:'Ref. Cuotas'!I1605,'Ref. Cuotas'!I1605)-1,"")</f>
        <v>891</v>
      </c>
      <c r="AK1606" s="7">
        <f>IFERROR(RANK('Ref. Cuotas'!J1605,'Ref. Cuotas'!J:J,0)+COUNTIF('Ref. Cuotas'!$J$7:'Ref. Cuotas'!J1605,'Ref. Cuotas'!J1605)-1,"")</f>
        <v>1937</v>
      </c>
      <c r="AL1606" s="7">
        <f>IFERROR(RANK('Ref. Cuotas'!K1605,'Ref. Cuotas'!K:K,0)+COUNTIF('Ref. Cuotas'!$K$7:'Ref. Cuotas'!K1605,'Ref. Cuotas'!K1605)-1,"")</f>
        <v>1625</v>
      </c>
      <c r="AM1606" s="7">
        <f>IFERROR(RANK('Ref. Cuotas'!L1605,'Ref. Cuotas'!L:L,0)+COUNTIF('Ref. Cuotas'!$L$7:'Ref. Cuotas'!L1605,'Ref. Cuotas'!L1605)-1,"")</f>
        <v>1135</v>
      </c>
      <c r="AN1606" s="7">
        <f>IFERROR(RANK('Ref. Cuotas'!M1605,'Ref. Cuotas'!M:M,0)+COUNTIF('Ref. Cuotas'!$M$7:'Ref. Cuotas'!M1605,'Ref. Cuotas'!M1605)-1,"")</f>
        <v>558</v>
      </c>
      <c r="AO1606" s="7">
        <f>IFERROR(RANK('Ref. Cuotas'!H1605,'Ref. Cuotas'!H:H,1)+COUNTIF('Ref. Cuotas'!$H$7:'Ref. Cuotas'!H1605,'Ref. Cuotas'!H1605)-1,"")</f>
        <v>2455</v>
      </c>
      <c r="AP1606" s="7">
        <f>IFERROR(RANK('Ref. Cuotas'!J1605,'Ref. Cuotas'!J:J,1)+COUNTIF('Ref. Cuotas'!$J$7:'Ref. Cuotas'!J1605,'Ref. Cuotas'!J1605)-1,"")</f>
        <v>1112</v>
      </c>
      <c r="AQ1606" s="7">
        <f>IFERROR(RANK('Ref. Cuotas'!K1605,'Ref. Cuotas'!K:K,1)+COUNTIF('Ref. Cuotas'!$K$7:'Ref. Cuotas'!K1605,'Ref. Cuotas'!K1605)-1,"")</f>
        <v>1178</v>
      </c>
    </row>
    <row r="1607" spans="31:43" ht="17.25" customHeight="1" x14ac:dyDescent="0.3">
      <c r="AE1607" s="5" t="s">
        <v>1602</v>
      </c>
      <c r="AF1607" s="5" t="s">
        <v>5122</v>
      </c>
      <c r="AG1607" s="6" t="s">
        <v>4328</v>
      </c>
      <c r="AH1607" s="6" t="s">
        <v>4125</v>
      </c>
      <c r="AI1607" s="7">
        <f>IFERROR(RANK('Ref. Cuotas'!H1606,'Ref. Cuotas'!H:H,0)+COUNTIF('Ref. Cuotas'!$H$7:'Ref. Cuotas'!H1606,'Ref. Cuotas'!H1606)-1,"")</f>
        <v>567</v>
      </c>
      <c r="AJ1607" s="7">
        <f>IFERROR(RANK('Ref. Cuotas'!I1606,'Ref. Cuotas'!I:I,0)+COUNTIF('Ref. Cuotas'!$I$7:'Ref. Cuotas'!I1606,'Ref. Cuotas'!I1606)-1,"")</f>
        <v>2041</v>
      </c>
      <c r="AK1607" s="7">
        <f>IFERROR(RANK('Ref. Cuotas'!J1606,'Ref. Cuotas'!J:J,0)+COUNTIF('Ref. Cuotas'!$J$7:'Ref. Cuotas'!J1606,'Ref. Cuotas'!J1606)-1,"")</f>
        <v>1938</v>
      </c>
      <c r="AL1607" s="7">
        <f>IFERROR(RANK('Ref. Cuotas'!K1606,'Ref. Cuotas'!K:K,0)+COUNTIF('Ref. Cuotas'!$K$7:'Ref. Cuotas'!K1606,'Ref. Cuotas'!K1606)-1,"")</f>
        <v>1545</v>
      </c>
      <c r="AM1607" s="7">
        <f>IFERROR(RANK('Ref. Cuotas'!L1606,'Ref. Cuotas'!L:L,0)+COUNTIF('Ref. Cuotas'!$L$7:'Ref. Cuotas'!L1606,'Ref. Cuotas'!L1606)-1,"")</f>
        <v>1940</v>
      </c>
      <c r="AN1607" s="7">
        <f>IFERROR(RANK('Ref. Cuotas'!M1606,'Ref. Cuotas'!M:M,0)+COUNTIF('Ref. Cuotas'!$M$7:'Ref. Cuotas'!M1606,'Ref. Cuotas'!M1606)-1,"")</f>
        <v>2069</v>
      </c>
      <c r="AO1607" s="7">
        <f>IFERROR(RANK('Ref. Cuotas'!H1606,'Ref. Cuotas'!H:H,1)+COUNTIF('Ref. Cuotas'!$H$7:'Ref. Cuotas'!H1606,'Ref. Cuotas'!H1606)-1,"")</f>
        <v>2236</v>
      </c>
      <c r="AP1607" s="7">
        <f>IFERROR(RANK('Ref. Cuotas'!J1606,'Ref. Cuotas'!J:J,1)+COUNTIF('Ref. Cuotas'!$J$7:'Ref. Cuotas'!J1606,'Ref. Cuotas'!J1606)-1,"")</f>
        <v>1113</v>
      </c>
      <c r="AQ1607" s="7">
        <f>IFERROR(RANK('Ref. Cuotas'!K1606,'Ref. Cuotas'!K:K,1)+COUNTIF('Ref. Cuotas'!$K$7:'Ref. Cuotas'!K1606,'Ref. Cuotas'!K1606)-1,"")</f>
        <v>1258</v>
      </c>
    </row>
    <row r="1608" spans="31:43" ht="17.25" customHeight="1" x14ac:dyDescent="0.3">
      <c r="AE1608" s="5" t="s">
        <v>1603</v>
      </c>
      <c r="AF1608" s="5" t="s">
        <v>5123</v>
      </c>
      <c r="AG1608" s="6" t="s">
        <v>4328</v>
      </c>
      <c r="AH1608" s="6" t="s">
        <v>4126</v>
      </c>
      <c r="AI1608" s="7">
        <f>IFERROR(RANK('Ref. Cuotas'!H1607,'Ref. Cuotas'!H:H,0)+COUNTIF('Ref. Cuotas'!$H$7:'Ref. Cuotas'!H1607,'Ref. Cuotas'!H1607)-1,"")</f>
        <v>417</v>
      </c>
      <c r="AJ1608" s="7">
        <f>IFERROR(RANK('Ref. Cuotas'!I1607,'Ref. Cuotas'!I:I,0)+COUNTIF('Ref. Cuotas'!$I$7:'Ref. Cuotas'!I1607,'Ref. Cuotas'!I1607)-1,"")</f>
        <v>719</v>
      </c>
      <c r="AK1608" s="7">
        <f>IFERROR(RANK('Ref. Cuotas'!J1607,'Ref. Cuotas'!J:J,0)+COUNTIF('Ref. Cuotas'!$J$7:'Ref. Cuotas'!J1607,'Ref. Cuotas'!J1607)-1,"")</f>
        <v>357</v>
      </c>
      <c r="AL1608" s="7">
        <f>IFERROR(RANK('Ref. Cuotas'!K1607,'Ref. Cuotas'!K:K,0)+COUNTIF('Ref. Cuotas'!$K$7:'Ref. Cuotas'!K1607,'Ref. Cuotas'!K1607)-1,"")</f>
        <v>654</v>
      </c>
      <c r="AM1608" s="7">
        <f>IFERROR(RANK('Ref. Cuotas'!L1607,'Ref. Cuotas'!L:L,0)+COUNTIF('Ref. Cuotas'!$L$7:'Ref. Cuotas'!L1607,'Ref. Cuotas'!L1607)-1,"")</f>
        <v>312</v>
      </c>
      <c r="AN1608" s="7">
        <f>IFERROR(RANK('Ref. Cuotas'!M1607,'Ref. Cuotas'!M:M,0)+COUNTIF('Ref. Cuotas'!$M$7:'Ref. Cuotas'!M1607,'Ref. Cuotas'!M1607)-1,"")</f>
        <v>559</v>
      </c>
      <c r="AO1608" s="7">
        <f>IFERROR(RANK('Ref. Cuotas'!H1607,'Ref. Cuotas'!H:H,1)+COUNTIF('Ref. Cuotas'!$H$7:'Ref. Cuotas'!H1607,'Ref. Cuotas'!H1607)-1,"")</f>
        <v>2386</v>
      </c>
      <c r="AP1608" s="7">
        <f>IFERROR(RANK('Ref. Cuotas'!J1607,'Ref. Cuotas'!J:J,1)+COUNTIF('Ref. Cuotas'!$J$7:'Ref. Cuotas'!J1607,'Ref. Cuotas'!J1607)-1,"")</f>
        <v>2446</v>
      </c>
      <c r="AQ1608" s="7">
        <f>IFERROR(RANK('Ref. Cuotas'!K1607,'Ref. Cuotas'!K:K,1)+COUNTIF('Ref. Cuotas'!$K$7:'Ref. Cuotas'!K1607,'Ref. Cuotas'!K1607)-1,"")</f>
        <v>2149</v>
      </c>
    </row>
    <row r="1609" spans="31:43" ht="17.25" customHeight="1" x14ac:dyDescent="0.3">
      <c r="AE1609" s="5" t="s">
        <v>1604</v>
      </c>
      <c r="AF1609" s="5" t="s">
        <v>5124</v>
      </c>
      <c r="AG1609" s="6" t="s">
        <v>4328</v>
      </c>
      <c r="AH1609" s="6" t="s">
        <v>4127</v>
      </c>
      <c r="AI1609" s="7">
        <f>IFERROR(RANK('Ref. Cuotas'!H1608,'Ref. Cuotas'!H:H,0)+COUNTIF('Ref. Cuotas'!$H$7:'Ref. Cuotas'!H1608,'Ref. Cuotas'!H1608)-1,"")</f>
        <v>1040</v>
      </c>
      <c r="AJ1609" s="7">
        <f>IFERROR(RANK('Ref. Cuotas'!I1608,'Ref. Cuotas'!I:I,0)+COUNTIF('Ref. Cuotas'!$I$7:'Ref. Cuotas'!I1608,'Ref. Cuotas'!I1608)-1,"")</f>
        <v>2042</v>
      </c>
      <c r="AK1609" s="7">
        <f>IFERROR(RANK('Ref. Cuotas'!J1608,'Ref. Cuotas'!J:J,0)+COUNTIF('Ref. Cuotas'!$J$7:'Ref. Cuotas'!J1608,'Ref. Cuotas'!J1608)-1,"")</f>
        <v>1939</v>
      </c>
      <c r="AL1609" s="7">
        <f>IFERROR(RANK('Ref. Cuotas'!K1608,'Ref. Cuotas'!K:K,0)+COUNTIF('Ref. Cuotas'!$K$7:'Ref. Cuotas'!K1608,'Ref. Cuotas'!K1608)-1,"")</f>
        <v>2724</v>
      </c>
      <c r="AM1609" s="7">
        <f>IFERROR(RANK('Ref. Cuotas'!L1608,'Ref. Cuotas'!L:L,0)+COUNTIF('Ref. Cuotas'!$L$7:'Ref. Cuotas'!L1608,'Ref. Cuotas'!L1608)-1,"")</f>
        <v>2721</v>
      </c>
      <c r="AN1609" s="7">
        <f>IFERROR(RANK('Ref. Cuotas'!M1608,'Ref. Cuotas'!M:M,0)+COUNTIF('Ref. Cuotas'!$M$7:'Ref. Cuotas'!M1608,'Ref. Cuotas'!M1608)-1,"")</f>
        <v>2070</v>
      </c>
      <c r="AO1609" s="7">
        <f>IFERROR(RANK('Ref. Cuotas'!H1608,'Ref. Cuotas'!H:H,1)+COUNTIF('Ref. Cuotas'!$H$7:'Ref. Cuotas'!H1608,'Ref. Cuotas'!H1608)-1,"")</f>
        <v>1763</v>
      </c>
      <c r="AP1609" s="7">
        <f>IFERROR(RANK('Ref. Cuotas'!J1608,'Ref. Cuotas'!J:J,1)+COUNTIF('Ref. Cuotas'!$J$7:'Ref. Cuotas'!J1608,'Ref. Cuotas'!J1608)-1,"")</f>
        <v>1114</v>
      </c>
      <c r="AQ1609" s="7">
        <f>IFERROR(RANK('Ref. Cuotas'!K1608,'Ref. Cuotas'!K:K,1)+COUNTIF('Ref. Cuotas'!$K$7:'Ref. Cuotas'!K1608,'Ref. Cuotas'!K1608)-1,"")</f>
        <v>142</v>
      </c>
    </row>
    <row r="1610" spans="31:43" ht="17.25" customHeight="1" x14ac:dyDescent="0.3">
      <c r="AE1610" s="5" t="s">
        <v>1605</v>
      </c>
      <c r="AF1610" s="5" t="s">
        <v>5125</v>
      </c>
      <c r="AG1610" s="6" t="s">
        <v>4329</v>
      </c>
      <c r="AH1610" s="6" t="s">
        <v>4092</v>
      </c>
      <c r="AI1610" s="7">
        <f>IFERROR(RANK('Ref. Cuotas'!H1609,'Ref. Cuotas'!H:H,0)+COUNTIF('Ref. Cuotas'!$H$7:'Ref. Cuotas'!H1609,'Ref. Cuotas'!H1609)-1,"")</f>
        <v>565</v>
      </c>
      <c r="AJ1610" s="7">
        <f>IFERROR(RANK('Ref. Cuotas'!I1609,'Ref. Cuotas'!I:I,0)+COUNTIF('Ref. Cuotas'!$I$7:'Ref. Cuotas'!I1609,'Ref. Cuotas'!I1609)-1,"")</f>
        <v>2043</v>
      </c>
      <c r="AK1610" s="7">
        <f>IFERROR(RANK('Ref. Cuotas'!J1609,'Ref. Cuotas'!J:J,0)+COUNTIF('Ref. Cuotas'!$J$7:'Ref. Cuotas'!J1609,'Ref. Cuotas'!J1609)-1,"")</f>
        <v>1940</v>
      </c>
      <c r="AL1610" s="7">
        <f>IFERROR(RANK('Ref. Cuotas'!K1609,'Ref. Cuotas'!K:K,0)+COUNTIF('Ref. Cuotas'!$K$7:'Ref. Cuotas'!K1609,'Ref. Cuotas'!K1609)-1,"")</f>
        <v>2392</v>
      </c>
      <c r="AM1610" s="7">
        <f>IFERROR(RANK('Ref. Cuotas'!L1609,'Ref. Cuotas'!L:L,0)+COUNTIF('Ref. Cuotas'!$L$7:'Ref. Cuotas'!L1609,'Ref. Cuotas'!L1609)-1,"")</f>
        <v>2421</v>
      </c>
      <c r="AN1610" s="7">
        <f>IFERROR(RANK('Ref. Cuotas'!M1609,'Ref. Cuotas'!M:M,0)+COUNTIF('Ref. Cuotas'!$M$7:'Ref. Cuotas'!M1609,'Ref. Cuotas'!M1609)-1,"")</f>
        <v>2071</v>
      </c>
      <c r="AO1610" s="7">
        <f>IFERROR(RANK('Ref. Cuotas'!H1609,'Ref. Cuotas'!H:H,1)+COUNTIF('Ref. Cuotas'!$H$7:'Ref. Cuotas'!H1609,'Ref. Cuotas'!H1609)-1,"")</f>
        <v>2238</v>
      </c>
      <c r="AP1610" s="7">
        <f>IFERROR(RANK('Ref. Cuotas'!J1609,'Ref. Cuotas'!J:J,1)+COUNTIF('Ref. Cuotas'!$J$7:'Ref. Cuotas'!J1609,'Ref. Cuotas'!J1609)-1,"")</f>
        <v>1115</v>
      </c>
      <c r="AQ1610" s="7">
        <f>IFERROR(RANK('Ref. Cuotas'!K1609,'Ref. Cuotas'!K:K,1)+COUNTIF('Ref. Cuotas'!$K$7:'Ref. Cuotas'!K1609,'Ref. Cuotas'!K1609)-1,"")</f>
        <v>411</v>
      </c>
    </row>
    <row r="1611" spans="31:43" ht="17.25" customHeight="1" x14ac:dyDescent="0.3">
      <c r="AE1611" s="5" t="s">
        <v>1606</v>
      </c>
      <c r="AF1611" s="5" t="s">
        <v>5126</v>
      </c>
      <c r="AG1611" s="6" t="s">
        <v>4329</v>
      </c>
      <c r="AH1611" s="6" t="s">
        <v>4124</v>
      </c>
      <c r="AI1611" s="7">
        <f>IFERROR(RANK('Ref. Cuotas'!H1610,'Ref. Cuotas'!H:H,0)+COUNTIF('Ref. Cuotas'!$H$7:'Ref. Cuotas'!H1610,'Ref. Cuotas'!H1610)-1,"")</f>
        <v>942</v>
      </c>
      <c r="AJ1611" s="7">
        <f>IFERROR(RANK('Ref. Cuotas'!I1610,'Ref. Cuotas'!I:I,0)+COUNTIF('Ref. Cuotas'!$I$7:'Ref. Cuotas'!I1610,'Ref. Cuotas'!I1610)-1,"")</f>
        <v>2044</v>
      </c>
      <c r="AK1611" s="7">
        <f>IFERROR(RANK('Ref. Cuotas'!J1610,'Ref. Cuotas'!J:J,0)+COUNTIF('Ref. Cuotas'!$J$7:'Ref. Cuotas'!J1610,'Ref. Cuotas'!J1610)-1,"")</f>
        <v>483</v>
      </c>
      <c r="AL1611" s="7">
        <f>IFERROR(RANK('Ref. Cuotas'!K1610,'Ref. Cuotas'!K:K,0)+COUNTIF('Ref. Cuotas'!$K$7:'Ref. Cuotas'!K1610,'Ref. Cuotas'!K1610)-1,"")</f>
        <v>590</v>
      </c>
      <c r="AM1611" s="7">
        <f>IFERROR(RANK('Ref. Cuotas'!L1610,'Ref. Cuotas'!L:L,0)+COUNTIF('Ref. Cuotas'!$L$7:'Ref. Cuotas'!L1610,'Ref. Cuotas'!L1610)-1,"")</f>
        <v>1116</v>
      </c>
      <c r="AN1611" s="7">
        <f>IFERROR(RANK('Ref. Cuotas'!M1610,'Ref. Cuotas'!M:M,0)+COUNTIF('Ref. Cuotas'!$M$7:'Ref. Cuotas'!M1610,'Ref. Cuotas'!M1610)-1,"")</f>
        <v>2072</v>
      </c>
      <c r="AO1611" s="7">
        <f>IFERROR(RANK('Ref. Cuotas'!H1610,'Ref. Cuotas'!H:H,1)+COUNTIF('Ref. Cuotas'!$H$7:'Ref. Cuotas'!H1610,'Ref. Cuotas'!H1610)-1,"")</f>
        <v>1861</v>
      </c>
      <c r="AP1611" s="7">
        <f>IFERROR(RANK('Ref. Cuotas'!J1610,'Ref. Cuotas'!J:J,1)+COUNTIF('Ref. Cuotas'!$J$7:'Ref. Cuotas'!J1610,'Ref. Cuotas'!J1610)-1,"")</f>
        <v>2320</v>
      </c>
      <c r="AQ1611" s="7">
        <f>IFERROR(RANK('Ref. Cuotas'!K1610,'Ref. Cuotas'!K:K,1)+COUNTIF('Ref. Cuotas'!$K$7:'Ref. Cuotas'!K1610,'Ref. Cuotas'!K1610)-1,"")</f>
        <v>2213</v>
      </c>
    </row>
    <row r="1612" spans="31:43" ht="17.25" customHeight="1" x14ac:dyDescent="0.3">
      <c r="AE1612" s="5" t="s">
        <v>1607</v>
      </c>
      <c r="AF1612" s="5" t="s">
        <v>5127</v>
      </c>
      <c r="AG1612" s="6" t="s">
        <v>4329</v>
      </c>
      <c r="AH1612" s="6" t="s">
        <v>4088</v>
      </c>
      <c r="AI1612" s="7">
        <f>IFERROR(RANK('Ref. Cuotas'!H1611,'Ref. Cuotas'!H:H,0)+COUNTIF('Ref. Cuotas'!$H$7:'Ref. Cuotas'!H1611,'Ref. Cuotas'!H1611)-1,"")</f>
        <v>596</v>
      </c>
      <c r="AJ1612" s="7">
        <f>IFERROR(RANK('Ref. Cuotas'!I1611,'Ref. Cuotas'!I:I,0)+COUNTIF('Ref. Cuotas'!$I$7:'Ref. Cuotas'!I1611,'Ref. Cuotas'!I1611)-1,"")</f>
        <v>2045</v>
      </c>
      <c r="AK1612" s="7">
        <f>IFERROR(RANK('Ref. Cuotas'!J1611,'Ref. Cuotas'!J:J,0)+COUNTIF('Ref. Cuotas'!$J$7:'Ref. Cuotas'!J1611,'Ref. Cuotas'!J1611)-1,"")</f>
        <v>256</v>
      </c>
      <c r="AL1612" s="7">
        <f>IFERROR(RANK('Ref. Cuotas'!K1611,'Ref. Cuotas'!K:K,0)+COUNTIF('Ref. Cuotas'!$K$7:'Ref. Cuotas'!K1611,'Ref. Cuotas'!K1611)-1,"")</f>
        <v>633</v>
      </c>
      <c r="AM1612" s="7">
        <f>IFERROR(RANK('Ref. Cuotas'!L1611,'Ref. Cuotas'!L:L,0)+COUNTIF('Ref. Cuotas'!$L$7:'Ref. Cuotas'!L1611,'Ref. Cuotas'!L1611)-1,"")</f>
        <v>383</v>
      </c>
      <c r="AN1612" s="7">
        <f>IFERROR(RANK('Ref. Cuotas'!M1611,'Ref. Cuotas'!M:M,0)+COUNTIF('Ref. Cuotas'!$M$7:'Ref. Cuotas'!M1611,'Ref. Cuotas'!M1611)-1,"")</f>
        <v>2073</v>
      </c>
      <c r="AO1612" s="7">
        <f>IFERROR(RANK('Ref. Cuotas'!H1611,'Ref. Cuotas'!H:H,1)+COUNTIF('Ref. Cuotas'!$H$7:'Ref. Cuotas'!H1611,'Ref. Cuotas'!H1611)-1,"")</f>
        <v>2207</v>
      </c>
      <c r="AP1612" s="7">
        <f>IFERROR(RANK('Ref. Cuotas'!J1611,'Ref. Cuotas'!J:J,1)+COUNTIF('Ref. Cuotas'!$J$7:'Ref. Cuotas'!J1611,'Ref. Cuotas'!J1611)-1,"")</f>
        <v>2547</v>
      </c>
      <c r="AQ1612" s="7">
        <f>IFERROR(RANK('Ref. Cuotas'!K1611,'Ref. Cuotas'!K:K,1)+COUNTIF('Ref. Cuotas'!$K$7:'Ref. Cuotas'!K1611,'Ref. Cuotas'!K1611)-1,"")</f>
        <v>2170</v>
      </c>
    </row>
    <row r="1613" spans="31:43" ht="17.25" customHeight="1" x14ac:dyDescent="0.3">
      <c r="AE1613" s="5" t="s">
        <v>1608</v>
      </c>
      <c r="AF1613" s="5" t="s">
        <v>5128</v>
      </c>
      <c r="AG1613" s="6" t="s">
        <v>4329</v>
      </c>
      <c r="AH1613" s="6" t="s">
        <v>4159</v>
      </c>
      <c r="AI1613" s="7">
        <f>IFERROR(RANK('Ref. Cuotas'!H1612,'Ref. Cuotas'!H:H,0)+COUNTIF('Ref. Cuotas'!$H$7:'Ref. Cuotas'!H1612,'Ref. Cuotas'!H1612)-1,"")</f>
        <v>2323</v>
      </c>
      <c r="AJ1613" s="7">
        <f>IFERROR(RANK('Ref. Cuotas'!I1612,'Ref. Cuotas'!I:I,0)+COUNTIF('Ref. Cuotas'!$I$7:'Ref. Cuotas'!I1612,'Ref. Cuotas'!I1612)-1,"")</f>
        <v>2046</v>
      </c>
      <c r="AK1613" s="7">
        <f>IFERROR(RANK('Ref. Cuotas'!J1612,'Ref. Cuotas'!J:J,0)+COUNTIF('Ref. Cuotas'!$J$7:'Ref. Cuotas'!J1612,'Ref. Cuotas'!J1612)-1,"")</f>
        <v>1941</v>
      </c>
      <c r="AL1613" s="7">
        <f>IFERROR(RANK('Ref. Cuotas'!K1612,'Ref. Cuotas'!K:K,0)+COUNTIF('Ref. Cuotas'!$K$7:'Ref. Cuotas'!K1612,'Ref. Cuotas'!K1612)-1,"")</f>
        <v>2725</v>
      </c>
      <c r="AM1613" s="7">
        <f>IFERROR(RANK('Ref. Cuotas'!L1612,'Ref. Cuotas'!L:L,0)+COUNTIF('Ref. Cuotas'!$L$7:'Ref. Cuotas'!L1612,'Ref. Cuotas'!L1612)-1,"")</f>
        <v>2722</v>
      </c>
      <c r="AN1613" s="7">
        <f>IFERROR(RANK('Ref. Cuotas'!M1612,'Ref. Cuotas'!M:M,0)+COUNTIF('Ref. Cuotas'!$M$7:'Ref. Cuotas'!M1612,'Ref. Cuotas'!M1612)-1,"")</f>
        <v>2074</v>
      </c>
      <c r="AO1613" s="7">
        <f>IFERROR(RANK('Ref. Cuotas'!H1612,'Ref. Cuotas'!H:H,1)+COUNTIF('Ref. Cuotas'!$H$7:'Ref. Cuotas'!H1612,'Ref. Cuotas'!H1612)-1,"")</f>
        <v>507</v>
      </c>
      <c r="AP1613" s="7">
        <f>IFERROR(RANK('Ref. Cuotas'!J1612,'Ref. Cuotas'!J:J,1)+COUNTIF('Ref. Cuotas'!$J$7:'Ref. Cuotas'!J1612,'Ref. Cuotas'!J1612)-1,"")</f>
        <v>1116</v>
      </c>
      <c r="AQ1613" s="7">
        <f>IFERROR(RANK('Ref. Cuotas'!K1612,'Ref. Cuotas'!K:K,1)+COUNTIF('Ref. Cuotas'!$K$7:'Ref. Cuotas'!K1612,'Ref. Cuotas'!K1612)-1,"")</f>
        <v>143</v>
      </c>
    </row>
    <row r="1614" spans="31:43" ht="17.25" customHeight="1" x14ac:dyDescent="0.3">
      <c r="AE1614" s="5" t="s">
        <v>1609</v>
      </c>
      <c r="AF1614" s="5" t="s">
        <v>5129</v>
      </c>
      <c r="AG1614" s="6" t="s">
        <v>4329</v>
      </c>
      <c r="AH1614" s="6" t="s">
        <v>0</v>
      </c>
      <c r="AI1614" s="7">
        <f>IFERROR(RANK('Ref. Cuotas'!H1613,'Ref. Cuotas'!H:H,0)+COUNTIF('Ref. Cuotas'!$H$7:'Ref. Cuotas'!H1613,'Ref. Cuotas'!H1613)-1,"")</f>
        <v>1262</v>
      </c>
      <c r="AJ1614" s="7">
        <f>IFERROR(RANK('Ref. Cuotas'!I1613,'Ref. Cuotas'!I:I,0)+COUNTIF('Ref. Cuotas'!$I$7:'Ref. Cuotas'!I1613,'Ref. Cuotas'!I1613)-1,"")</f>
        <v>2047</v>
      </c>
      <c r="AK1614" s="7">
        <f>IFERROR(RANK('Ref. Cuotas'!J1613,'Ref. Cuotas'!J:J,0)+COUNTIF('Ref. Cuotas'!$J$7:'Ref. Cuotas'!J1613,'Ref. Cuotas'!J1613)-1,"")</f>
        <v>1942</v>
      </c>
      <c r="AL1614" s="7">
        <f>IFERROR(RANK('Ref. Cuotas'!K1613,'Ref. Cuotas'!K:K,0)+COUNTIF('Ref. Cuotas'!$K$7:'Ref. Cuotas'!K1613,'Ref. Cuotas'!K1613)-1,"")</f>
        <v>36</v>
      </c>
      <c r="AM1614" s="7">
        <f>IFERROR(RANK('Ref. Cuotas'!L1613,'Ref. Cuotas'!L:L,0)+COUNTIF('Ref. Cuotas'!$L$7:'Ref. Cuotas'!L1613,'Ref. Cuotas'!L1613)-1,"")</f>
        <v>1793</v>
      </c>
      <c r="AN1614" s="7">
        <f>IFERROR(RANK('Ref. Cuotas'!M1613,'Ref. Cuotas'!M:M,0)+COUNTIF('Ref. Cuotas'!$M$7:'Ref. Cuotas'!M1613,'Ref. Cuotas'!M1613)-1,"")</f>
        <v>24</v>
      </c>
      <c r="AO1614" s="7">
        <f>IFERROR(RANK('Ref. Cuotas'!H1613,'Ref. Cuotas'!H:H,1)+COUNTIF('Ref. Cuotas'!$H$7:'Ref. Cuotas'!H1613,'Ref. Cuotas'!H1613)-1,"")</f>
        <v>1541</v>
      </c>
      <c r="AP1614" s="7">
        <f>IFERROR(RANK('Ref. Cuotas'!J1613,'Ref. Cuotas'!J:J,1)+COUNTIF('Ref. Cuotas'!$J$7:'Ref. Cuotas'!J1613,'Ref. Cuotas'!J1613)-1,"")</f>
        <v>1117</v>
      </c>
      <c r="AQ1614" s="7">
        <f>IFERROR(RANK('Ref. Cuotas'!K1613,'Ref. Cuotas'!K:K,1)+COUNTIF('Ref. Cuotas'!$K$7:'Ref. Cuotas'!K1613,'Ref. Cuotas'!K1613)-1,"")</f>
        <v>2767</v>
      </c>
    </row>
    <row r="1615" spans="31:43" ht="17.25" customHeight="1" x14ac:dyDescent="0.3">
      <c r="AE1615" s="5" t="s">
        <v>1610</v>
      </c>
      <c r="AF1615" s="5" t="s">
        <v>5130</v>
      </c>
      <c r="AG1615" s="6" t="s">
        <v>4329</v>
      </c>
      <c r="AH1615" s="6" t="s">
        <v>4125</v>
      </c>
      <c r="AI1615" s="7">
        <f>IFERROR(RANK('Ref. Cuotas'!H1614,'Ref. Cuotas'!H:H,0)+COUNTIF('Ref. Cuotas'!$H$7:'Ref. Cuotas'!H1614,'Ref. Cuotas'!H1614)-1,"")</f>
        <v>924</v>
      </c>
      <c r="AJ1615" s="7">
        <f>IFERROR(RANK('Ref. Cuotas'!I1614,'Ref. Cuotas'!I:I,0)+COUNTIF('Ref. Cuotas'!$I$7:'Ref. Cuotas'!I1614,'Ref. Cuotas'!I1614)-1,"")</f>
        <v>2048</v>
      </c>
      <c r="AK1615" s="7">
        <f>IFERROR(RANK('Ref. Cuotas'!J1614,'Ref. Cuotas'!J:J,0)+COUNTIF('Ref. Cuotas'!$J$7:'Ref. Cuotas'!J1614,'Ref. Cuotas'!J1614)-1,"")</f>
        <v>594</v>
      </c>
      <c r="AL1615" s="7">
        <f>IFERROR(RANK('Ref. Cuotas'!K1614,'Ref. Cuotas'!K:K,0)+COUNTIF('Ref. Cuotas'!$K$7:'Ref. Cuotas'!K1614,'Ref. Cuotas'!K1614)-1,"")</f>
        <v>626</v>
      </c>
      <c r="AM1615" s="7">
        <f>IFERROR(RANK('Ref. Cuotas'!L1614,'Ref. Cuotas'!L:L,0)+COUNTIF('Ref. Cuotas'!$L$7:'Ref. Cuotas'!L1614,'Ref. Cuotas'!L1614)-1,"")</f>
        <v>1313</v>
      </c>
      <c r="AN1615" s="7">
        <f>IFERROR(RANK('Ref. Cuotas'!M1614,'Ref. Cuotas'!M:M,0)+COUNTIF('Ref. Cuotas'!$M$7:'Ref. Cuotas'!M1614,'Ref. Cuotas'!M1614)-1,"")</f>
        <v>560</v>
      </c>
      <c r="AO1615" s="7">
        <f>IFERROR(RANK('Ref. Cuotas'!H1614,'Ref. Cuotas'!H:H,1)+COUNTIF('Ref. Cuotas'!$H$7:'Ref. Cuotas'!H1614,'Ref. Cuotas'!H1614)-1,"")</f>
        <v>1879</v>
      </c>
      <c r="AP1615" s="7">
        <f>IFERROR(RANK('Ref. Cuotas'!J1614,'Ref. Cuotas'!J:J,1)+COUNTIF('Ref. Cuotas'!$J$7:'Ref. Cuotas'!J1614,'Ref. Cuotas'!J1614)-1,"")</f>
        <v>2209</v>
      </c>
      <c r="AQ1615" s="7">
        <f>IFERROR(RANK('Ref. Cuotas'!K1614,'Ref. Cuotas'!K:K,1)+COUNTIF('Ref. Cuotas'!$K$7:'Ref. Cuotas'!K1614,'Ref. Cuotas'!K1614)-1,"")</f>
        <v>2177</v>
      </c>
    </row>
    <row r="1616" spans="31:43" ht="17.25" customHeight="1" x14ac:dyDescent="0.3">
      <c r="AE1616" s="5" t="s">
        <v>1611</v>
      </c>
      <c r="AF1616" s="5" t="s">
        <v>5131</v>
      </c>
      <c r="AG1616" s="6" t="s">
        <v>4329</v>
      </c>
      <c r="AH1616" s="6" t="s">
        <v>4126</v>
      </c>
      <c r="AI1616" s="7">
        <f>IFERROR(RANK('Ref. Cuotas'!H1615,'Ref. Cuotas'!H:H,0)+COUNTIF('Ref. Cuotas'!$H$7:'Ref. Cuotas'!H1615,'Ref. Cuotas'!H1615)-1,"")</f>
        <v>606</v>
      </c>
      <c r="AJ1616" s="7">
        <f>IFERROR(RANK('Ref. Cuotas'!I1615,'Ref. Cuotas'!I:I,0)+COUNTIF('Ref. Cuotas'!$I$7:'Ref. Cuotas'!I1615,'Ref. Cuotas'!I1615)-1,"")</f>
        <v>440</v>
      </c>
      <c r="AK1616" s="7">
        <f>IFERROR(RANK('Ref. Cuotas'!J1615,'Ref. Cuotas'!J:J,0)+COUNTIF('Ref. Cuotas'!$J$7:'Ref. Cuotas'!J1615,'Ref. Cuotas'!J1615)-1,"")</f>
        <v>213</v>
      </c>
      <c r="AL1616" s="7">
        <f>IFERROR(RANK('Ref. Cuotas'!K1615,'Ref. Cuotas'!K:K,0)+COUNTIF('Ref. Cuotas'!$K$7:'Ref. Cuotas'!K1615,'Ref. Cuotas'!K1615)-1,"")</f>
        <v>70</v>
      </c>
      <c r="AM1616" s="7">
        <f>IFERROR(RANK('Ref. Cuotas'!L1615,'Ref. Cuotas'!L:L,0)+COUNTIF('Ref. Cuotas'!$L$7:'Ref. Cuotas'!L1615,'Ref. Cuotas'!L1615)-1,"")</f>
        <v>57</v>
      </c>
      <c r="AN1616" s="7">
        <f>IFERROR(RANK('Ref. Cuotas'!M1615,'Ref. Cuotas'!M:M,0)+COUNTIF('Ref. Cuotas'!$M$7:'Ref. Cuotas'!M1615,'Ref. Cuotas'!M1615)-1,"")</f>
        <v>561</v>
      </c>
      <c r="AO1616" s="7">
        <f>IFERROR(RANK('Ref. Cuotas'!H1615,'Ref. Cuotas'!H:H,1)+COUNTIF('Ref. Cuotas'!$H$7:'Ref. Cuotas'!H1615,'Ref. Cuotas'!H1615)-1,"")</f>
        <v>2197</v>
      </c>
      <c r="AP1616" s="7">
        <f>IFERROR(RANK('Ref. Cuotas'!J1615,'Ref. Cuotas'!J:J,1)+COUNTIF('Ref. Cuotas'!$J$7:'Ref. Cuotas'!J1615,'Ref. Cuotas'!J1615)-1,"")</f>
        <v>2590</v>
      </c>
      <c r="AQ1616" s="7">
        <f>IFERROR(RANK('Ref. Cuotas'!K1615,'Ref. Cuotas'!K:K,1)+COUNTIF('Ref. Cuotas'!$K$7:'Ref. Cuotas'!K1615,'Ref. Cuotas'!K1615)-1,"")</f>
        <v>2733</v>
      </c>
    </row>
    <row r="1617" spans="31:43" ht="17.25" customHeight="1" x14ac:dyDescent="0.3">
      <c r="AE1617" s="5" t="s">
        <v>1612</v>
      </c>
      <c r="AF1617" s="5" t="s">
        <v>5132</v>
      </c>
      <c r="AG1617" s="6" t="s">
        <v>4329</v>
      </c>
      <c r="AH1617" s="6" t="s">
        <v>4127</v>
      </c>
      <c r="AI1617" s="7">
        <f>IFERROR(RANK('Ref. Cuotas'!H1616,'Ref. Cuotas'!H:H,0)+COUNTIF('Ref. Cuotas'!$H$7:'Ref. Cuotas'!H1616,'Ref. Cuotas'!H1616)-1,"")</f>
        <v>1053</v>
      </c>
      <c r="AJ1617" s="7">
        <f>IFERROR(RANK('Ref. Cuotas'!I1616,'Ref. Cuotas'!I:I,0)+COUNTIF('Ref. Cuotas'!$I$7:'Ref. Cuotas'!I1616,'Ref. Cuotas'!I1616)-1,"")</f>
        <v>2049</v>
      </c>
      <c r="AK1617" s="7">
        <f>IFERROR(RANK('Ref. Cuotas'!J1616,'Ref. Cuotas'!J:J,0)+COUNTIF('Ref. Cuotas'!$J$7:'Ref. Cuotas'!J1616,'Ref. Cuotas'!J1616)-1,"")</f>
        <v>491</v>
      </c>
      <c r="AL1617" s="7">
        <f>IFERROR(RANK('Ref. Cuotas'!K1616,'Ref. Cuotas'!K:K,0)+COUNTIF('Ref. Cuotas'!$K$7:'Ref. Cuotas'!K1616,'Ref. Cuotas'!K1616)-1,"")</f>
        <v>991</v>
      </c>
      <c r="AM1617" s="7">
        <f>IFERROR(RANK('Ref. Cuotas'!L1616,'Ref. Cuotas'!L:L,0)+COUNTIF('Ref. Cuotas'!$L$7:'Ref. Cuotas'!L1616,'Ref. Cuotas'!L1616)-1,"")</f>
        <v>742</v>
      </c>
      <c r="AN1617" s="7">
        <f>IFERROR(RANK('Ref. Cuotas'!M1616,'Ref. Cuotas'!M:M,0)+COUNTIF('Ref. Cuotas'!$M$7:'Ref. Cuotas'!M1616,'Ref. Cuotas'!M1616)-1,"")</f>
        <v>2075</v>
      </c>
      <c r="AO1617" s="7">
        <f>IFERROR(RANK('Ref. Cuotas'!H1616,'Ref. Cuotas'!H:H,1)+COUNTIF('Ref. Cuotas'!$H$7:'Ref. Cuotas'!H1616,'Ref. Cuotas'!H1616)-1,"")</f>
        <v>1750</v>
      </c>
      <c r="AP1617" s="7">
        <f>IFERROR(RANK('Ref. Cuotas'!J1616,'Ref. Cuotas'!J:J,1)+COUNTIF('Ref. Cuotas'!$J$7:'Ref. Cuotas'!J1616,'Ref. Cuotas'!J1616)-1,"")</f>
        <v>2312</v>
      </c>
      <c r="AQ1617" s="7">
        <f>IFERROR(RANK('Ref. Cuotas'!K1616,'Ref. Cuotas'!K:K,1)+COUNTIF('Ref. Cuotas'!$K$7:'Ref. Cuotas'!K1616,'Ref. Cuotas'!K1616)-1,"")</f>
        <v>1812</v>
      </c>
    </row>
    <row r="1618" spans="31:43" ht="17.25" customHeight="1" x14ac:dyDescent="0.3">
      <c r="AE1618" s="5" t="s">
        <v>1613</v>
      </c>
      <c r="AF1618" s="5" t="s">
        <v>5133</v>
      </c>
      <c r="AG1618" s="6" t="s">
        <v>4330</v>
      </c>
      <c r="AH1618" s="6" t="s">
        <v>4092</v>
      </c>
      <c r="AI1618" s="7">
        <f>IFERROR(RANK('Ref. Cuotas'!H1617,'Ref. Cuotas'!H:H,0)+COUNTIF('Ref. Cuotas'!$H$7:'Ref. Cuotas'!H1617,'Ref. Cuotas'!H1617)-1,"")</f>
        <v>69</v>
      </c>
      <c r="AJ1618" s="7">
        <f>IFERROR(RANK('Ref. Cuotas'!I1617,'Ref. Cuotas'!I:I,0)+COUNTIF('Ref. Cuotas'!$I$7:'Ref. Cuotas'!I1617,'Ref. Cuotas'!I1617)-1,"")</f>
        <v>2050</v>
      </c>
      <c r="AK1618" s="7">
        <f>IFERROR(RANK('Ref. Cuotas'!J1617,'Ref. Cuotas'!J:J,0)+COUNTIF('Ref. Cuotas'!$J$7:'Ref. Cuotas'!J1617,'Ref. Cuotas'!J1617)-1,"")</f>
        <v>1943</v>
      </c>
      <c r="AL1618" s="7">
        <f>IFERROR(RANK('Ref. Cuotas'!K1617,'Ref. Cuotas'!K:K,0)+COUNTIF('Ref. Cuotas'!$K$7:'Ref. Cuotas'!K1617,'Ref. Cuotas'!K1617)-1,"")</f>
        <v>1925</v>
      </c>
      <c r="AM1618" s="7">
        <f>IFERROR(RANK('Ref. Cuotas'!L1617,'Ref. Cuotas'!L:L,0)+COUNTIF('Ref. Cuotas'!$L$7:'Ref. Cuotas'!L1617,'Ref. Cuotas'!L1617)-1,"")</f>
        <v>1510</v>
      </c>
      <c r="AN1618" s="7">
        <f>IFERROR(RANK('Ref. Cuotas'!M1617,'Ref. Cuotas'!M:M,0)+COUNTIF('Ref. Cuotas'!$M$7:'Ref. Cuotas'!M1617,'Ref. Cuotas'!M1617)-1,"")</f>
        <v>2076</v>
      </c>
      <c r="AO1618" s="7">
        <f>IFERROR(RANK('Ref. Cuotas'!H1617,'Ref. Cuotas'!H:H,1)+COUNTIF('Ref. Cuotas'!$H$7:'Ref. Cuotas'!H1617,'Ref. Cuotas'!H1617)-1,"")</f>
        <v>2734</v>
      </c>
      <c r="AP1618" s="7">
        <f>IFERROR(RANK('Ref. Cuotas'!J1617,'Ref. Cuotas'!J:J,1)+COUNTIF('Ref. Cuotas'!$J$7:'Ref. Cuotas'!J1617,'Ref. Cuotas'!J1617)-1,"")</f>
        <v>1118</v>
      </c>
      <c r="AQ1618" s="7">
        <f>IFERROR(RANK('Ref. Cuotas'!K1617,'Ref. Cuotas'!K:K,1)+COUNTIF('Ref. Cuotas'!$K$7:'Ref. Cuotas'!K1617,'Ref. Cuotas'!K1617)-1,"")</f>
        <v>878</v>
      </c>
    </row>
    <row r="1619" spans="31:43" ht="17.25" customHeight="1" x14ac:dyDescent="0.3">
      <c r="AE1619" s="5" t="s">
        <v>1614</v>
      </c>
      <c r="AF1619" s="5" t="s">
        <v>5134</v>
      </c>
      <c r="AG1619" s="6" t="s">
        <v>4330</v>
      </c>
      <c r="AH1619" s="6" t="s">
        <v>4188</v>
      </c>
      <c r="AI1619" s="7">
        <f>IFERROR(RANK('Ref. Cuotas'!H1618,'Ref. Cuotas'!H:H,0)+COUNTIF('Ref. Cuotas'!$H$7:'Ref. Cuotas'!H1618,'Ref. Cuotas'!H1618)-1,"")</f>
        <v>50</v>
      </c>
      <c r="AJ1619" s="7">
        <f>IFERROR(RANK('Ref. Cuotas'!I1618,'Ref. Cuotas'!I:I,0)+COUNTIF('Ref. Cuotas'!$I$7:'Ref. Cuotas'!I1618,'Ref. Cuotas'!I1618)-1,"")</f>
        <v>2051</v>
      </c>
      <c r="AK1619" s="7">
        <f>IFERROR(RANK('Ref. Cuotas'!J1618,'Ref. Cuotas'!J:J,0)+COUNTIF('Ref. Cuotas'!$J$7:'Ref. Cuotas'!J1618,'Ref. Cuotas'!J1618)-1,"")</f>
        <v>1944</v>
      </c>
      <c r="AL1619" s="7">
        <f>IFERROR(RANK('Ref. Cuotas'!K1618,'Ref. Cuotas'!K:K,0)+COUNTIF('Ref. Cuotas'!$K$7:'Ref. Cuotas'!K1618,'Ref. Cuotas'!K1618)-1,"")</f>
        <v>2288</v>
      </c>
      <c r="AM1619" s="7">
        <f>IFERROR(RANK('Ref. Cuotas'!L1618,'Ref. Cuotas'!L:L,0)+COUNTIF('Ref. Cuotas'!$L$7:'Ref. Cuotas'!L1618,'Ref. Cuotas'!L1618)-1,"")</f>
        <v>2028</v>
      </c>
      <c r="AN1619" s="7">
        <f>IFERROR(RANK('Ref. Cuotas'!M1618,'Ref. Cuotas'!M:M,0)+COUNTIF('Ref. Cuotas'!$M$7:'Ref. Cuotas'!M1618,'Ref. Cuotas'!M1618)-1,"")</f>
        <v>2077</v>
      </c>
      <c r="AO1619" s="7">
        <f>IFERROR(RANK('Ref. Cuotas'!H1618,'Ref. Cuotas'!H:H,1)+COUNTIF('Ref. Cuotas'!$H$7:'Ref. Cuotas'!H1618,'Ref. Cuotas'!H1618)-1,"")</f>
        <v>2753</v>
      </c>
      <c r="AP1619" s="7">
        <f>IFERROR(RANK('Ref. Cuotas'!J1618,'Ref. Cuotas'!J:J,1)+COUNTIF('Ref. Cuotas'!$J$7:'Ref. Cuotas'!J1618,'Ref. Cuotas'!J1618)-1,"")</f>
        <v>1119</v>
      </c>
      <c r="AQ1619" s="7">
        <f>IFERROR(RANK('Ref. Cuotas'!K1618,'Ref. Cuotas'!K:K,1)+COUNTIF('Ref. Cuotas'!$K$7:'Ref. Cuotas'!K1618,'Ref. Cuotas'!K1618)-1,"")</f>
        <v>515</v>
      </c>
    </row>
    <row r="1620" spans="31:43" ht="17.25" customHeight="1" x14ac:dyDescent="0.3">
      <c r="AE1620" s="5" t="s">
        <v>1615</v>
      </c>
      <c r="AF1620" s="5" t="s">
        <v>5135</v>
      </c>
      <c r="AG1620" s="6" t="s">
        <v>4330</v>
      </c>
      <c r="AH1620" s="6" t="s">
        <v>4189</v>
      </c>
      <c r="AI1620" s="7">
        <f>IFERROR(RANK('Ref. Cuotas'!H1619,'Ref. Cuotas'!H:H,0)+COUNTIF('Ref. Cuotas'!$H$7:'Ref. Cuotas'!H1619,'Ref. Cuotas'!H1619)-1,"")</f>
        <v>65</v>
      </c>
      <c r="AJ1620" s="7">
        <f>IFERROR(RANK('Ref. Cuotas'!I1619,'Ref. Cuotas'!I:I,0)+COUNTIF('Ref. Cuotas'!$I$7:'Ref. Cuotas'!I1619,'Ref. Cuotas'!I1619)-1,"")</f>
        <v>2052</v>
      </c>
      <c r="AK1620" s="7">
        <f>IFERROR(RANK('Ref. Cuotas'!J1619,'Ref. Cuotas'!J:J,0)+COUNTIF('Ref. Cuotas'!$J$7:'Ref. Cuotas'!J1619,'Ref. Cuotas'!J1619)-1,"")</f>
        <v>1945</v>
      </c>
      <c r="AL1620" s="7">
        <f>IFERROR(RANK('Ref. Cuotas'!K1619,'Ref. Cuotas'!K:K,0)+COUNTIF('Ref. Cuotas'!$K$7:'Ref. Cuotas'!K1619,'Ref. Cuotas'!K1619)-1,"")</f>
        <v>2218</v>
      </c>
      <c r="AM1620" s="7">
        <f>IFERROR(RANK('Ref. Cuotas'!L1619,'Ref. Cuotas'!L:L,0)+COUNTIF('Ref. Cuotas'!$L$7:'Ref. Cuotas'!L1619,'Ref. Cuotas'!L1619)-1,"")</f>
        <v>2422</v>
      </c>
      <c r="AN1620" s="7">
        <f>IFERROR(RANK('Ref. Cuotas'!M1619,'Ref. Cuotas'!M:M,0)+COUNTIF('Ref. Cuotas'!$M$7:'Ref. Cuotas'!M1619,'Ref. Cuotas'!M1619)-1,"")</f>
        <v>562</v>
      </c>
      <c r="AO1620" s="7">
        <f>IFERROR(RANK('Ref. Cuotas'!H1619,'Ref. Cuotas'!H:H,1)+COUNTIF('Ref. Cuotas'!$H$7:'Ref. Cuotas'!H1619,'Ref. Cuotas'!H1619)-1,"")</f>
        <v>2738</v>
      </c>
      <c r="AP1620" s="7">
        <f>IFERROR(RANK('Ref. Cuotas'!J1619,'Ref. Cuotas'!J:J,1)+COUNTIF('Ref. Cuotas'!$J$7:'Ref. Cuotas'!J1619,'Ref. Cuotas'!J1619)-1,"")</f>
        <v>1120</v>
      </c>
      <c r="AQ1620" s="7">
        <f>IFERROR(RANK('Ref. Cuotas'!K1619,'Ref. Cuotas'!K:K,1)+COUNTIF('Ref. Cuotas'!$K$7:'Ref. Cuotas'!K1619,'Ref. Cuotas'!K1619)-1,"")</f>
        <v>585</v>
      </c>
    </row>
    <row r="1621" spans="31:43" ht="17.25" customHeight="1" x14ac:dyDescent="0.3">
      <c r="AE1621" s="5" t="s">
        <v>1616</v>
      </c>
      <c r="AF1621" s="5" t="s">
        <v>5136</v>
      </c>
      <c r="AG1621" s="6" t="s">
        <v>4330</v>
      </c>
      <c r="AH1621" s="6" t="s">
        <v>4094</v>
      </c>
      <c r="AI1621" s="7">
        <f>IFERROR(RANK('Ref. Cuotas'!H1620,'Ref. Cuotas'!H:H,0)+COUNTIF('Ref. Cuotas'!$H$7:'Ref. Cuotas'!H1620,'Ref. Cuotas'!H1620)-1,"")</f>
        <v>59</v>
      </c>
      <c r="AJ1621" s="7">
        <f>IFERROR(RANK('Ref. Cuotas'!I1620,'Ref. Cuotas'!I:I,0)+COUNTIF('Ref. Cuotas'!$I$7:'Ref. Cuotas'!I1620,'Ref. Cuotas'!I1620)-1,"")</f>
        <v>2053</v>
      </c>
      <c r="AK1621" s="7">
        <f>IFERROR(RANK('Ref. Cuotas'!J1620,'Ref. Cuotas'!J:J,0)+COUNTIF('Ref. Cuotas'!$J$7:'Ref. Cuotas'!J1620,'Ref. Cuotas'!J1620)-1,"")</f>
        <v>1946</v>
      </c>
      <c r="AL1621" s="7">
        <f>IFERROR(RANK('Ref. Cuotas'!K1620,'Ref. Cuotas'!K:K,0)+COUNTIF('Ref. Cuotas'!$K$7:'Ref. Cuotas'!K1620,'Ref. Cuotas'!K1620)-1,"")</f>
        <v>2726</v>
      </c>
      <c r="AM1621" s="7">
        <f>IFERROR(RANK('Ref. Cuotas'!L1620,'Ref. Cuotas'!L:L,0)+COUNTIF('Ref. Cuotas'!$L$7:'Ref. Cuotas'!L1620,'Ref. Cuotas'!L1620)-1,"")</f>
        <v>2723</v>
      </c>
      <c r="AN1621" s="7">
        <f>IFERROR(RANK('Ref. Cuotas'!M1620,'Ref. Cuotas'!M:M,0)+COUNTIF('Ref. Cuotas'!$M$7:'Ref. Cuotas'!M1620,'Ref. Cuotas'!M1620)-1,"")</f>
        <v>2078</v>
      </c>
      <c r="AO1621" s="7">
        <f>IFERROR(RANK('Ref. Cuotas'!H1620,'Ref. Cuotas'!H:H,1)+COUNTIF('Ref. Cuotas'!$H$7:'Ref. Cuotas'!H1620,'Ref. Cuotas'!H1620)-1,"")</f>
        <v>2744</v>
      </c>
      <c r="AP1621" s="7">
        <f>IFERROR(RANK('Ref. Cuotas'!J1620,'Ref. Cuotas'!J:J,1)+COUNTIF('Ref. Cuotas'!$J$7:'Ref. Cuotas'!J1620,'Ref. Cuotas'!J1620)-1,"")</f>
        <v>1121</v>
      </c>
      <c r="AQ1621" s="7">
        <f>IFERROR(RANK('Ref. Cuotas'!K1620,'Ref. Cuotas'!K:K,1)+COUNTIF('Ref. Cuotas'!$K$7:'Ref. Cuotas'!K1620,'Ref. Cuotas'!K1620)-1,"")</f>
        <v>144</v>
      </c>
    </row>
    <row r="1622" spans="31:43" ht="17.25" customHeight="1" x14ac:dyDescent="0.3">
      <c r="AE1622" s="5" t="s">
        <v>1617</v>
      </c>
      <c r="AF1622" s="5" t="s">
        <v>5137</v>
      </c>
      <c r="AG1622" s="6" t="s">
        <v>4330</v>
      </c>
      <c r="AH1622" s="6" t="s">
        <v>4190</v>
      </c>
      <c r="AI1622" s="7">
        <f>IFERROR(RANK('Ref. Cuotas'!H1621,'Ref. Cuotas'!H:H,0)+COUNTIF('Ref. Cuotas'!$H$7:'Ref. Cuotas'!H1621,'Ref. Cuotas'!H1621)-1,"")</f>
        <v>55</v>
      </c>
      <c r="AJ1622" s="7">
        <f>IFERROR(RANK('Ref. Cuotas'!I1621,'Ref. Cuotas'!I:I,0)+COUNTIF('Ref. Cuotas'!$I$7:'Ref. Cuotas'!I1621,'Ref. Cuotas'!I1621)-1,"")</f>
        <v>2054</v>
      </c>
      <c r="AK1622" s="7">
        <f>IFERROR(RANK('Ref. Cuotas'!J1621,'Ref. Cuotas'!J:J,0)+COUNTIF('Ref. Cuotas'!$J$7:'Ref. Cuotas'!J1621,'Ref. Cuotas'!J1621)-1,"")</f>
        <v>1947</v>
      </c>
      <c r="AL1622" s="7">
        <f>IFERROR(RANK('Ref. Cuotas'!K1621,'Ref. Cuotas'!K:K,0)+COUNTIF('Ref. Cuotas'!$K$7:'Ref. Cuotas'!K1621,'Ref. Cuotas'!K1621)-1,"")</f>
        <v>2229</v>
      </c>
      <c r="AM1622" s="7">
        <f>IFERROR(RANK('Ref. Cuotas'!L1621,'Ref. Cuotas'!L:L,0)+COUNTIF('Ref. Cuotas'!$L$7:'Ref. Cuotas'!L1621,'Ref. Cuotas'!L1621)-1,"")</f>
        <v>2145</v>
      </c>
      <c r="AN1622" s="7">
        <f>IFERROR(RANK('Ref. Cuotas'!M1621,'Ref. Cuotas'!M:M,0)+COUNTIF('Ref. Cuotas'!$M$7:'Ref. Cuotas'!M1621,'Ref. Cuotas'!M1621)-1,"")</f>
        <v>157</v>
      </c>
      <c r="AO1622" s="7">
        <f>IFERROR(RANK('Ref. Cuotas'!H1621,'Ref. Cuotas'!H:H,1)+COUNTIF('Ref. Cuotas'!$H$7:'Ref. Cuotas'!H1621,'Ref. Cuotas'!H1621)-1,"")</f>
        <v>2748</v>
      </c>
      <c r="AP1622" s="7">
        <f>IFERROR(RANK('Ref. Cuotas'!J1621,'Ref. Cuotas'!J:J,1)+COUNTIF('Ref. Cuotas'!$J$7:'Ref. Cuotas'!J1621,'Ref. Cuotas'!J1621)-1,"")</f>
        <v>1122</v>
      </c>
      <c r="AQ1622" s="7">
        <f>IFERROR(RANK('Ref. Cuotas'!K1621,'Ref. Cuotas'!K:K,1)+COUNTIF('Ref. Cuotas'!$K$7:'Ref. Cuotas'!K1621,'Ref. Cuotas'!K1621)-1,"")</f>
        <v>574</v>
      </c>
    </row>
    <row r="1623" spans="31:43" ht="17.25" customHeight="1" x14ac:dyDescent="0.3">
      <c r="AE1623" s="5" t="s">
        <v>1618</v>
      </c>
      <c r="AF1623" s="5" t="s">
        <v>5138</v>
      </c>
      <c r="AG1623" s="6" t="s">
        <v>4331</v>
      </c>
      <c r="AH1623" s="6" t="s">
        <v>4092</v>
      </c>
      <c r="AI1623" s="7">
        <f>IFERROR(RANK('Ref. Cuotas'!H1622,'Ref. Cuotas'!H:H,0)+COUNTIF('Ref. Cuotas'!$H$7:'Ref. Cuotas'!H1622,'Ref. Cuotas'!H1622)-1,"")</f>
        <v>583</v>
      </c>
      <c r="AJ1623" s="7">
        <f>IFERROR(RANK('Ref. Cuotas'!I1622,'Ref. Cuotas'!I:I,0)+COUNTIF('Ref. Cuotas'!$I$7:'Ref. Cuotas'!I1622,'Ref. Cuotas'!I1622)-1,"")</f>
        <v>173</v>
      </c>
      <c r="AK1623" s="7">
        <f>IFERROR(RANK('Ref. Cuotas'!J1622,'Ref. Cuotas'!J:J,0)+COUNTIF('Ref. Cuotas'!$J$7:'Ref. Cuotas'!J1622,'Ref. Cuotas'!J1622)-1,"")</f>
        <v>316</v>
      </c>
      <c r="AL1623" s="7">
        <f>IFERROR(RANK('Ref. Cuotas'!K1622,'Ref. Cuotas'!K:K,0)+COUNTIF('Ref. Cuotas'!$K$7:'Ref. Cuotas'!K1622,'Ref. Cuotas'!K1622)-1,"")</f>
        <v>287</v>
      </c>
      <c r="AM1623" s="7">
        <f>IFERROR(RANK('Ref. Cuotas'!L1622,'Ref. Cuotas'!L:L,0)+COUNTIF('Ref. Cuotas'!$L$7:'Ref. Cuotas'!L1622,'Ref. Cuotas'!L1622)-1,"")</f>
        <v>190</v>
      </c>
      <c r="AN1623" s="7">
        <f>IFERROR(RANK('Ref. Cuotas'!M1622,'Ref. Cuotas'!M:M,0)+COUNTIF('Ref. Cuotas'!$M$7:'Ref. Cuotas'!M1622,'Ref. Cuotas'!M1622)-1,"")</f>
        <v>563</v>
      </c>
      <c r="AO1623" s="7">
        <f>IFERROR(RANK('Ref. Cuotas'!H1622,'Ref. Cuotas'!H:H,1)+COUNTIF('Ref. Cuotas'!$H$7:'Ref. Cuotas'!H1622,'Ref. Cuotas'!H1622)-1,"")</f>
        <v>2220</v>
      </c>
      <c r="AP1623" s="7">
        <f>IFERROR(RANK('Ref. Cuotas'!J1622,'Ref. Cuotas'!J:J,1)+COUNTIF('Ref. Cuotas'!$J$7:'Ref. Cuotas'!J1622,'Ref. Cuotas'!J1622)-1,"")</f>
        <v>2487</v>
      </c>
      <c r="AQ1623" s="7">
        <f>IFERROR(RANK('Ref. Cuotas'!K1622,'Ref. Cuotas'!K:K,1)+COUNTIF('Ref. Cuotas'!$K$7:'Ref. Cuotas'!K1622,'Ref. Cuotas'!K1622)-1,"")</f>
        <v>2516</v>
      </c>
    </row>
    <row r="1624" spans="31:43" ht="17.25" customHeight="1" x14ac:dyDescent="0.3">
      <c r="AE1624" s="5" t="s">
        <v>1619</v>
      </c>
      <c r="AF1624" s="5" t="s">
        <v>5139</v>
      </c>
      <c r="AG1624" s="6" t="s">
        <v>4331</v>
      </c>
      <c r="AH1624" s="6" t="s">
        <v>4088</v>
      </c>
      <c r="AI1624" s="7">
        <f>IFERROR(RANK('Ref. Cuotas'!H1623,'Ref. Cuotas'!H:H,0)+COUNTIF('Ref. Cuotas'!$H$7:'Ref. Cuotas'!H1623,'Ref. Cuotas'!H1623)-1,"")</f>
        <v>505</v>
      </c>
      <c r="AJ1624" s="7">
        <f>IFERROR(RANK('Ref. Cuotas'!I1623,'Ref. Cuotas'!I:I,0)+COUNTIF('Ref. Cuotas'!$I$7:'Ref. Cuotas'!I1623,'Ref. Cuotas'!I1623)-1,"")</f>
        <v>2055</v>
      </c>
      <c r="AK1624" s="7">
        <f>IFERROR(RANK('Ref. Cuotas'!J1623,'Ref. Cuotas'!J:J,0)+COUNTIF('Ref. Cuotas'!$J$7:'Ref. Cuotas'!J1623,'Ref. Cuotas'!J1623)-1,"")</f>
        <v>242</v>
      </c>
      <c r="AL1624" s="7">
        <f>IFERROR(RANK('Ref. Cuotas'!K1623,'Ref. Cuotas'!K:K,0)+COUNTIF('Ref. Cuotas'!$K$7:'Ref. Cuotas'!K1623,'Ref. Cuotas'!K1623)-1,"")</f>
        <v>531</v>
      </c>
      <c r="AM1624" s="7">
        <f>IFERROR(RANK('Ref. Cuotas'!L1623,'Ref. Cuotas'!L:L,0)+COUNTIF('Ref. Cuotas'!$L$7:'Ref. Cuotas'!L1623,'Ref. Cuotas'!L1623)-1,"")</f>
        <v>657</v>
      </c>
      <c r="AN1624" s="7">
        <f>IFERROR(RANK('Ref. Cuotas'!M1623,'Ref. Cuotas'!M:M,0)+COUNTIF('Ref. Cuotas'!$M$7:'Ref. Cuotas'!M1623,'Ref. Cuotas'!M1623)-1,"")</f>
        <v>564</v>
      </c>
      <c r="AO1624" s="7">
        <f>IFERROR(RANK('Ref. Cuotas'!H1623,'Ref. Cuotas'!H:H,1)+COUNTIF('Ref. Cuotas'!$H$7:'Ref. Cuotas'!H1623,'Ref. Cuotas'!H1623)-1,"")</f>
        <v>2298</v>
      </c>
      <c r="AP1624" s="7">
        <f>IFERROR(RANK('Ref. Cuotas'!J1623,'Ref. Cuotas'!J:J,1)+COUNTIF('Ref. Cuotas'!$J$7:'Ref. Cuotas'!J1623,'Ref. Cuotas'!J1623)-1,"")</f>
        <v>2561</v>
      </c>
      <c r="AQ1624" s="7">
        <f>IFERROR(RANK('Ref. Cuotas'!K1623,'Ref. Cuotas'!K:K,1)+COUNTIF('Ref. Cuotas'!$K$7:'Ref. Cuotas'!K1623,'Ref. Cuotas'!K1623)-1,"")</f>
        <v>2272</v>
      </c>
    </row>
    <row r="1625" spans="31:43" ht="17.25" customHeight="1" x14ac:dyDescent="0.3">
      <c r="AE1625" s="5" t="s">
        <v>1620</v>
      </c>
      <c r="AF1625" s="5" t="s">
        <v>5140</v>
      </c>
      <c r="AG1625" s="6" t="s">
        <v>4331</v>
      </c>
      <c r="AH1625" s="6" t="s">
        <v>4096</v>
      </c>
      <c r="AI1625" s="7">
        <f>IFERROR(RANK('Ref. Cuotas'!H1624,'Ref. Cuotas'!H:H,0)+COUNTIF('Ref. Cuotas'!$H$7:'Ref. Cuotas'!H1624,'Ref. Cuotas'!H1624)-1,"")</f>
        <v>544</v>
      </c>
      <c r="AJ1625" s="7">
        <f>IFERROR(RANK('Ref. Cuotas'!I1624,'Ref. Cuotas'!I:I,0)+COUNTIF('Ref. Cuotas'!$I$7:'Ref. Cuotas'!I1624,'Ref. Cuotas'!I1624)-1,"")</f>
        <v>103</v>
      </c>
      <c r="AK1625" s="7">
        <f>IFERROR(RANK('Ref. Cuotas'!J1624,'Ref. Cuotas'!J:J,0)+COUNTIF('Ref. Cuotas'!$J$7:'Ref. Cuotas'!J1624,'Ref. Cuotas'!J1624)-1,"")</f>
        <v>361</v>
      </c>
      <c r="AL1625" s="7">
        <f>IFERROR(RANK('Ref. Cuotas'!K1624,'Ref. Cuotas'!K:K,0)+COUNTIF('Ref. Cuotas'!$K$7:'Ref. Cuotas'!K1624,'Ref. Cuotas'!K1624)-1,"")</f>
        <v>221</v>
      </c>
      <c r="AM1625" s="7">
        <f>IFERROR(RANK('Ref. Cuotas'!L1624,'Ref. Cuotas'!L:L,0)+COUNTIF('Ref. Cuotas'!$L$7:'Ref. Cuotas'!L1624,'Ref. Cuotas'!L1624)-1,"")</f>
        <v>658</v>
      </c>
      <c r="AN1625" s="7">
        <f>IFERROR(RANK('Ref. Cuotas'!M1624,'Ref. Cuotas'!M:M,0)+COUNTIF('Ref. Cuotas'!$M$7:'Ref. Cuotas'!M1624,'Ref. Cuotas'!M1624)-1,"")</f>
        <v>565</v>
      </c>
      <c r="AO1625" s="7">
        <f>IFERROR(RANK('Ref. Cuotas'!H1624,'Ref. Cuotas'!H:H,1)+COUNTIF('Ref. Cuotas'!$H$7:'Ref. Cuotas'!H1624,'Ref. Cuotas'!H1624)-1,"")</f>
        <v>2259</v>
      </c>
      <c r="AP1625" s="7">
        <f>IFERROR(RANK('Ref. Cuotas'!J1624,'Ref. Cuotas'!J:J,1)+COUNTIF('Ref. Cuotas'!$J$7:'Ref. Cuotas'!J1624,'Ref. Cuotas'!J1624)-1,"")</f>
        <v>2442</v>
      </c>
      <c r="AQ1625" s="7">
        <f>IFERROR(RANK('Ref. Cuotas'!K1624,'Ref. Cuotas'!K:K,1)+COUNTIF('Ref. Cuotas'!$K$7:'Ref. Cuotas'!K1624,'Ref. Cuotas'!K1624)-1,"")</f>
        <v>2582</v>
      </c>
    </row>
    <row r="1626" spans="31:43" ht="17.25" customHeight="1" x14ac:dyDescent="0.3">
      <c r="AE1626" s="5" t="s">
        <v>1621</v>
      </c>
      <c r="AF1626" s="5" t="s">
        <v>5141</v>
      </c>
      <c r="AG1626" s="6" t="s">
        <v>4331</v>
      </c>
      <c r="AH1626" s="6" t="s">
        <v>4097</v>
      </c>
      <c r="AI1626" s="7">
        <f>IFERROR(RANK('Ref. Cuotas'!H1625,'Ref. Cuotas'!H:H,0)+COUNTIF('Ref. Cuotas'!$H$7:'Ref. Cuotas'!H1625,'Ref. Cuotas'!H1625)-1,"")</f>
        <v>1072</v>
      </c>
      <c r="AJ1626" s="7">
        <f>IFERROR(RANK('Ref. Cuotas'!I1625,'Ref. Cuotas'!I:I,0)+COUNTIF('Ref. Cuotas'!$I$7:'Ref. Cuotas'!I1625,'Ref. Cuotas'!I1625)-1,"")</f>
        <v>2056</v>
      </c>
      <c r="AK1626" s="7">
        <f>IFERROR(RANK('Ref. Cuotas'!J1625,'Ref. Cuotas'!J:J,0)+COUNTIF('Ref. Cuotas'!$J$7:'Ref. Cuotas'!J1625,'Ref. Cuotas'!J1625)-1,"")</f>
        <v>1948</v>
      </c>
      <c r="AL1626" s="7">
        <f>IFERROR(RANK('Ref. Cuotas'!K1625,'Ref. Cuotas'!K:K,0)+COUNTIF('Ref. Cuotas'!$K$7:'Ref. Cuotas'!K1625,'Ref. Cuotas'!K1625)-1,"")</f>
        <v>1170</v>
      </c>
      <c r="AM1626" s="7">
        <f>IFERROR(RANK('Ref. Cuotas'!L1625,'Ref. Cuotas'!L:L,0)+COUNTIF('Ref. Cuotas'!$L$7:'Ref. Cuotas'!L1625,'Ref. Cuotas'!L1625)-1,"")</f>
        <v>1875</v>
      </c>
      <c r="AN1626" s="7">
        <f>IFERROR(RANK('Ref. Cuotas'!M1625,'Ref. Cuotas'!M:M,0)+COUNTIF('Ref. Cuotas'!$M$7:'Ref. Cuotas'!M1625,'Ref. Cuotas'!M1625)-1,"")</f>
        <v>2079</v>
      </c>
      <c r="AO1626" s="7">
        <f>IFERROR(RANK('Ref. Cuotas'!H1625,'Ref. Cuotas'!H:H,1)+COUNTIF('Ref. Cuotas'!$H$7:'Ref. Cuotas'!H1625,'Ref. Cuotas'!H1625)-1,"")</f>
        <v>1731</v>
      </c>
      <c r="AP1626" s="7">
        <f>IFERROR(RANK('Ref. Cuotas'!J1625,'Ref. Cuotas'!J:J,1)+COUNTIF('Ref. Cuotas'!$J$7:'Ref. Cuotas'!J1625,'Ref. Cuotas'!J1625)-1,"")</f>
        <v>1123</v>
      </c>
      <c r="AQ1626" s="7">
        <f>IFERROR(RANK('Ref. Cuotas'!K1625,'Ref. Cuotas'!K:K,1)+COUNTIF('Ref. Cuotas'!$K$7:'Ref. Cuotas'!K1625,'Ref. Cuotas'!K1625)-1,"")</f>
        <v>1633</v>
      </c>
    </row>
    <row r="1627" spans="31:43" ht="17.25" customHeight="1" x14ac:dyDescent="0.3">
      <c r="AE1627" s="5" t="s">
        <v>1622</v>
      </c>
      <c r="AF1627" s="5" t="s">
        <v>5142</v>
      </c>
      <c r="AG1627" s="6" t="s">
        <v>4331</v>
      </c>
      <c r="AH1627" s="6" t="s">
        <v>4107</v>
      </c>
      <c r="AI1627" s="7">
        <f>IFERROR(RANK('Ref. Cuotas'!H1626,'Ref. Cuotas'!H:H,0)+COUNTIF('Ref. Cuotas'!$H$7:'Ref. Cuotas'!H1626,'Ref. Cuotas'!H1626)-1,"")</f>
        <v>1447</v>
      </c>
      <c r="AJ1627" s="7">
        <f>IFERROR(RANK('Ref. Cuotas'!I1626,'Ref. Cuotas'!I:I,0)+COUNTIF('Ref. Cuotas'!$I$7:'Ref. Cuotas'!I1626,'Ref. Cuotas'!I1626)-1,"")</f>
        <v>2057</v>
      </c>
      <c r="AK1627" s="7">
        <f>IFERROR(RANK('Ref. Cuotas'!J1626,'Ref. Cuotas'!J:J,0)+COUNTIF('Ref. Cuotas'!$J$7:'Ref. Cuotas'!J1626,'Ref. Cuotas'!J1626)-1,"")</f>
        <v>1949</v>
      </c>
      <c r="AL1627" s="7">
        <f>IFERROR(RANK('Ref. Cuotas'!K1626,'Ref. Cuotas'!K:K,0)+COUNTIF('Ref. Cuotas'!$K$7:'Ref. Cuotas'!K1626,'Ref. Cuotas'!K1626)-1,"")</f>
        <v>1384</v>
      </c>
      <c r="AM1627" s="7">
        <f>IFERROR(RANK('Ref. Cuotas'!L1626,'Ref. Cuotas'!L:L,0)+COUNTIF('Ref. Cuotas'!$L$7:'Ref. Cuotas'!L1626,'Ref. Cuotas'!L1626)-1,"")</f>
        <v>2146</v>
      </c>
      <c r="AN1627" s="7">
        <f>IFERROR(RANK('Ref. Cuotas'!M1626,'Ref. Cuotas'!M:M,0)+COUNTIF('Ref. Cuotas'!$M$7:'Ref. Cuotas'!M1626,'Ref. Cuotas'!M1626)-1,"")</f>
        <v>158</v>
      </c>
      <c r="AO1627" s="7">
        <f>IFERROR(RANK('Ref. Cuotas'!H1626,'Ref. Cuotas'!H:H,1)+COUNTIF('Ref. Cuotas'!$H$7:'Ref. Cuotas'!H1626,'Ref. Cuotas'!H1626)-1,"")</f>
        <v>1356</v>
      </c>
      <c r="AP1627" s="7">
        <f>IFERROR(RANK('Ref. Cuotas'!J1626,'Ref. Cuotas'!J:J,1)+COUNTIF('Ref. Cuotas'!$J$7:'Ref. Cuotas'!J1626,'Ref. Cuotas'!J1626)-1,"")</f>
        <v>1124</v>
      </c>
      <c r="AQ1627" s="7">
        <f>IFERROR(RANK('Ref. Cuotas'!K1626,'Ref. Cuotas'!K:K,1)+COUNTIF('Ref. Cuotas'!$K$7:'Ref. Cuotas'!K1626,'Ref. Cuotas'!K1626)-1,"")</f>
        <v>1419</v>
      </c>
    </row>
    <row r="1628" spans="31:43" ht="17.25" customHeight="1" x14ac:dyDescent="0.3">
      <c r="AE1628" s="5" t="s">
        <v>1623</v>
      </c>
      <c r="AF1628" s="5" t="s">
        <v>5143</v>
      </c>
      <c r="AG1628" s="6" t="s">
        <v>4331</v>
      </c>
      <c r="AH1628" s="6" t="s">
        <v>4109</v>
      </c>
      <c r="AI1628" s="7">
        <f>IFERROR(RANK('Ref. Cuotas'!H1627,'Ref. Cuotas'!H:H,0)+COUNTIF('Ref. Cuotas'!$H$7:'Ref. Cuotas'!H1627,'Ref. Cuotas'!H1627)-1,"")</f>
        <v>1589</v>
      </c>
      <c r="AJ1628" s="7">
        <f>IFERROR(RANK('Ref. Cuotas'!I1627,'Ref. Cuotas'!I:I,0)+COUNTIF('Ref. Cuotas'!$I$7:'Ref. Cuotas'!I1627,'Ref. Cuotas'!I1627)-1,"")</f>
        <v>2058</v>
      </c>
      <c r="AK1628" s="7">
        <f>IFERROR(RANK('Ref. Cuotas'!J1627,'Ref. Cuotas'!J:J,0)+COUNTIF('Ref. Cuotas'!$J$7:'Ref. Cuotas'!J1627,'Ref. Cuotas'!J1627)-1,"")</f>
        <v>1950</v>
      </c>
      <c r="AL1628" s="7">
        <f>IFERROR(RANK('Ref. Cuotas'!K1627,'Ref. Cuotas'!K:K,0)+COUNTIF('Ref. Cuotas'!$K$7:'Ref. Cuotas'!K1627,'Ref. Cuotas'!K1627)-1,"")</f>
        <v>1105</v>
      </c>
      <c r="AM1628" s="7">
        <f>IFERROR(RANK('Ref. Cuotas'!L1627,'Ref. Cuotas'!L:L,0)+COUNTIF('Ref. Cuotas'!$L$7:'Ref. Cuotas'!L1627,'Ref. Cuotas'!L1627)-1,"")</f>
        <v>1463</v>
      </c>
      <c r="AN1628" s="7">
        <f>IFERROR(RANK('Ref. Cuotas'!M1627,'Ref. Cuotas'!M:M,0)+COUNTIF('Ref. Cuotas'!$M$7:'Ref. Cuotas'!M1627,'Ref. Cuotas'!M1627)-1,"")</f>
        <v>2080</v>
      </c>
      <c r="AO1628" s="7">
        <f>IFERROR(RANK('Ref. Cuotas'!H1627,'Ref. Cuotas'!H:H,1)+COUNTIF('Ref. Cuotas'!$H$7:'Ref. Cuotas'!H1627,'Ref. Cuotas'!H1627)-1,"")</f>
        <v>1214</v>
      </c>
      <c r="AP1628" s="7">
        <f>IFERROR(RANK('Ref. Cuotas'!J1627,'Ref. Cuotas'!J:J,1)+COUNTIF('Ref. Cuotas'!$J$7:'Ref. Cuotas'!J1627,'Ref. Cuotas'!J1627)-1,"")</f>
        <v>1125</v>
      </c>
      <c r="AQ1628" s="7">
        <f>IFERROR(RANK('Ref. Cuotas'!K1627,'Ref. Cuotas'!K:K,1)+COUNTIF('Ref. Cuotas'!$K$7:'Ref. Cuotas'!K1627,'Ref. Cuotas'!K1627)-1,"")</f>
        <v>1698</v>
      </c>
    </row>
    <row r="1629" spans="31:43" ht="17.25" customHeight="1" x14ac:dyDescent="0.3">
      <c r="AE1629" s="5" t="s">
        <v>1624</v>
      </c>
      <c r="AF1629" s="5" t="s">
        <v>5144</v>
      </c>
      <c r="AG1629" s="6" t="s">
        <v>4332</v>
      </c>
      <c r="AH1629" s="6" t="s">
        <v>4093</v>
      </c>
      <c r="AI1629" s="7">
        <f>IFERROR(RANK('Ref. Cuotas'!H1628,'Ref. Cuotas'!H:H,0)+COUNTIF('Ref. Cuotas'!$H$7:'Ref. Cuotas'!H1628,'Ref. Cuotas'!H1628)-1,"")</f>
        <v>245</v>
      </c>
      <c r="AJ1629" s="7">
        <f>IFERROR(RANK('Ref. Cuotas'!I1628,'Ref. Cuotas'!I:I,0)+COUNTIF('Ref. Cuotas'!$I$7:'Ref. Cuotas'!I1628,'Ref. Cuotas'!I1628)-1,"")</f>
        <v>2059</v>
      </c>
      <c r="AK1629" s="7">
        <f>IFERROR(RANK('Ref. Cuotas'!J1628,'Ref. Cuotas'!J:J,0)+COUNTIF('Ref. Cuotas'!$J$7:'Ref. Cuotas'!J1628,'Ref. Cuotas'!J1628)-1,"")</f>
        <v>1951</v>
      </c>
      <c r="AL1629" s="7">
        <f>IFERROR(RANK('Ref. Cuotas'!K1628,'Ref. Cuotas'!K:K,0)+COUNTIF('Ref. Cuotas'!$K$7:'Ref. Cuotas'!K1628,'Ref. Cuotas'!K1628)-1,"")</f>
        <v>968</v>
      </c>
      <c r="AM1629" s="7">
        <f>IFERROR(RANK('Ref. Cuotas'!L1628,'Ref. Cuotas'!L:L,0)+COUNTIF('Ref. Cuotas'!$L$7:'Ref. Cuotas'!L1628,'Ref. Cuotas'!L1628)-1,"")</f>
        <v>621</v>
      </c>
      <c r="AN1629" s="7">
        <f>IFERROR(RANK('Ref. Cuotas'!M1628,'Ref. Cuotas'!M:M,0)+COUNTIF('Ref. Cuotas'!$M$7:'Ref. Cuotas'!M1628,'Ref. Cuotas'!M1628)-1,"")</f>
        <v>2081</v>
      </c>
      <c r="AO1629" s="7">
        <f>IFERROR(RANK('Ref. Cuotas'!H1628,'Ref. Cuotas'!H:H,1)+COUNTIF('Ref. Cuotas'!$H$7:'Ref. Cuotas'!H1628,'Ref. Cuotas'!H1628)-1,"")</f>
        <v>2558</v>
      </c>
      <c r="AP1629" s="7">
        <f>IFERROR(RANK('Ref. Cuotas'!J1628,'Ref. Cuotas'!J:J,1)+COUNTIF('Ref. Cuotas'!$J$7:'Ref. Cuotas'!J1628,'Ref. Cuotas'!J1628)-1,"")</f>
        <v>1126</v>
      </c>
      <c r="AQ1629" s="7">
        <f>IFERROR(RANK('Ref. Cuotas'!K1628,'Ref. Cuotas'!K:K,1)+COUNTIF('Ref. Cuotas'!$K$7:'Ref. Cuotas'!K1628,'Ref. Cuotas'!K1628)-1,"")</f>
        <v>1835</v>
      </c>
    </row>
    <row r="1630" spans="31:43" ht="17.25" customHeight="1" x14ac:dyDescent="0.3">
      <c r="AE1630" s="5" t="s">
        <v>1625</v>
      </c>
      <c r="AF1630" s="5" t="s">
        <v>5145</v>
      </c>
      <c r="AG1630" s="6" t="s">
        <v>4332</v>
      </c>
      <c r="AH1630" s="6" t="s">
        <v>4121</v>
      </c>
      <c r="AI1630" s="7">
        <f>IFERROR(RANK('Ref. Cuotas'!H1629,'Ref. Cuotas'!H:H,0)+COUNTIF('Ref. Cuotas'!$H$7:'Ref. Cuotas'!H1629,'Ref. Cuotas'!H1629)-1,"")</f>
        <v>1549</v>
      </c>
      <c r="AJ1630" s="7">
        <f>IFERROR(RANK('Ref. Cuotas'!I1629,'Ref. Cuotas'!I:I,0)+COUNTIF('Ref. Cuotas'!$I$7:'Ref. Cuotas'!I1629,'Ref. Cuotas'!I1629)-1,"")</f>
        <v>2060</v>
      </c>
      <c r="AK1630" s="7">
        <f>IFERROR(RANK('Ref. Cuotas'!J1629,'Ref. Cuotas'!J:J,0)+COUNTIF('Ref. Cuotas'!$J$7:'Ref. Cuotas'!J1629,'Ref. Cuotas'!J1629)-1,"")</f>
        <v>160</v>
      </c>
      <c r="AL1630" s="7">
        <f>IFERROR(RANK('Ref. Cuotas'!K1629,'Ref. Cuotas'!K:K,0)+COUNTIF('Ref. Cuotas'!$K$7:'Ref. Cuotas'!K1629,'Ref. Cuotas'!K1629)-1,"")</f>
        <v>140</v>
      </c>
      <c r="AM1630" s="7">
        <f>IFERROR(RANK('Ref. Cuotas'!L1629,'Ref. Cuotas'!L:L,0)+COUNTIF('Ref. Cuotas'!$L$7:'Ref. Cuotas'!L1629,'Ref. Cuotas'!L1629)-1,"")</f>
        <v>2423</v>
      </c>
      <c r="AN1630" s="7">
        <f>IFERROR(RANK('Ref. Cuotas'!M1629,'Ref. Cuotas'!M:M,0)+COUNTIF('Ref. Cuotas'!$M$7:'Ref. Cuotas'!M1629,'Ref. Cuotas'!M1629)-1,"")</f>
        <v>566</v>
      </c>
      <c r="AO1630" s="7">
        <f>IFERROR(RANK('Ref. Cuotas'!H1629,'Ref. Cuotas'!H:H,1)+COUNTIF('Ref. Cuotas'!$H$7:'Ref. Cuotas'!H1629,'Ref. Cuotas'!H1629)-1,"")</f>
        <v>1254</v>
      </c>
      <c r="AP1630" s="7">
        <f>IFERROR(RANK('Ref. Cuotas'!J1629,'Ref. Cuotas'!J:J,1)+COUNTIF('Ref. Cuotas'!$J$7:'Ref. Cuotas'!J1629,'Ref. Cuotas'!J1629)-1,"")</f>
        <v>2643</v>
      </c>
      <c r="AQ1630" s="7">
        <f>IFERROR(RANK('Ref. Cuotas'!K1629,'Ref. Cuotas'!K:K,1)+COUNTIF('Ref. Cuotas'!$K$7:'Ref. Cuotas'!K1629,'Ref. Cuotas'!K1629)-1,"")</f>
        <v>2663</v>
      </c>
    </row>
    <row r="1631" spans="31:43" ht="17.25" customHeight="1" x14ac:dyDescent="0.3">
      <c r="AE1631" s="5" t="s">
        <v>1626</v>
      </c>
      <c r="AF1631" s="5" t="s">
        <v>5146</v>
      </c>
      <c r="AG1631" s="6" t="s">
        <v>4332</v>
      </c>
      <c r="AH1631" s="6" t="s">
        <v>4138</v>
      </c>
      <c r="AI1631" s="7">
        <f>IFERROR(RANK('Ref. Cuotas'!H1630,'Ref. Cuotas'!H:H,0)+COUNTIF('Ref. Cuotas'!$H$7:'Ref. Cuotas'!H1630,'Ref. Cuotas'!H1630)-1,"")</f>
        <v>503</v>
      </c>
      <c r="AJ1631" s="7">
        <f>IFERROR(RANK('Ref. Cuotas'!I1630,'Ref. Cuotas'!I:I,0)+COUNTIF('Ref. Cuotas'!$I$7:'Ref. Cuotas'!I1630,'Ref. Cuotas'!I1630)-1,"")</f>
        <v>2061</v>
      </c>
      <c r="AK1631" s="7">
        <f>IFERROR(RANK('Ref. Cuotas'!J1630,'Ref. Cuotas'!J:J,0)+COUNTIF('Ref. Cuotas'!$J$7:'Ref. Cuotas'!J1630,'Ref. Cuotas'!J1630)-1,"")</f>
        <v>1952</v>
      </c>
      <c r="AL1631" s="7">
        <f>IFERROR(RANK('Ref. Cuotas'!K1630,'Ref. Cuotas'!K:K,0)+COUNTIF('Ref. Cuotas'!$K$7:'Ref. Cuotas'!K1630,'Ref. Cuotas'!K1630)-1,"")</f>
        <v>1696</v>
      </c>
      <c r="AM1631" s="7">
        <f>IFERROR(RANK('Ref. Cuotas'!L1630,'Ref. Cuotas'!L:L,0)+COUNTIF('Ref. Cuotas'!$L$7:'Ref. Cuotas'!L1630,'Ref. Cuotas'!L1630)-1,"")</f>
        <v>2147</v>
      </c>
      <c r="AN1631" s="7">
        <f>IFERROR(RANK('Ref. Cuotas'!M1630,'Ref. Cuotas'!M:M,0)+COUNTIF('Ref. Cuotas'!$M$7:'Ref. Cuotas'!M1630,'Ref. Cuotas'!M1630)-1,"")</f>
        <v>2082</v>
      </c>
      <c r="AO1631" s="7">
        <f>IFERROR(RANK('Ref. Cuotas'!H1630,'Ref. Cuotas'!H:H,1)+COUNTIF('Ref. Cuotas'!$H$7:'Ref. Cuotas'!H1630,'Ref. Cuotas'!H1630)-1,"")</f>
        <v>2300</v>
      </c>
      <c r="AP1631" s="7">
        <f>IFERROR(RANK('Ref. Cuotas'!J1630,'Ref. Cuotas'!J:J,1)+COUNTIF('Ref. Cuotas'!$J$7:'Ref. Cuotas'!J1630,'Ref. Cuotas'!J1630)-1,"")</f>
        <v>1127</v>
      </c>
      <c r="AQ1631" s="7">
        <f>IFERROR(RANK('Ref. Cuotas'!K1630,'Ref. Cuotas'!K:K,1)+COUNTIF('Ref. Cuotas'!$K$7:'Ref. Cuotas'!K1630,'Ref. Cuotas'!K1630)-1,"")</f>
        <v>1107</v>
      </c>
    </row>
    <row r="1632" spans="31:43" ht="17.25" customHeight="1" x14ac:dyDescent="0.3">
      <c r="AE1632" s="5" t="s">
        <v>1627</v>
      </c>
      <c r="AF1632" s="5" t="s">
        <v>5147</v>
      </c>
      <c r="AG1632" s="6" t="s">
        <v>4332</v>
      </c>
      <c r="AH1632" s="6" t="s">
        <v>4122</v>
      </c>
      <c r="AI1632" s="7">
        <f>IFERROR(RANK('Ref. Cuotas'!H1631,'Ref. Cuotas'!H:H,0)+COUNTIF('Ref. Cuotas'!$H$7:'Ref. Cuotas'!H1631,'Ref. Cuotas'!H1631)-1,"")</f>
        <v>878</v>
      </c>
      <c r="AJ1632" s="7">
        <f>IFERROR(RANK('Ref. Cuotas'!I1631,'Ref. Cuotas'!I:I,0)+COUNTIF('Ref. Cuotas'!$I$7:'Ref. Cuotas'!I1631,'Ref. Cuotas'!I1631)-1,"")</f>
        <v>648</v>
      </c>
      <c r="AK1632" s="7">
        <f>IFERROR(RANK('Ref. Cuotas'!J1631,'Ref. Cuotas'!J:J,0)+COUNTIF('Ref. Cuotas'!$J$7:'Ref. Cuotas'!J1631,'Ref. Cuotas'!J1631)-1,"")</f>
        <v>265</v>
      </c>
      <c r="AL1632" s="7">
        <f>IFERROR(RANK('Ref. Cuotas'!K1631,'Ref. Cuotas'!K:K,0)+COUNTIF('Ref. Cuotas'!$K$7:'Ref. Cuotas'!K1631,'Ref. Cuotas'!K1631)-1,"")</f>
        <v>408</v>
      </c>
      <c r="AM1632" s="7">
        <f>IFERROR(RANK('Ref. Cuotas'!L1631,'Ref. Cuotas'!L:L,0)+COUNTIF('Ref. Cuotas'!$L$7:'Ref. Cuotas'!L1631,'Ref. Cuotas'!L1631)-1,"")</f>
        <v>250</v>
      </c>
      <c r="AN1632" s="7">
        <f>IFERROR(RANK('Ref. Cuotas'!M1631,'Ref. Cuotas'!M:M,0)+COUNTIF('Ref. Cuotas'!$M$7:'Ref. Cuotas'!M1631,'Ref. Cuotas'!M1631)-1,"")</f>
        <v>2083</v>
      </c>
      <c r="AO1632" s="7">
        <f>IFERROR(RANK('Ref. Cuotas'!H1631,'Ref. Cuotas'!H:H,1)+COUNTIF('Ref. Cuotas'!$H$7:'Ref. Cuotas'!H1631,'Ref. Cuotas'!H1631)-1,"")</f>
        <v>1925</v>
      </c>
      <c r="AP1632" s="7">
        <f>IFERROR(RANK('Ref. Cuotas'!J1631,'Ref. Cuotas'!J:J,1)+COUNTIF('Ref. Cuotas'!$J$7:'Ref. Cuotas'!J1631,'Ref. Cuotas'!J1631)-1,"")</f>
        <v>2538</v>
      </c>
      <c r="AQ1632" s="7">
        <f>IFERROR(RANK('Ref. Cuotas'!K1631,'Ref. Cuotas'!K:K,1)+COUNTIF('Ref. Cuotas'!$K$7:'Ref. Cuotas'!K1631,'Ref. Cuotas'!K1631)-1,"")</f>
        <v>2395</v>
      </c>
    </row>
    <row r="1633" spans="31:43" ht="17.25" customHeight="1" x14ac:dyDescent="0.3">
      <c r="AE1633" s="5" t="s">
        <v>1628</v>
      </c>
      <c r="AF1633" s="5" t="s">
        <v>5148</v>
      </c>
      <c r="AG1633" s="6" t="s">
        <v>4332</v>
      </c>
      <c r="AH1633" s="6" t="s">
        <v>4123</v>
      </c>
      <c r="AI1633" s="7">
        <f>IFERROR(RANK('Ref. Cuotas'!H1632,'Ref. Cuotas'!H:H,0)+COUNTIF('Ref. Cuotas'!$H$7:'Ref. Cuotas'!H1632,'Ref. Cuotas'!H1632)-1,"")</f>
        <v>249</v>
      </c>
      <c r="AJ1633" s="7">
        <f>IFERROR(RANK('Ref. Cuotas'!I1632,'Ref. Cuotas'!I:I,0)+COUNTIF('Ref. Cuotas'!$I$7:'Ref. Cuotas'!I1632,'Ref. Cuotas'!I1632)-1,"")</f>
        <v>702</v>
      </c>
      <c r="AK1633" s="7">
        <f>IFERROR(RANK('Ref. Cuotas'!J1632,'Ref. Cuotas'!J:J,0)+COUNTIF('Ref. Cuotas'!$J$7:'Ref. Cuotas'!J1632,'Ref. Cuotas'!J1632)-1,"")</f>
        <v>749</v>
      </c>
      <c r="AL1633" s="7">
        <f>IFERROR(RANK('Ref. Cuotas'!K1632,'Ref. Cuotas'!K:K,0)+COUNTIF('Ref. Cuotas'!$K$7:'Ref. Cuotas'!K1632,'Ref. Cuotas'!K1632)-1,"")</f>
        <v>263</v>
      </c>
      <c r="AM1633" s="7">
        <f>IFERROR(RANK('Ref. Cuotas'!L1632,'Ref. Cuotas'!L:L,0)+COUNTIF('Ref. Cuotas'!$L$7:'Ref. Cuotas'!L1632,'Ref. Cuotas'!L1632)-1,"")</f>
        <v>130</v>
      </c>
      <c r="AN1633" s="7">
        <f>IFERROR(RANK('Ref. Cuotas'!M1632,'Ref. Cuotas'!M:M,0)+COUNTIF('Ref. Cuotas'!$M$7:'Ref. Cuotas'!M1632,'Ref. Cuotas'!M1632)-1,"")</f>
        <v>2084</v>
      </c>
      <c r="AO1633" s="7">
        <f>IFERROR(RANK('Ref. Cuotas'!H1632,'Ref. Cuotas'!H:H,1)+COUNTIF('Ref. Cuotas'!$H$7:'Ref. Cuotas'!H1632,'Ref. Cuotas'!H1632)-1,"")</f>
        <v>2554</v>
      </c>
      <c r="AP1633" s="7">
        <f>IFERROR(RANK('Ref. Cuotas'!J1632,'Ref. Cuotas'!J:J,1)+COUNTIF('Ref. Cuotas'!$J$7:'Ref. Cuotas'!J1632,'Ref. Cuotas'!J1632)-1,"")</f>
        <v>2054</v>
      </c>
      <c r="AQ1633" s="7">
        <f>IFERROR(RANK('Ref. Cuotas'!K1632,'Ref. Cuotas'!K:K,1)+COUNTIF('Ref. Cuotas'!$K$7:'Ref. Cuotas'!K1632,'Ref. Cuotas'!K1632)-1,"")</f>
        <v>2540</v>
      </c>
    </row>
    <row r="1634" spans="31:43" ht="17.25" customHeight="1" x14ac:dyDescent="0.3">
      <c r="AE1634" s="5" t="s">
        <v>1629</v>
      </c>
      <c r="AF1634" s="5" t="s">
        <v>5149</v>
      </c>
      <c r="AG1634" s="6" t="s">
        <v>4332</v>
      </c>
      <c r="AH1634" s="6" t="s">
        <v>4139</v>
      </c>
      <c r="AI1634" s="7">
        <f>IFERROR(RANK('Ref. Cuotas'!H1633,'Ref. Cuotas'!H:H,0)+COUNTIF('Ref. Cuotas'!$H$7:'Ref. Cuotas'!H1633,'Ref. Cuotas'!H1633)-1,"")</f>
        <v>1344</v>
      </c>
      <c r="AJ1634" s="7">
        <f>IFERROR(RANK('Ref. Cuotas'!I1633,'Ref. Cuotas'!I:I,0)+COUNTIF('Ref. Cuotas'!$I$7:'Ref. Cuotas'!I1633,'Ref. Cuotas'!I1633)-1,"")</f>
        <v>2062</v>
      </c>
      <c r="AK1634" s="7">
        <f>IFERROR(RANK('Ref. Cuotas'!J1633,'Ref. Cuotas'!J:J,0)+COUNTIF('Ref. Cuotas'!$J$7:'Ref. Cuotas'!J1633,'Ref. Cuotas'!J1633)-1,"")</f>
        <v>1953</v>
      </c>
      <c r="AL1634" s="7">
        <f>IFERROR(RANK('Ref. Cuotas'!K1633,'Ref. Cuotas'!K:K,0)+COUNTIF('Ref. Cuotas'!$K$7:'Ref. Cuotas'!K1633,'Ref. Cuotas'!K1633)-1,"")</f>
        <v>638</v>
      </c>
      <c r="AM1634" s="7">
        <f>IFERROR(RANK('Ref. Cuotas'!L1633,'Ref. Cuotas'!L:L,0)+COUNTIF('Ref. Cuotas'!$L$7:'Ref. Cuotas'!L1633,'Ref. Cuotas'!L1633)-1,"")</f>
        <v>2148</v>
      </c>
      <c r="AN1634" s="7">
        <f>IFERROR(RANK('Ref. Cuotas'!M1633,'Ref. Cuotas'!M:M,0)+COUNTIF('Ref. Cuotas'!$M$7:'Ref. Cuotas'!M1633,'Ref. Cuotas'!M1633)-1,"")</f>
        <v>159</v>
      </c>
      <c r="AO1634" s="7">
        <f>IFERROR(RANK('Ref. Cuotas'!H1633,'Ref. Cuotas'!H:H,1)+COUNTIF('Ref. Cuotas'!$H$7:'Ref. Cuotas'!H1633,'Ref. Cuotas'!H1633)-1,"")</f>
        <v>1459</v>
      </c>
      <c r="AP1634" s="7">
        <f>IFERROR(RANK('Ref. Cuotas'!J1633,'Ref. Cuotas'!J:J,1)+COUNTIF('Ref. Cuotas'!$J$7:'Ref. Cuotas'!J1633,'Ref. Cuotas'!J1633)-1,"")</f>
        <v>1128</v>
      </c>
      <c r="AQ1634" s="7">
        <f>IFERROR(RANK('Ref. Cuotas'!K1633,'Ref. Cuotas'!K:K,1)+COUNTIF('Ref. Cuotas'!$K$7:'Ref. Cuotas'!K1633,'Ref. Cuotas'!K1633)-1,"")</f>
        <v>2165</v>
      </c>
    </row>
    <row r="1635" spans="31:43" ht="17.25" customHeight="1" x14ac:dyDescent="0.3">
      <c r="AE1635" s="5" t="s">
        <v>1630</v>
      </c>
      <c r="AF1635" s="5" t="s">
        <v>5150</v>
      </c>
      <c r="AG1635" s="6" t="s">
        <v>4333</v>
      </c>
      <c r="AH1635" s="6" t="s">
        <v>4092</v>
      </c>
      <c r="AI1635" s="7">
        <f>IFERROR(RANK('Ref. Cuotas'!H1634,'Ref. Cuotas'!H:H,0)+COUNTIF('Ref. Cuotas'!$H$7:'Ref. Cuotas'!H1634,'Ref. Cuotas'!H1634)-1,"")</f>
        <v>2479</v>
      </c>
      <c r="AJ1635" s="7">
        <f>IFERROR(RANK('Ref. Cuotas'!I1634,'Ref. Cuotas'!I:I,0)+COUNTIF('Ref. Cuotas'!$I$7:'Ref. Cuotas'!I1634,'Ref. Cuotas'!I1634)-1,"")</f>
        <v>2063</v>
      </c>
      <c r="AK1635" s="7">
        <f>IFERROR(RANK('Ref. Cuotas'!J1634,'Ref. Cuotas'!J:J,0)+COUNTIF('Ref. Cuotas'!$J$7:'Ref. Cuotas'!J1634,'Ref. Cuotas'!J1634)-1,"")</f>
        <v>1954</v>
      </c>
      <c r="AL1635" s="7">
        <f>IFERROR(RANK('Ref. Cuotas'!K1634,'Ref. Cuotas'!K:K,0)+COUNTIF('Ref. Cuotas'!$K$7:'Ref. Cuotas'!K1634,'Ref. Cuotas'!K1634)-1,"")</f>
        <v>2216</v>
      </c>
      <c r="AM1635" s="7">
        <f>IFERROR(RANK('Ref. Cuotas'!L1634,'Ref. Cuotas'!L:L,0)+COUNTIF('Ref. Cuotas'!$L$7:'Ref. Cuotas'!L1634,'Ref. Cuotas'!L1634)-1,"")</f>
        <v>1825</v>
      </c>
      <c r="AN1635" s="7">
        <f>IFERROR(RANK('Ref. Cuotas'!M1634,'Ref. Cuotas'!M:M,0)+COUNTIF('Ref. Cuotas'!$M$7:'Ref. Cuotas'!M1634,'Ref. Cuotas'!M1634)-1,"")</f>
        <v>62</v>
      </c>
      <c r="AO1635" s="7">
        <f>IFERROR(RANK('Ref. Cuotas'!H1634,'Ref. Cuotas'!H:H,1)+COUNTIF('Ref. Cuotas'!$H$7:'Ref. Cuotas'!H1634,'Ref. Cuotas'!H1634)-1,"")</f>
        <v>324</v>
      </c>
      <c r="AP1635" s="7">
        <f>IFERROR(RANK('Ref. Cuotas'!J1634,'Ref. Cuotas'!J:J,1)+COUNTIF('Ref. Cuotas'!$J$7:'Ref. Cuotas'!J1634,'Ref. Cuotas'!J1634)-1,"")</f>
        <v>1129</v>
      </c>
      <c r="AQ1635" s="7">
        <f>IFERROR(RANK('Ref. Cuotas'!K1634,'Ref. Cuotas'!K:K,1)+COUNTIF('Ref. Cuotas'!$K$7:'Ref. Cuotas'!K1634,'Ref. Cuotas'!K1634)-1,"")</f>
        <v>587</v>
      </c>
    </row>
    <row r="1636" spans="31:43" ht="17.25" customHeight="1" x14ac:dyDescent="0.3">
      <c r="AE1636" s="5" t="s">
        <v>1631</v>
      </c>
      <c r="AF1636" s="5" t="s">
        <v>5151</v>
      </c>
      <c r="AG1636" s="6" t="s">
        <v>4333</v>
      </c>
      <c r="AH1636" s="6" t="s">
        <v>4093</v>
      </c>
      <c r="AI1636" s="7">
        <f>IFERROR(RANK('Ref. Cuotas'!H1635,'Ref. Cuotas'!H:H,0)+COUNTIF('Ref. Cuotas'!$H$7:'Ref. Cuotas'!H1635,'Ref. Cuotas'!H1635)-1,"")</f>
        <v>2408</v>
      </c>
      <c r="AJ1636" s="7">
        <f>IFERROR(RANK('Ref. Cuotas'!I1635,'Ref. Cuotas'!I:I,0)+COUNTIF('Ref. Cuotas'!$I$7:'Ref. Cuotas'!I1635,'Ref. Cuotas'!I1635)-1,"")</f>
        <v>426</v>
      </c>
      <c r="AK1636" s="7">
        <f>IFERROR(RANK('Ref. Cuotas'!J1635,'Ref. Cuotas'!J:J,0)+COUNTIF('Ref. Cuotas'!$J$7:'Ref. Cuotas'!J1635,'Ref. Cuotas'!J1635)-1,"")</f>
        <v>1955</v>
      </c>
      <c r="AL1636" s="7">
        <f>IFERROR(RANK('Ref. Cuotas'!K1635,'Ref. Cuotas'!K:K,0)+COUNTIF('Ref. Cuotas'!$K$7:'Ref. Cuotas'!K1635,'Ref. Cuotas'!K1635)-1,"")</f>
        <v>672</v>
      </c>
      <c r="AM1636" s="7">
        <f>IFERROR(RANK('Ref. Cuotas'!L1635,'Ref. Cuotas'!L:L,0)+COUNTIF('Ref. Cuotas'!$L$7:'Ref. Cuotas'!L1635,'Ref. Cuotas'!L1635)-1,"")</f>
        <v>1020</v>
      </c>
      <c r="AN1636" s="7">
        <f>IFERROR(RANK('Ref. Cuotas'!M1635,'Ref. Cuotas'!M:M,0)+COUNTIF('Ref. Cuotas'!$M$7:'Ref. Cuotas'!M1635,'Ref. Cuotas'!M1635)-1,"")</f>
        <v>2</v>
      </c>
      <c r="AO1636" s="7">
        <f>IFERROR(RANK('Ref. Cuotas'!H1635,'Ref. Cuotas'!H:H,1)+COUNTIF('Ref. Cuotas'!$H$7:'Ref. Cuotas'!H1635,'Ref. Cuotas'!H1635)-1,"")</f>
        <v>395</v>
      </c>
      <c r="AP1636" s="7">
        <f>IFERROR(RANK('Ref. Cuotas'!J1635,'Ref. Cuotas'!J:J,1)+COUNTIF('Ref. Cuotas'!$J$7:'Ref. Cuotas'!J1635,'Ref. Cuotas'!J1635)-1,"")</f>
        <v>1130</v>
      </c>
      <c r="AQ1636" s="7">
        <f>IFERROR(RANK('Ref. Cuotas'!K1635,'Ref. Cuotas'!K:K,1)+COUNTIF('Ref. Cuotas'!$K$7:'Ref. Cuotas'!K1635,'Ref. Cuotas'!K1635)-1,"")</f>
        <v>2131</v>
      </c>
    </row>
    <row r="1637" spans="31:43" ht="17.25" customHeight="1" x14ac:dyDescent="0.3">
      <c r="AE1637" s="5" t="s">
        <v>1632</v>
      </c>
      <c r="AF1637" s="5" t="s">
        <v>5152</v>
      </c>
      <c r="AG1637" s="6" t="s">
        <v>4334</v>
      </c>
      <c r="AH1637" s="6" t="s">
        <v>4092</v>
      </c>
      <c r="AI1637" s="7">
        <f>IFERROR(RANK('Ref. Cuotas'!H1636,'Ref. Cuotas'!H:H,0)+COUNTIF('Ref. Cuotas'!$H$7:'Ref. Cuotas'!H1636,'Ref. Cuotas'!H1636)-1,"")</f>
        <v>512</v>
      </c>
      <c r="AJ1637" s="7">
        <f>IFERROR(RANK('Ref. Cuotas'!I1636,'Ref. Cuotas'!I:I,0)+COUNTIF('Ref. Cuotas'!$I$7:'Ref. Cuotas'!I1636,'Ref. Cuotas'!I1636)-1,"")</f>
        <v>2064</v>
      </c>
      <c r="AK1637" s="7">
        <f>IFERROR(RANK('Ref. Cuotas'!J1636,'Ref. Cuotas'!J:J,0)+COUNTIF('Ref. Cuotas'!$J$7:'Ref. Cuotas'!J1636,'Ref. Cuotas'!J1636)-1,"")</f>
        <v>1956</v>
      </c>
      <c r="AL1637" s="7">
        <f>IFERROR(RANK('Ref. Cuotas'!K1636,'Ref. Cuotas'!K:K,0)+COUNTIF('Ref. Cuotas'!$K$7:'Ref. Cuotas'!K1636,'Ref. Cuotas'!K1636)-1,"")</f>
        <v>1864</v>
      </c>
      <c r="AM1637" s="7">
        <f>IFERROR(RANK('Ref. Cuotas'!L1636,'Ref. Cuotas'!L:L,0)+COUNTIF('Ref. Cuotas'!$L$7:'Ref. Cuotas'!L1636,'Ref. Cuotas'!L1636)-1,"")</f>
        <v>1270</v>
      </c>
      <c r="AN1637" s="7">
        <f>IFERROR(RANK('Ref. Cuotas'!M1636,'Ref. Cuotas'!M:M,0)+COUNTIF('Ref. Cuotas'!$M$7:'Ref. Cuotas'!M1636,'Ref. Cuotas'!M1636)-1,"")</f>
        <v>2085</v>
      </c>
      <c r="AO1637" s="7">
        <f>IFERROR(RANK('Ref. Cuotas'!H1636,'Ref. Cuotas'!H:H,1)+COUNTIF('Ref. Cuotas'!$H$7:'Ref. Cuotas'!H1636,'Ref. Cuotas'!H1636)-1,"")</f>
        <v>2291</v>
      </c>
      <c r="AP1637" s="7">
        <f>IFERROR(RANK('Ref. Cuotas'!J1636,'Ref. Cuotas'!J:J,1)+COUNTIF('Ref. Cuotas'!$J$7:'Ref. Cuotas'!J1636,'Ref. Cuotas'!J1636)-1,"")</f>
        <v>1131</v>
      </c>
      <c r="AQ1637" s="7">
        <f>IFERROR(RANK('Ref. Cuotas'!K1636,'Ref. Cuotas'!K:K,1)+COUNTIF('Ref. Cuotas'!$K$7:'Ref. Cuotas'!K1636,'Ref. Cuotas'!K1636)-1,"")</f>
        <v>939</v>
      </c>
    </row>
    <row r="1638" spans="31:43" ht="17.25" customHeight="1" x14ac:dyDescent="0.3">
      <c r="AE1638" s="5" t="s">
        <v>1633</v>
      </c>
      <c r="AF1638" s="5" t="s">
        <v>5153</v>
      </c>
      <c r="AG1638" s="6" t="s">
        <v>4334</v>
      </c>
      <c r="AH1638" s="6" t="s">
        <v>4093</v>
      </c>
      <c r="AI1638" s="7">
        <f>IFERROR(RANK('Ref. Cuotas'!H1637,'Ref. Cuotas'!H:H,0)+COUNTIF('Ref. Cuotas'!$H$7:'Ref. Cuotas'!H1637,'Ref. Cuotas'!H1637)-1,"")</f>
        <v>670</v>
      </c>
      <c r="AJ1638" s="7">
        <f>IFERROR(RANK('Ref. Cuotas'!I1637,'Ref. Cuotas'!I:I,0)+COUNTIF('Ref. Cuotas'!$I$7:'Ref. Cuotas'!I1637,'Ref. Cuotas'!I1637)-1,"")</f>
        <v>2065</v>
      </c>
      <c r="AK1638" s="7">
        <f>IFERROR(RANK('Ref. Cuotas'!J1637,'Ref. Cuotas'!J:J,0)+COUNTIF('Ref. Cuotas'!$J$7:'Ref. Cuotas'!J1637,'Ref. Cuotas'!J1637)-1,"")</f>
        <v>1957</v>
      </c>
      <c r="AL1638" s="7">
        <f>IFERROR(RANK('Ref. Cuotas'!K1637,'Ref. Cuotas'!K:K,0)+COUNTIF('Ref. Cuotas'!$K$7:'Ref. Cuotas'!K1637,'Ref. Cuotas'!K1637)-1,"")</f>
        <v>1377</v>
      </c>
      <c r="AM1638" s="7">
        <f>IFERROR(RANK('Ref. Cuotas'!L1637,'Ref. Cuotas'!L:L,0)+COUNTIF('Ref. Cuotas'!$L$7:'Ref. Cuotas'!L1637,'Ref. Cuotas'!L1637)-1,"")</f>
        <v>1106</v>
      </c>
      <c r="AN1638" s="7">
        <f>IFERROR(RANK('Ref. Cuotas'!M1637,'Ref. Cuotas'!M:M,0)+COUNTIF('Ref. Cuotas'!$M$7:'Ref. Cuotas'!M1637,'Ref. Cuotas'!M1637)-1,"")</f>
        <v>2086</v>
      </c>
      <c r="AO1638" s="7">
        <f>IFERROR(RANK('Ref. Cuotas'!H1637,'Ref. Cuotas'!H:H,1)+COUNTIF('Ref. Cuotas'!$H$7:'Ref. Cuotas'!H1637,'Ref. Cuotas'!H1637)-1,"")</f>
        <v>2133</v>
      </c>
      <c r="AP1638" s="7">
        <f>IFERROR(RANK('Ref. Cuotas'!J1637,'Ref. Cuotas'!J:J,1)+COUNTIF('Ref. Cuotas'!$J$7:'Ref. Cuotas'!J1637,'Ref. Cuotas'!J1637)-1,"")</f>
        <v>1132</v>
      </c>
      <c r="AQ1638" s="7">
        <f>IFERROR(RANK('Ref. Cuotas'!K1637,'Ref. Cuotas'!K:K,1)+COUNTIF('Ref. Cuotas'!$K$7:'Ref. Cuotas'!K1637,'Ref. Cuotas'!K1637)-1,"")</f>
        <v>1426</v>
      </c>
    </row>
    <row r="1639" spans="31:43" ht="17.25" customHeight="1" x14ac:dyDescent="0.3">
      <c r="AE1639" s="5" t="s">
        <v>1634</v>
      </c>
      <c r="AF1639" s="5" t="s">
        <v>5154</v>
      </c>
      <c r="AG1639" s="6" t="s">
        <v>4334</v>
      </c>
      <c r="AH1639" s="6" t="s">
        <v>4094</v>
      </c>
      <c r="AI1639" s="7">
        <f>IFERROR(RANK('Ref. Cuotas'!H1638,'Ref. Cuotas'!H:H,0)+COUNTIF('Ref. Cuotas'!$H$7:'Ref. Cuotas'!H1638,'Ref. Cuotas'!H1638)-1,"")</f>
        <v>469</v>
      </c>
      <c r="AJ1639" s="7">
        <f>IFERROR(RANK('Ref. Cuotas'!I1638,'Ref. Cuotas'!I:I,0)+COUNTIF('Ref. Cuotas'!$I$7:'Ref. Cuotas'!I1638,'Ref. Cuotas'!I1638)-1,"")</f>
        <v>2066</v>
      </c>
      <c r="AK1639" s="7">
        <f>IFERROR(RANK('Ref. Cuotas'!J1638,'Ref. Cuotas'!J:J,0)+COUNTIF('Ref. Cuotas'!$J$7:'Ref. Cuotas'!J1638,'Ref. Cuotas'!J1638)-1,"")</f>
        <v>1958</v>
      </c>
      <c r="AL1639" s="7">
        <f>IFERROR(RANK('Ref. Cuotas'!K1638,'Ref. Cuotas'!K:K,0)+COUNTIF('Ref. Cuotas'!$K$7:'Ref. Cuotas'!K1638,'Ref. Cuotas'!K1638)-1,"")</f>
        <v>1991</v>
      </c>
      <c r="AM1639" s="7">
        <f>IFERROR(RANK('Ref. Cuotas'!L1638,'Ref. Cuotas'!L:L,0)+COUNTIF('Ref. Cuotas'!$L$7:'Ref. Cuotas'!L1638,'Ref. Cuotas'!L1638)-1,"")</f>
        <v>1826</v>
      </c>
      <c r="AN1639" s="7">
        <f>IFERROR(RANK('Ref. Cuotas'!M1638,'Ref. Cuotas'!M:M,0)+COUNTIF('Ref. Cuotas'!$M$7:'Ref. Cuotas'!M1638,'Ref. Cuotas'!M1638)-1,"")</f>
        <v>2087</v>
      </c>
      <c r="AO1639" s="7">
        <f>IFERROR(RANK('Ref. Cuotas'!H1638,'Ref. Cuotas'!H:H,1)+COUNTIF('Ref. Cuotas'!$H$7:'Ref. Cuotas'!H1638,'Ref. Cuotas'!H1638)-1,"")</f>
        <v>2334</v>
      </c>
      <c r="AP1639" s="7">
        <f>IFERROR(RANK('Ref. Cuotas'!J1638,'Ref. Cuotas'!J:J,1)+COUNTIF('Ref. Cuotas'!$J$7:'Ref. Cuotas'!J1638,'Ref. Cuotas'!J1638)-1,"")</f>
        <v>1133</v>
      </c>
      <c r="AQ1639" s="7">
        <f>IFERROR(RANK('Ref. Cuotas'!K1638,'Ref. Cuotas'!K:K,1)+COUNTIF('Ref. Cuotas'!$K$7:'Ref. Cuotas'!K1638,'Ref. Cuotas'!K1638)-1,"")</f>
        <v>812</v>
      </c>
    </row>
    <row r="1640" spans="31:43" ht="17.25" customHeight="1" x14ac:dyDescent="0.3">
      <c r="AE1640" s="5" t="s">
        <v>1635</v>
      </c>
      <c r="AF1640" s="5" t="s">
        <v>5155</v>
      </c>
      <c r="AG1640" s="6" t="s">
        <v>4334</v>
      </c>
      <c r="AH1640" s="6" t="s">
        <v>4095</v>
      </c>
      <c r="AI1640" s="7">
        <f>IFERROR(RANK('Ref. Cuotas'!H1639,'Ref. Cuotas'!H:H,0)+COUNTIF('Ref. Cuotas'!$H$7:'Ref. Cuotas'!H1639,'Ref. Cuotas'!H1639)-1,"")</f>
        <v>1162</v>
      </c>
      <c r="AJ1640" s="7">
        <f>IFERROR(RANK('Ref. Cuotas'!I1639,'Ref. Cuotas'!I:I,0)+COUNTIF('Ref. Cuotas'!$I$7:'Ref. Cuotas'!I1639,'Ref. Cuotas'!I1639)-1,"")</f>
        <v>2067</v>
      </c>
      <c r="AK1640" s="7">
        <f>IFERROR(RANK('Ref. Cuotas'!J1639,'Ref. Cuotas'!J:J,0)+COUNTIF('Ref. Cuotas'!$J$7:'Ref. Cuotas'!J1639,'Ref. Cuotas'!J1639)-1,"")</f>
        <v>1959</v>
      </c>
      <c r="AL1640" s="7">
        <f>IFERROR(RANK('Ref. Cuotas'!K1639,'Ref. Cuotas'!K:K,0)+COUNTIF('Ref. Cuotas'!$K$7:'Ref. Cuotas'!K1639,'Ref. Cuotas'!K1639)-1,"")</f>
        <v>1536</v>
      </c>
      <c r="AM1640" s="7">
        <f>IFERROR(RANK('Ref. Cuotas'!L1639,'Ref. Cuotas'!L:L,0)+COUNTIF('Ref. Cuotas'!$L$7:'Ref. Cuotas'!L1639,'Ref. Cuotas'!L1639)-1,"")</f>
        <v>1682</v>
      </c>
      <c r="AN1640" s="7">
        <f>IFERROR(RANK('Ref. Cuotas'!M1639,'Ref. Cuotas'!M:M,0)+COUNTIF('Ref. Cuotas'!$M$7:'Ref. Cuotas'!M1639,'Ref. Cuotas'!M1639)-1,"")</f>
        <v>2088</v>
      </c>
      <c r="AO1640" s="7">
        <f>IFERROR(RANK('Ref. Cuotas'!H1639,'Ref. Cuotas'!H:H,1)+COUNTIF('Ref. Cuotas'!$H$7:'Ref. Cuotas'!H1639,'Ref. Cuotas'!H1639)-1,"")</f>
        <v>1641</v>
      </c>
      <c r="AP1640" s="7">
        <f>IFERROR(RANK('Ref. Cuotas'!J1639,'Ref. Cuotas'!J:J,1)+COUNTIF('Ref. Cuotas'!$J$7:'Ref. Cuotas'!J1639,'Ref. Cuotas'!J1639)-1,"")</f>
        <v>1134</v>
      </c>
      <c r="AQ1640" s="7">
        <f>IFERROR(RANK('Ref. Cuotas'!K1639,'Ref. Cuotas'!K:K,1)+COUNTIF('Ref. Cuotas'!$K$7:'Ref. Cuotas'!K1639,'Ref. Cuotas'!K1639)-1,"")</f>
        <v>1267</v>
      </c>
    </row>
    <row r="1641" spans="31:43" ht="17.25" customHeight="1" x14ac:dyDescent="0.3">
      <c r="AE1641" s="5" t="s">
        <v>1636</v>
      </c>
      <c r="AF1641" s="5" t="s">
        <v>5156</v>
      </c>
      <c r="AG1641" s="6" t="s">
        <v>4334</v>
      </c>
      <c r="AH1641" s="6" t="s">
        <v>4096</v>
      </c>
      <c r="AI1641" s="7">
        <f>IFERROR(RANK('Ref. Cuotas'!H1640,'Ref. Cuotas'!H:H,0)+COUNTIF('Ref. Cuotas'!$H$7:'Ref. Cuotas'!H1640,'Ref. Cuotas'!H1640)-1,"")</f>
        <v>1046</v>
      </c>
      <c r="AJ1641" s="7">
        <f>IFERROR(RANK('Ref. Cuotas'!I1640,'Ref. Cuotas'!I:I,0)+COUNTIF('Ref. Cuotas'!$I$7:'Ref. Cuotas'!I1640,'Ref. Cuotas'!I1640)-1,"")</f>
        <v>2068</v>
      </c>
      <c r="AK1641" s="7">
        <f>IFERROR(RANK('Ref. Cuotas'!J1640,'Ref. Cuotas'!J:J,0)+COUNTIF('Ref. Cuotas'!$J$7:'Ref. Cuotas'!J1640,'Ref. Cuotas'!J1640)-1,"")</f>
        <v>1960</v>
      </c>
      <c r="AL1641" s="7">
        <f>IFERROR(RANK('Ref. Cuotas'!K1640,'Ref. Cuotas'!K:K,0)+COUNTIF('Ref. Cuotas'!$K$7:'Ref. Cuotas'!K1640,'Ref. Cuotas'!K1640)-1,"")</f>
        <v>1722</v>
      </c>
      <c r="AM1641" s="7">
        <f>IFERROR(RANK('Ref. Cuotas'!L1640,'Ref. Cuotas'!L:L,0)+COUNTIF('Ref. Cuotas'!$L$7:'Ref. Cuotas'!L1640,'Ref. Cuotas'!L1640)-1,"")</f>
        <v>1876</v>
      </c>
      <c r="AN1641" s="7">
        <f>IFERROR(RANK('Ref. Cuotas'!M1640,'Ref. Cuotas'!M:M,0)+COUNTIF('Ref. Cuotas'!$M$7:'Ref. Cuotas'!M1640,'Ref. Cuotas'!M1640)-1,"")</f>
        <v>2089</v>
      </c>
      <c r="AO1641" s="7">
        <f>IFERROR(RANK('Ref. Cuotas'!H1640,'Ref. Cuotas'!H:H,1)+COUNTIF('Ref. Cuotas'!$H$7:'Ref. Cuotas'!H1640,'Ref. Cuotas'!H1640)-1,"")</f>
        <v>1757</v>
      </c>
      <c r="AP1641" s="7">
        <f>IFERROR(RANK('Ref. Cuotas'!J1640,'Ref. Cuotas'!J:J,1)+COUNTIF('Ref. Cuotas'!$J$7:'Ref. Cuotas'!J1640,'Ref. Cuotas'!J1640)-1,"")</f>
        <v>1135</v>
      </c>
      <c r="AQ1641" s="7">
        <f>IFERROR(RANK('Ref. Cuotas'!K1640,'Ref. Cuotas'!K:K,1)+COUNTIF('Ref. Cuotas'!$K$7:'Ref. Cuotas'!K1640,'Ref. Cuotas'!K1640)-1,"")</f>
        <v>1081</v>
      </c>
    </row>
    <row r="1642" spans="31:43" ht="17.25" customHeight="1" x14ac:dyDescent="0.3">
      <c r="AE1642" s="5" t="s">
        <v>1637</v>
      </c>
      <c r="AF1642" s="5" t="s">
        <v>5157</v>
      </c>
      <c r="AG1642" s="6" t="s">
        <v>4334</v>
      </c>
      <c r="AH1642" s="6" t="s">
        <v>4097</v>
      </c>
      <c r="AI1642" s="7">
        <f>IFERROR(RANK('Ref. Cuotas'!H1641,'Ref. Cuotas'!H:H,0)+COUNTIF('Ref. Cuotas'!$H$7:'Ref. Cuotas'!H1641,'Ref. Cuotas'!H1641)-1,"")</f>
        <v>823</v>
      </c>
      <c r="AJ1642" s="7">
        <f>IFERROR(RANK('Ref. Cuotas'!I1641,'Ref. Cuotas'!I:I,0)+COUNTIF('Ref. Cuotas'!$I$7:'Ref. Cuotas'!I1641,'Ref. Cuotas'!I1641)-1,"")</f>
        <v>2069</v>
      </c>
      <c r="AK1642" s="7">
        <f>IFERROR(RANK('Ref. Cuotas'!J1641,'Ref. Cuotas'!J:J,0)+COUNTIF('Ref. Cuotas'!$J$7:'Ref. Cuotas'!J1641,'Ref. Cuotas'!J1641)-1,"")</f>
        <v>1961</v>
      </c>
      <c r="AL1642" s="7">
        <f>IFERROR(RANK('Ref. Cuotas'!K1641,'Ref. Cuotas'!K:K,0)+COUNTIF('Ref. Cuotas'!$K$7:'Ref. Cuotas'!K1641,'Ref. Cuotas'!K1641)-1,"")</f>
        <v>697</v>
      </c>
      <c r="AM1642" s="7">
        <f>IFERROR(RANK('Ref. Cuotas'!L1641,'Ref. Cuotas'!L:L,0)+COUNTIF('Ref. Cuotas'!$L$7:'Ref. Cuotas'!L1641,'Ref. Cuotas'!L1641)-1,"")</f>
        <v>1472</v>
      </c>
      <c r="AN1642" s="7">
        <f>IFERROR(RANK('Ref. Cuotas'!M1641,'Ref. Cuotas'!M:M,0)+COUNTIF('Ref. Cuotas'!$M$7:'Ref. Cuotas'!M1641,'Ref. Cuotas'!M1641)-1,"")</f>
        <v>567</v>
      </c>
      <c r="AO1642" s="7">
        <f>IFERROR(RANK('Ref. Cuotas'!H1641,'Ref. Cuotas'!H:H,1)+COUNTIF('Ref. Cuotas'!$H$7:'Ref. Cuotas'!H1641,'Ref. Cuotas'!H1641)-1,"")</f>
        <v>1980</v>
      </c>
      <c r="AP1642" s="7">
        <f>IFERROR(RANK('Ref. Cuotas'!J1641,'Ref. Cuotas'!J:J,1)+COUNTIF('Ref. Cuotas'!$J$7:'Ref. Cuotas'!J1641,'Ref. Cuotas'!J1641)-1,"")</f>
        <v>1136</v>
      </c>
      <c r="AQ1642" s="7">
        <f>IFERROR(RANK('Ref. Cuotas'!K1641,'Ref. Cuotas'!K:K,1)+COUNTIF('Ref. Cuotas'!$K$7:'Ref. Cuotas'!K1641,'Ref. Cuotas'!K1641)-1,"")</f>
        <v>2106</v>
      </c>
    </row>
    <row r="1643" spans="31:43" ht="17.25" customHeight="1" x14ac:dyDescent="0.3">
      <c r="AE1643" s="5" t="s">
        <v>1638</v>
      </c>
      <c r="AF1643" s="5" t="s">
        <v>5158</v>
      </c>
      <c r="AG1643" s="6" t="s">
        <v>4335</v>
      </c>
      <c r="AH1643" s="6" t="s">
        <v>4092</v>
      </c>
      <c r="AI1643" s="7">
        <f>IFERROR(RANK('Ref. Cuotas'!H1642,'Ref. Cuotas'!H:H,0)+COUNTIF('Ref. Cuotas'!$H$7:'Ref. Cuotas'!H1642,'Ref. Cuotas'!H1642)-1,"")</f>
        <v>859</v>
      </c>
      <c r="AJ1643" s="7">
        <f>IFERROR(RANK('Ref. Cuotas'!I1642,'Ref. Cuotas'!I:I,0)+COUNTIF('Ref. Cuotas'!$I$7:'Ref. Cuotas'!I1642,'Ref. Cuotas'!I1642)-1,"")</f>
        <v>2070</v>
      </c>
      <c r="AK1643" s="7">
        <f>IFERROR(RANK('Ref. Cuotas'!J1642,'Ref. Cuotas'!J:J,0)+COUNTIF('Ref. Cuotas'!$J$7:'Ref. Cuotas'!J1642,'Ref. Cuotas'!J1642)-1,"")</f>
        <v>1962</v>
      </c>
      <c r="AL1643" s="7">
        <f>IFERROR(RANK('Ref. Cuotas'!K1642,'Ref. Cuotas'!K:K,0)+COUNTIF('Ref. Cuotas'!$K$7:'Ref. Cuotas'!K1642,'Ref. Cuotas'!K1642)-1,"")</f>
        <v>2381</v>
      </c>
      <c r="AM1643" s="7">
        <f>IFERROR(RANK('Ref. Cuotas'!L1642,'Ref. Cuotas'!L:L,0)+COUNTIF('Ref. Cuotas'!$L$7:'Ref. Cuotas'!L1642,'Ref. Cuotas'!L1642)-1,"")</f>
        <v>1339</v>
      </c>
      <c r="AN1643" s="7">
        <f>IFERROR(RANK('Ref. Cuotas'!M1642,'Ref. Cuotas'!M:M,0)+COUNTIF('Ref. Cuotas'!$M$7:'Ref. Cuotas'!M1642,'Ref. Cuotas'!M1642)-1,"")</f>
        <v>2090</v>
      </c>
      <c r="AO1643" s="7">
        <f>IFERROR(RANK('Ref. Cuotas'!H1642,'Ref. Cuotas'!H:H,1)+COUNTIF('Ref. Cuotas'!$H$7:'Ref. Cuotas'!H1642,'Ref. Cuotas'!H1642)-1,"")</f>
        <v>1944</v>
      </c>
      <c r="AP1643" s="7">
        <f>IFERROR(RANK('Ref. Cuotas'!J1642,'Ref. Cuotas'!J:J,1)+COUNTIF('Ref. Cuotas'!$J$7:'Ref. Cuotas'!J1642,'Ref. Cuotas'!J1642)-1,"")</f>
        <v>1137</v>
      </c>
      <c r="AQ1643" s="7">
        <f>IFERROR(RANK('Ref. Cuotas'!K1642,'Ref. Cuotas'!K:K,1)+COUNTIF('Ref. Cuotas'!$K$7:'Ref. Cuotas'!K1642,'Ref. Cuotas'!K1642)-1,"")</f>
        <v>422</v>
      </c>
    </row>
    <row r="1644" spans="31:43" ht="17.25" customHeight="1" x14ac:dyDescent="0.3">
      <c r="AE1644" s="5" t="s">
        <v>1639</v>
      </c>
      <c r="AF1644" s="5" t="s">
        <v>5159</v>
      </c>
      <c r="AG1644" s="6" t="s">
        <v>4335</v>
      </c>
      <c r="AH1644" s="6" t="s">
        <v>4093</v>
      </c>
      <c r="AI1644" s="7">
        <f>IFERROR(RANK('Ref. Cuotas'!H1643,'Ref. Cuotas'!H:H,0)+COUNTIF('Ref. Cuotas'!$H$7:'Ref. Cuotas'!H1643,'Ref. Cuotas'!H1643)-1,"")</f>
        <v>933</v>
      </c>
      <c r="AJ1644" s="7">
        <f>IFERROR(RANK('Ref. Cuotas'!I1643,'Ref. Cuotas'!I:I,0)+COUNTIF('Ref. Cuotas'!$I$7:'Ref. Cuotas'!I1643,'Ref. Cuotas'!I1643)-1,"")</f>
        <v>140</v>
      </c>
      <c r="AK1644" s="7">
        <f>IFERROR(RANK('Ref. Cuotas'!J1643,'Ref. Cuotas'!J:J,0)+COUNTIF('Ref. Cuotas'!$J$7:'Ref. Cuotas'!J1643,'Ref. Cuotas'!J1643)-1,"")</f>
        <v>128</v>
      </c>
      <c r="AL1644" s="7">
        <f>IFERROR(RANK('Ref. Cuotas'!K1643,'Ref. Cuotas'!K:K,0)+COUNTIF('Ref. Cuotas'!$K$7:'Ref. Cuotas'!K1643,'Ref. Cuotas'!K1643)-1,"")</f>
        <v>322</v>
      </c>
      <c r="AM1644" s="7">
        <f>IFERROR(RANK('Ref. Cuotas'!L1643,'Ref. Cuotas'!L:L,0)+COUNTIF('Ref. Cuotas'!$L$7:'Ref. Cuotas'!L1643,'Ref. Cuotas'!L1643)-1,"")</f>
        <v>231</v>
      </c>
      <c r="AN1644" s="7">
        <f>IFERROR(RANK('Ref. Cuotas'!M1643,'Ref. Cuotas'!M:M,0)+COUNTIF('Ref. Cuotas'!$M$7:'Ref. Cuotas'!M1643,'Ref. Cuotas'!M1643)-1,"")</f>
        <v>568</v>
      </c>
      <c r="AO1644" s="7">
        <f>IFERROR(RANK('Ref. Cuotas'!H1643,'Ref. Cuotas'!H:H,1)+COUNTIF('Ref. Cuotas'!$H$7:'Ref. Cuotas'!H1643,'Ref. Cuotas'!H1643)-1,"")</f>
        <v>1870</v>
      </c>
      <c r="AP1644" s="7">
        <f>IFERROR(RANK('Ref. Cuotas'!J1643,'Ref. Cuotas'!J:J,1)+COUNTIF('Ref. Cuotas'!$J$7:'Ref. Cuotas'!J1643,'Ref. Cuotas'!J1643)-1,"")</f>
        <v>2675</v>
      </c>
      <c r="AQ1644" s="7">
        <f>IFERROR(RANK('Ref. Cuotas'!K1643,'Ref. Cuotas'!K:K,1)+COUNTIF('Ref. Cuotas'!$K$7:'Ref. Cuotas'!K1643,'Ref. Cuotas'!K1643)-1,"")</f>
        <v>2481</v>
      </c>
    </row>
    <row r="1645" spans="31:43" ht="17.25" customHeight="1" x14ac:dyDescent="0.3">
      <c r="AE1645" s="5" t="s">
        <v>1640</v>
      </c>
      <c r="AF1645" s="5" t="s">
        <v>5160</v>
      </c>
      <c r="AG1645" s="6" t="s">
        <v>4335</v>
      </c>
      <c r="AH1645" s="6" t="s">
        <v>4096</v>
      </c>
      <c r="AI1645" s="7">
        <f>IFERROR(RANK('Ref. Cuotas'!H1644,'Ref. Cuotas'!H:H,0)+COUNTIF('Ref. Cuotas'!$H$7:'Ref. Cuotas'!H1644,'Ref. Cuotas'!H1644)-1,"")</f>
        <v>1757</v>
      </c>
      <c r="AJ1645" s="7">
        <f>IFERROR(RANK('Ref. Cuotas'!I1644,'Ref. Cuotas'!I:I,0)+COUNTIF('Ref. Cuotas'!$I$7:'Ref. Cuotas'!I1644,'Ref. Cuotas'!I1644)-1,"")</f>
        <v>97</v>
      </c>
      <c r="AK1645" s="7">
        <f>IFERROR(RANK('Ref. Cuotas'!J1644,'Ref. Cuotas'!J:J,0)+COUNTIF('Ref. Cuotas'!$J$7:'Ref. Cuotas'!J1644,'Ref. Cuotas'!J1644)-1,"")</f>
        <v>63</v>
      </c>
      <c r="AL1645" s="7">
        <f>IFERROR(RANK('Ref. Cuotas'!K1644,'Ref. Cuotas'!K:K,0)+COUNTIF('Ref. Cuotas'!$K$7:'Ref. Cuotas'!K1644,'Ref. Cuotas'!K1644)-1,"")</f>
        <v>487</v>
      </c>
      <c r="AM1645" s="7">
        <f>IFERROR(RANK('Ref. Cuotas'!L1644,'Ref. Cuotas'!L:L,0)+COUNTIF('Ref. Cuotas'!$L$7:'Ref. Cuotas'!L1644,'Ref. Cuotas'!L1644)-1,"")</f>
        <v>1107</v>
      </c>
      <c r="AN1645" s="7">
        <f>IFERROR(RANK('Ref. Cuotas'!M1644,'Ref. Cuotas'!M:M,0)+COUNTIF('Ref. Cuotas'!$M$7:'Ref. Cuotas'!M1644,'Ref. Cuotas'!M1644)-1,"")</f>
        <v>569</v>
      </c>
      <c r="AO1645" s="7">
        <f>IFERROR(RANK('Ref. Cuotas'!H1644,'Ref. Cuotas'!H:H,1)+COUNTIF('Ref. Cuotas'!$H$7:'Ref. Cuotas'!H1644,'Ref. Cuotas'!H1644)-1,"")</f>
        <v>1046</v>
      </c>
      <c r="AP1645" s="7">
        <f>IFERROR(RANK('Ref. Cuotas'!J1644,'Ref. Cuotas'!J:J,1)+COUNTIF('Ref. Cuotas'!$J$7:'Ref. Cuotas'!J1644,'Ref. Cuotas'!J1644)-1,"")</f>
        <v>2740</v>
      </c>
      <c r="AQ1645" s="7">
        <f>IFERROR(RANK('Ref. Cuotas'!K1644,'Ref. Cuotas'!K:K,1)+COUNTIF('Ref. Cuotas'!$K$7:'Ref. Cuotas'!K1644,'Ref. Cuotas'!K1644)-1,"")</f>
        <v>2316</v>
      </c>
    </row>
    <row r="1646" spans="31:43" ht="17.25" customHeight="1" x14ac:dyDescent="0.3">
      <c r="AE1646" s="5" t="s">
        <v>1641</v>
      </c>
      <c r="AF1646" s="5" t="s">
        <v>5161</v>
      </c>
      <c r="AG1646" s="6" t="s">
        <v>4335</v>
      </c>
      <c r="AH1646" s="6" t="s">
        <v>4097</v>
      </c>
      <c r="AI1646" s="7">
        <f>IFERROR(RANK('Ref. Cuotas'!H1645,'Ref. Cuotas'!H:H,0)+COUNTIF('Ref. Cuotas'!$H$7:'Ref. Cuotas'!H1645,'Ref. Cuotas'!H1645)-1,"")</f>
        <v>1285</v>
      </c>
      <c r="AJ1646" s="7">
        <f>IFERROR(RANK('Ref. Cuotas'!I1645,'Ref. Cuotas'!I:I,0)+COUNTIF('Ref. Cuotas'!$I$7:'Ref. Cuotas'!I1645,'Ref. Cuotas'!I1645)-1,"")</f>
        <v>94</v>
      </c>
      <c r="AK1646" s="7">
        <f>IFERROR(RANK('Ref. Cuotas'!J1645,'Ref. Cuotas'!J:J,0)+COUNTIF('Ref. Cuotas'!$J$7:'Ref. Cuotas'!J1645,'Ref. Cuotas'!J1645)-1,"")</f>
        <v>575</v>
      </c>
      <c r="AL1646" s="7">
        <f>IFERROR(RANK('Ref. Cuotas'!K1645,'Ref. Cuotas'!K:K,0)+COUNTIF('Ref. Cuotas'!$K$7:'Ref. Cuotas'!K1645,'Ref. Cuotas'!K1645)-1,"")</f>
        <v>110</v>
      </c>
      <c r="AM1646" s="7">
        <f>IFERROR(RANK('Ref. Cuotas'!L1645,'Ref. Cuotas'!L:L,0)+COUNTIF('Ref. Cuotas'!$L$7:'Ref. Cuotas'!L1645,'Ref. Cuotas'!L1645)-1,"")</f>
        <v>1181</v>
      </c>
      <c r="AN1646" s="7">
        <f>IFERROR(RANK('Ref. Cuotas'!M1645,'Ref. Cuotas'!M:M,0)+COUNTIF('Ref. Cuotas'!$M$7:'Ref. Cuotas'!M1645,'Ref. Cuotas'!M1645)-1,"")</f>
        <v>160</v>
      </c>
      <c r="AO1646" s="7">
        <f>IFERROR(RANK('Ref. Cuotas'!H1645,'Ref. Cuotas'!H:H,1)+COUNTIF('Ref. Cuotas'!$H$7:'Ref. Cuotas'!H1645,'Ref. Cuotas'!H1645)-1,"")</f>
        <v>1518</v>
      </c>
      <c r="AP1646" s="7">
        <f>IFERROR(RANK('Ref. Cuotas'!J1645,'Ref. Cuotas'!J:J,1)+COUNTIF('Ref. Cuotas'!$J$7:'Ref. Cuotas'!J1645,'Ref. Cuotas'!J1645)-1,"")</f>
        <v>2228</v>
      </c>
      <c r="AQ1646" s="7">
        <f>IFERROR(RANK('Ref. Cuotas'!K1645,'Ref. Cuotas'!K:K,1)+COUNTIF('Ref. Cuotas'!$K$7:'Ref. Cuotas'!K1645,'Ref. Cuotas'!K1645)-1,"")</f>
        <v>2693</v>
      </c>
    </row>
    <row r="1647" spans="31:43" ht="17.25" customHeight="1" x14ac:dyDescent="0.3">
      <c r="AE1647" s="5" t="s">
        <v>1642</v>
      </c>
      <c r="AF1647" s="5" t="s">
        <v>5162</v>
      </c>
      <c r="AG1647" s="6" t="s">
        <v>4335</v>
      </c>
      <c r="AH1647" s="6" t="s">
        <v>4098</v>
      </c>
      <c r="AI1647" s="7">
        <f>IFERROR(RANK('Ref. Cuotas'!H1646,'Ref. Cuotas'!H:H,0)+COUNTIF('Ref. Cuotas'!$H$7:'Ref. Cuotas'!H1646,'Ref. Cuotas'!H1646)-1,"")</f>
        <v>2208</v>
      </c>
      <c r="AJ1647" s="7">
        <f>IFERROR(RANK('Ref. Cuotas'!I1646,'Ref. Cuotas'!I:I,0)+COUNTIF('Ref. Cuotas'!$I$7:'Ref. Cuotas'!I1646,'Ref. Cuotas'!I1646)-1,"")</f>
        <v>2071</v>
      </c>
      <c r="AK1647" s="7">
        <f>IFERROR(RANK('Ref. Cuotas'!J1646,'Ref. Cuotas'!J:J,0)+COUNTIF('Ref. Cuotas'!$J$7:'Ref. Cuotas'!J1646,'Ref. Cuotas'!J1646)-1,"")</f>
        <v>1963</v>
      </c>
      <c r="AL1647" s="7">
        <f>IFERROR(RANK('Ref. Cuotas'!K1646,'Ref. Cuotas'!K:K,0)+COUNTIF('Ref. Cuotas'!$K$7:'Ref. Cuotas'!K1646,'Ref. Cuotas'!K1646)-1,"")</f>
        <v>2581</v>
      </c>
      <c r="AM1647" s="7">
        <f>IFERROR(RANK('Ref. Cuotas'!L1646,'Ref. Cuotas'!L:L,0)+COUNTIF('Ref. Cuotas'!$L$7:'Ref. Cuotas'!L1646,'Ref. Cuotas'!L1646)-1,"")</f>
        <v>2724</v>
      </c>
      <c r="AN1647" s="7">
        <f>IFERROR(RANK('Ref. Cuotas'!M1646,'Ref. Cuotas'!M:M,0)+COUNTIF('Ref. Cuotas'!$M$7:'Ref. Cuotas'!M1646,'Ref. Cuotas'!M1646)-1,"")</f>
        <v>2091</v>
      </c>
      <c r="AO1647" s="7">
        <f>IFERROR(RANK('Ref. Cuotas'!H1646,'Ref. Cuotas'!H:H,1)+COUNTIF('Ref. Cuotas'!$H$7:'Ref. Cuotas'!H1646,'Ref. Cuotas'!H1646)-1,"")</f>
        <v>595</v>
      </c>
      <c r="AP1647" s="7">
        <f>IFERROR(RANK('Ref. Cuotas'!J1646,'Ref. Cuotas'!J:J,1)+COUNTIF('Ref. Cuotas'!$J$7:'Ref. Cuotas'!J1646,'Ref. Cuotas'!J1646)-1,"")</f>
        <v>1138</v>
      </c>
      <c r="AQ1647" s="7">
        <f>IFERROR(RANK('Ref. Cuotas'!K1646,'Ref. Cuotas'!K:K,1)+COUNTIF('Ref. Cuotas'!$K$7:'Ref. Cuotas'!K1646,'Ref. Cuotas'!K1646)-1,"")</f>
        <v>222</v>
      </c>
    </row>
    <row r="1648" spans="31:43" ht="17.25" customHeight="1" x14ac:dyDescent="0.3">
      <c r="AE1648" s="5" t="s">
        <v>1643</v>
      </c>
      <c r="AF1648" s="5" t="s">
        <v>5163</v>
      </c>
      <c r="AG1648" s="6" t="s">
        <v>4336</v>
      </c>
      <c r="AH1648" s="6" t="s">
        <v>4092</v>
      </c>
      <c r="AI1648" s="7">
        <f>IFERROR(RANK('Ref. Cuotas'!H1647,'Ref. Cuotas'!H:H,0)+COUNTIF('Ref. Cuotas'!$H$7:'Ref. Cuotas'!H1647,'Ref. Cuotas'!H1647)-1,"")</f>
        <v>644</v>
      </c>
      <c r="AJ1648" s="7">
        <f>IFERROR(RANK('Ref. Cuotas'!I1647,'Ref. Cuotas'!I:I,0)+COUNTIF('Ref. Cuotas'!$I$7:'Ref. Cuotas'!I1647,'Ref. Cuotas'!I1647)-1,"")</f>
        <v>2072</v>
      </c>
      <c r="AK1648" s="7">
        <f>IFERROR(RANK('Ref. Cuotas'!J1647,'Ref. Cuotas'!J:J,0)+COUNTIF('Ref. Cuotas'!$J$7:'Ref. Cuotas'!J1647,'Ref. Cuotas'!J1647)-1,"")</f>
        <v>1964</v>
      </c>
      <c r="AL1648" s="7">
        <f>IFERROR(RANK('Ref. Cuotas'!K1647,'Ref. Cuotas'!K:K,0)+COUNTIF('Ref. Cuotas'!$K$7:'Ref. Cuotas'!K1647,'Ref. Cuotas'!K1647)-1,"")</f>
        <v>1562</v>
      </c>
      <c r="AM1648" s="7">
        <f>IFERROR(RANK('Ref. Cuotas'!L1647,'Ref. Cuotas'!L:L,0)+COUNTIF('Ref. Cuotas'!$L$7:'Ref. Cuotas'!L1647,'Ref. Cuotas'!L1647)-1,"")</f>
        <v>1199</v>
      </c>
      <c r="AN1648" s="7">
        <f>IFERROR(RANK('Ref. Cuotas'!M1647,'Ref. Cuotas'!M:M,0)+COUNTIF('Ref. Cuotas'!$M$7:'Ref. Cuotas'!M1647,'Ref. Cuotas'!M1647)-1,"")</f>
        <v>2092</v>
      </c>
      <c r="AO1648" s="7">
        <f>IFERROR(RANK('Ref. Cuotas'!H1647,'Ref. Cuotas'!H:H,1)+COUNTIF('Ref. Cuotas'!$H$7:'Ref. Cuotas'!H1647,'Ref. Cuotas'!H1647)-1,"")</f>
        <v>2159</v>
      </c>
      <c r="AP1648" s="7">
        <f>IFERROR(RANK('Ref. Cuotas'!J1647,'Ref. Cuotas'!J:J,1)+COUNTIF('Ref. Cuotas'!$J$7:'Ref. Cuotas'!J1647,'Ref. Cuotas'!J1647)-1,"")</f>
        <v>1139</v>
      </c>
      <c r="AQ1648" s="7">
        <f>IFERROR(RANK('Ref. Cuotas'!K1647,'Ref. Cuotas'!K:K,1)+COUNTIF('Ref. Cuotas'!$K$7:'Ref. Cuotas'!K1647,'Ref. Cuotas'!K1647)-1,"")</f>
        <v>1241</v>
      </c>
    </row>
    <row r="1649" spans="31:43" ht="17.25" customHeight="1" x14ac:dyDescent="0.3">
      <c r="AE1649" s="5" t="s">
        <v>1644</v>
      </c>
      <c r="AF1649" s="5" t="s">
        <v>5164</v>
      </c>
      <c r="AG1649" s="6" t="s">
        <v>4336</v>
      </c>
      <c r="AH1649" s="6" t="s">
        <v>4093</v>
      </c>
      <c r="AI1649" s="7">
        <f>IFERROR(RANK('Ref. Cuotas'!H1648,'Ref. Cuotas'!H:H,0)+COUNTIF('Ref. Cuotas'!$H$7:'Ref. Cuotas'!H1648,'Ref. Cuotas'!H1648)-1,"")</f>
        <v>698</v>
      </c>
      <c r="AJ1649" s="7">
        <f>IFERROR(RANK('Ref. Cuotas'!I1648,'Ref. Cuotas'!I:I,0)+COUNTIF('Ref. Cuotas'!$I$7:'Ref. Cuotas'!I1648,'Ref. Cuotas'!I1648)-1,"")</f>
        <v>946</v>
      </c>
      <c r="AK1649" s="7">
        <f>IFERROR(RANK('Ref. Cuotas'!J1648,'Ref. Cuotas'!J:J,0)+COUNTIF('Ref. Cuotas'!$J$7:'Ref. Cuotas'!J1648,'Ref. Cuotas'!J1648)-1,"")</f>
        <v>421</v>
      </c>
      <c r="AL1649" s="7">
        <f>IFERROR(RANK('Ref. Cuotas'!K1648,'Ref. Cuotas'!K:K,0)+COUNTIF('Ref. Cuotas'!$K$7:'Ref. Cuotas'!K1648,'Ref. Cuotas'!K1648)-1,"")</f>
        <v>476</v>
      </c>
      <c r="AM1649" s="7">
        <f>IFERROR(RANK('Ref. Cuotas'!L1648,'Ref. Cuotas'!L:L,0)+COUNTIF('Ref. Cuotas'!$L$7:'Ref. Cuotas'!L1648,'Ref. Cuotas'!L1648)-1,"")</f>
        <v>524</v>
      </c>
      <c r="AN1649" s="7">
        <f>IFERROR(RANK('Ref. Cuotas'!M1648,'Ref. Cuotas'!M:M,0)+COUNTIF('Ref. Cuotas'!$M$7:'Ref. Cuotas'!M1648,'Ref. Cuotas'!M1648)-1,"")</f>
        <v>2093</v>
      </c>
      <c r="AO1649" s="7">
        <f>IFERROR(RANK('Ref. Cuotas'!H1648,'Ref. Cuotas'!H:H,1)+COUNTIF('Ref. Cuotas'!$H$7:'Ref. Cuotas'!H1648,'Ref. Cuotas'!H1648)-1,"")</f>
        <v>2105</v>
      </c>
      <c r="AP1649" s="7">
        <f>IFERROR(RANK('Ref. Cuotas'!J1648,'Ref. Cuotas'!J:J,1)+COUNTIF('Ref. Cuotas'!$J$7:'Ref. Cuotas'!J1648,'Ref. Cuotas'!J1648)-1,"")</f>
        <v>2382</v>
      </c>
      <c r="AQ1649" s="7">
        <f>IFERROR(RANK('Ref. Cuotas'!K1648,'Ref. Cuotas'!K:K,1)+COUNTIF('Ref. Cuotas'!$K$7:'Ref. Cuotas'!K1648,'Ref. Cuotas'!K1648)-1,"")</f>
        <v>2327</v>
      </c>
    </row>
    <row r="1650" spans="31:43" ht="17.25" customHeight="1" x14ac:dyDescent="0.3">
      <c r="AE1650" s="5" t="s">
        <v>1645</v>
      </c>
      <c r="AF1650" s="5" t="s">
        <v>5165</v>
      </c>
      <c r="AG1650" s="6" t="s">
        <v>4336</v>
      </c>
      <c r="AH1650" s="6" t="s">
        <v>4094</v>
      </c>
      <c r="AI1650" s="7">
        <f>IFERROR(RANK('Ref. Cuotas'!H1649,'Ref. Cuotas'!H:H,0)+COUNTIF('Ref. Cuotas'!$H$7:'Ref. Cuotas'!H1649,'Ref. Cuotas'!H1649)-1,"")</f>
        <v>704</v>
      </c>
      <c r="AJ1650" s="7">
        <f>IFERROR(RANK('Ref. Cuotas'!I1649,'Ref. Cuotas'!I:I,0)+COUNTIF('Ref. Cuotas'!$I$7:'Ref. Cuotas'!I1649,'Ref. Cuotas'!I1649)-1,"")</f>
        <v>2073</v>
      </c>
      <c r="AK1650" s="7">
        <f>IFERROR(RANK('Ref. Cuotas'!J1649,'Ref. Cuotas'!J:J,0)+COUNTIF('Ref. Cuotas'!$J$7:'Ref. Cuotas'!J1649,'Ref. Cuotas'!J1649)-1,"")</f>
        <v>358</v>
      </c>
      <c r="AL1650" s="7">
        <f>IFERROR(RANK('Ref. Cuotas'!K1649,'Ref. Cuotas'!K:K,0)+COUNTIF('Ref. Cuotas'!$K$7:'Ref. Cuotas'!K1649,'Ref. Cuotas'!K1649)-1,"")</f>
        <v>598</v>
      </c>
      <c r="AM1650" s="7">
        <f>IFERROR(RANK('Ref. Cuotas'!L1649,'Ref. Cuotas'!L:L,0)+COUNTIF('Ref. Cuotas'!$L$7:'Ref. Cuotas'!L1649,'Ref. Cuotas'!L1649)-1,"")</f>
        <v>1202</v>
      </c>
      <c r="AN1650" s="7">
        <f>IFERROR(RANK('Ref. Cuotas'!M1649,'Ref. Cuotas'!M:M,0)+COUNTIF('Ref. Cuotas'!$M$7:'Ref. Cuotas'!M1649,'Ref. Cuotas'!M1649)-1,"")</f>
        <v>570</v>
      </c>
      <c r="AO1650" s="7">
        <f>IFERROR(RANK('Ref. Cuotas'!H1649,'Ref. Cuotas'!H:H,1)+COUNTIF('Ref. Cuotas'!$H$7:'Ref. Cuotas'!H1649,'Ref. Cuotas'!H1649)-1,"")</f>
        <v>2099</v>
      </c>
      <c r="AP1650" s="7">
        <f>IFERROR(RANK('Ref. Cuotas'!J1649,'Ref. Cuotas'!J:J,1)+COUNTIF('Ref. Cuotas'!$J$7:'Ref. Cuotas'!J1649,'Ref. Cuotas'!J1649)-1,"")</f>
        <v>2445</v>
      </c>
      <c r="AQ1650" s="7">
        <f>IFERROR(RANK('Ref. Cuotas'!K1649,'Ref. Cuotas'!K:K,1)+COUNTIF('Ref. Cuotas'!$K$7:'Ref. Cuotas'!K1649,'Ref. Cuotas'!K1649)-1,"")</f>
        <v>2205</v>
      </c>
    </row>
    <row r="1651" spans="31:43" ht="17.25" customHeight="1" x14ac:dyDescent="0.3">
      <c r="AE1651" s="5" t="s">
        <v>1646</v>
      </c>
      <c r="AF1651" s="5" t="s">
        <v>5166</v>
      </c>
      <c r="AG1651" s="6" t="s">
        <v>4336</v>
      </c>
      <c r="AH1651" s="6" t="s">
        <v>4097</v>
      </c>
      <c r="AI1651" s="7">
        <f>IFERROR(RANK('Ref. Cuotas'!H1650,'Ref. Cuotas'!H:H,0)+COUNTIF('Ref. Cuotas'!$H$7:'Ref. Cuotas'!H1650,'Ref. Cuotas'!H1650)-1,"")</f>
        <v>846</v>
      </c>
      <c r="AJ1651" s="7">
        <f>IFERROR(RANK('Ref. Cuotas'!I1650,'Ref. Cuotas'!I:I,0)+COUNTIF('Ref. Cuotas'!$I$7:'Ref. Cuotas'!I1650,'Ref. Cuotas'!I1650)-1,"")</f>
        <v>2074</v>
      </c>
      <c r="AK1651" s="7">
        <f>IFERROR(RANK('Ref. Cuotas'!J1650,'Ref. Cuotas'!J:J,0)+COUNTIF('Ref. Cuotas'!$J$7:'Ref. Cuotas'!J1650,'Ref. Cuotas'!J1650)-1,"")</f>
        <v>1965</v>
      </c>
      <c r="AL1651" s="7">
        <f>IFERROR(RANK('Ref. Cuotas'!K1650,'Ref. Cuotas'!K:K,0)+COUNTIF('Ref. Cuotas'!$K$7:'Ref. Cuotas'!K1650,'Ref. Cuotas'!K1650)-1,"")</f>
        <v>283</v>
      </c>
      <c r="AM1651" s="7">
        <f>IFERROR(RANK('Ref. Cuotas'!L1650,'Ref. Cuotas'!L:L,0)+COUNTIF('Ref. Cuotas'!$L$7:'Ref. Cuotas'!L1650,'Ref. Cuotas'!L1650)-1,"")</f>
        <v>1295</v>
      </c>
      <c r="AN1651" s="7">
        <f>IFERROR(RANK('Ref. Cuotas'!M1650,'Ref. Cuotas'!M:M,0)+COUNTIF('Ref. Cuotas'!$M$7:'Ref. Cuotas'!M1650,'Ref. Cuotas'!M1650)-1,"")</f>
        <v>571</v>
      </c>
      <c r="AO1651" s="7">
        <f>IFERROR(RANK('Ref. Cuotas'!H1650,'Ref. Cuotas'!H:H,1)+COUNTIF('Ref. Cuotas'!$H$7:'Ref. Cuotas'!H1650,'Ref. Cuotas'!H1650)-1,"")</f>
        <v>1957</v>
      </c>
      <c r="AP1651" s="7">
        <f>IFERROR(RANK('Ref. Cuotas'!J1650,'Ref. Cuotas'!J:J,1)+COUNTIF('Ref. Cuotas'!$J$7:'Ref. Cuotas'!J1650,'Ref. Cuotas'!J1650)-1,"")</f>
        <v>1140</v>
      </c>
      <c r="AQ1651" s="7">
        <f>IFERROR(RANK('Ref. Cuotas'!K1650,'Ref. Cuotas'!K:K,1)+COUNTIF('Ref. Cuotas'!$K$7:'Ref. Cuotas'!K1650,'Ref. Cuotas'!K1650)-1,"")</f>
        <v>2520</v>
      </c>
    </row>
    <row r="1652" spans="31:43" ht="17.25" customHeight="1" x14ac:dyDescent="0.3">
      <c r="AE1652" s="5" t="s">
        <v>1647</v>
      </c>
      <c r="AF1652" s="5" t="s">
        <v>5167</v>
      </c>
      <c r="AG1652" s="6" t="s">
        <v>4337</v>
      </c>
      <c r="AH1652" s="6" t="s">
        <v>4092</v>
      </c>
      <c r="AI1652" s="7">
        <f>IFERROR(RANK('Ref. Cuotas'!H1651,'Ref. Cuotas'!H:H,0)+COUNTIF('Ref. Cuotas'!$H$7:'Ref. Cuotas'!H1651,'Ref. Cuotas'!H1651)-1,"")</f>
        <v>675</v>
      </c>
      <c r="AJ1652" s="7">
        <f>IFERROR(RANK('Ref. Cuotas'!I1651,'Ref. Cuotas'!I:I,0)+COUNTIF('Ref. Cuotas'!$I$7:'Ref. Cuotas'!I1651,'Ref. Cuotas'!I1651)-1,"")</f>
        <v>2075</v>
      </c>
      <c r="AK1652" s="7">
        <f>IFERROR(RANK('Ref. Cuotas'!J1651,'Ref. Cuotas'!J:J,0)+COUNTIF('Ref. Cuotas'!$J$7:'Ref. Cuotas'!J1651,'Ref. Cuotas'!J1651)-1,"")</f>
        <v>1966</v>
      </c>
      <c r="AL1652" s="7">
        <f>IFERROR(RANK('Ref. Cuotas'!K1651,'Ref. Cuotas'!K:K,0)+COUNTIF('Ref. Cuotas'!$K$7:'Ref. Cuotas'!K1651,'Ref. Cuotas'!K1651)-1,"")</f>
        <v>2044</v>
      </c>
      <c r="AM1652" s="7">
        <f>IFERROR(RANK('Ref. Cuotas'!L1651,'Ref. Cuotas'!L:L,0)+COUNTIF('Ref. Cuotas'!$L$7:'Ref. Cuotas'!L1651,'Ref. Cuotas'!L1651)-1,"")</f>
        <v>2029</v>
      </c>
      <c r="AN1652" s="7">
        <f>IFERROR(RANK('Ref. Cuotas'!M1651,'Ref. Cuotas'!M:M,0)+COUNTIF('Ref. Cuotas'!$M$7:'Ref. Cuotas'!M1651,'Ref. Cuotas'!M1651)-1,"")</f>
        <v>2094</v>
      </c>
      <c r="AO1652" s="7">
        <f>IFERROR(RANK('Ref. Cuotas'!H1651,'Ref. Cuotas'!H:H,1)+COUNTIF('Ref. Cuotas'!$H$7:'Ref. Cuotas'!H1651,'Ref. Cuotas'!H1651)-1,"")</f>
        <v>2128</v>
      </c>
      <c r="AP1652" s="7">
        <f>IFERROR(RANK('Ref. Cuotas'!J1651,'Ref. Cuotas'!J:J,1)+COUNTIF('Ref. Cuotas'!$J$7:'Ref. Cuotas'!J1651,'Ref. Cuotas'!J1651)-1,"")</f>
        <v>1141</v>
      </c>
      <c r="AQ1652" s="7">
        <f>IFERROR(RANK('Ref. Cuotas'!K1651,'Ref. Cuotas'!K:K,1)+COUNTIF('Ref. Cuotas'!$K$7:'Ref. Cuotas'!K1651,'Ref. Cuotas'!K1651)-1,"")</f>
        <v>759</v>
      </c>
    </row>
    <row r="1653" spans="31:43" ht="17.25" customHeight="1" x14ac:dyDescent="0.3">
      <c r="AE1653" s="5" t="s">
        <v>1648</v>
      </c>
      <c r="AF1653" s="5" t="s">
        <v>5168</v>
      </c>
      <c r="AG1653" s="6" t="s">
        <v>4337</v>
      </c>
      <c r="AH1653" s="6" t="s">
        <v>4093</v>
      </c>
      <c r="AI1653" s="7">
        <f>IFERROR(RANK('Ref. Cuotas'!H1652,'Ref. Cuotas'!H:H,0)+COUNTIF('Ref. Cuotas'!$H$7:'Ref. Cuotas'!H1652,'Ref. Cuotas'!H1652)-1,"")</f>
        <v>789</v>
      </c>
      <c r="AJ1653" s="7">
        <f>IFERROR(RANK('Ref. Cuotas'!I1652,'Ref. Cuotas'!I:I,0)+COUNTIF('Ref. Cuotas'!$I$7:'Ref. Cuotas'!I1652,'Ref. Cuotas'!I1652)-1,"")</f>
        <v>2076</v>
      </c>
      <c r="AK1653" s="7">
        <f>IFERROR(RANK('Ref. Cuotas'!J1652,'Ref. Cuotas'!J:J,0)+COUNTIF('Ref. Cuotas'!$J$7:'Ref. Cuotas'!J1652,'Ref. Cuotas'!J1652)-1,"")</f>
        <v>1967</v>
      </c>
      <c r="AL1653" s="7">
        <f>IFERROR(RANK('Ref. Cuotas'!K1652,'Ref. Cuotas'!K:K,0)+COUNTIF('Ref. Cuotas'!$K$7:'Ref. Cuotas'!K1652,'Ref. Cuotas'!K1652)-1,"")</f>
        <v>1775</v>
      </c>
      <c r="AM1653" s="7">
        <f>IFERROR(RANK('Ref. Cuotas'!L1652,'Ref. Cuotas'!L:L,0)+COUNTIF('Ref. Cuotas'!$L$7:'Ref. Cuotas'!L1652,'Ref. Cuotas'!L1652)-1,"")</f>
        <v>1326</v>
      </c>
      <c r="AN1653" s="7">
        <f>IFERROR(RANK('Ref. Cuotas'!M1652,'Ref. Cuotas'!M:M,0)+COUNTIF('Ref. Cuotas'!$M$7:'Ref. Cuotas'!M1652,'Ref. Cuotas'!M1652)-1,"")</f>
        <v>2095</v>
      </c>
      <c r="AO1653" s="7">
        <f>IFERROR(RANK('Ref. Cuotas'!H1652,'Ref. Cuotas'!H:H,1)+COUNTIF('Ref. Cuotas'!$H$7:'Ref. Cuotas'!H1652,'Ref. Cuotas'!H1652)-1,"")</f>
        <v>2014</v>
      </c>
      <c r="AP1653" s="7">
        <f>IFERROR(RANK('Ref. Cuotas'!J1652,'Ref. Cuotas'!J:J,1)+COUNTIF('Ref. Cuotas'!$J$7:'Ref. Cuotas'!J1652,'Ref. Cuotas'!J1652)-1,"")</f>
        <v>1142</v>
      </c>
      <c r="AQ1653" s="7">
        <f>IFERROR(RANK('Ref. Cuotas'!K1652,'Ref. Cuotas'!K:K,1)+COUNTIF('Ref. Cuotas'!$K$7:'Ref. Cuotas'!K1652,'Ref. Cuotas'!K1652)-1,"")</f>
        <v>1028</v>
      </c>
    </row>
    <row r="1654" spans="31:43" ht="17.25" customHeight="1" x14ac:dyDescent="0.3">
      <c r="AE1654" s="5" t="s">
        <v>1649</v>
      </c>
      <c r="AF1654" s="5" t="s">
        <v>5169</v>
      </c>
      <c r="AG1654" s="6" t="s">
        <v>4337</v>
      </c>
      <c r="AH1654" s="6" t="s">
        <v>4094</v>
      </c>
      <c r="AI1654" s="7">
        <f>IFERROR(RANK('Ref. Cuotas'!H1653,'Ref. Cuotas'!H:H,0)+COUNTIF('Ref. Cuotas'!$H$7:'Ref. Cuotas'!H1653,'Ref. Cuotas'!H1653)-1,"")</f>
        <v>816</v>
      </c>
      <c r="AJ1654" s="7">
        <f>IFERROR(RANK('Ref. Cuotas'!I1653,'Ref. Cuotas'!I:I,0)+COUNTIF('Ref. Cuotas'!$I$7:'Ref. Cuotas'!I1653,'Ref. Cuotas'!I1653)-1,"")</f>
        <v>2077</v>
      </c>
      <c r="AK1654" s="7">
        <f>IFERROR(RANK('Ref. Cuotas'!J1653,'Ref. Cuotas'!J:J,0)+COUNTIF('Ref. Cuotas'!$J$7:'Ref. Cuotas'!J1653,'Ref. Cuotas'!J1653)-1,"")</f>
        <v>1968</v>
      </c>
      <c r="AL1654" s="7">
        <f>IFERROR(RANK('Ref. Cuotas'!K1653,'Ref. Cuotas'!K:K,0)+COUNTIF('Ref. Cuotas'!$K$7:'Ref. Cuotas'!K1653,'Ref. Cuotas'!K1653)-1,"")</f>
        <v>1823</v>
      </c>
      <c r="AM1654" s="7">
        <f>IFERROR(RANK('Ref. Cuotas'!L1653,'Ref. Cuotas'!L:L,0)+COUNTIF('Ref. Cuotas'!$L$7:'Ref. Cuotas'!L1653,'Ref. Cuotas'!L1653)-1,"")</f>
        <v>1717</v>
      </c>
      <c r="AN1654" s="7">
        <f>IFERROR(RANK('Ref. Cuotas'!M1653,'Ref. Cuotas'!M:M,0)+COUNTIF('Ref. Cuotas'!$M$7:'Ref. Cuotas'!M1653,'Ref. Cuotas'!M1653)-1,"")</f>
        <v>2096</v>
      </c>
      <c r="AO1654" s="7">
        <f>IFERROR(RANK('Ref. Cuotas'!H1653,'Ref. Cuotas'!H:H,1)+COUNTIF('Ref. Cuotas'!$H$7:'Ref. Cuotas'!H1653,'Ref. Cuotas'!H1653)-1,"")</f>
        <v>1987</v>
      </c>
      <c r="AP1654" s="7">
        <f>IFERROR(RANK('Ref. Cuotas'!J1653,'Ref. Cuotas'!J:J,1)+COUNTIF('Ref. Cuotas'!$J$7:'Ref. Cuotas'!J1653,'Ref. Cuotas'!J1653)-1,"")</f>
        <v>1143</v>
      </c>
      <c r="AQ1654" s="7">
        <f>IFERROR(RANK('Ref. Cuotas'!K1653,'Ref. Cuotas'!K:K,1)+COUNTIF('Ref. Cuotas'!$K$7:'Ref. Cuotas'!K1653,'Ref. Cuotas'!K1653)-1,"")</f>
        <v>980</v>
      </c>
    </row>
    <row r="1655" spans="31:43" ht="17.25" customHeight="1" x14ac:dyDescent="0.3">
      <c r="AE1655" s="5" t="s">
        <v>1650</v>
      </c>
      <c r="AF1655" s="5" t="s">
        <v>5170</v>
      </c>
      <c r="AG1655" s="6" t="s">
        <v>4337</v>
      </c>
      <c r="AH1655" s="6" t="s">
        <v>4095</v>
      </c>
      <c r="AI1655" s="7">
        <f>IFERROR(RANK('Ref. Cuotas'!H1654,'Ref. Cuotas'!H:H,0)+COUNTIF('Ref. Cuotas'!$H$7:'Ref. Cuotas'!H1654,'Ref. Cuotas'!H1654)-1,"")</f>
        <v>1336</v>
      </c>
      <c r="AJ1655" s="7">
        <f>IFERROR(RANK('Ref. Cuotas'!I1654,'Ref. Cuotas'!I:I,0)+COUNTIF('Ref. Cuotas'!$I$7:'Ref. Cuotas'!I1654,'Ref. Cuotas'!I1654)-1,"")</f>
        <v>2078</v>
      </c>
      <c r="AK1655" s="7">
        <f>IFERROR(RANK('Ref. Cuotas'!J1654,'Ref. Cuotas'!J:J,0)+COUNTIF('Ref. Cuotas'!$J$7:'Ref. Cuotas'!J1654,'Ref. Cuotas'!J1654)-1,"")</f>
        <v>1969</v>
      </c>
      <c r="AL1655" s="7">
        <f>IFERROR(RANK('Ref. Cuotas'!K1654,'Ref. Cuotas'!K:K,0)+COUNTIF('Ref. Cuotas'!$K$7:'Ref. Cuotas'!K1654,'Ref. Cuotas'!K1654)-1,"")</f>
        <v>1773</v>
      </c>
      <c r="AM1655" s="7">
        <f>IFERROR(RANK('Ref. Cuotas'!L1654,'Ref. Cuotas'!L:L,0)+COUNTIF('Ref. Cuotas'!$L$7:'Ref. Cuotas'!L1654,'Ref. Cuotas'!L1654)-1,"")</f>
        <v>1794</v>
      </c>
      <c r="AN1655" s="7">
        <f>IFERROR(RANK('Ref. Cuotas'!M1654,'Ref. Cuotas'!M:M,0)+COUNTIF('Ref. Cuotas'!$M$7:'Ref. Cuotas'!M1654,'Ref. Cuotas'!M1654)-1,"")</f>
        <v>2097</v>
      </c>
      <c r="AO1655" s="7">
        <f>IFERROR(RANK('Ref. Cuotas'!H1654,'Ref. Cuotas'!H:H,1)+COUNTIF('Ref. Cuotas'!$H$7:'Ref. Cuotas'!H1654,'Ref. Cuotas'!H1654)-1,"")</f>
        <v>1467</v>
      </c>
      <c r="AP1655" s="7">
        <f>IFERROR(RANK('Ref. Cuotas'!J1654,'Ref. Cuotas'!J:J,1)+COUNTIF('Ref. Cuotas'!$J$7:'Ref. Cuotas'!J1654,'Ref. Cuotas'!J1654)-1,"")</f>
        <v>1144</v>
      </c>
      <c r="AQ1655" s="7">
        <f>IFERROR(RANK('Ref. Cuotas'!K1654,'Ref. Cuotas'!K:K,1)+COUNTIF('Ref. Cuotas'!$K$7:'Ref. Cuotas'!K1654,'Ref. Cuotas'!K1654)-1,"")</f>
        <v>1030</v>
      </c>
    </row>
    <row r="1656" spans="31:43" ht="17.25" customHeight="1" x14ac:dyDescent="0.3">
      <c r="AE1656" s="5" t="s">
        <v>1651</v>
      </c>
      <c r="AF1656" s="5" t="s">
        <v>5171</v>
      </c>
      <c r="AG1656" s="6" t="s">
        <v>4337</v>
      </c>
      <c r="AH1656" s="6" t="s">
        <v>4097</v>
      </c>
      <c r="AI1656" s="7">
        <f>IFERROR(RANK('Ref. Cuotas'!H1655,'Ref. Cuotas'!H:H,0)+COUNTIF('Ref. Cuotas'!$H$7:'Ref. Cuotas'!H1655,'Ref. Cuotas'!H1655)-1,"")</f>
        <v>1257</v>
      </c>
      <c r="AJ1656" s="7">
        <f>IFERROR(RANK('Ref. Cuotas'!I1655,'Ref. Cuotas'!I:I,0)+COUNTIF('Ref. Cuotas'!$I$7:'Ref. Cuotas'!I1655,'Ref. Cuotas'!I1655)-1,"")</f>
        <v>2079</v>
      </c>
      <c r="AK1656" s="7">
        <f>IFERROR(RANK('Ref. Cuotas'!J1655,'Ref. Cuotas'!J:J,0)+COUNTIF('Ref. Cuotas'!$J$7:'Ref. Cuotas'!J1655,'Ref. Cuotas'!J1655)-1,"")</f>
        <v>1970</v>
      </c>
      <c r="AL1656" s="7">
        <f>IFERROR(RANK('Ref. Cuotas'!K1655,'Ref. Cuotas'!K:K,0)+COUNTIF('Ref. Cuotas'!$K$7:'Ref. Cuotas'!K1655,'Ref. Cuotas'!K1655)-1,"")</f>
        <v>907</v>
      </c>
      <c r="AM1656" s="7">
        <f>IFERROR(RANK('Ref. Cuotas'!L1655,'Ref. Cuotas'!L:L,0)+COUNTIF('Ref. Cuotas'!$L$7:'Ref. Cuotas'!L1655,'Ref. Cuotas'!L1655)-1,"")</f>
        <v>1493</v>
      </c>
      <c r="AN1656" s="7">
        <f>IFERROR(RANK('Ref. Cuotas'!M1655,'Ref. Cuotas'!M:M,0)+COUNTIF('Ref. Cuotas'!$M$7:'Ref. Cuotas'!M1655,'Ref. Cuotas'!M1655)-1,"")</f>
        <v>572</v>
      </c>
      <c r="AO1656" s="7">
        <f>IFERROR(RANK('Ref. Cuotas'!H1655,'Ref. Cuotas'!H:H,1)+COUNTIF('Ref. Cuotas'!$H$7:'Ref. Cuotas'!H1655,'Ref. Cuotas'!H1655)-1,"")</f>
        <v>1546</v>
      </c>
      <c r="AP1656" s="7">
        <f>IFERROR(RANK('Ref. Cuotas'!J1655,'Ref. Cuotas'!J:J,1)+COUNTIF('Ref. Cuotas'!$J$7:'Ref. Cuotas'!J1655,'Ref. Cuotas'!J1655)-1,"")</f>
        <v>1145</v>
      </c>
      <c r="AQ1656" s="7">
        <f>IFERROR(RANK('Ref. Cuotas'!K1655,'Ref. Cuotas'!K:K,1)+COUNTIF('Ref. Cuotas'!$K$7:'Ref. Cuotas'!K1655,'Ref. Cuotas'!K1655)-1,"")</f>
        <v>1896</v>
      </c>
    </row>
    <row r="1657" spans="31:43" ht="17.25" customHeight="1" x14ac:dyDescent="0.3">
      <c r="AE1657" s="5" t="s">
        <v>1652</v>
      </c>
      <c r="AF1657" s="5" t="s">
        <v>5172</v>
      </c>
      <c r="AG1657" s="6" t="s">
        <v>4338</v>
      </c>
      <c r="AH1657" s="6" t="s">
        <v>4089</v>
      </c>
      <c r="AI1657" s="7">
        <f>IFERROR(RANK('Ref. Cuotas'!H1656,'Ref. Cuotas'!H:H,0)+COUNTIF('Ref. Cuotas'!$H$7:'Ref. Cuotas'!H1656,'Ref. Cuotas'!H1656)-1,"")</f>
        <v>2604</v>
      </c>
      <c r="AJ1657" s="7">
        <f>IFERROR(RANK('Ref. Cuotas'!I1656,'Ref. Cuotas'!I:I,0)+COUNTIF('Ref. Cuotas'!$I$7:'Ref. Cuotas'!I1656,'Ref. Cuotas'!I1656)-1,"")</f>
        <v>2080</v>
      </c>
      <c r="AK1657" s="7">
        <f>IFERROR(RANK('Ref. Cuotas'!J1656,'Ref. Cuotas'!J:J,0)+COUNTIF('Ref. Cuotas'!$J$7:'Ref. Cuotas'!J1656,'Ref. Cuotas'!J1656)-1,"")</f>
        <v>1971</v>
      </c>
      <c r="AL1657" s="7">
        <f>IFERROR(RANK('Ref. Cuotas'!K1656,'Ref. Cuotas'!K:K,0)+COUNTIF('Ref. Cuotas'!$K$7:'Ref. Cuotas'!K1656,'Ref. Cuotas'!K1656)-1,"")</f>
        <v>2307</v>
      </c>
      <c r="AM1657" s="7">
        <f>IFERROR(RANK('Ref. Cuotas'!L1656,'Ref. Cuotas'!L:L,0)+COUNTIF('Ref. Cuotas'!$L$7:'Ref. Cuotas'!L1656,'Ref. Cuotas'!L1656)-1,"")</f>
        <v>1877</v>
      </c>
      <c r="AN1657" s="7">
        <f>IFERROR(RANK('Ref. Cuotas'!M1656,'Ref. Cuotas'!M:M,0)+COUNTIF('Ref. Cuotas'!$M$7:'Ref. Cuotas'!M1656,'Ref. Cuotas'!M1656)-1,"")</f>
        <v>2098</v>
      </c>
      <c r="AO1657" s="7">
        <f>IFERROR(RANK('Ref. Cuotas'!H1656,'Ref. Cuotas'!H:H,1)+COUNTIF('Ref. Cuotas'!$H$7:'Ref. Cuotas'!H1656,'Ref. Cuotas'!H1656)-1,"")</f>
        <v>199</v>
      </c>
      <c r="AP1657" s="7">
        <f>IFERROR(RANK('Ref. Cuotas'!J1656,'Ref. Cuotas'!J:J,1)+COUNTIF('Ref. Cuotas'!$J$7:'Ref. Cuotas'!J1656,'Ref. Cuotas'!J1656)-1,"")</f>
        <v>1146</v>
      </c>
      <c r="AQ1657" s="7">
        <f>IFERROR(RANK('Ref. Cuotas'!K1656,'Ref. Cuotas'!K:K,1)+COUNTIF('Ref. Cuotas'!$K$7:'Ref. Cuotas'!K1656,'Ref. Cuotas'!K1656)-1,"")</f>
        <v>496</v>
      </c>
    </row>
    <row r="1658" spans="31:43" ht="17.25" customHeight="1" x14ac:dyDescent="0.3">
      <c r="AE1658" s="5" t="s">
        <v>1653</v>
      </c>
      <c r="AF1658" s="5" t="s">
        <v>5173</v>
      </c>
      <c r="AG1658" s="6" t="s">
        <v>4338</v>
      </c>
      <c r="AH1658" s="6" t="s">
        <v>4090</v>
      </c>
      <c r="AI1658" s="7">
        <f>IFERROR(RANK('Ref. Cuotas'!H1657,'Ref. Cuotas'!H:H,0)+COUNTIF('Ref. Cuotas'!$H$7:'Ref. Cuotas'!H1657,'Ref. Cuotas'!H1657)-1,"")</f>
        <v>2609</v>
      </c>
      <c r="AJ1658" s="7">
        <f>IFERROR(RANK('Ref. Cuotas'!I1657,'Ref. Cuotas'!I:I,0)+COUNTIF('Ref. Cuotas'!$I$7:'Ref. Cuotas'!I1657,'Ref. Cuotas'!I1657)-1,"")</f>
        <v>2081</v>
      </c>
      <c r="AK1658" s="7">
        <f>IFERROR(RANK('Ref. Cuotas'!J1657,'Ref. Cuotas'!J:J,0)+COUNTIF('Ref. Cuotas'!$J$7:'Ref. Cuotas'!J1657,'Ref. Cuotas'!J1657)-1,"")</f>
        <v>1972</v>
      </c>
      <c r="AL1658" s="7">
        <f>IFERROR(RANK('Ref. Cuotas'!K1657,'Ref. Cuotas'!K:K,0)+COUNTIF('Ref. Cuotas'!$K$7:'Ref. Cuotas'!K1657,'Ref. Cuotas'!K1657)-1,"")</f>
        <v>2211</v>
      </c>
      <c r="AM1658" s="7">
        <f>IFERROR(RANK('Ref. Cuotas'!L1657,'Ref. Cuotas'!L:L,0)+COUNTIF('Ref. Cuotas'!$L$7:'Ref. Cuotas'!L1657,'Ref. Cuotas'!L1657)-1,"")</f>
        <v>2424</v>
      </c>
      <c r="AN1658" s="7">
        <f>IFERROR(RANK('Ref. Cuotas'!M1657,'Ref. Cuotas'!M:M,0)+COUNTIF('Ref. Cuotas'!$M$7:'Ref. Cuotas'!M1657,'Ref. Cuotas'!M1657)-1,"")</f>
        <v>2099</v>
      </c>
      <c r="AO1658" s="7">
        <f>IFERROR(RANK('Ref. Cuotas'!H1657,'Ref. Cuotas'!H:H,1)+COUNTIF('Ref. Cuotas'!$H$7:'Ref. Cuotas'!H1657,'Ref. Cuotas'!H1657)-1,"")</f>
        <v>194</v>
      </c>
      <c r="AP1658" s="7">
        <f>IFERROR(RANK('Ref. Cuotas'!J1657,'Ref. Cuotas'!J:J,1)+COUNTIF('Ref. Cuotas'!$J$7:'Ref. Cuotas'!J1657,'Ref. Cuotas'!J1657)-1,"")</f>
        <v>1147</v>
      </c>
      <c r="AQ1658" s="7">
        <f>IFERROR(RANK('Ref. Cuotas'!K1657,'Ref. Cuotas'!K:K,1)+COUNTIF('Ref. Cuotas'!$K$7:'Ref. Cuotas'!K1657,'Ref. Cuotas'!K1657)-1,"")</f>
        <v>592</v>
      </c>
    </row>
    <row r="1659" spans="31:43" ht="17.25" customHeight="1" x14ac:dyDescent="0.3">
      <c r="AE1659" s="5" t="s">
        <v>1654</v>
      </c>
      <c r="AF1659" s="5" t="s">
        <v>5174</v>
      </c>
      <c r="AG1659" s="6" t="s">
        <v>4338</v>
      </c>
      <c r="AH1659" s="6" t="s">
        <v>4091</v>
      </c>
      <c r="AI1659" s="7">
        <f>IFERROR(RANK('Ref. Cuotas'!H1658,'Ref. Cuotas'!H:H,0)+COUNTIF('Ref. Cuotas'!$H$7:'Ref. Cuotas'!H1658,'Ref. Cuotas'!H1658)-1,"")</f>
        <v>2603</v>
      </c>
      <c r="AJ1659" s="7">
        <f>IFERROR(RANK('Ref. Cuotas'!I1658,'Ref. Cuotas'!I:I,0)+COUNTIF('Ref. Cuotas'!$I$7:'Ref. Cuotas'!I1658,'Ref. Cuotas'!I1658)-1,"")</f>
        <v>2082</v>
      </c>
      <c r="AK1659" s="7">
        <f>IFERROR(RANK('Ref. Cuotas'!J1658,'Ref. Cuotas'!J:J,0)+COUNTIF('Ref. Cuotas'!$J$7:'Ref. Cuotas'!J1658,'Ref. Cuotas'!J1658)-1,"")</f>
        <v>1973</v>
      </c>
      <c r="AL1659" s="7">
        <f>IFERROR(RANK('Ref. Cuotas'!K1658,'Ref. Cuotas'!K:K,0)+COUNTIF('Ref. Cuotas'!$K$7:'Ref. Cuotas'!K1658,'Ref. Cuotas'!K1658)-1,"")</f>
        <v>1759</v>
      </c>
      <c r="AM1659" s="7">
        <f>IFERROR(RANK('Ref. Cuotas'!L1658,'Ref. Cuotas'!L:L,0)+COUNTIF('Ref. Cuotas'!$L$7:'Ref. Cuotas'!L1658,'Ref. Cuotas'!L1658)-1,"")</f>
        <v>2030</v>
      </c>
      <c r="AN1659" s="7">
        <f>IFERROR(RANK('Ref. Cuotas'!M1658,'Ref. Cuotas'!M:M,0)+COUNTIF('Ref. Cuotas'!$M$7:'Ref. Cuotas'!M1658,'Ref. Cuotas'!M1658)-1,"")</f>
        <v>97</v>
      </c>
      <c r="AO1659" s="7">
        <f>IFERROR(RANK('Ref. Cuotas'!H1658,'Ref. Cuotas'!H:H,1)+COUNTIF('Ref. Cuotas'!$H$7:'Ref. Cuotas'!H1658,'Ref. Cuotas'!H1658)-1,"")</f>
        <v>200</v>
      </c>
      <c r="AP1659" s="7">
        <f>IFERROR(RANK('Ref. Cuotas'!J1658,'Ref. Cuotas'!J:J,1)+COUNTIF('Ref. Cuotas'!$J$7:'Ref. Cuotas'!J1658,'Ref. Cuotas'!J1658)-1,"")</f>
        <v>1148</v>
      </c>
      <c r="AQ1659" s="7">
        <f>IFERROR(RANK('Ref. Cuotas'!K1658,'Ref. Cuotas'!K:K,1)+COUNTIF('Ref. Cuotas'!$K$7:'Ref. Cuotas'!K1658,'Ref. Cuotas'!K1658)-1,"")</f>
        <v>1044</v>
      </c>
    </row>
    <row r="1660" spans="31:43" ht="17.25" customHeight="1" x14ac:dyDescent="0.3">
      <c r="AE1660" s="5" t="s">
        <v>1655</v>
      </c>
      <c r="AF1660" s="5" t="s">
        <v>5175</v>
      </c>
      <c r="AG1660" s="6" t="s">
        <v>4339</v>
      </c>
      <c r="AH1660" s="6" t="s">
        <v>4091</v>
      </c>
      <c r="AI1660" s="7">
        <f>IFERROR(RANK('Ref. Cuotas'!H1659,'Ref. Cuotas'!H:H,0)+COUNTIF('Ref. Cuotas'!$H$7:'Ref. Cuotas'!H1659,'Ref. Cuotas'!H1659)-1,"")</f>
        <v>2777</v>
      </c>
      <c r="AJ1660" s="7">
        <f>IFERROR(RANK('Ref. Cuotas'!I1659,'Ref. Cuotas'!I:I,0)+COUNTIF('Ref. Cuotas'!$I$7:'Ref. Cuotas'!I1659,'Ref. Cuotas'!I1659)-1,"")</f>
        <v>2083</v>
      </c>
      <c r="AK1660" s="7">
        <f>IFERROR(RANK('Ref. Cuotas'!J1659,'Ref. Cuotas'!J:J,0)+COUNTIF('Ref. Cuotas'!$J$7:'Ref. Cuotas'!J1659,'Ref. Cuotas'!J1659)-1,"")</f>
        <v>1974</v>
      </c>
      <c r="AL1660" s="7">
        <f>IFERROR(RANK('Ref. Cuotas'!K1659,'Ref. Cuotas'!K:K,0)+COUNTIF('Ref. Cuotas'!$K$7:'Ref. Cuotas'!K1659,'Ref. Cuotas'!K1659)-1,"")</f>
        <v>1336</v>
      </c>
      <c r="AM1660" s="7">
        <f>IFERROR(RANK('Ref. Cuotas'!L1659,'Ref. Cuotas'!L:L,0)+COUNTIF('Ref. Cuotas'!$L$7:'Ref. Cuotas'!L1659,'Ref. Cuotas'!L1659)-1,"")</f>
        <v>1941</v>
      </c>
      <c r="AN1660" s="7">
        <f>IFERROR(RANK('Ref. Cuotas'!M1659,'Ref. Cuotas'!M:M,0)+COUNTIF('Ref. Cuotas'!$M$7:'Ref. Cuotas'!M1659,'Ref. Cuotas'!M1659)-1,"")</f>
        <v>63</v>
      </c>
      <c r="AO1660" s="7">
        <f>IFERROR(RANK('Ref. Cuotas'!H1659,'Ref. Cuotas'!H:H,1)+COUNTIF('Ref. Cuotas'!$H$7:'Ref. Cuotas'!H1659,'Ref. Cuotas'!H1659)-1,"")</f>
        <v>26</v>
      </c>
      <c r="AP1660" s="7">
        <f>IFERROR(RANK('Ref. Cuotas'!J1659,'Ref. Cuotas'!J:J,1)+COUNTIF('Ref. Cuotas'!$J$7:'Ref. Cuotas'!J1659,'Ref. Cuotas'!J1659)-1,"")</f>
        <v>1149</v>
      </c>
      <c r="AQ1660" s="7">
        <f>IFERROR(RANK('Ref. Cuotas'!K1659,'Ref. Cuotas'!K:K,1)+COUNTIF('Ref. Cuotas'!$K$7:'Ref. Cuotas'!K1659,'Ref. Cuotas'!K1659)-1,"")</f>
        <v>1467</v>
      </c>
    </row>
    <row r="1661" spans="31:43" ht="17.25" customHeight="1" x14ac:dyDescent="0.3">
      <c r="AE1661" s="5" t="s">
        <v>1656</v>
      </c>
      <c r="AF1661" s="5" t="s">
        <v>5176</v>
      </c>
      <c r="AG1661" s="6" t="s">
        <v>4339</v>
      </c>
      <c r="AH1661" s="6" t="s">
        <v>4200</v>
      </c>
      <c r="AI1661" s="7">
        <f>IFERROR(RANK('Ref. Cuotas'!H1660,'Ref. Cuotas'!H:H,0)+COUNTIF('Ref. Cuotas'!$H$7:'Ref. Cuotas'!H1660,'Ref. Cuotas'!H1660)-1,"")</f>
        <v>2752</v>
      </c>
      <c r="AJ1661" s="7">
        <f>IFERROR(RANK('Ref. Cuotas'!I1660,'Ref. Cuotas'!I:I,0)+COUNTIF('Ref. Cuotas'!$I$7:'Ref. Cuotas'!I1660,'Ref. Cuotas'!I1660)-1,"")</f>
        <v>2084</v>
      </c>
      <c r="AK1661" s="7">
        <f>IFERROR(RANK('Ref. Cuotas'!J1660,'Ref. Cuotas'!J:J,0)+COUNTIF('Ref. Cuotas'!$J$7:'Ref. Cuotas'!J1660,'Ref. Cuotas'!J1660)-1,"")</f>
        <v>1975</v>
      </c>
      <c r="AL1661" s="7">
        <f>IFERROR(RANK('Ref. Cuotas'!K1660,'Ref. Cuotas'!K:K,0)+COUNTIF('Ref. Cuotas'!$K$7:'Ref. Cuotas'!K1660,'Ref. Cuotas'!K1660)-1,"")</f>
        <v>2319</v>
      </c>
      <c r="AM1661" s="7">
        <f>IFERROR(RANK('Ref. Cuotas'!L1660,'Ref. Cuotas'!L:L,0)+COUNTIF('Ref. Cuotas'!$L$7:'Ref. Cuotas'!L1660,'Ref. Cuotas'!L1660)-1,"")</f>
        <v>1942</v>
      </c>
      <c r="AN1661" s="7">
        <f>IFERROR(RANK('Ref. Cuotas'!M1660,'Ref. Cuotas'!M:M,0)+COUNTIF('Ref. Cuotas'!$M$7:'Ref. Cuotas'!M1660,'Ref. Cuotas'!M1660)-1,"")</f>
        <v>2100</v>
      </c>
      <c r="AO1661" s="7">
        <f>IFERROR(RANK('Ref. Cuotas'!H1660,'Ref. Cuotas'!H:H,1)+COUNTIF('Ref. Cuotas'!$H$7:'Ref. Cuotas'!H1660,'Ref. Cuotas'!H1660)-1,"")</f>
        <v>51</v>
      </c>
      <c r="AP1661" s="7">
        <f>IFERROR(RANK('Ref. Cuotas'!J1660,'Ref. Cuotas'!J:J,1)+COUNTIF('Ref. Cuotas'!$J$7:'Ref. Cuotas'!J1660,'Ref. Cuotas'!J1660)-1,"")</f>
        <v>1150</v>
      </c>
      <c r="AQ1661" s="7">
        <f>IFERROR(RANK('Ref. Cuotas'!K1660,'Ref. Cuotas'!K:K,1)+COUNTIF('Ref. Cuotas'!$K$7:'Ref. Cuotas'!K1660,'Ref. Cuotas'!K1660)-1,"")</f>
        <v>484</v>
      </c>
    </row>
    <row r="1662" spans="31:43" ht="17.25" customHeight="1" x14ac:dyDescent="0.3">
      <c r="AE1662" s="5" t="s">
        <v>1657</v>
      </c>
      <c r="AF1662" s="5" t="s">
        <v>5177</v>
      </c>
      <c r="AG1662" s="6" t="s">
        <v>4340</v>
      </c>
      <c r="AH1662" s="6" t="s">
        <v>4092</v>
      </c>
      <c r="AI1662" s="7">
        <f>IFERROR(RANK('Ref. Cuotas'!H1661,'Ref. Cuotas'!H:H,0)+COUNTIF('Ref. Cuotas'!$H$7:'Ref. Cuotas'!H1661,'Ref. Cuotas'!H1661)-1,"")</f>
        <v>2784</v>
      </c>
      <c r="AJ1662" s="7">
        <f>IFERROR(RANK('Ref. Cuotas'!I1661,'Ref. Cuotas'!I:I,0)+COUNTIF('Ref. Cuotas'!$I$7:'Ref. Cuotas'!I1661,'Ref. Cuotas'!I1661)-1,"")</f>
        <v>532</v>
      </c>
      <c r="AK1662" s="7">
        <f>IFERROR(RANK('Ref. Cuotas'!J1661,'Ref. Cuotas'!J:J,0)+COUNTIF('Ref. Cuotas'!$J$7:'Ref. Cuotas'!J1661,'Ref. Cuotas'!J1661)-1,"")</f>
        <v>1976</v>
      </c>
      <c r="AL1662" s="7">
        <f>IFERROR(RANK('Ref. Cuotas'!K1661,'Ref. Cuotas'!K:K,0)+COUNTIF('Ref. Cuotas'!$K$7:'Ref. Cuotas'!K1661,'Ref. Cuotas'!K1661)-1,"")</f>
        <v>1020</v>
      </c>
      <c r="AM1662" s="7">
        <f>IFERROR(RANK('Ref. Cuotas'!L1661,'Ref. Cuotas'!L:L,0)+COUNTIF('Ref. Cuotas'!$L$7:'Ref. Cuotas'!L1661,'Ref. Cuotas'!L1661)-1,"")</f>
        <v>419</v>
      </c>
      <c r="AN1662" s="7">
        <f>IFERROR(RANK('Ref. Cuotas'!M1661,'Ref. Cuotas'!M:M,0)+COUNTIF('Ref. Cuotas'!$M$7:'Ref. Cuotas'!M1661,'Ref. Cuotas'!M1661)-1,"")</f>
        <v>2101</v>
      </c>
      <c r="AO1662" s="7">
        <f>IFERROR(RANK('Ref. Cuotas'!H1661,'Ref. Cuotas'!H:H,1)+COUNTIF('Ref. Cuotas'!$H$7:'Ref. Cuotas'!H1661,'Ref. Cuotas'!H1661)-1,"")</f>
        <v>19</v>
      </c>
      <c r="AP1662" s="7">
        <f>IFERROR(RANK('Ref. Cuotas'!J1661,'Ref. Cuotas'!J:J,1)+COUNTIF('Ref. Cuotas'!$J$7:'Ref. Cuotas'!J1661,'Ref. Cuotas'!J1661)-1,"")</f>
        <v>1151</v>
      </c>
      <c r="AQ1662" s="7">
        <f>IFERROR(RANK('Ref. Cuotas'!K1661,'Ref. Cuotas'!K:K,1)+COUNTIF('Ref. Cuotas'!$K$7:'Ref. Cuotas'!K1661,'Ref. Cuotas'!K1661)-1,"")</f>
        <v>1783</v>
      </c>
    </row>
    <row r="1663" spans="31:43" ht="17.25" customHeight="1" x14ac:dyDescent="0.3">
      <c r="AE1663" s="5" t="s">
        <v>1658</v>
      </c>
      <c r="AF1663" s="5" t="s">
        <v>5178</v>
      </c>
      <c r="AG1663" s="6" t="s">
        <v>4340</v>
      </c>
      <c r="AH1663" s="6" t="s">
        <v>4093</v>
      </c>
      <c r="AI1663" s="7">
        <f>IFERROR(RANK('Ref. Cuotas'!H1662,'Ref. Cuotas'!H:H,0)+COUNTIF('Ref. Cuotas'!$H$7:'Ref. Cuotas'!H1662,'Ref. Cuotas'!H1662)-1,"")</f>
        <v>2726</v>
      </c>
      <c r="AJ1663" s="7">
        <f>IFERROR(RANK('Ref. Cuotas'!I1662,'Ref. Cuotas'!I:I,0)+COUNTIF('Ref. Cuotas'!$I$7:'Ref. Cuotas'!I1662,'Ref. Cuotas'!I1662)-1,"")</f>
        <v>799</v>
      </c>
      <c r="AK1663" s="7">
        <f>IFERROR(RANK('Ref. Cuotas'!J1662,'Ref. Cuotas'!J:J,0)+COUNTIF('Ref. Cuotas'!$J$7:'Ref. Cuotas'!J1662,'Ref. Cuotas'!J1662)-1,"")</f>
        <v>1977</v>
      </c>
      <c r="AL1663" s="7">
        <f>IFERROR(RANK('Ref. Cuotas'!K1662,'Ref. Cuotas'!K:K,0)+COUNTIF('Ref. Cuotas'!$K$7:'Ref. Cuotas'!K1662,'Ref. Cuotas'!K1662)-1,"")</f>
        <v>764</v>
      </c>
      <c r="AM1663" s="7">
        <f>IFERROR(RANK('Ref. Cuotas'!L1662,'Ref. Cuotas'!L:L,0)+COUNTIF('Ref. Cuotas'!$L$7:'Ref. Cuotas'!L1662,'Ref. Cuotas'!L1662)-1,"")</f>
        <v>606</v>
      </c>
      <c r="AN1663" s="7">
        <f>IFERROR(RANK('Ref. Cuotas'!M1662,'Ref. Cuotas'!M:M,0)+COUNTIF('Ref. Cuotas'!$M$7:'Ref. Cuotas'!M1662,'Ref. Cuotas'!M1662)-1,"")</f>
        <v>573</v>
      </c>
      <c r="AO1663" s="7">
        <f>IFERROR(RANK('Ref. Cuotas'!H1662,'Ref. Cuotas'!H:H,1)+COUNTIF('Ref. Cuotas'!$H$7:'Ref. Cuotas'!H1662,'Ref. Cuotas'!H1662)-1,"")</f>
        <v>77</v>
      </c>
      <c r="AP1663" s="7">
        <f>IFERROR(RANK('Ref. Cuotas'!J1662,'Ref. Cuotas'!J:J,1)+COUNTIF('Ref. Cuotas'!$J$7:'Ref. Cuotas'!J1662,'Ref. Cuotas'!J1662)-1,"")</f>
        <v>1152</v>
      </c>
      <c r="AQ1663" s="7">
        <f>IFERROR(RANK('Ref. Cuotas'!K1662,'Ref. Cuotas'!K:K,1)+COUNTIF('Ref. Cuotas'!$K$7:'Ref. Cuotas'!K1662,'Ref. Cuotas'!K1662)-1,"")</f>
        <v>2039</v>
      </c>
    </row>
    <row r="1664" spans="31:43" ht="17.25" customHeight="1" x14ac:dyDescent="0.3">
      <c r="AE1664" s="5" t="s">
        <v>1659</v>
      </c>
      <c r="AF1664" s="5" t="s">
        <v>5179</v>
      </c>
      <c r="AG1664" s="6" t="s">
        <v>4340</v>
      </c>
      <c r="AH1664" s="6" t="s">
        <v>4094</v>
      </c>
      <c r="AI1664" s="7">
        <f>IFERROR(RANK('Ref. Cuotas'!H1663,'Ref. Cuotas'!H:H,0)+COUNTIF('Ref. Cuotas'!$H$7:'Ref. Cuotas'!H1663,'Ref. Cuotas'!H1663)-1,"")</f>
        <v>2634</v>
      </c>
      <c r="AJ1664" s="7">
        <f>IFERROR(RANK('Ref. Cuotas'!I1663,'Ref. Cuotas'!I:I,0)+COUNTIF('Ref. Cuotas'!$I$7:'Ref. Cuotas'!I1663,'Ref. Cuotas'!I1663)-1,"")</f>
        <v>254</v>
      </c>
      <c r="AK1664" s="7">
        <f>IFERROR(RANK('Ref. Cuotas'!J1663,'Ref. Cuotas'!J:J,0)+COUNTIF('Ref. Cuotas'!$J$7:'Ref. Cuotas'!J1663,'Ref. Cuotas'!J1663)-1,"")</f>
        <v>1978</v>
      </c>
      <c r="AL1664" s="7">
        <f>IFERROR(RANK('Ref. Cuotas'!K1663,'Ref. Cuotas'!K:K,0)+COUNTIF('Ref. Cuotas'!$K$7:'Ref. Cuotas'!K1663,'Ref. Cuotas'!K1663)-1,"")</f>
        <v>507</v>
      </c>
      <c r="AM1664" s="7">
        <f>IFERROR(RANK('Ref. Cuotas'!L1663,'Ref. Cuotas'!L:L,0)+COUNTIF('Ref. Cuotas'!$L$7:'Ref. Cuotas'!L1663,'Ref. Cuotas'!L1663)-1,"")</f>
        <v>2031</v>
      </c>
      <c r="AN1664" s="7">
        <f>IFERROR(RANK('Ref. Cuotas'!M1663,'Ref. Cuotas'!M:M,0)+COUNTIF('Ref. Cuotas'!$M$7:'Ref. Cuotas'!M1663,'Ref. Cuotas'!M1663)-1,"")</f>
        <v>161</v>
      </c>
      <c r="AO1664" s="7">
        <f>IFERROR(RANK('Ref. Cuotas'!H1663,'Ref. Cuotas'!H:H,1)+COUNTIF('Ref. Cuotas'!$H$7:'Ref. Cuotas'!H1663,'Ref. Cuotas'!H1663)-1,"")</f>
        <v>169</v>
      </c>
      <c r="AP1664" s="7">
        <f>IFERROR(RANK('Ref. Cuotas'!J1663,'Ref. Cuotas'!J:J,1)+COUNTIF('Ref. Cuotas'!$J$7:'Ref. Cuotas'!J1663,'Ref. Cuotas'!J1663)-1,"")</f>
        <v>1153</v>
      </c>
      <c r="AQ1664" s="7">
        <f>IFERROR(RANK('Ref. Cuotas'!K1663,'Ref. Cuotas'!K:K,1)+COUNTIF('Ref. Cuotas'!$K$7:'Ref. Cuotas'!K1663,'Ref. Cuotas'!K1663)-1,"")</f>
        <v>2296</v>
      </c>
    </row>
    <row r="1665" spans="31:43" ht="17.25" customHeight="1" x14ac:dyDescent="0.3">
      <c r="AE1665" s="5" t="s">
        <v>1660</v>
      </c>
      <c r="AF1665" s="5" t="s">
        <v>5180</v>
      </c>
      <c r="AG1665" s="6" t="s">
        <v>4340</v>
      </c>
      <c r="AH1665" s="6" t="s">
        <v>4096</v>
      </c>
      <c r="AI1665" s="7">
        <f>IFERROR(RANK('Ref. Cuotas'!H1664,'Ref. Cuotas'!H:H,0)+COUNTIF('Ref. Cuotas'!$H$7:'Ref. Cuotas'!H1664,'Ref. Cuotas'!H1664)-1,"")</f>
        <v>2695</v>
      </c>
      <c r="AJ1665" s="7">
        <f>IFERROR(RANK('Ref. Cuotas'!I1664,'Ref. Cuotas'!I:I,0)+COUNTIF('Ref. Cuotas'!$I$7:'Ref. Cuotas'!I1664,'Ref. Cuotas'!I1664)-1,"")</f>
        <v>2085</v>
      </c>
      <c r="AK1665" s="7">
        <f>IFERROR(RANK('Ref. Cuotas'!J1664,'Ref. Cuotas'!J:J,0)+COUNTIF('Ref. Cuotas'!$J$7:'Ref. Cuotas'!J1664,'Ref. Cuotas'!J1664)-1,"")</f>
        <v>1979</v>
      </c>
      <c r="AL1665" s="7">
        <f>IFERROR(RANK('Ref. Cuotas'!K1664,'Ref. Cuotas'!K:K,0)+COUNTIF('Ref. Cuotas'!$K$7:'Ref. Cuotas'!K1664,'Ref. Cuotas'!K1664)-1,"")</f>
        <v>1102</v>
      </c>
      <c r="AM1665" s="7">
        <f>IFERROR(RANK('Ref. Cuotas'!L1664,'Ref. Cuotas'!L:L,0)+COUNTIF('Ref. Cuotas'!$L$7:'Ref. Cuotas'!L1664,'Ref. Cuotas'!L1664)-1,"")</f>
        <v>1537</v>
      </c>
      <c r="AN1665" s="7">
        <f>IFERROR(RANK('Ref. Cuotas'!M1664,'Ref. Cuotas'!M:M,0)+COUNTIF('Ref. Cuotas'!$M$7:'Ref. Cuotas'!M1664,'Ref. Cuotas'!M1664)-1,"")</f>
        <v>574</v>
      </c>
      <c r="AO1665" s="7">
        <f>IFERROR(RANK('Ref. Cuotas'!H1664,'Ref. Cuotas'!H:H,1)+COUNTIF('Ref. Cuotas'!$H$7:'Ref. Cuotas'!H1664,'Ref. Cuotas'!H1664)-1,"")</f>
        <v>108</v>
      </c>
      <c r="AP1665" s="7">
        <f>IFERROR(RANK('Ref. Cuotas'!J1664,'Ref. Cuotas'!J:J,1)+COUNTIF('Ref. Cuotas'!$J$7:'Ref. Cuotas'!J1664,'Ref. Cuotas'!J1664)-1,"")</f>
        <v>1154</v>
      </c>
      <c r="AQ1665" s="7">
        <f>IFERROR(RANK('Ref. Cuotas'!K1664,'Ref. Cuotas'!K:K,1)+COUNTIF('Ref. Cuotas'!$K$7:'Ref. Cuotas'!K1664,'Ref. Cuotas'!K1664)-1,"")</f>
        <v>1701</v>
      </c>
    </row>
    <row r="1666" spans="31:43" ht="17.25" customHeight="1" x14ac:dyDescent="0.3">
      <c r="AE1666" s="5" t="s">
        <v>1661</v>
      </c>
      <c r="AF1666" s="5" t="s">
        <v>5181</v>
      </c>
      <c r="AG1666" s="6" t="s">
        <v>4340</v>
      </c>
      <c r="AH1666" s="6" t="s">
        <v>4102</v>
      </c>
      <c r="AI1666" s="7">
        <f>IFERROR(RANK('Ref. Cuotas'!H1665,'Ref. Cuotas'!H:H,0)+COUNTIF('Ref. Cuotas'!$H$7:'Ref. Cuotas'!H1665,'Ref. Cuotas'!H1665)-1,"")</f>
        <v>2568</v>
      </c>
      <c r="AJ1666" s="7">
        <f>IFERROR(RANK('Ref. Cuotas'!I1665,'Ref. Cuotas'!I:I,0)+COUNTIF('Ref. Cuotas'!$I$7:'Ref. Cuotas'!I1665,'Ref. Cuotas'!I1665)-1,"")</f>
        <v>603</v>
      </c>
      <c r="AK1666" s="7">
        <f>IFERROR(RANK('Ref. Cuotas'!J1665,'Ref. Cuotas'!J:J,0)+COUNTIF('Ref. Cuotas'!$J$7:'Ref. Cuotas'!J1665,'Ref. Cuotas'!J1665)-1,"")</f>
        <v>1980</v>
      </c>
      <c r="AL1666" s="7">
        <f>IFERROR(RANK('Ref. Cuotas'!K1665,'Ref. Cuotas'!K:K,0)+COUNTIF('Ref. Cuotas'!$K$7:'Ref. Cuotas'!K1665,'Ref. Cuotas'!K1665)-1,"")</f>
        <v>1570</v>
      </c>
      <c r="AM1666" s="7">
        <f>IFERROR(RANK('Ref. Cuotas'!L1665,'Ref. Cuotas'!L:L,0)+COUNTIF('Ref. Cuotas'!$L$7:'Ref. Cuotas'!L1665,'Ref. Cuotas'!L1665)-1,"")</f>
        <v>303</v>
      </c>
      <c r="AN1666" s="7">
        <f>IFERROR(RANK('Ref. Cuotas'!M1665,'Ref. Cuotas'!M:M,0)+COUNTIF('Ref. Cuotas'!$M$7:'Ref. Cuotas'!M1665,'Ref. Cuotas'!M1665)-1,"")</f>
        <v>2102</v>
      </c>
      <c r="AO1666" s="7">
        <f>IFERROR(RANK('Ref. Cuotas'!H1665,'Ref. Cuotas'!H:H,1)+COUNTIF('Ref. Cuotas'!$H$7:'Ref. Cuotas'!H1665,'Ref. Cuotas'!H1665)-1,"")</f>
        <v>235</v>
      </c>
      <c r="AP1666" s="7">
        <f>IFERROR(RANK('Ref. Cuotas'!J1665,'Ref. Cuotas'!J:J,1)+COUNTIF('Ref. Cuotas'!$J$7:'Ref. Cuotas'!J1665,'Ref. Cuotas'!J1665)-1,"")</f>
        <v>1155</v>
      </c>
      <c r="AQ1666" s="7">
        <f>IFERROR(RANK('Ref. Cuotas'!K1665,'Ref. Cuotas'!K:K,1)+COUNTIF('Ref. Cuotas'!$K$7:'Ref. Cuotas'!K1665,'Ref. Cuotas'!K1665)-1,"")</f>
        <v>1233</v>
      </c>
    </row>
    <row r="1667" spans="31:43" ht="17.25" customHeight="1" x14ac:dyDescent="0.3">
      <c r="AE1667" s="5" t="s">
        <v>1662</v>
      </c>
      <c r="AF1667" s="5" t="s">
        <v>5182</v>
      </c>
      <c r="AG1667" s="6" t="s">
        <v>4340</v>
      </c>
      <c r="AH1667" s="6" t="s">
        <v>4137</v>
      </c>
      <c r="AI1667" s="7">
        <f>IFERROR(RANK('Ref. Cuotas'!H1666,'Ref. Cuotas'!H:H,0)+COUNTIF('Ref. Cuotas'!$H$7:'Ref. Cuotas'!H1666,'Ref. Cuotas'!H1666)-1,"")</f>
        <v>2645</v>
      </c>
      <c r="AJ1667" s="7">
        <f>IFERROR(RANK('Ref. Cuotas'!I1666,'Ref. Cuotas'!I:I,0)+COUNTIF('Ref. Cuotas'!$I$7:'Ref. Cuotas'!I1666,'Ref. Cuotas'!I1666)-1,"")</f>
        <v>2086</v>
      </c>
      <c r="AK1667" s="7">
        <f>IFERROR(RANK('Ref. Cuotas'!J1666,'Ref. Cuotas'!J:J,0)+COUNTIF('Ref. Cuotas'!$J$7:'Ref. Cuotas'!J1666,'Ref. Cuotas'!J1666)-1,"")</f>
        <v>1981</v>
      </c>
      <c r="AL1667" s="7">
        <f>IFERROR(RANK('Ref. Cuotas'!K1666,'Ref. Cuotas'!K:K,0)+COUNTIF('Ref. Cuotas'!$K$7:'Ref. Cuotas'!K1666,'Ref. Cuotas'!K1666)-1,"")</f>
        <v>1875</v>
      </c>
      <c r="AM1667" s="7">
        <f>IFERROR(RANK('Ref. Cuotas'!L1666,'Ref. Cuotas'!L:L,0)+COUNTIF('Ref. Cuotas'!$L$7:'Ref. Cuotas'!L1666,'Ref. Cuotas'!L1666)-1,"")</f>
        <v>1943</v>
      </c>
      <c r="AN1667" s="7">
        <f>IFERROR(RANK('Ref. Cuotas'!M1666,'Ref. Cuotas'!M:M,0)+COUNTIF('Ref. Cuotas'!$M$7:'Ref. Cuotas'!M1666,'Ref. Cuotas'!M1666)-1,"")</f>
        <v>575</v>
      </c>
      <c r="AO1667" s="7">
        <f>IFERROR(RANK('Ref. Cuotas'!H1666,'Ref. Cuotas'!H:H,1)+COUNTIF('Ref. Cuotas'!$H$7:'Ref. Cuotas'!H1666,'Ref. Cuotas'!H1666)-1,"")</f>
        <v>158</v>
      </c>
      <c r="AP1667" s="7">
        <f>IFERROR(RANK('Ref. Cuotas'!J1666,'Ref. Cuotas'!J:J,1)+COUNTIF('Ref. Cuotas'!$J$7:'Ref. Cuotas'!J1666,'Ref. Cuotas'!J1666)-1,"")</f>
        <v>1156</v>
      </c>
      <c r="AQ1667" s="7">
        <f>IFERROR(RANK('Ref. Cuotas'!K1666,'Ref. Cuotas'!K:K,1)+COUNTIF('Ref. Cuotas'!$K$7:'Ref. Cuotas'!K1666,'Ref. Cuotas'!K1666)-1,"")</f>
        <v>928</v>
      </c>
    </row>
    <row r="1668" spans="31:43" ht="17.25" customHeight="1" x14ac:dyDescent="0.3">
      <c r="AE1668" s="5" t="s">
        <v>1663</v>
      </c>
      <c r="AF1668" s="5" t="s">
        <v>5183</v>
      </c>
      <c r="AG1668" s="6" t="s">
        <v>4340</v>
      </c>
      <c r="AH1668" s="6" t="s">
        <v>4169</v>
      </c>
      <c r="AI1668" s="7">
        <f>IFERROR(RANK('Ref. Cuotas'!H1667,'Ref. Cuotas'!H:H,0)+COUNTIF('Ref. Cuotas'!$H$7:'Ref. Cuotas'!H1667,'Ref. Cuotas'!H1667)-1,"")</f>
        <v>2753</v>
      </c>
      <c r="AJ1668" s="7">
        <f>IFERROR(RANK('Ref. Cuotas'!I1667,'Ref. Cuotas'!I:I,0)+COUNTIF('Ref. Cuotas'!$I$7:'Ref. Cuotas'!I1667,'Ref. Cuotas'!I1667)-1,"")</f>
        <v>752</v>
      </c>
      <c r="AK1668" s="7">
        <f>IFERROR(RANK('Ref. Cuotas'!J1667,'Ref. Cuotas'!J:J,0)+COUNTIF('Ref. Cuotas'!$J$7:'Ref. Cuotas'!J1667,'Ref. Cuotas'!J1667)-1,"")</f>
        <v>333</v>
      </c>
      <c r="AL1668" s="7">
        <f>IFERROR(RANK('Ref. Cuotas'!K1667,'Ref. Cuotas'!K:K,0)+COUNTIF('Ref. Cuotas'!$K$7:'Ref. Cuotas'!K1667,'Ref. Cuotas'!K1667)-1,"")</f>
        <v>1194</v>
      </c>
      <c r="AM1668" s="7">
        <f>IFERROR(RANK('Ref. Cuotas'!L1667,'Ref. Cuotas'!L:L,0)+COUNTIF('Ref. Cuotas'!$L$7:'Ref. Cuotas'!L1667,'Ref. Cuotas'!L1667)-1,"")</f>
        <v>400</v>
      </c>
      <c r="AN1668" s="7">
        <f>IFERROR(RANK('Ref. Cuotas'!M1667,'Ref. Cuotas'!M:M,0)+COUNTIF('Ref. Cuotas'!$M$7:'Ref. Cuotas'!M1667,'Ref. Cuotas'!M1667)-1,"")</f>
        <v>2103</v>
      </c>
      <c r="AO1668" s="7">
        <f>IFERROR(RANK('Ref. Cuotas'!H1667,'Ref. Cuotas'!H:H,1)+COUNTIF('Ref. Cuotas'!$H$7:'Ref. Cuotas'!H1667,'Ref. Cuotas'!H1667)-1,"")</f>
        <v>50</v>
      </c>
      <c r="AP1668" s="7">
        <f>IFERROR(RANK('Ref. Cuotas'!J1667,'Ref. Cuotas'!J:J,1)+COUNTIF('Ref. Cuotas'!$J$7:'Ref. Cuotas'!J1667,'Ref. Cuotas'!J1667)-1,"")</f>
        <v>2470</v>
      </c>
      <c r="AQ1668" s="7">
        <f>IFERROR(RANK('Ref. Cuotas'!K1667,'Ref. Cuotas'!K:K,1)+COUNTIF('Ref. Cuotas'!$K$7:'Ref. Cuotas'!K1667,'Ref. Cuotas'!K1667)-1,"")</f>
        <v>1609</v>
      </c>
    </row>
    <row r="1669" spans="31:43" ht="17.25" customHeight="1" x14ac:dyDescent="0.3">
      <c r="AE1669" s="5" t="s">
        <v>1664</v>
      </c>
      <c r="AF1669" s="5" t="s">
        <v>5184</v>
      </c>
      <c r="AG1669" s="6" t="s">
        <v>4340</v>
      </c>
      <c r="AH1669" s="6" t="s">
        <v>4180</v>
      </c>
      <c r="AI1669" s="7">
        <f>IFERROR(RANK('Ref. Cuotas'!H1668,'Ref. Cuotas'!H:H,0)+COUNTIF('Ref. Cuotas'!$H$7:'Ref. Cuotas'!H1668,'Ref. Cuotas'!H1668)-1,"")</f>
        <v>2532</v>
      </c>
      <c r="AJ1669" s="7">
        <f>IFERROR(RANK('Ref. Cuotas'!I1668,'Ref. Cuotas'!I:I,0)+COUNTIF('Ref. Cuotas'!$I$7:'Ref. Cuotas'!I1668,'Ref. Cuotas'!I1668)-1,"")</f>
        <v>2087</v>
      </c>
      <c r="AK1669" s="7">
        <f>IFERROR(RANK('Ref. Cuotas'!J1668,'Ref. Cuotas'!J:J,0)+COUNTIF('Ref. Cuotas'!$J$7:'Ref. Cuotas'!J1668,'Ref. Cuotas'!J1668)-1,"")</f>
        <v>1982</v>
      </c>
      <c r="AL1669" s="7">
        <f>IFERROR(RANK('Ref. Cuotas'!K1668,'Ref. Cuotas'!K:K,0)+COUNTIF('Ref. Cuotas'!$K$7:'Ref. Cuotas'!K1668,'Ref. Cuotas'!K1668)-1,"")</f>
        <v>2577</v>
      </c>
      <c r="AM1669" s="7">
        <f>IFERROR(RANK('Ref. Cuotas'!L1668,'Ref. Cuotas'!L:L,0)+COUNTIF('Ref. Cuotas'!$L$7:'Ref. Cuotas'!L1668,'Ref. Cuotas'!L1668)-1,"")</f>
        <v>2149</v>
      </c>
      <c r="AN1669" s="7">
        <f>IFERROR(RANK('Ref. Cuotas'!M1668,'Ref. Cuotas'!M:M,0)+COUNTIF('Ref. Cuotas'!$M$7:'Ref. Cuotas'!M1668,'Ref. Cuotas'!M1668)-1,"")</f>
        <v>162</v>
      </c>
      <c r="AO1669" s="7">
        <f>IFERROR(RANK('Ref. Cuotas'!H1668,'Ref. Cuotas'!H:H,1)+COUNTIF('Ref. Cuotas'!$H$7:'Ref. Cuotas'!H1668,'Ref. Cuotas'!H1668)-1,"")</f>
        <v>271</v>
      </c>
      <c r="AP1669" s="7">
        <f>IFERROR(RANK('Ref. Cuotas'!J1668,'Ref. Cuotas'!J:J,1)+COUNTIF('Ref. Cuotas'!$J$7:'Ref. Cuotas'!J1668,'Ref. Cuotas'!J1668)-1,"")</f>
        <v>1157</v>
      </c>
      <c r="AQ1669" s="7">
        <f>IFERROR(RANK('Ref. Cuotas'!K1668,'Ref. Cuotas'!K:K,1)+COUNTIF('Ref. Cuotas'!$K$7:'Ref. Cuotas'!K1668,'Ref. Cuotas'!K1668)-1,"")</f>
        <v>226</v>
      </c>
    </row>
    <row r="1670" spans="31:43" ht="17.25" customHeight="1" x14ac:dyDescent="0.3">
      <c r="AE1670" s="5" t="s">
        <v>1665</v>
      </c>
      <c r="AF1670" s="5" t="s">
        <v>5185</v>
      </c>
      <c r="AG1670" s="6" t="s">
        <v>4340</v>
      </c>
      <c r="AH1670" s="6" t="s">
        <v>4139</v>
      </c>
      <c r="AI1670" s="7">
        <f>IFERROR(RANK('Ref. Cuotas'!H1669,'Ref. Cuotas'!H:H,0)+COUNTIF('Ref. Cuotas'!$H$7:'Ref. Cuotas'!H1669,'Ref. Cuotas'!H1669)-1,"")</f>
        <v>2591</v>
      </c>
      <c r="AJ1670" s="7">
        <f>IFERROR(RANK('Ref. Cuotas'!I1669,'Ref. Cuotas'!I:I,0)+COUNTIF('Ref. Cuotas'!$I$7:'Ref. Cuotas'!I1669,'Ref. Cuotas'!I1669)-1,"")</f>
        <v>2088</v>
      </c>
      <c r="AK1670" s="7">
        <f>IFERROR(RANK('Ref. Cuotas'!J1669,'Ref. Cuotas'!J:J,0)+COUNTIF('Ref. Cuotas'!$J$7:'Ref. Cuotas'!J1669,'Ref. Cuotas'!J1669)-1,"")</f>
        <v>1983</v>
      </c>
      <c r="AL1670" s="7">
        <f>IFERROR(RANK('Ref. Cuotas'!K1669,'Ref. Cuotas'!K:K,0)+COUNTIF('Ref. Cuotas'!$K$7:'Ref. Cuotas'!K1669,'Ref. Cuotas'!K1669)-1,"")</f>
        <v>2579</v>
      </c>
      <c r="AM1670" s="7">
        <f>IFERROR(RANK('Ref. Cuotas'!L1669,'Ref. Cuotas'!L:L,0)+COUNTIF('Ref. Cuotas'!$L$7:'Ref. Cuotas'!L1669,'Ref. Cuotas'!L1669)-1,"")</f>
        <v>2150</v>
      </c>
      <c r="AN1670" s="7">
        <f>IFERROR(RANK('Ref. Cuotas'!M1669,'Ref. Cuotas'!M:M,0)+COUNTIF('Ref. Cuotas'!$M$7:'Ref. Cuotas'!M1669,'Ref. Cuotas'!M1669)-1,"")</f>
        <v>576</v>
      </c>
      <c r="AO1670" s="7">
        <f>IFERROR(RANK('Ref. Cuotas'!H1669,'Ref. Cuotas'!H:H,1)+COUNTIF('Ref. Cuotas'!$H$7:'Ref. Cuotas'!H1669,'Ref. Cuotas'!H1669)-1,"")</f>
        <v>212</v>
      </c>
      <c r="AP1670" s="7">
        <f>IFERROR(RANK('Ref. Cuotas'!J1669,'Ref. Cuotas'!J:J,1)+COUNTIF('Ref. Cuotas'!$J$7:'Ref. Cuotas'!J1669,'Ref. Cuotas'!J1669)-1,"")</f>
        <v>1158</v>
      </c>
      <c r="AQ1670" s="7">
        <f>IFERROR(RANK('Ref. Cuotas'!K1669,'Ref. Cuotas'!K:K,1)+COUNTIF('Ref. Cuotas'!$K$7:'Ref. Cuotas'!K1669,'Ref. Cuotas'!K1669)-1,"")</f>
        <v>224</v>
      </c>
    </row>
    <row r="1671" spans="31:43" ht="17.25" customHeight="1" x14ac:dyDescent="0.3">
      <c r="AE1671" s="5" t="s">
        <v>1666</v>
      </c>
      <c r="AF1671" s="5" t="s">
        <v>5186</v>
      </c>
      <c r="AG1671" s="6" t="s">
        <v>4341</v>
      </c>
      <c r="AH1671" s="6" t="s">
        <v>4201</v>
      </c>
      <c r="AI1671" s="7">
        <f>IFERROR(RANK('Ref. Cuotas'!H1670,'Ref. Cuotas'!H:H,0)+COUNTIF('Ref. Cuotas'!$H$7:'Ref. Cuotas'!H1670,'Ref. Cuotas'!H1670)-1,"")</f>
        <v>149</v>
      </c>
      <c r="AJ1671" s="7">
        <f>IFERROR(RANK('Ref. Cuotas'!I1670,'Ref. Cuotas'!I:I,0)+COUNTIF('Ref. Cuotas'!$I$7:'Ref. Cuotas'!I1670,'Ref. Cuotas'!I1670)-1,"")</f>
        <v>1033</v>
      </c>
      <c r="AK1671" s="7">
        <f>IFERROR(RANK('Ref. Cuotas'!J1670,'Ref. Cuotas'!J:J,0)+COUNTIF('Ref. Cuotas'!$J$7:'Ref. Cuotas'!J1670,'Ref. Cuotas'!J1670)-1,"")</f>
        <v>1984</v>
      </c>
      <c r="AL1671" s="7">
        <f>IFERROR(RANK('Ref. Cuotas'!K1670,'Ref. Cuotas'!K:K,0)+COUNTIF('Ref. Cuotas'!$K$7:'Ref. Cuotas'!K1670,'Ref. Cuotas'!K1670)-1,"")</f>
        <v>1324</v>
      </c>
      <c r="AM1671" s="7">
        <f>IFERROR(RANK('Ref. Cuotas'!L1670,'Ref. Cuotas'!L:L,0)+COUNTIF('Ref. Cuotas'!$L$7:'Ref. Cuotas'!L1670,'Ref. Cuotas'!L1670)-1,"")</f>
        <v>1302</v>
      </c>
      <c r="AN1671" s="7">
        <f>IFERROR(RANK('Ref. Cuotas'!M1670,'Ref. Cuotas'!M:M,0)+COUNTIF('Ref. Cuotas'!$M$7:'Ref. Cuotas'!M1670,'Ref. Cuotas'!M1670)-1,"")</f>
        <v>2104</v>
      </c>
      <c r="AO1671" s="7">
        <f>IFERROR(RANK('Ref. Cuotas'!H1670,'Ref. Cuotas'!H:H,1)+COUNTIF('Ref. Cuotas'!$H$7:'Ref. Cuotas'!H1670,'Ref. Cuotas'!H1670)-1,"")</f>
        <v>2654</v>
      </c>
      <c r="AP1671" s="7">
        <f>IFERROR(RANK('Ref. Cuotas'!J1670,'Ref. Cuotas'!J:J,1)+COUNTIF('Ref. Cuotas'!$J$7:'Ref. Cuotas'!J1670,'Ref. Cuotas'!J1670)-1,"")</f>
        <v>1159</v>
      </c>
      <c r="AQ1671" s="7">
        <f>IFERROR(RANK('Ref. Cuotas'!K1670,'Ref. Cuotas'!K:K,1)+COUNTIF('Ref. Cuotas'!$K$7:'Ref. Cuotas'!K1670,'Ref. Cuotas'!K1670)-1,"")</f>
        <v>1479</v>
      </c>
    </row>
    <row r="1672" spans="31:43" ht="17.25" customHeight="1" x14ac:dyDescent="0.3">
      <c r="AE1672" s="5" t="s">
        <v>1667</v>
      </c>
      <c r="AF1672" s="5" t="s">
        <v>5187</v>
      </c>
      <c r="AG1672" s="6" t="s">
        <v>4341</v>
      </c>
      <c r="AH1672" s="6" t="s">
        <v>4092</v>
      </c>
      <c r="AI1672" s="7">
        <f>IFERROR(RANK('Ref. Cuotas'!H1671,'Ref. Cuotas'!H:H,0)+COUNTIF('Ref. Cuotas'!$H$7:'Ref. Cuotas'!H1671,'Ref. Cuotas'!H1671)-1,"")</f>
        <v>136</v>
      </c>
      <c r="AJ1672" s="7">
        <f>IFERROR(RANK('Ref. Cuotas'!I1671,'Ref. Cuotas'!I:I,0)+COUNTIF('Ref. Cuotas'!$I$7:'Ref. Cuotas'!I1671,'Ref. Cuotas'!I1671)-1,"")</f>
        <v>940</v>
      </c>
      <c r="AK1672" s="7">
        <f>IFERROR(RANK('Ref. Cuotas'!J1671,'Ref. Cuotas'!J:J,0)+COUNTIF('Ref. Cuotas'!$J$7:'Ref. Cuotas'!J1671,'Ref. Cuotas'!J1671)-1,"")</f>
        <v>577</v>
      </c>
      <c r="AL1672" s="7">
        <f>IFERROR(RANK('Ref. Cuotas'!K1671,'Ref. Cuotas'!K:K,0)+COUNTIF('Ref. Cuotas'!$K$7:'Ref. Cuotas'!K1671,'Ref. Cuotas'!K1671)-1,"")</f>
        <v>450</v>
      </c>
      <c r="AM1672" s="7">
        <f>IFERROR(RANK('Ref. Cuotas'!L1671,'Ref. Cuotas'!L:L,0)+COUNTIF('Ref. Cuotas'!$L$7:'Ref. Cuotas'!L1671,'Ref. Cuotas'!L1671)-1,"")</f>
        <v>308</v>
      </c>
      <c r="AN1672" s="7">
        <f>IFERROR(RANK('Ref. Cuotas'!M1671,'Ref. Cuotas'!M:M,0)+COUNTIF('Ref. Cuotas'!$M$7:'Ref. Cuotas'!M1671,'Ref. Cuotas'!M1671)-1,"")</f>
        <v>2105</v>
      </c>
      <c r="AO1672" s="7">
        <f>IFERROR(RANK('Ref. Cuotas'!H1671,'Ref. Cuotas'!H:H,1)+COUNTIF('Ref. Cuotas'!$H$7:'Ref. Cuotas'!H1671,'Ref. Cuotas'!H1671)-1,"")</f>
        <v>2667</v>
      </c>
      <c r="AP1672" s="7">
        <f>IFERROR(RANK('Ref. Cuotas'!J1671,'Ref. Cuotas'!J:J,1)+COUNTIF('Ref. Cuotas'!$J$7:'Ref. Cuotas'!J1671,'Ref. Cuotas'!J1671)-1,"")</f>
        <v>2226</v>
      </c>
      <c r="AQ1672" s="7">
        <f>IFERROR(RANK('Ref. Cuotas'!K1671,'Ref. Cuotas'!K:K,1)+COUNTIF('Ref. Cuotas'!$K$7:'Ref. Cuotas'!K1671,'Ref. Cuotas'!K1671)-1,"")</f>
        <v>2353</v>
      </c>
    </row>
    <row r="1673" spans="31:43" ht="17.25" customHeight="1" x14ac:dyDescent="0.3">
      <c r="AE1673" s="5" t="s">
        <v>1668</v>
      </c>
      <c r="AF1673" s="5" t="s">
        <v>5188</v>
      </c>
      <c r="AG1673" s="6" t="s">
        <v>4341</v>
      </c>
      <c r="AH1673" s="6" t="s">
        <v>4202</v>
      </c>
      <c r="AI1673" s="7">
        <f>IFERROR(RANK('Ref. Cuotas'!H1672,'Ref. Cuotas'!H:H,0)+COUNTIF('Ref. Cuotas'!$H$7:'Ref. Cuotas'!H1672,'Ref. Cuotas'!H1672)-1,"")</f>
        <v>7</v>
      </c>
      <c r="AJ1673" s="7">
        <f>IFERROR(RANK('Ref. Cuotas'!I1672,'Ref. Cuotas'!I:I,0)+COUNTIF('Ref. Cuotas'!$I$7:'Ref. Cuotas'!I1672,'Ref. Cuotas'!I1672)-1,"")</f>
        <v>2089</v>
      </c>
      <c r="AK1673" s="7">
        <f>IFERROR(RANK('Ref. Cuotas'!J1672,'Ref. Cuotas'!J:J,0)+COUNTIF('Ref. Cuotas'!$J$7:'Ref. Cuotas'!J1672,'Ref. Cuotas'!J1672)-1,"")</f>
        <v>1985</v>
      </c>
      <c r="AL1673" s="7">
        <f>IFERROR(RANK('Ref. Cuotas'!K1672,'Ref. Cuotas'!K:K,0)+COUNTIF('Ref. Cuotas'!$K$7:'Ref. Cuotas'!K1672,'Ref. Cuotas'!K1672)-1,"")</f>
        <v>2285</v>
      </c>
      <c r="AM1673" s="7">
        <f>IFERROR(RANK('Ref. Cuotas'!L1672,'Ref. Cuotas'!L:L,0)+COUNTIF('Ref. Cuotas'!$L$7:'Ref. Cuotas'!L1672,'Ref. Cuotas'!L1672)-1,"")</f>
        <v>894</v>
      </c>
      <c r="AN1673" s="7">
        <f>IFERROR(RANK('Ref. Cuotas'!M1672,'Ref. Cuotas'!M:M,0)+COUNTIF('Ref. Cuotas'!$M$7:'Ref. Cuotas'!M1672,'Ref. Cuotas'!M1672)-1,"")</f>
        <v>2106</v>
      </c>
      <c r="AO1673" s="7">
        <f>IFERROR(RANK('Ref. Cuotas'!H1672,'Ref. Cuotas'!H:H,1)+COUNTIF('Ref. Cuotas'!$H$7:'Ref. Cuotas'!H1672,'Ref. Cuotas'!H1672)-1,"")</f>
        <v>2796</v>
      </c>
      <c r="AP1673" s="7">
        <f>IFERROR(RANK('Ref. Cuotas'!J1672,'Ref. Cuotas'!J:J,1)+COUNTIF('Ref. Cuotas'!$J$7:'Ref. Cuotas'!J1672,'Ref. Cuotas'!J1672)-1,"")</f>
        <v>1160</v>
      </c>
      <c r="AQ1673" s="7">
        <f>IFERROR(RANK('Ref. Cuotas'!K1672,'Ref. Cuotas'!K:K,1)+COUNTIF('Ref. Cuotas'!$K$7:'Ref. Cuotas'!K1672,'Ref. Cuotas'!K1672)-1,"")</f>
        <v>518</v>
      </c>
    </row>
    <row r="1674" spans="31:43" ht="17.25" customHeight="1" x14ac:dyDescent="0.3">
      <c r="AE1674" s="5" t="s">
        <v>1669</v>
      </c>
      <c r="AF1674" s="5" t="s">
        <v>5189</v>
      </c>
      <c r="AG1674" s="6" t="s">
        <v>4341</v>
      </c>
      <c r="AH1674" s="6" t="s">
        <v>4093</v>
      </c>
      <c r="AI1674" s="7">
        <f>IFERROR(RANK('Ref. Cuotas'!H1673,'Ref. Cuotas'!H:H,0)+COUNTIF('Ref. Cuotas'!$H$7:'Ref. Cuotas'!H1673,'Ref. Cuotas'!H1673)-1,"")</f>
        <v>127</v>
      </c>
      <c r="AJ1674" s="7">
        <f>IFERROR(RANK('Ref. Cuotas'!I1673,'Ref. Cuotas'!I:I,0)+COUNTIF('Ref. Cuotas'!$I$7:'Ref. Cuotas'!I1673,'Ref. Cuotas'!I1673)-1,"")</f>
        <v>975</v>
      </c>
      <c r="AK1674" s="7">
        <f>IFERROR(RANK('Ref. Cuotas'!J1673,'Ref. Cuotas'!J:J,0)+COUNTIF('Ref. Cuotas'!$J$7:'Ref. Cuotas'!J1673,'Ref. Cuotas'!J1673)-1,"")</f>
        <v>755</v>
      </c>
      <c r="AL1674" s="7">
        <f>IFERROR(RANK('Ref. Cuotas'!K1673,'Ref. Cuotas'!K:K,0)+COUNTIF('Ref. Cuotas'!$K$7:'Ref. Cuotas'!K1673,'Ref. Cuotas'!K1673)-1,"")</f>
        <v>586</v>
      </c>
      <c r="AM1674" s="7">
        <f>IFERROR(RANK('Ref. Cuotas'!L1673,'Ref. Cuotas'!L:L,0)+COUNTIF('Ref. Cuotas'!$L$7:'Ref. Cuotas'!L1673,'Ref. Cuotas'!L1673)-1,"")</f>
        <v>550</v>
      </c>
      <c r="AN1674" s="7">
        <f>IFERROR(RANK('Ref. Cuotas'!M1673,'Ref. Cuotas'!M:M,0)+COUNTIF('Ref. Cuotas'!$M$7:'Ref. Cuotas'!M1673,'Ref. Cuotas'!M1673)-1,"")</f>
        <v>577</v>
      </c>
      <c r="AO1674" s="7">
        <f>IFERROR(RANK('Ref. Cuotas'!H1673,'Ref. Cuotas'!H:H,1)+COUNTIF('Ref. Cuotas'!$H$7:'Ref. Cuotas'!H1673,'Ref. Cuotas'!H1673)-1,"")</f>
        <v>2676</v>
      </c>
      <c r="AP1674" s="7">
        <f>IFERROR(RANK('Ref. Cuotas'!J1673,'Ref. Cuotas'!J:J,1)+COUNTIF('Ref. Cuotas'!$J$7:'Ref. Cuotas'!J1673,'Ref. Cuotas'!J1673)-1,"")</f>
        <v>2048</v>
      </c>
      <c r="AQ1674" s="7">
        <f>IFERROR(RANK('Ref. Cuotas'!K1673,'Ref. Cuotas'!K:K,1)+COUNTIF('Ref. Cuotas'!$K$7:'Ref. Cuotas'!K1673,'Ref. Cuotas'!K1673)-1,"")</f>
        <v>2217</v>
      </c>
    </row>
    <row r="1675" spans="31:43" ht="17.25" customHeight="1" x14ac:dyDescent="0.3">
      <c r="AE1675" s="5" t="s">
        <v>1670</v>
      </c>
      <c r="AF1675" s="5" t="s">
        <v>5190</v>
      </c>
      <c r="AG1675" s="6" t="s">
        <v>4341</v>
      </c>
      <c r="AH1675" s="6" t="s">
        <v>4094</v>
      </c>
      <c r="AI1675" s="7">
        <f>IFERROR(RANK('Ref. Cuotas'!H1674,'Ref. Cuotas'!H:H,0)+COUNTIF('Ref. Cuotas'!$H$7:'Ref. Cuotas'!H1674,'Ref. Cuotas'!H1674)-1,"")</f>
        <v>3</v>
      </c>
      <c r="AJ1675" s="7">
        <f>IFERROR(RANK('Ref. Cuotas'!I1674,'Ref. Cuotas'!I:I,0)+COUNTIF('Ref. Cuotas'!$I$7:'Ref. Cuotas'!I1674,'Ref. Cuotas'!I1674)-1,"")</f>
        <v>2090</v>
      </c>
      <c r="AK1675" s="7">
        <f>IFERROR(RANK('Ref. Cuotas'!J1674,'Ref. Cuotas'!J:J,0)+COUNTIF('Ref. Cuotas'!$J$7:'Ref. Cuotas'!J1674,'Ref. Cuotas'!J1674)-1,"")</f>
        <v>1986</v>
      </c>
      <c r="AL1675" s="7">
        <f>IFERROR(RANK('Ref. Cuotas'!K1674,'Ref. Cuotas'!K:K,0)+COUNTIF('Ref. Cuotas'!$K$7:'Ref. Cuotas'!K1674,'Ref. Cuotas'!K1674)-1,"")</f>
        <v>2415</v>
      </c>
      <c r="AM1675" s="7">
        <f>IFERROR(RANK('Ref. Cuotas'!L1674,'Ref. Cuotas'!L:L,0)+COUNTIF('Ref. Cuotas'!$L$7:'Ref. Cuotas'!L1674,'Ref. Cuotas'!L1674)-1,"")</f>
        <v>2425</v>
      </c>
      <c r="AN1675" s="7">
        <f>IFERROR(RANK('Ref. Cuotas'!M1674,'Ref. Cuotas'!M:M,0)+COUNTIF('Ref. Cuotas'!$M$7:'Ref. Cuotas'!M1674,'Ref. Cuotas'!M1674)-1,"")</f>
        <v>578</v>
      </c>
      <c r="AO1675" s="7">
        <f>IFERROR(RANK('Ref. Cuotas'!H1674,'Ref. Cuotas'!H:H,1)+COUNTIF('Ref. Cuotas'!$H$7:'Ref. Cuotas'!H1674,'Ref. Cuotas'!H1674)-1,"")</f>
        <v>2800</v>
      </c>
      <c r="AP1675" s="7">
        <f>IFERROR(RANK('Ref. Cuotas'!J1674,'Ref. Cuotas'!J:J,1)+COUNTIF('Ref. Cuotas'!$J$7:'Ref. Cuotas'!J1674,'Ref. Cuotas'!J1674)-1,"")</f>
        <v>1161</v>
      </c>
      <c r="AQ1675" s="7">
        <f>IFERROR(RANK('Ref. Cuotas'!K1674,'Ref. Cuotas'!K:K,1)+COUNTIF('Ref. Cuotas'!$K$7:'Ref. Cuotas'!K1674,'Ref. Cuotas'!K1674)-1,"")</f>
        <v>388</v>
      </c>
    </row>
    <row r="1676" spans="31:43" ht="17.25" customHeight="1" x14ac:dyDescent="0.3">
      <c r="AE1676" s="5" t="s">
        <v>1671</v>
      </c>
      <c r="AF1676" s="5" t="s">
        <v>5191</v>
      </c>
      <c r="AG1676" s="6" t="s">
        <v>4341</v>
      </c>
      <c r="AH1676" s="6" t="s">
        <v>4102</v>
      </c>
      <c r="AI1676" s="7">
        <f>IFERROR(RANK('Ref. Cuotas'!H1675,'Ref. Cuotas'!H:H,0)+COUNTIF('Ref. Cuotas'!$H$7:'Ref. Cuotas'!H1675,'Ref. Cuotas'!H1675)-1,"")</f>
        <v>10</v>
      </c>
      <c r="AJ1676" s="7">
        <f>IFERROR(RANK('Ref. Cuotas'!I1675,'Ref. Cuotas'!I:I,0)+COUNTIF('Ref. Cuotas'!$I$7:'Ref. Cuotas'!I1675,'Ref. Cuotas'!I1675)-1,"")</f>
        <v>2091</v>
      </c>
      <c r="AK1676" s="7">
        <f>IFERROR(RANK('Ref. Cuotas'!J1675,'Ref. Cuotas'!J:J,0)+COUNTIF('Ref. Cuotas'!$J$7:'Ref. Cuotas'!J1675,'Ref. Cuotas'!J1675)-1,"")</f>
        <v>1987</v>
      </c>
      <c r="AL1676" s="7">
        <f>IFERROR(RANK('Ref. Cuotas'!K1675,'Ref. Cuotas'!K:K,0)+COUNTIF('Ref. Cuotas'!$K$7:'Ref. Cuotas'!K1675,'Ref. Cuotas'!K1675)-1,"")</f>
        <v>2314</v>
      </c>
      <c r="AM1676" s="7">
        <f>IFERROR(RANK('Ref. Cuotas'!L1675,'Ref. Cuotas'!L:L,0)+COUNTIF('Ref. Cuotas'!$L$7:'Ref. Cuotas'!L1675,'Ref. Cuotas'!L1675)-1,"")</f>
        <v>2426</v>
      </c>
      <c r="AN1676" s="7">
        <f>IFERROR(RANK('Ref. Cuotas'!M1675,'Ref. Cuotas'!M:M,0)+COUNTIF('Ref. Cuotas'!$M$7:'Ref. Cuotas'!M1675,'Ref. Cuotas'!M1675)-1,"")</f>
        <v>2107</v>
      </c>
      <c r="AO1676" s="7">
        <f>IFERROR(RANK('Ref. Cuotas'!H1675,'Ref. Cuotas'!H:H,1)+COUNTIF('Ref. Cuotas'!$H$7:'Ref. Cuotas'!H1675,'Ref. Cuotas'!H1675)-1,"")</f>
        <v>2793</v>
      </c>
      <c r="AP1676" s="7">
        <f>IFERROR(RANK('Ref. Cuotas'!J1675,'Ref. Cuotas'!J:J,1)+COUNTIF('Ref. Cuotas'!$J$7:'Ref. Cuotas'!J1675,'Ref. Cuotas'!J1675)-1,"")</f>
        <v>1162</v>
      </c>
      <c r="AQ1676" s="7">
        <f>IFERROR(RANK('Ref. Cuotas'!K1675,'Ref. Cuotas'!K:K,1)+COUNTIF('Ref. Cuotas'!$K$7:'Ref. Cuotas'!K1675,'Ref. Cuotas'!K1675)-1,"")</f>
        <v>489</v>
      </c>
    </row>
    <row r="1677" spans="31:43" ht="17.25" customHeight="1" x14ac:dyDescent="0.3">
      <c r="AE1677" s="5" t="s">
        <v>1672</v>
      </c>
      <c r="AF1677" s="5" t="s">
        <v>5192</v>
      </c>
      <c r="AG1677" s="6" t="s">
        <v>4341</v>
      </c>
      <c r="AH1677" s="6" t="s">
        <v>4137</v>
      </c>
      <c r="AI1677" s="7">
        <f>IFERROR(RANK('Ref. Cuotas'!H1676,'Ref. Cuotas'!H:H,0)+COUNTIF('Ref. Cuotas'!$H$7:'Ref. Cuotas'!H1676,'Ref. Cuotas'!H1676)-1,"")</f>
        <v>9</v>
      </c>
      <c r="AJ1677" s="7">
        <f>IFERROR(RANK('Ref. Cuotas'!I1676,'Ref. Cuotas'!I:I,0)+COUNTIF('Ref. Cuotas'!$I$7:'Ref. Cuotas'!I1676,'Ref. Cuotas'!I1676)-1,"")</f>
        <v>2092</v>
      </c>
      <c r="AK1677" s="7">
        <f>IFERROR(RANK('Ref. Cuotas'!J1676,'Ref. Cuotas'!J:J,0)+COUNTIF('Ref. Cuotas'!$J$7:'Ref. Cuotas'!J1676,'Ref. Cuotas'!J1676)-1,"")</f>
        <v>1988</v>
      </c>
      <c r="AL1677" s="7">
        <f>IFERROR(RANK('Ref. Cuotas'!K1676,'Ref. Cuotas'!K:K,0)+COUNTIF('Ref. Cuotas'!$K$7:'Ref. Cuotas'!K1676,'Ref. Cuotas'!K1676)-1,"")</f>
        <v>1080</v>
      </c>
      <c r="AM1677" s="7">
        <f>IFERROR(RANK('Ref. Cuotas'!L1676,'Ref. Cuotas'!L:L,0)+COUNTIF('Ref. Cuotas'!$L$7:'Ref. Cuotas'!L1676,'Ref. Cuotas'!L1676)-1,"")</f>
        <v>1136</v>
      </c>
      <c r="AN1677" s="7">
        <f>IFERROR(RANK('Ref. Cuotas'!M1676,'Ref. Cuotas'!M:M,0)+COUNTIF('Ref. Cuotas'!$M$7:'Ref. Cuotas'!M1676,'Ref. Cuotas'!M1676)-1,"")</f>
        <v>579</v>
      </c>
      <c r="AO1677" s="7">
        <f>IFERROR(RANK('Ref. Cuotas'!H1676,'Ref. Cuotas'!H:H,1)+COUNTIF('Ref. Cuotas'!$H$7:'Ref. Cuotas'!H1676,'Ref. Cuotas'!H1676)-1,"")</f>
        <v>2794</v>
      </c>
      <c r="AP1677" s="7">
        <f>IFERROR(RANK('Ref. Cuotas'!J1676,'Ref. Cuotas'!J:J,1)+COUNTIF('Ref. Cuotas'!$J$7:'Ref. Cuotas'!J1676,'Ref. Cuotas'!J1676)-1,"")</f>
        <v>1163</v>
      </c>
      <c r="AQ1677" s="7">
        <f>IFERROR(RANK('Ref. Cuotas'!K1676,'Ref. Cuotas'!K:K,1)+COUNTIF('Ref. Cuotas'!$K$7:'Ref. Cuotas'!K1676,'Ref. Cuotas'!K1676)-1,"")</f>
        <v>1723</v>
      </c>
    </row>
    <row r="1678" spans="31:43" ht="17.25" customHeight="1" x14ac:dyDescent="0.3">
      <c r="AE1678" s="5" t="s">
        <v>1673</v>
      </c>
      <c r="AF1678" s="5" t="s">
        <v>5193</v>
      </c>
      <c r="AG1678" s="6" t="s">
        <v>4341</v>
      </c>
      <c r="AH1678" s="6" t="s">
        <v>4169</v>
      </c>
      <c r="AI1678" s="7">
        <f>IFERROR(RANK('Ref. Cuotas'!H1677,'Ref. Cuotas'!H:H,0)+COUNTIF('Ref. Cuotas'!$H$7:'Ref. Cuotas'!H1677,'Ref. Cuotas'!H1677)-1,"")</f>
        <v>120</v>
      </c>
      <c r="AJ1678" s="7">
        <f>IFERROR(RANK('Ref. Cuotas'!I1677,'Ref. Cuotas'!I:I,0)+COUNTIF('Ref. Cuotas'!$I$7:'Ref. Cuotas'!I1677,'Ref. Cuotas'!I1677)-1,"")</f>
        <v>1044</v>
      </c>
      <c r="AK1678" s="7">
        <f>IFERROR(RANK('Ref. Cuotas'!J1677,'Ref. Cuotas'!J:J,0)+COUNTIF('Ref. Cuotas'!$J$7:'Ref. Cuotas'!J1677,'Ref. Cuotas'!J1677)-1,"")</f>
        <v>1989</v>
      </c>
      <c r="AL1678" s="7">
        <f>IFERROR(RANK('Ref. Cuotas'!K1677,'Ref. Cuotas'!K:K,0)+COUNTIF('Ref. Cuotas'!$K$7:'Ref. Cuotas'!K1677,'Ref. Cuotas'!K1677)-1,"")</f>
        <v>707</v>
      </c>
      <c r="AM1678" s="7">
        <f>IFERROR(RANK('Ref. Cuotas'!L1677,'Ref. Cuotas'!L:L,0)+COUNTIF('Ref. Cuotas'!$L$7:'Ref. Cuotas'!L1677,'Ref. Cuotas'!L1677)-1,"")</f>
        <v>377</v>
      </c>
      <c r="AN1678" s="7">
        <f>IFERROR(RANK('Ref. Cuotas'!M1677,'Ref. Cuotas'!M:M,0)+COUNTIF('Ref. Cuotas'!$M$7:'Ref. Cuotas'!M1677,'Ref. Cuotas'!M1677)-1,"")</f>
        <v>2108</v>
      </c>
      <c r="AO1678" s="7">
        <f>IFERROR(RANK('Ref. Cuotas'!H1677,'Ref. Cuotas'!H:H,1)+COUNTIF('Ref. Cuotas'!$H$7:'Ref. Cuotas'!H1677,'Ref. Cuotas'!H1677)-1,"")</f>
        <v>2683</v>
      </c>
      <c r="AP1678" s="7">
        <f>IFERROR(RANK('Ref. Cuotas'!J1677,'Ref. Cuotas'!J:J,1)+COUNTIF('Ref. Cuotas'!$J$7:'Ref. Cuotas'!J1677,'Ref. Cuotas'!J1677)-1,"")</f>
        <v>1164</v>
      </c>
      <c r="AQ1678" s="7">
        <f>IFERROR(RANK('Ref. Cuotas'!K1677,'Ref. Cuotas'!K:K,1)+COUNTIF('Ref. Cuotas'!$K$7:'Ref. Cuotas'!K1677,'Ref. Cuotas'!K1677)-1,"")</f>
        <v>2096</v>
      </c>
    </row>
    <row r="1679" spans="31:43" ht="17.25" customHeight="1" x14ac:dyDescent="0.3">
      <c r="AE1679" s="5" t="s">
        <v>1674</v>
      </c>
      <c r="AF1679" s="5" t="s">
        <v>5194</v>
      </c>
      <c r="AG1679" s="6" t="s">
        <v>4341</v>
      </c>
      <c r="AH1679" s="6" t="s">
        <v>4114</v>
      </c>
      <c r="AI1679" s="7">
        <f>IFERROR(RANK('Ref. Cuotas'!H1678,'Ref. Cuotas'!H:H,0)+COUNTIF('Ref. Cuotas'!$H$7:'Ref. Cuotas'!H1678,'Ref. Cuotas'!H1678)-1,"")</f>
        <v>152</v>
      </c>
      <c r="AJ1679" s="7">
        <f>IFERROR(RANK('Ref. Cuotas'!I1678,'Ref. Cuotas'!I:I,0)+COUNTIF('Ref. Cuotas'!$I$7:'Ref. Cuotas'!I1678,'Ref. Cuotas'!I1678)-1,"")</f>
        <v>2093</v>
      </c>
      <c r="AK1679" s="7">
        <f>IFERROR(RANK('Ref. Cuotas'!J1678,'Ref. Cuotas'!J:J,0)+COUNTIF('Ref. Cuotas'!$J$7:'Ref. Cuotas'!J1678,'Ref. Cuotas'!J1678)-1,"")</f>
        <v>1990</v>
      </c>
      <c r="AL1679" s="7">
        <f>IFERROR(RANK('Ref. Cuotas'!K1678,'Ref. Cuotas'!K:K,0)+COUNTIF('Ref. Cuotas'!$K$7:'Ref. Cuotas'!K1678,'Ref. Cuotas'!K1678)-1,"")</f>
        <v>673</v>
      </c>
      <c r="AM1679" s="7">
        <f>IFERROR(RANK('Ref. Cuotas'!L1678,'Ref. Cuotas'!L:L,0)+COUNTIF('Ref. Cuotas'!$L$7:'Ref. Cuotas'!L1678,'Ref. Cuotas'!L1678)-1,"")</f>
        <v>2427</v>
      </c>
      <c r="AN1679" s="7">
        <f>IFERROR(RANK('Ref. Cuotas'!M1678,'Ref. Cuotas'!M:M,0)+COUNTIF('Ref. Cuotas'!$M$7:'Ref. Cuotas'!M1678,'Ref. Cuotas'!M1678)-1,"")</f>
        <v>580</v>
      </c>
      <c r="AO1679" s="7">
        <f>IFERROR(RANK('Ref. Cuotas'!H1678,'Ref. Cuotas'!H:H,1)+COUNTIF('Ref. Cuotas'!$H$7:'Ref. Cuotas'!H1678,'Ref. Cuotas'!H1678)-1,"")</f>
        <v>2651</v>
      </c>
      <c r="AP1679" s="7">
        <f>IFERROR(RANK('Ref. Cuotas'!J1678,'Ref. Cuotas'!J:J,1)+COUNTIF('Ref. Cuotas'!$J$7:'Ref. Cuotas'!J1678,'Ref. Cuotas'!J1678)-1,"")</f>
        <v>1165</v>
      </c>
      <c r="AQ1679" s="7">
        <f>IFERROR(RANK('Ref. Cuotas'!K1678,'Ref. Cuotas'!K:K,1)+COUNTIF('Ref. Cuotas'!$K$7:'Ref. Cuotas'!K1678,'Ref. Cuotas'!K1678)-1,"")</f>
        <v>2130</v>
      </c>
    </row>
    <row r="1680" spans="31:43" ht="17.25" customHeight="1" x14ac:dyDescent="0.3">
      <c r="AE1680" s="5" t="s">
        <v>1675</v>
      </c>
      <c r="AF1680" s="5" t="s">
        <v>5195</v>
      </c>
      <c r="AG1680" s="6" t="s">
        <v>4341</v>
      </c>
      <c r="AH1680" s="6" t="s">
        <v>4180</v>
      </c>
      <c r="AI1680" s="7">
        <f>IFERROR(RANK('Ref. Cuotas'!H1679,'Ref. Cuotas'!H:H,0)+COUNTIF('Ref. Cuotas'!$H$7:'Ref. Cuotas'!H1679,'Ref. Cuotas'!H1679)-1,"")</f>
        <v>187</v>
      </c>
      <c r="AJ1680" s="7">
        <f>IFERROR(RANK('Ref. Cuotas'!I1679,'Ref. Cuotas'!I:I,0)+COUNTIF('Ref. Cuotas'!$I$7:'Ref. Cuotas'!I1679,'Ref. Cuotas'!I1679)-1,"")</f>
        <v>2094</v>
      </c>
      <c r="AK1680" s="7">
        <f>IFERROR(RANK('Ref. Cuotas'!J1679,'Ref. Cuotas'!J:J,0)+COUNTIF('Ref. Cuotas'!$J$7:'Ref. Cuotas'!J1679,'Ref. Cuotas'!J1679)-1,"")</f>
        <v>1991</v>
      </c>
      <c r="AL1680" s="7">
        <f>IFERROR(RANK('Ref. Cuotas'!K1679,'Ref. Cuotas'!K:K,0)+COUNTIF('Ref. Cuotas'!$K$7:'Ref. Cuotas'!K1679,'Ref. Cuotas'!K1679)-1,"")</f>
        <v>2727</v>
      </c>
      <c r="AM1680" s="7">
        <f>IFERROR(RANK('Ref. Cuotas'!L1679,'Ref. Cuotas'!L:L,0)+COUNTIF('Ref. Cuotas'!$L$7:'Ref. Cuotas'!L1679,'Ref. Cuotas'!L1679)-1,"")</f>
        <v>2725</v>
      </c>
      <c r="AN1680" s="7">
        <f>IFERROR(RANK('Ref. Cuotas'!M1679,'Ref. Cuotas'!M:M,0)+COUNTIF('Ref. Cuotas'!$M$7:'Ref. Cuotas'!M1679,'Ref. Cuotas'!M1679)-1,"")</f>
        <v>2109</v>
      </c>
      <c r="AO1680" s="7">
        <f>IFERROR(RANK('Ref. Cuotas'!H1679,'Ref. Cuotas'!H:H,1)+COUNTIF('Ref. Cuotas'!$H$7:'Ref. Cuotas'!H1679,'Ref. Cuotas'!H1679)-1,"")</f>
        <v>2616</v>
      </c>
      <c r="AP1680" s="7">
        <f>IFERROR(RANK('Ref. Cuotas'!J1679,'Ref. Cuotas'!J:J,1)+COUNTIF('Ref. Cuotas'!$J$7:'Ref. Cuotas'!J1679,'Ref. Cuotas'!J1679)-1,"")</f>
        <v>1166</v>
      </c>
      <c r="AQ1680" s="7">
        <f>IFERROR(RANK('Ref. Cuotas'!K1679,'Ref. Cuotas'!K:K,1)+COUNTIF('Ref. Cuotas'!$K$7:'Ref. Cuotas'!K1679,'Ref. Cuotas'!K1679)-1,"")</f>
        <v>145</v>
      </c>
    </row>
    <row r="1681" spans="31:43" ht="17.25" customHeight="1" x14ac:dyDescent="0.3">
      <c r="AE1681" s="5" t="s">
        <v>1676</v>
      </c>
      <c r="AF1681" s="5" t="s">
        <v>5196</v>
      </c>
      <c r="AG1681" s="6" t="s">
        <v>4341</v>
      </c>
      <c r="AH1681" s="6" t="s">
        <v>4139</v>
      </c>
      <c r="AI1681" s="7">
        <f>IFERROR(RANK('Ref. Cuotas'!H1680,'Ref. Cuotas'!H:H,0)+COUNTIF('Ref. Cuotas'!$H$7:'Ref. Cuotas'!H1680,'Ref. Cuotas'!H1680)-1,"")</f>
        <v>8</v>
      </c>
      <c r="AJ1681" s="7">
        <f>IFERROR(RANK('Ref. Cuotas'!I1680,'Ref. Cuotas'!I:I,0)+COUNTIF('Ref. Cuotas'!$I$7:'Ref. Cuotas'!I1680,'Ref. Cuotas'!I1680)-1,"")</f>
        <v>2095</v>
      </c>
      <c r="AK1681" s="7">
        <f>IFERROR(RANK('Ref. Cuotas'!J1680,'Ref. Cuotas'!J:J,0)+COUNTIF('Ref. Cuotas'!$J$7:'Ref. Cuotas'!J1680,'Ref. Cuotas'!J1680)-1,"")</f>
        <v>1992</v>
      </c>
      <c r="AL1681" s="7">
        <f>IFERROR(RANK('Ref. Cuotas'!K1680,'Ref. Cuotas'!K:K,0)+COUNTIF('Ref. Cuotas'!$K$7:'Ref. Cuotas'!K1680,'Ref. Cuotas'!K1680)-1,"")</f>
        <v>2047</v>
      </c>
      <c r="AM1681" s="7">
        <f>IFERROR(RANK('Ref. Cuotas'!L1680,'Ref. Cuotas'!L:L,0)+COUNTIF('Ref. Cuotas'!$L$7:'Ref. Cuotas'!L1680,'Ref. Cuotas'!L1680)-1,"")</f>
        <v>2151</v>
      </c>
      <c r="AN1681" s="7">
        <f>IFERROR(RANK('Ref. Cuotas'!M1680,'Ref. Cuotas'!M:M,0)+COUNTIF('Ref. Cuotas'!$M$7:'Ref. Cuotas'!M1680,'Ref. Cuotas'!M1680)-1,"")</f>
        <v>581</v>
      </c>
      <c r="AO1681" s="7">
        <f>IFERROR(RANK('Ref. Cuotas'!H1680,'Ref. Cuotas'!H:H,1)+COUNTIF('Ref. Cuotas'!$H$7:'Ref. Cuotas'!H1680,'Ref. Cuotas'!H1680)-1,"")</f>
        <v>2795</v>
      </c>
      <c r="AP1681" s="7">
        <f>IFERROR(RANK('Ref. Cuotas'!J1680,'Ref. Cuotas'!J:J,1)+COUNTIF('Ref. Cuotas'!$J$7:'Ref. Cuotas'!J1680,'Ref. Cuotas'!J1680)-1,"")</f>
        <v>1167</v>
      </c>
      <c r="AQ1681" s="7">
        <f>IFERROR(RANK('Ref. Cuotas'!K1680,'Ref. Cuotas'!K:K,1)+COUNTIF('Ref. Cuotas'!$K$7:'Ref. Cuotas'!K1680,'Ref. Cuotas'!K1680)-1,"")</f>
        <v>756</v>
      </c>
    </row>
    <row r="1682" spans="31:43" ht="17.25" customHeight="1" x14ac:dyDescent="0.3">
      <c r="AE1682" s="5" t="s">
        <v>1677</v>
      </c>
      <c r="AF1682" s="5" t="s">
        <v>5197</v>
      </c>
      <c r="AG1682" s="6" t="s">
        <v>4342</v>
      </c>
      <c r="AH1682" s="6" t="s">
        <v>4091</v>
      </c>
      <c r="AI1682" s="7">
        <f>IFERROR(RANK('Ref. Cuotas'!H1681,'Ref. Cuotas'!H:H,0)+COUNTIF('Ref. Cuotas'!$H$7:'Ref. Cuotas'!H1681,'Ref. Cuotas'!H1681)-1,"")</f>
        <v>2731</v>
      </c>
      <c r="AJ1682" s="7">
        <f>IFERROR(RANK('Ref. Cuotas'!I1681,'Ref. Cuotas'!I:I,0)+COUNTIF('Ref. Cuotas'!$I$7:'Ref. Cuotas'!I1681,'Ref. Cuotas'!I1681)-1,"")</f>
        <v>2096</v>
      </c>
      <c r="AK1682" s="7">
        <f>IFERROR(RANK('Ref. Cuotas'!J1681,'Ref. Cuotas'!J:J,0)+COUNTIF('Ref. Cuotas'!$J$7:'Ref. Cuotas'!J1681,'Ref. Cuotas'!J1681)-1,"")</f>
        <v>1993</v>
      </c>
      <c r="AL1682" s="7">
        <f>IFERROR(RANK('Ref. Cuotas'!K1681,'Ref. Cuotas'!K:K,0)+COUNTIF('Ref. Cuotas'!$K$7:'Ref. Cuotas'!K1681,'Ref. Cuotas'!K1681)-1,"")</f>
        <v>1346</v>
      </c>
      <c r="AM1682" s="7">
        <f>IFERROR(RANK('Ref. Cuotas'!L1681,'Ref. Cuotas'!L:L,0)+COUNTIF('Ref. Cuotas'!$L$7:'Ref. Cuotas'!L1681,'Ref. Cuotas'!L1681)-1,"")</f>
        <v>2032</v>
      </c>
      <c r="AN1682" s="7">
        <f>IFERROR(RANK('Ref. Cuotas'!M1681,'Ref. Cuotas'!M:M,0)+COUNTIF('Ref. Cuotas'!$M$7:'Ref. Cuotas'!M1681,'Ref. Cuotas'!M1681)-1,"")</f>
        <v>98</v>
      </c>
      <c r="AO1682" s="7">
        <f>IFERROR(RANK('Ref. Cuotas'!H1681,'Ref. Cuotas'!H:H,1)+COUNTIF('Ref. Cuotas'!$H$7:'Ref. Cuotas'!H1681,'Ref. Cuotas'!H1681)-1,"")</f>
        <v>72</v>
      </c>
      <c r="AP1682" s="7">
        <f>IFERROR(RANK('Ref. Cuotas'!J1681,'Ref. Cuotas'!J:J,1)+COUNTIF('Ref. Cuotas'!$J$7:'Ref. Cuotas'!J1681,'Ref. Cuotas'!J1681)-1,"")</f>
        <v>1168</v>
      </c>
      <c r="AQ1682" s="7">
        <f>IFERROR(RANK('Ref. Cuotas'!K1681,'Ref. Cuotas'!K:K,1)+COUNTIF('Ref. Cuotas'!$K$7:'Ref. Cuotas'!K1681,'Ref. Cuotas'!K1681)-1,"")</f>
        <v>1457</v>
      </c>
    </row>
    <row r="1683" spans="31:43" ht="17.25" customHeight="1" x14ac:dyDescent="0.3">
      <c r="AE1683" s="5" t="s">
        <v>1678</v>
      </c>
      <c r="AF1683" s="5" t="s">
        <v>5198</v>
      </c>
      <c r="AG1683" s="6" t="s">
        <v>4342</v>
      </c>
      <c r="AH1683" s="6" t="s">
        <v>4200</v>
      </c>
      <c r="AI1683" s="7">
        <f>IFERROR(RANK('Ref. Cuotas'!H1682,'Ref. Cuotas'!H:H,0)+COUNTIF('Ref. Cuotas'!$H$7:'Ref. Cuotas'!H1682,'Ref. Cuotas'!H1682)-1,"")</f>
        <v>2512</v>
      </c>
      <c r="AJ1683" s="7">
        <f>IFERROR(RANK('Ref. Cuotas'!I1682,'Ref. Cuotas'!I:I,0)+COUNTIF('Ref. Cuotas'!$I$7:'Ref. Cuotas'!I1682,'Ref. Cuotas'!I1682)-1,"")</f>
        <v>2097</v>
      </c>
      <c r="AK1683" s="7">
        <f>IFERROR(RANK('Ref. Cuotas'!J1682,'Ref. Cuotas'!J:J,0)+COUNTIF('Ref. Cuotas'!$J$7:'Ref. Cuotas'!J1682,'Ref. Cuotas'!J1682)-1,"")</f>
        <v>1994</v>
      </c>
      <c r="AL1683" s="7">
        <f>IFERROR(RANK('Ref. Cuotas'!K1682,'Ref. Cuotas'!K:K,0)+COUNTIF('Ref. Cuotas'!$K$7:'Ref. Cuotas'!K1682,'Ref. Cuotas'!K1682)-1,"")</f>
        <v>2221</v>
      </c>
      <c r="AM1683" s="7">
        <f>IFERROR(RANK('Ref. Cuotas'!L1682,'Ref. Cuotas'!L:L,0)+COUNTIF('Ref. Cuotas'!$L$7:'Ref. Cuotas'!L1682,'Ref. Cuotas'!L1682)-1,"")</f>
        <v>1737</v>
      </c>
      <c r="AN1683" s="7">
        <f>IFERROR(RANK('Ref. Cuotas'!M1682,'Ref. Cuotas'!M:M,0)+COUNTIF('Ref. Cuotas'!$M$7:'Ref. Cuotas'!M1682,'Ref. Cuotas'!M1682)-1,"")</f>
        <v>2110</v>
      </c>
      <c r="AO1683" s="7">
        <f>IFERROR(RANK('Ref. Cuotas'!H1682,'Ref. Cuotas'!H:H,1)+COUNTIF('Ref. Cuotas'!$H$7:'Ref. Cuotas'!H1682,'Ref. Cuotas'!H1682)-1,"")</f>
        <v>291</v>
      </c>
      <c r="AP1683" s="7">
        <f>IFERROR(RANK('Ref. Cuotas'!J1682,'Ref. Cuotas'!J:J,1)+COUNTIF('Ref. Cuotas'!$J$7:'Ref. Cuotas'!J1682,'Ref. Cuotas'!J1682)-1,"")</f>
        <v>1169</v>
      </c>
      <c r="AQ1683" s="7">
        <f>IFERROR(RANK('Ref. Cuotas'!K1682,'Ref. Cuotas'!K:K,1)+COUNTIF('Ref. Cuotas'!$K$7:'Ref. Cuotas'!K1682,'Ref. Cuotas'!K1682)-1,"")</f>
        <v>582</v>
      </c>
    </row>
    <row r="1684" spans="31:43" ht="17.25" customHeight="1" x14ac:dyDescent="0.3">
      <c r="AE1684" s="5" t="s">
        <v>1679</v>
      </c>
      <c r="AF1684" s="5" t="s">
        <v>5199</v>
      </c>
      <c r="AG1684" s="6" t="s">
        <v>4343</v>
      </c>
      <c r="AH1684" s="6" t="s">
        <v>4093</v>
      </c>
      <c r="AI1684" s="7">
        <f>IFERROR(RANK('Ref. Cuotas'!H1683,'Ref. Cuotas'!H:H,0)+COUNTIF('Ref. Cuotas'!$H$7:'Ref. Cuotas'!H1683,'Ref. Cuotas'!H1683)-1,"")</f>
        <v>2150</v>
      </c>
      <c r="AJ1684" s="7">
        <f>IFERROR(RANK('Ref. Cuotas'!I1683,'Ref. Cuotas'!I:I,0)+COUNTIF('Ref. Cuotas'!$I$7:'Ref. Cuotas'!I1683,'Ref. Cuotas'!I1683)-1,"")</f>
        <v>2098</v>
      </c>
      <c r="AK1684" s="7">
        <f>IFERROR(RANK('Ref. Cuotas'!J1683,'Ref. Cuotas'!J:J,0)+COUNTIF('Ref. Cuotas'!$J$7:'Ref. Cuotas'!J1683,'Ref. Cuotas'!J1683)-1,"")</f>
        <v>1995</v>
      </c>
      <c r="AL1684" s="7">
        <f>IFERROR(RANK('Ref. Cuotas'!K1683,'Ref. Cuotas'!K:K,0)+COUNTIF('Ref. Cuotas'!$K$7:'Ref. Cuotas'!K1683,'Ref. Cuotas'!K1683)-1,"")</f>
        <v>1641</v>
      </c>
      <c r="AM1684" s="7">
        <f>IFERROR(RANK('Ref. Cuotas'!L1683,'Ref. Cuotas'!L:L,0)+COUNTIF('Ref. Cuotas'!$L$7:'Ref. Cuotas'!L1683,'Ref. Cuotas'!L1683)-1,"")</f>
        <v>1096</v>
      </c>
      <c r="AN1684" s="7">
        <f>IFERROR(RANK('Ref. Cuotas'!M1683,'Ref. Cuotas'!M:M,0)+COUNTIF('Ref. Cuotas'!$M$7:'Ref. Cuotas'!M1683,'Ref. Cuotas'!M1683)-1,"")</f>
        <v>2111</v>
      </c>
      <c r="AO1684" s="7">
        <f>IFERROR(RANK('Ref. Cuotas'!H1683,'Ref. Cuotas'!H:H,1)+COUNTIF('Ref. Cuotas'!$H$7:'Ref. Cuotas'!H1683,'Ref. Cuotas'!H1683)-1,"")</f>
        <v>653</v>
      </c>
      <c r="AP1684" s="7">
        <f>IFERROR(RANK('Ref. Cuotas'!J1683,'Ref. Cuotas'!J:J,1)+COUNTIF('Ref. Cuotas'!$J$7:'Ref. Cuotas'!J1683,'Ref. Cuotas'!J1683)-1,"")</f>
        <v>1170</v>
      </c>
      <c r="AQ1684" s="7">
        <f>IFERROR(RANK('Ref. Cuotas'!K1683,'Ref. Cuotas'!K:K,1)+COUNTIF('Ref. Cuotas'!$K$7:'Ref. Cuotas'!K1683,'Ref. Cuotas'!K1683)-1,"")</f>
        <v>1162</v>
      </c>
    </row>
    <row r="1685" spans="31:43" ht="17.25" customHeight="1" x14ac:dyDescent="0.3">
      <c r="AE1685" s="5" t="s">
        <v>1680</v>
      </c>
      <c r="AF1685" s="5" t="s">
        <v>5200</v>
      </c>
      <c r="AG1685" s="6" t="s">
        <v>4343</v>
      </c>
      <c r="AH1685" s="6" t="s">
        <v>4097</v>
      </c>
      <c r="AI1685" s="7">
        <f>IFERROR(RANK('Ref. Cuotas'!H1684,'Ref. Cuotas'!H:H,0)+COUNTIF('Ref. Cuotas'!$H$7:'Ref. Cuotas'!H1684,'Ref. Cuotas'!H1684)-1,"")</f>
        <v>2734</v>
      </c>
      <c r="AJ1685" s="7">
        <f>IFERROR(RANK('Ref. Cuotas'!I1684,'Ref. Cuotas'!I:I,0)+COUNTIF('Ref. Cuotas'!$I$7:'Ref. Cuotas'!I1684,'Ref. Cuotas'!I1684)-1,"")</f>
        <v>2099</v>
      </c>
      <c r="AK1685" s="7">
        <f>IFERROR(RANK('Ref. Cuotas'!J1684,'Ref. Cuotas'!J:J,0)+COUNTIF('Ref. Cuotas'!$J$7:'Ref. Cuotas'!J1684,'Ref. Cuotas'!J1684)-1,"")</f>
        <v>1996</v>
      </c>
      <c r="AL1685" s="7">
        <f>IFERROR(RANK('Ref. Cuotas'!K1684,'Ref. Cuotas'!K:K,0)+COUNTIF('Ref. Cuotas'!$K$7:'Ref. Cuotas'!K1684,'Ref. Cuotas'!K1684)-1,"")</f>
        <v>2380</v>
      </c>
      <c r="AM1685" s="7">
        <f>IFERROR(RANK('Ref. Cuotas'!L1684,'Ref. Cuotas'!L:L,0)+COUNTIF('Ref. Cuotas'!$L$7:'Ref. Cuotas'!L1684,'Ref. Cuotas'!L1684)-1,"")</f>
        <v>2033</v>
      </c>
      <c r="AN1685" s="7">
        <f>IFERROR(RANK('Ref. Cuotas'!M1684,'Ref. Cuotas'!M:M,0)+COUNTIF('Ref. Cuotas'!$M$7:'Ref. Cuotas'!M1684,'Ref. Cuotas'!M1684)-1,"")</f>
        <v>582</v>
      </c>
      <c r="AO1685" s="7">
        <f>IFERROR(RANK('Ref. Cuotas'!H1684,'Ref. Cuotas'!H:H,1)+COUNTIF('Ref. Cuotas'!$H$7:'Ref. Cuotas'!H1684,'Ref. Cuotas'!H1684)-1,"")</f>
        <v>69</v>
      </c>
      <c r="AP1685" s="7">
        <f>IFERROR(RANK('Ref. Cuotas'!J1684,'Ref. Cuotas'!J:J,1)+COUNTIF('Ref. Cuotas'!$J$7:'Ref. Cuotas'!J1684,'Ref. Cuotas'!J1684)-1,"")</f>
        <v>1171</v>
      </c>
      <c r="AQ1685" s="7">
        <f>IFERROR(RANK('Ref. Cuotas'!K1684,'Ref. Cuotas'!K:K,1)+COUNTIF('Ref. Cuotas'!$K$7:'Ref. Cuotas'!K1684,'Ref. Cuotas'!K1684)-1,"")</f>
        <v>423</v>
      </c>
    </row>
    <row r="1686" spans="31:43" ht="17.25" customHeight="1" x14ac:dyDescent="0.3">
      <c r="AE1686" s="5" t="s">
        <v>1681</v>
      </c>
      <c r="AF1686" s="5" t="s">
        <v>5201</v>
      </c>
      <c r="AG1686" s="6" t="s">
        <v>4344</v>
      </c>
      <c r="AH1686" s="6" t="s">
        <v>4093</v>
      </c>
      <c r="AI1686" s="7">
        <f>IFERROR(RANK('Ref. Cuotas'!H1685,'Ref. Cuotas'!H:H,0)+COUNTIF('Ref. Cuotas'!$H$7:'Ref. Cuotas'!H1685,'Ref. Cuotas'!H1685)-1,"")</f>
        <v>701</v>
      </c>
      <c r="AJ1686" s="7">
        <f>IFERROR(RANK('Ref. Cuotas'!I1685,'Ref. Cuotas'!I:I,0)+COUNTIF('Ref. Cuotas'!$I$7:'Ref. Cuotas'!I1685,'Ref. Cuotas'!I1685)-1,"")</f>
        <v>2100</v>
      </c>
      <c r="AK1686" s="7">
        <f>IFERROR(RANK('Ref. Cuotas'!J1685,'Ref. Cuotas'!J:J,0)+COUNTIF('Ref. Cuotas'!$J$7:'Ref. Cuotas'!J1685,'Ref. Cuotas'!J1685)-1,"")</f>
        <v>1997</v>
      </c>
      <c r="AL1686" s="7">
        <f>IFERROR(RANK('Ref. Cuotas'!K1685,'Ref. Cuotas'!K:K,0)+COUNTIF('Ref. Cuotas'!$K$7:'Ref. Cuotas'!K1685,'Ref. Cuotas'!K1685)-1,"")</f>
        <v>2081</v>
      </c>
      <c r="AM1686" s="7">
        <f>IFERROR(RANK('Ref. Cuotas'!L1685,'Ref. Cuotas'!L:L,0)+COUNTIF('Ref. Cuotas'!$L$7:'Ref. Cuotas'!L1685,'Ref. Cuotas'!L1685)-1,"")</f>
        <v>1416</v>
      </c>
      <c r="AN1686" s="7">
        <f>IFERROR(RANK('Ref. Cuotas'!M1685,'Ref. Cuotas'!M:M,0)+COUNTIF('Ref. Cuotas'!$M$7:'Ref. Cuotas'!M1685,'Ref. Cuotas'!M1685)-1,"")</f>
        <v>2112</v>
      </c>
      <c r="AO1686" s="7">
        <f>IFERROR(RANK('Ref. Cuotas'!H1685,'Ref. Cuotas'!H:H,1)+COUNTIF('Ref. Cuotas'!$H$7:'Ref. Cuotas'!H1685,'Ref. Cuotas'!H1685)-1,"")</f>
        <v>2102</v>
      </c>
      <c r="AP1686" s="7">
        <f>IFERROR(RANK('Ref. Cuotas'!J1685,'Ref. Cuotas'!J:J,1)+COUNTIF('Ref. Cuotas'!$J$7:'Ref. Cuotas'!J1685,'Ref. Cuotas'!J1685)-1,"")</f>
        <v>1172</v>
      </c>
      <c r="AQ1686" s="7">
        <f>IFERROR(RANK('Ref. Cuotas'!K1685,'Ref. Cuotas'!K:K,1)+COUNTIF('Ref. Cuotas'!$K$7:'Ref. Cuotas'!K1685,'Ref. Cuotas'!K1685)-1,"")</f>
        <v>722</v>
      </c>
    </row>
    <row r="1687" spans="31:43" ht="17.25" customHeight="1" x14ac:dyDescent="0.3">
      <c r="AE1687" s="5" t="s">
        <v>1682</v>
      </c>
      <c r="AF1687" s="5" t="s">
        <v>5202</v>
      </c>
      <c r="AG1687" s="6" t="s">
        <v>4344</v>
      </c>
      <c r="AH1687" s="6" t="s">
        <v>4121</v>
      </c>
      <c r="AI1687" s="7">
        <f>IFERROR(RANK('Ref. Cuotas'!H1686,'Ref. Cuotas'!H:H,0)+COUNTIF('Ref. Cuotas'!$H$7:'Ref. Cuotas'!H1686,'Ref. Cuotas'!H1686)-1,"")</f>
        <v>2710</v>
      </c>
      <c r="AJ1687" s="7">
        <f>IFERROR(RANK('Ref. Cuotas'!I1686,'Ref. Cuotas'!I:I,0)+COUNTIF('Ref. Cuotas'!$I$7:'Ref. Cuotas'!I1686,'Ref. Cuotas'!I1686)-1,"")</f>
        <v>2101</v>
      </c>
      <c r="AK1687" s="7">
        <f>IFERROR(RANK('Ref. Cuotas'!J1686,'Ref. Cuotas'!J:J,0)+COUNTIF('Ref. Cuotas'!$J$7:'Ref. Cuotas'!J1686,'Ref. Cuotas'!J1686)-1,"")</f>
        <v>1998</v>
      </c>
      <c r="AL1687" s="7">
        <f>IFERROR(RANK('Ref. Cuotas'!K1686,'Ref. Cuotas'!K:K,0)+COUNTIF('Ref. Cuotas'!$K$7:'Ref. Cuotas'!K1686,'Ref. Cuotas'!K1686)-1,"")</f>
        <v>1818</v>
      </c>
      <c r="AM1687" s="7">
        <f>IFERROR(RANK('Ref. Cuotas'!L1686,'Ref. Cuotas'!L:L,0)+COUNTIF('Ref. Cuotas'!$L$7:'Ref. Cuotas'!L1686,'Ref. Cuotas'!L1686)-1,"")</f>
        <v>2428</v>
      </c>
      <c r="AN1687" s="7">
        <f>IFERROR(RANK('Ref. Cuotas'!M1686,'Ref. Cuotas'!M:M,0)+COUNTIF('Ref. Cuotas'!$M$7:'Ref. Cuotas'!M1686,'Ref. Cuotas'!M1686)-1,"")</f>
        <v>583</v>
      </c>
      <c r="AO1687" s="7">
        <f>IFERROR(RANK('Ref. Cuotas'!H1686,'Ref. Cuotas'!H:H,1)+COUNTIF('Ref. Cuotas'!$H$7:'Ref. Cuotas'!H1686,'Ref. Cuotas'!H1686)-1,"")</f>
        <v>93</v>
      </c>
      <c r="AP1687" s="7">
        <f>IFERROR(RANK('Ref. Cuotas'!J1686,'Ref. Cuotas'!J:J,1)+COUNTIF('Ref. Cuotas'!$J$7:'Ref. Cuotas'!J1686,'Ref. Cuotas'!J1686)-1,"")</f>
        <v>1173</v>
      </c>
      <c r="AQ1687" s="7">
        <f>IFERROR(RANK('Ref. Cuotas'!K1686,'Ref. Cuotas'!K:K,1)+COUNTIF('Ref. Cuotas'!$K$7:'Ref. Cuotas'!K1686,'Ref. Cuotas'!K1686)-1,"")</f>
        <v>985</v>
      </c>
    </row>
    <row r="1688" spans="31:43" ht="17.25" customHeight="1" x14ac:dyDescent="0.3">
      <c r="AE1688" s="5" t="s">
        <v>1683</v>
      </c>
      <c r="AF1688" s="5" t="s">
        <v>5203</v>
      </c>
      <c r="AG1688" s="6" t="s">
        <v>4344</v>
      </c>
      <c r="AH1688" s="6" t="s">
        <v>4138</v>
      </c>
      <c r="AI1688" s="7">
        <f>IFERROR(RANK('Ref. Cuotas'!H1687,'Ref. Cuotas'!H:H,0)+COUNTIF('Ref. Cuotas'!$H$7:'Ref. Cuotas'!H1687,'Ref. Cuotas'!H1687)-1,"")</f>
        <v>579</v>
      </c>
      <c r="AJ1688" s="7">
        <f>IFERROR(RANK('Ref. Cuotas'!I1687,'Ref. Cuotas'!I:I,0)+COUNTIF('Ref. Cuotas'!$I$7:'Ref. Cuotas'!I1687,'Ref. Cuotas'!I1687)-1,"")</f>
        <v>2102</v>
      </c>
      <c r="AK1688" s="7">
        <f>IFERROR(RANK('Ref. Cuotas'!J1687,'Ref. Cuotas'!J:J,0)+COUNTIF('Ref. Cuotas'!$J$7:'Ref. Cuotas'!J1687,'Ref. Cuotas'!J1687)-1,"")</f>
        <v>1999</v>
      </c>
      <c r="AL1688" s="7">
        <f>IFERROR(RANK('Ref. Cuotas'!K1687,'Ref. Cuotas'!K:K,0)+COUNTIF('Ref. Cuotas'!$K$7:'Ref. Cuotas'!K1687,'Ref. Cuotas'!K1687)-1,"")</f>
        <v>1720</v>
      </c>
      <c r="AM1688" s="7">
        <f>IFERROR(RANK('Ref. Cuotas'!L1687,'Ref. Cuotas'!L:L,0)+COUNTIF('Ref. Cuotas'!$L$7:'Ref. Cuotas'!L1687,'Ref. Cuotas'!L1687)-1,"")</f>
        <v>2152</v>
      </c>
      <c r="AN1688" s="7">
        <f>IFERROR(RANK('Ref. Cuotas'!M1687,'Ref. Cuotas'!M:M,0)+COUNTIF('Ref. Cuotas'!$M$7:'Ref. Cuotas'!M1687,'Ref. Cuotas'!M1687)-1,"")</f>
        <v>2113</v>
      </c>
      <c r="AO1688" s="7">
        <f>IFERROR(RANK('Ref. Cuotas'!H1687,'Ref. Cuotas'!H:H,1)+COUNTIF('Ref. Cuotas'!$H$7:'Ref. Cuotas'!H1687,'Ref. Cuotas'!H1687)-1,"")</f>
        <v>2224</v>
      </c>
      <c r="AP1688" s="7">
        <f>IFERROR(RANK('Ref. Cuotas'!J1687,'Ref. Cuotas'!J:J,1)+COUNTIF('Ref. Cuotas'!$J$7:'Ref. Cuotas'!J1687,'Ref. Cuotas'!J1687)-1,"")</f>
        <v>1174</v>
      </c>
      <c r="AQ1688" s="7">
        <f>IFERROR(RANK('Ref. Cuotas'!K1687,'Ref. Cuotas'!K:K,1)+COUNTIF('Ref. Cuotas'!$K$7:'Ref. Cuotas'!K1687,'Ref. Cuotas'!K1687)-1,"")</f>
        <v>1083</v>
      </c>
    </row>
    <row r="1689" spans="31:43" ht="17.25" customHeight="1" x14ac:dyDescent="0.3">
      <c r="AE1689" s="5" t="s">
        <v>1684</v>
      </c>
      <c r="AF1689" s="5" t="s">
        <v>5204</v>
      </c>
      <c r="AG1689" s="6" t="s">
        <v>4344</v>
      </c>
      <c r="AH1689" s="6" t="s">
        <v>4122</v>
      </c>
      <c r="AI1689" s="7">
        <f>IFERROR(RANK('Ref. Cuotas'!H1688,'Ref. Cuotas'!H:H,0)+COUNTIF('Ref. Cuotas'!$H$7:'Ref. Cuotas'!H1688,'Ref. Cuotas'!H1688)-1,"")</f>
        <v>2748</v>
      </c>
      <c r="AJ1689" s="7">
        <f>IFERROR(RANK('Ref. Cuotas'!I1688,'Ref. Cuotas'!I:I,0)+COUNTIF('Ref. Cuotas'!$I$7:'Ref. Cuotas'!I1688,'Ref. Cuotas'!I1688)-1,"")</f>
        <v>557</v>
      </c>
      <c r="AK1689" s="7">
        <f>IFERROR(RANK('Ref. Cuotas'!J1688,'Ref. Cuotas'!J:J,0)+COUNTIF('Ref. Cuotas'!$J$7:'Ref. Cuotas'!J1688,'Ref. Cuotas'!J1688)-1,"")</f>
        <v>481</v>
      </c>
      <c r="AL1689" s="7">
        <f>IFERROR(RANK('Ref. Cuotas'!K1688,'Ref. Cuotas'!K:K,0)+COUNTIF('Ref. Cuotas'!$K$7:'Ref. Cuotas'!K1688,'Ref. Cuotas'!K1688)-1,"")</f>
        <v>1066</v>
      </c>
      <c r="AM1689" s="7">
        <f>IFERROR(RANK('Ref. Cuotas'!L1688,'Ref. Cuotas'!L:L,0)+COUNTIF('Ref. Cuotas'!$L$7:'Ref. Cuotas'!L1688,'Ref. Cuotas'!L1688)-1,"")</f>
        <v>447</v>
      </c>
      <c r="AN1689" s="7">
        <f>IFERROR(RANK('Ref. Cuotas'!M1688,'Ref. Cuotas'!M:M,0)+COUNTIF('Ref. Cuotas'!$M$7:'Ref. Cuotas'!M1688,'Ref. Cuotas'!M1688)-1,"")</f>
        <v>2114</v>
      </c>
      <c r="AO1689" s="7">
        <f>IFERROR(RANK('Ref. Cuotas'!H1688,'Ref. Cuotas'!H:H,1)+COUNTIF('Ref. Cuotas'!$H$7:'Ref. Cuotas'!H1688,'Ref. Cuotas'!H1688)-1,"")</f>
        <v>55</v>
      </c>
      <c r="AP1689" s="7">
        <f>IFERROR(RANK('Ref. Cuotas'!J1688,'Ref. Cuotas'!J:J,1)+COUNTIF('Ref. Cuotas'!$J$7:'Ref. Cuotas'!J1688,'Ref. Cuotas'!J1688)-1,"")</f>
        <v>2322</v>
      </c>
      <c r="AQ1689" s="7">
        <f>IFERROR(RANK('Ref. Cuotas'!K1688,'Ref. Cuotas'!K:K,1)+COUNTIF('Ref. Cuotas'!$K$7:'Ref. Cuotas'!K1688,'Ref. Cuotas'!K1688)-1,"")</f>
        <v>1737</v>
      </c>
    </row>
    <row r="1690" spans="31:43" ht="17.25" customHeight="1" x14ac:dyDescent="0.3">
      <c r="AE1690" s="5" t="s">
        <v>1685</v>
      </c>
      <c r="AF1690" s="5" t="s">
        <v>5205</v>
      </c>
      <c r="AG1690" s="6" t="s">
        <v>4344</v>
      </c>
      <c r="AH1690" s="6" t="s">
        <v>4123</v>
      </c>
      <c r="AI1690" s="7">
        <f>IFERROR(RANK('Ref. Cuotas'!H1689,'Ref. Cuotas'!H:H,0)+COUNTIF('Ref. Cuotas'!$H$7:'Ref. Cuotas'!H1689,'Ref. Cuotas'!H1689)-1,"")</f>
        <v>2517</v>
      </c>
      <c r="AJ1690" s="7">
        <f>IFERROR(RANK('Ref. Cuotas'!I1689,'Ref. Cuotas'!I:I,0)+COUNTIF('Ref. Cuotas'!$I$7:'Ref. Cuotas'!I1689,'Ref. Cuotas'!I1689)-1,"")</f>
        <v>1007</v>
      </c>
      <c r="AK1690" s="7">
        <f>IFERROR(RANK('Ref. Cuotas'!J1689,'Ref. Cuotas'!J:J,0)+COUNTIF('Ref. Cuotas'!$J$7:'Ref. Cuotas'!J1689,'Ref. Cuotas'!J1689)-1,"")</f>
        <v>2000</v>
      </c>
      <c r="AL1690" s="7">
        <f>IFERROR(RANK('Ref. Cuotas'!K1689,'Ref. Cuotas'!K:K,0)+COUNTIF('Ref. Cuotas'!$K$7:'Ref. Cuotas'!K1689,'Ref. Cuotas'!K1689)-1,"")</f>
        <v>1293</v>
      </c>
      <c r="AM1690" s="7">
        <f>IFERROR(RANK('Ref. Cuotas'!L1689,'Ref. Cuotas'!L:L,0)+COUNTIF('Ref. Cuotas'!$L$7:'Ref. Cuotas'!L1689,'Ref. Cuotas'!L1689)-1,"")</f>
        <v>722</v>
      </c>
      <c r="AN1690" s="7">
        <f>IFERROR(RANK('Ref. Cuotas'!M1689,'Ref. Cuotas'!M:M,0)+COUNTIF('Ref. Cuotas'!$M$7:'Ref. Cuotas'!M1689,'Ref. Cuotas'!M1689)-1,"")</f>
        <v>2115</v>
      </c>
      <c r="AO1690" s="7">
        <f>IFERROR(RANK('Ref. Cuotas'!H1689,'Ref. Cuotas'!H:H,1)+COUNTIF('Ref. Cuotas'!$H$7:'Ref. Cuotas'!H1689,'Ref. Cuotas'!H1689)-1,"")</f>
        <v>286</v>
      </c>
      <c r="AP1690" s="7">
        <f>IFERROR(RANK('Ref. Cuotas'!J1689,'Ref. Cuotas'!J:J,1)+COUNTIF('Ref. Cuotas'!$J$7:'Ref. Cuotas'!J1689,'Ref. Cuotas'!J1689)-1,"")</f>
        <v>1175</v>
      </c>
      <c r="AQ1690" s="7">
        <f>IFERROR(RANK('Ref. Cuotas'!K1689,'Ref. Cuotas'!K:K,1)+COUNTIF('Ref. Cuotas'!$K$7:'Ref. Cuotas'!K1689,'Ref. Cuotas'!K1689)-1,"")</f>
        <v>1510</v>
      </c>
    </row>
    <row r="1691" spans="31:43" ht="17.25" customHeight="1" x14ac:dyDescent="0.3">
      <c r="AE1691" s="5" t="s">
        <v>1686</v>
      </c>
      <c r="AF1691" s="5" t="s">
        <v>5206</v>
      </c>
      <c r="AG1691" s="6" t="s">
        <v>4345</v>
      </c>
      <c r="AH1691" s="6" t="s">
        <v>4093</v>
      </c>
      <c r="AI1691" s="7">
        <f>IFERROR(RANK('Ref. Cuotas'!H1690,'Ref. Cuotas'!H:H,0)+COUNTIF('Ref. Cuotas'!$H$7:'Ref. Cuotas'!H1690,'Ref. Cuotas'!H1690)-1,"")</f>
        <v>313</v>
      </c>
      <c r="AJ1691" s="7">
        <f>IFERROR(RANK('Ref. Cuotas'!I1690,'Ref. Cuotas'!I:I,0)+COUNTIF('Ref. Cuotas'!$I$7:'Ref. Cuotas'!I1690,'Ref. Cuotas'!I1690)-1,"")</f>
        <v>1004</v>
      </c>
      <c r="AK1691" s="7">
        <f>IFERROR(RANK('Ref. Cuotas'!J1690,'Ref. Cuotas'!J:J,0)+COUNTIF('Ref. Cuotas'!$J$7:'Ref. Cuotas'!J1690,'Ref. Cuotas'!J1690)-1,"")</f>
        <v>2001</v>
      </c>
      <c r="AL1691" s="7">
        <f>IFERROR(RANK('Ref. Cuotas'!K1690,'Ref. Cuotas'!K:K,0)+COUNTIF('Ref. Cuotas'!$K$7:'Ref. Cuotas'!K1690,'Ref. Cuotas'!K1690)-1,"")</f>
        <v>1872</v>
      </c>
      <c r="AM1691" s="7">
        <f>IFERROR(RANK('Ref. Cuotas'!L1690,'Ref. Cuotas'!L:L,0)+COUNTIF('Ref. Cuotas'!$L$7:'Ref. Cuotas'!L1690,'Ref. Cuotas'!L1690)-1,"")</f>
        <v>1240</v>
      </c>
      <c r="AN1691" s="7">
        <f>IFERROR(RANK('Ref. Cuotas'!M1690,'Ref. Cuotas'!M:M,0)+COUNTIF('Ref. Cuotas'!$M$7:'Ref. Cuotas'!M1690,'Ref. Cuotas'!M1690)-1,"")</f>
        <v>2116</v>
      </c>
      <c r="AO1691" s="7">
        <f>IFERROR(RANK('Ref. Cuotas'!H1690,'Ref. Cuotas'!H:H,1)+COUNTIF('Ref. Cuotas'!$H$7:'Ref. Cuotas'!H1690,'Ref. Cuotas'!H1690)-1,"")</f>
        <v>2490</v>
      </c>
      <c r="AP1691" s="7">
        <f>IFERROR(RANK('Ref. Cuotas'!J1690,'Ref. Cuotas'!J:J,1)+COUNTIF('Ref. Cuotas'!$J$7:'Ref. Cuotas'!J1690,'Ref. Cuotas'!J1690)-1,"")</f>
        <v>1176</v>
      </c>
      <c r="AQ1691" s="7">
        <f>IFERROR(RANK('Ref. Cuotas'!K1690,'Ref. Cuotas'!K:K,1)+COUNTIF('Ref. Cuotas'!$K$7:'Ref. Cuotas'!K1690,'Ref. Cuotas'!K1690)-1,"")</f>
        <v>931</v>
      </c>
    </row>
    <row r="1692" spans="31:43" ht="17.25" customHeight="1" x14ac:dyDescent="0.3">
      <c r="AE1692" s="5" t="s">
        <v>1687</v>
      </c>
      <c r="AF1692" s="5" t="s">
        <v>5207</v>
      </c>
      <c r="AG1692" s="6" t="s">
        <v>4345</v>
      </c>
      <c r="AH1692" s="6" t="s">
        <v>4138</v>
      </c>
      <c r="AI1692" s="7">
        <f>IFERROR(RANK('Ref. Cuotas'!H1691,'Ref. Cuotas'!H:H,0)+COUNTIF('Ref. Cuotas'!$H$7:'Ref. Cuotas'!H1691,'Ref. Cuotas'!H1691)-1,"")</f>
        <v>449</v>
      </c>
      <c r="AJ1692" s="7">
        <f>IFERROR(RANK('Ref. Cuotas'!I1691,'Ref. Cuotas'!I:I,0)+COUNTIF('Ref. Cuotas'!$I$7:'Ref. Cuotas'!I1691,'Ref. Cuotas'!I1691)-1,"")</f>
        <v>2103</v>
      </c>
      <c r="AK1692" s="7">
        <f>IFERROR(RANK('Ref. Cuotas'!J1691,'Ref. Cuotas'!J:J,0)+COUNTIF('Ref. Cuotas'!$J$7:'Ref. Cuotas'!J1691,'Ref. Cuotas'!J1691)-1,"")</f>
        <v>2002</v>
      </c>
      <c r="AL1692" s="7">
        <f>IFERROR(RANK('Ref. Cuotas'!K1691,'Ref. Cuotas'!K:K,0)+COUNTIF('Ref. Cuotas'!$K$7:'Ref. Cuotas'!K1691,'Ref. Cuotas'!K1691)-1,"")</f>
        <v>2728</v>
      </c>
      <c r="AM1692" s="7">
        <f>IFERROR(RANK('Ref. Cuotas'!L1691,'Ref. Cuotas'!L:L,0)+COUNTIF('Ref. Cuotas'!$L$7:'Ref. Cuotas'!L1691,'Ref. Cuotas'!L1691)-1,"")</f>
        <v>2726</v>
      </c>
      <c r="AN1692" s="7">
        <f>IFERROR(RANK('Ref. Cuotas'!M1691,'Ref. Cuotas'!M:M,0)+COUNTIF('Ref. Cuotas'!$M$7:'Ref. Cuotas'!M1691,'Ref. Cuotas'!M1691)-1,"")</f>
        <v>2117</v>
      </c>
      <c r="AO1692" s="7">
        <f>IFERROR(RANK('Ref. Cuotas'!H1691,'Ref. Cuotas'!H:H,1)+COUNTIF('Ref. Cuotas'!$H$7:'Ref. Cuotas'!H1691,'Ref. Cuotas'!H1691)-1,"")</f>
        <v>2354</v>
      </c>
      <c r="AP1692" s="7">
        <f>IFERROR(RANK('Ref. Cuotas'!J1691,'Ref. Cuotas'!J:J,1)+COUNTIF('Ref. Cuotas'!$J$7:'Ref. Cuotas'!J1691,'Ref. Cuotas'!J1691)-1,"")</f>
        <v>1177</v>
      </c>
      <c r="AQ1692" s="7">
        <f>IFERROR(RANK('Ref. Cuotas'!K1691,'Ref. Cuotas'!K:K,1)+COUNTIF('Ref. Cuotas'!$K$7:'Ref. Cuotas'!K1691,'Ref. Cuotas'!K1691)-1,"")</f>
        <v>146</v>
      </c>
    </row>
    <row r="1693" spans="31:43" ht="17.25" customHeight="1" x14ac:dyDescent="0.3">
      <c r="AE1693" s="5" t="s">
        <v>1688</v>
      </c>
      <c r="AF1693" s="5" t="s">
        <v>5208</v>
      </c>
      <c r="AG1693" s="6" t="s">
        <v>4345</v>
      </c>
      <c r="AH1693" s="6" t="s">
        <v>4122</v>
      </c>
      <c r="AI1693" s="7">
        <f>IFERROR(RANK('Ref. Cuotas'!H1692,'Ref. Cuotas'!H:H,0)+COUNTIF('Ref. Cuotas'!$H$7:'Ref. Cuotas'!H1692,'Ref. Cuotas'!H1692)-1,"")</f>
        <v>730</v>
      </c>
      <c r="AJ1693" s="7">
        <f>IFERROR(RANK('Ref. Cuotas'!I1692,'Ref. Cuotas'!I:I,0)+COUNTIF('Ref. Cuotas'!$I$7:'Ref. Cuotas'!I1692,'Ref. Cuotas'!I1692)-1,"")</f>
        <v>429</v>
      </c>
      <c r="AK1693" s="7">
        <f>IFERROR(RANK('Ref. Cuotas'!J1692,'Ref. Cuotas'!J:J,0)+COUNTIF('Ref. Cuotas'!$J$7:'Ref. Cuotas'!J1692,'Ref. Cuotas'!J1692)-1,"")</f>
        <v>2003</v>
      </c>
      <c r="AL1693" s="7">
        <f>IFERROR(RANK('Ref. Cuotas'!K1692,'Ref. Cuotas'!K:K,0)+COUNTIF('Ref. Cuotas'!$K$7:'Ref. Cuotas'!K1692,'Ref. Cuotas'!K1692)-1,"")</f>
        <v>782</v>
      </c>
      <c r="AM1693" s="7">
        <f>IFERROR(RANK('Ref. Cuotas'!L1692,'Ref. Cuotas'!L:L,0)+COUNTIF('Ref. Cuotas'!$L$7:'Ref. Cuotas'!L1692,'Ref. Cuotas'!L1692)-1,"")</f>
        <v>389</v>
      </c>
      <c r="AN1693" s="7">
        <f>IFERROR(RANK('Ref. Cuotas'!M1692,'Ref. Cuotas'!M:M,0)+COUNTIF('Ref. Cuotas'!$M$7:'Ref. Cuotas'!M1692,'Ref. Cuotas'!M1692)-1,"")</f>
        <v>2118</v>
      </c>
      <c r="AO1693" s="7">
        <f>IFERROR(RANK('Ref. Cuotas'!H1692,'Ref. Cuotas'!H:H,1)+COUNTIF('Ref. Cuotas'!$H$7:'Ref. Cuotas'!H1692,'Ref. Cuotas'!H1692)-1,"")</f>
        <v>2073</v>
      </c>
      <c r="AP1693" s="7">
        <f>IFERROR(RANK('Ref. Cuotas'!J1692,'Ref. Cuotas'!J:J,1)+COUNTIF('Ref. Cuotas'!$J$7:'Ref. Cuotas'!J1692,'Ref. Cuotas'!J1692)-1,"")</f>
        <v>1178</v>
      </c>
      <c r="AQ1693" s="7">
        <f>IFERROR(RANK('Ref. Cuotas'!K1692,'Ref. Cuotas'!K:K,1)+COUNTIF('Ref. Cuotas'!$K$7:'Ref. Cuotas'!K1692,'Ref. Cuotas'!K1692)-1,"")</f>
        <v>2021</v>
      </c>
    </row>
    <row r="1694" spans="31:43" ht="17.25" customHeight="1" x14ac:dyDescent="0.3">
      <c r="AE1694" s="5" t="s">
        <v>1689</v>
      </c>
      <c r="AF1694" s="5" t="s">
        <v>5209</v>
      </c>
      <c r="AG1694" s="6" t="s">
        <v>4345</v>
      </c>
      <c r="AH1694" s="6" t="s">
        <v>4123</v>
      </c>
      <c r="AI1694" s="7">
        <f>IFERROR(RANK('Ref. Cuotas'!H1693,'Ref. Cuotas'!H:H,0)+COUNTIF('Ref. Cuotas'!$H$7:'Ref. Cuotas'!H1693,'Ref. Cuotas'!H1693)-1,"")</f>
        <v>464</v>
      </c>
      <c r="AJ1694" s="7">
        <f>IFERROR(RANK('Ref. Cuotas'!I1693,'Ref. Cuotas'!I:I,0)+COUNTIF('Ref. Cuotas'!$I$7:'Ref. Cuotas'!I1693,'Ref. Cuotas'!I1693)-1,"")</f>
        <v>704</v>
      </c>
      <c r="AK1694" s="7">
        <f>IFERROR(RANK('Ref. Cuotas'!J1693,'Ref. Cuotas'!J:J,0)+COUNTIF('Ref. Cuotas'!$J$7:'Ref. Cuotas'!J1693,'Ref. Cuotas'!J1693)-1,"")</f>
        <v>668</v>
      </c>
      <c r="AL1694" s="7">
        <f>IFERROR(RANK('Ref. Cuotas'!K1693,'Ref. Cuotas'!K:K,0)+COUNTIF('Ref. Cuotas'!$K$7:'Ref. Cuotas'!K1693,'Ref. Cuotas'!K1693)-1,"")</f>
        <v>1084</v>
      </c>
      <c r="AM1694" s="7">
        <f>IFERROR(RANK('Ref. Cuotas'!L1693,'Ref. Cuotas'!L:L,0)+COUNTIF('Ref. Cuotas'!$L$7:'Ref. Cuotas'!L1693,'Ref. Cuotas'!L1693)-1,"")</f>
        <v>477</v>
      </c>
      <c r="AN1694" s="7">
        <f>IFERROR(RANK('Ref. Cuotas'!M1693,'Ref. Cuotas'!M:M,0)+COUNTIF('Ref. Cuotas'!$M$7:'Ref. Cuotas'!M1693,'Ref. Cuotas'!M1693)-1,"")</f>
        <v>2119</v>
      </c>
      <c r="AO1694" s="7">
        <f>IFERROR(RANK('Ref. Cuotas'!H1693,'Ref. Cuotas'!H:H,1)+COUNTIF('Ref. Cuotas'!$H$7:'Ref. Cuotas'!H1693,'Ref. Cuotas'!H1693)-1,"")</f>
        <v>2339</v>
      </c>
      <c r="AP1694" s="7">
        <f>IFERROR(RANK('Ref. Cuotas'!J1693,'Ref. Cuotas'!J:J,1)+COUNTIF('Ref. Cuotas'!$J$7:'Ref. Cuotas'!J1693,'Ref. Cuotas'!J1693)-1,"")</f>
        <v>2135</v>
      </c>
      <c r="AQ1694" s="7">
        <f>IFERROR(RANK('Ref. Cuotas'!K1693,'Ref. Cuotas'!K:K,1)+COUNTIF('Ref. Cuotas'!$K$7:'Ref. Cuotas'!K1693,'Ref. Cuotas'!K1693)-1,"")</f>
        <v>1719</v>
      </c>
    </row>
    <row r="1695" spans="31:43" ht="17.25" customHeight="1" x14ac:dyDescent="0.3">
      <c r="AE1695" s="5" t="s">
        <v>1690</v>
      </c>
      <c r="AF1695" s="5" t="s">
        <v>5210</v>
      </c>
      <c r="AG1695" s="6" t="s">
        <v>4346</v>
      </c>
      <c r="AH1695" s="6" t="s">
        <v>4203</v>
      </c>
      <c r="AI1695" s="7">
        <f>IFERROR(RANK('Ref. Cuotas'!H1694,'Ref. Cuotas'!H:H,0)+COUNTIF('Ref. Cuotas'!$H$7:'Ref. Cuotas'!H1694,'Ref. Cuotas'!H1694)-1,"")</f>
        <v>514</v>
      </c>
      <c r="AJ1695" s="7">
        <f>IFERROR(RANK('Ref. Cuotas'!I1694,'Ref. Cuotas'!I:I,0)+COUNTIF('Ref. Cuotas'!$I$7:'Ref. Cuotas'!I1694,'Ref. Cuotas'!I1694)-1,"")</f>
        <v>646</v>
      </c>
      <c r="AK1695" s="7">
        <f>IFERROR(RANK('Ref. Cuotas'!J1694,'Ref. Cuotas'!J:J,0)+COUNTIF('Ref. Cuotas'!$J$7:'Ref. Cuotas'!J1694,'Ref. Cuotas'!J1694)-1,"")</f>
        <v>523</v>
      </c>
      <c r="AL1695" s="7">
        <f>IFERROR(RANK('Ref. Cuotas'!K1694,'Ref. Cuotas'!K:K,0)+COUNTIF('Ref. Cuotas'!$K$7:'Ref. Cuotas'!K1694,'Ref. Cuotas'!K1694)-1,"")</f>
        <v>406</v>
      </c>
      <c r="AM1695" s="7">
        <f>IFERROR(RANK('Ref. Cuotas'!L1694,'Ref. Cuotas'!L:L,0)+COUNTIF('Ref. Cuotas'!$L$7:'Ref. Cuotas'!L1694,'Ref. Cuotas'!L1694)-1,"")</f>
        <v>275</v>
      </c>
      <c r="AN1695" s="7">
        <f>IFERROR(RANK('Ref. Cuotas'!M1694,'Ref. Cuotas'!M:M,0)+COUNTIF('Ref. Cuotas'!$M$7:'Ref. Cuotas'!M1694,'Ref. Cuotas'!M1694)-1,"")</f>
        <v>2120</v>
      </c>
      <c r="AO1695" s="7">
        <f>IFERROR(RANK('Ref. Cuotas'!H1694,'Ref. Cuotas'!H:H,1)+COUNTIF('Ref. Cuotas'!$H$7:'Ref. Cuotas'!H1694,'Ref. Cuotas'!H1694)-1,"")</f>
        <v>2289</v>
      </c>
      <c r="AP1695" s="7">
        <f>IFERROR(RANK('Ref. Cuotas'!J1694,'Ref. Cuotas'!J:J,1)+COUNTIF('Ref. Cuotas'!$J$7:'Ref. Cuotas'!J1694,'Ref. Cuotas'!J1694)-1,"")</f>
        <v>2280</v>
      </c>
      <c r="AQ1695" s="7">
        <f>IFERROR(RANK('Ref. Cuotas'!K1694,'Ref. Cuotas'!K:K,1)+COUNTIF('Ref. Cuotas'!$K$7:'Ref. Cuotas'!K1694,'Ref. Cuotas'!K1694)-1,"")</f>
        <v>2397</v>
      </c>
    </row>
    <row r="1696" spans="31:43" ht="17.25" customHeight="1" x14ac:dyDescent="0.3">
      <c r="AE1696" s="5" t="s">
        <v>1691</v>
      </c>
      <c r="AF1696" s="5" t="s">
        <v>5211</v>
      </c>
      <c r="AG1696" s="6" t="s">
        <v>4346</v>
      </c>
      <c r="AH1696" s="6" t="s">
        <v>4121</v>
      </c>
      <c r="AI1696" s="7">
        <f>IFERROR(RANK('Ref. Cuotas'!H1695,'Ref. Cuotas'!H:H,0)+COUNTIF('Ref. Cuotas'!$H$7:'Ref. Cuotas'!H1695,'Ref. Cuotas'!H1695)-1,"")</f>
        <v>2231</v>
      </c>
      <c r="AJ1696" s="7">
        <f>IFERROR(RANK('Ref. Cuotas'!I1695,'Ref. Cuotas'!I:I,0)+COUNTIF('Ref. Cuotas'!$I$7:'Ref. Cuotas'!I1695,'Ref. Cuotas'!I1695)-1,"")</f>
        <v>2104</v>
      </c>
      <c r="AK1696" s="7">
        <f>IFERROR(RANK('Ref. Cuotas'!J1695,'Ref. Cuotas'!J:J,0)+COUNTIF('Ref. Cuotas'!$J$7:'Ref. Cuotas'!J1695,'Ref. Cuotas'!J1695)-1,"")</f>
        <v>2004</v>
      </c>
      <c r="AL1696" s="7">
        <f>IFERROR(RANK('Ref. Cuotas'!K1695,'Ref. Cuotas'!K:K,0)+COUNTIF('Ref. Cuotas'!$K$7:'Ref. Cuotas'!K1695,'Ref. Cuotas'!K1695)-1,"")</f>
        <v>2729</v>
      </c>
      <c r="AM1696" s="7">
        <f>IFERROR(RANK('Ref. Cuotas'!L1695,'Ref. Cuotas'!L:L,0)+COUNTIF('Ref. Cuotas'!$L$7:'Ref. Cuotas'!L1695,'Ref. Cuotas'!L1695)-1,"")</f>
        <v>2727</v>
      </c>
      <c r="AN1696" s="7">
        <f>IFERROR(RANK('Ref. Cuotas'!M1695,'Ref. Cuotas'!M:M,0)+COUNTIF('Ref. Cuotas'!$M$7:'Ref. Cuotas'!M1695,'Ref. Cuotas'!M1695)-1,"")</f>
        <v>2121</v>
      </c>
      <c r="AO1696" s="7">
        <f>IFERROR(RANK('Ref. Cuotas'!H1695,'Ref. Cuotas'!H:H,1)+COUNTIF('Ref. Cuotas'!$H$7:'Ref. Cuotas'!H1695,'Ref. Cuotas'!H1695)-1,"")</f>
        <v>572</v>
      </c>
      <c r="AP1696" s="7">
        <f>IFERROR(RANK('Ref. Cuotas'!J1695,'Ref. Cuotas'!J:J,1)+COUNTIF('Ref. Cuotas'!$J$7:'Ref. Cuotas'!J1695,'Ref. Cuotas'!J1695)-1,"")</f>
        <v>1179</v>
      </c>
      <c r="AQ1696" s="7">
        <f>IFERROR(RANK('Ref. Cuotas'!K1695,'Ref. Cuotas'!K:K,1)+COUNTIF('Ref. Cuotas'!$K$7:'Ref. Cuotas'!K1695,'Ref. Cuotas'!K1695)-1,"")</f>
        <v>147</v>
      </c>
    </row>
    <row r="1697" spans="31:43" ht="17.25" customHeight="1" x14ac:dyDescent="0.3">
      <c r="AE1697" s="5" t="s">
        <v>1692</v>
      </c>
      <c r="AF1697" s="5" t="s">
        <v>5212</v>
      </c>
      <c r="AG1697" s="6" t="s">
        <v>4346</v>
      </c>
      <c r="AH1697" s="6" t="s">
        <v>4138</v>
      </c>
      <c r="AI1697" s="7">
        <f>IFERROR(RANK('Ref. Cuotas'!H1696,'Ref. Cuotas'!H:H,0)+COUNTIF('Ref. Cuotas'!$H$7:'Ref. Cuotas'!H1696,'Ref. Cuotas'!H1696)-1,"")</f>
        <v>507</v>
      </c>
      <c r="AJ1697" s="7">
        <f>IFERROR(RANK('Ref. Cuotas'!I1696,'Ref. Cuotas'!I:I,0)+COUNTIF('Ref. Cuotas'!$I$7:'Ref. Cuotas'!I1696,'Ref. Cuotas'!I1696)-1,"")</f>
        <v>2105</v>
      </c>
      <c r="AK1697" s="7">
        <f>IFERROR(RANK('Ref. Cuotas'!J1696,'Ref. Cuotas'!J:J,0)+COUNTIF('Ref. Cuotas'!$J$7:'Ref. Cuotas'!J1696,'Ref. Cuotas'!J1696)-1,"")</f>
        <v>2005</v>
      </c>
      <c r="AL1697" s="7">
        <f>IFERROR(RANK('Ref. Cuotas'!K1696,'Ref. Cuotas'!K:K,0)+COUNTIF('Ref. Cuotas'!$K$7:'Ref. Cuotas'!K1696,'Ref. Cuotas'!K1696)-1,"")</f>
        <v>691</v>
      </c>
      <c r="AM1697" s="7">
        <f>IFERROR(RANK('Ref. Cuotas'!L1696,'Ref. Cuotas'!L:L,0)+COUNTIF('Ref. Cuotas'!$L$7:'Ref. Cuotas'!L1696,'Ref. Cuotas'!L1696)-1,"")</f>
        <v>1424</v>
      </c>
      <c r="AN1697" s="7">
        <f>IFERROR(RANK('Ref. Cuotas'!M1696,'Ref. Cuotas'!M:M,0)+COUNTIF('Ref. Cuotas'!$M$7:'Ref. Cuotas'!M1696,'Ref. Cuotas'!M1696)-1,"")</f>
        <v>2122</v>
      </c>
      <c r="AO1697" s="7">
        <f>IFERROR(RANK('Ref. Cuotas'!H1696,'Ref. Cuotas'!H:H,1)+COUNTIF('Ref. Cuotas'!$H$7:'Ref. Cuotas'!H1696,'Ref. Cuotas'!H1696)-1,"")</f>
        <v>2296</v>
      </c>
      <c r="AP1697" s="7">
        <f>IFERROR(RANK('Ref. Cuotas'!J1696,'Ref. Cuotas'!J:J,1)+COUNTIF('Ref. Cuotas'!$J$7:'Ref. Cuotas'!J1696,'Ref. Cuotas'!J1696)-1,"")</f>
        <v>1180</v>
      </c>
      <c r="AQ1697" s="7">
        <f>IFERROR(RANK('Ref. Cuotas'!K1696,'Ref. Cuotas'!K:K,1)+COUNTIF('Ref. Cuotas'!$K$7:'Ref. Cuotas'!K1696,'Ref. Cuotas'!K1696)-1,"")</f>
        <v>2112</v>
      </c>
    </row>
    <row r="1698" spans="31:43" ht="17.25" customHeight="1" x14ac:dyDescent="0.3">
      <c r="AE1698" s="5" t="s">
        <v>1693</v>
      </c>
      <c r="AF1698" s="5" t="s">
        <v>5213</v>
      </c>
      <c r="AG1698" s="6" t="s">
        <v>4346</v>
      </c>
      <c r="AH1698" s="6" t="s">
        <v>4122</v>
      </c>
      <c r="AI1698" s="7">
        <f>IFERROR(RANK('Ref. Cuotas'!H1697,'Ref. Cuotas'!H:H,0)+COUNTIF('Ref. Cuotas'!$H$7:'Ref. Cuotas'!H1697,'Ref. Cuotas'!H1697)-1,"")</f>
        <v>1901</v>
      </c>
      <c r="AJ1698" s="7">
        <f>IFERROR(RANK('Ref. Cuotas'!I1697,'Ref. Cuotas'!I:I,0)+COUNTIF('Ref. Cuotas'!$I$7:'Ref. Cuotas'!I1697,'Ref. Cuotas'!I1697)-1,"")</f>
        <v>67</v>
      </c>
      <c r="AK1698" s="7">
        <f>IFERROR(RANK('Ref. Cuotas'!J1697,'Ref. Cuotas'!J:J,0)+COUNTIF('Ref. Cuotas'!$J$7:'Ref. Cuotas'!J1697,'Ref. Cuotas'!J1697)-1,"")</f>
        <v>59</v>
      </c>
      <c r="AL1698" s="7">
        <f>IFERROR(RANK('Ref. Cuotas'!K1697,'Ref. Cuotas'!K:K,0)+COUNTIF('Ref. Cuotas'!$K$7:'Ref. Cuotas'!K1697,'Ref. Cuotas'!K1697)-1,"")</f>
        <v>5</v>
      </c>
      <c r="AM1698" s="7">
        <f>IFERROR(RANK('Ref. Cuotas'!L1697,'Ref. Cuotas'!L:L,0)+COUNTIF('Ref. Cuotas'!$L$7:'Ref. Cuotas'!L1697,'Ref. Cuotas'!L1697)-1,"")</f>
        <v>20</v>
      </c>
      <c r="AN1698" s="7">
        <f>IFERROR(RANK('Ref. Cuotas'!M1697,'Ref. Cuotas'!M:M,0)+COUNTIF('Ref. Cuotas'!$M$7:'Ref. Cuotas'!M1697,'Ref. Cuotas'!M1697)-1,"")</f>
        <v>2123</v>
      </c>
      <c r="AO1698" s="7">
        <f>IFERROR(RANK('Ref. Cuotas'!H1697,'Ref. Cuotas'!H:H,1)+COUNTIF('Ref. Cuotas'!$H$7:'Ref. Cuotas'!H1697,'Ref. Cuotas'!H1697)-1,"")</f>
        <v>902</v>
      </c>
      <c r="AP1698" s="7">
        <f>IFERROR(RANK('Ref. Cuotas'!J1697,'Ref. Cuotas'!J:J,1)+COUNTIF('Ref. Cuotas'!$J$7:'Ref. Cuotas'!J1697,'Ref. Cuotas'!J1697)-1,"")</f>
        <v>2744</v>
      </c>
      <c r="AQ1698" s="7">
        <f>IFERROR(RANK('Ref. Cuotas'!K1697,'Ref. Cuotas'!K:K,1)+COUNTIF('Ref. Cuotas'!$K$7:'Ref. Cuotas'!K1697,'Ref. Cuotas'!K1697)-1,"")</f>
        <v>2798</v>
      </c>
    </row>
    <row r="1699" spans="31:43" ht="17.25" customHeight="1" x14ac:dyDescent="0.3">
      <c r="AE1699" s="5" t="s">
        <v>1694</v>
      </c>
      <c r="AF1699" s="5" t="s">
        <v>5214</v>
      </c>
      <c r="AG1699" s="6" t="s">
        <v>4347</v>
      </c>
      <c r="AH1699" s="6" t="s">
        <v>4093</v>
      </c>
      <c r="AI1699" s="7">
        <f>IFERROR(RANK('Ref. Cuotas'!H1698,'Ref. Cuotas'!H:H,0)+COUNTIF('Ref. Cuotas'!$H$7:'Ref. Cuotas'!H1698,'Ref. Cuotas'!H1698)-1,"")</f>
        <v>2250</v>
      </c>
      <c r="AJ1699" s="7">
        <f>IFERROR(RANK('Ref. Cuotas'!I1698,'Ref. Cuotas'!I:I,0)+COUNTIF('Ref. Cuotas'!$I$7:'Ref. Cuotas'!I1698,'Ref. Cuotas'!I1698)-1,"")</f>
        <v>2106</v>
      </c>
      <c r="AK1699" s="7">
        <f>IFERROR(RANK('Ref. Cuotas'!J1698,'Ref. Cuotas'!J:J,0)+COUNTIF('Ref. Cuotas'!$J$7:'Ref. Cuotas'!J1698,'Ref. Cuotas'!J1698)-1,"")</f>
        <v>2006</v>
      </c>
      <c r="AL1699" s="7">
        <f>IFERROR(RANK('Ref. Cuotas'!K1698,'Ref. Cuotas'!K:K,0)+COUNTIF('Ref. Cuotas'!$K$7:'Ref. Cuotas'!K1698,'Ref. Cuotas'!K1698)-1,"")</f>
        <v>2730</v>
      </c>
      <c r="AM1699" s="7">
        <f>IFERROR(RANK('Ref. Cuotas'!L1698,'Ref. Cuotas'!L:L,0)+COUNTIF('Ref. Cuotas'!$L$7:'Ref. Cuotas'!L1698,'Ref. Cuotas'!L1698)-1,"")</f>
        <v>2728</v>
      </c>
      <c r="AN1699" s="7">
        <f>IFERROR(RANK('Ref. Cuotas'!M1698,'Ref. Cuotas'!M:M,0)+COUNTIF('Ref. Cuotas'!$M$7:'Ref. Cuotas'!M1698,'Ref. Cuotas'!M1698)-1,"")</f>
        <v>2124</v>
      </c>
      <c r="AO1699" s="7">
        <f>IFERROR(RANK('Ref. Cuotas'!H1698,'Ref. Cuotas'!H:H,1)+COUNTIF('Ref. Cuotas'!$H$7:'Ref. Cuotas'!H1698,'Ref. Cuotas'!H1698)-1,"")</f>
        <v>553</v>
      </c>
      <c r="AP1699" s="7">
        <f>IFERROR(RANK('Ref. Cuotas'!J1698,'Ref. Cuotas'!J:J,1)+COUNTIF('Ref. Cuotas'!$J$7:'Ref. Cuotas'!J1698,'Ref. Cuotas'!J1698)-1,"")</f>
        <v>1181</v>
      </c>
      <c r="AQ1699" s="7">
        <f>IFERROR(RANK('Ref. Cuotas'!K1698,'Ref. Cuotas'!K:K,1)+COUNTIF('Ref. Cuotas'!$K$7:'Ref. Cuotas'!K1698,'Ref. Cuotas'!K1698)-1,"")</f>
        <v>148</v>
      </c>
    </row>
    <row r="1700" spans="31:43" ht="17.25" customHeight="1" x14ac:dyDescent="0.3">
      <c r="AE1700" s="5" t="s">
        <v>1695</v>
      </c>
      <c r="AF1700" s="5" t="s">
        <v>5215</v>
      </c>
      <c r="AG1700" s="6" t="s">
        <v>4347</v>
      </c>
      <c r="AH1700" s="6" t="s">
        <v>4121</v>
      </c>
      <c r="AI1700" s="7">
        <f>IFERROR(RANK('Ref. Cuotas'!H1699,'Ref. Cuotas'!H:H,0)+COUNTIF('Ref. Cuotas'!$H$7:'Ref. Cuotas'!H1699,'Ref. Cuotas'!H1699)-1,"")</f>
        <v>2494</v>
      </c>
      <c r="AJ1700" s="7">
        <f>IFERROR(RANK('Ref. Cuotas'!I1699,'Ref. Cuotas'!I:I,0)+COUNTIF('Ref. Cuotas'!$I$7:'Ref. Cuotas'!I1699,'Ref. Cuotas'!I1699)-1,"")</f>
        <v>88</v>
      </c>
      <c r="AK1700" s="7">
        <f>IFERROR(RANK('Ref. Cuotas'!J1699,'Ref. Cuotas'!J:J,0)+COUNTIF('Ref. Cuotas'!$J$7:'Ref. Cuotas'!J1699,'Ref. Cuotas'!J1699)-1,"")</f>
        <v>2007</v>
      </c>
      <c r="AL1700" s="7">
        <f>IFERROR(RANK('Ref. Cuotas'!K1699,'Ref. Cuotas'!K:K,0)+COUNTIF('Ref. Cuotas'!$K$7:'Ref. Cuotas'!K1699,'Ref. Cuotas'!K1699)-1,"")</f>
        <v>313</v>
      </c>
      <c r="AM1700" s="7">
        <f>IFERROR(RANK('Ref. Cuotas'!L1699,'Ref. Cuotas'!L:L,0)+COUNTIF('Ref. Cuotas'!$L$7:'Ref. Cuotas'!L1699,'Ref. Cuotas'!L1699)-1,"")</f>
        <v>2429</v>
      </c>
      <c r="AN1700" s="7">
        <f>IFERROR(RANK('Ref. Cuotas'!M1699,'Ref. Cuotas'!M:M,0)+COUNTIF('Ref. Cuotas'!$M$7:'Ref. Cuotas'!M1699,'Ref. Cuotas'!M1699)-1,"")</f>
        <v>584</v>
      </c>
      <c r="AO1700" s="7">
        <f>IFERROR(RANK('Ref. Cuotas'!H1699,'Ref. Cuotas'!H:H,1)+COUNTIF('Ref. Cuotas'!$H$7:'Ref. Cuotas'!H1699,'Ref. Cuotas'!H1699)-1,"")</f>
        <v>309</v>
      </c>
      <c r="AP1700" s="7">
        <f>IFERROR(RANK('Ref. Cuotas'!J1699,'Ref. Cuotas'!J:J,1)+COUNTIF('Ref. Cuotas'!$J$7:'Ref. Cuotas'!J1699,'Ref. Cuotas'!J1699)-1,"")</f>
        <v>1182</v>
      </c>
      <c r="AQ1700" s="7">
        <f>IFERROR(RANK('Ref. Cuotas'!K1699,'Ref. Cuotas'!K:K,1)+COUNTIF('Ref. Cuotas'!$K$7:'Ref. Cuotas'!K1699,'Ref. Cuotas'!K1699)-1,"")</f>
        <v>2490</v>
      </c>
    </row>
    <row r="1701" spans="31:43" ht="17.25" customHeight="1" x14ac:dyDescent="0.3">
      <c r="AE1701" s="5" t="s">
        <v>1696</v>
      </c>
      <c r="AF1701" s="5" t="s">
        <v>5216</v>
      </c>
      <c r="AG1701" s="6" t="s">
        <v>4347</v>
      </c>
      <c r="AH1701" s="6" t="s">
        <v>4122</v>
      </c>
      <c r="AI1701" s="7">
        <f>IFERROR(RANK('Ref. Cuotas'!H1700,'Ref. Cuotas'!H:H,0)+COUNTIF('Ref. Cuotas'!$H$7:'Ref. Cuotas'!H1700,'Ref. Cuotas'!H1700)-1,"")</f>
        <v>2510</v>
      </c>
      <c r="AJ1701" s="7">
        <f>IFERROR(RANK('Ref. Cuotas'!I1700,'Ref. Cuotas'!I:I,0)+COUNTIF('Ref. Cuotas'!$I$7:'Ref. Cuotas'!I1700,'Ref. Cuotas'!I1700)-1,"")</f>
        <v>2107</v>
      </c>
      <c r="AK1701" s="7">
        <f>IFERROR(RANK('Ref. Cuotas'!J1700,'Ref. Cuotas'!J:J,0)+COUNTIF('Ref. Cuotas'!$J$7:'Ref. Cuotas'!J1700,'Ref. Cuotas'!J1700)-1,"")</f>
        <v>2008</v>
      </c>
      <c r="AL1701" s="7">
        <f>IFERROR(RANK('Ref. Cuotas'!K1700,'Ref. Cuotas'!K:K,0)+COUNTIF('Ref. Cuotas'!$K$7:'Ref. Cuotas'!K1700,'Ref. Cuotas'!K1700)-1,"")</f>
        <v>2200</v>
      </c>
      <c r="AM1701" s="7">
        <f>IFERROR(RANK('Ref. Cuotas'!L1700,'Ref. Cuotas'!L:L,0)+COUNTIF('Ref. Cuotas'!$L$7:'Ref. Cuotas'!L1700,'Ref. Cuotas'!L1700)-1,"")</f>
        <v>1303</v>
      </c>
      <c r="AN1701" s="7">
        <f>IFERROR(RANK('Ref. Cuotas'!M1700,'Ref. Cuotas'!M:M,0)+COUNTIF('Ref. Cuotas'!$M$7:'Ref. Cuotas'!M1700,'Ref. Cuotas'!M1700)-1,"")</f>
        <v>2125</v>
      </c>
      <c r="AO1701" s="7">
        <f>IFERROR(RANK('Ref. Cuotas'!H1700,'Ref. Cuotas'!H:H,1)+COUNTIF('Ref. Cuotas'!$H$7:'Ref. Cuotas'!H1700,'Ref. Cuotas'!H1700)-1,"")</f>
        <v>293</v>
      </c>
      <c r="AP1701" s="7">
        <f>IFERROR(RANK('Ref. Cuotas'!J1700,'Ref. Cuotas'!J:J,1)+COUNTIF('Ref. Cuotas'!$J$7:'Ref. Cuotas'!J1700,'Ref. Cuotas'!J1700)-1,"")</f>
        <v>1183</v>
      </c>
      <c r="AQ1701" s="7">
        <f>IFERROR(RANK('Ref. Cuotas'!K1700,'Ref. Cuotas'!K:K,1)+COUNTIF('Ref. Cuotas'!$K$7:'Ref. Cuotas'!K1700,'Ref. Cuotas'!K1700)-1,"")</f>
        <v>603</v>
      </c>
    </row>
    <row r="1702" spans="31:43" ht="17.25" customHeight="1" x14ac:dyDescent="0.3">
      <c r="AE1702" s="5" t="s">
        <v>1697</v>
      </c>
      <c r="AF1702" s="5" t="s">
        <v>5217</v>
      </c>
      <c r="AG1702" s="6" t="s">
        <v>4347</v>
      </c>
      <c r="AH1702" s="6" t="s">
        <v>4123</v>
      </c>
      <c r="AI1702" s="7">
        <f>IFERROR(RANK('Ref. Cuotas'!H1701,'Ref. Cuotas'!H:H,0)+COUNTIF('Ref. Cuotas'!$H$7:'Ref. Cuotas'!H1701,'Ref. Cuotas'!H1701)-1,"")</f>
        <v>2528</v>
      </c>
      <c r="AJ1702" s="7">
        <f>IFERROR(RANK('Ref. Cuotas'!I1701,'Ref. Cuotas'!I:I,0)+COUNTIF('Ref. Cuotas'!$I$7:'Ref. Cuotas'!I1701,'Ref. Cuotas'!I1701)-1,"")</f>
        <v>2108</v>
      </c>
      <c r="AK1702" s="7">
        <f>IFERROR(RANK('Ref. Cuotas'!J1701,'Ref. Cuotas'!J:J,0)+COUNTIF('Ref. Cuotas'!$J$7:'Ref. Cuotas'!J1701,'Ref. Cuotas'!J1701)-1,"")</f>
        <v>2009</v>
      </c>
      <c r="AL1702" s="7">
        <f>IFERROR(RANK('Ref. Cuotas'!K1701,'Ref. Cuotas'!K:K,0)+COUNTIF('Ref. Cuotas'!$K$7:'Ref. Cuotas'!K1701,'Ref. Cuotas'!K1701)-1,"")</f>
        <v>2215</v>
      </c>
      <c r="AM1702" s="7">
        <f>IFERROR(RANK('Ref. Cuotas'!L1701,'Ref. Cuotas'!L:L,0)+COUNTIF('Ref. Cuotas'!$L$7:'Ref. Cuotas'!L1701,'Ref. Cuotas'!L1701)-1,"")</f>
        <v>968</v>
      </c>
      <c r="AN1702" s="7">
        <f>IFERROR(RANK('Ref. Cuotas'!M1701,'Ref. Cuotas'!M:M,0)+COUNTIF('Ref. Cuotas'!$M$7:'Ref. Cuotas'!M1701,'Ref. Cuotas'!M1701)-1,"")</f>
        <v>2126</v>
      </c>
      <c r="AO1702" s="7">
        <f>IFERROR(RANK('Ref. Cuotas'!H1701,'Ref. Cuotas'!H:H,1)+COUNTIF('Ref. Cuotas'!$H$7:'Ref. Cuotas'!H1701,'Ref. Cuotas'!H1701)-1,"")</f>
        <v>275</v>
      </c>
      <c r="AP1702" s="7">
        <f>IFERROR(RANK('Ref. Cuotas'!J1701,'Ref. Cuotas'!J:J,1)+COUNTIF('Ref. Cuotas'!$J$7:'Ref. Cuotas'!J1701,'Ref. Cuotas'!J1701)-1,"")</f>
        <v>1184</v>
      </c>
      <c r="AQ1702" s="7">
        <f>IFERROR(RANK('Ref. Cuotas'!K1701,'Ref. Cuotas'!K:K,1)+COUNTIF('Ref. Cuotas'!$K$7:'Ref. Cuotas'!K1701,'Ref. Cuotas'!K1701)-1,"")</f>
        <v>588</v>
      </c>
    </row>
    <row r="1703" spans="31:43" ht="17.25" customHeight="1" x14ac:dyDescent="0.3">
      <c r="AE1703" s="5" t="s">
        <v>1698</v>
      </c>
      <c r="AF1703" s="5" t="s">
        <v>5218</v>
      </c>
      <c r="AG1703" s="6" t="s">
        <v>4348</v>
      </c>
      <c r="AH1703" s="6" t="s">
        <v>4088</v>
      </c>
      <c r="AI1703" s="7">
        <f>IFERROR(RANK('Ref. Cuotas'!H1702,'Ref. Cuotas'!H:H,0)+COUNTIF('Ref. Cuotas'!$H$7:'Ref. Cuotas'!H1702,'Ref. Cuotas'!H1702)-1,"")</f>
        <v>2529</v>
      </c>
      <c r="AJ1703" s="7">
        <f>IFERROR(RANK('Ref. Cuotas'!I1702,'Ref. Cuotas'!I:I,0)+COUNTIF('Ref. Cuotas'!$I$7:'Ref. Cuotas'!I1702,'Ref. Cuotas'!I1702)-1,"")</f>
        <v>2109</v>
      </c>
      <c r="AK1703" s="7">
        <f>IFERROR(RANK('Ref. Cuotas'!J1702,'Ref. Cuotas'!J:J,0)+COUNTIF('Ref. Cuotas'!$J$7:'Ref. Cuotas'!J1702,'Ref. Cuotas'!J1702)-1,"")</f>
        <v>2010</v>
      </c>
      <c r="AL1703" s="7">
        <f>IFERROR(RANK('Ref. Cuotas'!K1702,'Ref. Cuotas'!K:K,0)+COUNTIF('Ref. Cuotas'!$K$7:'Ref. Cuotas'!K1702,'Ref. Cuotas'!K1702)-1,"")</f>
        <v>2118</v>
      </c>
      <c r="AM1703" s="7">
        <f>IFERROR(RANK('Ref. Cuotas'!L1702,'Ref. Cuotas'!L:L,0)+COUNTIF('Ref. Cuotas'!$L$7:'Ref. Cuotas'!L1702,'Ref. Cuotas'!L1702)-1,"")</f>
        <v>1362</v>
      </c>
      <c r="AN1703" s="7">
        <f>IFERROR(RANK('Ref. Cuotas'!M1702,'Ref. Cuotas'!M:M,0)+COUNTIF('Ref. Cuotas'!$M$7:'Ref. Cuotas'!M1702,'Ref. Cuotas'!M1702)-1,"")</f>
        <v>2127</v>
      </c>
      <c r="AO1703" s="7">
        <f>IFERROR(RANK('Ref. Cuotas'!H1702,'Ref. Cuotas'!H:H,1)+COUNTIF('Ref. Cuotas'!$H$7:'Ref. Cuotas'!H1702,'Ref. Cuotas'!H1702)-1,"")</f>
        <v>274</v>
      </c>
      <c r="AP1703" s="7">
        <f>IFERROR(RANK('Ref. Cuotas'!J1702,'Ref. Cuotas'!J:J,1)+COUNTIF('Ref. Cuotas'!$J$7:'Ref. Cuotas'!J1702,'Ref. Cuotas'!J1702)-1,"")</f>
        <v>1185</v>
      </c>
      <c r="AQ1703" s="7">
        <f>IFERROR(RANK('Ref. Cuotas'!K1702,'Ref. Cuotas'!K:K,1)+COUNTIF('Ref. Cuotas'!$K$7:'Ref. Cuotas'!K1702,'Ref. Cuotas'!K1702)-1,"")</f>
        <v>685</v>
      </c>
    </row>
    <row r="1704" spans="31:43" ht="17.25" customHeight="1" x14ac:dyDescent="0.3">
      <c r="AE1704" s="5" t="s">
        <v>1699</v>
      </c>
      <c r="AF1704" s="5" t="s">
        <v>5219</v>
      </c>
      <c r="AG1704" s="6" t="s">
        <v>4348</v>
      </c>
      <c r="AH1704" s="6" t="s">
        <v>4089</v>
      </c>
      <c r="AI1704" s="7">
        <f>IFERROR(RANK('Ref. Cuotas'!H1703,'Ref. Cuotas'!H:H,0)+COUNTIF('Ref. Cuotas'!$H$7:'Ref. Cuotas'!H1703,'Ref. Cuotas'!H1703)-1,"")</f>
        <v>2716</v>
      </c>
      <c r="AJ1704" s="7">
        <f>IFERROR(RANK('Ref. Cuotas'!I1703,'Ref. Cuotas'!I:I,0)+COUNTIF('Ref. Cuotas'!$I$7:'Ref. Cuotas'!I1703,'Ref. Cuotas'!I1703)-1,"")</f>
        <v>435</v>
      </c>
      <c r="AK1704" s="7">
        <f>IFERROR(RANK('Ref. Cuotas'!J1703,'Ref. Cuotas'!J:J,0)+COUNTIF('Ref. Cuotas'!$J$7:'Ref. Cuotas'!J1703,'Ref. Cuotas'!J1703)-1,"")</f>
        <v>612</v>
      </c>
      <c r="AL1704" s="7">
        <f>IFERROR(RANK('Ref. Cuotas'!K1703,'Ref. Cuotas'!K:K,0)+COUNTIF('Ref. Cuotas'!$K$7:'Ref. Cuotas'!K1703,'Ref. Cuotas'!K1703)-1,"")</f>
        <v>1158</v>
      </c>
      <c r="AM1704" s="7">
        <f>IFERROR(RANK('Ref. Cuotas'!L1703,'Ref. Cuotas'!L:L,0)+COUNTIF('Ref. Cuotas'!$L$7:'Ref. Cuotas'!L1703,'Ref. Cuotas'!L1703)-1,"")</f>
        <v>462</v>
      </c>
      <c r="AN1704" s="7">
        <f>IFERROR(RANK('Ref. Cuotas'!M1703,'Ref. Cuotas'!M:M,0)+COUNTIF('Ref. Cuotas'!$M$7:'Ref. Cuotas'!M1703,'Ref. Cuotas'!M1703)-1,"")</f>
        <v>2128</v>
      </c>
      <c r="AO1704" s="7">
        <f>IFERROR(RANK('Ref. Cuotas'!H1703,'Ref. Cuotas'!H:H,1)+COUNTIF('Ref. Cuotas'!$H$7:'Ref. Cuotas'!H1703,'Ref. Cuotas'!H1703)-1,"")</f>
        <v>87</v>
      </c>
      <c r="AP1704" s="7">
        <f>IFERROR(RANK('Ref. Cuotas'!J1703,'Ref. Cuotas'!J:J,1)+COUNTIF('Ref. Cuotas'!$J$7:'Ref. Cuotas'!J1703,'Ref. Cuotas'!J1703)-1,"")</f>
        <v>2191</v>
      </c>
      <c r="AQ1704" s="7">
        <f>IFERROR(RANK('Ref. Cuotas'!K1703,'Ref. Cuotas'!K:K,1)+COUNTIF('Ref. Cuotas'!$K$7:'Ref. Cuotas'!K1703,'Ref. Cuotas'!K1703)-1,"")</f>
        <v>1645</v>
      </c>
    </row>
    <row r="1705" spans="31:43" ht="17.25" customHeight="1" x14ac:dyDescent="0.3">
      <c r="AE1705" s="5" t="s">
        <v>1700</v>
      </c>
      <c r="AF1705" s="5" t="s">
        <v>5220</v>
      </c>
      <c r="AG1705" s="6" t="s">
        <v>4348</v>
      </c>
      <c r="AH1705" s="6" t="s">
        <v>4090</v>
      </c>
      <c r="AI1705" s="7">
        <f>IFERROR(RANK('Ref. Cuotas'!H1704,'Ref. Cuotas'!H:H,0)+COUNTIF('Ref. Cuotas'!$H$7:'Ref. Cuotas'!H1704,'Ref. Cuotas'!H1704)-1,"")</f>
        <v>2242</v>
      </c>
      <c r="AJ1705" s="7">
        <f>IFERROR(RANK('Ref. Cuotas'!I1704,'Ref. Cuotas'!I:I,0)+COUNTIF('Ref. Cuotas'!$I$7:'Ref. Cuotas'!I1704,'Ref. Cuotas'!I1704)-1,"")</f>
        <v>2110</v>
      </c>
      <c r="AK1705" s="7">
        <f>IFERROR(RANK('Ref. Cuotas'!J1704,'Ref. Cuotas'!J:J,0)+COUNTIF('Ref. Cuotas'!$J$7:'Ref. Cuotas'!J1704,'Ref. Cuotas'!J1704)-1,"")</f>
        <v>2011</v>
      </c>
      <c r="AL1705" s="7">
        <f>IFERROR(RANK('Ref. Cuotas'!K1704,'Ref. Cuotas'!K:K,0)+COUNTIF('Ref. Cuotas'!$K$7:'Ref. Cuotas'!K1704,'Ref. Cuotas'!K1704)-1,"")</f>
        <v>1271</v>
      </c>
      <c r="AM1705" s="7">
        <f>IFERROR(RANK('Ref. Cuotas'!L1704,'Ref. Cuotas'!L:L,0)+COUNTIF('Ref. Cuotas'!$L$7:'Ref. Cuotas'!L1704,'Ref. Cuotas'!L1704)-1,"")</f>
        <v>1314</v>
      </c>
      <c r="AN1705" s="7">
        <f>IFERROR(RANK('Ref. Cuotas'!M1704,'Ref. Cuotas'!M:M,0)+COUNTIF('Ref. Cuotas'!$M$7:'Ref. Cuotas'!M1704,'Ref. Cuotas'!M1704)-1,"")</f>
        <v>2129</v>
      </c>
      <c r="AO1705" s="7">
        <f>IFERROR(RANK('Ref. Cuotas'!H1704,'Ref. Cuotas'!H:H,1)+COUNTIF('Ref. Cuotas'!$H$7:'Ref. Cuotas'!H1704,'Ref. Cuotas'!H1704)-1,"")</f>
        <v>561</v>
      </c>
      <c r="AP1705" s="7">
        <f>IFERROR(RANK('Ref. Cuotas'!J1704,'Ref. Cuotas'!J:J,1)+COUNTIF('Ref. Cuotas'!$J$7:'Ref. Cuotas'!J1704,'Ref. Cuotas'!J1704)-1,"")</f>
        <v>1186</v>
      </c>
      <c r="AQ1705" s="7">
        <f>IFERROR(RANK('Ref. Cuotas'!K1704,'Ref. Cuotas'!K:K,1)+COUNTIF('Ref. Cuotas'!$K$7:'Ref. Cuotas'!K1704,'Ref. Cuotas'!K1704)-1,"")</f>
        <v>1532</v>
      </c>
    </row>
    <row r="1706" spans="31:43" ht="17.25" customHeight="1" x14ac:dyDescent="0.3">
      <c r="AE1706" s="5" t="s">
        <v>1701</v>
      </c>
      <c r="AF1706" s="5" t="s">
        <v>5221</v>
      </c>
      <c r="AG1706" s="6" t="s">
        <v>4348</v>
      </c>
      <c r="AH1706" s="6" t="s">
        <v>4185</v>
      </c>
      <c r="AI1706" s="7">
        <f>IFERROR(RANK('Ref. Cuotas'!H1705,'Ref. Cuotas'!H:H,0)+COUNTIF('Ref. Cuotas'!$H$7:'Ref. Cuotas'!H1705,'Ref. Cuotas'!H1705)-1,"")</f>
        <v>2633</v>
      </c>
      <c r="AJ1706" s="7">
        <f>IFERROR(RANK('Ref. Cuotas'!I1705,'Ref. Cuotas'!I:I,0)+COUNTIF('Ref. Cuotas'!$I$7:'Ref. Cuotas'!I1705,'Ref. Cuotas'!I1705)-1,"")</f>
        <v>2111</v>
      </c>
      <c r="AK1706" s="7">
        <f>IFERROR(RANK('Ref. Cuotas'!J1705,'Ref. Cuotas'!J:J,0)+COUNTIF('Ref. Cuotas'!$J$7:'Ref. Cuotas'!J1705,'Ref. Cuotas'!J1705)-1,"")</f>
        <v>2012</v>
      </c>
      <c r="AL1706" s="7">
        <f>IFERROR(RANK('Ref. Cuotas'!K1705,'Ref. Cuotas'!K:K,0)+COUNTIF('Ref. Cuotas'!$K$7:'Ref. Cuotas'!K1705,'Ref. Cuotas'!K1705)-1,"")</f>
        <v>1612</v>
      </c>
      <c r="AM1706" s="7">
        <f>IFERROR(RANK('Ref. Cuotas'!L1705,'Ref. Cuotas'!L:L,0)+COUNTIF('Ref. Cuotas'!$L$7:'Ref. Cuotas'!L1705,'Ref. Cuotas'!L1705)-1,"")</f>
        <v>1683</v>
      </c>
      <c r="AN1706" s="7">
        <f>IFERROR(RANK('Ref. Cuotas'!M1705,'Ref. Cuotas'!M:M,0)+COUNTIF('Ref. Cuotas'!$M$7:'Ref. Cuotas'!M1705,'Ref. Cuotas'!M1705)-1,"")</f>
        <v>2130</v>
      </c>
      <c r="AO1706" s="7">
        <f>IFERROR(RANK('Ref. Cuotas'!H1705,'Ref. Cuotas'!H:H,1)+COUNTIF('Ref. Cuotas'!$H$7:'Ref. Cuotas'!H1705,'Ref. Cuotas'!H1705)-1,"")</f>
        <v>170</v>
      </c>
      <c r="AP1706" s="7">
        <f>IFERROR(RANK('Ref. Cuotas'!J1705,'Ref. Cuotas'!J:J,1)+COUNTIF('Ref. Cuotas'!$J$7:'Ref. Cuotas'!J1705,'Ref. Cuotas'!J1705)-1,"")</f>
        <v>1187</v>
      </c>
      <c r="AQ1706" s="7">
        <f>IFERROR(RANK('Ref. Cuotas'!K1705,'Ref. Cuotas'!K:K,1)+COUNTIF('Ref. Cuotas'!$K$7:'Ref. Cuotas'!K1705,'Ref. Cuotas'!K1705)-1,"")</f>
        <v>1191</v>
      </c>
    </row>
    <row r="1707" spans="31:43" ht="17.25" customHeight="1" x14ac:dyDescent="0.3">
      <c r="AE1707" s="5" t="s">
        <v>1702</v>
      </c>
      <c r="AF1707" s="5" t="s">
        <v>5222</v>
      </c>
      <c r="AG1707" s="6" t="s">
        <v>4348</v>
      </c>
      <c r="AH1707" s="6" t="s">
        <v>4186</v>
      </c>
      <c r="AI1707" s="7">
        <f>IFERROR(RANK('Ref. Cuotas'!H1706,'Ref. Cuotas'!H:H,0)+COUNTIF('Ref. Cuotas'!$H$7:'Ref. Cuotas'!H1706,'Ref. Cuotas'!H1706)-1,"")</f>
        <v>2028</v>
      </c>
      <c r="AJ1707" s="7">
        <f>IFERROR(RANK('Ref. Cuotas'!I1706,'Ref. Cuotas'!I:I,0)+COUNTIF('Ref. Cuotas'!$I$7:'Ref. Cuotas'!I1706,'Ref. Cuotas'!I1706)-1,"")</f>
        <v>2112</v>
      </c>
      <c r="AK1707" s="7">
        <f>IFERROR(RANK('Ref. Cuotas'!J1706,'Ref. Cuotas'!J:J,0)+COUNTIF('Ref. Cuotas'!$J$7:'Ref. Cuotas'!J1706,'Ref. Cuotas'!J1706)-1,"")</f>
        <v>2013</v>
      </c>
      <c r="AL1707" s="7">
        <f>IFERROR(RANK('Ref. Cuotas'!K1706,'Ref. Cuotas'!K:K,0)+COUNTIF('Ref. Cuotas'!$K$7:'Ref. Cuotas'!K1706,'Ref. Cuotas'!K1706)-1,"")</f>
        <v>2363</v>
      </c>
      <c r="AM1707" s="7">
        <f>IFERROR(RANK('Ref. Cuotas'!L1706,'Ref. Cuotas'!L:L,0)+COUNTIF('Ref. Cuotas'!$L$7:'Ref. Cuotas'!L1706,'Ref. Cuotas'!L1706)-1,"")</f>
        <v>2153</v>
      </c>
      <c r="AN1707" s="7">
        <f>IFERROR(RANK('Ref. Cuotas'!M1706,'Ref. Cuotas'!M:M,0)+COUNTIF('Ref. Cuotas'!$M$7:'Ref. Cuotas'!M1706,'Ref. Cuotas'!M1706)-1,"")</f>
        <v>2131</v>
      </c>
      <c r="AO1707" s="7">
        <f>IFERROR(RANK('Ref. Cuotas'!H1706,'Ref. Cuotas'!H:H,1)+COUNTIF('Ref. Cuotas'!$H$7:'Ref. Cuotas'!H1706,'Ref. Cuotas'!H1706)-1,"")</f>
        <v>775</v>
      </c>
      <c r="AP1707" s="7">
        <f>IFERROR(RANK('Ref. Cuotas'!J1706,'Ref. Cuotas'!J:J,1)+COUNTIF('Ref. Cuotas'!$J$7:'Ref. Cuotas'!J1706,'Ref. Cuotas'!J1706)-1,"")</f>
        <v>1188</v>
      </c>
      <c r="AQ1707" s="7">
        <f>IFERROR(RANK('Ref. Cuotas'!K1706,'Ref. Cuotas'!K:K,1)+COUNTIF('Ref. Cuotas'!$K$7:'Ref. Cuotas'!K1706,'Ref. Cuotas'!K1706)-1,"")</f>
        <v>440</v>
      </c>
    </row>
    <row r="1708" spans="31:43" ht="17.25" customHeight="1" x14ac:dyDescent="0.3">
      <c r="AE1708" s="5" t="s">
        <v>1703</v>
      </c>
      <c r="AF1708" s="5" t="s">
        <v>5223</v>
      </c>
      <c r="AG1708" s="6" t="s">
        <v>4348</v>
      </c>
      <c r="AH1708" s="6" t="s">
        <v>4187</v>
      </c>
      <c r="AI1708" s="7">
        <f>IFERROR(RANK('Ref. Cuotas'!H1707,'Ref. Cuotas'!H:H,0)+COUNTIF('Ref. Cuotas'!$H$7:'Ref. Cuotas'!H1707,'Ref. Cuotas'!H1707)-1,"")</f>
        <v>2177</v>
      </c>
      <c r="AJ1708" s="7">
        <f>IFERROR(RANK('Ref. Cuotas'!I1707,'Ref. Cuotas'!I:I,0)+COUNTIF('Ref. Cuotas'!$I$7:'Ref. Cuotas'!I1707,'Ref. Cuotas'!I1707)-1,"")</f>
        <v>2113</v>
      </c>
      <c r="AK1708" s="7">
        <f>IFERROR(RANK('Ref. Cuotas'!J1707,'Ref. Cuotas'!J:J,0)+COUNTIF('Ref. Cuotas'!$J$7:'Ref. Cuotas'!J1707,'Ref. Cuotas'!J1707)-1,"")</f>
        <v>562</v>
      </c>
      <c r="AL1708" s="7">
        <f>IFERROR(RANK('Ref. Cuotas'!K1707,'Ref. Cuotas'!K:K,0)+COUNTIF('Ref. Cuotas'!$K$7:'Ref. Cuotas'!K1707,'Ref. Cuotas'!K1707)-1,"")</f>
        <v>1180</v>
      </c>
      <c r="AM1708" s="7">
        <f>IFERROR(RANK('Ref. Cuotas'!L1707,'Ref. Cuotas'!L:L,0)+COUNTIF('Ref. Cuotas'!$L$7:'Ref. Cuotas'!L1707,'Ref. Cuotas'!L1707)-1,"")</f>
        <v>1878</v>
      </c>
      <c r="AN1708" s="7">
        <f>IFERROR(RANK('Ref. Cuotas'!M1707,'Ref. Cuotas'!M:M,0)+COUNTIF('Ref. Cuotas'!$M$7:'Ref. Cuotas'!M1707,'Ref. Cuotas'!M1707)-1,"")</f>
        <v>2132</v>
      </c>
      <c r="AO1708" s="7">
        <f>IFERROR(RANK('Ref. Cuotas'!H1707,'Ref. Cuotas'!H:H,1)+COUNTIF('Ref. Cuotas'!$H$7:'Ref. Cuotas'!H1707,'Ref. Cuotas'!H1707)-1,"")</f>
        <v>626</v>
      </c>
      <c r="AP1708" s="7">
        <f>IFERROR(RANK('Ref. Cuotas'!J1707,'Ref. Cuotas'!J:J,1)+COUNTIF('Ref. Cuotas'!$J$7:'Ref. Cuotas'!J1707,'Ref. Cuotas'!J1707)-1,"")</f>
        <v>2241</v>
      </c>
      <c r="AQ1708" s="7">
        <f>IFERROR(RANK('Ref. Cuotas'!K1707,'Ref. Cuotas'!K:K,1)+COUNTIF('Ref. Cuotas'!$K$7:'Ref. Cuotas'!K1707,'Ref. Cuotas'!K1707)-1,"")</f>
        <v>1623</v>
      </c>
    </row>
    <row r="1709" spans="31:43" ht="17.25" customHeight="1" x14ac:dyDescent="0.3">
      <c r="AE1709" s="5" t="s">
        <v>1704</v>
      </c>
      <c r="AF1709" s="5" t="s">
        <v>5224</v>
      </c>
      <c r="AG1709" s="6" t="s">
        <v>4348</v>
      </c>
      <c r="AH1709" s="6" t="s">
        <v>4091</v>
      </c>
      <c r="AI1709" s="7">
        <f>IFERROR(RANK('Ref. Cuotas'!H1708,'Ref. Cuotas'!H:H,0)+COUNTIF('Ref. Cuotas'!$H$7:'Ref. Cuotas'!H1708,'Ref. Cuotas'!H1708)-1,"")</f>
        <v>1859</v>
      </c>
      <c r="AJ1709" s="7">
        <f>IFERROR(RANK('Ref. Cuotas'!I1708,'Ref. Cuotas'!I:I,0)+COUNTIF('Ref. Cuotas'!$I$7:'Ref. Cuotas'!I1708,'Ref. Cuotas'!I1708)-1,"")</f>
        <v>2114</v>
      </c>
      <c r="AK1709" s="7">
        <f>IFERROR(RANK('Ref. Cuotas'!J1708,'Ref. Cuotas'!J:J,0)+COUNTIF('Ref. Cuotas'!$J$7:'Ref. Cuotas'!J1708,'Ref. Cuotas'!J1708)-1,"")</f>
        <v>2014</v>
      </c>
      <c r="AL1709" s="7">
        <f>IFERROR(RANK('Ref. Cuotas'!K1708,'Ref. Cuotas'!K:K,0)+COUNTIF('Ref. Cuotas'!$K$7:'Ref. Cuotas'!K1708,'Ref. Cuotas'!K1708)-1,"")</f>
        <v>1046</v>
      </c>
      <c r="AM1709" s="7">
        <f>IFERROR(RANK('Ref. Cuotas'!L1708,'Ref. Cuotas'!L:L,0)+COUNTIF('Ref. Cuotas'!$L$7:'Ref. Cuotas'!L1708,'Ref. Cuotas'!L1708)-1,"")</f>
        <v>2034</v>
      </c>
      <c r="AN1709" s="7">
        <f>IFERROR(RANK('Ref. Cuotas'!M1708,'Ref. Cuotas'!M:M,0)+COUNTIF('Ref. Cuotas'!$M$7:'Ref. Cuotas'!M1708,'Ref. Cuotas'!M1708)-1,"")</f>
        <v>99</v>
      </c>
      <c r="AO1709" s="7">
        <f>IFERROR(RANK('Ref. Cuotas'!H1708,'Ref. Cuotas'!H:H,1)+COUNTIF('Ref. Cuotas'!$H$7:'Ref. Cuotas'!H1708,'Ref. Cuotas'!H1708)-1,"")</f>
        <v>944</v>
      </c>
      <c r="AP1709" s="7">
        <f>IFERROR(RANK('Ref. Cuotas'!J1708,'Ref. Cuotas'!J:J,1)+COUNTIF('Ref. Cuotas'!$J$7:'Ref. Cuotas'!J1708,'Ref. Cuotas'!J1708)-1,"")</f>
        <v>1189</v>
      </c>
      <c r="AQ1709" s="7">
        <f>IFERROR(RANK('Ref. Cuotas'!K1708,'Ref. Cuotas'!K:K,1)+COUNTIF('Ref. Cuotas'!$K$7:'Ref. Cuotas'!K1708,'Ref. Cuotas'!K1708)-1,"")</f>
        <v>1757</v>
      </c>
    </row>
    <row r="1710" spans="31:43" ht="17.25" customHeight="1" x14ac:dyDescent="0.3">
      <c r="AE1710" s="5" t="s">
        <v>1705</v>
      </c>
      <c r="AF1710" s="5" t="s">
        <v>5225</v>
      </c>
      <c r="AG1710" s="6" t="s">
        <v>4349</v>
      </c>
      <c r="AH1710" s="6" t="s">
        <v>4175</v>
      </c>
      <c r="AI1710" s="7">
        <f>IFERROR(RANK('Ref. Cuotas'!H1709,'Ref. Cuotas'!H:H,0)+COUNTIF('Ref. Cuotas'!$H$7:'Ref. Cuotas'!H1709,'Ref. Cuotas'!H1709)-1,"")</f>
        <v>38</v>
      </c>
      <c r="AJ1710" s="7">
        <f>IFERROR(RANK('Ref. Cuotas'!I1709,'Ref. Cuotas'!I:I,0)+COUNTIF('Ref. Cuotas'!$I$7:'Ref. Cuotas'!I1709,'Ref. Cuotas'!I1709)-1,"")</f>
        <v>803</v>
      </c>
      <c r="AK1710" s="7">
        <f>IFERROR(RANK('Ref. Cuotas'!J1709,'Ref. Cuotas'!J:J,0)+COUNTIF('Ref. Cuotas'!$J$7:'Ref. Cuotas'!J1709,'Ref. Cuotas'!J1709)-1,"")</f>
        <v>767</v>
      </c>
      <c r="AL1710" s="7">
        <f>IFERROR(RANK('Ref. Cuotas'!K1709,'Ref. Cuotas'!K:K,0)+COUNTIF('Ref. Cuotas'!$K$7:'Ref. Cuotas'!K1709,'Ref. Cuotas'!K1709)-1,"")</f>
        <v>309</v>
      </c>
      <c r="AM1710" s="7">
        <f>IFERROR(RANK('Ref. Cuotas'!L1709,'Ref. Cuotas'!L:L,0)+COUNTIF('Ref. Cuotas'!$L$7:'Ref. Cuotas'!L1709,'Ref. Cuotas'!L1709)-1,"")</f>
        <v>193</v>
      </c>
      <c r="AN1710" s="7">
        <f>IFERROR(RANK('Ref. Cuotas'!M1709,'Ref. Cuotas'!M:M,0)+COUNTIF('Ref. Cuotas'!$M$7:'Ref. Cuotas'!M1709,'Ref. Cuotas'!M1709)-1,"")</f>
        <v>2133</v>
      </c>
      <c r="AO1710" s="7">
        <f>IFERROR(RANK('Ref. Cuotas'!H1709,'Ref. Cuotas'!H:H,1)+COUNTIF('Ref. Cuotas'!$H$7:'Ref. Cuotas'!H1709,'Ref. Cuotas'!H1709)-1,"")</f>
        <v>2765</v>
      </c>
      <c r="AP1710" s="7">
        <f>IFERROR(RANK('Ref. Cuotas'!J1709,'Ref. Cuotas'!J:J,1)+COUNTIF('Ref. Cuotas'!$J$7:'Ref. Cuotas'!J1709,'Ref. Cuotas'!J1709)-1,"")</f>
        <v>2036</v>
      </c>
      <c r="AQ1710" s="7">
        <f>IFERROR(RANK('Ref. Cuotas'!K1709,'Ref. Cuotas'!K:K,1)+COUNTIF('Ref. Cuotas'!$K$7:'Ref. Cuotas'!K1709,'Ref. Cuotas'!K1709)-1,"")</f>
        <v>2494</v>
      </c>
    </row>
    <row r="1711" spans="31:43" ht="17.25" customHeight="1" x14ac:dyDescent="0.3">
      <c r="AE1711" s="5" t="s">
        <v>1706</v>
      </c>
      <c r="AF1711" s="5" t="s">
        <v>5226</v>
      </c>
      <c r="AG1711" s="6" t="s">
        <v>4349</v>
      </c>
      <c r="AH1711" s="6" t="s">
        <v>4176</v>
      </c>
      <c r="AI1711" s="7">
        <f>IFERROR(RANK('Ref. Cuotas'!H1710,'Ref. Cuotas'!H:H,0)+COUNTIF('Ref. Cuotas'!$H$7:'Ref. Cuotas'!H1710,'Ref. Cuotas'!H1710)-1,"")</f>
        <v>37</v>
      </c>
      <c r="AJ1711" s="7">
        <f>IFERROR(RANK('Ref. Cuotas'!I1710,'Ref. Cuotas'!I:I,0)+COUNTIF('Ref. Cuotas'!$I$7:'Ref. Cuotas'!I1710,'Ref. Cuotas'!I1710)-1,"")</f>
        <v>694</v>
      </c>
      <c r="AK1711" s="7">
        <f>IFERROR(RANK('Ref. Cuotas'!J1710,'Ref. Cuotas'!J:J,0)+COUNTIF('Ref. Cuotas'!$J$7:'Ref. Cuotas'!J1710,'Ref. Cuotas'!J1710)-1,"")</f>
        <v>659</v>
      </c>
      <c r="AL1711" s="7">
        <f>IFERROR(RANK('Ref. Cuotas'!K1710,'Ref. Cuotas'!K:K,0)+COUNTIF('Ref. Cuotas'!$K$7:'Ref. Cuotas'!K1710,'Ref. Cuotas'!K1710)-1,"")</f>
        <v>328</v>
      </c>
      <c r="AM1711" s="7">
        <f>IFERROR(RANK('Ref. Cuotas'!L1710,'Ref. Cuotas'!L:L,0)+COUNTIF('Ref. Cuotas'!$L$7:'Ref. Cuotas'!L1710,'Ref. Cuotas'!L1710)-1,"")</f>
        <v>867</v>
      </c>
      <c r="AN1711" s="7">
        <f>IFERROR(RANK('Ref. Cuotas'!M1710,'Ref. Cuotas'!M:M,0)+COUNTIF('Ref. Cuotas'!$M$7:'Ref. Cuotas'!M1710,'Ref. Cuotas'!M1710)-1,"")</f>
        <v>2134</v>
      </c>
      <c r="AO1711" s="7">
        <f>IFERROR(RANK('Ref. Cuotas'!H1710,'Ref. Cuotas'!H:H,1)+COUNTIF('Ref. Cuotas'!$H$7:'Ref. Cuotas'!H1710,'Ref. Cuotas'!H1710)-1,"")</f>
        <v>2766</v>
      </c>
      <c r="AP1711" s="7">
        <f>IFERROR(RANK('Ref. Cuotas'!J1710,'Ref. Cuotas'!J:J,1)+COUNTIF('Ref. Cuotas'!$J$7:'Ref. Cuotas'!J1710,'Ref. Cuotas'!J1710)-1,"")</f>
        <v>2144</v>
      </c>
      <c r="AQ1711" s="7">
        <f>IFERROR(RANK('Ref. Cuotas'!K1710,'Ref. Cuotas'!K:K,1)+COUNTIF('Ref. Cuotas'!$K$7:'Ref. Cuotas'!K1710,'Ref. Cuotas'!K1710)-1,"")</f>
        <v>2475</v>
      </c>
    </row>
    <row r="1712" spans="31:43" ht="17.25" customHeight="1" x14ac:dyDescent="0.3">
      <c r="AE1712" s="5" t="s">
        <v>1707</v>
      </c>
      <c r="AF1712" s="5" t="s">
        <v>5227</v>
      </c>
      <c r="AG1712" s="6" t="s">
        <v>4349</v>
      </c>
      <c r="AH1712" s="6" t="s">
        <v>4177</v>
      </c>
      <c r="AI1712" s="7">
        <f>IFERROR(RANK('Ref. Cuotas'!H1711,'Ref. Cuotas'!H:H,0)+COUNTIF('Ref. Cuotas'!$H$7:'Ref. Cuotas'!H1711,'Ref. Cuotas'!H1711)-1,"")</f>
        <v>36</v>
      </c>
      <c r="AJ1712" s="7">
        <f>IFERROR(RANK('Ref. Cuotas'!I1711,'Ref. Cuotas'!I:I,0)+COUNTIF('Ref. Cuotas'!$I$7:'Ref. Cuotas'!I1711,'Ref. Cuotas'!I1711)-1,"")</f>
        <v>631</v>
      </c>
      <c r="AK1712" s="7">
        <f>IFERROR(RANK('Ref. Cuotas'!J1711,'Ref. Cuotas'!J:J,0)+COUNTIF('Ref. Cuotas'!$J$7:'Ref. Cuotas'!J1711,'Ref. Cuotas'!J1711)-1,"")</f>
        <v>588</v>
      </c>
      <c r="AL1712" s="7">
        <f>IFERROR(RANK('Ref. Cuotas'!K1711,'Ref. Cuotas'!K:K,0)+COUNTIF('Ref. Cuotas'!$K$7:'Ref. Cuotas'!K1711,'Ref. Cuotas'!K1711)-1,"")</f>
        <v>477</v>
      </c>
      <c r="AM1712" s="7">
        <f>IFERROR(RANK('Ref. Cuotas'!L1711,'Ref. Cuotas'!L:L,0)+COUNTIF('Ref. Cuotas'!$L$7:'Ref. Cuotas'!L1711,'Ref. Cuotas'!L1711)-1,"")</f>
        <v>1260</v>
      </c>
      <c r="AN1712" s="7">
        <f>IFERROR(RANK('Ref. Cuotas'!M1711,'Ref. Cuotas'!M:M,0)+COUNTIF('Ref. Cuotas'!$M$7:'Ref. Cuotas'!M1711,'Ref. Cuotas'!M1711)-1,"")</f>
        <v>2135</v>
      </c>
      <c r="AO1712" s="7">
        <f>IFERROR(RANK('Ref. Cuotas'!H1711,'Ref. Cuotas'!H:H,1)+COUNTIF('Ref. Cuotas'!$H$7:'Ref. Cuotas'!H1711,'Ref. Cuotas'!H1711)-1,"")</f>
        <v>2767</v>
      </c>
      <c r="AP1712" s="7">
        <f>IFERROR(RANK('Ref. Cuotas'!J1711,'Ref. Cuotas'!J:J,1)+COUNTIF('Ref. Cuotas'!$J$7:'Ref. Cuotas'!J1711,'Ref. Cuotas'!J1711)-1,"")</f>
        <v>2215</v>
      </c>
      <c r="AQ1712" s="7">
        <f>IFERROR(RANK('Ref. Cuotas'!K1711,'Ref. Cuotas'!K:K,1)+COUNTIF('Ref. Cuotas'!$K$7:'Ref. Cuotas'!K1711,'Ref. Cuotas'!K1711)-1,"")</f>
        <v>2326</v>
      </c>
    </row>
    <row r="1713" spans="31:43" ht="17.25" customHeight="1" x14ac:dyDescent="0.3">
      <c r="AE1713" s="5" t="s">
        <v>1708</v>
      </c>
      <c r="AF1713" s="5" t="s">
        <v>5228</v>
      </c>
      <c r="AG1713" s="6" t="s">
        <v>4349</v>
      </c>
      <c r="AH1713" s="6" t="s">
        <v>4178</v>
      </c>
      <c r="AI1713" s="7">
        <f>IFERROR(RANK('Ref. Cuotas'!H1712,'Ref. Cuotas'!H:H,0)+COUNTIF('Ref. Cuotas'!$H$7:'Ref. Cuotas'!H1712,'Ref. Cuotas'!H1712)-1,"")</f>
        <v>33</v>
      </c>
      <c r="AJ1713" s="7">
        <f>IFERROR(RANK('Ref. Cuotas'!I1712,'Ref. Cuotas'!I:I,0)+COUNTIF('Ref. Cuotas'!$I$7:'Ref. Cuotas'!I1712,'Ref. Cuotas'!I1712)-1,"")</f>
        <v>535</v>
      </c>
      <c r="AK1713" s="7">
        <f>IFERROR(RANK('Ref. Cuotas'!J1712,'Ref. Cuotas'!J:J,0)+COUNTIF('Ref. Cuotas'!$J$7:'Ref. Cuotas'!J1712,'Ref. Cuotas'!J1712)-1,"")</f>
        <v>507</v>
      </c>
      <c r="AL1713" s="7">
        <f>IFERROR(RANK('Ref. Cuotas'!K1712,'Ref. Cuotas'!K:K,0)+COUNTIF('Ref. Cuotas'!$K$7:'Ref. Cuotas'!K1712,'Ref. Cuotas'!K1712)-1,"")</f>
        <v>420</v>
      </c>
      <c r="AM1713" s="7">
        <f>IFERROR(RANK('Ref. Cuotas'!L1712,'Ref. Cuotas'!L:L,0)+COUNTIF('Ref. Cuotas'!$L$7:'Ref. Cuotas'!L1712,'Ref. Cuotas'!L1712)-1,"")</f>
        <v>1518</v>
      </c>
      <c r="AN1713" s="7">
        <f>IFERROR(RANK('Ref. Cuotas'!M1712,'Ref. Cuotas'!M:M,0)+COUNTIF('Ref. Cuotas'!$M$7:'Ref. Cuotas'!M1712,'Ref. Cuotas'!M1712)-1,"")</f>
        <v>2136</v>
      </c>
      <c r="AO1713" s="7">
        <f>IFERROR(RANK('Ref. Cuotas'!H1712,'Ref. Cuotas'!H:H,1)+COUNTIF('Ref. Cuotas'!$H$7:'Ref. Cuotas'!H1712,'Ref. Cuotas'!H1712)-1,"")</f>
        <v>2770</v>
      </c>
      <c r="AP1713" s="7">
        <f>IFERROR(RANK('Ref. Cuotas'!J1712,'Ref. Cuotas'!J:J,1)+COUNTIF('Ref. Cuotas'!$J$7:'Ref. Cuotas'!J1712,'Ref. Cuotas'!J1712)-1,"")</f>
        <v>2296</v>
      </c>
      <c r="AQ1713" s="7">
        <f>IFERROR(RANK('Ref. Cuotas'!K1712,'Ref. Cuotas'!K:K,1)+COUNTIF('Ref. Cuotas'!$K$7:'Ref. Cuotas'!K1712,'Ref. Cuotas'!K1712)-1,"")</f>
        <v>2383</v>
      </c>
    </row>
    <row r="1714" spans="31:43" ht="17.25" customHeight="1" x14ac:dyDescent="0.3">
      <c r="AE1714" s="5" t="s">
        <v>1709</v>
      </c>
      <c r="AF1714" s="5" t="s">
        <v>5229</v>
      </c>
      <c r="AG1714" s="6" t="s">
        <v>4349</v>
      </c>
      <c r="AH1714" s="6" t="s">
        <v>4179</v>
      </c>
      <c r="AI1714" s="7">
        <f>IFERROR(RANK('Ref. Cuotas'!H1713,'Ref. Cuotas'!H:H,0)+COUNTIF('Ref. Cuotas'!$H$7:'Ref. Cuotas'!H1713,'Ref. Cuotas'!H1713)-1,"")</f>
        <v>32</v>
      </c>
      <c r="AJ1714" s="7">
        <f>IFERROR(RANK('Ref. Cuotas'!I1713,'Ref. Cuotas'!I:I,0)+COUNTIF('Ref. Cuotas'!$I$7:'Ref. Cuotas'!I1713,'Ref. Cuotas'!I1713)-1,"")</f>
        <v>221</v>
      </c>
      <c r="AK1714" s="7">
        <f>IFERROR(RANK('Ref. Cuotas'!J1713,'Ref. Cuotas'!J:J,0)+COUNTIF('Ref. Cuotas'!$J$7:'Ref. Cuotas'!J1713,'Ref. Cuotas'!J1713)-1,"")</f>
        <v>189</v>
      </c>
      <c r="AL1714" s="7">
        <f>IFERROR(RANK('Ref. Cuotas'!K1713,'Ref. Cuotas'!K:K,0)+COUNTIF('Ref. Cuotas'!$K$7:'Ref. Cuotas'!K1713,'Ref. Cuotas'!K1713)-1,"")</f>
        <v>77</v>
      </c>
      <c r="AM1714" s="7">
        <f>IFERROR(RANK('Ref. Cuotas'!L1713,'Ref. Cuotas'!L:L,0)+COUNTIF('Ref. Cuotas'!$L$7:'Ref. Cuotas'!L1713,'Ref. Cuotas'!L1713)-1,"")</f>
        <v>1569</v>
      </c>
      <c r="AN1714" s="7">
        <f>IFERROR(RANK('Ref. Cuotas'!M1713,'Ref. Cuotas'!M:M,0)+COUNTIF('Ref. Cuotas'!$M$7:'Ref. Cuotas'!M1713,'Ref. Cuotas'!M1713)-1,"")</f>
        <v>2137</v>
      </c>
      <c r="AO1714" s="7">
        <f>IFERROR(RANK('Ref. Cuotas'!H1713,'Ref. Cuotas'!H:H,1)+COUNTIF('Ref. Cuotas'!$H$7:'Ref. Cuotas'!H1713,'Ref. Cuotas'!H1713)-1,"")</f>
        <v>2771</v>
      </c>
      <c r="AP1714" s="7">
        <f>IFERROR(RANK('Ref. Cuotas'!J1713,'Ref. Cuotas'!J:J,1)+COUNTIF('Ref. Cuotas'!$J$7:'Ref. Cuotas'!J1713,'Ref. Cuotas'!J1713)-1,"")</f>
        <v>2614</v>
      </c>
      <c r="AQ1714" s="7">
        <f>IFERROR(RANK('Ref. Cuotas'!K1713,'Ref. Cuotas'!K:K,1)+COUNTIF('Ref. Cuotas'!$K$7:'Ref. Cuotas'!K1713,'Ref. Cuotas'!K1713)-1,"")</f>
        <v>2726</v>
      </c>
    </row>
    <row r="1715" spans="31:43" ht="17.25" customHeight="1" x14ac:dyDescent="0.3">
      <c r="AE1715" s="5" t="s">
        <v>1710</v>
      </c>
      <c r="AF1715" s="5" t="s">
        <v>5230</v>
      </c>
      <c r="AG1715" s="6" t="s">
        <v>4350</v>
      </c>
      <c r="AH1715" s="6" t="s">
        <v>4093</v>
      </c>
      <c r="AI1715" s="7">
        <f>IFERROR(RANK('Ref. Cuotas'!H1714,'Ref. Cuotas'!H:H,0)+COUNTIF('Ref. Cuotas'!$H$7:'Ref. Cuotas'!H1714,'Ref. Cuotas'!H1714)-1,"")</f>
        <v>943</v>
      </c>
      <c r="AJ1715" s="7">
        <f>IFERROR(RANK('Ref. Cuotas'!I1714,'Ref. Cuotas'!I:I,0)+COUNTIF('Ref. Cuotas'!$I$7:'Ref. Cuotas'!I1714,'Ref. Cuotas'!I1714)-1,"")</f>
        <v>2115</v>
      </c>
      <c r="AK1715" s="7">
        <f>IFERROR(RANK('Ref. Cuotas'!J1714,'Ref. Cuotas'!J:J,0)+COUNTIF('Ref. Cuotas'!$J$7:'Ref. Cuotas'!J1714,'Ref. Cuotas'!J1714)-1,"")</f>
        <v>2015</v>
      </c>
      <c r="AL1715" s="7">
        <f>IFERROR(RANK('Ref. Cuotas'!K1714,'Ref. Cuotas'!K:K,0)+COUNTIF('Ref. Cuotas'!$K$7:'Ref. Cuotas'!K1714,'Ref. Cuotas'!K1714)-1,"")</f>
        <v>2731</v>
      </c>
      <c r="AM1715" s="7">
        <f>IFERROR(RANK('Ref. Cuotas'!L1714,'Ref. Cuotas'!L:L,0)+COUNTIF('Ref. Cuotas'!$L$7:'Ref. Cuotas'!L1714,'Ref. Cuotas'!L1714)-1,"")</f>
        <v>2729</v>
      </c>
      <c r="AN1715" s="7">
        <f>IFERROR(RANK('Ref. Cuotas'!M1714,'Ref. Cuotas'!M:M,0)+COUNTIF('Ref. Cuotas'!$M$7:'Ref. Cuotas'!M1714,'Ref. Cuotas'!M1714)-1,"")</f>
        <v>2138</v>
      </c>
      <c r="AO1715" s="7">
        <f>IFERROR(RANK('Ref. Cuotas'!H1714,'Ref. Cuotas'!H:H,1)+COUNTIF('Ref. Cuotas'!$H$7:'Ref. Cuotas'!H1714,'Ref. Cuotas'!H1714)-1,"")</f>
        <v>1860</v>
      </c>
      <c r="AP1715" s="7">
        <f>IFERROR(RANK('Ref. Cuotas'!J1714,'Ref. Cuotas'!J:J,1)+COUNTIF('Ref. Cuotas'!$J$7:'Ref. Cuotas'!J1714,'Ref. Cuotas'!J1714)-1,"")</f>
        <v>1190</v>
      </c>
      <c r="AQ1715" s="7">
        <f>IFERROR(RANK('Ref. Cuotas'!K1714,'Ref. Cuotas'!K:K,1)+COUNTIF('Ref. Cuotas'!$K$7:'Ref. Cuotas'!K1714,'Ref. Cuotas'!K1714)-1,"")</f>
        <v>149</v>
      </c>
    </row>
    <row r="1716" spans="31:43" ht="17.25" customHeight="1" x14ac:dyDescent="0.3">
      <c r="AE1716" s="5" t="s">
        <v>1711</v>
      </c>
      <c r="AF1716" s="5" t="s">
        <v>5231</v>
      </c>
      <c r="AG1716" s="6" t="s">
        <v>4350</v>
      </c>
      <c r="AH1716" s="6" t="s">
        <v>4116</v>
      </c>
      <c r="AI1716" s="7">
        <f>IFERROR(RANK('Ref. Cuotas'!H1715,'Ref. Cuotas'!H:H,0)+COUNTIF('Ref. Cuotas'!$H$7:'Ref. Cuotas'!H1715,'Ref. Cuotas'!H1715)-1,"")</f>
        <v>920</v>
      </c>
      <c r="AJ1716" s="7">
        <f>IFERROR(RANK('Ref. Cuotas'!I1715,'Ref. Cuotas'!I:I,0)+COUNTIF('Ref. Cuotas'!$I$7:'Ref. Cuotas'!I1715,'Ref. Cuotas'!I1715)-1,"")</f>
        <v>2116</v>
      </c>
      <c r="AK1716" s="7">
        <f>IFERROR(RANK('Ref. Cuotas'!J1715,'Ref. Cuotas'!J:J,0)+COUNTIF('Ref. Cuotas'!$J$7:'Ref. Cuotas'!J1715,'Ref. Cuotas'!J1715)-1,"")</f>
        <v>2016</v>
      </c>
      <c r="AL1716" s="7">
        <f>IFERROR(RANK('Ref. Cuotas'!K1715,'Ref. Cuotas'!K:K,0)+COUNTIF('Ref. Cuotas'!$K$7:'Ref. Cuotas'!K1715,'Ref. Cuotas'!K1715)-1,"")</f>
        <v>2466</v>
      </c>
      <c r="AM1716" s="7">
        <f>IFERROR(RANK('Ref. Cuotas'!L1715,'Ref. Cuotas'!L:L,0)+COUNTIF('Ref. Cuotas'!$L$7:'Ref. Cuotas'!L1715,'Ref. Cuotas'!L1715)-1,"")</f>
        <v>1538</v>
      </c>
      <c r="AN1716" s="7">
        <f>IFERROR(RANK('Ref. Cuotas'!M1715,'Ref. Cuotas'!M:M,0)+COUNTIF('Ref. Cuotas'!$M$7:'Ref. Cuotas'!M1715,'Ref. Cuotas'!M1715)-1,"")</f>
        <v>2139</v>
      </c>
      <c r="AO1716" s="7">
        <f>IFERROR(RANK('Ref. Cuotas'!H1715,'Ref. Cuotas'!H:H,1)+COUNTIF('Ref. Cuotas'!$H$7:'Ref. Cuotas'!H1715,'Ref. Cuotas'!H1715)-1,"")</f>
        <v>1883</v>
      </c>
      <c r="AP1716" s="7">
        <f>IFERROR(RANK('Ref. Cuotas'!J1715,'Ref. Cuotas'!J:J,1)+COUNTIF('Ref. Cuotas'!$J$7:'Ref. Cuotas'!J1715,'Ref. Cuotas'!J1715)-1,"")</f>
        <v>1191</v>
      </c>
      <c r="AQ1716" s="7">
        <f>IFERROR(RANK('Ref. Cuotas'!K1715,'Ref. Cuotas'!K:K,1)+COUNTIF('Ref. Cuotas'!$K$7:'Ref. Cuotas'!K1715,'Ref. Cuotas'!K1715)-1,"")</f>
        <v>337</v>
      </c>
    </row>
    <row r="1717" spans="31:43" ht="17.25" customHeight="1" x14ac:dyDescent="0.3">
      <c r="AE1717" s="5" t="s">
        <v>1712</v>
      </c>
      <c r="AF1717" s="5" t="s">
        <v>5232</v>
      </c>
      <c r="AG1717" s="6" t="s">
        <v>4350</v>
      </c>
      <c r="AH1717" s="6" t="s">
        <v>4175</v>
      </c>
      <c r="AI1717" s="7">
        <f>IFERROR(RANK('Ref. Cuotas'!H1716,'Ref. Cuotas'!H:H,0)+COUNTIF('Ref. Cuotas'!$H$7:'Ref. Cuotas'!H1716,'Ref. Cuotas'!H1716)-1,"")</f>
        <v>938</v>
      </c>
      <c r="AJ1717" s="7">
        <f>IFERROR(RANK('Ref. Cuotas'!I1716,'Ref. Cuotas'!I:I,0)+COUNTIF('Ref. Cuotas'!$I$7:'Ref. Cuotas'!I1716,'Ref. Cuotas'!I1716)-1,"")</f>
        <v>49</v>
      </c>
      <c r="AK1717" s="7">
        <f>IFERROR(RANK('Ref. Cuotas'!J1716,'Ref. Cuotas'!J:J,0)+COUNTIF('Ref. Cuotas'!$J$7:'Ref. Cuotas'!J1716,'Ref. Cuotas'!J1716)-1,"")</f>
        <v>53</v>
      </c>
      <c r="AL1717" s="7">
        <f>IFERROR(RANK('Ref. Cuotas'!K1716,'Ref. Cuotas'!K:K,0)+COUNTIF('Ref. Cuotas'!$K$7:'Ref. Cuotas'!K1716,'Ref. Cuotas'!K1716)-1,"")</f>
        <v>253</v>
      </c>
      <c r="AM1717" s="7">
        <f>IFERROR(RANK('Ref. Cuotas'!L1716,'Ref. Cuotas'!L:L,0)+COUNTIF('Ref. Cuotas'!$L$7:'Ref. Cuotas'!L1716,'Ref. Cuotas'!L1716)-1,"")</f>
        <v>93</v>
      </c>
      <c r="AN1717" s="7">
        <f>IFERROR(RANK('Ref. Cuotas'!M1716,'Ref. Cuotas'!M:M,0)+COUNTIF('Ref. Cuotas'!$M$7:'Ref. Cuotas'!M1716,'Ref. Cuotas'!M1716)-1,"")</f>
        <v>585</v>
      </c>
      <c r="AO1717" s="7">
        <f>IFERROR(RANK('Ref. Cuotas'!H1716,'Ref. Cuotas'!H:H,1)+COUNTIF('Ref. Cuotas'!$H$7:'Ref. Cuotas'!H1716,'Ref. Cuotas'!H1716)-1,"")</f>
        <v>1865</v>
      </c>
      <c r="AP1717" s="7">
        <f>IFERROR(RANK('Ref. Cuotas'!J1716,'Ref. Cuotas'!J:J,1)+COUNTIF('Ref. Cuotas'!$J$7:'Ref. Cuotas'!J1716,'Ref. Cuotas'!J1716)-1,"")</f>
        <v>2750</v>
      </c>
      <c r="AQ1717" s="7">
        <f>IFERROR(RANK('Ref. Cuotas'!K1716,'Ref. Cuotas'!K:K,1)+COUNTIF('Ref. Cuotas'!$K$7:'Ref. Cuotas'!K1716,'Ref. Cuotas'!K1716)-1,"")</f>
        <v>2550</v>
      </c>
    </row>
    <row r="1718" spans="31:43" ht="17.25" customHeight="1" x14ac:dyDescent="0.3">
      <c r="AE1718" s="5" t="s">
        <v>1713</v>
      </c>
      <c r="AF1718" s="5" t="s">
        <v>5233</v>
      </c>
      <c r="AG1718" s="6" t="s">
        <v>4351</v>
      </c>
      <c r="AH1718" s="6" t="s">
        <v>4097</v>
      </c>
      <c r="AI1718" s="7">
        <f>IFERROR(RANK('Ref. Cuotas'!H1717,'Ref. Cuotas'!H:H,0)+COUNTIF('Ref. Cuotas'!$H$7:'Ref. Cuotas'!H1717,'Ref. Cuotas'!H1717)-1,"")</f>
        <v>1476</v>
      </c>
      <c r="AJ1718" s="7">
        <f>IFERROR(RANK('Ref. Cuotas'!I1717,'Ref. Cuotas'!I:I,0)+COUNTIF('Ref. Cuotas'!$I$7:'Ref. Cuotas'!I1717,'Ref. Cuotas'!I1717)-1,"")</f>
        <v>2117</v>
      </c>
      <c r="AK1718" s="7">
        <f>IFERROR(RANK('Ref. Cuotas'!J1717,'Ref. Cuotas'!J:J,0)+COUNTIF('Ref. Cuotas'!$J$7:'Ref. Cuotas'!J1717,'Ref. Cuotas'!J1717)-1,"")</f>
        <v>2017</v>
      </c>
      <c r="AL1718" s="7">
        <f>IFERROR(RANK('Ref. Cuotas'!K1717,'Ref. Cuotas'!K:K,0)+COUNTIF('Ref. Cuotas'!$K$7:'Ref. Cuotas'!K1717,'Ref. Cuotas'!K1717)-1,"")</f>
        <v>1242</v>
      </c>
      <c r="AM1718" s="7">
        <f>IFERROR(RANK('Ref. Cuotas'!L1717,'Ref. Cuotas'!L:L,0)+COUNTIF('Ref. Cuotas'!$L$7:'Ref. Cuotas'!L1717,'Ref. Cuotas'!L1717)-1,"")</f>
        <v>1879</v>
      </c>
      <c r="AN1718" s="7">
        <f>IFERROR(RANK('Ref. Cuotas'!M1717,'Ref. Cuotas'!M:M,0)+COUNTIF('Ref. Cuotas'!$M$7:'Ref. Cuotas'!M1717,'Ref. Cuotas'!M1717)-1,"")</f>
        <v>2140</v>
      </c>
      <c r="AO1718" s="7">
        <f>IFERROR(RANK('Ref. Cuotas'!H1717,'Ref. Cuotas'!H:H,1)+COUNTIF('Ref. Cuotas'!$H$7:'Ref. Cuotas'!H1717,'Ref. Cuotas'!H1717)-1,"")</f>
        <v>1327</v>
      </c>
      <c r="AP1718" s="7">
        <f>IFERROR(RANK('Ref. Cuotas'!J1717,'Ref. Cuotas'!J:J,1)+COUNTIF('Ref. Cuotas'!$J$7:'Ref. Cuotas'!J1717,'Ref. Cuotas'!J1717)-1,"")</f>
        <v>1192</v>
      </c>
      <c r="AQ1718" s="7">
        <f>IFERROR(RANK('Ref. Cuotas'!K1717,'Ref. Cuotas'!K:K,1)+COUNTIF('Ref. Cuotas'!$K$7:'Ref. Cuotas'!K1717,'Ref. Cuotas'!K1717)-1,"")</f>
        <v>1561</v>
      </c>
    </row>
    <row r="1719" spans="31:43" ht="17.25" customHeight="1" x14ac:dyDescent="0.3">
      <c r="AE1719" s="5" t="s">
        <v>1714</v>
      </c>
      <c r="AF1719" s="5" t="s">
        <v>5234</v>
      </c>
      <c r="AG1719" s="6" t="s">
        <v>4351</v>
      </c>
      <c r="AH1719" s="6" t="s">
        <v>4091</v>
      </c>
      <c r="AI1719" s="7">
        <f>IFERROR(RANK('Ref. Cuotas'!H1718,'Ref. Cuotas'!H:H,0)+COUNTIF('Ref. Cuotas'!$H$7:'Ref. Cuotas'!H1718,'Ref. Cuotas'!H1718)-1,"")</f>
        <v>1321</v>
      </c>
      <c r="AJ1719" s="7">
        <f>IFERROR(RANK('Ref. Cuotas'!I1718,'Ref. Cuotas'!I:I,0)+COUNTIF('Ref. Cuotas'!$I$7:'Ref. Cuotas'!I1718,'Ref. Cuotas'!I1718)-1,"")</f>
        <v>2118</v>
      </c>
      <c r="AK1719" s="7">
        <f>IFERROR(RANK('Ref. Cuotas'!J1718,'Ref. Cuotas'!J:J,0)+COUNTIF('Ref. Cuotas'!$J$7:'Ref. Cuotas'!J1718,'Ref. Cuotas'!J1718)-1,"")</f>
        <v>2018</v>
      </c>
      <c r="AL1719" s="7">
        <f>IFERROR(RANK('Ref. Cuotas'!K1718,'Ref. Cuotas'!K:K,0)+COUNTIF('Ref. Cuotas'!$K$7:'Ref. Cuotas'!K1718,'Ref. Cuotas'!K1718)-1,"")</f>
        <v>169</v>
      </c>
      <c r="AM1719" s="7">
        <f>IFERROR(RANK('Ref. Cuotas'!L1718,'Ref. Cuotas'!L:L,0)+COUNTIF('Ref. Cuotas'!$L$7:'Ref. Cuotas'!L1718,'Ref. Cuotas'!L1718)-1,"")</f>
        <v>1827</v>
      </c>
      <c r="AN1719" s="7">
        <f>IFERROR(RANK('Ref. Cuotas'!M1718,'Ref. Cuotas'!M:M,0)+COUNTIF('Ref. Cuotas'!$M$7:'Ref. Cuotas'!M1718,'Ref. Cuotas'!M1718)-1,"")</f>
        <v>45</v>
      </c>
      <c r="AO1719" s="7">
        <f>IFERROR(RANK('Ref. Cuotas'!H1718,'Ref. Cuotas'!H:H,1)+COUNTIF('Ref. Cuotas'!$H$7:'Ref. Cuotas'!H1718,'Ref. Cuotas'!H1718)-1,"")</f>
        <v>1482</v>
      </c>
      <c r="AP1719" s="7">
        <f>IFERROR(RANK('Ref. Cuotas'!J1718,'Ref. Cuotas'!J:J,1)+COUNTIF('Ref. Cuotas'!$J$7:'Ref. Cuotas'!J1718,'Ref. Cuotas'!J1718)-1,"")</f>
        <v>1193</v>
      </c>
      <c r="AQ1719" s="7">
        <f>IFERROR(RANK('Ref. Cuotas'!K1718,'Ref. Cuotas'!K:K,1)+COUNTIF('Ref. Cuotas'!$K$7:'Ref. Cuotas'!K1718,'Ref. Cuotas'!K1718)-1,"")</f>
        <v>2634</v>
      </c>
    </row>
    <row r="1720" spans="31:43" ht="17.25" customHeight="1" x14ac:dyDescent="0.3">
      <c r="AE1720" s="5" t="s">
        <v>1715</v>
      </c>
      <c r="AF1720" s="5" t="s">
        <v>5235</v>
      </c>
      <c r="AG1720" s="6" t="s">
        <v>4351</v>
      </c>
      <c r="AH1720" s="6" t="s">
        <v>4196</v>
      </c>
      <c r="AI1720" s="7">
        <f>IFERROR(RANK('Ref. Cuotas'!H1719,'Ref. Cuotas'!H:H,0)+COUNTIF('Ref. Cuotas'!$H$7:'Ref. Cuotas'!H1719,'Ref. Cuotas'!H1719)-1,"")</f>
        <v>1402</v>
      </c>
      <c r="AJ1720" s="7">
        <f>IFERROR(RANK('Ref. Cuotas'!I1719,'Ref. Cuotas'!I:I,0)+COUNTIF('Ref. Cuotas'!$I$7:'Ref. Cuotas'!I1719,'Ref. Cuotas'!I1719)-1,"")</f>
        <v>2119</v>
      </c>
      <c r="AK1720" s="7">
        <f>IFERROR(RANK('Ref. Cuotas'!J1719,'Ref. Cuotas'!J:J,0)+COUNTIF('Ref. Cuotas'!$J$7:'Ref. Cuotas'!J1719,'Ref. Cuotas'!J1719)-1,"")</f>
        <v>2019</v>
      </c>
      <c r="AL1720" s="7">
        <f>IFERROR(RANK('Ref. Cuotas'!K1719,'Ref. Cuotas'!K:K,0)+COUNTIF('Ref. Cuotas'!$K$7:'Ref. Cuotas'!K1719,'Ref. Cuotas'!K1719)-1,"")</f>
        <v>1354</v>
      </c>
      <c r="AM1720" s="7">
        <f>IFERROR(RANK('Ref. Cuotas'!L1719,'Ref. Cuotas'!L:L,0)+COUNTIF('Ref. Cuotas'!$L$7:'Ref. Cuotas'!L1719,'Ref. Cuotas'!L1719)-1,"")</f>
        <v>2430</v>
      </c>
      <c r="AN1720" s="7">
        <f>IFERROR(RANK('Ref. Cuotas'!M1719,'Ref. Cuotas'!M:M,0)+COUNTIF('Ref. Cuotas'!$M$7:'Ref. Cuotas'!M1719,'Ref. Cuotas'!M1719)-1,"")</f>
        <v>2141</v>
      </c>
      <c r="AO1720" s="7">
        <f>IFERROR(RANK('Ref. Cuotas'!H1719,'Ref. Cuotas'!H:H,1)+COUNTIF('Ref. Cuotas'!$H$7:'Ref. Cuotas'!H1719,'Ref. Cuotas'!H1719)-1,"")</f>
        <v>1401</v>
      </c>
      <c r="AP1720" s="7">
        <f>IFERROR(RANK('Ref. Cuotas'!J1719,'Ref. Cuotas'!J:J,1)+COUNTIF('Ref. Cuotas'!$J$7:'Ref. Cuotas'!J1719,'Ref. Cuotas'!J1719)-1,"")</f>
        <v>1194</v>
      </c>
      <c r="AQ1720" s="7">
        <f>IFERROR(RANK('Ref. Cuotas'!K1719,'Ref. Cuotas'!K:K,1)+COUNTIF('Ref. Cuotas'!$K$7:'Ref. Cuotas'!K1719,'Ref. Cuotas'!K1719)-1,"")</f>
        <v>1449</v>
      </c>
    </row>
    <row r="1721" spans="31:43" ht="17.25" customHeight="1" x14ac:dyDescent="0.3">
      <c r="AE1721" s="5" t="s">
        <v>1716</v>
      </c>
      <c r="AF1721" s="5" t="s">
        <v>5236</v>
      </c>
      <c r="AG1721" s="6" t="s">
        <v>4352</v>
      </c>
      <c r="AH1721" s="6" t="s">
        <v>4088</v>
      </c>
      <c r="AI1721" s="7">
        <f>IFERROR(RANK('Ref. Cuotas'!H1720,'Ref. Cuotas'!H:H,0)+COUNTIF('Ref. Cuotas'!$H$7:'Ref. Cuotas'!H1720,'Ref. Cuotas'!H1720)-1,"")</f>
        <v>1449</v>
      </c>
      <c r="AJ1721" s="7">
        <f>IFERROR(RANK('Ref. Cuotas'!I1720,'Ref. Cuotas'!I:I,0)+COUNTIF('Ref. Cuotas'!$I$7:'Ref. Cuotas'!I1720,'Ref. Cuotas'!I1720)-1,"")</f>
        <v>747</v>
      </c>
      <c r="AK1721" s="7">
        <f>IFERROR(RANK('Ref. Cuotas'!J1720,'Ref. Cuotas'!J:J,0)+COUNTIF('Ref. Cuotas'!$J$7:'Ref. Cuotas'!J1720,'Ref. Cuotas'!J1720)-1,"")</f>
        <v>2020</v>
      </c>
      <c r="AL1721" s="7">
        <f>IFERROR(RANK('Ref. Cuotas'!K1720,'Ref. Cuotas'!K:K,0)+COUNTIF('Ref. Cuotas'!$K$7:'Ref. Cuotas'!K1720,'Ref. Cuotas'!K1720)-1,"")</f>
        <v>1967</v>
      </c>
      <c r="AM1721" s="7">
        <f>IFERROR(RANK('Ref. Cuotas'!L1720,'Ref. Cuotas'!L:L,0)+COUNTIF('Ref. Cuotas'!$L$7:'Ref. Cuotas'!L1720,'Ref. Cuotas'!L1720)-1,"")</f>
        <v>901</v>
      </c>
      <c r="AN1721" s="7">
        <f>IFERROR(RANK('Ref. Cuotas'!M1720,'Ref. Cuotas'!M:M,0)+COUNTIF('Ref. Cuotas'!$M$7:'Ref. Cuotas'!M1720,'Ref. Cuotas'!M1720)-1,"")</f>
        <v>2142</v>
      </c>
      <c r="AO1721" s="7">
        <f>IFERROR(RANK('Ref. Cuotas'!H1720,'Ref. Cuotas'!H:H,1)+COUNTIF('Ref. Cuotas'!$H$7:'Ref. Cuotas'!H1720,'Ref. Cuotas'!H1720)-1,"")</f>
        <v>1354</v>
      </c>
      <c r="AP1721" s="7">
        <f>IFERROR(RANK('Ref. Cuotas'!J1720,'Ref. Cuotas'!J:J,1)+COUNTIF('Ref. Cuotas'!$J$7:'Ref. Cuotas'!J1720,'Ref. Cuotas'!J1720)-1,"")</f>
        <v>1195</v>
      </c>
      <c r="AQ1721" s="7">
        <f>IFERROR(RANK('Ref. Cuotas'!K1720,'Ref. Cuotas'!K:K,1)+COUNTIF('Ref. Cuotas'!$K$7:'Ref. Cuotas'!K1720,'Ref. Cuotas'!K1720)-1,"")</f>
        <v>836</v>
      </c>
    </row>
    <row r="1722" spans="31:43" ht="17.25" customHeight="1" x14ac:dyDescent="0.3">
      <c r="AE1722" s="5" t="s">
        <v>1717</v>
      </c>
      <c r="AF1722" s="5" t="s">
        <v>5237</v>
      </c>
      <c r="AG1722" s="6" t="s">
        <v>4352</v>
      </c>
      <c r="AH1722" s="6" t="s">
        <v>4089</v>
      </c>
      <c r="AI1722" s="7">
        <f>IFERROR(RANK('Ref. Cuotas'!H1721,'Ref. Cuotas'!H:H,0)+COUNTIF('Ref. Cuotas'!$H$7:'Ref. Cuotas'!H1721,'Ref. Cuotas'!H1721)-1,"")</f>
        <v>1579</v>
      </c>
      <c r="AJ1722" s="7">
        <f>IFERROR(RANK('Ref. Cuotas'!I1721,'Ref. Cuotas'!I:I,0)+COUNTIF('Ref. Cuotas'!$I$7:'Ref. Cuotas'!I1721,'Ref. Cuotas'!I1721)-1,"")</f>
        <v>365</v>
      </c>
      <c r="AK1722" s="7">
        <f>IFERROR(RANK('Ref. Cuotas'!J1721,'Ref. Cuotas'!J:J,0)+COUNTIF('Ref. Cuotas'!$J$7:'Ref. Cuotas'!J1721,'Ref. Cuotas'!J1721)-1,"")</f>
        <v>499</v>
      </c>
      <c r="AL1722" s="7">
        <f>IFERROR(RANK('Ref. Cuotas'!K1721,'Ref. Cuotas'!K:K,0)+COUNTIF('Ref. Cuotas'!$K$7:'Ref. Cuotas'!K1721,'Ref. Cuotas'!K1721)-1,"")</f>
        <v>260</v>
      </c>
      <c r="AM1722" s="7">
        <f>IFERROR(RANK('Ref. Cuotas'!L1721,'Ref. Cuotas'!L:L,0)+COUNTIF('Ref. Cuotas'!$L$7:'Ref. Cuotas'!L1721,'Ref. Cuotas'!L1721)-1,"")</f>
        <v>86</v>
      </c>
      <c r="AN1722" s="7">
        <f>IFERROR(RANK('Ref. Cuotas'!M1721,'Ref. Cuotas'!M:M,0)+COUNTIF('Ref. Cuotas'!$M$7:'Ref. Cuotas'!M1721,'Ref. Cuotas'!M1721)-1,"")</f>
        <v>2143</v>
      </c>
      <c r="AO1722" s="7">
        <f>IFERROR(RANK('Ref. Cuotas'!H1721,'Ref. Cuotas'!H:H,1)+COUNTIF('Ref. Cuotas'!$H$7:'Ref. Cuotas'!H1721,'Ref. Cuotas'!H1721)-1,"")</f>
        <v>1224</v>
      </c>
      <c r="AP1722" s="7">
        <f>IFERROR(RANK('Ref. Cuotas'!J1721,'Ref. Cuotas'!J:J,1)+COUNTIF('Ref. Cuotas'!$J$7:'Ref. Cuotas'!J1721,'Ref. Cuotas'!J1721)-1,"")</f>
        <v>2304</v>
      </c>
      <c r="AQ1722" s="7">
        <f>IFERROR(RANK('Ref. Cuotas'!K1721,'Ref. Cuotas'!K:K,1)+COUNTIF('Ref. Cuotas'!$K$7:'Ref. Cuotas'!K1721,'Ref. Cuotas'!K1721)-1,"")</f>
        <v>2543</v>
      </c>
    </row>
    <row r="1723" spans="31:43" ht="17.25" customHeight="1" x14ac:dyDescent="0.3">
      <c r="AE1723" s="5" t="s">
        <v>1718</v>
      </c>
      <c r="AF1723" s="5" t="s">
        <v>5238</v>
      </c>
      <c r="AG1723" s="6" t="s">
        <v>4352</v>
      </c>
      <c r="AH1723" s="6" t="s">
        <v>4090</v>
      </c>
      <c r="AI1723" s="7">
        <f>IFERROR(RANK('Ref. Cuotas'!H1722,'Ref. Cuotas'!H:H,0)+COUNTIF('Ref. Cuotas'!$H$7:'Ref. Cuotas'!H1722,'Ref. Cuotas'!H1722)-1,"")</f>
        <v>1502</v>
      </c>
      <c r="AJ1723" s="7">
        <f>IFERROR(RANK('Ref. Cuotas'!I1722,'Ref. Cuotas'!I:I,0)+COUNTIF('Ref. Cuotas'!$I$7:'Ref. Cuotas'!I1722,'Ref. Cuotas'!I1722)-1,"")</f>
        <v>2120</v>
      </c>
      <c r="AK1723" s="7">
        <f>IFERROR(RANK('Ref. Cuotas'!J1722,'Ref. Cuotas'!J:J,0)+COUNTIF('Ref. Cuotas'!$J$7:'Ref. Cuotas'!J1722,'Ref. Cuotas'!J1722)-1,"")</f>
        <v>2021</v>
      </c>
      <c r="AL1723" s="7">
        <f>IFERROR(RANK('Ref. Cuotas'!K1722,'Ref. Cuotas'!K:K,0)+COUNTIF('Ref. Cuotas'!$K$7:'Ref. Cuotas'!K1722,'Ref. Cuotas'!K1722)-1,"")</f>
        <v>621</v>
      </c>
      <c r="AM1723" s="7">
        <f>IFERROR(RANK('Ref. Cuotas'!L1722,'Ref. Cuotas'!L:L,0)+COUNTIF('Ref. Cuotas'!$L$7:'Ref. Cuotas'!L1722,'Ref. Cuotas'!L1722)-1,"")</f>
        <v>762</v>
      </c>
      <c r="AN1723" s="7">
        <f>IFERROR(RANK('Ref. Cuotas'!M1722,'Ref. Cuotas'!M:M,0)+COUNTIF('Ref. Cuotas'!$M$7:'Ref. Cuotas'!M1722,'Ref. Cuotas'!M1722)-1,"")</f>
        <v>2144</v>
      </c>
      <c r="AO1723" s="7">
        <f>IFERROR(RANK('Ref. Cuotas'!H1722,'Ref. Cuotas'!H:H,1)+COUNTIF('Ref. Cuotas'!$H$7:'Ref. Cuotas'!H1722,'Ref. Cuotas'!H1722)-1,"")</f>
        <v>1301</v>
      </c>
      <c r="AP1723" s="7">
        <f>IFERROR(RANK('Ref. Cuotas'!J1722,'Ref. Cuotas'!J:J,1)+COUNTIF('Ref. Cuotas'!$J$7:'Ref. Cuotas'!J1722,'Ref. Cuotas'!J1722)-1,"")</f>
        <v>1196</v>
      </c>
      <c r="AQ1723" s="7">
        <f>IFERROR(RANK('Ref. Cuotas'!K1722,'Ref. Cuotas'!K:K,1)+COUNTIF('Ref. Cuotas'!$K$7:'Ref. Cuotas'!K1722,'Ref. Cuotas'!K1722)-1,"")</f>
        <v>2182</v>
      </c>
    </row>
    <row r="1724" spans="31:43" ht="17.25" customHeight="1" x14ac:dyDescent="0.3">
      <c r="AE1724" s="5" t="s">
        <v>1719</v>
      </c>
      <c r="AF1724" s="5" t="s">
        <v>5239</v>
      </c>
      <c r="AG1724" s="6" t="s">
        <v>4352</v>
      </c>
      <c r="AH1724" s="6" t="s">
        <v>4185</v>
      </c>
      <c r="AI1724" s="7">
        <f>IFERROR(RANK('Ref. Cuotas'!H1723,'Ref. Cuotas'!H:H,0)+COUNTIF('Ref. Cuotas'!$H$7:'Ref. Cuotas'!H1723,'Ref. Cuotas'!H1723)-1,"")</f>
        <v>1484</v>
      </c>
      <c r="AJ1724" s="7">
        <f>IFERROR(RANK('Ref. Cuotas'!I1723,'Ref. Cuotas'!I:I,0)+COUNTIF('Ref. Cuotas'!$I$7:'Ref. Cuotas'!I1723,'Ref. Cuotas'!I1723)-1,"")</f>
        <v>2121</v>
      </c>
      <c r="AK1724" s="7">
        <f>IFERROR(RANK('Ref. Cuotas'!J1723,'Ref. Cuotas'!J:J,0)+COUNTIF('Ref. Cuotas'!$J$7:'Ref. Cuotas'!J1723,'Ref. Cuotas'!J1723)-1,"")</f>
        <v>2022</v>
      </c>
      <c r="AL1724" s="7">
        <f>IFERROR(RANK('Ref. Cuotas'!K1723,'Ref. Cuotas'!K:K,0)+COUNTIF('Ref. Cuotas'!$K$7:'Ref. Cuotas'!K1723,'Ref. Cuotas'!K1723)-1,"")</f>
        <v>770</v>
      </c>
      <c r="AM1724" s="7">
        <f>IFERROR(RANK('Ref. Cuotas'!L1723,'Ref. Cuotas'!L:L,0)+COUNTIF('Ref. Cuotas'!$L$7:'Ref. Cuotas'!L1723,'Ref. Cuotas'!L1723)-1,"")</f>
        <v>1376</v>
      </c>
      <c r="AN1724" s="7">
        <f>IFERROR(RANK('Ref. Cuotas'!M1723,'Ref. Cuotas'!M:M,0)+COUNTIF('Ref. Cuotas'!$M$7:'Ref. Cuotas'!M1723,'Ref. Cuotas'!M1723)-1,"")</f>
        <v>2145</v>
      </c>
      <c r="AO1724" s="7">
        <f>IFERROR(RANK('Ref. Cuotas'!H1723,'Ref. Cuotas'!H:H,1)+COUNTIF('Ref. Cuotas'!$H$7:'Ref. Cuotas'!H1723,'Ref. Cuotas'!H1723)-1,"")</f>
        <v>1319</v>
      </c>
      <c r="AP1724" s="7">
        <f>IFERROR(RANK('Ref. Cuotas'!J1723,'Ref. Cuotas'!J:J,1)+COUNTIF('Ref. Cuotas'!$J$7:'Ref. Cuotas'!J1723,'Ref. Cuotas'!J1723)-1,"")</f>
        <v>1197</v>
      </c>
      <c r="AQ1724" s="7">
        <f>IFERROR(RANK('Ref. Cuotas'!K1723,'Ref. Cuotas'!K:K,1)+COUNTIF('Ref. Cuotas'!$K$7:'Ref. Cuotas'!K1723,'Ref. Cuotas'!K1723)-1,"")</f>
        <v>2033</v>
      </c>
    </row>
    <row r="1725" spans="31:43" ht="17.25" customHeight="1" x14ac:dyDescent="0.3">
      <c r="AE1725" s="5" t="s">
        <v>1720</v>
      </c>
      <c r="AF1725" s="5" t="s">
        <v>5240</v>
      </c>
      <c r="AG1725" s="6" t="s">
        <v>4352</v>
      </c>
      <c r="AH1725" s="6" t="s">
        <v>4186</v>
      </c>
      <c r="AI1725" s="7">
        <f>IFERROR(RANK('Ref. Cuotas'!H1724,'Ref. Cuotas'!H:H,0)+COUNTIF('Ref. Cuotas'!$H$7:'Ref. Cuotas'!H1724,'Ref. Cuotas'!H1724)-1,"")</f>
        <v>1492</v>
      </c>
      <c r="AJ1725" s="7">
        <f>IFERROR(RANK('Ref. Cuotas'!I1724,'Ref. Cuotas'!I:I,0)+COUNTIF('Ref. Cuotas'!$I$7:'Ref. Cuotas'!I1724,'Ref. Cuotas'!I1724)-1,"")</f>
        <v>447</v>
      </c>
      <c r="AK1725" s="7">
        <f>IFERROR(RANK('Ref. Cuotas'!J1724,'Ref. Cuotas'!J:J,0)+COUNTIF('Ref. Cuotas'!$J$7:'Ref. Cuotas'!J1724,'Ref. Cuotas'!J1724)-1,"")</f>
        <v>2023</v>
      </c>
      <c r="AL1725" s="7">
        <f>IFERROR(RANK('Ref. Cuotas'!K1724,'Ref. Cuotas'!K:K,0)+COUNTIF('Ref. Cuotas'!$K$7:'Ref. Cuotas'!K1724,'Ref. Cuotas'!K1724)-1,"")</f>
        <v>1315</v>
      </c>
      <c r="AM1725" s="7">
        <f>IFERROR(RANK('Ref. Cuotas'!L1724,'Ref. Cuotas'!L:L,0)+COUNTIF('Ref. Cuotas'!$L$7:'Ref. Cuotas'!L1724,'Ref. Cuotas'!L1724)-1,"")</f>
        <v>1880</v>
      </c>
      <c r="AN1725" s="7">
        <f>IFERROR(RANK('Ref. Cuotas'!M1724,'Ref. Cuotas'!M:M,0)+COUNTIF('Ref. Cuotas'!$M$7:'Ref. Cuotas'!M1724,'Ref. Cuotas'!M1724)-1,"")</f>
        <v>2146</v>
      </c>
      <c r="AO1725" s="7">
        <f>IFERROR(RANK('Ref. Cuotas'!H1724,'Ref. Cuotas'!H:H,1)+COUNTIF('Ref. Cuotas'!$H$7:'Ref. Cuotas'!H1724,'Ref. Cuotas'!H1724)-1,"")</f>
        <v>1311</v>
      </c>
      <c r="AP1725" s="7">
        <f>IFERROR(RANK('Ref. Cuotas'!J1724,'Ref. Cuotas'!J:J,1)+COUNTIF('Ref. Cuotas'!$J$7:'Ref. Cuotas'!J1724,'Ref. Cuotas'!J1724)-1,"")</f>
        <v>1198</v>
      </c>
      <c r="AQ1725" s="7">
        <f>IFERROR(RANK('Ref. Cuotas'!K1724,'Ref. Cuotas'!K:K,1)+COUNTIF('Ref. Cuotas'!$K$7:'Ref. Cuotas'!K1724,'Ref. Cuotas'!K1724)-1,"")</f>
        <v>1488</v>
      </c>
    </row>
    <row r="1726" spans="31:43" ht="17.25" customHeight="1" x14ac:dyDescent="0.3">
      <c r="AE1726" s="5" t="s">
        <v>1721</v>
      </c>
      <c r="AF1726" s="5" t="s">
        <v>5241</v>
      </c>
      <c r="AG1726" s="6" t="s">
        <v>4352</v>
      </c>
      <c r="AH1726" s="6" t="s">
        <v>4187</v>
      </c>
      <c r="AI1726" s="7">
        <f>IFERROR(RANK('Ref. Cuotas'!H1725,'Ref. Cuotas'!H:H,0)+COUNTIF('Ref. Cuotas'!$H$7:'Ref. Cuotas'!H1725,'Ref. Cuotas'!H1725)-1,"")</f>
        <v>1421</v>
      </c>
      <c r="AJ1726" s="7">
        <f>IFERROR(RANK('Ref. Cuotas'!I1725,'Ref. Cuotas'!I:I,0)+COUNTIF('Ref. Cuotas'!$I$7:'Ref. Cuotas'!I1725,'Ref. Cuotas'!I1725)-1,"")</f>
        <v>2122</v>
      </c>
      <c r="AK1726" s="7">
        <f>IFERROR(RANK('Ref. Cuotas'!J1725,'Ref. Cuotas'!J:J,0)+COUNTIF('Ref. Cuotas'!$J$7:'Ref. Cuotas'!J1725,'Ref. Cuotas'!J1725)-1,"")</f>
        <v>2024</v>
      </c>
      <c r="AL1726" s="7">
        <f>IFERROR(RANK('Ref. Cuotas'!K1725,'Ref. Cuotas'!K:K,0)+COUNTIF('Ref. Cuotas'!$K$7:'Ref. Cuotas'!K1725,'Ref. Cuotas'!K1725)-1,"")</f>
        <v>297</v>
      </c>
      <c r="AM1726" s="7">
        <f>IFERROR(RANK('Ref. Cuotas'!L1725,'Ref. Cuotas'!L:L,0)+COUNTIF('Ref. Cuotas'!$L$7:'Ref. Cuotas'!L1725,'Ref. Cuotas'!L1725)-1,"")</f>
        <v>1623</v>
      </c>
      <c r="AN1726" s="7">
        <f>IFERROR(RANK('Ref. Cuotas'!M1725,'Ref. Cuotas'!M:M,0)+COUNTIF('Ref. Cuotas'!$M$7:'Ref. Cuotas'!M1725,'Ref. Cuotas'!M1725)-1,"")</f>
        <v>2147</v>
      </c>
      <c r="AO1726" s="7">
        <f>IFERROR(RANK('Ref. Cuotas'!H1725,'Ref. Cuotas'!H:H,1)+COUNTIF('Ref. Cuotas'!$H$7:'Ref. Cuotas'!H1725,'Ref. Cuotas'!H1725)-1,"")</f>
        <v>1382</v>
      </c>
      <c r="AP1726" s="7">
        <f>IFERROR(RANK('Ref. Cuotas'!J1725,'Ref. Cuotas'!J:J,1)+COUNTIF('Ref. Cuotas'!$J$7:'Ref. Cuotas'!J1725,'Ref. Cuotas'!J1725)-1,"")</f>
        <v>1199</v>
      </c>
      <c r="AQ1726" s="7">
        <f>IFERROR(RANK('Ref. Cuotas'!K1725,'Ref. Cuotas'!K:K,1)+COUNTIF('Ref. Cuotas'!$K$7:'Ref. Cuotas'!K1725,'Ref. Cuotas'!K1725)-1,"")</f>
        <v>2506</v>
      </c>
    </row>
    <row r="1727" spans="31:43" ht="17.25" customHeight="1" x14ac:dyDescent="0.3">
      <c r="AE1727" s="5" t="s">
        <v>1722</v>
      </c>
      <c r="AF1727" s="5" t="s">
        <v>5242</v>
      </c>
      <c r="AG1727" s="6" t="s">
        <v>4352</v>
      </c>
      <c r="AH1727" s="6" t="s">
        <v>4091</v>
      </c>
      <c r="AI1727" s="7">
        <f>IFERROR(RANK('Ref. Cuotas'!H1726,'Ref. Cuotas'!H:H,0)+COUNTIF('Ref. Cuotas'!$H$7:'Ref. Cuotas'!H1726,'Ref. Cuotas'!H1726)-1,"")</f>
        <v>1935</v>
      </c>
      <c r="AJ1727" s="7">
        <f>IFERROR(RANK('Ref. Cuotas'!I1726,'Ref. Cuotas'!I:I,0)+COUNTIF('Ref. Cuotas'!$I$7:'Ref. Cuotas'!I1726,'Ref. Cuotas'!I1726)-1,"")</f>
        <v>2123</v>
      </c>
      <c r="AK1727" s="7">
        <f>IFERROR(RANK('Ref. Cuotas'!J1726,'Ref. Cuotas'!J:J,0)+COUNTIF('Ref. Cuotas'!$J$7:'Ref. Cuotas'!J1726,'Ref. Cuotas'!J1726)-1,"")</f>
        <v>2025</v>
      </c>
      <c r="AL1727" s="7">
        <f>IFERROR(RANK('Ref. Cuotas'!K1726,'Ref. Cuotas'!K:K,0)+COUNTIF('Ref. Cuotas'!$K$7:'Ref. Cuotas'!K1726,'Ref. Cuotas'!K1726)-1,"")</f>
        <v>2732</v>
      </c>
      <c r="AM1727" s="7">
        <f>IFERROR(RANK('Ref. Cuotas'!L1726,'Ref. Cuotas'!L:L,0)+COUNTIF('Ref. Cuotas'!$L$7:'Ref. Cuotas'!L1726,'Ref. Cuotas'!L1726)-1,"")</f>
        <v>2730</v>
      </c>
      <c r="AN1727" s="7">
        <f>IFERROR(RANK('Ref. Cuotas'!M1726,'Ref. Cuotas'!M:M,0)+COUNTIF('Ref. Cuotas'!$M$7:'Ref. Cuotas'!M1726,'Ref. Cuotas'!M1726)-1,"")</f>
        <v>2148</v>
      </c>
      <c r="AO1727" s="7">
        <f>IFERROR(RANK('Ref. Cuotas'!H1726,'Ref. Cuotas'!H:H,1)+COUNTIF('Ref. Cuotas'!$H$7:'Ref. Cuotas'!H1726,'Ref. Cuotas'!H1726)-1,"")</f>
        <v>868</v>
      </c>
      <c r="AP1727" s="7">
        <f>IFERROR(RANK('Ref. Cuotas'!J1726,'Ref. Cuotas'!J:J,1)+COUNTIF('Ref. Cuotas'!$J$7:'Ref. Cuotas'!J1726,'Ref. Cuotas'!J1726)-1,"")</f>
        <v>1200</v>
      </c>
      <c r="AQ1727" s="7">
        <f>IFERROR(RANK('Ref. Cuotas'!K1726,'Ref. Cuotas'!K:K,1)+COUNTIF('Ref. Cuotas'!$K$7:'Ref. Cuotas'!K1726,'Ref. Cuotas'!K1726)-1,"")</f>
        <v>150</v>
      </c>
    </row>
    <row r="1728" spans="31:43" ht="17.25" customHeight="1" x14ac:dyDescent="0.3">
      <c r="AE1728" s="5" t="s">
        <v>1723</v>
      </c>
      <c r="AF1728" s="5" t="s">
        <v>5243</v>
      </c>
      <c r="AG1728" s="6" t="s">
        <v>4353</v>
      </c>
      <c r="AH1728" s="6" t="s">
        <v>4088</v>
      </c>
      <c r="AI1728" s="7">
        <f>IFERROR(RANK('Ref. Cuotas'!H1727,'Ref. Cuotas'!H:H,0)+COUNTIF('Ref. Cuotas'!$H$7:'Ref. Cuotas'!H1727,'Ref. Cuotas'!H1727)-1,"")</f>
        <v>603</v>
      </c>
      <c r="AJ1728" s="7">
        <f>IFERROR(RANK('Ref. Cuotas'!I1727,'Ref. Cuotas'!I:I,0)+COUNTIF('Ref. Cuotas'!$I$7:'Ref. Cuotas'!I1727,'Ref. Cuotas'!I1727)-1,"")</f>
        <v>2124</v>
      </c>
      <c r="AK1728" s="7">
        <f>IFERROR(RANK('Ref. Cuotas'!J1727,'Ref. Cuotas'!J:J,0)+COUNTIF('Ref. Cuotas'!$J$7:'Ref. Cuotas'!J1727,'Ref. Cuotas'!J1727)-1,"")</f>
        <v>2026</v>
      </c>
      <c r="AL1728" s="7">
        <f>IFERROR(RANK('Ref. Cuotas'!K1727,'Ref. Cuotas'!K:K,0)+COUNTIF('Ref. Cuotas'!$K$7:'Ref. Cuotas'!K1727,'Ref. Cuotas'!K1727)-1,"")</f>
        <v>1813</v>
      </c>
      <c r="AM1728" s="7">
        <f>IFERROR(RANK('Ref. Cuotas'!L1727,'Ref. Cuotas'!L:L,0)+COUNTIF('Ref. Cuotas'!$L$7:'Ref. Cuotas'!L1727,'Ref. Cuotas'!L1727)-1,"")</f>
        <v>948</v>
      </c>
      <c r="AN1728" s="7">
        <f>IFERROR(RANK('Ref. Cuotas'!M1727,'Ref. Cuotas'!M:M,0)+COUNTIF('Ref. Cuotas'!$M$7:'Ref. Cuotas'!M1727,'Ref. Cuotas'!M1727)-1,"")</f>
        <v>2149</v>
      </c>
      <c r="AO1728" s="7">
        <f>IFERROR(RANK('Ref. Cuotas'!H1727,'Ref. Cuotas'!H:H,1)+COUNTIF('Ref. Cuotas'!$H$7:'Ref. Cuotas'!H1727,'Ref. Cuotas'!H1727)-1,"")</f>
        <v>2200</v>
      </c>
      <c r="AP1728" s="7">
        <f>IFERROR(RANK('Ref. Cuotas'!J1727,'Ref. Cuotas'!J:J,1)+COUNTIF('Ref. Cuotas'!$J$7:'Ref. Cuotas'!J1727,'Ref. Cuotas'!J1727)-1,"")</f>
        <v>1201</v>
      </c>
      <c r="AQ1728" s="7">
        <f>IFERROR(RANK('Ref. Cuotas'!K1727,'Ref. Cuotas'!K:K,1)+COUNTIF('Ref. Cuotas'!$K$7:'Ref. Cuotas'!K1727,'Ref. Cuotas'!K1727)-1,"")</f>
        <v>990</v>
      </c>
    </row>
    <row r="1729" spans="31:43" ht="17.25" customHeight="1" x14ac:dyDescent="0.3">
      <c r="AE1729" s="5" t="s">
        <v>1724</v>
      </c>
      <c r="AF1729" s="5" t="s">
        <v>5244</v>
      </c>
      <c r="AG1729" s="6" t="s">
        <v>4353</v>
      </c>
      <c r="AH1729" s="6" t="s">
        <v>4197</v>
      </c>
      <c r="AI1729" s="7">
        <f>IFERROR(RANK('Ref. Cuotas'!H1728,'Ref. Cuotas'!H:H,0)+COUNTIF('Ref. Cuotas'!$H$7:'Ref. Cuotas'!H1728,'Ref. Cuotas'!H1728)-1,"")</f>
        <v>2424</v>
      </c>
      <c r="AJ1729" s="7">
        <f>IFERROR(RANK('Ref. Cuotas'!I1728,'Ref. Cuotas'!I:I,0)+COUNTIF('Ref. Cuotas'!$I$7:'Ref. Cuotas'!I1728,'Ref. Cuotas'!I1728)-1,"")</f>
        <v>2125</v>
      </c>
      <c r="AK1729" s="7">
        <f>IFERROR(RANK('Ref. Cuotas'!J1728,'Ref. Cuotas'!J:J,0)+COUNTIF('Ref. Cuotas'!$J$7:'Ref. Cuotas'!J1728,'Ref. Cuotas'!J1728)-1,"")</f>
        <v>2027</v>
      </c>
      <c r="AL1729" s="7">
        <f>IFERROR(RANK('Ref. Cuotas'!K1728,'Ref. Cuotas'!K:K,0)+COUNTIF('Ref. Cuotas'!$K$7:'Ref. Cuotas'!K1728,'Ref. Cuotas'!K1728)-1,"")</f>
        <v>2474</v>
      </c>
      <c r="AM1729" s="7">
        <f>IFERROR(RANK('Ref. Cuotas'!L1728,'Ref. Cuotas'!L:L,0)+COUNTIF('Ref. Cuotas'!$L$7:'Ref. Cuotas'!L1728,'Ref. Cuotas'!L1728)-1,"")</f>
        <v>1944</v>
      </c>
      <c r="AN1729" s="7">
        <f>IFERROR(RANK('Ref. Cuotas'!M1728,'Ref. Cuotas'!M:M,0)+COUNTIF('Ref. Cuotas'!$M$7:'Ref. Cuotas'!M1728,'Ref. Cuotas'!M1728)-1,"")</f>
        <v>2150</v>
      </c>
      <c r="AO1729" s="7">
        <f>IFERROR(RANK('Ref. Cuotas'!H1728,'Ref. Cuotas'!H:H,1)+COUNTIF('Ref. Cuotas'!$H$7:'Ref. Cuotas'!H1728,'Ref. Cuotas'!H1728)-1,"")</f>
        <v>379</v>
      </c>
      <c r="AP1729" s="7">
        <f>IFERROR(RANK('Ref. Cuotas'!J1728,'Ref. Cuotas'!J:J,1)+COUNTIF('Ref. Cuotas'!$J$7:'Ref. Cuotas'!J1728,'Ref. Cuotas'!J1728)-1,"")</f>
        <v>1202</v>
      </c>
      <c r="AQ1729" s="7">
        <f>IFERROR(RANK('Ref. Cuotas'!K1728,'Ref. Cuotas'!K:K,1)+COUNTIF('Ref. Cuotas'!$K$7:'Ref. Cuotas'!K1728,'Ref. Cuotas'!K1728)-1,"")</f>
        <v>329</v>
      </c>
    </row>
    <row r="1730" spans="31:43" ht="17.25" customHeight="1" x14ac:dyDescent="0.3">
      <c r="AE1730" s="5" t="s">
        <v>1725</v>
      </c>
      <c r="AF1730" s="5" t="s">
        <v>5245</v>
      </c>
      <c r="AG1730" s="6" t="s">
        <v>4353</v>
      </c>
      <c r="AH1730" s="6" t="s">
        <v>4089</v>
      </c>
      <c r="AI1730" s="7">
        <f>IFERROR(RANK('Ref. Cuotas'!H1729,'Ref. Cuotas'!H:H,0)+COUNTIF('Ref. Cuotas'!$H$7:'Ref. Cuotas'!H1729,'Ref. Cuotas'!H1729)-1,"")</f>
        <v>2576</v>
      </c>
      <c r="AJ1730" s="7">
        <f>IFERROR(RANK('Ref. Cuotas'!I1729,'Ref. Cuotas'!I:I,0)+COUNTIF('Ref. Cuotas'!$I$7:'Ref. Cuotas'!I1729,'Ref. Cuotas'!I1729)-1,"")</f>
        <v>757</v>
      </c>
      <c r="AK1730" s="7">
        <f>IFERROR(RANK('Ref. Cuotas'!J1729,'Ref. Cuotas'!J:J,0)+COUNTIF('Ref. Cuotas'!$J$7:'Ref. Cuotas'!J1729,'Ref. Cuotas'!J1729)-1,"")</f>
        <v>585</v>
      </c>
      <c r="AL1730" s="7">
        <f>IFERROR(RANK('Ref. Cuotas'!K1729,'Ref. Cuotas'!K:K,0)+COUNTIF('Ref. Cuotas'!$K$7:'Ref. Cuotas'!K1729,'Ref. Cuotas'!K1729)-1,"")</f>
        <v>961</v>
      </c>
      <c r="AM1730" s="7">
        <f>IFERROR(RANK('Ref. Cuotas'!L1729,'Ref. Cuotas'!L:L,0)+COUNTIF('Ref. Cuotas'!$L$7:'Ref. Cuotas'!L1729,'Ref. Cuotas'!L1729)-1,"")</f>
        <v>379</v>
      </c>
      <c r="AN1730" s="7">
        <f>IFERROR(RANK('Ref. Cuotas'!M1729,'Ref. Cuotas'!M:M,0)+COUNTIF('Ref. Cuotas'!$M$7:'Ref. Cuotas'!M1729,'Ref. Cuotas'!M1729)-1,"")</f>
        <v>2151</v>
      </c>
      <c r="AO1730" s="7">
        <f>IFERROR(RANK('Ref. Cuotas'!H1729,'Ref. Cuotas'!H:H,1)+COUNTIF('Ref. Cuotas'!$H$7:'Ref. Cuotas'!H1729,'Ref. Cuotas'!H1729)-1,"")</f>
        <v>227</v>
      </c>
      <c r="AP1730" s="7">
        <f>IFERROR(RANK('Ref. Cuotas'!J1729,'Ref. Cuotas'!J:J,1)+COUNTIF('Ref. Cuotas'!$J$7:'Ref. Cuotas'!J1729,'Ref. Cuotas'!J1729)-1,"")</f>
        <v>2218</v>
      </c>
      <c r="AQ1730" s="7">
        <f>IFERROR(RANK('Ref. Cuotas'!K1729,'Ref. Cuotas'!K:K,1)+COUNTIF('Ref. Cuotas'!$K$7:'Ref. Cuotas'!K1729,'Ref. Cuotas'!K1729)-1,"")</f>
        <v>1842</v>
      </c>
    </row>
    <row r="1731" spans="31:43" ht="17.25" customHeight="1" x14ac:dyDescent="0.3">
      <c r="AE1731" s="5" t="s">
        <v>1726</v>
      </c>
      <c r="AF1731" s="5" t="s">
        <v>5246</v>
      </c>
      <c r="AG1731" s="6" t="s">
        <v>4353</v>
      </c>
      <c r="AH1731" s="6" t="s">
        <v>4090</v>
      </c>
      <c r="AI1731" s="7">
        <f>IFERROR(RANK('Ref. Cuotas'!H1730,'Ref. Cuotas'!H:H,0)+COUNTIF('Ref. Cuotas'!$H$7:'Ref. Cuotas'!H1730,'Ref. Cuotas'!H1730)-1,"")</f>
        <v>1007</v>
      </c>
      <c r="AJ1731" s="7">
        <f>IFERROR(RANK('Ref. Cuotas'!I1730,'Ref. Cuotas'!I:I,0)+COUNTIF('Ref. Cuotas'!$I$7:'Ref. Cuotas'!I1730,'Ref. Cuotas'!I1730)-1,"")</f>
        <v>2126</v>
      </c>
      <c r="AK1731" s="7">
        <f>IFERROR(RANK('Ref. Cuotas'!J1730,'Ref. Cuotas'!J:J,0)+COUNTIF('Ref. Cuotas'!$J$7:'Ref. Cuotas'!J1730,'Ref. Cuotas'!J1730)-1,"")</f>
        <v>2028</v>
      </c>
      <c r="AL1731" s="7">
        <f>IFERROR(RANK('Ref. Cuotas'!K1730,'Ref. Cuotas'!K:K,0)+COUNTIF('Ref. Cuotas'!$K$7:'Ref. Cuotas'!K1730,'Ref. Cuotas'!K1730)-1,"")</f>
        <v>1728</v>
      </c>
      <c r="AM1731" s="7">
        <f>IFERROR(RANK('Ref. Cuotas'!L1730,'Ref. Cuotas'!L:L,0)+COUNTIF('Ref. Cuotas'!$L$7:'Ref. Cuotas'!L1730,'Ref. Cuotas'!L1730)-1,"")</f>
        <v>1553</v>
      </c>
      <c r="AN1731" s="7">
        <f>IFERROR(RANK('Ref. Cuotas'!M1730,'Ref. Cuotas'!M:M,0)+COUNTIF('Ref. Cuotas'!$M$7:'Ref. Cuotas'!M1730,'Ref. Cuotas'!M1730)-1,"")</f>
        <v>2152</v>
      </c>
      <c r="AO1731" s="7">
        <f>IFERROR(RANK('Ref. Cuotas'!H1730,'Ref. Cuotas'!H:H,1)+COUNTIF('Ref. Cuotas'!$H$7:'Ref. Cuotas'!H1730,'Ref. Cuotas'!H1730)-1,"")</f>
        <v>1796</v>
      </c>
      <c r="AP1731" s="7">
        <f>IFERROR(RANK('Ref. Cuotas'!J1730,'Ref. Cuotas'!J:J,1)+COUNTIF('Ref. Cuotas'!$J$7:'Ref. Cuotas'!J1730,'Ref. Cuotas'!J1730)-1,"")</f>
        <v>1203</v>
      </c>
      <c r="AQ1731" s="7">
        <f>IFERROR(RANK('Ref. Cuotas'!K1730,'Ref. Cuotas'!K:K,1)+COUNTIF('Ref. Cuotas'!$K$7:'Ref. Cuotas'!K1730,'Ref. Cuotas'!K1730)-1,"")</f>
        <v>1075</v>
      </c>
    </row>
    <row r="1732" spans="31:43" ht="17.25" customHeight="1" x14ac:dyDescent="0.3">
      <c r="AE1732" s="5" t="s">
        <v>1727</v>
      </c>
      <c r="AF1732" s="5" t="s">
        <v>5247</v>
      </c>
      <c r="AG1732" s="6" t="s">
        <v>4353</v>
      </c>
      <c r="AH1732" s="6" t="s">
        <v>4185</v>
      </c>
      <c r="AI1732" s="7">
        <f>IFERROR(RANK('Ref. Cuotas'!H1731,'Ref. Cuotas'!H:H,0)+COUNTIF('Ref. Cuotas'!$H$7:'Ref. Cuotas'!H1731,'Ref. Cuotas'!H1731)-1,"")</f>
        <v>707</v>
      </c>
      <c r="AJ1732" s="7">
        <f>IFERROR(RANK('Ref. Cuotas'!I1731,'Ref. Cuotas'!I:I,0)+COUNTIF('Ref. Cuotas'!$I$7:'Ref. Cuotas'!I1731,'Ref. Cuotas'!I1731)-1,"")</f>
        <v>2127</v>
      </c>
      <c r="AK1732" s="7">
        <f>IFERROR(RANK('Ref. Cuotas'!J1731,'Ref. Cuotas'!J:J,0)+COUNTIF('Ref. Cuotas'!$J$7:'Ref. Cuotas'!J1731,'Ref. Cuotas'!J1731)-1,"")</f>
        <v>2029</v>
      </c>
      <c r="AL1732" s="7">
        <f>IFERROR(RANK('Ref. Cuotas'!K1731,'Ref. Cuotas'!K:K,0)+COUNTIF('Ref. Cuotas'!$K$7:'Ref. Cuotas'!K1731,'Ref. Cuotas'!K1731)-1,"")</f>
        <v>1755</v>
      </c>
      <c r="AM1732" s="7">
        <f>IFERROR(RANK('Ref. Cuotas'!L1731,'Ref. Cuotas'!L:L,0)+COUNTIF('Ref. Cuotas'!$L$7:'Ref. Cuotas'!L1731,'Ref. Cuotas'!L1731)-1,"")</f>
        <v>2035</v>
      </c>
      <c r="AN1732" s="7">
        <f>IFERROR(RANK('Ref. Cuotas'!M1731,'Ref. Cuotas'!M:M,0)+COUNTIF('Ref. Cuotas'!$M$7:'Ref. Cuotas'!M1731,'Ref. Cuotas'!M1731)-1,"")</f>
        <v>2153</v>
      </c>
      <c r="AO1732" s="7">
        <f>IFERROR(RANK('Ref. Cuotas'!H1731,'Ref. Cuotas'!H:H,1)+COUNTIF('Ref. Cuotas'!$H$7:'Ref. Cuotas'!H1731,'Ref. Cuotas'!H1731)-1,"")</f>
        <v>2096</v>
      </c>
      <c r="AP1732" s="7">
        <f>IFERROR(RANK('Ref. Cuotas'!J1731,'Ref. Cuotas'!J:J,1)+COUNTIF('Ref. Cuotas'!$J$7:'Ref. Cuotas'!J1731,'Ref. Cuotas'!J1731)-1,"")</f>
        <v>1204</v>
      </c>
      <c r="AQ1732" s="7">
        <f>IFERROR(RANK('Ref. Cuotas'!K1731,'Ref. Cuotas'!K:K,1)+COUNTIF('Ref. Cuotas'!$K$7:'Ref. Cuotas'!K1731,'Ref. Cuotas'!K1731)-1,"")</f>
        <v>1048</v>
      </c>
    </row>
    <row r="1733" spans="31:43" ht="17.25" customHeight="1" x14ac:dyDescent="0.3">
      <c r="AE1733" s="5" t="s">
        <v>1728</v>
      </c>
      <c r="AF1733" s="5" t="s">
        <v>5248</v>
      </c>
      <c r="AG1733" s="6" t="s">
        <v>4353</v>
      </c>
      <c r="AH1733" s="6" t="s">
        <v>4186</v>
      </c>
      <c r="AI1733" s="7">
        <f>IFERROR(RANK('Ref. Cuotas'!H1732,'Ref. Cuotas'!H:H,0)+COUNTIF('Ref. Cuotas'!$H$7:'Ref. Cuotas'!H1732,'Ref. Cuotas'!H1732)-1,"")</f>
        <v>1307</v>
      </c>
      <c r="AJ1733" s="7">
        <f>IFERROR(RANK('Ref. Cuotas'!I1732,'Ref. Cuotas'!I:I,0)+COUNTIF('Ref. Cuotas'!$I$7:'Ref. Cuotas'!I1732,'Ref. Cuotas'!I1732)-1,"")</f>
        <v>2128</v>
      </c>
      <c r="AK1733" s="7">
        <f>IFERROR(RANK('Ref. Cuotas'!J1732,'Ref. Cuotas'!J:J,0)+COUNTIF('Ref. Cuotas'!$J$7:'Ref. Cuotas'!J1732,'Ref. Cuotas'!J1732)-1,"")</f>
        <v>2030</v>
      </c>
      <c r="AL1733" s="7">
        <f>IFERROR(RANK('Ref. Cuotas'!K1732,'Ref. Cuotas'!K:K,0)+COUNTIF('Ref. Cuotas'!$K$7:'Ref. Cuotas'!K1732,'Ref. Cuotas'!K1732)-1,"")</f>
        <v>1614</v>
      </c>
      <c r="AM1733" s="7">
        <f>IFERROR(RANK('Ref. Cuotas'!L1732,'Ref. Cuotas'!L:L,0)+COUNTIF('Ref. Cuotas'!$L$7:'Ref. Cuotas'!L1732,'Ref. Cuotas'!L1732)-1,"")</f>
        <v>2431</v>
      </c>
      <c r="AN1733" s="7">
        <f>IFERROR(RANK('Ref. Cuotas'!M1732,'Ref. Cuotas'!M:M,0)+COUNTIF('Ref. Cuotas'!$M$7:'Ref. Cuotas'!M1732,'Ref. Cuotas'!M1732)-1,"")</f>
        <v>2154</v>
      </c>
      <c r="AO1733" s="7">
        <f>IFERROR(RANK('Ref. Cuotas'!H1732,'Ref. Cuotas'!H:H,1)+COUNTIF('Ref. Cuotas'!$H$7:'Ref. Cuotas'!H1732,'Ref. Cuotas'!H1732)-1,"")</f>
        <v>1496</v>
      </c>
      <c r="AP1733" s="7">
        <f>IFERROR(RANK('Ref. Cuotas'!J1732,'Ref. Cuotas'!J:J,1)+COUNTIF('Ref. Cuotas'!$J$7:'Ref. Cuotas'!J1732,'Ref. Cuotas'!J1732)-1,"")</f>
        <v>1205</v>
      </c>
      <c r="AQ1733" s="7">
        <f>IFERROR(RANK('Ref. Cuotas'!K1732,'Ref. Cuotas'!K:K,1)+COUNTIF('Ref. Cuotas'!$K$7:'Ref. Cuotas'!K1732,'Ref. Cuotas'!K1732)-1,"")</f>
        <v>1189</v>
      </c>
    </row>
    <row r="1734" spans="31:43" ht="17.25" customHeight="1" x14ac:dyDescent="0.3">
      <c r="AE1734" s="5" t="s">
        <v>1729</v>
      </c>
      <c r="AF1734" s="5" t="s">
        <v>5249</v>
      </c>
      <c r="AG1734" s="6" t="s">
        <v>4353</v>
      </c>
      <c r="AH1734" s="6" t="s">
        <v>4187</v>
      </c>
      <c r="AI1734" s="7">
        <f>IFERROR(RANK('Ref. Cuotas'!H1733,'Ref. Cuotas'!H:H,0)+COUNTIF('Ref. Cuotas'!$H$7:'Ref. Cuotas'!H1733,'Ref. Cuotas'!H1733)-1,"")</f>
        <v>2176</v>
      </c>
      <c r="AJ1734" s="7">
        <f>IFERROR(RANK('Ref. Cuotas'!I1733,'Ref. Cuotas'!I:I,0)+COUNTIF('Ref. Cuotas'!$I$7:'Ref. Cuotas'!I1733,'Ref. Cuotas'!I1733)-1,"")</f>
        <v>2129</v>
      </c>
      <c r="AK1734" s="7">
        <f>IFERROR(RANK('Ref. Cuotas'!J1733,'Ref. Cuotas'!J:J,0)+COUNTIF('Ref. Cuotas'!$J$7:'Ref. Cuotas'!J1733,'Ref. Cuotas'!J1733)-1,"")</f>
        <v>2031</v>
      </c>
      <c r="AL1734" s="7">
        <f>IFERROR(RANK('Ref. Cuotas'!K1733,'Ref. Cuotas'!K:K,0)+COUNTIF('Ref. Cuotas'!$K$7:'Ref. Cuotas'!K1733,'Ref. Cuotas'!K1733)-1,"")</f>
        <v>1485</v>
      </c>
      <c r="AM1734" s="7">
        <f>IFERROR(RANK('Ref. Cuotas'!L1733,'Ref. Cuotas'!L:L,0)+COUNTIF('Ref. Cuotas'!$L$7:'Ref. Cuotas'!L1733,'Ref. Cuotas'!L1733)-1,"")</f>
        <v>2432</v>
      </c>
      <c r="AN1734" s="7">
        <f>IFERROR(RANK('Ref. Cuotas'!M1733,'Ref. Cuotas'!M:M,0)+COUNTIF('Ref. Cuotas'!$M$7:'Ref. Cuotas'!M1733,'Ref. Cuotas'!M1733)-1,"")</f>
        <v>2155</v>
      </c>
      <c r="AO1734" s="7">
        <f>IFERROR(RANK('Ref. Cuotas'!H1733,'Ref. Cuotas'!H:H,1)+COUNTIF('Ref. Cuotas'!$H$7:'Ref. Cuotas'!H1733,'Ref. Cuotas'!H1733)-1,"")</f>
        <v>627</v>
      </c>
      <c r="AP1734" s="7">
        <f>IFERROR(RANK('Ref. Cuotas'!J1733,'Ref. Cuotas'!J:J,1)+COUNTIF('Ref. Cuotas'!$J$7:'Ref. Cuotas'!J1733,'Ref. Cuotas'!J1733)-1,"")</f>
        <v>1206</v>
      </c>
      <c r="AQ1734" s="7">
        <f>IFERROR(RANK('Ref. Cuotas'!K1733,'Ref. Cuotas'!K:K,1)+COUNTIF('Ref. Cuotas'!$K$7:'Ref. Cuotas'!K1733,'Ref. Cuotas'!K1733)-1,"")</f>
        <v>1318</v>
      </c>
    </row>
    <row r="1735" spans="31:43" ht="17.25" customHeight="1" x14ac:dyDescent="0.3">
      <c r="AE1735" s="5" t="s">
        <v>1730</v>
      </c>
      <c r="AF1735" s="5" t="s">
        <v>5250</v>
      </c>
      <c r="AG1735" s="6" t="s">
        <v>4353</v>
      </c>
      <c r="AH1735" s="6" t="s">
        <v>4091</v>
      </c>
      <c r="AI1735" s="7">
        <f>IFERROR(RANK('Ref. Cuotas'!H1734,'Ref. Cuotas'!H:H,0)+COUNTIF('Ref. Cuotas'!$H$7:'Ref. Cuotas'!H1734,'Ref. Cuotas'!H1734)-1,"")</f>
        <v>1534</v>
      </c>
      <c r="AJ1735" s="7">
        <f>IFERROR(RANK('Ref. Cuotas'!I1734,'Ref. Cuotas'!I:I,0)+COUNTIF('Ref. Cuotas'!$I$7:'Ref. Cuotas'!I1734,'Ref. Cuotas'!I1734)-1,"")</f>
        <v>2130</v>
      </c>
      <c r="AK1735" s="7">
        <f>IFERROR(RANK('Ref. Cuotas'!J1734,'Ref. Cuotas'!J:J,0)+COUNTIF('Ref. Cuotas'!$J$7:'Ref. Cuotas'!J1734,'Ref. Cuotas'!J1734)-1,"")</f>
        <v>2032</v>
      </c>
      <c r="AL1735" s="7">
        <f>IFERROR(RANK('Ref. Cuotas'!K1734,'Ref. Cuotas'!K:K,0)+COUNTIF('Ref. Cuotas'!$K$7:'Ref. Cuotas'!K1734,'Ref. Cuotas'!K1734)-1,"")</f>
        <v>2733</v>
      </c>
      <c r="AM1735" s="7">
        <f>IFERROR(RANK('Ref. Cuotas'!L1734,'Ref. Cuotas'!L:L,0)+COUNTIF('Ref. Cuotas'!$L$7:'Ref. Cuotas'!L1734,'Ref. Cuotas'!L1734)-1,"")</f>
        <v>2731</v>
      </c>
      <c r="AN1735" s="7">
        <f>IFERROR(RANK('Ref. Cuotas'!M1734,'Ref. Cuotas'!M:M,0)+COUNTIF('Ref. Cuotas'!$M$7:'Ref. Cuotas'!M1734,'Ref. Cuotas'!M1734)-1,"")</f>
        <v>2156</v>
      </c>
      <c r="AO1735" s="7">
        <f>IFERROR(RANK('Ref. Cuotas'!H1734,'Ref. Cuotas'!H:H,1)+COUNTIF('Ref. Cuotas'!$H$7:'Ref. Cuotas'!H1734,'Ref. Cuotas'!H1734)-1,"")</f>
        <v>1269</v>
      </c>
      <c r="AP1735" s="7">
        <f>IFERROR(RANK('Ref. Cuotas'!J1734,'Ref. Cuotas'!J:J,1)+COUNTIF('Ref. Cuotas'!$J$7:'Ref. Cuotas'!J1734,'Ref. Cuotas'!J1734)-1,"")</f>
        <v>1207</v>
      </c>
      <c r="AQ1735" s="7">
        <f>IFERROR(RANK('Ref. Cuotas'!K1734,'Ref. Cuotas'!K:K,1)+COUNTIF('Ref. Cuotas'!$K$7:'Ref. Cuotas'!K1734,'Ref. Cuotas'!K1734)-1,"")</f>
        <v>151</v>
      </c>
    </row>
    <row r="1736" spans="31:43" ht="17.25" customHeight="1" x14ac:dyDescent="0.3">
      <c r="AE1736" s="5" t="s">
        <v>1731</v>
      </c>
      <c r="AF1736" s="5" t="s">
        <v>5251</v>
      </c>
      <c r="AG1736" s="6" t="s">
        <v>4353</v>
      </c>
      <c r="AH1736" s="6" t="s">
        <v>4180</v>
      </c>
      <c r="AI1736" s="7">
        <f>IFERROR(RANK('Ref. Cuotas'!H1735,'Ref. Cuotas'!H:H,0)+COUNTIF('Ref. Cuotas'!$H$7:'Ref. Cuotas'!H1735,'Ref. Cuotas'!H1735)-1,"")</f>
        <v>1101</v>
      </c>
      <c r="AJ1736" s="7">
        <f>IFERROR(RANK('Ref. Cuotas'!I1735,'Ref. Cuotas'!I:I,0)+COUNTIF('Ref. Cuotas'!$I$7:'Ref. Cuotas'!I1735,'Ref. Cuotas'!I1735)-1,"")</f>
        <v>2131</v>
      </c>
      <c r="AK1736" s="7">
        <f>IFERROR(RANK('Ref. Cuotas'!J1735,'Ref. Cuotas'!J:J,0)+COUNTIF('Ref. Cuotas'!$J$7:'Ref. Cuotas'!J1735,'Ref. Cuotas'!J1735)-1,"")</f>
        <v>2033</v>
      </c>
      <c r="AL1736" s="7">
        <f>IFERROR(RANK('Ref. Cuotas'!K1735,'Ref. Cuotas'!K:K,0)+COUNTIF('Ref. Cuotas'!$K$7:'Ref. Cuotas'!K1735,'Ref. Cuotas'!K1735)-1,"")</f>
        <v>1914</v>
      </c>
      <c r="AM1736" s="7">
        <f>IFERROR(RANK('Ref. Cuotas'!L1735,'Ref. Cuotas'!L:L,0)+COUNTIF('Ref. Cuotas'!$L$7:'Ref. Cuotas'!L1735,'Ref. Cuotas'!L1735)-1,"")</f>
        <v>2433</v>
      </c>
      <c r="AN1736" s="7">
        <f>IFERROR(RANK('Ref. Cuotas'!M1735,'Ref. Cuotas'!M:M,0)+COUNTIF('Ref. Cuotas'!$M$7:'Ref. Cuotas'!M1735,'Ref. Cuotas'!M1735)-1,"")</f>
        <v>586</v>
      </c>
      <c r="AO1736" s="7">
        <f>IFERROR(RANK('Ref. Cuotas'!H1735,'Ref. Cuotas'!H:H,1)+COUNTIF('Ref. Cuotas'!$H$7:'Ref. Cuotas'!H1735,'Ref. Cuotas'!H1735)-1,"")</f>
        <v>1702</v>
      </c>
      <c r="AP1736" s="7">
        <f>IFERROR(RANK('Ref. Cuotas'!J1735,'Ref. Cuotas'!J:J,1)+COUNTIF('Ref. Cuotas'!$J$7:'Ref. Cuotas'!J1735,'Ref. Cuotas'!J1735)-1,"")</f>
        <v>1208</v>
      </c>
      <c r="AQ1736" s="7">
        <f>IFERROR(RANK('Ref. Cuotas'!K1735,'Ref. Cuotas'!K:K,1)+COUNTIF('Ref. Cuotas'!$K$7:'Ref. Cuotas'!K1735,'Ref. Cuotas'!K1735)-1,"")</f>
        <v>889</v>
      </c>
    </row>
    <row r="1737" spans="31:43" ht="17.25" customHeight="1" x14ac:dyDescent="0.3">
      <c r="AE1737" s="5" t="s">
        <v>1732</v>
      </c>
      <c r="AF1737" s="5" t="s">
        <v>5252</v>
      </c>
      <c r="AG1737" s="6" t="s">
        <v>4353</v>
      </c>
      <c r="AH1737" s="6" t="s">
        <v>4198</v>
      </c>
      <c r="AI1737" s="7">
        <f>IFERROR(RANK('Ref. Cuotas'!H1736,'Ref. Cuotas'!H:H,0)+COUNTIF('Ref. Cuotas'!$H$7:'Ref. Cuotas'!H1736,'Ref. Cuotas'!H1736)-1,"")</f>
        <v>592</v>
      </c>
      <c r="AJ1737" s="7">
        <f>IFERROR(RANK('Ref. Cuotas'!I1736,'Ref. Cuotas'!I:I,0)+COUNTIF('Ref. Cuotas'!$I$7:'Ref. Cuotas'!I1736,'Ref. Cuotas'!I1736)-1,"")</f>
        <v>2132</v>
      </c>
      <c r="AK1737" s="7">
        <f>IFERROR(RANK('Ref. Cuotas'!J1736,'Ref. Cuotas'!J:J,0)+COUNTIF('Ref. Cuotas'!$J$7:'Ref. Cuotas'!J1736,'Ref. Cuotas'!J1736)-1,"")</f>
        <v>2034</v>
      </c>
      <c r="AL1737" s="7">
        <f>IFERROR(RANK('Ref. Cuotas'!K1736,'Ref. Cuotas'!K:K,0)+COUNTIF('Ref. Cuotas'!$K$7:'Ref. Cuotas'!K1736,'Ref. Cuotas'!K1736)-1,"")</f>
        <v>1594</v>
      </c>
      <c r="AM1737" s="7">
        <f>IFERROR(RANK('Ref. Cuotas'!L1736,'Ref. Cuotas'!L:L,0)+COUNTIF('Ref. Cuotas'!$L$7:'Ref. Cuotas'!L1736,'Ref. Cuotas'!L1736)-1,"")</f>
        <v>2434</v>
      </c>
      <c r="AN1737" s="7">
        <f>IFERROR(RANK('Ref. Cuotas'!M1736,'Ref. Cuotas'!M:M,0)+COUNTIF('Ref. Cuotas'!$M$7:'Ref. Cuotas'!M1736,'Ref. Cuotas'!M1736)-1,"")</f>
        <v>2157</v>
      </c>
      <c r="AO1737" s="7">
        <f>IFERROR(RANK('Ref. Cuotas'!H1736,'Ref. Cuotas'!H:H,1)+COUNTIF('Ref. Cuotas'!$H$7:'Ref. Cuotas'!H1736,'Ref. Cuotas'!H1736)-1,"")</f>
        <v>2211</v>
      </c>
      <c r="AP1737" s="7">
        <f>IFERROR(RANK('Ref. Cuotas'!J1736,'Ref. Cuotas'!J:J,1)+COUNTIF('Ref. Cuotas'!$J$7:'Ref. Cuotas'!J1736,'Ref. Cuotas'!J1736)-1,"")</f>
        <v>1209</v>
      </c>
      <c r="AQ1737" s="7">
        <f>IFERROR(RANK('Ref. Cuotas'!K1736,'Ref. Cuotas'!K:K,1)+COUNTIF('Ref. Cuotas'!$K$7:'Ref. Cuotas'!K1736,'Ref. Cuotas'!K1736)-1,"")</f>
        <v>1209</v>
      </c>
    </row>
    <row r="1738" spans="31:43" ht="17.25" customHeight="1" x14ac:dyDescent="0.3">
      <c r="AE1738" s="5" t="s">
        <v>1733</v>
      </c>
      <c r="AF1738" s="5" t="s">
        <v>5253</v>
      </c>
      <c r="AG1738" s="6" t="s">
        <v>4354</v>
      </c>
      <c r="AH1738" s="6" t="s">
        <v>4088</v>
      </c>
      <c r="AI1738" s="7">
        <f>IFERROR(RANK('Ref. Cuotas'!H1737,'Ref. Cuotas'!H:H,0)+COUNTIF('Ref. Cuotas'!$H$7:'Ref. Cuotas'!H1737,'Ref. Cuotas'!H1737)-1,"")</f>
        <v>2668</v>
      </c>
      <c r="AJ1738" s="7">
        <f>IFERROR(RANK('Ref. Cuotas'!I1737,'Ref. Cuotas'!I:I,0)+COUNTIF('Ref. Cuotas'!$I$7:'Ref. Cuotas'!I1737,'Ref. Cuotas'!I1737)-1,"")</f>
        <v>864</v>
      </c>
      <c r="AK1738" s="7">
        <f>IFERROR(RANK('Ref. Cuotas'!J1737,'Ref. Cuotas'!J:J,0)+COUNTIF('Ref. Cuotas'!$J$7:'Ref. Cuotas'!J1737,'Ref. Cuotas'!J1737)-1,"")</f>
        <v>2035</v>
      </c>
      <c r="AL1738" s="7">
        <f>IFERROR(RANK('Ref. Cuotas'!K1737,'Ref. Cuotas'!K:K,0)+COUNTIF('Ref. Cuotas'!$K$7:'Ref. Cuotas'!K1737,'Ref. Cuotas'!K1737)-1,"")</f>
        <v>1888</v>
      </c>
      <c r="AM1738" s="7">
        <f>IFERROR(RANK('Ref. Cuotas'!L1737,'Ref. Cuotas'!L:L,0)+COUNTIF('Ref. Cuotas'!$L$7:'Ref. Cuotas'!L1737,'Ref. Cuotas'!L1737)-1,"")</f>
        <v>816</v>
      </c>
      <c r="AN1738" s="7">
        <f>IFERROR(RANK('Ref. Cuotas'!M1737,'Ref. Cuotas'!M:M,0)+COUNTIF('Ref. Cuotas'!$M$7:'Ref. Cuotas'!M1737,'Ref. Cuotas'!M1737)-1,"")</f>
        <v>2158</v>
      </c>
      <c r="AO1738" s="7">
        <f>IFERROR(RANK('Ref. Cuotas'!H1737,'Ref. Cuotas'!H:H,1)+COUNTIF('Ref. Cuotas'!$H$7:'Ref. Cuotas'!H1737,'Ref. Cuotas'!H1737)-1,"")</f>
        <v>135</v>
      </c>
      <c r="AP1738" s="7">
        <f>IFERROR(RANK('Ref. Cuotas'!J1737,'Ref. Cuotas'!J:J,1)+COUNTIF('Ref. Cuotas'!$J$7:'Ref. Cuotas'!J1737,'Ref. Cuotas'!J1737)-1,"")</f>
        <v>1210</v>
      </c>
      <c r="AQ1738" s="7">
        <f>IFERROR(RANK('Ref. Cuotas'!K1737,'Ref. Cuotas'!K:K,1)+COUNTIF('Ref. Cuotas'!$K$7:'Ref. Cuotas'!K1737,'Ref. Cuotas'!K1737)-1,"")</f>
        <v>915</v>
      </c>
    </row>
    <row r="1739" spans="31:43" ht="17.25" customHeight="1" x14ac:dyDescent="0.3">
      <c r="AE1739" s="5" t="s">
        <v>1734</v>
      </c>
      <c r="AF1739" s="5" t="s">
        <v>5254</v>
      </c>
      <c r="AG1739" s="6" t="s">
        <v>4354</v>
      </c>
      <c r="AH1739" s="6" t="s">
        <v>4089</v>
      </c>
      <c r="AI1739" s="7">
        <f>IFERROR(RANK('Ref. Cuotas'!H1738,'Ref. Cuotas'!H:H,0)+COUNTIF('Ref. Cuotas'!$H$7:'Ref. Cuotas'!H1738,'Ref. Cuotas'!H1738)-1,"")</f>
        <v>2680</v>
      </c>
      <c r="AJ1739" s="7">
        <f>IFERROR(RANK('Ref. Cuotas'!I1738,'Ref. Cuotas'!I:I,0)+COUNTIF('Ref. Cuotas'!$I$7:'Ref. Cuotas'!I1738,'Ref. Cuotas'!I1738)-1,"")</f>
        <v>524</v>
      </c>
      <c r="AK1739" s="7">
        <f>IFERROR(RANK('Ref. Cuotas'!J1738,'Ref. Cuotas'!J:J,0)+COUNTIF('Ref. Cuotas'!$J$7:'Ref. Cuotas'!J1738,'Ref. Cuotas'!J1738)-1,"")</f>
        <v>546</v>
      </c>
      <c r="AL1739" s="7">
        <f>IFERROR(RANK('Ref. Cuotas'!K1738,'Ref. Cuotas'!K:K,0)+COUNTIF('Ref. Cuotas'!$K$7:'Ref. Cuotas'!K1738,'Ref. Cuotas'!K1738)-1,"")</f>
        <v>1153</v>
      </c>
      <c r="AM1739" s="7">
        <f>IFERROR(RANK('Ref. Cuotas'!L1738,'Ref. Cuotas'!L:L,0)+COUNTIF('Ref. Cuotas'!$L$7:'Ref. Cuotas'!L1738,'Ref. Cuotas'!L1738)-1,"")</f>
        <v>157</v>
      </c>
      <c r="AN1739" s="7">
        <f>IFERROR(RANK('Ref. Cuotas'!M1738,'Ref. Cuotas'!M:M,0)+COUNTIF('Ref. Cuotas'!$M$7:'Ref. Cuotas'!M1738,'Ref. Cuotas'!M1738)-1,"")</f>
        <v>2159</v>
      </c>
      <c r="AO1739" s="7">
        <f>IFERROR(RANK('Ref. Cuotas'!H1738,'Ref. Cuotas'!H:H,1)+COUNTIF('Ref. Cuotas'!$H$7:'Ref. Cuotas'!H1738,'Ref. Cuotas'!H1738)-1,"")</f>
        <v>123</v>
      </c>
      <c r="AP1739" s="7">
        <f>IFERROR(RANK('Ref. Cuotas'!J1738,'Ref. Cuotas'!J:J,1)+COUNTIF('Ref. Cuotas'!$J$7:'Ref. Cuotas'!J1738,'Ref. Cuotas'!J1738)-1,"")</f>
        <v>2257</v>
      </c>
      <c r="AQ1739" s="7">
        <f>IFERROR(RANK('Ref. Cuotas'!K1738,'Ref. Cuotas'!K:K,1)+COUNTIF('Ref. Cuotas'!$K$7:'Ref. Cuotas'!K1738,'Ref. Cuotas'!K1738)-1,"")</f>
        <v>1650</v>
      </c>
    </row>
    <row r="1740" spans="31:43" ht="17.25" customHeight="1" x14ac:dyDescent="0.3">
      <c r="AE1740" s="5" t="s">
        <v>1735</v>
      </c>
      <c r="AF1740" s="5" t="s">
        <v>5255</v>
      </c>
      <c r="AG1740" s="6" t="s">
        <v>4354</v>
      </c>
      <c r="AH1740" s="6" t="s">
        <v>4090</v>
      </c>
      <c r="AI1740" s="7">
        <f>IFERROR(RANK('Ref. Cuotas'!H1739,'Ref. Cuotas'!H:H,0)+COUNTIF('Ref. Cuotas'!$H$7:'Ref. Cuotas'!H1739,'Ref. Cuotas'!H1739)-1,"")</f>
        <v>2755</v>
      </c>
      <c r="AJ1740" s="7">
        <f>IFERROR(RANK('Ref. Cuotas'!I1739,'Ref. Cuotas'!I:I,0)+COUNTIF('Ref. Cuotas'!$I$7:'Ref. Cuotas'!I1739,'Ref. Cuotas'!I1739)-1,"")</f>
        <v>2133</v>
      </c>
      <c r="AK1740" s="7">
        <f>IFERROR(RANK('Ref. Cuotas'!J1739,'Ref. Cuotas'!J:J,0)+COUNTIF('Ref. Cuotas'!$J$7:'Ref. Cuotas'!J1739,'Ref. Cuotas'!J1739)-1,"")</f>
        <v>2036</v>
      </c>
      <c r="AL1740" s="7">
        <f>IFERROR(RANK('Ref. Cuotas'!K1739,'Ref. Cuotas'!K:K,0)+COUNTIF('Ref. Cuotas'!$K$7:'Ref. Cuotas'!K1739,'Ref. Cuotas'!K1739)-1,"")</f>
        <v>1861</v>
      </c>
      <c r="AM1740" s="7">
        <f>IFERROR(RANK('Ref. Cuotas'!L1739,'Ref. Cuotas'!L:L,0)+COUNTIF('Ref. Cuotas'!$L$7:'Ref. Cuotas'!L1739,'Ref. Cuotas'!L1739)-1,"")</f>
        <v>1519</v>
      </c>
      <c r="AN1740" s="7">
        <f>IFERROR(RANK('Ref. Cuotas'!M1739,'Ref. Cuotas'!M:M,0)+COUNTIF('Ref. Cuotas'!$M$7:'Ref. Cuotas'!M1739,'Ref. Cuotas'!M1739)-1,"")</f>
        <v>2160</v>
      </c>
      <c r="AO1740" s="7">
        <f>IFERROR(RANK('Ref. Cuotas'!H1739,'Ref. Cuotas'!H:H,1)+COUNTIF('Ref. Cuotas'!$H$7:'Ref. Cuotas'!H1739,'Ref. Cuotas'!H1739)-1,"")</f>
        <v>48</v>
      </c>
      <c r="AP1740" s="7">
        <f>IFERROR(RANK('Ref. Cuotas'!J1739,'Ref. Cuotas'!J:J,1)+COUNTIF('Ref. Cuotas'!$J$7:'Ref. Cuotas'!J1739,'Ref. Cuotas'!J1739)-1,"")</f>
        <v>1211</v>
      </c>
      <c r="AQ1740" s="7">
        <f>IFERROR(RANK('Ref. Cuotas'!K1739,'Ref. Cuotas'!K:K,1)+COUNTIF('Ref. Cuotas'!$K$7:'Ref. Cuotas'!K1739,'Ref. Cuotas'!K1739)-1,"")</f>
        <v>942</v>
      </c>
    </row>
    <row r="1741" spans="31:43" ht="17.25" customHeight="1" x14ac:dyDescent="0.3">
      <c r="AE1741" s="5" t="s">
        <v>1736</v>
      </c>
      <c r="AF1741" s="5" t="s">
        <v>5256</v>
      </c>
      <c r="AG1741" s="6" t="s">
        <v>4354</v>
      </c>
      <c r="AH1741" s="6" t="s">
        <v>4185</v>
      </c>
      <c r="AI1741" s="7">
        <f>IFERROR(RANK('Ref. Cuotas'!H1740,'Ref. Cuotas'!H:H,0)+COUNTIF('Ref. Cuotas'!$H$7:'Ref. Cuotas'!H1740,'Ref. Cuotas'!H1740)-1,"")</f>
        <v>2770</v>
      </c>
      <c r="AJ1741" s="7">
        <f>IFERROR(RANK('Ref. Cuotas'!I1740,'Ref. Cuotas'!I:I,0)+COUNTIF('Ref. Cuotas'!$I$7:'Ref. Cuotas'!I1740,'Ref. Cuotas'!I1740)-1,"")</f>
        <v>2134</v>
      </c>
      <c r="AK1741" s="7">
        <f>IFERROR(RANK('Ref. Cuotas'!J1740,'Ref. Cuotas'!J:J,0)+COUNTIF('Ref. Cuotas'!$J$7:'Ref. Cuotas'!J1740,'Ref. Cuotas'!J1740)-1,"")</f>
        <v>2037</v>
      </c>
      <c r="AL1741" s="7">
        <f>IFERROR(RANK('Ref. Cuotas'!K1740,'Ref. Cuotas'!K:K,0)+COUNTIF('Ref. Cuotas'!$K$7:'Ref. Cuotas'!K1740,'Ref. Cuotas'!K1740)-1,"")</f>
        <v>1886</v>
      </c>
      <c r="AM1741" s="7">
        <f>IFERROR(RANK('Ref. Cuotas'!L1740,'Ref. Cuotas'!L:L,0)+COUNTIF('Ref. Cuotas'!$L$7:'Ref. Cuotas'!L1740,'Ref. Cuotas'!L1740)-1,"")</f>
        <v>1881</v>
      </c>
      <c r="AN1741" s="7">
        <f>IFERROR(RANK('Ref. Cuotas'!M1740,'Ref. Cuotas'!M:M,0)+COUNTIF('Ref. Cuotas'!$M$7:'Ref. Cuotas'!M1740,'Ref. Cuotas'!M1740)-1,"")</f>
        <v>2161</v>
      </c>
      <c r="AO1741" s="7">
        <f>IFERROR(RANK('Ref. Cuotas'!H1740,'Ref. Cuotas'!H:H,1)+COUNTIF('Ref. Cuotas'!$H$7:'Ref. Cuotas'!H1740,'Ref. Cuotas'!H1740)-1,"")</f>
        <v>33</v>
      </c>
      <c r="AP1741" s="7">
        <f>IFERROR(RANK('Ref. Cuotas'!J1740,'Ref. Cuotas'!J:J,1)+COUNTIF('Ref. Cuotas'!$J$7:'Ref. Cuotas'!J1740,'Ref. Cuotas'!J1740)-1,"")</f>
        <v>1212</v>
      </c>
      <c r="AQ1741" s="7">
        <f>IFERROR(RANK('Ref. Cuotas'!K1740,'Ref. Cuotas'!K:K,1)+COUNTIF('Ref. Cuotas'!$K$7:'Ref. Cuotas'!K1740,'Ref. Cuotas'!K1740)-1,"")</f>
        <v>917</v>
      </c>
    </row>
    <row r="1742" spans="31:43" ht="17.25" customHeight="1" x14ac:dyDescent="0.3">
      <c r="AE1742" s="5" t="s">
        <v>1737</v>
      </c>
      <c r="AF1742" s="5" t="s">
        <v>5257</v>
      </c>
      <c r="AG1742" s="6" t="s">
        <v>4354</v>
      </c>
      <c r="AH1742" s="6" t="s">
        <v>4186</v>
      </c>
      <c r="AI1742" s="7">
        <f>IFERROR(RANK('Ref. Cuotas'!H1741,'Ref. Cuotas'!H:H,0)+COUNTIF('Ref. Cuotas'!$H$7:'Ref. Cuotas'!H1741,'Ref. Cuotas'!H1741)-1,"")</f>
        <v>2423</v>
      </c>
      <c r="AJ1742" s="7">
        <f>IFERROR(RANK('Ref. Cuotas'!I1741,'Ref. Cuotas'!I:I,0)+COUNTIF('Ref. Cuotas'!$I$7:'Ref. Cuotas'!I1741,'Ref. Cuotas'!I1741)-1,"")</f>
        <v>2135</v>
      </c>
      <c r="AK1742" s="7">
        <f>IFERROR(RANK('Ref. Cuotas'!J1741,'Ref. Cuotas'!J:J,0)+COUNTIF('Ref. Cuotas'!$J$7:'Ref. Cuotas'!J1741,'Ref. Cuotas'!J1741)-1,"")</f>
        <v>2038</v>
      </c>
      <c r="AL1742" s="7">
        <f>IFERROR(RANK('Ref. Cuotas'!K1741,'Ref. Cuotas'!K:K,0)+COUNTIF('Ref. Cuotas'!$K$7:'Ref. Cuotas'!K1741,'Ref. Cuotas'!K1741)-1,"")</f>
        <v>2331</v>
      </c>
      <c r="AM1742" s="7">
        <f>IFERROR(RANK('Ref. Cuotas'!L1741,'Ref. Cuotas'!L:L,0)+COUNTIF('Ref. Cuotas'!$L$7:'Ref. Cuotas'!L1741,'Ref. Cuotas'!L1741)-1,"")</f>
        <v>2435</v>
      </c>
      <c r="AN1742" s="7">
        <f>IFERROR(RANK('Ref. Cuotas'!M1741,'Ref. Cuotas'!M:M,0)+COUNTIF('Ref. Cuotas'!$M$7:'Ref. Cuotas'!M1741,'Ref. Cuotas'!M1741)-1,"")</f>
        <v>2162</v>
      </c>
      <c r="AO1742" s="7">
        <f>IFERROR(RANK('Ref. Cuotas'!H1741,'Ref. Cuotas'!H:H,1)+COUNTIF('Ref. Cuotas'!$H$7:'Ref. Cuotas'!H1741,'Ref. Cuotas'!H1741)-1,"")</f>
        <v>380</v>
      </c>
      <c r="AP1742" s="7">
        <f>IFERROR(RANK('Ref. Cuotas'!J1741,'Ref. Cuotas'!J:J,1)+COUNTIF('Ref. Cuotas'!$J$7:'Ref. Cuotas'!J1741,'Ref. Cuotas'!J1741)-1,"")</f>
        <v>1213</v>
      </c>
      <c r="AQ1742" s="7">
        <f>IFERROR(RANK('Ref. Cuotas'!K1741,'Ref. Cuotas'!K:K,1)+COUNTIF('Ref. Cuotas'!$K$7:'Ref. Cuotas'!K1741,'Ref. Cuotas'!K1741)-1,"")</f>
        <v>472</v>
      </c>
    </row>
    <row r="1743" spans="31:43" ht="17.25" customHeight="1" x14ac:dyDescent="0.3">
      <c r="AE1743" s="5" t="s">
        <v>1738</v>
      </c>
      <c r="AF1743" s="5" t="s">
        <v>5258</v>
      </c>
      <c r="AG1743" s="6" t="s">
        <v>4354</v>
      </c>
      <c r="AH1743" s="6" t="s">
        <v>4187</v>
      </c>
      <c r="AI1743" s="7">
        <f>IFERROR(RANK('Ref. Cuotas'!H1742,'Ref. Cuotas'!H:H,0)+COUNTIF('Ref. Cuotas'!$H$7:'Ref. Cuotas'!H1742,'Ref. Cuotas'!H1742)-1,"")</f>
        <v>2712</v>
      </c>
      <c r="AJ1743" s="7">
        <f>IFERROR(RANK('Ref. Cuotas'!I1742,'Ref. Cuotas'!I:I,0)+COUNTIF('Ref. Cuotas'!$I$7:'Ref. Cuotas'!I1742,'Ref. Cuotas'!I1742)-1,"")</f>
        <v>2136</v>
      </c>
      <c r="AK1743" s="7">
        <f>IFERROR(RANK('Ref. Cuotas'!J1742,'Ref. Cuotas'!J:J,0)+COUNTIF('Ref. Cuotas'!$J$7:'Ref. Cuotas'!J1742,'Ref. Cuotas'!J1742)-1,"")</f>
        <v>2039</v>
      </c>
      <c r="AL1743" s="7">
        <f>IFERROR(RANK('Ref. Cuotas'!K1742,'Ref. Cuotas'!K:K,0)+COUNTIF('Ref. Cuotas'!$K$7:'Ref. Cuotas'!K1742,'Ref. Cuotas'!K1742)-1,"")</f>
        <v>1870</v>
      </c>
      <c r="AM1743" s="7">
        <f>IFERROR(RANK('Ref. Cuotas'!L1742,'Ref. Cuotas'!L:L,0)+COUNTIF('Ref. Cuotas'!$L$7:'Ref. Cuotas'!L1742,'Ref. Cuotas'!L1742)-1,"")</f>
        <v>2154</v>
      </c>
      <c r="AN1743" s="7">
        <f>IFERROR(RANK('Ref. Cuotas'!M1742,'Ref. Cuotas'!M:M,0)+COUNTIF('Ref. Cuotas'!$M$7:'Ref. Cuotas'!M1742,'Ref. Cuotas'!M1742)-1,"")</f>
        <v>2163</v>
      </c>
      <c r="AO1743" s="7">
        <f>IFERROR(RANK('Ref. Cuotas'!H1742,'Ref. Cuotas'!H:H,1)+COUNTIF('Ref. Cuotas'!$H$7:'Ref. Cuotas'!H1742,'Ref. Cuotas'!H1742)-1,"")</f>
        <v>91</v>
      </c>
      <c r="AP1743" s="7">
        <f>IFERROR(RANK('Ref. Cuotas'!J1742,'Ref. Cuotas'!J:J,1)+COUNTIF('Ref. Cuotas'!$J$7:'Ref. Cuotas'!J1742,'Ref. Cuotas'!J1742)-1,"")</f>
        <v>1214</v>
      </c>
      <c r="AQ1743" s="7">
        <f>IFERROR(RANK('Ref. Cuotas'!K1742,'Ref. Cuotas'!K:K,1)+COUNTIF('Ref. Cuotas'!$K$7:'Ref. Cuotas'!K1742,'Ref. Cuotas'!K1742)-1,"")</f>
        <v>933</v>
      </c>
    </row>
    <row r="1744" spans="31:43" ht="17.25" customHeight="1" x14ac:dyDescent="0.3">
      <c r="AE1744" s="5" t="s">
        <v>1739</v>
      </c>
      <c r="AF1744" s="5" t="s">
        <v>5259</v>
      </c>
      <c r="AG1744" s="6" t="s">
        <v>4354</v>
      </c>
      <c r="AH1744" s="6" t="s">
        <v>4091</v>
      </c>
      <c r="AI1744" s="7">
        <f>IFERROR(RANK('Ref. Cuotas'!H1743,'Ref. Cuotas'!H:H,0)+COUNTIF('Ref. Cuotas'!$H$7:'Ref. Cuotas'!H1743,'Ref. Cuotas'!H1743)-1,"")</f>
        <v>2507</v>
      </c>
      <c r="AJ1744" s="7">
        <f>IFERROR(RANK('Ref. Cuotas'!I1743,'Ref. Cuotas'!I:I,0)+COUNTIF('Ref. Cuotas'!$I$7:'Ref. Cuotas'!I1743,'Ref. Cuotas'!I1743)-1,"")</f>
        <v>2137</v>
      </c>
      <c r="AK1744" s="7">
        <f>IFERROR(RANK('Ref. Cuotas'!J1743,'Ref. Cuotas'!J:J,0)+COUNTIF('Ref. Cuotas'!$J$7:'Ref. Cuotas'!J1743,'Ref. Cuotas'!J1743)-1,"")</f>
        <v>2040</v>
      </c>
      <c r="AL1744" s="7">
        <f>IFERROR(RANK('Ref. Cuotas'!K1743,'Ref. Cuotas'!K:K,0)+COUNTIF('Ref. Cuotas'!$K$7:'Ref. Cuotas'!K1743,'Ref. Cuotas'!K1743)-1,"")</f>
        <v>861</v>
      </c>
      <c r="AM1744" s="7">
        <f>IFERROR(RANK('Ref. Cuotas'!L1743,'Ref. Cuotas'!L:L,0)+COUNTIF('Ref. Cuotas'!$L$7:'Ref. Cuotas'!L1743,'Ref. Cuotas'!L1743)-1,"")</f>
        <v>2036</v>
      </c>
      <c r="AN1744" s="7">
        <f>IFERROR(RANK('Ref. Cuotas'!M1743,'Ref. Cuotas'!M:M,0)+COUNTIF('Ref. Cuotas'!$M$7:'Ref. Cuotas'!M1743,'Ref. Cuotas'!M1743)-1,"")</f>
        <v>100</v>
      </c>
      <c r="AO1744" s="7">
        <f>IFERROR(RANK('Ref. Cuotas'!H1743,'Ref. Cuotas'!H:H,1)+COUNTIF('Ref. Cuotas'!$H$7:'Ref. Cuotas'!H1743,'Ref. Cuotas'!H1743)-1,"")</f>
        <v>296</v>
      </c>
      <c r="AP1744" s="7">
        <f>IFERROR(RANK('Ref. Cuotas'!J1743,'Ref. Cuotas'!J:J,1)+COUNTIF('Ref. Cuotas'!$J$7:'Ref. Cuotas'!J1743,'Ref. Cuotas'!J1743)-1,"")</f>
        <v>1215</v>
      </c>
      <c r="AQ1744" s="7">
        <f>IFERROR(RANK('Ref. Cuotas'!K1743,'Ref. Cuotas'!K:K,1)+COUNTIF('Ref. Cuotas'!$K$7:'Ref. Cuotas'!K1743,'Ref. Cuotas'!K1743)-1,"")</f>
        <v>1942</v>
      </c>
    </row>
    <row r="1745" spans="31:43" ht="17.25" customHeight="1" x14ac:dyDescent="0.3">
      <c r="AE1745" s="5" t="s">
        <v>1740</v>
      </c>
      <c r="AF1745" s="5" t="s">
        <v>5260</v>
      </c>
      <c r="AG1745" s="6" t="s">
        <v>4354</v>
      </c>
      <c r="AH1745" s="6" t="s">
        <v>4180</v>
      </c>
      <c r="AI1745" s="7">
        <f>IFERROR(RANK('Ref. Cuotas'!H1744,'Ref. Cuotas'!H:H,0)+COUNTIF('Ref. Cuotas'!$H$7:'Ref. Cuotas'!H1744,'Ref. Cuotas'!H1744)-1,"")</f>
        <v>2560</v>
      </c>
      <c r="AJ1745" s="7">
        <f>IFERROR(RANK('Ref. Cuotas'!I1744,'Ref. Cuotas'!I:I,0)+COUNTIF('Ref. Cuotas'!$I$7:'Ref. Cuotas'!I1744,'Ref. Cuotas'!I1744)-1,"")</f>
        <v>2138</v>
      </c>
      <c r="AK1745" s="7">
        <f>IFERROR(RANK('Ref. Cuotas'!J1744,'Ref. Cuotas'!J:J,0)+COUNTIF('Ref. Cuotas'!$J$7:'Ref. Cuotas'!J1744,'Ref. Cuotas'!J1744)-1,"")</f>
        <v>2041</v>
      </c>
      <c r="AL1745" s="7">
        <f>IFERROR(RANK('Ref. Cuotas'!K1744,'Ref. Cuotas'!K:K,0)+COUNTIF('Ref. Cuotas'!$K$7:'Ref. Cuotas'!K1744,'Ref. Cuotas'!K1744)-1,"")</f>
        <v>1502</v>
      </c>
      <c r="AM1745" s="7">
        <f>IFERROR(RANK('Ref. Cuotas'!L1744,'Ref. Cuotas'!L:L,0)+COUNTIF('Ref. Cuotas'!$L$7:'Ref. Cuotas'!L1744,'Ref. Cuotas'!L1744)-1,"")</f>
        <v>2155</v>
      </c>
      <c r="AN1745" s="7">
        <f>IFERROR(RANK('Ref. Cuotas'!M1744,'Ref. Cuotas'!M:M,0)+COUNTIF('Ref. Cuotas'!$M$7:'Ref. Cuotas'!M1744,'Ref. Cuotas'!M1744)-1,"")</f>
        <v>163</v>
      </c>
      <c r="AO1745" s="7">
        <f>IFERROR(RANK('Ref. Cuotas'!H1744,'Ref. Cuotas'!H:H,1)+COUNTIF('Ref. Cuotas'!$H$7:'Ref. Cuotas'!H1744,'Ref. Cuotas'!H1744)-1,"")</f>
        <v>243</v>
      </c>
      <c r="AP1745" s="7">
        <f>IFERROR(RANK('Ref. Cuotas'!J1744,'Ref. Cuotas'!J:J,1)+COUNTIF('Ref. Cuotas'!$J$7:'Ref. Cuotas'!J1744,'Ref. Cuotas'!J1744)-1,"")</f>
        <v>1216</v>
      </c>
      <c r="AQ1745" s="7">
        <f>IFERROR(RANK('Ref. Cuotas'!K1744,'Ref. Cuotas'!K:K,1)+COUNTIF('Ref. Cuotas'!$K$7:'Ref. Cuotas'!K1744,'Ref. Cuotas'!K1744)-1,"")</f>
        <v>1301</v>
      </c>
    </row>
    <row r="1746" spans="31:43" ht="17.25" customHeight="1" x14ac:dyDescent="0.3">
      <c r="AE1746" s="5" t="s">
        <v>1741</v>
      </c>
      <c r="AF1746" s="5" t="s">
        <v>5261</v>
      </c>
      <c r="AG1746" s="6" t="s">
        <v>4355</v>
      </c>
      <c r="AH1746" s="6" t="s">
        <v>4088</v>
      </c>
      <c r="AI1746" s="7">
        <f>IFERROR(RANK('Ref. Cuotas'!H1745,'Ref. Cuotas'!H:H,0)+COUNTIF('Ref. Cuotas'!$H$7:'Ref. Cuotas'!H1745,'Ref. Cuotas'!H1745)-1,"")</f>
        <v>2123</v>
      </c>
      <c r="AJ1746" s="7">
        <f>IFERROR(RANK('Ref. Cuotas'!I1745,'Ref. Cuotas'!I:I,0)+COUNTIF('Ref. Cuotas'!$I$7:'Ref. Cuotas'!I1745,'Ref. Cuotas'!I1745)-1,"")</f>
        <v>2139</v>
      </c>
      <c r="AK1746" s="7">
        <f>IFERROR(RANK('Ref. Cuotas'!J1745,'Ref. Cuotas'!J:J,0)+COUNTIF('Ref. Cuotas'!$J$7:'Ref. Cuotas'!J1745,'Ref. Cuotas'!J1745)-1,"")</f>
        <v>2042</v>
      </c>
      <c r="AL1746" s="7">
        <f>IFERROR(RANK('Ref. Cuotas'!K1745,'Ref. Cuotas'!K:K,0)+COUNTIF('Ref. Cuotas'!$K$7:'Ref. Cuotas'!K1745,'Ref. Cuotas'!K1745)-1,"")</f>
        <v>1981</v>
      </c>
      <c r="AM1746" s="7">
        <f>IFERROR(RANK('Ref. Cuotas'!L1745,'Ref. Cuotas'!L:L,0)+COUNTIF('Ref. Cuotas'!$L$7:'Ref. Cuotas'!L1745,'Ref. Cuotas'!L1745)-1,"")</f>
        <v>1271</v>
      </c>
      <c r="AN1746" s="7">
        <f>IFERROR(RANK('Ref. Cuotas'!M1745,'Ref. Cuotas'!M:M,0)+COUNTIF('Ref. Cuotas'!$M$7:'Ref. Cuotas'!M1745,'Ref. Cuotas'!M1745)-1,"")</f>
        <v>2164</v>
      </c>
      <c r="AO1746" s="7">
        <f>IFERROR(RANK('Ref. Cuotas'!H1745,'Ref. Cuotas'!H:H,1)+COUNTIF('Ref. Cuotas'!$H$7:'Ref. Cuotas'!H1745,'Ref. Cuotas'!H1745)-1,"")</f>
        <v>680</v>
      </c>
      <c r="AP1746" s="7">
        <f>IFERROR(RANK('Ref. Cuotas'!J1745,'Ref. Cuotas'!J:J,1)+COUNTIF('Ref. Cuotas'!$J$7:'Ref. Cuotas'!J1745,'Ref. Cuotas'!J1745)-1,"")</f>
        <v>1217</v>
      </c>
      <c r="AQ1746" s="7">
        <f>IFERROR(RANK('Ref. Cuotas'!K1745,'Ref. Cuotas'!K:K,1)+COUNTIF('Ref. Cuotas'!$K$7:'Ref. Cuotas'!K1745,'Ref. Cuotas'!K1745)-1,"")</f>
        <v>822</v>
      </c>
    </row>
    <row r="1747" spans="31:43" ht="17.25" customHeight="1" x14ac:dyDescent="0.3">
      <c r="AE1747" s="5" t="s">
        <v>1742</v>
      </c>
      <c r="AF1747" s="5" t="s">
        <v>5262</v>
      </c>
      <c r="AG1747" s="6" t="s">
        <v>4355</v>
      </c>
      <c r="AH1747" s="6" t="s">
        <v>4175</v>
      </c>
      <c r="AI1747" s="7">
        <f>IFERROR(RANK('Ref. Cuotas'!H1746,'Ref. Cuotas'!H:H,0)+COUNTIF('Ref. Cuotas'!$H$7:'Ref. Cuotas'!H1746,'Ref. Cuotas'!H1746)-1,"")</f>
        <v>760</v>
      </c>
      <c r="AJ1747" s="7">
        <f>IFERROR(RANK('Ref. Cuotas'!I1746,'Ref. Cuotas'!I:I,0)+COUNTIF('Ref. Cuotas'!$I$7:'Ref. Cuotas'!I1746,'Ref. Cuotas'!I1746)-1,"")</f>
        <v>99</v>
      </c>
      <c r="AK1747" s="7">
        <f>IFERROR(RANK('Ref. Cuotas'!J1746,'Ref. Cuotas'!J:J,0)+COUNTIF('Ref. Cuotas'!$J$7:'Ref. Cuotas'!J1746,'Ref. Cuotas'!J1746)-1,"")</f>
        <v>90</v>
      </c>
      <c r="AL1747" s="7">
        <f>IFERROR(RANK('Ref. Cuotas'!K1746,'Ref. Cuotas'!K:K,0)+COUNTIF('Ref. Cuotas'!$K$7:'Ref. Cuotas'!K1746,'Ref. Cuotas'!K1746)-1,"")</f>
        <v>135</v>
      </c>
      <c r="AM1747" s="7">
        <f>IFERROR(RANK('Ref. Cuotas'!L1746,'Ref. Cuotas'!L:L,0)+COUNTIF('Ref. Cuotas'!$L$7:'Ref. Cuotas'!L1746,'Ref. Cuotas'!L1746)-1,"")</f>
        <v>66</v>
      </c>
      <c r="AN1747" s="7">
        <f>IFERROR(RANK('Ref. Cuotas'!M1746,'Ref. Cuotas'!M:M,0)+COUNTIF('Ref. Cuotas'!$M$7:'Ref. Cuotas'!M1746,'Ref. Cuotas'!M1746)-1,"")</f>
        <v>101</v>
      </c>
      <c r="AO1747" s="7">
        <f>IFERROR(RANK('Ref. Cuotas'!H1746,'Ref. Cuotas'!H:H,1)+COUNTIF('Ref. Cuotas'!$H$7:'Ref. Cuotas'!H1746,'Ref. Cuotas'!H1746)-1,"")</f>
        <v>2043</v>
      </c>
      <c r="AP1747" s="7">
        <f>IFERROR(RANK('Ref. Cuotas'!J1746,'Ref. Cuotas'!J:J,1)+COUNTIF('Ref. Cuotas'!$J$7:'Ref. Cuotas'!J1746,'Ref. Cuotas'!J1746)-1,"")</f>
        <v>2713</v>
      </c>
      <c r="AQ1747" s="7">
        <f>IFERROR(RANK('Ref. Cuotas'!K1746,'Ref. Cuotas'!K:K,1)+COUNTIF('Ref. Cuotas'!$K$7:'Ref. Cuotas'!K1746,'Ref. Cuotas'!K1746)-1,"")</f>
        <v>2668</v>
      </c>
    </row>
    <row r="1748" spans="31:43" ht="17.25" customHeight="1" x14ac:dyDescent="0.3">
      <c r="AE1748" s="5" t="s">
        <v>1743</v>
      </c>
      <c r="AF1748" s="5" t="s">
        <v>5263</v>
      </c>
      <c r="AG1748" s="6" t="s">
        <v>4355</v>
      </c>
      <c r="AH1748" s="6" t="s">
        <v>4176</v>
      </c>
      <c r="AI1748" s="7">
        <f>IFERROR(RANK('Ref. Cuotas'!H1747,'Ref. Cuotas'!H:H,0)+COUNTIF('Ref. Cuotas'!$H$7:'Ref. Cuotas'!H1747,'Ref. Cuotas'!H1747)-1,"")</f>
        <v>742</v>
      </c>
      <c r="AJ1748" s="7">
        <f>IFERROR(RANK('Ref. Cuotas'!I1747,'Ref. Cuotas'!I:I,0)+COUNTIF('Ref. Cuotas'!$I$7:'Ref. Cuotas'!I1747,'Ref. Cuotas'!I1747)-1,"")</f>
        <v>73</v>
      </c>
      <c r="AK1748" s="7">
        <f>IFERROR(RANK('Ref. Cuotas'!J1747,'Ref. Cuotas'!J:J,0)+COUNTIF('Ref. Cuotas'!$J$7:'Ref. Cuotas'!J1747,'Ref. Cuotas'!J1747)-1,"")</f>
        <v>70</v>
      </c>
      <c r="AL1748" s="7">
        <f>IFERROR(RANK('Ref. Cuotas'!K1747,'Ref. Cuotas'!K:K,0)+COUNTIF('Ref. Cuotas'!$K$7:'Ref. Cuotas'!K1747,'Ref. Cuotas'!K1747)-1,"")</f>
        <v>150</v>
      </c>
      <c r="AM1748" s="7">
        <f>IFERROR(RANK('Ref. Cuotas'!L1747,'Ref. Cuotas'!L:L,0)+COUNTIF('Ref. Cuotas'!$L$7:'Ref. Cuotas'!L1747,'Ref. Cuotas'!L1747)-1,"")</f>
        <v>397</v>
      </c>
      <c r="AN1748" s="7">
        <f>IFERROR(RANK('Ref. Cuotas'!M1747,'Ref. Cuotas'!M:M,0)+COUNTIF('Ref. Cuotas'!$M$7:'Ref. Cuotas'!M1747,'Ref. Cuotas'!M1747)-1,"")</f>
        <v>587</v>
      </c>
      <c r="AO1748" s="7">
        <f>IFERROR(RANK('Ref. Cuotas'!H1747,'Ref. Cuotas'!H:H,1)+COUNTIF('Ref. Cuotas'!$H$7:'Ref. Cuotas'!H1747,'Ref. Cuotas'!H1747)-1,"")</f>
        <v>2061</v>
      </c>
      <c r="AP1748" s="7">
        <f>IFERROR(RANK('Ref. Cuotas'!J1747,'Ref. Cuotas'!J:J,1)+COUNTIF('Ref. Cuotas'!$J$7:'Ref. Cuotas'!J1747,'Ref. Cuotas'!J1747)-1,"")</f>
        <v>2733</v>
      </c>
      <c r="AQ1748" s="7">
        <f>IFERROR(RANK('Ref. Cuotas'!K1747,'Ref. Cuotas'!K:K,1)+COUNTIF('Ref. Cuotas'!$K$7:'Ref. Cuotas'!K1747,'Ref. Cuotas'!K1747)-1,"")</f>
        <v>2653</v>
      </c>
    </row>
    <row r="1749" spans="31:43" ht="17.25" customHeight="1" x14ac:dyDescent="0.3">
      <c r="AE1749" s="5" t="s">
        <v>1744</v>
      </c>
      <c r="AF1749" s="5" t="s">
        <v>5264</v>
      </c>
      <c r="AG1749" s="6" t="s">
        <v>4355</v>
      </c>
      <c r="AH1749" s="6" t="s">
        <v>4177</v>
      </c>
      <c r="AI1749" s="7">
        <f>IFERROR(RANK('Ref. Cuotas'!H1748,'Ref. Cuotas'!H:H,0)+COUNTIF('Ref. Cuotas'!$H$7:'Ref. Cuotas'!H1748,'Ref. Cuotas'!H1748)-1,"")</f>
        <v>728</v>
      </c>
      <c r="AJ1749" s="7">
        <f>IFERROR(RANK('Ref. Cuotas'!I1748,'Ref. Cuotas'!I:I,0)+COUNTIF('Ref. Cuotas'!$I$7:'Ref. Cuotas'!I1748,'Ref. Cuotas'!I1748)-1,"")</f>
        <v>47</v>
      </c>
      <c r="AK1749" s="7">
        <f>IFERROR(RANK('Ref. Cuotas'!J1748,'Ref. Cuotas'!J:J,0)+COUNTIF('Ref. Cuotas'!$J$7:'Ref. Cuotas'!J1748,'Ref. Cuotas'!J1748)-1,"")</f>
        <v>48</v>
      </c>
      <c r="AL1749" s="7">
        <f>IFERROR(RANK('Ref. Cuotas'!K1748,'Ref. Cuotas'!K:K,0)+COUNTIF('Ref. Cuotas'!$K$7:'Ref. Cuotas'!K1748,'Ref. Cuotas'!K1748)-1,"")</f>
        <v>184</v>
      </c>
      <c r="AM1749" s="7">
        <f>IFERROR(RANK('Ref. Cuotas'!L1748,'Ref. Cuotas'!L:L,0)+COUNTIF('Ref. Cuotas'!$L$7:'Ref. Cuotas'!L1748,'Ref. Cuotas'!L1748)-1,"")</f>
        <v>745</v>
      </c>
      <c r="AN1749" s="7">
        <f>IFERROR(RANK('Ref. Cuotas'!M1748,'Ref. Cuotas'!M:M,0)+COUNTIF('Ref. Cuotas'!$M$7:'Ref. Cuotas'!M1748,'Ref. Cuotas'!M1748)-1,"")</f>
        <v>2165</v>
      </c>
      <c r="AO1749" s="7">
        <f>IFERROR(RANK('Ref. Cuotas'!H1748,'Ref. Cuotas'!H:H,1)+COUNTIF('Ref. Cuotas'!$H$7:'Ref. Cuotas'!H1748,'Ref. Cuotas'!H1748)-1,"")</f>
        <v>2075</v>
      </c>
      <c r="AP1749" s="7">
        <f>IFERROR(RANK('Ref. Cuotas'!J1748,'Ref. Cuotas'!J:J,1)+COUNTIF('Ref. Cuotas'!$J$7:'Ref. Cuotas'!J1748,'Ref. Cuotas'!J1748)-1,"")</f>
        <v>2755</v>
      </c>
      <c r="AQ1749" s="7">
        <f>IFERROR(RANK('Ref. Cuotas'!K1748,'Ref. Cuotas'!K:K,1)+COUNTIF('Ref. Cuotas'!$K$7:'Ref. Cuotas'!K1748,'Ref. Cuotas'!K1748)-1,"")</f>
        <v>2619</v>
      </c>
    </row>
    <row r="1750" spans="31:43" ht="17.25" customHeight="1" x14ac:dyDescent="0.3">
      <c r="AE1750" s="5" t="s">
        <v>1745</v>
      </c>
      <c r="AF1750" s="5" t="s">
        <v>5265</v>
      </c>
      <c r="AG1750" s="6" t="s">
        <v>4355</v>
      </c>
      <c r="AH1750" s="6" t="s">
        <v>4178</v>
      </c>
      <c r="AI1750" s="7">
        <f>IFERROR(RANK('Ref. Cuotas'!H1749,'Ref. Cuotas'!H:H,0)+COUNTIF('Ref. Cuotas'!$H$7:'Ref. Cuotas'!H1749,'Ref. Cuotas'!H1749)-1,"")</f>
        <v>715</v>
      </c>
      <c r="AJ1750" s="7">
        <f>IFERROR(RANK('Ref. Cuotas'!I1749,'Ref. Cuotas'!I:I,0)+COUNTIF('Ref. Cuotas'!$I$7:'Ref. Cuotas'!I1749,'Ref. Cuotas'!I1749)-1,"")</f>
        <v>56</v>
      </c>
      <c r="AK1750" s="7">
        <f>IFERROR(RANK('Ref. Cuotas'!J1749,'Ref. Cuotas'!J:J,0)+COUNTIF('Ref. Cuotas'!$J$7:'Ref. Cuotas'!J1749,'Ref. Cuotas'!J1749)-1,"")</f>
        <v>58</v>
      </c>
      <c r="AL1750" s="7">
        <f>IFERROR(RANK('Ref. Cuotas'!K1749,'Ref. Cuotas'!K:K,0)+COUNTIF('Ref. Cuotas'!$K$7:'Ref. Cuotas'!K1749,'Ref. Cuotas'!K1749)-1,"")</f>
        <v>235</v>
      </c>
      <c r="AM1750" s="7">
        <f>IFERROR(RANK('Ref. Cuotas'!L1749,'Ref. Cuotas'!L:L,0)+COUNTIF('Ref. Cuotas'!$L$7:'Ref. Cuotas'!L1749,'Ref. Cuotas'!L1749)-1,"")</f>
        <v>979</v>
      </c>
      <c r="AN1750" s="7">
        <f>IFERROR(RANK('Ref. Cuotas'!M1749,'Ref. Cuotas'!M:M,0)+COUNTIF('Ref. Cuotas'!$M$7:'Ref. Cuotas'!M1749,'Ref. Cuotas'!M1749)-1,"")</f>
        <v>2166</v>
      </c>
      <c r="AO1750" s="7">
        <f>IFERROR(RANK('Ref. Cuotas'!H1749,'Ref. Cuotas'!H:H,1)+COUNTIF('Ref. Cuotas'!$H$7:'Ref. Cuotas'!H1749,'Ref. Cuotas'!H1749)-1,"")</f>
        <v>2088</v>
      </c>
      <c r="AP1750" s="7">
        <f>IFERROR(RANK('Ref. Cuotas'!J1749,'Ref. Cuotas'!J:J,1)+COUNTIF('Ref. Cuotas'!$J$7:'Ref. Cuotas'!J1749,'Ref. Cuotas'!J1749)-1,"")</f>
        <v>2745</v>
      </c>
      <c r="AQ1750" s="7">
        <f>IFERROR(RANK('Ref. Cuotas'!K1749,'Ref. Cuotas'!K:K,1)+COUNTIF('Ref. Cuotas'!$K$7:'Ref. Cuotas'!K1749,'Ref. Cuotas'!K1749)-1,"")</f>
        <v>2568</v>
      </c>
    </row>
    <row r="1751" spans="31:43" ht="17.25" customHeight="1" x14ac:dyDescent="0.3">
      <c r="AE1751" s="5" t="s">
        <v>1746</v>
      </c>
      <c r="AF1751" s="5" t="s">
        <v>5266</v>
      </c>
      <c r="AG1751" s="6" t="s">
        <v>4355</v>
      </c>
      <c r="AH1751" s="6" t="s">
        <v>4179</v>
      </c>
      <c r="AI1751" s="7">
        <f>IFERROR(RANK('Ref. Cuotas'!H1750,'Ref. Cuotas'!H:H,0)+COUNTIF('Ref. Cuotas'!$H$7:'Ref. Cuotas'!H1750,'Ref. Cuotas'!H1750)-1,"")</f>
        <v>692</v>
      </c>
      <c r="AJ1751" s="7">
        <f>IFERROR(RANK('Ref. Cuotas'!I1750,'Ref. Cuotas'!I:I,0)+COUNTIF('Ref. Cuotas'!$I$7:'Ref. Cuotas'!I1750,'Ref. Cuotas'!I1750)-1,"")</f>
        <v>10</v>
      </c>
      <c r="AK1751" s="7">
        <f>IFERROR(RANK('Ref. Cuotas'!J1750,'Ref. Cuotas'!J:J,0)+COUNTIF('Ref. Cuotas'!$J$7:'Ref. Cuotas'!J1750,'Ref. Cuotas'!J1750)-1,"")</f>
        <v>9</v>
      </c>
      <c r="AL1751" s="7">
        <f>IFERROR(RANK('Ref. Cuotas'!K1750,'Ref. Cuotas'!K:K,0)+COUNTIF('Ref. Cuotas'!$K$7:'Ref. Cuotas'!K1750,'Ref. Cuotas'!K1750)-1,"")</f>
        <v>23</v>
      </c>
      <c r="AM1751" s="7">
        <f>IFERROR(RANK('Ref. Cuotas'!L1750,'Ref. Cuotas'!L:L,0)+COUNTIF('Ref. Cuotas'!$L$7:'Ref. Cuotas'!L1750,'Ref. Cuotas'!L1750)-1,"")</f>
        <v>585</v>
      </c>
      <c r="AN1751" s="7">
        <f>IFERROR(RANK('Ref. Cuotas'!M1750,'Ref. Cuotas'!M:M,0)+COUNTIF('Ref. Cuotas'!$M$7:'Ref. Cuotas'!M1750,'Ref. Cuotas'!M1750)-1,"")</f>
        <v>102</v>
      </c>
      <c r="AO1751" s="7">
        <f>IFERROR(RANK('Ref. Cuotas'!H1750,'Ref. Cuotas'!H:H,1)+COUNTIF('Ref. Cuotas'!$H$7:'Ref. Cuotas'!H1750,'Ref. Cuotas'!H1750)-1,"")</f>
        <v>2111</v>
      </c>
      <c r="AP1751" s="7">
        <f>IFERROR(RANK('Ref. Cuotas'!J1750,'Ref. Cuotas'!J:J,1)+COUNTIF('Ref. Cuotas'!$J$7:'Ref. Cuotas'!J1750,'Ref. Cuotas'!J1750)-1,"")</f>
        <v>2794</v>
      </c>
      <c r="AQ1751" s="7">
        <f>IFERROR(RANK('Ref. Cuotas'!K1750,'Ref. Cuotas'!K:K,1)+COUNTIF('Ref. Cuotas'!$K$7:'Ref. Cuotas'!K1750,'Ref. Cuotas'!K1750)-1,"")</f>
        <v>2780</v>
      </c>
    </row>
    <row r="1752" spans="31:43" ht="17.25" customHeight="1" x14ac:dyDescent="0.3">
      <c r="AE1752" s="5" t="s">
        <v>1747</v>
      </c>
      <c r="AF1752" s="5" t="s">
        <v>5267</v>
      </c>
      <c r="AG1752" s="6" t="s">
        <v>4355</v>
      </c>
      <c r="AH1752" s="6" t="s">
        <v>4204</v>
      </c>
      <c r="AI1752" s="7">
        <f>IFERROR(RANK('Ref. Cuotas'!H1751,'Ref. Cuotas'!H:H,0)+COUNTIF('Ref. Cuotas'!$H$7:'Ref. Cuotas'!H1751,'Ref. Cuotas'!H1751)-1,"")</f>
        <v>582</v>
      </c>
      <c r="AJ1752" s="7">
        <f>IFERROR(RANK('Ref. Cuotas'!I1751,'Ref. Cuotas'!I:I,0)+COUNTIF('Ref. Cuotas'!$I$7:'Ref. Cuotas'!I1751,'Ref. Cuotas'!I1751)-1,"")</f>
        <v>2140</v>
      </c>
      <c r="AK1752" s="7">
        <f>IFERROR(RANK('Ref. Cuotas'!J1751,'Ref. Cuotas'!J:J,0)+COUNTIF('Ref. Cuotas'!$J$7:'Ref. Cuotas'!J1751,'Ref. Cuotas'!J1751)-1,"")</f>
        <v>2043</v>
      </c>
      <c r="AL1752" s="7">
        <f>IFERROR(RANK('Ref. Cuotas'!K1751,'Ref. Cuotas'!K:K,0)+COUNTIF('Ref. Cuotas'!$K$7:'Ref. Cuotas'!K1751,'Ref. Cuotas'!K1751)-1,"")</f>
        <v>2734</v>
      </c>
      <c r="AM1752" s="7">
        <f>IFERROR(RANK('Ref. Cuotas'!L1751,'Ref. Cuotas'!L:L,0)+COUNTIF('Ref. Cuotas'!$L$7:'Ref. Cuotas'!L1751,'Ref. Cuotas'!L1751)-1,"")</f>
        <v>2732</v>
      </c>
      <c r="AN1752" s="7">
        <f>IFERROR(RANK('Ref. Cuotas'!M1751,'Ref. Cuotas'!M:M,0)+COUNTIF('Ref. Cuotas'!$M$7:'Ref. Cuotas'!M1751,'Ref. Cuotas'!M1751)-1,"")</f>
        <v>2167</v>
      </c>
      <c r="AO1752" s="7">
        <f>IFERROR(RANK('Ref. Cuotas'!H1751,'Ref. Cuotas'!H:H,1)+COUNTIF('Ref. Cuotas'!$H$7:'Ref. Cuotas'!H1751,'Ref. Cuotas'!H1751)-1,"")</f>
        <v>2221</v>
      </c>
      <c r="AP1752" s="7">
        <f>IFERROR(RANK('Ref. Cuotas'!J1751,'Ref. Cuotas'!J:J,1)+COUNTIF('Ref. Cuotas'!$J$7:'Ref. Cuotas'!J1751,'Ref. Cuotas'!J1751)-1,"")</f>
        <v>1218</v>
      </c>
      <c r="AQ1752" s="7">
        <f>IFERROR(RANK('Ref. Cuotas'!K1751,'Ref. Cuotas'!K:K,1)+COUNTIF('Ref. Cuotas'!$K$7:'Ref. Cuotas'!K1751,'Ref. Cuotas'!K1751)-1,"")</f>
        <v>152</v>
      </c>
    </row>
    <row r="1753" spans="31:43" ht="17.25" customHeight="1" x14ac:dyDescent="0.3">
      <c r="AE1753" s="5" t="s">
        <v>1748</v>
      </c>
      <c r="AF1753" s="5" t="s">
        <v>5268</v>
      </c>
      <c r="AG1753" s="6" t="s">
        <v>4355</v>
      </c>
      <c r="AH1753" s="6" t="s">
        <v>4180</v>
      </c>
      <c r="AI1753" s="7">
        <f>IFERROR(RANK('Ref. Cuotas'!H1752,'Ref. Cuotas'!H:H,0)+COUNTIF('Ref. Cuotas'!$H$7:'Ref. Cuotas'!H1752,'Ref. Cuotas'!H1752)-1,"")</f>
        <v>1985</v>
      </c>
      <c r="AJ1753" s="7">
        <f>IFERROR(RANK('Ref. Cuotas'!I1752,'Ref. Cuotas'!I:I,0)+COUNTIF('Ref. Cuotas'!$I$7:'Ref. Cuotas'!I1752,'Ref. Cuotas'!I1752)-1,"")</f>
        <v>2141</v>
      </c>
      <c r="AK1753" s="7">
        <f>IFERROR(RANK('Ref. Cuotas'!J1752,'Ref. Cuotas'!J:J,0)+COUNTIF('Ref. Cuotas'!$J$7:'Ref. Cuotas'!J1752,'Ref. Cuotas'!J1752)-1,"")</f>
        <v>2044</v>
      </c>
      <c r="AL1753" s="7">
        <f>IFERROR(RANK('Ref. Cuotas'!K1752,'Ref. Cuotas'!K:K,0)+COUNTIF('Ref. Cuotas'!$K$7:'Ref. Cuotas'!K1752,'Ref. Cuotas'!K1752)-1,"")</f>
        <v>1585</v>
      </c>
      <c r="AM1753" s="7">
        <f>IFERROR(RANK('Ref. Cuotas'!L1752,'Ref. Cuotas'!L:L,0)+COUNTIF('Ref. Cuotas'!$L$7:'Ref. Cuotas'!L1752,'Ref. Cuotas'!L1752)-1,"")</f>
        <v>2436</v>
      </c>
      <c r="AN1753" s="7">
        <f>IFERROR(RANK('Ref. Cuotas'!M1752,'Ref. Cuotas'!M:M,0)+COUNTIF('Ref. Cuotas'!$M$7:'Ref. Cuotas'!M1752,'Ref. Cuotas'!M1752)-1,"")</f>
        <v>588</v>
      </c>
      <c r="AO1753" s="7">
        <f>IFERROR(RANK('Ref. Cuotas'!H1752,'Ref. Cuotas'!H:H,1)+COUNTIF('Ref. Cuotas'!$H$7:'Ref. Cuotas'!H1752,'Ref. Cuotas'!H1752)-1,"")</f>
        <v>818</v>
      </c>
      <c r="AP1753" s="7">
        <f>IFERROR(RANK('Ref. Cuotas'!J1752,'Ref. Cuotas'!J:J,1)+COUNTIF('Ref. Cuotas'!$J$7:'Ref. Cuotas'!J1752,'Ref. Cuotas'!J1752)-1,"")</f>
        <v>1219</v>
      </c>
      <c r="AQ1753" s="7">
        <f>IFERROR(RANK('Ref. Cuotas'!K1752,'Ref. Cuotas'!K:K,1)+COUNTIF('Ref. Cuotas'!$K$7:'Ref. Cuotas'!K1752,'Ref. Cuotas'!K1752)-1,"")</f>
        <v>1218</v>
      </c>
    </row>
    <row r="1754" spans="31:43" ht="17.25" customHeight="1" x14ac:dyDescent="0.3">
      <c r="AE1754" s="5" t="s">
        <v>1749</v>
      </c>
      <c r="AF1754" s="5" t="s">
        <v>5269</v>
      </c>
      <c r="AG1754" s="6" t="s">
        <v>4356</v>
      </c>
      <c r="AH1754" s="6" t="s">
        <v>4088</v>
      </c>
      <c r="AI1754" s="7">
        <f>IFERROR(RANK('Ref. Cuotas'!H1753,'Ref. Cuotas'!H:H,0)+COUNTIF('Ref. Cuotas'!$H$7:'Ref. Cuotas'!H1753,'Ref. Cuotas'!H1753)-1,"")</f>
        <v>394</v>
      </c>
      <c r="AJ1754" s="7">
        <f>IFERROR(RANK('Ref. Cuotas'!I1753,'Ref. Cuotas'!I:I,0)+COUNTIF('Ref. Cuotas'!$I$7:'Ref. Cuotas'!I1753,'Ref. Cuotas'!I1753)-1,"")</f>
        <v>903</v>
      </c>
      <c r="AK1754" s="7">
        <f>IFERROR(RANK('Ref. Cuotas'!J1753,'Ref. Cuotas'!J:J,0)+COUNTIF('Ref. Cuotas'!$J$7:'Ref. Cuotas'!J1753,'Ref. Cuotas'!J1753)-1,"")</f>
        <v>2045</v>
      </c>
      <c r="AL1754" s="7">
        <f>IFERROR(RANK('Ref. Cuotas'!K1753,'Ref. Cuotas'!K:K,0)+COUNTIF('Ref. Cuotas'!$K$7:'Ref. Cuotas'!K1753,'Ref. Cuotas'!K1753)-1,"")</f>
        <v>1695</v>
      </c>
      <c r="AM1754" s="7">
        <f>IFERROR(RANK('Ref. Cuotas'!L1753,'Ref. Cuotas'!L:L,0)+COUNTIF('Ref. Cuotas'!$L$7:'Ref. Cuotas'!L1753,'Ref. Cuotas'!L1753)-1,"")</f>
        <v>914</v>
      </c>
      <c r="AN1754" s="7">
        <f>IFERROR(RANK('Ref. Cuotas'!M1753,'Ref. Cuotas'!M:M,0)+COUNTIF('Ref. Cuotas'!$M$7:'Ref. Cuotas'!M1753,'Ref. Cuotas'!M1753)-1,"")</f>
        <v>2168</v>
      </c>
      <c r="AO1754" s="7">
        <f>IFERROR(RANK('Ref. Cuotas'!H1753,'Ref. Cuotas'!H:H,1)+COUNTIF('Ref. Cuotas'!$H$7:'Ref. Cuotas'!H1753,'Ref. Cuotas'!H1753)-1,"")</f>
        <v>2409</v>
      </c>
      <c r="AP1754" s="7">
        <f>IFERROR(RANK('Ref. Cuotas'!J1753,'Ref. Cuotas'!J:J,1)+COUNTIF('Ref. Cuotas'!$J$7:'Ref. Cuotas'!J1753,'Ref. Cuotas'!J1753)-1,"")</f>
        <v>1220</v>
      </c>
      <c r="AQ1754" s="7">
        <f>IFERROR(RANK('Ref. Cuotas'!K1753,'Ref. Cuotas'!K:K,1)+COUNTIF('Ref. Cuotas'!$K$7:'Ref. Cuotas'!K1753,'Ref. Cuotas'!K1753)-1,"")</f>
        <v>1108</v>
      </c>
    </row>
    <row r="1755" spans="31:43" ht="17.25" customHeight="1" x14ac:dyDescent="0.3">
      <c r="AE1755" s="5" t="s">
        <v>1750</v>
      </c>
      <c r="AF1755" s="5" t="s">
        <v>5270</v>
      </c>
      <c r="AG1755" s="6" t="s">
        <v>4356</v>
      </c>
      <c r="AH1755" s="6" t="s">
        <v>4089</v>
      </c>
      <c r="AI1755" s="7">
        <f>IFERROR(RANK('Ref. Cuotas'!H1754,'Ref. Cuotas'!H:H,0)+COUNTIF('Ref. Cuotas'!$H$7:'Ref. Cuotas'!H1754,'Ref. Cuotas'!H1754)-1,"")</f>
        <v>566</v>
      </c>
      <c r="AJ1755" s="7">
        <f>IFERROR(RANK('Ref. Cuotas'!I1754,'Ref. Cuotas'!I:I,0)+COUNTIF('Ref. Cuotas'!$I$7:'Ref. Cuotas'!I1754,'Ref. Cuotas'!I1754)-1,"")</f>
        <v>345</v>
      </c>
      <c r="AK1755" s="7">
        <f>IFERROR(RANK('Ref. Cuotas'!J1754,'Ref. Cuotas'!J:J,0)+COUNTIF('Ref. Cuotas'!$J$7:'Ref. Cuotas'!J1754,'Ref. Cuotas'!J1754)-1,"")</f>
        <v>540</v>
      </c>
      <c r="AL1755" s="7">
        <f>IFERROR(RANK('Ref. Cuotas'!K1754,'Ref. Cuotas'!K:K,0)+COUNTIF('Ref. Cuotas'!$K$7:'Ref. Cuotas'!K1754,'Ref. Cuotas'!K1754)-1,"")</f>
        <v>463</v>
      </c>
      <c r="AM1755" s="7">
        <f>IFERROR(RANK('Ref. Cuotas'!L1754,'Ref. Cuotas'!L:L,0)+COUNTIF('Ref. Cuotas'!$L$7:'Ref. Cuotas'!L1754,'Ref. Cuotas'!L1754)-1,"")</f>
        <v>213</v>
      </c>
      <c r="AN1755" s="7">
        <f>IFERROR(RANK('Ref. Cuotas'!M1754,'Ref. Cuotas'!M:M,0)+COUNTIF('Ref. Cuotas'!$M$7:'Ref. Cuotas'!M1754,'Ref. Cuotas'!M1754)-1,"")</f>
        <v>2169</v>
      </c>
      <c r="AO1755" s="7">
        <f>IFERROR(RANK('Ref. Cuotas'!H1754,'Ref. Cuotas'!H:H,1)+COUNTIF('Ref. Cuotas'!$H$7:'Ref. Cuotas'!H1754,'Ref. Cuotas'!H1754)-1,"")</f>
        <v>2237</v>
      </c>
      <c r="AP1755" s="7">
        <f>IFERROR(RANK('Ref. Cuotas'!J1754,'Ref. Cuotas'!J:J,1)+COUNTIF('Ref. Cuotas'!$J$7:'Ref. Cuotas'!J1754,'Ref. Cuotas'!J1754)-1,"")</f>
        <v>2263</v>
      </c>
      <c r="AQ1755" s="7">
        <f>IFERROR(RANK('Ref. Cuotas'!K1754,'Ref. Cuotas'!K:K,1)+COUNTIF('Ref. Cuotas'!$K$7:'Ref. Cuotas'!K1754,'Ref. Cuotas'!K1754)-1,"")</f>
        <v>2340</v>
      </c>
    </row>
    <row r="1756" spans="31:43" ht="17.25" customHeight="1" x14ac:dyDescent="0.3">
      <c r="AE1756" s="5" t="s">
        <v>1751</v>
      </c>
      <c r="AF1756" s="5" t="s">
        <v>5271</v>
      </c>
      <c r="AG1756" s="6" t="s">
        <v>4356</v>
      </c>
      <c r="AH1756" s="6" t="s">
        <v>4090</v>
      </c>
      <c r="AI1756" s="7">
        <f>IFERROR(RANK('Ref. Cuotas'!H1755,'Ref. Cuotas'!H:H,0)+COUNTIF('Ref. Cuotas'!$H$7:'Ref. Cuotas'!H1755,'Ref. Cuotas'!H1755)-1,"")</f>
        <v>527</v>
      </c>
      <c r="AJ1756" s="7">
        <f>IFERROR(RANK('Ref. Cuotas'!I1755,'Ref. Cuotas'!I:I,0)+COUNTIF('Ref. Cuotas'!$I$7:'Ref. Cuotas'!I1755,'Ref. Cuotas'!I1755)-1,"")</f>
        <v>2142</v>
      </c>
      <c r="AK1756" s="7">
        <f>IFERROR(RANK('Ref. Cuotas'!J1755,'Ref. Cuotas'!J:J,0)+COUNTIF('Ref. Cuotas'!$J$7:'Ref. Cuotas'!J1755,'Ref. Cuotas'!J1755)-1,"")</f>
        <v>2046</v>
      </c>
      <c r="AL1756" s="7">
        <f>IFERROR(RANK('Ref. Cuotas'!K1755,'Ref. Cuotas'!K:K,0)+COUNTIF('Ref. Cuotas'!$K$7:'Ref. Cuotas'!K1755,'Ref. Cuotas'!K1755)-1,"")</f>
        <v>940</v>
      </c>
      <c r="AM1756" s="7">
        <f>IFERROR(RANK('Ref. Cuotas'!L1755,'Ref. Cuotas'!L:L,0)+COUNTIF('Ref. Cuotas'!$L$7:'Ref. Cuotas'!L1755,'Ref. Cuotas'!L1755)-1,"")</f>
        <v>1186</v>
      </c>
      <c r="AN1756" s="7">
        <f>IFERROR(RANK('Ref. Cuotas'!M1755,'Ref. Cuotas'!M:M,0)+COUNTIF('Ref. Cuotas'!$M$7:'Ref. Cuotas'!M1755,'Ref. Cuotas'!M1755)-1,"")</f>
        <v>2170</v>
      </c>
      <c r="AO1756" s="7">
        <f>IFERROR(RANK('Ref. Cuotas'!H1755,'Ref. Cuotas'!H:H,1)+COUNTIF('Ref. Cuotas'!$H$7:'Ref. Cuotas'!H1755,'Ref. Cuotas'!H1755)-1,"")</f>
        <v>2276</v>
      </c>
      <c r="AP1756" s="7">
        <f>IFERROR(RANK('Ref. Cuotas'!J1755,'Ref. Cuotas'!J:J,1)+COUNTIF('Ref. Cuotas'!$J$7:'Ref. Cuotas'!J1755,'Ref. Cuotas'!J1755)-1,"")</f>
        <v>1221</v>
      </c>
      <c r="AQ1756" s="7">
        <f>IFERROR(RANK('Ref. Cuotas'!K1755,'Ref. Cuotas'!K:K,1)+COUNTIF('Ref. Cuotas'!$K$7:'Ref. Cuotas'!K1755,'Ref. Cuotas'!K1755)-1,"")</f>
        <v>1863</v>
      </c>
    </row>
    <row r="1757" spans="31:43" ht="17.25" customHeight="1" x14ac:dyDescent="0.3">
      <c r="AE1757" s="5" t="s">
        <v>1752</v>
      </c>
      <c r="AF1757" s="5" t="s">
        <v>5272</v>
      </c>
      <c r="AG1757" s="6" t="s">
        <v>4356</v>
      </c>
      <c r="AH1757" s="6" t="s">
        <v>4185</v>
      </c>
      <c r="AI1757" s="7">
        <f>IFERROR(RANK('Ref. Cuotas'!H1756,'Ref. Cuotas'!H:H,0)+COUNTIF('Ref. Cuotas'!$H$7:'Ref. Cuotas'!H1756,'Ref. Cuotas'!H1756)-1,"")</f>
        <v>365</v>
      </c>
      <c r="AJ1757" s="7">
        <f>IFERROR(RANK('Ref. Cuotas'!I1756,'Ref. Cuotas'!I:I,0)+COUNTIF('Ref. Cuotas'!$I$7:'Ref. Cuotas'!I1756,'Ref. Cuotas'!I1756)-1,"")</f>
        <v>2143</v>
      </c>
      <c r="AK1757" s="7">
        <f>IFERROR(RANK('Ref. Cuotas'!J1756,'Ref. Cuotas'!J:J,0)+COUNTIF('Ref. Cuotas'!$J$7:'Ref. Cuotas'!J1756,'Ref. Cuotas'!J1756)-1,"")</f>
        <v>2047</v>
      </c>
      <c r="AL1757" s="7">
        <f>IFERROR(RANK('Ref. Cuotas'!K1756,'Ref. Cuotas'!K:K,0)+COUNTIF('Ref. Cuotas'!$K$7:'Ref. Cuotas'!K1756,'Ref. Cuotas'!K1756)-1,"")</f>
        <v>900</v>
      </c>
      <c r="AM1757" s="7">
        <f>IFERROR(RANK('Ref. Cuotas'!L1756,'Ref. Cuotas'!L:L,0)+COUNTIF('Ref. Cuotas'!$L$7:'Ref. Cuotas'!L1756,'Ref. Cuotas'!L1756)-1,"")</f>
        <v>1511</v>
      </c>
      <c r="AN1757" s="7">
        <f>IFERROR(RANK('Ref. Cuotas'!M1756,'Ref. Cuotas'!M:M,0)+COUNTIF('Ref. Cuotas'!$M$7:'Ref. Cuotas'!M1756,'Ref. Cuotas'!M1756)-1,"")</f>
        <v>2171</v>
      </c>
      <c r="AO1757" s="7">
        <f>IFERROR(RANK('Ref. Cuotas'!H1756,'Ref. Cuotas'!H:H,1)+COUNTIF('Ref. Cuotas'!$H$7:'Ref. Cuotas'!H1756,'Ref. Cuotas'!H1756)-1,"")</f>
        <v>2438</v>
      </c>
      <c r="AP1757" s="7">
        <f>IFERROR(RANK('Ref. Cuotas'!J1756,'Ref. Cuotas'!J:J,1)+COUNTIF('Ref. Cuotas'!$J$7:'Ref. Cuotas'!J1756,'Ref. Cuotas'!J1756)-1,"")</f>
        <v>1222</v>
      </c>
      <c r="AQ1757" s="7">
        <f>IFERROR(RANK('Ref. Cuotas'!K1756,'Ref. Cuotas'!K:K,1)+COUNTIF('Ref. Cuotas'!$K$7:'Ref. Cuotas'!K1756,'Ref. Cuotas'!K1756)-1,"")</f>
        <v>1903</v>
      </c>
    </row>
    <row r="1758" spans="31:43" ht="17.25" customHeight="1" x14ac:dyDescent="0.3">
      <c r="AE1758" s="5" t="s">
        <v>1753</v>
      </c>
      <c r="AF1758" s="5" t="s">
        <v>5273</v>
      </c>
      <c r="AG1758" s="6" t="s">
        <v>4356</v>
      </c>
      <c r="AH1758" s="6" t="s">
        <v>4186</v>
      </c>
      <c r="AI1758" s="7">
        <f>IFERROR(RANK('Ref. Cuotas'!H1757,'Ref. Cuotas'!H:H,0)+COUNTIF('Ref. Cuotas'!$H$7:'Ref. Cuotas'!H1757,'Ref. Cuotas'!H1757)-1,"")</f>
        <v>1388</v>
      </c>
      <c r="AJ1758" s="7">
        <f>IFERROR(RANK('Ref. Cuotas'!I1757,'Ref. Cuotas'!I:I,0)+COUNTIF('Ref. Cuotas'!$I$7:'Ref. Cuotas'!I1757,'Ref. Cuotas'!I1757)-1,"")</f>
        <v>2144</v>
      </c>
      <c r="AK1758" s="7">
        <f>IFERROR(RANK('Ref. Cuotas'!J1757,'Ref. Cuotas'!J:J,0)+COUNTIF('Ref. Cuotas'!$J$7:'Ref. Cuotas'!J1757,'Ref. Cuotas'!J1757)-1,"")</f>
        <v>2048</v>
      </c>
      <c r="AL1758" s="7">
        <f>IFERROR(RANK('Ref. Cuotas'!K1757,'Ref. Cuotas'!K:K,0)+COUNTIF('Ref. Cuotas'!$K$7:'Ref. Cuotas'!K1757,'Ref. Cuotas'!K1757)-1,"")</f>
        <v>1897</v>
      </c>
      <c r="AM1758" s="7">
        <f>IFERROR(RANK('Ref. Cuotas'!L1757,'Ref. Cuotas'!L:L,0)+COUNTIF('Ref. Cuotas'!$L$7:'Ref. Cuotas'!L1757,'Ref. Cuotas'!L1757)-1,"")</f>
        <v>2156</v>
      </c>
      <c r="AN1758" s="7">
        <f>IFERROR(RANK('Ref. Cuotas'!M1757,'Ref. Cuotas'!M:M,0)+COUNTIF('Ref. Cuotas'!$M$7:'Ref. Cuotas'!M1757,'Ref. Cuotas'!M1757)-1,"")</f>
        <v>2172</v>
      </c>
      <c r="AO1758" s="7">
        <f>IFERROR(RANK('Ref. Cuotas'!H1757,'Ref. Cuotas'!H:H,1)+COUNTIF('Ref. Cuotas'!$H$7:'Ref. Cuotas'!H1757,'Ref. Cuotas'!H1757)-1,"")</f>
        <v>1415</v>
      </c>
      <c r="AP1758" s="7">
        <f>IFERROR(RANK('Ref. Cuotas'!J1757,'Ref. Cuotas'!J:J,1)+COUNTIF('Ref. Cuotas'!$J$7:'Ref. Cuotas'!J1757,'Ref. Cuotas'!J1757)-1,"")</f>
        <v>1223</v>
      </c>
      <c r="AQ1758" s="7">
        <f>IFERROR(RANK('Ref. Cuotas'!K1757,'Ref. Cuotas'!K:K,1)+COUNTIF('Ref. Cuotas'!$K$7:'Ref. Cuotas'!K1757,'Ref. Cuotas'!K1757)-1,"")</f>
        <v>906</v>
      </c>
    </row>
    <row r="1759" spans="31:43" ht="17.25" customHeight="1" x14ac:dyDescent="0.3">
      <c r="AE1759" s="5" t="s">
        <v>1754</v>
      </c>
      <c r="AF1759" s="5" t="s">
        <v>5274</v>
      </c>
      <c r="AG1759" s="6" t="s">
        <v>4356</v>
      </c>
      <c r="AH1759" s="6" t="s">
        <v>4187</v>
      </c>
      <c r="AI1759" s="7">
        <f>IFERROR(RANK('Ref. Cuotas'!H1758,'Ref. Cuotas'!H:H,0)+COUNTIF('Ref. Cuotas'!$H$7:'Ref. Cuotas'!H1758,'Ref. Cuotas'!H1758)-1,"")</f>
        <v>1348</v>
      </c>
      <c r="AJ1759" s="7">
        <f>IFERROR(RANK('Ref. Cuotas'!I1758,'Ref. Cuotas'!I:I,0)+COUNTIF('Ref. Cuotas'!$I$7:'Ref. Cuotas'!I1758,'Ref. Cuotas'!I1758)-1,"")</f>
        <v>2145</v>
      </c>
      <c r="AK1759" s="7">
        <f>IFERROR(RANK('Ref. Cuotas'!J1758,'Ref. Cuotas'!J:J,0)+COUNTIF('Ref. Cuotas'!$J$7:'Ref. Cuotas'!J1758,'Ref. Cuotas'!J1758)-1,"")</f>
        <v>2049</v>
      </c>
      <c r="AL1759" s="7">
        <f>IFERROR(RANK('Ref. Cuotas'!K1758,'Ref. Cuotas'!K:K,0)+COUNTIF('Ref. Cuotas'!$K$7:'Ref. Cuotas'!K1758,'Ref. Cuotas'!K1758)-1,"")</f>
        <v>1486</v>
      </c>
      <c r="AM1759" s="7">
        <f>IFERROR(RANK('Ref. Cuotas'!L1758,'Ref. Cuotas'!L:L,0)+COUNTIF('Ref. Cuotas'!$L$7:'Ref. Cuotas'!L1758,'Ref. Cuotas'!L1758)-1,"")</f>
        <v>2037</v>
      </c>
      <c r="AN1759" s="7">
        <f>IFERROR(RANK('Ref. Cuotas'!M1758,'Ref. Cuotas'!M:M,0)+COUNTIF('Ref. Cuotas'!$M$7:'Ref. Cuotas'!M1758,'Ref. Cuotas'!M1758)-1,"")</f>
        <v>2173</v>
      </c>
      <c r="AO1759" s="7">
        <f>IFERROR(RANK('Ref. Cuotas'!H1758,'Ref. Cuotas'!H:H,1)+COUNTIF('Ref. Cuotas'!$H$7:'Ref. Cuotas'!H1758,'Ref. Cuotas'!H1758)-1,"")</f>
        <v>1455</v>
      </c>
      <c r="AP1759" s="7">
        <f>IFERROR(RANK('Ref. Cuotas'!J1758,'Ref. Cuotas'!J:J,1)+COUNTIF('Ref. Cuotas'!$J$7:'Ref. Cuotas'!J1758,'Ref. Cuotas'!J1758)-1,"")</f>
        <v>1224</v>
      </c>
      <c r="AQ1759" s="7">
        <f>IFERROR(RANK('Ref. Cuotas'!K1758,'Ref. Cuotas'!K:K,1)+COUNTIF('Ref. Cuotas'!$K$7:'Ref. Cuotas'!K1758,'Ref. Cuotas'!K1758)-1,"")</f>
        <v>1317</v>
      </c>
    </row>
    <row r="1760" spans="31:43" ht="17.25" customHeight="1" x14ac:dyDescent="0.3">
      <c r="AE1760" s="5" t="s">
        <v>1755</v>
      </c>
      <c r="AF1760" s="5" t="s">
        <v>5275</v>
      </c>
      <c r="AG1760" s="6" t="s">
        <v>4356</v>
      </c>
      <c r="AH1760" s="6" t="s">
        <v>4091</v>
      </c>
      <c r="AI1760" s="7">
        <f>IFERROR(RANK('Ref. Cuotas'!H1759,'Ref. Cuotas'!H:H,0)+COUNTIF('Ref. Cuotas'!$H$7:'Ref. Cuotas'!H1759,'Ref. Cuotas'!H1759)-1,"")</f>
        <v>784</v>
      </c>
      <c r="AJ1760" s="7">
        <f>IFERROR(RANK('Ref. Cuotas'!I1759,'Ref. Cuotas'!I:I,0)+COUNTIF('Ref. Cuotas'!$I$7:'Ref. Cuotas'!I1759,'Ref. Cuotas'!I1759)-1,"")</f>
        <v>2146</v>
      </c>
      <c r="AK1760" s="7">
        <f>IFERROR(RANK('Ref. Cuotas'!J1759,'Ref. Cuotas'!J:J,0)+COUNTIF('Ref. Cuotas'!$J$7:'Ref. Cuotas'!J1759,'Ref. Cuotas'!J1759)-1,"")</f>
        <v>2050</v>
      </c>
      <c r="AL1760" s="7">
        <f>IFERROR(RANK('Ref. Cuotas'!K1759,'Ref. Cuotas'!K:K,0)+COUNTIF('Ref. Cuotas'!$K$7:'Ref. Cuotas'!K1759,'Ref. Cuotas'!K1759)-1,"")</f>
        <v>1792</v>
      </c>
      <c r="AM1760" s="7">
        <f>IFERROR(RANK('Ref. Cuotas'!L1759,'Ref. Cuotas'!L:L,0)+COUNTIF('Ref. Cuotas'!$L$7:'Ref. Cuotas'!L1759,'Ref. Cuotas'!L1759)-1,"")</f>
        <v>2157</v>
      </c>
      <c r="AN1760" s="7">
        <f>IFERROR(RANK('Ref. Cuotas'!M1759,'Ref. Cuotas'!M:M,0)+COUNTIF('Ref. Cuotas'!$M$7:'Ref. Cuotas'!M1759,'Ref. Cuotas'!M1759)-1,"")</f>
        <v>164</v>
      </c>
      <c r="AO1760" s="7">
        <f>IFERROR(RANK('Ref. Cuotas'!H1759,'Ref. Cuotas'!H:H,1)+COUNTIF('Ref. Cuotas'!$H$7:'Ref. Cuotas'!H1759,'Ref. Cuotas'!H1759)-1,"")</f>
        <v>2019</v>
      </c>
      <c r="AP1760" s="7">
        <f>IFERROR(RANK('Ref. Cuotas'!J1759,'Ref. Cuotas'!J:J,1)+COUNTIF('Ref. Cuotas'!$J$7:'Ref. Cuotas'!J1759,'Ref. Cuotas'!J1759)-1,"")</f>
        <v>1225</v>
      </c>
      <c r="AQ1760" s="7">
        <f>IFERROR(RANK('Ref. Cuotas'!K1759,'Ref. Cuotas'!K:K,1)+COUNTIF('Ref. Cuotas'!$K$7:'Ref. Cuotas'!K1759,'Ref. Cuotas'!K1759)-1,"")</f>
        <v>1011</v>
      </c>
    </row>
    <row r="1761" spans="31:43" ht="17.25" customHeight="1" x14ac:dyDescent="0.3">
      <c r="AE1761" s="5" t="s">
        <v>1756</v>
      </c>
      <c r="AF1761" s="5" t="s">
        <v>5276</v>
      </c>
      <c r="AG1761" s="6" t="s">
        <v>4356</v>
      </c>
      <c r="AH1761" s="6" t="s">
        <v>4180</v>
      </c>
      <c r="AI1761" s="7">
        <f>IFERROR(RANK('Ref. Cuotas'!H1760,'Ref. Cuotas'!H:H,0)+COUNTIF('Ref. Cuotas'!$H$7:'Ref. Cuotas'!H1760,'Ref. Cuotas'!H1760)-1,"")</f>
        <v>1475</v>
      </c>
      <c r="AJ1761" s="7">
        <f>IFERROR(RANK('Ref. Cuotas'!I1760,'Ref. Cuotas'!I:I,0)+COUNTIF('Ref. Cuotas'!$I$7:'Ref. Cuotas'!I1760,'Ref. Cuotas'!I1760)-1,"")</f>
        <v>2147</v>
      </c>
      <c r="AK1761" s="7">
        <f>IFERROR(RANK('Ref. Cuotas'!J1760,'Ref. Cuotas'!J:J,0)+COUNTIF('Ref. Cuotas'!$J$7:'Ref. Cuotas'!J1760,'Ref. Cuotas'!J1760)-1,"")</f>
        <v>2051</v>
      </c>
      <c r="AL1761" s="7">
        <f>IFERROR(RANK('Ref. Cuotas'!K1760,'Ref. Cuotas'!K:K,0)+COUNTIF('Ref. Cuotas'!$K$7:'Ref. Cuotas'!K1760,'Ref. Cuotas'!K1760)-1,"")</f>
        <v>2735</v>
      </c>
      <c r="AM1761" s="7">
        <f>IFERROR(RANK('Ref. Cuotas'!L1760,'Ref. Cuotas'!L:L,0)+COUNTIF('Ref. Cuotas'!$L$7:'Ref. Cuotas'!L1760,'Ref. Cuotas'!L1760)-1,"")</f>
        <v>2733</v>
      </c>
      <c r="AN1761" s="7">
        <f>IFERROR(RANK('Ref. Cuotas'!M1760,'Ref. Cuotas'!M:M,0)+COUNTIF('Ref. Cuotas'!$M$7:'Ref. Cuotas'!M1760,'Ref. Cuotas'!M1760)-1,"")</f>
        <v>2174</v>
      </c>
      <c r="AO1761" s="7">
        <f>IFERROR(RANK('Ref. Cuotas'!H1760,'Ref. Cuotas'!H:H,1)+COUNTIF('Ref. Cuotas'!$H$7:'Ref. Cuotas'!H1760,'Ref. Cuotas'!H1760)-1,"")</f>
        <v>1328</v>
      </c>
      <c r="AP1761" s="7">
        <f>IFERROR(RANK('Ref. Cuotas'!J1760,'Ref. Cuotas'!J:J,1)+COUNTIF('Ref. Cuotas'!$J$7:'Ref. Cuotas'!J1760,'Ref. Cuotas'!J1760)-1,"")</f>
        <v>1226</v>
      </c>
      <c r="AQ1761" s="7">
        <f>IFERROR(RANK('Ref. Cuotas'!K1760,'Ref. Cuotas'!K:K,1)+COUNTIF('Ref. Cuotas'!$K$7:'Ref. Cuotas'!K1760,'Ref. Cuotas'!K1760)-1,"")</f>
        <v>153</v>
      </c>
    </row>
    <row r="1762" spans="31:43" ht="17.25" customHeight="1" x14ac:dyDescent="0.3">
      <c r="AE1762" s="5" t="s">
        <v>1757</v>
      </c>
      <c r="AF1762" s="5" t="s">
        <v>5277</v>
      </c>
      <c r="AG1762" s="6" t="s">
        <v>4357</v>
      </c>
      <c r="AH1762" s="6" t="s">
        <v>4088</v>
      </c>
      <c r="AI1762" s="7">
        <f>IFERROR(RANK('Ref. Cuotas'!H1761,'Ref. Cuotas'!H:H,0)+COUNTIF('Ref. Cuotas'!$H$7:'Ref. Cuotas'!H1761,'Ref. Cuotas'!H1761)-1,"")</f>
        <v>850</v>
      </c>
      <c r="AJ1762" s="7">
        <f>IFERROR(RANK('Ref. Cuotas'!I1761,'Ref. Cuotas'!I:I,0)+COUNTIF('Ref. Cuotas'!$I$7:'Ref. Cuotas'!I1761,'Ref. Cuotas'!I1761)-1,"")</f>
        <v>655</v>
      </c>
      <c r="AK1762" s="7">
        <f>IFERROR(RANK('Ref. Cuotas'!J1761,'Ref. Cuotas'!J:J,0)+COUNTIF('Ref. Cuotas'!$J$7:'Ref. Cuotas'!J1761,'Ref. Cuotas'!J1761)-1,"")</f>
        <v>2052</v>
      </c>
      <c r="AL1762" s="7">
        <f>IFERROR(RANK('Ref. Cuotas'!K1761,'Ref. Cuotas'!K:K,0)+COUNTIF('Ref. Cuotas'!$K$7:'Ref. Cuotas'!K1761,'Ref. Cuotas'!K1761)-1,"")</f>
        <v>1371</v>
      </c>
      <c r="AM1762" s="7">
        <f>IFERROR(RANK('Ref. Cuotas'!L1761,'Ref. Cuotas'!L:L,0)+COUNTIF('Ref. Cuotas'!$L$7:'Ref. Cuotas'!L1761,'Ref. Cuotas'!L1761)-1,"")</f>
        <v>559</v>
      </c>
      <c r="AN1762" s="7">
        <f>IFERROR(RANK('Ref. Cuotas'!M1761,'Ref. Cuotas'!M:M,0)+COUNTIF('Ref. Cuotas'!$M$7:'Ref. Cuotas'!M1761,'Ref. Cuotas'!M1761)-1,"")</f>
        <v>2175</v>
      </c>
      <c r="AO1762" s="7">
        <f>IFERROR(RANK('Ref. Cuotas'!H1761,'Ref. Cuotas'!H:H,1)+COUNTIF('Ref. Cuotas'!$H$7:'Ref. Cuotas'!H1761,'Ref. Cuotas'!H1761)-1,"")</f>
        <v>1953</v>
      </c>
      <c r="AP1762" s="7">
        <f>IFERROR(RANK('Ref. Cuotas'!J1761,'Ref. Cuotas'!J:J,1)+COUNTIF('Ref. Cuotas'!$J$7:'Ref. Cuotas'!J1761,'Ref. Cuotas'!J1761)-1,"")</f>
        <v>1227</v>
      </c>
      <c r="AQ1762" s="7">
        <f>IFERROR(RANK('Ref. Cuotas'!K1761,'Ref. Cuotas'!K:K,1)+COUNTIF('Ref. Cuotas'!$K$7:'Ref. Cuotas'!K1761,'Ref. Cuotas'!K1761)-1,"")</f>
        <v>1432</v>
      </c>
    </row>
    <row r="1763" spans="31:43" ht="17.25" customHeight="1" x14ac:dyDescent="0.3">
      <c r="AE1763" s="5" t="s">
        <v>1758</v>
      </c>
      <c r="AF1763" s="5" t="s">
        <v>5278</v>
      </c>
      <c r="AG1763" s="6" t="s">
        <v>4357</v>
      </c>
      <c r="AH1763" s="6" t="s">
        <v>4089</v>
      </c>
      <c r="AI1763" s="7">
        <f>IFERROR(RANK('Ref. Cuotas'!H1762,'Ref. Cuotas'!H:H,0)+COUNTIF('Ref. Cuotas'!$H$7:'Ref. Cuotas'!H1762,'Ref. Cuotas'!H1762)-1,"")</f>
        <v>735</v>
      </c>
      <c r="AJ1763" s="7">
        <f>IFERROR(RANK('Ref. Cuotas'!I1762,'Ref. Cuotas'!I:I,0)+COUNTIF('Ref. Cuotas'!$I$7:'Ref. Cuotas'!I1762,'Ref. Cuotas'!I1762)-1,"")</f>
        <v>214</v>
      </c>
      <c r="AK1763" s="7">
        <f>IFERROR(RANK('Ref. Cuotas'!J1762,'Ref. Cuotas'!J:J,0)+COUNTIF('Ref. Cuotas'!$J$7:'Ref. Cuotas'!J1762,'Ref. Cuotas'!J1762)-1,"")</f>
        <v>209</v>
      </c>
      <c r="AL1763" s="7">
        <f>IFERROR(RANK('Ref. Cuotas'!K1762,'Ref. Cuotas'!K:K,0)+COUNTIF('Ref. Cuotas'!$K$7:'Ref. Cuotas'!K1762,'Ref. Cuotas'!K1762)-1,"")</f>
        <v>180</v>
      </c>
      <c r="AM1763" s="7">
        <f>IFERROR(RANK('Ref. Cuotas'!L1762,'Ref. Cuotas'!L:L,0)+COUNTIF('Ref. Cuotas'!$L$7:'Ref. Cuotas'!L1762,'Ref. Cuotas'!L1762)-1,"")</f>
        <v>58</v>
      </c>
      <c r="AN1763" s="7">
        <f>IFERROR(RANK('Ref. Cuotas'!M1762,'Ref. Cuotas'!M:M,0)+COUNTIF('Ref. Cuotas'!$M$7:'Ref. Cuotas'!M1762,'Ref. Cuotas'!M1762)-1,"")</f>
        <v>2176</v>
      </c>
      <c r="AO1763" s="7">
        <f>IFERROR(RANK('Ref. Cuotas'!H1762,'Ref. Cuotas'!H:H,1)+COUNTIF('Ref. Cuotas'!$H$7:'Ref. Cuotas'!H1762,'Ref. Cuotas'!H1762)-1,"")</f>
        <v>2068</v>
      </c>
      <c r="AP1763" s="7">
        <f>IFERROR(RANK('Ref. Cuotas'!J1762,'Ref. Cuotas'!J:J,1)+COUNTIF('Ref. Cuotas'!$J$7:'Ref. Cuotas'!J1762,'Ref. Cuotas'!J1762)-1,"")</f>
        <v>2594</v>
      </c>
      <c r="AQ1763" s="7">
        <f>IFERROR(RANK('Ref. Cuotas'!K1762,'Ref. Cuotas'!K:K,1)+COUNTIF('Ref. Cuotas'!$K$7:'Ref. Cuotas'!K1762,'Ref. Cuotas'!K1762)-1,"")</f>
        <v>2623</v>
      </c>
    </row>
    <row r="1764" spans="31:43" ht="17.25" customHeight="1" x14ac:dyDescent="0.3">
      <c r="AE1764" s="5" t="s">
        <v>1759</v>
      </c>
      <c r="AF1764" s="5" t="s">
        <v>5279</v>
      </c>
      <c r="AG1764" s="6" t="s">
        <v>4357</v>
      </c>
      <c r="AH1764" s="6" t="s">
        <v>4090</v>
      </c>
      <c r="AI1764" s="7">
        <f>IFERROR(RANK('Ref. Cuotas'!H1763,'Ref. Cuotas'!H:H,0)+COUNTIF('Ref. Cuotas'!$H$7:'Ref. Cuotas'!H1763,'Ref. Cuotas'!H1763)-1,"")</f>
        <v>1657</v>
      </c>
      <c r="AJ1764" s="7">
        <f>IFERROR(RANK('Ref. Cuotas'!I1763,'Ref. Cuotas'!I:I,0)+COUNTIF('Ref. Cuotas'!$I$7:'Ref. Cuotas'!I1763,'Ref. Cuotas'!I1763)-1,"")</f>
        <v>2148</v>
      </c>
      <c r="AK1764" s="7">
        <f>IFERROR(RANK('Ref. Cuotas'!J1763,'Ref. Cuotas'!J:J,0)+COUNTIF('Ref. Cuotas'!$J$7:'Ref. Cuotas'!J1763,'Ref. Cuotas'!J1763)-1,"")</f>
        <v>2053</v>
      </c>
      <c r="AL1764" s="7">
        <f>IFERROR(RANK('Ref. Cuotas'!K1763,'Ref. Cuotas'!K:K,0)+COUNTIF('Ref. Cuotas'!$K$7:'Ref. Cuotas'!K1763,'Ref. Cuotas'!K1763)-1,"")</f>
        <v>551</v>
      </c>
      <c r="AM1764" s="7">
        <f>IFERROR(RANK('Ref. Cuotas'!L1763,'Ref. Cuotas'!L:L,0)+COUNTIF('Ref. Cuotas'!$L$7:'Ref. Cuotas'!L1763,'Ref. Cuotas'!L1763)-1,"")</f>
        <v>643</v>
      </c>
      <c r="AN1764" s="7">
        <f>IFERROR(RANK('Ref. Cuotas'!M1763,'Ref. Cuotas'!M:M,0)+COUNTIF('Ref. Cuotas'!$M$7:'Ref. Cuotas'!M1763,'Ref. Cuotas'!M1763)-1,"")</f>
        <v>2177</v>
      </c>
      <c r="AO1764" s="7">
        <f>IFERROR(RANK('Ref. Cuotas'!H1763,'Ref. Cuotas'!H:H,1)+COUNTIF('Ref. Cuotas'!$H$7:'Ref. Cuotas'!H1763,'Ref. Cuotas'!H1763)-1,"")</f>
        <v>1146</v>
      </c>
      <c r="AP1764" s="7">
        <f>IFERROR(RANK('Ref. Cuotas'!J1763,'Ref. Cuotas'!J:J,1)+COUNTIF('Ref. Cuotas'!$J$7:'Ref. Cuotas'!J1763,'Ref. Cuotas'!J1763)-1,"")</f>
        <v>1228</v>
      </c>
      <c r="AQ1764" s="7">
        <f>IFERROR(RANK('Ref. Cuotas'!K1763,'Ref. Cuotas'!K:K,1)+COUNTIF('Ref. Cuotas'!$K$7:'Ref. Cuotas'!K1763,'Ref. Cuotas'!K1763)-1,"")</f>
        <v>2252</v>
      </c>
    </row>
    <row r="1765" spans="31:43" ht="17.25" customHeight="1" x14ac:dyDescent="0.3">
      <c r="AE1765" s="5" t="s">
        <v>1760</v>
      </c>
      <c r="AF1765" s="5" t="s">
        <v>5280</v>
      </c>
      <c r="AG1765" s="6" t="s">
        <v>4357</v>
      </c>
      <c r="AH1765" s="6" t="s">
        <v>4185</v>
      </c>
      <c r="AI1765" s="7">
        <f>IFERROR(RANK('Ref. Cuotas'!H1764,'Ref. Cuotas'!H:H,0)+COUNTIF('Ref. Cuotas'!$H$7:'Ref. Cuotas'!H1764,'Ref. Cuotas'!H1764)-1,"")</f>
        <v>1353</v>
      </c>
      <c r="AJ1765" s="7">
        <f>IFERROR(RANK('Ref. Cuotas'!I1764,'Ref. Cuotas'!I:I,0)+COUNTIF('Ref. Cuotas'!$I$7:'Ref. Cuotas'!I1764,'Ref. Cuotas'!I1764)-1,"")</f>
        <v>2149</v>
      </c>
      <c r="AK1765" s="7">
        <f>IFERROR(RANK('Ref. Cuotas'!J1764,'Ref. Cuotas'!J:J,0)+COUNTIF('Ref. Cuotas'!$J$7:'Ref. Cuotas'!J1764,'Ref. Cuotas'!J1764)-1,"")</f>
        <v>2054</v>
      </c>
      <c r="AL1765" s="7">
        <f>IFERROR(RANK('Ref. Cuotas'!K1764,'Ref. Cuotas'!K:K,0)+COUNTIF('Ref. Cuotas'!$K$7:'Ref. Cuotas'!K1764,'Ref. Cuotas'!K1764)-1,"")</f>
        <v>881</v>
      </c>
      <c r="AM1765" s="7">
        <f>IFERROR(RANK('Ref. Cuotas'!L1764,'Ref. Cuotas'!L:L,0)+COUNTIF('Ref. Cuotas'!$L$7:'Ref. Cuotas'!L1764,'Ref. Cuotas'!L1764)-1,"")</f>
        <v>1387</v>
      </c>
      <c r="AN1765" s="7">
        <f>IFERROR(RANK('Ref. Cuotas'!M1764,'Ref. Cuotas'!M:M,0)+COUNTIF('Ref. Cuotas'!$M$7:'Ref. Cuotas'!M1764,'Ref. Cuotas'!M1764)-1,"")</f>
        <v>2178</v>
      </c>
      <c r="AO1765" s="7">
        <f>IFERROR(RANK('Ref. Cuotas'!H1764,'Ref. Cuotas'!H:H,1)+COUNTIF('Ref. Cuotas'!$H$7:'Ref. Cuotas'!H1764,'Ref. Cuotas'!H1764)-1,"")</f>
        <v>1450</v>
      </c>
      <c r="AP1765" s="7">
        <f>IFERROR(RANK('Ref. Cuotas'!J1764,'Ref. Cuotas'!J:J,1)+COUNTIF('Ref. Cuotas'!$J$7:'Ref. Cuotas'!J1764,'Ref. Cuotas'!J1764)-1,"")</f>
        <v>1229</v>
      </c>
      <c r="AQ1765" s="7">
        <f>IFERROR(RANK('Ref. Cuotas'!K1764,'Ref. Cuotas'!K:K,1)+COUNTIF('Ref. Cuotas'!$K$7:'Ref. Cuotas'!K1764,'Ref. Cuotas'!K1764)-1,"")</f>
        <v>1922</v>
      </c>
    </row>
    <row r="1766" spans="31:43" ht="17.25" customHeight="1" x14ac:dyDescent="0.3">
      <c r="AE1766" s="5" t="s">
        <v>1761</v>
      </c>
      <c r="AF1766" s="5" t="s">
        <v>5281</v>
      </c>
      <c r="AG1766" s="6" t="s">
        <v>4357</v>
      </c>
      <c r="AH1766" s="6" t="s">
        <v>4186</v>
      </c>
      <c r="AI1766" s="7">
        <f>IFERROR(RANK('Ref. Cuotas'!H1765,'Ref. Cuotas'!H:H,0)+COUNTIF('Ref. Cuotas'!$H$7:'Ref. Cuotas'!H1765,'Ref. Cuotas'!H1765)-1,"")</f>
        <v>1611</v>
      </c>
      <c r="AJ1766" s="7">
        <f>IFERROR(RANK('Ref. Cuotas'!I1765,'Ref. Cuotas'!I:I,0)+COUNTIF('Ref. Cuotas'!$I$7:'Ref. Cuotas'!I1765,'Ref. Cuotas'!I1765)-1,"")</f>
        <v>2150</v>
      </c>
      <c r="AK1766" s="7">
        <f>IFERROR(RANK('Ref. Cuotas'!J1765,'Ref. Cuotas'!J:J,0)+COUNTIF('Ref. Cuotas'!$J$7:'Ref. Cuotas'!J1765,'Ref. Cuotas'!J1765)-1,"")</f>
        <v>2055</v>
      </c>
      <c r="AL1766" s="7">
        <f>IFERROR(RANK('Ref. Cuotas'!K1765,'Ref. Cuotas'!K:K,0)+COUNTIF('Ref. Cuotas'!$K$7:'Ref. Cuotas'!K1765,'Ref. Cuotas'!K1765)-1,"")</f>
        <v>1051</v>
      </c>
      <c r="AM1766" s="7">
        <f>IFERROR(RANK('Ref. Cuotas'!L1765,'Ref. Cuotas'!L:L,0)+COUNTIF('Ref. Cuotas'!$L$7:'Ref. Cuotas'!L1765,'Ref. Cuotas'!L1765)-1,"")</f>
        <v>1053</v>
      </c>
      <c r="AN1766" s="7">
        <f>IFERROR(RANK('Ref. Cuotas'!M1765,'Ref. Cuotas'!M:M,0)+COUNTIF('Ref. Cuotas'!$M$7:'Ref. Cuotas'!M1765,'Ref. Cuotas'!M1765)-1,"")</f>
        <v>2179</v>
      </c>
      <c r="AO1766" s="7">
        <f>IFERROR(RANK('Ref. Cuotas'!H1765,'Ref. Cuotas'!H:H,1)+COUNTIF('Ref. Cuotas'!$H$7:'Ref. Cuotas'!H1765,'Ref. Cuotas'!H1765)-1,"")</f>
        <v>1192</v>
      </c>
      <c r="AP1766" s="7">
        <f>IFERROR(RANK('Ref. Cuotas'!J1765,'Ref. Cuotas'!J:J,1)+COUNTIF('Ref. Cuotas'!$J$7:'Ref. Cuotas'!J1765,'Ref. Cuotas'!J1765)-1,"")</f>
        <v>1230</v>
      </c>
      <c r="AQ1766" s="7">
        <f>IFERROR(RANK('Ref. Cuotas'!K1765,'Ref. Cuotas'!K:K,1)+COUNTIF('Ref. Cuotas'!$K$7:'Ref. Cuotas'!K1765,'Ref. Cuotas'!K1765)-1,"")</f>
        <v>1752</v>
      </c>
    </row>
    <row r="1767" spans="31:43" ht="17.25" customHeight="1" x14ac:dyDescent="0.3">
      <c r="AE1767" s="5" t="s">
        <v>1762</v>
      </c>
      <c r="AF1767" s="5" t="s">
        <v>5282</v>
      </c>
      <c r="AG1767" s="6" t="s">
        <v>4357</v>
      </c>
      <c r="AH1767" s="6" t="s">
        <v>4187</v>
      </c>
      <c r="AI1767" s="7">
        <f>IFERROR(RANK('Ref. Cuotas'!H1766,'Ref. Cuotas'!H:H,0)+COUNTIF('Ref. Cuotas'!$H$7:'Ref. Cuotas'!H1766,'Ref. Cuotas'!H1766)-1,"")</f>
        <v>1807</v>
      </c>
      <c r="AJ1767" s="7">
        <f>IFERROR(RANK('Ref. Cuotas'!I1766,'Ref. Cuotas'!I:I,0)+COUNTIF('Ref. Cuotas'!$I$7:'Ref. Cuotas'!I1766,'Ref. Cuotas'!I1766)-1,"")</f>
        <v>2151</v>
      </c>
      <c r="AK1767" s="7">
        <f>IFERROR(RANK('Ref. Cuotas'!J1766,'Ref. Cuotas'!J:J,0)+COUNTIF('Ref. Cuotas'!$J$7:'Ref. Cuotas'!J1766,'Ref. Cuotas'!J1766)-1,"")</f>
        <v>2056</v>
      </c>
      <c r="AL1767" s="7">
        <f>IFERROR(RANK('Ref. Cuotas'!K1766,'Ref. Cuotas'!K:K,0)+COUNTIF('Ref. Cuotas'!$K$7:'Ref. Cuotas'!K1766,'Ref. Cuotas'!K1766)-1,"")</f>
        <v>488</v>
      </c>
      <c r="AM1767" s="7">
        <f>IFERROR(RANK('Ref. Cuotas'!L1766,'Ref. Cuotas'!L:L,0)+COUNTIF('Ref. Cuotas'!$L$7:'Ref. Cuotas'!L1766,'Ref. Cuotas'!L1766)-1,"")</f>
        <v>1795</v>
      </c>
      <c r="AN1767" s="7">
        <f>IFERROR(RANK('Ref. Cuotas'!M1766,'Ref. Cuotas'!M:M,0)+COUNTIF('Ref. Cuotas'!$M$7:'Ref. Cuotas'!M1766,'Ref. Cuotas'!M1766)-1,"")</f>
        <v>2180</v>
      </c>
      <c r="AO1767" s="7">
        <f>IFERROR(RANK('Ref. Cuotas'!H1766,'Ref. Cuotas'!H:H,1)+COUNTIF('Ref. Cuotas'!$H$7:'Ref. Cuotas'!H1766,'Ref. Cuotas'!H1766)-1,"")</f>
        <v>996</v>
      </c>
      <c r="AP1767" s="7">
        <f>IFERROR(RANK('Ref. Cuotas'!J1766,'Ref. Cuotas'!J:J,1)+COUNTIF('Ref. Cuotas'!$J$7:'Ref. Cuotas'!J1766,'Ref. Cuotas'!J1766)-1,"")</f>
        <v>1231</v>
      </c>
      <c r="AQ1767" s="7">
        <f>IFERROR(RANK('Ref. Cuotas'!K1766,'Ref. Cuotas'!K:K,1)+COUNTIF('Ref. Cuotas'!$K$7:'Ref. Cuotas'!K1766,'Ref. Cuotas'!K1766)-1,"")</f>
        <v>2315</v>
      </c>
    </row>
    <row r="1768" spans="31:43" ht="17.25" customHeight="1" x14ac:dyDescent="0.3">
      <c r="AE1768" s="5" t="s">
        <v>1763</v>
      </c>
      <c r="AF1768" s="5" t="s">
        <v>5283</v>
      </c>
      <c r="AG1768" s="6" t="s">
        <v>4357</v>
      </c>
      <c r="AH1768" s="6" t="s">
        <v>4091</v>
      </c>
      <c r="AI1768" s="7">
        <f>IFERROR(RANK('Ref. Cuotas'!H1767,'Ref. Cuotas'!H:H,0)+COUNTIF('Ref. Cuotas'!$H$7:'Ref. Cuotas'!H1767,'Ref. Cuotas'!H1767)-1,"")</f>
        <v>1507</v>
      </c>
      <c r="AJ1768" s="7">
        <f>IFERROR(RANK('Ref. Cuotas'!I1767,'Ref. Cuotas'!I:I,0)+COUNTIF('Ref. Cuotas'!$I$7:'Ref. Cuotas'!I1767,'Ref. Cuotas'!I1767)-1,"")</f>
        <v>2152</v>
      </c>
      <c r="AK1768" s="7">
        <f>IFERROR(RANK('Ref. Cuotas'!J1767,'Ref. Cuotas'!J:J,0)+COUNTIF('Ref. Cuotas'!$J$7:'Ref. Cuotas'!J1767,'Ref. Cuotas'!J1767)-1,"")</f>
        <v>2057</v>
      </c>
      <c r="AL1768" s="7">
        <f>IFERROR(RANK('Ref. Cuotas'!K1767,'Ref. Cuotas'!K:K,0)+COUNTIF('Ref. Cuotas'!$K$7:'Ref. Cuotas'!K1767,'Ref. Cuotas'!K1767)-1,"")</f>
        <v>893</v>
      </c>
      <c r="AM1768" s="7">
        <f>IFERROR(RANK('Ref. Cuotas'!L1767,'Ref. Cuotas'!L:L,0)+COUNTIF('Ref. Cuotas'!$L$7:'Ref. Cuotas'!L1767,'Ref. Cuotas'!L1767)-1,"")</f>
        <v>2158</v>
      </c>
      <c r="AN1768" s="7">
        <f>IFERROR(RANK('Ref. Cuotas'!M1767,'Ref. Cuotas'!M:M,0)+COUNTIF('Ref. Cuotas'!$M$7:'Ref. Cuotas'!M1767,'Ref. Cuotas'!M1767)-1,"")</f>
        <v>165</v>
      </c>
      <c r="AO1768" s="7">
        <f>IFERROR(RANK('Ref. Cuotas'!H1767,'Ref. Cuotas'!H:H,1)+COUNTIF('Ref. Cuotas'!$H$7:'Ref. Cuotas'!H1767,'Ref. Cuotas'!H1767)-1,"")</f>
        <v>1296</v>
      </c>
      <c r="AP1768" s="7">
        <f>IFERROR(RANK('Ref. Cuotas'!J1767,'Ref. Cuotas'!J:J,1)+COUNTIF('Ref. Cuotas'!$J$7:'Ref. Cuotas'!J1767,'Ref. Cuotas'!J1767)-1,"")</f>
        <v>1232</v>
      </c>
      <c r="AQ1768" s="7">
        <f>IFERROR(RANK('Ref. Cuotas'!K1767,'Ref. Cuotas'!K:K,1)+COUNTIF('Ref. Cuotas'!$K$7:'Ref. Cuotas'!K1767,'Ref. Cuotas'!K1767)-1,"")</f>
        <v>1910</v>
      </c>
    </row>
    <row r="1769" spans="31:43" ht="17.25" customHeight="1" x14ac:dyDescent="0.3">
      <c r="AE1769" s="5" t="s">
        <v>1764</v>
      </c>
      <c r="AF1769" s="5" t="s">
        <v>5284</v>
      </c>
      <c r="AG1769" s="6" t="s">
        <v>4357</v>
      </c>
      <c r="AH1769" s="6" t="s">
        <v>4180</v>
      </c>
      <c r="AI1769" s="7">
        <f>IFERROR(RANK('Ref. Cuotas'!H1768,'Ref. Cuotas'!H:H,0)+COUNTIF('Ref. Cuotas'!$H$7:'Ref. Cuotas'!H1768,'Ref. Cuotas'!H1768)-1,"")</f>
        <v>1584</v>
      </c>
      <c r="AJ1769" s="7">
        <f>IFERROR(RANK('Ref. Cuotas'!I1768,'Ref. Cuotas'!I:I,0)+COUNTIF('Ref. Cuotas'!$I$7:'Ref. Cuotas'!I1768,'Ref. Cuotas'!I1768)-1,"")</f>
        <v>2153</v>
      </c>
      <c r="AK1769" s="7">
        <f>IFERROR(RANK('Ref. Cuotas'!J1768,'Ref. Cuotas'!J:J,0)+COUNTIF('Ref. Cuotas'!$J$7:'Ref. Cuotas'!J1768,'Ref. Cuotas'!J1768)-1,"")</f>
        <v>2058</v>
      </c>
      <c r="AL1769" s="7">
        <f>IFERROR(RANK('Ref. Cuotas'!K1768,'Ref. Cuotas'!K:K,0)+COUNTIF('Ref. Cuotas'!$K$7:'Ref. Cuotas'!K1768,'Ref. Cuotas'!K1768)-1,"")</f>
        <v>1500</v>
      </c>
      <c r="AM1769" s="7">
        <f>IFERROR(RANK('Ref. Cuotas'!L1768,'Ref. Cuotas'!L:L,0)+COUNTIF('Ref. Cuotas'!$L$7:'Ref. Cuotas'!L1768,'Ref. Cuotas'!L1768)-1,"")</f>
        <v>2437</v>
      </c>
      <c r="AN1769" s="7">
        <f>IFERROR(RANK('Ref. Cuotas'!M1768,'Ref. Cuotas'!M:M,0)+COUNTIF('Ref. Cuotas'!$M$7:'Ref. Cuotas'!M1768,'Ref. Cuotas'!M1768)-1,"")</f>
        <v>589</v>
      </c>
      <c r="AO1769" s="7">
        <f>IFERROR(RANK('Ref. Cuotas'!H1768,'Ref. Cuotas'!H:H,1)+COUNTIF('Ref. Cuotas'!$H$7:'Ref. Cuotas'!H1768,'Ref. Cuotas'!H1768)-1,"")</f>
        <v>1219</v>
      </c>
      <c r="AP1769" s="7">
        <f>IFERROR(RANK('Ref. Cuotas'!J1768,'Ref. Cuotas'!J:J,1)+COUNTIF('Ref. Cuotas'!$J$7:'Ref. Cuotas'!J1768,'Ref. Cuotas'!J1768)-1,"")</f>
        <v>1233</v>
      </c>
      <c r="AQ1769" s="7">
        <f>IFERROR(RANK('Ref. Cuotas'!K1768,'Ref. Cuotas'!K:K,1)+COUNTIF('Ref. Cuotas'!$K$7:'Ref. Cuotas'!K1768,'Ref. Cuotas'!K1768)-1,"")</f>
        <v>1303</v>
      </c>
    </row>
    <row r="1770" spans="31:43" ht="17.25" customHeight="1" x14ac:dyDescent="0.3">
      <c r="AE1770" s="5" t="s">
        <v>1765</v>
      </c>
      <c r="AF1770" s="5" t="s">
        <v>5285</v>
      </c>
      <c r="AG1770" s="6" t="s">
        <v>4358</v>
      </c>
      <c r="AH1770" s="6" t="s">
        <v>4093</v>
      </c>
      <c r="AI1770" s="7">
        <f>IFERROR(RANK('Ref. Cuotas'!H1769,'Ref. Cuotas'!H:H,0)+COUNTIF('Ref. Cuotas'!$H$7:'Ref. Cuotas'!H1769,'Ref. Cuotas'!H1769)-1,"")</f>
        <v>1243</v>
      </c>
      <c r="AJ1770" s="7">
        <f>IFERROR(RANK('Ref. Cuotas'!I1769,'Ref. Cuotas'!I:I,0)+COUNTIF('Ref. Cuotas'!$I$7:'Ref. Cuotas'!I1769,'Ref. Cuotas'!I1769)-1,"")</f>
        <v>2154</v>
      </c>
      <c r="AK1770" s="7">
        <f>IFERROR(RANK('Ref. Cuotas'!J1769,'Ref. Cuotas'!J:J,0)+COUNTIF('Ref. Cuotas'!$J$7:'Ref. Cuotas'!J1769,'Ref. Cuotas'!J1769)-1,"")</f>
        <v>2059</v>
      </c>
      <c r="AL1770" s="7">
        <f>IFERROR(RANK('Ref. Cuotas'!K1769,'Ref. Cuotas'!K:K,0)+COUNTIF('Ref. Cuotas'!$K$7:'Ref. Cuotas'!K1769,'Ref. Cuotas'!K1769)-1,"")</f>
        <v>2205</v>
      </c>
      <c r="AM1770" s="7">
        <f>IFERROR(RANK('Ref. Cuotas'!L1769,'Ref. Cuotas'!L:L,0)+COUNTIF('Ref. Cuotas'!$L$7:'Ref. Cuotas'!L1769,'Ref. Cuotas'!L1769)-1,"")</f>
        <v>1247</v>
      </c>
      <c r="AN1770" s="7">
        <f>IFERROR(RANK('Ref. Cuotas'!M1769,'Ref. Cuotas'!M:M,0)+COUNTIF('Ref. Cuotas'!$M$7:'Ref. Cuotas'!M1769,'Ref. Cuotas'!M1769)-1,"")</f>
        <v>2181</v>
      </c>
      <c r="AO1770" s="7">
        <f>IFERROR(RANK('Ref. Cuotas'!H1769,'Ref. Cuotas'!H:H,1)+COUNTIF('Ref. Cuotas'!$H$7:'Ref. Cuotas'!H1769,'Ref. Cuotas'!H1769)-1,"")</f>
        <v>1560</v>
      </c>
      <c r="AP1770" s="7">
        <f>IFERROR(RANK('Ref. Cuotas'!J1769,'Ref. Cuotas'!J:J,1)+COUNTIF('Ref. Cuotas'!$J$7:'Ref. Cuotas'!J1769,'Ref. Cuotas'!J1769)-1,"")</f>
        <v>1234</v>
      </c>
      <c r="AQ1770" s="7">
        <f>IFERROR(RANK('Ref. Cuotas'!K1769,'Ref. Cuotas'!K:K,1)+COUNTIF('Ref. Cuotas'!$K$7:'Ref. Cuotas'!K1769,'Ref. Cuotas'!K1769)-1,"")</f>
        <v>598</v>
      </c>
    </row>
    <row r="1771" spans="31:43" ht="17.25" customHeight="1" x14ac:dyDescent="0.3">
      <c r="AE1771" s="5" t="s">
        <v>1766</v>
      </c>
      <c r="AF1771" s="5" t="s">
        <v>5286</v>
      </c>
      <c r="AG1771" s="6" t="s">
        <v>4358</v>
      </c>
      <c r="AH1771" s="6" t="s">
        <v>4121</v>
      </c>
      <c r="AI1771" s="7">
        <f>IFERROR(RANK('Ref. Cuotas'!H1770,'Ref. Cuotas'!H:H,0)+COUNTIF('Ref. Cuotas'!$H$7:'Ref. Cuotas'!H1770,'Ref. Cuotas'!H1770)-1,"")</f>
        <v>1324</v>
      </c>
      <c r="AJ1771" s="7">
        <f>IFERROR(RANK('Ref. Cuotas'!I1770,'Ref. Cuotas'!I:I,0)+COUNTIF('Ref. Cuotas'!$I$7:'Ref. Cuotas'!I1770,'Ref. Cuotas'!I1770)-1,"")</f>
        <v>2155</v>
      </c>
      <c r="AK1771" s="7">
        <f>IFERROR(RANK('Ref. Cuotas'!J1770,'Ref. Cuotas'!J:J,0)+COUNTIF('Ref. Cuotas'!$J$7:'Ref. Cuotas'!J1770,'Ref. Cuotas'!J1770)-1,"")</f>
        <v>181</v>
      </c>
      <c r="AL1771" s="7">
        <f>IFERROR(RANK('Ref. Cuotas'!K1770,'Ref. Cuotas'!K:K,0)+COUNTIF('Ref. Cuotas'!$K$7:'Ref. Cuotas'!K1770,'Ref. Cuotas'!K1770)-1,"")</f>
        <v>454</v>
      </c>
      <c r="AM1771" s="7">
        <f>IFERROR(RANK('Ref. Cuotas'!L1770,'Ref. Cuotas'!L:L,0)+COUNTIF('Ref. Cuotas'!$L$7:'Ref. Cuotas'!L1770,'Ref. Cuotas'!L1770)-1,"")</f>
        <v>2438</v>
      </c>
      <c r="AN1771" s="7">
        <f>IFERROR(RANK('Ref. Cuotas'!M1770,'Ref. Cuotas'!M:M,0)+COUNTIF('Ref. Cuotas'!$M$7:'Ref. Cuotas'!M1770,'Ref. Cuotas'!M1770)-1,"")</f>
        <v>590</v>
      </c>
      <c r="AO1771" s="7">
        <f>IFERROR(RANK('Ref. Cuotas'!H1770,'Ref. Cuotas'!H:H,1)+COUNTIF('Ref. Cuotas'!$H$7:'Ref. Cuotas'!H1770,'Ref. Cuotas'!H1770)-1,"")</f>
        <v>1479</v>
      </c>
      <c r="AP1771" s="7">
        <f>IFERROR(RANK('Ref. Cuotas'!J1770,'Ref. Cuotas'!J:J,1)+COUNTIF('Ref. Cuotas'!$J$7:'Ref. Cuotas'!J1770,'Ref. Cuotas'!J1770)-1,"")</f>
        <v>2622</v>
      </c>
      <c r="AQ1771" s="7">
        <f>IFERROR(RANK('Ref. Cuotas'!K1770,'Ref. Cuotas'!K:K,1)+COUNTIF('Ref. Cuotas'!$K$7:'Ref. Cuotas'!K1770,'Ref. Cuotas'!K1770)-1,"")</f>
        <v>2349</v>
      </c>
    </row>
    <row r="1772" spans="31:43" ht="17.25" customHeight="1" x14ac:dyDescent="0.3">
      <c r="AE1772" s="5" t="s">
        <v>1767</v>
      </c>
      <c r="AF1772" s="5" t="s">
        <v>5287</v>
      </c>
      <c r="AG1772" s="6" t="s">
        <v>4358</v>
      </c>
      <c r="AH1772" s="6" t="s">
        <v>4122</v>
      </c>
      <c r="AI1772" s="7">
        <f>IFERROR(RANK('Ref. Cuotas'!H1771,'Ref. Cuotas'!H:H,0)+COUNTIF('Ref. Cuotas'!$H$7:'Ref. Cuotas'!H1771,'Ref. Cuotas'!H1771)-1,"")</f>
        <v>1682</v>
      </c>
      <c r="AJ1772" s="7">
        <f>IFERROR(RANK('Ref. Cuotas'!I1771,'Ref. Cuotas'!I:I,0)+COUNTIF('Ref. Cuotas'!$I$7:'Ref. Cuotas'!I1771,'Ref. Cuotas'!I1771)-1,"")</f>
        <v>850</v>
      </c>
      <c r="AK1772" s="7">
        <f>IFERROR(RANK('Ref. Cuotas'!J1771,'Ref. Cuotas'!J:J,0)+COUNTIF('Ref. Cuotas'!$J$7:'Ref. Cuotas'!J1771,'Ref. Cuotas'!J1771)-1,"")</f>
        <v>717</v>
      </c>
      <c r="AL1772" s="7">
        <f>IFERROR(RANK('Ref. Cuotas'!K1771,'Ref. Cuotas'!K:K,0)+COUNTIF('Ref. Cuotas'!$K$7:'Ref. Cuotas'!K1771,'Ref. Cuotas'!K1771)-1,"")</f>
        <v>1476</v>
      </c>
      <c r="AM1772" s="7">
        <f>IFERROR(RANK('Ref. Cuotas'!L1771,'Ref. Cuotas'!L:L,0)+COUNTIF('Ref. Cuotas'!$L$7:'Ref. Cuotas'!L1771,'Ref. Cuotas'!L1771)-1,"")</f>
        <v>835</v>
      </c>
      <c r="AN1772" s="7">
        <f>IFERROR(RANK('Ref. Cuotas'!M1771,'Ref. Cuotas'!M:M,0)+COUNTIF('Ref. Cuotas'!$M$7:'Ref. Cuotas'!M1771,'Ref. Cuotas'!M1771)-1,"")</f>
        <v>2182</v>
      </c>
      <c r="AO1772" s="7">
        <f>IFERROR(RANK('Ref. Cuotas'!H1771,'Ref. Cuotas'!H:H,1)+COUNTIF('Ref. Cuotas'!$H$7:'Ref. Cuotas'!H1771,'Ref. Cuotas'!H1771)-1,"")</f>
        <v>1121</v>
      </c>
      <c r="AP1772" s="7">
        <f>IFERROR(RANK('Ref. Cuotas'!J1771,'Ref. Cuotas'!J:J,1)+COUNTIF('Ref. Cuotas'!$J$7:'Ref. Cuotas'!J1771,'Ref. Cuotas'!J1771)-1,"")</f>
        <v>2086</v>
      </c>
      <c r="AQ1772" s="7">
        <f>IFERROR(RANK('Ref. Cuotas'!K1771,'Ref. Cuotas'!K:K,1)+COUNTIF('Ref. Cuotas'!$K$7:'Ref. Cuotas'!K1771,'Ref. Cuotas'!K1771)-1,"")</f>
        <v>1327</v>
      </c>
    </row>
    <row r="1773" spans="31:43" ht="17.25" customHeight="1" x14ac:dyDescent="0.3">
      <c r="AE1773" s="5" t="s">
        <v>1768</v>
      </c>
      <c r="AF1773" s="5" t="s">
        <v>5288</v>
      </c>
      <c r="AG1773" s="6" t="s">
        <v>4358</v>
      </c>
      <c r="AH1773" s="6" t="s">
        <v>4123</v>
      </c>
      <c r="AI1773" s="7">
        <f>IFERROR(RANK('Ref. Cuotas'!H1772,'Ref. Cuotas'!H:H,0)+COUNTIF('Ref. Cuotas'!$H$7:'Ref. Cuotas'!H1772,'Ref. Cuotas'!H1772)-1,"")</f>
        <v>1442</v>
      </c>
      <c r="AJ1773" s="7">
        <f>IFERROR(RANK('Ref. Cuotas'!I1772,'Ref. Cuotas'!I:I,0)+COUNTIF('Ref. Cuotas'!$I$7:'Ref. Cuotas'!I1772,'Ref. Cuotas'!I1772)-1,"")</f>
        <v>561</v>
      </c>
      <c r="AK1773" s="7">
        <f>IFERROR(RANK('Ref. Cuotas'!J1772,'Ref. Cuotas'!J:J,0)+COUNTIF('Ref. Cuotas'!$J$7:'Ref. Cuotas'!J1772,'Ref. Cuotas'!J1772)-1,"")</f>
        <v>824</v>
      </c>
      <c r="AL1773" s="7">
        <f>IFERROR(RANK('Ref. Cuotas'!K1772,'Ref. Cuotas'!K:K,0)+COUNTIF('Ref. Cuotas'!$K$7:'Ref. Cuotas'!K1772,'Ref. Cuotas'!K1772)-1,"")</f>
        <v>2020</v>
      </c>
      <c r="AM1773" s="7">
        <f>IFERROR(RANK('Ref. Cuotas'!L1772,'Ref. Cuotas'!L:L,0)+COUNTIF('Ref. Cuotas'!$L$7:'Ref. Cuotas'!L1772,'Ref. Cuotas'!L1772)-1,"")</f>
        <v>840</v>
      </c>
      <c r="AN1773" s="7">
        <f>IFERROR(RANK('Ref. Cuotas'!M1772,'Ref. Cuotas'!M:M,0)+COUNTIF('Ref. Cuotas'!$M$7:'Ref. Cuotas'!M1772,'Ref. Cuotas'!M1772)-1,"")</f>
        <v>2183</v>
      </c>
      <c r="AO1773" s="7">
        <f>IFERROR(RANK('Ref. Cuotas'!H1772,'Ref. Cuotas'!H:H,1)+COUNTIF('Ref. Cuotas'!$H$7:'Ref. Cuotas'!H1772,'Ref. Cuotas'!H1772)-1,"")</f>
        <v>1361</v>
      </c>
      <c r="AP1773" s="7">
        <f>IFERROR(RANK('Ref. Cuotas'!J1772,'Ref. Cuotas'!J:J,1)+COUNTIF('Ref. Cuotas'!$J$7:'Ref. Cuotas'!J1772,'Ref. Cuotas'!J1772)-1,"")</f>
        <v>1979</v>
      </c>
      <c r="AQ1773" s="7">
        <f>IFERROR(RANK('Ref. Cuotas'!K1772,'Ref. Cuotas'!K:K,1)+COUNTIF('Ref. Cuotas'!$K$7:'Ref. Cuotas'!K1772,'Ref. Cuotas'!K1772)-1,"")</f>
        <v>783</v>
      </c>
    </row>
    <row r="1774" spans="31:43" ht="17.25" customHeight="1" x14ac:dyDescent="0.3">
      <c r="AE1774" s="5" t="s">
        <v>1769</v>
      </c>
      <c r="AF1774" s="5" t="s">
        <v>5289</v>
      </c>
      <c r="AG1774" s="6" t="s">
        <v>4359</v>
      </c>
      <c r="AH1774" s="6" t="s">
        <v>4092</v>
      </c>
      <c r="AI1774" s="7">
        <f>IFERROR(RANK('Ref. Cuotas'!H1773,'Ref. Cuotas'!H:H,0)+COUNTIF('Ref. Cuotas'!$H$7:'Ref. Cuotas'!H1773,'Ref. Cuotas'!H1773)-1,"")</f>
        <v>652</v>
      </c>
      <c r="AJ1774" s="7">
        <f>IFERROR(RANK('Ref. Cuotas'!I1773,'Ref. Cuotas'!I:I,0)+COUNTIF('Ref. Cuotas'!$I$7:'Ref. Cuotas'!I1773,'Ref. Cuotas'!I1773)-1,"")</f>
        <v>132</v>
      </c>
      <c r="AK1774" s="7">
        <f>IFERROR(RANK('Ref. Cuotas'!J1773,'Ref. Cuotas'!J:J,0)+COUNTIF('Ref. Cuotas'!$J$7:'Ref. Cuotas'!J1773,'Ref. Cuotas'!J1773)-1,"")</f>
        <v>146</v>
      </c>
      <c r="AL1774" s="7">
        <f>IFERROR(RANK('Ref. Cuotas'!K1773,'Ref. Cuotas'!K:K,0)+COUNTIF('Ref. Cuotas'!$K$7:'Ref. Cuotas'!K1773,'Ref. Cuotas'!K1773)-1,"")</f>
        <v>142</v>
      </c>
      <c r="AM1774" s="7">
        <f>IFERROR(RANK('Ref. Cuotas'!L1773,'Ref. Cuotas'!L:L,0)+COUNTIF('Ref. Cuotas'!$L$7:'Ref. Cuotas'!L1773,'Ref. Cuotas'!L1773)-1,"")</f>
        <v>90</v>
      </c>
      <c r="AN1774" s="7">
        <f>IFERROR(RANK('Ref. Cuotas'!M1773,'Ref. Cuotas'!M:M,0)+COUNTIF('Ref. Cuotas'!$M$7:'Ref. Cuotas'!M1773,'Ref. Cuotas'!M1773)-1,"")</f>
        <v>591</v>
      </c>
      <c r="AO1774" s="7">
        <f>IFERROR(RANK('Ref. Cuotas'!H1773,'Ref. Cuotas'!H:H,1)+COUNTIF('Ref. Cuotas'!$H$7:'Ref. Cuotas'!H1773,'Ref. Cuotas'!H1773)-1,"")</f>
        <v>2151</v>
      </c>
      <c r="AP1774" s="7">
        <f>IFERROR(RANK('Ref. Cuotas'!J1773,'Ref. Cuotas'!J:J,1)+COUNTIF('Ref. Cuotas'!$J$7:'Ref. Cuotas'!J1773,'Ref. Cuotas'!J1773)-1,"")</f>
        <v>2657</v>
      </c>
      <c r="AQ1774" s="7">
        <f>IFERROR(RANK('Ref. Cuotas'!K1773,'Ref. Cuotas'!K:K,1)+COUNTIF('Ref. Cuotas'!$K$7:'Ref. Cuotas'!K1773,'Ref. Cuotas'!K1773)-1,"")</f>
        <v>2661</v>
      </c>
    </row>
    <row r="1775" spans="31:43" ht="17.25" customHeight="1" x14ac:dyDescent="0.3">
      <c r="AE1775" s="5" t="s">
        <v>1770</v>
      </c>
      <c r="AF1775" s="5" t="s">
        <v>5290</v>
      </c>
      <c r="AG1775" s="6" t="s">
        <v>4359</v>
      </c>
      <c r="AH1775" s="6" t="s">
        <v>4088</v>
      </c>
      <c r="AI1775" s="7">
        <f>IFERROR(RANK('Ref. Cuotas'!H1774,'Ref. Cuotas'!H:H,0)+COUNTIF('Ref. Cuotas'!$H$7:'Ref. Cuotas'!H1774,'Ref. Cuotas'!H1774)-1,"")</f>
        <v>534</v>
      </c>
      <c r="AJ1775" s="7">
        <f>IFERROR(RANK('Ref. Cuotas'!I1774,'Ref. Cuotas'!I:I,0)+COUNTIF('Ref. Cuotas'!$I$7:'Ref. Cuotas'!I1774,'Ref. Cuotas'!I1774)-1,"")</f>
        <v>189</v>
      </c>
      <c r="AK1775" s="7">
        <f>IFERROR(RANK('Ref. Cuotas'!J1774,'Ref. Cuotas'!J:J,0)+COUNTIF('Ref. Cuotas'!$J$7:'Ref. Cuotas'!J1774,'Ref. Cuotas'!J1774)-1,"")</f>
        <v>2060</v>
      </c>
      <c r="AL1775" s="7">
        <f>IFERROR(RANK('Ref. Cuotas'!K1774,'Ref. Cuotas'!K:K,0)+COUNTIF('Ref. Cuotas'!$K$7:'Ref. Cuotas'!K1774,'Ref. Cuotas'!K1774)-1,"")</f>
        <v>717</v>
      </c>
      <c r="AM1775" s="7">
        <f>IFERROR(RANK('Ref. Cuotas'!L1774,'Ref. Cuotas'!L:L,0)+COUNTIF('Ref. Cuotas'!$L$7:'Ref. Cuotas'!L1774,'Ref. Cuotas'!L1774)-1,"")</f>
        <v>484</v>
      </c>
      <c r="AN1775" s="7">
        <f>IFERROR(RANK('Ref. Cuotas'!M1774,'Ref. Cuotas'!M:M,0)+COUNTIF('Ref. Cuotas'!$M$7:'Ref. Cuotas'!M1774,'Ref. Cuotas'!M1774)-1,"")</f>
        <v>592</v>
      </c>
      <c r="AO1775" s="7">
        <f>IFERROR(RANK('Ref. Cuotas'!H1774,'Ref. Cuotas'!H:H,1)+COUNTIF('Ref. Cuotas'!$H$7:'Ref. Cuotas'!H1774,'Ref. Cuotas'!H1774)-1,"")</f>
        <v>2269</v>
      </c>
      <c r="AP1775" s="7">
        <f>IFERROR(RANK('Ref. Cuotas'!J1774,'Ref. Cuotas'!J:J,1)+COUNTIF('Ref. Cuotas'!$J$7:'Ref. Cuotas'!J1774,'Ref. Cuotas'!J1774)-1,"")</f>
        <v>1235</v>
      </c>
      <c r="AQ1775" s="7">
        <f>IFERROR(RANK('Ref. Cuotas'!K1774,'Ref. Cuotas'!K:K,1)+COUNTIF('Ref. Cuotas'!$K$7:'Ref. Cuotas'!K1774,'Ref. Cuotas'!K1774)-1,"")</f>
        <v>2086</v>
      </c>
    </row>
    <row r="1776" spans="31:43" ht="17.25" customHeight="1" x14ac:dyDescent="0.3">
      <c r="AE1776" s="5" t="s">
        <v>1771</v>
      </c>
      <c r="AF1776" s="5" t="s">
        <v>5291</v>
      </c>
      <c r="AG1776" s="6" t="s">
        <v>4359</v>
      </c>
      <c r="AH1776" s="6" t="s">
        <v>4096</v>
      </c>
      <c r="AI1776" s="7">
        <f>IFERROR(RANK('Ref. Cuotas'!H1775,'Ref. Cuotas'!H:H,0)+COUNTIF('Ref. Cuotas'!$H$7:'Ref. Cuotas'!H1775,'Ref. Cuotas'!H1775)-1,"")</f>
        <v>1042</v>
      </c>
      <c r="AJ1776" s="7">
        <f>IFERROR(RANK('Ref. Cuotas'!I1775,'Ref. Cuotas'!I:I,0)+COUNTIF('Ref. Cuotas'!$I$7:'Ref. Cuotas'!I1775,'Ref. Cuotas'!I1775)-1,"")</f>
        <v>247</v>
      </c>
      <c r="AK1776" s="7">
        <f>IFERROR(RANK('Ref. Cuotas'!J1775,'Ref. Cuotas'!J:J,0)+COUNTIF('Ref. Cuotas'!$J$7:'Ref. Cuotas'!J1775,'Ref. Cuotas'!J1775)-1,"")</f>
        <v>164</v>
      </c>
      <c r="AL1776" s="7">
        <f>IFERROR(RANK('Ref. Cuotas'!K1775,'Ref. Cuotas'!K:K,0)+COUNTIF('Ref. Cuotas'!$K$7:'Ref. Cuotas'!K1775,'Ref. Cuotas'!K1775)-1,"")</f>
        <v>78</v>
      </c>
      <c r="AM1776" s="7">
        <f>IFERROR(RANK('Ref. Cuotas'!L1775,'Ref. Cuotas'!L:L,0)+COUNTIF('Ref. Cuotas'!$L$7:'Ref. Cuotas'!L1775,'Ref. Cuotas'!L1775)-1,"")</f>
        <v>365</v>
      </c>
      <c r="AN1776" s="7">
        <f>IFERROR(RANK('Ref. Cuotas'!M1775,'Ref. Cuotas'!M:M,0)+COUNTIF('Ref. Cuotas'!$M$7:'Ref. Cuotas'!M1775,'Ref. Cuotas'!M1775)-1,"")</f>
        <v>166</v>
      </c>
      <c r="AO1776" s="7">
        <f>IFERROR(RANK('Ref. Cuotas'!H1775,'Ref. Cuotas'!H:H,1)+COUNTIF('Ref. Cuotas'!$H$7:'Ref. Cuotas'!H1775,'Ref. Cuotas'!H1775)-1,"")</f>
        <v>1761</v>
      </c>
      <c r="AP1776" s="7">
        <f>IFERROR(RANK('Ref. Cuotas'!J1775,'Ref. Cuotas'!J:J,1)+COUNTIF('Ref. Cuotas'!$J$7:'Ref. Cuotas'!J1775,'Ref. Cuotas'!J1775)-1,"")</f>
        <v>2639</v>
      </c>
      <c r="AQ1776" s="7">
        <f>IFERROR(RANK('Ref. Cuotas'!K1775,'Ref. Cuotas'!K:K,1)+COUNTIF('Ref. Cuotas'!$K$7:'Ref. Cuotas'!K1775,'Ref. Cuotas'!K1775)-1,"")</f>
        <v>2725</v>
      </c>
    </row>
    <row r="1777" spans="31:43" ht="17.25" customHeight="1" x14ac:dyDescent="0.3">
      <c r="AE1777" s="5" t="s">
        <v>1772</v>
      </c>
      <c r="AF1777" s="5" t="s">
        <v>5292</v>
      </c>
      <c r="AG1777" s="6" t="s">
        <v>4359</v>
      </c>
      <c r="AH1777" s="6" t="s">
        <v>4097</v>
      </c>
      <c r="AI1777" s="7">
        <f>IFERROR(RANK('Ref. Cuotas'!H1776,'Ref. Cuotas'!H:H,0)+COUNTIF('Ref. Cuotas'!$H$7:'Ref. Cuotas'!H1776,'Ref. Cuotas'!H1776)-1,"")</f>
        <v>1069</v>
      </c>
      <c r="AJ1777" s="7">
        <f>IFERROR(RANK('Ref. Cuotas'!I1776,'Ref. Cuotas'!I:I,0)+COUNTIF('Ref. Cuotas'!$I$7:'Ref. Cuotas'!I1776,'Ref. Cuotas'!I1776)-1,"")</f>
        <v>2156</v>
      </c>
      <c r="AK1777" s="7">
        <f>IFERROR(RANK('Ref. Cuotas'!J1776,'Ref. Cuotas'!J:J,0)+COUNTIF('Ref. Cuotas'!$J$7:'Ref. Cuotas'!J1776,'Ref. Cuotas'!J1776)-1,"")</f>
        <v>210</v>
      </c>
      <c r="AL1777" s="7">
        <f>IFERROR(RANK('Ref. Cuotas'!K1776,'Ref. Cuotas'!K:K,0)+COUNTIF('Ref. Cuotas'!$K$7:'Ref. Cuotas'!K1776,'Ref. Cuotas'!K1776)-1,"")</f>
        <v>188</v>
      </c>
      <c r="AM1777" s="7">
        <f>IFERROR(RANK('Ref. Cuotas'!L1776,'Ref. Cuotas'!L:L,0)+COUNTIF('Ref. Cuotas'!$L$7:'Ref. Cuotas'!L1776,'Ref. Cuotas'!L1776)-1,"")</f>
        <v>1433</v>
      </c>
      <c r="AN1777" s="7">
        <f>IFERROR(RANK('Ref. Cuotas'!M1776,'Ref. Cuotas'!M:M,0)+COUNTIF('Ref. Cuotas'!$M$7:'Ref. Cuotas'!M1776,'Ref. Cuotas'!M1776)-1,"")</f>
        <v>2184</v>
      </c>
      <c r="AO1777" s="7">
        <f>IFERROR(RANK('Ref. Cuotas'!H1776,'Ref. Cuotas'!H:H,1)+COUNTIF('Ref. Cuotas'!$H$7:'Ref. Cuotas'!H1776,'Ref. Cuotas'!H1776)-1,"")</f>
        <v>1734</v>
      </c>
      <c r="AP1777" s="7">
        <f>IFERROR(RANK('Ref. Cuotas'!J1776,'Ref. Cuotas'!J:J,1)+COUNTIF('Ref. Cuotas'!$J$7:'Ref. Cuotas'!J1776,'Ref. Cuotas'!J1776)-1,"")</f>
        <v>2593</v>
      </c>
      <c r="AQ1777" s="7">
        <f>IFERROR(RANK('Ref. Cuotas'!K1776,'Ref. Cuotas'!K:K,1)+COUNTIF('Ref. Cuotas'!$K$7:'Ref. Cuotas'!K1776,'Ref. Cuotas'!K1776)-1,"")</f>
        <v>2615</v>
      </c>
    </row>
    <row r="1778" spans="31:43" ht="17.25" customHeight="1" x14ac:dyDescent="0.3">
      <c r="AE1778" s="5" t="s">
        <v>1773</v>
      </c>
      <c r="AF1778" s="5" t="s">
        <v>5293</v>
      </c>
      <c r="AG1778" s="6" t="s">
        <v>4359</v>
      </c>
      <c r="AH1778" s="6" t="s">
        <v>4107</v>
      </c>
      <c r="AI1778" s="7">
        <f>IFERROR(RANK('Ref. Cuotas'!H1777,'Ref. Cuotas'!H:H,0)+COUNTIF('Ref. Cuotas'!$H$7:'Ref. Cuotas'!H1777,'Ref. Cuotas'!H1777)-1,"")</f>
        <v>1398</v>
      </c>
      <c r="AJ1778" s="7">
        <f>IFERROR(RANK('Ref. Cuotas'!I1777,'Ref. Cuotas'!I:I,0)+COUNTIF('Ref. Cuotas'!$I$7:'Ref. Cuotas'!I1777,'Ref. Cuotas'!I1777)-1,"")</f>
        <v>2157</v>
      </c>
      <c r="AK1778" s="7">
        <f>IFERROR(RANK('Ref. Cuotas'!J1777,'Ref. Cuotas'!J:J,0)+COUNTIF('Ref. Cuotas'!$J$7:'Ref. Cuotas'!J1777,'Ref. Cuotas'!J1777)-1,"")</f>
        <v>2061</v>
      </c>
      <c r="AL1778" s="7">
        <f>IFERROR(RANK('Ref. Cuotas'!K1777,'Ref. Cuotas'!K:K,0)+COUNTIF('Ref. Cuotas'!$K$7:'Ref. Cuotas'!K1777,'Ref. Cuotas'!K1777)-1,"")</f>
        <v>152</v>
      </c>
      <c r="AM1778" s="7">
        <f>IFERROR(RANK('Ref. Cuotas'!L1777,'Ref. Cuotas'!L:L,0)+COUNTIF('Ref. Cuotas'!$L$7:'Ref. Cuotas'!L1777,'Ref. Cuotas'!L1777)-1,"")</f>
        <v>1796</v>
      </c>
      <c r="AN1778" s="7">
        <f>IFERROR(RANK('Ref. Cuotas'!M1777,'Ref. Cuotas'!M:M,0)+COUNTIF('Ref. Cuotas'!$M$7:'Ref. Cuotas'!M1777,'Ref. Cuotas'!M1777)-1,"")</f>
        <v>25</v>
      </c>
      <c r="AO1778" s="7">
        <f>IFERROR(RANK('Ref. Cuotas'!H1777,'Ref. Cuotas'!H:H,1)+COUNTIF('Ref. Cuotas'!$H$7:'Ref. Cuotas'!H1777,'Ref. Cuotas'!H1777)-1,"")</f>
        <v>1405</v>
      </c>
      <c r="AP1778" s="7">
        <f>IFERROR(RANK('Ref. Cuotas'!J1777,'Ref. Cuotas'!J:J,1)+COUNTIF('Ref. Cuotas'!$J$7:'Ref. Cuotas'!J1777,'Ref. Cuotas'!J1777)-1,"")</f>
        <v>1236</v>
      </c>
      <c r="AQ1778" s="7">
        <f>IFERROR(RANK('Ref. Cuotas'!K1777,'Ref. Cuotas'!K:K,1)+COUNTIF('Ref. Cuotas'!$K$7:'Ref. Cuotas'!K1777,'Ref. Cuotas'!K1777)-1,"")</f>
        <v>2651</v>
      </c>
    </row>
    <row r="1779" spans="31:43" ht="17.25" customHeight="1" x14ac:dyDescent="0.3">
      <c r="AE1779" s="5" t="s">
        <v>1774</v>
      </c>
      <c r="AF1779" s="5" t="s">
        <v>5294</v>
      </c>
      <c r="AG1779" s="6" t="s">
        <v>4359</v>
      </c>
      <c r="AH1779" s="6" t="s">
        <v>4109</v>
      </c>
      <c r="AI1779" s="7">
        <f>IFERROR(RANK('Ref. Cuotas'!H1778,'Ref. Cuotas'!H:H,0)+COUNTIF('Ref. Cuotas'!$H$7:'Ref. Cuotas'!H1778,'Ref. Cuotas'!H1778)-1,"")</f>
        <v>1844</v>
      </c>
      <c r="AJ1779" s="7">
        <f>IFERROR(RANK('Ref. Cuotas'!I1778,'Ref. Cuotas'!I:I,0)+COUNTIF('Ref. Cuotas'!$I$7:'Ref. Cuotas'!I1778,'Ref. Cuotas'!I1778)-1,"")</f>
        <v>433</v>
      </c>
      <c r="AK1779" s="7">
        <f>IFERROR(RANK('Ref. Cuotas'!J1778,'Ref. Cuotas'!J:J,0)+COUNTIF('Ref. Cuotas'!$J$7:'Ref. Cuotas'!J1778,'Ref. Cuotas'!J1778)-1,"")</f>
        <v>2062</v>
      </c>
      <c r="AL1779" s="7">
        <f>IFERROR(RANK('Ref. Cuotas'!K1778,'Ref. Cuotas'!K:K,0)+COUNTIF('Ref. Cuotas'!$K$7:'Ref. Cuotas'!K1778,'Ref. Cuotas'!K1778)-1,"")</f>
        <v>1754</v>
      </c>
      <c r="AM1779" s="7">
        <f>IFERROR(RANK('Ref. Cuotas'!L1778,'Ref. Cuotas'!L:L,0)+COUNTIF('Ref. Cuotas'!$L$7:'Ref. Cuotas'!L1778,'Ref. Cuotas'!L1778)-1,"")</f>
        <v>2439</v>
      </c>
      <c r="AN1779" s="7">
        <f>IFERROR(RANK('Ref. Cuotas'!M1778,'Ref. Cuotas'!M:M,0)+COUNTIF('Ref. Cuotas'!$M$7:'Ref. Cuotas'!M1778,'Ref. Cuotas'!M1778)-1,"")</f>
        <v>2185</v>
      </c>
      <c r="AO1779" s="7">
        <f>IFERROR(RANK('Ref. Cuotas'!H1778,'Ref. Cuotas'!H:H,1)+COUNTIF('Ref. Cuotas'!$H$7:'Ref. Cuotas'!H1778,'Ref. Cuotas'!H1778)-1,"")</f>
        <v>959</v>
      </c>
      <c r="AP1779" s="7">
        <f>IFERROR(RANK('Ref. Cuotas'!J1778,'Ref. Cuotas'!J:J,1)+COUNTIF('Ref. Cuotas'!$J$7:'Ref. Cuotas'!J1778,'Ref. Cuotas'!J1778)-1,"")</f>
        <v>1237</v>
      </c>
      <c r="AQ1779" s="7">
        <f>IFERROR(RANK('Ref. Cuotas'!K1778,'Ref. Cuotas'!K:K,1)+COUNTIF('Ref. Cuotas'!$K$7:'Ref. Cuotas'!K1778,'Ref. Cuotas'!K1778)-1,"")</f>
        <v>1049</v>
      </c>
    </row>
    <row r="1780" spans="31:43" ht="17.25" customHeight="1" x14ac:dyDescent="0.3">
      <c r="AE1780" s="5" t="s">
        <v>1775</v>
      </c>
      <c r="AF1780" s="5" t="s">
        <v>5295</v>
      </c>
      <c r="AG1780" s="6" t="s">
        <v>4359</v>
      </c>
      <c r="AH1780" s="6" t="s">
        <v>4110</v>
      </c>
      <c r="AI1780" s="7">
        <f>IFERROR(RANK('Ref. Cuotas'!H1779,'Ref. Cuotas'!H:H,0)+COUNTIF('Ref. Cuotas'!$H$7:'Ref. Cuotas'!H1779,'Ref. Cuotas'!H1779)-1,"")</f>
        <v>1767</v>
      </c>
      <c r="AJ1780" s="7">
        <f>IFERROR(RANK('Ref. Cuotas'!I1779,'Ref. Cuotas'!I:I,0)+COUNTIF('Ref. Cuotas'!$I$7:'Ref. Cuotas'!I1779,'Ref. Cuotas'!I1779)-1,"")</f>
        <v>2158</v>
      </c>
      <c r="AK1780" s="7">
        <f>IFERROR(RANK('Ref. Cuotas'!J1779,'Ref. Cuotas'!J:J,0)+COUNTIF('Ref. Cuotas'!$J$7:'Ref. Cuotas'!J1779,'Ref. Cuotas'!J1779)-1,"")</f>
        <v>2063</v>
      </c>
      <c r="AL1780" s="7">
        <f>IFERROR(RANK('Ref. Cuotas'!K1779,'Ref. Cuotas'!K:K,0)+COUNTIF('Ref. Cuotas'!$K$7:'Ref. Cuotas'!K1779,'Ref. Cuotas'!K1779)-1,"")</f>
        <v>593</v>
      </c>
      <c r="AM1780" s="7">
        <f>IFERROR(RANK('Ref. Cuotas'!L1779,'Ref. Cuotas'!L:L,0)+COUNTIF('Ref. Cuotas'!$L$7:'Ref. Cuotas'!L1779,'Ref. Cuotas'!L1779)-1,"")</f>
        <v>2440</v>
      </c>
      <c r="AN1780" s="7">
        <f>IFERROR(RANK('Ref. Cuotas'!M1779,'Ref. Cuotas'!M:M,0)+COUNTIF('Ref. Cuotas'!$M$7:'Ref. Cuotas'!M1779,'Ref. Cuotas'!M1779)-1,"")</f>
        <v>593</v>
      </c>
      <c r="AO1780" s="7">
        <f>IFERROR(RANK('Ref. Cuotas'!H1779,'Ref. Cuotas'!H:H,1)+COUNTIF('Ref. Cuotas'!$H$7:'Ref. Cuotas'!H1779,'Ref. Cuotas'!H1779)-1,"")</f>
        <v>1036</v>
      </c>
      <c r="AP1780" s="7">
        <f>IFERROR(RANK('Ref. Cuotas'!J1779,'Ref. Cuotas'!J:J,1)+COUNTIF('Ref. Cuotas'!$J$7:'Ref. Cuotas'!J1779,'Ref. Cuotas'!J1779)-1,"")</f>
        <v>1238</v>
      </c>
      <c r="AQ1780" s="7">
        <f>IFERROR(RANK('Ref. Cuotas'!K1779,'Ref. Cuotas'!K:K,1)+COUNTIF('Ref. Cuotas'!$K$7:'Ref. Cuotas'!K1779,'Ref. Cuotas'!K1779)-1,"")</f>
        <v>2210</v>
      </c>
    </row>
    <row r="1781" spans="31:43" ht="17.25" customHeight="1" x14ac:dyDescent="0.3">
      <c r="AE1781" s="5" t="s">
        <v>1776</v>
      </c>
      <c r="AF1781" s="5" t="s">
        <v>5296</v>
      </c>
      <c r="AG1781" s="6" t="s">
        <v>4360</v>
      </c>
      <c r="AH1781" s="6" t="s">
        <v>4092</v>
      </c>
      <c r="AI1781" s="7">
        <f>IFERROR(RANK('Ref. Cuotas'!H1780,'Ref. Cuotas'!H:H,0)+COUNTIF('Ref. Cuotas'!$H$7:'Ref. Cuotas'!H1780,'Ref. Cuotas'!H1780)-1,"")</f>
        <v>494</v>
      </c>
      <c r="AJ1781" s="7">
        <f>IFERROR(RANK('Ref. Cuotas'!I1780,'Ref. Cuotas'!I:I,0)+COUNTIF('Ref. Cuotas'!$I$7:'Ref. Cuotas'!I1780,'Ref. Cuotas'!I1780)-1,"")</f>
        <v>683</v>
      </c>
      <c r="AK1781" s="7">
        <f>IFERROR(RANK('Ref. Cuotas'!J1780,'Ref. Cuotas'!J:J,0)+COUNTIF('Ref. Cuotas'!$J$7:'Ref. Cuotas'!J1780,'Ref. Cuotas'!J1780)-1,"")</f>
        <v>456</v>
      </c>
      <c r="AL1781" s="7">
        <f>IFERROR(RANK('Ref. Cuotas'!K1780,'Ref. Cuotas'!K:K,0)+COUNTIF('Ref. Cuotas'!$K$7:'Ref. Cuotas'!K1780,'Ref. Cuotas'!K1780)-1,"")</f>
        <v>291</v>
      </c>
      <c r="AM1781" s="7">
        <f>IFERROR(RANK('Ref. Cuotas'!L1780,'Ref. Cuotas'!L:L,0)+COUNTIF('Ref. Cuotas'!$L$7:'Ref. Cuotas'!L1780,'Ref. Cuotas'!L1780)-1,"")</f>
        <v>133</v>
      </c>
      <c r="AN1781" s="7">
        <f>IFERROR(RANK('Ref. Cuotas'!M1780,'Ref. Cuotas'!M:M,0)+COUNTIF('Ref. Cuotas'!$M$7:'Ref. Cuotas'!M1780,'Ref. Cuotas'!M1780)-1,"")</f>
        <v>2186</v>
      </c>
      <c r="AO1781" s="7">
        <f>IFERROR(RANK('Ref. Cuotas'!H1780,'Ref. Cuotas'!H:H,1)+COUNTIF('Ref. Cuotas'!$H$7:'Ref. Cuotas'!H1780,'Ref. Cuotas'!H1780)-1,"")</f>
        <v>2309</v>
      </c>
      <c r="AP1781" s="7">
        <f>IFERROR(RANK('Ref. Cuotas'!J1780,'Ref. Cuotas'!J:J,1)+COUNTIF('Ref. Cuotas'!$J$7:'Ref. Cuotas'!J1780,'Ref. Cuotas'!J1780)-1,"")</f>
        <v>2347</v>
      </c>
      <c r="AQ1781" s="7">
        <f>IFERROR(RANK('Ref. Cuotas'!K1780,'Ref. Cuotas'!K:K,1)+COUNTIF('Ref. Cuotas'!$K$7:'Ref. Cuotas'!K1780,'Ref. Cuotas'!K1780)-1,"")</f>
        <v>2512</v>
      </c>
    </row>
    <row r="1782" spans="31:43" ht="17.25" customHeight="1" x14ac:dyDescent="0.3">
      <c r="AE1782" s="5" t="s">
        <v>1777</v>
      </c>
      <c r="AF1782" s="5" t="s">
        <v>5297</v>
      </c>
      <c r="AG1782" s="6" t="s">
        <v>4360</v>
      </c>
      <c r="AH1782" s="6" t="s">
        <v>4088</v>
      </c>
      <c r="AI1782" s="7">
        <f>IFERROR(RANK('Ref. Cuotas'!H1781,'Ref. Cuotas'!H:H,0)+COUNTIF('Ref. Cuotas'!$H$7:'Ref. Cuotas'!H1781,'Ref. Cuotas'!H1781)-1,"")</f>
        <v>436</v>
      </c>
      <c r="AJ1782" s="7">
        <f>IFERROR(RANK('Ref. Cuotas'!I1781,'Ref. Cuotas'!I:I,0)+COUNTIF('Ref. Cuotas'!$I$7:'Ref. Cuotas'!I1781,'Ref. Cuotas'!I1781)-1,"")</f>
        <v>406</v>
      </c>
      <c r="AK1782" s="7">
        <f>IFERROR(RANK('Ref. Cuotas'!J1781,'Ref. Cuotas'!J:J,0)+COUNTIF('Ref. Cuotas'!$J$7:'Ref. Cuotas'!J1781,'Ref. Cuotas'!J1781)-1,"")</f>
        <v>2064</v>
      </c>
      <c r="AL1782" s="7">
        <f>IFERROR(RANK('Ref. Cuotas'!K1781,'Ref. Cuotas'!K:K,0)+COUNTIF('Ref. Cuotas'!$K$7:'Ref. Cuotas'!K1781,'Ref. Cuotas'!K1781)-1,"")</f>
        <v>908</v>
      </c>
      <c r="AM1782" s="7">
        <f>IFERROR(RANK('Ref. Cuotas'!L1781,'Ref. Cuotas'!L:L,0)+COUNTIF('Ref. Cuotas'!$L$7:'Ref. Cuotas'!L1781,'Ref. Cuotas'!L1781)-1,"")</f>
        <v>449</v>
      </c>
      <c r="AN1782" s="7">
        <f>IFERROR(RANK('Ref. Cuotas'!M1781,'Ref. Cuotas'!M:M,0)+COUNTIF('Ref. Cuotas'!$M$7:'Ref. Cuotas'!M1781,'Ref. Cuotas'!M1781)-1,"")</f>
        <v>2187</v>
      </c>
      <c r="AO1782" s="7">
        <f>IFERROR(RANK('Ref. Cuotas'!H1781,'Ref. Cuotas'!H:H,1)+COUNTIF('Ref. Cuotas'!$H$7:'Ref. Cuotas'!H1781,'Ref. Cuotas'!H1781)-1,"")</f>
        <v>2367</v>
      </c>
      <c r="AP1782" s="7">
        <f>IFERROR(RANK('Ref. Cuotas'!J1781,'Ref. Cuotas'!J:J,1)+COUNTIF('Ref. Cuotas'!$J$7:'Ref. Cuotas'!J1781,'Ref. Cuotas'!J1781)-1,"")</f>
        <v>1239</v>
      </c>
      <c r="AQ1782" s="7">
        <f>IFERROR(RANK('Ref. Cuotas'!K1781,'Ref. Cuotas'!K:K,1)+COUNTIF('Ref. Cuotas'!$K$7:'Ref. Cuotas'!K1781,'Ref. Cuotas'!K1781)-1,"")</f>
        <v>1895</v>
      </c>
    </row>
    <row r="1783" spans="31:43" ht="17.25" customHeight="1" x14ac:dyDescent="0.3">
      <c r="AE1783" s="5" t="s">
        <v>1778</v>
      </c>
      <c r="AF1783" s="5" t="s">
        <v>5298</v>
      </c>
      <c r="AG1783" s="6" t="s">
        <v>4360</v>
      </c>
      <c r="AH1783" s="6" t="s">
        <v>4173</v>
      </c>
      <c r="AI1783" s="7">
        <f>IFERROR(RANK('Ref. Cuotas'!H1782,'Ref. Cuotas'!H:H,0)+COUNTIF('Ref. Cuotas'!$H$7:'Ref. Cuotas'!H1782,'Ref. Cuotas'!H1782)-1,"")</f>
        <v>2276</v>
      </c>
      <c r="AJ1783" s="7">
        <f>IFERROR(RANK('Ref. Cuotas'!I1782,'Ref. Cuotas'!I:I,0)+COUNTIF('Ref. Cuotas'!$I$7:'Ref. Cuotas'!I1782,'Ref. Cuotas'!I1782)-1,"")</f>
        <v>2159</v>
      </c>
      <c r="AK1783" s="7">
        <f>IFERROR(RANK('Ref. Cuotas'!J1782,'Ref. Cuotas'!J:J,0)+COUNTIF('Ref. Cuotas'!$J$7:'Ref. Cuotas'!J1782,'Ref. Cuotas'!J1782)-1,"")</f>
        <v>2065</v>
      </c>
      <c r="AL1783" s="7">
        <f>IFERROR(RANK('Ref. Cuotas'!K1782,'Ref. Cuotas'!K:K,0)+COUNTIF('Ref. Cuotas'!$K$7:'Ref. Cuotas'!K1782,'Ref. Cuotas'!K1782)-1,"")</f>
        <v>2511</v>
      </c>
      <c r="AM1783" s="7">
        <f>IFERROR(RANK('Ref. Cuotas'!L1782,'Ref. Cuotas'!L:L,0)+COUNTIF('Ref. Cuotas'!$L$7:'Ref. Cuotas'!L1782,'Ref. Cuotas'!L1782)-1,"")</f>
        <v>2734</v>
      </c>
      <c r="AN1783" s="7">
        <f>IFERROR(RANK('Ref. Cuotas'!M1782,'Ref. Cuotas'!M:M,0)+COUNTIF('Ref. Cuotas'!$M$7:'Ref. Cuotas'!M1782,'Ref. Cuotas'!M1782)-1,"")</f>
        <v>2188</v>
      </c>
      <c r="AO1783" s="7">
        <f>IFERROR(RANK('Ref. Cuotas'!H1782,'Ref. Cuotas'!H:H,1)+COUNTIF('Ref. Cuotas'!$H$7:'Ref. Cuotas'!H1782,'Ref. Cuotas'!H1782)-1,"")</f>
        <v>527</v>
      </c>
      <c r="AP1783" s="7">
        <f>IFERROR(RANK('Ref. Cuotas'!J1782,'Ref. Cuotas'!J:J,1)+COUNTIF('Ref. Cuotas'!$J$7:'Ref. Cuotas'!J1782,'Ref. Cuotas'!J1782)-1,"")</f>
        <v>1240</v>
      </c>
      <c r="AQ1783" s="7">
        <f>IFERROR(RANK('Ref. Cuotas'!K1782,'Ref. Cuotas'!K:K,1)+COUNTIF('Ref. Cuotas'!$K$7:'Ref. Cuotas'!K1782,'Ref. Cuotas'!K1782)-1,"")</f>
        <v>292</v>
      </c>
    </row>
    <row r="1784" spans="31:43" ht="17.25" customHeight="1" x14ac:dyDescent="0.3">
      <c r="AE1784" s="5" t="s">
        <v>1779</v>
      </c>
      <c r="AF1784" s="5" t="s">
        <v>5299</v>
      </c>
      <c r="AG1784" s="6" t="s">
        <v>4360</v>
      </c>
      <c r="AH1784" s="6" t="s">
        <v>4094</v>
      </c>
      <c r="AI1784" s="7">
        <f>IFERROR(RANK('Ref. Cuotas'!H1783,'Ref. Cuotas'!H:H,0)+COUNTIF('Ref. Cuotas'!$H$7:'Ref. Cuotas'!H1783,'Ref. Cuotas'!H1783)-1,"")</f>
        <v>2222</v>
      </c>
      <c r="AJ1784" s="7">
        <f>IFERROR(RANK('Ref. Cuotas'!I1783,'Ref. Cuotas'!I:I,0)+COUNTIF('Ref. Cuotas'!$I$7:'Ref. Cuotas'!I1783,'Ref. Cuotas'!I1783)-1,"")</f>
        <v>2160</v>
      </c>
      <c r="AK1784" s="7">
        <f>IFERROR(RANK('Ref. Cuotas'!J1783,'Ref. Cuotas'!J:J,0)+COUNTIF('Ref. Cuotas'!$J$7:'Ref. Cuotas'!J1783,'Ref. Cuotas'!J1783)-1,"")</f>
        <v>2066</v>
      </c>
      <c r="AL1784" s="7">
        <f>IFERROR(RANK('Ref. Cuotas'!K1783,'Ref. Cuotas'!K:K,0)+COUNTIF('Ref. Cuotas'!$K$7:'Ref. Cuotas'!K1783,'Ref. Cuotas'!K1783)-1,"")</f>
        <v>2340</v>
      </c>
      <c r="AM1784" s="7">
        <f>IFERROR(RANK('Ref. Cuotas'!L1783,'Ref. Cuotas'!L:L,0)+COUNTIF('Ref. Cuotas'!$L$7:'Ref. Cuotas'!L1783,'Ref. Cuotas'!L1783)-1,"")</f>
        <v>1738</v>
      </c>
      <c r="AN1784" s="7">
        <f>IFERROR(RANK('Ref. Cuotas'!M1783,'Ref. Cuotas'!M:M,0)+COUNTIF('Ref. Cuotas'!$M$7:'Ref. Cuotas'!M1783,'Ref. Cuotas'!M1783)-1,"")</f>
        <v>2189</v>
      </c>
      <c r="AO1784" s="7">
        <f>IFERROR(RANK('Ref. Cuotas'!H1783,'Ref. Cuotas'!H:H,1)+COUNTIF('Ref. Cuotas'!$H$7:'Ref. Cuotas'!H1783,'Ref. Cuotas'!H1783)-1,"")</f>
        <v>581</v>
      </c>
      <c r="AP1784" s="7">
        <f>IFERROR(RANK('Ref. Cuotas'!J1783,'Ref. Cuotas'!J:J,1)+COUNTIF('Ref. Cuotas'!$J$7:'Ref. Cuotas'!J1783,'Ref. Cuotas'!J1783)-1,"")</f>
        <v>1241</v>
      </c>
      <c r="AQ1784" s="7">
        <f>IFERROR(RANK('Ref. Cuotas'!K1783,'Ref. Cuotas'!K:K,1)+COUNTIF('Ref. Cuotas'!$K$7:'Ref. Cuotas'!K1783,'Ref. Cuotas'!K1783)-1,"")</f>
        <v>463</v>
      </c>
    </row>
    <row r="1785" spans="31:43" ht="17.25" customHeight="1" x14ac:dyDescent="0.3">
      <c r="AE1785" s="5" t="s">
        <v>1780</v>
      </c>
      <c r="AF1785" s="5" t="s">
        <v>5300</v>
      </c>
      <c r="AG1785" s="6" t="s">
        <v>4360</v>
      </c>
      <c r="AH1785" s="6" t="s">
        <v>4096</v>
      </c>
      <c r="AI1785" s="7">
        <f>IFERROR(RANK('Ref. Cuotas'!H1784,'Ref. Cuotas'!H:H,0)+COUNTIF('Ref. Cuotas'!$H$7:'Ref. Cuotas'!H1784,'Ref. Cuotas'!H1784)-1,"")</f>
        <v>545</v>
      </c>
      <c r="AJ1785" s="7">
        <f>IFERROR(RANK('Ref. Cuotas'!I1784,'Ref. Cuotas'!I:I,0)+COUNTIF('Ref. Cuotas'!$I$7:'Ref. Cuotas'!I1784,'Ref. Cuotas'!I1784)-1,"")</f>
        <v>2161</v>
      </c>
      <c r="AK1785" s="7">
        <f>IFERROR(RANK('Ref. Cuotas'!J1784,'Ref. Cuotas'!J:J,0)+COUNTIF('Ref. Cuotas'!$J$7:'Ref. Cuotas'!J1784,'Ref. Cuotas'!J1784)-1,"")</f>
        <v>458</v>
      </c>
      <c r="AL1785" s="7">
        <f>IFERROR(RANK('Ref. Cuotas'!K1784,'Ref. Cuotas'!K:K,0)+COUNTIF('Ref. Cuotas'!$K$7:'Ref. Cuotas'!K1784,'Ref. Cuotas'!K1784)-1,"")</f>
        <v>304</v>
      </c>
      <c r="AM1785" s="7">
        <f>IFERROR(RANK('Ref. Cuotas'!L1784,'Ref. Cuotas'!L:L,0)+COUNTIF('Ref. Cuotas'!$L$7:'Ref. Cuotas'!L1784,'Ref. Cuotas'!L1784)-1,"")</f>
        <v>677</v>
      </c>
      <c r="AN1785" s="7">
        <f>IFERROR(RANK('Ref. Cuotas'!M1784,'Ref. Cuotas'!M:M,0)+COUNTIF('Ref. Cuotas'!$M$7:'Ref. Cuotas'!M1784,'Ref. Cuotas'!M1784)-1,"")</f>
        <v>594</v>
      </c>
      <c r="AO1785" s="7">
        <f>IFERROR(RANK('Ref. Cuotas'!H1784,'Ref. Cuotas'!H:H,1)+COUNTIF('Ref. Cuotas'!$H$7:'Ref. Cuotas'!H1784,'Ref. Cuotas'!H1784)-1,"")</f>
        <v>2258</v>
      </c>
      <c r="AP1785" s="7">
        <f>IFERROR(RANK('Ref. Cuotas'!J1784,'Ref. Cuotas'!J:J,1)+COUNTIF('Ref. Cuotas'!$J$7:'Ref. Cuotas'!J1784,'Ref. Cuotas'!J1784)-1,"")</f>
        <v>2345</v>
      </c>
      <c r="AQ1785" s="7">
        <f>IFERROR(RANK('Ref. Cuotas'!K1784,'Ref. Cuotas'!K:K,1)+COUNTIF('Ref. Cuotas'!$K$7:'Ref. Cuotas'!K1784,'Ref. Cuotas'!K1784)-1,"")</f>
        <v>2499</v>
      </c>
    </row>
    <row r="1786" spans="31:43" ht="17.25" customHeight="1" x14ac:dyDescent="0.3">
      <c r="AE1786" s="5" t="s">
        <v>1781</v>
      </c>
      <c r="AF1786" s="5" t="s">
        <v>5301</v>
      </c>
      <c r="AG1786" s="6" t="s">
        <v>4360</v>
      </c>
      <c r="AH1786" s="6" t="s">
        <v>4097</v>
      </c>
      <c r="AI1786" s="7">
        <f>IFERROR(RANK('Ref. Cuotas'!H1785,'Ref. Cuotas'!H:H,0)+COUNTIF('Ref. Cuotas'!$H$7:'Ref. Cuotas'!H1785,'Ref. Cuotas'!H1785)-1,"")</f>
        <v>964</v>
      </c>
      <c r="AJ1786" s="7">
        <f>IFERROR(RANK('Ref. Cuotas'!I1785,'Ref. Cuotas'!I:I,0)+COUNTIF('Ref. Cuotas'!$I$7:'Ref. Cuotas'!I1785,'Ref. Cuotas'!I1785)-1,"")</f>
        <v>2162</v>
      </c>
      <c r="AK1786" s="7">
        <f>IFERROR(RANK('Ref. Cuotas'!J1785,'Ref. Cuotas'!J:J,0)+COUNTIF('Ref. Cuotas'!$J$7:'Ref. Cuotas'!J1785,'Ref. Cuotas'!J1785)-1,"")</f>
        <v>2067</v>
      </c>
      <c r="AL1786" s="7">
        <f>IFERROR(RANK('Ref. Cuotas'!K1785,'Ref. Cuotas'!K:K,0)+COUNTIF('Ref. Cuotas'!$K$7:'Ref. Cuotas'!K1785,'Ref. Cuotas'!K1785)-1,"")</f>
        <v>595</v>
      </c>
      <c r="AM1786" s="7">
        <f>IFERROR(RANK('Ref. Cuotas'!L1785,'Ref. Cuotas'!L:L,0)+COUNTIF('Ref. Cuotas'!$L$7:'Ref. Cuotas'!L1785,'Ref. Cuotas'!L1785)-1,"")</f>
        <v>1684</v>
      </c>
      <c r="AN1786" s="7">
        <f>IFERROR(RANK('Ref. Cuotas'!M1785,'Ref. Cuotas'!M:M,0)+COUNTIF('Ref. Cuotas'!$M$7:'Ref. Cuotas'!M1785,'Ref. Cuotas'!M1785)-1,"")</f>
        <v>2190</v>
      </c>
      <c r="AO1786" s="7">
        <f>IFERROR(RANK('Ref. Cuotas'!H1785,'Ref. Cuotas'!H:H,1)+COUNTIF('Ref. Cuotas'!$H$7:'Ref. Cuotas'!H1785,'Ref. Cuotas'!H1785)-1,"")</f>
        <v>1839</v>
      </c>
      <c r="AP1786" s="7">
        <f>IFERROR(RANK('Ref. Cuotas'!J1785,'Ref. Cuotas'!J:J,1)+COUNTIF('Ref. Cuotas'!$J$7:'Ref. Cuotas'!J1785,'Ref. Cuotas'!J1785)-1,"")</f>
        <v>1242</v>
      </c>
      <c r="AQ1786" s="7">
        <f>IFERROR(RANK('Ref. Cuotas'!K1785,'Ref. Cuotas'!K:K,1)+COUNTIF('Ref. Cuotas'!$K$7:'Ref. Cuotas'!K1785,'Ref. Cuotas'!K1785)-1,"")</f>
        <v>2208</v>
      </c>
    </row>
    <row r="1787" spans="31:43" ht="17.25" customHeight="1" x14ac:dyDescent="0.3">
      <c r="AE1787" s="5" t="s">
        <v>1782</v>
      </c>
      <c r="AF1787" s="5" t="s">
        <v>5302</v>
      </c>
      <c r="AG1787" s="6" t="s">
        <v>4360</v>
      </c>
      <c r="AH1787" s="6" t="s">
        <v>4107</v>
      </c>
      <c r="AI1787" s="7">
        <f>IFERROR(RANK('Ref. Cuotas'!H1786,'Ref. Cuotas'!H:H,0)+COUNTIF('Ref. Cuotas'!$H$7:'Ref. Cuotas'!H1786,'Ref. Cuotas'!H1786)-1,"")</f>
        <v>1331</v>
      </c>
      <c r="AJ1787" s="7">
        <f>IFERROR(RANK('Ref. Cuotas'!I1786,'Ref. Cuotas'!I:I,0)+COUNTIF('Ref. Cuotas'!$I$7:'Ref. Cuotas'!I1786,'Ref. Cuotas'!I1786)-1,"")</f>
        <v>2163</v>
      </c>
      <c r="AK1787" s="7">
        <f>IFERROR(RANK('Ref. Cuotas'!J1786,'Ref. Cuotas'!J:J,0)+COUNTIF('Ref. Cuotas'!$J$7:'Ref. Cuotas'!J1786,'Ref. Cuotas'!J1786)-1,"")</f>
        <v>2068</v>
      </c>
      <c r="AL1787" s="7">
        <f>IFERROR(RANK('Ref. Cuotas'!K1786,'Ref. Cuotas'!K:K,0)+COUNTIF('Ref. Cuotas'!$K$7:'Ref. Cuotas'!K1786,'Ref. Cuotas'!K1786)-1,"")</f>
        <v>113</v>
      </c>
      <c r="AM1787" s="7">
        <f>IFERROR(RANK('Ref. Cuotas'!L1786,'Ref. Cuotas'!L:L,0)+COUNTIF('Ref. Cuotas'!$L$7:'Ref. Cuotas'!L1786,'Ref. Cuotas'!L1786)-1,"")</f>
        <v>1739</v>
      </c>
      <c r="AN1787" s="7">
        <f>IFERROR(RANK('Ref. Cuotas'!M1786,'Ref. Cuotas'!M:M,0)+COUNTIF('Ref. Cuotas'!$M$7:'Ref. Cuotas'!M1786,'Ref. Cuotas'!M1786)-1,"")</f>
        <v>16</v>
      </c>
      <c r="AO1787" s="7">
        <f>IFERROR(RANK('Ref. Cuotas'!H1786,'Ref. Cuotas'!H:H,1)+COUNTIF('Ref. Cuotas'!$H$7:'Ref. Cuotas'!H1786,'Ref. Cuotas'!H1786)-1,"")</f>
        <v>1472</v>
      </c>
      <c r="AP1787" s="7">
        <f>IFERROR(RANK('Ref. Cuotas'!J1786,'Ref. Cuotas'!J:J,1)+COUNTIF('Ref. Cuotas'!$J$7:'Ref. Cuotas'!J1786,'Ref. Cuotas'!J1786)-1,"")</f>
        <v>1243</v>
      </c>
      <c r="AQ1787" s="7">
        <f>IFERROR(RANK('Ref. Cuotas'!K1786,'Ref. Cuotas'!K:K,1)+COUNTIF('Ref. Cuotas'!$K$7:'Ref. Cuotas'!K1786,'Ref. Cuotas'!K1786)-1,"")</f>
        <v>2690</v>
      </c>
    </row>
    <row r="1788" spans="31:43" ht="17.25" customHeight="1" x14ac:dyDescent="0.3">
      <c r="AE1788" s="5" t="s">
        <v>1783</v>
      </c>
      <c r="AF1788" s="5" t="s">
        <v>5303</v>
      </c>
      <c r="AG1788" s="6" t="s">
        <v>4360</v>
      </c>
      <c r="AH1788" s="6" t="s">
        <v>4109</v>
      </c>
      <c r="AI1788" s="7">
        <f>IFERROR(RANK('Ref. Cuotas'!H1787,'Ref. Cuotas'!H:H,0)+COUNTIF('Ref. Cuotas'!$H$7:'Ref. Cuotas'!H1787,'Ref. Cuotas'!H1787)-1,"")</f>
        <v>1937</v>
      </c>
      <c r="AJ1788" s="7">
        <f>IFERROR(RANK('Ref. Cuotas'!I1787,'Ref. Cuotas'!I:I,0)+COUNTIF('Ref. Cuotas'!$I$7:'Ref. Cuotas'!I1787,'Ref. Cuotas'!I1787)-1,"")</f>
        <v>2164</v>
      </c>
      <c r="AK1788" s="7">
        <f>IFERROR(RANK('Ref. Cuotas'!J1787,'Ref. Cuotas'!J:J,0)+COUNTIF('Ref. Cuotas'!$J$7:'Ref. Cuotas'!J1787,'Ref. Cuotas'!J1787)-1,"")</f>
        <v>2069</v>
      </c>
      <c r="AL1788" s="7">
        <f>IFERROR(RANK('Ref. Cuotas'!K1787,'Ref. Cuotas'!K:K,0)+COUNTIF('Ref. Cuotas'!$K$7:'Ref. Cuotas'!K1787,'Ref. Cuotas'!K1787)-1,"")</f>
        <v>2736</v>
      </c>
      <c r="AM1788" s="7">
        <f>IFERROR(RANK('Ref. Cuotas'!L1787,'Ref. Cuotas'!L:L,0)+COUNTIF('Ref. Cuotas'!$L$7:'Ref. Cuotas'!L1787,'Ref. Cuotas'!L1787)-1,"")</f>
        <v>2735</v>
      </c>
      <c r="AN1788" s="7">
        <f>IFERROR(RANK('Ref. Cuotas'!M1787,'Ref. Cuotas'!M:M,0)+COUNTIF('Ref. Cuotas'!$M$7:'Ref. Cuotas'!M1787,'Ref. Cuotas'!M1787)-1,"")</f>
        <v>2191</v>
      </c>
      <c r="AO1788" s="7">
        <f>IFERROR(RANK('Ref. Cuotas'!H1787,'Ref. Cuotas'!H:H,1)+COUNTIF('Ref. Cuotas'!$H$7:'Ref. Cuotas'!H1787,'Ref. Cuotas'!H1787)-1,"")</f>
        <v>866</v>
      </c>
      <c r="AP1788" s="7">
        <f>IFERROR(RANK('Ref. Cuotas'!J1787,'Ref. Cuotas'!J:J,1)+COUNTIF('Ref. Cuotas'!$J$7:'Ref. Cuotas'!J1787,'Ref. Cuotas'!J1787)-1,"")</f>
        <v>1244</v>
      </c>
      <c r="AQ1788" s="7">
        <f>IFERROR(RANK('Ref. Cuotas'!K1787,'Ref. Cuotas'!K:K,1)+COUNTIF('Ref. Cuotas'!$K$7:'Ref. Cuotas'!K1787,'Ref. Cuotas'!K1787)-1,"")</f>
        <v>154</v>
      </c>
    </row>
    <row r="1789" spans="31:43" ht="17.25" customHeight="1" x14ac:dyDescent="0.3">
      <c r="AE1789" s="5" t="s">
        <v>1784</v>
      </c>
      <c r="AF1789" s="5" t="s">
        <v>5304</v>
      </c>
      <c r="AG1789" s="6" t="s">
        <v>4361</v>
      </c>
      <c r="AH1789" s="6" t="s">
        <v>4089</v>
      </c>
      <c r="AI1789" s="7">
        <f>IFERROR(RANK('Ref. Cuotas'!H1788,'Ref. Cuotas'!H:H,0)+COUNTIF('Ref. Cuotas'!$H$7:'Ref. Cuotas'!H1788,'Ref. Cuotas'!H1788)-1,"")</f>
        <v>6</v>
      </c>
      <c r="AJ1789" s="7">
        <f>IFERROR(RANK('Ref. Cuotas'!I1788,'Ref. Cuotas'!I:I,0)+COUNTIF('Ref. Cuotas'!$I$7:'Ref. Cuotas'!I1788,'Ref. Cuotas'!I1788)-1,"")</f>
        <v>1029</v>
      </c>
      <c r="AK1789" s="7">
        <f>IFERROR(RANK('Ref. Cuotas'!J1788,'Ref. Cuotas'!J:J,0)+COUNTIF('Ref. Cuotas'!$J$7:'Ref. Cuotas'!J1788,'Ref. Cuotas'!J1788)-1,"")</f>
        <v>737</v>
      </c>
      <c r="AL1789" s="7">
        <f>IFERROR(RANK('Ref. Cuotas'!K1788,'Ref. Cuotas'!K:K,0)+COUNTIF('Ref. Cuotas'!$K$7:'Ref. Cuotas'!K1788,'Ref. Cuotas'!K1788)-1,"")</f>
        <v>553</v>
      </c>
      <c r="AM1789" s="7">
        <f>IFERROR(RANK('Ref. Cuotas'!L1788,'Ref. Cuotas'!L:L,0)+COUNTIF('Ref. Cuotas'!$L$7:'Ref. Cuotas'!L1788,'Ref. Cuotas'!L1788)-1,"")</f>
        <v>325</v>
      </c>
      <c r="AN1789" s="7">
        <f>IFERROR(RANK('Ref. Cuotas'!M1788,'Ref. Cuotas'!M:M,0)+COUNTIF('Ref. Cuotas'!$M$7:'Ref. Cuotas'!M1788,'Ref. Cuotas'!M1788)-1,"")</f>
        <v>2192</v>
      </c>
      <c r="AO1789" s="7">
        <f>IFERROR(RANK('Ref. Cuotas'!H1788,'Ref. Cuotas'!H:H,1)+COUNTIF('Ref. Cuotas'!$H$7:'Ref. Cuotas'!H1788,'Ref. Cuotas'!H1788)-1,"")</f>
        <v>2797</v>
      </c>
      <c r="AP1789" s="7">
        <f>IFERROR(RANK('Ref. Cuotas'!J1788,'Ref. Cuotas'!J:J,1)+COUNTIF('Ref. Cuotas'!$J$7:'Ref. Cuotas'!J1788,'Ref. Cuotas'!J1788)-1,"")</f>
        <v>2066</v>
      </c>
      <c r="AQ1789" s="7">
        <f>IFERROR(RANK('Ref. Cuotas'!K1788,'Ref. Cuotas'!K:K,1)+COUNTIF('Ref. Cuotas'!$K$7:'Ref. Cuotas'!K1788,'Ref. Cuotas'!K1788)-1,"")</f>
        <v>2250</v>
      </c>
    </row>
    <row r="1790" spans="31:43" ht="17.25" customHeight="1" x14ac:dyDescent="0.3">
      <c r="AE1790" s="5" t="s">
        <v>1785</v>
      </c>
      <c r="AF1790" s="5" t="s">
        <v>5305</v>
      </c>
      <c r="AG1790" s="6" t="s">
        <v>4361</v>
      </c>
      <c r="AH1790" s="6" t="s">
        <v>4090</v>
      </c>
      <c r="AI1790" s="7">
        <f>IFERROR(RANK('Ref. Cuotas'!H1789,'Ref. Cuotas'!H:H,0)+COUNTIF('Ref. Cuotas'!$H$7:'Ref. Cuotas'!H1789,'Ref. Cuotas'!H1789)-1,"")</f>
        <v>28</v>
      </c>
      <c r="AJ1790" s="7">
        <f>IFERROR(RANK('Ref. Cuotas'!I1789,'Ref. Cuotas'!I:I,0)+COUNTIF('Ref. Cuotas'!$I$7:'Ref. Cuotas'!I1789,'Ref. Cuotas'!I1789)-1,"")</f>
        <v>2165</v>
      </c>
      <c r="AK1790" s="7">
        <f>IFERROR(RANK('Ref. Cuotas'!J1789,'Ref. Cuotas'!J:J,0)+COUNTIF('Ref. Cuotas'!$J$7:'Ref. Cuotas'!J1789,'Ref. Cuotas'!J1789)-1,"")</f>
        <v>2070</v>
      </c>
      <c r="AL1790" s="7">
        <f>IFERROR(RANK('Ref. Cuotas'!K1789,'Ref. Cuotas'!K:K,0)+COUNTIF('Ref. Cuotas'!$K$7:'Ref. Cuotas'!K1789,'Ref. Cuotas'!K1789)-1,"")</f>
        <v>1063</v>
      </c>
      <c r="AM1790" s="7">
        <f>IFERROR(RANK('Ref. Cuotas'!L1789,'Ref. Cuotas'!L:L,0)+COUNTIF('Ref. Cuotas'!$L$7:'Ref. Cuotas'!L1789,'Ref. Cuotas'!L1789)-1,"")</f>
        <v>1504</v>
      </c>
      <c r="AN1790" s="7">
        <f>IFERROR(RANK('Ref. Cuotas'!M1789,'Ref. Cuotas'!M:M,0)+COUNTIF('Ref. Cuotas'!$M$7:'Ref. Cuotas'!M1789,'Ref. Cuotas'!M1789)-1,"")</f>
        <v>2193</v>
      </c>
      <c r="AO1790" s="7">
        <f>IFERROR(RANK('Ref. Cuotas'!H1789,'Ref. Cuotas'!H:H,1)+COUNTIF('Ref. Cuotas'!$H$7:'Ref. Cuotas'!H1789,'Ref. Cuotas'!H1789)-1,"")</f>
        <v>2775</v>
      </c>
      <c r="AP1790" s="7">
        <f>IFERROR(RANK('Ref. Cuotas'!J1789,'Ref. Cuotas'!J:J,1)+COUNTIF('Ref. Cuotas'!$J$7:'Ref. Cuotas'!J1789,'Ref. Cuotas'!J1789)-1,"")</f>
        <v>1245</v>
      </c>
      <c r="AQ1790" s="7">
        <f>IFERROR(RANK('Ref. Cuotas'!K1789,'Ref. Cuotas'!K:K,1)+COUNTIF('Ref. Cuotas'!$K$7:'Ref. Cuotas'!K1789,'Ref. Cuotas'!K1789)-1,"")</f>
        <v>1740</v>
      </c>
    </row>
    <row r="1791" spans="31:43" ht="17.25" customHeight="1" x14ac:dyDescent="0.3">
      <c r="AE1791" s="5" t="s">
        <v>1786</v>
      </c>
      <c r="AF1791" s="5" t="s">
        <v>5306</v>
      </c>
      <c r="AG1791" s="6" t="s">
        <v>4361</v>
      </c>
      <c r="AH1791" s="6" t="s">
        <v>4185</v>
      </c>
      <c r="AI1791" s="7">
        <f>IFERROR(RANK('Ref. Cuotas'!H1790,'Ref. Cuotas'!H:H,0)+COUNTIF('Ref. Cuotas'!$H$7:'Ref. Cuotas'!H1790,'Ref. Cuotas'!H1790)-1,"")</f>
        <v>17</v>
      </c>
      <c r="AJ1791" s="7">
        <f>IFERROR(RANK('Ref. Cuotas'!I1790,'Ref. Cuotas'!I:I,0)+COUNTIF('Ref. Cuotas'!$I$7:'Ref. Cuotas'!I1790,'Ref. Cuotas'!I1790)-1,"")</f>
        <v>2166</v>
      </c>
      <c r="AK1791" s="7">
        <f>IFERROR(RANK('Ref. Cuotas'!J1790,'Ref. Cuotas'!J:J,0)+COUNTIF('Ref. Cuotas'!$J$7:'Ref. Cuotas'!J1790,'Ref. Cuotas'!J1790)-1,"")</f>
        <v>2071</v>
      </c>
      <c r="AL1791" s="7">
        <f>IFERROR(RANK('Ref. Cuotas'!K1790,'Ref. Cuotas'!K:K,0)+COUNTIF('Ref. Cuotas'!$K$7:'Ref. Cuotas'!K1790,'Ref. Cuotas'!K1790)-1,"")</f>
        <v>1295</v>
      </c>
      <c r="AM1791" s="7">
        <f>IFERROR(RANK('Ref. Cuotas'!L1790,'Ref. Cuotas'!L:L,0)+COUNTIF('Ref. Cuotas'!$L$7:'Ref. Cuotas'!L1790,'Ref. Cuotas'!L1790)-1,"")</f>
        <v>1718</v>
      </c>
      <c r="AN1791" s="7">
        <f>IFERROR(RANK('Ref. Cuotas'!M1790,'Ref. Cuotas'!M:M,0)+COUNTIF('Ref. Cuotas'!$M$7:'Ref. Cuotas'!M1790,'Ref. Cuotas'!M1790)-1,"")</f>
        <v>2194</v>
      </c>
      <c r="AO1791" s="7">
        <f>IFERROR(RANK('Ref. Cuotas'!H1790,'Ref. Cuotas'!H:H,1)+COUNTIF('Ref. Cuotas'!$H$7:'Ref. Cuotas'!H1790,'Ref. Cuotas'!H1790)-1,"")</f>
        <v>2786</v>
      </c>
      <c r="AP1791" s="7">
        <f>IFERROR(RANK('Ref. Cuotas'!J1790,'Ref. Cuotas'!J:J,1)+COUNTIF('Ref. Cuotas'!$J$7:'Ref. Cuotas'!J1790,'Ref. Cuotas'!J1790)-1,"")</f>
        <v>1246</v>
      </c>
      <c r="AQ1791" s="7">
        <f>IFERROR(RANK('Ref. Cuotas'!K1790,'Ref. Cuotas'!K:K,1)+COUNTIF('Ref. Cuotas'!$K$7:'Ref. Cuotas'!K1790,'Ref. Cuotas'!K1790)-1,"")</f>
        <v>1508</v>
      </c>
    </row>
    <row r="1792" spans="31:43" ht="17.25" customHeight="1" x14ac:dyDescent="0.3">
      <c r="AE1792" s="5" t="s">
        <v>1787</v>
      </c>
      <c r="AF1792" s="5" t="s">
        <v>5307</v>
      </c>
      <c r="AG1792" s="6" t="s">
        <v>4361</v>
      </c>
      <c r="AH1792" s="6" t="s">
        <v>4186</v>
      </c>
      <c r="AI1792" s="7">
        <f>IFERROR(RANK('Ref. Cuotas'!H1791,'Ref. Cuotas'!H:H,0)+COUNTIF('Ref. Cuotas'!$H$7:'Ref. Cuotas'!H1791,'Ref. Cuotas'!H1791)-1,"")</f>
        <v>41</v>
      </c>
      <c r="AJ1792" s="7">
        <f>IFERROR(RANK('Ref. Cuotas'!I1791,'Ref. Cuotas'!I:I,0)+COUNTIF('Ref. Cuotas'!$I$7:'Ref. Cuotas'!I1791,'Ref. Cuotas'!I1791)-1,"")</f>
        <v>958</v>
      </c>
      <c r="AK1792" s="7">
        <f>IFERROR(RANK('Ref. Cuotas'!J1791,'Ref. Cuotas'!J:J,0)+COUNTIF('Ref. Cuotas'!$J$7:'Ref. Cuotas'!J1791,'Ref. Cuotas'!J1791)-1,"")</f>
        <v>2072</v>
      </c>
      <c r="AL1792" s="7">
        <f>IFERROR(RANK('Ref. Cuotas'!K1791,'Ref. Cuotas'!K:K,0)+COUNTIF('Ref. Cuotas'!$K$7:'Ref. Cuotas'!K1791,'Ref. Cuotas'!K1791)-1,"")</f>
        <v>1228</v>
      </c>
      <c r="AM1792" s="7">
        <f>IFERROR(RANK('Ref. Cuotas'!L1791,'Ref. Cuotas'!L:L,0)+COUNTIF('Ref. Cuotas'!$L$7:'Ref. Cuotas'!L1791,'Ref. Cuotas'!L1791)-1,"")</f>
        <v>2441</v>
      </c>
      <c r="AN1792" s="7">
        <f>IFERROR(RANK('Ref. Cuotas'!M1791,'Ref. Cuotas'!M:M,0)+COUNTIF('Ref. Cuotas'!$M$7:'Ref. Cuotas'!M1791,'Ref. Cuotas'!M1791)-1,"")</f>
        <v>2195</v>
      </c>
      <c r="AO1792" s="7">
        <f>IFERROR(RANK('Ref. Cuotas'!H1791,'Ref. Cuotas'!H:H,1)+COUNTIF('Ref. Cuotas'!$H$7:'Ref. Cuotas'!H1791,'Ref. Cuotas'!H1791)-1,"")</f>
        <v>2762</v>
      </c>
      <c r="AP1792" s="7">
        <f>IFERROR(RANK('Ref. Cuotas'!J1791,'Ref. Cuotas'!J:J,1)+COUNTIF('Ref. Cuotas'!$J$7:'Ref. Cuotas'!J1791,'Ref. Cuotas'!J1791)-1,"")</f>
        <v>1247</v>
      </c>
      <c r="AQ1792" s="7">
        <f>IFERROR(RANK('Ref. Cuotas'!K1791,'Ref. Cuotas'!K:K,1)+COUNTIF('Ref. Cuotas'!$K$7:'Ref. Cuotas'!K1791,'Ref. Cuotas'!K1791)-1,"")</f>
        <v>1575</v>
      </c>
    </row>
    <row r="1793" spans="31:43" ht="17.25" customHeight="1" x14ac:dyDescent="0.3">
      <c r="AE1793" s="5" t="s">
        <v>1788</v>
      </c>
      <c r="AF1793" s="5" t="s">
        <v>5308</v>
      </c>
      <c r="AG1793" s="6" t="s">
        <v>4361</v>
      </c>
      <c r="AH1793" s="6" t="s">
        <v>4187</v>
      </c>
      <c r="AI1793" s="7">
        <f>IFERROR(RANK('Ref. Cuotas'!H1792,'Ref. Cuotas'!H:H,0)+COUNTIF('Ref. Cuotas'!$H$7:'Ref. Cuotas'!H1792,'Ref. Cuotas'!H1792)-1,"")</f>
        <v>70</v>
      </c>
      <c r="AJ1793" s="7">
        <f>IFERROR(RANK('Ref. Cuotas'!I1792,'Ref. Cuotas'!I:I,0)+COUNTIF('Ref. Cuotas'!$I$7:'Ref. Cuotas'!I1792,'Ref. Cuotas'!I1792)-1,"")</f>
        <v>2167</v>
      </c>
      <c r="AK1793" s="7">
        <f>IFERROR(RANK('Ref. Cuotas'!J1792,'Ref. Cuotas'!J:J,0)+COUNTIF('Ref. Cuotas'!$J$7:'Ref. Cuotas'!J1792,'Ref. Cuotas'!J1792)-1,"")</f>
        <v>2073</v>
      </c>
      <c r="AL1793" s="7">
        <f>IFERROR(RANK('Ref. Cuotas'!K1792,'Ref. Cuotas'!K:K,0)+COUNTIF('Ref. Cuotas'!$K$7:'Ref. Cuotas'!K1792,'Ref. Cuotas'!K1792)-1,"")</f>
        <v>903</v>
      </c>
      <c r="AM1793" s="7">
        <f>IFERROR(RANK('Ref. Cuotas'!L1792,'Ref. Cuotas'!L:L,0)+COUNTIF('Ref. Cuotas'!$L$7:'Ref. Cuotas'!L1792,'Ref. Cuotas'!L1792)-1,"")</f>
        <v>2159</v>
      </c>
      <c r="AN1793" s="7">
        <f>IFERROR(RANK('Ref. Cuotas'!M1792,'Ref. Cuotas'!M:M,0)+COUNTIF('Ref. Cuotas'!$M$7:'Ref. Cuotas'!M1792,'Ref. Cuotas'!M1792)-1,"")</f>
        <v>2196</v>
      </c>
      <c r="AO1793" s="7">
        <f>IFERROR(RANK('Ref. Cuotas'!H1792,'Ref. Cuotas'!H:H,1)+COUNTIF('Ref. Cuotas'!$H$7:'Ref. Cuotas'!H1792,'Ref. Cuotas'!H1792)-1,"")</f>
        <v>2733</v>
      </c>
      <c r="AP1793" s="7">
        <f>IFERROR(RANK('Ref. Cuotas'!J1792,'Ref. Cuotas'!J:J,1)+COUNTIF('Ref. Cuotas'!$J$7:'Ref. Cuotas'!J1792,'Ref. Cuotas'!J1792)-1,"")</f>
        <v>1248</v>
      </c>
      <c r="AQ1793" s="7">
        <f>IFERROR(RANK('Ref. Cuotas'!K1792,'Ref. Cuotas'!K:K,1)+COUNTIF('Ref. Cuotas'!$K$7:'Ref. Cuotas'!K1792,'Ref. Cuotas'!K1792)-1,"")</f>
        <v>1900</v>
      </c>
    </row>
    <row r="1794" spans="31:43" ht="17.25" customHeight="1" x14ac:dyDescent="0.3">
      <c r="AE1794" s="5" t="s">
        <v>1789</v>
      </c>
      <c r="AF1794" s="5" t="s">
        <v>5309</v>
      </c>
      <c r="AG1794" s="6" t="s">
        <v>4361</v>
      </c>
      <c r="AH1794" s="6" t="s">
        <v>4091</v>
      </c>
      <c r="AI1794" s="7">
        <f>IFERROR(RANK('Ref. Cuotas'!H1793,'Ref. Cuotas'!H:H,0)+COUNTIF('Ref. Cuotas'!$H$7:'Ref. Cuotas'!H1793,'Ref. Cuotas'!H1793)-1,"")</f>
        <v>61</v>
      </c>
      <c r="AJ1794" s="7">
        <f>IFERROR(RANK('Ref. Cuotas'!I1793,'Ref. Cuotas'!I:I,0)+COUNTIF('Ref. Cuotas'!$I$7:'Ref. Cuotas'!I1793,'Ref. Cuotas'!I1793)-1,"")</f>
        <v>2168</v>
      </c>
      <c r="AK1794" s="7">
        <f>IFERROR(RANK('Ref. Cuotas'!J1793,'Ref. Cuotas'!J:J,0)+COUNTIF('Ref. Cuotas'!$J$7:'Ref. Cuotas'!J1793,'Ref. Cuotas'!J1793)-1,"")</f>
        <v>2074</v>
      </c>
      <c r="AL1794" s="7">
        <f>IFERROR(RANK('Ref. Cuotas'!K1793,'Ref. Cuotas'!K:K,0)+COUNTIF('Ref. Cuotas'!$K$7:'Ref. Cuotas'!K1793,'Ref. Cuotas'!K1793)-1,"")</f>
        <v>554</v>
      </c>
      <c r="AM1794" s="7">
        <f>IFERROR(RANK('Ref. Cuotas'!L1793,'Ref. Cuotas'!L:L,0)+COUNTIF('Ref. Cuotas'!$L$7:'Ref. Cuotas'!L1793,'Ref. Cuotas'!L1793)-1,"")</f>
        <v>1882</v>
      </c>
      <c r="AN1794" s="7">
        <f>IFERROR(RANK('Ref. Cuotas'!M1793,'Ref. Cuotas'!M:M,0)+COUNTIF('Ref. Cuotas'!$M$7:'Ref. Cuotas'!M1793,'Ref. Cuotas'!M1793)-1,"")</f>
        <v>46</v>
      </c>
      <c r="AO1794" s="7">
        <f>IFERROR(RANK('Ref. Cuotas'!H1793,'Ref. Cuotas'!H:H,1)+COUNTIF('Ref. Cuotas'!$H$7:'Ref. Cuotas'!H1793,'Ref. Cuotas'!H1793)-1,"")</f>
        <v>2742</v>
      </c>
      <c r="AP1794" s="7">
        <f>IFERROR(RANK('Ref. Cuotas'!J1793,'Ref. Cuotas'!J:J,1)+COUNTIF('Ref. Cuotas'!$J$7:'Ref. Cuotas'!J1793,'Ref. Cuotas'!J1793)-1,"")</f>
        <v>1249</v>
      </c>
      <c r="AQ1794" s="7">
        <f>IFERROR(RANK('Ref. Cuotas'!K1793,'Ref. Cuotas'!K:K,1)+COUNTIF('Ref. Cuotas'!$K$7:'Ref. Cuotas'!K1793,'Ref. Cuotas'!K1793)-1,"")</f>
        <v>2249</v>
      </c>
    </row>
    <row r="1795" spans="31:43" ht="17.25" customHeight="1" x14ac:dyDescent="0.3">
      <c r="AE1795" s="5" t="s">
        <v>1790</v>
      </c>
      <c r="AF1795" s="5" t="s">
        <v>5310</v>
      </c>
      <c r="AG1795" s="6" t="s">
        <v>4362</v>
      </c>
      <c r="AH1795" s="6" t="s">
        <v>4092</v>
      </c>
      <c r="AI1795" s="7">
        <f>IFERROR(RANK('Ref. Cuotas'!H1794,'Ref. Cuotas'!H:H,0)+COUNTIF('Ref. Cuotas'!$H$7:'Ref. Cuotas'!H1794,'Ref. Cuotas'!H1794)-1,"")</f>
        <v>99</v>
      </c>
      <c r="AJ1795" s="7">
        <f>IFERROR(RANK('Ref. Cuotas'!I1794,'Ref. Cuotas'!I:I,0)+COUNTIF('Ref. Cuotas'!$I$7:'Ref. Cuotas'!I1794,'Ref. Cuotas'!I1794)-1,"")</f>
        <v>2169</v>
      </c>
      <c r="AK1795" s="7">
        <f>IFERROR(RANK('Ref. Cuotas'!J1794,'Ref. Cuotas'!J:J,0)+COUNTIF('Ref. Cuotas'!$J$7:'Ref. Cuotas'!J1794,'Ref. Cuotas'!J1794)-1,"")</f>
        <v>2075</v>
      </c>
      <c r="AL1795" s="7">
        <f>IFERROR(RANK('Ref. Cuotas'!K1794,'Ref. Cuotas'!K:K,0)+COUNTIF('Ref. Cuotas'!$K$7:'Ref. Cuotas'!K1794,'Ref. Cuotas'!K1794)-1,"")</f>
        <v>2359</v>
      </c>
      <c r="AM1795" s="7">
        <f>IFERROR(RANK('Ref. Cuotas'!L1794,'Ref. Cuotas'!L:L,0)+COUNTIF('Ref. Cuotas'!$L$7:'Ref. Cuotas'!L1794,'Ref. Cuotas'!L1794)-1,"")</f>
        <v>1883</v>
      </c>
      <c r="AN1795" s="7">
        <f>IFERROR(RANK('Ref. Cuotas'!M1794,'Ref. Cuotas'!M:M,0)+COUNTIF('Ref. Cuotas'!$M$7:'Ref. Cuotas'!M1794,'Ref. Cuotas'!M1794)-1,"")</f>
        <v>2197</v>
      </c>
      <c r="AO1795" s="7">
        <f>IFERROR(RANK('Ref. Cuotas'!H1794,'Ref. Cuotas'!H:H,1)+COUNTIF('Ref. Cuotas'!$H$7:'Ref. Cuotas'!H1794,'Ref. Cuotas'!H1794)-1,"")</f>
        <v>2704</v>
      </c>
      <c r="AP1795" s="7">
        <f>IFERROR(RANK('Ref. Cuotas'!J1794,'Ref. Cuotas'!J:J,1)+COUNTIF('Ref. Cuotas'!$J$7:'Ref. Cuotas'!J1794,'Ref. Cuotas'!J1794)-1,"")</f>
        <v>1250</v>
      </c>
      <c r="AQ1795" s="7">
        <f>IFERROR(RANK('Ref. Cuotas'!K1794,'Ref. Cuotas'!K:K,1)+COUNTIF('Ref. Cuotas'!$K$7:'Ref. Cuotas'!K1794,'Ref. Cuotas'!K1794)-1,"")</f>
        <v>444</v>
      </c>
    </row>
    <row r="1796" spans="31:43" ht="17.25" customHeight="1" x14ac:dyDescent="0.3">
      <c r="AE1796" s="5" t="s">
        <v>1791</v>
      </c>
      <c r="AF1796" s="5" t="s">
        <v>5311</v>
      </c>
      <c r="AG1796" s="6" t="s">
        <v>4362</v>
      </c>
      <c r="AH1796" s="6" t="s">
        <v>4094</v>
      </c>
      <c r="AI1796" s="7">
        <f>IFERROR(RANK('Ref. Cuotas'!H1795,'Ref. Cuotas'!H:H,0)+COUNTIF('Ref. Cuotas'!$H$7:'Ref. Cuotas'!H1795,'Ref. Cuotas'!H1795)-1,"")</f>
        <v>97</v>
      </c>
      <c r="AJ1796" s="7">
        <f>IFERROR(RANK('Ref. Cuotas'!I1795,'Ref. Cuotas'!I:I,0)+COUNTIF('Ref. Cuotas'!$I$7:'Ref. Cuotas'!I1795,'Ref. Cuotas'!I1795)-1,"")</f>
        <v>2170</v>
      </c>
      <c r="AK1796" s="7">
        <f>IFERROR(RANK('Ref. Cuotas'!J1795,'Ref. Cuotas'!J:J,0)+COUNTIF('Ref. Cuotas'!$J$7:'Ref. Cuotas'!J1795,'Ref. Cuotas'!J1795)-1,"")</f>
        <v>2076</v>
      </c>
      <c r="AL1796" s="7">
        <f>IFERROR(RANK('Ref. Cuotas'!K1795,'Ref. Cuotas'!K:K,0)+COUNTIF('Ref. Cuotas'!$K$7:'Ref. Cuotas'!K1795,'Ref. Cuotas'!K1795)-1,"")</f>
        <v>2737</v>
      </c>
      <c r="AM1796" s="7">
        <f>IFERROR(RANK('Ref. Cuotas'!L1795,'Ref. Cuotas'!L:L,0)+COUNTIF('Ref. Cuotas'!$L$7:'Ref. Cuotas'!L1795,'Ref. Cuotas'!L1795)-1,"")</f>
        <v>2736</v>
      </c>
      <c r="AN1796" s="7">
        <f>IFERROR(RANK('Ref. Cuotas'!M1795,'Ref. Cuotas'!M:M,0)+COUNTIF('Ref. Cuotas'!$M$7:'Ref. Cuotas'!M1795,'Ref. Cuotas'!M1795)-1,"")</f>
        <v>2198</v>
      </c>
      <c r="AO1796" s="7">
        <f>IFERROR(RANK('Ref. Cuotas'!H1795,'Ref. Cuotas'!H:H,1)+COUNTIF('Ref. Cuotas'!$H$7:'Ref. Cuotas'!H1795,'Ref. Cuotas'!H1795)-1,"")</f>
        <v>2706</v>
      </c>
      <c r="AP1796" s="7">
        <f>IFERROR(RANK('Ref. Cuotas'!J1795,'Ref. Cuotas'!J:J,1)+COUNTIF('Ref. Cuotas'!$J$7:'Ref. Cuotas'!J1795,'Ref. Cuotas'!J1795)-1,"")</f>
        <v>1251</v>
      </c>
      <c r="AQ1796" s="7">
        <f>IFERROR(RANK('Ref. Cuotas'!K1795,'Ref. Cuotas'!K:K,1)+COUNTIF('Ref. Cuotas'!$K$7:'Ref. Cuotas'!K1795,'Ref. Cuotas'!K1795)-1,"")</f>
        <v>155</v>
      </c>
    </row>
    <row r="1797" spans="31:43" ht="17.25" customHeight="1" x14ac:dyDescent="0.3">
      <c r="AE1797" s="5" t="s">
        <v>1792</v>
      </c>
      <c r="AF1797" s="5" t="s">
        <v>5312</v>
      </c>
      <c r="AG1797" s="6" t="s">
        <v>4362</v>
      </c>
      <c r="AH1797" s="6" t="s">
        <v>4190</v>
      </c>
      <c r="AI1797" s="7">
        <f>IFERROR(RANK('Ref. Cuotas'!H1796,'Ref. Cuotas'!H:H,0)+COUNTIF('Ref. Cuotas'!$H$7:'Ref. Cuotas'!H1796,'Ref. Cuotas'!H1796)-1,"")</f>
        <v>101</v>
      </c>
      <c r="AJ1797" s="7">
        <f>IFERROR(RANK('Ref. Cuotas'!I1796,'Ref. Cuotas'!I:I,0)+COUNTIF('Ref. Cuotas'!$I$7:'Ref. Cuotas'!I1796,'Ref. Cuotas'!I1796)-1,"")</f>
        <v>2171</v>
      </c>
      <c r="AK1797" s="7">
        <f>IFERROR(RANK('Ref. Cuotas'!J1796,'Ref. Cuotas'!J:J,0)+COUNTIF('Ref. Cuotas'!$J$7:'Ref. Cuotas'!J1796,'Ref. Cuotas'!J1796)-1,"")</f>
        <v>2077</v>
      </c>
      <c r="AL1797" s="7">
        <f>IFERROR(RANK('Ref. Cuotas'!K1796,'Ref. Cuotas'!K:K,0)+COUNTIF('Ref. Cuotas'!$K$7:'Ref. Cuotas'!K1796,'Ref. Cuotas'!K1796)-1,"")</f>
        <v>1799</v>
      </c>
      <c r="AM1797" s="7">
        <f>IFERROR(RANK('Ref. Cuotas'!L1796,'Ref. Cuotas'!L:L,0)+COUNTIF('Ref. Cuotas'!$L$7:'Ref. Cuotas'!L1796,'Ref. Cuotas'!L1796)-1,"")</f>
        <v>2160</v>
      </c>
      <c r="AN1797" s="7">
        <f>IFERROR(RANK('Ref. Cuotas'!M1796,'Ref. Cuotas'!M:M,0)+COUNTIF('Ref. Cuotas'!$M$7:'Ref. Cuotas'!M1796,'Ref. Cuotas'!M1796)-1,"")</f>
        <v>167</v>
      </c>
      <c r="AO1797" s="7">
        <f>IFERROR(RANK('Ref. Cuotas'!H1796,'Ref. Cuotas'!H:H,1)+COUNTIF('Ref. Cuotas'!$H$7:'Ref. Cuotas'!H1796,'Ref. Cuotas'!H1796)-1,"")</f>
        <v>2702</v>
      </c>
      <c r="AP1797" s="7">
        <f>IFERROR(RANK('Ref. Cuotas'!J1796,'Ref. Cuotas'!J:J,1)+COUNTIF('Ref. Cuotas'!$J$7:'Ref. Cuotas'!J1796,'Ref. Cuotas'!J1796)-1,"")</f>
        <v>1252</v>
      </c>
      <c r="AQ1797" s="7">
        <f>IFERROR(RANK('Ref. Cuotas'!K1796,'Ref. Cuotas'!K:K,1)+COUNTIF('Ref. Cuotas'!$K$7:'Ref. Cuotas'!K1796,'Ref. Cuotas'!K1796)-1,"")</f>
        <v>1004</v>
      </c>
    </row>
    <row r="1798" spans="31:43" ht="17.25" customHeight="1" x14ac:dyDescent="0.3">
      <c r="AE1798" s="5" t="s">
        <v>1793</v>
      </c>
      <c r="AF1798" s="5" t="s">
        <v>5313</v>
      </c>
      <c r="AG1798" s="6" t="s">
        <v>4363</v>
      </c>
      <c r="AH1798" s="6" t="s">
        <v>4093</v>
      </c>
      <c r="AI1798" s="7">
        <f>IFERROR(RANK('Ref. Cuotas'!H1797,'Ref. Cuotas'!H:H,0)+COUNTIF('Ref. Cuotas'!$H$7:'Ref. Cuotas'!H1797,'Ref. Cuotas'!H1797)-1,"")</f>
        <v>812</v>
      </c>
      <c r="AJ1798" s="7">
        <f>IFERROR(RANK('Ref. Cuotas'!I1797,'Ref. Cuotas'!I:I,0)+COUNTIF('Ref. Cuotas'!$I$7:'Ref. Cuotas'!I1797,'Ref. Cuotas'!I1797)-1,"")</f>
        <v>2172</v>
      </c>
      <c r="AK1798" s="7">
        <f>IFERROR(RANK('Ref. Cuotas'!J1797,'Ref. Cuotas'!J:J,0)+COUNTIF('Ref. Cuotas'!$J$7:'Ref. Cuotas'!J1797,'Ref. Cuotas'!J1797)-1,"")</f>
        <v>2078</v>
      </c>
      <c r="AL1798" s="7">
        <f>IFERROR(RANK('Ref. Cuotas'!K1797,'Ref. Cuotas'!K:K,0)+COUNTIF('Ref. Cuotas'!$K$7:'Ref. Cuotas'!K1797,'Ref. Cuotas'!K1797)-1,"")</f>
        <v>1542</v>
      </c>
      <c r="AM1798" s="7">
        <f>IFERROR(RANK('Ref. Cuotas'!L1797,'Ref. Cuotas'!L:L,0)+COUNTIF('Ref. Cuotas'!$L$7:'Ref. Cuotas'!L1797,'Ref. Cuotas'!L1797)-1,"")</f>
        <v>583</v>
      </c>
      <c r="AN1798" s="7">
        <f>IFERROR(RANK('Ref. Cuotas'!M1797,'Ref. Cuotas'!M:M,0)+COUNTIF('Ref. Cuotas'!$M$7:'Ref. Cuotas'!M1797,'Ref. Cuotas'!M1797)-1,"")</f>
        <v>2199</v>
      </c>
      <c r="AO1798" s="7">
        <f>IFERROR(RANK('Ref. Cuotas'!H1797,'Ref. Cuotas'!H:H,1)+COUNTIF('Ref. Cuotas'!$H$7:'Ref. Cuotas'!H1797,'Ref. Cuotas'!H1797)-1,"")</f>
        <v>1991</v>
      </c>
      <c r="AP1798" s="7">
        <f>IFERROR(RANK('Ref. Cuotas'!J1797,'Ref. Cuotas'!J:J,1)+COUNTIF('Ref. Cuotas'!$J$7:'Ref. Cuotas'!J1797,'Ref. Cuotas'!J1797)-1,"")</f>
        <v>1253</v>
      </c>
      <c r="AQ1798" s="7">
        <f>IFERROR(RANK('Ref. Cuotas'!K1797,'Ref. Cuotas'!K:K,1)+COUNTIF('Ref. Cuotas'!$K$7:'Ref. Cuotas'!K1797,'Ref. Cuotas'!K1797)-1,"")</f>
        <v>1261</v>
      </c>
    </row>
    <row r="1799" spans="31:43" ht="17.25" customHeight="1" x14ac:dyDescent="0.3">
      <c r="AE1799" s="5" t="s">
        <v>1794</v>
      </c>
      <c r="AF1799" s="5" t="s">
        <v>5314</v>
      </c>
      <c r="AG1799" s="6" t="s">
        <v>4363</v>
      </c>
      <c r="AH1799" s="6" t="s">
        <v>4121</v>
      </c>
      <c r="AI1799" s="7">
        <f>IFERROR(RANK('Ref. Cuotas'!H1798,'Ref. Cuotas'!H:H,0)+COUNTIF('Ref. Cuotas'!$H$7:'Ref. Cuotas'!H1798,'Ref. Cuotas'!H1798)-1,"")</f>
        <v>2412</v>
      </c>
      <c r="AJ1799" s="7">
        <f>IFERROR(RANK('Ref. Cuotas'!I1798,'Ref. Cuotas'!I:I,0)+COUNTIF('Ref. Cuotas'!$I$7:'Ref. Cuotas'!I1798,'Ref. Cuotas'!I1798)-1,"")</f>
        <v>133</v>
      </c>
      <c r="AK1799" s="7">
        <f>IFERROR(RANK('Ref. Cuotas'!J1798,'Ref. Cuotas'!J:J,0)+COUNTIF('Ref. Cuotas'!$J$7:'Ref. Cuotas'!J1798,'Ref. Cuotas'!J1798)-1,"")</f>
        <v>102</v>
      </c>
      <c r="AL1799" s="7">
        <f>IFERROR(RANK('Ref. Cuotas'!K1798,'Ref. Cuotas'!K:K,0)+COUNTIF('Ref. Cuotas'!$K$7:'Ref. Cuotas'!K1798,'Ref. Cuotas'!K1798)-1,"")</f>
        <v>330</v>
      </c>
      <c r="AM1799" s="7">
        <f>IFERROR(RANK('Ref. Cuotas'!L1798,'Ref. Cuotas'!L:L,0)+COUNTIF('Ref. Cuotas'!$L$7:'Ref. Cuotas'!L1798,'Ref. Cuotas'!L1798)-1,"")</f>
        <v>2442</v>
      </c>
      <c r="AN1799" s="7">
        <f>IFERROR(RANK('Ref. Cuotas'!M1798,'Ref. Cuotas'!M:M,0)+COUNTIF('Ref. Cuotas'!$M$7:'Ref. Cuotas'!M1798,'Ref. Cuotas'!M1798)-1,"")</f>
        <v>595</v>
      </c>
      <c r="AO1799" s="7">
        <f>IFERROR(RANK('Ref. Cuotas'!H1798,'Ref. Cuotas'!H:H,1)+COUNTIF('Ref. Cuotas'!$H$7:'Ref. Cuotas'!H1798,'Ref. Cuotas'!H1798)-1,"")</f>
        <v>391</v>
      </c>
      <c r="AP1799" s="7">
        <f>IFERROR(RANK('Ref. Cuotas'!J1798,'Ref. Cuotas'!J:J,1)+COUNTIF('Ref. Cuotas'!$J$7:'Ref. Cuotas'!J1798,'Ref. Cuotas'!J1798)-1,"")</f>
        <v>2701</v>
      </c>
      <c r="AQ1799" s="7">
        <f>IFERROR(RANK('Ref. Cuotas'!K1798,'Ref. Cuotas'!K:K,1)+COUNTIF('Ref. Cuotas'!$K$7:'Ref. Cuotas'!K1798,'Ref. Cuotas'!K1798)-1,"")</f>
        <v>2473</v>
      </c>
    </row>
    <row r="1800" spans="31:43" ht="17.25" customHeight="1" x14ac:dyDescent="0.3">
      <c r="AE1800" s="5" t="s">
        <v>1795</v>
      </c>
      <c r="AF1800" s="5" t="s">
        <v>5315</v>
      </c>
      <c r="AG1800" s="6" t="s">
        <v>4363</v>
      </c>
      <c r="AH1800" s="6" t="s">
        <v>4138</v>
      </c>
      <c r="AI1800" s="7">
        <f>IFERROR(RANK('Ref. Cuotas'!H1799,'Ref. Cuotas'!H:H,0)+COUNTIF('Ref. Cuotas'!$H$7:'Ref. Cuotas'!H1799,'Ref. Cuotas'!H1799)-1,"")</f>
        <v>629</v>
      </c>
      <c r="AJ1800" s="7">
        <f>IFERROR(RANK('Ref. Cuotas'!I1799,'Ref. Cuotas'!I:I,0)+COUNTIF('Ref. Cuotas'!$I$7:'Ref. Cuotas'!I1799,'Ref. Cuotas'!I1799)-1,"")</f>
        <v>2173</v>
      </c>
      <c r="AK1800" s="7">
        <f>IFERROR(RANK('Ref. Cuotas'!J1799,'Ref. Cuotas'!J:J,0)+COUNTIF('Ref. Cuotas'!$J$7:'Ref. Cuotas'!J1799,'Ref. Cuotas'!J1799)-1,"")</f>
        <v>2079</v>
      </c>
      <c r="AL1800" s="7">
        <f>IFERROR(RANK('Ref. Cuotas'!K1799,'Ref. Cuotas'!K:K,0)+COUNTIF('Ref. Cuotas'!$K$7:'Ref. Cuotas'!K1799,'Ref. Cuotas'!K1799)-1,"")</f>
        <v>2030</v>
      </c>
      <c r="AM1800" s="7">
        <f>IFERROR(RANK('Ref. Cuotas'!L1799,'Ref. Cuotas'!L:L,0)+COUNTIF('Ref. Cuotas'!$L$7:'Ref. Cuotas'!L1799,'Ref. Cuotas'!L1799)-1,"")</f>
        <v>2443</v>
      </c>
      <c r="AN1800" s="7">
        <f>IFERROR(RANK('Ref. Cuotas'!M1799,'Ref. Cuotas'!M:M,0)+COUNTIF('Ref. Cuotas'!$M$7:'Ref. Cuotas'!M1799,'Ref. Cuotas'!M1799)-1,"")</f>
        <v>2200</v>
      </c>
      <c r="AO1800" s="7">
        <f>IFERROR(RANK('Ref. Cuotas'!H1799,'Ref. Cuotas'!H:H,1)+COUNTIF('Ref. Cuotas'!$H$7:'Ref. Cuotas'!H1799,'Ref. Cuotas'!H1799)-1,"")</f>
        <v>2174</v>
      </c>
      <c r="AP1800" s="7">
        <f>IFERROR(RANK('Ref. Cuotas'!J1799,'Ref. Cuotas'!J:J,1)+COUNTIF('Ref. Cuotas'!$J$7:'Ref. Cuotas'!J1799,'Ref. Cuotas'!J1799)-1,"")</f>
        <v>1254</v>
      </c>
      <c r="AQ1800" s="7">
        <f>IFERROR(RANK('Ref. Cuotas'!K1799,'Ref. Cuotas'!K:K,1)+COUNTIF('Ref. Cuotas'!$K$7:'Ref. Cuotas'!K1799,'Ref. Cuotas'!K1799)-1,"")</f>
        <v>773</v>
      </c>
    </row>
    <row r="1801" spans="31:43" ht="17.25" customHeight="1" x14ac:dyDescent="0.3">
      <c r="AE1801" s="5" t="s">
        <v>1796</v>
      </c>
      <c r="AF1801" s="5" t="s">
        <v>5316</v>
      </c>
      <c r="AG1801" s="6" t="s">
        <v>4363</v>
      </c>
      <c r="AH1801" s="6" t="s">
        <v>4122</v>
      </c>
      <c r="AI1801" s="7">
        <f>IFERROR(RANK('Ref. Cuotas'!H1800,'Ref. Cuotas'!H:H,0)+COUNTIF('Ref. Cuotas'!$H$7:'Ref. Cuotas'!H1800,'Ref. Cuotas'!H1800)-1,"")</f>
        <v>2746</v>
      </c>
      <c r="AJ1801" s="7">
        <f>IFERROR(RANK('Ref. Cuotas'!I1800,'Ref. Cuotas'!I:I,0)+COUNTIF('Ref. Cuotas'!$I$7:'Ref. Cuotas'!I1800,'Ref. Cuotas'!I1800)-1,"")</f>
        <v>882</v>
      </c>
      <c r="AK1801" s="7">
        <f>IFERROR(RANK('Ref. Cuotas'!J1800,'Ref. Cuotas'!J:J,0)+COUNTIF('Ref. Cuotas'!$J$7:'Ref. Cuotas'!J1800,'Ref. Cuotas'!J1800)-1,"")</f>
        <v>2080</v>
      </c>
      <c r="AL1801" s="7">
        <f>IFERROR(RANK('Ref. Cuotas'!K1800,'Ref. Cuotas'!K:K,0)+COUNTIF('Ref. Cuotas'!$K$7:'Ref. Cuotas'!K1800,'Ref. Cuotas'!K1800)-1,"")</f>
        <v>892</v>
      </c>
      <c r="AM1801" s="7">
        <f>IFERROR(RANK('Ref. Cuotas'!L1800,'Ref. Cuotas'!L:L,0)+COUNTIF('Ref. Cuotas'!$L$7:'Ref. Cuotas'!L1800,'Ref. Cuotas'!L1800)-1,"")</f>
        <v>200</v>
      </c>
      <c r="AN1801" s="7">
        <f>IFERROR(RANK('Ref. Cuotas'!M1800,'Ref. Cuotas'!M:M,0)+COUNTIF('Ref. Cuotas'!$M$7:'Ref. Cuotas'!M1800,'Ref. Cuotas'!M1800)-1,"")</f>
        <v>2201</v>
      </c>
      <c r="AO1801" s="7">
        <f>IFERROR(RANK('Ref. Cuotas'!H1800,'Ref. Cuotas'!H:H,1)+COUNTIF('Ref. Cuotas'!$H$7:'Ref. Cuotas'!H1800,'Ref. Cuotas'!H1800)-1,"")</f>
        <v>57</v>
      </c>
      <c r="AP1801" s="7">
        <f>IFERROR(RANK('Ref. Cuotas'!J1800,'Ref. Cuotas'!J:J,1)+COUNTIF('Ref. Cuotas'!$J$7:'Ref. Cuotas'!J1800,'Ref. Cuotas'!J1800)-1,"")</f>
        <v>1255</v>
      </c>
      <c r="AQ1801" s="7">
        <f>IFERROR(RANK('Ref. Cuotas'!K1800,'Ref. Cuotas'!K:K,1)+COUNTIF('Ref. Cuotas'!$K$7:'Ref. Cuotas'!K1800,'Ref. Cuotas'!K1800)-1,"")</f>
        <v>1911</v>
      </c>
    </row>
    <row r="1802" spans="31:43" ht="17.25" customHeight="1" x14ac:dyDescent="0.3">
      <c r="AE1802" s="5" t="s">
        <v>1797</v>
      </c>
      <c r="AF1802" s="5" t="s">
        <v>5317</v>
      </c>
      <c r="AG1802" s="6" t="s">
        <v>4363</v>
      </c>
      <c r="AH1802" s="6" t="s">
        <v>4123</v>
      </c>
      <c r="AI1802" s="7">
        <f>IFERROR(RANK('Ref. Cuotas'!H1801,'Ref. Cuotas'!H:H,0)+COUNTIF('Ref. Cuotas'!$H$7:'Ref. Cuotas'!H1801,'Ref. Cuotas'!H1801)-1,"")</f>
        <v>439</v>
      </c>
      <c r="AJ1802" s="7">
        <f>IFERROR(RANK('Ref. Cuotas'!I1801,'Ref. Cuotas'!I:I,0)+COUNTIF('Ref. Cuotas'!$I$7:'Ref. Cuotas'!I1801,'Ref. Cuotas'!I1801)-1,"")</f>
        <v>793</v>
      </c>
      <c r="AK1802" s="7">
        <f>IFERROR(RANK('Ref. Cuotas'!J1801,'Ref. Cuotas'!J:J,0)+COUNTIF('Ref. Cuotas'!$J$7:'Ref. Cuotas'!J1801,'Ref. Cuotas'!J1801)-1,"")</f>
        <v>699</v>
      </c>
      <c r="AL1802" s="7">
        <f>IFERROR(RANK('Ref. Cuotas'!K1801,'Ref. Cuotas'!K:K,0)+COUNTIF('Ref. Cuotas'!$K$7:'Ref. Cuotas'!K1801,'Ref. Cuotas'!K1801)-1,"")</f>
        <v>1682</v>
      </c>
      <c r="AM1802" s="7">
        <f>IFERROR(RANK('Ref. Cuotas'!L1801,'Ref. Cuotas'!L:L,0)+COUNTIF('Ref. Cuotas'!$L$7:'Ref. Cuotas'!L1801,'Ref. Cuotas'!L1801)-1,"")</f>
        <v>670</v>
      </c>
      <c r="AN1802" s="7">
        <f>IFERROR(RANK('Ref. Cuotas'!M1801,'Ref. Cuotas'!M:M,0)+COUNTIF('Ref. Cuotas'!$M$7:'Ref. Cuotas'!M1801,'Ref. Cuotas'!M1801)-1,"")</f>
        <v>2202</v>
      </c>
      <c r="AO1802" s="7">
        <f>IFERROR(RANK('Ref. Cuotas'!H1801,'Ref. Cuotas'!H:H,1)+COUNTIF('Ref. Cuotas'!$H$7:'Ref. Cuotas'!H1801,'Ref. Cuotas'!H1801)-1,"")</f>
        <v>2364</v>
      </c>
      <c r="AP1802" s="7">
        <f>IFERROR(RANK('Ref. Cuotas'!J1801,'Ref. Cuotas'!J:J,1)+COUNTIF('Ref. Cuotas'!$J$7:'Ref. Cuotas'!J1801,'Ref. Cuotas'!J1801)-1,"")</f>
        <v>2104</v>
      </c>
      <c r="AQ1802" s="7">
        <f>IFERROR(RANK('Ref. Cuotas'!K1801,'Ref. Cuotas'!K:K,1)+COUNTIF('Ref. Cuotas'!$K$7:'Ref. Cuotas'!K1801,'Ref. Cuotas'!K1801)-1,"")</f>
        <v>1121</v>
      </c>
    </row>
    <row r="1803" spans="31:43" ht="17.25" customHeight="1" x14ac:dyDescent="0.3">
      <c r="AE1803" s="5" t="s">
        <v>1798</v>
      </c>
      <c r="AF1803" s="5" t="s">
        <v>5318</v>
      </c>
      <c r="AG1803" s="6" t="s">
        <v>4364</v>
      </c>
      <c r="AH1803" s="6" t="s">
        <v>4088</v>
      </c>
      <c r="AI1803" s="7">
        <f>IFERROR(RANK('Ref. Cuotas'!H1802,'Ref. Cuotas'!H:H,0)+COUNTIF('Ref. Cuotas'!$H$7:'Ref. Cuotas'!H1802,'Ref. Cuotas'!H1802)-1,"")</f>
        <v>908</v>
      </c>
      <c r="AJ1803" s="7">
        <f>IFERROR(RANK('Ref. Cuotas'!I1802,'Ref. Cuotas'!I:I,0)+COUNTIF('Ref. Cuotas'!$I$7:'Ref. Cuotas'!I1802,'Ref. Cuotas'!I1802)-1,"")</f>
        <v>855</v>
      </c>
      <c r="AK1803" s="7">
        <f>IFERROR(RANK('Ref. Cuotas'!J1802,'Ref. Cuotas'!J:J,0)+COUNTIF('Ref. Cuotas'!$J$7:'Ref. Cuotas'!J1802,'Ref. Cuotas'!J1802)-1,"")</f>
        <v>2081</v>
      </c>
      <c r="AL1803" s="7">
        <f>IFERROR(RANK('Ref. Cuotas'!K1802,'Ref. Cuotas'!K:K,0)+COUNTIF('Ref. Cuotas'!$K$7:'Ref. Cuotas'!K1802,'Ref. Cuotas'!K1802)-1,"")</f>
        <v>1626</v>
      </c>
      <c r="AM1803" s="7">
        <f>IFERROR(RANK('Ref. Cuotas'!L1802,'Ref. Cuotas'!L:L,0)+COUNTIF('Ref. Cuotas'!$L$7:'Ref. Cuotas'!L1802,'Ref. Cuotas'!L1802)-1,"")</f>
        <v>614</v>
      </c>
      <c r="AN1803" s="7">
        <f>IFERROR(RANK('Ref. Cuotas'!M1802,'Ref. Cuotas'!M:M,0)+COUNTIF('Ref. Cuotas'!$M$7:'Ref. Cuotas'!M1802,'Ref. Cuotas'!M1802)-1,"")</f>
        <v>2203</v>
      </c>
      <c r="AO1803" s="7">
        <f>IFERROR(RANK('Ref. Cuotas'!H1802,'Ref. Cuotas'!H:H,1)+COUNTIF('Ref. Cuotas'!$H$7:'Ref. Cuotas'!H1802,'Ref. Cuotas'!H1802)-1,"")</f>
        <v>1895</v>
      </c>
      <c r="AP1803" s="7">
        <f>IFERROR(RANK('Ref. Cuotas'!J1802,'Ref. Cuotas'!J:J,1)+COUNTIF('Ref. Cuotas'!$J$7:'Ref. Cuotas'!J1802,'Ref. Cuotas'!J1802)-1,"")</f>
        <v>1256</v>
      </c>
      <c r="AQ1803" s="7">
        <f>IFERROR(RANK('Ref. Cuotas'!K1802,'Ref. Cuotas'!K:K,1)+COUNTIF('Ref. Cuotas'!$K$7:'Ref. Cuotas'!K1802,'Ref. Cuotas'!K1802)-1,"")</f>
        <v>1177</v>
      </c>
    </row>
    <row r="1804" spans="31:43" ht="17.25" customHeight="1" x14ac:dyDescent="0.3">
      <c r="AE1804" s="5" t="s">
        <v>1799</v>
      </c>
      <c r="AF1804" s="5" t="s">
        <v>5319</v>
      </c>
      <c r="AG1804" s="6" t="s">
        <v>4364</v>
      </c>
      <c r="AH1804" s="6" t="s">
        <v>4089</v>
      </c>
      <c r="AI1804" s="7">
        <f>IFERROR(RANK('Ref. Cuotas'!H1803,'Ref. Cuotas'!H:H,0)+COUNTIF('Ref. Cuotas'!$H$7:'Ref. Cuotas'!H1803,'Ref. Cuotas'!H1803)-1,"")</f>
        <v>2145</v>
      </c>
      <c r="AJ1804" s="7">
        <f>IFERROR(RANK('Ref. Cuotas'!I1803,'Ref. Cuotas'!I:I,0)+COUNTIF('Ref. Cuotas'!$I$7:'Ref. Cuotas'!I1803,'Ref. Cuotas'!I1803)-1,"")</f>
        <v>595</v>
      </c>
      <c r="AK1804" s="7">
        <f>IFERROR(RANK('Ref. Cuotas'!J1803,'Ref. Cuotas'!J:J,0)+COUNTIF('Ref. Cuotas'!$J$7:'Ref. Cuotas'!J1803,'Ref. Cuotas'!J1803)-1,"")</f>
        <v>686</v>
      </c>
      <c r="AL1804" s="7">
        <f>IFERROR(RANK('Ref. Cuotas'!K1803,'Ref. Cuotas'!K:K,0)+COUNTIF('Ref. Cuotas'!$K$7:'Ref. Cuotas'!K1803,'Ref. Cuotas'!K1803)-1,"")</f>
        <v>904</v>
      </c>
      <c r="AM1804" s="7">
        <f>IFERROR(RANK('Ref. Cuotas'!L1803,'Ref. Cuotas'!L:L,0)+COUNTIF('Ref. Cuotas'!$L$7:'Ref. Cuotas'!L1803,'Ref. Cuotas'!L1803)-1,"")</f>
        <v>117</v>
      </c>
      <c r="AN1804" s="7">
        <f>IFERROR(RANK('Ref. Cuotas'!M1803,'Ref. Cuotas'!M:M,0)+COUNTIF('Ref. Cuotas'!$M$7:'Ref. Cuotas'!M1803,'Ref. Cuotas'!M1803)-1,"")</f>
        <v>2204</v>
      </c>
      <c r="AO1804" s="7">
        <f>IFERROR(RANK('Ref. Cuotas'!H1803,'Ref. Cuotas'!H:H,1)+COUNTIF('Ref. Cuotas'!$H$7:'Ref. Cuotas'!H1803,'Ref. Cuotas'!H1803)-1,"")</f>
        <v>658</v>
      </c>
      <c r="AP1804" s="7">
        <f>IFERROR(RANK('Ref. Cuotas'!J1803,'Ref. Cuotas'!J:J,1)+COUNTIF('Ref. Cuotas'!$J$7:'Ref. Cuotas'!J1803,'Ref. Cuotas'!J1803)-1,"")</f>
        <v>2117</v>
      </c>
      <c r="AQ1804" s="7">
        <f>IFERROR(RANK('Ref. Cuotas'!K1803,'Ref. Cuotas'!K:K,1)+COUNTIF('Ref. Cuotas'!$K$7:'Ref. Cuotas'!K1803,'Ref. Cuotas'!K1803)-1,"")</f>
        <v>1899</v>
      </c>
    </row>
    <row r="1805" spans="31:43" ht="17.25" customHeight="1" x14ac:dyDescent="0.3">
      <c r="AE1805" s="5" t="s">
        <v>1800</v>
      </c>
      <c r="AF1805" s="5" t="s">
        <v>5320</v>
      </c>
      <c r="AG1805" s="6" t="s">
        <v>4364</v>
      </c>
      <c r="AH1805" s="6" t="s">
        <v>4090</v>
      </c>
      <c r="AI1805" s="7">
        <f>IFERROR(RANK('Ref. Cuotas'!H1804,'Ref. Cuotas'!H:H,0)+COUNTIF('Ref. Cuotas'!$H$7:'Ref. Cuotas'!H1804,'Ref. Cuotas'!H1804)-1,"")</f>
        <v>1860</v>
      </c>
      <c r="AJ1805" s="7">
        <f>IFERROR(RANK('Ref. Cuotas'!I1804,'Ref. Cuotas'!I:I,0)+COUNTIF('Ref. Cuotas'!$I$7:'Ref. Cuotas'!I1804,'Ref. Cuotas'!I1804)-1,"")</f>
        <v>2174</v>
      </c>
      <c r="AK1805" s="7">
        <f>IFERROR(RANK('Ref. Cuotas'!J1804,'Ref. Cuotas'!J:J,0)+COUNTIF('Ref. Cuotas'!$J$7:'Ref. Cuotas'!J1804,'Ref. Cuotas'!J1804)-1,"")</f>
        <v>2082</v>
      </c>
      <c r="AL1805" s="7">
        <f>IFERROR(RANK('Ref. Cuotas'!K1804,'Ref. Cuotas'!K:K,0)+COUNTIF('Ref. Cuotas'!$K$7:'Ref. Cuotas'!K1804,'Ref. Cuotas'!K1804)-1,"")</f>
        <v>1815</v>
      </c>
      <c r="AM1805" s="7">
        <f>IFERROR(RANK('Ref. Cuotas'!L1804,'Ref. Cuotas'!L:L,0)+COUNTIF('Ref. Cuotas'!$L$7:'Ref. Cuotas'!L1804,'Ref. Cuotas'!L1804)-1,"")</f>
        <v>1494</v>
      </c>
      <c r="AN1805" s="7">
        <f>IFERROR(RANK('Ref. Cuotas'!M1804,'Ref. Cuotas'!M:M,0)+COUNTIF('Ref. Cuotas'!$M$7:'Ref. Cuotas'!M1804,'Ref. Cuotas'!M1804)-1,"")</f>
        <v>2205</v>
      </c>
      <c r="AO1805" s="7">
        <f>IFERROR(RANK('Ref. Cuotas'!H1804,'Ref. Cuotas'!H:H,1)+COUNTIF('Ref. Cuotas'!$H$7:'Ref. Cuotas'!H1804,'Ref. Cuotas'!H1804)-1,"")</f>
        <v>943</v>
      </c>
      <c r="AP1805" s="7">
        <f>IFERROR(RANK('Ref. Cuotas'!J1804,'Ref. Cuotas'!J:J,1)+COUNTIF('Ref. Cuotas'!$J$7:'Ref. Cuotas'!J1804,'Ref. Cuotas'!J1804)-1,"")</f>
        <v>1257</v>
      </c>
      <c r="AQ1805" s="7">
        <f>IFERROR(RANK('Ref. Cuotas'!K1804,'Ref. Cuotas'!K:K,1)+COUNTIF('Ref. Cuotas'!$K$7:'Ref. Cuotas'!K1804,'Ref. Cuotas'!K1804)-1,"")</f>
        <v>988</v>
      </c>
    </row>
    <row r="1806" spans="31:43" ht="17.25" customHeight="1" x14ac:dyDescent="0.3">
      <c r="AE1806" s="5" t="s">
        <v>1801</v>
      </c>
      <c r="AF1806" s="5" t="s">
        <v>5321</v>
      </c>
      <c r="AG1806" s="6" t="s">
        <v>4364</v>
      </c>
      <c r="AH1806" s="6" t="s">
        <v>4185</v>
      </c>
      <c r="AI1806" s="7">
        <f>IFERROR(RANK('Ref. Cuotas'!H1805,'Ref. Cuotas'!H:H,0)+COUNTIF('Ref. Cuotas'!$H$7:'Ref. Cuotas'!H1805,'Ref. Cuotas'!H1805)-1,"")</f>
        <v>1296</v>
      </c>
      <c r="AJ1806" s="7">
        <f>IFERROR(RANK('Ref. Cuotas'!I1805,'Ref. Cuotas'!I:I,0)+COUNTIF('Ref. Cuotas'!$I$7:'Ref. Cuotas'!I1805,'Ref. Cuotas'!I1805)-1,"")</f>
        <v>2175</v>
      </c>
      <c r="AK1806" s="7">
        <f>IFERROR(RANK('Ref. Cuotas'!J1805,'Ref. Cuotas'!J:J,0)+COUNTIF('Ref. Cuotas'!$J$7:'Ref. Cuotas'!J1805,'Ref. Cuotas'!J1805)-1,"")</f>
        <v>2083</v>
      </c>
      <c r="AL1806" s="7">
        <f>IFERROR(RANK('Ref. Cuotas'!K1805,'Ref. Cuotas'!K:K,0)+COUNTIF('Ref. Cuotas'!$K$7:'Ref. Cuotas'!K1805,'Ref. Cuotas'!K1805)-1,"")</f>
        <v>2190</v>
      </c>
      <c r="AM1806" s="7">
        <f>IFERROR(RANK('Ref. Cuotas'!L1805,'Ref. Cuotas'!L:L,0)+COUNTIF('Ref. Cuotas'!$L$7:'Ref. Cuotas'!L1805,'Ref. Cuotas'!L1805)-1,"")</f>
        <v>1828</v>
      </c>
      <c r="AN1806" s="7">
        <f>IFERROR(RANK('Ref. Cuotas'!M1805,'Ref. Cuotas'!M:M,0)+COUNTIF('Ref. Cuotas'!$M$7:'Ref. Cuotas'!M1805,'Ref. Cuotas'!M1805)-1,"")</f>
        <v>2206</v>
      </c>
      <c r="AO1806" s="7">
        <f>IFERROR(RANK('Ref. Cuotas'!H1805,'Ref. Cuotas'!H:H,1)+COUNTIF('Ref. Cuotas'!$H$7:'Ref. Cuotas'!H1805,'Ref. Cuotas'!H1805)-1,"")</f>
        <v>1507</v>
      </c>
      <c r="AP1806" s="7">
        <f>IFERROR(RANK('Ref. Cuotas'!J1805,'Ref. Cuotas'!J:J,1)+COUNTIF('Ref. Cuotas'!$J$7:'Ref. Cuotas'!J1805,'Ref. Cuotas'!J1805)-1,"")</f>
        <v>1258</v>
      </c>
      <c r="AQ1806" s="7">
        <f>IFERROR(RANK('Ref. Cuotas'!K1805,'Ref. Cuotas'!K:K,1)+COUNTIF('Ref. Cuotas'!$K$7:'Ref. Cuotas'!K1805,'Ref. Cuotas'!K1805)-1,"")</f>
        <v>613</v>
      </c>
    </row>
    <row r="1807" spans="31:43" ht="17.25" customHeight="1" x14ac:dyDescent="0.3">
      <c r="AE1807" s="5" t="s">
        <v>1802</v>
      </c>
      <c r="AF1807" s="5" t="s">
        <v>5322</v>
      </c>
      <c r="AG1807" s="6" t="s">
        <v>4364</v>
      </c>
      <c r="AH1807" s="6" t="s">
        <v>4186</v>
      </c>
      <c r="AI1807" s="7">
        <f>IFERROR(RANK('Ref. Cuotas'!H1806,'Ref. Cuotas'!H:H,0)+COUNTIF('Ref. Cuotas'!$H$7:'Ref. Cuotas'!H1806,'Ref. Cuotas'!H1806)-1,"")</f>
        <v>1320</v>
      </c>
      <c r="AJ1807" s="7">
        <f>IFERROR(RANK('Ref. Cuotas'!I1806,'Ref. Cuotas'!I:I,0)+COUNTIF('Ref. Cuotas'!$I$7:'Ref. Cuotas'!I1806,'Ref. Cuotas'!I1806)-1,"")</f>
        <v>2176</v>
      </c>
      <c r="AK1807" s="7">
        <f>IFERROR(RANK('Ref. Cuotas'!J1806,'Ref. Cuotas'!J:J,0)+COUNTIF('Ref. Cuotas'!$J$7:'Ref. Cuotas'!J1806,'Ref. Cuotas'!J1806)-1,"")</f>
        <v>2084</v>
      </c>
      <c r="AL1807" s="7">
        <f>IFERROR(RANK('Ref. Cuotas'!K1806,'Ref. Cuotas'!K:K,0)+COUNTIF('Ref. Cuotas'!$K$7:'Ref. Cuotas'!K1806,'Ref. Cuotas'!K1806)-1,"")</f>
        <v>2316</v>
      </c>
      <c r="AM1807" s="7">
        <f>IFERROR(RANK('Ref. Cuotas'!L1806,'Ref. Cuotas'!L:L,0)+COUNTIF('Ref. Cuotas'!$L$7:'Ref. Cuotas'!L1806,'Ref. Cuotas'!L1806)-1,"")</f>
        <v>2161</v>
      </c>
      <c r="AN1807" s="7">
        <f>IFERROR(RANK('Ref. Cuotas'!M1806,'Ref. Cuotas'!M:M,0)+COUNTIF('Ref. Cuotas'!$M$7:'Ref. Cuotas'!M1806,'Ref. Cuotas'!M1806)-1,"")</f>
        <v>2207</v>
      </c>
      <c r="AO1807" s="7">
        <f>IFERROR(RANK('Ref. Cuotas'!H1806,'Ref. Cuotas'!H:H,1)+COUNTIF('Ref. Cuotas'!$H$7:'Ref. Cuotas'!H1806,'Ref. Cuotas'!H1806)-1,"")</f>
        <v>1483</v>
      </c>
      <c r="AP1807" s="7">
        <f>IFERROR(RANK('Ref. Cuotas'!J1806,'Ref. Cuotas'!J:J,1)+COUNTIF('Ref. Cuotas'!$J$7:'Ref. Cuotas'!J1806,'Ref. Cuotas'!J1806)-1,"")</f>
        <v>1259</v>
      </c>
      <c r="AQ1807" s="7">
        <f>IFERROR(RANK('Ref. Cuotas'!K1806,'Ref. Cuotas'!K:K,1)+COUNTIF('Ref. Cuotas'!$K$7:'Ref. Cuotas'!K1806,'Ref. Cuotas'!K1806)-1,"")</f>
        <v>487</v>
      </c>
    </row>
    <row r="1808" spans="31:43" ht="17.25" customHeight="1" x14ac:dyDescent="0.3">
      <c r="AE1808" s="5" t="s">
        <v>1803</v>
      </c>
      <c r="AF1808" s="5" t="s">
        <v>5323</v>
      </c>
      <c r="AG1808" s="6" t="s">
        <v>4364</v>
      </c>
      <c r="AH1808" s="6" t="s">
        <v>4187</v>
      </c>
      <c r="AI1808" s="7">
        <f>IFERROR(RANK('Ref. Cuotas'!H1807,'Ref. Cuotas'!H:H,0)+COUNTIF('Ref. Cuotas'!$H$7:'Ref. Cuotas'!H1807,'Ref. Cuotas'!H1807)-1,"")</f>
        <v>2120</v>
      </c>
      <c r="AJ1808" s="7">
        <f>IFERROR(RANK('Ref. Cuotas'!I1807,'Ref. Cuotas'!I:I,0)+COUNTIF('Ref. Cuotas'!$I$7:'Ref. Cuotas'!I1807,'Ref. Cuotas'!I1807)-1,"")</f>
        <v>2177</v>
      </c>
      <c r="AK1808" s="7">
        <f>IFERROR(RANK('Ref. Cuotas'!J1807,'Ref. Cuotas'!J:J,0)+COUNTIF('Ref. Cuotas'!$J$7:'Ref. Cuotas'!J1807,'Ref. Cuotas'!J1807)-1,"")</f>
        <v>2085</v>
      </c>
      <c r="AL1808" s="7">
        <f>IFERROR(RANK('Ref. Cuotas'!K1807,'Ref. Cuotas'!K:K,0)+COUNTIF('Ref. Cuotas'!$K$7:'Ref. Cuotas'!K1807,'Ref. Cuotas'!K1807)-1,"")</f>
        <v>2197</v>
      </c>
      <c r="AM1808" s="7">
        <f>IFERROR(RANK('Ref. Cuotas'!L1807,'Ref. Cuotas'!L:L,0)+COUNTIF('Ref. Cuotas'!$L$7:'Ref. Cuotas'!L1807,'Ref. Cuotas'!L1807)-1,"")</f>
        <v>2444</v>
      </c>
      <c r="AN1808" s="7">
        <f>IFERROR(RANK('Ref. Cuotas'!M1807,'Ref. Cuotas'!M:M,0)+COUNTIF('Ref. Cuotas'!$M$7:'Ref. Cuotas'!M1807,'Ref. Cuotas'!M1807)-1,"")</f>
        <v>2208</v>
      </c>
      <c r="AO1808" s="7">
        <f>IFERROR(RANK('Ref. Cuotas'!H1807,'Ref. Cuotas'!H:H,1)+COUNTIF('Ref. Cuotas'!$H$7:'Ref. Cuotas'!H1807,'Ref. Cuotas'!H1807)-1,"")</f>
        <v>683</v>
      </c>
      <c r="AP1808" s="7">
        <f>IFERROR(RANK('Ref. Cuotas'!J1807,'Ref. Cuotas'!J:J,1)+COUNTIF('Ref. Cuotas'!$J$7:'Ref. Cuotas'!J1807,'Ref. Cuotas'!J1807)-1,"")</f>
        <v>1260</v>
      </c>
      <c r="AQ1808" s="7">
        <f>IFERROR(RANK('Ref. Cuotas'!K1807,'Ref. Cuotas'!K:K,1)+COUNTIF('Ref. Cuotas'!$K$7:'Ref. Cuotas'!K1807,'Ref. Cuotas'!K1807)-1,"")</f>
        <v>606</v>
      </c>
    </row>
    <row r="1809" spans="31:43" ht="17.25" customHeight="1" x14ac:dyDescent="0.3">
      <c r="AE1809" s="5" t="s">
        <v>1804</v>
      </c>
      <c r="AF1809" s="5" t="s">
        <v>5324</v>
      </c>
      <c r="AG1809" s="6" t="s">
        <v>4364</v>
      </c>
      <c r="AH1809" s="6" t="s">
        <v>4091</v>
      </c>
      <c r="AI1809" s="7">
        <f>IFERROR(RANK('Ref. Cuotas'!H1808,'Ref. Cuotas'!H:H,0)+COUNTIF('Ref. Cuotas'!$H$7:'Ref. Cuotas'!H1808,'Ref. Cuotas'!H1808)-1,"")</f>
        <v>1602</v>
      </c>
      <c r="AJ1809" s="7">
        <f>IFERROR(RANK('Ref. Cuotas'!I1808,'Ref. Cuotas'!I:I,0)+COUNTIF('Ref. Cuotas'!$I$7:'Ref. Cuotas'!I1808,'Ref. Cuotas'!I1808)-1,"")</f>
        <v>2178</v>
      </c>
      <c r="AK1809" s="7">
        <f>IFERROR(RANK('Ref. Cuotas'!J1808,'Ref. Cuotas'!J:J,0)+COUNTIF('Ref. Cuotas'!$J$7:'Ref. Cuotas'!J1808,'Ref. Cuotas'!J1808)-1,"")</f>
        <v>2086</v>
      </c>
      <c r="AL1809" s="7">
        <f>IFERROR(RANK('Ref. Cuotas'!K1808,'Ref. Cuotas'!K:K,0)+COUNTIF('Ref. Cuotas'!$K$7:'Ref. Cuotas'!K1808,'Ref. Cuotas'!K1808)-1,"")</f>
        <v>2738</v>
      </c>
      <c r="AM1809" s="7">
        <f>IFERROR(RANK('Ref. Cuotas'!L1808,'Ref. Cuotas'!L:L,0)+COUNTIF('Ref. Cuotas'!$L$7:'Ref. Cuotas'!L1808,'Ref. Cuotas'!L1808)-1,"")</f>
        <v>2737</v>
      </c>
      <c r="AN1809" s="7">
        <f>IFERROR(RANK('Ref. Cuotas'!M1808,'Ref. Cuotas'!M:M,0)+COUNTIF('Ref. Cuotas'!$M$7:'Ref. Cuotas'!M1808,'Ref. Cuotas'!M1808)-1,"")</f>
        <v>2209</v>
      </c>
      <c r="AO1809" s="7">
        <f>IFERROR(RANK('Ref. Cuotas'!H1808,'Ref. Cuotas'!H:H,1)+COUNTIF('Ref. Cuotas'!$H$7:'Ref. Cuotas'!H1808,'Ref. Cuotas'!H1808)-1,"")</f>
        <v>1201</v>
      </c>
      <c r="AP1809" s="7">
        <f>IFERROR(RANK('Ref. Cuotas'!J1808,'Ref. Cuotas'!J:J,1)+COUNTIF('Ref. Cuotas'!$J$7:'Ref. Cuotas'!J1808,'Ref. Cuotas'!J1808)-1,"")</f>
        <v>1261</v>
      </c>
      <c r="AQ1809" s="7">
        <f>IFERROR(RANK('Ref. Cuotas'!K1808,'Ref. Cuotas'!K:K,1)+COUNTIF('Ref. Cuotas'!$K$7:'Ref. Cuotas'!K1808,'Ref. Cuotas'!K1808)-1,"")</f>
        <v>156</v>
      </c>
    </row>
    <row r="1810" spans="31:43" ht="17.25" customHeight="1" x14ac:dyDescent="0.3">
      <c r="AE1810" s="5" t="s">
        <v>1805</v>
      </c>
      <c r="AF1810" s="5" t="s">
        <v>5325</v>
      </c>
      <c r="AG1810" s="6" t="s">
        <v>4364</v>
      </c>
      <c r="AH1810" s="6" t="s">
        <v>4180</v>
      </c>
      <c r="AI1810" s="7">
        <f>IFERROR(RANK('Ref. Cuotas'!H1809,'Ref. Cuotas'!H:H,0)+COUNTIF('Ref. Cuotas'!$H$7:'Ref. Cuotas'!H1809,'Ref. Cuotas'!H1809)-1,"")</f>
        <v>1882</v>
      </c>
      <c r="AJ1810" s="7">
        <f>IFERROR(RANK('Ref. Cuotas'!I1809,'Ref. Cuotas'!I:I,0)+COUNTIF('Ref. Cuotas'!$I$7:'Ref. Cuotas'!I1809,'Ref. Cuotas'!I1809)-1,"")</f>
        <v>2179</v>
      </c>
      <c r="AK1810" s="7">
        <f>IFERROR(RANK('Ref. Cuotas'!J1809,'Ref. Cuotas'!J:J,0)+COUNTIF('Ref. Cuotas'!$J$7:'Ref. Cuotas'!J1809,'Ref. Cuotas'!J1809)-1,"")</f>
        <v>2087</v>
      </c>
      <c r="AL1810" s="7">
        <f>IFERROR(RANK('Ref. Cuotas'!K1809,'Ref. Cuotas'!K:K,0)+COUNTIF('Ref. Cuotas'!$K$7:'Ref. Cuotas'!K1809,'Ref. Cuotas'!K1809)-1,"")</f>
        <v>1772</v>
      </c>
      <c r="AM1810" s="7">
        <f>IFERROR(RANK('Ref. Cuotas'!L1809,'Ref. Cuotas'!L:L,0)+COUNTIF('Ref. Cuotas'!$L$7:'Ref. Cuotas'!L1809,'Ref. Cuotas'!L1809)-1,"")</f>
        <v>2162</v>
      </c>
      <c r="AN1810" s="7">
        <f>IFERROR(RANK('Ref. Cuotas'!M1809,'Ref. Cuotas'!M:M,0)+COUNTIF('Ref. Cuotas'!$M$7:'Ref. Cuotas'!M1809,'Ref. Cuotas'!M1809)-1,"")</f>
        <v>168</v>
      </c>
      <c r="AO1810" s="7">
        <f>IFERROR(RANK('Ref. Cuotas'!H1809,'Ref. Cuotas'!H:H,1)+COUNTIF('Ref. Cuotas'!$H$7:'Ref. Cuotas'!H1809,'Ref. Cuotas'!H1809)-1,"")</f>
        <v>921</v>
      </c>
      <c r="AP1810" s="7">
        <f>IFERROR(RANK('Ref. Cuotas'!J1809,'Ref. Cuotas'!J:J,1)+COUNTIF('Ref. Cuotas'!$J$7:'Ref. Cuotas'!J1809,'Ref. Cuotas'!J1809)-1,"")</f>
        <v>1262</v>
      </c>
      <c r="AQ1810" s="7">
        <f>IFERROR(RANK('Ref. Cuotas'!K1809,'Ref. Cuotas'!K:K,1)+COUNTIF('Ref. Cuotas'!$K$7:'Ref. Cuotas'!K1809,'Ref. Cuotas'!K1809)-1,"")</f>
        <v>1031</v>
      </c>
    </row>
    <row r="1811" spans="31:43" ht="17.25" customHeight="1" x14ac:dyDescent="0.3">
      <c r="AE1811" s="5" t="s">
        <v>1806</v>
      </c>
      <c r="AF1811" s="5" t="s">
        <v>5326</v>
      </c>
      <c r="AG1811" s="6" t="s">
        <v>4365</v>
      </c>
      <c r="AH1811" s="6" t="s">
        <v>4092</v>
      </c>
      <c r="AI1811" s="7">
        <f>IFERROR(RANK('Ref. Cuotas'!H1810,'Ref. Cuotas'!H:H,0)+COUNTIF('Ref. Cuotas'!$H$7:'Ref. Cuotas'!H1810,'Ref. Cuotas'!H1810)-1,"")</f>
        <v>729</v>
      </c>
      <c r="AJ1811" s="7">
        <f>IFERROR(RANK('Ref. Cuotas'!I1810,'Ref. Cuotas'!I:I,0)+COUNTIF('Ref. Cuotas'!$I$7:'Ref. Cuotas'!I1810,'Ref. Cuotas'!I1810)-1,"")</f>
        <v>2180</v>
      </c>
      <c r="AK1811" s="7">
        <f>IFERROR(RANK('Ref. Cuotas'!J1810,'Ref. Cuotas'!J:J,0)+COUNTIF('Ref. Cuotas'!$J$7:'Ref. Cuotas'!J1810,'Ref. Cuotas'!J1810)-1,"")</f>
        <v>463</v>
      </c>
      <c r="AL1811" s="7">
        <f>IFERROR(RANK('Ref. Cuotas'!K1810,'Ref. Cuotas'!K:K,0)+COUNTIF('Ref. Cuotas'!$K$7:'Ref. Cuotas'!K1810,'Ref. Cuotas'!K1810)-1,"")</f>
        <v>1035</v>
      </c>
      <c r="AM1811" s="7">
        <f>IFERROR(RANK('Ref. Cuotas'!L1810,'Ref. Cuotas'!L:L,0)+COUNTIF('Ref. Cuotas'!$L$7:'Ref. Cuotas'!L1810,'Ref. Cuotas'!L1810)-1,"")</f>
        <v>237</v>
      </c>
      <c r="AN1811" s="7">
        <f>IFERROR(RANK('Ref. Cuotas'!M1810,'Ref. Cuotas'!M:M,0)+COUNTIF('Ref. Cuotas'!$M$7:'Ref. Cuotas'!M1810,'Ref. Cuotas'!M1810)-1,"")</f>
        <v>169</v>
      </c>
      <c r="AO1811" s="7">
        <f>IFERROR(RANK('Ref. Cuotas'!H1810,'Ref. Cuotas'!H:H,1)+COUNTIF('Ref. Cuotas'!$H$7:'Ref. Cuotas'!H1810,'Ref. Cuotas'!H1810)-1,"")</f>
        <v>2074</v>
      </c>
      <c r="AP1811" s="7">
        <f>IFERROR(RANK('Ref. Cuotas'!J1810,'Ref. Cuotas'!J:J,1)+COUNTIF('Ref. Cuotas'!$J$7:'Ref. Cuotas'!J1810,'Ref. Cuotas'!J1810)-1,"")</f>
        <v>2340</v>
      </c>
      <c r="AQ1811" s="7">
        <f>IFERROR(RANK('Ref. Cuotas'!K1810,'Ref. Cuotas'!K:K,1)+COUNTIF('Ref. Cuotas'!$K$7:'Ref. Cuotas'!K1810,'Ref. Cuotas'!K1810)-1,"")</f>
        <v>1768</v>
      </c>
    </row>
    <row r="1812" spans="31:43" ht="17.25" customHeight="1" x14ac:dyDescent="0.3">
      <c r="AE1812" s="5" t="s">
        <v>1807</v>
      </c>
      <c r="AF1812" s="5" t="s">
        <v>5327</v>
      </c>
      <c r="AG1812" s="6" t="s">
        <v>4365</v>
      </c>
      <c r="AH1812" s="6" t="s">
        <v>4088</v>
      </c>
      <c r="AI1812" s="7">
        <f>IFERROR(RANK('Ref. Cuotas'!H1811,'Ref. Cuotas'!H:H,0)+COUNTIF('Ref. Cuotas'!$H$7:'Ref. Cuotas'!H1811,'Ref. Cuotas'!H1811)-1,"")</f>
        <v>403</v>
      </c>
      <c r="AJ1812" s="7">
        <f>IFERROR(RANK('Ref. Cuotas'!I1811,'Ref. Cuotas'!I:I,0)+COUNTIF('Ref. Cuotas'!$I$7:'Ref. Cuotas'!I1811,'Ref. Cuotas'!I1811)-1,"")</f>
        <v>515</v>
      </c>
      <c r="AK1812" s="7">
        <f>IFERROR(RANK('Ref. Cuotas'!J1811,'Ref. Cuotas'!J:J,0)+COUNTIF('Ref. Cuotas'!$J$7:'Ref. Cuotas'!J1811,'Ref. Cuotas'!J1811)-1,"")</f>
        <v>761</v>
      </c>
      <c r="AL1812" s="7">
        <f>IFERROR(RANK('Ref. Cuotas'!K1811,'Ref. Cuotas'!K:K,0)+COUNTIF('Ref. Cuotas'!$K$7:'Ref. Cuotas'!K1811,'Ref. Cuotas'!K1811)-1,"")</f>
        <v>1023</v>
      </c>
      <c r="AM1812" s="7">
        <f>IFERROR(RANK('Ref. Cuotas'!L1811,'Ref. Cuotas'!L:L,0)+COUNTIF('Ref. Cuotas'!$L$7:'Ref. Cuotas'!L1811,'Ref. Cuotas'!L1811)-1,"")</f>
        <v>418</v>
      </c>
      <c r="AN1812" s="7">
        <f>IFERROR(RANK('Ref. Cuotas'!M1811,'Ref. Cuotas'!M:M,0)+COUNTIF('Ref. Cuotas'!$M$7:'Ref. Cuotas'!M1811,'Ref. Cuotas'!M1811)-1,"")</f>
        <v>596</v>
      </c>
      <c r="AO1812" s="7">
        <f>IFERROR(RANK('Ref. Cuotas'!H1811,'Ref. Cuotas'!H:H,1)+COUNTIF('Ref. Cuotas'!$H$7:'Ref. Cuotas'!H1811,'Ref. Cuotas'!H1811)-1,"")</f>
        <v>2400</v>
      </c>
      <c r="AP1812" s="7">
        <f>IFERROR(RANK('Ref. Cuotas'!J1811,'Ref. Cuotas'!J:J,1)+COUNTIF('Ref. Cuotas'!$J$7:'Ref. Cuotas'!J1811,'Ref. Cuotas'!J1811)-1,"")</f>
        <v>2042</v>
      </c>
      <c r="AQ1812" s="7">
        <f>IFERROR(RANK('Ref. Cuotas'!K1811,'Ref. Cuotas'!K:K,1)+COUNTIF('Ref. Cuotas'!$K$7:'Ref. Cuotas'!K1811,'Ref. Cuotas'!K1811)-1,"")</f>
        <v>1780</v>
      </c>
    </row>
    <row r="1813" spans="31:43" ht="17.25" customHeight="1" x14ac:dyDescent="0.3">
      <c r="AE1813" s="5" t="s">
        <v>1808</v>
      </c>
      <c r="AF1813" s="5" t="s">
        <v>5328</v>
      </c>
      <c r="AG1813" s="6" t="s">
        <v>4365</v>
      </c>
      <c r="AH1813" s="6" t="s">
        <v>4096</v>
      </c>
      <c r="AI1813" s="7">
        <f>IFERROR(RANK('Ref. Cuotas'!H1812,'Ref. Cuotas'!H:H,0)+COUNTIF('Ref. Cuotas'!$H$7:'Ref. Cuotas'!H1812,'Ref. Cuotas'!H1812)-1,"")</f>
        <v>2691</v>
      </c>
      <c r="AJ1813" s="7">
        <f>IFERROR(RANK('Ref. Cuotas'!I1812,'Ref. Cuotas'!I:I,0)+COUNTIF('Ref. Cuotas'!$I$7:'Ref. Cuotas'!I1812,'Ref. Cuotas'!I1812)-1,"")</f>
        <v>407</v>
      </c>
      <c r="AK1813" s="7">
        <f>IFERROR(RANK('Ref. Cuotas'!J1812,'Ref. Cuotas'!J:J,0)+COUNTIF('Ref. Cuotas'!$J$7:'Ref. Cuotas'!J1812,'Ref. Cuotas'!J1812)-1,"")</f>
        <v>461</v>
      </c>
      <c r="AL1813" s="7">
        <f>IFERROR(RANK('Ref. Cuotas'!K1812,'Ref. Cuotas'!K:K,0)+COUNTIF('Ref. Cuotas'!$K$7:'Ref. Cuotas'!K1812,'Ref. Cuotas'!K1812)-1,"")</f>
        <v>1167</v>
      </c>
      <c r="AM1813" s="7">
        <f>IFERROR(RANK('Ref. Cuotas'!L1812,'Ref. Cuotas'!L:L,0)+COUNTIF('Ref. Cuotas'!$L$7:'Ref. Cuotas'!L1812,'Ref. Cuotas'!L1812)-1,"")</f>
        <v>1123</v>
      </c>
      <c r="AN1813" s="7">
        <f>IFERROR(RANK('Ref. Cuotas'!M1812,'Ref. Cuotas'!M:M,0)+COUNTIF('Ref. Cuotas'!$M$7:'Ref. Cuotas'!M1812,'Ref. Cuotas'!M1812)-1,"")</f>
        <v>597</v>
      </c>
      <c r="AO1813" s="7">
        <f>IFERROR(RANK('Ref. Cuotas'!H1812,'Ref. Cuotas'!H:H,1)+COUNTIF('Ref. Cuotas'!$H$7:'Ref. Cuotas'!H1812,'Ref. Cuotas'!H1812)-1,"")</f>
        <v>112</v>
      </c>
      <c r="AP1813" s="7">
        <f>IFERROR(RANK('Ref. Cuotas'!J1812,'Ref. Cuotas'!J:J,1)+COUNTIF('Ref. Cuotas'!$J$7:'Ref. Cuotas'!J1812,'Ref. Cuotas'!J1812)-1,"")</f>
        <v>2342</v>
      </c>
      <c r="AQ1813" s="7">
        <f>IFERROR(RANK('Ref. Cuotas'!K1812,'Ref. Cuotas'!K:K,1)+COUNTIF('Ref. Cuotas'!$K$7:'Ref. Cuotas'!K1812,'Ref. Cuotas'!K1812)-1,"")</f>
        <v>1636</v>
      </c>
    </row>
    <row r="1814" spans="31:43" ht="17.25" customHeight="1" x14ac:dyDescent="0.3">
      <c r="AE1814" s="5" t="s">
        <v>1809</v>
      </c>
      <c r="AF1814" s="5" t="s">
        <v>5329</v>
      </c>
      <c r="AG1814" s="6" t="s">
        <v>4365</v>
      </c>
      <c r="AH1814" s="6" t="s">
        <v>4097</v>
      </c>
      <c r="AI1814" s="7">
        <f>IFERROR(RANK('Ref. Cuotas'!H1813,'Ref. Cuotas'!H:H,0)+COUNTIF('Ref. Cuotas'!$H$7:'Ref. Cuotas'!H1813,'Ref. Cuotas'!H1813)-1,"")</f>
        <v>2702</v>
      </c>
      <c r="AJ1814" s="7">
        <f>IFERROR(RANK('Ref. Cuotas'!I1813,'Ref. Cuotas'!I:I,0)+COUNTIF('Ref. Cuotas'!$I$7:'Ref. Cuotas'!I1813,'Ref. Cuotas'!I1813)-1,"")</f>
        <v>2181</v>
      </c>
      <c r="AK1814" s="7">
        <f>IFERROR(RANK('Ref. Cuotas'!J1813,'Ref. Cuotas'!J:J,0)+COUNTIF('Ref. Cuotas'!$J$7:'Ref. Cuotas'!J1813,'Ref. Cuotas'!J1813)-1,"")</f>
        <v>2088</v>
      </c>
      <c r="AL1814" s="7">
        <f>IFERROR(RANK('Ref. Cuotas'!K1813,'Ref. Cuotas'!K:K,0)+COUNTIF('Ref. Cuotas'!$K$7:'Ref. Cuotas'!K1813,'Ref. Cuotas'!K1813)-1,"")</f>
        <v>1432</v>
      </c>
      <c r="AM1814" s="7">
        <f>IFERROR(RANK('Ref. Cuotas'!L1813,'Ref. Cuotas'!L:L,0)+COUNTIF('Ref. Cuotas'!$L$7:'Ref. Cuotas'!L1813,'Ref. Cuotas'!L1813)-1,"")</f>
        <v>2445</v>
      </c>
      <c r="AN1814" s="7">
        <f>IFERROR(RANK('Ref. Cuotas'!M1813,'Ref. Cuotas'!M:M,0)+COUNTIF('Ref. Cuotas'!$M$7:'Ref. Cuotas'!M1813,'Ref. Cuotas'!M1813)-1,"")</f>
        <v>2210</v>
      </c>
      <c r="AO1814" s="7">
        <f>IFERROR(RANK('Ref. Cuotas'!H1813,'Ref. Cuotas'!H:H,1)+COUNTIF('Ref. Cuotas'!$H$7:'Ref. Cuotas'!H1813,'Ref. Cuotas'!H1813)-1,"")</f>
        <v>101</v>
      </c>
      <c r="AP1814" s="7">
        <f>IFERROR(RANK('Ref. Cuotas'!J1813,'Ref. Cuotas'!J:J,1)+COUNTIF('Ref. Cuotas'!$J$7:'Ref. Cuotas'!J1813,'Ref. Cuotas'!J1813)-1,"")</f>
        <v>1263</v>
      </c>
      <c r="AQ1814" s="7">
        <f>IFERROR(RANK('Ref. Cuotas'!K1813,'Ref. Cuotas'!K:K,1)+COUNTIF('Ref. Cuotas'!$K$7:'Ref. Cuotas'!K1813,'Ref. Cuotas'!K1813)-1,"")</f>
        <v>1371</v>
      </c>
    </row>
    <row r="1815" spans="31:43" ht="17.25" customHeight="1" x14ac:dyDescent="0.3">
      <c r="AE1815" s="5" t="s">
        <v>1810</v>
      </c>
      <c r="AF1815" s="5" t="s">
        <v>5330</v>
      </c>
      <c r="AG1815" s="6" t="s">
        <v>4365</v>
      </c>
      <c r="AH1815" s="6" t="s">
        <v>4107</v>
      </c>
      <c r="AI1815" s="7">
        <f>IFERROR(RANK('Ref. Cuotas'!H1814,'Ref. Cuotas'!H:H,0)+COUNTIF('Ref. Cuotas'!$H$7:'Ref. Cuotas'!H1814,'Ref. Cuotas'!H1814)-1,"")</f>
        <v>2573</v>
      </c>
      <c r="AJ1815" s="7">
        <f>IFERROR(RANK('Ref. Cuotas'!I1814,'Ref. Cuotas'!I:I,0)+COUNTIF('Ref. Cuotas'!$I$7:'Ref. Cuotas'!I1814,'Ref. Cuotas'!I1814)-1,"")</f>
        <v>2182</v>
      </c>
      <c r="AK1815" s="7">
        <f>IFERROR(RANK('Ref. Cuotas'!J1814,'Ref. Cuotas'!J:J,0)+COUNTIF('Ref. Cuotas'!$J$7:'Ref. Cuotas'!J1814,'Ref. Cuotas'!J1814)-1,"")</f>
        <v>2089</v>
      </c>
      <c r="AL1815" s="7">
        <f>IFERROR(RANK('Ref. Cuotas'!K1814,'Ref. Cuotas'!K:K,0)+COUNTIF('Ref. Cuotas'!$K$7:'Ref. Cuotas'!K1814,'Ref. Cuotas'!K1814)-1,"")</f>
        <v>1940</v>
      </c>
      <c r="AM1815" s="7">
        <f>IFERROR(RANK('Ref. Cuotas'!L1814,'Ref. Cuotas'!L:L,0)+COUNTIF('Ref. Cuotas'!$L$7:'Ref. Cuotas'!L1814,'Ref. Cuotas'!L1814)-1,"")</f>
        <v>2446</v>
      </c>
      <c r="AN1815" s="7">
        <f>IFERROR(RANK('Ref. Cuotas'!M1814,'Ref. Cuotas'!M:M,0)+COUNTIF('Ref. Cuotas'!$M$7:'Ref. Cuotas'!M1814,'Ref. Cuotas'!M1814)-1,"")</f>
        <v>598</v>
      </c>
      <c r="AO1815" s="7">
        <f>IFERROR(RANK('Ref. Cuotas'!H1814,'Ref. Cuotas'!H:H,1)+COUNTIF('Ref. Cuotas'!$H$7:'Ref. Cuotas'!H1814,'Ref. Cuotas'!H1814)-1,"")</f>
        <v>230</v>
      </c>
      <c r="AP1815" s="7">
        <f>IFERROR(RANK('Ref. Cuotas'!J1814,'Ref. Cuotas'!J:J,1)+COUNTIF('Ref. Cuotas'!$J$7:'Ref. Cuotas'!J1814,'Ref. Cuotas'!J1814)-1,"")</f>
        <v>1264</v>
      </c>
      <c r="AQ1815" s="7">
        <f>IFERROR(RANK('Ref. Cuotas'!K1814,'Ref. Cuotas'!K:K,1)+COUNTIF('Ref. Cuotas'!$K$7:'Ref. Cuotas'!K1814,'Ref. Cuotas'!K1814)-1,"")</f>
        <v>863</v>
      </c>
    </row>
    <row r="1816" spans="31:43" ht="17.25" customHeight="1" x14ac:dyDescent="0.3">
      <c r="AE1816" s="5" t="s">
        <v>1811</v>
      </c>
      <c r="AF1816" s="5" t="s">
        <v>5331</v>
      </c>
      <c r="AG1816" s="6" t="s">
        <v>4365</v>
      </c>
      <c r="AH1816" s="6" t="s">
        <v>4109</v>
      </c>
      <c r="AI1816" s="7">
        <f>IFERROR(RANK('Ref. Cuotas'!H1815,'Ref. Cuotas'!H:H,0)+COUNTIF('Ref. Cuotas'!$H$7:'Ref. Cuotas'!H1815,'Ref. Cuotas'!H1815)-1,"")</f>
        <v>2801</v>
      </c>
      <c r="AJ1816" s="7">
        <f>IFERROR(RANK('Ref. Cuotas'!I1815,'Ref. Cuotas'!I:I,0)+COUNTIF('Ref. Cuotas'!$I$7:'Ref. Cuotas'!I1815,'Ref. Cuotas'!I1815)-1,"")</f>
        <v>2183</v>
      </c>
      <c r="AK1816" s="7">
        <f>IFERROR(RANK('Ref. Cuotas'!J1815,'Ref. Cuotas'!J:J,0)+COUNTIF('Ref. Cuotas'!$J$7:'Ref. Cuotas'!J1815,'Ref. Cuotas'!J1815)-1,"")</f>
        <v>2090</v>
      </c>
      <c r="AL1816" s="7">
        <f>IFERROR(RANK('Ref. Cuotas'!K1815,'Ref. Cuotas'!K:K,0)+COUNTIF('Ref. Cuotas'!$K$7:'Ref. Cuotas'!K1815,'Ref. Cuotas'!K1815)-1,"")</f>
        <v>1987</v>
      </c>
      <c r="AM1816" s="7">
        <f>IFERROR(RANK('Ref. Cuotas'!L1815,'Ref. Cuotas'!L:L,0)+COUNTIF('Ref. Cuotas'!$L$7:'Ref. Cuotas'!L1815,'Ref. Cuotas'!L1815)-1,"")</f>
        <v>736</v>
      </c>
      <c r="AN1816" s="7">
        <f>IFERROR(RANK('Ref. Cuotas'!M1815,'Ref. Cuotas'!M:M,0)+COUNTIF('Ref. Cuotas'!$M$7:'Ref. Cuotas'!M1815,'Ref. Cuotas'!M1815)-1,"")</f>
        <v>2211</v>
      </c>
      <c r="AO1816" s="7">
        <f>IFERROR(RANK('Ref. Cuotas'!H1815,'Ref. Cuotas'!H:H,1)+COUNTIF('Ref. Cuotas'!$H$7:'Ref. Cuotas'!H1815,'Ref. Cuotas'!H1815)-1,"")</f>
        <v>2</v>
      </c>
      <c r="AP1816" s="7">
        <f>IFERROR(RANK('Ref. Cuotas'!J1815,'Ref. Cuotas'!J:J,1)+COUNTIF('Ref. Cuotas'!$J$7:'Ref. Cuotas'!J1815,'Ref. Cuotas'!J1815)-1,"")</f>
        <v>1265</v>
      </c>
      <c r="AQ1816" s="7">
        <f>IFERROR(RANK('Ref. Cuotas'!K1815,'Ref. Cuotas'!K:K,1)+COUNTIF('Ref. Cuotas'!$K$7:'Ref. Cuotas'!K1815,'Ref. Cuotas'!K1815)-1,"")</f>
        <v>816</v>
      </c>
    </row>
    <row r="1817" spans="31:43" ht="17.25" customHeight="1" x14ac:dyDescent="0.3">
      <c r="AE1817" s="5" t="s">
        <v>1812</v>
      </c>
      <c r="AF1817" s="5" t="s">
        <v>5332</v>
      </c>
      <c r="AG1817" s="6" t="s">
        <v>4366</v>
      </c>
      <c r="AH1817" s="6" t="s">
        <v>4092</v>
      </c>
      <c r="AI1817" s="7">
        <f>IFERROR(RANK('Ref. Cuotas'!H1816,'Ref. Cuotas'!H:H,0)+COUNTIF('Ref. Cuotas'!$H$7:'Ref. Cuotas'!H1816,'Ref. Cuotas'!H1816)-1,"")</f>
        <v>1144</v>
      </c>
      <c r="AJ1817" s="7">
        <f>IFERROR(RANK('Ref. Cuotas'!I1816,'Ref. Cuotas'!I:I,0)+COUNTIF('Ref. Cuotas'!$I$7:'Ref. Cuotas'!I1816,'Ref. Cuotas'!I1816)-1,"")</f>
        <v>412</v>
      </c>
      <c r="AK1817" s="7">
        <f>IFERROR(RANK('Ref. Cuotas'!J1816,'Ref. Cuotas'!J:J,0)+COUNTIF('Ref. Cuotas'!$J$7:'Ref. Cuotas'!J1816,'Ref. Cuotas'!J1816)-1,"")</f>
        <v>449</v>
      </c>
      <c r="AL1817" s="7">
        <f>IFERROR(RANK('Ref. Cuotas'!K1816,'Ref. Cuotas'!K:K,0)+COUNTIF('Ref. Cuotas'!$K$7:'Ref. Cuotas'!K1816,'Ref. Cuotas'!K1816)-1,"")</f>
        <v>1281</v>
      </c>
      <c r="AM1817" s="7">
        <f>IFERROR(RANK('Ref. Cuotas'!L1816,'Ref. Cuotas'!L:L,0)+COUNTIF('Ref. Cuotas'!$L$7:'Ref. Cuotas'!L1816,'Ref. Cuotas'!L1816)-1,"")</f>
        <v>97</v>
      </c>
      <c r="AN1817" s="7">
        <f>IFERROR(RANK('Ref. Cuotas'!M1816,'Ref. Cuotas'!M:M,0)+COUNTIF('Ref. Cuotas'!$M$7:'Ref. Cuotas'!M1816,'Ref. Cuotas'!M1816)-1,"")</f>
        <v>2212</v>
      </c>
      <c r="AO1817" s="7">
        <f>IFERROR(RANK('Ref. Cuotas'!H1816,'Ref. Cuotas'!H:H,1)+COUNTIF('Ref. Cuotas'!$H$7:'Ref. Cuotas'!H1816,'Ref. Cuotas'!H1816)-1,"")</f>
        <v>1659</v>
      </c>
      <c r="AP1817" s="7">
        <f>IFERROR(RANK('Ref. Cuotas'!J1816,'Ref. Cuotas'!J:J,1)+COUNTIF('Ref. Cuotas'!$J$7:'Ref. Cuotas'!J1816,'Ref. Cuotas'!J1816)-1,"")</f>
        <v>2354</v>
      </c>
      <c r="AQ1817" s="7">
        <f>IFERROR(RANK('Ref. Cuotas'!K1816,'Ref. Cuotas'!K:K,1)+COUNTIF('Ref. Cuotas'!$K$7:'Ref. Cuotas'!K1816,'Ref. Cuotas'!K1816)-1,"")</f>
        <v>1522</v>
      </c>
    </row>
    <row r="1818" spans="31:43" ht="17.25" customHeight="1" x14ac:dyDescent="0.3">
      <c r="AE1818" s="5" t="s">
        <v>1813</v>
      </c>
      <c r="AF1818" s="5" t="s">
        <v>5333</v>
      </c>
      <c r="AG1818" s="6" t="s">
        <v>4366</v>
      </c>
      <c r="AH1818" s="6" t="s">
        <v>4093</v>
      </c>
      <c r="AI1818" s="7">
        <f>IFERROR(RANK('Ref. Cuotas'!H1817,'Ref. Cuotas'!H:H,0)+COUNTIF('Ref. Cuotas'!$H$7:'Ref. Cuotas'!H1817,'Ref. Cuotas'!H1817)-1,"")</f>
        <v>667</v>
      </c>
      <c r="AJ1818" s="7">
        <f>IFERROR(RANK('Ref. Cuotas'!I1817,'Ref. Cuotas'!I:I,0)+COUNTIF('Ref. Cuotas'!$I$7:'Ref. Cuotas'!I1817,'Ref. Cuotas'!I1817)-1,"")</f>
        <v>817</v>
      </c>
      <c r="AK1818" s="7">
        <f>IFERROR(RANK('Ref. Cuotas'!J1817,'Ref. Cuotas'!J:J,0)+COUNTIF('Ref. Cuotas'!$J$7:'Ref. Cuotas'!J1817,'Ref. Cuotas'!J1817)-1,"")</f>
        <v>2091</v>
      </c>
      <c r="AL1818" s="7">
        <f>IFERROR(RANK('Ref. Cuotas'!K1817,'Ref. Cuotas'!K:K,0)+COUNTIF('Ref. Cuotas'!$K$7:'Ref. Cuotas'!K1817,'Ref. Cuotas'!K1817)-1,"")</f>
        <v>1179</v>
      </c>
      <c r="AM1818" s="7">
        <f>IFERROR(RANK('Ref. Cuotas'!L1817,'Ref. Cuotas'!L:L,0)+COUNTIF('Ref. Cuotas'!$L$7:'Ref. Cuotas'!L1817,'Ref. Cuotas'!L1817)-1,"")</f>
        <v>448</v>
      </c>
      <c r="AN1818" s="7">
        <f>IFERROR(RANK('Ref. Cuotas'!M1817,'Ref. Cuotas'!M:M,0)+COUNTIF('Ref. Cuotas'!$M$7:'Ref. Cuotas'!M1817,'Ref. Cuotas'!M1817)-1,"")</f>
        <v>2213</v>
      </c>
      <c r="AO1818" s="7">
        <f>IFERROR(RANK('Ref. Cuotas'!H1817,'Ref. Cuotas'!H:H,1)+COUNTIF('Ref. Cuotas'!$H$7:'Ref. Cuotas'!H1817,'Ref. Cuotas'!H1817)-1,"")</f>
        <v>2136</v>
      </c>
      <c r="AP1818" s="7">
        <f>IFERROR(RANK('Ref. Cuotas'!J1817,'Ref. Cuotas'!J:J,1)+COUNTIF('Ref. Cuotas'!$J$7:'Ref. Cuotas'!J1817,'Ref. Cuotas'!J1817)-1,"")</f>
        <v>1266</v>
      </c>
      <c r="AQ1818" s="7">
        <f>IFERROR(RANK('Ref. Cuotas'!K1817,'Ref. Cuotas'!K:K,1)+COUNTIF('Ref. Cuotas'!$K$7:'Ref. Cuotas'!K1817,'Ref. Cuotas'!K1817)-1,"")</f>
        <v>1624</v>
      </c>
    </row>
    <row r="1819" spans="31:43" ht="17.25" customHeight="1" x14ac:dyDescent="0.3">
      <c r="AE1819" s="5" t="s">
        <v>1814</v>
      </c>
      <c r="AF1819" s="5" t="s">
        <v>5334</v>
      </c>
      <c r="AG1819" s="6" t="s">
        <v>4366</v>
      </c>
      <c r="AH1819" s="6" t="s">
        <v>4116</v>
      </c>
      <c r="AI1819" s="7">
        <f>IFERROR(RANK('Ref. Cuotas'!H1818,'Ref. Cuotas'!H:H,0)+COUNTIF('Ref. Cuotas'!$H$7:'Ref. Cuotas'!H1818,'Ref. Cuotas'!H1818)-1,"")</f>
        <v>611</v>
      </c>
      <c r="AJ1819" s="7">
        <f>IFERROR(RANK('Ref. Cuotas'!I1818,'Ref. Cuotas'!I:I,0)+COUNTIF('Ref. Cuotas'!$I$7:'Ref. Cuotas'!I1818,'Ref. Cuotas'!I1818)-1,"")</f>
        <v>538</v>
      </c>
      <c r="AK1819" s="7">
        <f>IFERROR(RANK('Ref. Cuotas'!J1818,'Ref. Cuotas'!J:J,0)+COUNTIF('Ref. Cuotas'!$J$7:'Ref. Cuotas'!J1818,'Ref. Cuotas'!J1818)-1,"")</f>
        <v>548</v>
      </c>
      <c r="AL1819" s="7">
        <f>IFERROR(RANK('Ref. Cuotas'!K1818,'Ref. Cuotas'!K:K,0)+COUNTIF('Ref. Cuotas'!$K$7:'Ref. Cuotas'!K1818,'Ref. Cuotas'!K1818)-1,"")</f>
        <v>719</v>
      </c>
      <c r="AM1819" s="7">
        <f>IFERROR(RANK('Ref. Cuotas'!L1818,'Ref. Cuotas'!L:L,0)+COUNTIF('Ref. Cuotas'!$L$7:'Ref. Cuotas'!L1818,'Ref. Cuotas'!L1818)-1,"")</f>
        <v>825</v>
      </c>
      <c r="AN1819" s="7">
        <f>IFERROR(RANK('Ref. Cuotas'!M1818,'Ref. Cuotas'!M:M,0)+COUNTIF('Ref. Cuotas'!$M$7:'Ref. Cuotas'!M1818,'Ref. Cuotas'!M1818)-1,"")</f>
        <v>599</v>
      </c>
      <c r="AO1819" s="7">
        <f>IFERROR(RANK('Ref. Cuotas'!H1818,'Ref. Cuotas'!H:H,1)+COUNTIF('Ref. Cuotas'!$H$7:'Ref. Cuotas'!H1818,'Ref. Cuotas'!H1818)-1,"")</f>
        <v>2192</v>
      </c>
      <c r="AP1819" s="7">
        <f>IFERROR(RANK('Ref. Cuotas'!J1818,'Ref. Cuotas'!J:J,1)+COUNTIF('Ref. Cuotas'!$J$7:'Ref. Cuotas'!J1818,'Ref. Cuotas'!J1818)-1,"")</f>
        <v>2255</v>
      </c>
      <c r="AQ1819" s="7">
        <f>IFERROR(RANK('Ref. Cuotas'!K1818,'Ref. Cuotas'!K:K,1)+COUNTIF('Ref. Cuotas'!$K$7:'Ref. Cuotas'!K1818,'Ref. Cuotas'!K1818)-1,"")</f>
        <v>2084</v>
      </c>
    </row>
    <row r="1820" spans="31:43" ht="17.25" customHeight="1" x14ac:dyDescent="0.3">
      <c r="AE1820" s="5" t="s">
        <v>1815</v>
      </c>
      <c r="AF1820" s="5" t="s">
        <v>5335</v>
      </c>
      <c r="AG1820" s="6" t="s">
        <v>4366</v>
      </c>
      <c r="AH1820" s="6" t="s">
        <v>4102</v>
      </c>
      <c r="AI1820" s="7">
        <f>IFERROR(RANK('Ref. Cuotas'!H1819,'Ref. Cuotas'!H:H,0)+COUNTIF('Ref. Cuotas'!$H$7:'Ref. Cuotas'!H1819,'Ref. Cuotas'!H1819)-1,"")</f>
        <v>1435</v>
      </c>
      <c r="AJ1820" s="7">
        <f>IFERROR(RANK('Ref. Cuotas'!I1819,'Ref. Cuotas'!I:I,0)+COUNTIF('Ref. Cuotas'!$I$7:'Ref. Cuotas'!I1819,'Ref. Cuotas'!I1819)-1,"")</f>
        <v>415</v>
      </c>
      <c r="AK1820" s="7">
        <f>IFERROR(RANK('Ref. Cuotas'!J1819,'Ref. Cuotas'!J:J,0)+COUNTIF('Ref. Cuotas'!$J$7:'Ref. Cuotas'!J1819,'Ref. Cuotas'!J1819)-1,"")</f>
        <v>378</v>
      </c>
      <c r="AL1820" s="7">
        <f>IFERROR(RANK('Ref. Cuotas'!K1819,'Ref. Cuotas'!K:K,0)+COUNTIF('Ref. Cuotas'!$K$7:'Ref. Cuotas'!K1819,'Ref. Cuotas'!K1819)-1,"")</f>
        <v>616</v>
      </c>
      <c r="AM1820" s="7">
        <f>IFERROR(RANK('Ref. Cuotas'!L1819,'Ref. Cuotas'!L:L,0)+COUNTIF('Ref. Cuotas'!$L$7:'Ref. Cuotas'!L1819,'Ref. Cuotas'!L1819)-1,"")</f>
        <v>80</v>
      </c>
      <c r="AN1820" s="7">
        <f>IFERROR(RANK('Ref. Cuotas'!M1819,'Ref. Cuotas'!M:M,0)+COUNTIF('Ref. Cuotas'!$M$7:'Ref. Cuotas'!M1819,'Ref. Cuotas'!M1819)-1,"")</f>
        <v>2214</v>
      </c>
      <c r="AO1820" s="7">
        <f>IFERROR(RANK('Ref. Cuotas'!H1819,'Ref. Cuotas'!H:H,1)+COUNTIF('Ref. Cuotas'!$H$7:'Ref. Cuotas'!H1819,'Ref. Cuotas'!H1819)-1,"")</f>
        <v>1368</v>
      </c>
      <c r="AP1820" s="7">
        <f>IFERROR(RANK('Ref. Cuotas'!J1819,'Ref. Cuotas'!J:J,1)+COUNTIF('Ref. Cuotas'!$J$7:'Ref. Cuotas'!J1819,'Ref. Cuotas'!J1819)-1,"")</f>
        <v>2425</v>
      </c>
      <c r="AQ1820" s="7">
        <f>IFERROR(RANK('Ref. Cuotas'!K1819,'Ref. Cuotas'!K:K,1)+COUNTIF('Ref. Cuotas'!$K$7:'Ref. Cuotas'!K1819,'Ref. Cuotas'!K1819)-1,"")</f>
        <v>2187</v>
      </c>
    </row>
    <row r="1821" spans="31:43" ht="17.25" customHeight="1" x14ac:dyDescent="0.3">
      <c r="AE1821" s="5" t="s">
        <v>1816</v>
      </c>
      <c r="AF1821" s="5" t="s">
        <v>5336</v>
      </c>
      <c r="AG1821" s="6" t="s">
        <v>4366</v>
      </c>
      <c r="AH1821" s="6" t="s">
        <v>4128</v>
      </c>
      <c r="AI1821" s="7">
        <f>IFERROR(RANK('Ref. Cuotas'!H1820,'Ref. Cuotas'!H:H,0)+COUNTIF('Ref. Cuotas'!$H$7:'Ref. Cuotas'!H1820,'Ref. Cuotas'!H1820)-1,"")</f>
        <v>915</v>
      </c>
      <c r="AJ1821" s="7">
        <f>IFERROR(RANK('Ref. Cuotas'!I1820,'Ref. Cuotas'!I:I,0)+COUNTIF('Ref. Cuotas'!$I$7:'Ref. Cuotas'!I1820,'Ref. Cuotas'!I1820)-1,"")</f>
        <v>312</v>
      </c>
      <c r="AK1821" s="7">
        <f>IFERROR(RANK('Ref. Cuotas'!J1820,'Ref. Cuotas'!J:J,0)+COUNTIF('Ref. Cuotas'!$J$7:'Ref. Cuotas'!J1820,'Ref. Cuotas'!J1820)-1,"")</f>
        <v>381</v>
      </c>
      <c r="AL1821" s="7">
        <f>IFERROR(RANK('Ref. Cuotas'!K1820,'Ref. Cuotas'!K:K,0)+COUNTIF('Ref. Cuotas'!$K$7:'Ref. Cuotas'!K1820,'Ref. Cuotas'!K1820)-1,"")</f>
        <v>373</v>
      </c>
      <c r="AM1821" s="7">
        <f>IFERROR(RANK('Ref. Cuotas'!L1820,'Ref. Cuotas'!L:L,0)+COUNTIF('Ref. Cuotas'!$L$7:'Ref. Cuotas'!L1820,'Ref. Cuotas'!L1820)-1,"")</f>
        <v>316</v>
      </c>
      <c r="AN1821" s="7">
        <f>IFERROR(RANK('Ref. Cuotas'!M1820,'Ref. Cuotas'!M:M,0)+COUNTIF('Ref. Cuotas'!$M$7:'Ref. Cuotas'!M1820,'Ref. Cuotas'!M1820)-1,"")</f>
        <v>600</v>
      </c>
      <c r="AO1821" s="7">
        <f>IFERROR(RANK('Ref. Cuotas'!H1820,'Ref. Cuotas'!H:H,1)+COUNTIF('Ref. Cuotas'!$H$7:'Ref. Cuotas'!H1820,'Ref. Cuotas'!H1820)-1,"")</f>
        <v>1888</v>
      </c>
      <c r="AP1821" s="7">
        <f>IFERROR(RANK('Ref. Cuotas'!J1820,'Ref. Cuotas'!J:J,1)+COUNTIF('Ref. Cuotas'!$J$7:'Ref. Cuotas'!J1820,'Ref. Cuotas'!J1820)-1,"")</f>
        <v>2422</v>
      </c>
      <c r="AQ1821" s="7">
        <f>IFERROR(RANK('Ref. Cuotas'!K1820,'Ref. Cuotas'!K:K,1)+COUNTIF('Ref. Cuotas'!$K$7:'Ref. Cuotas'!K1820,'Ref. Cuotas'!K1820)-1,"")</f>
        <v>2430</v>
      </c>
    </row>
    <row r="1822" spans="31:43" ht="17.25" customHeight="1" x14ac:dyDescent="0.3">
      <c r="AE1822" s="5" t="s">
        <v>1817</v>
      </c>
      <c r="AF1822" s="5" t="s">
        <v>5337</v>
      </c>
      <c r="AG1822" s="6" t="s">
        <v>4366</v>
      </c>
      <c r="AH1822" s="6" t="s">
        <v>4129</v>
      </c>
      <c r="AI1822" s="7">
        <f>IFERROR(RANK('Ref. Cuotas'!H1821,'Ref. Cuotas'!H:H,0)+COUNTIF('Ref. Cuotas'!$H$7:'Ref. Cuotas'!H1821,'Ref. Cuotas'!H1821)-1,"")</f>
        <v>686</v>
      </c>
      <c r="AJ1822" s="7">
        <f>IFERROR(RANK('Ref. Cuotas'!I1821,'Ref. Cuotas'!I:I,0)+COUNTIF('Ref. Cuotas'!$I$7:'Ref. Cuotas'!I1821,'Ref. Cuotas'!I1821)-1,"")</f>
        <v>643</v>
      </c>
      <c r="AK1822" s="7">
        <f>IFERROR(RANK('Ref. Cuotas'!J1821,'Ref. Cuotas'!J:J,0)+COUNTIF('Ref. Cuotas'!$J$7:'Ref. Cuotas'!J1821,'Ref. Cuotas'!J1821)-1,"")</f>
        <v>2092</v>
      </c>
      <c r="AL1822" s="7">
        <f>IFERROR(RANK('Ref. Cuotas'!K1821,'Ref. Cuotas'!K:K,0)+COUNTIF('Ref. Cuotas'!$K$7:'Ref. Cuotas'!K1821,'Ref. Cuotas'!K1821)-1,"")</f>
        <v>1352</v>
      </c>
      <c r="AM1822" s="7">
        <f>IFERROR(RANK('Ref. Cuotas'!L1821,'Ref. Cuotas'!L:L,0)+COUNTIF('Ref. Cuotas'!$L$7:'Ref. Cuotas'!L1821,'Ref. Cuotas'!L1821)-1,"")</f>
        <v>787</v>
      </c>
      <c r="AN1822" s="7">
        <f>IFERROR(RANK('Ref. Cuotas'!M1821,'Ref. Cuotas'!M:M,0)+COUNTIF('Ref. Cuotas'!$M$7:'Ref. Cuotas'!M1821,'Ref. Cuotas'!M1821)-1,"")</f>
        <v>2215</v>
      </c>
      <c r="AO1822" s="7">
        <f>IFERROR(RANK('Ref. Cuotas'!H1821,'Ref. Cuotas'!H:H,1)+COUNTIF('Ref. Cuotas'!$H$7:'Ref. Cuotas'!H1821,'Ref. Cuotas'!H1821)-1,"")</f>
        <v>2117</v>
      </c>
      <c r="AP1822" s="7">
        <f>IFERROR(RANK('Ref. Cuotas'!J1821,'Ref. Cuotas'!J:J,1)+COUNTIF('Ref. Cuotas'!$J$7:'Ref. Cuotas'!J1821,'Ref. Cuotas'!J1821)-1,"")</f>
        <v>1267</v>
      </c>
      <c r="AQ1822" s="7">
        <f>IFERROR(RANK('Ref. Cuotas'!K1821,'Ref. Cuotas'!K:K,1)+COUNTIF('Ref. Cuotas'!$K$7:'Ref. Cuotas'!K1821,'Ref. Cuotas'!K1821)-1,"")</f>
        <v>1451</v>
      </c>
    </row>
    <row r="1823" spans="31:43" ht="17.25" customHeight="1" x14ac:dyDescent="0.3">
      <c r="AE1823" s="5" t="s">
        <v>1818</v>
      </c>
      <c r="AF1823" s="5" t="s">
        <v>5338</v>
      </c>
      <c r="AG1823" s="6" t="s">
        <v>4366</v>
      </c>
      <c r="AH1823" s="6" t="s">
        <v>4130</v>
      </c>
      <c r="AI1823" s="7">
        <f>IFERROR(RANK('Ref. Cuotas'!H1822,'Ref. Cuotas'!H:H,0)+COUNTIF('Ref. Cuotas'!$H$7:'Ref. Cuotas'!H1822,'Ref. Cuotas'!H1822)-1,"")</f>
        <v>1919</v>
      </c>
      <c r="AJ1823" s="7">
        <f>IFERROR(RANK('Ref. Cuotas'!I1822,'Ref. Cuotas'!I:I,0)+COUNTIF('Ref. Cuotas'!$I$7:'Ref. Cuotas'!I1822,'Ref. Cuotas'!I1822)-1,"")</f>
        <v>120</v>
      </c>
      <c r="AK1823" s="7">
        <f>IFERROR(RANK('Ref. Cuotas'!J1822,'Ref. Cuotas'!J:J,0)+COUNTIF('Ref. Cuotas'!$J$7:'Ref. Cuotas'!J1822,'Ref. Cuotas'!J1822)-1,"")</f>
        <v>2093</v>
      </c>
      <c r="AL1823" s="7">
        <f>IFERROR(RANK('Ref. Cuotas'!K1822,'Ref. Cuotas'!K:K,0)+COUNTIF('Ref. Cuotas'!$K$7:'Ref. Cuotas'!K1822,'Ref. Cuotas'!K1822)-1,"")</f>
        <v>1185</v>
      </c>
      <c r="AM1823" s="7">
        <f>IFERROR(RANK('Ref. Cuotas'!L1822,'Ref. Cuotas'!L:L,0)+COUNTIF('Ref. Cuotas'!$L$7:'Ref. Cuotas'!L1822,'Ref. Cuotas'!L1822)-1,"")</f>
        <v>1685</v>
      </c>
      <c r="AN1823" s="7">
        <f>IFERROR(RANK('Ref. Cuotas'!M1822,'Ref. Cuotas'!M:M,0)+COUNTIF('Ref. Cuotas'!$M$7:'Ref. Cuotas'!M1822,'Ref. Cuotas'!M1822)-1,"")</f>
        <v>2216</v>
      </c>
      <c r="AO1823" s="7">
        <f>IFERROR(RANK('Ref. Cuotas'!H1822,'Ref. Cuotas'!H:H,1)+COUNTIF('Ref. Cuotas'!$H$7:'Ref. Cuotas'!H1822,'Ref. Cuotas'!H1822)-1,"")</f>
        <v>884</v>
      </c>
      <c r="AP1823" s="7">
        <f>IFERROR(RANK('Ref. Cuotas'!J1822,'Ref. Cuotas'!J:J,1)+COUNTIF('Ref. Cuotas'!$J$7:'Ref. Cuotas'!J1822,'Ref. Cuotas'!J1822)-1,"")</f>
        <v>1268</v>
      </c>
      <c r="AQ1823" s="7">
        <f>IFERROR(RANK('Ref. Cuotas'!K1822,'Ref. Cuotas'!K:K,1)+COUNTIF('Ref. Cuotas'!$K$7:'Ref. Cuotas'!K1822,'Ref. Cuotas'!K1822)-1,"")</f>
        <v>1618</v>
      </c>
    </row>
    <row r="1824" spans="31:43" ht="17.25" customHeight="1" x14ac:dyDescent="0.3">
      <c r="AE1824" s="5" t="s">
        <v>1819</v>
      </c>
      <c r="AF1824" s="5" t="s">
        <v>5339</v>
      </c>
      <c r="AG1824" s="6" t="s">
        <v>4366</v>
      </c>
      <c r="AH1824" s="6" t="s">
        <v>4108</v>
      </c>
      <c r="AI1824" s="7">
        <f>IFERROR(RANK('Ref. Cuotas'!H1823,'Ref. Cuotas'!H:H,0)+COUNTIF('Ref. Cuotas'!$H$7:'Ref. Cuotas'!H1823,'Ref. Cuotas'!H1823)-1,"")</f>
        <v>2052</v>
      </c>
      <c r="AJ1824" s="7">
        <f>IFERROR(RANK('Ref. Cuotas'!I1823,'Ref. Cuotas'!I:I,0)+COUNTIF('Ref. Cuotas'!$I$7:'Ref. Cuotas'!I1823,'Ref. Cuotas'!I1823)-1,"")</f>
        <v>2184</v>
      </c>
      <c r="AK1824" s="7">
        <f>IFERROR(RANK('Ref. Cuotas'!J1823,'Ref. Cuotas'!J:J,0)+COUNTIF('Ref. Cuotas'!$J$7:'Ref. Cuotas'!J1823,'Ref. Cuotas'!J1823)-1,"")</f>
        <v>2094</v>
      </c>
      <c r="AL1824" s="7">
        <f>IFERROR(RANK('Ref. Cuotas'!K1823,'Ref. Cuotas'!K:K,0)+COUNTIF('Ref. Cuotas'!$K$7:'Ref. Cuotas'!K1823,'Ref. Cuotas'!K1823)-1,"")</f>
        <v>688</v>
      </c>
      <c r="AM1824" s="7">
        <f>IFERROR(RANK('Ref. Cuotas'!L1823,'Ref. Cuotas'!L:L,0)+COUNTIF('Ref. Cuotas'!$L$7:'Ref. Cuotas'!L1823,'Ref. Cuotas'!L1823)-1,"")</f>
        <v>1945</v>
      </c>
      <c r="AN1824" s="7">
        <f>IFERROR(RANK('Ref. Cuotas'!M1823,'Ref. Cuotas'!M:M,0)+COUNTIF('Ref. Cuotas'!$M$7:'Ref. Cuotas'!M1823,'Ref. Cuotas'!M1823)-1,"")</f>
        <v>64</v>
      </c>
      <c r="AO1824" s="7">
        <f>IFERROR(RANK('Ref. Cuotas'!H1823,'Ref. Cuotas'!H:H,1)+COUNTIF('Ref. Cuotas'!$H$7:'Ref. Cuotas'!H1823,'Ref. Cuotas'!H1823)-1,"")</f>
        <v>751</v>
      </c>
      <c r="AP1824" s="7">
        <f>IFERROR(RANK('Ref. Cuotas'!J1823,'Ref. Cuotas'!J:J,1)+COUNTIF('Ref. Cuotas'!$J$7:'Ref. Cuotas'!J1823,'Ref. Cuotas'!J1823)-1,"")</f>
        <v>1269</v>
      </c>
      <c r="AQ1824" s="7">
        <f>IFERROR(RANK('Ref. Cuotas'!K1823,'Ref. Cuotas'!K:K,1)+COUNTIF('Ref. Cuotas'!$K$7:'Ref. Cuotas'!K1823,'Ref. Cuotas'!K1823)-1,"")</f>
        <v>2115</v>
      </c>
    </row>
    <row r="1825" spans="31:43" ht="17.25" customHeight="1" x14ac:dyDescent="0.3">
      <c r="AE1825" s="5" t="s">
        <v>1820</v>
      </c>
      <c r="AF1825" s="5" t="s">
        <v>5340</v>
      </c>
      <c r="AG1825" s="6" t="s">
        <v>4366</v>
      </c>
      <c r="AH1825" s="6" t="s">
        <v>4131</v>
      </c>
      <c r="AI1825" s="7">
        <f>IFERROR(RANK('Ref. Cuotas'!H1824,'Ref. Cuotas'!H:H,0)+COUNTIF('Ref. Cuotas'!$H$7:'Ref. Cuotas'!H1824,'Ref. Cuotas'!H1824)-1,"")</f>
        <v>1048</v>
      </c>
      <c r="AJ1825" s="7">
        <f>IFERROR(RANK('Ref. Cuotas'!I1824,'Ref. Cuotas'!I:I,0)+COUNTIF('Ref. Cuotas'!$I$7:'Ref. Cuotas'!I1824,'Ref. Cuotas'!I1824)-1,"")</f>
        <v>2185</v>
      </c>
      <c r="AK1825" s="7">
        <f>IFERROR(RANK('Ref. Cuotas'!J1824,'Ref. Cuotas'!J:J,0)+COUNTIF('Ref. Cuotas'!$J$7:'Ref. Cuotas'!J1824,'Ref. Cuotas'!J1824)-1,"")</f>
        <v>2095</v>
      </c>
      <c r="AL1825" s="7">
        <f>IFERROR(RANK('Ref. Cuotas'!K1824,'Ref. Cuotas'!K:K,0)+COUNTIF('Ref. Cuotas'!$K$7:'Ref. Cuotas'!K1824,'Ref. Cuotas'!K1824)-1,"")</f>
        <v>2260</v>
      </c>
      <c r="AM1825" s="7">
        <f>IFERROR(RANK('Ref. Cuotas'!L1824,'Ref. Cuotas'!L:L,0)+COUNTIF('Ref. Cuotas'!$L$7:'Ref. Cuotas'!L1824,'Ref. Cuotas'!L1824)-1,"")</f>
        <v>1137</v>
      </c>
      <c r="AN1825" s="7">
        <f>IFERROR(RANK('Ref. Cuotas'!M1824,'Ref. Cuotas'!M:M,0)+COUNTIF('Ref. Cuotas'!$M$7:'Ref. Cuotas'!M1824,'Ref. Cuotas'!M1824)-1,"")</f>
        <v>2217</v>
      </c>
      <c r="AO1825" s="7">
        <f>IFERROR(RANK('Ref. Cuotas'!H1824,'Ref. Cuotas'!H:H,1)+COUNTIF('Ref. Cuotas'!$H$7:'Ref. Cuotas'!H1824,'Ref. Cuotas'!H1824)-1,"")</f>
        <v>1755</v>
      </c>
      <c r="AP1825" s="7">
        <f>IFERROR(RANK('Ref. Cuotas'!J1824,'Ref. Cuotas'!J:J,1)+COUNTIF('Ref. Cuotas'!$J$7:'Ref. Cuotas'!J1824,'Ref. Cuotas'!J1824)-1,"")</f>
        <v>1270</v>
      </c>
      <c r="AQ1825" s="7">
        <f>IFERROR(RANK('Ref. Cuotas'!K1824,'Ref. Cuotas'!K:K,1)+COUNTIF('Ref. Cuotas'!$K$7:'Ref. Cuotas'!K1824,'Ref. Cuotas'!K1824)-1,"")</f>
        <v>543</v>
      </c>
    </row>
    <row r="1826" spans="31:43" ht="17.25" customHeight="1" x14ac:dyDescent="0.3">
      <c r="AE1826" s="5" t="s">
        <v>1821</v>
      </c>
      <c r="AF1826" s="5" t="s">
        <v>5341</v>
      </c>
      <c r="AG1826" s="6" t="s">
        <v>4366</v>
      </c>
      <c r="AH1826" s="6" t="s">
        <v>4132</v>
      </c>
      <c r="AI1826" s="7">
        <f>IFERROR(RANK('Ref. Cuotas'!H1825,'Ref. Cuotas'!H:H,0)+COUNTIF('Ref. Cuotas'!$H$7:'Ref. Cuotas'!H1825,'Ref. Cuotas'!H1825)-1,"")</f>
        <v>868</v>
      </c>
      <c r="AJ1826" s="7">
        <f>IFERROR(RANK('Ref. Cuotas'!I1825,'Ref. Cuotas'!I:I,0)+COUNTIF('Ref. Cuotas'!$I$7:'Ref. Cuotas'!I1825,'Ref. Cuotas'!I1825)-1,"")</f>
        <v>2186</v>
      </c>
      <c r="AK1826" s="7">
        <f>IFERROR(RANK('Ref. Cuotas'!J1825,'Ref. Cuotas'!J:J,0)+COUNTIF('Ref. Cuotas'!$J$7:'Ref. Cuotas'!J1825,'Ref. Cuotas'!J1825)-1,"")</f>
        <v>2096</v>
      </c>
      <c r="AL1826" s="7">
        <f>IFERROR(RANK('Ref. Cuotas'!K1825,'Ref. Cuotas'!K:K,0)+COUNTIF('Ref. Cuotas'!$K$7:'Ref. Cuotas'!K1825,'Ref. Cuotas'!K1825)-1,"")</f>
        <v>2053</v>
      </c>
      <c r="AM1826" s="7">
        <f>IFERROR(RANK('Ref. Cuotas'!L1825,'Ref. Cuotas'!L:L,0)+COUNTIF('Ref. Cuotas'!$L$7:'Ref. Cuotas'!L1825,'Ref. Cuotas'!L1825)-1,"")</f>
        <v>1001</v>
      </c>
      <c r="AN1826" s="7">
        <f>IFERROR(RANK('Ref. Cuotas'!M1825,'Ref. Cuotas'!M:M,0)+COUNTIF('Ref. Cuotas'!$M$7:'Ref. Cuotas'!M1825,'Ref. Cuotas'!M1825)-1,"")</f>
        <v>2218</v>
      </c>
      <c r="AO1826" s="7">
        <f>IFERROR(RANK('Ref. Cuotas'!H1825,'Ref. Cuotas'!H:H,1)+COUNTIF('Ref. Cuotas'!$H$7:'Ref. Cuotas'!H1825,'Ref. Cuotas'!H1825)-1,"")</f>
        <v>1935</v>
      </c>
      <c r="AP1826" s="7">
        <f>IFERROR(RANK('Ref. Cuotas'!J1825,'Ref. Cuotas'!J:J,1)+COUNTIF('Ref. Cuotas'!$J$7:'Ref. Cuotas'!J1825,'Ref. Cuotas'!J1825)-1,"")</f>
        <v>1271</v>
      </c>
      <c r="AQ1826" s="7">
        <f>IFERROR(RANK('Ref. Cuotas'!K1825,'Ref. Cuotas'!K:K,1)+COUNTIF('Ref. Cuotas'!$K$7:'Ref. Cuotas'!K1825,'Ref. Cuotas'!K1825)-1,"")</f>
        <v>750</v>
      </c>
    </row>
    <row r="1827" spans="31:43" ht="17.25" customHeight="1" x14ac:dyDescent="0.3">
      <c r="AE1827" s="5" t="s">
        <v>1822</v>
      </c>
      <c r="AF1827" s="5" t="s">
        <v>5342</v>
      </c>
      <c r="AG1827" s="6" t="s">
        <v>4366</v>
      </c>
      <c r="AH1827" s="6" t="s">
        <v>4133</v>
      </c>
      <c r="AI1827" s="7">
        <f>IFERROR(RANK('Ref. Cuotas'!H1826,'Ref. Cuotas'!H:H,0)+COUNTIF('Ref. Cuotas'!$H$7:'Ref. Cuotas'!H1826,'Ref. Cuotas'!H1826)-1,"")</f>
        <v>975</v>
      </c>
      <c r="AJ1827" s="7">
        <f>IFERROR(RANK('Ref. Cuotas'!I1826,'Ref. Cuotas'!I:I,0)+COUNTIF('Ref. Cuotas'!$I$7:'Ref. Cuotas'!I1826,'Ref. Cuotas'!I1826)-1,"")</f>
        <v>956</v>
      </c>
      <c r="AK1827" s="7">
        <f>IFERROR(RANK('Ref. Cuotas'!J1826,'Ref. Cuotas'!J:J,0)+COUNTIF('Ref. Cuotas'!$J$7:'Ref. Cuotas'!J1826,'Ref. Cuotas'!J1826)-1,"")</f>
        <v>2097</v>
      </c>
      <c r="AL1827" s="7">
        <f>IFERROR(RANK('Ref. Cuotas'!K1826,'Ref. Cuotas'!K:K,0)+COUNTIF('Ref. Cuotas'!$K$7:'Ref. Cuotas'!K1826,'Ref. Cuotas'!K1826)-1,"")</f>
        <v>1985</v>
      </c>
      <c r="AM1827" s="7">
        <f>IFERROR(RANK('Ref. Cuotas'!L1826,'Ref. Cuotas'!L:L,0)+COUNTIF('Ref. Cuotas'!$L$7:'Ref. Cuotas'!L1826,'Ref. Cuotas'!L1826)-1,"")</f>
        <v>841</v>
      </c>
      <c r="AN1827" s="7">
        <f>IFERROR(RANK('Ref. Cuotas'!M1826,'Ref. Cuotas'!M:M,0)+COUNTIF('Ref. Cuotas'!$M$7:'Ref. Cuotas'!M1826,'Ref. Cuotas'!M1826)-1,"")</f>
        <v>2219</v>
      </c>
      <c r="AO1827" s="7">
        <f>IFERROR(RANK('Ref. Cuotas'!H1826,'Ref. Cuotas'!H:H,1)+COUNTIF('Ref. Cuotas'!$H$7:'Ref. Cuotas'!H1826,'Ref. Cuotas'!H1826)-1,"")</f>
        <v>1828</v>
      </c>
      <c r="AP1827" s="7">
        <f>IFERROR(RANK('Ref. Cuotas'!J1826,'Ref. Cuotas'!J:J,1)+COUNTIF('Ref. Cuotas'!$J$7:'Ref. Cuotas'!J1826,'Ref. Cuotas'!J1826)-1,"")</f>
        <v>1272</v>
      </c>
      <c r="AQ1827" s="7">
        <f>IFERROR(RANK('Ref. Cuotas'!K1826,'Ref. Cuotas'!K:K,1)+COUNTIF('Ref. Cuotas'!$K$7:'Ref. Cuotas'!K1826,'Ref. Cuotas'!K1826)-1,"")</f>
        <v>818</v>
      </c>
    </row>
    <row r="1828" spans="31:43" ht="17.25" customHeight="1" x14ac:dyDescent="0.3">
      <c r="AE1828" s="5" t="s">
        <v>1823</v>
      </c>
      <c r="AF1828" s="5" t="s">
        <v>5343</v>
      </c>
      <c r="AG1828" s="6" t="s">
        <v>4366</v>
      </c>
      <c r="AH1828" s="6" t="s">
        <v>4134</v>
      </c>
      <c r="AI1828" s="7">
        <f>IFERROR(RANK('Ref. Cuotas'!H1827,'Ref. Cuotas'!H:H,0)+COUNTIF('Ref. Cuotas'!$H$7:'Ref. Cuotas'!H1827,'Ref. Cuotas'!H1827)-1,"")</f>
        <v>953</v>
      </c>
      <c r="AJ1828" s="7">
        <f>IFERROR(RANK('Ref. Cuotas'!I1827,'Ref. Cuotas'!I:I,0)+COUNTIF('Ref. Cuotas'!$I$7:'Ref. Cuotas'!I1827,'Ref. Cuotas'!I1827)-1,"")</f>
        <v>957</v>
      </c>
      <c r="AK1828" s="7">
        <f>IFERROR(RANK('Ref. Cuotas'!J1827,'Ref. Cuotas'!J:J,0)+COUNTIF('Ref. Cuotas'!$J$7:'Ref. Cuotas'!J1827,'Ref. Cuotas'!J1827)-1,"")</f>
        <v>2098</v>
      </c>
      <c r="AL1828" s="7">
        <f>IFERROR(RANK('Ref. Cuotas'!K1827,'Ref. Cuotas'!K:K,0)+COUNTIF('Ref. Cuotas'!$K$7:'Ref. Cuotas'!K1827,'Ref. Cuotas'!K1827)-1,"")</f>
        <v>1518</v>
      </c>
      <c r="AM1828" s="7">
        <f>IFERROR(RANK('Ref. Cuotas'!L1827,'Ref. Cuotas'!L:L,0)+COUNTIF('Ref. Cuotas'!$L$7:'Ref. Cuotas'!L1827,'Ref. Cuotas'!L1827)-1,"")</f>
        <v>545</v>
      </c>
      <c r="AN1828" s="7">
        <f>IFERROR(RANK('Ref. Cuotas'!M1827,'Ref. Cuotas'!M:M,0)+COUNTIF('Ref. Cuotas'!$M$7:'Ref. Cuotas'!M1827,'Ref. Cuotas'!M1827)-1,"")</f>
        <v>2220</v>
      </c>
      <c r="AO1828" s="7">
        <f>IFERROR(RANK('Ref. Cuotas'!H1827,'Ref. Cuotas'!H:H,1)+COUNTIF('Ref. Cuotas'!$H$7:'Ref. Cuotas'!H1827,'Ref. Cuotas'!H1827)-1,"")</f>
        <v>1850</v>
      </c>
      <c r="AP1828" s="7">
        <f>IFERROR(RANK('Ref. Cuotas'!J1827,'Ref. Cuotas'!J:J,1)+COUNTIF('Ref. Cuotas'!$J$7:'Ref. Cuotas'!J1827,'Ref. Cuotas'!J1827)-1,"")</f>
        <v>1273</v>
      </c>
      <c r="AQ1828" s="7">
        <f>IFERROR(RANK('Ref. Cuotas'!K1827,'Ref. Cuotas'!K:K,1)+COUNTIF('Ref. Cuotas'!$K$7:'Ref. Cuotas'!K1827,'Ref. Cuotas'!K1827)-1,"")</f>
        <v>1285</v>
      </c>
    </row>
    <row r="1829" spans="31:43" ht="17.25" customHeight="1" x14ac:dyDescent="0.3">
      <c r="AE1829" s="5" t="s">
        <v>1824</v>
      </c>
      <c r="AF1829" s="5" t="s">
        <v>5344</v>
      </c>
      <c r="AG1829" s="6" t="s">
        <v>4367</v>
      </c>
      <c r="AH1829" s="6" t="s">
        <v>4092</v>
      </c>
      <c r="AI1829" s="7">
        <f>IFERROR(RANK('Ref. Cuotas'!H1828,'Ref. Cuotas'!H:H,0)+COUNTIF('Ref. Cuotas'!$H$7:'Ref. Cuotas'!H1828,'Ref. Cuotas'!H1828)-1,"")</f>
        <v>867</v>
      </c>
      <c r="AJ1829" s="7">
        <f>IFERROR(RANK('Ref. Cuotas'!I1828,'Ref. Cuotas'!I:I,0)+COUNTIF('Ref. Cuotas'!$I$7:'Ref. Cuotas'!I1828,'Ref. Cuotas'!I1828)-1,"")</f>
        <v>2187</v>
      </c>
      <c r="AK1829" s="7">
        <f>IFERROR(RANK('Ref. Cuotas'!J1828,'Ref. Cuotas'!J:J,0)+COUNTIF('Ref. Cuotas'!$J$7:'Ref. Cuotas'!J1828,'Ref. Cuotas'!J1828)-1,"")</f>
        <v>2099</v>
      </c>
      <c r="AL1829" s="7">
        <f>IFERROR(RANK('Ref. Cuotas'!K1828,'Ref. Cuotas'!K:K,0)+COUNTIF('Ref. Cuotas'!$K$7:'Ref. Cuotas'!K1828,'Ref. Cuotas'!K1828)-1,"")</f>
        <v>1838</v>
      </c>
      <c r="AM1829" s="7">
        <f>IFERROR(RANK('Ref. Cuotas'!L1828,'Ref. Cuotas'!L:L,0)+COUNTIF('Ref. Cuotas'!$L$7:'Ref. Cuotas'!L1828,'Ref. Cuotas'!L1828)-1,"")</f>
        <v>1417</v>
      </c>
      <c r="AN1829" s="7">
        <f>IFERROR(RANK('Ref. Cuotas'!M1828,'Ref. Cuotas'!M:M,0)+COUNTIF('Ref. Cuotas'!$M$7:'Ref. Cuotas'!M1828,'Ref. Cuotas'!M1828)-1,"")</f>
        <v>2221</v>
      </c>
      <c r="AO1829" s="7">
        <f>IFERROR(RANK('Ref. Cuotas'!H1828,'Ref. Cuotas'!H:H,1)+COUNTIF('Ref. Cuotas'!$H$7:'Ref. Cuotas'!H1828,'Ref. Cuotas'!H1828)-1,"")</f>
        <v>1936</v>
      </c>
      <c r="AP1829" s="7">
        <f>IFERROR(RANK('Ref. Cuotas'!J1828,'Ref. Cuotas'!J:J,1)+COUNTIF('Ref. Cuotas'!$J$7:'Ref. Cuotas'!J1828,'Ref. Cuotas'!J1828)-1,"")</f>
        <v>1274</v>
      </c>
      <c r="AQ1829" s="7">
        <f>IFERROR(RANK('Ref. Cuotas'!K1828,'Ref. Cuotas'!K:K,1)+COUNTIF('Ref. Cuotas'!$K$7:'Ref. Cuotas'!K1828,'Ref. Cuotas'!K1828)-1,"")</f>
        <v>965</v>
      </c>
    </row>
    <row r="1830" spans="31:43" ht="17.25" customHeight="1" x14ac:dyDescent="0.3">
      <c r="AE1830" s="5" t="s">
        <v>1825</v>
      </c>
      <c r="AF1830" s="5" t="s">
        <v>5345</v>
      </c>
      <c r="AG1830" s="6" t="s">
        <v>4367</v>
      </c>
      <c r="AH1830" s="6" t="s">
        <v>4093</v>
      </c>
      <c r="AI1830" s="7">
        <f>IFERROR(RANK('Ref. Cuotas'!H1829,'Ref. Cuotas'!H:H,0)+COUNTIF('Ref. Cuotas'!$H$7:'Ref. Cuotas'!H1829,'Ref. Cuotas'!H1829)-1,"")</f>
        <v>504</v>
      </c>
      <c r="AJ1830" s="7">
        <f>IFERROR(RANK('Ref. Cuotas'!I1829,'Ref. Cuotas'!I:I,0)+COUNTIF('Ref. Cuotas'!$I$7:'Ref. Cuotas'!I1829,'Ref. Cuotas'!I1829)-1,"")</f>
        <v>308</v>
      </c>
      <c r="AK1830" s="7">
        <f>IFERROR(RANK('Ref. Cuotas'!J1829,'Ref. Cuotas'!J:J,0)+COUNTIF('Ref. Cuotas'!$J$7:'Ref. Cuotas'!J1829,'Ref. Cuotas'!J1829)-1,"")</f>
        <v>2100</v>
      </c>
      <c r="AL1830" s="7">
        <f>IFERROR(RANK('Ref. Cuotas'!K1829,'Ref. Cuotas'!K:K,0)+COUNTIF('Ref. Cuotas'!$K$7:'Ref. Cuotas'!K1829,'Ref. Cuotas'!K1829)-1,"")</f>
        <v>886</v>
      </c>
      <c r="AM1830" s="7">
        <f>IFERROR(RANK('Ref. Cuotas'!L1829,'Ref. Cuotas'!L:L,0)+COUNTIF('Ref. Cuotas'!$L$7:'Ref. Cuotas'!L1829,'Ref. Cuotas'!L1829)-1,"")</f>
        <v>420</v>
      </c>
      <c r="AN1830" s="7">
        <f>IFERROR(RANK('Ref. Cuotas'!M1829,'Ref. Cuotas'!M:M,0)+COUNTIF('Ref. Cuotas'!$M$7:'Ref. Cuotas'!M1829,'Ref. Cuotas'!M1829)-1,"")</f>
        <v>2222</v>
      </c>
      <c r="AO1830" s="7">
        <f>IFERROR(RANK('Ref. Cuotas'!H1829,'Ref. Cuotas'!H:H,1)+COUNTIF('Ref. Cuotas'!$H$7:'Ref. Cuotas'!H1829,'Ref. Cuotas'!H1829)-1,"")</f>
        <v>2299</v>
      </c>
      <c r="AP1830" s="7">
        <f>IFERROR(RANK('Ref. Cuotas'!J1829,'Ref. Cuotas'!J:J,1)+COUNTIF('Ref. Cuotas'!$J$7:'Ref. Cuotas'!J1829,'Ref. Cuotas'!J1829)-1,"")</f>
        <v>1275</v>
      </c>
      <c r="AQ1830" s="7">
        <f>IFERROR(RANK('Ref. Cuotas'!K1829,'Ref. Cuotas'!K:K,1)+COUNTIF('Ref. Cuotas'!$K$7:'Ref. Cuotas'!K1829,'Ref. Cuotas'!K1829)-1,"")</f>
        <v>1917</v>
      </c>
    </row>
    <row r="1831" spans="31:43" ht="17.25" customHeight="1" x14ac:dyDescent="0.3">
      <c r="AE1831" s="5" t="s">
        <v>1826</v>
      </c>
      <c r="AF1831" s="5" t="s">
        <v>5346</v>
      </c>
      <c r="AG1831" s="6" t="s">
        <v>4367</v>
      </c>
      <c r="AH1831" s="6" t="s">
        <v>4116</v>
      </c>
      <c r="AI1831" s="7">
        <f>IFERROR(RANK('Ref. Cuotas'!H1830,'Ref. Cuotas'!H:H,0)+COUNTIF('Ref. Cuotas'!$H$7:'Ref. Cuotas'!H1830,'Ref. Cuotas'!H1830)-1,"")</f>
        <v>471</v>
      </c>
      <c r="AJ1831" s="7">
        <f>IFERROR(RANK('Ref. Cuotas'!I1830,'Ref. Cuotas'!I:I,0)+COUNTIF('Ref. Cuotas'!$I$7:'Ref. Cuotas'!I1830,'Ref. Cuotas'!I1830)-1,"")</f>
        <v>813</v>
      </c>
      <c r="AK1831" s="7">
        <f>IFERROR(RANK('Ref. Cuotas'!J1830,'Ref. Cuotas'!J:J,0)+COUNTIF('Ref. Cuotas'!$J$7:'Ref. Cuotas'!J1830,'Ref. Cuotas'!J1830)-1,"")</f>
        <v>816</v>
      </c>
      <c r="AL1831" s="7">
        <f>IFERROR(RANK('Ref. Cuotas'!K1830,'Ref. Cuotas'!K:K,0)+COUNTIF('Ref. Cuotas'!$K$7:'Ref. Cuotas'!K1830,'Ref. Cuotas'!K1830)-1,"")</f>
        <v>504</v>
      </c>
      <c r="AM1831" s="7">
        <f>IFERROR(RANK('Ref. Cuotas'!L1830,'Ref. Cuotas'!L:L,0)+COUNTIF('Ref. Cuotas'!$L$7:'Ref. Cuotas'!L1830,'Ref. Cuotas'!L1830)-1,"")</f>
        <v>905</v>
      </c>
      <c r="AN1831" s="7">
        <f>IFERROR(RANK('Ref. Cuotas'!M1830,'Ref. Cuotas'!M:M,0)+COUNTIF('Ref. Cuotas'!$M$7:'Ref. Cuotas'!M1830,'Ref. Cuotas'!M1830)-1,"")</f>
        <v>170</v>
      </c>
      <c r="AO1831" s="7">
        <f>IFERROR(RANK('Ref. Cuotas'!H1830,'Ref. Cuotas'!H:H,1)+COUNTIF('Ref. Cuotas'!$H$7:'Ref. Cuotas'!H1830,'Ref. Cuotas'!H1830)-1,"")</f>
        <v>2332</v>
      </c>
      <c r="AP1831" s="7">
        <f>IFERROR(RANK('Ref. Cuotas'!J1830,'Ref. Cuotas'!J:J,1)+COUNTIF('Ref. Cuotas'!$J$7:'Ref. Cuotas'!J1830,'Ref. Cuotas'!J1830)-1,"")</f>
        <v>1987</v>
      </c>
      <c r="AQ1831" s="7">
        <f>IFERROR(RANK('Ref. Cuotas'!K1830,'Ref. Cuotas'!K:K,1)+COUNTIF('Ref. Cuotas'!$K$7:'Ref. Cuotas'!K1830,'Ref. Cuotas'!K1830)-1,"")</f>
        <v>2299</v>
      </c>
    </row>
    <row r="1832" spans="31:43" ht="17.25" customHeight="1" x14ac:dyDescent="0.3">
      <c r="AE1832" s="5" t="s">
        <v>1827</v>
      </c>
      <c r="AF1832" s="5" t="s">
        <v>5347</v>
      </c>
      <c r="AG1832" s="6" t="s">
        <v>4367</v>
      </c>
      <c r="AH1832" s="6" t="s">
        <v>4102</v>
      </c>
      <c r="AI1832" s="7">
        <f>IFERROR(RANK('Ref. Cuotas'!H1831,'Ref. Cuotas'!H:H,0)+COUNTIF('Ref. Cuotas'!$H$7:'Ref. Cuotas'!H1831,'Ref. Cuotas'!H1831)-1,"")</f>
        <v>1160</v>
      </c>
      <c r="AJ1832" s="7">
        <f>IFERROR(RANK('Ref. Cuotas'!I1831,'Ref. Cuotas'!I:I,0)+COUNTIF('Ref. Cuotas'!$I$7:'Ref. Cuotas'!I1831,'Ref. Cuotas'!I1831)-1,"")</f>
        <v>2188</v>
      </c>
      <c r="AK1832" s="7">
        <f>IFERROR(RANK('Ref. Cuotas'!J1831,'Ref. Cuotas'!J:J,0)+COUNTIF('Ref. Cuotas'!$J$7:'Ref. Cuotas'!J1831,'Ref. Cuotas'!J1831)-1,"")</f>
        <v>2101</v>
      </c>
      <c r="AL1832" s="7">
        <f>IFERROR(RANK('Ref. Cuotas'!K1831,'Ref. Cuotas'!K:K,0)+COUNTIF('Ref. Cuotas'!$K$7:'Ref. Cuotas'!K1831,'Ref. Cuotas'!K1831)-1,"")</f>
        <v>2348</v>
      </c>
      <c r="AM1832" s="7">
        <f>IFERROR(RANK('Ref. Cuotas'!L1831,'Ref. Cuotas'!L:L,0)+COUNTIF('Ref. Cuotas'!$L$7:'Ref. Cuotas'!L1831,'Ref. Cuotas'!L1831)-1,"")</f>
        <v>2163</v>
      </c>
      <c r="AN1832" s="7">
        <f>IFERROR(RANK('Ref. Cuotas'!M1831,'Ref. Cuotas'!M:M,0)+COUNTIF('Ref. Cuotas'!$M$7:'Ref. Cuotas'!M1831,'Ref. Cuotas'!M1831)-1,"")</f>
        <v>2223</v>
      </c>
      <c r="AO1832" s="7">
        <f>IFERROR(RANK('Ref. Cuotas'!H1831,'Ref. Cuotas'!H:H,1)+COUNTIF('Ref. Cuotas'!$H$7:'Ref. Cuotas'!H1831,'Ref. Cuotas'!H1831)-1,"")</f>
        <v>1643</v>
      </c>
      <c r="AP1832" s="7">
        <f>IFERROR(RANK('Ref. Cuotas'!J1831,'Ref. Cuotas'!J:J,1)+COUNTIF('Ref. Cuotas'!$J$7:'Ref. Cuotas'!J1831,'Ref. Cuotas'!J1831)-1,"")</f>
        <v>1276</v>
      </c>
      <c r="AQ1832" s="7">
        <f>IFERROR(RANK('Ref. Cuotas'!K1831,'Ref. Cuotas'!K:K,1)+COUNTIF('Ref. Cuotas'!$K$7:'Ref. Cuotas'!K1831,'Ref. Cuotas'!K1831)-1,"")</f>
        <v>455</v>
      </c>
    </row>
    <row r="1833" spans="31:43" ht="17.25" customHeight="1" x14ac:dyDescent="0.3">
      <c r="AE1833" s="5" t="s">
        <v>1828</v>
      </c>
      <c r="AF1833" s="5" t="s">
        <v>5348</v>
      </c>
      <c r="AG1833" s="6" t="s">
        <v>4367</v>
      </c>
      <c r="AH1833" s="6" t="s">
        <v>4128</v>
      </c>
      <c r="AI1833" s="7">
        <f>IFERROR(RANK('Ref. Cuotas'!H1832,'Ref. Cuotas'!H:H,0)+COUNTIF('Ref. Cuotas'!$H$7:'Ref. Cuotas'!H1832,'Ref. Cuotas'!H1832)-1,"")</f>
        <v>747</v>
      </c>
      <c r="AJ1833" s="7">
        <f>IFERROR(RANK('Ref. Cuotas'!I1832,'Ref. Cuotas'!I:I,0)+COUNTIF('Ref. Cuotas'!$I$7:'Ref. Cuotas'!I1832,'Ref. Cuotas'!I1832)-1,"")</f>
        <v>612</v>
      </c>
      <c r="AK1833" s="7">
        <f>IFERROR(RANK('Ref. Cuotas'!J1832,'Ref. Cuotas'!J:J,0)+COUNTIF('Ref. Cuotas'!$J$7:'Ref. Cuotas'!J1832,'Ref. Cuotas'!J1832)-1,"")</f>
        <v>488</v>
      </c>
      <c r="AL1833" s="7">
        <f>IFERROR(RANK('Ref. Cuotas'!K1832,'Ref. Cuotas'!K:K,0)+COUNTIF('Ref. Cuotas'!$K$7:'Ref. Cuotas'!K1832,'Ref. Cuotas'!K1832)-1,"")</f>
        <v>381</v>
      </c>
      <c r="AM1833" s="7">
        <f>IFERROR(RANK('Ref. Cuotas'!L1832,'Ref. Cuotas'!L:L,0)+COUNTIF('Ref. Cuotas'!$L$7:'Ref. Cuotas'!L1832,'Ref. Cuotas'!L1832)-1,"")</f>
        <v>627</v>
      </c>
      <c r="AN1833" s="7">
        <f>IFERROR(RANK('Ref. Cuotas'!M1832,'Ref. Cuotas'!M:M,0)+COUNTIF('Ref. Cuotas'!$M$7:'Ref. Cuotas'!M1832,'Ref. Cuotas'!M1832)-1,"")</f>
        <v>601</v>
      </c>
      <c r="AO1833" s="7">
        <f>IFERROR(RANK('Ref. Cuotas'!H1832,'Ref. Cuotas'!H:H,1)+COUNTIF('Ref. Cuotas'!$H$7:'Ref. Cuotas'!H1832,'Ref. Cuotas'!H1832)-1,"")</f>
        <v>2056</v>
      </c>
      <c r="AP1833" s="7">
        <f>IFERROR(RANK('Ref. Cuotas'!J1832,'Ref. Cuotas'!J:J,1)+COUNTIF('Ref. Cuotas'!$J$7:'Ref. Cuotas'!J1832,'Ref. Cuotas'!J1832)-1,"")</f>
        <v>2315</v>
      </c>
      <c r="AQ1833" s="7">
        <f>IFERROR(RANK('Ref. Cuotas'!K1832,'Ref. Cuotas'!K:K,1)+COUNTIF('Ref. Cuotas'!$K$7:'Ref. Cuotas'!K1832,'Ref. Cuotas'!K1832)-1,"")</f>
        <v>2422</v>
      </c>
    </row>
    <row r="1834" spans="31:43" ht="17.25" customHeight="1" x14ac:dyDescent="0.3">
      <c r="AE1834" s="5" t="s">
        <v>1829</v>
      </c>
      <c r="AF1834" s="5" t="s">
        <v>5349</v>
      </c>
      <c r="AG1834" s="6" t="s">
        <v>4367</v>
      </c>
      <c r="AH1834" s="6" t="s">
        <v>4129</v>
      </c>
      <c r="AI1834" s="7">
        <f>IFERROR(RANK('Ref. Cuotas'!H1833,'Ref. Cuotas'!H:H,0)+COUNTIF('Ref. Cuotas'!$H$7:'Ref. Cuotas'!H1833,'Ref. Cuotas'!H1833)-1,"")</f>
        <v>529</v>
      </c>
      <c r="AJ1834" s="7">
        <f>IFERROR(RANK('Ref. Cuotas'!I1833,'Ref. Cuotas'!I:I,0)+COUNTIF('Ref. Cuotas'!$I$7:'Ref. Cuotas'!I1833,'Ref. Cuotas'!I1833)-1,"")</f>
        <v>826</v>
      </c>
      <c r="AK1834" s="7">
        <f>IFERROR(RANK('Ref. Cuotas'!J1833,'Ref. Cuotas'!J:J,0)+COUNTIF('Ref. Cuotas'!$J$7:'Ref. Cuotas'!J1833,'Ref. Cuotas'!J1833)-1,"")</f>
        <v>2102</v>
      </c>
      <c r="AL1834" s="7">
        <f>IFERROR(RANK('Ref. Cuotas'!K1833,'Ref. Cuotas'!K:K,0)+COUNTIF('Ref. Cuotas'!$K$7:'Ref. Cuotas'!K1833,'Ref. Cuotas'!K1833)-1,"")</f>
        <v>1680</v>
      </c>
      <c r="AM1834" s="7">
        <f>IFERROR(RANK('Ref. Cuotas'!L1833,'Ref. Cuotas'!L:L,0)+COUNTIF('Ref. Cuotas'!$L$7:'Ref. Cuotas'!L1833,'Ref. Cuotas'!L1833)-1,"")</f>
        <v>1102</v>
      </c>
      <c r="AN1834" s="7">
        <f>IFERROR(RANK('Ref. Cuotas'!M1833,'Ref. Cuotas'!M:M,0)+COUNTIF('Ref. Cuotas'!$M$7:'Ref. Cuotas'!M1833,'Ref. Cuotas'!M1833)-1,"")</f>
        <v>2224</v>
      </c>
      <c r="AO1834" s="7">
        <f>IFERROR(RANK('Ref. Cuotas'!H1833,'Ref. Cuotas'!H:H,1)+COUNTIF('Ref. Cuotas'!$H$7:'Ref. Cuotas'!H1833,'Ref. Cuotas'!H1833)-1,"")</f>
        <v>2274</v>
      </c>
      <c r="AP1834" s="7">
        <f>IFERROR(RANK('Ref. Cuotas'!J1833,'Ref. Cuotas'!J:J,1)+COUNTIF('Ref. Cuotas'!$J$7:'Ref. Cuotas'!J1833,'Ref. Cuotas'!J1833)-1,"")</f>
        <v>1277</v>
      </c>
      <c r="AQ1834" s="7">
        <f>IFERROR(RANK('Ref. Cuotas'!K1833,'Ref. Cuotas'!K:K,1)+COUNTIF('Ref. Cuotas'!$K$7:'Ref. Cuotas'!K1833,'Ref. Cuotas'!K1833)-1,"")</f>
        <v>1123</v>
      </c>
    </row>
    <row r="1835" spans="31:43" ht="17.25" customHeight="1" x14ac:dyDescent="0.3">
      <c r="AE1835" s="5" t="s">
        <v>1830</v>
      </c>
      <c r="AF1835" s="5" t="s">
        <v>5350</v>
      </c>
      <c r="AG1835" s="6" t="s">
        <v>4367</v>
      </c>
      <c r="AH1835" s="6" t="s">
        <v>4130</v>
      </c>
      <c r="AI1835" s="7">
        <f>IFERROR(RANK('Ref. Cuotas'!H1834,'Ref. Cuotas'!H:H,0)+COUNTIF('Ref. Cuotas'!$H$7:'Ref. Cuotas'!H1834,'Ref. Cuotas'!H1834)-1,"")</f>
        <v>1658</v>
      </c>
      <c r="AJ1835" s="7">
        <f>IFERROR(RANK('Ref. Cuotas'!I1834,'Ref. Cuotas'!I:I,0)+COUNTIF('Ref. Cuotas'!$I$7:'Ref. Cuotas'!I1834,'Ref. Cuotas'!I1834)-1,"")</f>
        <v>2189</v>
      </c>
      <c r="AK1835" s="7">
        <f>IFERROR(RANK('Ref. Cuotas'!J1834,'Ref. Cuotas'!J:J,0)+COUNTIF('Ref. Cuotas'!$J$7:'Ref. Cuotas'!J1834,'Ref. Cuotas'!J1834)-1,"")</f>
        <v>2103</v>
      </c>
      <c r="AL1835" s="7">
        <f>IFERROR(RANK('Ref. Cuotas'!K1834,'Ref. Cuotas'!K:K,0)+COUNTIF('Ref. Cuotas'!$K$7:'Ref. Cuotas'!K1834,'Ref. Cuotas'!K1834)-1,"")</f>
        <v>1347</v>
      </c>
      <c r="AM1835" s="7">
        <f>IFERROR(RANK('Ref. Cuotas'!L1834,'Ref. Cuotas'!L:L,0)+COUNTIF('Ref. Cuotas'!$L$7:'Ref. Cuotas'!L1834,'Ref. Cuotas'!L1834)-1,"")</f>
        <v>1884</v>
      </c>
      <c r="AN1835" s="7">
        <f>IFERROR(RANK('Ref. Cuotas'!M1834,'Ref. Cuotas'!M:M,0)+COUNTIF('Ref. Cuotas'!$M$7:'Ref. Cuotas'!M1834,'Ref. Cuotas'!M1834)-1,"")</f>
        <v>2225</v>
      </c>
      <c r="AO1835" s="7">
        <f>IFERROR(RANK('Ref. Cuotas'!H1834,'Ref. Cuotas'!H:H,1)+COUNTIF('Ref. Cuotas'!$H$7:'Ref. Cuotas'!H1834,'Ref. Cuotas'!H1834)-1,"")</f>
        <v>1145</v>
      </c>
      <c r="AP1835" s="7">
        <f>IFERROR(RANK('Ref. Cuotas'!J1834,'Ref. Cuotas'!J:J,1)+COUNTIF('Ref. Cuotas'!$J$7:'Ref. Cuotas'!J1834,'Ref. Cuotas'!J1834)-1,"")</f>
        <v>1278</v>
      </c>
      <c r="AQ1835" s="7">
        <f>IFERROR(RANK('Ref. Cuotas'!K1834,'Ref. Cuotas'!K:K,1)+COUNTIF('Ref. Cuotas'!$K$7:'Ref. Cuotas'!K1834,'Ref. Cuotas'!K1834)-1,"")</f>
        <v>1456</v>
      </c>
    </row>
    <row r="1836" spans="31:43" ht="17.25" customHeight="1" x14ac:dyDescent="0.3">
      <c r="AE1836" s="5" t="s">
        <v>1831</v>
      </c>
      <c r="AF1836" s="5" t="s">
        <v>5351</v>
      </c>
      <c r="AG1836" s="6" t="s">
        <v>4367</v>
      </c>
      <c r="AH1836" s="6" t="s">
        <v>4109</v>
      </c>
      <c r="AI1836" s="7">
        <f>IFERROR(RANK('Ref. Cuotas'!H1835,'Ref. Cuotas'!H:H,0)+COUNTIF('Ref. Cuotas'!$H$7:'Ref. Cuotas'!H1835,'Ref. Cuotas'!H1835)-1,"")</f>
        <v>1530</v>
      </c>
      <c r="AJ1836" s="7">
        <f>IFERROR(RANK('Ref. Cuotas'!I1835,'Ref. Cuotas'!I:I,0)+COUNTIF('Ref. Cuotas'!$I$7:'Ref. Cuotas'!I1835,'Ref. Cuotas'!I1835)-1,"")</f>
        <v>600</v>
      </c>
      <c r="AK1836" s="7">
        <f>IFERROR(RANK('Ref. Cuotas'!J1835,'Ref. Cuotas'!J:J,0)+COUNTIF('Ref. Cuotas'!$J$7:'Ref. Cuotas'!J1835,'Ref. Cuotas'!J1835)-1,"")</f>
        <v>723</v>
      </c>
      <c r="AL1836" s="7">
        <f>IFERROR(RANK('Ref. Cuotas'!K1835,'Ref. Cuotas'!K:K,0)+COUNTIF('Ref. Cuotas'!$K$7:'Ref. Cuotas'!K1835,'Ref. Cuotas'!K1835)-1,"")</f>
        <v>1463</v>
      </c>
      <c r="AM1836" s="7">
        <f>IFERROR(RANK('Ref. Cuotas'!L1835,'Ref. Cuotas'!L:L,0)+COUNTIF('Ref. Cuotas'!$L$7:'Ref. Cuotas'!L1835,'Ref. Cuotas'!L1835)-1,"")</f>
        <v>89</v>
      </c>
      <c r="AN1836" s="7">
        <f>IFERROR(RANK('Ref. Cuotas'!M1835,'Ref. Cuotas'!M:M,0)+COUNTIF('Ref. Cuotas'!$M$7:'Ref. Cuotas'!M1835,'Ref. Cuotas'!M1835)-1,"")</f>
        <v>2226</v>
      </c>
      <c r="AO1836" s="7">
        <f>IFERROR(RANK('Ref. Cuotas'!H1835,'Ref. Cuotas'!H:H,1)+COUNTIF('Ref. Cuotas'!$H$7:'Ref. Cuotas'!H1835,'Ref. Cuotas'!H1835)-1,"")</f>
        <v>1273</v>
      </c>
      <c r="AP1836" s="7">
        <f>IFERROR(RANK('Ref. Cuotas'!J1835,'Ref. Cuotas'!J:J,1)+COUNTIF('Ref. Cuotas'!$J$7:'Ref. Cuotas'!J1835,'Ref. Cuotas'!J1835)-1,"")</f>
        <v>2080</v>
      </c>
      <c r="AQ1836" s="7">
        <f>IFERROR(RANK('Ref. Cuotas'!K1835,'Ref. Cuotas'!K:K,1)+COUNTIF('Ref. Cuotas'!$K$7:'Ref. Cuotas'!K1835,'Ref. Cuotas'!K1835)-1,"")</f>
        <v>1340</v>
      </c>
    </row>
    <row r="1837" spans="31:43" ht="17.25" customHeight="1" x14ac:dyDescent="0.3">
      <c r="AE1837" s="5" t="s">
        <v>1832</v>
      </c>
      <c r="AF1837" s="5" t="s">
        <v>5352</v>
      </c>
      <c r="AG1837" s="6" t="s">
        <v>4367</v>
      </c>
      <c r="AH1837" s="6" t="s">
        <v>4131</v>
      </c>
      <c r="AI1837" s="7">
        <f>IFERROR(RANK('Ref. Cuotas'!H1836,'Ref. Cuotas'!H:H,0)+COUNTIF('Ref. Cuotas'!$H$7:'Ref. Cuotas'!H1836,'Ref. Cuotas'!H1836)-1,"")</f>
        <v>778</v>
      </c>
      <c r="AJ1837" s="7">
        <f>IFERROR(RANK('Ref. Cuotas'!I1836,'Ref. Cuotas'!I:I,0)+COUNTIF('Ref. Cuotas'!$I$7:'Ref. Cuotas'!I1836,'Ref. Cuotas'!I1836)-1,"")</f>
        <v>2190</v>
      </c>
      <c r="AK1837" s="7">
        <f>IFERROR(RANK('Ref. Cuotas'!J1836,'Ref. Cuotas'!J:J,0)+COUNTIF('Ref. Cuotas'!$J$7:'Ref. Cuotas'!J1836,'Ref. Cuotas'!J1836)-1,"")</f>
        <v>2104</v>
      </c>
      <c r="AL1837" s="7">
        <f>IFERROR(RANK('Ref. Cuotas'!K1836,'Ref. Cuotas'!K:K,0)+COUNTIF('Ref. Cuotas'!$K$7:'Ref. Cuotas'!K1836,'Ref. Cuotas'!K1836)-1,"")</f>
        <v>1763</v>
      </c>
      <c r="AM1837" s="7">
        <f>IFERROR(RANK('Ref. Cuotas'!L1836,'Ref. Cuotas'!L:L,0)+COUNTIF('Ref. Cuotas'!$L$7:'Ref. Cuotas'!L1836,'Ref. Cuotas'!L1836)-1,"")</f>
        <v>504</v>
      </c>
      <c r="AN1837" s="7">
        <f>IFERROR(RANK('Ref. Cuotas'!M1836,'Ref. Cuotas'!M:M,0)+COUNTIF('Ref. Cuotas'!$M$7:'Ref. Cuotas'!M1836,'Ref. Cuotas'!M1836)-1,"")</f>
        <v>2227</v>
      </c>
      <c r="AO1837" s="7">
        <f>IFERROR(RANK('Ref. Cuotas'!H1836,'Ref. Cuotas'!H:H,1)+COUNTIF('Ref. Cuotas'!$H$7:'Ref. Cuotas'!H1836,'Ref. Cuotas'!H1836)-1,"")</f>
        <v>2025</v>
      </c>
      <c r="AP1837" s="7">
        <f>IFERROR(RANK('Ref. Cuotas'!J1836,'Ref. Cuotas'!J:J,1)+COUNTIF('Ref. Cuotas'!$J$7:'Ref. Cuotas'!J1836,'Ref. Cuotas'!J1836)-1,"")</f>
        <v>1279</v>
      </c>
      <c r="AQ1837" s="7">
        <f>IFERROR(RANK('Ref. Cuotas'!K1836,'Ref. Cuotas'!K:K,1)+COUNTIF('Ref. Cuotas'!$K$7:'Ref. Cuotas'!K1836,'Ref. Cuotas'!K1836)-1,"")</f>
        <v>1040</v>
      </c>
    </row>
    <row r="1838" spans="31:43" ht="17.25" customHeight="1" x14ac:dyDescent="0.3">
      <c r="AE1838" s="5" t="s">
        <v>1833</v>
      </c>
      <c r="AF1838" s="5" t="s">
        <v>5353</v>
      </c>
      <c r="AG1838" s="6" t="s">
        <v>4367</v>
      </c>
      <c r="AH1838" s="6" t="s">
        <v>4132</v>
      </c>
      <c r="AI1838" s="7">
        <f>IFERROR(RANK('Ref. Cuotas'!H1837,'Ref. Cuotas'!H:H,0)+COUNTIF('Ref. Cuotas'!$H$7:'Ref. Cuotas'!H1837,'Ref. Cuotas'!H1837)-1,"")</f>
        <v>626</v>
      </c>
      <c r="AJ1838" s="7">
        <f>IFERROR(RANK('Ref. Cuotas'!I1837,'Ref. Cuotas'!I:I,0)+COUNTIF('Ref. Cuotas'!$I$7:'Ref. Cuotas'!I1837,'Ref. Cuotas'!I1837)-1,"")</f>
        <v>2191</v>
      </c>
      <c r="AK1838" s="7">
        <f>IFERROR(RANK('Ref. Cuotas'!J1837,'Ref. Cuotas'!J:J,0)+COUNTIF('Ref. Cuotas'!$J$7:'Ref. Cuotas'!J1837,'Ref. Cuotas'!J1837)-1,"")</f>
        <v>2105</v>
      </c>
      <c r="AL1838" s="7">
        <f>IFERROR(RANK('Ref. Cuotas'!K1837,'Ref. Cuotas'!K:K,0)+COUNTIF('Ref. Cuotas'!$K$7:'Ref. Cuotas'!K1837,'Ref. Cuotas'!K1837)-1,"")</f>
        <v>1565</v>
      </c>
      <c r="AM1838" s="7">
        <f>IFERROR(RANK('Ref. Cuotas'!L1837,'Ref. Cuotas'!L:L,0)+COUNTIF('Ref. Cuotas'!$L$7:'Ref. Cuotas'!L1837,'Ref. Cuotas'!L1837)-1,"")</f>
        <v>382</v>
      </c>
      <c r="AN1838" s="7">
        <f>IFERROR(RANK('Ref. Cuotas'!M1837,'Ref. Cuotas'!M:M,0)+COUNTIF('Ref. Cuotas'!$M$7:'Ref. Cuotas'!M1837,'Ref. Cuotas'!M1837)-1,"")</f>
        <v>2228</v>
      </c>
      <c r="AO1838" s="7">
        <f>IFERROR(RANK('Ref. Cuotas'!H1837,'Ref. Cuotas'!H:H,1)+COUNTIF('Ref. Cuotas'!$H$7:'Ref. Cuotas'!H1837,'Ref. Cuotas'!H1837)-1,"")</f>
        <v>2177</v>
      </c>
      <c r="AP1838" s="7">
        <f>IFERROR(RANK('Ref. Cuotas'!J1837,'Ref. Cuotas'!J:J,1)+COUNTIF('Ref. Cuotas'!$J$7:'Ref. Cuotas'!J1837,'Ref. Cuotas'!J1837)-1,"")</f>
        <v>1280</v>
      </c>
      <c r="AQ1838" s="7">
        <f>IFERROR(RANK('Ref. Cuotas'!K1837,'Ref. Cuotas'!K:K,1)+COUNTIF('Ref. Cuotas'!$K$7:'Ref. Cuotas'!K1837,'Ref. Cuotas'!K1837)-1,"")</f>
        <v>1238</v>
      </c>
    </row>
    <row r="1839" spans="31:43" ht="17.25" customHeight="1" x14ac:dyDescent="0.3">
      <c r="AE1839" s="5" t="s">
        <v>1834</v>
      </c>
      <c r="AF1839" s="5" t="s">
        <v>5354</v>
      </c>
      <c r="AG1839" s="6" t="s">
        <v>4367</v>
      </c>
      <c r="AH1839" s="6" t="s">
        <v>4133</v>
      </c>
      <c r="AI1839" s="7">
        <f>IFERROR(RANK('Ref. Cuotas'!H1838,'Ref. Cuotas'!H:H,0)+COUNTIF('Ref. Cuotas'!$H$7:'Ref. Cuotas'!H1838,'Ref. Cuotas'!H1838)-1,"")</f>
        <v>717</v>
      </c>
      <c r="AJ1839" s="7">
        <f>IFERROR(RANK('Ref. Cuotas'!I1838,'Ref. Cuotas'!I:I,0)+COUNTIF('Ref. Cuotas'!$I$7:'Ref. Cuotas'!I1838,'Ref. Cuotas'!I1838)-1,"")</f>
        <v>968</v>
      </c>
      <c r="AK1839" s="7">
        <f>IFERROR(RANK('Ref. Cuotas'!J1838,'Ref. Cuotas'!J:J,0)+COUNTIF('Ref. Cuotas'!$J$7:'Ref. Cuotas'!J1838,'Ref. Cuotas'!J1838)-1,"")</f>
        <v>2106</v>
      </c>
      <c r="AL1839" s="7">
        <f>IFERROR(RANK('Ref. Cuotas'!K1838,'Ref. Cuotas'!K:K,0)+COUNTIF('Ref. Cuotas'!$K$7:'Ref. Cuotas'!K1838,'Ref. Cuotas'!K1838)-1,"")</f>
        <v>1420</v>
      </c>
      <c r="AM1839" s="7">
        <f>IFERROR(RANK('Ref. Cuotas'!L1838,'Ref. Cuotas'!L:L,0)+COUNTIF('Ref. Cuotas'!$L$7:'Ref. Cuotas'!L1838,'Ref. Cuotas'!L1838)-1,"")</f>
        <v>457</v>
      </c>
      <c r="AN1839" s="7">
        <f>IFERROR(RANK('Ref. Cuotas'!M1838,'Ref. Cuotas'!M:M,0)+COUNTIF('Ref. Cuotas'!$M$7:'Ref. Cuotas'!M1838,'Ref. Cuotas'!M1838)-1,"")</f>
        <v>2229</v>
      </c>
      <c r="AO1839" s="7">
        <f>IFERROR(RANK('Ref. Cuotas'!H1838,'Ref. Cuotas'!H:H,1)+COUNTIF('Ref. Cuotas'!$H$7:'Ref. Cuotas'!H1838,'Ref. Cuotas'!H1838)-1,"")</f>
        <v>2086</v>
      </c>
      <c r="AP1839" s="7">
        <f>IFERROR(RANK('Ref. Cuotas'!J1838,'Ref. Cuotas'!J:J,1)+COUNTIF('Ref. Cuotas'!$J$7:'Ref. Cuotas'!J1838,'Ref. Cuotas'!J1838)-1,"")</f>
        <v>1281</v>
      </c>
      <c r="AQ1839" s="7">
        <f>IFERROR(RANK('Ref. Cuotas'!K1838,'Ref. Cuotas'!K:K,1)+COUNTIF('Ref. Cuotas'!$K$7:'Ref. Cuotas'!K1838,'Ref. Cuotas'!K1838)-1,"")</f>
        <v>1383</v>
      </c>
    </row>
    <row r="1840" spans="31:43" ht="17.25" customHeight="1" x14ac:dyDescent="0.3">
      <c r="AE1840" s="5" t="s">
        <v>1835</v>
      </c>
      <c r="AF1840" s="5" t="s">
        <v>5355</v>
      </c>
      <c r="AG1840" s="6" t="s">
        <v>4367</v>
      </c>
      <c r="AH1840" s="6" t="s">
        <v>4134</v>
      </c>
      <c r="AI1840" s="7">
        <f>IFERROR(RANK('Ref. Cuotas'!H1839,'Ref. Cuotas'!H:H,0)+COUNTIF('Ref. Cuotas'!$H$7:'Ref. Cuotas'!H1839,'Ref. Cuotas'!H1839)-1,"")</f>
        <v>693</v>
      </c>
      <c r="AJ1840" s="7">
        <f>IFERROR(RANK('Ref. Cuotas'!I1839,'Ref. Cuotas'!I:I,0)+COUNTIF('Ref. Cuotas'!$I$7:'Ref. Cuotas'!I1839,'Ref. Cuotas'!I1839)-1,"")</f>
        <v>692</v>
      </c>
      <c r="AK1840" s="7">
        <f>IFERROR(RANK('Ref. Cuotas'!J1839,'Ref. Cuotas'!J:J,0)+COUNTIF('Ref. Cuotas'!$J$7:'Ref. Cuotas'!J1839,'Ref. Cuotas'!J1839)-1,"")</f>
        <v>705</v>
      </c>
      <c r="AL1840" s="7">
        <f>IFERROR(RANK('Ref. Cuotas'!K1839,'Ref. Cuotas'!K:K,0)+COUNTIF('Ref. Cuotas'!$K$7:'Ref. Cuotas'!K1839,'Ref. Cuotas'!K1839)-1,"")</f>
        <v>914</v>
      </c>
      <c r="AM1840" s="7">
        <f>IFERROR(RANK('Ref. Cuotas'!L1839,'Ref. Cuotas'!L:L,0)+COUNTIF('Ref. Cuotas'!$L$7:'Ref. Cuotas'!L1839,'Ref. Cuotas'!L1839)-1,"")</f>
        <v>192</v>
      </c>
      <c r="AN1840" s="7">
        <f>IFERROR(RANK('Ref. Cuotas'!M1839,'Ref. Cuotas'!M:M,0)+COUNTIF('Ref. Cuotas'!$M$7:'Ref. Cuotas'!M1839,'Ref. Cuotas'!M1839)-1,"")</f>
        <v>2230</v>
      </c>
      <c r="AO1840" s="7">
        <f>IFERROR(RANK('Ref. Cuotas'!H1839,'Ref. Cuotas'!H:H,1)+COUNTIF('Ref. Cuotas'!$H$7:'Ref. Cuotas'!H1839,'Ref. Cuotas'!H1839)-1,"")</f>
        <v>2110</v>
      </c>
      <c r="AP1840" s="7">
        <f>IFERROR(RANK('Ref. Cuotas'!J1839,'Ref. Cuotas'!J:J,1)+COUNTIF('Ref. Cuotas'!$J$7:'Ref. Cuotas'!J1839,'Ref. Cuotas'!J1839)-1,"")</f>
        <v>2098</v>
      </c>
      <c r="AQ1840" s="7">
        <f>IFERROR(RANK('Ref. Cuotas'!K1839,'Ref. Cuotas'!K:K,1)+COUNTIF('Ref. Cuotas'!$K$7:'Ref. Cuotas'!K1839,'Ref. Cuotas'!K1839)-1,"")</f>
        <v>1889</v>
      </c>
    </row>
    <row r="1841" spans="31:43" ht="17.25" customHeight="1" x14ac:dyDescent="0.3">
      <c r="AE1841" s="5" t="s">
        <v>1836</v>
      </c>
      <c r="AF1841" s="5" t="s">
        <v>5356</v>
      </c>
      <c r="AG1841" s="6" t="s">
        <v>4368</v>
      </c>
      <c r="AH1841" s="6" t="s">
        <v>4092</v>
      </c>
      <c r="AI1841" s="7">
        <f>IFERROR(RANK('Ref. Cuotas'!H1840,'Ref. Cuotas'!H:H,0)+COUNTIF('Ref. Cuotas'!$H$7:'Ref. Cuotas'!H1840,'Ref. Cuotas'!H1840)-1,"")</f>
        <v>797</v>
      </c>
      <c r="AJ1841" s="7">
        <f>IFERROR(RANK('Ref. Cuotas'!I1840,'Ref. Cuotas'!I:I,0)+COUNTIF('Ref. Cuotas'!$I$7:'Ref. Cuotas'!I1840,'Ref. Cuotas'!I1840)-1,"")</f>
        <v>973</v>
      </c>
      <c r="AK1841" s="7">
        <f>IFERROR(RANK('Ref. Cuotas'!J1840,'Ref. Cuotas'!J:J,0)+COUNTIF('Ref. Cuotas'!$J$7:'Ref. Cuotas'!J1840,'Ref. Cuotas'!J1840)-1,"")</f>
        <v>2107</v>
      </c>
      <c r="AL1841" s="7">
        <f>IFERROR(RANK('Ref. Cuotas'!K1840,'Ref. Cuotas'!K:K,0)+COUNTIF('Ref. Cuotas'!$K$7:'Ref. Cuotas'!K1840,'Ref. Cuotas'!K1840)-1,"")</f>
        <v>1830</v>
      </c>
      <c r="AM1841" s="7">
        <f>IFERROR(RANK('Ref. Cuotas'!L1840,'Ref. Cuotas'!L:L,0)+COUNTIF('Ref. Cuotas'!$L$7:'Ref. Cuotas'!L1840,'Ref. Cuotas'!L1840)-1,"")</f>
        <v>203</v>
      </c>
      <c r="AN1841" s="7">
        <f>IFERROR(RANK('Ref. Cuotas'!M1840,'Ref. Cuotas'!M:M,0)+COUNTIF('Ref. Cuotas'!$M$7:'Ref. Cuotas'!M1840,'Ref. Cuotas'!M1840)-1,"")</f>
        <v>2231</v>
      </c>
      <c r="AO1841" s="7">
        <f>IFERROR(RANK('Ref. Cuotas'!H1840,'Ref. Cuotas'!H:H,1)+COUNTIF('Ref. Cuotas'!$H$7:'Ref. Cuotas'!H1840,'Ref. Cuotas'!H1840)-1,"")</f>
        <v>2006</v>
      </c>
      <c r="AP1841" s="7">
        <f>IFERROR(RANK('Ref. Cuotas'!J1840,'Ref. Cuotas'!J:J,1)+COUNTIF('Ref. Cuotas'!$J$7:'Ref. Cuotas'!J1840,'Ref. Cuotas'!J1840)-1,"")</f>
        <v>1282</v>
      </c>
      <c r="AQ1841" s="7">
        <f>IFERROR(RANK('Ref. Cuotas'!K1840,'Ref. Cuotas'!K:K,1)+COUNTIF('Ref. Cuotas'!$K$7:'Ref. Cuotas'!K1840,'Ref. Cuotas'!K1840)-1,"")</f>
        <v>973</v>
      </c>
    </row>
    <row r="1842" spans="31:43" ht="17.25" customHeight="1" x14ac:dyDescent="0.3">
      <c r="AE1842" s="5" t="s">
        <v>1837</v>
      </c>
      <c r="AF1842" s="5" t="s">
        <v>5357</v>
      </c>
      <c r="AG1842" s="6" t="s">
        <v>4368</v>
      </c>
      <c r="AH1842" s="6" t="s">
        <v>4093</v>
      </c>
      <c r="AI1842" s="7">
        <f>IFERROR(RANK('Ref. Cuotas'!H1841,'Ref. Cuotas'!H:H,0)+COUNTIF('Ref. Cuotas'!$H$7:'Ref. Cuotas'!H1841,'Ref. Cuotas'!H1841)-1,"")</f>
        <v>451</v>
      </c>
      <c r="AJ1842" s="7">
        <f>IFERROR(RANK('Ref. Cuotas'!I1841,'Ref. Cuotas'!I:I,0)+COUNTIF('Ref. Cuotas'!$I$7:'Ref. Cuotas'!I1841,'Ref. Cuotas'!I1841)-1,"")</f>
        <v>391</v>
      </c>
      <c r="AK1842" s="7">
        <f>IFERROR(RANK('Ref. Cuotas'!J1841,'Ref. Cuotas'!J:J,0)+COUNTIF('Ref. Cuotas'!$J$7:'Ref. Cuotas'!J1841,'Ref. Cuotas'!J1841)-1,"")</f>
        <v>2108</v>
      </c>
      <c r="AL1842" s="7">
        <f>IFERROR(RANK('Ref. Cuotas'!K1841,'Ref. Cuotas'!K:K,0)+COUNTIF('Ref. Cuotas'!$K$7:'Ref. Cuotas'!K1841,'Ref. Cuotas'!K1841)-1,"")</f>
        <v>696</v>
      </c>
      <c r="AM1842" s="7">
        <f>IFERROR(RANK('Ref. Cuotas'!L1841,'Ref. Cuotas'!L:L,0)+COUNTIF('Ref. Cuotas'!$L$7:'Ref. Cuotas'!L1841,'Ref. Cuotas'!L1841)-1,"")</f>
        <v>246</v>
      </c>
      <c r="AN1842" s="7">
        <f>IFERROR(RANK('Ref. Cuotas'!M1841,'Ref. Cuotas'!M:M,0)+COUNTIF('Ref. Cuotas'!$M$7:'Ref. Cuotas'!M1841,'Ref. Cuotas'!M1841)-1,"")</f>
        <v>2232</v>
      </c>
      <c r="AO1842" s="7">
        <f>IFERROR(RANK('Ref. Cuotas'!H1841,'Ref. Cuotas'!H:H,1)+COUNTIF('Ref. Cuotas'!$H$7:'Ref. Cuotas'!H1841,'Ref. Cuotas'!H1841)-1,"")</f>
        <v>2352</v>
      </c>
      <c r="AP1842" s="7">
        <f>IFERROR(RANK('Ref. Cuotas'!J1841,'Ref. Cuotas'!J:J,1)+COUNTIF('Ref. Cuotas'!$J$7:'Ref. Cuotas'!J1841,'Ref. Cuotas'!J1841)-1,"")</f>
        <v>1283</v>
      </c>
      <c r="AQ1842" s="7">
        <f>IFERROR(RANK('Ref. Cuotas'!K1841,'Ref. Cuotas'!K:K,1)+COUNTIF('Ref. Cuotas'!$K$7:'Ref. Cuotas'!K1841,'Ref. Cuotas'!K1841)-1,"")</f>
        <v>2107</v>
      </c>
    </row>
    <row r="1843" spans="31:43" ht="17.25" customHeight="1" x14ac:dyDescent="0.3">
      <c r="AE1843" s="5" t="s">
        <v>1838</v>
      </c>
      <c r="AF1843" s="5" t="s">
        <v>5358</v>
      </c>
      <c r="AG1843" s="6" t="s">
        <v>4368</v>
      </c>
      <c r="AH1843" s="6" t="s">
        <v>4116</v>
      </c>
      <c r="AI1843" s="7">
        <f>IFERROR(RANK('Ref. Cuotas'!H1842,'Ref. Cuotas'!H:H,0)+COUNTIF('Ref. Cuotas'!$H$7:'Ref. Cuotas'!H1842,'Ref. Cuotas'!H1842)-1,"")</f>
        <v>453</v>
      </c>
      <c r="AJ1843" s="7">
        <f>IFERROR(RANK('Ref. Cuotas'!I1842,'Ref. Cuotas'!I:I,0)+COUNTIF('Ref. Cuotas'!$I$7:'Ref. Cuotas'!I1842,'Ref. Cuotas'!I1842)-1,"")</f>
        <v>389</v>
      </c>
      <c r="AK1843" s="7">
        <f>IFERROR(RANK('Ref. Cuotas'!J1842,'Ref. Cuotas'!J:J,0)+COUNTIF('Ref. Cuotas'!$J$7:'Ref. Cuotas'!J1842,'Ref. Cuotas'!J1842)-1,"")</f>
        <v>2109</v>
      </c>
      <c r="AL1843" s="7">
        <f>IFERROR(RANK('Ref. Cuotas'!K1842,'Ref. Cuotas'!K:K,0)+COUNTIF('Ref. Cuotas'!$K$7:'Ref. Cuotas'!K1842,'Ref. Cuotas'!K1842)-1,"")</f>
        <v>403</v>
      </c>
      <c r="AM1843" s="7">
        <f>IFERROR(RANK('Ref. Cuotas'!L1842,'Ref. Cuotas'!L:L,0)+COUNTIF('Ref. Cuotas'!$L$7:'Ref. Cuotas'!L1842,'Ref. Cuotas'!L1842)-1,"")</f>
        <v>809</v>
      </c>
      <c r="AN1843" s="7">
        <f>IFERROR(RANK('Ref. Cuotas'!M1842,'Ref. Cuotas'!M:M,0)+COUNTIF('Ref. Cuotas'!$M$7:'Ref. Cuotas'!M1842,'Ref. Cuotas'!M1842)-1,"")</f>
        <v>171</v>
      </c>
      <c r="AO1843" s="7">
        <f>IFERROR(RANK('Ref. Cuotas'!H1842,'Ref. Cuotas'!H:H,1)+COUNTIF('Ref. Cuotas'!$H$7:'Ref. Cuotas'!H1842,'Ref. Cuotas'!H1842)-1,"")</f>
        <v>2350</v>
      </c>
      <c r="AP1843" s="7">
        <f>IFERROR(RANK('Ref. Cuotas'!J1842,'Ref. Cuotas'!J:J,1)+COUNTIF('Ref. Cuotas'!$J$7:'Ref. Cuotas'!J1842,'Ref. Cuotas'!J1842)-1,"")</f>
        <v>1284</v>
      </c>
      <c r="AQ1843" s="7">
        <f>IFERROR(RANK('Ref. Cuotas'!K1842,'Ref. Cuotas'!K:K,1)+COUNTIF('Ref. Cuotas'!$K$7:'Ref. Cuotas'!K1842,'Ref. Cuotas'!K1842)-1,"")</f>
        <v>2400</v>
      </c>
    </row>
    <row r="1844" spans="31:43" ht="17.25" customHeight="1" x14ac:dyDescent="0.3">
      <c r="AE1844" s="5" t="s">
        <v>1839</v>
      </c>
      <c r="AF1844" s="5" t="s">
        <v>5359</v>
      </c>
      <c r="AG1844" s="6" t="s">
        <v>4368</v>
      </c>
      <c r="AH1844" s="6" t="s">
        <v>4102</v>
      </c>
      <c r="AI1844" s="7">
        <f>IFERROR(RANK('Ref. Cuotas'!H1843,'Ref. Cuotas'!H:H,0)+COUNTIF('Ref. Cuotas'!$H$7:'Ref. Cuotas'!H1843,'Ref. Cuotas'!H1843)-1,"")</f>
        <v>1125</v>
      </c>
      <c r="AJ1844" s="7">
        <f>IFERROR(RANK('Ref. Cuotas'!I1843,'Ref. Cuotas'!I:I,0)+COUNTIF('Ref. Cuotas'!$I$7:'Ref. Cuotas'!I1843,'Ref. Cuotas'!I1843)-1,"")</f>
        <v>2192</v>
      </c>
      <c r="AK1844" s="7">
        <f>IFERROR(RANK('Ref. Cuotas'!J1843,'Ref. Cuotas'!J:J,0)+COUNTIF('Ref. Cuotas'!$J$7:'Ref. Cuotas'!J1843,'Ref. Cuotas'!J1843)-1,"")</f>
        <v>2110</v>
      </c>
      <c r="AL1844" s="7">
        <f>IFERROR(RANK('Ref. Cuotas'!K1843,'Ref. Cuotas'!K:K,0)+COUNTIF('Ref. Cuotas'!$K$7:'Ref. Cuotas'!K1843,'Ref. Cuotas'!K1843)-1,"")</f>
        <v>2212</v>
      </c>
      <c r="AM1844" s="7">
        <f>IFERROR(RANK('Ref. Cuotas'!L1843,'Ref. Cuotas'!L:L,0)+COUNTIF('Ref. Cuotas'!$L$7:'Ref. Cuotas'!L1843,'Ref. Cuotas'!L1843)-1,"")</f>
        <v>2038</v>
      </c>
      <c r="AN1844" s="7">
        <f>IFERROR(RANK('Ref. Cuotas'!M1843,'Ref. Cuotas'!M:M,0)+COUNTIF('Ref. Cuotas'!$M$7:'Ref. Cuotas'!M1843,'Ref. Cuotas'!M1843)-1,"")</f>
        <v>2233</v>
      </c>
      <c r="AO1844" s="7">
        <f>IFERROR(RANK('Ref. Cuotas'!H1843,'Ref. Cuotas'!H:H,1)+COUNTIF('Ref. Cuotas'!$H$7:'Ref. Cuotas'!H1843,'Ref. Cuotas'!H1843)-1,"")</f>
        <v>1678</v>
      </c>
      <c r="AP1844" s="7">
        <f>IFERROR(RANK('Ref. Cuotas'!J1843,'Ref. Cuotas'!J:J,1)+COUNTIF('Ref. Cuotas'!$J$7:'Ref. Cuotas'!J1843,'Ref. Cuotas'!J1843)-1,"")</f>
        <v>1285</v>
      </c>
      <c r="AQ1844" s="7">
        <f>IFERROR(RANK('Ref. Cuotas'!K1843,'Ref. Cuotas'!K:K,1)+COUNTIF('Ref. Cuotas'!$K$7:'Ref. Cuotas'!K1843,'Ref. Cuotas'!K1843)-1,"")</f>
        <v>591</v>
      </c>
    </row>
    <row r="1845" spans="31:43" ht="17.25" customHeight="1" x14ac:dyDescent="0.3">
      <c r="AE1845" s="5" t="s">
        <v>1840</v>
      </c>
      <c r="AF1845" s="5" t="s">
        <v>5360</v>
      </c>
      <c r="AG1845" s="6" t="s">
        <v>4368</v>
      </c>
      <c r="AH1845" s="6" t="s">
        <v>4128</v>
      </c>
      <c r="AI1845" s="7">
        <f>IFERROR(RANK('Ref. Cuotas'!H1844,'Ref. Cuotas'!H:H,0)+COUNTIF('Ref. Cuotas'!$H$7:'Ref. Cuotas'!H1844,'Ref. Cuotas'!H1844)-1,"")</f>
        <v>676</v>
      </c>
      <c r="AJ1845" s="7">
        <f>IFERROR(RANK('Ref. Cuotas'!I1844,'Ref. Cuotas'!I:I,0)+COUNTIF('Ref. Cuotas'!$I$7:'Ref. Cuotas'!I1844,'Ref. Cuotas'!I1844)-1,"")</f>
        <v>690</v>
      </c>
      <c r="AK1845" s="7">
        <f>IFERROR(RANK('Ref. Cuotas'!J1844,'Ref. Cuotas'!J:J,0)+COUNTIF('Ref. Cuotas'!$J$7:'Ref. Cuotas'!J1844,'Ref. Cuotas'!J1844)-1,"")</f>
        <v>775</v>
      </c>
      <c r="AL1845" s="7">
        <f>IFERROR(RANK('Ref. Cuotas'!K1844,'Ref. Cuotas'!K:K,0)+COUNTIF('Ref. Cuotas'!$K$7:'Ref. Cuotas'!K1844,'Ref. Cuotas'!K1844)-1,"")</f>
        <v>526</v>
      </c>
      <c r="AM1845" s="7">
        <f>IFERROR(RANK('Ref. Cuotas'!L1844,'Ref. Cuotas'!L:L,0)+COUNTIF('Ref. Cuotas'!$L$7:'Ref. Cuotas'!L1844,'Ref. Cuotas'!L1844)-1,"")</f>
        <v>632</v>
      </c>
      <c r="AN1845" s="7">
        <f>IFERROR(RANK('Ref. Cuotas'!M1844,'Ref. Cuotas'!M:M,0)+COUNTIF('Ref. Cuotas'!$M$7:'Ref. Cuotas'!M1844,'Ref. Cuotas'!M1844)-1,"")</f>
        <v>602</v>
      </c>
      <c r="AO1845" s="7">
        <f>IFERROR(RANK('Ref. Cuotas'!H1844,'Ref. Cuotas'!H:H,1)+COUNTIF('Ref. Cuotas'!$H$7:'Ref. Cuotas'!H1844,'Ref. Cuotas'!H1844)-1,"")</f>
        <v>2127</v>
      </c>
      <c r="AP1845" s="7">
        <f>IFERROR(RANK('Ref. Cuotas'!J1844,'Ref. Cuotas'!J:J,1)+COUNTIF('Ref. Cuotas'!$J$7:'Ref. Cuotas'!J1844,'Ref. Cuotas'!J1844)-1,"")</f>
        <v>2028</v>
      </c>
      <c r="AQ1845" s="7">
        <f>IFERROR(RANK('Ref. Cuotas'!K1844,'Ref. Cuotas'!K:K,1)+COUNTIF('Ref. Cuotas'!$K$7:'Ref. Cuotas'!K1844,'Ref. Cuotas'!K1844)-1,"")</f>
        <v>2277</v>
      </c>
    </row>
    <row r="1846" spans="31:43" ht="17.25" customHeight="1" x14ac:dyDescent="0.3">
      <c r="AE1846" s="5" t="s">
        <v>1841</v>
      </c>
      <c r="AF1846" s="5" t="s">
        <v>5361</v>
      </c>
      <c r="AG1846" s="6" t="s">
        <v>4368</v>
      </c>
      <c r="AH1846" s="6" t="s">
        <v>4129</v>
      </c>
      <c r="AI1846" s="7">
        <f>IFERROR(RANK('Ref. Cuotas'!H1845,'Ref. Cuotas'!H:H,0)+COUNTIF('Ref. Cuotas'!$H$7:'Ref. Cuotas'!H1845,'Ref. Cuotas'!H1845)-1,"")</f>
        <v>497</v>
      </c>
      <c r="AJ1846" s="7">
        <f>IFERROR(RANK('Ref. Cuotas'!I1845,'Ref. Cuotas'!I:I,0)+COUNTIF('Ref. Cuotas'!$I$7:'Ref. Cuotas'!I1845,'Ref. Cuotas'!I1845)-1,"")</f>
        <v>476</v>
      </c>
      <c r="AK1846" s="7">
        <f>IFERROR(RANK('Ref. Cuotas'!J1845,'Ref. Cuotas'!J:J,0)+COUNTIF('Ref. Cuotas'!$J$7:'Ref. Cuotas'!J1845,'Ref. Cuotas'!J1845)-1,"")</f>
        <v>2111</v>
      </c>
      <c r="AL1846" s="7">
        <f>IFERROR(RANK('Ref. Cuotas'!K1845,'Ref. Cuotas'!K:K,0)+COUNTIF('Ref. Cuotas'!$K$7:'Ref. Cuotas'!K1845,'Ref. Cuotas'!K1845)-1,"")</f>
        <v>1416</v>
      </c>
      <c r="AM1846" s="7">
        <f>IFERROR(RANK('Ref. Cuotas'!L1845,'Ref. Cuotas'!L:L,0)+COUNTIF('Ref. Cuotas'!$L$7:'Ref. Cuotas'!L1845,'Ref. Cuotas'!L1845)-1,"")</f>
        <v>1023</v>
      </c>
      <c r="AN1846" s="7">
        <f>IFERROR(RANK('Ref. Cuotas'!M1845,'Ref. Cuotas'!M:M,0)+COUNTIF('Ref. Cuotas'!$M$7:'Ref. Cuotas'!M1845,'Ref. Cuotas'!M1845)-1,"")</f>
        <v>2234</v>
      </c>
      <c r="AO1846" s="7">
        <f>IFERROR(RANK('Ref. Cuotas'!H1845,'Ref. Cuotas'!H:H,1)+COUNTIF('Ref. Cuotas'!$H$7:'Ref. Cuotas'!H1845,'Ref. Cuotas'!H1845)-1,"")</f>
        <v>2306</v>
      </c>
      <c r="AP1846" s="7">
        <f>IFERROR(RANK('Ref. Cuotas'!J1845,'Ref. Cuotas'!J:J,1)+COUNTIF('Ref. Cuotas'!$J$7:'Ref. Cuotas'!J1845,'Ref. Cuotas'!J1845)-1,"")</f>
        <v>1286</v>
      </c>
      <c r="AQ1846" s="7">
        <f>IFERROR(RANK('Ref. Cuotas'!K1845,'Ref. Cuotas'!K:K,1)+COUNTIF('Ref. Cuotas'!$K$7:'Ref. Cuotas'!K1845,'Ref. Cuotas'!K1845)-1,"")</f>
        <v>1387</v>
      </c>
    </row>
    <row r="1847" spans="31:43" ht="17.25" customHeight="1" x14ac:dyDescent="0.3">
      <c r="AE1847" s="5" t="s">
        <v>1842</v>
      </c>
      <c r="AF1847" s="5" t="s">
        <v>5362</v>
      </c>
      <c r="AG1847" s="6" t="s">
        <v>4368</v>
      </c>
      <c r="AH1847" s="6" t="s">
        <v>4130</v>
      </c>
      <c r="AI1847" s="7">
        <f>IFERROR(RANK('Ref. Cuotas'!H1846,'Ref. Cuotas'!H:H,0)+COUNTIF('Ref. Cuotas'!$H$7:'Ref. Cuotas'!H1846,'Ref. Cuotas'!H1846)-1,"")</f>
        <v>1973</v>
      </c>
      <c r="AJ1847" s="7">
        <f>IFERROR(RANK('Ref. Cuotas'!I1846,'Ref. Cuotas'!I:I,0)+COUNTIF('Ref. Cuotas'!$I$7:'Ref. Cuotas'!I1846,'Ref. Cuotas'!I1846)-1,"")</f>
        <v>2193</v>
      </c>
      <c r="AK1847" s="7">
        <f>IFERROR(RANK('Ref. Cuotas'!J1846,'Ref. Cuotas'!J:J,0)+COUNTIF('Ref. Cuotas'!$J$7:'Ref. Cuotas'!J1846,'Ref. Cuotas'!J1846)-1,"")</f>
        <v>2112</v>
      </c>
      <c r="AL1847" s="7">
        <f>IFERROR(RANK('Ref. Cuotas'!K1846,'Ref. Cuotas'!K:K,0)+COUNTIF('Ref. Cuotas'!$K$7:'Ref. Cuotas'!K1846,'Ref. Cuotas'!K1846)-1,"")</f>
        <v>2003</v>
      </c>
      <c r="AM1847" s="7">
        <f>IFERROR(RANK('Ref. Cuotas'!L1846,'Ref. Cuotas'!L:L,0)+COUNTIF('Ref. Cuotas'!$L$7:'Ref. Cuotas'!L1846,'Ref. Cuotas'!L1846)-1,"")</f>
        <v>2164</v>
      </c>
      <c r="AN1847" s="7">
        <f>IFERROR(RANK('Ref. Cuotas'!M1846,'Ref. Cuotas'!M:M,0)+COUNTIF('Ref. Cuotas'!$M$7:'Ref. Cuotas'!M1846,'Ref. Cuotas'!M1846)-1,"")</f>
        <v>2235</v>
      </c>
      <c r="AO1847" s="7">
        <f>IFERROR(RANK('Ref. Cuotas'!H1846,'Ref. Cuotas'!H:H,1)+COUNTIF('Ref. Cuotas'!$H$7:'Ref. Cuotas'!H1846,'Ref. Cuotas'!H1846)-1,"")</f>
        <v>830</v>
      </c>
      <c r="AP1847" s="7">
        <f>IFERROR(RANK('Ref. Cuotas'!J1846,'Ref. Cuotas'!J:J,1)+COUNTIF('Ref. Cuotas'!$J$7:'Ref. Cuotas'!J1846,'Ref. Cuotas'!J1846)-1,"")</f>
        <v>1287</v>
      </c>
      <c r="AQ1847" s="7">
        <f>IFERROR(RANK('Ref. Cuotas'!K1846,'Ref. Cuotas'!K:K,1)+COUNTIF('Ref. Cuotas'!$K$7:'Ref. Cuotas'!K1846,'Ref. Cuotas'!K1846)-1,"")</f>
        <v>800</v>
      </c>
    </row>
    <row r="1848" spans="31:43" ht="17.25" customHeight="1" x14ac:dyDescent="0.3">
      <c r="AE1848" s="5" t="s">
        <v>1843</v>
      </c>
      <c r="AF1848" s="5" t="s">
        <v>5363</v>
      </c>
      <c r="AG1848" s="6" t="s">
        <v>4368</v>
      </c>
      <c r="AH1848" s="6" t="s">
        <v>4109</v>
      </c>
      <c r="AI1848" s="7">
        <f>IFERROR(RANK('Ref. Cuotas'!H1847,'Ref. Cuotas'!H:H,0)+COUNTIF('Ref. Cuotas'!$H$7:'Ref. Cuotas'!H1847,'Ref. Cuotas'!H1847)-1,"")</f>
        <v>1487</v>
      </c>
      <c r="AJ1848" s="7">
        <f>IFERROR(RANK('Ref. Cuotas'!I1847,'Ref. Cuotas'!I:I,0)+COUNTIF('Ref. Cuotas'!$I$7:'Ref. Cuotas'!I1847,'Ref. Cuotas'!I1847)-1,"")</f>
        <v>609</v>
      </c>
      <c r="AK1848" s="7">
        <f>IFERROR(RANK('Ref. Cuotas'!J1847,'Ref. Cuotas'!J:J,0)+COUNTIF('Ref. Cuotas'!$J$7:'Ref. Cuotas'!J1847,'Ref. Cuotas'!J1847)-1,"")</f>
        <v>730</v>
      </c>
      <c r="AL1848" s="7">
        <f>IFERROR(RANK('Ref. Cuotas'!K1847,'Ref. Cuotas'!K:K,0)+COUNTIF('Ref. Cuotas'!$K$7:'Ref. Cuotas'!K1847,'Ref. Cuotas'!K1847)-1,"")</f>
        <v>1411</v>
      </c>
      <c r="AM1848" s="7">
        <f>IFERROR(RANK('Ref. Cuotas'!L1847,'Ref. Cuotas'!L:L,0)+COUNTIF('Ref. Cuotas'!$L$7:'Ref. Cuotas'!L1847,'Ref. Cuotas'!L1847)-1,"")</f>
        <v>81</v>
      </c>
      <c r="AN1848" s="7">
        <f>IFERROR(RANK('Ref. Cuotas'!M1847,'Ref. Cuotas'!M:M,0)+COUNTIF('Ref. Cuotas'!$M$7:'Ref. Cuotas'!M1847,'Ref. Cuotas'!M1847)-1,"")</f>
        <v>2236</v>
      </c>
      <c r="AO1848" s="7">
        <f>IFERROR(RANK('Ref. Cuotas'!H1847,'Ref. Cuotas'!H:H,1)+COUNTIF('Ref. Cuotas'!$H$7:'Ref. Cuotas'!H1847,'Ref. Cuotas'!H1847)-1,"")</f>
        <v>1316</v>
      </c>
      <c r="AP1848" s="7">
        <f>IFERROR(RANK('Ref. Cuotas'!J1847,'Ref. Cuotas'!J:J,1)+COUNTIF('Ref. Cuotas'!$J$7:'Ref. Cuotas'!J1847,'Ref. Cuotas'!J1847)-1,"")</f>
        <v>2073</v>
      </c>
      <c r="AQ1848" s="7">
        <f>IFERROR(RANK('Ref. Cuotas'!K1847,'Ref. Cuotas'!K:K,1)+COUNTIF('Ref. Cuotas'!$K$7:'Ref. Cuotas'!K1847,'Ref. Cuotas'!K1847)-1,"")</f>
        <v>1392</v>
      </c>
    </row>
    <row r="1849" spans="31:43" ht="17.25" customHeight="1" x14ac:dyDescent="0.3">
      <c r="AE1849" s="5" t="s">
        <v>1844</v>
      </c>
      <c r="AF1849" s="5" t="s">
        <v>5364</v>
      </c>
      <c r="AG1849" s="6" t="s">
        <v>4368</v>
      </c>
      <c r="AH1849" s="6" t="s">
        <v>4131</v>
      </c>
      <c r="AI1849" s="7">
        <f>IFERROR(RANK('Ref. Cuotas'!H1848,'Ref. Cuotas'!H:H,0)+COUNTIF('Ref. Cuotas'!$H$7:'Ref. Cuotas'!H1848,'Ref. Cuotas'!H1848)-1,"")</f>
        <v>737</v>
      </c>
      <c r="AJ1849" s="7">
        <f>IFERROR(RANK('Ref. Cuotas'!I1848,'Ref. Cuotas'!I:I,0)+COUNTIF('Ref. Cuotas'!$I$7:'Ref. Cuotas'!I1848,'Ref. Cuotas'!I1848)-1,"")</f>
        <v>2194</v>
      </c>
      <c r="AK1849" s="7">
        <f>IFERROR(RANK('Ref. Cuotas'!J1848,'Ref. Cuotas'!J:J,0)+COUNTIF('Ref. Cuotas'!$J$7:'Ref. Cuotas'!J1848,'Ref. Cuotas'!J1848)-1,"")</f>
        <v>2113</v>
      </c>
      <c r="AL1849" s="7">
        <f>IFERROR(RANK('Ref. Cuotas'!K1848,'Ref. Cuotas'!K:K,0)+COUNTIF('Ref. Cuotas'!$K$7:'Ref. Cuotas'!K1848,'Ref. Cuotas'!K1848)-1,"")</f>
        <v>1470</v>
      </c>
      <c r="AM1849" s="7">
        <f>IFERROR(RANK('Ref. Cuotas'!L1848,'Ref. Cuotas'!L:L,0)+COUNTIF('Ref. Cuotas'!$L$7:'Ref. Cuotas'!L1848,'Ref. Cuotas'!L1848)-1,"")</f>
        <v>288</v>
      </c>
      <c r="AN1849" s="7">
        <f>IFERROR(RANK('Ref. Cuotas'!M1848,'Ref. Cuotas'!M:M,0)+COUNTIF('Ref. Cuotas'!$M$7:'Ref. Cuotas'!M1848,'Ref. Cuotas'!M1848)-1,"")</f>
        <v>2237</v>
      </c>
      <c r="AO1849" s="7">
        <f>IFERROR(RANK('Ref. Cuotas'!H1848,'Ref. Cuotas'!H:H,1)+COUNTIF('Ref. Cuotas'!$H$7:'Ref. Cuotas'!H1848,'Ref. Cuotas'!H1848)-1,"")</f>
        <v>2066</v>
      </c>
      <c r="AP1849" s="7">
        <f>IFERROR(RANK('Ref. Cuotas'!J1848,'Ref. Cuotas'!J:J,1)+COUNTIF('Ref. Cuotas'!$J$7:'Ref. Cuotas'!J1848,'Ref. Cuotas'!J1848)-1,"")</f>
        <v>1288</v>
      </c>
      <c r="AQ1849" s="7">
        <f>IFERROR(RANK('Ref. Cuotas'!K1848,'Ref. Cuotas'!K:K,1)+COUNTIF('Ref. Cuotas'!$K$7:'Ref. Cuotas'!K1848,'Ref. Cuotas'!K1848)-1,"")</f>
        <v>1333</v>
      </c>
    </row>
    <row r="1850" spans="31:43" ht="17.25" customHeight="1" x14ac:dyDescent="0.3">
      <c r="AE1850" s="5" t="s">
        <v>1845</v>
      </c>
      <c r="AF1850" s="5" t="s">
        <v>5365</v>
      </c>
      <c r="AG1850" s="6" t="s">
        <v>4368</v>
      </c>
      <c r="AH1850" s="6" t="s">
        <v>4132</v>
      </c>
      <c r="AI1850" s="7">
        <f>IFERROR(RANK('Ref. Cuotas'!H1849,'Ref. Cuotas'!H:H,0)+COUNTIF('Ref. Cuotas'!$H$7:'Ref. Cuotas'!H1849,'Ref. Cuotas'!H1849)-1,"")</f>
        <v>586</v>
      </c>
      <c r="AJ1850" s="7">
        <f>IFERROR(RANK('Ref. Cuotas'!I1849,'Ref. Cuotas'!I:I,0)+COUNTIF('Ref. Cuotas'!$I$7:'Ref. Cuotas'!I1849,'Ref. Cuotas'!I1849)-1,"")</f>
        <v>2195</v>
      </c>
      <c r="AK1850" s="7">
        <f>IFERROR(RANK('Ref. Cuotas'!J1849,'Ref. Cuotas'!J:J,0)+COUNTIF('Ref. Cuotas'!$J$7:'Ref. Cuotas'!J1849,'Ref. Cuotas'!J1849)-1,"")</f>
        <v>2114</v>
      </c>
      <c r="AL1850" s="7">
        <f>IFERROR(RANK('Ref. Cuotas'!K1849,'Ref. Cuotas'!K:K,0)+COUNTIF('Ref. Cuotas'!$K$7:'Ref. Cuotas'!K1849,'Ref. Cuotas'!K1849)-1,"")</f>
        <v>1304</v>
      </c>
      <c r="AM1850" s="7">
        <f>IFERROR(RANK('Ref. Cuotas'!L1849,'Ref. Cuotas'!L:L,0)+COUNTIF('Ref. Cuotas'!$L$7:'Ref. Cuotas'!L1849,'Ref. Cuotas'!L1849)-1,"")</f>
        <v>230</v>
      </c>
      <c r="AN1850" s="7">
        <f>IFERROR(RANK('Ref. Cuotas'!M1849,'Ref. Cuotas'!M:M,0)+COUNTIF('Ref. Cuotas'!$M$7:'Ref. Cuotas'!M1849,'Ref. Cuotas'!M1849)-1,"")</f>
        <v>2238</v>
      </c>
      <c r="AO1850" s="7">
        <f>IFERROR(RANK('Ref. Cuotas'!H1849,'Ref. Cuotas'!H:H,1)+COUNTIF('Ref. Cuotas'!$H$7:'Ref. Cuotas'!H1849,'Ref. Cuotas'!H1849)-1,"")</f>
        <v>2217</v>
      </c>
      <c r="AP1850" s="7">
        <f>IFERROR(RANK('Ref. Cuotas'!J1849,'Ref. Cuotas'!J:J,1)+COUNTIF('Ref. Cuotas'!$J$7:'Ref. Cuotas'!J1849,'Ref. Cuotas'!J1849)-1,"")</f>
        <v>1289</v>
      </c>
      <c r="AQ1850" s="7">
        <f>IFERROR(RANK('Ref. Cuotas'!K1849,'Ref. Cuotas'!K:K,1)+COUNTIF('Ref. Cuotas'!$K$7:'Ref. Cuotas'!K1849,'Ref. Cuotas'!K1849)-1,"")</f>
        <v>1499</v>
      </c>
    </row>
    <row r="1851" spans="31:43" ht="17.25" customHeight="1" x14ac:dyDescent="0.3">
      <c r="AE1851" s="5" t="s">
        <v>1846</v>
      </c>
      <c r="AF1851" s="5" t="s">
        <v>5366</v>
      </c>
      <c r="AG1851" s="6" t="s">
        <v>4368</v>
      </c>
      <c r="AH1851" s="6" t="s">
        <v>4133</v>
      </c>
      <c r="AI1851" s="7">
        <f>IFERROR(RANK('Ref. Cuotas'!H1850,'Ref. Cuotas'!H:H,0)+COUNTIF('Ref. Cuotas'!$H$7:'Ref. Cuotas'!H1850,'Ref. Cuotas'!H1850)-1,"")</f>
        <v>683</v>
      </c>
      <c r="AJ1851" s="7">
        <f>IFERROR(RANK('Ref. Cuotas'!I1850,'Ref. Cuotas'!I:I,0)+COUNTIF('Ref. Cuotas'!$I$7:'Ref. Cuotas'!I1850,'Ref. Cuotas'!I1850)-1,"")</f>
        <v>849</v>
      </c>
      <c r="AK1851" s="7">
        <f>IFERROR(RANK('Ref. Cuotas'!J1850,'Ref. Cuotas'!J:J,0)+COUNTIF('Ref. Cuotas'!$J$7:'Ref. Cuotas'!J1850,'Ref. Cuotas'!J1850)-1,"")</f>
        <v>747</v>
      </c>
      <c r="AL1851" s="7">
        <f>IFERROR(RANK('Ref. Cuotas'!K1850,'Ref. Cuotas'!K:K,0)+COUNTIF('Ref. Cuotas'!$K$7:'Ref. Cuotas'!K1850,'Ref. Cuotas'!K1850)-1,"")</f>
        <v>1399</v>
      </c>
      <c r="AM1851" s="7">
        <f>IFERROR(RANK('Ref. Cuotas'!L1850,'Ref. Cuotas'!L:L,0)+COUNTIF('Ref. Cuotas'!$L$7:'Ref. Cuotas'!L1850,'Ref. Cuotas'!L1850)-1,"")</f>
        <v>265</v>
      </c>
      <c r="AN1851" s="7">
        <f>IFERROR(RANK('Ref. Cuotas'!M1850,'Ref. Cuotas'!M:M,0)+COUNTIF('Ref. Cuotas'!$M$7:'Ref. Cuotas'!M1850,'Ref. Cuotas'!M1850)-1,"")</f>
        <v>2239</v>
      </c>
      <c r="AO1851" s="7">
        <f>IFERROR(RANK('Ref. Cuotas'!H1850,'Ref. Cuotas'!H:H,1)+COUNTIF('Ref. Cuotas'!$H$7:'Ref. Cuotas'!H1850,'Ref. Cuotas'!H1850)-1,"")</f>
        <v>2120</v>
      </c>
      <c r="AP1851" s="7">
        <f>IFERROR(RANK('Ref. Cuotas'!J1850,'Ref. Cuotas'!J:J,1)+COUNTIF('Ref. Cuotas'!$J$7:'Ref. Cuotas'!J1850,'Ref. Cuotas'!J1850)-1,"")</f>
        <v>2056</v>
      </c>
      <c r="AQ1851" s="7">
        <f>IFERROR(RANK('Ref. Cuotas'!K1850,'Ref. Cuotas'!K:K,1)+COUNTIF('Ref. Cuotas'!$K$7:'Ref. Cuotas'!K1850,'Ref. Cuotas'!K1850)-1,"")</f>
        <v>1404</v>
      </c>
    </row>
    <row r="1852" spans="31:43" ht="17.25" customHeight="1" x14ac:dyDescent="0.3">
      <c r="AE1852" s="5" t="s">
        <v>1847</v>
      </c>
      <c r="AF1852" s="5" t="s">
        <v>5367</v>
      </c>
      <c r="AG1852" s="6" t="s">
        <v>4368</v>
      </c>
      <c r="AH1852" s="6" t="s">
        <v>4134</v>
      </c>
      <c r="AI1852" s="7">
        <f>IFERROR(RANK('Ref. Cuotas'!H1851,'Ref. Cuotas'!H:H,0)+COUNTIF('Ref. Cuotas'!$H$7:'Ref. Cuotas'!H1851,'Ref. Cuotas'!H1851)-1,"")</f>
        <v>662</v>
      </c>
      <c r="AJ1852" s="7">
        <f>IFERROR(RANK('Ref. Cuotas'!I1851,'Ref. Cuotas'!I:I,0)+COUNTIF('Ref. Cuotas'!$I$7:'Ref. Cuotas'!I1851,'Ref. Cuotas'!I1851)-1,"")</f>
        <v>710</v>
      </c>
      <c r="AK1852" s="7">
        <f>IFERROR(RANK('Ref. Cuotas'!J1851,'Ref. Cuotas'!J:J,0)+COUNTIF('Ref. Cuotas'!$J$7:'Ref. Cuotas'!J1851,'Ref. Cuotas'!J1851)-1,"")</f>
        <v>759</v>
      </c>
      <c r="AL1852" s="7">
        <f>IFERROR(RANK('Ref. Cuotas'!K1851,'Ref. Cuotas'!K:K,0)+COUNTIF('Ref. Cuotas'!$K$7:'Ref. Cuotas'!K1851,'Ref. Cuotas'!K1851)-1,"")</f>
        <v>709</v>
      </c>
      <c r="AM1852" s="7">
        <f>IFERROR(RANK('Ref. Cuotas'!L1851,'Ref. Cuotas'!L:L,0)+COUNTIF('Ref. Cuotas'!$L$7:'Ref. Cuotas'!L1851,'Ref. Cuotas'!L1851)-1,"")</f>
        <v>106</v>
      </c>
      <c r="AN1852" s="7">
        <f>IFERROR(RANK('Ref. Cuotas'!M1851,'Ref. Cuotas'!M:M,0)+COUNTIF('Ref. Cuotas'!$M$7:'Ref. Cuotas'!M1851,'Ref. Cuotas'!M1851)-1,"")</f>
        <v>2240</v>
      </c>
      <c r="AO1852" s="7">
        <f>IFERROR(RANK('Ref. Cuotas'!H1851,'Ref. Cuotas'!H:H,1)+COUNTIF('Ref. Cuotas'!$H$7:'Ref. Cuotas'!H1851,'Ref. Cuotas'!H1851)-1,"")</f>
        <v>2141</v>
      </c>
      <c r="AP1852" s="7">
        <f>IFERROR(RANK('Ref. Cuotas'!J1851,'Ref. Cuotas'!J:J,1)+COUNTIF('Ref. Cuotas'!$J$7:'Ref. Cuotas'!J1851,'Ref. Cuotas'!J1851)-1,"")</f>
        <v>2044</v>
      </c>
      <c r="AQ1852" s="7">
        <f>IFERROR(RANK('Ref. Cuotas'!K1851,'Ref. Cuotas'!K:K,1)+COUNTIF('Ref. Cuotas'!$K$7:'Ref. Cuotas'!K1851,'Ref. Cuotas'!K1851)-1,"")</f>
        <v>2094</v>
      </c>
    </row>
    <row r="1853" spans="31:43" ht="17.25" customHeight="1" x14ac:dyDescent="0.3">
      <c r="AE1853" s="5" t="s">
        <v>1848</v>
      </c>
      <c r="AF1853" s="5" t="s">
        <v>5368</v>
      </c>
      <c r="AG1853" s="6" t="s">
        <v>4369</v>
      </c>
      <c r="AH1853" s="6" t="s">
        <v>4092</v>
      </c>
      <c r="AI1853" s="7">
        <f>IFERROR(RANK('Ref. Cuotas'!H1852,'Ref. Cuotas'!H:H,0)+COUNTIF('Ref. Cuotas'!$H$7:'Ref. Cuotas'!H1852,'Ref. Cuotas'!H1852)-1,"")</f>
        <v>1633</v>
      </c>
      <c r="AJ1853" s="7">
        <f>IFERROR(RANK('Ref. Cuotas'!I1852,'Ref. Cuotas'!I:I,0)+COUNTIF('Ref. Cuotas'!$I$7:'Ref. Cuotas'!I1852,'Ref. Cuotas'!I1852)-1,"")</f>
        <v>2196</v>
      </c>
      <c r="AK1853" s="7">
        <f>IFERROR(RANK('Ref. Cuotas'!J1852,'Ref. Cuotas'!J:J,0)+COUNTIF('Ref. Cuotas'!$J$7:'Ref. Cuotas'!J1852,'Ref. Cuotas'!J1852)-1,"")</f>
        <v>2115</v>
      </c>
      <c r="AL1853" s="7">
        <f>IFERROR(RANK('Ref. Cuotas'!K1852,'Ref. Cuotas'!K:K,0)+COUNTIF('Ref. Cuotas'!$K$7:'Ref. Cuotas'!K1852,'Ref. Cuotas'!K1852)-1,"")</f>
        <v>2367</v>
      </c>
      <c r="AM1853" s="7">
        <f>IFERROR(RANK('Ref. Cuotas'!L1852,'Ref. Cuotas'!L:L,0)+COUNTIF('Ref. Cuotas'!$L$7:'Ref. Cuotas'!L1852,'Ref. Cuotas'!L1852)-1,"")</f>
        <v>1624</v>
      </c>
      <c r="AN1853" s="7">
        <f>IFERROR(RANK('Ref. Cuotas'!M1852,'Ref. Cuotas'!M:M,0)+COUNTIF('Ref. Cuotas'!$M$7:'Ref. Cuotas'!M1852,'Ref. Cuotas'!M1852)-1,"")</f>
        <v>2241</v>
      </c>
      <c r="AO1853" s="7">
        <f>IFERROR(RANK('Ref. Cuotas'!H1852,'Ref. Cuotas'!H:H,1)+COUNTIF('Ref. Cuotas'!$H$7:'Ref. Cuotas'!H1852,'Ref. Cuotas'!H1852)-1,"")</f>
        <v>1170</v>
      </c>
      <c r="AP1853" s="7">
        <f>IFERROR(RANK('Ref. Cuotas'!J1852,'Ref. Cuotas'!J:J,1)+COUNTIF('Ref. Cuotas'!$J$7:'Ref. Cuotas'!J1852,'Ref. Cuotas'!J1852)-1,"")</f>
        <v>1290</v>
      </c>
      <c r="AQ1853" s="7">
        <f>IFERROR(RANK('Ref. Cuotas'!K1852,'Ref. Cuotas'!K:K,1)+COUNTIF('Ref. Cuotas'!$K$7:'Ref. Cuotas'!K1852,'Ref. Cuotas'!K1852)-1,"")</f>
        <v>436</v>
      </c>
    </row>
    <row r="1854" spans="31:43" ht="17.25" customHeight="1" x14ac:dyDescent="0.3">
      <c r="AE1854" s="5" t="s">
        <v>1849</v>
      </c>
      <c r="AF1854" s="5" t="s">
        <v>5369</v>
      </c>
      <c r="AG1854" s="6" t="s">
        <v>4369</v>
      </c>
      <c r="AH1854" s="6" t="s">
        <v>4093</v>
      </c>
      <c r="AI1854" s="7">
        <f>IFERROR(RANK('Ref. Cuotas'!H1853,'Ref. Cuotas'!H:H,0)+COUNTIF('Ref. Cuotas'!$H$7:'Ref. Cuotas'!H1853,'Ref. Cuotas'!H1853)-1,"")</f>
        <v>949</v>
      </c>
      <c r="AJ1854" s="7">
        <f>IFERROR(RANK('Ref. Cuotas'!I1853,'Ref. Cuotas'!I:I,0)+COUNTIF('Ref. Cuotas'!$I$7:'Ref. Cuotas'!I1853,'Ref. Cuotas'!I1853)-1,"")</f>
        <v>328</v>
      </c>
      <c r="AK1854" s="7">
        <f>IFERROR(RANK('Ref. Cuotas'!J1853,'Ref. Cuotas'!J:J,0)+COUNTIF('Ref. Cuotas'!$J$7:'Ref. Cuotas'!J1853,'Ref. Cuotas'!J1853)-1,"")</f>
        <v>2116</v>
      </c>
      <c r="AL1854" s="7">
        <f>IFERROR(RANK('Ref. Cuotas'!K1853,'Ref. Cuotas'!K:K,0)+COUNTIF('Ref. Cuotas'!$K$7:'Ref. Cuotas'!K1853,'Ref. Cuotas'!K1853)-1,"")</f>
        <v>794</v>
      </c>
      <c r="AM1854" s="7">
        <f>IFERROR(RANK('Ref. Cuotas'!L1853,'Ref. Cuotas'!L:L,0)+COUNTIF('Ref. Cuotas'!$L$7:'Ref. Cuotas'!L1853,'Ref. Cuotas'!L1853)-1,"")</f>
        <v>248</v>
      </c>
      <c r="AN1854" s="7">
        <f>IFERROR(RANK('Ref. Cuotas'!M1853,'Ref. Cuotas'!M:M,0)+COUNTIF('Ref. Cuotas'!$M$7:'Ref. Cuotas'!M1853,'Ref. Cuotas'!M1853)-1,"")</f>
        <v>2242</v>
      </c>
      <c r="AO1854" s="7">
        <f>IFERROR(RANK('Ref. Cuotas'!H1853,'Ref. Cuotas'!H:H,1)+COUNTIF('Ref. Cuotas'!$H$7:'Ref. Cuotas'!H1853,'Ref. Cuotas'!H1853)-1,"")</f>
        <v>1854</v>
      </c>
      <c r="AP1854" s="7">
        <f>IFERROR(RANK('Ref. Cuotas'!J1853,'Ref. Cuotas'!J:J,1)+COUNTIF('Ref. Cuotas'!$J$7:'Ref. Cuotas'!J1853,'Ref. Cuotas'!J1853)-1,"")</f>
        <v>1291</v>
      </c>
      <c r="AQ1854" s="7">
        <f>IFERROR(RANK('Ref. Cuotas'!K1853,'Ref. Cuotas'!K:K,1)+COUNTIF('Ref. Cuotas'!$K$7:'Ref. Cuotas'!K1853,'Ref. Cuotas'!K1853)-1,"")</f>
        <v>2009</v>
      </c>
    </row>
    <row r="1855" spans="31:43" ht="17.25" customHeight="1" x14ac:dyDescent="0.3">
      <c r="AE1855" s="5" t="s">
        <v>1850</v>
      </c>
      <c r="AF1855" s="5" t="s">
        <v>5370</v>
      </c>
      <c r="AG1855" s="6" t="s">
        <v>4369</v>
      </c>
      <c r="AH1855" s="6" t="s">
        <v>4116</v>
      </c>
      <c r="AI1855" s="7">
        <f>IFERROR(RANK('Ref. Cuotas'!H1854,'Ref. Cuotas'!H:H,0)+COUNTIF('Ref. Cuotas'!$H$7:'Ref. Cuotas'!H1854,'Ref. Cuotas'!H1854)-1,"")</f>
        <v>903</v>
      </c>
      <c r="AJ1855" s="7">
        <f>IFERROR(RANK('Ref. Cuotas'!I1854,'Ref. Cuotas'!I:I,0)+COUNTIF('Ref. Cuotas'!$I$7:'Ref. Cuotas'!I1854,'Ref. Cuotas'!I1854)-1,"")</f>
        <v>496</v>
      </c>
      <c r="AK1855" s="7">
        <f>IFERROR(RANK('Ref. Cuotas'!J1854,'Ref. Cuotas'!J:J,0)+COUNTIF('Ref. Cuotas'!$J$7:'Ref. Cuotas'!J1854,'Ref. Cuotas'!J1854)-1,"")</f>
        <v>2117</v>
      </c>
      <c r="AL1855" s="7">
        <f>IFERROR(RANK('Ref. Cuotas'!K1854,'Ref. Cuotas'!K:K,0)+COUNTIF('Ref. Cuotas'!$K$7:'Ref. Cuotas'!K1854,'Ref. Cuotas'!K1854)-1,"")</f>
        <v>537</v>
      </c>
      <c r="AM1855" s="7">
        <f>IFERROR(RANK('Ref. Cuotas'!L1854,'Ref. Cuotas'!L:L,0)+COUNTIF('Ref. Cuotas'!$L$7:'Ref. Cuotas'!L1854,'Ref. Cuotas'!L1854)-1,"")</f>
        <v>949</v>
      </c>
      <c r="AN1855" s="7">
        <f>IFERROR(RANK('Ref. Cuotas'!M1854,'Ref. Cuotas'!M:M,0)+COUNTIF('Ref. Cuotas'!$M$7:'Ref. Cuotas'!M1854,'Ref. Cuotas'!M1854)-1,"")</f>
        <v>172</v>
      </c>
      <c r="AO1855" s="7">
        <f>IFERROR(RANK('Ref. Cuotas'!H1854,'Ref. Cuotas'!H:H,1)+COUNTIF('Ref. Cuotas'!$H$7:'Ref. Cuotas'!H1854,'Ref. Cuotas'!H1854)-1,"")</f>
        <v>1900</v>
      </c>
      <c r="AP1855" s="7">
        <f>IFERROR(RANK('Ref. Cuotas'!J1854,'Ref. Cuotas'!J:J,1)+COUNTIF('Ref. Cuotas'!$J$7:'Ref. Cuotas'!J1854,'Ref. Cuotas'!J1854)-1,"")</f>
        <v>1292</v>
      </c>
      <c r="AQ1855" s="7">
        <f>IFERROR(RANK('Ref. Cuotas'!K1854,'Ref. Cuotas'!K:K,1)+COUNTIF('Ref. Cuotas'!$K$7:'Ref. Cuotas'!K1854,'Ref. Cuotas'!K1854)-1,"")</f>
        <v>2266</v>
      </c>
    </row>
    <row r="1856" spans="31:43" ht="17.25" customHeight="1" x14ac:dyDescent="0.3">
      <c r="AE1856" s="5" t="s">
        <v>1851</v>
      </c>
      <c r="AF1856" s="5" t="s">
        <v>5371</v>
      </c>
      <c r="AG1856" s="6" t="s">
        <v>4369</v>
      </c>
      <c r="AH1856" s="6" t="s">
        <v>4102</v>
      </c>
      <c r="AI1856" s="7">
        <f>IFERROR(RANK('Ref. Cuotas'!H1855,'Ref. Cuotas'!H:H,0)+COUNTIF('Ref. Cuotas'!$H$7:'Ref. Cuotas'!H1855,'Ref. Cuotas'!H1855)-1,"")</f>
        <v>1221</v>
      </c>
      <c r="AJ1856" s="7">
        <f>IFERROR(RANK('Ref. Cuotas'!I1855,'Ref. Cuotas'!I:I,0)+COUNTIF('Ref. Cuotas'!$I$7:'Ref. Cuotas'!I1855,'Ref. Cuotas'!I1855)-1,"")</f>
        <v>2197</v>
      </c>
      <c r="AK1856" s="7">
        <f>IFERROR(RANK('Ref. Cuotas'!J1855,'Ref. Cuotas'!J:J,0)+COUNTIF('Ref. Cuotas'!$J$7:'Ref. Cuotas'!J1855,'Ref. Cuotas'!J1855)-1,"")</f>
        <v>2118</v>
      </c>
      <c r="AL1856" s="7">
        <f>IFERROR(RANK('Ref. Cuotas'!K1855,'Ref. Cuotas'!K:K,0)+COUNTIF('Ref. Cuotas'!$K$7:'Ref. Cuotas'!K1855,'Ref. Cuotas'!K1855)-1,"")</f>
        <v>2393</v>
      </c>
      <c r="AM1856" s="7">
        <f>IFERROR(RANK('Ref. Cuotas'!L1855,'Ref. Cuotas'!L:L,0)+COUNTIF('Ref. Cuotas'!$L$7:'Ref. Cuotas'!L1855,'Ref. Cuotas'!L1855)-1,"")</f>
        <v>1946</v>
      </c>
      <c r="AN1856" s="7">
        <f>IFERROR(RANK('Ref. Cuotas'!M1855,'Ref. Cuotas'!M:M,0)+COUNTIF('Ref. Cuotas'!$M$7:'Ref. Cuotas'!M1855,'Ref. Cuotas'!M1855)-1,"")</f>
        <v>2243</v>
      </c>
      <c r="AO1856" s="7">
        <f>IFERROR(RANK('Ref. Cuotas'!H1855,'Ref. Cuotas'!H:H,1)+COUNTIF('Ref. Cuotas'!$H$7:'Ref. Cuotas'!H1855,'Ref. Cuotas'!H1855)-1,"")</f>
        <v>1582</v>
      </c>
      <c r="AP1856" s="7">
        <f>IFERROR(RANK('Ref. Cuotas'!J1855,'Ref. Cuotas'!J:J,1)+COUNTIF('Ref. Cuotas'!$J$7:'Ref. Cuotas'!J1855,'Ref. Cuotas'!J1855)-1,"")</f>
        <v>1293</v>
      </c>
      <c r="AQ1856" s="7">
        <f>IFERROR(RANK('Ref. Cuotas'!K1855,'Ref. Cuotas'!K:K,1)+COUNTIF('Ref. Cuotas'!$K$7:'Ref. Cuotas'!K1855,'Ref. Cuotas'!K1855)-1,"")</f>
        <v>410</v>
      </c>
    </row>
    <row r="1857" spans="31:43" ht="17.25" customHeight="1" x14ac:dyDescent="0.3">
      <c r="AE1857" s="5" t="s">
        <v>1852</v>
      </c>
      <c r="AF1857" s="5" t="s">
        <v>5372</v>
      </c>
      <c r="AG1857" s="6" t="s">
        <v>4369</v>
      </c>
      <c r="AH1857" s="6" t="s">
        <v>4128</v>
      </c>
      <c r="AI1857" s="7">
        <f>IFERROR(RANK('Ref. Cuotas'!H1856,'Ref. Cuotas'!H:H,0)+COUNTIF('Ref. Cuotas'!$H$7:'Ref. Cuotas'!H1856,'Ref. Cuotas'!H1856)-1,"")</f>
        <v>1191</v>
      </c>
      <c r="AJ1857" s="7">
        <f>IFERROR(RANK('Ref. Cuotas'!I1856,'Ref. Cuotas'!I:I,0)+COUNTIF('Ref. Cuotas'!$I$7:'Ref. Cuotas'!I1856,'Ref. Cuotas'!I1856)-1,"")</f>
        <v>993</v>
      </c>
      <c r="AK1857" s="7">
        <f>IFERROR(RANK('Ref. Cuotas'!J1856,'Ref. Cuotas'!J:J,0)+COUNTIF('Ref. Cuotas'!$J$7:'Ref. Cuotas'!J1856,'Ref. Cuotas'!J1856)-1,"")</f>
        <v>2119</v>
      </c>
      <c r="AL1857" s="7">
        <f>IFERROR(RANK('Ref. Cuotas'!K1856,'Ref. Cuotas'!K:K,0)+COUNTIF('Ref. Cuotas'!$K$7:'Ref. Cuotas'!K1856,'Ref. Cuotas'!K1856)-1,"")</f>
        <v>795</v>
      </c>
      <c r="AM1857" s="7">
        <f>IFERROR(RANK('Ref. Cuotas'!L1856,'Ref. Cuotas'!L:L,0)+COUNTIF('Ref. Cuotas'!$L$7:'Ref. Cuotas'!L1856,'Ref. Cuotas'!L1856)-1,"")</f>
        <v>802</v>
      </c>
      <c r="AN1857" s="7">
        <f>IFERROR(RANK('Ref. Cuotas'!M1856,'Ref. Cuotas'!M:M,0)+COUNTIF('Ref. Cuotas'!$M$7:'Ref. Cuotas'!M1856,'Ref. Cuotas'!M1856)-1,"")</f>
        <v>603</v>
      </c>
      <c r="AO1857" s="7">
        <f>IFERROR(RANK('Ref. Cuotas'!H1856,'Ref. Cuotas'!H:H,1)+COUNTIF('Ref. Cuotas'!$H$7:'Ref. Cuotas'!H1856,'Ref. Cuotas'!H1856)-1,"")</f>
        <v>1612</v>
      </c>
      <c r="AP1857" s="7">
        <f>IFERROR(RANK('Ref. Cuotas'!J1856,'Ref. Cuotas'!J:J,1)+COUNTIF('Ref. Cuotas'!$J$7:'Ref. Cuotas'!J1856,'Ref. Cuotas'!J1856)-1,"")</f>
        <v>1294</v>
      </c>
      <c r="AQ1857" s="7">
        <f>IFERROR(RANK('Ref. Cuotas'!K1856,'Ref. Cuotas'!K:K,1)+COUNTIF('Ref. Cuotas'!$K$7:'Ref. Cuotas'!K1856,'Ref. Cuotas'!K1856)-1,"")</f>
        <v>2008</v>
      </c>
    </row>
    <row r="1858" spans="31:43" ht="17.25" customHeight="1" x14ac:dyDescent="0.3">
      <c r="AE1858" s="5" t="s">
        <v>1853</v>
      </c>
      <c r="AF1858" s="5" t="s">
        <v>5373</v>
      </c>
      <c r="AG1858" s="6" t="s">
        <v>4369</v>
      </c>
      <c r="AH1858" s="6" t="s">
        <v>4129</v>
      </c>
      <c r="AI1858" s="7">
        <f>IFERROR(RANK('Ref. Cuotas'!H1857,'Ref. Cuotas'!H:H,0)+COUNTIF('Ref. Cuotas'!$H$7:'Ref. Cuotas'!H1857,'Ref. Cuotas'!H1857)-1,"")</f>
        <v>905</v>
      </c>
      <c r="AJ1858" s="7">
        <f>IFERROR(RANK('Ref. Cuotas'!I1857,'Ref. Cuotas'!I:I,0)+COUNTIF('Ref. Cuotas'!$I$7:'Ref. Cuotas'!I1857,'Ref. Cuotas'!I1857)-1,"")</f>
        <v>852</v>
      </c>
      <c r="AK1858" s="7">
        <f>IFERROR(RANK('Ref. Cuotas'!J1857,'Ref. Cuotas'!J:J,0)+COUNTIF('Ref. Cuotas'!$J$7:'Ref. Cuotas'!J1857,'Ref. Cuotas'!J1857)-1,"")</f>
        <v>2120</v>
      </c>
      <c r="AL1858" s="7">
        <f>IFERROR(RANK('Ref. Cuotas'!K1857,'Ref. Cuotas'!K:K,0)+COUNTIF('Ref. Cuotas'!$K$7:'Ref. Cuotas'!K1857,'Ref. Cuotas'!K1857)-1,"")</f>
        <v>1576</v>
      </c>
      <c r="AM1858" s="7">
        <f>IFERROR(RANK('Ref. Cuotas'!L1857,'Ref. Cuotas'!L:L,0)+COUNTIF('Ref. Cuotas'!$L$7:'Ref. Cuotas'!L1857,'Ref. Cuotas'!L1857)-1,"")</f>
        <v>1103</v>
      </c>
      <c r="AN1858" s="7">
        <f>IFERROR(RANK('Ref. Cuotas'!M1857,'Ref. Cuotas'!M:M,0)+COUNTIF('Ref. Cuotas'!$M$7:'Ref. Cuotas'!M1857,'Ref. Cuotas'!M1857)-1,"")</f>
        <v>2244</v>
      </c>
      <c r="AO1858" s="7">
        <f>IFERROR(RANK('Ref. Cuotas'!H1857,'Ref. Cuotas'!H:H,1)+COUNTIF('Ref. Cuotas'!$H$7:'Ref. Cuotas'!H1857,'Ref. Cuotas'!H1857)-1,"")</f>
        <v>1898</v>
      </c>
      <c r="AP1858" s="7">
        <f>IFERROR(RANK('Ref. Cuotas'!J1857,'Ref. Cuotas'!J:J,1)+COUNTIF('Ref. Cuotas'!$J$7:'Ref. Cuotas'!J1857,'Ref. Cuotas'!J1857)-1,"")</f>
        <v>1295</v>
      </c>
      <c r="AQ1858" s="7">
        <f>IFERROR(RANK('Ref. Cuotas'!K1857,'Ref. Cuotas'!K:K,1)+COUNTIF('Ref. Cuotas'!$K$7:'Ref. Cuotas'!K1857,'Ref. Cuotas'!K1857)-1,"")</f>
        <v>1227</v>
      </c>
    </row>
    <row r="1859" spans="31:43" ht="17.25" customHeight="1" x14ac:dyDescent="0.3">
      <c r="AE1859" s="5" t="s">
        <v>1854</v>
      </c>
      <c r="AF1859" s="5" t="s">
        <v>5374</v>
      </c>
      <c r="AG1859" s="6" t="s">
        <v>4369</v>
      </c>
      <c r="AH1859" s="6" t="s">
        <v>4130</v>
      </c>
      <c r="AI1859" s="7">
        <f>IFERROR(RANK('Ref. Cuotas'!H1858,'Ref. Cuotas'!H:H,0)+COUNTIF('Ref. Cuotas'!$H$7:'Ref. Cuotas'!H1858,'Ref. Cuotas'!H1858)-1,"")</f>
        <v>1856</v>
      </c>
      <c r="AJ1859" s="7">
        <f>IFERROR(RANK('Ref. Cuotas'!I1858,'Ref. Cuotas'!I:I,0)+COUNTIF('Ref. Cuotas'!$I$7:'Ref. Cuotas'!I1858,'Ref. Cuotas'!I1858)-1,"")</f>
        <v>2198</v>
      </c>
      <c r="AK1859" s="7">
        <f>IFERROR(RANK('Ref. Cuotas'!J1858,'Ref. Cuotas'!J:J,0)+COUNTIF('Ref. Cuotas'!$J$7:'Ref. Cuotas'!J1858,'Ref. Cuotas'!J1858)-1,"")</f>
        <v>2121</v>
      </c>
      <c r="AL1859" s="7">
        <f>IFERROR(RANK('Ref. Cuotas'!K1858,'Ref. Cuotas'!K:K,0)+COUNTIF('Ref. Cuotas'!$K$7:'Ref. Cuotas'!K1858,'Ref. Cuotas'!K1858)-1,"")</f>
        <v>2290</v>
      </c>
      <c r="AM1859" s="7">
        <f>IFERROR(RANK('Ref. Cuotas'!L1858,'Ref. Cuotas'!L:L,0)+COUNTIF('Ref. Cuotas'!$L$7:'Ref. Cuotas'!L1858,'Ref. Cuotas'!L1858)-1,"")</f>
        <v>2447</v>
      </c>
      <c r="AN1859" s="7">
        <f>IFERROR(RANK('Ref. Cuotas'!M1858,'Ref. Cuotas'!M:M,0)+COUNTIF('Ref. Cuotas'!$M$7:'Ref. Cuotas'!M1858,'Ref. Cuotas'!M1858)-1,"")</f>
        <v>2245</v>
      </c>
      <c r="AO1859" s="7">
        <f>IFERROR(RANK('Ref. Cuotas'!H1858,'Ref. Cuotas'!H:H,1)+COUNTIF('Ref. Cuotas'!$H$7:'Ref. Cuotas'!H1858,'Ref. Cuotas'!H1858)-1,"")</f>
        <v>947</v>
      </c>
      <c r="AP1859" s="7">
        <f>IFERROR(RANK('Ref. Cuotas'!J1858,'Ref. Cuotas'!J:J,1)+COUNTIF('Ref. Cuotas'!$J$7:'Ref. Cuotas'!J1858,'Ref. Cuotas'!J1858)-1,"")</f>
        <v>1296</v>
      </c>
      <c r="AQ1859" s="7">
        <f>IFERROR(RANK('Ref. Cuotas'!K1858,'Ref. Cuotas'!K:K,1)+COUNTIF('Ref. Cuotas'!$K$7:'Ref. Cuotas'!K1858,'Ref. Cuotas'!K1858)-1,"")</f>
        <v>513</v>
      </c>
    </row>
    <row r="1860" spans="31:43" ht="17.25" customHeight="1" x14ac:dyDescent="0.3">
      <c r="AE1860" s="5" t="s">
        <v>1855</v>
      </c>
      <c r="AF1860" s="5" t="s">
        <v>5375</v>
      </c>
      <c r="AG1860" s="6" t="s">
        <v>4369</v>
      </c>
      <c r="AH1860" s="6" t="s">
        <v>4109</v>
      </c>
      <c r="AI1860" s="7">
        <f>IFERROR(RANK('Ref. Cuotas'!H1859,'Ref. Cuotas'!H:H,0)+COUNTIF('Ref. Cuotas'!$H$7:'Ref. Cuotas'!H1859,'Ref. Cuotas'!H1859)-1,"")</f>
        <v>1528</v>
      </c>
      <c r="AJ1860" s="7">
        <f>IFERROR(RANK('Ref. Cuotas'!I1859,'Ref. Cuotas'!I:I,0)+COUNTIF('Ref. Cuotas'!$I$7:'Ref. Cuotas'!I1859,'Ref. Cuotas'!I1859)-1,"")</f>
        <v>570</v>
      </c>
      <c r="AK1860" s="7">
        <f>IFERROR(RANK('Ref. Cuotas'!J1859,'Ref. Cuotas'!J:J,0)+COUNTIF('Ref. Cuotas'!$J$7:'Ref. Cuotas'!J1859,'Ref. Cuotas'!J1859)-1,"")</f>
        <v>653</v>
      </c>
      <c r="AL1860" s="7">
        <f>IFERROR(RANK('Ref. Cuotas'!K1859,'Ref. Cuotas'!K:K,0)+COUNTIF('Ref. Cuotas'!$K$7:'Ref. Cuotas'!K1859,'Ref. Cuotas'!K1859)-1,"")</f>
        <v>1250</v>
      </c>
      <c r="AM1860" s="7">
        <f>IFERROR(RANK('Ref. Cuotas'!L1859,'Ref. Cuotas'!L:L,0)+COUNTIF('Ref. Cuotas'!$L$7:'Ref. Cuotas'!L1859,'Ref. Cuotas'!L1859)-1,"")</f>
        <v>40</v>
      </c>
      <c r="AN1860" s="7">
        <f>IFERROR(RANK('Ref. Cuotas'!M1859,'Ref. Cuotas'!M:M,0)+COUNTIF('Ref. Cuotas'!$M$7:'Ref. Cuotas'!M1859,'Ref. Cuotas'!M1859)-1,"")</f>
        <v>2246</v>
      </c>
      <c r="AO1860" s="7">
        <f>IFERROR(RANK('Ref. Cuotas'!H1859,'Ref. Cuotas'!H:H,1)+COUNTIF('Ref. Cuotas'!$H$7:'Ref. Cuotas'!H1859,'Ref. Cuotas'!H1859)-1,"")</f>
        <v>1275</v>
      </c>
      <c r="AP1860" s="7">
        <f>IFERROR(RANK('Ref. Cuotas'!J1859,'Ref. Cuotas'!J:J,1)+COUNTIF('Ref. Cuotas'!$J$7:'Ref. Cuotas'!J1859,'Ref. Cuotas'!J1859)-1,"")</f>
        <v>2150</v>
      </c>
      <c r="AQ1860" s="7">
        <f>IFERROR(RANK('Ref. Cuotas'!K1859,'Ref. Cuotas'!K:K,1)+COUNTIF('Ref. Cuotas'!$K$7:'Ref. Cuotas'!K1859,'Ref. Cuotas'!K1859)-1,"")</f>
        <v>1553</v>
      </c>
    </row>
    <row r="1861" spans="31:43" ht="17.25" customHeight="1" x14ac:dyDescent="0.3">
      <c r="AE1861" s="5" t="s">
        <v>1856</v>
      </c>
      <c r="AF1861" s="5" t="s">
        <v>5376</v>
      </c>
      <c r="AG1861" s="6" t="s">
        <v>4369</v>
      </c>
      <c r="AH1861" s="6" t="s">
        <v>4131</v>
      </c>
      <c r="AI1861" s="7">
        <f>IFERROR(RANK('Ref. Cuotas'!H1860,'Ref. Cuotas'!H:H,0)+COUNTIF('Ref. Cuotas'!$H$7:'Ref. Cuotas'!H1860,'Ref. Cuotas'!H1860)-1,"")</f>
        <v>833</v>
      </c>
      <c r="AJ1861" s="7">
        <f>IFERROR(RANK('Ref. Cuotas'!I1860,'Ref. Cuotas'!I:I,0)+COUNTIF('Ref. Cuotas'!$I$7:'Ref. Cuotas'!I1860,'Ref. Cuotas'!I1860)-1,"")</f>
        <v>2199</v>
      </c>
      <c r="AK1861" s="7">
        <f>IFERROR(RANK('Ref. Cuotas'!J1860,'Ref. Cuotas'!J:J,0)+COUNTIF('Ref. Cuotas'!$J$7:'Ref. Cuotas'!J1860,'Ref. Cuotas'!J1860)-1,"")</f>
        <v>2122</v>
      </c>
      <c r="AL1861" s="7">
        <f>IFERROR(RANK('Ref. Cuotas'!K1860,'Ref. Cuotas'!K:K,0)+COUNTIF('Ref. Cuotas'!$K$7:'Ref. Cuotas'!K1860,'Ref. Cuotas'!K1860)-1,"")</f>
        <v>1516</v>
      </c>
      <c r="AM1861" s="7">
        <f>IFERROR(RANK('Ref. Cuotas'!L1860,'Ref. Cuotas'!L:L,0)+COUNTIF('Ref. Cuotas'!$L$7:'Ref. Cuotas'!L1860,'Ref. Cuotas'!L1860)-1,"")</f>
        <v>155</v>
      </c>
      <c r="AN1861" s="7">
        <f>IFERROR(RANK('Ref. Cuotas'!M1860,'Ref. Cuotas'!M:M,0)+COUNTIF('Ref. Cuotas'!$M$7:'Ref. Cuotas'!M1860,'Ref. Cuotas'!M1860)-1,"")</f>
        <v>2247</v>
      </c>
      <c r="AO1861" s="7">
        <f>IFERROR(RANK('Ref. Cuotas'!H1860,'Ref. Cuotas'!H:H,1)+COUNTIF('Ref. Cuotas'!$H$7:'Ref. Cuotas'!H1860,'Ref. Cuotas'!H1860)-1,"")</f>
        <v>1970</v>
      </c>
      <c r="AP1861" s="7">
        <f>IFERROR(RANK('Ref. Cuotas'!J1860,'Ref. Cuotas'!J:J,1)+COUNTIF('Ref. Cuotas'!$J$7:'Ref. Cuotas'!J1860,'Ref. Cuotas'!J1860)-1,"")</f>
        <v>1297</v>
      </c>
      <c r="AQ1861" s="7">
        <f>IFERROR(RANK('Ref. Cuotas'!K1860,'Ref. Cuotas'!K:K,1)+COUNTIF('Ref. Cuotas'!$K$7:'Ref. Cuotas'!K1860,'Ref. Cuotas'!K1860)-1,"")</f>
        <v>1287</v>
      </c>
    </row>
    <row r="1862" spans="31:43" ht="17.25" customHeight="1" x14ac:dyDescent="0.3">
      <c r="AE1862" s="5" t="s">
        <v>1857</v>
      </c>
      <c r="AF1862" s="5" t="s">
        <v>5377</v>
      </c>
      <c r="AG1862" s="6" t="s">
        <v>4369</v>
      </c>
      <c r="AH1862" s="6" t="s">
        <v>4132</v>
      </c>
      <c r="AI1862" s="7">
        <f>IFERROR(RANK('Ref. Cuotas'!H1861,'Ref. Cuotas'!H:H,0)+COUNTIF('Ref. Cuotas'!$H$7:'Ref. Cuotas'!H1861,'Ref. Cuotas'!H1861)-1,"")</f>
        <v>613</v>
      </c>
      <c r="AJ1862" s="7">
        <f>IFERROR(RANK('Ref. Cuotas'!I1861,'Ref. Cuotas'!I:I,0)+COUNTIF('Ref. Cuotas'!$I$7:'Ref. Cuotas'!I1861,'Ref. Cuotas'!I1861)-1,"")</f>
        <v>2200</v>
      </c>
      <c r="AK1862" s="7">
        <f>IFERROR(RANK('Ref. Cuotas'!J1861,'Ref. Cuotas'!J:J,0)+COUNTIF('Ref. Cuotas'!$J$7:'Ref. Cuotas'!J1861,'Ref. Cuotas'!J1861)-1,"")</f>
        <v>803</v>
      </c>
      <c r="AL1862" s="7">
        <f>IFERROR(RANK('Ref. Cuotas'!K1861,'Ref. Cuotas'!K:K,0)+COUNTIF('Ref. Cuotas'!$K$7:'Ref. Cuotas'!K1861,'Ref. Cuotas'!K1861)-1,"")</f>
        <v>1419</v>
      </c>
      <c r="AM1862" s="7">
        <f>IFERROR(RANK('Ref. Cuotas'!L1861,'Ref. Cuotas'!L:L,0)+COUNTIF('Ref. Cuotas'!$L$7:'Ref. Cuotas'!L1861,'Ref. Cuotas'!L1861)-1,"")</f>
        <v>139</v>
      </c>
      <c r="AN1862" s="7">
        <f>IFERROR(RANK('Ref. Cuotas'!M1861,'Ref. Cuotas'!M:M,0)+COUNTIF('Ref. Cuotas'!$M$7:'Ref. Cuotas'!M1861,'Ref. Cuotas'!M1861)-1,"")</f>
        <v>2248</v>
      </c>
      <c r="AO1862" s="7">
        <f>IFERROR(RANK('Ref. Cuotas'!H1861,'Ref. Cuotas'!H:H,1)+COUNTIF('Ref. Cuotas'!$H$7:'Ref. Cuotas'!H1861,'Ref. Cuotas'!H1861)-1,"")</f>
        <v>2190</v>
      </c>
      <c r="AP1862" s="7">
        <f>IFERROR(RANK('Ref. Cuotas'!J1861,'Ref. Cuotas'!J:J,1)+COUNTIF('Ref. Cuotas'!$J$7:'Ref. Cuotas'!J1861,'Ref. Cuotas'!J1861)-1,"")</f>
        <v>2000</v>
      </c>
      <c r="AQ1862" s="7">
        <f>IFERROR(RANK('Ref. Cuotas'!K1861,'Ref. Cuotas'!K:K,1)+COUNTIF('Ref. Cuotas'!$K$7:'Ref. Cuotas'!K1861,'Ref. Cuotas'!K1861)-1,"")</f>
        <v>1384</v>
      </c>
    </row>
    <row r="1863" spans="31:43" ht="17.25" customHeight="1" x14ac:dyDescent="0.3">
      <c r="AE1863" s="5" t="s">
        <v>1858</v>
      </c>
      <c r="AF1863" s="5" t="s">
        <v>5378</v>
      </c>
      <c r="AG1863" s="6" t="s">
        <v>4369</v>
      </c>
      <c r="AH1863" s="6" t="s">
        <v>4133</v>
      </c>
      <c r="AI1863" s="7">
        <f>IFERROR(RANK('Ref. Cuotas'!H1862,'Ref. Cuotas'!H:H,0)+COUNTIF('Ref. Cuotas'!$H$7:'Ref. Cuotas'!H1862,'Ref. Cuotas'!H1862)-1,"")</f>
        <v>768</v>
      </c>
      <c r="AJ1863" s="7">
        <f>IFERROR(RANK('Ref. Cuotas'!I1862,'Ref. Cuotas'!I:I,0)+COUNTIF('Ref. Cuotas'!$I$7:'Ref. Cuotas'!I1862,'Ref. Cuotas'!I1862)-1,"")</f>
        <v>787</v>
      </c>
      <c r="AK1863" s="7">
        <f>IFERROR(RANK('Ref. Cuotas'!J1862,'Ref. Cuotas'!J:J,0)+COUNTIF('Ref. Cuotas'!$J$7:'Ref. Cuotas'!J1862,'Ref. Cuotas'!J1862)-1,"")</f>
        <v>701</v>
      </c>
      <c r="AL1863" s="7">
        <f>IFERROR(RANK('Ref. Cuotas'!K1862,'Ref. Cuotas'!K:K,0)+COUNTIF('Ref. Cuotas'!$K$7:'Ref. Cuotas'!K1862,'Ref. Cuotas'!K1862)-1,"")</f>
        <v>1306</v>
      </c>
      <c r="AM1863" s="7">
        <f>IFERROR(RANK('Ref. Cuotas'!L1862,'Ref. Cuotas'!L:L,0)+COUNTIF('Ref. Cuotas'!$L$7:'Ref. Cuotas'!L1862,'Ref. Cuotas'!L1862)-1,"")</f>
        <v>184</v>
      </c>
      <c r="AN1863" s="7">
        <f>IFERROR(RANK('Ref. Cuotas'!M1862,'Ref. Cuotas'!M:M,0)+COUNTIF('Ref. Cuotas'!$M$7:'Ref. Cuotas'!M1862,'Ref. Cuotas'!M1862)-1,"")</f>
        <v>2249</v>
      </c>
      <c r="AO1863" s="7">
        <f>IFERROR(RANK('Ref. Cuotas'!H1862,'Ref. Cuotas'!H:H,1)+COUNTIF('Ref. Cuotas'!$H$7:'Ref. Cuotas'!H1862,'Ref. Cuotas'!H1862)-1,"")</f>
        <v>2035</v>
      </c>
      <c r="AP1863" s="7">
        <f>IFERROR(RANK('Ref. Cuotas'!J1862,'Ref. Cuotas'!J:J,1)+COUNTIF('Ref. Cuotas'!$J$7:'Ref. Cuotas'!J1862,'Ref. Cuotas'!J1862)-1,"")</f>
        <v>2102</v>
      </c>
      <c r="AQ1863" s="7">
        <f>IFERROR(RANK('Ref. Cuotas'!K1862,'Ref. Cuotas'!K:K,1)+COUNTIF('Ref. Cuotas'!$K$7:'Ref. Cuotas'!K1862,'Ref. Cuotas'!K1862)-1,"")</f>
        <v>1497</v>
      </c>
    </row>
    <row r="1864" spans="31:43" ht="17.25" customHeight="1" x14ac:dyDescent="0.3">
      <c r="AE1864" s="5" t="s">
        <v>1859</v>
      </c>
      <c r="AF1864" s="5" t="s">
        <v>5379</v>
      </c>
      <c r="AG1864" s="6" t="s">
        <v>4369</v>
      </c>
      <c r="AH1864" s="6" t="s">
        <v>4134</v>
      </c>
      <c r="AI1864" s="7">
        <f>IFERROR(RANK('Ref. Cuotas'!H1863,'Ref. Cuotas'!H:H,0)+COUNTIF('Ref. Cuotas'!$H$7:'Ref. Cuotas'!H1863,'Ref. Cuotas'!H1863)-1,"")</f>
        <v>750</v>
      </c>
      <c r="AJ1864" s="7">
        <f>IFERROR(RANK('Ref. Cuotas'!I1863,'Ref. Cuotas'!I:I,0)+COUNTIF('Ref. Cuotas'!$I$7:'Ref. Cuotas'!I1863,'Ref. Cuotas'!I1863)-1,"")</f>
        <v>544</v>
      </c>
      <c r="AK1864" s="7">
        <f>IFERROR(RANK('Ref. Cuotas'!J1863,'Ref. Cuotas'!J:J,0)+COUNTIF('Ref. Cuotas'!$J$7:'Ref. Cuotas'!J1863,'Ref. Cuotas'!J1863)-1,"")</f>
        <v>677</v>
      </c>
      <c r="AL1864" s="7">
        <f>IFERROR(RANK('Ref. Cuotas'!K1863,'Ref. Cuotas'!K:K,0)+COUNTIF('Ref. Cuotas'!$K$7:'Ref. Cuotas'!K1863,'Ref. Cuotas'!K1863)-1,"")</f>
        <v>578</v>
      </c>
      <c r="AM1864" s="7">
        <f>IFERROR(RANK('Ref. Cuotas'!L1863,'Ref. Cuotas'!L:L,0)+COUNTIF('Ref. Cuotas'!$L$7:'Ref. Cuotas'!L1863,'Ref. Cuotas'!L1863)-1,"")</f>
        <v>59</v>
      </c>
      <c r="AN1864" s="7">
        <f>IFERROR(RANK('Ref. Cuotas'!M1863,'Ref. Cuotas'!M:M,0)+COUNTIF('Ref. Cuotas'!$M$7:'Ref. Cuotas'!M1863,'Ref. Cuotas'!M1863)-1,"")</f>
        <v>2250</v>
      </c>
      <c r="AO1864" s="7">
        <f>IFERROR(RANK('Ref. Cuotas'!H1863,'Ref. Cuotas'!H:H,1)+COUNTIF('Ref. Cuotas'!$H$7:'Ref. Cuotas'!H1863,'Ref. Cuotas'!H1863)-1,"")</f>
        <v>2053</v>
      </c>
      <c r="AP1864" s="7">
        <f>IFERROR(RANK('Ref. Cuotas'!J1863,'Ref. Cuotas'!J:J,1)+COUNTIF('Ref. Cuotas'!$J$7:'Ref. Cuotas'!J1863,'Ref. Cuotas'!J1863)-1,"")</f>
        <v>2126</v>
      </c>
      <c r="AQ1864" s="7">
        <f>IFERROR(RANK('Ref. Cuotas'!K1863,'Ref. Cuotas'!K:K,1)+COUNTIF('Ref. Cuotas'!$K$7:'Ref. Cuotas'!K1863,'Ref. Cuotas'!K1863)-1,"")</f>
        <v>2225</v>
      </c>
    </row>
    <row r="1865" spans="31:43" ht="17.25" customHeight="1" x14ac:dyDescent="0.3">
      <c r="AE1865" s="5" t="s">
        <v>1860</v>
      </c>
      <c r="AF1865" s="5" t="s">
        <v>5380</v>
      </c>
      <c r="AG1865" s="6" t="s">
        <v>4370</v>
      </c>
      <c r="AH1865" s="6" t="s">
        <v>4092</v>
      </c>
      <c r="AI1865" s="7">
        <f>IFERROR(RANK('Ref. Cuotas'!H1864,'Ref. Cuotas'!H:H,0)+COUNTIF('Ref. Cuotas'!$H$7:'Ref. Cuotas'!H1864,'Ref. Cuotas'!H1864)-1,"")</f>
        <v>2168</v>
      </c>
      <c r="AJ1865" s="7">
        <f>IFERROR(RANK('Ref. Cuotas'!I1864,'Ref. Cuotas'!I:I,0)+COUNTIF('Ref. Cuotas'!$I$7:'Ref. Cuotas'!I1864,'Ref. Cuotas'!I1864)-1,"")</f>
        <v>2201</v>
      </c>
      <c r="AK1865" s="7">
        <f>IFERROR(RANK('Ref. Cuotas'!J1864,'Ref. Cuotas'!J:J,0)+COUNTIF('Ref. Cuotas'!$J$7:'Ref. Cuotas'!J1864,'Ref. Cuotas'!J1864)-1,"")</f>
        <v>2123</v>
      </c>
      <c r="AL1865" s="7">
        <f>IFERROR(RANK('Ref. Cuotas'!K1864,'Ref. Cuotas'!K:K,0)+COUNTIF('Ref. Cuotas'!$K$7:'Ref. Cuotas'!K1864,'Ref. Cuotas'!K1864)-1,"")</f>
        <v>2488</v>
      </c>
      <c r="AM1865" s="7">
        <f>IFERROR(RANK('Ref. Cuotas'!L1864,'Ref. Cuotas'!L:L,0)+COUNTIF('Ref. Cuotas'!$L$7:'Ref. Cuotas'!L1864,'Ref. Cuotas'!L1864)-1,"")</f>
        <v>1740</v>
      </c>
      <c r="AN1865" s="7">
        <f>IFERROR(RANK('Ref. Cuotas'!M1864,'Ref. Cuotas'!M:M,0)+COUNTIF('Ref. Cuotas'!$M$7:'Ref. Cuotas'!M1864,'Ref. Cuotas'!M1864)-1,"")</f>
        <v>2251</v>
      </c>
      <c r="AO1865" s="7">
        <f>IFERROR(RANK('Ref. Cuotas'!H1864,'Ref. Cuotas'!H:H,1)+COUNTIF('Ref. Cuotas'!$H$7:'Ref. Cuotas'!H1864,'Ref. Cuotas'!H1864)-1,"")</f>
        <v>635</v>
      </c>
      <c r="AP1865" s="7">
        <f>IFERROR(RANK('Ref. Cuotas'!J1864,'Ref. Cuotas'!J:J,1)+COUNTIF('Ref. Cuotas'!$J$7:'Ref. Cuotas'!J1864,'Ref. Cuotas'!J1864)-1,"")</f>
        <v>1298</v>
      </c>
      <c r="AQ1865" s="7">
        <f>IFERROR(RANK('Ref. Cuotas'!K1864,'Ref. Cuotas'!K:K,1)+COUNTIF('Ref. Cuotas'!$K$7:'Ref. Cuotas'!K1864,'Ref. Cuotas'!K1864)-1,"")</f>
        <v>315</v>
      </c>
    </row>
    <row r="1866" spans="31:43" ht="17.25" customHeight="1" x14ac:dyDescent="0.3">
      <c r="AE1866" s="5" t="s">
        <v>1861</v>
      </c>
      <c r="AF1866" s="5" t="s">
        <v>5381</v>
      </c>
      <c r="AG1866" s="6" t="s">
        <v>4370</v>
      </c>
      <c r="AH1866" s="6" t="s">
        <v>4093</v>
      </c>
      <c r="AI1866" s="7">
        <f>IFERROR(RANK('Ref. Cuotas'!H1865,'Ref. Cuotas'!H:H,0)+COUNTIF('Ref. Cuotas'!$H$7:'Ref. Cuotas'!H1865,'Ref. Cuotas'!H1865)-1,"")</f>
        <v>2100</v>
      </c>
      <c r="AJ1866" s="7">
        <f>IFERROR(RANK('Ref. Cuotas'!I1865,'Ref. Cuotas'!I:I,0)+COUNTIF('Ref. Cuotas'!$I$7:'Ref. Cuotas'!I1865,'Ref. Cuotas'!I1865)-1,"")</f>
        <v>742</v>
      </c>
      <c r="AK1866" s="7">
        <f>IFERROR(RANK('Ref. Cuotas'!J1865,'Ref. Cuotas'!J:J,0)+COUNTIF('Ref. Cuotas'!$J$7:'Ref. Cuotas'!J1865,'Ref. Cuotas'!J1865)-1,"")</f>
        <v>2124</v>
      </c>
      <c r="AL1866" s="7">
        <f>IFERROR(RANK('Ref. Cuotas'!K1865,'Ref. Cuotas'!K:K,0)+COUNTIF('Ref. Cuotas'!$K$7:'Ref. Cuotas'!K1865,'Ref. Cuotas'!K1865)-1,"")</f>
        <v>1854</v>
      </c>
      <c r="AM1866" s="7">
        <f>IFERROR(RANK('Ref. Cuotas'!L1865,'Ref. Cuotas'!L:L,0)+COUNTIF('Ref. Cuotas'!$L$7:'Ref. Cuotas'!L1865,'Ref. Cuotas'!L1865)-1,"")</f>
        <v>992</v>
      </c>
      <c r="AN1866" s="7">
        <f>IFERROR(RANK('Ref. Cuotas'!M1865,'Ref. Cuotas'!M:M,0)+COUNTIF('Ref. Cuotas'!$M$7:'Ref. Cuotas'!M1865,'Ref. Cuotas'!M1865)-1,"")</f>
        <v>2252</v>
      </c>
      <c r="AO1866" s="7">
        <f>IFERROR(RANK('Ref. Cuotas'!H1865,'Ref. Cuotas'!H:H,1)+COUNTIF('Ref. Cuotas'!$H$7:'Ref. Cuotas'!H1865,'Ref. Cuotas'!H1865)-1,"")</f>
        <v>703</v>
      </c>
      <c r="AP1866" s="7">
        <f>IFERROR(RANK('Ref. Cuotas'!J1865,'Ref. Cuotas'!J:J,1)+COUNTIF('Ref. Cuotas'!$J$7:'Ref. Cuotas'!J1865,'Ref. Cuotas'!J1865)-1,"")</f>
        <v>1299</v>
      </c>
      <c r="AQ1866" s="7">
        <f>IFERROR(RANK('Ref. Cuotas'!K1865,'Ref. Cuotas'!K:K,1)+COUNTIF('Ref. Cuotas'!$K$7:'Ref. Cuotas'!K1865,'Ref. Cuotas'!K1865)-1,"")</f>
        <v>949</v>
      </c>
    </row>
    <row r="1867" spans="31:43" ht="17.25" customHeight="1" x14ac:dyDescent="0.3">
      <c r="AE1867" s="5" t="s">
        <v>1862</v>
      </c>
      <c r="AF1867" s="5" t="s">
        <v>5382</v>
      </c>
      <c r="AG1867" s="6" t="s">
        <v>4370</v>
      </c>
      <c r="AH1867" s="6" t="s">
        <v>4116</v>
      </c>
      <c r="AI1867" s="7">
        <f>IFERROR(RANK('Ref. Cuotas'!H1866,'Ref. Cuotas'!H:H,0)+COUNTIF('Ref. Cuotas'!$H$7:'Ref. Cuotas'!H1866,'Ref. Cuotas'!H1866)-1,"")</f>
        <v>2105</v>
      </c>
      <c r="AJ1867" s="7">
        <f>IFERROR(RANK('Ref. Cuotas'!I1866,'Ref. Cuotas'!I:I,0)+COUNTIF('Ref. Cuotas'!$I$7:'Ref. Cuotas'!I1866,'Ref. Cuotas'!I1866)-1,"")</f>
        <v>2202</v>
      </c>
      <c r="AK1867" s="7">
        <f>IFERROR(RANK('Ref. Cuotas'!J1866,'Ref. Cuotas'!J:J,0)+COUNTIF('Ref. Cuotas'!$J$7:'Ref. Cuotas'!J1866,'Ref. Cuotas'!J1866)-1,"")</f>
        <v>2125</v>
      </c>
      <c r="AL1867" s="7">
        <f>IFERROR(RANK('Ref. Cuotas'!K1866,'Ref. Cuotas'!K:K,0)+COUNTIF('Ref. Cuotas'!$K$7:'Ref. Cuotas'!K1866,'Ref. Cuotas'!K1866)-1,"")</f>
        <v>1781</v>
      </c>
      <c r="AM1867" s="7">
        <f>IFERROR(RANK('Ref. Cuotas'!L1866,'Ref. Cuotas'!L:L,0)+COUNTIF('Ref. Cuotas'!$L$7:'Ref. Cuotas'!L1866,'Ref. Cuotas'!L1866)-1,"")</f>
        <v>1602</v>
      </c>
      <c r="AN1867" s="7">
        <f>IFERROR(RANK('Ref. Cuotas'!M1866,'Ref. Cuotas'!M:M,0)+COUNTIF('Ref. Cuotas'!$M$7:'Ref. Cuotas'!M1866,'Ref. Cuotas'!M1866)-1,"")</f>
        <v>604</v>
      </c>
      <c r="AO1867" s="7">
        <f>IFERROR(RANK('Ref. Cuotas'!H1866,'Ref. Cuotas'!H:H,1)+COUNTIF('Ref. Cuotas'!$H$7:'Ref. Cuotas'!H1866,'Ref. Cuotas'!H1866)-1,"")</f>
        <v>698</v>
      </c>
      <c r="AP1867" s="7">
        <f>IFERROR(RANK('Ref. Cuotas'!J1866,'Ref. Cuotas'!J:J,1)+COUNTIF('Ref. Cuotas'!$J$7:'Ref. Cuotas'!J1866,'Ref. Cuotas'!J1866)-1,"")</f>
        <v>1300</v>
      </c>
      <c r="AQ1867" s="7">
        <f>IFERROR(RANK('Ref. Cuotas'!K1866,'Ref. Cuotas'!K:K,1)+COUNTIF('Ref. Cuotas'!$K$7:'Ref. Cuotas'!K1866,'Ref. Cuotas'!K1866)-1,"")</f>
        <v>1022</v>
      </c>
    </row>
    <row r="1868" spans="31:43" ht="17.25" customHeight="1" x14ac:dyDescent="0.3">
      <c r="AE1868" s="5" t="s">
        <v>1863</v>
      </c>
      <c r="AF1868" s="5" t="s">
        <v>5383</v>
      </c>
      <c r="AG1868" s="6" t="s">
        <v>4370</v>
      </c>
      <c r="AH1868" s="6" t="s">
        <v>4102</v>
      </c>
      <c r="AI1868" s="7">
        <f>IFERROR(RANK('Ref. Cuotas'!H1867,'Ref. Cuotas'!H:H,0)+COUNTIF('Ref. Cuotas'!$H$7:'Ref. Cuotas'!H1867,'Ref. Cuotas'!H1867)-1,"")</f>
        <v>1974</v>
      </c>
      <c r="AJ1868" s="7">
        <f>IFERROR(RANK('Ref. Cuotas'!I1867,'Ref. Cuotas'!I:I,0)+COUNTIF('Ref. Cuotas'!$I$7:'Ref. Cuotas'!I1867,'Ref. Cuotas'!I1867)-1,"")</f>
        <v>2203</v>
      </c>
      <c r="AK1868" s="7">
        <f>IFERROR(RANK('Ref. Cuotas'!J1867,'Ref. Cuotas'!J:J,0)+COUNTIF('Ref. Cuotas'!$J$7:'Ref. Cuotas'!J1867,'Ref. Cuotas'!J1867)-1,"")</f>
        <v>2126</v>
      </c>
      <c r="AL1868" s="7">
        <f>IFERROR(RANK('Ref. Cuotas'!K1867,'Ref. Cuotas'!K:K,0)+COUNTIF('Ref. Cuotas'!$K$7:'Ref. Cuotas'!K1867,'Ref. Cuotas'!K1867)-1,"")</f>
        <v>2491</v>
      </c>
      <c r="AM1868" s="7">
        <f>IFERROR(RANK('Ref. Cuotas'!L1867,'Ref. Cuotas'!L:L,0)+COUNTIF('Ref. Cuotas'!$L$7:'Ref. Cuotas'!L1867,'Ref. Cuotas'!L1867)-1,"")</f>
        <v>2448</v>
      </c>
      <c r="AN1868" s="7">
        <f>IFERROR(RANK('Ref. Cuotas'!M1867,'Ref. Cuotas'!M:M,0)+COUNTIF('Ref. Cuotas'!$M$7:'Ref. Cuotas'!M1867,'Ref. Cuotas'!M1867)-1,"")</f>
        <v>2253</v>
      </c>
      <c r="AO1868" s="7">
        <f>IFERROR(RANK('Ref. Cuotas'!H1867,'Ref. Cuotas'!H:H,1)+COUNTIF('Ref. Cuotas'!$H$7:'Ref. Cuotas'!H1867,'Ref. Cuotas'!H1867)-1,"")</f>
        <v>829</v>
      </c>
      <c r="AP1868" s="7">
        <f>IFERROR(RANK('Ref. Cuotas'!J1867,'Ref. Cuotas'!J:J,1)+COUNTIF('Ref. Cuotas'!$J$7:'Ref. Cuotas'!J1867,'Ref. Cuotas'!J1867)-1,"")</f>
        <v>1301</v>
      </c>
      <c r="AQ1868" s="7">
        <f>IFERROR(RANK('Ref. Cuotas'!K1867,'Ref. Cuotas'!K:K,1)+COUNTIF('Ref. Cuotas'!$K$7:'Ref. Cuotas'!K1867,'Ref. Cuotas'!K1867)-1,"")</f>
        <v>312</v>
      </c>
    </row>
    <row r="1869" spans="31:43" ht="17.25" customHeight="1" x14ac:dyDescent="0.3">
      <c r="AE1869" s="5" t="s">
        <v>1864</v>
      </c>
      <c r="AF1869" s="5" t="s">
        <v>5384</v>
      </c>
      <c r="AG1869" s="6" t="s">
        <v>4370</v>
      </c>
      <c r="AH1869" s="6" t="s">
        <v>4128</v>
      </c>
      <c r="AI1869" s="7">
        <f>IFERROR(RANK('Ref. Cuotas'!H1868,'Ref. Cuotas'!H:H,0)+COUNTIF('Ref. Cuotas'!$H$7:'Ref. Cuotas'!H1868,'Ref. Cuotas'!H1868)-1,"")</f>
        <v>2148</v>
      </c>
      <c r="AJ1869" s="7">
        <f>IFERROR(RANK('Ref. Cuotas'!I1868,'Ref. Cuotas'!I:I,0)+COUNTIF('Ref. Cuotas'!$I$7:'Ref. Cuotas'!I1868,'Ref. Cuotas'!I1868)-1,"")</f>
        <v>2204</v>
      </c>
      <c r="AK1869" s="7">
        <f>IFERROR(RANK('Ref. Cuotas'!J1868,'Ref. Cuotas'!J:J,0)+COUNTIF('Ref. Cuotas'!$J$7:'Ref. Cuotas'!J1868,'Ref. Cuotas'!J1868)-1,"")</f>
        <v>430</v>
      </c>
      <c r="AL1869" s="7">
        <f>IFERROR(RANK('Ref. Cuotas'!K1868,'Ref. Cuotas'!K:K,0)+COUNTIF('Ref. Cuotas'!$K$7:'Ref. Cuotas'!K1868,'Ref. Cuotas'!K1868)-1,"")</f>
        <v>1917</v>
      </c>
      <c r="AM1869" s="7">
        <f>IFERROR(RANK('Ref. Cuotas'!L1868,'Ref. Cuotas'!L:L,0)+COUNTIF('Ref. Cuotas'!$L$7:'Ref. Cuotas'!L1868,'Ref. Cuotas'!L1868)-1,"")</f>
        <v>1377</v>
      </c>
      <c r="AN1869" s="7">
        <f>IFERROR(RANK('Ref. Cuotas'!M1868,'Ref. Cuotas'!M:M,0)+COUNTIF('Ref. Cuotas'!$M$7:'Ref. Cuotas'!M1868,'Ref. Cuotas'!M1868)-1,"")</f>
        <v>605</v>
      </c>
      <c r="AO1869" s="7">
        <f>IFERROR(RANK('Ref. Cuotas'!H1868,'Ref. Cuotas'!H:H,1)+COUNTIF('Ref. Cuotas'!$H$7:'Ref. Cuotas'!H1868,'Ref. Cuotas'!H1868)-1,"")</f>
        <v>655</v>
      </c>
      <c r="AP1869" s="7">
        <f>IFERROR(RANK('Ref. Cuotas'!J1868,'Ref. Cuotas'!J:J,1)+COUNTIF('Ref. Cuotas'!$J$7:'Ref. Cuotas'!J1868,'Ref. Cuotas'!J1868)-1,"")</f>
        <v>2373</v>
      </c>
      <c r="AQ1869" s="7">
        <f>IFERROR(RANK('Ref. Cuotas'!K1868,'Ref. Cuotas'!K:K,1)+COUNTIF('Ref. Cuotas'!$K$7:'Ref. Cuotas'!K1868,'Ref. Cuotas'!K1868)-1,"")</f>
        <v>886</v>
      </c>
    </row>
    <row r="1870" spans="31:43" ht="17.25" customHeight="1" x14ac:dyDescent="0.3">
      <c r="AE1870" s="5" t="s">
        <v>1865</v>
      </c>
      <c r="AF1870" s="5" t="s">
        <v>5385</v>
      </c>
      <c r="AG1870" s="6" t="s">
        <v>4370</v>
      </c>
      <c r="AH1870" s="6" t="s">
        <v>4129</v>
      </c>
      <c r="AI1870" s="7">
        <f>IFERROR(RANK('Ref. Cuotas'!H1869,'Ref. Cuotas'!H:H,0)+COUNTIF('Ref. Cuotas'!$H$7:'Ref. Cuotas'!H1869,'Ref. Cuotas'!H1869)-1,"")</f>
        <v>2183</v>
      </c>
      <c r="AJ1870" s="7">
        <f>IFERROR(RANK('Ref. Cuotas'!I1869,'Ref. Cuotas'!I:I,0)+COUNTIF('Ref. Cuotas'!$I$7:'Ref. Cuotas'!I1869,'Ref. Cuotas'!I1869)-1,"")</f>
        <v>2205</v>
      </c>
      <c r="AK1870" s="7">
        <f>IFERROR(RANK('Ref. Cuotas'!J1869,'Ref. Cuotas'!J:J,0)+COUNTIF('Ref. Cuotas'!$J$7:'Ref. Cuotas'!J1869,'Ref. Cuotas'!J1869)-1,"")</f>
        <v>2127</v>
      </c>
      <c r="AL1870" s="7">
        <f>IFERROR(RANK('Ref. Cuotas'!K1869,'Ref. Cuotas'!K:K,0)+COUNTIF('Ref. Cuotas'!$K$7:'Ref. Cuotas'!K1869,'Ref. Cuotas'!K1869)-1,"")</f>
        <v>2354</v>
      </c>
      <c r="AM1870" s="7">
        <f>IFERROR(RANK('Ref. Cuotas'!L1869,'Ref. Cuotas'!L:L,0)+COUNTIF('Ref. Cuotas'!$L$7:'Ref. Cuotas'!L1869,'Ref. Cuotas'!L1869)-1,"")</f>
        <v>1641</v>
      </c>
      <c r="AN1870" s="7">
        <f>IFERROR(RANK('Ref. Cuotas'!M1869,'Ref. Cuotas'!M:M,0)+COUNTIF('Ref. Cuotas'!$M$7:'Ref. Cuotas'!M1869,'Ref. Cuotas'!M1869)-1,"")</f>
        <v>2254</v>
      </c>
      <c r="AO1870" s="7">
        <f>IFERROR(RANK('Ref. Cuotas'!H1869,'Ref. Cuotas'!H:H,1)+COUNTIF('Ref. Cuotas'!$H$7:'Ref. Cuotas'!H1869,'Ref. Cuotas'!H1869)-1,"")</f>
        <v>620</v>
      </c>
      <c r="AP1870" s="7">
        <f>IFERROR(RANK('Ref. Cuotas'!J1869,'Ref. Cuotas'!J:J,1)+COUNTIF('Ref. Cuotas'!$J$7:'Ref. Cuotas'!J1869,'Ref. Cuotas'!J1869)-1,"")</f>
        <v>1302</v>
      </c>
      <c r="AQ1870" s="7">
        <f>IFERROR(RANK('Ref. Cuotas'!K1869,'Ref. Cuotas'!K:K,1)+COUNTIF('Ref. Cuotas'!$K$7:'Ref. Cuotas'!K1869,'Ref. Cuotas'!K1869)-1,"")</f>
        <v>449</v>
      </c>
    </row>
    <row r="1871" spans="31:43" ht="17.25" customHeight="1" x14ac:dyDescent="0.3">
      <c r="AE1871" s="5" t="s">
        <v>1866</v>
      </c>
      <c r="AF1871" s="5" t="s">
        <v>5386</v>
      </c>
      <c r="AG1871" s="6" t="s">
        <v>4370</v>
      </c>
      <c r="AH1871" s="6" t="s">
        <v>4130</v>
      </c>
      <c r="AI1871" s="7">
        <f>IFERROR(RANK('Ref. Cuotas'!H1870,'Ref. Cuotas'!H:H,0)+COUNTIF('Ref. Cuotas'!$H$7:'Ref. Cuotas'!H1870,'Ref. Cuotas'!H1870)-1,"")</f>
        <v>2399</v>
      </c>
      <c r="AJ1871" s="7">
        <f>IFERROR(RANK('Ref. Cuotas'!I1870,'Ref. Cuotas'!I:I,0)+COUNTIF('Ref. Cuotas'!$I$7:'Ref. Cuotas'!I1870,'Ref. Cuotas'!I1870)-1,"")</f>
        <v>2206</v>
      </c>
      <c r="AK1871" s="7">
        <f>IFERROR(RANK('Ref. Cuotas'!J1870,'Ref. Cuotas'!J:J,0)+COUNTIF('Ref. Cuotas'!$J$7:'Ref. Cuotas'!J1870,'Ref. Cuotas'!J1870)-1,"")</f>
        <v>2128</v>
      </c>
      <c r="AL1871" s="7">
        <f>IFERROR(RANK('Ref. Cuotas'!K1870,'Ref. Cuotas'!K:K,0)+COUNTIF('Ref. Cuotas'!$K$7:'Ref. Cuotas'!K1870,'Ref. Cuotas'!K1870)-1,"")</f>
        <v>2739</v>
      </c>
      <c r="AM1871" s="7">
        <f>IFERROR(RANK('Ref. Cuotas'!L1870,'Ref. Cuotas'!L:L,0)+COUNTIF('Ref. Cuotas'!$L$7:'Ref. Cuotas'!L1870,'Ref. Cuotas'!L1870)-1,"")</f>
        <v>2738</v>
      </c>
      <c r="AN1871" s="7">
        <f>IFERROR(RANK('Ref. Cuotas'!M1870,'Ref. Cuotas'!M:M,0)+COUNTIF('Ref. Cuotas'!$M$7:'Ref. Cuotas'!M1870,'Ref. Cuotas'!M1870)-1,"")</f>
        <v>2255</v>
      </c>
      <c r="AO1871" s="7">
        <f>IFERROR(RANK('Ref. Cuotas'!H1870,'Ref. Cuotas'!H:H,1)+COUNTIF('Ref. Cuotas'!$H$7:'Ref. Cuotas'!H1870,'Ref. Cuotas'!H1870)-1,"")</f>
        <v>404</v>
      </c>
      <c r="AP1871" s="7">
        <f>IFERROR(RANK('Ref. Cuotas'!J1870,'Ref. Cuotas'!J:J,1)+COUNTIF('Ref. Cuotas'!$J$7:'Ref. Cuotas'!J1870,'Ref. Cuotas'!J1870)-1,"")</f>
        <v>1303</v>
      </c>
      <c r="AQ1871" s="7">
        <f>IFERROR(RANK('Ref. Cuotas'!K1870,'Ref. Cuotas'!K:K,1)+COUNTIF('Ref. Cuotas'!$K$7:'Ref. Cuotas'!K1870,'Ref. Cuotas'!K1870)-1,"")</f>
        <v>157</v>
      </c>
    </row>
    <row r="1872" spans="31:43" ht="17.25" customHeight="1" x14ac:dyDescent="0.3">
      <c r="AE1872" s="5" t="s">
        <v>1867</v>
      </c>
      <c r="AF1872" s="5" t="s">
        <v>5387</v>
      </c>
      <c r="AG1872" s="6" t="s">
        <v>4370</v>
      </c>
      <c r="AH1872" s="6" t="s">
        <v>4109</v>
      </c>
      <c r="AI1872" s="7">
        <f>IFERROR(RANK('Ref. Cuotas'!H1871,'Ref. Cuotas'!H:H,0)+COUNTIF('Ref. Cuotas'!$H$7:'Ref. Cuotas'!H1871,'Ref. Cuotas'!H1871)-1,"")</f>
        <v>2361</v>
      </c>
      <c r="AJ1872" s="7">
        <f>IFERROR(RANK('Ref. Cuotas'!I1871,'Ref. Cuotas'!I:I,0)+COUNTIF('Ref. Cuotas'!$I$7:'Ref. Cuotas'!I1871,'Ref. Cuotas'!I1871)-1,"")</f>
        <v>2207</v>
      </c>
      <c r="AK1872" s="7">
        <f>IFERROR(RANK('Ref. Cuotas'!J1871,'Ref. Cuotas'!J:J,0)+COUNTIF('Ref. Cuotas'!$J$7:'Ref. Cuotas'!J1871,'Ref. Cuotas'!J1871)-1,"")</f>
        <v>2129</v>
      </c>
      <c r="AL1872" s="7">
        <f>IFERROR(RANK('Ref. Cuotas'!K1871,'Ref. Cuotas'!K:K,0)+COUNTIF('Ref. Cuotas'!$K$7:'Ref. Cuotas'!K1871,'Ref. Cuotas'!K1871)-1,"")</f>
        <v>2574</v>
      </c>
      <c r="AM1872" s="7">
        <f>IFERROR(RANK('Ref. Cuotas'!L1871,'Ref. Cuotas'!L:L,0)+COUNTIF('Ref. Cuotas'!$L$7:'Ref. Cuotas'!L1871,'Ref. Cuotas'!L1871)-1,"")</f>
        <v>2449</v>
      </c>
      <c r="AN1872" s="7">
        <f>IFERROR(RANK('Ref. Cuotas'!M1871,'Ref. Cuotas'!M:M,0)+COUNTIF('Ref. Cuotas'!$M$7:'Ref. Cuotas'!M1871,'Ref. Cuotas'!M1871)-1,"")</f>
        <v>2256</v>
      </c>
      <c r="AO1872" s="7">
        <f>IFERROR(RANK('Ref. Cuotas'!H1871,'Ref. Cuotas'!H:H,1)+COUNTIF('Ref. Cuotas'!$H$7:'Ref. Cuotas'!H1871,'Ref. Cuotas'!H1871)-1,"")</f>
        <v>442</v>
      </c>
      <c r="AP1872" s="7">
        <f>IFERROR(RANK('Ref. Cuotas'!J1871,'Ref. Cuotas'!J:J,1)+COUNTIF('Ref. Cuotas'!$J$7:'Ref. Cuotas'!J1871,'Ref. Cuotas'!J1871)-1,"")</f>
        <v>1304</v>
      </c>
      <c r="AQ1872" s="7">
        <f>IFERROR(RANK('Ref. Cuotas'!K1871,'Ref. Cuotas'!K:K,1)+COUNTIF('Ref. Cuotas'!$K$7:'Ref. Cuotas'!K1871,'Ref. Cuotas'!K1871)-1,"")</f>
        <v>229</v>
      </c>
    </row>
    <row r="1873" spans="31:43" ht="17.25" customHeight="1" x14ac:dyDescent="0.3">
      <c r="AE1873" s="5" t="s">
        <v>1868</v>
      </c>
      <c r="AF1873" s="5" t="s">
        <v>5388</v>
      </c>
      <c r="AG1873" s="6" t="s">
        <v>4370</v>
      </c>
      <c r="AH1873" s="6" t="s">
        <v>4131</v>
      </c>
      <c r="AI1873" s="7">
        <f>IFERROR(RANK('Ref. Cuotas'!H1872,'Ref. Cuotas'!H:H,0)+COUNTIF('Ref. Cuotas'!$H$7:'Ref. Cuotas'!H1872,'Ref. Cuotas'!H1872)-1,"")</f>
        <v>2380</v>
      </c>
      <c r="AJ1873" s="7">
        <f>IFERROR(RANK('Ref. Cuotas'!I1872,'Ref. Cuotas'!I:I,0)+COUNTIF('Ref. Cuotas'!$I$7:'Ref. Cuotas'!I1872,'Ref. Cuotas'!I1872)-1,"")</f>
        <v>2208</v>
      </c>
      <c r="AK1873" s="7">
        <f>IFERROR(RANK('Ref. Cuotas'!J1872,'Ref. Cuotas'!J:J,0)+COUNTIF('Ref. Cuotas'!$J$7:'Ref. Cuotas'!J1872,'Ref. Cuotas'!J1872)-1,"")</f>
        <v>2130</v>
      </c>
      <c r="AL1873" s="7">
        <f>IFERROR(RANK('Ref. Cuotas'!K1872,'Ref. Cuotas'!K:K,0)+COUNTIF('Ref. Cuotas'!$K$7:'Ref. Cuotas'!K1872,'Ref. Cuotas'!K1872)-1,"")</f>
        <v>2480</v>
      </c>
      <c r="AM1873" s="7">
        <f>IFERROR(RANK('Ref. Cuotas'!L1872,'Ref. Cuotas'!L:L,0)+COUNTIF('Ref. Cuotas'!$L$7:'Ref. Cuotas'!L1872,'Ref. Cuotas'!L1872)-1,"")</f>
        <v>2165</v>
      </c>
      <c r="AN1873" s="7">
        <f>IFERROR(RANK('Ref. Cuotas'!M1872,'Ref. Cuotas'!M:M,0)+COUNTIF('Ref. Cuotas'!$M$7:'Ref. Cuotas'!M1872,'Ref. Cuotas'!M1872)-1,"")</f>
        <v>2257</v>
      </c>
      <c r="AO1873" s="7">
        <f>IFERROR(RANK('Ref. Cuotas'!H1872,'Ref. Cuotas'!H:H,1)+COUNTIF('Ref. Cuotas'!$H$7:'Ref. Cuotas'!H1872,'Ref. Cuotas'!H1872)-1,"")</f>
        <v>423</v>
      </c>
      <c r="AP1873" s="7">
        <f>IFERROR(RANK('Ref. Cuotas'!J1872,'Ref. Cuotas'!J:J,1)+COUNTIF('Ref. Cuotas'!$J$7:'Ref. Cuotas'!J1872,'Ref. Cuotas'!J1872)-1,"")</f>
        <v>1305</v>
      </c>
      <c r="AQ1873" s="7">
        <f>IFERROR(RANK('Ref. Cuotas'!K1872,'Ref. Cuotas'!K:K,1)+COUNTIF('Ref. Cuotas'!$K$7:'Ref. Cuotas'!K1872,'Ref. Cuotas'!K1872)-1,"")</f>
        <v>323</v>
      </c>
    </row>
    <row r="1874" spans="31:43" ht="17.25" customHeight="1" x14ac:dyDescent="0.3">
      <c r="AE1874" s="5" t="s">
        <v>1869</v>
      </c>
      <c r="AF1874" s="5" t="s">
        <v>5389</v>
      </c>
      <c r="AG1874" s="6" t="s">
        <v>4370</v>
      </c>
      <c r="AH1874" s="6" t="s">
        <v>4132</v>
      </c>
      <c r="AI1874" s="7">
        <f>IFERROR(RANK('Ref. Cuotas'!H1873,'Ref. Cuotas'!H:H,0)+COUNTIF('Ref. Cuotas'!$H$7:'Ref. Cuotas'!H1873,'Ref. Cuotas'!H1873)-1,"")</f>
        <v>2275</v>
      </c>
      <c r="AJ1874" s="7">
        <f>IFERROR(RANK('Ref. Cuotas'!I1873,'Ref. Cuotas'!I:I,0)+COUNTIF('Ref. Cuotas'!$I$7:'Ref. Cuotas'!I1873,'Ref. Cuotas'!I1873)-1,"")</f>
        <v>2209</v>
      </c>
      <c r="AK1874" s="7">
        <f>IFERROR(RANK('Ref. Cuotas'!J1873,'Ref. Cuotas'!J:J,0)+COUNTIF('Ref. Cuotas'!$J$7:'Ref. Cuotas'!J1873,'Ref. Cuotas'!J1873)-1,"")</f>
        <v>2131</v>
      </c>
      <c r="AL1874" s="7">
        <f>IFERROR(RANK('Ref. Cuotas'!K1873,'Ref. Cuotas'!K:K,0)+COUNTIF('Ref. Cuotas'!$K$7:'Ref. Cuotas'!K1873,'Ref. Cuotas'!K1873)-1,"")</f>
        <v>2440</v>
      </c>
      <c r="AM1874" s="7">
        <f>IFERROR(RANK('Ref. Cuotas'!L1873,'Ref. Cuotas'!L:L,0)+COUNTIF('Ref. Cuotas'!$L$7:'Ref. Cuotas'!L1873,'Ref. Cuotas'!L1873)-1,"")</f>
        <v>1829</v>
      </c>
      <c r="AN1874" s="7">
        <f>IFERROR(RANK('Ref. Cuotas'!M1873,'Ref. Cuotas'!M:M,0)+COUNTIF('Ref. Cuotas'!$M$7:'Ref. Cuotas'!M1873,'Ref. Cuotas'!M1873)-1,"")</f>
        <v>2258</v>
      </c>
      <c r="AO1874" s="7">
        <f>IFERROR(RANK('Ref. Cuotas'!H1873,'Ref. Cuotas'!H:H,1)+COUNTIF('Ref. Cuotas'!$H$7:'Ref. Cuotas'!H1873,'Ref. Cuotas'!H1873)-1,"")</f>
        <v>528</v>
      </c>
      <c r="AP1874" s="7">
        <f>IFERROR(RANK('Ref. Cuotas'!J1873,'Ref. Cuotas'!J:J,1)+COUNTIF('Ref. Cuotas'!$J$7:'Ref. Cuotas'!J1873,'Ref. Cuotas'!J1873)-1,"")</f>
        <v>1306</v>
      </c>
      <c r="AQ1874" s="7">
        <f>IFERROR(RANK('Ref. Cuotas'!K1873,'Ref. Cuotas'!K:K,1)+COUNTIF('Ref. Cuotas'!$K$7:'Ref. Cuotas'!K1873,'Ref. Cuotas'!K1873)-1,"")</f>
        <v>363</v>
      </c>
    </row>
    <row r="1875" spans="31:43" ht="17.25" customHeight="1" x14ac:dyDescent="0.3">
      <c r="AE1875" s="5" t="s">
        <v>1870</v>
      </c>
      <c r="AF1875" s="5" t="s">
        <v>5390</v>
      </c>
      <c r="AG1875" s="6" t="s">
        <v>4370</v>
      </c>
      <c r="AH1875" s="6" t="s">
        <v>4133</v>
      </c>
      <c r="AI1875" s="7">
        <f>IFERROR(RANK('Ref. Cuotas'!H1874,'Ref. Cuotas'!H:H,0)+COUNTIF('Ref. Cuotas'!$H$7:'Ref. Cuotas'!H1874,'Ref. Cuotas'!H1874)-1,"")</f>
        <v>2046</v>
      </c>
      <c r="AJ1875" s="7">
        <f>IFERROR(RANK('Ref. Cuotas'!I1874,'Ref. Cuotas'!I:I,0)+COUNTIF('Ref. Cuotas'!$I$7:'Ref. Cuotas'!I1874,'Ref. Cuotas'!I1874)-1,"")</f>
        <v>2210</v>
      </c>
      <c r="AK1875" s="7">
        <f>IFERROR(RANK('Ref. Cuotas'!J1874,'Ref. Cuotas'!J:J,0)+COUNTIF('Ref. Cuotas'!$J$7:'Ref. Cuotas'!J1874,'Ref. Cuotas'!J1874)-1,"")</f>
        <v>2132</v>
      </c>
      <c r="AL1875" s="7">
        <f>IFERROR(RANK('Ref. Cuotas'!K1874,'Ref. Cuotas'!K:K,0)+COUNTIF('Ref. Cuotas'!$K$7:'Ref. Cuotas'!K1874,'Ref. Cuotas'!K1874)-1,"")</f>
        <v>2343</v>
      </c>
      <c r="AM1875" s="7">
        <f>IFERROR(RANK('Ref. Cuotas'!L1874,'Ref. Cuotas'!L:L,0)+COUNTIF('Ref. Cuotas'!$L$7:'Ref. Cuotas'!L1874,'Ref. Cuotas'!L1874)-1,"")</f>
        <v>1434</v>
      </c>
      <c r="AN1875" s="7">
        <f>IFERROR(RANK('Ref. Cuotas'!M1874,'Ref. Cuotas'!M:M,0)+COUNTIF('Ref. Cuotas'!$M$7:'Ref. Cuotas'!M1874,'Ref. Cuotas'!M1874)-1,"")</f>
        <v>2259</v>
      </c>
      <c r="AO1875" s="7">
        <f>IFERROR(RANK('Ref. Cuotas'!H1874,'Ref. Cuotas'!H:H,1)+COUNTIF('Ref. Cuotas'!$H$7:'Ref. Cuotas'!H1874,'Ref. Cuotas'!H1874)-1,"")</f>
        <v>757</v>
      </c>
      <c r="AP1875" s="7">
        <f>IFERROR(RANK('Ref. Cuotas'!J1874,'Ref. Cuotas'!J:J,1)+COUNTIF('Ref. Cuotas'!$J$7:'Ref. Cuotas'!J1874,'Ref. Cuotas'!J1874)-1,"")</f>
        <v>1307</v>
      </c>
      <c r="AQ1875" s="7">
        <f>IFERROR(RANK('Ref. Cuotas'!K1874,'Ref. Cuotas'!K:K,1)+COUNTIF('Ref. Cuotas'!$K$7:'Ref. Cuotas'!K1874,'Ref. Cuotas'!K1874)-1,"")</f>
        <v>460</v>
      </c>
    </row>
    <row r="1876" spans="31:43" ht="17.25" customHeight="1" x14ac:dyDescent="0.3">
      <c r="AE1876" s="5" t="s">
        <v>1871</v>
      </c>
      <c r="AF1876" s="5" t="s">
        <v>5391</v>
      </c>
      <c r="AG1876" s="6" t="s">
        <v>4370</v>
      </c>
      <c r="AH1876" s="6" t="s">
        <v>4134</v>
      </c>
      <c r="AI1876" s="7">
        <f>IFERROR(RANK('Ref. Cuotas'!H1875,'Ref. Cuotas'!H:H,0)+COUNTIF('Ref. Cuotas'!$H$7:'Ref. Cuotas'!H1875,'Ref. Cuotas'!H1875)-1,"")</f>
        <v>2063</v>
      </c>
      <c r="AJ1876" s="7">
        <f>IFERROR(RANK('Ref. Cuotas'!I1875,'Ref. Cuotas'!I:I,0)+COUNTIF('Ref. Cuotas'!$I$7:'Ref. Cuotas'!I1875,'Ref. Cuotas'!I1875)-1,"")</f>
        <v>945</v>
      </c>
      <c r="AK1876" s="7">
        <f>IFERROR(RANK('Ref. Cuotas'!J1875,'Ref. Cuotas'!J:J,0)+COUNTIF('Ref. Cuotas'!$J$7:'Ref. Cuotas'!J1875,'Ref. Cuotas'!J1875)-1,"")</f>
        <v>2133</v>
      </c>
      <c r="AL1876" s="7">
        <f>IFERROR(RANK('Ref. Cuotas'!K1875,'Ref. Cuotas'!K:K,0)+COUNTIF('Ref. Cuotas'!$K$7:'Ref. Cuotas'!K1875,'Ref. Cuotas'!K1875)-1,"")</f>
        <v>2127</v>
      </c>
      <c r="AM1876" s="7">
        <f>IFERROR(RANK('Ref. Cuotas'!L1875,'Ref. Cuotas'!L:L,0)+COUNTIF('Ref. Cuotas'!$L$7:'Ref. Cuotas'!L1875,'Ref. Cuotas'!L1875)-1,"")</f>
        <v>895</v>
      </c>
      <c r="AN1876" s="7">
        <f>IFERROR(RANK('Ref. Cuotas'!M1875,'Ref. Cuotas'!M:M,0)+COUNTIF('Ref. Cuotas'!$M$7:'Ref. Cuotas'!M1875,'Ref. Cuotas'!M1875)-1,"")</f>
        <v>2260</v>
      </c>
      <c r="AO1876" s="7">
        <f>IFERROR(RANK('Ref. Cuotas'!H1875,'Ref. Cuotas'!H:H,1)+COUNTIF('Ref. Cuotas'!$H$7:'Ref. Cuotas'!H1875,'Ref. Cuotas'!H1875)-1,"")</f>
        <v>740</v>
      </c>
      <c r="AP1876" s="7">
        <f>IFERROR(RANK('Ref. Cuotas'!J1875,'Ref. Cuotas'!J:J,1)+COUNTIF('Ref. Cuotas'!$J$7:'Ref. Cuotas'!J1875,'Ref. Cuotas'!J1875)-1,"")</f>
        <v>1308</v>
      </c>
      <c r="AQ1876" s="7">
        <f>IFERROR(RANK('Ref. Cuotas'!K1875,'Ref. Cuotas'!K:K,1)+COUNTIF('Ref. Cuotas'!$K$7:'Ref. Cuotas'!K1875,'Ref. Cuotas'!K1875)-1,"")</f>
        <v>676</v>
      </c>
    </row>
    <row r="1877" spans="31:43" ht="17.25" customHeight="1" x14ac:dyDescent="0.3">
      <c r="AE1877" s="5" t="s">
        <v>1872</v>
      </c>
      <c r="AF1877" s="5" t="s">
        <v>5392</v>
      </c>
      <c r="AG1877" s="6" t="s">
        <v>4371</v>
      </c>
      <c r="AH1877" s="6" t="s">
        <v>4092</v>
      </c>
      <c r="AI1877" s="7">
        <f>IFERROR(RANK('Ref. Cuotas'!H1876,'Ref. Cuotas'!H:H,0)+COUNTIF('Ref. Cuotas'!$H$7:'Ref. Cuotas'!H1876,'Ref. Cuotas'!H1876)-1,"")</f>
        <v>1953</v>
      </c>
      <c r="AJ1877" s="7">
        <f>IFERROR(RANK('Ref. Cuotas'!I1876,'Ref. Cuotas'!I:I,0)+COUNTIF('Ref. Cuotas'!$I$7:'Ref. Cuotas'!I1876,'Ref. Cuotas'!I1876)-1,"")</f>
        <v>2211</v>
      </c>
      <c r="AK1877" s="7">
        <f>IFERROR(RANK('Ref. Cuotas'!J1876,'Ref. Cuotas'!J:J,0)+COUNTIF('Ref. Cuotas'!$J$7:'Ref. Cuotas'!J1876,'Ref. Cuotas'!J1876)-1,"")</f>
        <v>2134</v>
      </c>
      <c r="AL1877" s="7">
        <f>IFERROR(RANK('Ref. Cuotas'!K1876,'Ref. Cuotas'!K:K,0)+COUNTIF('Ref. Cuotas'!$K$7:'Ref. Cuotas'!K1876,'Ref. Cuotas'!K1876)-1,"")</f>
        <v>2473</v>
      </c>
      <c r="AM1877" s="7">
        <f>IFERROR(RANK('Ref. Cuotas'!L1876,'Ref. Cuotas'!L:L,0)+COUNTIF('Ref. Cuotas'!$L$7:'Ref. Cuotas'!L1876,'Ref. Cuotas'!L1876)-1,"")</f>
        <v>1765</v>
      </c>
      <c r="AN1877" s="7">
        <f>IFERROR(RANK('Ref. Cuotas'!M1876,'Ref. Cuotas'!M:M,0)+COUNTIF('Ref. Cuotas'!$M$7:'Ref. Cuotas'!M1876,'Ref. Cuotas'!M1876)-1,"")</f>
        <v>2261</v>
      </c>
      <c r="AO1877" s="7">
        <f>IFERROR(RANK('Ref. Cuotas'!H1876,'Ref. Cuotas'!H:H,1)+COUNTIF('Ref. Cuotas'!$H$7:'Ref. Cuotas'!H1876,'Ref. Cuotas'!H1876)-1,"")</f>
        <v>850</v>
      </c>
      <c r="AP1877" s="7">
        <f>IFERROR(RANK('Ref. Cuotas'!J1876,'Ref. Cuotas'!J:J,1)+COUNTIF('Ref. Cuotas'!$J$7:'Ref. Cuotas'!J1876,'Ref. Cuotas'!J1876)-1,"")</f>
        <v>1309</v>
      </c>
      <c r="AQ1877" s="7">
        <f>IFERROR(RANK('Ref. Cuotas'!K1876,'Ref. Cuotas'!K:K,1)+COUNTIF('Ref. Cuotas'!$K$7:'Ref. Cuotas'!K1876,'Ref. Cuotas'!K1876)-1,"")</f>
        <v>330</v>
      </c>
    </row>
    <row r="1878" spans="31:43" ht="17.25" customHeight="1" x14ac:dyDescent="0.3">
      <c r="AE1878" s="5" t="s">
        <v>1873</v>
      </c>
      <c r="AF1878" s="5" t="s">
        <v>5393</v>
      </c>
      <c r="AG1878" s="6" t="s">
        <v>4371</v>
      </c>
      <c r="AH1878" s="6" t="s">
        <v>4093</v>
      </c>
      <c r="AI1878" s="7">
        <f>IFERROR(RANK('Ref. Cuotas'!H1877,'Ref. Cuotas'!H:H,0)+COUNTIF('Ref. Cuotas'!$H$7:'Ref. Cuotas'!H1877,'Ref. Cuotas'!H1877)-1,"")</f>
        <v>1846</v>
      </c>
      <c r="AJ1878" s="7">
        <f>IFERROR(RANK('Ref. Cuotas'!I1877,'Ref. Cuotas'!I:I,0)+COUNTIF('Ref. Cuotas'!$I$7:'Ref. Cuotas'!I1877,'Ref. Cuotas'!I1877)-1,"")</f>
        <v>913</v>
      </c>
      <c r="AK1878" s="7">
        <f>IFERROR(RANK('Ref. Cuotas'!J1877,'Ref. Cuotas'!J:J,0)+COUNTIF('Ref. Cuotas'!$J$7:'Ref. Cuotas'!J1877,'Ref. Cuotas'!J1877)-1,"")</f>
        <v>2135</v>
      </c>
      <c r="AL1878" s="7">
        <f>IFERROR(RANK('Ref. Cuotas'!K1877,'Ref. Cuotas'!K:K,0)+COUNTIF('Ref. Cuotas'!$K$7:'Ref. Cuotas'!K1877,'Ref. Cuotas'!K1877)-1,"")</f>
        <v>2038</v>
      </c>
      <c r="AM1878" s="7">
        <f>IFERROR(RANK('Ref. Cuotas'!L1877,'Ref. Cuotas'!L:L,0)+COUNTIF('Ref. Cuotas'!$L$7:'Ref. Cuotas'!L1877,'Ref. Cuotas'!L1877)-1,"")</f>
        <v>1191</v>
      </c>
      <c r="AN1878" s="7">
        <f>IFERROR(RANK('Ref. Cuotas'!M1877,'Ref. Cuotas'!M:M,0)+COUNTIF('Ref. Cuotas'!$M$7:'Ref. Cuotas'!M1877,'Ref. Cuotas'!M1877)-1,"")</f>
        <v>2262</v>
      </c>
      <c r="AO1878" s="7">
        <f>IFERROR(RANK('Ref. Cuotas'!H1877,'Ref. Cuotas'!H:H,1)+COUNTIF('Ref. Cuotas'!$H$7:'Ref. Cuotas'!H1877,'Ref. Cuotas'!H1877)-1,"")</f>
        <v>957</v>
      </c>
      <c r="AP1878" s="7">
        <f>IFERROR(RANK('Ref. Cuotas'!J1877,'Ref. Cuotas'!J:J,1)+COUNTIF('Ref. Cuotas'!$J$7:'Ref. Cuotas'!J1877,'Ref. Cuotas'!J1877)-1,"")</f>
        <v>1310</v>
      </c>
      <c r="AQ1878" s="7">
        <f>IFERROR(RANK('Ref. Cuotas'!K1877,'Ref. Cuotas'!K:K,1)+COUNTIF('Ref. Cuotas'!$K$7:'Ref. Cuotas'!K1877,'Ref. Cuotas'!K1877)-1,"")</f>
        <v>765</v>
      </c>
    </row>
    <row r="1879" spans="31:43" ht="17.25" customHeight="1" x14ac:dyDescent="0.3">
      <c r="AE1879" s="5" t="s">
        <v>1874</v>
      </c>
      <c r="AF1879" s="5" t="s">
        <v>5394</v>
      </c>
      <c r="AG1879" s="6" t="s">
        <v>4371</v>
      </c>
      <c r="AH1879" s="6" t="s">
        <v>4116</v>
      </c>
      <c r="AI1879" s="7">
        <f>IFERROR(RANK('Ref. Cuotas'!H1878,'Ref. Cuotas'!H:H,0)+COUNTIF('Ref. Cuotas'!$H$7:'Ref. Cuotas'!H1878,'Ref. Cuotas'!H1878)-1,"")</f>
        <v>2037</v>
      </c>
      <c r="AJ1879" s="7">
        <f>IFERROR(RANK('Ref. Cuotas'!I1878,'Ref. Cuotas'!I:I,0)+COUNTIF('Ref. Cuotas'!$I$7:'Ref. Cuotas'!I1878,'Ref. Cuotas'!I1878)-1,"")</f>
        <v>2212</v>
      </c>
      <c r="AK1879" s="7">
        <f>IFERROR(RANK('Ref. Cuotas'!J1878,'Ref. Cuotas'!J:J,0)+COUNTIF('Ref. Cuotas'!$J$7:'Ref. Cuotas'!J1878,'Ref. Cuotas'!J1878)-1,"")</f>
        <v>2136</v>
      </c>
      <c r="AL1879" s="7">
        <f>IFERROR(RANK('Ref. Cuotas'!K1878,'Ref. Cuotas'!K:K,0)+COUNTIF('Ref. Cuotas'!$K$7:'Ref. Cuotas'!K1878,'Ref. Cuotas'!K1878)-1,"")</f>
        <v>1837</v>
      </c>
      <c r="AM1879" s="7">
        <f>IFERROR(RANK('Ref. Cuotas'!L1878,'Ref. Cuotas'!L:L,0)+COUNTIF('Ref. Cuotas'!$L$7:'Ref. Cuotas'!L1878,'Ref. Cuotas'!L1878)-1,"")</f>
        <v>1686</v>
      </c>
      <c r="AN1879" s="7">
        <f>IFERROR(RANK('Ref. Cuotas'!M1878,'Ref. Cuotas'!M:M,0)+COUNTIF('Ref. Cuotas'!$M$7:'Ref. Cuotas'!M1878,'Ref. Cuotas'!M1878)-1,"")</f>
        <v>606</v>
      </c>
      <c r="AO1879" s="7">
        <f>IFERROR(RANK('Ref. Cuotas'!H1878,'Ref. Cuotas'!H:H,1)+COUNTIF('Ref. Cuotas'!$H$7:'Ref. Cuotas'!H1878,'Ref. Cuotas'!H1878)-1,"")</f>
        <v>766</v>
      </c>
      <c r="AP1879" s="7">
        <f>IFERROR(RANK('Ref. Cuotas'!J1878,'Ref. Cuotas'!J:J,1)+COUNTIF('Ref. Cuotas'!$J$7:'Ref. Cuotas'!J1878,'Ref. Cuotas'!J1878)-1,"")</f>
        <v>1311</v>
      </c>
      <c r="AQ1879" s="7">
        <f>IFERROR(RANK('Ref. Cuotas'!K1878,'Ref. Cuotas'!K:K,1)+COUNTIF('Ref. Cuotas'!$K$7:'Ref. Cuotas'!K1878,'Ref. Cuotas'!K1878)-1,"")</f>
        <v>966</v>
      </c>
    </row>
    <row r="1880" spans="31:43" ht="17.25" customHeight="1" x14ac:dyDescent="0.3">
      <c r="AE1880" s="5" t="s">
        <v>1875</v>
      </c>
      <c r="AF1880" s="5" t="s">
        <v>5395</v>
      </c>
      <c r="AG1880" s="6" t="s">
        <v>4371</v>
      </c>
      <c r="AH1880" s="6" t="s">
        <v>4128</v>
      </c>
      <c r="AI1880" s="7">
        <f>IFERROR(RANK('Ref. Cuotas'!H1879,'Ref. Cuotas'!H:H,0)+COUNTIF('Ref. Cuotas'!$H$7:'Ref. Cuotas'!H1879,'Ref. Cuotas'!H1879)-1,"")</f>
        <v>1927</v>
      </c>
      <c r="AJ1880" s="7">
        <f>IFERROR(RANK('Ref. Cuotas'!I1879,'Ref. Cuotas'!I:I,0)+COUNTIF('Ref. Cuotas'!$I$7:'Ref. Cuotas'!I1879,'Ref. Cuotas'!I1879)-1,"")</f>
        <v>750</v>
      </c>
      <c r="AK1880" s="7">
        <f>IFERROR(RANK('Ref. Cuotas'!J1879,'Ref. Cuotas'!J:J,0)+COUNTIF('Ref. Cuotas'!$J$7:'Ref. Cuotas'!J1879,'Ref. Cuotas'!J1879)-1,"")</f>
        <v>2137</v>
      </c>
      <c r="AL1880" s="7">
        <f>IFERROR(RANK('Ref. Cuotas'!K1879,'Ref. Cuotas'!K:K,0)+COUNTIF('Ref. Cuotas'!$K$7:'Ref. Cuotas'!K1879,'Ref. Cuotas'!K1879)-1,"")</f>
        <v>1984</v>
      </c>
      <c r="AM1880" s="7">
        <f>IFERROR(RANK('Ref. Cuotas'!L1879,'Ref. Cuotas'!L:L,0)+COUNTIF('Ref. Cuotas'!$L$7:'Ref. Cuotas'!L1879,'Ref. Cuotas'!L1879)-1,"")</f>
        <v>1272</v>
      </c>
      <c r="AN1880" s="7">
        <f>IFERROR(RANK('Ref. Cuotas'!M1879,'Ref. Cuotas'!M:M,0)+COUNTIF('Ref. Cuotas'!$M$7:'Ref. Cuotas'!M1879,'Ref. Cuotas'!M1879)-1,"")</f>
        <v>607</v>
      </c>
      <c r="AO1880" s="7">
        <f>IFERROR(RANK('Ref. Cuotas'!H1879,'Ref. Cuotas'!H:H,1)+COUNTIF('Ref. Cuotas'!$H$7:'Ref. Cuotas'!H1879,'Ref. Cuotas'!H1879)-1,"")</f>
        <v>876</v>
      </c>
      <c r="AP1880" s="7">
        <f>IFERROR(RANK('Ref. Cuotas'!J1879,'Ref. Cuotas'!J:J,1)+COUNTIF('Ref. Cuotas'!$J$7:'Ref. Cuotas'!J1879,'Ref. Cuotas'!J1879)-1,"")</f>
        <v>1312</v>
      </c>
      <c r="AQ1880" s="7">
        <f>IFERROR(RANK('Ref. Cuotas'!K1879,'Ref. Cuotas'!K:K,1)+COUNTIF('Ref. Cuotas'!$K$7:'Ref. Cuotas'!K1879,'Ref. Cuotas'!K1879)-1,"")</f>
        <v>819</v>
      </c>
    </row>
    <row r="1881" spans="31:43" ht="17.25" customHeight="1" x14ac:dyDescent="0.3">
      <c r="AE1881" s="5" t="s">
        <v>1876</v>
      </c>
      <c r="AF1881" s="5" t="s">
        <v>5396</v>
      </c>
      <c r="AG1881" s="6" t="s">
        <v>4371</v>
      </c>
      <c r="AH1881" s="6" t="s">
        <v>4129</v>
      </c>
      <c r="AI1881" s="7">
        <f>IFERROR(RANK('Ref. Cuotas'!H1880,'Ref. Cuotas'!H:H,0)+COUNTIF('Ref. Cuotas'!$H$7:'Ref. Cuotas'!H1880,'Ref. Cuotas'!H1880)-1,"")</f>
        <v>1808</v>
      </c>
      <c r="AJ1881" s="7">
        <f>IFERROR(RANK('Ref. Cuotas'!I1880,'Ref. Cuotas'!I:I,0)+COUNTIF('Ref. Cuotas'!$I$7:'Ref. Cuotas'!I1880,'Ref. Cuotas'!I1880)-1,"")</f>
        <v>2213</v>
      </c>
      <c r="AK1881" s="7">
        <f>IFERROR(RANK('Ref. Cuotas'!J1880,'Ref. Cuotas'!J:J,0)+COUNTIF('Ref. Cuotas'!$J$7:'Ref. Cuotas'!J1880,'Ref. Cuotas'!J1880)-1,"")</f>
        <v>2138</v>
      </c>
      <c r="AL1881" s="7">
        <f>IFERROR(RANK('Ref. Cuotas'!K1880,'Ref. Cuotas'!K:K,0)+COUNTIF('Ref. Cuotas'!$K$7:'Ref. Cuotas'!K1880,'Ref. Cuotas'!K1880)-1,"")</f>
        <v>2224</v>
      </c>
      <c r="AM1881" s="7">
        <f>IFERROR(RANK('Ref. Cuotas'!L1880,'Ref. Cuotas'!L:L,0)+COUNTIF('Ref. Cuotas'!$L$7:'Ref. Cuotas'!L1880,'Ref. Cuotas'!L1880)-1,"")</f>
        <v>1402</v>
      </c>
      <c r="AN1881" s="7">
        <f>IFERROR(RANK('Ref. Cuotas'!M1880,'Ref. Cuotas'!M:M,0)+COUNTIF('Ref. Cuotas'!$M$7:'Ref. Cuotas'!M1880,'Ref. Cuotas'!M1880)-1,"")</f>
        <v>2263</v>
      </c>
      <c r="AO1881" s="7">
        <f>IFERROR(RANK('Ref. Cuotas'!H1880,'Ref. Cuotas'!H:H,1)+COUNTIF('Ref. Cuotas'!$H$7:'Ref. Cuotas'!H1880,'Ref. Cuotas'!H1880)-1,"")</f>
        <v>995</v>
      </c>
      <c r="AP1881" s="7">
        <f>IFERROR(RANK('Ref. Cuotas'!J1880,'Ref. Cuotas'!J:J,1)+COUNTIF('Ref. Cuotas'!$J$7:'Ref. Cuotas'!J1880,'Ref. Cuotas'!J1880)-1,"")</f>
        <v>1313</v>
      </c>
      <c r="AQ1881" s="7">
        <f>IFERROR(RANK('Ref. Cuotas'!K1880,'Ref. Cuotas'!K:K,1)+COUNTIF('Ref. Cuotas'!$K$7:'Ref. Cuotas'!K1880,'Ref. Cuotas'!K1880)-1,"")</f>
        <v>579</v>
      </c>
    </row>
    <row r="1882" spans="31:43" ht="17.25" customHeight="1" x14ac:dyDescent="0.3">
      <c r="AE1882" s="5" t="s">
        <v>1877</v>
      </c>
      <c r="AF1882" s="5" t="s">
        <v>5397</v>
      </c>
      <c r="AG1882" s="6" t="s">
        <v>4371</v>
      </c>
      <c r="AH1882" s="6" t="s">
        <v>4130</v>
      </c>
      <c r="AI1882" s="7">
        <f>IFERROR(RANK('Ref. Cuotas'!H1881,'Ref. Cuotas'!H:H,0)+COUNTIF('Ref. Cuotas'!$H$7:'Ref. Cuotas'!H1881,'Ref. Cuotas'!H1881)-1,"")</f>
        <v>2234</v>
      </c>
      <c r="AJ1882" s="7">
        <f>IFERROR(RANK('Ref. Cuotas'!I1881,'Ref. Cuotas'!I:I,0)+COUNTIF('Ref. Cuotas'!$I$7:'Ref. Cuotas'!I1881,'Ref. Cuotas'!I1881)-1,"")</f>
        <v>2214</v>
      </c>
      <c r="AK1882" s="7">
        <f>IFERROR(RANK('Ref. Cuotas'!J1881,'Ref. Cuotas'!J:J,0)+COUNTIF('Ref. Cuotas'!$J$7:'Ref. Cuotas'!J1881,'Ref. Cuotas'!J1881)-1,"")</f>
        <v>2139</v>
      </c>
      <c r="AL1882" s="7">
        <f>IFERROR(RANK('Ref. Cuotas'!K1881,'Ref. Cuotas'!K:K,0)+COUNTIF('Ref. Cuotas'!$K$7:'Ref. Cuotas'!K1881,'Ref. Cuotas'!K1881)-1,"")</f>
        <v>2740</v>
      </c>
      <c r="AM1882" s="7">
        <f>IFERROR(RANK('Ref. Cuotas'!L1881,'Ref. Cuotas'!L:L,0)+COUNTIF('Ref. Cuotas'!$L$7:'Ref. Cuotas'!L1881,'Ref. Cuotas'!L1881)-1,"")</f>
        <v>2739</v>
      </c>
      <c r="AN1882" s="7">
        <f>IFERROR(RANK('Ref. Cuotas'!M1881,'Ref. Cuotas'!M:M,0)+COUNTIF('Ref. Cuotas'!$M$7:'Ref. Cuotas'!M1881,'Ref. Cuotas'!M1881)-1,"")</f>
        <v>2264</v>
      </c>
      <c r="AO1882" s="7">
        <f>IFERROR(RANK('Ref. Cuotas'!H1881,'Ref. Cuotas'!H:H,1)+COUNTIF('Ref. Cuotas'!$H$7:'Ref. Cuotas'!H1881,'Ref. Cuotas'!H1881)-1,"")</f>
        <v>569</v>
      </c>
      <c r="AP1882" s="7">
        <f>IFERROR(RANK('Ref. Cuotas'!J1881,'Ref. Cuotas'!J:J,1)+COUNTIF('Ref. Cuotas'!$J$7:'Ref. Cuotas'!J1881,'Ref. Cuotas'!J1881)-1,"")</f>
        <v>1314</v>
      </c>
      <c r="AQ1882" s="7">
        <f>IFERROR(RANK('Ref. Cuotas'!K1881,'Ref. Cuotas'!K:K,1)+COUNTIF('Ref. Cuotas'!$K$7:'Ref. Cuotas'!K1881,'Ref. Cuotas'!K1881)-1,"")</f>
        <v>158</v>
      </c>
    </row>
    <row r="1883" spans="31:43" ht="17.25" customHeight="1" x14ac:dyDescent="0.3">
      <c r="AE1883" s="5" t="s">
        <v>1878</v>
      </c>
      <c r="AF1883" s="5" t="s">
        <v>5398</v>
      </c>
      <c r="AG1883" s="6" t="s">
        <v>4371</v>
      </c>
      <c r="AH1883" s="6" t="s">
        <v>4109</v>
      </c>
      <c r="AI1883" s="7">
        <f>IFERROR(RANK('Ref. Cuotas'!H1882,'Ref. Cuotas'!H:H,0)+COUNTIF('Ref. Cuotas'!$H$7:'Ref. Cuotas'!H1882,'Ref. Cuotas'!H1882)-1,"")</f>
        <v>2086</v>
      </c>
      <c r="AJ1883" s="7">
        <f>IFERROR(RANK('Ref. Cuotas'!I1882,'Ref. Cuotas'!I:I,0)+COUNTIF('Ref. Cuotas'!$I$7:'Ref. Cuotas'!I1882,'Ref. Cuotas'!I1882)-1,"")</f>
        <v>2215</v>
      </c>
      <c r="AK1883" s="7">
        <f>IFERROR(RANK('Ref. Cuotas'!J1882,'Ref. Cuotas'!J:J,0)+COUNTIF('Ref. Cuotas'!$J$7:'Ref. Cuotas'!J1882,'Ref. Cuotas'!J1882)-1,"")</f>
        <v>2140</v>
      </c>
      <c r="AL1883" s="7">
        <f>IFERROR(RANK('Ref. Cuotas'!K1882,'Ref. Cuotas'!K:K,0)+COUNTIF('Ref. Cuotas'!$K$7:'Ref. Cuotas'!K1882,'Ref. Cuotas'!K1882)-1,"")</f>
        <v>2572</v>
      </c>
      <c r="AM1883" s="7">
        <f>IFERROR(RANK('Ref. Cuotas'!L1882,'Ref. Cuotas'!L:L,0)+COUNTIF('Ref. Cuotas'!$L$7:'Ref. Cuotas'!L1882,'Ref. Cuotas'!L1882)-1,"")</f>
        <v>2450</v>
      </c>
      <c r="AN1883" s="7">
        <f>IFERROR(RANK('Ref. Cuotas'!M1882,'Ref. Cuotas'!M:M,0)+COUNTIF('Ref. Cuotas'!$M$7:'Ref. Cuotas'!M1882,'Ref. Cuotas'!M1882)-1,"")</f>
        <v>2265</v>
      </c>
      <c r="AO1883" s="7">
        <f>IFERROR(RANK('Ref. Cuotas'!H1882,'Ref. Cuotas'!H:H,1)+COUNTIF('Ref. Cuotas'!$H$7:'Ref. Cuotas'!H1882,'Ref. Cuotas'!H1882)-1,"")</f>
        <v>717</v>
      </c>
      <c r="AP1883" s="7">
        <f>IFERROR(RANK('Ref. Cuotas'!J1882,'Ref. Cuotas'!J:J,1)+COUNTIF('Ref. Cuotas'!$J$7:'Ref. Cuotas'!J1882,'Ref. Cuotas'!J1882)-1,"")</f>
        <v>1315</v>
      </c>
      <c r="AQ1883" s="7">
        <f>IFERROR(RANK('Ref. Cuotas'!K1882,'Ref. Cuotas'!K:K,1)+COUNTIF('Ref. Cuotas'!$K$7:'Ref. Cuotas'!K1882,'Ref. Cuotas'!K1882)-1,"")</f>
        <v>231</v>
      </c>
    </row>
    <row r="1884" spans="31:43" ht="17.25" customHeight="1" x14ac:dyDescent="0.3">
      <c r="AE1884" s="5" t="s">
        <v>1879</v>
      </c>
      <c r="AF1884" s="5" t="s">
        <v>5399</v>
      </c>
      <c r="AG1884" s="6" t="s">
        <v>4371</v>
      </c>
      <c r="AH1884" s="6" t="s">
        <v>4132</v>
      </c>
      <c r="AI1884" s="7">
        <f>IFERROR(RANK('Ref. Cuotas'!H1883,'Ref. Cuotas'!H:H,0)+COUNTIF('Ref. Cuotas'!$H$7:'Ref. Cuotas'!H1883,'Ref. Cuotas'!H1883)-1,"")</f>
        <v>2202</v>
      </c>
      <c r="AJ1884" s="7">
        <f>IFERROR(RANK('Ref. Cuotas'!I1883,'Ref. Cuotas'!I:I,0)+COUNTIF('Ref. Cuotas'!$I$7:'Ref. Cuotas'!I1883,'Ref. Cuotas'!I1883)-1,"")</f>
        <v>2216</v>
      </c>
      <c r="AK1884" s="7">
        <f>IFERROR(RANK('Ref. Cuotas'!J1883,'Ref. Cuotas'!J:J,0)+COUNTIF('Ref. Cuotas'!$J$7:'Ref. Cuotas'!J1883,'Ref. Cuotas'!J1883)-1,"")</f>
        <v>2141</v>
      </c>
      <c r="AL1884" s="7">
        <f>IFERROR(RANK('Ref. Cuotas'!K1883,'Ref. Cuotas'!K:K,0)+COUNTIF('Ref. Cuotas'!$K$7:'Ref. Cuotas'!K1883,'Ref. Cuotas'!K1883)-1,"")</f>
        <v>2457</v>
      </c>
      <c r="AM1884" s="7">
        <f>IFERROR(RANK('Ref. Cuotas'!L1883,'Ref. Cuotas'!L:L,0)+COUNTIF('Ref. Cuotas'!$L$7:'Ref. Cuotas'!L1883,'Ref. Cuotas'!L1883)-1,"")</f>
        <v>1947</v>
      </c>
      <c r="AN1884" s="7">
        <f>IFERROR(RANK('Ref. Cuotas'!M1883,'Ref. Cuotas'!M:M,0)+COUNTIF('Ref. Cuotas'!$M$7:'Ref. Cuotas'!M1883,'Ref. Cuotas'!M1883)-1,"")</f>
        <v>2266</v>
      </c>
      <c r="AO1884" s="7">
        <f>IFERROR(RANK('Ref. Cuotas'!H1883,'Ref. Cuotas'!H:H,1)+COUNTIF('Ref. Cuotas'!$H$7:'Ref. Cuotas'!H1883,'Ref. Cuotas'!H1883)-1,"")</f>
        <v>601</v>
      </c>
      <c r="AP1884" s="7">
        <f>IFERROR(RANK('Ref. Cuotas'!J1883,'Ref. Cuotas'!J:J,1)+COUNTIF('Ref. Cuotas'!$J$7:'Ref. Cuotas'!J1883,'Ref. Cuotas'!J1883)-1,"")</f>
        <v>1316</v>
      </c>
      <c r="AQ1884" s="7">
        <f>IFERROR(RANK('Ref. Cuotas'!K1883,'Ref. Cuotas'!K:K,1)+COUNTIF('Ref. Cuotas'!$K$7:'Ref. Cuotas'!K1883,'Ref. Cuotas'!K1883)-1,"")</f>
        <v>346</v>
      </c>
    </row>
    <row r="1885" spans="31:43" ht="17.25" customHeight="1" x14ac:dyDescent="0.3">
      <c r="AE1885" s="5" t="s">
        <v>1880</v>
      </c>
      <c r="AF1885" s="5" t="s">
        <v>5400</v>
      </c>
      <c r="AG1885" s="6" t="s">
        <v>4371</v>
      </c>
      <c r="AH1885" s="6" t="s">
        <v>4133</v>
      </c>
      <c r="AI1885" s="7">
        <f>IFERROR(RANK('Ref. Cuotas'!H1884,'Ref. Cuotas'!H:H,0)+COUNTIF('Ref. Cuotas'!$H$7:'Ref. Cuotas'!H1884,'Ref. Cuotas'!H1884)-1,"")</f>
        <v>1955</v>
      </c>
      <c r="AJ1885" s="7">
        <f>IFERROR(RANK('Ref. Cuotas'!I1884,'Ref. Cuotas'!I:I,0)+COUNTIF('Ref. Cuotas'!$I$7:'Ref. Cuotas'!I1884,'Ref. Cuotas'!I1884)-1,"")</f>
        <v>2217</v>
      </c>
      <c r="AK1885" s="7">
        <f>IFERROR(RANK('Ref. Cuotas'!J1884,'Ref. Cuotas'!J:J,0)+COUNTIF('Ref. Cuotas'!$J$7:'Ref. Cuotas'!J1884,'Ref. Cuotas'!J1884)-1,"")</f>
        <v>2142</v>
      </c>
      <c r="AL1885" s="7">
        <f>IFERROR(RANK('Ref. Cuotas'!K1884,'Ref. Cuotas'!K:K,0)+COUNTIF('Ref. Cuotas'!$K$7:'Ref. Cuotas'!K1884,'Ref. Cuotas'!K1884)-1,"")</f>
        <v>2342</v>
      </c>
      <c r="AM1885" s="7">
        <f>IFERROR(RANK('Ref. Cuotas'!L1884,'Ref. Cuotas'!L:L,0)+COUNTIF('Ref. Cuotas'!$L$7:'Ref. Cuotas'!L1884,'Ref. Cuotas'!L1884)-1,"")</f>
        <v>1554</v>
      </c>
      <c r="AN1885" s="7">
        <f>IFERROR(RANK('Ref. Cuotas'!M1884,'Ref. Cuotas'!M:M,0)+COUNTIF('Ref. Cuotas'!$M$7:'Ref. Cuotas'!M1884,'Ref. Cuotas'!M1884)-1,"")</f>
        <v>2267</v>
      </c>
      <c r="AO1885" s="7">
        <f>IFERROR(RANK('Ref. Cuotas'!H1884,'Ref. Cuotas'!H:H,1)+COUNTIF('Ref. Cuotas'!$H$7:'Ref. Cuotas'!H1884,'Ref. Cuotas'!H1884)-1,"")</f>
        <v>848</v>
      </c>
      <c r="AP1885" s="7">
        <f>IFERROR(RANK('Ref. Cuotas'!J1884,'Ref. Cuotas'!J:J,1)+COUNTIF('Ref. Cuotas'!$J$7:'Ref. Cuotas'!J1884,'Ref. Cuotas'!J1884)-1,"")</f>
        <v>1317</v>
      </c>
      <c r="AQ1885" s="7">
        <f>IFERROR(RANK('Ref. Cuotas'!K1884,'Ref. Cuotas'!K:K,1)+COUNTIF('Ref. Cuotas'!$K$7:'Ref. Cuotas'!K1884,'Ref. Cuotas'!K1884)-1,"")</f>
        <v>461</v>
      </c>
    </row>
    <row r="1886" spans="31:43" ht="17.25" customHeight="1" x14ac:dyDescent="0.3">
      <c r="AE1886" s="5" t="s">
        <v>1881</v>
      </c>
      <c r="AF1886" s="5" t="s">
        <v>5401</v>
      </c>
      <c r="AG1886" s="6" t="s">
        <v>4371</v>
      </c>
      <c r="AH1886" s="6" t="s">
        <v>4134</v>
      </c>
      <c r="AI1886" s="7">
        <f>IFERROR(RANK('Ref. Cuotas'!H1885,'Ref. Cuotas'!H:H,0)+COUNTIF('Ref. Cuotas'!$H$7:'Ref. Cuotas'!H1885,'Ref. Cuotas'!H1885)-1,"")</f>
        <v>1779</v>
      </c>
      <c r="AJ1886" s="7">
        <f>IFERROR(RANK('Ref. Cuotas'!I1885,'Ref. Cuotas'!I:I,0)+COUNTIF('Ref. Cuotas'!$I$7:'Ref. Cuotas'!I1885,'Ref. Cuotas'!I1885)-1,"")</f>
        <v>2218</v>
      </c>
      <c r="AK1886" s="7">
        <f>IFERROR(RANK('Ref. Cuotas'!J1885,'Ref. Cuotas'!J:J,0)+COUNTIF('Ref. Cuotas'!$J$7:'Ref. Cuotas'!J1885,'Ref. Cuotas'!J1885)-1,"")</f>
        <v>2143</v>
      </c>
      <c r="AL1886" s="7">
        <f>IFERROR(RANK('Ref. Cuotas'!K1885,'Ref. Cuotas'!K:K,0)+COUNTIF('Ref. Cuotas'!$K$7:'Ref. Cuotas'!K1885,'Ref. Cuotas'!K1885)-1,"")</f>
        <v>2219</v>
      </c>
      <c r="AM1886" s="7">
        <f>IFERROR(RANK('Ref. Cuotas'!L1885,'Ref. Cuotas'!L:L,0)+COUNTIF('Ref. Cuotas'!$L$7:'Ref. Cuotas'!L1885,'Ref. Cuotas'!L1885)-1,"")</f>
        <v>1117</v>
      </c>
      <c r="AN1886" s="7">
        <f>IFERROR(RANK('Ref. Cuotas'!M1885,'Ref. Cuotas'!M:M,0)+COUNTIF('Ref. Cuotas'!$M$7:'Ref. Cuotas'!M1885,'Ref. Cuotas'!M1885)-1,"")</f>
        <v>2268</v>
      </c>
      <c r="AO1886" s="7">
        <f>IFERROR(RANK('Ref. Cuotas'!H1885,'Ref. Cuotas'!H:H,1)+COUNTIF('Ref. Cuotas'!$H$7:'Ref. Cuotas'!H1885,'Ref. Cuotas'!H1885)-1,"")</f>
        <v>1024</v>
      </c>
      <c r="AP1886" s="7">
        <f>IFERROR(RANK('Ref. Cuotas'!J1885,'Ref. Cuotas'!J:J,1)+COUNTIF('Ref. Cuotas'!$J$7:'Ref. Cuotas'!J1885,'Ref. Cuotas'!J1885)-1,"")</f>
        <v>1318</v>
      </c>
      <c r="AQ1886" s="7">
        <f>IFERROR(RANK('Ref. Cuotas'!K1885,'Ref. Cuotas'!K:K,1)+COUNTIF('Ref. Cuotas'!$K$7:'Ref. Cuotas'!K1885,'Ref. Cuotas'!K1885)-1,"")</f>
        <v>584</v>
      </c>
    </row>
    <row r="1887" spans="31:43" ht="17.25" customHeight="1" x14ac:dyDescent="0.3">
      <c r="AE1887" s="5" t="s">
        <v>1882</v>
      </c>
      <c r="AF1887" s="5" t="s">
        <v>5402</v>
      </c>
      <c r="AG1887" s="6" t="s">
        <v>4372</v>
      </c>
      <c r="AH1887" s="6" t="s">
        <v>4092</v>
      </c>
      <c r="AI1887" s="7">
        <f>IFERROR(RANK('Ref. Cuotas'!H1886,'Ref. Cuotas'!H:H,0)+COUNTIF('Ref. Cuotas'!$H$7:'Ref. Cuotas'!H1886,'Ref. Cuotas'!H1886)-1,"")</f>
        <v>116</v>
      </c>
      <c r="AJ1887" s="7">
        <f>IFERROR(RANK('Ref. Cuotas'!I1886,'Ref. Cuotas'!I:I,0)+COUNTIF('Ref. Cuotas'!$I$7:'Ref. Cuotas'!I1886,'Ref. Cuotas'!I1886)-1,"")</f>
        <v>2219</v>
      </c>
      <c r="AK1887" s="7">
        <f>IFERROR(RANK('Ref. Cuotas'!J1886,'Ref. Cuotas'!J:J,0)+COUNTIF('Ref. Cuotas'!$J$7:'Ref. Cuotas'!J1886,'Ref. Cuotas'!J1886)-1,"")</f>
        <v>2144</v>
      </c>
      <c r="AL1887" s="7">
        <f>IFERROR(RANK('Ref. Cuotas'!K1886,'Ref. Cuotas'!K:K,0)+COUNTIF('Ref. Cuotas'!$K$7:'Ref. Cuotas'!K1886,'Ref. Cuotas'!K1886)-1,"")</f>
        <v>1933</v>
      </c>
      <c r="AM1887" s="7">
        <f>IFERROR(RANK('Ref. Cuotas'!L1886,'Ref. Cuotas'!L:L,0)+COUNTIF('Ref. Cuotas'!$L$7:'Ref. Cuotas'!L1886,'Ref. Cuotas'!L1886)-1,"")</f>
        <v>1555</v>
      </c>
      <c r="AN1887" s="7">
        <f>IFERROR(RANK('Ref. Cuotas'!M1886,'Ref. Cuotas'!M:M,0)+COUNTIF('Ref. Cuotas'!$M$7:'Ref. Cuotas'!M1886,'Ref. Cuotas'!M1886)-1,"")</f>
        <v>608</v>
      </c>
      <c r="AO1887" s="7">
        <f>IFERROR(RANK('Ref. Cuotas'!H1886,'Ref. Cuotas'!H:H,1)+COUNTIF('Ref. Cuotas'!$H$7:'Ref. Cuotas'!H1886,'Ref. Cuotas'!H1886)-1,"")</f>
        <v>2687</v>
      </c>
      <c r="AP1887" s="7">
        <f>IFERROR(RANK('Ref. Cuotas'!J1886,'Ref. Cuotas'!J:J,1)+COUNTIF('Ref. Cuotas'!$J$7:'Ref. Cuotas'!J1886,'Ref. Cuotas'!J1886)-1,"")</f>
        <v>1319</v>
      </c>
      <c r="AQ1887" s="7">
        <f>IFERROR(RANK('Ref. Cuotas'!K1886,'Ref. Cuotas'!K:K,1)+COUNTIF('Ref. Cuotas'!$K$7:'Ref. Cuotas'!K1886,'Ref. Cuotas'!K1886)-1,"")</f>
        <v>870</v>
      </c>
    </row>
    <row r="1888" spans="31:43" ht="17.25" customHeight="1" x14ac:dyDescent="0.3">
      <c r="AE1888" s="5" t="s">
        <v>1883</v>
      </c>
      <c r="AF1888" s="5" t="s">
        <v>5403</v>
      </c>
      <c r="AG1888" s="6" t="s">
        <v>4372</v>
      </c>
      <c r="AH1888" s="6" t="s">
        <v>4093</v>
      </c>
      <c r="AI1888" s="7">
        <f>IFERROR(RANK('Ref. Cuotas'!H1887,'Ref. Cuotas'!H:H,0)+COUNTIF('Ref. Cuotas'!$H$7:'Ref. Cuotas'!H1887,'Ref. Cuotas'!H1887)-1,"")</f>
        <v>111</v>
      </c>
      <c r="AJ1888" s="7">
        <f>IFERROR(RANK('Ref. Cuotas'!I1887,'Ref. Cuotas'!I:I,0)+COUNTIF('Ref. Cuotas'!$I$7:'Ref. Cuotas'!I1887,'Ref. Cuotas'!I1887)-1,"")</f>
        <v>2220</v>
      </c>
      <c r="AK1888" s="7">
        <f>IFERROR(RANK('Ref. Cuotas'!J1887,'Ref. Cuotas'!J:J,0)+COUNTIF('Ref. Cuotas'!$J$7:'Ref. Cuotas'!J1887,'Ref. Cuotas'!J1887)-1,"")</f>
        <v>2145</v>
      </c>
      <c r="AL1888" s="7">
        <f>IFERROR(RANK('Ref. Cuotas'!K1887,'Ref. Cuotas'!K:K,0)+COUNTIF('Ref. Cuotas'!$K$7:'Ref. Cuotas'!K1887,'Ref. Cuotas'!K1887)-1,"")</f>
        <v>1640</v>
      </c>
      <c r="AM1888" s="7">
        <f>IFERROR(RANK('Ref. Cuotas'!L1887,'Ref. Cuotas'!L:L,0)+COUNTIF('Ref. Cuotas'!$L$7:'Ref. Cuotas'!L1887,'Ref. Cuotas'!L1887)-1,"")</f>
        <v>1495</v>
      </c>
      <c r="AN1888" s="7">
        <f>IFERROR(RANK('Ref. Cuotas'!M1887,'Ref. Cuotas'!M:M,0)+COUNTIF('Ref. Cuotas'!$M$7:'Ref. Cuotas'!M1887,'Ref. Cuotas'!M1887)-1,"")</f>
        <v>2269</v>
      </c>
      <c r="AO1888" s="7">
        <f>IFERROR(RANK('Ref. Cuotas'!H1887,'Ref. Cuotas'!H:H,1)+COUNTIF('Ref. Cuotas'!$H$7:'Ref. Cuotas'!H1887,'Ref. Cuotas'!H1887)-1,"")</f>
        <v>2692</v>
      </c>
      <c r="AP1888" s="7">
        <f>IFERROR(RANK('Ref. Cuotas'!J1887,'Ref. Cuotas'!J:J,1)+COUNTIF('Ref. Cuotas'!$J$7:'Ref. Cuotas'!J1887,'Ref. Cuotas'!J1887)-1,"")</f>
        <v>1320</v>
      </c>
      <c r="AQ1888" s="7">
        <f>IFERROR(RANK('Ref. Cuotas'!K1887,'Ref. Cuotas'!K:K,1)+COUNTIF('Ref. Cuotas'!$K$7:'Ref. Cuotas'!K1887,'Ref. Cuotas'!K1887)-1,"")</f>
        <v>1163</v>
      </c>
    </row>
    <row r="1889" spans="31:43" ht="17.25" customHeight="1" x14ac:dyDescent="0.3">
      <c r="AE1889" s="5" t="s">
        <v>1884</v>
      </c>
      <c r="AF1889" s="5" t="s">
        <v>5404</v>
      </c>
      <c r="AG1889" s="6" t="s">
        <v>4372</v>
      </c>
      <c r="AH1889" s="6" t="s">
        <v>4094</v>
      </c>
      <c r="AI1889" s="7">
        <f>IFERROR(RANK('Ref. Cuotas'!H1888,'Ref. Cuotas'!H:H,0)+COUNTIF('Ref. Cuotas'!$H$7:'Ref. Cuotas'!H1888,'Ref. Cuotas'!H1888)-1,"")</f>
        <v>106</v>
      </c>
      <c r="AJ1889" s="7">
        <f>IFERROR(RANK('Ref. Cuotas'!I1888,'Ref. Cuotas'!I:I,0)+COUNTIF('Ref. Cuotas'!$I$7:'Ref. Cuotas'!I1888,'Ref. Cuotas'!I1888)-1,"")</f>
        <v>2221</v>
      </c>
      <c r="AK1889" s="7">
        <f>IFERROR(RANK('Ref. Cuotas'!J1888,'Ref. Cuotas'!J:J,0)+COUNTIF('Ref. Cuotas'!$J$7:'Ref. Cuotas'!J1888,'Ref. Cuotas'!J1888)-1,"")</f>
        <v>2146</v>
      </c>
      <c r="AL1889" s="7">
        <f>IFERROR(RANK('Ref. Cuotas'!K1888,'Ref. Cuotas'!K:K,0)+COUNTIF('Ref. Cuotas'!$K$7:'Ref. Cuotas'!K1888,'Ref. Cuotas'!K1888)-1,"")</f>
        <v>547</v>
      </c>
      <c r="AM1889" s="7">
        <f>IFERROR(RANK('Ref. Cuotas'!L1888,'Ref. Cuotas'!L:L,0)+COUNTIF('Ref. Cuotas'!$L$7:'Ref. Cuotas'!L1888,'Ref. Cuotas'!L1888)-1,"")</f>
        <v>1741</v>
      </c>
      <c r="AN1889" s="7">
        <f>IFERROR(RANK('Ref. Cuotas'!M1888,'Ref. Cuotas'!M:M,0)+COUNTIF('Ref. Cuotas'!$M$7:'Ref. Cuotas'!M1888,'Ref. Cuotas'!M1888)-1,"")</f>
        <v>17</v>
      </c>
      <c r="AO1889" s="7">
        <f>IFERROR(RANK('Ref. Cuotas'!H1888,'Ref. Cuotas'!H:H,1)+COUNTIF('Ref. Cuotas'!$H$7:'Ref. Cuotas'!H1888,'Ref. Cuotas'!H1888)-1,"")</f>
        <v>2697</v>
      </c>
      <c r="AP1889" s="7">
        <f>IFERROR(RANK('Ref. Cuotas'!J1888,'Ref. Cuotas'!J:J,1)+COUNTIF('Ref. Cuotas'!$J$7:'Ref. Cuotas'!J1888,'Ref. Cuotas'!J1888)-1,"")</f>
        <v>1321</v>
      </c>
      <c r="AQ1889" s="7">
        <f>IFERROR(RANK('Ref. Cuotas'!K1888,'Ref. Cuotas'!K:K,1)+COUNTIF('Ref. Cuotas'!$K$7:'Ref. Cuotas'!K1888,'Ref. Cuotas'!K1888)-1,"")</f>
        <v>2256</v>
      </c>
    </row>
    <row r="1890" spans="31:43" ht="17.25" customHeight="1" x14ac:dyDescent="0.3">
      <c r="AE1890" s="5" t="s">
        <v>1885</v>
      </c>
      <c r="AF1890" s="5" t="s">
        <v>5405</v>
      </c>
      <c r="AG1890" s="6" t="s">
        <v>4372</v>
      </c>
      <c r="AH1890" s="6" t="s">
        <v>4102</v>
      </c>
      <c r="AI1890" s="7">
        <f>IFERROR(RANK('Ref. Cuotas'!H1889,'Ref. Cuotas'!H:H,0)+COUNTIF('Ref. Cuotas'!$H$7:'Ref. Cuotas'!H1889,'Ref. Cuotas'!H1889)-1,"")</f>
        <v>104</v>
      </c>
      <c r="AJ1890" s="7">
        <f>IFERROR(RANK('Ref. Cuotas'!I1889,'Ref. Cuotas'!I:I,0)+COUNTIF('Ref. Cuotas'!$I$7:'Ref. Cuotas'!I1889,'Ref. Cuotas'!I1889)-1,"")</f>
        <v>2222</v>
      </c>
      <c r="AK1890" s="7">
        <f>IFERROR(RANK('Ref. Cuotas'!J1889,'Ref. Cuotas'!J:J,0)+COUNTIF('Ref. Cuotas'!$J$7:'Ref. Cuotas'!J1889,'Ref. Cuotas'!J1889)-1,"")</f>
        <v>2147</v>
      </c>
      <c r="AL1890" s="7">
        <f>IFERROR(RANK('Ref. Cuotas'!K1889,'Ref. Cuotas'!K:K,0)+COUNTIF('Ref. Cuotas'!$K$7:'Ref. Cuotas'!K1889,'Ref. Cuotas'!K1889)-1,"")</f>
        <v>2231</v>
      </c>
      <c r="AM1890" s="7">
        <f>IFERROR(RANK('Ref. Cuotas'!L1889,'Ref. Cuotas'!L:L,0)+COUNTIF('Ref. Cuotas'!$L$7:'Ref. Cuotas'!L1889,'Ref. Cuotas'!L1889)-1,"")</f>
        <v>1948</v>
      </c>
      <c r="AN1890" s="7">
        <f>IFERROR(RANK('Ref. Cuotas'!M1889,'Ref. Cuotas'!M:M,0)+COUNTIF('Ref. Cuotas'!$M$7:'Ref. Cuotas'!M1889,'Ref. Cuotas'!M1889)-1,"")</f>
        <v>2270</v>
      </c>
      <c r="AO1890" s="7">
        <f>IFERROR(RANK('Ref. Cuotas'!H1889,'Ref. Cuotas'!H:H,1)+COUNTIF('Ref. Cuotas'!$H$7:'Ref. Cuotas'!H1889,'Ref. Cuotas'!H1889)-1,"")</f>
        <v>2699</v>
      </c>
      <c r="AP1890" s="7">
        <f>IFERROR(RANK('Ref. Cuotas'!J1889,'Ref. Cuotas'!J:J,1)+COUNTIF('Ref. Cuotas'!$J$7:'Ref. Cuotas'!J1889,'Ref. Cuotas'!J1889)-1,"")</f>
        <v>1322</v>
      </c>
      <c r="AQ1890" s="7">
        <f>IFERROR(RANK('Ref. Cuotas'!K1889,'Ref. Cuotas'!K:K,1)+COUNTIF('Ref. Cuotas'!$K$7:'Ref. Cuotas'!K1889,'Ref. Cuotas'!K1889)-1,"")</f>
        <v>572</v>
      </c>
    </row>
    <row r="1891" spans="31:43" ht="17.25" customHeight="1" x14ac:dyDescent="0.3">
      <c r="AE1891" s="5" t="s">
        <v>1886</v>
      </c>
      <c r="AF1891" s="5" t="s">
        <v>5406</v>
      </c>
      <c r="AG1891" s="6" t="s">
        <v>4372</v>
      </c>
      <c r="AH1891" s="6" t="s">
        <v>4137</v>
      </c>
      <c r="AI1891" s="7">
        <f>IFERROR(RANK('Ref. Cuotas'!H1890,'Ref. Cuotas'!H:H,0)+COUNTIF('Ref. Cuotas'!$H$7:'Ref. Cuotas'!H1890,'Ref. Cuotas'!H1890)-1,"")</f>
        <v>95</v>
      </c>
      <c r="AJ1891" s="7">
        <f>IFERROR(RANK('Ref. Cuotas'!I1890,'Ref. Cuotas'!I:I,0)+COUNTIF('Ref. Cuotas'!$I$7:'Ref. Cuotas'!I1890,'Ref. Cuotas'!I1890)-1,"")</f>
        <v>2223</v>
      </c>
      <c r="AK1891" s="7">
        <f>IFERROR(RANK('Ref. Cuotas'!J1890,'Ref. Cuotas'!J:J,0)+COUNTIF('Ref. Cuotas'!$J$7:'Ref. Cuotas'!J1890,'Ref. Cuotas'!J1890)-1,"")</f>
        <v>2148</v>
      </c>
      <c r="AL1891" s="7">
        <f>IFERROR(RANK('Ref. Cuotas'!K1890,'Ref. Cuotas'!K:K,0)+COUNTIF('Ref. Cuotas'!$K$7:'Ref. Cuotas'!K1890,'Ref. Cuotas'!K1890)-1,"")</f>
        <v>2193</v>
      </c>
      <c r="AM1891" s="7">
        <f>IFERROR(RANK('Ref. Cuotas'!L1890,'Ref. Cuotas'!L:L,0)+COUNTIF('Ref. Cuotas'!$L$7:'Ref. Cuotas'!L1890,'Ref. Cuotas'!L1890)-1,"")</f>
        <v>2166</v>
      </c>
      <c r="AN1891" s="7">
        <f>IFERROR(RANK('Ref. Cuotas'!M1890,'Ref. Cuotas'!M:M,0)+COUNTIF('Ref. Cuotas'!$M$7:'Ref. Cuotas'!M1890,'Ref. Cuotas'!M1890)-1,"")</f>
        <v>2271</v>
      </c>
      <c r="AO1891" s="7">
        <f>IFERROR(RANK('Ref. Cuotas'!H1890,'Ref. Cuotas'!H:H,1)+COUNTIF('Ref. Cuotas'!$H$7:'Ref. Cuotas'!H1890,'Ref. Cuotas'!H1890)-1,"")</f>
        <v>2708</v>
      </c>
      <c r="AP1891" s="7">
        <f>IFERROR(RANK('Ref. Cuotas'!J1890,'Ref. Cuotas'!J:J,1)+COUNTIF('Ref. Cuotas'!$J$7:'Ref. Cuotas'!J1890,'Ref. Cuotas'!J1890)-1,"")</f>
        <v>1323</v>
      </c>
      <c r="AQ1891" s="7">
        <f>IFERROR(RANK('Ref. Cuotas'!K1890,'Ref. Cuotas'!K:K,1)+COUNTIF('Ref. Cuotas'!$K$7:'Ref. Cuotas'!K1890,'Ref. Cuotas'!K1890)-1,"")</f>
        <v>610</v>
      </c>
    </row>
    <row r="1892" spans="31:43" ht="17.25" customHeight="1" x14ac:dyDescent="0.3">
      <c r="AE1892" s="5" t="s">
        <v>1887</v>
      </c>
      <c r="AF1892" s="5" t="s">
        <v>5407</v>
      </c>
      <c r="AG1892" s="6" t="s">
        <v>4372</v>
      </c>
      <c r="AH1892" s="6" t="s">
        <v>4097</v>
      </c>
      <c r="AI1892" s="7">
        <f>IFERROR(RANK('Ref. Cuotas'!H1891,'Ref. Cuotas'!H:H,0)+COUNTIF('Ref. Cuotas'!$H$7:'Ref. Cuotas'!H1891,'Ref. Cuotas'!H1891)-1,"")</f>
        <v>115</v>
      </c>
      <c r="AJ1892" s="7">
        <f>IFERROR(RANK('Ref. Cuotas'!I1891,'Ref. Cuotas'!I:I,0)+COUNTIF('Ref. Cuotas'!$I$7:'Ref. Cuotas'!I1891,'Ref. Cuotas'!I1891)-1,"")</f>
        <v>2224</v>
      </c>
      <c r="AK1892" s="7">
        <f>IFERROR(RANK('Ref. Cuotas'!J1891,'Ref. Cuotas'!J:J,0)+COUNTIF('Ref. Cuotas'!$J$7:'Ref. Cuotas'!J1891,'Ref. Cuotas'!J1891)-1,"")</f>
        <v>2149</v>
      </c>
      <c r="AL1892" s="7">
        <f>IFERROR(RANK('Ref. Cuotas'!K1891,'Ref. Cuotas'!K:K,0)+COUNTIF('Ref. Cuotas'!$K$7:'Ref. Cuotas'!K1891,'Ref. Cuotas'!K1891)-1,"")</f>
        <v>2016</v>
      </c>
      <c r="AM1892" s="7">
        <f>IFERROR(RANK('Ref. Cuotas'!L1891,'Ref. Cuotas'!L:L,0)+COUNTIF('Ref. Cuotas'!$L$7:'Ref. Cuotas'!L1891,'Ref. Cuotas'!L1891)-1,"")</f>
        <v>1656</v>
      </c>
      <c r="AN1892" s="7">
        <f>IFERROR(RANK('Ref. Cuotas'!M1891,'Ref. Cuotas'!M:M,0)+COUNTIF('Ref. Cuotas'!$M$7:'Ref. Cuotas'!M1891,'Ref. Cuotas'!M1891)-1,"")</f>
        <v>2272</v>
      </c>
      <c r="AO1892" s="7">
        <f>IFERROR(RANK('Ref. Cuotas'!H1891,'Ref. Cuotas'!H:H,1)+COUNTIF('Ref. Cuotas'!$H$7:'Ref. Cuotas'!H1891,'Ref. Cuotas'!H1891)-1,"")</f>
        <v>2688</v>
      </c>
      <c r="AP1892" s="7">
        <f>IFERROR(RANK('Ref. Cuotas'!J1891,'Ref. Cuotas'!J:J,1)+COUNTIF('Ref. Cuotas'!$J$7:'Ref. Cuotas'!J1891,'Ref. Cuotas'!J1891)-1,"")</f>
        <v>1324</v>
      </c>
      <c r="AQ1892" s="7">
        <f>IFERROR(RANK('Ref. Cuotas'!K1891,'Ref. Cuotas'!K:K,1)+COUNTIF('Ref. Cuotas'!$K$7:'Ref. Cuotas'!K1891,'Ref. Cuotas'!K1891)-1,"")</f>
        <v>787</v>
      </c>
    </row>
    <row r="1893" spans="31:43" ht="17.25" customHeight="1" x14ac:dyDescent="0.3">
      <c r="AE1893" s="5" t="s">
        <v>1888</v>
      </c>
      <c r="AF1893" s="5" t="s">
        <v>5408</v>
      </c>
      <c r="AG1893" s="6" t="s">
        <v>4372</v>
      </c>
      <c r="AH1893" s="6" t="s">
        <v>4180</v>
      </c>
      <c r="AI1893" s="7">
        <f>IFERROR(RANK('Ref. Cuotas'!H1892,'Ref. Cuotas'!H:H,0)+COUNTIF('Ref. Cuotas'!$H$7:'Ref. Cuotas'!H1892,'Ref. Cuotas'!H1892)-1,"")</f>
        <v>98</v>
      </c>
      <c r="AJ1893" s="7">
        <f>IFERROR(RANK('Ref. Cuotas'!I1892,'Ref. Cuotas'!I:I,0)+COUNTIF('Ref. Cuotas'!$I$7:'Ref. Cuotas'!I1892,'Ref. Cuotas'!I1892)-1,"")</f>
        <v>2225</v>
      </c>
      <c r="AK1893" s="7">
        <f>IFERROR(RANK('Ref. Cuotas'!J1892,'Ref. Cuotas'!J:J,0)+COUNTIF('Ref. Cuotas'!$J$7:'Ref. Cuotas'!J1892,'Ref. Cuotas'!J1892)-1,"")</f>
        <v>2150</v>
      </c>
      <c r="AL1893" s="7">
        <f>IFERROR(RANK('Ref. Cuotas'!K1892,'Ref. Cuotas'!K:K,0)+COUNTIF('Ref. Cuotas'!$K$7:'Ref. Cuotas'!K1892,'Ref. Cuotas'!K1892)-1,"")</f>
        <v>1449</v>
      </c>
      <c r="AM1893" s="7">
        <f>IFERROR(RANK('Ref. Cuotas'!L1892,'Ref. Cuotas'!L:L,0)+COUNTIF('Ref. Cuotas'!$L$7:'Ref. Cuotas'!L1892,'Ref. Cuotas'!L1892)-1,"")</f>
        <v>1949</v>
      </c>
      <c r="AN1893" s="7">
        <f>IFERROR(RANK('Ref. Cuotas'!M1892,'Ref. Cuotas'!M:M,0)+COUNTIF('Ref. Cuotas'!$M$7:'Ref. Cuotas'!M1892,'Ref. Cuotas'!M1892)-1,"")</f>
        <v>65</v>
      </c>
      <c r="AO1893" s="7">
        <f>IFERROR(RANK('Ref. Cuotas'!H1892,'Ref. Cuotas'!H:H,1)+COUNTIF('Ref. Cuotas'!$H$7:'Ref. Cuotas'!H1892,'Ref. Cuotas'!H1892)-1,"")</f>
        <v>2705</v>
      </c>
      <c r="AP1893" s="7">
        <f>IFERROR(RANK('Ref. Cuotas'!J1892,'Ref. Cuotas'!J:J,1)+COUNTIF('Ref. Cuotas'!$J$7:'Ref. Cuotas'!J1892,'Ref. Cuotas'!J1892)-1,"")</f>
        <v>1325</v>
      </c>
      <c r="AQ1893" s="7">
        <f>IFERROR(RANK('Ref. Cuotas'!K1892,'Ref. Cuotas'!K:K,1)+COUNTIF('Ref. Cuotas'!$K$7:'Ref. Cuotas'!K1892,'Ref. Cuotas'!K1892)-1,"")</f>
        <v>1354</v>
      </c>
    </row>
    <row r="1894" spans="31:43" ht="17.25" customHeight="1" x14ac:dyDescent="0.3">
      <c r="AE1894" s="5" t="s">
        <v>1889</v>
      </c>
      <c r="AF1894" s="5" t="s">
        <v>5409</v>
      </c>
      <c r="AG1894" s="6" t="s">
        <v>4373</v>
      </c>
      <c r="AH1894" s="6" t="s">
        <v>4093</v>
      </c>
      <c r="AI1894" s="7">
        <f>IFERROR(RANK('Ref. Cuotas'!H1893,'Ref. Cuotas'!H:H,0)+COUNTIF('Ref. Cuotas'!$H$7:'Ref. Cuotas'!H1893,'Ref. Cuotas'!H1893)-1,"")</f>
        <v>2144</v>
      </c>
      <c r="AJ1894" s="7">
        <f>IFERROR(RANK('Ref. Cuotas'!I1893,'Ref. Cuotas'!I:I,0)+COUNTIF('Ref. Cuotas'!$I$7:'Ref. Cuotas'!I1893,'Ref. Cuotas'!I1893)-1,"")</f>
        <v>682</v>
      </c>
      <c r="AK1894" s="7">
        <f>IFERROR(RANK('Ref. Cuotas'!J1893,'Ref. Cuotas'!J:J,0)+COUNTIF('Ref. Cuotas'!$J$7:'Ref. Cuotas'!J1893,'Ref. Cuotas'!J1893)-1,"")</f>
        <v>2151</v>
      </c>
      <c r="AL1894" s="7">
        <f>IFERROR(RANK('Ref. Cuotas'!K1893,'Ref. Cuotas'!K:K,0)+COUNTIF('Ref. Cuotas'!$K$7:'Ref. Cuotas'!K1893,'Ref. Cuotas'!K1893)-1,"")</f>
        <v>1214</v>
      </c>
      <c r="AM1894" s="7">
        <f>IFERROR(RANK('Ref. Cuotas'!L1893,'Ref. Cuotas'!L:L,0)+COUNTIF('Ref. Cuotas'!$L$7:'Ref. Cuotas'!L1893,'Ref. Cuotas'!L1893)-1,"")</f>
        <v>431</v>
      </c>
      <c r="AN1894" s="7">
        <f>IFERROR(RANK('Ref. Cuotas'!M1893,'Ref. Cuotas'!M:M,0)+COUNTIF('Ref. Cuotas'!$M$7:'Ref. Cuotas'!M1893,'Ref. Cuotas'!M1893)-1,"")</f>
        <v>2273</v>
      </c>
      <c r="AO1894" s="7">
        <f>IFERROR(RANK('Ref. Cuotas'!H1893,'Ref. Cuotas'!H:H,1)+COUNTIF('Ref. Cuotas'!$H$7:'Ref. Cuotas'!H1893,'Ref. Cuotas'!H1893)-1,"")</f>
        <v>659</v>
      </c>
      <c r="AP1894" s="7">
        <f>IFERROR(RANK('Ref. Cuotas'!J1893,'Ref. Cuotas'!J:J,1)+COUNTIF('Ref. Cuotas'!$J$7:'Ref. Cuotas'!J1893,'Ref. Cuotas'!J1893)-1,"")</f>
        <v>1326</v>
      </c>
      <c r="AQ1894" s="7">
        <f>IFERROR(RANK('Ref. Cuotas'!K1893,'Ref. Cuotas'!K:K,1)+COUNTIF('Ref. Cuotas'!$K$7:'Ref. Cuotas'!K1893,'Ref. Cuotas'!K1893)-1,"")</f>
        <v>1589</v>
      </c>
    </row>
    <row r="1895" spans="31:43" ht="17.25" customHeight="1" x14ac:dyDescent="0.3">
      <c r="AE1895" s="5" t="s">
        <v>1890</v>
      </c>
      <c r="AF1895" s="5" t="s">
        <v>5410</v>
      </c>
      <c r="AG1895" s="6" t="s">
        <v>4373</v>
      </c>
      <c r="AH1895" s="6" t="s">
        <v>4138</v>
      </c>
      <c r="AI1895" s="7">
        <f>IFERROR(RANK('Ref. Cuotas'!H1894,'Ref. Cuotas'!H:H,0)+COUNTIF('Ref. Cuotas'!$H$7:'Ref. Cuotas'!H1894,'Ref. Cuotas'!H1894)-1,"")</f>
        <v>620</v>
      </c>
      <c r="AJ1895" s="7">
        <f>IFERROR(RANK('Ref. Cuotas'!I1894,'Ref. Cuotas'!I:I,0)+COUNTIF('Ref. Cuotas'!$I$7:'Ref. Cuotas'!I1894,'Ref. Cuotas'!I1894)-1,"")</f>
        <v>2226</v>
      </c>
      <c r="AK1895" s="7">
        <f>IFERROR(RANK('Ref. Cuotas'!J1894,'Ref. Cuotas'!J:J,0)+COUNTIF('Ref. Cuotas'!$J$7:'Ref. Cuotas'!J1894,'Ref. Cuotas'!J1894)-1,"")</f>
        <v>2152</v>
      </c>
      <c r="AL1895" s="7">
        <f>IFERROR(RANK('Ref. Cuotas'!K1894,'Ref. Cuotas'!K:K,0)+COUNTIF('Ref. Cuotas'!$K$7:'Ref. Cuotas'!K1894,'Ref. Cuotas'!K1894)-1,"")</f>
        <v>1706</v>
      </c>
      <c r="AM1895" s="7">
        <f>IFERROR(RANK('Ref. Cuotas'!L1894,'Ref. Cuotas'!L:L,0)+COUNTIF('Ref. Cuotas'!$L$7:'Ref. Cuotas'!L1894,'Ref. Cuotas'!L1894)-1,"")</f>
        <v>2167</v>
      </c>
      <c r="AN1895" s="7">
        <f>IFERROR(RANK('Ref. Cuotas'!M1894,'Ref. Cuotas'!M:M,0)+COUNTIF('Ref. Cuotas'!$M$7:'Ref. Cuotas'!M1894,'Ref. Cuotas'!M1894)-1,"")</f>
        <v>2274</v>
      </c>
      <c r="AO1895" s="7">
        <f>IFERROR(RANK('Ref. Cuotas'!H1894,'Ref. Cuotas'!H:H,1)+COUNTIF('Ref. Cuotas'!$H$7:'Ref. Cuotas'!H1894,'Ref. Cuotas'!H1894)-1,"")</f>
        <v>2183</v>
      </c>
      <c r="AP1895" s="7">
        <f>IFERROR(RANK('Ref. Cuotas'!J1894,'Ref. Cuotas'!J:J,1)+COUNTIF('Ref. Cuotas'!$J$7:'Ref. Cuotas'!J1894,'Ref. Cuotas'!J1894)-1,"")</f>
        <v>1327</v>
      </c>
      <c r="AQ1895" s="7">
        <f>IFERROR(RANK('Ref. Cuotas'!K1894,'Ref. Cuotas'!K:K,1)+COUNTIF('Ref. Cuotas'!$K$7:'Ref. Cuotas'!K1894,'Ref. Cuotas'!K1894)-1,"")</f>
        <v>1097</v>
      </c>
    </row>
    <row r="1896" spans="31:43" ht="17.25" customHeight="1" x14ac:dyDescent="0.3">
      <c r="AE1896" s="5" t="s">
        <v>1891</v>
      </c>
      <c r="AF1896" s="5" t="s">
        <v>5411</v>
      </c>
      <c r="AG1896" s="6" t="s">
        <v>4373</v>
      </c>
      <c r="AH1896" s="6" t="s">
        <v>4122</v>
      </c>
      <c r="AI1896" s="7">
        <f>IFERROR(RANK('Ref. Cuotas'!H1895,'Ref. Cuotas'!H:H,0)+COUNTIF('Ref. Cuotas'!$H$7:'Ref. Cuotas'!H1895,'Ref. Cuotas'!H1895)-1,"")</f>
        <v>422</v>
      </c>
      <c r="AJ1896" s="7">
        <f>IFERROR(RANK('Ref. Cuotas'!I1895,'Ref. Cuotas'!I:I,0)+COUNTIF('Ref. Cuotas'!$I$7:'Ref. Cuotas'!I1895,'Ref. Cuotas'!I1895)-1,"")</f>
        <v>36</v>
      </c>
      <c r="AK1896" s="7">
        <f>IFERROR(RANK('Ref. Cuotas'!J1895,'Ref. Cuotas'!J:J,0)+COUNTIF('Ref. Cuotas'!$J$7:'Ref. Cuotas'!J1895,'Ref. Cuotas'!J1895)-1,"")</f>
        <v>36</v>
      </c>
      <c r="AL1896" s="7">
        <f>IFERROR(RANK('Ref. Cuotas'!K1895,'Ref. Cuotas'!K:K,0)+COUNTIF('Ref. Cuotas'!$K$7:'Ref. Cuotas'!K1895,'Ref. Cuotas'!K1895)-1,"")</f>
        <v>20</v>
      </c>
      <c r="AM1896" s="7">
        <f>IFERROR(RANK('Ref. Cuotas'!L1895,'Ref. Cuotas'!L:L,0)+COUNTIF('Ref. Cuotas'!$L$7:'Ref. Cuotas'!L1895,'Ref. Cuotas'!L1895)-1,"")</f>
        <v>8</v>
      </c>
      <c r="AN1896" s="7">
        <f>IFERROR(RANK('Ref. Cuotas'!M1895,'Ref. Cuotas'!M:M,0)+COUNTIF('Ref. Cuotas'!$M$7:'Ref. Cuotas'!M1895,'Ref. Cuotas'!M1895)-1,"")</f>
        <v>66</v>
      </c>
      <c r="AO1896" s="7">
        <f>IFERROR(RANK('Ref. Cuotas'!H1895,'Ref. Cuotas'!H:H,1)+COUNTIF('Ref. Cuotas'!$H$7:'Ref. Cuotas'!H1895,'Ref. Cuotas'!H1895)-1,"")</f>
        <v>2381</v>
      </c>
      <c r="AP1896" s="7">
        <f>IFERROR(RANK('Ref. Cuotas'!J1895,'Ref. Cuotas'!J:J,1)+COUNTIF('Ref. Cuotas'!$J$7:'Ref. Cuotas'!J1895,'Ref. Cuotas'!J1895)-1,"")</f>
        <v>2767</v>
      </c>
      <c r="AQ1896" s="7">
        <f>IFERROR(RANK('Ref. Cuotas'!K1895,'Ref. Cuotas'!K:K,1)+COUNTIF('Ref. Cuotas'!$K$7:'Ref. Cuotas'!K1895,'Ref. Cuotas'!K1895)-1,"")</f>
        <v>2783</v>
      </c>
    </row>
    <row r="1897" spans="31:43" ht="17.25" customHeight="1" x14ac:dyDescent="0.3">
      <c r="AE1897" s="5" t="s">
        <v>1892</v>
      </c>
      <c r="AF1897" s="5" t="s">
        <v>5412</v>
      </c>
      <c r="AG1897" s="6" t="s">
        <v>4373</v>
      </c>
      <c r="AH1897" s="6" t="s">
        <v>4123</v>
      </c>
      <c r="AI1897" s="7">
        <f>IFERROR(RANK('Ref. Cuotas'!H1896,'Ref. Cuotas'!H:H,0)+COUNTIF('Ref. Cuotas'!$H$7:'Ref. Cuotas'!H1896,'Ref. Cuotas'!H1896)-1,"")</f>
        <v>2282</v>
      </c>
      <c r="AJ1897" s="7">
        <f>IFERROR(RANK('Ref. Cuotas'!I1896,'Ref. Cuotas'!I:I,0)+COUNTIF('Ref. Cuotas'!$I$7:'Ref. Cuotas'!I1896,'Ref. Cuotas'!I1896)-1,"")</f>
        <v>2227</v>
      </c>
      <c r="AK1897" s="7">
        <f>IFERROR(RANK('Ref. Cuotas'!J1896,'Ref. Cuotas'!J:J,0)+COUNTIF('Ref. Cuotas'!$J$7:'Ref. Cuotas'!J1896,'Ref. Cuotas'!J1896)-1,"")</f>
        <v>2153</v>
      </c>
      <c r="AL1897" s="7">
        <f>IFERROR(RANK('Ref. Cuotas'!K1896,'Ref. Cuotas'!K:K,0)+COUNTIF('Ref. Cuotas'!$K$7:'Ref. Cuotas'!K1896,'Ref. Cuotas'!K1896)-1,"")</f>
        <v>1826</v>
      </c>
      <c r="AM1897" s="7">
        <f>IFERROR(RANK('Ref. Cuotas'!L1896,'Ref. Cuotas'!L:L,0)+COUNTIF('Ref. Cuotas'!$L$7:'Ref. Cuotas'!L1896,'Ref. Cuotas'!L1896)-1,"")</f>
        <v>1241</v>
      </c>
      <c r="AN1897" s="7">
        <f>IFERROR(RANK('Ref. Cuotas'!M1896,'Ref. Cuotas'!M:M,0)+COUNTIF('Ref. Cuotas'!$M$7:'Ref. Cuotas'!M1896,'Ref. Cuotas'!M1896)-1,"")</f>
        <v>2275</v>
      </c>
      <c r="AO1897" s="7">
        <f>IFERROR(RANK('Ref. Cuotas'!H1896,'Ref. Cuotas'!H:H,1)+COUNTIF('Ref. Cuotas'!$H$7:'Ref. Cuotas'!H1896,'Ref. Cuotas'!H1896)-1,"")</f>
        <v>521</v>
      </c>
      <c r="AP1897" s="7">
        <f>IFERROR(RANK('Ref. Cuotas'!J1896,'Ref. Cuotas'!J:J,1)+COUNTIF('Ref. Cuotas'!$J$7:'Ref. Cuotas'!J1896,'Ref. Cuotas'!J1896)-1,"")</f>
        <v>1328</v>
      </c>
      <c r="AQ1897" s="7">
        <f>IFERROR(RANK('Ref. Cuotas'!K1896,'Ref. Cuotas'!K:K,1)+COUNTIF('Ref. Cuotas'!$K$7:'Ref. Cuotas'!K1896,'Ref. Cuotas'!K1896)-1,"")</f>
        <v>977</v>
      </c>
    </row>
    <row r="1898" spans="31:43" ht="17.25" customHeight="1" x14ac:dyDescent="0.3">
      <c r="AE1898" s="5" t="s">
        <v>1893</v>
      </c>
      <c r="AF1898" s="5" t="s">
        <v>5413</v>
      </c>
      <c r="AG1898" s="6" t="s">
        <v>4374</v>
      </c>
      <c r="AH1898" s="6" t="s">
        <v>4088</v>
      </c>
      <c r="AI1898" s="7">
        <f>IFERROR(RANK('Ref. Cuotas'!H1897,'Ref. Cuotas'!H:H,0)+COUNTIF('Ref. Cuotas'!$H$7:'Ref. Cuotas'!H1897,'Ref. Cuotas'!H1897)-1,"")</f>
        <v>2351</v>
      </c>
      <c r="AJ1898" s="7">
        <f>IFERROR(RANK('Ref. Cuotas'!I1897,'Ref. Cuotas'!I:I,0)+COUNTIF('Ref. Cuotas'!$I$7:'Ref. Cuotas'!I1897,'Ref. Cuotas'!I1897)-1,"")</f>
        <v>2228</v>
      </c>
      <c r="AK1898" s="7">
        <f>IFERROR(RANK('Ref. Cuotas'!J1897,'Ref. Cuotas'!J:J,0)+COUNTIF('Ref. Cuotas'!$J$7:'Ref. Cuotas'!J1897,'Ref. Cuotas'!J1897)-1,"")</f>
        <v>2154</v>
      </c>
      <c r="AL1898" s="7">
        <f>IFERROR(RANK('Ref. Cuotas'!K1897,'Ref. Cuotas'!K:K,0)+COUNTIF('Ref. Cuotas'!$K$7:'Ref. Cuotas'!K1897,'Ref. Cuotas'!K1897)-1,"")</f>
        <v>2545</v>
      </c>
      <c r="AM1898" s="7">
        <f>IFERROR(RANK('Ref. Cuotas'!L1897,'Ref. Cuotas'!L:L,0)+COUNTIF('Ref. Cuotas'!$L$7:'Ref. Cuotas'!L1897,'Ref. Cuotas'!L1897)-1,"")</f>
        <v>2168</v>
      </c>
      <c r="AN1898" s="7">
        <f>IFERROR(RANK('Ref. Cuotas'!M1897,'Ref. Cuotas'!M:M,0)+COUNTIF('Ref. Cuotas'!$M$7:'Ref. Cuotas'!M1897,'Ref. Cuotas'!M1897)-1,"")</f>
        <v>2276</v>
      </c>
      <c r="AO1898" s="7">
        <f>IFERROR(RANK('Ref. Cuotas'!H1897,'Ref. Cuotas'!H:H,1)+COUNTIF('Ref. Cuotas'!$H$7:'Ref. Cuotas'!H1897,'Ref. Cuotas'!H1897)-1,"")</f>
        <v>452</v>
      </c>
      <c r="AP1898" s="7">
        <f>IFERROR(RANK('Ref. Cuotas'!J1897,'Ref. Cuotas'!J:J,1)+COUNTIF('Ref. Cuotas'!$J$7:'Ref. Cuotas'!J1897,'Ref. Cuotas'!J1897)-1,"")</f>
        <v>1329</v>
      </c>
      <c r="AQ1898" s="7">
        <f>IFERROR(RANK('Ref. Cuotas'!K1897,'Ref. Cuotas'!K:K,1)+COUNTIF('Ref. Cuotas'!$K$7:'Ref. Cuotas'!K1897,'Ref. Cuotas'!K1897)-1,"")</f>
        <v>258</v>
      </c>
    </row>
    <row r="1899" spans="31:43" ht="17.25" customHeight="1" x14ac:dyDescent="0.3">
      <c r="AE1899" s="5" t="s">
        <v>1894</v>
      </c>
      <c r="AF1899" s="5" t="s">
        <v>5414</v>
      </c>
      <c r="AG1899" s="6" t="s">
        <v>4374</v>
      </c>
      <c r="AH1899" s="6" t="s">
        <v>4089</v>
      </c>
      <c r="AI1899" s="7">
        <f>IFERROR(RANK('Ref. Cuotas'!H1898,'Ref. Cuotas'!H:H,0)+COUNTIF('Ref. Cuotas'!$H$7:'Ref. Cuotas'!H1898,'Ref. Cuotas'!H1898)-1,"")</f>
        <v>2368</v>
      </c>
      <c r="AJ1899" s="7">
        <f>IFERROR(RANK('Ref. Cuotas'!I1898,'Ref. Cuotas'!I:I,0)+COUNTIF('Ref. Cuotas'!$I$7:'Ref. Cuotas'!I1898,'Ref. Cuotas'!I1898)-1,"")</f>
        <v>462</v>
      </c>
      <c r="AK1899" s="7">
        <f>IFERROR(RANK('Ref. Cuotas'!J1898,'Ref. Cuotas'!J:J,0)+COUNTIF('Ref. Cuotas'!$J$7:'Ref. Cuotas'!J1898,'Ref. Cuotas'!J1898)-1,"")</f>
        <v>2155</v>
      </c>
      <c r="AL1899" s="7">
        <f>IFERROR(RANK('Ref. Cuotas'!K1898,'Ref. Cuotas'!K:K,0)+COUNTIF('Ref. Cuotas'!$K$7:'Ref. Cuotas'!K1898,'Ref. Cuotas'!K1898)-1,"")</f>
        <v>2379</v>
      </c>
      <c r="AM1899" s="7">
        <f>IFERROR(RANK('Ref. Cuotas'!L1898,'Ref. Cuotas'!L:L,0)+COUNTIF('Ref. Cuotas'!$L$7:'Ref. Cuotas'!L1898,'Ref. Cuotas'!L1898)-1,"")</f>
        <v>1556</v>
      </c>
      <c r="AN1899" s="7">
        <f>IFERROR(RANK('Ref. Cuotas'!M1898,'Ref. Cuotas'!M:M,0)+COUNTIF('Ref. Cuotas'!$M$7:'Ref. Cuotas'!M1898,'Ref. Cuotas'!M1898)-1,"")</f>
        <v>2277</v>
      </c>
      <c r="AO1899" s="7">
        <f>IFERROR(RANK('Ref. Cuotas'!H1898,'Ref. Cuotas'!H:H,1)+COUNTIF('Ref. Cuotas'!$H$7:'Ref. Cuotas'!H1898,'Ref. Cuotas'!H1898)-1,"")</f>
        <v>435</v>
      </c>
      <c r="AP1899" s="7">
        <f>IFERROR(RANK('Ref. Cuotas'!J1898,'Ref. Cuotas'!J:J,1)+COUNTIF('Ref. Cuotas'!$J$7:'Ref. Cuotas'!J1898,'Ref. Cuotas'!J1898)-1,"")</f>
        <v>1330</v>
      </c>
      <c r="AQ1899" s="7">
        <f>IFERROR(RANK('Ref. Cuotas'!K1898,'Ref. Cuotas'!K:K,1)+COUNTIF('Ref. Cuotas'!$K$7:'Ref. Cuotas'!K1898,'Ref. Cuotas'!K1898)-1,"")</f>
        <v>424</v>
      </c>
    </row>
    <row r="1900" spans="31:43" ht="17.25" customHeight="1" x14ac:dyDescent="0.3">
      <c r="AE1900" s="5" t="s">
        <v>1895</v>
      </c>
      <c r="AF1900" s="5" t="s">
        <v>5415</v>
      </c>
      <c r="AG1900" s="6" t="s">
        <v>4374</v>
      </c>
      <c r="AH1900" s="6" t="s">
        <v>4090</v>
      </c>
      <c r="AI1900" s="7">
        <f>IFERROR(RANK('Ref. Cuotas'!H1899,'Ref. Cuotas'!H:H,0)+COUNTIF('Ref. Cuotas'!$H$7:'Ref. Cuotas'!H1899,'Ref. Cuotas'!H1899)-1,"")</f>
        <v>2366</v>
      </c>
      <c r="AJ1900" s="7">
        <f>IFERROR(RANK('Ref. Cuotas'!I1899,'Ref. Cuotas'!I:I,0)+COUNTIF('Ref. Cuotas'!$I$7:'Ref. Cuotas'!I1899,'Ref. Cuotas'!I1899)-1,"")</f>
        <v>2229</v>
      </c>
      <c r="AK1900" s="7">
        <f>IFERROR(RANK('Ref. Cuotas'!J1899,'Ref. Cuotas'!J:J,0)+COUNTIF('Ref. Cuotas'!$J$7:'Ref. Cuotas'!J1899,'Ref. Cuotas'!J1899)-1,"")</f>
        <v>2156</v>
      </c>
      <c r="AL1900" s="7">
        <f>IFERROR(RANK('Ref. Cuotas'!K1899,'Ref. Cuotas'!K:K,0)+COUNTIF('Ref. Cuotas'!$K$7:'Ref. Cuotas'!K1899,'Ref. Cuotas'!K1899)-1,"")</f>
        <v>2556</v>
      </c>
      <c r="AM1900" s="7">
        <f>IFERROR(RANK('Ref. Cuotas'!L1899,'Ref. Cuotas'!L:L,0)+COUNTIF('Ref. Cuotas'!$L$7:'Ref. Cuotas'!L1899,'Ref. Cuotas'!L1899)-1,"")</f>
        <v>2451</v>
      </c>
      <c r="AN1900" s="7">
        <f>IFERROR(RANK('Ref. Cuotas'!M1899,'Ref. Cuotas'!M:M,0)+COUNTIF('Ref. Cuotas'!$M$7:'Ref. Cuotas'!M1899,'Ref. Cuotas'!M1899)-1,"")</f>
        <v>2278</v>
      </c>
      <c r="AO1900" s="7">
        <f>IFERROR(RANK('Ref. Cuotas'!H1899,'Ref. Cuotas'!H:H,1)+COUNTIF('Ref. Cuotas'!$H$7:'Ref. Cuotas'!H1899,'Ref. Cuotas'!H1899)-1,"")</f>
        <v>437</v>
      </c>
      <c r="AP1900" s="7">
        <f>IFERROR(RANK('Ref. Cuotas'!J1899,'Ref. Cuotas'!J:J,1)+COUNTIF('Ref. Cuotas'!$J$7:'Ref. Cuotas'!J1899,'Ref. Cuotas'!J1899)-1,"")</f>
        <v>1331</v>
      </c>
      <c r="AQ1900" s="7">
        <f>IFERROR(RANK('Ref. Cuotas'!K1899,'Ref. Cuotas'!K:K,1)+COUNTIF('Ref. Cuotas'!$K$7:'Ref. Cuotas'!K1899,'Ref. Cuotas'!K1899)-1,"")</f>
        <v>247</v>
      </c>
    </row>
    <row r="1901" spans="31:43" ht="17.25" customHeight="1" x14ac:dyDescent="0.3">
      <c r="AE1901" s="5" t="s">
        <v>1896</v>
      </c>
      <c r="AF1901" s="5" t="s">
        <v>5416</v>
      </c>
      <c r="AG1901" s="6" t="s">
        <v>4374</v>
      </c>
      <c r="AH1901" s="6" t="s">
        <v>4091</v>
      </c>
      <c r="AI1901" s="7">
        <f>IFERROR(RANK('Ref. Cuotas'!H1900,'Ref. Cuotas'!H:H,0)+COUNTIF('Ref. Cuotas'!$H$7:'Ref. Cuotas'!H1900,'Ref. Cuotas'!H1900)-1,"")</f>
        <v>2364</v>
      </c>
      <c r="AJ1901" s="7">
        <f>IFERROR(RANK('Ref. Cuotas'!I1900,'Ref. Cuotas'!I:I,0)+COUNTIF('Ref. Cuotas'!$I$7:'Ref. Cuotas'!I1900,'Ref. Cuotas'!I1900)-1,"")</f>
        <v>2230</v>
      </c>
      <c r="AK1901" s="7">
        <f>IFERROR(RANK('Ref. Cuotas'!J1900,'Ref. Cuotas'!J:J,0)+COUNTIF('Ref. Cuotas'!$J$7:'Ref. Cuotas'!J1900,'Ref. Cuotas'!J1900)-1,"")</f>
        <v>2157</v>
      </c>
      <c r="AL1901" s="7">
        <f>IFERROR(RANK('Ref. Cuotas'!K1900,'Ref. Cuotas'!K:K,0)+COUNTIF('Ref. Cuotas'!$K$7:'Ref. Cuotas'!K1900,'Ref. Cuotas'!K1900)-1,"")</f>
        <v>1453</v>
      </c>
      <c r="AM1901" s="7">
        <f>IFERROR(RANK('Ref. Cuotas'!L1900,'Ref. Cuotas'!L:L,0)+COUNTIF('Ref. Cuotas'!$L$7:'Ref. Cuotas'!L1900,'Ref. Cuotas'!L1900)-1,"")</f>
        <v>2452</v>
      </c>
      <c r="AN1901" s="7">
        <f>IFERROR(RANK('Ref. Cuotas'!M1900,'Ref. Cuotas'!M:M,0)+COUNTIF('Ref. Cuotas'!$M$7:'Ref. Cuotas'!M1900,'Ref. Cuotas'!M1900)-1,"")</f>
        <v>2279</v>
      </c>
      <c r="AO1901" s="7">
        <f>IFERROR(RANK('Ref. Cuotas'!H1900,'Ref. Cuotas'!H:H,1)+COUNTIF('Ref. Cuotas'!$H$7:'Ref. Cuotas'!H1900,'Ref. Cuotas'!H1900)-1,"")</f>
        <v>439</v>
      </c>
      <c r="AP1901" s="7">
        <f>IFERROR(RANK('Ref. Cuotas'!J1900,'Ref. Cuotas'!J:J,1)+COUNTIF('Ref. Cuotas'!$J$7:'Ref. Cuotas'!J1900,'Ref. Cuotas'!J1900)-1,"")</f>
        <v>1332</v>
      </c>
      <c r="AQ1901" s="7">
        <f>IFERROR(RANK('Ref. Cuotas'!K1900,'Ref. Cuotas'!K:K,1)+COUNTIF('Ref. Cuotas'!$K$7:'Ref. Cuotas'!K1900,'Ref. Cuotas'!K1900)-1,"")</f>
        <v>1350</v>
      </c>
    </row>
    <row r="1902" spans="31:43" ht="17.25" customHeight="1" x14ac:dyDescent="0.3">
      <c r="AE1902" s="5" t="s">
        <v>1897</v>
      </c>
      <c r="AF1902" s="5" t="s">
        <v>5417</v>
      </c>
      <c r="AG1902" s="6" t="s">
        <v>4375</v>
      </c>
      <c r="AH1902" s="6" t="s">
        <v>4088</v>
      </c>
      <c r="AI1902" s="7">
        <f>IFERROR(RANK('Ref. Cuotas'!H1901,'Ref. Cuotas'!H:H,0)+COUNTIF('Ref. Cuotas'!$H$7:'Ref. Cuotas'!H1901,'Ref. Cuotas'!H1901)-1,"")</f>
        <v>1004</v>
      </c>
      <c r="AJ1902" s="7">
        <f>IFERROR(RANK('Ref. Cuotas'!I1901,'Ref. Cuotas'!I:I,0)+COUNTIF('Ref. Cuotas'!$I$7:'Ref. Cuotas'!I1901,'Ref. Cuotas'!I1901)-1,"")</f>
        <v>2231</v>
      </c>
      <c r="AK1902" s="7">
        <f>IFERROR(RANK('Ref. Cuotas'!J1901,'Ref. Cuotas'!J:J,0)+COUNTIF('Ref. Cuotas'!$J$7:'Ref. Cuotas'!J1901,'Ref. Cuotas'!J1901)-1,"")</f>
        <v>2158</v>
      </c>
      <c r="AL1902" s="7">
        <f>IFERROR(RANK('Ref. Cuotas'!K1901,'Ref. Cuotas'!K:K,0)+COUNTIF('Ref. Cuotas'!$K$7:'Ref. Cuotas'!K1901,'Ref. Cuotas'!K1901)-1,"")</f>
        <v>2278</v>
      </c>
      <c r="AM1902" s="7">
        <f>IFERROR(RANK('Ref. Cuotas'!L1901,'Ref. Cuotas'!L:L,0)+COUNTIF('Ref. Cuotas'!$L$7:'Ref. Cuotas'!L1901,'Ref. Cuotas'!L1901)-1,"")</f>
        <v>1182</v>
      </c>
      <c r="AN1902" s="7">
        <f>IFERROR(RANK('Ref. Cuotas'!M1901,'Ref. Cuotas'!M:M,0)+COUNTIF('Ref. Cuotas'!$M$7:'Ref. Cuotas'!M1901,'Ref. Cuotas'!M1901)-1,"")</f>
        <v>2280</v>
      </c>
      <c r="AO1902" s="7">
        <f>IFERROR(RANK('Ref. Cuotas'!H1901,'Ref. Cuotas'!H:H,1)+COUNTIF('Ref. Cuotas'!$H$7:'Ref. Cuotas'!H1901,'Ref. Cuotas'!H1901)-1,"")</f>
        <v>1799</v>
      </c>
      <c r="AP1902" s="7">
        <f>IFERROR(RANK('Ref. Cuotas'!J1901,'Ref. Cuotas'!J:J,1)+COUNTIF('Ref. Cuotas'!$J$7:'Ref. Cuotas'!J1901,'Ref. Cuotas'!J1901)-1,"")</f>
        <v>1333</v>
      </c>
      <c r="AQ1902" s="7">
        <f>IFERROR(RANK('Ref. Cuotas'!K1901,'Ref. Cuotas'!K:K,1)+COUNTIF('Ref. Cuotas'!$K$7:'Ref. Cuotas'!K1901,'Ref. Cuotas'!K1901)-1,"")</f>
        <v>525</v>
      </c>
    </row>
    <row r="1903" spans="31:43" ht="17.25" customHeight="1" x14ac:dyDescent="0.3">
      <c r="AE1903" s="5" t="s">
        <v>1898</v>
      </c>
      <c r="AF1903" s="5" t="s">
        <v>5418</v>
      </c>
      <c r="AG1903" s="6" t="s">
        <v>4375</v>
      </c>
      <c r="AH1903" s="6" t="s">
        <v>4089</v>
      </c>
      <c r="AI1903" s="7">
        <f>IFERROR(RANK('Ref. Cuotas'!H1902,'Ref. Cuotas'!H:H,0)+COUNTIF('Ref. Cuotas'!$H$7:'Ref. Cuotas'!H1902,'Ref. Cuotas'!H1902)-1,"")</f>
        <v>806</v>
      </c>
      <c r="AJ1903" s="7">
        <f>IFERROR(RANK('Ref. Cuotas'!I1902,'Ref. Cuotas'!I:I,0)+COUNTIF('Ref. Cuotas'!$I$7:'Ref. Cuotas'!I1902,'Ref. Cuotas'!I1902)-1,"")</f>
        <v>547</v>
      </c>
      <c r="AK1903" s="7">
        <f>IFERROR(RANK('Ref. Cuotas'!J1902,'Ref. Cuotas'!J:J,0)+COUNTIF('Ref. Cuotas'!$J$7:'Ref. Cuotas'!J1902,'Ref. Cuotas'!J1902)-1,"")</f>
        <v>713</v>
      </c>
      <c r="AL1903" s="7">
        <f>IFERROR(RANK('Ref. Cuotas'!K1902,'Ref. Cuotas'!K:K,0)+COUNTIF('Ref. Cuotas'!$K$7:'Ref. Cuotas'!K1902,'Ref. Cuotas'!K1902)-1,"")</f>
        <v>752</v>
      </c>
      <c r="AM1903" s="7">
        <f>IFERROR(RANK('Ref. Cuotas'!L1902,'Ref. Cuotas'!L:L,0)+COUNTIF('Ref. Cuotas'!$L$7:'Ref. Cuotas'!L1902,'Ref. Cuotas'!L1902)-1,"")</f>
        <v>170</v>
      </c>
      <c r="AN1903" s="7">
        <f>IFERROR(RANK('Ref. Cuotas'!M1902,'Ref. Cuotas'!M:M,0)+COUNTIF('Ref. Cuotas'!$M$7:'Ref. Cuotas'!M1902,'Ref. Cuotas'!M1902)-1,"")</f>
        <v>2281</v>
      </c>
      <c r="AO1903" s="7">
        <f>IFERROR(RANK('Ref. Cuotas'!H1902,'Ref. Cuotas'!H:H,1)+COUNTIF('Ref. Cuotas'!$H$7:'Ref. Cuotas'!H1902,'Ref. Cuotas'!H1902)-1,"")</f>
        <v>1997</v>
      </c>
      <c r="AP1903" s="7">
        <f>IFERROR(RANK('Ref. Cuotas'!J1902,'Ref. Cuotas'!J:J,1)+COUNTIF('Ref. Cuotas'!$J$7:'Ref. Cuotas'!J1902,'Ref. Cuotas'!J1902)-1,"")</f>
        <v>2090</v>
      </c>
      <c r="AQ1903" s="7">
        <f>IFERROR(RANK('Ref. Cuotas'!K1902,'Ref. Cuotas'!K:K,1)+COUNTIF('Ref. Cuotas'!$K$7:'Ref. Cuotas'!K1902,'Ref. Cuotas'!K1902)-1,"")</f>
        <v>2051</v>
      </c>
    </row>
    <row r="1904" spans="31:43" ht="17.25" customHeight="1" x14ac:dyDescent="0.3">
      <c r="AE1904" s="5" t="s">
        <v>1899</v>
      </c>
      <c r="AF1904" s="5" t="s">
        <v>5419</v>
      </c>
      <c r="AG1904" s="6" t="s">
        <v>4375</v>
      </c>
      <c r="AH1904" s="6" t="s">
        <v>4090</v>
      </c>
      <c r="AI1904" s="7">
        <f>IFERROR(RANK('Ref. Cuotas'!H1903,'Ref. Cuotas'!H:H,0)+COUNTIF('Ref. Cuotas'!$H$7:'Ref. Cuotas'!H1903,'Ref. Cuotas'!H1903)-1,"")</f>
        <v>1015</v>
      </c>
      <c r="AJ1904" s="7">
        <f>IFERROR(RANK('Ref. Cuotas'!I1903,'Ref. Cuotas'!I:I,0)+COUNTIF('Ref. Cuotas'!$I$7:'Ref. Cuotas'!I1903,'Ref. Cuotas'!I1903)-1,"")</f>
        <v>2232</v>
      </c>
      <c r="AK1904" s="7">
        <f>IFERROR(RANK('Ref. Cuotas'!J1903,'Ref. Cuotas'!J:J,0)+COUNTIF('Ref. Cuotas'!$J$7:'Ref. Cuotas'!J1903,'Ref. Cuotas'!J1903)-1,"")</f>
        <v>2159</v>
      </c>
      <c r="AL1904" s="7">
        <f>IFERROR(RANK('Ref. Cuotas'!K1903,'Ref. Cuotas'!K:K,0)+COUNTIF('Ref. Cuotas'!$K$7:'Ref. Cuotas'!K1903,'Ref. Cuotas'!K1903)-1,"")</f>
        <v>1780</v>
      </c>
      <c r="AM1904" s="7">
        <f>IFERROR(RANK('Ref. Cuotas'!L1903,'Ref. Cuotas'!L:L,0)+COUNTIF('Ref. Cuotas'!$L$7:'Ref. Cuotas'!L1903,'Ref. Cuotas'!L1903)-1,"")</f>
        <v>1603</v>
      </c>
      <c r="AN1904" s="7">
        <f>IFERROR(RANK('Ref. Cuotas'!M1903,'Ref. Cuotas'!M:M,0)+COUNTIF('Ref. Cuotas'!$M$7:'Ref. Cuotas'!M1903,'Ref. Cuotas'!M1903)-1,"")</f>
        <v>2282</v>
      </c>
      <c r="AO1904" s="7">
        <f>IFERROR(RANK('Ref. Cuotas'!H1903,'Ref. Cuotas'!H:H,1)+COUNTIF('Ref. Cuotas'!$H$7:'Ref. Cuotas'!H1903,'Ref. Cuotas'!H1903)-1,"")</f>
        <v>1788</v>
      </c>
      <c r="AP1904" s="7">
        <f>IFERROR(RANK('Ref. Cuotas'!J1903,'Ref. Cuotas'!J:J,1)+COUNTIF('Ref. Cuotas'!$J$7:'Ref. Cuotas'!J1903,'Ref. Cuotas'!J1903)-1,"")</f>
        <v>1334</v>
      </c>
      <c r="AQ1904" s="7">
        <f>IFERROR(RANK('Ref. Cuotas'!K1903,'Ref. Cuotas'!K:K,1)+COUNTIF('Ref. Cuotas'!$K$7:'Ref. Cuotas'!K1903,'Ref. Cuotas'!K1903)-1,"")</f>
        <v>1023</v>
      </c>
    </row>
    <row r="1905" spans="31:43" ht="17.25" customHeight="1" x14ac:dyDescent="0.3">
      <c r="AE1905" s="5" t="s">
        <v>1900</v>
      </c>
      <c r="AF1905" s="5" t="s">
        <v>5420</v>
      </c>
      <c r="AG1905" s="6" t="s">
        <v>4375</v>
      </c>
      <c r="AH1905" s="6" t="s">
        <v>4185</v>
      </c>
      <c r="AI1905" s="7">
        <f>IFERROR(RANK('Ref. Cuotas'!H1904,'Ref. Cuotas'!H:H,0)+COUNTIF('Ref. Cuotas'!$H$7:'Ref. Cuotas'!H1904,'Ref. Cuotas'!H1904)-1,"")</f>
        <v>985</v>
      </c>
      <c r="AJ1905" s="7">
        <f>IFERROR(RANK('Ref. Cuotas'!I1904,'Ref. Cuotas'!I:I,0)+COUNTIF('Ref. Cuotas'!$I$7:'Ref. Cuotas'!I1904,'Ref. Cuotas'!I1904)-1,"")</f>
        <v>2233</v>
      </c>
      <c r="AK1905" s="7">
        <f>IFERROR(RANK('Ref. Cuotas'!J1904,'Ref. Cuotas'!J:J,0)+COUNTIF('Ref. Cuotas'!$J$7:'Ref. Cuotas'!J1904,'Ref. Cuotas'!J1904)-1,"")</f>
        <v>2160</v>
      </c>
      <c r="AL1905" s="7">
        <f>IFERROR(RANK('Ref. Cuotas'!K1904,'Ref. Cuotas'!K:K,0)+COUNTIF('Ref. Cuotas'!$K$7:'Ref. Cuotas'!K1904,'Ref. Cuotas'!K1904)-1,"")</f>
        <v>2540</v>
      </c>
      <c r="AM1905" s="7">
        <f>IFERROR(RANK('Ref. Cuotas'!L1904,'Ref. Cuotas'!L:L,0)+COUNTIF('Ref. Cuotas'!$L$7:'Ref. Cuotas'!L1904,'Ref. Cuotas'!L1904)-1,"")</f>
        <v>2453</v>
      </c>
      <c r="AN1905" s="7">
        <f>IFERROR(RANK('Ref. Cuotas'!M1904,'Ref. Cuotas'!M:M,0)+COUNTIF('Ref. Cuotas'!$M$7:'Ref. Cuotas'!M1904,'Ref. Cuotas'!M1904)-1,"")</f>
        <v>2283</v>
      </c>
      <c r="AO1905" s="7">
        <f>IFERROR(RANK('Ref. Cuotas'!H1904,'Ref. Cuotas'!H:H,1)+COUNTIF('Ref. Cuotas'!$H$7:'Ref. Cuotas'!H1904,'Ref. Cuotas'!H1904)-1,"")</f>
        <v>1818</v>
      </c>
      <c r="AP1905" s="7">
        <f>IFERROR(RANK('Ref. Cuotas'!J1904,'Ref. Cuotas'!J:J,1)+COUNTIF('Ref. Cuotas'!$J$7:'Ref. Cuotas'!J1904,'Ref. Cuotas'!J1904)-1,"")</f>
        <v>1335</v>
      </c>
      <c r="AQ1905" s="7">
        <f>IFERROR(RANK('Ref. Cuotas'!K1904,'Ref. Cuotas'!K:K,1)+COUNTIF('Ref. Cuotas'!$K$7:'Ref. Cuotas'!K1904,'Ref. Cuotas'!K1904)-1,"")</f>
        <v>263</v>
      </c>
    </row>
    <row r="1906" spans="31:43" ht="17.25" customHeight="1" x14ac:dyDescent="0.3">
      <c r="AE1906" s="5" t="s">
        <v>1901</v>
      </c>
      <c r="AF1906" s="5" t="s">
        <v>5421</v>
      </c>
      <c r="AG1906" s="6" t="s">
        <v>4375</v>
      </c>
      <c r="AH1906" s="6" t="s">
        <v>4186</v>
      </c>
      <c r="AI1906" s="7">
        <f>IFERROR(RANK('Ref. Cuotas'!H1905,'Ref. Cuotas'!H:H,0)+COUNTIF('Ref. Cuotas'!$H$7:'Ref. Cuotas'!H1905,'Ref. Cuotas'!H1905)-1,"")</f>
        <v>2008</v>
      </c>
      <c r="AJ1906" s="7">
        <f>IFERROR(RANK('Ref. Cuotas'!I1905,'Ref. Cuotas'!I:I,0)+COUNTIF('Ref. Cuotas'!$I$7:'Ref. Cuotas'!I1905,'Ref. Cuotas'!I1905)-1,"")</f>
        <v>2234</v>
      </c>
      <c r="AK1906" s="7">
        <f>IFERROR(RANK('Ref. Cuotas'!J1905,'Ref. Cuotas'!J:J,0)+COUNTIF('Ref. Cuotas'!$J$7:'Ref. Cuotas'!J1905,'Ref. Cuotas'!J1905)-1,"")</f>
        <v>2161</v>
      </c>
      <c r="AL1906" s="7">
        <f>IFERROR(RANK('Ref. Cuotas'!K1905,'Ref. Cuotas'!K:K,0)+COUNTIF('Ref. Cuotas'!$K$7:'Ref. Cuotas'!K1905,'Ref. Cuotas'!K1905)-1,"")</f>
        <v>2741</v>
      </c>
      <c r="AM1906" s="7">
        <f>IFERROR(RANK('Ref. Cuotas'!L1905,'Ref. Cuotas'!L:L,0)+COUNTIF('Ref. Cuotas'!$L$7:'Ref. Cuotas'!L1905,'Ref. Cuotas'!L1905)-1,"")</f>
        <v>2740</v>
      </c>
      <c r="AN1906" s="7">
        <f>IFERROR(RANK('Ref. Cuotas'!M1905,'Ref. Cuotas'!M:M,0)+COUNTIF('Ref. Cuotas'!$M$7:'Ref. Cuotas'!M1905,'Ref. Cuotas'!M1905)-1,"")</f>
        <v>2284</v>
      </c>
      <c r="AO1906" s="7">
        <f>IFERROR(RANK('Ref. Cuotas'!H1905,'Ref. Cuotas'!H:H,1)+COUNTIF('Ref. Cuotas'!$H$7:'Ref. Cuotas'!H1905,'Ref. Cuotas'!H1905)-1,"")</f>
        <v>795</v>
      </c>
      <c r="AP1906" s="7">
        <f>IFERROR(RANK('Ref. Cuotas'!J1905,'Ref. Cuotas'!J:J,1)+COUNTIF('Ref. Cuotas'!$J$7:'Ref. Cuotas'!J1905,'Ref. Cuotas'!J1905)-1,"")</f>
        <v>1336</v>
      </c>
      <c r="AQ1906" s="7">
        <f>IFERROR(RANK('Ref. Cuotas'!K1905,'Ref. Cuotas'!K:K,1)+COUNTIF('Ref. Cuotas'!$K$7:'Ref. Cuotas'!K1905,'Ref. Cuotas'!K1905)-1,"")</f>
        <v>159</v>
      </c>
    </row>
    <row r="1907" spans="31:43" ht="17.25" customHeight="1" x14ac:dyDescent="0.3">
      <c r="AE1907" s="5" t="s">
        <v>1902</v>
      </c>
      <c r="AF1907" s="5" t="s">
        <v>5422</v>
      </c>
      <c r="AG1907" s="6" t="s">
        <v>4375</v>
      </c>
      <c r="AH1907" s="6" t="s">
        <v>4187</v>
      </c>
      <c r="AI1907" s="7">
        <f>IFERROR(RANK('Ref. Cuotas'!H1906,'Ref. Cuotas'!H:H,0)+COUNTIF('Ref. Cuotas'!$H$7:'Ref. Cuotas'!H1906,'Ref. Cuotas'!H1906)-1,"")</f>
        <v>1068</v>
      </c>
      <c r="AJ1907" s="7">
        <f>IFERROR(RANK('Ref. Cuotas'!I1906,'Ref. Cuotas'!I:I,0)+COUNTIF('Ref. Cuotas'!$I$7:'Ref. Cuotas'!I1906,'Ref. Cuotas'!I1906)-1,"")</f>
        <v>2235</v>
      </c>
      <c r="AK1907" s="7">
        <f>IFERROR(RANK('Ref. Cuotas'!J1906,'Ref. Cuotas'!J:J,0)+COUNTIF('Ref. Cuotas'!$J$7:'Ref. Cuotas'!J1906,'Ref. Cuotas'!J1906)-1,"")</f>
        <v>2162</v>
      </c>
      <c r="AL1907" s="7">
        <f>IFERROR(RANK('Ref. Cuotas'!K1906,'Ref. Cuotas'!K:K,0)+COUNTIF('Ref. Cuotas'!$K$7:'Ref. Cuotas'!K1906,'Ref. Cuotas'!K1906)-1,"")</f>
        <v>1663</v>
      </c>
      <c r="AM1907" s="7">
        <f>IFERROR(RANK('Ref. Cuotas'!L1906,'Ref. Cuotas'!L:L,0)+COUNTIF('Ref. Cuotas'!$L$7:'Ref. Cuotas'!L1906,'Ref. Cuotas'!L1906)-1,"")</f>
        <v>2169</v>
      </c>
      <c r="AN1907" s="7">
        <f>IFERROR(RANK('Ref. Cuotas'!M1906,'Ref. Cuotas'!M:M,0)+COUNTIF('Ref. Cuotas'!$M$7:'Ref. Cuotas'!M1906,'Ref. Cuotas'!M1906)-1,"")</f>
        <v>2285</v>
      </c>
      <c r="AO1907" s="7">
        <f>IFERROR(RANK('Ref. Cuotas'!H1906,'Ref. Cuotas'!H:H,1)+COUNTIF('Ref. Cuotas'!$H$7:'Ref. Cuotas'!H1906,'Ref. Cuotas'!H1906)-1,"")</f>
        <v>1735</v>
      </c>
      <c r="AP1907" s="7">
        <f>IFERROR(RANK('Ref. Cuotas'!J1906,'Ref. Cuotas'!J:J,1)+COUNTIF('Ref. Cuotas'!$J$7:'Ref. Cuotas'!J1906,'Ref. Cuotas'!J1906)-1,"")</f>
        <v>1337</v>
      </c>
      <c r="AQ1907" s="7">
        <f>IFERROR(RANK('Ref. Cuotas'!K1906,'Ref. Cuotas'!K:K,1)+COUNTIF('Ref. Cuotas'!$K$7:'Ref. Cuotas'!K1906,'Ref. Cuotas'!K1906)-1,"")</f>
        <v>1140</v>
      </c>
    </row>
    <row r="1908" spans="31:43" ht="17.25" customHeight="1" x14ac:dyDescent="0.3">
      <c r="AE1908" s="5" t="s">
        <v>1903</v>
      </c>
      <c r="AF1908" s="5" t="s">
        <v>5423</v>
      </c>
      <c r="AG1908" s="6" t="s">
        <v>4375</v>
      </c>
      <c r="AH1908" s="6" t="s">
        <v>4205</v>
      </c>
      <c r="AI1908" s="7" t="str">
        <f>IFERROR(RANK('Ref. Cuotas'!H1907,'Ref. Cuotas'!H:H,0)+COUNTIF('Ref. Cuotas'!$H$7:'Ref. Cuotas'!H1907,'Ref. Cuotas'!H1907)-1,"")</f>
        <v/>
      </c>
      <c r="AJ1908" s="7">
        <f>IFERROR(RANK('Ref. Cuotas'!I1907,'Ref. Cuotas'!I:I,0)+COUNTIF('Ref. Cuotas'!$I$7:'Ref. Cuotas'!I1907,'Ref. Cuotas'!I1907)-1,"")</f>
        <v>2235</v>
      </c>
      <c r="AK1908" s="7">
        <f>IFERROR(RANK('Ref. Cuotas'!J1907,'Ref. Cuotas'!J:J,0)+COUNTIF('Ref. Cuotas'!$J$7:'Ref. Cuotas'!J1907,'Ref. Cuotas'!J1907)-1,"")</f>
        <v>2162</v>
      </c>
      <c r="AL1908" s="7">
        <f>IFERROR(RANK('Ref. Cuotas'!K1907,'Ref. Cuotas'!K:K,0)+COUNTIF('Ref. Cuotas'!$K$7:'Ref. Cuotas'!K1907,'Ref. Cuotas'!K1907)-1,"")</f>
        <v>2741</v>
      </c>
      <c r="AM1908" s="7">
        <f>IFERROR(RANK('Ref. Cuotas'!L1907,'Ref. Cuotas'!L:L,0)+COUNTIF('Ref. Cuotas'!$L$7:'Ref. Cuotas'!L1907,'Ref. Cuotas'!L1907)-1,"")</f>
        <v>2740</v>
      </c>
      <c r="AN1908" s="7">
        <f>IFERROR(RANK('Ref. Cuotas'!M1907,'Ref. Cuotas'!M:M,0)+COUNTIF('Ref. Cuotas'!$M$7:'Ref. Cuotas'!M1907,'Ref. Cuotas'!M1907)-1,"")</f>
        <v>2285</v>
      </c>
      <c r="AO1908" s="7" t="str">
        <f>IFERROR(RANK('Ref. Cuotas'!H1907,'Ref. Cuotas'!H:H,1)+COUNTIF('Ref. Cuotas'!$H$7:'Ref. Cuotas'!H1907,'Ref. Cuotas'!H1907)-1,"")</f>
        <v/>
      </c>
      <c r="AP1908" s="7">
        <f>IFERROR(RANK('Ref. Cuotas'!J1907,'Ref. Cuotas'!J:J,1)+COUNTIF('Ref. Cuotas'!$J$7:'Ref. Cuotas'!J1907,'Ref. Cuotas'!J1907)-1,"")</f>
        <v>1337</v>
      </c>
      <c r="AQ1908" s="7">
        <f>IFERROR(RANK('Ref. Cuotas'!K1907,'Ref. Cuotas'!K:K,1)+COUNTIF('Ref. Cuotas'!$K$7:'Ref. Cuotas'!K1907,'Ref. Cuotas'!K1907)-1,"")</f>
        <v>159</v>
      </c>
    </row>
    <row r="1909" spans="31:43" ht="17.25" customHeight="1" x14ac:dyDescent="0.3">
      <c r="AE1909" s="5" t="s">
        <v>1904</v>
      </c>
      <c r="AF1909" s="5" t="s">
        <v>5424</v>
      </c>
      <c r="AG1909" s="6" t="s">
        <v>4375</v>
      </c>
      <c r="AH1909" s="6" t="s">
        <v>4091</v>
      </c>
      <c r="AI1909" s="7">
        <f>IFERROR(RANK('Ref. Cuotas'!H1908,'Ref. Cuotas'!H:H,0)+COUNTIF('Ref. Cuotas'!$H$7:'Ref. Cuotas'!H1908,'Ref. Cuotas'!H1908)-1,"")</f>
        <v>1719</v>
      </c>
      <c r="AJ1909" s="7">
        <f>IFERROR(RANK('Ref. Cuotas'!I1908,'Ref. Cuotas'!I:I,0)+COUNTIF('Ref. Cuotas'!$I$7:'Ref. Cuotas'!I1908,'Ref. Cuotas'!I1908)-1,"")</f>
        <v>2236</v>
      </c>
      <c r="AK1909" s="7">
        <f>IFERROR(RANK('Ref. Cuotas'!J1908,'Ref. Cuotas'!J:J,0)+COUNTIF('Ref. Cuotas'!$J$7:'Ref. Cuotas'!J1908,'Ref. Cuotas'!J1908)-1,"")</f>
        <v>2163</v>
      </c>
      <c r="AL1909" s="7">
        <f>IFERROR(RANK('Ref. Cuotas'!K1908,'Ref. Cuotas'!K:K,0)+COUNTIF('Ref. Cuotas'!$K$7:'Ref. Cuotas'!K1908,'Ref. Cuotas'!K1908)-1,"")</f>
        <v>336</v>
      </c>
      <c r="AM1909" s="7">
        <f>IFERROR(RANK('Ref. Cuotas'!L1908,'Ref. Cuotas'!L:L,0)+COUNTIF('Ref. Cuotas'!$L$7:'Ref. Cuotas'!L1908,'Ref. Cuotas'!L1908)-1,"")</f>
        <v>2170</v>
      </c>
      <c r="AN1909" s="7">
        <f>IFERROR(RANK('Ref. Cuotas'!M1908,'Ref. Cuotas'!M:M,0)+COUNTIF('Ref. Cuotas'!$M$7:'Ref. Cuotas'!M1908,'Ref. Cuotas'!M1908)-1,"")</f>
        <v>609</v>
      </c>
      <c r="AO1909" s="7">
        <f>IFERROR(RANK('Ref. Cuotas'!H1908,'Ref. Cuotas'!H:H,1)+COUNTIF('Ref. Cuotas'!$H$7:'Ref. Cuotas'!H1908,'Ref. Cuotas'!H1908)-1,"")</f>
        <v>1084</v>
      </c>
      <c r="AP1909" s="7">
        <f>IFERROR(RANK('Ref. Cuotas'!J1908,'Ref. Cuotas'!J:J,1)+COUNTIF('Ref. Cuotas'!$J$7:'Ref. Cuotas'!J1908,'Ref. Cuotas'!J1908)-1,"")</f>
        <v>1338</v>
      </c>
      <c r="AQ1909" s="7">
        <f>IFERROR(RANK('Ref. Cuotas'!K1908,'Ref. Cuotas'!K:K,1)+COUNTIF('Ref. Cuotas'!$K$7:'Ref. Cuotas'!K1908,'Ref. Cuotas'!K1908)-1,"")</f>
        <v>2467</v>
      </c>
    </row>
    <row r="1910" spans="31:43" ht="17.25" customHeight="1" x14ac:dyDescent="0.3">
      <c r="AE1910" s="5" t="s">
        <v>1905</v>
      </c>
      <c r="AF1910" s="5" t="s">
        <v>5425</v>
      </c>
      <c r="AG1910" s="6" t="s">
        <v>4376</v>
      </c>
      <c r="AH1910" s="6" t="s">
        <v>4092</v>
      </c>
      <c r="AI1910" s="7">
        <f>IFERROR(RANK('Ref. Cuotas'!H1909,'Ref. Cuotas'!H:H,0)+COUNTIF('Ref. Cuotas'!$H$7:'Ref. Cuotas'!H1909,'Ref. Cuotas'!H1909)-1,"")</f>
        <v>646</v>
      </c>
      <c r="AJ1910" s="7">
        <f>IFERROR(RANK('Ref. Cuotas'!I1909,'Ref. Cuotas'!I:I,0)+COUNTIF('Ref. Cuotas'!$I$7:'Ref. Cuotas'!I1909,'Ref. Cuotas'!I1909)-1,"")</f>
        <v>590</v>
      </c>
      <c r="AK1910" s="7">
        <f>IFERROR(RANK('Ref. Cuotas'!J1909,'Ref. Cuotas'!J:J,0)+COUNTIF('Ref. Cuotas'!$J$7:'Ref. Cuotas'!J1909,'Ref. Cuotas'!J1909)-1,"")</f>
        <v>743</v>
      </c>
      <c r="AL1910" s="7">
        <f>IFERROR(RANK('Ref. Cuotas'!K1909,'Ref. Cuotas'!K:K,0)+COUNTIF('Ref. Cuotas'!$K$7:'Ref. Cuotas'!K1909,'Ref. Cuotas'!K1909)-1,"")</f>
        <v>486</v>
      </c>
      <c r="AM1910" s="7">
        <f>IFERROR(RANK('Ref. Cuotas'!L1909,'Ref. Cuotas'!L:L,0)+COUNTIF('Ref. Cuotas'!$L$7:'Ref. Cuotas'!L1909,'Ref. Cuotas'!L1909)-1,"")</f>
        <v>149</v>
      </c>
      <c r="AN1910" s="7">
        <f>IFERROR(RANK('Ref. Cuotas'!M1909,'Ref. Cuotas'!M:M,0)+COUNTIF('Ref. Cuotas'!$M$7:'Ref. Cuotas'!M1909,'Ref. Cuotas'!M1909)-1,"")</f>
        <v>2286</v>
      </c>
      <c r="AO1910" s="7">
        <f>IFERROR(RANK('Ref. Cuotas'!H1909,'Ref. Cuotas'!H:H,1)+COUNTIF('Ref. Cuotas'!$H$7:'Ref. Cuotas'!H1909,'Ref. Cuotas'!H1909)-1,"")</f>
        <v>2157</v>
      </c>
      <c r="AP1910" s="7">
        <f>IFERROR(RANK('Ref. Cuotas'!J1909,'Ref. Cuotas'!J:J,1)+COUNTIF('Ref. Cuotas'!$J$7:'Ref. Cuotas'!J1909,'Ref. Cuotas'!J1909)-1,"")</f>
        <v>2060</v>
      </c>
      <c r="AQ1910" s="7">
        <f>IFERROR(RANK('Ref. Cuotas'!K1909,'Ref. Cuotas'!K:K,1)+COUNTIF('Ref. Cuotas'!$K$7:'Ref. Cuotas'!K1909,'Ref. Cuotas'!K1909)-1,"")</f>
        <v>2317</v>
      </c>
    </row>
    <row r="1911" spans="31:43" ht="17.25" customHeight="1" x14ac:dyDescent="0.3">
      <c r="AE1911" s="5" t="s">
        <v>1906</v>
      </c>
      <c r="AF1911" s="5" t="s">
        <v>5426</v>
      </c>
      <c r="AG1911" s="6" t="s">
        <v>4376</v>
      </c>
      <c r="AH1911" s="6" t="s">
        <v>4088</v>
      </c>
      <c r="AI1911" s="7">
        <f>IFERROR(RANK('Ref. Cuotas'!H1910,'Ref. Cuotas'!H:H,0)+COUNTIF('Ref. Cuotas'!$H$7:'Ref. Cuotas'!H1910,'Ref. Cuotas'!H1910)-1,"")</f>
        <v>1212</v>
      </c>
      <c r="AJ1911" s="7">
        <f>IFERROR(RANK('Ref. Cuotas'!I1910,'Ref. Cuotas'!I:I,0)+COUNTIF('Ref. Cuotas'!$I$7:'Ref. Cuotas'!I1910,'Ref. Cuotas'!I1910)-1,"")</f>
        <v>2237</v>
      </c>
      <c r="AK1911" s="7">
        <f>IFERROR(RANK('Ref. Cuotas'!J1910,'Ref. Cuotas'!J:J,0)+COUNTIF('Ref. Cuotas'!$J$7:'Ref. Cuotas'!J1910,'Ref. Cuotas'!J1910)-1,"")</f>
        <v>2164</v>
      </c>
      <c r="AL1911" s="7">
        <f>IFERROR(RANK('Ref. Cuotas'!K1910,'Ref. Cuotas'!K:K,0)+COUNTIF('Ref. Cuotas'!$K$7:'Ref. Cuotas'!K1910,'Ref. Cuotas'!K1910)-1,"")</f>
        <v>2323</v>
      </c>
      <c r="AM1911" s="7">
        <f>IFERROR(RANK('Ref. Cuotas'!L1910,'Ref. Cuotas'!L:L,0)+COUNTIF('Ref. Cuotas'!$L$7:'Ref. Cuotas'!L1910,'Ref. Cuotas'!L1910)-1,"")</f>
        <v>1687</v>
      </c>
      <c r="AN1911" s="7">
        <f>IFERROR(RANK('Ref. Cuotas'!M1910,'Ref. Cuotas'!M:M,0)+COUNTIF('Ref. Cuotas'!$M$7:'Ref. Cuotas'!M1910,'Ref. Cuotas'!M1910)-1,"")</f>
        <v>2287</v>
      </c>
      <c r="AO1911" s="7">
        <f>IFERROR(RANK('Ref. Cuotas'!H1910,'Ref. Cuotas'!H:H,1)+COUNTIF('Ref. Cuotas'!$H$7:'Ref. Cuotas'!H1910,'Ref. Cuotas'!H1910)-1,"")</f>
        <v>1591</v>
      </c>
      <c r="AP1911" s="7">
        <f>IFERROR(RANK('Ref. Cuotas'!J1910,'Ref. Cuotas'!J:J,1)+COUNTIF('Ref. Cuotas'!$J$7:'Ref. Cuotas'!J1910,'Ref. Cuotas'!J1910)-1,"")</f>
        <v>1339</v>
      </c>
      <c r="AQ1911" s="7">
        <f>IFERROR(RANK('Ref. Cuotas'!K1910,'Ref. Cuotas'!K:K,1)+COUNTIF('Ref. Cuotas'!$K$7:'Ref. Cuotas'!K1910,'Ref. Cuotas'!K1910)-1,"")</f>
        <v>480</v>
      </c>
    </row>
    <row r="1912" spans="31:43" ht="17.25" customHeight="1" x14ac:dyDescent="0.3">
      <c r="AE1912" s="5" t="s">
        <v>1907</v>
      </c>
      <c r="AF1912" s="5" t="s">
        <v>5427</v>
      </c>
      <c r="AG1912" s="6" t="s">
        <v>4376</v>
      </c>
      <c r="AH1912" s="6" t="s">
        <v>4096</v>
      </c>
      <c r="AI1912" s="7">
        <f>IFERROR(RANK('Ref. Cuotas'!H1911,'Ref. Cuotas'!H:H,0)+COUNTIF('Ref. Cuotas'!$H$7:'Ref. Cuotas'!H1911,'Ref. Cuotas'!H1911)-1,"")</f>
        <v>1606</v>
      </c>
      <c r="AJ1912" s="7">
        <f>IFERROR(RANK('Ref. Cuotas'!I1911,'Ref. Cuotas'!I:I,0)+COUNTIF('Ref. Cuotas'!$I$7:'Ref. Cuotas'!I1911,'Ref. Cuotas'!I1911)-1,"")</f>
        <v>639</v>
      </c>
      <c r="AK1912" s="7">
        <f>IFERROR(RANK('Ref. Cuotas'!J1911,'Ref. Cuotas'!J:J,0)+COUNTIF('Ref. Cuotas'!$J$7:'Ref. Cuotas'!J1911,'Ref. Cuotas'!J1911)-1,"")</f>
        <v>2165</v>
      </c>
      <c r="AL1912" s="7">
        <f>IFERROR(RANK('Ref. Cuotas'!K1911,'Ref. Cuotas'!K:K,0)+COUNTIF('Ref. Cuotas'!$K$7:'Ref. Cuotas'!K1911,'Ref. Cuotas'!K1911)-1,"")</f>
        <v>1532</v>
      </c>
      <c r="AM1912" s="7">
        <f>IFERROR(RANK('Ref. Cuotas'!L1911,'Ref. Cuotas'!L:L,0)+COUNTIF('Ref. Cuotas'!$L$7:'Ref. Cuotas'!L1911,'Ref. Cuotas'!L1911)-1,"")</f>
        <v>1032</v>
      </c>
      <c r="AN1912" s="7">
        <f>IFERROR(RANK('Ref. Cuotas'!M1911,'Ref. Cuotas'!M:M,0)+COUNTIF('Ref. Cuotas'!$M$7:'Ref. Cuotas'!M1911,'Ref. Cuotas'!M1911)-1,"")</f>
        <v>2288</v>
      </c>
      <c r="AO1912" s="7">
        <f>IFERROR(RANK('Ref. Cuotas'!H1911,'Ref. Cuotas'!H:H,1)+COUNTIF('Ref. Cuotas'!$H$7:'Ref. Cuotas'!H1911,'Ref. Cuotas'!H1911)-1,"")</f>
        <v>1197</v>
      </c>
      <c r="AP1912" s="7">
        <f>IFERROR(RANK('Ref. Cuotas'!J1911,'Ref. Cuotas'!J:J,1)+COUNTIF('Ref. Cuotas'!$J$7:'Ref. Cuotas'!J1911,'Ref. Cuotas'!J1911)-1,"")</f>
        <v>1340</v>
      </c>
      <c r="AQ1912" s="7">
        <f>IFERROR(RANK('Ref. Cuotas'!K1911,'Ref. Cuotas'!K:K,1)+COUNTIF('Ref. Cuotas'!$K$7:'Ref. Cuotas'!K1911,'Ref. Cuotas'!K1911)-1,"")</f>
        <v>1271</v>
      </c>
    </row>
    <row r="1913" spans="31:43" ht="17.25" customHeight="1" x14ac:dyDescent="0.3">
      <c r="AE1913" s="5" t="s">
        <v>1908</v>
      </c>
      <c r="AF1913" s="5" t="s">
        <v>5428</v>
      </c>
      <c r="AG1913" s="6" t="s">
        <v>4377</v>
      </c>
      <c r="AH1913" s="6" t="s">
        <v>4092</v>
      </c>
      <c r="AI1913" s="7">
        <f>IFERROR(RANK('Ref. Cuotas'!H1912,'Ref. Cuotas'!H:H,0)+COUNTIF('Ref. Cuotas'!$H$7:'Ref. Cuotas'!H1912,'Ref. Cuotas'!H1912)-1,"")</f>
        <v>540</v>
      </c>
      <c r="AJ1913" s="7">
        <f>IFERROR(RANK('Ref. Cuotas'!I1912,'Ref. Cuotas'!I:I,0)+COUNTIF('Ref. Cuotas'!$I$7:'Ref. Cuotas'!I1912,'Ref. Cuotas'!I1912)-1,"")</f>
        <v>28</v>
      </c>
      <c r="AK1913" s="7">
        <f>IFERROR(RANK('Ref. Cuotas'!J1912,'Ref. Cuotas'!J:J,0)+COUNTIF('Ref. Cuotas'!$J$7:'Ref. Cuotas'!J1912,'Ref. Cuotas'!J1912)-1,"")</f>
        <v>28</v>
      </c>
      <c r="AL1913" s="7">
        <f>IFERROR(RANK('Ref. Cuotas'!K1912,'Ref. Cuotas'!K:K,0)+COUNTIF('Ref. Cuotas'!$K$7:'Ref. Cuotas'!K1912,'Ref. Cuotas'!K1912)-1,"")</f>
        <v>464</v>
      </c>
      <c r="AM1913" s="7">
        <f>IFERROR(RANK('Ref. Cuotas'!L1912,'Ref. Cuotas'!L:L,0)+COUNTIF('Ref. Cuotas'!$L$7:'Ref. Cuotas'!L1912,'Ref. Cuotas'!L1912)-1,"")</f>
        <v>109</v>
      </c>
      <c r="AN1913" s="7">
        <f>IFERROR(RANK('Ref. Cuotas'!M1912,'Ref. Cuotas'!M:M,0)+COUNTIF('Ref. Cuotas'!$M$7:'Ref. Cuotas'!M1912,'Ref. Cuotas'!M1912)-1,"")</f>
        <v>103</v>
      </c>
      <c r="AO1913" s="7">
        <f>IFERROR(RANK('Ref. Cuotas'!H1912,'Ref. Cuotas'!H:H,1)+COUNTIF('Ref. Cuotas'!$H$7:'Ref. Cuotas'!H1912,'Ref. Cuotas'!H1912)-1,"")</f>
        <v>2263</v>
      </c>
      <c r="AP1913" s="7">
        <f>IFERROR(RANK('Ref. Cuotas'!J1912,'Ref. Cuotas'!J:J,1)+COUNTIF('Ref. Cuotas'!$J$7:'Ref. Cuotas'!J1912,'Ref. Cuotas'!J1912)-1,"")</f>
        <v>2775</v>
      </c>
      <c r="AQ1913" s="7">
        <f>IFERROR(RANK('Ref. Cuotas'!K1912,'Ref. Cuotas'!K:K,1)+COUNTIF('Ref. Cuotas'!$K$7:'Ref. Cuotas'!K1912,'Ref. Cuotas'!K1912)-1,"")</f>
        <v>2339</v>
      </c>
    </row>
    <row r="1914" spans="31:43" ht="17.25" customHeight="1" x14ac:dyDescent="0.3">
      <c r="AE1914" s="5" t="s">
        <v>1909</v>
      </c>
      <c r="AF1914" s="5" t="s">
        <v>5429</v>
      </c>
      <c r="AG1914" s="6" t="s">
        <v>4377</v>
      </c>
      <c r="AH1914" s="6" t="s">
        <v>4088</v>
      </c>
      <c r="AI1914" s="7">
        <f>IFERROR(RANK('Ref. Cuotas'!H1913,'Ref. Cuotas'!H:H,0)+COUNTIF('Ref. Cuotas'!$H$7:'Ref. Cuotas'!H1913,'Ref. Cuotas'!H1913)-1,"")</f>
        <v>515</v>
      </c>
      <c r="AJ1914" s="7">
        <f>IFERROR(RANK('Ref. Cuotas'!I1913,'Ref. Cuotas'!I:I,0)+COUNTIF('Ref. Cuotas'!$I$7:'Ref. Cuotas'!I1913,'Ref. Cuotas'!I1913)-1,"")</f>
        <v>1049</v>
      </c>
      <c r="AK1914" s="7">
        <f>IFERROR(RANK('Ref. Cuotas'!J1913,'Ref. Cuotas'!J:J,0)+COUNTIF('Ref. Cuotas'!$J$7:'Ref. Cuotas'!J1913,'Ref. Cuotas'!J1913)-1,"")</f>
        <v>363</v>
      </c>
      <c r="AL1914" s="7">
        <f>IFERROR(RANK('Ref. Cuotas'!K1913,'Ref. Cuotas'!K:K,0)+COUNTIF('Ref. Cuotas'!$K$7:'Ref. Cuotas'!K1913,'Ref. Cuotas'!K1913)-1,"")</f>
        <v>701</v>
      </c>
      <c r="AM1914" s="7">
        <f>IFERROR(RANK('Ref. Cuotas'!L1913,'Ref. Cuotas'!L:L,0)+COUNTIF('Ref. Cuotas'!$L$7:'Ref. Cuotas'!L1913,'Ref. Cuotas'!L1913)-1,"")</f>
        <v>274</v>
      </c>
      <c r="AN1914" s="7">
        <f>IFERROR(RANK('Ref. Cuotas'!M1913,'Ref. Cuotas'!M:M,0)+COUNTIF('Ref. Cuotas'!$M$7:'Ref. Cuotas'!M1913,'Ref. Cuotas'!M1913)-1,"")</f>
        <v>610</v>
      </c>
      <c r="AO1914" s="7">
        <f>IFERROR(RANK('Ref. Cuotas'!H1913,'Ref. Cuotas'!H:H,1)+COUNTIF('Ref. Cuotas'!$H$7:'Ref. Cuotas'!H1913,'Ref. Cuotas'!H1913)-1,"")</f>
        <v>2288</v>
      </c>
      <c r="AP1914" s="7">
        <f>IFERROR(RANK('Ref. Cuotas'!J1913,'Ref. Cuotas'!J:J,1)+COUNTIF('Ref. Cuotas'!$J$7:'Ref. Cuotas'!J1913,'Ref. Cuotas'!J1913)-1,"")</f>
        <v>2440</v>
      </c>
      <c r="AQ1914" s="7">
        <f>IFERROR(RANK('Ref. Cuotas'!K1913,'Ref. Cuotas'!K:K,1)+COUNTIF('Ref. Cuotas'!$K$7:'Ref. Cuotas'!K1913,'Ref. Cuotas'!K1913)-1,"")</f>
        <v>2102</v>
      </c>
    </row>
    <row r="1915" spans="31:43" ht="17.25" customHeight="1" x14ac:dyDescent="0.3">
      <c r="AE1915" s="5" t="s">
        <v>1910</v>
      </c>
      <c r="AF1915" s="5" t="s">
        <v>5430</v>
      </c>
      <c r="AG1915" s="6" t="s">
        <v>4377</v>
      </c>
      <c r="AH1915" s="6" t="s">
        <v>4096</v>
      </c>
      <c r="AI1915" s="7">
        <f>IFERROR(RANK('Ref. Cuotas'!H1914,'Ref. Cuotas'!H:H,0)+COUNTIF('Ref. Cuotas'!$H$7:'Ref. Cuotas'!H1914,'Ref. Cuotas'!H1914)-1,"")</f>
        <v>1345</v>
      </c>
      <c r="AJ1915" s="7">
        <f>IFERROR(RANK('Ref. Cuotas'!I1914,'Ref. Cuotas'!I:I,0)+COUNTIF('Ref. Cuotas'!$I$7:'Ref. Cuotas'!I1914,'Ref. Cuotas'!I1914)-1,"")</f>
        <v>857</v>
      </c>
      <c r="AK1915" s="7">
        <f>IFERROR(RANK('Ref. Cuotas'!J1914,'Ref. Cuotas'!J:J,0)+COUNTIF('Ref. Cuotas'!$J$7:'Ref. Cuotas'!J1914,'Ref. Cuotas'!J1914)-1,"")</f>
        <v>275</v>
      </c>
      <c r="AL1915" s="7">
        <f>IFERROR(RANK('Ref. Cuotas'!K1914,'Ref. Cuotas'!K:K,0)+COUNTIF('Ref. Cuotas'!$K$7:'Ref. Cuotas'!K1914,'Ref. Cuotas'!K1914)-1,"")</f>
        <v>716</v>
      </c>
      <c r="AM1915" s="7">
        <f>IFERROR(RANK('Ref. Cuotas'!L1914,'Ref. Cuotas'!L:L,0)+COUNTIF('Ref. Cuotas'!$L$7:'Ref. Cuotas'!L1914,'Ref. Cuotas'!L1914)-1,"")</f>
        <v>1138</v>
      </c>
      <c r="AN1915" s="7">
        <f>IFERROR(RANK('Ref. Cuotas'!M1914,'Ref. Cuotas'!M:M,0)+COUNTIF('Ref. Cuotas'!$M$7:'Ref. Cuotas'!M1914,'Ref. Cuotas'!M1914)-1,"")</f>
        <v>611</v>
      </c>
      <c r="AO1915" s="7">
        <f>IFERROR(RANK('Ref. Cuotas'!H1914,'Ref. Cuotas'!H:H,1)+COUNTIF('Ref. Cuotas'!$H$7:'Ref. Cuotas'!H1914,'Ref. Cuotas'!H1914)-1,"")</f>
        <v>1458</v>
      </c>
      <c r="AP1915" s="7">
        <f>IFERROR(RANK('Ref. Cuotas'!J1914,'Ref. Cuotas'!J:J,1)+COUNTIF('Ref. Cuotas'!$J$7:'Ref. Cuotas'!J1914,'Ref. Cuotas'!J1914)-1,"")</f>
        <v>2528</v>
      </c>
      <c r="AQ1915" s="7">
        <f>IFERROR(RANK('Ref. Cuotas'!K1914,'Ref. Cuotas'!K:K,1)+COUNTIF('Ref. Cuotas'!$K$7:'Ref. Cuotas'!K1914,'Ref. Cuotas'!K1914)-1,"")</f>
        <v>2087</v>
      </c>
    </row>
    <row r="1916" spans="31:43" ht="17.25" customHeight="1" x14ac:dyDescent="0.3">
      <c r="AE1916" s="5" t="s">
        <v>1911</v>
      </c>
      <c r="AF1916" s="5" t="s">
        <v>5431</v>
      </c>
      <c r="AG1916" s="6" t="s">
        <v>4377</v>
      </c>
      <c r="AH1916" s="6" t="s">
        <v>4097</v>
      </c>
      <c r="AI1916" s="7">
        <f>IFERROR(RANK('Ref. Cuotas'!H1915,'Ref. Cuotas'!H:H,0)+COUNTIF('Ref. Cuotas'!$H$7:'Ref. Cuotas'!H1915,'Ref. Cuotas'!H1915)-1,"")</f>
        <v>907</v>
      </c>
      <c r="AJ1916" s="7">
        <f>IFERROR(RANK('Ref. Cuotas'!I1915,'Ref. Cuotas'!I:I,0)+COUNTIF('Ref. Cuotas'!$I$7:'Ref. Cuotas'!I1915,'Ref. Cuotas'!I1915)-1,"")</f>
        <v>46</v>
      </c>
      <c r="AK1916" s="7">
        <f>IFERROR(RANK('Ref. Cuotas'!J1915,'Ref. Cuotas'!J:J,0)+COUNTIF('Ref. Cuotas'!$J$7:'Ref. Cuotas'!J1915,'Ref. Cuotas'!J1915)-1,"")</f>
        <v>47</v>
      </c>
      <c r="AL1916" s="7">
        <f>IFERROR(RANK('Ref. Cuotas'!K1915,'Ref. Cuotas'!K:K,0)+COUNTIF('Ref. Cuotas'!$K$7:'Ref. Cuotas'!K1915,'Ref. Cuotas'!K1915)-1,"")</f>
        <v>491</v>
      </c>
      <c r="AM1916" s="7">
        <f>IFERROR(RANK('Ref. Cuotas'!L1915,'Ref. Cuotas'!L:L,0)+COUNTIF('Ref. Cuotas'!$L$7:'Ref. Cuotas'!L1915,'Ref. Cuotas'!L1915)-1,"")</f>
        <v>1539</v>
      </c>
      <c r="AN1916" s="7">
        <f>IFERROR(RANK('Ref. Cuotas'!M1915,'Ref. Cuotas'!M:M,0)+COUNTIF('Ref. Cuotas'!$M$7:'Ref. Cuotas'!M1915,'Ref. Cuotas'!M1915)-1,"")</f>
        <v>2289</v>
      </c>
      <c r="AO1916" s="7">
        <f>IFERROR(RANK('Ref. Cuotas'!H1915,'Ref. Cuotas'!H:H,1)+COUNTIF('Ref. Cuotas'!$H$7:'Ref. Cuotas'!H1915,'Ref. Cuotas'!H1915)-1,"")</f>
        <v>1896</v>
      </c>
      <c r="AP1916" s="7">
        <f>IFERROR(RANK('Ref. Cuotas'!J1915,'Ref. Cuotas'!J:J,1)+COUNTIF('Ref. Cuotas'!$J$7:'Ref. Cuotas'!J1915,'Ref. Cuotas'!J1915)-1,"")</f>
        <v>2756</v>
      </c>
      <c r="AQ1916" s="7">
        <f>IFERROR(RANK('Ref. Cuotas'!K1915,'Ref. Cuotas'!K:K,1)+COUNTIF('Ref. Cuotas'!$K$7:'Ref. Cuotas'!K1915,'Ref. Cuotas'!K1915)-1,"")</f>
        <v>2312</v>
      </c>
    </row>
    <row r="1917" spans="31:43" ht="17.25" customHeight="1" x14ac:dyDescent="0.3">
      <c r="AE1917" s="5" t="s">
        <v>1912</v>
      </c>
      <c r="AF1917" s="5" t="s">
        <v>5432</v>
      </c>
      <c r="AG1917" s="6" t="s">
        <v>4377</v>
      </c>
      <c r="AH1917" s="6" t="s">
        <v>4107</v>
      </c>
      <c r="AI1917" s="7">
        <f>IFERROR(RANK('Ref. Cuotas'!H1916,'Ref. Cuotas'!H:H,0)+COUNTIF('Ref. Cuotas'!$H$7:'Ref. Cuotas'!H1916,'Ref. Cuotas'!H1916)-1,"")</f>
        <v>1791</v>
      </c>
      <c r="AJ1917" s="7">
        <f>IFERROR(RANK('Ref. Cuotas'!I1916,'Ref. Cuotas'!I:I,0)+COUNTIF('Ref. Cuotas'!$I$7:'Ref. Cuotas'!I1916,'Ref. Cuotas'!I1916)-1,"")</f>
        <v>2238</v>
      </c>
      <c r="AK1917" s="7">
        <f>IFERROR(RANK('Ref. Cuotas'!J1916,'Ref. Cuotas'!J:J,0)+COUNTIF('Ref. Cuotas'!$J$7:'Ref. Cuotas'!J1916,'Ref. Cuotas'!J1916)-1,"")</f>
        <v>2166</v>
      </c>
      <c r="AL1917" s="7">
        <f>IFERROR(RANK('Ref. Cuotas'!K1916,'Ref. Cuotas'!K:K,0)+COUNTIF('Ref. Cuotas'!$K$7:'Ref. Cuotas'!K1916,'Ref. Cuotas'!K1916)-1,"")</f>
        <v>2238</v>
      </c>
      <c r="AM1917" s="7">
        <f>IFERROR(RANK('Ref. Cuotas'!L1916,'Ref. Cuotas'!L:L,0)+COUNTIF('Ref. Cuotas'!$L$7:'Ref. Cuotas'!L1916,'Ref. Cuotas'!L1916)-1,"")</f>
        <v>2454</v>
      </c>
      <c r="AN1917" s="7">
        <f>IFERROR(RANK('Ref. Cuotas'!M1916,'Ref. Cuotas'!M:M,0)+COUNTIF('Ref. Cuotas'!$M$7:'Ref. Cuotas'!M1916,'Ref. Cuotas'!M1916)-1,"")</f>
        <v>612</v>
      </c>
      <c r="AO1917" s="7">
        <f>IFERROR(RANK('Ref. Cuotas'!H1916,'Ref. Cuotas'!H:H,1)+COUNTIF('Ref. Cuotas'!$H$7:'Ref. Cuotas'!H1916,'Ref. Cuotas'!H1916)-1,"")</f>
        <v>1012</v>
      </c>
      <c r="AP1917" s="7">
        <f>IFERROR(RANK('Ref. Cuotas'!J1916,'Ref. Cuotas'!J:J,1)+COUNTIF('Ref. Cuotas'!$J$7:'Ref. Cuotas'!J1916,'Ref. Cuotas'!J1916)-1,"")</f>
        <v>1341</v>
      </c>
      <c r="AQ1917" s="7">
        <f>IFERROR(RANK('Ref. Cuotas'!K1916,'Ref. Cuotas'!K:K,1)+COUNTIF('Ref. Cuotas'!$K$7:'Ref. Cuotas'!K1916,'Ref. Cuotas'!K1916)-1,"")</f>
        <v>565</v>
      </c>
    </row>
    <row r="1918" spans="31:43" ht="17.25" customHeight="1" x14ac:dyDescent="0.3">
      <c r="AE1918" s="5" t="s">
        <v>1913</v>
      </c>
      <c r="AF1918" s="5" t="s">
        <v>5433</v>
      </c>
      <c r="AG1918" s="6" t="s">
        <v>4377</v>
      </c>
      <c r="AH1918" s="6" t="s">
        <v>4109</v>
      </c>
      <c r="AI1918" s="7">
        <f>IFERROR(RANK('Ref. Cuotas'!H1917,'Ref. Cuotas'!H:H,0)+COUNTIF('Ref. Cuotas'!$H$7:'Ref. Cuotas'!H1917,'Ref. Cuotas'!H1917)-1,"")</f>
        <v>1418</v>
      </c>
      <c r="AJ1918" s="7">
        <f>IFERROR(RANK('Ref. Cuotas'!I1917,'Ref. Cuotas'!I:I,0)+COUNTIF('Ref. Cuotas'!$I$7:'Ref. Cuotas'!I1917,'Ref. Cuotas'!I1917)-1,"")</f>
        <v>640</v>
      </c>
      <c r="AK1918" s="7">
        <f>IFERROR(RANK('Ref. Cuotas'!J1917,'Ref. Cuotas'!J:J,0)+COUNTIF('Ref. Cuotas'!$J$7:'Ref. Cuotas'!J1917,'Ref. Cuotas'!J1917)-1,"")</f>
        <v>2167</v>
      </c>
      <c r="AL1918" s="7">
        <f>IFERROR(RANK('Ref. Cuotas'!K1917,'Ref. Cuotas'!K:K,0)+COUNTIF('Ref. Cuotas'!$K$7:'Ref. Cuotas'!K1917,'Ref. Cuotas'!K1917)-1,"")</f>
        <v>978</v>
      </c>
      <c r="AM1918" s="7">
        <f>IFERROR(RANK('Ref. Cuotas'!L1917,'Ref. Cuotas'!L:L,0)+COUNTIF('Ref. Cuotas'!$L$7:'Ref. Cuotas'!L1917,'Ref. Cuotas'!L1917)-1,"")</f>
        <v>1719</v>
      </c>
      <c r="AN1918" s="7">
        <f>IFERROR(RANK('Ref. Cuotas'!M1917,'Ref. Cuotas'!M:M,0)+COUNTIF('Ref. Cuotas'!$M$7:'Ref. Cuotas'!M1917,'Ref. Cuotas'!M1917)-1,"")</f>
        <v>2290</v>
      </c>
      <c r="AO1918" s="7">
        <f>IFERROR(RANK('Ref. Cuotas'!H1917,'Ref. Cuotas'!H:H,1)+COUNTIF('Ref. Cuotas'!$H$7:'Ref. Cuotas'!H1917,'Ref. Cuotas'!H1917)-1,"")</f>
        <v>1385</v>
      </c>
      <c r="AP1918" s="7">
        <f>IFERROR(RANK('Ref. Cuotas'!J1917,'Ref. Cuotas'!J:J,1)+COUNTIF('Ref. Cuotas'!$J$7:'Ref. Cuotas'!J1917,'Ref. Cuotas'!J1917)-1,"")</f>
        <v>1342</v>
      </c>
      <c r="AQ1918" s="7">
        <f>IFERROR(RANK('Ref. Cuotas'!K1917,'Ref. Cuotas'!K:K,1)+COUNTIF('Ref. Cuotas'!$K$7:'Ref. Cuotas'!K1917,'Ref. Cuotas'!K1917)-1,"")</f>
        <v>1825</v>
      </c>
    </row>
    <row r="1919" spans="31:43" ht="17.25" customHeight="1" x14ac:dyDescent="0.3">
      <c r="AE1919" s="5" t="s">
        <v>1914</v>
      </c>
      <c r="AF1919" s="5" t="s">
        <v>5434</v>
      </c>
      <c r="AG1919" s="6" t="s">
        <v>4378</v>
      </c>
      <c r="AH1919" s="6" t="s">
        <v>4092</v>
      </c>
      <c r="AI1919" s="7">
        <f>IFERROR(RANK('Ref. Cuotas'!H1918,'Ref. Cuotas'!H:H,0)+COUNTIF('Ref. Cuotas'!$H$7:'Ref. Cuotas'!H1918,'Ref. Cuotas'!H1918)-1,"")</f>
        <v>548</v>
      </c>
      <c r="AJ1919" s="7">
        <f>IFERROR(RANK('Ref. Cuotas'!I1918,'Ref. Cuotas'!I:I,0)+COUNTIF('Ref. Cuotas'!$I$7:'Ref. Cuotas'!I1918,'Ref. Cuotas'!I1918)-1,"")</f>
        <v>2239</v>
      </c>
      <c r="AK1919" s="7">
        <f>IFERROR(RANK('Ref. Cuotas'!J1918,'Ref. Cuotas'!J:J,0)+COUNTIF('Ref. Cuotas'!$J$7:'Ref. Cuotas'!J1918,'Ref. Cuotas'!J1918)-1,"")</f>
        <v>2168</v>
      </c>
      <c r="AL1919" s="7">
        <f>IFERROR(RANK('Ref. Cuotas'!K1918,'Ref. Cuotas'!K:K,0)+COUNTIF('Ref. Cuotas'!$K$7:'Ref. Cuotas'!K1918,'Ref. Cuotas'!K1918)-1,"")</f>
        <v>966</v>
      </c>
      <c r="AM1919" s="7">
        <f>IFERROR(RANK('Ref. Cuotas'!L1918,'Ref. Cuotas'!L:L,0)+COUNTIF('Ref. Cuotas'!$L$7:'Ref. Cuotas'!L1918,'Ref. Cuotas'!L1918)-1,"")</f>
        <v>475</v>
      </c>
      <c r="AN1919" s="7">
        <f>IFERROR(RANK('Ref. Cuotas'!M1918,'Ref. Cuotas'!M:M,0)+COUNTIF('Ref. Cuotas'!$M$7:'Ref. Cuotas'!M1918,'Ref. Cuotas'!M1918)-1,"")</f>
        <v>2291</v>
      </c>
      <c r="AO1919" s="7">
        <f>IFERROR(RANK('Ref. Cuotas'!H1918,'Ref. Cuotas'!H:H,1)+COUNTIF('Ref. Cuotas'!$H$7:'Ref. Cuotas'!H1918,'Ref. Cuotas'!H1918)-1,"")</f>
        <v>2255</v>
      </c>
      <c r="AP1919" s="7">
        <f>IFERROR(RANK('Ref. Cuotas'!J1918,'Ref. Cuotas'!J:J,1)+COUNTIF('Ref. Cuotas'!$J$7:'Ref. Cuotas'!J1918,'Ref. Cuotas'!J1918)-1,"")</f>
        <v>1343</v>
      </c>
      <c r="AQ1919" s="7">
        <f>IFERROR(RANK('Ref. Cuotas'!K1918,'Ref. Cuotas'!K:K,1)+COUNTIF('Ref. Cuotas'!$K$7:'Ref. Cuotas'!K1918,'Ref. Cuotas'!K1918)-1,"")</f>
        <v>1837</v>
      </c>
    </row>
    <row r="1920" spans="31:43" ht="17.25" customHeight="1" x14ac:dyDescent="0.3">
      <c r="AE1920" s="5" t="s">
        <v>1915</v>
      </c>
      <c r="AF1920" s="5" t="s">
        <v>5435</v>
      </c>
      <c r="AG1920" s="6" t="s">
        <v>4378</v>
      </c>
      <c r="AH1920" s="6" t="s">
        <v>4088</v>
      </c>
      <c r="AI1920" s="7">
        <f>IFERROR(RANK('Ref. Cuotas'!H1919,'Ref. Cuotas'!H:H,0)+COUNTIF('Ref. Cuotas'!$H$7:'Ref. Cuotas'!H1919,'Ref. Cuotas'!H1919)-1,"")</f>
        <v>402</v>
      </c>
      <c r="AJ1920" s="7">
        <f>IFERROR(RANK('Ref. Cuotas'!I1919,'Ref. Cuotas'!I:I,0)+COUNTIF('Ref. Cuotas'!$I$7:'Ref. Cuotas'!I1919,'Ref. Cuotas'!I1919)-1,"")</f>
        <v>2240</v>
      </c>
      <c r="AK1920" s="7">
        <f>IFERROR(RANK('Ref. Cuotas'!J1919,'Ref. Cuotas'!J:J,0)+COUNTIF('Ref. Cuotas'!$J$7:'Ref. Cuotas'!J1919,'Ref. Cuotas'!J1919)-1,"")</f>
        <v>2169</v>
      </c>
      <c r="AL1920" s="7">
        <f>IFERROR(RANK('Ref. Cuotas'!K1919,'Ref. Cuotas'!K:K,0)+COUNTIF('Ref. Cuotas'!$K$7:'Ref. Cuotas'!K1919,'Ref. Cuotas'!K1919)-1,"")</f>
        <v>1982</v>
      </c>
      <c r="AM1920" s="7">
        <f>IFERROR(RANK('Ref. Cuotas'!L1919,'Ref. Cuotas'!L:L,0)+COUNTIF('Ref. Cuotas'!$L$7:'Ref. Cuotas'!L1919,'Ref. Cuotas'!L1919)-1,"")</f>
        <v>1304</v>
      </c>
      <c r="AN1920" s="7">
        <f>IFERROR(RANK('Ref. Cuotas'!M1919,'Ref. Cuotas'!M:M,0)+COUNTIF('Ref. Cuotas'!$M$7:'Ref. Cuotas'!M1919,'Ref. Cuotas'!M1919)-1,"")</f>
        <v>2292</v>
      </c>
      <c r="AO1920" s="7">
        <f>IFERROR(RANK('Ref. Cuotas'!H1919,'Ref. Cuotas'!H:H,1)+COUNTIF('Ref. Cuotas'!$H$7:'Ref. Cuotas'!H1919,'Ref. Cuotas'!H1919)-1,"")</f>
        <v>2401</v>
      </c>
      <c r="AP1920" s="7">
        <f>IFERROR(RANK('Ref. Cuotas'!J1919,'Ref. Cuotas'!J:J,1)+COUNTIF('Ref. Cuotas'!$J$7:'Ref. Cuotas'!J1919,'Ref. Cuotas'!J1919)-1,"")</f>
        <v>1344</v>
      </c>
      <c r="AQ1920" s="7">
        <f>IFERROR(RANK('Ref. Cuotas'!K1919,'Ref. Cuotas'!K:K,1)+COUNTIF('Ref. Cuotas'!$K$7:'Ref. Cuotas'!K1919,'Ref. Cuotas'!K1919)-1,"")</f>
        <v>821</v>
      </c>
    </row>
    <row r="1921" spans="31:43" ht="17.25" customHeight="1" x14ac:dyDescent="0.3">
      <c r="AE1921" s="5" t="s">
        <v>1916</v>
      </c>
      <c r="AF1921" s="5" t="s">
        <v>5436</v>
      </c>
      <c r="AG1921" s="6" t="s">
        <v>4378</v>
      </c>
      <c r="AH1921" s="6" t="s">
        <v>4093</v>
      </c>
      <c r="AI1921" s="7">
        <f>IFERROR(RANK('Ref. Cuotas'!H1920,'Ref. Cuotas'!H:H,0)+COUNTIF('Ref. Cuotas'!$H$7:'Ref. Cuotas'!H1920,'Ref. Cuotas'!H1920)-1,"")</f>
        <v>594</v>
      </c>
      <c r="AJ1921" s="7">
        <f>IFERROR(RANK('Ref. Cuotas'!I1920,'Ref. Cuotas'!I:I,0)+COUNTIF('Ref. Cuotas'!$I$7:'Ref. Cuotas'!I1920,'Ref. Cuotas'!I1920)-1,"")</f>
        <v>2241</v>
      </c>
      <c r="AK1921" s="7">
        <f>IFERROR(RANK('Ref. Cuotas'!J1920,'Ref. Cuotas'!J:J,0)+COUNTIF('Ref. Cuotas'!$J$7:'Ref. Cuotas'!J1920,'Ref. Cuotas'!J1920)-1,"")</f>
        <v>2170</v>
      </c>
      <c r="AL1921" s="7">
        <f>IFERROR(RANK('Ref. Cuotas'!K1920,'Ref. Cuotas'!K:K,0)+COUNTIF('Ref. Cuotas'!$K$7:'Ref. Cuotas'!K1920,'Ref. Cuotas'!K1920)-1,"")</f>
        <v>1657</v>
      </c>
      <c r="AM1921" s="7">
        <f>IFERROR(RANK('Ref. Cuotas'!L1920,'Ref. Cuotas'!L:L,0)+COUNTIF('Ref. Cuotas'!$L$7:'Ref. Cuotas'!L1920,'Ref. Cuotas'!L1920)-1,"")</f>
        <v>1451</v>
      </c>
      <c r="AN1921" s="7">
        <f>IFERROR(RANK('Ref. Cuotas'!M1920,'Ref. Cuotas'!M:M,0)+COUNTIF('Ref. Cuotas'!$M$7:'Ref. Cuotas'!M1920,'Ref. Cuotas'!M1920)-1,"")</f>
        <v>2293</v>
      </c>
      <c r="AO1921" s="7">
        <f>IFERROR(RANK('Ref. Cuotas'!H1920,'Ref. Cuotas'!H:H,1)+COUNTIF('Ref. Cuotas'!$H$7:'Ref. Cuotas'!H1920,'Ref. Cuotas'!H1920)-1,"")</f>
        <v>2209</v>
      </c>
      <c r="AP1921" s="7">
        <f>IFERROR(RANK('Ref. Cuotas'!J1920,'Ref. Cuotas'!J:J,1)+COUNTIF('Ref. Cuotas'!$J$7:'Ref. Cuotas'!J1920,'Ref. Cuotas'!J1920)-1,"")</f>
        <v>1345</v>
      </c>
      <c r="AQ1921" s="7">
        <f>IFERROR(RANK('Ref. Cuotas'!K1920,'Ref. Cuotas'!K:K,1)+COUNTIF('Ref. Cuotas'!$K$7:'Ref. Cuotas'!K1920,'Ref. Cuotas'!K1920)-1,"")</f>
        <v>1146</v>
      </c>
    </row>
    <row r="1922" spans="31:43" ht="17.25" customHeight="1" x14ac:dyDescent="0.3">
      <c r="AE1922" s="5" t="s">
        <v>1917</v>
      </c>
      <c r="AF1922" s="5" t="s">
        <v>5437</v>
      </c>
      <c r="AG1922" s="6" t="s">
        <v>4378</v>
      </c>
      <c r="AH1922" s="6" t="s">
        <v>4116</v>
      </c>
      <c r="AI1922" s="7">
        <f>IFERROR(RANK('Ref. Cuotas'!H1921,'Ref. Cuotas'!H:H,0)+COUNTIF('Ref. Cuotas'!$H$7:'Ref. Cuotas'!H1921,'Ref. Cuotas'!H1921)-1,"")</f>
        <v>524</v>
      </c>
      <c r="AJ1922" s="7">
        <f>IFERROR(RANK('Ref. Cuotas'!I1921,'Ref. Cuotas'!I:I,0)+COUNTIF('Ref. Cuotas'!$I$7:'Ref. Cuotas'!I1921,'Ref. Cuotas'!I1921)-1,"")</f>
        <v>2242</v>
      </c>
      <c r="AK1922" s="7">
        <f>IFERROR(RANK('Ref. Cuotas'!J1921,'Ref. Cuotas'!J:J,0)+COUNTIF('Ref. Cuotas'!$J$7:'Ref. Cuotas'!J1921,'Ref. Cuotas'!J1921)-1,"")</f>
        <v>2171</v>
      </c>
      <c r="AL1922" s="7">
        <f>IFERROR(RANK('Ref. Cuotas'!K1921,'Ref. Cuotas'!K:K,0)+COUNTIF('Ref. Cuotas'!$K$7:'Ref. Cuotas'!K1921,'Ref. Cuotas'!K1921)-1,"")</f>
        <v>1031</v>
      </c>
      <c r="AM1922" s="7">
        <f>IFERROR(RANK('Ref. Cuotas'!L1921,'Ref. Cuotas'!L:L,0)+COUNTIF('Ref. Cuotas'!$L$7:'Ref. Cuotas'!L1921,'Ref. Cuotas'!L1921)-1,"")</f>
        <v>1473</v>
      </c>
      <c r="AN1922" s="7">
        <f>IFERROR(RANK('Ref. Cuotas'!M1921,'Ref. Cuotas'!M:M,0)+COUNTIF('Ref. Cuotas'!$M$7:'Ref. Cuotas'!M1921,'Ref. Cuotas'!M1921)-1,"")</f>
        <v>2294</v>
      </c>
      <c r="AO1922" s="7">
        <f>IFERROR(RANK('Ref. Cuotas'!H1921,'Ref. Cuotas'!H:H,1)+COUNTIF('Ref. Cuotas'!$H$7:'Ref. Cuotas'!H1921,'Ref. Cuotas'!H1921)-1,"")</f>
        <v>2279</v>
      </c>
      <c r="AP1922" s="7">
        <f>IFERROR(RANK('Ref. Cuotas'!J1921,'Ref. Cuotas'!J:J,1)+COUNTIF('Ref. Cuotas'!$J$7:'Ref. Cuotas'!J1921,'Ref. Cuotas'!J1921)-1,"")</f>
        <v>1346</v>
      </c>
      <c r="AQ1922" s="7">
        <f>IFERROR(RANK('Ref. Cuotas'!K1921,'Ref. Cuotas'!K:K,1)+COUNTIF('Ref. Cuotas'!$K$7:'Ref. Cuotas'!K1921,'Ref. Cuotas'!K1921)-1,"")</f>
        <v>1772</v>
      </c>
    </row>
    <row r="1923" spans="31:43" ht="17.25" customHeight="1" x14ac:dyDescent="0.3">
      <c r="AE1923" s="5" t="s">
        <v>1918</v>
      </c>
      <c r="AF1923" s="5" t="s">
        <v>5438</v>
      </c>
      <c r="AG1923" s="6" t="s">
        <v>4378</v>
      </c>
      <c r="AH1923" s="6" t="s">
        <v>4095</v>
      </c>
      <c r="AI1923" s="7">
        <f>IFERROR(RANK('Ref. Cuotas'!H1922,'Ref. Cuotas'!H:H,0)+COUNTIF('Ref. Cuotas'!$H$7:'Ref. Cuotas'!H1922,'Ref. Cuotas'!H1922)-1,"")</f>
        <v>499</v>
      </c>
      <c r="AJ1923" s="7">
        <f>IFERROR(RANK('Ref. Cuotas'!I1922,'Ref. Cuotas'!I:I,0)+COUNTIF('Ref. Cuotas'!$I$7:'Ref. Cuotas'!I1922,'Ref. Cuotas'!I1922)-1,"")</f>
        <v>2243</v>
      </c>
      <c r="AK1923" s="7">
        <f>IFERROR(RANK('Ref. Cuotas'!J1922,'Ref. Cuotas'!J:J,0)+COUNTIF('Ref. Cuotas'!$J$7:'Ref. Cuotas'!J1922,'Ref. Cuotas'!J1922)-1,"")</f>
        <v>2172</v>
      </c>
      <c r="AL1923" s="7">
        <f>IFERROR(RANK('Ref. Cuotas'!K1922,'Ref. Cuotas'!K:K,0)+COUNTIF('Ref. Cuotas'!$K$7:'Ref. Cuotas'!K1922,'Ref. Cuotas'!K1922)-1,"")</f>
        <v>2317</v>
      </c>
      <c r="AM1923" s="7">
        <f>IFERROR(RANK('Ref. Cuotas'!L1922,'Ref. Cuotas'!L:L,0)+COUNTIF('Ref. Cuotas'!$L$7:'Ref. Cuotas'!L1922,'Ref. Cuotas'!L1922)-1,"")</f>
        <v>1586</v>
      </c>
      <c r="AN1923" s="7">
        <f>IFERROR(RANK('Ref. Cuotas'!M1922,'Ref. Cuotas'!M:M,0)+COUNTIF('Ref. Cuotas'!$M$7:'Ref. Cuotas'!M1922,'Ref. Cuotas'!M1922)-1,"")</f>
        <v>2295</v>
      </c>
      <c r="AO1923" s="7">
        <f>IFERROR(RANK('Ref. Cuotas'!H1922,'Ref. Cuotas'!H:H,1)+COUNTIF('Ref. Cuotas'!$H$7:'Ref. Cuotas'!H1922,'Ref. Cuotas'!H1922)-1,"")</f>
        <v>2304</v>
      </c>
      <c r="AP1923" s="7">
        <f>IFERROR(RANK('Ref. Cuotas'!J1922,'Ref. Cuotas'!J:J,1)+COUNTIF('Ref. Cuotas'!$J$7:'Ref. Cuotas'!J1922,'Ref. Cuotas'!J1922)-1,"")</f>
        <v>1347</v>
      </c>
      <c r="AQ1923" s="7">
        <f>IFERROR(RANK('Ref. Cuotas'!K1922,'Ref. Cuotas'!K:K,1)+COUNTIF('Ref. Cuotas'!$K$7:'Ref. Cuotas'!K1922,'Ref. Cuotas'!K1922)-1,"")</f>
        <v>486</v>
      </c>
    </row>
    <row r="1924" spans="31:43" ht="17.25" customHeight="1" x14ac:dyDescent="0.3">
      <c r="AE1924" s="5" t="s">
        <v>1919</v>
      </c>
      <c r="AF1924" s="5" t="s">
        <v>5439</v>
      </c>
      <c r="AG1924" s="6" t="s">
        <v>4378</v>
      </c>
      <c r="AH1924" s="6" t="s">
        <v>4096</v>
      </c>
      <c r="AI1924" s="7">
        <f>IFERROR(RANK('Ref. Cuotas'!H1923,'Ref. Cuotas'!H:H,0)+COUNTIF('Ref. Cuotas'!$H$7:'Ref. Cuotas'!H1923,'Ref. Cuotas'!H1923)-1,"")</f>
        <v>1100</v>
      </c>
      <c r="AJ1924" s="7">
        <f>IFERROR(RANK('Ref. Cuotas'!I1923,'Ref. Cuotas'!I:I,0)+COUNTIF('Ref. Cuotas'!$I$7:'Ref. Cuotas'!I1923,'Ref. Cuotas'!I1923)-1,"")</f>
        <v>845</v>
      </c>
      <c r="AK1924" s="7">
        <f>IFERROR(RANK('Ref. Cuotas'!J1923,'Ref. Cuotas'!J:J,0)+COUNTIF('Ref. Cuotas'!$J$7:'Ref. Cuotas'!J1923,'Ref. Cuotas'!J1923)-1,"")</f>
        <v>2173</v>
      </c>
      <c r="AL1924" s="7">
        <f>IFERROR(RANK('Ref. Cuotas'!K1923,'Ref. Cuotas'!K:K,0)+COUNTIF('Ref. Cuotas'!$K$7:'Ref. Cuotas'!K1923,'Ref. Cuotas'!K1923)-1,"")</f>
        <v>1010</v>
      </c>
      <c r="AM1924" s="7">
        <f>IFERROR(RANK('Ref. Cuotas'!L1923,'Ref. Cuotas'!L:L,0)+COUNTIF('Ref. Cuotas'!$L$7:'Ref. Cuotas'!L1923,'Ref. Cuotas'!L1923)-1,"")</f>
        <v>902</v>
      </c>
      <c r="AN1924" s="7">
        <f>IFERROR(RANK('Ref. Cuotas'!M1923,'Ref. Cuotas'!M:M,0)+COUNTIF('Ref. Cuotas'!$M$7:'Ref. Cuotas'!M1923,'Ref. Cuotas'!M1923)-1,"")</f>
        <v>2296</v>
      </c>
      <c r="AO1924" s="7">
        <f>IFERROR(RANK('Ref. Cuotas'!H1923,'Ref. Cuotas'!H:H,1)+COUNTIF('Ref. Cuotas'!$H$7:'Ref. Cuotas'!H1923,'Ref. Cuotas'!H1923)-1,"")</f>
        <v>1703</v>
      </c>
      <c r="AP1924" s="7">
        <f>IFERROR(RANK('Ref. Cuotas'!J1923,'Ref. Cuotas'!J:J,1)+COUNTIF('Ref. Cuotas'!$J$7:'Ref. Cuotas'!J1923,'Ref. Cuotas'!J1923)-1,"")</f>
        <v>1348</v>
      </c>
      <c r="AQ1924" s="7">
        <f>IFERROR(RANK('Ref. Cuotas'!K1923,'Ref. Cuotas'!K:K,1)+COUNTIF('Ref. Cuotas'!$K$7:'Ref. Cuotas'!K1923,'Ref. Cuotas'!K1923)-1,"")</f>
        <v>1793</v>
      </c>
    </row>
    <row r="1925" spans="31:43" ht="17.25" customHeight="1" x14ac:dyDescent="0.3">
      <c r="AE1925" s="5" t="s">
        <v>1920</v>
      </c>
      <c r="AF1925" s="5" t="s">
        <v>5440</v>
      </c>
      <c r="AG1925" s="6" t="s">
        <v>4379</v>
      </c>
      <c r="AH1925" s="6" t="s">
        <v>4206</v>
      </c>
      <c r="AI1925" s="7">
        <f>IFERROR(RANK('Ref. Cuotas'!H1924,'Ref. Cuotas'!H:H,0)+COUNTIF('Ref. Cuotas'!$H$7:'Ref. Cuotas'!H1924,'Ref. Cuotas'!H1924)-1,"")</f>
        <v>2209</v>
      </c>
      <c r="AJ1925" s="7">
        <f>IFERROR(RANK('Ref. Cuotas'!I1924,'Ref. Cuotas'!I:I,0)+COUNTIF('Ref. Cuotas'!$I$7:'Ref. Cuotas'!I1924,'Ref. Cuotas'!I1924)-1,"")</f>
        <v>95</v>
      </c>
      <c r="AK1925" s="7">
        <f>IFERROR(RANK('Ref. Cuotas'!J1924,'Ref. Cuotas'!J:J,0)+COUNTIF('Ref. Cuotas'!$J$7:'Ref. Cuotas'!J1924,'Ref. Cuotas'!J1924)-1,"")</f>
        <v>271</v>
      </c>
      <c r="AL1925" s="7">
        <f>IFERROR(RANK('Ref. Cuotas'!K1924,'Ref. Cuotas'!K:K,0)+COUNTIF('Ref. Cuotas'!$K$7:'Ref. Cuotas'!K1924,'Ref. Cuotas'!K1924)-1,"")</f>
        <v>329</v>
      </c>
      <c r="AM1925" s="7">
        <f>IFERROR(RANK('Ref. Cuotas'!L1924,'Ref. Cuotas'!L:L,0)+COUNTIF('Ref. Cuotas'!$L$7:'Ref. Cuotas'!L1924,'Ref. Cuotas'!L1924)-1,"")</f>
        <v>119</v>
      </c>
      <c r="AN1925" s="7">
        <f>IFERROR(RANK('Ref. Cuotas'!M1924,'Ref. Cuotas'!M:M,0)+COUNTIF('Ref. Cuotas'!$M$7:'Ref. Cuotas'!M1924,'Ref. Cuotas'!M1924)-1,"")</f>
        <v>2297</v>
      </c>
      <c r="AO1925" s="7">
        <f>IFERROR(RANK('Ref. Cuotas'!H1924,'Ref. Cuotas'!H:H,1)+COUNTIF('Ref. Cuotas'!$H$7:'Ref. Cuotas'!H1924,'Ref. Cuotas'!H1924)-1,"")</f>
        <v>594</v>
      </c>
      <c r="AP1925" s="7">
        <f>IFERROR(RANK('Ref. Cuotas'!J1924,'Ref. Cuotas'!J:J,1)+COUNTIF('Ref. Cuotas'!$J$7:'Ref. Cuotas'!J1924,'Ref. Cuotas'!J1924)-1,"")</f>
        <v>2532</v>
      </c>
      <c r="AQ1925" s="7">
        <f>IFERROR(RANK('Ref. Cuotas'!K1924,'Ref. Cuotas'!K:K,1)+COUNTIF('Ref. Cuotas'!$K$7:'Ref. Cuotas'!K1924,'Ref. Cuotas'!K1924)-1,"")</f>
        <v>2474</v>
      </c>
    </row>
    <row r="1926" spans="31:43" ht="17.25" customHeight="1" x14ac:dyDescent="0.3">
      <c r="AE1926" s="5" t="s">
        <v>1921</v>
      </c>
      <c r="AF1926" s="5" t="s">
        <v>5441</v>
      </c>
      <c r="AG1926" s="6" t="s">
        <v>4379</v>
      </c>
      <c r="AH1926" s="6" t="s">
        <v>4144</v>
      </c>
      <c r="AI1926" s="7">
        <f>IFERROR(RANK('Ref. Cuotas'!H1925,'Ref. Cuotas'!H:H,0)+COUNTIF('Ref. Cuotas'!$H$7:'Ref. Cuotas'!H1925,'Ref. Cuotas'!H1925)-1,"")</f>
        <v>2265</v>
      </c>
      <c r="AJ1926" s="7">
        <f>IFERROR(RANK('Ref. Cuotas'!I1925,'Ref. Cuotas'!I:I,0)+COUNTIF('Ref. Cuotas'!$I$7:'Ref. Cuotas'!I1925,'Ref. Cuotas'!I1925)-1,"")</f>
        <v>876</v>
      </c>
      <c r="AK1926" s="7">
        <f>IFERROR(RANK('Ref. Cuotas'!J1925,'Ref. Cuotas'!J:J,0)+COUNTIF('Ref. Cuotas'!$J$7:'Ref. Cuotas'!J1925,'Ref. Cuotas'!J1925)-1,"")</f>
        <v>2174</v>
      </c>
      <c r="AL1926" s="7">
        <f>IFERROR(RANK('Ref. Cuotas'!K1925,'Ref. Cuotas'!K:K,0)+COUNTIF('Ref. Cuotas'!$K$7:'Ref. Cuotas'!K1925,'Ref. Cuotas'!K1925)-1,"")</f>
        <v>2492</v>
      </c>
      <c r="AM1926" s="7">
        <f>IFERROR(RANK('Ref. Cuotas'!L1925,'Ref. Cuotas'!L:L,0)+COUNTIF('Ref. Cuotas'!$L$7:'Ref. Cuotas'!L1925,'Ref. Cuotas'!L1925)-1,"")</f>
        <v>1720</v>
      </c>
      <c r="AN1926" s="7">
        <f>IFERROR(RANK('Ref. Cuotas'!M1925,'Ref. Cuotas'!M:M,0)+COUNTIF('Ref. Cuotas'!$M$7:'Ref. Cuotas'!M1925,'Ref. Cuotas'!M1925)-1,"")</f>
        <v>2298</v>
      </c>
      <c r="AO1926" s="7">
        <f>IFERROR(RANK('Ref. Cuotas'!H1925,'Ref. Cuotas'!H:H,1)+COUNTIF('Ref. Cuotas'!$H$7:'Ref. Cuotas'!H1925,'Ref. Cuotas'!H1925)-1,"")</f>
        <v>538</v>
      </c>
      <c r="AP1926" s="7">
        <f>IFERROR(RANK('Ref. Cuotas'!J1925,'Ref. Cuotas'!J:J,1)+COUNTIF('Ref. Cuotas'!$J$7:'Ref. Cuotas'!J1925,'Ref. Cuotas'!J1925)-1,"")</f>
        <v>1349</v>
      </c>
      <c r="AQ1926" s="7">
        <f>IFERROR(RANK('Ref. Cuotas'!K1925,'Ref. Cuotas'!K:K,1)+COUNTIF('Ref. Cuotas'!$K$7:'Ref. Cuotas'!K1925,'Ref. Cuotas'!K1925)-1,"")</f>
        <v>311</v>
      </c>
    </row>
    <row r="1927" spans="31:43" ht="17.25" customHeight="1" x14ac:dyDescent="0.3">
      <c r="AE1927" s="5" t="s">
        <v>1922</v>
      </c>
      <c r="AF1927" s="5" t="s">
        <v>5442</v>
      </c>
      <c r="AG1927" s="6" t="s">
        <v>4379</v>
      </c>
      <c r="AH1927" s="6" t="s">
        <v>4164</v>
      </c>
      <c r="AI1927" s="7">
        <f>IFERROR(RANK('Ref. Cuotas'!H1926,'Ref. Cuotas'!H:H,0)+COUNTIF('Ref. Cuotas'!$H$7:'Ref. Cuotas'!H1926,'Ref. Cuotas'!H1926)-1,"")</f>
        <v>2334</v>
      </c>
      <c r="AJ1927" s="7">
        <f>IFERROR(RANK('Ref. Cuotas'!I1926,'Ref. Cuotas'!I:I,0)+COUNTIF('Ref. Cuotas'!$I$7:'Ref. Cuotas'!I1926,'Ref. Cuotas'!I1926)-1,"")</f>
        <v>2244</v>
      </c>
      <c r="AK1927" s="7">
        <f>IFERROR(RANK('Ref. Cuotas'!J1926,'Ref. Cuotas'!J:J,0)+COUNTIF('Ref. Cuotas'!$J$7:'Ref. Cuotas'!J1926,'Ref. Cuotas'!J1926)-1,"")</f>
        <v>2175</v>
      </c>
      <c r="AL1927" s="7">
        <f>IFERROR(RANK('Ref. Cuotas'!K1926,'Ref. Cuotas'!K:K,0)+COUNTIF('Ref. Cuotas'!$K$7:'Ref. Cuotas'!K1926,'Ref. Cuotas'!K1926)-1,"")</f>
        <v>980</v>
      </c>
      <c r="AM1927" s="7">
        <f>IFERROR(RANK('Ref. Cuotas'!L1926,'Ref. Cuotas'!L:L,0)+COUNTIF('Ref. Cuotas'!$L$7:'Ref. Cuotas'!L1926,'Ref. Cuotas'!L1926)-1,"")</f>
        <v>1425</v>
      </c>
      <c r="AN1927" s="7">
        <f>IFERROR(RANK('Ref. Cuotas'!M1926,'Ref. Cuotas'!M:M,0)+COUNTIF('Ref. Cuotas'!$M$7:'Ref. Cuotas'!M1926,'Ref. Cuotas'!M1926)-1,"")</f>
        <v>2299</v>
      </c>
      <c r="AO1927" s="7">
        <f>IFERROR(RANK('Ref. Cuotas'!H1926,'Ref. Cuotas'!H:H,1)+COUNTIF('Ref. Cuotas'!$H$7:'Ref. Cuotas'!H1926,'Ref. Cuotas'!H1926)-1,"")</f>
        <v>469</v>
      </c>
      <c r="AP1927" s="7">
        <f>IFERROR(RANK('Ref. Cuotas'!J1926,'Ref. Cuotas'!J:J,1)+COUNTIF('Ref. Cuotas'!$J$7:'Ref. Cuotas'!J1926,'Ref. Cuotas'!J1926)-1,"")</f>
        <v>1350</v>
      </c>
      <c r="AQ1927" s="7">
        <f>IFERROR(RANK('Ref. Cuotas'!K1926,'Ref. Cuotas'!K:K,1)+COUNTIF('Ref. Cuotas'!$K$7:'Ref. Cuotas'!K1926,'Ref. Cuotas'!K1926)-1,"")</f>
        <v>1823</v>
      </c>
    </row>
    <row r="1928" spans="31:43" ht="17.25" customHeight="1" x14ac:dyDescent="0.3">
      <c r="AE1928" s="5" t="s">
        <v>1923</v>
      </c>
      <c r="AF1928" s="5" t="s">
        <v>5443</v>
      </c>
      <c r="AG1928" s="6" t="s">
        <v>4380</v>
      </c>
      <c r="AH1928" s="6" t="s">
        <v>4206</v>
      </c>
      <c r="AI1928" s="7">
        <f>IFERROR(RANK('Ref. Cuotas'!H1927,'Ref. Cuotas'!H:H,0)+COUNTIF('Ref. Cuotas'!$H$7:'Ref. Cuotas'!H1927,'Ref. Cuotas'!H1927)-1,"")</f>
        <v>2165</v>
      </c>
      <c r="AJ1928" s="7">
        <f>IFERROR(RANK('Ref. Cuotas'!I1927,'Ref. Cuotas'!I:I,0)+COUNTIF('Ref. Cuotas'!$I$7:'Ref. Cuotas'!I1927,'Ref. Cuotas'!I1927)-1,"")</f>
        <v>137</v>
      </c>
      <c r="AK1928" s="7">
        <f>IFERROR(RANK('Ref. Cuotas'!J1927,'Ref. Cuotas'!J:J,0)+COUNTIF('Ref. Cuotas'!$J$7:'Ref. Cuotas'!J1927,'Ref. Cuotas'!J1927)-1,"")</f>
        <v>736</v>
      </c>
      <c r="AL1928" s="7">
        <f>IFERROR(RANK('Ref. Cuotas'!K1927,'Ref. Cuotas'!K:K,0)+COUNTIF('Ref. Cuotas'!$K$7:'Ref. Cuotas'!K1927,'Ref. Cuotas'!K1927)-1,"")</f>
        <v>597</v>
      </c>
      <c r="AM1928" s="7">
        <f>IFERROR(RANK('Ref. Cuotas'!L1927,'Ref. Cuotas'!L:L,0)+COUNTIF('Ref. Cuotas'!$L$7:'Ref. Cuotas'!L1927,'Ref. Cuotas'!L1927)-1,"")</f>
        <v>214</v>
      </c>
      <c r="AN1928" s="7">
        <f>IFERROR(RANK('Ref. Cuotas'!M1927,'Ref. Cuotas'!M:M,0)+COUNTIF('Ref. Cuotas'!$M$7:'Ref. Cuotas'!M1927,'Ref. Cuotas'!M1927)-1,"")</f>
        <v>2300</v>
      </c>
      <c r="AO1928" s="7">
        <f>IFERROR(RANK('Ref. Cuotas'!H1927,'Ref. Cuotas'!H:H,1)+COUNTIF('Ref. Cuotas'!$H$7:'Ref. Cuotas'!H1927,'Ref. Cuotas'!H1927)-1,"")</f>
        <v>638</v>
      </c>
      <c r="AP1928" s="7">
        <f>IFERROR(RANK('Ref. Cuotas'!J1927,'Ref. Cuotas'!J:J,1)+COUNTIF('Ref. Cuotas'!$J$7:'Ref. Cuotas'!J1927,'Ref. Cuotas'!J1927)-1,"")</f>
        <v>2067</v>
      </c>
      <c r="AQ1928" s="7">
        <f>IFERROR(RANK('Ref. Cuotas'!K1927,'Ref. Cuotas'!K:K,1)+COUNTIF('Ref. Cuotas'!$K$7:'Ref. Cuotas'!K1927,'Ref. Cuotas'!K1927)-1,"")</f>
        <v>2206</v>
      </c>
    </row>
    <row r="1929" spans="31:43" ht="17.25" customHeight="1" x14ac:dyDescent="0.3">
      <c r="AE1929" s="5" t="s">
        <v>1924</v>
      </c>
      <c r="AF1929" s="5" t="s">
        <v>5444</v>
      </c>
      <c r="AG1929" s="6" t="s">
        <v>4380</v>
      </c>
      <c r="AH1929" s="6" t="s">
        <v>4144</v>
      </c>
      <c r="AI1929" s="7">
        <f>IFERROR(RANK('Ref. Cuotas'!H1928,'Ref. Cuotas'!H:H,0)+COUNTIF('Ref. Cuotas'!$H$7:'Ref. Cuotas'!H1928,'Ref. Cuotas'!H1928)-1,"")</f>
        <v>2213</v>
      </c>
      <c r="AJ1929" s="7">
        <f>IFERROR(RANK('Ref. Cuotas'!I1928,'Ref. Cuotas'!I:I,0)+COUNTIF('Ref. Cuotas'!$I$7:'Ref. Cuotas'!I1928,'Ref. Cuotas'!I1928)-1,"")</f>
        <v>2245</v>
      </c>
      <c r="AK1929" s="7">
        <f>IFERROR(RANK('Ref. Cuotas'!J1928,'Ref. Cuotas'!J:J,0)+COUNTIF('Ref. Cuotas'!$J$7:'Ref. Cuotas'!J1928,'Ref. Cuotas'!J1928)-1,"")</f>
        <v>2176</v>
      </c>
      <c r="AL1929" s="7">
        <f>IFERROR(RANK('Ref. Cuotas'!K1928,'Ref. Cuotas'!K:K,0)+COUNTIF('Ref. Cuotas'!$K$7:'Ref. Cuotas'!K1928,'Ref. Cuotas'!K1928)-1,"")</f>
        <v>2509</v>
      </c>
      <c r="AM1929" s="7">
        <f>IFERROR(RANK('Ref. Cuotas'!L1928,'Ref. Cuotas'!L:L,0)+COUNTIF('Ref. Cuotas'!$L$7:'Ref. Cuotas'!L1928,'Ref. Cuotas'!L1928)-1,"")</f>
        <v>1830</v>
      </c>
      <c r="AN1929" s="7">
        <f>IFERROR(RANK('Ref. Cuotas'!M1928,'Ref. Cuotas'!M:M,0)+COUNTIF('Ref. Cuotas'!$M$7:'Ref. Cuotas'!M1928,'Ref. Cuotas'!M1928)-1,"")</f>
        <v>2301</v>
      </c>
      <c r="AO1929" s="7">
        <f>IFERROR(RANK('Ref. Cuotas'!H1928,'Ref. Cuotas'!H:H,1)+COUNTIF('Ref. Cuotas'!$H$7:'Ref. Cuotas'!H1928,'Ref. Cuotas'!H1928)-1,"")</f>
        <v>590</v>
      </c>
      <c r="AP1929" s="7">
        <f>IFERROR(RANK('Ref. Cuotas'!J1928,'Ref. Cuotas'!J:J,1)+COUNTIF('Ref. Cuotas'!$J$7:'Ref. Cuotas'!J1928,'Ref. Cuotas'!J1928)-1,"")</f>
        <v>1351</v>
      </c>
      <c r="AQ1929" s="7">
        <f>IFERROR(RANK('Ref. Cuotas'!K1928,'Ref. Cuotas'!K:K,1)+COUNTIF('Ref. Cuotas'!$K$7:'Ref. Cuotas'!K1928,'Ref. Cuotas'!K1928)-1,"")</f>
        <v>294</v>
      </c>
    </row>
    <row r="1930" spans="31:43" ht="17.25" customHeight="1" x14ac:dyDescent="0.3">
      <c r="AE1930" s="5" t="s">
        <v>1925</v>
      </c>
      <c r="AF1930" s="5" t="s">
        <v>5445</v>
      </c>
      <c r="AG1930" s="6" t="s">
        <v>4380</v>
      </c>
      <c r="AH1930" s="6" t="s">
        <v>4164</v>
      </c>
      <c r="AI1930" s="7">
        <f>IFERROR(RANK('Ref. Cuotas'!H1929,'Ref. Cuotas'!H:H,0)+COUNTIF('Ref. Cuotas'!$H$7:'Ref. Cuotas'!H1929,'Ref. Cuotas'!H1929)-1,"")</f>
        <v>2205</v>
      </c>
      <c r="AJ1930" s="7">
        <f>IFERROR(RANK('Ref. Cuotas'!I1929,'Ref. Cuotas'!I:I,0)+COUNTIF('Ref. Cuotas'!$I$7:'Ref. Cuotas'!I1929,'Ref. Cuotas'!I1929)-1,"")</f>
        <v>128</v>
      </c>
      <c r="AK1930" s="7">
        <f>IFERROR(RANK('Ref. Cuotas'!J1929,'Ref. Cuotas'!J:J,0)+COUNTIF('Ref. Cuotas'!$J$7:'Ref. Cuotas'!J1929,'Ref. Cuotas'!J1929)-1,"")</f>
        <v>2177</v>
      </c>
      <c r="AL1930" s="7">
        <f>IFERROR(RANK('Ref. Cuotas'!K1929,'Ref. Cuotas'!K:K,0)+COUNTIF('Ref. Cuotas'!$K$7:'Ref. Cuotas'!K1929,'Ref. Cuotas'!K1929)-1,"")</f>
        <v>858</v>
      </c>
      <c r="AM1930" s="7">
        <f>IFERROR(RANK('Ref. Cuotas'!L1929,'Ref. Cuotas'!L:L,0)+COUNTIF('Ref. Cuotas'!$L$7:'Ref. Cuotas'!L1929,'Ref. Cuotas'!L1929)-1,"")</f>
        <v>1474</v>
      </c>
      <c r="AN1930" s="7">
        <f>IFERROR(RANK('Ref. Cuotas'!M1929,'Ref. Cuotas'!M:M,0)+COUNTIF('Ref. Cuotas'!$M$7:'Ref. Cuotas'!M1929,'Ref. Cuotas'!M1929)-1,"")</f>
        <v>2302</v>
      </c>
      <c r="AO1930" s="7">
        <f>IFERROR(RANK('Ref. Cuotas'!H1929,'Ref. Cuotas'!H:H,1)+COUNTIF('Ref. Cuotas'!$H$7:'Ref. Cuotas'!H1929,'Ref. Cuotas'!H1929)-1,"")</f>
        <v>598</v>
      </c>
      <c r="AP1930" s="7">
        <f>IFERROR(RANK('Ref. Cuotas'!J1929,'Ref. Cuotas'!J:J,1)+COUNTIF('Ref. Cuotas'!$J$7:'Ref. Cuotas'!J1929,'Ref. Cuotas'!J1929)-1,"")</f>
        <v>1352</v>
      </c>
      <c r="AQ1930" s="7">
        <f>IFERROR(RANK('Ref. Cuotas'!K1929,'Ref. Cuotas'!K:K,1)+COUNTIF('Ref. Cuotas'!$K$7:'Ref. Cuotas'!K1929,'Ref. Cuotas'!K1929)-1,"")</f>
        <v>1945</v>
      </c>
    </row>
    <row r="1931" spans="31:43" ht="17.25" customHeight="1" x14ac:dyDescent="0.3">
      <c r="AE1931" s="5" t="s">
        <v>1926</v>
      </c>
      <c r="AF1931" s="5" t="s">
        <v>5446</v>
      </c>
      <c r="AG1931" s="6" t="s">
        <v>4381</v>
      </c>
      <c r="AH1931" s="6" t="s">
        <v>4206</v>
      </c>
      <c r="AI1931" s="7">
        <f>IFERROR(RANK('Ref. Cuotas'!H1930,'Ref. Cuotas'!H:H,0)+COUNTIF('Ref. Cuotas'!$H$7:'Ref. Cuotas'!H1930,'Ref. Cuotas'!H1930)-1,"")</f>
        <v>2410</v>
      </c>
      <c r="AJ1931" s="7">
        <f>IFERROR(RANK('Ref. Cuotas'!I1930,'Ref. Cuotas'!I:I,0)+COUNTIF('Ref. Cuotas'!$I$7:'Ref. Cuotas'!I1930,'Ref. Cuotas'!I1930)-1,"")</f>
        <v>1015</v>
      </c>
      <c r="AK1931" s="7">
        <f>IFERROR(RANK('Ref. Cuotas'!J1930,'Ref. Cuotas'!J:J,0)+COUNTIF('Ref. Cuotas'!$J$7:'Ref. Cuotas'!J1930,'Ref. Cuotas'!J1930)-1,"")</f>
        <v>2178</v>
      </c>
      <c r="AL1931" s="7">
        <f>IFERROR(RANK('Ref. Cuotas'!K1930,'Ref. Cuotas'!K:K,0)+COUNTIF('Ref. Cuotas'!$K$7:'Ref. Cuotas'!K1930,'Ref. Cuotas'!K1930)-1,"")</f>
        <v>1942</v>
      </c>
      <c r="AM1931" s="7">
        <f>IFERROR(RANK('Ref. Cuotas'!L1930,'Ref. Cuotas'!L:L,0)+COUNTIF('Ref. Cuotas'!$L$7:'Ref. Cuotas'!L1930,'Ref. Cuotas'!L1930)-1,"")</f>
        <v>851</v>
      </c>
      <c r="AN1931" s="7">
        <f>IFERROR(RANK('Ref. Cuotas'!M1930,'Ref. Cuotas'!M:M,0)+COUNTIF('Ref. Cuotas'!$M$7:'Ref. Cuotas'!M1930,'Ref. Cuotas'!M1930)-1,"")</f>
        <v>2303</v>
      </c>
      <c r="AO1931" s="7">
        <f>IFERROR(RANK('Ref. Cuotas'!H1930,'Ref. Cuotas'!H:H,1)+COUNTIF('Ref. Cuotas'!$H$7:'Ref. Cuotas'!H1930,'Ref. Cuotas'!H1930)-1,"")</f>
        <v>393</v>
      </c>
      <c r="AP1931" s="7">
        <f>IFERROR(RANK('Ref. Cuotas'!J1930,'Ref. Cuotas'!J:J,1)+COUNTIF('Ref. Cuotas'!$J$7:'Ref. Cuotas'!J1930,'Ref. Cuotas'!J1930)-1,"")</f>
        <v>1353</v>
      </c>
      <c r="AQ1931" s="7">
        <f>IFERROR(RANK('Ref. Cuotas'!K1930,'Ref. Cuotas'!K:K,1)+COUNTIF('Ref. Cuotas'!$K$7:'Ref. Cuotas'!K1930,'Ref. Cuotas'!K1930)-1,"")</f>
        <v>861</v>
      </c>
    </row>
    <row r="1932" spans="31:43" ht="17.25" customHeight="1" x14ac:dyDescent="0.3">
      <c r="AE1932" s="5" t="s">
        <v>1927</v>
      </c>
      <c r="AF1932" s="5" t="s">
        <v>5447</v>
      </c>
      <c r="AG1932" s="6" t="s">
        <v>4381</v>
      </c>
      <c r="AH1932" s="6" t="s">
        <v>4144</v>
      </c>
      <c r="AI1932" s="7">
        <f>IFERROR(RANK('Ref. Cuotas'!H1931,'Ref. Cuotas'!H:H,0)+COUNTIF('Ref. Cuotas'!$H$7:'Ref. Cuotas'!H1931,'Ref. Cuotas'!H1931)-1,"")</f>
        <v>2344</v>
      </c>
      <c r="AJ1932" s="7">
        <f>IFERROR(RANK('Ref. Cuotas'!I1931,'Ref. Cuotas'!I:I,0)+COUNTIF('Ref. Cuotas'!$I$7:'Ref. Cuotas'!I1931,'Ref. Cuotas'!I1931)-1,"")</f>
        <v>2246</v>
      </c>
      <c r="AK1932" s="7">
        <f>IFERROR(RANK('Ref. Cuotas'!J1931,'Ref. Cuotas'!J:J,0)+COUNTIF('Ref. Cuotas'!$J$7:'Ref. Cuotas'!J1931,'Ref. Cuotas'!J1931)-1,"")</f>
        <v>2179</v>
      </c>
      <c r="AL1932" s="7">
        <f>IFERROR(RANK('Ref. Cuotas'!K1931,'Ref. Cuotas'!K:K,0)+COUNTIF('Ref. Cuotas'!$K$7:'Ref. Cuotas'!K1931,'Ref. Cuotas'!K1931)-1,"")</f>
        <v>2510</v>
      </c>
      <c r="AM1932" s="7">
        <f>IFERROR(RANK('Ref. Cuotas'!L1931,'Ref. Cuotas'!L:L,0)+COUNTIF('Ref. Cuotas'!$L$7:'Ref. Cuotas'!L1931,'Ref. Cuotas'!L1931)-1,"")</f>
        <v>1950</v>
      </c>
      <c r="AN1932" s="7">
        <f>IFERROR(RANK('Ref. Cuotas'!M1931,'Ref. Cuotas'!M:M,0)+COUNTIF('Ref. Cuotas'!$M$7:'Ref. Cuotas'!M1931,'Ref. Cuotas'!M1931)-1,"")</f>
        <v>2304</v>
      </c>
      <c r="AO1932" s="7">
        <f>IFERROR(RANK('Ref. Cuotas'!H1931,'Ref. Cuotas'!H:H,1)+COUNTIF('Ref. Cuotas'!$H$7:'Ref. Cuotas'!H1931,'Ref. Cuotas'!H1931)-1,"")</f>
        <v>459</v>
      </c>
      <c r="AP1932" s="7">
        <f>IFERROR(RANK('Ref. Cuotas'!J1931,'Ref. Cuotas'!J:J,1)+COUNTIF('Ref. Cuotas'!$J$7:'Ref. Cuotas'!J1931,'Ref. Cuotas'!J1931)-1,"")</f>
        <v>1354</v>
      </c>
      <c r="AQ1932" s="7">
        <f>IFERROR(RANK('Ref. Cuotas'!K1931,'Ref. Cuotas'!K:K,1)+COUNTIF('Ref. Cuotas'!$K$7:'Ref. Cuotas'!K1931,'Ref. Cuotas'!K1931)-1,"")</f>
        <v>293</v>
      </c>
    </row>
    <row r="1933" spans="31:43" ht="17.25" customHeight="1" x14ac:dyDescent="0.3">
      <c r="AE1933" s="5" t="s">
        <v>1928</v>
      </c>
      <c r="AF1933" s="5" t="s">
        <v>5448</v>
      </c>
      <c r="AG1933" s="6" t="s">
        <v>4381</v>
      </c>
      <c r="AH1933" s="6" t="s">
        <v>4164</v>
      </c>
      <c r="AI1933" s="7">
        <f>IFERROR(RANK('Ref. Cuotas'!H1932,'Ref. Cuotas'!H:H,0)+COUNTIF('Ref. Cuotas'!$H$7:'Ref. Cuotas'!H1932,'Ref. Cuotas'!H1932)-1,"")</f>
        <v>2427</v>
      </c>
      <c r="AJ1933" s="7">
        <f>IFERROR(RANK('Ref. Cuotas'!I1932,'Ref. Cuotas'!I:I,0)+COUNTIF('Ref. Cuotas'!$I$7:'Ref. Cuotas'!I1932,'Ref. Cuotas'!I1932)-1,"")</f>
        <v>2247</v>
      </c>
      <c r="AK1933" s="7">
        <f>IFERROR(RANK('Ref. Cuotas'!J1932,'Ref. Cuotas'!J:J,0)+COUNTIF('Ref. Cuotas'!$J$7:'Ref. Cuotas'!J1932,'Ref. Cuotas'!J1932)-1,"")</f>
        <v>132</v>
      </c>
      <c r="AL1933" s="7">
        <f>IFERROR(RANK('Ref. Cuotas'!K1932,'Ref. Cuotas'!K:K,0)+COUNTIF('Ref. Cuotas'!$K$7:'Ref. Cuotas'!K1932,'Ref. Cuotas'!K1932)-1,"")</f>
        <v>2582</v>
      </c>
      <c r="AM1933" s="7">
        <f>IFERROR(RANK('Ref. Cuotas'!L1932,'Ref. Cuotas'!L:L,0)+COUNTIF('Ref. Cuotas'!$L$7:'Ref. Cuotas'!L1932,'Ref. Cuotas'!L1932)-1,"")</f>
        <v>2741</v>
      </c>
      <c r="AN1933" s="7">
        <f>IFERROR(RANK('Ref. Cuotas'!M1932,'Ref. Cuotas'!M:M,0)+COUNTIF('Ref. Cuotas'!$M$7:'Ref. Cuotas'!M1932,'Ref. Cuotas'!M1932)-1,"")</f>
        <v>2305</v>
      </c>
      <c r="AO1933" s="7">
        <f>IFERROR(RANK('Ref. Cuotas'!H1932,'Ref. Cuotas'!H:H,1)+COUNTIF('Ref. Cuotas'!$H$7:'Ref. Cuotas'!H1932,'Ref. Cuotas'!H1932)-1,"")</f>
        <v>376</v>
      </c>
      <c r="AP1933" s="7">
        <f>IFERROR(RANK('Ref. Cuotas'!J1932,'Ref. Cuotas'!J:J,1)+COUNTIF('Ref. Cuotas'!$J$7:'Ref. Cuotas'!J1932,'Ref. Cuotas'!J1932)-1,"")</f>
        <v>2671</v>
      </c>
      <c r="AQ1933" s="7">
        <f>IFERROR(RANK('Ref. Cuotas'!K1932,'Ref. Cuotas'!K:K,1)+COUNTIF('Ref. Cuotas'!$K$7:'Ref. Cuotas'!K1932,'Ref. Cuotas'!K1932)-1,"")</f>
        <v>221</v>
      </c>
    </row>
    <row r="1934" spans="31:43" ht="17.25" customHeight="1" x14ac:dyDescent="0.3">
      <c r="AE1934" s="5" t="s">
        <v>1929</v>
      </c>
      <c r="AF1934" s="5" t="s">
        <v>5449</v>
      </c>
      <c r="AG1934" s="6" t="s">
        <v>4382</v>
      </c>
      <c r="AH1934" s="6" t="s">
        <v>4206</v>
      </c>
      <c r="AI1934" s="7">
        <f>IFERROR(RANK('Ref. Cuotas'!H1933,'Ref. Cuotas'!H:H,0)+COUNTIF('Ref. Cuotas'!$H$7:'Ref. Cuotas'!H1933,'Ref. Cuotas'!H1933)-1,"")</f>
        <v>2233</v>
      </c>
      <c r="AJ1934" s="7">
        <f>IFERROR(RANK('Ref. Cuotas'!I1933,'Ref. Cuotas'!I:I,0)+COUNTIF('Ref. Cuotas'!$I$7:'Ref. Cuotas'!I1933,'Ref. Cuotas'!I1933)-1,"")</f>
        <v>307</v>
      </c>
      <c r="AK1934" s="7">
        <f>IFERROR(RANK('Ref. Cuotas'!J1933,'Ref. Cuotas'!J:J,0)+COUNTIF('Ref. Cuotas'!$J$7:'Ref. Cuotas'!J1933,'Ref. Cuotas'!J1933)-1,"")</f>
        <v>609</v>
      </c>
      <c r="AL1934" s="7">
        <f>IFERROR(RANK('Ref. Cuotas'!K1933,'Ref. Cuotas'!K:K,0)+COUNTIF('Ref. Cuotas'!$K$7:'Ref. Cuotas'!K1933,'Ref. Cuotas'!K1933)-1,"")</f>
        <v>1475</v>
      </c>
      <c r="AM1934" s="7">
        <f>IFERROR(RANK('Ref. Cuotas'!L1933,'Ref. Cuotas'!L:L,0)+COUNTIF('Ref. Cuotas'!$L$7:'Ref. Cuotas'!L1933,'Ref. Cuotas'!L1933)-1,"")</f>
        <v>491</v>
      </c>
      <c r="AN1934" s="7">
        <f>IFERROR(RANK('Ref. Cuotas'!M1933,'Ref. Cuotas'!M:M,0)+COUNTIF('Ref. Cuotas'!$M$7:'Ref. Cuotas'!M1933,'Ref. Cuotas'!M1933)-1,"")</f>
        <v>2306</v>
      </c>
      <c r="AO1934" s="7">
        <f>IFERROR(RANK('Ref. Cuotas'!H1933,'Ref. Cuotas'!H:H,1)+COUNTIF('Ref. Cuotas'!$H$7:'Ref. Cuotas'!H1933,'Ref. Cuotas'!H1933)-1,"")</f>
        <v>570</v>
      </c>
      <c r="AP1934" s="7">
        <f>IFERROR(RANK('Ref. Cuotas'!J1933,'Ref. Cuotas'!J:J,1)+COUNTIF('Ref. Cuotas'!$J$7:'Ref. Cuotas'!J1933,'Ref. Cuotas'!J1933)-1,"")</f>
        <v>2194</v>
      </c>
      <c r="AQ1934" s="7">
        <f>IFERROR(RANK('Ref. Cuotas'!K1933,'Ref. Cuotas'!K:K,1)+COUNTIF('Ref. Cuotas'!$K$7:'Ref. Cuotas'!K1933,'Ref. Cuotas'!K1933)-1,"")</f>
        <v>1328</v>
      </c>
    </row>
    <row r="1935" spans="31:43" ht="17.25" customHeight="1" x14ac:dyDescent="0.3">
      <c r="AE1935" s="5" t="s">
        <v>1930</v>
      </c>
      <c r="AF1935" s="5" t="s">
        <v>5450</v>
      </c>
      <c r="AG1935" s="6" t="s">
        <v>4382</v>
      </c>
      <c r="AH1935" s="6" t="s">
        <v>4144</v>
      </c>
      <c r="AI1935" s="7">
        <f>IFERROR(RANK('Ref. Cuotas'!H1934,'Ref. Cuotas'!H:H,0)+COUNTIF('Ref. Cuotas'!$H$7:'Ref. Cuotas'!H1934,'Ref. Cuotas'!H1934)-1,"")</f>
        <v>2187</v>
      </c>
      <c r="AJ1935" s="7">
        <f>IFERROR(RANK('Ref. Cuotas'!I1934,'Ref. Cuotas'!I:I,0)+COUNTIF('Ref. Cuotas'!$I$7:'Ref. Cuotas'!I1934,'Ref. Cuotas'!I1934)-1,"")</f>
        <v>2248</v>
      </c>
      <c r="AK1935" s="7">
        <f>IFERROR(RANK('Ref. Cuotas'!J1934,'Ref. Cuotas'!J:J,0)+COUNTIF('Ref. Cuotas'!$J$7:'Ref. Cuotas'!J1934,'Ref. Cuotas'!J1934)-1,"")</f>
        <v>2180</v>
      </c>
      <c r="AL1935" s="7">
        <f>IFERROR(RANK('Ref. Cuotas'!K1934,'Ref. Cuotas'!K:K,0)+COUNTIF('Ref. Cuotas'!$K$7:'Ref. Cuotas'!K1934,'Ref. Cuotas'!K1934)-1,"")</f>
        <v>2494</v>
      </c>
      <c r="AM1935" s="7">
        <f>IFERROR(RANK('Ref. Cuotas'!L1934,'Ref. Cuotas'!L:L,0)+COUNTIF('Ref. Cuotas'!$L$7:'Ref. Cuotas'!L1934,'Ref. Cuotas'!L1934)-1,"")</f>
        <v>1885</v>
      </c>
      <c r="AN1935" s="7">
        <f>IFERROR(RANK('Ref. Cuotas'!M1934,'Ref. Cuotas'!M:M,0)+COUNTIF('Ref. Cuotas'!$M$7:'Ref. Cuotas'!M1934,'Ref. Cuotas'!M1934)-1,"")</f>
        <v>2307</v>
      </c>
      <c r="AO1935" s="7">
        <f>IFERROR(RANK('Ref. Cuotas'!H1934,'Ref. Cuotas'!H:H,1)+COUNTIF('Ref. Cuotas'!$H$7:'Ref. Cuotas'!H1934,'Ref. Cuotas'!H1934)-1,"")</f>
        <v>616</v>
      </c>
      <c r="AP1935" s="7">
        <f>IFERROR(RANK('Ref. Cuotas'!J1934,'Ref. Cuotas'!J:J,1)+COUNTIF('Ref. Cuotas'!$J$7:'Ref. Cuotas'!J1934,'Ref. Cuotas'!J1934)-1,"")</f>
        <v>1355</v>
      </c>
      <c r="AQ1935" s="7">
        <f>IFERROR(RANK('Ref. Cuotas'!K1934,'Ref. Cuotas'!K:K,1)+COUNTIF('Ref. Cuotas'!$K$7:'Ref. Cuotas'!K1934,'Ref. Cuotas'!K1934)-1,"")</f>
        <v>309</v>
      </c>
    </row>
    <row r="1936" spans="31:43" ht="17.25" customHeight="1" x14ac:dyDescent="0.3">
      <c r="AE1936" s="5" t="s">
        <v>1931</v>
      </c>
      <c r="AF1936" s="5" t="s">
        <v>5451</v>
      </c>
      <c r="AG1936" s="6" t="s">
        <v>4382</v>
      </c>
      <c r="AH1936" s="6" t="s">
        <v>4164</v>
      </c>
      <c r="AI1936" s="7">
        <f>IFERROR(RANK('Ref. Cuotas'!H1935,'Ref. Cuotas'!H:H,0)+COUNTIF('Ref. Cuotas'!$H$7:'Ref. Cuotas'!H1935,'Ref. Cuotas'!H1935)-1,"")</f>
        <v>2277</v>
      </c>
      <c r="AJ1936" s="7">
        <f>IFERROR(RANK('Ref. Cuotas'!I1935,'Ref. Cuotas'!I:I,0)+COUNTIF('Ref. Cuotas'!$I$7:'Ref. Cuotas'!I1935,'Ref. Cuotas'!I1935)-1,"")</f>
        <v>2249</v>
      </c>
      <c r="AK1936" s="7">
        <f>IFERROR(RANK('Ref. Cuotas'!J1935,'Ref. Cuotas'!J:J,0)+COUNTIF('Ref. Cuotas'!$J$7:'Ref. Cuotas'!J1935,'Ref. Cuotas'!J1935)-1,"")</f>
        <v>2181</v>
      </c>
      <c r="AL1936" s="7">
        <f>IFERROR(RANK('Ref. Cuotas'!K1935,'Ref. Cuotas'!K:K,0)+COUNTIF('Ref. Cuotas'!$K$7:'Ref. Cuotas'!K1935,'Ref. Cuotas'!K1935)-1,"")</f>
        <v>2045</v>
      </c>
      <c r="AM1936" s="7">
        <f>IFERROR(RANK('Ref. Cuotas'!L1935,'Ref. Cuotas'!L:L,0)+COUNTIF('Ref. Cuotas'!$L$7:'Ref. Cuotas'!L1935,'Ref. Cuotas'!L1935)-1,"")</f>
        <v>2455</v>
      </c>
      <c r="AN1936" s="7">
        <f>IFERROR(RANK('Ref. Cuotas'!M1935,'Ref. Cuotas'!M:M,0)+COUNTIF('Ref. Cuotas'!$M$7:'Ref. Cuotas'!M1935,'Ref. Cuotas'!M1935)-1,"")</f>
        <v>2308</v>
      </c>
      <c r="AO1936" s="7">
        <f>IFERROR(RANK('Ref. Cuotas'!H1935,'Ref. Cuotas'!H:H,1)+COUNTIF('Ref. Cuotas'!$H$7:'Ref. Cuotas'!H1935,'Ref. Cuotas'!H1935)-1,"")</f>
        <v>526</v>
      </c>
      <c r="AP1936" s="7">
        <f>IFERROR(RANK('Ref. Cuotas'!J1935,'Ref. Cuotas'!J:J,1)+COUNTIF('Ref. Cuotas'!$J$7:'Ref. Cuotas'!J1935,'Ref. Cuotas'!J1935)-1,"")</f>
        <v>1356</v>
      </c>
      <c r="AQ1936" s="7">
        <f>IFERROR(RANK('Ref. Cuotas'!K1935,'Ref. Cuotas'!K:K,1)+COUNTIF('Ref. Cuotas'!$K$7:'Ref. Cuotas'!K1935,'Ref. Cuotas'!K1935)-1,"")</f>
        <v>758</v>
      </c>
    </row>
    <row r="1937" spans="31:43" ht="17.25" customHeight="1" x14ac:dyDescent="0.3">
      <c r="AE1937" s="5" t="s">
        <v>1932</v>
      </c>
      <c r="AF1937" s="5" t="s">
        <v>5452</v>
      </c>
      <c r="AG1937" s="6" t="s">
        <v>4383</v>
      </c>
      <c r="AH1937" s="6" t="s">
        <v>4093</v>
      </c>
      <c r="AI1937" s="7">
        <f>IFERROR(RANK('Ref. Cuotas'!H1936,'Ref. Cuotas'!H:H,0)+COUNTIF('Ref. Cuotas'!$H$7:'Ref. Cuotas'!H1936,'Ref. Cuotas'!H1936)-1,"")</f>
        <v>2422</v>
      </c>
      <c r="AJ1937" s="7">
        <f>IFERROR(RANK('Ref. Cuotas'!I1936,'Ref. Cuotas'!I:I,0)+COUNTIF('Ref. Cuotas'!$I$7:'Ref. Cuotas'!I1936,'Ref. Cuotas'!I1936)-1,"")</f>
        <v>2250</v>
      </c>
      <c r="AK1937" s="7">
        <f>IFERROR(RANK('Ref. Cuotas'!J1936,'Ref. Cuotas'!J:J,0)+COUNTIF('Ref. Cuotas'!$J$7:'Ref. Cuotas'!J1936,'Ref. Cuotas'!J1936)-1,"")</f>
        <v>2182</v>
      </c>
      <c r="AL1937" s="7">
        <f>IFERROR(RANK('Ref. Cuotas'!K1936,'Ref. Cuotas'!K:K,0)+COUNTIF('Ref. Cuotas'!$K$7:'Ref. Cuotas'!K1936,'Ref. Cuotas'!K1936)-1,"")</f>
        <v>1857</v>
      </c>
      <c r="AM1937" s="7">
        <f>IFERROR(RANK('Ref. Cuotas'!L1936,'Ref. Cuotas'!L:L,0)+COUNTIF('Ref. Cuotas'!$L$7:'Ref. Cuotas'!L1936,'Ref. Cuotas'!L1936)-1,"")</f>
        <v>689</v>
      </c>
      <c r="AN1937" s="7">
        <f>IFERROR(RANK('Ref. Cuotas'!M1936,'Ref. Cuotas'!M:M,0)+COUNTIF('Ref. Cuotas'!$M$7:'Ref. Cuotas'!M1936,'Ref. Cuotas'!M1936)-1,"")</f>
        <v>2309</v>
      </c>
      <c r="AO1937" s="7">
        <f>IFERROR(RANK('Ref. Cuotas'!H1936,'Ref. Cuotas'!H:H,1)+COUNTIF('Ref. Cuotas'!$H$7:'Ref. Cuotas'!H1936,'Ref. Cuotas'!H1936)-1,"")</f>
        <v>381</v>
      </c>
      <c r="AP1937" s="7">
        <f>IFERROR(RANK('Ref. Cuotas'!J1936,'Ref. Cuotas'!J:J,1)+COUNTIF('Ref. Cuotas'!$J$7:'Ref. Cuotas'!J1936,'Ref. Cuotas'!J1936)-1,"")</f>
        <v>1357</v>
      </c>
      <c r="AQ1937" s="7">
        <f>IFERROR(RANK('Ref. Cuotas'!K1936,'Ref. Cuotas'!K:K,1)+COUNTIF('Ref. Cuotas'!$K$7:'Ref. Cuotas'!K1936,'Ref. Cuotas'!K1936)-1,"")</f>
        <v>946</v>
      </c>
    </row>
    <row r="1938" spans="31:43" ht="17.25" customHeight="1" x14ac:dyDescent="0.3">
      <c r="AE1938" s="5" t="s">
        <v>1933</v>
      </c>
      <c r="AF1938" s="5" t="s">
        <v>5453</v>
      </c>
      <c r="AG1938" s="6" t="s">
        <v>4383</v>
      </c>
      <c r="AH1938" s="6" t="s">
        <v>4138</v>
      </c>
      <c r="AI1938" s="7">
        <f>IFERROR(RANK('Ref. Cuotas'!H1937,'Ref. Cuotas'!H:H,0)+COUNTIF('Ref. Cuotas'!$H$7:'Ref. Cuotas'!H1937,'Ref. Cuotas'!H1937)-1,"")</f>
        <v>2723</v>
      </c>
      <c r="AJ1938" s="7">
        <f>IFERROR(RANK('Ref. Cuotas'!I1937,'Ref. Cuotas'!I:I,0)+COUNTIF('Ref. Cuotas'!$I$7:'Ref. Cuotas'!I1937,'Ref. Cuotas'!I1937)-1,"")</f>
        <v>2251</v>
      </c>
      <c r="AK1938" s="7">
        <f>IFERROR(RANK('Ref. Cuotas'!J1937,'Ref. Cuotas'!J:J,0)+COUNTIF('Ref. Cuotas'!$J$7:'Ref. Cuotas'!J1937,'Ref. Cuotas'!J1937)-1,"")</f>
        <v>2183</v>
      </c>
      <c r="AL1938" s="7">
        <f>IFERROR(RANK('Ref. Cuotas'!K1937,'Ref. Cuotas'!K:K,0)+COUNTIF('Ref. Cuotas'!$K$7:'Ref. Cuotas'!K1937,'Ref. Cuotas'!K1937)-1,"")</f>
        <v>2433</v>
      </c>
      <c r="AM1938" s="7">
        <f>IFERROR(RANK('Ref. Cuotas'!L1937,'Ref. Cuotas'!L:L,0)+COUNTIF('Ref. Cuotas'!$L$7:'Ref. Cuotas'!L1937,'Ref. Cuotas'!L1937)-1,"")</f>
        <v>2456</v>
      </c>
      <c r="AN1938" s="7">
        <f>IFERROR(RANK('Ref. Cuotas'!M1937,'Ref. Cuotas'!M:M,0)+COUNTIF('Ref. Cuotas'!$M$7:'Ref. Cuotas'!M1937,'Ref. Cuotas'!M1937)-1,"")</f>
        <v>2310</v>
      </c>
      <c r="AO1938" s="7">
        <f>IFERROR(RANK('Ref. Cuotas'!H1937,'Ref. Cuotas'!H:H,1)+COUNTIF('Ref. Cuotas'!$H$7:'Ref. Cuotas'!H1937,'Ref. Cuotas'!H1937)-1,"")</f>
        <v>80</v>
      </c>
      <c r="AP1938" s="7">
        <f>IFERROR(RANK('Ref. Cuotas'!J1937,'Ref. Cuotas'!J:J,1)+COUNTIF('Ref. Cuotas'!$J$7:'Ref. Cuotas'!J1937,'Ref. Cuotas'!J1937)-1,"")</f>
        <v>1358</v>
      </c>
      <c r="AQ1938" s="7">
        <f>IFERROR(RANK('Ref. Cuotas'!K1937,'Ref. Cuotas'!K:K,1)+COUNTIF('Ref. Cuotas'!$K$7:'Ref. Cuotas'!K1937,'Ref. Cuotas'!K1937)-1,"")</f>
        <v>370</v>
      </c>
    </row>
    <row r="1939" spans="31:43" ht="17.25" customHeight="1" x14ac:dyDescent="0.3">
      <c r="AE1939" s="5" t="s">
        <v>1934</v>
      </c>
      <c r="AF1939" s="5" t="s">
        <v>5454</v>
      </c>
      <c r="AG1939" s="6" t="s">
        <v>4383</v>
      </c>
      <c r="AH1939" s="6" t="s">
        <v>4122</v>
      </c>
      <c r="AI1939" s="7">
        <f>IFERROR(RANK('Ref. Cuotas'!H1938,'Ref. Cuotas'!H:H,0)+COUNTIF('Ref. Cuotas'!$H$7:'Ref. Cuotas'!H1938,'Ref. Cuotas'!H1938)-1,"")</f>
        <v>2184</v>
      </c>
      <c r="AJ1939" s="7">
        <f>IFERROR(RANK('Ref. Cuotas'!I1938,'Ref. Cuotas'!I:I,0)+COUNTIF('Ref. Cuotas'!$I$7:'Ref. Cuotas'!I1938,'Ref. Cuotas'!I1938)-1,"")</f>
        <v>2252</v>
      </c>
      <c r="AK1939" s="7">
        <f>IFERROR(RANK('Ref. Cuotas'!J1938,'Ref. Cuotas'!J:J,0)+COUNTIF('Ref. Cuotas'!$J$7:'Ref. Cuotas'!J1938,'Ref. Cuotas'!J1938)-1,"")</f>
        <v>484</v>
      </c>
      <c r="AL1939" s="7">
        <f>IFERROR(RANK('Ref. Cuotas'!K1938,'Ref. Cuotas'!K:K,0)+COUNTIF('Ref. Cuotas'!$K$7:'Ref. Cuotas'!K1938,'Ref. Cuotas'!K1938)-1,"")</f>
        <v>1104</v>
      </c>
      <c r="AM1939" s="7">
        <f>IFERROR(RANK('Ref. Cuotas'!L1938,'Ref. Cuotas'!L:L,0)+COUNTIF('Ref. Cuotas'!$L$7:'Ref. Cuotas'!L1938,'Ref. Cuotas'!L1938)-1,"")</f>
        <v>186</v>
      </c>
      <c r="AN1939" s="7">
        <f>IFERROR(RANK('Ref. Cuotas'!M1938,'Ref. Cuotas'!M:M,0)+COUNTIF('Ref. Cuotas'!$M$7:'Ref. Cuotas'!M1938,'Ref. Cuotas'!M1938)-1,"")</f>
        <v>2311</v>
      </c>
      <c r="AO1939" s="7">
        <f>IFERROR(RANK('Ref. Cuotas'!H1938,'Ref. Cuotas'!H:H,1)+COUNTIF('Ref. Cuotas'!$H$7:'Ref. Cuotas'!H1938,'Ref. Cuotas'!H1938)-1,"")</f>
        <v>619</v>
      </c>
      <c r="AP1939" s="7">
        <f>IFERROR(RANK('Ref. Cuotas'!J1938,'Ref. Cuotas'!J:J,1)+COUNTIF('Ref. Cuotas'!$J$7:'Ref. Cuotas'!J1938,'Ref. Cuotas'!J1938)-1,"")</f>
        <v>2319</v>
      </c>
      <c r="AQ1939" s="7">
        <f>IFERROR(RANK('Ref. Cuotas'!K1938,'Ref. Cuotas'!K:K,1)+COUNTIF('Ref. Cuotas'!$K$7:'Ref. Cuotas'!K1938,'Ref. Cuotas'!K1938)-1,"")</f>
        <v>1699</v>
      </c>
    </row>
    <row r="1940" spans="31:43" ht="17.25" customHeight="1" x14ac:dyDescent="0.3">
      <c r="AE1940" s="5" t="s">
        <v>1935</v>
      </c>
      <c r="AF1940" s="5" t="s">
        <v>5455</v>
      </c>
      <c r="AG1940" s="6" t="s">
        <v>4383</v>
      </c>
      <c r="AH1940" s="6" t="s">
        <v>4123</v>
      </c>
      <c r="AI1940" s="7">
        <f>IFERROR(RANK('Ref. Cuotas'!H1939,'Ref. Cuotas'!H:H,0)+COUNTIF('Ref. Cuotas'!$H$7:'Ref. Cuotas'!H1939,'Ref. Cuotas'!H1939)-1,"")</f>
        <v>2563</v>
      </c>
      <c r="AJ1940" s="7">
        <f>IFERROR(RANK('Ref. Cuotas'!I1939,'Ref. Cuotas'!I:I,0)+COUNTIF('Ref. Cuotas'!$I$7:'Ref. Cuotas'!I1939,'Ref. Cuotas'!I1939)-1,"")</f>
        <v>2253</v>
      </c>
      <c r="AK1940" s="7">
        <f>IFERROR(RANK('Ref. Cuotas'!J1939,'Ref. Cuotas'!J:J,0)+COUNTIF('Ref. Cuotas'!$J$7:'Ref. Cuotas'!J1939,'Ref. Cuotas'!J1939)-1,"")</f>
        <v>2184</v>
      </c>
      <c r="AL1940" s="7">
        <f>IFERROR(RANK('Ref. Cuotas'!K1939,'Ref. Cuotas'!K:K,0)+COUNTIF('Ref. Cuotas'!$K$7:'Ref. Cuotas'!K1939,'Ref. Cuotas'!K1939)-1,"")</f>
        <v>1572</v>
      </c>
      <c r="AM1940" s="7">
        <f>IFERROR(RANK('Ref. Cuotas'!L1939,'Ref. Cuotas'!L:L,0)+COUNTIF('Ref. Cuotas'!$L$7:'Ref. Cuotas'!L1939,'Ref. Cuotas'!L1939)-1,"")</f>
        <v>919</v>
      </c>
      <c r="AN1940" s="7">
        <f>IFERROR(RANK('Ref. Cuotas'!M1939,'Ref. Cuotas'!M:M,0)+COUNTIF('Ref. Cuotas'!$M$7:'Ref. Cuotas'!M1939,'Ref. Cuotas'!M1939)-1,"")</f>
        <v>2312</v>
      </c>
      <c r="AO1940" s="7">
        <f>IFERROR(RANK('Ref. Cuotas'!H1939,'Ref. Cuotas'!H:H,1)+COUNTIF('Ref. Cuotas'!$H$7:'Ref. Cuotas'!H1939,'Ref. Cuotas'!H1939)-1,"")</f>
        <v>240</v>
      </c>
      <c r="AP1940" s="7">
        <f>IFERROR(RANK('Ref. Cuotas'!J1939,'Ref. Cuotas'!J:J,1)+COUNTIF('Ref. Cuotas'!$J$7:'Ref. Cuotas'!J1939,'Ref. Cuotas'!J1939)-1,"")</f>
        <v>1359</v>
      </c>
      <c r="AQ1940" s="7">
        <f>IFERROR(RANK('Ref. Cuotas'!K1939,'Ref. Cuotas'!K:K,1)+COUNTIF('Ref. Cuotas'!$K$7:'Ref. Cuotas'!K1939,'Ref. Cuotas'!K1939)-1,"")</f>
        <v>1231</v>
      </c>
    </row>
    <row r="1941" spans="31:43" ht="17.25" customHeight="1" x14ac:dyDescent="0.3">
      <c r="AE1941" s="5" t="s">
        <v>1936</v>
      </c>
      <c r="AF1941" s="5" t="s">
        <v>5456</v>
      </c>
      <c r="AG1941" s="6" t="s">
        <v>4384</v>
      </c>
      <c r="AH1941" s="6" t="s">
        <v>4092</v>
      </c>
      <c r="AI1941" s="7">
        <f>IFERROR(RANK('Ref. Cuotas'!H1940,'Ref. Cuotas'!H:H,0)+COUNTIF('Ref. Cuotas'!$H$7:'Ref. Cuotas'!H1940,'Ref. Cuotas'!H1940)-1,"")</f>
        <v>1471</v>
      </c>
      <c r="AJ1941" s="7">
        <f>IFERROR(RANK('Ref. Cuotas'!I1940,'Ref. Cuotas'!I:I,0)+COUNTIF('Ref. Cuotas'!$I$7:'Ref. Cuotas'!I1940,'Ref. Cuotas'!I1940)-1,"")</f>
        <v>144</v>
      </c>
      <c r="AK1941" s="7">
        <f>IFERROR(RANK('Ref. Cuotas'!J1940,'Ref. Cuotas'!J:J,0)+COUNTIF('Ref. Cuotas'!$J$7:'Ref. Cuotas'!J1940,'Ref. Cuotas'!J1940)-1,"")</f>
        <v>401</v>
      </c>
      <c r="AL1941" s="7">
        <f>IFERROR(RANK('Ref. Cuotas'!K1940,'Ref. Cuotas'!K:K,0)+COUNTIF('Ref. Cuotas'!$K$7:'Ref. Cuotas'!K1940,'Ref. Cuotas'!K1940)-1,"")</f>
        <v>224</v>
      </c>
      <c r="AM1941" s="7">
        <f>IFERROR(RANK('Ref. Cuotas'!L1940,'Ref. Cuotas'!L:L,0)+COUNTIF('Ref. Cuotas'!$L$7:'Ref. Cuotas'!L1940,'Ref. Cuotas'!L1940)-1,"")</f>
        <v>249</v>
      </c>
      <c r="AN1941" s="7">
        <f>IFERROR(RANK('Ref. Cuotas'!M1940,'Ref. Cuotas'!M:M,0)+COUNTIF('Ref. Cuotas'!$M$7:'Ref. Cuotas'!M1940,'Ref. Cuotas'!M1940)-1,"")</f>
        <v>2313</v>
      </c>
      <c r="AO1941" s="7">
        <f>IFERROR(RANK('Ref. Cuotas'!H1940,'Ref. Cuotas'!H:H,1)+COUNTIF('Ref. Cuotas'!$H$7:'Ref. Cuotas'!H1940,'Ref. Cuotas'!H1940)-1,"")</f>
        <v>1332</v>
      </c>
      <c r="AP1941" s="7">
        <f>IFERROR(RANK('Ref. Cuotas'!J1940,'Ref. Cuotas'!J:J,1)+COUNTIF('Ref. Cuotas'!$J$7:'Ref. Cuotas'!J1940,'Ref. Cuotas'!J1940)-1,"")</f>
        <v>2402</v>
      </c>
      <c r="AQ1941" s="7">
        <f>IFERROR(RANK('Ref. Cuotas'!K1940,'Ref. Cuotas'!K:K,1)+COUNTIF('Ref. Cuotas'!$K$7:'Ref. Cuotas'!K1940,'Ref. Cuotas'!K1940)-1,"")</f>
        <v>2579</v>
      </c>
    </row>
    <row r="1942" spans="31:43" ht="17.25" customHeight="1" x14ac:dyDescent="0.3">
      <c r="AE1942" s="5" t="s">
        <v>1937</v>
      </c>
      <c r="AF1942" s="5" t="s">
        <v>5457</v>
      </c>
      <c r="AG1942" s="6" t="s">
        <v>4384</v>
      </c>
      <c r="AH1942" s="6" t="s">
        <v>4202</v>
      </c>
      <c r="AI1942" s="7">
        <f>IFERROR(RANK('Ref. Cuotas'!H1941,'Ref. Cuotas'!H:H,0)+COUNTIF('Ref. Cuotas'!$H$7:'Ref. Cuotas'!H1941,'Ref. Cuotas'!H1941)-1,"")</f>
        <v>1659</v>
      </c>
      <c r="AJ1942" s="7">
        <f>IFERROR(RANK('Ref. Cuotas'!I1941,'Ref. Cuotas'!I:I,0)+COUNTIF('Ref. Cuotas'!$I$7:'Ref. Cuotas'!I1941,'Ref. Cuotas'!I1941)-1,"")</f>
        <v>2254</v>
      </c>
      <c r="AK1942" s="7">
        <f>IFERROR(RANK('Ref. Cuotas'!J1941,'Ref. Cuotas'!J:J,0)+COUNTIF('Ref. Cuotas'!$J$7:'Ref. Cuotas'!J1941,'Ref. Cuotas'!J1941)-1,"")</f>
        <v>2185</v>
      </c>
      <c r="AL1942" s="7">
        <f>IFERROR(RANK('Ref. Cuotas'!K1941,'Ref. Cuotas'!K:K,0)+COUNTIF('Ref. Cuotas'!$K$7:'Ref. Cuotas'!K1941,'Ref. Cuotas'!K1941)-1,"")</f>
        <v>2430</v>
      </c>
      <c r="AM1942" s="7">
        <f>IFERROR(RANK('Ref. Cuotas'!L1941,'Ref. Cuotas'!L:L,0)+COUNTIF('Ref. Cuotas'!$L$7:'Ref. Cuotas'!L1941,'Ref. Cuotas'!L1941)-1,"")</f>
        <v>1021</v>
      </c>
      <c r="AN1942" s="7">
        <f>IFERROR(RANK('Ref. Cuotas'!M1941,'Ref. Cuotas'!M:M,0)+COUNTIF('Ref. Cuotas'!$M$7:'Ref. Cuotas'!M1941,'Ref. Cuotas'!M1941)-1,"")</f>
        <v>2314</v>
      </c>
      <c r="AO1942" s="7">
        <f>IFERROR(RANK('Ref. Cuotas'!H1941,'Ref. Cuotas'!H:H,1)+COUNTIF('Ref. Cuotas'!$H$7:'Ref. Cuotas'!H1941,'Ref. Cuotas'!H1941)-1,"")</f>
        <v>1144</v>
      </c>
      <c r="AP1942" s="7">
        <f>IFERROR(RANK('Ref. Cuotas'!J1941,'Ref. Cuotas'!J:J,1)+COUNTIF('Ref. Cuotas'!$J$7:'Ref. Cuotas'!J1941,'Ref. Cuotas'!J1941)-1,"")</f>
        <v>1360</v>
      </c>
      <c r="AQ1942" s="7">
        <f>IFERROR(RANK('Ref. Cuotas'!K1941,'Ref. Cuotas'!K:K,1)+COUNTIF('Ref. Cuotas'!$K$7:'Ref. Cuotas'!K1941,'Ref. Cuotas'!K1941)-1,"")</f>
        <v>373</v>
      </c>
    </row>
    <row r="1943" spans="31:43" ht="17.25" customHeight="1" x14ac:dyDescent="0.3">
      <c r="AE1943" s="5" t="s">
        <v>1938</v>
      </c>
      <c r="AF1943" s="5" t="s">
        <v>5458</v>
      </c>
      <c r="AG1943" s="6" t="s">
        <v>4384</v>
      </c>
      <c r="AH1943" s="6" t="s">
        <v>4093</v>
      </c>
      <c r="AI1943" s="7">
        <f>IFERROR(RANK('Ref. Cuotas'!H1942,'Ref. Cuotas'!H:H,0)+COUNTIF('Ref. Cuotas'!$H$7:'Ref. Cuotas'!H1942,'Ref. Cuotas'!H1942)-1,"")</f>
        <v>1281</v>
      </c>
      <c r="AJ1943" s="7">
        <f>IFERROR(RANK('Ref. Cuotas'!I1942,'Ref. Cuotas'!I:I,0)+COUNTIF('Ref. Cuotas'!$I$7:'Ref. Cuotas'!I1942,'Ref. Cuotas'!I1942)-1,"")</f>
        <v>871</v>
      </c>
      <c r="AK1943" s="7">
        <f>IFERROR(RANK('Ref. Cuotas'!J1942,'Ref. Cuotas'!J:J,0)+COUNTIF('Ref. Cuotas'!$J$7:'Ref. Cuotas'!J1942,'Ref. Cuotas'!J1942)-1,"")</f>
        <v>595</v>
      </c>
      <c r="AL1943" s="7">
        <f>IFERROR(RANK('Ref. Cuotas'!K1942,'Ref. Cuotas'!K:K,0)+COUNTIF('Ref. Cuotas'!$K$7:'Ref. Cuotas'!K1942,'Ref. Cuotas'!K1942)-1,"")</f>
        <v>484</v>
      </c>
      <c r="AM1943" s="7">
        <f>IFERROR(RANK('Ref. Cuotas'!L1942,'Ref. Cuotas'!L:L,0)+COUNTIF('Ref. Cuotas'!$L$7:'Ref. Cuotas'!L1942,'Ref. Cuotas'!L1942)-1,"")</f>
        <v>690</v>
      </c>
      <c r="AN1943" s="7">
        <f>IFERROR(RANK('Ref. Cuotas'!M1942,'Ref. Cuotas'!M:M,0)+COUNTIF('Ref. Cuotas'!$M$7:'Ref. Cuotas'!M1942,'Ref. Cuotas'!M1942)-1,"")</f>
        <v>2315</v>
      </c>
      <c r="AO1943" s="7">
        <f>IFERROR(RANK('Ref. Cuotas'!H1942,'Ref. Cuotas'!H:H,1)+COUNTIF('Ref. Cuotas'!$H$7:'Ref. Cuotas'!H1942,'Ref. Cuotas'!H1942)-1,"")</f>
        <v>1522</v>
      </c>
      <c r="AP1943" s="7">
        <f>IFERROR(RANK('Ref. Cuotas'!J1942,'Ref. Cuotas'!J:J,1)+COUNTIF('Ref. Cuotas'!$J$7:'Ref. Cuotas'!J1942,'Ref. Cuotas'!J1942)-1,"")</f>
        <v>2208</v>
      </c>
      <c r="AQ1943" s="7">
        <f>IFERROR(RANK('Ref. Cuotas'!K1942,'Ref. Cuotas'!K:K,1)+COUNTIF('Ref. Cuotas'!$K$7:'Ref. Cuotas'!K1942,'Ref. Cuotas'!K1942)-1,"")</f>
        <v>2319</v>
      </c>
    </row>
    <row r="1944" spans="31:43" ht="17.25" customHeight="1" x14ac:dyDescent="0.3">
      <c r="AE1944" s="5" t="s">
        <v>1939</v>
      </c>
      <c r="AF1944" s="5" t="s">
        <v>5459</v>
      </c>
      <c r="AG1944" s="6" t="s">
        <v>4384</v>
      </c>
      <c r="AH1944" s="6" t="s">
        <v>4094</v>
      </c>
      <c r="AI1944" s="7">
        <f>IFERROR(RANK('Ref. Cuotas'!H1943,'Ref. Cuotas'!H:H,0)+COUNTIF('Ref. Cuotas'!$H$7:'Ref. Cuotas'!H1943,'Ref. Cuotas'!H1943)-1,"")</f>
        <v>1578</v>
      </c>
      <c r="AJ1944" s="7">
        <f>IFERROR(RANK('Ref. Cuotas'!I1943,'Ref. Cuotas'!I:I,0)+COUNTIF('Ref. Cuotas'!$I$7:'Ref. Cuotas'!I1943,'Ref. Cuotas'!I1943)-1,"")</f>
        <v>2255</v>
      </c>
      <c r="AK1944" s="7">
        <f>IFERROR(RANK('Ref. Cuotas'!J1943,'Ref. Cuotas'!J:J,0)+COUNTIF('Ref. Cuotas'!$J$7:'Ref. Cuotas'!J1943,'Ref. Cuotas'!J1943)-1,"")</f>
        <v>2186</v>
      </c>
      <c r="AL1944" s="7">
        <f>IFERROR(RANK('Ref. Cuotas'!K1943,'Ref. Cuotas'!K:K,0)+COUNTIF('Ref. Cuotas'!$K$7:'Ref. Cuotas'!K1943,'Ref. Cuotas'!K1943)-1,"")</f>
        <v>539</v>
      </c>
      <c r="AM1944" s="7">
        <f>IFERROR(RANK('Ref. Cuotas'!L1943,'Ref. Cuotas'!L:L,0)+COUNTIF('Ref. Cuotas'!$L$7:'Ref. Cuotas'!L1943,'Ref. Cuotas'!L1943)-1,"")</f>
        <v>1951</v>
      </c>
      <c r="AN1944" s="7">
        <f>IFERROR(RANK('Ref. Cuotas'!M1943,'Ref. Cuotas'!M:M,0)+COUNTIF('Ref. Cuotas'!$M$7:'Ref. Cuotas'!M1943,'Ref. Cuotas'!M1943)-1,"")</f>
        <v>2316</v>
      </c>
      <c r="AO1944" s="7">
        <f>IFERROR(RANK('Ref. Cuotas'!H1943,'Ref. Cuotas'!H:H,1)+COUNTIF('Ref. Cuotas'!$H$7:'Ref. Cuotas'!H1943,'Ref. Cuotas'!H1943)-1,"")</f>
        <v>1225</v>
      </c>
      <c r="AP1944" s="7">
        <f>IFERROR(RANK('Ref. Cuotas'!J1943,'Ref. Cuotas'!J:J,1)+COUNTIF('Ref. Cuotas'!$J$7:'Ref. Cuotas'!J1943,'Ref. Cuotas'!J1943)-1,"")</f>
        <v>1361</v>
      </c>
      <c r="AQ1944" s="7">
        <f>IFERROR(RANK('Ref. Cuotas'!K1943,'Ref. Cuotas'!K:K,1)+COUNTIF('Ref. Cuotas'!$K$7:'Ref. Cuotas'!K1943,'Ref. Cuotas'!K1943)-1,"")</f>
        <v>2264</v>
      </c>
    </row>
    <row r="1945" spans="31:43" ht="17.25" customHeight="1" x14ac:dyDescent="0.3">
      <c r="AE1945" s="5" t="s">
        <v>1940</v>
      </c>
      <c r="AF1945" s="5" t="s">
        <v>5460</v>
      </c>
      <c r="AG1945" s="6" t="s">
        <v>4384</v>
      </c>
      <c r="AH1945" s="6" t="s">
        <v>4102</v>
      </c>
      <c r="AI1945" s="7">
        <f>IFERROR(RANK('Ref. Cuotas'!H1944,'Ref. Cuotas'!H:H,0)+COUNTIF('Ref. Cuotas'!$H$7:'Ref. Cuotas'!H1944,'Ref. Cuotas'!H1944)-1,"")</f>
        <v>1699</v>
      </c>
      <c r="AJ1945" s="7">
        <f>IFERROR(RANK('Ref. Cuotas'!I1944,'Ref. Cuotas'!I:I,0)+COUNTIF('Ref. Cuotas'!$I$7:'Ref. Cuotas'!I1944,'Ref. Cuotas'!I1944)-1,"")</f>
        <v>2256</v>
      </c>
      <c r="AK1945" s="7">
        <f>IFERROR(RANK('Ref. Cuotas'!J1944,'Ref. Cuotas'!J:J,0)+COUNTIF('Ref. Cuotas'!$J$7:'Ref. Cuotas'!J1944,'Ref. Cuotas'!J1944)-1,"")</f>
        <v>2187</v>
      </c>
      <c r="AL1945" s="7">
        <f>IFERROR(RANK('Ref. Cuotas'!K1944,'Ref. Cuotas'!K:K,0)+COUNTIF('Ref. Cuotas'!$K$7:'Ref. Cuotas'!K1944,'Ref. Cuotas'!K1944)-1,"")</f>
        <v>2493</v>
      </c>
      <c r="AM1945" s="7">
        <f>IFERROR(RANK('Ref. Cuotas'!L1944,'Ref. Cuotas'!L:L,0)+COUNTIF('Ref. Cuotas'!$L$7:'Ref. Cuotas'!L1944,'Ref. Cuotas'!L1944)-1,"")</f>
        <v>2457</v>
      </c>
      <c r="AN1945" s="7">
        <f>IFERROR(RANK('Ref. Cuotas'!M1944,'Ref. Cuotas'!M:M,0)+COUNTIF('Ref. Cuotas'!$M$7:'Ref. Cuotas'!M1944,'Ref. Cuotas'!M1944)-1,"")</f>
        <v>613</v>
      </c>
      <c r="AO1945" s="7">
        <f>IFERROR(RANK('Ref. Cuotas'!H1944,'Ref. Cuotas'!H:H,1)+COUNTIF('Ref. Cuotas'!$H$7:'Ref. Cuotas'!H1944,'Ref. Cuotas'!H1944)-1,"")</f>
        <v>1104</v>
      </c>
      <c r="AP1945" s="7">
        <f>IFERROR(RANK('Ref. Cuotas'!J1944,'Ref. Cuotas'!J:J,1)+COUNTIF('Ref. Cuotas'!$J$7:'Ref. Cuotas'!J1944,'Ref. Cuotas'!J1944)-1,"")</f>
        <v>1362</v>
      </c>
      <c r="AQ1945" s="7">
        <f>IFERROR(RANK('Ref. Cuotas'!K1944,'Ref. Cuotas'!K:K,1)+COUNTIF('Ref. Cuotas'!$K$7:'Ref. Cuotas'!K1944,'Ref. Cuotas'!K1944)-1,"")</f>
        <v>310</v>
      </c>
    </row>
    <row r="1946" spans="31:43" ht="17.25" customHeight="1" x14ac:dyDescent="0.3">
      <c r="AE1946" s="5" t="s">
        <v>1941</v>
      </c>
      <c r="AF1946" s="5" t="s">
        <v>5461</v>
      </c>
      <c r="AG1946" s="6" t="s">
        <v>4384</v>
      </c>
      <c r="AH1946" s="6" t="s">
        <v>4137</v>
      </c>
      <c r="AI1946" s="7">
        <f>IFERROR(RANK('Ref. Cuotas'!H1945,'Ref. Cuotas'!H:H,0)+COUNTIF('Ref. Cuotas'!$H$7:'Ref. Cuotas'!H1945,'Ref. Cuotas'!H1945)-1,"")</f>
        <v>1832</v>
      </c>
      <c r="AJ1946" s="7">
        <f>IFERROR(RANK('Ref. Cuotas'!I1945,'Ref. Cuotas'!I:I,0)+COUNTIF('Ref. Cuotas'!$I$7:'Ref. Cuotas'!I1945,'Ref. Cuotas'!I1945)-1,"")</f>
        <v>53</v>
      </c>
      <c r="AK1946" s="7">
        <f>IFERROR(RANK('Ref. Cuotas'!J1945,'Ref. Cuotas'!J:J,0)+COUNTIF('Ref. Cuotas'!$J$7:'Ref. Cuotas'!J1945,'Ref. Cuotas'!J1945)-1,"")</f>
        <v>138</v>
      </c>
      <c r="AL1946" s="7">
        <f>IFERROR(RANK('Ref. Cuotas'!K1945,'Ref. Cuotas'!K:K,0)+COUNTIF('Ref. Cuotas'!$K$7:'Ref. Cuotas'!K1945,'Ref. Cuotas'!K1945)-1,"")</f>
        <v>346</v>
      </c>
      <c r="AM1946" s="7">
        <f>IFERROR(RANK('Ref. Cuotas'!L1945,'Ref. Cuotas'!L:L,0)+COUNTIF('Ref. Cuotas'!$L$7:'Ref. Cuotas'!L1945,'Ref. Cuotas'!L1945)-1,"")</f>
        <v>586</v>
      </c>
      <c r="AN1946" s="7">
        <f>IFERROR(RANK('Ref. Cuotas'!M1945,'Ref. Cuotas'!M:M,0)+COUNTIF('Ref. Cuotas'!$M$7:'Ref. Cuotas'!M1945,'Ref. Cuotas'!M1945)-1,"")</f>
        <v>614</v>
      </c>
      <c r="AO1946" s="7">
        <f>IFERROR(RANK('Ref. Cuotas'!H1945,'Ref. Cuotas'!H:H,1)+COUNTIF('Ref. Cuotas'!$H$7:'Ref. Cuotas'!H1945,'Ref. Cuotas'!H1945)-1,"")</f>
        <v>971</v>
      </c>
      <c r="AP1946" s="7">
        <f>IFERROR(RANK('Ref. Cuotas'!J1945,'Ref. Cuotas'!J:J,1)+COUNTIF('Ref. Cuotas'!$J$7:'Ref. Cuotas'!J1945,'Ref. Cuotas'!J1945)-1,"")</f>
        <v>2665</v>
      </c>
      <c r="AQ1946" s="7">
        <f>IFERROR(RANK('Ref. Cuotas'!K1945,'Ref. Cuotas'!K:K,1)+COUNTIF('Ref. Cuotas'!$K$7:'Ref. Cuotas'!K1945,'Ref. Cuotas'!K1945)-1,"")</f>
        <v>2457</v>
      </c>
    </row>
    <row r="1947" spans="31:43" ht="17.25" customHeight="1" x14ac:dyDescent="0.3">
      <c r="AE1947" s="5" t="s">
        <v>1942</v>
      </c>
      <c r="AF1947" s="5" t="s">
        <v>5462</v>
      </c>
      <c r="AG1947" s="6" t="s">
        <v>4384</v>
      </c>
      <c r="AH1947" s="6" t="s">
        <v>4169</v>
      </c>
      <c r="AI1947" s="7">
        <f>IFERROR(RANK('Ref. Cuotas'!H1946,'Ref. Cuotas'!H:H,0)+COUNTIF('Ref. Cuotas'!$H$7:'Ref. Cuotas'!H1946,'Ref. Cuotas'!H1946)-1,"")</f>
        <v>1180</v>
      </c>
      <c r="AJ1947" s="7">
        <f>IFERROR(RANK('Ref. Cuotas'!I1946,'Ref. Cuotas'!I:I,0)+COUNTIF('Ref. Cuotas'!$I$7:'Ref. Cuotas'!I1946,'Ref. Cuotas'!I1946)-1,"")</f>
        <v>933</v>
      </c>
      <c r="AK1947" s="7">
        <f>IFERROR(RANK('Ref. Cuotas'!J1946,'Ref. Cuotas'!J:J,0)+COUNTIF('Ref. Cuotas'!$J$7:'Ref. Cuotas'!J1946,'Ref. Cuotas'!J1946)-1,"")</f>
        <v>2188</v>
      </c>
      <c r="AL1947" s="7">
        <f>IFERROR(RANK('Ref. Cuotas'!K1946,'Ref. Cuotas'!K:K,0)+COUNTIF('Ref. Cuotas'!$K$7:'Ref. Cuotas'!K1946,'Ref. Cuotas'!K1946)-1,"")</f>
        <v>1126</v>
      </c>
      <c r="AM1947" s="7">
        <f>IFERROR(RANK('Ref. Cuotas'!L1946,'Ref. Cuotas'!L:L,0)+COUNTIF('Ref. Cuotas'!$L$7:'Ref. Cuotas'!L1946,'Ref. Cuotas'!L1946)-1,"")</f>
        <v>527</v>
      </c>
      <c r="AN1947" s="7">
        <f>IFERROR(RANK('Ref. Cuotas'!M1946,'Ref. Cuotas'!M:M,0)+COUNTIF('Ref. Cuotas'!$M$7:'Ref. Cuotas'!M1946,'Ref. Cuotas'!M1946)-1,"")</f>
        <v>2317</v>
      </c>
      <c r="AO1947" s="7">
        <f>IFERROR(RANK('Ref. Cuotas'!H1946,'Ref. Cuotas'!H:H,1)+COUNTIF('Ref. Cuotas'!$H$7:'Ref. Cuotas'!H1946,'Ref. Cuotas'!H1946)-1,"")</f>
        <v>1623</v>
      </c>
      <c r="AP1947" s="7">
        <f>IFERROR(RANK('Ref. Cuotas'!J1946,'Ref. Cuotas'!J:J,1)+COUNTIF('Ref. Cuotas'!$J$7:'Ref. Cuotas'!J1946,'Ref. Cuotas'!J1946)-1,"")</f>
        <v>1363</v>
      </c>
      <c r="AQ1947" s="7">
        <f>IFERROR(RANK('Ref. Cuotas'!K1946,'Ref. Cuotas'!K:K,1)+COUNTIF('Ref. Cuotas'!$K$7:'Ref. Cuotas'!K1946,'Ref. Cuotas'!K1946)-1,"")</f>
        <v>1677</v>
      </c>
    </row>
    <row r="1948" spans="31:43" ht="17.25" customHeight="1" x14ac:dyDescent="0.3">
      <c r="AE1948" s="5" t="s">
        <v>1943</v>
      </c>
      <c r="AF1948" s="5" t="s">
        <v>5463</v>
      </c>
      <c r="AG1948" s="6" t="s">
        <v>4384</v>
      </c>
      <c r="AH1948" s="6" t="s">
        <v>4114</v>
      </c>
      <c r="AI1948" s="7">
        <f>IFERROR(RANK('Ref. Cuotas'!H1947,'Ref. Cuotas'!H:H,0)+COUNTIF('Ref. Cuotas'!$H$7:'Ref. Cuotas'!H1947,'Ref. Cuotas'!H1947)-1,"")</f>
        <v>1914</v>
      </c>
      <c r="AJ1948" s="7">
        <f>IFERROR(RANK('Ref. Cuotas'!I1947,'Ref. Cuotas'!I:I,0)+COUNTIF('Ref. Cuotas'!$I$7:'Ref. Cuotas'!I1947,'Ref. Cuotas'!I1947)-1,"")</f>
        <v>2257</v>
      </c>
      <c r="AK1948" s="7">
        <f>IFERROR(RANK('Ref. Cuotas'!J1947,'Ref. Cuotas'!J:J,0)+COUNTIF('Ref. Cuotas'!$J$7:'Ref. Cuotas'!J1947,'Ref. Cuotas'!J1947)-1,"")</f>
        <v>2189</v>
      </c>
      <c r="AL1948" s="7">
        <f>IFERROR(RANK('Ref. Cuotas'!K1947,'Ref. Cuotas'!K:K,0)+COUNTIF('Ref. Cuotas'!$K$7:'Ref. Cuotas'!K1947,'Ref. Cuotas'!K1947)-1,"")</f>
        <v>843</v>
      </c>
      <c r="AM1948" s="7">
        <f>IFERROR(RANK('Ref. Cuotas'!L1947,'Ref. Cuotas'!L:L,0)+COUNTIF('Ref. Cuotas'!$L$7:'Ref. Cuotas'!L1947,'Ref. Cuotas'!L1947)-1,"")</f>
        <v>2458</v>
      </c>
      <c r="AN1948" s="7">
        <f>IFERROR(RANK('Ref. Cuotas'!M1947,'Ref. Cuotas'!M:M,0)+COUNTIF('Ref. Cuotas'!$M$7:'Ref. Cuotas'!M1947,'Ref. Cuotas'!M1947)-1,"")</f>
        <v>615</v>
      </c>
      <c r="AO1948" s="7">
        <f>IFERROR(RANK('Ref. Cuotas'!H1947,'Ref. Cuotas'!H:H,1)+COUNTIF('Ref. Cuotas'!$H$7:'Ref. Cuotas'!H1947,'Ref. Cuotas'!H1947)-1,"")</f>
        <v>889</v>
      </c>
      <c r="AP1948" s="7">
        <f>IFERROR(RANK('Ref. Cuotas'!J1947,'Ref. Cuotas'!J:J,1)+COUNTIF('Ref. Cuotas'!$J$7:'Ref. Cuotas'!J1947,'Ref. Cuotas'!J1947)-1,"")</f>
        <v>1364</v>
      </c>
      <c r="AQ1948" s="7">
        <f>IFERROR(RANK('Ref. Cuotas'!K1947,'Ref. Cuotas'!K:K,1)+COUNTIF('Ref. Cuotas'!$K$7:'Ref. Cuotas'!K1947,'Ref. Cuotas'!K1947)-1,"")</f>
        <v>1960</v>
      </c>
    </row>
    <row r="1949" spans="31:43" ht="17.25" customHeight="1" x14ac:dyDescent="0.3">
      <c r="AE1949" s="5" t="s">
        <v>1944</v>
      </c>
      <c r="AF1949" s="5" t="s">
        <v>5464</v>
      </c>
      <c r="AG1949" s="6" t="s">
        <v>4384</v>
      </c>
      <c r="AH1949" s="6" t="s">
        <v>4180</v>
      </c>
      <c r="AI1949" s="7">
        <f>IFERROR(RANK('Ref. Cuotas'!H1948,'Ref. Cuotas'!H:H,0)+COUNTIF('Ref. Cuotas'!$H$7:'Ref. Cuotas'!H1948,'Ref. Cuotas'!H1948)-1,"")</f>
        <v>2002</v>
      </c>
      <c r="AJ1949" s="7">
        <f>IFERROR(RANK('Ref. Cuotas'!I1948,'Ref. Cuotas'!I:I,0)+COUNTIF('Ref. Cuotas'!$I$7:'Ref. Cuotas'!I1948,'Ref. Cuotas'!I1948)-1,"")</f>
        <v>2258</v>
      </c>
      <c r="AK1949" s="7">
        <f>IFERROR(RANK('Ref. Cuotas'!J1948,'Ref. Cuotas'!J:J,0)+COUNTIF('Ref. Cuotas'!$J$7:'Ref. Cuotas'!J1948,'Ref. Cuotas'!J1948)-1,"")</f>
        <v>2190</v>
      </c>
      <c r="AL1949" s="7">
        <f>IFERROR(RANK('Ref. Cuotas'!K1948,'Ref. Cuotas'!K:K,0)+COUNTIF('Ref. Cuotas'!$K$7:'Ref. Cuotas'!K1948,'Ref. Cuotas'!K1948)-1,"")</f>
        <v>176</v>
      </c>
      <c r="AM1949" s="7">
        <f>IFERROR(RANK('Ref. Cuotas'!L1948,'Ref. Cuotas'!L:L,0)+COUNTIF('Ref. Cuotas'!$L$7:'Ref. Cuotas'!L1948,'Ref. Cuotas'!L1948)-1,"")</f>
        <v>1886</v>
      </c>
      <c r="AN1949" s="7">
        <f>IFERROR(RANK('Ref. Cuotas'!M1948,'Ref. Cuotas'!M:M,0)+COUNTIF('Ref. Cuotas'!$M$7:'Ref. Cuotas'!M1948,'Ref. Cuotas'!M1948)-1,"")</f>
        <v>47</v>
      </c>
      <c r="AO1949" s="7">
        <f>IFERROR(RANK('Ref. Cuotas'!H1948,'Ref. Cuotas'!H:H,1)+COUNTIF('Ref. Cuotas'!$H$7:'Ref. Cuotas'!H1948,'Ref. Cuotas'!H1948)-1,"")</f>
        <v>801</v>
      </c>
      <c r="AP1949" s="7">
        <f>IFERROR(RANK('Ref. Cuotas'!J1948,'Ref. Cuotas'!J:J,1)+COUNTIF('Ref. Cuotas'!$J$7:'Ref. Cuotas'!J1948,'Ref. Cuotas'!J1948)-1,"")</f>
        <v>1365</v>
      </c>
      <c r="AQ1949" s="7">
        <f>IFERROR(RANK('Ref. Cuotas'!K1948,'Ref. Cuotas'!K:K,1)+COUNTIF('Ref. Cuotas'!$K$7:'Ref. Cuotas'!K1948,'Ref. Cuotas'!K1948)-1,"")</f>
        <v>2627</v>
      </c>
    </row>
    <row r="1950" spans="31:43" ht="17.25" customHeight="1" x14ac:dyDescent="0.3">
      <c r="AE1950" s="5" t="s">
        <v>1945</v>
      </c>
      <c r="AF1950" s="5" t="s">
        <v>5465</v>
      </c>
      <c r="AG1950" s="6" t="s">
        <v>4384</v>
      </c>
      <c r="AH1950" s="6" t="s">
        <v>4139</v>
      </c>
      <c r="AI1950" s="7">
        <f>IFERROR(RANK('Ref. Cuotas'!H1949,'Ref. Cuotas'!H:H,0)+COUNTIF('Ref. Cuotas'!$H$7:'Ref. Cuotas'!H1949,'Ref. Cuotas'!H1949)-1,"")</f>
        <v>1806</v>
      </c>
      <c r="AJ1950" s="7">
        <f>IFERROR(RANK('Ref. Cuotas'!I1949,'Ref. Cuotas'!I:I,0)+COUNTIF('Ref. Cuotas'!$I$7:'Ref. Cuotas'!I1949,'Ref. Cuotas'!I1949)-1,"")</f>
        <v>2259</v>
      </c>
      <c r="AK1950" s="7">
        <f>IFERROR(RANK('Ref. Cuotas'!J1949,'Ref. Cuotas'!J:J,0)+COUNTIF('Ref. Cuotas'!$J$7:'Ref. Cuotas'!J1949,'Ref. Cuotas'!J1949)-1,"")</f>
        <v>2191</v>
      </c>
      <c r="AL1950" s="7">
        <f>IFERROR(RANK('Ref. Cuotas'!K1949,'Ref. Cuotas'!K:K,0)+COUNTIF('Ref. Cuotas'!$K$7:'Ref. Cuotas'!K1949,'Ref. Cuotas'!K1949)-1,"")</f>
        <v>544</v>
      </c>
      <c r="AM1950" s="7">
        <f>IFERROR(RANK('Ref. Cuotas'!L1949,'Ref. Cuotas'!L:L,0)+COUNTIF('Ref. Cuotas'!$L$7:'Ref. Cuotas'!L1949,'Ref. Cuotas'!L1949)-1,"")</f>
        <v>1952</v>
      </c>
      <c r="AN1950" s="7">
        <f>IFERROR(RANK('Ref. Cuotas'!M1949,'Ref. Cuotas'!M:M,0)+COUNTIF('Ref. Cuotas'!$M$7:'Ref. Cuotas'!M1949,'Ref. Cuotas'!M1949)-1,"")</f>
        <v>616</v>
      </c>
      <c r="AO1950" s="7">
        <f>IFERROR(RANK('Ref. Cuotas'!H1949,'Ref. Cuotas'!H:H,1)+COUNTIF('Ref. Cuotas'!$H$7:'Ref. Cuotas'!H1949,'Ref. Cuotas'!H1949)-1,"")</f>
        <v>997</v>
      </c>
      <c r="AP1950" s="7">
        <f>IFERROR(RANK('Ref. Cuotas'!J1949,'Ref. Cuotas'!J:J,1)+COUNTIF('Ref. Cuotas'!$J$7:'Ref. Cuotas'!J1949,'Ref. Cuotas'!J1949)-1,"")</f>
        <v>1366</v>
      </c>
      <c r="AQ1950" s="7">
        <f>IFERROR(RANK('Ref. Cuotas'!K1949,'Ref. Cuotas'!K:K,1)+COUNTIF('Ref. Cuotas'!$K$7:'Ref. Cuotas'!K1949,'Ref. Cuotas'!K1949)-1,"")</f>
        <v>2259</v>
      </c>
    </row>
    <row r="1951" spans="31:43" ht="17.25" customHeight="1" x14ac:dyDescent="0.3">
      <c r="AE1951" s="5" t="s">
        <v>1946</v>
      </c>
      <c r="AF1951" s="5" t="s">
        <v>5466</v>
      </c>
      <c r="AG1951" s="6" t="s">
        <v>4385</v>
      </c>
      <c r="AH1951" s="6" t="s">
        <v>4092</v>
      </c>
      <c r="AI1951" s="7">
        <f>IFERROR(RANK('Ref. Cuotas'!H1950,'Ref. Cuotas'!H:H,0)+COUNTIF('Ref. Cuotas'!$H$7:'Ref. Cuotas'!H1950,'Ref. Cuotas'!H1950)-1,"")</f>
        <v>82</v>
      </c>
      <c r="AJ1951" s="7">
        <f>IFERROR(RANK('Ref. Cuotas'!I1950,'Ref. Cuotas'!I:I,0)+COUNTIF('Ref. Cuotas'!$I$7:'Ref. Cuotas'!I1950,'Ref. Cuotas'!I1950)-1,"")</f>
        <v>1005</v>
      </c>
      <c r="AK1951" s="7">
        <f>IFERROR(RANK('Ref. Cuotas'!J1950,'Ref. Cuotas'!J:J,0)+COUNTIF('Ref. Cuotas'!$J$7:'Ref. Cuotas'!J1950,'Ref. Cuotas'!J1950)-1,"")</f>
        <v>2192</v>
      </c>
      <c r="AL1951" s="7">
        <f>IFERROR(RANK('Ref. Cuotas'!K1950,'Ref. Cuotas'!K:K,0)+COUNTIF('Ref. Cuotas'!$K$7:'Ref. Cuotas'!K1950,'Ref. Cuotas'!K1950)-1,"")</f>
        <v>358</v>
      </c>
      <c r="AM1951" s="7">
        <f>IFERROR(RANK('Ref. Cuotas'!L1950,'Ref. Cuotas'!L:L,0)+COUNTIF('Ref. Cuotas'!$L$7:'Ref. Cuotas'!L1950,'Ref. Cuotas'!L1950)-1,"")</f>
        <v>807</v>
      </c>
      <c r="AN1951" s="7">
        <f>IFERROR(RANK('Ref. Cuotas'!M1950,'Ref. Cuotas'!M:M,0)+COUNTIF('Ref. Cuotas'!$M$7:'Ref. Cuotas'!M1950,'Ref. Cuotas'!M1950)-1,"")</f>
        <v>2318</v>
      </c>
      <c r="AO1951" s="7">
        <f>IFERROR(RANK('Ref. Cuotas'!H1950,'Ref. Cuotas'!H:H,1)+COUNTIF('Ref. Cuotas'!$H$7:'Ref. Cuotas'!H1950,'Ref. Cuotas'!H1950)-1,"")</f>
        <v>2721</v>
      </c>
      <c r="AP1951" s="7">
        <f>IFERROR(RANK('Ref. Cuotas'!J1950,'Ref. Cuotas'!J:J,1)+COUNTIF('Ref. Cuotas'!$J$7:'Ref. Cuotas'!J1950,'Ref. Cuotas'!J1950)-1,"")</f>
        <v>1367</v>
      </c>
      <c r="AQ1951" s="7">
        <f>IFERROR(RANK('Ref. Cuotas'!K1950,'Ref. Cuotas'!K:K,1)+COUNTIF('Ref. Cuotas'!$K$7:'Ref. Cuotas'!K1950,'Ref. Cuotas'!K1950)-1,"")</f>
        <v>2445</v>
      </c>
    </row>
    <row r="1952" spans="31:43" ht="17.25" customHeight="1" x14ac:dyDescent="0.3">
      <c r="AE1952" s="5" t="s">
        <v>1947</v>
      </c>
      <c r="AF1952" s="5" t="s">
        <v>5467</v>
      </c>
      <c r="AG1952" s="6" t="s">
        <v>4385</v>
      </c>
      <c r="AH1952" s="6" t="s">
        <v>4093</v>
      </c>
      <c r="AI1952" s="7">
        <f>IFERROR(RANK('Ref. Cuotas'!H1951,'Ref. Cuotas'!H:H,0)+COUNTIF('Ref. Cuotas'!$H$7:'Ref. Cuotas'!H1951,'Ref. Cuotas'!H1951)-1,"")</f>
        <v>81</v>
      </c>
      <c r="AJ1952" s="7">
        <f>IFERROR(RANK('Ref. Cuotas'!I1951,'Ref. Cuotas'!I:I,0)+COUNTIF('Ref. Cuotas'!$I$7:'Ref. Cuotas'!I1951,'Ref. Cuotas'!I1951)-1,"")</f>
        <v>814</v>
      </c>
      <c r="AK1952" s="7">
        <f>IFERROR(RANK('Ref. Cuotas'!J1951,'Ref. Cuotas'!J:J,0)+COUNTIF('Ref. Cuotas'!$J$7:'Ref. Cuotas'!J1951,'Ref. Cuotas'!J1951)-1,"")</f>
        <v>2193</v>
      </c>
      <c r="AL1952" s="7">
        <f>IFERROR(RANK('Ref. Cuotas'!K1951,'Ref. Cuotas'!K:K,0)+COUNTIF('Ref. Cuotas'!$K$7:'Ref. Cuotas'!K1951,'Ref. Cuotas'!K1951)-1,"")</f>
        <v>1731</v>
      </c>
      <c r="AM1952" s="7">
        <f>IFERROR(RANK('Ref. Cuotas'!L1951,'Ref. Cuotas'!L:L,0)+COUNTIF('Ref. Cuotas'!$L$7:'Ref. Cuotas'!L1951,'Ref. Cuotas'!L1951)-1,"")</f>
        <v>1505</v>
      </c>
      <c r="AN1952" s="7">
        <f>IFERROR(RANK('Ref. Cuotas'!M1951,'Ref. Cuotas'!M:M,0)+COUNTIF('Ref. Cuotas'!$M$7:'Ref. Cuotas'!M1951,'Ref. Cuotas'!M1951)-1,"")</f>
        <v>2319</v>
      </c>
      <c r="AO1952" s="7">
        <f>IFERROR(RANK('Ref. Cuotas'!H1951,'Ref. Cuotas'!H:H,1)+COUNTIF('Ref. Cuotas'!$H$7:'Ref. Cuotas'!H1951,'Ref. Cuotas'!H1951)-1,"")</f>
        <v>2722</v>
      </c>
      <c r="AP1952" s="7">
        <f>IFERROR(RANK('Ref. Cuotas'!J1951,'Ref. Cuotas'!J:J,1)+COUNTIF('Ref. Cuotas'!$J$7:'Ref. Cuotas'!J1951,'Ref. Cuotas'!J1951)-1,"")</f>
        <v>1368</v>
      </c>
      <c r="AQ1952" s="7">
        <f>IFERROR(RANK('Ref. Cuotas'!K1951,'Ref. Cuotas'!K:K,1)+COUNTIF('Ref. Cuotas'!$K$7:'Ref. Cuotas'!K1951,'Ref. Cuotas'!K1951)-1,"")</f>
        <v>1072</v>
      </c>
    </row>
    <row r="1953" spans="31:43" ht="17.25" customHeight="1" x14ac:dyDescent="0.3">
      <c r="AE1953" s="5" t="s">
        <v>1948</v>
      </c>
      <c r="AF1953" s="5" t="s">
        <v>5468</v>
      </c>
      <c r="AG1953" s="6" t="s">
        <v>4385</v>
      </c>
      <c r="AH1953" s="6" t="s">
        <v>4182</v>
      </c>
      <c r="AI1953" s="7">
        <f>IFERROR(RANK('Ref. Cuotas'!H1952,'Ref. Cuotas'!H:H,0)+COUNTIF('Ref. Cuotas'!$H$7:'Ref. Cuotas'!H1952,'Ref. Cuotas'!H1952)-1,"")</f>
        <v>92</v>
      </c>
      <c r="AJ1953" s="7">
        <f>IFERROR(RANK('Ref. Cuotas'!I1952,'Ref. Cuotas'!I:I,0)+COUNTIF('Ref. Cuotas'!$I$7:'Ref. Cuotas'!I1952,'Ref. Cuotas'!I1952)-1,"")</f>
        <v>2260</v>
      </c>
      <c r="AK1953" s="7">
        <f>IFERROR(RANK('Ref. Cuotas'!J1952,'Ref. Cuotas'!J:J,0)+COUNTIF('Ref. Cuotas'!$J$7:'Ref. Cuotas'!J1952,'Ref. Cuotas'!J1952)-1,"")</f>
        <v>2194</v>
      </c>
      <c r="AL1953" s="7">
        <f>IFERROR(RANK('Ref. Cuotas'!K1952,'Ref. Cuotas'!K:K,0)+COUNTIF('Ref. Cuotas'!$K$7:'Ref. Cuotas'!K1952,'Ref. Cuotas'!K1952)-1,"")</f>
        <v>2742</v>
      </c>
      <c r="AM1953" s="7">
        <f>IFERROR(RANK('Ref. Cuotas'!L1952,'Ref. Cuotas'!L:L,0)+COUNTIF('Ref. Cuotas'!$L$7:'Ref. Cuotas'!L1952,'Ref. Cuotas'!L1952)-1,"")</f>
        <v>2742</v>
      </c>
      <c r="AN1953" s="7">
        <f>IFERROR(RANK('Ref. Cuotas'!M1952,'Ref. Cuotas'!M:M,0)+COUNTIF('Ref. Cuotas'!$M$7:'Ref. Cuotas'!M1952,'Ref. Cuotas'!M1952)-1,"")</f>
        <v>2320</v>
      </c>
      <c r="AO1953" s="7">
        <f>IFERROR(RANK('Ref. Cuotas'!H1952,'Ref. Cuotas'!H:H,1)+COUNTIF('Ref. Cuotas'!$H$7:'Ref. Cuotas'!H1952,'Ref. Cuotas'!H1952)-1,"")</f>
        <v>2711</v>
      </c>
      <c r="AP1953" s="7">
        <f>IFERROR(RANK('Ref. Cuotas'!J1952,'Ref. Cuotas'!J:J,1)+COUNTIF('Ref. Cuotas'!$J$7:'Ref. Cuotas'!J1952,'Ref. Cuotas'!J1952)-1,"")</f>
        <v>1369</v>
      </c>
      <c r="AQ1953" s="7">
        <f>IFERROR(RANK('Ref. Cuotas'!K1952,'Ref. Cuotas'!K:K,1)+COUNTIF('Ref. Cuotas'!$K$7:'Ref. Cuotas'!K1952,'Ref. Cuotas'!K1952)-1,"")</f>
        <v>160</v>
      </c>
    </row>
    <row r="1954" spans="31:43" ht="17.25" customHeight="1" x14ac:dyDescent="0.3">
      <c r="AE1954" s="5" t="s">
        <v>1949</v>
      </c>
      <c r="AF1954" s="5" t="s">
        <v>5469</v>
      </c>
      <c r="AG1954" s="6" t="s">
        <v>4385</v>
      </c>
      <c r="AH1954" s="6" t="s">
        <v>4183</v>
      </c>
      <c r="AI1954" s="7">
        <f>IFERROR(RANK('Ref. Cuotas'!H1953,'Ref. Cuotas'!H:H,0)+COUNTIF('Ref. Cuotas'!$H$7:'Ref. Cuotas'!H1953,'Ref. Cuotas'!H1953)-1,"")</f>
        <v>79</v>
      </c>
      <c r="AJ1954" s="7">
        <f>IFERROR(RANK('Ref. Cuotas'!I1953,'Ref. Cuotas'!I:I,0)+COUNTIF('Ref. Cuotas'!$I$7:'Ref. Cuotas'!I1953,'Ref. Cuotas'!I1953)-1,"")</f>
        <v>2261</v>
      </c>
      <c r="AK1954" s="7">
        <f>IFERROR(RANK('Ref. Cuotas'!J1953,'Ref. Cuotas'!J:J,0)+COUNTIF('Ref. Cuotas'!$J$7:'Ref. Cuotas'!J1953,'Ref. Cuotas'!J1953)-1,"")</f>
        <v>2195</v>
      </c>
      <c r="AL1954" s="7">
        <f>IFERROR(RANK('Ref. Cuotas'!K1953,'Ref. Cuotas'!K:K,0)+COUNTIF('Ref. Cuotas'!$K$7:'Ref. Cuotas'!K1953,'Ref. Cuotas'!K1953)-1,"")</f>
        <v>1187</v>
      </c>
      <c r="AM1954" s="7">
        <f>IFERROR(RANK('Ref. Cuotas'!L1953,'Ref. Cuotas'!L:L,0)+COUNTIF('Ref. Cuotas'!$L$7:'Ref. Cuotas'!L1953,'Ref. Cuotas'!L1953)-1,"")</f>
        <v>1766</v>
      </c>
      <c r="AN1954" s="7">
        <f>IFERROR(RANK('Ref. Cuotas'!M1953,'Ref. Cuotas'!M:M,0)+COUNTIF('Ref. Cuotas'!$M$7:'Ref. Cuotas'!M1953,'Ref. Cuotas'!M1953)-1,"")</f>
        <v>2321</v>
      </c>
      <c r="AO1954" s="7">
        <f>IFERROR(RANK('Ref. Cuotas'!H1953,'Ref. Cuotas'!H:H,1)+COUNTIF('Ref. Cuotas'!$H$7:'Ref. Cuotas'!H1953,'Ref. Cuotas'!H1953)-1,"")</f>
        <v>2724</v>
      </c>
      <c r="AP1954" s="7">
        <f>IFERROR(RANK('Ref. Cuotas'!J1953,'Ref. Cuotas'!J:J,1)+COUNTIF('Ref. Cuotas'!$J$7:'Ref. Cuotas'!J1953,'Ref. Cuotas'!J1953)-1,"")</f>
        <v>1370</v>
      </c>
      <c r="AQ1954" s="7">
        <f>IFERROR(RANK('Ref. Cuotas'!K1953,'Ref. Cuotas'!K:K,1)+COUNTIF('Ref. Cuotas'!$K$7:'Ref. Cuotas'!K1953,'Ref. Cuotas'!K1953)-1,"")</f>
        <v>1616</v>
      </c>
    </row>
    <row r="1955" spans="31:43" ht="17.25" customHeight="1" x14ac:dyDescent="0.3">
      <c r="AE1955" s="5" t="s">
        <v>1950</v>
      </c>
      <c r="AF1955" s="5" t="s">
        <v>5470</v>
      </c>
      <c r="AG1955" s="6" t="s">
        <v>4385</v>
      </c>
      <c r="AH1955" s="6" t="s">
        <v>4180</v>
      </c>
      <c r="AI1955" s="7">
        <f>IFERROR(RANK('Ref. Cuotas'!H1954,'Ref. Cuotas'!H:H,0)+COUNTIF('Ref. Cuotas'!$H$7:'Ref. Cuotas'!H1954,'Ref. Cuotas'!H1954)-1,"")</f>
        <v>84</v>
      </c>
      <c r="AJ1955" s="7">
        <f>IFERROR(RANK('Ref. Cuotas'!I1954,'Ref. Cuotas'!I:I,0)+COUNTIF('Ref. Cuotas'!$I$7:'Ref. Cuotas'!I1954,'Ref. Cuotas'!I1954)-1,"")</f>
        <v>2262</v>
      </c>
      <c r="AK1955" s="7">
        <f>IFERROR(RANK('Ref. Cuotas'!J1954,'Ref. Cuotas'!J:J,0)+COUNTIF('Ref. Cuotas'!$J$7:'Ref. Cuotas'!J1954,'Ref. Cuotas'!J1954)-1,"")</f>
        <v>2196</v>
      </c>
      <c r="AL1955" s="7">
        <f>IFERROR(RANK('Ref. Cuotas'!K1954,'Ref. Cuotas'!K:K,0)+COUNTIF('Ref. Cuotas'!$K$7:'Ref. Cuotas'!K1954,'Ref. Cuotas'!K1954)-1,"")</f>
        <v>2743</v>
      </c>
      <c r="AM1955" s="7">
        <f>IFERROR(RANK('Ref. Cuotas'!L1954,'Ref. Cuotas'!L:L,0)+COUNTIF('Ref. Cuotas'!$L$7:'Ref. Cuotas'!L1954,'Ref. Cuotas'!L1954)-1,"")</f>
        <v>2743</v>
      </c>
      <c r="AN1955" s="7">
        <f>IFERROR(RANK('Ref. Cuotas'!M1954,'Ref. Cuotas'!M:M,0)+COUNTIF('Ref. Cuotas'!$M$7:'Ref. Cuotas'!M1954,'Ref. Cuotas'!M1954)-1,"")</f>
        <v>2322</v>
      </c>
      <c r="AO1955" s="7">
        <f>IFERROR(RANK('Ref. Cuotas'!H1954,'Ref. Cuotas'!H:H,1)+COUNTIF('Ref. Cuotas'!$H$7:'Ref. Cuotas'!H1954,'Ref. Cuotas'!H1954)-1,"")</f>
        <v>2719</v>
      </c>
      <c r="AP1955" s="7">
        <f>IFERROR(RANK('Ref. Cuotas'!J1954,'Ref. Cuotas'!J:J,1)+COUNTIF('Ref. Cuotas'!$J$7:'Ref. Cuotas'!J1954,'Ref. Cuotas'!J1954)-1,"")</f>
        <v>1371</v>
      </c>
      <c r="AQ1955" s="7">
        <f>IFERROR(RANK('Ref. Cuotas'!K1954,'Ref. Cuotas'!K:K,1)+COUNTIF('Ref. Cuotas'!$K$7:'Ref. Cuotas'!K1954,'Ref. Cuotas'!K1954)-1,"")</f>
        <v>161</v>
      </c>
    </row>
    <row r="1956" spans="31:43" ht="17.25" customHeight="1" x14ac:dyDescent="0.3">
      <c r="AE1956" s="5" t="s">
        <v>1951</v>
      </c>
      <c r="AF1956" s="5" t="s">
        <v>5471</v>
      </c>
      <c r="AG1956" s="6" t="s">
        <v>4386</v>
      </c>
      <c r="AH1956" s="6" t="s">
        <v>4092</v>
      </c>
      <c r="AI1956" s="7">
        <f>IFERROR(RANK('Ref. Cuotas'!H1955,'Ref. Cuotas'!H:H,0)+COUNTIF('Ref. Cuotas'!$H$7:'Ref. Cuotas'!H1955,'Ref. Cuotas'!H1955)-1,"")</f>
        <v>1455</v>
      </c>
      <c r="AJ1956" s="7">
        <f>IFERROR(RANK('Ref. Cuotas'!I1955,'Ref. Cuotas'!I:I,0)+COUNTIF('Ref. Cuotas'!$I$7:'Ref. Cuotas'!I1955,'Ref. Cuotas'!I1955)-1,"")</f>
        <v>194</v>
      </c>
      <c r="AK1956" s="7">
        <f>IFERROR(RANK('Ref. Cuotas'!J1955,'Ref. Cuotas'!J:J,0)+COUNTIF('Ref. Cuotas'!$J$7:'Ref. Cuotas'!J1955,'Ref. Cuotas'!J1955)-1,"")</f>
        <v>391</v>
      </c>
      <c r="AL1956" s="7">
        <f>IFERROR(RANK('Ref. Cuotas'!K1955,'Ref. Cuotas'!K:K,0)+COUNTIF('Ref. Cuotas'!$K$7:'Ref. Cuotas'!K1955,'Ref. Cuotas'!K1955)-1,"")</f>
        <v>502</v>
      </c>
      <c r="AM1956" s="7">
        <f>IFERROR(RANK('Ref. Cuotas'!L1955,'Ref. Cuotas'!L:L,0)+COUNTIF('Ref. Cuotas'!$L$7:'Ref. Cuotas'!L1955,'Ref. Cuotas'!L1955)-1,"")</f>
        <v>513</v>
      </c>
      <c r="AN1956" s="7">
        <f>IFERROR(RANK('Ref. Cuotas'!M1955,'Ref. Cuotas'!M:M,0)+COUNTIF('Ref. Cuotas'!$M$7:'Ref. Cuotas'!M1955,'Ref. Cuotas'!M1955)-1,"")</f>
        <v>617</v>
      </c>
      <c r="AO1956" s="7">
        <f>IFERROR(RANK('Ref. Cuotas'!H1955,'Ref. Cuotas'!H:H,1)+COUNTIF('Ref. Cuotas'!$H$7:'Ref. Cuotas'!H1955,'Ref. Cuotas'!H1955)-1,"")</f>
        <v>1348</v>
      </c>
      <c r="AP1956" s="7">
        <f>IFERROR(RANK('Ref. Cuotas'!J1955,'Ref. Cuotas'!J:J,1)+COUNTIF('Ref. Cuotas'!$J$7:'Ref. Cuotas'!J1955,'Ref. Cuotas'!J1955)-1,"")</f>
        <v>2412</v>
      </c>
      <c r="AQ1956" s="7">
        <f>IFERROR(RANK('Ref. Cuotas'!K1955,'Ref. Cuotas'!K:K,1)+COUNTIF('Ref. Cuotas'!$K$7:'Ref. Cuotas'!K1955,'Ref. Cuotas'!K1955)-1,"")</f>
        <v>2301</v>
      </c>
    </row>
    <row r="1957" spans="31:43" ht="17.25" customHeight="1" x14ac:dyDescent="0.3">
      <c r="AE1957" s="5" t="s">
        <v>1952</v>
      </c>
      <c r="AF1957" s="5" t="s">
        <v>5472</v>
      </c>
      <c r="AG1957" s="6" t="s">
        <v>4386</v>
      </c>
      <c r="AH1957" s="6" t="s">
        <v>4093</v>
      </c>
      <c r="AI1957" s="7">
        <f>IFERROR(RANK('Ref. Cuotas'!H1956,'Ref. Cuotas'!H:H,0)+COUNTIF('Ref. Cuotas'!$H$7:'Ref. Cuotas'!H1956,'Ref. Cuotas'!H1956)-1,"")</f>
        <v>1365</v>
      </c>
      <c r="AJ1957" s="7">
        <f>IFERROR(RANK('Ref. Cuotas'!I1956,'Ref. Cuotas'!I:I,0)+COUNTIF('Ref. Cuotas'!$I$7:'Ref. Cuotas'!I1956,'Ref. Cuotas'!I1956)-1,"")</f>
        <v>2263</v>
      </c>
      <c r="AK1957" s="7">
        <f>IFERROR(RANK('Ref. Cuotas'!J1956,'Ref. Cuotas'!J:J,0)+COUNTIF('Ref. Cuotas'!$J$7:'Ref. Cuotas'!J1956,'Ref. Cuotas'!J1956)-1,"")</f>
        <v>2197</v>
      </c>
      <c r="AL1957" s="7">
        <f>IFERROR(RANK('Ref. Cuotas'!K1956,'Ref. Cuotas'!K:K,0)+COUNTIF('Ref. Cuotas'!$K$7:'Ref. Cuotas'!K1956,'Ref. Cuotas'!K1956)-1,"")</f>
        <v>786</v>
      </c>
      <c r="AM1957" s="7">
        <f>IFERROR(RANK('Ref. Cuotas'!L1956,'Ref. Cuotas'!L:L,0)+COUNTIF('Ref. Cuotas'!$L$7:'Ref. Cuotas'!L1956,'Ref. Cuotas'!L1956)-1,"")</f>
        <v>962</v>
      </c>
      <c r="AN1957" s="7">
        <f>IFERROR(RANK('Ref. Cuotas'!M1956,'Ref. Cuotas'!M:M,0)+COUNTIF('Ref. Cuotas'!$M$7:'Ref. Cuotas'!M1956,'Ref. Cuotas'!M1956)-1,"")</f>
        <v>2323</v>
      </c>
      <c r="AO1957" s="7">
        <f>IFERROR(RANK('Ref. Cuotas'!H1956,'Ref. Cuotas'!H:H,1)+COUNTIF('Ref. Cuotas'!$H$7:'Ref. Cuotas'!H1956,'Ref. Cuotas'!H1956)-1,"")</f>
        <v>1438</v>
      </c>
      <c r="AP1957" s="7">
        <f>IFERROR(RANK('Ref. Cuotas'!J1956,'Ref. Cuotas'!J:J,1)+COUNTIF('Ref. Cuotas'!$J$7:'Ref. Cuotas'!J1956,'Ref. Cuotas'!J1956)-1,"")</f>
        <v>1372</v>
      </c>
      <c r="AQ1957" s="7">
        <f>IFERROR(RANK('Ref. Cuotas'!K1956,'Ref. Cuotas'!K:K,1)+COUNTIF('Ref. Cuotas'!$K$7:'Ref. Cuotas'!K1956,'Ref. Cuotas'!K1956)-1,"")</f>
        <v>2017</v>
      </c>
    </row>
    <row r="1958" spans="31:43" ht="17.25" customHeight="1" x14ac:dyDescent="0.3">
      <c r="AE1958" s="5" t="s">
        <v>1953</v>
      </c>
      <c r="AF1958" s="5" t="s">
        <v>5473</v>
      </c>
      <c r="AG1958" s="6" t="s">
        <v>4386</v>
      </c>
      <c r="AH1958" s="6" t="s">
        <v>4094</v>
      </c>
      <c r="AI1958" s="7">
        <f>IFERROR(RANK('Ref. Cuotas'!H1957,'Ref. Cuotas'!H:H,0)+COUNTIF('Ref. Cuotas'!$H$7:'Ref. Cuotas'!H1957,'Ref. Cuotas'!H1957)-1,"")</f>
        <v>1651</v>
      </c>
      <c r="AJ1958" s="7">
        <f>IFERROR(RANK('Ref. Cuotas'!I1957,'Ref. Cuotas'!I:I,0)+COUNTIF('Ref. Cuotas'!$I$7:'Ref. Cuotas'!I1957,'Ref. Cuotas'!I1957)-1,"")</f>
        <v>2264</v>
      </c>
      <c r="AK1958" s="7">
        <f>IFERROR(RANK('Ref. Cuotas'!J1957,'Ref. Cuotas'!J:J,0)+COUNTIF('Ref. Cuotas'!$J$7:'Ref. Cuotas'!J1957,'Ref. Cuotas'!J1957)-1,"")</f>
        <v>2198</v>
      </c>
      <c r="AL1958" s="7">
        <f>IFERROR(RANK('Ref. Cuotas'!K1957,'Ref. Cuotas'!K:K,0)+COUNTIF('Ref. Cuotas'!$K$7:'Ref. Cuotas'!K1957,'Ref. Cuotas'!K1957)-1,"")</f>
        <v>2744</v>
      </c>
      <c r="AM1958" s="7">
        <f>IFERROR(RANK('Ref. Cuotas'!L1957,'Ref. Cuotas'!L:L,0)+COUNTIF('Ref. Cuotas'!$L$7:'Ref. Cuotas'!L1957,'Ref. Cuotas'!L1957)-1,"")</f>
        <v>2744</v>
      </c>
      <c r="AN1958" s="7">
        <f>IFERROR(RANK('Ref. Cuotas'!M1957,'Ref. Cuotas'!M:M,0)+COUNTIF('Ref. Cuotas'!$M$7:'Ref. Cuotas'!M1957,'Ref. Cuotas'!M1957)-1,"")</f>
        <v>2324</v>
      </c>
      <c r="AO1958" s="7">
        <f>IFERROR(RANK('Ref. Cuotas'!H1957,'Ref. Cuotas'!H:H,1)+COUNTIF('Ref. Cuotas'!$H$7:'Ref. Cuotas'!H1957,'Ref. Cuotas'!H1957)-1,"")</f>
        <v>1152</v>
      </c>
      <c r="AP1958" s="7">
        <f>IFERROR(RANK('Ref. Cuotas'!J1957,'Ref. Cuotas'!J:J,1)+COUNTIF('Ref. Cuotas'!$J$7:'Ref. Cuotas'!J1957,'Ref. Cuotas'!J1957)-1,"")</f>
        <v>1373</v>
      </c>
      <c r="AQ1958" s="7">
        <f>IFERROR(RANK('Ref. Cuotas'!K1957,'Ref. Cuotas'!K:K,1)+COUNTIF('Ref. Cuotas'!$K$7:'Ref. Cuotas'!K1957,'Ref. Cuotas'!K1957)-1,"")</f>
        <v>162</v>
      </c>
    </row>
    <row r="1959" spans="31:43" ht="17.25" customHeight="1" x14ac:dyDescent="0.3">
      <c r="AE1959" s="5" t="s">
        <v>1954</v>
      </c>
      <c r="AF1959" s="5" t="s">
        <v>5474</v>
      </c>
      <c r="AG1959" s="6" t="s">
        <v>4386</v>
      </c>
      <c r="AH1959" s="6" t="s">
        <v>4102</v>
      </c>
      <c r="AI1959" s="7">
        <f>IFERROR(RANK('Ref. Cuotas'!H1958,'Ref. Cuotas'!H:H,0)+COUNTIF('Ref. Cuotas'!$H$7:'Ref. Cuotas'!H1958,'Ref. Cuotas'!H1958)-1,"")</f>
        <v>2189</v>
      </c>
      <c r="AJ1959" s="7">
        <f>IFERROR(RANK('Ref. Cuotas'!I1958,'Ref. Cuotas'!I:I,0)+COUNTIF('Ref. Cuotas'!$I$7:'Ref. Cuotas'!I1958,'Ref. Cuotas'!I1958)-1,"")</f>
        <v>2265</v>
      </c>
      <c r="AK1959" s="7">
        <f>IFERROR(RANK('Ref. Cuotas'!J1958,'Ref. Cuotas'!J:J,0)+COUNTIF('Ref. Cuotas'!$J$7:'Ref. Cuotas'!J1958,'Ref. Cuotas'!J1958)-1,"")</f>
        <v>2199</v>
      </c>
      <c r="AL1959" s="7">
        <f>IFERROR(RANK('Ref. Cuotas'!K1958,'Ref. Cuotas'!K:K,0)+COUNTIF('Ref. Cuotas'!$K$7:'Ref. Cuotas'!K1958,'Ref. Cuotas'!K1958)-1,"")</f>
        <v>2745</v>
      </c>
      <c r="AM1959" s="7">
        <f>IFERROR(RANK('Ref. Cuotas'!L1958,'Ref. Cuotas'!L:L,0)+COUNTIF('Ref. Cuotas'!$L$7:'Ref. Cuotas'!L1958,'Ref. Cuotas'!L1958)-1,"")</f>
        <v>2745</v>
      </c>
      <c r="AN1959" s="7">
        <f>IFERROR(RANK('Ref. Cuotas'!M1958,'Ref. Cuotas'!M:M,0)+COUNTIF('Ref. Cuotas'!$M$7:'Ref. Cuotas'!M1958,'Ref. Cuotas'!M1958)-1,"")</f>
        <v>2325</v>
      </c>
      <c r="AO1959" s="7">
        <f>IFERROR(RANK('Ref. Cuotas'!H1958,'Ref. Cuotas'!H:H,1)+COUNTIF('Ref. Cuotas'!$H$7:'Ref. Cuotas'!H1958,'Ref. Cuotas'!H1958)-1,"")</f>
        <v>614</v>
      </c>
      <c r="AP1959" s="7">
        <f>IFERROR(RANK('Ref. Cuotas'!J1958,'Ref. Cuotas'!J:J,1)+COUNTIF('Ref. Cuotas'!$J$7:'Ref. Cuotas'!J1958,'Ref. Cuotas'!J1958)-1,"")</f>
        <v>1374</v>
      </c>
      <c r="AQ1959" s="7">
        <f>IFERROR(RANK('Ref. Cuotas'!K1958,'Ref. Cuotas'!K:K,1)+COUNTIF('Ref. Cuotas'!$K$7:'Ref. Cuotas'!K1958,'Ref. Cuotas'!K1958)-1,"")</f>
        <v>163</v>
      </c>
    </row>
    <row r="1960" spans="31:43" ht="17.25" customHeight="1" x14ac:dyDescent="0.3">
      <c r="AE1960" s="5" t="s">
        <v>1955</v>
      </c>
      <c r="AF1960" s="5" t="s">
        <v>5475</v>
      </c>
      <c r="AG1960" s="6" t="s">
        <v>4386</v>
      </c>
      <c r="AH1960" s="6" t="s">
        <v>4137</v>
      </c>
      <c r="AI1960" s="7">
        <f>IFERROR(RANK('Ref. Cuotas'!H1959,'Ref. Cuotas'!H:H,0)+COUNTIF('Ref. Cuotas'!$H$7:'Ref. Cuotas'!H1959,'Ref. Cuotas'!H1959)-1,"")</f>
        <v>1898</v>
      </c>
      <c r="AJ1960" s="7">
        <f>IFERROR(RANK('Ref. Cuotas'!I1959,'Ref. Cuotas'!I:I,0)+COUNTIF('Ref. Cuotas'!$I$7:'Ref. Cuotas'!I1959,'Ref. Cuotas'!I1959)-1,"")</f>
        <v>2266</v>
      </c>
      <c r="AK1960" s="7">
        <f>IFERROR(RANK('Ref. Cuotas'!J1959,'Ref. Cuotas'!J:J,0)+COUNTIF('Ref. Cuotas'!$J$7:'Ref. Cuotas'!J1959,'Ref. Cuotas'!J1959)-1,"")</f>
        <v>2200</v>
      </c>
      <c r="AL1960" s="7">
        <f>IFERROR(RANK('Ref. Cuotas'!K1959,'Ref. Cuotas'!K:K,0)+COUNTIF('Ref. Cuotas'!$K$7:'Ref. Cuotas'!K1959,'Ref. Cuotas'!K1959)-1,"")</f>
        <v>788</v>
      </c>
      <c r="AM1960" s="7">
        <f>IFERROR(RANK('Ref. Cuotas'!L1959,'Ref. Cuotas'!L:L,0)+COUNTIF('Ref. Cuotas'!$L$7:'Ref. Cuotas'!L1959,'Ref. Cuotas'!L1959)-1,"")</f>
        <v>1688</v>
      </c>
      <c r="AN1960" s="7">
        <f>IFERROR(RANK('Ref. Cuotas'!M1959,'Ref. Cuotas'!M:M,0)+COUNTIF('Ref. Cuotas'!$M$7:'Ref. Cuotas'!M1959,'Ref. Cuotas'!M1959)-1,"")</f>
        <v>2326</v>
      </c>
      <c r="AO1960" s="7">
        <f>IFERROR(RANK('Ref. Cuotas'!H1959,'Ref. Cuotas'!H:H,1)+COUNTIF('Ref. Cuotas'!$H$7:'Ref. Cuotas'!H1959,'Ref. Cuotas'!H1959)-1,"")</f>
        <v>905</v>
      </c>
      <c r="AP1960" s="7">
        <f>IFERROR(RANK('Ref. Cuotas'!J1959,'Ref. Cuotas'!J:J,1)+COUNTIF('Ref. Cuotas'!$J$7:'Ref. Cuotas'!J1959,'Ref. Cuotas'!J1959)-1,"")</f>
        <v>1375</v>
      </c>
      <c r="AQ1960" s="7">
        <f>IFERROR(RANK('Ref. Cuotas'!K1959,'Ref. Cuotas'!K:K,1)+COUNTIF('Ref. Cuotas'!$K$7:'Ref. Cuotas'!K1959,'Ref. Cuotas'!K1959)-1,"")</f>
        <v>2015</v>
      </c>
    </row>
    <row r="1961" spans="31:43" ht="17.25" customHeight="1" x14ac:dyDescent="0.3">
      <c r="AE1961" s="5" t="s">
        <v>1956</v>
      </c>
      <c r="AF1961" s="5" t="s">
        <v>5476</v>
      </c>
      <c r="AG1961" s="6" t="s">
        <v>4386</v>
      </c>
      <c r="AH1961" s="6" t="s">
        <v>4169</v>
      </c>
      <c r="AI1961" s="7">
        <f>IFERROR(RANK('Ref. Cuotas'!H1960,'Ref. Cuotas'!H:H,0)+COUNTIF('Ref. Cuotas'!$H$7:'Ref. Cuotas'!H1960,'Ref. Cuotas'!H1960)-1,"")</f>
        <v>1414</v>
      </c>
      <c r="AJ1961" s="7">
        <f>IFERROR(RANK('Ref. Cuotas'!I1960,'Ref. Cuotas'!I:I,0)+COUNTIF('Ref. Cuotas'!$I$7:'Ref. Cuotas'!I1960,'Ref. Cuotas'!I1960)-1,"")</f>
        <v>2267</v>
      </c>
      <c r="AK1961" s="7">
        <f>IFERROR(RANK('Ref. Cuotas'!J1960,'Ref. Cuotas'!J:J,0)+COUNTIF('Ref. Cuotas'!$J$7:'Ref. Cuotas'!J1960,'Ref. Cuotas'!J1960)-1,"")</f>
        <v>2201</v>
      </c>
      <c r="AL1961" s="7">
        <f>IFERROR(RANK('Ref. Cuotas'!K1960,'Ref. Cuotas'!K:K,0)+COUNTIF('Ref. Cuotas'!$K$7:'Ref. Cuotas'!K1960,'Ref. Cuotas'!K1960)-1,"")</f>
        <v>1661</v>
      </c>
      <c r="AM1961" s="7">
        <f>IFERROR(RANK('Ref. Cuotas'!L1960,'Ref. Cuotas'!L:L,0)+COUNTIF('Ref. Cuotas'!$L$7:'Ref. Cuotas'!L1960,'Ref. Cuotas'!L1960)-1,"")</f>
        <v>1276</v>
      </c>
      <c r="AN1961" s="7">
        <f>IFERROR(RANK('Ref. Cuotas'!M1960,'Ref. Cuotas'!M:M,0)+COUNTIF('Ref. Cuotas'!$M$7:'Ref. Cuotas'!M1960,'Ref. Cuotas'!M1960)-1,"")</f>
        <v>2327</v>
      </c>
      <c r="AO1961" s="7">
        <f>IFERROR(RANK('Ref. Cuotas'!H1960,'Ref. Cuotas'!H:H,1)+COUNTIF('Ref. Cuotas'!$H$7:'Ref. Cuotas'!H1960,'Ref. Cuotas'!H1960)-1,"")</f>
        <v>1389</v>
      </c>
      <c r="AP1961" s="7">
        <f>IFERROR(RANK('Ref. Cuotas'!J1960,'Ref. Cuotas'!J:J,1)+COUNTIF('Ref. Cuotas'!$J$7:'Ref. Cuotas'!J1960,'Ref. Cuotas'!J1960)-1,"")</f>
        <v>1376</v>
      </c>
      <c r="AQ1961" s="7">
        <f>IFERROR(RANK('Ref. Cuotas'!K1960,'Ref. Cuotas'!K:K,1)+COUNTIF('Ref. Cuotas'!$K$7:'Ref. Cuotas'!K1960,'Ref. Cuotas'!K1960)-1,"")</f>
        <v>1142</v>
      </c>
    </row>
    <row r="1962" spans="31:43" ht="17.25" customHeight="1" x14ac:dyDescent="0.3">
      <c r="AE1962" s="5" t="s">
        <v>1957</v>
      </c>
      <c r="AF1962" s="5" t="s">
        <v>5477</v>
      </c>
      <c r="AG1962" s="6" t="s">
        <v>4386</v>
      </c>
      <c r="AH1962" s="6" t="s">
        <v>4180</v>
      </c>
      <c r="AI1962" s="7">
        <f>IFERROR(RANK('Ref. Cuotas'!H1961,'Ref. Cuotas'!H:H,0)+COUNTIF('Ref. Cuotas'!$H$7:'Ref. Cuotas'!H1961,'Ref. Cuotas'!H1961)-1,"")</f>
        <v>2014</v>
      </c>
      <c r="AJ1962" s="7">
        <f>IFERROR(RANK('Ref. Cuotas'!I1961,'Ref. Cuotas'!I:I,0)+COUNTIF('Ref. Cuotas'!$I$7:'Ref. Cuotas'!I1961,'Ref. Cuotas'!I1961)-1,"")</f>
        <v>2268</v>
      </c>
      <c r="AK1962" s="7">
        <f>IFERROR(RANK('Ref. Cuotas'!J1961,'Ref. Cuotas'!J:J,0)+COUNTIF('Ref. Cuotas'!$J$7:'Ref. Cuotas'!J1961,'Ref. Cuotas'!J1961)-1,"")</f>
        <v>2202</v>
      </c>
      <c r="AL1962" s="7">
        <f>IFERROR(RANK('Ref. Cuotas'!K1961,'Ref. Cuotas'!K:K,0)+COUNTIF('Ref. Cuotas'!$K$7:'Ref. Cuotas'!K1961,'Ref. Cuotas'!K1961)-1,"")</f>
        <v>911</v>
      </c>
      <c r="AM1962" s="7">
        <f>IFERROR(RANK('Ref. Cuotas'!L1961,'Ref. Cuotas'!L:L,0)+COUNTIF('Ref. Cuotas'!$L$7:'Ref. Cuotas'!L1961,'Ref. Cuotas'!L1961)-1,"")</f>
        <v>1953</v>
      </c>
      <c r="AN1962" s="7">
        <f>IFERROR(RANK('Ref. Cuotas'!M1961,'Ref. Cuotas'!M:M,0)+COUNTIF('Ref. Cuotas'!$M$7:'Ref. Cuotas'!M1961,'Ref. Cuotas'!M1961)-1,"")</f>
        <v>67</v>
      </c>
      <c r="AO1962" s="7">
        <f>IFERROR(RANK('Ref. Cuotas'!H1961,'Ref. Cuotas'!H:H,1)+COUNTIF('Ref. Cuotas'!$H$7:'Ref. Cuotas'!H1961,'Ref. Cuotas'!H1961)-1,"")</f>
        <v>789</v>
      </c>
      <c r="AP1962" s="7">
        <f>IFERROR(RANK('Ref. Cuotas'!J1961,'Ref. Cuotas'!J:J,1)+COUNTIF('Ref. Cuotas'!$J$7:'Ref. Cuotas'!J1961,'Ref. Cuotas'!J1961)-1,"")</f>
        <v>1377</v>
      </c>
      <c r="AQ1962" s="7">
        <f>IFERROR(RANK('Ref. Cuotas'!K1961,'Ref. Cuotas'!K:K,1)+COUNTIF('Ref. Cuotas'!$K$7:'Ref. Cuotas'!K1961,'Ref. Cuotas'!K1961)-1,"")</f>
        <v>1892</v>
      </c>
    </row>
    <row r="1963" spans="31:43" ht="17.25" customHeight="1" x14ac:dyDescent="0.3">
      <c r="AE1963" s="5" t="s">
        <v>1958</v>
      </c>
      <c r="AF1963" s="5" t="s">
        <v>5478</v>
      </c>
      <c r="AG1963" s="6" t="s">
        <v>4386</v>
      </c>
      <c r="AH1963" s="6" t="s">
        <v>4139</v>
      </c>
      <c r="AI1963" s="7">
        <f>IFERROR(RANK('Ref. Cuotas'!H1962,'Ref. Cuotas'!H:H,0)+COUNTIF('Ref. Cuotas'!$H$7:'Ref. Cuotas'!H1962,'Ref. Cuotas'!H1962)-1,"")</f>
        <v>1845</v>
      </c>
      <c r="AJ1963" s="7">
        <f>IFERROR(RANK('Ref. Cuotas'!I1962,'Ref. Cuotas'!I:I,0)+COUNTIF('Ref. Cuotas'!$I$7:'Ref. Cuotas'!I1962,'Ref. Cuotas'!I1962)-1,"")</f>
        <v>2269</v>
      </c>
      <c r="AK1963" s="7">
        <f>IFERROR(RANK('Ref. Cuotas'!J1962,'Ref. Cuotas'!J:J,0)+COUNTIF('Ref. Cuotas'!$J$7:'Ref. Cuotas'!J1962,'Ref. Cuotas'!J1962)-1,"")</f>
        <v>2203</v>
      </c>
      <c r="AL1963" s="7">
        <f>IFERROR(RANK('Ref. Cuotas'!K1962,'Ref. Cuotas'!K:K,0)+COUNTIF('Ref. Cuotas'!$K$7:'Ref. Cuotas'!K1962,'Ref. Cuotas'!K1962)-1,"")</f>
        <v>1488</v>
      </c>
      <c r="AM1963" s="7">
        <f>IFERROR(RANK('Ref. Cuotas'!L1962,'Ref. Cuotas'!L:L,0)+COUNTIF('Ref. Cuotas'!$L$7:'Ref. Cuotas'!L1962,'Ref. Cuotas'!L1962)-1,"")</f>
        <v>2171</v>
      </c>
      <c r="AN1963" s="7">
        <f>IFERROR(RANK('Ref. Cuotas'!M1962,'Ref. Cuotas'!M:M,0)+COUNTIF('Ref. Cuotas'!$M$7:'Ref. Cuotas'!M1962,'Ref. Cuotas'!M1962)-1,"")</f>
        <v>2328</v>
      </c>
      <c r="AO1963" s="7">
        <f>IFERROR(RANK('Ref. Cuotas'!H1962,'Ref. Cuotas'!H:H,1)+COUNTIF('Ref. Cuotas'!$H$7:'Ref. Cuotas'!H1962,'Ref. Cuotas'!H1962)-1,"")</f>
        <v>958</v>
      </c>
      <c r="AP1963" s="7">
        <f>IFERROR(RANK('Ref. Cuotas'!J1962,'Ref. Cuotas'!J:J,1)+COUNTIF('Ref. Cuotas'!$J$7:'Ref. Cuotas'!J1962,'Ref. Cuotas'!J1962)-1,"")</f>
        <v>1378</v>
      </c>
      <c r="AQ1963" s="7">
        <f>IFERROR(RANK('Ref. Cuotas'!K1962,'Ref. Cuotas'!K:K,1)+COUNTIF('Ref. Cuotas'!$K$7:'Ref. Cuotas'!K1962,'Ref. Cuotas'!K1962)-1,"")</f>
        <v>1315</v>
      </c>
    </row>
    <row r="1964" spans="31:43" ht="17.25" customHeight="1" x14ac:dyDescent="0.3">
      <c r="AE1964" s="5" t="s">
        <v>1959</v>
      </c>
      <c r="AF1964" s="5" t="s">
        <v>5479</v>
      </c>
      <c r="AG1964" s="6" t="s">
        <v>4387</v>
      </c>
      <c r="AH1964" s="6" t="s">
        <v>4093</v>
      </c>
      <c r="AI1964" s="7">
        <f>IFERROR(RANK('Ref. Cuotas'!H1963,'Ref. Cuotas'!H:H,0)+COUNTIF('Ref. Cuotas'!$H$7:'Ref. Cuotas'!H1963,'Ref. Cuotas'!H1963)-1,"")</f>
        <v>433</v>
      </c>
      <c r="AJ1964" s="7">
        <f>IFERROR(RANK('Ref. Cuotas'!I1963,'Ref. Cuotas'!I:I,0)+COUNTIF('Ref. Cuotas'!$I$7:'Ref. Cuotas'!I1963,'Ref. Cuotas'!I1963)-1,"")</f>
        <v>337</v>
      </c>
      <c r="AK1964" s="7">
        <f>IFERROR(RANK('Ref. Cuotas'!J1963,'Ref. Cuotas'!J:J,0)+COUNTIF('Ref. Cuotas'!$J$7:'Ref. Cuotas'!J1963,'Ref. Cuotas'!J1963)-1,"")</f>
        <v>398</v>
      </c>
      <c r="AL1964" s="7">
        <f>IFERROR(RANK('Ref. Cuotas'!K1963,'Ref. Cuotas'!K:K,0)+COUNTIF('Ref. Cuotas'!$K$7:'Ref. Cuotas'!K1963,'Ref. Cuotas'!K1963)-1,"")</f>
        <v>321</v>
      </c>
      <c r="AM1964" s="7">
        <f>IFERROR(RANK('Ref. Cuotas'!L1963,'Ref. Cuotas'!L:L,0)+COUNTIF('Ref. Cuotas'!$L$7:'Ref. Cuotas'!L1963,'Ref. Cuotas'!L1963)-1,"")</f>
        <v>212</v>
      </c>
      <c r="AN1964" s="7">
        <f>IFERROR(RANK('Ref. Cuotas'!M1963,'Ref. Cuotas'!M:M,0)+COUNTIF('Ref. Cuotas'!$M$7:'Ref. Cuotas'!M1963,'Ref. Cuotas'!M1963)-1,"")</f>
        <v>2329</v>
      </c>
      <c r="AO1964" s="7">
        <f>IFERROR(RANK('Ref. Cuotas'!H1963,'Ref. Cuotas'!H:H,1)+COUNTIF('Ref. Cuotas'!$H$7:'Ref. Cuotas'!H1963,'Ref. Cuotas'!H1963)-1,"")</f>
        <v>2370</v>
      </c>
      <c r="AP1964" s="7">
        <f>IFERROR(RANK('Ref. Cuotas'!J1963,'Ref. Cuotas'!J:J,1)+COUNTIF('Ref. Cuotas'!$J$7:'Ref. Cuotas'!J1963,'Ref. Cuotas'!J1963)-1,"")</f>
        <v>2405</v>
      </c>
      <c r="AQ1964" s="7">
        <f>IFERROR(RANK('Ref. Cuotas'!K1963,'Ref. Cuotas'!K:K,1)+COUNTIF('Ref. Cuotas'!$K$7:'Ref. Cuotas'!K1963,'Ref. Cuotas'!K1963)-1,"")</f>
        <v>2482</v>
      </c>
    </row>
    <row r="1965" spans="31:43" ht="17.25" customHeight="1" x14ac:dyDescent="0.3">
      <c r="AE1965" s="5" t="s">
        <v>1960</v>
      </c>
      <c r="AF1965" s="5" t="s">
        <v>5480</v>
      </c>
      <c r="AG1965" s="6" t="s">
        <v>4387</v>
      </c>
      <c r="AH1965" s="6" t="s">
        <v>4138</v>
      </c>
      <c r="AI1965" s="7">
        <f>IFERROR(RANK('Ref. Cuotas'!H1964,'Ref. Cuotas'!H:H,0)+COUNTIF('Ref. Cuotas'!$H$7:'Ref. Cuotas'!H1964,'Ref. Cuotas'!H1964)-1,"")</f>
        <v>1678</v>
      </c>
      <c r="AJ1965" s="7">
        <f>IFERROR(RANK('Ref. Cuotas'!I1964,'Ref. Cuotas'!I:I,0)+COUNTIF('Ref. Cuotas'!$I$7:'Ref. Cuotas'!I1964,'Ref. Cuotas'!I1964)-1,"")</f>
        <v>100</v>
      </c>
      <c r="AK1965" s="7">
        <f>IFERROR(RANK('Ref. Cuotas'!J1964,'Ref. Cuotas'!J:J,0)+COUNTIF('Ref. Cuotas'!$J$7:'Ref. Cuotas'!J1964,'Ref. Cuotas'!J1964)-1,"")</f>
        <v>2204</v>
      </c>
      <c r="AL1965" s="7">
        <f>IFERROR(RANK('Ref. Cuotas'!K1964,'Ref. Cuotas'!K:K,0)+COUNTIF('Ref. Cuotas'!$K$7:'Ref. Cuotas'!K1964,'Ref. Cuotas'!K1964)-1,"")</f>
        <v>452</v>
      </c>
      <c r="AM1965" s="7">
        <f>IFERROR(RANK('Ref. Cuotas'!L1964,'Ref. Cuotas'!L:L,0)+COUNTIF('Ref. Cuotas'!$L$7:'Ref. Cuotas'!L1964,'Ref. Cuotas'!L1964)-1,"")</f>
        <v>1297</v>
      </c>
      <c r="AN1965" s="7">
        <f>IFERROR(RANK('Ref. Cuotas'!M1964,'Ref. Cuotas'!M:M,0)+COUNTIF('Ref. Cuotas'!$M$7:'Ref. Cuotas'!M1964,'Ref. Cuotas'!M1964)-1,"")</f>
        <v>2330</v>
      </c>
      <c r="AO1965" s="7">
        <f>IFERROR(RANK('Ref. Cuotas'!H1964,'Ref. Cuotas'!H:H,1)+COUNTIF('Ref. Cuotas'!$H$7:'Ref. Cuotas'!H1964,'Ref. Cuotas'!H1964)-1,"")</f>
        <v>1125</v>
      </c>
      <c r="AP1965" s="7">
        <f>IFERROR(RANK('Ref. Cuotas'!J1964,'Ref. Cuotas'!J:J,1)+COUNTIF('Ref. Cuotas'!$J$7:'Ref. Cuotas'!J1964,'Ref. Cuotas'!J1964)-1,"")</f>
        <v>1379</v>
      </c>
      <c r="AQ1965" s="7">
        <f>IFERROR(RANK('Ref. Cuotas'!K1964,'Ref. Cuotas'!K:K,1)+COUNTIF('Ref. Cuotas'!$K$7:'Ref. Cuotas'!K1964,'Ref. Cuotas'!K1964)-1,"")</f>
        <v>2351</v>
      </c>
    </row>
    <row r="1966" spans="31:43" ht="17.25" customHeight="1" x14ac:dyDescent="0.3">
      <c r="AE1966" s="5" t="s">
        <v>1961</v>
      </c>
      <c r="AF1966" s="5" t="s">
        <v>5481</v>
      </c>
      <c r="AG1966" s="6" t="s">
        <v>4387</v>
      </c>
      <c r="AH1966" s="6" t="s">
        <v>4122</v>
      </c>
      <c r="AI1966" s="7">
        <f>IFERROR(RANK('Ref. Cuotas'!H1965,'Ref. Cuotas'!H:H,0)+COUNTIF('Ref. Cuotas'!$H$7:'Ref. Cuotas'!H1965,'Ref. Cuotas'!H1965)-1,"")</f>
        <v>1376</v>
      </c>
      <c r="AJ1966" s="7">
        <f>IFERROR(RANK('Ref. Cuotas'!I1965,'Ref. Cuotas'!I:I,0)+COUNTIF('Ref. Cuotas'!$I$7:'Ref. Cuotas'!I1965,'Ref. Cuotas'!I1965)-1,"")</f>
        <v>98</v>
      </c>
      <c r="AK1966" s="7">
        <f>IFERROR(RANK('Ref. Cuotas'!J1965,'Ref. Cuotas'!J:J,0)+COUNTIF('Ref. Cuotas'!$J$7:'Ref. Cuotas'!J1965,'Ref. Cuotas'!J1965)-1,"")</f>
        <v>101</v>
      </c>
      <c r="AL1966" s="7">
        <f>IFERROR(RANK('Ref. Cuotas'!K1965,'Ref. Cuotas'!K:K,0)+COUNTIF('Ref. Cuotas'!$K$7:'Ref. Cuotas'!K1965,'Ref. Cuotas'!K1965)-1,"")</f>
        <v>6</v>
      </c>
      <c r="AM1966" s="7">
        <f>IFERROR(RANK('Ref. Cuotas'!L1965,'Ref. Cuotas'!L:L,0)+COUNTIF('Ref. Cuotas'!$L$7:'Ref. Cuotas'!L1965,'Ref. Cuotas'!L1965)-1,"")</f>
        <v>31</v>
      </c>
      <c r="AN1966" s="7">
        <f>IFERROR(RANK('Ref. Cuotas'!M1965,'Ref. Cuotas'!M:M,0)+COUNTIF('Ref. Cuotas'!$M$7:'Ref. Cuotas'!M1965,'Ref. Cuotas'!M1965)-1,"")</f>
        <v>2331</v>
      </c>
      <c r="AO1966" s="7">
        <f>IFERROR(RANK('Ref. Cuotas'!H1965,'Ref. Cuotas'!H:H,1)+COUNTIF('Ref. Cuotas'!$H$7:'Ref. Cuotas'!H1965,'Ref. Cuotas'!H1965)-1,"")</f>
        <v>1427</v>
      </c>
      <c r="AP1966" s="7">
        <f>IFERROR(RANK('Ref. Cuotas'!J1965,'Ref. Cuotas'!J:J,1)+COUNTIF('Ref. Cuotas'!$J$7:'Ref. Cuotas'!J1965,'Ref. Cuotas'!J1965)-1,"")</f>
        <v>2702</v>
      </c>
      <c r="AQ1966" s="7">
        <f>IFERROR(RANK('Ref. Cuotas'!K1965,'Ref. Cuotas'!K:K,1)+COUNTIF('Ref. Cuotas'!$K$7:'Ref. Cuotas'!K1965,'Ref. Cuotas'!K1965)-1,"")</f>
        <v>2797</v>
      </c>
    </row>
    <row r="1967" spans="31:43" ht="17.25" customHeight="1" x14ac:dyDescent="0.3">
      <c r="AE1967" s="5" t="s">
        <v>1962</v>
      </c>
      <c r="AF1967" s="5" t="s">
        <v>5482</v>
      </c>
      <c r="AG1967" s="6" t="s">
        <v>4388</v>
      </c>
      <c r="AH1967" s="6" t="s">
        <v>4093</v>
      </c>
      <c r="AI1967" s="7">
        <f>IFERROR(RANK('Ref. Cuotas'!H1966,'Ref. Cuotas'!H:H,0)+COUNTIF('Ref. Cuotas'!$H$7:'Ref. Cuotas'!H1966,'Ref. Cuotas'!H1966)-1,"")</f>
        <v>334</v>
      </c>
      <c r="AJ1967" s="7">
        <f>IFERROR(RANK('Ref. Cuotas'!I1966,'Ref. Cuotas'!I:I,0)+COUNTIF('Ref. Cuotas'!$I$7:'Ref. Cuotas'!I1966,'Ref. Cuotas'!I1966)-1,"")</f>
        <v>630</v>
      </c>
      <c r="AK1967" s="7">
        <f>IFERROR(RANK('Ref. Cuotas'!J1966,'Ref. Cuotas'!J:J,0)+COUNTIF('Ref. Cuotas'!$J$7:'Ref. Cuotas'!J1966,'Ref. Cuotas'!J1966)-1,"")</f>
        <v>2205</v>
      </c>
      <c r="AL1967" s="7">
        <f>IFERROR(RANK('Ref. Cuotas'!K1966,'Ref. Cuotas'!K:K,0)+COUNTIF('Ref. Cuotas'!$K$7:'Ref. Cuotas'!K1966,'Ref. Cuotas'!K1966)-1,"")</f>
        <v>311</v>
      </c>
      <c r="AM1967" s="7">
        <f>IFERROR(RANK('Ref. Cuotas'!L1966,'Ref. Cuotas'!L:L,0)+COUNTIF('Ref. Cuotas'!$L$7:'Ref. Cuotas'!L1966,'Ref. Cuotas'!L1966)-1,"")</f>
        <v>206</v>
      </c>
      <c r="AN1967" s="7">
        <f>IFERROR(RANK('Ref. Cuotas'!M1966,'Ref. Cuotas'!M:M,0)+COUNTIF('Ref. Cuotas'!$M$7:'Ref. Cuotas'!M1966,'Ref. Cuotas'!M1966)-1,"")</f>
        <v>2332</v>
      </c>
      <c r="AO1967" s="7">
        <f>IFERROR(RANK('Ref. Cuotas'!H1966,'Ref. Cuotas'!H:H,1)+COUNTIF('Ref. Cuotas'!$H$7:'Ref. Cuotas'!H1966,'Ref. Cuotas'!H1966)-1,"")</f>
        <v>2469</v>
      </c>
      <c r="AP1967" s="7">
        <f>IFERROR(RANK('Ref. Cuotas'!J1966,'Ref. Cuotas'!J:J,1)+COUNTIF('Ref. Cuotas'!$J$7:'Ref. Cuotas'!J1966,'Ref. Cuotas'!J1966)-1,"")</f>
        <v>1380</v>
      </c>
      <c r="AQ1967" s="7">
        <f>IFERROR(RANK('Ref. Cuotas'!K1966,'Ref. Cuotas'!K:K,1)+COUNTIF('Ref. Cuotas'!$K$7:'Ref. Cuotas'!K1966,'Ref. Cuotas'!K1966)-1,"")</f>
        <v>2492</v>
      </c>
    </row>
    <row r="1968" spans="31:43" ht="17.25" customHeight="1" x14ac:dyDescent="0.3">
      <c r="AE1968" s="5" t="s">
        <v>1963</v>
      </c>
      <c r="AF1968" s="5" t="s">
        <v>5483</v>
      </c>
      <c r="AG1968" s="6" t="s">
        <v>4388</v>
      </c>
      <c r="AH1968" s="6" t="s">
        <v>4138</v>
      </c>
      <c r="AI1968" s="7">
        <f>IFERROR(RANK('Ref. Cuotas'!H1967,'Ref. Cuotas'!H:H,0)+COUNTIF('Ref. Cuotas'!$H$7:'Ref. Cuotas'!H1967,'Ref. Cuotas'!H1967)-1,"")</f>
        <v>1750</v>
      </c>
      <c r="AJ1968" s="7">
        <f>IFERROR(RANK('Ref. Cuotas'!I1967,'Ref. Cuotas'!I:I,0)+COUNTIF('Ref. Cuotas'!$I$7:'Ref. Cuotas'!I1967,'Ref. Cuotas'!I1967)-1,"")</f>
        <v>2270</v>
      </c>
      <c r="AK1968" s="7">
        <f>IFERROR(RANK('Ref. Cuotas'!J1967,'Ref. Cuotas'!J:J,0)+COUNTIF('Ref. Cuotas'!$J$7:'Ref. Cuotas'!J1967,'Ref. Cuotas'!J1967)-1,"")</f>
        <v>2206</v>
      </c>
      <c r="AL1968" s="7">
        <f>IFERROR(RANK('Ref. Cuotas'!K1967,'Ref. Cuotas'!K:K,0)+COUNTIF('Ref. Cuotas'!$K$7:'Ref. Cuotas'!K1967,'Ref. Cuotas'!K1967)-1,"")</f>
        <v>566</v>
      </c>
      <c r="AM1968" s="7">
        <f>IFERROR(RANK('Ref. Cuotas'!L1967,'Ref. Cuotas'!L:L,0)+COUNTIF('Ref. Cuotas'!$L$7:'Ref. Cuotas'!L1967,'Ref. Cuotas'!L1967)-1,"")</f>
        <v>1393</v>
      </c>
      <c r="AN1968" s="7">
        <f>IFERROR(RANK('Ref. Cuotas'!M1967,'Ref. Cuotas'!M:M,0)+COUNTIF('Ref. Cuotas'!$M$7:'Ref. Cuotas'!M1967,'Ref. Cuotas'!M1967)-1,"")</f>
        <v>2333</v>
      </c>
      <c r="AO1968" s="7">
        <f>IFERROR(RANK('Ref. Cuotas'!H1967,'Ref. Cuotas'!H:H,1)+COUNTIF('Ref. Cuotas'!$H$7:'Ref. Cuotas'!H1967,'Ref. Cuotas'!H1967)-1,"")</f>
        <v>1053</v>
      </c>
      <c r="AP1968" s="7">
        <f>IFERROR(RANK('Ref. Cuotas'!J1967,'Ref. Cuotas'!J:J,1)+COUNTIF('Ref. Cuotas'!$J$7:'Ref. Cuotas'!J1967,'Ref. Cuotas'!J1967)-1,"")</f>
        <v>1381</v>
      </c>
      <c r="AQ1968" s="7">
        <f>IFERROR(RANK('Ref. Cuotas'!K1967,'Ref. Cuotas'!K:K,1)+COUNTIF('Ref. Cuotas'!$K$7:'Ref. Cuotas'!K1967,'Ref. Cuotas'!K1967)-1,"")</f>
        <v>2237</v>
      </c>
    </row>
    <row r="1969" spans="31:43" ht="17.25" customHeight="1" x14ac:dyDescent="0.3">
      <c r="AE1969" s="5" t="s">
        <v>1964</v>
      </c>
      <c r="AF1969" s="5" t="s">
        <v>5484</v>
      </c>
      <c r="AG1969" s="6" t="s">
        <v>4388</v>
      </c>
      <c r="AH1969" s="6" t="s">
        <v>4122</v>
      </c>
      <c r="AI1969" s="7">
        <f>IFERROR(RANK('Ref. Cuotas'!H1968,'Ref. Cuotas'!H:H,0)+COUNTIF('Ref. Cuotas'!$H$7:'Ref. Cuotas'!H1968,'Ref. Cuotas'!H1968)-1,"")</f>
        <v>837</v>
      </c>
      <c r="AJ1969" s="7">
        <f>IFERROR(RANK('Ref. Cuotas'!I1968,'Ref. Cuotas'!I:I,0)+COUNTIF('Ref. Cuotas'!$I$7:'Ref. Cuotas'!I1968,'Ref. Cuotas'!I1968)-1,"")</f>
        <v>271</v>
      </c>
      <c r="AK1969" s="7">
        <f>IFERROR(RANK('Ref. Cuotas'!J1968,'Ref. Cuotas'!J:J,0)+COUNTIF('Ref. Cuotas'!$J$7:'Ref. Cuotas'!J1968,'Ref. Cuotas'!J1968)-1,"")</f>
        <v>126</v>
      </c>
      <c r="AL1969" s="7">
        <f>IFERROR(RANK('Ref. Cuotas'!K1968,'Ref. Cuotas'!K:K,0)+COUNTIF('Ref. Cuotas'!$K$7:'Ref. Cuotas'!K1968,'Ref. Cuotas'!K1968)-1,"")</f>
        <v>46</v>
      </c>
      <c r="AM1969" s="7">
        <f>IFERROR(RANK('Ref. Cuotas'!L1968,'Ref. Cuotas'!L:L,0)+COUNTIF('Ref. Cuotas'!$L$7:'Ref. Cuotas'!L1968,'Ref. Cuotas'!L1968)-1,"")</f>
        <v>70</v>
      </c>
      <c r="AN1969" s="7">
        <f>IFERROR(RANK('Ref. Cuotas'!M1968,'Ref. Cuotas'!M:M,0)+COUNTIF('Ref. Cuotas'!$M$7:'Ref. Cuotas'!M1968,'Ref. Cuotas'!M1968)-1,"")</f>
        <v>2334</v>
      </c>
      <c r="AO1969" s="7">
        <f>IFERROR(RANK('Ref. Cuotas'!H1968,'Ref. Cuotas'!H:H,1)+COUNTIF('Ref. Cuotas'!$H$7:'Ref. Cuotas'!H1968,'Ref. Cuotas'!H1968)-1,"")</f>
        <v>1966</v>
      </c>
      <c r="AP1969" s="7">
        <f>IFERROR(RANK('Ref. Cuotas'!J1968,'Ref. Cuotas'!J:J,1)+COUNTIF('Ref. Cuotas'!$J$7:'Ref. Cuotas'!J1968,'Ref. Cuotas'!J1968)-1,"")</f>
        <v>2677</v>
      </c>
      <c r="AQ1969" s="7">
        <f>IFERROR(RANK('Ref. Cuotas'!K1968,'Ref. Cuotas'!K:K,1)+COUNTIF('Ref. Cuotas'!$K$7:'Ref. Cuotas'!K1968,'Ref. Cuotas'!K1968)-1,"")</f>
        <v>2757</v>
      </c>
    </row>
    <row r="1970" spans="31:43" ht="17.25" customHeight="1" x14ac:dyDescent="0.3">
      <c r="AE1970" s="5" t="s">
        <v>1965</v>
      </c>
      <c r="AF1970" s="5" t="s">
        <v>5485</v>
      </c>
      <c r="AG1970" s="6" t="s">
        <v>4389</v>
      </c>
      <c r="AH1970" s="6" t="s">
        <v>4092</v>
      </c>
      <c r="AI1970" s="7">
        <f>IFERROR(RANK('Ref. Cuotas'!H1969,'Ref. Cuotas'!H:H,0)+COUNTIF('Ref. Cuotas'!$H$7:'Ref. Cuotas'!H1969,'Ref. Cuotas'!H1969)-1,"")</f>
        <v>1569</v>
      </c>
      <c r="AJ1970" s="7">
        <f>IFERROR(RANK('Ref. Cuotas'!I1969,'Ref. Cuotas'!I:I,0)+COUNTIF('Ref. Cuotas'!$I$7:'Ref. Cuotas'!I1969,'Ref. Cuotas'!I1969)-1,"")</f>
        <v>104</v>
      </c>
      <c r="AK1970" s="7">
        <f>IFERROR(RANK('Ref. Cuotas'!J1969,'Ref. Cuotas'!J:J,0)+COUNTIF('Ref. Cuotas'!$J$7:'Ref. Cuotas'!J1969,'Ref. Cuotas'!J1969)-1,"")</f>
        <v>78</v>
      </c>
      <c r="AL1970" s="7">
        <f>IFERROR(RANK('Ref. Cuotas'!K1969,'Ref. Cuotas'!K:K,0)+COUNTIF('Ref. Cuotas'!$K$7:'Ref. Cuotas'!K1969,'Ref. Cuotas'!K1969)-1,"")</f>
        <v>682</v>
      </c>
      <c r="AM1970" s="7">
        <f>IFERROR(RANK('Ref. Cuotas'!L1969,'Ref. Cuotas'!L:L,0)+COUNTIF('Ref. Cuotas'!$L$7:'Ref. Cuotas'!L1969,'Ref. Cuotas'!L1969)-1,"")</f>
        <v>225</v>
      </c>
      <c r="AN1970" s="7">
        <f>IFERROR(RANK('Ref. Cuotas'!M1969,'Ref. Cuotas'!M:M,0)+COUNTIF('Ref. Cuotas'!$M$7:'Ref. Cuotas'!M1969,'Ref. Cuotas'!M1969)-1,"")</f>
        <v>2335</v>
      </c>
      <c r="AO1970" s="7">
        <f>IFERROR(RANK('Ref. Cuotas'!H1969,'Ref. Cuotas'!H:H,1)+COUNTIF('Ref. Cuotas'!$H$7:'Ref. Cuotas'!H1969,'Ref. Cuotas'!H1969)-1,"")</f>
        <v>1234</v>
      </c>
      <c r="AP1970" s="7">
        <f>IFERROR(RANK('Ref. Cuotas'!J1969,'Ref. Cuotas'!J:J,1)+COUNTIF('Ref. Cuotas'!$J$7:'Ref. Cuotas'!J1969,'Ref. Cuotas'!J1969)-1,"")</f>
        <v>2725</v>
      </c>
      <c r="AQ1970" s="7">
        <f>IFERROR(RANK('Ref. Cuotas'!K1969,'Ref. Cuotas'!K:K,1)+COUNTIF('Ref. Cuotas'!$K$7:'Ref. Cuotas'!K1969,'Ref. Cuotas'!K1969)-1,"")</f>
        <v>2121</v>
      </c>
    </row>
    <row r="1971" spans="31:43" ht="17.25" customHeight="1" x14ac:dyDescent="0.3">
      <c r="AE1971" s="5" t="s">
        <v>1966</v>
      </c>
      <c r="AF1971" s="5" t="s">
        <v>5486</v>
      </c>
      <c r="AG1971" s="6" t="s">
        <v>4389</v>
      </c>
      <c r="AH1971" s="6" t="s">
        <v>4093</v>
      </c>
      <c r="AI1971" s="7">
        <f>IFERROR(RANK('Ref. Cuotas'!H1970,'Ref. Cuotas'!H:H,0)+COUNTIF('Ref. Cuotas'!$H$7:'Ref. Cuotas'!H1970,'Ref. Cuotas'!H1970)-1,"")</f>
        <v>1822</v>
      </c>
      <c r="AJ1971" s="7">
        <f>IFERROR(RANK('Ref. Cuotas'!I1970,'Ref. Cuotas'!I:I,0)+COUNTIF('Ref. Cuotas'!$I$7:'Ref. Cuotas'!I1970,'Ref. Cuotas'!I1970)-1,"")</f>
        <v>109</v>
      </c>
      <c r="AK1971" s="7">
        <f>IFERROR(RANK('Ref. Cuotas'!J1970,'Ref. Cuotas'!J:J,0)+COUNTIF('Ref. Cuotas'!$J$7:'Ref. Cuotas'!J1970,'Ref. Cuotas'!J1970)-1,"")</f>
        <v>96</v>
      </c>
      <c r="AL1971" s="7">
        <f>IFERROR(RANK('Ref. Cuotas'!K1970,'Ref. Cuotas'!K:K,0)+COUNTIF('Ref. Cuotas'!$K$7:'Ref. Cuotas'!K1970,'Ref. Cuotas'!K1970)-1,"")</f>
        <v>1092</v>
      </c>
      <c r="AM1971" s="7">
        <f>IFERROR(RANK('Ref. Cuotas'!L1970,'Ref. Cuotas'!L:L,0)+COUNTIF('Ref. Cuotas'!$L$7:'Ref. Cuotas'!L1970,'Ref. Cuotas'!L1970)-1,"")</f>
        <v>1767</v>
      </c>
      <c r="AN1971" s="7">
        <f>IFERROR(RANK('Ref. Cuotas'!M1970,'Ref. Cuotas'!M:M,0)+COUNTIF('Ref. Cuotas'!$M$7:'Ref. Cuotas'!M1970,'Ref. Cuotas'!M1970)-1,"")</f>
        <v>2336</v>
      </c>
      <c r="AO1971" s="7">
        <f>IFERROR(RANK('Ref. Cuotas'!H1970,'Ref. Cuotas'!H:H,1)+COUNTIF('Ref. Cuotas'!$H$7:'Ref. Cuotas'!H1970,'Ref. Cuotas'!H1970)-1,"")</f>
        <v>981</v>
      </c>
      <c r="AP1971" s="7">
        <f>IFERROR(RANK('Ref. Cuotas'!J1970,'Ref. Cuotas'!J:J,1)+COUNTIF('Ref. Cuotas'!$J$7:'Ref. Cuotas'!J1970,'Ref. Cuotas'!J1970)-1,"")</f>
        <v>2707</v>
      </c>
      <c r="AQ1971" s="7">
        <f>IFERROR(RANK('Ref. Cuotas'!K1970,'Ref. Cuotas'!K:K,1)+COUNTIF('Ref. Cuotas'!$K$7:'Ref. Cuotas'!K1970,'Ref. Cuotas'!K1970)-1,"")</f>
        <v>1711</v>
      </c>
    </row>
    <row r="1972" spans="31:43" ht="17.25" customHeight="1" x14ac:dyDescent="0.3">
      <c r="AE1972" s="5" t="s">
        <v>1967</v>
      </c>
      <c r="AF1972" s="5" t="s">
        <v>5487</v>
      </c>
      <c r="AG1972" s="6" t="s">
        <v>4389</v>
      </c>
      <c r="AH1972" s="6" t="s">
        <v>4116</v>
      </c>
      <c r="AI1972" s="7">
        <f>IFERROR(RANK('Ref. Cuotas'!H1971,'Ref. Cuotas'!H:H,0)+COUNTIF('Ref. Cuotas'!$H$7:'Ref. Cuotas'!H1971,'Ref. Cuotas'!H1971)-1,"")</f>
        <v>1597</v>
      </c>
      <c r="AJ1972" s="7">
        <f>IFERROR(RANK('Ref. Cuotas'!I1971,'Ref. Cuotas'!I:I,0)+COUNTIF('Ref. Cuotas'!$I$7:'Ref. Cuotas'!I1971,'Ref. Cuotas'!I1971)-1,"")</f>
        <v>2271</v>
      </c>
      <c r="AK1972" s="7">
        <f>IFERROR(RANK('Ref. Cuotas'!J1971,'Ref. Cuotas'!J:J,0)+COUNTIF('Ref. Cuotas'!$J$7:'Ref. Cuotas'!J1971,'Ref. Cuotas'!J1971)-1,"")</f>
        <v>2207</v>
      </c>
      <c r="AL1972" s="7">
        <f>IFERROR(RANK('Ref. Cuotas'!K1971,'Ref. Cuotas'!K:K,0)+COUNTIF('Ref. Cuotas'!$K$7:'Ref. Cuotas'!K1971,'Ref. Cuotas'!K1971)-1,"")</f>
        <v>1421</v>
      </c>
      <c r="AM1972" s="7">
        <f>IFERROR(RANK('Ref. Cuotas'!L1971,'Ref. Cuotas'!L:L,0)+COUNTIF('Ref. Cuotas'!$L$7:'Ref. Cuotas'!L1971,'Ref. Cuotas'!L1971)-1,"")</f>
        <v>1742</v>
      </c>
      <c r="AN1972" s="7">
        <f>IFERROR(RANK('Ref. Cuotas'!M1971,'Ref. Cuotas'!M:M,0)+COUNTIF('Ref. Cuotas'!$M$7:'Ref. Cuotas'!M1971,'Ref. Cuotas'!M1971)-1,"")</f>
        <v>2337</v>
      </c>
      <c r="AO1972" s="7">
        <f>IFERROR(RANK('Ref. Cuotas'!H1971,'Ref. Cuotas'!H:H,1)+COUNTIF('Ref. Cuotas'!$H$7:'Ref. Cuotas'!H1971,'Ref. Cuotas'!H1971)-1,"")</f>
        <v>1206</v>
      </c>
      <c r="AP1972" s="7">
        <f>IFERROR(RANK('Ref. Cuotas'!J1971,'Ref. Cuotas'!J:J,1)+COUNTIF('Ref. Cuotas'!$J$7:'Ref. Cuotas'!J1971,'Ref. Cuotas'!J1971)-1,"")</f>
        <v>1382</v>
      </c>
      <c r="AQ1972" s="7">
        <f>IFERROR(RANK('Ref. Cuotas'!K1971,'Ref. Cuotas'!K:K,1)+COUNTIF('Ref. Cuotas'!$K$7:'Ref. Cuotas'!K1971,'Ref. Cuotas'!K1971)-1,"")</f>
        <v>1382</v>
      </c>
    </row>
    <row r="1973" spans="31:43" ht="17.25" customHeight="1" x14ac:dyDescent="0.3">
      <c r="AE1973" s="5" t="s">
        <v>1968</v>
      </c>
      <c r="AF1973" s="5" t="s">
        <v>5488</v>
      </c>
      <c r="AG1973" s="6" t="s">
        <v>4389</v>
      </c>
      <c r="AH1973" s="6" t="s">
        <v>4139</v>
      </c>
      <c r="AI1973" s="7">
        <f>IFERROR(RANK('Ref. Cuotas'!H1972,'Ref. Cuotas'!H:H,0)+COUNTIF('Ref. Cuotas'!$H$7:'Ref. Cuotas'!H1972,'Ref. Cuotas'!H1972)-1,"")</f>
        <v>1453</v>
      </c>
      <c r="AJ1973" s="7">
        <f>IFERROR(RANK('Ref. Cuotas'!I1972,'Ref. Cuotas'!I:I,0)+COUNTIF('Ref. Cuotas'!$I$7:'Ref. Cuotas'!I1972,'Ref. Cuotas'!I1972)-1,"")</f>
        <v>96</v>
      </c>
      <c r="AK1973" s="7">
        <f>IFERROR(RANK('Ref. Cuotas'!J1972,'Ref. Cuotas'!J:J,0)+COUNTIF('Ref. Cuotas'!$J$7:'Ref. Cuotas'!J1972,'Ref. Cuotas'!J1972)-1,"")</f>
        <v>92</v>
      </c>
      <c r="AL1973" s="7">
        <f>IFERROR(RANK('Ref. Cuotas'!K1972,'Ref. Cuotas'!K:K,0)+COUNTIF('Ref. Cuotas'!$K$7:'Ref. Cuotas'!K1972,'Ref. Cuotas'!K1972)-1,"")</f>
        <v>605</v>
      </c>
      <c r="AM1973" s="7">
        <f>IFERROR(RANK('Ref. Cuotas'!L1972,'Ref. Cuotas'!L:L,0)+COUNTIF('Ref. Cuotas'!$L$7:'Ref. Cuotas'!L1972,'Ref. Cuotas'!L1972)-1,"")</f>
        <v>1394</v>
      </c>
      <c r="AN1973" s="7">
        <f>IFERROR(RANK('Ref. Cuotas'!M1972,'Ref. Cuotas'!M:M,0)+COUNTIF('Ref. Cuotas'!$M$7:'Ref. Cuotas'!M1972,'Ref. Cuotas'!M1972)-1,"")</f>
        <v>2338</v>
      </c>
      <c r="AO1973" s="7">
        <f>IFERROR(RANK('Ref. Cuotas'!H1972,'Ref. Cuotas'!H:H,1)+COUNTIF('Ref. Cuotas'!$H$7:'Ref. Cuotas'!H1972,'Ref. Cuotas'!H1972)-1,"")</f>
        <v>1350</v>
      </c>
      <c r="AP1973" s="7">
        <f>IFERROR(RANK('Ref. Cuotas'!J1972,'Ref. Cuotas'!J:J,1)+COUNTIF('Ref. Cuotas'!$J$7:'Ref. Cuotas'!J1972,'Ref. Cuotas'!J1972)-1,"")</f>
        <v>2711</v>
      </c>
      <c r="AQ1973" s="7">
        <f>IFERROR(RANK('Ref. Cuotas'!K1972,'Ref. Cuotas'!K:K,1)+COUNTIF('Ref. Cuotas'!$K$7:'Ref. Cuotas'!K1972,'Ref. Cuotas'!K1972)-1,"")</f>
        <v>2198</v>
      </c>
    </row>
    <row r="1974" spans="31:43" ht="17.25" customHeight="1" x14ac:dyDescent="0.3">
      <c r="AE1974" s="5" t="s">
        <v>1969</v>
      </c>
      <c r="AF1974" s="5" t="s">
        <v>5489</v>
      </c>
      <c r="AG1974" s="6" t="s">
        <v>4390</v>
      </c>
      <c r="AH1974" s="6" t="s">
        <v>4092</v>
      </c>
      <c r="AI1974" s="7">
        <f>IFERROR(RANK('Ref. Cuotas'!H1973,'Ref. Cuotas'!H:H,0)+COUNTIF('Ref. Cuotas'!$H$7:'Ref. Cuotas'!H1973,'Ref. Cuotas'!H1973)-1,"")</f>
        <v>1496</v>
      </c>
      <c r="AJ1974" s="7">
        <f>IFERROR(RANK('Ref. Cuotas'!I1973,'Ref. Cuotas'!I:I,0)+COUNTIF('Ref. Cuotas'!$I$7:'Ref. Cuotas'!I1973,'Ref. Cuotas'!I1973)-1,"")</f>
        <v>2272</v>
      </c>
      <c r="AK1974" s="7">
        <f>IFERROR(RANK('Ref. Cuotas'!J1973,'Ref. Cuotas'!J:J,0)+COUNTIF('Ref. Cuotas'!$J$7:'Ref. Cuotas'!J1973,'Ref. Cuotas'!J1973)-1,"")</f>
        <v>2208</v>
      </c>
      <c r="AL1974" s="7">
        <f>IFERROR(RANK('Ref. Cuotas'!K1973,'Ref. Cuotas'!K:K,0)+COUNTIF('Ref. Cuotas'!$K$7:'Ref. Cuotas'!K1973,'Ref. Cuotas'!K1973)-1,"")</f>
        <v>1859</v>
      </c>
      <c r="AM1974" s="7">
        <f>IFERROR(RANK('Ref. Cuotas'!L1973,'Ref. Cuotas'!L:L,0)+COUNTIF('Ref. Cuotas'!$L$7:'Ref. Cuotas'!L1973,'Ref. Cuotas'!L1973)-1,"")</f>
        <v>1315</v>
      </c>
      <c r="AN1974" s="7">
        <f>IFERROR(RANK('Ref. Cuotas'!M1973,'Ref. Cuotas'!M:M,0)+COUNTIF('Ref. Cuotas'!$M$7:'Ref. Cuotas'!M1973,'Ref. Cuotas'!M1973)-1,"")</f>
        <v>2339</v>
      </c>
      <c r="AO1974" s="7">
        <f>IFERROR(RANK('Ref. Cuotas'!H1973,'Ref. Cuotas'!H:H,1)+COUNTIF('Ref. Cuotas'!$H$7:'Ref. Cuotas'!H1973,'Ref. Cuotas'!H1973)-1,"")</f>
        <v>1307</v>
      </c>
      <c r="AP1974" s="7">
        <f>IFERROR(RANK('Ref. Cuotas'!J1973,'Ref. Cuotas'!J:J,1)+COUNTIF('Ref. Cuotas'!$J$7:'Ref. Cuotas'!J1973,'Ref. Cuotas'!J1973)-1,"")</f>
        <v>1383</v>
      </c>
      <c r="AQ1974" s="7">
        <f>IFERROR(RANK('Ref. Cuotas'!K1973,'Ref. Cuotas'!K:K,1)+COUNTIF('Ref. Cuotas'!$K$7:'Ref. Cuotas'!K1973,'Ref. Cuotas'!K1973)-1,"")</f>
        <v>944</v>
      </c>
    </row>
    <row r="1975" spans="31:43" ht="17.25" customHeight="1" x14ac:dyDescent="0.3">
      <c r="AE1975" s="5" t="s">
        <v>1970</v>
      </c>
      <c r="AF1975" s="5" t="s">
        <v>5490</v>
      </c>
      <c r="AG1975" s="6" t="s">
        <v>4390</v>
      </c>
      <c r="AH1975" s="6" t="s">
        <v>4117</v>
      </c>
      <c r="AI1975" s="7">
        <f>IFERROR(RANK('Ref. Cuotas'!H1974,'Ref. Cuotas'!H:H,0)+COUNTIF('Ref. Cuotas'!$H$7:'Ref. Cuotas'!H1974,'Ref. Cuotas'!H1974)-1,"")</f>
        <v>303</v>
      </c>
      <c r="AJ1975" s="7">
        <f>IFERROR(RANK('Ref. Cuotas'!I1974,'Ref. Cuotas'!I:I,0)+COUNTIF('Ref. Cuotas'!$I$7:'Ref. Cuotas'!I1974,'Ref. Cuotas'!I1974)-1,"")</f>
        <v>2273</v>
      </c>
      <c r="AK1975" s="7">
        <f>IFERROR(RANK('Ref. Cuotas'!J1974,'Ref. Cuotas'!J:J,0)+COUNTIF('Ref. Cuotas'!$J$7:'Ref. Cuotas'!J1974,'Ref. Cuotas'!J1974)-1,"")</f>
        <v>2209</v>
      </c>
      <c r="AL1975" s="7">
        <f>IFERROR(RANK('Ref. Cuotas'!K1974,'Ref. Cuotas'!K:K,0)+COUNTIF('Ref. Cuotas'!$K$7:'Ref. Cuotas'!K1974,'Ref. Cuotas'!K1974)-1,"")</f>
        <v>2268</v>
      </c>
      <c r="AM1975" s="7">
        <f>IFERROR(RANK('Ref. Cuotas'!L1974,'Ref. Cuotas'!L:L,0)+COUNTIF('Ref. Cuotas'!$L$7:'Ref. Cuotas'!L1974,'Ref. Cuotas'!L1974)-1,"")</f>
        <v>2459</v>
      </c>
      <c r="AN1975" s="7">
        <f>IFERROR(RANK('Ref. Cuotas'!M1974,'Ref. Cuotas'!M:M,0)+COUNTIF('Ref. Cuotas'!$M$7:'Ref. Cuotas'!M1974,'Ref. Cuotas'!M1974)-1,"")</f>
        <v>618</v>
      </c>
      <c r="AO1975" s="7">
        <f>IFERROR(RANK('Ref. Cuotas'!H1974,'Ref. Cuotas'!H:H,1)+COUNTIF('Ref. Cuotas'!$H$7:'Ref. Cuotas'!H1974,'Ref. Cuotas'!H1974)-1,"")</f>
        <v>2500</v>
      </c>
      <c r="AP1975" s="7">
        <f>IFERROR(RANK('Ref. Cuotas'!J1974,'Ref. Cuotas'!J:J,1)+COUNTIF('Ref. Cuotas'!$J$7:'Ref. Cuotas'!J1974,'Ref. Cuotas'!J1974)-1,"")</f>
        <v>1384</v>
      </c>
      <c r="AQ1975" s="7">
        <f>IFERROR(RANK('Ref. Cuotas'!K1974,'Ref. Cuotas'!K:K,1)+COUNTIF('Ref. Cuotas'!$K$7:'Ref. Cuotas'!K1974,'Ref. Cuotas'!K1974)-1,"")</f>
        <v>535</v>
      </c>
    </row>
    <row r="1976" spans="31:43" ht="17.25" customHeight="1" x14ac:dyDescent="0.3">
      <c r="AE1976" s="5" t="s">
        <v>1971</v>
      </c>
      <c r="AF1976" s="5" t="s">
        <v>5491</v>
      </c>
      <c r="AG1976" s="6" t="s">
        <v>4391</v>
      </c>
      <c r="AH1976" s="6" t="s">
        <v>4093</v>
      </c>
      <c r="AI1976" s="7">
        <f>IFERROR(RANK('Ref. Cuotas'!H1975,'Ref. Cuotas'!H:H,0)+COUNTIF('Ref. Cuotas'!$H$7:'Ref. Cuotas'!H1975,'Ref. Cuotas'!H1975)-1,"")</f>
        <v>76</v>
      </c>
      <c r="AJ1976" s="7">
        <f>IFERROR(RANK('Ref. Cuotas'!I1975,'Ref. Cuotas'!I:I,0)+COUNTIF('Ref. Cuotas'!$I$7:'Ref. Cuotas'!I1975,'Ref. Cuotas'!I1975)-1,"")</f>
        <v>2274</v>
      </c>
      <c r="AK1976" s="7">
        <f>IFERROR(RANK('Ref. Cuotas'!J1975,'Ref. Cuotas'!J:J,0)+COUNTIF('Ref. Cuotas'!$J$7:'Ref. Cuotas'!J1975,'Ref. Cuotas'!J1975)-1,"")</f>
        <v>603</v>
      </c>
      <c r="AL1976" s="7">
        <f>IFERROR(RANK('Ref. Cuotas'!K1975,'Ref. Cuotas'!K:K,0)+COUNTIF('Ref. Cuotas'!$K$7:'Ref. Cuotas'!K1975,'Ref. Cuotas'!K1975)-1,"")</f>
        <v>390</v>
      </c>
      <c r="AM1976" s="7">
        <f>IFERROR(RANK('Ref. Cuotas'!L1975,'Ref. Cuotas'!L:L,0)+COUNTIF('Ref. Cuotas'!$L$7:'Ref. Cuotas'!L1975,'Ref. Cuotas'!L1975)-1,"")</f>
        <v>562</v>
      </c>
      <c r="AN1976" s="7">
        <f>IFERROR(RANK('Ref. Cuotas'!M1975,'Ref. Cuotas'!M:M,0)+COUNTIF('Ref. Cuotas'!$M$7:'Ref. Cuotas'!M1975,'Ref. Cuotas'!M1975)-1,"")</f>
        <v>2340</v>
      </c>
      <c r="AO1976" s="7">
        <f>IFERROR(RANK('Ref. Cuotas'!H1975,'Ref. Cuotas'!H:H,1)+COUNTIF('Ref. Cuotas'!$H$7:'Ref. Cuotas'!H1975,'Ref. Cuotas'!H1975)-1,"")</f>
        <v>2727</v>
      </c>
      <c r="AP1976" s="7">
        <f>IFERROR(RANK('Ref. Cuotas'!J1975,'Ref. Cuotas'!J:J,1)+COUNTIF('Ref. Cuotas'!$J$7:'Ref. Cuotas'!J1975,'Ref. Cuotas'!J1975)-1,"")</f>
        <v>2200</v>
      </c>
      <c r="AQ1976" s="7">
        <f>IFERROR(RANK('Ref. Cuotas'!K1975,'Ref. Cuotas'!K:K,1)+COUNTIF('Ref. Cuotas'!$K$7:'Ref. Cuotas'!K1975,'Ref. Cuotas'!K1975)-1,"")</f>
        <v>2413</v>
      </c>
    </row>
    <row r="1977" spans="31:43" ht="17.25" customHeight="1" x14ac:dyDescent="0.3">
      <c r="AE1977" s="5" t="s">
        <v>1972</v>
      </c>
      <c r="AF1977" s="5" t="s">
        <v>5492</v>
      </c>
      <c r="AG1977" s="6" t="s">
        <v>4391</v>
      </c>
      <c r="AH1977" s="6" t="s">
        <v>4096</v>
      </c>
      <c r="AI1977" s="7">
        <f>IFERROR(RANK('Ref. Cuotas'!H1976,'Ref. Cuotas'!H:H,0)+COUNTIF('Ref. Cuotas'!$H$7:'Ref. Cuotas'!H1976,'Ref. Cuotas'!H1976)-1,"")</f>
        <v>73</v>
      </c>
      <c r="AJ1977" s="7">
        <f>IFERROR(RANK('Ref. Cuotas'!I1976,'Ref. Cuotas'!I:I,0)+COUNTIF('Ref. Cuotas'!$I$7:'Ref. Cuotas'!I1976,'Ref. Cuotas'!I1976)-1,"")</f>
        <v>715</v>
      </c>
      <c r="AK1977" s="7">
        <f>IFERROR(RANK('Ref. Cuotas'!J1976,'Ref. Cuotas'!J:J,0)+COUNTIF('Ref. Cuotas'!$J$7:'Ref. Cuotas'!J1976,'Ref. Cuotas'!J1976)-1,"")</f>
        <v>685</v>
      </c>
      <c r="AL1977" s="7">
        <f>IFERROR(RANK('Ref. Cuotas'!K1976,'Ref. Cuotas'!K:K,0)+COUNTIF('Ref. Cuotas'!$K$7:'Ref. Cuotas'!K1976,'Ref. Cuotas'!K1976)-1,"")</f>
        <v>555</v>
      </c>
      <c r="AM1977" s="7">
        <f>IFERROR(RANK('Ref. Cuotas'!L1976,'Ref. Cuotas'!L:L,0)+COUNTIF('Ref. Cuotas'!$L$7:'Ref. Cuotas'!L1976,'Ref. Cuotas'!L1976)-1,"")</f>
        <v>1371</v>
      </c>
      <c r="AN1977" s="7">
        <f>IFERROR(RANK('Ref. Cuotas'!M1976,'Ref. Cuotas'!M:M,0)+COUNTIF('Ref. Cuotas'!$M$7:'Ref. Cuotas'!M1976,'Ref. Cuotas'!M1976)-1,"")</f>
        <v>2341</v>
      </c>
      <c r="AO1977" s="7">
        <f>IFERROR(RANK('Ref. Cuotas'!H1976,'Ref. Cuotas'!H:H,1)+COUNTIF('Ref. Cuotas'!$H$7:'Ref. Cuotas'!H1976,'Ref. Cuotas'!H1976)-1,"")</f>
        <v>2730</v>
      </c>
      <c r="AP1977" s="7">
        <f>IFERROR(RANK('Ref. Cuotas'!J1976,'Ref. Cuotas'!J:J,1)+COUNTIF('Ref. Cuotas'!$J$7:'Ref. Cuotas'!J1976,'Ref. Cuotas'!J1976)-1,"")</f>
        <v>2118</v>
      </c>
      <c r="AQ1977" s="7">
        <f>IFERROR(RANK('Ref. Cuotas'!K1976,'Ref. Cuotas'!K:K,1)+COUNTIF('Ref. Cuotas'!$K$7:'Ref. Cuotas'!K1976,'Ref. Cuotas'!K1976)-1,"")</f>
        <v>2248</v>
      </c>
    </row>
    <row r="1978" spans="31:43" ht="17.25" customHeight="1" x14ac:dyDescent="0.3">
      <c r="AE1978" s="5" t="s">
        <v>1973</v>
      </c>
      <c r="AF1978" s="5" t="s">
        <v>5493</v>
      </c>
      <c r="AG1978" s="6" t="s">
        <v>4391</v>
      </c>
      <c r="AH1978" s="6" t="s">
        <v>4097</v>
      </c>
      <c r="AI1978" s="7">
        <f>IFERROR(RANK('Ref. Cuotas'!H1977,'Ref. Cuotas'!H:H,0)+COUNTIF('Ref. Cuotas'!$H$7:'Ref. Cuotas'!H1977,'Ref. Cuotas'!H1977)-1,"")</f>
        <v>67</v>
      </c>
      <c r="AJ1978" s="7">
        <f>IFERROR(RANK('Ref. Cuotas'!I1977,'Ref. Cuotas'!I:I,0)+COUNTIF('Ref. Cuotas'!$I$7:'Ref. Cuotas'!I1977,'Ref. Cuotas'!I1977)-1,"")</f>
        <v>878</v>
      </c>
      <c r="AK1978" s="7">
        <f>IFERROR(RANK('Ref. Cuotas'!J1977,'Ref. Cuotas'!J:J,0)+COUNTIF('Ref. Cuotas'!$J$7:'Ref. Cuotas'!J1977,'Ref. Cuotas'!J1977)-1,"")</f>
        <v>467</v>
      </c>
      <c r="AL1978" s="7">
        <f>IFERROR(RANK('Ref. Cuotas'!K1977,'Ref. Cuotas'!K:K,0)+COUNTIF('Ref. Cuotas'!$K$7:'Ref. Cuotas'!K1977,'Ref. Cuotas'!K1977)-1,"")</f>
        <v>265</v>
      </c>
      <c r="AM1978" s="7">
        <f>IFERROR(RANK('Ref. Cuotas'!L1977,'Ref. Cuotas'!L:L,0)+COUNTIF('Ref. Cuotas'!$L$7:'Ref. Cuotas'!L1977,'Ref. Cuotas'!L1977)-1,"")</f>
        <v>1388</v>
      </c>
      <c r="AN1978" s="7">
        <f>IFERROR(RANK('Ref. Cuotas'!M1977,'Ref. Cuotas'!M:M,0)+COUNTIF('Ref. Cuotas'!$M$7:'Ref. Cuotas'!M1977,'Ref. Cuotas'!M1977)-1,"")</f>
        <v>2342</v>
      </c>
      <c r="AO1978" s="7">
        <f>IFERROR(RANK('Ref. Cuotas'!H1977,'Ref. Cuotas'!H:H,1)+COUNTIF('Ref. Cuotas'!$H$7:'Ref. Cuotas'!H1977,'Ref. Cuotas'!H1977)-1,"")</f>
        <v>2736</v>
      </c>
      <c r="AP1978" s="7">
        <f>IFERROR(RANK('Ref. Cuotas'!J1977,'Ref. Cuotas'!J:J,1)+COUNTIF('Ref. Cuotas'!$J$7:'Ref. Cuotas'!J1977,'Ref. Cuotas'!J1977)-1,"")</f>
        <v>2336</v>
      </c>
      <c r="AQ1978" s="7">
        <f>IFERROR(RANK('Ref. Cuotas'!K1977,'Ref. Cuotas'!K:K,1)+COUNTIF('Ref. Cuotas'!$K$7:'Ref. Cuotas'!K1977,'Ref. Cuotas'!K1977)-1,"")</f>
        <v>2538</v>
      </c>
    </row>
    <row r="1979" spans="31:43" ht="17.25" customHeight="1" x14ac:dyDescent="0.3">
      <c r="AE1979" s="5" t="s">
        <v>1974</v>
      </c>
      <c r="AF1979" s="5" t="s">
        <v>5494</v>
      </c>
      <c r="AG1979" s="6" t="s">
        <v>4391</v>
      </c>
      <c r="AH1979" s="6" t="s">
        <v>4098</v>
      </c>
      <c r="AI1979" s="7">
        <f>IFERROR(RANK('Ref. Cuotas'!H1978,'Ref. Cuotas'!H:H,0)+COUNTIF('Ref. Cuotas'!$H$7:'Ref. Cuotas'!H1978,'Ref. Cuotas'!H1978)-1,"")</f>
        <v>85</v>
      </c>
      <c r="AJ1979" s="7">
        <f>IFERROR(RANK('Ref. Cuotas'!I1978,'Ref. Cuotas'!I:I,0)+COUNTIF('Ref. Cuotas'!$I$7:'Ref. Cuotas'!I1978,'Ref. Cuotas'!I1978)-1,"")</f>
        <v>2275</v>
      </c>
      <c r="AK1979" s="7">
        <f>IFERROR(RANK('Ref. Cuotas'!J1978,'Ref. Cuotas'!J:J,0)+COUNTIF('Ref. Cuotas'!$J$7:'Ref. Cuotas'!J1978,'Ref. Cuotas'!J1978)-1,"")</f>
        <v>795</v>
      </c>
      <c r="AL1979" s="7">
        <f>IFERROR(RANK('Ref. Cuotas'!K1978,'Ref. Cuotas'!K:K,0)+COUNTIF('Ref. Cuotas'!$K$7:'Ref. Cuotas'!K1978,'Ref. Cuotas'!K1978)-1,"")</f>
        <v>2746</v>
      </c>
      <c r="AM1979" s="7">
        <f>IFERROR(RANK('Ref. Cuotas'!L1978,'Ref. Cuotas'!L:L,0)+COUNTIF('Ref. Cuotas'!$L$7:'Ref. Cuotas'!L1978,'Ref. Cuotas'!L1978)-1,"")</f>
        <v>2746</v>
      </c>
      <c r="AN1979" s="7">
        <f>IFERROR(RANK('Ref. Cuotas'!M1978,'Ref. Cuotas'!M:M,0)+COUNTIF('Ref. Cuotas'!$M$7:'Ref. Cuotas'!M1978,'Ref. Cuotas'!M1978)-1,"")</f>
        <v>2343</v>
      </c>
      <c r="AO1979" s="7">
        <f>IFERROR(RANK('Ref. Cuotas'!H1978,'Ref. Cuotas'!H:H,1)+COUNTIF('Ref. Cuotas'!$H$7:'Ref. Cuotas'!H1978,'Ref. Cuotas'!H1978)-1,"")</f>
        <v>2718</v>
      </c>
      <c r="AP1979" s="7">
        <f>IFERROR(RANK('Ref. Cuotas'!J1978,'Ref. Cuotas'!J:J,1)+COUNTIF('Ref. Cuotas'!$J$7:'Ref. Cuotas'!J1978,'Ref. Cuotas'!J1978)-1,"")</f>
        <v>2008</v>
      </c>
      <c r="AQ1979" s="7">
        <f>IFERROR(RANK('Ref. Cuotas'!K1978,'Ref. Cuotas'!K:K,1)+COUNTIF('Ref. Cuotas'!$K$7:'Ref. Cuotas'!K1978,'Ref. Cuotas'!K1978)-1,"")</f>
        <v>164</v>
      </c>
    </row>
    <row r="1980" spans="31:43" ht="17.25" customHeight="1" x14ac:dyDescent="0.3">
      <c r="AE1980" s="5" t="s">
        <v>1975</v>
      </c>
      <c r="AF1980" s="5" t="s">
        <v>5495</v>
      </c>
      <c r="AG1980" s="6" t="s">
        <v>4392</v>
      </c>
      <c r="AH1980" s="6" t="s">
        <v>4092</v>
      </c>
      <c r="AI1980" s="7">
        <f>IFERROR(RANK('Ref. Cuotas'!H1979,'Ref. Cuotas'!H:H,0)+COUNTIF('Ref. Cuotas'!$H$7:'Ref. Cuotas'!H1979,'Ref. Cuotas'!H1979)-1,"")</f>
        <v>4</v>
      </c>
      <c r="AJ1980" s="7">
        <f>IFERROR(RANK('Ref. Cuotas'!I1979,'Ref. Cuotas'!I:I,0)+COUNTIF('Ref. Cuotas'!$I$7:'Ref. Cuotas'!I1979,'Ref. Cuotas'!I1979)-1,"")</f>
        <v>791</v>
      </c>
      <c r="AK1980" s="7">
        <f>IFERROR(RANK('Ref. Cuotas'!J1979,'Ref. Cuotas'!J:J,0)+COUNTIF('Ref. Cuotas'!$J$7:'Ref. Cuotas'!J1979,'Ref. Cuotas'!J1979)-1,"")</f>
        <v>721</v>
      </c>
      <c r="AL1980" s="7">
        <f>IFERROR(RANK('Ref. Cuotas'!K1979,'Ref. Cuotas'!K:K,0)+COUNTIF('Ref. Cuotas'!$K$7:'Ref. Cuotas'!K1979,'Ref. Cuotas'!K1979)-1,"")</f>
        <v>261</v>
      </c>
      <c r="AM1980" s="7">
        <f>IFERROR(RANK('Ref. Cuotas'!L1979,'Ref. Cuotas'!L:L,0)+COUNTIF('Ref. Cuotas'!$L$7:'Ref. Cuotas'!L1979,'Ref. Cuotas'!L1979)-1,"")</f>
        <v>188</v>
      </c>
      <c r="AN1980" s="7">
        <f>IFERROR(RANK('Ref. Cuotas'!M1979,'Ref. Cuotas'!M:M,0)+COUNTIF('Ref. Cuotas'!$M$7:'Ref. Cuotas'!M1979,'Ref. Cuotas'!M1979)-1,"")</f>
        <v>2344</v>
      </c>
      <c r="AO1980" s="7">
        <f>IFERROR(RANK('Ref. Cuotas'!H1979,'Ref. Cuotas'!H:H,1)+COUNTIF('Ref. Cuotas'!$H$7:'Ref. Cuotas'!H1979,'Ref. Cuotas'!H1979)-1,"")</f>
        <v>2799</v>
      </c>
      <c r="AP1980" s="7">
        <f>IFERROR(RANK('Ref. Cuotas'!J1979,'Ref. Cuotas'!J:J,1)+COUNTIF('Ref. Cuotas'!$J$7:'Ref. Cuotas'!J1979,'Ref. Cuotas'!J1979)-1,"")</f>
        <v>2082</v>
      </c>
      <c r="AQ1980" s="7">
        <f>IFERROR(RANK('Ref. Cuotas'!K1979,'Ref. Cuotas'!K:K,1)+COUNTIF('Ref. Cuotas'!$K$7:'Ref. Cuotas'!K1979,'Ref. Cuotas'!K1979)-1,"")</f>
        <v>2542</v>
      </c>
    </row>
    <row r="1981" spans="31:43" ht="17.25" customHeight="1" x14ac:dyDescent="0.3">
      <c r="AE1981" s="5" t="s">
        <v>1976</v>
      </c>
      <c r="AF1981" s="5" t="s">
        <v>5496</v>
      </c>
      <c r="AG1981" s="6" t="s">
        <v>4392</v>
      </c>
      <c r="AH1981" s="6" t="s">
        <v>4088</v>
      </c>
      <c r="AI1981" s="7">
        <f>IFERROR(RANK('Ref. Cuotas'!H1980,'Ref. Cuotas'!H:H,0)+COUNTIF('Ref. Cuotas'!$H$7:'Ref. Cuotas'!H1980,'Ref. Cuotas'!H1980)-1,"")</f>
        <v>2</v>
      </c>
      <c r="AJ1981" s="7">
        <f>IFERROR(RANK('Ref. Cuotas'!I1980,'Ref. Cuotas'!I:I,0)+COUNTIF('Ref. Cuotas'!$I$7:'Ref. Cuotas'!I1980,'Ref. Cuotas'!I1980)-1,"")</f>
        <v>2276</v>
      </c>
      <c r="AK1981" s="7">
        <f>IFERROR(RANK('Ref. Cuotas'!J1980,'Ref. Cuotas'!J:J,0)+COUNTIF('Ref. Cuotas'!$J$7:'Ref. Cuotas'!J1980,'Ref. Cuotas'!J1980)-1,"")</f>
        <v>2210</v>
      </c>
      <c r="AL1981" s="7">
        <f>IFERROR(RANK('Ref. Cuotas'!K1980,'Ref. Cuotas'!K:K,0)+COUNTIF('Ref. Cuotas'!$K$7:'Ref. Cuotas'!K1980,'Ref. Cuotas'!K1980)-1,"")</f>
        <v>1702</v>
      </c>
      <c r="AM1981" s="7">
        <f>IFERROR(RANK('Ref. Cuotas'!L1980,'Ref. Cuotas'!L:L,0)+COUNTIF('Ref. Cuotas'!$L$7:'Ref. Cuotas'!L1980,'Ref. Cuotas'!L1980)-1,"")</f>
        <v>1230</v>
      </c>
      <c r="AN1981" s="7">
        <f>IFERROR(RANK('Ref. Cuotas'!M1980,'Ref. Cuotas'!M:M,0)+COUNTIF('Ref. Cuotas'!$M$7:'Ref. Cuotas'!M1980,'Ref. Cuotas'!M1980)-1,"")</f>
        <v>2345</v>
      </c>
      <c r="AO1981" s="7">
        <f>IFERROR(RANK('Ref. Cuotas'!H1980,'Ref. Cuotas'!H:H,1)+COUNTIF('Ref. Cuotas'!$H$7:'Ref. Cuotas'!H1980,'Ref. Cuotas'!H1980)-1,"")</f>
        <v>2801</v>
      </c>
      <c r="AP1981" s="7">
        <f>IFERROR(RANK('Ref. Cuotas'!J1980,'Ref. Cuotas'!J:J,1)+COUNTIF('Ref. Cuotas'!$J$7:'Ref. Cuotas'!J1980,'Ref. Cuotas'!J1980)-1,"")</f>
        <v>1385</v>
      </c>
      <c r="AQ1981" s="7">
        <f>IFERROR(RANK('Ref. Cuotas'!K1980,'Ref. Cuotas'!K:K,1)+COUNTIF('Ref. Cuotas'!$K$7:'Ref. Cuotas'!K1980,'Ref. Cuotas'!K1980)-1,"")</f>
        <v>1101</v>
      </c>
    </row>
    <row r="1982" spans="31:43" ht="17.25" customHeight="1" x14ac:dyDescent="0.3">
      <c r="AE1982" s="5" t="s">
        <v>1977</v>
      </c>
      <c r="AF1982" s="5" t="s">
        <v>5497</v>
      </c>
      <c r="AG1982" s="6" t="s">
        <v>4392</v>
      </c>
      <c r="AH1982" s="6" t="s">
        <v>4096</v>
      </c>
      <c r="AI1982" s="7">
        <f>IFERROR(RANK('Ref. Cuotas'!H1981,'Ref. Cuotas'!H:H,0)+COUNTIF('Ref. Cuotas'!$H$7:'Ref. Cuotas'!H1981,'Ref. Cuotas'!H1981)-1,"")</f>
        <v>80</v>
      </c>
      <c r="AJ1982" s="7">
        <f>IFERROR(RANK('Ref. Cuotas'!I1981,'Ref. Cuotas'!I:I,0)+COUNTIF('Ref. Cuotas'!$I$7:'Ref. Cuotas'!I1981,'Ref. Cuotas'!I1981)-1,"")</f>
        <v>674</v>
      </c>
      <c r="AK1982" s="7">
        <f>IFERROR(RANK('Ref. Cuotas'!J1981,'Ref. Cuotas'!J:J,0)+COUNTIF('Ref. Cuotas'!$J$7:'Ref. Cuotas'!J1981,'Ref. Cuotas'!J1981)-1,"")</f>
        <v>626</v>
      </c>
      <c r="AL1982" s="7">
        <f>IFERROR(RANK('Ref. Cuotas'!K1981,'Ref. Cuotas'!K:K,0)+COUNTIF('Ref. Cuotas'!$K$7:'Ref. Cuotas'!K1981,'Ref. Cuotas'!K1981)-1,"")</f>
        <v>270</v>
      </c>
      <c r="AM1982" s="7">
        <f>IFERROR(RANK('Ref. Cuotas'!L1981,'Ref. Cuotas'!L:L,0)+COUNTIF('Ref. Cuotas'!$L$7:'Ref. Cuotas'!L1981,'Ref. Cuotas'!L1981)-1,"")</f>
        <v>650</v>
      </c>
      <c r="AN1982" s="7">
        <f>IFERROR(RANK('Ref. Cuotas'!M1981,'Ref. Cuotas'!M:M,0)+COUNTIF('Ref. Cuotas'!$M$7:'Ref. Cuotas'!M1981,'Ref. Cuotas'!M1981)-1,"")</f>
        <v>2346</v>
      </c>
      <c r="AO1982" s="7">
        <f>IFERROR(RANK('Ref. Cuotas'!H1981,'Ref. Cuotas'!H:H,1)+COUNTIF('Ref. Cuotas'!$H$7:'Ref. Cuotas'!H1981,'Ref. Cuotas'!H1981)-1,"")</f>
        <v>2723</v>
      </c>
      <c r="AP1982" s="7">
        <f>IFERROR(RANK('Ref. Cuotas'!J1981,'Ref. Cuotas'!J:J,1)+COUNTIF('Ref. Cuotas'!$J$7:'Ref. Cuotas'!J1981,'Ref. Cuotas'!J1981)-1,"")</f>
        <v>2177</v>
      </c>
      <c r="AQ1982" s="7">
        <f>IFERROR(RANK('Ref. Cuotas'!K1981,'Ref. Cuotas'!K:K,1)+COUNTIF('Ref. Cuotas'!$K$7:'Ref. Cuotas'!K1981,'Ref. Cuotas'!K1981)-1,"")</f>
        <v>2533</v>
      </c>
    </row>
    <row r="1983" spans="31:43" ht="17.25" customHeight="1" x14ac:dyDescent="0.3">
      <c r="AE1983" s="5" t="s">
        <v>1978</v>
      </c>
      <c r="AF1983" s="5" t="s">
        <v>5498</v>
      </c>
      <c r="AG1983" s="6" t="s">
        <v>4392</v>
      </c>
      <c r="AH1983" s="6" t="s">
        <v>4097</v>
      </c>
      <c r="AI1983" s="7">
        <f>IFERROR(RANK('Ref. Cuotas'!H1982,'Ref. Cuotas'!H:H,0)+COUNTIF('Ref. Cuotas'!$H$7:'Ref. Cuotas'!H1982,'Ref. Cuotas'!H1982)-1,"")</f>
        <v>1</v>
      </c>
      <c r="AJ1983" s="7">
        <f>IFERROR(RANK('Ref. Cuotas'!I1982,'Ref. Cuotas'!I:I,0)+COUNTIF('Ref. Cuotas'!$I$7:'Ref. Cuotas'!I1982,'Ref. Cuotas'!I1982)-1,"")</f>
        <v>416</v>
      </c>
      <c r="AK1983" s="7">
        <f>IFERROR(RANK('Ref. Cuotas'!J1982,'Ref. Cuotas'!J:J,0)+COUNTIF('Ref. Cuotas'!$J$7:'Ref. Cuotas'!J1982,'Ref. Cuotas'!J1982)-1,"")</f>
        <v>373</v>
      </c>
      <c r="AL1983" s="7">
        <f>IFERROR(RANK('Ref. Cuotas'!K1982,'Ref. Cuotas'!K:K,0)+COUNTIF('Ref. Cuotas'!$K$7:'Ref. Cuotas'!K1982,'Ref. Cuotas'!K1982)-1,"")</f>
        <v>72</v>
      </c>
      <c r="AM1983" s="7">
        <f>IFERROR(RANK('Ref. Cuotas'!L1982,'Ref. Cuotas'!L:L,0)+COUNTIF('Ref. Cuotas'!$L$7:'Ref. Cuotas'!L1982,'Ref. Cuotas'!L1982)-1,"")</f>
        <v>1063</v>
      </c>
      <c r="AN1983" s="7">
        <f>IFERROR(RANK('Ref. Cuotas'!M1982,'Ref. Cuotas'!M:M,0)+COUNTIF('Ref. Cuotas'!$M$7:'Ref. Cuotas'!M1982,'Ref. Cuotas'!M1982)-1,"")</f>
        <v>2347</v>
      </c>
      <c r="AO1983" s="7">
        <f>IFERROR(RANK('Ref. Cuotas'!H1982,'Ref. Cuotas'!H:H,1)+COUNTIF('Ref. Cuotas'!$H$7:'Ref. Cuotas'!H1982,'Ref. Cuotas'!H1982)-1,"")</f>
        <v>2802</v>
      </c>
      <c r="AP1983" s="7">
        <f>IFERROR(RANK('Ref. Cuotas'!J1982,'Ref. Cuotas'!J:J,1)+COUNTIF('Ref. Cuotas'!$J$7:'Ref. Cuotas'!J1982,'Ref. Cuotas'!J1982)-1,"")</f>
        <v>2430</v>
      </c>
      <c r="AQ1983" s="7">
        <f>IFERROR(RANK('Ref. Cuotas'!K1982,'Ref. Cuotas'!K:K,1)+COUNTIF('Ref. Cuotas'!$K$7:'Ref. Cuotas'!K1982,'Ref. Cuotas'!K1982)-1,"")</f>
        <v>2731</v>
      </c>
    </row>
    <row r="1984" spans="31:43" ht="17.25" customHeight="1" x14ac:dyDescent="0.3">
      <c r="AE1984" s="5" t="s">
        <v>1979</v>
      </c>
      <c r="AF1984" s="5" t="s">
        <v>5499</v>
      </c>
      <c r="AG1984" s="6" t="s">
        <v>4392</v>
      </c>
      <c r="AH1984" s="6" t="s">
        <v>4107</v>
      </c>
      <c r="AI1984" s="7">
        <f>IFERROR(RANK('Ref. Cuotas'!H1983,'Ref. Cuotas'!H:H,0)+COUNTIF('Ref. Cuotas'!$H$7:'Ref. Cuotas'!H1983,'Ref. Cuotas'!H1983)-1,"")</f>
        <v>2581</v>
      </c>
      <c r="AJ1984" s="7">
        <f>IFERROR(RANK('Ref. Cuotas'!I1983,'Ref. Cuotas'!I:I,0)+COUNTIF('Ref. Cuotas'!$I$7:'Ref. Cuotas'!I1983,'Ref. Cuotas'!I1983)-1,"")</f>
        <v>162</v>
      </c>
      <c r="AK1984" s="7">
        <f>IFERROR(RANK('Ref. Cuotas'!J1983,'Ref. Cuotas'!J:J,0)+COUNTIF('Ref. Cuotas'!$J$7:'Ref. Cuotas'!J1983,'Ref. Cuotas'!J1983)-1,"")</f>
        <v>2211</v>
      </c>
      <c r="AL1984" s="7">
        <f>IFERROR(RANK('Ref. Cuotas'!K1983,'Ref. Cuotas'!K:K,0)+COUNTIF('Ref. Cuotas'!$K$7:'Ref. Cuotas'!K1983,'Ref. Cuotas'!K1983)-1,"")</f>
        <v>1534</v>
      </c>
      <c r="AM1984" s="7">
        <f>IFERROR(RANK('Ref. Cuotas'!L1983,'Ref. Cuotas'!L:L,0)+COUNTIF('Ref. Cuotas'!$L$7:'Ref. Cuotas'!L1983,'Ref. Cuotas'!L1983)-1,"")</f>
        <v>2172</v>
      </c>
      <c r="AN1984" s="7">
        <f>IFERROR(RANK('Ref. Cuotas'!M1983,'Ref. Cuotas'!M:M,0)+COUNTIF('Ref. Cuotas'!$M$7:'Ref. Cuotas'!M1983,'Ref. Cuotas'!M1983)-1,"")</f>
        <v>2348</v>
      </c>
      <c r="AO1984" s="7">
        <f>IFERROR(RANK('Ref. Cuotas'!H1983,'Ref. Cuotas'!H:H,1)+COUNTIF('Ref. Cuotas'!$H$7:'Ref. Cuotas'!H1983,'Ref. Cuotas'!H1983)-1,"")</f>
        <v>222</v>
      </c>
      <c r="AP1984" s="7">
        <f>IFERROR(RANK('Ref. Cuotas'!J1983,'Ref. Cuotas'!J:J,1)+COUNTIF('Ref. Cuotas'!$J$7:'Ref. Cuotas'!J1983,'Ref. Cuotas'!J1983)-1,"")</f>
        <v>1386</v>
      </c>
      <c r="AQ1984" s="7">
        <f>IFERROR(RANK('Ref. Cuotas'!K1983,'Ref. Cuotas'!K:K,1)+COUNTIF('Ref. Cuotas'!$K$7:'Ref. Cuotas'!K1983,'Ref. Cuotas'!K1983)-1,"")</f>
        <v>1269</v>
      </c>
    </row>
    <row r="1985" spans="31:43" ht="17.25" customHeight="1" x14ac:dyDescent="0.3">
      <c r="AE1985" s="5" t="s">
        <v>1980</v>
      </c>
      <c r="AF1985" s="5" t="s">
        <v>5500</v>
      </c>
      <c r="AG1985" s="6" t="s">
        <v>4392</v>
      </c>
      <c r="AH1985" s="6" t="s">
        <v>4109</v>
      </c>
      <c r="AI1985" s="7">
        <f>IFERROR(RANK('Ref. Cuotas'!H1984,'Ref. Cuotas'!H:H,0)+COUNTIF('Ref. Cuotas'!$H$7:'Ref. Cuotas'!H1984,'Ref. Cuotas'!H1984)-1,"")</f>
        <v>2600</v>
      </c>
      <c r="AJ1985" s="7">
        <f>IFERROR(RANK('Ref. Cuotas'!I1984,'Ref. Cuotas'!I:I,0)+COUNTIF('Ref. Cuotas'!$I$7:'Ref. Cuotas'!I1984,'Ref. Cuotas'!I1984)-1,"")</f>
        <v>2277</v>
      </c>
      <c r="AK1985" s="7">
        <f>IFERROR(RANK('Ref. Cuotas'!J1984,'Ref. Cuotas'!J:J,0)+COUNTIF('Ref. Cuotas'!$J$7:'Ref. Cuotas'!J1984,'Ref. Cuotas'!J1984)-1,"")</f>
        <v>2212</v>
      </c>
      <c r="AL1985" s="7">
        <f>IFERROR(RANK('Ref. Cuotas'!K1984,'Ref. Cuotas'!K:K,0)+COUNTIF('Ref. Cuotas'!$K$7:'Ref. Cuotas'!K1984,'Ref. Cuotas'!K1984)-1,"")</f>
        <v>2747</v>
      </c>
      <c r="AM1985" s="7">
        <f>IFERROR(RANK('Ref. Cuotas'!L1984,'Ref. Cuotas'!L:L,0)+COUNTIF('Ref. Cuotas'!$L$7:'Ref. Cuotas'!L1984,'Ref. Cuotas'!L1984)-1,"")</f>
        <v>2747</v>
      </c>
      <c r="AN1985" s="7">
        <f>IFERROR(RANK('Ref. Cuotas'!M1984,'Ref. Cuotas'!M:M,0)+COUNTIF('Ref. Cuotas'!$M$7:'Ref. Cuotas'!M1984,'Ref. Cuotas'!M1984)-1,"")</f>
        <v>2349</v>
      </c>
      <c r="AO1985" s="7">
        <f>IFERROR(RANK('Ref. Cuotas'!H1984,'Ref. Cuotas'!H:H,1)+COUNTIF('Ref. Cuotas'!$H$7:'Ref. Cuotas'!H1984,'Ref. Cuotas'!H1984)-1,"")</f>
        <v>203</v>
      </c>
      <c r="AP1985" s="7">
        <f>IFERROR(RANK('Ref. Cuotas'!J1984,'Ref. Cuotas'!J:J,1)+COUNTIF('Ref. Cuotas'!$J$7:'Ref. Cuotas'!J1984,'Ref. Cuotas'!J1984)-1,"")</f>
        <v>1387</v>
      </c>
      <c r="AQ1985" s="7">
        <f>IFERROR(RANK('Ref. Cuotas'!K1984,'Ref. Cuotas'!K:K,1)+COUNTIF('Ref. Cuotas'!$K$7:'Ref. Cuotas'!K1984,'Ref. Cuotas'!K1984)-1,"")</f>
        <v>165</v>
      </c>
    </row>
    <row r="1986" spans="31:43" ht="17.25" customHeight="1" x14ac:dyDescent="0.3">
      <c r="AE1986" s="5" t="s">
        <v>1981</v>
      </c>
      <c r="AF1986" s="5" t="s">
        <v>5501</v>
      </c>
      <c r="AG1986" s="6" t="s">
        <v>4393</v>
      </c>
      <c r="AH1986" s="6" t="s">
        <v>4092</v>
      </c>
      <c r="AI1986" s="7">
        <f>IFERROR(RANK('Ref. Cuotas'!H1985,'Ref. Cuotas'!H:H,0)+COUNTIF('Ref. Cuotas'!$H$7:'Ref. Cuotas'!H1985,'Ref. Cuotas'!H1985)-1,"")</f>
        <v>2389</v>
      </c>
      <c r="AJ1986" s="7">
        <f>IFERROR(RANK('Ref. Cuotas'!I1985,'Ref. Cuotas'!I:I,0)+COUNTIF('Ref. Cuotas'!$I$7:'Ref. Cuotas'!I1985,'Ref. Cuotas'!I1985)-1,"")</f>
        <v>2278</v>
      </c>
      <c r="AK1986" s="7">
        <f>IFERROR(RANK('Ref. Cuotas'!J1985,'Ref. Cuotas'!J:J,0)+COUNTIF('Ref. Cuotas'!$J$7:'Ref. Cuotas'!J1985,'Ref. Cuotas'!J1985)-1,"")</f>
        <v>328</v>
      </c>
      <c r="AL1986" s="7">
        <f>IFERROR(RANK('Ref. Cuotas'!K1985,'Ref. Cuotas'!K:K,0)+COUNTIF('Ref. Cuotas'!$K$7:'Ref. Cuotas'!K1985,'Ref. Cuotas'!K1985)-1,"")</f>
        <v>804</v>
      </c>
      <c r="AM1986" s="7">
        <f>IFERROR(RANK('Ref. Cuotas'!L1985,'Ref. Cuotas'!L:L,0)+COUNTIF('Ref. Cuotas'!$L$7:'Ref. Cuotas'!L1985,'Ref. Cuotas'!L1985)-1,"")</f>
        <v>328</v>
      </c>
      <c r="AN1986" s="7">
        <f>IFERROR(RANK('Ref. Cuotas'!M1985,'Ref. Cuotas'!M:M,0)+COUNTIF('Ref. Cuotas'!$M$7:'Ref. Cuotas'!M1985,'Ref. Cuotas'!M1985)-1,"")</f>
        <v>619</v>
      </c>
      <c r="AO1986" s="7">
        <f>IFERROR(RANK('Ref. Cuotas'!H1985,'Ref. Cuotas'!H:H,1)+COUNTIF('Ref. Cuotas'!$H$7:'Ref. Cuotas'!H1985,'Ref. Cuotas'!H1985)-1,"")</f>
        <v>414</v>
      </c>
      <c r="AP1986" s="7">
        <f>IFERROR(RANK('Ref. Cuotas'!J1985,'Ref. Cuotas'!J:J,1)+COUNTIF('Ref. Cuotas'!$J$7:'Ref. Cuotas'!J1985,'Ref. Cuotas'!J1985)-1,"")</f>
        <v>2475</v>
      </c>
      <c r="AQ1986" s="7">
        <f>IFERROR(RANK('Ref. Cuotas'!K1985,'Ref. Cuotas'!K:K,1)+COUNTIF('Ref. Cuotas'!$K$7:'Ref. Cuotas'!K1985,'Ref. Cuotas'!K1985)-1,"")</f>
        <v>1999</v>
      </c>
    </row>
    <row r="1987" spans="31:43" ht="17.25" customHeight="1" x14ac:dyDescent="0.3">
      <c r="AE1987" s="5" t="s">
        <v>1982</v>
      </c>
      <c r="AF1987" s="5" t="s">
        <v>5502</v>
      </c>
      <c r="AG1987" s="6" t="s">
        <v>4393</v>
      </c>
      <c r="AH1987" s="6" t="s">
        <v>4135</v>
      </c>
      <c r="AI1987" s="7">
        <f>IFERROR(RANK('Ref. Cuotas'!H1986,'Ref. Cuotas'!H:H,0)+COUNTIF('Ref. Cuotas'!$H$7:'Ref. Cuotas'!H1986,'Ref. Cuotas'!H1986)-1,"")</f>
        <v>2365</v>
      </c>
      <c r="AJ1987" s="7">
        <f>IFERROR(RANK('Ref. Cuotas'!I1986,'Ref. Cuotas'!I:I,0)+COUNTIF('Ref. Cuotas'!$I$7:'Ref. Cuotas'!I1986,'Ref. Cuotas'!I1986)-1,"")</f>
        <v>2279</v>
      </c>
      <c r="AK1987" s="7">
        <f>IFERROR(RANK('Ref. Cuotas'!J1986,'Ref. Cuotas'!J:J,0)+COUNTIF('Ref. Cuotas'!$J$7:'Ref. Cuotas'!J1986,'Ref. Cuotas'!J1986)-1,"")</f>
        <v>2213</v>
      </c>
      <c r="AL1987" s="7">
        <f>IFERROR(RANK('Ref. Cuotas'!K1986,'Ref. Cuotas'!K:K,0)+COUNTIF('Ref. Cuotas'!$K$7:'Ref. Cuotas'!K1986,'Ref. Cuotas'!K1986)-1,"")</f>
        <v>2123</v>
      </c>
      <c r="AM1987" s="7">
        <f>IFERROR(RANK('Ref. Cuotas'!L1986,'Ref. Cuotas'!L:L,0)+COUNTIF('Ref. Cuotas'!$L$7:'Ref. Cuotas'!L1986,'Ref. Cuotas'!L1986)-1,"")</f>
        <v>1540</v>
      </c>
      <c r="AN1987" s="7">
        <f>IFERROR(RANK('Ref. Cuotas'!M1986,'Ref. Cuotas'!M:M,0)+COUNTIF('Ref. Cuotas'!$M$7:'Ref. Cuotas'!M1986,'Ref. Cuotas'!M1986)-1,"")</f>
        <v>620</v>
      </c>
      <c r="AO1987" s="7">
        <f>IFERROR(RANK('Ref. Cuotas'!H1986,'Ref. Cuotas'!H:H,1)+COUNTIF('Ref. Cuotas'!$H$7:'Ref. Cuotas'!H1986,'Ref. Cuotas'!H1986)-1,"")</f>
        <v>438</v>
      </c>
      <c r="AP1987" s="7">
        <f>IFERROR(RANK('Ref. Cuotas'!J1986,'Ref. Cuotas'!J:J,1)+COUNTIF('Ref. Cuotas'!$J$7:'Ref. Cuotas'!J1986,'Ref. Cuotas'!J1986)-1,"")</f>
        <v>1388</v>
      </c>
      <c r="AQ1987" s="7">
        <f>IFERROR(RANK('Ref. Cuotas'!K1986,'Ref. Cuotas'!K:K,1)+COUNTIF('Ref. Cuotas'!$K$7:'Ref. Cuotas'!K1986,'Ref. Cuotas'!K1986)-1,"")</f>
        <v>680</v>
      </c>
    </row>
    <row r="1988" spans="31:43" ht="17.25" customHeight="1" x14ac:dyDescent="0.3">
      <c r="AE1988" s="5" t="s">
        <v>1983</v>
      </c>
      <c r="AF1988" s="5" t="s">
        <v>5503</v>
      </c>
      <c r="AG1988" s="6" t="s">
        <v>4393</v>
      </c>
      <c r="AH1988" s="6" t="s">
        <v>4136</v>
      </c>
      <c r="AI1988" s="7">
        <f>IFERROR(RANK('Ref. Cuotas'!H1987,'Ref. Cuotas'!H:H,0)+COUNTIF('Ref. Cuotas'!$H$7:'Ref. Cuotas'!H1987,'Ref. Cuotas'!H1987)-1,"")</f>
        <v>2286</v>
      </c>
      <c r="AJ1988" s="7">
        <f>IFERROR(RANK('Ref. Cuotas'!I1987,'Ref. Cuotas'!I:I,0)+COUNTIF('Ref. Cuotas'!$I$7:'Ref. Cuotas'!I1987,'Ref. Cuotas'!I1987)-1,"")</f>
        <v>2280</v>
      </c>
      <c r="AK1988" s="7">
        <f>IFERROR(RANK('Ref. Cuotas'!J1987,'Ref. Cuotas'!J:J,0)+COUNTIF('Ref. Cuotas'!$J$7:'Ref. Cuotas'!J1987,'Ref. Cuotas'!J1987)-1,"")</f>
        <v>2214</v>
      </c>
      <c r="AL1988" s="7">
        <f>IFERROR(RANK('Ref. Cuotas'!K1987,'Ref. Cuotas'!K:K,0)+COUNTIF('Ref. Cuotas'!$K$7:'Ref. Cuotas'!K1987,'Ref. Cuotas'!K1987)-1,"")</f>
        <v>2350</v>
      </c>
      <c r="AM1988" s="7">
        <f>IFERROR(RANK('Ref. Cuotas'!L1987,'Ref. Cuotas'!L:L,0)+COUNTIF('Ref. Cuotas'!$L$7:'Ref. Cuotas'!L1987,'Ref. Cuotas'!L1987)-1,"")</f>
        <v>1604</v>
      </c>
      <c r="AN1988" s="7">
        <f>IFERROR(RANK('Ref. Cuotas'!M1987,'Ref. Cuotas'!M:M,0)+COUNTIF('Ref. Cuotas'!$M$7:'Ref. Cuotas'!M1987,'Ref. Cuotas'!M1987)-1,"")</f>
        <v>621</v>
      </c>
      <c r="AO1988" s="7">
        <f>IFERROR(RANK('Ref. Cuotas'!H1987,'Ref. Cuotas'!H:H,1)+COUNTIF('Ref. Cuotas'!$H$7:'Ref. Cuotas'!H1987,'Ref. Cuotas'!H1987)-1,"")</f>
        <v>517</v>
      </c>
      <c r="AP1988" s="7">
        <f>IFERROR(RANK('Ref. Cuotas'!J1987,'Ref. Cuotas'!J:J,1)+COUNTIF('Ref. Cuotas'!$J$7:'Ref. Cuotas'!J1987,'Ref. Cuotas'!J1987)-1,"")</f>
        <v>1389</v>
      </c>
      <c r="AQ1988" s="7">
        <f>IFERROR(RANK('Ref. Cuotas'!K1987,'Ref. Cuotas'!K:K,1)+COUNTIF('Ref. Cuotas'!$K$7:'Ref. Cuotas'!K1987,'Ref. Cuotas'!K1987)-1,"")</f>
        <v>453</v>
      </c>
    </row>
    <row r="1989" spans="31:43" ht="17.25" customHeight="1" x14ac:dyDescent="0.3">
      <c r="AE1989" s="5" t="s">
        <v>1984</v>
      </c>
      <c r="AF1989" s="5" t="s">
        <v>5504</v>
      </c>
      <c r="AG1989" s="6" t="s">
        <v>4393</v>
      </c>
      <c r="AH1989" s="6" t="s">
        <v>4093</v>
      </c>
      <c r="AI1989" s="7">
        <f>IFERROR(RANK('Ref. Cuotas'!H1988,'Ref. Cuotas'!H:H,0)+COUNTIF('Ref. Cuotas'!$H$7:'Ref. Cuotas'!H1988,'Ref. Cuotas'!H1988)-1,"")</f>
        <v>2377</v>
      </c>
      <c r="AJ1989" s="7">
        <f>IFERROR(RANK('Ref. Cuotas'!I1988,'Ref. Cuotas'!I:I,0)+COUNTIF('Ref. Cuotas'!$I$7:'Ref. Cuotas'!I1988,'Ref. Cuotas'!I1988)-1,"")</f>
        <v>959</v>
      </c>
      <c r="AK1989" s="7">
        <f>IFERROR(RANK('Ref. Cuotas'!J1988,'Ref. Cuotas'!J:J,0)+COUNTIF('Ref. Cuotas'!$J$7:'Ref. Cuotas'!J1988,'Ref. Cuotas'!J1988)-1,"")</f>
        <v>2215</v>
      </c>
      <c r="AL1989" s="7">
        <f>IFERROR(RANK('Ref. Cuotas'!K1988,'Ref. Cuotas'!K:K,0)+COUNTIF('Ref. Cuotas'!$K$7:'Ref. Cuotas'!K1988,'Ref. Cuotas'!K1988)-1,"")</f>
        <v>676</v>
      </c>
      <c r="AM1989" s="7">
        <f>IFERROR(RANK('Ref. Cuotas'!L1988,'Ref. Cuotas'!L:L,0)+COUNTIF('Ref. Cuotas'!$L$7:'Ref. Cuotas'!L1988,'Ref. Cuotas'!L1988)-1,"")</f>
        <v>616</v>
      </c>
      <c r="AN1989" s="7">
        <f>IFERROR(RANK('Ref. Cuotas'!M1988,'Ref. Cuotas'!M:M,0)+COUNTIF('Ref. Cuotas'!$M$7:'Ref. Cuotas'!M1988,'Ref. Cuotas'!M1988)-1,"")</f>
        <v>622</v>
      </c>
      <c r="AO1989" s="7">
        <f>IFERROR(RANK('Ref. Cuotas'!H1988,'Ref. Cuotas'!H:H,1)+COUNTIF('Ref. Cuotas'!$H$7:'Ref. Cuotas'!H1988,'Ref. Cuotas'!H1988)-1,"")</f>
        <v>426</v>
      </c>
      <c r="AP1989" s="7">
        <f>IFERROR(RANK('Ref. Cuotas'!J1988,'Ref. Cuotas'!J:J,1)+COUNTIF('Ref. Cuotas'!$J$7:'Ref. Cuotas'!J1988,'Ref. Cuotas'!J1988)-1,"")</f>
        <v>1390</v>
      </c>
      <c r="AQ1989" s="7">
        <f>IFERROR(RANK('Ref. Cuotas'!K1988,'Ref. Cuotas'!K:K,1)+COUNTIF('Ref. Cuotas'!$K$7:'Ref. Cuotas'!K1988,'Ref. Cuotas'!K1988)-1,"")</f>
        <v>2127</v>
      </c>
    </row>
    <row r="1990" spans="31:43" ht="17.25" customHeight="1" x14ac:dyDescent="0.3">
      <c r="AE1990" s="5" t="s">
        <v>1985</v>
      </c>
      <c r="AF1990" s="5" t="s">
        <v>5505</v>
      </c>
      <c r="AG1990" s="6" t="s">
        <v>4393</v>
      </c>
      <c r="AH1990" s="6" t="s">
        <v>4116</v>
      </c>
      <c r="AI1990" s="7">
        <f>IFERROR(RANK('Ref. Cuotas'!H1989,'Ref. Cuotas'!H:H,0)+COUNTIF('Ref. Cuotas'!$H$7:'Ref. Cuotas'!H1989,'Ref. Cuotas'!H1989)-1,"")</f>
        <v>2360</v>
      </c>
      <c r="AJ1990" s="7">
        <f>IFERROR(RANK('Ref. Cuotas'!I1989,'Ref. Cuotas'!I:I,0)+COUNTIF('Ref. Cuotas'!$I$7:'Ref. Cuotas'!I1989,'Ref. Cuotas'!I1989)-1,"")</f>
        <v>755</v>
      </c>
      <c r="AK1990" s="7">
        <f>IFERROR(RANK('Ref. Cuotas'!J1989,'Ref. Cuotas'!J:J,0)+COUNTIF('Ref. Cuotas'!$J$7:'Ref. Cuotas'!J1989,'Ref. Cuotas'!J1989)-1,"")</f>
        <v>280</v>
      </c>
      <c r="AL1990" s="7">
        <f>IFERROR(RANK('Ref. Cuotas'!K1989,'Ref. Cuotas'!K:K,0)+COUNTIF('Ref. Cuotas'!$K$7:'Ref. Cuotas'!K1989,'Ref. Cuotas'!K1989)-1,"")</f>
        <v>478</v>
      </c>
      <c r="AM1990" s="7">
        <f>IFERROR(RANK('Ref. Cuotas'!L1989,'Ref. Cuotas'!L:L,0)+COUNTIF('Ref. Cuotas'!$L$7:'Ref. Cuotas'!L1989,'Ref. Cuotas'!L1989)-1,"")</f>
        <v>252</v>
      </c>
      <c r="AN1990" s="7">
        <f>IFERROR(RANK('Ref. Cuotas'!M1989,'Ref. Cuotas'!M:M,0)+COUNTIF('Ref. Cuotas'!$M$7:'Ref. Cuotas'!M1989,'Ref. Cuotas'!M1989)-1,"")</f>
        <v>623</v>
      </c>
      <c r="AO1990" s="7">
        <f>IFERROR(RANK('Ref. Cuotas'!H1989,'Ref. Cuotas'!H:H,1)+COUNTIF('Ref. Cuotas'!$H$7:'Ref. Cuotas'!H1989,'Ref. Cuotas'!H1989)-1,"")</f>
        <v>443</v>
      </c>
      <c r="AP1990" s="7">
        <f>IFERROR(RANK('Ref. Cuotas'!J1989,'Ref. Cuotas'!J:J,1)+COUNTIF('Ref. Cuotas'!$J$7:'Ref. Cuotas'!J1989,'Ref. Cuotas'!J1989)-1,"")</f>
        <v>2523</v>
      </c>
      <c r="AQ1990" s="7">
        <f>IFERROR(RANK('Ref. Cuotas'!K1989,'Ref. Cuotas'!K:K,1)+COUNTIF('Ref. Cuotas'!$K$7:'Ref. Cuotas'!K1989,'Ref. Cuotas'!K1989)-1,"")</f>
        <v>2325</v>
      </c>
    </row>
    <row r="1991" spans="31:43" ht="17.25" customHeight="1" x14ac:dyDescent="0.3">
      <c r="AE1991" s="5" t="s">
        <v>1986</v>
      </c>
      <c r="AF1991" s="5" t="s">
        <v>5506</v>
      </c>
      <c r="AG1991" s="6" t="s">
        <v>4393</v>
      </c>
      <c r="AH1991" s="6" t="s">
        <v>4094</v>
      </c>
      <c r="AI1991" s="7">
        <f>IFERROR(RANK('Ref. Cuotas'!H1990,'Ref. Cuotas'!H:H,0)+COUNTIF('Ref. Cuotas'!$H$7:'Ref. Cuotas'!H1990,'Ref. Cuotas'!H1990)-1,"")</f>
        <v>2243</v>
      </c>
      <c r="AJ1991" s="7">
        <f>IFERROR(RANK('Ref. Cuotas'!I1990,'Ref. Cuotas'!I:I,0)+COUNTIF('Ref. Cuotas'!$I$7:'Ref. Cuotas'!I1990,'Ref. Cuotas'!I1990)-1,"")</f>
        <v>526</v>
      </c>
      <c r="AK1991" s="7">
        <f>IFERROR(RANK('Ref. Cuotas'!J1990,'Ref. Cuotas'!J:J,0)+COUNTIF('Ref. Cuotas'!$J$7:'Ref. Cuotas'!J1990,'Ref. Cuotas'!J1990)-1,"")</f>
        <v>513</v>
      </c>
      <c r="AL1991" s="7">
        <f>IFERROR(RANK('Ref. Cuotas'!K1990,'Ref. Cuotas'!K:K,0)+COUNTIF('Ref. Cuotas'!$K$7:'Ref. Cuotas'!K1990,'Ref. Cuotas'!K1990)-1,"")</f>
        <v>440</v>
      </c>
      <c r="AM1991" s="7">
        <f>IFERROR(RANK('Ref. Cuotas'!L1990,'Ref. Cuotas'!L:L,0)+COUNTIF('Ref. Cuotas'!$L$7:'Ref. Cuotas'!L1990,'Ref. Cuotas'!L1990)-1,"")</f>
        <v>591</v>
      </c>
      <c r="AN1991" s="7">
        <f>IFERROR(RANK('Ref. Cuotas'!M1990,'Ref. Cuotas'!M:M,0)+COUNTIF('Ref. Cuotas'!$M$7:'Ref. Cuotas'!M1990,'Ref. Cuotas'!M1990)-1,"")</f>
        <v>624</v>
      </c>
      <c r="AO1991" s="7">
        <f>IFERROR(RANK('Ref. Cuotas'!H1990,'Ref. Cuotas'!H:H,1)+COUNTIF('Ref. Cuotas'!$H$7:'Ref. Cuotas'!H1990,'Ref. Cuotas'!H1990)-1,"")</f>
        <v>560</v>
      </c>
      <c r="AP1991" s="7">
        <f>IFERROR(RANK('Ref. Cuotas'!J1990,'Ref. Cuotas'!J:J,1)+COUNTIF('Ref. Cuotas'!$J$7:'Ref. Cuotas'!J1990,'Ref. Cuotas'!J1990)-1,"")</f>
        <v>2290</v>
      </c>
      <c r="AQ1991" s="7">
        <f>IFERROR(RANK('Ref. Cuotas'!K1990,'Ref. Cuotas'!K:K,1)+COUNTIF('Ref. Cuotas'!$K$7:'Ref. Cuotas'!K1990,'Ref. Cuotas'!K1990)-1,"")</f>
        <v>2363</v>
      </c>
    </row>
    <row r="1992" spans="31:43" ht="17.25" customHeight="1" x14ac:dyDescent="0.3">
      <c r="AE1992" s="5" t="s">
        <v>1987</v>
      </c>
      <c r="AF1992" s="5" t="s">
        <v>5507</v>
      </c>
      <c r="AG1992" s="6" t="s">
        <v>4393</v>
      </c>
      <c r="AH1992" s="6" t="s">
        <v>4095</v>
      </c>
      <c r="AI1992" s="7">
        <f>IFERROR(RANK('Ref. Cuotas'!H1991,'Ref. Cuotas'!H:H,0)+COUNTIF('Ref. Cuotas'!$H$7:'Ref. Cuotas'!H1991,'Ref. Cuotas'!H1991)-1,"")</f>
        <v>2356</v>
      </c>
      <c r="AJ1992" s="7">
        <f>IFERROR(RANK('Ref. Cuotas'!I1991,'Ref. Cuotas'!I:I,0)+COUNTIF('Ref. Cuotas'!$I$7:'Ref. Cuotas'!I1991,'Ref. Cuotas'!I1991)-1,"")</f>
        <v>2281</v>
      </c>
      <c r="AK1992" s="7">
        <f>IFERROR(RANK('Ref. Cuotas'!J1991,'Ref. Cuotas'!J:J,0)+COUNTIF('Ref. Cuotas'!$J$7:'Ref. Cuotas'!J1991,'Ref. Cuotas'!J1991)-1,"")</f>
        <v>360</v>
      </c>
      <c r="AL1992" s="7">
        <f>IFERROR(RANK('Ref. Cuotas'!K1991,'Ref. Cuotas'!K:K,0)+COUNTIF('Ref. Cuotas'!$K$7:'Ref. Cuotas'!K1991,'Ref. Cuotas'!K1991)-1,"")</f>
        <v>678</v>
      </c>
      <c r="AM1992" s="7">
        <f>IFERROR(RANK('Ref. Cuotas'!L1991,'Ref. Cuotas'!L:L,0)+COUNTIF('Ref. Cuotas'!$L$7:'Ref. Cuotas'!L1991,'Ref. Cuotas'!L1991)-1,"")</f>
        <v>634</v>
      </c>
      <c r="AN1992" s="7">
        <f>IFERROR(RANK('Ref. Cuotas'!M1991,'Ref. Cuotas'!M:M,0)+COUNTIF('Ref. Cuotas'!$M$7:'Ref. Cuotas'!M1991,'Ref. Cuotas'!M1991)-1,"")</f>
        <v>2350</v>
      </c>
      <c r="AO1992" s="7">
        <f>IFERROR(RANK('Ref. Cuotas'!H1991,'Ref. Cuotas'!H:H,1)+COUNTIF('Ref. Cuotas'!$H$7:'Ref. Cuotas'!H1991,'Ref. Cuotas'!H1991)-1,"")</f>
        <v>447</v>
      </c>
      <c r="AP1992" s="7">
        <f>IFERROR(RANK('Ref. Cuotas'!J1991,'Ref. Cuotas'!J:J,1)+COUNTIF('Ref. Cuotas'!$J$7:'Ref. Cuotas'!J1991,'Ref. Cuotas'!J1991)-1,"")</f>
        <v>2443</v>
      </c>
      <c r="AQ1992" s="7">
        <f>IFERROR(RANK('Ref. Cuotas'!K1991,'Ref. Cuotas'!K:K,1)+COUNTIF('Ref. Cuotas'!$K$7:'Ref. Cuotas'!K1991,'Ref. Cuotas'!K1991)-1,"")</f>
        <v>2125</v>
      </c>
    </row>
    <row r="1993" spans="31:43" ht="17.25" customHeight="1" x14ac:dyDescent="0.3">
      <c r="AE1993" s="5" t="s">
        <v>1988</v>
      </c>
      <c r="AF1993" s="5" t="s">
        <v>5508</v>
      </c>
      <c r="AG1993" s="6" t="s">
        <v>4393</v>
      </c>
      <c r="AH1993" s="6" t="s">
        <v>4096</v>
      </c>
      <c r="AI1993" s="7">
        <f>IFERROR(RANK('Ref. Cuotas'!H1992,'Ref. Cuotas'!H:H,0)+COUNTIF('Ref. Cuotas'!$H$7:'Ref. Cuotas'!H1992,'Ref. Cuotas'!H1992)-1,"")</f>
        <v>2335</v>
      </c>
      <c r="AJ1993" s="7">
        <f>IFERROR(RANK('Ref. Cuotas'!I1992,'Ref. Cuotas'!I:I,0)+COUNTIF('Ref. Cuotas'!$I$7:'Ref. Cuotas'!I1992,'Ref. Cuotas'!I1992)-1,"")</f>
        <v>2282</v>
      </c>
      <c r="AK1993" s="7">
        <f>IFERROR(RANK('Ref. Cuotas'!J1992,'Ref. Cuotas'!J:J,0)+COUNTIF('Ref. Cuotas'!$J$7:'Ref. Cuotas'!J1992,'Ref. Cuotas'!J1992)-1,"")</f>
        <v>319</v>
      </c>
      <c r="AL1993" s="7">
        <f>IFERROR(RANK('Ref. Cuotas'!K1992,'Ref. Cuotas'!K:K,0)+COUNTIF('Ref. Cuotas'!$K$7:'Ref. Cuotas'!K1992,'Ref. Cuotas'!K1992)-1,"")</f>
        <v>352</v>
      </c>
      <c r="AM1993" s="7">
        <f>IFERROR(RANK('Ref. Cuotas'!L1992,'Ref. Cuotas'!L:L,0)+COUNTIF('Ref. Cuotas'!$L$7:'Ref. Cuotas'!L1992,'Ref. Cuotas'!L1992)-1,"")</f>
        <v>1208</v>
      </c>
      <c r="AN1993" s="7">
        <f>IFERROR(RANK('Ref. Cuotas'!M1992,'Ref. Cuotas'!M:M,0)+COUNTIF('Ref. Cuotas'!$M$7:'Ref. Cuotas'!M1992,'Ref. Cuotas'!M1992)-1,"")</f>
        <v>625</v>
      </c>
      <c r="AO1993" s="7">
        <f>IFERROR(RANK('Ref. Cuotas'!H1992,'Ref. Cuotas'!H:H,1)+COUNTIF('Ref. Cuotas'!$H$7:'Ref. Cuotas'!H1992,'Ref. Cuotas'!H1992)-1,"")</f>
        <v>468</v>
      </c>
      <c r="AP1993" s="7">
        <f>IFERROR(RANK('Ref. Cuotas'!J1992,'Ref. Cuotas'!J:J,1)+COUNTIF('Ref. Cuotas'!$J$7:'Ref. Cuotas'!J1992,'Ref. Cuotas'!J1992)-1,"")</f>
        <v>2484</v>
      </c>
      <c r="AQ1993" s="7">
        <f>IFERROR(RANK('Ref. Cuotas'!K1992,'Ref. Cuotas'!K:K,1)+COUNTIF('Ref. Cuotas'!$K$7:'Ref. Cuotas'!K1992,'Ref. Cuotas'!K1992)-1,"")</f>
        <v>2451</v>
      </c>
    </row>
    <row r="1994" spans="31:43" ht="17.25" customHeight="1" x14ac:dyDescent="0.3">
      <c r="AE1994" s="5" t="s">
        <v>1989</v>
      </c>
      <c r="AF1994" s="5" t="s">
        <v>5509</v>
      </c>
      <c r="AG1994" s="6" t="s">
        <v>4393</v>
      </c>
      <c r="AH1994" s="6" t="s">
        <v>4137</v>
      </c>
      <c r="AI1994" s="7">
        <f>IFERROR(RANK('Ref. Cuotas'!H1993,'Ref. Cuotas'!H:H,0)+COUNTIF('Ref. Cuotas'!$H$7:'Ref. Cuotas'!H1993,'Ref. Cuotas'!H1993)-1,"")</f>
        <v>2227</v>
      </c>
      <c r="AJ1994" s="7">
        <f>IFERROR(RANK('Ref. Cuotas'!I1993,'Ref. Cuotas'!I:I,0)+COUNTIF('Ref. Cuotas'!$I$7:'Ref. Cuotas'!I1993,'Ref. Cuotas'!I1993)-1,"")</f>
        <v>2283</v>
      </c>
      <c r="AK1994" s="7">
        <f>IFERROR(RANK('Ref. Cuotas'!J1993,'Ref. Cuotas'!J:J,0)+COUNTIF('Ref. Cuotas'!$J$7:'Ref. Cuotas'!J1993,'Ref. Cuotas'!J1993)-1,"")</f>
        <v>2216</v>
      </c>
      <c r="AL1994" s="7">
        <f>IFERROR(RANK('Ref. Cuotas'!K1993,'Ref. Cuotas'!K:K,0)+COUNTIF('Ref. Cuotas'!$K$7:'Ref. Cuotas'!K1993,'Ref. Cuotas'!K1993)-1,"")</f>
        <v>988</v>
      </c>
      <c r="AM1994" s="7">
        <f>IFERROR(RANK('Ref. Cuotas'!L1993,'Ref. Cuotas'!L:L,0)+COUNTIF('Ref. Cuotas'!$L$7:'Ref. Cuotas'!L1993,'Ref. Cuotas'!L1993)-1,"")</f>
        <v>1389</v>
      </c>
      <c r="AN1994" s="7">
        <f>IFERROR(RANK('Ref. Cuotas'!M1993,'Ref. Cuotas'!M:M,0)+COUNTIF('Ref. Cuotas'!$M$7:'Ref. Cuotas'!M1993,'Ref. Cuotas'!M1993)-1,"")</f>
        <v>2351</v>
      </c>
      <c r="AO1994" s="7">
        <f>IFERROR(RANK('Ref. Cuotas'!H1993,'Ref. Cuotas'!H:H,1)+COUNTIF('Ref. Cuotas'!$H$7:'Ref. Cuotas'!H1993,'Ref. Cuotas'!H1993)-1,"")</f>
        <v>576</v>
      </c>
      <c r="AP1994" s="7">
        <f>IFERROR(RANK('Ref. Cuotas'!J1993,'Ref. Cuotas'!J:J,1)+COUNTIF('Ref. Cuotas'!$J$7:'Ref. Cuotas'!J1993,'Ref. Cuotas'!J1993)-1,"")</f>
        <v>1391</v>
      </c>
      <c r="AQ1994" s="7">
        <f>IFERROR(RANK('Ref. Cuotas'!K1993,'Ref. Cuotas'!K:K,1)+COUNTIF('Ref. Cuotas'!$K$7:'Ref. Cuotas'!K1993,'Ref. Cuotas'!K1993)-1,"")</f>
        <v>1815</v>
      </c>
    </row>
    <row r="1995" spans="31:43" ht="17.25" customHeight="1" x14ac:dyDescent="0.3">
      <c r="AE1995" s="5" t="s">
        <v>1990</v>
      </c>
      <c r="AF1995" s="5" t="s">
        <v>5510</v>
      </c>
      <c r="AG1995" s="6" t="s">
        <v>4393</v>
      </c>
      <c r="AH1995" s="6" t="s">
        <v>4097</v>
      </c>
      <c r="AI1995" s="7">
        <f>IFERROR(RANK('Ref. Cuotas'!H1994,'Ref. Cuotas'!H:H,0)+COUNTIF('Ref. Cuotas'!$H$7:'Ref. Cuotas'!H1994,'Ref. Cuotas'!H1994)-1,"")</f>
        <v>2244</v>
      </c>
      <c r="AJ1995" s="7">
        <f>IFERROR(RANK('Ref. Cuotas'!I1994,'Ref. Cuotas'!I:I,0)+COUNTIF('Ref. Cuotas'!$I$7:'Ref. Cuotas'!I1994,'Ref. Cuotas'!I1994)-1,"")</f>
        <v>2284</v>
      </c>
      <c r="AK1995" s="7">
        <f>IFERROR(RANK('Ref. Cuotas'!J1994,'Ref. Cuotas'!J:J,0)+COUNTIF('Ref. Cuotas'!$J$7:'Ref. Cuotas'!J1994,'Ref. Cuotas'!J1994)-1,"")</f>
        <v>2217</v>
      </c>
      <c r="AL1995" s="7">
        <f>IFERROR(RANK('Ref. Cuotas'!K1994,'Ref. Cuotas'!K:K,0)+COUNTIF('Ref. Cuotas'!$K$7:'Ref. Cuotas'!K1994,'Ref. Cuotas'!K1994)-1,"")</f>
        <v>2009</v>
      </c>
      <c r="AM1995" s="7">
        <f>IFERROR(RANK('Ref. Cuotas'!L1994,'Ref. Cuotas'!L:L,0)+COUNTIF('Ref. Cuotas'!$L$7:'Ref. Cuotas'!L1994,'Ref. Cuotas'!L1994)-1,"")</f>
        <v>2039</v>
      </c>
      <c r="AN1995" s="7">
        <f>IFERROR(RANK('Ref. Cuotas'!M1994,'Ref. Cuotas'!M:M,0)+COUNTIF('Ref. Cuotas'!$M$7:'Ref. Cuotas'!M1994,'Ref. Cuotas'!M1994)-1,"")</f>
        <v>2352</v>
      </c>
      <c r="AO1995" s="7">
        <f>IFERROR(RANK('Ref. Cuotas'!H1994,'Ref. Cuotas'!H:H,1)+COUNTIF('Ref. Cuotas'!$H$7:'Ref. Cuotas'!H1994,'Ref. Cuotas'!H1994)-1,"")</f>
        <v>559</v>
      </c>
      <c r="AP1995" s="7">
        <f>IFERROR(RANK('Ref. Cuotas'!J1994,'Ref. Cuotas'!J:J,1)+COUNTIF('Ref. Cuotas'!$J$7:'Ref. Cuotas'!J1994,'Ref. Cuotas'!J1994)-1,"")</f>
        <v>1392</v>
      </c>
      <c r="AQ1995" s="7">
        <f>IFERROR(RANK('Ref. Cuotas'!K1994,'Ref. Cuotas'!K:K,1)+COUNTIF('Ref. Cuotas'!$K$7:'Ref. Cuotas'!K1994,'Ref. Cuotas'!K1994)-1,"")</f>
        <v>794</v>
      </c>
    </row>
    <row r="1996" spans="31:43" ht="17.25" customHeight="1" x14ac:dyDescent="0.3">
      <c r="AE1996" s="5" t="s">
        <v>1991</v>
      </c>
      <c r="AF1996" s="5" t="s">
        <v>5511</v>
      </c>
      <c r="AG1996" s="6" t="s">
        <v>4393</v>
      </c>
      <c r="AH1996" s="6" t="s">
        <v>4114</v>
      </c>
      <c r="AI1996" s="7">
        <f>IFERROR(RANK('Ref. Cuotas'!H1995,'Ref. Cuotas'!H:H,0)+COUNTIF('Ref. Cuotas'!$H$7:'Ref. Cuotas'!H1995,'Ref. Cuotas'!H1995)-1,"")</f>
        <v>2405</v>
      </c>
      <c r="AJ1996" s="7">
        <f>IFERROR(RANK('Ref. Cuotas'!I1995,'Ref. Cuotas'!I:I,0)+COUNTIF('Ref. Cuotas'!$I$7:'Ref. Cuotas'!I1995,'Ref. Cuotas'!I1995)-1,"")</f>
        <v>2285</v>
      </c>
      <c r="AK1996" s="7">
        <f>IFERROR(RANK('Ref. Cuotas'!J1995,'Ref. Cuotas'!J:J,0)+COUNTIF('Ref. Cuotas'!$J$7:'Ref. Cuotas'!J1995,'Ref. Cuotas'!J1995)-1,"")</f>
        <v>2218</v>
      </c>
      <c r="AL1996" s="7">
        <f>IFERROR(RANK('Ref. Cuotas'!K1995,'Ref. Cuotas'!K:K,0)+COUNTIF('Ref. Cuotas'!$K$7:'Ref. Cuotas'!K1995,'Ref. Cuotas'!K1995)-1,"")</f>
        <v>2520</v>
      </c>
      <c r="AM1996" s="7">
        <f>IFERROR(RANK('Ref. Cuotas'!L1995,'Ref. Cuotas'!L:L,0)+COUNTIF('Ref. Cuotas'!$L$7:'Ref. Cuotas'!L1995,'Ref. Cuotas'!L1995)-1,"")</f>
        <v>2173</v>
      </c>
      <c r="AN1996" s="7">
        <f>IFERROR(RANK('Ref. Cuotas'!M1995,'Ref. Cuotas'!M:M,0)+COUNTIF('Ref. Cuotas'!$M$7:'Ref. Cuotas'!M1995,'Ref. Cuotas'!M1995)-1,"")</f>
        <v>2353</v>
      </c>
      <c r="AO1996" s="7">
        <f>IFERROR(RANK('Ref. Cuotas'!H1995,'Ref. Cuotas'!H:H,1)+COUNTIF('Ref. Cuotas'!$H$7:'Ref. Cuotas'!H1995,'Ref. Cuotas'!H1995)-1,"")</f>
        <v>398</v>
      </c>
      <c r="AP1996" s="7">
        <f>IFERROR(RANK('Ref. Cuotas'!J1995,'Ref. Cuotas'!J:J,1)+COUNTIF('Ref. Cuotas'!$J$7:'Ref. Cuotas'!J1995,'Ref. Cuotas'!J1995)-1,"")</f>
        <v>1393</v>
      </c>
      <c r="AQ1996" s="7">
        <f>IFERROR(RANK('Ref. Cuotas'!K1995,'Ref. Cuotas'!K:K,1)+COUNTIF('Ref. Cuotas'!$K$7:'Ref. Cuotas'!K1995,'Ref. Cuotas'!K1995)-1,"")</f>
        <v>283</v>
      </c>
    </row>
    <row r="1997" spans="31:43" ht="17.25" customHeight="1" x14ac:dyDescent="0.3">
      <c r="AE1997" s="5" t="s">
        <v>1992</v>
      </c>
      <c r="AF1997" s="5" t="s">
        <v>5512</v>
      </c>
      <c r="AG1997" s="6" t="s">
        <v>4393</v>
      </c>
      <c r="AH1997" s="6" t="s">
        <v>4123</v>
      </c>
      <c r="AI1997" s="7">
        <f>IFERROR(RANK('Ref. Cuotas'!H1996,'Ref. Cuotas'!H:H,0)+COUNTIF('Ref. Cuotas'!$H$7:'Ref. Cuotas'!H1996,'Ref. Cuotas'!H1996)-1,"")</f>
        <v>2468</v>
      </c>
      <c r="AJ1997" s="7">
        <f>IFERROR(RANK('Ref. Cuotas'!I1996,'Ref. Cuotas'!I:I,0)+COUNTIF('Ref. Cuotas'!$I$7:'Ref. Cuotas'!I1996,'Ref. Cuotas'!I1996)-1,"")</f>
        <v>2286</v>
      </c>
      <c r="AK1997" s="7">
        <f>IFERROR(RANK('Ref. Cuotas'!J1996,'Ref. Cuotas'!J:J,0)+COUNTIF('Ref. Cuotas'!$J$7:'Ref. Cuotas'!J1996,'Ref. Cuotas'!J1996)-1,"")</f>
        <v>2219</v>
      </c>
      <c r="AL1997" s="7">
        <f>IFERROR(RANK('Ref. Cuotas'!K1996,'Ref. Cuotas'!K:K,0)+COUNTIF('Ref. Cuotas'!$K$7:'Ref. Cuotas'!K1996,'Ref. Cuotas'!K1996)-1,"")</f>
        <v>2748</v>
      </c>
      <c r="AM1997" s="7">
        <f>IFERROR(RANK('Ref. Cuotas'!L1996,'Ref. Cuotas'!L:L,0)+COUNTIF('Ref. Cuotas'!$L$7:'Ref. Cuotas'!L1996,'Ref. Cuotas'!L1996)-1,"")</f>
        <v>2748</v>
      </c>
      <c r="AN1997" s="7">
        <f>IFERROR(RANK('Ref. Cuotas'!M1996,'Ref. Cuotas'!M:M,0)+COUNTIF('Ref. Cuotas'!$M$7:'Ref. Cuotas'!M1996,'Ref. Cuotas'!M1996)-1,"")</f>
        <v>2354</v>
      </c>
      <c r="AO1997" s="7">
        <f>IFERROR(RANK('Ref. Cuotas'!H1996,'Ref. Cuotas'!H:H,1)+COUNTIF('Ref. Cuotas'!$H$7:'Ref. Cuotas'!H1996,'Ref. Cuotas'!H1996)-1,"")</f>
        <v>335</v>
      </c>
      <c r="AP1997" s="7">
        <f>IFERROR(RANK('Ref. Cuotas'!J1996,'Ref. Cuotas'!J:J,1)+COUNTIF('Ref. Cuotas'!$J$7:'Ref. Cuotas'!J1996,'Ref. Cuotas'!J1996)-1,"")</f>
        <v>1394</v>
      </c>
      <c r="AQ1997" s="7">
        <f>IFERROR(RANK('Ref. Cuotas'!K1996,'Ref. Cuotas'!K:K,1)+COUNTIF('Ref. Cuotas'!$K$7:'Ref. Cuotas'!K1996,'Ref. Cuotas'!K1996)-1,"")</f>
        <v>166</v>
      </c>
    </row>
    <row r="1998" spans="31:43" ht="17.25" customHeight="1" x14ac:dyDescent="0.3">
      <c r="AE1998" s="5" t="s">
        <v>1993</v>
      </c>
      <c r="AF1998" s="5" t="s">
        <v>5513</v>
      </c>
      <c r="AG1998" s="6" t="s">
        <v>4394</v>
      </c>
      <c r="AH1998" s="6" t="s">
        <v>4092</v>
      </c>
      <c r="AI1998" s="7">
        <f>IFERROR(RANK('Ref. Cuotas'!H1997,'Ref. Cuotas'!H:H,0)+COUNTIF('Ref. Cuotas'!$H$7:'Ref. Cuotas'!H1997,'Ref. Cuotas'!H1997)-1,"")</f>
        <v>1801</v>
      </c>
      <c r="AJ1998" s="7">
        <f>IFERROR(RANK('Ref. Cuotas'!I1997,'Ref. Cuotas'!I:I,0)+COUNTIF('Ref. Cuotas'!$I$7:'Ref. Cuotas'!I1997,'Ref. Cuotas'!I1997)-1,"")</f>
        <v>2287</v>
      </c>
      <c r="AK1998" s="7">
        <f>IFERROR(RANK('Ref. Cuotas'!J1997,'Ref. Cuotas'!J:J,0)+COUNTIF('Ref. Cuotas'!$J$7:'Ref. Cuotas'!J1997,'Ref. Cuotas'!J1997)-1,"")</f>
        <v>371</v>
      </c>
      <c r="AL1998" s="7">
        <f>IFERROR(RANK('Ref. Cuotas'!K1997,'Ref. Cuotas'!K:K,0)+COUNTIF('Ref. Cuotas'!$K$7:'Ref. Cuotas'!K1997,'Ref. Cuotas'!K1997)-1,"")</f>
        <v>832</v>
      </c>
      <c r="AM1998" s="7">
        <f>IFERROR(RANK('Ref. Cuotas'!L1997,'Ref. Cuotas'!L:L,0)+COUNTIF('Ref. Cuotas'!$L$7:'Ref. Cuotas'!L1997,'Ref. Cuotas'!L1997)-1,"")</f>
        <v>348</v>
      </c>
      <c r="AN1998" s="7">
        <f>IFERROR(RANK('Ref. Cuotas'!M1997,'Ref. Cuotas'!M:M,0)+COUNTIF('Ref. Cuotas'!$M$7:'Ref. Cuotas'!M1997,'Ref. Cuotas'!M1997)-1,"")</f>
        <v>626</v>
      </c>
      <c r="AO1998" s="7">
        <f>IFERROR(RANK('Ref. Cuotas'!H1997,'Ref. Cuotas'!H:H,1)+COUNTIF('Ref. Cuotas'!$H$7:'Ref. Cuotas'!H1997,'Ref. Cuotas'!H1997)-1,"")</f>
        <v>1002</v>
      </c>
      <c r="AP1998" s="7">
        <f>IFERROR(RANK('Ref. Cuotas'!J1997,'Ref. Cuotas'!J:J,1)+COUNTIF('Ref. Cuotas'!$J$7:'Ref. Cuotas'!J1997,'Ref. Cuotas'!J1997)-1,"")</f>
        <v>2432</v>
      </c>
      <c r="AQ1998" s="7">
        <f>IFERROR(RANK('Ref. Cuotas'!K1997,'Ref. Cuotas'!K:K,1)+COUNTIF('Ref. Cuotas'!$K$7:'Ref. Cuotas'!K1997,'Ref. Cuotas'!K1997)-1,"")</f>
        <v>1971</v>
      </c>
    </row>
    <row r="1999" spans="31:43" ht="17.25" customHeight="1" x14ac:dyDescent="0.3">
      <c r="AE1999" s="5" t="s">
        <v>1994</v>
      </c>
      <c r="AF1999" s="5" t="s">
        <v>5514</v>
      </c>
      <c r="AG1999" s="6" t="s">
        <v>4394</v>
      </c>
      <c r="AH1999" s="6" t="s">
        <v>4135</v>
      </c>
      <c r="AI1999" s="7">
        <f>IFERROR(RANK('Ref. Cuotas'!H1998,'Ref. Cuotas'!H:H,0)+COUNTIF('Ref. Cuotas'!$H$7:'Ref. Cuotas'!H1998,'Ref. Cuotas'!H1998)-1,"")</f>
        <v>1645</v>
      </c>
      <c r="AJ1999" s="7">
        <f>IFERROR(RANK('Ref. Cuotas'!I1998,'Ref. Cuotas'!I:I,0)+COUNTIF('Ref. Cuotas'!$I$7:'Ref. Cuotas'!I1998,'Ref. Cuotas'!I1998)-1,"")</f>
        <v>2288</v>
      </c>
      <c r="AK1999" s="7">
        <f>IFERROR(RANK('Ref. Cuotas'!J1998,'Ref. Cuotas'!J:J,0)+COUNTIF('Ref. Cuotas'!$J$7:'Ref. Cuotas'!J1998,'Ref. Cuotas'!J1998)-1,"")</f>
        <v>2220</v>
      </c>
      <c r="AL1999" s="7">
        <f>IFERROR(RANK('Ref. Cuotas'!K1998,'Ref. Cuotas'!K:K,0)+COUNTIF('Ref. Cuotas'!$K$7:'Ref. Cuotas'!K1998,'Ref. Cuotas'!K1998)-1,"")</f>
        <v>2186</v>
      </c>
      <c r="AM1999" s="7">
        <f>IFERROR(RANK('Ref. Cuotas'!L1998,'Ref. Cuotas'!L:L,0)+COUNTIF('Ref. Cuotas'!$L$7:'Ref. Cuotas'!L1998,'Ref. Cuotas'!L1998)-1,"")</f>
        <v>1570</v>
      </c>
      <c r="AN1999" s="7">
        <f>IFERROR(RANK('Ref. Cuotas'!M1998,'Ref. Cuotas'!M:M,0)+COUNTIF('Ref. Cuotas'!$M$7:'Ref. Cuotas'!M1998,'Ref. Cuotas'!M1998)-1,"")</f>
        <v>627</v>
      </c>
      <c r="AO1999" s="7">
        <f>IFERROR(RANK('Ref. Cuotas'!H1998,'Ref. Cuotas'!H:H,1)+COUNTIF('Ref. Cuotas'!$H$7:'Ref. Cuotas'!H1998,'Ref. Cuotas'!H1998)-1,"")</f>
        <v>1158</v>
      </c>
      <c r="AP1999" s="7">
        <f>IFERROR(RANK('Ref. Cuotas'!J1998,'Ref. Cuotas'!J:J,1)+COUNTIF('Ref. Cuotas'!$J$7:'Ref. Cuotas'!J1998,'Ref. Cuotas'!J1998)-1,"")</f>
        <v>1395</v>
      </c>
      <c r="AQ1999" s="7">
        <f>IFERROR(RANK('Ref. Cuotas'!K1998,'Ref. Cuotas'!K:K,1)+COUNTIF('Ref. Cuotas'!$K$7:'Ref. Cuotas'!K1998,'Ref. Cuotas'!K1998)-1,"")</f>
        <v>617</v>
      </c>
    </row>
    <row r="2000" spans="31:43" ht="17.25" customHeight="1" x14ac:dyDescent="0.3">
      <c r="AE2000" s="5" t="s">
        <v>1995</v>
      </c>
      <c r="AF2000" s="5" t="s">
        <v>5515</v>
      </c>
      <c r="AG2000" s="6" t="s">
        <v>4394</v>
      </c>
      <c r="AH2000" s="6" t="s">
        <v>4136</v>
      </c>
      <c r="AI2000" s="7">
        <f>IFERROR(RANK('Ref. Cuotas'!H1999,'Ref. Cuotas'!H:H,0)+COUNTIF('Ref. Cuotas'!$H$7:'Ref. Cuotas'!H1999,'Ref. Cuotas'!H1999)-1,"")</f>
        <v>1511</v>
      </c>
      <c r="AJ2000" s="7">
        <f>IFERROR(RANK('Ref. Cuotas'!I1999,'Ref. Cuotas'!I:I,0)+COUNTIF('Ref. Cuotas'!$I$7:'Ref. Cuotas'!I1999,'Ref. Cuotas'!I1999)-1,"")</f>
        <v>2289</v>
      </c>
      <c r="AK2000" s="7">
        <f>IFERROR(RANK('Ref. Cuotas'!J1999,'Ref. Cuotas'!J:J,0)+COUNTIF('Ref. Cuotas'!$J$7:'Ref. Cuotas'!J1999,'Ref. Cuotas'!J1999)-1,"")</f>
        <v>2221</v>
      </c>
      <c r="AL2000" s="7">
        <f>IFERROR(RANK('Ref. Cuotas'!K1999,'Ref. Cuotas'!K:K,0)+COUNTIF('Ref. Cuotas'!$K$7:'Ref. Cuotas'!K1999,'Ref. Cuotas'!K1999)-1,"")</f>
        <v>2090</v>
      </c>
      <c r="AM2000" s="7">
        <f>IFERROR(RANK('Ref. Cuotas'!L1999,'Ref. Cuotas'!L:L,0)+COUNTIF('Ref. Cuotas'!$L$7:'Ref. Cuotas'!L1999,'Ref. Cuotas'!L1999)-1,"")</f>
        <v>1372</v>
      </c>
      <c r="AN2000" s="7">
        <f>IFERROR(RANK('Ref. Cuotas'!M1999,'Ref. Cuotas'!M:M,0)+COUNTIF('Ref. Cuotas'!$M$7:'Ref. Cuotas'!M1999,'Ref. Cuotas'!M1999)-1,"")</f>
        <v>628</v>
      </c>
      <c r="AO2000" s="7">
        <f>IFERROR(RANK('Ref. Cuotas'!H1999,'Ref. Cuotas'!H:H,1)+COUNTIF('Ref. Cuotas'!$H$7:'Ref. Cuotas'!H1999,'Ref. Cuotas'!H1999)-1,"")</f>
        <v>1292</v>
      </c>
      <c r="AP2000" s="7">
        <f>IFERROR(RANK('Ref. Cuotas'!J1999,'Ref. Cuotas'!J:J,1)+COUNTIF('Ref. Cuotas'!$J$7:'Ref. Cuotas'!J1999,'Ref. Cuotas'!J1999)-1,"")</f>
        <v>1396</v>
      </c>
      <c r="AQ2000" s="7">
        <f>IFERROR(RANK('Ref. Cuotas'!K1999,'Ref. Cuotas'!K:K,1)+COUNTIF('Ref. Cuotas'!$K$7:'Ref. Cuotas'!K1999,'Ref. Cuotas'!K1999)-1,"")</f>
        <v>713</v>
      </c>
    </row>
    <row r="2001" spans="31:43" ht="17.25" customHeight="1" x14ac:dyDescent="0.3">
      <c r="AE2001" s="5" t="s">
        <v>1996</v>
      </c>
      <c r="AF2001" s="5" t="s">
        <v>5516</v>
      </c>
      <c r="AG2001" s="6" t="s">
        <v>4394</v>
      </c>
      <c r="AH2001" s="6" t="s">
        <v>4093</v>
      </c>
      <c r="AI2001" s="7">
        <f>IFERROR(RANK('Ref. Cuotas'!H2000,'Ref. Cuotas'!H:H,0)+COUNTIF('Ref. Cuotas'!$H$7:'Ref. Cuotas'!H2000,'Ref. Cuotas'!H2000)-1,"")</f>
        <v>1720</v>
      </c>
      <c r="AJ2001" s="7">
        <f>IFERROR(RANK('Ref. Cuotas'!I2000,'Ref. Cuotas'!I:I,0)+COUNTIF('Ref. Cuotas'!$I$7:'Ref. Cuotas'!I2000,'Ref. Cuotas'!I2000)-1,"")</f>
        <v>2290</v>
      </c>
      <c r="AK2001" s="7">
        <f>IFERROR(RANK('Ref. Cuotas'!J2000,'Ref. Cuotas'!J:J,0)+COUNTIF('Ref. Cuotas'!$J$7:'Ref. Cuotas'!J2000,'Ref. Cuotas'!J2000)-1,"")</f>
        <v>556</v>
      </c>
      <c r="AL2001" s="7">
        <f>IFERROR(RANK('Ref. Cuotas'!K2000,'Ref. Cuotas'!K:K,0)+COUNTIF('Ref. Cuotas'!$K$7:'Ref. Cuotas'!K2000,'Ref. Cuotas'!K2000)-1,"")</f>
        <v>596</v>
      </c>
      <c r="AM2001" s="7">
        <f>IFERROR(RANK('Ref. Cuotas'!L2000,'Ref. Cuotas'!L:L,0)+COUNTIF('Ref. Cuotas'!$L$7:'Ref. Cuotas'!L2000,'Ref. Cuotas'!L2000)-1,"")</f>
        <v>639</v>
      </c>
      <c r="AN2001" s="7">
        <f>IFERROR(RANK('Ref. Cuotas'!M2000,'Ref. Cuotas'!M:M,0)+COUNTIF('Ref. Cuotas'!$M$7:'Ref. Cuotas'!M2000,'Ref. Cuotas'!M2000)-1,"")</f>
        <v>629</v>
      </c>
      <c r="AO2001" s="7">
        <f>IFERROR(RANK('Ref. Cuotas'!H2000,'Ref. Cuotas'!H:H,1)+COUNTIF('Ref. Cuotas'!$H$7:'Ref. Cuotas'!H2000,'Ref. Cuotas'!H2000)-1,"")</f>
        <v>1083</v>
      </c>
      <c r="AP2001" s="7">
        <f>IFERROR(RANK('Ref. Cuotas'!J2000,'Ref. Cuotas'!J:J,1)+COUNTIF('Ref. Cuotas'!$J$7:'Ref. Cuotas'!J2000,'Ref. Cuotas'!J2000)-1,"")</f>
        <v>2247</v>
      </c>
      <c r="AQ2001" s="7">
        <f>IFERROR(RANK('Ref. Cuotas'!K2000,'Ref. Cuotas'!K:K,1)+COUNTIF('Ref. Cuotas'!$K$7:'Ref. Cuotas'!K2000,'Ref. Cuotas'!K2000)-1,"")</f>
        <v>2207</v>
      </c>
    </row>
    <row r="2002" spans="31:43" ht="17.25" customHeight="1" x14ac:dyDescent="0.3">
      <c r="AE2002" s="5" t="s">
        <v>1997</v>
      </c>
      <c r="AF2002" s="5" t="s">
        <v>5517</v>
      </c>
      <c r="AG2002" s="6" t="s">
        <v>4394</v>
      </c>
      <c r="AH2002" s="6" t="s">
        <v>4116</v>
      </c>
      <c r="AI2002" s="7">
        <f>IFERROR(RANK('Ref. Cuotas'!H2001,'Ref. Cuotas'!H:H,0)+COUNTIF('Ref. Cuotas'!$H$7:'Ref. Cuotas'!H2001,'Ref. Cuotas'!H2001)-1,"")</f>
        <v>1594</v>
      </c>
      <c r="AJ2002" s="7">
        <f>IFERROR(RANK('Ref. Cuotas'!I2001,'Ref. Cuotas'!I:I,0)+COUNTIF('Ref. Cuotas'!$I$7:'Ref. Cuotas'!I2001,'Ref. Cuotas'!I2001)-1,"")</f>
        <v>522</v>
      </c>
      <c r="AK2002" s="7">
        <f>IFERROR(RANK('Ref. Cuotas'!J2001,'Ref. Cuotas'!J:J,0)+COUNTIF('Ref. Cuotas'!$J$7:'Ref. Cuotas'!J2001,'Ref. Cuotas'!J2001)-1,"")</f>
        <v>494</v>
      </c>
      <c r="AL2002" s="7">
        <f>IFERROR(RANK('Ref. Cuotas'!K2001,'Ref. Cuotas'!K:K,0)+COUNTIF('Ref. Cuotas'!$K$7:'Ref. Cuotas'!K2001,'Ref. Cuotas'!K2001)-1,"")</f>
        <v>392</v>
      </c>
      <c r="AM2002" s="7">
        <f>IFERROR(RANK('Ref. Cuotas'!L2001,'Ref. Cuotas'!L:L,0)+COUNTIF('Ref. Cuotas'!$L$7:'Ref. Cuotas'!L2001,'Ref. Cuotas'!L2001)-1,"")</f>
        <v>221</v>
      </c>
      <c r="AN2002" s="7">
        <f>IFERROR(RANK('Ref. Cuotas'!M2001,'Ref. Cuotas'!M:M,0)+COUNTIF('Ref. Cuotas'!$M$7:'Ref. Cuotas'!M2001,'Ref. Cuotas'!M2001)-1,"")</f>
        <v>630</v>
      </c>
      <c r="AO2002" s="7">
        <f>IFERROR(RANK('Ref. Cuotas'!H2001,'Ref. Cuotas'!H:H,1)+COUNTIF('Ref. Cuotas'!$H$7:'Ref. Cuotas'!H2001,'Ref. Cuotas'!H2001)-1,"")</f>
        <v>1209</v>
      </c>
      <c r="AP2002" s="7">
        <f>IFERROR(RANK('Ref. Cuotas'!J2001,'Ref. Cuotas'!J:J,1)+COUNTIF('Ref. Cuotas'!$J$7:'Ref. Cuotas'!J2001,'Ref. Cuotas'!J2001)-1,"")</f>
        <v>2309</v>
      </c>
      <c r="AQ2002" s="7">
        <f>IFERROR(RANK('Ref. Cuotas'!K2001,'Ref. Cuotas'!K:K,1)+COUNTIF('Ref. Cuotas'!$K$7:'Ref. Cuotas'!K2001,'Ref. Cuotas'!K2001)-1,"")</f>
        <v>2411</v>
      </c>
    </row>
    <row r="2003" spans="31:43" ht="17.25" customHeight="1" x14ac:dyDescent="0.3">
      <c r="AE2003" s="5" t="s">
        <v>1998</v>
      </c>
      <c r="AF2003" s="5" t="s">
        <v>5518</v>
      </c>
      <c r="AG2003" s="6" t="s">
        <v>4394</v>
      </c>
      <c r="AH2003" s="6" t="s">
        <v>4094</v>
      </c>
      <c r="AI2003" s="7">
        <f>IFERROR(RANK('Ref. Cuotas'!H2002,'Ref. Cuotas'!H:H,0)+COUNTIF('Ref. Cuotas'!$H$7:'Ref. Cuotas'!H2002,'Ref. Cuotas'!H2002)-1,"")</f>
        <v>1524</v>
      </c>
      <c r="AJ2003" s="7">
        <f>IFERROR(RANK('Ref. Cuotas'!I2002,'Ref. Cuotas'!I:I,0)+COUNTIF('Ref. Cuotas'!$I$7:'Ref. Cuotas'!I2002,'Ref. Cuotas'!I2002)-1,"")</f>
        <v>623</v>
      </c>
      <c r="AK2003" s="7">
        <f>IFERROR(RANK('Ref. Cuotas'!J2002,'Ref. Cuotas'!J:J,0)+COUNTIF('Ref. Cuotas'!$J$7:'Ref. Cuotas'!J2002,'Ref. Cuotas'!J2002)-1,"")</f>
        <v>241</v>
      </c>
      <c r="AL2003" s="7">
        <f>IFERROR(RANK('Ref. Cuotas'!K2002,'Ref. Cuotas'!K:K,0)+COUNTIF('Ref. Cuotas'!$K$7:'Ref. Cuotas'!K2002,'Ref. Cuotas'!K2002)-1,"")</f>
        <v>208</v>
      </c>
      <c r="AM2003" s="7">
        <f>IFERROR(RANK('Ref. Cuotas'!L2002,'Ref. Cuotas'!L:L,0)+COUNTIF('Ref. Cuotas'!$L$7:'Ref. Cuotas'!L2002,'Ref. Cuotas'!L2002)-1,"")</f>
        <v>398</v>
      </c>
      <c r="AN2003" s="7">
        <f>IFERROR(RANK('Ref. Cuotas'!M2002,'Ref. Cuotas'!M:M,0)+COUNTIF('Ref. Cuotas'!$M$7:'Ref. Cuotas'!M2002,'Ref. Cuotas'!M2002)-1,"")</f>
        <v>631</v>
      </c>
      <c r="AO2003" s="7">
        <f>IFERROR(RANK('Ref. Cuotas'!H2002,'Ref. Cuotas'!H:H,1)+COUNTIF('Ref. Cuotas'!$H$7:'Ref. Cuotas'!H2002,'Ref. Cuotas'!H2002)-1,"")</f>
        <v>1279</v>
      </c>
      <c r="AP2003" s="7">
        <f>IFERROR(RANK('Ref. Cuotas'!J2002,'Ref. Cuotas'!J:J,1)+COUNTIF('Ref. Cuotas'!$J$7:'Ref. Cuotas'!J2002,'Ref. Cuotas'!J2002)-1,"")</f>
        <v>2562</v>
      </c>
      <c r="AQ2003" s="7">
        <f>IFERROR(RANK('Ref. Cuotas'!K2002,'Ref. Cuotas'!K:K,1)+COUNTIF('Ref. Cuotas'!$K$7:'Ref. Cuotas'!K2002,'Ref. Cuotas'!K2002)-1,"")</f>
        <v>2595</v>
      </c>
    </row>
    <row r="2004" spans="31:43" ht="17.25" customHeight="1" x14ac:dyDescent="0.3">
      <c r="AE2004" s="5" t="s">
        <v>1999</v>
      </c>
      <c r="AF2004" s="5" t="s">
        <v>5519</v>
      </c>
      <c r="AG2004" s="6" t="s">
        <v>4394</v>
      </c>
      <c r="AH2004" s="6" t="s">
        <v>4095</v>
      </c>
      <c r="AI2004" s="7">
        <f>IFERROR(RANK('Ref. Cuotas'!H2003,'Ref. Cuotas'!H:H,0)+COUNTIF('Ref. Cuotas'!$H$7:'Ref. Cuotas'!H2003,'Ref. Cuotas'!H2003)-1,"")</f>
        <v>1626</v>
      </c>
      <c r="AJ2004" s="7">
        <f>IFERROR(RANK('Ref. Cuotas'!I2003,'Ref. Cuotas'!I:I,0)+COUNTIF('Ref. Cuotas'!$I$7:'Ref. Cuotas'!I2003,'Ref. Cuotas'!I2003)-1,"")</f>
        <v>2291</v>
      </c>
      <c r="AK2004" s="7">
        <f>IFERROR(RANK('Ref. Cuotas'!J2003,'Ref. Cuotas'!J:J,0)+COUNTIF('Ref. Cuotas'!$J$7:'Ref. Cuotas'!J2003,'Ref. Cuotas'!J2003)-1,"")</f>
        <v>482</v>
      </c>
      <c r="AL2004" s="7">
        <f>IFERROR(RANK('Ref. Cuotas'!K2003,'Ref. Cuotas'!K:K,0)+COUNTIF('Ref. Cuotas'!$K$7:'Ref. Cuotas'!K2003,'Ref. Cuotas'!K2003)-1,"")</f>
        <v>574</v>
      </c>
      <c r="AM2004" s="7">
        <f>IFERROR(RANK('Ref. Cuotas'!L2003,'Ref. Cuotas'!L:L,0)+COUNTIF('Ref. Cuotas'!$L$7:'Ref. Cuotas'!L2003,'Ref. Cuotas'!L2003)-1,"")</f>
        <v>505</v>
      </c>
      <c r="AN2004" s="7">
        <f>IFERROR(RANK('Ref. Cuotas'!M2003,'Ref. Cuotas'!M:M,0)+COUNTIF('Ref. Cuotas'!$M$7:'Ref. Cuotas'!M2003,'Ref. Cuotas'!M2003)-1,"")</f>
        <v>632</v>
      </c>
      <c r="AO2004" s="7">
        <f>IFERROR(RANK('Ref. Cuotas'!H2003,'Ref. Cuotas'!H:H,1)+COUNTIF('Ref. Cuotas'!$H$7:'Ref. Cuotas'!H2003,'Ref. Cuotas'!H2003)-1,"")</f>
        <v>1177</v>
      </c>
      <c r="AP2004" s="7">
        <f>IFERROR(RANK('Ref. Cuotas'!J2003,'Ref. Cuotas'!J:J,1)+COUNTIF('Ref. Cuotas'!$J$7:'Ref. Cuotas'!J2003,'Ref. Cuotas'!J2003)-1,"")</f>
        <v>2321</v>
      </c>
      <c r="AQ2004" s="7">
        <f>IFERROR(RANK('Ref. Cuotas'!K2003,'Ref. Cuotas'!K:K,1)+COUNTIF('Ref. Cuotas'!$K$7:'Ref. Cuotas'!K2003,'Ref. Cuotas'!K2003)-1,"")</f>
        <v>2229</v>
      </c>
    </row>
    <row r="2005" spans="31:43" ht="17.25" customHeight="1" x14ac:dyDescent="0.3">
      <c r="AE2005" s="5" t="s">
        <v>2000</v>
      </c>
      <c r="AF2005" s="5" t="s">
        <v>5520</v>
      </c>
      <c r="AG2005" s="6" t="s">
        <v>4394</v>
      </c>
      <c r="AH2005" s="6" t="s">
        <v>4096</v>
      </c>
      <c r="AI2005" s="7">
        <f>IFERROR(RANK('Ref. Cuotas'!H2004,'Ref. Cuotas'!H:H,0)+COUNTIF('Ref. Cuotas'!$H$7:'Ref. Cuotas'!H2004,'Ref. Cuotas'!H2004)-1,"")</f>
        <v>1591</v>
      </c>
      <c r="AJ2005" s="7">
        <f>IFERROR(RANK('Ref. Cuotas'!I2004,'Ref. Cuotas'!I:I,0)+COUNTIF('Ref. Cuotas'!$I$7:'Ref. Cuotas'!I2004,'Ref. Cuotas'!I2004)-1,"")</f>
        <v>2292</v>
      </c>
      <c r="AK2005" s="7">
        <f>IFERROR(RANK('Ref. Cuotas'!J2004,'Ref. Cuotas'!J:J,0)+COUNTIF('Ref. Cuotas'!$J$7:'Ref. Cuotas'!J2004,'Ref. Cuotas'!J2004)-1,"")</f>
        <v>504</v>
      </c>
      <c r="AL2005" s="7">
        <f>IFERROR(RANK('Ref. Cuotas'!K2004,'Ref. Cuotas'!K:K,0)+COUNTIF('Ref. Cuotas'!$K$7:'Ref. Cuotas'!K2004,'Ref. Cuotas'!K2004)-1,"")</f>
        <v>228</v>
      </c>
      <c r="AM2005" s="7">
        <f>IFERROR(RANK('Ref. Cuotas'!L2004,'Ref. Cuotas'!L:L,0)+COUNTIF('Ref. Cuotas'!$L$7:'Ref. Cuotas'!L2004,'Ref. Cuotas'!L2004)-1,"")</f>
        <v>1058</v>
      </c>
      <c r="AN2005" s="7">
        <f>IFERROR(RANK('Ref. Cuotas'!M2004,'Ref. Cuotas'!M:M,0)+COUNTIF('Ref. Cuotas'!$M$7:'Ref. Cuotas'!M2004,'Ref. Cuotas'!M2004)-1,"")</f>
        <v>633</v>
      </c>
      <c r="AO2005" s="7">
        <f>IFERROR(RANK('Ref. Cuotas'!H2004,'Ref. Cuotas'!H:H,1)+COUNTIF('Ref. Cuotas'!$H$7:'Ref. Cuotas'!H2004,'Ref. Cuotas'!H2004)-1,"")</f>
        <v>1212</v>
      </c>
      <c r="AP2005" s="7">
        <f>IFERROR(RANK('Ref. Cuotas'!J2004,'Ref. Cuotas'!J:J,1)+COUNTIF('Ref. Cuotas'!$J$7:'Ref. Cuotas'!J2004,'Ref. Cuotas'!J2004)-1,"")</f>
        <v>2299</v>
      </c>
      <c r="AQ2005" s="7">
        <f>IFERROR(RANK('Ref. Cuotas'!K2004,'Ref. Cuotas'!K:K,1)+COUNTIF('Ref. Cuotas'!$K$7:'Ref. Cuotas'!K2004,'Ref. Cuotas'!K2004)-1,"")</f>
        <v>2575</v>
      </c>
    </row>
    <row r="2006" spans="31:43" ht="17.25" customHeight="1" x14ac:dyDescent="0.3">
      <c r="AE2006" s="5" t="s">
        <v>2001</v>
      </c>
      <c r="AF2006" s="5" t="s">
        <v>5521</v>
      </c>
      <c r="AG2006" s="6" t="s">
        <v>4394</v>
      </c>
      <c r="AH2006" s="6" t="s">
        <v>4137</v>
      </c>
      <c r="AI2006" s="7">
        <f>IFERROR(RANK('Ref. Cuotas'!H2005,'Ref. Cuotas'!H:H,0)+COUNTIF('Ref. Cuotas'!$H$7:'Ref. Cuotas'!H2005,'Ref. Cuotas'!H2005)-1,"")</f>
        <v>1543</v>
      </c>
      <c r="AJ2006" s="7">
        <f>IFERROR(RANK('Ref. Cuotas'!I2005,'Ref. Cuotas'!I:I,0)+COUNTIF('Ref. Cuotas'!$I$7:'Ref. Cuotas'!I2005,'Ref. Cuotas'!I2005)-1,"")</f>
        <v>2293</v>
      </c>
      <c r="AK2006" s="7">
        <f>IFERROR(RANK('Ref. Cuotas'!J2005,'Ref. Cuotas'!J:J,0)+COUNTIF('Ref. Cuotas'!$J$7:'Ref. Cuotas'!J2005,'Ref. Cuotas'!J2005)-1,"")</f>
        <v>2222</v>
      </c>
      <c r="AL2006" s="7">
        <f>IFERROR(RANK('Ref. Cuotas'!K2005,'Ref. Cuotas'!K:K,0)+COUNTIF('Ref. Cuotas'!$K$7:'Ref. Cuotas'!K2005,'Ref. Cuotas'!K2005)-1,"")</f>
        <v>646</v>
      </c>
      <c r="AM2006" s="7">
        <f>IFERROR(RANK('Ref. Cuotas'!L2005,'Ref. Cuotas'!L:L,0)+COUNTIF('Ref. Cuotas'!$L$7:'Ref. Cuotas'!L2005,'Ref. Cuotas'!L2005)-1,"")</f>
        <v>1173</v>
      </c>
      <c r="AN2006" s="7">
        <f>IFERROR(RANK('Ref. Cuotas'!M2005,'Ref. Cuotas'!M:M,0)+COUNTIF('Ref. Cuotas'!$M$7:'Ref. Cuotas'!M2005,'Ref. Cuotas'!M2005)-1,"")</f>
        <v>2355</v>
      </c>
      <c r="AO2006" s="7">
        <f>IFERROR(RANK('Ref. Cuotas'!H2005,'Ref. Cuotas'!H:H,1)+COUNTIF('Ref. Cuotas'!$H$7:'Ref. Cuotas'!H2005,'Ref. Cuotas'!H2005)-1,"")</f>
        <v>1260</v>
      </c>
      <c r="AP2006" s="7">
        <f>IFERROR(RANK('Ref. Cuotas'!J2005,'Ref. Cuotas'!J:J,1)+COUNTIF('Ref. Cuotas'!$J$7:'Ref. Cuotas'!J2005,'Ref. Cuotas'!J2005)-1,"")</f>
        <v>1397</v>
      </c>
      <c r="AQ2006" s="7">
        <f>IFERROR(RANK('Ref. Cuotas'!K2005,'Ref. Cuotas'!K:K,1)+COUNTIF('Ref. Cuotas'!$K$7:'Ref. Cuotas'!K2005,'Ref. Cuotas'!K2005)-1,"")</f>
        <v>2157</v>
      </c>
    </row>
    <row r="2007" spans="31:43" ht="17.25" customHeight="1" x14ac:dyDescent="0.3">
      <c r="AE2007" s="5" t="s">
        <v>2002</v>
      </c>
      <c r="AF2007" s="5" t="s">
        <v>5522</v>
      </c>
      <c r="AG2007" s="6" t="s">
        <v>4394</v>
      </c>
      <c r="AH2007" s="6" t="s">
        <v>4097</v>
      </c>
      <c r="AI2007" s="7">
        <f>IFERROR(RANK('Ref. Cuotas'!H2006,'Ref. Cuotas'!H:H,0)+COUNTIF('Ref. Cuotas'!$H$7:'Ref. Cuotas'!H2006,'Ref. Cuotas'!H2006)-1,"")</f>
        <v>1489</v>
      </c>
      <c r="AJ2007" s="7">
        <f>IFERROR(RANK('Ref. Cuotas'!I2006,'Ref. Cuotas'!I:I,0)+COUNTIF('Ref. Cuotas'!$I$7:'Ref. Cuotas'!I2006,'Ref. Cuotas'!I2006)-1,"")</f>
        <v>2294</v>
      </c>
      <c r="AK2007" s="7">
        <f>IFERROR(RANK('Ref. Cuotas'!J2006,'Ref. Cuotas'!J:J,0)+COUNTIF('Ref. Cuotas'!$J$7:'Ref. Cuotas'!J2006,'Ref. Cuotas'!J2006)-1,"")</f>
        <v>2223</v>
      </c>
      <c r="AL2007" s="7">
        <f>IFERROR(RANK('Ref. Cuotas'!K2006,'Ref. Cuotas'!K:K,0)+COUNTIF('Ref. Cuotas'!$K$7:'Ref. Cuotas'!K2006,'Ref. Cuotas'!K2006)-1,"")</f>
        <v>1760</v>
      </c>
      <c r="AM2007" s="7">
        <f>IFERROR(RANK('Ref. Cuotas'!L2006,'Ref. Cuotas'!L:L,0)+COUNTIF('Ref. Cuotas'!$L$7:'Ref. Cuotas'!L2006,'Ref. Cuotas'!L2006)-1,"")</f>
        <v>1831</v>
      </c>
      <c r="AN2007" s="7">
        <f>IFERROR(RANK('Ref. Cuotas'!M2006,'Ref. Cuotas'!M:M,0)+COUNTIF('Ref. Cuotas'!$M$7:'Ref. Cuotas'!M2006,'Ref. Cuotas'!M2006)-1,"")</f>
        <v>634</v>
      </c>
      <c r="AO2007" s="7">
        <f>IFERROR(RANK('Ref. Cuotas'!H2006,'Ref. Cuotas'!H:H,1)+COUNTIF('Ref. Cuotas'!$H$7:'Ref. Cuotas'!H2006,'Ref. Cuotas'!H2006)-1,"")</f>
        <v>1314</v>
      </c>
      <c r="AP2007" s="7">
        <f>IFERROR(RANK('Ref. Cuotas'!J2006,'Ref. Cuotas'!J:J,1)+COUNTIF('Ref. Cuotas'!$J$7:'Ref. Cuotas'!J2006,'Ref. Cuotas'!J2006)-1,"")</f>
        <v>1398</v>
      </c>
      <c r="AQ2007" s="7">
        <f>IFERROR(RANK('Ref. Cuotas'!K2006,'Ref. Cuotas'!K:K,1)+COUNTIF('Ref. Cuotas'!$K$7:'Ref. Cuotas'!K2006,'Ref. Cuotas'!K2006)-1,"")</f>
        <v>1043</v>
      </c>
    </row>
    <row r="2008" spans="31:43" ht="17.25" customHeight="1" x14ac:dyDescent="0.3">
      <c r="AE2008" s="5" t="s">
        <v>2003</v>
      </c>
      <c r="AF2008" s="5" t="s">
        <v>5523</v>
      </c>
      <c r="AG2008" s="6" t="s">
        <v>4394</v>
      </c>
      <c r="AH2008" s="6" t="s">
        <v>4114</v>
      </c>
      <c r="AI2008" s="7">
        <f>IFERROR(RANK('Ref. Cuotas'!H2007,'Ref. Cuotas'!H:H,0)+COUNTIF('Ref. Cuotas'!$H$7:'Ref. Cuotas'!H2007,'Ref. Cuotas'!H2007)-1,"")</f>
        <v>1772</v>
      </c>
      <c r="AJ2008" s="7">
        <f>IFERROR(RANK('Ref. Cuotas'!I2007,'Ref. Cuotas'!I:I,0)+COUNTIF('Ref. Cuotas'!$I$7:'Ref. Cuotas'!I2007,'Ref. Cuotas'!I2007)-1,"")</f>
        <v>2295</v>
      </c>
      <c r="AK2008" s="7">
        <f>IFERROR(RANK('Ref. Cuotas'!J2007,'Ref. Cuotas'!J:J,0)+COUNTIF('Ref. Cuotas'!$J$7:'Ref. Cuotas'!J2007,'Ref. Cuotas'!J2007)-1,"")</f>
        <v>2224</v>
      </c>
      <c r="AL2008" s="7">
        <f>IFERROR(RANK('Ref. Cuotas'!K2007,'Ref. Cuotas'!K:K,0)+COUNTIF('Ref. Cuotas'!$K$7:'Ref. Cuotas'!K2007,'Ref. Cuotas'!K2007)-1,"")</f>
        <v>2508</v>
      </c>
      <c r="AM2008" s="7">
        <f>IFERROR(RANK('Ref. Cuotas'!L2007,'Ref. Cuotas'!L:L,0)+COUNTIF('Ref. Cuotas'!$L$7:'Ref. Cuotas'!L2007,'Ref. Cuotas'!L2007)-1,"")</f>
        <v>2460</v>
      </c>
      <c r="AN2008" s="7">
        <f>IFERROR(RANK('Ref. Cuotas'!M2007,'Ref. Cuotas'!M:M,0)+COUNTIF('Ref. Cuotas'!$M$7:'Ref. Cuotas'!M2007,'Ref. Cuotas'!M2007)-1,"")</f>
        <v>2356</v>
      </c>
      <c r="AO2008" s="7">
        <f>IFERROR(RANK('Ref. Cuotas'!H2007,'Ref. Cuotas'!H:H,1)+COUNTIF('Ref. Cuotas'!$H$7:'Ref. Cuotas'!H2007,'Ref. Cuotas'!H2007)-1,"")</f>
        <v>1031</v>
      </c>
      <c r="AP2008" s="7">
        <f>IFERROR(RANK('Ref. Cuotas'!J2007,'Ref. Cuotas'!J:J,1)+COUNTIF('Ref. Cuotas'!$J$7:'Ref. Cuotas'!J2007,'Ref. Cuotas'!J2007)-1,"")</f>
        <v>1399</v>
      </c>
      <c r="AQ2008" s="7">
        <f>IFERROR(RANK('Ref. Cuotas'!K2007,'Ref. Cuotas'!K:K,1)+COUNTIF('Ref. Cuotas'!$K$7:'Ref. Cuotas'!K2007,'Ref. Cuotas'!K2007)-1,"")</f>
        <v>295</v>
      </c>
    </row>
    <row r="2009" spans="31:43" ht="17.25" customHeight="1" x14ac:dyDescent="0.3">
      <c r="AE2009" s="5" t="s">
        <v>2004</v>
      </c>
      <c r="AF2009" s="5" t="s">
        <v>5524</v>
      </c>
      <c r="AG2009" s="6" t="s">
        <v>4394</v>
      </c>
      <c r="AH2009" s="6" t="s">
        <v>4123</v>
      </c>
      <c r="AI2009" s="7">
        <f>IFERROR(RANK('Ref. Cuotas'!H2008,'Ref. Cuotas'!H:H,0)+COUNTIF('Ref. Cuotas'!$H$7:'Ref. Cuotas'!H2008,'Ref. Cuotas'!H2008)-1,"")</f>
        <v>1460</v>
      </c>
      <c r="AJ2009" s="7">
        <f>IFERROR(RANK('Ref. Cuotas'!I2008,'Ref. Cuotas'!I:I,0)+COUNTIF('Ref. Cuotas'!$I$7:'Ref. Cuotas'!I2008,'Ref. Cuotas'!I2008)-1,"")</f>
        <v>2296</v>
      </c>
      <c r="AK2009" s="7">
        <f>IFERROR(RANK('Ref. Cuotas'!J2008,'Ref. Cuotas'!J:J,0)+COUNTIF('Ref. Cuotas'!$J$7:'Ref. Cuotas'!J2008,'Ref. Cuotas'!J2008)-1,"")</f>
        <v>2225</v>
      </c>
      <c r="AL2009" s="7">
        <f>IFERROR(RANK('Ref. Cuotas'!K2008,'Ref. Cuotas'!K:K,0)+COUNTIF('Ref. Cuotas'!$K$7:'Ref. Cuotas'!K2008,'Ref. Cuotas'!K2008)-1,"")</f>
        <v>2528</v>
      </c>
      <c r="AM2009" s="7">
        <f>IFERROR(RANK('Ref. Cuotas'!L2008,'Ref. Cuotas'!L:L,0)+COUNTIF('Ref. Cuotas'!$L$7:'Ref. Cuotas'!L2008,'Ref. Cuotas'!L2008)-1,"")</f>
        <v>2461</v>
      </c>
      <c r="AN2009" s="7">
        <f>IFERROR(RANK('Ref. Cuotas'!M2008,'Ref. Cuotas'!M:M,0)+COUNTIF('Ref. Cuotas'!$M$7:'Ref. Cuotas'!M2008,'Ref. Cuotas'!M2008)-1,"")</f>
        <v>635</v>
      </c>
      <c r="AO2009" s="7">
        <f>IFERROR(RANK('Ref. Cuotas'!H2008,'Ref. Cuotas'!H:H,1)+COUNTIF('Ref. Cuotas'!$H$7:'Ref. Cuotas'!H2008,'Ref. Cuotas'!H2008)-1,"")</f>
        <v>1343</v>
      </c>
      <c r="AP2009" s="7">
        <f>IFERROR(RANK('Ref. Cuotas'!J2008,'Ref. Cuotas'!J:J,1)+COUNTIF('Ref. Cuotas'!$J$7:'Ref. Cuotas'!J2008,'Ref. Cuotas'!J2008)-1,"")</f>
        <v>1400</v>
      </c>
      <c r="AQ2009" s="7">
        <f>IFERROR(RANK('Ref. Cuotas'!K2008,'Ref. Cuotas'!K:K,1)+COUNTIF('Ref. Cuotas'!$K$7:'Ref. Cuotas'!K2008,'Ref. Cuotas'!K2008)-1,"")</f>
        <v>275</v>
      </c>
    </row>
    <row r="2010" spans="31:43" ht="17.25" customHeight="1" x14ac:dyDescent="0.3">
      <c r="AE2010" s="5" t="s">
        <v>2005</v>
      </c>
      <c r="AF2010" s="5" t="s">
        <v>5525</v>
      </c>
      <c r="AG2010" s="6" t="s">
        <v>4395</v>
      </c>
      <c r="AH2010" s="6" t="s">
        <v>4092</v>
      </c>
      <c r="AI2010" s="7">
        <f>IFERROR(RANK('Ref. Cuotas'!H2009,'Ref. Cuotas'!H:H,0)+COUNTIF('Ref. Cuotas'!$H$7:'Ref. Cuotas'!H2009,'Ref. Cuotas'!H2009)-1,"")</f>
        <v>2038</v>
      </c>
      <c r="AJ2010" s="7">
        <f>IFERROR(RANK('Ref. Cuotas'!I2009,'Ref. Cuotas'!I:I,0)+COUNTIF('Ref. Cuotas'!$I$7:'Ref. Cuotas'!I2009,'Ref. Cuotas'!I2009)-1,"")</f>
        <v>431</v>
      </c>
      <c r="AK2010" s="7">
        <f>IFERROR(RANK('Ref. Cuotas'!J2009,'Ref. Cuotas'!J:J,0)+COUNTIF('Ref. Cuotas'!$J$7:'Ref. Cuotas'!J2009,'Ref. Cuotas'!J2009)-1,"")</f>
        <v>350</v>
      </c>
      <c r="AL2010" s="7">
        <f>IFERROR(RANK('Ref. Cuotas'!K2009,'Ref. Cuotas'!K:K,0)+COUNTIF('Ref. Cuotas'!$K$7:'Ref. Cuotas'!K2009,'Ref. Cuotas'!K2009)-1,"")</f>
        <v>775</v>
      </c>
      <c r="AM2010" s="7">
        <f>IFERROR(RANK('Ref. Cuotas'!L2009,'Ref. Cuotas'!L:L,0)+COUNTIF('Ref. Cuotas'!$L$7:'Ref. Cuotas'!L2009,'Ref. Cuotas'!L2009)-1,"")</f>
        <v>438</v>
      </c>
      <c r="AN2010" s="7">
        <f>IFERROR(RANK('Ref. Cuotas'!M2009,'Ref. Cuotas'!M:M,0)+COUNTIF('Ref. Cuotas'!$M$7:'Ref. Cuotas'!M2009,'Ref. Cuotas'!M2009)-1,"")</f>
        <v>636</v>
      </c>
      <c r="AO2010" s="7">
        <f>IFERROR(RANK('Ref. Cuotas'!H2009,'Ref. Cuotas'!H:H,1)+COUNTIF('Ref. Cuotas'!$H$7:'Ref. Cuotas'!H2009,'Ref. Cuotas'!H2009)-1,"")</f>
        <v>765</v>
      </c>
      <c r="AP2010" s="7">
        <f>IFERROR(RANK('Ref. Cuotas'!J2009,'Ref. Cuotas'!J:J,1)+COUNTIF('Ref. Cuotas'!$J$7:'Ref. Cuotas'!J2009,'Ref. Cuotas'!J2009)-1,"")</f>
        <v>2453</v>
      </c>
      <c r="AQ2010" s="7">
        <f>IFERROR(RANK('Ref. Cuotas'!K2009,'Ref. Cuotas'!K:K,1)+COUNTIF('Ref. Cuotas'!$K$7:'Ref. Cuotas'!K2009,'Ref. Cuotas'!K2009)-1,"")</f>
        <v>2028</v>
      </c>
    </row>
    <row r="2011" spans="31:43" ht="17.25" customHeight="1" x14ac:dyDescent="0.3">
      <c r="AE2011" s="5" t="s">
        <v>2006</v>
      </c>
      <c r="AF2011" s="5" t="s">
        <v>5526</v>
      </c>
      <c r="AG2011" s="6" t="s">
        <v>4395</v>
      </c>
      <c r="AH2011" s="6" t="s">
        <v>4093</v>
      </c>
      <c r="AI2011" s="7">
        <f>IFERROR(RANK('Ref. Cuotas'!H2010,'Ref. Cuotas'!H:H,0)+COUNTIF('Ref. Cuotas'!$H$7:'Ref. Cuotas'!H2010,'Ref. Cuotas'!H2010)-1,"")</f>
        <v>1991</v>
      </c>
      <c r="AJ2011" s="7">
        <f>IFERROR(RANK('Ref. Cuotas'!I2010,'Ref. Cuotas'!I:I,0)+COUNTIF('Ref. Cuotas'!$I$7:'Ref. Cuotas'!I2010,'Ref. Cuotas'!I2010)-1,"")</f>
        <v>534</v>
      </c>
      <c r="AK2011" s="7">
        <f>IFERROR(RANK('Ref. Cuotas'!J2010,'Ref. Cuotas'!J:J,0)+COUNTIF('Ref. Cuotas'!$J$7:'Ref. Cuotas'!J2010,'Ref. Cuotas'!J2010)-1,"")</f>
        <v>2226</v>
      </c>
      <c r="AL2011" s="7">
        <f>IFERROR(RANK('Ref. Cuotas'!K2010,'Ref. Cuotas'!K:K,0)+COUNTIF('Ref. Cuotas'!$K$7:'Ref. Cuotas'!K2010,'Ref. Cuotas'!K2010)-1,"")</f>
        <v>776</v>
      </c>
      <c r="AM2011" s="7">
        <f>IFERROR(RANK('Ref. Cuotas'!L2010,'Ref. Cuotas'!L:L,0)+COUNTIF('Ref. Cuotas'!$L$7:'Ref. Cuotas'!L2010,'Ref. Cuotas'!L2010)-1,"")</f>
        <v>751</v>
      </c>
      <c r="AN2011" s="7">
        <f>IFERROR(RANK('Ref. Cuotas'!M2010,'Ref. Cuotas'!M:M,0)+COUNTIF('Ref. Cuotas'!$M$7:'Ref. Cuotas'!M2010,'Ref. Cuotas'!M2010)-1,"")</f>
        <v>637</v>
      </c>
      <c r="AO2011" s="7">
        <f>IFERROR(RANK('Ref. Cuotas'!H2010,'Ref. Cuotas'!H:H,1)+COUNTIF('Ref. Cuotas'!$H$7:'Ref. Cuotas'!H2010,'Ref. Cuotas'!H2010)-1,"")</f>
        <v>812</v>
      </c>
      <c r="AP2011" s="7">
        <f>IFERROR(RANK('Ref. Cuotas'!J2010,'Ref. Cuotas'!J:J,1)+COUNTIF('Ref. Cuotas'!$J$7:'Ref. Cuotas'!J2010,'Ref. Cuotas'!J2010)-1,"")</f>
        <v>1401</v>
      </c>
      <c r="AQ2011" s="7">
        <f>IFERROR(RANK('Ref. Cuotas'!K2010,'Ref. Cuotas'!K:K,1)+COUNTIF('Ref. Cuotas'!$K$7:'Ref. Cuotas'!K2010,'Ref. Cuotas'!K2010)-1,"")</f>
        <v>2027</v>
      </c>
    </row>
    <row r="2012" spans="31:43" ht="17.25" customHeight="1" x14ac:dyDescent="0.3">
      <c r="AE2012" s="5" t="s">
        <v>2007</v>
      </c>
      <c r="AF2012" s="5" t="s">
        <v>5527</v>
      </c>
      <c r="AG2012" s="6" t="s">
        <v>4395</v>
      </c>
      <c r="AH2012" s="6" t="s">
        <v>4116</v>
      </c>
      <c r="AI2012" s="7">
        <f>IFERROR(RANK('Ref. Cuotas'!H2011,'Ref. Cuotas'!H:H,0)+COUNTIF('Ref. Cuotas'!$H$7:'Ref. Cuotas'!H2011,'Ref. Cuotas'!H2011)-1,"")</f>
        <v>1915</v>
      </c>
      <c r="AJ2012" s="7">
        <f>IFERROR(RANK('Ref. Cuotas'!I2011,'Ref. Cuotas'!I:I,0)+COUNTIF('Ref. Cuotas'!$I$7:'Ref. Cuotas'!I2011,'Ref. Cuotas'!I2011)-1,"")</f>
        <v>417</v>
      </c>
      <c r="AK2012" s="7">
        <f>IFERROR(RANK('Ref. Cuotas'!J2011,'Ref. Cuotas'!J:J,0)+COUNTIF('Ref. Cuotas'!$J$7:'Ref. Cuotas'!J2011,'Ref. Cuotas'!J2011)-1,"")</f>
        <v>375</v>
      </c>
      <c r="AL2012" s="7">
        <f>IFERROR(RANK('Ref. Cuotas'!K2011,'Ref. Cuotas'!K:K,0)+COUNTIF('Ref. Cuotas'!$K$7:'Ref. Cuotas'!K2011,'Ref. Cuotas'!K2011)-1,"")</f>
        <v>497</v>
      </c>
      <c r="AM2012" s="7">
        <f>IFERROR(RANK('Ref. Cuotas'!L2011,'Ref. Cuotas'!L:L,0)+COUNTIF('Ref. Cuotas'!$L$7:'Ref. Cuotas'!L2011,'Ref. Cuotas'!L2011)-1,"")</f>
        <v>318</v>
      </c>
      <c r="AN2012" s="7">
        <f>IFERROR(RANK('Ref. Cuotas'!M2011,'Ref. Cuotas'!M:M,0)+COUNTIF('Ref. Cuotas'!$M$7:'Ref. Cuotas'!M2011,'Ref. Cuotas'!M2011)-1,"")</f>
        <v>638</v>
      </c>
      <c r="AO2012" s="7">
        <f>IFERROR(RANK('Ref. Cuotas'!H2011,'Ref. Cuotas'!H:H,1)+COUNTIF('Ref. Cuotas'!$H$7:'Ref. Cuotas'!H2011,'Ref. Cuotas'!H2011)-1,"")</f>
        <v>888</v>
      </c>
      <c r="AP2012" s="7">
        <f>IFERROR(RANK('Ref. Cuotas'!J2011,'Ref. Cuotas'!J:J,1)+COUNTIF('Ref. Cuotas'!$J$7:'Ref. Cuotas'!J2011,'Ref. Cuotas'!J2011)-1,"")</f>
        <v>2428</v>
      </c>
      <c r="AQ2012" s="7">
        <f>IFERROR(RANK('Ref. Cuotas'!K2011,'Ref. Cuotas'!K:K,1)+COUNTIF('Ref. Cuotas'!$K$7:'Ref. Cuotas'!K2011,'Ref. Cuotas'!K2011)-1,"")</f>
        <v>2306</v>
      </c>
    </row>
    <row r="2013" spans="31:43" ht="17.25" customHeight="1" x14ac:dyDescent="0.3">
      <c r="AE2013" s="5" t="s">
        <v>2008</v>
      </c>
      <c r="AF2013" s="5" t="s">
        <v>5528</v>
      </c>
      <c r="AG2013" s="6" t="s">
        <v>4395</v>
      </c>
      <c r="AH2013" s="6" t="s">
        <v>4094</v>
      </c>
      <c r="AI2013" s="7">
        <f>IFERROR(RANK('Ref. Cuotas'!H2012,'Ref. Cuotas'!H:H,0)+COUNTIF('Ref. Cuotas'!$H$7:'Ref. Cuotas'!H2012,'Ref. Cuotas'!H2012)-1,"")</f>
        <v>1821</v>
      </c>
      <c r="AJ2013" s="7">
        <f>IFERROR(RANK('Ref. Cuotas'!I2012,'Ref. Cuotas'!I:I,0)+COUNTIF('Ref. Cuotas'!$I$7:'Ref. Cuotas'!I2012,'Ref. Cuotas'!I2012)-1,"")</f>
        <v>479</v>
      </c>
      <c r="AK2013" s="7">
        <f>IFERROR(RANK('Ref. Cuotas'!J2012,'Ref. Cuotas'!J:J,0)+COUNTIF('Ref. Cuotas'!$J$7:'Ref. Cuotas'!J2012,'Ref. Cuotas'!J2012)-1,"")</f>
        <v>2227</v>
      </c>
      <c r="AL2013" s="7">
        <f>IFERROR(RANK('Ref. Cuotas'!K2012,'Ref. Cuotas'!K:K,0)+COUNTIF('Ref. Cuotas'!$K$7:'Ref. Cuotas'!K2012,'Ref. Cuotas'!K2012)-1,"")</f>
        <v>515</v>
      </c>
      <c r="AM2013" s="7">
        <f>IFERROR(RANK('Ref. Cuotas'!L2012,'Ref. Cuotas'!L:L,0)+COUNTIF('Ref. Cuotas'!$L$7:'Ref. Cuotas'!L2012,'Ref. Cuotas'!L2012)-1,"")</f>
        <v>717</v>
      </c>
      <c r="AN2013" s="7">
        <f>IFERROR(RANK('Ref. Cuotas'!M2012,'Ref. Cuotas'!M:M,0)+COUNTIF('Ref. Cuotas'!$M$7:'Ref. Cuotas'!M2012,'Ref. Cuotas'!M2012)-1,"")</f>
        <v>639</v>
      </c>
      <c r="AO2013" s="7">
        <f>IFERROR(RANK('Ref. Cuotas'!H2012,'Ref. Cuotas'!H:H,1)+COUNTIF('Ref. Cuotas'!$H$7:'Ref. Cuotas'!H2012,'Ref. Cuotas'!H2012)-1,"")</f>
        <v>982</v>
      </c>
      <c r="AP2013" s="7">
        <f>IFERROR(RANK('Ref. Cuotas'!J2012,'Ref. Cuotas'!J:J,1)+COUNTIF('Ref. Cuotas'!$J$7:'Ref. Cuotas'!J2012,'Ref. Cuotas'!J2012)-1,"")</f>
        <v>1402</v>
      </c>
      <c r="AQ2013" s="7">
        <f>IFERROR(RANK('Ref. Cuotas'!K2012,'Ref. Cuotas'!K:K,1)+COUNTIF('Ref. Cuotas'!$K$7:'Ref. Cuotas'!K2012,'Ref. Cuotas'!K2012)-1,"")</f>
        <v>2288</v>
      </c>
    </row>
    <row r="2014" spans="31:43" ht="17.25" customHeight="1" x14ac:dyDescent="0.3">
      <c r="AE2014" s="5" t="s">
        <v>2009</v>
      </c>
      <c r="AF2014" s="5" t="s">
        <v>5529</v>
      </c>
      <c r="AG2014" s="6" t="s">
        <v>4395</v>
      </c>
      <c r="AH2014" s="6" t="s">
        <v>4095</v>
      </c>
      <c r="AI2014" s="7">
        <f>IFERROR(RANK('Ref. Cuotas'!H2013,'Ref. Cuotas'!H:H,0)+COUNTIF('Ref. Cuotas'!$H$7:'Ref. Cuotas'!H2013,'Ref. Cuotas'!H2013)-1,"")</f>
        <v>1939</v>
      </c>
      <c r="AJ2014" s="7">
        <f>IFERROR(RANK('Ref. Cuotas'!I2013,'Ref. Cuotas'!I:I,0)+COUNTIF('Ref. Cuotas'!$I$7:'Ref. Cuotas'!I2013,'Ref. Cuotas'!I2013)-1,"")</f>
        <v>230</v>
      </c>
      <c r="AK2014" s="7">
        <f>IFERROR(RANK('Ref. Cuotas'!J2013,'Ref. Cuotas'!J:J,0)+COUNTIF('Ref. Cuotas'!$J$7:'Ref. Cuotas'!J2013,'Ref. Cuotas'!J2013)-1,"")</f>
        <v>324</v>
      </c>
      <c r="AL2014" s="7">
        <f>IFERROR(RANK('Ref. Cuotas'!K2013,'Ref. Cuotas'!K:K,0)+COUNTIF('Ref. Cuotas'!$K$7:'Ref. Cuotas'!K2013,'Ref. Cuotas'!K2013)-1,"")</f>
        <v>674</v>
      </c>
      <c r="AM2014" s="7">
        <f>IFERROR(RANK('Ref. Cuotas'!L2013,'Ref. Cuotas'!L:L,0)+COUNTIF('Ref. Cuotas'!$L$7:'Ref. Cuotas'!L2013,'Ref. Cuotas'!L2013)-1,"")</f>
        <v>750</v>
      </c>
      <c r="AN2014" s="7">
        <f>IFERROR(RANK('Ref. Cuotas'!M2013,'Ref. Cuotas'!M:M,0)+COUNTIF('Ref. Cuotas'!$M$7:'Ref. Cuotas'!M2013,'Ref. Cuotas'!M2013)-1,"")</f>
        <v>640</v>
      </c>
      <c r="AO2014" s="7">
        <f>IFERROR(RANK('Ref. Cuotas'!H2013,'Ref. Cuotas'!H:H,1)+COUNTIF('Ref. Cuotas'!$H$7:'Ref. Cuotas'!H2013,'Ref. Cuotas'!H2013)-1,"")</f>
        <v>864</v>
      </c>
      <c r="AP2014" s="7">
        <f>IFERROR(RANK('Ref. Cuotas'!J2013,'Ref. Cuotas'!J:J,1)+COUNTIF('Ref. Cuotas'!$J$7:'Ref. Cuotas'!J2013,'Ref. Cuotas'!J2013)-1,"")</f>
        <v>2479</v>
      </c>
      <c r="AQ2014" s="7">
        <f>IFERROR(RANK('Ref. Cuotas'!K2013,'Ref. Cuotas'!K:K,1)+COUNTIF('Ref. Cuotas'!$K$7:'Ref. Cuotas'!K2013,'Ref. Cuotas'!K2013)-1,"")</f>
        <v>2129</v>
      </c>
    </row>
    <row r="2015" spans="31:43" ht="17.25" customHeight="1" x14ac:dyDescent="0.3">
      <c r="AE2015" s="5" t="s">
        <v>2010</v>
      </c>
      <c r="AF2015" s="5" t="s">
        <v>5530</v>
      </c>
      <c r="AG2015" s="6" t="s">
        <v>4395</v>
      </c>
      <c r="AH2015" s="6" t="s">
        <v>4096</v>
      </c>
      <c r="AI2015" s="7">
        <f>IFERROR(RANK('Ref. Cuotas'!H2014,'Ref. Cuotas'!H:H,0)+COUNTIF('Ref. Cuotas'!$H$7:'Ref. Cuotas'!H2014,'Ref. Cuotas'!H2014)-1,"")</f>
        <v>1907</v>
      </c>
      <c r="AJ2015" s="7">
        <f>IFERROR(RANK('Ref. Cuotas'!I2014,'Ref. Cuotas'!I:I,0)+COUNTIF('Ref. Cuotas'!$I$7:'Ref. Cuotas'!I2014,'Ref. Cuotas'!I2014)-1,"")</f>
        <v>2297</v>
      </c>
      <c r="AK2015" s="7">
        <f>IFERROR(RANK('Ref. Cuotas'!J2014,'Ref. Cuotas'!J:J,0)+COUNTIF('Ref. Cuotas'!$J$7:'Ref. Cuotas'!J2014,'Ref. Cuotas'!J2014)-1,"")</f>
        <v>757</v>
      </c>
      <c r="AL2015" s="7">
        <f>IFERROR(RANK('Ref. Cuotas'!K2014,'Ref. Cuotas'!K:K,0)+COUNTIF('Ref. Cuotas'!$K$7:'Ref. Cuotas'!K2014,'Ref. Cuotas'!K2014)-1,"")</f>
        <v>434</v>
      </c>
      <c r="AM2015" s="7">
        <f>IFERROR(RANK('Ref. Cuotas'!L2014,'Ref. Cuotas'!L:L,0)+COUNTIF('Ref. Cuotas'!$L$7:'Ref. Cuotas'!L2014,'Ref. Cuotas'!L2014)-1,"")</f>
        <v>1316</v>
      </c>
      <c r="AN2015" s="7">
        <f>IFERROR(RANK('Ref. Cuotas'!M2014,'Ref. Cuotas'!M:M,0)+COUNTIF('Ref. Cuotas'!$M$7:'Ref. Cuotas'!M2014,'Ref. Cuotas'!M2014)-1,"")</f>
        <v>641</v>
      </c>
      <c r="AO2015" s="7">
        <f>IFERROR(RANK('Ref. Cuotas'!H2014,'Ref. Cuotas'!H:H,1)+COUNTIF('Ref. Cuotas'!$H$7:'Ref. Cuotas'!H2014,'Ref. Cuotas'!H2014)-1,"")</f>
        <v>896</v>
      </c>
      <c r="AP2015" s="7">
        <f>IFERROR(RANK('Ref. Cuotas'!J2014,'Ref. Cuotas'!J:J,1)+COUNTIF('Ref. Cuotas'!$J$7:'Ref. Cuotas'!J2014,'Ref. Cuotas'!J2014)-1,"")</f>
        <v>2046</v>
      </c>
      <c r="AQ2015" s="7">
        <f>IFERROR(RANK('Ref. Cuotas'!K2014,'Ref. Cuotas'!K:K,1)+COUNTIF('Ref. Cuotas'!$K$7:'Ref. Cuotas'!K2014,'Ref. Cuotas'!K2014)-1,"")</f>
        <v>2369</v>
      </c>
    </row>
    <row r="2016" spans="31:43" ht="17.25" customHeight="1" x14ac:dyDescent="0.3">
      <c r="AE2016" s="5" t="s">
        <v>2011</v>
      </c>
      <c r="AF2016" s="5" t="s">
        <v>5531</v>
      </c>
      <c r="AG2016" s="6" t="s">
        <v>4395</v>
      </c>
      <c r="AH2016" s="6" t="s">
        <v>4137</v>
      </c>
      <c r="AI2016" s="7">
        <f>IFERROR(RANK('Ref. Cuotas'!H2015,'Ref. Cuotas'!H:H,0)+COUNTIF('Ref. Cuotas'!$H$7:'Ref. Cuotas'!H2015,'Ref. Cuotas'!H2015)-1,"")</f>
        <v>1817</v>
      </c>
      <c r="AJ2016" s="7">
        <f>IFERROR(RANK('Ref. Cuotas'!I2015,'Ref. Cuotas'!I:I,0)+COUNTIF('Ref. Cuotas'!$I$7:'Ref. Cuotas'!I2015,'Ref. Cuotas'!I2015)-1,"")</f>
        <v>2298</v>
      </c>
      <c r="AK2016" s="7">
        <f>IFERROR(RANK('Ref. Cuotas'!J2015,'Ref. Cuotas'!J:J,0)+COUNTIF('Ref. Cuotas'!$J$7:'Ref. Cuotas'!J2015,'Ref. Cuotas'!J2015)-1,"")</f>
        <v>2228</v>
      </c>
      <c r="AL2016" s="7">
        <f>IFERROR(RANK('Ref. Cuotas'!K2015,'Ref. Cuotas'!K:K,0)+COUNTIF('Ref. Cuotas'!$K$7:'Ref. Cuotas'!K2015,'Ref. Cuotas'!K2015)-1,"")</f>
        <v>1212</v>
      </c>
      <c r="AM2016" s="7">
        <f>IFERROR(RANK('Ref. Cuotas'!L2015,'Ref. Cuotas'!L:L,0)+COUNTIF('Ref. Cuotas'!$L$7:'Ref. Cuotas'!L2015,'Ref. Cuotas'!L2015)-1,"")</f>
        <v>1475</v>
      </c>
      <c r="AN2016" s="7">
        <f>IFERROR(RANK('Ref. Cuotas'!M2015,'Ref. Cuotas'!M:M,0)+COUNTIF('Ref. Cuotas'!$M$7:'Ref. Cuotas'!M2015,'Ref. Cuotas'!M2015)-1,"")</f>
        <v>2357</v>
      </c>
      <c r="AO2016" s="7">
        <f>IFERROR(RANK('Ref. Cuotas'!H2015,'Ref. Cuotas'!H:H,1)+COUNTIF('Ref. Cuotas'!$H$7:'Ref. Cuotas'!H2015,'Ref. Cuotas'!H2015)-1,"")</f>
        <v>986</v>
      </c>
      <c r="AP2016" s="7">
        <f>IFERROR(RANK('Ref. Cuotas'!J2015,'Ref. Cuotas'!J:J,1)+COUNTIF('Ref. Cuotas'!$J$7:'Ref. Cuotas'!J2015,'Ref. Cuotas'!J2015)-1,"")</f>
        <v>1403</v>
      </c>
      <c r="AQ2016" s="7">
        <f>IFERROR(RANK('Ref. Cuotas'!K2015,'Ref. Cuotas'!K:K,1)+COUNTIF('Ref. Cuotas'!$K$7:'Ref. Cuotas'!K2015,'Ref. Cuotas'!K2015)-1,"")</f>
        <v>1591</v>
      </c>
    </row>
    <row r="2017" spans="31:43" ht="17.25" customHeight="1" x14ac:dyDescent="0.3">
      <c r="AE2017" s="5" t="s">
        <v>2012</v>
      </c>
      <c r="AF2017" s="5" t="s">
        <v>5532</v>
      </c>
      <c r="AG2017" s="6" t="s">
        <v>4395</v>
      </c>
      <c r="AH2017" s="6" t="s">
        <v>4097</v>
      </c>
      <c r="AI2017" s="7">
        <f>IFERROR(RANK('Ref. Cuotas'!H2016,'Ref. Cuotas'!H:H,0)+COUNTIF('Ref. Cuotas'!$H$7:'Ref. Cuotas'!H2016,'Ref. Cuotas'!H2016)-1,"")</f>
        <v>1886</v>
      </c>
      <c r="AJ2017" s="7">
        <f>IFERROR(RANK('Ref. Cuotas'!I2016,'Ref. Cuotas'!I:I,0)+COUNTIF('Ref. Cuotas'!$I$7:'Ref. Cuotas'!I2016,'Ref. Cuotas'!I2016)-1,"")</f>
        <v>2299</v>
      </c>
      <c r="AK2017" s="7">
        <f>IFERROR(RANK('Ref. Cuotas'!J2016,'Ref. Cuotas'!J:J,0)+COUNTIF('Ref. Cuotas'!$J$7:'Ref. Cuotas'!J2016,'Ref. Cuotas'!J2016)-1,"")</f>
        <v>2229</v>
      </c>
      <c r="AL2017" s="7">
        <f>IFERROR(RANK('Ref. Cuotas'!K2016,'Ref. Cuotas'!K:K,0)+COUNTIF('Ref. Cuotas'!$K$7:'Ref. Cuotas'!K2016,'Ref. Cuotas'!K2016)-1,"")</f>
        <v>1734</v>
      </c>
      <c r="AM2017" s="7">
        <f>IFERROR(RANK('Ref. Cuotas'!L2016,'Ref. Cuotas'!L:L,0)+COUNTIF('Ref. Cuotas'!$L$7:'Ref. Cuotas'!L2016,'Ref. Cuotas'!L2016)-1,"")</f>
        <v>1954</v>
      </c>
      <c r="AN2017" s="7">
        <f>IFERROR(RANK('Ref. Cuotas'!M2016,'Ref. Cuotas'!M:M,0)+COUNTIF('Ref. Cuotas'!$M$7:'Ref. Cuotas'!M2016,'Ref. Cuotas'!M2016)-1,"")</f>
        <v>642</v>
      </c>
      <c r="AO2017" s="7">
        <f>IFERROR(RANK('Ref. Cuotas'!H2016,'Ref. Cuotas'!H:H,1)+COUNTIF('Ref. Cuotas'!$H$7:'Ref. Cuotas'!H2016,'Ref. Cuotas'!H2016)-1,"")</f>
        <v>917</v>
      </c>
      <c r="AP2017" s="7">
        <f>IFERROR(RANK('Ref. Cuotas'!J2016,'Ref. Cuotas'!J:J,1)+COUNTIF('Ref. Cuotas'!$J$7:'Ref. Cuotas'!J2016,'Ref. Cuotas'!J2016)-1,"")</f>
        <v>1404</v>
      </c>
      <c r="AQ2017" s="7">
        <f>IFERROR(RANK('Ref. Cuotas'!K2016,'Ref. Cuotas'!K:K,1)+COUNTIF('Ref. Cuotas'!$K$7:'Ref. Cuotas'!K2016,'Ref. Cuotas'!K2016)-1,"")</f>
        <v>1069</v>
      </c>
    </row>
    <row r="2018" spans="31:43" ht="17.25" customHeight="1" x14ac:dyDescent="0.3">
      <c r="AE2018" s="5" t="s">
        <v>2013</v>
      </c>
      <c r="AF2018" s="5" t="s">
        <v>5533</v>
      </c>
      <c r="AG2018" s="6" t="s">
        <v>4395</v>
      </c>
      <c r="AH2018" s="6" t="s">
        <v>4114</v>
      </c>
      <c r="AI2018" s="7">
        <f>IFERROR(RANK('Ref. Cuotas'!H2017,'Ref. Cuotas'!H:H,0)+COUNTIF('Ref. Cuotas'!$H$7:'Ref. Cuotas'!H2017,'Ref. Cuotas'!H2017)-1,"")</f>
        <v>1777</v>
      </c>
      <c r="AJ2018" s="7">
        <f>IFERROR(RANK('Ref. Cuotas'!I2017,'Ref. Cuotas'!I:I,0)+COUNTIF('Ref. Cuotas'!$I$7:'Ref. Cuotas'!I2017,'Ref. Cuotas'!I2017)-1,"")</f>
        <v>2300</v>
      </c>
      <c r="AK2018" s="7">
        <f>IFERROR(RANK('Ref. Cuotas'!J2017,'Ref. Cuotas'!J:J,0)+COUNTIF('Ref. Cuotas'!$J$7:'Ref. Cuotas'!J2017,'Ref. Cuotas'!J2017)-1,"")</f>
        <v>2230</v>
      </c>
      <c r="AL2018" s="7">
        <f>IFERROR(RANK('Ref. Cuotas'!K2017,'Ref. Cuotas'!K:K,0)+COUNTIF('Ref. Cuotas'!$K$7:'Ref. Cuotas'!K2017,'Ref. Cuotas'!K2017)-1,"")</f>
        <v>2223</v>
      </c>
      <c r="AM2018" s="7">
        <f>IFERROR(RANK('Ref. Cuotas'!L2017,'Ref. Cuotas'!L:L,0)+COUNTIF('Ref. Cuotas'!$L$7:'Ref. Cuotas'!L2017,'Ref. Cuotas'!L2017)-1,"")</f>
        <v>2040</v>
      </c>
      <c r="AN2018" s="7">
        <f>IFERROR(RANK('Ref. Cuotas'!M2017,'Ref. Cuotas'!M:M,0)+COUNTIF('Ref. Cuotas'!$M$7:'Ref. Cuotas'!M2017,'Ref. Cuotas'!M2017)-1,"")</f>
        <v>2358</v>
      </c>
      <c r="AO2018" s="7">
        <f>IFERROR(RANK('Ref. Cuotas'!H2017,'Ref. Cuotas'!H:H,1)+COUNTIF('Ref. Cuotas'!$H$7:'Ref. Cuotas'!H2017,'Ref. Cuotas'!H2017)-1,"")</f>
        <v>1026</v>
      </c>
      <c r="AP2018" s="7">
        <f>IFERROR(RANK('Ref. Cuotas'!J2017,'Ref. Cuotas'!J:J,1)+COUNTIF('Ref. Cuotas'!$J$7:'Ref. Cuotas'!J2017,'Ref. Cuotas'!J2017)-1,"")</f>
        <v>1405</v>
      </c>
      <c r="AQ2018" s="7">
        <f>IFERROR(RANK('Ref. Cuotas'!K2017,'Ref. Cuotas'!K:K,1)+COUNTIF('Ref. Cuotas'!$K$7:'Ref. Cuotas'!K2017,'Ref. Cuotas'!K2017)-1,"")</f>
        <v>580</v>
      </c>
    </row>
    <row r="2019" spans="31:43" ht="17.25" customHeight="1" x14ac:dyDescent="0.3">
      <c r="AE2019" s="5" t="s">
        <v>2014</v>
      </c>
      <c r="AF2019" s="5" t="s">
        <v>5534</v>
      </c>
      <c r="AG2019" s="6" t="s">
        <v>4395</v>
      </c>
      <c r="AH2019" s="6" t="s">
        <v>4123</v>
      </c>
      <c r="AI2019" s="7">
        <f>IFERROR(RANK('Ref. Cuotas'!H2018,'Ref. Cuotas'!H:H,0)+COUNTIF('Ref. Cuotas'!$H$7:'Ref. Cuotas'!H2018,'Ref. Cuotas'!H2018)-1,"")</f>
        <v>1738</v>
      </c>
      <c r="AJ2019" s="7">
        <f>IFERROR(RANK('Ref. Cuotas'!I2018,'Ref. Cuotas'!I:I,0)+COUNTIF('Ref. Cuotas'!$I$7:'Ref. Cuotas'!I2018,'Ref. Cuotas'!I2018)-1,"")</f>
        <v>2301</v>
      </c>
      <c r="AK2019" s="7">
        <f>IFERROR(RANK('Ref. Cuotas'!J2018,'Ref. Cuotas'!J:J,0)+COUNTIF('Ref. Cuotas'!$J$7:'Ref. Cuotas'!J2018,'Ref. Cuotas'!J2018)-1,"")</f>
        <v>2231</v>
      </c>
      <c r="AL2019" s="7">
        <f>IFERROR(RANK('Ref. Cuotas'!K2018,'Ref. Cuotas'!K:K,0)+COUNTIF('Ref. Cuotas'!$K$7:'Ref. Cuotas'!K2018,'Ref. Cuotas'!K2018)-1,"")</f>
        <v>2538</v>
      </c>
      <c r="AM2019" s="7">
        <f>IFERROR(RANK('Ref. Cuotas'!L2018,'Ref. Cuotas'!L:L,0)+COUNTIF('Ref. Cuotas'!$L$7:'Ref. Cuotas'!L2018,'Ref. Cuotas'!L2018)-1,"")</f>
        <v>2462</v>
      </c>
      <c r="AN2019" s="7">
        <f>IFERROR(RANK('Ref. Cuotas'!M2018,'Ref. Cuotas'!M:M,0)+COUNTIF('Ref. Cuotas'!$M$7:'Ref. Cuotas'!M2018,'Ref. Cuotas'!M2018)-1,"")</f>
        <v>643</v>
      </c>
      <c r="AO2019" s="7">
        <f>IFERROR(RANK('Ref. Cuotas'!H2018,'Ref. Cuotas'!H:H,1)+COUNTIF('Ref. Cuotas'!$H$7:'Ref. Cuotas'!H2018,'Ref. Cuotas'!H2018)-1,"")</f>
        <v>1065</v>
      </c>
      <c r="AP2019" s="7">
        <f>IFERROR(RANK('Ref. Cuotas'!J2018,'Ref. Cuotas'!J:J,1)+COUNTIF('Ref. Cuotas'!$J$7:'Ref. Cuotas'!J2018,'Ref. Cuotas'!J2018)-1,"")</f>
        <v>1406</v>
      </c>
      <c r="AQ2019" s="7">
        <f>IFERROR(RANK('Ref. Cuotas'!K2018,'Ref. Cuotas'!K:K,1)+COUNTIF('Ref. Cuotas'!$K$7:'Ref. Cuotas'!K2018,'Ref. Cuotas'!K2018)-1,"")</f>
        <v>265</v>
      </c>
    </row>
    <row r="2020" spans="31:43" ht="17.25" customHeight="1" x14ac:dyDescent="0.3">
      <c r="AE2020" s="5" t="s">
        <v>2015</v>
      </c>
      <c r="AF2020" s="5" t="s">
        <v>5535</v>
      </c>
      <c r="AG2020" s="6" t="s">
        <v>4396</v>
      </c>
      <c r="AH2020" s="6" t="s">
        <v>4088</v>
      </c>
      <c r="AI2020" s="7">
        <f>IFERROR(RANK('Ref. Cuotas'!H2019,'Ref. Cuotas'!H:H,0)+COUNTIF('Ref. Cuotas'!$H$7:'Ref. Cuotas'!H2019,'Ref. Cuotas'!H2019)-1,"")</f>
        <v>479</v>
      </c>
      <c r="AJ2020" s="7">
        <f>IFERROR(RANK('Ref. Cuotas'!I2019,'Ref. Cuotas'!I:I,0)+COUNTIF('Ref. Cuotas'!$I$7:'Ref. Cuotas'!I2019,'Ref. Cuotas'!I2019)-1,"")</f>
        <v>599</v>
      </c>
      <c r="AK2020" s="7">
        <f>IFERROR(RANK('Ref. Cuotas'!J2019,'Ref. Cuotas'!J:J,0)+COUNTIF('Ref. Cuotas'!$J$7:'Ref. Cuotas'!J2019,'Ref. Cuotas'!J2019)-1,"")</f>
        <v>739</v>
      </c>
      <c r="AL2020" s="7">
        <f>IFERROR(RANK('Ref. Cuotas'!K2019,'Ref. Cuotas'!K:K,0)+COUNTIF('Ref. Cuotas'!$K$7:'Ref. Cuotas'!K2019,'Ref. Cuotas'!K2019)-1,"")</f>
        <v>936</v>
      </c>
      <c r="AM2020" s="7">
        <f>IFERROR(RANK('Ref. Cuotas'!L2019,'Ref. Cuotas'!L:L,0)+COUNTIF('Ref. Cuotas'!$L$7:'Ref. Cuotas'!L2019,'Ref. Cuotas'!L2019)-1,"")</f>
        <v>749</v>
      </c>
      <c r="AN2020" s="7">
        <f>IFERROR(RANK('Ref. Cuotas'!M2019,'Ref. Cuotas'!M:M,0)+COUNTIF('Ref. Cuotas'!$M$7:'Ref. Cuotas'!M2019,'Ref. Cuotas'!M2019)-1,"")</f>
        <v>2359</v>
      </c>
      <c r="AO2020" s="7">
        <f>IFERROR(RANK('Ref. Cuotas'!H2019,'Ref. Cuotas'!H:H,1)+COUNTIF('Ref. Cuotas'!$H$7:'Ref. Cuotas'!H2019,'Ref. Cuotas'!H2019)-1,"")</f>
        <v>2324</v>
      </c>
      <c r="AP2020" s="7">
        <f>IFERROR(RANK('Ref. Cuotas'!J2019,'Ref. Cuotas'!J:J,1)+COUNTIF('Ref. Cuotas'!$J$7:'Ref. Cuotas'!J2019,'Ref. Cuotas'!J2019)-1,"")</f>
        <v>2064</v>
      </c>
      <c r="AQ2020" s="7">
        <f>IFERROR(RANK('Ref. Cuotas'!K2019,'Ref. Cuotas'!K:K,1)+COUNTIF('Ref. Cuotas'!$K$7:'Ref. Cuotas'!K2019,'Ref. Cuotas'!K2019)-1,"")</f>
        <v>1867</v>
      </c>
    </row>
    <row r="2021" spans="31:43" ht="17.25" customHeight="1" x14ac:dyDescent="0.3">
      <c r="AE2021" s="5" t="s">
        <v>2016</v>
      </c>
      <c r="AF2021" s="5" t="s">
        <v>5536</v>
      </c>
      <c r="AG2021" s="6" t="s">
        <v>4396</v>
      </c>
      <c r="AH2021" s="6" t="s">
        <v>4146</v>
      </c>
      <c r="AI2021" s="7">
        <f>IFERROR(RANK('Ref. Cuotas'!H2020,'Ref. Cuotas'!H:H,0)+COUNTIF('Ref. Cuotas'!$H$7:'Ref. Cuotas'!H2020,'Ref. Cuotas'!H2020)-1,"")</f>
        <v>663</v>
      </c>
      <c r="AJ2021" s="7">
        <f>IFERROR(RANK('Ref. Cuotas'!I2020,'Ref. Cuotas'!I:I,0)+COUNTIF('Ref. Cuotas'!$I$7:'Ref. Cuotas'!I2020,'Ref. Cuotas'!I2020)-1,"")</f>
        <v>620</v>
      </c>
      <c r="AK2021" s="7">
        <f>IFERROR(RANK('Ref. Cuotas'!J2020,'Ref. Cuotas'!J:J,0)+COUNTIF('Ref. Cuotas'!$J$7:'Ref. Cuotas'!J2020,'Ref. Cuotas'!J2020)-1,"")</f>
        <v>674</v>
      </c>
      <c r="AL2021" s="7">
        <f>IFERROR(RANK('Ref. Cuotas'!K2020,'Ref. Cuotas'!K:K,0)+COUNTIF('Ref. Cuotas'!$K$7:'Ref. Cuotas'!K2020,'Ref. Cuotas'!K2020)-1,"")</f>
        <v>760</v>
      </c>
      <c r="AM2021" s="7">
        <f>IFERROR(RANK('Ref. Cuotas'!L2020,'Ref. Cuotas'!L:L,0)+COUNTIF('Ref. Cuotas'!$L$7:'Ref. Cuotas'!L2020,'Ref. Cuotas'!L2020)-1,"")</f>
        <v>556</v>
      </c>
      <c r="AN2021" s="7">
        <f>IFERROR(RANK('Ref. Cuotas'!M2020,'Ref. Cuotas'!M:M,0)+COUNTIF('Ref. Cuotas'!$M$7:'Ref. Cuotas'!M2020,'Ref. Cuotas'!M2020)-1,"")</f>
        <v>2360</v>
      </c>
      <c r="AO2021" s="7">
        <f>IFERROR(RANK('Ref. Cuotas'!H2020,'Ref. Cuotas'!H:H,1)+COUNTIF('Ref. Cuotas'!$H$7:'Ref. Cuotas'!H2020,'Ref. Cuotas'!H2020)-1,"")</f>
        <v>2140</v>
      </c>
      <c r="AP2021" s="7">
        <f>IFERROR(RANK('Ref. Cuotas'!J2020,'Ref. Cuotas'!J:J,1)+COUNTIF('Ref. Cuotas'!$J$7:'Ref. Cuotas'!J2020,'Ref. Cuotas'!J2020)-1,"")</f>
        <v>2129</v>
      </c>
      <c r="AQ2021" s="7">
        <f>IFERROR(RANK('Ref. Cuotas'!K2020,'Ref. Cuotas'!K:K,1)+COUNTIF('Ref. Cuotas'!$K$7:'Ref. Cuotas'!K2020,'Ref. Cuotas'!K2020)-1,"")</f>
        <v>2043</v>
      </c>
    </row>
    <row r="2022" spans="31:43" ht="17.25" customHeight="1" x14ac:dyDescent="0.3">
      <c r="AE2022" s="5" t="s">
        <v>2017</v>
      </c>
      <c r="AF2022" s="5" t="s">
        <v>5537</v>
      </c>
      <c r="AG2022" s="6" t="s">
        <v>4396</v>
      </c>
      <c r="AH2022" s="6" t="s">
        <v>4094</v>
      </c>
      <c r="AI2022" s="7">
        <f>IFERROR(RANK('Ref. Cuotas'!H2021,'Ref. Cuotas'!H:H,0)+COUNTIF('Ref. Cuotas'!$H$7:'Ref. Cuotas'!H2021,'Ref. Cuotas'!H2021)-1,"")</f>
        <v>1161</v>
      </c>
      <c r="AJ2022" s="7">
        <f>IFERROR(RANK('Ref. Cuotas'!I2021,'Ref. Cuotas'!I:I,0)+COUNTIF('Ref. Cuotas'!$I$7:'Ref. Cuotas'!I2021,'Ref. Cuotas'!I2021)-1,"")</f>
        <v>541</v>
      </c>
      <c r="AK2022" s="7">
        <f>IFERROR(RANK('Ref. Cuotas'!J2021,'Ref. Cuotas'!J:J,0)+COUNTIF('Ref. Cuotas'!$J$7:'Ref. Cuotas'!J2021,'Ref. Cuotas'!J2021)-1,"")</f>
        <v>681</v>
      </c>
      <c r="AL2022" s="7">
        <f>IFERROR(RANK('Ref. Cuotas'!K2021,'Ref. Cuotas'!K:K,0)+COUNTIF('Ref. Cuotas'!$K$7:'Ref. Cuotas'!K2021,'Ref. Cuotas'!K2021)-1,"")</f>
        <v>1286</v>
      </c>
      <c r="AM2022" s="7">
        <f>IFERROR(RANK('Ref. Cuotas'!L2021,'Ref. Cuotas'!L:L,0)+COUNTIF('Ref. Cuotas'!$L$7:'Ref. Cuotas'!L2021,'Ref. Cuotas'!L2021)-1,"")</f>
        <v>2463</v>
      </c>
      <c r="AN2022" s="7">
        <f>IFERROR(RANK('Ref. Cuotas'!M2021,'Ref. Cuotas'!M:M,0)+COUNTIF('Ref. Cuotas'!$M$7:'Ref. Cuotas'!M2021,'Ref. Cuotas'!M2021)-1,"")</f>
        <v>644</v>
      </c>
      <c r="AO2022" s="7">
        <f>IFERROR(RANK('Ref. Cuotas'!H2021,'Ref. Cuotas'!H:H,1)+COUNTIF('Ref. Cuotas'!$H$7:'Ref. Cuotas'!H2021,'Ref. Cuotas'!H2021)-1,"")</f>
        <v>1642</v>
      </c>
      <c r="AP2022" s="7">
        <f>IFERROR(RANK('Ref. Cuotas'!J2021,'Ref. Cuotas'!J:J,1)+COUNTIF('Ref. Cuotas'!$J$7:'Ref. Cuotas'!J2021,'Ref. Cuotas'!J2021)-1,"")</f>
        <v>2122</v>
      </c>
      <c r="AQ2022" s="7">
        <f>IFERROR(RANK('Ref. Cuotas'!K2021,'Ref. Cuotas'!K:K,1)+COUNTIF('Ref. Cuotas'!$K$7:'Ref. Cuotas'!K2021,'Ref. Cuotas'!K2021)-1,"")</f>
        <v>1517</v>
      </c>
    </row>
    <row r="2023" spans="31:43" ht="17.25" customHeight="1" x14ac:dyDescent="0.3">
      <c r="AE2023" s="5" t="s">
        <v>2018</v>
      </c>
      <c r="AF2023" s="5" t="s">
        <v>5538</v>
      </c>
      <c r="AG2023" s="6" t="s">
        <v>4396</v>
      </c>
      <c r="AH2023" s="6" t="s">
        <v>4095</v>
      </c>
      <c r="AI2023" s="7">
        <f>IFERROR(RANK('Ref. Cuotas'!H2022,'Ref. Cuotas'!H:H,0)+COUNTIF('Ref. Cuotas'!$H$7:'Ref. Cuotas'!H2022,'Ref. Cuotas'!H2022)-1,"")</f>
        <v>2324</v>
      </c>
      <c r="AJ2023" s="7">
        <f>IFERROR(RANK('Ref. Cuotas'!I2022,'Ref. Cuotas'!I:I,0)+COUNTIF('Ref. Cuotas'!$I$7:'Ref. Cuotas'!I2022,'Ref. Cuotas'!I2022)-1,"")</f>
        <v>2302</v>
      </c>
      <c r="AK2023" s="7">
        <f>IFERROR(RANK('Ref. Cuotas'!J2022,'Ref. Cuotas'!J:J,0)+COUNTIF('Ref. Cuotas'!$J$7:'Ref. Cuotas'!J2022,'Ref. Cuotas'!J2022)-1,"")</f>
        <v>2232</v>
      </c>
      <c r="AL2023" s="7">
        <f>IFERROR(RANK('Ref. Cuotas'!K2022,'Ref. Cuotas'!K:K,0)+COUNTIF('Ref. Cuotas'!$K$7:'Ref. Cuotas'!K2022,'Ref. Cuotas'!K2022)-1,"")</f>
        <v>2749</v>
      </c>
      <c r="AM2023" s="7">
        <f>IFERROR(RANK('Ref. Cuotas'!L2022,'Ref. Cuotas'!L:L,0)+COUNTIF('Ref. Cuotas'!$L$7:'Ref. Cuotas'!L2022,'Ref. Cuotas'!L2022)-1,"")</f>
        <v>2749</v>
      </c>
      <c r="AN2023" s="7">
        <f>IFERROR(RANK('Ref. Cuotas'!M2022,'Ref. Cuotas'!M:M,0)+COUNTIF('Ref. Cuotas'!$M$7:'Ref. Cuotas'!M2022,'Ref. Cuotas'!M2022)-1,"")</f>
        <v>2361</v>
      </c>
      <c r="AO2023" s="7">
        <f>IFERROR(RANK('Ref. Cuotas'!H2022,'Ref. Cuotas'!H:H,1)+COUNTIF('Ref. Cuotas'!$H$7:'Ref. Cuotas'!H2022,'Ref. Cuotas'!H2022)-1,"")</f>
        <v>508</v>
      </c>
      <c r="AP2023" s="7">
        <f>IFERROR(RANK('Ref. Cuotas'!J2022,'Ref. Cuotas'!J:J,1)+COUNTIF('Ref. Cuotas'!$J$7:'Ref. Cuotas'!J2022,'Ref. Cuotas'!J2022)-1,"")</f>
        <v>1407</v>
      </c>
      <c r="AQ2023" s="7">
        <f>IFERROR(RANK('Ref. Cuotas'!K2022,'Ref. Cuotas'!K:K,1)+COUNTIF('Ref. Cuotas'!$K$7:'Ref. Cuotas'!K2022,'Ref. Cuotas'!K2022)-1,"")</f>
        <v>167</v>
      </c>
    </row>
    <row r="2024" spans="31:43" ht="17.25" customHeight="1" x14ac:dyDescent="0.3">
      <c r="AE2024" s="5" t="s">
        <v>2019</v>
      </c>
      <c r="AF2024" s="5" t="s">
        <v>5539</v>
      </c>
      <c r="AG2024" s="6" t="s">
        <v>4396</v>
      </c>
      <c r="AH2024" s="6" t="s">
        <v>4102</v>
      </c>
      <c r="AI2024" s="7">
        <f>IFERROR(RANK('Ref. Cuotas'!H2023,'Ref. Cuotas'!H:H,0)+COUNTIF('Ref. Cuotas'!$H$7:'Ref. Cuotas'!H2023,'Ref. Cuotas'!H2023)-1,"")</f>
        <v>1061</v>
      </c>
      <c r="AJ2024" s="7">
        <f>IFERROR(RANK('Ref. Cuotas'!I2023,'Ref. Cuotas'!I:I,0)+COUNTIF('Ref. Cuotas'!$I$7:'Ref. Cuotas'!I2023,'Ref. Cuotas'!I2023)-1,"")</f>
        <v>2303</v>
      </c>
      <c r="AK2024" s="7">
        <f>IFERROR(RANK('Ref. Cuotas'!J2023,'Ref. Cuotas'!J:J,0)+COUNTIF('Ref. Cuotas'!$J$7:'Ref. Cuotas'!J2023,'Ref. Cuotas'!J2023)-1,"")</f>
        <v>813</v>
      </c>
      <c r="AL2024" s="7">
        <f>IFERROR(RANK('Ref. Cuotas'!K2023,'Ref. Cuotas'!K:K,0)+COUNTIF('Ref. Cuotas'!$K$7:'Ref. Cuotas'!K2023,'Ref. Cuotas'!K2023)-1,"")</f>
        <v>1643</v>
      </c>
      <c r="AM2024" s="7">
        <f>IFERROR(RANK('Ref. Cuotas'!L2023,'Ref. Cuotas'!L:L,0)+COUNTIF('Ref. Cuotas'!$L$7:'Ref. Cuotas'!L2023,'Ref. Cuotas'!L2023)-1,"")</f>
        <v>2464</v>
      </c>
      <c r="AN2024" s="7">
        <f>IFERROR(RANK('Ref. Cuotas'!M2023,'Ref. Cuotas'!M:M,0)+COUNTIF('Ref. Cuotas'!$M$7:'Ref. Cuotas'!M2023,'Ref. Cuotas'!M2023)-1,"")</f>
        <v>645</v>
      </c>
      <c r="AO2024" s="7">
        <f>IFERROR(RANK('Ref. Cuotas'!H2023,'Ref. Cuotas'!H:H,1)+COUNTIF('Ref. Cuotas'!$H$7:'Ref. Cuotas'!H2023,'Ref. Cuotas'!H2023)-1,"")</f>
        <v>1742</v>
      </c>
      <c r="AP2024" s="7">
        <f>IFERROR(RANK('Ref. Cuotas'!J2023,'Ref. Cuotas'!J:J,1)+COUNTIF('Ref. Cuotas'!$J$7:'Ref. Cuotas'!J2023,'Ref. Cuotas'!J2023)-1,"")</f>
        <v>1990</v>
      </c>
      <c r="AQ2024" s="7">
        <f>IFERROR(RANK('Ref. Cuotas'!K2023,'Ref. Cuotas'!K:K,1)+COUNTIF('Ref. Cuotas'!$K$7:'Ref. Cuotas'!K2023,'Ref. Cuotas'!K2023)-1,"")</f>
        <v>1160</v>
      </c>
    </row>
    <row r="2025" spans="31:43" ht="17.25" customHeight="1" x14ac:dyDescent="0.3">
      <c r="AE2025" s="5" t="s">
        <v>2020</v>
      </c>
      <c r="AF2025" s="5" t="s">
        <v>5540</v>
      </c>
      <c r="AG2025" s="6" t="s">
        <v>4396</v>
      </c>
      <c r="AH2025" s="6" t="s">
        <v>4161</v>
      </c>
      <c r="AI2025" s="7">
        <f>IFERROR(RANK('Ref. Cuotas'!H2024,'Ref. Cuotas'!H:H,0)+COUNTIF('Ref. Cuotas'!$H$7:'Ref. Cuotas'!H2024,'Ref. Cuotas'!H2024)-1,"")</f>
        <v>628</v>
      </c>
      <c r="AJ2025" s="7">
        <f>IFERROR(RANK('Ref. Cuotas'!I2024,'Ref. Cuotas'!I:I,0)+COUNTIF('Ref. Cuotas'!$I$7:'Ref. Cuotas'!I2024,'Ref. Cuotas'!I2024)-1,"")</f>
        <v>2304</v>
      </c>
      <c r="AK2025" s="7">
        <f>IFERROR(RANK('Ref. Cuotas'!J2024,'Ref. Cuotas'!J:J,0)+COUNTIF('Ref. Cuotas'!$J$7:'Ref. Cuotas'!J2024,'Ref. Cuotas'!J2024)-1,"")</f>
        <v>712</v>
      </c>
      <c r="AL2025" s="7">
        <f>IFERROR(RANK('Ref. Cuotas'!K2024,'Ref. Cuotas'!K:K,0)+COUNTIF('Ref. Cuotas'!$K$7:'Ref. Cuotas'!K2024,'Ref. Cuotas'!K2024)-1,"")</f>
        <v>1168</v>
      </c>
      <c r="AM2025" s="7">
        <f>IFERROR(RANK('Ref. Cuotas'!L2024,'Ref. Cuotas'!L:L,0)+COUNTIF('Ref. Cuotas'!$L$7:'Ref. Cuotas'!L2024,'Ref. Cuotas'!L2024)-1,"")</f>
        <v>1496</v>
      </c>
      <c r="AN2025" s="7">
        <f>IFERROR(RANK('Ref. Cuotas'!M2024,'Ref. Cuotas'!M:M,0)+COUNTIF('Ref. Cuotas'!$M$7:'Ref. Cuotas'!M2024,'Ref. Cuotas'!M2024)-1,"")</f>
        <v>646</v>
      </c>
      <c r="AO2025" s="7">
        <f>IFERROR(RANK('Ref. Cuotas'!H2024,'Ref. Cuotas'!H:H,1)+COUNTIF('Ref. Cuotas'!$H$7:'Ref. Cuotas'!H2024,'Ref. Cuotas'!H2024)-1,"")</f>
        <v>2175</v>
      </c>
      <c r="AP2025" s="7">
        <f>IFERROR(RANK('Ref. Cuotas'!J2024,'Ref. Cuotas'!J:J,1)+COUNTIF('Ref. Cuotas'!$J$7:'Ref. Cuotas'!J2024,'Ref. Cuotas'!J2024)-1,"")</f>
        <v>2091</v>
      </c>
      <c r="AQ2025" s="7">
        <f>IFERROR(RANK('Ref. Cuotas'!K2024,'Ref. Cuotas'!K:K,1)+COUNTIF('Ref. Cuotas'!$K$7:'Ref. Cuotas'!K2024,'Ref. Cuotas'!K2024)-1,"")</f>
        <v>1635</v>
      </c>
    </row>
    <row r="2026" spans="31:43" ht="17.25" customHeight="1" x14ac:dyDescent="0.3">
      <c r="AE2026" s="5" t="s">
        <v>2021</v>
      </c>
      <c r="AF2026" s="5" t="s">
        <v>5541</v>
      </c>
      <c r="AG2026" s="6" t="s">
        <v>4396</v>
      </c>
      <c r="AH2026" s="6" t="s">
        <v>4163</v>
      </c>
      <c r="AI2026" s="7">
        <f>IFERROR(RANK('Ref. Cuotas'!H2025,'Ref. Cuotas'!H:H,0)+COUNTIF('Ref. Cuotas'!$H$7:'Ref. Cuotas'!H2025,'Ref. Cuotas'!H2025)-1,"")</f>
        <v>575</v>
      </c>
      <c r="AJ2026" s="7">
        <f>IFERROR(RANK('Ref. Cuotas'!I2025,'Ref. Cuotas'!I:I,0)+COUNTIF('Ref. Cuotas'!$I$7:'Ref. Cuotas'!I2025,'Ref. Cuotas'!I2025)-1,"")</f>
        <v>2305</v>
      </c>
      <c r="AK2026" s="7">
        <f>IFERROR(RANK('Ref. Cuotas'!J2025,'Ref. Cuotas'!J:J,0)+COUNTIF('Ref. Cuotas'!$J$7:'Ref. Cuotas'!J2025,'Ref. Cuotas'!J2025)-1,"")</f>
        <v>2233</v>
      </c>
      <c r="AL2026" s="7">
        <f>IFERROR(RANK('Ref. Cuotas'!K2025,'Ref. Cuotas'!K:K,0)+COUNTIF('Ref. Cuotas'!$K$7:'Ref. Cuotas'!K2025,'Ref. Cuotas'!K2025)-1,"")</f>
        <v>1555</v>
      </c>
      <c r="AM2026" s="7">
        <f>IFERROR(RANK('Ref. Cuotas'!L2025,'Ref. Cuotas'!L:L,0)+COUNTIF('Ref. Cuotas'!$L$7:'Ref. Cuotas'!L2025,'Ref. Cuotas'!L2025)-1,"")</f>
        <v>1074</v>
      </c>
      <c r="AN2026" s="7">
        <f>IFERROR(RANK('Ref. Cuotas'!M2025,'Ref. Cuotas'!M:M,0)+COUNTIF('Ref. Cuotas'!$M$7:'Ref. Cuotas'!M2025,'Ref. Cuotas'!M2025)-1,"")</f>
        <v>2362</v>
      </c>
      <c r="AO2026" s="7">
        <f>IFERROR(RANK('Ref. Cuotas'!H2025,'Ref. Cuotas'!H:H,1)+COUNTIF('Ref. Cuotas'!$H$7:'Ref. Cuotas'!H2025,'Ref. Cuotas'!H2025)-1,"")</f>
        <v>2228</v>
      </c>
      <c r="AP2026" s="7">
        <f>IFERROR(RANK('Ref. Cuotas'!J2025,'Ref. Cuotas'!J:J,1)+COUNTIF('Ref. Cuotas'!$J$7:'Ref. Cuotas'!J2025,'Ref. Cuotas'!J2025)-1,"")</f>
        <v>1408</v>
      </c>
      <c r="AQ2026" s="7">
        <f>IFERROR(RANK('Ref. Cuotas'!K2025,'Ref. Cuotas'!K:K,1)+COUNTIF('Ref. Cuotas'!$K$7:'Ref. Cuotas'!K2025,'Ref. Cuotas'!K2025)-1,"")</f>
        <v>1248</v>
      </c>
    </row>
    <row r="2027" spans="31:43" ht="17.25" customHeight="1" x14ac:dyDescent="0.3">
      <c r="AE2027" s="5" t="s">
        <v>2022</v>
      </c>
      <c r="AF2027" s="5" t="s">
        <v>5542</v>
      </c>
      <c r="AG2027" s="6" t="s">
        <v>4396</v>
      </c>
      <c r="AH2027" s="6" t="s">
        <v>4148</v>
      </c>
      <c r="AI2027" s="7">
        <f>IFERROR(RANK('Ref. Cuotas'!H2026,'Ref. Cuotas'!H:H,0)+COUNTIF('Ref. Cuotas'!$H$7:'Ref. Cuotas'!H2026,'Ref. Cuotas'!H2026)-1,"")</f>
        <v>800</v>
      </c>
      <c r="AJ2027" s="7">
        <f>IFERROR(RANK('Ref. Cuotas'!I2026,'Ref. Cuotas'!I:I,0)+COUNTIF('Ref. Cuotas'!$I$7:'Ref. Cuotas'!I2026,'Ref. Cuotas'!I2026)-1,"")</f>
        <v>409</v>
      </c>
      <c r="AK2027" s="7">
        <f>IFERROR(RANK('Ref. Cuotas'!J2026,'Ref. Cuotas'!J:J,0)+COUNTIF('Ref. Cuotas'!$J$7:'Ref. Cuotas'!J2026,'Ref. Cuotas'!J2026)-1,"")</f>
        <v>206</v>
      </c>
      <c r="AL2027" s="7">
        <f>IFERROR(RANK('Ref. Cuotas'!K2026,'Ref. Cuotas'!K:K,0)+COUNTIF('Ref. Cuotas'!$K$7:'Ref. Cuotas'!K2026,'Ref. Cuotas'!K2026)-1,"")</f>
        <v>456</v>
      </c>
      <c r="AM2027" s="7">
        <f>IFERROR(RANK('Ref. Cuotas'!L2026,'Ref. Cuotas'!L:L,0)+COUNTIF('Ref. Cuotas'!$L$7:'Ref. Cuotas'!L2026,'Ref. Cuotas'!L2026)-1,"")</f>
        <v>364</v>
      </c>
      <c r="AN2027" s="7">
        <f>IFERROR(RANK('Ref. Cuotas'!M2026,'Ref. Cuotas'!M:M,0)+COUNTIF('Ref. Cuotas'!$M$7:'Ref. Cuotas'!M2026,'Ref. Cuotas'!M2026)-1,"")</f>
        <v>173</v>
      </c>
      <c r="AO2027" s="7">
        <f>IFERROR(RANK('Ref. Cuotas'!H2026,'Ref. Cuotas'!H:H,1)+COUNTIF('Ref. Cuotas'!$H$7:'Ref. Cuotas'!H2026,'Ref. Cuotas'!H2026)-1,"")</f>
        <v>2003</v>
      </c>
      <c r="AP2027" s="7">
        <f>IFERROR(RANK('Ref. Cuotas'!J2026,'Ref. Cuotas'!J:J,1)+COUNTIF('Ref. Cuotas'!$J$7:'Ref. Cuotas'!J2026,'Ref. Cuotas'!J2026)-1,"")</f>
        <v>2597</v>
      </c>
      <c r="AQ2027" s="7">
        <f>IFERROR(RANK('Ref. Cuotas'!K2026,'Ref. Cuotas'!K:K,1)+COUNTIF('Ref. Cuotas'!$K$7:'Ref. Cuotas'!K2026,'Ref. Cuotas'!K2026)-1,"")</f>
        <v>2347</v>
      </c>
    </row>
    <row r="2028" spans="31:43" ht="17.25" customHeight="1" x14ac:dyDescent="0.3">
      <c r="AE2028" s="5" t="s">
        <v>2023</v>
      </c>
      <c r="AF2028" s="5" t="s">
        <v>5543</v>
      </c>
      <c r="AG2028" s="6" t="s">
        <v>4396</v>
      </c>
      <c r="AH2028" s="6" t="s">
        <v>4164</v>
      </c>
      <c r="AI2028" s="7">
        <f>IFERROR(RANK('Ref. Cuotas'!H2027,'Ref. Cuotas'!H:H,0)+COUNTIF('Ref. Cuotas'!$H$7:'Ref. Cuotas'!H2027,'Ref. Cuotas'!H2027)-1,"")</f>
        <v>1342</v>
      </c>
      <c r="AJ2028" s="7">
        <f>IFERROR(RANK('Ref. Cuotas'!I2027,'Ref. Cuotas'!I:I,0)+COUNTIF('Ref. Cuotas'!$I$7:'Ref. Cuotas'!I2027,'Ref. Cuotas'!I2027)-1,"")</f>
        <v>2306</v>
      </c>
      <c r="AK2028" s="7">
        <f>IFERROR(RANK('Ref. Cuotas'!J2027,'Ref. Cuotas'!J:J,0)+COUNTIF('Ref. Cuotas'!$J$7:'Ref. Cuotas'!J2027,'Ref. Cuotas'!J2027)-1,"")</f>
        <v>2234</v>
      </c>
      <c r="AL2028" s="7">
        <f>IFERROR(RANK('Ref. Cuotas'!K2027,'Ref. Cuotas'!K:K,0)+COUNTIF('Ref. Cuotas'!$K$7:'Ref. Cuotas'!K2027,'Ref. Cuotas'!K2027)-1,"")</f>
        <v>1445</v>
      </c>
      <c r="AM2028" s="7">
        <f>IFERROR(RANK('Ref. Cuotas'!L2027,'Ref. Cuotas'!L:L,0)+COUNTIF('Ref. Cuotas'!$L$7:'Ref. Cuotas'!L2027,'Ref. Cuotas'!L2027)-1,"")</f>
        <v>1887</v>
      </c>
      <c r="AN2028" s="7">
        <f>IFERROR(RANK('Ref. Cuotas'!M2027,'Ref. Cuotas'!M:M,0)+COUNTIF('Ref. Cuotas'!$M$7:'Ref. Cuotas'!M2027,'Ref. Cuotas'!M2027)-1,"")</f>
        <v>2363</v>
      </c>
      <c r="AO2028" s="7">
        <f>IFERROR(RANK('Ref. Cuotas'!H2027,'Ref. Cuotas'!H:H,1)+COUNTIF('Ref. Cuotas'!$H$7:'Ref. Cuotas'!H2027,'Ref. Cuotas'!H2027)-1,"")</f>
        <v>1461</v>
      </c>
      <c r="AP2028" s="7">
        <f>IFERROR(RANK('Ref. Cuotas'!J2027,'Ref. Cuotas'!J:J,1)+COUNTIF('Ref. Cuotas'!$J$7:'Ref. Cuotas'!J2027,'Ref. Cuotas'!J2027)-1,"")</f>
        <v>1409</v>
      </c>
      <c r="AQ2028" s="7">
        <f>IFERROR(RANK('Ref. Cuotas'!K2027,'Ref. Cuotas'!K:K,1)+COUNTIF('Ref. Cuotas'!$K$7:'Ref. Cuotas'!K2027,'Ref. Cuotas'!K2027)-1,"")</f>
        <v>1358</v>
      </c>
    </row>
    <row r="2029" spans="31:43" ht="17.25" customHeight="1" x14ac:dyDescent="0.3">
      <c r="AE2029" s="5" t="s">
        <v>2024</v>
      </c>
      <c r="AF2029" s="5" t="s">
        <v>5544</v>
      </c>
      <c r="AG2029" s="6" t="s">
        <v>4397</v>
      </c>
      <c r="AH2029" s="6" t="s">
        <v>4092</v>
      </c>
      <c r="AI2029" s="7">
        <f>IFERROR(RANK('Ref. Cuotas'!H2028,'Ref. Cuotas'!H:H,0)+COUNTIF('Ref. Cuotas'!$H$7:'Ref. Cuotas'!H2028,'Ref. Cuotas'!H2028)-1,"")</f>
        <v>922</v>
      </c>
      <c r="AJ2029" s="7">
        <f>IFERROR(RANK('Ref. Cuotas'!I2028,'Ref. Cuotas'!I:I,0)+COUNTIF('Ref. Cuotas'!$I$7:'Ref. Cuotas'!I2028,'Ref. Cuotas'!I2028)-1,"")</f>
        <v>210</v>
      </c>
      <c r="AK2029" s="7">
        <f>IFERROR(RANK('Ref. Cuotas'!J2028,'Ref. Cuotas'!J:J,0)+COUNTIF('Ref. Cuotas'!$J$7:'Ref. Cuotas'!J2028,'Ref. Cuotas'!J2028)-1,"")</f>
        <v>261</v>
      </c>
      <c r="AL2029" s="7">
        <f>IFERROR(RANK('Ref. Cuotas'!K2028,'Ref. Cuotas'!K:K,0)+COUNTIF('Ref. Cuotas'!$K$7:'Ref. Cuotas'!K2028,'Ref. Cuotas'!K2028)-1,"")</f>
        <v>194</v>
      </c>
      <c r="AM2029" s="7">
        <f>IFERROR(RANK('Ref. Cuotas'!L2028,'Ref. Cuotas'!L:L,0)+COUNTIF('Ref. Cuotas'!$L$7:'Ref. Cuotas'!L2028,'Ref. Cuotas'!L2028)-1,"")</f>
        <v>29</v>
      </c>
      <c r="AN2029" s="7">
        <f>IFERROR(RANK('Ref. Cuotas'!M2028,'Ref. Cuotas'!M:M,0)+COUNTIF('Ref. Cuotas'!$M$7:'Ref. Cuotas'!M2028,'Ref. Cuotas'!M2028)-1,"")</f>
        <v>2364</v>
      </c>
      <c r="AO2029" s="7">
        <f>IFERROR(RANK('Ref. Cuotas'!H2028,'Ref. Cuotas'!H:H,1)+COUNTIF('Ref. Cuotas'!$H$7:'Ref. Cuotas'!H2028,'Ref. Cuotas'!H2028)-1,"")</f>
        <v>1881</v>
      </c>
      <c r="AP2029" s="7">
        <f>IFERROR(RANK('Ref. Cuotas'!J2028,'Ref. Cuotas'!J:J,1)+COUNTIF('Ref. Cuotas'!$J$7:'Ref. Cuotas'!J2028,'Ref. Cuotas'!J2028)-1,"")</f>
        <v>2542</v>
      </c>
      <c r="AQ2029" s="7">
        <f>IFERROR(RANK('Ref. Cuotas'!K2028,'Ref. Cuotas'!K:K,1)+COUNTIF('Ref. Cuotas'!$K$7:'Ref. Cuotas'!K2028,'Ref. Cuotas'!K2028)-1,"")</f>
        <v>2609</v>
      </c>
    </row>
    <row r="2030" spans="31:43" ht="17.25" customHeight="1" x14ac:dyDescent="0.3">
      <c r="AE2030" s="5" t="s">
        <v>2025</v>
      </c>
      <c r="AF2030" s="5" t="s">
        <v>5545</v>
      </c>
      <c r="AG2030" s="6" t="s">
        <v>4397</v>
      </c>
      <c r="AH2030" s="6" t="s">
        <v>4088</v>
      </c>
      <c r="AI2030" s="7">
        <f>IFERROR(RANK('Ref. Cuotas'!H2029,'Ref. Cuotas'!H:H,0)+COUNTIF('Ref. Cuotas'!$H$7:'Ref. Cuotas'!H2029,'Ref. Cuotas'!H2029)-1,"")</f>
        <v>929</v>
      </c>
      <c r="AJ2030" s="7">
        <f>IFERROR(RANK('Ref. Cuotas'!I2029,'Ref. Cuotas'!I:I,0)+COUNTIF('Ref. Cuotas'!$I$7:'Ref. Cuotas'!I2029,'Ref. Cuotas'!I2029)-1,"")</f>
        <v>387</v>
      </c>
      <c r="AK2030" s="7">
        <f>IFERROR(RANK('Ref. Cuotas'!J2029,'Ref. Cuotas'!J:J,0)+COUNTIF('Ref. Cuotas'!$J$7:'Ref. Cuotas'!J2029,'Ref. Cuotas'!J2029)-1,"")</f>
        <v>634</v>
      </c>
      <c r="AL2030" s="7">
        <f>IFERROR(RANK('Ref. Cuotas'!K2029,'Ref. Cuotas'!K:K,0)+COUNTIF('Ref. Cuotas'!$K$7:'Ref. Cuotas'!K2029,'Ref. Cuotas'!K2029)-1,"")</f>
        <v>791</v>
      </c>
      <c r="AM2030" s="7">
        <f>IFERROR(RANK('Ref. Cuotas'!L2029,'Ref. Cuotas'!L:L,0)+COUNTIF('Ref. Cuotas'!$L$7:'Ref. Cuotas'!L2029,'Ref. Cuotas'!L2029)-1,"")</f>
        <v>120</v>
      </c>
      <c r="AN2030" s="7">
        <f>IFERROR(RANK('Ref. Cuotas'!M2029,'Ref. Cuotas'!M:M,0)+COUNTIF('Ref. Cuotas'!$M$7:'Ref. Cuotas'!M2029,'Ref. Cuotas'!M2029)-1,"")</f>
        <v>2365</v>
      </c>
      <c r="AO2030" s="7">
        <f>IFERROR(RANK('Ref. Cuotas'!H2029,'Ref. Cuotas'!H:H,1)+COUNTIF('Ref. Cuotas'!$H$7:'Ref. Cuotas'!H2029,'Ref. Cuotas'!H2029)-1,"")</f>
        <v>1874</v>
      </c>
      <c r="AP2030" s="7">
        <f>IFERROR(RANK('Ref. Cuotas'!J2029,'Ref. Cuotas'!J:J,1)+COUNTIF('Ref. Cuotas'!$J$7:'Ref. Cuotas'!J2029,'Ref. Cuotas'!J2029)-1,"")</f>
        <v>2169</v>
      </c>
      <c r="AQ2030" s="7">
        <f>IFERROR(RANK('Ref. Cuotas'!K2029,'Ref. Cuotas'!K:K,1)+COUNTIF('Ref. Cuotas'!$K$7:'Ref. Cuotas'!K2029,'Ref. Cuotas'!K2029)-1,"")</f>
        <v>2012</v>
      </c>
    </row>
    <row r="2031" spans="31:43" ht="17.25" customHeight="1" x14ac:dyDescent="0.3">
      <c r="AE2031" s="5" t="s">
        <v>2026</v>
      </c>
      <c r="AF2031" s="5" t="s">
        <v>5546</v>
      </c>
      <c r="AG2031" s="6" t="s">
        <v>4398</v>
      </c>
      <c r="AH2031" s="6" t="s">
        <v>4088</v>
      </c>
      <c r="AI2031" s="7">
        <f>IFERROR(RANK('Ref. Cuotas'!H2030,'Ref. Cuotas'!H:H,0)+COUNTIF('Ref. Cuotas'!$H$7:'Ref. Cuotas'!H2030,'Ref. Cuotas'!H2030)-1,"")</f>
        <v>1788</v>
      </c>
      <c r="AJ2031" s="7">
        <f>IFERROR(RANK('Ref. Cuotas'!I2030,'Ref. Cuotas'!I:I,0)+COUNTIF('Ref. Cuotas'!$I$7:'Ref. Cuotas'!I2030,'Ref. Cuotas'!I2030)-1,"")</f>
        <v>2307</v>
      </c>
      <c r="AK2031" s="7">
        <f>IFERROR(RANK('Ref. Cuotas'!J2030,'Ref. Cuotas'!J:J,0)+COUNTIF('Ref. Cuotas'!$J$7:'Ref. Cuotas'!J2030,'Ref. Cuotas'!J2030)-1,"")</f>
        <v>2235</v>
      </c>
      <c r="AL2031" s="7">
        <f>IFERROR(RANK('Ref. Cuotas'!K2030,'Ref. Cuotas'!K:K,0)+COUNTIF('Ref. Cuotas'!$K$7:'Ref. Cuotas'!K2030,'Ref. Cuotas'!K2030)-1,"")</f>
        <v>2264</v>
      </c>
      <c r="AM2031" s="7">
        <f>IFERROR(RANK('Ref. Cuotas'!L2030,'Ref. Cuotas'!L:L,0)+COUNTIF('Ref. Cuotas'!$L$7:'Ref. Cuotas'!L2030,'Ref. Cuotas'!L2030)-1,"")</f>
        <v>1657</v>
      </c>
      <c r="AN2031" s="7">
        <f>IFERROR(RANK('Ref. Cuotas'!M2030,'Ref. Cuotas'!M:M,0)+COUNTIF('Ref. Cuotas'!$M$7:'Ref. Cuotas'!M2030,'Ref. Cuotas'!M2030)-1,"")</f>
        <v>2366</v>
      </c>
      <c r="AO2031" s="7">
        <f>IFERROR(RANK('Ref. Cuotas'!H2030,'Ref. Cuotas'!H:H,1)+COUNTIF('Ref. Cuotas'!$H$7:'Ref. Cuotas'!H2030,'Ref. Cuotas'!H2030)-1,"")</f>
        <v>1015</v>
      </c>
      <c r="AP2031" s="7">
        <f>IFERROR(RANK('Ref. Cuotas'!J2030,'Ref. Cuotas'!J:J,1)+COUNTIF('Ref. Cuotas'!$J$7:'Ref. Cuotas'!J2030,'Ref. Cuotas'!J2030)-1,"")</f>
        <v>1410</v>
      </c>
      <c r="AQ2031" s="7">
        <f>IFERROR(RANK('Ref. Cuotas'!K2030,'Ref. Cuotas'!K:K,1)+COUNTIF('Ref. Cuotas'!$K$7:'Ref. Cuotas'!K2030,'Ref. Cuotas'!K2030)-1,"")</f>
        <v>539</v>
      </c>
    </row>
    <row r="2032" spans="31:43" ht="17.25" customHeight="1" x14ac:dyDescent="0.3">
      <c r="AE2032" s="5" t="s">
        <v>2027</v>
      </c>
      <c r="AF2032" s="5" t="s">
        <v>5547</v>
      </c>
      <c r="AG2032" s="6" t="s">
        <v>4398</v>
      </c>
      <c r="AH2032" s="6" t="s">
        <v>4111</v>
      </c>
      <c r="AI2032" s="7">
        <f>IFERROR(RANK('Ref. Cuotas'!H2031,'Ref. Cuotas'!H:H,0)+COUNTIF('Ref. Cuotas'!$H$7:'Ref. Cuotas'!H2031,'Ref. Cuotas'!H2031)-1,"")</f>
        <v>2126</v>
      </c>
      <c r="AJ2032" s="7">
        <f>IFERROR(RANK('Ref. Cuotas'!I2031,'Ref. Cuotas'!I:I,0)+COUNTIF('Ref. Cuotas'!$I$7:'Ref. Cuotas'!I2031,'Ref. Cuotas'!I2031)-1,"")</f>
        <v>2308</v>
      </c>
      <c r="AK2032" s="7">
        <f>IFERROR(RANK('Ref. Cuotas'!J2031,'Ref. Cuotas'!J:J,0)+COUNTIF('Ref. Cuotas'!$J$7:'Ref. Cuotas'!J2031,'Ref. Cuotas'!J2031)-1,"")</f>
        <v>2236</v>
      </c>
      <c r="AL2032" s="7">
        <f>IFERROR(RANK('Ref. Cuotas'!K2031,'Ref. Cuotas'!K:K,0)+COUNTIF('Ref. Cuotas'!$K$7:'Ref. Cuotas'!K2031,'Ref. Cuotas'!K2031)-1,"")</f>
        <v>2455</v>
      </c>
      <c r="AM2032" s="7">
        <f>IFERROR(RANK('Ref. Cuotas'!L2031,'Ref. Cuotas'!L:L,0)+COUNTIF('Ref. Cuotas'!$L$7:'Ref. Cuotas'!L2031,'Ref. Cuotas'!L2031)-1,"")</f>
        <v>2465</v>
      </c>
      <c r="AN2032" s="7">
        <f>IFERROR(RANK('Ref. Cuotas'!M2031,'Ref. Cuotas'!M:M,0)+COUNTIF('Ref. Cuotas'!$M$7:'Ref. Cuotas'!M2031,'Ref. Cuotas'!M2031)-1,"")</f>
        <v>2367</v>
      </c>
      <c r="AO2032" s="7">
        <f>IFERROR(RANK('Ref. Cuotas'!H2031,'Ref. Cuotas'!H:H,1)+COUNTIF('Ref. Cuotas'!$H$7:'Ref. Cuotas'!H2031,'Ref. Cuotas'!H2031)-1,"")</f>
        <v>677</v>
      </c>
      <c r="AP2032" s="7">
        <f>IFERROR(RANK('Ref. Cuotas'!J2031,'Ref. Cuotas'!J:J,1)+COUNTIF('Ref. Cuotas'!$J$7:'Ref. Cuotas'!J2031,'Ref. Cuotas'!J2031)-1,"")</f>
        <v>1411</v>
      </c>
      <c r="AQ2032" s="7">
        <f>IFERROR(RANK('Ref. Cuotas'!K2031,'Ref. Cuotas'!K:K,1)+COUNTIF('Ref. Cuotas'!$K$7:'Ref. Cuotas'!K2031,'Ref. Cuotas'!K2031)-1,"")</f>
        <v>348</v>
      </c>
    </row>
    <row r="2033" spans="31:43" ht="17.25" customHeight="1" x14ac:dyDescent="0.3">
      <c r="AE2033" s="5" t="s">
        <v>2028</v>
      </c>
      <c r="AF2033" s="5" t="s">
        <v>5548</v>
      </c>
      <c r="AG2033" s="6" t="s">
        <v>4398</v>
      </c>
      <c r="AH2033" s="6" t="s">
        <v>4104</v>
      </c>
      <c r="AI2033" s="7">
        <f>IFERROR(RANK('Ref. Cuotas'!H2032,'Ref. Cuotas'!H:H,0)+COUNTIF('Ref. Cuotas'!$H$7:'Ref. Cuotas'!H2032,'Ref. Cuotas'!H2032)-1,"")</f>
        <v>1839</v>
      </c>
      <c r="AJ2033" s="7">
        <f>IFERROR(RANK('Ref. Cuotas'!I2032,'Ref. Cuotas'!I:I,0)+COUNTIF('Ref. Cuotas'!$I$7:'Ref. Cuotas'!I2032,'Ref. Cuotas'!I2032)-1,"")</f>
        <v>2309</v>
      </c>
      <c r="AK2033" s="7">
        <f>IFERROR(RANK('Ref. Cuotas'!J2032,'Ref. Cuotas'!J:J,0)+COUNTIF('Ref. Cuotas'!$J$7:'Ref. Cuotas'!J2032,'Ref. Cuotas'!J2032)-1,"")</f>
        <v>2237</v>
      </c>
      <c r="AL2033" s="7">
        <f>IFERROR(RANK('Ref. Cuotas'!K2032,'Ref. Cuotas'!K:K,0)+COUNTIF('Ref. Cuotas'!$K$7:'Ref. Cuotas'!K2032,'Ref. Cuotas'!K2032)-1,"")</f>
        <v>1945</v>
      </c>
      <c r="AM2033" s="7">
        <f>IFERROR(RANK('Ref. Cuotas'!L2032,'Ref. Cuotas'!L:L,0)+COUNTIF('Ref. Cuotas'!$L$7:'Ref. Cuotas'!L2032,'Ref. Cuotas'!L2032)-1,"")</f>
        <v>1327</v>
      </c>
      <c r="AN2033" s="7">
        <f>IFERROR(RANK('Ref. Cuotas'!M2032,'Ref. Cuotas'!M:M,0)+COUNTIF('Ref. Cuotas'!$M$7:'Ref. Cuotas'!M2032,'Ref. Cuotas'!M2032)-1,"")</f>
        <v>2368</v>
      </c>
      <c r="AO2033" s="7">
        <f>IFERROR(RANK('Ref. Cuotas'!H2032,'Ref. Cuotas'!H:H,1)+COUNTIF('Ref. Cuotas'!$H$7:'Ref. Cuotas'!H2032,'Ref. Cuotas'!H2032)-1,"")</f>
        <v>964</v>
      </c>
      <c r="AP2033" s="7">
        <f>IFERROR(RANK('Ref. Cuotas'!J2032,'Ref. Cuotas'!J:J,1)+COUNTIF('Ref. Cuotas'!$J$7:'Ref. Cuotas'!J2032,'Ref. Cuotas'!J2032)-1,"")</f>
        <v>1412</v>
      </c>
      <c r="AQ2033" s="7">
        <f>IFERROR(RANK('Ref. Cuotas'!K2032,'Ref. Cuotas'!K:K,1)+COUNTIF('Ref. Cuotas'!$K$7:'Ref. Cuotas'!K2032,'Ref. Cuotas'!K2032)-1,"")</f>
        <v>858</v>
      </c>
    </row>
    <row r="2034" spans="31:43" ht="17.25" customHeight="1" x14ac:dyDescent="0.3">
      <c r="AE2034" s="5" t="s">
        <v>2029</v>
      </c>
      <c r="AF2034" s="5" t="s">
        <v>5549</v>
      </c>
      <c r="AG2034" s="6" t="s">
        <v>4398</v>
      </c>
      <c r="AH2034" s="6" t="s">
        <v>4112</v>
      </c>
      <c r="AI2034" s="7">
        <f>IFERROR(RANK('Ref. Cuotas'!H2033,'Ref. Cuotas'!H:H,0)+COUNTIF('Ref. Cuotas'!$H$7:'Ref. Cuotas'!H2033,'Ref. Cuotas'!H2033)-1,"")</f>
        <v>1899</v>
      </c>
      <c r="AJ2034" s="7">
        <f>IFERROR(RANK('Ref. Cuotas'!I2033,'Ref. Cuotas'!I:I,0)+COUNTIF('Ref. Cuotas'!$I$7:'Ref. Cuotas'!I2033,'Ref. Cuotas'!I2033)-1,"")</f>
        <v>2310</v>
      </c>
      <c r="AK2034" s="7">
        <f>IFERROR(RANK('Ref. Cuotas'!J2033,'Ref. Cuotas'!J:J,0)+COUNTIF('Ref. Cuotas'!$J$7:'Ref. Cuotas'!J2033,'Ref. Cuotas'!J2033)-1,"")</f>
        <v>2238</v>
      </c>
      <c r="AL2034" s="7">
        <f>IFERROR(RANK('Ref. Cuotas'!K2033,'Ref. Cuotas'!K:K,0)+COUNTIF('Ref. Cuotas'!$K$7:'Ref. Cuotas'!K2033,'Ref. Cuotas'!K2033)-1,"")</f>
        <v>2183</v>
      </c>
      <c r="AM2034" s="7">
        <f>IFERROR(RANK('Ref. Cuotas'!L2033,'Ref. Cuotas'!L:L,0)+COUNTIF('Ref. Cuotas'!$L$7:'Ref. Cuotas'!L2033,'Ref. Cuotas'!L2033)-1,"")</f>
        <v>1832</v>
      </c>
      <c r="AN2034" s="7">
        <f>IFERROR(RANK('Ref. Cuotas'!M2033,'Ref. Cuotas'!M:M,0)+COUNTIF('Ref. Cuotas'!$M$7:'Ref. Cuotas'!M2033,'Ref. Cuotas'!M2033)-1,"")</f>
        <v>2369</v>
      </c>
      <c r="AO2034" s="7">
        <f>IFERROR(RANK('Ref. Cuotas'!H2033,'Ref. Cuotas'!H:H,1)+COUNTIF('Ref. Cuotas'!$H$7:'Ref. Cuotas'!H2033,'Ref. Cuotas'!H2033)-1,"")</f>
        <v>904</v>
      </c>
      <c r="AP2034" s="7">
        <f>IFERROR(RANK('Ref. Cuotas'!J2033,'Ref. Cuotas'!J:J,1)+COUNTIF('Ref. Cuotas'!$J$7:'Ref. Cuotas'!J2033,'Ref. Cuotas'!J2033)-1,"")</f>
        <v>1413</v>
      </c>
      <c r="AQ2034" s="7">
        <f>IFERROR(RANK('Ref. Cuotas'!K2033,'Ref. Cuotas'!K:K,1)+COUNTIF('Ref. Cuotas'!$K$7:'Ref. Cuotas'!K2033,'Ref. Cuotas'!K2033)-1,"")</f>
        <v>620</v>
      </c>
    </row>
    <row r="2035" spans="31:43" ht="17.25" customHeight="1" x14ac:dyDescent="0.3">
      <c r="AE2035" s="5" t="s">
        <v>2030</v>
      </c>
      <c r="AF2035" s="5" t="s">
        <v>5550</v>
      </c>
      <c r="AG2035" s="6" t="s">
        <v>4398</v>
      </c>
      <c r="AH2035" s="6" t="s">
        <v>4113</v>
      </c>
      <c r="AI2035" s="7">
        <f>IFERROR(RANK('Ref. Cuotas'!H2034,'Ref. Cuotas'!H:H,0)+COUNTIF('Ref. Cuotas'!$H$7:'Ref. Cuotas'!H2034,'Ref. Cuotas'!H2034)-1,"")</f>
        <v>1618</v>
      </c>
      <c r="AJ2035" s="7">
        <f>IFERROR(RANK('Ref. Cuotas'!I2034,'Ref. Cuotas'!I:I,0)+COUNTIF('Ref. Cuotas'!$I$7:'Ref. Cuotas'!I2034,'Ref. Cuotas'!I2034)-1,"")</f>
        <v>605</v>
      </c>
      <c r="AK2035" s="7">
        <f>IFERROR(RANK('Ref. Cuotas'!J2034,'Ref. Cuotas'!J:J,0)+COUNTIF('Ref. Cuotas'!$J$7:'Ref. Cuotas'!J2034,'Ref. Cuotas'!J2034)-1,"")</f>
        <v>221</v>
      </c>
      <c r="AL2035" s="7">
        <f>IFERROR(RANK('Ref. Cuotas'!K2034,'Ref. Cuotas'!K:K,0)+COUNTIF('Ref. Cuotas'!$K$7:'Ref. Cuotas'!K2034,'Ref. Cuotas'!K2034)-1,"")</f>
        <v>750</v>
      </c>
      <c r="AM2035" s="7">
        <f>IFERROR(RANK('Ref. Cuotas'!L2034,'Ref. Cuotas'!L:L,0)+COUNTIF('Ref. Cuotas'!$L$7:'Ref. Cuotas'!L2034,'Ref. Cuotas'!L2034)-1,"")</f>
        <v>305</v>
      </c>
      <c r="AN2035" s="7">
        <f>IFERROR(RANK('Ref. Cuotas'!M2034,'Ref. Cuotas'!M:M,0)+COUNTIF('Ref. Cuotas'!$M$7:'Ref. Cuotas'!M2034,'Ref. Cuotas'!M2034)-1,"")</f>
        <v>2370</v>
      </c>
      <c r="AO2035" s="7">
        <f>IFERROR(RANK('Ref. Cuotas'!H2034,'Ref. Cuotas'!H:H,1)+COUNTIF('Ref. Cuotas'!$H$7:'Ref. Cuotas'!H2034,'Ref. Cuotas'!H2034)-1,"")</f>
        <v>1185</v>
      </c>
      <c r="AP2035" s="7">
        <f>IFERROR(RANK('Ref. Cuotas'!J2034,'Ref. Cuotas'!J:J,1)+COUNTIF('Ref. Cuotas'!$J$7:'Ref. Cuotas'!J2034,'Ref. Cuotas'!J2034)-1,"")</f>
        <v>2582</v>
      </c>
      <c r="AQ2035" s="7">
        <f>IFERROR(RANK('Ref. Cuotas'!K2034,'Ref. Cuotas'!K:K,1)+COUNTIF('Ref. Cuotas'!$K$7:'Ref. Cuotas'!K2034,'Ref. Cuotas'!K2034)-1,"")</f>
        <v>2053</v>
      </c>
    </row>
    <row r="2036" spans="31:43" ht="17.25" customHeight="1" x14ac:dyDescent="0.3">
      <c r="AE2036" s="5" t="s">
        <v>2031</v>
      </c>
      <c r="AF2036" s="5" t="s">
        <v>5551</v>
      </c>
      <c r="AG2036" s="6" t="s">
        <v>4399</v>
      </c>
      <c r="AH2036" s="6" t="s">
        <v>4153</v>
      </c>
      <c r="AI2036" s="7">
        <f>IFERROR(RANK('Ref. Cuotas'!H2035,'Ref. Cuotas'!H:H,0)+COUNTIF('Ref. Cuotas'!$H$7:'Ref. Cuotas'!H2035,'Ref. Cuotas'!H2035)-1,"")</f>
        <v>2110</v>
      </c>
      <c r="AJ2036" s="7">
        <f>IFERROR(RANK('Ref. Cuotas'!I2035,'Ref. Cuotas'!I:I,0)+COUNTIF('Ref. Cuotas'!$I$7:'Ref. Cuotas'!I2035,'Ref. Cuotas'!I2035)-1,"")</f>
        <v>2311</v>
      </c>
      <c r="AK2036" s="7">
        <f>IFERROR(RANK('Ref. Cuotas'!J2035,'Ref. Cuotas'!J:J,0)+COUNTIF('Ref. Cuotas'!$J$7:'Ref. Cuotas'!J2035,'Ref. Cuotas'!J2035)-1,"")</f>
        <v>2239</v>
      </c>
      <c r="AL2036" s="7">
        <f>IFERROR(RANK('Ref. Cuotas'!K2035,'Ref. Cuotas'!K:K,0)+COUNTIF('Ref. Cuotas'!$K$7:'Ref. Cuotas'!K2035,'Ref. Cuotas'!K2035)-1,"")</f>
        <v>1962</v>
      </c>
      <c r="AM2036" s="7">
        <f>IFERROR(RANK('Ref. Cuotas'!L2035,'Ref. Cuotas'!L:L,0)+COUNTIF('Ref. Cuotas'!$L$7:'Ref. Cuotas'!L2035,'Ref. Cuotas'!L2035)-1,"")</f>
        <v>1189</v>
      </c>
      <c r="AN2036" s="7">
        <f>IFERROR(RANK('Ref. Cuotas'!M2035,'Ref. Cuotas'!M:M,0)+COUNTIF('Ref. Cuotas'!$M$7:'Ref. Cuotas'!M2035,'Ref. Cuotas'!M2035)-1,"")</f>
        <v>2371</v>
      </c>
      <c r="AO2036" s="7">
        <f>IFERROR(RANK('Ref. Cuotas'!H2035,'Ref. Cuotas'!H:H,1)+COUNTIF('Ref. Cuotas'!$H$7:'Ref. Cuotas'!H2035,'Ref. Cuotas'!H2035)-1,"")</f>
        <v>693</v>
      </c>
      <c r="AP2036" s="7">
        <f>IFERROR(RANK('Ref. Cuotas'!J2035,'Ref. Cuotas'!J:J,1)+COUNTIF('Ref. Cuotas'!$J$7:'Ref. Cuotas'!J2035,'Ref. Cuotas'!J2035)-1,"")</f>
        <v>1414</v>
      </c>
      <c r="AQ2036" s="7">
        <f>IFERROR(RANK('Ref. Cuotas'!K2035,'Ref. Cuotas'!K:K,1)+COUNTIF('Ref. Cuotas'!$K$7:'Ref. Cuotas'!K2035,'Ref. Cuotas'!K2035)-1,"")</f>
        <v>841</v>
      </c>
    </row>
    <row r="2037" spans="31:43" ht="17.25" customHeight="1" x14ac:dyDescent="0.3">
      <c r="AE2037" s="5" t="s">
        <v>2032</v>
      </c>
      <c r="AF2037" s="5" t="s">
        <v>5552</v>
      </c>
      <c r="AG2037" s="6" t="s">
        <v>4400</v>
      </c>
      <c r="AH2037" s="6" t="s">
        <v>4093</v>
      </c>
      <c r="AI2037" s="7">
        <f>IFERROR(RANK('Ref. Cuotas'!H2036,'Ref. Cuotas'!H:H,0)+COUNTIF('Ref. Cuotas'!$H$7:'Ref. Cuotas'!H2036,'Ref. Cuotas'!H2036)-1,"")</f>
        <v>2459</v>
      </c>
      <c r="AJ2037" s="7">
        <f>IFERROR(RANK('Ref. Cuotas'!I2036,'Ref. Cuotas'!I:I,0)+COUNTIF('Ref. Cuotas'!$I$7:'Ref. Cuotas'!I2036,'Ref. Cuotas'!I2036)-1,"")</f>
        <v>363</v>
      </c>
      <c r="AK2037" s="7">
        <f>IFERROR(RANK('Ref. Cuotas'!J2036,'Ref. Cuotas'!J:J,0)+COUNTIF('Ref. Cuotas'!$J$7:'Ref. Cuotas'!J2036,'Ref. Cuotas'!J2036)-1,"")</f>
        <v>727</v>
      </c>
      <c r="AL2037" s="7">
        <f>IFERROR(RANK('Ref. Cuotas'!K2036,'Ref. Cuotas'!K:K,0)+COUNTIF('Ref. Cuotas'!$K$7:'Ref. Cuotas'!K2036,'Ref. Cuotas'!K2036)-1,"")</f>
        <v>663</v>
      </c>
      <c r="AM2037" s="7">
        <f>IFERROR(RANK('Ref. Cuotas'!L2036,'Ref. Cuotas'!L:L,0)+COUNTIF('Ref. Cuotas'!$L$7:'Ref. Cuotas'!L2036,'Ref. Cuotas'!L2036)-1,"")</f>
        <v>480</v>
      </c>
      <c r="AN2037" s="7">
        <f>IFERROR(RANK('Ref. Cuotas'!M2036,'Ref. Cuotas'!M:M,0)+COUNTIF('Ref. Cuotas'!$M$7:'Ref. Cuotas'!M2036,'Ref. Cuotas'!M2036)-1,"")</f>
        <v>2372</v>
      </c>
      <c r="AO2037" s="7">
        <f>IFERROR(RANK('Ref. Cuotas'!H2036,'Ref. Cuotas'!H:H,1)+COUNTIF('Ref. Cuotas'!$H$7:'Ref. Cuotas'!H2036,'Ref. Cuotas'!H2036)-1,"")</f>
        <v>344</v>
      </c>
      <c r="AP2037" s="7">
        <f>IFERROR(RANK('Ref. Cuotas'!J2036,'Ref. Cuotas'!J:J,1)+COUNTIF('Ref. Cuotas'!$J$7:'Ref. Cuotas'!J2036,'Ref. Cuotas'!J2036)-1,"")</f>
        <v>2076</v>
      </c>
      <c r="AQ2037" s="7">
        <f>IFERROR(RANK('Ref. Cuotas'!K2036,'Ref. Cuotas'!K:K,1)+COUNTIF('Ref. Cuotas'!$K$7:'Ref. Cuotas'!K2036,'Ref. Cuotas'!K2036)-1,"")</f>
        <v>2140</v>
      </c>
    </row>
    <row r="2038" spans="31:43" ht="17.25" customHeight="1" x14ac:dyDescent="0.3">
      <c r="AE2038" s="5" t="s">
        <v>2033</v>
      </c>
      <c r="AF2038" s="5" t="s">
        <v>5553</v>
      </c>
      <c r="AG2038" s="6" t="s">
        <v>4400</v>
      </c>
      <c r="AH2038" s="6" t="s">
        <v>4138</v>
      </c>
      <c r="AI2038" s="7">
        <f>IFERROR(RANK('Ref. Cuotas'!H2037,'Ref. Cuotas'!H:H,0)+COUNTIF('Ref. Cuotas'!$H$7:'Ref. Cuotas'!H2037,'Ref. Cuotas'!H2037)-1,"")</f>
        <v>492</v>
      </c>
      <c r="AJ2038" s="7">
        <f>IFERROR(RANK('Ref. Cuotas'!I2037,'Ref. Cuotas'!I:I,0)+COUNTIF('Ref. Cuotas'!$I$7:'Ref. Cuotas'!I2037,'Ref. Cuotas'!I2037)-1,"")</f>
        <v>2312</v>
      </c>
      <c r="AK2038" s="7">
        <f>IFERROR(RANK('Ref. Cuotas'!J2037,'Ref. Cuotas'!J:J,0)+COUNTIF('Ref. Cuotas'!$J$7:'Ref. Cuotas'!J2037,'Ref. Cuotas'!J2037)-1,"")</f>
        <v>2240</v>
      </c>
      <c r="AL2038" s="7">
        <f>IFERROR(RANK('Ref. Cuotas'!K2037,'Ref. Cuotas'!K:K,0)+COUNTIF('Ref. Cuotas'!$K$7:'Ref. Cuotas'!K2037,'Ref. Cuotas'!K2037)-1,"")</f>
        <v>1024</v>
      </c>
      <c r="AM2038" s="7">
        <f>IFERROR(RANK('Ref. Cuotas'!L2037,'Ref. Cuotas'!L:L,0)+COUNTIF('Ref. Cuotas'!$L$7:'Ref. Cuotas'!L2037,'Ref. Cuotas'!L2037)-1,"")</f>
        <v>1658</v>
      </c>
      <c r="AN2038" s="7">
        <f>IFERROR(RANK('Ref. Cuotas'!M2037,'Ref. Cuotas'!M:M,0)+COUNTIF('Ref. Cuotas'!$M$7:'Ref. Cuotas'!M2037,'Ref. Cuotas'!M2037)-1,"")</f>
        <v>2373</v>
      </c>
      <c r="AO2038" s="7">
        <f>IFERROR(RANK('Ref. Cuotas'!H2037,'Ref. Cuotas'!H:H,1)+COUNTIF('Ref. Cuotas'!$H$7:'Ref. Cuotas'!H2037,'Ref. Cuotas'!H2037)-1,"")</f>
        <v>2311</v>
      </c>
      <c r="AP2038" s="7">
        <f>IFERROR(RANK('Ref. Cuotas'!J2037,'Ref. Cuotas'!J:J,1)+COUNTIF('Ref. Cuotas'!$J$7:'Ref. Cuotas'!J2037,'Ref. Cuotas'!J2037)-1,"")</f>
        <v>1415</v>
      </c>
      <c r="AQ2038" s="7">
        <f>IFERROR(RANK('Ref. Cuotas'!K2037,'Ref. Cuotas'!K:K,1)+COUNTIF('Ref. Cuotas'!$K$7:'Ref. Cuotas'!K2037,'Ref. Cuotas'!K2037)-1,"")</f>
        <v>1779</v>
      </c>
    </row>
    <row r="2039" spans="31:43" ht="17.25" customHeight="1" x14ac:dyDescent="0.3">
      <c r="AE2039" s="5" t="s">
        <v>2034</v>
      </c>
      <c r="AF2039" s="5" t="s">
        <v>5554</v>
      </c>
      <c r="AG2039" s="6" t="s">
        <v>4400</v>
      </c>
      <c r="AH2039" s="6" t="s">
        <v>4122</v>
      </c>
      <c r="AI2039" s="7">
        <f>IFERROR(RANK('Ref. Cuotas'!H2038,'Ref. Cuotas'!H:H,0)+COUNTIF('Ref. Cuotas'!$H$7:'Ref. Cuotas'!H2038,'Ref. Cuotas'!H2038)-1,"")</f>
        <v>2741</v>
      </c>
      <c r="AJ2039" s="7">
        <f>IFERROR(RANK('Ref. Cuotas'!I2038,'Ref. Cuotas'!I:I,0)+COUNTIF('Ref. Cuotas'!$I$7:'Ref. Cuotas'!I2038,'Ref. Cuotas'!I2038)-1,"")</f>
        <v>105</v>
      </c>
      <c r="AK2039" s="7">
        <f>IFERROR(RANK('Ref. Cuotas'!J2038,'Ref. Cuotas'!J:J,0)+COUNTIF('Ref. Cuotas'!$J$7:'Ref. Cuotas'!J2038,'Ref. Cuotas'!J2038)-1,"")</f>
        <v>299</v>
      </c>
      <c r="AL2039" s="7">
        <f>IFERROR(RANK('Ref. Cuotas'!K2038,'Ref. Cuotas'!K:K,0)+COUNTIF('Ref. Cuotas'!$K$7:'Ref. Cuotas'!K2038,'Ref. Cuotas'!K2038)-1,"")</f>
        <v>236</v>
      </c>
      <c r="AM2039" s="7">
        <f>IFERROR(RANK('Ref. Cuotas'!L2038,'Ref. Cuotas'!L:L,0)+COUNTIF('Ref. Cuotas'!$L$7:'Ref. Cuotas'!L2038,'Ref. Cuotas'!L2038)-1,"")</f>
        <v>159</v>
      </c>
      <c r="AN2039" s="7">
        <f>IFERROR(RANK('Ref. Cuotas'!M2038,'Ref. Cuotas'!M:M,0)+COUNTIF('Ref. Cuotas'!$M$7:'Ref. Cuotas'!M2038,'Ref. Cuotas'!M2038)-1,"")</f>
        <v>2374</v>
      </c>
      <c r="AO2039" s="7">
        <f>IFERROR(RANK('Ref. Cuotas'!H2038,'Ref. Cuotas'!H:H,1)+COUNTIF('Ref. Cuotas'!$H$7:'Ref. Cuotas'!H2038,'Ref. Cuotas'!H2038)-1,"")</f>
        <v>62</v>
      </c>
      <c r="AP2039" s="7">
        <f>IFERROR(RANK('Ref. Cuotas'!J2038,'Ref. Cuotas'!J:J,1)+COUNTIF('Ref. Cuotas'!$J$7:'Ref. Cuotas'!J2038,'Ref. Cuotas'!J2038)-1,"")</f>
        <v>2504</v>
      </c>
      <c r="AQ2039" s="7">
        <f>IFERROR(RANK('Ref. Cuotas'!K2038,'Ref. Cuotas'!K:K,1)+COUNTIF('Ref. Cuotas'!$K$7:'Ref. Cuotas'!K2038,'Ref. Cuotas'!K2038)-1,"")</f>
        <v>2567</v>
      </c>
    </row>
    <row r="2040" spans="31:43" ht="17.25" customHeight="1" x14ac:dyDescent="0.3">
      <c r="AE2040" s="5" t="s">
        <v>2035</v>
      </c>
      <c r="AF2040" s="5" t="s">
        <v>5555</v>
      </c>
      <c r="AG2040" s="6" t="s">
        <v>4401</v>
      </c>
      <c r="AH2040" s="6" t="s">
        <v>4092</v>
      </c>
      <c r="AI2040" s="7">
        <f>IFERROR(RANK('Ref. Cuotas'!H2039,'Ref. Cuotas'!H:H,0)+COUNTIF('Ref. Cuotas'!$H$7:'Ref. Cuotas'!H2039,'Ref. Cuotas'!H2039)-1,"")</f>
        <v>359</v>
      </c>
      <c r="AJ2040" s="7">
        <f>IFERROR(RANK('Ref. Cuotas'!I2039,'Ref. Cuotas'!I:I,0)+COUNTIF('Ref. Cuotas'!$I$7:'Ref. Cuotas'!I2039,'Ref. Cuotas'!I2039)-1,"")</f>
        <v>270</v>
      </c>
      <c r="AK2040" s="7">
        <f>IFERROR(RANK('Ref. Cuotas'!J2039,'Ref. Cuotas'!J:J,0)+COUNTIF('Ref. Cuotas'!$J$7:'Ref. Cuotas'!J2039,'Ref. Cuotas'!J2039)-1,"")</f>
        <v>204</v>
      </c>
      <c r="AL2040" s="7">
        <f>IFERROR(RANK('Ref. Cuotas'!K2039,'Ref. Cuotas'!K:K,0)+COUNTIF('Ref. Cuotas'!$K$7:'Ref. Cuotas'!K2039,'Ref. Cuotas'!K2039)-1,"")</f>
        <v>80</v>
      </c>
      <c r="AM2040" s="7">
        <f>IFERROR(RANK('Ref. Cuotas'!L2039,'Ref. Cuotas'!L:L,0)+COUNTIF('Ref. Cuotas'!$L$7:'Ref. Cuotas'!L2039,'Ref. Cuotas'!L2039)-1,"")</f>
        <v>41</v>
      </c>
      <c r="AN2040" s="7">
        <f>IFERROR(RANK('Ref. Cuotas'!M2039,'Ref. Cuotas'!M:M,0)+COUNTIF('Ref. Cuotas'!$M$7:'Ref. Cuotas'!M2039,'Ref. Cuotas'!M2039)-1,"")</f>
        <v>647</v>
      </c>
      <c r="AO2040" s="7">
        <f>IFERROR(RANK('Ref. Cuotas'!H2039,'Ref. Cuotas'!H:H,1)+COUNTIF('Ref. Cuotas'!$H$7:'Ref. Cuotas'!H2039,'Ref. Cuotas'!H2039)-1,"")</f>
        <v>2444</v>
      </c>
      <c r="AP2040" s="7">
        <f>IFERROR(RANK('Ref. Cuotas'!J2039,'Ref. Cuotas'!J:J,1)+COUNTIF('Ref. Cuotas'!$J$7:'Ref. Cuotas'!J2039,'Ref. Cuotas'!J2039)-1,"")</f>
        <v>2599</v>
      </c>
      <c r="AQ2040" s="7">
        <f>IFERROR(RANK('Ref. Cuotas'!K2039,'Ref. Cuotas'!K:K,1)+COUNTIF('Ref. Cuotas'!$K$7:'Ref. Cuotas'!K2039,'Ref. Cuotas'!K2039)-1,"")</f>
        <v>2723</v>
      </c>
    </row>
    <row r="2041" spans="31:43" ht="17.25" customHeight="1" x14ac:dyDescent="0.3">
      <c r="AE2041" s="5" t="s">
        <v>2036</v>
      </c>
      <c r="AF2041" s="5" t="s">
        <v>5556</v>
      </c>
      <c r="AG2041" s="6" t="s">
        <v>4401</v>
      </c>
      <c r="AH2041" s="6" t="s">
        <v>4088</v>
      </c>
      <c r="AI2041" s="7">
        <f>IFERROR(RANK('Ref. Cuotas'!H2040,'Ref. Cuotas'!H:H,0)+COUNTIF('Ref. Cuotas'!$H$7:'Ref. Cuotas'!H2040,'Ref. Cuotas'!H2040)-1,"")</f>
        <v>346</v>
      </c>
      <c r="AJ2041" s="7">
        <f>IFERROR(RANK('Ref. Cuotas'!I2040,'Ref. Cuotas'!I:I,0)+COUNTIF('Ref. Cuotas'!$I$7:'Ref. Cuotas'!I2040,'Ref. Cuotas'!I2040)-1,"")</f>
        <v>2313</v>
      </c>
      <c r="AK2041" s="7">
        <f>IFERROR(RANK('Ref. Cuotas'!J2040,'Ref. Cuotas'!J:J,0)+COUNTIF('Ref. Cuotas'!$J$7:'Ref. Cuotas'!J2040,'Ref. Cuotas'!J2040)-1,"")</f>
        <v>2241</v>
      </c>
      <c r="AL2041" s="7">
        <f>IFERROR(RANK('Ref. Cuotas'!K2040,'Ref. Cuotas'!K:K,0)+COUNTIF('Ref. Cuotas'!$K$7:'Ref. Cuotas'!K2040,'Ref. Cuotas'!K2040)-1,"")</f>
        <v>1345</v>
      </c>
      <c r="AM2041" s="7">
        <f>IFERROR(RANK('Ref. Cuotas'!L2040,'Ref. Cuotas'!L:L,0)+COUNTIF('Ref. Cuotas'!$L$7:'Ref. Cuotas'!L2040,'Ref. Cuotas'!L2040)-1,"")</f>
        <v>568</v>
      </c>
      <c r="AN2041" s="7">
        <f>IFERROR(RANK('Ref. Cuotas'!M2040,'Ref. Cuotas'!M:M,0)+COUNTIF('Ref. Cuotas'!$M$7:'Ref. Cuotas'!M2040,'Ref. Cuotas'!M2040)-1,"")</f>
        <v>2375</v>
      </c>
      <c r="AO2041" s="7">
        <f>IFERROR(RANK('Ref. Cuotas'!H2040,'Ref. Cuotas'!H:H,1)+COUNTIF('Ref. Cuotas'!$H$7:'Ref. Cuotas'!H2040,'Ref. Cuotas'!H2040)-1,"")</f>
        <v>2457</v>
      </c>
      <c r="AP2041" s="7">
        <f>IFERROR(RANK('Ref. Cuotas'!J2040,'Ref. Cuotas'!J:J,1)+COUNTIF('Ref. Cuotas'!$J$7:'Ref. Cuotas'!J2040,'Ref. Cuotas'!J2040)-1,"")</f>
        <v>1416</v>
      </c>
      <c r="AQ2041" s="7">
        <f>IFERROR(RANK('Ref. Cuotas'!K2040,'Ref. Cuotas'!K:K,1)+COUNTIF('Ref. Cuotas'!$K$7:'Ref. Cuotas'!K2040,'Ref. Cuotas'!K2040)-1,"")</f>
        <v>1458</v>
      </c>
    </row>
    <row r="2042" spans="31:43" ht="17.25" customHeight="1" x14ac:dyDescent="0.3">
      <c r="AE2042" s="5" t="s">
        <v>2037</v>
      </c>
      <c r="AF2042" s="5" t="s">
        <v>5557</v>
      </c>
      <c r="AG2042" s="6" t="s">
        <v>4401</v>
      </c>
      <c r="AH2042" s="6" t="s">
        <v>4096</v>
      </c>
      <c r="AI2042" s="7">
        <f>IFERROR(RANK('Ref. Cuotas'!H2041,'Ref. Cuotas'!H:H,0)+COUNTIF('Ref. Cuotas'!$H$7:'Ref. Cuotas'!H2041,'Ref. Cuotas'!H2041)-1,"")</f>
        <v>1625</v>
      </c>
      <c r="AJ2042" s="7">
        <f>IFERROR(RANK('Ref. Cuotas'!I2041,'Ref. Cuotas'!I:I,0)+COUNTIF('Ref. Cuotas'!$I$7:'Ref. Cuotas'!I2041,'Ref. Cuotas'!I2041)-1,"")</f>
        <v>657</v>
      </c>
      <c r="AK2042" s="7">
        <f>IFERROR(RANK('Ref. Cuotas'!J2041,'Ref. Cuotas'!J:J,0)+COUNTIF('Ref. Cuotas'!$J$7:'Ref. Cuotas'!J2041,'Ref. Cuotas'!J2041)-1,"")</f>
        <v>393</v>
      </c>
      <c r="AL2042" s="7">
        <f>IFERROR(RANK('Ref. Cuotas'!K2041,'Ref. Cuotas'!K:K,0)+COUNTIF('Ref. Cuotas'!$K$7:'Ref. Cuotas'!K2041,'Ref. Cuotas'!K2041)-1,"")</f>
        <v>319</v>
      </c>
      <c r="AM2042" s="7">
        <f>IFERROR(RANK('Ref. Cuotas'!L2041,'Ref. Cuotas'!L:L,0)+COUNTIF('Ref. Cuotas'!$L$7:'Ref. Cuotas'!L2041,'Ref. Cuotas'!L2041)-1,"")</f>
        <v>359</v>
      </c>
      <c r="AN2042" s="7">
        <f>IFERROR(RANK('Ref. Cuotas'!M2041,'Ref. Cuotas'!M:M,0)+COUNTIF('Ref. Cuotas'!$M$7:'Ref. Cuotas'!M2041,'Ref. Cuotas'!M2041)-1,"")</f>
        <v>2376</v>
      </c>
      <c r="AO2042" s="7">
        <f>IFERROR(RANK('Ref. Cuotas'!H2041,'Ref. Cuotas'!H:H,1)+COUNTIF('Ref. Cuotas'!$H$7:'Ref. Cuotas'!H2041,'Ref. Cuotas'!H2041)-1,"")</f>
        <v>1178</v>
      </c>
      <c r="AP2042" s="7">
        <f>IFERROR(RANK('Ref. Cuotas'!J2041,'Ref. Cuotas'!J:J,1)+COUNTIF('Ref. Cuotas'!$J$7:'Ref. Cuotas'!J2041,'Ref. Cuotas'!J2041)-1,"")</f>
        <v>2410</v>
      </c>
      <c r="AQ2042" s="7">
        <f>IFERROR(RANK('Ref. Cuotas'!K2041,'Ref. Cuotas'!K:K,1)+COUNTIF('Ref. Cuotas'!$K$7:'Ref. Cuotas'!K2041,'Ref. Cuotas'!K2041)-1,"")</f>
        <v>2484</v>
      </c>
    </row>
    <row r="2043" spans="31:43" ht="17.25" customHeight="1" x14ac:dyDescent="0.3">
      <c r="AE2043" s="5" t="s">
        <v>2038</v>
      </c>
      <c r="AF2043" s="5" t="s">
        <v>5558</v>
      </c>
      <c r="AG2043" s="6" t="s">
        <v>4402</v>
      </c>
      <c r="AH2043" s="6" t="s">
        <v>4092</v>
      </c>
      <c r="AI2043" s="7">
        <f>IFERROR(RANK('Ref. Cuotas'!H2042,'Ref. Cuotas'!H:H,0)+COUNTIF('Ref. Cuotas'!$H$7:'Ref. Cuotas'!H2042,'Ref. Cuotas'!H2042)-1,"")</f>
        <v>1452</v>
      </c>
      <c r="AJ2043" s="7">
        <f>IFERROR(RANK('Ref. Cuotas'!I2042,'Ref. Cuotas'!I:I,0)+COUNTIF('Ref. Cuotas'!$I$7:'Ref. Cuotas'!I2042,'Ref. Cuotas'!I2042)-1,"")</f>
        <v>2314</v>
      </c>
      <c r="AK2043" s="7">
        <f>IFERROR(RANK('Ref. Cuotas'!J2042,'Ref. Cuotas'!J:J,0)+COUNTIF('Ref. Cuotas'!$J$7:'Ref. Cuotas'!J2042,'Ref. Cuotas'!J2042)-1,"")</f>
        <v>2242</v>
      </c>
      <c r="AL2043" s="7">
        <f>IFERROR(RANK('Ref. Cuotas'!K2042,'Ref. Cuotas'!K:K,0)+COUNTIF('Ref. Cuotas'!$K$7:'Ref. Cuotas'!K2042,'Ref. Cuotas'!K2042)-1,"")</f>
        <v>2189</v>
      </c>
      <c r="AM2043" s="7">
        <f>IFERROR(RANK('Ref. Cuotas'!L2042,'Ref. Cuotas'!L:L,0)+COUNTIF('Ref. Cuotas'!$L$7:'Ref. Cuotas'!L2042,'Ref. Cuotas'!L2042)-1,"")</f>
        <v>1298</v>
      </c>
      <c r="AN2043" s="7">
        <f>IFERROR(RANK('Ref. Cuotas'!M2042,'Ref. Cuotas'!M:M,0)+COUNTIF('Ref. Cuotas'!$M$7:'Ref. Cuotas'!M2042,'Ref. Cuotas'!M2042)-1,"")</f>
        <v>2377</v>
      </c>
      <c r="AO2043" s="7">
        <f>IFERROR(RANK('Ref. Cuotas'!H2042,'Ref. Cuotas'!H:H,1)+COUNTIF('Ref. Cuotas'!$H$7:'Ref. Cuotas'!H2042,'Ref. Cuotas'!H2042)-1,"")</f>
        <v>1351</v>
      </c>
      <c r="AP2043" s="7">
        <f>IFERROR(RANK('Ref. Cuotas'!J2042,'Ref. Cuotas'!J:J,1)+COUNTIF('Ref. Cuotas'!$J$7:'Ref. Cuotas'!J2042,'Ref. Cuotas'!J2042)-1,"")</f>
        <v>1417</v>
      </c>
      <c r="AQ2043" s="7">
        <f>IFERROR(RANK('Ref. Cuotas'!K2042,'Ref. Cuotas'!K:K,1)+COUNTIF('Ref. Cuotas'!$K$7:'Ref. Cuotas'!K2042,'Ref. Cuotas'!K2042)-1,"")</f>
        <v>614</v>
      </c>
    </row>
    <row r="2044" spans="31:43" ht="17.25" customHeight="1" x14ac:dyDescent="0.3">
      <c r="AE2044" s="5" t="s">
        <v>2039</v>
      </c>
      <c r="AF2044" s="5" t="s">
        <v>5559</v>
      </c>
      <c r="AG2044" s="6" t="s">
        <v>4402</v>
      </c>
      <c r="AH2044" s="6" t="s">
        <v>4093</v>
      </c>
      <c r="AI2044" s="7">
        <f>IFERROR(RANK('Ref. Cuotas'!H2043,'Ref. Cuotas'!H:H,0)+COUNTIF('Ref. Cuotas'!$H$7:'Ref. Cuotas'!H2043,'Ref. Cuotas'!H2043)-1,"")</f>
        <v>1329</v>
      </c>
      <c r="AJ2044" s="7">
        <f>IFERROR(RANK('Ref. Cuotas'!I2043,'Ref. Cuotas'!I:I,0)+COUNTIF('Ref. Cuotas'!$I$7:'Ref. Cuotas'!I2043,'Ref. Cuotas'!I2043)-1,"")</f>
        <v>678</v>
      </c>
      <c r="AK2044" s="7">
        <f>IFERROR(RANK('Ref. Cuotas'!J2043,'Ref. Cuotas'!J:J,0)+COUNTIF('Ref. Cuotas'!$J$7:'Ref. Cuotas'!J2043,'Ref. Cuotas'!J2043)-1,"")</f>
        <v>751</v>
      </c>
      <c r="AL2044" s="7">
        <f>IFERROR(RANK('Ref. Cuotas'!K2043,'Ref. Cuotas'!K:K,0)+COUNTIF('Ref. Cuotas'!$K$7:'Ref. Cuotas'!K2043,'Ref. Cuotas'!K2043)-1,"")</f>
        <v>1244</v>
      </c>
      <c r="AM2044" s="7">
        <f>IFERROR(RANK('Ref. Cuotas'!L2043,'Ref. Cuotas'!L:L,0)+COUNTIF('Ref. Cuotas'!$L$7:'Ref. Cuotas'!L2043,'Ref. Cuotas'!L2043)-1,"")</f>
        <v>437</v>
      </c>
      <c r="AN2044" s="7">
        <f>IFERROR(RANK('Ref. Cuotas'!M2043,'Ref. Cuotas'!M:M,0)+COUNTIF('Ref. Cuotas'!$M$7:'Ref. Cuotas'!M2043,'Ref. Cuotas'!M2043)-1,"")</f>
        <v>2378</v>
      </c>
      <c r="AO2044" s="7">
        <f>IFERROR(RANK('Ref. Cuotas'!H2043,'Ref. Cuotas'!H:H,1)+COUNTIF('Ref. Cuotas'!$H$7:'Ref. Cuotas'!H2043,'Ref. Cuotas'!H2043)-1,"")</f>
        <v>1474</v>
      </c>
      <c r="AP2044" s="7">
        <f>IFERROR(RANK('Ref. Cuotas'!J2043,'Ref. Cuotas'!J:J,1)+COUNTIF('Ref. Cuotas'!$J$7:'Ref. Cuotas'!J2043,'Ref. Cuotas'!J2043)-1,"")</f>
        <v>2052</v>
      </c>
      <c r="AQ2044" s="7">
        <f>IFERROR(RANK('Ref. Cuotas'!K2043,'Ref. Cuotas'!K:K,1)+COUNTIF('Ref. Cuotas'!$K$7:'Ref. Cuotas'!K2043,'Ref. Cuotas'!K2043)-1,"")</f>
        <v>1559</v>
      </c>
    </row>
    <row r="2045" spans="31:43" ht="17.25" customHeight="1" x14ac:dyDescent="0.3">
      <c r="AE2045" s="5" t="s">
        <v>2040</v>
      </c>
      <c r="AF2045" s="5" t="s">
        <v>5560</v>
      </c>
      <c r="AG2045" s="6" t="s">
        <v>4402</v>
      </c>
      <c r="AH2045" s="6" t="s">
        <v>4116</v>
      </c>
      <c r="AI2045" s="7">
        <f>IFERROR(RANK('Ref. Cuotas'!H2044,'Ref. Cuotas'!H:H,0)+COUNTIF('Ref. Cuotas'!$H$7:'Ref. Cuotas'!H2044,'Ref. Cuotas'!H2044)-1,"")</f>
        <v>1288</v>
      </c>
      <c r="AJ2045" s="7">
        <f>IFERROR(RANK('Ref. Cuotas'!I2044,'Ref. Cuotas'!I:I,0)+COUNTIF('Ref. Cuotas'!$I$7:'Ref. Cuotas'!I2044,'Ref. Cuotas'!I2044)-1,"")</f>
        <v>738</v>
      </c>
      <c r="AK2045" s="7">
        <f>IFERROR(RANK('Ref. Cuotas'!J2044,'Ref. Cuotas'!J:J,0)+COUNTIF('Ref. Cuotas'!$J$7:'Ref. Cuotas'!J2044,'Ref. Cuotas'!J2044)-1,"")</f>
        <v>2243</v>
      </c>
      <c r="AL2045" s="7">
        <f>IFERROR(RANK('Ref. Cuotas'!K2044,'Ref. Cuotas'!K:K,0)+COUNTIF('Ref. Cuotas'!$K$7:'Ref. Cuotas'!K2044,'Ref. Cuotas'!K2044)-1,"")</f>
        <v>972</v>
      </c>
      <c r="AM2045" s="7">
        <f>IFERROR(RANK('Ref. Cuotas'!L2044,'Ref. Cuotas'!L:L,0)+COUNTIF('Ref. Cuotas'!$L$7:'Ref. Cuotas'!L2044,'Ref. Cuotas'!L2044)-1,"")</f>
        <v>892</v>
      </c>
      <c r="AN2045" s="7">
        <f>IFERROR(RANK('Ref. Cuotas'!M2044,'Ref. Cuotas'!M:M,0)+COUNTIF('Ref. Cuotas'!$M$7:'Ref. Cuotas'!M2044,'Ref. Cuotas'!M2044)-1,"")</f>
        <v>648</v>
      </c>
      <c r="AO2045" s="7">
        <f>IFERROR(RANK('Ref. Cuotas'!H2044,'Ref. Cuotas'!H:H,1)+COUNTIF('Ref. Cuotas'!$H$7:'Ref. Cuotas'!H2044,'Ref. Cuotas'!H2044)-1,"")</f>
        <v>1515</v>
      </c>
      <c r="AP2045" s="7">
        <f>IFERROR(RANK('Ref. Cuotas'!J2044,'Ref. Cuotas'!J:J,1)+COUNTIF('Ref. Cuotas'!$J$7:'Ref. Cuotas'!J2044,'Ref. Cuotas'!J2044)-1,"")</f>
        <v>1418</v>
      </c>
      <c r="AQ2045" s="7">
        <f>IFERROR(RANK('Ref. Cuotas'!K2044,'Ref. Cuotas'!K:K,1)+COUNTIF('Ref. Cuotas'!$K$7:'Ref. Cuotas'!K2044,'Ref. Cuotas'!K2044)-1,"")</f>
        <v>1831</v>
      </c>
    </row>
    <row r="2046" spans="31:43" ht="17.25" customHeight="1" x14ac:dyDescent="0.3">
      <c r="AE2046" s="5" t="s">
        <v>2041</v>
      </c>
      <c r="AF2046" s="5" t="s">
        <v>5561</v>
      </c>
      <c r="AG2046" s="6" t="s">
        <v>4402</v>
      </c>
      <c r="AH2046" s="6" t="s">
        <v>4102</v>
      </c>
      <c r="AI2046" s="7">
        <f>IFERROR(RANK('Ref. Cuotas'!H2045,'Ref. Cuotas'!H:H,0)+COUNTIF('Ref. Cuotas'!$H$7:'Ref. Cuotas'!H2045,'Ref. Cuotas'!H2045)-1,"")</f>
        <v>1607</v>
      </c>
      <c r="AJ2046" s="7">
        <f>IFERROR(RANK('Ref. Cuotas'!I2045,'Ref. Cuotas'!I:I,0)+COUNTIF('Ref. Cuotas'!$I$7:'Ref. Cuotas'!I2045,'Ref. Cuotas'!I2045)-1,"")</f>
        <v>2315</v>
      </c>
      <c r="AK2046" s="7">
        <f>IFERROR(RANK('Ref. Cuotas'!J2045,'Ref. Cuotas'!J:J,0)+COUNTIF('Ref. Cuotas'!$J$7:'Ref. Cuotas'!J2045,'Ref. Cuotas'!J2045)-1,"")</f>
        <v>2244</v>
      </c>
      <c r="AL2046" s="7">
        <f>IFERROR(RANK('Ref. Cuotas'!K2045,'Ref. Cuotas'!K:K,0)+COUNTIF('Ref. Cuotas'!$K$7:'Ref. Cuotas'!K2045,'Ref. Cuotas'!K2045)-1,"")</f>
        <v>2156</v>
      </c>
      <c r="AM2046" s="7">
        <f>IFERROR(RANK('Ref. Cuotas'!L2045,'Ref. Cuotas'!L:L,0)+COUNTIF('Ref. Cuotas'!$L$7:'Ref. Cuotas'!L2045,'Ref. Cuotas'!L2045)-1,"")</f>
        <v>1743</v>
      </c>
      <c r="AN2046" s="7">
        <f>IFERROR(RANK('Ref. Cuotas'!M2045,'Ref. Cuotas'!M:M,0)+COUNTIF('Ref. Cuotas'!$M$7:'Ref. Cuotas'!M2045,'Ref. Cuotas'!M2045)-1,"")</f>
        <v>2379</v>
      </c>
      <c r="AO2046" s="7">
        <f>IFERROR(RANK('Ref. Cuotas'!H2045,'Ref. Cuotas'!H:H,1)+COUNTIF('Ref. Cuotas'!$H$7:'Ref. Cuotas'!H2045,'Ref. Cuotas'!H2045)-1,"")</f>
        <v>1196</v>
      </c>
      <c r="AP2046" s="7">
        <f>IFERROR(RANK('Ref. Cuotas'!J2045,'Ref. Cuotas'!J:J,1)+COUNTIF('Ref. Cuotas'!$J$7:'Ref. Cuotas'!J2045,'Ref. Cuotas'!J2045)-1,"")</f>
        <v>1419</v>
      </c>
      <c r="AQ2046" s="7">
        <f>IFERROR(RANK('Ref. Cuotas'!K2045,'Ref. Cuotas'!K:K,1)+COUNTIF('Ref. Cuotas'!$K$7:'Ref. Cuotas'!K2045,'Ref. Cuotas'!K2045)-1,"")</f>
        <v>647</v>
      </c>
    </row>
    <row r="2047" spans="31:43" ht="17.25" customHeight="1" x14ac:dyDescent="0.3">
      <c r="AE2047" s="5" t="s">
        <v>2042</v>
      </c>
      <c r="AF2047" s="5" t="s">
        <v>5562</v>
      </c>
      <c r="AG2047" s="6" t="s">
        <v>4402</v>
      </c>
      <c r="AH2047" s="6" t="s">
        <v>4097</v>
      </c>
      <c r="AI2047" s="7">
        <f>IFERROR(RANK('Ref. Cuotas'!H2046,'Ref. Cuotas'!H:H,0)+COUNTIF('Ref. Cuotas'!$H$7:'Ref. Cuotas'!H2046,'Ref. Cuotas'!H2046)-1,"")</f>
        <v>2254</v>
      </c>
      <c r="AJ2047" s="7">
        <f>IFERROR(RANK('Ref. Cuotas'!I2046,'Ref. Cuotas'!I:I,0)+COUNTIF('Ref. Cuotas'!$I$7:'Ref. Cuotas'!I2046,'Ref. Cuotas'!I2046)-1,"")</f>
        <v>2316</v>
      </c>
      <c r="AK2047" s="7">
        <f>IFERROR(RANK('Ref. Cuotas'!J2046,'Ref. Cuotas'!J:J,0)+COUNTIF('Ref. Cuotas'!$J$7:'Ref. Cuotas'!J2046,'Ref. Cuotas'!J2046)-1,"")</f>
        <v>2245</v>
      </c>
      <c r="AL2047" s="7">
        <f>IFERROR(RANK('Ref. Cuotas'!K2046,'Ref. Cuotas'!K:K,0)+COUNTIF('Ref. Cuotas'!$K$7:'Ref. Cuotas'!K2046,'Ref. Cuotas'!K2046)-1,"")</f>
        <v>2750</v>
      </c>
      <c r="AM2047" s="7">
        <f>IFERROR(RANK('Ref. Cuotas'!L2046,'Ref. Cuotas'!L:L,0)+COUNTIF('Ref. Cuotas'!$L$7:'Ref. Cuotas'!L2046,'Ref. Cuotas'!L2046)-1,"")</f>
        <v>2750</v>
      </c>
      <c r="AN2047" s="7">
        <f>IFERROR(RANK('Ref. Cuotas'!M2046,'Ref. Cuotas'!M:M,0)+COUNTIF('Ref. Cuotas'!$M$7:'Ref. Cuotas'!M2046,'Ref. Cuotas'!M2046)-1,"")</f>
        <v>2380</v>
      </c>
      <c r="AO2047" s="7">
        <f>IFERROR(RANK('Ref. Cuotas'!H2046,'Ref. Cuotas'!H:H,1)+COUNTIF('Ref. Cuotas'!$H$7:'Ref. Cuotas'!H2046,'Ref. Cuotas'!H2046)-1,"")</f>
        <v>549</v>
      </c>
      <c r="AP2047" s="7">
        <f>IFERROR(RANK('Ref. Cuotas'!J2046,'Ref. Cuotas'!J:J,1)+COUNTIF('Ref. Cuotas'!$J$7:'Ref. Cuotas'!J2046,'Ref. Cuotas'!J2046)-1,"")</f>
        <v>1420</v>
      </c>
      <c r="AQ2047" s="7">
        <f>IFERROR(RANK('Ref. Cuotas'!K2046,'Ref. Cuotas'!K:K,1)+COUNTIF('Ref. Cuotas'!$K$7:'Ref. Cuotas'!K2046,'Ref. Cuotas'!K2046)-1,"")</f>
        <v>168</v>
      </c>
    </row>
    <row r="2048" spans="31:43" ht="17.25" customHeight="1" x14ac:dyDescent="0.3">
      <c r="AE2048" s="5" t="s">
        <v>2043</v>
      </c>
      <c r="AF2048" s="5" t="s">
        <v>5563</v>
      </c>
      <c r="AG2048" s="6" t="s">
        <v>4402</v>
      </c>
      <c r="AH2048" s="6" t="s">
        <v>4128</v>
      </c>
      <c r="AI2048" s="7">
        <f>IFERROR(RANK('Ref. Cuotas'!H2047,'Ref. Cuotas'!H:H,0)+COUNTIF('Ref. Cuotas'!$H$7:'Ref. Cuotas'!H2047,'Ref. Cuotas'!H2047)-1,"")</f>
        <v>1393</v>
      </c>
      <c r="AJ2048" s="7">
        <f>IFERROR(RANK('Ref. Cuotas'!I2047,'Ref. Cuotas'!I:I,0)+COUNTIF('Ref. Cuotas'!$I$7:'Ref. Cuotas'!I2047,'Ref. Cuotas'!I2047)-1,"")</f>
        <v>824</v>
      </c>
      <c r="AK2048" s="7">
        <f>IFERROR(RANK('Ref. Cuotas'!J2047,'Ref. Cuotas'!J:J,0)+COUNTIF('Ref. Cuotas'!$J$7:'Ref. Cuotas'!J2047,'Ref. Cuotas'!J2047)-1,"")</f>
        <v>704</v>
      </c>
      <c r="AL2048" s="7">
        <f>IFERROR(RANK('Ref. Cuotas'!K2047,'Ref. Cuotas'!K:K,0)+COUNTIF('Ref. Cuotas'!$K$7:'Ref. Cuotas'!K2047,'Ref. Cuotas'!K2047)-1,"")</f>
        <v>785</v>
      </c>
      <c r="AM2048" s="7">
        <f>IFERROR(RANK('Ref. Cuotas'!L2047,'Ref. Cuotas'!L:L,0)+COUNTIF('Ref. Cuotas'!$L$7:'Ref. Cuotas'!L2047,'Ref. Cuotas'!L2047)-1,"")</f>
        <v>472</v>
      </c>
      <c r="AN2048" s="7">
        <f>IFERROR(RANK('Ref. Cuotas'!M2047,'Ref. Cuotas'!M:M,0)+COUNTIF('Ref. Cuotas'!$M$7:'Ref. Cuotas'!M2047,'Ref. Cuotas'!M2047)-1,"")</f>
        <v>649</v>
      </c>
      <c r="AO2048" s="7">
        <f>IFERROR(RANK('Ref. Cuotas'!H2047,'Ref. Cuotas'!H:H,1)+COUNTIF('Ref. Cuotas'!$H$7:'Ref. Cuotas'!H2047,'Ref. Cuotas'!H2047)-1,"")</f>
        <v>1410</v>
      </c>
      <c r="AP2048" s="7">
        <f>IFERROR(RANK('Ref. Cuotas'!J2047,'Ref. Cuotas'!J:J,1)+COUNTIF('Ref. Cuotas'!$J$7:'Ref. Cuotas'!J2047,'Ref. Cuotas'!J2047)-1,"")</f>
        <v>2099</v>
      </c>
      <c r="AQ2048" s="7">
        <f>IFERROR(RANK('Ref. Cuotas'!K2047,'Ref. Cuotas'!K:K,1)+COUNTIF('Ref. Cuotas'!$K$7:'Ref. Cuotas'!K2047,'Ref. Cuotas'!K2047)-1,"")</f>
        <v>2018</v>
      </c>
    </row>
    <row r="2049" spans="31:43" ht="17.25" customHeight="1" x14ac:dyDescent="0.3">
      <c r="AE2049" s="5" t="s">
        <v>2044</v>
      </c>
      <c r="AF2049" s="5" t="s">
        <v>5564</v>
      </c>
      <c r="AG2049" s="6" t="s">
        <v>4402</v>
      </c>
      <c r="AH2049" s="6" t="s">
        <v>4129</v>
      </c>
      <c r="AI2049" s="7">
        <f>IFERROR(RANK('Ref. Cuotas'!H2048,'Ref. Cuotas'!H:H,0)+COUNTIF('Ref. Cuotas'!$H$7:'Ref. Cuotas'!H2048,'Ref. Cuotas'!H2048)-1,"")</f>
        <v>1284</v>
      </c>
      <c r="AJ2049" s="7">
        <f>IFERROR(RANK('Ref. Cuotas'!I2048,'Ref. Cuotas'!I:I,0)+COUNTIF('Ref. Cuotas'!$I$7:'Ref. Cuotas'!I2048,'Ref. Cuotas'!I2048)-1,"")</f>
        <v>841</v>
      </c>
      <c r="AK2049" s="7">
        <f>IFERROR(RANK('Ref. Cuotas'!J2048,'Ref. Cuotas'!J:J,0)+COUNTIF('Ref. Cuotas'!$J$7:'Ref. Cuotas'!J2048,'Ref. Cuotas'!J2048)-1,"")</f>
        <v>2246</v>
      </c>
      <c r="AL2049" s="7">
        <f>IFERROR(RANK('Ref. Cuotas'!K2048,'Ref. Cuotas'!K:K,0)+COUNTIF('Ref. Cuotas'!$K$7:'Ref. Cuotas'!K2048,'Ref. Cuotas'!K2048)-1,"")</f>
        <v>1297</v>
      </c>
      <c r="AM2049" s="7">
        <f>IFERROR(RANK('Ref. Cuotas'!L2048,'Ref. Cuotas'!L:L,0)+COUNTIF('Ref. Cuotas'!$L$7:'Ref. Cuotas'!L2048,'Ref. Cuotas'!L2048)-1,"")</f>
        <v>709</v>
      </c>
      <c r="AN2049" s="7">
        <f>IFERROR(RANK('Ref. Cuotas'!M2048,'Ref. Cuotas'!M:M,0)+COUNTIF('Ref. Cuotas'!$M$7:'Ref. Cuotas'!M2048,'Ref. Cuotas'!M2048)-1,"")</f>
        <v>2381</v>
      </c>
      <c r="AO2049" s="7">
        <f>IFERROR(RANK('Ref. Cuotas'!H2048,'Ref. Cuotas'!H:H,1)+COUNTIF('Ref. Cuotas'!$H$7:'Ref. Cuotas'!H2048,'Ref. Cuotas'!H2048)-1,"")</f>
        <v>1519</v>
      </c>
      <c r="AP2049" s="7">
        <f>IFERROR(RANK('Ref. Cuotas'!J2048,'Ref. Cuotas'!J:J,1)+COUNTIF('Ref. Cuotas'!$J$7:'Ref. Cuotas'!J2048,'Ref. Cuotas'!J2048)-1,"")</f>
        <v>1421</v>
      </c>
      <c r="AQ2049" s="7">
        <f>IFERROR(RANK('Ref. Cuotas'!K2048,'Ref. Cuotas'!K:K,1)+COUNTIF('Ref. Cuotas'!$K$7:'Ref. Cuotas'!K2048,'Ref. Cuotas'!K2048)-1,"")</f>
        <v>1506</v>
      </c>
    </row>
    <row r="2050" spans="31:43" ht="17.25" customHeight="1" x14ac:dyDescent="0.3">
      <c r="AE2050" s="5" t="s">
        <v>2045</v>
      </c>
      <c r="AF2050" s="5" t="s">
        <v>5565</v>
      </c>
      <c r="AG2050" s="6" t="s">
        <v>4402</v>
      </c>
      <c r="AH2050" s="6" t="s">
        <v>4130</v>
      </c>
      <c r="AI2050" s="7">
        <f>IFERROR(RANK('Ref. Cuotas'!H2049,'Ref. Cuotas'!H:H,0)+COUNTIF('Ref. Cuotas'!$H$7:'Ref. Cuotas'!H2049,'Ref. Cuotas'!H2049)-1,"")</f>
        <v>1778</v>
      </c>
      <c r="AJ2050" s="7">
        <f>IFERROR(RANK('Ref. Cuotas'!I2049,'Ref. Cuotas'!I:I,0)+COUNTIF('Ref. Cuotas'!$I$7:'Ref. Cuotas'!I2049,'Ref. Cuotas'!I2049)-1,"")</f>
        <v>2317</v>
      </c>
      <c r="AK2050" s="7">
        <f>IFERROR(RANK('Ref. Cuotas'!J2049,'Ref. Cuotas'!J:J,0)+COUNTIF('Ref. Cuotas'!$J$7:'Ref. Cuotas'!J2049,'Ref. Cuotas'!J2049)-1,"")</f>
        <v>2247</v>
      </c>
      <c r="AL2050" s="7">
        <f>IFERROR(RANK('Ref. Cuotas'!K2049,'Ref. Cuotas'!K:K,0)+COUNTIF('Ref. Cuotas'!$K$7:'Ref. Cuotas'!K2049,'Ref. Cuotas'!K2049)-1,"")</f>
        <v>1937</v>
      </c>
      <c r="AM2050" s="7">
        <f>IFERROR(RANK('Ref. Cuotas'!L2049,'Ref. Cuotas'!L:L,0)+COUNTIF('Ref. Cuotas'!$L$7:'Ref. Cuotas'!L2049,'Ref. Cuotas'!L2049)-1,"")</f>
        <v>1955</v>
      </c>
      <c r="AN2050" s="7">
        <f>IFERROR(RANK('Ref. Cuotas'!M2049,'Ref. Cuotas'!M:M,0)+COUNTIF('Ref. Cuotas'!$M$7:'Ref. Cuotas'!M2049,'Ref. Cuotas'!M2049)-1,"")</f>
        <v>2382</v>
      </c>
      <c r="AO2050" s="7">
        <f>IFERROR(RANK('Ref. Cuotas'!H2049,'Ref. Cuotas'!H:H,1)+COUNTIF('Ref. Cuotas'!$H$7:'Ref. Cuotas'!H2049,'Ref. Cuotas'!H2049)-1,"")</f>
        <v>1025</v>
      </c>
      <c r="AP2050" s="7">
        <f>IFERROR(RANK('Ref. Cuotas'!J2049,'Ref. Cuotas'!J:J,1)+COUNTIF('Ref. Cuotas'!$J$7:'Ref. Cuotas'!J2049,'Ref. Cuotas'!J2049)-1,"")</f>
        <v>1422</v>
      </c>
      <c r="AQ2050" s="7">
        <f>IFERROR(RANK('Ref. Cuotas'!K2049,'Ref. Cuotas'!K:K,1)+COUNTIF('Ref. Cuotas'!$K$7:'Ref. Cuotas'!K2049,'Ref. Cuotas'!K2049)-1,"")</f>
        <v>866</v>
      </c>
    </row>
    <row r="2051" spans="31:43" ht="17.25" customHeight="1" x14ac:dyDescent="0.3">
      <c r="AE2051" s="5" t="s">
        <v>2046</v>
      </c>
      <c r="AF2051" s="5" t="s">
        <v>5566</v>
      </c>
      <c r="AG2051" s="6" t="s">
        <v>4402</v>
      </c>
      <c r="AH2051" s="6" t="s">
        <v>4108</v>
      </c>
      <c r="AI2051" s="7">
        <f>IFERROR(RANK('Ref. Cuotas'!H2050,'Ref. Cuotas'!H:H,0)+COUNTIF('Ref. Cuotas'!$H$7:'Ref. Cuotas'!H2050,'Ref. Cuotas'!H2050)-1,"")</f>
        <v>2067</v>
      </c>
      <c r="AJ2051" s="7">
        <f>IFERROR(RANK('Ref. Cuotas'!I2050,'Ref. Cuotas'!I:I,0)+COUNTIF('Ref. Cuotas'!$I$7:'Ref. Cuotas'!I2050,'Ref. Cuotas'!I2050)-1,"")</f>
        <v>420</v>
      </c>
      <c r="AK2051" s="7">
        <f>IFERROR(RANK('Ref. Cuotas'!J2050,'Ref. Cuotas'!J:J,0)+COUNTIF('Ref. Cuotas'!$J$7:'Ref. Cuotas'!J2050,'Ref. Cuotas'!J2050)-1,"")</f>
        <v>283</v>
      </c>
      <c r="AL2051" s="7">
        <f>IFERROR(RANK('Ref. Cuotas'!K2050,'Ref. Cuotas'!K:K,0)+COUNTIF('Ref. Cuotas'!$K$7:'Ref. Cuotas'!K2050,'Ref. Cuotas'!K2050)-1,"")</f>
        <v>847</v>
      </c>
      <c r="AM2051" s="7">
        <f>IFERROR(RANK('Ref. Cuotas'!L2050,'Ref. Cuotas'!L:L,0)+COUNTIF('Ref. Cuotas'!$L$7:'Ref. Cuotas'!L2050,'Ref. Cuotas'!L2050)-1,"")</f>
        <v>1956</v>
      </c>
      <c r="AN2051" s="7">
        <f>IFERROR(RANK('Ref. Cuotas'!M2050,'Ref. Cuotas'!M:M,0)+COUNTIF('Ref. Cuotas'!$M$7:'Ref. Cuotas'!M2050,'Ref. Cuotas'!M2050)-1,"")</f>
        <v>68</v>
      </c>
      <c r="AO2051" s="7">
        <f>IFERROR(RANK('Ref. Cuotas'!H2050,'Ref. Cuotas'!H:H,1)+COUNTIF('Ref. Cuotas'!$H$7:'Ref. Cuotas'!H2050,'Ref. Cuotas'!H2050)-1,"")</f>
        <v>736</v>
      </c>
      <c r="AP2051" s="7">
        <f>IFERROR(RANK('Ref. Cuotas'!J2050,'Ref. Cuotas'!J:J,1)+COUNTIF('Ref. Cuotas'!$J$7:'Ref. Cuotas'!J2050,'Ref. Cuotas'!J2050)-1,"")</f>
        <v>2520</v>
      </c>
      <c r="AQ2051" s="7">
        <f>IFERROR(RANK('Ref. Cuotas'!K2050,'Ref. Cuotas'!K:K,1)+COUNTIF('Ref. Cuotas'!$K$7:'Ref. Cuotas'!K2050,'Ref. Cuotas'!K2050)-1,"")</f>
        <v>1956</v>
      </c>
    </row>
    <row r="2052" spans="31:43" ht="17.25" customHeight="1" x14ac:dyDescent="0.3">
      <c r="AE2052" s="5" t="s">
        <v>2047</v>
      </c>
      <c r="AF2052" s="5" t="s">
        <v>5567</v>
      </c>
      <c r="AG2052" s="6" t="s">
        <v>4402</v>
      </c>
      <c r="AH2052" s="6" t="s">
        <v>4131</v>
      </c>
      <c r="AI2052" s="7">
        <f>IFERROR(RANK('Ref. Cuotas'!H2051,'Ref. Cuotas'!H:H,0)+COUNTIF('Ref. Cuotas'!$H$7:'Ref. Cuotas'!H2051,'Ref. Cuotas'!H2051)-1,"")</f>
        <v>1323</v>
      </c>
      <c r="AJ2052" s="7">
        <f>IFERROR(RANK('Ref. Cuotas'!I2051,'Ref. Cuotas'!I:I,0)+COUNTIF('Ref. Cuotas'!$I$7:'Ref. Cuotas'!I2051,'Ref. Cuotas'!I2051)-1,"")</f>
        <v>2318</v>
      </c>
      <c r="AK2052" s="7">
        <f>IFERROR(RANK('Ref. Cuotas'!J2051,'Ref. Cuotas'!J:J,0)+COUNTIF('Ref. Cuotas'!$J$7:'Ref. Cuotas'!J2051,'Ref. Cuotas'!J2051)-1,"")</f>
        <v>2248</v>
      </c>
      <c r="AL2052" s="7">
        <f>IFERROR(RANK('Ref. Cuotas'!K2051,'Ref. Cuotas'!K:K,0)+COUNTIF('Ref. Cuotas'!$K$7:'Ref. Cuotas'!K2051,'Ref. Cuotas'!K2051)-1,"")</f>
        <v>2421</v>
      </c>
      <c r="AM2052" s="7">
        <f>IFERROR(RANK('Ref. Cuotas'!L2051,'Ref. Cuotas'!L:L,0)+COUNTIF('Ref. Cuotas'!$L$7:'Ref. Cuotas'!L2051,'Ref. Cuotas'!L2051)-1,"")</f>
        <v>1768</v>
      </c>
      <c r="AN2052" s="7">
        <f>IFERROR(RANK('Ref. Cuotas'!M2051,'Ref. Cuotas'!M:M,0)+COUNTIF('Ref. Cuotas'!$M$7:'Ref. Cuotas'!M2051,'Ref. Cuotas'!M2051)-1,"")</f>
        <v>2383</v>
      </c>
      <c r="AO2052" s="7">
        <f>IFERROR(RANK('Ref. Cuotas'!H2051,'Ref. Cuotas'!H:H,1)+COUNTIF('Ref. Cuotas'!$H$7:'Ref. Cuotas'!H2051,'Ref. Cuotas'!H2051)-1,"")</f>
        <v>1480</v>
      </c>
      <c r="AP2052" s="7">
        <f>IFERROR(RANK('Ref. Cuotas'!J2051,'Ref. Cuotas'!J:J,1)+COUNTIF('Ref. Cuotas'!$J$7:'Ref. Cuotas'!J2051,'Ref. Cuotas'!J2051)-1,"")</f>
        <v>1423</v>
      </c>
      <c r="AQ2052" s="7">
        <f>IFERROR(RANK('Ref. Cuotas'!K2051,'Ref. Cuotas'!K:K,1)+COUNTIF('Ref. Cuotas'!$K$7:'Ref. Cuotas'!K2051,'Ref. Cuotas'!K2051)-1,"")</f>
        <v>382</v>
      </c>
    </row>
    <row r="2053" spans="31:43" ht="17.25" customHeight="1" x14ac:dyDescent="0.3">
      <c r="AE2053" s="5" t="s">
        <v>2048</v>
      </c>
      <c r="AF2053" s="5" t="s">
        <v>5568</v>
      </c>
      <c r="AG2053" s="6" t="s">
        <v>4402</v>
      </c>
      <c r="AH2053" s="6" t="s">
        <v>4132</v>
      </c>
      <c r="AI2053" s="7">
        <f>IFERROR(RANK('Ref. Cuotas'!H2052,'Ref. Cuotas'!H:H,0)+COUNTIF('Ref. Cuotas'!$H$7:'Ref. Cuotas'!H2052,'Ref. Cuotas'!H2052)-1,"")</f>
        <v>1266</v>
      </c>
      <c r="AJ2053" s="7">
        <f>IFERROR(RANK('Ref. Cuotas'!I2052,'Ref. Cuotas'!I:I,0)+COUNTIF('Ref. Cuotas'!$I$7:'Ref. Cuotas'!I2052,'Ref. Cuotas'!I2052)-1,"")</f>
        <v>2319</v>
      </c>
      <c r="AK2053" s="7">
        <f>IFERROR(RANK('Ref. Cuotas'!J2052,'Ref. Cuotas'!J:J,0)+COUNTIF('Ref. Cuotas'!$J$7:'Ref. Cuotas'!J2052,'Ref. Cuotas'!J2052)-1,"")</f>
        <v>2249</v>
      </c>
      <c r="AL2053" s="7">
        <f>IFERROR(RANK('Ref. Cuotas'!K2052,'Ref. Cuotas'!K:K,0)+COUNTIF('Ref. Cuotas'!$K$7:'Ref. Cuotas'!K2052,'Ref. Cuotas'!K2052)-1,"")</f>
        <v>2311</v>
      </c>
      <c r="AM2053" s="7">
        <f>IFERROR(RANK('Ref. Cuotas'!L2052,'Ref. Cuotas'!L:L,0)+COUNTIF('Ref. Cuotas'!$L$7:'Ref. Cuotas'!L2052,'Ref. Cuotas'!L2052)-1,"")</f>
        <v>1625</v>
      </c>
      <c r="AN2053" s="7">
        <f>IFERROR(RANK('Ref. Cuotas'!M2052,'Ref. Cuotas'!M:M,0)+COUNTIF('Ref. Cuotas'!$M$7:'Ref. Cuotas'!M2052,'Ref. Cuotas'!M2052)-1,"")</f>
        <v>2384</v>
      </c>
      <c r="AO2053" s="7">
        <f>IFERROR(RANK('Ref. Cuotas'!H2052,'Ref. Cuotas'!H:H,1)+COUNTIF('Ref. Cuotas'!$H$7:'Ref. Cuotas'!H2052,'Ref. Cuotas'!H2052)-1,"")</f>
        <v>1537</v>
      </c>
      <c r="AP2053" s="7">
        <f>IFERROR(RANK('Ref. Cuotas'!J2052,'Ref. Cuotas'!J:J,1)+COUNTIF('Ref. Cuotas'!$J$7:'Ref. Cuotas'!J2052,'Ref. Cuotas'!J2052)-1,"")</f>
        <v>1424</v>
      </c>
      <c r="AQ2053" s="7">
        <f>IFERROR(RANK('Ref. Cuotas'!K2052,'Ref. Cuotas'!K:K,1)+COUNTIF('Ref. Cuotas'!$K$7:'Ref. Cuotas'!K2052,'Ref. Cuotas'!K2052)-1,"")</f>
        <v>492</v>
      </c>
    </row>
    <row r="2054" spans="31:43" ht="17.25" customHeight="1" x14ac:dyDescent="0.3">
      <c r="AE2054" s="5" t="s">
        <v>2049</v>
      </c>
      <c r="AF2054" s="5" t="s">
        <v>5569</v>
      </c>
      <c r="AG2054" s="6" t="s">
        <v>4402</v>
      </c>
      <c r="AH2054" s="6" t="s">
        <v>4133</v>
      </c>
      <c r="AI2054" s="7">
        <f>IFERROR(RANK('Ref. Cuotas'!H2053,'Ref. Cuotas'!H:H,0)+COUNTIF('Ref. Cuotas'!$H$7:'Ref. Cuotas'!H2053,'Ref. Cuotas'!H2053)-1,"")</f>
        <v>1308</v>
      </c>
      <c r="AJ2054" s="7">
        <f>IFERROR(RANK('Ref. Cuotas'!I2053,'Ref. Cuotas'!I:I,0)+COUNTIF('Ref. Cuotas'!$I$7:'Ref. Cuotas'!I2053,'Ref. Cuotas'!I2053)-1,"")</f>
        <v>2320</v>
      </c>
      <c r="AK2054" s="7">
        <f>IFERROR(RANK('Ref. Cuotas'!J2053,'Ref. Cuotas'!J:J,0)+COUNTIF('Ref. Cuotas'!$J$7:'Ref. Cuotas'!J2053,'Ref. Cuotas'!J2053)-1,"")</f>
        <v>2250</v>
      </c>
      <c r="AL2054" s="7">
        <f>IFERROR(RANK('Ref. Cuotas'!K2053,'Ref. Cuotas'!K:K,0)+COUNTIF('Ref. Cuotas'!$K$7:'Ref. Cuotas'!K2053,'Ref. Cuotas'!K2053)-1,"")</f>
        <v>2312</v>
      </c>
      <c r="AM2054" s="7">
        <f>IFERROR(RANK('Ref. Cuotas'!L2053,'Ref. Cuotas'!L:L,0)+COUNTIF('Ref. Cuotas'!$L$7:'Ref. Cuotas'!L2053,'Ref. Cuotas'!L2053)-1,"")</f>
        <v>1234</v>
      </c>
      <c r="AN2054" s="7">
        <f>IFERROR(RANK('Ref. Cuotas'!M2053,'Ref. Cuotas'!M:M,0)+COUNTIF('Ref. Cuotas'!$M$7:'Ref. Cuotas'!M2053,'Ref. Cuotas'!M2053)-1,"")</f>
        <v>2385</v>
      </c>
      <c r="AO2054" s="7">
        <f>IFERROR(RANK('Ref. Cuotas'!H2053,'Ref. Cuotas'!H:H,1)+COUNTIF('Ref. Cuotas'!$H$7:'Ref. Cuotas'!H2053,'Ref. Cuotas'!H2053)-1,"")</f>
        <v>1495</v>
      </c>
      <c r="AP2054" s="7">
        <f>IFERROR(RANK('Ref. Cuotas'!J2053,'Ref. Cuotas'!J:J,1)+COUNTIF('Ref. Cuotas'!$J$7:'Ref. Cuotas'!J2053,'Ref. Cuotas'!J2053)-1,"")</f>
        <v>1425</v>
      </c>
      <c r="AQ2054" s="7">
        <f>IFERROR(RANK('Ref. Cuotas'!K2053,'Ref. Cuotas'!K:K,1)+COUNTIF('Ref. Cuotas'!$K$7:'Ref. Cuotas'!K2053,'Ref. Cuotas'!K2053)-1,"")</f>
        <v>491</v>
      </c>
    </row>
    <row r="2055" spans="31:43" ht="17.25" customHeight="1" x14ac:dyDescent="0.3">
      <c r="AE2055" s="5" t="s">
        <v>2050</v>
      </c>
      <c r="AF2055" s="5" t="s">
        <v>5570</v>
      </c>
      <c r="AG2055" s="6" t="s">
        <v>4402</v>
      </c>
      <c r="AH2055" s="6" t="s">
        <v>4134</v>
      </c>
      <c r="AI2055" s="7">
        <f>IFERROR(RANK('Ref. Cuotas'!H2054,'Ref. Cuotas'!H:H,0)+COUNTIF('Ref. Cuotas'!$H$7:'Ref. Cuotas'!H2054,'Ref. Cuotas'!H2054)-1,"")</f>
        <v>1255</v>
      </c>
      <c r="AJ2055" s="7">
        <f>IFERROR(RANK('Ref. Cuotas'!I2054,'Ref. Cuotas'!I:I,0)+COUNTIF('Ref. Cuotas'!$I$7:'Ref. Cuotas'!I2054,'Ref. Cuotas'!I2054)-1,"")</f>
        <v>2321</v>
      </c>
      <c r="AK2055" s="7">
        <f>IFERROR(RANK('Ref. Cuotas'!J2054,'Ref. Cuotas'!J:J,0)+COUNTIF('Ref. Cuotas'!$J$7:'Ref. Cuotas'!J2054,'Ref. Cuotas'!J2054)-1,"")</f>
        <v>657</v>
      </c>
      <c r="AL2055" s="7">
        <f>IFERROR(RANK('Ref. Cuotas'!K2054,'Ref. Cuotas'!K:K,0)+COUNTIF('Ref. Cuotas'!$K$7:'Ref. Cuotas'!K2054,'Ref. Cuotas'!K2054)-1,"")</f>
        <v>1998</v>
      </c>
      <c r="AM2055" s="7">
        <f>IFERROR(RANK('Ref. Cuotas'!L2054,'Ref. Cuotas'!L:L,0)+COUNTIF('Ref. Cuotas'!$L$7:'Ref. Cuotas'!L2054,'Ref. Cuotas'!L2054)-1,"")</f>
        <v>1033</v>
      </c>
      <c r="AN2055" s="7">
        <f>IFERROR(RANK('Ref. Cuotas'!M2054,'Ref. Cuotas'!M:M,0)+COUNTIF('Ref. Cuotas'!$M$7:'Ref. Cuotas'!M2054,'Ref. Cuotas'!M2054)-1,"")</f>
        <v>2386</v>
      </c>
      <c r="AO2055" s="7">
        <f>IFERROR(RANK('Ref. Cuotas'!H2054,'Ref. Cuotas'!H:H,1)+COUNTIF('Ref. Cuotas'!$H$7:'Ref. Cuotas'!H2054,'Ref. Cuotas'!H2054)-1,"")</f>
        <v>1548</v>
      </c>
      <c r="AP2055" s="7">
        <f>IFERROR(RANK('Ref. Cuotas'!J2054,'Ref. Cuotas'!J:J,1)+COUNTIF('Ref. Cuotas'!$J$7:'Ref. Cuotas'!J2054,'Ref. Cuotas'!J2054)-1,"")</f>
        <v>2146</v>
      </c>
      <c r="AQ2055" s="7">
        <f>IFERROR(RANK('Ref. Cuotas'!K2054,'Ref. Cuotas'!K:K,1)+COUNTIF('Ref. Cuotas'!$K$7:'Ref. Cuotas'!K2054,'Ref. Cuotas'!K2054)-1,"")</f>
        <v>805</v>
      </c>
    </row>
    <row r="2056" spans="31:43" ht="17.25" customHeight="1" x14ac:dyDescent="0.3">
      <c r="AE2056" s="5" t="s">
        <v>2051</v>
      </c>
      <c r="AF2056" s="5" t="s">
        <v>5571</v>
      </c>
      <c r="AG2056" s="6" t="s">
        <v>4403</v>
      </c>
      <c r="AH2056" s="6" t="s">
        <v>4092</v>
      </c>
      <c r="AI2056" s="7">
        <f>IFERROR(RANK('Ref. Cuotas'!H2055,'Ref. Cuotas'!H:H,0)+COUNTIF('Ref. Cuotas'!$H$7:'Ref. Cuotas'!H2055,'Ref. Cuotas'!H2055)-1,"")</f>
        <v>1271</v>
      </c>
      <c r="AJ2056" s="7">
        <f>IFERROR(RANK('Ref. Cuotas'!I2055,'Ref. Cuotas'!I:I,0)+COUNTIF('Ref. Cuotas'!$I$7:'Ref. Cuotas'!I2055,'Ref. Cuotas'!I2055)-1,"")</f>
        <v>146</v>
      </c>
      <c r="AK2056" s="7">
        <f>IFERROR(RANK('Ref. Cuotas'!J2055,'Ref. Cuotas'!J:J,0)+COUNTIF('Ref. Cuotas'!$J$7:'Ref. Cuotas'!J2055,'Ref. Cuotas'!J2055)-1,"")</f>
        <v>169</v>
      </c>
      <c r="AL2056" s="7">
        <f>IFERROR(RANK('Ref. Cuotas'!K2055,'Ref. Cuotas'!K:K,0)+COUNTIF('Ref. Cuotas'!$K$7:'Ref. Cuotas'!K2055,'Ref. Cuotas'!K2055)-1,"")</f>
        <v>156</v>
      </c>
      <c r="AM2056" s="7">
        <f>IFERROR(RANK('Ref. Cuotas'!L2055,'Ref. Cuotas'!L:L,0)+COUNTIF('Ref. Cuotas'!$L$7:'Ref. Cuotas'!L2055,'Ref. Cuotas'!L2055)-1,"")</f>
        <v>22</v>
      </c>
      <c r="AN2056" s="7">
        <f>IFERROR(RANK('Ref. Cuotas'!M2055,'Ref. Cuotas'!M:M,0)+COUNTIF('Ref. Cuotas'!$M$7:'Ref. Cuotas'!M2055,'Ref. Cuotas'!M2055)-1,"")</f>
        <v>2387</v>
      </c>
      <c r="AO2056" s="7">
        <f>IFERROR(RANK('Ref. Cuotas'!H2055,'Ref. Cuotas'!H:H,1)+COUNTIF('Ref. Cuotas'!$H$7:'Ref. Cuotas'!H2055,'Ref. Cuotas'!H2055)-1,"")</f>
        <v>1532</v>
      </c>
      <c r="AP2056" s="7">
        <f>IFERROR(RANK('Ref. Cuotas'!J2055,'Ref. Cuotas'!J:J,1)+COUNTIF('Ref. Cuotas'!$J$7:'Ref. Cuotas'!J2055,'Ref. Cuotas'!J2055)-1,"")</f>
        <v>2634</v>
      </c>
      <c r="AQ2056" s="7">
        <f>IFERROR(RANK('Ref. Cuotas'!K2055,'Ref. Cuotas'!K:K,1)+COUNTIF('Ref. Cuotas'!$K$7:'Ref. Cuotas'!K2055,'Ref. Cuotas'!K2055)-1,"")</f>
        <v>2647</v>
      </c>
    </row>
    <row r="2057" spans="31:43" ht="17.25" customHeight="1" x14ac:dyDescent="0.3">
      <c r="AE2057" s="5" t="s">
        <v>2052</v>
      </c>
      <c r="AF2057" s="5" t="s">
        <v>5572</v>
      </c>
      <c r="AG2057" s="6" t="s">
        <v>4403</v>
      </c>
      <c r="AH2057" s="6" t="s">
        <v>4088</v>
      </c>
      <c r="AI2057" s="7">
        <f>IFERROR(RANK('Ref. Cuotas'!H2056,'Ref. Cuotas'!H:H,0)+COUNTIF('Ref. Cuotas'!$H$7:'Ref. Cuotas'!H2056,'Ref. Cuotas'!H2056)-1,"")</f>
        <v>1351</v>
      </c>
      <c r="AJ2057" s="7">
        <f>IFERROR(RANK('Ref. Cuotas'!I2056,'Ref. Cuotas'!I:I,0)+COUNTIF('Ref. Cuotas'!$I$7:'Ref. Cuotas'!I2056,'Ref. Cuotas'!I2056)-1,"")</f>
        <v>413</v>
      </c>
      <c r="AK2057" s="7">
        <f>IFERROR(RANK('Ref. Cuotas'!J2056,'Ref. Cuotas'!J:J,0)+COUNTIF('Ref. Cuotas'!$J$7:'Ref. Cuotas'!J2056,'Ref. Cuotas'!J2056)-1,"")</f>
        <v>617</v>
      </c>
      <c r="AL2057" s="7">
        <f>IFERROR(RANK('Ref. Cuotas'!K2056,'Ref. Cuotas'!K:K,0)+COUNTIF('Ref. Cuotas'!$K$7:'Ref. Cuotas'!K2056,'Ref. Cuotas'!K2056)-1,"")</f>
        <v>1076</v>
      </c>
      <c r="AM2057" s="7">
        <f>IFERROR(RANK('Ref. Cuotas'!L2056,'Ref. Cuotas'!L:L,0)+COUNTIF('Ref. Cuotas'!$L$7:'Ref. Cuotas'!L2056,'Ref. Cuotas'!L2056)-1,"")</f>
        <v>166</v>
      </c>
      <c r="AN2057" s="7">
        <f>IFERROR(RANK('Ref. Cuotas'!M2056,'Ref. Cuotas'!M:M,0)+COUNTIF('Ref. Cuotas'!$M$7:'Ref. Cuotas'!M2056,'Ref. Cuotas'!M2056)-1,"")</f>
        <v>2388</v>
      </c>
      <c r="AO2057" s="7">
        <f>IFERROR(RANK('Ref. Cuotas'!H2056,'Ref. Cuotas'!H:H,1)+COUNTIF('Ref. Cuotas'!$H$7:'Ref. Cuotas'!H2056,'Ref. Cuotas'!H2056)-1,"")</f>
        <v>1452</v>
      </c>
      <c r="AP2057" s="7">
        <f>IFERROR(RANK('Ref. Cuotas'!J2056,'Ref. Cuotas'!J:J,1)+COUNTIF('Ref. Cuotas'!$J$7:'Ref. Cuotas'!J2056,'Ref. Cuotas'!J2056)-1,"")</f>
        <v>2186</v>
      </c>
      <c r="AQ2057" s="7">
        <f>IFERROR(RANK('Ref. Cuotas'!K2056,'Ref. Cuotas'!K:K,1)+COUNTIF('Ref. Cuotas'!$K$7:'Ref. Cuotas'!K2056,'Ref. Cuotas'!K2056)-1,"")</f>
        <v>1727</v>
      </c>
    </row>
    <row r="2058" spans="31:43" ht="17.25" customHeight="1" x14ac:dyDescent="0.3">
      <c r="AE2058" s="5" t="s">
        <v>2053</v>
      </c>
      <c r="AF2058" s="5" t="s">
        <v>5573</v>
      </c>
      <c r="AG2058" s="6" t="s">
        <v>4404</v>
      </c>
      <c r="AH2058" s="6" t="s">
        <v>4092</v>
      </c>
      <c r="AI2058" s="7">
        <f>IFERROR(RANK('Ref. Cuotas'!H2057,'Ref. Cuotas'!H:H,0)+COUNTIF('Ref. Cuotas'!$H$7:'Ref. Cuotas'!H2057,'Ref. Cuotas'!H2057)-1,"")</f>
        <v>478</v>
      </c>
      <c r="AJ2058" s="7">
        <f>IFERROR(RANK('Ref. Cuotas'!I2057,'Ref. Cuotas'!I:I,0)+COUNTIF('Ref. Cuotas'!$I$7:'Ref. Cuotas'!I2057,'Ref. Cuotas'!I2057)-1,"")</f>
        <v>1043</v>
      </c>
      <c r="AK2058" s="7">
        <f>IFERROR(RANK('Ref. Cuotas'!J2057,'Ref. Cuotas'!J:J,0)+COUNTIF('Ref. Cuotas'!$J$7:'Ref. Cuotas'!J2057,'Ref. Cuotas'!J2057)-1,"")</f>
        <v>329</v>
      </c>
      <c r="AL2058" s="7">
        <f>IFERROR(RANK('Ref. Cuotas'!K2057,'Ref. Cuotas'!K:K,0)+COUNTIF('Ref. Cuotas'!$K$7:'Ref. Cuotas'!K2057,'Ref. Cuotas'!K2057)-1,"")</f>
        <v>332</v>
      </c>
      <c r="AM2058" s="7">
        <f>IFERROR(RANK('Ref. Cuotas'!L2057,'Ref. Cuotas'!L:L,0)+COUNTIF('Ref. Cuotas'!$L$7:'Ref. Cuotas'!L2057,'Ref. Cuotas'!L2057)-1,"")</f>
        <v>140</v>
      </c>
      <c r="AN2058" s="7">
        <f>IFERROR(RANK('Ref. Cuotas'!M2057,'Ref. Cuotas'!M:M,0)+COUNTIF('Ref. Cuotas'!$M$7:'Ref. Cuotas'!M2057,'Ref. Cuotas'!M2057)-1,"")</f>
        <v>2389</v>
      </c>
      <c r="AO2058" s="7">
        <f>IFERROR(RANK('Ref. Cuotas'!H2057,'Ref. Cuotas'!H:H,1)+COUNTIF('Ref. Cuotas'!$H$7:'Ref. Cuotas'!H2057,'Ref. Cuotas'!H2057)-1,"")</f>
        <v>2325</v>
      </c>
      <c r="AP2058" s="7">
        <f>IFERROR(RANK('Ref. Cuotas'!J2057,'Ref. Cuotas'!J:J,1)+COUNTIF('Ref. Cuotas'!$J$7:'Ref. Cuotas'!J2057,'Ref. Cuotas'!J2057)-1,"")</f>
        <v>2474</v>
      </c>
      <c r="AQ2058" s="7">
        <f>IFERROR(RANK('Ref. Cuotas'!K2057,'Ref. Cuotas'!K:K,1)+COUNTIF('Ref. Cuotas'!$K$7:'Ref. Cuotas'!K2057,'Ref. Cuotas'!K2057)-1,"")</f>
        <v>2471</v>
      </c>
    </row>
    <row r="2059" spans="31:43" ht="17.25" customHeight="1" x14ac:dyDescent="0.3">
      <c r="AE2059" s="5" t="s">
        <v>2054</v>
      </c>
      <c r="AF2059" s="5" t="s">
        <v>5574</v>
      </c>
      <c r="AG2059" s="6" t="s">
        <v>4404</v>
      </c>
      <c r="AH2059" s="6" t="s">
        <v>4088</v>
      </c>
      <c r="AI2059" s="7">
        <f>IFERROR(RANK('Ref. Cuotas'!H2058,'Ref. Cuotas'!H:H,0)+COUNTIF('Ref. Cuotas'!$H$7:'Ref. Cuotas'!H2058,'Ref. Cuotas'!H2058)-1,"")</f>
        <v>406</v>
      </c>
      <c r="AJ2059" s="7">
        <f>IFERROR(RANK('Ref. Cuotas'!I2058,'Ref. Cuotas'!I:I,0)+COUNTIF('Ref. Cuotas'!$I$7:'Ref. Cuotas'!I2058,'Ref. Cuotas'!I2058)-1,"")</f>
        <v>782</v>
      </c>
      <c r="AK2059" s="7">
        <f>IFERROR(RANK('Ref. Cuotas'!J2058,'Ref. Cuotas'!J:J,0)+COUNTIF('Ref. Cuotas'!$J$7:'Ref. Cuotas'!J2058,'Ref. Cuotas'!J2058)-1,"")</f>
        <v>2251</v>
      </c>
      <c r="AL2059" s="7">
        <f>IFERROR(RANK('Ref. Cuotas'!K2058,'Ref. Cuotas'!K:K,0)+COUNTIF('Ref. Cuotas'!$K$7:'Ref. Cuotas'!K2058,'Ref. Cuotas'!K2058)-1,"")</f>
        <v>1138</v>
      </c>
      <c r="AM2059" s="7">
        <f>IFERROR(RANK('Ref. Cuotas'!L2058,'Ref. Cuotas'!L:L,0)+COUNTIF('Ref. Cuotas'!$L$7:'Ref. Cuotas'!L2058,'Ref. Cuotas'!L2058)-1,"")</f>
        <v>433</v>
      </c>
      <c r="AN2059" s="7">
        <f>IFERROR(RANK('Ref. Cuotas'!M2058,'Ref. Cuotas'!M:M,0)+COUNTIF('Ref. Cuotas'!$M$7:'Ref. Cuotas'!M2058,'Ref. Cuotas'!M2058)-1,"")</f>
        <v>2390</v>
      </c>
      <c r="AO2059" s="7">
        <f>IFERROR(RANK('Ref. Cuotas'!H2058,'Ref. Cuotas'!H:H,1)+COUNTIF('Ref. Cuotas'!$H$7:'Ref. Cuotas'!H2058,'Ref. Cuotas'!H2058)-1,"")</f>
        <v>2397</v>
      </c>
      <c r="AP2059" s="7">
        <f>IFERROR(RANK('Ref. Cuotas'!J2058,'Ref. Cuotas'!J:J,1)+COUNTIF('Ref. Cuotas'!$J$7:'Ref. Cuotas'!J2058,'Ref. Cuotas'!J2058)-1,"")</f>
        <v>1426</v>
      </c>
      <c r="AQ2059" s="7">
        <f>IFERROR(RANK('Ref. Cuotas'!K2058,'Ref. Cuotas'!K:K,1)+COUNTIF('Ref. Cuotas'!$K$7:'Ref. Cuotas'!K2058,'Ref. Cuotas'!K2058)-1,"")</f>
        <v>1665</v>
      </c>
    </row>
    <row r="2060" spans="31:43" ht="17.25" customHeight="1" x14ac:dyDescent="0.3">
      <c r="AE2060" s="5" t="s">
        <v>2055</v>
      </c>
      <c r="AF2060" s="5" t="s">
        <v>5575</v>
      </c>
      <c r="AG2060" s="6" t="s">
        <v>4404</v>
      </c>
      <c r="AH2060" s="6" t="s">
        <v>4174</v>
      </c>
      <c r="AI2060" s="7">
        <f>IFERROR(RANK('Ref. Cuotas'!H2059,'Ref. Cuotas'!H:H,0)+COUNTIF('Ref. Cuotas'!$H$7:'Ref. Cuotas'!H2059,'Ref. Cuotas'!H2059)-1,"")</f>
        <v>2035</v>
      </c>
      <c r="AJ2060" s="7">
        <f>IFERROR(RANK('Ref. Cuotas'!I2059,'Ref. Cuotas'!I:I,0)+COUNTIF('Ref. Cuotas'!$I$7:'Ref. Cuotas'!I2059,'Ref. Cuotas'!I2059)-1,"")</f>
        <v>2322</v>
      </c>
      <c r="AK2060" s="7">
        <f>IFERROR(RANK('Ref. Cuotas'!J2059,'Ref. Cuotas'!J:J,0)+COUNTIF('Ref. Cuotas'!$J$7:'Ref. Cuotas'!J2059,'Ref. Cuotas'!J2059)-1,"")</f>
        <v>2252</v>
      </c>
      <c r="AL2060" s="7">
        <f>IFERROR(RANK('Ref. Cuotas'!K2059,'Ref. Cuotas'!K:K,0)+COUNTIF('Ref. Cuotas'!$K$7:'Ref. Cuotas'!K2059,'Ref. Cuotas'!K2059)-1,"")</f>
        <v>958</v>
      </c>
      <c r="AM2060" s="7">
        <f>IFERROR(RANK('Ref. Cuotas'!L2059,'Ref. Cuotas'!L:L,0)+COUNTIF('Ref. Cuotas'!$L$7:'Ref. Cuotas'!L2059,'Ref. Cuotas'!L2059)-1,"")</f>
        <v>1231</v>
      </c>
      <c r="AN2060" s="7">
        <f>IFERROR(RANK('Ref. Cuotas'!M2059,'Ref. Cuotas'!M:M,0)+COUNTIF('Ref. Cuotas'!$M$7:'Ref. Cuotas'!M2059,'Ref. Cuotas'!M2059)-1,"")</f>
        <v>2391</v>
      </c>
      <c r="AO2060" s="7">
        <f>IFERROR(RANK('Ref. Cuotas'!H2059,'Ref. Cuotas'!H:H,1)+COUNTIF('Ref. Cuotas'!$H$7:'Ref. Cuotas'!H2059,'Ref. Cuotas'!H2059)-1,"")</f>
        <v>768</v>
      </c>
      <c r="AP2060" s="7">
        <f>IFERROR(RANK('Ref. Cuotas'!J2059,'Ref. Cuotas'!J:J,1)+COUNTIF('Ref. Cuotas'!$J$7:'Ref. Cuotas'!J2059,'Ref. Cuotas'!J2059)-1,"")</f>
        <v>1427</v>
      </c>
      <c r="AQ2060" s="7">
        <f>IFERROR(RANK('Ref. Cuotas'!K2059,'Ref. Cuotas'!K:K,1)+COUNTIF('Ref. Cuotas'!$K$7:'Ref. Cuotas'!K2059,'Ref. Cuotas'!K2059)-1,"")</f>
        <v>1845</v>
      </c>
    </row>
    <row r="2061" spans="31:43" ht="17.25" customHeight="1" x14ac:dyDescent="0.3">
      <c r="AE2061" s="5" t="s">
        <v>2056</v>
      </c>
      <c r="AF2061" s="5" t="s">
        <v>5576</v>
      </c>
      <c r="AG2061" s="6" t="s">
        <v>4404</v>
      </c>
      <c r="AH2061" s="6" t="s">
        <v>4096</v>
      </c>
      <c r="AI2061" s="7">
        <f>IFERROR(RANK('Ref. Cuotas'!H2060,'Ref. Cuotas'!H:H,0)+COUNTIF('Ref. Cuotas'!$H$7:'Ref. Cuotas'!H2060,'Ref. Cuotas'!H2060)-1,"")</f>
        <v>679</v>
      </c>
      <c r="AJ2061" s="7">
        <f>IFERROR(RANK('Ref. Cuotas'!I2060,'Ref. Cuotas'!I:I,0)+COUNTIF('Ref. Cuotas'!$I$7:'Ref. Cuotas'!I2060,'Ref. Cuotas'!I2060)-1,"")</f>
        <v>842</v>
      </c>
      <c r="AK2061" s="7">
        <f>IFERROR(RANK('Ref. Cuotas'!J2060,'Ref. Cuotas'!J:J,0)+COUNTIF('Ref. Cuotas'!$J$7:'Ref. Cuotas'!J2060,'Ref. Cuotas'!J2060)-1,"")</f>
        <v>2253</v>
      </c>
      <c r="AL2061" s="7">
        <f>IFERROR(RANK('Ref. Cuotas'!K2060,'Ref. Cuotas'!K:K,0)+COUNTIF('Ref. Cuotas'!$K$7:'Ref. Cuotas'!K2060,'Ref. Cuotas'!K2060)-1,"")</f>
        <v>455</v>
      </c>
      <c r="AM2061" s="7">
        <f>IFERROR(RANK('Ref. Cuotas'!L2060,'Ref. Cuotas'!L:L,0)+COUNTIF('Ref. Cuotas'!$L$7:'Ref. Cuotas'!L2060,'Ref. Cuotas'!L2060)-1,"")</f>
        <v>920</v>
      </c>
      <c r="AN2061" s="7">
        <f>IFERROR(RANK('Ref. Cuotas'!M2060,'Ref. Cuotas'!M:M,0)+COUNTIF('Ref. Cuotas'!$M$7:'Ref. Cuotas'!M2060,'Ref. Cuotas'!M2060)-1,"")</f>
        <v>650</v>
      </c>
      <c r="AO2061" s="7">
        <f>IFERROR(RANK('Ref. Cuotas'!H2060,'Ref. Cuotas'!H:H,1)+COUNTIF('Ref. Cuotas'!$H$7:'Ref. Cuotas'!H2060,'Ref. Cuotas'!H2060)-1,"")</f>
        <v>2124</v>
      </c>
      <c r="AP2061" s="7">
        <f>IFERROR(RANK('Ref. Cuotas'!J2060,'Ref. Cuotas'!J:J,1)+COUNTIF('Ref. Cuotas'!$J$7:'Ref. Cuotas'!J2060,'Ref. Cuotas'!J2060)-1,"")</f>
        <v>1428</v>
      </c>
      <c r="AQ2061" s="7">
        <f>IFERROR(RANK('Ref. Cuotas'!K2060,'Ref. Cuotas'!K:K,1)+COUNTIF('Ref. Cuotas'!$K$7:'Ref. Cuotas'!K2060,'Ref. Cuotas'!K2060)-1,"")</f>
        <v>2348</v>
      </c>
    </row>
    <row r="2062" spans="31:43" ht="17.25" customHeight="1" x14ac:dyDescent="0.3">
      <c r="AE2062" s="5" t="s">
        <v>2057</v>
      </c>
      <c r="AF2062" s="5" t="s">
        <v>5577</v>
      </c>
      <c r="AG2062" s="6" t="s">
        <v>4404</v>
      </c>
      <c r="AH2062" s="6" t="s">
        <v>4097</v>
      </c>
      <c r="AI2062" s="7">
        <f>IFERROR(RANK('Ref. Cuotas'!H2061,'Ref. Cuotas'!H:H,0)+COUNTIF('Ref. Cuotas'!$H$7:'Ref. Cuotas'!H2061,'Ref. Cuotas'!H2061)-1,"")</f>
        <v>1190</v>
      </c>
      <c r="AJ2062" s="7">
        <f>IFERROR(RANK('Ref. Cuotas'!I2061,'Ref. Cuotas'!I:I,0)+COUNTIF('Ref. Cuotas'!$I$7:'Ref. Cuotas'!I2061,'Ref. Cuotas'!I2061)-1,"")</f>
        <v>2323</v>
      </c>
      <c r="AK2062" s="7">
        <f>IFERROR(RANK('Ref. Cuotas'!J2061,'Ref. Cuotas'!J:J,0)+COUNTIF('Ref. Cuotas'!$J$7:'Ref. Cuotas'!J2061,'Ref. Cuotas'!J2061)-1,"")</f>
        <v>2254</v>
      </c>
      <c r="AL2062" s="7">
        <f>IFERROR(RANK('Ref. Cuotas'!K2061,'Ref. Cuotas'!K:K,0)+COUNTIF('Ref. Cuotas'!$K$7:'Ref. Cuotas'!K2061,'Ref. Cuotas'!K2061)-1,"")</f>
        <v>1389</v>
      </c>
      <c r="AM2062" s="7">
        <f>IFERROR(RANK('Ref. Cuotas'!L2061,'Ref. Cuotas'!L:L,0)+COUNTIF('Ref. Cuotas'!$L$7:'Ref. Cuotas'!L2061,'Ref. Cuotas'!L2061)-1,"")</f>
        <v>2466</v>
      </c>
      <c r="AN2062" s="7">
        <f>IFERROR(RANK('Ref. Cuotas'!M2061,'Ref. Cuotas'!M:M,0)+COUNTIF('Ref. Cuotas'!$M$7:'Ref. Cuotas'!M2061,'Ref. Cuotas'!M2061)-1,"")</f>
        <v>651</v>
      </c>
      <c r="AO2062" s="7">
        <f>IFERROR(RANK('Ref. Cuotas'!H2061,'Ref. Cuotas'!H:H,1)+COUNTIF('Ref. Cuotas'!$H$7:'Ref. Cuotas'!H2061,'Ref. Cuotas'!H2061)-1,"")</f>
        <v>1613</v>
      </c>
      <c r="AP2062" s="7">
        <f>IFERROR(RANK('Ref. Cuotas'!J2061,'Ref. Cuotas'!J:J,1)+COUNTIF('Ref. Cuotas'!$J$7:'Ref. Cuotas'!J2061,'Ref. Cuotas'!J2061)-1,"")</f>
        <v>1429</v>
      </c>
      <c r="AQ2062" s="7">
        <f>IFERROR(RANK('Ref. Cuotas'!K2061,'Ref. Cuotas'!K:K,1)+COUNTIF('Ref. Cuotas'!$K$7:'Ref. Cuotas'!K2061,'Ref. Cuotas'!K2061)-1,"")</f>
        <v>1414</v>
      </c>
    </row>
    <row r="2063" spans="31:43" ht="17.25" customHeight="1" x14ac:dyDescent="0.3">
      <c r="AE2063" s="5" t="s">
        <v>2058</v>
      </c>
      <c r="AF2063" s="5" t="s">
        <v>5578</v>
      </c>
      <c r="AG2063" s="6" t="s">
        <v>4404</v>
      </c>
      <c r="AH2063" s="6" t="s">
        <v>4107</v>
      </c>
      <c r="AI2063" s="7">
        <f>IFERROR(RANK('Ref. Cuotas'!H2062,'Ref. Cuotas'!H:H,0)+COUNTIF('Ref. Cuotas'!$H$7:'Ref. Cuotas'!H2062,'Ref. Cuotas'!H2062)-1,"")</f>
        <v>1514</v>
      </c>
      <c r="AJ2063" s="7">
        <f>IFERROR(RANK('Ref. Cuotas'!I2062,'Ref. Cuotas'!I:I,0)+COUNTIF('Ref. Cuotas'!$I$7:'Ref. Cuotas'!I2062,'Ref. Cuotas'!I2062)-1,"")</f>
        <v>2324</v>
      </c>
      <c r="AK2063" s="7">
        <f>IFERROR(RANK('Ref. Cuotas'!J2062,'Ref. Cuotas'!J:J,0)+COUNTIF('Ref. Cuotas'!$J$7:'Ref. Cuotas'!J2062,'Ref. Cuotas'!J2062)-1,"")</f>
        <v>2255</v>
      </c>
      <c r="AL2063" s="7">
        <f>IFERROR(RANK('Ref. Cuotas'!K2062,'Ref. Cuotas'!K:K,0)+COUNTIF('Ref. Cuotas'!$K$7:'Ref. Cuotas'!K2062,'Ref. Cuotas'!K2062)-1,"")</f>
        <v>2751</v>
      </c>
      <c r="AM2063" s="7">
        <f>IFERROR(RANK('Ref. Cuotas'!L2062,'Ref. Cuotas'!L:L,0)+COUNTIF('Ref. Cuotas'!$L$7:'Ref. Cuotas'!L2062,'Ref. Cuotas'!L2062)-1,"")</f>
        <v>2751</v>
      </c>
      <c r="AN2063" s="7">
        <f>IFERROR(RANK('Ref. Cuotas'!M2062,'Ref. Cuotas'!M:M,0)+COUNTIF('Ref. Cuotas'!$M$7:'Ref. Cuotas'!M2062,'Ref. Cuotas'!M2062)-1,"")</f>
        <v>2392</v>
      </c>
      <c r="AO2063" s="7">
        <f>IFERROR(RANK('Ref. Cuotas'!H2062,'Ref. Cuotas'!H:H,1)+COUNTIF('Ref. Cuotas'!$H$7:'Ref. Cuotas'!H2062,'Ref. Cuotas'!H2062)-1,"")</f>
        <v>1289</v>
      </c>
      <c r="AP2063" s="7">
        <f>IFERROR(RANK('Ref. Cuotas'!J2062,'Ref. Cuotas'!J:J,1)+COUNTIF('Ref. Cuotas'!$J$7:'Ref. Cuotas'!J2062,'Ref. Cuotas'!J2062)-1,"")</f>
        <v>1430</v>
      </c>
      <c r="AQ2063" s="7">
        <f>IFERROR(RANK('Ref. Cuotas'!K2062,'Ref. Cuotas'!K:K,1)+COUNTIF('Ref. Cuotas'!$K$7:'Ref. Cuotas'!K2062,'Ref. Cuotas'!K2062)-1,"")</f>
        <v>169</v>
      </c>
    </row>
    <row r="2064" spans="31:43" ht="17.25" customHeight="1" x14ac:dyDescent="0.3">
      <c r="AE2064" s="5" t="s">
        <v>2059</v>
      </c>
      <c r="AF2064" s="5" t="s">
        <v>5579</v>
      </c>
      <c r="AG2064" s="6" t="s">
        <v>4404</v>
      </c>
      <c r="AH2064" s="6" t="s">
        <v>4109</v>
      </c>
      <c r="AI2064" s="7">
        <f>IFERROR(RANK('Ref. Cuotas'!H2063,'Ref. Cuotas'!H:H,0)+COUNTIF('Ref. Cuotas'!$H$7:'Ref. Cuotas'!H2063,'Ref. Cuotas'!H2063)-1,"")</f>
        <v>1058</v>
      </c>
      <c r="AJ2064" s="7">
        <f>IFERROR(RANK('Ref. Cuotas'!I2063,'Ref. Cuotas'!I:I,0)+COUNTIF('Ref. Cuotas'!$I$7:'Ref. Cuotas'!I2063,'Ref. Cuotas'!I2063)-1,"")</f>
        <v>2325</v>
      </c>
      <c r="AK2064" s="7">
        <f>IFERROR(RANK('Ref. Cuotas'!J2063,'Ref. Cuotas'!J:J,0)+COUNTIF('Ref. Cuotas'!$J$7:'Ref. Cuotas'!J2063,'Ref. Cuotas'!J2063)-1,"")</f>
        <v>2256</v>
      </c>
      <c r="AL2064" s="7">
        <f>IFERROR(RANK('Ref. Cuotas'!K2063,'Ref. Cuotas'!K:K,0)+COUNTIF('Ref. Cuotas'!$K$7:'Ref. Cuotas'!K2063,'Ref. Cuotas'!K2063)-1,"")</f>
        <v>2337</v>
      </c>
      <c r="AM2064" s="7">
        <f>IFERROR(RANK('Ref. Cuotas'!L2063,'Ref. Cuotas'!L:L,0)+COUNTIF('Ref. Cuotas'!$L$7:'Ref. Cuotas'!L2063,'Ref. Cuotas'!L2063)-1,"")</f>
        <v>1797</v>
      </c>
      <c r="AN2064" s="7">
        <f>IFERROR(RANK('Ref. Cuotas'!M2063,'Ref. Cuotas'!M:M,0)+COUNTIF('Ref. Cuotas'!$M$7:'Ref. Cuotas'!M2063,'Ref. Cuotas'!M2063)-1,"")</f>
        <v>2393</v>
      </c>
      <c r="AO2064" s="7">
        <f>IFERROR(RANK('Ref. Cuotas'!H2063,'Ref. Cuotas'!H:H,1)+COUNTIF('Ref. Cuotas'!$H$7:'Ref. Cuotas'!H2063,'Ref. Cuotas'!H2063)-1,"")</f>
        <v>1745</v>
      </c>
      <c r="AP2064" s="7">
        <f>IFERROR(RANK('Ref. Cuotas'!J2063,'Ref. Cuotas'!J:J,1)+COUNTIF('Ref. Cuotas'!$J$7:'Ref. Cuotas'!J2063,'Ref. Cuotas'!J2063)-1,"")</f>
        <v>1431</v>
      </c>
      <c r="AQ2064" s="7">
        <f>IFERROR(RANK('Ref. Cuotas'!K2063,'Ref. Cuotas'!K:K,1)+COUNTIF('Ref. Cuotas'!$K$7:'Ref. Cuotas'!K2063,'Ref. Cuotas'!K2063)-1,"")</f>
        <v>466</v>
      </c>
    </row>
    <row r="2065" spans="31:43" ht="17.25" customHeight="1" x14ac:dyDescent="0.3">
      <c r="AE2065" s="5" t="s">
        <v>2060</v>
      </c>
      <c r="AF2065" s="5" t="s">
        <v>5580</v>
      </c>
      <c r="AG2065" s="6" t="s">
        <v>4405</v>
      </c>
      <c r="AH2065" s="6" t="s">
        <v>4092</v>
      </c>
      <c r="AI2065" s="7">
        <f>IFERROR(RANK('Ref. Cuotas'!H2064,'Ref. Cuotas'!H:H,0)+COUNTIF('Ref. Cuotas'!$H$7:'Ref. Cuotas'!H2064,'Ref. Cuotas'!H2064)-1,"")</f>
        <v>996</v>
      </c>
      <c r="AJ2065" s="7">
        <f>IFERROR(RANK('Ref. Cuotas'!I2064,'Ref. Cuotas'!I:I,0)+COUNTIF('Ref. Cuotas'!$I$7:'Ref. Cuotas'!I2064,'Ref. Cuotas'!I2064)-1,"")</f>
        <v>1034</v>
      </c>
      <c r="AK2065" s="7">
        <f>IFERROR(RANK('Ref. Cuotas'!J2064,'Ref. Cuotas'!J:J,0)+COUNTIF('Ref. Cuotas'!$J$7:'Ref. Cuotas'!J2064,'Ref. Cuotas'!J2064)-1,"")</f>
        <v>2257</v>
      </c>
      <c r="AL2065" s="7">
        <f>IFERROR(RANK('Ref. Cuotas'!K2064,'Ref. Cuotas'!K:K,0)+COUNTIF('Ref. Cuotas'!$K$7:'Ref. Cuotas'!K2064,'Ref. Cuotas'!K2064)-1,"")</f>
        <v>1784</v>
      </c>
      <c r="AM2065" s="7">
        <f>IFERROR(RANK('Ref. Cuotas'!L2064,'Ref. Cuotas'!L:L,0)+COUNTIF('Ref. Cuotas'!$L$7:'Ref. Cuotas'!L2064,'Ref. Cuotas'!L2064)-1,"")</f>
        <v>970</v>
      </c>
      <c r="AN2065" s="7">
        <f>IFERROR(RANK('Ref. Cuotas'!M2064,'Ref. Cuotas'!M:M,0)+COUNTIF('Ref. Cuotas'!$M$7:'Ref. Cuotas'!M2064,'Ref. Cuotas'!M2064)-1,"")</f>
        <v>2394</v>
      </c>
      <c r="AO2065" s="7">
        <f>IFERROR(RANK('Ref. Cuotas'!H2064,'Ref. Cuotas'!H:H,1)+COUNTIF('Ref. Cuotas'!$H$7:'Ref. Cuotas'!H2064,'Ref. Cuotas'!H2064)-1,"")</f>
        <v>1807</v>
      </c>
      <c r="AP2065" s="7">
        <f>IFERROR(RANK('Ref. Cuotas'!J2064,'Ref. Cuotas'!J:J,1)+COUNTIF('Ref. Cuotas'!$J$7:'Ref. Cuotas'!J2064,'Ref. Cuotas'!J2064)-1,"")</f>
        <v>1432</v>
      </c>
      <c r="AQ2065" s="7">
        <f>IFERROR(RANK('Ref. Cuotas'!K2064,'Ref. Cuotas'!K:K,1)+COUNTIF('Ref. Cuotas'!$K$7:'Ref. Cuotas'!K2064,'Ref. Cuotas'!K2064)-1,"")</f>
        <v>1019</v>
      </c>
    </row>
    <row r="2066" spans="31:43" ht="17.25" customHeight="1" x14ac:dyDescent="0.3">
      <c r="AE2066" s="5" t="s">
        <v>2061</v>
      </c>
      <c r="AF2066" s="5" t="s">
        <v>5581</v>
      </c>
      <c r="AG2066" s="6" t="s">
        <v>4405</v>
      </c>
      <c r="AH2066" s="6" t="s">
        <v>4093</v>
      </c>
      <c r="AI2066" s="7">
        <f>IFERROR(RANK('Ref. Cuotas'!H2065,'Ref. Cuotas'!H:H,0)+COUNTIF('Ref. Cuotas'!$H$7:'Ref. Cuotas'!H2065,'Ref. Cuotas'!H2065)-1,"")</f>
        <v>448</v>
      </c>
      <c r="AJ2066" s="7">
        <f>IFERROR(RANK('Ref. Cuotas'!I2065,'Ref. Cuotas'!I:I,0)+COUNTIF('Ref. Cuotas'!$I$7:'Ref. Cuotas'!I2065,'Ref. Cuotas'!I2065)-1,"")</f>
        <v>700</v>
      </c>
      <c r="AK2066" s="7">
        <f>IFERROR(RANK('Ref. Cuotas'!J2065,'Ref. Cuotas'!J:J,0)+COUNTIF('Ref. Cuotas'!$J$7:'Ref. Cuotas'!J2065,'Ref. Cuotas'!J2065)-1,"")</f>
        <v>789</v>
      </c>
      <c r="AL2066" s="7">
        <f>IFERROR(RANK('Ref. Cuotas'!K2065,'Ref. Cuotas'!K:K,0)+COUNTIF('Ref. Cuotas'!$K$7:'Ref. Cuotas'!K2065,'Ref. Cuotas'!K2065)-1,"")</f>
        <v>962</v>
      </c>
      <c r="AM2066" s="7">
        <f>IFERROR(RANK('Ref. Cuotas'!L2065,'Ref. Cuotas'!L:L,0)+COUNTIF('Ref. Cuotas'!$L$7:'Ref. Cuotas'!L2065,'Ref. Cuotas'!L2065)-1,"")</f>
        <v>176</v>
      </c>
      <c r="AN2066" s="7">
        <f>IFERROR(RANK('Ref. Cuotas'!M2065,'Ref. Cuotas'!M:M,0)+COUNTIF('Ref. Cuotas'!$M$7:'Ref. Cuotas'!M2065,'Ref. Cuotas'!M2065)-1,"")</f>
        <v>2395</v>
      </c>
      <c r="AO2066" s="7">
        <f>IFERROR(RANK('Ref. Cuotas'!H2065,'Ref. Cuotas'!H:H,1)+COUNTIF('Ref. Cuotas'!$H$7:'Ref. Cuotas'!H2065,'Ref. Cuotas'!H2065)-1,"")</f>
        <v>2355</v>
      </c>
      <c r="AP2066" s="7">
        <f>IFERROR(RANK('Ref. Cuotas'!J2065,'Ref. Cuotas'!J:J,1)+COUNTIF('Ref. Cuotas'!$J$7:'Ref. Cuotas'!J2065,'Ref. Cuotas'!J2065)-1,"")</f>
        <v>2014</v>
      </c>
      <c r="AQ2066" s="7">
        <f>IFERROR(RANK('Ref. Cuotas'!K2065,'Ref. Cuotas'!K:K,1)+COUNTIF('Ref. Cuotas'!$K$7:'Ref. Cuotas'!K2065,'Ref. Cuotas'!K2065)-1,"")</f>
        <v>1841</v>
      </c>
    </row>
    <row r="2067" spans="31:43" ht="17.25" customHeight="1" x14ac:dyDescent="0.3">
      <c r="AE2067" s="5" t="s">
        <v>2062</v>
      </c>
      <c r="AF2067" s="5" t="s">
        <v>5582</v>
      </c>
      <c r="AG2067" s="6" t="s">
        <v>4405</v>
      </c>
      <c r="AH2067" s="6" t="s">
        <v>4116</v>
      </c>
      <c r="AI2067" s="7">
        <f>IFERROR(RANK('Ref. Cuotas'!H2066,'Ref. Cuotas'!H:H,0)+COUNTIF('Ref. Cuotas'!$H$7:'Ref. Cuotas'!H2066,'Ref. Cuotas'!H2066)-1,"")</f>
        <v>430</v>
      </c>
      <c r="AJ2067" s="7">
        <f>IFERROR(RANK('Ref. Cuotas'!I2066,'Ref. Cuotas'!I:I,0)+COUNTIF('Ref. Cuotas'!$I$7:'Ref. Cuotas'!I2066,'Ref. Cuotas'!I2066)-1,"")</f>
        <v>266</v>
      </c>
      <c r="AK2067" s="7">
        <f>IFERROR(RANK('Ref. Cuotas'!J2066,'Ref. Cuotas'!J:J,0)+COUNTIF('Ref. Cuotas'!$J$7:'Ref. Cuotas'!J2066,'Ref. Cuotas'!J2066)-1,"")</f>
        <v>718</v>
      </c>
      <c r="AL2067" s="7">
        <f>IFERROR(RANK('Ref. Cuotas'!K2066,'Ref. Cuotas'!K:K,0)+COUNTIF('Ref. Cuotas'!$K$7:'Ref. Cuotas'!K2066,'Ref. Cuotas'!K2066)-1,"")</f>
        <v>290</v>
      </c>
      <c r="AM2067" s="7">
        <f>IFERROR(RANK('Ref. Cuotas'!L2066,'Ref. Cuotas'!L:L,0)+COUNTIF('Ref. Cuotas'!$L$7:'Ref. Cuotas'!L2066,'Ref. Cuotas'!L2066)-1,"")</f>
        <v>422</v>
      </c>
      <c r="AN2067" s="7">
        <f>IFERROR(RANK('Ref. Cuotas'!M2066,'Ref. Cuotas'!M:M,0)+COUNTIF('Ref. Cuotas'!$M$7:'Ref. Cuotas'!M2066,'Ref. Cuotas'!M2066)-1,"")</f>
        <v>652</v>
      </c>
      <c r="AO2067" s="7">
        <f>IFERROR(RANK('Ref. Cuotas'!H2066,'Ref. Cuotas'!H:H,1)+COUNTIF('Ref. Cuotas'!$H$7:'Ref. Cuotas'!H2066,'Ref. Cuotas'!H2066)-1,"")</f>
        <v>2373</v>
      </c>
      <c r="AP2067" s="7">
        <f>IFERROR(RANK('Ref. Cuotas'!J2066,'Ref. Cuotas'!J:J,1)+COUNTIF('Ref. Cuotas'!$J$7:'Ref. Cuotas'!J2066,'Ref. Cuotas'!J2066)-1,"")</f>
        <v>2085</v>
      </c>
      <c r="AQ2067" s="7">
        <f>IFERROR(RANK('Ref. Cuotas'!K2066,'Ref. Cuotas'!K:K,1)+COUNTIF('Ref. Cuotas'!$K$7:'Ref. Cuotas'!K2066,'Ref. Cuotas'!K2066)-1,"")</f>
        <v>2513</v>
      </c>
    </row>
    <row r="2068" spans="31:43" ht="17.25" customHeight="1" x14ac:dyDescent="0.3">
      <c r="AE2068" s="5" t="s">
        <v>2063</v>
      </c>
      <c r="AF2068" s="5" t="s">
        <v>5583</v>
      </c>
      <c r="AG2068" s="6" t="s">
        <v>4405</v>
      </c>
      <c r="AH2068" s="6" t="s">
        <v>4102</v>
      </c>
      <c r="AI2068" s="7">
        <f>IFERROR(RANK('Ref. Cuotas'!H2067,'Ref. Cuotas'!H:H,0)+COUNTIF('Ref. Cuotas'!$H$7:'Ref. Cuotas'!H2067,'Ref. Cuotas'!H2067)-1,"")</f>
        <v>1016</v>
      </c>
      <c r="AJ2068" s="7">
        <f>IFERROR(RANK('Ref. Cuotas'!I2067,'Ref. Cuotas'!I:I,0)+COUNTIF('Ref. Cuotas'!$I$7:'Ref. Cuotas'!I2067,'Ref. Cuotas'!I2067)-1,"")</f>
        <v>1001</v>
      </c>
      <c r="AK2068" s="7">
        <f>IFERROR(RANK('Ref. Cuotas'!J2067,'Ref. Cuotas'!J:J,0)+COUNTIF('Ref. Cuotas'!$J$7:'Ref. Cuotas'!J2067,'Ref. Cuotas'!J2067)-1,"")</f>
        <v>796</v>
      </c>
      <c r="AL2068" s="7">
        <f>IFERROR(RANK('Ref. Cuotas'!K2067,'Ref. Cuotas'!K:K,0)+COUNTIF('Ref. Cuotas'!$K$7:'Ref. Cuotas'!K2067,'Ref. Cuotas'!K2067)-1,"")</f>
        <v>1911</v>
      </c>
      <c r="AM2068" s="7">
        <f>IFERROR(RANK('Ref. Cuotas'!L2067,'Ref. Cuotas'!L:L,0)+COUNTIF('Ref. Cuotas'!$L$7:'Ref. Cuotas'!L2067,'Ref. Cuotas'!L2067)-1,"")</f>
        <v>1043</v>
      </c>
      <c r="AN2068" s="7">
        <f>IFERROR(RANK('Ref. Cuotas'!M2067,'Ref. Cuotas'!M:M,0)+COUNTIF('Ref. Cuotas'!$M$7:'Ref. Cuotas'!M2067,'Ref. Cuotas'!M2067)-1,"")</f>
        <v>2396</v>
      </c>
      <c r="AO2068" s="7">
        <f>IFERROR(RANK('Ref. Cuotas'!H2067,'Ref. Cuotas'!H:H,1)+COUNTIF('Ref. Cuotas'!$H$7:'Ref. Cuotas'!H2067,'Ref. Cuotas'!H2067)-1,"")</f>
        <v>1787</v>
      </c>
      <c r="AP2068" s="7">
        <f>IFERROR(RANK('Ref. Cuotas'!J2067,'Ref. Cuotas'!J:J,1)+COUNTIF('Ref. Cuotas'!$J$7:'Ref. Cuotas'!J2067,'Ref. Cuotas'!J2067)-1,"")</f>
        <v>2007</v>
      </c>
      <c r="AQ2068" s="7">
        <f>IFERROR(RANK('Ref. Cuotas'!K2067,'Ref. Cuotas'!K:K,1)+COUNTIF('Ref. Cuotas'!$K$7:'Ref. Cuotas'!K2067,'Ref. Cuotas'!K2067)-1,"")</f>
        <v>892</v>
      </c>
    </row>
    <row r="2069" spans="31:43" ht="17.25" customHeight="1" x14ac:dyDescent="0.3">
      <c r="AE2069" s="5" t="s">
        <v>2064</v>
      </c>
      <c r="AF2069" s="5" t="s">
        <v>5584</v>
      </c>
      <c r="AG2069" s="6" t="s">
        <v>4405</v>
      </c>
      <c r="AH2069" s="6" t="s">
        <v>4128</v>
      </c>
      <c r="AI2069" s="7">
        <f>IFERROR(RANK('Ref. Cuotas'!H2068,'Ref. Cuotas'!H:H,0)+COUNTIF('Ref. Cuotas'!$H$7:'Ref. Cuotas'!H2068,'Ref. Cuotas'!H2068)-1,"")</f>
        <v>595</v>
      </c>
      <c r="AJ2069" s="7">
        <f>IFERROR(RANK('Ref. Cuotas'!I2068,'Ref. Cuotas'!I:I,0)+COUNTIF('Ref. Cuotas'!$I$7:'Ref. Cuotas'!I2068,'Ref. Cuotas'!I2068)-1,"")</f>
        <v>507</v>
      </c>
      <c r="AK2069" s="7">
        <f>IFERROR(RANK('Ref. Cuotas'!J2068,'Ref. Cuotas'!J:J,0)+COUNTIF('Ref. Cuotas'!$J$7:'Ref. Cuotas'!J2068,'Ref. Cuotas'!J2068)-1,"")</f>
        <v>389</v>
      </c>
      <c r="AL2069" s="7">
        <f>IFERROR(RANK('Ref. Cuotas'!K2068,'Ref. Cuotas'!K:K,0)+COUNTIF('Ref. Cuotas'!$K$7:'Ref. Cuotas'!K2068,'Ref. Cuotas'!K2068)-1,"")</f>
        <v>368</v>
      </c>
      <c r="AM2069" s="7">
        <f>IFERROR(RANK('Ref. Cuotas'!L2068,'Ref. Cuotas'!L:L,0)+COUNTIF('Ref. Cuotas'!$L$7:'Ref. Cuotas'!L2068,'Ref. Cuotas'!L2068)-1,"")</f>
        <v>239</v>
      </c>
      <c r="AN2069" s="7">
        <f>IFERROR(RANK('Ref. Cuotas'!M2068,'Ref. Cuotas'!M:M,0)+COUNTIF('Ref. Cuotas'!$M$7:'Ref. Cuotas'!M2068,'Ref. Cuotas'!M2068)-1,"")</f>
        <v>653</v>
      </c>
      <c r="AO2069" s="7">
        <f>IFERROR(RANK('Ref. Cuotas'!H2068,'Ref. Cuotas'!H:H,1)+COUNTIF('Ref. Cuotas'!$H$7:'Ref. Cuotas'!H2068,'Ref. Cuotas'!H2068)-1,"")</f>
        <v>2208</v>
      </c>
      <c r="AP2069" s="7">
        <f>IFERROR(RANK('Ref. Cuotas'!J2068,'Ref. Cuotas'!J:J,1)+COUNTIF('Ref. Cuotas'!$J$7:'Ref. Cuotas'!J2068,'Ref. Cuotas'!J2068)-1,"")</f>
        <v>2414</v>
      </c>
      <c r="AQ2069" s="7">
        <f>IFERROR(RANK('Ref. Cuotas'!K2068,'Ref. Cuotas'!K:K,1)+COUNTIF('Ref. Cuotas'!$K$7:'Ref. Cuotas'!K2068,'Ref. Cuotas'!K2068)-1,"")</f>
        <v>2435</v>
      </c>
    </row>
    <row r="2070" spans="31:43" ht="17.25" customHeight="1" x14ac:dyDescent="0.3">
      <c r="AE2070" s="5" t="s">
        <v>2065</v>
      </c>
      <c r="AF2070" s="5" t="s">
        <v>5585</v>
      </c>
      <c r="AG2070" s="6" t="s">
        <v>4405</v>
      </c>
      <c r="AH2070" s="6" t="s">
        <v>4129</v>
      </c>
      <c r="AI2070" s="7">
        <f>IFERROR(RANK('Ref. Cuotas'!H2069,'Ref. Cuotas'!H:H,0)+COUNTIF('Ref. Cuotas'!$H$7:'Ref. Cuotas'!H2069,'Ref. Cuotas'!H2069)-1,"")</f>
        <v>475</v>
      </c>
      <c r="AJ2070" s="7">
        <f>IFERROR(RANK('Ref. Cuotas'!I2069,'Ref. Cuotas'!I:I,0)+COUNTIF('Ref. Cuotas'!$I$7:'Ref. Cuotas'!I2069,'Ref. Cuotas'!I2069)-1,"")</f>
        <v>533</v>
      </c>
      <c r="AK2070" s="7">
        <f>IFERROR(RANK('Ref. Cuotas'!J2069,'Ref. Cuotas'!J:J,0)+COUNTIF('Ref. Cuotas'!$J$7:'Ref. Cuotas'!J2069,'Ref. Cuotas'!J2069)-1,"")</f>
        <v>2258</v>
      </c>
      <c r="AL2070" s="7">
        <f>IFERROR(RANK('Ref. Cuotas'!K2069,'Ref. Cuotas'!K:K,0)+COUNTIF('Ref. Cuotas'!$K$7:'Ref. Cuotas'!K2069,'Ref. Cuotas'!K2069)-1,"")</f>
        <v>1192</v>
      </c>
      <c r="AM2070" s="7">
        <f>IFERROR(RANK('Ref. Cuotas'!L2069,'Ref. Cuotas'!L:L,0)+COUNTIF('Ref. Cuotas'!$L$7:'Ref. Cuotas'!L2069,'Ref. Cuotas'!L2069)-1,"")</f>
        <v>506</v>
      </c>
      <c r="AN2070" s="7">
        <f>IFERROR(RANK('Ref. Cuotas'!M2069,'Ref. Cuotas'!M:M,0)+COUNTIF('Ref. Cuotas'!$M$7:'Ref. Cuotas'!M2069,'Ref. Cuotas'!M2069)-1,"")</f>
        <v>2397</v>
      </c>
      <c r="AO2070" s="7">
        <f>IFERROR(RANK('Ref. Cuotas'!H2069,'Ref. Cuotas'!H:H,1)+COUNTIF('Ref. Cuotas'!$H$7:'Ref. Cuotas'!H2069,'Ref. Cuotas'!H2069)-1,"")</f>
        <v>2328</v>
      </c>
      <c r="AP2070" s="7">
        <f>IFERROR(RANK('Ref. Cuotas'!J2069,'Ref. Cuotas'!J:J,1)+COUNTIF('Ref. Cuotas'!$J$7:'Ref. Cuotas'!J2069,'Ref. Cuotas'!J2069)-1,"")</f>
        <v>1433</v>
      </c>
      <c r="AQ2070" s="7">
        <f>IFERROR(RANK('Ref. Cuotas'!K2069,'Ref. Cuotas'!K:K,1)+COUNTIF('Ref. Cuotas'!$K$7:'Ref. Cuotas'!K2069,'Ref. Cuotas'!K2069)-1,"")</f>
        <v>1611</v>
      </c>
    </row>
    <row r="2071" spans="31:43" ht="17.25" customHeight="1" x14ac:dyDescent="0.3">
      <c r="AE2071" s="5" t="s">
        <v>2066</v>
      </c>
      <c r="AF2071" s="5" t="s">
        <v>5586</v>
      </c>
      <c r="AG2071" s="6" t="s">
        <v>4405</v>
      </c>
      <c r="AH2071" s="6" t="s">
        <v>4130</v>
      </c>
      <c r="AI2071" s="7">
        <f>IFERROR(RANK('Ref. Cuotas'!H2070,'Ref. Cuotas'!H:H,0)+COUNTIF('Ref. Cuotas'!$H$7:'Ref. Cuotas'!H2070,'Ref. Cuotas'!H2070)-1,"")</f>
        <v>1090</v>
      </c>
      <c r="AJ2071" s="7">
        <f>IFERROR(RANK('Ref. Cuotas'!I2070,'Ref. Cuotas'!I:I,0)+COUNTIF('Ref. Cuotas'!$I$7:'Ref. Cuotas'!I2070,'Ref. Cuotas'!I2070)-1,"")</f>
        <v>2326</v>
      </c>
      <c r="AK2071" s="7">
        <f>IFERROR(RANK('Ref. Cuotas'!J2070,'Ref. Cuotas'!J:J,0)+COUNTIF('Ref. Cuotas'!$J$7:'Ref. Cuotas'!J2070,'Ref. Cuotas'!J2070)-1,"")</f>
        <v>2259</v>
      </c>
      <c r="AL2071" s="7">
        <f>IFERROR(RANK('Ref. Cuotas'!K2070,'Ref. Cuotas'!K:K,0)+COUNTIF('Ref. Cuotas'!$K$7:'Ref. Cuotas'!K2070,'Ref. Cuotas'!K2070)-1,"")</f>
        <v>1556</v>
      </c>
      <c r="AM2071" s="7">
        <f>IFERROR(RANK('Ref. Cuotas'!L2070,'Ref. Cuotas'!L:L,0)+COUNTIF('Ref. Cuotas'!$L$7:'Ref. Cuotas'!L2070,'Ref. Cuotas'!L2070)-1,"")</f>
        <v>1744</v>
      </c>
      <c r="AN2071" s="7">
        <f>IFERROR(RANK('Ref. Cuotas'!M2070,'Ref. Cuotas'!M:M,0)+COUNTIF('Ref. Cuotas'!$M$7:'Ref. Cuotas'!M2070,'Ref. Cuotas'!M2070)-1,"")</f>
        <v>2398</v>
      </c>
      <c r="AO2071" s="7">
        <f>IFERROR(RANK('Ref. Cuotas'!H2070,'Ref. Cuotas'!H:H,1)+COUNTIF('Ref. Cuotas'!$H$7:'Ref. Cuotas'!H2070,'Ref. Cuotas'!H2070)-1,"")</f>
        <v>1713</v>
      </c>
      <c r="AP2071" s="7">
        <f>IFERROR(RANK('Ref. Cuotas'!J2070,'Ref. Cuotas'!J:J,1)+COUNTIF('Ref. Cuotas'!$J$7:'Ref. Cuotas'!J2070,'Ref. Cuotas'!J2070)-1,"")</f>
        <v>1434</v>
      </c>
      <c r="AQ2071" s="7">
        <f>IFERROR(RANK('Ref. Cuotas'!K2070,'Ref. Cuotas'!K:K,1)+COUNTIF('Ref. Cuotas'!$K$7:'Ref. Cuotas'!K2070,'Ref. Cuotas'!K2070)-1,"")</f>
        <v>1247</v>
      </c>
    </row>
    <row r="2072" spans="31:43" ht="17.25" customHeight="1" x14ac:dyDescent="0.3">
      <c r="AE2072" s="5" t="s">
        <v>2067</v>
      </c>
      <c r="AF2072" s="5" t="s">
        <v>5587</v>
      </c>
      <c r="AG2072" s="6" t="s">
        <v>4405</v>
      </c>
      <c r="AH2072" s="6" t="s">
        <v>4108</v>
      </c>
      <c r="AI2072" s="7">
        <f>IFERROR(RANK('Ref. Cuotas'!H2071,'Ref. Cuotas'!H:H,0)+COUNTIF('Ref. Cuotas'!$H$7:'Ref. Cuotas'!H2071,'Ref. Cuotas'!H2071)-1,"")</f>
        <v>1295</v>
      </c>
      <c r="AJ2072" s="7">
        <f>IFERROR(RANK('Ref. Cuotas'!I2071,'Ref. Cuotas'!I:I,0)+COUNTIF('Ref. Cuotas'!$I$7:'Ref. Cuotas'!I2071,'Ref. Cuotas'!I2071)-1,"")</f>
        <v>434</v>
      </c>
      <c r="AK2072" s="7">
        <f>IFERROR(RANK('Ref. Cuotas'!J2071,'Ref. Cuotas'!J:J,0)+COUNTIF('Ref. Cuotas'!$J$7:'Ref. Cuotas'!J2071,'Ref. Cuotas'!J2071)-1,"")</f>
        <v>137</v>
      </c>
      <c r="AL2072" s="7">
        <f>IFERROR(RANK('Ref. Cuotas'!K2071,'Ref. Cuotas'!K:K,0)+COUNTIF('Ref. Cuotas'!$K$7:'Ref. Cuotas'!K2071,'Ref. Cuotas'!K2071)-1,"")</f>
        <v>387</v>
      </c>
      <c r="AM2072" s="7">
        <f>IFERROR(RANK('Ref. Cuotas'!L2071,'Ref. Cuotas'!L:L,0)+COUNTIF('Ref. Cuotas'!$L$7:'Ref. Cuotas'!L2071,'Ref. Cuotas'!L2071)-1,"")</f>
        <v>2041</v>
      </c>
      <c r="AN2072" s="7">
        <f>IFERROR(RANK('Ref. Cuotas'!M2071,'Ref. Cuotas'!M:M,0)+COUNTIF('Ref. Cuotas'!$M$7:'Ref. Cuotas'!M2071,'Ref. Cuotas'!M2071)-1,"")</f>
        <v>104</v>
      </c>
      <c r="AO2072" s="7">
        <f>IFERROR(RANK('Ref. Cuotas'!H2071,'Ref. Cuotas'!H:H,1)+COUNTIF('Ref. Cuotas'!$H$7:'Ref. Cuotas'!H2071,'Ref. Cuotas'!H2071)-1,"")</f>
        <v>1508</v>
      </c>
      <c r="AP2072" s="7">
        <f>IFERROR(RANK('Ref. Cuotas'!J2071,'Ref. Cuotas'!J:J,1)+COUNTIF('Ref. Cuotas'!$J$7:'Ref. Cuotas'!J2071,'Ref. Cuotas'!J2071)-1,"")</f>
        <v>2666</v>
      </c>
      <c r="AQ2072" s="7">
        <f>IFERROR(RANK('Ref. Cuotas'!K2071,'Ref. Cuotas'!K:K,1)+COUNTIF('Ref. Cuotas'!$K$7:'Ref. Cuotas'!K2071,'Ref. Cuotas'!K2071)-1,"")</f>
        <v>2416</v>
      </c>
    </row>
    <row r="2073" spans="31:43" ht="17.25" customHeight="1" x14ac:dyDescent="0.3">
      <c r="AE2073" s="5" t="s">
        <v>2068</v>
      </c>
      <c r="AF2073" s="5" t="s">
        <v>5588</v>
      </c>
      <c r="AG2073" s="6" t="s">
        <v>4405</v>
      </c>
      <c r="AH2073" s="6" t="s">
        <v>4131</v>
      </c>
      <c r="AI2073" s="7">
        <f>IFERROR(RANK('Ref. Cuotas'!H2072,'Ref. Cuotas'!H:H,0)+COUNTIF('Ref. Cuotas'!$H$7:'Ref. Cuotas'!H2072,'Ref. Cuotas'!H2072)-1,"")</f>
        <v>543</v>
      </c>
      <c r="AJ2073" s="7">
        <f>IFERROR(RANK('Ref. Cuotas'!I2072,'Ref. Cuotas'!I:I,0)+COUNTIF('Ref. Cuotas'!$I$7:'Ref. Cuotas'!I2072,'Ref. Cuotas'!I2072)-1,"")</f>
        <v>2327</v>
      </c>
      <c r="AK2073" s="7">
        <f>IFERROR(RANK('Ref. Cuotas'!J2072,'Ref. Cuotas'!J:J,0)+COUNTIF('Ref. Cuotas'!$J$7:'Ref. Cuotas'!J2072,'Ref. Cuotas'!J2072)-1,"")</f>
        <v>2260</v>
      </c>
      <c r="AL2073" s="7">
        <f>IFERROR(RANK('Ref. Cuotas'!K2072,'Ref. Cuotas'!K:K,0)+COUNTIF('Ref. Cuotas'!$K$7:'Ref. Cuotas'!K2072,'Ref. Cuotas'!K2072)-1,"")</f>
        <v>2124</v>
      </c>
      <c r="AM2073" s="7">
        <f>IFERROR(RANK('Ref. Cuotas'!L2072,'Ref. Cuotas'!L:L,0)+COUNTIF('Ref. Cuotas'!$L$7:'Ref. Cuotas'!L2072,'Ref. Cuotas'!L2072)-1,"")</f>
        <v>1261</v>
      </c>
      <c r="AN2073" s="7">
        <f>IFERROR(RANK('Ref. Cuotas'!M2072,'Ref. Cuotas'!M:M,0)+COUNTIF('Ref. Cuotas'!$M$7:'Ref. Cuotas'!M2072,'Ref. Cuotas'!M2072)-1,"")</f>
        <v>2399</v>
      </c>
      <c r="AO2073" s="7">
        <f>IFERROR(RANK('Ref. Cuotas'!H2072,'Ref. Cuotas'!H:H,1)+COUNTIF('Ref. Cuotas'!$H$7:'Ref. Cuotas'!H2072,'Ref. Cuotas'!H2072)-1,"")</f>
        <v>2260</v>
      </c>
      <c r="AP2073" s="7">
        <f>IFERROR(RANK('Ref. Cuotas'!J2072,'Ref. Cuotas'!J:J,1)+COUNTIF('Ref. Cuotas'!$J$7:'Ref. Cuotas'!J2072,'Ref. Cuotas'!J2072)-1,"")</f>
        <v>1435</v>
      </c>
      <c r="AQ2073" s="7">
        <f>IFERROR(RANK('Ref. Cuotas'!K2072,'Ref. Cuotas'!K:K,1)+COUNTIF('Ref. Cuotas'!$K$7:'Ref. Cuotas'!K2072,'Ref. Cuotas'!K2072)-1,"")</f>
        <v>679</v>
      </c>
    </row>
    <row r="2074" spans="31:43" ht="17.25" customHeight="1" x14ac:dyDescent="0.3">
      <c r="AE2074" s="5" t="s">
        <v>2069</v>
      </c>
      <c r="AF2074" s="5" t="s">
        <v>5589</v>
      </c>
      <c r="AG2074" s="6" t="s">
        <v>4405</v>
      </c>
      <c r="AH2074" s="6" t="s">
        <v>4132</v>
      </c>
      <c r="AI2074" s="7">
        <f>IFERROR(RANK('Ref. Cuotas'!H2073,'Ref. Cuotas'!H:H,0)+COUNTIF('Ref. Cuotas'!$H$7:'Ref. Cuotas'!H2073,'Ref. Cuotas'!H2073)-1,"")</f>
        <v>425</v>
      </c>
      <c r="AJ2074" s="7">
        <f>IFERROR(RANK('Ref. Cuotas'!I2073,'Ref. Cuotas'!I:I,0)+COUNTIF('Ref. Cuotas'!$I$7:'Ref. Cuotas'!I2073,'Ref. Cuotas'!I2073)-1,"")</f>
        <v>2328</v>
      </c>
      <c r="AK2074" s="7">
        <f>IFERROR(RANK('Ref. Cuotas'!J2073,'Ref. Cuotas'!J:J,0)+COUNTIF('Ref. Cuotas'!$J$7:'Ref. Cuotas'!J2073,'Ref. Cuotas'!J2073)-1,"")</f>
        <v>2261</v>
      </c>
      <c r="AL2074" s="7">
        <f>IFERROR(RANK('Ref. Cuotas'!K2073,'Ref. Cuotas'!K:K,0)+COUNTIF('Ref. Cuotas'!$K$7:'Ref. Cuotas'!K2073,'Ref. Cuotas'!K2073)-1,"")</f>
        <v>2025</v>
      </c>
      <c r="AM2074" s="7">
        <f>IFERROR(RANK('Ref. Cuotas'!L2073,'Ref. Cuotas'!L:L,0)+COUNTIF('Ref. Cuotas'!$L$7:'Ref. Cuotas'!L2073,'Ref. Cuotas'!L2073)-1,"")</f>
        <v>1187</v>
      </c>
      <c r="AN2074" s="7">
        <f>IFERROR(RANK('Ref. Cuotas'!M2073,'Ref. Cuotas'!M:M,0)+COUNTIF('Ref. Cuotas'!$M$7:'Ref. Cuotas'!M2073,'Ref. Cuotas'!M2073)-1,"")</f>
        <v>2400</v>
      </c>
      <c r="AO2074" s="7">
        <f>IFERROR(RANK('Ref. Cuotas'!H2073,'Ref. Cuotas'!H:H,1)+COUNTIF('Ref. Cuotas'!$H$7:'Ref. Cuotas'!H2073,'Ref. Cuotas'!H2073)-1,"")</f>
        <v>2378</v>
      </c>
      <c r="AP2074" s="7">
        <f>IFERROR(RANK('Ref. Cuotas'!J2073,'Ref. Cuotas'!J:J,1)+COUNTIF('Ref. Cuotas'!$J$7:'Ref. Cuotas'!J2073,'Ref. Cuotas'!J2073)-1,"")</f>
        <v>1436</v>
      </c>
      <c r="AQ2074" s="7">
        <f>IFERROR(RANK('Ref. Cuotas'!K2073,'Ref. Cuotas'!K:K,1)+COUNTIF('Ref. Cuotas'!$K$7:'Ref. Cuotas'!K2073,'Ref. Cuotas'!K2073)-1,"")</f>
        <v>778</v>
      </c>
    </row>
    <row r="2075" spans="31:43" ht="17.25" customHeight="1" x14ac:dyDescent="0.3">
      <c r="AE2075" s="5" t="s">
        <v>2070</v>
      </c>
      <c r="AF2075" s="5" t="s">
        <v>5590</v>
      </c>
      <c r="AG2075" s="6" t="s">
        <v>4405</v>
      </c>
      <c r="AH2075" s="6" t="s">
        <v>4133</v>
      </c>
      <c r="AI2075" s="7">
        <f>IFERROR(RANK('Ref. Cuotas'!H2074,'Ref. Cuotas'!H:H,0)+COUNTIF('Ref. Cuotas'!$H$7:'Ref. Cuotas'!H2074,'Ref. Cuotas'!H2074)-1,"")</f>
        <v>474</v>
      </c>
      <c r="AJ2075" s="7">
        <f>IFERROR(RANK('Ref. Cuotas'!I2074,'Ref. Cuotas'!I:I,0)+COUNTIF('Ref. Cuotas'!$I$7:'Ref. Cuotas'!I2074,'Ref. Cuotas'!I2074)-1,"")</f>
        <v>2329</v>
      </c>
      <c r="AK2075" s="7">
        <f>IFERROR(RANK('Ref. Cuotas'!J2074,'Ref. Cuotas'!J:J,0)+COUNTIF('Ref. Cuotas'!$J$7:'Ref. Cuotas'!J2074,'Ref. Cuotas'!J2074)-1,"")</f>
        <v>2262</v>
      </c>
      <c r="AL2075" s="7">
        <f>IFERROR(RANK('Ref. Cuotas'!K2074,'Ref. Cuotas'!K:K,0)+COUNTIF('Ref. Cuotas'!$K$7:'Ref. Cuotas'!K2074,'Ref. Cuotas'!K2074)-1,"")</f>
        <v>1762</v>
      </c>
      <c r="AM2075" s="7">
        <f>IFERROR(RANK('Ref. Cuotas'!L2074,'Ref. Cuotas'!L:L,0)+COUNTIF('Ref. Cuotas'!$L$7:'Ref. Cuotas'!L2074,'Ref. Cuotas'!L2074)-1,"")</f>
        <v>993</v>
      </c>
      <c r="AN2075" s="7">
        <f>IFERROR(RANK('Ref. Cuotas'!M2074,'Ref. Cuotas'!M:M,0)+COUNTIF('Ref. Cuotas'!$M$7:'Ref. Cuotas'!M2074,'Ref. Cuotas'!M2074)-1,"")</f>
        <v>2401</v>
      </c>
      <c r="AO2075" s="7">
        <f>IFERROR(RANK('Ref. Cuotas'!H2074,'Ref. Cuotas'!H:H,1)+COUNTIF('Ref. Cuotas'!$H$7:'Ref. Cuotas'!H2074,'Ref. Cuotas'!H2074)-1,"")</f>
        <v>2329</v>
      </c>
      <c r="AP2075" s="7">
        <f>IFERROR(RANK('Ref. Cuotas'!J2074,'Ref. Cuotas'!J:J,1)+COUNTIF('Ref. Cuotas'!$J$7:'Ref. Cuotas'!J2074,'Ref. Cuotas'!J2074)-1,"")</f>
        <v>1437</v>
      </c>
      <c r="AQ2075" s="7">
        <f>IFERROR(RANK('Ref. Cuotas'!K2074,'Ref. Cuotas'!K:K,1)+COUNTIF('Ref. Cuotas'!$K$7:'Ref. Cuotas'!K2074,'Ref. Cuotas'!K2074)-1,"")</f>
        <v>1041</v>
      </c>
    </row>
    <row r="2076" spans="31:43" ht="17.25" customHeight="1" x14ac:dyDescent="0.3">
      <c r="AE2076" s="5" t="s">
        <v>2071</v>
      </c>
      <c r="AF2076" s="5" t="s">
        <v>5591</v>
      </c>
      <c r="AG2076" s="6" t="s">
        <v>4405</v>
      </c>
      <c r="AH2076" s="6" t="s">
        <v>4134</v>
      </c>
      <c r="AI2076" s="7">
        <f>IFERROR(RANK('Ref. Cuotas'!H2075,'Ref. Cuotas'!H:H,0)+COUNTIF('Ref. Cuotas'!$H$7:'Ref. Cuotas'!H2075,'Ref. Cuotas'!H2075)-1,"")</f>
        <v>506</v>
      </c>
      <c r="AJ2076" s="7">
        <f>IFERROR(RANK('Ref. Cuotas'!I2075,'Ref. Cuotas'!I:I,0)+COUNTIF('Ref. Cuotas'!$I$7:'Ref. Cuotas'!I2075,'Ref. Cuotas'!I2075)-1,"")</f>
        <v>582</v>
      </c>
      <c r="AK2076" s="7">
        <f>IFERROR(RANK('Ref. Cuotas'!J2075,'Ref. Cuotas'!J:J,0)+COUNTIF('Ref. Cuotas'!$J$7:'Ref. Cuotas'!J2075,'Ref. Cuotas'!J2075)-1,"")</f>
        <v>433</v>
      </c>
      <c r="AL2076" s="7">
        <f>IFERROR(RANK('Ref. Cuotas'!K2075,'Ref. Cuotas'!K:K,0)+COUNTIF('Ref. Cuotas'!$K$7:'Ref. Cuotas'!K2075,'Ref. Cuotas'!K2075)-1,"")</f>
        <v>1409</v>
      </c>
      <c r="AM2076" s="7">
        <f>IFERROR(RANK('Ref. Cuotas'!L2075,'Ref. Cuotas'!L:L,0)+COUNTIF('Ref. Cuotas'!$L$7:'Ref. Cuotas'!L2075,'Ref. Cuotas'!L2075)-1,"")</f>
        <v>710</v>
      </c>
      <c r="AN2076" s="7">
        <f>IFERROR(RANK('Ref. Cuotas'!M2075,'Ref. Cuotas'!M:M,0)+COUNTIF('Ref. Cuotas'!$M$7:'Ref. Cuotas'!M2075,'Ref. Cuotas'!M2075)-1,"")</f>
        <v>2402</v>
      </c>
      <c r="AO2076" s="7">
        <f>IFERROR(RANK('Ref. Cuotas'!H2075,'Ref. Cuotas'!H:H,1)+COUNTIF('Ref. Cuotas'!$H$7:'Ref. Cuotas'!H2075,'Ref. Cuotas'!H2075)-1,"")</f>
        <v>2297</v>
      </c>
      <c r="AP2076" s="7">
        <f>IFERROR(RANK('Ref. Cuotas'!J2075,'Ref. Cuotas'!J:J,1)+COUNTIF('Ref. Cuotas'!$J$7:'Ref. Cuotas'!J2075,'Ref. Cuotas'!J2075)-1,"")</f>
        <v>2370</v>
      </c>
      <c r="AQ2076" s="7">
        <f>IFERROR(RANK('Ref. Cuotas'!K2075,'Ref. Cuotas'!K:K,1)+COUNTIF('Ref. Cuotas'!$K$7:'Ref. Cuotas'!K2075,'Ref. Cuotas'!K2075)-1,"")</f>
        <v>1394</v>
      </c>
    </row>
    <row r="2077" spans="31:43" ht="17.25" customHeight="1" x14ac:dyDescent="0.3">
      <c r="AE2077" s="5" t="s">
        <v>2072</v>
      </c>
      <c r="AF2077" s="5" t="s">
        <v>5592</v>
      </c>
      <c r="AG2077" s="6" t="s">
        <v>4406</v>
      </c>
      <c r="AH2077" s="6" t="s">
        <v>4092</v>
      </c>
      <c r="AI2077" s="7">
        <f>IFERROR(RANK('Ref. Cuotas'!H2076,'Ref. Cuotas'!H:H,0)+COUNTIF('Ref. Cuotas'!$H$7:'Ref. Cuotas'!H2076,'Ref. Cuotas'!H2076)-1,"")</f>
        <v>207</v>
      </c>
      <c r="AJ2077" s="7">
        <f>IFERROR(RANK('Ref. Cuotas'!I2076,'Ref. Cuotas'!I:I,0)+COUNTIF('Ref. Cuotas'!$I$7:'Ref. Cuotas'!I2076,'Ref. Cuotas'!I2076)-1,"")</f>
        <v>660</v>
      </c>
      <c r="AK2077" s="7">
        <f>IFERROR(RANK('Ref. Cuotas'!J2076,'Ref. Cuotas'!J:J,0)+COUNTIF('Ref. Cuotas'!$J$7:'Ref. Cuotas'!J2076,'Ref. Cuotas'!J2076)-1,"")</f>
        <v>652</v>
      </c>
      <c r="AL2077" s="7">
        <f>IFERROR(RANK('Ref. Cuotas'!K2076,'Ref. Cuotas'!K:K,0)+COUNTIF('Ref. Cuotas'!$K$7:'Ref. Cuotas'!K2076,'Ref. Cuotas'!K2076)-1,"")</f>
        <v>183</v>
      </c>
      <c r="AM2077" s="7">
        <f>IFERROR(RANK('Ref. Cuotas'!L2076,'Ref. Cuotas'!L:L,0)+COUNTIF('Ref. Cuotas'!$L$7:'Ref. Cuotas'!L2076,'Ref. Cuotas'!L2076)-1,"")</f>
        <v>4</v>
      </c>
      <c r="AN2077" s="7">
        <f>IFERROR(RANK('Ref. Cuotas'!M2076,'Ref. Cuotas'!M:M,0)+COUNTIF('Ref. Cuotas'!$M$7:'Ref. Cuotas'!M2076,'Ref. Cuotas'!M2076)-1,"")</f>
        <v>2403</v>
      </c>
      <c r="AO2077" s="7">
        <f>IFERROR(RANK('Ref. Cuotas'!H2076,'Ref. Cuotas'!H:H,1)+COUNTIF('Ref. Cuotas'!$H$7:'Ref. Cuotas'!H2076,'Ref. Cuotas'!H2076)-1,"")</f>
        <v>2596</v>
      </c>
      <c r="AP2077" s="7">
        <f>IFERROR(RANK('Ref. Cuotas'!J2076,'Ref. Cuotas'!J:J,1)+COUNTIF('Ref. Cuotas'!$J$7:'Ref. Cuotas'!J2076,'Ref. Cuotas'!J2076)-1,"")</f>
        <v>2151</v>
      </c>
      <c r="AQ2077" s="7">
        <f>IFERROR(RANK('Ref. Cuotas'!K2076,'Ref. Cuotas'!K:K,1)+COUNTIF('Ref. Cuotas'!$K$7:'Ref. Cuotas'!K2076,'Ref. Cuotas'!K2076)-1,"")</f>
        <v>2620</v>
      </c>
    </row>
    <row r="2078" spans="31:43" ht="17.25" customHeight="1" x14ac:dyDescent="0.3">
      <c r="AE2078" s="5" t="s">
        <v>2073</v>
      </c>
      <c r="AF2078" s="5" t="s">
        <v>5593</v>
      </c>
      <c r="AG2078" s="6" t="s">
        <v>4406</v>
      </c>
      <c r="AH2078" s="6" t="s">
        <v>4093</v>
      </c>
      <c r="AI2078" s="7">
        <f>IFERROR(RANK('Ref. Cuotas'!H2077,'Ref. Cuotas'!H:H,0)+COUNTIF('Ref. Cuotas'!$H$7:'Ref. Cuotas'!H2077,'Ref. Cuotas'!H2077)-1,"")</f>
        <v>170</v>
      </c>
      <c r="AJ2078" s="7">
        <f>IFERROR(RANK('Ref. Cuotas'!I2077,'Ref. Cuotas'!I:I,0)+COUNTIF('Ref. Cuotas'!$I$7:'Ref. Cuotas'!I2077,'Ref. Cuotas'!I2077)-1,"")</f>
        <v>862</v>
      </c>
      <c r="AK2078" s="7">
        <f>IFERROR(RANK('Ref. Cuotas'!J2077,'Ref. Cuotas'!J:J,0)+COUNTIF('Ref. Cuotas'!$J$7:'Ref. Cuotas'!J2077,'Ref. Cuotas'!J2077)-1,"")</f>
        <v>732</v>
      </c>
      <c r="AL2078" s="7">
        <f>IFERROR(RANK('Ref. Cuotas'!K2077,'Ref. Cuotas'!K:K,0)+COUNTIF('Ref. Cuotas'!$K$7:'Ref. Cuotas'!K2077,'Ref. Cuotas'!K2077)-1,"")</f>
        <v>474</v>
      </c>
      <c r="AM2078" s="7">
        <f>IFERROR(RANK('Ref. Cuotas'!L2077,'Ref. Cuotas'!L:L,0)+COUNTIF('Ref. Cuotas'!$L$7:'Ref. Cuotas'!L2077,'Ref. Cuotas'!L2077)-1,"")</f>
        <v>121</v>
      </c>
      <c r="AN2078" s="7">
        <f>IFERROR(RANK('Ref. Cuotas'!M2077,'Ref. Cuotas'!M:M,0)+COUNTIF('Ref. Cuotas'!$M$7:'Ref. Cuotas'!M2077,'Ref. Cuotas'!M2077)-1,"")</f>
        <v>2404</v>
      </c>
      <c r="AO2078" s="7">
        <f>IFERROR(RANK('Ref. Cuotas'!H2077,'Ref. Cuotas'!H:H,1)+COUNTIF('Ref. Cuotas'!$H$7:'Ref. Cuotas'!H2077,'Ref. Cuotas'!H2077)-1,"")</f>
        <v>2633</v>
      </c>
      <c r="AP2078" s="7">
        <f>IFERROR(RANK('Ref. Cuotas'!J2077,'Ref. Cuotas'!J:J,1)+COUNTIF('Ref. Cuotas'!$J$7:'Ref. Cuotas'!J2077,'Ref. Cuotas'!J2077)-1,"")</f>
        <v>2071</v>
      </c>
      <c r="AQ2078" s="7">
        <f>IFERROR(RANK('Ref. Cuotas'!K2077,'Ref. Cuotas'!K:K,1)+COUNTIF('Ref. Cuotas'!$K$7:'Ref. Cuotas'!K2077,'Ref. Cuotas'!K2077)-1,"")</f>
        <v>2329</v>
      </c>
    </row>
    <row r="2079" spans="31:43" ht="17.25" customHeight="1" x14ac:dyDescent="0.3">
      <c r="AE2079" s="5" t="s">
        <v>2074</v>
      </c>
      <c r="AF2079" s="5" t="s">
        <v>5594</v>
      </c>
      <c r="AG2079" s="6" t="s">
        <v>4406</v>
      </c>
      <c r="AH2079" s="6" t="s">
        <v>4116</v>
      </c>
      <c r="AI2079" s="7">
        <f>IFERROR(RANK('Ref. Cuotas'!H2078,'Ref. Cuotas'!H:H,0)+COUNTIF('Ref. Cuotas'!$H$7:'Ref. Cuotas'!H2078,'Ref. Cuotas'!H2078)-1,"")</f>
        <v>159</v>
      </c>
      <c r="AJ2079" s="7">
        <f>IFERROR(RANK('Ref. Cuotas'!I2078,'Ref. Cuotas'!I:I,0)+COUNTIF('Ref. Cuotas'!$I$7:'Ref. Cuotas'!I2078,'Ref. Cuotas'!I2078)-1,"")</f>
        <v>930</v>
      </c>
      <c r="AK2079" s="7">
        <f>IFERROR(RANK('Ref. Cuotas'!J2078,'Ref. Cuotas'!J:J,0)+COUNTIF('Ref. Cuotas'!$J$7:'Ref. Cuotas'!J2078,'Ref. Cuotas'!J2078)-1,"")</f>
        <v>673</v>
      </c>
      <c r="AL2079" s="7">
        <f>IFERROR(RANK('Ref. Cuotas'!K2078,'Ref. Cuotas'!K:K,0)+COUNTIF('Ref. Cuotas'!$K$7:'Ref. Cuotas'!K2078,'Ref. Cuotas'!K2078)-1,"")</f>
        <v>181</v>
      </c>
      <c r="AM2079" s="7">
        <f>IFERROR(RANK('Ref. Cuotas'!L2078,'Ref. Cuotas'!L:L,0)+COUNTIF('Ref. Cuotas'!$L$7:'Ref. Cuotas'!L2078,'Ref. Cuotas'!L2078)-1,"")</f>
        <v>358</v>
      </c>
      <c r="AN2079" s="7">
        <f>IFERROR(RANK('Ref. Cuotas'!M2078,'Ref. Cuotas'!M:M,0)+COUNTIF('Ref. Cuotas'!$M$7:'Ref. Cuotas'!M2078,'Ref. Cuotas'!M2078)-1,"")</f>
        <v>174</v>
      </c>
      <c r="AO2079" s="7">
        <f>IFERROR(RANK('Ref. Cuotas'!H2078,'Ref. Cuotas'!H:H,1)+COUNTIF('Ref. Cuotas'!$H$7:'Ref. Cuotas'!H2078,'Ref. Cuotas'!H2078)-1,"")</f>
        <v>2644</v>
      </c>
      <c r="AP2079" s="7">
        <f>IFERROR(RANK('Ref. Cuotas'!J2078,'Ref. Cuotas'!J:J,1)+COUNTIF('Ref. Cuotas'!$J$7:'Ref. Cuotas'!J2078,'Ref. Cuotas'!J2078)-1,"")</f>
        <v>2130</v>
      </c>
      <c r="AQ2079" s="7">
        <f>IFERROR(RANK('Ref. Cuotas'!K2078,'Ref. Cuotas'!K:K,1)+COUNTIF('Ref. Cuotas'!$K$7:'Ref. Cuotas'!K2078,'Ref. Cuotas'!K2078)-1,"")</f>
        <v>2622</v>
      </c>
    </row>
    <row r="2080" spans="31:43" ht="17.25" customHeight="1" x14ac:dyDescent="0.3">
      <c r="AE2080" s="5" t="s">
        <v>2075</v>
      </c>
      <c r="AF2080" s="5" t="s">
        <v>5595</v>
      </c>
      <c r="AG2080" s="6" t="s">
        <v>4406</v>
      </c>
      <c r="AH2080" s="6" t="s">
        <v>4102</v>
      </c>
      <c r="AI2080" s="7">
        <f>IFERROR(RANK('Ref. Cuotas'!H2079,'Ref. Cuotas'!H:H,0)+COUNTIF('Ref. Cuotas'!$H$7:'Ref. Cuotas'!H2079,'Ref. Cuotas'!H2079)-1,"")</f>
        <v>1140</v>
      </c>
      <c r="AJ2080" s="7">
        <f>IFERROR(RANK('Ref. Cuotas'!I2079,'Ref. Cuotas'!I:I,0)+COUNTIF('Ref. Cuotas'!$I$7:'Ref. Cuotas'!I2079,'Ref. Cuotas'!I2079)-1,"")</f>
        <v>2330</v>
      </c>
      <c r="AK2080" s="7">
        <f>IFERROR(RANK('Ref. Cuotas'!J2079,'Ref. Cuotas'!J:J,0)+COUNTIF('Ref. Cuotas'!$J$7:'Ref. Cuotas'!J2079,'Ref. Cuotas'!J2079)-1,"")</f>
        <v>380</v>
      </c>
      <c r="AL2080" s="7">
        <f>IFERROR(RANK('Ref. Cuotas'!K2079,'Ref. Cuotas'!K:K,0)+COUNTIF('Ref. Cuotas'!$K$7:'Ref. Cuotas'!K2079,'Ref. Cuotas'!K2079)-1,"")</f>
        <v>747</v>
      </c>
      <c r="AM2080" s="7">
        <f>IFERROR(RANK('Ref. Cuotas'!L2079,'Ref. Cuotas'!L:L,0)+COUNTIF('Ref. Cuotas'!$L$7:'Ref. Cuotas'!L2079,'Ref. Cuotas'!L2079)-1,"")</f>
        <v>1689</v>
      </c>
      <c r="AN2080" s="7">
        <f>IFERROR(RANK('Ref. Cuotas'!M2079,'Ref. Cuotas'!M:M,0)+COUNTIF('Ref. Cuotas'!$M$7:'Ref. Cuotas'!M2079,'Ref. Cuotas'!M2079)-1,"")</f>
        <v>2405</v>
      </c>
      <c r="AO2080" s="7">
        <f>IFERROR(RANK('Ref. Cuotas'!H2079,'Ref. Cuotas'!H:H,1)+COUNTIF('Ref. Cuotas'!$H$7:'Ref. Cuotas'!H2079,'Ref. Cuotas'!H2079)-1,"")</f>
        <v>1663</v>
      </c>
      <c r="AP2080" s="7">
        <f>IFERROR(RANK('Ref. Cuotas'!J2079,'Ref. Cuotas'!J:J,1)+COUNTIF('Ref. Cuotas'!$J$7:'Ref. Cuotas'!J2079,'Ref. Cuotas'!J2079)-1,"")</f>
        <v>2423</v>
      </c>
      <c r="AQ2080" s="7">
        <f>IFERROR(RANK('Ref. Cuotas'!K2079,'Ref. Cuotas'!K:K,1)+COUNTIF('Ref. Cuotas'!$K$7:'Ref. Cuotas'!K2079,'Ref. Cuotas'!K2079)-1,"")</f>
        <v>2056</v>
      </c>
    </row>
    <row r="2081" spans="31:43" ht="17.25" customHeight="1" x14ac:dyDescent="0.3">
      <c r="AE2081" s="5" t="s">
        <v>2076</v>
      </c>
      <c r="AF2081" s="5" t="s">
        <v>5596</v>
      </c>
      <c r="AG2081" s="6" t="s">
        <v>4406</v>
      </c>
      <c r="AH2081" s="6" t="s">
        <v>4128</v>
      </c>
      <c r="AI2081" s="7">
        <f>IFERROR(RANK('Ref. Cuotas'!H2080,'Ref. Cuotas'!H:H,0)+COUNTIF('Ref. Cuotas'!$H$7:'Ref. Cuotas'!H2080,'Ref. Cuotas'!H2080)-1,"")</f>
        <v>551</v>
      </c>
      <c r="AJ2081" s="7">
        <f>IFERROR(RANK('Ref. Cuotas'!I2080,'Ref. Cuotas'!I:I,0)+COUNTIF('Ref. Cuotas'!$I$7:'Ref. Cuotas'!I2080,'Ref. Cuotas'!I2080)-1,"")</f>
        <v>283</v>
      </c>
      <c r="AK2081" s="7">
        <f>IFERROR(RANK('Ref. Cuotas'!J2080,'Ref. Cuotas'!J:J,0)+COUNTIF('Ref. Cuotas'!$J$7:'Ref. Cuotas'!J2080,'Ref. Cuotas'!J2080)-1,"")</f>
        <v>187</v>
      </c>
      <c r="AL2081" s="7">
        <f>IFERROR(RANK('Ref. Cuotas'!K2080,'Ref. Cuotas'!K:K,0)+COUNTIF('Ref. Cuotas'!$K$7:'Ref. Cuotas'!K2080,'Ref. Cuotas'!K2080)-1,"")</f>
        <v>128</v>
      </c>
      <c r="AM2081" s="7">
        <f>IFERROR(RANK('Ref. Cuotas'!L2080,'Ref. Cuotas'!L:L,0)+COUNTIF('Ref. Cuotas'!$L$7:'Ref. Cuotas'!L2080,'Ref. Cuotas'!L2080)-1,"")</f>
        <v>135</v>
      </c>
      <c r="AN2081" s="7">
        <f>IFERROR(RANK('Ref. Cuotas'!M2080,'Ref. Cuotas'!M:M,0)+COUNTIF('Ref. Cuotas'!$M$7:'Ref. Cuotas'!M2080,'Ref. Cuotas'!M2080)-1,"")</f>
        <v>654</v>
      </c>
      <c r="AO2081" s="7">
        <f>IFERROR(RANK('Ref. Cuotas'!H2080,'Ref. Cuotas'!H:H,1)+COUNTIF('Ref. Cuotas'!$H$7:'Ref. Cuotas'!H2080,'Ref. Cuotas'!H2080)-1,"")</f>
        <v>2252</v>
      </c>
      <c r="AP2081" s="7">
        <f>IFERROR(RANK('Ref. Cuotas'!J2080,'Ref. Cuotas'!J:J,1)+COUNTIF('Ref. Cuotas'!$J$7:'Ref. Cuotas'!J2080,'Ref. Cuotas'!J2080)-1,"")</f>
        <v>2616</v>
      </c>
      <c r="AQ2081" s="7">
        <f>IFERROR(RANK('Ref. Cuotas'!K2080,'Ref. Cuotas'!K:K,1)+COUNTIF('Ref. Cuotas'!$K$7:'Ref. Cuotas'!K2080,'Ref. Cuotas'!K2080)-1,"")</f>
        <v>2675</v>
      </c>
    </row>
    <row r="2082" spans="31:43" ht="17.25" customHeight="1" x14ac:dyDescent="0.3">
      <c r="AE2082" s="5" t="s">
        <v>2077</v>
      </c>
      <c r="AF2082" s="5" t="s">
        <v>5597</v>
      </c>
      <c r="AG2082" s="6" t="s">
        <v>4406</v>
      </c>
      <c r="AH2082" s="6" t="s">
        <v>4129</v>
      </c>
      <c r="AI2082" s="7">
        <f>IFERROR(RANK('Ref. Cuotas'!H2081,'Ref. Cuotas'!H:H,0)+COUNTIF('Ref. Cuotas'!$H$7:'Ref. Cuotas'!H2081,'Ref. Cuotas'!H2081)-1,"")</f>
        <v>480</v>
      </c>
      <c r="AJ2082" s="7">
        <f>IFERROR(RANK('Ref. Cuotas'!I2081,'Ref. Cuotas'!I:I,0)+COUNTIF('Ref. Cuotas'!$I$7:'Ref. Cuotas'!I2081,'Ref. Cuotas'!I2081)-1,"")</f>
        <v>734</v>
      </c>
      <c r="AK2082" s="7">
        <f>IFERROR(RANK('Ref. Cuotas'!J2081,'Ref. Cuotas'!J:J,0)+COUNTIF('Ref. Cuotas'!$J$7:'Ref. Cuotas'!J2081,'Ref. Cuotas'!J2081)-1,"")</f>
        <v>2263</v>
      </c>
      <c r="AL2082" s="7">
        <f>IFERROR(RANK('Ref. Cuotas'!K2081,'Ref. Cuotas'!K:K,0)+COUNTIF('Ref. Cuotas'!$K$7:'Ref. Cuotas'!K2081,'Ref. Cuotas'!K2081)-1,"")</f>
        <v>549</v>
      </c>
      <c r="AM2082" s="7">
        <f>IFERROR(RANK('Ref. Cuotas'!L2081,'Ref. Cuotas'!L:L,0)+COUNTIF('Ref. Cuotas'!$L$7:'Ref. Cuotas'!L2081,'Ref. Cuotas'!L2081)-1,"")</f>
        <v>290</v>
      </c>
      <c r="AN2082" s="7">
        <f>IFERROR(RANK('Ref. Cuotas'!M2081,'Ref. Cuotas'!M:M,0)+COUNTIF('Ref. Cuotas'!$M$7:'Ref. Cuotas'!M2081,'Ref. Cuotas'!M2081)-1,"")</f>
        <v>2406</v>
      </c>
      <c r="AO2082" s="7">
        <f>IFERROR(RANK('Ref. Cuotas'!H2081,'Ref. Cuotas'!H:H,1)+COUNTIF('Ref. Cuotas'!$H$7:'Ref. Cuotas'!H2081,'Ref. Cuotas'!H2081)-1,"")</f>
        <v>2323</v>
      </c>
      <c r="AP2082" s="7">
        <f>IFERROR(RANK('Ref. Cuotas'!J2081,'Ref. Cuotas'!J:J,1)+COUNTIF('Ref. Cuotas'!$J$7:'Ref. Cuotas'!J2081,'Ref. Cuotas'!J2081)-1,"")</f>
        <v>1438</v>
      </c>
      <c r="AQ2082" s="7">
        <f>IFERROR(RANK('Ref. Cuotas'!K2081,'Ref. Cuotas'!K:K,1)+COUNTIF('Ref. Cuotas'!$K$7:'Ref. Cuotas'!K2081,'Ref. Cuotas'!K2081)-1,"")</f>
        <v>2254</v>
      </c>
    </row>
    <row r="2083" spans="31:43" ht="17.25" customHeight="1" x14ac:dyDescent="0.3">
      <c r="AE2083" s="5" t="s">
        <v>2078</v>
      </c>
      <c r="AF2083" s="5" t="s">
        <v>5598</v>
      </c>
      <c r="AG2083" s="6" t="s">
        <v>4406</v>
      </c>
      <c r="AH2083" s="6" t="s">
        <v>4130</v>
      </c>
      <c r="AI2083" s="7">
        <f>IFERROR(RANK('Ref. Cuotas'!H2082,'Ref. Cuotas'!H:H,0)+COUNTIF('Ref. Cuotas'!$H$7:'Ref. Cuotas'!H2082,'Ref. Cuotas'!H2082)-1,"")</f>
        <v>1111</v>
      </c>
      <c r="AJ2083" s="7">
        <f>IFERROR(RANK('Ref. Cuotas'!I2082,'Ref. Cuotas'!I:I,0)+COUNTIF('Ref. Cuotas'!$I$7:'Ref. Cuotas'!I2082,'Ref. Cuotas'!I2082)-1,"")</f>
        <v>2331</v>
      </c>
      <c r="AK2083" s="7">
        <f>IFERROR(RANK('Ref. Cuotas'!J2082,'Ref. Cuotas'!J:J,0)+COUNTIF('Ref. Cuotas'!$J$7:'Ref. Cuotas'!J2082,'Ref. Cuotas'!J2082)-1,"")</f>
        <v>541</v>
      </c>
      <c r="AL2083" s="7">
        <f>IFERROR(RANK('Ref. Cuotas'!K2082,'Ref. Cuotas'!K:K,0)+COUNTIF('Ref. Cuotas'!$K$7:'Ref. Cuotas'!K2082,'Ref. Cuotas'!K2082)-1,"")</f>
        <v>739</v>
      </c>
      <c r="AM2083" s="7">
        <f>IFERROR(RANK('Ref. Cuotas'!L2082,'Ref. Cuotas'!L:L,0)+COUNTIF('Ref. Cuotas'!$L$7:'Ref. Cuotas'!L2082,'Ref. Cuotas'!L2082)-1,"")</f>
        <v>1520</v>
      </c>
      <c r="AN2083" s="7">
        <f>IFERROR(RANK('Ref. Cuotas'!M2082,'Ref. Cuotas'!M:M,0)+COUNTIF('Ref. Cuotas'!$M$7:'Ref. Cuotas'!M2082,'Ref. Cuotas'!M2082)-1,"")</f>
        <v>2407</v>
      </c>
      <c r="AO2083" s="7">
        <f>IFERROR(RANK('Ref. Cuotas'!H2082,'Ref. Cuotas'!H:H,1)+COUNTIF('Ref. Cuotas'!$H$7:'Ref. Cuotas'!H2082,'Ref. Cuotas'!H2082)-1,"")</f>
        <v>1692</v>
      </c>
      <c r="AP2083" s="7">
        <f>IFERROR(RANK('Ref. Cuotas'!J2082,'Ref. Cuotas'!J:J,1)+COUNTIF('Ref. Cuotas'!$J$7:'Ref. Cuotas'!J2082,'Ref. Cuotas'!J2082)-1,"")</f>
        <v>2262</v>
      </c>
      <c r="AQ2083" s="7">
        <f>IFERROR(RANK('Ref. Cuotas'!K2082,'Ref. Cuotas'!K:K,1)+COUNTIF('Ref. Cuotas'!$K$7:'Ref. Cuotas'!K2082,'Ref. Cuotas'!K2082)-1,"")</f>
        <v>2064</v>
      </c>
    </row>
    <row r="2084" spans="31:43" ht="17.25" customHeight="1" x14ac:dyDescent="0.3">
      <c r="AE2084" s="5" t="s">
        <v>2079</v>
      </c>
      <c r="AF2084" s="5" t="s">
        <v>5599</v>
      </c>
      <c r="AG2084" s="6" t="s">
        <v>4406</v>
      </c>
      <c r="AH2084" s="6" t="s">
        <v>4108</v>
      </c>
      <c r="AI2084" s="7">
        <f>IFERROR(RANK('Ref. Cuotas'!H2083,'Ref. Cuotas'!H:H,0)+COUNTIF('Ref. Cuotas'!$H$7:'Ref. Cuotas'!H2083,'Ref. Cuotas'!H2083)-1,"")</f>
        <v>1656</v>
      </c>
      <c r="AJ2084" s="7">
        <f>IFERROR(RANK('Ref. Cuotas'!I2083,'Ref. Cuotas'!I:I,0)+COUNTIF('Ref. Cuotas'!$I$7:'Ref. Cuotas'!I2083,'Ref. Cuotas'!I2083)-1,"")</f>
        <v>186</v>
      </c>
      <c r="AK2084" s="7">
        <f>IFERROR(RANK('Ref. Cuotas'!J2083,'Ref. Cuotas'!J:J,0)+COUNTIF('Ref. Cuotas'!$J$7:'Ref. Cuotas'!J2083,'Ref. Cuotas'!J2083)-1,"")</f>
        <v>191</v>
      </c>
      <c r="AL2084" s="7">
        <f>IFERROR(RANK('Ref. Cuotas'!K2083,'Ref. Cuotas'!K:K,0)+COUNTIF('Ref. Cuotas'!$K$7:'Ref. Cuotas'!K2083,'Ref. Cuotas'!K2083)-1,"")</f>
        <v>127</v>
      </c>
      <c r="AM2084" s="7">
        <f>IFERROR(RANK('Ref. Cuotas'!L2083,'Ref. Cuotas'!L:L,0)+COUNTIF('Ref. Cuotas'!$L$7:'Ref. Cuotas'!L2083,'Ref. Cuotas'!L2083)-1,"")</f>
        <v>1957</v>
      </c>
      <c r="AN2084" s="7">
        <f>IFERROR(RANK('Ref. Cuotas'!M2083,'Ref. Cuotas'!M:M,0)+COUNTIF('Ref. Cuotas'!$M$7:'Ref. Cuotas'!M2083,'Ref. Cuotas'!M2083)-1,"")</f>
        <v>69</v>
      </c>
      <c r="AO2084" s="7">
        <f>IFERROR(RANK('Ref. Cuotas'!H2083,'Ref. Cuotas'!H:H,1)+COUNTIF('Ref. Cuotas'!$H$7:'Ref. Cuotas'!H2083,'Ref. Cuotas'!H2083)-1,"")</f>
        <v>1147</v>
      </c>
      <c r="AP2084" s="7">
        <f>IFERROR(RANK('Ref. Cuotas'!J2083,'Ref. Cuotas'!J:J,1)+COUNTIF('Ref. Cuotas'!$J$7:'Ref. Cuotas'!J2083,'Ref. Cuotas'!J2083)-1,"")</f>
        <v>2612</v>
      </c>
      <c r="AQ2084" s="7">
        <f>IFERROR(RANK('Ref. Cuotas'!K2083,'Ref. Cuotas'!K:K,1)+COUNTIF('Ref. Cuotas'!$K$7:'Ref. Cuotas'!K2083,'Ref. Cuotas'!K2083)-1,"")</f>
        <v>2676</v>
      </c>
    </row>
    <row r="2085" spans="31:43" ht="17.25" customHeight="1" x14ac:dyDescent="0.3">
      <c r="AE2085" s="5" t="s">
        <v>2080</v>
      </c>
      <c r="AF2085" s="5" t="s">
        <v>5600</v>
      </c>
      <c r="AG2085" s="6" t="s">
        <v>4406</v>
      </c>
      <c r="AH2085" s="6" t="s">
        <v>4131</v>
      </c>
      <c r="AI2085" s="7">
        <f>IFERROR(RANK('Ref. Cuotas'!H2084,'Ref. Cuotas'!H:H,0)+COUNTIF('Ref. Cuotas'!$H$7:'Ref. Cuotas'!H2084,'Ref. Cuotas'!H2084)-1,"")</f>
        <v>813</v>
      </c>
      <c r="AJ2085" s="7">
        <f>IFERROR(RANK('Ref. Cuotas'!I2084,'Ref. Cuotas'!I:I,0)+COUNTIF('Ref. Cuotas'!$I$7:'Ref. Cuotas'!I2084,'Ref. Cuotas'!I2084)-1,"")</f>
        <v>2332</v>
      </c>
      <c r="AK2085" s="7">
        <f>IFERROR(RANK('Ref. Cuotas'!J2084,'Ref. Cuotas'!J:J,0)+COUNTIF('Ref. Cuotas'!$J$7:'Ref. Cuotas'!J2084,'Ref. Cuotas'!J2084)-1,"")</f>
        <v>2264</v>
      </c>
      <c r="AL2085" s="7">
        <f>IFERROR(RANK('Ref. Cuotas'!K2084,'Ref. Cuotas'!K:K,0)+COUNTIF('Ref. Cuotas'!$K$7:'Ref. Cuotas'!K2084,'Ref. Cuotas'!K2084)-1,"")</f>
        <v>1543</v>
      </c>
      <c r="AM2085" s="7">
        <f>IFERROR(RANK('Ref. Cuotas'!L2084,'Ref. Cuotas'!L:L,0)+COUNTIF('Ref. Cuotas'!$L$7:'Ref. Cuotas'!L2084,'Ref. Cuotas'!L2084)-1,"")</f>
        <v>1072</v>
      </c>
      <c r="AN2085" s="7">
        <f>IFERROR(RANK('Ref. Cuotas'!M2084,'Ref. Cuotas'!M:M,0)+COUNTIF('Ref. Cuotas'!$M$7:'Ref. Cuotas'!M2084,'Ref. Cuotas'!M2084)-1,"")</f>
        <v>2408</v>
      </c>
      <c r="AO2085" s="7">
        <f>IFERROR(RANK('Ref. Cuotas'!H2084,'Ref. Cuotas'!H:H,1)+COUNTIF('Ref. Cuotas'!$H$7:'Ref. Cuotas'!H2084,'Ref. Cuotas'!H2084)-1,"")</f>
        <v>1990</v>
      </c>
      <c r="AP2085" s="7">
        <f>IFERROR(RANK('Ref. Cuotas'!J2084,'Ref. Cuotas'!J:J,1)+COUNTIF('Ref. Cuotas'!$J$7:'Ref. Cuotas'!J2084,'Ref. Cuotas'!J2084)-1,"")</f>
        <v>1439</v>
      </c>
      <c r="AQ2085" s="7">
        <f>IFERROR(RANK('Ref. Cuotas'!K2084,'Ref. Cuotas'!K:K,1)+COUNTIF('Ref. Cuotas'!$K$7:'Ref. Cuotas'!K2084,'Ref. Cuotas'!K2084)-1,"")</f>
        <v>1260</v>
      </c>
    </row>
    <row r="2086" spans="31:43" ht="17.25" customHeight="1" x14ac:dyDescent="0.3">
      <c r="AE2086" s="5" t="s">
        <v>2081</v>
      </c>
      <c r="AF2086" s="5" t="s">
        <v>5601</v>
      </c>
      <c r="AG2086" s="6" t="s">
        <v>4406</v>
      </c>
      <c r="AH2086" s="6" t="s">
        <v>4132</v>
      </c>
      <c r="AI2086" s="7">
        <f>IFERROR(RANK('Ref. Cuotas'!H2085,'Ref. Cuotas'!H:H,0)+COUNTIF('Ref. Cuotas'!$H$7:'Ref. Cuotas'!H2085,'Ref. Cuotas'!H2085)-1,"")</f>
        <v>719</v>
      </c>
      <c r="AJ2086" s="7">
        <f>IFERROR(RANK('Ref. Cuotas'!I2085,'Ref. Cuotas'!I:I,0)+COUNTIF('Ref. Cuotas'!$I$7:'Ref. Cuotas'!I2085,'Ref. Cuotas'!I2085)-1,"")</f>
        <v>2333</v>
      </c>
      <c r="AK2086" s="7">
        <f>IFERROR(RANK('Ref. Cuotas'!J2085,'Ref. Cuotas'!J:J,0)+COUNTIF('Ref. Cuotas'!$J$7:'Ref. Cuotas'!J2085,'Ref. Cuotas'!J2085)-1,"")</f>
        <v>2265</v>
      </c>
      <c r="AL2086" s="7">
        <f>IFERROR(RANK('Ref. Cuotas'!K2085,'Ref. Cuotas'!K:K,0)+COUNTIF('Ref. Cuotas'!$K$7:'Ref. Cuotas'!K2085,'Ref. Cuotas'!K2085)-1,"")</f>
        <v>1790</v>
      </c>
      <c r="AM2086" s="7">
        <f>IFERROR(RANK('Ref. Cuotas'!L2085,'Ref. Cuotas'!L:L,0)+COUNTIF('Ref. Cuotas'!$L$7:'Ref. Cuotas'!L2085,'Ref. Cuotas'!L2085)-1,"")</f>
        <v>1059</v>
      </c>
      <c r="AN2086" s="7">
        <f>IFERROR(RANK('Ref. Cuotas'!M2085,'Ref. Cuotas'!M:M,0)+COUNTIF('Ref. Cuotas'!$M$7:'Ref. Cuotas'!M2085,'Ref. Cuotas'!M2085)-1,"")</f>
        <v>2409</v>
      </c>
      <c r="AO2086" s="7">
        <f>IFERROR(RANK('Ref. Cuotas'!H2085,'Ref. Cuotas'!H:H,1)+COUNTIF('Ref. Cuotas'!$H$7:'Ref. Cuotas'!H2085,'Ref. Cuotas'!H2085)-1,"")</f>
        <v>2084</v>
      </c>
      <c r="AP2086" s="7">
        <f>IFERROR(RANK('Ref. Cuotas'!J2085,'Ref. Cuotas'!J:J,1)+COUNTIF('Ref. Cuotas'!$J$7:'Ref. Cuotas'!J2085,'Ref. Cuotas'!J2085)-1,"")</f>
        <v>1440</v>
      </c>
      <c r="AQ2086" s="7">
        <f>IFERROR(RANK('Ref. Cuotas'!K2085,'Ref. Cuotas'!K:K,1)+COUNTIF('Ref. Cuotas'!$K$7:'Ref. Cuotas'!K2085,'Ref. Cuotas'!K2085)-1,"")</f>
        <v>1013</v>
      </c>
    </row>
    <row r="2087" spans="31:43" ht="17.25" customHeight="1" x14ac:dyDescent="0.3">
      <c r="AE2087" s="5" t="s">
        <v>2082</v>
      </c>
      <c r="AF2087" s="5" t="s">
        <v>5602</v>
      </c>
      <c r="AG2087" s="6" t="s">
        <v>4406</v>
      </c>
      <c r="AH2087" s="6" t="s">
        <v>4133</v>
      </c>
      <c r="AI2087" s="7">
        <f>IFERROR(RANK('Ref. Cuotas'!H2086,'Ref. Cuotas'!H:H,0)+COUNTIF('Ref. Cuotas'!$H$7:'Ref. Cuotas'!H2086,'Ref. Cuotas'!H2086)-1,"")</f>
        <v>785</v>
      </c>
      <c r="AJ2087" s="7">
        <f>IFERROR(RANK('Ref. Cuotas'!I2086,'Ref. Cuotas'!I:I,0)+COUNTIF('Ref. Cuotas'!$I$7:'Ref. Cuotas'!I2086,'Ref. Cuotas'!I2086)-1,"")</f>
        <v>918</v>
      </c>
      <c r="AK2087" s="7">
        <f>IFERROR(RANK('Ref. Cuotas'!J2086,'Ref. Cuotas'!J:J,0)+COUNTIF('Ref. Cuotas'!$J$7:'Ref. Cuotas'!J2086,'Ref. Cuotas'!J2086)-1,"")</f>
        <v>709</v>
      </c>
      <c r="AL2087" s="7">
        <f>IFERROR(RANK('Ref. Cuotas'!K2086,'Ref. Cuotas'!K:K,0)+COUNTIF('Ref. Cuotas'!$K$7:'Ref. Cuotas'!K2086,'Ref. Cuotas'!K2086)-1,"")</f>
        <v>1388</v>
      </c>
      <c r="AM2087" s="7">
        <f>IFERROR(RANK('Ref. Cuotas'!L2086,'Ref. Cuotas'!L:L,0)+COUNTIF('Ref. Cuotas'!$L$7:'Ref. Cuotas'!L2086,'Ref. Cuotas'!L2086)-1,"")</f>
        <v>604</v>
      </c>
      <c r="AN2087" s="7">
        <f>IFERROR(RANK('Ref. Cuotas'!M2086,'Ref. Cuotas'!M:M,0)+COUNTIF('Ref. Cuotas'!$M$7:'Ref. Cuotas'!M2086,'Ref. Cuotas'!M2086)-1,"")</f>
        <v>2410</v>
      </c>
      <c r="AO2087" s="7">
        <f>IFERROR(RANK('Ref. Cuotas'!H2086,'Ref. Cuotas'!H:H,1)+COUNTIF('Ref. Cuotas'!$H$7:'Ref. Cuotas'!H2086,'Ref. Cuotas'!H2086)-1,"")</f>
        <v>2018</v>
      </c>
      <c r="AP2087" s="7">
        <f>IFERROR(RANK('Ref. Cuotas'!J2086,'Ref. Cuotas'!J:J,1)+COUNTIF('Ref. Cuotas'!$J$7:'Ref. Cuotas'!J2086,'Ref. Cuotas'!J2086)-1,"")</f>
        <v>2094</v>
      </c>
      <c r="AQ2087" s="7">
        <f>IFERROR(RANK('Ref. Cuotas'!K2086,'Ref. Cuotas'!K:K,1)+COUNTIF('Ref. Cuotas'!$K$7:'Ref. Cuotas'!K2086,'Ref. Cuotas'!K2086)-1,"")</f>
        <v>1415</v>
      </c>
    </row>
    <row r="2088" spans="31:43" ht="17.25" customHeight="1" x14ac:dyDescent="0.3">
      <c r="AE2088" s="5" t="s">
        <v>2083</v>
      </c>
      <c r="AF2088" s="5" t="s">
        <v>5603</v>
      </c>
      <c r="AG2088" s="6" t="s">
        <v>4406</v>
      </c>
      <c r="AH2088" s="6" t="s">
        <v>4134</v>
      </c>
      <c r="AI2088" s="7">
        <f>IFERROR(RANK('Ref. Cuotas'!H2087,'Ref. Cuotas'!H:H,0)+COUNTIF('Ref. Cuotas'!$H$7:'Ref. Cuotas'!H2087,'Ref. Cuotas'!H2087)-1,"")</f>
        <v>743</v>
      </c>
      <c r="AJ2088" s="7">
        <f>IFERROR(RANK('Ref. Cuotas'!I2087,'Ref. Cuotas'!I:I,0)+COUNTIF('Ref. Cuotas'!$I$7:'Ref. Cuotas'!I2087,'Ref. Cuotas'!I2087)-1,"")</f>
        <v>439</v>
      </c>
      <c r="AK2088" s="7">
        <f>IFERROR(RANK('Ref. Cuotas'!J2087,'Ref. Cuotas'!J:J,0)+COUNTIF('Ref. Cuotas'!$J$7:'Ref. Cuotas'!J2087,'Ref. Cuotas'!J2087)-1,"")</f>
        <v>2266</v>
      </c>
      <c r="AL2088" s="7">
        <f>IFERROR(RANK('Ref. Cuotas'!K2087,'Ref. Cuotas'!K:K,0)+COUNTIF('Ref. Cuotas'!$K$7:'Ref. Cuotas'!K2087,'Ref. Cuotas'!K2087)-1,"")</f>
        <v>885</v>
      </c>
      <c r="AM2088" s="7">
        <f>IFERROR(RANK('Ref. Cuotas'!L2087,'Ref. Cuotas'!L:L,0)+COUNTIF('Ref. Cuotas'!$L$7:'Ref. Cuotas'!L2087,'Ref. Cuotas'!L2087)-1,"")</f>
        <v>315</v>
      </c>
      <c r="AN2088" s="7">
        <f>IFERROR(RANK('Ref. Cuotas'!M2087,'Ref. Cuotas'!M:M,0)+COUNTIF('Ref. Cuotas'!$M$7:'Ref. Cuotas'!M2087,'Ref. Cuotas'!M2087)-1,"")</f>
        <v>2411</v>
      </c>
      <c r="AO2088" s="7">
        <f>IFERROR(RANK('Ref. Cuotas'!H2087,'Ref. Cuotas'!H:H,1)+COUNTIF('Ref. Cuotas'!$H$7:'Ref. Cuotas'!H2087,'Ref. Cuotas'!H2087)-1,"")</f>
        <v>2060</v>
      </c>
      <c r="AP2088" s="7">
        <f>IFERROR(RANK('Ref. Cuotas'!J2087,'Ref. Cuotas'!J:J,1)+COUNTIF('Ref. Cuotas'!$J$7:'Ref. Cuotas'!J2087,'Ref. Cuotas'!J2087)-1,"")</f>
        <v>1441</v>
      </c>
      <c r="AQ2088" s="7">
        <f>IFERROR(RANK('Ref. Cuotas'!K2087,'Ref. Cuotas'!K:K,1)+COUNTIF('Ref. Cuotas'!$K$7:'Ref. Cuotas'!K2087,'Ref. Cuotas'!K2087)-1,"")</f>
        <v>1918</v>
      </c>
    </row>
    <row r="2089" spans="31:43" ht="17.25" customHeight="1" x14ac:dyDescent="0.3">
      <c r="AE2089" s="5" t="s">
        <v>2084</v>
      </c>
      <c r="AF2089" s="5" t="s">
        <v>5604</v>
      </c>
      <c r="AG2089" s="6" t="s">
        <v>4407</v>
      </c>
      <c r="AH2089" s="6" t="s">
        <v>4092</v>
      </c>
      <c r="AI2089" s="7">
        <f>IFERROR(RANK('Ref. Cuotas'!H2088,'Ref. Cuotas'!H:H,0)+COUNTIF('Ref. Cuotas'!$H$7:'Ref. Cuotas'!H2088,'Ref. Cuotas'!H2088)-1,"")</f>
        <v>932</v>
      </c>
      <c r="AJ2089" s="7">
        <f>IFERROR(RANK('Ref. Cuotas'!I2088,'Ref. Cuotas'!I:I,0)+COUNTIF('Ref. Cuotas'!$I$7:'Ref. Cuotas'!I2088,'Ref. Cuotas'!I2088)-1,"")</f>
        <v>2334</v>
      </c>
      <c r="AK2089" s="7">
        <f>IFERROR(RANK('Ref. Cuotas'!J2088,'Ref. Cuotas'!J:J,0)+COUNTIF('Ref. Cuotas'!$J$7:'Ref. Cuotas'!J2088,'Ref. Cuotas'!J2088)-1,"")</f>
        <v>547</v>
      </c>
      <c r="AL2089" s="7">
        <f>IFERROR(RANK('Ref. Cuotas'!K2088,'Ref. Cuotas'!K:K,0)+COUNTIF('Ref. Cuotas'!$K$7:'Ref. Cuotas'!K2088,'Ref. Cuotas'!K2088)-1,"")</f>
        <v>753</v>
      </c>
      <c r="AM2089" s="7">
        <f>IFERROR(RANK('Ref. Cuotas'!L2088,'Ref. Cuotas'!L:L,0)+COUNTIF('Ref. Cuotas'!$L$7:'Ref. Cuotas'!L2088,'Ref. Cuotas'!L2088)-1,"")</f>
        <v>258</v>
      </c>
      <c r="AN2089" s="7">
        <f>IFERROR(RANK('Ref. Cuotas'!M2088,'Ref. Cuotas'!M:M,0)+COUNTIF('Ref. Cuotas'!$M$7:'Ref. Cuotas'!M2088,'Ref. Cuotas'!M2088)-1,"")</f>
        <v>655</v>
      </c>
      <c r="AO2089" s="7">
        <f>IFERROR(RANK('Ref. Cuotas'!H2088,'Ref. Cuotas'!H:H,1)+COUNTIF('Ref. Cuotas'!$H$7:'Ref. Cuotas'!H2088,'Ref. Cuotas'!H2088)-1,"")</f>
        <v>1871</v>
      </c>
      <c r="AP2089" s="7">
        <f>IFERROR(RANK('Ref. Cuotas'!J2088,'Ref. Cuotas'!J:J,1)+COUNTIF('Ref. Cuotas'!$J$7:'Ref. Cuotas'!J2088,'Ref. Cuotas'!J2088)-1,"")</f>
        <v>2256</v>
      </c>
      <c r="AQ2089" s="7">
        <f>IFERROR(RANK('Ref. Cuotas'!K2088,'Ref. Cuotas'!K:K,1)+COUNTIF('Ref. Cuotas'!$K$7:'Ref. Cuotas'!K2088,'Ref. Cuotas'!K2088)-1,"")</f>
        <v>2050</v>
      </c>
    </row>
    <row r="2090" spans="31:43" ht="17.25" customHeight="1" x14ac:dyDescent="0.3">
      <c r="AE2090" s="5" t="s">
        <v>2085</v>
      </c>
      <c r="AF2090" s="5" t="s">
        <v>5605</v>
      </c>
      <c r="AG2090" s="6" t="s">
        <v>4407</v>
      </c>
      <c r="AH2090" s="6" t="s">
        <v>4088</v>
      </c>
      <c r="AI2090" s="7">
        <f>IFERROR(RANK('Ref. Cuotas'!H2089,'Ref. Cuotas'!H:H,0)+COUNTIF('Ref. Cuotas'!$H$7:'Ref. Cuotas'!H2089,'Ref. Cuotas'!H2089)-1,"")</f>
        <v>752</v>
      </c>
      <c r="AJ2090" s="7">
        <f>IFERROR(RANK('Ref. Cuotas'!I2089,'Ref. Cuotas'!I:I,0)+COUNTIF('Ref. Cuotas'!$I$7:'Ref. Cuotas'!I2089,'Ref. Cuotas'!I2089)-1,"")</f>
        <v>950</v>
      </c>
      <c r="AK2090" s="7">
        <f>IFERROR(RANK('Ref. Cuotas'!J2089,'Ref. Cuotas'!J:J,0)+COUNTIF('Ref. Cuotas'!$J$7:'Ref. Cuotas'!J2089,'Ref. Cuotas'!J2089)-1,"")</f>
        <v>524</v>
      </c>
      <c r="AL2090" s="7">
        <f>IFERROR(RANK('Ref. Cuotas'!K2089,'Ref. Cuotas'!K:K,0)+COUNTIF('Ref. Cuotas'!$K$7:'Ref. Cuotas'!K2089,'Ref. Cuotas'!K2089)-1,"")</f>
        <v>1466</v>
      </c>
      <c r="AM2090" s="7">
        <f>IFERROR(RANK('Ref. Cuotas'!L2089,'Ref. Cuotas'!L:L,0)+COUNTIF('Ref. Cuotas'!$L$7:'Ref. Cuotas'!L2089,'Ref. Cuotas'!L2089)-1,"")</f>
        <v>733</v>
      </c>
      <c r="AN2090" s="7">
        <f>IFERROR(RANK('Ref. Cuotas'!M2089,'Ref. Cuotas'!M:M,0)+COUNTIF('Ref. Cuotas'!$M$7:'Ref. Cuotas'!M2089,'Ref. Cuotas'!M2089)-1,"")</f>
        <v>656</v>
      </c>
      <c r="AO2090" s="7">
        <f>IFERROR(RANK('Ref. Cuotas'!H2089,'Ref. Cuotas'!H:H,1)+COUNTIF('Ref. Cuotas'!$H$7:'Ref. Cuotas'!H2089,'Ref. Cuotas'!H2089)-1,"")</f>
        <v>2051</v>
      </c>
      <c r="AP2090" s="7">
        <f>IFERROR(RANK('Ref. Cuotas'!J2089,'Ref. Cuotas'!J:J,1)+COUNTIF('Ref. Cuotas'!$J$7:'Ref. Cuotas'!J2089,'Ref. Cuotas'!J2089)-1,"")</f>
        <v>2279</v>
      </c>
      <c r="AQ2090" s="7">
        <f>IFERROR(RANK('Ref. Cuotas'!K2089,'Ref. Cuotas'!K:K,1)+COUNTIF('Ref. Cuotas'!$K$7:'Ref. Cuotas'!K2089,'Ref. Cuotas'!K2089)-1,"")</f>
        <v>1337</v>
      </c>
    </row>
    <row r="2091" spans="31:43" ht="17.25" customHeight="1" x14ac:dyDescent="0.3">
      <c r="AE2091" s="5" t="s">
        <v>2086</v>
      </c>
      <c r="AF2091" s="5" t="s">
        <v>5606</v>
      </c>
      <c r="AG2091" s="6" t="s">
        <v>4407</v>
      </c>
      <c r="AH2091" s="6" t="s">
        <v>4174</v>
      </c>
      <c r="AI2091" s="7">
        <f>IFERROR(RANK('Ref. Cuotas'!H2090,'Ref. Cuotas'!H:H,0)+COUNTIF('Ref. Cuotas'!$H$7:'Ref. Cuotas'!H2090,'Ref. Cuotas'!H2090)-1,"")</f>
        <v>2406</v>
      </c>
      <c r="AJ2091" s="7">
        <f>IFERROR(RANK('Ref. Cuotas'!I2090,'Ref. Cuotas'!I:I,0)+COUNTIF('Ref. Cuotas'!$I$7:'Ref. Cuotas'!I2090,'Ref. Cuotas'!I2090)-1,"")</f>
        <v>996</v>
      </c>
      <c r="AK2091" s="7">
        <f>IFERROR(RANK('Ref. Cuotas'!J2090,'Ref. Cuotas'!J:J,0)+COUNTIF('Ref. Cuotas'!$J$7:'Ref. Cuotas'!J2090,'Ref. Cuotas'!J2090)-1,"")</f>
        <v>2267</v>
      </c>
      <c r="AL2091" s="7">
        <f>IFERROR(RANK('Ref. Cuotas'!K2090,'Ref. Cuotas'!K:K,0)+COUNTIF('Ref. Cuotas'!$K$7:'Ref. Cuotas'!K2090,'Ref. Cuotas'!K2090)-1,"")</f>
        <v>1608</v>
      </c>
      <c r="AM2091" s="7">
        <f>IFERROR(RANK('Ref. Cuotas'!L2090,'Ref. Cuotas'!L:L,0)+COUNTIF('Ref. Cuotas'!$L$7:'Ref. Cuotas'!L2090,'Ref. Cuotas'!L2090)-1,"")</f>
        <v>1521</v>
      </c>
      <c r="AN2091" s="7">
        <f>IFERROR(RANK('Ref. Cuotas'!M2090,'Ref. Cuotas'!M:M,0)+COUNTIF('Ref. Cuotas'!$M$7:'Ref. Cuotas'!M2090,'Ref. Cuotas'!M2090)-1,"")</f>
        <v>2412</v>
      </c>
      <c r="AO2091" s="7">
        <f>IFERROR(RANK('Ref. Cuotas'!H2090,'Ref. Cuotas'!H:H,1)+COUNTIF('Ref. Cuotas'!$H$7:'Ref. Cuotas'!H2090,'Ref. Cuotas'!H2090)-1,"")</f>
        <v>397</v>
      </c>
      <c r="AP2091" s="7">
        <f>IFERROR(RANK('Ref. Cuotas'!J2090,'Ref. Cuotas'!J:J,1)+COUNTIF('Ref. Cuotas'!$J$7:'Ref. Cuotas'!J2090,'Ref. Cuotas'!J2090)-1,"")</f>
        <v>1442</v>
      </c>
      <c r="AQ2091" s="7">
        <f>IFERROR(RANK('Ref. Cuotas'!K2090,'Ref. Cuotas'!K:K,1)+COUNTIF('Ref. Cuotas'!$K$7:'Ref. Cuotas'!K2090,'Ref. Cuotas'!K2090)-1,"")</f>
        <v>1195</v>
      </c>
    </row>
    <row r="2092" spans="31:43" ht="17.25" customHeight="1" x14ac:dyDescent="0.3">
      <c r="AE2092" s="5" t="s">
        <v>2087</v>
      </c>
      <c r="AF2092" s="5" t="s">
        <v>5607</v>
      </c>
      <c r="AG2092" s="6" t="s">
        <v>4407</v>
      </c>
      <c r="AH2092" s="6" t="s">
        <v>4096</v>
      </c>
      <c r="AI2092" s="7">
        <f>IFERROR(RANK('Ref. Cuotas'!H2091,'Ref. Cuotas'!H:H,0)+COUNTIF('Ref. Cuotas'!$H$7:'Ref. Cuotas'!H2091,'Ref. Cuotas'!H2091)-1,"")</f>
        <v>865</v>
      </c>
      <c r="AJ2092" s="7">
        <f>IFERROR(RANK('Ref. Cuotas'!I2091,'Ref. Cuotas'!I:I,0)+COUNTIF('Ref. Cuotas'!$I$7:'Ref. Cuotas'!I2091,'Ref. Cuotas'!I2091)-1,"")</f>
        <v>2335</v>
      </c>
      <c r="AK2092" s="7">
        <f>IFERROR(RANK('Ref. Cuotas'!J2091,'Ref. Cuotas'!J:J,0)+COUNTIF('Ref. Cuotas'!$J$7:'Ref. Cuotas'!J2091,'Ref. Cuotas'!J2091)-1,"")</f>
        <v>555</v>
      </c>
      <c r="AL2092" s="7">
        <f>IFERROR(RANK('Ref. Cuotas'!K2091,'Ref. Cuotas'!K:K,0)+COUNTIF('Ref. Cuotas'!$K$7:'Ref. Cuotas'!K2091,'Ref. Cuotas'!K2091)-1,"")</f>
        <v>964</v>
      </c>
      <c r="AM2092" s="7">
        <f>IFERROR(RANK('Ref. Cuotas'!L2091,'Ref. Cuotas'!L:L,0)+COUNTIF('Ref. Cuotas'!$L$7:'Ref. Cuotas'!L2091,'Ref. Cuotas'!L2091)-1,"")</f>
        <v>1219</v>
      </c>
      <c r="AN2092" s="7">
        <f>IFERROR(RANK('Ref. Cuotas'!M2091,'Ref. Cuotas'!M:M,0)+COUNTIF('Ref. Cuotas'!$M$7:'Ref. Cuotas'!M2091,'Ref. Cuotas'!M2091)-1,"")</f>
        <v>657</v>
      </c>
      <c r="AO2092" s="7">
        <f>IFERROR(RANK('Ref. Cuotas'!H2091,'Ref. Cuotas'!H:H,1)+COUNTIF('Ref. Cuotas'!$H$7:'Ref. Cuotas'!H2091,'Ref. Cuotas'!H2091)-1,"")</f>
        <v>1938</v>
      </c>
      <c r="AP2092" s="7">
        <f>IFERROR(RANK('Ref. Cuotas'!J2091,'Ref. Cuotas'!J:J,1)+COUNTIF('Ref. Cuotas'!$J$7:'Ref. Cuotas'!J2091,'Ref. Cuotas'!J2091)-1,"")</f>
        <v>2248</v>
      </c>
      <c r="AQ2092" s="7">
        <f>IFERROR(RANK('Ref. Cuotas'!K2091,'Ref. Cuotas'!K:K,1)+COUNTIF('Ref. Cuotas'!$K$7:'Ref. Cuotas'!K2091,'Ref. Cuotas'!K2091)-1,"")</f>
        <v>1839</v>
      </c>
    </row>
    <row r="2093" spans="31:43" ht="17.25" customHeight="1" x14ac:dyDescent="0.3">
      <c r="AE2093" s="5" t="s">
        <v>2088</v>
      </c>
      <c r="AF2093" s="5" t="s">
        <v>5608</v>
      </c>
      <c r="AG2093" s="6" t="s">
        <v>4407</v>
      </c>
      <c r="AH2093" s="6" t="s">
        <v>4097</v>
      </c>
      <c r="AI2093" s="7">
        <f>IFERROR(RANK('Ref. Cuotas'!H2092,'Ref. Cuotas'!H:H,0)+COUNTIF('Ref. Cuotas'!$H$7:'Ref. Cuotas'!H2092,'Ref. Cuotas'!H2092)-1,"")</f>
        <v>2270</v>
      </c>
      <c r="AJ2093" s="7">
        <f>IFERROR(RANK('Ref. Cuotas'!I2092,'Ref. Cuotas'!I:I,0)+COUNTIF('Ref. Cuotas'!$I$7:'Ref. Cuotas'!I2092,'Ref. Cuotas'!I2092)-1,"")</f>
        <v>2336</v>
      </c>
      <c r="AK2093" s="7">
        <f>IFERROR(RANK('Ref. Cuotas'!J2092,'Ref. Cuotas'!J:J,0)+COUNTIF('Ref. Cuotas'!$J$7:'Ref. Cuotas'!J2092,'Ref. Cuotas'!J2092)-1,"")</f>
        <v>2268</v>
      </c>
      <c r="AL2093" s="7">
        <f>IFERROR(RANK('Ref. Cuotas'!K2092,'Ref. Cuotas'!K:K,0)+COUNTIF('Ref. Cuotas'!$K$7:'Ref. Cuotas'!K2092,'Ref. Cuotas'!K2092)-1,"")</f>
        <v>2752</v>
      </c>
      <c r="AM2093" s="7">
        <f>IFERROR(RANK('Ref. Cuotas'!L2092,'Ref. Cuotas'!L:L,0)+COUNTIF('Ref. Cuotas'!$L$7:'Ref. Cuotas'!L2092,'Ref. Cuotas'!L2092)-1,"")</f>
        <v>2752</v>
      </c>
      <c r="AN2093" s="7">
        <f>IFERROR(RANK('Ref. Cuotas'!M2092,'Ref. Cuotas'!M:M,0)+COUNTIF('Ref. Cuotas'!$M$7:'Ref. Cuotas'!M2092,'Ref. Cuotas'!M2092)-1,"")</f>
        <v>2413</v>
      </c>
      <c r="AO2093" s="7">
        <f>IFERROR(RANK('Ref. Cuotas'!H2092,'Ref. Cuotas'!H:H,1)+COUNTIF('Ref. Cuotas'!$H$7:'Ref. Cuotas'!H2092,'Ref. Cuotas'!H2092)-1,"")</f>
        <v>533</v>
      </c>
      <c r="AP2093" s="7">
        <f>IFERROR(RANK('Ref. Cuotas'!J2092,'Ref. Cuotas'!J:J,1)+COUNTIF('Ref. Cuotas'!$J$7:'Ref. Cuotas'!J2092,'Ref. Cuotas'!J2092)-1,"")</f>
        <v>1443</v>
      </c>
      <c r="AQ2093" s="7">
        <f>IFERROR(RANK('Ref. Cuotas'!K2092,'Ref. Cuotas'!K:K,1)+COUNTIF('Ref. Cuotas'!$K$7:'Ref. Cuotas'!K2092,'Ref. Cuotas'!K2092)-1,"")</f>
        <v>170</v>
      </c>
    </row>
    <row r="2094" spans="31:43" ht="17.25" customHeight="1" x14ac:dyDescent="0.3">
      <c r="AE2094" s="5" t="s">
        <v>2089</v>
      </c>
      <c r="AF2094" s="5" t="s">
        <v>5609</v>
      </c>
      <c r="AG2094" s="6" t="s">
        <v>4407</v>
      </c>
      <c r="AH2094" s="6" t="s">
        <v>4109</v>
      </c>
      <c r="AI2094" s="7">
        <f>IFERROR(RANK('Ref. Cuotas'!H2093,'Ref. Cuotas'!H:H,0)+COUNTIF('Ref. Cuotas'!$H$7:'Ref. Cuotas'!H2093,'Ref. Cuotas'!H2093)-1,"")</f>
        <v>1495</v>
      </c>
      <c r="AJ2094" s="7">
        <f>IFERROR(RANK('Ref. Cuotas'!I2093,'Ref. Cuotas'!I:I,0)+COUNTIF('Ref. Cuotas'!$I$7:'Ref. Cuotas'!I2093,'Ref. Cuotas'!I2093)-1,"")</f>
        <v>2337</v>
      </c>
      <c r="AK2094" s="7">
        <f>IFERROR(RANK('Ref. Cuotas'!J2093,'Ref. Cuotas'!J:J,0)+COUNTIF('Ref. Cuotas'!$J$7:'Ref. Cuotas'!J2093,'Ref. Cuotas'!J2093)-1,"")</f>
        <v>2269</v>
      </c>
      <c r="AL2094" s="7">
        <f>IFERROR(RANK('Ref. Cuotas'!K2093,'Ref. Cuotas'!K:K,0)+COUNTIF('Ref. Cuotas'!$K$7:'Ref. Cuotas'!K2093,'Ref. Cuotas'!K2093)-1,"")</f>
        <v>2043</v>
      </c>
      <c r="AM2094" s="7">
        <f>IFERROR(RANK('Ref. Cuotas'!L2093,'Ref. Cuotas'!L:L,0)+COUNTIF('Ref. Cuotas'!$L$7:'Ref. Cuotas'!L2093,'Ref. Cuotas'!L2093)-1,"")</f>
        <v>1348</v>
      </c>
      <c r="AN2094" s="7">
        <f>IFERROR(RANK('Ref. Cuotas'!M2093,'Ref. Cuotas'!M:M,0)+COUNTIF('Ref. Cuotas'!$M$7:'Ref. Cuotas'!M2093,'Ref. Cuotas'!M2093)-1,"")</f>
        <v>2414</v>
      </c>
      <c r="AO2094" s="7">
        <f>IFERROR(RANK('Ref. Cuotas'!H2093,'Ref. Cuotas'!H:H,1)+COUNTIF('Ref. Cuotas'!$H$7:'Ref. Cuotas'!H2093,'Ref. Cuotas'!H2093)-1,"")</f>
        <v>1308</v>
      </c>
      <c r="AP2094" s="7">
        <f>IFERROR(RANK('Ref. Cuotas'!J2093,'Ref. Cuotas'!J:J,1)+COUNTIF('Ref. Cuotas'!$J$7:'Ref. Cuotas'!J2093,'Ref. Cuotas'!J2093)-1,"")</f>
        <v>1444</v>
      </c>
      <c r="AQ2094" s="7">
        <f>IFERROR(RANK('Ref. Cuotas'!K2093,'Ref. Cuotas'!K:K,1)+COUNTIF('Ref. Cuotas'!$K$7:'Ref. Cuotas'!K2093,'Ref. Cuotas'!K2093)-1,"")</f>
        <v>760</v>
      </c>
    </row>
    <row r="2095" spans="31:43" ht="17.25" customHeight="1" x14ac:dyDescent="0.3">
      <c r="AE2095" s="5" t="s">
        <v>2090</v>
      </c>
      <c r="AF2095" s="5" t="s">
        <v>5610</v>
      </c>
      <c r="AG2095" s="6" t="s">
        <v>4407</v>
      </c>
      <c r="AH2095" s="6" t="s">
        <v>4110</v>
      </c>
      <c r="AI2095" s="7">
        <f>IFERROR(RANK('Ref. Cuotas'!H2094,'Ref. Cuotas'!H:H,0)+COUNTIF('Ref. Cuotas'!$H$7:'Ref. Cuotas'!H2094,'Ref. Cuotas'!H2094)-1,"")</f>
        <v>2203</v>
      </c>
      <c r="AJ2095" s="7">
        <f>IFERROR(RANK('Ref. Cuotas'!I2094,'Ref. Cuotas'!I:I,0)+COUNTIF('Ref. Cuotas'!$I$7:'Ref. Cuotas'!I2094,'Ref. Cuotas'!I2094)-1,"")</f>
        <v>2338</v>
      </c>
      <c r="AK2095" s="7">
        <f>IFERROR(RANK('Ref. Cuotas'!J2094,'Ref. Cuotas'!J:J,0)+COUNTIF('Ref. Cuotas'!$J$7:'Ref. Cuotas'!J2094,'Ref. Cuotas'!J2094)-1,"")</f>
        <v>2270</v>
      </c>
      <c r="AL2095" s="7">
        <f>IFERROR(RANK('Ref. Cuotas'!K2094,'Ref. Cuotas'!K:K,0)+COUNTIF('Ref. Cuotas'!$K$7:'Ref. Cuotas'!K2094,'Ref. Cuotas'!K2094)-1,"")</f>
        <v>689</v>
      </c>
      <c r="AM2095" s="7">
        <f>IFERROR(RANK('Ref. Cuotas'!L2094,'Ref. Cuotas'!L:L,0)+COUNTIF('Ref. Cuotas'!$L$7:'Ref. Cuotas'!L2094,'Ref. Cuotas'!L2094)-1,"")</f>
        <v>2467</v>
      </c>
      <c r="AN2095" s="7">
        <f>IFERROR(RANK('Ref. Cuotas'!M2094,'Ref. Cuotas'!M:M,0)+COUNTIF('Ref. Cuotas'!$M$7:'Ref. Cuotas'!M2094,'Ref. Cuotas'!M2094)-1,"")</f>
        <v>658</v>
      </c>
      <c r="AO2095" s="7">
        <f>IFERROR(RANK('Ref. Cuotas'!H2094,'Ref. Cuotas'!H:H,1)+COUNTIF('Ref. Cuotas'!$H$7:'Ref. Cuotas'!H2094,'Ref. Cuotas'!H2094)-1,"")</f>
        <v>600</v>
      </c>
      <c r="AP2095" s="7">
        <f>IFERROR(RANK('Ref. Cuotas'!J2094,'Ref. Cuotas'!J:J,1)+COUNTIF('Ref. Cuotas'!$J$7:'Ref. Cuotas'!J2094,'Ref. Cuotas'!J2094)-1,"")</f>
        <v>1445</v>
      </c>
      <c r="AQ2095" s="7">
        <f>IFERROR(RANK('Ref. Cuotas'!K2094,'Ref. Cuotas'!K:K,1)+COUNTIF('Ref. Cuotas'!$K$7:'Ref. Cuotas'!K2094,'Ref. Cuotas'!K2094)-1,"")</f>
        <v>2114</v>
      </c>
    </row>
    <row r="2096" spans="31:43" ht="17.25" customHeight="1" x14ac:dyDescent="0.3">
      <c r="AE2096" s="5" t="s">
        <v>2091</v>
      </c>
      <c r="AF2096" s="5" t="s">
        <v>5611</v>
      </c>
      <c r="AG2096" s="6" t="s">
        <v>4408</v>
      </c>
      <c r="AH2096" s="6" t="s">
        <v>4092</v>
      </c>
      <c r="AI2096" s="7">
        <f>IFERROR(RANK('Ref. Cuotas'!H2095,'Ref. Cuotas'!H:H,0)+COUNTIF('Ref. Cuotas'!$H$7:'Ref. Cuotas'!H2095,'Ref. Cuotas'!H2095)-1,"")</f>
        <v>738</v>
      </c>
      <c r="AJ2096" s="7">
        <f>IFERROR(RANK('Ref. Cuotas'!I2095,'Ref. Cuotas'!I:I,0)+COUNTIF('Ref. Cuotas'!$I$7:'Ref. Cuotas'!I2095,'Ref. Cuotas'!I2095)-1,"")</f>
        <v>108</v>
      </c>
      <c r="AK2096" s="7">
        <f>IFERROR(RANK('Ref. Cuotas'!J2095,'Ref. Cuotas'!J:J,0)+COUNTIF('Ref. Cuotas'!$J$7:'Ref. Cuotas'!J2095,'Ref. Cuotas'!J2095)-1,"")</f>
        <v>125</v>
      </c>
      <c r="AL2096" s="7">
        <f>IFERROR(RANK('Ref. Cuotas'!K2095,'Ref. Cuotas'!K:K,0)+COUNTIF('Ref. Cuotas'!$K$7:'Ref. Cuotas'!K2095,'Ref. Cuotas'!K2095)-1,"")</f>
        <v>22</v>
      </c>
      <c r="AM2096" s="7">
        <f>IFERROR(RANK('Ref. Cuotas'!L2095,'Ref. Cuotas'!L:L,0)+COUNTIF('Ref. Cuotas'!$L$7:'Ref. Cuotas'!L2095,'Ref. Cuotas'!L2095)-1,"")</f>
        <v>21</v>
      </c>
      <c r="AN2096" s="7">
        <f>IFERROR(RANK('Ref. Cuotas'!M2095,'Ref. Cuotas'!M:M,0)+COUNTIF('Ref. Cuotas'!$M$7:'Ref. Cuotas'!M2095,'Ref. Cuotas'!M2095)-1,"")</f>
        <v>175</v>
      </c>
      <c r="AO2096" s="7">
        <f>IFERROR(RANK('Ref. Cuotas'!H2095,'Ref. Cuotas'!H:H,1)+COUNTIF('Ref. Cuotas'!$H$7:'Ref. Cuotas'!H2095,'Ref. Cuotas'!H2095)-1,"")</f>
        <v>2065</v>
      </c>
      <c r="AP2096" s="7">
        <f>IFERROR(RANK('Ref. Cuotas'!J2095,'Ref. Cuotas'!J:J,1)+COUNTIF('Ref. Cuotas'!$J$7:'Ref. Cuotas'!J2095,'Ref. Cuotas'!J2095)-1,"")</f>
        <v>2678</v>
      </c>
      <c r="AQ2096" s="7">
        <f>IFERROR(RANK('Ref. Cuotas'!K2095,'Ref. Cuotas'!K:K,1)+COUNTIF('Ref. Cuotas'!$K$7:'Ref. Cuotas'!K2095,'Ref. Cuotas'!K2095)-1,"")</f>
        <v>2781</v>
      </c>
    </row>
    <row r="2097" spans="31:43" ht="17.25" customHeight="1" x14ac:dyDescent="0.3">
      <c r="AE2097" s="5" t="s">
        <v>2092</v>
      </c>
      <c r="AF2097" s="5" t="s">
        <v>5612</v>
      </c>
      <c r="AG2097" s="6" t="s">
        <v>4408</v>
      </c>
      <c r="AH2097" s="6" t="s">
        <v>4088</v>
      </c>
      <c r="AI2097" s="7">
        <f>IFERROR(RANK('Ref. Cuotas'!H2096,'Ref. Cuotas'!H:H,0)+COUNTIF('Ref. Cuotas'!$H$7:'Ref. Cuotas'!H2096,'Ref. Cuotas'!H2096)-1,"")</f>
        <v>1451</v>
      </c>
      <c r="AJ2097" s="7">
        <f>IFERROR(RANK('Ref. Cuotas'!I2096,'Ref. Cuotas'!I:I,0)+COUNTIF('Ref. Cuotas'!$I$7:'Ref. Cuotas'!I2096,'Ref. Cuotas'!I2096)-1,"")</f>
        <v>509</v>
      </c>
      <c r="AK2097" s="7">
        <f>IFERROR(RANK('Ref. Cuotas'!J2096,'Ref. Cuotas'!J:J,0)+COUNTIF('Ref. Cuotas'!$J$7:'Ref. Cuotas'!J2096,'Ref. Cuotas'!J2096)-1,"")</f>
        <v>559</v>
      </c>
      <c r="AL2097" s="7">
        <f>IFERROR(RANK('Ref. Cuotas'!K2096,'Ref. Cuotas'!K:K,0)+COUNTIF('Ref. Cuotas'!$K$7:'Ref. Cuotas'!K2096,'Ref. Cuotas'!K2096)-1,"")</f>
        <v>637</v>
      </c>
      <c r="AM2097" s="7">
        <f>IFERROR(RANK('Ref. Cuotas'!L2096,'Ref. Cuotas'!L:L,0)+COUNTIF('Ref. Cuotas'!$L$7:'Ref. Cuotas'!L2096,'Ref. Cuotas'!L2096)-1,"")</f>
        <v>11</v>
      </c>
      <c r="AN2097" s="7">
        <f>IFERROR(RANK('Ref. Cuotas'!M2096,'Ref. Cuotas'!M:M,0)+COUNTIF('Ref. Cuotas'!$M$7:'Ref. Cuotas'!M2096,'Ref. Cuotas'!M2096)-1,"")</f>
        <v>659</v>
      </c>
      <c r="AO2097" s="7">
        <f>IFERROR(RANK('Ref. Cuotas'!H2096,'Ref. Cuotas'!H:H,1)+COUNTIF('Ref. Cuotas'!$H$7:'Ref. Cuotas'!H2096,'Ref. Cuotas'!H2096)-1,"")</f>
        <v>1352</v>
      </c>
      <c r="AP2097" s="7">
        <f>IFERROR(RANK('Ref. Cuotas'!J2096,'Ref. Cuotas'!J:J,1)+COUNTIF('Ref. Cuotas'!$J$7:'Ref. Cuotas'!J2096,'Ref. Cuotas'!J2096)-1,"")</f>
        <v>2244</v>
      </c>
      <c r="AQ2097" s="7">
        <f>IFERROR(RANK('Ref. Cuotas'!K2096,'Ref. Cuotas'!K:K,1)+COUNTIF('Ref. Cuotas'!$K$7:'Ref. Cuotas'!K2096,'Ref. Cuotas'!K2096)-1,"")</f>
        <v>2166</v>
      </c>
    </row>
    <row r="2098" spans="31:43" ht="17.25" customHeight="1" x14ac:dyDescent="0.3">
      <c r="AE2098" s="5" t="s">
        <v>2093</v>
      </c>
      <c r="AF2098" s="5" t="s">
        <v>5613</v>
      </c>
      <c r="AG2098" s="6" t="s">
        <v>4408</v>
      </c>
      <c r="AH2098" s="6" t="s">
        <v>4093</v>
      </c>
      <c r="AI2098" s="7">
        <f>IFERROR(RANK('Ref. Cuotas'!H2097,'Ref. Cuotas'!H:H,0)+COUNTIF('Ref. Cuotas'!$H$7:'Ref. Cuotas'!H2097,'Ref. Cuotas'!H2097)-1,"")</f>
        <v>764</v>
      </c>
      <c r="AJ2098" s="7">
        <f>IFERROR(RANK('Ref. Cuotas'!I2097,'Ref. Cuotas'!I:I,0)+COUNTIF('Ref. Cuotas'!$I$7:'Ref. Cuotas'!I2097,'Ref. Cuotas'!I2097)-1,"")</f>
        <v>233</v>
      </c>
      <c r="AK2098" s="7">
        <f>IFERROR(RANK('Ref. Cuotas'!J2097,'Ref. Cuotas'!J:J,0)+COUNTIF('Ref. Cuotas'!$J$7:'Ref. Cuotas'!J2097,'Ref. Cuotas'!J2097)-1,"")</f>
        <v>237</v>
      </c>
      <c r="AL2098" s="7">
        <f>IFERROR(RANK('Ref. Cuotas'!K2097,'Ref. Cuotas'!K:K,0)+COUNTIF('Ref. Cuotas'!$K$7:'Ref. Cuotas'!K2097,'Ref. Cuotas'!K2097)-1,"")</f>
        <v>133</v>
      </c>
      <c r="AM2098" s="7">
        <f>IFERROR(RANK('Ref. Cuotas'!L2097,'Ref. Cuotas'!L:L,0)+COUNTIF('Ref. Cuotas'!$L$7:'Ref. Cuotas'!L2097,'Ref. Cuotas'!L2097)-1,"")</f>
        <v>19</v>
      </c>
      <c r="AN2098" s="7">
        <f>IFERROR(RANK('Ref. Cuotas'!M2097,'Ref. Cuotas'!M:M,0)+COUNTIF('Ref. Cuotas'!$M$7:'Ref. Cuotas'!M2097,'Ref. Cuotas'!M2097)-1,"")</f>
        <v>2415</v>
      </c>
      <c r="AO2098" s="7">
        <f>IFERROR(RANK('Ref. Cuotas'!H2097,'Ref. Cuotas'!H:H,1)+COUNTIF('Ref. Cuotas'!$H$7:'Ref. Cuotas'!H2097,'Ref. Cuotas'!H2097)-1,"")</f>
        <v>2039</v>
      </c>
      <c r="AP2098" s="7">
        <f>IFERROR(RANK('Ref. Cuotas'!J2097,'Ref. Cuotas'!J:J,1)+COUNTIF('Ref. Cuotas'!$J$7:'Ref. Cuotas'!J2097,'Ref. Cuotas'!J2097)-1,"")</f>
        <v>2566</v>
      </c>
      <c r="AQ2098" s="7">
        <f>IFERROR(RANK('Ref. Cuotas'!K2097,'Ref. Cuotas'!K:K,1)+COUNTIF('Ref. Cuotas'!$K$7:'Ref. Cuotas'!K2097,'Ref. Cuotas'!K2097)-1,"")</f>
        <v>2670</v>
      </c>
    </row>
    <row r="2099" spans="31:43" ht="17.25" customHeight="1" x14ac:dyDescent="0.3">
      <c r="AE2099" s="5" t="s">
        <v>2094</v>
      </c>
      <c r="AF2099" s="5" t="s">
        <v>5614</v>
      </c>
      <c r="AG2099" s="6" t="s">
        <v>4408</v>
      </c>
      <c r="AH2099" s="6" t="s">
        <v>4115</v>
      </c>
      <c r="AI2099" s="7">
        <f>IFERROR(RANK('Ref. Cuotas'!H2098,'Ref. Cuotas'!H:H,0)+COUNTIF('Ref. Cuotas'!$H$7:'Ref. Cuotas'!H2098,'Ref. Cuotas'!H2098)-1,"")</f>
        <v>2130</v>
      </c>
      <c r="AJ2099" s="7">
        <f>IFERROR(RANK('Ref. Cuotas'!I2098,'Ref. Cuotas'!I:I,0)+COUNTIF('Ref. Cuotas'!$I$7:'Ref. Cuotas'!I2098,'Ref. Cuotas'!I2098)-1,"")</f>
        <v>215</v>
      </c>
      <c r="AK2099" s="7">
        <f>IFERROR(RANK('Ref. Cuotas'!J2098,'Ref. Cuotas'!J:J,0)+COUNTIF('Ref. Cuotas'!$J$7:'Ref. Cuotas'!J2098,'Ref. Cuotas'!J2098)-1,"")</f>
        <v>2271</v>
      </c>
      <c r="AL2099" s="7">
        <f>IFERROR(RANK('Ref. Cuotas'!K2098,'Ref. Cuotas'!K:K,0)+COUNTIF('Ref. Cuotas'!$K$7:'Ref. Cuotas'!K2098,'Ref. Cuotas'!K2098)-1,"")</f>
        <v>863</v>
      </c>
      <c r="AM2099" s="7">
        <f>IFERROR(RANK('Ref. Cuotas'!L2098,'Ref. Cuotas'!L:L,0)+COUNTIF('Ref. Cuotas'!$L$7:'Ref. Cuotas'!L2098,'Ref. Cuotas'!L2098)-1,"")</f>
        <v>2468</v>
      </c>
      <c r="AN2099" s="7">
        <f>IFERROR(RANK('Ref. Cuotas'!M2098,'Ref. Cuotas'!M:M,0)+COUNTIF('Ref. Cuotas'!$M$7:'Ref. Cuotas'!M2098,'Ref. Cuotas'!M2098)-1,"")</f>
        <v>660</v>
      </c>
      <c r="AO2099" s="7">
        <f>IFERROR(RANK('Ref. Cuotas'!H2098,'Ref. Cuotas'!H:H,1)+COUNTIF('Ref. Cuotas'!$H$7:'Ref. Cuotas'!H2098,'Ref. Cuotas'!H2098)-1,"")</f>
        <v>673</v>
      </c>
      <c r="AP2099" s="7">
        <f>IFERROR(RANK('Ref. Cuotas'!J2098,'Ref. Cuotas'!J:J,1)+COUNTIF('Ref. Cuotas'!$J$7:'Ref. Cuotas'!J2098,'Ref. Cuotas'!J2098)-1,"")</f>
        <v>1446</v>
      </c>
      <c r="AQ2099" s="7">
        <f>IFERROR(RANK('Ref. Cuotas'!K2098,'Ref. Cuotas'!K:K,1)+COUNTIF('Ref. Cuotas'!$K$7:'Ref. Cuotas'!K2098,'Ref. Cuotas'!K2098)-1,"")</f>
        <v>1940</v>
      </c>
    </row>
    <row r="2100" spans="31:43" ht="17.25" customHeight="1" x14ac:dyDescent="0.3">
      <c r="AE2100" s="5" t="s">
        <v>2095</v>
      </c>
      <c r="AF2100" s="5" t="s">
        <v>5615</v>
      </c>
      <c r="AG2100" s="6" t="s">
        <v>4408</v>
      </c>
      <c r="AH2100" s="6" t="s">
        <v>4116</v>
      </c>
      <c r="AI2100" s="7">
        <f>IFERROR(RANK('Ref. Cuotas'!H2099,'Ref. Cuotas'!H:H,0)+COUNTIF('Ref. Cuotas'!$H$7:'Ref. Cuotas'!H2099,'Ref. Cuotas'!H2099)-1,"")</f>
        <v>958</v>
      </c>
      <c r="AJ2100" s="7">
        <f>IFERROR(RANK('Ref. Cuotas'!I2099,'Ref. Cuotas'!I:I,0)+COUNTIF('Ref. Cuotas'!$I$7:'Ref. Cuotas'!I2099,'Ref. Cuotas'!I2099)-1,"")</f>
        <v>327</v>
      </c>
      <c r="AK2100" s="7">
        <f>IFERROR(RANK('Ref. Cuotas'!J2099,'Ref. Cuotas'!J:J,0)+COUNTIF('Ref. Cuotas'!$J$7:'Ref. Cuotas'!J2099,'Ref. Cuotas'!J2099)-1,"")</f>
        <v>412</v>
      </c>
      <c r="AL2100" s="7">
        <f>IFERROR(RANK('Ref. Cuotas'!K2099,'Ref. Cuotas'!K:K,0)+COUNTIF('Ref. Cuotas'!$K$7:'Ref. Cuotas'!K2099,'Ref. Cuotas'!K2099)-1,"")</f>
        <v>550</v>
      </c>
      <c r="AM2100" s="7">
        <f>IFERROR(RANK('Ref. Cuotas'!L2099,'Ref. Cuotas'!L:L,0)+COUNTIF('Ref. Cuotas'!$L$7:'Ref. Cuotas'!L2099,'Ref. Cuotas'!L2099)-1,"")</f>
        <v>52</v>
      </c>
      <c r="AN2100" s="7">
        <f>IFERROR(RANK('Ref. Cuotas'!M2099,'Ref. Cuotas'!M:M,0)+COUNTIF('Ref. Cuotas'!$M$7:'Ref. Cuotas'!M2099,'Ref. Cuotas'!M2099)-1,"")</f>
        <v>661</v>
      </c>
      <c r="AO2100" s="7">
        <f>IFERROR(RANK('Ref. Cuotas'!H2099,'Ref. Cuotas'!H:H,1)+COUNTIF('Ref. Cuotas'!$H$7:'Ref. Cuotas'!H2099,'Ref. Cuotas'!H2099)-1,"")</f>
        <v>1845</v>
      </c>
      <c r="AP2100" s="7">
        <f>IFERROR(RANK('Ref. Cuotas'!J2099,'Ref. Cuotas'!J:J,1)+COUNTIF('Ref. Cuotas'!$J$7:'Ref. Cuotas'!J2099,'Ref. Cuotas'!J2099)-1,"")</f>
        <v>2391</v>
      </c>
      <c r="AQ2100" s="7">
        <f>IFERROR(RANK('Ref. Cuotas'!K2099,'Ref. Cuotas'!K:K,1)+COUNTIF('Ref. Cuotas'!$K$7:'Ref. Cuotas'!K2099,'Ref. Cuotas'!K2099)-1,"")</f>
        <v>2253</v>
      </c>
    </row>
    <row r="2101" spans="31:43" ht="17.25" customHeight="1" x14ac:dyDescent="0.3">
      <c r="AE2101" s="5" t="s">
        <v>2096</v>
      </c>
      <c r="AF2101" s="5" t="s">
        <v>5616</v>
      </c>
      <c r="AG2101" s="6" t="s">
        <v>4408</v>
      </c>
      <c r="AH2101" s="6" t="s">
        <v>4096</v>
      </c>
      <c r="AI2101" s="7">
        <f>IFERROR(RANK('Ref. Cuotas'!H2100,'Ref. Cuotas'!H:H,0)+COUNTIF('Ref. Cuotas'!$H$7:'Ref. Cuotas'!H2100,'Ref. Cuotas'!H2100)-1,"")</f>
        <v>1971</v>
      </c>
      <c r="AJ2101" s="7">
        <f>IFERROR(RANK('Ref. Cuotas'!I2100,'Ref. Cuotas'!I:I,0)+COUNTIF('Ref. Cuotas'!$I$7:'Ref. Cuotas'!I2100,'Ref. Cuotas'!I2100)-1,"")</f>
        <v>2339</v>
      </c>
      <c r="AK2101" s="7">
        <f>IFERROR(RANK('Ref. Cuotas'!J2100,'Ref. Cuotas'!J:J,0)+COUNTIF('Ref. Cuotas'!$J$7:'Ref. Cuotas'!J2100,'Ref. Cuotas'!J2100)-1,"")</f>
        <v>2272</v>
      </c>
      <c r="AL2101" s="7">
        <f>IFERROR(RANK('Ref. Cuotas'!K2100,'Ref. Cuotas'!K:K,0)+COUNTIF('Ref. Cuotas'!$K$7:'Ref. Cuotas'!K2100,'Ref. Cuotas'!K2100)-1,"")</f>
        <v>2424</v>
      </c>
      <c r="AM2101" s="7">
        <f>IFERROR(RANK('Ref. Cuotas'!L2100,'Ref. Cuotas'!L:L,0)+COUNTIF('Ref. Cuotas'!$L$7:'Ref. Cuotas'!L2100,'Ref. Cuotas'!L2100)-1,"")</f>
        <v>2469</v>
      </c>
      <c r="AN2101" s="7">
        <f>IFERROR(RANK('Ref. Cuotas'!M2100,'Ref. Cuotas'!M:M,0)+COUNTIF('Ref. Cuotas'!$M$7:'Ref. Cuotas'!M2100,'Ref. Cuotas'!M2100)-1,"")</f>
        <v>2416</v>
      </c>
      <c r="AO2101" s="7">
        <f>IFERROR(RANK('Ref. Cuotas'!H2100,'Ref. Cuotas'!H:H,1)+COUNTIF('Ref. Cuotas'!$H$7:'Ref. Cuotas'!H2100,'Ref. Cuotas'!H2100)-1,"")</f>
        <v>832</v>
      </c>
      <c r="AP2101" s="7">
        <f>IFERROR(RANK('Ref. Cuotas'!J2100,'Ref. Cuotas'!J:J,1)+COUNTIF('Ref. Cuotas'!$J$7:'Ref. Cuotas'!J2100,'Ref. Cuotas'!J2100)-1,"")</f>
        <v>1447</v>
      </c>
      <c r="AQ2101" s="7">
        <f>IFERROR(RANK('Ref. Cuotas'!K2100,'Ref. Cuotas'!K:K,1)+COUNTIF('Ref. Cuotas'!$K$7:'Ref. Cuotas'!K2100,'Ref. Cuotas'!K2100)-1,"")</f>
        <v>379</v>
      </c>
    </row>
    <row r="2102" spans="31:43" ht="17.25" customHeight="1" x14ac:dyDescent="0.3">
      <c r="AE2102" s="5" t="s">
        <v>2097</v>
      </c>
      <c r="AF2102" s="5" t="s">
        <v>5617</v>
      </c>
      <c r="AG2102" s="6" t="s">
        <v>4408</v>
      </c>
      <c r="AH2102" s="6" t="s">
        <v>4097</v>
      </c>
      <c r="AI2102" s="7">
        <f>IFERROR(RANK('Ref. Cuotas'!H2101,'Ref. Cuotas'!H:H,0)+COUNTIF('Ref. Cuotas'!$H$7:'Ref. Cuotas'!H2101,'Ref. Cuotas'!H2101)-1,"")</f>
        <v>1349</v>
      </c>
      <c r="AJ2102" s="7">
        <f>IFERROR(RANK('Ref. Cuotas'!I2101,'Ref. Cuotas'!I:I,0)+COUNTIF('Ref. Cuotas'!$I$7:'Ref. Cuotas'!I2101,'Ref. Cuotas'!I2101)-1,"")</f>
        <v>112</v>
      </c>
      <c r="AK2102" s="7">
        <f>IFERROR(RANK('Ref. Cuotas'!J2101,'Ref. Cuotas'!J:J,0)+COUNTIF('Ref. Cuotas'!$J$7:'Ref. Cuotas'!J2101,'Ref. Cuotas'!J2101)-1,"")</f>
        <v>99</v>
      </c>
      <c r="AL2102" s="7">
        <f>IFERROR(RANK('Ref. Cuotas'!K2101,'Ref. Cuotas'!K:K,0)+COUNTIF('Ref. Cuotas'!$K$7:'Ref. Cuotas'!K2101,'Ref. Cuotas'!K2101)-1,"")</f>
        <v>286</v>
      </c>
      <c r="AM2102" s="7">
        <f>IFERROR(RANK('Ref. Cuotas'!L2101,'Ref. Cuotas'!L:L,0)+COUNTIF('Ref. Cuotas'!$L$7:'Ref. Cuotas'!L2101,'Ref. Cuotas'!L2101)-1,"")</f>
        <v>1769</v>
      </c>
      <c r="AN2102" s="7">
        <f>IFERROR(RANK('Ref. Cuotas'!M2101,'Ref. Cuotas'!M:M,0)+COUNTIF('Ref. Cuotas'!$M$7:'Ref. Cuotas'!M2101,'Ref. Cuotas'!M2101)-1,"")</f>
        <v>2417</v>
      </c>
      <c r="AO2102" s="7">
        <f>IFERROR(RANK('Ref. Cuotas'!H2101,'Ref. Cuotas'!H:H,1)+COUNTIF('Ref. Cuotas'!$H$7:'Ref. Cuotas'!H2101,'Ref. Cuotas'!H2101)-1,"")</f>
        <v>1454</v>
      </c>
      <c r="AP2102" s="7">
        <f>IFERROR(RANK('Ref. Cuotas'!J2101,'Ref. Cuotas'!J:J,1)+COUNTIF('Ref. Cuotas'!$J$7:'Ref. Cuotas'!J2101,'Ref. Cuotas'!J2101)-1,"")</f>
        <v>2704</v>
      </c>
      <c r="AQ2102" s="7">
        <f>IFERROR(RANK('Ref. Cuotas'!K2101,'Ref. Cuotas'!K:K,1)+COUNTIF('Ref. Cuotas'!$K$7:'Ref. Cuotas'!K2101,'Ref. Cuotas'!K2101)-1,"")</f>
        <v>2517</v>
      </c>
    </row>
    <row r="2103" spans="31:43" ht="17.25" customHeight="1" x14ac:dyDescent="0.3">
      <c r="AE2103" s="5" t="s">
        <v>2098</v>
      </c>
      <c r="AF2103" s="5" t="s">
        <v>5618</v>
      </c>
      <c r="AG2103" s="6" t="s">
        <v>4408</v>
      </c>
      <c r="AH2103" s="6" t="s">
        <v>4144</v>
      </c>
      <c r="AI2103" s="7">
        <f>IFERROR(RANK('Ref. Cuotas'!H2102,'Ref. Cuotas'!H:H,0)+COUNTIF('Ref. Cuotas'!$H$7:'Ref. Cuotas'!H2102,'Ref. Cuotas'!H2102)-1,"")</f>
        <v>2081</v>
      </c>
      <c r="AJ2103" s="7">
        <f>IFERROR(RANK('Ref. Cuotas'!I2102,'Ref. Cuotas'!I:I,0)+COUNTIF('Ref. Cuotas'!$I$7:'Ref. Cuotas'!I2102,'Ref. Cuotas'!I2102)-1,"")</f>
        <v>867</v>
      </c>
      <c r="AK2103" s="7">
        <f>IFERROR(RANK('Ref. Cuotas'!J2102,'Ref. Cuotas'!J:J,0)+COUNTIF('Ref. Cuotas'!$J$7:'Ref. Cuotas'!J2102,'Ref. Cuotas'!J2102)-1,"")</f>
        <v>745</v>
      </c>
      <c r="AL2103" s="7">
        <f>IFERROR(RANK('Ref. Cuotas'!K2102,'Ref. Cuotas'!K:K,0)+COUNTIF('Ref. Cuotas'!$K$7:'Ref. Cuotas'!K2102,'Ref. Cuotas'!K2102)-1,"")</f>
        <v>1590</v>
      </c>
      <c r="AM2103" s="7">
        <f>IFERROR(RANK('Ref. Cuotas'!L2102,'Ref. Cuotas'!L:L,0)+COUNTIF('Ref. Cuotas'!$L$7:'Ref. Cuotas'!L2102,'Ref. Cuotas'!L2102)-1,"")</f>
        <v>113</v>
      </c>
      <c r="AN2103" s="7">
        <f>IFERROR(RANK('Ref. Cuotas'!M2102,'Ref. Cuotas'!M:M,0)+COUNTIF('Ref. Cuotas'!$M$7:'Ref. Cuotas'!M2102,'Ref. Cuotas'!M2102)-1,"")</f>
        <v>2418</v>
      </c>
      <c r="AO2103" s="7">
        <f>IFERROR(RANK('Ref. Cuotas'!H2102,'Ref. Cuotas'!H:H,1)+COUNTIF('Ref. Cuotas'!$H$7:'Ref. Cuotas'!H2102,'Ref. Cuotas'!H2102)-1,"")</f>
        <v>722</v>
      </c>
      <c r="AP2103" s="7">
        <f>IFERROR(RANK('Ref. Cuotas'!J2102,'Ref. Cuotas'!J:J,1)+COUNTIF('Ref. Cuotas'!$J$7:'Ref. Cuotas'!J2102,'Ref. Cuotas'!J2102)-1,"")</f>
        <v>2058</v>
      </c>
      <c r="AQ2103" s="7">
        <f>IFERROR(RANK('Ref. Cuotas'!K2102,'Ref. Cuotas'!K:K,1)+COUNTIF('Ref. Cuotas'!$K$7:'Ref. Cuotas'!K2102,'Ref. Cuotas'!K2102)-1,"")</f>
        <v>1213</v>
      </c>
    </row>
    <row r="2104" spans="31:43" ht="17.25" customHeight="1" x14ac:dyDescent="0.3">
      <c r="AE2104" s="5" t="s">
        <v>2099</v>
      </c>
      <c r="AF2104" s="5" t="s">
        <v>5619</v>
      </c>
      <c r="AG2104" s="6" t="s">
        <v>4408</v>
      </c>
      <c r="AH2104" s="6" t="s">
        <v>4117</v>
      </c>
      <c r="AI2104" s="7">
        <f>IFERROR(RANK('Ref. Cuotas'!H2103,'Ref. Cuotas'!H:H,0)+COUNTIF('Ref. Cuotas'!$H$7:'Ref. Cuotas'!H2103,'Ref. Cuotas'!H2103)-1,"")</f>
        <v>1631</v>
      </c>
      <c r="AJ2104" s="7">
        <f>IFERROR(RANK('Ref. Cuotas'!I2103,'Ref. Cuotas'!I:I,0)+COUNTIF('Ref. Cuotas'!$I$7:'Ref. Cuotas'!I2103,'Ref. Cuotas'!I2103)-1,"")</f>
        <v>2340</v>
      </c>
      <c r="AK2104" s="7">
        <f>IFERROR(RANK('Ref. Cuotas'!J2103,'Ref. Cuotas'!J:J,0)+COUNTIF('Ref. Cuotas'!$J$7:'Ref. Cuotas'!J2103,'Ref. Cuotas'!J2103)-1,"")</f>
        <v>342</v>
      </c>
      <c r="AL2104" s="7">
        <f>IFERROR(RANK('Ref. Cuotas'!K2103,'Ref. Cuotas'!K:K,0)+COUNTIF('Ref. Cuotas'!$K$7:'Ref. Cuotas'!K2103,'Ref. Cuotas'!K2103)-1,"")</f>
        <v>124</v>
      </c>
      <c r="AM2104" s="7">
        <f>IFERROR(RANK('Ref. Cuotas'!L2103,'Ref. Cuotas'!L:L,0)+COUNTIF('Ref. Cuotas'!$L$7:'Ref. Cuotas'!L2103,'Ref. Cuotas'!L2103)-1,"")</f>
        <v>2470</v>
      </c>
      <c r="AN2104" s="7">
        <f>IFERROR(RANK('Ref. Cuotas'!M2103,'Ref. Cuotas'!M:M,0)+COUNTIF('Ref. Cuotas'!$M$7:'Ref. Cuotas'!M2103,'Ref. Cuotas'!M2103)-1,"")</f>
        <v>2419</v>
      </c>
      <c r="AO2104" s="7">
        <f>IFERROR(RANK('Ref. Cuotas'!H2103,'Ref. Cuotas'!H:H,1)+COUNTIF('Ref. Cuotas'!$H$7:'Ref. Cuotas'!H2103,'Ref. Cuotas'!H2103)-1,"")</f>
        <v>1172</v>
      </c>
      <c r="AP2104" s="7">
        <f>IFERROR(RANK('Ref. Cuotas'!J2103,'Ref. Cuotas'!J:J,1)+COUNTIF('Ref. Cuotas'!$J$7:'Ref. Cuotas'!J2103,'Ref. Cuotas'!J2103)-1,"")</f>
        <v>2461</v>
      </c>
      <c r="AQ2104" s="7">
        <f>IFERROR(RANK('Ref. Cuotas'!K2103,'Ref. Cuotas'!K:K,1)+COUNTIF('Ref. Cuotas'!$K$7:'Ref. Cuotas'!K2103,'Ref. Cuotas'!K2103)-1,"")</f>
        <v>2679</v>
      </c>
    </row>
    <row r="2105" spans="31:43" ht="17.25" customHeight="1" x14ac:dyDescent="0.3">
      <c r="AE2105" s="5" t="s">
        <v>2100</v>
      </c>
      <c r="AF2105" s="5" t="s">
        <v>5620</v>
      </c>
      <c r="AG2105" s="6" t="s">
        <v>4409</v>
      </c>
      <c r="AH2105" s="6" t="s">
        <v>4092</v>
      </c>
      <c r="AI2105" s="7">
        <f>IFERROR(RANK('Ref. Cuotas'!H2104,'Ref. Cuotas'!H:H,0)+COUNTIF('Ref. Cuotas'!$H$7:'Ref. Cuotas'!H2104,'Ref. Cuotas'!H2104)-1,"")</f>
        <v>1737</v>
      </c>
      <c r="AJ2105" s="7">
        <f>IFERROR(RANK('Ref. Cuotas'!I2104,'Ref. Cuotas'!I:I,0)+COUNTIF('Ref. Cuotas'!$I$7:'Ref. Cuotas'!I2104,'Ref. Cuotas'!I2104)-1,"")</f>
        <v>591</v>
      </c>
      <c r="AK2105" s="7">
        <f>IFERROR(RANK('Ref. Cuotas'!J2104,'Ref. Cuotas'!J:J,0)+COUNTIF('Ref. Cuotas'!$J$7:'Ref. Cuotas'!J2104,'Ref. Cuotas'!J2104)-1,"")</f>
        <v>2273</v>
      </c>
      <c r="AL2105" s="7">
        <f>IFERROR(RANK('Ref. Cuotas'!K2104,'Ref. Cuotas'!K:K,0)+COUNTIF('Ref. Cuotas'!$K$7:'Ref. Cuotas'!K2104,'Ref. Cuotas'!K2104)-1,"")</f>
        <v>1288</v>
      </c>
      <c r="AM2105" s="7">
        <f>IFERROR(RANK('Ref. Cuotas'!L2104,'Ref. Cuotas'!L:L,0)+COUNTIF('Ref. Cuotas'!$L$7:'Ref. Cuotas'!L2104,'Ref. Cuotas'!L2104)-1,"")</f>
        <v>1232</v>
      </c>
      <c r="AN2105" s="7">
        <f>IFERROR(RANK('Ref. Cuotas'!M2104,'Ref. Cuotas'!M:M,0)+COUNTIF('Ref. Cuotas'!$M$7:'Ref. Cuotas'!M2104,'Ref. Cuotas'!M2104)-1,"")</f>
        <v>2420</v>
      </c>
      <c r="AO2105" s="7">
        <f>IFERROR(RANK('Ref. Cuotas'!H2104,'Ref. Cuotas'!H:H,1)+COUNTIF('Ref. Cuotas'!$H$7:'Ref. Cuotas'!H2104,'Ref. Cuotas'!H2104)-1,"")</f>
        <v>1066</v>
      </c>
      <c r="AP2105" s="7">
        <f>IFERROR(RANK('Ref. Cuotas'!J2104,'Ref. Cuotas'!J:J,1)+COUNTIF('Ref. Cuotas'!$J$7:'Ref. Cuotas'!J2104,'Ref. Cuotas'!J2104)-1,"")</f>
        <v>1448</v>
      </c>
      <c r="AQ2105" s="7">
        <f>IFERROR(RANK('Ref. Cuotas'!K2104,'Ref. Cuotas'!K:K,1)+COUNTIF('Ref. Cuotas'!$K$7:'Ref. Cuotas'!K2104,'Ref. Cuotas'!K2104)-1,"")</f>
        <v>1515</v>
      </c>
    </row>
    <row r="2106" spans="31:43" ht="17.25" customHeight="1" x14ac:dyDescent="0.3">
      <c r="AE2106" s="5" t="s">
        <v>2101</v>
      </c>
      <c r="AF2106" s="5" t="s">
        <v>5621</v>
      </c>
      <c r="AG2106" s="6" t="s">
        <v>4409</v>
      </c>
      <c r="AH2106" s="6" t="s">
        <v>4093</v>
      </c>
      <c r="AI2106" s="7">
        <f>IFERROR(RANK('Ref. Cuotas'!H2105,'Ref. Cuotas'!H:H,0)+COUNTIF('Ref. Cuotas'!$H$7:'Ref. Cuotas'!H2105,'Ref. Cuotas'!H2105)-1,"")</f>
        <v>1742</v>
      </c>
      <c r="AJ2106" s="7">
        <f>IFERROR(RANK('Ref. Cuotas'!I2105,'Ref. Cuotas'!I:I,0)+COUNTIF('Ref. Cuotas'!$I$7:'Ref. Cuotas'!I2105,'Ref. Cuotas'!I2105)-1,"")</f>
        <v>2341</v>
      </c>
      <c r="AK2106" s="7">
        <f>IFERROR(RANK('Ref. Cuotas'!J2105,'Ref. Cuotas'!J:J,0)+COUNTIF('Ref. Cuotas'!$J$7:'Ref. Cuotas'!J2105,'Ref. Cuotas'!J2105)-1,"")</f>
        <v>2274</v>
      </c>
      <c r="AL2106" s="7">
        <f>IFERROR(RANK('Ref. Cuotas'!K2105,'Ref. Cuotas'!K:K,0)+COUNTIF('Ref. Cuotas'!$K$7:'Ref. Cuotas'!K2105,'Ref. Cuotas'!K2105)-1,"")</f>
        <v>2249</v>
      </c>
      <c r="AM2106" s="7">
        <f>IFERROR(RANK('Ref. Cuotas'!L2105,'Ref. Cuotas'!L:L,0)+COUNTIF('Ref. Cuotas'!$L$7:'Ref. Cuotas'!L2105,'Ref. Cuotas'!L2105)-1,"")</f>
        <v>1833</v>
      </c>
      <c r="AN2106" s="7">
        <f>IFERROR(RANK('Ref. Cuotas'!M2105,'Ref. Cuotas'!M:M,0)+COUNTIF('Ref. Cuotas'!$M$7:'Ref. Cuotas'!M2105,'Ref. Cuotas'!M2105)-1,"")</f>
        <v>662</v>
      </c>
      <c r="AO2106" s="7">
        <f>IFERROR(RANK('Ref. Cuotas'!H2105,'Ref. Cuotas'!H:H,1)+COUNTIF('Ref. Cuotas'!$H$7:'Ref. Cuotas'!H2105,'Ref. Cuotas'!H2105)-1,"")</f>
        <v>1061</v>
      </c>
      <c r="AP2106" s="7">
        <f>IFERROR(RANK('Ref. Cuotas'!J2105,'Ref. Cuotas'!J:J,1)+COUNTIF('Ref. Cuotas'!$J$7:'Ref. Cuotas'!J2105,'Ref. Cuotas'!J2105)-1,"")</f>
        <v>1449</v>
      </c>
      <c r="AQ2106" s="7">
        <f>IFERROR(RANK('Ref. Cuotas'!K2105,'Ref. Cuotas'!K:K,1)+COUNTIF('Ref. Cuotas'!$K$7:'Ref. Cuotas'!K2105,'Ref. Cuotas'!K2105)-1,"")</f>
        <v>554</v>
      </c>
    </row>
    <row r="2107" spans="31:43" ht="17.25" customHeight="1" x14ac:dyDescent="0.3">
      <c r="AE2107" s="5" t="s">
        <v>2102</v>
      </c>
      <c r="AF2107" s="5" t="s">
        <v>5622</v>
      </c>
      <c r="AG2107" s="6" t="s">
        <v>4409</v>
      </c>
      <c r="AH2107" s="6" t="s">
        <v>4116</v>
      </c>
      <c r="AI2107" s="7">
        <f>IFERROR(RANK('Ref. Cuotas'!H2106,'Ref. Cuotas'!H:H,0)+COUNTIF('Ref. Cuotas'!$H$7:'Ref. Cuotas'!H2106,'Ref. Cuotas'!H2106)-1,"")</f>
        <v>1680</v>
      </c>
      <c r="AJ2107" s="7">
        <f>IFERROR(RANK('Ref. Cuotas'!I2106,'Ref. Cuotas'!I:I,0)+COUNTIF('Ref. Cuotas'!$I$7:'Ref. Cuotas'!I2106,'Ref. Cuotas'!I2106)-1,"")</f>
        <v>2342</v>
      </c>
      <c r="AK2107" s="7">
        <f>IFERROR(RANK('Ref. Cuotas'!J2106,'Ref. Cuotas'!J:J,0)+COUNTIF('Ref. Cuotas'!$J$7:'Ref. Cuotas'!J2106,'Ref. Cuotas'!J2106)-1,"")</f>
        <v>2275</v>
      </c>
      <c r="AL2107" s="7">
        <f>IFERROR(RANK('Ref. Cuotas'!K2106,'Ref. Cuotas'!K:K,0)+COUNTIF('Ref. Cuotas'!$K$7:'Ref. Cuotas'!K2106,'Ref. Cuotas'!K2106)-1,"")</f>
        <v>1986</v>
      </c>
      <c r="AM2107" s="7">
        <f>IFERROR(RANK('Ref. Cuotas'!L2106,'Ref. Cuotas'!L:L,0)+COUNTIF('Ref. Cuotas'!$L$7:'Ref. Cuotas'!L2106,'Ref. Cuotas'!L2106)-1,"")</f>
        <v>1390</v>
      </c>
      <c r="AN2107" s="7">
        <f>IFERROR(RANK('Ref. Cuotas'!M2106,'Ref. Cuotas'!M:M,0)+COUNTIF('Ref. Cuotas'!$M$7:'Ref. Cuotas'!M2106,'Ref. Cuotas'!M2106)-1,"")</f>
        <v>2421</v>
      </c>
      <c r="AO2107" s="7">
        <f>IFERROR(RANK('Ref. Cuotas'!H2106,'Ref. Cuotas'!H:H,1)+COUNTIF('Ref. Cuotas'!$H$7:'Ref. Cuotas'!H2106,'Ref. Cuotas'!H2106)-1,"")</f>
        <v>1123</v>
      </c>
      <c r="AP2107" s="7">
        <f>IFERROR(RANK('Ref. Cuotas'!J2106,'Ref. Cuotas'!J:J,1)+COUNTIF('Ref. Cuotas'!$J$7:'Ref. Cuotas'!J2106,'Ref. Cuotas'!J2106)-1,"")</f>
        <v>1450</v>
      </c>
      <c r="AQ2107" s="7">
        <f>IFERROR(RANK('Ref. Cuotas'!K2106,'Ref. Cuotas'!K:K,1)+COUNTIF('Ref. Cuotas'!$K$7:'Ref. Cuotas'!K2106,'Ref. Cuotas'!K2106)-1,"")</f>
        <v>817</v>
      </c>
    </row>
    <row r="2108" spans="31:43" ht="17.25" customHeight="1" x14ac:dyDescent="0.3">
      <c r="AE2108" s="5" t="s">
        <v>2103</v>
      </c>
      <c r="AF2108" s="5" t="s">
        <v>5623</v>
      </c>
      <c r="AG2108" s="6" t="s">
        <v>4409</v>
      </c>
      <c r="AH2108" s="6" t="s">
        <v>4094</v>
      </c>
      <c r="AI2108" s="7">
        <f>IFERROR(RANK('Ref. Cuotas'!H2107,'Ref. Cuotas'!H:H,0)+COUNTIF('Ref. Cuotas'!$H$7:'Ref. Cuotas'!H2107,'Ref. Cuotas'!H2107)-1,"")</f>
        <v>1754</v>
      </c>
      <c r="AJ2108" s="7">
        <f>IFERROR(RANK('Ref. Cuotas'!I2107,'Ref. Cuotas'!I:I,0)+COUNTIF('Ref. Cuotas'!$I$7:'Ref. Cuotas'!I2107,'Ref. Cuotas'!I2107)-1,"")</f>
        <v>614</v>
      </c>
      <c r="AK2108" s="7">
        <f>IFERROR(RANK('Ref. Cuotas'!J2107,'Ref. Cuotas'!J:J,0)+COUNTIF('Ref. Cuotas'!$J$7:'Ref. Cuotas'!J2107,'Ref. Cuotas'!J2107)-1,"")</f>
        <v>2276</v>
      </c>
      <c r="AL2108" s="7">
        <f>IFERROR(RANK('Ref. Cuotas'!K2107,'Ref. Cuotas'!K:K,0)+COUNTIF('Ref. Cuotas'!$K$7:'Ref. Cuotas'!K2107,'Ref. Cuotas'!K2107)-1,"")</f>
        <v>583</v>
      </c>
      <c r="AM2108" s="7">
        <f>IFERROR(RANK('Ref. Cuotas'!L2107,'Ref. Cuotas'!L:L,0)+COUNTIF('Ref. Cuotas'!$L$7:'Ref. Cuotas'!L2107,'Ref. Cuotas'!L2107)-1,"")</f>
        <v>597</v>
      </c>
      <c r="AN2108" s="7">
        <f>IFERROR(RANK('Ref. Cuotas'!M2107,'Ref. Cuotas'!M:M,0)+COUNTIF('Ref. Cuotas'!$M$7:'Ref. Cuotas'!M2107,'Ref. Cuotas'!M2107)-1,"")</f>
        <v>663</v>
      </c>
      <c r="AO2108" s="7">
        <f>IFERROR(RANK('Ref. Cuotas'!H2107,'Ref. Cuotas'!H:H,1)+COUNTIF('Ref. Cuotas'!$H$7:'Ref. Cuotas'!H2107,'Ref. Cuotas'!H2107)-1,"")</f>
        <v>1049</v>
      </c>
      <c r="AP2108" s="7">
        <f>IFERROR(RANK('Ref. Cuotas'!J2107,'Ref. Cuotas'!J:J,1)+COUNTIF('Ref. Cuotas'!$J$7:'Ref. Cuotas'!J2107,'Ref. Cuotas'!J2107)-1,"")</f>
        <v>1451</v>
      </c>
      <c r="AQ2108" s="7">
        <f>IFERROR(RANK('Ref. Cuotas'!K2107,'Ref. Cuotas'!K:K,1)+COUNTIF('Ref. Cuotas'!$K$7:'Ref. Cuotas'!K2107,'Ref. Cuotas'!K2107)-1,"")</f>
        <v>2220</v>
      </c>
    </row>
    <row r="2109" spans="31:43" ht="17.25" customHeight="1" x14ac:dyDescent="0.3">
      <c r="AE2109" s="5" t="s">
        <v>2104</v>
      </c>
      <c r="AF2109" s="5" t="s">
        <v>5624</v>
      </c>
      <c r="AG2109" s="6" t="s">
        <v>4409</v>
      </c>
      <c r="AH2109" s="6" t="s">
        <v>4172</v>
      </c>
      <c r="AI2109" s="7">
        <f>IFERROR(RANK('Ref. Cuotas'!H2108,'Ref. Cuotas'!H:H,0)+COUNTIF('Ref. Cuotas'!$H$7:'Ref. Cuotas'!H2108,'Ref. Cuotas'!H2108)-1,"")</f>
        <v>2137</v>
      </c>
      <c r="AJ2109" s="7">
        <f>IFERROR(RANK('Ref. Cuotas'!I2108,'Ref. Cuotas'!I:I,0)+COUNTIF('Ref. Cuotas'!$I$7:'Ref. Cuotas'!I2108,'Ref. Cuotas'!I2108)-1,"")</f>
        <v>2343</v>
      </c>
      <c r="AK2109" s="7">
        <f>IFERROR(RANK('Ref. Cuotas'!J2108,'Ref. Cuotas'!J:J,0)+COUNTIF('Ref. Cuotas'!$J$7:'Ref. Cuotas'!J2108,'Ref. Cuotas'!J2108)-1,"")</f>
        <v>2277</v>
      </c>
      <c r="AL2109" s="7">
        <f>IFERROR(RANK('Ref. Cuotas'!K2108,'Ref. Cuotas'!K:K,0)+COUNTIF('Ref. Cuotas'!$K$7:'Ref. Cuotas'!K2108,'Ref. Cuotas'!K2108)-1,"")</f>
        <v>2753</v>
      </c>
      <c r="AM2109" s="7">
        <f>IFERROR(RANK('Ref. Cuotas'!L2108,'Ref. Cuotas'!L:L,0)+COUNTIF('Ref. Cuotas'!$L$7:'Ref. Cuotas'!L2108,'Ref. Cuotas'!L2108)-1,"")</f>
        <v>2753</v>
      </c>
      <c r="AN2109" s="7">
        <f>IFERROR(RANK('Ref. Cuotas'!M2108,'Ref. Cuotas'!M:M,0)+COUNTIF('Ref. Cuotas'!$M$7:'Ref. Cuotas'!M2108,'Ref. Cuotas'!M2108)-1,"")</f>
        <v>2422</v>
      </c>
      <c r="AO2109" s="7">
        <f>IFERROR(RANK('Ref. Cuotas'!H2108,'Ref. Cuotas'!H:H,1)+COUNTIF('Ref. Cuotas'!$H$7:'Ref. Cuotas'!H2108,'Ref. Cuotas'!H2108)-1,"")</f>
        <v>666</v>
      </c>
      <c r="AP2109" s="7">
        <f>IFERROR(RANK('Ref. Cuotas'!J2108,'Ref. Cuotas'!J:J,1)+COUNTIF('Ref. Cuotas'!$J$7:'Ref. Cuotas'!J2108,'Ref. Cuotas'!J2108)-1,"")</f>
        <v>1452</v>
      </c>
      <c r="AQ2109" s="7">
        <f>IFERROR(RANK('Ref. Cuotas'!K2108,'Ref. Cuotas'!K:K,1)+COUNTIF('Ref. Cuotas'!$K$7:'Ref. Cuotas'!K2108,'Ref. Cuotas'!K2108)-1,"")</f>
        <v>171</v>
      </c>
    </row>
    <row r="2110" spans="31:43" ht="17.25" customHeight="1" x14ac:dyDescent="0.3">
      <c r="AE2110" s="5" t="s">
        <v>2105</v>
      </c>
      <c r="AF2110" s="5" t="s">
        <v>5625</v>
      </c>
      <c r="AG2110" s="6" t="s">
        <v>4409</v>
      </c>
      <c r="AH2110" s="6" t="s">
        <v>4207</v>
      </c>
      <c r="AI2110" s="7">
        <f>IFERROR(RANK('Ref. Cuotas'!H2109,'Ref. Cuotas'!H:H,0)+COUNTIF('Ref. Cuotas'!$H$7:'Ref. Cuotas'!H2109,'Ref. Cuotas'!H2109)-1,"")</f>
        <v>1842</v>
      </c>
      <c r="AJ2110" s="7">
        <f>IFERROR(RANK('Ref. Cuotas'!I2109,'Ref. Cuotas'!I:I,0)+COUNTIF('Ref. Cuotas'!$I$7:'Ref. Cuotas'!I2109,'Ref. Cuotas'!I2109)-1,"")</f>
        <v>2344</v>
      </c>
      <c r="AK2110" s="7">
        <f>IFERROR(RANK('Ref. Cuotas'!J2109,'Ref. Cuotas'!J:J,0)+COUNTIF('Ref. Cuotas'!$J$7:'Ref. Cuotas'!J2109,'Ref. Cuotas'!J2109)-1,"")</f>
        <v>2278</v>
      </c>
      <c r="AL2110" s="7">
        <f>IFERROR(RANK('Ref. Cuotas'!K2109,'Ref. Cuotas'!K:K,0)+COUNTIF('Ref. Cuotas'!$K$7:'Ref. Cuotas'!K2109,'Ref. Cuotas'!K2109)-1,"")</f>
        <v>2251</v>
      </c>
      <c r="AM2110" s="7">
        <f>IFERROR(RANK('Ref. Cuotas'!L2109,'Ref. Cuotas'!L:L,0)+COUNTIF('Ref. Cuotas'!$L$7:'Ref. Cuotas'!L2109,'Ref. Cuotas'!L2109)-1,"")</f>
        <v>1958</v>
      </c>
      <c r="AN2110" s="7">
        <f>IFERROR(RANK('Ref. Cuotas'!M2109,'Ref. Cuotas'!M:M,0)+COUNTIF('Ref. Cuotas'!$M$7:'Ref. Cuotas'!M2109,'Ref. Cuotas'!M2109)-1,"")</f>
        <v>2423</v>
      </c>
      <c r="AO2110" s="7">
        <f>IFERROR(RANK('Ref. Cuotas'!H2109,'Ref. Cuotas'!H:H,1)+COUNTIF('Ref. Cuotas'!$H$7:'Ref. Cuotas'!H2109,'Ref. Cuotas'!H2109)-1,"")</f>
        <v>961</v>
      </c>
      <c r="AP2110" s="7">
        <f>IFERROR(RANK('Ref. Cuotas'!J2109,'Ref. Cuotas'!J:J,1)+COUNTIF('Ref. Cuotas'!$J$7:'Ref. Cuotas'!J2109,'Ref. Cuotas'!J2109)-1,"")</f>
        <v>1453</v>
      </c>
      <c r="AQ2110" s="7">
        <f>IFERROR(RANK('Ref. Cuotas'!K2109,'Ref. Cuotas'!K:K,1)+COUNTIF('Ref. Cuotas'!$K$7:'Ref. Cuotas'!K2109,'Ref. Cuotas'!K2109)-1,"")</f>
        <v>552</v>
      </c>
    </row>
    <row r="2111" spans="31:43" ht="17.25" customHeight="1" x14ac:dyDescent="0.3">
      <c r="AE2111" s="5" t="s">
        <v>2106</v>
      </c>
      <c r="AF2111" s="5" t="s">
        <v>5626</v>
      </c>
      <c r="AG2111" s="6" t="s">
        <v>4409</v>
      </c>
      <c r="AH2111" s="6" t="s">
        <v>4097</v>
      </c>
      <c r="AI2111" s="7">
        <f>IFERROR(RANK('Ref. Cuotas'!H2110,'Ref. Cuotas'!H:H,0)+COUNTIF('Ref. Cuotas'!$H$7:'Ref. Cuotas'!H2110,'Ref. Cuotas'!H2110)-1,"")</f>
        <v>2172</v>
      </c>
      <c r="AJ2111" s="7">
        <f>IFERROR(RANK('Ref. Cuotas'!I2110,'Ref. Cuotas'!I:I,0)+COUNTIF('Ref. Cuotas'!$I$7:'Ref. Cuotas'!I2110,'Ref. Cuotas'!I2110)-1,"")</f>
        <v>2345</v>
      </c>
      <c r="AK2111" s="7">
        <f>IFERROR(RANK('Ref. Cuotas'!J2110,'Ref. Cuotas'!J:J,0)+COUNTIF('Ref. Cuotas'!$J$7:'Ref. Cuotas'!J2110,'Ref. Cuotas'!J2110)-1,"")</f>
        <v>2279</v>
      </c>
      <c r="AL2111" s="7">
        <f>IFERROR(RANK('Ref. Cuotas'!K2110,'Ref. Cuotas'!K:K,0)+COUNTIF('Ref. Cuotas'!$K$7:'Ref. Cuotas'!K2110,'Ref. Cuotas'!K2110)-1,"")</f>
        <v>1173</v>
      </c>
      <c r="AM2111" s="7">
        <f>IFERROR(RANK('Ref. Cuotas'!L2110,'Ref. Cuotas'!L:L,0)+COUNTIF('Ref. Cuotas'!$L$7:'Ref. Cuotas'!L2110,'Ref. Cuotas'!L2110)-1,"")</f>
        <v>2471</v>
      </c>
      <c r="AN2111" s="7">
        <f>IFERROR(RANK('Ref. Cuotas'!M2110,'Ref. Cuotas'!M:M,0)+COUNTIF('Ref. Cuotas'!$M$7:'Ref. Cuotas'!M2110,'Ref. Cuotas'!M2110)-1,"")</f>
        <v>664</v>
      </c>
      <c r="AO2111" s="7">
        <f>IFERROR(RANK('Ref. Cuotas'!H2110,'Ref. Cuotas'!H:H,1)+COUNTIF('Ref. Cuotas'!$H$7:'Ref. Cuotas'!H2110,'Ref. Cuotas'!H2110)-1,"")</f>
        <v>631</v>
      </c>
      <c r="AP2111" s="7">
        <f>IFERROR(RANK('Ref. Cuotas'!J2110,'Ref. Cuotas'!J:J,1)+COUNTIF('Ref. Cuotas'!$J$7:'Ref. Cuotas'!J2110,'Ref. Cuotas'!J2110)-1,"")</f>
        <v>1454</v>
      </c>
      <c r="AQ2111" s="7">
        <f>IFERROR(RANK('Ref. Cuotas'!K2110,'Ref. Cuotas'!K:K,1)+COUNTIF('Ref. Cuotas'!$K$7:'Ref. Cuotas'!K2110,'Ref. Cuotas'!K2110)-1,"")</f>
        <v>1630</v>
      </c>
    </row>
    <row r="2112" spans="31:43" ht="17.25" customHeight="1" x14ac:dyDescent="0.3">
      <c r="AE2112" s="5" t="s">
        <v>2107</v>
      </c>
      <c r="AF2112" s="5" t="s">
        <v>5627</v>
      </c>
      <c r="AG2112" s="6" t="s">
        <v>4409</v>
      </c>
      <c r="AH2112" s="6" t="s">
        <v>4109</v>
      </c>
      <c r="AI2112" s="7">
        <f>IFERROR(RANK('Ref. Cuotas'!H2111,'Ref. Cuotas'!H:H,0)+COUNTIF('Ref. Cuotas'!$H$7:'Ref. Cuotas'!H2111,'Ref. Cuotas'!H2111)-1,"")</f>
        <v>2099</v>
      </c>
      <c r="AJ2112" s="7">
        <f>IFERROR(RANK('Ref. Cuotas'!I2111,'Ref. Cuotas'!I:I,0)+COUNTIF('Ref. Cuotas'!$I$7:'Ref. Cuotas'!I2111,'Ref. Cuotas'!I2111)-1,"")</f>
        <v>2346</v>
      </c>
      <c r="AK2112" s="7">
        <f>IFERROR(RANK('Ref. Cuotas'!J2111,'Ref. Cuotas'!J:J,0)+COUNTIF('Ref. Cuotas'!$J$7:'Ref. Cuotas'!J2111,'Ref. Cuotas'!J2111)-1,"")</f>
        <v>2280</v>
      </c>
      <c r="AL2112" s="7">
        <f>IFERROR(RANK('Ref. Cuotas'!K2111,'Ref. Cuotas'!K:K,0)+COUNTIF('Ref. Cuotas'!$K$7:'Ref. Cuotas'!K2111,'Ref. Cuotas'!K2111)-1,"")</f>
        <v>2280</v>
      </c>
      <c r="AM2112" s="7">
        <f>IFERROR(RANK('Ref. Cuotas'!L2111,'Ref. Cuotas'!L:L,0)+COUNTIF('Ref. Cuotas'!$L$7:'Ref. Cuotas'!L2111,'Ref. Cuotas'!L2111)-1,"")</f>
        <v>2472</v>
      </c>
      <c r="AN2112" s="7">
        <f>IFERROR(RANK('Ref. Cuotas'!M2111,'Ref. Cuotas'!M:M,0)+COUNTIF('Ref. Cuotas'!$M$7:'Ref. Cuotas'!M2111,'Ref. Cuotas'!M2111)-1,"")</f>
        <v>2424</v>
      </c>
      <c r="AO2112" s="7">
        <f>IFERROR(RANK('Ref. Cuotas'!H2111,'Ref. Cuotas'!H:H,1)+COUNTIF('Ref. Cuotas'!$H$7:'Ref. Cuotas'!H2111,'Ref. Cuotas'!H2111)-1,"")</f>
        <v>704</v>
      </c>
      <c r="AP2112" s="7">
        <f>IFERROR(RANK('Ref. Cuotas'!J2111,'Ref. Cuotas'!J:J,1)+COUNTIF('Ref. Cuotas'!$J$7:'Ref. Cuotas'!J2111,'Ref. Cuotas'!J2111)-1,"")</f>
        <v>1455</v>
      </c>
      <c r="AQ2112" s="7">
        <f>IFERROR(RANK('Ref. Cuotas'!K2111,'Ref. Cuotas'!K:K,1)+COUNTIF('Ref. Cuotas'!$K$7:'Ref. Cuotas'!K2111,'Ref. Cuotas'!K2111)-1,"")</f>
        <v>523</v>
      </c>
    </row>
    <row r="2113" spans="31:43" ht="17.25" customHeight="1" x14ac:dyDescent="0.3">
      <c r="AE2113" s="5" t="s">
        <v>2108</v>
      </c>
      <c r="AF2113" s="5" t="s">
        <v>5628</v>
      </c>
      <c r="AG2113" s="6" t="s">
        <v>4410</v>
      </c>
      <c r="AH2113" s="6" t="s">
        <v>4092</v>
      </c>
      <c r="AI2113" s="7">
        <f>IFERROR(RANK('Ref. Cuotas'!H2112,'Ref. Cuotas'!H:H,0)+COUNTIF('Ref. Cuotas'!$H$7:'Ref. Cuotas'!H2112,'Ref. Cuotas'!H2112)-1,"")</f>
        <v>1881</v>
      </c>
      <c r="AJ2113" s="7">
        <f>IFERROR(RANK('Ref. Cuotas'!I2112,'Ref. Cuotas'!I:I,0)+COUNTIF('Ref. Cuotas'!$I$7:'Ref. Cuotas'!I2112,'Ref. Cuotas'!I2112)-1,"")</f>
        <v>2347</v>
      </c>
      <c r="AK2113" s="7">
        <f>IFERROR(RANK('Ref. Cuotas'!J2112,'Ref. Cuotas'!J:J,0)+COUNTIF('Ref. Cuotas'!$J$7:'Ref. Cuotas'!J2112,'Ref. Cuotas'!J2112)-1,"")</f>
        <v>2281</v>
      </c>
      <c r="AL2113" s="7">
        <f>IFERROR(RANK('Ref. Cuotas'!K2112,'Ref. Cuotas'!K:K,0)+COUNTIF('Ref. Cuotas'!$K$7:'Ref. Cuotas'!K2112,'Ref. Cuotas'!K2112)-1,"")</f>
        <v>2289</v>
      </c>
      <c r="AM2113" s="7">
        <f>IFERROR(RANK('Ref. Cuotas'!L2112,'Ref. Cuotas'!L:L,0)+COUNTIF('Ref. Cuotas'!$L$7:'Ref. Cuotas'!L2112,'Ref. Cuotas'!L2112)-1,"")</f>
        <v>1571</v>
      </c>
      <c r="AN2113" s="7">
        <f>IFERROR(RANK('Ref. Cuotas'!M2112,'Ref. Cuotas'!M:M,0)+COUNTIF('Ref. Cuotas'!$M$7:'Ref. Cuotas'!M2112,'Ref. Cuotas'!M2112)-1,"")</f>
        <v>2425</v>
      </c>
      <c r="AO2113" s="7">
        <f>IFERROR(RANK('Ref. Cuotas'!H2112,'Ref. Cuotas'!H:H,1)+COUNTIF('Ref. Cuotas'!$H$7:'Ref. Cuotas'!H2112,'Ref. Cuotas'!H2112)-1,"")</f>
        <v>922</v>
      </c>
      <c r="AP2113" s="7">
        <f>IFERROR(RANK('Ref. Cuotas'!J2112,'Ref. Cuotas'!J:J,1)+COUNTIF('Ref. Cuotas'!$J$7:'Ref. Cuotas'!J2112,'Ref. Cuotas'!J2112)-1,"")</f>
        <v>1456</v>
      </c>
      <c r="AQ2113" s="7">
        <f>IFERROR(RANK('Ref. Cuotas'!K2112,'Ref. Cuotas'!K:K,1)+COUNTIF('Ref. Cuotas'!$K$7:'Ref. Cuotas'!K2112,'Ref. Cuotas'!K2112)-1,"")</f>
        <v>514</v>
      </c>
    </row>
    <row r="2114" spans="31:43" ht="17.25" customHeight="1" x14ac:dyDescent="0.3">
      <c r="AE2114" s="5" t="s">
        <v>2109</v>
      </c>
      <c r="AF2114" s="5" t="s">
        <v>5629</v>
      </c>
      <c r="AG2114" s="6" t="s">
        <v>4410</v>
      </c>
      <c r="AH2114" s="6" t="s">
        <v>4093</v>
      </c>
      <c r="AI2114" s="7">
        <f>IFERROR(RANK('Ref. Cuotas'!H2113,'Ref. Cuotas'!H:H,0)+COUNTIF('Ref. Cuotas'!$H$7:'Ref. Cuotas'!H2113,'Ref. Cuotas'!H2113)-1,"")</f>
        <v>1891</v>
      </c>
      <c r="AJ2114" s="7">
        <f>IFERROR(RANK('Ref. Cuotas'!I2113,'Ref. Cuotas'!I:I,0)+COUNTIF('Ref. Cuotas'!$I$7:'Ref. Cuotas'!I2113,'Ref. Cuotas'!I2113)-1,"")</f>
        <v>2348</v>
      </c>
      <c r="AK2114" s="7">
        <f>IFERROR(RANK('Ref. Cuotas'!J2113,'Ref. Cuotas'!J:J,0)+COUNTIF('Ref. Cuotas'!$J$7:'Ref. Cuotas'!J2113,'Ref. Cuotas'!J2113)-1,"")</f>
        <v>2282</v>
      </c>
      <c r="AL2114" s="7">
        <f>IFERROR(RANK('Ref. Cuotas'!K2113,'Ref. Cuotas'!K:K,0)+COUNTIF('Ref. Cuotas'!$K$7:'Ref. Cuotas'!K2113,'Ref. Cuotas'!K2113)-1,"")</f>
        <v>2428</v>
      </c>
      <c r="AM2114" s="7">
        <f>IFERROR(RANK('Ref. Cuotas'!L2113,'Ref. Cuotas'!L:L,0)+COUNTIF('Ref. Cuotas'!$L$7:'Ref. Cuotas'!L2113,'Ref. Cuotas'!L2113)-1,"")</f>
        <v>2042</v>
      </c>
      <c r="AN2114" s="7">
        <f>IFERROR(RANK('Ref. Cuotas'!M2113,'Ref. Cuotas'!M:M,0)+COUNTIF('Ref. Cuotas'!$M$7:'Ref. Cuotas'!M2113,'Ref. Cuotas'!M2113)-1,"")</f>
        <v>2426</v>
      </c>
      <c r="AO2114" s="7">
        <f>IFERROR(RANK('Ref. Cuotas'!H2113,'Ref. Cuotas'!H:H,1)+COUNTIF('Ref. Cuotas'!$H$7:'Ref. Cuotas'!H2113,'Ref. Cuotas'!H2113)-1,"")</f>
        <v>912</v>
      </c>
      <c r="AP2114" s="7">
        <f>IFERROR(RANK('Ref. Cuotas'!J2113,'Ref. Cuotas'!J:J,1)+COUNTIF('Ref. Cuotas'!$J$7:'Ref. Cuotas'!J2113,'Ref. Cuotas'!J2113)-1,"")</f>
        <v>1457</v>
      </c>
      <c r="AQ2114" s="7">
        <f>IFERROR(RANK('Ref. Cuotas'!K2113,'Ref. Cuotas'!K:K,1)+COUNTIF('Ref. Cuotas'!$K$7:'Ref. Cuotas'!K2113,'Ref. Cuotas'!K2113)-1,"")</f>
        <v>375</v>
      </c>
    </row>
    <row r="2115" spans="31:43" ht="17.25" customHeight="1" x14ac:dyDescent="0.3">
      <c r="AE2115" s="5" t="s">
        <v>2110</v>
      </c>
      <c r="AF2115" s="5" t="s">
        <v>5630</v>
      </c>
      <c r="AG2115" s="6" t="s">
        <v>4410</v>
      </c>
      <c r="AH2115" s="6" t="s">
        <v>4116</v>
      </c>
      <c r="AI2115" s="7">
        <f>IFERROR(RANK('Ref. Cuotas'!H2114,'Ref. Cuotas'!H:H,0)+COUNTIF('Ref. Cuotas'!$H$7:'Ref. Cuotas'!H2114,'Ref. Cuotas'!H2114)-1,"")</f>
        <v>1803</v>
      </c>
      <c r="AJ2115" s="7">
        <f>IFERROR(RANK('Ref. Cuotas'!I2114,'Ref. Cuotas'!I:I,0)+COUNTIF('Ref. Cuotas'!$I$7:'Ref. Cuotas'!I2114,'Ref. Cuotas'!I2114)-1,"")</f>
        <v>2349</v>
      </c>
      <c r="AK2115" s="7">
        <f>IFERROR(RANK('Ref. Cuotas'!J2114,'Ref. Cuotas'!J:J,0)+COUNTIF('Ref. Cuotas'!$J$7:'Ref. Cuotas'!J2114,'Ref. Cuotas'!J2114)-1,"")</f>
        <v>2283</v>
      </c>
      <c r="AL2115" s="7">
        <f>IFERROR(RANK('Ref. Cuotas'!K2114,'Ref. Cuotas'!K:K,0)+COUNTIF('Ref. Cuotas'!$K$7:'Ref. Cuotas'!K2114,'Ref. Cuotas'!K2114)-1,"")</f>
        <v>1836</v>
      </c>
      <c r="AM2115" s="7">
        <f>IFERROR(RANK('Ref. Cuotas'!L2114,'Ref. Cuotas'!L:L,0)+COUNTIF('Ref. Cuotas'!$L$7:'Ref. Cuotas'!L2114,'Ref. Cuotas'!L2114)-1,"")</f>
        <v>1522</v>
      </c>
      <c r="AN2115" s="7">
        <f>IFERROR(RANK('Ref. Cuotas'!M2114,'Ref. Cuotas'!M:M,0)+COUNTIF('Ref. Cuotas'!$M$7:'Ref. Cuotas'!M2114,'Ref. Cuotas'!M2114)-1,"")</f>
        <v>2427</v>
      </c>
      <c r="AO2115" s="7">
        <f>IFERROR(RANK('Ref. Cuotas'!H2114,'Ref. Cuotas'!H:H,1)+COUNTIF('Ref. Cuotas'!$H$7:'Ref. Cuotas'!H2114,'Ref. Cuotas'!H2114)-1,"")</f>
        <v>1000</v>
      </c>
      <c r="AP2115" s="7">
        <f>IFERROR(RANK('Ref. Cuotas'!J2114,'Ref. Cuotas'!J:J,1)+COUNTIF('Ref. Cuotas'!$J$7:'Ref. Cuotas'!J2114,'Ref. Cuotas'!J2114)-1,"")</f>
        <v>1458</v>
      </c>
      <c r="AQ2115" s="7">
        <f>IFERROR(RANK('Ref. Cuotas'!K2114,'Ref. Cuotas'!K:K,1)+COUNTIF('Ref. Cuotas'!$K$7:'Ref. Cuotas'!K2114,'Ref. Cuotas'!K2114)-1,"")</f>
        <v>967</v>
      </c>
    </row>
    <row r="2116" spans="31:43" ht="17.25" customHeight="1" x14ac:dyDescent="0.3">
      <c r="AE2116" s="5" t="s">
        <v>2111</v>
      </c>
      <c r="AF2116" s="5" t="s">
        <v>5631</v>
      </c>
      <c r="AG2116" s="6" t="s">
        <v>4410</v>
      </c>
      <c r="AH2116" s="6" t="s">
        <v>4094</v>
      </c>
      <c r="AI2116" s="7">
        <f>IFERROR(RANK('Ref. Cuotas'!H2115,'Ref. Cuotas'!H:H,0)+COUNTIF('Ref. Cuotas'!$H$7:'Ref. Cuotas'!H2115,'Ref. Cuotas'!H2115)-1,"")</f>
        <v>1917</v>
      </c>
      <c r="AJ2116" s="7">
        <f>IFERROR(RANK('Ref. Cuotas'!I2115,'Ref. Cuotas'!I:I,0)+COUNTIF('Ref. Cuotas'!$I$7:'Ref. Cuotas'!I2115,'Ref. Cuotas'!I2115)-1,"")</f>
        <v>823</v>
      </c>
      <c r="AK2116" s="7">
        <f>IFERROR(RANK('Ref. Cuotas'!J2115,'Ref. Cuotas'!J:J,0)+COUNTIF('Ref. Cuotas'!$J$7:'Ref. Cuotas'!J2115,'Ref. Cuotas'!J2115)-1,"")</f>
        <v>2284</v>
      </c>
      <c r="AL2116" s="7">
        <f>IFERROR(RANK('Ref. Cuotas'!K2115,'Ref. Cuotas'!K:K,0)+COUNTIF('Ref. Cuotas'!$K$7:'Ref. Cuotas'!K2115,'Ref. Cuotas'!K2115)-1,"")</f>
        <v>871</v>
      </c>
      <c r="AM2116" s="7">
        <f>IFERROR(RANK('Ref. Cuotas'!L2115,'Ref. Cuotas'!L:L,0)+COUNTIF('Ref. Cuotas'!$L$7:'Ref. Cuotas'!L2115,'Ref. Cuotas'!L2115)-1,"")</f>
        <v>906</v>
      </c>
      <c r="AN2116" s="7">
        <f>IFERROR(RANK('Ref. Cuotas'!M2115,'Ref. Cuotas'!M:M,0)+COUNTIF('Ref. Cuotas'!$M$7:'Ref. Cuotas'!M2115,'Ref. Cuotas'!M2115)-1,"")</f>
        <v>665</v>
      </c>
      <c r="AO2116" s="7">
        <f>IFERROR(RANK('Ref. Cuotas'!H2115,'Ref. Cuotas'!H:H,1)+COUNTIF('Ref. Cuotas'!$H$7:'Ref. Cuotas'!H2115,'Ref. Cuotas'!H2115)-1,"")</f>
        <v>886</v>
      </c>
      <c r="AP2116" s="7">
        <f>IFERROR(RANK('Ref. Cuotas'!J2115,'Ref. Cuotas'!J:J,1)+COUNTIF('Ref. Cuotas'!$J$7:'Ref. Cuotas'!J2115,'Ref. Cuotas'!J2115)-1,"")</f>
        <v>1459</v>
      </c>
      <c r="AQ2116" s="7">
        <f>IFERROR(RANK('Ref. Cuotas'!K2115,'Ref. Cuotas'!K:K,1)+COUNTIF('Ref. Cuotas'!$K$7:'Ref. Cuotas'!K2115,'Ref. Cuotas'!K2115)-1,"")</f>
        <v>1932</v>
      </c>
    </row>
    <row r="2117" spans="31:43" ht="17.25" customHeight="1" x14ac:dyDescent="0.3">
      <c r="AE2117" s="5" t="s">
        <v>2112</v>
      </c>
      <c r="AF2117" s="5" t="s">
        <v>5632</v>
      </c>
      <c r="AG2117" s="6" t="s">
        <v>4410</v>
      </c>
      <c r="AH2117" s="6" t="s">
        <v>4172</v>
      </c>
      <c r="AI2117" s="7">
        <f>IFERROR(RANK('Ref. Cuotas'!H2116,'Ref. Cuotas'!H:H,0)+COUNTIF('Ref. Cuotas'!$H$7:'Ref. Cuotas'!H2116,'Ref. Cuotas'!H2116)-1,"")</f>
        <v>2142</v>
      </c>
      <c r="AJ2117" s="7">
        <f>IFERROR(RANK('Ref. Cuotas'!I2116,'Ref. Cuotas'!I:I,0)+COUNTIF('Ref. Cuotas'!$I$7:'Ref. Cuotas'!I2116,'Ref. Cuotas'!I2116)-1,"")</f>
        <v>2350</v>
      </c>
      <c r="AK2117" s="7">
        <f>IFERROR(RANK('Ref. Cuotas'!J2116,'Ref. Cuotas'!J:J,0)+COUNTIF('Ref. Cuotas'!$J$7:'Ref. Cuotas'!J2116,'Ref. Cuotas'!J2116)-1,"")</f>
        <v>2285</v>
      </c>
      <c r="AL2117" s="7">
        <f>IFERROR(RANK('Ref. Cuotas'!K2116,'Ref. Cuotas'!K:K,0)+COUNTIF('Ref. Cuotas'!$K$7:'Ref. Cuotas'!K2116,'Ref. Cuotas'!K2116)-1,"")</f>
        <v>2754</v>
      </c>
      <c r="AM2117" s="7">
        <f>IFERROR(RANK('Ref. Cuotas'!L2116,'Ref. Cuotas'!L:L,0)+COUNTIF('Ref. Cuotas'!$L$7:'Ref. Cuotas'!L2116,'Ref. Cuotas'!L2116)-1,"")</f>
        <v>2754</v>
      </c>
      <c r="AN2117" s="7">
        <f>IFERROR(RANK('Ref. Cuotas'!M2116,'Ref. Cuotas'!M:M,0)+COUNTIF('Ref. Cuotas'!$M$7:'Ref. Cuotas'!M2116,'Ref. Cuotas'!M2116)-1,"")</f>
        <v>2428</v>
      </c>
      <c r="AO2117" s="7">
        <f>IFERROR(RANK('Ref. Cuotas'!H2116,'Ref. Cuotas'!H:H,1)+COUNTIF('Ref. Cuotas'!$H$7:'Ref. Cuotas'!H2116,'Ref. Cuotas'!H2116)-1,"")</f>
        <v>661</v>
      </c>
      <c r="AP2117" s="7">
        <f>IFERROR(RANK('Ref. Cuotas'!J2116,'Ref. Cuotas'!J:J,1)+COUNTIF('Ref. Cuotas'!$J$7:'Ref. Cuotas'!J2116,'Ref. Cuotas'!J2116)-1,"")</f>
        <v>1460</v>
      </c>
      <c r="AQ2117" s="7">
        <f>IFERROR(RANK('Ref. Cuotas'!K2116,'Ref. Cuotas'!K:K,1)+COUNTIF('Ref. Cuotas'!$K$7:'Ref. Cuotas'!K2116,'Ref. Cuotas'!K2116)-1,"")</f>
        <v>172</v>
      </c>
    </row>
    <row r="2118" spans="31:43" ht="17.25" customHeight="1" x14ac:dyDescent="0.3">
      <c r="AE2118" s="5" t="s">
        <v>2113</v>
      </c>
      <c r="AF2118" s="5" t="s">
        <v>5633</v>
      </c>
      <c r="AG2118" s="6" t="s">
        <v>4410</v>
      </c>
      <c r="AH2118" s="6" t="s">
        <v>4207</v>
      </c>
      <c r="AI2118" s="7">
        <f>IFERROR(RANK('Ref. Cuotas'!H2117,'Ref. Cuotas'!H:H,0)+COUNTIF('Ref. Cuotas'!$H$7:'Ref. Cuotas'!H2117,'Ref. Cuotas'!H2117)-1,"")</f>
        <v>2180</v>
      </c>
      <c r="AJ2118" s="7">
        <f>IFERROR(RANK('Ref. Cuotas'!I2117,'Ref. Cuotas'!I:I,0)+COUNTIF('Ref. Cuotas'!$I$7:'Ref. Cuotas'!I2117,'Ref. Cuotas'!I2117)-1,"")</f>
        <v>2351</v>
      </c>
      <c r="AK2118" s="7">
        <f>IFERROR(RANK('Ref. Cuotas'!J2117,'Ref. Cuotas'!J:J,0)+COUNTIF('Ref. Cuotas'!$J$7:'Ref. Cuotas'!J2117,'Ref. Cuotas'!J2117)-1,"")</f>
        <v>2286</v>
      </c>
      <c r="AL2118" s="7">
        <f>IFERROR(RANK('Ref. Cuotas'!K2117,'Ref. Cuotas'!K:K,0)+COUNTIF('Ref. Cuotas'!$K$7:'Ref. Cuotas'!K2117,'Ref. Cuotas'!K2117)-1,"")</f>
        <v>2408</v>
      </c>
      <c r="AM2118" s="7">
        <f>IFERROR(RANK('Ref. Cuotas'!L2117,'Ref. Cuotas'!L:L,0)+COUNTIF('Ref. Cuotas'!$L$7:'Ref. Cuotas'!L2117,'Ref. Cuotas'!L2117)-1,"")</f>
        <v>2473</v>
      </c>
      <c r="AN2118" s="7">
        <f>IFERROR(RANK('Ref. Cuotas'!M2117,'Ref. Cuotas'!M:M,0)+COUNTIF('Ref. Cuotas'!$M$7:'Ref. Cuotas'!M2117,'Ref. Cuotas'!M2117)-1,"")</f>
        <v>2429</v>
      </c>
      <c r="AO2118" s="7">
        <f>IFERROR(RANK('Ref. Cuotas'!H2117,'Ref. Cuotas'!H:H,1)+COUNTIF('Ref. Cuotas'!$H$7:'Ref. Cuotas'!H2117,'Ref. Cuotas'!H2117)-1,"")</f>
        <v>623</v>
      </c>
      <c r="AP2118" s="7">
        <f>IFERROR(RANK('Ref. Cuotas'!J2117,'Ref. Cuotas'!J:J,1)+COUNTIF('Ref. Cuotas'!$J$7:'Ref. Cuotas'!J2117,'Ref. Cuotas'!J2117)-1,"")</f>
        <v>1461</v>
      </c>
      <c r="AQ2118" s="7">
        <f>IFERROR(RANK('Ref. Cuotas'!K2117,'Ref. Cuotas'!K:K,1)+COUNTIF('Ref. Cuotas'!$K$7:'Ref. Cuotas'!K2117,'Ref. Cuotas'!K2117)-1,"")</f>
        <v>395</v>
      </c>
    </row>
    <row r="2119" spans="31:43" ht="17.25" customHeight="1" x14ac:dyDescent="0.3">
      <c r="AE2119" s="5" t="s">
        <v>2114</v>
      </c>
      <c r="AF2119" s="5" t="s">
        <v>5634</v>
      </c>
      <c r="AG2119" s="6" t="s">
        <v>4410</v>
      </c>
      <c r="AH2119" s="6" t="s">
        <v>4097</v>
      </c>
      <c r="AI2119" s="7">
        <f>IFERROR(RANK('Ref. Cuotas'!H2118,'Ref. Cuotas'!H:H,0)+COUNTIF('Ref. Cuotas'!$H$7:'Ref. Cuotas'!H2118,'Ref. Cuotas'!H2118)-1,"")</f>
        <v>2127</v>
      </c>
      <c r="AJ2119" s="7">
        <f>IFERROR(RANK('Ref. Cuotas'!I2118,'Ref. Cuotas'!I:I,0)+COUNTIF('Ref. Cuotas'!$I$7:'Ref. Cuotas'!I2118,'Ref. Cuotas'!I2118)-1,"")</f>
        <v>2352</v>
      </c>
      <c r="AK2119" s="7">
        <f>IFERROR(RANK('Ref. Cuotas'!J2118,'Ref. Cuotas'!J:J,0)+COUNTIF('Ref. Cuotas'!$J$7:'Ref. Cuotas'!J2118,'Ref. Cuotas'!J2118)-1,"")</f>
        <v>2287</v>
      </c>
      <c r="AL2119" s="7">
        <f>IFERROR(RANK('Ref. Cuotas'!K2118,'Ref. Cuotas'!K:K,0)+COUNTIF('Ref. Cuotas'!$K$7:'Ref. Cuotas'!K2118,'Ref. Cuotas'!K2118)-1,"")</f>
        <v>1509</v>
      </c>
      <c r="AM2119" s="7">
        <f>IFERROR(RANK('Ref. Cuotas'!L2118,'Ref. Cuotas'!L:L,0)+COUNTIF('Ref. Cuotas'!$L$7:'Ref. Cuotas'!L2118,'Ref. Cuotas'!L2118)-1,"")</f>
        <v>2474</v>
      </c>
      <c r="AN2119" s="7">
        <f>IFERROR(RANK('Ref. Cuotas'!M2118,'Ref. Cuotas'!M:M,0)+COUNTIF('Ref. Cuotas'!$M$7:'Ref. Cuotas'!M2118,'Ref. Cuotas'!M2118)-1,"")</f>
        <v>666</v>
      </c>
      <c r="AO2119" s="7">
        <f>IFERROR(RANK('Ref. Cuotas'!H2118,'Ref. Cuotas'!H:H,1)+COUNTIF('Ref. Cuotas'!$H$7:'Ref. Cuotas'!H2118,'Ref. Cuotas'!H2118)-1,"")</f>
        <v>676</v>
      </c>
      <c r="AP2119" s="7">
        <f>IFERROR(RANK('Ref. Cuotas'!J2118,'Ref. Cuotas'!J:J,1)+COUNTIF('Ref. Cuotas'!$J$7:'Ref. Cuotas'!J2118,'Ref. Cuotas'!J2118)-1,"")</f>
        <v>1462</v>
      </c>
      <c r="AQ2119" s="7">
        <f>IFERROR(RANK('Ref. Cuotas'!K2118,'Ref. Cuotas'!K:K,1)+COUNTIF('Ref. Cuotas'!$K$7:'Ref. Cuotas'!K2118,'Ref. Cuotas'!K2118)-1,"")</f>
        <v>1294</v>
      </c>
    </row>
    <row r="2120" spans="31:43" ht="17.25" customHeight="1" x14ac:dyDescent="0.3">
      <c r="AE2120" s="5" t="s">
        <v>2115</v>
      </c>
      <c r="AF2120" s="5" t="s">
        <v>5635</v>
      </c>
      <c r="AG2120" s="6" t="s">
        <v>4410</v>
      </c>
      <c r="AH2120" s="6" t="s">
        <v>4109</v>
      </c>
      <c r="AI2120" s="7">
        <f>IFERROR(RANK('Ref. Cuotas'!H2119,'Ref. Cuotas'!H:H,0)+COUNTIF('Ref. Cuotas'!$H$7:'Ref. Cuotas'!H2119,'Ref. Cuotas'!H2119)-1,"")</f>
        <v>2229</v>
      </c>
      <c r="AJ2120" s="7">
        <f>IFERROR(RANK('Ref. Cuotas'!I2119,'Ref. Cuotas'!I:I,0)+COUNTIF('Ref. Cuotas'!$I$7:'Ref. Cuotas'!I2119,'Ref. Cuotas'!I2119)-1,"")</f>
        <v>2353</v>
      </c>
      <c r="AK2120" s="7">
        <f>IFERROR(RANK('Ref. Cuotas'!J2119,'Ref. Cuotas'!J:J,0)+COUNTIF('Ref. Cuotas'!$J$7:'Ref. Cuotas'!J2119,'Ref. Cuotas'!J2119)-1,"")</f>
        <v>2288</v>
      </c>
      <c r="AL2120" s="7">
        <f>IFERROR(RANK('Ref. Cuotas'!K2119,'Ref. Cuotas'!K:K,0)+COUNTIF('Ref. Cuotas'!$K$7:'Ref. Cuotas'!K2119,'Ref. Cuotas'!K2119)-1,"")</f>
        <v>2755</v>
      </c>
      <c r="AM2120" s="7">
        <f>IFERROR(RANK('Ref. Cuotas'!L2119,'Ref. Cuotas'!L:L,0)+COUNTIF('Ref. Cuotas'!$L$7:'Ref. Cuotas'!L2119,'Ref. Cuotas'!L2119)-1,"")</f>
        <v>2755</v>
      </c>
      <c r="AN2120" s="7">
        <f>IFERROR(RANK('Ref. Cuotas'!M2119,'Ref. Cuotas'!M:M,0)+COUNTIF('Ref. Cuotas'!$M$7:'Ref. Cuotas'!M2119,'Ref. Cuotas'!M2119)-1,"")</f>
        <v>2430</v>
      </c>
      <c r="AO2120" s="7">
        <f>IFERROR(RANK('Ref. Cuotas'!H2119,'Ref. Cuotas'!H:H,1)+COUNTIF('Ref. Cuotas'!$H$7:'Ref. Cuotas'!H2119,'Ref. Cuotas'!H2119)-1,"")</f>
        <v>574</v>
      </c>
      <c r="AP2120" s="7">
        <f>IFERROR(RANK('Ref. Cuotas'!J2119,'Ref. Cuotas'!J:J,1)+COUNTIF('Ref. Cuotas'!$J$7:'Ref. Cuotas'!J2119,'Ref. Cuotas'!J2119)-1,"")</f>
        <v>1463</v>
      </c>
      <c r="AQ2120" s="7">
        <f>IFERROR(RANK('Ref. Cuotas'!K2119,'Ref. Cuotas'!K:K,1)+COUNTIF('Ref. Cuotas'!$K$7:'Ref. Cuotas'!K2119,'Ref. Cuotas'!K2119)-1,"")</f>
        <v>173</v>
      </c>
    </row>
    <row r="2121" spans="31:43" ht="17.25" customHeight="1" x14ac:dyDescent="0.3">
      <c r="AE2121" s="5" t="s">
        <v>2116</v>
      </c>
      <c r="AF2121" s="5" t="s">
        <v>5636</v>
      </c>
      <c r="AG2121" s="6" t="s">
        <v>4411</v>
      </c>
      <c r="AH2121" s="6" t="s">
        <v>4088</v>
      </c>
      <c r="AI2121" s="7">
        <f>IFERROR(RANK('Ref. Cuotas'!H2120,'Ref. Cuotas'!H:H,0)+COUNTIF('Ref. Cuotas'!$H$7:'Ref. Cuotas'!H2120,'Ref. Cuotas'!H2120)-1,"")</f>
        <v>243</v>
      </c>
      <c r="AJ2121" s="7">
        <f>IFERROR(RANK('Ref. Cuotas'!I2120,'Ref. Cuotas'!I:I,0)+COUNTIF('Ref. Cuotas'!$I$7:'Ref. Cuotas'!I2120,'Ref. Cuotas'!I2120)-1,"")</f>
        <v>2354</v>
      </c>
      <c r="AK2121" s="7">
        <f>IFERROR(RANK('Ref. Cuotas'!J2120,'Ref. Cuotas'!J:J,0)+COUNTIF('Ref. Cuotas'!$J$7:'Ref. Cuotas'!J2120,'Ref. Cuotas'!J2120)-1,"")</f>
        <v>2289</v>
      </c>
      <c r="AL2121" s="7">
        <f>IFERROR(RANK('Ref. Cuotas'!K2120,'Ref. Cuotas'!K:K,0)+COUNTIF('Ref. Cuotas'!$K$7:'Ref. Cuotas'!K2120,'Ref. Cuotas'!K2120)-1,"")</f>
        <v>2418</v>
      </c>
      <c r="AM2121" s="7">
        <f>IFERROR(RANK('Ref. Cuotas'!L2120,'Ref. Cuotas'!L:L,0)+COUNTIF('Ref. Cuotas'!$L$7:'Ref. Cuotas'!L2120,'Ref. Cuotas'!L2120)-1,"")</f>
        <v>1721</v>
      </c>
      <c r="AN2121" s="7">
        <f>IFERROR(RANK('Ref. Cuotas'!M2120,'Ref. Cuotas'!M:M,0)+COUNTIF('Ref. Cuotas'!$M$7:'Ref. Cuotas'!M2120,'Ref. Cuotas'!M2120)-1,"")</f>
        <v>2431</v>
      </c>
      <c r="AO2121" s="7">
        <f>IFERROR(RANK('Ref. Cuotas'!H2120,'Ref. Cuotas'!H:H,1)+COUNTIF('Ref. Cuotas'!$H$7:'Ref. Cuotas'!H2120,'Ref. Cuotas'!H2120)-1,"")</f>
        <v>2560</v>
      </c>
      <c r="AP2121" s="7">
        <f>IFERROR(RANK('Ref. Cuotas'!J2120,'Ref. Cuotas'!J:J,1)+COUNTIF('Ref. Cuotas'!$J$7:'Ref. Cuotas'!J2120,'Ref. Cuotas'!J2120)-1,"")</f>
        <v>1464</v>
      </c>
      <c r="AQ2121" s="7">
        <f>IFERROR(RANK('Ref. Cuotas'!K2120,'Ref. Cuotas'!K:K,1)+COUNTIF('Ref. Cuotas'!$K$7:'Ref. Cuotas'!K2120,'Ref. Cuotas'!K2120)-1,"")</f>
        <v>385</v>
      </c>
    </row>
    <row r="2122" spans="31:43" ht="17.25" customHeight="1" x14ac:dyDescent="0.3">
      <c r="AE2122" s="5" t="s">
        <v>2117</v>
      </c>
      <c r="AF2122" s="5" t="s">
        <v>5637</v>
      </c>
      <c r="AG2122" s="6" t="s">
        <v>4411</v>
      </c>
      <c r="AH2122" s="6" t="s">
        <v>0</v>
      </c>
      <c r="AI2122" s="7">
        <f>IFERROR(RANK('Ref. Cuotas'!H2121,'Ref. Cuotas'!H:H,0)+COUNTIF('Ref. Cuotas'!$H$7:'Ref. Cuotas'!H2121,'Ref. Cuotas'!H2121)-1,"")</f>
        <v>277</v>
      </c>
      <c r="AJ2122" s="7">
        <f>IFERROR(RANK('Ref. Cuotas'!I2121,'Ref. Cuotas'!I:I,0)+COUNTIF('Ref. Cuotas'!$I$7:'Ref. Cuotas'!I2121,'Ref. Cuotas'!I2121)-1,"")</f>
        <v>64</v>
      </c>
      <c r="AK2122" s="7">
        <f>IFERROR(RANK('Ref. Cuotas'!J2121,'Ref. Cuotas'!J:J,0)+COUNTIF('Ref. Cuotas'!$J$7:'Ref. Cuotas'!J2121,'Ref. Cuotas'!J2121)-1,"")</f>
        <v>66</v>
      </c>
      <c r="AL2122" s="7">
        <f>IFERROR(RANK('Ref. Cuotas'!K2121,'Ref. Cuotas'!K:K,0)+COUNTIF('Ref. Cuotas'!$K$7:'Ref. Cuotas'!K2121,'Ref. Cuotas'!K2121)-1,"")</f>
        <v>890</v>
      </c>
      <c r="AM2122" s="7">
        <f>IFERROR(RANK('Ref. Cuotas'!L2121,'Ref. Cuotas'!L:L,0)+COUNTIF('Ref. Cuotas'!$L$7:'Ref. Cuotas'!L2121,'Ref. Cuotas'!L2121)-1,"")</f>
        <v>1770</v>
      </c>
      <c r="AN2122" s="7">
        <f>IFERROR(RANK('Ref. Cuotas'!M2121,'Ref. Cuotas'!M:M,0)+COUNTIF('Ref. Cuotas'!$M$7:'Ref. Cuotas'!M2121,'Ref. Cuotas'!M2121)-1,"")</f>
        <v>105</v>
      </c>
      <c r="AO2122" s="7">
        <f>IFERROR(RANK('Ref. Cuotas'!H2121,'Ref. Cuotas'!H:H,1)+COUNTIF('Ref. Cuotas'!$H$7:'Ref. Cuotas'!H2121,'Ref. Cuotas'!H2121)-1,"")</f>
        <v>2526</v>
      </c>
      <c r="AP2122" s="7">
        <f>IFERROR(RANK('Ref. Cuotas'!J2121,'Ref. Cuotas'!J:J,1)+COUNTIF('Ref. Cuotas'!$J$7:'Ref. Cuotas'!J2121,'Ref. Cuotas'!J2121)-1,"")</f>
        <v>2737</v>
      </c>
      <c r="AQ2122" s="7">
        <f>IFERROR(RANK('Ref. Cuotas'!K2121,'Ref. Cuotas'!K:K,1)+COUNTIF('Ref. Cuotas'!$K$7:'Ref. Cuotas'!K2121,'Ref. Cuotas'!K2121)-1,"")</f>
        <v>1913</v>
      </c>
    </row>
    <row r="2123" spans="31:43" ht="17.25" customHeight="1" x14ac:dyDescent="0.3">
      <c r="AE2123" s="5" t="s">
        <v>2118</v>
      </c>
      <c r="AF2123" s="5" t="s">
        <v>5638</v>
      </c>
      <c r="AG2123" s="6" t="s">
        <v>4411</v>
      </c>
      <c r="AH2123" s="6" t="s">
        <v>4126</v>
      </c>
      <c r="AI2123" s="7">
        <f>IFERROR(RANK('Ref. Cuotas'!H2122,'Ref. Cuotas'!H:H,0)+COUNTIF('Ref. Cuotas'!$H$7:'Ref. Cuotas'!H2122,'Ref. Cuotas'!H2122)-1,"")</f>
        <v>252</v>
      </c>
      <c r="AJ2123" s="7">
        <f>IFERROR(RANK('Ref. Cuotas'!I2122,'Ref. Cuotas'!I:I,0)+COUNTIF('Ref. Cuotas'!$I$7:'Ref. Cuotas'!I2122,'Ref. Cuotas'!I2122)-1,"")</f>
        <v>40</v>
      </c>
      <c r="AK2123" s="7">
        <f>IFERROR(RANK('Ref. Cuotas'!J2122,'Ref. Cuotas'!J:J,0)+COUNTIF('Ref. Cuotas'!$J$7:'Ref. Cuotas'!J2122,'Ref. Cuotas'!J2122)-1,"")</f>
        <v>42</v>
      </c>
      <c r="AL2123" s="7">
        <f>IFERROR(RANK('Ref. Cuotas'!K2122,'Ref. Cuotas'!K:K,0)+COUNTIF('Ref. Cuotas'!$K$7:'Ref. Cuotas'!K2122,'Ref. Cuotas'!K2122)-1,"")</f>
        <v>38</v>
      </c>
      <c r="AM2123" s="7">
        <f>IFERROR(RANK('Ref. Cuotas'!L2122,'Ref. Cuotas'!L:L,0)+COUNTIF('Ref. Cuotas'!$L$7:'Ref. Cuotas'!L2122,'Ref. Cuotas'!L2122)-1,"")</f>
        <v>73</v>
      </c>
      <c r="AN2123" s="7">
        <f>IFERROR(RANK('Ref. Cuotas'!M2122,'Ref. Cuotas'!M:M,0)+COUNTIF('Ref. Cuotas'!$M$7:'Ref. Cuotas'!M2122,'Ref. Cuotas'!M2122)-1,"")</f>
        <v>667</v>
      </c>
      <c r="AO2123" s="7">
        <f>IFERROR(RANK('Ref. Cuotas'!H2122,'Ref. Cuotas'!H:H,1)+COUNTIF('Ref. Cuotas'!$H$7:'Ref. Cuotas'!H2122,'Ref. Cuotas'!H2122)-1,"")</f>
        <v>2551</v>
      </c>
      <c r="AP2123" s="7">
        <f>IFERROR(RANK('Ref. Cuotas'!J2122,'Ref. Cuotas'!J:J,1)+COUNTIF('Ref. Cuotas'!$J$7:'Ref. Cuotas'!J2122,'Ref. Cuotas'!J2122)-1,"")</f>
        <v>2761</v>
      </c>
      <c r="AQ2123" s="7">
        <f>IFERROR(RANK('Ref. Cuotas'!K2122,'Ref. Cuotas'!K:K,1)+COUNTIF('Ref. Cuotas'!$K$7:'Ref. Cuotas'!K2122,'Ref. Cuotas'!K2122)-1,"")</f>
        <v>2765</v>
      </c>
    </row>
    <row r="2124" spans="31:43" ht="17.25" customHeight="1" x14ac:dyDescent="0.3">
      <c r="AE2124" s="5" t="s">
        <v>2119</v>
      </c>
      <c r="AF2124" s="5" t="s">
        <v>5639</v>
      </c>
      <c r="AG2124" s="6" t="s">
        <v>4411</v>
      </c>
      <c r="AH2124" s="6" t="s">
        <v>4127</v>
      </c>
      <c r="AI2124" s="7">
        <f>IFERROR(RANK('Ref. Cuotas'!H2123,'Ref. Cuotas'!H:H,0)+COUNTIF('Ref. Cuotas'!$H$7:'Ref. Cuotas'!H2123,'Ref. Cuotas'!H2123)-1,"")</f>
        <v>273</v>
      </c>
      <c r="AJ2124" s="7">
        <f>IFERROR(RANK('Ref. Cuotas'!I2123,'Ref. Cuotas'!I:I,0)+COUNTIF('Ref. Cuotas'!$I$7:'Ref. Cuotas'!I2123,'Ref. Cuotas'!I2123)-1,"")</f>
        <v>2355</v>
      </c>
      <c r="AK2124" s="7">
        <f>IFERROR(RANK('Ref. Cuotas'!J2123,'Ref. Cuotas'!J:J,0)+COUNTIF('Ref. Cuotas'!$J$7:'Ref. Cuotas'!J2123,'Ref. Cuotas'!J2123)-1,"")</f>
        <v>2290</v>
      </c>
      <c r="AL2124" s="7">
        <f>IFERROR(RANK('Ref. Cuotas'!K2123,'Ref. Cuotas'!K:K,0)+COUNTIF('Ref. Cuotas'!$K$7:'Ref. Cuotas'!K2123,'Ref. Cuotas'!K2123)-1,"")</f>
        <v>2756</v>
      </c>
      <c r="AM2124" s="7">
        <f>IFERROR(RANK('Ref. Cuotas'!L2123,'Ref. Cuotas'!L:L,0)+COUNTIF('Ref. Cuotas'!$L$7:'Ref. Cuotas'!L2123,'Ref. Cuotas'!L2123)-1,"")</f>
        <v>2756</v>
      </c>
      <c r="AN2124" s="7">
        <f>IFERROR(RANK('Ref. Cuotas'!M2123,'Ref. Cuotas'!M:M,0)+COUNTIF('Ref. Cuotas'!$M$7:'Ref. Cuotas'!M2123,'Ref. Cuotas'!M2123)-1,"")</f>
        <v>2432</v>
      </c>
      <c r="AO2124" s="7">
        <f>IFERROR(RANK('Ref. Cuotas'!H2123,'Ref. Cuotas'!H:H,1)+COUNTIF('Ref. Cuotas'!$H$7:'Ref. Cuotas'!H2123,'Ref. Cuotas'!H2123)-1,"")</f>
        <v>2530</v>
      </c>
      <c r="AP2124" s="7">
        <f>IFERROR(RANK('Ref. Cuotas'!J2123,'Ref. Cuotas'!J:J,1)+COUNTIF('Ref. Cuotas'!$J$7:'Ref. Cuotas'!J2123,'Ref. Cuotas'!J2123)-1,"")</f>
        <v>1465</v>
      </c>
      <c r="AQ2124" s="7">
        <f>IFERROR(RANK('Ref. Cuotas'!K2123,'Ref. Cuotas'!K:K,1)+COUNTIF('Ref. Cuotas'!$K$7:'Ref. Cuotas'!K2123,'Ref. Cuotas'!K2123)-1,"")</f>
        <v>174</v>
      </c>
    </row>
    <row r="2125" spans="31:43" ht="17.25" customHeight="1" x14ac:dyDescent="0.3">
      <c r="AE2125" s="5" t="s">
        <v>2120</v>
      </c>
      <c r="AF2125" s="5" t="s">
        <v>5640</v>
      </c>
      <c r="AG2125" s="6" t="s">
        <v>4412</v>
      </c>
      <c r="AH2125" s="6" t="s">
        <v>4092</v>
      </c>
      <c r="AI2125" s="7">
        <f>IFERROR(RANK('Ref. Cuotas'!H2124,'Ref. Cuotas'!H:H,0)+COUNTIF('Ref. Cuotas'!$H$7:'Ref. Cuotas'!H2124,'Ref. Cuotas'!H2124)-1,"")</f>
        <v>1490</v>
      </c>
      <c r="AJ2125" s="7">
        <f>IFERROR(RANK('Ref. Cuotas'!I2124,'Ref. Cuotas'!I:I,0)+COUNTIF('Ref. Cuotas'!$I$7:'Ref. Cuotas'!I2124,'Ref. Cuotas'!I2124)-1,"")</f>
        <v>290</v>
      </c>
      <c r="AK2125" s="7">
        <f>IFERROR(RANK('Ref. Cuotas'!J2124,'Ref. Cuotas'!J:J,0)+COUNTIF('Ref. Cuotas'!$J$7:'Ref. Cuotas'!J2124,'Ref. Cuotas'!J2124)-1,"")</f>
        <v>411</v>
      </c>
      <c r="AL2125" s="7">
        <f>IFERROR(RANK('Ref. Cuotas'!K2124,'Ref. Cuotas'!K:K,0)+COUNTIF('Ref. Cuotas'!$K$7:'Ref. Cuotas'!K2124,'Ref. Cuotas'!K2124)-1,"")</f>
        <v>323</v>
      </c>
      <c r="AM2125" s="7">
        <f>IFERROR(RANK('Ref. Cuotas'!L2124,'Ref. Cuotas'!L:L,0)+COUNTIF('Ref. Cuotas'!$L$7:'Ref. Cuotas'!L2124,'Ref. Cuotas'!L2124)-1,"")</f>
        <v>306</v>
      </c>
      <c r="AN2125" s="7">
        <f>IFERROR(RANK('Ref. Cuotas'!M2124,'Ref. Cuotas'!M:M,0)+COUNTIF('Ref. Cuotas'!$M$7:'Ref. Cuotas'!M2124,'Ref. Cuotas'!M2124)-1,"")</f>
        <v>2433</v>
      </c>
      <c r="AO2125" s="7">
        <f>IFERROR(RANK('Ref. Cuotas'!H2124,'Ref. Cuotas'!H:H,1)+COUNTIF('Ref. Cuotas'!$H$7:'Ref. Cuotas'!H2124,'Ref. Cuotas'!H2124)-1,"")</f>
        <v>1313</v>
      </c>
      <c r="AP2125" s="7">
        <f>IFERROR(RANK('Ref. Cuotas'!J2124,'Ref. Cuotas'!J:J,1)+COUNTIF('Ref. Cuotas'!$J$7:'Ref. Cuotas'!J2124,'Ref. Cuotas'!J2124)-1,"")</f>
        <v>2392</v>
      </c>
      <c r="AQ2125" s="7">
        <f>IFERROR(RANK('Ref. Cuotas'!K2124,'Ref. Cuotas'!K:K,1)+COUNTIF('Ref. Cuotas'!$K$7:'Ref. Cuotas'!K2124,'Ref. Cuotas'!K2124)-1,"")</f>
        <v>2480</v>
      </c>
    </row>
    <row r="2126" spans="31:43" ht="17.25" customHeight="1" x14ac:dyDescent="0.3">
      <c r="AE2126" s="5" t="s">
        <v>2121</v>
      </c>
      <c r="AF2126" s="5" t="s">
        <v>5641</v>
      </c>
      <c r="AG2126" s="6" t="s">
        <v>4412</v>
      </c>
      <c r="AH2126" s="6" t="s">
        <v>4093</v>
      </c>
      <c r="AI2126" s="7">
        <f>IFERROR(RANK('Ref. Cuotas'!H2125,'Ref. Cuotas'!H:H,0)+COUNTIF('Ref. Cuotas'!$H$7:'Ref. Cuotas'!H2125,'Ref. Cuotas'!H2125)-1,"")</f>
        <v>1481</v>
      </c>
      <c r="AJ2126" s="7">
        <f>IFERROR(RANK('Ref. Cuotas'!I2125,'Ref. Cuotas'!I:I,0)+COUNTIF('Ref. Cuotas'!$I$7:'Ref. Cuotas'!I2125,'Ref. Cuotas'!I2125)-1,"")</f>
        <v>2356</v>
      </c>
      <c r="AK2126" s="7">
        <f>IFERROR(RANK('Ref. Cuotas'!J2125,'Ref. Cuotas'!J:J,0)+COUNTIF('Ref. Cuotas'!$J$7:'Ref. Cuotas'!J2125,'Ref. Cuotas'!J2125)-1,"")</f>
        <v>2291</v>
      </c>
      <c r="AL2126" s="7">
        <f>IFERROR(RANK('Ref. Cuotas'!K2125,'Ref. Cuotas'!K:K,0)+COUNTIF('Ref. Cuotas'!$K$7:'Ref. Cuotas'!K2125,'Ref. Cuotas'!K2125)-1,"")</f>
        <v>1642</v>
      </c>
      <c r="AM2126" s="7">
        <f>IFERROR(RANK('Ref. Cuotas'!L2125,'Ref. Cuotas'!L:L,0)+COUNTIF('Ref. Cuotas'!$L$7:'Ref. Cuotas'!L2125,'Ref. Cuotas'!L2125)-1,"")</f>
        <v>1395</v>
      </c>
      <c r="AN2126" s="7">
        <f>IFERROR(RANK('Ref. Cuotas'!M2125,'Ref. Cuotas'!M:M,0)+COUNTIF('Ref. Cuotas'!$M$7:'Ref. Cuotas'!M2125,'Ref. Cuotas'!M2125)-1,"")</f>
        <v>2434</v>
      </c>
      <c r="AO2126" s="7">
        <f>IFERROR(RANK('Ref. Cuotas'!H2125,'Ref. Cuotas'!H:H,1)+COUNTIF('Ref. Cuotas'!$H$7:'Ref. Cuotas'!H2125,'Ref. Cuotas'!H2125)-1,"")</f>
        <v>1322</v>
      </c>
      <c r="AP2126" s="7">
        <f>IFERROR(RANK('Ref. Cuotas'!J2125,'Ref. Cuotas'!J:J,1)+COUNTIF('Ref. Cuotas'!$J$7:'Ref. Cuotas'!J2125,'Ref. Cuotas'!J2125)-1,"")</f>
        <v>1466</v>
      </c>
      <c r="AQ2126" s="7">
        <f>IFERROR(RANK('Ref. Cuotas'!K2125,'Ref. Cuotas'!K:K,1)+COUNTIF('Ref. Cuotas'!$K$7:'Ref. Cuotas'!K2125,'Ref. Cuotas'!K2125)-1,"")</f>
        <v>1161</v>
      </c>
    </row>
    <row r="2127" spans="31:43" ht="17.25" customHeight="1" x14ac:dyDescent="0.3">
      <c r="AE2127" s="5" t="s">
        <v>2122</v>
      </c>
      <c r="AF2127" s="5" t="s">
        <v>5642</v>
      </c>
      <c r="AG2127" s="6" t="s">
        <v>4412</v>
      </c>
      <c r="AH2127" s="6" t="s">
        <v>4167</v>
      </c>
      <c r="AI2127" s="7">
        <f>IFERROR(RANK('Ref. Cuotas'!H2126,'Ref. Cuotas'!H:H,0)+COUNTIF('Ref. Cuotas'!$H$7:'Ref. Cuotas'!H2126,'Ref. Cuotas'!H2126)-1,"")</f>
        <v>1390</v>
      </c>
      <c r="AJ2127" s="7">
        <f>IFERROR(RANK('Ref. Cuotas'!I2126,'Ref. Cuotas'!I:I,0)+COUNTIF('Ref. Cuotas'!$I$7:'Ref. Cuotas'!I2126,'Ref. Cuotas'!I2126)-1,"")</f>
        <v>2357</v>
      </c>
      <c r="AK2127" s="7">
        <f>IFERROR(RANK('Ref. Cuotas'!J2126,'Ref. Cuotas'!J:J,0)+COUNTIF('Ref. Cuotas'!$J$7:'Ref. Cuotas'!J2126,'Ref. Cuotas'!J2126)-1,"")</f>
        <v>2292</v>
      </c>
      <c r="AL2127" s="7">
        <f>IFERROR(RANK('Ref. Cuotas'!K2126,'Ref. Cuotas'!K:K,0)+COUNTIF('Ref. Cuotas'!$K$7:'Ref. Cuotas'!K2126,'Ref. Cuotas'!K2126)-1,"")</f>
        <v>1451</v>
      </c>
      <c r="AM2127" s="7">
        <f>IFERROR(RANK('Ref. Cuotas'!L2126,'Ref. Cuotas'!L:L,0)+COUNTIF('Ref. Cuotas'!$L$7:'Ref. Cuotas'!L2126,'Ref. Cuotas'!L2126)-1,"")</f>
        <v>1069</v>
      </c>
      <c r="AN2127" s="7">
        <f>IFERROR(RANK('Ref. Cuotas'!M2126,'Ref. Cuotas'!M:M,0)+COUNTIF('Ref. Cuotas'!$M$7:'Ref. Cuotas'!M2126,'Ref. Cuotas'!M2126)-1,"")</f>
        <v>2435</v>
      </c>
      <c r="AO2127" s="7">
        <f>IFERROR(RANK('Ref. Cuotas'!H2126,'Ref. Cuotas'!H:H,1)+COUNTIF('Ref. Cuotas'!$H$7:'Ref. Cuotas'!H2126,'Ref. Cuotas'!H2126)-1,"")</f>
        <v>1413</v>
      </c>
      <c r="AP2127" s="7">
        <f>IFERROR(RANK('Ref. Cuotas'!J2126,'Ref. Cuotas'!J:J,1)+COUNTIF('Ref. Cuotas'!$J$7:'Ref. Cuotas'!J2126,'Ref. Cuotas'!J2126)-1,"")</f>
        <v>1467</v>
      </c>
      <c r="AQ2127" s="7">
        <f>IFERROR(RANK('Ref. Cuotas'!K2126,'Ref. Cuotas'!K:K,1)+COUNTIF('Ref. Cuotas'!$K$7:'Ref. Cuotas'!K2126,'Ref. Cuotas'!K2126)-1,"")</f>
        <v>1352</v>
      </c>
    </row>
    <row r="2128" spans="31:43" ht="17.25" customHeight="1" x14ac:dyDescent="0.3">
      <c r="AE2128" s="5" t="s">
        <v>2123</v>
      </c>
      <c r="AF2128" s="5" t="s">
        <v>5643</v>
      </c>
      <c r="AG2128" s="6" t="s">
        <v>4412</v>
      </c>
      <c r="AH2128" s="6" t="s">
        <v>4116</v>
      </c>
      <c r="AI2128" s="7">
        <f>IFERROR(RANK('Ref. Cuotas'!H2127,'Ref. Cuotas'!H:H,0)+COUNTIF('Ref. Cuotas'!$H$7:'Ref. Cuotas'!H2127,'Ref. Cuotas'!H2127)-1,"")</f>
        <v>1311</v>
      </c>
      <c r="AJ2128" s="7">
        <f>IFERROR(RANK('Ref. Cuotas'!I2127,'Ref. Cuotas'!I:I,0)+COUNTIF('Ref. Cuotas'!$I$7:'Ref. Cuotas'!I2127,'Ref. Cuotas'!I2127)-1,"")</f>
        <v>2358</v>
      </c>
      <c r="AK2128" s="7">
        <f>IFERROR(RANK('Ref. Cuotas'!J2127,'Ref. Cuotas'!J:J,0)+COUNTIF('Ref. Cuotas'!$J$7:'Ref. Cuotas'!J2127,'Ref. Cuotas'!J2127)-1,"")</f>
        <v>2293</v>
      </c>
      <c r="AL2128" s="7">
        <f>IFERROR(RANK('Ref. Cuotas'!K2127,'Ref. Cuotas'!K:K,0)+COUNTIF('Ref. Cuotas'!$K$7:'Ref. Cuotas'!K2127,'Ref. Cuotas'!K2127)-1,"")</f>
        <v>1015</v>
      </c>
      <c r="AM2128" s="7">
        <f>IFERROR(RANK('Ref. Cuotas'!L2127,'Ref. Cuotas'!L:L,0)+COUNTIF('Ref. Cuotas'!$L$7:'Ref. Cuotas'!L2127,'Ref. Cuotas'!L2127)-1,"")</f>
        <v>1605</v>
      </c>
      <c r="AN2128" s="7">
        <f>IFERROR(RANK('Ref. Cuotas'!M2127,'Ref. Cuotas'!M:M,0)+COUNTIF('Ref. Cuotas'!$M$7:'Ref. Cuotas'!M2127,'Ref. Cuotas'!M2127)-1,"")</f>
        <v>2436</v>
      </c>
      <c r="AO2128" s="7">
        <f>IFERROR(RANK('Ref. Cuotas'!H2127,'Ref. Cuotas'!H:H,1)+COUNTIF('Ref. Cuotas'!$H$7:'Ref. Cuotas'!H2127,'Ref. Cuotas'!H2127)-1,"")</f>
        <v>1492</v>
      </c>
      <c r="AP2128" s="7">
        <f>IFERROR(RANK('Ref. Cuotas'!J2127,'Ref. Cuotas'!J:J,1)+COUNTIF('Ref. Cuotas'!$J$7:'Ref. Cuotas'!J2127,'Ref. Cuotas'!J2127)-1,"")</f>
        <v>1468</v>
      </c>
      <c r="AQ2128" s="7">
        <f>IFERROR(RANK('Ref. Cuotas'!K2127,'Ref. Cuotas'!K:K,1)+COUNTIF('Ref. Cuotas'!$K$7:'Ref. Cuotas'!K2127,'Ref. Cuotas'!K2127)-1,"")</f>
        <v>1788</v>
      </c>
    </row>
    <row r="2129" spans="31:43" ht="17.25" customHeight="1" x14ac:dyDescent="0.3">
      <c r="AE2129" s="5" t="s">
        <v>2124</v>
      </c>
      <c r="AF2129" s="5" t="s">
        <v>5644</v>
      </c>
      <c r="AG2129" s="6" t="s">
        <v>4412</v>
      </c>
      <c r="AH2129" s="6" t="s">
        <v>4208</v>
      </c>
      <c r="AI2129" s="7">
        <f>IFERROR(RANK('Ref. Cuotas'!H2128,'Ref. Cuotas'!H:H,0)+COUNTIF('Ref. Cuotas'!$H$7:'Ref. Cuotas'!H2128,'Ref. Cuotas'!H2128)-1,"")</f>
        <v>2325</v>
      </c>
      <c r="AJ2129" s="7">
        <f>IFERROR(RANK('Ref. Cuotas'!I2128,'Ref. Cuotas'!I:I,0)+COUNTIF('Ref. Cuotas'!$I$7:'Ref. Cuotas'!I2128,'Ref. Cuotas'!I2128)-1,"")</f>
        <v>2359</v>
      </c>
      <c r="AK2129" s="7">
        <f>IFERROR(RANK('Ref. Cuotas'!J2128,'Ref. Cuotas'!J:J,0)+COUNTIF('Ref. Cuotas'!$J$7:'Ref. Cuotas'!J2128,'Ref. Cuotas'!J2128)-1,"")</f>
        <v>2294</v>
      </c>
      <c r="AL2129" s="7">
        <f>IFERROR(RANK('Ref. Cuotas'!K2128,'Ref. Cuotas'!K:K,0)+COUNTIF('Ref. Cuotas'!$K$7:'Ref. Cuotas'!K2128,'Ref. Cuotas'!K2128)-1,"")</f>
        <v>2757</v>
      </c>
      <c r="AM2129" s="7">
        <f>IFERROR(RANK('Ref. Cuotas'!L2128,'Ref. Cuotas'!L:L,0)+COUNTIF('Ref. Cuotas'!$L$7:'Ref. Cuotas'!L2128,'Ref. Cuotas'!L2128)-1,"")</f>
        <v>2757</v>
      </c>
      <c r="AN2129" s="7">
        <f>IFERROR(RANK('Ref. Cuotas'!M2128,'Ref. Cuotas'!M:M,0)+COUNTIF('Ref. Cuotas'!$M$7:'Ref. Cuotas'!M2128,'Ref. Cuotas'!M2128)-1,"")</f>
        <v>2437</v>
      </c>
      <c r="AO2129" s="7">
        <f>IFERROR(RANK('Ref. Cuotas'!H2128,'Ref. Cuotas'!H:H,1)+COUNTIF('Ref. Cuotas'!$H$7:'Ref. Cuotas'!H2128,'Ref. Cuotas'!H2128)-1,"")</f>
        <v>509</v>
      </c>
      <c r="AP2129" s="7">
        <f>IFERROR(RANK('Ref. Cuotas'!J2128,'Ref. Cuotas'!J:J,1)+COUNTIF('Ref. Cuotas'!$J$7:'Ref. Cuotas'!J2128,'Ref. Cuotas'!J2128)-1,"")</f>
        <v>1469</v>
      </c>
      <c r="AQ2129" s="7">
        <f>IFERROR(RANK('Ref. Cuotas'!K2128,'Ref. Cuotas'!K:K,1)+COUNTIF('Ref. Cuotas'!$K$7:'Ref. Cuotas'!K2128,'Ref. Cuotas'!K2128)-1,"")</f>
        <v>175</v>
      </c>
    </row>
    <row r="2130" spans="31:43" ht="17.25" customHeight="1" x14ac:dyDescent="0.3">
      <c r="AE2130" s="5" t="s">
        <v>2125</v>
      </c>
      <c r="AF2130" s="5" t="s">
        <v>5645</v>
      </c>
      <c r="AG2130" s="6" t="s">
        <v>4412</v>
      </c>
      <c r="AH2130" s="6" t="s">
        <v>4096</v>
      </c>
      <c r="AI2130" s="7">
        <f>IFERROR(RANK('Ref. Cuotas'!H2129,'Ref. Cuotas'!H:H,0)+COUNTIF('Ref. Cuotas'!$H$7:'Ref. Cuotas'!H2129,'Ref. Cuotas'!H2129)-1,"")</f>
        <v>1950</v>
      </c>
      <c r="AJ2130" s="7">
        <f>IFERROR(RANK('Ref. Cuotas'!I2129,'Ref. Cuotas'!I:I,0)+COUNTIF('Ref. Cuotas'!$I$7:'Ref. Cuotas'!I2129,'Ref. Cuotas'!I2129)-1,"")</f>
        <v>2360</v>
      </c>
      <c r="AK2130" s="7">
        <f>IFERROR(RANK('Ref. Cuotas'!J2129,'Ref. Cuotas'!J:J,0)+COUNTIF('Ref. Cuotas'!$J$7:'Ref. Cuotas'!J2129,'Ref. Cuotas'!J2129)-1,"")</f>
        <v>2295</v>
      </c>
      <c r="AL2130" s="7">
        <f>IFERROR(RANK('Ref. Cuotas'!K2129,'Ref. Cuotas'!K:K,0)+COUNTIF('Ref. Cuotas'!$K$7:'Ref. Cuotas'!K2129,'Ref. Cuotas'!K2129)-1,"")</f>
        <v>2758</v>
      </c>
      <c r="AM2130" s="7">
        <f>IFERROR(RANK('Ref. Cuotas'!L2129,'Ref. Cuotas'!L:L,0)+COUNTIF('Ref. Cuotas'!$L$7:'Ref. Cuotas'!L2129,'Ref. Cuotas'!L2129)-1,"")</f>
        <v>2758</v>
      </c>
      <c r="AN2130" s="7">
        <f>IFERROR(RANK('Ref. Cuotas'!M2129,'Ref. Cuotas'!M:M,0)+COUNTIF('Ref. Cuotas'!$M$7:'Ref. Cuotas'!M2129,'Ref. Cuotas'!M2129)-1,"")</f>
        <v>2438</v>
      </c>
      <c r="AO2130" s="7">
        <f>IFERROR(RANK('Ref. Cuotas'!H2129,'Ref. Cuotas'!H:H,1)+COUNTIF('Ref. Cuotas'!$H$7:'Ref. Cuotas'!H2129,'Ref. Cuotas'!H2129)-1,"")</f>
        <v>853</v>
      </c>
      <c r="AP2130" s="7">
        <f>IFERROR(RANK('Ref. Cuotas'!J2129,'Ref. Cuotas'!J:J,1)+COUNTIF('Ref. Cuotas'!$J$7:'Ref. Cuotas'!J2129,'Ref. Cuotas'!J2129)-1,"")</f>
        <v>1470</v>
      </c>
      <c r="AQ2130" s="7">
        <f>IFERROR(RANK('Ref. Cuotas'!K2129,'Ref. Cuotas'!K:K,1)+COUNTIF('Ref. Cuotas'!$K$7:'Ref. Cuotas'!K2129,'Ref. Cuotas'!K2129)-1,"")</f>
        <v>176</v>
      </c>
    </row>
    <row r="2131" spans="31:43" ht="17.25" customHeight="1" x14ac:dyDescent="0.3">
      <c r="AE2131" s="5" t="s">
        <v>2126</v>
      </c>
      <c r="AF2131" s="5" t="s">
        <v>5646</v>
      </c>
      <c r="AG2131" s="6" t="s">
        <v>4412</v>
      </c>
      <c r="AH2131" s="6" t="s">
        <v>4168</v>
      </c>
      <c r="AI2131" s="7">
        <f>IFERROR(RANK('Ref. Cuotas'!H2130,'Ref. Cuotas'!H:H,0)+COUNTIF('Ref. Cuotas'!$H$7:'Ref. Cuotas'!H2130,'Ref. Cuotas'!H2130)-1,"")</f>
        <v>2326</v>
      </c>
      <c r="AJ2131" s="7">
        <f>IFERROR(RANK('Ref. Cuotas'!I2130,'Ref. Cuotas'!I:I,0)+COUNTIF('Ref. Cuotas'!$I$7:'Ref. Cuotas'!I2130,'Ref. Cuotas'!I2130)-1,"")</f>
        <v>2361</v>
      </c>
      <c r="AK2131" s="7">
        <f>IFERROR(RANK('Ref. Cuotas'!J2130,'Ref. Cuotas'!J:J,0)+COUNTIF('Ref. Cuotas'!$J$7:'Ref. Cuotas'!J2130,'Ref. Cuotas'!J2130)-1,"")</f>
        <v>2296</v>
      </c>
      <c r="AL2131" s="7">
        <f>IFERROR(RANK('Ref. Cuotas'!K2130,'Ref. Cuotas'!K:K,0)+COUNTIF('Ref. Cuotas'!$K$7:'Ref. Cuotas'!K2130,'Ref. Cuotas'!K2130)-1,"")</f>
        <v>2759</v>
      </c>
      <c r="AM2131" s="7">
        <f>IFERROR(RANK('Ref. Cuotas'!L2130,'Ref. Cuotas'!L:L,0)+COUNTIF('Ref. Cuotas'!$L$7:'Ref. Cuotas'!L2130,'Ref. Cuotas'!L2130)-1,"")</f>
        <v>2759</v>
      </c>
      <c r="AN2131" s="7">
        <f>IFERROR(RANK('Ref. Cuotas'!M2130,'Ref. Cuotas'!M:M,0)+COUNTIF('Ref. Cuotas'!$M$7:'Ref. Cuotas'!M2130,'Ref. Cuotas'!M2130)-1,"")</f>
        <v>2439</v>
      </c>
      <c r="AO2131" s="7">
        <f>IFERROR(RANK('Ref. Cuotas'!H2130,'Ref. Cuotas'!H:H,1)+COUNTIF('Ref. Cuotas'!$H$7:'Ref. Cuotas'!H2130,'Ref. Cuotas'!H2130)-1,"")</f>
        <v>510</v>
      </c>
      <c r="AP2131" s="7">
        <f>IFERROR(RANK('Ref. Cuotas'!J2130,'Ref. Cuotas'!J:J,1)+COUNTIF('Ref. Cuotas'!$J$7:'Ref. Cuotas'!J2130,'Ref. Cuotas'!J2130)-1,"")</f>
        <v>1471</v>
      </c>
      <c r="AQ2131" s="7">
        <f>IFERROR(RANK('Ref. Cuotas'!K2130,'Ref. Cuotas'!K:K,1)+COUNTIF('Ref. Cuotas'!$K$7:'Ref. Cuotas'!K2130,'Ref. Cuotas'!K2130)-1,"")</f>
        <v>177</v>
      </c>
    </row>
    <row r="2132" spans="31:43" ht="17.25" customHeight="1" x14ac:dyDescent="0.3">
      <c r="AE2132" s="5" t="s">
        <v>2127</v>
      </c>
      <c r="AF2132" s="5" t="s">
        <v>5647</v>
      </c>
      <c r="AG2132" s="6" t="s">
        <v>4412</v>
      </c>
      <c r="AH2132" s="6" t="s">
        <v>4097</v>
      </c>
      <c r="AI2132" s="7">
        <f>IFERROR(RANK('Ref. Cuotas'!H2131,'Ref. Cuotas'!H:H,0)+COUNTIF('Ref. Cuotas'!$H$7:'Ref. Cuotas'!H2131,'Ref. Cuotas'!H2131)-1,"")</f>
        <v>1228</v>
      </c>
      <c r="AJ2132" s="7">
        <f>IFERROR(RANK('Ref. Cuotas'!I2131,'Ref. Cuotas'!I:I,0)+COUNTIF('Ref. Cuotas'!$I$7:'Ref. Cuotas'!I2131,'Ref. Cuotas'!I2131)-1,"")</f>
        <v>2362</v>
      </c>
      <c r="AK2132" s="7">
        <f>IFERROR(RANK('Ref. Cuotas'!J2131,'Ref. Cuotas'!J:J,0)+COUNTIF('Ref. Cuotas'!$J$7:'Ref. Cuotas'!J2131,'Ref. Cuotas'!J2131)-1,"")</f>
        <v>2297</v>
      </c>
      <c r="AL2132" s="7">
        <f>IFERROR(RANK('Ref. Cuotas'!K2131,'Ref. Cuotas'!K:K,0)+COUNTIF('Ref. Cuotas'!$K$7:'Ref. Cuotas'!K2131,'Ref. Cuotas'!K2131)-1,"")</f>
        <v>603</v>
      </c>
      <c r="AM2132" s="7">
        <f>IFERROR(RANK('Ref. Cuotas'!L2131,'Ref. Cuotas'!L:L,0)+COUNTIF('Ref. Cuotas'!$L$7:'Ref. Cuotas'!L2131,'Ref. Cuotas'!L2131)-1,"")</f>
        <v>1572</v>
      </c>
      <c r="AN2132" s="7">
        <f>IFERROR(RANK('Ref. Cuotas'!M2131,'Ref. Cuotas'!M:M,0)+COUNTIF('Ref. Cuotas'!$M$7:'Ref. Cuotas'!M2131,'Ref. Cuotas'!M2131)-1,"")</f>
        <v>2440</v>
      </c>
      <c r="AO2132" s="7">
        <f>IFERROR(RANK('Ref. Cuotas'!H2131,'Ref. Cuotas'!H:H,1)+COUNTIF('Ref. Cuotas'!$H$7:'Ref. Cuotas'!H2131,'Ref. Cuotas'!H2131)-1,"")</f>
        <v>1575</v>
      </c>
      <c r="AP2132" s="7">
        <f>IFERROR(RANK('Ref. Cuotas'!J2131,'Ref. Cuotas'!J:J,1)+COUNTIF('Ref. Cuotas'!$J$7:'Ref. Cuotas'!J2131,'Ref. Cuotas'!J2131)-1,"")</f>
        <v>1472</v>
      </c>
      <c r="AQ2132" s="7">
        <f>IFERROR(RANK('Ref. Cuotas'!K2131,'Ref. Cuotas'!K:K,1)+COUNTIF('Ref. Cuotas'!$K$7:'Ref. Cuotas'!K2131,'Ref. Cuotas'!K2131)-1,"")</f>
        <v>2200</v>
      </c>
    </row>
    <row r="2133" spans="31:43" ht="17.25" customHeight="1" x14ac:dyDescent="0.3">
      <c r="AE2133" s="5" t="s">
        <v>2128</v>
      </c>
      <c r="AF2133" s="5" t="s">
        <v>5648</v>
      </c>
      <c r="AG2133" s="6" t="s">
        <v>4412</v>
      </c>
      <c r="AH2133" s="6" t="s">
        <v>4169</v>
      </c>
      <c r="AI2133" s="7">
        <f>IFERROR(RANK('Ref. Cuotas'!H2132,'Ref. Cuotas'!H:H,0)+COUNTIF('Ref. Cuotas'!$H$7:'Ref. Cuotas'!H2132,'Ref. Cuotas'!H2132)-1,"")</f>
        <v>2434</v>
      </c>
      <c r="AJ2133" s="7">
        <f>IFERROR(RANK('Ref. Cuotas'!I2132,'Ref. Cuotas'!I:I,0)+COUNTIF('Ref. Cuotas'!$I$7:'Ref. Cuotas'!I2132,'Ref. Cuotas'!I2132)-1,"")</f>
        <v>2363</v>
      </c>
      <c r="AK2133" s="7">
        <f>IFERROR(RANK('Ref. Cuotas'!J2132,'Ref. Cuotas'!J:J,0)+COUNTIF('Ref. Cuotas'!$J$7:'Ref. Cuotas'!J2132,'Ref. Cuotas'!J2132)-1,"")</f>
        <v>2298</v>
      </c>
      <c r="AL2133" s="7">
        <f>IFERROR(RANK('Ref. Cuotas'!K2132,'Ref. Cuotas'!K:K,0)+COUNTIF('Ref. Cuotas'!$K$7:'Ref. Cuotas'!K2132,'Ref. Cuotas'!K2132)-1,"")</f>
        <v>2760</v>
      </c>
      <c r="AM2133" s="7">
        <f>IFERROR(RANK('Ref. Cuotas'!L2132,'Ref. Cuotas'!L:L,0)+COUNTIF('Ref. Cuotas'!$L$7:'Ref. Cuotas'!L2132,'Ref. Cuotas'!L2132)-1,"")</f>
        <v>2760</v>
      </c>
      <c r="AN2133" s="7">
        <f>IFERROR(RANK('Ref. Cuotas'!M2132,'Ref. Cuotas'!M:M,0)+COUNTIF('Ref. Cuotas'!$M$7:'Ref. Cuotas'!M2132,'Ref. Cuotas'!M2132)-1,"")</f>
        <v>2441</v>
      </c>
      <c r="AO2133" s="7">
        <f>IFERROR(RANK('Ref. Cuotas'!H2132,'Ref. Cuotas'!H:H,1)+COUNTIF('Ref. Cuotas'!$H$7:'Ref. Cuotas'!H2132,'Ref. Cuotas'!H2132)-1,"")</f>
        <v>369</v>
      </c>
      <c r="AP2133" s="7">
        <f>IFERROR(RANK('Ref. Cuotas'!J2132,'Ref. Cuotas'!J:J,1)+COUNTIF('Ref. Cuotas'!$J$7:'Ref. Cuotas'!J2132,'Ref. Cuotas'!J2132)-1,"")</f>
        <v>1473</v>
      </c>
      <c r="AQ2133" s="7">
        <f>IFERROR(RANK('Ref. Cuotas'!K2132,'Ref. Cuotas'!K:K,1)+COUNTIF('Ref. Cuotas'!$K$7:'Ref. Cuotas'!K2132,'Ref. Cuotas'!K2132)-1,"")</f>
        <v>178</v>
      </c>
    </row>
    <row r="2134" spans="31:43" ht="17.25" customHeight="1" x14ac:dyDescent="0.3">
      <c r="AE2134" s="5" t="s">
        <v>2129</v>
      </c>
      <c r="AF2134" s="5" t="s">
        <v>5649</v>
      </c>
      <c r="AG2134" s="6" t="s">
        <v>4412</v>
      </c>
      <c r="AH2134" s="6" t="s">
        <v>4092</v>
      </c>
      <c r="AI2134" s="7">
        <f>IFERROR(RANK('Ref. Cuotas'!H2133,'Ref. Cuotas'!H:H,0)+COUNTIF('Ref. Cuotas'!$H$7:'Ref. Cuotas'!H2133,'Ref. Cuotas'!H2133)-1,"")</f>
        <v>1409</v>
      </c>
      <c r="AJ2134" s="7">
        <f>IFERROR(RANK('Ref. Cuotas'!I2133,'Ref. Cuotas'!I:I,0)+COUNTIF('Ref. Cuotas'!$I$7:'Ref. Cuotas'!I2133,'Ref. Cuotas'!I2133)-1,"")</f>
        <v>2364</v>
      </c>
      <c r="AK2134" s="7">
        <f>IFERROR(RANK('Ref. Cuotas'!J2133,'Ref. Cuotas'!J:J,0)+COUNTIF('Ref. Cuotas'!$J$7:'Ref. Cuotas'!J2133,'Ref. Cuotas'!J2133)-1,"")</f>
        <v>2299</v>
      </c>
      <c r="AL2134" s="7">
        <f>IFERROR(RANK('Ref. Cuotas'!K2133,'Ref. Cuotas'!K:K,0)+COUNTIF('Ref. Cuotas'!$K$7:'Ref. Cuotas'!K2133,'Ref. Cuotas'!K2133)-1,"")</f>
        <v>1442</v>
      </c>
      <c r="AM2134" s="7">
        <f>IFERROR(RANK('Ref. Cuotas'!L2133,'Ref. Cuotas'!L:L,0)+COUNTIF('Ref. Cuotas'!$L$7:'Ref. Cuotas'!L2133,'Ref. Cuotas'!L2133)-1,"")</f>
        <v>492</v>
      </c>
      <c r="AN2134" s="7">
        <f>IFERROR(RANK('Ref. Cuotas'!M2133,'Ref. Cuotas'!M:M,0)+COUNTIF('Ref. Cuotas'!$M$7:'Ref. Cuotas'!M2133,'Ref. Cuotas'!M2133)-1,"")</f>
        <v>668</v>
      </c>
      <c r="AO2134" s="7">
        <f>IFERROR(RANK('Ref. Cuotas'!H2133,'Ref. Cuotas'!H:H,1)+COUNTIF('Ref. Cuotas'!$H$7:'Ref. Cuotas'!H2133,'Ref. Cuotas'!H2133)-1,"")</f>
        <v>1394</v>
      </c>
      <c r="AP2134" s="7">
        <f>IFERROR(RANK('Ref. Cuotas'!J2133,'Ref. Cuotas'!J:J,1)+COUNTIF('Ref. Cuotas'!$J$7:'Ref. Cuotas'!J2133,'Ref. Cuotas'!J2133)-1,"")</f>
        <v>1474</v>
      </c>
      <c r="AQ2134" s="7">
        <f>IFERROR(RANK('Ref. Cuotas'!K2133,'Ref. Cuotas'!K:K,1)+COUNTIF('Ref. Cuotas'!$K$7:'Ref. Cuotas'!K2133,'Ref. Cuotas'!K2133)-1,"")</f>
        <v>1361</v>
      </c>
    </row>
    <row r="2135" spans="31:43" ht="17.25" customHeight="1" x14ac:dyDescent="0.3">
      <c r="AE2135" s="5" t="s">
        <v>2130</v>
      </c>
      <c r="AF2135" s="5" t="s">
        <v>5650</v>
      </c>
      <c r="AG2135" s="6" t="s">
        <v>4412</v>
      </c>
      <c r="AH2135" s="6" t="s">
        <v>4135</v>
      </c>
      <c r="AI2135" s="7">
        <f>IFERROR(RANK('Ref. Cuotas'!H2134,'Ref. Cuotas'!H:H,0)+COUNTIF('Ref. Cuotas'!$H$7:'Ref. Cuotas'!H2134,'Ref. Cuotas'!H2134)-1,"")</f>
        <v>1706</v>
      </c>
      <c r="AJ2135" s="7">
        <f>IFERROR(RANK('Ref. Cuotas'!I2134,'Ref. Cuotas'!I:I,0)+COUNTIF('Ref. Cuotas'!$I$7:'Ref. Cuotas'!I2134,'Ref. Cuotas'!I2134)-1,"")</f>
        <v>2365</v>
      </c>
      <c r="AK2135" s="7">
        <f>IFERROR(RANK('Ref. Cuotas'!J2134,'Ref. Cuotas'!J:J,0)+COUNTIF('Ref. Cuotas'!$J$7:'Ref. Cuotas'!J2134,'Ref. Cuotas'!J2134)-1,"")</f>
        <v>2300</v>
      </c>
      <c r="AL2135" s="7">
        <f>IFERROR(RANK('Ref. Cuotas'!K2134,'Ref. Cuotas'!K:K,0)+COUNTIF('Ref. Cuotas'!$K$7:'Ref. Cuotas'!K2134,'Ref. Cuotas'!K2134)-1,"")</f>
        <v>2541</v>
      </c>
      <c r="AM2135" s="7">
        <f>IFERROR(RANK('Ref. Cuotas'!L2134,'Ref. Cuotas'!L:L,0)+COUNTIF('Ref. Cuotas'!$L$7:'Ref. Cuotas'!L2134,'Ref. Cuotas'!L2134)-1,"")</f>
        <v>1690</v>
      </c>
      <c r="AN2135" s="7">
        <f>IFERROR(RANK('Ref. Cuotas'!M2134,'Ref. Cuotas'!M:M,0)+COUNTIF('Ref. Cuotas'!$M$7:'Ref. Cuotas'!M2134,'Ref. Cuotas'!M2134)-1,"")</f>
        <v>669</v>
      </c>
      <c r="AO2135" s="7">
        <f>IFERROR(RANK('Ref. Cuotas'!H2134,'Ref. Cuotas'!H:H,1)+COUNTIF('Ref. Cuotas'!$H$7:'Ref. Cuotas'!H2134,'Ref. Cuotas'!H2134)-1,"")</f>
        <v>1097</v>
      </c>
      <c r="AP2135" s="7">
        <f>IFERROR(RANK('Ref. Cuotas'!J2134,'Ref. Cuotas'!J:J,1)+COUNTIF('Ref. Cuotas'!$J$7:'Ref. Cuotas'!J2134,'Ref. Cuotas'!J2134)-1,"")</f>
        <v>1475</v>
      </c>
      <c r="AQ2135" s="7">
        <f>IFERROR(RANK('Ref. Cuotas'!K2134,'Ref. Cuotas'!K:K,1)+COUNTIF('Ref. Cuotas'!$K$7:'Ref. Cuotas'!K2134,'Ref. Cuotas'!K2134)-1,"")</f>
        <v>262</v>
      </c>
    </row>
    <row r="2136" spans="31:43" ht="17.25" customHeight="1" x14ac:dyDescent="0.3">
      <c r="AE2136" s="5" t="s">
        <v>2131</v>
      </c>
      <c r="AF2136" s="5" t="s">
        <v>5651</v>
      </c>
      <c r="AG2136" s="6" t="s">
        <v>4412</v>
      </c>
      <c r="AH2136" s="6" t="s">
        <v>4136</v>
      </c>
      <c r="AI2136" s="7">
        <f>IFERROR(RANK('Ref. Cuotas'!H2135,'Ref. Cuotas'!H:H,0)+COUNTIF('Ref. Cuotas'!$H$7:'Ref. Cuotas'!H2135,'Ref. Cuotas'!H2135)-1,"")</f>
        <v>2044</v>
      </c>
      <c r="AJ2136" s="7">
        <f>IFERROR(RANK('Ref. Cuotas'!I2135,'Ref. Cuotas'!I:I,0)+COUNTIF('Ref. Cuotas'!$I$7:'Ref. Cuotas'!I2135,'Ref. Cuotas'!I2135)-1,"")</f>
        <v>2366</v>
      </c>
      <c r="AK2136" s="7">
        <f>IFERROR(RANK('Ref. Cuotas'!J2135,'Ref. Cuotas'!J:J,0)+COUNTIF('Ref. Cuotas'!$J$7:'Ref. Cuotas'!J2135,'Ref. Cuotas'!J2135)-1,"")</f>
        <v>2301</v>
      </c>
      <c r="AL2136" s="7">
        <f>IFERROR(RANK('Ref. Cuotas'!K2135,'Ref. Cuotas'!K:K,0)+COUNTIF('Ref. Cuotas'!$K$7:'Ref. Cuotas'!K2135,'Ref. Cuotas'!K2135)-1,"")</f>
        <v>2761</v>
      </c>
      <c r="AM2136" s="7">
        <f>IFERROR(RANK('Ref. Cuotas'!L2135,'Ref. Cuotas'!L:L,0)+COUNTIF('Ref. Cuotas'!$L$7:'Ref. Cuotas'!L2135,'Ref. Cuotas'!L2135)-1,"")</f>
        <v>2761</v>
      </c>
      <c r="AN2136" s="7">
        <f>IFERROR(RANK('Ref. Cuotas'!M2135,'Ref. Cuotas'!M:M,0)+COUNTIF('Ref. Cuotas'!$M$7:'Ref. Cuotas'!M2135,'Ref. Cuotas'!M2135)-1,"")</f>
        <v>2442</v>
      </c>
      <c r="AO2136" s="7">
        <f>IFERROR(RANK('Ref. Cuotas'!H2135,'Ref. Cuotas'!H:H,1)+COUNTIF('Ref. Cuotas'!$H$7:'Ref. Cuotas'!H2135,'Ref. Cuotas'!H2135)-1,"")</f>
        <v>759</v>
      </c>
      <c r="AP2136" s="7">
        <f>IFERROR(RANK('Ref. Cuotas'!J2135,'Ref. Cuotas'!J:J,1)+COUNTIF('Ref. Cuotas'!$J$7:'Ref. Cuotas'!J2135,'Ref. Cuotas'!J2135)-1,"")</f>
        <v>1476</v>
      </c>
      <c r="AQ2136" s="7">
        <f>IFERROR(RANK('Ref. Cuotas'!K2135,'Ref. Cuotas'!K:K,1)+COUNTIF('Ref. Cuotas'!$K$7:'Ref. Cuotas'!K2135,'Ref. Cuotas'!K2135)-1,"")</f>
        <v>179</v>
      </c>
    </row>
    <row r="2137" spans="31:43" ht="17.25" customHeight="1" x14ac:dyDescent="0.3">
      <c r="AE2137" s="5" t="s">
        <v>2132</v>
      </c>
      <c r="AF2137" s="5" t="s">
        <v>5652</v>
      </c>
      <c r="AG2137" s="6" t="s">
        <v>4412</v>
      </c>
      <c r="AH2137" s="6" t="s">
        <v>4093</v>
      </c>
      <c r="AI2137" s="7">
        <f>IFERROR(RANK('Ref. Cuotas'!H2136,'Ref. Cuotas'!H:H,0)+COUNTIF('Ref. Cuotas'!$H$7:'Ref. Cuotas'!H2136,'Ref. Cuotas'!H2136)-1,"")</f>
        <v>1354</v>
      </c>
      <c r="AJ2137" s="7">
        <f>IFERROR(RANK('Ref. Cuotas'!I2136,'Ref. Cuotas'!I:I,0)+COUNTIF('Ref. Cuotas'!$I$7:'Ref. Cuotas'!I2136,'Ref. Cuotas'!I2136)-1,"")</f>
        <v>2367</v>
      </c>
      <c r="AK2137" s="7">
        <f>IFERROR(RANK('Ref. Cuotas'!J2136,'Ref. Cuotas'!J:J,0)+COUNTIF('Ref. Cuotas'!$J$7:'Ref. Cuotas'!J2136,'Ref. Cuotas'!J2136)-1,"")</f>
        <v>2302</v>
      </c>
      <c r="AL2137" s="7">
        <f>IFERROR(RANK('Ref. Cuotas'!K2136,'Ref. Cuotas'!K:K,0)+COUNTIF('Ref. Cuotas'!$K$7:'Ref. Cuotas'!K2136,'Ref. Cuotas'!K2136)-1,"")</f>
        <v>1495</v>
      </c>
      <c r="AM2137" s="7">
        <f>IFERROR(RANK('Ref. Cuotas'!L2136,'Ref. Cuotas'!L:L,0)+COUNTIF('Ref. Cuotas'!$L$7:'Ref. Cuotas'!L2136,'Ref. Cuotas'!L2136)-1,"")</f>
        <v>823</v>
      </c>
      <c r="AN2137" s="7">
        <f>IFERROR(RANK('Ref. Cuotas'!M2136,'Ref. Cuotas'!M:M,0)+COUNTIF('Ref. Cuotas'!$M$7:'Ref. Cuotas'!M2136,'Ref. Cuotas'!M2136)-1,"")</f>
        <v>670</v>
      </c>
      <c r="AO2137" s="7">
        <f>IFERROR(RANK('Ref. Cuotas'!H2136,'Ref. Cuotas'!H:H,1)+COUNTIF('Ref. Cuotas'!$H$7:'Ref. Cuotas'!H2136,'Ref. Cuotas'!H2136)-1,"")</f>
        <v>1449</v>
      </c>
      <c r="AP2137" s="7">
        <f>IFERROR(RANK('Ref. Cuotas'!J2136,'Ref. Cuotas'!J:J,1)+COUNTIF('Ref. Cuotas'!$J$7:'Ref. Cuotas'!J2136,'Ref. Cuotas'!J2136)-1,"")</f>
        <v>1477</v>
      </c>
      <c r="AQ2137" s="7">
        <f>IFERROR(RANK('Ref. Cuotas'!K2136,'Ref. Cuotas'!K:K,1)+COUNTIF('Ref. Cuotas'!$K$7:'Ref. Cuotas'!K2136,'Ref. Cuotas'!K2136)-1,"")</f>
        <v>1308</v>
      </c>
    </row>
    <row r="2138" spans="31:43" ht="17.25" customHeight="1" x14ac:dyDescent="0.3">
      <c r="AE2138" s="5" t="s">
        <v>2133</v>
      </c>
      <c r="AF2138" s="5" t="s">
        <v>5653</v>
      </c>
      <c r="AG2138" s="6" t="s">
        <v>4412</v>
      </c>
      <c r="AH2138" s="6" t="s">
        <v>4116</v>
      </c>
      <c r="AI2138" s="7">
        <f>IFERROR(RANK('Ref. Cuotas'!H2137,'Ref. Cuotas'!H:H,0)+COUNTIF('Ref. Cuotas'!$H$7:'Ref. Cuotas'!H2137,'Ref. Cuotas'!H2137)-1,"")</f>
        <v>1303</v>
      </c>
      <c r="AJ2138" s="7">
        <f>IFERROR(RANK('Ref. Cuotas'!I2137,'Ref. Cuotas'!I:I,0)+COUNTIF('Ref. Cuotas'!$I$7:'Ref. Cuotas'!I2137,'Ref. Cuotas'!I2137)-1,"")</f>
        <v>870</v>
      </c>
      <c r="AK2138" s="7">
        <f>IFERROR(RANK('Ref. Cuotas'!J2137,'Ref. Cuotas'!J:J,0)+COUNTIF('Ref. Cuotas'!$J$7:'Ref. Cuotas'!J2137,'Ref. Cuotas'!J2137)-1,"")</f>
        <v>2303</v>
      </c>
      <c r="AL2138" s="7">
        <f>IFERROR(RANK('Ref. Cuotas'!K2137,'Ref. Cuotas'!K:K,0)+COUNTIF('Ref. Cuotas'!$K$7:'Ref. Cuotas'!K2137,'Ref. Cuotas'!K2137)-1,"")</f>
        <v>1103</v>
      </c>
      <c r="AM2138" s="7">
        <f>IFERROR(RANK('Ref. Cuotas'!L2137,'Ref. Cuotas'!L:L,0)+COUNTIF('Ref. Cuotas'!$L$7:'Ref. Cuotas'!L2137,'Ref. Cuotas'!L2137)-1,"")</f>
        <v>408</v>
      </c>
      <c r="AN2138" s="7">
        <f>IFERROR(RANK('Ref. Cuotas'!M2137,'Ref. Cuotas'!M:M,0)+COUNTIF('Ref. Cuotas'!$M$7:'Ref. Cuotas'!M2137,'Ref. Cuotas'!M2137)-1,"")</f>
        <v>671</v>
      </c>
      <c r="AO2138" s="7">
        <f>IFERROR(RANK('Ref. Cuotas'!H2137,'Ref. Cuotas'!H:H,1)+COUNTIF('Ref. Cuotas'!$H$7:'Ref. Cuotas'!H2137,'Ref. Cuotas'!H2137)-1,"")</f>
        <v>1500</v>
      </c>
      <c r="AP2138" s="7">
        <f>IFERROR(RANK('Ref. Cuotas'!J2137,'Ref. Cuotas'!J:J,1)+COUNTIF('Ref. Cuotas'!$J$7:'Ref. Cuotas'!J2137,'Ref. Cuotas'!J2137)-1,"")</f>
        <v>1478</v>
      </c>
      <c r="AQ2138" s="7">
        <f>IFERROR(RANK('Ref. Cuotas'!K2137,'Ref. Cuotas'!K:K,1)+COUNTIF('Ref. Cuotas'!$K$7:'Ref. Cuotas'!K2137,'Ref. Cuotas'!K2137)-1,"")</f>
        <v>1700</v>
      </c>
    </row>
    <row r="2139" spans="31:43" ht="17.25" customHeight="1" x14ac:dyDescent="0.3">
      <c r="AE2139" s="5" t="s">
        <v>2134</v>
      </c>
      <c r="AF2139" s="5" t="s">
        <v>5654</v>
      </c>
      <c r="AG2139" s="6" t="s">
        <v>4412</v>
      </c>
      <c r="AH2139" s="6" t="s">
        <v>4094</v>
      </c>
      <c r="AI2139" s="7">
        <f>IFERROR(RANK('Ref. Cuotas'!H2138,'Ref. Cuotas'!H:H,0)+COUNTIF('Ref. Cuotas'!$H$7:'Ref. Cuotas'!H2138,'Ref. Cuotas'!H2138)-1,"")</f>
        <v>1204</v>
      </c>
      <c r="AJ2139" s="7">
        <f>IFERROR(RANK('Ref. Cuotas'!I2138,'Ref. Cuotas'!I:I,0)+COUNTIF('Ref. Cuotas'!$I$7:'Ref. Cuotas'!I2138,'Ref. Cuotas'!I2138)-1,"")</f>
        <v>714</v>
      </c>
      <c r="AK2139" s="7">
        <f>IFERROR(RANK('Ref. Cuotas'!J2138,'Ref. Cuotas'!J:J,0)+COUNTIF('Ref. Cuotas'!$J$7:'Ref. Cuotas'!J2138,'Ref. Cuotas'!J2138)-1,"")</f>
        <v>2304</v>
      </c>
      <c r="AL2139" s="7">
        <f>IFERROR(RANK('Ref. Cuotas'!K2138,'Ref. Cuotas'!K:K,0)+COUNTIF('Ref. Cuotas'!$K$7:'Ref. Cuotas'!K2138,'Ref. Cuotas'!K2138)-1,"")</f>
        <v>1305</v>
      </c>
      <c r="AM2139" s="7">
        <f>IFERROR(RANK('Ref. Cuotas'!L2138,'Ref. Cuotas'!L:L,0)+COUNTIF('Ref. Cuotas'!$L$7:'Ref. Cuotas'!L2138,'Ref. Cuotas'!L2138)-1,"")</f>
        <v>1139</v>
      </c>
      <c r="AN2139" s="7">
        <f>IFERROR(RANK('Ref. Cuotas'!M2138,'Ref. Cuotas'!M:M,0)+COUNTIF('Ref. Cuotas'!$M$7:'Ref. Cuotas'!M2138,'Ref. Cuotas'!M2138)-1,"")</f>
        <v>672</v>
      </c>
      <c r="AO2139" s="7">
        <f>IFERROR(RANK('Ref. Cuotas'!H2138,'Ref. Cuotas'!H:H,1)+COUNTIF('Ref. Cuotas'!$H$7:'Ref. Cuotas'!H2138,'Ref. Cuotas'!H2138)-1,"")</f>
        <v>1599</v>
      </c>
      <c r="AP2139" s="7">
        <f>IFERROR(RANK('Ref. Cuotas'!J2138,'Ref. Cuotas'!J:J,1)+COUNTIF('Ref. Cuotas'!$J$7:'Ref. Cuotas'!J2138,'Ref. Cuotas'!J2138)-1,"")</f>
        <v>1479</v>
      </c>
      <c r="AQ2139" s="7">
        <f>IFERROR(RANK('Ref. Cuotas'!K2138,'Ref. Cuotas'!K:K,1)+COUNTIF('Ref. Cuotas'!$K$7:'Ref. Cuotas'!K2138,'Ref. Cuotas'!K2138)-1,"")</f>
        <v>1498</v>
      </c>
    </row>
    <row r="2140" spans="31:43" ht="17.25" customHeight="1" x14ac:dyDescent="0.3">
      <c r="AE2140" s="5" t="s">
        <v>2135</v>
      </c>
      <c r="AF2140" s="5" t="s">
        <v>5655</v>
      </c>
      <c r="AG2140" s="6" t="s">
        <v>4412</v>
      </c>
      <c r="AH2140" s="6" t="s">
        <v>4095</v>
      </c>
      <c r="AI2140" s="7">
        <f>IFERROR(RANK('Ref. Cuotas'!H2139,'Ref. Cuotas'!H:H,0)+COUNTIF('Ref. Cuotas'!$H$7:'Ref. Cuotas'!H2139,'Ref. Cuotas'!H2139)-1,"")</f>
        <v>1312</v>
      </c>
      <c r="AJ2140" s="7">
        <f>IFERROR(RANK('Ref. Cuotas'!I2139,'Ref. Cuotas'!I:I,0)+COUNTIF('Ref. Cuotas'!$I$7:'Ref. Cuotas'!I2139,'Ref. Cuotas'!I2139)-1,"")</f>
        <v>2368</v>
      </c>
      <c r="AK2140" s="7">
        <f>IFERROR(RANK('Ref. Cuotas'!J2139,'Ref. Cuotas'!J:J,0)+COUNTIF('Ref. Cuotas'!$J$7:'Ref. Cuotas'!J2139,'Ref. Cuotas'!J2139)-1,"")</f>
        <v>387</v>
      </c>
      <c r="AL2140" s="7">
        <f>IFERROR(RANK('Ref. Cuotas'!K2139,'Ref. Cuotas'!K:K,0)+COUNTIF('Ref. Cuotas'!$K$7:'Ref. Cuotas'!K2139,'Ref. Cuotas'!K2139)-1,"")</f>
        <v>1819</v>
      </c>
      <c r="AM2140" s="7">
        <f>IFERROR(RANK('Ref. Cuotas'!L2139,'Ref. Cuotas'!L:L,0)+COUNTIF('Ref. Cuotas'!$L$7:'Ref. Cuotas'!L2139,'Ref. Cuotas'!L2139)-1,"")</f>
        <v>1296</v>
      </c>
      <c r="AN2140" s="7">
        <f>IFERROR(RANK('Ref. Cuotas'!M2139,'Ref. Cuotas'!M:M,0)+COUNTIF('Ref. Cuotas'!$M$7:'Ref. Cuotas'!M2139,'Ref. Cuotas'!M2139)-1,"")</f>
        <v>2443</v>
      </c>
      <c r="AO2140" s="7">
        <f>IFERROR(RANK('Ref. Cuotas'!H2139,'Ref. Cuotas'!H:H,1)+COUNTIF('Ref. Cuotas'!$H$7:'Ref. Cuotas'!H2139,'Ref. Cuotas'!H2139)-1,"")</f>
        <v>1491</v>
      </c>
      <c r="AP2140" s="7">
        <f>IFERROR(RANK('Ref. Cuotas'!J2139,'Ref. Cuotas'!J:J,1)+COUNTIF('Ref. Cuotas'!$J$7:'Ref. Cuotas'!J2139,'Ref. Cuotas'!J2139)-1,"")</f>
        <v>2416</v>
      </c>
      <c r="AQ2140" s="7">
        <f>IFERROR(RANK('Ref. Cuotas'!K2139,'Ref. Cuotas'!K:K,1)+COUNTIF('Ref. Cuotas'!$K$7:'Ref. Cuotas'!K2139,'Ref. Cuotas'!K2139)-1,"")</f>
        <v>984</v>
      </c>
    </row>
    <row r="2141" spans="31:43" ht="17.25" customHeight="1" x14ac:dyDescent="0.3">
      <c r="AE2141" s="5" t="s">
        <v>2136</v>
      </c>
      <c r="AF2141" s="5" t="s">
        <v>5656</v>
      </c>
      <c r="AG2141" s="6" t="s">
        <v>4412</v>
      </c>
      <c r="AH2141" s="6" t="s">
        <v>4096</v>
      </c>
      <c r="AI2141" s="7">
        <f>IFERROR(RANK('Ref. Cuotas'!H2140,'Ref. Cuotas'!H:H,0)+COUNTIF('Ref. Cuotas'!$H$7:'Ref. Cuotas'!H2140,'Ref. Cuotas'!H2140)-1,"")</f>
        <v>1291</v>
      </c>
      <c r="AJ2141" s="7">
        <f>IFERROR(RANK('Ref. Cuotas'!I2140,'Ref. Cuotas'!I:I,0)+COUNTIF('Ref. Cuotas'!$I$7:'Ref. Cuotas'!I2140,'Ref. Cuotas'!I2140)-1,"")</f>
        <v>2369</v>
      </c>
      <c r="AK2141" s="7">
        <f>IFERROR(RANK('Ref. Cuotas'!J2140,'Ref. Cuotas'!J:J,0)+COUNTIF('Ref. Cuotas'!$J$7:'Ref. Cuotas'!J2140,'Ref. Cuotas'!J2140)-1,"")</f>
        <v>2305</v>
      </c>
      <c r="AL2141" s="7">
        <f>IFERROR(RANK('Ref. Cuotas'!K2140,'Ref. Cuotas'!K:K,0)+COUNTIF('Ref. Cuotas'!$K$7:'Ref. Cuotas'!K2140,'Ref. Cuotas'!K2140)-1,"")</f>
        <v>1156</v>
      </c>
      <c r="AM2141" s="7">
        <f>IFERROR(RANK('Ref. Cuotas'!L2140,'Ref. Cuotas'!L:L,0)+COUNTIF('Ref. Cuotas'!$L$7:'Ref. Cuotas'!L2140,'Ref. Cuotas'!L2140)-1,"")</f>
        <v>1745</v>
      </c>
      <c r="AN2141" s="7">
        <f>IFERROR(RANK('Ref. Cuotas'!M2140,'Ref. Cuotas'!M:M,0)+COUNTIF('Ref. Cuotas'!$M$7:'Ref. Cuotas'!M2140,'Ref. Cuotas'!M2140)-1,"")</f>
        <v>673</v>
      </c>
      <c r="AO2141" s="7">
        <f>IFERROR(RANK('Ref. Cuotas'!H2140,'Ref. Cuotas'!H:H,1)+COUNTIF('Ref. Cuotas'!$H$7:'Ref. Cuotas'!H2140,'Ref. Cuotas'!H2140)-1,"")</f>
        <v>1512</v>
      </c>
      <c r="AP2141" s="7">
        <f>IFERROR(RANK('Ref. Cuotas'!J2140,'Ref. Cuotas'!J:J,1)+COUNTIF('Ref. Cuotas'!$J$7:'Ref. Cuotas'!J2140,'Ref. Cuotas'!J2140)-1,"")</f>
        <v>1480</v>
      </c>
      <c r="AQ2141" s="7">
        <f>IFERROR(RANK('Ref. Cuotas'!K2140,'Ref. Cuotas'!K:K,1)+COUNTIF('Ref. Cuotas'!$K$7:'Ref. Cuotas'!K2140,'Ref. Cuotas'!K2140)-1,"")</f>
        <v>1647</v>
      </c>
    </row>
    <row r="2142" spans="31:43" ht="17.25" customHeight="1" x14ac:dyDescent="0.3">
      <c r="AE2142" s="5" t="s">
        <v>2137</v>
      </c>
      <c r="AF2142" s="5" t="s">
        <v>5657</v>
      </c>
      <c r="AG2142" s="6" t="s">
        <v>4412</v>
      </c>
      <c r="AH2142" s="6" t="s">
        <v>4137</v>
      </c>
      <c r="AI2142" s="7">
        <f>IFERROR(RANK('Ref. Cuotas'!H2141,'Ref. Cuotas'!H:H,0)+COUNTIF('Ref. Cuotas'!$H$7:'Ref. Cuotas'!H2141,'Ref. Cuotas'!H2141)-1,"")</f>
        <v>1207</v>
      </c>
      <c r="AJ2142" s="7">
        <f>IFERROR(RANK('Ref. Cuotas'!I2141,'Ref. Cuotas'!I:I,0)+COUNTIF('Ref. Cuotas'!$I$7:'Ref. Cuotas'!I2141,'Ref. Cuotas'!I2141)-1,"")</f>
        <v>2370</v>
      </c>
      <c r="AK2142" s="7">
        <f>IFERROR(RANK('Ref. Cuotas'!J2141,'Ref. Cuotas'!J:J,0)+COUNTIF('Ref. Cuotas'!$J$7:'Ref. Cuotas'!J2141,'Ref. Cuotas'!J2141)-1,"")</f>
        <v>2306</v>
      </c>
      <c r="AL2142" s="7">
        <f>IFERROR(RANK('Ref. Cuotas'!K2141,'Ref. Cuotas'!K:K,0)+COUNTIF('Ref. Cuotas'!$K$7:'Ref. Cuotas'!K2141,'Ref. Cuotas'!K2141)-1,"")</f>
        <v>1941</v>
      </c>
      <c r="AM2142" s="7">
        <f>IFERROR(RANK('Ref. Cuotas'!L2141,'Ref. Cuotas'!L:L,0)+COUNTIF('Ref. Cuotas'!$L$7:'Ref. Cuotas'!L2141,'Ref. Cuotas'!L2141)-1,"")</f>
        <v>1834</v>
      </c>
      <c r="AN2142" s="7">
        <f>IFERROR(RANK('Ref. Cuotas'!M2141,'Ref. Cuotas'!M:M,0)+COUNTIF('Ref. Cuotas'!$M$7:'Ref. Cuotas'!M2141,'Ref. Cuotas'!M2141)-1,"")</f>
        <v>2444</v>
      </c>
      <c r="AO2142" s="7">
        <f>IFERROR(RANK('Ref. Cuotas'!H2141,'Ref. Cuotas'!H:H,1)+COUNTIF('Ref. Cuotas'!$H$7:'Ref. Cuotas'!H2141,'Ref. Cuotas'!H2141)-1,"")</f>
        <v>1596</v>
      </c>
      <c r="AP2142" s="7">
        <f>IFERROR(RANK('Ref. Cuotas'!J2141,'Ref. Cuotas'!J:J,1)+COUNTIF('Ref. Cuotas'!$J$7:'Ref. Cuotas'!J2141,'Ref. Cuotas'!J2141)-1,"")</f>
        <v>1481</v>
      </c>
      <c r="AQ2142" s="7">
        <f>IFERROR(RANK('Ref. Cuotas'!K2141,'Ref. Cuotas'!K:K,1)+COUNTIF('Ref. Cuotas'!$K$7:'Ref. Cuotas'!K2141,'Ref. Cuotas'!K2141)-1,"")</f>
        <v>862</v>
      </c>
    </row>
    <row r="2143" spans="31:43" ht="17.25" customHeight="1" x14ac:dyDescent="0.3">
      <c r="AE2143" s="5" t="s">
        <v>2138</v>
      </c>
      <c r="AF2143" s="5" t="s">
        <v>5658</v>
      </c>
      <c r="AG2143" s="6" t="s">
        <v>4412</v>
      </c>
      <c r="AH2143" s="6" t="s">
        <v>4097</v>
      </c>
      <c r="AI2143" s="7">
        <f>IFERROR(RANK('Ref. Cuotas'!H2142,'Ref. Cuotas'!H:H,0)+COUNTIF('Ref. Cuotas'!$H$7:'Ref. Cuotas'!H2142,'Ref. Cuotas'!H2142)-1,"")</f>
        <v>1661</v>
      </c>
      <c r="AJ2143" s="7">
        <f>IFERROR(RANK('Ref. Cuotas'!I2142,'Ref. Cuotas'!I:I,0)+COUNTIF('Ref. Cuotas'!$I$7:'Ref. Cuotas'!I2142,'Ref. Cuotas'!I2142)-1,"")</f>
        <v>2371</v>
      </c>
      <c r="AK2143" s="7">
        <f>IFERROR(RANK('Ref. Cuotas'!J2142,'Ref. Cuotas'!J:J,0)+COUNTIF('Ref. Cuotas'!$J$7:'Ref. Cuotas'!J2142,'Ref. Cuotas'!J2142)-1,"")</f>
        <v>2307</v>
      </c>
      <c r="AL2143" s="7">
        <f>IFERROR(RANK('Ref. Cuotas'!K2142,'Ref. Cuotas'!K:K,0)+COUNTIF('Ref. Cuotas'!$K$7:'Ref. Cuotas'!K2142,'Ref. Cuotas'!K2142)-1,"")</f>
        <v>2762</v>
      </c>
      <c r="AM2143" s="7">
        <f>IFERROR(RANK('Ref. Cuotas'!L2142,'Ref. Cuotas'!L:L,0)+COUNTIF('Ref. Cuotas'!$L$7:'Ref. Cuotas'!L2142,'Ref. Cuotas'!L2142)-1,"")</f>
        <v>2762</v>
      </c>
      <c r="AN2143" s="7">
        <f>IFERROR(RANK('Ref. Cuotas'!M2142,'Ref. Cuotas'!M:M,0)+COUNTIF('Ref. Cuotas'!$M$7:'Ref. Cuotas'!M2142,'Ref. Cuotas'!M2142)-1,"")</f>
        <v>2445</v>
      </c>
      <c r="AO2143" s="7">
        <f>IFERROR(RANK('Ref. Cuotas'!H2142,'Ref. Cuotas'!H:H,1)+COUNTIF('Ref. Cuotas'!$H$7:'Ref. Cuotas'!H2142,'Ref. Cuotas'!H2142)-1,"")</f>
        <v>1142</v>
      </c>
      <c r="AP2143" s="7">
        <f>IFERROR(RANK('Ref. Cuotas'!J2142,'Ref. Cuotas'!J:J,1)+COUNTIF('Ref. Cuotas'!$J$7:'Ref. Cuotas'!J2142,'Ref. Cuotas'!J2142)-1,"")</f>
        <v>1482</v>
      </c>
      <c r="AQ2143" s="7">
        <f>IFERROR(RANK('Ref. Cuotas'!K2142,'Ref. Cuotas'!K:K,1)+COUNTIF('Ref. Cuotas'!$K$7:'Ref. Cuotas'!K2142,'Ref. Cuotas'!K2142)-1,"")</f>
        <v>180</v>
      </c>
    </row>
    <row r="2144" spans="31:43" ht="17.25" customHeight="1" x14ac:dyDescent="0.3">
      <c r="AE2144" s="5" t="s">
        <v>2139</v>
      </c>
      <c r="AF2144" s="5" t="s">
        <v>5659</v>
      </c>
      <c r="AG2144" s="6" t="s">
        <v>4412</v>
      </c>
      <c r="AH2144" s="6" t="s">
        <v>4123</v>
      </c>
      <c r="AI2144" s="7">
        <f>IFERROR(RANK('Ref. Cuotas'!H2143,'Ref. Cuotas'!H:H,0)+COUNTIF('Ref. Cuotas'!$H$7:'Ref. Cuotas'!H2143,'Ref. Cuotas'!H2143)-1,"")</f>
        <v>1744</v>
      </c>
      <c r="AJ2144" s="7">
        <f>IFERROR(RANK('Ref. Cuotas'!I2143,'Ref. Cuotas'!I:I,0)+COUNTIF('Ref. Cuotas'!$I$7:'Ref. Cuotas'!I2143,'Ref. Cuotas'!I2143)-1,"")</f>
        <v>2372</v>
      </c>
      <c r="AK2144" s="7">
        <f>IFERROR(RANK('Ref. Cuotas'!J2143,'Ref. Cuotas'!J:J,0)+COUNTIF('Ref. Cuotas'!$J$7:'Ref. Cuotas'!J2143,'Ref. Cuotas'!J2143)-1,"")</f>
        <v>2308</v>
      </c>
      <c r="AL2144" s="7">
        <f>IFERROR(RANK('Ref. Cuotas'!K2143,'Ref. Cuotas'!K:K,0)+COUNTIF('Ref. Cuotas'!$K$7:'Ref. Cuotas'!K2143,'Ref. Cuotas'!K2143)-1,"")</f>
        <v>2533</v>
      </c>
      <c r="AM2144" s="7">
        <f>IFERROR(RANK('Ref. Cuotas'!L2143,'Ref. Cuotas'!L:L,0)+COUNTIF('Ref. Cuotas'!$L$7:'Ref. Cuotas'!L2143,'Ref. Cuotas'!L2143)-1,"")</f>
        <v>2475</v>
      </c>
      <c r="AN2144" s="7">
        <f>IFERROR(RANK('Ref. Cuotas'!M2143,'Ref. Cuotas'!M:M,0)+COUNTIF('Ref. Cuotas'!$M$7:'Ref. Cuotas'!M2143,'Ref. Cuotas'!M2143)-1,"")</f>
        <v>674</v>
      </c>
      <c r="AO2144" s="7">
        <f>IFERROR(RANK('Ref. Cuotas'!H2143,'Ref. Cuotas'!H:H,1)+COUNTIF('Ref. Cuotas'!$H$7:'Ref. Cuotas'!H2143,'Ref. Cuotas'!H2143)-1,"")</f>
        <v>1059</v>
      </c>
      <c r="AP2144" s="7">
        <f>IFERROR(RANK('Ref. Cuotas'!J2143,'Ref. Cuotas'!J:J,1)+COUNTIF('Ref. Cuotas'!$J$7:'Ref. Cuotas'!J2143,'Ref. Cuotas'!J2143)-1,"")</f>
        <v>1483</v>
      </c>
      <c r="AQ2144" s="7">
        <f>IFERROR(RANK('Ref. Cuotas'!K2143,'Ref. Cuotas'!K:K,1)+COUNTIF('Ref. Cuotas'!$K$7:'Ref. Cuotas'!K2143,'Ref. Cuotas'!K2143)-1,"")</f>
        <v>270</v>
      </c>
    </row>
    <row r="2145" spans="31:43" ht="17.25" customHeight="1" x14ac:dyDescent="0.3">
      <c r="AE2145" s="5" t="s">
        <v>2140</v>
      </c>
      <c r="AF2145" s="5" t="s">
        <v>5660</v>
      </c>
      <c r="AG2145" s="6" t="s">
        <v>4412</v>
      </c>
      <c r="AH2145" s="6" t="s">
        <v>4209</v>
      </c>
      <c r="AI2145" s="7">
        <f>IFERROR(RANK('Ref. Cuotas'!H2144,'Ref. Cuotas'!H:H,0)+COUNTIF('Ref. Cuotas'!$H$7:'Ref. Cuotas'!H2144,'Ref. Cuotas'!H2144)-1,"")</f>
        <v>1906</v>
      </c>
      <c r="AJ2145" s="7">
        <f>IFERROR(RANK('Ref. Cuotas'!I2144,'Ref. Cuotas'!I:I,0)+COUNTIF('Ref. Cuotas'!$I$7:'Ref. Cuotas'!I2144,'Ref. Cuotas'!I2144)-1,"")</f>
        <v>2373</v>
      </c>
      <c r="AK2145" s="7">
        <f>IFERROR(RANK('Ref. Cuotas'!J2144,'Ref. Cuotas'!J:J,0)+COUNTIF('Ref. Cuotas'!$J$7:'Ref. Cuotas'!J2144,'Ref. Cuotas'!J2144)-1,"")</f>
        <v>2309</v>
      </c>
      <c r="AL2145" s="7">
        <f>IFERROR(RANK('Ref. Cuotas'!K2144,'Ref. Cuotas'!K:K,0)+COUNTIF('Ref. Cuotas'!$K$7:'Ref. Cuotas'!K2144,'Ref. Cuotas'!K2144)-1,"")</f>
        <v>1132</v>
      </c>
      <c r="AM2145" s="7">
        <f>IFERROR(RANK('Ref. Cuotas'!L2144,'Ref. Cuotas'!L:L,0)+COUNTIF('Ref. Cuotas'!$L$7:'Ref. Cuotas'!L2144,'Ref. Cuotas'!L2144)-1,"")</f>
        <v>2476</v>
      </c>
      <c r="AN2145" s="7">
        <f>IFERROR(RANK('Ref. Cuotas'!M2144,'Ref. Cuotas'!M:M,0)+COUNTIF('Ref. Cuotas'!$M$7:'Ref. Cuotas'!M2144,'Ref. Cuotas'!M2144)-1,"")</f>
        <v>2446</v>
      </c>
      <c r="AO2145" s="7">
        <f>IFERROR(RANK('Ref. Cuotas'!H2144,'Ref. Cuotas'!H:H,1)+COUNTIF('Ref. Cuotas'!$H$7:'Ref. Cuotas'!H2144,'Ref. Cuotas'!H2144)-1,"")</f>
        <v>897</v>
      </c>
      <c r="AP2145" s="7">
        <f>IFERROR(RANK('Ref. Cuotas'!J2144,'Ref. Cuotas'!J:J,1)+COUNTIF('Ref. Cuotas'!$J$7:'Ref. Cuotas'!J2144,'Ref. Cuotas'!J2144)-1,"")</f>
        <v>1484</v>
      </c>
      <c r="AQ2145" s="7">
        <f>IFERROR(RANK('Ref. Cuotas'!K2144,'Ref. Cuotas'!K:K,1)+COUNTIF('Ref. Cuotas'!$K$7:'Ref. Cuotas'!K2144,'Ref. Cuotas'!K2144)-1,"")</f>
        <v>1671</v>
      </c>
    </row>
    <row r="2146" spans="31:43" ht="17.25" customHeight="1" x14ac:dyDescent="0.3">
      <c r="AE2146" s="5" t="s">
        <v>2141</v>
      </c>
      <c r="AF2146" s="5" t="s">
        <v>5661</v>
      </c>
      <c r="AG2146" s="6" t="s">
        <v>4413</v>
      </c>
      <c r="AH2146" s="6" t="s">
        <v>4088</v>
      </c>
      <c r="AI2146" s="7">
        <f>IFERROR(RANK('Ref. Cuotas'!H2145,'Ref. Cuotas'!H:H,0)+COUNTIF('Ref. Cuotas'!$H$7:'Ref. Cuotas'!H2145,'Ref. Cuotas'!H2145)-1,"")</f>
        <v>1327</v>
      </c>
      <c r="AJ2146" s="7">
        <f>IFERROR(RANK('Ref. Cuotas'!I2145,'Ref. Cuotas'!I:I,0)+COUNTIF('Ref. Cuotas'!$I$7:'Ref. Cuotas'!I2145,'Ref. Cuotas'!I2145)-1,"")</f>
        <v>583</v>
      </c>
      <c r="AK2146" s="7">
        <f>IFERROR(RANK('Ref. Cuotas'!J2145,'Ref. Cuotas'!J:J,0)+COUNTIF('Ref. Cuotas'!$J$7:'Ref. Cuotas'!J2145,'Ref. Cuotas'!J2145)-1,"")</f>
        <v>2310</v>
      </c>
      <c r="AL2146" s="7">
        <f>IFERROR(RANK('Ref. Cuotas'!K2145,'Ref. Cuotas'!K:K,0)+COUNTIF('Ref. Cuotas'!$K$7:'Ref. Cuotas'!K2145,'Ref. Cuotas'!K2145)-1,"")</f>
        <v>1777</v>
      </c>
      <c r="AM2146" s="7">
        <f>IFERROR(RANK('Ref. Cuotas'!L2145,'Ref. Cuotas'!L:L,0)+COUNTIF('Ref. Cuotas'!$L$7:'Ref. Cuotas'!L2145,'Ref. Cuotas'!L2145)-1,"")</f>
        <v>638</v>
      </c>
      <c r="AN2146" s="7">
        <f>IFERROR(RANK('Ref. Cuotas'!M2145,'Ref. Cuotas'!M:M,0)+COUNTIF('Ref. Cuotas'!$M$7:'Ref. Cuotas'!M2145,'Ref. Cuotas'!M2145)-1,"")</f>
        <v>2447</v>
      </c>
      <c r="AO2146" s="7">
        <f>IFERROR(RANK('Ref. Cuotas'!H2145,'Ref. Cuotas'!H:H,1)+COUNTIF('Ref. Cuotas'!$H$7:'Ref. Cuotas'!H2145,'Ref. Cuotas'!H2145)-1,"")</f>
        <v>1476</v>
      </c>
      <c r="AP2146" s="7">
        <f>IFERROR(RANK('Ref. Cuotas'!J2145,'Ref. Cuotas'!J:J,1)+COUNTIF('Ref. Cuotas'!$J$7:'Ref. Cuotas'!J2145,'Ref. Cuotas'!J2145)-1,"")</f>
        <v>1485</v>
      </c>
      <c r="AQ2146" s="7">
        <f>IFERROR(RANK('Ref. Cuotas'!K2145,'Ref. Cuotas'!K:K,1)+COUNTIF('Ref. Cuotas'!$K$7:'Ref. Cuotas'!K2145,'Ref. Cuotas'!K2145)-1,"")</f>
        <v>1026</v>
      </c>
    </row>
    <row r="2147" spans="31:43" ht="17.25" customHeight="1" x14ac:dyDescent="0.3">
      <c r="AE2147" s="5" t="s">
        <v>2142</v>
      </c>
      <c r="AF2147" s="5" t="s">
        <v>5662</v>
      </c>
      <c r="AG2147" s="6" t="s">
        <v>4413</v>
      </c>
      <c r="AH2147" s="6" t="s">
        <v>4095</v>
      </c>
      <c r="AI2147" s="7">
        <f>IFERROR(RANK('Ref. Cuotas'!H2146,'Ref. Cuotas'!H:H,0)+COUNTIF('Ref. Cuotas'!$H$7:'Ref. Cuotas'!H2146,'Ref. Cuotas'!H2146)-1,"")</f>
        <v>1358</v>
      </c>
      <c r="AJ2147" s="7">
        <f>IFERROR(RANK('Ref. Cuotas'!I2146,'Ref. Cuotas'!I:I,0)+COUNTIF('Ref. Cuotas'!$I$7:'Ref. Cuotas'!I2146,'Ref. Cuotas'!I2146)-1,"")</f>
        <v>2374</v>
      </c>
      <c r="AK2147" s="7">
        <f>IFERROR(RANK('Ref. Cuotas'!J2146,'Ref. Cuotas'!J:J,0)+COUNTIF('Ref. Cuotas'!$J$7:'Ref. Cuotas'!J2146,'Ref. Cuotas'!J2146)-1,"")</f>
        <v>446</v>
      </c>
      <c r="AL2147" s="7">
        <f>IFERROR(RANK('Ref. Cuotas'!K2146,'Ref. Cuotas'!K:K,0)+COUNTIF('Ref. Cuotas'!$K$7:'Ref. Cuotas'!K2146,'Ref. Cuotas'!K2146)-1,"")</f>
        <v>644</v>
      </c>
      <c r="AM2147" s="7">
        <f>IFERROR(RANK('Ref. Cuotas'!L2146,'Ref. Cuotas'!L:L,0)+COUNTIF('Ref. Cuotas'!$L$7:'Ref. Cuotas'!L2146,'Ref. Cuotas'!L2146)-1,"")</f>
        <v>460</v>
      </c>
      <c r="AN2147" s="7">
        <f>IFERROR(RANK('Ref. Cuotas'!M2146,'Ref. Cuotas'!M:M,0)+COUNTIF('Ref. Cuotas'!$M$7:'Ref. Cuotas'!M2146,'Ref. Cuotas'!M2146)-1,"")</f>
        <v>2448</v>
      </c>
      <c r="AO2147" s="7">
        <f>IFERROR(RANK('Ref. Cuotas'!H2146,'Ref. Cuotas'!H:H,1)+COUNTIF('Ref. Cuotas'!$H$7:'Ref. Cuotas'!H2146,'Ref. Cuotas'!H2146)-1,"")</f>
        <v>1445</v>
      </c>
      <c r="AP2147" s="7">
        <f>IFERROR(RANK('Ref. Cuotas'!J2146,'Ref. Cuotas'!J:J,1)+COUNTIF('Ref. Cuotas'!$J$7:'Ref. Cuotas'!J2146,'Ref. Cuotas'!J2146)-1,"")</f>
        <v>2357</v>
      </c>
      <c r="AQ2147" s="7">
        <f>IFERROR(RANK('Ref. Cuotas'!K2146,'Ref. Cuotas'!K:K,1)+COUNTIF('Ref. Cuotas'!$K$7:'Ref. Cuotas'!K2146,'Ref. Cuotas'!K2146)-1,"")</f>
        <v>2159</v>
      </c>
    </row>
    <row r="2148" spans="31:43" ht="17.25" customHeight="1" x14ac:dyDescent="0.3">
      <c r="AE2148" s="5" t="s">
        <v>2143</v>
      </c>
      <c r="AF2148" s="5" t="s">
        <v>5663</v>
      </c>
      <c r="AG2148" s="6" t="s">
        <v>4413</v>
      </c>
      <c r="AH2148" s="6" t="s">
        <v>4113</v>
      </c>
      <c r="AI2148" s="7">
        <f>IFERROR(RANK('Ref. Cuotas'!H2147,'Ref. Cuotas'!H:H,0)+COUNTIF('Ref. Cuotas'!$H$7:'Ref. Cuotas'!H2147,'Ref. Cuotas'!H2147)-1,"")</f>
        <v>1407</v>
      </c>
      <c r="AJ2148" s="7">
        <f>IFERROR(RANK('Ref. Cuotas'!I2147,'Ref. Cuotas'!I:I,0)+COUNTIF('Ref. Cuotas'!$I$7:'Ref. Cuotas'!I2147,'Ref. Cuotas'!I2147)-1,"")</f>
        <v>711</v>
      </c>
      <c r="AK2148" s="7">
        <f>IFERROR(RANK('Ref. Cuotas'!J2147,'Ref. Cuotas'!J:J,0)+COUNTIF('Ref. Cuotas'!$J$7:'Ref. Cuotas'!J2147,'Ref. Cuotas'!J2147)-1,"")</f>
        <v>416</v>
      </c>
      <c r="AL2148" s="7">
        <f>IFERROR(RANK('Ref. Cuotas'!K2147,'Ref. Cuotas'!K:K,0)+COUNTIF('Ref. Cuotas'!$K$7:'Ref. Cuotas'!K2147,'Ref. Cuotas'!K2147)-1,"")</f>
        <v>628</v>
      </c>
      <c r="AM2148" s="7">
        <f>IFERROR(RANK('Ref. Cuotas'!L2147,'Ref. Cuotas'!L:L,0)+COUNTIF('Ref. Cuotas'!$L$7:'Ref. Cuotas'!L2147,'Ref. Cuotas'!L2147)-1,"")</f>
        <v>217</v>
      </c>
      <c r="AN2148" s="7">
        <f>IFERROR(RANK('Ref. Cuotas'!M2147,'Ref. Cuotas'!M:M,0)+COUNTIF('Ref. Cuotas'!$M$7:'Ref. Cuotas'!M2147,'Ref. Cuotas'!M2147)-1,"")</f>
        <v>2449</v>
      </c>
      <c r="AO2148" s="7">
        <f>IFERROR(RANK('Ref. Cuotas'!H2147,'Ref. Cuotas'!H:H,1)+COUNTIF('Ref. Cuotas'!$H$7:'Ref. Cuotas'!H2147,'Ref. Cuotas'!H2147)-1,"")</f>
        <v>1396</v>
      </c>
      <c r="AP2148" s="7">
        <f>IFERROR(RANK('Ref. Cuotas'!J2147,'Ref. Cuotas'!J:J,1)+COUNTIF('Ref. Cuotas'!$J$7:'Ref. Cuotas'!J2147,'Ref. Cuotas'!J2147)-1,"")</f>
        <v>2387</v>
      </c>
      <c r="AQ2148" s="7">
        <f>IFERROR(RANK('Ref. Cuotas'!K2147,'Ref. Cuotas'!K:K,1)+COUNTIF('Ref. Cuotas'!$K$7:'Ref. Cuotas'!K2147,'Ref. Cuotas'!K2147)-1,"")</f>
        <v>2175</v>
      </c>
    </row>
    <row r="2149" spans="31:43" ht="17.25" customHeight="1" x14ac:dyDescent="0.3">
      <c r="AE2149" s="5" t="s">
        <v>2144</v>
      </c>
      <c r="AF2149" s="5" t="s">
        <v>5664</v>
      </c>
      <c r="AG2149" s="6" t="s">
        <v>4414</v>
      </c>
      <c r="AH2149" s="6" t="s">
        <v>4092</v>
      </c>
      <c r="AI2149" s="7">
        <f>IFERROR(RANK('Ref. Cuotas'!H2148,'Ref. Cuotas'!H:H,0)+COUNTIF('Ref. Cuotas'!$H$7:'Ref. Cuotas'!H2148,'Ref. Cuotas'!H2148)-1,"")</f>
        <v>1099</v>
      </c>
      <c r="AJ2149" s="7">
        <f>IFERROR(RANK('Ref. Cuotas'!I2148,'Ref. Cuotas'!I:I,0)+COUNTIF('Ref. Cuotas'!$I$7:'Ref. Cuotas'!I2148,'Ref. Cuotas'!I2148)-1,"")</f>
        <v>2375</v>
      </c>
      <c r="AK2149" s="7">
        <f>IFERROR(RANK('Ref. Cuotas'!J2148,'Ref. Cuotas'!J:J,0)+COUNTIF('Ref. Cuotas'!$J$7:'Ref. Cuotas'!J2148,'Ref. Cuotas'!J2148)-1,"")</f>
        <v>2311</v>
      </c>
      <c r="AL2149" s="7">
        <f>IFERROR(RANK('Ref. Cuotas'!K2148,'Ref. Cuotas'!K:K,0)+COUNTIF('Ref. Cuotas'!$K$7:'Ref. Cuotas'!K2148,'Ref. Cuotas'!K2148)-1,"")</f>
        <v>974</v>
      </c>
      <c r="AM2149" s="7">
        <f>IFERROR(RANK('Ref. Cuotas'!L2148,'Ref. Cuotas'!L:L,0)+COUNTIF('Ref. Cuotas'!$L$7:'Ref. Cuotas'!L2148,'Ref. Cuotas'!L2148)-1,"")</f>
        <v>441</v>
      </c>
      <c r="AN2149" s="7">
        <f>IFERROR(RANK('Ref. Cuotas'!M2148,'Ref. Cuotas'!M:M,0)+COUNTIF('Ref. Cuotas'!$M$7:'Ref. Cuotas'!M2148,'Ref. Cuotas'!M2148)-1,"")</f>
        <v>675</v>
      </c>
      <c r="AO2149" s="7">
        <f>IFERROR(RANK('Ref. Cuotas'!H2148,'Ref. Cuotas'!H:H,1)+COUNTIF('Ref. Cuotas'!$H$7:'Ref. Cuotas'!H2148,'Ref. Cuotas'!H2148)-1,"")</f>
        <v>1704</v>
      </c>
      <c r="AP2149" s="7">
        <f>IFERROR(RANK('Ref. Cuotas'!J2148,'Ref. Cuotas'!J:J,1)+COUNTIF('Ref. Cuotas'!$J$7:'Ref. Cuotas'!J2148,'Ref. Cuotas'!J2148)-1,"")</f>
        <v>1486</v>
      </c>
      <c r="AQ2149" s="7">
        <f>IFERROR(RANK('Ref. Cuotas'!K2148,'Ref. Cuotas'!K:K,1)+COUNTIF('Ref. Cuotas'!$K$7:'Ref. Cuotas'!K2148,'Ref. Cuotas'!K2148)-1,"")</f>
        <v>1829</v>
      </c>
    </row>
    <row r="2150" spans="31:43" ht="17.25" customHeight="1" x14ac:dyDescent="0.3">
      <c r="AE2150" s="5" t="s">
        <v>2145</v>
      </c>
      <c r="AF2150" s="5" t="s">
        <v>5665</v>
      </c>
      <c r="AG2150" s="6" t="s">
        <v>4414</v>
      </c>
      <c r="AH2150" s="6" t="s">
        <v>4135</v>
      </c>
      <c r="AI2150" s="7">
        <f>IFERROR(RANK('Ref. Cuotas'!H2149,'Ref. Cuotas'!H:H,0)+COUNTIF('Ref. Cuotas'!$H$7:'Ref. Cuotas'!H2149,'Ref. Cuotas'!H2149)-1,"")</f>
        <v>1480</v>
      </c>
      <c r="AJ2150" s="7">
        <f>IFERROR(RANK('Ref. Cuotas'!I2149,'Ref. Cuotas'!I:I,0)+COUNTIF('Ref. Cuotas'!$I$7:'Ref. Cuotas'!I2149,'Ref. Cuotas'!I2149)-1,"")</f>
        <v>2376</v>
      </c>
      <c r="AK2150" s="7">
        <f>IFERROR(RANK('Ref. Cuotas'!J2149,'Ref. Cuotas'!J:J,0)+COUNTIF('Ref. Cuotas'!$J$7:'Ref. Cuotas'!J2149,'Ref. Cuotas'!J2149)-1,"")</f>
        <v>2312</v>
      </c>
      <c r="AL2150" s="7">
        <f>IFERROR(RANK('Ref. Cuotas'!K2149,'Ref. Cuotas'!K:K,0)+COUNTIF('Ref. Cuotas'!$K$7:'Ref. Cuotas'!K2149,'Ref. Cuotas'!K2149)-1,"")</f>
        <v>1573</v>
      </c>
      <c r="AM2150" s="7">
        <f>IFERROR(RANK('Ref. Cuotas'!L2149,'Ref. Cuotas'!L:L,0)+COUNTIF('Ref. Cuotas'!$L$7:'Ref. Cuotas'!L2149,'Ref. Cuotas'!L2149)-1,"")</f>
        <v>1523</v>
      </c>
      <c r="AN2150" s="7">
        <f>IFERROR(RANK('Ref. Cuotas'!M2149,'Ref. Cuotas'!M:M,0)+COUNTIF('Ref. Cuotas'!$M$7:'Ref. Cuotas'!M2149,'Ref. Cuotas'!M2149)-1,"")</f>
        <v>676</v>
      </c>
      <c r="AO2150" s="7">
        <f>IFERROR(RANK('Ref. Cuotas'!H2149,'Ref. Cuotas'!H:H,1)+COUNTIF('Ref. Cuotas'!$H$7:'Ref. Cuotas'!H2149,'Ref. Cuotas'!H2149)-1,"")</f>
        <v>1323</v>
      </c>
      <c r="AP2150" s="7">
        <f>IFERROR(RANK('Ref. Cuotas'!J2149,'Ref. Cuotas'!J:J,1)+COUNTIF('Ref. Cuotas'!$J$7:'Ref. Cuotas'!J2149,'Ref. Cuotas'!J2149)-1,"")</f>
        <v>1487</v>
      </c>
      <c r="AQ2150" s="7">
        <f>IFERROR(RANK('Ref. Cuotas'!K2149,'Ref. Cuotas'!K:K,1)+COUNTIF('Ref. Cuotas'!$K$7:'Ref. Cuotas'!K2149,'Ref. Cuotas'!K2149)-1,"")</f>
        <v>1230</v>
      </c>
    </row>
    <row r="2151" spans="31:43" ht="17.25" customHeight="1" x14ac:dyDescent="0.3">
      <c r="AE2151" s="5" t="s">
        <v>2146</v>
      </c>
      <c r="AF2151" s="5" t="s">
        <v>5666</v>
      </c>
      <c r="AG2151" s="6" t="s">
        <v>4414</v>
      </c>
      <c r="AH2151" s="6" t="s">
        <v>4136</v>
      </c>
      <c r="AI2151" s="7">
        <f>IFERROR(RANK('Ref. Cuotas'!H2150,'Ref. Cuotas'!H:H,0)+COUNTIF('Ref. Cuotas'!$H$7:'Ref. Cuotas'!H2150,'Ref. Cuotas'!H2150)-1,"")</f>
        <v>1371</v>
      </c>
      <c r="AJ2151" s="7">
        <f>IFERROR(RANK('Ref. Cuotas'!I2150,'Ref. Cuotas'!I:I,0)+COUNTIF('Ref. Cuotas'!$I$7:'Ref. Cuotas'!I2150,'Ref. Cuotas'!I2150)-1,"")</f>
        <v>2377</v>
      </c>
      <c r="AK2151" s="7">
        <f>IFERROR(RANK('Ref. Cuotas'!J2150,'Ref. Cuotas'!J:J,0)+COUNTIF('Ref. Cuotas'!$J$7:'Ref. Cuotas'!J2150,'Ref. Cuotas'!J2150)-1,"")</f>
        <v>2313</v>
      </c>
      <c r="AL2151" s="7">
        <f>IFERROR(RANK('Ref. Cuotas'!K2150,'Ref. Cuotas'!K:K,0)+COUNTIF('Ref. Cuotas'!$K$7:'Ref. Cuotas'!K2150,'Ref. Cuotas'!K2150)-1,"")</f>
        <v>967</v>
      </c>
      <c r="AM2151" s="7">
        <f>IFERROR(RANK('Ref. Cuotas'!L2150,'Ref. Cuotas'!L:L,0)+COUNTIF('Ref. Cuotas'!$L$7:'Ref. Cuotas'!L2150,'Ref. Cuotas'!L2150)-1,"")</f>
        <v>1149</v>
      </c>
      <c r="AN2151" s="7">
        <f>IFERROR(RANK('Ref. Cuotas'!M2150,'Ref. Cuotas'!M:M,0)+COUNTIF('Ref. Cuotas'!$M$7:'Ref. Cuotas'!M2150,'Ref. Cuotas'!M2150)-1,"")</f>
        <v>677</v>
      </c>
      <c r="AO2151" s="7">
        <f>IFERROR(RANK('Ref. Cuotas'!H2150,'Ref. Cuotas'!H:H,1)+COUNTIF('Ref. Cuotas'!$H$7:'Ref. Cuotas'!H2150,'Ref. Cuotas'!H2150)-1,"")</f>
        <v>1432</v>
      </c>
      <c r="AP2151" s="7">
        <f>IFERROR(RANK('Ref. Cuotas'!J2150,'Ref. Cuotas'!J:J,1)+COUNTIF('Ref. Cuotas'!$J$7:'Ref. Cuotas'!J2150,'Ref. Cuotas'!J2150)-1,"")</f>
        <v>1488</v>
      </c>
      <c r="AQ2151" s="7">
        <f>IFERROR(RANK('Ref. Cuotas'!K2150,'Ref. Cuotas'!K:K,1)+COUNTIF('Ref. Cuotas'!$K$7:'Ref. Cuotas'!K2150,'Ref. Cuotas'!K2150)-1,"")</f>
        <v>1836</v>
      </c>
    </row>
    <row r="2152" spans="31:43" ht="17.25" customHeight="1" x14ac:dyDescent="0.3">
      <c r="AE2152" s="5" t="s">
        <v>2147</v>
      </c>
      <c r="AF2152" s="5" t="s">
        <v>5667</v>
      </c>
      <c r="AG2152" s="6" t="s">
        <v>4414</v>
      </c>
      <c r="AH2152" s="6" t="s">
        <v>4093</v>
      </c>
      <c r="AI2152" s="7">
        <f>IFERROR(RANK('Ref. Cuotas'!H2151,'Ref. Cuotas'!H:H,0)+COUNTIF('Ref. Cuotas'!$H$7:'Ref. Cuotas'!H2151,'Ref. Cuotas'!H2151)-1,"")</f>
        <v>1060</v>
      </c>
      <c r="AJ2152" s="7">
        <f>IFERROR(RANK('Ref. Cuotas'!I2151,'Ref. Cuotas'!I:I,0)+COUNTIF('Ref. Cuotas'!$I$7:'Ref. Cuotas'!I2151,'Ref. Cuotas'!I2151)-1,"")</f>
        <v>978</v>
      </c>
      <c r="AK2152" s="7">
        <f>IFERROR(RANK('Ref. Cuotas'!J2151,'Ref. Cuotas'!J:J,0)+COUNTIF('Ref. Cuotas'!$J$7:'Ref. Cuotas'!J2151,'Ref. Cuotas'!J2151)-1,"")</f>
        <v>2314</v>
      </c>
      <c r="AL2152" s="7">
        <f>IFERROR(RANK('Ref. Cuotas'!K2151,'Ref. Cuotas'!K:K,0)+COUNTIF('Ref. Cuotas'!$K$7:'Ref. Cuotas'!K2151,'Ref. Cuotas'!K2151)-1,"")</f>
        <v>1202</v>
      </c>
      <c r="AM2152" s="7">
        <f>IFERROR(RANK('Ref. Cuotas'!L2151,'Ref. Cuotas'!L:L,0)+COUNTIF('Ref. Cuotas'!$L$7:'Ref. Cuotas'!L2151,'Ref. Cuotas'!L2151)-1,"")</f>
        <v>817</v>
      </c>
      <c r="AN2152" s="7">
        <f>IFERROR(RANK('Ref. Cuotas'!M2151,'Ref. Cuotas'!M:M,0)+COUNTIF('Ref. Cuotas'!$M$7:'Ref. Cuotas'!M2151,'Ref. Cuotas'!M2151)-1,"")</f>
        <v>678</v>
      </c>
      <c r="AO2152" s="7">
        <f>IFERROR(RANK('Ref. Cuotas'!H2151,'Ref. Cuotas'!H:H,1)+COUNTIF('Ref. Cuotas'!$H$7:'Ref. Cuotas'!H2151,'Ref. Cuotas'!H2151)-1,"")</f>
        <v>1743</v>
      </c>
      <c r="AP2152" s="7">
        <f>IFERROR(RANK('Ref. Cuotas'!J2151,'Ref. Cuotas'!J:J,1)+COUNTIF('Ref. Cuotas'!$J$7:'Ref. Cuotas'!J2151,'Ref. Cuotas'!J2151)-1,"")</f>
        <v>1489</v>
      </c>
      <c r="AQ2152" s="7">
        <f>IFERROR(RANK('Ref. Cuotas'!K2151,'Ref. Cuotas'!K:K,1)+COUNTIF('Ref. Cuotas'!$K$7:'Ref. Cuotas'!K2151,'Ref. Cuotas'!K2151)-1,"")</f>
        <v>1601</v>
      </c>
    </row>
    <row r="2153" spans="31:43" ht="17.25" customHeight="1" x14ac:dyDescent="0.3">
      <c r="AE2153" s="5" t="s">
        <v>2148</v>
      </c>
      <c r="AF2153" s="5" t="s">
        <v>5668</v>
      </c>
      <c r="AG2153" s="6" t="s">
        <v>4414</v>
      </c>
      <c r="AH2153" s="6" t="s">
        <v>4116</v>
      </c>
      <c r="AI2153" s="7">
        <f>IFERROR(RANK('Ref. Cuotas'!H2152,'Ref. Cuotas'!H:H,0)+COUNTIF('Ref. Cuotas'!$H$7:'Ref. Cuotas'!H2152,'Ref. Cuotas'!H2152)-1,"")</f>
        <v>995</v>
      </c>
      <c r="AJ2153" s="7">
        <f>IFERROR(RANK('Ref. Cuotas'!I2152,'Ref. Cuotas'!I:I,0)+COUNTIF('Ref. Cuotas'!$I$7:'Ref. Cuotas'!I2152,'Ref. Cuotas'!I2152)-1,"")</f>
        <v>652</v>
      </c>
      <c r="AK2153" s="7">
        <f>IFERROR(RANK('Ref. Cuotas'!J2152,'Ref. Cuotas'!J:J,0)+COUNTIF('Ref. Cuotas'!$J$7:'Ref. Cuotas'!J2152,'Ref. Cuotas'!J2152)-1,"")</f>
        <v>778</v>
      </c>
      <c r="AL2153" s="7">
        <f>IFERROR(RANK('Ref. Cuotas'!K2152,'Ref. Cuotas'!K:K,0)+COUNTIF('Ref. Cuotas'!$K$7:'Ref. Cuotas'!K2152,'Ref. Cuotas'!K2152)-1,"")</f>
        <v>728</v>
      </c>
      <c r="AM2153" s="7">
        <f>IFERROR(RANK('Ref. Cuotas'!L2152,'Ref. Cuotas'!L:L,0)+COUNTIF('Ref. Cuotas'!$L$7:'Ref. Cuotas'!L2152,'Ref. Cuotas'!L2152)-1,"")</f>
        <v>281</v>
      </c>
      <c r="AN2153" s="7">
        <f>IFERROR(RANK('Ref. Cuotas'!M2152,'Ref. Cuotas'!M:M,0)+COUNTIF('Ref. Cuotas'!$M$7:'Ref. Cuotas'!M2152,'Ref. Cuotas'!M2152)-1,"")</f>
        <v>679</v>
      </c>
      <c r="AO2153" s="7">
        <f>IFERROR(RANK('Ref. Cuotas'!H2152,'Ref. Cuotas'!H:H,1)+COUNTIF('Ref. Cuotas'!$H$7:'Ref. Cuotas'!H2152,'Ref. Cuotas'!H2152)-1,"")</f>
        <v>1808</v>
      </c>
      <c r="AP2153" s="7">
        <f>IFERROR(RANK('Ref. Cuotas'!J2152,'Ref. Cuotas'!J:J,1)+COUNTIF('Ref. Cuotas'!$J$7:'Ref. Cuotas'!J2152,'Ref. Cuotas'!J2152)-1,"")</f>
        <v>2025</v>
      </c>
      <c r="AQ2153" s="7">
        <f>IFERROR(RANK('Ref. Cuotas'!K2152,'Ref. Cuotas'!K:K,1)+COUNTIF('Ref. Cuotas'!$K$7:'Ref. Cuotas'!K2152,'Ref. Cuotas'!K2152)-1,"")</f>
        <v>2075</v>
      </c>
    </row>
    <row r="2154" spans="31:43" ht="17.25" customHeight="1" x14ac:dyDescent="0.3">
      <c r="AE2154" s="5" t="s">
        <v>2149</v>
      </c>
      <c r="AF2154" s="5" t="s">
        <v>5669</v>
      </c>
      <c r="AG2154" s="6" t="s">
        <v>4414</v>
      </c>
      <c r="AH2154" s="6" t="s">
        <v>4094</v>
      </c>
      <c r="AI2154" s="7">
        <f>IFERROR(RANK('Ref. Cuotas'!H2153,'Ref. Cuotas'!H:H,0)+COUNTIF('Ref. Cuotas'!$H$7:'Ref. Cuotas'!H2153,'Ref. Cuotas'!H2153)-1,"")</f>
        <v>911</v>
      </c>
      <c r="AJ2154" s="7">
        <f>IFERROR(RANK('Ref. Cuotas'!I2153,'Ref. Cuotas'!I:I,0)+COUNTIF('Ref. Cuotas'!$I$7:'Ref. Cuotas'!I2153,'Ref. Cuotas'!I2153)-1,"")</f>
        <v>949</v>
      </c>
      <c r="AK2154" s="7">
        <f>IFERROR(RANK('Ref. Cuotas'!J2153,'Ref. Cuotas'!J:J,0)+COUNTIF('Ref. Cuotas'!$J$7:'Ref. Cuotas'!J2153,'Ref. Cuotas'!J2153)-1,"")</f>
        <v>2315</v>
      </c>
      <c r="AL2154" s="7">
        <f>IFERROR(RANK('Ref. Cuotas'!K2153,'Ref. Cuotas'!K:K,0)+COUNTIF('Ref. Cuotas'!$K$7:'Ref. Cuotas'!K2153,'Ref. Cuotas'!K2153)-1,"")</f>
        <v>1160</v>
      </c>
      <c r="AM2154" s="7">
        <f>IFERROR(RANK('Ref. Cuotas'!L2153,'Ref. Cuotas'!L:L,0)+COUNTIF('Ref. Cuotas'!$L$7:'Ref. Cuotas'!L2153,'Ref. Cuotas'!L2153)-1,"")</f>
        <v>984</v>
      </c>
      <c r="AN2154" s="7">
        <f>IFERROR(RANK('Ref. Cuotas'!M2153,'Ref. Cuotas'!M:M,0)+COUNTIF('Ref. Cuotas'!$M$7:'Ref. Cuotas'!M2153,'Ref. Cuotas'!M2153)-1,"")</f>
        <v>680</v>
      </c>
      <c r="AO2154" s="7">
        <f>IFERROR(RANK('Ref. Cuotas'!H2153,'Ref. Cuotas'!H:H,1)+COUNTIF('Ref. Cuotas'!$H$7:'Ref. Cuotas'!H2153,'Ref. Cuotas'!H2153)-1,"")</f>
        <v>1892</v>
      </c>
      <c r="AP2154" s="7">
        <f>IFERROR(RANK('Ref. Cuotas'!J2153,'Ref. Cuotas'!J:J,1)+COUNTIF('Ref. Cuotas'!$J$7:'Ref. Cuotas'!J2153,'Ref. Cuotas'!J2153)-1,"")</f>
        <v>1490</v>
      </c>
      <c r="AQ2154" s="7">
        <f>IFERROR(RANK('Ref. Cuotas'!K2153,'Ref. Cuotas'!K:K,1)+COUNTIF('Ref. Cuotas'!$K$7:'Ref. Cuotas'!K2153,'Ref. Cuotas'!K2153)-1,"")</f>
        <v>1643</v>
      </c>
    </row>
    <row r="2155" spans="31:43" ht="17.25" customHeight="1" x14ac:dyDescent="0.3">
      <c r="AE2155" s="5" t="s">
        <v>2150</v>
      </c>
      <c r="AF2155" s="5" t="s">
        <v>5670</v>
      </c>
      <c r="AG2155" s="6" t="s">
        <v>4414</v>
      </c>
      <c r="AH2155" s="6" t="s">
        <v>4095</v>
      </c>
      <c r="AI2155" s="7">
        <f>IFERROR(RANK('Ref. Cuotas'!H2154,'Ref. Cuotas'!H:H,0)+COUNTIF('Ref. Cuotas'!$H$7:'Ref. Cuotas'!H2154,'Ref. Cuotas'!H2154)-1,"")</f>
        <v>1013</v>
      </c>
      <c r="AJ2155" s="7">
        <f>IFERROR(RANK('Ref. Cuotas'!I2154,'Ref. Cuotas'!I:I,0)+COUNTIF('Ref. Cuotas'!$I$7:'Ref. Cuotas'!I2154,'Ref. Cuotas'!I2154)-1,"")</f>
        <v>2378</v>
      </c>
      <c r="AK2155" s="7">
        <f>IFERROR(RANK('Ref. Cuotas'!J2154,'Ref. Cuotas'!J:J,0)+COUNTIF('Ref. Cuotas'!$J$7:'Ref. Cuotas'!J2154,'Ref. Cuotas'!J2154)-1,"")</f>
        <v>2316</v>
      </c>
      <c r="AL2155" s="7">
        <f>IFERROR(RANK('Ref. Cuotas'!K2154,'Ref. Cuotas'!K:K,0)+COUNTIF('Ref. Cuotas'!$K$7:'Ref. Cuotas'!K2154,'Ref. Cuotas'!K2154)-1,"")</f>
        <v>1513</v>
      </c>
      <c r="AM2155" s="7">
        <f>IFERROR(RANK('Ref. Cuotas'!L2154,'Ref. Cuotas'!L:L,0)+COUNTIF('Ref. Cuotas'!$L$7:'Ref. Cuotas'!L2154,'Ref. Cuotas'!L2154)-1,"")</f>
        <v>1008</v>
      </c>
      <c r="AN2155" s="7">
        <f>IFERROR(RANK('Ref. Cuotas'!M2154,'Ref. Cuotas'!M:M,0)+COUNTIF('Ref. Cuotas'!$M$7:'Ref. Cuotas'!M2154,'Ref. Cuotas'!M2154)-1,"")</f>
        <v>2450</v>
      </c>
      <c r="AO2155" s="7">
        <f>IFERROR(RANK('Ref. Cuotas'!H2154,'Ref. Cuotas'!H:H,1)+COUNTIF('Ref. Cuotas'!$H$7:'Ref. Cuotas'!H2154,'Ref. Cuotas'!H2154)-1,"")</f>
        <v>1790</v>
      </c>
      <c r="AP2155" s="7">
        <f>IFERROR(RANK('Ref. Cuotas'!J2154,'Ref. Cuotas'!J:J,1)+COUNTIF('Ref. Cuotas'!$J$7:'Ref. Cuotas'!J2154,'Ref. Cuotas'!J2154)-1,"")</f>
        <v>1491</v>
      </c>
      <c r="AQ2155" s="7">
        <f>IFERROR(RANK('Ref. Cuotas'!K2154,'Ref. Cuotas'!K:K,1)+COUNTIF('Ref. Cuotas'!$K$7:'Ref. Cuotas'!K2154,'Ref. Cuotas'!K2154)-1,"")</f>
        <v>1290</v>
      </c>
    </row>
    <row r="2156" spans="31:43" ht="17.25" customHeight="1" x14ac:dyDescent="0.3">
      <c r="AE2156" s="5" t="s">
        <v>2151</v>
      </c>
      <c r="AF2156" s="5" t="s">
        <v>5671</v>
      </c>
      <c r="AG2156" s="6" t="s">
        <v>4414</v>
      </c>
      <c r="AH2156" s="6" t="s">
        <v>4096</v>
      </c>
      <c r="AI2156" s="7">
        <f>IFERROR(RANK('Ref. Cuotas'!H2155,'Ref. Cuotas'!H:H,0)+COUNTIF('Ref. Cuotas'!$H$7:'Ref. Cuotas'!H2155,'Ref. Cuotas'!H2155)-1,"")</f>
        <v>987</v>
      </c>
      <c r="AJ2156" s="7">
        <f>IFERROR(RANK('Ref. Cuotas'!I2155,'Ref. Cuotas'!I:I,0)+COUNTIF('Ref. Cuotas'!$I$7:'Ref. Cuotas'!I2155,'Ref. Cuotas'!I2155)-1,"")</f>
        <v>2379</v>
      </c>
      <c r="AK2156" s="7">
        <f>IFERROR(RANK('Ref. Cuotas'!J2155,'Ref. Cuotas'!J:J,0)+COUNTIF('Ref. Cuotas'!$J$7:'Ref. Cuotas'!J2155,'Ref. Cuotas'!J2155)-1,"")</f>
        <v>457</v>
      </c>
      <c r="AL2156" s="7">
        <f>IFERROR(RANK('Ref. Cuotas'!K2155,'Ref. Cuotas'!K:K,0)+COUNTIF('Ref. Cuotas'!$K$7:'Ref. Cuotas'!K2155,'Ref. Cuotas'!K2155)-1,"")</f>
        <v>942</v>
      </c>
      <c r="AM2156" s="7">
        <f>IFERROR(RANK('Ref. Cuotas'!L2155,'Ref. Cuotas'!L:L,0)+COUNTIF('Ref. Cuotas'!$L$7:'Ref. Cuotas'!L2155,'Ref. Cuotas'!L2155)-1,"")</f>
        <v>1512</v>
      </c>
      <c r="AN2156" s="7">
        <f>IFERROR(RANK('Ref. Cuotas'!M2155,'Ref. Cuotas'!M:M,0)+COUNTIF('Ref. Cuotas'!$M$7:'Ref. Cuotas'!M2155,'Ref. Cuotas'!M2155)-1,"")</f>
        <v>681</v>
      </c>
      <c r="AO2156" s="7">
        <f>IFERROR(RANK('Ref. Cuotas'!H2155,'Ref. Cuotas'!H:H,1)+COUNTIF('Ref. Cuotas'!$H$7:'Ref. Cuotas'!H2155,'Ref. Cuotas'!H2155)-1,"")</f>
        <v>1816</v>
      </c>
      <c r="AP2156" s="7">
        <f>IFERROR(RANK('Ref. Cuotas'!J2155,'Ref. Cuotas'!J:J,1)+COUNTIF('Ref. Cuotas'!$J$7:'Ref. Cuotas'!J2155,'Ref. Cuotas'!J2155)-1,"")</f>
        <v>2346</v>
      </c>
      <c r="AQ2156" s="7">
        <f>IFERROR(RANK('Ref. Cuotas'!K2155,'Ref. Cuotas'!K:K,1)+COUNTIF('Ref. Cuotas'!$K$7:'Ref. Cuotas'!K2155,'Ref. Cuotas'!K2155)-1,"")</f>
        <v>1861</v>
      </c>
    </row>
    <row r="2157" spans="31:43" ht="17.25" customHeight="1" x14ac:dyDescent="0.3">
      <c r="AE2157" s="5" t="s">
        <v>2152</v>
      </c>
      <c r="AF2157" s="5" t="s">
        <v>5672</v>
      </c>
      <c r="AG2157" s="6" t="s">
        <v>4414</v>
      </c>
      <c r="AH2157" s="6" t="s">
        <v>4137</v>
      </c>
      <c r="AI2157" s="7">
        <f>IFERROR(RANK('Ref. Cuotas'!H2156,'Ref. Cuotas'!H:H,0)+COUNTIF('Ref. Cuotas'!$H$7:'Ref. Cuotas'!H2156,'Ref. Cuotas'!H2156)-1,"")</f>
        <v>1147</v>
      </c>
      <c r="AJ2157" s="7">
        <f>IFERROR(RANK('Ref. Cuotas'!I2156,'Ref. Cuotas'!I:I,0)+COUNTIF('Ref. Cuotas'!$I$7:'Ref. Cuotas'!I2156,'Ref. Cuotas'!I2156)-1,"")</f>
        <v>2380</v>
      </c>
      <c r="AK2157" s="7">
        <f>IFERROR(RANK('Ref. Cuotas'!J2156,'Ref. Cuotas'!J:J,0)+COUNTIF('Ref. Cuotas'!$J$7:'Ref. Cuotas'!J2156,'Ref. Cuotas'!J2156)-1,"")</f>
        <v>2317</v>
      </c>
      <c r="AL2157" s="7">
        <f>IFERROR(RANK('Ref. Cuotas'!K2156,'Ref. Cuotas'!K:K,0)+COUNTIF('Ref. Cuotas'!$K$7:'Ref. Cuotas'!K2156,'Ref. Cuotas'!K2156)-1,"")</f>
        <v>1994</v>
      </c>
      <c r="AM2157" s="7">
        <f>IFERROR(RANK('Ref. Cuotas'!L2156,'Ref. Cuotas'!L:L,0)+COUNTIF('Ref. Cuotas'!$L$7:'Ref. Cuotas'!L2156,'Ref. Cuotas'!L2156)-1,"")</f>
        <v>1771</v>
      </c>
      <c r="AN2157" s="7">
        <f>IFERROR(RANK('Ref. Cuotas'!M2156,'Ref. Cuotas'!M:M,0)+COUNTIF('Ref. Cuotas'!$M$7:'Ref. Cuotas'!M2156,'Ref. Cuotas'!M2156)-1,"")</f>
        <v>2451</v>
      </c>
      <c r="AO2157" s="7">
        <f>IFERROR(RANK('Ref. Cuotas'!H2156,'Ref. Cuotas'!H:H,1)+COUNTIF('Ref. Cuotas'!$H$7:'Ref. Cuotas'!H2156,'Ref. Cuotas'!H2156)-1,"")</f>
        <v>1656</v>
      </c>
      <c r="AP2157" s="7">
        <f>IFERROR(RANK('Ref. Cuotas'!J2156,'Ref. Cuotas'!J:J,1)+COUNTIF('Ref. Cuotas'!$J$7:'Ref. Cuotas'!J2156,'Ref. Cuotas'!J2156)-1,"")</f>
        <v>1492</v>
      </c>
      <c r="AQ2157" s="7">
        <f>IFERROR(RANK('Ref. Cuotas'!K2156,'Ref. Cuotas'!K:K,1)+COUNTIF('Ref. Cuotas'!$K$7:'Ref. Cuotas'!K2156,'Ref. Cuotas'!K2156)-1,"")</f>
        <v>809</v>
      </c>
    </row>
    <row r="2158" spans="31:43" ht="17.25" customHeight="1" x14ac:dyDescent="0.3">
      <c r="AE2158" s="5" t="s">
        <v>2153</v>
      </c>
      <c r="AF2158" s="5" t="s">
        <v>5673</v>
      </c>
      <c r="AG2158" s="6" t="s">
        <v>4414</v>
      </c>
      <c r="AH2158" s="6" t="s">
        <v>4097</v>
      </c>
      <c r="AI2158" s="7">
        <f>IFERROR(RANK('Ref. Cuotas'!H2157,'Ref. Cuotas'!H:H,0)+COUNTIF('Ref. Cuotas'!$H$7:'Ref. Cuotas'!H2157,'Ref. Cuotas'!H2157)-1,"")</f>
        <v>1954</v>
      </c>
      <c r="AJ2158" s="7">
        <f>IFERROR(RANK('Ref. Cuotas'!I2157,'Ref. Cuotas'!I:I,0)+COUNTIF('Ref. Cuotas'!$I$7:'Ref. Cuotas'!I2157,'Ref. Cuotas'!I2157)-1,"")</f>
        <v>2381</v>
      </c>
      <c r="AK2158" s="7">
        <f>IFERROR(RANK('Ref. Cuotas'!J2157,'Ref. Cuotas'!J:J,0)+COUNTIF('Ref. Cuotas'!$J$7:'Ref. Cuotas'!J2157,'Ref. Cuotas'!J2157)-1,"")</f>
        <v>2318</v>
      </c>
      <c r="AL2158" s="7">
        <f>IFERROR(RANK('Ref. Cuotas'!K2157,'Ref. Cuotas'!K:K,0)+COUNTIF('Ref. Cuotas'!$K$7:'Ref. Cuotas'!K2157,'Ref. Cuotas'!K2157)-1,"")</f>
        <v>1537</v>
      </c>
      <c r="AM2158" s="7">
        <f>IFERROR(RANK('Ref. Cuotas'!L2157,'Ref. Cuotas'!L:L,0)+COUNTIF('Ref. Cuotas'!$L$7:'Ref. Cuotas'!L2157,'Ref. Cuotas'!L2157)-1,"")</f>
        <v>2174</v>
      </c>
      <c r="AN2158" s="7">
        <f>IFERROR(RANK('Ref. Cuotas'!M2157,'Ref. Cuotas'!M:M,0)+COUNTIF('Ref. Cuotas'!$M$7:'Ref. Cuotas'!M2157,'Ref. Cuotas'!M2157)-1,"")</f>
        <v>2452</v>
      </c>
      <c r="AO2158" s="7">
        <f>IFERROR(RANK('Ref. Cuotas'!H2157,'Ref. Cuotas'!H:H,1)+COUNTIF('Ref. Cuotas'!$H$7:'Ref. Cuotas'!H2157,'Ref. Cuotas'!H2157)-1,"")</f>
        <v>849</v>
      </c>
      <c r="AP2158" s="7">
        <f>IFERROR(RANK('Ref. Cuotas'!J2157,'Ref. Cuotas'!J:J,1)+COUNTIF('Ref. Cuotas'!$J$7:'Ref. Cuotas'!J2157,'Ref. Cuotas'!J2157)-1,"")</f>
        <v>1493</v>
      </c>
      <c r="AQ2158" s="7">
        <f>IFERROR(RANK('Ref. Cuotas'!K2157,'Ref. Cuotas'!K:K,1)+COUNTIF('Ref. Cuotas'!$K$7:'Ref. Cuotas'!K2157,'Ref. Cuotas'!K2157)-1,"")</f>
        <v>1266</v>
      </c>
    </row>
    <row r="2159" spans="31:43" ht="17.25" customHeight="1" x14ac:dyDescent="0.3">
      <c r="AE2159" s="5" t="s">
        <v>2154</v>
      </c>
      <c r="AF2159" s="5" t="s">
        <v>5674</v>
      </c>
      <c r="AG2159" s="6" t="s">
        <v>4414</v>
      </c>
      <c r="AH2159" s="6" t="s">
        <v>4123</v>
      </c>
      <c r="AI2159" s="7">
        <f>IFERROR(RANK('Ref. Cuotas'!H2158,'Ref. Cuotas'!H:H,0)+COUNTIF('Ref. Cuotas'!$H$7:'Ref. Cuotas'!H2158,'Ref. Cuotas'!H2158)-1,"")</f>
        <v>1537</v>
      </c>
      <c r="AJ2159" s="7">
        <f>IFERROR(RANK('Ref. Cuotas'!I2158,'Ref. Cuotas'!I:I,0)+COUNTIF('Ref. Cuotas'!$I$7:'Ref. Cuotas'!I2158,'Ref. Cuotas'!I2158)-1,"")</f>
        <v>2382</v>
      </c>
      <c r="AK2159" s="7">
        <f>IFERROR(RANK('Ref. Cuotas'!J2158,'Ref. Cuotas'!J:J,0)+COUNTIF('Ref. Cuotas'!$J$7:'Ref. Cuotas'!J2158,'Ref. Cuotas'!J2158)-1,"")</f>
        <v>2319</v>
      </c>
      <c r="AL2159" s="7">
        <f>IFERROR(RANK('Ref. Cuotas'!K2158,'Ref. Cuotas'!K:K,0)+COUNTIF('Ref. Cuotas'!$K$7:'Ref. Cuotas'!K2158,'Ref. Cuotas'!K2158)-1,"")</f>
        <v>2526</v>
      </c>
      <c r="AM2159" s="7">
        <f>IFERROR(RANK('Ref. Cuotas'!L2158,'Ref. Cuotas'!L:L,0)+COUNTIF('Ref. Cuotas'!$L$7:'Ref. Cuotas'!L2158,'Ref. Cuotas'!L2158)-1,"")</f>
        <v>2477</v>
      </c>
      <c r="AN2159" s="7">
        <f>IFERROR(RANK('Ref. Cuotas'!M2158,'Ref. Cuotas'!M:M,0)+COUNTIF('Ref. Cuotas'!$M$7:'Ref. Cuotas'!M2158,'Ref. Cuotas'!M2158)-1,"")</f>
        <v>682</v>
      </c>
      <c r="AO2159" s="7">
        <f>IFERROR(RANK('Ref. Cuotas'!H2158,'Ref. Cuotas'!H:H,1)+COUNTIF('Ref. Cuotas'!$H$7:'Ref. Cuotas'!H2158,'Ref. Cuotas'!H2158)-1,"")</f>
        <v>1266</v>
      </c>
      <c r="AP2159" s="7">
        <f>IFERROR(RANK('Ref. Cuotas'!J2158,'Ref. Cuotas'!J:J,1)+COUNTIF('Ref. Cuotas'!$J$7:'Ref. Cuotas'!J2158,'Ref. Cuotas'!J2158)-1,"")</f>
        <v>1494</v>
      </c>
      <c r="AQ2159" s="7">
        <f>IFERROR(RANK('Ref. Cuotas'!K2158,'Ref. Cuotas'!K:K,1)+COUNTIF('Ref. Cuotas'!$K$7:'Ref. Cuotas'!K2158,'Ref. Cuotas'!K2158)-1,"")</f>
        <v>277</v>
      </c>
    </row>
    <row r="2160" spans="31:43" ht="17.25" customHeight="1" x14ac:dyDescent="0.3">
      <c r="AE2160" s="5" t="s">
        <v>2155</v>
      </c>
      <c r="AF2160" s="5" t="s">
        <v>5675</v>
      </c>
      <c r="AG2160" s="6" t="s">
        <v>4414</v>
      </c>
      <c r="AH2160" s="6" t="s">
        <v>4209</v>
      </c>
      <c r="AI2160" s="7">
        <f>IFERROR(RANK('Ref. Cuotas'!H2159,'Ref. Cuotas'!H:H,0)+COUNTIF('Ref. Cuotas'!$H$7:'Ref. Cuotas'!H2159,'Ref. Cuotas'!H2159)-1,"")</f>
        <v>1636</v>
      </c>
      <c r="AJ2160" s="7">
        <f>IFERROR(RANK('Ref. Cuotas'!I2159,'Ref. Cuotas'!I:I,0)+COUNTIF('Ref. Cuotas'!$I$7:'Ref. Cuotas'!I2159,'Ref. Cuotas'!I2159)-1,"")</f>
        <v>2383</v>
      </c>
      <c r="AK2160" s="7">
        <f>IFERROR(RANK('Ref. Cuotas'!J2159,'Ref. Cuotas'!J:J,0)+COUNTIF('Ref. Cuotas'!$J$7:'Ref. Cuotas'!J2159,'Ref. Cuotas'!J2159)-1,"")</f>
        <v>2320</v>
      </c>
      <c r="AL2160" s="7">
        <f>IFERROR(RANK('Ref. Cuotas'!K2159,'Ref. Cuotas'!K:K,0)+COUNTIF('Ref. Cuotas'!$K$7:'Ref. Cuotas'!K2159,'Ref. Cuotas'!K2159)-1,"")</f>
        <v>568</v>
      </c>
      <c r="AM2160" s="7">
        <f>IFERROR(RANK('Ref. Cuotas'!L2159,'Ref. Cuotas'!L:L,0)+COUNTIF('Ref. Cuotas'!$L$7:'Ref. Cuotas'!L2159,'Ref. Cuotas'!L2159)-1,"")</f>
        <v>2043</v>
      </c>
      <c r="AN2160" s="7">
        <f>IFERROR(RANK('Ref. Cuotas'!M2159,'Ref. Cuotas'!M:M,0)+COUNTIF('Ref. Cuotas'!$M$7:'Ref. Cuotas'!M2159,'Ref. Cuotas'!M2159)-1,"")</f>
        <v>2453</v>
      </c>
      <c r="AO2160" s="7">
        <f>IFERROR(RANK('Ref. Cuotas'!H2159,'Ref. Cuotas'!H:H,1)+COUNTIF('Ref. Cuotas'!$H$7:'Ref. Cuotas'!H2159,'Ref. Cuotas'!H2159)-1,"")</f>
        <v>1167</v>
      </c>
      <c r="AP2160" s="7">
        <f>IFERROR(RANK('Ref. Cuotas'!J2159,'Ref. Cuotas'!J:J,1)+COUNTIF('Ref. Cuotas'!$J$7:'Ref. Cuotas'!J2159,'Ref. Cuotas'!J2159)-1,"")</f>
        <v>1495</v>
      </c>
      <c r="AQ2160" s="7">
        <f>IFERROR(RANK('Ref. Cuotas'!K2159,'Ref. Cuotas'!K:K,1)+COUNTIF('Ref. Cuotas'!$K$7:'Ref. Cuotas'!K2159,'Ref. Cuotas'!K2159)-1,"")</f>
        <v>2235</v>
      </c>
    </row>
    <row r="2161" spans="31:43" ht="17.25" customHeight="1" x14ac:dyDescent="0.3">
      <c r="AE2161" s="5" t="s">
        <v>2156</v>
      </c>
      <c r="AF2161" s="5" t="s">
        <v>5676</v>
      </c>
      <c r="AG2161" s="6" t="s">
        <v>4415</v>
      </c>
      <c r="AH2161" s="6" t="s">
        <v>4092</v>
      </c>
      <c r="AI2161" s="7">
        <f>IFERROR(RANK('Ref. Cuotas'!H2160,'Ref. Cuotas'!H:H,0)+COUNTIF('Ref. Cuotas'!$H$7:'Ref. Cuotas'!H2160,'Ref. Cuotas'!H2160)-1,"")</f>
        <v>1733</v>
      </c>
      <c r="AJ2161" s="7">
        <f>IFERROR(RANK('Ref. Cuotas'!I2160,'Ref. Cuotas'!I:I,0)+COUNTIF('Ref. Cuotas'!$I$7:'Ref. Cuotas'!I2160,'Ref. Cuotas'!I2160)-1,"")</f>
        <v>320</v>
      </c>
      <c r="AK2161" s="7">
        <f>IFERROR(RANK('Ref. Cuotas'!J2160,'Ref. Cuotas'!J:J,0)+COUNTIF('Ref. Cuotas'!$J$7:'Ref. Cuotas'!J2160,'Ref. Cuotas'!J2160)-1,"")</f>
        <v>186</v>
      </c>
      <c r="AL2161" s="7">
        <f>IFERROR(RANK('Ref. Cuotas'!K2160,'Ref. Cuotas'!K:K,0)+COUNTIF('Ref. Cuotas'!$K$7:'Ref. Cuotas'!K2160,'Ref. Cuotas'!K2160)-1,"")</f>
        <v>388</v>
      </c>
      <c r="AM2161" s="7">
        <f>IFERROR(RANK('Ref. Cuotas'!L2160,'Ref. Cuotas'!L:L,0)+COUNTIF('Ref. Cuotas'!$L$7:'Ref. Cuotas'!L2160,'Ref. Cuotas'!L2160)-1,"")</f>
        <v>202</v>
      </c>
      <c r="AN2161" s="7">
        <f>IFERROR(RANK('Ref. Cuotas'!M2160,'Ref. Cuotas'!M:M,0)+COUNTIF('Ref. Cuotas'!$M$7:'Ref. Cuotas'!M2160,'Ref. Cuotas'!M2160)-1,"")</f>
        <v>683</v>
      </c>
      <c r="AO2161" s="7">
        <f>IFERROR(RANK('Ref. Cuotas'!H2160,'Ref. Cuotas'!H:H,1)+COUNTIF('Ref. Cuotas'!$H$7:'Ref. Cuotas'!H2160,'Ref. Cuotas'!H2160)-1,"")</f>
        <v>1070</v>
      </c>
      <c r="AP2161" s="7">
        <f>IFERROR(RANK('Ref. Cuotas'!J2160,'Ref. Cuotas'!J:J,1)+COUNTIF('Ref. Cuotas'!$J$7:'Ref. Cuotas'!J2160,'Ref. Cuotas'!J2160)-1,"")</f>
        <v>2617</v>
      </c>
      <c r="AQ2161" s="7">
        <f>IFERROR(RANK('Ref. Cuotas'!K2160,'Ref. Cuotas'!K:K,1)+COUNTIF('Ref. Cuotas'!$K$7:'Ref. Cuotas'!K2160,'Ref. Cuotas'!K2160)-1,"")</f>
        <v>2415</v>
      </c>
    </row>
    <row r="2162" spans="31:43" ht="17.25" customHeight="1" x14ac:dyDescent="0.3">
      <c r="AE2162" s="5" t="s">
        <v>2157</v>
      </c>
      <c r="AF2162" s="5" t="s">
        <v>5677</v>
      </c>
      <c r="AG2162" s="6" t="s">
        <v>4415</v>
      </c>
      <c r="AH2162" s="6" t="s">
        <v>4135</v>
      </c>
      <c r="AI2162" s="7">
        <f>IFERROR(RANK('Ref. Cuotas'!H2161,'Ref. Cuotas'!H:H,0)+COUNTIF('Ref. Cuotas'!$H$7:'Ref. Cuotas'!H2161,'Ref. Cuotas'!H2161)-1,"")</f>
        <v>1664</v>
      </c>
      <c r="AJ2162" s="7">
        <f>IFERROR(RANK('Ref. Cuotas'!I2161,'Ref. Cuotas'!I:I,0)+COUNTIF('Ref. Cuotas'!$I$7:'Ref. Cuotas'!I2161,'Ref. Cuotas'!I2161)-1,"")</f>
        <v>2384</v>
      </c>
      <c r="AK2162" s="7">
        <f>IFERROR(RANK('Ref. Cuotas'!J2161,'Ref. Cuotas'!J:J,0)+COUNTIF('Ref. Cuotas'!$J$7:'Ref. Cuotas'!J2161,'Ref. Cuotas'!J2161)-1,"")</f>
        <v>2321</v>
      </c>
      <c r="AL2162" s="7">
        <f>IFERROR(RANK('Ref. Cuotas'!K2161,'Ref. Cuotas'!K:K,0)+COUNTIF('Ref. Cuotas'!$K$7:'Ref. Cuotas'!K2161,'Ref. Cuotas'!K2161)-1,"")</f>
        <v>2497</v>
      </c>
      <c r="AM2162" s="7">
        <f>IFERROR(RANK('Ref. Cuotas'!L2161,'Ref. Cuotas'!L:L,0)+COUNTIF('Ref. Cuotas'!$L$7:'Ref. Cuotas'!L2161,'Ref. Cuotas'!L2161)-1,"")</f>
        <v>1659</v>
      </c>
      <c r="AN2162" s="7">
        <f>IFERROR(RANK('Ref. Cuotas'!M2161,'Ref. Cuotas'!M:M,0)+COUNTIF('Ref. Cuotas'!$M$7:'Ref. Cuotas'!M2161,'Ref. Cuotas'!M2161)-1,"")</f>
        <v>684</v>
      </c>
      <c r="AO2162" s="7">
        <f>IFERROR(RANK('Ref. Cuotas'!H2161,'Ref. Cuotas'!H:H,1)+COUNTIF('Ref. Cuotas'!$H$7:'Ref. Cuotas'!H2161,'Ref. Cuotas'!H2161)-1,"")</f>
        <v>1139</v>
      </c>
      <c r="AP2162" s="7">
        <f>IFERROR(RANK('Ref. Cuotas'!J2161,'Ref. Cuotas'!J:J,1)+COUNTIF('Ref. Cuotas'!$J$7:'Ref. Cuotas'!J2161,'Ref. Cuotas'!J2161)-1,"")</f>
        <v>1496</v>
      </c>
      <c r="AQ2162" s="7">
        <f>IFERROR(RANK('Ref. Cuotas'!K2161,'Ref. Cuotas'!K:K,1)+COUNTIF('Ref. Cuotas'!$K$7:'Ref. Cuotas'!K2161,'Ref. Cuotas'!K2161)-1,"")</f>
        <v>306</v>
      </c>
    </row>
    <row r="2163" spans="31:43" ht="17.25" customHeight="1" x14ac:dyDescent="0.3">
      <c r="AE2163" s="5" t="s">
        <v>2158</v>
      </c>
      <c r="AF2163" s="5" t="s">
        <v>5678</v>
      </c>
      <c r="AG2163" s="6" t="s">
        <v>4415</v>
      </c>
      <c r="AH2163" s="6" t="s">
        <v>4136</v>
      </c>
      <c r="AI2163" s="7">
        <f>IFERROR(RANK('Ref. Cuotas'!H2162,'Ref. Cuotas'!H:H,0)+COUNTIF('Ref. Cuotas'!$H$7:'Ref. Cuotas'!H2162,'Ref. Cuotas'!H2162)-1,"")</f>
        <v>1652</v>
      </c>
      <c r="AJ2163" s="7">
        <f>IFERROR(RANK('Ref. Cuotas'!I2162,'Ref. Cuotas'!I:I,0)+COUNTIF('Ref. Cuotas'!$I$7:'Ref. Cuotas'!I2162,'Ref. Cuotas'!I2162)-1,"")</f>
        <v>2385</v>
      </c>
      <c r="AK2163" s="7">
        <f>IFERROR(RANK('Ref. Cuotas'!J2162,'Ref. Cuotas'!J:J,0)+COUNTIF('Ref. Cuotas'!$J$7:'Ref. Cuotas'!J2162,'Ref. Cuotas'!J2162)-1,"")</f>
        <v>2322</v>
      </c>
      <c r="AL2163" s="7">
        <f>IFERROR(RANK('Ref. Cuotas'!K2162,'Ref. Cuotas'!K:K,0)+COUNTIF('Ref. Cuotas'!$K$7:'Ref. Cuotas'!K2162,'Ref. Cuotas'!K2162)-1,"")</f>
        <v>2565</v>
      </c>
      <c r="AM2163" s="7">
        <f>IFERROR(RANK('Ref. Cuotas'!L2162,'Ref. Cuotas'!L:L,0)+COUNTIF('Ref. Cuotas'!$L$7:'Ref. Cuotas'!L2162,'Ref. Cuotas'!L2162)-1,"")</f>
        <v>1626</v>
      </c>
      <c r="AN2163" s="7">
        <f>IFERROR(RANK('Ref. Cuotas'!M2162,'Ref. Cuotas'!M:M,0)+COUNTIF('Ref. Cuotas'!$M$7:'Ref. Cuotas'!M2162,'Ref. Cuotas'!M2162)-1,"")</f>
        <v>685</v>
      </c>
      <c r="AO2163" s="7">
        <f>IFERROR(RANK('Ref. Cuotas'!H2162,'Ref. Cuotas'!H:H,1)+COUNTIF('Ref. Cuotas'!$H$7:'Ref. Cuotas'!H2162,'Ref. Cuotas'!H2162)-1,"")</f>
        <v>1151</v>
      </c>
      <c r="AP2163" s="7">
        <f>IFERROR(RANK('Ref. Cuotas'!J2162,'Ref. Cuotas'!J:J,1)+COUNTIF('Ref. Cuotas'!$J$7:'Ref. Cuotas'!J2162,'Ref. Cuotas'!J2162)-1,"")</f>
        <v>1497</v>
      </c>
      <c r="AQ2163" s="7">
        <f>IFERROR(RANK('Ref. Cuotas'!K2162,'Ref. Cuotas'!K:K,1)+COUNTIF('Ref. Cuotas'!$K$7:'Ref. Cuotas'!K2162,'Ref. Cuotas'!K2162)-1,"")</f>
        <v>238</v>
      </c>
    </row>
    <row r="2164" spans="31:43" ht="17.25" customHeight="1" x14ac:dyDescent="0.3">
      <c r="AE2164" s="5" t="s">
        <v>2159</v>
      </c>
      <c r="AF2164" s="5" t="s">
        <v>5679</v>
      </c>
      <c r="AG2164" s="6" t="s">
        <v>4415</v>
      </c>
      <c r="AH2164" s="6" t="s">
        <v>4093</v>
      </c>
      <c r="AI2164" s="7">
        <f>IFERROR(RANK('Ref. Cuotas'!H2163,'Ref. Cuotas'!H:H,0)+COUNTIF('Ref. Cuotas'!$H$7:'Ref. Cuotas'!H2163,'Ref. Cuotas'!H2163)-1,"")</f>
        <v>1689</v>
      </c>
      <c r="AJ2164" s="7">
        <f>IFERROR(RANK('Ref. Cuotas'!I2163,'Ref. Cuotas'!I:I,0)+COUNTIF('Ref. Cuotas'!$I$7:'Ref. Cuotas'!I2163,'Ref. Cuotas'!I2163)-1,"")</f>
        <v>2386</v>
      </c>
      <c r="AK2164" s="7">
        <f>IFERROR(RANK('Ref. Cuotas'!J2163,'Ref. Cuotas'!J:J,0)+COUNTIF('Ref. Cuotas'!$J$7:'Ref. Cuotas'!J2163,'Ref. Cuotas'!J2163)-1,"")</f>
        <v>130</v>
      </c>
      <c r="AL2164" s="7">
        <f>IFERROR(RANK('Ref. Cuotas'!K2163,'Ref. Cuotas'!K:K,0)+COUNTIF('Ref. Cuotas'!$K$7:'Ref. Cuotas'!K2163,'Ref. Cuotas'!K2163)-1,"")</f>
        <v>538</v>
      </c>
      <c r="AM2164" s="7">
        <f>IFERROR(RANK('Ref. Cuotas'!L2163,'Ref. Cuotas'!L:L,0)+COUNTIF('Ref. Cuotas'!$L$7:'Ref. Cuotas'!L2163,'Ref. Cuotas'!L2163)-1,"")</f>
        <v>705</v>
      </c>
      <c r="AN2164" s="7">
        <f>IFERROR(RANK('Ref. Cuotas'!M2163,'Ref. Cuotas'!M:M,0)+COUNTIF('Ref. Cuotas'!$M$7:'Ref. Cuotas'!M2163,'Ref. Cuotas'!M2163)-1,"")</f>
        <v>686</v>
      </c>
      <c r="AO2164" s="7">
        <f>IFERROR(RANK('Ref. Cuotas'!H2163,'Ref. Cuotas'!H:H,1)+COUNTIF('Ref. Cuotas'!$H$7:'Ref. Cuotas'!H2163,'Ref. Cuotas'!H2163)-1,"")</f>
        <v>1114</v>
      </c>
      <c r="AP2164" s="7">
        <f>IFERROR(RANK('Ref. Cuotas'!J2163,'Ref. Cuotas'!J:J,1)+COUNTIF('Ref. Cuotas'!$J$7:'Ref. Cuotas'!J2163,'Ref. Cuotas'!J2163)-1,"")</f>
        <v>2673</v>
      </c>
      <c r="AQ2164" s="7">
        <f>IFERROR(RANK('Ref. Cuotas'!K2163,'Ref. Cuotas'!K:K,1)+COUNTIF('Ref. Cuotas'!$K$7:'Ref. Cuotas'!K2163,'Ref. Cuotas'!K2163)-1,"")</f>
        <v>2265</v>
      </c>
    </row>
    <row r="2165" spans="31:43" ht="17.25" customHeight="1" x14ac:dyDescent="0.3">
      <c r="AE2165" s="5" t="s">
        <v>2160</v>
      </c>
      <c r="AF2165" s="5" t="s">
        <v>5680</v>
      </c>
      <c r="AG2165" s="6" t="s">
        <v>4415</v>
      </c>
      <c r="AH2165" s="6" t="s">
        <v>4116</v>
      </c>
      <c r="AI2165" s="7">
        <f>IFERROR(RANK('Ref. Cuotas'!H2164,'Ref. Cuotas'!H:H,0)+COUNTIF('Ref. Cuotas'!$H$7:'Ref. Cuotas'!H2164,'Ref. Cuotas'!H2164)-1,"")</f>
        <v>1655</v>
      </c>
      <c r="AJ2165" s="7">
        <f>IFERROR(RANK('Ref. Cuotas'!I2164,'Ref. Cuotas'!I:I,0)+COUNTIF('Ref. Cuotas'!$I$7:'Ref. Cuotas'!I2164,'Ref. Cuotas'!I2164)-1,"")</f>
        <v>403</v>
      </c>
      <c r="AK2165" s="7">
        <f>IFERROR(RANK('Ref. Cuotas'!J2164,'Ref. Cuotas'!J:J,0)+COUNTIF('Ref. Cuotas'!$J$7:'Ref. Cuotas'!J2164,'Ref. Cuotas'!J2164)-1,"")</f>
        <v>143</v>
      </c>
      <c r="AL2165" s="7">
        <f>IFERROR(RANK('Ref. Cuotas'!K2164,'Ref. Cuotas'!K:K,0)+COUNTIF('Ref. Cuotas'!$K$7:'Ref. Cuotas'!K2164,'Ref. Cuotas'!K2164)-1,"")</f>
        <v>569</v>
      </c>
      <c r="AM2165" s="7">
        <f>IFERROR(RANK('Ref. Cuotas'!L2164,'Ref. Cuotas'!L:L,0)+COUNTIF('Ref. Cuotas'!$L$7:'Ref. Cuotas'!L2164,'Ref. Cuotas'!L2164)-1,"")</f>
        <v>345</v>
      </c>
      <c r="AN2165" s="7">
        <f>IFERROR(RANK('Ref. Cuotas'!M2164,'Ref. Cuotas'!M:M,0)+COUNTIF('Ref. Cuotas'!$M$7:'Ref. Cuotas'!M2164,'Ref. Cuotas'!M2164)-1,"")</f>
        <v>687</v>
      </c>
      <c r="AO2165" s="7">
        <f>IFERROR(RANK('Ref. Cuotas'!H2164,'Ref. Cuotas'!H:H,1)+COUNTIF('Ref. Cuotas'!$H$7:'Ref. Cuotas'!H2164,'Ref. Cuotas'!H2164)-1,"")</f>
        <v>1148</v>
      </c>
      <c r="AP2165" s="7">
        <f>IFERROR(RANK('Ref. Cuotas'!J2164,'Ref. Cuotas'!J:J,1)+COUNTIF('Ref. Cuotas'!$J$7:'Ref. Cuotas'!J2164,'Ref. Cuotas'!J2164)-1,"")</f>
        <v>2660</v>
      </c>
      <c r="AQ2165" s="7">
        <f>IFERROR(RANK('Ref. Cuotas'!K2164,'Ref. Cuotas'!K:K,1)+COUNTIF('Ref. Cuotas'!$K$7:'Ref. Cuotas'!K2164,'Ref. Cuotas'!K2164)-1,"")</f>
        <v>2234</v>
      </c>
    </row>
    <row r="2166" spans="31:43" ht="17.25" customHeight="1" x14ac:dyDescent="0.3">
      <c r="AE2166" s="5" t="s">
        <v>2161</v>
      </c>
      <c r="AF2166" s="5" t="s">
        <v>5681</v>
      </c>
      <c r="AG2166" s="6" t="s">
        <v>4415</v>
      </c>
      <c r="AH2166" s="6" t="s">
        <v>4094</v>
      </c>
      <c r="AI2166" s="7">
        <f>IFERROR(RANK('Ref. Cuotas'!H2165,'Ref. Cuotas'!H:H,0)+COUNTIF('Ref. Cuotas'!$H$7:'Ref. Cuotas'!H2165,'Ref. Cuotas'!H2165)-1,"")</f>
        <v>1598</v>
      </c>
      <c r="AJ2166" s="7">
        <f>IFERROR(RANK('Ref. Cuotas'!I2165,'Ref. Cuotas'!I:I,0)+COUNTIF('Ref. Cuotas'!$I$7:'Ref. Cuotas'!I2165,'Ref. Cuotas'!I2165)-1,"")</f>
        <v>636</v>
      </c>
      <c r="AK2166" s="7">
        <f>IFERROR(RANK('Ref. Cuotas'!J2165,'Ref. Cuotas'!J:J,0)+COUNTIF('Ref. Cuotas'!$J$7:'Ref. Cuotas'!J2165,'Ref. Cuotas'!J2165)-1,"")</f>
        <v>185</v>
      </c>
      <c r="AL2166" s="7">
        <f>IFERROR(RANK('Ref. Cuotas'!K2165,'Ref. Cuotas'!K:K,0)+COUNTIF('Ref. Cuotas'!$K$7:'Ref. Cuotas'!K2165,'Ref. Cuotas'!K2165)-1,"")</f>
        <v>412</v>
      </c>
      <c r="AM2166" s="7">
        <f>IFERROR(RANK('Ref. Cuotas'!L2165,'Ref. Cuotas'!L:L,0)+COUNTIF('Ref. Cuotas'!$L$7:'Ref. Cuotas'!L2165,'Ref. Cuotas'!L2165)-1,"")</f>
        <v>611</v>
      </c>
      <c r="AN2166" s="7">
        <f>IFERROR(RANK('Ref. Cuotas'!M2165,'Ref. Cuotas'!M:M,0)+COUNTIF('Ref. Cuotas'!$M$7:'Ref. Cuotas'!M2165,'Ref. Cuotas'!M2165)-1,"")</f>
        <v>688</v>
      </c>
      <c r="AO2166" s="7">
        <f>IFERROR(RANK('Ref. Cuotas'!H2165,'Ref. Cuotas'!H:H,1)+COUNTIF('Ref. Cuotas'!$H$7:'Ref. Cuotas'!H2165,'Ref. Cuotas'!H2165)-1,"")</f>
        <v>1205</v>
      </c>
      <c r="AP2166" s="7">
        <f>IFERROR(RANK('Ref. Cuotas'!J2165,'Ref. Cuotas'!J:J,1)+COUNTIF('Ref. Cuotas'!$J$7:'Ref. Cuotas'!J2165,'Ref. Cuotas'!J2165)-1,"")</f>
        <v>2618</v>
      </c>
      <c r="AQ2166" s="7">
        <f>IFERROR(RANK('Ref. Cuotas'!K2165,'Ref. Cuotas'!K:K,1)+COUNTIF('Ref. Cuotas'!$K$7:'Ref. Cuotas'!K2165,'Ref. Cuotas'!K2165)-1,"")</f>
        <v>2391</v>
      </c>
    </row>
    <row r="2167" spans="31:43" ht="17.25" customHeight="1" x14ac:dyDescent="0.3">
      <c r="AE2167" s="5" t="s">
        <v>2162</v>
      </c>
      <c r="AF2167" s="5" t="s">
        <v>5682</v>
      </c>
      <c r="AG2167" s="6" t="s">
        <v>4415</v>
      </c>
      <c r="AH2167" s="6" t="s">
        <v>4095</v>
      </c>
      <c r="AI2167" s="7">
        <f>IFERROR(RANK('Ref. Cuotas'!H2166,'Ref. Cuotas'!H:H,0)+COUNTIF('Ref. Cuotas'!$H$7:'Ref. Cuotas'!H2166,'Ref. Cuotas'!H2166)-1,"")</f>
        <v>1642</v>
      </c>
      <c r="AJ2167" s="7">
        <f>IFERROR(RANK('Ref. Cuotas'!I2166,'Ref. Cuotas'!I:I,0)+COUNTIF('Ref. Cuotas'!$I$7:'Ref. Cuotas'!I2166,'Ref. Cuotas'!I2166)-1,"")</f>
        <v>192</v>
      </c>
      <c r="AK2167" s="7">
        <f>IFERROR(RANK('Ref. Cuotas'!J2166,'Ref. Cuotas'!J:J,0)+COUNTIF('Ref. Cuotas'!$J$7:'Ref. Cuotas'!J2166,'Ref. Cuotas'!J2166)-1,"")</f>
        <v>141</v>
      </c>
      <c r="AL2167" s="7">
        <f>IFERROR(RANK('Ref. Cuotas'!K2166,'Ref. Cuotas'!K:K,0)+COUNTIF('Ref. Cuotas'!$K$7:'Ref. Cuotas'!K2166,'Ref. Cuotas'!K2166)-1,"")</f>
        <v>401</v>
      </c>
      <c r="AM2167" s="7">
        <f>IFERROR(RANK('Ref. Cuotas'!L2166,'Ref. Cuotas'!L:L,0)+COUNTIF('Ref. Cuotas'!$L$7:'Ref. Cuotas'!L2166,'Ref. Cuotas'!L2166)-1,"")</f>
        <v>508</v>
      </c>
      <c r="AN2167" s="7">
        <f>IFERROR(RANK('Ref. Cuotas'!M2166,'Ref. Cuotas'!M:M,0)+COUNTIF('Ref. Cuotas'!$M$7:'Ref. Cuotas'!M2166,'Ref. Cuotas'!M2166)-1,"")</f>
        <v>2454</v>
      </c>
      <c r="AO2167" s="7">
        <f>IFERROR(RANK('Ref. Cuotas'!H2166,'Ref. Cuotas'!H:H,1)+COUNTIF('Ref. Cuotas'!$H$7:'Ref. Cuotas'!H2166,'Ref. Cuotas'!H2166)-1,"")</f>
        <v>1161</v>
      </c>
      <c r="AP2167" s="7">
        <f>IFERROR(RANK('Ref. Cuotas'!J2166,'Ref. Cuotas'!J:J,1)+COUNTIF('Ref. Cuotas'!$J$7:'Ref. Cuotas'!J2166,'Ref. Cuotas'!J2166)-1,"")</f>
        <v>2662</v>
      </c>
      <c r="AQ2167" s="7">
        <f>IFERROR(RANK('Ref. Cuotas'!K2166,'Ref. Cuotas'!K:K,1)+COUNTIF('Ref. Cuotas'!$K$7:'Ref. Cuotas'!K2166,'Ref. Cuotas'!K2166)-1,"")</f>
        <v>2402</v>
      </c>
    </row>
    <row r="2168" spans="31:43" ht="17.25" customHeight="1" x14ac:dyDescent="0.3">
      <c r="AE2168" s="5" t="s">
        <v>2163</v>
      </c>
      <c r="AF2168" s="5" t="s">
        <v>5683</v>
      </c>
      <c r="AG2168" s="6" t="s">
        <v>4415</v>
      </c>
      <c r="AH2168" s="6" t="s">
        <v>4096</v>
      </c>
      <c r="AI2168" s="7">
        <f>IFERROR(RANK('Ref. Cuotas'!H2167,'Ref. Cuotas'!H:H,0)+COUNTIF('Ref. Cuotas'!$H$7:'Ref. Cuotas'!H2167,'Ref. Cuotas'!H2167)-1,"")</f>
        <v>1609</v>
      </c>
      <c r="AJ2168" s="7">
        <f>IFERROR(RANK('Ref. Cuotas'!I2167,'Ref. Cuotas'!I:I,0)+COUNTIF('Ref. Cuotas'!$I$7:'Ref. Cuotas'!I2167,'Ref. Cuotas'!I2167)-1,"")</f>
        <v>1035</v>
      </c>
      <c r="AK2168" s="7">
        <f>IFERROR(RANK('Ref. Cuotas'!J2167,'Ref. Cuotas'!J:J,0)+COUNTIF('Ref. Cuotas'!$J$7:'Ref. Cuotas'!J2167,'Ref. Cuotas'!J2167)-1,"")</f>
        <v>104</v>
      </c>
      <c r="AL2168" s="7">
        <f>IFERROR(RANK('Ref. Cuotas'!K2167,'Ref. Cuotas'!K:K,0)+COUNTIF('Ref. Cuotas'!$K$7:'Ref. Cuotas'!K2167,'Ref. Cuotas'!K2167)-1,"")</f>
        <v>276</v>
      </c>
      <c r="AM2168" s="7">
        <f>IFERROR(RANK('Ref. Cuotas'!L2167,'Ref. Cuotas'!L:L,0)+COUNTIF('Ref. Cuotas'!$L$7:'Ref. Cuotas'!L2167,'Ref. Cuotas'!L2167)-1,"")</f>
        <v>1034</v>
      </c>
      <c r="AN2168" s="7">
        <f>IFERROR(RANK('Ref. Cuotas'!M2167,'Ref. Cuotas'!M:M,0)+COUNTIF('Ref. Cuotas'!$M$7:'Ref. Cuotas'!M2167,'Ref. Cuotas'!M2167)-1,"")</f>
        <v>689</v>
      </c>
      <c r="AO2168" s="7">
        <f>IFERROR(RANK('Ref. Cuotas'!H2167,'Ref. Cuotas'!H:H,1)+COUNTIF('Ref. Cuotas'!$H$7:'Ref. Cuotas'!H2167,'Ref. Cuotas'!H2167)-1,"")</f>
        <v>1194</v>
      </c>
      <c r="AP2168" s="7">
        <f>IFERROR(RANK('Ref. Cuotas'!J2167,'Ref. Cuotas'!J:J,1)+COUNTIF('Ref. Cuotas'!$J$7:'Ref. Cuotas'!J2167,'Ref. Cuotas'!J2167)-1,"")</f>
        <v>2699</v>
      </c>
      <c r="AQ2168" s="7">
        <f>IFERROR(RANK('Ref. Cuotas'!K2167,'Ref. Cuotas'!K:K,1)+COUNTIF('Ref. Cuotas'!$K$7:'Ref. Cuotas'!K2167,'Ref. Cuotas'!K2167)-1,"")</f>
        <v>2527</v>
      </c>
    </row>
    <row r="2169" spans="31:43" ht="17.25" customHeight="1" x14ac:dyDescent="0.3">
      <c r="AE2169" s="5" t="s">
        <v>2164</v>
      </c>
      <c r="AF2169" s="5" t="s">
        <v>5684</v>
      </c>
      <c r="AG2169" s="6" t="s">
        <v>4415</v>
      </c>
      <c r="AH2169" s="6" t="s">
        <v>4137</v>
      </c>
      <c r="AI2169" s="7">
        <f>IFERROR(RANK('Ref. Cuotas'!H2168,'Ref. Cuotas'!H:H,0)+COUNTIF('Ref. Cuotas'!$H$7:'Ref. Cuotas'!H2168,'Ref. Cuotas'!H2168)-1,"")</f>
        <v>1583</v>
      </c>
      <c r="AJ2169" s="7">
        <f>IFERROR(RANK('Ref. Cuotas'!I2168,'Ref. Cuotas'!I:I,0)+COUNTIF('Ref. Cuotas'!$I$7:'Ref. Cuotas'!I2168,'Ref. Cuotas'!I2168)-1,"")</f>
        <v>2387</v>
      </c>
      <c r="AK2169" s="7">
        <f>IFERROR(RANK('Ref. Cuotas'!J2168,'Ref. Cuotas'!J:J,0)+COUNTIF('Ref. Cuotas'!$J$7:'Ref. Cuotas'!J2168,'Ref. Cuotas'!J2168)-1,"")</f>
        <v>2323</v>
      </c>
      <c r="AL2169" s="7">
        <f>IFERROR(RANK('Ref. Cuotas'!K2168,'Ref. Cuotas'!K:K,0)+COUNTIF('Ref. Cuotas'!$K$7:'Ref. Cuotas'!K2168,'Ref. Cuotas'!K2168)-1,"")</f>
        <v>710</v>
      </c>
      <c r="AM2169" s="7">
        <f>IFERROR(RANK('Ref. Cuotas'!L2168,'Ref. Cuotas'!L:L,0)+COUNTIF('Ref. Cuotas'!$L$7:'Ref. Cuotas'!L2168,'Ref. Cuotas'!L2168)-1,"")</f>
        <v>1373</v>
      </c>
      <c r="AN2169" s="7">
        <f>IFERROR(RANK('Ref. Cuotas'!M2168,'Ref. Cuotas'!M:M,0)+COUNTIF('Ref. Cuotas'!$M$7:'Ref. Cuotas'!M2168,'Ref. Cuotas'!M2168)-1,"")</f>
        <v>2455</v>
      </c>
      <c r="AO2169" s="7">
        <f>IFERROR(RANK('Ref. Cuotas'!H2168,'Ref. Cuotas'!H:H,1)+COUNTIF('Ref. Cuotas'!$H$7:'Ref. Cuotas'!H2168,'Ref. Cuotas'!H2168)-1,"")</f>
        <v>1220</v>
      </c>
      <c r="AP2169" s="7">
        <f>IFERROR(RANK('Ref. Cuotas'!J2168,'Ref. Cuotas'!J:J,1)+COUNTIF('Ref. Cuotas'!$J$7:'Ref. Cuotas'!J2168,'Ref. Cuotas'!J2168)-1,"")</f>
        <v>1498</v>
      </c>
      <c r="AQ2169" s="7">
        <f>IFERROR(RANK('Ref. Cuotas'!K2168,'Ref. Cuotas'!K:K,1)+COUNTIF('Ref. Cuotas'!$K$7:'Ref. Cuotas'!K2168,'Ref. Cuotas'!K2168)-1,"")</f>
        <v>2093</v>
      </c>
    </row>
    <row r="2170" spans="31:43" ht="17.25" customHeight="1" x14ac:dyDescent="0.3">
      <c r="AE2170" s="5" t="s">
        <v>2165</v>
      </c>
      <c r="AF2170" s="5" t="s">
        <v>5685</v>
      </c>
      <c r="AG2170" s="6" t="s">
        <v>4415</v>
      </c>
      <c r="AH2170" s="6" t="s">
        <v>4097</v>
      </c>
      <c r="AI2170" s="7">
        <f>IFERROR(RANK('Ref. Cuotas'!H2169,'Ref. Cuotas'!H:H,0)+COUNTIF('Ref. Cuotas'!$H$7:'Ref. Cuotas'!H2169,'Ref. Cuotas'!H2169)-1,"")</f>
        <v>1570</v>
      </c>
      <c r="AJ2170" s="7">
        <f>IFERROR(RANK('Ref. Cuotas'!I2169,'Ref. Cuotas'!I:I,0)+COUNTIF('Ref. Cuotas'!$I$7:'Ref. Cuotas'!I2169,'Ref. Cuotas'!I2169)-1,"")</f>
        <v>2388</v>
      </c>
      <c r="AK2170" s="7">
        <f>IFERROR(RANK('Ref. Cuotas'!J2169,'Ref. Cuotas'!J:J,0)+COUNTIF('Ref. Cuotas'!$J$7:'Ref. Cuotas'!J2169,'Ref. Cuotas'!J2169)-1,"")</f>
        <v>2324</v>
      </c>
      <c r="AL2170" s="7">
        <f>IFERROR(RANK('Ref. Cuotas'!K2169,'Ref. Cuotas'!K:K,0)+COUNTIF('Ref. Cuotas'!$K$7:'Ref. Cuotas'!K2169,'Ref. Cuotas'!K2169)-1,"")</f>
        <v>666</v>
      </c>
      <c r="AM2170" s="7">
        <f>IFERROR(RANK('Ref. Cuotas'!L2169,'Ref. Cuotas'!L:L,0)+COUNTIF('Ref. Cuotas'!$L$7:'Ref. Cuotas'!L2169,'Ref. Cuotas'!L2169)-1,"")</f>
        <v>1573</v>
      </c>
      <c r="AN2170" s="7">
        <f>IFERROR(RANK('Ref. Cuotas'!M2169,'Ref. Cuotas'!M:M,0)+COUNTIF('Ref. Cuotas'!$M$7:'Ref. Cuotas'!M2169,'Ref. Cuotas'!M2169)-1,"")</f>
        <v>2456</v>
      </c>
      <c r="AO2170" s="7">
        <f>IFERROR(RANK('Ref. Cuotas'!H2169,'Ref. Cuotas'!H:H,1)+COUNTIF('Ref. Cuotas'!$H$7:'Ref. Cuotas'!H2169,'Ref. Cuotas'!H2169)-1,"")</f>
        <v>1233</v>
      </c>
      <c r="AP2170" s="7">
        <f>IFERROR(RANK('Ref. Cuotas'!J2169,'Ref. Cuotas'!J:J,1)+COUNTIF('Ref. Cuotas'!$J$7:'Ref. Cuotas'!J2169,'Ref. Cuotas'!J2169)-1,"")</f>
        <v>1499</v>
      </c>
      <c r="AQ2170" s="7">
        <f>IFERROR(RANK('Ref. Cuotas'!K2169,'Ref. Cuotas'!K:K,1)+COUNTIF('Ref. Cuotas'!$K$7:'Ref. Cuotas'!K2169,'Ref. Cuotas'!K2169)-1,"")</f>
        <v>2137</v>
      </c>
    </row>
    <row r="2171" spans="31:43" ht="17.25" customHeight="1" x14ac:dyDescent="0.3">
      <c r="AE2171" s="5" t="s">
        <v>2166</v>
      </c>
      <c r="AF2171" s="5" t="s">
        <v>5686</v>
      </c>
      <c r="AG2171" s="6" t="s">
        <v>4415</v>
      </c>
      <c r="AH2171" s="6" t="s">
        <v>4123</v>
      </c>
      <c r="AI2171" s="7">
        <f>IFERROR(RANK('Ref. Cuotas'!H2170,'Ref. Cuotas'!H:H,0)+COUNTIF('Ref. Cuotas'!$H$7:'Ref. Cuotas'!H2170,'Ref. Cuotas'!H2170)-1,"")</f>
        <v>1759</v>
      </c>
      <c r="AJ2171" s="7">
        <f>IFERROR(RANK('Ref. Cuotas'!I2170,'Ref. Cuotas'!I:I,0)+COUNTIF('Ref. Cuotas'!$I$7:'Ref. Cuotas'!I2170,'Ref. Cuotas'!I2170)-1,"")</f>
        <v>2389</v>
      </c>
      <c r="AK2171" s="7">
        <f>IFERROR(RANK('Ref. Cuotas'!J2170,'Ref. Cuotas'!J:J,0)+COUNTIF('Ref. Cuotas'!$J$7:'Ref. Cuotas'!J2170,'Ref. Cuotas'!J2170)-1,"")</f>
        <v>2325</v>
      </c>
      <c r="AL2171" s="7">
        <f>IFERROR(RANK('Ref. Cuotas'!K2170,'Ref. Cuotas'!K:K,0)+COUNTIF('Ref. Cuotas'!$K$7:'Ref. Cuotas'!K2170,'Ref. Cuotas'!K2170)-1,"")</f>
        <v>2534</v>
      </c>
      <c r="AM2171" s="7">
        <f>IFERROR(RANK('Ref. Cuotas'!L2170,'Ref. Cuotas'!L:L,0)+COUNTIF('Ref. Cuotas'!$L$7:'Ref. Cuotas'!L2170,'Ref. Cuotas'!L2170)-1,"")</f>
        <v>2478</v>
      </c>
      <c r="AN2171" s="7">
        <f>IFERROR(RANK('Ref. Cuotas'!M2170,'Ref. Cuotas'!M:M,0)+COUNTIF('Ref. Cuotas'!$M$7:'Ref. Cuotas'!M2170,'Ref. Cuotas'!M2170)-1,"")</f>
        <v>690</v>
      </c>
      <c r="AO2171" s="7">
        <f>IFERROR(RANK('Ref. Cuotas'!H2170,'Ref. Cuotas'!H:H,1)+COUNTIF('Ref. Cuotas'!$H$7:'Ref. Cuotas'!H2170,'Ref. Cuotas'!H2170)-1,"")</f>
        <v>1044</v>
      </c>
      <c r="AP2171" s="7">
        <f>IFERROR(RANK('Ref. Cuotas'!J2170,'Ref. Cuotas'!J:J,1)+COUNTIF('Ref. Cuotas'!$J$7:'Ref. Cuotas'!J2170,'Ref. Cuotas'!J2170)-1,"")</f>
        <v>1500</v>
      </c>
      <c r="AQ2171" s="7">
        <f>IFERROR(RANK('Ref. Cuotas'!K2170,'Ref. Cuotas'!K:K,1)+COUNTIF('Ref. Cuotas'!$K$7:'Ref. Cuotas'!K2170,'Ref. Cuotas'!K2170)-1,"")</f>
        <v>269</v>
      </c>
    </row>
    <row r="2172" spans="31:43" ht="17.25" customHeight="1" x14ac:dyDescent="0.3">
      <c r="AE2172" s="5" t="s">
        <v>2167</v>
      </c>
      <c r="AF2172" s="5" t="s">
        <v>5687</v>
      </c>
      <c r="AG2172" s="6" t="s">
        <v>4415</v>
      </c>
      <c r="AH2172" s="6" t="s">
        <v>4209</v>
      </c>
      <c r="AI2172" s="7">
        <f>IFERROR(RANK('Ref. Cuotas'!H2171,'Ref. Cuotas'!H:H,0)+COUNTIF('Ref. Cuotas'!$H$7:'Ref. Cuotas'!H2171,'Ref. Cuotas'!H2171)-1,"")</f>
        <v>1978</v>
      </c>
      <c r="AJ2172" s="7">
        <f>IFERROR(RANK('Ref. Cuotas'!I2171,'Ref. Cuotas'!I:I,0)+COUNTIF('Ref. Cuotas'!$I$7:'Ref. Cuotas'!I2171,'Ref. Cuotas'!I2171)-1,"")</f>
        <v>2390</v>
      </c>
      <c r="AK2172" s="7">
        <f>IFERROR(RANK('Ref. Cuotas'!J2171,'Ref. Cuotas'!J:J,0)+COUNTIF('Ref. Cuotas'!$J$7:'Ref. Cuotas'!J2171,'Ref. Cuotas'!J2171)-1,"")</f>
        <v>2326</v>
      </c>
      <c r="AL2172" s="7">
        <f>IFERROR(RANK('Ref. Cuotas'!K2171,'Ref. Cuotas'!K:K,0)+COUNTIF('Ref. Cuotas'!$K$7:'Ref. Cuotas'!K2171,'Ref. Cuotas'!K2171)-1,"")</f>
        <v>1134</v>
      </c>
      <c r="AM2172" s="7">
        <f>IFERROR(RANK('Ref. Cuotas'!L2171,'Ref. Cuotas'!L:L,0)+COUNTIF('Ref. Cuotas'!$L$7:'Ref. Cuotas'!L2171,'Ref. Cuotas'!L2171)-1,"")</f>
        <v>2479</v>
      </c>
      <c r="AN2172" s="7">
        <f>IFERROR(RANK('Ref. Cuotas'!M2171,'Ref. Cuotas'!M:M,0)+COUNTIF('Ref. Cuotas'!$M$7:'Ref. Cuotas'!M2171,'Ref. Cuotas'!M2171)-1,"")</f>
        <v>2457</v>
      </c>
      <c r="AO2172" s="7">
        <f>IFERROR(RANK('Ref. Cuotas'!H2171,'Ref. Cuotas'!H:H,1)+COUNTIF('Ref. Cuotas'!$H$7:'Ref. Cuotas'!H2171,'Ref. Cuotas'!H2171)-1,"")</f>
        <v>825</v>
      </c>
      <c r="AP2172" s="7">
        <f>IFERROR(RANK('Ref. Cuotas'!J2171,'Ref. Cuotas'!J:J,1)+COUNTIF('Ref. Cuotas'!$J$7:'Ref. Cuotas'!J2171,'Ref. Cuotas'!J2171)-1,"")</f>
        <v>1501</v>
      </c>
      <c r="AQ2172" s="7">
        <f>IFERROR(RANK('Ref. Cuotas'!K2171,'Ref. Cuotas'!K:K,1)+COUNTIF('Ref. Cuotas'!$K$7:'Ref. Cuotas'!K2171,'Ref. Cuotas'!K2171)-1,"")</f>
        <v>1669</v>
      </c>
    </row>
    <row r="2173" spans="31:43" ht="17.25" customHeight="1" x14ac:dyDescent="0.3">
      <c r="AE2173" s="5" t="s">
        <v>2168</v>
      </c>
      <c r="AF2173" s="5" t="s">
        <v>5688</v>
      </c>
      <c r="AG2173" s="6" t="s">
        <v>4416</v>
      </c>
      <c r="AH2173" s="6" t="s">
        <v>4088</v>
      </c>
      <c r="AI2173" s="7">
        <f>IFERROR(RANK('Ref. Cuotas'!H2172,'Ref. Cuotas'!H:H,0)+COUNTIF('Ref. Cuotas'!$H$7:'Ref. Cuotas'!H2172,'Ref. Cuotas'!H2172)-1,"")</f>
        <v>2442</v>
      </c>
      <c r="AJ2173" s="7">
        <f>IFERROR(RANK('Ref. Cuotas'!I2172,'Ref. Cuotas'!I:I,0)+COUNTIF('Ref. Cuotas'!$I$7:'Ref. Cuotas'!I2172,'Ref. Cuotas'!I2172)-1,"")</f>
        <v>2391</v>
      </c>
      <c r="AK2173" s="7">
        <f>IFERROR(RANK('Ref. Cuotas'!J2172,'Ref. Cuotas'!J:J,0)+COUNTIF('Ref. Cuotas'!$J$7:'Ref. Cuotas'!J2172,'Ref. Cuotas'!J2172)-1,"")</f>
        <v>2327</v>
      </c>
      <c r="AL2173" s="7">
        <f>IFERROR(RANK('Ref. Cuotas'!K2172,'Ref. Cuotas'!K:K,0)+COUNTIF('Ref. Cuotas'!$K$7:'Ref. Cuotas'!K2172,'Ref. Cuotas'!K2172)-1,"")</f>
        <v>2404</v>
      </c>
      <c r="AM2173" s="7">
        <f>IFERROR(RANK('Ref. Cuotas'!L2172,'Ref. Cuotas'!L:L,0)+COUNTIF('Ref. Cuotas'!$L$7:'Ref. Cuotas'!L2172,'Ref. Cuotas'!L2172)-1,"")</f>
        <v>1746</v>
      </c>
      <c r="AN2173" s="7">
        <f>IFERROR(RANK('Ref. Cuotas'!M2172,'Ref. Cuotas'!M:M,0)+COUNTIF('Ref. Cuotas'!$M$7:'Ref. Cuotas'!M2172,'Ref. Cuotas'!M2172)-1,"")</f>
        <v>2458</v>
      </c>
      <c r="AO2173" s="7">
        <f>IFERROR(RANK('Ref. Cuotas'!H2172,'Ref. Cuotas'!H:H,1)+COUNTIF('Ref. Cuotas'!$H$7:'Ref. Cuotas'!H2172,'Ref. Cuotas'!H2172)-1,"")</f>
        <v>361</v>
      </c>
      <c r="AP2173" s="7">
        <f>IFERROR(RANK('Ref. Cuotas'!J2172,'Ref. Cuotas'!J:J,1)+COUNTIF('Ref. Cuotas'!$J$7:'Ref. Cuotas'!J2172,'Ref. Cuotas'!J2172)-1,"")</f>
        <v>1502</v>
      </c>
      <c r="AQ2173" s="7">
        <f>IFERROR(RANK('Ref. Cuotas'!K2172,'Ref. Cuotas'!K:K,1)+COUNTIF('Ref. Cuotas'!$K$7:'Ref. Cuotas'!K2172,'Ref. Cuotas'!K2172)-1,"")</f>
        <v>399</v>
      </c>
    </row>
    <row r="2174" spans="31:43" ht="17.25" customHeight="1" x14ac:dyDescent="0.3">
      <c r="AE2174" s="5" t="s">
        <v>2169</v>
      </c>
      <c r="AF2174" s="5" t="s">
        <v>5689</v>
      </c>
      <c r="AG2174" s="6" t="s">
        <v>4416</v>
      </c>
      <c r="AH2174" s="6" t="s">
        <v>4089</v>
      </c>
      <c r="AI2174" s="7">
        <f>IFERROR(RANK('Ref. Cuotas'!H2173,'Ref. Cuotas'!H:H,0)+COUNTIF('Ref. Cuotas'!$H$7:'Ref. Cuotas'!H2173,'Ref. Cuotas'!H2173)-1,"")</f>
        <v>2342</v>
      </c>
      <c r="AJ2174" s="7">
        <f>IFERROR(RANK('Ref. Cuotas'!I2173,'Ref. Cuotas'!I:I,0)+COUNTIF('Ref. Cuotas'!$I$7:'Ref. Cuotas'!I2173,'Ref. Cuotas'!I2173)-1,"")</f>
        <v>201</v>
      </c>
      <c r="AK2174" s="7">
        <f>IFERROR(RANK('Ref. Cuotas'!J2173,'Ref. Cuotas'!J:J,0)+COUNTIF('Ref. Cuotas'!$J$7:'Ref. Cuotas'!J2173,'Ref. Cuotas'!J2173)-1,"")</f>
        <v>212</v>
      </c>
      <c r="AL2174" s="7">
        <f>IFERROR(RANK('Ref. Cuotas'!K2173,'Ref. Cuotas'!K:K,0)+COUNTIF('Ref. Cuotas'!$K$7:'Ref. Cuotas'!K2173,'Ref. Cuotas'!K2173)-1,"")</f>
        <v>690</v>
      </c>
      <c r="AM2174" s="7">
        <f>IFERROR(RANK('Ref. Cuotas'!L2173,'Ref. Cuotas'!L:L,0)+COUNTIF('Ref. Cuotas'!$L$7:'Ref. Cuotas'!L2173,'Ref. Cuotas'!L2173)-1,"")</f>
        <v>414</v>
      </c>
      <c r="AN2174" s="7">
        <f>IFERROR(RANK('Ref. Cuotas'!M2173,'Ref. Cuotas'!M:M,0)+COUNTIF('Ref. Cuotas'!$M$7:'Ref. Cuotas'!M2173,'Ref. Cuotas'!M2173)-1,"")</f>
        <v>2459</v>
      </c>
      <c r="AO2174" s="7">
        <f>IFERROR(RANK('Ref. Cuotas'!H2173,'Ref. Cuotas'!H:H,1)+COUNTIF('Ref. Cuotas'!$H$7:'Ref. Cuotas'!H2173,'Ref. Cuotas'!H2173)-1,"")</f>
        <v>461</v>
      </c>
      <c r="AP2174" s="7">
        <f>IFERROR(RANK('Ref. Cuotas'!J2173,'Ref. Cuotas'!J:J,1)+COUNTIF('Ref. Cuotas'!$J$7:'Ref. Cuotas'!J2173,'Ref. Cuotas'!J2173)-1,"")</f>
        <v>2591</v>
      </c>
      <c r="AQ2174" s="7">
        <f>IFERROR(RANK('Ref. Cuotas'!K2173,'Ref. Cuotas'!K:K,1)+COUNTIF('Ref. Cuotas'!$K$7:'Ref. Cuotas'!K2173,'Ref. Cuotas'!K2173)-1,"")</f>
        <v>2113</v>
      </c>
    </row>
    <row r="2175" spans="31:43" ht="17.25" customHeight="1" x14ac:dyDescent="0.3">
      <c r="AE2175" s="5" t="s">
        <v>2170</v>
      </c>
      <c r="AF2175" s="5" t="s">
        <v>5690</v>
      </c>
      <c r="AG2175" s="6" t="s">
        <v>4416</v>
      </c>
      <c r="AH2175" s="6" t="s">
        <v>4090</v>
      </c>
      <c r="AI2175" s="7">
        <f>IFERROR(RANK('Ref. Cuotas'!H2174,'Ref. Cuotas'!H:H,0)+COUNTIF('Ref. Cuotas'!$H$7:'Ref. Cuotas'!H2174,'Ref. Cuotas'!H2174)-1,"")</f>
        <v>2352</v>
      </c>
      <c r="AJ2175" s="7">
        <f>IFERROR(RANK('Ref. Cuotas'!I2174,'Ref. Cuotas'!I:I,0)+COUNTIF('Ref. Cuotas'!$I$7:'Ref. Cuotas'!I2174,'Ref. Cuotas'!I2174)-1,"")</f>
        <v>284</v>
      </c>
      <c r="AK2175" s="7">
        <f>IFERROR(RANK('Ref. Cuotas'!J2174,'Ref. Cuotas'!J:J,0)+COUNTIF('Ref. Cuotas'!$J$7:'Ref. Cuotas'!J2174,'Ref. Cuotas'!J2174)-1,"")</f>
        <v>198</v>
      </c>
      <c r="AL2175" s="7">
        <f>IFERROR(RANK('Ref. Cuotas'!K2174,'Ref. Cuotas'!K:K,0)+COUNTIF('Ref. Cuotas'!$K$7:'Ref. Cuotas'!K2174,'Ref. Cuotas'!K2174)-1,"")</f>
        <v>919</v>
      </c>
      <c r="AM2175" s="7">
        <f>IFERROR(RANK('Ref. Cuotas'!L2174,'Ref. Cuotas'!L:L,0)+COUNTIF('Ref. Cuotas'!$L$7:'Ref. Cuotas'!L2174,'Ref. Cuotas'!L2174)-1,"")</f>
        <v>1209</v>
      </c>
      <c r="AN2175" s="7">
        <f>IFERROR(RANK('Ref. Cuotas'!M2174,'Ref. Cuotas'!M:M,0)+COUNTIF('Ref. Cuotas'!$M$7:'Ref. Cuotas'!M2174,'Ref. Cuotas'!M2174)-1,"")</f>
        <v>2460</v>
      </c>
      <c r="AO2175" s="7">
        <f>IFERROR(RANK('Ref. Cuotas'!H2174,'Ref. Cuotas'!H:H,1)+COUNTIF('Ref. Cuotas'!$H$7:'Ref. Cuotas'!H2174,'Ref. Cuotas'!H2174)-1,"")</f>
        <v>451</v>
      </c>
      <c r="AP2175" s="7">
        <f>IFERROR(RANK('Ref. Cuotas'!J2174,'Ref. Cuotas'!J:J,1)+COUNTIF('Ref. Cuotas'!$J$7:'Ref. Cuotas'!J2174,'Ref. Cuotas'!J2174)-1,"")</f>
        <v>2605</v>
      </c>
      <c r="AQ2175" s="7">
        <f>IFERROR(RANK('Ref. Cuotas'!K2174,'Ref. Cuotas'!K:K,1)+COUNTIF('Ref. Cuotas'!$K$7:'Ref. Cuotas'!K2174,'Ref. Cuotas'!K2174)-1,"")</f>
        <v>1884</v>
      </c>
    </row>
    <row r="2176" spans="31:43" ht="17.25" customHeight="1" x14ac:dyDescent="0.3">
      <c r="AE2176" s="5" t="s">
        <v>2171</v>
      </c>
      <c r="AF2176" s="5" t="s">
        <v>5691</v>
      </c>
      <c r="AG2176" s="6" t="s">
        <v>4416</v>
      </c>
      <c r="AH2176" s="6" t="s">
        <v>4185</v>
      </c>
      <c r="AI2176" s="7">
        <f>IFERROR(RANK('Ref. Cuotas'!H2175,'Ref. Cuotas'!H:H,0)+COUNTIF('Ref. Cuotas'!$H$7:'Ref. Cuotas'!H2175,'Ref. Cuotas'!H2175)-1,"")</f>
        <v>2337</v>
      </c>
      <c r="AJ2176" s="7">
        <f>IFERROR(RANK('Ref. Cuotas'!I2175,'Ref. Cuotas'!I:I,0)+COUNTIF('Ref. Cuotas'!$I$7:'Ref. Cuotas'!I2175,'Ref. Cuotas'!I2175)-1,"")</f>
        <v>766</v>
      </c>
      <c r="AK2176" s="7">
        <f>IFERROR(RANK('Ref. Cuotas'!J2175,'Ref. Cuotas'!J:J,0)+COUNTIF('Ref. Cuotas'!$J$7:'Ref. Cuotas'!J2175,'Ref. Cuotas'!J2175)-1,"")</f>
        <v>2328</v>
      </c>
      <c r="AL2176" s="7">
        <f>IFERROR(RANK('Ref. Cuotas'!K2175,'Ref. Cuotas'!K:K,0)+COUNTIF('Ref. Cuotas'!$K$7:'Ref. Cuotas'!K2175,'Ref. Cuotas'!K2175)-1,"")</f>
        <v>751</v>
      </c>
      <c r="AM2176" s="7">
        <f>IFERROR(RANK('Ref. Cuotas'!L2175,'Ref. Cuotas'!L:L,0)+COUNTIF('Ref. Cuotas'!$L$7:'Ref. Cuotas'!L2175,'Ref. Cuotas'!L2175)-1,"")</f>
        <v>1418</v>
      </c>
      <c r="AN2176" s="7">
        <f>IFERROR(RANK('Ref. Cuotas'!M2175,'Ref. Cuotas'!M:M,0)+COUNTIF('Ref. Cuotas'!$M$7:'Ref. Cuotas'!M2175,'Ref. Cuotas'!M2175)-1,"")</f>
        <v>2461</v>
      </c>
      <c r="AO2176" s="7">
        <f>IFERROR(RANK('Ref. Cuotas'!H2175,'Ref. Cuotas'!H:H,1)+COUNTIF('Ref. Cuotas'!$H$7:'Ref. Cuotas'!H2175,'Ref. Cuotas'!H2175)-1,"")</f>
        <v>466</v>
      </c>
      <c r="AP2176" s="7">
        <f>IFERROR(RANK('Ref. Cuotas'!J2175,'Ref. Cuotas'!J:J,1)+COUNTIF('Ref. Cuotas'!$J$7:'Ref. Cuotas'!J2175,'Ref. Cuotas'!J2175)-1,"")</f>
        <v>1503</v>
      </c>
      <c r="AQ2176" s="7">
        <f>IFERROR(RANK('Ref. Cuotas'!K2175,'Ref. Cuotas'!K:K,1)+COUNTIF('Ref. Cuotas'!$K$7:'Ref. Cuotas'!K2175,'Ref. Cuotas'!K2175)-1,"")</f>
        <v>2052</v>
      </c>
    </row>
    <row r="2177" spans="31:43" ht="17.25" customHeight="1" x14ac:dyDescent="0.3">
      <c r="AE2177" s="5" t="s">
        <v>2172</v>
      </c>
      <c r="AF2177" s="5" t="s">
        <v>5692</v>
      </c>
      <c r="AG2177" s="6" t="s">
        <v>4416</v>
      </c>
      <c r="AH2177" s="6" t="s">
        <v>4186</v>
      </c>
      <c r="AI2177" s="7">
        <f>IFERROR(RANK('Ref. Cuotas'!H2176,'Ref. Cuotas'!H:H,0)+COUNTIF('Ref. Cuotas'!$H$7:'Ref. Cuotas'!H2176,'Ref. Cuotas'!H2176)-1,"")</f>
        <v>2338</v>
      </c>
      <c r="AJ2177" s="7">
        <f>IFERROR(RANK('Ref. Cuotas'!I2176,'Ref. Cuotas'!I:I,0)+COUNTIF('Ref. Cuotas'!$I$7:'Ref. Cuotas'!I2176,'Ref. Cuotas'!I2176)-1,"")</f>
        <v>2392</v>
      </c>
      <c r="AK2177" s="7">
        <f>IFERROR(RANK('Ref. Cuotas'!J2176,'Ref. Cuotas'!J:J,0)+COUNTIF('Ref. Cuotas'!$J$7:'Ref. Cuotas'!J2176,'Ref. Cuotas'!J2176)-1,"")</f>
        <v>2329</v>
      </c>
      <c r="AL2177" s="7">
        <f>IFERROR(RANK('Ref. Cuotas'!K2176,'Ref. Cuotas'!K:K,0)+COUNTIF('Ref. Cuotas'!$K$7:'Ref. Cuotas'!K2176,'Ref. Cuotas'!K2176)-1,"")</f>
        <v>699</v>
      </c>
      <c r="AM2177" s="7">
        <f>IFERROR(RANK('Ref. Cuotas'!L2176,'Ref. Cuotas'!L:L,0)+COUNTIF('Ref. Cuotas'!$L$7:'Ref. Cuotas'!L2176,'Ref. Cuotas'!L2176)-1,"")</f>
        <v>1642</v>
      </c>
      <c r="AN2177" s="7">
        <f>IFERROR(RANK('Ref. Cuotas'!M2176,'Ref. Cuotas'!M:M,0)+COUNTIF('Ref. Cuotas'!$M$7:'Ref. Cuotas'!M2176,'Ref. Cuotas'!M2176)-1,"")</f>
        <v>2462</v>
      </c>
      <c r="AO2177" s="7">
        <f>IFERROR(RANK('Ref. Cuotas'!H2176,'Ref. Cuotas'!H:H,1)+COUNTIF('Ref. Cuotas'!$H$7:'Ref. Cuotas'!H2176,'Ref. Cuotas'!H2176)-1,"")</f>
        <v>465</v>
      </c>
      <c r="AP2177" s="7">
        <f>IFERROR(RANK('Ref. Cuotas'!J2176,'Ref. Cuotas'!J:J,1)+COUNTIF('Ref. Cuotas'!$J$7:'Ref. Cuotas'!J2176,'Ref. Cuotas'!J2176)-1,"")</f>
        <v>1504</v>
      </c>
      <c r="AQ2177" s="7">
        <f>IFERROR(RANK('Ref. Cuotas'!K2176,'Ref. Cuotas'!K:K,1)+COUNTIF('Ref. Cuotas'!$K$7:'Ref. Cuotas'!K2176,'Ref. Cuotas'!K2176)-1,"")</f>
        <v>2104</v>
      </c>
    </row>
    <row r="2178" spans="31:43" ht="17.25" customHeight="1" x14ac:dyDescent="0.3">
      <c r="AE2178" s="5" t="s">
        <v>2173</v>
      </c>
      <c r="AF2178" s="5" t="s">
        <v>5693</v>
      </c>
      <c r="AG2178" s="6" t="s">
        <v>4416</v>
      </c>
      <c r="AH2178" s="6" t="s">
        <v>4187</v>
      </c>
      <c r="AI2178" s="7">
        <f>IFERROR(RANK('Ref. Cuotas'!H2177,'Ref. Cuotas'!H:H,0)+COUNTIF('Ref. Cuotas'!$H$7:'Ref. Cuotas'!H2177,'Ref. Cuotas'!H2177)-1,"")</f>
        <v>2283</v>
      </c>
      <c r="AJ2178" s="7">
        <f>IFERROR(RANK('Ref. Cuotas'!I2177,'Ref. Cuotas'!I:I,0)+COUNTIF('Ref. Cuotas'!$I$7:'Ref. Cuotas'!I2177,'Ref. Cuotas'!I2177)-1,"")</f>
        <v>2393</v>
      </c>
      <c r="AK2178" s="7">
        <f>IFERROR(RANK('Ref. Cuotas'!J2177,'Ref. Cuotas'!J:J,0)+COUNTIF('Ref. Cuotas'!$J$7:'Ref. Cuotas'!J2177,'Ref. Cuotas'!J2177)-1,"")</f>
        <v>2330</v>
      </c>
      <c r="AL2178" s="7">
        <f>IFERROR(RANK('Ref. Cuotas'!K2177,'Ref. Cuotas'!K:K,0)+COUNTIF('Ref. Cuotas'!$K$7:'Ref. Cuotas'!K2177,'Ref. Cuotas'!K2177)-1,"")</f>
        <v>704</v>
      </c>
      <c r="AM2178" s="7">
        <f>IFERROR(RANK('Ref. Cuotas'!L2177,'Ref. Cuotas'!L:L,0)+COUNTIF('Ref. Cuotas'!$L$7:'Ref. Cuotas'!L2177,'Ref. Cuotas'!L2177)-1,"")</f>
        <v>1835</v>
      </c>
      <c r="AN2178" s="7">
        <f>IFERROR(RANK('Ref. Cuotas'!M2177,'Ref. Cuotas'!M:M,0)+COUNTIF('Ref. Cuotas'!$M$7:'Ref. Cuotas'!M2177,'Ref. Cuotas'!M2177)-1,"")</f>
        <v>2463</v>
      </c>
      <c r="AO2178" s="7">
        <f>IFERROR(RANK('Ref. Cuotas'!H2177,'Ref. Cuotas'!H:H,1)+COUNTIF('Ref. Cuotas'!$H$7:'Ref. Cuotas'!H2177,'Ref. Cuotas'!H2177)-1,"")</f>
        <v>520</v>
      </c>
      <c r="AP2178" s="7">
        <f>IFERROR(RANK('Ref. Cuotas'!J2177,'Ref. Cuotas'!J:J,1)+COUNTIF('Ref. Cuotas'!$J$7:'Ref. Cuotas'!J2177,'Ref. Cuotas'!J2177)-1,"")</f>
        <v>1505</v>
      </c>
      <c r="AQ2178" s="7">
        <f>IFERROR(RANK('Ref. Cuotas'!K2177,'Ref. Cuotas'!K:K,1)+COUNTIF('Ref. Cuotas'!$K$7:'Ref. Cuotas'!K2177,'Ref. Cuotas'!K2177)-1,"")</f>
        <v>2099</v>
      </c>
    </row>
    <row r="2179" spans="31:43" ht="17.25" customHeight="1" x14ac:dyDescent="0.3">
      <c r="AE2179" s="5" t="s">
        <v>2174</v>
      </c>
      <c r="AF2179" s="5" t="s">
        <v>5694</v>
      </c>
      <c r="AG2179" s="6" t="s">
        <v>4416</v>
      </c>
      <c r="AH2179" s="6" t="s">
        <v>4091</v>
      </c>
      <c r="AI2179" s="7">
        <f>IFERROR(RANK('Ref. Cuotas'!H2178,'Ref. Cuotas'!H:H,0)+COUNTIF('Ref. Cuotas'!$H$7:'Ref. Cuotas'!H2178,'Ref. Cuotas'!H2178)-1,"")</f>
        <v>2245</v>
      </c>
      <c r="AJ2179" s="7">
        <f>IFERROR(RANK('Ref. Cuotas'!I2178,'Ref. Cuotas'!I:I,0)+COUNTIF('Ref. Cuotas'!$I$7:'Ref. Cuotas'!I2178,'Ref. Cuotas'!I2178)-1,"")</f>
        <v>2394</v>
      </c>
      <c r="AK2179" s="7">
        <f>IFERROR(RANK('Ref. Cuotas'!J2178,'Ref. Cuotas'!J:J,0)+COUNTIF('Ref. Cuotas'!$J$7:'Ref. Cuotas'!J2178,'Ref. Cuotas'!J2178)-1,"")</f>
        <v>2331</v>
      </c>
      <c r="AL2179" s="7">
        <f>IFERROR(RANK('Ref. Cuotas'!K2178,'Ref. Cuotas'!K:K,0)+COUNTIF('Ref. Cuotas'!$K$7:'Ref. Cuotas'!K2178,'Ref. Cuotas'!K2178)-1,"")</f>
        <v>2763</v>
      </c>
      <c r="AM2179" s="7">
        <f>IFERROR(RANK('Ref. Cuotas'!L2178,'Ref. Cuotas'!L:L,0)+COUNTIF('Ref. Cuotas'!$L$7:'Ref. Cuotas'!L2178,'Ref. Cuotas'!L2178)-1,"")</f>
        <v>2763</v>
      </c>
      <c r="AN2179" s="7">
        <f>IFERROR(RANK('Ref. Cuotas'!M2178,'Ref. Cuotas'!M:M,0)+COUNTIF('Ref. Cuotas'!$M$7:'Ref. Cuotas'!M2178,'Ref. Cuotas'!M2178)-1,"")</f>
        <v>2464</v>
      </c>
      <c r="AO2179" s="7">
        <f>IFERROR(RANK('Ref. Cuotas'!H2178,'Ref. Cuotas'!H:H,1)+COUNTIF('Ref. Cuotas'!$H$7:'Ref. Cuotas'!H2178,'Ref. Cuotas'!H2178)-1,"")</f>
        <v>558</v>
      </c>
      <c r="AP2179" s="7">
        <f>IFERROR(RANK('Ref. Cuotas'!J2178,'Ref. Cuotas'!J:J,1)+COUNTIF('Ref. Cuotas'!$J$7:'Ref. Cuotas'!J2178,'Ref. Cuotas'!J2178)-1,"")</f>
        <v>1506</v>
      </c>
      <c r="AQ2179" s="7">
        <f>IFERROR(RANK('Ref. Cuotas'!K2178,'Ref. Cuotas'!K:K,1)+COUNTIF('Ref. Cuotas'!$K$7:'Ref. Cuotas'!K2178,'Ref. Cuotas'!K2178)-1,"")</f>
        <v>181</v>
      </c>
    </row>
    <row r="2180" spans="31:43" ht="17.25" customHeight="1" x14ac:dyDescent="0.3">
      <c r="AE2180" s="5" t="s">
        <v>2175</v>
      </c>
      <c r="AF2180" s="5" t="s">
        <v>5695</v>
      </c>
      <c r="AG2180" s="6" t="s">
        <v>4417</v>
      </c>
      <c r="AH2180" s="6" t="s">
        <v>4092</v>
      </c>
      <c r="AI2180" s="7">
        <f>IFERROR(RANK('Ref. Cuotas'!H2179,'Ref. Cuotas'!H:H,0)+COUNTIF('Ref. Cuotas'!$H$7:'Ref. Cuotas'!H2179,'Ref. Cuotas'!H2179)-1,"")</f>
        <v>2413</v>
      </c>
      <c r="AJ2180" s="7">
        <f>IFERROR(RANK('Ref. Cuotas'!I2179,'Ref. Cuotas'!I:I,0)+COUNTIF('Ref. Cuotas'!$I$7:'Ref. Cuotas'!I2179,'Ref. Cuotas'!I2179)-1,"")</f>
        <v>2395</v>
      </c>
      <c r="AK2180" s="7">
        <f>IFERROR(RANK('Ref. Cuotas'!J2179,'Ref. Cuotas'!J:J,0)+COUNTIF('Ref. Cuotas'!$J$7:'Ref. Cuotas'!J2179,'Ref. Cuotas'!J2179)-1,"")</f>
        <v>2332</v>
      </c>
      <c r="AL2180" s="7">
        <f>IFERROR(RANK('Ref. Cuotas'!K2179,'Ref. Cuotas'!K:K,0)+COUNTIF('Ref. Cuotas'!$K$7:'Ref. Cuotas'!K2179,'Ref. Cuotas'!K2179)-1,"")</f>
        <v>2092</v>
      </c>
      <c r="AM2180" s="7">
        <f>IFERROR(RANK('Ref. Cuotas'!L2179,'Ref. Cuotas'!L:L,0)+COUNTIF('Ref. Cuotas'!$L$7:'Ref. Cuotas'!L2179,'Ref. Cuotas'!L2179)-1,"")</f>
        <v>1220</v>
      </c>
      <c r="AN2180" s="7">
        <f>IFERROR(RANK('Ref. Cuotas'!M2179,'Ref. Cuotas'!M:M,0)+COUNTIF('Ref. Cuotas'!$M$7:'Ref. Cuotas'!M2179,'Ref. Cuotas'!M2179)-1,"")</f>
        <v>2465</v>
      </c>
      <c r="AO2180" s="7">
        <f>IFERROR(RANK('Ref. Cuotas'!H2179,'Ref. Cuotas'!H:H,1)+COUNTIF('Ref. Cuotas'!$H$7:'Ref. Cuotas'!H2179,'Ref. Cuotas'!H2179)-1,"")</f>
        <v>390</v>
      </c>
      <c r="AP2180" s="7">
        <f>IFERROR(RANK('Ref. Cuotas'!J2179,'Ref. Cuotas'!J:J,1)+COUNTIF('Ref. Cuotas'!$J$7:'Ref. Cuotas'!J2179,'Ref. Cuotas'!J2179)-1,"")</f>
        <v>1507</v>
      </c>
      <c r="AQ2180" s="7">
        <f>IFERROR(RANK('Ref. Cuotas'!K2179,'Ref. Cuotas'!K:K,1)+COUNTIF('Ref. Cuotas'!$K$7:'Ref. Cuotas'!K2179,'Ref. Cuotas'!K2179)-1,"")</f>
        <v>711</v>
      </c>
    </row>
    <row r="2181" spans="31:43" ht="17.25" customHeight="1" x14ac:dyDescent="0.3">
      <c r="AE2181" s="5" t="s">
        <v>2176</v>
      </c>
      <c r="AF2181" s="5" t="s">
        <v>5696</v>
      </c>
      <c r="AG2181" s="6" t="s">
        <v>4417</v>
      </c>
      <c r="AH2181" s="6" t="s">
        <v>4093</v>
      </c>
      <c r="AI2181" s="7">
        <f>IFERROR(RANK('Ref. Cuotas'!H2180,'Ref. Cuotas'!H:H,0)+COUNTIF('Ref. Cuotas'!$H$7:'Ref. Cuotas'!H2180,'Ref. Cuotas'!H2180)-1,"")</f>
        <v>711</v>
      </c>
      <c r="AJ2181" s="7">
        <f>IFERROR(RANK('Ref. Cuotas'!I2180,'Ref. Cuotas'!I:I,0)+COUNTIF('Ref. Cuotas'!$I$7:'Ref. Cuotas'!I2180,'Ref. Cuotas'!I2180)-1,"")</f>
        <v>768</v>
      </c>
      <c r="AK2181" s="7">
        <f>IFERROR(RANK('Ref. Cuotas'!J2180,'Ref. Cuotas'!J:J,0)+COUNTIF('Ref. Cuotas'!$J$7:'Ref. Cuotas'!J2180,'Ref. Cuotas'!J2180)-1,"")</f>
        <v>2333</v>
      </c>
      <c r="AL2181" s="7">
        <f>IFERROR(RANK('Ref. Cuotas'!K2180,'Ref. Cuotas'!K:K,0)+COUNTIF('Ref. Cuotas'!$K$7:'Ref. Cuotas'!K2180,'Ref. Cuotas'!K2180)-1,"")</f>
        <v>1390</v>
      </c>
      <c r="AM2181" s="7">
        <f>IFERROR(RANK('Ref. Cuotas'!L2180,'Ref. Cuotas'!L:L,0)+COUNTIF('Ref. Cuotas'!$L$7:'Ref. Cuotas'!L2180,'Ref. Cuotas'!L2180)-1,"")</f>
        <v>353</v>
      </c>
      <c r="AN2181" s="7">
        <f>IFERROR(RANK('Ref. Cuotas'!M2180,'Ref. Cuotas'!M:M,0)+COUNTIF('Ref. Cuotas'!$M$7:'Ref. Cuotas'!M2180,'Ref. Cuotas'!M2180)-1,"")</f>
        <v>2466</v>
      </c>
      <c r="AO2181" s="7">
        <f>IFERROR(RANK('Ref. Cuotas'!H2180,'Ref. Cuotas'!H:H,1)+COUNTIF('Ref. Cuotas'!$H$7:'Ref. Cuotas'!H2180,'Ref. Cuotas'!H2180)-1,"")</f>
        <v>2092</v>
      </c>
      <c r="AP2181" s="7">
        <f>IFERROR(RANK('Ref. Cuotas'!J2180,'Ref. Cuotas'!J:J,1)+COUNTIF('Ref. Cuotas'!$J$7:'Ref. Cuotas'!J2180,'Ref. Cuotas'!J2180)-1,"")</f>
        <v>1508</v>
      </c>
      <c r="AQ2181" s="7">
        <f>IFERROR(RANK('Ref. Cuotas'!K2180,'Ref. Cuotas'!K:K,1)+COUNTIF('Ref. Cuotas'!$K$7:'Ref. Cuotas'!K2180,'Ref. Cuotas'!K2180)-1,"")</f>
        <v>1413</v>
      </c>
    </row>
    <row r="2182" spans="31:43" ht="17.25" customHeight="1" x14ac:dyDescent="0.3">
      <c r="AE2182" s="5" t="s">
        <v>2177</v>
      </c>
      <c r="AF2182" s="5" t="s">
        <v>5697</v>
      </c>
      <c r="AG2182" s="6" t="s">
        <v>4417</v>
      </c>
      <c r="AH2182" s="6" t="s">
        <v>4116</v>
      </c>
      <c r="AI2182" s="7">
        <f>IFERROR(RANK('Ref. Cuotas'!H2181,'Ref. Cuotas'!H:H,0)+COUNTIF('Ref. Cuotas'!$H$7:'Ref. Cuotas'!H2181,'Ref. Cuotas'!H2181)-1,"")</f>
        <v>684</v>
      </c>
      <c r="AJ2182" s="7">
        <f>IFERROR(RANK('Ref. Cuotas'!I2181,'Ref. Cuotas'!I:I,0)+COUNTIF('Ref. Cuotas'!$I$7:'Ref. Cuotas'!I2181,'Ref. Cuotas'!I2181)-1,"")</f>
        <v>315</v>
      </c>
      <c r="AK2182" s="7">
        <f>IFERROR(RANK('Ref. Cuotas'!J2181,'Ref. Cuotas'!J:J,0)+COUNTIF('Ref. Cuotas'!$J$7:'Ref. Cuotas'!J2181,'Ref. Cuotas'!J2181)-1,"")</f>
        <v>2334</v>
      </c>
      <c r="AL2182" s="7">
        <f>IFERROR(RANK('Ref. Cuotas'!K2181,'Ref. Cuotas'!K:K,0)+COUNTIF('Ref. Cuotas'!$K$7:'Ref. Cuotas'!K2181,'Ref. Cuotas'!K2181)-1,"")</f>
        <v>567</v>
      </c>
      <c r="AM2182" s="7">
        <f>IFERROR(RANK('Ref. Cuotas'!L2181,'Ref. Cuotas'!L:L,0)+COUNTIF('Ref. Cuotas'!$L$7:'Ref. Cuotas'!L2181,'Ref. Cuotas'!L2181)-1,"")</f>
        <v>699</v>
      </c>
      <c r="AN2182" s="7">
        <f>IFERROR(RANK('Ref. Cuotas'!M2181,'Ref. Cuotas'!M:M,0)+COUNTIF('Ref. Cuotas'!$M$7:'Ref. Cuotas'!M2181,'Ref. Cuotas'!M2181)-1,"")</f>
        <v>691</v>
      </c>
      <c r="AO2182" s="7">
        <f>IFERROR(RANK('Ref. Cuotas'!H2181,'Ref. Cuotas'!H:H,1)+COUNTIF('Ref. Cuotas'!$H$7:'Ref. Cuotas'!H2181,'Ref. Cuotas'!H2181)-1,"")</f>
        <v>2119</v>
      </c>
      <c r="AP2182" s="7">
        <f>IFERROR(RANK('Ref. Cuotas'!J2181,'Ref. Cuotas'!J:J,1)+COUNTIF('Ref. Cuotas'!$J$7:'Ref. Cuotas'!J2181,'Ref. Cuotas'!J2181)-1,"")</f>
        <v>1509</v>
      </c>
      <c r="AQ2182" s="7">
        <f>IFERROR(RANK('Ref. Cuotas'!K2181,'Ref. Cuotas'!K:K,1)+COUNTIF('Ref. Cuotas'!$K$7:'Ref. Cuotas'!K2181,'Ref. Cuotas'!K2181)-1,"")</f>
        <v>2236</v>
      </c>
    </row>
    <row r="2183" spans="31:43" ht="17.25" customHeight="1" x14ac:dyDescent="0.3">
      <c r="AE2183" s="5" t="s">
        <v>2178</v>
      </c>
      <c r="AF2183" s="5" t="s">
        <v>5698</v>
      </c>
      <c r="AG2183" s="6" t="s">
        <v>4417</v>
      </c>
      <c r="AH2183" s="6" t="s">
        <v>4102</v>
      </c>
      <c r="AI2183" s="7">
        <f>IFERROR(RANK('Ref. Cuotas'!H2182,'Ref. Cuotas'!H:H,0)+COUNTIF('Ref. Cuotas'!$H$7:'Ref. Cuotas'!H2182,'Ref. Cuotas'!H2182)-1,"")</f>
        <v>842</v>
      </c>
      <c r="AJ2183" s="7">
        <f>IFERROR(RANK('Ref. Cuotas'!I2182,'Ref. Cuotas'!I:I,0)+COUNTIF('Ref. Cuotas'!$I$7:'Ref. Cuotas'!I2182,'Ref. Cuotas'!I2182)-1,"")</f>
        <v>2396</v>
      </c>
      <c r="AK2183" s="7">
        <f>IFERROR(RANK('Ref. Cuotas'!J2182,'Ref. Cuotas'!J:J,0)+COUNTIF('Ref. Cuotas'!$J$7:'Ref. Cuotas'!J2182,'Ref. Cuotas'!J2182)-1,"")</f>
        <v>2335</v>
      </c>
      <c r="AL2183" s="7">
        <f>IFERROR(RANK('Ref. Cuotas'!K2182,'Ref. Cuotas'!K:K,0)+COUNTIF('Ref. Cuotas'!$K$7:'Ref. Cuotas'!K2182,'Ref. Cuotas'!K2182)-1,"")</f>
        <v>2382</v>
      </c>
      <c r="AM2183" s="7">
        <f>IFERROR(RANK('Ref. Cuotas'!L2182,'Ref. Cuotas'!L:L,0)+COUNTIF('Ref. Cuotas'!$L$7:'Ref. Cuotas'!L2182,'Ref. Cuotas'!L2182)-1,"")</f>
        <v>1888</v>
      </c>
      <c r="AN2183" s="7">
        <f>IFERROR(RANK('Ref. Cuotas'!M2182,'Ref. Cuotas'!M:M,0)+COUNTIF('Ref. Cuotas'!$M$7:'Ref. Cuotas'!M2182,'Ref. Cuotas'!M2182)-1,"")</f>
        <v>2467</v>
      </c>
      <c r="AO2183" s="7">
        <f>IFERROR(RANK('Ref. Cuotas'!H2182,'Ref. Cuotas'!H:H,1)+COUNTIF('Ref. Cuotas'!$H$7:'Ref. Cuotas'!H2182,'Ref. Cuotas'!H2182)-1,"")</f>
        <v>1961</v>
      </c>
      <c r="AP2183" s="7">
        <f>IFERROR(RANK('Ref. Cuotas'!J2182,'Ref. Cuotas'!J:J,1)+COUNTIF('Ref. Cuotas'!$J$7:'Ref. Cuotas'!J2182,'Ref. Cuotas'!J2182)-1,"")</f>
        <v>1510</v>
      </c>
      <c r="AQ2183" s="7">
        <f>IFERROR(RANK('Ref. Cuotas'!K2182,'Ref. Cuotas'!K:K,1)+COUNTIF('Ref. Cuotas'!$K$7:'Ref. Cuotas'!K2182,'Ref. Cuotas'!K2182)-1,"")</f>
        <v>421</v>
      </c>
    </row>
    <row r="2184" spans="31:43" ht="17.25" customHeight="1" x14ac:dyDescent="0.3">
      <c r="AE2184" s="5" t="s">
        <v>2179</v>
      </c>
      <c r="AF2184" s="5" t="s">
        <v>5699</v>
      </c>
      <c r="AG2184" s="6" t="s">
        <v>4417</v>
      </c>
      <c r="AH2184" s="6" t="s">
        <v>4210</v>
      </c>
      <c r="AI2184" s="7">
        <f>IFERROR(RANK('Ref. Cuotas'!H2183,'Ref. Cuotas'!H:H,0)+COUNTIF('Ref. Cuotas'!$H$7:'Ref. Cuotas'!H2183,'Ref. Cuotas'!H2183)-1,"")</f>
        <v>2395</v>
      </c>
      <c r="AJ2184" s="7">
        <f>IFERROR(RANK('Ref. Cuotas'!I2183,'Ref. Cuotas'!I:I,0)+COUNTIF('Ref. Cuotas'!$I$7:'Ref. Cuotas'!I2183,'Ref. Cuotas'!I2183)-1,"")</f>
        <v>2397</v>
      </c>
      <c r="AK2184" s="7">
        <f>IFERROR(RANK('Ref. Cuotas'!J2183,'Ref. Cuotas'!J:J,0)+COUNTIF('Ref. Cuotas'!$J$7:'Ref. Cuotas'!J2183,'Ref. Cuotas'!J2183)-1,"")</f>
        <v>2336</v>
      </c>
      <c r="AL2184" s="7">
        <f>IFERROR(RANK('Ref. Cuotas'!K2183,'Ref. Cuotas'!K:K,0)+COUNTIF('Ref. Cuotas'!$K$7:'Ref. Cuotas'!K2183,'Ref. Cuotas'!K2183)-1,"")</f>
        <v>1359</v>
      </c>
      <c r="AM2184" s="7">
        <f>IFERROR(RANK('Ref. Cuotas'!L2183,'Ref. Cuotas'!L:L,0)+COUNTIF('Ref. Cuotas'!$L$7:'Ref. Cuotas'!L2183,'Ref. Cuotas'!L2183)-1,"")</f>
        <v>2480</v>
      </c>
      <c r="AN2184" s="7">
        <f>IFERROR(RANK('Ref. Cuotas'!M2183,'Ref. Cuotas'!M:M,0)+COUNTIF('Ref. Cuotas'!$M$7:'Ref. Cuotas'!M2183,'Ref. Cuotas'!M2183)-1,"")</f>
        <v>2468</v>
      </c>
      <c r="AO2184" s="7">
        <f>IFERROR(RANK('Ref. Cuotas'!H2183,'Ref. Cuotas'!H:H,1)+COUNTIF('Ref. Cuotas'!$H$7:'Ref. Cuotas'!H2183,'Ref. Cuotas'!H2183)-1,"")</f>
        <v>408</v>
      </c>
      <c r="AP2184" s="7">
        <f>IFERROR(RANK('Ref. Cuotas'!J2183,'Ref. Cuotas'!J:J,1)+COUNTIF('Ref. Cuotas'!$J$7:'Ref. Cuotas'!J2183,'Ref. Cuotas'!J2183)-1,"")</f>
        <v>1511</v>
      </c>
      <c r="AQ2184" s="7">
        <f>IFERROR(RANK('Ref. Cuotas'!K2183,'Ref. Cuotas'!K:K,1)+COUNTIF('Ref. Cuotas'!$K$7:'Ref. Cuotas'!K2183,'Ref. Cuotas'!K2183)-1,"")</f>
        <v>1444</v>
      </c>
    </row>
    <row r="2185" spans="31:43" ht="17.25" customHeight="1" x14ac:dyDescent="0.3">
      <c r="AE2185" s="5" t="s">
        <v>2180</v>
      </c>
      <c r="AF2185" s="5" t="s">
        <v>5700</v>
      </c>
      <c r="AG2185" s="6" t="s">
        <v>4417</v>
      </c>
      <c r="AH2185" s="6" t="s">
        <v>4128</v>
      </c>
      <c r="AI2185" s="7">
        <f>IFERROR(RANK('Ref. Cuotas'!H2184,'Ref. Cuotas'!H:H,0)+COUNTIF('Ref. Cuotas'!$H$7:'Ref. Cuotas'!H2184,'Ref. Cuotas'!H2184)-1,"")</f>
        <v>794</v>
      </c>
      <c r="AJ2185" s="7">
        <f>IFERROR(RANK('Ref. Cuotas'!I2184,'Ref. Cuotas'!I:I,0)+COUNTIF('Ref. Cuotas'!$I$7:'Ref. Cuotas'!I2184,'Ref. Cuotas'!I2184)-1,"")</f>
        <v>285</v>
      </c>
      <c r="AK2185" s="7">
        <f>IFERROR(RANK('Ref. Cuotas'!J2184,'Ref. Cuotas'!J:J,0)+COUNTIF('Ref. Cuotas'!$J$7:'Ref. Cuotas'!J2184,'Ref. Cuotas'!J2184)-1,"")</f>
        <v>353</v>
      </c>
      <c r="AL2185" s="7">
        <f>IFERROR(RANK('Ref. Cuotas'!K2184,'Ref. Cuotas'!K:K,0)+COUNTIF('Ref. Cuotas'!$K$7:'Ref. Cuotas'!K2184,'Ref. Cuotas'!K2184)-1,"")</f>
        <v>520</v>
      </c>
      <c r="AM2185" s="7">
        <f>IFERROR(RANK('Ref. Cuotas'!L2184,'Ref. Cuotas'!L:L,0)+COUNTIF('Ref. Cuotas'!$L$7:'Ref. Cuotas'!L2184,'Ref. Cuotas'!L2184)-1,"")</f>
        <v>373</v>
      </c>
      <c r="AN2185" s="7">
        <f>IFERROR(RANK('Ref. Cuotas'!M2184,'Ref. Cuotas'!M:M,0)+COUNTIF('Ref. Cuotas'!$M$7:'Ref. Cuotas'!M2184,'Ref. Cuotas'!M2184)-1,"")</f>
        <v>692</v>
      </c>
      <c r="AO2185" s="7">
        <f>IFERROR(RANK('Ref. Cuotas'!H2184,'Ref. Cuotas'!H:H,1)+COUNTIF('Ref. Cuotas'!$H$7:'Ref. Cuotas'!H2184,'Ref. Cuotas'!H2184)-1,"")</f>
        <v>2009</v>
      </c>
      <c r="AP2185" s="7">
        <f>IFERROR(RANK('Ref. Cuotas'!J2184,'Ref. Cuotas'!J:J,1)+COUNTIF('Ref. Cuotas'!$J$7:'Ref. Cuotas'!J2184,'Ref. Cuotas'!J2184)-1,"")</f>
        <v>2450</v>
      </c>
      <c r="AQ2185" s="7">
        <f>IFERROR(RANK('Ref. Cuotas'!K2184,'Ref. Cuotas'!K:K,1)+COUNTIF('Ref. Cuotas'!$K$7:'Ref. Cuotas'!K2184,'Ref. Cuotas'!K2184)-1,"")</f>
        <v>2283</v>
      </c>
    </row>
    <row r="2186" spans="31:43" ht="17.25" customHeight="1" x14ac:dyDescent="0.3">
      <c r="AE2186" s="5" t="s">
        <v>2181</v>
      </c>
      <c r="AF2186" s="5" t="s">
        <v>5701</v>
      </c>
      <c r="AG2186" s="6" t="s">
        <v>4417</v>
      </c>
      <c r="AH2186" s="6" t="s">
        <v>4129</v>
      </c>
      <c r="AI2186" s="7">
        <f>IFERROR(RANK('Ref. Cuotas'!H2185,'Ref. Cuotas'!H:H,0)+COUNTIF('Ref. Cuotas'!$H$7:'Ref. Cuotas'!H2185,'Ref. Cuotas'!H2185)-1,"")</f>
        <v>710</v>
      </c>
      <c r="AJ2186" s="7">
        <f>IFERROR(RANK('Ref. Cuotas'!I2185,'Ref. Cuotas'!I:I,0)+COUNTIF('Ref. Cuotas'!$I$7:'Ref. Cuotas'!I2185,'Ref. Cuotas'!I2185)-1,"")</f>
        <v>881</v>
      </c>
      <c r="AK2186" s="7">
        <f>IFERROR(RANK('Ref. Cuotas'!J2185,'Ref. Cuotas'!J:J,0)+COUNTIF('Ref. Cuotas'!$J$7:'Ref. Cuotas'!J2185,'Ref. Cuotas'!J2185)-1,"")</f>
        <v>2337</v>
      </c>
      <c r="AL2186" s="7">
        <f>IFERROR(RANK('Ref. Cuotas'!K2185,'Ref. Cuotas'!K:K,0)+COUNTIF('Ref. Cuotas'!$K$7:'Ref. Cuotas'!K2185,'Ref. Cuotas'!K2185)-1,"")</f>
        <v>1587</v>
      </c>
      <c r="AM2186" s="7">
        <f>IFERROR(RANK('Ref. Cuotas'!L2185,'Ref. Cuotas'!L:L,0)+COUNTIF('Ref. Cuotas'!$L$7:'Ref. Cuotas'!L2185,'Ref. Cuotas'!L2185)-1,"")</f>
        <v>754</v>
      </c>
      <c r="AN2186" s="7">
        <f>IFERROR(RANK('Ref. Cuotas'!M2185,'Ref. Cuotas'!M:M,0)+COUNTIF('Ref. Cuotas'!$M$7:'Ref. Cuotas'!M2185,'Ref. Cuotas'!M2185)-1,"")</f>
        <v>2469</v>
      </c>
      <c r="AO2186" s="7">
        <f>IFERROR(RANK('Ref. Cuotas'!H2185,'Ref. Cuotas'!H:H,1)+COUNTIF('Ref. Cuotas'!$H$7:'Ref. Cuotas'!H2185,'Ref. Cuotas'!H2185)-1,"")</f>
        <v>2093</v>
      </c>
      <c r="AP2186" s="7">
        <f>IFERROR(RANK('Ref. Cuotas'!J2185,'Ref. Cuotas'!J:J,1)+COUNTIF('Ref. Cuotas'!$J$7:'Ref. Cuotas'!J2185,'Ref. Cuotas'!J2185)-1,"")</f>
        <v>1512</v>
      </c>
      <c r="AQ2186" s="7">
        <f>IFERROR(RANK('Ref. Cuotas'!K2185,'Ref. Cuotas'!K:K,1)+COUNTIF('Ref. Cuotas'!$K$7:'Ref. Cuotas'!K2185,'Ref. Cuotas'!K2185)-1,"")</f>
        <v>1216</v>
      </c>
    </row>
    <row r="2187" spans="31:43" ht="17.25" customHeight="1" x14ac:dyDescent="0.3">
      <c r="AE2187" s="5" t="s">
        <v>2182</v>
      </c>
      <c r="AF2187" s="5" t="s">
        <v>5702</v>
      </c>
      <c r="AG2187" s="6" t="s">
        <v>4417</v>
      </c>
      <c r="AH2187" s="6" t="s">
        <v>4130</v>
      </c>
      <c r="AI2187" s="7">
        <f>IFERROR(RANK('Ref. Cuotas'!H2186,'Ref. Cuotas'!H:H,0)+COUNTIF('Ref. Cuotas'!$H$7:'Ref. Cuotas'!H2186,'Ref. Cuotas'!H2186)-1,"")</f>
        <v>1396</v>
      </c>
      <c r="AJ2187" s="7">
        <f>IFERROR(RANK('Ref. Cuotas'!I2186,'Ref. Cuotas'!I:I,0)+COUNTIF('Ref. Cuotas'!$I$7:'Ref. Cuotas'!I2186,'Ref. Cuotas'!I2186)-1,"")</f>
        <v>2398</v>
      </c>
      <c r="AK2187" s="7">
        <f>IFERROR(RANK('Ref. Cuotas'!J2186,'Ref. Cuotas'!J:J,0)+COUNTIF('Ref. Cuotas'!$J$7:'Ref. Cuotas'!J2186,'Ref. Cuotas'!J2186)-1,"")</f>
        <v>2338</v>
      </c>
      <c r="AL2187" s="7">
        <f>IFERROR(RANK('Ref. Cuotas'!K2186,'Ref. Cuotas'!K:K,0)+COUNTIF('Ref. Cuotas'!$K$7:'Ref. Cuotas'!K2186,'Ref. Cuotas'!K2186)-1,"")</f>
        <v>1426</v>
      </c>
      <c r="AM2187" s="7">
        <f>IFERROR(RANK('Ref. Cuotas'!L2186,'Ref. Cuotas'!L:L,0)+COUNTIF('Ref. Cuotas'!$L$7:'Ref. Cuotas'!L2186,'Ref. Cuotas'!L2186)-1,"")</f>
        <v>1691</v>
      </c>
      <c r="AN2187" s="7">
        <f>IFERROR(RANK('Ref. Cuotas'!M2186,'Ref. Cuotas'!M:M,0)+COUNTIF('Ref. Cuotas'!$M$7:'Ref. Cuotas'!M2186,'Ref. Cuotas'!M2186)-1,"")</f>
        <v>2470</v>
      </c>
      <c r="AO2187" s="7">
        <f>IFERROR(RANK('Ref. Cuotas'!H2186,'Ref. Cuotas'!H:H,1)+COUNTIF('Ref. Cuotas'!$H$7:'Ref. Cuotas'!H2186,'Ref. Cuotas'!H2186)-1,"")</f>
        <v>1407</v>
      </c>
      <c r="AP2187" s="7">
        <f>IFERROR(RANK('Ref. Cuotas'!J2186,'Ref. Cuotas'!J:J,1)+COUNTIF('Ref. Cuotas'!$J$7:'Ref. Cuotas'!J2186,'Ref. Cuotas'!J2186)-1,"")</f>
        <v>1513</v>
      </c>
      <c r="AQ2187" s="7">
        <f>IFERROR(RANK('Ref. Cuotas'!K2186,'Ref. Cuotas'!K:K,1)+COUNTIF('Ref. Cuotas'!$K$7:'Ref. Cuotas'!K2186,'Ref. Cuotas'!K2186)-1,"")</f>
        <v>1377</v>
      </c>
    </row>
    <row r="2188" spans="31:43" ht="17.25" customHeight="1" x14ac:dyDescent="0.3">
      <c r="AE2188" s="5" t="s">
        <v>2183</v>
      </c>
      <c r="AF2188" s="5" t="s">
        <v>5703</v>
      </c>
      <c r="AG2188" s="6" t="s">
        <v>4417</v>
      </c>
      <c r="AH2188" s="6" t="s">
        <v>4108</v>
      </c>
      <c r="AI2188" s="7">
        <f>IFERROR(RANK('Ref. Cuotas'!H2187,'Ref. Cuotas'!H:H,0)+COUNTIF('Ref. Cuotas'!$H$7:'Ref. Cuotas'!H2187,'Ref. Cuotas'!H2187)-1,"")</f>
        <v>1403</v>
      </c>
      <c r="AJ2188" s="7">
        <f>IFERROR(RANK('Ref. Cuotas'!I2187,'Ref. Cuotas'!I:I,0)+COUNTIF('Ref. Cuotas'!$I$7:'Ref. Cuotas'!I2187,'Ref. Cuotas'!I2187)-1,"")</f>
        <v>2399</v>
      </c>
      <c r="AK2188" s="7">
        <f>IFERROR(RANK('Ref. Cuotas'!J2187,'Ref. Cuotas'!J:J,0)+COUNTIF('Ref. Cuotas'!$J$7:'Ref. Cuotas'!J2187,'Ref. Cuotas'!J2187)-1,"")</f>
        <v>284</v>
      </c>
      <c r="AL2188" s="7">
        <f>IFERROR(RANK('Ref. Cuotas'!K2187,'Ref. Cuotas'!K:K,0)+COUNTIF('Ref. Cuotas'!$K$7:'Ref. Cuotas'!K2187,'Ref. Cuotas'!K2187)-1,"")</f>
        <v>1218</v>
      </c>
      <c r="AM2188" s="7">
        <f>IFERROR(RANK('Ref. Cuotas'!L2187,'Ref. Cuotas'!L:L,0)+COUNTIF('Ref. Cuotas'!$L$7:'Ref. Cuotas'!L2187,'Ref. Cuotas'!L2187)-1,"")</f>
        <v>1959</v>
      </c>
      <c r="AN2188" s="7">
        <f>IFERROR(RANK('Ref. Cuotas'!M2187,'Ref. Cuotas'!M:M,0)+COUNTIF('Ref. Cuotas'!$M$7:'Ref. Cuotas'!M2187,'Ref. Cuotas'!M2187)-1,"")</f>
        <v>70</v>
      </c>
      <c r="AO2188" s="7">
        <f>IFERROR(RANK('Ref. Cuotas'!H2187,'Ref. Cuotas'!H:H,1)+COUNTIF('Ref. Cuotas'!$H$7:'Ref. Cuotas'!H2187,'Ref. Cuotas'!H2187)-1,"")</f>
        <v>1400</v>
      </c>
      <c r="AP2188" s="7">
        <f>IFERROR(RANK('Ref. Cuotas'!J2187,'Ref. Cuotas'!J:J,1)+COUNTIF('Ref. Cuotas'!$J$7:'Ref. Cuotas'!J2187,'Ref. Cuotas'!J2187)-1,"")</f>
        <v>2519</v>
      </c>
      <c r="AQ2188" s="7">
        <f>IFERROR(RANK('Ref. Cuotas'!K2187,'Ref. Cuotas'!K:K,1)+COUNTIF('Ref. Cuotas'!$K$7:'Ref. Cuotas'!K2187,'Ref. Cuotas'!K2187)-1,"")</f>
        <v>1585</v>
      </c>
    </row>
    <row r="2189" spans="31:43" ht="17.25" customHeight="1" x14ac:dyDescent="0.3">
      <c r="AE2189" s="5" t="s">
        <v>2184</v>
      </c>
      <c r="AF2189" s="5" t="s">
        <v>5704</v>
      </c>
      <c r="AG2189" s="6" t="s">
        <v>4417</v>
      </c>
      <c r="AH2189" s="6" t="s">
        <v>4131</v>
      </c>
      <c r="AI2189" s="7">
        <f>IFERROR(RANK('Ref. Cuotas'!H2188,'Ref. Cuotas'!H:H,0)+COUNTIF('Ref. Cuotas'!$H$7:'Ref. Cuotas'!H2188,'Ref. Cuotas'!H2188)-1,"")</f>
        <v>714</v>
      </c>
      <c r="AJ2189" s="7">
        <f>IFERROR(RANK('Ref. Cuotas'!I2188,'Ref. Cuotas'!I:I,0)+COUNTIF('Ref. Cuotas'!$I$7:'Ref. Cuotas'!I2188,'Ref. Cuotas'!I2188)-1,"")</f>
        <v>2400</v>
      </c>
      <c r="AK2189" s="7">
        <f>IFERROR(RANK('Ref. Cuotas'!J2188,'Ref. Cuotas'!J:J,0)+COUNTIF('Ref. Cuotas'!$J$7:'Ref. Cuotas'!J2188,'Ref. Cuotas'!J2188)-1,"")</f>
        <v>2339</v>
      </c>
      <c r="AL2189" s="7">
        <f>IFERROR(RANK('Ref. Cuotas'!K2188,'Ref. Cuotas'!K:K,0)+COUNTIF('Ref. Cuotas'!$K$7:'Ref. Cuotas'!K2188,'Ref. Cuotas'!K2188)-1,"")</f>
        <v>2300</v>
      </c>
      <c r="AM2189" s="7">
        <f>IFERROR(RANK('Ref. Cuotas'!L2188,'Ref. Cuotas'!L:L,0)+COUNTIF('Ref. Cuotas'!$L$7:'Ref. Cuotas'!L2188,'Ref. Cuotas'!L2188)-1,"")</f>
        <v>1506</v>
      </c>
      <c r="AN2189" s="7">
        <f>IFERROR(RANK('Ref. Cuotas'!M2188,'Ref. Cuotas'!M:M,0)+COUNTIF('Ref. Cuotas'!$M$7:'Ref. Cuotas'!M2188,'Ref. Cuotas'!M2188)-1,"")</f>
        <v>2471</v>
      </c>
      <c r="AO2189" s="7">
        <f>IFERROR(RANK('Ref. Cuotas'!H2188,'Ref. Cuotas'!H:H,1)+COUNTIF('Ref. Cuotas'!$H$7:'Ref. Cuotas'!H2188,'Ref. Cuotas'!H2188)-1,"")</f>
        <v>2089</v>
      </c>
      <c r="AP2189" s="7">
        <f>IFERROR(RANK('Ref. Cuotas'!J2188,'Ref. Cuotas'!J:J,1)+COUNTIF('Ref. Cuotas'!$J$7:'Ref. Cuotas'!J2188,'Ref. Cuotas'!J2188)-1,"")</f>
        <v>1514</v>
      </c>
      <c r="AQ2189" s="7">
        <f>IFERROR(RANK('Ref. Cuotas'!K2188,'Ref. Cuotas'!K:K,1)+COUNTIF('Ref. Cuotas'!$K$7:'Ref. Cuotas'!K2188,'Ref. Cuotas'!K2188)-1,"")</f>
        <v>503</v>
      </c>
    </row>
    <row r="2190" spans="31:43" ht="17.25" customHeight="1" x14ac:dyDescent="0.3">
      <c r="AE2190" s="5" t="s">
        <v>2185</v>
      </c>
      <c r="AF2190" s="5" t="s">
        <v>5705</v>
      </c>
      <c r="AG2190" s="6" t="s">
        <v>4417</v>
      </c>
      <c r="AH2190" s="6" t="s">
        <v>4132</v>
      </c>
      <c r="AI2190" s="7">
        <f>IFERROR(RANK('Ref. Cuotas'!H2189,'Ref. Cuotas'!H:H,0)+COUNTIF('Ref. Cuotas'!$H$7:'Ref. Cuotas'!H2189,'Ref. Cuotas'!H2189)-1,"")</f>
        <v>682</v>
      </c>
      <c r="AJ2190" s="7">
        <f>IFERROR(RANK('Ref. Cuotas'!I2189,'Ref. Cuotas'!I:I,0)+COUNTIF('Ref. Cuotas'!$I$7:'Ref. Cuotas'!I2189,'Ref. Cuotas'!I2189)-1,"")</f>
        <v>2401</v>
      </c>
      <c r="AK2190" s="7">
        <f>IFERROR(RANK('Ref. Cuotas'!J2189,'Ref. Cuotas'!J:J,0)+COUNTIF('Ref. Cuotas'!$J$7:'Ref. Cuotas'!J2189,'Ref. Cuotas'!J2189)-1,"")</f>
        <v>2340</v>
      </c>
      <c r="AL2190" s="7">
        <f>IFERROR(RANK('Ref. Cuotas'!K2189,'Ref. Cuotas'!K:K,0)+COUNTIF('Ref. Cuotas'!$K$7:'Ref. Cuotas'!K2189,'Ref. Cuotas'!K2189)-1,"")</f>
        <v>2347</v>
      </c>
      <c r="AM2190" s="7">
        <f>IFERROR(RANK('Ref. Cuotas'!L2189,'Ref. Cuotas'!L:L,0)+COUNTIF('Ref. Cuotas'!$L$7:'Ref. Cuotas'!L2189,'Ref. Cuotas'!L2189)-1,"")</f>
        <v>1447</v>
      </c>
      <c r="AN2190" s="7">
        <f>IFERROR(RANK('Ref. Cuotas'!M2189,'Ref. Cuotas'!M:M,0)+COUNTIF('Ref. Cuotas'!$M$7:'Ref. Cuotas'!M2189,'Ref. Cuotas'!M2189)-1,"")</f>
        <v>2472</v>
      </c>
      <c r="AO2190" s="7">
        <f>IFERROR(RANK('Ref. Cuotas'!H2189,'Ref. Cuotas'!H:H,1)+COUNTIF('Ref. Cuotas'!$H$7:'Ref. Cuotas'!H2189,'Ref. Cuotas'!H2189)-1,"")</f>
        <v>2121</v>
      </c>
      <c r="AP2190" s="7">
        <f>IFERROR(RANK('Ref. Cuotas'!J2189,'Ref. Cuotas'!J:J,1)+COUNTIF('Ref. Cuotas'!$J$7:'Ref. Cuotas'!J2189,'Ref. Cuotas'!J2189)-1,"")</f>
        <v>1515</v>
      </c>
      <c r="AQ2190" s="7">
        <f>IFERROR(RANK('Ref. Cuotas'!K2189,'Ref. Cuotas'!K:K,1)+COUNTIF('Ref. Cuotas'!$K$7:'Ref. Cuotas'!K2189,'Ref. Cuotas'!K2189)-1,"")</f>
        <v>456</v>
      </c>
    </row>
    <row r="2191" spans="31:43" ht="17.25" customHeight="1" x14ac:dyDescent="0.3">
      <c r="AE2191" s="5" t="s">
        <v>2186</v>
      </c>
      <c r="AF2191" s="5" t="s">
        <v>5706</v>
      </c>
      <c r="AG2191" s="6" t="s">
        <v>4417</v>
      </c>
      <c r="AH2191" s="6" t="s">
        <v>4133</v>
      </c>
      <c r="AI2191" s="7">
        <f>IFERROR(RANK('Ref. Cuotas'!H2190,'Ref. Cuotas'!H:H,0)+COUNTIF('Ref. Cuotas'!$H$7:'Ref. Cuotas'!H2190,'Ref. Cuotas'!H2190)-1,"")</f>
        <v>659</v>
      </c>
      <c r="AJ2191" s="7">
        <f>IFERROR(RANK('Ref. Cuotas'!I2190,'Ref. Cuotas'!I:I,0)+COUNTIF('Ref. Cuotas'!$I$7:'Ref. Cuotas'!I2190,'Ref. Cuotas'!I2190)-1,"")</f>
        <v>2402</v>
      </c>
      <c r="AK2191" s="7">
        <f>IFERROR(RANK('Ref. Cuotas'!J2190,'Ref. Cuotas'!J:J,0)+COUNTIF('Ref. Cuotas'!$J$7:'Ref. Cuotas'!J2190,'Ref. Cuotas'!J2190)-1,"")</f>
        <v>2341</v>
      </c>
      <c r="AL2191" s="7">
        <f>IFERROR(RANK('Ref. Cuotas'!K2190,'Ref. Cuotas'!K:K,0)+COUNTIF('Ref. Cuotas'!$K$7:'Ref. Cuotas'!K2190,'Ref. Cuotas'!K2190)-1,"")</f>
        <v>2159</v>
      </c>
      <c r="AM2191" s="7">
        <f>IFERROR(RANK('Ref. Cuotas'!L2190,'Ref. Cuotas'!L:L,0)+COUNTIF('Ref. Cuotas'!$L$7:'Ref. Cuotas'!L2190,'Ref. Cuotas'!L2190)-1,"")</f>
        <v>1340</v>
      </c>
      <c r="AN2191" s="7">
        <f>IFERROR(RANK('Ref. Cuotas'!M2190,'Ref. Cuotas'!M:M,0)+COUNTIF('Ref. Cuotas'!$M$7:'Ref. Cuotas'!M2190,'Ref. Cuotas'!M2190)-1,"")</f>
        <v>2473</v>
      </c>
      <c r="AO2191" s="7">
        <f>IFERROR(RANK('Ref. Cuotas'!H2190,'Ref. Cuotas'!H:H,1)+COUNTIF('Ref. Cuotas'!$H$7:'Ref. Cuotas'!H2190,'Ref. Cuotas'!H2190)-1,"")</f>
        <v>2144</v>
      </c>
      <c r="AP2191" s="7">
        <f>IFERROR(RANK('Ref. Cuotas'!J2190,'Ref. Cuotas'!J:J,1)+COUNTIF('Ref. Cuotas'!$J$7:'Ref. Cuotas'!J2190,'Ref. Cuotas'!J2190)-1,"")</f>
        <v>1516</v>
      </c>
      <c r="AQ2191" s="7">
        <f>IFERROR(RANK('Ref. Cuotas'!K2190,'Ref. Cuotas'!K:K,1)+COUNTIF('Ref. Cuotas'!$K$7:'Ref. Cuotas'!K2190,'Ref. Cuotas'!K2190)-1,"")</f>
        <v>644</v>
      </c>
    </row>
    <row r="2192" spans="31:43" ht="17.25" customHeight="1" x14ac:dyDescent="0.3">
      <c r="AE2192" s="5" t="s">
        <v>2187</v>
      </c>
      <c r="AF2192" s="5" t="s">
        <v>5707</v>
      </c>
      <c r="AG2192" s="6" t="s">
        <v>4417</v>
      </c>
      <c r="AH2192" s="6" t="s">
        <v>4134</v>
      </c>
      <c r="AI2192" s="7">
        <f>IFERROR(RANK('Ref. Cuotas'!H2191,'Ref. Cuotas'!H:H,0)+COUNTIF('Ref. Cuotas'!$H$7:'Ref. Cuotas'!H2191,'Ref. Cuotas'!H2191)-1,"")</f>
        <v>681</v>
      </c>
      <c r="AJ2192" s="7">
        <f>IFERROR(RANK('Ref. Cuotas'!I2191,'Ref. Cuotas'!I:I,0)+COUNTIF('Ref. Cuotas'!$I$7:'Ref. Cuotas'!I2191,'Ref. Cuotas'!I2191)-1,"")</f>
        <v>2403</v>
      </c>
      <c r="AK2192" s="7">
        <f>IFERROR(RANK('Ref. Cuotas'!J2191,'Ref. Cuotas'!J:J,0)+COUNTIF('Ref. Cuotas'!$J$7:'Ref. Cuotas'!J2191,'Ref. Cuotas'!J2191)-1,"")</f>
        <v>2342</v>
      </c>
      <c r="AL2192" s="7">
        <f>IFERROR(RANK('Ref. Cuotas'!K2191,'Ref. Cuotas'!K:K,0)+COUNTIF('Ref. Cuotas'!$K$7:'Ref. Cuotas'!K2191,'Ref. Cuotas'!K2191)-1,"")</f>
        <v>1800</v>
      </c>
      <c r="AM2192" s="7">
        <f>IFERROR(RANK('Ref. Cuotas'!L2191,'Ref. Cuotas'!L:L,0)+COUNTIF('Ref. Cuotas'!$L$7:'Ref. Cuotas'!L2191,'Ref. Cuotas'!L2191)-1,"")</f>
        <v>976</v>
      </c>
      <c r="AN2192" s="7">
        <f>IFERROR(RANK('Ref. Cuotas'!M2191,'Ref. Cuotas'!M:M,0)+COUNTIF('Ref. Cuotas'!$M$7:'Ref. Cuotas'!M2191,'Ref. Cuotas'!M2191)-1,"")</f>
        <v>2474</v>
      </c>
      <c r="AO2192" s="7">
        <f>IFERROR(RANK('Ref. Cuotas'!H2191,'Ref. Cuotas'!H:H,1)+COUNTIF('Ref. Cuotas'!$H$7:'Ref. Cuotas'!H2191,'Ref. Cuotas'!H2191)-1,"")</f>
        <v>2122</v>
      </c>
      <c r="AP2192" s="7">
        <f>IFERROR(RANK('Ref. Cuotas'!J2191,'Ref. Cuotas'!J:J,1)+COUNTIF('Ref. Cuotas'!$J$7:'Ref. Cuotas'!J2191,'Ref. Cuotas'!J2191)-1,"")</f>
        <v>1517</v>
      </c>
      <c r="AQ2192" s="7">
        <f>IFERROR(RANK('Ref. Cuotas'!K2191,'Ref. Cuotas'!K:K,1)+COUNTIF('Ref. Cuotas'!$K$7:'Ref. Cuotas'!K2191,'Ref. Cuotas'!K2191)-1,"")</f>
        <v>1003</v>
      </c>
    </row>
    <row r="2193" spans="31:43" ht="17.25" customHeight="1" x14ac:dyDescent="0.3">
      <c r="AE2193" s="5" t="s">
        <v>2188</v>
      </c>
      <c r="AF2193" s="5" t="s">
        <v>5708</v>
      </c>
      <c r="AG2193" s="6" t="s">
        <v>4418</v>
      </c>
      <c r="AH2193" s="6" t="s">
        <v>4093</v>
      </c>
      <c r="AI2193" s="7">
        <f>IFERROR(RANK('Ref. Cuotas'!H2192,'Ref. Cuotas'!H:H,0)+COUNTIF('Ref. Cuotas'!$H$7:'Ref. Cuotas'!H2192,'Ref. Cuotas'!H2192)-1,"")</f>
        <v>455</v>
      </c>
      <c r="AJ2193" s="7">
        <f>IFERROR(RANK('Ref. Cuotas'!I2192,'Ref. Cuotas'!I:I,0)+COUNTIF('Ref. Cuotas'!$I$7:'Ref. Cuotas'!I2192,'Ref. Cuotas'!I2192)-1,"")</f>
        <v>1002</v>
      </c>
      <c r="AK2193" s="7">
        <f>IFERROR(RANK('Ref. Cuotas'!J2192,'Ref. Cuotas'!J:J,0)+COUNTIF('Ref. Cuotas'!$J$7:'Ref. Cuotas'!J2192,'Ref. Cuotas'!J2192)-1,"")</f>
        <v>2343</v>
      </c>
      <c r="AL2193" s="7">
        <f>IFERROR(RANK('Ref. Cuotas'!K2192,'Ref. Cuotas'!K:K,0)+COUNTIF('Ref. Cuotas'!$K$7:'Ref. Cuotas'!K2192,'Ref. Cuotas'!K2192)-1,"")</f>
        <v>1112</v>
      </c>
      <c r="AM2193" s="7">
        <f>IFERROR(RANK('Ref. Cuotas'!L2192,'Ref. Cuotas'!L:L,0)+COUNTIF('Ref. Cuotas'!$L$7:'Ref. Cuotas'!L2192,'Ref. Cuotas'!L2192)-1,"")</f>
        <v>628</v>
      </c>
      <c r="AN2193" s="7">
        <f>IFERROR(RANK('Ref. Cuotas'!M2192,'Ref. Cuotas'!M:M,0)+COUNTIF('Ref. Cuotas'!$M$7:'Ref. Cuotas'!M2192,'Ref. Cuotas'!M2192)-1,"")</f>
        <v>2475</v>
      </c>
      <c r="AO2193" s="7">
        <f>IFERROR(RANK('Ref. Cuotas'!H2192,'Ref. Cuotas'!H:H,1)+COUNTIF('Ref. Cuotas'!$H$7:'Ref. Cuotas'!H2192,'Ref. Cuotas'!H2192)-1,"")</f>
        <v>2348</v>
      </c>
      <c r="AP2193" s="7">
        <f>IFERROR(RANK('Ref. Cuotas'!J2192,'Ref. Cuotas'!J:J,1)+COUNTIF('Ref. Cuotas'!$J$7:'Ref. Cuotas'!J2192,'Ref. Cuotas'!J2192)-1,"")</f>
        <v>1518</v>
      </c>
      <c r="AQ2193" s="7">
        <f>IFERROR(RANK('Ref. Cuotas'!K2192,'Ref. Cuotas'!K:K,1)+COUNTIF('Ref. Cuotas'!$K$7:'Ref. Cuotas'!K2192,'Ref. Cuotas'!K2192)-1,"")</f>
        <v>1691</v>
      </c>
    </row>
    <row r="2194" spans="31:43" ht="17.25" customHeight="1" x14ac:dyDescent="0.3">
      <c r="AE2194" s="5" t="s">
        <v>2189</v>
      </c>
      <c r="AF2194" s="5" t="s">
        <v>5709</v>
      </c>
      <c r="AG2194" s="6" t="s">
        <v>4418</v>
      </c>
      <c r="AH2194" s="6" t="s">
        <v>4121</v>
      </c>
      <c r="AI2194" s="7">
        <f>IFERROR(RANK('Ref. Cuotas'!H2193,'Ref. Cuotas'!H:H,0)+COUNTIF('Ref. Cuotas'!$H$7:'Ref. Cuotas'!H2193,'Ref. Cuotas'!H2193)-1,"")</f>
        <v>1639</v>
      </c>
      <c r="AJ2194" s="7">
        <f>IFERROR(RANK('Ref. Cuotas'!I2193,'Ref. Cuotas'!I:I,0)+COUNTIF('Ref. Cuotas'!$I$7:'Ref. Cuotas'!I2193,'Ref. Cuotas'!I2193)-1,"")</f>
        <v>2404</v>
      </c>
      <c r="AK2194" s="7">
        <f>IFERROR(RANK('Ref. Cuotas'!J2193,'Ref. Cuotas'!J:J,0)+COUNTIF('Ref. Cuotas'!$J$7:'Ref. Cuotas'!J2193,'Ref. Cuotas'!J2193)-1,"")</f>
        <v>83</v>
      </c>
      <c r="AL2194" s="7">
        <f>IFERROR(RANK('Ref. Cuotas'!K2193,'Ref. Cuotas'!K:K,0)+COUNTIF('Ref. Cuotas'!$K$7:'Ref. Cuotas'!K2193,'Ref. Cuotas'!K2193)-1,"")</f>
        <v>40</v>
      </c>
      <c r="AM2194" s="7">
        <f>IFERROR(RANK('Ref. Cuotas'!L2193,'Ref. Cuotas'!L:L,0)+COUNTIF('Ref. Cuotas'!$L$7:'Ref. Cuotas'!L2193,'Ref. Cuotas'!L2193)-1,"")</f>
        <v>2481</v>
      </c>
      <c r="AN2194" s="7">
        <f>IFERROR(RANK('Ref. Cuotas'!M2193,'Ref. Cuotas'!M:M,0)+COUNTIF('Ref. Cuotas'!$M$7:'Ref. Cuotas'!M2193,'Ref. Cuotas'!M2193)-1,"")</f>
        <v>693</v>
      </c>
      <c r="AO2194" s="7">
        <f>IFERROR(RANK('Ref. Cuotas'!H2193,'Ref. Cuotas'!H:H,1)+COUNTIF('Ref. Cuotas'!$H$7:'Ref. Cuotas'!H2193,'Ref. Cuotas'!H2193)-1,"")</f>
        <v>1164</v>
      </c>
      <c r="AP2194" s="7">
        <f>IFERROR(RANK('Ref. Cuotas'!J2193,'Ref. Cuotas'!J:J,1)+COUNTIF('Ref. Cuotas'!$J$7:'Ref. Cuotas'!J2193,'Ref. Cuotas'!J2193)-1,"")</f>
        <v>2720</v>
      </c>
      <c r="AQ2194" s="7">
        <f>IFERROR(RANK('Ref. Cuotas'!K2193,'Ref. Cuotas'!K:K,1)+COUNTIF('Ref. Cuotas'!$K$7:'Ref. Cuotas'!K2193,'Ref. Cuotas'!K2193)-1,"")</f>
        <v>2763</v>
      </c>
    </row>
    <row r="2195" spans="31:43" ht="17.25" customHeight="1" x14ac:dyDescent="0.3">
      <c r="AE2195" s="5" t="s">
        <v>2190</v>
      </c>
      <c r="AF2195" s="5" t="s">
        <v>5710</v>
      </c>
      <c r="AG2195" s="6" t="s">
        <v>4418</v>
      </c>
      <c r="AH2195" s="6" t="s">
        <v>4091</v>
      </c>
      <c r="AI2195" s="7">
        <f>IFERROR(RANK('Ref. Cuotas'!H2194,'Ref. Cuotas'!H:H,0)+COUNTIF('Ref. Cuotas'!$H$7:'Ref. Cuotas'!H2194,'Ref. Cuotas'!H2194)-1,"")</f>
        <v>321</v>
      </c>
      <c r="AJ2195" s="7">
        <f>IFERROR(RANK('Ref. Cuotas'!I2194,'Ref. Cuotas'!I:I,0)+COUNTIF('Ref. Cuotas'!$I$7:'Ref. Cuotas'!I2194,'Ref. Cuotas'!I2194)-1,"")</f>
        <v>2405</v>
      </c>
      <c r="AK2195" s="7">
        <f>IFERROR(RANK('Ref. Cuotas'!J2194,'Ref. Cuotas'!J:J,0)+COUNTIF('Ref. Cuotas'!$J$7:'Ref. Cuotas'!J2194,'Ref. Cuotas'!J2194)-1,"")</f>
        <v>2344</v>
      </c>
      <c r="AL2195" s="7">
        <f>IFERROR(RANK('Ref. Cuotas'!K2194,'Ref. Cuotas'!K:K,0)+COUNTIF('Ref. Cuotas'!$K$7:'Ref. Cuotas'!K2194,'Ref. Cuotas'!K2194)-1,"")</f>
        <v>2764</v>
      </c>
      <c r="AM2195" s="7">
        <f>IFERROR(RANK('Ref. Cuotas'!L2194,'Ref. Cuotas'!L:L,0)+COUNTIF('Ref. Cuotas'!$L$7:'Ref. Cuotas'!L2194,'Ref. Cuotas'!L2194)-1,"")</f>
        <v>2764</v>
      </c>
      <c r="AN2195" s="7">
        <f>IFERROR(RANK('Ref. Cuotas'!M2194,'Ref. Cuotas'!M:M,0)+COUNTIF('Ref. Cuotas'!$M$7:'Ref. Cuotas'!M2194,'Ref. Cuotas'!M2194)-1,"")</f>
        <v>2476</v>
      </c>
      <c r="AO2195" s="7">
        <f>IFERROR(RANK('Ref. Cuotas'!H2194,'Ref. Cuotas'!H:H,1)+COUNTIF('Ref. Cuotas'!$H$7:'Ref. Cuotas'!H2194,'Ref. Cuotas'!H2194)-1,"")</f>
        <v>2482</v>
      </c>
      <c r="AP2195" s="7">
        <f>IFERROR(RANK('Ref. Cuotas'!J2194,'Ref. Cuotas'!J:J,1)+COUNTIF('Ref. Cuotas'!$J$7:'Ref. Cuotas'!J2194,'Ref. Cuotas'!J2194)-1,"")</f>
        <v>1519</v>
      </c>
      <c r="AQ2195" s="7">
        <f>IFERROR(RANK('Ref. Cuotas'!K2194,'Ref. Cuotas'!K:K,1)+COUNTIF('Ref. Cuotas'!$K$7:'Ref. Cuotas'!K2194,'Ref. Cuotas'!K2194)-1,"")</f>
        <v>182</v>
      </c>
    </row>
    <row r="2196" spans="31:43" ht="17.25" customHeight="1" x14ac:dyDescent="0.3">
      <c r="AE2196" s="5" t="s">
        <v>2191</v>
      </c>
      <c r="AF2196" s="5" t="s">
        <v>5711</v>
      </c>
      <c r="AG2196" s="6" t="s">
        <v>4418</v>
      </c>
      <c r="AH2196" s="6" t="s">
        <v>4122</v>
      </c>
      <c r="AI2196" s="7">
        <f>IFERROR(RANK('Ref. Cuotas'!H2195,'Ref. Cuotas'!H:H,0)+COUNTIF('Ref. Cuotas'!$H$7:'Ref. Cuotas'!H2195,'Ref. Cuotas'!H2195)-1,"")</f>
        <v>980</v>
      </c>
      <c r="AJ2196" s="7">
        <f>IFERROR(RANK('Ref. Cuotas'!I2195,'Ref. Cuotas'!I:I,0)+COUNTIF('Ref. Cuotas'!$I$7:'Ref. Cuotas'!I2195,'Ref. Cuotas'!I2195)-1,"")</f>
        <v>492</v>
      </c>
      <c r="AK2196" s="7">
        <f>IFERROR(RANK('Ref. Cuotas'!J2195,'Ref. Cuotas'!J:J,0)+COUNTIF('Ref. Cuotas'!$J$7:'Ref. Cuotas'!J2195,'Ref. Cuotas'!J2195)-1,"")</f>
        <v>728</v>
      </c>
      <c r="AL2196" s="7">
        <f>IFERROR(RANK('Ref. Cuotas'!K2195,'Ref. Cuotas'!K:K,0)+COUNTIF('Ref. Cuotas'!$K$7:'Ref. Cuotas'!K2195,'Ref. Cuotas'!K2195)-1,"")</f>
        <v>166</v>
      </c>
      <c r="AM2196" s="7">
        <f>IFERROR(RANK('Ref. Cuotas'!L2195,'Ref. Cuotas'!L:L,0)+COUNTIF('Ref. Cuotas'!$L$7:'Ref. Cuotas'!L2195,'Ref. Cuotas'!L2195)-1,"")</f>
        <v>191</v>
      </c>
      <c r="AN2196" s="7">
        <f>IFERROR(RANK('Ref. Cuotas'!M2195,'Ref. Cuotas'!M:M,0)+COUNTIF('Ref. Cuotas'!$M$7:'Ref. Cuotas'!M2195,'Ref. Cuotas'!M2195)-1,"")</f>
        <v>2477</v>
      </c>
      <c r="AO2196" s="7">
        <f>IFERROR(RANK('Ref. Cuotas'!H2195,'Ref. Cuotas'!H:H,1)+COUNTIF('Ref. Cuotas'!$H$7:'Ref. Cuotas'!H2195,'Ref. Cuotas'!H2195)-1,"")</f>
        <v>1823</v>
      </c>
      <c r="AP2196" s="7">
        <f>IFERROR(RANK('Ref. Cuotas'!J2195,'Ref. Cuotas'!J:J,1)+COUNTIF('Ref. Cuotas'!$J$7:'Ref. Cuotas'!J2195,'Ref. Cuotas'!J2195)-1,"")</f>
        <v>2075</v>
      </c>
      <c r="AQ2196" s="7">
        <f>IFERROR(RANK('Ref. Cuotas'!K2195,'Ref. Cuotas'!K:K,1)+COUNTIF('Ref. Cuotas'!$K$7:'Ref. Cuotas'!K2195,'Ref. Cuotas'!K2195)-1,"")</f>
        <v>2637</v>
      </c>
    </row>
    <row r="2197" spans="31:43" ht="17.25" customHeight="1" x14ac:dyDescent="0.3">
      <c r="AE2197" s="5" t="s">
        <v>2192</v>
      </c>
      <c r="AF2197" s="5" t="s">
        <v>5712</v>
      </c>
      <c r="AG2197" s="6" t="s">
        <v>4418</v>
      </c>
      <c r="AH2197" s="6" t="s">
        <v>4123</v>
      </c>
      <c r="AI2197" s="7">
        <f>IFERROR(RANK('Ref. Cuotas'!H2196,'Ref. Cuotas'!H:H,0)+COUNTIF('Ref. Cuotas'!$H$7:'Ref. Cuotas'!H2196,'Ref. Cuotas'!H2196)-1,"")</f>
        <v>489</v>
      </c>
      <c r="AJ2197" s="7">
        <f>IFERROR(RANK('Ref. Cuotas'!I2196,'Ref. Cuotas'!I:I,0)+COUNTIF('Ref. Cuotas'!$I$7:'Ref. Cuotas'!I2196,'Ref. Cuotas'!I2196)-1,"")</f>
        <v>589</v>
      </c>
      <c r="AK2197" s="7">
        <f>IFERROR(RANK('Ref. Cuotas'!J2196,'Ref. Cuotas'!J:J,0)+COUNTIF('Ref. Cuotas'!$J$7:'Ref. Cuotas'!J2196,'Ref. Cuotas'!J2196)-1,"")</f>
        <v>479</v>
      </c>
      <c r="AL2197" s="7">
        <f>IFERROR(RANK('Ref. Cuotas'!K2196,'Ref. Cuotas'!K:K,0)+COUNTIF('Ref. Cuotas'!$K$7:'Ref. Cuotas'!K2196,'Ref. Cuotas'!K2196)-1,"")</f>
        <v>132</v>
      </c>
      <c r="AM2197" s="7">
        <f>IFERROR(RANK('Ref. Cuotas'!L2196,'Ref. Cuotas'!L:L,0)+COUNTIF('Ref. Cuotas'!$L$7:'Ref. Cuotas'!L2196,'Ref. Cuotas'!L2196)-1,"")</f>
        <v>128</v>
      </c>
      <c r="AN2197" s="7">
        <f>IFERROR(RANK('Ref. Cuotas'!M2196,'Ref. Cuotas'!M:M,0)+COUNTIF('Ref. Cuotas'!$M$7:'Ref. Cuotas'!M2196,'Ref. Cuotas'!M2196)-1,"")</f>
        <v>2478</v>
      </c>
      <c r="AO2197" s="7">
        <f>IFERROR(RANK('Ref. Cuotas'!H2196,'Ref. Cuotas'!H:H,1)+COUNTIF('Ref. Cuotas'!$H$7:'Ref. Cuotas'!H2196,'Ref. Cuotas'!H2196)-1,"")</f>
        <v>2314</v>
      </c>
      <c r="AP2197" s="7">
        <f>IFERROR(RANK('Ref. Cuotas'!J2196,'Ref. Cuotas'!J:J,1)+COUNTIF('Ref. Cuotas'!$J$7:'Ref. Cuotas'!J2196,'Ref. Cuotas'!J2196)-1,"")</f>
        <v>2324</v>
      </c>
      <c r="AQ2197" s="7">
        <f>IFERROR(RANK('Ref. Cuotas'!K2196,'Ref. Cuotas'!K:K,1)+COUNTIF('Ref. Cuotas'!$K$7:'Ref. Cuotas'!K2196,'Ref. Cuotas'!K2196)-1,"")</f>
        <v>2671</v>
      </c>
    </row>
    <row r="2198" spans="31:43" ht="17.25" customHeight="1" x14ac:dyDescent="0.3">
      <c r="AE2198" s="5" t="s">
        <v>2193</v>
      </c>
      <c r="AF2198" s="5" t="s">
        <v>5713</v>
      </c>
      <c r="AG2198" s="6" t="s">
        <v>4418</v>
      </c>
      <c r="AH2198" s="6" t="s">
        <v>4092</v>
      </c>
      <c r="AI2198" s="7">
        <f>IFERROR(RANK('Ref. Cuotas'!H2197,'Ref. Cuotas'!H:H,0)+COUNTIF('Ref. Cuotas'!$H$7:'Ref. Cuotas'!H2197,'Ref. Cuotas'!H2197)-1,"")</f>
        <v>1356</v>
      </c>
      <c r="AJ2198" s="7">
        <f>IFERROR(RANK('Ref. Cuotas'!I2197,'Ref. Cuotas'!I:I,0)+COUNTIF('Ref. Cuotas'!$I$7:'Ref. Cuotas'!I2197,'Ref. Cuotas'!I2197)-1,"")</f>
        <v>459</v>
      </c>
      <c r="AK2198" s="7">
        <f>IFERROR(RANK('Ref. Cuotas'!J2197,'Ref. Cuotas'!J:J,0)+COUNTIF('Ref. Cuotas'!$J$7:'Ref. Cuotas'!J2197,'Ref. Cuotas'!J2197)-1,"")</f>
        <v>2345</v>
      </c>
      <c r="AL2198" s="7">
        <f>IFERROR(RANK('Ref. Cuotas'!K2197,'Ref. Cuotas'!K:K,0)+COUNTIF('Ref. Cuotas'!$K$7:'Ref. Cuotas'!K2197,'Ref. Cuotas'!K2197)-1,"")</f>
        <v>543</v>
      </c>
      <c r="AM2198" s="7">
        <f>IFERROR(RANK('Ref. Cuotas'!L2197,'Ref. Cuotas'!L:L,0)+COUNTIF('Ref. Cuotas'!$L$7:'Ref. Cuotas'!L2197,'Ref. Cuotas'!L2197)-1,"")</f>
        <v>655</v>
      </c>
      <c r="AN2198" s="7">
        <f>IFERROR(RANK('Ref. Cuotas'!M2197,'Ref. Cuotas'!M:M,0)+COUNTIF('Ref. Cuotas'!$M$7:'Ref. Cuotas'!M2197,'Ref. Cuotas'!M2197)-1,"")</f>
        <v>2479</v>
      </c>
      <c r="AO2198" s="7">
        <f>IFERROR(RANK('Ref. Cuotas'!H2197,'Ref. Cuotas'!H:H,1)+COUNTIF('Ref. Cuotas'!$H$7:'Ref. Cuotas'!H2197,'Ref. Cuotas'!H2197)-1,"")</f>
        <v>1447</v>
      </c>
      <c r="AP2198" s="7">
        <f>IFERROR(RANK('Ref. Cuotas'!J2197,'Ref. Cuotas'!J:J,1)+COUNTIF('Ref. Cuotas'!$J$7:'Ref. Cuotas'!J2197,'Ref. Cuotas'!J2197)-1,"")</f>
        <v>1520</v>
      </c>
      <c r="AQ2198" s="7">
        <f>IFERROR(RANK('Ref. Cuotas'!K2197,'Ref. Cuotas'!K:K,1)+COUNTIF('Ref. Cuotas'!$K$7:'Ref. Cuotas'!K2197,'Ref. Cuotas'!K2197)-1,"")</f>
        <v>2260</v>
      </c>
    </row>
    <row r="2199" spans="31:43" ht="17.25" customHeight="1" x14ac:dyDescent="0.3">
      <c r="AE2199" s="5" t="s">
        <v>2194</v>
      </c>
      <c r="AF2199" s="5" t="s">
        <v>5714</v>
      </c>
      <c r="AG2199" s="6" t="s">
        <v>4418</v>
      </c>
      <c r="AH2199" s="6" t="s">
        <v>4211</v>
      </c>
      <c r="AI2199" s="7">
        <f>IFERROR(RANK('Ref. Cuotas'!H2198,'Ref. Cuotas'!H:H,0)+COUNTIF('Ref. Cuotas'!$H$7:'Ref. Cuotas'!H2198,'Ref. Cuotas'!H2198)-1,"")</f>
        <v>1702</v>
      </c>
      <c r="AJ2199" s="7">
        <f>IFERROR(RANK('Ref. Cuotas'!I2198,'Ref. Cuotas'!I:I,0)+COUNTIF('Ref. Cuotas'!$I$7:'Ref. Cuotas'!I2198,'Ref. Cuotas'!I2198)-1,"")</f>
        <v>2406</v>
      </c>
      <c r="AK2199" s="7">
        <f>IFERROR(RANK('Ref. Cuotas'!J2198,'Ref. Cuotas'!J:J,0)+COUNTIF('Ref. Cuotas'!$J$7:'Ref. Cuotas'!J2198,'Ref. Cuotas'!J2198)-1,"")</f>
        <v>2346</v>
      </c>
      <c r="AL2199" s="7">
        <f>IFERROR(RANK('Ref. Cuotas'!K2198,'Ref. Cuotas'!K:K,0)+COUNTIF('Ref. Cuotas'!$K$7:'Ref. Cuotas'!K2198,'Ref. Cuotas'!K2198)-1,"")</f>
        <v>1438</v>
      </c>
      <c r="AM2199" s="7">
        <f>IFERROR(RANK('Ref. Cuotas'!L2198,'Ref. Cuotas'!L:L,0)+COUNTIF('Ref. Cuotas'!$L$7:'Ref. Cuotas'!L2198,'Ref. Cuotas'!L2198)-1,"")</f>
        <v>2482</v>
      </c>
      <c r="AN2199" s="7">
        <f>IFERROR(RANK('Ref. Cuotas'!M2198,'Ref. Cuotas'!M:M,0)+COUNTIF('Ref. Cuotas'!$M$7:'Ref. Cuotas'!M2198,'Ref. Cuotas'!M2198)-1,"")</f>
        <v>694</v>
      </c>
      <c r="AO2199" s="7">
        <f>IFERROR(RANK('Ref. Cuotas'!H2198,'Ref. Cuotas'!H:H,1)+COUNTIF('Ref. Cuotas'!$H$7:'Ref. Cuotas'!H2198,'Ref. Cuotas'!H2198)-1,"")</f>
        <v>1101</v>
      </c>
      <c r="AP2199" s="7">
        <f>IFERROR(RANK('Ref. Cuotas'!J2198,'Ref. Cuotas'!J:J,1)+COUNTIF('Ref. Cuotas'!$J$7:'Ref. Cuotas'!J2198,'Ref. Cuotas'!J2198)-1,"")</f>
        <v>1521</v>
      </c>
      <c r="AQ2199" s="7">
        <f>IFERROR(RANK('Ref. Cuotas'!K2198,'Ref. Cuotas'!K:K,1)+COUNTIF('Ref. Cuotas'!$K$7:'Ref. Cuotas'!K2198,'Ref. Cuotas'!K2198)-1,"")</f>
        <v>1365</v>
      </c>
    </row>
    <row r="2200" spans="31:43" ht="17.25" customHeight="1" x14ac:dyDescent="0.3">
      <c r="AE2200" s="5" t="s">
        <v>2195</v>
      </c>
      <c r="AF2200" s="5" t="s">
        <v>5715</v>
      </c>
      <c r="AG2200" s="6" t="s">
        <v>4418</v>
      </c>
      <c r="AH2200" s="6" t="s">
        <v>4088</v>
      </c>
      <c r="AI2200" s="7">
        <f>IFERROR(RANK('Ref. Cuotas'!H2199,'Ref. Cuotas'!H:H,0)+COUNTIF('Ref. Cuotas'!$H$7:'Ref. Cuotas'!H2199,'Ref. Cuotas'!H2199)-1,"")</f>
        <v>1395</v>
      </c>
      <c r="AJ2200" s="7">
        <f>IFERROR(RANK('Ref. Cuotas'!I2199,'Ref. Cuotas'!I:I,0)+COUNTIF('Ref. Cuotas'!$I$7:'Ref. Cuotas'!I2199,'Ref. Cuotas'!I2199)-1,"")</f>
        <v>797</v>
      </c>
      <c r="AK2200" s="7">
        <f>IFERROR(RANK('Ref. Cuotas'!J2199,'Ref. Cuotas'!J:J,0)+COUNTIF('Ref. Cuotas'!$J$7:'Ref. Cuotas'!J2199,'Ref. Cuotas'!J2199)-1,"")</f>
        <v>495</v>
      </c>
      <c r="AL2200" s="7">
        <f>IFERROR(RANK('Ref. Cuotas'!K2199,'Ref. Cuotas'!K:K,0)+COUNTIF('Ref. Cuotas'!$K$7:'Ref. Cuotas'!K2199,'Ref. Cuotas'!K2199)-1,"")</f>
        <v>1842</v>
      </c>
      <c r="AM2200" s="7">
        <f>IFERROR(RANK('Ref. Cuotas'!L2199,'Ref. Cuotas'!L:L,0)+COUNTIF('Ref. Cuotas'!$L$7:'Ref. Cuotas'!L2199,'Ref. Cuotas'!L2199)-1,"")</f>
        <v>229</v>
      </c>
      <c r="AN2200" s="7">
        <f>IFERROR(RANK('Ref. Cuotas'!M2199,'Ref. Cuotas'!M:M,0)+COUNTIF('Ref. Cuotas'!$M$7:'Ref. Cuotas'!M2199,'Ref. Cuotas'!M2199)-1,"")</f>
        <v>2480</v>
      </c>
      <c r="AO2200" s="7">
        <f>IFERROR(RANK('Ref. Cuotas'!H2199,'Ref. Cuotas'!H:H,1)+COUNTIF('Ref. Cuotas'!$H$7:'Ref. Cuotas'!H2199,'Ref. Cuotas'!H2199)-1,"")</f>
        <v>1408</v>
      </c>
      <c r="AP2200" s="7">
        <f>IFERROR(RANK('Ref. Cuotas'!J2199,'Ref. Cuotas'!J:J,1)+COUNTIF('Ref. Cuotas'!$J$7:'Ref. Cuotas'!J2199,'Ref. Cuotas'!J2199)-1,"")</f>
        <v>2308</v>
      </c>
      <c r="AQ2200" s="7">
        <f>IFERROR(RANK('Ref. Cuotas'!K2199,'Ref. Cuotas'!K:K,1)+COUNTIF('Ref. Cuotas'!$K$7:'Ref. Cuotas'!K2199,'Ref. Cuotas'!K2199)-1,"")</f>
        <v>961</v>
      </c>
    </row>
    <row r="2201" spans="31:43" ht="17.25" customHeight="1" x14ac:dyDescent="0.3">
      <c r="AE2201" s="5" t="s">
        <v>2196</v>
      </c>
      <c r="AF2201" s="5" t="s">
        <v>5716</v>
      </c>
      <c r="AG2201" s="6" t="s">
        <v>4418</v>
      </c>
      <c r="AH2201" s="6" t="s">
        <v>4093</v>
      </c>
      <c r="AI2201" s="7">
        <f>IFERROR(RANK('Ref. Cuotas'!H2200,'Ref. Cuotas'!H:H,0)+COUNTIF('Ref. Cuotas'!$H$7:'Ref. Cuotas'!H2200,'Ref. Cuotas'!H2200)-1,"")</f>
        <v>1419</v>
      </c>
      <c r="AJ2201" s="7">
        <f>IFERROR(RANK('Ref. Cuotas'!I2200,'Ref. Cuotas'!I:I,0)+COUNTIF('Ref. Cuotas'!$I$7:'Ref. Cuotas'!I2200,'Ref. Cuotas'!I2200)-1,"")</f>
        <v>2407</v>
      </c>
      <c r="AK2201" s="7">
        <f>IFERROR(RANK('Ref. Cuotas'!J2200,'Ref. Cuotas'!J:J,0)+COUNTIF('Ref. Cuotas'!$J$7:'Ref. Cuotas'!J2200,'Ref. Cuotas'!J2200)-1,"")</f>
        <v>586</v>
      </c>
      <c r="AL2201" s="7">
        <f>IFERROR(RANK('Ref. Cuotas'!K2200,'Ref. Cuotas'!K:K,0)+COUNTIF('Ref. Cuotas'!$K$7:'Ref. Cuotas'!K2200,'Ref. Cuotas'!K2200)-1,"")</f>
        <v>826</v>
      </c>
      <c r="AM2201" s="7">
        <f>IFERROR(RANK('Ref. Cuotas'!L2200,'Ref. Cuotas'!L:L,0)+COUNTIF('Ref. Cuotas'!$L$7:'Ref. Cuotas'!L2200,'Ref. Cuotas'!L2200)-1,"")</f>
        <v>442</v>
      </c>
      <c r="AN2201" s="7">
        <f>IFERROR(RANK('Ref. Cuotas'!M2200,'Ref. Cuotas'!M:M,0)+COUNTIF('Ref. Cuotas'!$M$7:'Ref. Cuotas'!M2200,'Ref. Cuotas'!M2200)-1,"")</f>
        <v>2481</v>
      </c>
      <c r="AO2201" s="7">
        <f>IFERROR(RANK('Ref. Cuotas'!H2200,'Ref. Cuotas'!H:H,1)+COUNTIF('Ref. Cuotas'!$H$7:'Ref. Cuotas'!H2200,'Ref. Cuotas'!H2200)-1,"")</f>
        <v>1384</v>
      </c>
      <c r="AP2201" s="7">
        <f>IFERROR(RANK('Ref. Cuotas'!J2200,'Ref. Cuotas'!J:J,1)+COUNTIF('Ref. Cuotas'!$J$7:'Ref. Cuotas'!J2200,'Ref. Cuotas'!J2200)-1,"")</f>
        <v>2217</v>
      </c>
      <c r="AQ2201" s="7">
        <f>IFERROR(RANK('Ref. Cuotas'!K2200,'Ref. Cuotas'!K:K,1)+COUNTIF('Ref. Cuotas'!$K$7:'Ref. Cuotas'!K2200,'Ref. Cuotas'!K2200)-1,"")</f>
        <v>1977</v>
      </c>
    </row>
    <row r="2202" spans="31:43" ht="17.25" customHeight="1" x14ac:dyDescent="0.3">
      <c r="AE2202" s="5" t="s">
        <v>2197</v>
      </c>
      <c r="AF2202" s="5" t="s">
        <v>5717</v>
      </c>
      <c r="AG2202" s="6" t="s">
        <v>4418</v>
      </c>
      <c r="AH2202" s="6" t="s">
        <v>4115</v>
      </c>
      <c r="AI2202" s="7">
        <f>IFERROR(RANK('Ref. Cuotas'!H2201,'Ref. Cuotas'!H:H,0)+COUNTIF('Ref. Cuotas'!$H$7:'Ref. Cuotas'!H2201,'Ref. Cuotas'!H2201)-1,"")</f>
        <v>2076</v>
      </c>
      <c r="AJ2202" s="7">
        <f>IFERROR(RANK('Ref. Cuotas'!I2201,'Ref. Cuotas'!I:I,0)+COUNTIF('Ref. Cuotas'!$I$7:'Ref. Cuotas'!I2201,'Ref. Cuotas'!I2201)-1,"")</f>
        <v>141</v>
      </c>
      <c r="AK2202" s="7">
        <f>IFERROR(RANK('Ref. Cuotas'!J2201,'Ref. Cuotas'!J:J,0)+COUNTIF('Ref. Cuotas'!$J$7:'Ref. Cuotas'!J2201,'Ref. Cuotas'!J2201)-1,"")</f>
        <v>2347</v>
      </c>
      <c r="AL2202" s="7">
        <f>IFERROR(RANK('Ref. Cuotas'!K2201,'Ref. Cuotas'!K:K,0)+COUNTIF('Ref. Cuotas'!$K$7:'Ref. Cuotas'!K2201,'Ref. Cuotas'!K2201)-1,"")</f>
        <v>784</v>
      </c>
      <c r="AM2202" s="7">
        <f>IFERROR(RANK('Ref. Cuotas'!L2201,'Ref. Cuotas'!L:L,0)+COUNTIF('Ref. Cuotas'!$L$7:'Ref. Cuotas'!L2201,'Ref. Cuotas'!L2201)-1,"")</f>
        <v>2044</v>
      </c>
      <c r="AN2202" s="7">
        <f>IFERROR(RANK('Ref. Cuotas'!M2201,'Ref. Cuotas'!M:M,0)+COUNTIF('Ref. Cuotas'!$M$7:'Ref. Cuotas'!M2201,'Ref. Cuotas'!M2201)-1,"")</f>
        <v>106</v>
      </c>
      <c r="AO2202" s="7">
        <f>IFERROR(RANK('Ref. Cuotas'!H2201,'Ref. Cuotas'!H:H,1)+COUNTIF('Ref. Cuotas'!$H$7:'Ref. Cuotas'!H2201,'Ref. Cuotas'!H2201)-1,"")</f>
        <v>727</v>
      </c>
      <c r="AP2202" s="7">
        <f>IFERROR(RANK('Ref. Cuotas'!J2201,'Ref. Cuotas'!J:J,1)+COUNTIF('Ref. Cuotas'!$J$7:'Ref. Cuotas'!J2201,'Ref. Cuotas'!J2201)-1,"")</f>
        <v>1522</v>
      </c>
      <c r="AQ2202" s="7">
        <f>IFERROR(RANK('Ref. Cuotas'!K2201,'Ref. Cuotas'!K:K,1)+COUNTIF('Ref. Cuotas'!$K$7:'Ref. Cuotas'!K2201,'Ref. Cuotas'!K2201)-1,"")</f>
        <v>2019</v>
      </c>
    </row>
    <row r="2203" spans="31:43" ht="17.25" customHeight="1" x14ac:dyDescent="0.3">
      <c r="AE2203" s="5" t="s">
        <v>2198</v>
      </c>
      <c r="AF2203" s="5" t="s">
        <v>5718</v>
      </c>
      <c r="AG2203" s="6" t="s">
        <v>4418</v>
      </c>
      <c r="AH2203" s="6" t="s">
        <v>4116</v>
      </c>
      <c r="AI2203" s="7">
        <f>IFERROR(RANK('Ref. Cuotas'!H2202,'Ref. Cuotas'!H:H,0)+COUNTIF('Ref. Cuotas'!$H$7:'Ref. Cuotas'!H2202,'Ref. Cuotas'!H2202)-1,"")</f>
        <v>1506</v>
      </c>
      <c r="AJ2203" s="7">
        <f>IFERROR(RANK('Ref. Cuotas'!I2202,'Ref. Cuotas'!I:I,0)+COUNTIF('Ref. Cuotas'!$I$7:'Ref. Cuotas'!I2202,'Ref. Cuotas'!I2202)-1,"")</f>
        <v>553</v>
      </c>
      <c r="AK2203" s="7">
        <f>IFERROR(RANK('Ref. Cuotas'!J2202,'Ref. Cuotas'!J:J,0)+COUNTIF('Ref. Cuotas'!$J$7:'Ref. Cuotas'!J2202,'Ref. Cuotas'!J2202)-1,"")</f>
        <v>436</v>
      </c>
      <c r="AL2203" s="7">
        <f>IFERROR(RANK('Ref. Cuotas'!K2202,'Ref. Cuotas'!K:K,0)+COUNTIF('Ref. Cuotas'!$K$7:'Ref. Cuotas'!K2202,'Ref. Cuotas'!K2202)-1,"")</f>
        <v>1325</v>
      </c>
      <c r="AM2203" s="7">
        <f>IFERROR(RANK('Ref. Cuotas'!L2202,'Ref. Cuotas'!L:L,0)+COUNTIF('Ref. Cuotas'!$L$7:'Ref. Cuotas'!L2202,'Ref. Cuotas'!L2202)-1,"")</f>
        <v>232</v>
      </c>
      <c r="AN2203" s="7">
        <f>IFERROR(RANK('Ref. Cuotas'!M2202,'Ref. Cuotas'!M:M,0)+COUNTIF('Ref. Cuotas'!$M$7:'Ref. Cuotas'!M2202,'Ref. Cuotas'!M2202)-1,"")</f>
        <v>2482</v>
      </c>
      <c r="AO2203" s="7">
        <f>IFERROR(RANK('Ref. Cuotas'!H2202,'Ref. Cuotas'!H:H,1)+COUNTIF('Ref. Cuotas'!$H$7:'Ref. Cuotas'!H2202,'Ref. Cuotas'!H2202)-1,"")</f>
        <v>1297</v>
      </c>
      <c r="AP2203" s="7">
        <f>IFERROR(RANK('Ref. Cuotas'!J2202,'Ref. Cuotas'!J:J,1)+COUNTIF('Ref. Cuotas'!$J$7:'Ref. Cuotas'!J2202,'Ref. Cuotas'!J2202)-1,"")</f>
        <v>2367</v>
      </c>
      <c r="AQ2203" s="7">
        <f>IFERROR(RANK('Ref. Cuotas'!K2202,'Ref. Cuotas'!K:K,1)+COUNTIF('Ref. Cuotas'!$K$7:'Ref. Cuotas'!K2202,'Ref. Cuotas'!K2202)-1,"")</f>
        <v>1478</v>
      </c>
    </row>
    <row r="2204" spans="31:43" ht="17.25" customHeight="1" x14ac:dyDescent="0.3">
      <c r="AE2204" s="5" t="s">
        <v>2199</v>
      </c>
      <c r="AF2204" s="5" t="s">
        <v>5719</v>
      </c>
      <c r="AG2204" s="6" t="s">
        <v>4418</v>
      </c>
      <c r="AH2204" s="6" t="s">
        <v>4097</v>
      </c>
      <c r="AI2204" s="7">
        <f>IFERROR(RANK('Ref. Cuotas'!H2203,'Ref. Cuotas'!H:H,0)+COUNTIF('Ref. Cuotas'!$H$7:'Ref. Cuotas'!H2203,'Ref. Cuotas'!H2203)-1,"")</f>
        <v>1315</v>
      </c>
      <c r="AJ2204" s="7">
        <f>IFERROR(RANK('Ref. Cuotas'!I2203,'Ref. Cuotas'!I:I,0)+COUNTIF('Ref. Cuotas'!$I$7:'Ref. Cuotas'!I2203,'Ref. Cuotas'!I2203)-1,"")</f>
        <v>2408</v>
      </c>
      <c r="AK2204" s="7">
        <f>IFERROR(RANK('Ref. Cuotas'!J2203,'Ref. Cuotas'!J:J,0)+COUNTIF('Ref. Cuotas'!$J$7:'Ref. Cuotas'!J2203,'Ref. Cuotas'!J2203)-1,"")</f>
        <v>2348</v>
      </c>
      <c r="AL2204" s="7">
        <f>IFERROR(RANK('Ref. Cuotas'!K2203,'Ref. Cuotas'!K:K,0)+COUNTIF('Ref. Cuotas'!$K$7:'Ref. Cuotas'!K2203,'Ref. Cuotas'!K2203)-1,"")</f>
        <v>2396</v>
      </c>
      <c r="AM2204" s="7">
        <f>IFERROR(RANK('Ref. Cuotas'!L2203,'Ref. Cuotas'!L:L,0)+COUNTIF('Ref. Cuotas'!$L$7:'Ref. Cuotas'!L2203,'Ref. Cuotas'!L2203)-1,"")</f>
        <v>2483</v>
      </c>
      <c r="AN2204" s="7">
        <f>IFERROR(RANK('Ref. Cuotas'!M2203,'Ref. Cuotas'!M:M,0)+COUNTIF('Ref. Cuotas'!$M$7:'Ref. Cuotas'!M2203,'Ref. Cuotas'!M2203)-1,"")</f>
        <v>2483</v>
      </c>
      <c r="AO2204" s="7">
        <f>IFERROR(RANK('Ref. Cuotas'!H2203,'Ref. Cuotas'!H:H,1)+COUNTIF('Ref. Cuotas'!$H$7:'Ref. Cuotas'!H2203,'Ref. Cuotas'!H2203)-1,"")</f>
        <v>1488</v>
      </c>
      <c r="AP2204" s="7">
        <f>IFERROR(RANK('Ref. Cuotas'!J2203,'Ref. Cuotas'!J:J,1)+COUNTIF('Ref. Cuotas'!$J$7:'Ref. Cuotas'!J2203,'Ref. Cuotas'!J2203)-1,"")</f>
        <v>1523</v>
      </c>
      <c r="AQ2204" s="7">
        <f>IFERROR(RANK('Ref. Cuotas'!K2203,'Ref. Cuotas'!K:K,1)+COUNTIF('Ref. Cuotas'!$K$7:'Ref. Cuotas'!K2203,'Ref. Cuotas'!K2203)-1,"")</f>
        <v>407</v>
      </c>
    </row>
    <row r="2205" spans="31:43" ht="17.25" customHeight="1" x14ac:dyDescent="0.3">
      <c r="AE2205" s="5" t="s">
        <v>2200</v>
      </c>
      <c r="AF2205" s="5" t="s">
        <v>5720</v>
      </c>
      <c r="AG2205" s="6" t="s">
        <v>4418</v>
      </c>
      <c r="AH2205" s="6" t="s">
        <v>4117</v>
      </c>
      <c r="AI2205" s="7">
        <f>IFERROR(RANK('Ref. Cuotas'!H2204,'Ref. Cuotas'!H:H,0)+COUNTIF('Ref. Cuotas'!$H$7:'Ref. Cuotas'!H2204,'Ref. Cuotas'!H2204)-1,"")</f>
        <v>1366</v>
      </c>
      <c r="AJ2205" s="7">
        <f>IFERROR(RANK('Ref. Cuotas'!I2204,'Ref. Cuotas'!I:I,0)+COUNTIF('Ref. Cuotas'!$I$7:'Ref. Cuotas'!I2204,'Ref. Cuotas'!I2204)-1,"")</f>
        <v>453</v>
      </c>
      <c r="AK2205" s="7">
        <f>IFERROR(RANK('Ref. Cuotas'!J2204,'Ref. Cuotas'!J:J,0)+COUNTIF('Ref. Cuotas'!$J$7:'Ref. Cuotas'!J2204,'Ref. Cuotas'!J2204)-1,"")</f>
        <v>2349</v>
      </c>
      <c r="AL2205" s="7">
        <f>IFERROR(RANK('Ref. Cuotas'!K2204,'Ref. Cuotas'!K:K,0)+COUNTIF('Ref. Cuotas'!$K$7:'Ref. Cuotas'!K2204,'Ref. Cuotas'!K2204)-1,"")</f>
        <v>1230</v>
      </c>
      <c r="AM2205" s="7">
        <f>IFERROR(RANK('Ref. Cuotas'!L2204,'Ref. Cuotas'!L:L,0)+COUNTIF('Ref. Cuotas'!$L$7:'Ref. Cuotas'!L2204,'Ref. Cuotas'!L2204)-1,"")</f>
        <v>2484</v>
      </c>
      <c r="AN2205" s="7">
        <f>IFERROR(RANK('Ref. Cuotas'!M2204,'Ref. Cuotas'!M:M,0)+COUNTIF('Ref. Cuotas'!$M$7:'Ref. Cuotas'!M2204,'Ref. Cuotas'!M2204)-1,"")</f>
        <v>695</v>
      </c>
      <c r="AO2205" s="7">
        <f>IFERROR(RANK('Ref. Cuotas'!H2204,'Ref. Cuotas'!H:H,1)+COUNTIF('Ref. Cuotas'!$H$7:'Ref. Cuotas'!H2204,'Ref. Cuotas'!H2204)-1,"")</f>
        <v>1437</v>
      </c>
      <c r="AP2205" s="7">
        <f>IFERROR(RANK('Ref. Cuotas'!J2204,'Ref. Cuotas'!J:J,1)+COUNTIF('Ref. Cuotas'!$J$7:'Ref. Cuotas'!J2204,'Ref. Cuotas'!J2204)-1,"")</f>
        <v>1524</v>
      </c>
      <c r="AQ2205" s="7">
        <f>IFERROR(RANK('Ref. Cuotas'!K2204,'Ref. Cuotas'!K:K,1)+COUNTIF('Ref. Cuotas'!$K$7:'Ref. Cuotas'!K2204,'Ref. Cuotas'!K2204)-1,"")</f>
        <v>1573</v>
      </c>
    </row>
    <row r="2206" spans="31:43" ht="17.25" customHeight="1" x14ac:dyDescent="0.3">
      <c r="AE2206" s="5" t="s">
        <v>2201</v>
      </c>
      <c r="AF2206" s="5" t="s">
        <v>5721</v>
      </c>
      <c r="AG2206" s="6" t="s">
        <v>4418</v>
      </c>
      <c r="AH2206" s="6" t="s">
        <v>4117</v>
      </c>
      <c r="AI2206" s="7">
        <f>IFERROR(RANK('Ref. Cuotas'!H2205,'Ref. Cuotas'!H:H,0)+COUNTIF('Ref. Cuotas'!$H$7:'Ref. Cuotas'!H2205,'Ref. Cuotas'!H2205)-1,"")</f>
        <v>304</v>
      </c>
      <c r="AJ2206" s="7">
        <f>IFERROR(RANK('Ref. Cuotas'!I2205,'Ref. Cuotas'!I:I,0)+COUNTIF('Ref. Cuotas'!$I$7:'Ref. Cuotas'!I2205,'Ref. Cuotas'!I2205)-1,"")</f>
        <v>2409</v>
      </c>
      <c r="AK2206" s="7">
        <f>IFERROR(RANK('Ref. Cuotas'!J2205,'Ref. Cuotas'!J:J,0)+COUNTIF('Ref. Cuotas'!$J$7:'Ref. Cuotas'!J2205,'Ref. Cuotas'!J2205)-1,"")</f>
        <v>2350</v>
      </c>
      <c r="AL2206" s="7">
        <f>IFERROR(RANK('Ref. Cuotas'!K2205,'Ref. Cuotas'!K:K,0)+COUNTIF('Ref. Cuotas'!$K$7:'Ref. Cuotas'!K2205,'Ref. Cuotas'!K2205)-1,"")</f>
        <v>1143</v>
      </c>
      <c r="AM2206" s="7">
        <f>IFERROR(RANK('Ref. Cuotas'!L2205,'Ref. Cuotas'!L:L,0)+COUNTIF('Ref. Cuotas'!$L$7:'Ref. Cuotas'!L2205,'Ref. Cuotas'!L2205)-1,"")</f>
        <v>2485</v>
      </c>
      <c r="AN2206" s="7">
        <f>IFERROR(RANK('Ref. Cuotas'!M2205,'Ref. Cuotas'!M:M,0)+COUNTIF('Ref. Cuotas'!$M$7:'Ref. Cuotas'!M2205,'Ref. Cuotas'!M2205)-1,"")</f>
        <v>696</v>
      </c>
      <c r="AO2206" s="7">
        <f>IFERROR(RANK('Ref. Cuotas'!H2205,'Ref. Cuotas'!H:H,1)+COUNTIF('Ref. Cuotas'!$H$7:'Ref. Cuotas'!H2205,'Ref. Cuotas'!H2205)-1,"")</f>
        <v>2499</v>
      </c>
      <c r="AP2206" s="7">
        <f>IFERROR(RANK('Ref. Cuotas'!J2205,'Ref. Cuotas'!J:J,1)+COUNTIF('Ref. Cuotas'!$J$7:'Ref. Cuotas'!J2205,'Ref. Cuotas'!J2205)-1,"")</f>
        <v>1525</v>
      </c>
      <c r="AQ2206" s="7">
        <f>IFERROR(RANK('Ref. Cuotas'!K2205,'Ref. Cuotas'!K:K,1)+COUNTIF('Ref. Cuotas'!$K$7:'Ref. Cuotas'!K2205,'Ref. Cuotas'!K2205)-1,"")</f>
        <v>1660</v>
      </c>
    </row>
    <row r="2207" spans="31:43" ht="17.25" customHeight="1" x14ac:dyDescent="0.3">
      <c r="AE2207" s="5" t="s">
        <v>2202</v>
      </c>
      <c r="AF2207" s="5" t="s">
        <v>5722</v>
      </c>
      <c r="AG2207" s="6" t="s">
        <v>4419</v>
      </c>
      <c r="AH2207" s="6" t="s">
        <v>4088</v>
      </c>
      <c r="AI2207" s="7">
        <f>IFERROR(RANK('Ref. Cuotas'!H2206,'Ref. Cuotas'!H:H,0)+COUNTIF('Ref. Cuotas'!$H$7:'Ref. Cuotas'!H2206,'Ref. Cuotas'!H2206)-1,"")</f>
        <v>1187</v>
      </c>
      <c r="AJ2207" s="7">
        <f>IFERROR(RANK('Ref. Cuotas'!I2206,'Ref. Cuotas'!I:I,0)+COUNTIF('Ref. Cuotas'!$I$7:'Ref. Cuotas'!I2206,'Ref. Cuotas'!I2206)-1,"")</f>
        <v>2410</v>
      </c>
      <c r="AK2207" s="7">
        <f>IFERROR(RANK('Ref. Cuotas'!J2206,'Ref. Cuotas'!J:J,0)+COUNTIF('Ref. Cuotas'!$J$7:'Ref. Cuotas'!J2206,'Ref. Cuotas'!J2206)-1,"")</f>
        <v>2351</v>
      </c>
      <c r="AL2207" s="7">
        <f>IFERROR(RANK('Ref. Cuotas'!K2206,'Ref. Cuotas'!K:K,0)+COUNTIF('Ref. Cuotas'!$K$7:'Ref. Cuotas'!K2206,'Ref. Cuotas'!K2206)-1,"")</f>
        <v>1959</v>
      </c>
      <c r="AM2207" s="7">
        <f>IFERROR(RANK('Ref. Cuotas'!L2206,'Ref. Cuotas'!L:L,0)+COUNTIF('Ref. Cuotas'!$L$7:'Ref. Cuotas'!L2206,'Ref. Cuotas'!L2206)-1,"")</f>
        <v>1262</v>
      </c>
      <c r="AN2207" s="7">
        <f>IFERROR(RANK('Ref. Cuotas'!M2206,'Ref. Cuotas'!M:M,0)+COUNTIF('Ref. Cuotas'!$M$7:'Ref. Cuotas'!M2206,'Ref. Cuotas'!M2206)-1,"")</f>
        <v>2484</v>
      </c>
      <c r="AO2207" s="7">
        <f>IFERROR(RANK('Ref. Cuotas'!H2206,'Ref. Cuotas'!H:H,1)+COUNTIF('Ref. Cuotas'!$H$7:'Ref. Cuotas'!H2206,'Ref. Cuotas'!H2206)-1,"")</f>
        <v>1616</v>
      </c>
      <c r="AP2207" s="7">
        <f>IFERROR(RANK('Ref. Cuotas'!J2206,'Ref. Cuotas'!J:J,1)+COUNTIF('Ref. Cuotas'!$J$7:'Ref. Cuotas'!J2206,'Ref. Cuotas'!J2206)-1,"")</f>
        <v>1526</v>
      </c>
      <c r="AQ2207" s="7">
        <f>IFERROR(RANK('Ref. Cuotas'!K2206,'Ref. Cuotas'!K:K,1)+COUNTIF('Ref. Cuotas'!$K$7:'Ref. Cuotas'!K2206,'Ref. Cuotas'!K2206)-1,"")</f>
        <v>844</v>
      </c>
    </row>
    <row r="2208" spans="31:43" ht="17.25" customHeight="1" x14ac:dyDescent="0.3">
      <c r="AE2208" s="5" t="s">
        <v>2203</v>
      </c>
      <c r="AF2208" s="5" t="s">
        <v>5723</v>
      </c>
      <c r="AG2208" s="6" t="s">
        <v>4419</v>
      </c>
      <c r="AH2208" s="6" t="s">
        <v>4184</v>
      </c>
      <c r="AI2208" s="7">
        <f>IFERROR(RANK('Ref. Cuotas'!H2207,'Ref. Cuotas'!H:H,0)+COUNTIF('Ref. Cuotas'!$H$7:'Ref. Cuotas'!H2207,'Ref. Cuotas'!H2207)-1,"")</f>
        <v>1360</v>
      </c>
      <c r="AJ2208" s="7">
        <f>IFERROR(RANK('Ref. Cuotas'!I2207,'Ref. Cuotas'!I:I,0)+COUNTIF('Ref. Cuotas'!$I$7:'Ref. Cuotas'!I2207,'Ref. Cuotas'!I2207)-1,"")</f>
        <v>150</v>
      </c>
      <c r="AK2208" s="7">
        <f>IFERROR(RANK('Ref. Cuotas'!J2207,'Ref. Cuotas'!J:J,0)+COUNTIF('Ref. Cuotas'!$J$7:'Ref. Cuotas'!J2207,'Ref. Cuotas'!J2207)-1,"")</f>
        <v>2352</v>
      </c>
      <c r="AL2208" s="7">
        <f>IFERROR(RANK('Ref. Cuotas'!K2207,'Ref. Cuotas'!K:K,0)+COUNTIF('Ref. Cuotas'!$K$7:'Ref. Cuotas'!K2207,'Ref. Cuotas'!K2207)-1,"")</f>
        <v>1184</v>
      </c>
      <c r="AM2208" s="7">
        <f>IFERROR(RANK('Ref. Cuotas'!L2207,'Ref. Cuotas'!L:L,0)+COUNTIF('Ref. Cuotas'!$L$7:'Ref. Cuotas'!L2207,'Ref. Cuotas'!L2207)-1,"")</f>
        <v>1541</v>
      </c>
      <c r="AN2208" s="7">
        <f>IFERROR(RANK('Ref. Cuotas'!M2207,'Ref. Cuotas'!M:M,0)+COUNTIF('Ref. Cuotas'!$M$7:'Ref. Cuotas'!M2207,'Ref. Cuotas'!M2207)-1,"")</f>
        <v>2485</v>
      </c>
      <c r="AO2208" s="7">
        <f>IFERROR(RANK('Ref. Cuotas'!H2207,'Ref. Cuotas'!H:H,1)+COUNTIF('Ref. Cuotas'!$H$7:'Ref. Cuotas'!H2207,'Ref. Cuotas'!H2207)-1,"")</f>
        <v>1443</v>
      </c>
      <c r="AP2208" s="7">
        <f>IFERROR(RANK('Ref. Cuotas'!J2207,'Ref. Cuotas'!J:J,1)+COUNTIF('Ref. Cuotas'!$J$7:'Ref. Cuotas'!J2207,'Ref. Cuotas'!J2207)-1,"")</f>
        <v>1527</v>
      </c>
      <c r="AQ2208" s="7">
        <f>IFERROR(RANK('Ref. Cuotas'!K2207,'Ref. Cuotas'!K:K,1)+COUNTIF('Ref. Cuotas'!$K$7:'Ref. Cuotas'!K2207,'Ref. Cuotas'!K2207)-1,"")</f>
        <v>1619</v>
      </c>
    </row>
    <row r="2209" spans="31:43" ht="17.25" customHeight="1" x14ac:dyDescent="0.3">
      <c r="AE2209" s="5" t="s">
        <v>2204</v>
      </c>
      <c r="AF2209" s="5" t="s">
        <v>5724</v>
      </c>
      <c r="AG2209" s="6" t="s">
        <v>4419</v>
      </c>
      <c r="AH2209" s="6" t="s">
        <v>4101</v>
      </c>
      <c r="AI2209" s="7">
        <f>IFERROR(RANK('Ref. Cuotas'!H2208,'Ref. Cuotas'!H:H,0)+COUNTIF('Ref. Cuotas'!$H$7:'Ref. Cuotas'!H2208,'Ref. Cuotas'!H2208)-1,"")</f>
        <v>1472</v>
      </c>
      <c r="AJ2209" s="7">
        <f>IFERROR(RANK('Ref. Cuotas'!I2208,'Ref. Cuotas'!I:I,0)+COUNTIF('Ref. Cuotas'!$I$7:'Ref. Cuotas'!I2208,'Ref. Cuotas'!I2208)-1,"")</f>
        <v>559</v>
      </c>
      <c r="AK2209" s="7">
        <f>IFERROR(RANK('Ref. Cuotas'!J2208,'Ref. Cuotas'!J:J,0)+COUNTIF('Ref. Cuotas'!$J$7:'Ref. Cuotas'!J2208,'Ref. Cuotas'!J2208)-1,"")</f>
        <v>163</v>
      </c>
      <c r="AL2209" s="7">
        <f>IFERROR(RANK('Ref. Cuotas'!K2208,'Ref. Cuotas'!K:K,0)+COUNTIF('Ref. Cuotas'!$K$7:'Ref. Cuotas'!K2208,'Ref. Cuotas'!K2208)-1,"")</f>
        <v>802</v>
      </c>
      <c r="AM2209" s="7">
        <f>IFERROR(RANK('Ref. Cuotas'!L2208,'Ref. Cuotas'!L:L,0)+COUNTIF('Ref. Cuotas'!$L$7:'Ref. Cuotas'!L2208,'Ref. Cuotas'!L2208)-1,"")</f>
        <v>988</v>
      </c>
      <c r="AN2209" s="7">
        <f>IFERROR(RANK('Ref. Cuotas'!M2208,'Ref. Cuotas'!M:M,0)+COUNTIF('Ref. Cuotas'!$M$7:'Ref. Cuotas'!M2208,'Ref. Cuotas'!M2208)-1,"")</f>
        <v>2486</v>
      </c>
      <c r="AO2209" s="7">
        <f>IFERROR(RANK('Ref. Cuotas'!H2208,'Ref. Cuotas'!H:H,1)+COUNTIF('Ref. Cuotas'!$H$7:'Ref. Cuotas'!H2208,'Ref. Cuotas'!H2208)-1,"")</f>
        <v>1331</v>
      </c>
      <c r="AP2209" s="7">
        <f>IFERROR(RANK('Ref. Cuotas'!J2208,'Ref. Cuotas'!J:J,1)+COUNTIF('Ref. Cuotas'!$J$7:'Ref. Cuotas'!J2208,'Ref. Cuotas'!J2208)-1,"")</f>
        <v>2640</v>
      </c>
      <c r="AQ2209" s="7">
        <f>IFERROR(RANK('Ref. Cuotas'!K2208,'Ref. Cuotas'!K:K,1)+COUNTIF('Ref. Cuotas'!$K$7:'Ref. Cuotas'!K2208,'Ref. Cuotas'!K2208)-1,"")</f>
        <v>2001</v>
      </c>
    </row>
    <row r="2210" spans="31:43" ht="17.25" customHeight="1" x14ac:dyDescent="0.3">
      <c r="AE2210" s="5" t="s">
        <v>2205</v>
      </c>
      <c r="AF2210" s="5" t="s">
        <v>5725</v>
      </c>
      <c r="AG2210" s="6" t="s">
        <v>4419</v>
      </c>
      <c r="AH2210" s="6" t="s">
        <v>4102</v>
      </c>
      <c r="AI2210" s="7">
        <f>IFERROR(RANK('Ref. Cuotas'!H2209,'Ref. Cuotas'!H:H,0)+COUNTIF('Ref. Cuotas'!$H$7:'Ref. Cuotas'!H2209,'Ref. Cuotas'!H2209)-1,"")</f>
        <v>1956</v>
      </c>
      <c r="AJ2210" s="7">
        <f>IFERROR(RANK('Ref. Cuotas'!I2209,'Ref. Cuotas'!I:I,0)+COUNTIF('Ref. Cuotas'!$I$7:'Ref. Cuotas'!I2209,'Ref. Cuotas'!I2209)-1,"")</f>
        <v>2411</v>
      </c>
      <c r="AK2210" s="7">
        <f>IFERROR(RANK('Ref. Cuotas'!J2209,'Ref. Cuotas'!J:J,0)+COUNTIF('Ref. Cuotas'!$J$7:'Ref. Cuotas'!J2209,'Ref. Cuotas'!J2209)-1,"")</f>
        <v>520</v>
      </c>
      <c r="AL2210" s="7">
        <f>IFERROR(RANK('Ref. Cuotas'!K2209,'Ref. Cuotas'!K:K,0)+COUNTIF('Ref. Cuotas'!$K$7:'Ref. Cuotas'!K2209,'Ref. Cuotas'!K2209)-1,"")</f>
        <v>1664</v>
      </c>
      <c r="AM2210" s="7">
        <f>IFERROR(RANK('Ref. Cuotas'!L2209,'Ref. Cuotas'!L:L,0)+COUNTIF('Ref. Cuotas'!$L$7:'Ref. Cuotas'!L2209,'Ref. Cuotas'!L2209)-1,"")</f>
        <v>339</v>
      </c>
      <c r="AN2210" s="7">
        <f>IFERROR(RANK('Ref. Cuotas'!M2209,'Ref. Cuotas'!M:M,0)+COUNTIF('Ref. Cuotas'!$M$7:'Ref. Cuotas'!M2209,'Ref. Cuotas'!M2209)-1,"")</f>
        <v>2487</v>
      </c>
      <c r="AO2210" s="7">
        <f>IFERROR(RANK('Ref. Cuotas'!H2209,'Ref. Cuotas'!H:H,1)+COUNTIF('Ref. Cuotas'!$H$7:'Ref. Cuotas'!H2209,'Ref. Cuotas'!H2209)-1,"")</f>
        <v>847</v>
      </c>
      <c r="AP2210" s="7">
        <f>IFERROR(RANK('Ref. Cuotas'!J2209,'Ref. Cuotas'!J:J,1)+COUNTIF('Ref. Cuotas'!$J$7:'Ref. Cuotas'!J2209,'Ref. Cuotas'!J2209)-1,"")</f>
        <v>2283</v>
      </c>
      <c r="AQ2210" s="7">
        <f>IFERROR(RANK('Ref. Cuotas'!K2209,'Ref. Cuotas'!K:K,1)+COUNTIF('Ref. Cuotas'!$K$7:'Ref. Cuotas'!K2209,'Ref. Cuotas'!K2209)-1,"")</f>
        <v>1139</v>
      </c>
    </row>
    <row r="2211" spans="31:43" ht="17.25" customHeight="1" x14ac:dyDescent="0.3">
      <c r="AE2211" s="5" t="s">
        <v>2206</v>
      </c>
      <c r="AF2211" s="5" t="s">
        <v>5726</v>
      </c>
      <c r="AG2211" s="6" t="s">
        <v>4419</v>
      </c>
      <c r="AH2211" s="6" t="s">
        <v>4103</v>
      </c>
      <c r="AI2211" s="7">
        <f>IFERROR(RANK('Ref. Cuotas'!H2210,'Ref. Cuotas'!H:H,0)+COUNTIF('Ref. Cuotas'!$H$7:'Ref. Cuotas'!H2210,'Ref. Cuotas'!H2210)-1,"")</f>
        <v>1947</v>
      </c>
      <c r="AJ2211" s="7">
        <f>IFERROR(RANK('Ref. Cuotas'!I2210,'Ref. Cuotas'!I:I,0)+COUNTIF('Ref. Cuotas'!$I$7:'Ref. Cuotas'!I2210,'Ref. Cuotas'!I2210)-1,"")</f>
        <v>2412</v>
      </c>
      <c r="AK2211" s="7">
        <f>IFERROR(RANK('Ref. Cuotas'!J2210,'Ref. Cuotas'!J:J,0)+COUNTIF('Ref. Cuotas'!$J$7:'Ref. Cuotas'!J2210,'Ref. Cuotas'!J2210)-1,"")</f>
        <v>2353</v>
      </c>
      <c r="AL2211" s="7">
        <f>IFERROR(RANK('Ref. Cuotas'!K2210,'Ref. Cuotas'!K:K,0)+COUNTIF('Ref. Cuotas'!$K$7:'Ref. Cuotas'!K2210,'Ref. Cuotas'!K2210)-1,"")</f>
        <v>1900</v>
      </c>
      <c r="AM2211" s="7">
        <f>IFERROR(RANK('Ref. Cuotas'!L2210,'Ref. Cuotas'!L:L,0)+COUNTIF('Ref. Cuotas'!$L$7:'Ref. Cuotas'!L2210,'Ref. Cuotas'!L2210)-1,"")</f>
        <v>2486</v>
      </c>
      <c r="AN2211" s="7">
        <f>IFERROR(RANK('Ref. Cuotas'!M2210,'Ref. Cuotas'!M:M,0)+COUNTIF('Ref. Cuotas'!$M$7:'Ref. Cuotas'!M2210,'Ref. Cuotas'!M2210)-1,"")</f>
        <v>697</v>
      </c>
      <c r="AO2211" s="7">
        <f>IFERROR(RANK('Ref. Cuotas'!H2210,'Ref. Cuotas'!H:H,1)+COUNTIF('Ref. Cuotas'!$H$7:'Ref. Cuotas'!H2210,'Ref. Cuotas'!H2210)-1,"")</f>
        <v>856</v>
      </c>
      <c r="AP2211" s="7">
        <f>IFERROR(RANK('Ref. Cuotas'!J2210,'Ref. Cuotas'!J:J,1)+COUNTIF('Ref. Cuotas'!$J$7:'Ref. Cuotas'!J2210,'Ref. Cuotas'!J2210)-1,"")</f>
        <v>1528</v>
      </c>
      <c r="AQ2211" s="7">
        <f>IFERROR(RANK('Ref. Cuotas'!K2210,'Ref. Cuotas'!K:K,1)+COUNTIF('Ref. Cuotas'!$K$7:'Ref. Cuotas'!K2210,'Ref. Cuotas'!K2210)-1,"")</f>
        <v>903</v>
      </c>
    </row>
    <row r="2212" spans="31:43" ht="17.25" customHeight="1" x14ac:dyDescent="0.3">
      <c r="AE2212" s="5" t="s">
        <v>2207</v>
      </c>
      <c r="AF2212" s="5" t="s">
        <v>5727</v>
      </c>
      <c r="AG2212" s="6" t="s">
        <v>4419</v>
      </c>
      <c r="AH2212" s="6" t="s">
        <v>4104</v>
      </c>
      <c r="AI2212" s="7">
        <f>IFERROR(RANK('Ref. Cuotas'!H2211,'Ref. Cuotas'!H:H,0)+COUNTIF('Ref. Cuotas'!$H$7:'Ref. Cuotas'!H2211,'Ref. Cuotas'!H2211)-1,"")</f>
        <v>1531</v>
      </c>
      <c r="AJ2212" s="7">
        <f>IFERROR(RANK('Ref. Cuotas'!I2211,'Ref. Cuotas'!I:I,0)+COUNTIF('Ref. Cuotas'!$I$7:'Ref. Cuotas'!I2211,'Ref. Cuotas'!I2211)-1,"")</f>
        <v>2413</v>
      </c>
      <c r="AK2212" s="7">
        <f>IFERROR(RANK('Ref. Cuotas'!J2211,'Ref. Cuotas'!J:J,0)+COUNTIF('Ref. Cuotas'!$J$7:'Ref. Cuotas'!J2211,'Ref. Cuotas'!J2211)-1,"")</f>
        <v>2354</v>
      </c>
      <c r="AL2212" s="7">
        <f>IFERROR(RANK('Ref. Cuotas'!K2211,'Ref. Cuotas'!K:K,0)+COUNTIF('Ref. Cuotas'!$K$7:'Ref. Cuotas'!K2211,'Ref. Cuotas'!K2211)-1,"")</f>
        <v>996</v>
      </c>
      <c r="AM2212" s="7">
        <f>IFERROR(RANK('Ref. Cuotas'!L2211,'Ref. Cuotas'!L:L,0)+COUNTIF('Ref. Cuotas'!$L$7:'Ref. Cuotas'!L2211,'Ref. Cuotas'!L2211)-1,"")</f>
        <v>846</v>
      </c>
      <c r="AN2212" s="7">
        <f>IFERROR(RANK('Ref. Cuotas'!M2211,'Ref. Cuotas'!M:M,0)+COUNTIF('Ref. Cuotas'!$M$7:'Ref. Cuotas'!M2211,'Ref. Cuotas'!M2211)-1,"")</f>
        <v>2488</v>
      </c>
      <c r="AO2212" s="7">
        <f>IFERROR(RANK('Ref. Cuotas'!H2211,'Ref. Cuotas'!H:H,1)+COUNTIF('Ref. Cuotas'!$H$7:'Ref. Cuotas'!H2211,'Ref. Cuotas'!H2211)-1,"")</f>
        <v>1272</v>
      </c>
      <c r="AP2212" s="7">
        <f>IFERROR(RANK('Ref. Cuotas'!J2211,'Ref. Cuotas'!J:J,1)+COUNTIF('Ref. Cuotas'!$J$7:'Ref. Cuotas'!J2211,'Ref. Cuotas'!J2211)-1,"")</f>
        <v>1529</v>
      </c>
      <c r="AQ2212" s="7">
        <f>IFERROR(RANK('Ref. Cuotas'!K2211,'Ref. Cuotas'!K:K,1)+COUNTIF('Ref. Cuotas'!$K$7:'Ref. Cuotas'!K2211,'Ref. Cuotas'!K2211)-1,"")</f>
        <v>1807</v>
      </c>
    </row>
    <row r="2213" spans="31:43" ht="17.25" customHeight="1" x14ac:dyDescent="0.3">
      <c r="AE2213" s="5" t="s">
        <v>2208</v>
      </c>
      <c r="AF2213" s="5" t="s">
        <v>5728</v>
      </c>
      <c r="AG2213" s="6" t="s">
        <v>4419</v>
      </c>
      <c r="AH2213" s="6" t="s">
        <v>4105</v>
      </c>
      <c r="AI2213" s="7">
        <f>IFERROR(RANK('Ref. Cuotas'!H2212,'Ref. Cuotas'!H:H,0)+COUNTIF('Ref. Cuotas'!$H$7:'Ref. Cuotas'!H2212,'Ref. Cuotas'!H2212)-1,"")</f>
        <v>1469</v>
      </c>
      <c r="AJ2213" s="7">
        <f>IFERROR(RANK('Ref. Cuotas'!I2212,'Ref. Cuotas'!I:I,0)+COUNTIF('Ref. Cuotas'!$I$7:'Ref. Cuotas'!I2212,'Ref. Cuotas'!I2212)-1,"")</f>
        <v>424</v>
      </c>
      <c r="AK2213" s="7">
        <f>IFERROR(RANK('Ref. Cuotas'!J2212,'Ref. Cuotas'!J:J,0)+COUNTIF('Ref. Cuotas'!$J$7:'Ref. Cuotas'!J2212,'Ref. Cuotas'!J2212)-1,"")</f>
        <v>288</v>
      </c>
      <c r="AL2213" s="7">
        <f>IFERROR(RANK('Ref. Cuotas'!K2212,'Ref. Cuotas'!K:K,0)+COUNTIF('Ref. Cuotas'!$K$7:'Ref. Cuotas'!K2212,'Ref. Cuotas'!K2212)-1,"")</f>
        <v>659</v>
      </c>
      <c r="AM2213" s="7">
        <f>IFERROR(RANK('Ref. Cuotas'!L2212,'Ref. Cuotas'!L:L,0)+COUNTIF('Ref. Cuotas'!$L$7:'Ref. Cuotas'!L2212,'Ref. Cuotas'!L2212)-1,"")</f>
        <v>227</v>
      </c>
      <c r="AN2213" s="7">
        <f>IFERROR(RANK('Ref. Cuotas'!M2212,'Ref. Cuotas'!M:M,0)+COUNTIF('Ref. Cuotas'!$M$7:'Ref. Cuotas'!M2212,'Ref. Cuotas'!M2212)-1,"")</f>
        <v>2489</v>
      </c>
      <c r="AO2213" s="7">
        <f>IFERROR(RANK('Ref. Cuotas'!H2212,'Ref. Cuotas'!H:H,1)+COUNTIF('Ref. Cuotas'!$H$7:'Ref. Cuotas'!H2212,'Ref. Cuotas'!H2212)-1,"")</f>
        <v>1334</v>
      </c>
      <c r="AP2213" s="7">
        <f>IFERROR(RANK('Ref. Cuotas'!J2212,'Ref. Cuotas'!J:J,1)+COUNTIF('Ref. Cuotas'!$J$7:'Ref. Cuotas'!J2212,'Ref. Cuotas'!J2212)-1,"")</f>
        <v>2515</v>
      </c>
      <c r="AQ2213" s="7">
        <f>IFERROR(RANK('Ref. Cuotas'!K2212,'Ref. Cuotas'!K:K,1)+COUNTIF('Ref. Cuotas'!$K$7:'Ref. Cuotas'!K2212,'Ref. Cuotas'!K2212)-1,"")</f>
        <v>2144</v>
      </c>
    </row>
    <row r="2214" spans="31:43" ht="17.25" customHeight="1" x14ac:dyDescent="0.3">
      <c r="AE2214" s="5" t="s">
        <v>2209</v>
      </c>
      <c r="AF2214" s="5" t="s">
        <v>5729</v>
      </c>
      <c r="AG2214" s="6" t="s">
        <v>4419</v>
      </c>
      <c r="AH2214" s="6" t="s">
        <v>4088</v>
      </c>
      <c r="AI2214" s="7">
        <f>IFERROR(RANK('Ref. Cuotas'!H2213,'Ref. Cuotas'!H:H,0)+COUNTIF('Ref. Cuotas'!$H$7:'Ref. Cuotas'!H2213,'Ref. Cuotas'!H2213)-1,"")</f>
        <v>2626</v>
      </c>
      <c r="AJ2214" s="7">
        <f>IFERROR(RANK('Ref. Cuotas'!I2213,'Ref. Cuotas'!I:I,0)+COUNTIF('Ref. Cuotas'!$I$7:'Ref. Cuotas'!I2213,'Ref. Cuotas'!I2213)-1,"")</f>
        <v>789</v>
      </c>
      <c r="AK2214" s="7">
        <f>IFERROR(RANK('Ref. Cuotas'!J2213,'Ref. Cuotas'!J:J,0)+COUNTIF('Ref. Cuotas'!$J$7:'Ref. Cuotas'!J2213,'Ref. Cuotas'!J2213)-1,"")</f>
        <v>2355</v>
      </c>
      <c r="AL2214" s="7">
        <f>IFERROR(RANK('Ref. Cuotas'!K2213,'Ref. Cuotas'!K:K,0)+COUNTIF('Ref. Cuotas'!$K$7:'Ref. Cuotas'!K2213,'Ref. Cuotas'!K2213)-1,"")</f>
        <v>1749</v>
      </c>
      <c r="AM2214" s="7">
        <f>IFERROR(RANK('Ref. Cuotas'!L2213,'Ref. Cuotas'!L:L,0)+COUNTIF('Ref. Cuotas'!$L$7:'Ref. Cuotas'!L2213,'Ref. Cuotas'!L2213)-1,"")</f>
        <v>1409</v>
      </c>
      <c r="AN2214" s="7">
        <f>IFERROR(RANK('Ref. Cuotas'!M2213,'Ref. Cuotas'!M:M,0)+COUNTIF('Ref. Cuotas'!$M$7:'Ref. Cuotas'!M2213,'Ref. Cuotas'!M2213)-1,"")</f>
        <v>2490</v>
      </c>
      <c r="AO2214" s="7">
        <f>IFERROR(RANK('Ref. Cuotas'!H2213,'Ref. Cuotas'!H:H,1)+COUNTIF('Ref. Cuotas'!$H$7:'Ref. Cuotas'!H2213,'Ref. Cuotas'!H2213)-1,"")</f>
        <v>177</v>
      </c>
      <c r="AP2214" s="7">
        <f>IFERROR(RANK('Ref. Cuotas'!J2213,'Ref. Cuotas'!J:J,1)+COUNTIF('Ref. Cuotas'!$J$7:'Ref. Cuotas'!J2213,'Ref. Cuotas'!J2213)-1,"")</f>
        <v>1530</v>
      </c>
      <c r="AQ2214" s="7">
        <f>IFERROR(RANK('Ref. Cuotas'!K2213,'Ref. Cuotas'!K:K,1)+COUNTIF('Ref. Cuotas'!$K$7:'Ref. Cuotas'!K2213,'Ref. Cuotas'!K2213)-1,"")</f>
        <v>1054</v>
      </c>
    </row>
    <row r="2215" spans="31:43" ht="17.25" customHeight="1" x14ac:dyDescent="0.3">
      <c r="AE2215" s="5" t="s">
        <v>2210</v>
      </c>
      <c r="AF2215" s="5" t="s">
        <v>5730</v>
      </c>
      <c r="AG2215" s="6" t="s">
        <v>4419</v>
      </c>
      <c r="AH2215" s="6" t="s">
        <v>4146</v>
      </c>
      <c r="AI2215" s="7">
        <f>IFERROR(RANK('Ref. Cuotas'!H2214,'Ref. Cuotas'!H:H,0)+COUNTIF('Ref. Cuotas'!$H$7:'Ref. Cuotas'!H2214,'Ref. Cuotas'!H2214)-1,"")</f>
        <v>2630</v>
      </c>
      <c r="AJ2215" s="7">
        <f>IFERROR(RANK('Ref. Cuotas'!I2214,'Ref. Cuotas'!I:I,0)+COUNTIF('Ref. Cuotas'!$I$7:'Ref. Cuotas'!I2214,'Ref. Cuotas'!I2214)-1,"")</f>
        <v>197</v>
      </c>
      <c r="AK2215" s="7">
        <f>IFERROR(RANK('Ref. Cuotas'!J2214,'Ref. Cuotas'!J:J,0)+COUNTIF('Ref. Cuotas'!$J$7:'Ref. Cuotas'!J2214,'Ref. Cuotas'!J2214)-1,"")</f>
        <v>2356</v>
      </c>
      <c r="AL2215" s="7">
        <f>IFERROR(RANK('Ref. Cuotas'!K2214,'Ref. Cuotas'!K:K,0)+COUNTIF('Ref. Cuotas'!$K$7:'Ref. Cuotas'!K2214,'Ref. Cuotas'!K2214)-1,"")</f>
        <v>647</v>
      </c>
      <c r="AM2215" s="7">
        <f>IFERROR(RANK('Ref. Cuotas'!L2214,'Ref. Cuotas'!L:L,0)+COUNTIF('Ref. Cuotas'!$L$7:'Ref. Cuotas'!L2214,'Ref. Cuotas'!L2214)-1,"")</f>
        <v>768</v>
      </c>
      <c r="AN2215" s="7">
        <f>IFERROR(RANK('Ref. Cuotas'!M2214,'Ref. Cuotas'!M:M,0)+COUNTIF('Ref. Cuotas'!$M$7:'Ref. Cuotas'!M2214,'Ref. Cuotas'!M2214)-1,"")</f>
        <v>2491</v>
      </c>
      <c r="AO2215" s="7">
        <f>IFERROR(RANK('Ref. Cuotas'!H2214,'Ref. Cuotas'!H:H,1)+COUNTIF('Ref. Cuotas'!$H$7:'Ref. Cuotas'!H2214,'Ref. Cuotas'!H2214)-1,"")</f>
        <v>173</v>
      </c>
      <c r="AP2215" s="7">
        <f>IFERROR(RANK('Ref. Cuotas'!J2214,'Ref. Cuotas'!J:J,1)+COUNTIF('Ref. Cuotas'!$J$7:'Ref. Cuotas'!J2214,'Ref. Cuotas'!J2214)-1,"")</f>
        <v>1531</v>
      </c>
      <c r="AQ2215" s="7">
        <f>IFERROR(RANK('Ref. Cuotas'!K2214,'Ref. Cuotas'!K:K,1)+COUNTIF('Ref. Cuotas'!$K$7:'Ref. Cuotas'!K2214,'Ref. Cuotas'!K2214)-1,"")</f>
        <v>2156</v>
      </c>
    </row>
    <row r="2216" spans="31:43" ht="17.25" customHeight="1" x14ac:dyDescent="0.3">
      <c r="AE2216" s="5" t="s">
        <v>2211</v>
      </c>
      <c r="AF2216" s="5" t="s">
        <v>5731</v>
      </c>
      <c r="AG2216" s="6" t="s">
        <v>4419</v>
      </c>
      <c r="AH2216" s="6" t="s">
        <v>4161</v>
      </c>
      <c r="AI2216" s="7">
        <f>IFERROR(RANK('Ref. Cuotas'!H2215,'Ref. Cuotas'!H:H,0)+COUNTIF('Ref. Cuotas'!$H$7:'Ref. Cuotas'!H2215,'Ref. Cuotas'!H2215)-1,"")</f>
        <v>2628</v>
      </c>
      <c r="AJ2216" s="7">
        <f>IFERROR(RANK('Ref. Cuotas'!I2215,'Ref. Cuotas'!I:I,0)+COUNTIF('Ref. Cuotas'!$I$7:'Ref. Cuotas'!I2215,'Ref. Cuotas'!I2215)-1,"")</f>
        <v>374</v>
      </c>
      <c r="AK2216" s="7">
        <f>IFERROR(RANK('Ref. Cuotas'!J2215,'Ref. Cuotas'!J:J,0)+COUNTIF('Ref. Cuotas'!$J$7:'Ref. Cuotas'!J2215,'Ref. Cuotas'!J2215)-1,"")</f>
        <v>2357</v>
      </c>
      <c r="AL2216" s="7">
        <f>IFERROR(RANK('Ref. Cuotas'!K2215,'Ref. Cuotas'!K:K,0)+COUNTIF('Ref. Cuotas'!$K$7:'Ref. Cuotas'!K2215,'Ref. Cuotas'!K2215)-1,"")</f>
        <v>925</v>
      </c>
      <c r="AM2216" s="7">
        <f>IFERROR(RANK('Ref. Cuotas'!L2215,'Ref. Cuotas'!L:L,0)+COUNTIF('Ref. Cuotas'!$L$7:'Ref. Cuotas'!L2215,'Ref. Cuotas'!L2215)-1,"")</f>
        <v>1426</v>
      </c>
      <c r="AN2216" s="7">
        <f>IFERROR(RANK('Ref. Cuotas'!M2215,'Ref. Cuotas'!M:M,0)+COUNTIF('Ref. Cuotas'!$M$7:'Ref. Cuotas'!M2215,'Ref. Cuotas'!M2215)-1,"")</f>
        <v>2492</v>
      </c>
      <c r="AO2216" s="7">
        <f>IFERROR(RANK('Ref. Cuotas'!H2215,'Ref. Cuotas'!H:H,1)+COUNTIF('Ref. Cuotas'!$H$7:'Ref. Cuotas'!H2215,'Ref. Cuotas'!H2215)-1,"")</f>
        <v>175</v>
      </c>
      <c r="AP2216" s="7">
        <f>IFERROR(RANK('Ref. Cuotas'!J2215,'Ref. Cuotas'!J:J,1)+COUNTIF('Ref. Cuotas'!$J$7:'Ref. Cuotas'!J2215,'Ref. Cuotas'!J2215)-1,"")</f>
        <v>1532</v>
      </c>
      <c r="AQ2216" s="7">
        <f>IFERROR(RANK('Ref. Cuotas'!K2215,'Ref. Cuotas'!K:K,1)+COUNTIF('Ref. Cuotas'!$K$7:'Ref. Cuotas'!K2215,'Ref. Cuotas'!K2215)-1,"")</f>
        <v>1878</v>
      </c>
    </row>
    <row r="2217" spans="31:43" ht="17.25" customHeight="1" x14ac:dyDescent="0.3">
      <c r="AE2217" s="5" t="s">
        <v>2212</v>
      </c>
      <c r="AF2217" s="5" t="s">
        <v>5732</v>
      </c>
      <c r="AG2217" s="6" t="s">
        <v>4419</v>
      </c>
      <c r="AH2217" s="6" t="s">
        <v>4162</v>
      </c>
      <c r="AI2217" s="7">
        <f>IFERROR(RANK('Ref. Cuotas'!H2216,'Ref. Cuotas'!H:H,0)+COUNTIF('Ref. Cuotas'!$H$7:'Ref. Cuotas'!H2216,'Ref. Cuotas'!H2216)-1,"")</f>
        <v>2622</v>
      </c>
      <c r="AJ2217" s="7">
        <f>IFERROR(RANK('Ref. Cuotas'!I2216,'Ref. Cuotas'!I:I,0)+COUNTIF('Ref. Cuotas'!$I$7:'Ref. Cuotas'!I2216,'Ref. Cuotas'!I2216)-1,"")</f>
        <v>2414</v>
      </c>
      <c r="AK2217" s="7">
        <f>IFERROR(RANK('Ref. Cuotas'!J2216,'Ref. Cuotas'!J:J,0)+COUNTIF('Ref. Cuotas'!$J$7:'Ref. Cuotas'!J2216,'Ref. Cuotas'!J2216)-1,"")</f>
        <v>2358</v>
      </c>
      <c r="AL2217" s="7">
        <f>IFERROR(RANK('Ref. Cuotas'!K2216,'Ref. Cuotas'!K:K,0)+COUNTIF('Ref. Cuotas'!$K$7:'Ref. Cuotas'!K2216,'Ref. Cuotas'!K2216)-1,"")</f>
        <v>2555</v>
      </c>
      <c r="AM2217" s="7">
        <f>IFERROR(RANK('Ref. Cuotas'!L2216,'Ref. Cuotas'!L:L,0)+COUNTIF('Ref. Cuotas'!$L$7:'Ref. Cuotas'!L2216,'Ref. Cuotas'!L2216)-1,"")</f>
        <v>2487</v>
      </c>
      <c r="AN2217" s="7">
        <f>IFERROR(RANK('Ref. Cuotas'!M2216,'Ref. Cuotas'!M:M,0)+COUNTIF('Ref. Cuotas'!$M$7:'Ref. Cuotas'!M2216,'Ref. Cuotas'!M2216)-1,"")</f>
        <v>2493</v>
      </c>
      <c r="AO2217" s="7">
        <f>IFERROR(RANK('Ref. Cuotas'!H2216,'Ref. Cuotas'!H:H,1)+COUNTIF('Ref. Cuotas'!$H$7:'Ref. Cuotas'!H2216,'Ref. Cuotas'!H2216)-1,"")</f>
        <v>181</v>
      </c>
      <c r="AP2217" s="7">
        <f>IFERROR(RANK('Ref. Cuotas'!J2216,'Ref. Cuotas'!J:J,1)+COUNTIF('Ref. Cuotas'!$J$7:'Ref. Cuotas'!J2216,'Ref. Cuotas'!J2216)-1,"")</f>
        <v>1533</v>
      </c>
      <c r="AQ2217" s="7">
        <f>IFERROR(RANK('Ref. Cuotas'!K2216,'Ref. Cuotas'!K:K,1)+COUNTIF('Ref. Cuotas'!$K$7:'Ref. Cuotas'!K2216,'Ref. Cuotas'!K2216)-1,"")</f>
        <v>248</v>
      </c>
    </row>
    <row r="2218" spans="31:43" ht="17.25" customHeight="1" x14ac:dyDescent="0.3">
      <c r="AE2218" s="5" t="s">
        <v>2213</v>
      </c>
      <c r="AF2218" s="5" t="s">
        <v>5733</v>
      </c>
      <c r="AG2218" s="6" t="s">
        <v>4419</v>
      </c>
      <c r="AH2218" s="6" t="s">
        <v>4148</v>
      </c>
      <c r="AI2218" s="7">
        <f>IFERROR(RANK('Ref. Cuotas'!H2217,'Ref. Cuotas'!H:H,0)+COUNTIF('Ref. Cuotas'!$H$7:'Ref. Cuotas'!H2217,'Ref. Cuotas'!H2217)-1,"")</f>
        <v>2632</v>
      </c>
      <c r="AJ2218" s="7">
        <f>IFERROR(RANK('Ref. Cuotas'!I2217,'Ref. Cuotas'!I:I,0)+COUNTIF('Ref. Cuotas'!$I$7:'Ref. Cuotas'!I2217,'Ref. Cuotas'!I2217)-1,"")</f>
        <v>430</v>
      </c>
      <c r="AK2218" s="7">
        <f>IFERROR(RANK('Ref. Cuotas'!J2217,'Ref. Cuotas'!J:J,0)+COUNTIF('Ref. Cuotas'!$J$7:'Ref. Cuotas'!J2217,'Ref. Cuotas'!J2217)-1,"")</f>
        <v>2359</v>
      </c>
      <c r="AL2218" s="7">
        <f>IFERROR(RANK('Ref. Cuotas'!K2217,'Ref. Cuotas'!K:K,0)+COUNTIF('Ref. Cuotas'!$K$7:'Ref. Cuotas'!K2217,'Ref. Cuotas'!K2217)-1,"")</f>
        <v>1238</v>
      </c>
      <c r="AM2218" s="7">
        <f>IFERROR(RANK('Ref. Cuotas'!L2217,'Ref. Cuotas'!L:L,0)+COUNTIF('Ref. Cuotas'!$L$7:'Ref. Cuotas'!L2217,'Ref. Cuotas'!L2217)-1,"")</f>
        <v>989</v>
      </c>
      <c r="AN2218" s="7">
        <f>IFERROR(RANK('Ref. Cuotas'!M2217,'Ref. Cuotas'!M:M,0)+COUNTIF('Ref. Cuotas'!$M$7:'Ref. Cuotas'!M2217,'Ref. Cuotas'!M2217)-1,"")</f>
        <v>2494</v>
      </c>
      <c r="AO2218" s="7">
        <f>IFERROR(RANK('Ref. Cuotas'!H2217,'Ref. Cuotas'!H:H,1)+COUNTIF('Ref. Cuotas'!$H$7:'Ref. Cuotas'!H2217,'Ref. Cuotas'!H2217)-1,"")</f>
        <v>171</v>
      </c>
      <c r="AP2218" s="7">
        <f>IFERROR(RANK('Ref. Cuotas'!J2217,'Ref. Cuotas'!J:J,1)+COUNTIF('Ref. Cuotas'!$J$7:'Ref. Cuotas'!J2217,'Ref. Cuotas'!J2217)-1,"")</f>
        <v>1534</v>
      </c>
      <c r="AQ2218" s="7">
        <f>IFERROR(RANK('Ref. Cuotas'!K2217,'Ref. Cuotas'!K:K,1)+COUNTIF('Ref. Cuotas'!$K$7:'Ref. Cuotas'!K2217,'Ref. Cuotas'!K2217)-1,"")</f>
        <v>1565</v>
      </c>
    </row>
    <row r="2219" spans="31:43" ht="17.25" customHeight="1" x14ac:dyDescent="0.3">
      <c r="AE2219" s="5" t="s">
        <v>2214</v>
      </c>
      <c r="AF2219" s="5" t="s">
        <v>5734</v>
      </c>
      <c r="AG2219" s="6" t="s">
        <v>4420</v>
      </c>
      <c r="AH2219" s="6" t="s">
        <v>4092</v>
      </c>
      <c r="AI2219" s="7">
        <f>IFERROR(RANK('Ref. Cuotas'!H2218,'Ref. Cuotas'!H:H,0)+COUNTIF('Ref. Cuotas'!$H$7:'Ref. Cuotas'!H2218,'Ref. Cuotas'!H2218)-1,"")</f>
        <v>286</v>
      </c>
      <c r="AJ2219" s="7">
        <f>IFERROR(RANK('Ref. Cuotas'!I2218,'Ref. Cuotas'!I:I,0)+COUNTIF('Ref. Cuotas'!$I$7:'Ref. Cuotas'!I2218,'Ref. Cuotas'!I2218)-1,"")</f>
        <v>866</v>
      </c>
      <c r="AK2219" s="7">
        <f>IFERROR(RANK('Ref. Cuotas'!J2218,'Ref. Cuotas'!J:J,0)+COUNTIF('Ref. Cuotas'!$J$7:'Ref. Cuotas'!J2218,'Ref. Cuotas'!J2218)-1,"")</f>
        <v>689</v>
      </c>
      <c r="AL2219" s="7">
        <f>IFERROR(RANK('Ref. Cuotas'!K2218,'Ref. Cuotas'!K:K,0)+COUNTIF('Ref. Cuotas'!$K$7:'Ref. Cuotas'!K2218,'Ref. Cuotas'!K2218)-1,"")</f>
        <v>706</v>
      </c>
      <c r="AM2219" s="7">
        <f>IFERROR(RANK('Ref. Cuotas'!L2218,'Ref. Cuotas'!L:L,0)+COUNTIF('Ref. Cuotas'!$L$7:'Ref. Cuotas'!L2218,'Ref. Cuotas'!L2218)-1,"")</f>
        <v>907</v>
      </c>
      <c r="AN2219" s="7">
        <f>IFERROR(RANK('Ref. Cuotas'!M2218,'Ref. Cuotas'!M:M,0)+COUNTIF('Ref. Cuotas'!$M$7:'Ref. Cuotas'!M2218,'Ref. Cuotas'!M2218)-1,"")</f>
        <v>2495</v>
      </c>
      <c r="AO2219" s="7">
        <f>IFERROR(RANK('Ref. Cuotas'!H2218,'Ref. Cuotas'!H:H,1)+COUNTIF('Ref. Cuotas'!$H$7:'Ref. Cuotas'!H2218,'Ref. Cuotas'!H2218)-1,"")</f>
        <v>2517</v>
      </c>
      <c r="AP2219" s="7">
        <f>IFERROR(RANK('Ref. Cuotas'!J2218,'Ref. Cuotas'!J:J,1)+COUNTIF('Ref. Cuotas'!$J$7:'Ref. Cuotas'!J2218,'Ref. Cuotas'!J2218)-1,"")</f>
        <v>2114</v>
      </c>
      <c r="AQ2219" s="7">
        <f>IFERROR(RANK('Ref. Cuotas'!K2218,'Ref. Cuotas'!K:K,1)+COUNTIF('Ref. Cuotas'!$K$7:'Ref. Cuotas'!K2218,'Ref. Cuotas'!K2218)-1,"")</f>
        <v>2097</v>
      </c>
    </row>
    <row r="2220" spans="31:43" ht="17.25" customHeight="1" x14ac:dyDescent="0.3">
      <c r="AE2220" s="5" t="s">
        <v>2215</v>
      </c>
      <c r="AF2220" s="5" t="s">
        <v>5735</v>
      </c>
      <c r="AG2220" s="6" t="s">
        <v>4420</v>
      </c>
      <c r="AH2220" s="6" t="s">
        <v>4140</v>
      </c>
      <c r="AI2220" s="7">
        <f>IFERROR(RANK('Ref. Cuotas'!H2219,'Ref. Cuotas'!H:H,0)+COUNTIF('Ref. Cuotas'!$H$7:'Ref. Cuotas'!H2219,'Ref. Cuotas'!H2219)-1,"")</f>
        <v>287</v>
      </c>
      <c r="AJ2220" s="7">
        <f>IFERROR(RANK('Ref. Cuotas'!I2219,'Ref. Cuotas'!I:I,0)+COUNTIF('Ref. Cuotas'!$I$7:'Ref. Cuotas'!I2219,'Ref. Cuotas'!I2219)-1,"")</f>
        <v>2415</v>
      </c>
      <c r="AK2220" s="7">
        <f>IFERROR(RANK('Ref. Cuotas'!J2219,'Ref. Cuotas'!J:J,0)+COUNTIF('Ref. Cuotas'!$J$7:'Ref. Cuotas'!J2219,'Ref. Cuotas'!J2219)-1,"")</f>
        <v>2360</v>
      </c>
      <c r="AL2220" s="7">
        <f>IFERROR(RANK('Ref. Cuotas'!K2219,'Ref. Cuotas'!K:K,0)+COUNTIF('Ref. Cuotas'!$K$7:'Ref. Cuotas'!K2219,'Ref. Cuotas'!K2219)-1,"")</f>
        <v>910</v>
      </c>
      <c r="AM2220" s="7">
        <f>IFERROR(RANK('Ref. Cuotas'!L2219,'Ref. Cuotas'!L:L,0)+COUNTIF('Ref. Cuotas'!$L$7:'Ref. Cuotas'!L2219,'Ref. Cuotas'!L2219)-1,"")</f>
        <v>1328</v>
      </c>
      <c r="AN2220" s="7">
        <f>IFERROR(RANK('Ref. Cuotas'!M2219,'Ref. Cuotas'!M:M,0)+COUNTIF('Ref. Cuotas'!$M$7:'Ref. Cuotas'!M2219,'Ref. Cuotas'!M2219)-1,"")</f>
        <v>2496</v>
      </c>
      <c r="AO2220" s="7">
        <f>IFERROR(RANK('Ref. Cuotas'!H2219,'Ref. Cuotas'!H:H,1)+COUNTIF('Ref. Cuotas'!$H$7:'Ref. Cuotas'!H2219,'Ref. Cuotas'!H2219)-1,"")</f>
        <v>2516</v>
      </c>
      <c r="AP2220" s="7">
        <f>IFERROR(RANK('Ref. Cuotas'!J2219,'Ref. Cuotas'!J:J,1)+COUNTIF('Ref. Cuotas'!$J$7:'Ref. Cuotas'!J2219,'Ref. Cuotas'!J2219)-1,"")</f>
        <v>1535</v>
      </c>
      <c r="AQ2220" s="7">
        <f>IFERROR(RANK('Ref. Cuotas'!K2219,'Ref. Cuotas'!K:K,1)+COUNTIF('Ref. Cuotas'!$K$7:'Ref. Cuotas'!K2219,'Ref. Cuotas'!K2219)-1,"")</f>
        <v>1893</v>
      </c>
    </row>
    <row r="2221" spans="31:43" ht="17.25" customHeight="1" x14ac:dyDescent="0.3">
      <c r="AE2221" s="5" t="s">
        <v>2216</v>
      </c>
      <c r="AF2221" s="5" t="s">
        <v>5736</v>
      </c>
      <c r="AG2221" s="6" t="s">
        <v>4420</v>
      </c>
      <c r="AH2221" s="6" t="s">
        <v>4093</v>
      </c>
      <c r="AI2221" s="7">
        <f>IFERROR(RANK('Ref. Cuotas'!H2220,'Ref. Cuotas'!H:H,0)+COUNTIF('Ref. Cuotas'!$H$7:'Ref. Cuotas'!H2220,'Ref. Cuotas'!H2220)-1,"")</f>
        <v>283</v>
      </c>
      <c r="AJ2221" s="7">
        <f>IFERROR(RANK('Ref. Cuotas'!I2220,'Ref. Cuotas'!I:I,0)+COUNTIF('Ref. Cuotas'!$I$7:'Ref. Cuotas'!I2220,'Ref. Cuotas'!I2220)-1,"")</f>
        <v>2416</v>
      </c>
      <c r="AK2221" s="7">
        <f>IFERROR(RANK('Ref. Cuotas'!J2220,'Ref. Cuotas'!J:J,0)+COUNTIF('Ref. Cuotas'!$J$7:'Ref. Cuotas'!J2220,'Ref. Cuotas'!J2220)-1,"")</f>
        <v>2361</v>
      </c>
      <c r="AL2221" s="7">
        <f>IFERROR(RANK('Ref. Cuotas'!K2220,'Ref. Cuotas'!K:K,0)+COUNTIF('Ref. Cuotas'!$K$7:'Ref. Cuotas'!K2220,'Ref. Cuotas'!K2220)-1,"")</f>
        <v>1300</v>
      </c>
      <c r="AM2221" s="7">
        <f>IFERROR(RANK('Ref. Cuotas'!L2220,'Ref. Cuotas'!L:L,0)+COUNTIF('Ref. Cuotas'!$L$7:'Ref. Cuotas'!L2220,'Ref. Cuotas'!L2220)-1,"")</f>
        <v>1542</v>
      </c>
      <c r="AN2221" s="7">
        <f>IFERROR(RANK('Ref. Cuotas'!M2220,'Ref. Cuotas'!M:M,0)+COUNTIF('Ref. Cuotas'!$M$7:'Ref. Cuotas'!M2220,'Ref. Cuotas'!M2220)-1,"")</f>
        <v>2497</v>
      </c>
      <c r="AO2221" s="7">
        <f>IFERROR(RANK('Ref. Cuotas'!H2220,'Ref. Cuotas'!H:H,1)+COUNTIF('Ref. Cuotas'!$H$7:'Ref. Cuotas'!H2220,'Ref. Cuotas'!H2220)-1,"")</f>
        <v>2520</v>
      </c>
      <c r="AP2221" s="7">
        <f>IFERROR(RANK('Ref. Cuotas'!J2220,'Ref. Cuotas'!J:J,1)+COUNTIF('Ref. Cuotas'!$J$7:'Ref. Cuotas'!J2220,'Ref. Cuotas'!J2220)-1,"")</f>
        <v>1536</v>
      </c>
      <c r="AQ2221" s="7">
        <f>IFERROR(RANK('Ref. Cuotas'!K2220,'Ref. Cuotas'!K:K,1)+COUNTIF('Ref. Cuotas'!$K$7:'Ref. Cuotas'!K2220,'Ref. Cuotas'!K2220)-1,"")</f>
        <v>1503</v>
      </c>
    </row>
    <row r="2222" spans="31:43" ht="17.25" customHeight="1" x14ac:dyDescent="0.3">
      <c r="AE2222" s="5" t="s">
        <v>2217</v>
      </c>
      <c r="AF2222" s="5" t="s">
        <v>5737</v>
      </c>
      <c r="AG2222" s="6" t="s">
        <v>4420</v>
      </c>
      <c r="AH2222" s="6" t="s">
        <v>4167</v>
      </c>
      <c r="AI2222" s="7">
        <f>IFERROR(RANK('Ref. Cuotas'!H2221,'Ref. Cuotas'!H:H,0)+COUNTIF('Ref. Cuotas'!$H$7:'Ref. Cuotas'!H2221,'Ref. Cuotas'!H2221)-1,"")</f>
        <v>280</v>
      </c>
      <c r="AJ2222" s="7">
        <f>IFERROR(RANK('Ref. Cuotas'!I2221,'Ref. Cuotas'!I:I,0)+COUNTIF('Ref. Cuotas'!$I$7:'Ref. Cuotas'!I2221,'Ref. Cuotas'!I2221)-1,"")</f>
        <v>2417</v>
      </c>
      <c r="AK2222" s="7">
        <f>IFERROR(RANK('Ref. Cuotas'!J2221,'Ref. Cuotas'!J:J,0)+COUNTIF('Ref. Cuotas'!$J$7:'Ref. Cuotas'!J2221,'Ref. Cuotas'!J2221)-1,"")</f>
        <v>2362</v>
      </c>
      <c r="AL2222" s="7">
        <f>IFERROR(RANK('Ref. Cuotas'!K2221,'Ref. Cuotas'!K:K,0)+COUNTIF('Ref. Cuotas'!$K$7:'Ref. Cuotas'!K2221,'Ref. Cuotas'!K2221)-1,"")</f>
        <v>1918</v>
      </c>
      <c r="AM2222" s="7">
        <f>IFERROR(RANK('Ref. Cuotas'!L2221,'Ref. Cuotas'!L:L,0)+COUNTIF('Ref. Cuotas'!$L$7:'Ref. Cuotas'!L2221,'Ref. Cuotas'!L2221)-1,"")</f>
        <v>1557</v>
      </c>
      <c r="AN2222" s="7">
        <f>IFERROR(RANK('Ref. Cuotas'!M2221,'Ref. Cuotas'!M:M,0)+COUNTIF('Ref. Cuotas'!$M$7:'Ref. Cuotas'!M2221,'Ref. Cuotas'!M2221)-1,"")</f>
        <v>2498</v>
      </c>
      <c r="AO2222" s="7">
        <f>IFERROR(RANK('Ref. Cuotas'!H2221,'Ref. Cuotas'!H:H,1)+COUNTIF('Ref. Cuotas'!$H$7:'Ref. Cuotas'!H2221,'Ref. Cuotas'!H2221)-1,"")</f>
        <v>2523</v>
      </c>
      <c r="AP2222" s="7">
        <f>IFERROR(RANK('Ref. Cuotas'!J2221,'Ref. Cuotas'!J:J,1)+COUNTIF('Ref. Cuotas'!$J$7:'Ref. Cuotas'!J2221,'Ref. Cuotas'!J2221)-1,"")</f>
        <v>1537</v>
      </c>
      <c r="AQ2222" s="7">
        <f>IFERROR(RANK('Ref. Cuotas'!K2221,'Ref. Cuotas'!K:K,1)+COUNTIF('Ref. Cuotas'!$K$7:'Ref. Cuotas'!K2221,'Ref. Cuotas'!K2221)-1,"")</f>
        <v>885</v>
      </c>
    </row>
    <row r="2223" spans="31:43" ht="17.25" customHeight="1" x14ac:dyDescent="0.3">
      <c r="AE2223" s="5" t="s">
        <v>2218</v>
      </c>
      <c r="AF2223" s="5" t="s">
        <v>5738</v>
      </c>
      <c r="AG2223" s="6" t="s">
        <v>4420</v>
      </c>
      <c r="AH2223" s="6" t="s">
        <v>4116</v>
      </c>
      <c r="AI2223" s="7">
        <f>IFERROR(RANK('Ref. Cuotas'!H2222,'Ref. Cuotas'!H:H,0)+COUNTIF('Ref. Cuotas'!$H$7:'Ref. Cuotas'!H2222,'Ref. Cuotas'!H2222)-1,"")</f>
        <v>289</v>
      </c>
      <c r="AJ2223" s="7">
        <f>IFERROR(RANK('Ref. Cuotas'!I2222,'Ref. Cuotas'!I:I,0)+COUNTIF('Ref. Cuotas'!$I$7:'Ref. Cuotas'!I2222,'Ref. Cuotas'!I2222)-1,"")</f>
        <v>2418</v>
      </c>
      <c r="AK2223" s="7">
        <f>IFERROR(RANK('Ref. Cuotas'!J2222,'Ref. Cuotas'!J:J,0)+COUNTIF('Ref. Cuotas'!$J$7:'Ref. Cuotas'!J2222,'Ref. Cuotas'!J2222)-1,"")</f>
        <v>2363</v>
      </c>
      <c r="AL2223" s="7">
        <f>IFERROR(RANK('Ref. Cuotas'!K2222,'Ref. Cuotas'!K:K,0)+COUNTIF('Ref. Cuotas'!$K$7:'Ref. Cuotas'!K2222,'Ref. Cuotas'!K2222)-1,"")</f>
        <v>1796</v>
      </c>
      <c r="AM2223" s="7">
        <f>IFERROR(RANK('Ref. Cuotas'!L2222,'Ref. Cuotas'!L:L,0)+COUNTIF('Ref. Cuotas'!$L$7:'Ref. Cuotas'!L2222,'Ref. Cuotas'!L2222)-1,"")</f>
        <v>1285</v>
      </c>
      <c r="AN2223" s="7">
        <f>IFERROR(RANK('Ref. Cuotas'!M2222,'Ref. Cuotas'!M:M,0)+COUNTIF('Ref. Cuotas'!$M$7:'Ref. Cuotas'!M2222,'Ref. Cuotas'!M2222)-1,"")</f>
        <v>2499</v>
      </c>
      <c r="AO2223" s="7">
        <f>IFERROR(RANK('Ref. Cuotas'!H2222,'Ref. Cuotas'!H:H,1)+COUNTIF('Ref. Cuotas'!$H$7:'Ref. Cuotas'!H2222,'Ref. Cuotas'!H2222)-1,"")</f>
        <v>2514</v>
      </c>
      <c r="AP2223" s="7">
        <f>IFERROR(RANK('Ref. Cuotas'!J2222,'Ref. Cuotas'!J:J,1)+COUNTIF('Ref. Cuotas'!$J$7:'Ref. Cuotas'!J2222,'Ref. Cuotas'!J2222)-1,"")</f>
        <v>1538</v>
      </c>
      <c r="AQ2223" s="7">
        <f>IFERROR(RANK('Ref. Cuotas'!K2222,'Ref. Cuotas'!K:K,1)+COUNTIF('Ref. Cuotas'!$K$7:'Ref. Cuotas'!K2222,'Ref. Cuotas'!K2222)-1,"")</f>
        <v>1007</v>
      </c>
    </row>
    <row r="2224" spans="31:43" ht="17.25" customHeight="1" x14ac:dyDescent="0.3">
      <c r="AE2224" s="5" t="s">
        <v>2219</v>
      </c>
      <c r="AF2224" s="5" t="s">
        <v>5739</v>
      </c>
      <c r="AG2224" s="6" t="s">
        <v>4420</v>
      </c>
      <c r="AH2224" s="6" t="s">
        <v>4096</v>
      </c>
      <c r="AI2224" s="7">
        <f>IFERROR(RANK('Ref. Cuotas'!H2223,'Ref. Cuotas'!H:H,0)+COUNTIF('Ref. Cuotas'!$H$7:'Ref. Cuotas'!H2223,'Ref. Cuotas'!H2223)-1,"")</f>
        <v>279</v>
      </c>
      <c r="AJ2224" s="7">
        <f>IFERROR(RANK('Ref. Cuotas'!I2223,'Ref. Cuotas'!I:I,0)+COUNTIF('Ref. Cuotas'!$I$7:'Ref. Cuotas'!I2223,'Ref. Cuotas'!I2223)-1,"")</f>
        <v>2419</v>
      </c>
      <c r="AK2224" s="7">
        <f>IFERROR(RANK('Ref. Cuotas'!J2223,'Ref. Cuotas'!J:J,0)+COUNTIF('Ref. Cuotas'!$J$7:'Ref. Cuotas'!J2223,'Ref. Cuotas'!J2223)-1,"")</f>
        <v>2364</v>
      </c>
      <c r="AL2224" s="7">
        <f>IFERROR(RANK('Ref. Cuotas'!K2223,'Ref. Cuotas'!K:K,0)+COUNTIF('Ref. Cuotas'!$K$7:'Ref. Cuotas'!K2223,'Ref. Cuotas'!K2223)-1,"")</f>
        <v>1787</v>
      </c>
      <c r="AM2224" s="7">
        <f>IFERROR(RANK('Ref. Cuotas'!L2223,'Ref. Cuotas'!L:L,0)+COUNTIF('Ref. Cuotas'!$L$7:'Ref. Cuotas'!L2223,'Ref. Cuotas'!L2223)-1,"")</f>
        <v>2488</v>
      </c>
      <c r="AN2224" s="7">
        <f>IFERROR(RANK('Ref. Cuotas'!M2223,'Ref. Cuotas'!M:M,0)+COUNTIF('Ref. Cuotas'!$M$7:'Ref. Cuotas'!M2223,'Ref. Cuotas'!M2223)-1,"")</f>
        <v>2500</v>
      </c>
      <c r="AO2224" s="7">
        <f>IFERROR(RANK('Ref. Cuotas'!H2223,'Ref. Cuotas'!H:H,1)+COUNTIF('Ref. Cuotas'!$H$7:'Ref. Cuotas'!H2223,'Ref. Cuotas'!H2223)-1,"")</f>
        <v>2524</v>
      </c>
      <c r="AP2224" s="7">
        <f>IFERROR(RANK('Ref. Cuotas'!J2223,'Ref. Cuotas'!J:J,1)+COUNTIF('Ref. Cuotas'!$J$7:'Ref. Cuotas'!J2223,'Ref. Cuotas'!J2223)-1,"")</f>
        <v>1539</v>
      </c>
      <c r="AQ2224" s="7">
        <f>IFERROR(RANK('Ref. Cuotas'!K2223,'Ref. Cuotas'!K:K,1)+COUNTIF('Ref. Cuotas'!$K$7:'Ref. Cuotas'!K2223,'Ref. Cuotas'!K2223)-1,"")</f>
        <v>1016</v>
      </c>
    </row>
    <row r="2225" spans="31:43" ht="17.25" customHeight="1" x14ac:dyDescent="0.3">
      <c r="AE2225" s="5" t="s">
        <v>2220</v>
      </c>
      <c r="AF2225" s="5" t="s">
        <v>5740</v>
      </c>
      <c r="AG2225" s="6" t="s">
        <v>4420</v>
      </c>
      <c r="AH2225" s="6" t="s">
        <v>4097</v>
      </c>
      <c r="AI2225" s="7">
        <f>IFERROR(RANK('Ref. Cuotas'!H2224,'Ref. Cuotas'!H:H,0)+COUNTIF('Ref. Cuotas'!$H$7:'Ref. Cuotas'!H2224,'Ref. Cuotas'!H2224)-1,"")</f>
        <v>281</v>
      </c>
      <c r="AJ2225" s="7">
        <f>IFERROR(RANK('Ref. Cuotas'!I2224,'Ref. Cuotas'!I:I,0)+COUNTIF('Ref. Cuotas'!$I$7:'Ref. Cuotas'!I2224,'Ref. Cuotas'!I2224)-1,"")</f>
        <v>298</v>
      </c>
      <c r="AK2225" s="7">
        <f>IFERROR(RANK('Ref. Cuotas'!J2224,'Ref. Cuotas'!J:J,0)+COUNTIF('Ref. Cuotas'!$J$7:'Ref. Cuotas'!J2224,'Ref. Cuotas'!J2224)-1,"")</f>
        <v>250</v>
      </c>
      <c r="AL2225" s="7">
        <f>IFERROR(RANK('Ref. Cuotas'!K2224,'Ref. Cuotas'!K:K,0)+COUNTIF('Ref. Cuotas'!$K$7:'Ref. Cuotas'!K2224,'Ref. Cuotas'!K2224)-1,"")</f>
        <v>889</v>
      </c>
      <c r="AM2225" s="7">
        <f>IFERROR(RANK('Ref. Cuotas'!L2224,'Ref. Cuotas'!L:L,0)+COUNTIF('Ref. Cuotas'!$L$7:'Ref. Cuotas'!L2224,'Ref. Cuotas'!L2224)-1,"")</f>
        <v>1606</v>
      </c>
      <c r="AN2225" s="7">
        <f>IFERROR(RANK('Ref. Cuotas'!M2224,'Ref. Cuotas'!M:M,0)+COUNTIF('Ref. Cuotas'!$M$7:'Ref. Cuotas'!M2224,'Ref. Cuotas'!M2224)-1,"")</f>
        <v>2501</v>
      </c>
      <c r="AO2225" s="7">
        <f>IFERROR(RANK('Ref. Cuotas'!H2224,'Ref. Cuotas'!H:H,1)+COUNTIF('Ref. Cuotas'!$H$7:'Ref. Cuotas'!H2224,'Ref. Cuotas'!H2224)-1,"")</f>
        <v>2522</v>
      </c>
      <c r="AP2225" s="7">
        <f>IFERROR(RANK('Ref. Cuotas'!J2224,'Ref. Cuotas'!J:J,1)+COUNTIF('Ref. Cuotas'!$J$7:'Ref. Cuotas'!J2224,'Ref. Cuotas'!J2224)-1,"")</f>
        <v>2553</v>
      </c>
      <c r="AQ2225" s="7">
        <f>IFERROR(RANK('Ref. Cuotas'!K2224,'Ref. Cuotas'!K:K,1)+COUNTIF('Ref. Cuotas'!$K$7:'Ref. Cuotas'!K2224,'Ref. Cuotas'!K2224)-1,"")</f>
        <v>1914</v>
      </c>
    </row>
    <row r="2226" spans="31:43" ht="17.25" customHeight="1" x14ac:dyDescent="0.3">
      <c r="AE2226" s="5" t="s">
        <v>2221</v>
      </c>
      <c r="AF2226" s="5" t="s">
        <v>5741</v>
      </c>
      <c r="AG2226" s="6" t="s">
        <v>4421</v>
      </c>
      <c r="AH2226" s="6" t="s">
        <v>4092</v>
      </c>
      <c r="AI2226" s="7">
        <f>IFERROR(RANK('Ref. Cuotas'!H2225,'Ref. Cuotas'!H:H,0)+COUNTIF('Ref. Cuotas'!$H$7:'Ref. Cuotas'!H2225,'Ref. Cuotas'!H2225)-1,"")</f>
        <v>1185</v>
      </c>
      <c r="AJ2226" s="7">
        <f>IFERROR(RANK('Ref. Cuotas'!I2225,'Ref. Cuotas'!I:I,0)+COUNTIF('Ref. Cuotas'!$I$7:'Ref. Cuotas'!I2225,'Ref. Cuotas'!I2225)-1,"")</f>
        <v>293</v>
      </c>
      <c r="AK2226" s="7">
        <f>IFERROR(RANK('Ref. Cuotas'!J2225,'Ref. Cuotas'!J:J,0)+COUNTIF('Ref. Cuotas'!$J$7:'Ref. Cuotas'!J2225,'Ref. Cuotas'!J2225)-1,"")</f>
        <v>197</v>
      </c>
      <c r="AL2226" s="7">
        <f>IFERROR(RANK('Ref. Cuotas'!K2225,'Ref. Cuotas'!K:K,0)+COUNTIF('Ref. Cuotas'!$K$7:'Ref. Cuotas'!K2225,'Ref. Cuotas'!K2225)-1,"")</f>
        <v>320</v>
      </c>
      <c r="AM2226" s="7">
        <f>IFERROR(RANK('Ref. Cuotas'!L2225,'Ref. Cuotas'!L:L,0)+COUNTIF('Ref. Cuotas'!$L$7:'Ref. Cuotas'!L2225,'Ref. Cuotas'!L2225)-1,"")</f>
        <v>516</v>
      </c>
      <c r="AN2226" s="7">
        <f>IFERROR(RANK('Ref. Cuotas'!M2225,'Ref. Cuotas'!M:M,0)+COUNTIF('Ref. Cuotas'!$M$7:'Ref. Cuotas'!M2225,'Ref. Cuotas'!M2225)-1,"")</f>
        <v>2502</v>
      </c>
      <c r="AO2226" s="7">
        <f>IFERROR(RANK('Ref. Cuotas'!H2225,'Ref. Cuotas'!H:H,1)+COUNTIF('Ref. Cuotas'!$H$7:'Ref. Cuotas'!H2225,'Ref. Cuotas'!H2225)-1,"")</f>
        <v>1618</v>
      </c>
      <c r="AP2226" s="7">
        <f>IFERROR(RANK('Ref. Cuotas'!J2225,'Ref. Cuotas'!J:J,1)+COUNTIF('Ref. Cuotas'!$J$7:'Ref. Cuotas'!J2225,'Ref. Cuotas'!J2225)-1,"")</f>
        <v>2606</v>
      </c>
      <c r="AQ2226" s="7">
        <f>IFERROR(RANK('Ref. Cuotas'!K2225,'Ref. Cuotas'!K:K,1)+COUNTIF('Ref. Cuotas'!$K$7:'Ref. Cuotas'!K2225,'Ref. Cuotas'!K2225)-1,"")</f>
        <v>2483</v>
      </c>
    </row>
    <row r="2227" spans="31:43" ht="17.25" customHeight="1" x14ac:dyDescent="0.3">
      <c r="AE2227" s="5" t="s">
        <v>2222</v>
      </c>
      <c r="AF2227" s="5" t="s">
        <v>5742</v>
      </c>
      <c r="AG2227" s="6" t="s">
        <v>4421</v>
      </c>
      <c r="AH2227" s="6" t="s">
        <v>4088</v>
      </c>
      <c r="AI2227" s="7">
        <f>IFERROR(RANK('Ref. Cuotas'!H2226,'Ref. Cuotas'!H:H,0)+COUNTIF('Ref. Cuotas'!$H$7:'Ref. Cuotas'!H2226,'Ref. Cuotas'!H2226)-1,"")</f>
        <v>927</v>
      </c>
      <c r="AJ2227" s="7">
        <f>IFERROR(RANK('Ref. Cuotas'!I2226,'Ref. Cuotas'!I:I,0)+COUNTIF('Ref. Cuotas'!$I$7:'Ref. Cuotas'!I2226,'Ref. Cuotas'!I2226)-1,"")</f>
        <v>2420</v>
      </c>
      <c r="AK2227" s="7">
        <f>IFERROR(RANK('Ref. Cuotas'!J2226,'Ref. Cuotas'!J:J,0)+COUNTIF('Ref. Cuotas'!$J$7:'Ref. Cuotas'!J2226,'Ref. Cuotas'!J2226)-1,"")</f>
        <v>2365</v>
      </c>
      <c r="AL2227" s="7">
        <f>IFERROR(RANK('Ref. Cuotas'!K2226,'Ref. Cuotas'!K:K,0)+COUNTIF('Ref. Cuotas'!$K$7:'Ref. Cuotas'!K2226,'Ref. Cuotas'!K2226)-1,"")</f>
        <v>1095</v>
      </c>
      <c r="AM2227" s="7">
        <f>IFERROR(RANK('Ref. Cuotas'!L2226,'Ref. Cuotas'!L:L,0)+COUNTIF('Ref. Cuotas'!$L$7:'Ref. Cuotas'!L2226,'Ref. Cuotas'!L2226)-1,"")</f>
        <v>1305</v>
      </c>
      <c r="AN2227" s="7">
        <f>IFERROR(RANK('Ref. Cuotas'!M2226,'Ref. Cuotas'!M:M,0)+COUNTIF('Ref. Cuotas'!$M$7:'Ref. Cuotas'!M2226,'Ref. Cuotas'!M2226)-1,"")</f>
        <v>2503</v>
      </c>
      <c r="AO2227" s="7">
        <f>IFERROR(RANK('Ref. Cuotas'!H2226,'Ref. Cuotas'!H:H,1)+COUNTIF('Ref. Cuotas'!$H$7:'Ref. Cuotas'!H2226,'Ref. Cuotas'!H2226)-1,"")</f>
        <v>1876</v>
      </c>
      <c r="AP2227" s="7">
        <f>IFERROR(RANK('Ref. Cuotas'!J2226,'Ref. Cuotas'!J:J,1)+COUNTIF('Ref. Cuotas'!$J$7:'Ref. Cuotas'!J2226,'Ref. Cuotas'!J2226)-1,"")</f>
        <v>1540</v>
      </c>
      <c r="AQ2227" s="7">
        <f>IFERROR(RANK('Ref. Cuotas'!K2226,'Ref. Cuotas'!K:K,1)+COUNTIF('Ref. Cuotas'!$K$7:'Ref. Cuotas'!K2226,'Ref. Cuotas'!K2226)-1,"")</f>
        <v>1708</v>
      </c>
    </row>
    <row r="2228" spans="31:43" ht="17.25" customHeight="1" x14ac:dyDescent="0.3">
      <c r="AE2228" s="5" t="s">
        <v>2223</v>
      </c>
      <c r="AF2228" s="5" t="s">
        <v>5743</v>
      </c>
      <c r="AG2228" s="6" t="s">
        <v>4421</v>
      </c>
      <c r="AH2228" s="6" t="s">
        <v>4093</v>
      </c>
      <c r="AI2228" s="7">
        <f>IFERROR(RANK('Ref. Cuotas'!H2227,'Ref. Cuotas'!H:H,0)+COUNTIF('Ref. Cuotas'!$H$7:'Ref. Cuotas'!H2227,'Ref. Cuotas'!H2227)-1,"")</f>
        <v>1211</v>
      </c>
      <c r="AJ2228" s="7">
        <f>IFERROR(RANK('Ref. Cuotas'!I2227,'Ref. Cuotas'!I:I,0)+COUNTIF('Ref. Cuotas'!$I$7:'Ref. Cuotas'!I2227,'Ref. Cuotas'!I2227)-1,"")</f>
        <v>292</v>
      </c>
      <c r="AK2228" s="7">
        <f>IFERROR(RANK('Ref. Cuotas'!J2227,'Ref. Cuotas'!J:J,0)+COUNTIF('Ref. Cuotas'!$J$7:'Ref. Cuotas'!J2227,'Ref. Cuotas'!J2227)-1,"")</f>
        <v>196</v>
      </c>
      <c r="AL2228" s="7">
        <f>IFERROR(RANK('Ref. Cuotas'!K2227,'Ref. Cuotas'!K:K,0)+COUNTIF('Ref. Cuotas'!$K$7:'Ref. Cuotas'!K2227,'Ref. Cuotas'!K2227)-1,"")</f>
        <v>1056</v>
      </c>
      <c r="AM2228" s="7">
        <f>IFERROR(RANK('Ref. Cuotas'!L2227,'Ref. Cuotas'!L:L,0)+COUNTIF('Ref. Cuotas'!$L$7:'Ref. Cuotas'!L2227,'Ref. Cuotas'!L2227)-1,"")</f>
        <v>2045</v>
      </c>
      <c r="AN2228" s="7">
        <f>IFERROR(RANK('Ref. Cuotas'!M2227,'Ref. Cuotas'!M:M,0)+COUNTIF('Ref. Cuotas'!$M$7:'Ref. Cuotas'!M2227,'Ref. Cuotas'!M2227)-1,"")</f>
        <v>2504</v>
      </c>
      <c r="AO2228" s="7">
        <f>IFERROR(RANK('Ref. Cuotas'!H2227,'Ref. Cuotas'!H:H,1)+COUNTIF('Ref. Cuotas'!$H$7:'Ref. Cuotas'!H2227,'Ref. Cuotas'!H2227)-1,"")</f>
        <v>1592</v>
      </c>
      <c r="AP2228" s="7">
        <f>IFERROR(RANK('Ref. Cuotas'!J2227,'Ref. Cuotas'!J:J,1)+COUNTIF('Ref. Cuotas'!$J$7:'Ref. Cuotas'!J2227,'Ref. Cuotas'!J2227)-1,"")</f>
        <v>2607</v>
      </c>
      <c r="AQ2228" s="7">
        <f>IFERROR(RANK('Ref. Cuotas'!K2227,'Ref. Cuotas'!K:K,1)+COUNTIF('Ref. Cuotas'!$K$7:'Ref. Cuotas'!K2227,'Ref. Cuotas'!K2227)-1,"")</f>
        <v>1747</v>
      </c>
    </row>
    <row r="2229" spans="31:43" ht="17.25" customHeight="1" x14ac:dyDescent="0.3">
      <c r="AE2229" s="5" t="s">
        <v>2224</v>
      </c>
      <c r="AF2229" s="5" t="s">
        <v>5744</v>
      </c>
      <c r="AG2229" s="6" t="s">
        <v>4421</v>
      </c>
      <c r="AH2229" s="6" t="s">
        <v>4167</v>
      </c>
      <c r="AI2229" s="7" t="str">
        <f>IFERROR(RANK('Ref. Cuotas'!H2228,'Ref. Cuotas'!H:H,0)+COUNTIF('Ref. Cuotas'!$H$7:'Ref. Cuotas'!H2228,'Ref. Cuotas'!H2228)-1,"")</f>
        <v/>
      </c>
      <c r="AJ2229" s="7">
        <f>IFERROR(RANK('Ref. Cuotas'!I2228,'Ref. Cuotas'!I:I,0)+COUNTIF('Ref. Cuotas'!$I$7:'Ref. Cuotas'!I2228,'Ref. Cuotas'!I2228)-1,"")</f>
        <v>2420</v>
      </c>
      <c r="AK2229" s="7">
        <f>IFERROR(RANK('Ref. Cuotas'!J2228,'Ref. Cuotas'!J:J,0)+COUNTIF('Ref. Cuotas'!$J$7:'Ref. Cuotas'!J2228,'Ref. Cuotas'!J2228)-1,"")</f>
        <v>2365</v>
      </c>
      <c r="AL2229" s="7">
        <f>IFERROR(RANK('Ref. Cuotas'!K2228,'Ref. Cuotas'!K:K,0)+COUNTIF('Ref. Cuotas'!$K$7:'Ref. Cuotas'!K2228,'Ref. Cuotas'!K2228)-1,"")</f>
        <v>2764</v>
      </c>
      <c r="AM2229" s="7">
        <f>IFERROR(RANK('Ref. Cuotas'!L2228,'Ref. Cuotas'!L:L,0)+COUNTIF('Ref. Cuotas'!$L$7:'Ref. Cuotas'!L2228,'Ref. Cuotas'!L2228)-1,"")</f>
        <v>2764</v>
      </c>
      <c r="AN2229" s="7">
        <f>IFERROR(RANK('Ref. Cuotas'!M2228,'Ref. Cuotas'!M:M,0)+COUNTIF('Ref. Cuotas'!$M$7:'Ref. Cuotas'!M2228,'Ref. Cuotas'!M2228)-1,"")</f>
        <v>2504</v>
      </c>
      <c r="AO2229" s="7" t="str">
        <f>IFERROR(RANK('Ref. Cuotas'!H2228,'Ref. Cuotas'!H:H,1)+COUNTIF('Ref. Cuotas'!$H$7:'Ref. Cuotas'!H2228,'Ref. Cuotas'!H2228)-1,"")</f>
        <v/>
      </c>
      <c r="AP2229" s="7">
        <f>IFERROR(RANK('Ref. Cuotas'!J2228,'Ref. Cuotas'!J:J,1)+COUNTIF('Ref. Cuotas'!$J$7:'Ref. Cuotas'!J2228,'Ref. Cuotas'!J2228)-1,"")</f>
        <v>1540</v>
      </c>
      <c r="AQ2229" s="7">
        <f>IFERROR(RANK('Ref. Cuotas'!K2228,'Ref. Cuotas'!K:K,1)+COUNTIF('Ref. Cuotas'!$K$7:'Ref. Cuotas'!K2228,'Ref. Cuotas'!K2228)-1,"")</f>
        <v>182</v>
      </c>
    </row>
    <row r="2230" spans="31:43" ht="17.25" customHeight="1" x14ac:dyDescent="0.3">
      <c r="AE2230" s="5" t="s">
        <v>2225</v>
      </c>
      <c r="AF2230" s="5" t="s">
        <v>5745</v>
      </c>
      <c r="AG2230" s="6" t="s">
        <v>4421</v>
      </c>
      <c r="AH2230" s="6" t="s">
        <v>4094</v>
      </c>
      <c r="AI2230" s="7">
        <f>IFERROR(RANK('Ref. Cuotas'!H2229,'Ref. Cuotas'!H:H,0)+COUNTIF('Ref. Cuotas'!$H$7:'Ref. Cuotas'!H2229,'Ref. Cuotas'!H2229)-1,"")</f>
        <v>2161</v>
      </c>
      <c r="AJ2230" s="7">
        <f>IFERROR(RANK('Ref. Cuotas'!I2229,'Ref. Cuotas'!I:I,0)+COUNTIF('Ref. Cuotas'!$I$7:'Ref. Cuotas'!I2229,'Ref. Cuotas'!I2229)-1,"")</f>
        <v>2421</v>
      </c>
      <c r="AK2230" s="7">
        <f>IFERROR(RANK('Ref. Cuotas'!J2229,'Ref. Cuotas'!J:J,0)+COUNTIF('Ref. Cuotas'!$J$7:'Ref. Cuotas'!J2229,'Ref. Cuotas'!J2229)-1,"")</f>
        <v>2366</v>
      </c>
      <c r="AL2230" s="7">
        <f>IFERROR(RANK('Ref. Cuotas'!K2229,'Ref. Cuotas'!K:K,0)+COUNTIF('Ref. Cuotas'!$K$7:'Ref. Cuotas'!K2229,'Ref. Cuotas'!K2229)-1,"")</f>
        <v>2765</v>
      </c>
      <c r="AM2230" s="7">
        <f>IFERROR(RANK('Ref. Cuotas'!L2229,'Ref. Cuotas'!L:L,0)+COUNTIF('Ref. Cuotas'!$L$7:'Ref. Cuotas'!L2229,'Ref. Cuotas'!L2229)-1,"")</f>
        <v>2765</v>
      </c>
      <c r="AN2230" s="7">
        <f>IFERROR(RANK('Ref. Cuotas'!M2229,'Ref. Cuotas'!M:M,0)+COUNTIF('Ref. Cuotas'!$M$7:'Ref. Cuotas'!M2229,'Ref. Cuotas'!M2229)-1,"")</f>
        <v>2505</v>
      </c>
      <c r="AO2230" s="7">
        <f>IFERROR(RANK('Ref. Cuotas'!H2229,'Ref. Cuotas'!H:H,1)+COUNTIF('Ref. Cuotas'!$H$7:'Ref. Cuotas'!H2229,'Ref. Cuotas'!H2229)-1,"")</f>
        <v>642</v>
      </c>
      <c r="AP2230" s="7">
        <f>IFERROR(RANK('Ref. Cuotas'!J2229,'Ref. Cuotas'!J:J,1)+COUNTIF('Ref. Cuotas'!$J$7:'Ref. Cuotas'!J2229,'Ref. Cuotas'!J2229)-1,"")</f>
        <v>1541</v>
      </c>
      <c r="AQ2230" s="7">
        <f>IFERROR(RANK('Ref. Cuotas'!K2229,'Ref. Cuotas'!K:K,1)+COUNTIF('Ref. Cuotas'!$K$7:'Ref. Cuotas'!K2229,'Ref. Cuotas'!K2229)-1,"")</f>
        <v>183</v>
      </c>
    </row>
    <row r="2231" spans="31:43" ht="17.25" customHeight="1" x14ac:dyDescent="0.3">
      <c r="AE2231" s="5" t="s">
        <v>2226</v>
      </c>
      <c r="AF2231" s="5" t="s">
        <v>5746</v>
      </c>
      <c r="AG2231" s="6" t="s">
        <v>4421</v>
      </c>
      <c r="AH2231" s="6" t="s">
        <v>4170</v>
      </c>
      <c r="AI2231" s="7">
        <f>IFERROR(RANK('Ref. Cuotas'!H2230,'Ref. Cuotas'!H:H,0)+COUNTIF('Ref. Cuotas'!$H$7:'Ref. Cuotas'!H2230,'Ref. Cuotas'!H2230)-1,"")</f>
        <v>2109</v>
      </c>
      <c r="AJ2231" s="7">
        <f>IFERROR(RANK('Ref. Cuotas'!I2230,'Ref. Cuotas'!I:I,0)+COUNTIF('Ref. Cuotas'!$I$7:'Ref. Cuotas'!I2230,'Ref. Cuotas'!I2230)-1,"")</f>
        <v>2422</v>
      </c>
      <c r="AK2231" s="7">
        <f>IFERROR(RANK('Ref. Cuotas'!J2230,'Ref. Cuotas'!J:J,0)+COUNTIF('Ref. Cuotas'!$J$7:'Ref. Cuotas'!J2230,'Ref. Cuotas'!J2230)-1,"")</f>
        <v>2367</v>
      </c>
      <c r="AL2231" s="7">
        <f>IFERROR(RANK('Ref. Cuotas'!K2230,'Ref. Cuotas'!K:K,0)+COUNTIF('Ref. Cuotas'!$K$7:'Ref. Cuotas'!K2230,'Ref. Cuotas'!K2230)-1,"")</f>
        <v>2580</v>
      </c>
      <c r="AM2231" s="7">
        <f>IFERROR(RANK('Ref. Cuotas'!L2230,'Ref. Cuotas'!L:L,0)+COUNTIF('Ref. Cuotas'!$L$7:'Ref. Cuotas'!L2230,'Ref. Cuotas'!L2230)-1,"")</f>
        <v>2489</v>
      </c>
      <c r="AN2231" s="7">
        <f>IFERROR(RANK('Ref. Cuotas'!M2230,'Ref. Cuotas'!M:M,0)+COUNTIF('Ref. Cuotas'!$M$7:'Ref. Cuotas'!M2230,'Ref. Cuotas'!M2230)-1,"")</f>
        <v>2506</v>
      </c>
      <c r="AO2231" s="7">
        <f>IFERROR(RANK('Ref. Cuotas'!H2230,'Ref. Cuotas'!H:H,1)+COUNTIF('Ref. Cuotas'!$H$7:'Ref. Cuotas'!H2230,'Ref. Cuotas'!H2230)-1,"")</f>
        <v>694</v>
      </c>
      <c r="AP2231" s="7">
        <f>IFERROR(RANK('Ref. Cuotas'!J2230,'Ref. Cuotas'!J:J,1)+COUNTIF('Ref. Cuotas'!$J$7:'Ref. Cuotas'!J2230,'Ref. Cuotas'!J2230)-1,"")</f>
        <v>1542</v>
      </c>
      <c r="AQ2231" s="7">
        <f>IFERROR(RANK('Ref. Cuotas'!K2230,'Ref. Cuotas'!K:K,1)+COUNTIF('Ref. Cuotas'!$K$7:'Ref. Cuotas'!K2230,'Ref. Cuotas'!K2230)-1,"")</f>
        <v>223</v>
      </c>
    </row>
    <row r="2232" spans="31:43" ht="17.25" customHeight="1" x14ac:dyDescent="0.3">
      <c r="AE2232" s="5" t="s">
        <v>2227</v>
      </c>
      <c r="AF2232" s="5" t="s">
        <v>5747</v>
      </c>
      <c r="AG2232" s="6" t="s">
        <v>4421</v>
      </c>
      <c r="AH2232" s="6" t="s">
        <v>4097</v>
      </c>
      <c r="AI2232" s="7">
        <f>IFERROR(RANK('Ref. Cuotas'!H2231,'Ref. Cuotas'!H:H,0)+COUNTIF('Ref. Cuotas'!$H$7:'Ref. Cuotas'!H2231,'Ref. Cuotas'!H2231)-1,"")</f>
        <v>946</v>
      </c>
      <c r="AJ2232" s="7">
        <f>IFERROR(RANK('Ref. Cuotas'!I2231,'Ref. Cuotas'!I:I,0)+COUNTIF('Ref. Cuotas'!$I$7:'Ref. Cuotas'!I2231,'Ref. Cuotas'!I2231)-1,"")</f>
        <v>199</v>
      </c>
      <c r="AK2232" s="7">
        <f>IFERROR(RANK('Ref. Cuotas'!J2231,'Ref. Cuotas'!J:J,0)+COUNTIF('Ref. Cuotas'!$J$7:'Ref. Cuotas'!J2231,'Ref. Cuotas'!J2231)-1,"")</f>
        <v>680</v>
      </c>
      <c r="AL2232" s="7">
        <f>IFERROR(RANK('Ref. Cuotas'!K2231,'Ref. Cuotas'!K:K,0)+COUNTIF('Ref. Cuotas'!$K$7:'Ref. Cuotas'!K2231,'Ref. Cuotas'!K2231)-1,"")</f>
        <v>244</v>
      </c>
      <c r="AM2232" s="7">
        <f>IFERROR(RANK('Ref. Cuotas'!L2231,'Ref. Cuotas'!L:L,0)+COUNTIF('Ref. Cuotas'!$L$7:'Ref. Cuotas'!L2231,'Ref. Cuotas'!L2231)-1,"")</f>
        <v>1075</v>
      </c>
      <c r="AN2232" s="7">
        <f>IFERROR(RANK('Ref. Cuotas'!M2231,'Ref. Cuotas'!M:M,0)+COUNTIF('Ref. Cuotas'!$M$7:'Ref. Cuotas'!M2231,'Ref. Cuotas'!M2231)-1,"")</f>
        <v>107</v>
      </c>
      <c r="AO2232" s="7">
        <f>IFERROR(RANK('Ref. Cuotas'!H2231,'Ref. Cuotas'!H:H,1)+COUNTIF('Ref. Cuotas'!$H$7:'Ref. Cuotas'!H2231,'Ref. Cuotas'!H2231)-1,"")</f>
        <v>1857</v>
      </c>
      <c r="AP2232" s="7">
        <f>IFERROR(RANK('Ref. Cuotas'!J2231,'Ref. Cuotas'!J:J,1)+COUNTIF('Ref. Cuotas'!$J$7:'Ref. Cuotas'!J2231,'Ref. Cuotas'!J2231)-1,"")</f>
        <v>2123</v>
      </c>
      <c r="AQ2232" s="7">
        <f>IFERROR(RANK('Ref. Cuotas'!K2231,'Ref. Cuotas'!K:K,1)+COUNTIF('Ref. Cuotas'!$K$7:'Ref. Cuotas'!K2231,'Ref. Cuotas'!K2231)-1,"")</f>
        <v>2559</v>
      </c>
    </row>
    <row r="2233" spans="31:43" ht="17.25" customHeight="1" x14ac:dyDescent="0.3">
      <c r="AE2233" s="5" t="s">
        <v>2228</v>
      </c>
      <c r="AF2233" s="5" t="s">
        <v>5748</v>
      </c>
      <c r="AG2233" s="6" t="s">
        <v>4421</v>
      </c>
      <c r="AH2233" s="6" t="s">
        <v>4169</v>
      </c>
      <c r="AI2233" s="7" t="str">
        <f>IFERROR(RANK('Ref. Cuotas'!H2232,'Ref. Cuotas'!H:H,0)+COUNTIF('Ref. Cuotas'!$H$7:'Ref. Cuotas'!H2232,'Ref. Cuotas'!H2232)-1,"")</f>
        <v/>
      </c>
      <c r="AJ2233" s="7">
        <f>IFERROR(RANK('Ref. Cuotas'!I2232,'Ref. Cuotas'!I:I,0)+COUNTIF('Ref. Cuotas'!$I$7:'Ref. Cuotas'!I2232,'Ref. Cuotas'!I2232)-1,"")</f>
        <v>2422</v>
      </c>
      <c r="AK2233" s="7">
        <f>IFERROR(RANK('Ref. Cuotas'!J2232,'Ref. Cuotas'!J:J,0)+COUNTIF('Ref. Cuotas'!$J$7:'Ref. Cuotas'!J2232,'Ref. Cuotas'!J2232)-1,"")</f>
        <v>2367</v>
      </c>
      <c r="AL2233" s="7">
        <f>IFERROR(RANK('Ref. Cuotas'!K2232,'Ref. Cuotas'!K:K,0)+COUNTIF('Ref. Cuotas'!$K$7:'Ref. Cuotas'!K2232,'Ref. Cuotas'!K2232)-1,"")</f>
        <v>2765</v>
      </c>
      <c r="AM2233" s="7">
        <f>IFERROR(RANK('Ref. Cuotas'!L2232,'Ref. Cuotas'!L:L,0)+COUNTIF('Ref. Cuotas'!$L$7:'Ref. Cuotas'!L2232,'Ref. Cuotas'!L2232)-1,"")</f>
        <v>2765</v>
      </c>
      <c r="AN2233" s="7">
        <f>IFERROR(RANK('Ref. Cuotas'!M2232,'Ref. Cuotas'!M:M,0)+COUNTIF('Ref. Cuotas'!$M$7:'Ref. Cuotas'!M2232,'Ref. Cuotas'!M2232)-1,"")</f>
        <v>2506</v>
      </c>
      <c r="AO2233" s="7" t="str">
        <f>IFERROR(RANK('Ref. Cuotas'!H2232,'Ref. Cuotas'!H:H,1)+COUNTIF('Ref. Cuotas'!$H$7:'Ref. Cuotas'!H2232,'Ref. Cuotas'!H2232)-1,"")</f>
        <v/>
      </c>
      <c r="AP2233" s="7">
        <f>IFERROR(RANK('Ref. Cuotas'!J2232,'Ref. Cuotas'!J:J,1)+COUNTIF('Ref. Cuotas'!$J$7:'Ref. Cuotas'!J2232,'Ref. Cuotas'!J2232)-1,"")</f>
        <v>1542</v>
      </c>
      <c r="AQ2233" s="7">
        <f>IFERROR(RANK('Ref. Cuotas'!K2232,'Ref. Cuotas'!K:K,1)+COUNTIF('Ref. Cuotas'!$K$7:'Ref. Cuotas'!K2232,'Ref. Cuotas'!K2232)-1,"")</f>
        <v>183</v>
      </c>
    </row>
    <row r="2234" spans="31:43" ht="17.25" customHeight="1" x14ac:dyDescent="0.3">
      <c r="AE2234" s="5" t="s">
        <v>2229</v>
      </c>
      <c r="AF2234" s="5" t="s">
        <v>5749</v>
      </c>
      <c r="AG2234" s="6" t="s">
        <v>4422</v>
      </c>
      <c r="AH2234" s="6" t="s">
        <v>4092</v>
      </c>
      <c r="AI2234" s="7">
        <f>IFERROR(RANK('Ref. Cuotas'!H2233,'Ref. Cuotas'!H:H,0)+COUNTIF('Ref. Cuotas'!$H$7:'Ref. Cuotas'!H2233,'Ref. Cuotas'!H2233)-1,"")</f>
        <v>1603</v>
      </c>
      <c r="AJ2234" s="7">
        <f>IFERROR(RANK('Ref. Cuotas'!I2233,'Ref. Cuotas'!I:I,0)+COUNTIF('Ref. Cuotas'!$I$7:'Ref. Cuotas'!I2233,'Ref. Cuotas'!I2233)-1,"")</f>
        <v>396</v>
      </c>
      <c r="AK2234" s="7">
        <f>IFERROR(RANK('Ref. Cuotas'!J2233,'Ref. Cuotas'!J:J,0)+COUNTIF('Ref. Cuotas'!$J$7:'Ref. Cuotas'!J2233,'Ref. Cuotas'!J2233)-1,"")</f>
        <v>294</v>
      </c>
      <c r="AL2234" s="7">
        <f>IFERROR(RANK('Ref. Cuotas'!K2233,'Ref. Cuotas'!K:K,0)+COUNTIF('Ref. Cuotas'!$K$7:'Ref. Cuotas'!K2233,'Ref. Cuotas'!K2233)-1,"")</f>
        <v>292</v>
      </c>
      <c r="AM2234" s="7">
        <f>IFERROR(RANK('Ref. Cuotas'!L2233,'Ref. Cuotas'!L:L,0)+COUNTIF('Ref. Cuotas'!$L$7:'Ref. Cuotas'!L2233,'Ref. Cuotas'!L2233)-1,"")</f>
        <v>241</v>
      </c>
      <c r="AN2234" s="7">
        <f>IFERROR(RANK('Ref. Cuotas'!M2233,'Ref. Cuotas'!M:M,0)+COUNTIF('Ref. Cuotas'!$M$7:'Ref. Cuotas'!M2233,'Ref. Cuotas'!M2233)-1,"")</f>
        <v>698</v>
      </c>
      <c r="AO2234" s="7">
        <f>IFERROR(RANK('Ref. Cuotas'!H2233,'Ref. Cuotas'!H:H,1)+COUNTIF('Ref. Cuotas'!$H$7:'Ref. Cuotas'!H2233,'Ref. Cuotas'!H2233)-1,"")</f>
        <v>1200</v>
      </c>
      <c r="AP2234" s="7">
        <f>IFERROR(RANK('Ref. Cuotas'!J2233,'Ref. Cuotas'!J:J,1)+COUNTIF('Ref. Cuotas'!$J$7:'Ref. Cuotas'!J2233,'Ref. Cuotas'!J2233)-1,"")</f>
        <v>2509</v>
      </c>
      <c r="AQ2234" s="7">
        <f>IFERROR(RANK('Ref. Cuotas'!K2233,'Ref. Cuotas'!K:K,1)+COUNTIF('Ref. Cuotas'!$K$7:'Ref. Cuotas'!K2233,'Ref. Cuotas'!K2233)-1,"")</f>
        <v>2511</v>
      </c>
    </row>
    <row r="2235" spans="31:43" ht="17.25" customHeight="1" x14ac:dyDescent="0.3">
      <c r="AE2235" s="5" t="s">
        <v>2230</v>
      </c>
      <c r="AF2235" s="5" t="s">
        <v>5750</v>
      </c>
      <c r="AG2235" s="6" t="s">
        <v>4422</v>
      </c>
      <c r="AH2235" s="6" t="s">
        <v>4135</v>
      </c>
      <c r="AI2235" s="7">
        <f>IFERROR(RANK('Ref. Cuotas'!H2234,'Ref. Cuotas'!H:H,0)+COUNTIF('Ref. Cuotas'!$H$7:'Ref. Cuotas'!H2234,'Ref. Cuotas'!H2234)-1,"")</f>
        <v>1608</v>
      </c>
      <c r="AJ2235" s="7">
        <f>IFERROR(RANK('Ref. Cuotas'!I2234,'Ref. Cuotas'!I:I,0)+COUNTIF('Ref. Cuotas'!$I$7:'Ref. Cuotas'!I2234,'Ref. Cuotas'!I2234)-1,"")</f>
        <v>2423</v>
      </c>
      <c r="AK2235" s="7">
        <f>IFERROR(RANK('Ref. Cuotas'!J2234,'Ref. Cuotas'!J:J,0)+COUNTIF('Ref. Cuotas'!$J$7:'Ref. Cuotas'!J2234,'Ref. Cuotas'!J2234)-1,"")</f>
        <v>2368</v>
      </c>
      <c r="AL2235" s="7">
        <f>IFERROR(RANK('Ref. Cuotas'!K2234,'Ref. Cuotas'!K:K,0)+COUNTIF('Ref. Cuotas'!$K$7:'Ref. Cuotas'!K2234,'Ref. Cuotas'!K2234)-1,"")</f>
        <v>2275</v>
      </c>
      <c r="AM2235" s="7">
        <f>IFERROR(RANK('Ref. Cuotas'!L2234,'Ref. Cuotas'!L:L,0)+COUNTIF('Ref. Cuotas'!$L$7:'Ref. Cuotas'!L2234,'Ref. Cuotas'!L2234)-1,"")</f>
        <v>1643</v>
      </c>
      <c r="AN2235" s="7">
        <f>IFERROR(RANK('Ref. Cuotas'!M2234,'Ref. Cuotas'!M:M,0)+COUNTIF('Ref. Cuotas'!$M$7:'Ref. Cuotas'!M2234,'Ref. Cuotas'!M2234)-1,"")</f>
        <v>699</v>
      </c>
      <c r="AO2235" s="7">
        <f>IFERROR(RANK('Ref. Cuotas'!H2234,'Ref. Cuotas'!H:H,1)+COUNTIF('Ref. Cuotas'!$H$7:'Ref. Cuotas'!H2234,'Ref. Cuotas'!H2234)-1,"")</f>
        <v>1195</v>
      </c>
      <c r="AP2235" s="7">
        <f>IFERROR(RANK('Ref. Cuotas'!J2234,'Ref. Cuotas'!J:J,1)+COUNTIF('Ref. Cuotas'!$J$7:'Ref. Cuotas'!J2234,'Ref. Cuotas'!J2234)-1,"")</f>
        <v>1543</v>
      </c>
      <c r="AQ2235" s="7">
        <f>IFERROR(RANK('Ref. Cuotas'!K2234,'Ref. Cuotas'!K:K,1)+COUNTIF('Ref. Cuotas'!$K$7:'Ref. Cuotas'!K2234,'Ref. Cuotas'!K2234)-1,"")</f>
        <v>528</v>
      </c>
    </row>
    <row r="2236" spans="31:43" ht="17.25" customHeight="1" x14ac:dyDescent="0.3">
      <c r="AE2236" s="5" t="s">
        <v>2231</v>
      </c>
      <c r="AF2236" s="5" t="s">
        <v>5751</v>
      </c>
      <c r="AG2236" s="6" t="s">
        <v>4422</v>
      </c>
      <c r="AH2236" s="6" t="s">
        <v>4136</v>
      </c>
      <c r="AI2236" s="7">
        <f>IFERROR(RANK('Ref. Cuotas'!H2235,'Ref. Cuotas'!H:H,0)+COUNTIF('Ref. Cuotas'!$H$7:'Ref. Cuotas'!H2235,'Ref. Cuotas'!H2235)-1,"")</f>
        <v>1555</v>
      </c>
      <c r="AJ2236" s="7">
        <f>IFERROR(RANK('Ref. Cuotas'!I2235,'Ref. Cuotas'!I:I,0)+COUNTIF('Ref. Cuotas'!$I$7:'Ref. Cuotas'!I2235,'Ref. Cuotas'!I2235)-1,"")</f>
        <v>2424</v>
      </c>
      <c r="AK2236" s="7">
        <f>IFERROR(RANK('Ref. Cuotas'!J2235,'Ref. Cuotas'!J:J,0)+COUNTIF('Ref. Cuotas'!$J$7:'Ref. Cuotas'!J2235,'Ref. Cuotas'!J2235)-1,"")</f>
        <v>2369</v>
      </c>
      <c r="AL2236" s="7">
        <f>IFERROR(RANK('Ref. Cuotas'!K2235,'Ref. Cuotas'!K:K,0)+COUNTIF('Ref. Cuotas'!$K$7:'Ref. Cuotas'!K2235,'Ref. Cuotas'!K2235)-1,"")</f>
        <v>2339</v>
      </c>
      <c r="AM2236" s="7">
        <f>IFERROR(RANK('Ref. Cuotas'!L2235,'Ref. Cuotas'!L:L,0)+COUNTIF('Ref. Cuotas'!$L$7:'Ref. Cuotas'!L2235,'Ref. Cuotas'!L2235)-1,"")</f>
        <v>1627</v>
      </c>
      <c r="AN2236" s="7">
        <f>IFERROR(RANK('Ref. Cuotas'!M2235,'Ref. Cuotas'!M:M,0)+COUNTIF('Ref. Cuotas'!$M$7:'Ref. Cuotas'!M2235,'Ref. Cuotas'!M2235)-1,"")</f>
        <v>700</v>
      </c>
      <c r="AO2236" s="7">
        <f>IFERROR(RANK('Ref. Cuotas'!H2235,'Ref. Cuotas'!H:H,1)+COUNTIF('Ref. Cuotas'!$H$7:'Ref. Cuotas'!H2235,'Ref. Cuotas'!H2235)-1,"")</f>
        <v>1248</v>
      </c>
      <c r="AP2236" s="7">
        <f>IFERROR(RANK('Ref. Cuotas'!J2235,'Ref. Cuotas'!J:J,1)+COUNTIF('Ref. Cuotas'!$J$7:'Ref. Cuotas'!J2235,'Ref. Cuotas'!J2235)-1,"")</f>
        <v>1544</v>
      </c>
      <c r="AQ2236" s="7">
        <f>IFERROR(RANK('Ref. Cuotas'!K2235,'Ref. Cuotas'!K:K,1)+COUNTIF('Ref. Cuotas'!$K$7:'Ref. Cuotas'!K2235,'Ref. Cuotas'!K2235)-1,"")</f>
        <v>464</v>
      </c>
    </row>
    <row r="2237" spans="31:43" ht="17.25" customHeight="1" x14ac:dyDescent="0.3">
      <c r="AE2237" s="5" t="s">
        <v>2232</v>
      </c>
      <c r="AF2237" s="5" t="s">
        <v>5752</v>
      </c>
      <c r="AG2237" s="6" t="s">
        <v>4422</v>
      </c>
      <c r="AH2237" s="6" t="s">
        <v>4093</v>
      </c>
      <c r="AI2237" s="7">
        <f>IFERROR(RANK('Ref. Cuotas'!H2236,'Ref. Cuotas'!H:H,0)+COUNTIF('Ref. Cuotas'!$H$7:'Ref. Cuotas'!H2236,'Ref. Cuotas'!H2236)-1,"")</f>
        <v>1550</v>
      </c>
      <c r="AJ2237" s="7">
        <f>IFERROR(RANK('Ref. Cuotas'!I2236,'Ref. Cuotas'!I:I,0)+COUNTIF('Ref. Cuotas'!$I$7:'Ref. Cuotas'!I2236,'Ref. Cuotas'!I2236)-1,"")</f>
        <v>2425</v>
      </c>
      <c r="AK2237" s="7">
        <f>IFERROR(RANK('Ref. Cuotas'!J2236,'Ref. Cuotas'!J:J,0)+COUNTIF('Ref. Cuotas'!$J$7:'Ref. Cuotas'!J2236,'Ref. Cuotas'!J2236)-1,"")</f>
        <v>2370</v>
      </c>
      <c r="AL2237" s="7">
        <f>IFERROR(RANK('Ref. Cuotas'!K2236,'Ref. Cuotas'!K:K,0)+COUNTIF('Ref. Cuotas'!$K$7:'Ref. Cuotas'!K2236,'Ref. Cuotas'!K2236)-1,"")</f>
        <v>542</v>
      </c>
      <c r="AM2237" s="7">
        <f>IFERROR(RANK('Ref. Cuotas'!L2236,'Ref. Cuotas'!L:L,0)+COUNTIF('Ref. Cuotas'!$L$7:'Ref. Cuotas'!L2236,'Ref. Cuotas'!L2236)-1,"")</f>
        <v>651</v>
      </c>
      <c r="AN2237" s="7">
        <f>IFERROR(RANK('Ref. Cuotas'!M2236,'Ref. Cuotas'!M:M,0)+COUNTIF('Ref. Cuotas'!$M$7:'Ref. Cuotas'!M2236,'Ref. Cuotas'!M2236)-1,"")</f>
        <v>701</v>
      </c>
      <c r="AO2237" s="7">
        <f>IFERROR(RANK('Ref. Cuotas'!H2236,'Ref. Cuotas'!H:H,1)+COUNTIF('Ref. Cuotas'!$H$7:'Ref. Cuotas'!H2236,'Ref. Cuotas'!H2236)-1,"")</f>
        <v>1253</v>
      </c>
      <c r="AP2237" s="7">
        <f>IFERROR(RANK('Ref. Cuotas'!J2236,'Ref. Cuotas'!J:J,1)+COUNTIF('Ref. Cuotas'!$J$7:'Ref. Cuotas'!J2236,'Ref. Cuotas'!J2236)-1,"")</f>
        <v>1545</v>
      </c>
      <c r="AQ2237" s="7">
        <f>IFERROR(RANK('Ref. Cuotas'!K2236,'Ref. Cuotas'!K:K,1)+COUNTIF('Ref. Cuotas'!$K$7:'Ref. Cuotas'!K2236,'Ref. Cuotas'!K2236)-1,"")</f>
        <v>2261</v>
      </c>
    </row>
    <row r="2238" spans="31:43" ht="17.25" customHeight="1" x14ac:dyDescent="0.3">
      <c r="AE2238" s="5" t="s">
        <v>2233</v>
      </c>
      <c r="AF2238" s="5" t="s">
        <v>5753</v>
      </c>
      <c r="AG2238" s="6" t="s">
        <v>4422</v>
      </c>
      <c r="AH2238" s="6" t="s">
        <v>4116</v>
      </c>
      <c r="AI2238" s="7">
        <f>IFERROR(RANK('Ref. Cuotas'!H2237,'Ref. Cuotas'!H:H,0)+COUNTIF('Ref. Cuotas'!$H$7:'Ref. Cuotas'!H2237,'Ref. Cuotas'!H2237)-1,"")</f>
        <v>1500</v>
      </c>
      <c r="AJ2238" s="7">
        <f>IFERROR(RANK('Ref. Cuotas'!I2237,'Ref. Cuotas'!I:I,0)+COUNTIF('Ref. Cuotas'!$I$7:'Ref. Cuotas'!I2237,'Ref. Cuotas'!I2237)-1,"")</f>
        <v>450</v>
      </c>
      <c r="AK2238" s="7">
        <f>IFERROR(RANK('Ref. Cuotas'!J2237,'Ref. Cuotas'!J:J,0)+COUNTIF('Ref. Cuotas'!$J$7:'Ref. Cuotas'!J2237,'Ref. Cuotas'!J2237)-1,"")</f>
        <v>227</v>
      </c>
      <c r="AL2238" s="7">
        <f>IFERROR(RANK('Ref. Cuotas'!K2237,'Ref. Cuotas'!K:K,0)+COUNTIF('Ref. Cuotas'!$K$7:'Ref. Cuotas'!K2237,'Ref. Cuotas'!K2237)-1,"")</f>
        <v>617</v>
      </c>
      <c r="AM2238" s="7">
        <f>IFERROR(RANK('Ref. Cuotas'!L2237,'Ref. Cuotas'!L:L,0)+COUNTIF('Ref. Cuotas'!$L$7:'Ref. Cuotas'!L2237,'Ref. Cuotas'!L2237)-1,"")</f>
        <v>336</v>
      </c>
      <c r="AN2238" s="7">
        <f>IFERROR(RANK('Ref. Cuotas'!M2237,'Ref. Cuotas'!M:M,0)+COUNTIF('Ref. Cuotas'!$M$7:'Ref. Cuotas'!M2237,'Ref. Cuotas'!M2237)-1,"")</f>
        <v>702</v>
      </c>
      <c r="AO2238" s="7">
        <f>IFERROR(RANK('Ref. Cuotas'!H2237,'Ref. Cuotas'!H:H,1)+COUNTIF('Ref. Cuotas'!$H$7:'Ref. Cuotas'!H2237,'Ref. Cuotas'!H2237)-1,"")</f>
        <v>1303</v>
      </c>
      <c r="AP2238" s="7">
        <f>IFERROR(RANK('Ref. Cuotas'!J2237,'Ref. Cuotas'!J:J,1)+COUNTIF('Ref. Cuotas'!$J$7:'Ref. Cuotas'!J2237,'Ref. Cuotas'!J2237)-1,"")</f>
        <v>2576</v>
      </c>
      <c r="AQ2238" s="7">
        <f>IFERROR(RANK('Ref. Cuotas'!K2237,'Ref. Cuotas'!K:K,1)+COUNTIF('Ref. Cuotas'!$K$7:'Ref. Cuotas'!K2237,'Ref. Cuotas'!K2237)-1,"")</f>
        <v>2186</v>
      </c>
    </row>
    <row r="2239" spans="31:43" ht="17.25" customHeight="1" x14ac:dyDescent="0.3">
      <c r="AE2239" s="5" t="s">
        <v>2234</v>
      </c>
      <c r="AF2239" s="5" t="s">
        <v>5754</v>
      </c>
      <c r="AG2239" s="6" t="s">
        <v>4422</v>
      </c>
      <c r="AH2239" s="6" t="s">
        <v>4094</v>
      </c>
      <c r="AI2239" s="7">
        <f>IFERROR(RANK('Ref. Cuotas'!H2238,'Ref. Cuotas'!H:H,0)+COUNTIF('Ref. Cuotas'!$H$7:'Ref. Cuotas'!H2238,'Ref. Cuotas'!H2238)-1,"")</f>
        <v>1429</v>
      </c>
      <c r="AJ2239" s="7">
        <f>IFERROR(RANK('Ref. Cuotas'!I2238,'Ref. Cuotas'!I:I,0)+COUNTIF('Ref. Cuotas'!$I$7:'Ref. Cuotas'!I2238,'Ref. Cuotas'!I2238)-1,"")</f>
        <v>928</v>
      </c>
      <c r="AK2239" s="7">
        <f>IFERROR(RANK('Ref. Cuotas'!J2238,'Ref. Cuotas'!J:J,0)+COUNTIF('Ref. Cuotas'!$J$7:'Ref. Cuotas'!J2238,'Ref. Cuotas'!J2238)-1,"")</f>
        <v>290</v>
      </c>
      <c r="AL2239" s="7">
        <f>IFERROR(RANK('Ref. Cuotas'!K2238,'Ref. Cuotas'!K:K,0)+COUNTIF('Ref. Cuotas'!$K$7:'Ref. Cuotas'!K2238,'Ref. Cuotas'!K2238)-1,"")</f>
        <v>331</v>
      </c>
      <c r="AM2239" s="7">
        <f>IFERROR(RANK('Ref. Cuotas'!L2238,'Ref. Cuotas'!L:L,0)+COUNTIF('Ref. Cuotas'!$L$7:'Ref. Cuotas'!L2238,'Ref. Cuotas'!L2238)-1,"")</f>
        <v>567</v>
      </c>
      <c r="AN2239" s="7">
        <f>IFERROR(RANK('Ref. Cuotas'!M2238,'Ref. Cuotas'!M:M,0)+COUNTIF('Ref. Cuotas'!$M$7:'Ref. Cuotas'!M2238,'Ref. Cuotas'!M2238)-1,"")</f>
        <v>703</v>
      </c>
      <c r="AO2239" s="7">
        <f>IFERROR(RANK('Ref. Cuotas'!H2238,'Ref. Cuotas'!H:H,1)+COUNTIF('Ref. Cuotas'!$H$7:'Ref. Cuotas'!H2238,'Ref. Cuotas'!H2238)-1,"")</f>
        <v>1374</v>
      </c>
      <c r="AP2239" s="7">
        <f>IFERROR(RANK('Ref. Cuotas'!J2238,'Ref. Cuotas'!J:J,1)+COUNTIF('Ref. Cuotas'!$J$7:'Ref. Cuotas'!J2238,'Ref. Cuotas'!J2238)-1,"")</f>
        <v>2513</v>
      </c>
      <c r="AQ2239" s="7">
        <f>IFERROR(RANK('Ref. Cuotas'!K2238,'Ref. Cuotas'!K:K,1)+COUNTIF('Ref. Cuotas'!$K$7:'Ref. Cuotas'!K2238,'Ref. Cuotas'!K2238)-1,"")</f>
        <v>2472</v>
      </c>
    </row>
    <row r="2240" spans="31:43" ht="17.25" customHeight="1" x14ac:dyDescent="0.3">
      <c r="AE2240" s="5" t="s">
        <v>2235</v>
      </c>
      <c r="AF2240" s="5" t="s">
        <v>5755</v>
      </c>
      <c r="AG2240" s="6" t="s">
        <v>4422</v>
      </c>
      <c r="AH2240" s="6" t="s">
        <v>4095</v>
      </c>
      <c r="AI2240" s="7">
        <f>IFERROR(RANK('Ref. Cuotas'!H2239,'Ref. Cuotas'!H:H,0)+COUNTIF('Ref. Cuotas'!$H$7:'Ref. Cuotas'!H2239,'Ref. Cuotas'!H2239)-1,"")</f>
        <v>1504</v>
      </c>
      <c r="AJ2240" s="7">
        <f>IFERROR(RANK('Ref. Cuotas'!I2239,'Ref. Cuotas'!I:I,0)+COUNTIF('Ref. Cuotas'!$I$7:'Ref. Cuotas'!I2239,'Ref. Cuotas'!I2239)-1,"")</f>
        <v>212</v>
      </c>
      <c r="AK2240" s="7">
        <f>IFERROR(RANK('Ref. Cuotas'!J2239,'Ref. Cuotas'!J:J,0)+COUNTIF('Ref. Cuotas'!$J$7:'Ref. Cuotas'!J2239,'Ref. Cuotas'!J2239)-1,"")</f>
        <v>310</v>
      </c>
      <c r="AL2240" s="7">
        <f>IFERROR(RANK('Ref. Cuotas'!K2239,'Ref. Cuotas'!K:K,0)+COUNTIF('Ref. Cuotas'!$K$7:'Ref. Cuotas'!K2239,'Ref. Cuotas'!K2239)-1,"")</f>
        <v>353</v>
      </c>
      <c r="AM2240" s="7">
        <f>IFERROR(RANK('Ref. Cuotas'!L2239,'Ref. Cuotas'!L:L,0)+COUNTIF('Ref. Cuotas'!$L$7:'Ref. Cuotas'!L2239,'Ref. Cuotas'!L2239)-1,"")</f>
        <v>450</v>
      </c>
      <c r="AN2240" s="7">
        <f>IFERROR(RANK('Ref. Cuotas'!M2239,'Ref. Cuotas'!M:M,0)+COUNTIF('Ref. Cuotas'!$M$7:'Ref. Cuotas'!M2239,'Ref. Cuotas'!M2239)-1,"")</f>
        <v>2507</v>
      </c>
      <c r="AO2240" s="7">
        <f>IFERROR(RANK('Ref. Cuotas'!H2239,'Ref. Cuotas'!H:H,1)+COUNTIF('Ref. Cuotas'!$H$7:'Ref. Cuotas'!H2239,'Ref. Cuotas'!H2239)-1,"")</f>
        <v>1299</v>
      </c>
      <c r="AP2240" s="7">
        <f>IFERROR(RANK('Ref. Cuotas'!J2239,'Ref. Cuotas'!J:J,1)+COUNTIF('Ref. Cuotas'!$J$7:'Ref. Cuotas'!J2239,'Ref. Cuotas'!J2239)-1,"")</f>
        <v>2493</v>
      </c>
      <c r="AQ2240" s="7">
        <f>IFERROR(RANK('Ref. Cuotas'!K2239,'Ref. Cuotas'!K:K,1)+COUNTIF('Ref. Cuotas'!$K$7:'Ref. Cuotas'!K2239,'Ref. Cuotas'!K2239)-1,"")</f>
        <v>2450</v>
      </c>
    </row>
    <row r="2241" spans="31:43" ht="17.25" customHeight="1" x14ac:dyDescent="0.3">
      <c r="AE2241" s="5" t="s">
        <v>2236</v>
      </c>
      <c r="AF2241" s="5" t="s">
        <v>5756</v>
      </c>
      <c r="AG2241" s="6" t="s">
        <v>4422</v>
      </c>
      <c r="AH2241" s="6" t="s">
        <v>4096</v>
      </c>
      <c r="AI2241" s="7">
        <f>IFERROR(RANK('Ref. Cuotas'!H2240,'Ref. Cuotas'!H:H,0)+COUNTIF('Ref. Cuotas'!$H$7:'Ref. Cuotas'!H2240,'Ref. Cuotas'!H2240)-1,"")</f>
        <v>1488</v>
      </c>
      <c r="AJ2241" s="7">
        <f>IFERROR(RANK('Ref. Cuotas'!I2240,'Ref. Cuotas'!I:I,0)+COUNTIF('Ref. Cuotas'!$I$7:'Ref. Cuotas'!I2240,'Ref. Cuotas'!I2240)-1,"")</f>
        <v>382</v>
      </c>
      <c r="AK2241" s="7">
        <f>IFERROR(RANK('Ref. Cuotas'!J2240,'Ref. Cuotas'!J:J,0)+COUNTIF('Ref. Cuotas'!$J$7:'Ref. Cuotas'!J2240,'Ref. Cuotas'!J2240)-1,"")</f>
        <v>2371</v>
      </c>
      <c r="AL2241" s="7">
        <f>IFERROR(RANK('Ref. Cuotas'!K2240,'Ref. Cuotas'!K:K,0)+COUNTIF('Ref. Cuotas'!$K$7:'Ref. Cuotas'!K2240,'Ref. Cuotas'!K2240)-1,"")</f>
        <v>170</v>
      </c>
      <c r="AM2241" s="7">
        <f>IFERROR(RANK('Ref. Cuotas'!L2240,'Ref. Cuotas'!L:L,0)+COUNTIF('Ref. Cuotas'!$L$7:'Ref. Cuotas'!L2240,'Ref. Cuotas'!L2240)-1,"")</f>
        <v>980</v>
      </c>
      <c r="AN2241" s="7">
        <f>IFERROR(RANK('Ref. Cuotas'!M2240,'Ref. Cuotas'!M:M,0)+COUNTIF('Ref. Cuotas'!$M$7:'Ref. Cuotas'!M2240,'Ref. Cuotas'!M2240)-1,"")</f>
        <v>704</v>
      </c>
      <c r="AO2241" s="7">
        <f>IFERROR(RANK('Ref. Cuotas'!H2240,'Ref. Cuotas'!H:H,1)+COUNTIF('Ref. Cuotas'!$H$7:'Ref. Cuotas'!H2240,'Ref. Cuotas'!H2240)-1,"")</f>
        <v>1315</v>
      </c>
      <c r="AP2241" s="7">
        <f>IFERROR(RANK('Ref. Cuotas'!J2240,'Ref. Cuotas'!J:J,1)+COUNTIF('Ref. Cuotas'!$J$7:'Ref. Cuotas'!J2240,'Ref. Cuotas'!J2240)-1,"")</f>
        <v>1546</v>
      </c>
      <c r="AQ2241" s="7">
        <f>IFERROR(RANK('Ref. Cuotas'!K2240,'Ref. Cuotas'!K:K,1)+COUNTIF('Ref. Cuotas'!$K$7:'Ref. Cuotas'!K2240,'Ref. Cuotas'!K2240)-1,"")</f>
        <v>2633</v>
      </c>
    </row>
    <row r="2242" spans="31:43" ht="17.25" customHeight="1" x14ac:dyDescent="0.3">
      <c r="AE2242" s="5" t="s">
        <v>2237</v>
      </c>
      <c r="AF2242" s="5" t="s">
        <v>5757</v>
      </c>
      <c r="AG2242" s="6" t="s">
        <v>4422</v>
      </c>
      <c r="AH2242" s="6" t="s">
        <v>4137</v>
      </c>
      <c r="AI2242" s="7">
        <f>IFERROR(RANK('Ref. Cuotas'!H2241,'Ref. Cuotas'!H:H,0)+COUNTIF('Ref. Cuotas'!$H$7:'Ref. Cuotas'!H2241,'Ref. Cuotas'!H2241)-1,"")</f>
        <v>1422</v>
      </c>
      <c r="AJ2242" s="7">
        <f>IFERROR(RANK('Ref. Cuotas'!I2241,'Ref. Cuotas'!I:I,0)+COUNTIF('Ref. Cuotas'!$I$7:'Ref. Cuotas'!I2241,'Ref. Cuotas'!I2241)-1,"")</f>
        <v>2426</v>
      </c>
      <c r="AK2242" s="7">
        <f>IFERROR(RANK('Ref. Cuotas'!J2241,'Ref. Cuotas'!J:J,0)+COUNTIF('Ref. Cuotas'!$J$7:'Ref. Cuotas'!J2241,'Ref. Cuotas'!J2241)-1,"")</f>
        <v>2372</v>
      </c>
      <c r="AL2242" s="7">
        <f>IFERROR(RANK('Ref. Cuotas'!K2241,'Ref. Cuotas'!K:K,0)+COUNTIF('Ref. Cuotas'!$K$7:'Ref. Cuotas'!K2241,'Ref. Cuotas'!K2241)-1,"")</f>
        <v>732</v>
      </c>
      <c r="AM2242" s="7">
        <f>IFERROR(RANK('Ref. Cuotas'!L2241,'Ref. Cuotas'!L:L,0)+COUNTIF('Ref. Cuotas'!$L$7:'Ref. Cuotas'!L2241,'Ref. Cuotas'!L2241)-1,"")</f>
        <v>1233</v>
      </c>
      <c r="AN2242" s="7">
        <f>IFERROR(RANK('Ref. Cuotas'!M2241,'Ref. Cuotas'!M:M,0)+COUNTIF('Ref. Cuotas'!$M$7:'Ref. Cuotas'!M2241,'Ref. Cuotas'!M2241)-1,"")</f>
        <v>2508</v>
      </c>
      <c r="AO2242" s="7">
        <f>IFERROR(RANK('Ref. Cuotas'!H2241,'Ref. Cuotas'!H:H,1)+COUNTIF('Ref. Cuotas'!$H$7:'Ref. Cuotas'!H2241,'Ref. Cuotas'!H2241)-1,"")</f>
        <v>1381</v>
      </c>
      <c r="AP2242" s="7">
        <f>IFERROR(RANK('Ref. Cuotas'!J2241,'Ref. Cuotas'!J:J,1)+COUNTIF('Ref. Cuotas'!$J$7:'Ref. Cuotas'!J2241,'Ref. Cuotas'!J2241)-1,"")</f>
        <v>1547</v>
      </c>
      <c r="AQ2242" s="7">
        <f>IFERROR(RANK('Ref. Cuotas'!K2241,'Ref. Cuotas'!K:K,1)+COUNTIF('Ref. Cuotas'!$K$7:'Ref. Cuotas'!K2241,'Ref. Cuotas'!K2241)-1,"")</f>
        <v>2071</v>
      </c>
    </row>
    <row r="2243" spans="31:43" ht="17.25" customHeight="1" x14ac:dyDescent="0.3">
      <c r="AE2243" s="5" t="s">
        <v>2238</v>
      </c>
      <c r="AF2243" s="5" t="s">
        <v>5758</v>
      </c>
      <c r="AG2243" s="6" t="s">
        <v>4422</v>
      </c>
      <c r="AH2243" s="6" t="s">
        <v>4097</v>
      </c>
      <c r="AI2243" s="7">
        <f>IFERROR(RANK('Ref. Cuotas'!H2242,'Ref. Cuotas'!H:H,0)+COUNTIF('Ref. Cuotas'!$H$7:'Ref. Cuotas'!H2242,'Ref. Cuotas'!H2242)-1,"")</f>
        <v>1557</v>
      </c>
      <c r="AJ2243" s="7">
        <f>IFERROR(RANK('Ref. Cuotas'!I2242,'Ref. Cuotas'!I:I,0)+COUNTIF('Ref. Cuotas'!$I$7:'Ref. Cuotas'!I2242,'Ref. Cuotas'!I2242)-1,"")</f>
        <v>2427</v>
      </c>
      <c r="AK2243" s="7">
        <f>IFERROR(RANK('Ref. Cuotas'!J2242,'Ref. Cuotas'!J:J,0)+COUNTIF('Ref. Cuotas'!$J$7:'Ref. Cuotas'!J2242,'Ref. Cuotas'!J2242)-1,"")</f>
        <v>2373</v>
      </c>
      <c r="AL2243" s="7">
        <f>IFERROR(RANK('Ref. Cuotas'!K2242,'Ref. Cuotas'!K:K,0)+COUNTIF('Ref. Cuotas'!$K$7:'Ref. Cuotas'!K2242,'Ref. Cuotas'!K2242)-1,"")</f>
        <v>874</v>
      </c>
      <c r="AM2243" s="7">
        <f>IFERROR(RANK('Ref. Cuotas'!L2242,'Ref. Cuotas'!L:L,0)+COUNTIF('Ref. Cuotas'!$L$7:'Ref. Cuotas'!L2242,'Ref. Cuotas'!L2242)-1,"")</f>
        <v>1660</v>
      </c>
      <c r="AN2243" s="7">
        <f>IFERROR(RANK('Ref. Cuotas'!M2242,'Ref. Cuotas'!M:M,0)+COUNTIF('Ref. Cuotas'!$M$7:'Ref. Cuotas'!M2242,'Ref. Cuotas'!M2242)-1,"")</f>
        <v>2509</v>
      </c>
      <c r="AO2243" s="7">
        <f>IFERROR(RANK('Ref. Cuotas'!H2242,'Ref. Cuotas'!H:H,1)+COUNTIF('Ref. Cuotas'!$H$7:'Ref. Cuotas'!H2242,'Ref. Cuotas'!H2242)-1,"")</f>
        <v>1246</v>
      </c>
      <c r="AP2243" s="7">
        <f>IFERROR(RANK('Ref. Cuotas'!J2242,'Ref. Cuotas'!J:J,1)+COUNTIF('Ref. Cuotas'!$J$7:'Ref. Cuotas'!J2242,'Ref. Cuotas'!J2242)-1,"")</f>
        <v>1548</v>
      </c>
      <c r="AQ2243" s="7">
        <f>IFERROR(RANK('Ref. Cuotas'!K2242,'Ref. Cuotas'!K:K,1)+COUNTIF('Ref. Cuotas'!$K$7:'Ref. Cuotas'!K2242,'Ref. Cuotas'!K2242)-1,"")</f>
        <v>1929</v>
      </c>
    </row>
    <row r="2244" spans="31:43" ht="17.25" customHeight="1" x14ac:dyDescent="0.3">
      <c r="AE2244" s="5" t="s">
        <v>2239</v>
      </c>
      <c r="AF2244" s="5" t="s">
        <v>5759</v>
      </c>
      <c r="AG2244" s="6" t="s">
        <v>4422</v>
      </c>
      <c r="AH2244" s="6" t="s">
        <v>4123</v>
      </c>
      <c r="AI2244" s="7">
        <f>IFERROR(RANK('Ref. Cuotas'!H2243,'Ref. Cuotas'!H:H,0)+COUNTIF('Ref. Cuotas'!$H$7:'Ref. Cuotas'!H2243,'Ref. Cuotas'!H2243)-1,"")</f>
        <v>1638</v>
      </c>
      <c r="AJ2244" s="7">
        <f>IFERROR(RANK('Ref. Cuotas'!I2243,'Ref. Cuotas'!I:I,0)+COUNTIF('Ref. Cuotas'!$I$7:'Ref. Cuotas'!I2243,'Ref. Cuotas'!I2243)-1,"")</f>
        <v>2428</v>
      </c>
      <c r="AK2244" s="7">
        <f>IFERROR(RANK('Ref. Cuotas'!J2243,'Ref. Cuotas'!J:J,0)+COUNTIF('Ref. Cuotas'!$J$7:'Ref. Cuotas'!J2243,'Ref. Cuotas'!J2243)-1,"")</f>
        <v>2374</v>
      </c>
      <c r="AL2244" s="7">
        <f>IFERROR(RANK('Ref. Cuotas'!K2243,'Ref. Cuotas'!K:K,0)+COUNTIF('Ref. Cuotas'!$K$7:'Ref. Cuotas'!K2243,'Ref. Cuotas'!K2243)-1,"")</f>
        <v>2531</v>
      </c>
      <c r="AM2244" s="7">
        <f>IFERROR(RANK('Ref. Cuotas'!L2243,'Ref. Cuotas'!L:L,0)+COUNTIF('Ref. Cuotas'!$L$7:'Ref. Cuotas'!L2243,'Ref. Cuotas'!L2243)-1,"")</f>
        <v>2490</v>
      </c>
      <c r="AN2244" s="7">
        <f>IFERROR(RANK('Ref. Cuotas'!M2243,'Ref. Cuotas'!M:M,0)+COUNTIF('Ref. Cuotas'!$M$7:'Ref. Cuotas'!M2243,'Ref. Cuotas'!M2243)-1,"")</f>
        <v>705</v>
      </c>
      <c r="AO2244" s="7">
        <f>IFERROR(RANK('Ref. Cuotas'!H2243,'Ref. Cuotas'!H:H,1)+COUNTIF('Ref. Cuotas'!$H$7:'Ref. Cuotas'!H2243,'Ref. Cuotas'!H2243)-1,"")</f>
        <v>1165</v>
      </c>
      <c r="AP2244" s="7">
        <f>IFERROR(RANK('Ref. Cuotas'!J2243,'Ref. Cuotas'!J:J,1)+COUNTIF('Ref. Cuotas'!$J$7:'Ref. Cuotas'!J2243,'Ref. Cuotas'!J2243)-1,"")</f>
        <v>1549</v>
      </c>
      <c r="AQ2244" s="7">
        <f>IFERROR(RANK('Ref. Cuotas'!K2243,'Ref. Cuotas'!K:K,1)+COUNTIF('Ref. Cuotas'!$K$7:'Ref. Cuotas'!K2243,'Ref. Cuotas'!K2243)-1,"")</f>
        <v>272</v>
      </c>
    </row>
    <row r="2245" spans="31:43" ht="17.25" customHeight="1" x14ac:dyDescent="0.3">
      <c r="AE2245" s="5" t="s">
        <v>2240</v>
      </c>
      <c r="AF2245" s="5" t="s">
        <v>5760</v>
      </c>
      <c r="AG2245" s="6" t="s">
        <v>4422</v>
      </c>
      <c r="AH2245" s="6" t="s">
        <v>4209</v>
      </c>
      <c r="AI2245" s="7">
        <f>IFERROR(RANK('Ref. Cuotas'!H2244,'Ref. Cuotas'!H:H,0)+COUNTIF('Ref. Cuotas'!$H$7:'Ref. Cuotas'!H2244,'Ref. Cuotas'!H2244)-1,"")</f>
        <v>1746</v>
      </c>
      <c r="AJ2245" s="7">
        <f>IFERROR(RANK('Ref. Cuotas'!I2244,'Ref. Cuotas'!I:I,0)+COUNTIF('Ref. Cuotas'!$I$7:'Ref. Cuotas'!I2244,'Ref. Cuotas'!I2244)-1,"")</f>
        <v>2429</v>
      </c>
      <c r="AK2245" s="7">
        <f>IFERROR(RANK('Ref. Cuotas'!J2244,'Ref. Cuotas'!J:J,0)+COUNTIF('Ref. Cuotas'!$J$7:'Ref. Cuotas'!J2244,'Ref. Cuotas'!J2244)-1,"")</f>
        <v>2375</v>
      </c>
      <c r="AL2245" s="7">
        <f>IFERROR(RANK('Ref. Cuotas'!K2244,'Ref. Cuotas'!K:K,0)+COUNTIF('Ref. Cuotas'!$K$7:'Ref. Cuotas'!K2244,'Ref. Cuotas'!K2244)-1,"")</f>
        <v>622</v>
      </c>
      <c r="AM2245" s="7">
        <f>IFERROR(RANK('Ref. Cuotas'!L2244,'Ref. Cuotas'!L:L,0)+COUNTIF('Ref. Cuotas'!$L$7:'Ref. Cuotas'!L2244,'Ref. Cuotas'!L2244)-1,"")</f>
        <v>2491</v>
      </c>
      <c r="AN2245" s="7">
        <f>IFERROR(RANK('Ref. Cuotas'!M2244,'Ref. Cuotas'!M:M,0)+COUNTIF('Ref. Cuotas'!$M$7:'Ref. Cuotas'!M2244,'Ref. Cuotas'!M2244)-1,"")</f>
        <v>2510</v>
      </c>
      <c r="AO2245" s="7">
        <f>IFERROR(RANK('Ref. Cuotas'!H2244,'Ref. Cuotas'!H:H,1)+COUNTIF('Ref. Cuotas'!$H$7:'Ref. Cuotas'!H2244,'Ref. Cuotas'!H2244)-1,"")</f>
        <v>1057</v>
      </c>
      <c r="AP2245" s="7">
        <f>IFERROR(RANK('Ref. Cuotas'!J2244,'Ref. Cuotas'!J:J,1)+COUNTIF('Ref. Cuotas'!$J$7:'Ref. Cuotas'!J2244,'Ref. Cuotas'!J2244)-1,"")</f>
        <v>1550</v>
      </c>
      <c r="AQ2245" s="7">
        <f>IFERROR(RANK('Ref. Cuotas'!K2244,'Ref. Cuotas'!K:K,1)+COUNTIF('Ref. Cuotas'!$K$7:'Ref. Cuotas'!K2244,'Ref. Cuotas'!K2244)-1,"")</f>
        <v>2181</v>
      </c>
    </row>
    <row r="2246" spans="31:43" ht="17.25" customHeight="1" x14ac:dyDescent="0.3">
      <c r="AE2246" s="5" t="s">
        <v>2241</v>
      </c>
      <c r="AF2246" s="5" t="s">
        <v>5761</v>
      </c>
      <c r="AG2246" s="6" t="s">
        <v>4423</v>
      </c>
      <c r="AH2246" s="6" t="s">
        <v>4088</v>
      </c>
      <c r="AI2246" s="7">
        <f>IFERROR(RANK('Ref. Cuotas'!H2245,'Ref. Cuotas'!H:H,0)+COUNTIF('Ref. Cuotas'!$H$7:'Ref. Cuotas'!H2245,'Ref. Cuotas'!H2245)-1,"")</f>
        <v>2350</v>
      </c>
      <c r="AJ2246" s="7">
        <f>IFERROR(RANK('Ref. Cuotas'!I2245,'Ref. Cuotas'!I:I,0)+COUNTIF('Ref. Cuotas'!$I$7:'Ref. Cuotas'!I2245,'Ref. Cuotas'!I2245)-1,"")</f>
        <v>2430</v>
      </c>
      <c r="AK2246" s="7">
        <f>IFERROR(RANK('Ref. Cuotas'!J2245,'Ref. Cuotas'!J:J,0)+COUNTIF('Ref. Cuotas'!$J$7:'Ref. Cuotas'!J2245,'Ref. Cuotas'!J2245)-1,"")</f>
        <v>2376</v>
      </c>
      <c r="AL2246" s="7">
        <f>IFERROR(RANK('Ref. Cuotas'!K2245,'Ref. Cuotas'!K:K,0)+COUNTIF('Ref. Cuotas'!$K$7:'Ref. Cuotas'!K2245,'Ref. Cuotas'!K2245)-1,"")</f>
        <v>2566</v>
      </c>
      <c r="AM2246" s="7">
        <f>IFERROR(RANK('Ref. Cuotas'!L2245,'Ref. Cuotas'!L:L,0)+COUNTIF('Ref. Cuotas'!$L$7:'Ref. Cuotas'!L2245,'Ref. Cuotas'!L2245)-1,"")</f>
        <v>2175</v>
      </c>
      <c r="AN2246" s="7">
        <f>IFERROR(RANK('Ref. Cuotas'!M2245,'Ref. Cuotas'!M:M,0)+COUNTIF('Ref. Cuotas'!$M$7:'Ref. Cuotas'!M2245,'Ref. Cuotas'!M2245)-1,"")</f>
        <v>2511</v>
      </c>
      <c r="AO2246" s="7">
        <f>IFERROR(RANK('Ref. Cuotas'!H2245,'Ref. Cuotas'!H:H,1)+COUNTIF('Ref. Cuotas'!$H$7:'Ref. Cuotas'!H2245,'Ref. Cuotas'!H2245)-1,"")</f>
        <v>453</v>
      </c>
      <c r="AP2246" s="7">
        <f>IFERROR(RANK('Ref. Cuotas'!J2245,'Ref. Cuotas'!J:J,1)+COUNTIF('Ref. Cuotas'!$J$7:'Ref. Cuotas'!J2245,'Ref. Cuotas'!J2245)-1,"")</f>
        <v>1551</v>
      </c>
      <c r="AQ2246" s="7">
        <f>IFERROR(RANK('Ref. Cuotas'!K2245,'Ref. Cuotas'!K:K,1)+COUNTIF('Ref. Cuotas'!$K$7:'Ref. Cuotas'!K2245,'Ref. Cuotas'!K2245)-1,"")</f>
        <v>237</v>
      </c>
    </row>
    <row r="2247" spans="31:43" ht="17.25" customHeight="1" x14ac:dyDescent="0.3">
      <c r="AE2247" s="5" t="s">
        <v>2242</v>
      </c>
      <c r="AF2247" s="5" t="s">
        <v>5762</v>
      </c>
      <c r="AG2247" s="6" t="s">
        <v>4423</v>
      </c>
      <c r="AH2247" s="6" t="s">
        <v>4146</v>
      </c>
      <c r="AI2247" s="7">
        <f>IFERROR(RANK('Ref. Cuotas'!H2246,'Ref. Cuotas'!H:H,0)+COUNTIF('Ref. Cuotas'!$H$7:'Ref. Cuotas'!H2246,'Ref. Cuotas'!H2246)-1,"")</f>
        <v>2346</v>
      </c>
      <c r="AJ2247" s="7">
        <f>IFERROR(RANK('Ref. Cuotas'!I2246,'Ref. Cuotas'!I:I,0)+COUNTIF('Ref. Cuotas'!$I$7:'Ref. Cuotas'!I2246,'Ref. Cuotas'!I2246)-1,"")</f>
        <v>229</v>
      </c>
      <c r="AK2247" s="7">
        <f>IFERROR(RANK('Ref. Cuotas'!J2246,'Ref. Cuotas'!J:J,0)+COUNTIF('Ref. Cuotas'!$J$7:'Ref. Cuotas'!J2246,'Ref. Cuotas'!J2246)-1,"")</f>
        <v>2377</v>
      </c>
      <c r="AL2247" s="7">
        <f>IFERROR(RANK('Ref. Cuotas'!K2246,'Ref. Cuotas'!K:K,0)+COUNTIF('Ref. Cuotas'!$K$7:'Ref. Cuotas'!K2246,'Ref. Cuotas'!K2246)-1,"")</f>
        <v>2214</v>
      </c>
      <c r="AM2247" s="7">
        <f>IFERROR(RANK('Ref. Cuotas'!L2246,'Ref. Cuotas'!L:L,0)+COUNTIF('Ref. Cuotas'!$L$7:'Ref. Cuotas'!L2246,'Ref. Cuotas'!L2246)-1,"")</f>
        <v>1772</v>
      </c>
      <c r="AN2247" s="7">
        <f>IFERROR(RANK('Ref. Cuotas'!M2246,'Ref. Cuotas'!M:M,0)+COUNTIF('Ref. Cuotas'!$M$7:'Ref. Cuotas'!M2246,'Ref. Cuotas'!M2246)-1,"")</f>
        <v>2512</v>
      </c>
      <c r="AO2247" s="7">
        <f>IFERROR(RANK('Ref. Cuotas'!H2246,'Ref. Cuotas'!H:H,1)+COUNTIF('Ref. Cuotas'!$H$7:'Ref. Cuotas'!H2246,'Ref. Cuotas'!H2246)-1,"")</f>
        <v>457</v>
      </c>
      <c r="AP2247" s="7">
        <f>IFERROR(RANK('Ref. Cuotas'!J2246,'Ref. Cuotas'!J:J,1)+COUNTIF('Ref. Cuotas'!$J$7:'Ref. Cuotas'!J2246,'Ref. Cuotas'!J2246)-1,"")</f>
        <v>1552</v>
      </c>
      <c r="AQ2247" s="7">
        <f>IFERROR(RANK('Ref. Cuotas'!K2246,'Ref. Cuotas'!K:K,1)+COUNTIF('Ref. Cuotas'!$K$7:'Ref. Cuotas'!K2246,'Ref. Cuotas'!K2246)-1,"")</f>
        <v>589</v>
      </c>
    </row>
    <row r="2248" spans="31:43" ht="17.25" customHeight="1" x14ac:dyDescent="0.3">
      <c r="AE2248" s="5" t="s">
        <v>2243</v>
      </c>
      <c r="AF2248" s="5" t="s">
        <v>5763</v>
      </c>
      <c r="AG2248" s="6" t="s">
        <v>4423</v>
      </c>
      <c r="AH2248" s="6" t="s">
        <v>4162</v>
      </c>
      <c r="AI2248" s="7">
        <f>IFERROR(RANK('Ref. Cuotas'!H2247,'Ref. Cuotas'!H:H,0)+COUNTIF('Ref. Cuotas'!$H$7:'Ref. Cuotas'!H2247,'Ref. Cuotas'!H2247)-1,"")</f>
        <v>2345</v>
      </c>
      <c r="AJ2248" s="7">
        <f>IFERROR(RANK('Ref. Cuotas'!I2247,'Ref. Cuotas'!I:I,0)+COUNTIF('Ref. Cuotas'!$I$7:'Ref. Cuotas'!I2247,'Ref. Cuotas'!I2247)-1,"")</f>
        <v>2431</v>
      </c>
      <c r="AK2248" s="7">
        <f>IFERROR(RANK('Ref. Cuotas'!J2247,'Ref. Cuotas'!J:J,0)+COUNTIF('Ref. Cuotas'!$J$7:'Ref. Cuotas'!J2247,'Ref. Cuotas'!J2247)-1,"")</f>
        <v>240</v>
      </c>
      <c r="AL2248" s="7">
        <f>IFERROR(RANK('Ref. Cuotas'!K2247,'Ref. Cuotas'!K:K,0)+COUNTIF('Ref. Cuotas'!$K$7:'Ref. Cuotas'!K2247,'Ref. Cuotas'!K2247)-1,"")</f>
        <v>361</v>
      </c>
      <c r="AM2248" s="7">
        <f>IFERROR(RANK('Ref. Cuotas'!L2247,'Ref. Cuotas'!L:L,0)+COUNTIF('Ref. Cuotas'!$L$7:'Ref. Cuotas'!L2247,'Ref. Cuotas'!L2247)-1,"")</f>
        <v>2046</v>
      </c>
      <c r="AN2248" s="7">
        <f>IFERROR(RANK('Ref. Cuotas'!M2247,'Ref. Cuotas'!M:M,0)+COUNTIF('Ref. Cuotas'!$M$7:'Ref. Cuotas'!M2247,'Ref. Cuotas'!M2247)-1,"")</f>
        <v>2513</v>
      </c>
      <c r="AO2248" s="7">
        <f>IFERROR(RANK('Ref. Cuotas'!H2247,'Ref. Cuotas'!H:H,1)+COUNTIF('Ref. Cuotas'!$H$7:'Ref. Cuotas'!H2247,'Ref. Cuotas'!H2247)-1,"")</f>
        <v>458</v>
      </c>
      <c r="AP2248" s="7">
        <f>IFERROR(RANK('Ref. Cuotas'!J2247,'Ref. Cuotas'!J:J,1)+COUNTIF('Ref. Cuotas'!$J$7:'Ref. Cuotas'!J2247,'Ref. Cuotas'!J2247)-1,"")</f>
        <v>2563</v>
      </c>
      <c r="AQ2248" s="7">
        <f>IFERROR(RANK('Ref. Cuotas'!K2247,'Ref. Cuotas'!K:K,1)+COUNTIF('Ref. Cuotas'!$K$7:'Ref. Cuotas'!K2247,'Ref. Cuotas'!K2247)-1,"")</f>
        <v>2442</v>
      </c>
    </row>
    <row r="2249" spans="31:43" ht="17.25" customHeight="1" x14ac:dyDescent="0.3">
      <c r="AE2249" s="5" t="s">
        <v>2244</v>
      </c>
      <c r="AF2249" s="5" t="s">
        <v>5764</v>
      </c>
      <c r="AG2249" s="6" t="s">
        <v>4423</v>
      </c>
      <c r="AH2249" s="6" t="s">
        <v>4163</v>
      </c>
      <c r="AI2249" s="7">
        <f>IFERROR(RANK('Ref. Cuotas'!H2248,'Ref. Cuotas'!H:H,0)+COUNTIF('Ref. Cuotas'!$H$7:'Ref. Cuotas'!H2248,'Ref. Cuotas'!H2248)-1,"")</f>
        <v>2343</v>
      </c>
      <c r="AJ2249" s="7">
        <f>IFERROR(RANK('Ref. Cuotas'!I2248,'Ref. Cuotas'!I:I,0)+COUNTIF('Ref. Cuotas'!$I$7:'Ref. Cuotas'!I2248,'Ref. Cuotas'!I2248)-1,"")</f>
        <v>2432</v>
      </c>
      <c r="AK2249" s="7">
        <f>IFERROR(RANK('Ref. Cuotas'!J2248,'Ref. Cuotas'!J:J,0)+COUNTIF('Ref. Cuotas'!$J$7:'Ref. Cuotas'!J2248,'Ref. Cuotas'!J2248)-1,"")</f>
        <v>2378</v>
      </c>
      <c r="AL2249" s="7">
        <f>IFERROR(RANK('Ref. Cuotas'!K2248,'Ref. Cuotas'!K:K,0)+COUNTIF('Ref. Cuotas'!$K$7:'Ref. Cuotas'!K2248,'Ref. Cuotas'!K2248)-1,"")</f>
        <v>2576</v>
      </c>
      <c r="AM2249" s="7">
        <f>IFERROR(RANK('Ref. Cuotas'!L2248,'Ref. Cuotas'!L:L,0)+COUNTIF('Ref. Cuotas'!$L$7:'Ref. Cuotas'!L2248,'Ref. Cuotas'!L2248)-1,"")</f>
        <v>2492</v>
      </c>
      <c r="AN2249" s="7">
        <f>IFERROR(RANK('Ref. Cuotas'!M2248,'Ref. Cuotas'!M:M,0)+COUNTIF('Ref. Cuotas'!$M$7:'Ref. Cuotas'!M2248,'Ref. Cuotas'!M2248)-1,"")</f>
        <v>2514</v>
      </c>
      <c r="AO2249" s="7">
        <f>IFERROR(RANK('Ref. Cuotas'!H2248,'Ref. Cuotas'!H:H,1)+COUNTIF('Ref. Cuotas'!$H$7:'Ref. Cuotas'!H2248,'Ref. Cuotas'!H2248)-1,"")</f>
        <v>460</v>
      </c>
      <c r="AP2249" s="7">
        <f>IFERROR(RANK('Ref. Cuotas'!J2248,'Ref. Cuotas'!J:J,1)+COUNTIF('Ref. Cuotas'!$J$7:'Ref. Cuotas'!J2248,'Ref. Cuotas'!J2248)-1,"")</f>
        <v>1553</v>
      </c>
      <c r="AQ2249" s="7">
        <f>IFERROR(RANK('Ref. Cuotas'!K2248,'Ref. Cuotas'!K:K,1)+COUNTIF('Ref. Cuotas'!$K$7:'Ref. Cuotas'!K2248,'Ref. Cuotas'!K2248)-1,"")</f>
        <v>227</v>
      </c>
    </row>
    <row r="2250" spans="31:43" ht="17.25" customHeight="1" x14ac:dyDescent="0.3">
      <c r="AE2250" s="5" t="s">
        <v>2245</v>
      </c>
      <c r="AF2250" s="5" t="s">
        <v>5765</v>
      </c>
      <c r="AG2250" s="6" t="s">
        <v>4423</v>
      </c>
      <c r="AH2250" s="6" t="s">
        <v>4148</v>
      </c>
      <c r="AI2250" s="7">
        <f>IFERROR(RANK('Ref. Cuotas'!H2249,'Ref. Cuotas'!H:H,0)+COUNTIF('Ref. Cuotas'!$H$7:'Ref. Cuotas'!H2249,'Ref. Cuotas'!H2249)-1,"")</f>
        <v>2349</v>
      </c>
      <c r="AJ2250" s="7">
        <f>IFERROR(RANK('Ref. Cuotas'!I2249,'Ref. Cuotas'!I:I,0)+COUNTIF('Ref. Cuotas'!$I$7:'Ref. Cuotas'!I2249,'Ref. Cuotas'!I2249)-1,"")</f>
        <v>2433</v>
      </c>
      <c r="AK2250" s="7">
        <f>IFERROR(RANK('Ref. Cuotas'!J2249,'Ref. Cuotas'!J:J,0)+COUNTIF('Ref. Cuotas'!$J$7:'Ref. Cuotas'!J2249,'Ref. Cuotas'!J2249)-1,"")</f>
        <v>2379</v>
      </c>
      <c r="AL2250" s="7">
        <f>IFERROR(RANK('Ref. Cuotas'!K2249,'Ref. Cuotas'!K:K,0)+COUNTIF('Ref. Cuotas'!$K$7:'Ref. Cuotas'!K2249,'Ref. Cuotas'!K2249)-1,"")</f>
        <v>2575</v>
      </c>
      <c r="AM2250" s="7">
        <f>IFERROR(RANK('Ref. Cuotas'!L2249,'Ref. Cuotas'!L:L,0)+COUNTIF('Ref. Cuotas'!$L$7:'Ref. Cuotas'!L2249,'Ref. Cuotas'!L2249)-1,"")</f>
        <v>2493</v>
      </c>
      <c r="AN2250" s="7">
        <f>IFERROR(RANK('Ref. Cuotas'!M2249,'Ref. Cuotas'!M:M,0)+COUNTIF('Ref. Cuotas'!$M$7:'Ref. Cuotas'!M2249,'Ref. Cuotas'!M2249)-1,"")</f>
        <v>2515</v>
      </c>
      <c r="AO2250" s="7">
        <f>IFERROR(RANK('Ref. Cuotas'!H2249,'Ref. Cuotas'!H:H,1)+COUNTIF('Ref. Cuotas'!$H$7:'Ref. Cuotas'!H2249,'Ref. Cuotas'!H2249)-1,"")</f>
        <v>454</v>
      </c>
      <c r="AP2250" s="7">
        <f>IFERROR(RANK('Ref. Cuotas'!J2249,'Ref. Cuotas'!J:J,1)+COUNTIF('Ref. Cuotas'!$J$7:'Ref. Cuotas'!J2249,'Ref. Cuotas'!J2249)-1,"")</f>
        <v>1554</v>
      </c>
      <c r="AQ2250" s="7">
        <f>IFERROR(RANK('Ref. Cuotas'!K2249,'Ref. Cuotas'!K:K,1)+COUNTIF('Ref. Cuotas'!$K$7:'Ref. Cuotas'!K2249,'Ref. Cuotas'!K2249)-1,"")</f>
        <v>228</v>
      </c>
    </row>
    <row r="2251" spans="31:43" ht="17.25" customHeight="1" x14ac:dyDescent="0.3">
      <c r="AE2251" s="5" t="s">
        <v>2246</v>
      </c>
      <c r="AF2251" s="5" t="s">
        <v>5766</v>
      </c>
      <c r="AG2251" s="6" t="s">
        <v>4424</v>
      </c>
      <c r="AH2251" s="6" t="s">
        <v>4092</v>
      </c>
      <c r="AI2251" s="7">
        <f>IFERROR(RANK('Ref. Cuotas'!H2250,'Ref. Cuotas'!H:H,0)+COUNTIF('Ref. Cuotas'!$H$7:'Ref. Cuotas'!H2250,'Ref. Cuotas'!H2250)-1,"")</f>
        <v>1813</v>
      </c>
      <c r="AJ2251" s="7">
        <f>IFERROR(RANK('Ref. Cuotas'!I2250,'Ref. Cuotas'!I:I,0)+COUNTIF('Ref. Cuotas'!$I$7:'Ref. Cuotas'!I2250,'Ref. Cuotas'!I2250)-1,"")</f>
        <v>691</v>
      </c>
      <c r="AK2251" s="7">
        <f>IFERROR(RANK('Ref. Cuotas'!J2250,'Ref. Cuotas'!J:J,0)+COUNTIF('Ref. Cuotas'!$J$7:'Ref. Cuotas'!J2250,'Ref. Cuotas'!J2250)-1,"")</f>
        <v>2380</v>
      </c>
      <c r="AL2251" s="7">
        <f>IFERROR(RANK('Ref. Cuotas'!K2250,'Ref. Cuotas'!K:K,0)+COUNTIF('Ref. Cuotas'!$K$7:'Ref. Cuotas'!K2250,'Ref. Cuotas'!K2250)-1,"")</f>
        <v>1632</v>
      </c>
      <c r="AM2251" s="7">
        <f>IFERROR(RANK('Ref. Cuotas'!L2250,'Ref. Cuotas'!L:L,0)+COUNTIF('Ref. Cuotas'!$L$7:'Ref. Cuotas'!L2250,'Ref. Cuotas'!L2250)-1,"")</f>
        <v>695</v>
      </c>
      <c r="AN2251" s="7">
        <f>IFERROR(RANK('Ref. Cuotas'!M2250,'Ref. Cuotas'!M:M,0)+COUNTIF('Ref. Cuotas'!$M$7:'Ref. Cuotas'!M2250,'Ref. Cuotas'!M2250)-1,"")</f>
        <v>706</v>
      </c>
      <c r="AO2251" s="7">
        <f>IFERROR(RANK('Ref. Cuotas'!H2250,'Ref. Cuotas'!H:H,1)+COUNTIF('Ref. Cuotas'!$H$7:'Ref. Cuotas'!H2250,'Ref. Cuotas'!H2250)-1,"")</f>
        <v>990</v>
      </c>
      <c r="AP2251" s="7">
        <f>IFERROR(RANK('Ref. Cuotas'!J2250,'Ref. Cuotas'!J:J,1)+COUNTIF('Ref. Cuotas'!$J$7:'Ref. Cuotas'!J2250,'Ref. Cuotas'!J2250)-1,"")</f>
        <v>1555</v>
      </c>
      <c r="AQ2251" s="7">
        <f>IFERROR(RANK('Ref. Cuotas'!K2250,'Ref. Cuotas'!K:K,1)+COUNTIF('Ref. Cuotas'!$K$7:'Ref. Cuotas'!K2250,'Ref. Cuotas'!K2250)-1,"")</f>
        <v>1171</v>
      </c>
    </row>
    <row r="2252" spans="31:43" ht="17.25" customHeight="1" x14ac:dyDescent="0.3">
      <c r="AE2252" s="5" t="s">
        <v>2247</v>
      </c>
      <c r="AF2252" s="5" t="s">
        <v>5767</v>
      </c>
      <c r="AG2252" s="6" t="s">
        <v>4424</v>
      </c>
      <c r="AH2252" s="6" t="s">
        <v>4135</v>
      </c>
      <c r="AI2252" s="7">
        <f>IFERROR(RANK('Ref. Cuotas'!H2251,'Ref. Cuotas'!H:H,0)+COUNTIF('Ref. Cuotas'!$H$7:'Ref. Cuotas'!H2251,'Ref. Cuotas'!H2251)-1,"")</f>
        <v>1687</v>
      </c>
      <c r="AJ2252" s="7">
        <f>IFERROR(RANK('Ref. Cuotas'!I2251,'Ref. Cuotas'!I:I,0)+COUNTIF('Ref. Cuotas'!$I$7:'Ref. Cuotas'!I2251,'Ref. Cuotas'!I2251)-1,"")</f>
        <v>2434</v>
      </c>
      <c r="AK2252" s="7">
        <f>IFERROR(RANK('Ref. Cuotas'!J2251,'Ref. Cuotas'!J:J,0)+COUNTIF('Ref. Cuotas'!$J$7:'Ref. Cuotas'!J2251,'Ref. Cuotas'!J2251)-1,"")</f>
        <v>2381</v>
      </c>
      <c r="AL2252" s="7">
        <f>IFERROR(RANK('Ref. Cuotas'!K2251,'Ref. Cuotas'!K:K,0)+COUNTIF('Ref. Cuotas'!$K$7:'Ref. Cuotas'!K2251,'Ref. Cuotas'!K2251)-1,"")</f>
        <v>2542</v>
      </c>
      <c r="AM2252" s="7">
        <f>IFERROR(RANK('Ref. Cuotas'!L2251,'Ref. Cuotas'!L:L,0)+COUNTIF('Ref. Cuotas'!$L$7:'Ref. Cuotas'!L2251,'Ref. Cuotas'!L2251)-1,"")</f>
        <v>1574</v>
      </c>
      <c r="AN2252" s="7">
        <f>IFERROR(RANK('Ref. Cuotas'!M2251,'Ref. Cuotas'!M:M,0)+COUNTIF('Ref. Cuotas'!$M$7:'Ref. Cuotas'!M2251,'Ref. Cuotas'!M2251)-1,"")</f>
        <v>707</v>
      </c>
      <c r="AO2252" s="7">
        <f>IFERROR(RANK('Ref. Cuotas'!H2251,'Ref. Cuotas'!H:H,1)+COUNTIF('Ref. Cuotas'!$H$7:'Ref. Cuotas'!H2251,'Ref. Cuotas'!H2251)-1,"")</f>
        <v>1116</v>
      </c>
      <c r="AP2252" s="7">
        <f>IFERROR(RANK('Ref. Cuotas'!J2251,'Ref. Cuotas'!J:J,1)+COUNTIF('Ref. Cuotas'!$J$7:'Ref. Cuotas'!J2251,'Ref. Cuotas'!J2251)-1,"")</f>
        <v>1556</v>
      </c>
      <c r="AQ2252" s="7">
        <f>IFERROR(RANK('Ref. Cuotas'!K2251,'Ref. Cuotas'!K:K,1)+COUNTIF('Ref. Cuotas'!$K$7:'Ref. Cuotas'!K2251,'Ref. Cuotas'!K2251)-1,"")</f>
        <v>261</v>
      </c>
    </row>
    <row r="2253" spans="31:43" ht="17.25" customHeight="1" x14ac:dyDescent="0.3">
      <c r="AE2253" s="5" t="s">
        <v>2248</v>
      </c>
      <c r="AF2253" s="5" t="s">
        <v>5768</v>
      </c>
      <c r="AG2253" s="6" t="s">
        <v>4424</v>
      </c>
      <c r="AH2253" s="6" t="s">
        <v>4136</v>
      </c>
      <c r="AI2253" s="7">
        <f>IFERROR(RANK('Ref. Cuotas'!H2252,'Ref. Cuotas'!H:H,0)+COUNTIF('Ref. Cuotas'!$H$7:'Ref. Cuotas'!H2252,'Ref. Cuotas'!H2252)-1,"")</f>
        <v>1715</v>
      </c>
      <c r="AJ2253" s="7">
        <f>IFERROR(RANK('Ref. Cuotas'!I2252,'Ref. Cuotas'!I:I,0)+COUNTIF('Ref. Cuotas'!$I$7:'Ref. Cuotas'!I2252,'Ref. Cuotas'!I2252)-1,"")</f>
        <v>2435</v>
      </c>
      <c r="AK2253" s="7">
        <f>IFERROR(RANK('Ref. Cuotas'!J2252,'Ref. Cuotas'!J:J,0)+COUNTIF('Ref. Cuotas'!$J$7:'Ref. Cuotas'!J2252,'Ref. Cuotas'!J2252)-1,"")</f>
        <v>2382</v>
      </c>
      <c r="AL2253" s="7">
        <f>IFERROR(RANK('Ref. Cuotas'!K2252,'Ref. Cuotas'!K:K,0)+COUNTIF('Ref. Cuotas'!$K$7:'Ref. Cuotas'!K2252,'Ref. Cuotas'!K2252)-1,"")</f>
        <v>2766</v>
      </c>
      <c r="AM2253" s="7">
        <f>IFERROR(RANK('Ref. Cuotas'!L2252,'Ref. Cuotas'!L:L,0)+COUNTIF('Ref. Cuotas'!$L$7:'Ref. Cuotas'!L2252,'Ref. Cuotas'!L2252)-1,"")</f>
        <v>2766</v>
      </c>
      <c r="AN2253" s="7">
        <f>IFERROR(RANK('Ref. Cuotas'!M2252,'Ref. Cuotas'!M:M,0)+COUNTIF('Ref. Cuotas'!$M$7:'Ref. Cuotas'!M2252,'Ref. Cuotas'!M2252)-1,"")</f>
        <v>2516</v>
      </c>
      <c r="AO2253" s="7">
        <f>IFERROR(RANK('Ref. Cuotas'!H2252,'Ref. Cuotas'!H:H,1)+COUNTIF('Ref. Cuotas'!$H$7:'Ref. Cuotas'!H2252,'Ref. Cuotas'!H2252)-1,"")</f>
        <v>1088</v>
      </c>
      <c r="AP2253" s="7">
        <f>IFERROR(RANK('Ref. Cuotas'!J2252,'Ref. Cuotas'!J:J,1)+COUNTIF('Ref. Cuotas'!$J$7:'Ref. Cuotas'!J2252,'Ref. Cuotas'!J2252)-1,"")</f>
        <v>1557</v>
      </c>
      <c r="AQ2253" s="7">
        <f>IFERROR(RANK('Ref. Cuotas'!K2252,'Ref. Cuotas'!K:K,1)+COUNTIF('Ref. Cuotas'!$K$7:'Ref. Cuotas'!K2252,'Ref. Cuotas'!K2252)-1,"")</f>
        <v>184</v>
      </c>
    </row>
    <row r="2254" spans="31:43" ht="17.25" customHeight="1" x14ac:dyDescent="0.3">
      <c r="AE2254" s="5" t="s">
        <v>2249</v>
      </c>
      <c r="AF2254" s="5" t="s">
        <v>5769</v>
      </c>
      <c r="AG2254" s="6" t="s">
        <v>4424</v>
      </c>
      <c r="AH2254" s="6" t="s">
        <v>4093</v>
      </c>
      <c r="AI2254" s="7">
        <f>IFERROR(RANK('Ref. Cuotas'!H2253,'Ref. Cuotas'!H:H,0)+COUNTIF('Ref. Cuotas'!$H$7:'Ref. Cuotas'!H2253,'Ref. Cuotas'!H2253)-1,"")</f>
        <v>1758</v>
      </c>
      <c r="AJ2254" s="7">
        <f>IFERROR(RANK('Ref. Cuotas'!I2253,'Ref. Cuotas'!I:I,0)+COUNTIF('Ref. Cuotas'!$I$7:'Ref. Cuotas'!I2253,'Ref. Cuotas'!I2253)-1,"")</f>
        <v>2436</v>
      </c>
      <c r="AK2254" s="7">
        <f>IFERROR(RANK('Ref. Cuotas'!J2253,'Ref. Cuotas'!J:J,0)+COUNTIF('Ref. Cuotas'!$J$7:'Ref. Cuotas'!J2253,'Ref. Cuotas'!J2253)-1,"")</f>
        <v>2383</v>
      </c>
      <c r="AL2254" s="7">
        <f>IFERROR(RANK('Ref. Cuotas'!K2253,'Ref. Cuotas'!K:K,0)+COUNTIF('Ref. Cuotas'!$K$7:'Ref. Cuotas'!K2253,'Ref. Cuotas'!K2253)-1,"")</f>
        <v>1671</v>
      </c>
      <c r="AM2254" s="7">
        <f>IFERROR(RANK('Ref. Cuotas'!L2253,'Ref. Cuotas'!L:L,0)+COUNTIF('Ref. Cuotas'!$L$7:'Ref. Cuotas'!L2253,'Ref. Cuotas'!L2253)-1,"")</f>
        <v>1248</v>
      </c>
      <c r="AN2254" s="7">
        <f>IFERROR(RANK('Ref. Cuotas'!M2253,'Ref. Cuotas'!M:M,0)+COUNTIF('Ref. Cuotas'!$M$7:'Ref. Cuotas'!M2253,'Ref. Cuotas'!M2253)-1,"")</f>
        <v>708</v>
      </c>
      <c r="AO2254" s="7">
        <f>IFERROR(RANK('Ref. Cuotas'!H2253,'Ref. Cuotas'!H:H,1)+COUNTIF('Ref. Cuotas'!$H$7:'Ref. Cuotas'!H2253,'Ref. Cuotas'!H2253)-1,"")</f>
        <v>1045</v>
      </c>
      <c r="AP2254" s="7">
        <f>IFERROR(RANK('Ref. Cuotas'!J2253,'Ref. Cuotas'!J:J,1)+COUNTIF('Ref. Cuotas'!$J$7:'Ref. Cuotas'!J2253,'Ref. Cuotas'!J2253)-1,"")</f>
        <v>1558</v>
      </c>
      <c r="AQ2254" s="7">
        <f>IFERROR(RANK('Ref. Cuotas'!K2253,'Ref. Cuotas'!K:K,1)+COUNTIF('Ref. Cuotas'!$K$7:'Ref. Cuotas'!K2253,'Ref. Cuotas'!K2253)-1,"")</f>
        <v>1132</v>
      </c>
    </row>
    <row r="2255" spans="31:43" ht="17.25" customHeight="1" x14ac:dyDescent="0.3">
      <c r="AE2255" s="5" t="s">
        <v>2250</v>
      </c>
      <c r="AF2255" s="5" t="s">
        <v>5770</v>
      </c>
      <c r="AG2255" s="6" t="s">
        <v>4424</v>
      </c>
      <c r="AH2255" s="6" t="s">
        <v>4116</v>
      </c>
      <c r="AI2255" s="7">
        <f>IFERROR(RANK('Ref. Cuotas'!H2254,'Ref. Cuotas'!H:H,0)+COUNTIF('Ref. Cuotas'!$H$7:'Ref. Cuotas'!H2254,'Ref. Cuotas'!H2254)-1,"")</f>
        <v>1697</v>
      </c>
      <c r="AJ2255" s="7">
        <f>IFERROR(RANK('Ref. Cuotas'!I2254,'Ref. Cuotas'!I:I,0)+COUNTIF('Ref. Cuotas'!$I$7:'Ref. Cuotas'!I2254,'Ref. Cuotas'!I2254)-1,"")</f>
        <v>2437</v>
      </c>
      <c r="AK2255" s="7">
        <f>IFERROR(RANK('Ref. Cuotas'!J2254,'Ref. Cuotas'!J:J,0)+COUNTIF('Ref. Cuotas'!$J$7:'Ref. Cuotas'!J2254,'Ref. Cuotas'!J2254)-1,"")</f>
        <v>2384</v>
      </c>
      <c r="AL2255" s="7">
        <f>IFERROR(RANK('Ref. Cuotas'!K2254,'Ref. Cuotas'!K:K,0)+COUNTIF('Ref. Cuotas'!$K$7:'Ref. Cuotas'!K2254,'Ref. Cuotas'!K2254)-1,"")</f>
        <v>1479</v>
      </c>
      <c r="AM2255" s="7">
        <f>IFERROR(RANK('Ref. Cuotas'!L2254,'Ref. Cuotas'!L:L,0)+COUNTIF('Ref. Cuotas'!$L$7:'Ref. Cuotas'!L2254,'Ref. Cuotas'!L2254)-1,"")</f>
        <v>734</v>
      </c>
      <c r="AN2255" s="7">
        <f>IFERROR(RANK('Ref. Cuotas'!M2254,'Ref. Cuotas'!M:M,0)+COUNTIF('Ref. Cuotas'!$M$7:'Ref. Cuotas'!M2254,'Ref. Cuotas'!M2254)-1,"")</f>
        <v>709</v>
      </c>
      <c r="AO2255" s="7">
        <f>IFERROR(RANK('Ref. Cuotas'!H2254,'Ref. Cuotas'!H:H,1)+COUNTIF('Ref. Cuotas'!$H$7:'Ref. Cuotas'!H2254,'Ref. Cuotas'!H2254)-1,"")</f>
        <v>1106</v>
      </c>
      <c r="AP2255" s="7">
        <f>IFERROR(RANK('Ref. Cuotas'!J2254,'Ref. Cuotas'!J:J,1)+COUNTIF('Ref. Cuotas'!$J$7:'Ref. Cuotas'!J2254,'Ref. Cuotas'!J2254)-1,"")</f>
        <v>1559</v>
      </c>
      <c r="AQ2255" s="7">
        <f>IFERROR(RANK('Ref. Cuotas'!K2254,'Ref. Cuotas'!K:K,1)+COUNTIF('Ref. Cuotas'!$K$7:'Ref. Cuotas'!K2254,'Ref. Cuotas'!K2254)-1,"")</f>
        <v>1324</v>
      </c>
    </row>
    <row r="2256" spans="31:43" ht="17.25" customHeight="1" x14ac:dyDescent="0.3">
      <c r="AE2256" s="5" t="s">
        <v>2251</v>
      </c>
      <c r="AF2256" s="5" t="s">
        <v>5771</v>
      </c>
      <c r="AG2256" s="6" t="s">
        <v>4424</v>
      </c>
      <c r="AH2256" s="6" t="s">
        <v>4094</v>
      </c>
      <c r="AI2256" s="7">
        <f>IFERROR(RANK('Ref. Cuotas'!H2255,'Ref. Cuotas'!H:H,0)+COUNTIF('Ref. Cuotas'!$H$7:'Ref. Cuotas'!H2255,'Ref. Cuotas'!H2255)-1,"")</f>
        <v>1646</v>
      </c>
      <c r="AJ2256" s="7">
        <f>IFERROR(RANK('Ref. Cuotas'!I2255,'Ref. Cuotas'!I:I,0)+COUNTIF('Ref. Cuotas'!$I$7:'Ref. Cuotas'!I2255,'Ref. Cuotas'!I2255)-1,"")</f>
        <v>2438</v>
      </c>
      <c r="AK2256" s="7">
        <f>IFERROR(RANK('Ref. Cuotas'!J2255,'Ref. Cuotas'!J:J,0)+COUNTIF('Ref. Cuotas'!$J$7:'Ref. Cuotas'!J2255,'Ref. Cuotas'!J2255)-1,"")</f>
        <v>2385</v>
      </c>
      <c r="AL2256" s="7">
        <f>IFERROR(RANK('Ref. Cuotas'!K2255,'Ref. Cuotas'!K:K,0)+COUNTIF('Ref. Cuotas'!$K$7:'Ref. Cuotas'!K2255,'Ref. Cuotas'!K2255)-1,"")</f>
        <v>1856</v>
      </c>
      <c r="AM2256" s="7">
        <f>IFERROR(RANK('Ref. Cuotas'!L2255,'Ref. Cuotas'!L:L,0)+COUNTIF('Ref. Cuotas'!$L$7:'Ref. Cuotas'!L2255,'Ref. Cuotas'!L2255)-1,"")</f>
        <v>942</v>
      </c>
      <c r="AN2256" s="7">
        <f>IFERROR(RANK('Ref. Cuotas'!M2255,'Ref. Cuotas'!M:M,0)+COUNTIF('Ref. Cuotas'!$M$7:'Ref. Cuotas'!M2255,'Ref. Cuotas'!M2255)-1,"")</f>
        <v>710</v>
      </c>
      <c r="AO2256" s="7">
        <f>IFERROR(RANK('Ref. Cuotas'!H2255,'Ref. Cuotas'!H:H,1)+COUNTIF('Ref. Cuotas'!$H$7:'Ref. Cuotas'!H2255,'Ref. Cuotas'!H2255)-1,"")</f>
        <v>1157</v>
      </c>
      <c r="AP2256" s="7">
        <f>IFERROR(RANK('Ref. Cuotas'!J2255,'Ref. Cuotas'!J:J,1)+COUNTIF('Ref. Cuotas'!$J$7:'Ref. Cuotas'!J2255,'Ref. Cuotas'!J2255)-1,"")</f>
        <v>1560</v>
      </c>
      <c r="AQ2256" s="7">
        <f>IFERROR(RANK('Ref. Cuotas'!K2255,'Ref. Cuotas'!K:K,1)+COUNTIF('Ref. Cuotas'!$K$7:'Ref. Cuotas'!K2255,'Ref. Cuotas'!K2255)-1,"")</f>
        <v>947</v>
      </c>
    </row>
    <row r="2257" spans="31:43" ht="17.25" customHeight="1" x14ac:dyDescent="0.3">
      <c r="AE2257" s="5" t="s">
        <v>2252</v>
      </c>
      <c r="AF2257" s="5" t="s">
        <v>5772</v>
      </c>
      <c r="AG2257" s="6" t="s">
        <v>4424</v>
      </c>
      <c r="AH2257" s="6" t="s">
        <v>4095</v>
      </c>
      <c r="AI2257" s="7">
        <f>IFERROR(RANK('Ref. Cuotas'!H2256,'Ref. Cuotas'!H:H,0)+COUNTIF('Ref. Cuotas'!$H$7:'Ref. Cuotas'!H2256,'Ref. Cuotas'!H2256)-1,"")</f>
        <v>1717</v>
      </c>
      <c r="AJ2257" s="7">
        <f>IFERROR(RANK('Ref. Cuotas'!I2256,'Ref. Cuotas'!I:I,0)+COUNTIF('Ref. Cuotas'!$I$7:'Ref. Cuotas'!I2256,'Ref. Cuotas'!I2256)-1,"")</f>
        <v>2439</v>
      </c>
      <c r="AK2257" s="7">
        <f>IFERROR(RANK('Ref. Cuotas'!J2256,'Ref. Cuotas'!J:J,0)+COUNTIF('Ref. Cuotas'!$J$7:'Ref. Cuotas'!J2256,'Ref. Cuotas'!J2256)-1,"")</f>
        <v>2386</v>
      </c>
      <c r="AL2257" s="7">
        <f>IFERROR(RANK('Ref. Cuotas'!K2256,'Ref. Cuotas'!K:K,0)+COUNTIF('Ref. Cuotas'!$K$7:'Ref. Cuotas'!K2256,'Ref. Cuotas'!K2256)-1,"")</f>
        <v>1840</v>
      </c>
      <c r="AM2257" s="7">
        <f>IFERROR(RANK('Ref. Cuotas'!L2256,'Ref. Cuotas'!L:L,0)+COUNTIF('Ref. Cuotas'!$L$7:'Ref. Cuotas'!L2256,'Ref. Cuotas'!L2256)-1,"")</f>
        <v>1268</v>
      </c>
      <c r="AN2257" s="7">
        <f>IFERROR(RANK('Ref. Cuotas'!M2256,'Ref. Cuotas'!M:M,0)+COUNTIF('Ref. Cuotas'!$M$7:'Ref. Cuotas'!M2256,'Ref. Cuotas'!M2256)-1,"")</f>
        <v>2517</v>
      </c>
      <c r="AO2257" s="7">
        <f>IFERROR(RANK('Ref. Cuotas'!H2256,'Ref. Cuotas'!H:H,1)+COUNTIF('Ref. Cuotas'!$H$7:'Ref. Cuotas'!H2256,'Ref. Cuotas'!H2256)-1,"")</f>
        <v>1086</v>
      </c>
      <c r="AP2257" s="7">
        <f>IFERROR(RANK('Ref. Cuotas'!J2256,'Ref. Cuotas'!J:J,1)+COUNTIF('Ref. Cuotas'!$J$7:'Ref. Cuotas'!J2256,'Ref. Cuotas'!J2256)-1,"")</f>
        <v>1561</v>
      </c>
      <c r="AQ2257" s="7">
        <f>IFERROR(RANK('Ref. Cuotas'!K2256,'Ref. Cuotas'!K:K,1)+COUNTIF('Ref. Cuotas'!$K$7:'Ref. Cuotas'!K2256,'Ref. Cuotas'!K2256)-1,"")</f>
        <v>963</v>
      </c>
    </row>
    <row r="2258" spans="31:43" ht="17.25" customHeight="1" x14ac:dyDescent="0.3">
      <c r="AE2258" s="5" t="s">
        <v>2253</v>
      </c>
      <c r="AF2258" s="5" t="s">
        <v>5773</v>
      </c>
      <c r="AG2258" s="6" t="s">
        <v>4424</v>
      </c>
      <c r="AH2258" s="6" t="s">
        <v>4096</v>
      </c>
      <c r="AI2258" s="7">
        <f>IFERROR(RANK('Ref. Cuotas'!H2257,'Ref. Cuotas'!H:H,0)+COUNTIF('Ref. Cuotas'!$H$7:'Ref. Cuotas'!H2257,'Ref. Cuotas'!H2257)-1,"")</f>
        <v>1691</v>
      </c>
      <c r="AJ2258" s="7">
        <f>IFERROR(RANK('Ref. Cuotas'!I2257,'Ref. Cuotas'!I:I,0)+COUNTIF('Ref. Cuotas'!$I$7:'Ref. Cuotas'!I2257,'Ref. Cuotas'!I2257)-1,"")</f>
        <v>2440</v>
      </c>
      <c r="AK2258" s="7">
        <f>IFERROR(RANK('Ref. Cuotas'!J2257,'Ref. Cuotas'!J:J,0)+COUNTIF('Ref. Cuotas'!$J$7:'Ref. Cuotas'!J2257,'Ref. Cuotas'!J2257)-1,"")</f>
        <v>2387</v>
      </c>
      <c r="AL2258" s="7">
        <f>IFERROR(RANK('Ref. Cuotas'!K2257,'Ref. Cuotas'!K:K,0)+COUNTIF('Ref. Cuotas'!$K$7:'Ref. Cuotas'!K2257,'Ref. Cuotas'!K2257)-1,"")</f>
        <v>1364</v>
      </c>
      <c r="AM2258" s="7">
        <f>IFERROR(RANK('Ref. Cuotas'!L2257,'Ref. Cuotas'!L:L,0)+COUNTIF('Ref. Cuotas'!$L$7:'Ref. Cuotas'!L2257,'Ref. Cuotas'!L2257)-1,"")</f>
        <v>1558</v>
      </c>
      <c r="AN2258" s="7">
        <f>IFERROR(RANK('Ref. Cuotas'!M2257,'Ref. Cuotas'!M:M,0)+COUNTIF('Ref. Cuotas'!$M$7:'Ref. Cuotas'!M2257,'Ref. Cuotas'!M2257)-1,"")</f>
        <v>711</v>
      </c>
      <c r="AO2258" s="7">
        <f>IFERROR(RANK('Ref. Cuotas'!H2257,'Ref. Cuotas'!H:H,1)+COUNTIF('Ref. Cuotas'!$H$7:'Ref. Cuotas'!H2257,'Ref. Cuotas'!H2257)-1,"")</f>
        <v>1112</v>
      </c>
      <c r="AP2258" s="7">
        <f>IFERROR(RANK('Ref. Cuotas'!J2257,'Ref. Cuotas'!J:J,1)+COUNTIF('Ref. Cuotas'!$J$7:'Ref. Cuotas'!J2257,'Ref. Cuotas'!J2257)-1,"")</f>
        <v>1562</v>
      </c>
      <c r="AQ2258" s="7">
        <f>IFERROR(RANK('Ref. Cuotas'!K2257,'Ref. Cuotas'!K:K,1)+COUNTIF('Ref. Cuotas'!$K$7:'Ref. Cuotas'!K2257,'Ref. Cuotas'!K2257)-1,"")</f>
        <v>1439</v>
      </c>
    </row>
    <row r="2259" spans="31:43" ht="17.25" customHeight="1" x14ac:dyDescent="0.3">
      <c r="AE2259" s="5" t="s">
        <v>2254</v>
      </c>
      <c r="AF2259" s="5" t="s">
        <v>5774</v>
      </c>
      <c r="AG2259" s="6" t="s">
        <v>4424</v>
      </c>
      <c r="AH2259" s="6" t="s">
        <v>4137</v>
      </c>
      <c r="AI2259" s="7">
        <f>IFERROR(RANK('Ref. Cuotas'!H2258,'Ref. Cuotas'!H:H,0)+COUNTIF('Ref. Cuotas'!$H$7:'Ref. Cuotas'!H2258,'Ref. Cuotas'!H2258)-1,"")</f>
        <v>1628</v>
      </c>
      <c r="AJ2259" s="7">
        <f>IFERROR(RANK('Ref. Cuotas'!I2258,'Ref. Cuotas'!I:I,0)+COUNTIF('Ref. Cuotas'!$I$7:'Ref. Cuotas'!I2258,'Ref. Cuotas'!I2258)-1,"")</f>
        <v>2441</v>
      </c>
      <c r="AK2259" s="7">
        <f>IFERROR(RANK('Ref. Cuotas'!J2258,'Ref. Cuotas'!J:J,0)+COUNTIF('Ref. Cuotas'!$J$7:'Ref. Cuotas'!J2258,'Ref. Cuotas'!J2258)-1,"")</f>
        <v>2388</v>
      </c>
      <c r="AL2259" s="7">
        <f>IFERROR(RANK('Ref. Cuotas'!K2258,'Ref. Cuotas'!K:K,0)+COUNTIF('Ref. Cuotas'!$K$7:'Ref. Cuotas'!K2258,'Ref. Cuotas'!K2258)-1,"")</f>
        <v>2435</v>
      </c>
      <c r="AM2259" s="7">
        <f>IFERROR(RANK('Ref. Cuotas'!L2258,'Ref. Cuotas'!L:L,0)+COUNTIF('Ref. Cuotas'!$L$7:'Ref. Cuotas'!L2258,'Ref. Cuotas'!L2258)-1,"")</f>
        <v>2494</v>
      </c>
      <c r="AN2259" s="7">
        <f>IFERROR(RANK('Ref. Cuotas'!M2258,'Ref. Cuotas'!M:M,0)+COUNTIF('Ref. Cuotas'!$M$7:'Ref. Cuotas'!M2258,'Ref. Cuotas'!M2258)-1,"")</f>
        <v>2518</v>
      </c>
      <c r="AO2259" s="7">
        <f>IFERROR(RANK('Ref. Cuotas'!H2258,'Ref. Cuotas'!H:H,1)+COUNTIF('Ref. Cuotas'!$H$7:'Ref. Cuotas'!H2258,'Ref. Cuotas'!H2258)-1,"")</f>
        <v>1175</v>
      </c>
      <c r="AP2259" s="7">
        <f>IFERROR(RANK('Ref. Cuotas'!J2258,'Ref. Cuotas'!J:J,1)+COUNTIF('Ref. Cuotas'!$J$7:'Ref. Cuotas'!J2258,'Ref. Cuotas'!J2258)-1,"")</f>
        <v>1563</v>
      </c>
      <c r="AQ2259" s="7">
        <f>IFERROR(RANK('Ref. Cuotas'!K2258,'Ref. Cuotas'!K:K,1)+COUNTIF('Ref. Cuotas'!$K$7:'Ref. Cuotas'!K2258,'Ref. Cuotas'!K2258)-1,"")</f>
        <v>368</v>
      </c>
    </row>
    <row r="2260" spans="31:43" ht="17.25" customHeight="1" x14ac:dyDescent="0.3">
      <c r="AE2260" s="5" t="s">
        <v>2255</v>
      </c>
      <c r="AF2260" s="5" t="s">
        <v>5775</v>
      </c>
      <c r="AG2260" s="6" t="s">
        <v>4424</v>
      </c>
      <c r="AH2260" s="6" t="s">
        <v>4097</v>
      </c>
      <c r="AI2260" s="7">
        <f>IFERROR(RANK('Ref. Cuotas'!H2259,'Ref. Cuotas'!H:H,0)+COUNTIF('Ref. Cuotas'!$H$7:'Ref. Cuotas'!H2259,'Ref. Cuotas'!H2259)-1,"")</f>
        <v>1674</v>
      </c>
      <c r="AJ2260" s="7">
        <f>IFERROR(RANK('Ref. Cuotas'!I2259,'Ref. Cuotas'!I:I,0)+COUNTIF('Ref. Cuotas'!$I$7:'Ref. Cuotas'!I2259,'Ref. Cuotas'!I2259)-1,"")</f>
        <v>2442</v>
      </c>
      <c r="AK2260" s="7">
        <f>IFERROR(RANK('Ref. Cuotas'!J2259,'Ref. Cuotas'!J:J,0)+COUNTIF('Ref. Cuotas'!$J$7:'Ref. Cuotas'!J2259,'Ref. Cuotas'!J2259)-1,"")</f>
        <v>2389</v>
      </c>
      <c r="AL2260" s="7">
        <f>IFERROR(RANK('Ref. Cuotas'!K2259,'Ref. Cuotas'!K:K,0)+COUNTIF('Ref. Cuotas'!$K$7:'Ref. Cuotas'!K2259,'Ref. Cuotas'!K2259)-1,"")</f>
        <v>1970</v>
      </c>
      <c r="AM2260" s="7">
        <f>IFERROR(RANK('Ref. Cuotas'!L2259,'Ref. Cuotas'!L:L,0)+COUNTIF('Ref. Cuotas'!$L$7:'Ref. Cuotas'!L2259,'Ref. Cuotas'!L2259)-1,"")</f>
        <v>2495</v>
      </c>
      <c r="AN2260" s="7">
        <f>IFERROR(RANK('Ref. Cuotas'!M2259,'Ref. Cuotas'!M:M,0)+COUNTIF('Ref. Cuotas'!$M$7:'Ref. Cuotas'!M2259,'Ref. Cuotas'!M2259)-1,"")</f>
        <v>2519</v>
      </c>
      <c r="AO2260" s="7">
        <f>IFERROR(RANK('Ref. Cuotas'!H2259,'Ref. Cuotas'!H:H,1)+COUNTIF('Ref. Cuotas'!$H$7:'Ref. Cuotas'!H2259,'Ref. Cuotas'!H2259)-1,"")</f>
        <v>1129</v>
      </c>
      <c r="AP2260" s="7">
        <f>IFERROR(RANK('Ref. Cuotas'!J2259,'Ref. Cuotas'!J:J,1)+COUNTIF('Ref. Cuotas'!$J$7:'Ref. Cuotas'!J2259,'Ref. Cuotas'!J2259)-1,"")</f>
        <v>1564</v>
      </c>
      <c r="AQ2260" s="7">
        <f>IFERROR(RANK('Ref. Cuotas'!K2259,'Ref. Cuotas'!K:K,1)+COUNTIF('Ref. Cuotas'!$K$7:'Ref. Cuotas'!K2259,'Ref. Cuotas'!K2259)-1,"")</f>
        <v>833</v>
      </c>
    </row>
    <row r="2261" spans="31:43" ht="17.25" customHeight="1" x14ac:dyDescent="0.3">
      <c r="AE2261" s="5" t="s">
        <v>2256</v>
      </c>
      <c r="AF2261" s="5" t="s">
        <v>5776</v>
      </c>
      <c r="AG2261" s="6" t="s">
        <v>4424</v>
      </c>
      <c r="AH2261" s="6" t="s">
        <v>4123</v>
      </c>
      <c r="AI2261" s="7">
        <f>IFERROR(RANK('Ref. Cuotas'!H2260,'Ref. Cuotas'!H:H,0)+COUNTIF('Ref. Cuotas'!$H$7:'Ref. Cuotas'!H2260,'Ref. Cuotas'!H2260)-1,"")</f>
        <v>1836</v>
      </c>
      <c r="AJ2261" s="7">
        <f>IFERROR(RANK('Ref. Cuotas'!I2260,'Ref. Cuotas'!I:I,0)+COUNTIF('Ref. Cuotas'!$I$7:'Ref. Cuotas'!I2260,'Ref. Cuotas'!I2260)-1,"")</f>
        <v>2443</v>
      </c>
      <c r="AK2261" s="7">
        <f>IFERROR(RANK('Ref. Cuotas'!J2260,'Ref. Cuotas'!J:J,0)+COUNTIF('Ref. Cuotas'!$J$7:'Ref. Cuotas'!J2260,'Ref. Cuotas'!J2260)-1,"")</f>
        <v>2390</v>
      </c>
      <c r="AL2261" s="7">
        <f>IFERROR(RANK('Ref. Cuotas'!K2260,'Ref. Cuotas'!K:K,0)+COUNTIF('Ref. Cuotas'!$K$7:'Ref. Cuotas'!K2260,'Ref. Cuotas'!K2260)-1,"")</f>
        <v>2537</v>
      </c>
      <c r="AM2261" s="7">
        <f>IFERROR(RANK('Ref. Cuotas'!L2260,'Ref. Cuotas'!L:L,0)+COUNTIF('Ref. Cuotas'!$L$7:'Ref. Cuotas'!L2260,'Ref. Cuotas'!L2260)-1,"")</f>
        <v>2496</v>
      </c>
      <c r="AN2261" s="7">
        <f>IFERROR(RANK('Ref. Cuotas'!M2260,'Ref. Cuotas'!M:M,0)+COUNTIF('Ref. Cuotas'!$M$7:'Ref. Cuotas'!M2260,'Ref. Cuotas'!M2260)-1,"")</f>
        <v>712</v>
      </c>
      <c r="AO2261" s="7">
        <f>IFERROR(RANK('Ref. Cuotas'!H2260,'Ref. Cuotas'!H:H,1)+COUNTIF('Ref. Cuotas'!$H$7:'Ref. Cuotas'!H2260,'Ref. Cuotas'!H2260)-1,"")</f>
        <v>967</v>
      </c>
      <c r="AP2261" s="7">
        <f>IFERROR(RANK('Ref. Cuotas'!J2260,'Ref. Cuotas'!J:J,1)+COUNTIF('Ref. Cuotas'!$J$7:'Ref. Cuotas'!J2260,'Ref. Cuotas'!J2260)-1,"")</f>
        <v>1565</v>
      </c>
      <c r="AQ2261" s="7">
        <f>IFERROR(RANK('Ref. Cuotas'!K2260,'Ref. Cuotas'!K:K,1)+COUNTIF('Ref. Cuotas'!$K$7:'Ref. Cuotas'!K2260,'Ref. Cuotas'!K2260)-1,"")</f>
        <v>266</v>
      </c>
    </row>
    <row r="2262" spans="31:43" ht="17.25" customHeight="1" x14ac:dyDescent="0.3">
      <c r="AE2262" s="5" t="s">
        <v>2257</v>
      </c>
      <c r="AF2262" s="5" t="s">
        <v>5777</v>
      </c>
      <c r="AG2262" s="6" t="s">
        <v>4424</v>
      </c>
      <c r="AH2262" s="6" t="s">
        <v>4209</v>
      </c>
      <c r="AI2262" s="7">
        <f>IFERROR(RANK('Ref. Cuotas'!H2261,'Ref. Cuotas'!H:H,0)+COUNTIF('Ref. Cuotas'!$H$7:'Ref. Cuotas'!H2261,'Ref. Cuotas'!H2261)-1,"")</f>
        <v>2201</v>
      </c>
      <c r="AJ2262" s="7">
        <f>IFERROR(RANK('Ref. Cuotas'!I2261,'Ref. Cuotas'!I:I,0)+COUNTIF('Ref. Cuotas'!$I$7:'Ref. Cuotas'!I2261,'Ref. Cuotas'!I2261)-1,"")</f>
        <v>2444</v>
      </c>
      <c r="AK2262" s="7">
        <f>IFERROR(RANK('Ref. Cuotas'!J2261,'Ref. Cuotas'!J:J,0)+COUNTIF('Ref. Cuotas'!$J$7:'Ref. Cuotas'!J2261,'Ref. Cuotas'!J2261)-1,"")</f>
        <v>2391</v>
      </c>
      <c r="AL2262" s="7">
        <f>IFERROR(RANK('Ref. Cuotas'!K2261,'Ref. Cuotas'!K:K,0)+COUNTIF('Ref. Cuotas'!$K$7:'Ref. Cuotas'!K2261,'Ref. Cuotas'!K2261)-1,"")</f>
        <v>2767</v>
      </c>
      <c r="AM2262" s="7">
        <f>IFERROR(RANK('Ref. Cuotas'!L2261,'Ref. Cuotas'!L:L,0)+COUNTIF('Ref. Cuotas'!$L$7:'Ref. Cuotas'!L2261,'Ref. Cuotas'!L2261)-1,"")</f>
        <v>2767</v>
      </c>
      <c r="AN2262" s="7">
        <f>IFERROR(RANK('Ref. Cuotas'!M2261,'Ref. Cuotas'!M:M,0)+COUNTIF('Ref. Cuotas'!$M$7:'Ref. Cuotas'!M2261,'Ref. Cuotas'!M2261)-1,"")</f>
        <v>2520</v>
      </c>
      <c r="AO2262" s="7">
        <f>IFERROR(RANK('Ref. Cuotas'!H2261,'Ref. Cuotas'!H:H,1)+COUNTIF('Ref. Cuotas'!$H$7:'Ref. Cuotas'!H2261,'Ref. Cuotas'!H2261)-1,"")</f>
        <v>602</v>
      </c>
      <c r="AP2262" s="7">
        <f>IFERROR(RANK('Ref. Cuotas'!J2261,'Ref. Cuotas'!J:J,1)+COUNTIF('Ref. Cuotas'!$J$7:'Ref. Cuotas'!J2261,'Ref. Cuotas'!J2261)-1,"")</f>
        <v>1566</v>
      </c>
      <c r="AQ2262" s="7">
        <f>IFERROR(RANK('Ref. Cuotas'!K2261,'Ref. Cuotas'!K:K,1)+COUNTIF('Ref. Cuotas'!$K$7:'Ref. Cuotas'!K2261,'Ref. Cuotas'!K2261)-1,"")</f>
        <v>185</v>
      </c>
    </row>
    <row r="2263" spans="31:43" ht="17.25" customHeight="1" x14ac:dyDescent="0.3">
      <c r="AE2263" s="5" t="s">
        <v>2258</v>
      </c>
      <c r="AF2263" s="5" t="s">
        <v>5778</v>
      </c>
      <c r="AG2263" s="6" t="s">
        <v>4425</v>
      </c>
      <c r="AH2263" s="6" t="s">
        <v>4093</v>
      </c>
      <c r="AI2263" s="7">
        <f>IFERROR(RANK('Ref. Cuotas'!H2262,'Ref. Cuotas'!H:H,0)+COUNTIF('Ref. Cuotas'!$H$7:'Ref. Cuotas'!H2262,'Ref. Cuotas'!H2262)-1,"")</f>
        <v>460</v>
      </c>
      <c r="AJ2263" s="7">
        <f>IFERROR(RANK('Ref. Cuotas'!I2262,'Ref. Cuotas'!I:I,0)+COUNTIF('Ref. Cuotas'!$I$7:'Ref. Cuotas'!I2262,'Ref. Cuotas'!I2262)-1,"")</f>
        <v>2445</v>
      </c>
      <c r="AK2263" s="7">
        <f>IFERROR(RANK('Ref. Cuotas'!J2262,'Ref. Cuotas'!J:J,0)+COUNTIF('Ref. Cuotas'!$J$7:'Ref. Cuotas'!J2262,'Ref. Cuotas'!J2262)-1,"")</f>
        <v>2392</v>
      </c>
      <c r="AL2263" s="7">
        <f>IFERROR(RANK('Ref. Cuotas'!K2262,'Ref. Cuotas'!K:K,0)+COUNTIF('Ref. Cuotas'!$K$7:'Ref. Cuotas'!K2262,'Ref. Cuotas'!K2262)-1,"")</f>
        <v>1435</v>
      </c>
      <c r="AM2263" s="7">
        <f>IFERROR(RANK('Ref. Cuotas'!L2262,'Ref. Cuotas'!L:L,0)+COUNTIF('Ref. Cuotas'!$L$7:'Ref. Cuotas'!L2262,'Ref. Cuotas'!L2262)-1,"")</f>
        <v>924</v>
      </c>
      <c r="AN2263" s="7">
        <f>IFERROR(RANK('Ref. Cuotas'!M2262,'Ref. Cuotas'!M:M,0)+COUNTIF('Ref. Cuotas'!$M$7:'Ref. Cuotas'!M2262,'Ref. Cuotas'!M2262)-1,"")</f>
        <v>2521</v>
      </c>
      <c r="AO2263" s="7">
        <f>IFERROR(RANK('Ref. Cuotas'!H2262,'Ref. Cuotas'!H:H,1)+COUNTIF('Ref. Cuotas'!$H$7:'Ref. Cuotas'!H2262,'Ref. Cuotas'!H2262)-1,"")</f>
        <v>2343</v>
      </c>
      <c r="AP2263" s="7">
        <f>IFERROR(RANK('Ref. Cuotas'!J2262,'Ref. Cuotas'!J:J,1)+COUNTIF('Ref. Cuotas'!$J$7:'Ref. Cuotas'!J2262,'Ref. Cuotas'!J2262)-1,"")</f>
        <v>1567</v>
      </c>
      <c r="AQ2263" s="7">
        <f>IFERROR(RANK('Ref. Cuotas'!K2262,'Ref. Cuotas'!K:K,1)+COUNTIF('Ref. Cuotas'!$K$7:'Ref. Cuotas'!K2262,'Ref. Cuotas'!K2262)-1,"")</f>
        <v>1368</v>
      </c>
    </row>
    <row r="2264" spans="31:43" ht="17.25" customHeight="1" x14ac:dyDescent="0.3">
      <c r="AE2264" s="5" t="s">
        <v>2259</v>
      </c>
      <c r="AF2264" s="5" t="s">
        <v>5779</v>
      </c>
      <c r="AG2264" s="6" t="s">
        <v>4425</v>
      </c>
      <c r="AH2264" s="6" t="s">
        <v>4121</v>
      </c>
      <c r="AI2264" s="7">
        <f>IFERROR(RANK('Ref. Cuotas'!H2263,'Ref. Cuotas'!H:H,0)+COUNTIF('Ref. Cuotas'!$H$7:'Ref. Cuotas'!H2263,'Ref. Cuotas'!H2263)-1,"")</f>
        <v>1644</v>
      </c>
      <c r="AJ2264" s="7">
        <f>IFERROR(RANK('Ref. Cuotas'!I2263,'Ref. Cuotas'!I:I,0)+COUNTIF('Ref. Cuotas'!$I$7:'Ref. Cuotas'!I2263,'Ref. Cuotas'!I2263)-1,"")</f>
        <v>2446</v>
      </c>
      <c r="AK2264" s="7">
        <f>IFERROR(RANK('Ref. Cuotas'!J2263,'Ref. Cuotas'!J:J,0)+COUNTIF('Ref. Cuotas'!$J$7:'Ref. Cuotas'!J2263,'Ref. Cuotas'!J2263)-1,"")</f>
        <v>158</v>
      </c>
      <c r="AL2264" s="7">
        <f>IFERROR(RANK('Ref. Cuotas'!K2263,'Ref. Cuotas'!K:K,0)+COUNTIF('Ref. Cuotas'!$K$7:'Ref. Cuotas'!K2263,'Ref. Cuotas'!K2263)-1,"")</f>
        <v>134</v>
      </c>
      <c r="AM2264" s="7">
        <f>IFERROR(RANK('Ref. Cuotas'!L2263,'Ref. Cuotas'!L:L,0)+COUNTIF('Ref. Cuotas'!$L$7:'Ref. Cuotas'!L2263,'Ref. Cuotas'!L2263)-1,"")</f>
        <v>2497</v>
      </c>
      <c r="AN2264" s="7">
        <f>IFERROR(RANK('Ref. Cuotas'!M2263,'Ref. Cuotas'!M:M,0)+COUNTIF('Ref. Cuotas'!$M$7:'Ref. Cuotas'!M2263,'Ref. Cuotas'!M2263)-1,"")</f>
        <v>713</v>
      </c>
      <c r="AO2264" s="7">
        <f>IFERROR(RANK('Ref. Cuotas'!H2263,'Ref. Cuotas'!H:H,1)+COUNTIF('Ref. Cuotas'!$H$7:'Ref. Cuotas'!H2263,'Ref. Cuotas'!H2263)-1,"")</f>
        <v>1159</v>
      </c>
      <c r="AP2264" s="7">
        <f>IFERROR(RANK('Ref. Cuotas'!J2263,'Ref. Cuotas'!J:J,1)+COUNTIF('Ref. Cuotas'!$J$7:'Ref. Cuotas'!J2263,'Ref. Cuotas'!J2263)-1,"")</f>
        <v>2645</v>
      </c>
      <c r="AQ2264" s="7">
        <f>IFERROR(RANK('Ref. Cuotas'!K2263,'Ref. Cuotas'!K:K,1)+COUNTIF('Ref. Cuotas'!$K$7:'Ref. Cuotas'!K2263,'Ref. Cuotas'!K2263)-1,"")</f>
        <v>2669</v>
      </c>
    </row>
    <row r="2265" spans="31:43" ht="17.25" customHeight="1" x14ac:dyDescent="0.3">
      <c r="AE2265" s="5" t="s">
        <v>2260</v>
      </c>
      <c r="AF2265" s="5" t="s">
        <v>5780</v>
      </c>
      <c r="AG2265" s="6" t="s">
        <v>4425</v>
      </c>
      <c r="AH2265" s="6" t="s">
        <v>4138</v>
      </c>
      <c r="AI2265" s="7">
        <f>IFERROR(RANK('Ref. Cuotas'!H2264,'Ref. Cuotas'!H:H,0)+COUNTIF('Ref. Cuotas'!$H$7:'Ref. Cuotas'!H2264,'Ref. Cuotas'!H2264)-1,"")</f>
        <v>521</v>
      </c>
      <c r="AJ2265" s="7">
        <f>IFERROR(RANK('Ref. Cuotas'!I2264,'Ref. Cuotas'!I:I,0)+COUNTIF('Ref. Cuotas'!$I$7:'Ref. Cuotas'!I2264,'Ref. Cuotas'!I2264)-1,"")</f>
        <v>2447</v>
      </c>
      <c r="AK2265" s="7">
        <f>IFERROR(RANK('Ref. Cuotas'!J2264,'Ref. Cuotas'!J:J,0)+COUNTIF('Ref. Cuotas'!$J$7:'Ref. Cuotas'!J2264,'Ref. Cuotas'!J2264)-1,"")</f>
        <v>2393</v>
      </c>
      <c r="AL2265" s="7">
        <f>IFERROR(RANK('Ref. Cuotas'!K2264,'Ref. Cuotas'!K:K,0)+COUNTIF('Ref. Cuotas'!$K$7:'Ref. Cuotas'!K2264,'Ref. Cuotas'!K2264)-1,"")</f>
        <v>1928</v>
      </c>
      <c r="AM2265" s="7">
        <f>IFERROR(RANK('Ref. Cuotas'!L2264,'Ref. Cuotas'!L:L,0)+COUNTIF('Ref. Cuotas'!$L$7:'Ref. Cuotas'!L2264,'Ref. Cuotas'!L2264)-1,"")</f>
        <v>2047</v>
      </c>
      <c r="AN2265" s="7">
        <f>IFERROR(RANK('Ref. Cuotas'!M2264,'Ref. Cuotas'!M:M,0)+COUNTIF('Ref. Cuotas'!$M$7:'Ref. Cuotas'!M2264,'Ref. Cuotas'!M2264)-1,"")</f>
        <v>2522</v>
      </c>
      <c r="AO2265" s="7">
        <f>IFERROR(RANK('Ref. Cuotas'!H2264,'Ref. Cuotas'!H:H,1)+COUNTIF('Ref. Cuotas'!$H$7:'Ref. Cuotas'!H2264,'Ref. Cuotas'!H2264)-1,"")</f>
        <v>2282</v>
      </c>
      <c r="AP2265" s="7">
        <f>IFERROR(RANK('Ref. Cuotas'!J2264,'Ref. Cuotas'!J:J,1)+COUNTIF('Ref. Cuotas'!$J$7:'Ref. Cuotas'!J2264,'Ref. Cuotas'!J2264)-1,"")</f>
        <v>1568</v>
      </c>
      <c r="AQ2265" s="7">
        <f>IFERROR(RANK('Ref. Cuotas'!K2264,'Ref. Cuotas'!K:K,1)+COUNTIF('Ref. Cuotas'!$K$7:'Ref. Cuotas'!K2264,'Ref. Cuotas'!K2264)-1,"")</f>
        <v>875</v>
      </c>
    </row>
    <row r="2266" spans="31:43" ht="17.25" customHeight="1" x14ac:dyDescent="0.3">
      <c r="AE2266" s="5" t="s">
        <v>2261</v>
      </c>
      <c r="AF2266" s="5" t="s">
        <v>5781</v>
      </c>
      <c r="AG2266" s="6" t="s">
        <v>4425</v>
      </c>
      <c r="AH2266" s="6" t="s">
        <v>4122</v>
      </c>
      <c r="AI2266" s="7">
        <f>IFERROR(RANK('Ref. Cuotas'!H2265,'Ref. Cuotas'!H:H,0)+COUNTIF('Ref. Cuotas'!$H$7:'Ref. Cuotas'!H2265,'Ref. Cuotas'!H2265)-1,"")</f>
        <v>265</v>
      </c>
      <c r="AJ2266" s="7">
        <f>IFERROR(RANK('Ref. Cuotas'!I2265,'Ref. Cuotas'!I:I,0)+COUNTIF('Ref. Cuotas'!$I$7:'Ref. Cuotas'!I2265,'Ref. Cuotas'!I2265)-1,"")</f>
        <v>756</v>
      </c>
      <c r="AK2266" s="7">
        <f>IFERROR(RANK('Ref. Cuotas'!J2265,'Ref. Cuotas'!J:J,0)+COUNTIF('Ref. Cuotas'!$J$7:'Ref. Cuotas'!J2265,'Ref. Cuotas'!J2265)-1,"")</f>
        <v>692</v>
      </c>
      <c r="AL2266" s="7">
        <f>IFERROR(RANK('Ref. Cuotas'!K2265,'Ref. Cuotas'!K:K,0)+COUNTIF('Ref. Cuotas'!$K$7:'Ref. Cuotas'!K2265,'Ref. Cuotas'!K2265)-1,"")</f>
        <v>439</v>
      </c>
      <c r="AM2266" s="7">
        <f>IFERROR(RANK('Ref. Cuotas'!L2265,'Ref. Cuotas'!L:L,0)+COUNTIF('Ref. Cuotas'!$L$7:'Ref. Cuotas'!L2265,'Ref. Cuotas'!L2265)-1,"")</f>
        <v>272</v>
      </c>
      <c r="AN2266" s="7">
        <f>IFERROR(RANK('Ref. Cuotas'!M2265,'Ref. Cuotas'!M:M,0)+COUNTIF('Ref. Cuotas'!$M$7:'Ref. Cuotas'!M2265,'Ref. Cuotas'!M2265)-1,"")</f>
        <v>2523</v>
      </c>
      <c r="AO2266" s="7">
        <f>IFERROR(RANK('Ref. Cuotas'!H2265,'Ref. Cuotas'!H:H,1)+COUNTIF('Ref. Cuotas'!$H$7:'Ref. Cuotas'!H2265,'Ref. Cuotas'!H2265)-1,"")</f>
        <v>2538</v>
      </c>
      <c r="AP2266" s="7">
        <f>IFERROR(RANK('Ref. Cuotas'!J2265,'Ref. Cuotas'!J:J,1)+COUNTIF('Ref. Cuotas'!$J$7:'Ref. Cuotas'!J2265,'Ref. Cuotas'!J2265)-1,"")</f>
        <v>2111</v>
      </c>
      <c r="AQ2266" s="7">
        <f>IFERROR(RANK('Ref. Cuotas'!K2265,'Ref. Cuotas'!K:K,1)+COUNTIF('Ref. Cuotas'!$K$7:'Ref. Cuotas'!K2265,'Ref. Cuotas'!K2265)-1,"")</f>
        <v>2364</v>
      </c>
    </row>
    <row r="2267" spans="31:43" ht="17.25" customHeight="1" x14ac:dyDescent="0.3">
      <c r="AE2267" s="5" t="s">
        <v>2262</v>
      </c>
      <c r="AF2267" s="5" t="s">
        <v>5782</v>
      </c>
      <c r="AG2267" s="6" t="s">
        <v>4425</v>
      </c>
      <c r="AH2267" s="6" t="s">
        <v>4123</v>
      </c>
      <c r="AI2267" s="7">
        <f>IFERROR(RANK('Ref. Cuotas'!H2266,'Ref. Cuotas'!H:H,0)+COUNTIF('Ref. Cuotas'!$H$7:'Ref. Cuotas'!H2266,'Ref. Cuotas'!H2266)-1,"")</f>
        <v>851</v>
      </c>
      <c r="AJ2267" s="7">
        <f>IFERROR(RANK('Ref. Cuotas'!I2266,'Ref. Cuotas'!I:I,0)+COUNTIF('Ref. Cuotas'!$I$7:'Ref. Cuotas'!I2266,'Ref. Cuotas'!I2266)-1,"")</f>
        <v>912</v>
      </c>
      <c r="AK2267" s="7">
        <f>IFERROR(RANK('Ref. Cuotas'!J2266,'Ref. Cuotas'!J:J,0)+COUNTIF('Ref. Cuotas'!$J$7:'Ref. Cuotas'!J2266,'Ref. Cuotas'!J2266)-1,"")</f>
        <v>362</v>
      </c>
      <c r="AL2267" s="7">
        <f>IFERROR(RANK('Ref. Cuotas'!K2266,'Ref. Cuotas'!K:K,0)+COUNTIF('Ref. Cuotas'!$K$7:'Ref. Cuotas'!K2266,'Ref. Cuotas'!K2266)-1,"")</f>
        <v>490</v>
      </c>
      <c r="AM2267" s="7">
        <f>IFERROR(RANK('Ref. Cuotas'!L2266,'Ref. Cuotas'!L:L,0)+COUNTIF('Ref. Cuotas'!$L$7:'Ref. Cuotas'!L2266,'Ref. Cuotas'!L2266)-1,"")</f>
        <v>368</v>
      </c>
      <c r="AN2267" s="7">
        <f>IFERROR(RANK('Ref. Cuotas'!M2266,'Ref. Cuotas'!M:M,0)+COUNTIF('Ref. Cuotas'!$M$7:'Ref. Cuotas'!M2266,'Ref. Cuotas'!M2266)-1,"")</f>
        <v>2524</v>
      </c>
      <c r="AO2267" s="7">
        <f>IFERROR(RANK('Ref. Cuotas'!H2266,'Ref. Cuotas'!H:H,1)+COUNTIF('Ref. Cuotas'!$H$7:'Ref. Cuotas'!H2266,'Ref. Cuotas'!H2266)-1,"")</f>
        <v>1952</v>
      </c>
      <c r="AP2267" s="7">
        <f>IFERROR(RANK('Ref. Cuotas'!J2266,'Ref. Cuotas'!J:J,1)+COUNTIF('Ref. Cuotas'!$J$7:'Ref. Cuotas'!J2266,'Ref. Cuotas'!J2266)-1,"")</f>
        <v>2441</v>
      </c>
      <c r="AQ2267" s="7">
        <f>IFERROR(RANK('Ref. Cuotas'!K2266,'Ref. Cuotas'!K:K,1)+COUNTIF('Ref. Cuotas'!$K$7:'Ref. Cuotas'!K2266,'Ref. Cuotas'!K2266)-1,"")</f>
        <v>2313</v>
      </c>
    </row>
    <row r="2268" spans="31:43" ht="17.25" customHeight="1" x14ac:dyDescent="0.3">
      <c r="AE2268" s="5" t="s">
        <v>2263</v>
      </c>
      <c r="AF2268" s="5" t="s">
        <v>5783</v>
      </c>
      <c r="AG2268" s="6" t="s">
        <v>4425</v>
      </c>
      <c r="AH2268" s="6" t="s">
        <v>4141</v>
      </c>
      <c r="AI2268" s="7">
        <f>IFERROR(RANK('Ref. Cuotas'!H2267,'Ref. Cuotas'!H:H,0)+COUNTIF('Ref. Cuotas'!$H$7:'Ref. Cuotas'!H2267,'Ref. Cuotas'!H2267)-1,"")</f>
        <v>266</v>
      </c>
      <c r="AJ2268" s="7">
        <f>IFERROR(RANK('Ref. Cuotas'!I2267,'Ref. Cuotas'!I:I,0)+COUNTIF('Ref. Cuotas'!$I$7:'Ref. Cuotas'!I2267,'Ref. Cuotas'!I2267)-1,"")</f>
        <v>2448</v>
      </c>
      <c r="AK2268" s="7">
        <f>IFERROR(RANK('Ref. Cuotas'!J2267,'Ref. Cuotas'!J:J,0)+COUNTIF('Ref. Cuotas'!$J$7:'Ref. Cuotas'!J2267,'Ref. Cuotas'!J2267)-1,"")</f>
        <v>557</v>
      </c>
      <c r="AL2268" s="7">
        <f>IFERROR(RANK('Ref. Cuotas'!K2267,'Ref. Cuotas'!K:K,0)+COUNTIF('Ref. Cuotas'!$K$7:'Ref. Cuotas'!K2267,'Ref. Cuotas'!K2267)-1,"")</f>
        <v>838</v>
      </c>
      <c r="AM2268" s="7">
        <f>IFERROR(RANK('Ref. Cuotas'!L2267,'Ref. Cuotas'!L:L,0)+COUNTIF('Ref. Cuotas'!$L$7:'Ref. Cuotas'!L2267,'Ref. Cuotas'!L2267)-1,"")</f>
        <v>2176</v>
      </c>
      <c r="AN2268" s="7">
        <f>IFERROR(RANK('Ref. Cuotas'!M2267,'Ref. Cuotas'!M:M,0)+COUNTIF('Ref. Cuotas'!$M$7:'Ref. Cuotas'!M2267,'Ref. Cuotas'!M2267)-1,"")</f>
        <v>714</v>
      </c>
      <c r="AO2268" s="7">
        <f>IFERROR(RANK('Ref. Cuotas'!H2267,'Ref. Cuotas'!H:H,1)+COUNTIF('Ref. Cuotas'!$H$7:'Ref. Cuotas'!H2267,'Ref. Cuotas'!H2267)-1,"")</f>
        <v>2537</v>
      </c>
      <c r="AP2268" s="7">
        <f>IFERROR(RANK('Ref. Cuotas'!J2267,'Ref. Cuotas'!J:J,1)+COUNTIF('Ref. Cuotas'!$J$7:'Ref. Cuotas'!J2267,'Ref. Cuotas'!J2267)-1,"")</f>
        <v>2246</v>
      </c>
      <c r="AQ2268" s="7">
        <f>IFERROR(RANK('Ref. Cuotas'!K2267,'Ref. Cuotas'!K:K,1)+COUNTIF('Ref. Cuotas'!$K$7:'Ref. Cuotas'!K2267,'Ref. Cuotas'!K2267)-1,"")</f>
        <v>1965</v>
      </c>
    </row>
    <row r="2269" spans="31:43" ht="17.25" customHeight="1" x14ac:dyDescent="0.3">
      <c r="AE2269" s="5" t="s">
        <v>2264</v>
      </c>
      <c r="AF2269" s="5" t="s">
        <v>5784</v>
      </c>
      <c r="AG2269" s="6" t="s">
        <v>4426</v>
      </c>
      <c r="AH2269" s="6" t="s">
        <v>4092</v>
      </c>
      <c r="AI2269" s="7">
        <f>IFERROR(RANK('Ref. Cuotas'!H2268,'Ref. Cuotas'!H:H,0)+COUNTIF('Ref. Cuotas'!$H$7:'Ref. Cuotas'!H2268,'Ref. Cuotas'!H2268)-1,"")</f>
        <v>968</v>
      </c>
      <c r="AJ2269" s="7">
        <f>IFERROR(RANK('Ref. Cuotas'!I2268,'Ref. Cuotas'!I:I,0)+COUNTIF('Ref. Cuotas'!$I$7:'Ref. Cuotas'!I2268,'Ref. Cuotas'!I2268)-1,"")</f>
        <v>2449</v>
      </c>
      <c r="AK2269" s="7">
        <f>IFERROR(RANK('Ref. Cuotas'!J2268,'Ref. Cuotas'!J:J,0)+COUNTIF('Ref. Cuotas'!$J$7:'Ref. Cuotas'!J2268,'Ref. Cuotas'!J2268)-1,"")</f>
        <v>2394</v>
      </c>
      <c r="AL2269" s="7">
        <f>IFERROR(RANK('Ref. Cuotas'!K2268,'Ref. Cuotas'!K:K,0)+COUNTIF('Ref. Cuotas'!$K$7:'Ref. Cuotas'!K2268,'Ref. Cuotas'!K2268)-1,"")</f>
        <v>2365</v>
      </c>
      <c r="AM2269" s="7">
        <f>IFERROR(RANK('Ref. Cuotas'!L2268,'Ref. Cuotas'!L:L,0)+COUNTIF('Ref. Cuotas'!$L$7:'Ref. Cuotas'!L2268,'Ref. Cuotas'!L2268)-1,"")</f>
        <v>2498</v>
      </c>
      <c r="AN2269" s="7">
        <f>IFERROR(RANK('Ref. Cuotas'!M2268,'Ref. Cuotas'!M:M,0)+COUNTIF('Ref. Cuotas'!$M$7:'Ref. Cuotas'!M2268,'Ref. Cuotas'!M2268)-1,"")</f>
        <v>2525</v>
      </c>
      <c r="AO2269" s="7">
        <f>IFERROR(RANK('Ref. Cuotas'!H2268,'Ref. Cuotas'!H:H,1)+COUNTIF('Ref. Cuotas'!$H$7:'Ref. Cuotas'!H2268,'Ref. Cuotas'!H2268)-1,"")</f>
        <v>1835</v>
      </c>
      <c r="AP2269" s="7">
        <f>IFERROR(RANK('Ref. Cuotas'!J2268,'Ref. Cuotas'!J:J,1)+COUNTIF('Ref. Cuotas'!$J$7:'Ref. Cuotas'!J2268,'Ref. Cuotas'!J2268)-1,"")</f>
        <v>1569</v>
      </c>
      <c r="AQ2269" s="7">
        <f>IFERROR(RANK('Ref. Cuotas'!K2268,'Ref. Cuotas'!K:K,1)+COUNTIF('Ref. Cuotas'!$K$7:'Ref. Cuotas'!K2268,'Ref. Cuotas'!K2268)-1,"")</f>
        <v>438</v>
      </c>
    </row>
    <row r="2270" spans="31:43" ht="17.25" customHeight="1" x14ac:dyDescent="0.3">
      <c r="AE2270" s="5" t="s">
        <v>2265</v>
      </c>
      <c r="AF2270" s="5" t="s">
        <v>5785</v>
      </c>
      <c r="AG2270" s="6" t="s">
        <v>4426</v>
      </c>
      <c r="AH2270" s="6" t="s">
        <v>4160</v>
      </c>
      <c r="AI2270" s="7">
        <f>IFERROR(RANK('Ref. Cuotas'!H2269,'Ref. Cuotas'!H:H,0)+COUNTIF('Ref. Cuotas'!$H$7:'Ref. Cuotas'!H2269,'Ref. Cuotas'!H2269)-1,"")</f>
        <v>808</v>
      </c>
      <c r="AJ2270" s="7">
        <f>IFERROR(RANK('Ref. Cuotas'!I2269,'Ref. Cuotas'!I:I,0)+COUNTIF('Ref. Cuotas'!$I$7:'Ref. Cuotas'!I2269,'Ref. Cuotas'!I2269)-1,"")</f>
        <v>2450</v>
      </c>
      <c r="AK2270" s="7">
        <f>IFERROR(RANK('Ref. Cuotas'!J2269,'Ref. Cuotas'!J:J,0)+COUNTIF('Ref. Cuotas'!$J$7:'Ref. Cuotas'!J2269,'Ref. Cuotas'!J2269)-1,"")</f>
        <v>368</v>
      </c>
      <c r="AL2270" s="7">
        <f>IFERROR(RANK('Ref. Cuotas'!K2269,'Ref. Cuotas'!K:K,0)+COUNTIF('Ref. Cuotas'!$K$7:'Ref. Cuotas'!K2269,'Ref. Cuotas'!K2269)-1,"")</f>
        <v>1135</v>
      </c>
      <c r="AM2270" s="7">
        <f>IFERROR(RANK('Ref. Cuotas'!L2269,'Ref. Cuotas'!L:L,0)+COUNTIF('Ref. Cuotas'!$L$7:'Ref. Cuotas'!L2269,'Ref. Cuotas'!L2269)-1,"")</f>
        <v>1607</v>
      </c>
      <c r="AN2270" s="7">
        <f>IFERROR(RANK('Ref. Cuotas'!M2269,'Ref. Cuotas'!M:M,0)+COUNTIF('Ref. Cuotas'!$M$7:'Ref. Cuotas'!M2269,'Ref. Cuotas'!M2269)-1,"")</f>
        <v>2526</v>
      </c>
      <c r="AO2270" s="7">
        <f>IFERROR(RANK('Ref. Cuotas'!H2269,'Ref. Cuotas'!H:H,1)+COUNTIF('Ref. Cuotas'!$H$7:'Ref. Cuotas'!H2269,'Ref. Cuotas'!H2269)-1,"")</f>
        <v>1995</v>
      </c>
      <c r="AP2270" s="7">
        <f>IFERROR(RANK('Ref. Cuotas'!J2269,'Ref. Cuotas'!J:J,1)+COUNTIF('Ref. Cuotas'!$J$7:'Ref. Cuotas'!J2269,'Ref. Cuotas'!J2269)-1,"")</f>
        <v>2435</v>
      </c>
      <c r="AQ2270" s="7">
        <f>IFERROR(RANK('Ref. Cuotas'!K2269,'Ref. Cuotas'!K:K,1)+COUNTIF('Ref. Cuotas'!$K$7:'Ref. Cuotas'!K2269,'Ref. Cuotas'!K2269)-1,"")</f>
        <v>1668</v>
      </c>
    </row>
    <row r="2271" spans="31:43" ht="17.25" customHeight="1" x14ac:dyDescent="0.3">
      <c r="AE2271" s="5" t="s">
        <v>2266</v>
      </c>
      <c r="AF2271" s="5" t="s">
        <v>5786</v>
      </c>
      <c r="AG2271" s="6" t="s">
        <v>4426</v>
      </c>
      <c r="AH2271" s="6" t="s">
        <v>4088</v>
      </c>
      <c r="AI2271" s="7">
        <f>IFERROR(RANK('Ref. Cuotas'!H2270,'Ref. Cuotas'!H:H,0)+COUNTIF('Ref. Cuotas'!$H$7:'Ref. Cuotas'!H2270,'Ref. Cuotas'!H2270)-1,"")</f>
        <v>819</v>
      </c>
      <c r="AJ2271" s="7">
        <f>IFERROR(RANK('Ref. Cuotas'!I2270,'Ref. Cuotas'!I:I,0)+COUNTIF('Ref. Cuotas'!$I$7:'Ref. Cuotas'!I2270,'Ref. Cuotas'!I2270)-1,"")</f>
        <v>2451</v>
      </c>
      <c r="AK2271" s="7">
        <f>IFERROR(RANK('Ref. Cuotas'!J2270,'Ref. Cuotas'!J:J,0)+COUNTIF('Ref. Cuotas'!$J$7:'Ref. Cuotas'!J2270,'Ref. Cuotas'!J2270)-1,"")</f>
        <v>2395</v>
      </c>
      <c r="AL2271" s="7">
        <f>IFERROR(RANK('Ref. Cuotas'!K2270,'Ref. Cuotas'!K:K,0)+COUNTIF('Ref. Cuotas'!$K$7:'Ref. Cuotas'!K2270,'Ref. Cuotas'!K2270)-1,"")</f>
        <v>1735</v>
      </c>
      <c r="AM2271" s="7">
        <f>IFERROR(RANK('Ref. Cuotas'!L2270,'Ref. Cuotas'!L:L,0)+COUNTIF('Ref. Cuotas'!$L$7:'Ref. Cuotas'!L2270,'Ref. Cuotas'!L2270)-1,"")</f>
        <v>956</v>
      </c>
      <c r="AN2271" s="7">
        <f>IFERROR(RANK('Ref. Cuotas'!M2270,'Ref. Cuotas'!M:M,0)+COUNTIF('Ref. Cuotas'!$M$7:'Ref. Cuotas'!M2270,'Ref. Cuotas'!M2270)-1,"")</f>
        <v>2527</v>
      </c>
      <c r="AO2271" s="7">
        <f>IFERROR(RANK('Ref. Cuotas'!H2270,'Ref. Cuotas'!H:H,1)+COUNTIF('Ref. Cuotas'!$H$7:'Ref. Cuotas'!H2270,'Ref. Cuotas'!H2270)-1,"")</f>
        <v>1984</v>
      </c>
      <c r="AP2271" s="7">
        <f>IFERROR(RANK('Ref. Cuotas'!J2270,'Ref. Cuotas'!J:J,1)+COUNTIF('Ref. Cuotas'!$J$7:'Ref. Cuotas'!J2270,'Ref. Cuotas'!J2270)-1,"")</f>
        <v>1570</v>
      </c>
      <c r="AQ2271" s="7">
        <f>IFERROR(RANK('Ref. Cuotas'!K2270,'Ref. Cuotas'!K:K,1)+COUNTIF('Ref. Cuotas'!$K$7:'Ref. Cuotas'!K2270,'Ref. Cuotas'!K2270)-1,"")</f>
        <v>1068</v>
      </c>
    </row>
    <row r="2272" spans="31:43" ht="17.25" customHeight="1" x14ac:dyDescent="0.3">
      <c r="AE2272" s="5" t="s">
        <v>2267</v>
      </c>
      <c r="AF2272" s="5" t="s">
        <v>5787</v>
      </c>
      <c r="AG2272" s="6" t="s">
        <v>4426</v>
      </c>
      <c r="AH2272" s="6" t="s">
        <v>0</v>
      </c>
      <c r="AI2272" s="7">
        <f>IFERROR(RANK('Ref. Cuotas'!H2271,'Ref. Cuotas'!H:H,0)+COUNTIF('Ref. Cuotas'!$H$7:'Ref. Cuotas'!H2271,'Ref. Cuotas'!H2271)-1,"")</f>
        <v>1711</v>
      </c>
      <c r="AJ2272" s="7">
        <f>IFERROR(RANK('Ref. Cuotas'!I2271,'Ref. Cuotas'!I:I,0)+COUNTIF('Ref. Cuotas'!$I$7:'Ref. Cuotas'!I2271,'Ref. Cuotas'!I2271)-1,"")</f>
        <v>2452</v>
      </c>
      <c r="AK2272" s="7">
        <f>IFERROR(RANK('Ref. Cuotas'!J2271,'Ref. Cuotas'!J:J,0)+COUNTIF('Ref. Cuotas'!$J$7:'Ref. Cuotas'!J2271,'Ref. Cuotas'!J2271)-1,"")</f>
        <v>2396</v>
      </c>
      <c r="AL2272" s="7">
        <f>IFERROR(RANK('Ref. Cuotas'!K2271,'Ref. Cuotas'!K:K,0)+COUNTIF('Ref. Cuotas'!$K$7:'Ref. Cuotas'!K2271,'Ref. Cuotas'!K2271)-1,"")</f>
        <v>730</v>
      </c>
      <c r="AM2272" s="7">
        <f>IFERROR(RANK('Ref. Cuotas'!L2271,'Ref. Cuotas'!L:L,0)+COUNTIF('Ref. Cuotas'!$L$7:'Ref. Cuotas'!L2271,'Ref. Cuotas'!L2271)-1,"")</f>
        <v>2499</v>
      </c>
      <c r="AN2272" s="7">
        <f>IFERROR(RANK('Ref. Cuotas'!M2271,'Ref. Cuotas'!M:M,0)+COUNTIF('Ref. Cuotas'!$M$7:'Ref. Cuotas'!M2271,'Ref. Cuotas'!M2271)-1,"")</f>
        <v>715</v>
      </c>
      <c r="AO2272" s="7">
        <f>IFERROR(RANK('Ref. Cuotas'!H2271,'Ref. Cuotas'!H:H,1)+COUNTIF('Ref. Cuotas'!$H$7:'Ref. Cuotas'!H2271,'Ref. Cuotas'!H2271)-1,"")</f>
        <v>1092</v>
      </c>
      <c r="AP2272" s="7">
        <f>IFERROR(RANK('Ref. Cuotas'!J2271,'Ref. Cuotas'!J:J,1)+COUNTIF('Ref. Cuotas'!$J$7:'Ref. Cuotas'!J2271,'Ref. Cuotas'!J2271)-1,"")</f>
        <v>1571</v>
      </c>
      <c r="AQ2272" s="7">
        <f>IFERROR(RANK('Ref. Cuotas'!K2271,'Ref. Cuotas'!K:K,1)+COUNTIF('Ref. Cuotas'!$K$7:'Ref. Cuotas'!K2271,'Ref. Cuotas'!K2271)-1,"")</f>
        <v>2073</v>
      </c>
    </row>
    <row r="2273" spans="31:43" ht="17.25" customHeight="1" x14ac:dyDescent="0.3">
      <c r="AE2273" s="5" t="s">
        <v>2268</v>
      </c>
      <c r="AF2273" s="5" t="s">
        <v>5788</v>
      </c>
      <c r="AG2273" s="6" t="s">
        <v>4426</v>
      </c>
      <c r="AH2273" s="6" t="s">
        <v>4125</v>
      </c>
      <c r="AI2273" s="7">
        <f>IFERROR(RANK('Ref. Cuotas'!H2272,'Ref. Cuotas'!H:H,0)+COUNTIF('Ref. Cuotas'!$H$7:'Ref. Cuotas'!H2272,'Ref. Cuotas'!H2272)-1,"")</f>
        <v>1102</v>
      </c>
      <c r="AJ2273" s="7">
        <f>IFERROR(RANK('Ref. Cuotas'!I2272,'Ref. Cuotas'!I:I,0)+COUNTIF('Ref. Cuotas'!$I$7:'Ref. Cuotas'!I2272,'Ref. Cuotas'!I2272)-1,"")</f>
        <v>2453</v>
      </c>
      <c r="AK2273" s="7">
        <f>IFERROR(RANK('Ref. Cuotas'!J2272,'Ref. Cuotas'!J:J,0)+COUNTIF('Ref. Cuotas'!$J$7:'Ref. Cuotas'!J2272,'Ref. Cuotas'!J2272)-1,"")</f>
        <v>2397</v>
      </c>
      <c r="AL2273" s="7">
        <f>IFERROR(RANK('Ref. Cuotas'!K2272,'Ref. Cuotas'!K:K,0)+COUNTIF('Ref. Cuotas'!$K$7:'Ref. Cuotas'!K2272,'Ref. Cuotas'!K2272)-1,"")</f>
        <v>1726</v>
      </c>
      <c r="AM2273" s="7">
        <f>IFERROR(RANK('Ref. Cuotas'!L2272,'Ref. Cuotas'!L:L,0)+COUNTIF('Ref. Cuotas'!$L$7:'Ref. Cuotas'!L2272,'Ref. Cuotas'!L2272)-1,"")</f>
        <v>1889</v>
      </c>
      <c r="AN2273" s="7">
        <f>IFERROR(RANK('Ref. Cuotas'!M2272,'Ref. Cuotas'!M:M,0)+COUNTIF('Ref. Cuotas'!$M$7:'Ref. Cuotas'!M2272,'Ref. Cuotas'!M2272)-1,"")</f>
        <v>2528</v>
      </c>
      <c r="AO2273" s="7">
        <f>IFERROR(RANK('Ref. Cuotas'!H2272,'Ref. Cuotas'!H:H,1)+COUNTIF('Ref. Cuotas'!$H$7:'Ref. Cuotas'!H2272,'Ref. Cuotas'!H2272)-1,"")</f>
        <v>1701</v>
      </c>
      <c r="AP2273" s="7">
        <f>IFERROR(RANK('Ref. Cuotas'!J2272,'Ref. Cuotas'!J:J,1)+COUNTIF('Ref. Cuotas'!$J$7:'Ref. Cuotas'!J2272,'Ref. Cuotas'!J2272)-1,"")</f>
        <v>1572</v>
      </c>
      <c r="AQ2273" s="7">
        <f>IFERROR(RANK('Ref. Cuotas'!K2272,'Ref. Cuotas'!K:K,1)+COUNTIF('Ref. Cuotas'!$K$7:'Ref. Cuotas'!K2272,'Ref. Cuotas'!K2272)-1,"")</f>
        <v>1077</v>
      </c>
    </row>
    <row r="2274" spans="31:43" ht="17.25" customHeight="1" x14ac:dyDescent="0.3">
      <c r="AE2274" s="5" t="s">
        <v>2269</v>
      </c>
      <c r="AF2274" s="5" t="s">
        <v>5789</v>
      </c>
      <c r="AG2274" s="6" t="s">
        <v>4426</v>
      </c>
      <c r="AH2274" s="6" t="s">
        <v>4126</v>
      </c>
      <c r="AI2274" s="7">
        <f>IFERROR(RANK('Ref. Cuotas'!H2273,'Ref. Cuotas'!H:H,0)+COUNTIF('Ref. Cuotas'!$H$7:'Ref. Cuotas'!H2273,'Ref. Cuotas'!H2273)-1,"")</f>
        <v>1030</v>
      </c>
      <c r="AJ2274" s="7">
        <f>IFERROR(RANK('Ref. Cuotas'!I2273,'Ref. Cuotas'!I:I,0)+COUNTIF('Ref. Cuotas'!$I$7:'Ref. Cuotas'!I2273,'Ref. Cuotas'!I2273)-1,"")</f>
        <v>580</v>
      </c>
      <c r="AK2274" s="7">
        <f>IFERROR(RANK('Ref. Cuotas'!J2273,'Ref. Cuotas'!J:J,0)+COUNTIF('Ref. Cuotas'!$J$7:'Ref. Cuotas'!J2273,'Ref. Cuotas'!J2273)-1,"")</f>
        <v>528</v>
      </c>
      <c r="AL2274" s="7">
        <f>IFERROR(RANK('Ref. Cuotas'!K2273,'Ref. Cuotas'!K:K,0)+COUNTIF('Ref. Cuotas'!$K$7:'Ref. Cuotas'!K2273,'Ref. Cuotas'!K2273)-1,"")</f>
        <v>438</v>
      </c>
      <c r="AM2274" s="7">
        <f>IFERROR(RANK('Ref. Cuotas'!L2273,'Ref. Cuotas'!L:L,0)+COUNTIF('Ref. Cuotas'!$L$7:'Ref. Cuotas'!L2273,'Ref. Cuotas'!L2273)-1,"")</f>
        <v>162</v>
      </c>
      <c r="AN2274" s="7">
        <f>IFERROR(RANK('Ref. Cuotas'!M2273,'Ref. Cuotas'!M:M,0)+COUNTIF('Ref. Cuotas'!$M$7:'Ref. Cuotas'!M2273,'Ref. Cuotas'!M2273)-1,"")</f>
        <v>2529</v>
      </c>
      <c r="AO2274" s="7">
        <f>IFERROR(RANK('Ref. Cuotas'!H2273,'Ref. Cuotas'!H:H,1)+COUNTIF('Ref. Cuotas'!$H$7:'Ref. Cuotas'!H2273,'Ref. Cuotas'!H2273)-1,"")</f>
        <v>1773</v>
      </c>
      <c r="AP2274" s="7">
        <f>IFERROR(RANK('Ref. Cuotas'!J2273,'Ref. Cuotas'!J:J,1)+COUNTIF('Ref. Cuotas'!$J$7:'Ref. Cuotas'!J2273,'Ref. Cuotas'!J2273)-1,"")</f>
        <v>2275</v>
      </c>
      <c r="AQ2274" s="7">
        <f>IFERROR(RANK('Ref. Cuotas'!K2273,'Ref. Cuotas'!K:K,1)+COUNTIF('Ref. Cuotas'!$K$7:'Ref. Cuotas'!K2273,'Ref. Cuotas'!K2273)-1,"")</f>
        <v>2365</v>
      </c>
    </row>
    <row r="2275" spans="31:43" ht="17.25" customHeight="1" x14ac:dyDescent="0.3">
      <c r="AE2275" s="5" t="s">
        <v>2270</v>
      </c>
      <c r="AF2275" s="5" t="s">
        <v>5790</v>
      </c>
      <c r="AG2275" s="6" t="s">
        <v>4426</v>
      </c>
      <c r="AH2275" s="6" t="s">
        <v>4127</v>
      </c>
      <c r="AI2275" s="7">
        <f>IFERROR(RANK('Ref. Cuotas'!H2274,'Ref. Cuotas'!H:H,0)+COUNTIF('Ref. Cuotas'!$H$7:'Ref. Cuotas'!H2274,'Ref. Cuotas'!H2274)-1,"")</f>
        <v>1294</v>
      </c>
      <c r="AJ2275" s="7">
        <f>IFERROR(RANK('Ref. Cuotas'!I2274,'Ref. Cuotas'!I:I,0)+COUNTIF('Ref. Cuotas'!$I$7:'Ref. Cuotas'!I2274,'Ref. Cuotas'!I2274)-1,"")</f>
        <v>2454</v>
      </c>
      <c r="AK2275" s="7">
        <f>IFERROR(RANK('Ref. Cuotas'!J2274,'Ref. Cuotas'!J:J,0)+COUNTIF('Ref. Cuotas'!$J$7:'Ref. Cuotas'!J2274,'Ref. Cuotas'!J2274)-1,"")</f>
        <v>2398</v>
      </c>
      <c r="AL2275" s="7">
        <f>IFERROR(RANK('Ref. Cuotas'!K2274,'Ref. Cuotas'!K:K,0)+COUNTIF('Ref. Cuotas'!$K$7:'Ref. Cuotas'!K2274,'Ref. Cuotas'!K2274)-1,"")</f>
        <v>2426</v>
      </c>
      <c r="AM2275" s="7">
        <f>IFERROR(RANK('Ref. Cuotas'!L2274,'Ref. Cuotas'!L:L,0)+COUNTIF('Ref. Cuotas'!$L$7:'Ref. Cuotas'!L2274,'Ref. Cuotas'!L2274)-1,"")</f>
        <v>1960</v>
      </c>
      <c r="AN2275" s="7">
        <f>IFERROR(RANK('Ref. Cuotas'!M2274,'Ref. Cuotas'!M:M,0)+COUNTIF('Ref. Cuotas'!$M$7:'Ref. Cuotas'!M2274,'Ref. Cuotas'!M2274)-1,"")</f>
        <v>2530</v>
      </c>
      <c r="AO2275" s="7">
        <f>IFERROR(RANK('Ref. Cuotas'!H2274,'Ref. Cuotas'!H:H,1)+COUNTIF('Ref. Cuotas'!$H$7:'Ref. Cuotas'!H2274,'Ref. Cuotas'!H2274)-1,"")</f>
        <v>1509</v>
      </c>
      <c r="AP2275" s="7">
        <f>IFERROR(RANK('Ref. Cuotas'!J2274,'Ref. Cuotas'!J:J,1)+COUNTIF('Ref. Cuotas'!$J$7:'Ref. Cuotas'!J2274,'Ref. Cuotas'!J2274)-1,"")</f>
        <v>1573</v>
      </c>
      <c r="AQ2275" s="7">
        <f>IFERROR(RANK('Ref. Cuotas'!K2274,'Ref. Cuotas'!K:K,1)+COUNTIF('Ref. Cuotas'!$K$7:'Ref. Cuotas'!K2274,'Ref. Cuotas'!K2274)-1,"")</f>
        <v>377</v>
      </c>
    </row>
    <row r="2276" spans="31:43" ht="17.25" customHeight="1" x14ac:dyDescent="0.3">
      <c r="AE2276" s="5" t="s">
        <v>2271</v>
      </c>
      <c r="AF2276" s="5" t="s">
        <v>5791</v>
      </c>
      <c r="AG2276" s="6" t="s">
        <v>4427</v>
      </c>
      <c r="AH2276" s="6" t="s">
        <v>4092</v>
      </c>
      <c r="AI2276" s="7">
        <f>IFERROR(RANK('Ref. Cuotas'!H2275,'Ref. Cuotas'!H:H,0)+COUNTIF('Ref. Cuotas'!$H$7:'Ref. Cuotas'!H2275,'Ref. Cuotas'!H2275)-1,"")</f>
        <v>224</v>
      </c>
      <c r="AJ2276" s="7">
        <f>IFERROR(RANK('Ref. Cuotas'!I2275,'Ref. Cuotas'!I:I,0)+COUNTIF('Ref. Cuotas'!$I$7:'Ref. Cuotas'!I2275,'Ref. Cuotas'!I2275)-1,"")</f>
        <v>2455</v>
      </c>
      <c r="AK2276" s="7">
        <f>IFERROR(RANK('Ref. Cuotas'!J2275,'Ref. Cuotas'!J:J,0)+COUNTIF('Ref. Cuotas'!$J$7:'Ref. Cuotas'!J2275,'Ref. Cuotas'!J2275)-1,"")</f>
        <v>2399</v>
      </c>
      <c r="AL2276" s="7">
        <f>IFERROR(RANK('Ref. Cuotas'!K2275,'Ref. Cuotas'!K:K,0)+COUNTIF('Ref. Cuotas'!$K$7:'Ref. Cuotas'!K2275,'Ref. Cuotas'!K2275)-1,"")</f>
        <v>1206</v>
      </c>
      <c r="AM2276" s="7">
        <f>IFERROR(RANK('Ref. Cuotas'!L2275,'Ref. Cuotas'!L:L,0)+COUNTIF('Ref. Cuotas'!$L$7:'Ref. Cuotas'!L2275,'Ref. Cuotas'!L2275)-1,"")</f>
        <v>1093</v>
      </c>
      <c r="AN2276" s="7">
        <f>IFERROR(RANK('Ref. Cuotas'!M2275,'Ref. Cuotas'!M:M,0)+COUNTIF('Ref. Cuotas'!$M$7:'Ref. Cuotas'!M2275,'Ref. Cuotas'!M2275)-1,"")</f>
        <v>2531</v>
      </c>
      <c r="AO2276" s="7">
        <f>IFERROR(RANK('Ref. Cuotas'!H2275,'Ref. Cuotas'!H:H,1)+COUNTIF('Ref. Cuotas'!$H$7:'Ref. Cuotas'!H2275,'Ref. Cuotas'!H2275)-1,"")</f>
        <v>2579</v>
      </c>
      <c r="AP2276" s="7">
        <f>IFERROR(RANK('Ref. Cuotas'!J2275,'Ref. Cuotas'!J:J,1)+COUNTIF('Ref. Cuotas'!$J$7:'Ref. Cuotas'!J2275,'Ref. Cuotas'!J2275)-1,"")</f>
        <v>1574</v>
      </c>
      <c r="AQ2276" s="7">
        <f>IFERROR(RANK('Ref. Cuotas'!K2275,'Ref. Cuotas'!K:K,1)+COUNTIF('Ref. Cuotas'!$K$7:'Ref. Cuotas'!K2275,'Ref. Cuotas'!K2275)-1,"")</f>
        <v>1597</v>
      </c>
    </row>
    <row r="2277" spans="31:43" ht="17.25" customHeight="1" x14ac:dyDescent="0.3">
      <c r="AE2277" s="5" t="s">
        <v>2272</v>
      </c>
      <c r="AF2277" s="5" t="s">
        <v>5792</v>
      </c>
      <c r="AG2277" s="6" t="s">
        <v>4427</v>
      </c>
      <c r="AH2277" s="6" t="s">
        <v>4088</v>
      </c>
      <c r="AI2277" s="7">
        <f>IFERROR(RANK('Ref. Cuotas'!H2276,'Ref. Cuotas'!H:H,0)+COUNTIF('Ref. Cuotas'!$H$7:'Ref. Cuotas'!H2276,'Ref. Cuotas'!H2276)-1,"")</f>
        <v>182</v>
      </c>
      <c r="AJ2277" s="7">
        <f>IFERROR(RANK('Ref. Cuotas'!I2276,'Ref. Cuotas'!I:I,0)+COUNTIF('Ref. Cuotas'!$I$7:'Ref. Cuotas'!I2276,'Ref. Cuotas'!I2276)-1,"")</f>
        <v>2456</v>
      </c>
      <c r="AK2277" s="7">
        <f>IFERROR(RANK('Ref. Cuotas'!J2276,'Ref. Cuotas'!J:J,0)+COUNTIF('Ref. Cuotas'!$J$7:'Ref. Cuotas'!J2276,'Ref. Cuotas'!J2276)-1,"")</f>
        <v>2400</v>
      </c>
      <c r="AL2277" s="7">
        <f>IFERROR(RANK('Ref. Cuotas'!K2276,'Ref. Cuotas'!K:K,0)+COUNTIF('Ref. Cuotas'!$K$7:'Ref. Cuotas'!K2276,'Ref. Cuotas'!K2276)-1,"")</f>
        <v>1758</v>
      </c>
      <c r="AM2277" s="7">
        <f>IFERROR(RANK('Ref. Cuotas'!L2276,'Ref. Cuotas'!L:L,0)+COUNTIF('Ref. Cuotas'!$L$7:'Ref. Cuotas'!L2276,'Ref. Cuotas'!L2276)-1,"")</f>
        <v>1306</v>
      </c>
      <c r="AN2277" s="7">
        <f>IFERROR(RANK('Ref. Cuotas'!M2276,'Ref. Cuotas'!M:M,0)+COUNTIF('Ref. Cuotas'!$M$7:'Ref. Cuotas'!M2276,'Ref. Cuotas'!M2276)-1,"")</f>
        <v>2532</v>
      </c>
      <c r="AO2277" s="7">
        <f>IFERROR(RANK('Ref. Cuotas'!H2276,'Ref. Cuotas'!H:H,1)+COUNTIF('Ref. Cuotas'!$H$7:'Ref. Cuotas'!H2276,'Ref. Cuotas'!H2276)-1,"")</f>
        <v>2621</v>
      </c>
      <c r="AP2277" s="7">
        <f>IFERROR(RANK('Ref. Cuotas'!J2276,'Ref. Cuotas'!J:J,1)+COUNTIF('Ref. Cuotas'!$J$7:'Ref. Cuotas'!J2276,'Ref. Cuotas'!J2276)-1,"")</f>
        <v>1575</v>
      </c>
      <c r="AQ2277" s="7">
        <f>IFERROR(RANK('Ref. Cuotas'!K2276,'Ref. Cuotas'!K:K,1)+COUNTIF('Ref. Cuotas'!$K$7:'Ref. Cuotas'!K2276,'Ref. Cuotas'!K2276)-1,"")</f>
        <v>1045</v>
      </c>
    </row>
    <row r="2278" spans="31:43" ht="17.25" customHeight="1" x14ac:dyDescent="0.3">
      <c r="AE2278" s="5" t="s">
        <v>2273</v>
      </c>
      <c r="AF2278" s="5" t="s">
        <v>5793</v>
      </c>
      <c r="AG2278" s="6" t="s">
        <v>4427</v>
      </c>
      <c r="AH2278" s="6" t="s">
        <v>4093</v>
      </c>
      <c r="AI2278" s="7">
        <f>IFERROR(RANK('Ref. Cuotas'!H2277,'Ref. Cuotas'!H:H,0)+COUNTIF('Ref. Cuotas'!$H$7:'Ref. Cuotas'!H2277,'Ref. Cuotas'!H2277)-1,"")</f>
        <v>190</v>
      </c>
      <c r="AJ2278" s="7">
        <f>IFERROR(RANK('Ref. Cuotas'!I2277,'Ref. Cuotas'!I:I,0)+COUNTIF('Ref. Cuotas'!$I$7:'Ref. Cuotas'!I2277,'Ref. Cuotas'!I2277)-1,"")</f>
        <v>921</v>
      </c>
      <c r="AK2278" s="7">
        <f>IFERROR(RANK('Ref. Cuotas'!J2277,'Ref. Cuotas'!J:J,0)+COUNTIF('Ref. Cuotas'!$J$7:'Ref. Cuotas'!J2277,'Ref. Cuotas'!J2277)-1,"")</f>
        <v>2401</v>
      </c>
      <c r="AL2278" s="7">
        <f>IFERROR(RANK('Ref. Cuotas'!K2277,'Ref. Cuotas'!K:K,0)+COUNTIF('Ref. Cuotas'!$K$7:'Ref. Cuotas'!K2277,'Ref. Cuotas'!K2277)-1,"")</f>
        <v>774</v>
      </c>
      <c r="AM2278" s="7">
        <f>IFERROR(RANK('Ref. Cuotas'!L2277,'Ref. Cuotas'!L:L,0)+COUNTIF('Ref. Cuotas'!$L$7:'Ref. Cuotas'!L2277,'Ref. Cuotas'!L2277)-1,"")</f>
        <v>996</v>
      </c>
      <c r="AN2278" s="7">
        <f>IFERROR(RANK('Ref. Cuotas'!M2277,'Ref. Cuotas'!M:M,0)+COUNTIF('Ref. Cuotas'!$M$7:'Ref. Cuotas'!M2277,'Ref. Cuotas'!M2277)-1,"")</f>
        <v>2533</v>
      </c>
      <c r="AO2278" s="7">
        <f>IFERROR(RANK('Ref. Cuotas'!H2277,'Ref. Cuotas'!H:H,1)+COUNTIF('Ref. Cuotas'!$H$7:'Ref. Cuotas'!H2277,'Ref. Cuotas'!H2277)-1,"")</f>
        <v>2613</v>
      </c>
      <c r="AP2278" s="7">
        <f>IFERROR(RANK('Ref. Cuotas'!J2277,'Ref. Cuotas'!J:J,1)+COUNTIF('Ref. Cuotas'!$J$7:'Ref. Cuotas'!J2277,'Ref. Cuotas'!J2277)-1,"")</f>
        <v>1576</v>
      </c>
      <c r="AQ2278" s="7">
        <f>IFERROR(RANK('Ref. Cuotas'!K2277,'Ref. Cuotas'!K:K,1)+COUNTIF('Ref. Cuotas'!$K$7:'Ref. Cuotas'!K2277,'Ref. Cuotas'!K2277)-1,"")</f>
        <v>2029</v>
      </c>
    </row>
    <row r="2279" spans="31:43" ht="17.25" customHeight="1" x14ac:dyDescent="0.3">
      <c r="AE2279" s="5" t="s">
        <v>2274</v>
      </c>
      <c r="AF2279" s="5" t="s">
        <v>5794</v>
      </c>
      <c r="AG2279" s="6" t="s">
        <v>4427</v>
      </c>
      <c r="AH2279" s="6" t="s">
        <v>4182</v>
      </c>
      <c r="AI2279" s="7">
        <f>IFERROR(RANK('Ref. Cuotas'!H2278,'Ref. Cuotas'!H:H,0)+COUNTIF('Ref. Cuotas'!$H$7:'Ref. Cuotas'!H2278,'Ref. Cuotas'!H2278)-1,"")</f>
        <v>200</v>
      </c>
      <c r="AJ2279" s="7">
        <f>IFERROR(RANK('Ref. Cuotas'!I2278,'Ref. Cuotas'!I:I,0)+COUNTIF('Ref. Cuotas'!$I$7:'Ref. Cuotas'!I2278,'Ref. Cuotas'!I2278)-1,"")</f>
        <v>2457</v>
      </c>
      <c r="AK2279" s="7">
        <f>IFERROR(RANK('Ref. Cuotas'!J2278,'Ref. Cuotas'!J:J,0)+COUNTIF('Ref. Cuotas'!$J$7:'Ref. Cuotas'!J2278,'Ref. Cuotas'!J2278)-1,"")</f>
        <v>2402</v>
      </c>
      <c r="AL2279" s="7">
        <f>IFERROR(RANK('Ref. Cuotas'!K2278,'Ref. Cuotas'!K:K,0)+COUNTIF('Ref. Cuotas'!$K$7:'Ref. Cuotas'!K2278,'Ref. Cuotas'!K2278)-1,"")</f>
        <v>344</v>
      </c>
      <c r="AM2279" s="7">
        <f>IFERROR(RANK('Ref. Cuotas'!L2278,'Ref. Cuotas'!L:L,0)+COUNTIF('Ref. Cuotas'!$L$7:'Ref. Cuotas'!L2278,'Ref. Cuotas'!L2278)-1,"")</f>
        <v>1961</v>
      </c>
      <c r="AN2279" s="7">
        <f>IFERROR(RANK('Ref. Cuotas'!M2278,'Ref. Cuotas'!M:M,0)+COUNTIF('Ref. Cuotas'!$M$7:'Ref. Cuotas'!M2278,'Ref. Cuotas'!M2278)-1,"")</f>
        <v>2534</v>
      </c>
      <c r="AO2279" s="7">
        <f>IFERROR(RANK('Ref. Cuotas'!H2278,'Ref. Cuotas'!H:H,1)+COUNTIF('Ref. Cuotas'!$H$7:'Ref. Cuotas'!H2278,'Ref. Cuotas'!H2278)-1,"")</f>
        <v>2603</v>
      </c>
      <c r="AP2279" s="7">
        <f>IFERROR(RANK('Ref. Cuotas'!J2278,'Ref. Cuotas'!J:J,1)+COUNTIF('Ref. Cuotas'!$J$7:'Ref. Cuotas'!J2278,'Ref. Cuotas'!J2278)-1,"")</f>
        <v>1577</v>
      </c>
      <c r="AQ2279" s="7">
        <f>IFERROR(RANK('Ref. Cuotas'!K2278,'Ref. Cuotas'!K:K,1)+COUNTIF('Ref. Cuotas'!$K$7:'Ref. Cuotas'!K2278,'Ref. Cuotas'!K2278)-1,"")</f>
        <v>2459</v>
      </c>
    </row>
    <row r="2280" spans="31:43" ht="17.25" customHeight="1" x14ac:dyDescent="0.3">
      <c r="AE2280" s="5" t="s">
        <v>2275</v>
      </c>
      <c r="AF2280" s="5" t="s">
        <v>5795</v>
      </c>
      <c r="AG2280" s="6" t="s">
        <v>4427</v>
      </c>
      <c r="AH2280" s="6" t="s">
        <v>4183</v>
      </c>
      <c r="AI2280" s="7">
        <f>IFERROR(RANK('Ref. Cuotas'!H2279,'Ref. Cuotas'!H:H,0)+COUNTIF('Ref. Cuotas'!$H$7:'Ref. Cuotas'!H2279,'Ref. Cuotas'!H2279)-1,"")</f>
        <v>208</v>
      </c>
      <c r="AJ2280" s="7">
        <f>IFERROR(RANK('Ref. Cuotas'!I2279,'Ref. Cuotas'!I:I,0)+COUNTIF('Ref. Cuotas'!$I$7:'Ref. Cuotas'!I2279,'Ref. Cuotas'!I2279)-1,"")</f>
        <v>2458</v>
      </c>
      <c r="AK2280" s="7">
        <f>IFERROR(RANK('Ref. Cuotas'!J2279,'Ref. Cuotas'!J:J,0)+COUNTIF('Ref. Cuotas'!$J$7:'Ref. Cuotas'!J2279,'Ref. Cuotas'!J2279)-1,"")</f>
        <v>2403</v>
      </c>
      <c r="AL2280" s="7">
        <f>IFERROR(RANK('Ref. Cuotas'!K2279,'Ref. Cuotas'!K:K,0)+COUNTIF('Ref. Cuotas'!$K$7:'Ref. Cuotas'!K2279,'Ref. Cuotas'!K2279)-1,"")</f>
        <v>1198</v>
      </c>
      <c r="AM2280" s="7">
        <f>IFERROR(RANK('Ref. Cuotas'!L2279,'Ref. Cuotas'!L:L,0)+COUNTIF('Ref. Cuotas'!$L$7:'Ref. Cuotas'!L2279,'Ref. Cuotas'!L2279)-1,"")</f>
        <v>1836</v>
      </c>
      <c r="AN2280" s="7">
        <f>IFERROR(RANK('Ref. Cuotas'!M2279,'Ref. Cuotas'!M:M,0)+COUNTIF('Ref. Cuotas'!$M$7:'Ref. Cuotas'!M2279,'Ref. Cuotas'!M2279)-1,"")</f>
        <v>2535</v>
      </c>
      <c r="AO2280" s="7">
        <f>IFERROR(RANK('Ref. Cuotas'!H2279,'Ref. Cuotas'!H:H,1)+COUNTIF('Ref. Cuotas'!$H$7:'Ref. Cuotas'!H2279,'Ref. Cuotas'!H2279)-1,"")</f>
        <v>2595</v>
      </c>
      <c r="AP2280" s="7">
        <f>IFERROR(RANK('Ref. Cuotas'!J2279,'Ref. Cuotas'!J:J,1)+COUNTIF('Ref. Cuotas'!$J$7:'Ref. Cuotas'!J2279,'Ref. Cuotas'!J2279)-1,"")</f>
        <v>1578</v>
      </c>
      <c r="AQ2280" s="7">
        <f>IFERROR(RANK('Ref. Cuotas'!K2279,'Ref. Cuotas'!K:K,1)+COUNTIF('Ref. Cuotas'!$K$7:'Ref. Cuotas'!K2279,'Ref. Cuotas'!K2279)-1,"")</f>
        <v>1605</v>
      </c>
    </row>
    <row r="2281" spans="31:43" ht="17.25" customHeight="1" x14ac:dyDescent="0.3">
      <c r="AE2281" s="5" t="s">
        <v>2276</v>
      </c>
      <c r="AF2281" s="5" t="s">
        <v>5796</v>
      </c>
      <c r="AG2281" s="6" t="s">
        <v>4428</v>
      </c>
      <c r="AH2281" s="6" t="s">
        <v>4092</v>
      </c>
      <c r="AI2281" s="7">
        <f>IFERROR(RANK('Ref. Cuotas'!H2280,'Ref. Cuotas'!H:H,0)+COUNTIF('Ref. Cuotas'!$H$7:'Ref. Cuotas'!H2280,'Ref. Cuotas'!H2280)-1,"")</f>
        <v>2740</v>
      </c>
      <c r="AJ2281" s="7">
        <f>IFERROR(RANK('Ref. Cuotas'!I2280,'Ref. Cuotas'!I:I,0)+COUNTIF('Ref. Cuotas'!$I$7:'Ref. Cuotas'!I2280,'Ref. Cuotas'!I2280)-1,"")</f>
        <v>2459</v>
      </c>
      <c r="AK2281" s="7">
        <f>IFERROR(RANK('Ref. Cuotas'!J2280,'Ref. Cuotas'!J:J,0)+COUNTIF('Ref. Cuotas'!$J$7:'Ref. Cuotas'!J2280,'Ref. Cuotas'!J2280)-1,"")</f>
        <v>2404</v>
      </c>
      <c r="AL2281" s="7">
        <f>IFERROR(RANK('Ref. Cuotas'!K2280,'Ref. Cuotas'!K:K,0)+COUNTIF('Ref. Cuotas'!$K$7:'Ref. Cuotas'!K2280,'Ref. Cuotas'!K2280)-1,"")</f>
        <v>2258</v>
      </c>
      <c r="AM2281" s="7">
        <f>IFERROR(RANK('Ref. Cuotas'!L2280,'Ref. Cuotas'!L:L,0)+COUNTIF('Ref. Cuotas'!$L$7:'Ref. Cuotas'!L2280,'Ref. Cuotas'!L2280)-1,"")</f>
        <v>1396</v>
      </c>
      <c r="AN2281" s="7">
        <f>IFERROR(RANK('Ref. Cuotas'!M2280,'Ref. Cuotas'!M:M,0)+COUNTIF('Ref. Cuotas'!$M$7:'Ref. Cuotas'!M2280,'Ref. Cuotas'!M2280)-1,"")</f>
        <v>716</v>
      </c>
      <c r="AO2281" s="7">
        <f>IFERROR(RANK('Ref. Cuotas'!H2280,'Ref. Cuotas'!H:H,1)+COUNTIF('Ref. Cuotas'!$H$7:'Ref. Cuotas'!H2280,'Ref. Cuotas'!H2280)-1,"")</f>
        <v>63</v>
      </c>
      <c r="AP2281" s="7">
        <f>IFERROR(RANK('Ref. Cuotas'!J2280,'Ref. Cuotas'!J:J,1)+COUNTIF('Ref. Cuotas'!$J$7:'Ref. Cuotas'!J2280,'Ref. Cuotas'!J2280)-1,"")</f>
        <v>1579</v>
      </c>
      <c r="AQ2281" s="7">
        <f>IFERROR(RANK('Ref. Cuotas'!K2280,'Ref. Cuotas'!K:K,1)+COUNTIF('Ref. Cuotas'!$K$7:'Ref. Cuotas'!K2280,'Ref. Cuotas'!K2280)-1,"")</f>
        <v>545</v>
      </c>
    </row>
    <row r="2282" spans="31:43" ht="17.25" customHeight="1" x14ac:dyDescent="0.3">
      <c r="AE2282" s="5" t="s">
        <v>2277</v>
      </c>
      <c r="AF2282" s="5" t="s">
        <v>5797</v>
      </c>
      <c r="AG2282" s="6" t="s">
        <v>4428</v>
      </c>
      <c r="AH2282" s="6" t="s">
        <v>4135</v>
      </c>
      <c r="AI2282" s="7">
        <f>IFERROR(RANK('Ref. Cuotas'!H2281,'Ref. Cuotas'!H:H,0)+COUNTIF('Ref. Cuotas'!$H$7:'Ref. Cuotas'!H2281,'Ref. Cuotas'!H2281)-1,"")</f>
        <v>2462</v>
      </c>
      <c r="AJ2282" s="7">
        <f>IFERROR(RANK('Ref. Cuotas'!I2281,'Ref. Cuotas'!I:I,0)+COUNTIF('Ref. Cuotas'!$I$7:'Ref. Cuotas'!I2281,'Ref. Cuotas'!I2281)-1,"")</f>
        <v>2460</v>
      </c>
      <c r="AK2282" s="7">
        <f>IFERROR(RANK('Ref. Cuotas'!J2281,'Ref. Cuotas'!J:J,0)+COUNTIF('Ref. Cuotas'!$J$7:'Ref. Cuotas'!J2281,'Ref. Cuotas'!J2281)-1,"")</f>
        <v>2405</v>
      </c>
      <c r="AL2282" s="7">
        <f>IFERROR(RANK('Ref. Cuotas'!K2281,'Ref. Cuotas'!K:K,0)+COUNTIF('Ref. Cuotas'!$K$7:'Ref. Cuotas'!K2281,'Ref. Cuotas'!K2281)-1,"")</f>
        <v>2548</v>
      </c>
      <c r="AM2282" s="7">
        <f>IFERROR(RANK('Ref. Cuotas'!L2281,'Ref. Cuotas'!L:L,0)+COUNTIF('Ref. Cuotas'!$L$7:'Ref. Cuotas'!L2281,'Ref. Cuotas'!L2281)-1,"")</f>
        <v>1692</v>
      </c>
      <c r="AN2282" s="7">
        <f>IFERROR(RANK('Ref. Cuotas'!M2281,'Ref. Cuotas'!M:M,0)+COUNTIF('Ref. Cuotas'!$M$7:'Ref. Cuotas'!M2281,'Ref. Cuotas'!M2281)-1,"")</f>
        <v>717</v>
      </c>
      <c r="AO2282" s="7">
        <f>IFERROR(RANK('Ref. Cuotas'!H2281,'Ref. Cuotas'!H:H,1)+COUNTIF('Ref. Cuotas'!$H$7:'Ref. Cuotas'!H2281,'Ref. Cuotas'!H2281)-1,"")</f>
        <v>341</v>
      </c>
      <c r="AP2282" s="7">
        <f>IFERROR(RANK('Ref. Cuotas'!J2281,'Ref. Cuotas'!J:J,1)+COUNTIF('Ref. Cuotas'!$J$7:'Ref. Cuotas'!J2281,'Ref. Cuotas'!J2281)-1,"")</f>
        <v>1580</v>
      </c>
      <c r="AQ2282" s="7">
        <f>IFERROR(RANK('Ref. Cuotas'!K2281,'Ref. Cuotas'!K:K,1)+COUNTIF('Ref. Cuotas'!$K$7:'Ref. Cuotas'!K2281,'Ref. Cuotas'!K2281)-1,"")</f>
        <v>255</v>
      </c>
    </row>
    <row r="2283" spans="31:43" ht="17.25" customHeight="1" x14ac:dyDescent="0.3">
      <c r="AE2283" s="5" t="s">
        <v>2278</v>
      </c>
      <c r="AF2283" s="5" t="s">
        <v>5798</v>
      </c>
      <c r="AG2283" s="6" t="s">
        <v>4428</v>
      </c>
      <c r="AH2283" s="6" t="s">
        <v>4136</v>
      </c>
      <c r="AI2283" s="7">
        <f>IFERROR(RANK('Ref. Cuotas'!H2282,'Ref. Cuotas'!H:H,0)+COUNTIF('Ref. Cuotas'!$H$7:'Ref. Cuotas'!H2282,'Ref. Cuotas'!H2282)-1,"")</f>
        <v>2415</v>
      </c>
      <c r="AJ2283" s="7">
        <f>IFERROR(RANK('Ref. Cuotas'!I2282,'Ref. Cuotas'!I:I,0)+COUNTIF('Ref. Cuotas'!$I$7:'Ref. Cuotas'!I2282,'Ref. Cuotas'!I2282)-1,"")</f>
        <v>2461</v>
      </c>
      <c r="AK2283" s="7">
        <f>IFERROR(RANK('Ref. Cuotas'!J2282,'Ref. Cuotas'!J:J,0)+COUNTIF('Ref. Cuotas'!$J$7:'Ref. Cuotas'!J2282,'Ref. Cuotas'!J2282)-1,"")</f>
        <v>2406</v>
      </c>
      <c r="AL2283" s="7">
        <f>IFERROR(RANK('Ref. Cuotas'!K2282,'Ref. Cuotas'!K:K,0)+COUNTIF('Ref. Cuotas'!$K$7:'Ref. Cuotas'!K2282,'Ref. Cuotas'!K2282)-1,"")</f>
        <v>2768</v>
      </c>
      <c r="AM2283" s="7">
        <f>IFERROR(RANK('Ref. Cuotas'!L2282,'Ref. Cuotas'!L:L,0)+COUNTIF('Ref. Cuotas'!$L$7:'Ref. Cuotas'!L2282,'Ref. Cuotas'!L2282)-1,"")</f>
        <v>2768</v>
      </c>
      <c r="AN2283" s="7">
        <f>IFERROR(RANK('Ref. Cuotas'!M2282,'Ref. Cuotas'!M:M,0)+COUNTIF('Ref. Cuotas'!$M$7:'Ref. Cuotas'!M2282,'Ref. Cuotas'!M2282)-1,"")</f>
        <v>2536</v>
      </c>
      <c r="AO2283" s="7">
        <f>IFERROR(RANK('Ref. Cuotas'!H2282,'Ref. Cuotas'!H:H,1)+COUNTIF('Ref. Cuotas'!$H$7:'Ref. Cuotas'!H2282,'Ref. Cuotas'!H2282)-1,"")</f>
        <v>388</v>
      </c>
      <c r="AP2283" s="7">
        <f>IFERROR(RANK('Ref. Cuotas'!J2282,'Ref. Cuotas'!J:J,1)+COUNTIF('Ref. Cuotas'!$J$7:'Ref. Cuotas'!J2282,'Ref. Cuotas'!J2282)-1,"")</f>
        <v>1581</v>
      </c>
      <c r="AQ2283" s="7">
        <f>IFERROR(RANK('Ref. Cuotas'!K2282,'Ref. Cuotas'!K:K,1)+COUNTIF('Ref. Cuotas'!$K$7:'Ref. Cuotas'!K2282,'Ref. Cuotas'!K2282)-1,"")</f>
        <v>186</v>
      </c>
    </row>
    <row r="2284" spans="31:43" ht="17.25" customHeight="1" x14ac:dyDescent="0.3">
      <c r="AE2284" s="5" t="s">
        <v>2279</v>
      </c>
      <c r="AF2284" s="5" t="s">
        <v>5799</v>
      </c>
      <c r="AG2284" s="6" t="s">
        <v>4428</v>
      </c>
      <c r="AH2284" s="6" t="s">
        <v>4093</v>
      </c>
      <c r="AI2284" s="7">
        <f>IFERROR(RANK('Ref. Cuotas'!H2283,'Ref. Cuotas'!H:H,0)+COUNTIF('Ref. Cuotas'!$H$7:'Ref. Cuotas'!H2283,'Ref. Cuotas'!H2283)-1,"")</f>
        <v>2690</v>
      </c>
      <c r="AJ2284" s="7">
        <f>IFERROR(RANK('Ref. Cuotas'!I2283,'Ref. Cuotas'!I:I,0)+COUNTIF('Ref. Cuotas'!$I$7:'Ref. Cuotas'!I2283,'Ref. Cuotas'!I2283)-1,"")</f>
        <v>2462</v>
      </c>
      <c r="AK2284" s="7">
        <f>IFERROR(RANK('Ref. Cuotas'!J2283,'Ref. Cuotas'!J:J,0)+COUNTIF('Ref. Cuotas'!$J$7:'Ref. Cuotas'!J2283,'Ref. Cuotas'!J2283)-1,"")</f>
        <v>2407</v>
      </c>
      <c r="AL2284" s="7">
        <f>IFERROR(RANK('Ref. Cuotas'!K2283,'Ref. Cuotas'!K:K,0)+COUNTIF('Ref. Cuotas'!$K$7:'Ref. Cuotas'!K2283,'Ref. Cuotas'!K2283)-1,"")</f>
        <v>2387</v>
      </c>
      <c r="AM2284" s="7">
        <f>IFERROR(RANK('Ref. Cuotas'!L2283,'Ref. Cuotas'!L:L,0)+COUNTIF('Ref. Cuotas'!$L$7:'Ref. Cuotas'!L2283,'Ref. Cuotas'!L2283)-1,"")</f>
        <v>1464</v>
      </c>
      <c r="AN2284" s="7">
        <f>IFERROR(RANK('Ref. Cuotas'!M2283,'Ref. Cuotas'!M:M,0)+COUNTIF('Ref. Cuotas'!$M$7:'Ref. Cuotas'!M2283,'Ref. Cuotas'!M2283)-1,"")</f>
        <v>718</v>
      </c>
      <c r="AO2284" s="7">
        <f>IFERROR(RANK('Ref. Cuotas'!H2283,'Ref. Cuotas'!H:H,1)+COUNTIF('Ref. Cuotas'!$H$7:'Ref. Cuotas'!H2283,'Ref. Cuotas'!H2283)-1,"")</f>
        <v>113</v>
      </c>
      <c r="AP2284" s="7">
        <f>IFERROR(RANK('Ref. Cuotas'!J2283,'Ref. Cuotas'!J:J,1)+COUNTIF('Ref. Cuotas'!$J$7:'Ref. Cuotas'!J2283,'Ref. Cuotas'!J2283)-1,"")</f>
        <v>1582</v>
      </c>
      <c r="AQ2284" s="7">
        <f>IFERROR(RANK('Ref. Cuotas'!K2283,'Ref. Cuotas'!K:K,1)+COUNTIF('Ref. Cuotas'!$K$7:'Ref. Cuotas'!K2283,'Ref. Cuotas'!K2283)-1,"")</f>
        <v>416</v>
      </c>
    </row>
    <row r="2285" spans="31:43" ht="17.25" customHeight="1" x14ac:dyDescent="0.3">
      <c r="AE2285" s="5" t="s">
        <v>2280</v>
      </c>
      <c r="AF2285" s="5" t="s">
        <v>5800</v>
      </c>
      <c r="AG2285" s="6" t="s">
        <v>4428</v>
      </c>
      <c r="AH2285" s="6" t="s">
        <v>4116</v>
      </c>
      <c r="AI2285" s="7">
        <f>IFERROR(RANK('Ref. Cuotas'!H2284,'Ref. Cuotas'!H:H,0)+COUNTIF('Ref. Cuotas'!$H$7:'Ref. Cuotas'!H2284,'Ref. Cuotas'!H2284)-1,"")</f>
        <v>2638</v>
      </c>
      <c r="AJ2285" s="7">
        <f>IFERROR(RANK('Ref. Cuotas'!I2284,'Ref. Cuotas'!I:I,0)+COUNTIF('Ref. Cuotas'!$I$7:'Ref. Cuotas'!I2284,'Ref. Cuotas'!I2284)-1,"")</f>
        <v>889</v>
      </c>
      <c r="AK2285" s="7">
        <f>IFERROR(RANK('Ref. Cuotas'!J2284,'Ref. Cuotas'!J:J,0)+COUNTIF('Ref. Cuotas'!$J$7:'Ref. Cuotas'!J2284,'Ref. Cuotas'!J2284)-1,"")</f>
        <v>2408</v>
      </c>
      <c r="AL2285" s="7">
        <f>IFERROR(RANK('Ref. Cuotas'!K2284,'Ref. Cuotas'!K:K,0)+COUNTIF('Ref. Cuotas'!$K$7:'Ref. Cuotas'!K2284,'Ref. Cuotas'!K2284)-1,"")</f>
        <v>2177</v>
      </c>
      <c r="AM2285" s="7">
        <f>IFERROR(RANK('Ref. Cuotas'!L2284,'Ref. Cuotas'!L:L,0)+COUNTIF('Ref. Cuotas'!$L$7:'Ref. Cuotas'!L2284,'Ref. Cuotas'!L2284)-1,"")</f>
        <v>1002</v>
      </c>
      <c r="AN2285" s="7">
        <f>IFERROR(RANK('Ref. Cuotas'!M2284,'Ref. Cuotas'!M:M,0)+COUNTIF('Ref. Cuotas'!$M$7:'Ref. Cuotas'!M2284,'Ref. Cuotas'!M2284)-1,"")</f>
        <v>719</v>
      </c>
      <c r="AO2285" s="7">
        <f>IFERROR(RANK('Ref. Cuotas'!H2284,'Ref. Cuotas'!H:H,1)+COUNTIF('Ref. Cuotas'!$H$7:'Ref. Cuotas'!H2284,'Ref. Cuotas'!H2284)-1,"")</f>
        <v>165</v>
      </c>
      <c r="AP2285" s="7">
        <f>IFERROR(RANK('Ref. Cuotas'!J2284,'Ref. Cuotas'!J:J,1)+COUNTIF('Ref. Cuotas'!$J$7:'Ref. Cuotas'!J2284,'Ref. Cuotas'!J2284)-1,"")</f>
        <v>1583</v>
      </c>
      <c r="AQ2285" s="7">
        <f>IFERROR(RANK('Ref. Cuotas'!K2284,'Ref. Cuotas'!K:K,1)+COUNTIF('Ref. Cuotas'!$K$7:'Ref. Cuotas'!K2284,'Ref. Cuotas'!K2284)-1,"")</f>
        <v>626</v>
      </c>
    </row>
    <row r="2286" spans="31:43" ht="17.25" customHeight="1" x14ac:dyDescent="0.3">
      <c r="AE2286" s="5" t="s">
        <v>2281</v>
      </c>
      <c r="AF2286" s="5" t="s">
        <v>5801</v>
      </c>
      <c r="AG2286" s="6" t="s">
        <v>4428</v>
      </c>
      <c r="AH2286" s="6" t="s">
        <v>4094</v>
      </c>
      <c r="AI2286" s="7">
        <f>IFERROR(RANK('Ref. Cuotas'!H2285,'Ref. Cuotas'!H:H,0)+COUNTIF('Ref. Cuotas'!$H$7:'Ref. Cuotas'!H2285,'Ref. Cuotas'!H2285)-1,"")</f>
        <v>2569</v>
      </c>
      <c r="AJ2286" s="7">
        <f>IFERROR(RANK('Ref. Cuotas'!I2285,'Ref. Cuotas'!I:I,0)+COUNTIF('Ref. Cuotas'!$I$7:'Ref. Cuotas'!I2285,'Ref. Cuotas'!I2285)-1,"")</f>
        <v>965</v>
      </c>
      <c r="AK2286" s="7">
        <f>IFERROR(RANK('Ref. Cuotas'!J2285,'Ref. Cuotas'!J:J,0)+COUNTIF('Ref. Cuotas'!$J$7:'Ref. Cuotas'!J2285,'Ref. Cuotas'!J2285)-1,"")</f>
        <v>2409</v>
      </c>
      <c r="AL2286" s="7">
        <f>IFERROR(RANK('Ref. Cuotas'!K2285,'Ref. Cuotas'!K:K,0)+COUNTIF('Ref. Cuotas'!$K$7:'Ref. Cuotas'!K2285,'Ref. Cuotas'!K2285)-1,"")</f>
        <v>2233</v>
      </c>
      <c r="AM2286" s="7">
        <f>IFERROR(RANK('Ref. Cuotas'!L2285,'Ref. Cuotas'!L:L,0)+COUNTIF('Ref. Cuotas'!$L$7:'Ref. Cuotas'!L2285,'Ref. Cuotas'!L2285)-1,"")</f>
        <v>1559</v>
      </c>
      <c r="AN2286" s="7">
        <f>IFERROR(RANK('Ref. Cuotas'!M2285,'Ref. Cuotas'!M:M,0)+COUNTIF('Ref. Cuotas'!$M$7:'Ref. Cuotas'!M2285,'Ref. Cuotas'!M2285)-1,"")</f>
        <v>720</v>
      </c>
      <c r="AO2286" s="7">
        <f>IFERROR(RANK('Ref. Cuotas'!H2285,'Ref. Cuotas'!H:H,1)+COUNTIF('Ref. Cuotas'!$H$7:'Ref. Cuotas'!H2285,'Ref. Cuotas'!H2285)-1,"")</f>
        <v>234</v>
      </c>
      <c r="AP2286" s="7">
        <f>IFERROR(RANK('Ref. Cuotas'!J2285,'Ref. Cuotas'!J:J,1)+COUNTIF('Ref. Cuotas'!$J$7:'Ref. Cuotas'!J2285,'Ref. Cuotas'!J2285)-1,"")</f>
        <v>1584</v>
      </c>
      <c r="AQ2286" s="7">
        <f>IFERROR(RANK('Ref. Cuotas'!K2285,'Ref. Cuotas'!K:K,1)+COUNTIF('Ref. Cuotas'!$K$7:'Ref. Cuotas'!K2285,'Ref. Cuotas'!K2285)-1,"")</f>
        <v>570</v>
      </c>
    </row>
    <row r="2287" spans="31:43" ht="17.25" customHeight="1" x14ac:dyDescent="0.3">
      <c r="AE2287" s="5" t="s">
        <v>2282</v>
      </c>
      <c r="AF2287" s="5" t="s">
        <v>5802</v>
      </c>
      <c r="AG2287" s="6" t="s">
        <v>4428</v>
      </c>
      <c r="AH2287" s="6" t="s">
        <v>4095</v>
      </c>
      <c r="AI2287" s="7">
        <f>IFERROR(RANK('Ref. Cuotas'!H2286,'Ref. Cuotas'!H:H,0)+COUNTIF('Ref. Cuotas'!$H$7:'Ref. Cuotas'!H2286,'Ref. Cuotas'!H2286)-1,"")</f>
        <v>2648</v>
      </c>
      <c r="AJ2287" s="7">
        <f>IFERROR(RANK('Ref. Cuotas'!I2286,'Ref. Cuotas'!I:I,0)+COUNTIF('Ref. Cuotas'!$I$7:'Ref. Cuotas'!I2286,'Ref. Cuotas'!I2286)-1,"")</f>
        <v>2463</v>
      </c>
      <c r="AK2287" s="7">
        <f>IFERROR(RANK('Ref. Cuotas'!J2286,'Ref. Cuotas'!J:J,0)+COUNTIF('Ref. Cuotas'!$J$7:'Ref. Cuotas'!J2286,'Ref. Cuotas'!J2286)-1,"")</f>
        <v>2410</v>
      </c>
      <c r="AL2287" s="7">
        <f>IFERROR(RANK('Ref. Cuotas'!K2286,'Ref. Cuotas'!K:K,0)+COUNTIF('Ref. Cuotas'!$K$7:'Ref. Cuotas'!K2286,'Ref. Cuotas'!K2286)-1,"")</f>
        <v>2479</v>
      </c>
      <c r="AM2287" s="7">
        <f>IFERROR(RANK('Ref. Cuotas'!L2286,'Ref. Cuotas'!L:L,0)+COUNTIF('Ref. Cuotas'!$L$7:'Ref. Cuotas'!L2286,'Ref. Cuotas'!L2286)-1,"")</f>
        <v>2500</v>
      </c>
      <c r="AN2287" s="7">
        <f>IFERROR(RANK('Ref. Cuotas'!M2286,'Ref. Cuotas'!M:M,0)+COUNTIF('Ref. Cuotas'!$M$7:'Ref. Cuotas'!M2286,'Ref. Cuotas'!M2286)-1,"")</f>
        <v>2537</v>
      </c>
      <c r="AO2287" s="7">
        <f>IFERROR(RANK('Ref. Cuotas'!H2286,'Ref. Cuotas'!H:H,1)+COUNTIF('Ref. Cuotas'!$H$7:'Ref. Cuotas'!H2286,'Ref. Cuotas'!H2286)-1,"")</f>
        <v>155</v>
      </c>
      <c r="AP2287" s="7">
        <f>IFERROR(RANK('Ref. Cuotas'!J2286,'Ref. Cuotas'!J:J,1)+COUNTIF('Ref. Cuotas'!$J$7:'Ref. Cuotas'!J2286,'Ref. Cuotas'!J2286)-1,"")</f>
        <v>1585</v>
      </c>
      <c r="AQ2287" s="7">
        <f>IFERROR(RANK('Ref. Cuotas'!K2286,'Ref. Cuotas'!K:K,1)+COUNTIF('Ref. Cuotas'!$K$7:'Ref. Cuotas'!K2286,'Ref. Cuotas'!K2286)-1,"")</f>
        <v>324</v>
      </c>
    </row>
    <row r="2288" spans="31:43" ht="17.25" customHeight="1" x14ac:dyDescent="0.3">
      <c r="AE2288" s="5" t="s">
        <v>2283</v>
      </c>
      <c r="AF2288" s="5" t="s">
        <v>5803</v>
      </c>
      <c r="AG2288" s="6" t="s">
        <v>4428</v>
      </c>
      <c r="AH2288" s="6" t="s">
        <v>4096</v>
      </c>
      <c r="AI2288" s="7">
        <f>IFERROR(RANK('Ref. Cuotas'!H2287,'Ref. Cuotas'!H:H,0)+COUNTIF('Ref. Cuotas'!$H$7:'Ref. Cuotas'!H2287,'Ref. Cuotas'!H2287)-1,"")</f>
        <v>2631</v>
      </c>
      <c r="AJ2288" s="7">
        <f>IFERROR(RANK('Ref. Cuotas'!I2287,'Ref. Cuotas'!I:I,0)+COUNTIF('Ref. Cuotas'!$I$7:'Ref. Cuotas'!I2287,'Ref. Cuotas'!I2287)-1,"")</f>
        <v>2464</v>
      </c>
      <c r="AK2288" s="7">
        <f>IFERROR(RANK('Ref. Cuotas'!J2287,'Ref. Cuotas'!J:J,0)+COUNTIF('Ref. Cuotas'!$J$7:'Ref. Cuotas'!J2287,'Ref. Cuotas'!J2287)-1,"")</f>
        <v>2411</v>
      </c>
      <c r="AL2288" s="7">
        <f>IFERROR(RANK('Ref. Cuotas'!K2287,'Ref. Cuotas'!K:K,0)+COUNTIF('Ref. Cuotas'!$K$7:'Ref. Cuotas'!K2287,'Ref. Cuotas'!K2287)-1,"")</f>
        <v>2458</v>
      </c>
      <c r="AM2288" s="7">
        <f>IFERROR(RANK('Ref. Cuotas'!L2287,'Ref. Cuotas'!L:L,0)+COUNTIF('Ref. Cuotas'!$L$7:'Ref. Cuotas'!L2287,'Ref. Cuotas'!L2287)-1,"")</f>
        <v>2501</v>
      </c>
      <c r="AN2288" s="7">
        <f>IFERROR(RANK('Ref. Cuotas'!M2287,'Ref. Cuotas'!M:M,0)+COUNTIF('Ref. Cuotas'!$M$7:'Ref. Cuotas'!M2287,'Ref. Cuotas'!M2287)-1,"")</f>
        <v>721</v>
      </c>
      <c r="AO2288" s="7">
        <f>IFERROR(RANK('Ref. Cuotas'!H2287,'Ref. Cuotas'!H:H,1)+COUNTIF('Ref. Cuotas'!$H$7:'Ref. Cuotas'!H2287,'Ref. Cuotas'!H2287)-1,"")</f>
        <v>172</v>
      </c>
      <c r="AP2288" s="7">
        <f>IFERROR(RANK('Ref. Cuotas'!J2287,'Ref. Cuotas'!J:J,1)+COUNTIF('Ref. Cuotas'!$J$7:'Ref. Cuotas'!J2287,'Ref. Cuotas'!J2287)-1,"")</f>
        <v>1586</v>
      </c>
      <c r="AQ2288" s="7">
        <f>IFERROR(RANK('Ref. Cuotas'!K2287,'Ref. Cuotas'!K:K,1)+COUNTIF('Ref. Cuotas'!$K$7:'Ref. Cuotas'!K2287,'Ref. Cuotas'!K2287)-1,"")</f>
        <v>345</v>
      </c>
    </row>
    <row r="2289" spans="31:43" ht="17.25" customHeight="1" x14ac:dyDescent="0.3">
      <c r="AE2289" s="5" t="s">
        <v>2284</v>
      </c>
      <c r="AF2289" s="5" t="s">
        <v>5804</v>
      </c>
      <c r="AG2289" s="6" t="s">
        <v>4428</v>
      </c>
      <c r="AH2289" s="6" t="s">
        <v>4137</v>
      </c>
      <c r="AI2289" s="7">
        <f>IFERROR(RANK('Ref. Cuotas'!H2288,'Ref. Cuotas'!H:H,0)+COUNTIF('Ref. Cuotas'!$H$7:'Ref. Cuotas'!H2288,'Ref. Cuotas'!H2288)-1,"")</f>
        <v>2470</v>
      </c>
      <c r="AJ2289" s="7">
        <f>IFERROR(RANK('Ref. Cuotas'!I2288,'Ref. Cuotas'!I:I,0)+COUNTIF('Ref. Cuotas'!$I$7:'Ref. Cuotas'!I2288,'Ref. Cuotas'!I2288)-1,"")</f>
        <v>2465</v>
      </c>
      <c r="AK2289" s="7">
        <f>IFERROR(RANK('Ref. Cuotas'!J2288,'Ref. Cuotas'!J:J,0)+COUNTIF('Ref. Cuotas'!$J$7:'Ref. Cuotas'!J2288,'Ref. Cuotas'!J2288)-1,"")</f>
        <v>2412</v>
      </c>
      <c r="AL2289" s="7">
        <f>IFERROR(RANK('Ref. Cuotas'!K2288,'Ref. Cuotas'!K:K,0)+COUNTIF('Ref. Cuotas'!$K$7:'Ref. Cuotas'!K2288,'Ref. Cuotas'!K2288)-1,"")</f>
        <v>2769</v>
      </c>
      <c r="AM2289" s="7">
        <f>IFERROR(RANK('Ref. Cuotas'!L2288,'Ref. Cuotas'!L:L,0)+COUNTIF('Ref. Cuotas'!$L$7:'Ref. Cuotas'!L2288,'Ref. Cuotas'!L2288)-1,"")</f>
        <v>2769</v>
      </c>
      <c r="AN2289" s="7">
        <f>IFERROR(RANK('Ref. Cuotas'!M2288,'Ref. Cuotas'!M:M,0)+COUNTIF('Ref. Cuotas'!$M$7:'Ref. Cuotas'!M2288,'Ref. Cuotas'!M2288)-1,"")</f>
        <v>2538</v>
      </c>
      <c r="AO2289" s="7">
        <f>IFERROR(RANK('Ref. Cuotas'!H2288,'Ref. Cuotas'!H:H,1)+COUNTIF('Ref. Cuotas'!$H$7:'Ref. Cuotas'!H2288,'Ref. Cuotas'!H2288)-1,"")</f>
        <v>333</v>
      </c>
      <c r="AP2289" s="7">
        <f>IFERROR(RANK('Ref. Cuotas'!J2288,'Ref. Cuotas'!J:J,1)+COUNTIF('Ref. Cuotas'!$J$7:'Ref. Cuotas'!J2288,'Ref. Cuotas'!J2288)-1,"")</f>
        <v>1587</v>
      </c>
      <c r="AQ2289" s="7">
        <f>IFERROR(RANK('Ref. Cuotas'!K2288,'Ref. Cuotas'!K:K,1)+COUNTIF('Ref. Cuotas'!$K$7:'Ref. Cuotas'!K2288,'Ref. Cuotas'!K2288)-1,"")</f>
        <v>187</v>
      </c>
    </row>
    <row r="2290" spans="31:43" ht="17.25" customHeight="1" x14ac:dyDescent="0.3">
      <c r="AE2290" s="5" t="s">
        <v>2285</v>
      </c>
      <c r="AF2290" s="5" t="s">
        <v>5805</v>
      </c>
      <c r="AG2290" s="6" t="s">
        <v>4428</v>
      </c>
      <c r="AH2290" s="6" t="s">
        <v>4097</v>
      </c>
      <c r="AI2290" s="7">
        <f>IFERROR(RANK('Ref. Cuotas'!H2289,'Ref. Cuotas'!H:H,0)+COUNTIF('Ref. Cuotas'!$H$7:'Ref. Cuotas'!H2289,'Ref. Cuotas'!H2289)-1,"")</f>
        <v>2181</v>
      </c>
      <c r="AJ2290" s="7">
        <f>IFERROR(RANK('Ref. Cuotas'!I2289,'Ref. Cuotas'!I:I,0)+COUNTIF('Ref. Cuotas'!$I$7:'Ref. Cuotas'!I2289,'Ref. Cuotas'!I2289)-1,"")</f>
        <v>2466</v>
      </c>
      <c r="AK2290" s="7">
        <f>IFERROR(RANK('Ref. Cuotas'!J2289,'Ref. Cuotas'!J:J,0)+COUNTIF('Ref. Cuotas'!$J$7:'Ref. Cuotas'!J2289,'Ref. Cuotas'!J2289)-1,"")</f>
        <v>2413</v>
      </c>
      <c r="AL2290" s="7">
        <f>IFERROR(RANK('Ref. Cuotas'!K2289,'Ref. Cuotas'!K:K,0)+COUNTIF('Ref. Cuotas'!$K$7:'Ref. Cuotas'!K2289,'Ref. Cuotas'!K2289)-1,"")</f>
        <v>2573</v>
      </c>
      <c r="AM2290" s="7">
        <f>IFERROR(RANK('Ref. Cuotas'!L2289,'Ref. Cuotas'!L:L,0)+COUNTIF('Ref. Cuotas'!$L$7:'Ref. Cuotas'!L2289,'Ref. Cuotas'!L2289)-1,"")</f>
        <v>2502</v>
      </c>
      <c r="AN2290" s="7">
        <f>IFERROR(RANK('Ref. Cuotas'!M2289,'Ref. Cuotas'!M:M,0)+COUNTIF('Ref. Cuotas'!$M$7:'Ref. Cuotas'!M2289,'Ref. Cuotas'!M2289)-1,"")</f>
        <v>722</v>
      </c>
      <c r="AO2290" s="7">
        <f>IFERROR(RANK('Ref. Cuotas'!H2289,'Ref. Cuotas'!H:H,1)+COUNTIF('Ref. Cuotas'!$H$7:'Ref. Cuotas'!H2289,'Ref. Cuotas'!H2289)-1,"")</f>
        <v>622</v>
      </c>
      <c r="AP2290" s="7">
        <f>IFERROR(RANK('Ref. Cuotas'!J2289,'Ref. Cuotas'!J:J,1)+COUNTIF('Ref. Cuotas'!$J$7:'Ref. Cuotas'!J2289,'Ref. Cuotas'!J2289)-1,"")</f>
        <v>1588</v>
      </c>
      <c r="AQ2290" s="7">
        <f>IFERROR(RANK('Ref. Cuotas'!K2289,'Ref. Cuotas'!K:K,1)+COUNTIF('Ref. Cuotas'!$K$7:'Ref. Cuotas'!K2289,'Ref. Cuotas'!K2289)-1,"")</f>
        <v>230</v>
      </c>
    </row>
    <row r="2291" spans="31:43" ht="17.25" customHeight="1" x14ac:dyDescent="0.3">
      <c r="AE2291" s="5" t="s">
        <v>2286</v>
      </c>
      <c r="AF2291" s="5" t="s">
        <v>5806</v>
      </c>
      <c r="AG2291" s="6" t="s">
        <v>4428</v>
      </c>
      <c r="AH2291" s="6" t="s">
        <v>4123</v>
      </c>
      <c r="AI2291" s="7">
        <f>IFERROR(RANK('Ref. Cuotas'!H2290,'Ref. Cuotas'!H:H,0)+COUNTIF('Ref. Cuotas'!$H$7:'Ref. Cuotas'!H2290,'Ref. Cuotas'!H2290)-1,"")</f>
        <v>2425</v>
      </c>
      <c r="AJ2291" s="7">
        <f>IFERROR(RANK('Ref. Cuotas'!I2290,'Ref. Cuotas'!I:I,0)+COUNTIF('Ref. Cuotas'!$I$7:'Ref. Cuotas'!I2290,'Ref. Cuotas'!I2290)-1,"")</f>
        <v>2467</v>
      </c>
      <c r="AK2291" s="7">
        <f>IFERROR(RANK('Ref. Cuotas'!J2290,'Ref. Cuotas'!J:J,0)+COUNTIF('Ref. Cuotas'!$J$7:'Ref. Cuotas'!J2290,'Ref. Cuotas'!J2290)-1,"")</f>
        <v>2414</v>
      </c>
      <c r="AL2291" s="7">
        <f>IFERROR(RANK('Ref. Cuotas'!K2290,'Ref. Cuotas'!K:K,0)+COUNTIF('Ref. Cuotas'!$K$7:'Ref. Cuotas'!K2290,'Ref. Cuotas'!K2290)-1,"")</f>
        <v>2546</v>
      </c>
      <c r="AM2291" s="7">
        <f>IFERROR(RANK('Ref. Cuotas'!L2290,'Ref. Cuotas'!L:L,0)+COUNTIF('Ref. Cuotas'!$L$7:'Ref. Cuotas'!L2290,'Ref. Cuotas'!L2290)-1,"")</f>
        <v>2503</v>
      </c>
      <c r="AN2291" s="7">
        <f>IFERROR(RANK('Ref. Cuotas'!M2290,'Ref. Cuotas'!M:M,0)+COUNTIF('Ref. Cuotas'!$M$7:'Ref. Cuotas'!M2290,'Ref. Cuotas'!M2290)-1,"")</f>
        <v>723</v>
      </c>
      <c r="AO2291" s="7">
        <f>IFERROR(RANK('Ref. Cuotas'!H2290,'Ref. Cuotas'!H:H,1)+COUNTIF('Ref. Cuotas'!$H$7:'Ref. Cuotas'!H2290,'Ref. Cuotas'!H2290)-1,"")</f>
        <v>378</v>
      </c>
      <c r="AP2291" s="7">
        <f>IFERROR(RANK('Ref. Cuotas'!J2290,'Ref. Cuotas'!J:J,1)+COUNTIF('Ref. Cuotas'!$J$7:'Ref. Cuotas'!J2290,'Ref. Cuotas'!J2290)-1,"")</f>
        <v>1589</v>
      </c>
      <c r="AQ2291" s="7">
        <f>IFERROR(RANK('Ref. Cuotas'!K2290,'Ref. Cuotas'!K:K,1)+COUNTIF('Ref. Cuotas'!$K$7:'Ref. Cuotas'!K2290,'Ref. Cuotas'!K2290)-1,"")</f>
        <v>257</v>
      </c>
    </row>
    <row r="2292" spans="31:43" ht="17.25" customHeight="1" x14ac:dyDescent="0.3">
      <c r="AE2292" s="5" t="s">
        <v>2287</v>
      </c>
      <c r="AF2292" s="5" t="s">
        <v>5807</v>
      </c>
      <c r="AG2292" s="6" t="s">
        <v>4429</v>
      </c>
      <c r="AH2292" s="6" t="s">
        <v>4099</v>
      </c>
      <c r="AI2292" s="7">
        <f>IFERROR(RANK('Ref. Cuotas'!H2291,'Ref. Cuotas'!H:H,0)+COUNTIF('Ref. Cuotas'!$H$7:'Ref. Cuotas'!H2291,'Ref. Cuotas'!H2291)-1,"")</f>
        <v>1660</v>
      </c>
      <c r="AJ2292" s="7">
        <f>IFERROR(RANK('Ref. Cuotas'!I2291,'Ref. Cuotas'!I:I,0)+COUNTIF('Ref. Cuotas'!$I$7:'Ref. Cuotas'!I2291,'Ref. Cuotas'!I2291)-1,"")</f>
        <v>2468</v>
      </c>
      <c r="AK2292" s="7">
        <f>IFERROR(RANK('Ref. Cuotas'!J2291,'Ref. Cuotas'!J:J,0)+COUNTIF('Ref. Cuotas'!$J$7:'Ref. Cuotas'!J2291,'Ref. Cuotas'!J2291)-1,"")</f>
        <v>2415</v>
      </c>
      <c r="AL2292" s="7">
        <f>IFERROR(RANK('Ref. Cuotas'!K2291,'Ref. Cuotas'!K:K,0)+COUNTIF('Ref. Cuotas'!$K$7:'Ref. Cuotas'!K2291,'Ref. Cuotas'!K2291)-1,"")</f>
        <v>2461</v>
      </c>
      <c r="AM2292" s="7">
        <f>IFERROR(RANK('Ref. Cuotas'!L2291,'Ref. Cuotas'!L:L,0)+COUNTIF('Ref. Cuotas'!$L$7:'Ref. Cuotas'!L2291,'Ref. Cuotas'!L2291)-1,"")</f>
        <v>2504</v>
      </c>
      <c r="AN2292" s="7">
        <f>IFERROR(RANK('Ref. Cuotas'!M2291,'Ref. Cuotas'!M:M,0)+COUNTIF('Ref. Cuotas'!$M$7:'Ref. Cuotas'!M2291,'Ref. Cuotas'!M2291)-1,"")</f>
        <v>724</v>
      </c>
      <c r="AO2292" s="7">
        <f>IFERROR(RANK('Ref. Cuotas'!H2291,'Ref. Cuotas'!H:H,1)+COUNTIF('Ref. Cuotas'!$H$7:'Ref. Cuotas'!H2291,'Ref. Cuotas'!H2291)-1,"")</f>
        <v>1143</v>
      </c>
      <c r="AP2292" s="7">
        <f>IFERROR(RANK('Ref. Cuotas'!J2291,'Ref. Cuotas'!J:J,1)+COUNTIF('Ref. Cuotas'!$J$7:'Ref. Cuotas'!J2291,'Ref. Cuotas'!J2291)-1,"")</f>
        <v>1590</v>
      </c>
      <c r="AQ2292" s="7">
        <f>IFERROR(RANK('Ref. Cuotas'!K2291,'Ref. Cuotas'!K:K,1)+COUNTIF('Ref. Cuotas'!$K$7:'Ref. Cuotas'!K2291,'Ref. Cuotas'!K2291)-1,"")</f>
        <v>342</v>
      </c>
    </row>
    <row r="2293" spans="31:43" ht="17.25" customHeight="1" x14ac:dyDescent="0.3">
      <c r="AE2293" s="5" t="s">
        <v>2288</v>
      </c>
      <c r="AF2293" s="5" t="s">
        <v>5808</v>
      </c>
      <c r="AG2293" s="6" t="s">
        <v>4429</v>
      </c>
      <c r="AH2293" s="6" t="s">
        <v>4088</v>
      </c>
      <c r="AI2293" s="7">
        <f>IFERROR(RANK('Ref. Cuotas'!H2292,'Ref. Cuotas'!H:H,0)+COUNTIF('Ref. Cuotas'!$H$7:'Ref. Cuotas'!H2292,'Ref. Cuotas'!H2292)-1,"")</f>
        <v>820</v>
      </c>
      <c r="AJ2293" s="7">
        <f>IFERROR(RANK('Ref. Cuotas'!I2292,'Ref. Cuotas'!I:I,0)+COUNTIF('Ref. Cuotas'!$I$7:'Ref. Cuotas'!I2292,'Ref. Cuotas'!I2292)-1,"")</f>
        <v>2469</v>
      </c>
      <c r="AK2293" s="7">
        <f>IFERROR(RANK('Ref. Cuotas'!J2292,'Ref. Cuotas'!J:J,0)+COUNTIF('Ref. Cuotas'!$J$7:'Ref. Cuotas'!J2292,'Ref. Cuotas'!J2292)-1,"")</f>
        <v>2416</v>
      </c>
      <c r="AL2293" s="7">
        <f>IFERROR(RANK('Ref. Cuotas'!K2292,'Ref. Cuotas'!K:K,0)+COUNTIF('Ref. Cuotas'!$K$7:'Ref. Cuotas'!K2292,'Ref. Cuotas'!K2292)-1,"")</f>
        <v>1563</v>
      </c>
      <c r="AM2293" s="7">
        <f>IFERROR(RANK('Ref. Cuotas'!L2292,'Ref. Cuotas'!L:L,0)+COUNTIF('Ref. Cuotas'!$L$7:'Ref. Cuotas'!L2292,'Ref. Cuotas'!L2292)-1,"")</f>
        <v>963</v>
      </c>
      <c r="AN2293" s="7">
        <f>IFERROR(RANK('Ref. Cuotas'!M2292,'Ref. Cuotas'!M:M,0)+COUNTIF('Ref. Cuotas'!$M$7:'Ref. Cuotas'!M2292,'Ref. Cuotas'!M2292)-1,"")</f>
        <v>2539</v>
      </c>
      <c r="AO2293" s="7">
        <f>IFERROR(RANK('Ref. Cuotas'!H2292,'Ref. Cuotas'!H:H,1)+COUNTIF('Ref. Cuotas'!$H$7:'Ref. Cuotas'!H2292,'Ref. Cuotas'!H2292)-1,"")</f>
        <v>1983</v>
      </c>
      <c r="AP2293" s="7">
        <f>IFERROR(RANK('Ref. Cuotas'!J2292,'Ref. Cuotas'!J:J,1)+COUNTIF('Ref. Cuotas'!$J$7:'Ref. Cuotas'!J2292,'Ref. Cuotas'!J2292)-1,"")</f>
        <v>1591</v>
      </c>
      <c r="AQ2293" s="7">
        <f>IFERROR(RANK('Ref. Cuotas'!K2292,'Ref. Cuotas'!K:K,1)+COUNTIF('Ref. Cuotas'!$K$7:'Ref. Cuotas'!K2292,'Ref. Cuotas'!K2292)-1,"")</f>
        <v>1240</v>
      </c>
    </row>
    <row r="2294" spans="31:43" ht="17.25" customHeight="1" x14ac:dyDescent="0.3">
      <c r="AE2294" s="5" t="s">
        <v>2289</v>
      </c>
      <c r="AF2294" s="5" t="s">
        <v>5809</v>
      </c>
      <c r="AG2294" s="6" t="s">
        <v>4429</v>
      </c>
      <c r="AH2294" s="6" t="s">
        <v>4101</v>
      </c>
      <c r="AI2294" s="7">
        <f>IFERROR(RANK('Ref. Cuotas'!H2293,'Ref. Cuotas'!H:H,0)+COUNTIF('Ref. Cuotas'!$H$7:'Ref. Cuotas'!H2293,'Ref. Cuotas'!H2293)-1,"")</f>
        <v>989</v>
      </c>
      <c r="AJ2294" s="7">
        <f>IFERROR(RANK('Ref. Cuotas'!I2293,'Ref. Cuotas'!I:I,0)+COUNTIF('Ref. Cuotas'!$I$7:'Ref. Cuotas'!I2293,'Ref. Cuotas'!I2293)-1,"")</f>
        <v>727</v>
      </c>
      <c r="AK2294" s="7">
        <f>IFERROR(RANK('Ref. Cuotas'!J2293,'Ref. Cuotas'!J:J,0)+COUNTIF('Ref. Cuotas'!$J$7:'Ref. Cuotas'!J2293,'Ref. Cuotas'!J2293)-1,"")</f>
        <v>2417</v>
      </c>
      <c r="AL2294" s="7">
        <f>IFERROR(RANK('Ref. Cuotas'!K2293,'Ref. Cuotas'!K:K,0)+COUNTIF('Ref. Cuotas'!$K$7:'Ref. Cuotas'!K2293,'Ref. Cuotas'!K2293)-1,"")</f>
        <v>541</v>
      </c>
      <c r="AM2294" s="7">
        <f>IFERROR(RANK('Ref. Cuotas'!L2293,'Ref. Cuotas'!L:L,0)+COUNTIF('Ref. Cuotas'!$L$7:'Ref. Cuotas'!L2293,'Ref. Cuotas'!L2293)-1,"")</f>
        <v>1035</v>
      </c>
      <c r="AN2294" s="7">
        <f>IFERROR(RANK('Ref. Cuotas'!M2293,'Ref. Cuotas'!M:M,0)+COUNTIF('Ref. Cuotas'!$M$7:'Ref. Cuotas'!M2293,'Ref. Cuotas'!M2293)-1,"")</f>
        <v>725</v>
      </c>
      <c r="AO2294" s="7">
        <f>IFERROR(RANK('Ref. Cuotas'!H2293,'Ref. Cuotas'!H:H,1)+COUNTIF('Ref. Cuotas'!$H$7:'Ref. Cuotas'!H2293,'Ref. Cuotas'!H2293)-1,"")</f>
        <v>1814</v>
      </c>
      <c r="AP2294" s="7">
        <f>IFERROR(RANK('Ref. Cuotas'!J2293,'Ref. Cuotas'!J:J,1)+COUNTIF('Ref. Cuotas'!$J$7:'Ref. Cuotas'!J2293,'Ref. Cuotas'!J2293)-1,"")</f>
        <v>1592</v>
      </c>
      <c r="AQ2294" s="7">
        <f>IFERROR(RANK('Ref. Cuotas'!K2293,'Ref. Cuotas'!K:K,1)+COUNTIF('Ref. Cuotas'!$K$7:'Ref. Cuotas'!K2293,'Ref. Cuotas'!K2293)-1,"")</f>
        <v>2262</v>
      </c>
    </row>
    <row r="2295" spans="31:43" ht="17.25" customHeight="1" x14ac:dyDescent="0.3">
      <c r="AE2295" s="5" t="s">
        <v>2290</v>
      </c>
      <c r="AF2295" s="5" t="s">
        <v>5810</v>
      </c>
      <c r="AG2295" s="6" t="s">
        <v>4429</v>
      </c>
      <c r="AH2295" s="6" t="s">
        <v>4212</v>
      </c>
      <c r="AI2295" s="7">
        <f>IFERROR(RANK('Ref. Cuotas'!H2294,'Ref. Cuotas'!H:H,0)+COUNTIF('Ref. Cuotas'!$H$7:'Ref. Cuotas'!H2294,'Ref. Cuotas'!H2294)-1,"")</f>
        <v>1457</v>
      </c>
      <c r="AJ2295" s="7">
        <f>IFERROR(RANK('Ref. Cuotas'!I2294,'Ref. Cuotas'!I:I,0)+COUNTIF('Ref. Cuotas'!$I$7:'Ref. Cuotas'!I2294,'Ref. Cuotas'!I2294)-1,"")</f>
        <v>2470</v>
      </c>
      <c r="AK2295" s="7">
        <f>IFERROR(RANK('Ref. Cuotas'!J2294,'Ref. Cuotas'!J:J,0)+COUNTIF('Ref. Cuotas'!$J$7:'Ref. Cuotas'!J2294,'Ref. Cuotas'!J2294)-1,"")</f>
        <v>2418</v>
      </c>
      <c r="AL2295" s="7">
        <f>IFERROR(RANK('Ref. Cuotas'!K2294,'Ref. Cuotas'!K:K,0)+COUNTIF('Ref. Cuotas'!$K$7:'Ref. Cuotas'!K2294,'Ref. Cuotas'!K2294)-1,"")</f>
        <v>2122</v>
      </c>
      <c r="AM2295" s="7">
        <f>IFERROR(RANK('Ref. Cuotas'!L2294,'Ref. Cuotas'!L:L,0)+COUNTIF('Ref. Cuotas'!$L$7:'Ref. Cuotas'!L2294,'Ref. Cuotas'!L2294)-1,"")</f>
        <v>2177</v>
      </c>
      <c r="AN2295" s="7">
        <f>IFERROR(RANK('Ref. Cuotas'!M2294,'Ref. Cuotas'!M:M,0)+COUNTIF('Ref. Cuotas'!$M$7:'Ref. Cuotas'!M2294,'Ref. Cuotas'!M2294)-1,"")</f>
        <v>176</v>
      </c>
      <c r="AO2295" s="7">
        <f>IFERROR(RANK('Ref. Cuotas'!H2294,'Ref. Cuotas'!H:H,1)+COUNTIF('Ref. Cuotas'!$H$7:'Ref. Cuotas'!H2294,'Ref. Cuotas'!H2294)-1,"")</f>
        <v>1346</v>
      </c>
      <c r="AP2295" s="7">
        <f>IFERROR(RANK('Ref. Cuotas'!J2294,'Ref. Cuotas'!J:J,1)+COUNTIF('Ref. Cuotas'!$J$7:'Ref. Cuotas'!J2294,'Ref. Cuotas'!J2294)-1,"")</f>
        <v>1593</v>
      </c>
      <c r="AQ2295" s="7">
        <f>IFERROR(RANK('Ref. Cuotas'!K2294,'Ref. Cuotas'!K:K,1)+COUNTIF('Ref. Cuotas'!$K$7:'Ref. Cuotas'!K2294,'Ref. Cuotas'!K2294)-1,"")</f>
        <v>681</v>
      </c>
    </row>
    <row r="2296" spans="31:43" ht="17.25" customHeight="1" x14ac:dyDescent="0.3">
      <c r="AE2296" s="5" t="s">
        <v>2291</v>
      </c>
      <c r="AF2296" s="5" t="s">
        <v>5811</v>
      </c>
      <c r="AG2296" s="6" t="s">
        <v>4429</v>
      </c>
      <c r="AH2296" s="6" t="s">
        <v>4103</v>
      </c>
      <c r="AI2296" s="7">
        <f>IFERROR(RANK('Ref. Cuotas'!H2295,'Ref. Cuotas'!H:H,0)+COUNTIF('Ref. Cuotas'!$H$7:'Ref. Cuotas'!H2295,'Ref. Cuotas'!H2295)-1,"")</f>
        <v>1309</v>
      </c>
      <c r="AJ2296" s="7">
        <f>IFERROR(RANK('Ref. Cuotas'!I2295,'Ref. Cuotas'!I:I,0)+COUNTIF('Ref. Cuotas'!$I$7:'Ref. Cuotas'!I2295,'Ref. Cuotas'!I2295)-1,"")</f>
        <v>2471</v>
      </c>
      <c r="AK2296" s="7">
        <f>IFERROR(RANK('Ref. Cuotas'!J2295,'Ref. Cuotas'!J:J,0)+COUNTIF('Ref. Cuotas'!$J$7:'Ref. Cuotas'!J2295,'Ref. Cuotas'!J2295)-1,"")</f>
        <v>2419</v>
      </c>
      <c r="AL2296" s="7">
        <f>IFERROR(RANK('Ref. Cuotas'!K2295,'Ref. Cuotas'!K:K,0)+COUNTIF('Ref. Cuotas'!$K$7:'Ref. Cuotas'!K2295,'Ref. Cuotas'!K2295)-1,"")</f>
        <v>1004</v>
      </c>
      <c r="AM2296" s="7">
        <f>IFERROR(RANK('Ref. Cuotas'!L2295,'Ref. Cuotas'!L:L,0)+COUNTIF('Ref. Cuotas'!$L$7:'Ref. Cuotas'!L2295,'Ref. Cuotas'!L2295)-1,"")</f>
        <v>2178</v>
      </c>
      <c r="AN2296" s="7">
        <f>IFERROR(RANK('Ref. Cuotas'!M2295,'Ref. Cuotas'!M:M,0)+COUNTIF('Ref. Cuotas'!$M$7:'Ref. Cuotas'!M2295,'Ref. Cuotas'!M2295)-1,"")</f>
        <v>177</v>
      </c>
      <c r="AO2296" s="7">
        <f>IFERROR(RANK('Ref. Cuotas'!H2295,'Ref. Cuotas'!H:H,1)+COUNTIF('Ref. Cuotas'!$H$7:'Ref. Cuotas'!H2295,'Ref. Cuotas'!H2295)-1,"")</f>
        <v>1494</v>
      </c>
      <c r="AP2296" s="7">
        <f>IFERROR(RANK('Ref. Cuotas'!J2295,'Ref. Cuotas'!J:J,1)+COUNTIF('Ref. Cuotas'!$J$7:'Ref. Cuotas'!J2295,'Ref. Cuotas'!J2295)-1,"")</f>
        <v>1594</v>
      </c>
      <c r="AQ2296" s="7">
        <f>IFERROR(RANK('Ref. Cuotas'!K2295,'Ref. Cuotas'!K:K,1)+COUNTIF('Ref. Cuotas'!$K$7:'Ref. Cuotas'!K2295,'Ref. Cuotas'!K2295)-1,"")</f>
        <v>1799</v>
      </c>
    </row>
    <row r="2297" spans="31:43" ht="17.25" customHeight="1" x14ac:dyDescent="0.3">
      <c r="AE2297" s="5" t="s">
        <v>2292</v>
      </c>
      <c r="AF2297" s="5" t="s">
        <v>5812</v>
      </c>
      <c r="AG2297" s="6" t="s">
        <v>4429</v>
      </c>
      <c r="AH2297" s="6" t="s">
        <v>4104</v>
      </c>
      <c r="AI2297" s="7">
        <f>IFERROR(RANK('Ref. Cuotas'!H2296,'Ref. Cuotas'!H:H,0)+COUNTIF('Ref. Cuotas'!$H$7:'Ref. Cuotas'!H2296,'Ref. Cuotas'!H2296)-1,"")</f>
        <v>1074</v>
      </c>
      <c r="AJ2297" s="7">
        <f>IFERROR(RANK('Ref. Cuotas'!I2296,'Ref. Cuotas'!I:I,0)+COUNTIF('Ref. Cuotas'!$I$7:'Ref. Cuotas'!I2296,'Ref. Cuotas'!I2296)-1,"")</f>
        <v>2472</v>
      </c>
      <c r="AK2297" s="7">
        <f>IFERROR(RANK('Ref. Cuotas'!J2296,'Ref. Cuotas'!J:J,0)+COUNTIF('Ref. Cuotas'!$J$7:'Ref. Cuotas'!J2296,'Ref. Cuotas'!J2296)-1,"")</f>
        <v>2420</v>
      </c>
      <c r="AL2297" s="7">
        <f>IFERROR(RANK('Ref. Cuotas'!K2296,'Ref. Cuotas'!K:K,0)+COUNTIF('Ref. Cuotas'!$K$7:'Ref. Cuotas'!K2296,'Ref. Cuotas'!K2296)-1,"")</f>
        <v>912</v>
      </c>
      <c r="AM2297" s="7">
        <f>IFERROR(RANK('Ref. Cuotas'!L2296,'Ref. Cuotas'!L:L,0)+COUNTIF('Ref. Cuotas'!$L$7:'Ref. Cuotas'!L2296,'Ref. Cuotas'!L2296)-1,"")</f>
        <v>935</v>
      </c>
      <c r="AN2297" s="7">
        <f>IFERROR(RANK('Ref. Cuotas'!M2296,'Ref. Cuotas'!M:M,0)+COUNTIF('Ref. Cuotas'!$M$7:'Ref. Cuotas'!M2296,'Ref. Cuotas'!M2296)-1,"")</f>
        <v>2540</v>
      </c>
      <c r="AO2297" s="7">
        <f>IFERROR(RANK('Ref. Cuotas'!H2296,'Ref. Cuotas'!H:H,1)+COUNTIF('Ref. Cuotas'!$H$7:'Ref. Cuotas'!H2296,'Ref. Cuotas'!H2296)-1,"")</f>
        <v>1729</v>
      </c>
      <c r="AP2297" s="7">
        <f>IFERROR(RANK('Ref. Cuotas'!J2296,'Ref. Cuotas'!J:J,1)+COUNTIF('Ref. Cuotas'!$J$7:'Ref. Cuotas'!J2296,'Ref. Cuotas'!J2296)-1,"")</f>
        <v>1595</v>
      </c>
      <c r="AQ2297" s="7">
        <f>IFERROR(RANK('Ref. Cuotas'!K2296,'Ref. Cuotas'!K:K,1)+COUNTIF('Ref. Cuotas'!$K$7:'Ref. Cuotas'!K2296,'Ref. Cuotas'!K2296)-1,"")</f>
        <v>1891</v>
      </c>
    </row>
    <row r="2298" spans="31:43" ht="17.25" customHeight="1" x14ac:dyDescent="0.3">
      <c r="AE2298" s="5" t="s">
        <v>2293</v>
      </c>
      <c r="AF2298" s="5" t="s">
        <v>5813</v>
      </c>
      <c r="AG2298" s="6" t="s">
        <v>4429</v>
      </c>
      <c r="AH2298" s="6" t="s">
        <v>4105</v>
      </c>
      <c r="AI2298" s="7">
        <f>IFERROR(RANK('Ref. Cuotas'!H2297,'Ref. Cuotas'!H:H,0)+COUNTIF('Ref. Cuotas'!$H$7:'Ref. Cuotas'!H2297,'Ref. Cuotas'!H2297)-1,"")</f>
        <v>1153</v>
      </c>
      <c r="AJ2298" s="7">
        <f>IFERROR(RANK('Ref. Cuotas'!I2297,'Ref. Cuotas'!I:I,0)+COUNTIF('Ref. Cuotas'!$I$7:'Ref. Cuotas'!I2297,'Ref. Cuotas'!I2297)-1,"")</f>
        <v>543</v>
      </c>
      <c r="AK2298" s="7">
        <f>IFERROR(RANK('Ref. Cuotas'!J2297,'Ref. Cuotas'!J:J,0)+COUNTIF('Ref. Cuotas'!$J$7:'Ref. Cuotas'!J2297,'Ref. Cuotas'!J2297)-1,"")</f>
        <v>303</v>
      </c>
      <c r="AL2298" s="7">
        <f>IFERROR(RANK('Ref. Cuotas'!K2297,'Ref. Cuotas'!K:K,0)+COUNTIF('Ref. Cuotas'!$K$7:'Ref. Cuotas'!K2297,'Ref. Cuotas'!K2297)-1,"")</f>
        <v>765</v>
      </c>
      <c r="AM2298" s="7">
        <f>IFERROR(RANK('Ref. Cuotas'!L2297,'Ref. Cuotas'!L:L,0)+COUNTIF('Ref. Cuotas'!$L$7:'Ref. Cuotas'!L2297,'Ref. Cuotas'!L2297)-1,"")</f>
        <v>270</v>
      </c>
      <c r="AN2298" s="7">
        <f>IFERROR(RANK('Ref. Cuotas'!M2297,'Ref. Cuotas'!M:M,0)+COUNTIF('Ref. Cuotas'!$M$7:'Ref. Cuotas'!M2297,'Ref. Cuotas'!M2297)-1,"")</f>
        <v>726</v>
      </c>
      <c r="AO2298" s="7">
        <f>IFERROR(RANK('Ref. Cuotas'!H2297,'Ref. Cuotas'!H:H,1)+COUNTIF('Ref. Cuotas'!$H$7:'Ref. Cuotas'!H2297,'Ref. Cuotas'!H2297)-1,"")</f>
        <v>1650</v>
      </c>
      <c r="AP2298" s="7">
        <f>IFERROR(RANK('Ref. Cuotas'!J2297,'Ref. Cuotas'!J:J,1)+COUNTIF('Ref. Cuotas'!$J$7:'Ref. Cuotas'!J2297,'Ref. Cuotas'!J2297)-1,"")</f>
        <v>2500</v>
      </c>
      <c r="AQ2298" s="7">
        <f>IFERROR(RANK('Ref. Cuotas'!K2297,'Ref. Cuotas'!K:K,1)+COUNTIF('Ref. Cuotas'!$K$7:'Ref. Cuotas'!K2297,'Ref. Cuotas'!K2297)-1,"")</f>
        <v>2038</v>
      </c>
    </row>
    <row r="2299" spans="31:43" ht="17.25" customHeight="1" x14ac:dyDescent="0.3">
      <c r="AE2299" s="5" t="s">
        <v>2294</v>
      </c>
      <c r="AF2299" s="5" t="s">
        <v>5814</v>
      </c>
      <c r="AG2299" s="6" t="s">
        <v>4430</v>
      </c>
      <c r="AH2299" s="6" t="s">
        <v>4099</v>
      </c>
      <c r="AI2299" s="7">
        <f>IFERROR(RANK('Ref. Cuotas'!H2298,'Ref. Cuotas'!H:H,0)+COUNTIF('Ref. Cuotas'!$H$7:'Ref. Cuotas'!H2298,'Ref. Cuotas'!H2298)-1,"")</f>
        <v>1848</v>
      </c>
      <c r="AJ2299" s="7">
        <f>IFERROR(RANK('Ref. Cuotas'!I2298,'Ref. Cuotas'!I:I,0)+COUNTIF('Ref. Cuotas'!$I$7:'Ref. Cuotas'!I2298,'Ref. Cuotas'!I2298)-1,"")</f>
        <v>2473</v>
      </c>
      <c r="AK2299" s="7">
        <f>IFERROR(RANK('Ref. Cuotas'!J2298,'Ref. Cuotas'!J:J,0)+COUNTIF('Ref. Cuotas'!$J$7:'Ref. Cuotas'!J2298,'Ref. Cuotas'!J2298)-1,"")</f>
        <v>2421</v>
      </c>
      <c r="AL2299" s="7">
        <f>IFERROR(RANK('Ref. Cuotas'!K2298,'Ref. Cuotas'!K:K,0)+COUNTIF('Ref. Cuotas'!$K$7:'Ref. Cuotas'!K2298,'Ref. Cuotas'!K2298)-1,"")</f>
        <v>2464</v>
      </c>
      <c r="AM2299" s="7">
        <f>IFERROR(RANK('Ref. Cuotas'!L2298,'Ref. Cuotas'!L:L,0)+COUNTIF('Ref. Cuotas'!$L$7:'Ref. Cuotas'!L2298,'Ref. Cuotas'!L2298)-1,"")</f>
        <v>2505</v>
      </c>
      <c r="AN2299" s="7">
        <f>IFERROR(RANK('Ref. Cuotas'!M2298,'Ref. Cuotas'!M:M,0)+COUNTIF('Ref. Cuotas'!$M$7:'Ref. Cuotas'!M2298,'Ref. Cuotas'!M2298)-1,"")</f>
        <v>727</v>
      </c>
      <c r="AO2299" s="7">
        <f>IFERROR(RANK('Ref. Cuotas'!H2298,'Ref. Cuotas'!H:H,1)+COUNTIF('Ref. Cuotas'!$H$7:'Ref. Cuotas'!H2298,'Ref. Cuotas'!H2298)-1,"")</f>
        <v>955</v>
      </c>
      <c r="AP2299" s="7">
        <f>IFERROR(RANK('Ref. Cuotas'!J2298,'Ref. Cuotas'!J:J,1)+COUNTIF('Ref. Cuotas'!$J$7:'Ref. Cuotas'!J2298,'Ref. Cuotas'!J2298)-1,"")</f>
        <v>1596</v>
      </c>
      <c r="AQ2299" s="7">
        <f>IFERROR(RANK('Ref. Cuotas'!K2298,'Ref. Cuotas'!K:K,1)+COUNTIF('Ref. Cuotas'!$K$7:'Ref. Cuotas'!K2298,'Ref. Cuotas'!K2298)-1,"")</f>
        <v>339</v>
      </c>
    </row>
    <row r="2300" spans="31:43" ht="17.25" customHeight="1" x14ac:dyDescent="0.3">
      <c r="AE2300" s="5" t="s">
        <v>2295</v>
      </c>
      <c r="AF2300" s="5" t="s">
        <v>5815</v>
      </c>
      <c r="AG2300" s="6" t="s">
        <v>4430</v>
      </c>
      <c r="AH2300" s="6" t="s">
        <v>4088</v>
      </c>
      <c r="AI2300" s="7">
        <f>IFERROR(RANK('Ref. Cuotas'!H2299,'Ref. Cuotas'!H:H,0)+COUNTIF('Ref. Cuotas'!$H$7:'Ref. Cuotas'!H2299,'Ref. Cuotas'!H2299)-1,"")</f>
        <v>465</v>
      </c>
      <c r="AJ2300" s="7">
        <f>IFERROR(RANK('Ref. Cuotas'!I2299,'Ref. Cuotas'!I:I,0)+COUNTIF('Ref. Cuotas'!$I$7:'Ref. Cuotas'!I2299,'Ref. Cuotas'!I2299)-1,"")</f>
        <v>2474</v>
      </c>
      <c r="AK2300" s="7">
        <f>IFERROR(RANK('Ref. Cuotas'!J2299,'Ref. Cuotas'!J:J,0)+COUNTIF('Ref. Cuotas'!$J$7:'Ref. Cuotas'!J2299,'Ref. Cuotas'!J2299)-1,"")</f>
        <v>2422</v>
      </c>
      <c r="AL2300" s="7">
        <f>IFERROR(RANK('Ref. Cuotas'!K2299,'Ref. Cuotas'!K:K,0)+COUNTIF('Ref. Cuotas'!$K$7:'Ref. Cuotas'!K2299,'Ref. Cuotas'!K2299)-1,"")</f>
        <v>880</v>
      </c>
      <c r="AM2300" s="7">
        <f>IFERROR(RANK('Ref. Cuotas'!L2299,'Ref. Cuotas'!L:L,0)+COUNTIF('Ref. Cuotas'!$L$7:'Ref. Cuotas'!L2299,'Ref. Cuotas'!L2299)-1,"")</f>
        <v>531</v>
      </c>
      <c r="AN2300" s="7">
        <f>IFERROR(RANK('Ref. Cuotas'!M2299,'Ref. Cuotas'!M:M,0)+COUNTIF('Ref. Cuotas'!$M$7:'Ref. Cuotas'!M2299,'Ref. Cuotas'!M2299)-1,"")</f>
        <v>2541</v>
      </c>
      <c r="AO2300" s="7">
        <f>IFERROR(RANK('Ref. Cuotas'!H2299,'Ref. Cuotas'!H:H,1)+COUNTIF('Ref. Cuotas'!$H$7:'Ref. Cuotas'!H2299,'Ref. Cuotas'!H2299)-1,"")</f>
        <v>2338</v>
      </c>
      <c r="AP2300" s="7">
        <f>IFERROR(RANK('Ref. Cuotas'!J2299,'Ref. Cuotas'!J:J,1)+COUNTIF('Ref. Cuotas'!$J$7:'Ref. Cuotas'!J2299,'Ref. Cuotas'!J2299)-1,"")</f>
        <v>1597</v>
      </c>
      <c r="AQ2300" s="7">
        <f>IFERROR(RANK('Ref. Cuotas'!K2299,'Ref. Cuotas'!K:K,1)+COUNTIF('Ref. Cuotas'!$K$7:'Ref. Cuotas'!K2299,'Ref. Cuotas'!K2299)-1,"")</f>
        <v>1923</v>
      </c>
    </row>
    <row r="2301" spans="31:43" ht="17.25" customHeight="1" x14ac:dyDescent="0.3">
      <c r="AE2301" s="5" t="s">
        <v>2296</v>
      </c>
      <c r="AF2301" s="5" t="s">
        <v>5816</v>
      </c>
      <c r="AG2301" s="6" t="s">
        <v>4430</v>
      </c>
      <c r="AH2301" s="6" t="s">
        <v>4101</v>
      </c>
      <c r="AI2301" s="7">
        <f>IFERROR(RANK('Ref. Cuotas'!H2300,'Ref. Cuotas'!H:H,0)+COUNTIF('Ref. Cuotas'!$H$7:'Ref. Cuotas'!H2300,'Ref. Cuotas'!H2300)-1,"")</f>
        <v>530</v>
      </c>
      <c r="AJ2301" s="7">
        <f>IFERROR(RANK('Ref. Cuotas'!I2300,'Ref. Cuotas'!I:I,0)+COUNTIF('Ref. Cuotas'!$I$7:'Ref. Cuotas'!I2300,'Ref. Cuotas'!I2300)-1,"")</f>
        <v>2475</v>
      </c>
      <c r="AK2301" s="7">
        <f>IFERROR(RANK('Ref. Cuotas'!J2300,'Ref. Cuotas'!J:J,0)+COUNTIF('Ref. Cuotas'!$J$7:'Ref. Cuotas'!J2300,'Ref. Cuotas'!J2300)-1,"")</f>
        <v>2423</v>
      </c>
      <c r="AL2301" s="7">
        <f>IFERROR(RANK('Ref. Cuotas'!K2300,'Ref. Cuotas'!K:K,0)+COUNTIF('Ref. Cuotas'!$K$7:'Ref. Cuotas'!K2300,'Ref. Cuotas'!K2300)-1,"")</f>
        <v>742</v>
      </c>
      <c r="AM2301" s="7">
        <f>IFERROR(RANK('Ref. Cuotas'!L2300,'Ref. Cuotas'!L:L,0)+COUNTIF('Ref. Cuotas'!$L$7:'Ref. Cuotas'!L2300,'Ref. Cuotas'!L2300)-1,"")</f>
        <v>826</v>
      </c>
      <c r="AN2301" s="7">
        <f>IFERROR(RANK('Ref. Cuotas'!M2300,'Ref. Cuotas'!M:M,0)+COUNTIF('Ref. Cuotas'!$M$7:'Ref. Cuotas'!M2300,'Ref. Cuotas'!M2300)-1,"")</f>
        <v>728</v>
      </c>
      <c r="AO2301" s="7">
        <f>IFERROR(RANK('Ref. Cuotas'!H2300,'Ref. Cuotas'!H:H,1)+COUNTIF('Ref. Cuotas'!$H$7:'Ref. Cuotas'!H2300,'Ref. Cuotas'!H2300)-1,"")</f>
        <v>2273</v>
      </c>
      <c r="AP2301" s="7">
        <f>IFERROR(RANK('Ref. Cuotas'!J2300,'Ref. Cuotas'!J:J,1)+COUNTIF('Ref. Cuotas'!$J$7:'Ref. Cuotas'!J2300,'Ref. Cuotas'!J2300)-1,"")</f>
        <v>1598</v>
      </c>
      <c r="AQ2301" s="7">
        <f>IFERROR(RANK('Ref. Cuotas'!K2300,'Ref. Cuotas'!K:K,1)+COUNTIF('Ref. Cuotas'!$K$7:'Ref. Cuotas'!K2300,'Ref. Cuotas'!K2300)-1,"")</f>
        <v>2061</v>
      </c>
    </row>
    <row r="2302" spans="31:43" ht="17.25" customHeight="1" x14ac:dyDescent="0.3">
      <c r="AE2302" s="5" t="s">
        <v>2297</v>
      </c>
      <c r="AF2302" s="5" t="s">
        <v>5817</v>
      </c>
      <c r="AG2302" s="6" t="s">
        <v>4430</v>
      </c>
      <c r="AH2302" s="6" t="s">
        <v>4212</v>
      </c>
      <c r="AI2302" s="7">
        <f>IFERROR(RANK('Ref. Cuotas'!H2301,'Ref. Cuotas'!H:H,0)+COUNTIF('Ref. Cuotas'!$H$7:'Ref. Cuotas'!H2301,'Ref. Cuotas'!H2301)-1,"")</f>
        <v>1424</v>
      </c>
      <c r="AJ2302" s="7">
        <f>IFERROR(RANK('Ref. Cuotas'!I2301,'Ref. Cuotas'!I:I,0)+COUNTIF('Ref. Cuotas'!$I$7:'Ref. Cuotas'!I2301,'Ref. Cuotas'!I2301)-1,"")</f>
        <v>2476</v>
      </c>
      <c r="AK2302" s="7">
        <f>IFERROR(RANK('Ref. Cuotas'!J2301,'Ref. Cuotas'!J:J,0)+COUNTIF('Ref. Cuotas'!$J$7:'Ref. Cuotas'!J2301,'Ref. Cuotas'!J2301)-1,"")</f>
        <v>2424</v>
      </c>
      <c r="AL2302" s="7">
        <f>IFERROR(RANK('Ref. Cuotas'!K2301,'Ref. Cuotas'!K:K,0)+COUNTIF('Ref. Cuotas'!$K$7:'Ref. Cuotas'!K2301,'Ref. Cuotas'!K2301)-1,"")</f>
        <v>1308</v>
      </c>
      <c r="AM2302" s="7">
        <f>IFERROR(RANK('Ref. Cuotas'!L2301,'Ref. Cuotas'!L:L,0)+COUNTIF('Ref. Cuotas'!$L$7:'Ref. Cuotas'!L2301,'Ref. Cuotas'!L2301)-1,"")</f>
        <v>2179</v>
      </c>
      <c r="AN2302" s="7">
        <f>IFERROR(RANK('Ref. Cuotas'!M2301,'Ref. Cuotas'!M:M,0)+COUNTIF('Ref. Cuotas'!$M$7:'Ref. Cuotas'!M2301,'Ref. Cuotas'!M2301)-1,"")</f>
        <v>178</v>
      </c>
      <c r="AO2302" s="7">
        <f>IFERROR(RANK('Ref. Cuotas'!H2301,'Ref. Cuotas'!H:H,1)+COUNTIF('Ref. Cuotas'!$H$7:'Ref. Cuotas'!H2301,'Ref. Cuotas'!H2301)-1,"")</f>
        <v>1379</v>
      </c>
      <c r="AP2302" s="7">
        <f>IFERROR(RANK('Ref. Cuotas'!J2301,'Ref. Cuotas'!J:J,1)+COUNTIF('Ref. Cuotas'!$J$7:'Ref. Cuotas'!J2301,'Ref. Cuotas'!J2301)-1,"")</f>
        <v>1599</v>
      </c>
      <c r="AQ2302" s="7">
        <f>IFERROR(RANK('Ref. Cuotas'!K2301,'Ref. Cuotas'!K:K,1)+COUNTIF('Ref. Cuotas'!$K$7:'Ref. Cuotas'!K2301,'Ref. Cuotas'!K2301)-1,"")</f>
        <v>1495</v>
      </c>
    </row>
    <row r="2303" spans="31:43" ht="17.25" customHeight="1" x14ac:dyDescent="0.3">
      <c r="AE2303" s="5" t="s">
        <v>2298</v>
      </c>
      <c r="AF2303" s="5" t="s">
        <v>5818</v>
      </c>
      <c r="AG2303" s="6" t="s">
        <v>4430</v>
      </c>
      <c r="AH2303" s="6" t="s">
        <v>4103</v>
      </c>
      <c r="AI2303" s="7">
        <f>IFERROR(RANK('Ref. Cuotas'!H2302,'Ref. Cuotas'!H:H,0)+COUNTIF('Ref. Cuotas'!$H$7:'Ref. Cuotas'!H2302,'Ref. Cuotas'!H2302)-1,"")</f>
        <v>1377</v>
      </c>
      <c r="AJ2303" s="7">
        <f>IFERROR(RANK('Ref. Cuotas'!I2302,'Ref. Cuotas'!I:I,0)+COUNTIF('Ref. Cuotas'!$I$7:'Ref. Cuotas'!I2302,'Ref. Cuotas'!I2302)-1,"")</f>
        <v>2477</v>
      </c>
      <c r="AK2303" s="7">
        <f>IFERROR(RANK('Ref. Cuotas'!J2302,'Ref. Cuotas'!J:J,0)+COUNTIF('Ref. Cuotas'!$J$7:'Ref. Cuotas'!J2302,'Ref. Cuotas'!J2302)-1,"")</f>
        <v>2425</v>
      </c>
      <c r="AL2303" s="7">
        <f>IFERROR(RANK('Ref. Cuotas'!K2302,'Ref. Cuotas'!K:K,0)+COUNTIF('Ref. Cuotas'!$K$7:'Ref. Cuotas'!K2302,'Ref. Cuotas'!K2302)-1,"")</f>
        <v>1979</v>
      </c>
      <c r="AM2303" s="7">
        <f>IFERROR(RANK('Ref. Cuotas'!L2302,'Ref. Cuotas'!L:L,0)+COUNTIF('Ref. Cuotas'!$L$7:'Ref. Cuotas'!L2302,'Ref. Cuotas'!L2302)-1,"")</f>
        <v>2180</v>
      </c>
      <c r="AN2303" s="7">
        <f>IFERROR(RANK('Ref. Cuotas'!M2302,'Ref. Cuotas'!M:M,0)+COUNTIF('Ref. Cuotas'!$M$7:'Ref. Cuotas'!M2302,'Ref. Cuotas'!M2302)-1,"")</f>
        <v>179</v>
      </c>
      <c r="AO2303" s="7">
        <f>IFERROR(RANK('Ref. Cuotas'!H2302,'Ref. Cuotas'!H:H,1)+COUNTIF('Ref. Cuotas'!$H$7:'Ref. Cuotas'!H2302,'Ref. Cuotas'!H2302)-1,"")</f>
        <v>1426</v>
      </c>
      <c r="AP2303" s="7">
        <f>IFERROR(RANK('Ref. Cuotas'!J2302,'Ref. Cuotas'!J:J,1)+COUNTIF('Ref. Cuotas'!$J$7:'Ref. Cuotas'!J2302,'Ref. Cuotas'!J2302)-1,"")</f>
        <v>1600</v>
      </c>
      <c r="AQ2303" s="7">
        <f>IFERROR(RANK('Ref. Cuotas'!K2302,'Ref. Cuotas'!K:K,1)+COUNTIF('Ref. Cuotas'!$K$7:'Ref. Cuotas'!K2302,'Ref. Cuotas'!K2302)-1,"")</f>
        <v>824</v>
      </c>
    </row>
    <row r="2304" spans="31:43" ht="17.25" customHeight="1" x14ac:dyDescent="0.3">
      <c r="AE2304" s="5" t="s">
        <v>2299</v>
      </c>
      <c r="AF2304" s="5" t="s">
        <v>5819</v>
      </c>
      <c r="AG2304" s="6" t="s">
        <v>4430</v>
      </c>
      <c r="AH2304" s="6" t="s">
        <v>4104</v>
      </c>
      <c r="AI2304" s="7">
        <f>IFERROR(RANK('Ref. Cuotas'!H2303,'Ref. Cuotas'!H:H,0)+COUNTIF('Ref. Cuotas'!$H$7:'Ref. Cuotas'!H2303,'Ref. Cuotas'!H2303)-1,"")</f>
        <v>585</v>
      </c>
      <c r="AJ2304" s="7">
        <f>IFERROR(RANK('Ref. Cuotas'!I2303,'Ref. Cuotas'!I:I,0)+COUNTIF('Ref. Cuotas'!$I$7:'Ref. Cuotas'!I2303,'Ref. Cuotas'!I2303)-1,"")</f>
        <v>592</v>
      </c>
      <c r="AK2304" s="7">
        <f>IFERROR(RANK('Ref. Cuotas'!J2303,'Ref. Cuotas'!J:J,0)+COUNTIF('Ref. Cuotas'!$J$7:'Ref. Cuotas'!J2303,'Ref. Cuotas'!J2303)-1,"")</f>
        <v>2426</v>
      </c>
      <c r="AL2304" s="7">
        <f>IFERROR(RANK('Ref. Cuotas'!K2303,'Ref. Cuotas'!K:K,0)+COUNTIF('Ref. Cuotas'!$K$7:'Ref. Cuotas'!K2303,'Ref. Cuotas'!K2303)-1,"")</f>
        <v>875</v>
      </c>
      <c r="AM2304" s="7">
        <f>IFERROR(RANK('Ref. Cuotas'!L2303,'Ref. Cuotas'!L:L,0)+COUNTIF('Ref. Cuotas'!$L$7:'Ref. Cuotas'!L2303,'Ref. Cuotas'!L2303)-1,"")</f>
        <v>667</v>
      </c>
      <c r="AN2304" s="7">
        <f>IFERROR(RANK('Ref. Cuotas'!M2303,'Ref. Cuotas'!M:M,0)+COUNTIF('Ref. Cuotas'!$M$7:'Ref. Cuotas'!M2303,'Ref. Cuotas'!M2303)-1,"")</f>
        <v>2542</v>
      </c>
      <c r="AO2304" s="7">
        <f>IFERROR(RANK('Ref. Cuotas'!H2303,'Ref. Cuotas'!H:H,1)+COUNTIF('Ref. Cuotas'!$H$7:'Ref. Cuotas'!H2303,'Ref. Cuotas'!H2303)-1,"")</f>
        <v>2218</v>
      </c>
      <c r="AP2304" s="7">
        <f>IFERROR(RANK('Ref. Cuotas'!J2303,'Ref. Cuotas'!J:J,1)+COUNTIF('Ref. Cuotas'!$J$7:'Ref. Cuotas'!J2303,'Ref. Cuotas'!J2303)-1,"")</f>
        <v>1601</v>
      </c>
      <c r="AQ2304" s="7">
        <f>IFERROR(RANK('Ref. Cuotas'!K2303,'Ref. Cuotas'!K:K,1)+COUNTIF('Ref. Cuotas'!$K$7:'Ref. Cuotas'!K2303,'Ref. Cuotas'!K2303)-1,"")</f>
        <v>1928</v>
      </c>
    </row>
    <row r="2305" spans="31:43" ht="17.25" customHeight="1" x14ac:dyDescent="0.3">
      <c r="AE2305" s="5" t="s">
        <v>2300</v>
      </c>
      <c r="AF2305" s="5" t="s">
        <v>5820</v>
      </c>
      <c r="AG2305" s="6" t="s">
        <v>4430</v>
      </c>
      <c r="AH2305" s="6" t="s">
        <v>4105</v>
      </c>
      <c r="AI2305" s="7">
        <f>IFERROR(RANK('Ref. Cuotas'!H2304,'Ref. Cuotas'!H:H,0)+COUNTIF('Ref. Cuotas'!$H$7:'Ref. Cuotas'!H2304,'Ref. Cuotas'!H2304)-1,"")</f>
        <v>647</v>
      </c>
      <c r="AJ2305" s="7">
        <f>IFERROR(RANK('Ref. Cuotas'!I2304,'Ref. Cuotas'!I:I,0)+COUNTIF('Ref. Cuotas'!$I$7:'Ref. Cuotas'!I2304,'Ref. Cuotas'!I2304)-1,"")</f>
        <v>458</v>
      </c>
      <c r="AK2305" s="7">
        <f>IFERROR(RANK('Ref. Cuotas'!J2304,'Ref. Cuotas'!J:J,0)+COUNTIF('Ref. Cuotas'!$J$7:'Ref. Cuotas'!J2304,'Ref. Cuotas'!J2304)-1,"")</f>
        <v>247</v>
      </c>
      <c r="AL2305" s="7">
        <f>IFERROR(RANK('Ref. Cuotas'!K2304,'Ref. Cuotas'!K:K,0)+COUNTIF('Ref. Cuotas'!$K$7:'Ref. Cuotas'!K2304,'Ref. Cuotas'!K2304)-1,"")</f>
        <v>575</v>
      </c>
      <c r="AM2305" s="7">
        <f>IFERROR(RANK('Ref. Cuotas'!L2304,'Ref. Cuotas'!L:L,0)+COUNTIF('Ref. Cuotas'!$L$7:'Ref. Cuotas'!L2304,'Ref. Cuotas'!L2304)-1,"")</f>
        <v>105</v>
      </c>
      <c r="AN2305" s="7">
        <f>IFERROR(RANK('Ref. Cuotas'!M2304,'Ref. Cuotas'!M:M,0)+COUNTIF('Ref. Cuotas'!$M$7:'Ref. Cuotas'!M2304,'Ref. Cuotas'!M2304)-1,"")</f>
        <v>2543</v>
      </c>
      <c r="AO2305" s="7">
        <f>IFERROR(RANK('Ref. Cuotas'!H2304,'Ref. Cuotas'!H:H,1)+COUNTIF('Ref. Cuotas'!$H$7:'Ref. Cuotas'!H2304,'Ref. Cuotas'!H2304)-1,"")</f>
        <v>2156</v>
      </c>
      <c r="AP2305" s="7">
        <f>IFERROR(RANK('Ref. Cuotas'!J2304,'Ref. Cuotas'!J:J,1)+COUNTIF('Ref. Cuotas'!$J$7:'Ref. Cuotas'!J2304,'Ref. Cuotas'!J2304)-1,"")</f>
        <v>2556</v>
      </c>
      <c r="AQ2305" s="7">
        <f>IFERROR(RANK('Ref. Cuotas'!K2304,'Ref. Cuotas'!K:K,1)+COUNTIF('Ref. Cuotas'!$K$7:'Ref. Cuotas'!K2304,'Ref. Cuotas'!K2304)-1,"")</f>
        <v>2228</v>
      </c>
    </row>
    <row r="2306" spans="31:43" ht="17.25" customHeight="1" x14ac:dyDescent="0.3">
      <c r="AE2306" s="5" t="s">
        <v>2301</v>
      </c>
      <c r="AF2306" s="5" t="s">
        <v>5821</v>
      </c>
      <c r="AG2306" s="6" t="s">
        <v>4431</v>
      </c>
      <c r="AH2306" s="6" t="s">
        <v>4100</v>
      </c>
      <c r="AI2306" s="7">
        <f>IFERROR(RANK('Ref. Cuotas'!H2305,'Ref. Cuotas'!H:H,0)+COUNTIF('Ref. Cuotas'!$H$7:'Ref. Cuotas'!H2305,'Ref. Cuotas'!H2305)-1,"")</f>
        <v>2671</v>
      </c>
      <c r="AJ2306" s="7">
        <f>IFERROR(RANK('Ref. Cuotas'!I2305,'Ref. Cuotas'!I:I,0)+COUNTIF('Ref. Cuotas'!$I$7:'Ref. Cuotas'!I2305,'Ref. Cuotas'!I2305)-1,"")</f>
        <v>2478</v>
      </c>
      <c r="AK2306" s="7">
        <f>IFERROR(RANK('Ref. Cuotas'!J2305,'Ref. Cuotas'!J:J,0)+COUNTIF('Ref. Cuotas'!$J$7:'Ref. Cuotas'!J2305,'Ref. Cuotas'!J2305)-1,"")</f>
        <v>2427</v>
      </c>
      <c r="AL2306" s="7">
        <f>IFERROR(RANK('Ref. Cuotas'!K2305,'Ref. Cuotas'!K:K,0)+COUNTIF('Ref. Cuotas'!$K$7:'Ref. Cuotas'!K2305,'Ref. Cuotas'!K2305)-1,"")</f>
        <v>680</v>
      </c>
      <c r="AM2306" s="7">
        <f>IFERROR(RANK('Ref. Cuotas'!L2305,'Ref. Cuotas'!L:L,0)+COUNTIF('Ref. Cuotas'!$L$7:'Ref. Cuotas'!L2305,'Ref. Cuotas'!L2305)-1,"")</f>
        <v>1962</v>
      </c>
      <c r="AN2306" s="7">
        <f>IFERROR(RANK('Ref. Cuotas'!M2305,'Ref. Cuotas'!M:M,0)+COUNTIF('Ref. Cuotas'!$M$7:'Ref. Cuotas'!M2305,'Ref. Cuotas'!M2305)-1,"")</f>
        <v>2544</v>
      </c>
      <c r="AO2306" s="7">
        <f>IFERROR(RANK('Ref. Cuotas'!H2305,'Ref. Cuotas'!H:H,1)+COUNTIF('Ref. Cuotas'!$H$7:'Ref. Cuotas'!H2305,'Ref. Cuotas'!H2305)-1,"")</f>
        <v>132</v>
      </c>
      <c r="AP2306" s="7">
        <f>IFERROR(RANK('Ref. Cuotas'!J2305,'Ref. Cuotas'!J:J,1)+COUNTIF('Ref. Cuotas'!$J$7:'Ref. Cuotas'!J2305,'Ref. Cuotas'!J2305)-1,"")</f>
        <v>1602</v>
      </c>
      <c r="AQ2306" s="7">
        <f>IFERROR(RANK('Ref. Cuotas'!K2305,'Ref. Cuotas'!K:K,1)+COUNTIF('Ref. Cuotas'!$K$7:'Ref. Cuotas'!K2305,'Ref. Cuotas'!K2305)-1,"")</f>
        <v>2123</v>
      </c>
    </row>
    <row r="2307" spans="31:43" ht="17.25" customHeight="1" x14ac:dyDescent="0.3">
      <c r="AE2307" s="5" t="s">
        <v>2302</v>
      </c>
      <c r="AF2307" s="5" t="s">
        <v>5822</v>
      </c>
      <c r="AG2307" s="6" t="s">
        <v>4431</v>
      </c>
      <c r="AH2307" s="6" t="s">
        <v>4088</v>
      </c>
      <c r="AI2307" s="7">
        <f>IFERROR(RANK('Ref. Cuotas'!H2306,'Ref. Cuotas'!H:H,0)+COUNTIF('Ref. Cuotas'!$H$7:'Ref. Cuotas'!H2306,'Ref. Cuotas'!H2306)-1,"")</f>
        <v>361</v>
      </c>
      <c r="AJ2307" s="7">
        <f>IFERROR(RANK('Ref. Cuotas'!I2306,'Ref. Cuotas'!I:I,0)+COUNTIF('Ref. Cuotas'!$I$7:'Ref. Cuotas'!I2306,'Ref. Cuotas'!I2306)-1,"")</f>
        <v>2479</v>
      </c>
      <c r="AK2307" s="7">
        <f>IFERROR(RANK('Ref. Cuotas'!J2306,'Ref. Cuotas'!J:J,0)+COUNTIF('Ref. Cuotas'!$J$7:'Ref. Cuotas'!J2306,'Ref. Cuotas'!J2306)-1,"")</f>
        <v>628</v>
      </c>
      <c r="AL2307" s="7">
        <f>IFERROR(RANK('Ref. Cuotas'!K2306,'Ref. Cuotas'!K:K,0)+COUNTIF('Ref. Cuotas'!$K$7:'Ref. Cuotas'!K2306,'Ref. Cuotas'!K2306)-1,"")</f>
        <v>956</v>
      </c>
      <c r="AM2307" s="7">
        <f>IFERROR(RANK('Ref. Cuotas'!L2306,'Ref. Cuotas'!L:L,0)+COUNTIF('Ref. Cuotas'!$L$7:'Ref. Cuotas'!L2306,'Ref. Cuotas'!L2306)-1,"")</f>
        <v>174</v>
      </c>
      <c r="AN2307" s="7">
        <f>IFERROR(RANK('Ref. Cuotas'!M2306,'Ref. Cuotas'!M:M,0)+COUNTIF('Ref. Cuotas'!$M$7:'Ref. Cuotas'!M2306,'Ref. Cuotas'!M2306)-1,"")</f>
        <v>729</v>
      </c>
      <c r="AO2307" s="7">
        <f>IFERROR(RANK('Ref. Cuotas'!H2306,'Ref. Cuotas'!H:H,1)+COUNTIF('Ref. Cuotas'!$H$7:'Ref. Cuotas'!H2306,'Ref. Cuotas'!H2306)-1,"")</f>
        <v>2442</v>
      </c>
      <c r="AP2307" s="7">
        <f>IFERROR(RANK('Ref. Cuotas'!J2306,'Ref. Cuotas'!J:J,1)+COUNTIF('Ref. Cuotas'!$J$7:'Ref. Cuotas'!J2306,'Ref. Cuotas'!J2306)-1,"")</f>
        <v>2175</v>
      </c>
      <c r="AQ2307" s="7">
        <f>IFERROR(RANK('Ref. Cuotas'!K2306,'Ref. Cuotas'!K:K,1)+COUNTIF('Ref. Cuotas'!$K$7:'Ref. Cuotas'!K2306,'Ref. Cuotas'!K2306)-1,"")</f>
        <v>1847</v>
      </c>
    </row>
    <row r="2308" spans="31:43" ht="17.25" customHeight="1" x14ac:dyDescent="0.3">
      <c r="AE2308" s="5" t="s">
        <v>2303</v>
      </c>
      <c r="AF2308" s="5" t="s">
        <v>5823</v>
      </c>
      <c r="AG2308" s="6" t="s">
        <v>4431</v>
      </c>
      <c r="AH2308" s="6" t="s">
        <v>4101</v>
      </c>
      <c r="AI2308" s="7">
        <f>IFERROR(RANK('Ref. Cuotas'!H2307,'Ref. Cuotas'!H:H,0)+COUNTIF('Ref. Cuotas'!$H$7:'Ref. Cuotas'!H2307,'Ref. Cuotas'!H2307)-1,"")</f>
        <v>401</v>
      </c>
      <c r="AJ2308" s="7">
        <f>IFERROR(RANK('Ref. Cuotas'!I2307,'Ref. Cuotas'!I:I,0)+COUNTIF('Ref. Cuotas'!$I$7:'Ref. Cuotas'!I2307,'Ref. Cuotas'!I2307)-1,"")</f>
        <v>2480</v>
      </c>
      <c r="AK2308" s="7">
        <f>IFERROR(RANK('Ref. Cuotas'!J2307,'Ref. Cuotas'!J:J,0)+COUNTIF('Ref. Cuotas'!$J$7:'Ref. Cuotas'!J2307,'Ref. Cuotas'!J2307)-1,"")</f>
        <v>500</v>
      </c>
      <c r="AL2308" s="7">
        <f>IFERROR(RANK('Ref. Cuotas'!K2307,'Ref. Cuotas'!K:K,0)+COUNTIF('Ref. Cuotas'!$K$7:'Ref. Cuotas'!K2307,'Ref. Cuotas'!K2307)-1,"")</f>
        <v>460</v>
      </c>
      <c r="AM2308" s="7">
        <f>IFERROR(RANK('Ref. Cuotas'!L2307,'Ref. Cuotas'!L:L,0)+COUNTIF('Ref. Cuotas'!$L$7:'Ref. Cuotas'!L2307,'Ref. Cuotas'!L2307)-1,"")</f>
        <v>287</v>
      </c>
      <c r="AN2308" s="7">
        <f>IFERROR(RANK('Ref. Cuotas'!M2307,'Ref. Cuotas'!M:M,0)+COUNTIF('Ref. Cuotas'!$M$7:'Ref. Cuotas'!M2307,'Ref. Cuotas'!M2307)-1,"")</f>
        <v>730</v>
      </c>
      <c r="AO2308" s="7">
        <f>IFERROR(RANK('Ref. Cuotas'!H2307,'Ref. Cuotas'!H:H,1)+COUNTIF('Ref. Cuotas'!$H$7:'Ref. Cuotas'!H2307,'Ref. Cuotas'!H2307)-1,"")</f>
        <v>2402</v>
      </c>
      <c r="AP2308" s="7">
        <f>IFERROR(RANK('Ref. Cuotas'!J2307,'Ref. Cuotas'!J:J,1)+COUNTIF('Ref. Cuotas'!$J$7:'Ref. Cuotas'!J2307,'Ref. Cuotas'!J2307)-1,"")</f>
        <v>2303</v>
      </c>
      <c r="AQ2308" s="7">
        <f>IFERROR(RANK('Ref. Cuotas'!K2307,'Ref. Cuotas'!K:K,1)+COUNTIF('Ref. Cuotas'!$K$7:'Ref. Cuotas'!K2307,'Ref. Cuotas'!K2307)-1,"")</f>
        <v>2343</v>
      </c>
    </row>
    <row r="2309" spans="31:43" ht="17.25" customHeight="1" x14ac:dyDescent="0.3">
      <c r="AE2309" s="5" t="s">
        <v>2304</v>
      </c>
      <c r="AF2309" s="5" t="s">
        <v>5824</v>
      </c>
      <c r="AG2309" s="6" t="s">
        <v>4431</v>
      </c>
      <c r="AH2309" s="6" t="s">
        <v>4102</v>
      </c>
      <c r="AI2309" s="7">
        <f>IFERROR(RANK('Ref. Cuotas'!H2308,'Ref. Cuotas'!H:H,0)+COUNTIF('Ref. Cuotas'!$H$7:'Ref. Cuotas'!H2308,'Ref. Cuotas'!H2308)-1,"")</f>
        <v>2660</v>
      </c>
      <c r="AJ2309" s="7">
        <f>IFERROR(RANK('Ref. Cuotas'!I2308,'Ref. Cuotas'!I:I,0)+COUNTIF('Ref. Cuotas'!$I$7:'Ref. Cuotas'!I2308,'Ref. Cuotas'!I2308)-1,"")</f>
        <v>2481</v>
      </c>
      <c r="AK2309" s="7">
        <f>IFERROR(RANK('Ref. Cuotas'!J2308,'Ref. Cuotas'!J:J,0)+COUNTIF('Ref. Cuotas'!$J$7:'Ref. Cuotas'!J2308,'Ref. Cuotas'!J2308)-1,"")</f>
        <v>582</v>
      </c>
      <c r="AL2309" s="7">
        <f>IFERROR(RANK('Ref. Cuotas'!K2308,'Ref. Cuotas'!K:K,0)+COUNTIF('Ref. Cuotas'!$K$7:'Ref. Cuotas'!K2308,'Ref. Cuotas'!K2308)-1,"")</f>
        <v>1559</v>
      </c>
      <c r="AM2309" s="7">
        <f>IFERROR(RANK('Ref. Cuotas'!L2308,'Ref. Cuotas'!L:L,0)+COUNTIF('Ref. Cuotas'!$L$7:'Ref. Cuotas'!L2308,'Ref. Cuotas'!L2308)-1,"")</f>
        <v>276</v>
      </c>
      <c r="AN2309" s="7">
        <f>IFERROR(RANK('Ref. Cuotas'!M2308,'Ref. Cuotas'!M:M,0)+COUNTIF('Ref. Cuotas'!$M$7:'Ref. Cuotas'!M2308,'Ref. Cuotas'!M2308)-1,"")</f>
        <v>2545</v>
      </c>
      <c r="AO2309" s="7">
        <f>IFERROR(RANK('Ref. Cuotas'!H2308,'Ref. Cuotas'!H:H,1)+COUNTIF('Ref. Cuotas'!$H$7:'Ref. Cuotas'!H2308,'Ref. Cuotas'!H2308)-1,"")</f>
        <v>143</v>
      </c>
      <c r="AP2309" s="7">
        <f>IFERROR(RANK('Ref. Cuotas'!J2308,'Ref. Cuotas'!J:J,1)+COUNTIF('Ref. Cuotas'!$J$7:'Ref. Cuotas'!J2308,'Ref. Cuotas'!J2308)-1,"")</f>
        <v>2221</v>
      </c>
      <c r="AQ2309" s="7">
        <f>IFERROR(RANK('Ref. Cuotas'!K2308,'Ref. Cuotas'!K:K,1)+COUNTIF('Ref. Cuotas'!$K$7:'Ref. Cuotas'!K2308,'Ref. Cuotas'!K2308)-1,"")</f>
        <v>1244</v>
      </c>
    </row>
    <row r="2310" spans="31:43" ht="17.25" customHeight="1" x14ac:dyDescent="0.3">
      <c r="AE2310" s="5" t="s">
        <v>2305</v>
      </c>
      <c r="AF2310" s="5" t="s">
        <v>5825</v>
      </c>
      <c r="AG2310" s="6" t="s">
        <v>4431</v>
      </c>
      <c r="AH2310" s="6" t="s">
        <v>4097</v>
      </c>
      <c r="AI2310" s="7">
        <f>IFERROR(RANK('Ref. Cuotas'!H2309,'Ref. Cuotas'!H:H,0)+COUNTIF('Ref. Cuotas'!$H$7:'Ref. Cuotas'!H2309,'Ref. Cuotas'!H2309)-1,"")</f>
        <v>2440</v>
      </c>
      <c r="AJ2310" s="7">
        <f>IFERROR(RANK('Ref. Cuotas'!I2309,'Ref. Cuotas'!I:I,0)+COUNTIF('Ref. Cuotas'!$I$7:'Ref. Cuotas'!I2309,'Ref. Cuotas'!I2309)-1,"")</f>
        <v>2482</v>
      </c>
      <c r="AK2310" s="7">
        <f>IFERROR(RANK('Ref. Cuotas'!J2309,'Ref. Cuotas'!J:J,0)+COUNTIF('Ref. Cuotas'!$J$7:'Ref. Cuotas'!J2309,'Ref. Cuotas'!J2309)-1,"")</f>
        <v>2428</v>
      </c>
      <c r="AL2310" s="7">
        <f>IFERROR(RANK('Ref. Cuotas'!K2309,'Ref. Cuotas'!K:K,0)+COUNTIF('Ref. Cuotas'!$K$7:'Ref. Cuotas'!K2309,'Ref. Cuotas'!K2309)-1,"")</f>
        <v>2298</v>
      </c>
      <c r="AM2310" s="7">
        <f>IFERROR(RANK('Ref. Cuotas'!L2309,'Ref. Cuotas'!L:L,0)+COUNTIF('Ref. Cuotas'!$L$7:'Ref. Cuotas'!L2309,'Ref. Cuotas'!L2309)-1,"")</f>
        <v>2506</v>
      </c>
      <c r="AN2310" s="7">
        <f>IFERROR(RANK('Ref. Cuotas'!M2309,'Ref. Cuotas'!M:M,0)+COUNTIF('Ref. Cuotas'!$M$7:'Ref. Cuotas'!M2309,'Ref. Cuotas'!M2309)-1,"")</f>
        <v>731</v>
      </c>
      <c r="AO2310" s="7">
        <f>IFERROR(RANK('Ref. Cuotas'!H2309,'Ref. Cuotas'!H:H,1)+COUNTIF('Ref. Cuotas'!$H$7:'Ref. Cuotas'!H2309,'Ref. Cuotas'!H2309)-1,"")</f>
        <v>363</v>
      </c>
      <c r="AP2310" s="7">
        <f>IFERROR(RANK('Ref. Cuotas'!J2309,'Ref. Cuotas'!J:J,1)+COUNTIF('Ref. Cuotas'!$J$7:'Ref. Cuotas'!J2309,'Ref. Cuotas'!J2309)-1,"")</f>
        <v>1603</v>
      </c>
      <c r="AQ2310" s="7">
        <f>IFERROR(RANK('Ref. Cuotas'!K2309,'Ref. Cuotas'!K:K,1)+COUNTIF('Ref. Cuotas'!$K$7:'Ref. Cuotas'!K2309,'Ref. Cuotas'!K2309)-1,"")</f>
        <v>505</v>
      </c>
    </row>
    <row r="2311" spans="31:43" ht="17.25" customHeight="1" x14ac:dyDescent="0.3">
      <c r="AE2311" s="5" t="s">
        <v>2306</v>
      </c>
      <c r="AF2311" s="5" t="s">
        <v>5826</v>
      </c>
      <c r="AG2311" s="6" t="s">
        <v>4431</v>
      </c>
      <c r="AH2311" s="6" t="s">
        <v>4103</v>
      </c>
      <c r="AI2311" s="7">
        <f>IFERROR(RANK('Ref. Cuotas'!H2310,'Ref. Cuotas'!H:H,0)+COUNTIF('Ref. Cuotas'!$H$7:'Ref. Cuotas'!H2310,'Ref. Cuotas'!H2310)-1,"")</f>
        <v>2571</v>
      </c>
      <c r="AJ2311" s="7">
        <f>IFERROR(RANK('Ref. Cuotas'!I2310,'Ref. Cuotas'!I:I,0)+COUNTIF('Ref. Cuotas'!$I$7:'Ref. Cuotas'!I2310,'Ref. Cuotas'!I2310)-1,"")</f>
        <v>2483</v>
      </c>
      <c r="AK2311" s="7">
        <f>IFERROR(RANK('Ref. Cuotas'!J2310,'Ref. Cuotas'!J:J,0)+COUNTIF('Ref. Cuotas'!$J$7:'Ref. Cuotas'!J2310,'Ref. Cuotas'!J2310)-1,"")</f>
        <v>2429</v>
      </c>
      <c r="AL2311" s="7">
        <f>IFERROR(RANK('Ref. Cuotas'!K2310,'Ref. Cuotas'!K:K,0)+COUNTIF('Ref. Cuotas'!$K$7:'Ref. Cuotas'!K2310,'Ref. Cuotas'!K2310)-1,"")</f>
        <v>609</v>
      </c>
      <c r="AM2311" s="7">
        <f>IFERROR(RANK('Ref. Cuotas'!L2310,'Ref. Cuotas'!L:L,0)+COUNTIF('Ref. Cuotas'!$L$7:'Ref. Cuotas'!L2310,'Ref. Cuotas'!L2310)-1,"")</f>
        <v>2181</v>
      </c>
      <c r="AN2311" s="7">
        <f>IFERROR(RANK('Ref. Cuotas'!M2310,'Ref. Cuotas'!M:M,0)+COUNTIF('Ref. Cuotas'!$M$7:'Ref. Cuotas'!M2310,'Ref. Cuotas'!M2310)-1,"")</f>
        <v>180</v>
      </c>
      <c r="AO2311" s="7">
        <f>IFERROR(RANK('Ref. Cuotas'!H2310,'Ref. Cuotas'!H:H,1)+COUNTIF('Ref. Cuotas'!$H$7:'Ref. Cuotas'!H2310,'Ref. Cuotas'!H2310)-1,"")</f>
        <v>232</v>
      </c>
      <c r="AP2311" s="7">
        <f>IFERROR(RANK('Ref. Cuotas'!J2310,'Ref. Cuotas'!J:J,1)+COUNTIF('Ref. Cuotas'!$J$7:'Ref. Cuotas'!J2310,'Ref. Cuotas'!J2310)-1,"")</f>
        <v>1604</v>
      </c>
      <c r="AQ2311" s="7">
        <f>IFERROR(RANK('Ref. Cuotas'!K2310,'Ref. Cuotas'!K:K,1)+COUNTIF('Ref. Cuotas'!$K$7:'Ref. Cuotas'!K2310,'Ref. Cuotas'!K2310)-1,"")</f>
        <v>2194</v>
      </c>
    </row>
    <row r="2312" spans="31:43" ht="17.25" customHeight="1" x14ac:dyDescent="0.3">
      <c r="AE2312" s="5" t="s">
        <v>2307</v>
      </c>
      <c r="AF2312" s="5" t="s">
        <v>5827</v>
      </c>
      <c r="AG2312" s="6" t="s">
        <v>4431</v>
      </c>
      <c r="AH2312" s="6" t="s">
        <v>4104</v>
      </c>
      <c r="AI2312" s="7">
        <f>IFERROR(RANK('Ref. Cuotas'!H2311,'Ref. Cuotas'!H:H,0)+COUNTIF('Ref. Cuotas'!$H$7:'Ref. Cuotas'!H2311,'Ref. Cuotas'!H2311)-1,"")</f>
        <v>2487</v>
      </c>
      <c r="AJ2312" s="7">
        <f>IFERROR(RANK('Ref. Cuotas'!I2311,'Ref. Cuotas'!I:I,0)+COUNTIF('Ref. Cuotas'!$I$7:'Ref. Cuotas'!I2311,'Ref. Cuotas'!I2311)-1,"")</f>
        <v>344</v>
      </c>
      <c r="AK2312" s="7">
        <f>IFERROR(RANK('Ref. Cuotas'!J2311,'Ref. Cuotas'!J:J,0)+COUNTIF('Ref. Cuotas'!$J$7:'Ref. Cuotas'!J2311,'Ref. Cuotas'!J2311)-1,"")</f>
        <v>696</v>
      </c>
      <c r="AL2312" s="7">
        <f>IFERROR(RANK('Ref. Cuotas'!K2311,'Ref. Cuotas'!K:K,0)+COUNTIF('Ref. Cuotas'!$K$7:'Ref. Cuotas'!K2311,'Ref. Cuotas'!K2311)-1,"")</f>
        <v>842</v>
      </c>
      <c r="AM2312" s="7">
        <f>IFERROR(RANK('Ref. Cuotas'!L2311,'Ref. Cuotas'!L:L,0)+COUNTIF('Ref. Cuotas'!$L$7:'Ref. Cuotas'!L2311,'Ref. Cuotas'!L2311)-1,"")</f>
        <v>220</v>
      </c>
      <c r="AN2312" s="7">
        <f>IFERROR(RANK('Ref. Cuotas'!M2311,'Ref. Cuotas'!M:M,0)+COUNTIF('Ref. Cuotas'!$M$7:'Ref. Cuotas'!M2311,'Ref. Cuotas'!M2311)-1,"")</f>
        <v>2546</v>
      </c>
      <c r="AO2312" s="7">
        <f>IFERROR(RANK('Ref. Cuotas'!H2311,'Ref. Cuotas'!H:H,1)+COUNTIF('Ref. Cuotas'!$H$7:'Ref. Cuotas'!H2311,'Ref. Cuotas'!H2311)-1,"")</f>
        <v>316</v>
      </c>
      <c r="AP2312" s="7">
        <f>IFERROR(RANK('Ref. Cuotas'!J2311,'Ref. Cuotas'!J:J,1)+COUNTIF('Ref. Cuotas'!$J$7:'Ref. Cuotas'!J2311,'Ref. Cuotas'!J2311)-1,"")</f>
        <v>2107</v>
      </c>
      <c r="AQ2312" s="7">
        <f>IFERROR(RANK('Ref. Cuotas'!K2311,'Ref. Cuotas'!K:K,1)+COUNTIF('Ref. Cuotas'!$K$7:'Ref. Cuotas'!K2311,'Ref. Cuotas'!K2311)-1,"")</f>
        <v>1961</v>
      </c>
    </row>
    <row r="2313" spans="31:43" ht="17.25" customHeight="1" x14ac:dyDescent="0.3">
      <c r="AE2313" s="5" t="s">
        <v>2308</v>
      </c>
      <c r="AF2313" s="5" t="s">
        <v>5828</v>
      </c>
      <c r="AG2313" s="6" t="s">
        <v>4431</v>
      </c>
      <c r="AH2313" s="6" t="s">
        <v>4105</v>
      </c>
      <c r="AI2313" s="7">
        <f>IFERROR(RANK('Ref. Cuotas'!H2312,'Ref. Cuotas'!H:H,0)+COUNTIF('Ref. Cuotas'!$H$7:'Ref. Cuotas'!H2312,'Ref. Cuotas'!H2312)-1,"")</f>
        <v>2655</v>
      </c>
      <c r="AJ2313" s="7">
        <f>IFERROR(RANK('Ref. Cuotas'!I2312,'Ref. Cuotas'!I:I,0)+COUNTIF('Ref. Cuotas'!$I$7:'Ref. Cuotas'!I2312,'Ref. Cuotas'!I2312)-1,"")</f>
        <v>578</v>
      </c>
      <c r="AK2313" s="7">
        <f>IFERROR(RANK('Ref. Cuotas'!J2312,'Ref. Cuotas'!J:J,0)+COUNTIF('Ref. Cuotas'!$J$7:'Ref. Cuotas'!J2312,'Ref. Cuotas'!J2312)-1,"")</f>
        <v>399</v>
      </c>
      <c r="AL2313" s="7">
        <f>IFERROR(RANK('Ref. Cuotas'!K2312,'Ref. Cuotas'!K:K,0)+COUNTIF('Ref. Cuotas'!$K$7:'Ref. Cuotas'!K2312,'Ref. Cuotas'!K2312)-1,"")</f>
        <v>736</v>
      </c>
      <c r="AM2313" s="7">
        <f>IFERROR(RANK('Ref. Cuotas'!L2312,'Ref. Cuotas'!L:L,0)+COUNTIF('Ref. Cuotas'!$L$7:'Ref. Cuotas'!L2312,'Ref. Cuotas'!L2312)-1,"")</f>
        <v>64</v>
      </c>
      <c r="AN2313" s="7">
        <f>IFERROR(RANK('Ref. Cuotas'!M2312,'Ref. Cuotas'!M:M,0)+COUNTIF('Ref. Cuotas'!$M$7:'Ref. Cuotas'!M2312,'Ref. Cuotas'!M2312)-1,"")</f>
        <v>732</v>
      </c>
      <c r="AO2313" s="7">
        <f>IFERROR(RANK('Ref. Cuotas'!H2312,'Ref. Cuotas'!H:H,1)+COUNTIF('Ref. Cuotas'!$H$7:'Ref. Cuotas'!H2312,'Ref. Cuotas'!H2312)-1,"")</f>
        <v>148</v>
      </c>
      <c r="AP2313" s="7">
        <f>IFERROR(RANK('Ref. Cuotas'!J2312,'Ref. Cuotas'!J:J,1)+COUNTIF('Ref. Cuotas'!$J$7:'Ref. Cuotas'!J2312,'Ref. Cuotas'!J2312)-1,"")</f>
        <v>2404</v>
      </c>
      <c r="AQ2313" s="7">
        <f>IFERROR(RANK('Ref. Cuotas'!K2312,'Ref. Cuotas'!K:K,1)+COUNTIF('Ref. Cuotas'!$K$7:'Ref. Cuotas'!K2312,'Ref. Cuotas'!K2312)-1,"")</f>
        <v>2067</v>
      </c>
    </row>
    <row r="2314" spans="31:43" ht="17.25" customHeight="1" x14ac:dyDescent="0.3">
      <c r="AE2314" s="5" t="s">
        <v>2309</v>
      </c>
      <c r="AF2314" s="5" t="s">
        <v>5829</v>
      </c>
      <c r="AG2314" s="6" t="s">
        <v>4432</v>
      </c>
      <c r="AH2314" s="6" t="s">
        <v>4088</v>
      </c>
      <c r="AI2314" s="7">
        <f>IFERROR(RANK('Ref. Cuotas'!H2313,'Ref. Cuotas'!H:H,0)+COUNTIF('Ref. Cuotas'!$H$7:'Ref. Cuotas'!H2313,'Ref. Cuotas'!H2313)-1,"")</f>
        <v>1164</v>
      </c>
      <c r="AJ2314" s="7">
        <f>IFERROR(RANK('Ref. Cuotas'!I2313,'Ref. Cuotas'!I:I,0)+COUNTIF('Ref. Cuotas'!$I$7:'Ref. Cuotas'!I2313,'Ref. Cuotas'!I2313)-1,"")</f>
        <v>2484</v>
      </c>
      <c r="AK2314" s="7">
        <f>IFERROR(RANK('Ref. Cuotas'!J2313,'Ref. Cuotas'!J:J,0)+COUNTIF('Ref. Cuotas'!$J$7:'Ref. Cuotas'!J2313,'Ref. Cuotas'!J2313)-1,"")</f>
        <v>2430</v>
      </c>
      <c r="AL2314" s="7">
        <f>IFERROR(RANK('Ref. Cuotas'!K2313,'Ref. Cuotas'!K:K,0)+COUNTIF('Ref. Cuotas'!$K$7:'Ref. Cuotas'!K2313,'Ref. Cuotas'!K2313)-1,"")</f>
        <v>1674</v>
      </c>
      <c r="AM2314" s="7">
        <f>IFERROR(RANK('Ref. Cuotas'!L2313,'Ref. Cuotas'!L:L,0)+COUNTIF('Ref. Cuotas'!$L$7:'Ref. Cuotas'!L2313,'Ref. Cuotas'!L2313)-1,"")</f>
        <v>869</v>
      </c>
      <c r="AN2314" s="7">
        <f>IFERROR(RANK('Ref. Cuotas'!M2313,'Ref. Cuotas'!M:M,0)+COUNTIF('Ref. Cuotas'!$M$7:'Ref. Cuotas'!M2313,'Ref. Cuotas'!M2313)-1,"")</f>
        <v>2547</v>
      </c>
      <c r="AO2314" s="7">
        <f>IFERROR(RANK('Ref. Cuotas'!H2313,'Ref. Cuotas'!H:H,1)+COUNTIF('Ref. Cuotas'!$H$7:'Ref. Cuotas'!H2313,'Ref. Cuotas'!H2313)-1,"")</f>
        <v>1639</v>
      </c>
      <c r="AP2314" s="7">
        <f>IFERROR(RANK('Ref. Cuotas'!J2313,'Ref. Cuotas'!J:J,1)+COUNTIF('Ref. Cuotas'!$J$7:'Ref. Cuotas'!J2313,'Ref. Cuotas'!J2313)-1,"")</f>
        <v>1605</v>
      </c>
      <c r="AQ2314" s="7">
        <f>IFERROR(RANK('Ref. Cuotas'!K2313,'Ref. Cuotas'!K:K,1)+COUNTIF('Ref. Cuotas'!$K$7:'Ref. Cuotas'!K2313,'Ref. Cuotas'!K2313)-1,"")</f>
        <v>1129</v>
      </c>
    </row>
    <row r="2315" spans="31:43" ht="17.25" customHeight="1" x14ac:dyDescent="0.3">
      <c r="AE2315" s="5" t="s">
        <v>2310</v>
      </c>
      <c r="AF2315" s="5" t="s">
        <v>5830</v>
      </c>
      <c r="AG2315" s="6" t="s">
        <v>4432</v>
      </c>
      <c r="AH2315" s="6" t="s">
        <v>4111</v>
      </c>
      <c r="AI2315" s="7">
        <f>IFERROR(RANK('Ref. Cuotas'!H2314,'Ref. Cuotas'!H:H,0)+COUNTIF('Ref. Cuotas'!$H$7:'Ref. Cuotas'!H2314,'Ref. Cuotas'!H2314)-1,"")</f>
        <v>2473</v>
      </c>
      <c r="AJ2315" s="7">
        <f>IFERROR(RANK('Ref. Cuotas'!I2314,'Ref. Cuotas'!I:I,0)+COUNTIF('Ref. Cuotas'!$I$7:'Ref. Cuotas'!I2314,'Ref. Cuotas'!I2314)-1,"")</f>
        <v>2485</v>
      </c>
      <c r="AK2315" s="7">
        <f>IFERROR(RANK('Ref. Cuotas'!J2314,'Ref. Cuotas'!J:J,0)+COUNTIF('Ref. Cuotas'!$J$7:'Ref. Cuotas'!J2314,'Ref. Cuotas'!J2314)-1,"")</f>
        <v>638</v>
      </c>
      <c r="AL2315" s="7">
        <f>IFERROR(RANK('Ref. Cuotas'!K2314,'Ref. Cuotas'!K:K,0)+COUNTIF('Ref. Cuotas'!$K$7:'Ref. Cuotas'!K2314,'Ref. Cuotas'!K2314)-1,"")</f>
        <v>529</v>
      </c>
      <c r="AM2315" s="7">
        <f>IFERROR(RANK('Ref. Cuotas'!L2314,'Ref. Cuotas'!L:L,0)+COUNTIF('Ref. Cuotas'!$L$7:'Ref. Cuotas'!L2314,'Ref. Cuotas'!L2314)-1,"")</f>
        <v>253</v>
      </c>
      <c r="AN2315" s="7">
        <f>IFERROR(RANK('Ref. Cuotas'!M2314,'Ref. Cuotas'!M:M,0)+COUNTIF('Ref. Cuotas'!$M$7:'Ref. Cuotas'!M2314,'Ref. Cuotas'!M2314)-1,"")</f>
        <v>2548</v>
      </c>
      <c r="AO2315" s="7">
        <f>IFERROR(RANK('Ref. Cuotas'!H2314,'Ref. Cuotas'!H:H,1)+COUNTIF('Ref. Cuotas'!$H$7:'Ref. Cuotas'!H2314,'Ref. Cuotas'!H2314)-1,"")</f>
        <v>330</v>
      </c>
      <c r="AP2315" s="7">
        <f>IFERROR(RANK('Ref. Cuotas'!J2314,'Ref. Cuotas'!J:J,1)+COUNTIF('Ref. Cuotas'!$J$7:'Ref. Cuotas'!J2314,'Ref. Cuotas'!J2314)-1,"")</f>
        <v>2165</v>
      </c>
      <c r="AQ2315" s="7">
        <f>IFERROR(RANK('Ref. Cuotas'!K2314,'Ref. Cuotas'!K:K,1)+COUNTIF('Ref. Cuotas'!$K$7:'Ref. Cuotas'!K2314,'Ref. Cuotas'!K2314)-1,"")</f>
        <v>2274</v>
      </c>
    </row>
    <row r="2316" spans="31:43" ht="17.25" customHeight="1" x14ac:dyDescent="0.3">
      <c r="AE2316" s="5" t="s">
        <v>2311</v>
      </c>
      <c r="AF2316" s="5" t="s">
        <v>5831</v>
      </c>
      <c r="AG2316" s="6" t="s">
        <v>4432</v>
      </c>
      <c r="AH2316" s="6" t="s">
        <v>4103</v>
      </c>
      <c r="AI2316" s="7">
        <f>IFERROR(RANK('Ref. Cuotas'!H2315,'Ref. Cuotas'!H:H,0)+COUNTIF('Ref. Cuotas'!$H$7:'Ref. Cuotas'!H2315,'Ref. Cuotas'!H2315)-1,"")</f>
        <v>2538</v>
      </c>
      <c r="AJ2316" s="7">
        <f>IFERROR(RANK('Ref. Cuotas'!I2315,'Ref. Cuotas'!I:I,0)+COUNTIF('Ref. Cuotas'!$I$7:'Ref. Cuotas'!I2315,'Ref. Cuotas'!I2315)-1,"")</f>
        <v>2486</v>
      </c>
      <c r="AK2316" s="7">
        <f>IFERROR(RANK('Ref. Cuotas'!J2315,'Ref. Cuotas'!J:J,0)+COUNTIF('Ref. Cuotas'!$J$7:'Ref. Cuotas'!J2315,'Ref. Cuotas'!J2315)-1,"")</f>
        <v>2431</v>
      </c>
      <c r="AL2316" s="7">
        <f>IFERROR(RANK('Ref. Cuotas'!K2315,'Ref. Cuotas'!K:K,0)+COUNTIF('Ref. Cuotas'!$K$7:'Ref. Cuotas'!K2315,'Ref. Cuotas'!K2315)-1,"")</f>
        <v>2013</v>
      </c>
      <c r="AM2316" s="7">
        <f>IFERROR(RANK('Ref. Cuotas'!L2315,'Ref. Cuotas'!L:L,0)+COUNTIF('Ref. Cuotas'!$L$7:'Ref. Cuotas'!L2315,'Ref. Cuotas'!L2315)-1,"")</f>
        <v>2507</v>
      </c>
      <c r="AN2316" s="7">
        <f>IFERROR(RANK('Ref. Cuotas'!M2315,'Ref. Cuotas'!M:M,0)+COUNTIF('Ref. Cuotas'!$M$7:'Ref. Cuotas'!M2315,'Ref. Cuotas'!M2315)-1,"")</f>
        <v>733</v>
      </c>
      <c r="AO2316" s="7">
        <f>IFERROR(RANK('Ref. Cuotas'!H2315,'Ref. Cuotas'!H:H,1)+COUNTIF('Ref. Cuotas'!$H$7:'Ref. Cuotas'!H2315,'Ref. Cuotas'!H2315)-1,"")</f>
        <v>265</v>
      </c>
      <c r="AP2316" s="7">
        <f>IFERROR(RANK('Ref. Cuotas'!J2315,'Ref. Cuotas'!J:J,1)+COUNTIF('Ref. Cuotas'!$J$7:'Ref. Cuotas'!J2315,'Ref. Cuotas'!J2315)-1,"")</f>
        <v>1606</v>
      </c>
      <c r="AQ2316" s="7">
        <f>IFERROR(RANK('Ref. Cuotas'!K2315,'Ref. Cuotas'!K:K,1)+COUNTIF('Ref. Cuotas'!$K$7:'Ref. Cuotas'!K2315,'Ref. Cuotas'!K2315)-1,"")</f>
        <v>790</v>
      </c>
    </row>
    <row r="2317" spans="31:43" ht="17.25" customHeight="1" x14ac:dyDescent="0.3">
      <c r="AE2317" s="5" t="s">
        <v>2312</v>
      </c>
      <c r="AF2317" s="5" t="s">
        <v>5832</v>
      </c>
      <c r="AG2317" s="6" t="s">
        <v>4432</v>
      </c>
      <c r="AH2317" s="6" t="s">
        <v>4112</v>
      </c>
      <c r="AI2317" s="7">
        <f>IFERROR(RANK('Ref. Cuotas'!H2316,'Ref. Cuotas'!H:H,0)+COUNTIF('Ref. Cuotas'!$H$7:'Ref. Cuotas'!H2316,'Ref. Cuotas'!H2316)-1,"")</f>
        <v>1051</v>
      </c>
      <c r="AJ2317" s="7">
        <f>IFERROR(RANK('Ref. Cuotas'!I2316,'Ref. Cuotas'!I:I,0)+COUNTIF('Ref. Cuotas'!$I$7:'Ref. Cuotas'!I2316,'Ref. Cuotas'!I2316)-1,"")</f>
        <v>2487</v>
      </c>
      <c r="AK2317" s="7">
        <f>IFERROR(RANK('Ref. Cuotas'!J2316,'Ref. Cuotas'!J:J,0)+COUNTIF('Ref. Cuotas'!$J$7:'Ref. Cuotas'!J2316,'Ref. Cuotas'!J2316)-1,"")</f>
        <v>2432</v>
      </c>
      <c r="AL2317" s="7">
        <f>IFERROR(RANK('Ref. Cuotas'!K2316,'Ref. Cuotas'!K:K,0)+COUNTIF('Ref. Cuotas'!$K$7:'Ref. Cuotas'!K2316,'Ref. Cuotas'!K2316)-1,"")</f>
        <v>884</v>
      </c>
      <c r="AM2317" s="7">
        <f>IFERROR(RANK('Ref. Cuotas'!L2316,'Ref. Cuotas'!L:L,0)+COUNTIF('Ref. Cuotas'!$L$7:'Ref. Cuotas'!L2316,'Ref. Cuotas'!L2316)-1,"")</f>
        <v>849</v>
      </c>
      <c r="AN2317" s="7">
        <f>IFERROR(RANK('Ref. Cuotas'!M2316,'Ref. Cuotas'!M:M,0)+COUNTIF('Ref. Cuotas'!$M$7:'Ref. Cuotas'!M2316,'Ref. Cuotas'!M2316)-1,"")</f>
        <v>734</v>
      </c>
      <c r="AO2317" s="7">
        <f>IFERROR(RANK('Ref. Cuotas'!H2316,'Ref. Cuotas'!H:H,1)+COUNTIF('Ref. Cuotas'!$H$7:'Ref. Cuotas'!H2316,'Ref. Cuotas'!H2316)-1,"")</f>
        <v>1752</v>
      </c>
      <c r="AP2317" s="7">
        <f>IFERROR(RANK('Ref. Cuotas'!J2316,'Ref. Cuotas'!J:J,1)+COUNTIF('Ref. Cuotas'!$J$7:'Ref. Cuotas'!J2316,'Ref. Cuotas'!J2316)-1,"")</f>
        <v>1607</v>
      </c>
      <c r="AQ2317" s="7">
        <f>IFERROR(RANK('Ref. Cuotas'!K2316,'Ref. Cuotas'!K:K,1)+COUNTIF('Ref. Cuotas'!$K$7:'Ref. Cuotas'!K2316,'Ref. Cuotas'!K2316)-1,"")</f>
        <v>1919</v>
      </c>
    </row>
    <row r="2318" spans="31:43" ht="17.25" customHeight="1" x14ac:dyDescent="0.3">
      <c r="AE2318" s="5" t="s">
        <v>2313</v>
      </c>
      <c r="AF2318" s="5" t="s">
        <v>5833</v>
      </c>
      <c r="AG2318" s="6" t="s">
        <v>4433</v>
      </c>
      <c r="AH2318" s="6" t="s">
        <v>4099</v>
      </c>
      <c r="AI2318" s="7">
        <f>IFERROR(RANK('Ref. Cuotas'!H2317,'Ref. Cuotas'!H:H,0)+COUNTIF('Ref. Cuotas'!$H$7:'Ref. Cuotas'!H2317,'Ref. Cuotas'!H2317)-1,"")</f>
        <v>1078</v>
      </c>
      <c r="AJ2318" s="7">
        <f>IFERROR(RANK('Ref. Cuotas'!I2317,'Ref. Cuotas'!I:I,0)+COUNTIF('Ref. Cuotas'!$I$7:'Ref. Cuotas'!I2317,'Ref. Cuotas'!I2317)-1,"")</f>
        <v>2488</v>
      </c>
      <c r="AK2318" s="7">
        <f>IFERROR(RANK('Ref. Cuotas'!J2317,'Ref. Cuotas'!J:J,0)+COUNTIF('Ref. Cuotas'!$J$7:'Ref. Cuotas'!J2317,'Ref. Cuotas'!J2317)-1,"")</f>
        <v>2433</v>
      </c>
      <c r="AL2318" s="7">
        <f>IFERROR(RANK('Ref. Cuotas'!K2317,'Ref. Cuotas'!K:K,0)+COUNTIF('Ref. Cuotas'!$K$7:'Ref. Cuotas'!K2317,'Ref. Cuotas'!K2317)-1,"")</f>
        <v>1353</v>
      </c>
      <c r="AM2318" s="7">
        <f>IFERROR(RANK('Ref. Cuotas'!L2317,'Ref. Cuotas'!L:L,0)+COUNTIF('Ref. Cuotas'!$L$7:'Ref. Cuotas'!L2317,'Ref. Cuotas'!L2317)-1,"")</f>
        <v>1484</v>
      </c>
      <c r="AN2318" s="7">
        <f>IFERROR(RANK('Ref. Cuotas'!M2317,'Ref. Cuotas'!M:M,0)+COUNTIF('Ref. Cuotas'!$M$7:'Ref. Cuotas'!M2317,'Ref. Cuotas'!M2317)-1,"")</f>
        <v>2549</v>
      </c>
      <c r="AO2318" s="7">
        <f>IFERROR(RANK('Ref. Cuotas'!H2317,'Ref. Cuotas'!H:H,1)+COUNTIF('Ref. Cuotas'!$H$7:'Ref. Cuotas'!H2317,'Ref. Cuotas'!H2317)-1,"")</f>
        <v>1725</v>
      </c>
      <c r="AP2318" s="7">
        <f>IFERROR(RANK('Ref. Cuotas'!J2317,'Ref. Cuotas'!J:J,1)+COUNTIF('Ref. Cuotas'!$J$7:'Ref. Cuotas'!J2317,'Ref. Cuotas'!J2317)-1,"")</f>
        <v>1608</v>
      </c>
      <c r="AQ2318" s="7">
        <f>IFERROR(RANK('Ref. Cuotas'!K2317,'Ref. Cuotas'!K:K,1)+COUNTIF('Ref. Cuotas'!$K$7:'Ref. Cuotas'!K2317,'Ref. Cuotas'!K2317)-1,"")</f>
        <v>1450</v>
      </c>
    </row>
    <row r="2319" spans="31:43" ht="17.25" customHeight="1" x14ac:dyDescent="0.3">
      <c r="AE2319" s="5" t="s">
        <v>2314</v>
      </c>
      <c r="AF2319" s="5" t="s">
        <v>5834</v>
      </c>
      <c r="AG2319" s="6" t="s">
        <v>4433</v>
      </c>
      <c r="AH2319" s="6" t="s">
        <v>4100</v>
      </c>
      <c r="AI2319" s="7">
        <f>IFERROR(RANK('Ref. Cuotas'!H2318,'Ref. Cuotas'!H:H,0)+COUNTIF('Ref. Cuotas'!$H$7:'Ref. Cuotas'!H2318,'Ref. Cuotas'!H2318)-1,"")</f>
        <v>1367</v>
      </c>
      <c r="AJ2319" s="7">
        <f>IFERROR(RANK('Ref. Cuotas'!I2318,'Ref. Cuotas'!I:I,0)+COUNTIF('Ref. Cuotas'!$I$7:'Ref. Cuotas'!I2318,'Ref. Cuotas'!I2318)-1,"")</f>
        <v>2489</v>
      </c>
      <c r="AK2319" s="7">
        <f>IFERROR(RANK('Ref. Cuotas'!J2318,'Ref. Cuotas'!J:J,0)+COUNTIF('Ref. Cuotas'!$J$7:'Ref. Cuotas'!J2318,'Ref. Cuotas'!J2318)-1,"")</f>
        <v>2434</v>
      </c>
      <c r="AL2319" s="7">
        <f>IFERROR(RANK('Ref. Cuotas'!K2318,'Ref. Cuotas'!K:K,0)+COUNTIF('Ref. Cuotas'!$K$7:'Ref. Cuotas'!K2318,'Ref. Cuotas'!K2318)-1,"")</f>
        <v>2770</v>
      </c>
      <c r="AM2319" s="7">
        <f>IFERROR(RANK('Ref. Cuotas'!L2318,'Ref. Cuotas'!L:L,0)+COUNTIF('Ref. Cuotas'!$L$7:'Ref. Cuotas'!L2318,'Ref. Cuotas'!L2318)-1,"")</f>
        <v>2770</v>
      </c>
      <c r="AN2319" s="7">
        <f>IFERROR(RANK('Ref. Cuotas'!M2318,'Ref. Cuotas'!M:M,0)+COUNTIF('Ref. Cuotas'!$M$7:'Ref. Cuotas'!M2318,'Ref. Cuotas'!M2318)-1,"")</f>
        <v>2550</v>
      </c>
      <c r="AO2319" s="7">
        <f>IFERROR(RANK('Ref. Cuotas'!H2318,'Ref. Cuotas'!H:H,1)+COUNTIF('Ref. Cuotas'!$H$7:'Ref. Cuotas'!H2318,'Ref. Cuotas'!H2318)-1,"")</f>
        <v>1436</v>
      </c>
      <c r="AP2319" s="7">
        <f>IFERROR(RANK('Ref. Cuotas'!J2318,'Ref. Cuotas'!J:J,1)+COUNTIF('Ref. Cuotas'!$J$7:'Ref. Cuotas'!J2318,'Ref. Cuotas'!J2318)-1,"")</f>
        <v>1609</v>
      </c>
      <c r="AQ2319" s="7">
        <f>IFERROR(RANK('Ref. Cuotas'!K2318,'Ref. Cuotas'!K:K,1)+COUNTIF('Ref. Cuotas'!$K$7:'Ref. Cuotas'!K2318,'Ref. Cuotas'!K2318)-1,"")</f>
        <v>188</v>
      </c>
    </row>
    <row r="2320" spans="31:43" ht="17.25" customHeight="1" x14ac:dyDescent="0.3">
      <c r="AE2320" s="5" t="s">
        <v>2315</v>
      </c>
      <c r="AF2320" s="5" t="s">
        <v>5835</v>
      </c>
      <c r="AG2320" s="6" t="s">
        <v>4433</v>
      </c>
      <c r="AH2320" s="6" t="s">
        <v>4088</v>
      </c>
      <c r="AI2320" s="7">
        <f>IFERROR(RANK('Ref. Cuotas'!H2319,'Ref. Cuotas'!H:H,0)+COUNTIF('Ref. Cuotas'!$H$7:'Ref. Cuotas'!H2319,'Ref. Cuotas'!H2319)-1,"")</f>
        <v>388</v>
      </c>
      <c r="AJ2320" s="7">
        <f>IFERROR(RANK('Ref. Cuotas'!I2319,'Ref. Cuotas'!I:I,0)+COUNTIF('Ref. Cuotas'!$I$7:'Ref. Cuotas'!I2319,'Ref. Cuotas'!I2319)-1,"")</f>
        <v>2490</v>
      </c>
      <c r="AK2320" s="7">
        <f>IFERROR(RANK('Ref. Cuotas'!J2319,'Ref. Cuotas'!J:J,0)+COUNTIF('Ref. Cuotas'!$J$7:'Ref. Cuotas'!J2319,'Ref. Cuotas'!J2319)-1,"")</f>
        <v>2435</v>
      </c>
      <c r="AL2320" s="7">
        <f>IFERROR(RANK('Ref. Cuotas'!K2319,'Ref. Cuotas'!K:K,0)+COUNTIF('Ref. Cuotas'!$K$7:'Ref. Cuotas'!K2319,'Ref. Cuotas'!K2319)-1,"")</f>
        <v>1437</v>
      </c>
      <c r="AM2320" s="7">
        <f>IFERROR(RANK('Ref. Cuotas'!L2319,'Ref. Cuotas'!L:L,0)+COUNTIF('Ref. Cuotas'!$L$7:'Ref. Cuotas'!L2319,'Ref. Cuotas'!L2319)-1,"")</f>
        <v>712</v>
      </c>
      <c r="AN2320" s="7">
        <f>IFERROR(RANK('Ref. Cuotas'!M2319,'Ref. Cuotas'!M:M,0)+COUNTIF('Ref. Cuotas'!$M$7:'Ref. Cuotas'!M2319,'Ref. Cuotas'!M2319)-1,"")</f>
        <v>2551</v>
      </c>
      <c r="AO2320" s="7">
        <f>IFERROR(RANK('Ref. Cuotas'!H2319,'Ref. Cuotas'!H:H,1)+COUNTIF('Ref. Cuotas'!$H$7:'Ref. Cuotas'!H2319,'Ref. Cuotas'!H2319)-1,"")</f>
        <v>2415</v>
      </c>
      <c r="AP2320" s="7">
        <f>IFERROR(RANK('Ref. Cuotas'!J2319,'Ref. Cuotas'!J:J,1)+COUNTIF('Ref. Cuotas'!$J$7:'Ref. Cuotas'!J2319,'Ref. Cuotas'!J2319)-1,"")</f>
        <v>1610</v>
      </c>
      <c r="AQ2320" s="7">
        <f>IFERROR(RANK('Ref. Cuotas'!K2319,'Ref. Cuotas'!K:K,1)+COUNTIF('Ref. Cuotas'!$K$7:'Ref. Cuotas'!K2319,'Ref. Cuotas'!K2319)-1,"")</f>
        <v>1366</v>
      </c>
    </row>
    <row r="2321" spans="31:43" ht="17.25" customHeight="1" x14ac:dyDescent="0.3">
      <c r="AE2321" s="5" t="s">
        <v>2316</v>
      </c>
      <c r="AF2321" s="5" t="s">
        <v>5836</v>
      </c>
      <c r="AG2321" s="6" t="s">
        <v>4433</v>
      </c>
      <c r="AH2321" s="6" t="s">
        <v>4101</v>
      </c>
      <c r="AI2321" s="7">
        <f>IFERROR(RANK('Ref. Cuotas'!H2320,'Ref. Cuotas'!H:H,0)+COUNTIF('Ref. Cuotas'!$H$7:'Ref. Cuotas'!H2320,'Ref. Cuotas'!H2320)-1,"")</f>
        <v>443</v>
      </c>
      <c r="AJ2321" s="7">
        <f>IFERROR(RANK('Ref. Cuotas'!I2320,'Ref. Cuotas'!I:I,0)+COUNTIF('Ref. Cuotas'!$I$7:'Ref. Cuotas'!I2320,'Ref. Cuotas'!I2320)-1,"")</f>
        <v>596</v>
      </c>
      <c r="AK2321" s="7">
        <f>IFERROR(RANK('Ref. Cuotas'!J2320,'Ref. Cuotas'!J:J,0)+COUNTIF('Ref. Cuotas'!$J$7:'Ref. Cuotas'!J2320,'Ref. Cuotas'!J2320)-1,"")</f>
        <v>337</v>
      </c>
      <c r="AL2321" s="7">
        <f>IFERROR(RANK('Ref. Cuotas'!K2320,'Ref. Cuotas'!K:K,0)+COUNTIF('Ref. Cuotas'!$K$7:'Ref. Cuotas'!K2320,'Ref. Cuotas'!K2320)-1,"")</f>
        <v>571</v>
      </c>
      <c r="AM2321" s="7">
        <f>IFERROR(RANK('Ref. Cuotas'!L2320,'Ref. Cuotas'!L:L,0)+COUNTIF('Ref. Cuotas'!$L$7:'Ref. Cuotas'!L2320,'Ref. Cuotas'!L2320)-1,"")</f>
        <v>662</v>
      </c>
      <c r="AN2321" s="7">
        <f>IFERROR(RANK('Ref. Cuotas'!M2320,'Ref. Cuotas'!M:M,0)+COUNTIF('Ref. Cuotas'!$M$7:'Ref. Cuotas'!M2320,'Ref. Cuotas'!M2320)-1,"")</f>
        <v>735</v>
      </c>
      <c r="AO2321" s="7">
        <f>IFERROR(RANK('Ref. Cuotas'!H2320,'Ref. Cuotas'!H:H,1)+COUNTIF('Ref. Cuotas'!$H$7:'Ref. Cuotas'!H2320,'Ref. Cuotas'!H2320)-1,"")</f>
        <v>2360</v>
      </c>
      <c r="AP2321" s="7">
        <f>IFERROR(RANK('Ref. Cuotas'!J2320,'Ref. Cuotas'!J:J,1)+COUNTIF('Ref. Cuotas'!$J$7:'Ref. Cuotas'!J2320,'Ref. Cuotas'!J2320)-1,"")</f>
        <v>2466</v>
      </c>
      <c r="AQ2321" s="7">
        <f>IFERROR(RANK('Ref. Cuotas'!K2320,'Ref. Cuotas'!K:K,1)+COUNTIF('Ref. Cuotas'!$K$7:'Ref. Cuotas'!K2320,'Ref. Cuotas'!K2320)-1,"")</f>
        <v>2232</v>
      </c>
    </row>
    <row r="2322" spans="31:43" ht="17.25" customHeight="1" x14ac:dyDescent="0.3">
      <c r="AE2322" s="5" t="s">
        <v>2317</v>
      </c>
      <c r="AF2322" s="5" t="s">
        <v>5837</v>
      </c>
      <c r="AG2322" s="6" t="s">
        <v>4433</v>
      </c>
      <c r="AH2322" s="6" t="s">
        <v>4102</v>
      </c>
      <c r="AI2322" s="7">
        <f>IFERROR(RANK('Ref. Cuotas'!H2321,'Ref. Cuotas'!H:H,0)+COUNTIF('Ref. Cuotas'!$H$7:'Ref. Cuotas'!H2321,'Ref. Cuotas'!H2321)-1,"")</f>
        <v>1194</v>
      </c>
      <c r="AJ2322" s="7">
        <f>IFERROR(RANK('Ref. Cuotas'!I2321,'Ref. Cuotas'!I:I,0)+COUNTIF('Ref. Cuotas'!$I$7:'Ref. Cuotas'!I2321,'Ref. Cuotas'!I2321)-1,"")</f>
        <v>2491</v>
      </c>
      <c r="AK2322" s="7">
        <f>IFERROR(RANK('Ref. Cuotas'!J2321,'Ref. Cuotas'!J:J,0)+COUNTIF('Ref. Cuotas'!$J$7:'Ref. Cuotas'!J2321,'Ref. Cuotas'!J2321)-1,"")</f>
        <v>563</v>
      </c>
      <c r="AL2322" s="7">
        <f>IFERROR(RANK('Ref. Cuotas'!K2321,'Ref. Cuotas'!K:K,0)+COUNTIF('Ref. Cuotas'!$K$7:'Ref. Cuotas'!K2321,'Ref. Cuotas'!K2321)-1,"")</f>
        <v>1849</v>
      </c>
      <c r="AM2322" s="7">
        <f>IFERROR(RANK('Ref. Cuotas'!L2321,'Ref. Cuotas'!L:L,0)+COUNTIF('Ref. Cuotas'!$L$7:'Ref. Cuotas'!L2321,'Ref. Cuotas'!L2321)-1,"")</f>
        <v>341</v>
      </c>
      <c r="AN2322" s="7">
        <f>IFERROR(RANK('Ref. Cuotas'!M2321,'Ref. Cuotas'!M:M,0)+COUNTIF('Ref. Cuotas'!$M$7:'Ref. Cuotas'!M2321,'Ref. Cuotas'!M2321)-1,"")</f>
        <v>2552</v>
      </c>
      <c r="AO2322" s="7">
        <f>IFERROR(RANK('Ref. Cuotas'!H2321,'Ref. Cuotas'!H:H,1)+COUNTIF('Ref. Cuotas'!$H$7:'Ref. Cuotas'!H2321,'Ref. Cuotas'!H2321)-1,"")</f>
        <v>1609</v>
      </c>
      <c r="AP2322" s="7">
        <f>IFERROR(RANK('Ref. Cuotas'!J2321,'Ref. Cuotas'!J:J,1)+COUNTIF('Ref. Cuotas'!$J$7:'Ref. Cuotas'!J2321,'Ref. Cuotas'!J2321)-1,"")</f>
        <v>2240</v>
      </c>
      <c r="AQ2322" s="7">
        <f>IFERROR(RANK('Ref. Cuotas'!K2321,'Ref. Cuotas'!K:K,1)+COUNTIF('Ref. Cuotas'!$K$7:'Ref. Cuotas'!K2321,'Ref. Cuotas'!K2321)-1,"")</f>
        <v>954</v>
      </c>
    </row>
    <row r="2323" spans="31:43" ht="17.25" customHeight="1" x14ac:dyDescent="0.3">
      <c r="AE2323" s="5" t="s">
        <v>2318</v>
      </c>
      <c r="AF2323" s="5" t="s">
        <v>5838</v>
      </c>
      <c r="AG2323" s="6" t="s">
        <v>4433</v>
      </c>
      <c r="AH2323" s="6" t="s">
        <v>4103</v>
      </c>
      <c r="AI2323" s="7">
        <f>IFERROR(RANK('Ref. Cuotas'!H2322,'Ref. Cuotas'!H:H,0)+COUNTIF('Ref. Cuotas'!$H$7:'Ref. Cuotas'!H2322,'Ref. Cuotas'!H2322)-1,"")</f>
        <v>1005</v>
      </c>
      <c r="AJ2323" s="7">
        <f>IFERROR(RANK('Ref. Cuotas'!I2322,'Ref. Cuotas'!I:I,0)+COUNTIF('Ref. Cuotas'!$I$7:'Ref. Cuotas'!I2322,'Ref. Cuotas'!I2322)-1,"")</f>
        <v>2492</v>
      </c>
      <c r="AK2323" s="7">
        <f>IFERROR(RANK('Ref. Cuotas'!J2322,'Ref. Cuotas'!J:J,0)+COUNTIF('Ref. Cuotas'!$J$7:'Ref. Cuotas'!J2322,'Ref. Cuotas'!J2322)-1,"")</f>
        <v>2436</v>
      </c>
      <c r="AL2323" s="7">
        <f>IFERROR(RANK('Ref. Cuotas'!K2322,'Ref. Cuotas'!K:K,0)+COUNTIF('Ref. Cuotas'!$K$7:'Ref. Cuotas'!K2322,'Ref. Cuotas'!K2322)-1,"")</f>
        <v>2273</v>
      </c>
      <c r="AM2323" s="7">
        <f>IFERROR(RANK('Ref. Cuotas'!L2322,'Ref. Cuotas'!L:L,0)+COUNTIF('Ref. Cuotas'!$L$7:'Ref. Cuotas'!L2322,'Ref. Cuotas'!L2322)-1,"")</f>
        <v>2508</v>
      </c>
      <c r="AN2323" s="7">
        <f>IFERROR(RANK('Ref. Cuotas'!M2322,'Ref. Cuotas'!M:M,0)+COUNTIF('Ref. Cuotas'!$M$7:'Ref. Cuotas'!M2322,'Ref. Cuotas'!M2322)-1,"")</f>
        <v>736</v>
      </c>
      <c r="AO2323" s="7">
        <f>IFERROR(RANK('Ref. Cuotas'!H2322,'Ref. Cuotas'!H:H,1)+COUNTIF('Ref. Cuotas'!$H$7:'Ref. Cuotas'!H2322,'Ref. Cuotas'!H2322)-1,"")</f>
        <v>1798</v>
      </c>
      <c r="AP2323" s="7">
        <f>IFERROR(RANK('Ref. Cuotas'!J2322,'Ref. Cuotas'!J:J,1)+COUNTIF('Ref. Cuotas'!$J$7:'Ref. Cuotas'!J2322,'Ref. Cuotas'!J2322)-1,"")</f>
        <v>1611</v>
      </c>
      <c r="AQ2323" s="7">
        <f>IFERROR(RANK('Ref. Cuotas'!K2322,'Ref. Cuotas'!K:K,1)+COUNTIF('Ref. Cuotas'!$K$7:'Ref. Cuotas'!K2322,'Ref. Cuotas'!K2322)-1,"")</f>
        <v>530</v>
      </c>
    </row>
    <row r="2324" spans="31:43" ht="17.25" customHeight="1" x14ac:dyDescent="0.3">
      <c r="AE2324" s="5" t="s">
        <v>2319</v>
      </c>
      <c r="AF2324" s="5" t="s">
        <v>5839</v>
      </c>
      <c r="AG2324" s="6" t="s">
        <v>4433</v>
      </c>
      <c r="AH2324" s="6" t="s">
        <v>4104</v>
      </c>
      <c r="AI2324" s="7">
        <f>IFERROR(RANK('Ref. Cuotas'!H2323,'Ref. Cuotas'!H:H,0)+COUNTIF('Ref. Cuotas'!$H$7:'Ref. Cuotas'!H2323,'Ref. Cuotas'!H2323)-1,"")</f>
        <v>725</v>
      </c>
      <c r="AJ2324" s="7">
        <f>IFERROR(RANK('Ref. Cuotas'!I2323,'Ref. Cuotas'!I:I,0)+COUNTIF('Ref. Cuotas'!$I$7:'Ref. Cuotas'!I2323,'Ref. Cuotas'!I2323)-1,"")</f>
        <v>919</v>
      </c>
      <c r="AK2324" s="7">
        <f>IFERROR(RANK('Ref. Cuotas'!J2323,'Ref. Cuotas'!J:J,0)+COUNTIF('Ref. Cuotas'!$J$7:'Ref. Cuotas'!J2323,'Ref. Cuotas'!J2323)-1,"")</f>
        <v>136</v>
      </c>
      <c r="AL2324" s="7">
        <f>IFERROR(RANK('Ref. Cuotas'!K2323,'Ref. Cuotas'!K:K,0)+COUNTIF('Ref. Cuotas'!$K$7:'Ref. Cuotas'!K2323,'Ref. Cuotas'!K2323)-1,"")</f>
        <v>852</v>
      </c>
      <c r="AM2324" s="7">
        <f>IFERROR(RANK('Ref. Cuotas'!L2323,'Ref. Cuotas'!L:L,0)+COUNTIF('Ref. Cuotas'!$L$7:'Ref. Cuotas'!L2323,'Ref. Cuotas'!L2323)-1,"")</f>
        <v>607</v>
      </c>
      <c r="AN2324" s="7">
        <f>IFERROR(RANK('Ref. Cuotas'!M2323,'Ref. Cuotas'!M:M,0)+COUNTIF('Ref. Cuotas'!$M$7:'Ref. Cuotas'!M2323,'Ref. Cuotas'!M2323)-1,"")</f>
        <v>2553</v>
      </c>
      <c r="AO2324" s="7">
        <f>IFERROR(RANK('Ref. Cuotas'!H2323,'Ref. Cuotas'!H:H,1)+COUNTIF('Ref. Cuotas'!$H$7:'Ref. Cuotas'!H2323,'Ref. Cuotas'!H2323)-1,"")</f>
        <v>2078</v>
      </c>
      <c r="AP2324" s="7">
        <f>IFERROR(RANK('Ref. Cuotas'!J2323,'Ref. Cuotas'!J:J,1)+COUNTIF('Ref. Cuotas'!$J$7:'Ref. Cuotas'!J2323,'Ref. Cuotas'!J2323)-1,"")</f>
        <v>2667</v>
      </c>
      <c r="AQ2324" s="7">
        <f>IFERROR(RANK('Ref. Cuotas'!K2323,'Ref. Cuotas'!K:K,1)+COUNTIF('Ref. Cuotas'!$K$7:'Ref. Cuotas'!K2323,'Ref. Cuotas'!K2323)-1,"")</f>
        <v>1951</v>
      </c>
    </row>
    <row r="2325" spans="31:43" ht="17.25" customHeight="1" x14ac:dyDescent="0.3">
      <c r="AE2325" s="5" t="s">
        <v>2320</v>
      </c>
      <c r="AF2325" s="5" t="s">
        <v>5840</v>
      </c>
      <c r="AG2325" s="6" t="s">
        <v>4433</v>
      </c>
      <c r="AH2325" s="6" t="s">
        <v>4105</v>
      </c>
      <c r="AI2325" s="7">
        <f>IFERROR(RANK('Ref. Cuotas'!H2324,'Ref. Cuotas'!H:H,0)+COUNTIF('Ref. Cuotas'!$H$7:'Ref. Cuotas'!H2324,'Ref. Cuotas'!H2324)-1,"")</f>
        <v>1142</v>
      </c>
      <c r="AJ2325" s="7">
        <f>IFERROR(RANK('Ref. Cuotas'!I2324,'Ref. Cuotas'!I:I,0)+COUNTIF('Ref. Cuotas'!$I$7:'Ref. Cuotas'!I2324,'Ref. Cuotas'!I2324)-1,"")</f>
        <v>405</v>
      </c>
      <c r="AK2325" s="7">
        <f>IFERROR(RANK('Ref. Cuotas'!J2324,'Ref. Cuotas'!J:J,0)+COUNTIF('Ref. Cuotas'!$J$7:'Ref. Cuotas'!J2324,'Ref. Cuotas'!J2324)-1,"")</f>
        <v>379</v>
      </c>
      <c r="AL2325" s="7">
        <f>IFERROR(RANK('Ref. Cuotas'!K2324,'Ref. Cuotas'!K:K,0)+COUNTIF('Ref. Cuotas'!$K$7:'Ref. Cuotas'!K2324,'Ref. Cuotas'!K2324)-1,"")</f>
        <v>580</v>
      </c>
      <c r="AM2325" s="7">
        <f>IFERROR(RANK('Ref. Cuotas'!L2324,'Ref. Cuotas'!L:L,0)+COUNTIF('Ref. Cuotas'!$L$7:'Ref. Cuotas'!L2324,'Ref. Cuotas'!L2324)-1,"")</f>
        <v>136</v>
      </c>
      <c r="AN2325" s="7">
        <f>IFERROR(RANK('Ref. Cuotas'!M2324,'Ref. Cuotas'!M:M,0)+COUNTIF('Ref. Cuotas'!$M$7:'Ref. Cuotas'!M2324,'Ref. Cuotas'!M2324)-1,"")</f>
        <v>2554</v>
      </c>
      <c r="AO2325" s="7">
        <f>IFERROR(RANK('Ref. Cuotas'!H2324,'Ref. Cuotas'!H:H,1)+COUNTIF('Ref. Cuotas'!$H$7:'Ref. Cuotas'!H2324,'Ref. Cuotas'!H2324)-1,"")</f>
        <v>1661</v>
      </c>
      <c r="AP2325" s="7">
        <f>IFERROR(RANK('Ref. Cuotas'!J2324,'Ref. Cuotas'!J:J,1)+COUNTIF('Ref. Cuotas'!$J$7:'Ref. Cuotas'!J2324,'Ref. Cuotas'!J2324)-1,"")</f>
        <v>2424</v>
      </c>
      <c r="AQ2325" s="7">
        <f>IFERROR(RANK('Ref. Cuotas'!K2324,'Ref. Cuotas'!K:K,1)+COUNTIF('Ref. Cuotas'!$K$7:'Ref. Cuotas'!K2324,'Ref. Cuotas'!K2324)-1,"")</f>
        <v>2223</v>
      </c>
    </row>
    <row r="2326" spans="31:43" ht="17.25" customHeight="1" x14ac:dyDescent="0.3">
      <c r="AE2326" s="5" t="s">
        <v>2321</v>
      </c>
      <c r="AF2326" s="5" t="s">
        <v>5841</v>
      </c>
      <c r="AG2326" s="6" t="s">
        <v>4434</v>
      </c>
      <c r="AH2326" s="6" t="s">
        <v>4099</v>
      </c>
      <c r="AI2326" s="7">
        <f>IFERROR(RANK('Ref. Cuotas'!H2325,'Ref. Cuotas'!H:H,0)+COUNTIF('Ref. Cuotas'!$H$7:'Ref. Cuotas'!H2325,'Ref. Cuotas'!H2325)-1,"")</f>
        <v>1805</v>
      </c>
      <c r="AJ2326" s="7">
        <f>IFERROR(RANK('Ref. Cuotas'!I2325,'Ref. Cuotas'!I:I,0)+COUNTIF('Ref. Cuotas'!$I$7:'Ref. Cuotas'!I2325,'Ref. Cuotas'!I2325)-1,"")</f>
        <v>2493</v>
      </c>
      <c r="AK2326" s="7">
        <f>IFERROR(RANK('Ref. Cuotas'!J2325,'Ref. Cuotas'!J:J,0)+COUNTIF('Ref. Cuotas'!$J$7:'Ref. Cuotas'!J2325,'Ref. Cuotas'!J2325)-1,"")</f>
        <v>2437</v>
      </c>
      <c r="AL2326" s="7">
        <f>IFERROR(RANK('Ref. Cuotas'!K2325,'Ref. Cuotas'!K:K,0)+COUNTIF('Ref. Cuotas'!$K$7:'Ref. Cuotas'!K2325,'Ref. Cuotas'!K2325)-1,"")</f>
        <v>2463</v>
      </c>
      <c r="AM2326" s="7">
        <f>IFERROR(RANK('Ref. Cuotas'!L2325,'Ref. Cuotas'!L:L,0)+COUNTIF('Ref. Cuotas'!$L$7:'Ref. Cuotas'!L2325,'Ref. Cuotas'!L2325)-1,"")</f>
        <v>2509</v>
      </c>
      <c r="AN2326" s="7">
        <f>IFERROR(RANK('Ref. Cuotas'!M2325,'Ref. Cuotas'!M:M,0)+COUNTIF('Ref. Cuotas'!$M$7:'Ref. Cuotas'!M2325,'Ref. Cuotas'!M2325)-1,"")</f>
        <v>737</v>
      </c>
      <c r="AO2326" s="7">
        <f>IFERROR(RANK('Ref. Cuotas'!H2325,'Ref. Cuotas'!H:H,1)+COUNTIF('Ref. Cuotas'!$H$7:'Ref. Cuotas'!H2325,'Ref. Cuotas'!H2325)-1,"")</f>
        <v>998</v>
      </c>
      <c r="AP2326" s="7">
        <f>IFERROR(RANK('Ref. Cuotas'!J2325,'Ref. Cuotas'!J:J,1)+COUNTIF('Ref. Cuotas'!$J$7:'Ref. Cuotas'!J2325,'Ref. Cuotas'!J2325)-1,"")</f>
        <v>1612</v>
      </c>
      <c r="AQ2326" s="7">
        <f>IFERROR(RANK('Ref. Cuotas'!K2325,'Ref. Cuotas'!K:K,1)+COUNTIF('Ref. Cuotas'!$K$7:'Ref. Cuotas'!K2325,'Ref. Cuotas'!K2325)-1,"")</f>
        <v>340</v>
      </c>
    </row>
    <row r="2327" spans="31:43" ht="17.25" customHeight="1" x14ac:dyDescent="0.3">
      <c r="AE2327" s="5" t="s">
        <v>2322</v>
      </c>
      <c r="AF2327" s="5" t="s">
        <v>5842</v>
      </c>
      <c r="AG2327" s="6" t="s">
        <v>4434</v>
      </c>
      <c r="AH2327" s="6" t="s">
        <v>4088</v>
      </c>
      <c r="AI2327" s="7">
        <f>IFERROR(RANK('Ref. Cuotas'!H2326,'Ref. Cuotas'!H:H,0)+COUNTIF('Ref. Cuotas'!$H$7:'Ref. Cuotas'!H2326,'Ref. Cuotas'!H2326)-1,"")</f>
        <v>602</v>
      </c>
      <c r="AJ2327" s="7">
        <f>IFERROR(RANK('Ref. Cuotas'!I2326,'Ref. Cuotas'!I:I,0)+COUNTIF('Ref. Cuotas'!$I$7:'Ref. Cuotas'!I2326,'Ref. Cuotas'!I2326)-1,"")</f>
        <v>2494</v>
      </c>
      <c r="AK2327" s="7">
        <f>IFERROR(RANK('Ref. Cuotas'!J2326,'Ref. Cuotas'!J:J,0)+COUNTIF('Ref. Cuotas'!$J$7:'Ref. Cuotas'!J2326,'Ref. Cuotas'!J2326)-1,"")</f>
        <v>2438</v>
      </c>
      <c r="AL2327" s="7">
        <f>IFERROR(RANK('Ref. Cuotas'!K2326,'Ref. Cuotas'!K:K,0)+COUNTIF('Ref. Cuotas'!$K$7:'Ref. Cuotas'!K2326,'Ref. Cuotas'!K2326)-1,"")</f>
        <v>1136</v>
      </c>
      <c r="AM2327" s="7">
        <f>IFERROR(RANK('Ref. Cuotas'!L2326,'Ref. Cuotas'!L:L,0)+COUNTIF('Ref. Cuotas'!$L$7:'Ref. Cuotas'!L2326,'Ref. Cuotas'!L2326)-1,"")</f>
        <v>764</v>
      </c>
      <c r="AN2327" s="7">
        <f>IFERROR(RANK('Ref. Cuotas'!M2326,'Ref. Cuotas'!M:M,0)+COUNTIF('Ref. Cuotas'!$M$7:'Ref. Cuotas'!M2326,'Ref. Cuotas'!M2326)-1,"")</f>
        <v>2555</v>
      </c>
      <c r="AO2327" s="7">
        <f>IFERROR(RANK('Ref. Cuotas'!H2326,'Ref. Cuotas'!H:H,1)+COUNTIF('Ref. Cuotas'!$H$7:'Ref. Cuotas'!H2326,'Ref. Cuotas'!H2326)-1,"")</f>
        <v>2201</v>
      </c>
      <c r="AP2327" s="7">
        <f>IFERROR(RANK('Ref. Cuotas'!J2326,'Ref. Cuotas'!J:J,1)+COUNTIF('Ref. Cuotas'!$J$7:'Ref. Cuotas'!J2326,'Ref. Cuotas'!J2326)-1,"")</f>
        <v>1613</v>
      </c>
      <c r="AQ2327" s="7">
        <f>IFERROR(RANK('Ref. Cuotas'!K2326,'Ref. Cuotas'!K:K,1)+COUNTIF('Ref. Cuotas'!$K$7:'Ref. Cuotas'!K2326,'Ref. Cuotas'!K2326)-1,"")</f>
        <v>1667</v>
      </c>
    </row>
    <row r="2328" spans="31:43" ht="17.25" customHeight="1" x14ac:dyDescent="0.3">
      <c r="AE2328" s="5" t="s">
        <v>2323</v>
      </c>
      <c r="AF2328" s="5" t="s">
        <v>5843</v>
      </c>
      <c r="AG2328" s="6" t="s">
        <v>4434</v>
      </c>
      <c r="AH2328" s="6" t="s">
        <v>4101</v>
      </c>
      <c r="AI2328" s="7">
        <f>IFERROR(RANK('Ref. Cuotas'!H2327,'Ref. Cuotas'!H:H,0)+COUNTIF('Ref. Cuotas'!$H$7:'Ref. Cuotas'!H2327,'Ref. Cuotas'!H2327)-1,"")</f>
        <v>748</v>
      </c>
      <c r="AJ2328" s="7">
        <f>IFERROR(RANK('Ref. Cuotas'!I2327,'Ref. Cuotas'!I:I,0)+COUNTIF('Ref. Cuotas'!$I$7:'Ref. Cuotas'!I2327,'Ref. Cuotas'!I2327)-1,"")</f>
        <v>2495</v>
      </c>
      <c r="AK2328" s="7">
        <f>IFERROR(RANK('Ref. Cuotas'!J2327,'Ref. Cuotas'!J:J,0)+COUNTIF('Ref. Cuotas'!$J$7:'Ref. Cuotas'!J2327,'Ref. Cuotas'!J2327)-1,"")</f>
        <v>2439</v>
      </c>
      <c r="AL2328" s="7">
        <f>IFERROR(RANK('Ref. Cuotas'!K2327,'Ref. Cuotas'!K:K,0)+COUNTIF('Ref. Cuotas'!$K$7:'Ref. Cuotas'!K2327,'Ref. Cuotas'!K2327)-1,"")</f>
        <v>703</v>
      </c>
      <c r="AM2328" s="7">
        <f>IFERROR(RANK('Ref. Cuotas'!L2327,'Ref. Cuotas'!L:L,0)+COUNTIF('Ref. Cuotas'!$L$7:'Ref. Cuotas'!L2327,'Ref. Cuotas'!L2327)-1,"")</f>
        <v>871</v>
      </c>
      <c r="AN2328" s="7">
        <f>IFERROR(RANK('Ref. Cuotas'!M2327,'Ref. Cuotas'!M:M,0)+COUNTIF('Ref. Cuotas'!$M$7:'Ref. Cuotas'!M2327,'Ref. Cuotas'!M2327)-1,"")</f>
        <v>181</v>
      </c>
      <c r="AO2328" s="7">
        <f>IFERROR(RANK('Ref. Cuotas'!H2327,'Ref. Cuotas'!H:H,1)+COUNTIF('Ref. Cuotas'!$H$7:'Ref. Cuotas'!H2327,'Ref. Cuotas'!H2327)-1,"")</f>
        <v>2055</v>
      </c>
      <c r="AP2328" s="7">
        <f>IFERROR(RANK('Ref. Cuotas'!J2327,'Ref. Cuotas'!J:J,1)+COUNTIF('Ref. Cuotas'!$J$7:'Ref. Cuotas'!J2327,'Ref. Cuotas'!J2327)-1,"")</f>
        <v>1614</v>
      </c>
      <c r="AQ2328" s="7">
        <f>IFERROR(RANK('Ref. Cuotas'!K2327,'Ref. Cuotas'!K:K,1)+COUNTIF('Ref. Cuotas'!$K$7:'Ref. Cuotas'!K2327,'Ref. Cuotas'!K2327)-1,"")</f>
        <v>2100</v>
      </c>
    </row>
    <row r="2329" spans="31:43" ht="17.25" customHeight="1" x14ac:dyDescent="0.3">
      <c r="AE2329" s="5" t="s">
        <v>2324</v>
      </c>
      <c r="AF2329" s="5" t="s">
        <v>5844</v>
      </c>
      <c r="AG2329" s="6" t="s">
        <v>4434</v>
      </c>
      <c r="AH2329" s="6" t="s">
        <v>4212</v>
      </c>
      <c r="AI2329" s="7">
        <f>IFERROR(RANK('Ref. Cuotas'!H2328,'Ref. Cuotas'!H:H,0)+COUNTIF('Ref. Cuotas'!$H$7:'Ref. Cuotas'!H2328,'Ref. Cuotas'!H2328)-1,"")</f>
        <v>1245</v>
      </c>
      <c r="AJ2329" s="7">
        <f>IFERROR(RANK('Ref. Cuotas'!I2328,'Ref. Cuotas'!I:I,0)+COUNTIF('Ref. Cuotas'!$I$7:'Ref. Cuotas'!I2328,'Ref. Cuotas'!I2328)-1,"")</f>
        <v>2496</v>
      </c>
      <c r="AK2329" s="7">
        <f>IFERROR(RANK('Ref. Cuotas'!J2328,'Ref. Cuotas'!J:J,0)+COUNTIF('Ref. Cuotas'!$J$7:'Ref. Cuotas'!J2328,'Ref. Cuotas'!J2328)-1,"")</f>
        <v>2440</v>
      </c>
      <c r="AL2329" s="7">
        <f>IFERROR(RANK('Ref. Cuotas'!K2328,'Ref. Cuotas'!K:K,0)+COUNTIF('Ref. Cuotas'!$K$7:'Ref. Cuotas'!K2328,'Ref. Cuotas'!K2328)-1,"")</f>
        <v>1868</v>
      </c>
      <c r="AM2329" s="7">
        <f>IFERROR(RANK('Ref. Cuotas'!L2328,'Ref. Cuotas'!L:L,0)+COUNTIF('Ref. Cuotas'!$L$7:'Ref. Cuotas'!L2328,'Ref. Cuotas'!L2328)-1,"")</f>
        <v>2182</v>
      </c>
      <c r="AN2329" s="7">
        <f>IFERROR(RANK('Ref. Cuotas'!M2328,'Ref. Cuotas'!M:M,0)+COUNTIF('Ref. Cuotas'!$M$7:'Ref. Cuotas'!M2328,'Ref. Cuotas'!M2328)-1,"")</f>
        <v>182</v>
      </c>
      <c r="AO2329" s="7">
        <f>IFERROR(RANK('Ref. Cuotas'!H2328,'Ref. Cuotas'!H:H,1)+COUNTIF('Ref. Cuotas'!$H$7:'Ref. Cuotas'!H2328,'Ref. Cuotas'!H2328)-1,"")</f>
        <v>1558</v>
      </c>
      <c r="AP2329" s="7">
        <f>IFERROR(RANK('Ref. Cuotas'!J2328,'Ref. Cuotas'!J:J,1)+COUNTIF('Ref. Cuotas'!$J$7:'Ref. Cuotas'!J2328,'Ref. Cuotas'!J2328)-1,"")</f>
        <v>1615</v>
      </c>
      <c r="AQ2329" s="7">
        <f>IFERROR(RANK('Ref. Cuotas'!K2328,'Ref. Cuotas'!K:K,1)+COUNTIF('Ref. Cuotas'!$K$7:'Ref. Cuotas'!K2328,'Ref. Cuotas'!K2328)-1,"")</f>
        <v>935</v>
      </c>
    </row>
    <row r="2330" spans="31:43" ht="17.25" customHeight="1" x14ac:dyDescent="0.3">
      <c r="AE2330" s="5" t="s">
        <v>2325</v>
      </c>
      <c r="AF2330" s="5" t="s">
        <v>5845</v>
      </c>
      <c r="AG2330" s="6" t="s">
        <v>4434</v>
      </c>
      <c r="AH2330" s="6" t="s">
        <v>4103</v>
      </c>
      <c r="AI2330" s="7">
        <f>IFERROR(RANK('Ref. Cuotas'!H2329,'Ref. Cuotas'!H:H,0)+COUNTIF('Ref. Cuotas'!$H$7:'Ref. Cuotas'!H2329,'Ref. Cuotas'!H2329)-1,"")</f>
        <v>1428</v>
      </c>
      <c r="AJ2330" s="7">
        <f>IFERROR(RANK('Ref. Cuotas'!I2329,'Ref. Cuotas'!I:I,0)+COUNTIF('Ref. Cuotas'!$I$7:'Ref. Cuotas'!I2329,'Ref. Cuotas'!I2329)-1,"")</f>
        <v>2497</v>
      </c>
      <c r="AK2330" s="7">
        <f>IFERROR(RANK('Ref. Cuotas'!J2329,'Ref. Cuotas'!J:J,0)+COUNTIF('Ref. Cuotas'!$J$7:'Ref. Cuotas'!J2329,'Ref. Cuotas'!J2329)-1,"")</f>
        <v>2441</v>
      </c>
      <c r="AL2330" s="7">
        <f>IFERROR(RANK('Ref. Cuotas'!K2329,'Ref. Cuotas'!K:K,0)+COUNTIF('Ref. Cuotas'!$K$7:'Ref. Cuotas'!K2329,'Ref. Cuotas'!K2329)-1,"")</f>
        <v>1511</v>
      </c>
      <c r="AM2330" s="7">
        <f>IFERROR(RANK('Ref. Cuotas'!L2329,'Ref. Cuotas'!L:L,0)+COUNTIF('Ref. Cuotas'!$L$7:'Ref. Cuotas'!L2329,'Ref. Cuotas'!L2329)-1,"")</f>
        <v>2183</v>
      </c>
      <c r="AN2330" s="7">
        <f>IFERROR(RANK('Ref. Cuotas'!M2329,'Ref. Cuotas'!M:M,0)+COUNTIF('Ref. Cuotas'!$M$7:'Ref. Cuotas'!M2329,'Ref. Cuotas'!M2329)-1,"")</f>
        <v>183</v>
      </c>
      <c r="AO2330" s="7">
        <f>IFERROR(RANK('Ref. Cuotas'!H2329,'Ref. Cuotas'!H:H,1)+COUNTIF('Ref. Cuotas'!$H$7:'Ref. Cuotas'!H2329,'Ref. Cuotas'!H2329)-1,"")</f>
        <v>1375</v>
      </c>
      <c r="AP2330" s="7">
        <f>IFERROR(RANK('Ref. Cuotas'!J2329,'Ref. Cuotas'!J:J,1)+COUNTIF('Ref. Cuotas'!$J$7:'Ref. Cuotas'!J2329,'Ref. Cuotas'!J2329)-1,"")</f>
        <v>1616</v>
      </c>
      <c r="AQ2330" s="7">
        <f>IFERROR(RANK('Ref. Cuotas'!K2329,'Ref. Cuotas'!K:K,1)+COUNTIF('Ref. Cuotas'!$K$7:'Ref. Cuotas'!K2329,'Ref. Cuotas'!K2329)-1,"")</f>
        <v>1292</v>
      </c>
    </row>
    <row r="2331" spans="31:43" ht="17.25" customHeight="1" x14ac:dyDescent="0.3">
      <c r="AE2331" s="5" t="s">
        <v>2326</v>
      </c>
      <c r="AF2331" s="5" t="s">
        <v>5846</v>
      </c>
      <c r="AG2331" s="6" t="s">
        <v>4434</v>
      </c>
      <c r="AH2331" s="6" t="s">
        <v>4104</v>
      </c>
      <c r="AI2331" s="7">
        <f>IFERROR(RANK('Ref. Cuotas'!H2330,'Ref. Cuotas'!H:H,0)+COUNTIF('Ref. Cuotas'!$H$7:'Ref. Cuotas'!H2330,'Ref. Cuotas'!H2330)-1,"")</f>
        <v>845</v>
      </c>
      <c r="AJ2331" s="7">
        <f>IFERROR(RANK('Ref. Cuotas'!I2330,'Ref. Cuotas'!I:I,0)+COUNTIF('Ref. Cuotas'!$I$7:'Ref. Cuotas'!I2330,'Ref. Cuotas'!I2330)-1,"")</f>
        <v>2498</v>
      </c>
      <c r="AK2331" s="7">
        <f>IFERROR(RANK('Ref. Cuotas'!J2330,'Ref. Cuotas'!J:J,0)+COUNTIF('Ref. Cuotas'!$J$7:'Ref. Cuotas'!J2330,'Ref. Cuotas'!J2330)-1,"")</f>
        <v>344</v>
      </c>
      <c r="AL2331" s="7">
        <f>IFERROR(RANK('Ref. Cuotas'!K2330,'Ref. Cuotas'!K:K,0)+COUNTIF('Ref. Cuotas'!$K$7:'Ref. Cuotas'!K2330,'Ref. Cuotas'!K2330)-1,"")</f>
        <v>987</v>
      </c>
      <c r="AM2331" s="7">
        <f>IFERROR(RANK('Ref. Cuotas'!L2330,'Ref. Cuotas'!L:L,0)+COUNTIF('Ref. Cuotas'!$L$7:'Ref. Cuotas'!L2330,'Ref. Cuotas'!L2330)-1,"")</f>
        <v>804</v>
      </c>
      <c r="AN2331" s="7">
        <f>IFERROR(RANK('Ref. Cuotas'!M2330,'Ref. Cuotas'!M:M,0)+COUNTIF('Ref. Cuotas'!$M$7:'Ref. Cuotas'!M2330,'Ref. Cuotas'!M2330)-1,"")</f>
        <v>2556</v>
      </c>
      <c r="AO2331" s="7">
        <f>IFERROR(RANK('Ref. Cuotas'!H2330,'Ref. Cuotas'!H:H,1)+COUNTIF('Ref. Cuotas'!$H$7:'Ref. Cuotas'!H2330,'Ref. Cuotas'!H2330)-1,"")</f>
        <v>1958</v>
      </c>
      <c r="AP2331" s="7">
        <f>IFERROR(RANK('Ref. Cuotas'!J2330,'Ref. Cuotas'!J:J,1)+COUNTIF('Ref. Cuotas'!$J$7:'Ref. Cuotas'!J2330,'Ref. Cuotas'!J2330)-1,"")</f>
        <v>2459</v>
      </c>
      <c r="AQ2331" s="7">
        <f>IFERROR(RANK('Ref. Cuotas'!K2330,'Ref. Cuotas'!K:K,1)+COUNTIF('Ref. Cuotas'!$K$7:'Ref. Cuotas'!K2330,'Ref. Cuotas'!K2330)-1,"")</f>
        <v>1816</v>
      </c>
    </row>
    <row r="2332" spans="31:43" ht="17.25" customHeight="1" x14ac:dyDescent="0.3">
      <c r="AE2332" s="5" t="s">
        <v>2327</v>
      </c>
      <c r="AF2332" s="5" t="s">
        <v>5847</v>
      </c>
      <c r="AG2332" s="6" t="s">
        <v>4434</v>
      </c>
      <c r="AH2332" s="6" t="s">
        <v>4105</v>
      </c>
      <c r="AI2332" s="7">
        <f>IFERROR(RANK('Ref. Cuotas'!H2331,'Ref. Cuotas'!H:H,0)+COUNTIF('Ref. Cuotas'!$H$7:'Ref. Cuotas'!H2331,'Ref. Cuotas'!H2331)-1,"")</f>
        <v>945</v>
      </c>
      <c r="AJ2332" s="7">
        <f>IFERROR(RANK('Ref. Cuotas'!I2331,'Ref. Cuotas'!I:I,0)+COUNTIF('Ref. Cuotas'!$I$7:'Ref. Cuotas'!I2331,'Ref. Cuotas'!I2331)-1,"")</f>
        <v>527</v>
      </c>
      <c r="AK2332" s="7">
        <f>IFERROR(RANK('Ref. Cuotas'!J2331,'Ref. Cuotas'!J:J,0)+COUNTIF('Ref. Cuotas'!$J$7:'Ref. Cuotas'!J2331,'Ref. Cuotas'!J2331)-1,"")</f>
        <v>341</v>
      </c>
      <c r="AL2332" s="7">
        <f>IFERROR(RANK('Ref. Cuotas'!K2331,'Ref. Cuotas'!K:K,0)+COUNTIF('Ref. Cuotas'!$K$7:'Ref. Cuotas'!K2331,'Ref. Cuotas'!K2331)-1,"")</f>
        <v>879</v>
      </c>
      <c r="AM2332" s="7">
        <f>IFERROR(RANK('Ref. Cuotas'!L2331,'Ref. Cuotas'!L:L,0)+COUNTIF('Ref. Cuotas'!$L$7:'Ref. Cuotas'!L2331,'Ref. Cuotas'!L2331)-1,"")</f>
        <v>219</v>
      </c>
      <c r="AN2332" s="7">
        <f>IFERROR(RANK('Ref. Cuotas'!M2331,'Ref. Cuotas'!M:M,0)+COUNTIF('Ref. Cuotas'!$M$7:'Ref. Cuotas'!M2331,'Ref. Cuotas'!M2331)-1,"")</f>
        <v>2557</v>
      </c>
      <c r="AO2332" s="7">
        <f>IFERROR(RANK('Ref. Cuotas'!H2331,'Ref. Cuotas'!H:H,1)+COUNTIF('Ref. Cuotas'!$H$7:'Ref. Cuotas'!H2331,'Ref. Cuotas'!H2331)-1,"")</f>
        <v>1858</v>
      </c>
      <c r="AP2332" s="7">
        <f>IFERROR(RANK('Ref. Cuotas'!J2331,'Ref. Cuotas'!J:J,1)+COUNTIF('Ref. Cuotas'!$J$7:'Ref. Cuotas'!J2331,'Ref. Cuotas'!J2331)-1,"")</f>
        <v>2462</v>
      </c>
      <c r="AQ2332" s="7">
        <f>IFERROR(RANK('Ref. Cuotas'!K2331,'Ref. Cuotas'!K:K,1)+COUNTIF('Ref. Cuotas'!$K$7:'Ref. Cuotas'!K2331,'Ref. Cuotas'!K2331)-1,"")</f>
        <v>1924</v>
      </c>
    </row>
    <row r="2333" spans="31:43" ht="17.25" customHeight="1" x14ac:dyDescent="0.3">
      <c r="AE2333" s="5" t="s">
        <v>2328</v>
      </c>
      <c r="AF2333" s="5" t="s">
        <v>5848</v>
      </c>
      <c r="AG2333" s="6" t="s">
        <v>4435</v>
      </c>
      <c r="AH2333" s="6" t="s">
        <v>4100</v>
      </c>
      <c r="AI2333" s="7">
        <f>IFERROR(RANK('Ref. Cuotas'!H2332,'Ref. Cuotas'!H:H,0)+COUNTIF('Ref. Cuotas'!$H$7:'Ref. Cuotas'!H2332,'Ref. Cuotas'!H2332)-1,"")</f>
        <v>1782</v>
      </c>
      <c r="AJ2333" s="7">
        <f>IFERROR(RANK('Ref. Cuotas'!I2332,'Ref. Cuotas'!I:I,0)+COUNTIF('Ref. Cuotas'!$I$7:'Ref. Cuotas'!I2332,'Ref. Cuotas'!I2332)-1,"")</f>
        <v>2499</v>
      </c>
      <c r="AK2333" s="7">
        <f>IFERROR(RANK('Ref. Cuotas'!J2332,'Ref. Cuotas'!J:J,0)+COUNTIF('Ref. Cuotas'!$J$7:'Ref. Cuotas'!J2332,'Ref. Cuotas'!J2332)-1,"")</f>
        <v>75</v>
      </c>
      <c r="AL2333" s="7">
        <f>IFERROR(RANK('Ref. Cuotas'!K2332,'Ref. Cuotas'!K:K,0)+COUNTIF('Ref. Cuotas'!$K$7:'Ref. Cuotas'!K2332,'Ref. Cuotas'!K2332)-1,"")</f>
        <v>83</v>
      </c>
      <c r="AM2333" s="7">
        <f>IFERROR(RANK('Ref. Cuotas'!L2332,'Ref. Cuotas'!L:L,0)+COUNTIF('Ref. Cuotas'!$L$7:'Ref. Cuotas'!L2332,'Ref. Cuotas'!L2332)-1,"")</f>
        <v>1963</v>
      </c>
      <c r="AN2333" s="7">
        <f>IFERROR(RANK('Ref. Cuotas'!M2332,'Ref. Cuotas'!M:M,0)+COUNTIF('Ref. Cuotas'!$M$7:'Ref. Cuotas'!M2332,'Ref. Cuotas'!M2332)-1,"")</f>
        <v>2558</v>
      </c>
      <c r="AO2333" s="7">
        <f>IFERROR(RANK('Ref. Cuotas'!H2332,'Ref. Cuotas'!H:H,1)+COUNTIF('Ref. Cuotas'!$H$7:'Ref. Cuotas'!H2332,'Ref. Cuotas'!H2332)-1,"")</f>
        <v>1021</v>
      </c>
      <c r="AP2333" s="7">
        <f>IFERROR(RANK('Ref. Cuotas'!J2332,'Ref. Cuotas'!J:J,1)+COUNTIF('Ref. Cuotas'!$J$7:'Ref. Cuotas'!J2332,'Ref. Cuotas'!J2332)-1,"")</f>
        <v>2728</v>
      </c>
      <c r="AQ2333" s="7">
        <f>IFERROR(RANK('Ref. Cuotas'!K2332,'Ref. Cuotas'!K:K,1)+COUNTIF('Ref. Cuotas'!$K$7:'Ref. Cuotas'!K2332,'Ref. Cuotas'!K2332)-1,"")</f>
        <v>2720</v>
      </c>
    </row>
    <row r="2334" spans="31:43" ht="17.25" customHeight="1" x14ac:dyDescent="0.3">
      <c r="AE2334" s="5" t="s">
        <v>2329</v>
      </c>
      <c r="AF2334" s="5" t="s">
        <v>5849</v>
      </c>
      <c r="AG2334" s="6" t="s">
        <v>4435</v>
      </c>
      <c r="AH2334" s="6" t="s">
        <v>4088</v>
      </c>
      <c r="AI2334" s="7">
        <f>IFERROR(RANK('Ref. Cuotas'!H2333,'Ref. Cuotas'!H:H,0)+COUNTIF('Ref. Cuotas'!$H$7:'Ref. Cuotas'!H2333,'Ref. Cuotas'!H2333)-1,"")</f>
        <v>621</v>
      </c>
      <c r="AJ2334" s="7">
        <f>IFERROR(RANK('Ref. Cuotas'!I2333,'Ref. Cuotas'!I:I,0)+COUNTIF('Ref. Cuotas'!$I$7:'Ref. Cuotas'!I2333,'Ref. Cuotas'!I2333)-1,"")</f>
        <v>669</v>
      </c>
      <c r="AK2334" s="7">
        <f>IFERROR(RANK('Ref. Cuotas'!J2333,'Ref. Cuotas'!J:J,0)+COUNTIF('Ref. Cuotas'!$J$7:'Ref. Cuotas'!J2333,'Ref. Cuotas'!J2333)-1,"")</f>
        <v>2442</v>
      </c>
      <c r="AL2334" s="7">
        <f>IFERROR(RANK('Ref. Cuotas'!K2333,'Ref. Cuotas'!K:K,0)+COUNTIF('Ref. Cuotas'!$K$7:'Ref. Cuotas'!K2333,'Ref. Cuotas'!K2333)-1,"")</f>
        <v>1566</v>
      </c>
      <c r="AM2334" s="7">
        <f>IFERROR(RANK('Ref. Cuotas'!L2333,'Ref. Cuotas'!L:L,0)+COUNTIF('Ref. Cuotas'!$L$7:'Ref. Cuotas'!L2333,'Ref. Cuotas'!L2333)-1,"")</f>
        <v>1048</v>
      </c>
      <c r="AN2334" s="7">
        <f>IFERROR(RANK('Ref. Cuotas'!M2333,'Ref. Cuotas'!M:M,0)+COUNTIF('Ref. Cuotas'!$M$7:'Ref. Cuotas'!M2333,'Ref. Cuotas'!M2333)-1,"")</f>
        <v>2559</v>
      </c>
      <c r="AO2334" s="7">
        <f>IFERROR(RANK('Ref. Cuotas'!H2333,'Ref. Cuotas'!H:H,1)+COUNTIF('Ref. Cuotas'!$H$7:'Ref. Cuotas'!H2333,'Ref. Cuotas'!H2333)-1,"")</f>
        <v>2182</v>
      </c>
      <c r="AP2334" s="7">
        <f>IFERROR(RANK('Ref. Cuotas'!J2333,'Ref. Cuotas'!J:J,1)+COUNTIF('Ref. Cuotas'!$J$7:'Ref. Cuotas'!J2333,'Ref. Cuotas'!J2333)-1,"")</f>
        <v>1617</v>
      </c>
      <c r="AQ2334" s="7">
        <f>IFERROR(RANK('Ref. Cuotas'!K2333,'Ref. Cuotas'!K:K,1)+COUNTIF('Ref. Cuotas'!$K$7:'Ref. Cuotas'!K2333,'Ref. Cuotas'!K2333)-1,"")</f>
        <v>1237</v>
      </c>
    </row>
    <row r="2335" spans="31:43" ht="17.25" customHeight="1" x14ac:dyDescent="0.3">
      <c r="AE2335" s="5" t="s">
        <v>2330</v>
      </c>
      <c r="AF2335" s="5" t="s">
        <v>5850</v>
      </c>
      <c r="AG2335" s="6" t="s">
        <v>4435</v>
      </c>
      <c r="AH2335" s="6" t="s">
        <v>4101</v>
      </c>
      <c r="AI2335" s="7">
        <f>IFERROR(RANK('Ref. Cuotas'!H2334,'Ref. Cuotas'!H:H,0)+COUNTIF('Ref. Cuotas'!$H$7:'Ref. Cuotas'!H2334,'Ref. Cuotas'!H2334)-1,"")</f>
        <v>502</v>
      </c>
      <c r="AJ2335" s="7">
        <f>IFERROR(RANK('Ref. Cuotas'!I2334,'Ref. Cuotas'!I:I,0)+COUNTIF('Ref. Cuotas'!$I$7:'Ref. Cuotas'!I2334,'Ref. Cuotas'!I2334)-1,"")</f>
        <v>839</v>
      </c>
      <c r="AK2335" s="7">
        <f>IFERROR(RANK('Ref. Cuotas'!J2334,'Ref. Cuotas'!J:J,0)+COUNTIF('Ref. Cuotas'!$J$7:'Ref. Cuotas'!J2334,'Ref. Cuotas'!J2334)-1,"")</f>
        <v>330</v>
      </c>
      <c r="AL2335" s="7">
        <f>IFERROR(RANK('Ref. Cuotas'!K2334,'Ref. Cuotas'!K:K,0)+COUNTIF('Ref. Cuotas'!$K$7:'Ref. Cuotas'!K2334,'Ref. Cuotas'!K2334)-1,"")</f>
        <v>210</v>
      </c>
      <c r="AM2335" s="7">
        <f>IFERROR(RANK('Ref. Cuotas'!L2334,'Ref. Cuotas'!L:L,0)+COUNTIF('Ref. Cuotas'!$L$7:'Ref. Cuotas'!L2334,'Ref. Cuotas'!L2334)-1,"")</f>
        <v>679</v>
      </c>
      <c r="AN2335" s="7">
        <f>IFERROR(RANK('Ref. Cuotas'!M2334,'Ref. Cuotas'!M:M,0)+COUNTIF('Ref. Cuotas'!$M$7:'Ref. Cuotas'!M2334,'Ref. Cuotas'!M2334)-1,"")</f>
        <v>738</v>
      </c>
      <c r="AO2335" s="7">
        <f>IFERROR(RANK('Ref. Cuotas'!H2334,'Ref. Cuotas'!H:H,1)+COUNTIF('Ref. Cuotas'!$H$7:'Ref. Cuotas'!H2334,'Ref. Cuotas'!H2334)-1,"")</f>
        <v>2301</v>
      </c>
      <c r="AP2335" s="7">
        <f>IFERROR(RANK('Ref. Cuotas'!J2334,'Ref. Cuotas'!J:J,1)+COUNTIF('Ref. Cuotas'!$J$7:'Ref. Cuotas'!J2334,'Ref. Cuotas'!J2334)-1,"")</f>
        <v>2473</v>
      </c>
      <c r="AQ2335" s="7">
        <f>IFERROR(RANK('Ref. Cuotas'!K2334,'Ref. Cuotas'!K:K,1)+COUNTIF('Ref. Cuotas'!$K$7:'Ref. Cuotas'!K2334,'Ref. Cuotas'!K2334)-1,"")</f>
        <v>2593</v>
      </c>
    </row>
    <row r="2336" spans="31:43" ht="17.25" customHeight="1" x14ac:dyDescent="0.3">
      <c r="AE2336" s="5" t="s">
        <v>2331</v>
      </c>
      <c r="AF2336" s="5" t="s">
        <v>5851</v>
      </c>
      <c r="AG2336" s="6" t="s">
        <v>4435</v>
      </c>
      <c r="AH2336" s="6" t="s">
        <v>4102</v>
      </c>
      <c r="AI2336" s="7">
        <f>IFERROR(RANK('Ref. Cuotas'!H2335,'Ref. Cuotas'!H:H,0)+COUNTIF('Ref. Cuotas'!$H$7:'Ref. Cuotas'!H2335,'Ref. Cuotas'!H2335)-1,"")</f>
        <v>1613</v>
      </c>
      <c r="AJ2336" s="7">
        <f>IFERROR(RANK('Ref. Cuotas'!I2335,'Ref. Cuotas'!I:I,0)+COUNTIF('Ref. Cuotas'!$I$7:'Ref. Cuotas'!I2335,'Ref. Cuotas'!I2335)-1,"")</f>
        <v>2500</v>
      </c>
      <c r="AK2336" s="7">
        <f>IFERROR(RANK('Ref. Cuotas'!J2335,'Ref. Cuotas'!J:J,0)+COUNTIF('Ref. Cuotas'!$J$7:'Ref. Cuotas'!J2335,'Ref. Cuotas'!J2335)-1,"")</f>
        <v>572</v>
      </c>
      <c r="AL2336" s="7">
        <f>IFERROR(RANK('Ref. Cuotas'!K2335,'Ref. Cuotas'!K:K,0)+COUNTIF('Ref. Cuotas'!$K$7:'Ref. Cuotas'!K2335,'Ref. Cuotas'!K2335)-1,"")</f>
        <v>457</v>
      </c>
      <c r="AM2336" s="7">
        <f>IFERROR(RANK('Ref. Cuotas'!L2335,'Ref. Cuotas'!L:L,0)+COUNTIF('Ref. Cuotas'!$L$7:'Ref. Cuotas'!L2335,'Ref. Cuotas'!L2335)-1,"")</f>
        <v>259</v>
      </c>
      <c r="AN2336" s="7">
        <f>IFERROR(RANK('Ref. Cuotas'!M2335,'Ref. Cuotas'!M:M,0)+COUNTIF('Ref. Cuotas'!$M$7:'Ref. Cuotas'!M2335,'Ref. Cuotas'!M2335)-1,"")</f>
        <v>2560</v>
      </c>
      <c r="AO2336" s="7">
        <f>IFERROR(RANK('Ref. Cuotas'!H2335,'Ref. Cuotas'!H:H,1)+COUNTIF('Ref. Cuotas'!$H$7:'Ref. Cuotas'!H2335,'Ref. Cuotas'!H2335)-1,"")</f>
        <v>1190</v>
      </c>
      <c r="AP2336" s="7">
        <f>IFERROR(RANK('Ref. Cuotas'!J2335,'Ref. Cuotas'!J:J,1)+COUNTIF('Ref. Cuotas'!$J$7:'Ref. Cuotas'!J2335,'Ref. Cuotas'!J2335)-1,"")</f>
        <v>2231</v>
      </c>
      <c r="AQ2336" s="7">
        <f>IFERROR(RANK('Ref. Cuotas'!K2335,'Ref. Cuotas'!K:K,1)+COUNTIF('Ref. Cuotas'!$K$7:'Ref. Cuotas'!K2335,'Ref. Cuotas'!K2335)-1,"")</f>
        <v>2346</v>
      </c>
    </row>
    <row r="2337" spans="31:43" ht="17.25" customHeight="1" x14ac:dyDescent="0.3">
      <c r="AE2337" s="5" t="s">
        <v>2332</v>
      </c>
      <c r="AF2337" s="5" t="s">
        <v>5852</v>
      </c>
      <c r="AG2337" s="6" t="s">
        <v>4435</v>
      </c>
      <c r="AH2337" s="6" t="s">
        <v>4103</v>
      </c>
      <c r="AI2337" s="7">
        <f>IFERROR(RANK('Ref. Cuotas'!H2336,'Ref. Cuotas'!H:H,0)+COUNTIF('Ref. Cuotas'!$H$7:'Ref. Cuotas'!H2336,'Ref. Cuotas'!H2336)-1,"")</f>
        <v>1483</v>
      </c>
      <c r="AJ2337" s="7">
        <f>IFERROR(RANK('Ref. Cuotas'!I2336,'Ref. Cuotas'!I:I,0)+COUNTIF('Ref. Cuotas'!$I$7:'Ref. Cuotas'!I2336,'Ref. Cuotas'!I2336)-1,"")</f>
        <v>2501</v>
      </c>
      <c r="AK2337" s="7">
        <f>IFERROR(RANK('Ref. Cuotas'!J2336,'Ref. Cuotas'!J:J,0)+COUNTIF('Ref. Cuotas'!$J$7:'Ref. Cuotas'!J2336,'Ref. Cuotas'!J2336)-1,"")</f>
        <v>2443</v>
      </c>
      <c r="AL2337" s="7">
        <f>IFERROR(RANK('Ref. Cuotas'!K2336,'Ref. Cuotas'!K:K,0)+COUNTIF('Ref. Cuotas'!$K$7:'Ref. Cuotas'!K2336,'Ref. Cuotas'!K2336)-1,"")</f>
        <v>1203</v>
      </c>
      <c r="AM2337" s="7">
        <f>IFERROR(RANK('Ref. Cuotas'!L2336,'Ref. Cuotas'!L:L,0)+COUNTIF('Ref. Cuotas'!$L$7:'Ref. Cuotas'!L2336,'Ref. Cuotas'!L2336)-1,"")</f>
        <v>2510</v>
      </c>
      <c r="AN2337" s="7">
        <f>IFERROR(RANK('Ref. Cuotas'!M2336,'Ref. Cuotas'!M:M,0)+COUNTIF('Ref. Cuotas'!$M$7:'Ref. Cuotas'!M2336,'Ref. Cuotas'!M2336)-1,"")</f>
        <v>739</v>
      </c>
      <c r="AO2337" s="7">
        <f>IFERROR(RANK('Ref. Cuotas'!H2336,'Ref. Cuotas'!H:H,1)+COUNTIF('Ref. Cuotas'!$H$7:'Ref. Cuotas'!H2336,'Ref. Cuotas'!H2336)-1,"")</f>
        <v>1320</v>
      </c>
      <c r="AP2337" s="7">
        <f>IFERROR(RANK('Ref. Cuotas'!J2336,'Ref. Cuotas'!J:J,1)+COUNTIF('Ref. Cuotas'!$J$7:'Ref. Cuotas'!J2336,'Ref. Cuotas'!J2336)-1,"")</f>
        <v>1618</v>
      </c>
      <c r="AQ2337" s="7">
        <f>IFERROR(RANK('Ref. Cuotas'!K2336,'Ref. Cuotas'!K:K,1)+COUNTIF('Ref. Cuotas'!$K$7:'Ref. Cuotas'!K2336,'Ref. Cuotas'!K2336)-1,"")</f>
        <v>1600</v>
      </c>
    </row>
    <row r="2338" spans="31:43" ht="17.25" customHeight="1" x14ac:dyDescent="0.3">
      <c r="AE2338" s="5" t="s">
        <v>2333</v>
      </c>
      <c r="AF2338" s="5" t="s">
        <v>5853</v>
      </c>
      <c r="AG2338" s="6" t="s">
        <v>4435</v>
      </c>
      <c r="AH2338" s="6" t="s">
        <v>4104</v>
      </c>
      <c r="AI2338" s="7">
        <f>IFERROR(RANK('Ref. Cuotas'!H2337,'Ref. Cuotas'!H:H,0)+COUNTIF('Ref. Cuotas'!$H$7:'Ref. Cuotas'!H2337,'Ref. Cuotas'!H2337)-1,"")</f>
        <v>716</v>
      </c>
      <c r="AJ2338" s="7">
        <f>IFERROR(RANK('Ref. Cuotas'!I2337,'Ref. Cuotas'!I:I,0)+COUNTIF('Ref. Cuotas'!$I$7:'Ref. Cuotas'!I2337,'Ref. Cuotas'!I2337)-1,"")</f>
        <v>323</v>
      </c>
      <c r="AK2338" s="7">
        <f>IFERROR(RANK('Ref. Cuotas'!J2337,'Ref. Cuotas'!J:J,0)+COUNTIF('Ref. Cuotas'!$J$7:'Ref. Cuotas'!J2337,'Ref. Cuotas'!J2337)-1,"")</f>
        <v>296</v>
      </c>
      <c r="AL2338" s="7">
        <f>IFERROR(RANK('Ref. Cuotas'!K2337,'Ref. Cuotas'!K:K,0)+COUNTIF('Ref. Cuotas'!$K$7:'Ref. Cuotas'!K2337,'Ref. Cuotas'!K2337)-1,"")</f>
        <v>200</v>
      </c>
      <c r="AM2338" s="7">
        <f>IFERROR(RANK('Ref. Cuotas'!L2337,'Ref. Cuotas'!L:L,0)+COUNTIF('Ref. Cuotas'!$L$7:'Ref. Cuotas'!L2337,'Ref. Cuotas'!L2337)-1,"")</f>
        <v>310</v>
      </c>
      <c r="AN2338" s="7">
        <f>IFERROR(RANK('Ref. Cuotas'!M2337,'Ref. Cuotas'!M:M,0)+COUNTIF('Ref. Cuotas'!$M$7:'Ref. Cuotas'!M2337,'Ref. Cuotas'!M2337)-1,"")</f>
        <v>740</v>
      </c>
      <c r="AO2338" s="7">
        <f>IFERROR(RANK('Ref. Cuotas'!H2337,'Ref. Cuotas'!H:H,1)+COUNTIF('Ref. Cuotas'!$H$7:'Ref. Cuotas'!H2337,'Ref. Cuotas'!H2337)-1,"")</f>
        <v>2087</v>
      </c>
      <c r="AP2338" s="7">
        <f>IFERROR(RANK('Ref. Cuotas'!J2337,'Ref. Cuotas'!J:J,1)+COUNTIF('Ref. Cuotas'!$J$7:'Ref. Cuotas'!J2337,'Ref. Cuotas'!J2337)-1,"")</f>
        <v>2507</v>
      </c>
      <c r="AQ2338" s="7">
        <f>IFERROR(RANK('Ref. Cuotas'!K2337,'Ref. Cuotas'!K:K,1)+COUNTIF('Ref. Cuotas'!$K$7:'Ref. Cuotas'!K2337,'Ref. Cuotas'!K2337)-1,"")</f>
        <v>2603</v>
      </c>
    </row>
    <row r="2339" spans="31:43" ht="17.25" customHeight="1" x14ac:dyDescent="0.3">
      <c r="AE2339" s="5" t="s">
        <v>2334</v>
      </c>
      <c r="AF2339" s="5" t="s">
        <v>5854</v>
      </c>
      <c r="AG2339" s="6" t="s">
        <v>4435</v>
      </c>
      <c r="AH2339" s="6" t="s">
        <v>4105</v>
      </c>
      <c r="AI2339" s="7">
        <f>IFERROR(RANK('Ref. Cuotas'!H2338,'Ref. Cuotas'!H:H,0)+COUNTIF('Ref. Cuotas'!$H$7:'Ref. Cuotas'!H2338,'Ref. Cuotas'!H2338)-1,"")</f>
        <v>997</v>
      </c>
      <c r="AJ2339" s="7">
        <f>IFERROR(RANK('Ref. Cuotas'!I2338,'Ref. Cuotas'!I:I,0)+COUNTIF('Ref. Cuotas'!$I$7:'Ref. Cuotas'!I2338,'Ref. Cuotas'!I2338)-1,"")</f>
        <v>346</v>
      </c>
      <c r="AK2339" s="7">
        <f>IFERROR(RANK('Ref. Cuotas'!J2338,'Ref. Cuotas'!J:J,0)+COUNTIF('Ref. Cuotas'!$J$7:'Ref. Cuotas'!J2338,'Ref. Cuotas'!J2338)-1,"")</f>
        <v>182</v>
      </c>
      <c r="AL2339" s="7">
        <f>IFERROR(RANK('Ref. Cuotas'!K2338,'Ref. Cuotas'!K:K,0)+COUNTIF('Ref. Cuotas'!$K$7:'Ref. Cuotas'!K2338,'Ref. Cuotas'!K2338)-1,"")</f>
        <v>212</v>
      </c>
      <c r="AM2339" s="7">
        <f>IFERROR(RANK('Ref. Cuotas'!L2338,'Ref. Cuotas'!L:L,0)+COUNTIF('Ref. Cuotas'!$L$7:'Ref. Cuotas'!L2338,'Ref. Cuotas'!L2338)-1,"")</f>
        <v>147</v>
      </c>
      <c r="AN2339" s="7">
        <f>IFERROR(RANK('Ref. Cuotas'!M2338,'Ref. Cuotas'!M:M,0)+COUNTIF('Ref. Cuotas'!$M$7:'Ref. Cuotas'!M2338,'Ref. Cuotas'!M2338)-1,"")</f>
        <v>2561</v>
      </c>
      <c r="AO2339" s="7">
        <f>IFERROR(RANK('Ref. Cuotas'!H2338,'Ref. Cuotas'!H:H,1)+COUNTIF('Ref. Cuotas'!$H$7:'Ref. Cuotas'!H2338,'Ref. Cuotas'!H2338)-1,"")</f>
        <v>1806</v>
      </c>
      <c r="AP2339" s="7">
        <f>IFERROR(RANK('Ref. Cuotas'!J2338,'Ref. Cuotas'!J:J,1)+COUNTIF('Ref. Cuotas'!$J$7:'Ref. Cuotas'!J2338,'Ref. Cuotas'!J2338)-1,"")</f>
        <v>2621</v>
      </c>
      <c r="AQ2339" s="7">
        <f>IFERROR(RANK('Ref. Cuotas'!K2338,'Ref. Cuotas'!K:K,1)+COUNTIF('Ref. Cuotas'!$K$7:'Ref. Cuotas'!K2338,'Ref. Cuotas'!K2338)-1,"")</f>
        <v>2591</v>
      </c>
    </row>
    <row r="2340" spans="31:43" ht="17.25" customHeight="1" x14ac:dyDescent="0.3">
      <c r="AE2340" s="5" t="s">
        <v>2335</v>
      </c>
      <c r="AF2340" s="5" t="s">
        <v>5855</v>
      </c>
      <c r="AG2340" s="6" t="s">
        <v>4436</v>
      </c>
      <c r="AH2340" s="6" t="s">
        <v>4099</v>
      </c>
      <c r="AI2340" s="7">
        <f>IFERROR(RANK('Ref. Cuotas'!H2339,'Ref. Cuotas'!H:H,0)+COUNTIF('Ref. Cuotas'!$H$7:'Ref. Cuotas'!H2339,'Ref. Cuotas'!H2339)-1,"")</f>
        <v>1666</v>
      </c>
      <c r="AJ2340" s="7">
        <f>IFERROR(RANK('Ref. Cuotas'!I2339,'Ref. Cuotas'!I:I,0)+COUNTIF('Ref. Cuotas'!$I$7:'Ref. Cuotas'!I2339,'Ref. Cuotas'!I2339)-1,"")</f>
        <v>2502</v>
      </c>
      <c r="AK2340" s="7">
        <f>IFERROR(RANK('Ref. Cuotas'!J2339,'Ref. Cuotas'!J:J,0)+COUNTIF('Ref. Cuotas'!$J$7:'Ref. Cuotas'!J2339,'Ref. Cuotas'!J2339)-1,"")</f>
        <v>2444</v>
      </c>
      <c r="AL2340" s="7">
        <f>IFERROR(RANK('Ref. Cuotas'!K2339,'Ref. Cuotas'!K:K,0)+COUNTIF('Ref. Cuotas'!$K$7:'Ref. Cuotas'!K2339,'Ref. Cuotas'!K2339)-1,"")</f>
        <v>2462</v>
      </c>
      <c r="AM2340" s="7">
        <f>IFERROR(RANK('Ref. Cuotas'!L2339,'Ref. Cuotas'!L:L,0)+COUNTIF('Ref. Cuotas'!$L$7:'Ref. Cuotas'!L2339,'Ref. Cuotas'!L2339)-1,"")</f>
        <v>2511</v>
      </c>
      <c r="AN2340" s="7">
        <f>IFERROR(RANK('Ref. Cuotas'!M2339,'Ref. Cuotas'!M:M,0)+COUNTIF('Ref. Cuotas'!$M$7:'Ref. Cuotas'!M2339,'Ref. Cuotas'!M2339)-1,"")</f>
        <v>741</v>
      </c>
      <c r="AO2340" s="7">
        <f>IFERROR(RANK('Ref. Cuotas'!H2339,'Ref. Cuotas'!H:H,1)+COUNTIF('Ref. Cuotas'!$H$7:'Ref. Cuotas'!H2339,'Ref. Cuotas'!H2339)-1,"")</f>
        <v>1137</v>
      </c>
      <c r="AP2340" s="7">
        <f>IFERROR(RANK('Ref. Cuotas'!J2339,'Ref. Cuotas'!J:J,1)+COUNTIF('Ref. Cuotas'!$J$7:'Ref. Cuotas'!J2339,'Ref. Cuotas'!J2339)-1,"")</f>
        <v>1619</v>
      </c>
      <c r="AQ2340" s="7">
        <f>IFERROR(RANK('Ref. Cuotas'!K2339,'Ref. Cuotas'!K:K,1)+COUNTIF('Ref. Cuotas'!$K$7:'Ref. Cuotas'!K2339,'Ref. Cuotas'!K2339)-1,"")</f>
        <v>341</v>
      </c>
    </row>
    <row r="2341" spans="31:43" ht="17.25" customHeight="1" x14ac:dyDescent="0.3">
      <c r="AE2341" s="5" t="s">
        <v>2336</v>
      </c>
      <c r="AF2341" s="5" t="s">
        <v>5856</v>
      </c>
      <c r="AG2341" s="6" t="s">
        <v>4436</v>
      </c>
      <c r="AH2341" s="6" t="s">
        <v>4088</v>
      </c>
      <c r="AI2341" s="7">
        <f>IFERROR(RANK('Ref. Cuotas'!H2340,'Ref. Cuotas'!H:H,0)+COUNTIF('Ref. Cuotas'!$H$7:'Ref. Cuotas'!H2340,'Ref. Cuotas'!H2340)-1,"")</f>
        <v>555</v>
      </c>
      <c r="AJ2341" s="7">
        <f>IFERROR(RANK('Ref. Cuotas'!I2340,'Ref. Cuotas'!I:I,0)+COUNTIF('Ref. Cuotas'!$I$7:'Ref. Cuotas'!I2340,'Ref. Cuotas'!I2340)-1,"")</f>
        <v>554</v>
      </c>
      <c r="AK2341" s="7">
        <f>IFERROR(RANK('Ref. Cuotas'!J2340,'Ref. Cuotas'!J:J,0)+COUNTIF('Ref. Cuotas'!$J$7:'Ref. Cuotas'!J2340,'Ref. Cuotas'!J2340)-1,"")</f>
        <v>245</v>
      </c>
      <c r="AL2341" s="7">
        <f>IFERROR(RANK('Ref. Cuotas'!K2340,'Ref. Cuotas'!K:K,0)+COUNTIF('Ref. Cuotas'!$K$7:'Ref. Cuotas'!K2340,'Ref. Cuotas'!K2340)-1,"")</f>
        <v>848</v>
      </c>
      <c r="AM2341" s="7">
        <f>IFERROR(RANK('Ref. Cuotas'!L2340,'Ref. Cuotas'!L:L,0)+COUNTIF('Ref. Cuotas'!$L$7:'Ref. Cuotas'!L2340,'Ref. Cuotas'!L2340)-1,"")</f>
        <v>618</v>
      </c>
      <c r="AN2341" s="7">
        <f>IFERROR(RANK('Ref. Cuotas'!M2340,'Ref. Cuotas'!M:M,0)+COUNTIF('Ref. Cuotas'!$M$7:'Ref. Cuotas'!M2340,'Ref. Cuotas'!M2340)-1,"")</f>
        <v>2562</v>
      </c>
      <c r="AO2341" s="7">
        <f>IFERROR(RANK('Ref. Cuotas'!H2340,'Ref. Cuotas'!H:H,1)+COUNTIF('Ref. Cuotas'!$H$7:'Ref. Cuotas'!H2340,'Ref. Cuotas'!H2340)-1,"")</f>
        <v>2248</v>
      </c>
      <c r="AP2341" s="7">
        <f>IFERROR(RANK('Ref. Cuotas'!J2340,'Ref. Cuotas'!J:J,1)+COUNTIF('Ref. Cuotas'!$J$7:'Ref. Cuotas'!J2340,'Ref. Cuotas'!J2340)-1,"")</f>
        <v>2558</v>
      </c>
      <c r="AQ2341" s="7">
        <f>IFERROR(RANK('Ref. Cuotas'!K2340,'Ref. Cuotas'!K:K,1)+COUNTIF('Ref. Cuotas'!$K$7:'Ref. Cuotas'!K2340,'Ref. Cuotas'!K2340)-1,"")</f>
        <v>1955</v>
      </c>
    </row>
    <row r="2342" spans="31:43" ht="17.25" customHeight="1" x14ac:dyDescent="0.3">
      <c r="AE2342" s="5" t="s">
        <v>2337</v>
      </c>
      <c r="AF2342" s="5" t="s">
        <v>5857</v>
      </c>
      <c r="AG2342" s="6" t="s">
        <v>4436</v>
      </c>
      <c r="AH2342" s="6" t="s">
        <v>4101</v>
      </c>
      <c r="AI2342" s="7">
        <f>IFERROR(RANK('Ref. Cuotas'!H2341,'Ref. Cuotas'!H:H,0)+COUNTIF('Ref. Cuotas'!$H$7:'Ref. Cuotas'!H2341,'Ref. Cuotas'!H2341)-1,"")</f>
        <v>685</v>
      </c>
      <c r="AJ2342" s="7">
        <f>IFERROR(RANK('Ref. Cuotas'!I2341,'Ref. Cuotas'!I:I,0)+COUNTIF('Ref. Cuotas'!$I$7:'Ref. Cuotas'!I2341,'Ref. Cuotas'!I2341)-1,"")</f>
        <v>2503</v>
      </c>
      <c r="AK2342" s="7">
        <f>IFERROR(RANK('Ref. Cuotas'!J2341,'Ref. Cuotas'!J:J,0)+COUNTIF('Ref. Cuotas'!$J$7:'Ref. Cuotas'!J2341,'Ref. Cuotas'!J2341)-1,"")</f>
        <v>131</v>
      </c>
      <c r="AL2342" s="7">
        <f>IFERROR(RANK('Ref. Cuotas'!K2341,'Ref. Cuotas'!K:K,0)+COUNTIF('Ref. Cuotas'!$K$7:'Ref. Cuotas'!K2341,'Ref. Cuotas'!K2341)-1,"")</f>
        <v>303</v>
      </c>
      <c r="AM2342" s="7">
        <f>IFERROR(RANK('Ref. Cuotas'!L2341,'Ref. Cuotas'!L:L,0)+COUNTIF('Ref. Cuotas'!$L$7:'Ref. Cuotas'!L2341,'Ref. Cuotas'!L2341)-1,"")</f>
        <v>571</v>
      </c>
      <c r="AN2342" s="7">
        <f>IFERROR(RANK('Ref. Cuotas'!M2341,'Ref. Cuotas'!M:M,0)+COUNTIF('Ref. Cuotas'!$M$7:'Ref. Cuotas'!M2341,'Ref. Cuotas'!M2341)-1,"")</f>
        <v>742</v>
      </c>
      <c r="AO2342" s="7">
        <f>IFERROR(RANK('Ref. Cuotas'!H2341,'Ref. Cuotas'!H:H,1)+COUNTIF('Ref. Cuotas'!$H$7:'Ref. Cuotas'!H2341,'Ref. Cuotas'!H2341)-1,"")</f>
        <v>2118</v>
      </c>
      <c r="AP2342" s="7">
        <f>IFERROR(RANK('Ref. Cuotas'!J2341,'Ref. Cuotas'!J:J,1)+COUNTIF('Ref. Cuotas'!$J$7:'Ref. Cuotas'!J2341,'Ref. Cuotas'!J2341)-1,"")</f>
        <v>2672</v>
      </c>
      <c r="AQ2342" s="7">
        <f>IFERROR(RANK('Ref. Cuotas'!K2341,'Ref. Cuotas'!K:K,1)+COUNTIF('Ref. Cuotas'!$K$7:'Ref. Cuotas'!K2341,'Ref. Cuotas'!K2341)-1,"")</f>
        <v>2500</v>
      </c>
    </row>
    <row r="2343" spans="31:43" ht="17.25" customHeight="1" x14ac:dyDescent="0.3">
      <c r="AE2343" s="5" t="s">
        <v>2338</v>
      </c>
      <c r="AF2343" s="5" t="s">
        <v>5858</v>
      </c>
      <c r="AG2343" s="6" t="s">
        <v>4436</v>
      </c>
      <c r="AH2343" s="6" t="s">
        <v>4212</v>
      </c>
      <c r="AI2343" s="7">
        <f>IFERROR(RANK('Ref. Cuotas'!H2342,'Ref. Cuotas'!H:H,0)+COUNTIF('Ref. Cuotas'!$H$7:'Ref. Cuotas'!H2342,'Ref. Cuotas'!H2342)-1,"")</f>
        <v>1310</v>
      </c>
      <c r="AJ2343" s="7">
        <f>IFERROR(RANK('Ref. Cuotas'!I2342,'Ref. Cuotas'!I:I,0)+COUNTIF('Ref. Cuotas'!$I$7:'Ref. Cuotas'!I2342,'Ref. Cuotas'!I2342)-1,"")</f>
        <v>2504</v>
      </c>
      <c r="AK2343" s="7">
        <f>IFERROR(RANK('Ref. Cuotas'!J2342,'Ref. Cuotas'!J:J,0)+COUNTIF('Ref. Cuotas'!$J$7:'Ref. Cuotas'!J2342,'Ref. Cuotas'!J2342)-1,"")</f>
        <v>2445</v>
      </c>
      <c r="AL2343" s="7">
        <f>IFERROR(RANK('Ref. Cuotas'!K2342,'Ref. Cuotas'!K:K,0)+COUNTIF('Ref. Cuotas'!$K$7:'Ref. Cuotas'!K2342,'Ref. Cuotas'!K2342)-1,"")</f>
        <v>1816</v>
      </c>
      <c r="AM2343" s="7">
        <f>IFERROR(RANK('Ref. Cuotas'!L2342,'Ref. Cuotas'!L:L,0)+COUNTIF('Ref. Cuotas'!$L$7:'Ref. Cuotas'!L2342,'Ref. Cuotas'!L2342)-1,"")</f>
        <v>2184</v>
      </c>
      <c r="AN2343" s="7">
        <f>IFERROR(RANK('Ref. Cuotas'!M2342,'Ref. Cuotas'!M:M,0)+COUNTIF('Ref. Cuotas'!$M$7:'Ref. Cuotas'!M2342,'Ref. Cuotas'!M2342)-1,"")</f>
        <v>184</v>
      </c>
      <c r="AO2343" s="7">
        <f>IFERROR(RANK('Ref. Cuotas'!H2342,'Ref. Cuotas'!H:H,1)+COUNTIF('Ref. Cuotas'!$H$7:'Ref. Cuotas'!H2342,'Ref. Cuotas'!H2342)-1,"")</f>
        <v>1493</v>
      </c>
      <c r="AP2343" s="7">
        <f>IFERROR(RANK('Ref. Cuotas'!J2342,'Ref. Cuotas'!J:J,1)+COUNTIF('Ref. Cuotas'!$J$7:'Ref. Cuotas'!J2342,'Ref. Cuotas'!J2342)-1,"")</f>
        <v>1620</v>
      </c>
      <c r="AQ2343" s="7">
        <f>IFERROR(RANK('Ref. Cuotas'!K2342,'Ref. Cuotas'!K:K,1)+COUNTIF('Ref. Cuotas'!$K$7:'Ref. Cuotas'!K2342,'Ref. Cuotas'!K2342)-1,"")</f>
        <v>987</v>
      </c>
    </row>
    <row r="2344" spans="31:43" ht="17.25" customHeight="1" x14ac:dyDescent="0.3">
      <c r="AE2344" s="5" t="s">
        <v>2339</v>
      </c>
      <c r="AF2344" s="5" t="s">
        <v>5859</v>
      </c>
      <c r="AG2344" s="6" t="s">
        <v>4436</v>
      </c>
      <c r="AH2344" s="6" t="s">
        <v>4103</v>
      </c>
      <c r="AI2344" s="7">
        <f>IFERROR(RANK('Ref. Cuotas'!H2343,'Ref. Cuotas'!H:H,0)+COUNTIF('Ref. Cuotas'!$H$7:'Ref. Cuotas'!H2343,'Ref. Cuotas'!H2343)-1,"")</f>
        <v>1209</v>
      </c>
      <c r="AJ2344" s="7">
        <f>IFERROR(RANK('Ref. Cuotas'!I2343,'Ref. Cuotas'!I:I,0)+COUNTIF('Ref. Cuotas'!$I$7:'Ref. Cuotas'!I2343,'Ref. Cuotas'!I2343)-1,"")</f>
        <v>2505</v>
      </c>
      <c r="AK2344" s="7">
        <f>IFERROR(RANK('Ref. Cuotas'!J2343,'Ref. Cuotas'!J:J,0)+COUNTIF('Ref. Cuotas'!$J$7:'Ref. Cuotas'!J2343,'Ref. Cuotas'!J2343)-1,"")</f>
        <v>2446</v>
      </c>
      <c r="AL2344" s="7">
        <f>IFERROR(RANK('Ref. Cuotas'!K2343,'Ref. Cuotas'!K:K,0)+COUNTIF('Ref. Cuotas'!$K$7:'Ref. Cuotas'!K2343,'Ref. Cuotas'!K2343)-1,"")</f>
        <v>1050</v>
      </c>
      <c r="AM2344" s="7">
        <f>IFERROR(RANK('Ref. Cuotas'!L2343,'Ref. Cuotas'!L:L,0)+COUNTIF('Ref. Cuotas'!$L$7:'Ref. Cuotas'!L2343,'Ref. Cuotas'!L2343)-1,"")</f>
        <v>2185</v>
      </c>
      <c r="AN2344" s="7">
        <f>IFERROR(RANK('Ref. Cuotas'!M2343,'Ref. Cuotas'!M:M,0)+COUNTIF('Ref. Cuotas'!$M$7:'Ref. Cuotas'!M2343,'Ref. Cuotas'!M2343)-1,"")</f>
        <v>185</v>
      </c>
      <c r="AO2344" s="7">
        <f>IFERROR(RANK('Ref. Cuotas'!H2343,'Ref. Cuotas'!H:H,1)+COUNTIF('Ref. Cuotas'!$H$7:'Ref. Cuotas'!H2343,'Ref. Cuotas'!H2343)-1,"")</f>
        <v>1594</v>
      </c>
      <c r="AP2344" s="7">
        <f>IFERROR(RANK('Ref. Cuotas'!J2343,'Ref. Cuotas'!J:J,1)+COUNTIF('Ref. Cuotas'!$J$7:'Ref. Cuotas'!J2343,'Ref. Cuotas'!J2343)-1,"")</f>
        <v>1621</v>
      </c>
      <c r="AQ2344" s="7">
        <f>IFERROR(RANK('Ref. Cuotas'!K2343,'Ref. Cuotas'!K:K,1)+COUNTIF('Ref. Cuotas'!$K$7:'Ref. Cuotas'!K2343,'Ref. Cuotas'!K2343)-1,"")</f>
        <v>1753</v>
      </c>
    </row>
    <row r="2345" spans="31:43" ht="17.25" customHeight="1" x14ac:dyDescent="0.3">
      <c r="AE2345" s="5" t="s">
        <v>2340</v>
      </c>
      <c r="AF2345" s="5" t="s">
        <v>5860</v>
      </c>
      <c r="AG2345" s="6" t="s">
        <v>4436</v>
      </c>
      <c r="AH2345" s="6" t="s">
        <v>4104</v>
      </c>
      <c r="AI2345" s="7">
        <f>IFERROR(RANK('Ref. Cuotas'!H2344,'Ref. Cuotas'!H:H,0)+COUNTIF('Ref. Cuotas'!$H$7:'Ref. Cuotas'!H2344,'Ref. Cuotas'!H2344)-1,"")</f>
        <v>765</v>
      </c>
      <c r="AJ2345" s="7">
        <f>IFERROR(RANK('Ref. Cuotas'!I2344,'Ref. Cuotas'!I:I,0)+COUNTIF('Ref. Cuotas'!$I$7:'Ref. Cuotas'!I2344,'Ref. Cuotas'!I2344)-1,"")</f>
        <v>2506</v>
      </c>
      <c r="AK2345" s="7">
        <f>IFERROR(RANK('Ref. Cuotas'!J2344,'Ref. Cuotas'!J:J,0)+COUNTIF('Ref. Cuotas'!$J$7:'Ref. Cuotas'!J2344,'Ref. Cuotas'!J2344)-1,"")</f>
        <v>2447</v>
      </c>
      <c r="AL2345" s="7">
        <f>IFERROR(RANK('Ref. Cuotas'!K2344,'Ref. Cuotas'!K:K,0)+COUNTIF('Ref. Cuotas'!$K$7:'Ref. Cuotas'!K2344,'Ref. Cuotas'!K2344)-1,"")</f>
        <v>548</v>
      </c>
      <c r="AM2345" s="7">
        <f>IFERROR(RANK('Ref. Cuotas'!L2344,'Ref. Cuotas'!L:L,0)+COUNTIF('Ref. Cuotas'!$L$7:'Ref. Cuotas'!L2344,'Ref. Cuotas'!L2344)-1,"")</f>
        <v>497</v>
      </c>
      <c r="AN2345" s="7">
        <f>IFERROR(RANK('Ref. Cuotas'!M2344,'Ref. Cuotas'!M:M,0)+COUNTIF('Ref. Cuotas'!$M$7:'Ref. Cuotas'!M2344,'Ref. Cuotas'!M2344)-1,"")</f>
        <v>2563</v>
      </c>
      <c r="AO2345" s="7">
        <f>IFERROR(RANK('Ref. Cuotas'!H2344,'Ref. Cuotas'!H:H,1)+COUNTIF('Ref. Cuotas'!$H$7:'Ref. Cuotas'!H2344,'Ref. Cuotas'!H2344)-1,"")</f>
        <v>2038</v>
      </c>
      <c r="AP2345" s="7">
        <f>IFERROR(RANK('Ref. Cuotas'!J2344,'Ref. Cuotas'!J:J,1)+COUNTIF('Ref. Cuotas'!$J$7:'Ref. Cuotas'!J2344,'Ref. Cuotas'!J2344)-1,"")</f>
        <v>1622</v>
      </c>
      <c r="AQ2345" s="7">
        <f>IFERROR(RANK('Ref. Cuotas'!K2344,'Ref. Cuotas'!K:K,1)+COUNTIF('Ref. Cuotas'!$K$7:'Ref. Cuotas'!K2344,'Ref. Cuotas'!K2344)-1,"")</f>
        <v>2255</v>
      </c>
    </row>
    <row r="2346" spans="31:43" ht="17.25" customHeight="1" x14ac:dyDescent="0.3">
      <c r="AE2346" s="5" t="s">
        <v>2341</v>
      </c>
      <c r="AF2346" s="5" t="s">
        <v>5861</v>
      </c>
      <c r="AG2346" s="6" t="s">
        <v>4436</v>
      </c>
      <c r="AH2346" s="6" t="s">
        <v>4105</v>
      </c>
      <c r="AI2346" s="7">
        <f>IFERROR(RANK('Ref. Cuotas'!H2345,'Ref. Cuotas'!H:H,0)+COUNTIF('Ref. Cuotas'!$H$7:'Ref. Cuotas'!H2345,'Ref. Cuotas'!H2345)-1,"")</f>
        <v>857</v>
      </c>
      <c r="AJ2346" s="7">
        <f>IFERROR(RANK('Ref. Cuotas'!I2345,'Ref. Cuotas'!I:I,0)+COUNTIF('Ref. Cuotas'!$I$7:'Ref. Cuotas'!I2345,'Ref. Cuotas'!I2345)-1,"")</f>
        <v>568</v>
      </c>
      <c r="AK2346" s="7">
        <f>IFERROR(RANK('Ref. Cuotas'!J2345,'Ref. Cuotas'!J:J,0)+COUNTIF('Ref. Cuotas'!$J$7:'Ref. Cuotas'!J2345,'Ref. Cuotas'!J2345)-1,"")</f>
        <v>295</v>
      </c>
      <c r="AL2346" s="7">
        <f>IFERROR(RANK('Ref. Cuotas'!K2345,'Ref. Cuotas'!K:K,0)+COUNTIF('Ref. Cuotas'!$K$7:'Ref. Cuotas'!K2345,'Ref. Cuotas'!K2345)-1,"")</f>
        <v>459</v>
      </c>
      <c r="AM2346" s="7">
        <f>IFERROR(RANK('Ref. Cuotas'!L2345,'Ref. Cuotas'!L:L,0)+COUNTIF('Ref. Cuotas'!$L$7:'Ref. Cuotas'!L2345,'Ref. Cuotas'!L2345)-1,"")</f>
        <v>150</v>
      </c>
      <c r="AN2346" s="7">
        <f>IFERROR(RANK('Ref. Cuotas'!M2345,'Ref. Cuotas'!M:M,0)+COUNTIF('Ref. Cuotas'!$M$7:'Ref. Cuotas'!M2345,'Ref. Cuotas'!M2345)-1,"")</f>
        <v>2564</v>
      </c>
      <c r="AO2346" s="7">
        <f>IFERROR(RANK('Ref. Cuotas'!H2345,'Ref. Cuotas'!H:H,1)+COUNTIF('Ref. Cuotas'!$H$7:'Ref. Cuotas'!H2345,'Ref. Cuotas'!H2345)-1,"")</f>
        <v>1946</v>
      </c>
      <c r="AP2346" s="7">
        <f>IFERROR(RANK('Ref. Cuotas'!J2345,'Ref. Cuotas'!J:J,1)+COUNTIF('Ref. Cuotas'!$J$7:'Ref. Cuotas'!J2345,'Ref. Cuotas'!J2345)-1,"")</f>
        <v>2508</v>
      </c>
      <c r="AQ2346" s="7">
        <f>IFERROR(RANK('Ref. Cuotas'!K2345,'Ref. Cuotas'!K:K,1)+COUNTIF('Ref. Cuotas'!$K$7:'Ref. Cuotas'!K2345,'Ref. Cuotas'!K2345)-1,"")</f>
        <v>2344</v>
      </c>
    </row>
    <row r="2347" spans="31:43" ht="17.25" customHeight="1" x14ac:dyDescent="0.3">
      <c r="AE2347" s="5" t="s">
        <v>2342</v>
      </c>
      <c r="AF2347" s="5" t="s">
        <v>5862</v>
      </c>
      <c r="AG2347" s="6" t="s">
        <v>4437</v>
      </c>
      <c r="AH2347" s="6" t="s">
        <v>4100</v>
      </c>
      <c r="AI2347" s="7">
        <f>IFERROR(RANK('Ref. Cuotas'!H2346,'Ref. Cuotas'!H:H,0)+COUNTIF('Ref. Cuotas'!$H$7:'Ref. Cuotas'!H2346,'Ref. Cuotas'!H2346)-1,"")</f>
        <v>193</v>
      </c>
      <c r="AJ2347" s="7">
        <f>IFERROR(RANK('Ref. Cuotas'!I2346,'Ref. Cuotas'!I:I,0)+COUNTIF('Ref. Cuotas'!$I$7:'Ref. Cuotas'!I2346,'Ref. Cuotas'!I2346)-1,"")</f>
        <v>2507</v>
      </c>
      <c r="AK2347" s="7">
        <f>IFERROR(RANK('Ref. Cuotas'!J2346,'Ref. Cuotas'!J:J,0)+COUNTIF('Ref. Cuotas'!$J$7:'Ref. Cuotas'!J2346,'Ref. Cuotas'!J2346)-1,"")</f>
        <v>2448</v>
      </c>
      <c r="AL2347" s="7">
        <f>IFERROR(RANK('Ref. Cuotas'!K2346,'Ref. Cuotas'!K:K,0)+COUNTIF('Ref. Cuotas'!$K$7:'Ref. Cuotas'!K2346,'Ref. Cuotas'!K2346)-1,"")</f>
        <v>2771</v>
      </c>
      <c r="AM2347" s="7">
        <f>IFERROR(RANK('Ref. Cuotas'!L2346,'Ref. Cuotas'!L:L,0)+COUNTIF('Ref. Cuotas'!$L$7:'Ref. Cuotas'!L2346,'Ref. Cuotas'!L2346)-1,"")</f>
        <v>2771</v>
      </c>
      <c r="AN2347" s="7">
        <f>IFERROR(RANK('Ref. Cuotas'!M2346,'Ref. Cuotas'!M:M,0)+COUNTIF('Ref. Cuotas'!$M$7:'Ref. Cuotas'!M2346,'Ref. Cuotas'!M2346)-1,"")</f>
        <v>2565</v>
      </c>
      <c r="AO2347" s="7">
        <f>IFERROR(RANK('Ref. Cuotas'!H2346,'Ref. Cuotas'!H:H,1)+COUNTIF('Ref. Cuotas'!$H$7:'Ref. Cuotas'!H2346,'Ref. Cuotas'!H2346)-1,"")</f>
        <v>2610</v>
      </c>
      <c r="AP2347" s="7">
        <f>IFERROR(RANK('Ref. Cuotas'!J2346,'Ref. Cuotas'!J:J,1)+COUNTIF('Ref. Cuotas'!$J$7:'Ref. Cuotas'!J2346,'Ref. Cuotas'!J2346)-1,"")</f>
        <v>1623</v>
      </c>
      <c r="AQ2347" s="7">
        <f>IFERROR(RANK('Ref. Cuotas'!K2346,'Ref. Cuotas'!K:K,1)+COUNTIF('Ref. Cuotas'!$K$7:'Ref. Cuotas'!K2346,'Ref. Cuotas'!K2346)-1,"")</f>
        <v>189</v>
      </c>
    </row>
    <row r="2348" spans="31:43" ht="17.25" customHeight="1" x14ac:dyDescent="0.3">
      <c r="AE2348" s="5" t="s">
        <v>2343</v>
      </c>
      <c r="AF2348" s="5" t="s">
        <v>5863</v>
      </c>
      <c r="AG2348" s="6" t="s">
        <v>4437</v>
      </c>
      <c r="AH2348" s="6" t="s">
        <v>4184</v>
      </c>
      <c r="AI2348" s="7">
        <f>IFERROR(RANK('Ref. Cuotas'!H2347,'Ref. Cuotas'!H:H,0)+COUNTIF('Ref. Cuotas'!$H$7:'Ref. Cuotas'!H2347,'Ref. Cuotas'!H2347)-1,"")</f>
        <v>235</v>
      </c>
      <c r="AJ2348" s="7">
        <f>IFERROR(RANK('Ref. Cuotas'!I2347,'Ref. Cuotas'!I:I,0)+COUNTIF('Ref. Cuotas'!$I$7:'Ref. Cuotas'!I2347,'Ref. Cuotas'!I2347)-1,"")</f>
        <v>2508</v>
      </c>
      <c r="AK2348" s="7">
        <f>IFERROR(RANK('Ref. Cuotas'!J2347,'Ref. Cuotas'!J:J,0)+COUNTIF('Ref. Cuotas'!$J$7:'Ref. Cuotas'!J2347,'Ref. Cuotas'!J2347)-1,"")</f>
        <v>2449</v>
      </c>
      <c r="AL2348" s="7">
        <f>IFERROR(RANK('Ref. Cuotas'!K2347,'Ref. Cuotas'!K:K,0)+COUNTIF('Ref. Cuotas'!$K$7:'Ref. Cuotas'!K2347,'Ref. Cuotas'!K2347)-1,"")</f>
        <v>1088</v>
      </c>
      <c r="AM2348" s="7">
        <f>IFERROR(RANK('Ref. Cuotas'!L2347,'Ref. Cuotas'!L:L,0)+COUNTIF('Ref. Cuotas'!$L$7:'Ref. Cuotas'!L2347,'Ref. Cuotas'!L2347)-1,"")</f>
        <v>1890</v>
      </c>
      <c r="AN2348" s="7">
        <f>IFERROR(RANK('Ref. Cuotas'!M2347,'Ref. Cuotas'!M:M,0)+COUNTIF('Ref. Cuotas'!$M$7:'Ref. Cuotas'!M2347,'Ref. Cuotas'!M2347)-1,"")</f>
        <v>2566</v>
      </c>
      <c r="AO2348" s="7">
        <f>IFERROR(RANK('Ref. Cuotas'!H2347,'Ref. Cuotas'!H:H,1)+COUNTIF('Ref. Cuotas'!$H$7:'Ref. Cuotas'!H2347,'Ref. Cuotas'!H2347)-1,"")</f>
        <v>2568</v>
      </c>
      <c r="AP2348" s="7">
        <f>IFERROR(RANK('Ref. Cuotas'!J2347,'Ref. Cuotas'!J:J,1)+COUNTIF('Ref. Cuotas'!$J$7:'Ref. Cuotas'!J2347,'Ref. Cuotas'!J2347)-1,"")</f>
        <v>1624</v>
      </c>
      <c r="AQ2348" s="7">
        <f>IFERROR(RANK('Ref. Cuotas'!K2347,'Ref. Cuotas'!K:K,1)+COUNTIF('Ref. Cuotas'!$K$7:'Ref. Cuotas'!K2347,'Ref. Cuotas'!K2347)-1,"")</f>
        <v>1715</v>
      </c>
    </row>
    <row r="2349" spans="31:43" ht="17.25" customHeight="1" x14ac:dyDescent="0.3">
      <c r="AE2349" s="5" t="s">
        <v>2344</v>
      </c>
      <c r="AF2349" s="5" t="s">
        <v>5864</v>
      </c>
      <c r="AG2349" s="6" t="s">
        <v>4437</v>
      </c>
      <c r="AH2349" s="6" t="s">
        <v>4101</v>
      </c>
      <c r="AI2349" s="7">
        <f>IFERROR(RANK('Ref. Cuotas'!H2348,'Ref. Cuotas'!H:H,0)+COUNTIF('Ref. Cuotas'!$H$7:'Ref. Cuotas'!H2348,'Ref. Cuotas'!H2348)-1,"")</f>
        <v>188</v>
      </c>
      <c r="AJ2349" s="7">
        <f>IFERROR(RANK('Ref. Cuotas'!I2348,'Ref. Cuotas'!I:I,0)+COUNTIF('Ref. Cuotas'!$I$7:'Ref. Cuotas'!I2348,'Ref. Cuotas'!I2348)-1,"")</f>
        <v>2509</v>
      </c>
      <c r="AK2349" s="7">
        <f>IFERROR(RANK('Ref. Cuotas'!J2348,'Ref. Cuotas'!J:J,0)+COUNTIF('Ref. Cuotas'!$J$7:'Ref. Cuotas'!J2348,'Ref. Cuotas'!J2348)-1,"")</f>
        <v>2450</v>
      </c>
      <c r="AL2349" s="7">
        <f>IFERROR(RANK('Ref. Cuotas'!K2348,'Ref. Cuotas'!K:K,0)+COUNTIF('Ref. Cuotas'!$K$7:'Ref. Cuotas'!K2348,'Ref. Cuotas'!K2348)-1,"")</f>
        <v>355</v>
      </c>
      <c r="AM2349" s="7">
        <f>IFERROR(RANK('Ref. Cuotas'!L2348,'Ref. Cuotas'!L:L,0)+COUNTIF('Ref. Cuotas'!$L$7:'Ref. Cuotas'!L2348,'Ref. Cuotas'!L2348)-1,"")</f>
        <v>1156</v>
      </c>
      <c r="AN2349" s="7">
        <f>IFERROR(RANK('Ref. Cuotas'!M2348,'Ref. Cuotas'!M:M,0)+COUNTIF('Ref. Cuotas'!$M$7:'Ref. Cuotas'!M2348,'Ref. Cuotas'!M2348)-1,"")</f>
        <v>2567</v>
      </c>
      <c r="AO2349" s="7">
        <f>IFERROR(RANK('Ref. Cuotas'!H2348,'Ref. Cuotas'!H:H,1)+COUNTIF('Ref. Cuotas'!$H$7:'Ref. Cuotas'!H2348,'Ref. Cuotas'!H2348)-1,"")</f>
        <v>2615</v>
      </c>
      <c r="AP2349" s="7">
        <f>IFERROR(RANK('Ref. Cuotas'!J2348,'Ref. Cuotas'!J:J,1)+COUNTIF('Ref. Cuotas'!$J$7:'Ref. Cuotas'!J2348,'Ref. Cuotas'!J2348)-1,"")</f>
        <v>1625</v>
      </c>
      <c r="AQ2349" s="7">
        <f>IFERROR(RANK('Ref. Cuotas'!K2348,'Ref. Cuotas'!K:K,1)+COUNTIF('Ref. Cuotas'!$K$7:'Ref. Cuotas'!K2348,'Ref. Cuotas'!K2348)-1,"")</f>
        <v>2448</v>
      </c>
    </row>
    <row r="2350" spans="31:43" ht="17.25" customHeight="1" x14ac:dyDescent="0.3">
      <c r="AE2350" s="5" t="s">
        <v>2345</v>
      </c>
      <c r="AF2350" s="5" t="s">
        <v>5865</v>
      </c>
      <c r="AG2350" s="6" t="s">
        <v>4437</v>
      </c>
      <c r="AH2350" s="6" t="s">
        <v>4104</v>
      </c>
      <c r="AI2350" s="7">
        <f>IFERROR(RANK('Ref. Cuotas'!H2349,'Ref. Cuotas'!H:H,0)+COUNTIF('Ref. Cuotas'!$H$7:'Ref. Cuotas'!H2349,'Ref. Cuotas'!H2349)-1,"")</f>
        <v>191</v>
      </c>
      <c r="AJ2350" s="7">
        <f>IFERROR(RANK('Ref. Cuotas'!I2349,'Ref. Cuotas'!I:I,0)+COUNTIF('Ref. Cuotas'!$I$7:'Ref. Cuotas'!I2349,'Ref. Cuotas'!I2349)-1,"")</f>
        <v>754</v>
      </c>
      <c r="AK2350" s="7">
        <f>IFERROR(RANK('Ref. Cuotas'!J2349,'Ref. Cuotas'!J:J,0)+COUNTIF('Ref. Cuotas'!$J$7:'Ref. Cuotas'!J2349,'Ref. Cuotas'!J2349)-1,"")</f>
        <v>2451</v>
      </c>
      <c r="AL2350" s="7">
        <f>IFERROR(RANK('Ref. Cuotas'!K2349,'Ref. Cuotas'!K:K,0)+COUNTIF('Ref. Cuotas'!$K$7:'Ref. Cuotas'!K2349,'Ref. Cuotas'!K2349)-1,"")</f>
        <v>913</v>
      </c>
      <c r="AM2350" s="7">
        <f>IFERROR(RANK('Ref. Cuotas'!L2349,'Ref. Cuotas'!L:L,0)+COUNTIF('Ref. Cuotas'!$L$7:'Ref. Cuotas'!L2349,'Ref. Cuotas'!L2349)-1,"")</f>
        <v>1124</v>
      </c>
      <c r="AN2350" s="7">
        <f>IFERROR(RANK('Ref. Cuotas'!M2349,'Ref. Cuotas'!M:M,0)+COUNTIF('Ref. Cuotas'!$M$7:'Ref. Cuotas'!M2349,'Ref. Cuotas'!M2349)-1,"")</f>
        <v>2568</v>
      </c>
      <c r="AO2350" s="7">
        <f>IFERROR(RANK('Ref. Cuotas'!H2349,'Ref. Cuotas'!H:H,1)+COUNTIF('Ref. Cuotas'!$H$7:'Ref. Cuotas'!H2349,'Ref. Cuotas'!H2349)-1,"")</f>
        <v>2612</v>
      </c>
      <c r="AP2350" s="7">
        <f>IFERROR(RANK('Ref. Cuotas'!J2349,'Ref. Cuotas'!J:J,1)+COUNTIF('Ref. Cuotas'!$J$7:'Ref. Cuotas'!J2349,'Ref. Cuotas'!J2349)-1,"")</f>
        <v>1626</v>
      </c>
      <c r="AQ2350" s="7">
        <f>IFERROR(RANK('Ref. Cuotas'!K2349,'Ref. Cuotas'!K:K,1)+COUNTIF('Ref. Cuotas'!$K$7:'Ref. Cuotas'!K2349,'Ref. Cuotas'!K2349)-1,"")</f>
        <v>1890</v>
      </c>
    </row>
    <row r="2351" spans="31:43" ht="17.25" customHeight="1" x14ac:dyDescent="0.3">
      <c r="AE2351" s="5" t="s">
        <v>2346</v>
      </c>
      <c r="AF2351" s="5" t="s">
        <v>5866</v>
      </c>
      <c r="AG2351" s="6" t="s">
        <v>4437</v>
      </c>
      <c r="AH2351" s="6" t="s">
        <v>4105</v>
      </c>
      <c r="AI2351" s="7">
        <f>IFERROR(RANK('Ref. Cuotas'!H2350,'Ref. Cuotas'!H:H,0)+COUNTIF('Ref. Cuotas'!$H$7:'Ref. Cuotas'!H2350,'Ref. Cuotas'!H2350)-1,"")</f>
        <v>194</v>
      </c>
      <c r="AJ2351" s="7">
        <f>IFERROR(RANK('Ref. Cuotas'!I2350,'Ref. Cuotas'!I:I,0)+COUNTIF('Ref. Cuotas'!$I$7:'Ref. Cuotas'!I2350,'Ref. Cuotas'!I2350)-1,"")</f>
        <v>698</v>
      </c>
      <c r="AK2351" s="7">
        <f>IFERROR(RANK('Ref. Cuotas'!J2350,'Ref. Cuotas'!J:J,0)+COUNTIF('Ref. Cuotas'!$J$7:'Ref. Cuotas'!J2350,'Ref. Cuotas'!J2350)-1,"")</f>
        <v>776</v>
      </c>
      <c r="AL2351" s="7">
        <f>IFERROR(RANK('Ref. Cuotas'!K2350,'Ref. Cuotas'!K:K,0)+COUNTIF('Ref. Cuotas'!$K$7:'Ref. Cuotas'!K2350,'Ref. Cuotas'!K2350)-1,"")</f>
        <v>337</v>
      </c>
      <c r="AM2351" s="7">
        <f>IFERROR(RANK('Ref. Cuotas'!L2350,'Ref. Cuotas'!L:L,0)+COUNTIF('Ref. Cuotas'!$L$7:'Ref. Cuotas'!L2350,'Ref. Cuotas'!L2350)-1,"")</f>
        <v>507</v>
      </c>
      <c r="AN2351" s="7">
        <f>IFERROR(RANK('Ref. Cuotas'!M2350,'Ref. Cuotas'!M:M,0)+COUNTIF('Ref. Cuotas'!$M$7:'Ref. Cuotas'!M2350,'Ref. Cuotas'!M2350)-1,"")</f>
        <v>2569</v>
      </c>
      <c r="AO2351" s="7">
        <f>IFERROR(RANK('Ref. Cuotas'!H2350,'Ref. Cuotas'!H:H,1)+COUNTIF('Ref. Cuotas'!$H$7:'Ref. Cuotas'!H2350,'Ref. Cuotas'!H2350)-1,"")</f>
        <v>2609</v>
      </c>
      <c r="AP2351" s="7">
        <f>IFERROR(RANK('Ref. Cuotas'!J2350,'Ref. Cuotas'!J:J,1)+COUNTIF('Ref. Cuotas'!$J$7:'Ref. Cuotas'!J2350,'Ref. Cuotas'!J2350)-1,"")</f>
        <v>2027</v>
      </c>
      <c r="AQ2351" s="7">
        <f>IFERROR(RANK('Ref. Cuotas'!K2350,'Ref. Cuotas'!K:K,1)+COUNTIF('Ref. Cuotas'!$K$7:'Ref. Cuotas'!K2350,'Ref. Cuotas'!K2350)-1,"")</f>
        <v>2466</v>
      </c>
    </row>
    <row r="2352" spans="31:43" ht="17.25" customHeight="1" x14ac:dyDescent="0.3">
      <c r="AE2352" s="5" t="s">
        <v>2347</v>
      </c>
      <c r="AF2352" s="5" t="s">
        <v>5867</v>
      </c>
      <c r="AG2352" s="6" t="s">
        <v>4438</v>
      </c>
      <c r="AH2352" s="6" t="s">
        <v>4099</v>
      </c>
      <c r="AI2352" s="7">
        <f>IFERROR(RANK('Ref. Cuotas'!H2351,'Ref. Cuotas'!H:H,0)+COUNTIF('Ref. Cuotas'!$H$7:'Ref. Cuotas'!H2351,'Ref. Cuotas'!H2351)-1,"")</f>
        <v>2266</v>
      </c>
      <c r="AJ2352" s="7">
        <f>IFERROR(RANK('Ref. Cuotas'!I2351,'Ref. Cuotas'!I:I,0)+COUNTIF('Ref. Cuotas'!$I$7:'Ref. Cuotas'!I2351,'Ref. Cuotas'!I2351)-1,"")</f>
        <v>2510</v>
      </c>
      <c r="AK2352" s="7">
        <f>IFERROR(RANK('Ref. Cuotas'!J2351,'Ref. Cuotas'!J:J,0)+COUNTIF('Ref. Cuotas'!$J$7:'Ref. Cuotas'!J2351,'Ref. Cuotas'!J2351)-1,"")</f>
        <v>2452</v>
      </c>
      <c r="AL2352" s="7">
        <f>IFERROR(RANK('Ref. Cuotas'!K2351,'Ref. Cuotas'!K:K,0)+COUNTIF('Ref. Cuotas'!$K$7:'Ref. Cuotas'!K2351,'Ref. Cuotas'!K2351)-1,"")</f>
        <v>1690</v>
      </c>
      <c r="AM2352" s="7">
        <f>IFERROR(RANK('Ref. Cuotas'!L2351,'Ref. Cuotas'!L:L,0)+COUNTIF('Ref. Cuotas'!$L$7:'Ref. Cuotas'!L2351,'Ref. Cuotas'!L2351)-1,"")</f>
        <v>2048</v>
      </c>
      <c r="AN2352" s="7">
        <f>IFERROR(RANK('Ref. Cuotas'!M2351,'Ref. Cuotas'!M:M,0)+COUNTIF('Ref. Cuotas'!$M$7:'Ref. Cuotas'!M2351,'Ref. Cuotas'!M2351)-1,"")</f>
        <v>2570</v>
      </c>
      <c r="AO2352" s="7">
        <f>IFERROR(RANK('Ref. Cuotas'!H2351,'Ref. Cuotas'!H:H,1)+COUNTIF('Ref. Cuotas'!$H$7:'Ref. Cuotas'!H2351,'Ref. Cuotas'!H2351)-1,"")</f>
        <v>537</v>
      </c>
      <c r="AP2352" s="7">
        <f>IFERROR(RANK('Ref. Cuotas'!J2351,'Ref. Cuotas'!J:J,1)+COUNTIF('Ref. Cuotas'!$J$7:'Ref. Cuotas'!J2351,'Ref. Cuotas'!J2351)-1,"")</f>
        <v>1627</v>
      </c>
      <c r="AQ2352" s="7">
        <f>IFERROR(RANK('Ref. Cuotas'!K2351,'Ref. Cuotas'!K:K,1)+COUNTIF('Ref. Cuotas'!$K$7:'Ref. Cuotas'!K2351,'Ref. Cuotas'!K2351)-1,"")</f>
        <v>1113</v>
      </c>
    </row>
    <row r="2353" spans="31:43" ht="17.25" customHeight="1" x14ac:dyDescent="0.3">
      <c r="AE2353" s="5" t="s">
        <v>2348</v>
      </c>
      <c r="AF2353" s="5" t="s">
        <v>5868</v>
      </c>
      <c r="AG2353" s="6" t="s">
        <v>4438</v>
      </c>
      <c r="AH2353" s="6" t="s">
        <v>4088</v>
      </c>
      <c r="AI2353" s="7">
        <f>IFERROR(RANK('Ref. Cuotas'!H2352,'Ref. Cuotas'!H:H,0)+COUNTIF('Ref. Cuotas'!$H$7:'Ref. Cuotas'!H2352,'Ref. Cuotas'!H2352)-1,"")</f>
        <v>520</v>
      </c>
      <c r="AJ2353" s="7">
        <f>IFERROR(RANK('Ref. Cuotas'!I2352,'Ref. Cuotas'!I:I,0)+COUNTIF('Ref. Cuotas'!$I$7:'Ref. Cuotas'!I2352,'Ref. Cuotas'!I2352)-1,"")</f>
        <v>899</v>
      </c>
      <c r="AK2353" s="7">
        <f>IFERROR(RANK('Ref. Cuotas'!J2352,'Ref. Cuotas'!J:J,0)+COUNTIF('Ref. Cuotas'!$J$7:'Ref. Cuotas'!J2352,'Ref. Cuotas'!J2352)-1,"")</f>
        <v>2453</v>
      </c>
      <c r="AL2353" s="7">
        <f>IFERROR(RANK('Ref. Cuotas'!K2352,'Ref. Cuotas'!K:K,0)+COUNTIF('Ref. Cuotas'!$K$7:'Ref. Cuotas'!K2352,'Ref. Cuotas'!K2352)-1,"")</f>
        <v>1045</v>
      </c>
      <c r="AM2353" s="7">
        <f>IFERROR(RANK('Ref. Cuotas'!L2352,'Ref. Cuotas'!L:L,0)+COUNTIF('Ref. Cuotas'!$L$7:'Ref. Cuotas'!L2352,'Ref. Cuotas'!L2352)-1,"")</f>
        <v>757</v>
      </c>
      <c r="AN2353" s="7">
        <f>IFERROR(RANK('Ref. Cuotas'!M2352,'Ref. Cuotas'!M:M,0)+COUNTIF('Ref. Cuotas'!$M$7:'Ref. Cuotas'!M2352,'Ref. Cuotas'!M2352)-1,"")</f>
        <v>743</v>
      </c>
      <c r="AO2353" s="7">
        <f>IFERROR(RANK('Ref. Cuotas'!H2352,'Ref. Cuotas'!H:H,1)+COUNTIF('Ref. Cuotas'!$H$7:'Ref. Cuotas'!H2352,'Ref. Cuotas'!H2352)-1,"")</f>
        <v>2283</v>
      </c>
      <c r="AP2353" s="7">
        <f>IFERROR(RANK('Ref. Cuotas'!J2352,'Ref. Cuotas'!J:J,1)+COUNTIF('Ref. Cuotas'!$J$7:'Ref. Cuotas'!J2352,'Ref. Cuotas'!J2352)-1,"")</f>
        <v>1628</v>
      </c>
      <c r="AQ2353" s="7">
        <f>IFERROR(RANK('Ref. Cuotas'!K2352,'Ref. Cuotas'!K:K,1)+COUNTIF('Ref. Cuotas'!$K$7:'Ref. Cuotas'!K2352,'Ref. Cuotas'!K2352)-1,"")</f>
        <v>1758</v>
      </c>
    </row>
    <row r="2354" spans="31:43" ht="17.25" customHeight="1" x14ac:dyDescent="0.3">
      <c r="AE2354" s="5" t="s">
        <v>2349</v>
      </c>
      <c r="AF2354" s="5" t="s">
        <v>5869</v>
      </c>
      <c r="AG2354" s="6" t="s">
        <v>4438</v>
      </c>
      <c r="AH2354" s="6" t="s">
        <v>4101</v>
      </c>
      <c r="AI2354" s="7">
        <f>IFERROR(RANK('Ref. Cuotas'!H2353,'Ref. Cuotas'!H:H,0)+COUNTIF('Ref. Cuotas'!$H$7:'Ref. Cuotas'!H2353,'Ref. Cuotas'!H2353)-1,"")</f>
        <v>554</v>
      </c>
      <c r="AJ2354" s="7">
        <f>IFERROR(RANK('Ref. Cuotas'!I2353,'Ref. Cuotas'!I:I,0)+COUNTIF('Ref. Cuotas'!$I$7:'Ref. Cuotas'!I2353,'Ref. Cuotas'!I2353)-1,"")</f>
        <v>659</v>
      </c>
      <c r="AK2354" s="7">
        <f>IFERROR(RANK('Ref. Cuotas'!J2353,'Ref. Cuotas'!J:J,0)+COUNTIF('Ref. Cuotas'!$J$7:'Ref. Cuotas'!J2353,'Ref. Cuotas'!J2353)-1,"")</f>
        <v>312</v>
      </c>
      <c r="AL2354" s="7">
        <f>IFERROR(RANK('Ref. Cuotas'!K2353,'Ref. Cuotas'!K:K,0)+COUNTIF('Ref. Cuotas'!$K$7:'Ref. Cuotas'!K2353,'Ref. Cuotas'!K2353)-1,"")</f>
        <v>249</v>
      </c>
      <c r="AM2354" s="7">
        <f>IFERROR(RANK('Ref. Cuotas'!L2353,'Ref. Cuotas'!L:L,0)+COUNTIF('Ref. Cuotas'!$L$7:'Ref. Cuotas'!L2353,'Ref. Cuotas'!L2353)-1,"")</f>
        <v>539</v>
      </c>
      <c r="AN2354" s="7">
        <f>IFERROR(RANK('Ref. Cuotas'!M2353,'Ref. Cuotas'!M:M,0)+COUNTIF('Ref. Cuotas'!$M$7:'Ref. Cuotas'!M2353,'Ref. Cuotas'!M2353)-1,"")</f>
        <v>744</v>
      </c>
      <c r="AO2354" s="7">
        <f>IFERROR(RANK('Ref. Cuotas'!H2353,'Ref. Cuotas'!H:H,1)+COUNTIF('Ref. Cuotas'!$H$7:'Ref. Cuotas'!H2353,'Ref. Cuotas'!H2353)-1,"")</f>
        <v>2249</v>
      </c>
      <c r="AP2354" s="7">
        <f>IFERROR(RANK('Ref. Cuotas'!J2353,'Ref. Cuotas'!J:J,1)+COUNTIF('Ref. Cuotas'!$J$7:'Ref. Cuotas'!J2353,'Ref. Cuotas'!J2353)-1,"")</f>
        <v>2491</v>
      </c>
      <c r="AQ2354" s="7">
        <f>IFERROR(RANK('Ref. Cuotas'!K2353,'Ref. Cuotas'!K:K,1)+COUNTIF('Ref. Cuotas'!$K$7:'Ref. Cuotas'!K2353,'Ref. Cuotas'!K2353)-1,"")</f>
        <v>2554</v>
      </c>
    </row>
    <row r="2355" spans="31:43" ht="17.25" customHeight="1" x14ac:dyDescent="0.3">
      <c r="AE2355" s="5" t="s">
        <v>2350</v>
      </c>
      <c r="AF2355" s="5" t="s">
        <v>5870</v>
      </c>
      <c r="AG2355" s="6" t="s">
        <v>4438</v>
      </c>
      <c r="AH2355" s="6" t="s">
        <v>4212</v>
      </c>
      <c r="AI2355" s="7">
        <f>IFERROR(RANK('Ref. Cuotas'!H2354,'Ref. Cuotas'!H:H,0)+COUNTIF('Ref. Cuotas'!$H$7:'Ref. Cuotas'!H2354,'Ref. Cuotas'!H2354)-1,"")</f>
        <v>1372</v>
      </c>
      <c r="AJ2355" s="7">
        <f>IFERROR(RANK('Ref. Cuotas'!I2354,'Ref. Cuotas'!I:I,0)+COUNTIF('Ref. Cuotas'!$I$7:'Ref. Cuotas'!I2354,'Ref. Cuotas'!I2354)-1,"")</f>
        <v>2511</v>
      </c>
      <c r="AK2355" s="7">
        <f>IFERROR(RANK('Ref. Cuotas'!J2354,'Ref. Cuotas'!J:J,0)+COUNTIF('Ref. Cuotas'!$J$7:'Ref. Cuotas'!J2354,'Ref. Cuotas'!J2354)-1,"")</f>
        <v>2454</v>
      </c>
      <c r="AL2355" s="7">
        <f>IFERROR(RANK('Ref. Cuotas'!K2354,'Ref. Cuotas'!K:K,0)+COUNTIF('Ref. Cuotas'!$K$7:'Ref. Cuotas'!K2354,'Ref. Cuotas'!K2354)-1,"")</f>
        <v>2171</v>
      </c>
      <c r="AM2355" s="7">
        <f>IFERROR(RANK('Ref. Cuotas'!L2354,'Ref. Cuotas'!L:L,0)+COUNTIF('Ref. Cuotas'!$L$7:'Ref. Cuotas'!L2354,'Ref. Cuotas'!L2354)-1,"")</f>
        <v>2512</v>
      </c>
      <c r="AN2355" s="7">
        <f>IFERROR(RANK('Ref. Cuotas'!M2354,'Ref. Cuotas'!M:M,0)+COUNTIF('Ref. Cuotas'!$M$7:'Ref. Cuotas'!M2354,'Ref. Cuotas'!M2354)-1,"")</f>
        <v>745</v>
      </c>
      <c r="AO2355" s="7">
        <f>IFERROR(RANK('Ref. Cuotas'!H2354,'Ref. Cuotas'!H:H,1)+COUNTIF('Ref. Cuotas'!$H$7:'Ref. Cuotas'!H2354,'Ref. Cuotas'!H2354)-1,"")</f>
        <v>1431</v>
      </c>
      <c r="AP2355" s="7">
        <f>IFERROR(RANK('Ref. Cuotas'!J2354,'Ref. Cuotas'!J:J,1)+COUNTIF('Ref. Cuotas'!$J$7:'Ref. Cuotas'!J2354,'Ref. Cuotas'!J2354)-1,"")</f>
        <v>1629</v>
      </c>
      <c r="AQ2355" s="7">
        <f>IFERROR(RANK('Ref. Cuotas'!K2354,'Ref. Cuotas'!K:K,1)+COUNTIF('Ref. Cuotas'!$K$7:'Ref. Cuotas'!K2354,'Ref. Cuotas'!K2354)-1,"")</f>
        <v>632</v>
      </c>
    </row>
    <row r="2356" spans="31:43" ht="17.25" customHeight="1" x14ac:dyDescent="0.3">
      <c r="AE2356" s="5" t="s">
        <v>2351</v>
      </c>
      <c r="AF2356" s="5" t="s">
        <v>5871</v>
      </c>
      <c r="AG2356" s="6" t="s">
        <v>4438</v>
      </c>
      <c r="AH2356" s="6" t="s">
        <v>4103</v>
      </c>
      <c r="AI2356" s="7">
        <f>IFERROR(RANK('Ref. Cuotas'!H2355,'Ref. Cuotas'!H:H,0)+COUNTIF('Ref. Cuotas'!$H$7:'Ref. Cuotas'!H2355,'Ref. Cuotas'!H2355)-1,"")</f>
        <v>1325</v>
      </c>
      <c r="AJ2356" s="7">
        <f>IFERROR(RANK('Ref. Cuotas'!I2355,'Ref. Cuotas'!I:I,0)+COUNTIF('Ref. Cuotas'!$I$7:'Ref. Cuotas'!I2355,'Ref. Cuotas'!I2355)-1,"")</f>
        <v>2512</v>
      </c>
      <c r="AK2356" s="7">
        <f>IFERROR(RANK('Ref. Cuotas'!J2355,'Ref. Cuotas'!J:J,0)+COUNTIF('Ref. Cuotas'!$J$7:'Ref. Cuotas'!J2355,'Ref. Cuotas'!J2355)-1,"")</f>
        <v>2455</v>
      </c>
      <c r="AL2356" s="7">
        <f>IFERROR(RANK('Ref. Cuotas'!K2355,'Ref. Cuotas'!K:K,0)+COUNTIF('Ref. Cuotas'!$K$7:'Ref. Cuotas'!K2355,'Ref. Cuotas'!K2355)-1,"")</f>
        <v>1151</v>
      </c>
      <c r="AM2356" s="7">
        <f>IFERROR(RANK('Ref. Cuotas'!L2355,'Ref. Cuotas'!L:L,0)+COUNTIF('Ref. Cuotas'!$L$7:'Ref. Cuotas'!L2355,'Ref. Cuotas'!L2355)-1,"")</f>
        <v>2513</v>
      </c>
      <c r="AN2356" s="7">
        <f>IFERROR(RANK('Ref. Cuotas'!M2355,'Ref. Cuotas'!M:M,0)+COUNTIF('Ref. Cuotas'!$M$7:'Ref. Cuotas'!M2355,'Ref. Cuotas'!M2355)-1,"")</f>
        <v>746</v>
      </c>
      <c r="AO2356" s="7">
        <f>IFERROR(RANK('Ref. Cuotas'!H2355,'Ref. Cuotas'!H:H,1)+COUNTIF('Ref. Cuotas'!$H$7:'Ref. Cuotas'!H2355,'Ref. Cuotas'!H2355)-1,"")</f>
        <v>1478</v>
      </c>
      <c r="AP2356" s="7">
        <f>IFERROR(RANK('Ref. Cuotas'!J2355,'Ref. Cuotas'!J:J,1)+COUNTIF('Ref. Cuotas'!$J$7:'Ref. Cuotas'!J2355,'Ref. Cuotas'!J2355)-1,"")</f>
        <v>1630</v>
      </c>
      <c r="AQ2356" s="7">
        <f>IFERROR(RANK('Ref. Cuotas'!K2355,'Ref. Cuotas'!K:K,1)+COUNTIF('Ref. Cuotas'!$K$7:'Ref. Cuotas'!K2355,'Ref. Cuotas'!K2355)-1,"")</f>
        <v>1652</v>
      </c>
    </row>
    <row r="2357" spans="31:43" ht="17.25" customHeight="1" x14ac:dyDescent="0.3">
      <c r="AE2357" s="5" t="s">
        <v>2352</v>
      </c>
      <c r="AF2357" s="5" t="s">
        <v>5872</v>
      </c>
      <c r="AG2357" s="6" t="s">
        <v>4438</v>
      </c>
      <c r="AH2357" s="6" t="s">
        <v>4104</v>
      </c>
      <c r="AI2357" s="7">
        <f>IFERROR(RANK('Ref. Cuotas'!H2356,'Ref. Cuotas'!H:H,0)+COUNTIF('Ref. Cuotas'!$H$7:'Ref. Cuotas'!H2356,'Ref. Cuotas'!H2356)-1,"")</f>
        <v>795</v>
      </c>
      <c r="AJ2357" s="7">
        <f>IFERROR(RANK('Ref. Cuotas'!I2356,'Ref. Cuotas'!I:I,0)+COUNTIF('Ref. Cuotas'!$I$7:'Ref. Cuotas'!I2356,'Ref. Cuotas'!I2356)-1,"")</f>
        <v>237</v>
      </c>
      <c r="AK2357" s="7">
        <f>IFERROR(RANK('Ref. Cuotas'!J2356,'Ref. Cuotas'!J:J,0)+COUNTIF('Ref. Cuotas'!$J$7:'Ref. Cuotas'!J2356,'Ref. Cuotas'!J2356)-1,"")</f>
        <v>2456</v>
      </c>
      <c r="AL2357" s="7">
        <f>IFERROR(RANK('Ref. Cuotas'!K2356,'Ref. Cuotas'!K:K,0)+COUNTIF('Ref. Cuotas'!$K$7:'Ref. Cuotas'!K2356,'Ref. Cuotas'!K2356)-1,"")</f>
        <v>342</v>
      </c>
      <c r="AM2357" s="7">
        <f>IFERROR(RANK('Ref. Cuotas'!L2356,'Ref. Cuotas'!L:L,0)+COUNTIF('Ref. Cuotas'!$L$7:'Ref. Cuotas'!L2356,'Ref. Cuotas'!L2356)-1,"")</f>
        <v>427</v>
      </c>
      <c r="AN2357" s="7">
        <f>IFERROR(RANK('Ref. Cuotas'!M2356,'Ref. Cuotas'!M:M,0)+COUNTIF('Ref. Cuotas'!$M$7:'Ref. Cuotas'!M2356,'Ref. Cuotas'!M2356)-1,"")</f>
        <v>2571</v>
      </c>
      <c r="AO2357" s="7">
        <f>IFERROR(RANK('Ref. Cuotas'!H2356,'Ref. Cuotas'!H:H,1)+COUNTIF('Ref. Cuotas'!$H$7:'Ref. Cuotas'!H2356,'Ref. Cuotas'!H2356)-1,"")</f>
        <v>2008</v>
      </c>
      <c r="AP2357" s="7">
        <f>IFERROR(RANK('Ref. Cuotas'!J2356,'Ref. Cuotas'!J:J,1)+COUNTIF('Ref. Cuotas'!$J$7:'Ref. Cuotas'!J2356,'Ref. Cuotas'!J2356)-1,"")</f>
        <v>1631</v>
      </c>
      <c r="AQ2357" s="7">
        <f>IFERROR(RANK('Ref. Cuotas'!K2356,'Ref. Cuotas'!K:K,1)+COUNTIF('Ref. Cuotas'!$K$7:'Ref. Cuotas'!K2356,'Ref. Cuotas'!K2356)-1,"")</f>
        <v>2461</v>
      </c>
    </row>
    <row r="2358" spans="31:43" ht="17.25" customHeight="1" x14ac:dyDescent="0.3">
      <c r="AE2358" s="5" t="s">
        <v>2353</v>
      </c>
      <c r="AF2358" s="5" t="s">
        <v>5873</v>
      </c>
      <c r="AG2358" s="6" t="s">
        <v>4438</v>
      </c>
      <c r="AH2358" s="6" t="s">
        <v>4105</v>
      </c>
      <c r="AI2358" s="7">
        <f>IFERROR(RANK('Ref. Cuotas'!H2357,'Ref. Cuotas'!H:H,0)+COUNTIF('Ref. Cuotas'!$H$7:'Ref. Cuotas'!H2357,'Ref. Cuotas'!H2357)-1,"")</f>
        <v>635</v>
      </c>
      <c r="AJ2358" s="7">
        <f>IFERROR(RANK('Ref. Cuotas'!I2357,'Ref. Cuotas'!I:I,0)+COUNTIF('Ref. Cuotas'!$I$7:'Ref. Cuotas'!I2357,'Ref. Cuotas'!I2357)-1,"")</f>
        <v>269</v>
      </c>
      <c r="AK2358" s="7">
        <f>IFERROR(RANK('Ref. Cuotas'!J2357,'Ref. Cuotas'!J:J,0)+COUNTIF('Ref. Cuotas'!$J$7:'Ref. Cuotas'!J2357,'Ref. Cuotas'!J2357)-1,"")</f>
        <v>346</v>
      </c>
      <c r="AL2358" s="7">
        <f>IFERROR(RANK('Ref. Cuotas'!K2357,'Ref. Cuotas'!K:K,0)+COUNTIF('Ref. Cuotas'!$K$7:'Ref. Cuotas'!K2357,'Ref. Cuotas'!K2357)-1,"")</f>
        <v>154</v>
      </c>
      <c r="AM2358" s="7">
        <f>IFERROR(RANK('Ref. Cuotas'!L2357,'Ref. Cuotas'!L:L,0)+COUNTIF('Ref. Cuotas'!$L$7:'Ref. Cuotas'!L2357,'Ref. Cuotas'!L2357)-1,"")</f>
        <v>101</v>
      </c>
      <c r="AN2358" s="7">
        <f>IFERROR(RANK('Ref. Cuotas'!M2357,'Ref. Cuotas'!M:M,0)+COUNTIF('Ref. Cuotas'!$M$7:'Ref. Cuotas'!M2357,'Ref. Cuotas'!M2357)-1,"")</f>
        <v>2572</v>
      </c>
      <c r="AO2358" s="7">
        <f>IFERROR(RANK('Ref. Cuotas'!H2357,'Ref. Cuotas'!H:H,1)+COUNTIF('Ref. Cuotas'!$H$7:'Ref. Cuotas'!H2357,'Ref. Cuotas'!H2357)-1,"")</f>
        <v>2168</v>
      </c>
      <c r="AP2358" s="7">
        <f>IFERROR(RANK('Ref. Cuotas'!J2357,'Ref. Cuotas'!J:J,1)+COUNTIF('Ref. Cuotas'!$J$7:'Ref. Cuotas'!J2357,'Ref. Cuotas'!J2357)-1,"")</f>
        <v>2457</v>
      </c>
      <c r="AQ2358" s="7">
        <f>IFERROR(RANK('Ref. Cuotas'!K2357,'Ref. Cuotas'!K:K,1)+COUNTIF('Ref. Cuotas'!$K$7:'Ref. Cuotas'!K2357,'Ref. Cuotas'!K2357)-1,"")</f>
        <v>2649</v>
      </c>
    </row>
    <row r="2359" spans="31:43" ht="17.25" customHeight="1" x14ac:dyDescent="0.3">
      <c r="AE2359" s="5" t="s">
        <v>2354</v>
      </c>
      <c r="AF2359" s="5" t="s">
        <v>5874</v>
      </c>
      <c r="AG2359" s="6" t="s">
        <v>4439</v>
      </c>
      <c r="AH2359" s="6" t="s">
        <v>4088</v>
      </c>
      <c r="AI2359" s="7">
        <f>IFERROR(RANK('Ref. Cuotas'!H2358,'Ref. Cuotas'!H:H,0)+COUNTIF('Ref. Cuotas'!$H$7:'Ref. Cuotas'!H2358,'Ref. Cuotas'!H2358)-1,"")</f>
        <v>1740</v>
      </c>
      <c r="AJ2359" s="7">
        <f>IFERROR(RANK('Ref. Cuotas'!I2358,'Ref. Cuotas'!I:I,0)+COUNTIF('Ref. Cuotas'!$I$7:'Ref. Cuotas'!I2358,'Ref. Cuotas'!I2358)-1,"")</f>
        <v>2513</v>
      </c>
      <c r="AK2359" s="7">
        <f>IFERROR(RANK('Ref. Cuotas'!J2358,'Ref. Cuotas'!J:J,0)+COUNTIF('Ref. Cuotas'!$J$7:'Ref. Cuotas'!J2358,'Ref. Cuotas'!J2358)-1,"")</f>
        <v>2457</v>
      </c>
      <c r="AL2359" s="7">
        <f>IFERROR(RANK('Ref. Cuotas'!K2358,'Ref. Cuotas'!K:K,0)+COUNTIF('Ref. Cuotas'!$K$7:'Ref. Cuotas'!K2358,'Ref. Cuotas'!K2358)-1,"")</f>
        <v>2471</v>
      </c>
      <c r="AM2359" s="7">
        <f>IFERROR(RANK('Ref. Cuotas'!L2358,'Ref. Cuotas'!L:L,0)+COUNTIF('Ref. Cuotas'!$L$7:'Ref. Cuotas'!L2358,'Ref. Cuotas'!L2358)-1,"")</f>
        <v>2049</v>
      </c>
      <c r="AN2359" s="7">
        <f>IFERROR(RANK('Ref. Cuotas'!M2358,'Ref. Cuotas'!M:M,0)+COUNTIF('Ref. Cuotas'!$M$7:'Ref. Cuotas'!M2358,'Ref. Cuotas'!M2358)-1,"")</f>
        <v>2573</v>
      </c>
      <c r="AO2359" s="7">
        <f>IFERROR(RANK('Ref. Cuotas'!H2358,'Ref. Cuotas'!H:H,1)+COUNTIF('Ref. Cuotas'!$H$7:'Ref. Cuotas'!H2358,'Ref. Cuotas'!H2358)-1,"")</f>
        <v>1063</v>
      </c>
      <c r="AP2359" s="7">
        <f>IFERROR(RANK('Ref. Cuotas'!J2358,'Ref. Cuotas'!J:J,1)+COUNTIF('Ref. Cuotas'!$J$7:'Ref. Cuotas'!J2358,'Ref. Cuotas'!J2358)-1,"")</f>
        <v>1632</v>
      </c>
      <c r="AQ2359" s="7">
        <f>IFERROR(RANK('Ref. Cuotas'!K2358,'Ref. Cuotas'!K:K,1)+COUNTIF('Ref. Cuotas'!$K$7:'Ref. Cuotas'!K2358,'Ref. Cuotas'!K2358)-1,"")</f>
        <v>332</v>
      </c>
    </row>
    <row r="2360" spans="31:43" ht="17.25" customHeight="1" x14ac:dyDescent="0.3">
      <c r="AE2360" s="5" t="s">
        <v>2355</v>
      </c>
      <c r="AF2360" s="5" t="s">
        <v>5875</v>
      </c>
      <c r="AG2360" s="6" t="s">
        <v>4439</v>
      </c>
      <c r="AH2360" s="6" t="s">
        <v>4101</v>
      </c>
      <c r="AI2360" s="7">
        <f>IFERROR(RANK('Ref. Cuotas'!H2359,'Ref. Cuotas'!H:H,0)+COUNTIF('Ref. Cuotas'!$H$7:'Ref. Cuotas'!H2359,'Ref. Cuotas'!H2359)-1,"")</f>
        <v>1752</v>
      </c>
      <c r="AJ2360" s="7">
        <f>IFERROR(RANK('Ref. Cuotas'!I2359,'Ref. Cuotas'!I:I,0)+COUNTIF('Ref. Cuotas'!$I$7:'Ref. Cuotas'!I2359,'Ref. Cuotas'!I2359)-1,"")</f>
        <v>2514</v>
      </c>
      <c r="AK2360" s="7">
        <f>IFERROR(RANK('Ref. Cuotas'!J2359,'Ref. Cuotas'!J:J,0)+COUNTIF('Ref. Cuotas'!$J$7:'Ref. Cuotas'!J2359,'Ref. Cuotas'!J2359)-1,"")</f>
        <v>2458</v>
      </c>
      <c r="AL2360" s="7">
        <f>IFERROR(RANK('Ref. Cuotas'!K2359,'Ref. Cuotas'!K:K,0)+COUNTIF('Ref. Cuotas'!$K$7:'Ref. Cuotas'!K2359,'Ref. Cuotas'!K2359)-1,"")</f>
        <v>1725</v>
      </c>
      <c r="AM2360" s="7">
        <f>IFERROR(RANK('Ref. Cuotas'!L2359,'Ref. Cuotas'!L:L,0)+COUNTIF('Ref. Cuotas'!$L$7:'Ref. Cuotas'!L2359,'Ref. Cuotas'!L2359)-1,"")</f>
        <v>1747</v>
      </c>
      <c r="AN2360" s="7">
        <f>IFERROR(RANK('Ref. Cuotas'!M2359,'Ref. Cuotas'!M:M,0)+COUNTIF('Ref. Cuotas'!$M$7:'Ref. Cuotas'!M2359,'Ref. Cuotas'!M2359)-1,"")</f>
        <v>2574</v>
      </c>
      <c r="AO2360" s="7">
        <f>IFERROR(RANK('Ref. Cuotas'!H2359,'Ref. Cuotas'!H:H,1)+COUNTIF('Ref. Cuotas'!$H$7:'Ref. Cuotas'!H2359,'Ref. Cuotas'!H2359)-1,"")</f>
        <v>1051</v>
      </c>
      <c r="AP2360" s="7">
        <f>IFERROR(RANK('Ref. Cuotas'!J2359,'Ref. Cuotas'!J:J,1)+COUNTIF('Ref. Cuotas'!$J$7:'Ref. Cuotas'!J2359,'Ref. Cuotas'!J2359)-1,"")</f>
        <v>1633</v>
      </c>
      <c r="AQ2360" s="7">
        <f>IFERROR(RANK('Ref. Cuotas'!K2359,'Ref. Cuotas'!K:K,1)+COUNTIF('Ref. Cuotas'!$K$7:'Ref. Cuotas'!K2359,'Ref. Cuotas'!K2359)-1,"")</f>
        <v>1078</v>
      </c>
    </row>
    <row r="2361" spans="31:43" ht="17.25" customHeight="1" x14ac:dyDescent="0.3">
      <c r="AE2361" s="5" t="s">
        <v>2356</v>
      </c>
      <c r="AF2361" s="5" t="s">
        <v>5876</v>
      </c>
      <c r="AG2361" s="6" t="s">
        <v>4439</v>
      </c>
      <c r="AH2361" s="6" t="s">
        <v>4104</v>
      </c>
      <c r="AI2361" s="7">
        <f>IFERROR(RANK('Ref. Cuotas'!H2360,'Ref. Cuotas'!H:H,0)+COUNTIF('Ref. Cuotas'!$H$7:'Ref. Cuotas'!H2360,'Ref. Cuotas'!H2360)-1,"")</f>
        <v>1769</v>
      </c>
      <c r="AJ2361" s="7">
        <f>IFERROR(RANK('Ref. Cuotas'!I2360,'Ref. Cuotas'!I:I,0)+COUNTIF('Ref. Cuotas'!$I$7:'Ref. Cuotas'!I2360,'Ref. Cuotas'!I2360)-1,"")</f>
        <v>243</v>
      </c>
      <c r="AK2361" s="7">
        <f>IFERROR(RANK('Ref. Cuotas'!J2360,'Ref. Cuotas'!J:J,0)+COUNTIF('Ref. Cuotas'!$J$7:'Ref. Cuotas'!J2360,'Ref. Cuotas'!J2360)-1,"")</f>
        <v>2459</v>
      </c>
      <c r="AL2361" s="7">
        <f>IFERROR(RANK('Ref. Cuotas'!K2360,'Ref. Cuotas'!K:K,0)+COUNTIF('Ref. Cuotas'!$K$7:'Ref. Cuotas'!K2360,'Ref. Cuotas'!K2360)-1,"")</f>
        <v>1374</v>
      </c>
      <c r="AM2361" s="7">
        <f>IFERROR(RANK('Ref. Cuotas'!L2360,'Ref. Cuotas'!L:L,0)+COUNTIF('Ref. Cuotas'!$L$7:'Ref. Cuotas'!L2360,'Ref. Cuotas'!L2360)-1,"")</f>
        <v>1307</v>
      </c>
      <c r="AN2361" s="7">
        <f>IFERROR(RANK('Ref. Cuotas'!M2360,'Ref. Cuotas'!M:M,0)+COUNTIF('Ref. Cuotas'!$M$7:'Ref. Cuotas'!M2360,'Ref. Cuotas'!M2360)-1,"")</f>
        <v>2575</v>
      </c>
      <c r="AO2361" s="7">
        <f>IFERROR(RANK('Ref. Cuotas'!H2360,'Ref. Cuotas'!H:H,1)+COUNTIF('Ref. Cuotas'!$H$7:'Ref. Cuotas'!H2360,'Ref. Cuotas'!H2360)-1,"")</f>
        <v>1034</v>
      </c>
      <c r="AP2361" s="7">
        <f>IFERROR(RANK('Ref. Cuotas'!J2360,'Ref. Cuotas'!J:J,1)+COUNTIF('Ref. Cuotas'!$J$7:'Ref. Cuotas'!J2360,'Ref. Cuotas'!J2360)-1,"")</f>
        <v>1634</v>
      </c>
      <c r="AQ2361" s="7">
        <f>IFERROR(RANK('Ref. Cuotas'!K2360,'Ref. Cuotas'!K:K,1)+COUNTIF('Ref. Cuotas'!$K$7:'Ref. Cuotas'!K2360,'Ref. Cuotas'!K2360)-1,"")</f>
        <v>1429</v>
      </c>
    </row>
    <row r="2362" spans="31:43" ht="17.25" customHeight="1" x14ac:dyDescent="0.3">
      <c r="AE2362" s="5" t="s">
        <v>2357</v>
      </c>
      <c r="AF2362" s="5" t="s">
        <v>5877</v>
      </c>
      <c r="AG2362" s="6" t="s">
        <v>4439</v>
      </c>
      <c r="AH2362" s="6" t="s">
        <v>4105</v>
      </c>
      <c r="AI2362" s="7">
        <f>IFERROR(RANK('Ref. Cuotas'!H2361,'Ref. Cuotas'!H:H,0)+COUNTIF('Ref. Cuotas'!$H$7:'Ref. Cuotas'!H2361,'Ref. Cuotas'!H2361)-1,"")</f>
        <v>1825</v>
      </c>
      <c r="AJ2362" s="7">
        <f>IFERROR(RANK('Ref. Cuotas'!I2361,'Ref. Cuotas'!I:I,0)+COUNTIF('Ref. Cuotas'!$I$7:'Ref. Cuotas'!I2361,'Ref. Cuotas'!I2361)-1,"")</f>
        <v>361</v>
      </c>
      <c r="AK2362" s="7">
        <f>IFERROR(RANK('Ref. Cuotas'!J2361,'Ref. Cuotas'!J:J,0)+COUNTIF('Ref. Cuotas'!$J$7:'Ref. Cuotas'!J2361,'Ref. Cuotas'!J2361)-1,"")</f>
        <v>408</v>
      </c>
      <c r="AL2362" s="7">
        <f>IFERROR(RANK('Ref. Cuotas'!K2361,'Ref. Cuotas'!K:K,0)+COUNTIF('Ref. Cuotas'!$K$7:'Ref. Cuotas'!K2361,'Ref. Cuotas'!K2361)-1,"")</f>
        <v>1137</v>
      </c>
      <c r="AM2362" s="7">
        <f>IFERROR(RANK('Ref. Cuotas'!L2361,'Ref. Cuotas'!L:L,0)+COUNTIF('Ref. Cuotas'!$L$7:'Ref. Cuotas'!L2361,'Ref. Cuotas'!L2361)-1,"")</f>
        <v>509</v>
      </c>
      <c r="AN2362" s="7">
        <f>IFERROR(RANK('Ref. Cuotas'!M2361,'Ref. Cuotas'!M:M,0)+COUNTIF('Ref. Cuotas'!$M$7:'Ref. Cuotas'!M2361,'Ref. Cuotas'!M2361)-1,"")</f>
        <v>2576</v>
      </c>
      <c r="AO2362" s="7">
        <f>IFERROR(RANK('Ref. Cuotas'!H2361,'Ref. Cuotas'!H:H,1)+COUNTIF('Ref. Cuotas'!$H$7:'Ref. Cuotas'!H2361,'Ref. Cuotas'!H2361)-1,"")</f>
        <v>978</v>
      </c>
      <c r="AP2362" s="7">
        <f>IFERROR(RANK('Ref. Cuotas'!J2361,'Ref. Cuotas'!J:J,1)+COUNTIF('Ref. Cuotas'!$J$7:'Ref. Cuotas'!J2361,'Ref. Cuotas'!J2361)-1,"")</f>
        <v>2395</v>
      </c>
      <c r="AQ2362" s="7">
        <f>IFERROR(RANK('Ref. Cuotas'!K2361,'Ref. Cuotas'!K:K,1)+COUNTIF('Ref. Cuotas'!$K$7:'Ref. Cuotas'!K2361,'Ref. Cuotas'!K2361)-1,"")</f>
        <v>1666</v>
      </c>
    </row>
    <row r="2363" spans="31:43" ht="17.25" customHeight="1" x14ac:dyDescent="0.3">
      <c r="AE2363" s="5" t="s">
        <v>2358</v>
      </c>
      <c r="AF2363" s="5" t="s">
        <v>5878</v>
      </c>
      <c r="AG2363" s="6" t="s">
        <v>4440</v>
      </c>
      <c r="AH2363" s="6" t="s">
        <v>4099</v>
      </c>
      <c r="AI2363" s="7">
        <f>IFERROR(RANK('Ref. Cuotas'!H2362,'Ref. Cuotas'!H:H,0)+COUNTIF('Ref. Cuotas'!$H$7:'Ref. Cuotas'!H2362,'Ref. Cuotas'!H2362)-1,"")</f>
        <v>1260</v>
      </c>
      <c r="AJ2363" s="7">
        <f>IFERROR(RANK('Ref. Cuotas'!I2362,'Ref. Cuotas'!I:I,0)+COUNTIF('Ref. Cuotas'!$I$7:'Ref. Cuotas'!I2362,'Ref. Cuotas'!I2362)-1,"")</f>
        <v>2515</v>
      </c>
      <c r="AK2363" s="7">
        <f>IFERROR(RANK('Ref. Cuotas'!J2362,'Ref. Cuotas'!J:J,0)+COUNTIF('Ref. Cuotas'!$J$7:'Ref. Cuotas'!J2362,'Ref. Cuotas'!J2362)-1,"")</f>
        <v>2460</v>
      </c>
      <c r="AL2363" s="7">
        <f>IFERROR(RANK('Ref. Cuotas'!K2362,'Ref. Cuotas'!K:K,0)+COUNTIF('Ref. Cuotas'!$K$7:'Ref. Cuotas'!K2362,'Ref. Cuotas'!K2362)-1,"")</f>
        <v>1302</v>
      </c>
      <c r="AM2363" s="7">
        <f>IFERROR(RANK('Ref. Cuotas'!L2362,'Ref. Cuotas'!L:L,0)+COUNTIF('Ref. Cuotas'!$L$7:'Ref. Cuotas'!L2362,'Ref. Cuotas'!L2362)-1,"")</f>
        <v>1513</v>
      </c>
      <c r="AN2363" s="7">
        <f>IFERROR(RANK('Ref. Cuotas'!M2362,'Ref. Cuotas'!M:M,0)+COUNTIF('Ref. Cuotas'!$M$7:'Ref. Cuotas'!M2362,'Ref. Cuotas'!M2362)-1,"")</f>
        <v>2577</v>
      </c>
      <c r="AO2363" s="7">
        <f>IFERROR(RANK('Ref. Cuotas'!H2362,'Ref. Cuotas'!H:H,1)+COUNTIF('Ref. Cuotas'!$H$7:'Ref. Cuotas'!H2362,'Ref. Cuotas'!H2362)-1,"")</f>
        <v>1543</v>
      </c>
      <c r="AP2363" s="7">
        <f>IFERROR(RANK('Ref. Cuotas'!J2362,'Ref. Cuotas'!J:J,1)+COUNTIF('Ref. Cuotas'!$J$7:'Ref. Cuotas'!J2362,'Ref. Cuotas'!J2362)-1,"")</f>
        <v>1635</v>
      </c>
      <c r="AQ2363" s="7">
        <f>IFERROR(RANK('Ref. Cuotas'!K2362,'Ref. Cuotas'!K:K,1)+COUNTIF('Ref. Cuotas'!$K$7:'Ref. Cuotas'!K2362,'Ref. Cuotas'!K2362)-1,"")</f>
        <v>1501</v>
      </c>
    </row>
    <row r="2364" spans="31:43" ht="17.25" customHeight="1" x14ac:dyDescent="0.3">
      <c r="AE2364" s="5" t="s">
        <v>2359</v>
      </c>
      <c r="AF2364" s="5" t="s">
        <v>5879</v>
      </c>
      <c r="AG2364" s="6" t="s">
        <v>4440</v>
      </c>
      <c r="AH2364" s="6" t="s">
        <v>4100</v>
      </c>
      <c r="AI2364" s="7">
        <f>IFERROR(RANK('Ref. Cuotas'!H2363,'Ref. Cuotas'!H:H,0)+COUNTIF('Ref. Cuotas'!$H$7:'Ref. Cuotas'!H2363,'Ref. Cuotas'!H2363)-1,"")</f>
        <v>1930</v>
      </c>
      <c r="AJ2364" s="7">
        <f>IFERROR(RANK('Ref. Cuotas'!I2363,'Ref. Cuotas'!I:I,0)+COUNTIF('Ref. Cuotas'!$I$7:'Ref. Cuotas'!I2363,'Ref. Cuotas'!I2363)-1,"")</f>
        <v>2516</v>
      </c>
      <c r="AK2364" s="7">
        <f>IFERROR(RANK('Ref. Cuotas'!J2363,'Ref. Cuotas'!J:J,0)+COUNTIF('Ref. Cuotas'!$J$7:'Ref. Cuotas'!J2363,'Ref. Cuotas'!J2363)-1,"")</f>
        <v>2461</v>
      </c>
      <c r="AL2364" s="7">
        <f>IFERROR(RANK('Ref. Cuotas'!K2363,'Ref. Cuotas'!K:K,0)+COUNTIF('Ref. Cuotas'!$K$7:'Ref. Cuotas'!K2363,'Ref. Cuotas'!K2363)-1,"")</f>
        <v>902</v>
      </c>
      <c r="AM2364" s="7">
        <f>IFERROR(RANK('Ref. Cuotas'!L2363,'Ref. Cuotas'!L:L,0)+COUNTIF('Ref. Cuotas'!$L$7:'Ref. Cuotas'!L2363,'Ref. Cuotas'!L2363)-1,"")</f>
        <v>2186</v>
      </c>
      <c r="AN2364" s="7">
        <f>IFERROR(RANK('Ref. Cuotas'!M2363,'Ref. Cuotas'!M:M,0)+COUNTIF('Ref. Cuotas'!$M$7:'Ref. Cuotas'!M2363,'Ref. Cuotas'!M2363)-1,"")</f>
        <v>2578</v>
      </c>
      <c r="AO2364" s="7">
        <f>IFERROR(RANK('Ref. Cuotas'!H2363,'Ref. Cuotas'!H:H,1)+COUNTIF('Ref. Cuotas'!$H$7:'Ref. Cuotas'!H2363,'Ref. Cuotas'!H2363)-1,"")</f>
        <v>873</v>
      </c>
      <c r="AP2364" s="7">
        <f>IFERROR(RANK('Ref. Cuotas'!J2363,'Ref. Cuotas'!J:J,1)+COUNTIF('Ref. Cuotas'!$J$7:'Ref. Cuotas'!J2363,'Ref. Cuotas'!J2363)-1,"")</f>
        <v>1636</v>
      </c>
      <c r="AQ2364" s="7">
        <f>IFERROR(RANK('Ref. Cuotas'!K2363,'Ref. Cuotas'!K:K,1)+COUNTIF('Ref. Cuotas'!$K$7:'Ref. Cuotas'!K2363,'Ref. Cuotas'!K2363)-1,"")</f>
        <v>1901</v>
      </c>
    </row>
    <row r="2365" spans="31:43" ht="17.25" customHeight="1" x14ac:dyDescent="0.3">
      <c r="AE2365" s="5" t="s">
        <v>2360</v>
      </c>
      <c r="AF2365" s="5" t="s">
        <v>5880</v>
      </c>
      <c r="AG2365" s="6" t="s">
        <v>4440</v>
      </c>
      <c r="AH2365" s="6" t="s">
        <v>4088</v>
      </c>
      <c r="AI2365" s="7">
        <f>IFERROR(RANK('Ref. Cuotas'!H2364,'Ref. Cuotas'!H:H,0)+COUNTIF('Ref. Cuotas'!$H$7:'Ref. Cuotas'!H2364,'Ref. Cuotas'!H2364)-1,"")</f>
        <v>574</v>
      </c>
      <c r="AJ2365" s="7">
        <f>IFERROR(RANK('Ref. Cuotas'!I2364,'Ref. Cuotas'!I:I,0)+COUNTIF('Ref. Cuotas'!$I$7:'Ref. Cuotas'!I2364,'Ref. Cuotas'!I2364)-1,"")</f>
        <v>893</v>
      </c>
      <c r="AK2365" s="7">
        <f>IFERROR(RANK('Ref. Cuotas'!J2364,'Ref. Cuotas'!J:J,0)+COUNTIF('Ref. Cuotas'!$J$7:'Ref. Cuotas'!J2364,'Ref. Cuotas'!J2364)-1,"")</f>
        <v>573</v>
      </c>
      <c r="AL2365" s="7">
        <f>IFERROR(RANK('Ref. Cuotas'!K2364,'Ref. Cuotas'!K:K,0)+COUNTIF('Ref. Cuotas'!$K$7:'Ref. Cuotas'!K2364,'Ref. Cuotas'!K2364)-1,"")</f>
        <v>1236</v>
      </c>
      <c r="AM2365" s="7">
        <f>IFERROR(RANK('Ref. Cuotas'!L2364,'Ref. Cuotas'!L:L,0)+COUNTIF('Ref. Cuotas'!$L$7:'Ref. Cuotas'!L2364,'Ref. Cuotas'!L2364)-1,"")</f>
        <v>723</v>
      </c>
      <c r="AN2365" s="7">
        <f>IFERROR(RANK('Ref. Cuotas'!M2364,'Ref. Cuotas'!M:M,0)+COUNTIF('Ref. Cuotas'!$M$7:'Ref. Cuotas'!M2364,'Ref. Cuotas'!M2364)-1,"")</f>
        <v>747</v>
      </c>
      <c r="AO2365" s="7">
        <f>IFERROR(RANK('Ref. Cuotas'!H2364,'Ref. Cuotas'!H:H,1)+COUNTIF('Ref. Cuotas'!$H$7:'Ref. Cuotas'!H2364,'Ref. Cuotas'!H2364)-1,"")</f>
        <v>2229</v>
      </c>
      <c r="AP2365" s="7">
        <f>IFERROR(RANK('Ref. Cuotas'!J2364,'Ref. Cuotas'!J:J,1)+COUNTIF('Ref. Cuotas'!$J$7:'Ref. Cuotas'!J2364,'Ref. Cuotas'!J2364)-1,"")</f>
        <v>2230</v>
      </c>
      <c r="AQ2365" s="7">
        <f>IFERROR(RANK('Ref. Cuotas'!K2364,'Ref. Cuotas'!K:K,1)+COUNTIF('Ref. Cuotas'!$K$7:'Ref. Cuotas'!K2364,'Ref. Cuotas'!K2364)-1,"")</f>
        <v>1567</v>
      </c>
    </row>
    <row r="2366" spans="31:43" ht="17.25" customHeight="1" x14ac:dyDescent="0.3">
      <c r="AE2366" s="5" t="s">
        <v>2361</v>
      </c>
      <c r="AF2366" s="5" t="s">
        <v>5881</v>
      </c>
      <c r="AG2366" s="6" t="s">
        <v>4440</v>
      </c>
      <c r="AH2366" s="6" t="s">
        <v>4101</v>
      </c>
      <c r="AI2366" s="7">
        <f>IFERROR(RANK('Ref. Cuotas'!H2365,'Ref. Cuotas'!H:H,0)+COUNTIF('Ref. Cuotas'!$H$7:'Ref. Cuotas'!H2365,'Ref. Cuotas'!H2365)-1,"")</f>
        <v>828</v>
      </c>
      <c r="AJ2366" s="7">
        <f>IFERROR(RANK('Ref. Cuotas'!I2365,'Ref. Cuotas'!I:I,0)+COUNTIF('Ref. Cuotas'!$I$7:'Ref. Cuotas'!I2365,'Ref. Cuotas'!I2365)-1,"")</f>
        <v>343</v>
      </c>
      <c r="AK2366" s="7">
        <f>IFERROR(RANK('Ref. Cuotas'!J2365,'Ref. Cuotas'!J:J,0)+COUNTIF('Ref. Cuotas'!$J$7:'Ref. Cuotas'!J2365,'Ref. Cuotas'!J2365)-1,"")</f>
        <v>291</v>
      </c>
      <c r="AL2366" s="7">
        <f>IFERROR(RANK('Ref. Cuotas'!K2365,'Ref. Cuotas'!K:K,0)+COUNTIF('Ref. Cuotas'!$K$7:'Ref. Cuotas'!K2365,'Ref. Cuotas'!K2365)-1,"")</f>
        <v>479</v>
      </c>
      <c r="AM2366" s="7">
        <f>IFERROR(RANK('Ref. Cuotas'!L2365,'Ref. Cuotas'!L:L,0)+COUNTIF('Ref. Cuotas'!$L$7:'Ref. Cuotas'!L2365,'Ref. Cuotas'!L2365)-1,"")</f>
        <v>623</v>
      </c>
      <c r="AN2366" s="7">
        <f>IFERROR(RANK('Ref. Cuotas'!M2365,'Ref. Cuotas'!M:M,0)+COUNTIF('Ref. Cuotas'!$M$7:'Ref. Cuotas'!M2365,'Ref. Cuotas'!M2365)-1,"")</f>
        <v>2579</v>
      </c>
      <c r="AO2366" s="7">
        <f>IFERROR(RANK('Ref. Cuotas'!H2365,'Ref. Cuotas'!H:H,1)+COUNTIF('Ref. Cuotas'!$H$7:'Ref. Cuotas'!H2365,'Ref. Cuotas'!H2365)-1,"")</f>
        <v>1975</v>
      </c>
      <c r="AP2366" s="7">
        <f>IFERROR(RANK('Ref. Cuotas'!J2365,'Ref. Cuotas'!J:J,1)+COUNTIF('Ref. Cuotas'!$J$7:'Ref. Cuotas'!J2365,'Ref. Cuotas'!J2365)-1,"")</f>
        <v>2512</v>
      </c>
      <c r="AQ2366" s="7">
        <f>IFERROR(RANK('Ref. Cuotas'!K2365,'Ref. Cuotas'!K:K,1)+COUNTIF('Ref. Cuotas'!$K$7:'Ref. Cuotas'!K2365,'Ref. Cuotas'!K2365)-1,"")</f>
        <v>2324</v>
      </c>
    </row>
    <row r="2367" spans="31:43" ht="17.25" customHeight="1" x14ac:dyDescent="0.3">
      <c r="AE2367" s="5" t="s">
        <v>2362</v>
      </c>
      <c r="AF2367" s="5" t="s">
        <v>5882</v>
      </c>
      <c r="AG2367" s="6" t="s">
        <v>4440</v>
      </c>
      <c r="AH2367" s="6" t="s">
        <v>4102</v>
      </c>
      <c r="AI2367" s="7">
        <f>IFERROR(RANK('Ref. Cuotas'!H2366,'Ref. Cuotas'!H:H,0)+COUNTIF('Ref. Cuotas'!$H$7:'Ref. Cuotas'!H2366,'Ref. Cuotas'!H2366)-1,"")</f>
        <v>1482</v>
      </c>
      <c r="AJ2367" s="7">
        <f>IFERROR(RANK('Ref. Cuotas'!I2366,'Ref. Cuotas'!I:I,0)+COUNTIF('Ref. Cuotas'!$I$7:'Ref. Cuotas'!I2366,'Ref. Cuotas'!I2366)-1,"")</f>
        <v>2517</v>
      </c>
      <c r="AK2367" s="7">
        <f>IFERROR(RANK('Ref. Cuotas'!J2366,'Ref. Cuotas'!J:J,0)+COUNTIF('Ref. Cuotas'!$J$7:'Ref. Cuotas'!J2366,'Ref. Cuotas'!J2366)-1,"")</f>
        <v>596</v>
      </c>
      <c r="AL2367" s="7">
        <f>IFERROR(RANK('Ref. Cuotas'!K2366,'Ref. Cuotas'!K:K,0)+COUNTIF('Ref. Cuotas'!$K$7:'Ref. Cuotas'!K2366,'Ref. Cuotas'!K2366)-1,"")</f>
        <v>1199</v>
      </c>
      <c r="AM2367" s="7">
        <f>IFERROR(RANK('Ref. Cuotas'!L2366,'Ref. Cuotas'!L:L,0)+COUNTIF('Ref. Cuotas'!$L$7:'Ref. Cuotas'!L2366,'Ref. Cuotas'!L2366)-1,"")</f>
        <v>314</v>
      </c>
      <c r="AN2367" s="7">
        <f>IFERROR(RANK('Ref. Cuotas'!M2366,'Ref. Cuotas'!M:M,0)+COUNTIF('Ref. Cuotas'!$M$7:'Ref. Cuotas'!M2366,'Ref. Cuotas'!M2366)-1,"")</f>
        <v>2580</v>
      </c>
      <c r="AO2367" s="7">
        <f>IFERROR(RANK('Ref. Cuotas'!H2366,'Ref. Cuotas'!H:H,1)+COUNTIF('Ref. Cuotas'!$H$7:'Ref. Cuotas'!H2366,'Ref. Cuotas'!H2366)-1,"")</f>
        <v>1321</v>
      </c>
      <c r="AP2367" s="7">
        <f>IFERROR(RANK('Ref. Cuotas'!J2366,'Ref. Cuotas'!J:J,1)+COUNTIF('Ref. Cuotas'!$J$7:'Ref. Cuotas'!J2366,'Ref. Cuotas'!J2366)-1,"")</f>
        <v>2207</v>
      </c>
      <c r="AQ2367" s="7">
        <f>IFERROR(RANK('Ref. Cuotas'!K2366,'Ref. Cuotas'!K:K,1)+COUNTIF('Ref. Cuotas'!$K$7:'Ref. Cuotas'!K2366,'Ref. Cuotas'!K2366)-1,"")</f>
        <v>1604</v>
      </c>
    </row>
    <row r="2368" spans="31:43" ht="17.25" customHeight="1" x14ac:dyDescent="0.3">
      <c r="AE2368" s="5" t="s">
        <v>2363</v>
      </c>
      <c r="AF2368" s="5" t="s">
        <v>5883</v>
      </c>
      <c r="AG2368" s="6" t="s">
        <v>4440</v>
      </c>
      <c r="AH2368" s="6" t="s">
        <v>4097</v>
      </c>
      <c r="AI2368" s="7">
        <f>IFERROR(RANK('Ref. Cuotas'!H2367,'Ref. Cuotas'!H:H,0)+COUNTIF('Ref. Cuotas'!$H$7:'Ref. Cuotas'!H2367,'Ref. Cuotas'!H2367)-1,"")</f>
        <v>1333</v>
      </c>
      <c r="AJ2368" s="7">
        <f>IFERROR(RANK('Ref. Cuotas'!I2367,'Ref. Cuotas'!I:I,0)+COUNTIF('Ref. Cuotas'!$I$7:'Ref. Cuotas'!I2367,'Ref. Cuotas'!I2367)-1,"")</f>
        <v>2518</v>
      </c>
      <c r="AK2368" s="7">
        <f>IFERROR(RANK('Ref. Cuotas'!J2367,'Ref. Cuotas'!J:J,0)+COUNTIF('Ref. Cuotas'!$J$7:'Ref. Cuotas'!J2367,'Ref. Cuotas'!J2367)-1,"")</f>
        <v>2462</v>
      </c>
      <c r="AL2368" s="7">
        <f>IFERROR(RANK('Ref. Cuotas'!K2367,'Ref. Cuotas'!K:K,0)+COUNTIF('Ref. Cuotas'!$K$7:'Ref. Cuotas'!K2367,'Ref. Cuotas'!K2367)-1,"")</f>
        <v>545</v>
      </c>
      <c r="AM2368" s="7">
        <f>IFERROR(RANK('Ref. Cuotas'!L2367,'Ref. Cuotas'!L:L,0)+COUNTIF('Ref. Cuotas'!$L$7:'Ref. Cuotas'!L2367,'Ref. Cuotas'!L2367)-1,"")</f>
        <v>2514</v>
      </c>
      <c r="AN2368" s="7">
        <f>IFERROR(RANK('Ref. Cuotas'!M2367,'Ref. Cuotas'!M:M,0)+COUNTIF('Ref. Cuotas'!$M$7:'Ref. Cuotas'!M2367,'Ref. Cuotas'!M2367)-1,"")</f>
        <v>748</v>
      </c>
      <c r="AO2368" s="7">
        <f>IFERROR(RANK('Ref. Cuotas'!H2367,'Ref. Cuotas'!H:H,1)+COUNTIF('Ref. Cuotas'!$H$7:'Ref. Cuotas'!H2367,'Ref. Cuotas'!H2367)-1,"")</f>
        <v>1470</v>
      </c>
      <c r="AP2368" s="7">
        <f>IFERROR(RANK('Ref. Cuotas'!J2367,'Ref. Cuotas'!J:J,1)+COUNTIF('Ref. Cuotas'!$J$7:'Ref. Cuotas'!J2367,'Ref. Cuotas'!J2367)-1,"")</f>
        <v>1637</v>
      </c>
      <c r="AQ2368" s="7">
        <f>IFERROR(RANK('Ref. Cuotas'!K2367,'Ref. Cuotas'!K:K,1)+COUNTIF('Ref. Cuotas'!$K$7:'Ref. Cuotas'!K2367,'Ref. Cuotas'!K2367)-1,"")</f>
        <v>2258</v>
      </c>
    </row>
    <row r="2369" spans="31:43" ht="17.25" customHeight="1" x14ac:dyDescent="0.3">
      <c r="AE2369" s="5" t="s">
        <v>2364</v>
      </c>
      <c r="AF2369" s="5" t="s">
        <v>5884</v>
      </c>
      <c r="AG2369" s="6" t="s">
        <v>4440</v>
      </c>
      <c r="AH2369" s="6" t="s">
        <v>4212</v>
      </c>
      <c r="AI2369" s="7">
        <f>IFERROR(RANK('Ref. Cuotas'!H2368,'Ref. Cuotas'!H:H,0)+COUNTIF('Ref. Cuotas'!$H$7:'Ref. Cuotas'!H2368,'Ref. Cuotas'!H2368)-1,"")</f>
        <v>1156</v>
      </c>
      <c r="AJ2369" s="7">
        <f>IFERROR(RANK('Ref. Cuotas'!I2368,'Ref. Cuotas'!I:I,0)+COUNTIF('Ref. Cuotas'!$I$7:'Ref. Cuotas'!I2368,'Ref. Cuotas'!I2368)-1,"")</f>
        <v>2519</v>
      </c>
      <c r="AK2369" s="7">
        <f>IFERROR(RANK('Ref. Cuotas'!J2368,'Ref. Cuotas'!J:J,0)+COUNTIF('Ref. Cuotas'!$J$7:'Ref. Cuotas'!J2368,'Ref. Cuotas'!J2368)-1,"")</f>
        <v>2463</v>
      </c>
      <c r="AL2369" s="7">
        <f>IFERROR(RANK('Ref. Cuotas'!K2368,'Ref. Cuotas'!K:K,0)+COUNTIF('Ref. Cuotas'!$K$7:'Ref. Cuotas'!K2368,'Ref. Cuotas'!K2368)-1,"")</f>
        <v>2328</v>
      </c>
      <c r="AM2369" s="7">
        <f>IFERROR(RANK('Ref. Cuotas'!L2368,'Ref. Cuotas'!L:L,0)+COUNTIF('Ref. Cuotas'!$L$7:'Ref. Cuotas'!L2368,'Ref. Cuotas'!L2368)-1,"")</f>
        <v>2515</v>
      </c>
      <c r="AN2369" s="7">
        <f>IFERROR(RANK('Ref. Cuotas'!M2368,'Ref. Cuotas'!M:M,0)+COUNTIF('Ref. Cuotas'!$M$7:'Ref. Cuotas'!M2368,'Ref. Cuotas'!M2368)-1,"")</f>
        <v>749</v>
      </c>
      <c r="AO2369" s="7">
        <f>IFERROR(RANK('Ref. Cuotas'!H2368,'Ref. Cuotas'!H:H,1)+COUNTIF('Ref. Cuotas'!$H$7:'Ref. Cuotas'!H2368,'Ref. Cuotas'!H2368)-1,"")</f>
        <v>1647</v>
      </c>
      <c r="AP2369" s="7">
        <f>IFERROR(RANK('Ref. Cuotas'!J2368,'Ref. Cuotas'!J:J,1)+COUNTIF('Ref. Cuotas'!$J$7:'Ref. Cuotas'!J2368,'Ref. Cuotas'!J2368)-1,"")</f>
        <v>1638</v>
      </c>
      <c r="AQ2369" s="7">
        <f>IFERROR(RANK('Ref. Cuotas'!K2368,'Ref. Cuotas'!K:K,1)+COUNTIF('Ref. Cuotas'!$K$7:'Ref. Cuotas'!K2368,'Ref. Cuotas'!K2368)-1,"")</f>
        <v>475</v>
      </c>
    </row>
    <row r="2370" spans="31:43" ht="17.25" customHeight="1" x14ac:dyDescent="0.3">
      <c r="AE2370" s="5" t="s">
        <v>2365</v>
      </c>
      <c r="AF2370" s="5" t="s">
        <v>5885</v>
      </c>
      <c r="AG2370" s="6" t="s">
        <v>4440</v>
      </c>
      <c r="AH2370" s="6" t="s">
        <v>4103</v>
      </c>
      <c r="AI2370" s="7">
        <f>IFERROR(RANK('Ref. Cuotas'!H2369,'Ref. Cuotas'!H:H,0)+COUNTIF('Ref. Cuotas'!$H$7:'Ref. Cuotas'!H2369,'Ref. Cuotas'!H2369)-1,"")</f>
        <v>1270</v>
      </c>
      <c r="AJ2370" s="7">
        <f>IFERROR(RANK('Ref. Cuotas'!I2369,'Ref. Cuotas'!I:I,0)+COUNTIF('Ref. Cuotas'!$I$7:'Ref. Cuotas'!I2369,'Ref. Cuotas'!I2369)-1,"")</f>
        <v>2520</v>
      </c>
      <c r="AK2370" s="7">
        <f>IFERROR(RANK('Ref. Cuotas'!J2369,'Ref. Cuotas'!J:J,0)+COUNTIF('Ref. Cuotas'!$J$7:'Ref. Cuotas'!J2369,'Ref. Cuotas'!J2369)-1,"")</f>
        <v>2464</v>
      </c>
      <c r="AL2370" s="7">
        <f>IFERROR(RANK('Ref. Cuotas'!K2369,'Ref. Cuotas'!K:K,0)+COUNTIF('Ref. Cuotas'!$K$7:'Ref. Cuotas'!K2369,'Ref. Cuotas'!K2369)-1,"")</f>
        <v>1884</v>
      </c>
      <c r="AM2370" s="7">
        <f>IFERROR(RANK('Ref. Cuotas'!L2369,'Ref. Cuotas'!L:L,0)+COUNTIF('Ref. Cuotas'!$L$7:'Ref. Cuotas'!L2369,'Ref. Cuotas'!L2369)-1,"")</f>
        <v>2516</v>
      </c>
      <c r="AN2370" s="7">
        <f>IFERROR(RANK('Ref. Cuotas'!M2369,'Ref. Cuotas'!M:M,0)+COUNTIF('Ref. Cuotas'!$M$7:'Ref. Cuotas'!M2369,'Ref. Cuotas'!M2369)-1,"")</f>
        <v>750</v>
      </c>
      <c r="AO2370" s="7">
        <f>IFERROR(RANK('Ref. Cuotas'!H2369,'Ref. Cuotas'!H:H,1)+COUNTIF('Ref. Cuotas'!$H$7:'Ref. Cuotas'!H2369,'Ref. Cuotas'!H2369)-1,"")</f>
        <v>1533</v>
      </c>
      <c r="AP2370" s="7">
        <f>IFERROR(RANK('Ref. Cuotas'!J2369,'Ref. Cuotas'!J:J,1)+COUNTIF('Ref. Cuotas'!$J$7:'Ref. Cuotas'!J2369,'Ref. Cuotas'!J2369)-1,"")</f>
        <v>1639</v>
      </c>
      <c r="AQ2370" s="7">
        <f>IFERROR(RANK('Ref. Cuotas'!K2369,'Ref. Cuotas'!K:K,1)+COUNTIF('Ref. Cuotas'!$K$7:'Ref. Cuotas'!K2369,'Ref. Cuotas'!K2369)-1,"")</f>
        <v>919</v>
      </c>
    </row>
    <row r="2371" spans="31:43" ht="17.25" customHeight="1" x14ac:dyDescent="0.3">
      <c r="AE2371" s="5" t="s">
        <v>2366</v>
      </c>
      <c r="AF2371" s="5" t="s">
        <v>5886</v>
      </c>
      <c r="AG2371" s="6" t="s">
        <v>4440</v>
      </c>
      <c r="AH2371" s="6" t="s">
        <v>4104</v>
      </c>
      <c r="AI2371" s="7">
        <f>IFERROR(RANK('Ref. Cuotas'!H2370,'Ref. Cuotas'!H:H,0)+COUNTIF('Ref. Cuotas'!$H$7:'Ref. Cuotas'!H2370,'Ref. Cuotas'!H2370)-1,"")</f>
        <v>1047</v>
      </c>
      <c r="AJ2371" s="7">
        <f>IFERROR(RANK('Ref. Cuotas'!I2370,'Ref. Cuotas'!I:I,0)+COUNTIF('Ref. Cuotas'!$I$7:'Ref. Cuotas'!I2370,'Ref. Cuotas'!I2370)-1,"")</f>
        <v>2521</v>
      </c>
      <c r="AK2371" s="7">
        <f>IFERROR(RANK('Ref. Cuotas'!J2370,'Ref. Cuotas'!J:J,0)+COUNTIF('Ref. Cuotas'!$J$7:'Ref. Cuotas'!J2370,'Ref. Cuotas'!J2370)-1,"")</f>
        <v>343</v>
      </c>
      <c r="AL2371" s="7">
        <f>IFERROR(RANK('Ref. Cuotas'!K2370,'Ref. Cuotas'!K:K,0)+COUNTIF('Ref. Cuotas'!$K$7:'Ref. Cuotas'!K2370,'Ref. Cuotas'!K2370)-1,"")</f>
        <v>630</v>
      </c>
      <c r="AM2371" s="7">
        <f>IFERROR(RANK('Ref. Cuotas'!L2370,'Ref. Cuotas'!L:L,0)+COUNTIF('Ref. Cuotas'!$L$7:'Ref. Cuotas'!L2370,'Ref. Cuotas'!L2370)-1,"")</f>
        <v>544</v>
      </c>
      <c r="AN2371" s="7">
        <f>IFERROR(RANK('Ref. Cuotas'!M2370,'Ref. Cuotas'!M:M,0)+COUNTIF('Ref. Cuotas'!$M$7:'Ref. Cuotas'!M2370,'Ref. Cuotas'!M2370)-1,"")</f>
        <v>751</v>
      </c>
      <c r="AO2371" s="7">
        <f>IFERROR(RANK('Ref. Cuotas'!H2370,'Ref. Cuotas'!H:H,1)+COUNTIF('Ref. Cuotas'!$H$7:'Ref. Cuotas'!H2370,'Ref. Cuotas'!H2370)-1,"")</f>
        <v>1756</v>
      </c>
      <c r="AP2371" s="7">
        <f>IFERROR(RANK('Ref. Cuotas'!J2370,'Ref. Cuotas'!J:J,1)+COUNTIF('Ref. Cuotas'!$J$7:'Ref. Cuotas'!J2370,'Ref. Cuotas'!J2370)-1,"")</f>
        <v>2460</v>
      </c>
      <c r="AQ2371" s="7">
        <f>IFERROR(RANK('Ref. Cuotas'!K2370,'Ref. Cuotas'!K:K,1)+COUNTIF('Ref. Cuotas'!$K$7:'Ref. Cuotas'!K2370,'Ref. Cuotas'!K2370)-1,"")</f>
        <v>2173</v>
      </c>
    </row>
    <row r="2372" spans="31:43" ht="17.25" customHeight="1" x14ac:dyDescent="0.3">
      <c r="AE2372" s="5" t="s">
        <v>2367</v>
      </c>
      <c r="AF2372" s="5" t="s">
        <v>5887</v>
      </c>
      <c r="AG2372" s="6" t="s">
        <v>4440</v>
      </c>
      <c r="AH2372" s="6" t="s">
        <v>4105</v>
      </c>
      <c r="AI2372" s="7">
        <f>IFERROR(RANK('Ref. Cuotas'!H2371,'Ref. Cuotas'!H:H,0)+COUNTIF('Ref. Cuotas'!$H$7:'Ref. Cuotas'!H2371,'Ref. Cuotas'!H2371)-1,"")</f>
        <v>1554</v>
      </c>
      <c r="AJ2372" s="7">
        <f>IFERROR(RANK('Ref. Cuotas'!I2371,'Ref. Cuotas'!I:I,0)+COUNTIF('Ref. Cuotas'!$I$7:'Ref. Cuotas'!I2371,'Ref. Cuotas'!I2371)-1,"")</f>
        <v>442</v>
      </c>
      <c r="AK2372" s="7">
        <f>IFERROR(RANK('Ref. Cuotas'!J2371,'Ref. Cuotas'!J:J,0)+COUNTIF('Ref. Cuotas'!$J$7:'Ref. Cuotas'!J2371,'Ref. Cuotas'!J2371)-1,"")</f>
        <v>388</v>
      </c>
      <c r="AL2372" s="7">
        <f>IFERROR(RANK('Ref. Cuotas'!K2371,'Ref. Cuotas'!K:K,0)+COUNTIF('Ref. Cuotas'!$K$7:'Ref. Cuotas'!K2371,'Ref. Cuotas'!K2371)-1,"")</f>
        <v>656</v>
      </c>
      <c r="AM2372" s="7">
        <f>IFERROR(RANK('Ref. Cuotas'!L2371,'Ref. Cuotas'!L:L,0)+COUNTIF('Ref. Cuotas'!$L$7:'Ref. Cuotas'!L2371,'Ref. Cuotas'!L2371)-1,"")</f>
        <v>164</v>
      </c>
      <c r="AN2372" s="7">
        <f>IFERROR(RANK('Ref. Cuotas'!M2371,'Ref. Cuotas'!M:M,0)+COUNTIF('Ref. Cuotas'!$M$7:'Ref. Cuotas'!M2371,'Ref. Cuotas'!M2371)-1,"")</f>
        <v>752</v>
      </c>
      <c r="AO2372" s="7">
        <f>IFERROR(RANK('Ref. Cuotas'!H2371,'Ref. Cuotas'!H:H,1)+COUNTIF('Ref. Cuotas'!$H$7:'Ref. Cuotas'!H2371,'Ref. Cuotas'!H2371)-1,"")</f>
        <v>1249</v>
      </c>
      <c r="AP2372" s="7">
        <f>IFERROR(RANK('Ref. Cuotas'!J2371,'Ref. Cuotas'!J:J,1)+COUNTIF('Ref. Cuotas'!$J$7:'Ref. Cuotas'!J2371,'Ref. Cuotas'!J2371)-1,"")</f>
        <v>2415</v>
      </c>
      <c r="AQ2372" s="7">
        <f>IFERROR(RANK('Ref. Cuotas'!K2371,'Ref. Cuotas'!K:K,1)+COUNTIF('Ref. Cuotas'!$K$7:'Ref. Cuotas'!K2371,'Ref. Cuotas'!K2371)-1,"")</f>
        <v>2147</v>
      </c>
    </row>
    <row r="2373" spans="31:43" ht="17.25" customHeight="1" x14ac:dyDescent="0.3">
      <c r="AE2373" s="5" t="s">
        <v>2368</v>
      </c>
      <c r="AF2373" s="5" t="s">
        <v>5888</v>
      </c>
      <c r="AG2373" s="6" t="s">
        <v>4441</v>
      </c>
      <c r="AH2373" s="6" t="s">
        <v>4100</v>
      </c>
      <c r="AI2373" s="7">
        <f>IFERROR(RANK('Ref. Cuotas'!H2372,'Ref. Cuotas'!H:H,0)+COUNTIF('Ref. Cuotas'!$H$7:'Ref. Cuotas'!H2372,'Ref. Cuotas'!H2372)-1,"")</f>
        <v>1820</v>
      </c>
      <c r="AJ2373" s="7">
        <f>IFERROR(RANK('Ref. Cuotas'!I2372,'Ref. Cuotas'!I:I,0)+COUNTIF('Ref. Cuotas'!$I$7:'Ref. Cuotas'!I2372,'Ref. Cuotas'!I2372)-1,"")</f>
        <v>111</v>
      </c>
      <c r="AK2373" s="7">
        <f>IFERROR(RANK('Ref. Cuotas'!J2372,'Ref. Cuotas'!J:J,0)+COUNTIF('Ref. Cuotas'!$J$7:'Ref. Cuotas'!J2372,'Ref. Cuotas'!J2372)-1,"")</f>
        <v>2465</v>
      </c>
      <c r="AL2373" s="7">
        <f>IFERROR(RANK('Ref. Cuotas'!K2372,'Ref. Cuotas'!K:K,0)+COUNTIF('Ref. Cuotas'!$K$7:'Ref. Cuotas'!K2372,'Ref. Cuotas'!K2372)-1,"")</f>
        <v>86</v>
      </c>
      <c r="AM2373" s="7">
        <f>IFERROR(RANK('Ref. Cuotas'!L2372,'Ref. Cuotas'!L:L,0)+COUNTIF('Ref. Cuotas'!$L$7:'Ref. Cuotas'!L2372,'Ref. Cuotas'!L2372)-1,"")</f>
        <v>1837</v>
      </c>
      <c r="AN2373" s="7">
        <f>IFERROR(RANK('Ref. Cuotas'!M2372,'Ref. Cuotas'!M:M,0)+COUNTIF('Ref. Cuotas'!$M$7:'Ref. Cuotas'!M2372,'Ref. Cuotas'!M2372)-1,"")</f>
        <v>2581</v>
      </c>
      <c r="AO2373" s="7">
        <f>IFERROR(RANK('Ref. Cuotas'!H2372,'Ref. Cuotas'!H:H,1)+COUNTIF('Ref. Cuotas'!$H$7:'Ref. Cuotas'!H2372,'Ref. Cuotas'!H2372)-1,"")</f>
        <v>983</v>
      </c>
      <c r="AP2373" s="7">
        <f>IFERROR(RANK('Ref. Cuotas'!J2372,'Ref. Cuotas'!J:J,1)+COUNTIF('Ref. Cuotas'!$J$7:'Ref. Cuotas'!J2372,'Ref. Cuotas'!J2372)-1,"")</f>
        <v>1640</v>
      </c>
      <c r="AQ2373" s="7">
        <f>IFERROR(RANK('Ref. Cuotas'!K2372,'Ref. Cuotas'!K:K,1)+COUNTIF('Ref. Cuotas'!$K$7:'Ref. Cuotas'!K2372,'Ref. Cuotas'!K2372)-1,"")</f>
        <v>2717</v>
      </c>
    </row>
    <row r="2374" spans="31:43" ht="17.25" customHeight="1" x14ac:dyDescent="0.3">
      <c r="AE2374" s="5" t="s">
        <v>2369</v>
      </c>
      <c r="AF2374" s="5" t="s">
        <v>5889</v>
      </c>
      <c r="AG2374" s="6" t="s">
        <v>4441</v>
      </c>
      <c r="AH2374" s="6" t="s">
        <v>4088</v>
      </c>
      <c r="AI2374" s="7">
        <f>IFERROR(RANK('Ref. Cuotas'!H2373,'Ref. Cuotas'!H:H,0)+COUNTIF('Ref. Cuotas'!$H$7:'Ref. Cuotas'!H2373,'Ref. Cuotas'!H2373)-1,"")</f>
        <v>325</v>
      </c>
      <c r="AJ2374" s="7">
        <f>IFERROR(RANK('Ref. Cuotas'!I2373,'Ref. Cuotas'!I:I,0)+COUNTIF('Ref. Cuotas'!$I$7:'Ref. Cuotas'!I2373,'Ref. Cuotas'!I2373)-1,"")</f>
        <v>735</v>
      </c>
      <c r="AK2374" s="7">
        <f>IFERROR(RANK('Ref. Cuotas'!J2373,'Ref. Cuotas'!J:J,0)+COUNTIF('Ref. Cuotas'!$J$7:'Ref. Cuotas'!J2373,'Ref. Cuotas'!J2373)-1,"")</f>
        <v>2466</v>
      </c>
      <c r="AL2374" s="7">
        <f>IFERROR(RANK('Ref. Cuotas'!K2373,'Ref. Cuotas'!K:K,0)+COUNTIF('Ref. Cuotas'!$K$7:'Ref. Cuotas'!K2373,'Ref. Cuotas'!K2373)-1,"")</f>
        <v>1127</v>
      </c>
      <c r="AM2374" s="7">
        <f>IFERROR(RANK('Ref. Cuotas'!L2373,'Ref. Cuotas'!L:L,0)+COUNTIF('Ref. Cuotas'!$L$7:'Ref. Cuotas'!L2373,'Ref. Cuotas'!L2373)-1,"")</f>
        <v>656</v>
      </c>
      <c r="AN2374" s="7">
        <f>IFERROR(RANK('Ref. Cuotas'!M2373,'Ref. Cuotas'!M:M,0)+COUNTIF('Ref. Cuotas'!$M$7:'Ref. Cuotas'!M2373,'Ref. Cuotas'!M2373)-1,"")</f>
        <v>753</v>
      </c>
      <c r="AO2374" s="7">
        <f>IFERROR(RANK('Ref. Cuotas'!H2373,'Ref. Cuotas'!H:H,1)+COUNTIF('Ref. Cuotas'!$H$7:'Ref. Cuotas'!H2373,'Ref. Cuotas'!H2373)-1,"")</f>
        <v>2478</v>
      </c>
      <c r="AP2374" s="7">
        <f>IFERROR(RANK('Ref. Cuotas'!J2373,'Ref. Cuotas'!J:J,1)+COUNTIF('Ref. Cuotas'!$J$7:'Ref. Cuotas'!J2373,'Ref. Cuotas'!J2373)-1,"")</f>
        <v>1641</v>
      </c>
      <c r="AQ2374" s="7">
        <f>IFERROR(RANK('Ref. Cuotas'!K2373,'Ref. Cuotas'!K:K,1)+COUNTIF('Ref. Cuotas'!$K$7:'Ref. Cuotas'!K2373,'Ref. Cuotas'!K2373)-1,"")</f>
        <v>1676</v>
      </c>
    </row>
    <row r="2375" spans="31:43" ht="17.25" customHeight="1" x14ac:dyDescent="0.3">
      <c r="AE2375" s="5" t="s">
        <v>2370</v>
      </c>
      <c r="AF2375" s="5" t="s">
        <v>5890</v>
      </c>
      <c r="AG2375" s="6" t="s">
        <v>4441</v>
      </c>
      <c r="AH2375" s="6" t="s">
        <v>4184</v>
      </c>
      <c r="AI2375" s="7">
        <f>IFERROR(RANK('Ref. Cuotas'!H2374,'Ref. Cuotas'!H:H,0)+COUNTIF('Ref. Cuotas'!$H$7:'Ref. Cuotas'!H2374,'Ref. Cuotas'!H2374)-1,"")</f>
        <v>2094</v>
      </c>
      <c r="AJ2375" s="7">
        <f>IFERROR(RANK('Ref. Cuotas'!I2374,'Ref. Cuotas'!I:I,0)+COUNTIF('Ref. Cuotas'!$I$7:'Ref. Cuotas'!I2374,'Ref. Cuotas'!I2374)-1,"")</f>
        <v>2522</v>
      </c>
      <c r="AK2375" s="7">
        <f>IFERROR(RANK('Ref. Cuotas'!J2374,'Ref. Cuotas'!J:J,0)+COUNTIF('Ref. Cuotas'!$J$7:'Ref. Cuotas'!J2374,'Ref. Cuotas'!J2374)-1,"")</f>
        <v>2467</v>
      </c>
      <c r="AL2375" s="7">
        <f>IFERROR(RANK('Ref. Cuotas'!K2374,'Ref. Cuotas'!K:K,0)+COUNTIF('Ref. Cuotas'!$K$7:'Ref. Cuotas'!K2374,'Ref. Cuotas'!K2374)-1,"")</f>
        <v>2772</v>
      </c>
      <c r="AM2375" s="7">
        <f>IFERROR(RANK('Ref. Cuotas'!L2374,'Ref. Cuotas'!L:L,0)+COUNTIF('Ref. Cuotas'!$L$7:'Ref. Cuotas'!L2374,'Ref. Cuotas'!L2374)-1,"")</f>
        <v>2772</v>
      </c>
      <c r="AN2375" s="7">
        <f>IFERROR(RANK('Ref. Cuotas'!M2374,'Ref. Cuotas'!M:M,0)+COUNTIF('Ref. Cuotas'!$M$7:'Ref. Cuotas'!M2374,'Ref. Cuotas'!M2374)-1,"")</f>
        <v>2582</v>
      </c>
      <c r="AO2375" s="7">
        <f>IFERROR(RANK('Ref. Cuotas'!H2374,'Ref. Cuotas'!H:H,1)+COUNTIF('Ref. Cuotas'!$H$7:'Ref. Cuotas'!H2374,'Ref. Cuotas'!H2374)-1,"")</f>
        <v>709</v>
      </c>
      <c r="AP2375" s="7">
        <f>IFERROR(RANK('Ref. Cuotas'!J2374,'Ref. Cuotas'!J:J,1)+COUNTIF('Ref. Cuotas'!$J$7:'Ref. Cuotas'!J2374,'Ref. Cuotas'!J2374)-1,"")</f>
        <v>1642</v>
      </c>
      <c r="AQ2375" s="7">
        <f>IFERROR(RANK('Ref. Cuotas'!K2374,'Ref. Cuotas'!K:K,1)+COUNTIF('Ref. Cuotas'!$K$7:'Ref. Cuotas'!K2374,'Ref. Cuotas'!K2374)-1,"")</f>
        <v>190</v>
      </c>
    </row>
    <row r="2376" spans="31:43" ht="17.25" customHeight="1" x14ac:dyDescent="0.3">
      <c r="AE2376" s="5" t="s">
        <v>2371</v>
      </c>
      <c r="AF2376" s="5" t="s">
        <v>5891</v>
      </c>
      <c r="AG2376" s="6" t="s">
        <v>4441</v>
      </c>
      <c r="AH2376" s="6" t="s">
        <v>4101</v>
      </c>
      <c r="AI2376" s="7">
        <f>IFERROR(RANK('Ref. Cuotas'!H2375,'Ref. Cuotas'!H:H,0)+COUNTIF('Ref. Cuotas'!$H$7:'Ref. Cuotas'!H2375,'Ref. Cuotas'!H2375)-1,"")</f>
        <v>324</v>
      </c>
      <c r="AJ2376" s="7">
        <f>IFERROR(RANK('Ref. Cuotas'!I2375,'Ref. Cuotas'!I:I,0)+COUNTIF('Ref. Cuotas'!$I$7:'Ref. Cuotas'!I2375,'Ref. Cuotas'!I2375)-1,"")</f>
        <v>725</v>
      </c>
      <c r="AK2376" s="7">
        <f>IFERROR(RANK('Ref. Cuotas'!J2375,'Ref. Cuotas'!J:J,0)+COUNTIF('Ref. Cuotas'!$J$7:'Ref. Cuotas'!J2375,'Ref. Cuotas'!J2375)-1,"")</f>
        <v>636</v>
      </c>
      <c r="AL2376" s="7">
        <f>IFERROR(RANK('Ref. Cuotas'!K2375,'Ref. Cuotas'!K:K,0)+COUNTIF('Ref. Cuotas'!$K$7:'Ref. Cuotas'!K2375,'Ref. Cuotas'!K2375)-1,"")</f>
        <v>120</v>
      </c>
      <c r="AM2376" s="7">
        <f>IFERROR(RANK('Ref. Cuotas'!L2375,'Ref. Cuotas'!L:L,0)+COUNTIF('Ref. Cuotas'!$L$7:'Ref. Cuotas'!L2375,'Ref. Cuotas'!L2375)-1,"")</f>
        <v>569</v>
      </c>
      <c r="AN2376" s="7">
        <f>IFERROR(RANK('Ref. Cuotas'!M2375,'Ref. Cuotas'!M:M,0)+COUNTIF('Ref. Cuotas'!$M$7:'Ref. Cuotas'!M2375,'Ref. Cuotas'!M2375)-1,"")</f>
        <v>754</v>
      </c>
      <c r="AO2376" s="7">
        <f>IFERROR(RANK('Ref. Cuotas'!H2375,'Ref. Cuotas'!H:H,1)+COUNTIF('Ref. Cuotas'!$H$7:'Ref. Cuotas'!H2375,'Ref. Cuotas'!H2375)-1,"")</f>
        <v>2479</v>
      </c>
      <c r="AP2376" s="7">
        <f>IFERROR(RANK('Ref. Cuotas'!J2375,'Ref. Cuotas'!J:J,1)+COUNTIF('Ref. Cuotas'!$J$7:'Ref. Cuotas'!J2375,'Ref. Cuotas'!J2375)-1,"")</f>
        <v>2167</v>
      </c>
      <c r="AQ2376" s="7">
        <f>IFERROR(RANK('Ref. Cuotas'!K2375,'Ref. Cuotas'!K:K,1)+COUNTIF('Ref. Cuotas'!$K$7:'Ref. Cuotas'!K2375,'Ref. Cuotas'!K2375)-1,"")</f>
        <v>2683</v>
      </c>
    </row>
    <row r="2377" spans="31:43" ht="17.25" customHeight="1" x14ac:dyDescent="0.3">
      <c r="AE2377" s="5" t="s">
        <v>2372</v>
      </c>
      <c r="AF2377" s="5" t="s">
        <v>5892</v>
      </c>
      <c r="AG2377" s="6" t="s">
        <v>4441</v>
      </c>
      <c r="AH2377" s="6" t="s">
        <v>4102</v>
      </c>
      <c r="AI2377" s="7">
        <f>IFERROR(RANK('Ref. Cuotas'!H2376,'Ref. Cuotas'!H:H,0)+COUNTIF('Ref. Cuotas'!$H$7:'Ref. Cuotas'!H2376,'Ref. Cuotas'!H2376)-1,"")</f>
        <v>1722</v>
      </c>
      <c r="AJ2377" s="7">
        <f>IFERROR(RANK('Ref. Cuotas'!I2376,'Ref. Cuotas'!I:I,0)+COUNTIF('Ref. Cuotas'!$I$7:'Ref. Cuotas'!I2376,'Ref. Cuotas'!I2376)-1,"")</f>
        <v>2523</v>
      </c>
      <c r="AK2377" s="7">
        <f>IFERROR(RANK('Ref. Cuotas'!J2376,'Ref. Cuotas'!J:J,0)+COUNTIF('Ref. Cuotas'!$J$7:'Ref. Cuotas'!J2376,'Ref. Cuotas'!J2376)-1,"")</f>
        <v>610</v>
      </c>
      <c r="AL2377" s="7">
        <f>IFERROR(RANK('Ref. Cuotas'!K2376,'Ref. Cuotas'!K:K,0)+COUNTIF('Ref. Cuotas'!$K$7:'Ref. Cuotas'!K2376,'Ref. Cuotas'!K2376)-1,"")</f>
        <v>559</v>
      </c>
      <c r="AM2377" s="7">
        <f>IFERROR(RANK('Ref. Cuotas'!L2376,'Ref. Cuotas'!L:L,0)+COUNTIF('Ref. Cuotas'!$L$7:'Ref. Cuotas'!L2376,'Ref. Cuotas'!L2376)-1,"")</f>
        <v>262</v>
      </c>
      <c r="AN2377" s="7">
        <f>IFERROR(RANK('Ref. Cuotas'!M2376,'Ref. Cuotas'!M:M,0)+COUNTIF('Ref. Cuotas'!$M$7:'Ref. Cuotas'!M2376,'Ref. Cuotas'!M2376)-1,"")</f>
        <v>2583</v>
      </c>
      <c r="AO2377" s="7">
        <f>IFERROR(RANK('Ref. Cuotas'!H2376,'Ref. Cuotas'!H:H,1)+COUNTIF('Ref. Cuotas'!$H$7:'Ref. Cuotas'!H2376,'Ref. Cuotas'!H2376)-1,"")</f>
        <v>1081</v>
      </c>
      <c r="AP2377" s="7">
        <f>IFERROR(RANK('Ref. Cuotas'!J2376,'Ref. Cuotas'!J:J,1)+COUNTIF('Ref. Cuotas'!$J$7:'Ref. Cuotas'!J2376,'Ref. Cuotas'!J2376)-1,"")</f>
        <v>2193</v>
      </c>
      <c r="AQ2377" s="7">
        <f>IFERROR(RANK('Ref. Cuotas'!K2376,'Ref. Cuotas'!K:K,1)+COUNTIF('Ref. Cuotas'!$K$7:'Ref. Cuotas'!K2376,'Ref. Cuotas'!K2376)-1,"")</f>
        <v>2244</v>
      </c>
    </row>
    <row r="2378" spans="31:43" ht="17.25" customHeight="1" x14ac:dyDescent="0.3">
      <c r="AE2378" s="5" t="s">
        <v>2373</v>
      </c>
      <c r="AF2378" s="5" t="s">
        <v>5893</v>
      </c>
      <c r="AG2378" s="6" t="s">
        <v>4441</v>
      </c>
      <c r="AH2378" s="6" t="s">
        <v>4097</v>
      </c>
      <c r="AI2378" s="7">
        <f>IFERROR(RANK('Ref. Cuotas'!H2377,'Ref. Cuotas'!H:H,0)+COUNTIF('Ref. Cuotas'!$H$7:'Ref. Cuotas'!H2377,'Ref. Cuotas'!H2377)-1,"")</f>
        <v>1461</v>
      </c>
      <c r="AJ2378" s="7">
        <f>IFERROR(RANK('Ref. Cuotas'!I2377,'Ref. Cuotas'!I:I,0)+COUNTIF('Ref. Cuotas'!$I$7:'Ref. Cuotas'!I2377,'Ref. Cuotas'!I2377)-1,"")</f>
        <v>2524</v>
      </c>
      <c r="AK2378" s="7">
        <f>IFERROR(RANK('Ref. Cuotas'!J2377,'Ref. Cuotas'!J:J,0)+COUNTIF('Ref. Cuotas'!$J$7:'Ref. Cuotas'!J2377,'Ref. Cuotas'!J2377)-1,"")</f>
        <v>2468</v>
      </c>
      <c r="AL2378" s="7">
        <f>IFERROR(RANK('Ref. Cuotas'!K2377,'Ref. Cuotas'!K:K,0)+COUNTIF('Ref. Cuotas'!$K$7:'Ref. Cuotas'!K2377,'Ref. Cuotas'!K2377)-1,"")</f>
        <v>1042</v>
      </c>
      <c r="AM2378" s="7">
        <f>IFERROR(RANK('Ref. Cuotas'!L2377,'Ref. Cuotas'!L:L,0)+COUNTIF('Ref. Cuotas'!$L$7:'Ref. Cuotas'!L2377,'Ref. Cuotas'!L2377)-1,"")</f>
        <v>2517</v>
      </c>
      <c r="AN2378" s="7">
        <f>IFERROR(RANK('Ref. Cuotas'!M2377,'Ref. Cuotas'!M:M,0)+COUNTIF('Ref. Cuotas'!$M$7:'Ref. Cuotas'!M2377,'Ref. Cuotas'!M2377)-1,"")</f>
        <v>755</v>
      </c>
      <c r="AO2378" s="7">
        <f>IFERROR(RANK('Ref. Cuotas'!H2377,'Ref. Cuotas'!H:H,1)+COUNTIF('Ref. Cuotas'!$H$7:'Ref. Cuotas'!H2377,'Ref. Cuotas'!H2377)-1,"")</f>
        <v>1342</v>
      </c>
      <c r="AP2378" s="7">
        <f>IFERROR(RANK('Ref. Cuotas'!J2377,'Ref. Cuotas'!J:J,1)+COUNTIF('Ref. Cuotas'!$J$7:'Ref. Cuotas'!J2377,'Ref. Cuotas'!J2377)-1,"")</f>
        <v>1643</v>
      </c>
      <c r="AQ2378" s="7">
        <f>IFERROR(RANK('Ref. Cuotas'!K2377,'Ref. Cuotas'!K:K,1)+COUNTIF('Ref. Cuotas'!$K$7:'Ref. Cuotas'!K2377,'Ref. Cuotas'!K2377)-1,"")</f>
        <v>1761</v>
      </c>
    </row>
    <row r="2379" spans="31:43" ht="17.25" customHeight="1" x14ac:dyDescent="0.3">
      <c r="AE2379" s="5" t="s">
        <v>2374</v>
      </c>
      <c r="AF2379" s="5" t="s">
        <v>5894</v>
      </c>
      <c r="AG2379" s="6" t="s">
        <v>4441</v>
      </c>
      <c r="AH2379" s="6" t="s">
        <v>4212</v>
      </c>
      <c r="AI2379" s="7">
        <f>IFERROR(RANK('Ref. Cuotas'!H2378,'Ref. Cuotas'!H:H,0)+COUNTIF('Ref. Cuotas'!$H$7:'Ref. Cuotas'!H2378,'Ref. Cuotas'!H2378)-1,"")</f>
        <v>1518</v>
      </c>
      <c r="AJ2379" s="7">
        <f>IFERROR(RANK('Ref. Cuotas'!I2378,'Ref. Cuotas'!I:I,0)+COUNTIF('Ref. Cuotas'!$I$7:'Ref. Cuotas'!I2378,'Ref. Cuotas'!I2378)-1,"")</f>
        <v>2525</v>
      </c>
      <c r="AK2379" s="7">
        <f>IFERROR(RANK('Ref. Cuotas'!J2378,'Ref. Cuotas'!J:J,0)+COUNTIF('Ref. Cuotas'!$J$7:'Ref. Cuotas'!J2378,'Ref. Cuotas'!J2378)-1,"")</f>
        <v>2469</v>
      </c>
      <c r="AL2379" s="7">
        <f>IFERROR(RANK('Ref. Cuotas'!K2378,'Ref. Cuotas'!K:K,0)+COUNTIF('Ref. Cuotas'!$K$7:'Ref. Cuotas'!K2378,'Ref. Cuotas'!K2378)-1,"")</f>
        <v>1507</v>
      </c>
      <c r="AM2379" s="7">
        <f>IFERROR(RANK('Ref. Cuotas'!L2378,'Ref. Cuotas'!L:L,0)+COUNTIF('Ref. Cuotas'!$L$7:'Ref. Cuotas'!L2378,'Ref. Cuotas'!L2378)-1,"")</f>
        <v>2187</v>
      </c>
      <c r="AN2379" s="7">
        <f>IFERROR(RANK('Ref. Cuotas'!M2378,'Ref. Cuotas'!M:M,0)+COUNTIF('Ref. Cuotas'!$M$7:'Ref. Cuotas'!M2378,'Ref. Cuotas'!M2378)-1,"")</f>
        <v>186</v>
      </c>
      <c r="AO2379" s="7">
        <f>IFERROR(RANK('Ref. Cuotas'!H2378,'Ref. Cuotas'!H:H,1)+COUNTIF('Ref. Cuotas'!$H$7:'Ref. Cuotas'!H2378,'Ref. Cuotas'!H2378)-1,"")</f>
        <v>1285</v>
      </c>
      <c r="AP2379" s="7">
        <f>IFERROR(RANK('Ref. Cuotas'!J2378,'Ref. Cuotas'!J:J,1)+COUNTIF('Ref. Cuotas'!$J$7:'Ref. Cuotas'!J2378,'Ref. Cuotas'!J2378)-1,"")</f>
        <v>1644</v>
      </c>
      <c r="AQ2379" s="7">
        <f>IFERROR(RANK('Ref. Cuotas'!K2378,'Ref. Cuotas'!K:K,1)+COUNTIF('Ref. Cuotas'!$K$7:'Ref. Cuotas'!K2378,'Ref. Cuotas'!K2378)-1,"")</f>
        <v>1296</v>
      </c>
    </row>
    <row r="2380" spans="31:43" ht="17.25" customHeight="1" x14ac:dyDescent="0.3">
      <c r="AE2380" s="5" t="s">
        <v>2375</v>
      </c>
      <c r="AF2380" s="5" t="s">
        <v>5895</v>
      </c>
      <c r="AG2380" s="6" t="s">
        <v>4441</v>
      </c>
      <c r="AH2380" s="6" t="s">
        <v>4103</v>
      </c>
      <c r="AI2380" s="7">
        <f>IFERROR(RANK('Ref. Cuotas'!H2379,'Ref. Cuotas'!H:H,0)+COUNTIF('Ref. Cuotas'!$H$7:'Ref. Cuotas'!H2379,'Ref. Cuotas'!H2379)-1,"")</f>
        <v>1493</v>
      </c>
      <c r="AJ2380" s="7">
        <f>IFERROR(RANK('Ref. Cuotas'!I2379,'Ref. Cuotas'!I:I,0)+COUNTIF('Ref. Cuotas'!$I$7:'Ref. Cuotas'!I2379,'Ref. Cuotas'!I2379)-1,"")</f>
        <v>2526</v>
      </c>
      <c r="AK2380" s="7">
        <f>IFERROR(RANK('Ref. Cuotas'!J2379,'Ref. Cuotas'!J:J,0)+COUNTIF('Ref. Cuotas'!$J$7:'Ref. Cuotas'!J2379,'Ref. Cuotas'!J2379)-1,"")</f>
        <v>2470</v>
      </c>
      <c r="AL2380" s="7">
        <f>IFERROR(RANK('Ref. Cuotas'!K2379,'Ref. Cuotas'!K:K,0)+COUNTIF('Ref. Cuotas'!$K$7:'Ref. Cuotas'!K2379,'Ref. Cuotas'!K2379)-1,"")</f>
        <v>872</v>
      </c>
      <c r="AM2380" s="7">
        <f>IFERROR(RANK('Ref. Cuotas'!L2379,'Ref. Cuotas'!L:L,0)+COUNTIF('Ref. Cuotas'!$L$7:'Ref. Cuotas'!L2379,'Ref. Cuotas'!L2379)-1,"")</f>
        <v>2518</v>
      </c>
      <c r="AN2380" s="7">
        <f>IFERROR(RANK('Ref. Cuotas'!M2379,'Ref. Cuotas'!M:M,0)+COUNTIF('Ref. Cuotas'!$M$7:'Ref. Cuotas'!M2379,'Ref. Cuotas'!M2379)-1,"")</f>
        <v>756</v>
      </c>
      <c r="AO2380" s="7">
        <f>IFERROR(RANK('Ref. Cuotas'!H2379,'Ref. Cuotas'!H:H,1)+COUNTIF('Ref. Cuotas'!$H$7:'Ref. Cuotas'!H2379,'Ref. Cuotas'!H2379)-1,"")</f>
        <v>1310</v>
      </c>
      <c r="AP2380" s="7">
        <f>IFERROR(RANK('Ref. Cuotas'!J2379,'Ref. Cuotas'!J:J,1)+COUNTIF('Ref. Cuotas'!$J$7:'Ref. Cuotas'!J2379,'Ref. Cuotas'!J2379)-1,"")</f>
        <v>1645</v>
      </c>
      <c r="AQ2380" s="7">
        <f>IFERROR(RANK('Ref. Cuotas'!K2379,'Ref. Cuotas'!K:K,1)+COUNTIF('Ref. Cuotas'!$K$7:'Ref. Cuotas'!K2379,'Ref. Cuotas'!K2379)-1,"")</f>
        <v>1931</v>
      </c>
    </row>
    <row r="2381" spans="31:43" ht="17.25" customHeight="1" x14ac:dyDescent="0.3">
      <c r="AE2381" s="5" t="s">
        <v>2376</v>
      </c>
      <c r="AF2381" s="5" t="s">
        <v>5896</v>
      </c>
      <c r="AG2381" s="6" t="s">
        <v>4441</v>
      </c>
      <c r="AH2381" s="6" t="s">
        <v>4104</v>
      </c>
      <c r="AI2381" s="7">
        <f>IFERROR(RANK('Ref. Cuotas'!H2380,'Ref. Cuotas'!H:H,0)+COUNTIF('Ref. Cuotas'!$H$7:'Ref. Cuotas'!H2380,'Ref. Cuotas'!H2380)-1,"")</f>
        <v>329</v>
      </c>
      <c r="AJ2381" s="7">
        <f>IFERROR(RANK('Ref. Cuotas'!I2380,'Ref. Cuotas'!I:I,0)+COUNTIF('Ref. Cuotas'!$I$7:'Ref. Cuotas'!I2380,'Ref. Cuotas'!I2380)-1,"")</f>
        <v>310</v>
      </c>
      <c r="AK2381" s="7">
        <f>IFERROR(RANK('Ref. Cuotas'!J2380,'Ref. Cuotas'!J:J,0)+COUNTIF('Ref. Cuotas'!$J$7:'Ref. Cuotas'!J2380,'Ref. Cuotas'!J2380)-1,"")</f>
        <v>539</v>
      </c>
      <c r="AL2381" s="7">
        <f>IFERROR(RANK('Ref. Cuotas'!K2380,'Ref. Cuotas'!K:K,0)+COUNTIF('Ref. Cuotas'!$K$7:'Ref. Cuotas'!K2380,'Ref. Cuotas'!K2380)-1,"")</f>
        <v>73</v>
      </c>
      <c r="AM2381" s="7">
        <f>IFERROR(RANK('Ref. Cuotas'!L2380,'Ref. Cuotas'!L:L,0)+COUNTIF('Ref. Cuotas'!$L$7:'Ref. Cuotas'!L2380,'Ref. Cuotas'!L2380)-1,"")</f>
        <v>144</v>
      </c>
      <c r="AN2381" s="7">
        <f>IFERROR(RANK('Ref. Cuotas'!M2380,'Ref. Cuotas'!M:M,0)+COUNTIF('Ref. Cuotas'!$M$7:'Ref. Cuotas'!M2380,'Ref. Cuotas'!M2380)-1,"")</f>
        <v>2584</v>
      </c>
      <c r="AO2381" s="7">
        <f>IFERROR(RANK('Ref. Cuotas'!H2380,'Ref. Cuotas'!H:H,1)+COUNTIF('Ref. Cuotas'!$H$7:'Ref. Cuotas'!H2380,'Ref. Cuotas'!H2380)-1,"")</f>
        <v>2474</v>
      </c>
      <c r="AP2381" s="7">
        <f>IFERROR(RANK('Ref. Cuotas'!J2380,'Ref. Cuotas'!J:J,1)+COUNTIF('Ref. Cuotas'!$J$7:'Ref. Cuotas'!J2380,'Ref. Cuotas'!J2380)-1,"")</f>
        <v>2264</v>
      </c>
      <c r="AQ2381" s="7">
        <f>IFERROR(RANK('Ref. Cuotas'!K2380,'Ref. Cuotas'!K:K,1)+COUNTIF('Ref. Cuotas'!$K$7:'Ref. Cuotas'!K2380,'Ref. Cuotas'!K2380)-1,"")</f>
        <v>2730</v>
      </c>
    </row>
    <row r="2382" spans="31:43" ht="17.25" customHeight="1" x14ac:dyDescent="0.3">
      <c r="AE2382" s="5" t="s">
        <v>2377</v>
      </c>
      <c r="AF2382" s="5" t="s">
        <v>5897</v>
      </c>
      <c r="AG2382" s="6" t="s">
        <v>4441</v>
      </c>
      <c r="AH2382" s="6" t="s">
        <v>4105</v>
      </c>
      <c r="AI2382" s="7">
        <f>IFERROR(RANK('Ref. Cuotas'!H2381,'Ref. Cuotas'!H:H,0)+COUNTIF('Ref. Cuotas'!$H$7:'Ref. Cuotas'!H2381,'Ref. Cuotas'!H2381)-1,"")</f>
        <v>340</v>
      </c>
      <c r="AJ2382" s="7">
        <f>IFERROR(RANK('Ref. Cuotas'!I2381,'Ref. Cuotas'!I:I,0)+COUNTIF('Ref. Cuotas'!$I$7:'Ref. Cuotas'!I2381,'Ref. Cuotas'!I2381)-1,"")</f>
        <v>367</v>
      </c>
      <c r="AK2382" s="7">
        <f>IFERROR(RANK('Ref. Cuotas'!J2381,'Ref. Cuotas'!J:J,0)+COUNTIF('Ref. Cuotas'!$J$7:'Ref. Cuotas'!J2381,'Ref. Cuotas'!J2381)-1,"")</f>
        <v>228</v>
      </c>
      <c r="AL2382" s="7">
        <f>IFERROR(RANK('Ref. Cuotas'!K2381,'Ref. Cuotas'!K:K,0)+COUNTIF('Ref. Cuotas'!$K$7:'Ref. Cuotas'!K2381,'Ref. Cuotas'!K2381)-1,"")</f>
        <v>58</v>
      </c>
      <c r="AM2382" s="7">
        <f>IFERROR(RANK('Ref. Cuotas'!L2381,'Ref. Cuotas'!L:L,0)+COUNTIF('Ref. Cuotas'!$L$7:'Ref. Cuotas'!L2381,'Ref. Cuotas'!L2381)-1,"")</f>
        <v>47</v>
      </c>
      <c r="AN2382" s="7">
        <f>IFERROR(RANK('Ref. Cuotas'!M2381,'Ref. Cuotas'!M:M,0)+COUNTIF('Ref. Cuotas'!$M$7:'Ref. Cuotas'!M2381,'Ref. Cuotas'!M2381)-1,"")</f>
        <v>757</v>
      </c>
      <c r="AO2382" s="7">
        <f>IFERROR(RANK('Ref. Cuotas'!H2381,'Ref. Cuotas'!H:H,1)+COUNTIF('Ref. Cuotas'!$H$7:'Ref. Cuotas'!H2381,'Ref. Cuotas'!H2381)-1,"")</f>
        <v>2463</v>
      </c>
      <c r="AP2382" s="7">
        <f>IFERROR(RANK('Ref. Cuotas'!J2381,'Ref. Cuotas'!J:J,1)+COUNTIF('Ref. Cuotas'!$J$7:'Ref. Cuotas'!J2381,'Ref. Cuotas'!J2381)-1,"")</f>
        <v>2575</v>
      </c>
      <c r="AQ2382" s="7">
        <f>IFERROR(RANK('Ref. Cuotas'!K2381,'Ref. Cuotas'!K:K,1)+COUNTIF('Ref. Cuotas'!$K$7:'Ref. Cuotas'!K2381,'Ref. Cuotas'!K2381)-1,"")</f>
        <v>2745</v>
      </c>
    </row>
    <row r="2383" spans="31:43" ht="17.25" customHeight="1" x14ac:dyDescent="0.3">
      <c r="AE2383" s="5" t="s">
        <v>2378</v>
      </c>
      <c r="AF2383" s="5" t="s">
        <v>5898</v>
      </c>
      <c r="AG2383" s="6" t="s">
        <v>4442</v>
      </c>
      <c r="AH2383" s="6" t="s">
        <v>4099</v>
      </c>
      <c r="AI2383" s="7">
        <f>IFERROR(RANK('Ref. Cuotas'!H2382,'Ref. Cuotas'!H:H,0)+COUNTIF('Ref. Cuotas'!$H$7:'Ref. Cuotas'!H2382,'Ref. Cuotas'!H2382)-1,"")</f>
        <v>2536</v>
      </c>
      <c r="AJ2383" s="7">
        <f>IFERROR(RANK('Ref. Cuotas'!I2382,'Ref. Cuotas'!I:I,0)+COUNTIF('Ref. Cuotas'!$I$7:'Ref. Cuotas'!I2382,'Ref. Cuotas'!I2382)-1,"")</f>
        <v>2527</v>
      </c>
      <c r="AK2383" s="7">
        <f>IFERROR(RANK('Ref. Cuotas'!J2382,'Ref. Cuotas'!J:J,0)+COUNTIF('Ref. Cuotas'!$J$7:'Ref. Cuotas'!J2382,'Ref. Cuotas'!J2382)-1,"")</f>
        <v>2471</v>
      </c>
      <c r="AL2383" s="7">
        <f>IFERROR(RANK('Ref. Cuotas'!K2382,'Ref. Cuotas'!K:K,0)+COUNTIF('Ref. Cuotas'!$K$7:'Ref. Cuotas'!K2382,'Ref. Cuotas'!K2382)-1,"")</f>
        <v>2041</v>
      </c>
      <c r="AM2383" s="7">
        <f>IFERROR(RANK('Ref. Cuotas'!L2382,'Ref. Cuotas'!L:L,0)+COUNTIF('Ref. Cuotas'!$L$7:'Ref. Cuotas'!L2382,'Ref. Cuotas'!L2382)-1,"")</f>
        <v>1722</v>
      </c>
      <c r="AN2383" s="7">
        <f>IFERROR(RANK('Ref. Cuotas'!M2382,'Ref. Cuotas'!M:M,0)+COUNTIF('Ref. Cuotas'!$M$7:'Ref. Cuotas'!M2382,'Ref. Cuotas'!M2382)-1,"")</f>
        <v>2585</v>
      </c>
      <c r="AO2383" s="7">
        <f>IFERROR(RANK('Ref. Cuotas'!H2382,'Ref. Cuotas'!H:H,1)+COUNTIF('Ref. Cuotas'!$H$7:'Ref. Cuotas'!H2382,'Ref. Cuotas'!H2382)-1,"")</f>
        <v>267</v>
      </c>
      <c r="AP2383" s="7">
        <f>IFERROR(RANK('Ref. Cuotas'!J2382,'Ref. Cuotas'!J:J,1)+COUNTIF('Ref. Cuotas'!$J$7:'Ref. Cuotas'!J2382,'Ref. Cuotas'!J2382)-1,"")</f>
        <v>1646</v>
      </c>
      <c r="AQ2383" s="7">
        <f>IFERROR(RANK('Ref. Cuotas'!K2382,'Ref. Cuotas'!K:K,1)+COUNTIF('Ref. Cuotas'!$K$7:'Ref. Cuotas'!K2382,'Ref. Cuotas'!K2382)-1,"")</f>
        <v>762</v>
      </c>
    </row>
    <row r="2384" spans="31:43" ht="17.25" customHeight="1" x14ac:dyDescent="0.3">
      <c r="AE2384" s="5" t="s">
        <v>2379</v>
      </c>
      <c r="AF2384" s="5" t="s">
        <v>5899</v>
      </c>
      <c r="AG2384" s="6" t="s">
        <v>4442</v>
      </c>
      <c r="AH2384" s="6" t="s">
        <v>4088</v>
      </c>
      <c r="AI2384" s="7">
        <f>IFERROR(RANK('Ref. Cuotas'!H2383,'Ref. Cuotas'!H:H,0)+COUNTIF('Ref. Cuotas'!$H$7:'Ref. Cuotas'!H2383,'Ref. Cuotas'!H2383)-1,"")</f>
        <v>305</v>
      </c>
      <c r="AJ2384" s="7">
        <f>IFERROR(RANK('Ref. Cuotas'!I2383,'Ref. Cuotas'!I:I,0)+COUNTIF('Ref. Cuotas'!$I$7:'Ref. Cuotas'!I2383,'Ref. Cuotas'!I2383)-1,"")</f>
        <v>2528</v>
      </c>
      <c r="AK2384" s="7">
        <f>IFERROR(RANK('Ref. Cuotas'!J2383,'Ref. Cuotas'!J:J,0)+COUNTIF('Ref. Cuotas'!$J$7:'Ref. Cuotas'!J2383,'Ref. Cuotas'!J2383)-1,"")</f>
        <v>664</v>
      </c>
      <c r="AL2384" s="7">
        <f>IFERROR(RANK('Ref. Cuotas'!K2383,'Ref. Cuotas'!K:K,0)+COUNTIF('Ref. Cuotas'!$K$7:'Ref. Cuotas'!K2383,'Ref. Cuotas'!K2383)-1,"")</f>
        <v>1539</v>
      </c>
      <c r="AM2384" s="7">
        <f>IFERROR(RANK('Ref. Cuotas'!L2383,'Ref. Cuotas'!L:L,0)+COUNTIF('Ref. Cuotas'!$L$7:'Ref. Cuotas'!L2383,'Ref. Cuotas'!L2383)-1,"")</f>
        <v>370</v>
      </c>
      <c r="AN2384" s="7">
        <f>IFERROR(RANK('Ref. Cuotas'!M2383,'Ref. Cuotas'!M:M,0)+COUNTIF('Ref. Cuotas'!$M$7:'Ref. Cuotas'!M2383,'Ref. Cuotas'!M2383)-1,"")</f>
        <v>2586</v>
      </c>
      <c r="AO2384" s="7">
        <f>IFERROR(RANK('Ref. Cuotas'!H2383,'Ref. Cuotas'!H:H,1)+COUNTIF('Ref. Cuotas'!$H$7:'Ref. Cuotas'!H2383,'Ref. Cuotas'!H2383)-1,"")</f>
        <v>2498</v>
      </c>
      <c r="AP2384" s="7">
        <f>IFERROR(RANK('Ref. Cuotas'!J2383,'Ref. Cuotas'!J:J,1)+COUNTIF('Ref. Cuotas'!$J$7:'Ref. Cuotas'!J2383,'Ref. Cuotas'!J2383)-1,"")</f>
        <v>2139</v>
      </c>
      <c r="AQ2384" s="7">
        <f>IFERROR(RANK('Ref. Cuotas'!K2383,'Ref. Cuotas'!K:K,1)+COUNTIF('Ref. Cuotas'!$K$7:'Ref. Cuotas'!K2383,'Ref. Cuotas'!K2383)-1,"")</f>
        <v>1264</v>
      </c>
    </row>
    <row r="2385" spans="31:43" ht="17.25" customHeight="1" x14ac:dyDescent="0.3">
      <c r="AE2385" s="5" t="s">
        <v>2380</v>
      </c>
      <c r="AF2385" s="5" t="s">
        <v>5900</v>
      </c>
      <c r="AG2385" s="6" t="s">
        <v>4442</v>
      </c>
      <c r="AH2385" s="6" t="s">
        <v>4101</v>
      </c>
      <c r="AI2385" s="7">
        <f>IFERROR(RANK('Ref. Cuotas'!H2384,'Ref. Cuotas'!H:H,0)+COUNTIF('Ref. Cuotas'!$H$7:'Ref. Cuotas'!H2384,'Ref. Cuotas'!H2384)-1,"")</f>
        <v>319</v>
      </c>
      <c r="AJ2385" s="7">
        <f>IFERROR(RANK('Ref. Cuotas'!I2384,'Ref. Cuotas'!I:I,0)+COUNTIF('Ref. Cuotas'!$I$7:'Ref. Cuotas'!I2384,'Ref. Cuotas'!I2384)-1,"")</f>
        <v>2529</v>
      </c>
      <c r="AK2385" s="7">
        <f>IFERROR(RANK('Ref. Cuotas'!J2384,'Ref. Cuotas'!J:J,0)+COUNTIF('Ref. Cuotas'!$J$7:'Ref. Cuotas'!J2384,'Ref. Cuotas'!J2384)-1,"")</f>
        <v>2472</v>
      </c>
      <c r="AL2385" s="7">
        <f>IFERROR(RANK('Ref. Cuotas'!K2384,'Ref. Cuotas'!K:K,0)+COUNTIF('Ref. Cuotas'!$K$7:'Ref. Cuotas'!K2384,'Ref. Cuotas'!K2384)-1,"")</f>
        <v>1000</v>
      </c>
      <c r="AM2385" s="7">
        <f>IFERROR(RANK('Ref. Cuotas'!L2384,'Ref. Cuotas'!L:L,0)+COUNTIF('Ref. Cuotas'!$L$7:'Ref. Cuotas'!L2384,'Ref. Cuotas'!L2384)-1,"")</f>
        <v>538</v>
      </c>
      <c r="AN2385" s="7">
        <f>IFERROR(RANK('Ref. Cuotas'!M2384,'Ref. Cuotas'!M:M,0)+COUNTIF('Ref. Cuotas'!$M$7:'Ref. Cuotas'!M2384,'Ref. Cuotas'!M2384)-1,"")</f>
        <v>758</v>
      </c>
      <c r="AO2385" s="7">
        <f>IFERROR(RANK('Ref. Cuotas'!H2384,'Ref. Cuotas'!H:H,1)+COUNTIF('Ref. Cuotas'!$H$7:'Ref. Cuotas'!H2384,'Ref. Cuotas'!H2384)-1,"")</f>
        <v>2484</v>
      </c>
      <c r="AP2385" s="7">
        <f>IFERROR(RANK('Ref. Cuotas'!J2384,'Ref. Cuotas'!J:J,1)+COUNTIF('Ref. Cuotas'!$J$7:'Ref. Cuotas'!J2384,'Ref. Cuotas'!J2384)-1,"")</f>
        <v>1647</v>
      </c>
      <c r="AQ2385" s="7">
        <f>IFERROR(RANK('Ref. Cuotas'!K2384,'Ref. Cuotas'!K:K,1)+COUNTIF('Ref. Cuotas'!$K$7:'Ref. Cuotas'!K2384,'Ref. Cuotas'!K2384)-1,"")</f>
        <v>1803</v>
      </c>
    </row>
    <row r="2386" spans="31:43" ht="17.25" customHeight="1" x14ac:dyDescent="0.3">
      <c r="AE2386" s="5" t="s">
        <v>2381</v>
      </c>
      <c r="AF2386" s="5" t="s">
        <v>5901</v>
      </c>
      <c r="AG2386" s="6" t="s">
        <v>4442</v>
      </c>
      <c r="AH2386" s="6" t="s">
        <v>4102</v>
      </c>
      <c r="AI2386" s="7">
        <f>IFERROR(RANK('Ref. Cuotas'!H2385,'Ref. Cuotas'!H:H,0)+COUNTIF('Ref. Cuotas'!$H$7:'Ref. Cuotas'!H2385,'Ref. Cuotas'!H2385)-1,"")</f>
        <v>2584</v>
      </c>
      <c r="AJ2386" s="7">
        <f>IFERROR(RANK('Ref. Cuotas'!I2385,'Ref. Cuotas'!I:I,0)+COUNTIF('Ref. Cuotas'!$I$7:'Ref. Cuotas'!I2385,'Ref. Cuotas'!I2385)-1,"")</f>
        <v>2530</v>
      </c>
      <c r="AK2386" s="7">
        <f>IFERROR(RANK('Ref. Cuotas'!J2385,'Ref. Cuotas'!J:J,0)+COUNTIF('Ref. Cuotas'!$J$7:'Ref. Cuotas'!J2385,'Ref. Cuotas'!J2385)-1,"")</f>
        <v>2473</v>
      </c>
      <c r="AL2386" s="7">
        <f>IFERROR(RANK('Ref. Cuotas'!K2385,'Ref. Cuotas'!K:K,0)+COUNTIF('Ref. Cuotas'!$K$7:'Ref. Cuotas'!K2385,'Ref. Cuotas'!K2385)-1,"")</f>
        <v>2107</v>
      </c>
      <c r="AM2386" s="7">
        <f>IFERROR(RANK('Ref. Cuotas'!L2385,'Ref. Cuotas'!L:L,0)+COUNTIF('Ref. Cuotas'!$L$7:'Ref. Cuotas'!L2385,'Ref. Cuotas'!L2385)-1,"")</f>
        <v>483</v>
      </c>
      <c r="AN2386" s="7">
        <f>IFERROR(RANK('Ref. Cuotas'!M2385,'Ref. Cuotas'!M:M,0)+COUNTIF('Ref. Cuotas'!$M$7:'Ref. Cuotas'!M2385,'Ref. Cuotas'!M2385)-1,"")</f>
        <v>2587</v>
      </c>
      <c r="AO2386" s="7">
        <f>IFERROR(RANK('Ref. Cuotas'!H2385,'Ref. Cuotas'!H:H,1)+COUNTIF('Ref. Cuotas'!$H$7:'Ref. Cuotas'!H2385,'Ref. Cuotas'!H2385)-1,"")</f>
        <v>219</v>
      </c>
      <c r="AP2386" s="7">
        <f>IFERROR(RANK('Ref. Cuotas'!J2385,'Ref. Cuotas'!J:J,1)+COUNTIF('Ref. Cuotas'!$J$7:'Ref. Cuotas'!J2385,'Ref. Cuotas'!J2385)-1,"")</f>
        <v>1648</v>
      </c>
      <c r="AQ2386" s="7">
        <f>IFERROR(RANK('Ref. Cuotas'!K2385,'Ref. Cuotas'!K:K,1)+COUNTIF('Ref. Cuotas'!$K$7:'Ref. Cuotas'!K2385,'Ref. Cuotas'!K2385)-1,"")</f>
        <v>696</v>
      </c>
    </row>
    <row r="2387" spans="31:43" ht="17.25" customHeight="1" x14ac:dyDescent="0.3">
      <c r="AE2387" s="5" t="s">
        <v>2382</v>
      </c>
      <c r="AF2387" s="5" t="s">
        <v>5902</v>
      </c>
      <c r="AG2387" s="6" t="s">
        <v>4442</v>
      </c>
      <c r="AH2387" s="6" t="s">
        <v>4103</v>
      </c>
      <c r="AI2387" s="7">
        <f>IFERROR(RANK('Ref. Cuotas'!H2386,'Ref. Cuotas'!H:H,0)+COUNTIF('Ref. Cuotas'!$H$7:'Ref. Cuotas'!H2386,'Ref. Cuotas'!H2386)-1,"")</f>
        <v>2478</v>
      </c>
      <c r="AJ2387" s="7">
        <f>IFERROR(RANK('Ref. Cuotas'!I2386,'Ref. Cuotas'!I:I,0)+COUNTIF('Ref. Cuotas'!$I$7:'Ref. Cuotas'!I2386,'Ref. Cuotas'!I2386)-1,"")</f>
        <v>2531</v>
      </c>
      <c r="AK2387" s="7">
        <f>IFERROR(RANK('Ref. Cuotas'!J2386,'Ref. Cuotas'!J:J,0)+COUNTIF('Ref. Cuotas'!$J$7:'Ref. Cuotas'!J2386,'Ref. Cuotas'!J2386)-1,"")</f>
        <v>2474</v>
      </c>
      <c r="AL2387" s="7">
        <f>IFERROR(RANK('Ref. Cuotas'!K2386,'Ref. Cuotas'!K:K,0)+COUNTIF('Ref. Cuotas'!$K$7:'Ref. Cuotas'!K2386,'Ref. Cuotas'!K2386)-1,"")</f>
        <v>2773</v>
      </c>
      <c r="AM2387" s="7">
        <f>IFERROR(RANK('Ref. Cuotas'!L2386,'Ref. Cuotas'!L:L,0)+COUNTIF('Ref. Cuotas'!$L$7:'Ref. Cuotas'!L2386,'Ref. Cuotas'!L2386)-1,"")</f>
        <v>2773</v>
      </c>
      <c r="AN2387" s="7">
        <f>IFERROR(RANK('Ref. Cuotas'!M2386,'Ref. Cuotas'!M:M,0)+COUNTIF('Ref. Cuotas'!$M$7:'Ref. Cuotas'!M2386,'Ref. Cuotas'!M2386)-1,"")</f>
        <v>2588</v>
      </c>
      <c r="AO2387" s="7">
        <f>IFERROR(RANK('Ref. Cuotas'!H2386,'Ref. Cuotas'!H:H,1)+COUNTIF('Ref. Cuotas'!$H$7:'Ref. Cuotas'!H2386,'Ref. Cuotas'!H2386)-1,"")</f>
        <v>325</v>
      </c>
      <c r="AP2387" s="7">
        <f>IFERROR(RANK('Ref. Cuotas'!J2386,'Ref. Cuotas'!J:J,1)+COUNTIF('Ref. Cuotas'!$J$7:'Ref. Cuotas'!J2386,'Ref. Cuotas'!J2386)-1,"")</f>
        <v>1649</v>
      </c>
      <c r="AQ2387" s="7">
        <f>IFERROR(RANK('Ref. Cuotas'!K2386,'Ref. Cuotas'!K:K,1)+COUNTIF('Ref. Cuotas'!$K$7:'Ref. Cuotas'!K2386,'Ref. Cuotas'!K2386)-1,"")</f>
        <v>191</v>
      </c>
    </row>
    <row r="2388" spans="31:43" ht="17.25" customHeight="1" x14ac:dyDescent="0.3">
      <c r="AE2388" s="5" t="s">
        <v>2383</v>
      </c>
      <c r="AF2388" s="5" t="s">
        <v>5903</v>
      </c>
      <c r="AG2388" s="6" t="s">
        <v>4442</v>
      </c>
      <c r="AH2388" s="6" t="s">
        <v>4104</v>
      </c>
      <c r="AI2388" s="7">
        <f>IFERROR(RANK('Ref. Cuotas'!H2387,'Ref. Cuotas'!H:H,0)+COUNTIF('Ref. Cuotas'!$H$7:'Ref. Cuotas'!H2387,'Ref. Cuotas'!H2387)-1,"")</f>
        <v>2579</v>
      </c>
      <c r="AJ2388" s="7">
        <f>IFERROR(RANK('Ref. Cuotas'!I2387,'Ref. Cuotas'!I:I,0)+COUNTIF('Ref. Cuotas'!$I$7:'Ref. Cuotas'!I2387,'Ref. Cuotas'!I2387)-1,"")</f>
        <v>2532</v>
      </c>
      <c r="AK2388" s="7">
        <f>IFERROR(RANK('Ref. Cuotas'!J2387,'Ref. Cuotas'!J:J,0)+COUNTIF('Ref. Cuotas'!$J$7:'Ref. Cuotas'!J2387,'Ref. Cuotas'!J2387)-1,"")</f>
        <v>817</v>
      </c>
      <c r="AL2388" s="7">
        <f>IFERROR(RANK('Ref. Cuotas'!K2387,'Ref. Cuotas'!K:K,0)+COUNTIF('Ref. Cuotas'!$K$7:'Ref. Cuotas'!K2387,'Ref. Cuotas'!K2387)-1,"")</f>
        <v>1291</v>
      </c>
      <c r="AM2388" s="7">
        <f>IFERROR(RANK('Ref. Cuotas'!L2387,'Ref. Cuotas'!L:L,0)+COUNTIF('Ref. Cuotas'!$L$7:'Ref. Cuotas'!L2387,'Ref. Cuotas'!L2387)-1,"")</f>
        <v>309</v>
      </c>
      <c r="AN2388" s="7">
        <f>IFERROR(RANK('Ref. Cuotas'!M2387,'Ref. Cuotas'!M:M,0)+COUNTIF('Ref. Cuotas'!$M$7:'Ref. Cuotas'!M2387,'Ref. Cuotas'!M2387)-1,"")</f>
        <v>759</v>
      </c>
      <c r="AO2388" s="7">
        <f>IFERROR(RANK('Ref. Cuotas'!H2387,'Ref. Cuotas'!H:H,1)+COUNTIF('Ref. Cuotas'!$H$7:'Ref. Cuotas'!H2387,'Ref. Cuotas'!H2387)-1,"")</f>
        <v>224</v>
      </c>
      <c r="AP2388" s="7">
        <f>IFERROR(RANK('Ref. Cuotas'!J2387,'Ref. Cuotas'!J:J,1)+COUNTIF('Ref. Cuotas'!$J$7:'Ref. Cuotas'!J2387,'Ref. Cuotas'!J2387)-1,"")</f>
        <v>1986</v>
      </c>
      <c r="AQ2388" s="7">
        <f>IFERROR(RANK('Ref. Cuotas'!K2387,'Ref. Cuotas'!K:K,1)+COUNTIF('Ref. Cuotas'!$K$7:'Ref. Cuotas'!K2387,'Ref. Cuotas'!K2387)-1,"")</f>
        <v>1512</v>
      </c>
    </row>
    <row r="2389" spans="31:43" ht="17.25" customHeight="1" x14ac:dyDescent="0.3">
      <c r="AE2389" s="5" t="s">
        <v>2384</v>
      </c>
      <c r="AF2389" s="5" t="s">
        <v>5904</v>
      </c>
      <c r="AG2389" s="6" t="s">
        <v>4442</v>
      </c>
      <c r="AH2389" s="6" t="s">
        <v>4105</v>
      </c>
      <c r="AI2389" s="7">
        <f>IFERROR(RANK('Ref. Cuotas'!H2388,'Ref. Cuotas'!H:H,0)+COUNTIF('Ref. Cuotas'!$H$7:'Ref. Cuotas'!H2388,'Ref. Cuotas'!H2388)-1,"")</f>
        <v>2682</v>
      </c>
      <c r="AJ2389" s="7">
        <f>IFERROR(RANK('Ref. Cuotas'!I2388,'Ref. Cuotas'!I:I,0)+COUNTIF('Ref. Cuotas'!$I$7:'Ref. Cuotas'!I2388,'Ref. Cuotas'!I2388)-1,"")</f>
        <v>202</v>
      </c>
      <c r="AK2389" s="7">
        <f>IFERROR(RANK('Ref. Cuotas'!J2388,'Ref. Cuotas'!J:J,0)+COUNTIF('Ref. Cuotas'!$J$7:'Ref. Cuotas'!J2388,'Ref. Cuotas'!J2388)-1,"")</f>
        <v>255</v>
      </c>
      <c r="AL2389" s="7">
        <f>IFERROR(RANK('Ref. Cuotas'!K2388,'Ref. Cuotas'!K:K,0)+COUNTIF('Ref. Cuotas'!$K$7:'Ref. Cuotas'!K2388,'Ref. Cuotas'!K2388)-1,"")</f>
        <v>939</v>
      </c>
      <c r="AM2389" s="7">
        <f>IFERROR(RANK('Ref. Cuotas'!L2388,'Ref. Cuotas'!L:L,0)+COUNTIF('Ref. Cuotas'!$L$7:'Ref. Cuotas'!L2388,'Ref. Cuotas'!L2388)-1,"")</f>
        <v>163</v>
      </c>
      <c r="AN2389" s="7">
        <f>IFERROR(RANK('Ref. Cuotas'!M2388,'Ref. Cuotas'!M:M,0)+COUNTIF('Ref. Cuotas'!$M$7:'Ref. Cuotas'!M2388,'Ref. Cuotas'!M2388)-1,"")</f>
        <v>2589</v>
      </c>
      <c r="AO2389" s="7">
        <f>IFERROR(RANK('Ref. Cuotas'!H2388,'Ref. Cuotas'!H:H,1)+COUNTIF('Ref. Cuotas'!$H$7:'Ref. Cuotas'!H2388,'Ref. Cuotas'!H2388)-1,"")</f>
        <v>121</v>
      </c>
      <c r="AP2389" s="7">
        <f>IFERROR(RANK('Ref. Cuotas'!J2388,'Ref. Cuotas'!J:J,1)+COUNTIF('Ref. Cuotas'!$J$7:'Ref. Cuotas'!J2388,'Ref. Cuotas'!J2388)-1,"")</f>
        <v>2548</v>
      </c>
      <c r="AQ2389" s="7">
        <f>IFERROR(RANK('Ref. Cuotas'!K2388,'Ref. Cuotas'!K:K,1)+COUNTIF('Ref. Cuotas'!$K$7:'Ref. Cuotas'!K2388,'Ref. Cuotas'!K2388)-1,"")</f>
        <v>1864</v>
      </c>
    </row>
    <row r="2390" spans="31:43" ht="17.25" customHeight="1" x14ac:dyDescent="0.3">
      <c r="AE2390" s="5" t="s">
        <v>2385</v>
      </c>
      <c r="AF2390" s="5" t="s">
        <v>5905</v>
      </c>
      <c r="AG2390" s="6" t="s">
        <v>4443</v>
      </c>
      <c r="AH2390" s="6" t="s">
        <v>4100</v>
      </c>
      <c r="AI2390" s="7">
        <f>IFERROR(RANK('Ref. Cuotas'!H2389,'Ref. Cuotas'!H:H,0)+COUNTIF('Ref. Cuotas'!$H$7:'Ref. Cuotas'!H2389,'Ref. Cuotas'!H2389)-1,"")</f>
        <v>2143</v>
      </c>
      <c r="AJ2390" s="7">
        <f>IFERROR(RANK('Ref. Cuotas'!I2389,'Ref. Cuotas'!I:I,0)+COUNTIF('Ref. Cuotas'!$I$7:'Ref. Cuotas'!I2389,'Ref. Cuotas'!I2389)-1,"")</f>
        <v>119</v>
      </c>
      <c r="AK2390" s="7">
        <f>IFERROR(RANK('Ref. Cuotas'!J2389,'Ref. Cuotas'!J:J,0)+COUNTIF('Ref. Cuotas'!$J$7:'Ref. Cuotas'!J2389,'Ref. Cuotas'!J2389)-1,"")</f>
        <v>73</v>
      </c>
      <c r="AL2390" s="7">
        <f>IFERROR(RANK('Ref. Cuotas'!K2389,'Ref. Cuotas'!K:K,0)+COUNTIF('Ref. Cuotas'!$K$7:'Ref. Cuotas'!K2389,'Ref. Cuotas'!K2389)-1,"")</f>
        <v>686</v>
      </c>
      <c r="AM2390" s="7">
        <f>IFERROR(RANK('Ref. Cuotas'!L2389,'Ref. Cuotas'!L:L,0)+COUNTIF('Ref. Cuotas'!$L$7:'Ref. Cuotas'!L2389,'Ref. Cuotas'!L2389)-1,"")</f>
        <v>2050</v>
      </c>
      <c r="AN2390" s="7">
        <f>IFERROR(RANK('Ref. Cuotas'!M2389,'Ref. Cuotas'!M:M,0)+COUNTIF('Ref. Cuotas'!$M$7:'Ref. Cuotas'!M2389,'Ref. Cuotas'!M2389)-1,"")</f>
        <v>2590</v>
      </c>
      <c r="AO2390" s="7">
        <f>IFERROR(RANK('Ref. Cuotas'!H2389,'Ref. Cuotas'!H:H,1)+COUNTIF('Ref. Cuotas'!$H$7:'Ref. Cuotas'!H2389,'Ref. Cuotas'!H2389)-1,"")</f>
        <v>660</v>
      </c>
      <c r="AP2390" s="7">
        <f>IFERROR(RANK('Ref. Cuotas'!J2389,'Ref. Cuotas'!J:J,1)+COUNTIF('Ref. Cuotas'!$J$7:'Ref. Cuotas'!J2389,'Ref. Cuotas'!J2389)-1,"")</f>
        <v>2730</v>
      </c>
      <c r="AQ2390" s="7">
        <f>IFERROR(RANK('Ref. Cuotas'!K2389,'Ref. Cuotas'!K:K,1)+COUNTIF('Ref. Cuotas'!$K$7:'Ref. Cuotas'!K2389,'Ref. Cuotas'!K2389)-1,"")</f>
        <v>2117</v>
      </c>
    </row>
    <row r="2391" spans="31:43" ht="17.25" customHeight="1" x14ac:dyDescent="0.3">
      <c r="AE2391" s="5" t="s">
        <v>2386</v>
      </c>
      <c r="AF2391" s="5" t="s">
        <v>5906</v>
      </c>
      <c r="AG2391" s="6" t="s">
        <v>4443</v>
      </c>
      <c r="AH2391" s="6" t="s">
        <v>4088</v>
      </c>
      <c r="AI2391" s="7">
        <f>IFERROR(RANK('Ref. Cuotas'!H2390,'Ref. Cuotas'!H:H,0)+COUNTIF('Ref. Cuotas'!$H$7:'Ref. Cuotas'!H2390,'Ref. Cuotas'!H2390)-1,"")</f>
        <v>312</v>
      </c>
      <c r="AJ2391" s="7">
        <f>IFERROR(RANK('Ref. Cuotas'!I2390,'Ref. Cuotas'!I:I,0)+COUNTIF('Ref. Cuotas'!$I$7:'Ref. Cuotas'!I2390,'Ref. Cuotas'!I2390)-1,"")</f>
        <v>2533</v>
      </c>
      <c r="AK2391" s="7">
        <f>IFERROR(RANK('Ref. Cuotas'!J2390,'Ref. Cuotas'!J:J,0)+COUNTIF('Ref. Cuotas'!$J$7:'Ref. Cuotas'!J2390,'Ref. Cuotas'!J2390)-1,"")</f>
        <v>2475</v>
      </c>
      <c r="AL2391" s="7">
        <f>IFERROR(RANK('Ref. Cuotas'!K2390,'Ref. Cuotas'!K:K,0)+COUNTIF('Ref. Cuotas'!$K$7:'Ref. Cuotas'!K2390,'Ref. Cuotas'!K2390)-1,"")</f>
        <v>1152</v>
      </c>
      <c r="AM2391" s="7">
        <f>IFERROR(RANK('Ref. Cuotas'!L2390,'Ref. Cuotas'!L:L,0)+COUNTIF('Ref. Cuotas'!$L$7:'Ref. Cuotas'!L2390,'Ref. Cuotas'!L2390)-1,"")</f>
        <v>620</v>
      </c>
      <c r="AN2391" s="7">
        <f>IFERROR(RANK('Ref. Cuotas'!M2390,'Ref. Cuotas'!M:M,0)+COUNTIF('Ref. Cuotas'!$M$7:'Ref. Cuotas'!M2390,'Ref. Cuotas'!M2390)-1,"")</f>
        <v>2591</v>
      </c>
      <c r="AO2391" s="7">
        <f>IFERROR(RANK('Ref. Cuotas'!H2390,'Ref. Cuotas'!H:H,1)+COUNTIF('Ref. Cuotas'!$H$7:'Ref. Cuotas'!H2390,'Ref. Cuotas'!H2390)-1,"")</f>
        <v>2491</v>
      </c>
      <c r="AP2391" s="7">
        <f>IFERROR(RANK('Ref. Cuotas'!J2390,'Ref. Cuotas'!J:J,1)+COUNTIF('Ref. Cuotas'!$J$7:'Ref. Cuotas'!J2390,'Ref. Cuotas'!J2390)-1,"")</f>
        <v>1650</v>
      </c>
      <c r="AQ2391" s="7">
        <f>IFERROR(RANK('Ref. Cuotas'!K2390,'Ref. Cuotas'!K:K,1)+COUNTIF('Ref. Cuotas'!$K$7:'Ref. Cuotas'!K2390,'Ref. Cuotas'!K2390)-1,"")</f>
        <v>1651</v>
      </c>
    </row>
    <row r="2392" spans="31:43" ht="17.25" customHeight="1" x14ac:dyDescent="0.3">
      <c r="AE2392" s="5" t="s">
        <v>2387</v>
      </c>
      <c r="AF2392" s="5" t="s">
        <v>5907</v>
      </c>
      <c r="AG2392" s="6" t="s">
        <v>4443</v>
      </c>
      <c r="AH2392" s="6" t="s">
        <v>4184</v>
      </c>
      <c r="AI2392" s="7">
        <f>IFERROR(RANK('Ref. Cuotas'!H2391,'Ref. Cuotas'!H:H,0)+COUNTIF('Ref. Cuotas'!$H$7:'Ref. Cuotas'!H2391,'Ref. Cuotas'!H2391)-1,"")</f>
        <v>1764</v>
      </c>
      <c r="AJ2392" s="7">
        <f>IFERROR(RANK('Ref. Cuotas'!I2391,'Ref. Cuotas'!I:I,0)+COUNTIF('Ref. Cuotas'!$I$7:'Ref. Cuotas'!I2391,'Ref. Cuotas'!I2391)-1,"")</f>
        <v>7</v>
      </c>
      <c r="AK2392" s="7">
        <f>IFERROR(RANK('Ref. Cuotas'!J2391,'Ref. Cuotas'!J:J,0)+COUNTIF('Ref. Cuotas'!$J$7:'Ref. Cuotas'!J2391,'Ref. Cuotas'!J2391)-1,"")</f>
        <v>7</v>
      </c>
      <c r="AL2392" s="7">
        <f>IFERROR(RANK('Ref. Cuotas'!K2391,'Ref. Cuotas'!K:K,0)+COUNTIF('Ref. Cuotas'!$K$7:'Ref. Cuotas'!K2391,'Ref. Cuotas'!K2391)-1,"")</f>
        <v>10</v>
      </c>
      <c r="AM2392" s="7">
        <f>IFERROR(RANK('Ref. Cuotas'!L2391,'Ref. Cuotas'!L:L,0)+COUNTIF('Ref. Cuotas'!$L$7:'Ref. Cuotas'!L2391,'Ref. Cuotas'!L2391)-1,"")</f>
        <v>381</v>
      </c>
      <c r="AN2392" s="7">
        <f>IFERROR(RANK('Ref. Cuotas'!M2391,'Ref. Cuotas'!M:M,0)+COUNTIF('Ref. Cuotas'!$M$7:'Ref. Cuotas'!M2391,'Ref. Cuotas'!M2391)-1,"")</f>
        <v>71</v>
      </c>
      <c r="AO2392" s="7">
        <f>IFERROR(RANK('Ref. Cuotas'!H2391,'Ref. Cuotas'!H:H,1)+COUNTIF('Ref. Cuotas'!$H$7:'Ref. Cuotas'!H2391,'Ref. Cuotas'!H2391)-1,"")</f>
        <v>1039</v>
      </c>
      <c r="AP2392" s="7">
        <f>IFERROR(RANK('Ref. Cuotas'!J2391,'Ref. Cuotas'!J:J,1)+COUNTIF('Ref. Cuotas'!$J$7:'Ref. Cuotas'!J2391,'Ref. Cuotas'!J2391)-1,"")</f>
        <v>2796</v>
      </c>
      <c r="AQ2392" s="7">
        <f>IFERROR(RANK('Ref. Cuotas'!K2391,'Ref. Cuotas'!K:K,1)+COUNTIF('Ref. Cuotas'!$K$7:'Ref. Cuotas'!K2391,'Ref. Cuotas'!K2391)-1,"")</f>
        <v>2793</v>
      </c>
    </row>
    <row r="2393" spans="31:43" ht="17.25" customHeight="1" x14ac:dyDescent="0.3">
      <c r="AE2393" s="5" t="s">
        <v>2388</v>
      </c>
      <c r="AF2393" s="5" t="s">
        <v>5908</v>
      </c>
      <c r="AG2393" s="6" t="s">
        <v>4443</v>
      </c>
      <c r="AH2393" s="6" t="s">
        <v>4101</v>
      </c>
      <c r="AI2393" s="7">
        <f>IFERROR(RANK('Ref. Cuotas'!H2392,'Ref. Cuotas'!H:H,0)+COUNTIF('Ref. Cuotas'!$H$7:'Ref. Cuotas'!H2392,'Ref. Cuotas'!H2392)-1,"")</f>
        <v>1210</v>
      </c>
      <c r="AJ2393" s="7">
        <f>IFERROR(RANK('Ref. Cuotas'!I2392,'Ref. Cuotas'!I:I,0)+COUNTIF('Ref. Cuotas'!$I$7:'Ref. Cuotas'!I2392,'Ref. Cuotas'!I2392)-1,"")</f>
        <v>18</v>
      </c>
      <c r="AK2393" s="7">
        <f>IFERROR(RANK('Ref. Cuotas'!J2392,'Ref. Cuotas'!J:J,0)+COUNTIF('Ref. Cuotas'!$J$7:'Ref. Cuotas'!J2392,'Ref. Cuotas'!J2392)-1,"")</f>
        <v>19</v>
      </c>
      <c r="AL2393" s="7">
        <f>IFERROR(RANK('Ref. Cuotas'!K2392,'Ref. Cuotas'!K:K,0)+COUNTIF('Ref. Cuotas'!$K$7:'Ref. Cuotas'!K2392,'Ref. Cuotas'!K2392)-1,"")</f>
        <v>3</v>
      </c>
      <c r="AM2393" s="7">
        <f>IFERROR(RANK('Ref. Cuotas'!L2392,'Ref. Cuotas'!L:L,0)+COUNTIF('Ref. Cuotas'!$L$7:'Ref. Cuotas'!L2392,'Ref. Cuotas'!L2392)-1,"")</f>
        <v>69</v>
      </c>
      <c r="AN2393" s="7">
        <f>IFERROR(RANK('Ref. Cuotas'!M2392,'Ref. Cuotas'!M:M,0)+COUNTIF('Ref. Cuotas'!$M$7:'Ref. Cuotas'!M2392,'Ref. Cuotas'!M2392)-1,"")</f>
        <v>108</v>
      </c>
      <c r="AO2393" s="7">
        <f>IFERROR(RANK('Ref. Cuotas'!H2392,'Ref. Cuotas'!H:H,1)+COUNTIF('Ref. Cuotas'!$H$7:'Ref. Cuotas'!H2392,'Ref. Cuotas'!H2392)-1,"")</f>
        <v>1593</v>
      </c>
      <c r="AP2393" s="7">
        <f>IFERROR(RANK('Ref. Cuotas'!J2392,'Ref. Cuotas'!J:J,1)+COUNTIF('Ref. Cuotas'!$J$7:'Ref. Cuotas'!J2392,'Ref. Cuotas'!J2392)-1,"")</f>
        <v>2784</v>
      </c>
      <c r="AQ2393" s="7">
        <f>IFERROR(RANK('Ref. Cuotas'!K2392,'Ref. Cuotas'!K:K,1)+COUNTIF('Ref. Cuotas'!$K$7:'Ref. Cuotas'!K2392,'Ref. Cuotas'!K2392)-1,"")</f>
        <v>2800</v>
      </c>
    </row>
    <row r="2394" spans="31:43" ht="17.25" customHeight="1" x14ac:dyDescent="0.3">
      <c r="AE2394" s="5" t="s">
        <v>2389</v>
      </c>
      <c r="AF2394" s="5" t="s">
        <v>5909</v>
      </c>
      <c r="AG2394" s="6" t="s">
        <v>4443</v>
      </c>
      <c r="AH2394" s="6" t="s">
        <v>4102</v>
      </c>
      <c r="AI2394" s="7">
        <f>IFERROR(RANK('Ref. Cuotas'!H2393,'Ref. Cuotas'!H:H,0)+COUNTIF('Ref. Cuotas'!$H$7:'Ref. Cuotas'!H2393,'Ref. Cuotas'!H2393)-1,"")</f>
        <v>2068</v>
      </c>
      <c r="AJ2394" s="7">
        <f>IFERROR(RANK('Ref. Cuotas'!I2393,'Ref. Cuotas'!I:I,0)+COUNTIF('Ref. Cuotas'!$I$7:'Ref. Cuotas'!I2393,'Ref. Cuotas'!I2393)-1,"")</f>
        <v>2534</v>
      </c>
      <c r="AK2394" s="7">
        <f>IFERROR(RANK('Ref. Cuotas'!J2393,'Ref. Cuotas'!J:J,0)+COUNTIF('Ref. Cuotas'!$J$7:'Ref. Cuotas'!J2393,'Ref. Cuotas'!J2393)-1,"")</f>
        <v>2476</v>
      </c>
      <c r="AL2394" s="7">
        <f>IFERROR(RANK('Ref. Cuotas'!K2393,'Ref. Cuotas'!K:K,0)+COUNTIF('Ref. Cuotas'!$K$7:'Ref. Cuotas'!K2393,'Ref. Cuotas'!K2393)-1,"")</f>
        <v>2567</v>
      </c>
      <c r="AM2394" s="7">
        <f>IFERROR(RANK('Ref. Cuotas'!L2393,'Ref. Cuotas'!L:L,0)+COUNTIF('Ref. Cuotas'!$L$7:'Ref. Cuotas'!L2393,'Ref. Cuotas'!L2393)-1,"")</f>
        <v>1838</v>
      </c>
      <c r="AN2394" s="7">
        <f>IFERROR(RANK('Ref. Cuotas'!M2393,'Ref. Cuotas'!M:M,0)+COUNTIF('Ref. Cuotas'!$M$7:'Ref. Cuotas'!M2393,'Ref. Cuotas'!M2393)-1,"")</f>
        <v>2592</v>
      </c>
      <c r="AO2394" s="7">
        <f>IFERROR(RANK('Ref. Cuotas'!H2393,'Ref. Cuotas'!H:H,1)+COUNTIF('Ref. Cuotas'!$H$7:'Ref. Cuotas'!H2393,'Ref. Cuotas'!H2393)-1,"")</f>
        <v>735</v>
      </c>
      <c r="AP2394" s="7">
        <f>IFERROR(RANK('Ref. Cuotas'!J2393,'Ref. Cuotas'!J:J,1)+COUNTIF('Ref. Cuotas'!$J$7:'Ref. Cuotas'!J2393,'Ref. Cuotas'!J2393)-1,"")</f>
        <v>1651</v>
      </c>
      <c r="AQ2394" s="7">
        <f>IFERROR(RANK('Ref. Cuotas'!K2393,'Ref. Cuotas'!K:K,1)+COUNTIF('Ref. Cuotas'!$K$7:'Ref. Cuotas'!K2393,'Ref. Cuotas'!K2393)-1,"")</f>
        <v>236</v>
      </c>
    </row>
    <row r="2395" spans="31:43" ht="17.25" customHeight="1" x14ac:dyDescent="0.3">
      <c r="AE2395" s="5" t="s">
        <v>2390</v>
      </c>
      <c r="AF2395" s="5" t="s">
        <v>5910</v>
      </c>
      <c r="AG2395" s="6" t="s">
        <v>4443</v>
      </c>
      <c r="AH2395" s="6" t="s">
        <v>4104</v>
      </c>
      <c r="AI2395" s="7">
        <f>IFERROR(RANK('Ref. Cuotas'!H2394,'Ref. Cuotas'!H:H,0)+COUNTIF('Ref. Cuotas'!$H$7:'Ref. Cuotas'!H2394,'Ref. Cuotas'!H2394)-1,"")</f>
        <v>314</v>
      </c>
      <c r="AJ2395" s="7">
        <f>IFERROR(RANK('Ref. Cuotas'!I2394,'Ref. Cuotas'!I:I,0)+COUNTIF('Ref. Cuotas'!$I$7:'Ref. Cuotas'!I2394,'Ref. Cuotas'!I2394)-1,"")</f>
        <v>89</v>
      </c>
      <c r="AK2395" s="7">
        <f>IFERROR(RANK('Ref. Cuotas'!J2394,'Ref. Cuotas'!J:J,0)+COUNTIF('Ref. Cuotas'!$J$7:'Ref. Cuotas'!J2394,'Ref. Cuotas'!J2394)-1,"")</f>
        <v>91</v>
      </c>
      <c r="AL2395" s="7">
        <f>IFERROR(RANK('Ref. Cuotas'!K2394,'Ref. Cuotas'!K:K,0)+COUNTIF('Ref. Cuotas'!$K$7:'Ref. Cuotas'!K2394,'Ref. Cuotas'!K2394)-1,"")</f>
        <v>37</v>
      </c>
      <c r="AM2395" s="7">
        <f>IFERROR(RANK('Ref. Cuotas'!L2394,'Ref. Cuotas'!L:L,0)+COUNTIF('Ref. Cuotas'!$L$7:'Ref. Cuotas'!L2394,'Ref. Cuotas'!L2394)-1,"")</f>
        <v>72</v>
      </c>
      <c r="AN2395" s="7">
        <f>IFERROR(RANK('Ref. Cuotas'!M2394,'Ref. Cuotas'!M:M,0)+COUNTIF('Ref. Cuotas'!$M$7:'Ref. Cuotas'!M2394,'Ref. Cuotas'!M2394)-1,"")</f>
        <v>760</v>
      </c>
      <c r="AO2395" s="7">
        <f>IFERROR(RANK('Ref. Cuotas'!H2394,'Ref. Cuotas'!H:H,1)+COUNTIF('Ref. Cuotas'!$H$7:'Ref. Cuotas'!H2394,'Ref. Cuotas'!H2394)-1,"")</f>
        <v>2489</v>
      </c>
      <c r="AP2395" s="7">
        <f>IFERROR(RANK('Ref. Cuotas'!J2394,'Ref. Cuotas'!J:J,1)+COUNTIF('Ref. Cuotas'!$J$7:'Ref. Cuotas'!J2394,'Ref. Cuotas'!J2394)-1,"")</f>
        <v>2712</v>
      </c>
      <c r="AQ2395" s="7">
        <f>IFERROR(RANK('Ref. Cuotas'!K2394,'Ref. Cuotas'!K:K,1)+COUNTIF('Ref. Cuotas'!$K$7:'Ref. Cuotas'!K2394,'Ref. Cuotas'!K2394)-1,"")</f>
        <v>2766</v>
      </c>
    </row>
    <row r="2396" spans="31:43" ht="17.25" customHeight="1" x14ac:dyDescent="0.3">
      <c r="AE2396" s="5" t="s">
        <v>2391</v>
      </c>
      <c r="AF2396" s="5" t="s">
        <v>5911</v>
      </c>
      <c r="AG2396" s="6" t="s">
        <v>4443</v>
      </c>
      <c r="AH2396" s="6" t="s">
        <v>4109</v>
      </c>
      <c r="AI2396" s="7">
        <f>IFERROR(RANK('Ref. Cuotas'!H2395,'Ref. Cuotas'!H:H,0)+COUNTIF('Ref. Cuotas'!$H$7:'Ref. Cuotas'!H2395,'Ref. Cuotas'!H2395)-1,"")</f>
        <v>2095</v>
      </c>
      <c r="AJ2396" s="7">
        <f>IFERROR(RANK('Ref. Cuotas'!I2395,'Ref. Cuotas'!I:I,0)+COUNTIF('Ref. Cuotas'!$I$7:'Ref. Cuotas'!I2395,'Ref. Cuotas'!I2395)-1,"")</f>
        <v>2</v>
      </c>
      <c r="AK2396" s="7">
        <f>IFERROR(RANK('Ref. Cuotas'!J2395,'Ref. Cuotas'!J:J,0)+COUNTIF('Ref. Cuotas'!$J$7:'Ref. Cuotas'!J2395,'Ref. Cuotas'!J2395)-1,"")</f>
        <v>1</v>
      </c>
      <c r="AL2396" s="7">
        <f>IFERROR(RANK('Ref. Cuotas'!K2395,'Ref. Cuotas'!K:K,0)+COUNTIF('Ref. Cuotas'!$K$7:'Ref. Cuotas'!K2395,'Ref. Cuotas'!K2395)-1,"")</f>
        <v>13</v>
      </c>
      <c r="AM2396" s="7">
        <f>IFERROR(RANK('Ref. Cuotas'!L2395,'Ref. Cuotas'!L:L,0)+COUNTIF('Ref. Cuotas'!$L$7:'Ref. Cuotas'!L2395,'Ref. Cuotas'!L2395)-1,"")</f>
        <v>1497</v>
      </c>
      <c r="AN2396" s="7">
        <f>IFERROR(RANK('Ref. Cuotas'!M2395,'Ref. Cuotas'!M:M,0)+COUNTIF('Ref. Cuotas'!$M$7:'Ref. Cuotas'!M2395,'Ref. Cuotas'!M2395)-1,"")</f>
        <v>187</v>
      </c>
      <c r="AO2396" s="7">
        <f>IFERROR(RANK('Ref. Cuotas'!H2395,'Ref. Cuotas'!H:H,1)+COUNTIF('Ref. Cuotas'!$H$7:'Ref. Cuotas'!H2395,'Ref. Cuotas'!H2395)-1,"")</f>
        <v>708</v>
      </c>
      <c r="AP2396" s="7">
        <f>IFERROR(RANK('Ref. Cuotas'!J2395,'Ref. Cuotas'!J:J,1)+COUNTIF('Ref. Cuotas'!$J$7:'Ref. Cuotas'!J2395,'Ref. Cuotas'!J2395)-1,"")</f>
        <v>2802</v>
      </c>
      <c r="AQ2396" s="7">
        <f>IFERROR(RANK('Ref. Cuotas'!K2395,'Ref. Cuotas'!K:K,1)+COUNTIF('Ref. Cuotas'!$K$7:'Ref. Cuotas'!K2395,'Ref. Cuotas'!K2395)-1,"")</f>
        <v>2790</v>
      </c>
    </row>
    <row r="2397" spans="31:43" ht="17.25" customHeight="1" x14ac:dyDescent="0.3">
      <c r="AE2397" s="5" t="s">
        <v>2392</v>
      </c>
      <c r="AF2397" s="5" t="s">
        <v>5912</v>
      </c>
      <c r="AG2397" s="6" t="s">
        <v>4443</v>
      </c>
      <c r="AH2397" s="6" t="s">
        <v>4105</v>
      </c>
      <c r="AI2397" s="7">
        <f>IFERROR(RANK('Ref. Cuotas'!H2396,'Ref. Cuotas'!H:H,0)+COUNTIF('Ref. Cuotas'!$H$7:'Ref. Cuotas'!H2396,'Ref. Cuotas'!H2396)-1,"")</f>
        <v>320</v>
      </c>
      <c r="AJ2397" s="7">
        <f>IFERROR(RANK('Ref. Cuotas'!I2396,'Ref. Cuotas'!I:I,0)+COUNTIF('Ref. Cuotas'!$I$7:'Ref. Cuotas'!I2396,'Ref. Cuotas'!I2396)-1,"")</f>
        <v>91</v>
      </c>
      <c r="AK2397" s="7">
        <f>IFERROR(RANK('Ref. Cuotas'!J2396,'Ref. Cuotas'!J:J,0)+COUNTIF('Ref. Cuotas'!$J$7:'Ref. Cuotas'!J2396,'Ref. Cuotas'!J2396)-1,"")</f>
        <v>84</v>
      </c>
      <c r="AL2397" s="7">
        <f>IFERROR(RANK('Ref. Cuotas'!K2396,'Ref. Cuotas'!K:K,0)+COUNTIF('Ref. Cuotas'!$K$7:'Ref. Cuotas'!K2396,'Ref. Cuotas'!K2396)-1,"")</f>
        <v>9</v>
      </c>
      <c r="AM2397" s="7">
        <f>IFERROR(RANK('Ref. Cuotas'!L2396,'Ref. Cuotas'!L:L,0)+COUNTIF('Ref. Cuotas'!$L$7:'Ref. Cuotas'!L2396,'Ref. Cuotas'!L2396)-1,"")</f>
        <v>3</v>
      </c>
      <c r="AN2397" s="7">
        <f>IFERROR(RANK('Ref. Cuotas'!M2396,'Ref. Cuotas'!M:M,0)+COUNTIF('Ref. Cuotas'!$M$7:'Ref. Cuotas'!M2396,'Ref. Cuotas'!M2396)-1,"")</f>
        <v>761</v>
      </c>
      <c r="AO2397" s="7">
        <f>IFERROR(RANK('Ref. Cuotas'!H2396,'Ref. Cuotas'!H:H,1)+COUNTIF('Ref. Cuotas'!$H$7:'Ref. Cuotas'!H2396,'Ref. Cuotas'!H2396)-1,"")</f>
        <v>2483</v>
      </c>
      <c r="AP2397" s="7">
        <f>IFERROR(RANK('Ref. Cuotas'!J2396,'Ref. Cuotas'!J:J,1)+COUNTIF('Ref. Cuotas'!$J$7:'Ref. Cuotas'!J2396,'Ref. Cuotas'!J2396)-1,"")</f>
        <v>2719</v>
      </c>
      <c r="AQ2397" s="7">
        <f>IFERROR(RANK('Ref. Cuotas'!K2396,'Ref. Cuotas'!K:K,1)+COUNTIF('Ref. Cuotas'!$K$7:'Ref. Cuotas'!K2396,'Ref. Cuotas'!K2396)-1,"")</f>
        <v>2794</v>
      </c>
    </row>
    <row r="2398" spans="31:43" ht="17.25" customHeight="1" x14ac:dyDescent="0.3">
      <c r="AE2398" s="5" t="s">
        <v>2393</v>
      </c>
      <c r="AF2398" s="5" t="s">
        <v>5913</v>
      </c>
      <c r="AG2398" s="6" t="s">
        <v>4444</v>
      </c>
      <c r="AH2398" s="6" t="s">
        <v>4153</v>
      </c>
      <c r="AI2398" s="7">
        <f>IFERROR(RANK('Ref. Cuotas'!H2397,'Ref. Cuotas'!H:H,0)+COUNTIF('Ref. Cuotas'!$H$7:'Ref. Cuotas'!H2397,'Ref. Cuotas'!H2397)-1,"")</f>
        <v>119</v>
      </c>
      <c r="AJ2398" s="7">
        <f>IFERROR(RANK('Ref. Cuotas'!I2397,'Ref. Cuotas'!I:I,0)+COUNTIF('Ref. Cuotas'!$I$7:'Ref. Cuotas'!I2397,'Ref. Cuotas'!I2397)-1,"")</f>
        <v>143</v>
      </c>
      <c r="AK2398" s="7">
        <f>IFERROR(RANK('Ref. Cuotas'!J2397,'Ref. Cuotas'!J:J,0)+COUNTIF('Ref. Cuotas'!$J$7:'Ref. Cuotas'!J2397,'Ref. Cuotas'!J2397)-1,"")</f>
        <v>123</v>
      </c>
      <c r="AL2398" s="7">
        <f>IFERROR(RANK('Ref. Cuotas'!K2397,'Ref. Cuotas'!K:K,0)+COUNTIF('Ref. Cuotas'!$K$7:'Ref. Cuotas'!K2397,'Ref. Cuotas'!K2397)-1,"")</f>
        <v>4</v>
      </c>
      <c r="AM2398" s="7">
        <f>IFERROR(RANK('Ref. Cuotas'!L2397,'Ref. Cuotas'!L:L,0)+COUNTIF('Ref. Cuotas'!$L$7:'Ref. Cuotas'!L2397,'Ref. Cuotas'!L2397)-1,"")</f>
        <v>49</v>
      </c>
      <c r="AN2398" s="7">
        <f>IFERROR(RANK('Ref. Cuotas'!M2397,'Ref. Cuotas'!M:M,0)+COUNTIF('Ref. Cuotas'!$M$7:'Ref. Cuotas'!M2397,'Ref. Cuotas'!M2397)-1,"")</f>
        <v>72</v>
      </c>
      <c r="AO2398" s="7">
        <f>IFERROR(RANK('Ref. Cuotas'!H2397,'Ref. Cuotas'!H:H,1)+COUNTIF('Ref. Cuotas'!$H$7:'Ref. Cuotas'!H2397,'Ref. Cuotas'!H2397)-1,"")</f>
        <v>2684</v>
      </c>
      <c r="AP2398" s="7">
        <f>IFERROR(RANK('Ref. Cuotas'!J2397,'Ref. Cuotas'!J:J,1)+COUNTIF('Ref. Cuotas'!$J$7:'Ref. Cuotas'!J2397,'Ref. Cuotas'!J2397)-1,"")</f>
        <v>2680</v>
      </c>
      <c r="AQ2398" s="7">
        <f>IFERROR(RANK('Ref. Cuotas'!K2397,'Ref. Cuotas'!K:K,1)+COUNTIF('Ref. Cuotas'!$K$7:'Ref. Cuotas'!K2397,'Ref. Cuotas'!K2397)-1,"")</f>
        <v>2799</v>
      </c>
    </row>
    <row r="2399" spans="31:43" ht="17.25" customHeight="1" x14ac:dyDescent="0.3">
      <c r="AE2399" s="5" t="s">
        <v>2394</v>
      </c>
      <c r="AF2399" s="5" t="s">
        <v>5914</v>
      </c>
      <c r="AG2399" s="6" t="s">
        <v>4445</v>
      </c>
      <c r="AH2399" s="6" t="s">
        <v>4088</v>
      </c>
      <c r="AI2399" s="7">
        <f>IFERROR(RANK('Ref. Cuotas'!H2398,'Ref. Cuotas'!H:H,0)+COUNTIF('Ref. Cuotas'!$H$7:'Ref. Cuotas'!H2398,'Ref. Cuotas'!H2398)-1,"")</f>
        <v>244</v>
      </c>
      <c r="AJ2399" s="7">
        <f>IFERROR(RANK('Ref. Cuotas'!I2398,'Ref. Cuotas'!I:I,0)+COUNTIF('Ref. Cuotas'!$I$7:'Ref. Cuotas'!I2398,'Ref. Cuotas'!I2398)-1,"")</f>
        <v>2535</v>
      </c>
      <c r="AK2399" s="7">
        <f>IFERROR(RANK('Ref. Cuotas'!J2398,'Ref. Cuotas'!J:J,0)+COUNTIF('Ref. Cuotas'!$J$7:'Ref. Cuotas'!J2398,'Ref. Cuotas'!J2398)-1,"")</f>
        <v>2477</v>
      </c>
      <c r="AL2399" s="7">
        <f>IFERROR(RANK('Ref. Cuotas'!K2398,'Ref. Cuotas'!K:K,0)+COUNTIF('Ref. Cuotas'!$K$7:'Ref. Cuotas'!K2398,'Ref. Cuotas'!K2398)-1,"")</f>
        <v>1701</v>
      </c>
      <c r="AM2399" s="7">
        <f>IFERROR(RANK('Ref. Cuotas'!L2398,'Ref. Cuotas'!L:L,0)+COUNTIF('Ref. Cuotas'!$L$7:'Ref. Cuotas'!L2398,'Ref. Cuotas'!L2398)-1,"")</f>
        <v>888</v>
      </c>
      <c r="AN2399" s="7">
        <f>IFERROR(RANK('Ref. Cuotas'!M2398,'Ref. Cuotas'!M:M,0)+COUNTIF('Ref. Cuotas'!$M$7:'Ref. Cuotas'!M2398,'Ref. Cuotas'!M2398)-1,"")</f>
        <v>2593</v>
      </c>
      <c r="AO2399" s="7">
        <f>IFERROR(RANK('Ref. Cuotas'!H2398,'Ref. Cuotas'!H:H,1)+COUNTIF('Ref. Cuotas'!$H$7:'Ref. Cuotas'!H2398,'Ref. Cuotas'!H2398)-1,"")</f>
        <v>2559</v>
      </c>
      <c r="AP2399" s="7">
        <f>IFERROR(RANK('Ref. Cuotas'!J2398,'Ref. Cuotas'!J:J,1)+COUNTIF('Ref. Cuotas'!$J$7:'Ref. Cuotas'!J2398,'Ref. Cuotas'!J2398)-1,"")</f>
        <v>1652</v>
      </c>
      <c r="AQ2399" s="7">
        <f>IFERROR(RANK('Ref. Cuotas'!K2398,'Ref. Cuotas'!K:K,1)+COUNTIF('Ref. Cuotas'!$K$7:'Ref. Cuotas'!K2398,'Ref. Cuotas'!K2398)-1,"")</f>
        <v>1102</v>
      </c>
    </row>
    <row r="2400" spans="31:43" ht="17.25" customHeight="1" x14ac:dyDescent="0.3">
      <c r="AE2400" s="5" t="s">
        <v>2395</v>
      </c>
      <c r="AF2400" s="5" t="s">
        <v>5915</v>
      </c>
      <c r="AG2400" s="6" t="s">
        <v>4445</v>
      </c>
      <c r="AH2400" s="6" t="s">
        <v>4184</v>
      </c>
      <c r="AI2400" s="7">
        <f>IFERROR(RANK('Ref. Cuotas'!H2399,'Ref. Cuotas'!H:H,0)+COUNTIF('Ref. Cuotas'!$H$7:'Ref. Cuotas'!H2399,'Ref. Cuotas'!H2399)-1,"")</f>
        <v>1133</v>
      </c>
      <c r="AJ2400" s="7">
        <f>IFERROR(RANK('Ref. Cuotas'!I2399,'Ref. Cuotas'!I:I,0)+COUNTIF('Ref. Cuotas'!$I$7:'Ref. Cuotas'!I2399,'Ref. Cuotas'!I2399)-1,"")</f>
        <v>21</v>
      </c>
      <c r="AK2400" s="7">
        <f>IFERROR(RANK('Ref. Cuotas'!J2399,'Ref. Cuotas'!J:J,0)+COUNTIF('Ref. Cuotas'!$J$7:'Ref. Cuotas'!J2399,'Ref. Cuotas'!J2399)-1,"")</f>
        <v>21</v>
      </c>
      <c r="AL2400" s="7">
        <f>IFERROR(RANK('Ref. Cuotas'!K2399,'Ref. Cuotas'!K:K,0)+COUNTIF('Ref. Cuotas'!$K$7:'Ref. Cuotas'!K2399,'Ref. Cuotas'!K2399)-1,"")</f>
        <v>76</v>
      </c>
      <c r="AM2400" s="7">
        <f>IFERROR(RANK('Ref. Cuotas'!L2399,'Ref. Cuotas'!L:L,0)+COUNTIF('Ref. Cuotas'!$L$7:'Ref. Cuotas'!L2399,'Ref. Cuotas'!L2399)-1,"")</f>
        <v>1064</v>
      </c>
      <c r="AN2400" s="7">
        <f>IFERROR(RANK('Ref. Cuotas'!M2399,'Ref. Cuotas'!M:M,0)+COUNTIF('Ref. Cuotas'!$M$7:'Ref. Cuotas'!M2399,'Ref. Cuotas'!M2399)-1,"")</f>
        <v>2594</v>
      </c>
      <c r="AO2400" s="7">
        <f>IFERROR(RANK('Ref. Cuotas'!H2399,'Ref. Cuotas'!H:H,1)+COUNTIF('Ref. Cuotas'!$H$7:'Ref. Cuotas'!H2399,'Ref. Cuotas'!H2399)-1,"")</f>
        <v>1670</v>
      </c>
      <c r="AP2400" s="7">
        <f>IFERROR(RANK('Ref. Cuotas'!J2399,'Ref. Cuotas'!J:J,1)+COUNTIF('Ref. Cuotas'!$J$7:'Ref. Cuotas'!J2399,'Ref. Cuotas'!J2399)-1,"")</f>
        <v>2782</v>
      </c>
      <c r="AQ2400" s="7">
        <f>IFERROR(RANK('Ref. Cuotas'!K2399,'Ref. Cuotas'!K:K,1)+COUNTIF('Ref. Cuotas'!$K$7:'Ref. Cuotas'!K2399,'Ref. Cuotas'!K2399)-1,"")</f>
        <v>2727</v>
      </c>
    </row>
    <row r="2401" spans="31:43" ht="17.25" customHeight="1" x14ac:dyDescent="0.3">
      <c r="AE2401" s="5" t="s">
        <v>2396</v>
      </c>
      <c r="AF2401" s="5" t="s">
        <v>5916</v>
      </c>
      <c r="AG2401" s="6" t="s">
        <v>4445</v>
      </c>
      <c r="AH2401" s="6" t="s">
        <v>4101</v>
      </c>
      <c r="AI2401" s="7">
        <f>IFERROR(RANK('Ref. Cuotas'!H2400,'Ref. Cuotas'!H:H,0)+COUNTIF('Ref. Cuotas'!$H$7:'Ref. Cuotas'!H2400,'Ref. Cuotas'!H2400)-1,"")</f>
        <v>1173</v>
      </c>
      <c r="AJ2401" s="7">
        <f>IFERROR(RANK('Ref. Cuotas'!I2400,'Ref. Cuotas'!I:I,0)+COUNTIF('Ref. Cuotas'!$I$7:'Ref. Cuotas'!I2400,'Ref. Cuotas'!I2400)-1,"")</f>
        <v>43</v>
      </c>
      <c r="AK2401" s="7">
        <f>IFERROR(RANK('Ref. Cuotas'!J2400,'Ref. Cuotas'!J:J,0)+COUNTIF('Ref. Cuotas'!$J$7:'Ref. Cuotas'!J2400,'Ref. Cuotas'!J2400)-1,"")</f>
        <v>45</v>
      </c>
      <c r="AL2401" s="7">
        <f>IFERROR(RANK('Ref. Cuotas'!K2400,'Ref. Cuotas'!K:K,0)+COUNTIF('Ref. Cuotas'!$K$7:'Ref. Cuotas'!K2400,'Ref. Cuotas'!K2400)-1,"")</f>
        <v>126</v>
      </c>
      <c r="AM2401" s="7">
        <f>IFERROR(RANK('Ref. Cuotas'!L2400,'Ref. Cuotas'!L:L,0)+COUNTIF('Ref. Cuotas'!$L$7:'Ref. Cuotas'!L2400,'Ref. Cuotas'!L2400)-1,"")</f>
        <v>625</v>
      </c>
      <c r="AN2401" s="7">
        <f>IFERROR(RANK('Ref. Cuotas'!M2400,'Ref. Cuotas'!M:M,0)+COUNTIF('Ref. Cuotas'!$M$7:'Ref. Cuotas'!M2400,'Ref. Cuotas'!M2400)-1,"")</f>
        <v>762</v>
      </c>
      <c r="AO2401" s="7">
        <f>IFERROR(RANK('Ref. Cuotas'!H2400,'Ref. Cuotas'!H:H,1)+COUNTIF('Ref. Cuotas'!$H$7:'Ref. Cuotas'!H2400,'Ref. Cuotas'!H2400)-1,"")</f>
        <v>1630</v>
      </c>
      <c r="AP2401" s="7">
        <f>IFERROR(RANK('Ref. Cuotas'!J2400,'Ref. Cuotas'!J:J,1)+COUNTIF('Ref. Cuotas'!$J$7:'Ref. Cuotas'!J2400,'Ref. Cuotas'!J2400)-1,"")</f>
        <v>2758</v>
      </c>
      <c r="AQ2401" s="7">
        <f>IFERROR(RANK('Ref. Cuotas'!K2400,'Ref. Cuotas'!K:K,1)+COUNTIF('Ref. Cuotas'!$K$7:'Ref. Cuotas'!K2400,'Ref. Cuotas'!K2400)-1,"")</f>
        <v>2677</v>
      </c>
    </row>
    <row r="2402" spans="31:43" ht="17.25" customHeight="1" x14ac:dyDescent="0.3">
      <c r="AE2402" s="5" t="s">
        <v>2397</v>
      </c>
      <c r="AF2402" s="5" t="s">
        <v>5917</v>
      </c>
      <c r="AG2402" s="6" t="s">
        <v>4445</v>
      </c>
      <c r="AH2402" s="6" t="s">
        <v>4104</v>
      </c>
      <c r="AI2402" s="7">
        <f>IFERROR(RANK('Ref. Cuotas'!H2401,'Ref. Cuotas'!H:H,0)+COUNTIF('Ref. Cuotas'!$H$7:'Ref. Cuotas'!H2401,'Ref. Cuotas'!H2401)-1,"")</f>
        <v>246</v>
      </c>
      <c r="AJ2402" s="7">
        <f>IFERROR(RANK('Ref. Cuotas'!I2401,'Ref. Cuotas'!I:I,0)+COUNTIF('Ref. Cuotas'!$I$7:'Ref. Cuotas'!I2401,'Ref. Cuotas'!I2401)-1,"")</f>
        <v>324</v>
      </c>
      <c r="AK2402" s="7">
        <f>IFERROR(RANK('Ref. Cuotas'!J2401,'Ref. Cuotas'!J:J,0)+COUNTIF('Ref. Cuotas'!$J$7:'Ref. Cuotas'!J2401,'Ref. Cuotas'!J2401)-1,"")</f>
        <v>274</v>
      </c>
      <c r="AL2402" s="7">
        <f>IFERROR(RANK('Ref. Cuotas'!K2401,'Ref. Cuotas'!K:K,0)+COUNTIF('Ref. Cuotas'!$K$7:'Ref. Cuotas'!K2401,'Ref. Cuotas'!K2401)-1,"")</f>
        <v>158</v>
      </c>
      <c r="AM2402" s="7">
        <f>IFERROR(RANK('Ref. Cuotas'!L2401,'Ref. Cuotas'!L:L,0)+COUNTIF('Ref. Cuotas'!$L$7:'Ref. Cuotas'!L2401,'Ref. Cuotas'!L2401)-1,"")</f>
        <v>175</v>
      </c>
      <c r="AN2402" s="7">
        <f>IFERROR(RANK('Ref. Cuotas'!M2401,'Ref. Cuotas'!M:M,0)+COUNTIF('Ref. Cuotas'!$M$7:'Ref. Cuotas'!M2401,'Ref. Cuotas'!M2401)-1,"")</f>
        <v>763</v>
      </c>
      <c r="AO2402" s="7">
        <f>IFERROR(RANK('Ref. Cuotas'!H2401,'Ref. Cuotas'!H:H,1)+COUNTIF('Ref. Cuotas'!$H$7:'Ref. Cuotas'!H2401,'Ref. Cuotas'!H2401)-1,"")</f>
        <v>2557</v>
      </c>
      <c r="AP2402" s="7">
        <f>IFERROR(RANK('Ref. Cuotas'!J2401,'Ref. Cuotas'!J:J,1)+COUNTIF('Ref. Cuotas'!$J$7:'Ref. Cuotas'!J2401,'Ref. Cuotas'!J2401)-1,"")</f>
        <v>2529</v>
      </c>
      <c r="AQ2402" s="7">
        <f>IFERROR(RANK('Ref. Cuotas'!K2401,'Ref. Cuotas'!K:K,1)+COUNTIF('Ref. Cuotas'!$K$7:'Ref. Cuotas'!K2401,'Ref. Cuotas'!K2401)-1,"")</f>
        <v>2645</v>
      </c>
    </row>
    <row r="2403" spans="31:43" ht="17.25" customHeight="1" x14ac:dyDescent="0.3">
      <c r="AE2403" s="5" t="s">
        <v>2398</v>
      </c>
      <c r="AF2403" s="5" t="s">
        <v>5918</v>
      </c>
      <c r="AG2403" s="6" t="s">
        <v>4445</v>
      </c>
      <c r="AH2403" s="6" t="s">
        <v>4109</v>
      </c>
      <c r="AI2403" s="7">
        <f>IFERROR(RANK('Ref. Cuotas'!H2402,'Ref. Cuotas'!H:H,0)+COUNTIF('Ref. Cuotas'!$H$7:'Ref. Cuotas'!H2402,'Ref. Cuotas'!H2402)-1,"")</f>
        <v>2108</v>
      </c>
      <c r="AJ2403" s="7">
        <f>IFERROR(RANK('Ref. Cuotas'!I2402,'Ref. Cuotas'!I:I,0)+COUNTIF('Ref. Cuotas'!$I$7:'Ref. Cuotas'!I2402,'Ref. Cuotas'!I2402)-1,"")</f>
        <v>4</v>
      </c>
      <c r="AK2403" s="7">
        <f>IFERROR(RANK('Ref. Cuotas'!J2402,'Ref. Cuotas'!J:J,0)+COUNTIF('Ref. Cuotas'!$J$7:'Ref. Cuotas'!J2402,'Ref. Cuotas'!J2402)-1,"")</f>
        <v>4</v>
      </c>
      <c r="AL2403" s="7">
        <f>IFERROR(RANK('Ref. Cuotas'!K2402,'Ref. Cuotas'!K:K,0)+COUNTIF('Ref. Cuotas'!$K$7:'Ref. Cuotas'!K2402,'Ref. Cuotas'!K2402)-1,"")</f>
        <v>51</v>
      </c>
      <c r="AM2403" s="7">
        <f>IFERROR(RANK('Ref. Cuotas'!L2402,'Ref. Cuotas'!L:L,0)+COUNTIF('Ref. Cuotas'!$L$7:'Ref. Cuotas'!L2402,'Ref. Cuotas'!L2402)-1,"")</f>
        <v>1575</v>
      </c>
      <c r="AN2403" s="7">
        <f>IFERROR(RANK('Ref. Cuotas'!M2402,'Ref. Cuotas'!M:M,0)+COUNTIF('Ref. Cuotas'!$M$7:'Ref. Cuotas'!M2402,'Ref. Cuotas'!M2402)-1,"")</f>
        <v>2595</v>
      </c>
      <c r="AO2403" s="7">
        <f>IFERROR(RANK('Ref. Cuotas'!H2402,'Ref. Cuotas'!H:H,1)+COUNTIF('Ref. Cuotas'!$H$7:'Ref. Cuotas'!H2402,'Ref. Cuotas'!H2402)-1,"")</f>
        <v>695</v>
      </c>
      <c r="AP2403" s="7">
        <f>IFERROR(RANK('Ref. Cuotas'!J2402,'Ref. Cuotas'!J:J,1)+COUNTIF('Ref. Cuotas'!$J$7:'Ref. Cuotas'!J2402,'Ref. Cuotas'!J2402)-1,"")</f>
        <v>2799</v>
      </c>
      <c r="AQ2403" s="7">
        <f>IFERROR(RANK('Ref. Cuotas'!K2402,'Ref. Cuotas'!K:K,1)+COUNTIF('Ref. Cuotas'!$K$7:'Ref. Cuotas'!K2402,'Ref. Cuotas'!K2402)-1,"")</f>
        <v>2752</v>
      </c>
    </row>
    <row r="2404" spans="31:43" ht="17.25" customHeight="1" x14ac:dyDescent="0.3">
      <c r="AE2404" s="5" t="s">
        <v>2399</v>
      </c>
      <c r="AF2404" s="5" t="s">
        <v>5919</v>
      </c>
      <c r="AG2404" s="6" t="s">
        <v>4445</v>
      </c>
      <c r="AH2404" s="6" t="s">
        <v>4105</v>
      </c>
      <c r="AI2404" s="7">
        <f>IFERROR(RANK('Ref. Cuotas'!H2403,'Ref. Cuotas'!H:H,0)+COUNTIF('Ref. Cuotas'!$H$7:'Ref. Cuotas'!H2403,'Ref. Cuotas'!H2403)-1,"")</f>
        <v>247</v>
      </c>
      <c r="AJ2404" s="7">
        <f>IFERROR(RANK('Ref. Cuotas'!I2403,'Ref. Cuotas'!I:I,0)+COUNTIF('Ref. Cuotas'!$I$7:'Ref. Cuotas'!I2403,'Ref. Cuotas'!I2403)-1,"")</f>
        <v>227</v>
      </c>
      <c r="AK2404" s="7">
        <f>IFERROR(RANK('Ref. Cuotas'!J2403,'Ref. Cuotas'!J:J,0)+COUNTIF('Ref. Cuotas'!$J$7:'Ref. Cuotas'!J2403,'Ref. Cuotas'!J2403)-1,"")</f>
        <v>179</v>
      </c>
      <c r="AL2404" s="7">
        <f>IFERROR(RANK('Ref. Cuotas'!K2403,'Ref. Cuotas'!K:K,0)+COUNTIF('Ref. Cuotas'!$K$7:'Ref. Cuotas'!K2403,'Ref. Cuotas'!K2403)-1,"")</f>
        <v>175</v>
      </c>
      <c r="AM2404" s="7">
        <f>IFERROR(RANK('Ref. Cuotas'!L2403,'Ref. Cuotas'!L:L,0)+COUNTIF('Ref. Cuotas'!$L$7:'Ref. Cuotas'!L2403,'Ref. Cuotas'!L2403)-1,"")</f>
        <v>32</v>
      </c>
      <c r="AN2404" s="7">
        <f>IFERROR(RANK('Ref. Cuotas'!M2403,'Ref. Cuotas'!M:M,0)+COUNTIF('Ref. Cuotas'!$M$7:'Ref. Cuotas'!M2403,'Ref. Cuotas'!M2403)-1,"")</f>
        <v>188</v>
      </c>
      <c r="AO2404" s="7">
        <f>IFERROR(RANK('Ref. Cuotas'!H2403,'Ref. Cuotas'!H:H,1)+COUNTIF('Ref. Cuotas'!$H$7:'Ref. Cuotas'!H2403,'Ref. Cuotas'!H2403)-1,"")</f>
        <v>2556</v>
      </c>
      <c r="AP2404" s="7">
        <f>IFERROR(RANK('Ref. Cuotas'!J2403,'Ref. Cuotas'!J:J,1)+COUNTIF('Ref. Cuotas'!$J$7:'Ref. Cuotas'!J2403,'Ref. Cuotas'!J2403)-1,"")</f>
        <v>2624</v>
      </c>
      <c r="AQ2404" s="7">
        <f>IFERROR(RANK('Ref. Cuotas'!K2403,'Ref. Cuotas'!K:K,1)+COUNTIF('Ref. Cuotas'!$K$7:'Ref. Cuotas'!K2403,'Ref. Cuotas'!K2403)-1,"")</f>
        <v>2628</v>
      </c>
    </row>
    <row r="2405" spans="31:43" ht="17.25" customHeight="1" x14ac:dyDescent="0.3">
      <c r="AE2405" s="5" t="s">
        <v>2400</v>
      </c>
      <c r="AF2405" s="5" t="s">
        <v>5920</v>
      </c>
      <c r="AG2405" s="6" t="s">
        <v>4446</v>
      </c>
      <c r="AH2405" s="6" t="s">
        <v>4099</v>
      </c>
      <c r="AI2405" s="7">
        <f>IFERROR(RANK('Ref. Cuotas'!H2404,'Ref. Cuotas'!H:H,0)+COUNTIF('Ref. Cuotas'!$H$7:'Ref. Cuotas'!H2404,'Ref. Cuotas'!H2404)-1,"")</f>
        <v>1413</v>
      </c>
      <c r="AJ2405" s="7">
        <f>IFERROR(RANK('Ref. Cuotas'!I2404,'Ref. Cuotas'!I:I,0)+COUNTIF('Ref. Cuotas'!$I$7:'Ref. Cuotas'!I2404,'Ref. Cuotas'!I2404)-1,"")</f>
        <v>2536</v>
      </c>
      <c r="AK2405" s="7">
        <f>IFERROR(RANK('Ref. Cuotas'!J2404,'Ref. Cuotas'!J:J,0)+COUNTIF('Ref. Cuotas'!$J$7:'Ref. Cuotas'!J2404,'Ref. Cuotas'!J2404)-1,"")</f>
        <v>2478</v>
      </c>
      <c r="AL2405" s="7">
        <f>IFERROR(RANK('Ref. Cuotas'!K2404,'Ref. Cuotas'!K:K,0)+COUNTIF('Ref. Cuotas'!$K$7:'Ref. Cuotas'!K2404,'Ref. Cuotas'!K2404)-1,"")</f>
        <v>1472</v>
      </c>
      <c r="AM2405" s="7">
        <f>IFERROR(RANK('Ref. Cuotas'!L2404,'Ref. Cuotas'!L:L,0)+COUNTIF('Ref. Cuotas'!$L$7:'Ref. Cuotas'!L2404,'Ref. Cuotas'!L2404)-1,"")</f>
        <v>1587</v>
      </c>
      <c r="AN2405" s="7">
        <f>IFERROR(RANK('Ref. Cuotas'!M2404,'Ref. Cuotas'!M:M,0)+COUNTIF('Ref. Cuotas'!$M$7:'Ref. Cuotas'!M2404,'Ref. Cuotas'!M2404)-1,"")</f>
        <v>2596</v>
      </c>
      <c r="AO2405" s="7">
        <f>IFERROR(RANK('Ref. Cuotas'!H2404,'Ref. Cuotas'!H:H,1)+COUNTIF('Ref. Cuotas'!$H$7:'Ref. Cuotas'!H2404,'Ref. Cuotas'!H2404)-1,"")</f>
        <v>1390</v>
      </c>
      <c r="AP2405" s="7">
        <f>IFERROR(RANK('Ref. Cuotas'!J2404,'Ref. Cuotas'!J:J,1)+COUNTIF('Ref. Cuotas'!$J$7:'Ref. Cuotas'!J2404,'Ref. Cuotas'!J2404)-1,"")</f>
        <v>1653</v>
      </c>
      <c r="AQ2405" s="7">
        <f>IFERROR(RANK('Ref. Cuotas'!K2404,'Ref. Cuotas'!K:K,1)+COUNTIF('Ref. Cuotas'!$K$7:'Ref. Cuotas'!K2404,'Ref. Cuotas'!K2404)-1,"")</f>
        <v>1331</v>
      </c>
    </row>
    <row r="2406" spans="31:43" ht="17.25" customHeight="1" x14ac:dyDescent="0.3">
      <c r="AE2406" s="5" t="s">
        <v>2401</v>
      </c>
      <c r="AF2406" s="5" t="s">
        <v>5921</v>
      </c>
      <c r="AG2406" s="6" t="s">
        <v>4446</v>
      </c>
      <c r="AH2406" s="6" t="s">
        <v>4100</v>
      </c>
      <c r="AI2406" s="7">
        <f>IFERROR(RANK('Ref. Cuotas'!H2405,'Ref. Cuotas'!H:H,0)+COUNTIF('Ref. Cuotas'!$H$7:'Ref. Cuotas'!H2405,'Ref. Cuotas'!H2405)-1,"")</f>
        <v>1726</v>
      </c>
      <c r="AJ2406" s="7">
        <f>IFERROR(RANK('Ref. Cuotas'!I2405,'Ref. Cuotas'!I:I,0)+COUNTIF('Ref. Cuotas'!$I$7:'Ref. Cuotas'!I2405,'Ref. Cuotas'!I2405)-1,"")</f>
        <v>2537</v>
      </c>
      <c r="AK2406" s="7">
        <f>IFERROR(RANK('Ref. Cuotas'!J2405,'Ref. Cuotas'!J:J,0)+COUNTIF('Ref. Cuotas'!$J$7:'Ref. Cuotas'!J2405,'Ref. Cuotas'!J2405)-1,"")</f>
        <v>2479</v>
      </c>
      <c r="AL2406" s="7">
        <f>IFERROR(RANK('Ref. Cuotas'!K2405,'Ref. Cuotas'!K:K,0)+COUNTIF('Ref. Cuotas'!$K$7:'Ref. Cuotas'!K2405,'Ref. Cuotas'!K2405)-1,"")</f>
        <v>761</v>
      </c>
      <c r="AM2406" s="7">
        <f>IFERROR(RANK('Ref. Cuotas'!L2405,'Ref. Cuotas'!L:L,0)+COUNTIF('Ref. Cuotas'!$L$7:'Ref. Cuotas'!L2405,'Ref. Cuotas'!L2405)-1,"")</f>
        <v>2051</v>
      </c>
      <c r="AN2406" s="7">
        <f>IFERROR(RANK('Ref. Cuotas'!M2405,'Ref. Cuotas'!M:M,0)+COUNTIF('Ref. Cuotas'!$M$7:'Ref. Cuotas'!M2405,'Ref. Cuotas'!M2405)-1,"")</f>
        <v>2597</v>
      </c>
      <c r="AO2406" s="7">
        <f>IFERROR(RANK('Ref. Cuotas'!H2405,'Ref. Cuotas'!H:H,1)+COUNTIF('Ref. Cuotas'!$H$7:'Ref. Cuotas'!H2405,'Ref. Cuotas'!H2405)-1,"")</f>
        <v>1077</v>
      </c>
      <c r="AP2406" s="7">
        <f>IFERROR(RANK('Ref. Cuotas'!J2405,'Ref. Cuotas'!J:J,1)+COUNTIF('Ref. Cuotas'!$J$7:'Ref. Cuotas'!J2405,'Ref. Cuotas'!J2405)-1,"")</f>
        <v>1654</v>
      </c>
      <c r="AQ2406" s="7">
        <f>IFERROR(RANK('Ref. Cuotas'!K2405,'Ref. Cuotas'!K:K,1)+COUNTIF('Ref. Cuotas'!$K$7:'Ref. Cuotas'!K2405,'Ref. Cuotas'!K2405)-1,"")</f>
        <v>2042</v>
      </c>
    </row>
    <row r="2407" spans="31:43" ht="17.25" customHeight="1" x14ac:dyDescent="0.3">
      <c r="AE2407" s="5" t="s">
        <v>2402</v>
      </c>
      <c r="AF2407" s="5" t="s">
        <v>5922</v>
      </c>
      <c r="AG2407" s="6" t="s">
        <v>4446</v>
      </c>
      <c r="AH2407" s="6" t="s">
        <v>4088</v>
      </c>
      <c r="AI2407" s="7">
        <f>IFERROR(RANK('Ref. Cuotas'!H2406,'Ref. Cuotas'!H:H,0)+COUNTIF('Ref. Cuotas'!$H$7:'Ref. Cuotas'!H2406,'Ref. Cuotas'!H2406)-1,"")</f>
        <v>357</v>
      </c>
      <c r="AJ2407" s="7">
        <f>IFERROR(RANK('Ref. Cuotas'!I2406,'Ref. Cuotas'!I:I,0)+COUNTIF('Ref. Cuotas'!$I$7:'Ref. Cuotas'!I2406,'Ref. Cuotas'!I2406)-1,"")</f>
        <v>2538</v>
      </c>
      <c r="AK2407" s="7">
        <f>IFERROR(RANK('Ref. Cuotas'!J2406,'Ref. Cuotas'!J:J,0)+COUNTIF('Ref. Cuotas'!$J$7:'Ref. Cuotas'!J2406,'Ref. Cuotas'!J2406)-1,"")</f>
        <v>2480</v>
      </c>
      <c r="AL2407" s="7">
        <f>IFERROR(RANK('Ref. Cuotas'!K2406,'Ref. Cuotas'!K:K,0)+COUNTIF('Ref. Cuotas'!$K$7:'Ref. Cuotas'!K2406,'Ref. Cuotas'!K2406)-1,"")</f>
        <v>1309</v>
      </c>
      <c r="AM2407" s="7">
        <f>IFERROR(RANK('Ref. Cuotas'!L2406,'Ref. Cuotas'!L:L,0)+COUNTIF('Ref. Cuotas'!$L$7:'Ref. Cuotas'!L2406,'Ref. Cuotas'!L2406)-1,"")</f>
        <v>579</v>
      </c>
      <c r="AN2407" s="7">
        <f>IFERROR(RANK('Ref. Cuotas'!M2406,'Ref. Cuotas'!M:M,0)+COUNTIF('Ref. Cuotas'!$M$7:'Ref. Cuotas'!M2406,'Ref. Cuotas'!M2406)-1,"")</f>
        <v>764</v>
      </c>
      <c r="AO2407" s="7">
        <f>IFERROR(RANK('Ref. Cuotas'!H2406,'Ref. Cuotas'!H:H,1)+COUNTIF('Ref. Cuotas'!$H$7:'Ref. Cuotas'!H2406,'Ref. Cuotas'!H2406)-1,"")</f>
        <v>2446</v>
      </c>
      <c r="AP2407" s="7">
        <f>IFERROR(RANK('Ref. Cuotas'!J2406,'Ref. Cuotas'!J:J,1)+COUNTIF('Ref. Cuotas'!$J$7:'Ref. Cuotas'!J2406,'Ref. Cuotas'!J2406)-1,"")</f>
        <v>1655</v>
      </c>
      <c r="AQ2407" s="7">
        <f>IFERROR(RANK('Ref. Cuotas'!K2406,'Ref. Cuotas'!K:K,1)+COUNTIF('Ref. Cuotas'!$K$7:'Ref. Cuotas'!K2406,'Ref. Cuotas'!K2406)-1,"")</f>
        <v>1494</v>
      </c>
    </row>
    <row r="2408" spans="31:43" ht="17.25" customHeight="1" x14ac:dyDescent="0.3">
      <c r="AE2408" s="5" t="s">
        <v>2403</v>
      </c>
      <c r="AF2408" s="5" t="s">
        <v>5923</v>
      </c>
      <c r="AG2408" s="6" t="s">
        <v>4446</v>
      </c>
      <c r="AH2408" s="6" t="s">
        <v>4101</v>
      </c>
      <c r="AI2408" s="7">
        <f>IFERROR(RANK('Ref. Cuotas'!H2407,'Ref. Cuotas'!H:H,0)+COUNTIF('Ref. Cuotas'!$H$7:'Ref. Cuotas'!H2407,'Ref. Cuotas'!H2407)-1,"")</f>
        <v>902</v>
      </c>
      <c r="AJ2408" s="7">
        <f>IFERROR(RANK('Ref. Cuotas'!I2407,'Ref. Cuotas'!I:I,0)+COUNTIF('Ref. Cuotas'!$I$7:'Ref. Cuotas'!I2407,'Ref. Cuotas'!I2407)-1,"")</f>
        <v>804</v>
      </c>
      <c r="AK2408" s="7">
        <f>IFERROR(RANK('Ref. Cuotas'!J2407,'Ref. Cuotas'!J:J,0)+COUNTIF('Ref. Cuotas'!$J$7:'Ref. Cuotas'!J2407,'Ref. Cuotas'!J2407)-1,"")</f>
        <v>2481</v>
      </c>
      <c r="AL2408" s="7">
        <f>IFERROR(RANK('Ref. Cuotas'!K2407,'Ref. Cuotas'!K:K,0)+COUNTIF('Ref. Cuotas'!$K$7:'Ref. Cuotas'!K2407,'Ref. Cuotas'!K2407)-1,"")</f>
        <v>735</v>
      </c>
      <c r="AM2408" s="7">
        <f>IFERROR(RANK('Ref. Cuotas'!L2407,'Ref. Cuotas'!L:L,0)+COUNTIF('Ref. Cuotas'!$L$7:'Ref. Cuotas'!L2407,'Ref. Cuotas'!L2407)-1,"")</f>
        <v>672</v>
      </c>
      <c r="AN2408" s="7">
        <f>IFERROR(RANK('Ref. Cuotas'!M2407,'Ref. Cuotas'!M:M,0)+COUNTIF('Ref. Cuotas'!$M$7:'Ref. Cuotas'!M2407,'Ref. Cuotas'!M2407)-1,"")</f>
        <v>765</v>
      </c>
      <c r="AO2408" s="7">
        <f>IFERROR(RANK('Ref. Cuotas'!H2407,'Ref. Cuotas'!H:H,1)+COUNTIF('Ref. Cuotas'!$H$7:'Ref. Cuotas'!H2407,'Ref. Cuotas'!H2407)-1,"")</f>
        <v>1901</v>
      </c>
      <c r="AP2408" s="7">
        <f>IFERROR(RANK('Ref. Cuotas'!J2407,'Ref. Cuotas'!J:J,1)+COUNTIF('Ref. Cuotas'!$J$7:'Ref. Cuotas'!J2407,'Ref. Cuotas'!J2407)-1,"")</f>
        <v>1656</v>
      </c>
      <c r="AQ2408" s="7">
        <f>IFERROR(RANK('Ref. Cuotas'!K2407,'Ref. Cuotas'!K:K,1)+COUNTIF('Ref. Cuotas'!$K$7:'Ref. Cuotas'!K2407,'Ref. Cuotas'!K2407)-1,"")</f>
        <v>2068</v>
      </c>
    </row>
    <row r="2409" spans="31:43" ht="17.25" customHeight="1" x14ac:dyDescent="0.3">
      <c r="AE2409" s="5" t="s">
        <v>2404</v>
      </c>
      <c r="AF2409" s="5" t="s">
        <v>5924</v>
      </c>
      <c r="AG2409" s="6" t="s">
        <v>4446</v>
      </c>
      <c r="AH2409" s="6" t="s">
        <v>4102</v>
      </c>
      <c r="AI2409" s="7">
        <f>IFERROR(RANK('Ref. Cuotas'!H2408,'Ref. Cuotas'!H:H,0)+COUNTIF('Ref. Cuotas'!$H$7:'Ref. Cuotas'!H2408,'Ref. Cuotas'!H2408)-1,"")</f>
        <v>1552</v>
      </c>
      <c r="AJ2409" s="7">
        <f>IFERROR(RANK('Ref. Cuotas'!I2408,'Ref. Cuotas'!I:I,0)+COUNTIF('Ref. Cuotas'!$I$7:'Ref. Cuotas'!I2408,'Ref. Cuotas'!I2408)-1,"")</f>
        <v>2539</v>
      </c>
      <c r="AK2409" s="7">
        <f>IFERROR(RANK('Ref. Cuotas'!J2408,'Ref. Cuotas'!J:J,0)+COUNTIF('Ref. Cuotas'!$J$7:'Ref. Cuotas'!J2408,'Ref. Cuotas'!J2408)-1,"")</f>
        <v>348</v>
      </c>
      <c r="AL2409" s="7">
        <f>IFERROR(RANK('Ref. Cuotas'!K2408,'Ref. Cuotas'!K:K,0)+COUNTIF('Ref. Cuotas'!$K$7:'Ref. Cuotas'!K2408,'Ref. Cuotas'!K2408)-1,"")</f>
        <v>1117</v>
      </c>
      <c r="AM2409" s="7">
        <f>IFERROR(RANK('Ref. Cuotas'!L2408,'Ref. Cuotas'!L:L,0)+COUNTIF('Ref. Cuotas'!$L$7:'Ref. Cuotas'!L2408,'Ref. Cuotas'!L2408)-1,"")</f>
        <v>311</v>
      </c>
      <c r="AN2409" s="7">
        <f>IFERROR(RANK('Ref. Cuotas'!M2408,'Ref. Cuotas'!M:M,0)+COUNTIF('Ref. Cuotas'!$M$7:'Ref. Cuotas'!M2408,'Ref. Cuotas'!M2408)-1,"")</f>
        <v>2598</v>
      </c>
      <c r="AO2409" s="7">
        <f>IFERROR(RANK('Ref. Cuotas'!H2408,'Ref. Cuotas'!H:H,1)+COUNTIF('Ref. Cuotas'!$H$7:'Ref. Cuotas'!H2408,'Ref. Cuotas'!H2408)-1,"")</f>
        <v>1251</v>
      </c>
      <c r="AP2409" s="7">
        <f>IFERROR(RANK('Ref. Cuotas'!J2408,'Ref. Cuotas'!J:J,1)+COUNTIF('Ref. Cuotas'!$J$7:'Ref. Cuotas'!J2408,'Ref. Cuotas'!J2408)-1,"")</f>
        <v>2455</v>
      </c>
      <c r="AQ2409" s="7">
        <f>IFERROR(RANK('Ref. Cuotas'!K2408,'Ref. Cuotas'!K:K,1)+COUNTIF('Ref. Cuotas'!$K$7:'Ref. Cuotas'!K2408,'Ref. Cuotas'!K2408)-1,"")</f>
        <v>1686</v>
      </c>
    </row>
    <row r="2410" spans="31:43" ht="17.25" customHeight="1" x14ac:dyDescent="0.3">
      <c r="AE2410" s="5" t="s">
        <v>2405</v>
      </c>
      <c r="AF2410" s="5" t="s">
        <v>5925</v>
      </c>
      <c r="AG2410" s="6" t="s">
        <v>4446</v>
      </c>
      <c r="AH2410" s="6" t="s">
        <v>4097</v>
      </c>
      <c r="AI2410" s="7">
        <f>IFERROR(RANK('Ref. Cuotas'!H2409,'Ref. Cuotas'!H:H,0)+COUNTIF('Ref. Cuotas'!$H$7:'Ref. Cuotas'!H2409,'Ref. Cuotas'!H2409)-1,"")</f>
        <v>1186</v>
      </c>
      <c r="AJ2410" s="7">
        <f>IFERROR(RANK('Ref. Cuotas'!I2409,'Ref. Cuotas'!I:I,0)+COUNTIF('Ref. Cuotas'!$I$7:'Ref. Cuotas'!I2409,'Ref. Cuotas'!I2409)-1,"")</f>
        <v>2540</v>
      </c>
      <c r="AK2410" s="7">
        <f>IFERROR(RANK('Ref. Cuotas'!J2409,'Ref. Cuotas'!J:J,0)+COUNTIF('Ref. Cuotas'!$J$7:'Ref. Cuotas'!J2409,'Ref. Cuotas'!J2409)-1,"")</f>
        <v>2482</v>
      </c>
      <c r="AL2410" s="7">
        <f>IFERROR(RANK('Ref. Cuotas'!K2409,'Ref. Cuotas'!K:K,0)+COUNTIF('Ref. Cuotas'!$K$7:'Ref. Cuotas'!K2409,'Ref. Cuotas'!K2409)-1,"")</f>
        <v>877</v>
      </c>
      <c r="AM2410" s="7">
        <f>IFERROR(RANK('Ref. Cuotas'!L2409,'Ref. Cuotas'!L:L,0)+COUNTIF('Ref. Cuotas'!$L$7:'Ref. Cuotas'!L2409,'Ref. Cuotas'!L2409)-1,"")</f>
        <v>2519</v>
      </c>
      <c r="AN2410" s="7">
        <f>IFERROR(RANK('Ref. Cuotas'!M2409,'Ref. Cuotas'!M:M,0)+COUNTIF('Ref. Cuotas'!$M$7:'Ref. Cuotas'!M2409,'Ref. Cuotas'!M2409)-1,"")</f>
        <v>766</v>
      </c>
      <c r="AO2410" s="7">
        <f>IFERROR(RANK('Ref. Cuotas'!H2409,'Ref. Cuotas'!H:H,1)+COUNTIF('Ref. Cuotas'!$H$7:'Ref. Cuotas'!H2409,'Ref. Cuotas'!H2409)-1,"")</f>
        <v>1617</v>
      </c>
      <c r="AP2410" s="7">
        <f>IFERROR(RANK('Ref. Cuotas'!J2409,'Ref. Cuotas'!J:J,1)+COUNTIF('Ref. Cuotas'!$J$7:'Ref. Cuotas'!J2409,'Ref. Cuotas'!J2409)-1,"")</f>
        <v>1657</v>
      </c>
      <c r="AQ2410" s="7">
        <f>IFERROR(RANK('Ref. Cuotas'!K2409,'Ref. Cuotas'!K:K,1)+COUNTIF('Ref. Cuotas'!$K$7:'Ref. Cuotas'!K2409,'Ref. Cuotas'!K2409)-1,"")</f>
        <v>1926</v>
      </c>
    </row>
    <row r="2411" spans="31:43" ht="17.25" customHeight="1" x14ac:dyDescent="0.3">
      <c r="AE2411" s="5" t="s">
        <v>2406</v>
      </c>
      <c r="AF2411" s="5" t="s">
        <v>5926</v>
      </c>
      <c r="AG2411" s="6" t="s">
        <v>4446</v>
      </c>
      <c r="AH2411" s="6" t="s">
        <v>4212</v>
      </c>
      <c r="AI2411" s="7">
        <f>IFERROR(RANK('Ref. Cuotas'!H2410,'Ref. Cuotas'!H:H,0)+COUNTIF('Ref. Cuotas'!$H$7:'Ref. Cuotas'!H2410,'Ref. Cuotas'!H2410)-1,"")</f>
        <v>1332</v>
      </c>
      <c r="AJ2411" s="7">
        <f>IFERROR(RANK('Ref. Cuotas'!I2410,'Ref. Cuotas'!I:I,0)+COUNTIF('Ref. Cuotas'!$I$7:'Ref. Cuotas'!I2410,'Ref. Cuotas'!I2410)-1,"")</f>
        <v>2541</v>
      </c>
      <c r="AK2411" s="7">
        <f>IFERROR(RANK('Ref. Cuotas'!J2410,'Ref. Cuotas'!J:J,0)+COUNTIF('Ref. Cuotas'!$J$7:'Ref. Cuotas'!J2410,'Ref. Cuotas'!J2410)-1,"")</f>
        <v>2483</v>
      </c>
      <c r="AL2411" s="7">
        <f>IFERROR(RANK('Ref. Cuotas'!K2410,'Ref. Cuotas'!K:K,0)+COUNTIF('Ref. Cuotas'!$K$7:'Ref. Cuotas'!K2410,'Ref. Cuotas'!K2410)-1,"")</f>
        <v>2394</v>
      </c>
      <c r="AM2411" s="7">
        <f>IFERROR(RANK('Ref. Cuotas'!L2410,'Ref. Cuotas'!L:L,0)+COUNTIF('Ref. Cuotas'!$L$7:'Ref. Cuotas'!L2410,'Ref. Cuotas'!L2410)-1,"")</f>
        <v>2520</v>
      </c>
      <c r="AN2411" s="7">
        <f>IFERROR(RANK('Ref. Cuotas'!M2410,'Ref. Cuotas'!M:M,0)+COUNTIF('Ref. Cuotas'!$M$7:'Ref. Cuotas'!M2410,'Ref. Cuotas'!M2410)-1,"")</f>
        <v>767</v>
      </c>
      <c r="AO2411" s="7">
        <f>IFERROR(RANK('Ref. Cuotas'!H2410,'Ref. Cuotas'!H:H,1)+COUNTIF('Ref. Cuotas'!$H$7:'Ref. Cuotas'!H2410,'Ref. Cuotas'!H2410)-1,"")</f>
        <v>1471</v>
      </c>
      <c r="AP2411" s="7">
        <f>IFERROR(RANK('Ref. Cuotas'!J2410,'Ref. Cuotas'!J:J,1)+COUNTIF('Ref. Cuotas'!$J$7:'Ref. Cuotas'!J2410,'Ref. Cuotas'!J2410)-1,"")</f>
        <v>1658</v>
      </c>
      <c r="AQ2411" s="7">
        <f>IFERROR(RANK('Ref. Cuotas'!K2410,'Ref. Cuotas'!K:K,1)+COUNTIF('Ref. Cuotas'!$K$7:'Ref. Cuotas'!K2410,'Ref. Cuotas'!K2410)-1,"")</f>
        <v>409</v>
      </c>
    </row>
    <row r="2412" spans="31:43" ht="17.25" customHeight="1" x14ac:dyDescent="0.3">
      <c r="AE2412" s="5" t="s">
        <v>2407</v>
      </c>
      <c r="AF2412" s="5" t="s">
        <v>5927</v>
      </c>
      <c r="AG2412" s="6" t="s">
        <v>4446</v>
      </c>
      <c r="AH2412" s="6" t="s">
        <v>4103</v>
      </c>
      <c r="AI2412" s="7">
        <f>IFERROR(RANK('Ref. Cuotas'!H2411,'Ref. Cuotas'!H:H,0)+COUNTIF('Ref. Cuotas'!$H$7:'Ref. Cuotas'!H2411,'Ref. Cuotas'!H2411)-1,"")</f>
        <v>1378</v>
      </c>
      <c r="AJ2412" s="7">
        <f>IFERROR(RANK('Ref. Cuotas'!I2411,'Ref. Cuotas'!I:I,0)+COUNTIF('Ref. Cuotas'!$I$7:'Ref. Cuotas'!I2411,'Ref. Cuotas'!I2411)-1,"")</f>
        <v>2542</v>
      </c>
      <c r="AK2412" s="7">
        <f>IFERROR(RANK('Ref. Cuotas'!J2411,'Ref. Cuotas'!J:J,0)+COUNTIF('Ref. Cuotas'!$J$7:'Ref. Cuotas'!J2411,'Ref. Cuotas'!J2411)-1,"")</f>
        <v>2484</v>
      </c>
      <c r="AL2412" s="7">
        <f>IFERROR(RANK('Ref. Cuotas'!K2411,'Ref. Cuotas'!K:K,0)+COUNTIF('Ref. Cuotas'!$K$7:'Ref. Cuotas'!K2411,'Ref. Cuotas'!K2411)-1,"")</f>
        <v>2000</v>
      </c>
      <c r="AM2412" s="7">
        <f>IFERROR(RANK('Ref. Cuotas'!L2411,'Ref. Cuotas'!L:L,0)+COUNTIF('Ref. Cuotas'!$L$7:'Ref. Cuotas'!L2411,'Ref. Cuotas'!L2411)-1,"")</f>
        <v>2521</v>
      </c>
      <c r="AN2412" s="7">
        <f>IFERROR(RANK('Ref. Cuotas'!M2411,'Ref. Cuotas'!M:M,0)+COUNTIF('Ref. Cuotas'!$M$7:'Ref. Cuotas'!M2411,'Ref. Cuotas'!M2411)-1,"")</f>
        <v>768</v>
      </c>
      <c r="AO2412" s="7">
        <f>IFERROR(RANK('Ref. Cuotas'!H2411,'Ref. Cuotas'!H:H,1)+COUNTIF('Ref. Cuotas'!$H$7:'Ref. Cuotas'!H2411,'Ref. Cuotas'!H2411)-1,"")</f>
        <v>1425</v>
      </c>
      <c r="AP2412" s="7">
        <f>IFERROR(RANK('Ref. Cuotas'!J2411,'Ref. Cuotas'!J:J,1)+COUNTIF('Ref. Cuotas'!$J$7:'Ref. Cuotas'!J2411,'Ref. Cuotas'!J2411)-1,"")</f>
        <v>1659</v>
      </c>
      <c r="AQ2412" s="7">
        <f>IFERROR(RANK('Ref. Cuotas'!K2411,'Ref. Cuotas'!K:K,1)+COUNTIF('Ref. Cuotas'!$K$7:'Ref. Cuotas'!K2411,'Ref. Cuotas'!K2411)-1,"")</f>
        <v>803</v>
      </c>
    </row>
    <row r="2413" spans="31:43" ht="17.25" customHeight="1" x14ac:dyDescent="0.3">
      <c r="AE2413" s="5" t="s">
        <v>2408</v>
      </c>
      <c r="AF2413" s="5" t="s">
        <v>5928</v>
      </c>
      <c r="AG2413" s="6" t="s">
        <v>4446</v>
      </c>
      <c r="AH2413" s="6" t="s">
        <v>4104</v>
      </c>
      <c r="AI2413" s="7">
        <f>IFERROR(RANK('Ref. Cuotas'!H2412,'Ref. Cuotas'!H:H,0)+COUNTIF('Ref. Cuotas'!$H$7:'Ref. Cuotas'!H2412,'Ref. Cuotas'!H2412)-1,"")</f>
        <v>1174</v>
      </c>
      <c r="AJ2413" s="7">
        <f>IFERROR(RANK('Ref. Cuotas'!I2412,'Ref. Cuotas'!I:I,0)+COUNTIF('Ref. Cuotas'!$I$7:'Ref. Cuotas'!I2412,'Ref. Cuotas'!I2412)-1,"")</f>
        <v>2543</v>
      </c>
      <c r="AK2413" s="7">
        <f>IFERROR(RANK('Ref. Cuotas'!J2412,'Ref. Cuotas'!J:J,0)+COUNTIF('Ref. Cuotas'!$J$7:'Ref. Cuotas'!J2412,'Ref. Cuotas'!J2412)-1,"")</f>
        <v>2485</v>
      </c>
      <c r="AL2413" s="7">
        <f>IFERROR(RANK('Ref. Cuotas'!K2412,'Ref. Cuotas'!K:K,0)+COUNTIF('Ref. Cuotas'!$K$7:'Ref. Cuotas'!K2412,'Ref. Cuotas'!K2412)-1,"")</f>
        <v>1029</v>
      </c>
      <c r="AM2413" s="7">
        <f>IFERROR(RANK('Ref. Cuotas'!L2412,'Ref. Cuotas'!L:L,0)+COUNTIF('Ref. Cuotas'!$L$7:'Ref. Cuotas'!L2412,'Ref. Cuotas'!L2412)-1,"")</f>
        <v>663</v>
      </c>
      <c r="AN2413" s="7">
        <f>IFERROR(RANK('Ref. Cuotas'!M2412,'Ref. Cuotas'!M:M,0)+COUNTIF('Ref. Cuotas'!$M$7:'Ref. Cuotas'!M2412,'Ref. Cuotas'!M2412)-1,"")</f>
        <v>2599</v>
      </c>
      <c r="AO2413" s="7">
        <f>IFERROR(RANK('Ref. Cuotas'!H2412,'Ref. Cuotas'!H:H,1)+COUNTIF('Ref. Cuotas'!$H$7:'Ref. Cuotas'!H2412,'Ref. Cuotas'!H2412)-1,"")</f>
        <v>1629</v>
      </c>
      <c r="AP2413" s="7">
        <f>IFERROR(RANK('Ref. Cuotas'!J2412,'Ref. Cuotas'!J:J,1)+COUNTIF('Ref. Cuotas'!$J$7:'Ref. Cuotas'!J2412,'Ref. Cuotas'!J2412)-1,"")</f>
        <v>1660</v>
      </c>
      <c r="AQ2413" s="7">
        <f>IFERROR(RANK('Ref. Cuotas'!K2412,'Ref. Cuotas'!K:K,1)+COUNTIF('Ref. Cuotas'!$K$7:'Ref. Cuotas'!K2412,'Ref. Cuotas'!K2412)-1,"")</f>
        <v>1774</v>
      </c>
    </row>
    <row r="2414" spans="31:43" ht="17.25" customHeight="1" x14ac:dyDescent="0.3">
      <c r="AE2414" s="5" t="s">
        <v>2409</v>
      </c>
      <c r="AF2414" s="5" t="s">
        <v>5929</v>
      </c>
      <c r="AG2414" s="6" t="s">
        <v>4446</v>
      </c>
      <c r="AH2414" s="6" t="s">
        <v>4105</v>
      </c>
      <c r="AI2414" s="7">
        <f>IFERROR(RANK('Ref. Cuotas'!H2413,'Ref. Cuotas'!H:H,0)+COUNTIF('Ref. Cuotas'!$H$7:'Ref. Cuotas'!H2413,'Ref. Cuotas'!H2413)-1,"")</f>
        <v>584</v>
      </c>
      <c r="AJ2414" s="7">
        <f>IFERROR(RANK('Ref. Cuotas'!I2413,'Ref. Cuotas'!I:I,0)+COUNTIF('Ref. Cuotas'!$I$7:'Ref. Cuotas'!I2413,'Ref. Cuotas'!I2413)-1,"")</f>
        <v>579</v>
      </c>
      <c r="AK2414" s="7">
        <f>IFERROR(RANK('Ref. Cuotas'!J2413,'Ref. Cuotas'!J:J,0)+COUNTIF('Ref. Cuotas'!$J$7:'Ref. Cuotas'!J2413,'Ref. Cuotas'!J2413)-1,"")</f>
        <v>219</v>
      </c>
      <c r="AL2414" s="7">
        <f>IFERROR(RANK('Ref. Cuotas'!K2413,'Ref. Cuotas'!K:K,0)+COUNTIF('Ref. Cuotas'!$K$7:'Ref. Cuotas'!K2413,'Ref. Cuotas'!K2413)-1,"")</f>
        <v>1008</v>
      </c>
      <c r="AM2414" s="7">
        <f>IFERROR(RANK('Ref. Cuotas'!L2413,'Ref. Cuotas'!L:L,0)+COUNTIF('Ref. Cuotas'!$L$7:'Ref. Cuotas'!L2413,'Ref. Cuotas'!L2413)-1,"")</f>
        <v>197</v>
      </c>
      <c r="AN2414" s="7">
        <f>IFERROR(RANK('Ref. Cuotas'!M2413,'Ref. Cuotas'!M:M,0)+COUNTIF('Ref. Cuotas'!$M$7:'Ref. Cuotas'!M2413,'Ref. Cuotas'!M2413)-1,"")</f>
        <v>2600</v>
      </c>
      <c r="AO2414" s="7">
        <f>IFERROR(RANK('Ref. Cuotas'!H2413,'Ref. Cuotas'!H:H,1)+COUNTIF('Ref. Cuotas'!$H$7:'Ref. Cuotas'!H2413,'Ref. Cuotas'!H2413)-1,"")</f>
        <v>2219</v>
      </c>
      <c r="AP2414" s="7">
        <f>IFERROR(RANK('Ref. Cuotas'!J2413,'Ref. Cuotas'!J:J,1)+COUNTIF('Ref. Cuotas'!$J$7:'Ref. Cuotas'!J2413,'Ref. Cuotas'!J2413)-1,"")</f>
        <v>2584</v>
      </c>
      <c r="AQ2414" s="7">
        <f>IFERROR(RANK('Ref. Cuotas'!K2413,'Ref. Cuotas'!K:K,1)+COUNTIF('Ref. Cuotas'!$K$7:'Ref. Cuotas'!K2413,'Ref. Cuotas'!K2413)-1,"")</f>
        <v>1795</v>
      </c>
    </row>
    <row r="2415" spans="31:43" ht="17.25" customHeight="1" x14ac:dyDescent="0.3">
      <c r="AE2415" s="5" t="s">
        <v>2410</v>
      </c>
      <c r="AF2415" s="5" t="s">
        <v>5930</v>
      </c>
      <c r="AG2415" s="6" t="s">
        <v>4447</v>
      </c>
      <c r="AH2415" s="6" t="s">
        <v>4099</v>
      </c>
      <c r="AI2415" s="7">
        <f>IFERROR(RANK('Ref. Cuotas'!H2414,'Ref. Cuotas'!H:H,0)+COUNTIF('Ref. Cuotas'!$H$7:'Ref. Cuotas'!H2414,'Ref. Cuotas'!H2414)-1,"")</f>
        <v>559</v>
      </c>
      <c r="AJ2415" s="7">
        <f>IFERROR(RANK('Ref. Cuotas'!I2414,'Ref. Cuotas'!I:I,0)+COUNTIF('Ref. Cuotas'!$I$7:'Ref. Cuotas'!I2414,'Ref. Cuotas'!I2414)-1,"")</f>
        <v>2544</v>
      </c>
      <c r="AK2415" s="7">
        <f>IFERROR(RANK('Ref. Cuotas'!J2414,'Ref. Cuotas'!J:J,0)+COUNTIF('Ref. Cuotas'!$J$7:'Ref. Cuotas'!J2414,'Ref. Cuotas'!J2414)-1,"")</f>
        <v>2486</v>
      </c>
      <c r="AL2415" s="7">
        <f>IFERROR(RANK('Ref. Cuotas'!K2414,'Ref. Cuotas'!K:K,0)+COUNTIF('Ref. Cuotas'!$K$7:'Ref. Cuotas'!K2414,'Ref. Cuotas'!K2414)-1,"")</f>
        <v>485</v>
      </c>
      <c r="AM2415" s="7">
        <f>IFERROR(RANK('Ref. Cuotas'!L2414,'Ref. Cuotas'!L:L,0)+COUNTIF('Ref. Cuotas'!$L$7:'Ref. Cuotas'!L2414,'Ref. Cuotas'!L2414)-1,"")</f>
        <v>1341</v>
      </c>
      <c r="AN2415" s="7">
        <f>IFERROR(RANK('Ref. Cuotas'!M2414,'Ref. Cuotas'!M:M,0)+COUNTIF('Ref. Cuotas'!$M$7:'Ref. Cuotas'!M2414,'Ref. Cuotas'!M2414)-1,"")</f>
        <v>2601</v>
      </c>
      <c r="AO2415" s="7">
        <f>IFERROR(RANK('Ref. Cuotas'!H2414,'Ref. Cuotas'!H:H,1)+COUNTIF('Ref. Cuotas'!$H$7:'Ref. Cuotas'!H2414,'Ref. Cuotas'!H2414)-1,"")</f>
        <v>2244</v>
      </c>
      <c r="AP2415" s="7">
        <f>IFERROR(RANK('Ref. Cuotas'!J2414,'Ref. Cuotas'!J:J,1)+COUNTIF('Ref. Cuotas'!$J$7:'Ref. Cuotas'!J2414,'Ref. Cuotas'!J2414)-1,"")</f>
        <v>1661</v>
      </c>
      <c r="AQ2415" s="7">
        <f>IFERROR(RANK('Ref. Cuotas'!K2414,'Ref. Cuotas'!K:K,1)+COUNTIF('Ref. Cuotas'!$K$7:'Ref. Cuotas'!K2414,'Ref. Cuotas'!K2414)-1,"")</f>
        <v>2318</v>
      </c>
    </row>
    <row r="2416" spans="31:43" ht="17.25" customHeight="1" x14ac:dyDescent="0.3">
      <c r="AE2416" s="5" t="s">
        <v>2411</v>
      </c>
      <c r="AF2416" s="5" t="s">
        <v>5931</v>
      </c>
      <c r="AG2416" s="6" t="s">
        <v>4447</v>
      </c>
      <c r="AH2416" s="6" t="s">
        <v>4100</v>
      </c>
      <c r="AI2416" s="7">
        <f>IFERROR(RANK('Ref. Cuotas'!H2415,'Ref. Cuotas'!H:H,0)+COUNTIF('Ref. Cuotas'!$H$7:'Ref. Cuotas'!H2415,'Ref. Cuotas'!H2415)-1,"")</f>
        <v>872</v>
      </c>
      <c r="AJ2416" s="7">
        <f>IFERROR(RANK('Ref. Cuotas'!I2415,'Ref. Cuotas'!I:I,0)+COUNTIF('Ref. Cuotas'!$I$7:'Ref. Cuotas'!I2415,'Ref. Cuotas'!I2415)-1,"")</f>
        <v>2545</v>
      </c>
      <c r="AK2416" s="7">
        <f>IFERROR(RANK('Ref. Cuotas'!J2415,'Ref. Cuotas'!J:J,0)+COUNTIF('Ref. Cuotas'!$J$7:'Ref. Cuotas'!J2415,'Ref. Cuotas'!J2415)-1,"")</f>
        <v>2487</v>
      </c>
      <c r="AL2416" s="7">
        <f>IFERROR(RANK('Ref. Cuotas'!K2415,'Ref. Cuotas'!K:K,0)+COUNTIF('Ref. Cuotas'!$K$7:'Ref. Cuotas'!K2415,'Ref. Cuotas'!K2415)-1,"")</f>
        <v>918</v>
      </c>
      <c r="AM2416" s="7">
        <f>IFERROR(RANK('Ref. Cuotas'!L2415,'Ref. Cuotas'!L:L,0)+COUNTIF('Ref. Cuotas'!$L$7:'Ref. Cuotas'!L2415,'Ref. Cuotas'!L2415)-1,"")</f>
        <v>2052</v>
      </c>
      <c r="AN2416" s="7">
        <f>IFERROR(RANK('Ref. Cuotas'!M2415,'Ref. Cuotas'!M:M,0)+COUNTIF('Ref. Cuotas'!$M$7:'Ref. Cuotas'!M2415,'Ref. Cuotas'!M2415)-1,"")</f>
        <v>2602</v>
      </c>
      <c r="AO2416" s="7">
        <f>IFERROR(RANK('Ref. Cuotas'!H2415,'Ref. Cuotas'!H:H,1)+COUNTIF('Ref. Cuotas'!$H$7:'Ref. Cuotas'!H2415,'Ref. Cuotas'!H2415)-1,"")</f>
        <v>1931</v>
      </c>
      <c r="AP2416" s="7">
        <f>IFERROR(RANK('Ref. Cuotas'!J2415,'Ref. Cuotas'!J:J,1)+COUNTIF('Ref. Cuotas'!$J$7:'Ref. Cuotas'!J2415,'Ref. Cuotas'!J2415)-1,"")</f>
        <v>1662</v>
      </c>
      <c r="AQ2416" s="7">
        <f>IFERROR(RANK('Ref. Cuotas'!K2415,'Ref. Cuotas'!K:K,1)+COUNTIF('Ref. Cuotas'!$K$7:'Ref. Cuotas'!K2415,'Ref. Cuotas'!K2415)-1,"")</f>
        <v>1885</v>
      </c>
    </row>
    <row r="2417" spans="31:43" ht="17.25" customHeight="1" x14ac:dyDescent="0.3">
      <c r="AE2417" s="5" t="s">
        <v>2412</v>
      </c>
      <c r="AF2417" s="5" t="s">
        <v>5932</v>
      </c>
      <c r="AG2417" s="6" t="s">
        <v>4447</v>
      </c>
      <c r="AH2417" s="6" t="s">
        <v>4088</v>
      </c>
      <c r="AI2417" s="7">
        <f>IFERROR(RANK('Ref. Cuotas'!H2416,'Ref. Cuotas'!H:H,0)+COUNTIF('Ref. Cuotas'!$H$7:'Ref. Cuotas'!H2416,'Ref. Cuotas'!H2416)-1,"")</f>
        <v>267</v>
      </c>
      <c r="AJ2417" s="7">
        <f>IFERROR(RANK('Ref. Cuotas'!I2416,'Ref. Cuotas'!I:I,0)+COUNTIF('Ref. Cuotas'!$I$7:'Ref. Cuotas'!I2416,'Ref. Cuotas'!I2416)-1,"")</f>
        <v>927</v>
      </c>
      <c r="AK2417" s="7">
        <f>IFERROR(RANK('Ref. Cuotas'!J2416,'Ref. Cuotas'!J:J,0)+COUNTIF('Ref. Cuotas'!$J$7:'Ref. Cuotas'!J2416,'Ref. Cuotas'!J2416)-1,"")</f>
        <v>2488</v>
      </c>
      <c r="AL2417" s="7">
        <f>IFERROR(RANK('Ref. Cuotas'!K2416,'Ref. Cuotas'!K:K,0)+COUNTIF('Ref. Cuotas'!$K$7:'Ref. Cuotas'!K2416,'Ref. Cuotas'!K2416)-1,"")</f>
        <v>1114</v>
      </c>
      <c r="AM2417" s="7">
        <f>IFERROR(RANK('Ref. Cuotas'!L2416,'Ref. Cuotas'!L:L,0)+COUNTIF('Ref. Cuotas'!$L$7:'Ref. Cuotas'!L2416,'Ref. Cuotas'!L2416)-1,"")</f>
        <v>917</v>
      </c>
      <c r="AN2417" s="7">
        <f>IFERROR(RANK('Ref. Cuotas'!M2416,'Ref. Cuotas'!M:M,0)+COUNTIF('Ref. Cuotas'!$M$7:'Ref. Cuotas'!M2416,'Ref. Cuotas'!M2416)-1,"")</f>
        <v>2603</v>
      </c>
      <c r="AO2417" s="7">
        <f>IFERROR(RANK('Ref. Cuotas'!H2416,'Ref. Cuotas'!H:H,1)+COUNTIF('Ref. Cuotas'!$H$7:'Ref. Cuotas'!H2416,'Ref. Cuotas'!H2416)-1,"")</f>
        <v>2536</v>
      </c>
      <c r="AP2417" s="7">
        <f>IFERROR(RANK('Ref. Cuotas'!J2416,'Ref. Cuotas'!J:J,1)+COUNTIF('Ref. Cuotas'!$J$7:'Ref. Cuotas'!J2416,'Ref. Cuotas'!J2416)-1,"")</f>
        <v>1663</v>
      </c>
      <c r="AQ2417" s="7">
        <f>IFERROR(RANK('Ref. Cuotas'!K2416,'Ref. Cuotas'!K:K,1)+COUNTIF('Ref. Cuotas'!$K$7:'Ref. Cuotas'!K2416,'Ref. Cuotas'!K2416)-1,"")</f>
        <v>1689</v>
      </c>
    </row>
    <row r="2418" spans="31:43" ht="17.25" customHeight="1" x14ac:dyDescent="0.3">
      <c r="AE2418" s="5" t="s">
        <v>2413</v>
      </c>
      <c r="AF2418" s="5" t="s">
        <v>5933</v>
      </c>
      <c r="AG2418" s="6" t="s">
        <v>4447</v>
      </c>
      <c r="AH2418" s="6" t="s">
        <v>4101</v>
      </c>
      <c r="AI2418" s="7">
        <f>IFERROR(RANK('Ref. Cuotas'!H2417,'Ref. Cuotas'!H:H,0)+COUNTIF('Ref. Cuotas'!$H$7:'Ref. Cuotas'!H2417,'Ref. Cuotas'!H2417)-1,"")</f>
        <v>272</v>
      </c>
      <c r="AJ2418" s="7">
        <f>IFERROR(RANK('Ref. Cuotas'!I2417,'Ref. Cuotas'!I:I,0)+COUNTIF('Ref. Cuotas'!$I$7:'Ref. Cuotas'!I2417,'Ref. Cuotas'!I2417)-1,"")</f>
        <v>2546</v>
      </c>
      <c r="AK2418" s="7">
        <f>IFERROR(RANK('Ref. Cuotas'!J2417,'Ref. Cuotas'!J:J,0)+COUNTIF('Ref. Cuotas'!$J$7:'Ref. Cuotas'!J2417,'Ref. Cuotas'!J2417)-1,"")</f>
        <v>466</v>
      </c>
      <c r="AL2418" s="7">
        <f>IFERROR(RANK('Ref. Cuotas'!K2417,'Ref. Cuotas'!K:K,0)+COUNTIF('Ref. Cuotas'!$K$7:'Ref. Cuotas'!K2417,'Ref. Cuotas'!K2417)-1,"")</f>
        <v>298</v>
      </c>
      <c r="AM2418" s="7">
        <f>IFERROR(RANK('Ref. Cuotas'!L2417,'Ref. Cuotas'!L:L,0)+COUNTIF('Ref. Cuotas'!$L$7:'Ref. Cuotas'!L2417,'Ref. Cuotas'!L2417)-1,"")</f>
        <v>560</v>
      </c>
      <c r="AN2418" s="7">
        <f>IFERROR(RANK('Ref. Cuotas'!M2417,'Ref. Cuotas'!M:M,0)+COUNTIF('Ref. Cuotas'!$M$7:'Ref. Cuotas'!M2417,'Ref. Cuotas'!M2417)-1,"")</f>
        <v>2604</v>
      </c>
      <c r="AO2418" s="7">
        <f>IFERROR(RANK('Ref. Cuotas'!H2417,'Ref. Cuotas'!H:H,1)+COUNTIF('Ref. Cuotas'!$H$7:'Ref. Cuotas'!H2417,'Ref. Cuotas'!H2417)-1,"")</f>
        <v>2531</v>
      </c>
      <c r="AP2418" s="7">
        <f>IFERROR(RANK('Ref. Cuotas'!J2417,'Ref. Cuotas'!J:J,1)+COUNTIF('Ref. Cuotas'!$J$7:'Ref. Cuotas'!J2417,'Ref. Cuotas'!J2417)-1,"")</f>
        <v>2337</v>
      </c>
      <c r="AQ2418" s="7">
        <f>IFERROR(RANK('Ref. Cuotas'!K2417,'Ref. Cuotas'!K:K,1)+COUNTIF('Ref. Cuotas'!$K$7:'Ref. Cuotas'!K2417,'Ref. Cuotas'!K2417)-1,"")</f>
        <v>2505</v>
      </c>
    </row>
    <row r="2419" spans="31:43" ht="17.25" customHeight="1" x14ac:dyDescent="0.3">
      <c r="AE2419" s="5" t="s">
        <v>2414</v>
      </c>
      <c r="AF2419" s="5" t="s">
        <v>5934</v>
      </c>
      <c r="AG2419" s="6" t="s">
        <v>4447</v>
      </c>
      <c r="AH2419" s="6" t="s">
        <v>4102</v>
      </c>
      <c r="AI2419" s="7">
        <f>IFERROR(RANK('Ref. Cuotas'!H2418,'Ref. Cuotas'!H:H,0)+COUNTIF('Ref. Cuotas'!$H$7:'Ref. Cuotas'!H2418,'Ref. Cuotas'!H2418)-1,"")</f>
        <v>874</v>
      </c>
      <c r="AJ2419" s="7">
        <f>IFERROR(RANK('Ref. Cuotas'!I2418,'Ref. Cuotas'!I:I,0)+COUNTIF('Ref. Cuotas'!$I$7:'Ref. Cuotas'!I2418,'Ref. Cuotas'!I2418)-1,"")</f>
        <v>2547</v>
      </c>
      <c r="AK2419" s="7">
        <f>IFERROR(RANK('Ref. Cuotas'!J2418,'Ref. Cuotas'!J:J,0)+COUNTIF('Ref. Cuotas'!$J$7:'Ref. Cuotas'!J2418,'Ref. Cuotas'!J2418)-1,"")</f>
        <v>525</v>
      </c>
      <c r="AL2419" s="7">
        <f>IFERROR(RANK('Ref. Cuotas'!K2418,'Ref. Cuotas'!K:K,0)+COUNTIF('Ref. Cuotas'!$K$7:'Ref. Cuotas'!K2418,'Ref. Cuotas'!K2418)-1,"")</f>
        <v>1196</v>
      </c>
      <c r="AM2419" s="7">
        <f>IFERROR(RANK('Ref. Cuotas'!L2418,'Ref. Cuotas'!L:L,0)+COUNTIF('Ref. Cuotas'!$L$7:'Ref. Cuotas'!L2418,'Ref. Cuotas'!L2418)-1,"")</f>
        <v>333</v>
      </c>
      <c r="AN2419" s="7">
        <f>IFERROR(RANK('Ref. Cuotas'!M2418,'Ref. Cuotas'!M:M,0)+COUNTIF('Ref. Cuotas'!$M$7:'Ref. Cuotas'!M2418,'Ref. Cuotas'!M2418)-1,"")</f>
        <v>2605</v>
      </c>
      <c r="AO2419" s="7">
        <f>IFERROR(RANK('Ref. Cuotas'!H2418,'Ref. Cuotas'!H:H,1)+COUNTIF('Ref. Cuotas'!$H$7:'Ref. Cuotas'!H2418,'Ref. Cuotas'!H2418)-1,"")</f>
        <v>1929</v>
      </c>
      <c r="AP2419" s="7">
        <f>IFERROR(RANK('Ref. Cuotas'!J2418,'Ref. Cuotas'!J:J,1)+COUNTIF('Ref. Cuotas'!$J$7:'Ref. Cuotas'!J2418,'Ref. Cuotas'!J2418)-1,"")</f>
        <v>2278</v>
      </c>
      <c r="AQ2419" s="7">
        <f>IFERROR(RANK('Ref. Cuotas'!K2418,'Ref. Cuotas'!K:K,1)+COUNTIF('Ref. Cuotas'!$K$7:'Ref. Cuotas'!K2418,'Ref. Cuotas'!K2418)-1,"")</f>
        <v>1607</v>
      </c>
    </row>
    <row r="2420" spans="31:43" ht="17.25" customHeight="1" x14ac:dyDescent="0.3">
      <c r="AE2420" s="5" t="s">
        <v>2415</v>
      </c>
      <c r="AF2420" s="5" t="s">
        <v>5935</v>
      </c>
      <c r="AG2420" s="6" t="s">
        <v>4447</v>
      </c>
      <c r="AH2420" s="6" t="s">
        <v>4097</v>
      </c>
      <c r="AI2420" s="7">
        <f>IFERROR(RANK('Ref. Cuotas'!H2419,'Ref. Cuotas'!H:H,0)+COUNTIF('Ref. Cuotas'!$H$7:'Ref. Cuotas'!H2419,'Ref. Cuotas'!H2419)-1,"")</f>
        <v>495</v>
      </c>
      <c r="AJ2420" s="7">
        <f>IFERROR(RANK('Ref. Cuotas'!I2419,'Ref. Cuotas'!I:I,0)+COUNTIF('Ref. Cuotas'!$I$7:'Ref. Cuotas'!I2419,'Ref. Cuotas'!I2419)-1,"")</f>
        <v>217</v>
      </c>
      <c r="AK2420" s="7">
        <f>IFERROR(RANK('Ref. Cuotas'!J2419,'Ref. Cuotas'!J:J,0)+COUNTIF('Ref. Cuotas'!$J$7:'Ref. Cuotas'!J2419,'Ref. Cuotas'!J2419)-1,"")</f>
        <v>2489</v>
      </c>
      <c r="AL2420" s="7">
        <f>IFERROR(RANK('Ref. Cuotas'!K2419,'Ref. Cuotas'!K:K,0)+COUNTIF('Ref. Cuotas'!$K$7:'Ref. Cuotas'!K2419,'Ref. Cuotas'!K2419)-1,"")</f>
        <v>193</v>
      </c>
      <c r="AM2420" s="7">
        <f>IFERROR(RANK('Ref. Cuotas'!L2419,'Ref. Cuotas'!L:L,0)+COUNTIF('Ref. Cuotas'!$L$7:'Ref. Cuotas'!L2419,'Ref. Cuotas'!L2419)-1,"")</f>
        <v>2522</v>
      </c>
      <c r="AN2420" s="7">
        <f>IFERROR(RANK('Ref. Cuotas'!M2419,'Ref. Cuotas'!M:M,0)+COUNTIF('Ref. Cuotas'!$M$7:'Ref. Cuotas'!M2419,'Ref. Cuotas'!M2419)-1,"")</f>
        <v>769</v>
      </c>
      <c r="AO2420" s="7">
        <f>IFERROR(RANK('Ref. Cuotas'!H2419,'Ref. Cuotas'!H:H,1)+COUNTIF('Ref. Cuotas'!$H$7:'Ref. Cuotas'!H2419,'Ref. Cuotas'!H2419)-1,"")</f>
        <v>2308</v>
      </c>
      <c r="AP2420" s="7">
        <f>IFERROR(RANK('Ref. Cuotas'!J2419,'Ref. Cuotas'!J:J,1)+COUNTIF('Ref. Cuotas'!$J$7:'Ref. Cuotas'!J2419,'Ref. Cuotas'!J2419)-1,"")</f>
        <v>1664</v>
      </c>
      <c r="AQ2420" s="7">
        <f>IFERROR(RANK('Ref. Cuotas'!K2419,'Ref. Cuotas'!K:K,1)+COUNTIF('Ref. Cuotas'!$K$7:'Ref. Cuotas'!K2419,'Ref. Cuotas'!K2419)-1,"")</f>
        <v>2610</v>
      </c>
    </row>
    <row r="2421" spans="31:43" ht="17.25" customHeight="1" x14ac:dyDescent="0.3">
      <c r="AE2421" s="5" t="s">
        <v>2416</v>
      </c>
      <c r="AF2421" s="5" t="s">
        <v>5936</v>
      </c>
      <c r="AG2421" s="6" t="s">
        <v>4447</v>
      </c>
      <c r="AH2421" s="6" t="s">
        <v>4212</v>
      </c>
      <c r="AI2421" s="7">
        <f>IFERROR(RANK('Ref. Cuotas'!H2420,'Ref. Cuotas'!H:H,0)+COUNTIF('Ref. Cuotas'!$H$7:'Ref. Cuotas'!H2420,'Ref. Cuotas'!H2420)-1,"")</f>
        <v>490</v>
      </c>
      <c r="AJ2421" s="7">
        <f>IFERROR(RANK('Ref. Cuotas'!I2420,'Ref. Cuotas'!I:I,0)+COUNTIF('Ref. Cuotas'!$I$7:'Ref. Cuotas'!I2420,'Ref. Cuotas'!I2420)-1,"")</f>
        <v>2548</v>
      </c>
      <c r="AK2421" s="7">
        <f>IFERROR(RANK('Ref. Cuotas'!J2420,'Ref. Cuotas'!J:J,0)+COUNTIF('Ref. Cuotas'!$J$7:'Ref. Cuotas'!J2420,'Ref. Cuotas'!J2420)-1,"")</f>
        <v>2490</v>
      </c>
      <c r="AL2421" s="7">
        <f>IFERROR(RANK('Ref. Cuotas'!K2420,'Ref. Cuotas'!K:K,0)+COUNTIF('Ref. Cuotas'!$K$7:'Ref. Cuotas'!K2420,'Ref. Cuotas'!K2420)-1,"")</f>
        <v>2167</v>
      </c>
      <c r="AM2421" s="7">
        <f>IFERROR(RANK('Ref. Cuotas'!L2420,'Ref. Cuotas'!L:L,0)+COUNTIF('Ref. Cuotas'!$L$7:'Ref. Cuotas'!L2420,'Ref. Cuotas'!L2420)-1,"")</f>
        <v>2523</v>
      </c>
      <c r="AN2421" s="7">
        <f>IFERROR(RANK('Ref. Cuotas'!M2420,'Ref. Cuotas'!M:M,0)+COUNTIF('Ref. Cuotas'!$M$7:'Ref. Cuotas'!M2420,'Ref. Cuotas'!M2420)-1,"")</f>
        <v>770</v>
      </c>
      <c r="AO2421" s="7">
        <f>IFERROR(RANK('Ref. Cuotas'!H2420,'Ref. Cuotas'!H:H,1)+COUNTIF('Ref. Cuotas'!$H$7:'Ref. Cuotas'!H2420,'Ref. Cuotas'!H2420)-1,"")</f>
        <v>2313</v>
      </c>
      <c r="AP2421" s="7">
        <f>IFERROR(RANK('Ref. Cuotas'!J2420,'Ref. Cuotas'!J:J,1)+COUNTIF('Ref. Cuotas'!$J$7:'Ref. Cuotas'!J2420,'Ref. Cuotas'!J2420)-1,"")</f>
        <v>1665</v>
      </c>
      <c r="AQ2421" s="7">
        <f>IFERROR(RANK('Ref. Cuotas'!K2420,'Ref. Cuotas'!K:K,1)+COUNTIF('Ref. Cuotas'!$K$7:'Ref. Cuotas'!K2420,'Ref. Cuotas'!K2420)-1,"")</f>
        <v>636</v>
      </c>
    </row>
    <row r="2422" spans="31:43" ht="17.25" customHeight="1" x14ac:dyDescent="0.3">
      <c r="AE2422" s="5" t="s">
        <v>2417</v>
      </c>
      <c r="AF2422" s="5" t="s">
        <v>5937</v>
      </c>
      <c r="AG2422" s="6" t="s">
        <v>4447</v>
      </c>
      <c r="AH2422" s="6" t="s">
        <v>4103</v>
      </c>
      <c r="AI2422" s="7">
        <f>IFERROR(RANK('Ref. Cuotas'!H2421,'Ref. Cuotas'!H:H,0)+COUNTIF('Ref. Cuotas'!$H$7:'Ref. Cuotas'!H2421,'Ref. Cuotas'!H2421)-1,"")</f>
        <v>517</v>
      </c>
      <c r="AJ2422" s="7">
        <f>IFERROR(RANK('Ref. Cuotas'!I2421,'Ref. Cuotas'!I:I,0)+COUNTIF('Ref. Cuotas'!$I$7:'Ref. Cuotas'!I2421,'Ref. Cuotas'!I2421)-1,"")</f>
        <v>2549</v>
      </c>
      <c r="AK2422" s="7">
        <f>IFERROR(RANK('Ref. Cuotas'!J2421,'Ref. Cuotas'!J:J,0)+COUNTIF('Ref. Cuotas'!$J$7:'Ref. Cuotas'!J2421,'Ref. Cuotas'!J2421)-1,"")</f>
        <v>2491</v>
      </c>
      <c r="AL2422" s="7">
        <f>IFERROR(RANK('Ref. Cuotas'!K2421,'Ref. Cuotas'!K:K,0)+COUNTIF('Ref. Cuotas'!$K$7:'Ref. Cuotas'!K2421,'Ref. Cuotas'!K2421)-1,"")</f>
        <v>1899</v>
      </c>
      <c r="AM2422" s="7">
        <f>IFERROR(RANK('Ref. Cuotas'!L2421,'Ref. Cuotas'!L:L,0)+COUNTIF('Ref. Cuotas'!$L$7:'Ref. Cuotas'!L2421,'Ref. Cuotas'!L2421)-1,"")</f>
        <v>2524</v>
      </c>
      <c r="AN2422" s="7">
        <f>IFERROR(RANK('Ref. Cuotas'!M2421,'Ref. Cuotas'!M:M,0)+COUNTIF('Ref. Cuotas'!$M$7:'Ref. Cuotas'!M2421,'Ref. Cuotas'!M2421)-1,"")</f>
        <v>771</v>
      </c>
      <c r="AO2422" s="7">
        <f>IFERROR(RANK('Ref. Cuotas'!H2421,'Ref. Cuotas'!H:H,1)+COUNTIF('Ref. Cuotas'!$H$7:'Ref. Cuotas'!H2421,'Ref. Cuotas'!H2421)-1,"")</f>
        <v>2286</v>
      </c>
      <c r="AP2422" s="7">
        <f>IFERROR(RANK('Ref. Cuotas'!J2421,'Ref. Cuotas'!J:J,1)+COUNTIF('Ref. Cuotas'!$J$7:'Ref. Cuotas'!J2421,'Ref. Cuotas'!J2421)-1,"")</f>
        <v>1666</v>
      </c>
      <c r="AQ2422" s="7">
        <f>IFERROR(RANK('Ref. Cuotas'!K2421,'Ref. Cuotas'!K:K,1)+COUNTIF('Ref. Cuotas'!$K$7:'Ref. Cuotas'!K2421,'Ref. Cuotas'!K2421)-1,"")</f>
        <v>904</v>
      </c>
    </row>
    <row r="2423" spans="31:43" ht="17.25" customHeight="1" x14ac:dyDescent="0.3">
      <c r="AE2423" s="5" t="s">
        <v>2418</v>
      </c>
      <c r="AF2423" s="5" t="s">
        <v>5938</v>
      </c>
      <c r="AG2423" s="6" t="s">
        <v>4447</v>
      </c>
      <c r="AH2423" s="6" t="s">
        <v>4104</v>
      </c>
      <c r="AI2423" s="7">
        <f>IFERROR(RANK('Ref. Cuotas'!H2422,'Ref. Cuotas'!H:H,0)+COUNTIF('Ref. Cuotas'!$H$7:'Ref. Cuotas'!H2422,'Ref. Cuotas'!H2422)-1,"")</f>
        <v>688</v>
      </c>
      <c r="AJ2423" s="7">
        <f>IFERROR(RANK('Ref. Cuotas'!I2422,'Ref. Cuotas'!I:I,0)+COUNTIF('Ref. Cuotas'!$I$7:'Ref. Cuotas'!I2422,'Ref. Cuotas'!I2422)-1,"")</f>
        <v>383</v>
      </c>
      <c r="AK2423" s="7">
        <f>IFERROR(RANK('Ref. Cuotas'!J2422,'Ref. Cuotas'!J:J,0)+COUNTIF('Ref. Cuotas'!$J$7:'Ref. Cuotas'!J2422,'Ref. Cuotas'!J2422)-1,"")</f>
        <v>222</v>
      </c>
      <c r="AL2423" s="7">
        <f>IFERROR(RANK('Ref. Cuotas'!K2422,'Ref. Cuotas'!K:K,0)+COUNTIF('Ref. Cuotas'!$K$7:'Ref. Cuotas'!K2422,'Ref. Cuotas'!K2422)-1,"")</f>
        <v>423</v>
      </c>
      <c r="AM2423" s="7">
        <f>IFERROR(RANK('Ref. Cuotas'!L2422,'Ref. Cuotas'!L:L,0)+COUNTIF('Ref. Cuotas'!$L$7:'Ref. Cuotas'!L2422,'Ref. Cuotas'!L2422)-1,"")</f>
        <v>444</v>
      </c>
      <c r="AN2423" s="7">
        <f>IFERROR(RANK('Ref. Cuotas'!M2422,'Ref. Cuotas'!M:M,0)+COUNTIF('Ref. Cuotas'!$M$7:'Ref. Cuotas'!M2422,'Ref. Cuotas'!M2422)-1,"")</f>
        <v>2606</v>
      </c>
      <c r="AO2423" s="7">
        <f>IFERROR(RANK('Ref. Cuotas'!H2422,'Ref. Cuotas'!H:H,1)+COUNTIF('Ref. Cuotas'!$H$7:'Ref. Cuotas'!H2422,'Ref. Cuotas'!H2422)-1,"")</f>
        <v>2115</v>
      </c>
      <c r="AP2423" s="7">
        <f>IFERROR(RANK('Ref. Cuotas'!J2422,'Ref. Cuotas'!J:J,1)+COUNTIF('Ref. Cuotas'!$J$7:'Ref. Cuotas'!J2422,'Ref. Cuotas'!J2422)-1,"")</f>
        <v>2581</v>
      </c>
      <c r="AQ2423" s="7">
        <f>IFERROR(RANK('Ref. Cuotas'!K2422,'Ref. Cuotas'!K:K,1)+COUNTIF('Ref. Cuotas'!$K$7:'Ref. Cuotas'!K2422,'Ref. Cuotas'!K2422)-1,"")</f>
        <v>2380</v>
      </c>
    </row>
    <row r="2424" spans="31:43" ht="17.25" customHeight="1" x14ac:dyDescent="0.3">
      <c r="AE2424" s="5" t="s">
        <v>2419</v>
      </c>
      <c r="AF2424" s="5" t="s">
        <v>5939</v>
      </c>
      <c r="AG2424" s="6" t="s">
        <v>4447</v>
      </c>
      <c r="AH2424" s="6" t="s">
        <v>4105</v>
      </c>
      <c r="AI2424" s="7">
        <f>IFERROR(RANK('Ref. Cuotas'!H2423,'Ref. Cuotas'!H:H,0)+COUNTIF('Ref. Cuotas'!$H$7:'Ref. Cuotas'!H2423,'Ref. Cuotas'!H2423)-1,"")</f>
        <v>615</v>
      </c>
      <c r="AJ2424" s="7">
        <f>IFERROR(RANK('Ref. Cuotas'!I2423,'Ref. Cuotas'!I:I,0)+COUNTIF('Ref. Cuotas'!$I$7:'Ref. Cuotas'!I2423,'Ref. Cuotas'!I2423)-1,"")</f>
        <v>286</v>
      </c>
      <c r="AK2424" s="7">
        <f>IFERROR(RANK('Ref. Cuotas'!J2423,'Ref. Cuotas'!J:J,0)+COUNTIF('Ref. Cuotas'!$J$7:'Ref. Cuotas'!J2423,'Ref. Cuotas'!J2423)-1,"")</f>
        <v>170</v>
      </c>
      <c r="AL2424" s="7">
        <f>IFERROR(RANK('Ref. Cuotas'!K2423,'Ref. Cuotas'!K:K,0)+COUNTIF('Ref. Cuotas'!$K$7:'Ref. Cuotas'!K2423,'Ref. Cuotas'!K2423)-1,"")</f>
        <v>216</v>
      </c>
      <c r="AM2424" s="7">
        <f>IFERROR(RANK('Ref. Cuotas'!L2423,'Ref. Cuotas'!L:L,0)+COUNTIF('Ref. Cuotas'!$L$7:'Ref. Cuotas'!L2423,'Ref. Cuotas'!L2423)-1,"")</f>
        <v>75</v>
      </c>
      <c r="AN2424" s="7">
        <f>IFERROR(RANK('Ref. Cuotas'!M2423,'Ref. Cuotas'!M:M,0)+COUNTIF('Ref. Cuotas'!$M$7:'Ref. Cuotas'!M2423,'Ref. Cuotas'!M2423)-1,"")</f>
        <v>772</v>
      </c>
      <c r="AO2424" s="7">
        <f>IFERROR(RANK('Ref. Cuotas'!H2423,'Ref. Cuotas'!H:H,1)+COUNTIF('Ref. Cuotas'!$H$7:'Ref. Cuotas'!H2423,'Ref. Cuotas'!H2423)-1,"")</f>
        <v>2188</v>
      </c>
      <c r="AP2424" s="7">
        <f>IFERROR(RANK('Ref. Cuotas'!J2423,'Ref. Cuotas'!J:J,1)+COUNTIF('Ref. Cuotas'!$J$7:'Ref. Cuotas'!J2423,'Ref. Cuotas'!J2423)-1,"")</f>
        <v>2633</v>
      </c>
      <c r="AQ2424" s="7">
        <f>IFERROR(RANK('Ref. Cuotas'!K2423,'Ref. Cuotas'!K:K,1)+COUNTIF('Ref. Cuotas'!$K$7:'Ref. Cuotas'!K2423,'Ref. Cuotas'!K2423)-1,"")</f>
        <v>2587</v>
      </c>
    </row>
    <row r="2425" spans="31:43" ht="17.25" customHeight="1" x14ac:dyDescent="0.3">
      <c r="AE2425" s="5" t="s">
        <v>2420</v>
      </c>
      <c r="AF2425" s="5" t="s">
        <v>5940</v>
      </c>
      <c r="AG2425" s="6" t="s">
        <v>4448</v>
      </c>
      <c r="AH2425" s="6" t="s">
        <v>4100</v>
      </c>
      <c r="AI2425" s="7">
        <f>IFERROR(RANK('Ref. Cuotas'!H2424,'Ref. Cuotas'!H:H,0)+COUNTIF('Ref. Cuotas'!$H$7:'Ref. Cuotas'!H2424,'Ref. Cuotas'!H2424)-1,"")</f>
        <v>1786</v>
      </c>
      <c r="AJ2425" s="7">
        <f>IFERROR(RANK('Ref. Cuotas'!I2424,'Ref. Cuotas'!I:I,0)+COUNTIF('Ref. Cuotas'!$I$7:'Ref. Cuotas'!I2424,'Ref. Cuotas'!I2424)-1,"")</f>
        <v>2550</v>
      </c>
      <c r="AK2425" s="7">
        <f>IFERROR(RANK('Ref. Cuotas'!J2424,'Ref. Cuotas'!J:J,0)+COUNTIF('Ref. Cuotas'!$J$7:'Ref. Cuotas'!J2424,'Ref. Cuotas'!J2424)-1,"")</f>
        <v>2492</v>
      </c>
      <c r="AL2425" s="7">
        <f>IFERROR(RANK('Ref. Cuotas'!K2424,'Ref. Cuotas'!K:K,0)+COUNTIF('Ref. Cuotas'!$K$7:'Ref. Cuotas'!K2424,'Ref. Cuotas'!K2424)-1,"")</f>
        <v>766</v>
      </c>
      <c r="AM2425" s="7">
        <f>IFERROR(RANK('Ref. Cuotas'!L2424,'Ref. Cuotas'!L:L,0)+COUNTIF('Ref. Cuotas'!$L$7:'Ref. Cuotas'!L2424,'Ref. Cuotas'!L2424)-1,"")</f>
        <v>2188</v>
      </c>
      <c r="AN2425" s="7">
        <f>IFERROR(RANK('Ref. Cuotas'!M2424,'Ref. Cuotas'!M:M,0)+COUNTIF('Ref. Cuotas'!$M$7:'Ref. Cuotas'!M2424,'Ref. Cuotas'!M2424)-1,"")</f>
        <v>2607</v>
      </c>
      <c r="AO2425" s="7">
        <f>IFERROR(RANK('Ref. Cuotas'!H2424,'Ref. Cuotas'!H:H,1)+COUNTIF('Ref. Cuotas'!$H$7:'Ref. Cuotas'!H2424,'Ref. Cuotas'!H2424)-1,"")</f>
        <v>1017</v>
      </c>
      <c r="AP2425" s="7">
        <f>IFERROR(RANK('Ref. Cuotas'!J2424,'Ref. Cuotas'!J:J,1)+COUNTIF('Ref. Cuotas'!$J$7:'Ref. Cuotas'!J2424,'Ref. Cuotas'!J2424)-1,"")</f>
        <v>1667</v>
      </c>
      <c r="AQ2425" s="7">
        <f>IFERROR(RANK('Ref. Cuotas'!K2424,'Ref. Cuotas'!K:K,1)+COUNTIF('Ref. Cuotas'!$K$7:'Ref. Cuotas'!K2424,'Ref. Cuotas'!K2424)-1,"")</f>
        <v>2037</v>
      </c>
    </row>
    <row r="2426" spans="31:43" ht="17.25" customHeight="1" x14ac:dyDescent="0.3">
      <c r="AE2426" s="5" t="s">
        <v>2421</v>
      </c>
      <c r="AF2426" s="5" t="s">
        <v>5941</v>
      </c>
      <c r="AG2426" s="6" t="s">
        <v>4448</v>
      </c>
      <c r="AH2426" s="6" t="s">
        <v>4088</v>
      </c>
      <c r="AI2426" s="7">
        <f>IFERROR(RANK('Ref. Cuotas'!H2425,'Ref. Cuotas'!H:H,0)+COUNTIF('Ref. Cuotas'!$H$7:'Ref. Cuotas'!H2425,'Ref. Cuotas'!H2425)-1,"")</f>
        <v>337</v>
      </c>
      <c r="AJ2426" s="7">
        <f>IFERROR(RANK('Ref. Cuotas'!I2425,'Ref. Cuotas'!I:I,0)+COUNTIF('Ref. Cuotas'!$I$7:'Ref. Cuotas'!I2425,'Ref. Cuotas'!I2425)-1,"")</f>
        <v>2551</v>
      </c>
      <c r="AK2426" s="7">
        <f>IFERROR(RANK('Ref. Cuotas'!J2425,'Ref. Cuotas'!J:J,0)+COUNTIF('Ref. Cuotas'!$J$7:'Ref. Cuotas'!J2425,'Ref. Cuotas'!J2425)-1,"")</f>
        <v>2493</v>
      </c>
      <c r="AL2426" s="7">
        <f>IFERROR(RANK('Ref. Cuotas'!K2425,'Ref. Cuotas'!K:K,0)+COUNTIF('Ref. Cuotas'!$K$7:'Ref. Cuotas'!K2425,'Ref. Cuotas'!K2425)-1,"")</f>
        <v>1645</v>
      </c>
      <c r="AM2426" s="7">
        <f>IFERROR(RANK('Ref. Cuotas'!L2425,'Ref. Cuotas'!L:L,0)+COUNTIF('Ref. Cuotas'!$L$7:'Ref. Cuotas'!L2425,'Ref. Cuotas'!L2425)-1,"")</f>
        <v>939</v>
      </c>
      <c r="AN2426" s="7">
        <f>IFERROR(RANK('Ref. Cuotas'!M2425,'Ref. Cuotas'!M:M,0)+COUNTIF('Ref. Cuotas'!$M$7:'Ref. Cuotas'!M2425,'Ref. Cuotas'!M2425)-1,"")</f>
        <v>2608</v>
      </c>
      <c r="AO2426" s="7">
        <f>IFERROR(RANK('Ref. Cuotas'!H2425,'Ref. Cuotas'!H:H,1)+COUNTIF('Ref. Cuotas'!$H$7:'Ref. Cuotas'!H2425,'Ref. Cuotas'!H2425)-1,"")</f>
        <v>2466</v>
      </c>
      <c r="AP2426" s="7">
        <f>IFERROR(RANK('Ref. Cuotas'!J2425,'Ref. Cuotas'!J:J,1)+COUNTIF('Ref. Cuotas'!$J$7:'Ref. Cuotas'!J2425,'Ref. Cuotas'!J2425)-1,"")</f>
        <v>1668</v>
      </c>
      <c r="AQ2426" s="7">
        <f>IFERROR(RANK('Ref. Cuotas'!K2425,'Ref. Cuotas'!K:K,1)+COUNTIF('Ref. Cuotas'!$K$7:'Ref. Cuotas'!K2425,'Ref. Cuotas'!K2425)-1,"")</f>
        <v>1158</v>
      </c>
    </row>
    <row r="2427" spans="31:43" ht="17.25" customHeight="1" x14ac:dyDescent="0.3">
      <c r="AE2427" s="5" t="s">
        <v>2422</v>
      </c>
      <c r="AF2427" s="5" t="s">
        <v>5942</v>
      </c>
      <c r="AG2427" s="6" t="s">
        <v>4448</v>
      </c>
      <c r="AH2427" s="6" t="s">
        <v>4101</v>
      </c>
      <c r="AI2427" s="7">
        <f>IFERROR(RANK('Ref. Cuotas'!H2426,'Ref. Cuotas'!H:H,0)+COUNTIF('Ref. Cuotas'!$H$7:'Ref. Cuotas'!H2426,'Ref. Cuotas'!H2426)-1,"")</f>
        <v>335</v>
      </c>
      <c r="AJ2427" s="7">
        <f>IFERROR(RANK('Ref. Cuotas'!I2426,'Ref. Cuotas'!I:I,0)+COUNTIF('Ref. Cuotas'!$I$7:'Ref. Cuotas'!I2426,'Ref. Cuotas'!I2426)-1,"")</f>
        <v>712</v>
      </c>
      <c r="AK2427" s="7">
        <f>IFERROR(RANK('Ref. Cuotas'!J2426,'Ref. Cuotas'!J:J,0)+COUNTIF('Ref. Cuotas'!$J$7:'Ref. Cuotas'!J2426,'Ref. Cuotas'!J2426)-1,"")</f>
        <v>2494</v>
      </c>
      <c r="AL2427" s="7">
        <f>IFERROR(RANK('Ref. Cuotas'!K2426,'Ref. Cuotas'!K:K,0)+COUNTIF('Ref. Cuotas'!$K$7:'Ref. Cuotas'!K2426,'Ref. Cuotas'!K2426)-1,"")</f>
        <v>409</v>
      </c>
      <c r="AM2427" s="7">
        <f>IFERROR(RANK('Ref. Cuotas'!L2426,'Ref. Cuotas'!L:L,0)+COUNTIF('Ref. Cuotas'!$L$7:'Ref. Cuotas'!L2426,'Ref. Cuotas'!L2426)-1,"")</f>
        <v>943</v>
      </c>
      <c r="AN2427" s="7">
        <f>IFERROR(RANK('Ref. Cuotas'!M2426,'Ref. Cuotas'!M:M,0)+COUNTIF('Ref. Cuotas'!$M$7:'Ref. Cuotas'!M2426,'Ref. Cuotas'!M2426)-1,"")</f>
        <v>2609</v>
      </c>
      <c r="AO2427" s="7">
        <f>IFERROR(RANK('Ref. Cuotas'!H2426,'Ref. Cuotas'!H:H,1)+COUNTIF('Ref. Cuotas'!$H$7:'Ref. Cuotas'!H2426,'Ref. Cuotas'!H2426)-1,"")</f>
        <v>2468</v>
      </c>
      <c r="AP2427" s="7">
        <f>IFERROR(RANK('Ref. Cuotas'!J2426,'Ref. Cuotas'!J:J,1)+COUNTIF('Ref. Cuotas'!$J$7:'Ref. Cuotas'!J2426,'Ref. Cuotas'!J2426)-1,"")</f>
        <v>1669</v>
      </c>
      <c r="AQ2427" s="7">
        <f>IFERROR(RANK('Ref. Cuotas'!K2426,'Ref. Cuotas'!K:K,1)+COUNTIF('Ref. Cuotas'!$K$7:'Ref. Cuotas'!K2426,'Ref. Cuotas'!K2426)-1,"")</f>
        <v>2394</v>
      </c>
    </row>
    <row r="2428" spans="31:43" ht="17.25" customHeight="1" x14ac:dyDescent="0.3">
      <c r="AE2428" s="5" t="s">
        <v>2423</v>
      </c>
      <c r="AF2428" s="5" t="s">
        <v>5943</v>
      </c>
      <c r="AG2428" s="6" t="s">
        <v>4448</v>
      </c>
      <c r="AH2428" s="6" t="s">
        <v>4102</v>
      </c>
      <c r="AI2428" s="7">
        <f>IFERROR(RANK('Ref. Cuotas'!H2427,'Ref. Cuotas'!H:H,0)+COUNTIF('Ref. Cuotas'!$H$7:'Ref. Cuotas'!H2427,'Ref. Cuotas'!H2427)-1,"")</f>
        <v>1713</v>
      </c>
      <c r="AJ2428" s="7">
        <f>IFERROR(RANK('Ref. Cuotas'!I2427,'Ref. Cuotas'!I:I,0)+COUNTIF('Ref. Cuotas'!$I$7:'Ref. Cuotas'!I2427,'Ref. Cuotas'!I2427)-1,"")</f>
        <v>2552</v>
      </c>
      <c r="AK2428" s="7">
        <f>IFERROR(RANK('Ref. Cuotas'!J2427,'Ref. Cuotas'!J:J,0)+COUNTIF('Ref. Cuotas'!$J$7:'Ref. Cuotas'!J2427,'Ref. Cuotas'!J2427)-1,"")</f>
        <v>2495</v>
      </c>
      <c r="AL2428" s="7">
        <f>IFERROR(RANK('Ref. Cuotas'!K2427,'Ref. Cuotas'!K:K,0)+COUNTIF('Ref. Cuotas'!$K$7:'Ref. Cuotas'!K2427,'Ref. Cuotas'!K2427)-1,"")</f>
        <v>2297</v>
      </c>
      <c r="AM2428" s="7">
        <f>IFERROR(RANK('Ref. Cuotas'!L2427,'Ref. Cuotas'!L:L,0)+COUNTIF('Ref. Cuotas'!$L$7:'Ref. Cuotas'!L2427,'Ref. Cuotas'!L2427)-1,"")</f>
        <v>1044</v>
      </c>
      <c r="AN2428" s="7">
        <f>IFERROR(RANK('Ref. Cuotas'!M2427,'Ref. Cuotas'!M:M,0)+COUNTIF('Ref. Cuotas'!$M$7:'Ref. Cuotas'!M2427,'Ref. Cuotas'!M2427)-1,"")</f>
        <v>2610</v>
      </c>
      <c r="AO2428" s="7">
        <f>IFERROR(RANK('Ref. Cuotas'!H2427,'Ref. Cuotas'!H:H,1)+COUNTIF('Ref. Cuotas'!$H$7:'Ref. Cuotas'!H2427,'Ref. Cuotas'!H2427)-1,"")</f>
        <v>1090</v>
      </c>
      <c r="AP2428" s="7">
        <f>IFERROR(RANK('Ref. Cuotas'!J2427,'Ref. Cuotas'!J:J,1)+COUNTIF('Ref. Cuotas'!$J$7:'Ref. Cuotas'!J2427,'Ref. Cuotas'!J2427)-1,"")</f>
        <v>1670</v>
      </c>
      <c r="AQ2428" s="7">
        <f>IFERROR(RANK('Ref. Cuotas'!K2427,'Ref. Cuotas'!K:K,1)+COUNTIF('Ref. Cuotas'!$K$7:'Ref. Cuotas'!K2427,'Ref. Cuotas'!K2427)-1,"")</f>
        <v>506</v>
      </c>
    </row>
    <row r="2429" spans="31:43" ht="17.25" customHeight="1" x14ac:dyDescent="0.3">
      <c r="AE2429" s="5" t="s">
        <v>2424</v>
      </c>
      <c r="AF2429" s="5" t="s">
        <v>5944</v>
      </c>
      <c r="AG2429" s="6" t="s">
        <v>4448</v>
      </c>
      <c r="AH2429" s="6" t="s">
        <v>4097</v>
      </c>
      <c r="AI2429" s="7">
        <f>IFERROR(RANK('Ref. Cuotas'!H2428,'Ref. Cuotas'!H:H,0)+COUNTIF('Ref. Cuotas'!$H$7:'Ref. Cuotas'!H2428,'Ref. Cuotas'!H2428)-1,"")</f>
        <v>1458</v>
      </c>
      <c r="AJ2429" s="7">
        <f>IFERROR(RANK('Ref. Cuotas'!I2428,'Ref. Cuotas'!I:I,0)+COUNTIF('Ref. Cuotas'!$I$7:'Ref. Cuotas'!I2428,'Ref. Cuotas'!I2428)-1,"")</f>
        <v>2553</v>
      </c>
      <c r="AK2429" s="7">
        <f>IFERROR(RANK('Ref. Cuotas'!J2428,'Ref. Cuotas'!J:J,0)+COUNTIF('Ref. Cuotas'!$J$7:'Ref. Cuotas'!J2428,'Ref. Cuotas'!J2428)-1,"")</f>
        <v>2496</v>
      </c>
      <c r="AL2429" s="7">
        <f>IFERROR(RANK('Ref. Cuotas'!K2428,'Ref. Cuotas'!K:K,0)+COUNTIF('Ref. Cuotas'!$K$7:'Ref. Cuotas'!K2428,'Ref. Cuotas'!K2428)-1,"")</f>
        <v>1067</v>
      </c>
      <c r="AM2429" s="7">
        <f>IFERROR(RANK('Ref. Cuotas'!L2428,'Ref. Cuotas'!L:L,0)+COUNTIF('Ref. Cuotas'!$L$7:'Ref. Cuotas'!L2428,'Ref. Cuotas'!L2428)-1,"")</f>
        <v>2525</v>
      </c>
      <c r="AN2429" s="7">
        <f>IFERROR(RANK('Ref. Cuotas'!M2428,'Ref. Cuotas'!M:M,0)+COUNTIF('Ref. Cuotas'!$M$7:'Ref. Cuotas'!M2428,'Ref. Cuotas'!M2428)-1,"")</f>
        <v>773</v>
      </c>
      <c r="AO2429" s="7">
        <f>IFERROR(RANK('Ref. Cuotas'!H2428,'Ref. Cuotas'!H:H,1)+COUNTIF('Ref. Cuotas'!$H$7:'Ref. Cuotas'!H2428,'Ref. Cuotas'!H2428)-1,"")</f>
        <v>1345</v>
      </c>
      <c r="AP2429" s="7">
        <f>IFERROR(RANK('Ref. Cuotas'!J2428,'Ref. Cuotas'!J:J,1)+COUNTIF('Ref. Cuotas'!$J$7:'Ref. Cuotas'!J2428,'Ref. Cuotas'!J2428)-1,"")</f>
        <v>1671</v>
      </c>
      <c r="AQ2429" s="7">
        <f>IFERROR(RANK('Ref. Cuotas'!K2428,'Ref. Cuotas'!K:K,1)+COUNTIF('Ref. Cuotas'!$K$7:'Ref. Cuotas'!K2428,'Ref. Cuotas'!K2428)-1,"")</f>
        <v>1736</v>
      </c>
    </row>
    <row r="2430" spans="31:43" ht="17.25" customHeight="1" x14ac:dyDescent="0.3">
      <c r="AE2430" s="5" t="s">
        <v>2425</v>
      </c>
      <c r="AF2430" s="5" t="s">
        <v>5945</v>
      </c>
      <c r="AG2430" s="6" t="s">
        <v>4448</v>
      </c>
      <c r="AH2430" s="6" t="s">
        <v>4103</v>
      </c>
      <c r="AI2430" s="7">
        <f>IFERROR(RANK('Ref. Cuotas'!H2429,'Ref. Cuotas'!H:H,0)+COUNTIF('Ref. Cuotas'!$H$7:'Ref. Cuotas'!H2429,'Ref. Cuotas'!H2429)-1,"")</f>
        <v>1491</v>
      </c>
      <c r="AJ2430" s="7">
        <f>IFERROR(RANK('Ref. Cuotas'!I2429,'Ref. Cuotas'!I:I,0)+COUNTIF('Ref. Cuotas'!$I$7:'Ref. Cuotas'!I2429,'Ref. Cuotas'!I2429)-1,"")</f>
        <v>2554</v>
      </c>
      <c r="AK2430" s="7">
        <f>IFERROR(RANK('Ref. Cuotas'!J2429,'Ref. Cuotas'!J:J,0)+COUNTIF('Ref. Cuotas'!$J$7:'Ref. Cuotas'!J2429,'Ref. Cuotas'!J2429)-1,"")</f>
        <v>2497</v>
      </c>
      <c r="AL2430" s="7">
        <f>IFERROR(RANK('Ref. Cuotas'!K2429,'Ref. Cuotas'!K:K,0)+COUNTIF('Ref. Cuotas'!$K$7:'Ref. Cuotas'!K2429,'Ref. Cuotas'!K2429)-1,"")</f>
        <v>1044</v>
      </c>
      <c r="AM2430" s="7">
        <f>IFERROR(RANK('Ref. Cuotas'!L2429,'Ref. Cuotas'!L:L,0)+COUNTIF('Ref. Cuotas'!$L$7:'Ref. Cuotas'!L2429,'Ref. Cuotas'!L2429)-1,"")</f>
        <v>2526</v>
      </c>
      <c r="AN2430" s="7">
        <f>IFERROR(RANK('Ref. Cuotas'!M2429,'Ref. Cuotas'!M:M,0)+COUNTIF('Ref. Cuotas'!$M$7:'Ref. Cuotas'!M2429,'Ref. Cuotas'!M2429)-1,"")</f>
        <v>774</v>
      </c>
      <c r="AO2430" s="7">
        <f>IFERROR(RANK('Ref. Cuotas'!H2429,'Ref. Cuotas'!H:H,1)+COUNTIF('Ref. Cuotas'!$H$7:'Ref. Cuotas'!H2429,'Ref. Cuotas'!H2429)-1,"")</f>
        <v>1312</v>
      </c>
      <c r="AP2430" s="7">
        <f>IFERROR(RANK('Ref. Cuotas'!J2429,'Ref. Cuotas'!J:J,1)+COUNTIF('Ref. Cuotas'!$J$7:'Ref. Cuotas'!J2429,'Ref. Cuotas'!J2429)-1,"")</f>
        <v>1672</v>
      </c>
      <c r="AQ2430" s="7">
        <f>IFERROR(RANK('Ref. Cuotas'!K2429,'Ref. Cuotas'!K:K,1)+COUNTIF('Ref. Cuotas'!$K$7:'Ref. Cuotas'!K2429,'Ref. Cuotas'!K2429)-1,"")</f>
        <v>1759</v>
      </c>
    </row>
    <row r="2431" spans="31:43" ht="17.25" customHeight="1" x14ac:dyDescent="0.3">
      <c r="AE2431" s="5" t="s">
        <v>2426</v>
      </c>
      <c r="AF2431" s="5" t="s">
        <v>5946</v>
      </c>
      <c r="AG2431" s="6" t="s">
        <v>4448</v>
      </c>
      <c r="AH2431" s="6" t="s">
        <v>4104</v>
      </c>
      <c r="AI2431" s="7">
        <f>IFERROR(RANK('Ref. Cuotas'!H2430,'Ref. Cuotas'!H:H,0)+COUNTIF('Ref. Cuotas'!$H$7:'Ref. Cuotas'!H2430,'Ref. Cuotas'!H2430)-1,"")</f>
        <v>343</v>
      </c>
      <c r="AJ2431" s="7">
        <f>IFERROR(RANK('Ref. Cuotas'!I2430,'Ref. Cuotas'!I:I,0)+COUNTIF('Ref. Cuotas'!$I$7:'Ref. Cuotas'!I2430,'Ref. Cuotas'!I2430)-1,"")</f>
        <v>251</v>
      </c>
      <c r="AK2431" s="7">
        <f>IFERROR(RANK('Ref. Cuotas'!J2430,'Ref. Cuotas'!J:J,0)+COUNTIF('Ref. Cuotas'!$J$7:'Ref. Cuotas'!J2430,'Ref. Cuotas'!J2430)-1,"")</f>
        <v>447</v>
      </c>
      <c r="AL2431" s="7">
        <f>IFERROR(RANK('Ref. Cuotas'!K2430,'Ref. Cuotas'!K:K,0)+COUNTIF('Ref. Cuotas'!$K$7:'Ref. Cuotas'!K2430,'Ref. Cuotas'!K2430)-1,"")</f>
        <v>267</v>
      </c>
      <c r="AM2431" s="7">
        <f>IFERROR(RANK('Ref. Cuotas'!L2430,'Ref. Cuotas'!L:L,0)+COUNTIF('Ref. Cuotas'!$L$7:'Ref. Cuotas'!L2430,'Ref. Cuotas'!L2430)-1,"")</f>
        <v>331</v>
      </c>
      <c r="AN2431" s="7">
        <f>IFERROR(RANK('Ref. Cuotas'!M2430,'Ref. Cuotas'!M:M,0)+COUNTIF('Ref. Cuotas'!$M$7:'Ref. Cuotas'!M2430,'Ref. Cuotas'!M2430)-1,"")</f>
        <v>2611</v>
      </c>
      <c r="AO2431" s="7">
        <f>IFERROR(RANK('Ref. Cuotas'!H2430,'Ref. Cuotas'!H:H,1)+COUNTIF('Ref. Cuotas'!$H$7:'Ref. Cuotas'!H2430,'Ref. Cuotas'!H2430)-1,"")</f>
        <v>2460</v>
      </c>
      <c r="AP2431" s="7">
        <f>IFERROR(RANK('Ref. Cuotas'!J2430,'Ref. Cuotas'!J:J,1)+COUNTIF('Ref. Cuotas'!$J$7:'Ref. Cuotas'!J2430,'Ref. Cuotas'!J2430)-1,"")</f>
        <v>2356</v>
      </c>
      <c r="AQ2431" s="7">
        <f>IFERROR(RANK('Ref. Cuotas'!K2430,'Ref. Cuotas'!K:K,1)+COUNTIF('Ref. Cuotas'!$K$7:'Ref. Cuotas'!K2430,'Ref. Cuotas'!K2430)-1,"")</f>
        <v>2536</v>
      </c>
    </row>
    <row r="2432" spans="31:43" ht="17.25" customHeight="1" x14ac:dyDescent="0.3">
      <c r="AE2432" s="5" t="s">
        <v>2427</v>
      </c>
      <c r="AF2432" s="5" t="s">
        <v>5947</v>
      </c>
      <c r="AG2432" s="6" t="s">
        <v>4448</v>
      </c>
      <c r="AH2432" s="6" t="s">
        <v>4105</v>
      </c>
      <c r="AI2432" s="7">
        <f>IFERROR(RANK('Ref. Cuotas'!H2431,'Ref. Cuotas'!H:H,0)+COUNTIF('Ref. Cuotas'!$H$7:'Ref. Cuotas'!H2431,'Ref. Cuotas'!H2431)-1,"")</f>
        <v>350</v>
      </c>
      <c r="AJ2432" s="7">
        <f>IFERROR(RANK('Ref. Cuotas'!I2431,'Ref. Cuotas'!I:I,0)+COUNTIF('Ref. Cuotas'!$I$7:'Ref. Cuotas'!I2431,'Ref. Cuotas'!I2431)-1,"")</f>
        <v>483</v>
      </c>
      <c r="AK2432" s="7">
        <f>IFERROR(RANK('Ref. Cuotas'!J2431,'Ref. Cuotas'!J:J,0)+COUNTIF('Ref. Cuotas'!$J$7:'Ref. Cuotas'!J2431,'Ref. Cuotas'!J2431)-1,"")</f>
        <v>231</v>
      </c>
      <c r="AL2432" s="7">
        <f>IFERROR(RANK('Ref. Cuotas'!K2431,'Ref. Cuotas'!K:K,0)+COUNTIF('Ref. Cuotas'!$K$7:'Ref. Cuotas'!K2431,'Ref. Cuotas'!K2431)-1,"")</f>
        <v>202</v>
      </c>
      <c r="AM2432" s="7">
        <f>IFERROR(RANK('Ref. Cuotas'!L2431,'Ref. Cuotas'!L:L,0)+COUNTIF('Ref. Cuotas'!$L$7:'Ref. Cuotas'!L2431,'Ref. Cuotas'!L2431)-1,"")</f>
        <v>43</v>
      </c>
      <c r="AN2432" s="7">
        <f>IFERROR(RANK('Ref. Cuotas'!M2431,'Ref. Cuotas'!M:M,0)+COUNTIF('Ref. Cuotas'!$M$7:'Ref. Cuotas'!M2431,'Ref. Cuotas'!M2431)-1,"")</f>
        <v>775</v>
      </c>
      <c r="AO2432" s="7">
        <f>IFERROR(RANK('Ref. Cuotas'!H2431,'Ref. Cuotas'!H:H,1)+COUNTIF('Ref. Cuotas'!$H$7:'Ref. Cuotas'!H2431,'Ref. Cuotas'!H2431)-1,"")</f>
        <v>2453</v>
      </c>
      <c r="AP2432" s="7">
        <f>IFERROR(RANK('Ref. Cuotas'!J2431,'Ref. Cuotas'!J:J,1)+COUNTIF('Ref. Cuotas'!$J$7:'Ref. Cuotas'!J2431,'Ref. Cuotas'!J2431)-1,"")</f>
        <v>2572</v>
      </c>
      <c r="AQ2432" s="7">
        <f>IFERROR(RANK('Ref. Cuotas'!K2431,'Ref. Cuotas'!K:K,1)+COUNTIF('Ref. Cuotas'!$K$7:'Ref. Cuotas'!K2431,'Ref. Cuotas'!K2431)-1,"")</f>
        <v>2601</v>
      </c>
    </row>
    <row r="2433" spans="31:43" ht="17.25" customHeight="1" x14ac:dyDescent="0.3">
      <c r="AE2433" s="5" t="s">
        <v>2428</v>
      </c>
      <c r="AF2433" s="5" t="s">
        <v>5948</v>
      </c>
      <c r="AG2433" s="6" t="s">
        <v>4449</v>
      </c>
      <c r="AH2433" s="6" t="s">
        <v>4100</v>
      </c>
      <c r="AI2433" s="7">
        <f>IFERROR(RANK('Ref. Cuotas'!H2432,'Ref. Cuotas'!H:H,0)+COUNTIF('Ref. Cuotas'!$H$7:'Ref. Cuotas'!H2432,'Ref. Cuotas'!H2432)-1,"")</f>
        <v>2069</v>
      </c>
      <c r="AJ2433" s="7">
        <f>IFERROR(RANK('Ref. Cuotas'!I2432,'Ref. Cuotas'!I:I,0)+COUNTIF('Ref. Cuotas'!$I$7:'Ref. Cuotas'!I2432,'Ref. Cuotas'!I2432)-1,"")</f>
        <v>2555</v>
      </c>
      <c r="AK2433" s="7">
        <f>IFERROR(RANK('Ref. Cuotas'!J2432,'Ref. Cuotas'!J:J,0)+COUNTIF('Ref. Cuotas'!$J$7:'Ref. Cuotas'!J2432,'Ref. Cuotas'!J2432)-1,"")</f>
        <v>2498</v>
      </c>
      <c r="AL2433" s="7">
        <f>IFERROR(RANK('Ref. Cuotas'!K2432,'Ref. Cuotas'!K:K,0)+COUNTIF('Ref. Cuotas'!$K$7:'Ref. Cuotas'!K2432,'Ref. Cuotas'!K2432)-1,"")</f>
        <v>275</v>
      </c>
      <c r="AM2433" s="7">
        <f>IFERROR(RANK('Ref. Cuotas'!L2432,'Ref. Cuotas'!L:L,0)+COUNTIF('Ref. Cuotas'!$L$7:'Ref. Cuotas'!L2432,'Ref. Cuotas'!L2432)-1,"")</f>
        <v>2053</v>
      </c>
      <c r="AN2433" s="7">
        <f>IFERROR(RANK('Ref. Cuotas'!M2432,'Ref. Cuotas'!M:M,0)+COUNTIF('Ref. Cuotas'!$M$7:'Ref. Cuotas'!M2432,'Ref. Cuotas'!M2432)-1,"")</f>
        <v>2612</v>
      </c>
      <c r="AO2433" s="7">
        <f>IFERROR(RANK('Ref. Cuotas'!H2432,'Ref. Cuotas'!H:H,1)+COUNTIF('Ref. Cuotas'!$H$7:'Ref. Cuotas'!H2432,'Ref. Cuotas'!H2432)-1,"")</f>
        <v>734</v>
      </c>
      <c r="AP2433" s="7">
        <f>IFERROR(RANK('Ref. Cuotas'!J2432,'Ref. Cuotas'!J:J,1)+COUNTIF('Ref. Cuotas'!$J$7:'Ref. Cuotas'!J2432,'Ref. Cuotas'!J2432)-1,"")</f>
        <v>1673</v>
      </c>
      <c r="AQ2433" s="7">
        <f>IFERROR(RANK('Ref. Cuotas'!K2432,'Ref. Cuotas'!K:K,1)+COUNTIF('Ref. Cuotas'!$K$7:'Ref. Cuotas'!K2432,'Ref. Cuotas'!K2432)-1,"")</f>
        <v>2528</v>
      </c>
    </row>
    <row r="2434" spans="31:43" ht="17.25" customHeight="1" x14ac:dyDescent="0.3">
      <c r="AE2434" s="5" t="s">
        <v>2429</v>
      </c>
      <c r="AF2434" s="5" t="s">
        <v>5949</v>
      </c>
      <c r="AG2434" s="6" t="s">
        <v>4449</v>
      </c>
      <c r="AH2434" s="6" t="s">
        <v>4088</v>
      </c>
      <c r="AI2434" s="7">
        <f>IFERROR(RANK('Ref. Cuotas'!H2433,'Ref. Cuotas'!H:H,0)+COUNTIF('Ref. Cuotas'!$H$7:'Ref. Cuotas'!H2433,'Ref. Cuotas'!H2433)-1,"")</f>
        <v>549</v>
      </c>
      <c r="AJ2434" s="7">
        <f>IFERROR(RANK('Ref. Cuotas'!I2433,'Ref. Cuotas'!I:I,0)+COUNTIF('Ref. Cuotas'!$I$7:'Ref. Cuotas'!I2433,'Ref. Cuotas'!I2433)-1,"")</f>
        <v>923</v>
      </c>
      <c r="AK2434" s="7">
        <f>IFERROR(RANK('Ref. Cuotas'!J2433,'Ref. Cuotas'!J:J,0)+COUNTIF('Ref. Cuotas'!$J$7:'Ref. Cuotas'!J2433,'Ref. Cuotas'!J2433)-1,"")</f>
        <v>2499</v>
      </c>
      <c r="AL2434" s="7">
        <f>IFERROR(RANK('Ref. Cuotas'!K2433,'Ref. Cuotas'!K:K,0)+COUNTIF('Ref. Cuotas'!$K$7:'Ref. Cuotas'!K2433,'Ref. Cuotas'!K2433)-1,"")</f>
        <v>1225</v>
      </c>
      <c r="AM2434" s="7">
        <f>IFERROR(RANK('Ref. Cuotas'!L2433,'Ref. Cuotas'!L:L,0)+COUNTIF('Ref. Cuotas'!$L$7:'Ref. Cuotas'!L2433,'Ref. Cuotas'!L2433)-1,"")</f>
        <v>830</v>
      </c>
      <c r="AN2434" s="7">
        <f>IFERROR(RANK('Ref. Cuotas'!M2433,'Ref. Cuotas'!M:M,0)+COUNTIF('Ref. Cuotas'!$M$7:'Ref. Cuotas'!M2433,'Ref. Cuotas'!M2433)-1,"")</f>
        <v>776</v>
      </c>
      <c r="AO2434" s="7">
        <f>IFERROR(RANK('Ref. Cuotas'!H2433,'Ref. Cuotas'!H:H,1)+COUNTIF('Ref. Cuotas'!$H$7:'Ref. Cuotas'!H2433,'Ref. Cuotas'!H2433)-1,"")</f>
        <v>2254</v>
      </c>
      <c r="AP2434" s="7">
        <f>IFERROR(RANK('Ref. Cuotas'!J2433,'Ref. Cuotas'!J:J,1)+COUNTIF('Ref. Cuotas'!$J$7:'Ref. Cuotas'!J2433,'Ref. Cuotas'!J2433)-1,"")</f>
        <v>1674</v>
      </c>
      <c r="AQ2434" s="7">
        <f>IFERROR(RANK('Ref. Cuotas'!K2433,'Ref. Cuotas'!K:K,1)+COUNTIF('Ref. Cuotas'!$K$7:'Ref. Cuotas'!K2433,'Ref. Cuotas'!K2433)-1,"")</f>
        <v>1578</v>
      </c>
    </row>
    <row r="2435" spans="31:43" ht="17.25" customHeight="1" x14ac:dyDescent="0.3">
      <c r="AE2435" s="5" t="s">
        <v>2430</v>
      </c>
      <c r="AF2435" s="5" t="s">
        <v>5950</v>
      </c>
      <c r="AG2435" s="6" t="s">
        <v>4449</v>
      </c>
      <c r="AH2435" s="6" t="s">
        <v>4101</v>
      </c>
      <c r="AI2435" s="7">
        <f>IFERROR(RANK('Ref. Cuotas'!H2434,'Ref. Cuotas'!H:H,0)+COUNTIF('Ref. Cuotas'!$H$7:'Ref. Cuotas'!H2434,'Ref. Cuotas'!H2434)-1,"")</f>
        <v>546</v>
      </c>
      <c r="AJ2435" s="7">
        <f>IFERROR(RANK('Ref. Cuotas'!I2434,'Ref. Cuotas'!I:I,0)+COUNTIF('Ref. Cuotas'!$I$7:'Ref. Cuotas'!I2434,'Ref. Cuotas'!I2434)-1,"")</f>
        <v>124</v>
      </c>
      <c r="AK2435" s="7">
        <f>IFERROR(RANK('Ref. Cuotas'!J2434,'Ref. Cuotas'!J:J,0)+COUNTIF('Ref. Cuotas'!$J$7:'Ref. Cuotas'!J2434,'Ref. Cuotas'!J2434)-1,"")</f>
        <v>201</v>
      </c>
      <c r="AL2435" s="7">
        <f>IFERROR(RANK('Ref. Cuotas'!K2434,'Ref. Cuotas'!K:K,0)+COUNTIF('Ref. Cuotas'!$K$7:'Ref. Cuotas'!K2434,'Ref. Cuotas'!K2434)-1,"")</f>
        <v>90</v>
      </c>
      <c r="AM2435" s="7">
        <f>IFERROR(RANK('Ref. Cuotas'!L2434,'Ref. Cuotas'!L:L,0)+COUNTIF('Ref. Cuotas'!$L$7:'Ref. Cuotas'!L2434,'Ref. Cuotas'!L2434)-1,"")</f>
        <v>584</v>
      </c>
      <c r="AN2435" s="7">
        <f>IFERROR(RANK('Ref. Cuotas'!M2434,'Ref. Cuotas'!M:M,0)+COUNTIF('Ref. Cuotas'!$M$7:'Ref. Cuotas'!M2434,'Ref. Cuotas'!M2434)-1,"")</f>
        <v>777</v>
      </c>
      <c r="AO2435" s="7">
        <f>IFERROR(RANK('Ref. Cuotas'!H2434,'Ref. Cuotas'!H:H,1)+COUNTIF('Ref. Cuotas'!$H$7:'Ref. Cuotas'!H2434,'Ref. Cuotas'!H2434)-1,"")</f>
        <v>2257</v>
      </c>
      <c r="AP2435" s="7">
        <f>IFERROR(RANK('Ref. Cuotas'!J2434,'Ref. Cuotas'!J:J,1)+COUNTIF('Ref. Cuotas'!$J$7:'Ref. Cuotas'!J2434,'Ref. Cuotas'!J2434)-1,"")</f>
        <v>2602</v>
      </c>
      <c r="AQ2435" s="7">
        <f>IFERROR(RANK('Ref. Cuotas'!K2434,'Ref. Cuotas'!K:K,1)+COUNTIF('Ref. Cuotas'!$K$7:'Ref. Cuotas'!K2434,'Ref. Cuotas'!K2434)-1,"")</f>
        <v>2713</v>
      </c>
    </row>
    <row r="2436" spans="31:43" ht="17.25" customHeight="1" x14ac:dyDescent="0.3">
      <c r="AE2436" s="5" t="s">
        <v>2431</v>
      </c>
      <c r="AF2436" s="5" t="s">
        <v>5951</v>
      </c>
      <c r="AG2436" s="6" t="s">
        <v>4449</v>
      </c>
      <c r="AH2436" s="6" t="s">
        <v>4102</v>
      </c>
      <c r="AI2436" s="7">
        <f>IFERROR(RANK('Ref. Cuotas'!H2435,'Ref. Cuotas'!H:H,0)+COUNTIF('Ref. Cuotas'!$H$7:'Ref. Cuotas'!H2435,'Ref. Cuotas'!H2435)-1,"")</f>
        <v>1948</v>
      </c>
      <c r="AJ2436" s="7">
        <f>IFERROR(RANK('Ref. Cuotas'!I2435,'Ref. Cuotas'!I:I,0)+COUNTIF('Ref. Cuotas'!$I$7:'Ref. Cuotas'!I2435,'Ref. Cuotas'!I2435)-1,"")</f>
        <v>2556</v>
      </c>
      <c r="AK2436" s="7">
        <f>IFERROR(RANK('Ref. Cuotas'!J2435,'Ref. Cuotas'!J:J,0)+COUNTIF('Ref. Cuotas'!$J$7:'Ref. Cuotas'!J2435,'Ref. Cuotas'!J2435)-1,"")</f>
        <v>2500</v>
      </c>
      <c r="AL2436" s="7">
        <f>IFERROR(RANK('Ref. Cuotas'!K2435,'Ref. Cuotas'!K:K,0)+COUNTIF('Ref. Cuotas'!$K$7:'Ref. Cuotas'!K2435,'Ref. Cuotas'!K2435)-1,"")</f>
        <v>2257</v>
      </c>
      <c r="AM2436" s="7">
        <f>IFERROR(RANK('Ref. Cuotas'!L2435,'Ref. Cuotas'!L:L,0)+COUNTIF('Ref. Cuotas'!$L$7:'Ref. Cuotas'!L2435,'Ref. Cuotas'!L2435)-1,"")</f>
        <v>1015</v>
      </c>
      <c r="AN2436" s="7">
        <f>IFERROR(RANK('Ref. Cuotas'!M2435,'Ref. Cuotas'!M:M,0)+COUNTIF('Ref. Cuotas'!$M$7:'Ref. Cuotas'!M2435,'Ref. Cuotas'!M2435)-1,"")</f>
        <v>2613</v>
      </c>
      <c r="AO2436" s="7">
        <f>IFERROR(RANK('Ref. Cuotas'!H2435,'Ref. Cuotas'!H:H,1)+COUNTIF('Ref. Cuotas'!$H$7:'Ref. Cuotas'!H2435,'Ref. Cuotas'!H2435)-1,"")</f>
        <v>855</v>
      </c>
      <c r="AP2436" s="7">
        <f>IFERROR(RANK('Ref. Cuotas'!J2435,'Ref. Cuotas'!J:J,1)+COUNTIF('Ref. Cuotas'!$J$7:'Ref. Cuotas'!J2435,'Ref. Cuotas'!J2435)-1,"")</f>
        <v>1675</v>
      </c>
      <c r="AQ2436" s="7">
        <f>IFERROR(RANK('Ref. Cuotas'!K2435,'Ref. Cuotas'!K:K,1)+COUNTIF('Ref. Cuotas'!$K$7:'Ref. Cuotas'!K2435,'Ref. Cuotas'!K2435)-1,"")</f>
        <v>546</v>
      </c>
    </row>
    <row r="2437" spans="31:43" ht="17.25" customHeight="1" x14ac:dyDescent="0.3">
      <c r="AE2437" s="5" t="s">
        <v>2432</v>
      </c>
      <c r="AF2437" s="5" t="s">
        <v>5952</v>
      </c>
      <c r="AG2437" s="6" t="s">
        <v>4449</v>
      </c>
      <c r="AH2437" s="6" t="s">
        <v>4104</v>
      </c>
      <c r="AI2437" s="7">
        <f>IFERROR(RANK('Ref. Cuotas'!H2436,'Ref. Cuotas'!H:H,0)+COUNTIF('Ref. Cuotas'!$H$7:'Ref. Cuotas'!H2436,'Ref. Cuotas'!H2436)-1,"")</f>
        <v>593</v>
      </c>
      <c r="AJ2437" s="7">
        <f>IFERROR(RANK('Ref. Cuotas'!I2436,'Ref. Cuotas'!I:I,0)+COUNTIF('Ref. Cuotas'!$I$7:'Ref. Cuotas'!I2436,'Ref. Cuotas'!I2436)-1,"")</f>
        <v>314</v>
      </c>
      <c r="AK2437" s="7">
        <f>IFERROR(RANK('Ref. Cuotas'!J2436,'Ref. Cuotas'!J:J,0)+COUNTIF('Ref. Cuotas'!$J$7:'Ref. Cuotas'!J2436,'Ref. Cuotas'!J2436)-1,"")</f>
        <v>162</v>
      </c>
      <c r="AL2437" s="7">
        <f>IFERROR(RANK('Ref. Cuotas'!K2436,'Ref. Cuotas'!K:K,0)+COUNTIF('Ref. Cuotas'!$K$7:'Ref. Cuotas'!K2436,'Ref. Cuotas'!K2436)-1,"")</f>
        <v>64</v>
      </c>
      <c r="AM2437" s="7">
        <f>IFERROR(RANK('Ref. Cuotas'!L2436,'Ref. Cuotas'!L:L,0)+COUNTIF('Ref. Cuotas'!$L$7:'Ref. Cuotas'!L2436,'Ref. Cuotas'!L2436)-1,"")</f>
        <v>138</v>
      </c>
      <c r="AN2437" s="7">
        <f>IFERROR(RANK('Ref. Cuotas'!M2436,'Ref. Cuotas'!M:M,0)+COUNTIF('Ref. Cuotas'!$M$7:'Ref. Cuotas'!M2436,'Ref. Cuotas'!M2436)-1,"")</f>
        <v>2614</v>
      </c>
      <c r="AO2437" s="7">
        <f>IFERROR(RANK('Ref. Cuotas'!H2436,'Ref. Cuotas'!H:H,1)+COUNTIF('Ref. Cuotas'!$H$7:'Ref. Cuotas'!H2436,'Ref. Cuotas'!H2436)-1,"")</f>
        <v>2210</v>
      </c>
      <c r="AP2437" s="7">
        <f>IFERROR(RANK('Ref. Cuotas'!J2436,'Ref. Cuotas'!J:J,1)+COUNTIF('Ref. Cuotas'!$J$7:'Ref. Cuotas'!J2436,'Ref. Cuotas'!J2436)-1,"")</f>
        <v>2641</v>
      </c>
      <c r="AQ2437" s="7">
        <f>IFERROR(RANK('Ref. Cuotas'!K2436,'Ref. Cuotas'!K:K,1)+COUNTIF('Ref. Cuotas'!$K$7:'Ref. Cuotas'!K2436,'Ref. Cuotas'!K2436)-1,"")</f>
        <v>2739</v>
      </c>
    </row>
    <row r="2438" spans="31:43" ht="17.25" customHeight="1" x14ac:dyDescent="0.3">
      <c r="AE2438" s="5" t="s">
        <v>2433</v>
      </c>
      <c r="AF2438" s="5" t="s">
        <v>5953</v>
      </c>
      <c r="AG2438" s="6" t="s">
        <v>4449</v>
      </c>
      <c r="AH2438" s="6" t="s">
        <v>4105</v>
      </c>
      <c r="AI2438" s="7">
        <f>IFERROR(RANK('Ref. Cuotas'!H2437,'Ref. Cuotas'!H:H,0)+COUNTIF('Ref. Cuotas'!$H$7:'Ref. Cuotas'!H2437,'Ref. Cuotas'!H2437)-1,"")</f>
        <v>668</v>
      </c>
      <c r="AJ2438" s="7">
        <f>IFERROR(RANK('Ref. Cuotas'!I2437,'Ref. Cuotas'!I:I,0)+COUNTIF('Ref. Cuotas'!$I$7:'Ref. Cuotas'!I2437,'Ref. Cuotas'!I2437)-1,"")</f>
        <v>79</v>
      </c>
      <c r="AK2438" s="7">
        <f>IFERROR(RANK('Ref. Cuotas'!J2437,'Ref. Cuotas'!J:J,0)+COUNTIF('Ref. Cuotas'!$J$7:'Ref. Cuotas'!J2437,'Ref. Cuotas'!J2437)-1,"")</f>
        <v>120</v>
      </c>
      <c r="AL2438" s="7">
        <f>IFERROR(RANK('Ref. Cuotas'!K2437,'Ref. Cuotas'!K:K,0)+COUNTIF('Ref. Cuotas'!$K$7:'Ref. Cuotas'!K2437,'Ref. Cuotas'!K2437)-1,"")</f>
        <v>35</v>
      </c>
      <c r="AM2438" s="7">
        <f>IFERROR(RANK('Ref. Cuotas'!L2437,'Ref. Cuotas'!L:L,0)+COUNTIF('Ref. Cuotas'!$L$7:'Ref. Cuotas'!L2437,'Ref. Cuotas'!L2437)-1,"")</f>
        <v>23</v>
      </c>
      <c r="AN2438" s="7">
        <f>IFERROR(RANK('Ref. Cuotas'!M2437,'Ref. Cuotas'!M:M,0)+COUNTIF('Ref. Cuotas'!$M$7:'Ref. Cuotas'!M2437,'Ref. Cuotas'!M2437)-1,"")</f>
        <v>2615</v>
      </c>
      <c r="AO2438" s="7">
        <f>IFERROR(RANK('Ref. Cuotas'!H2437,'Ref. Cuotas'!H:H,1)+COUNTIF('Ref. Cuotas'!$H$7:'Ref. Cuotas'!H2437,'Ref. Cuotas'!H2437)-1,"")</f>
        <v>2135</v>
      </c>
      <c r="AP2438" s="7">
        <f>IFERROR(RANK('Ref. Cuotas'!J2437,'Ref. Cuotas'!J:J,1)+COUNTIF('Ref. Cuotas'!$J$7:'Ref. Cuotas'!J2437,'Ref. Cuotas'!J2437)-1,"")</f>
        <v>2683</v>
      </c>
      <c r="AQ2438" s="7">
        <f>IFERROR(RANK('Ref. Cuotas'!K2437,'Ref. Cuotas'!K:K,1)+COUNTIF('Ref. Cuotas'!$K$7:'Ref. Cuotas'!K2437,'Ref. Cuotas'!K2437)-1,"")</f>
        <v>2768</v>
      </c>
    </row>
    <row r="2439" spans="31:43" ht="17.25" customHeight="1" x14ac:dyDescent="0.3">
      <c r="AE2439" s="5" t="s">
        <v>2434</v>
      </c>
      <c r="AF2439" s="5" t="s">
        <v>5954</v>
      </c>
      <c r="AG2439" s="6" t="s">
        <v>4450</v>
      </c>
      <c r="AH2439" s="6" t="s">
        <v>4145</v>
      </c>
      <c r="AI2439" s="7">
        <f>IFERROR(RANK('Ref. Cuotas'!H2438,'Ref. Cuotas'!H:H,0)+COUNTIF('Ref. Cuotas'!$H$7:'Ref. Cuotas'!H2438,'Ref. Cuotas'!H2438)-1,"")</f>
        <v>2724</v>
      </c>
      <c r="AJ2439" s="7">
        <f>IFERROR(RANK('Ref. Cuotas'!I2438,'Ref. Cuotas'!I:I,0)+COUNTIF('Ref. Cuotas'!$I$7:'Ref. Cuotas'!I2438,'Ref. Cuotas'!I2438)-1,"")</f>
        <v>886</v>
      </c>
      <c r="AK2439" s="7">
        <f>IFERROR(RANK('Ref. Cuotas'!J2438,'Ref. Cuotas'!J:J,0)+COUNTIF('Ref. Cuotas'!$J$7:'Ref. Cuotas'!J2438,'Ref. Cuotas'!J2438)-1,"")</f>
        <v>592</v>
      </c>
      <c r="AL2439" s="7">
        <f>IFERROR(RANK('Ref. Cuotas'!K2438,'Ref. Cuotas'!K:K,0)+COUNTIF('Ref. Cuotas'!$K$7:'Ref. Cuotas'!K2438,'Ref. Cuotas'!K2438)-1,"")</f>
        <v>2133</v>
      </c>
      <c r="AM2439" s="7">
        <f>IFERROR(RANK('Ref. Cuotas'!L2438,'Ref. Cuotas'!L:L,0)+COUNTIF('Ref. Cuotas'!$L$7:'Ref. Cuotas'!L2438,'Ref. Cuotas'!L2438)-1,"")</f>
        <v>617</v>
      </c>
      <c r="AN2439" s="7">
        <f>IFERROR(RANK('Ref. Cuotas'!M2438,'Ref. Cuotas'!M:M,0)+COUNTIF('Ref. Cuotas'!$M$7:'Ref. Cuotas'!M2438,'Ref. Cuotas'!M2438)-1,"")</f>
        <v>2616</v>
      </c>
      <c r="AO2439" s="7">
        <f>IFERROR(RANK('Ref. Cuotas'!H2438,'Ref. Cuotas'!H:H,1)+COUNTIF('Ref. Cuotas'!$H$7:'Ref. Cuotas'!H2438,'Ref. Cuotas'!H2438)-1,"")</f>
        <v>79</v>
      </c>
      <c r="AP2439" s="7">
        <f>IFERROR(RANK('Ref. Cuotas'!J2438,'Ref. Cuotas'!J:J,1)+COUNTIF('Ref. Cuotas'!$J$7:'Ref. Cuotas'!J2438,'Ref. Cuotas'!J2438)-1,"")</f>
        <v>2211</v>
      </c>
      <c r="AQ2439" s="7">
        <f>IFERROR(RANK('Ref. Cuotas'!K2438,'Ref. Cuotas'!K:K,1)+COUNTIF('Ref. Cuotas'!$K$7:'Ref. Cuotas'!K2438,'Ref. Cuotas'!K2438)-1,"")</f>
        <v>670</v>
      </c>
    </row>
    <row r="2440" spans="31:43" ht="17.25" customHeight="1" x14ac:dyDescent="0.3">
      <c r="AE2440" s="5" t="s">
        <v>2435</v>
      </c>
      <c r="AF2440" s="5" t="s">
        <v>5955</v>
      </c>
      <c r="AG2440" s="6" t="s">
        <v>4450</v>
      </c>
      <c r="AH2440" s="6" t="s">
        <v>4088</v>
      </c>
      <c r="AI2440" s="7">
        <f>IFERROR(RANK('Ref. Cuotas'!H2439,'Ref. Cuotas'!H:H,0)+COUNTIF('Ref. Cuotas'!$H$7:'Ref. Cuotas'!H2439,'Ref. Cuotas'!H2439)-1,"")</f>
        <v>2491</v>
      </c>
      <c r="AJ2440" s="7">
        <f>IFERROR(RANK('Ref. Cuotas'!I2439,'Ref. Cuotas'!I:I,0)+COUNTIF('Ref. Cuotas'!$I$7:'Ref. Cuotas'!I2439,'Ref. Cuotas'!I2439)-1,"")</f>
        <v>808</v>
      </c>
      <c r="AK2440" s="7">
        <f>IFERROR(RANK('Ref. Cuotas'!J2439,'Ref. Cuotas'!J:J,0)+COUNTIF('Ref. Cuotas'!$J$7:'Ref. Cuotas'!J2439,'Ref. Cuotas'!J2439)-1,"")</f>
        <v>2501</v>
      </c>
      <c r="AL2440" s="7">
        <f>IFERROR(RANK('Ref. Cuotas'!K2439,'Ref. Cuotas'!K:K,0)+COUNTIF('Ref. Cuotas'!$K$7:'Ref. Cuotas'!K2439,'Ref. Cuotas'!K2439)-1,"")</f>
        <v>1396</v>
      </c>
      <c r="AM2440" s="7">
        <f>IFERROR(RANK('Ref. Cuotas'!L2439,'Ref. Cuotas'!L:L,0)+COUNTIF('Ref. Cuotas'!$L$7:'Ref. Cuotas'!L2439,'Ref. Cuotas'!L2439)-1,"")</f>
        <v>369</v>
      </c>
      <c r="AN2440" s="7">
        <f>IFERROR(RANK('Ref. Cuotas'!M2439,'Ref. Cuotas'!M:M,0)+COUNTIF('Ref. Cuotas'!$M$7:'Ref. Cuotas'!M2439,'Ref. Cuotas'!M2439)-1,"")</f>
        <v>2617</v>
      </c>
      <c r="AO2440" s="7">
        <f>IFERROR(RANK('Ref. Cuotas'!H2439,'Ref. Cuotas'!H:H,1)+COUNTIF('Ref. Cuotas'!$H$7:'Ref. Cuotas'!H2439,'Ref. Cuotas'!H2439)-1,"")</f>
        <v>312</v>
      </c>
      <c r="AP2440" s="7">
        <f>IFERROR(RANK('Ref. Cuotas'!J2439,'Ref. Cuotas'!J:J,1)+COUNTIF('Ref. Cuotas'!$J$7:'Ref. Cuotas'!J2439,'Ref. Cuotas'!J2439)-1,"")</f>
        <v>1676</v>
      </c>
      <c r="AQ2440" s="7">
        <f>IFERROR(RANK('Ref. Cuotas'!K2439,'Ref. Cuotas'!K:K,1)+COUNTIF('Ref. Cuotas'!$K$7:'Ref. Cuotas'!K2439,'Ref. Cuotas'!K2439)-1,"")</f>
        <v>1407</v>
      </c>
    </row>
    <row r="2441" spans="31:43" ht="17.25" customHeight="1" x14ac:dyDescent="0.3">
      <c r="AE2441" s="5" t="s">
        <v>2436</v>
      </c>
      <c r="AF2441" s="5" t="s">
        <v>5956</v>
      </c>
      <c r="AG2441" s="6" t="s">
        <v>4450</v>
      </c>
      <c r="AH2441" s="6" t="s">
        <v>4146</v>
      </c>
      <c r="AI2441" s="7">
        <f>IFERROR(RANK('Ref. Cuotas'!H2440,'Ref. Cuotas'!H:H,0)+COUNTIF('Ref. Cuotas'!$H$7:'Ref. Cuotas'!H2440,'Ref. Cuotas'!H2440)-1,"")</f>
        <v>2706</v>
      </c>
      <c r="AJ2441" s="7">
        <f>IFERROR(RANK('Ref. Cuotas'!I2440,'Ref. Cuotas'!I:I,0)+COUNTIF('Ref. Cuotas'!$I$7:'Ref. Cuotas'!I2440,'Ref. Cuotas'!I2440)-1,"")</f>
        <v>2557</v>
      </c>
      <c r="AK2441" s="7">
        <f>IFERROR(RANK('Ref. Cuotas'!J2440,'Ref. Cuotas'!J:J,0)+COUNTIF('Ref. Cuotas'!$J$7:'Ref. Cuotas'!J2440,'Ref. Cuotas'!J2440)-1,"")</f>
        <v>700</v>
      </c>
      <c r="AL2441" s="7">
        <f>IFERROR(RANK('Ref. Cuotas'!K2440,'Ref. Cuotas'!K:K,0)+COUNTIF('Ref. Cuotas'!$K$7:'Ref. Cuotas'!K2440,'Ref. Cuotas'!K2440)-1,"")</f>
        <v>808</v>
      </c>
      <c r="AM2441" s="7">
        <f>IFERROR(RANK('Ref. Cuotas'!L2440,'Ref. Cuotas'!L:L,0)+COUNTIF('Ref. Cuotas'!$L$7:'Ref. Cuotas'!L2440,'Ref. Cuotas'!L2440)-1,"")</f>
        <v>103</v>
      </c>
      <c r="AN2441" s="7">
        <f>IFERROR(RANK('Ref. Cuotas'!M2440,'Ref. Cuotas'!M:M,0)+COUNTIF('Ref. Cuotas'!$M$7:'Ref. Cuotas'!M2440,'Ref. Cuotas'!M2440)-1,"")</f>
        <v>2618</v>
      </c>
      <c r="AO2441" s="7">
        <f>IFERROR(RANK('Ref. Cuotas'!H2440,'Ref. Cuotas'!H:H,1)+COUNTIF('Ref. Cuotas'!$H$7:'Ref. Cuotas'!H2440,'Ref. Cuotas'!H2440)-1,"")</f>
        <v>97</v>
      </c>
      <c r="AP2441" s="7">
        <f>IFERROR(RANK('Ref. Cuotas'!J2440,'Ref. Cuotas'!J:J,1)+COUNTIF('Ref. Cuotas'!$J$7:'Ref. Cuotas'!J2440,'Ref. Cuotas'!J2440)-1,"")</f>
        <v>2103</v>
      </c>
      <c r="AQ2441" s="7">
        <f>IFERROR(RANK('Ref. Cuotas'!K2440,'Ref. Cuotas'!K:K,1)+COUNTIF('Ref. Cuotas'!$K$7:'Ref. Cuotas'!K2440,'Ref. Cuotas'!K2440)-1,"")</f>
        <v>1995</v>
      </c>
    </row>
    <row r="2442" spans="31:43" ht="17.25" customHeight="1" x14ac:dyDescent="0.3">
      <c r="AE2442" s="5" t="s">
        <v>2437</v>
      </c>
      <c r="AF2442" s="5" t="s">
        <v>5957</v>
      </c>
      <c r="AG2442" s="6" t="s">
        <v>4450</v>
      </c>
      <c r="AH2442" s="6" t="s">
        <v>4213</v>
      </c>
      <c r="AI2442" s="7">
        <f>IFERROR(RANK('Ref. Cuotas'!H2441,'Ref. Cuotas'!H:H,0)+COUNTIF('Ref. Cuotas'!$H$7:'Ref. Cuotas'!H2441,'Ref. Cuotas'!H2441)-1,"")</f>
        <v>2640</v>
      </c>
      <c r="AJ2442" s="7">
        <f>IFERROR(RANK('Ref. Cuotas'!I2441,'Ref. Cuotas'!I:I,0)+COUNTIF('Ref. Cuotas'!$I$7:'Ref. Cuotas'!I2441,'Ref. Cuotas'!I2441)-1,"")</f>
        <v>2558</v>
      </c>
      <c r="AK2442" s="7">
        <f>IFERROR(RANK('Ref. Cuotas'!J2441,'Ref. Cuotas'!J:J,0)+COUNTIF('Ref. Cuotas'!$J$7:'Ref. Cuotas'!J2441,'Ref. Cuotas'!J2441)-1,"")</f>
        <v>2502</v>
      </c>
      <c r="AL2442" s="7">
        <f>IFERROR(RANK('Ref. Cuotas'!K2441,'Ref. Cuotas'!K:K,0)+COUNTIF('Ref. Cuotas'!$K$7:'Ref. Cuotas'!K2441,'Ref. Cuotas'!K2441)-1,"")</f>
        <v>1551</v>
      </c>
      <c r="AM2442" s="7">
        <f>IFERROR(RANK('Ref. Cuotas'!L2441,'Ref. Cuotas'!L:L,0)+COUNTIF('Ref. Cuotas'!$L$7:'Ref. Cuotas'!L2441,'Ref. Cuotas'!L2441)-1,"")</f>
        <v>827</v>
      </c>
      <c r="AN2442" s="7">
        <f>IFERROR(RANK('Ref. Cuotas'!M2441,'Ref. Cuotas'!M:M,0)+COUNTIF('Ref. Cuotas'!$M$7:'Ref. Cuotas'!M2441,'Ref. Cuotas'!M2441)-1,"")</f>
        <v>2619</v>
      </c>
      <c r="AO2442" s="7">
        <f>IFERROR(RANK('Ref. Cuotas'!H2441,'Ref. Cuotas'!H:H,1)+COUNTIF('Ref. Cuotas'!$H$7:'Ref. Cuotas'!H2441,'Ref. Cuotas'!H2441)-1,"")</f>
        <v>163</v>
      </c>
      <c r="AP2442" s="7">
        <f>IFERROR(RANK('Ref. Cuotas'!J2441,'Ref. Cuotas'!J:J,1)+COUNTIF('Ref. Cuotas'!$J$7:'Ref. Cuotas'!J2441,'Ref. Cuotas'!J2441)-1,"")</f>
        <v>1677</v>
      </c>
      <c r="AQ2442" s="7">
        <f>IFERROR(RANK('Ref. Cuotas'!K2441,'Ref. Cuotas'!K:K,1)+COUNTIF('Ref. Cuotas'!$K$7:'Ref. Cuotas'!K2441,'Ref. Cuotas'!K2441)-1,"")</f>
        <v>1252</v>
      </c>
    </row>
    <row r="2443" spans="31:43" ht="17.25" customHeight="1" x14ac:dyDescent="0.3">
      <c r="AE2443" s="5" t="s">
        <v>2438</v>
      </c>
      <c r="AF2443" s="5" t="s">
        <v>5958</v>
      </c>
      <c r="AG2443" s="6" t="s">
        <v>4450</v>
      </c>
      <c r="AH2443" s="6" t="s">
        <v>4147</v>
      </c>
      <c r="AI2443" s="7">
        <f>IFERROR(RANK('Ref. Cuotas'!H2442,'Ref. Cuotas'!H:H,0)+COUNTIF('Ref. Cuotas'!$H$7:'Ref. Cuotas'!H2442,'Ref. Cuotas'!H2442)-1,"")</f>
        <v>2686</v>
      </c>
      <c r="AJ2443" s="7">
        <f>IFERROR(RANK('Ref. Cuotas'!I2442,'Ref. Cuotas'!I:I,0)+COUNTIF('Ref. Cuotas'!$I$7:'Ref. Cuotas'!I2442,'Ref. Cuotas'!I2442)-1,"")</f>
        <v>2559</v>
      </c>
      <c r="AK2443" s="7">
        <f>IFERROR(RANK('Ref. Cuotas'!J2442,'Ref. Cuotas'!J:J,0)+COUNTIF('Ref. Cuotas'!$J$7:'Ref. Cuotas'!J2442,'Ref. Cuotas'!J2442)-1,"")</f>
        <v>2503</v>
      </c>
      <c r="AL2443" s="7">
        <f>IFERROR(RANK('Ref. Cuotas'!K2442,'Ref. Cuotas'!K:K,0)+COUNTIF('Ref. Cuotas'!$K$7:'Ref. Cuotas'!K2442,'Ref. Cuotas'!K2442)-1,"")</f>
        <v>1450</v>
      </c>
      <c r="AM2443" s="7">
        <f>IFERROR(RANK('Ref. Cuotas'!L2442,'Ref. Cuotas'!L:L,0)+COUNTIF('Ref. Cuotas'!$L$7:'Ref. Cuotas'!L2442,'Ref. Cuotas'!L2442)-1,"")</f>
        <v>686</v>
      </c>
      <c r="AN2443" s="7">
        <f>IFERROR(RANK('Ref. Cuotas'!M2442,'Ref. Cuotas'!M:M,0)+COUNTIF('Ref. Cuotas'!$M$7:'Ref. Cuotas'!M2442,'Ref. Cuotas'!M2442)-1,"")</f>
        <v>2620</v>
      </c>
      <c r="AO2443" s="7">
        <f>IFERROR(RANK('Ref. Cuotas'!H2442,'Ref. Cuotas'!H:H,1)+COUNTIF('Ref. Cuotas'!$H$7:'Ref. Cuotas'!H2442,'Ref. Cuotas'!H2442)-1,"")</f>
        <v>117</v>
      </c>
      <c r="AP2443" s="7">
        <f>IFERROR(RANK('Ref. Cuotas'!J2442,'Ref. Cuotas'!J:J,1)+COUNTIF('Ref. Cuotas'!$J$7:'Ref. Cuotas'!J2442,'Ref. Cuotas'!J2442)-1,"")</f>
        <v>1678</v>
      </c>
      <c r="AQ2443" s="7">
        <f>IFERROR(RANK('Ref. Cuotas'!K2442,'Ref. Cuotas'!K:K,1)+COUNTIF('Ref. Cuotas'!$K$7:'Ref. Cuotas'!K2442,'Ref. Cuotas'!K2442)-1,"")</f>
        <v>1353</v>
      </c>
    </row>
    <row r="2444" spans="31:43" ht="17.25" customHeight="1" x14ac:dyDescent="0.3">
      <c r="AE2444" s="5" t="s">
        <v>2439</v>
      </c>
      <c r="AF2444" s="5" t="s">
        <v>5959</v>
      </c>
      <c r="AG2444" s="6" t="s">
        <v>4450</v>
      </c>
      <c r="AH2444" s="6" t="s">
        <v>4149</v>
      </c>
      <c r="AI2444" s="7">
        <f>IFERROR(RANK('Ref. Cuotas'!H2443,'Ref. Cuotas'!H:H,0)+COUNTIF('Ref. Cuotas'!$H$7:'Ref. Cuotas'!H2443,'Ref. Cuotas'!H2443)-1,"")</f>
        <v>2693</v>
      </c>
      <c r="AJ2444" s="7">
        <f>IFERROR(RANK('Ref. Cuotas'!I2443,'Ref. Cuotas'!I:I,0)+COUNTIF('Ref. Cuotas'!$I$7:'Ref. Cuotas'!I2443,'Ref. Cuotas'!I2443)-1,"")</f>
        <v>2560</v>
      </c>
      <c r="AK2444" s="7">
        <f>IFERROR(RANK('Ref. Cuotas'!J2443,'Ref. Cuotas'!J:J,0)+COUNTIF('Ref. Cuotas'!$J$7:'Ref. Cuotas'!J2443,'Ref. Cuotas'!J2443)-1,"")</f>
        <v>2504</v>
      </c>
      <c r="AL2444" s="7">
        <f>IFERROR(RANK('Ref. Cuotas'!K2443,'Ref. Cuotas'!K:K,0)+COUNTIF('Ref. Cuotas'!$K$7:'Ref. Cuotas'!K2443,'Ref. Cuotas'!K2443)-1,"")</f>
        <v>1631</v>
      </c>
      <c r="AM2444" s="7">
        <f>IFERROR(RANK('Ref. Cuotas'!L2443,'Ref. Cuotas'!L:L,0)+COUNTIF('Ref. Cuotas'!$L$7:'Ref. Cuotas'!L2443,'Ref. Cuotas'!L2443)-1,"")</f>
        <v>1277</v>
      </c>
      <c r="AN2444" s="7">
        <f>IFERROR(RANK('Ref. Cuotas'!M2443,'Ref. Cuotas'!M:M,0)+COUNTIF('Ref. Cuotas'!$M$7:'Ref. Cuotas'!M2443,'Ref. Cuotas'!M2443)-1,"")</f>
        <v>2621</v>
      </c>
      <c r="AO2444" s="7">
        <f>IFERROR(RANK('Ref. Cuotas'!H2443,'Ref. Cuotas'!H:H,1)+COUNTIF('Ref. Cuotas'!$H$7:'Ref. Cuotas'!H2443,'Ref. Cuotas'!H2443)-1,"")</f>
        <v>110</v>
      </c>
      <c r="AP2444" s="7">
        <f>IFERROR(RANK('Ref. Cuotas'!J2443,'Ref. Cuotas'!J:J,1)+COUNTIF('Ref. Cuotas'!$J$7:'Ref. Cuotas'!J2443,'Ref. Cuotas'!J2443)-1,"")</f>
        <v>1679</v>
      </c>
      <c r="AQ2444" s="7">
        <f>IFERROR(RANK('Ref. Cuotas'!K2443,'Ref. Cuotas'!K:K,1)+COUNTIF('Ref. Cuotas'!$K$7:'Ref. Cuotas'!K2443,'Ref. Cuotas'!K2443)-1,"")</f>
        <v>1172</v>
      </c>
    </row>
    <row r="2445" spans="31:43" ht="17.25" customHeight="1" x14ac:dyDescent="0.3">
      <c r="AE2445" s="5" t="s">
        <v>2440</v>
      </c>
      <c r="AF2445" s="5" t="s">
        <v>5960</v>
      </c>
      <c r="AG2445" s="6" t="s">
        <v>4450</v>
      </c>
      <c r="AH2445" s="6" t="s">
        <v>4150</v>
      </c>
      <c r="AI2445" s="7">
        <f>IFERROR(RANK('Ref. Cuotas'!H2444,'Ref. Cuotas'!H:H,0)+COUNTIF('Ref. Cuotas'!$H$7:'Ref. Cuotas'!H2444,'Ref. Cuotas'!H2444)-1,"")</f>
        <v>2699</v>
      </c>
      <c r="AJ2445" s="7">
        <f>IFERROR(RANK('Ref. Cuotas'!I2444,'Ref. Cuotas'!I:I,0)+COUNTIF('Ref. Cuotas'!$I$7:'Ref. Cuotas'!I2444,'Ref. Cuotas'!I2444)-1,"")</f>
        <v>2561</v>
      </c>
      <c r="AK2445" s="7">
        <f>IFERROR(RANK('Ref. Cuotas'!J2444,'Ref. Cuotas'!J:J,0)+COUNTIF('Ref. Cuotas'!$J$7:'Ref. Cuotas'!J2444,'Ref. Cuotas'!J2444)-1,"")</f>
        <v>2505</v>
      </c>
      <c r="AL2445" s="7">
        <f>IFERROR(RANK('Ref. Cuotas'!K2444,'Ref. Cuotas'!K:K,0)+COUNTIF('Ref. Cuotas'!$K$7:'Ref. Cuotas'!K2444,'Ref. Cuotas'!K2444)-1,"")</f>
        <v>2272</v>
      </c>
      <c r="AM2445" s="7">
        <f>IFERROR(RANK('Ref. Cuotas'!L2444,'Ref. Cuotas'!L:L,0)+COUNTIF('Ref. Cuotas'!$L$7:'Ref. Cuotas'!L2444,'Ref. Cuotas'!L2444)-1,"")</f>
        <v>1693</v>
      </c>
      <c r="AN2445" s="7">
        <f>IFERROR(RANK('Ref. Cuotas'!M2444,'Ref. Cuotas'!M:M,0)+COUNTIF('Ref. Cuotas'!$M$7:'Ref. Cuotas'!M2444,'Ref. Cuotas'!M2444)-1,"")</f>
        <v>2622</v>
      </c>
      <c r="AO2445" s="7">
        <f>IFERROR(RANK('Ref. Cuotas'!H2444,'Ref. Cuotas'!H:H,1)+COUNTIF('Ref. Cuotas'!$H$7:'Ref. Cuotas'!H2444,'Ref. Cuotas'!H2444)-1,"")</f>
        <v>104</v>
      </c>
      <c r="AP2445" s="7">
        <f>IFERROR(RANK('Ref. Cuotas'!J2444,'Ref. Cuotas'!J:J,1)+COUNTIF('Ref. Cuotas'!$J$7:'Ref. Cuotas'!J2444,'Ref. Cuotas'!J2444)-1,"")</f>
        <v>1680</v>
      </c>
      <c r="AQ2445" s="7">
        <f>IFERROR(RANK('Ref. Cuotas'!K2444,'Ref. Cuotas'!K:K,1)+COUNTIF('Ref. Cuotas'!$K$7:'Ref. Cuotas'!K2444,'Ref. Cuotas'!K2444)-1,"")</f>
        <v>531</v>
      </c>
    </row>
    <row r="2446" spans="31:43" ht="17.25" customHeight="1" x14ac:dyDescent="0.3">
      <c r="AE2446" s="5" t="s">
        <v>2441</v>
      </c>
      <c r="AF2446" s="5" t="s">
        <v>5961</v>
      </c>
      <c r="AG2446" s="6" t="s">
        <v>4451</v>
      </c>
      <c r="AH2446" s="6" t="s">
        <v>4092</v>
      </c>
      <c r="AI2446" s="7">
        <f>IFERROR(RANK('Ref. Cuotas'!H2445,'Ref. Cuotas'!H:H,0)+COUNTIF('Ref. Cuotas'!$H$7:'Ref. Cuotas'!H2445,'Ref. Cuotas'!H2445)-1,"")</f>
        <v>923</v>
      </c>
      <c r="AJ2446" s="7">
        <f>IFERROR(RANK('Ref. Cuotas'!I2445,'Ref. Cuotas'!I:I,0)+COUNTIF('Ref. Cuotas'!$I$7:'Ref. Cuotas'!I2445,'Ref. Cuotas'!I2445)-1,"")</f>
        <v>997</v>
      </c>
      <c r="AK2446" s="7">
        <f>IFERROR(RANK('Ref. Cuotas'!J2445,'Ref. Cuotas'!J:J,0)+COUNTIF('Ref. Cuotas'!$J$7:'Ref. Cuotas'!J2445,'Ref. Cuotas'!J2445)-1,"")</f>
        <v>2506</v>
      </c>
      <c r="AL2446" s="7">
        <f>IFERROR(RANK('Ref. Cuotas'!K2445,'Ref. Cuotas'!K:K,0)+COUNTIF('Ref. Cuotas'!$K$7:'Ref. Cuotas'!K2445,'Ref. Cuotas'!K2445)-1,"")</f>
        <v>1216</v>
      </c>
      <c r="AM2446" s="7">
        <f>IFERROR(RANK('Ref. Cuotas'!L2445,'Ref. Cuotas'!L:L,0)+COUNTIF('Ref. Cuotas'!$L$7:'Ref. Cuotas'!L2445,'Ref. Cuotas'!L2445)-1,"")</f>
        <v>406</v>
      </c>
      <c r="AN2446" s="7">
        <f>IFERROR(RANK('Ref. Cuotas'!M2445,'Ref. Cuotas'!M:M,0)+COUNTIF('Ref. Cuotas'!$M$7:'Ref. Cuotas'!M2445,'Ref. Cuotas'!M2445)-1,"")</f>
        <v>2623</v>
      </c>
      <c r="AO2446" s="7">
        <f>IFERROR(RANK('Ref. Cuotas'!H2445,'Ref. Cuotas'!H:H,1)+COUNTIF('Ref. Cuotas'!$H$7:'Ref. Cuotas'!H2445,'Ref. Cuotas'!H2445)-1,"")</f>
        <v>1880</v>
      </c>
      <c r="AP2446" s="7">
        <f>IFERROR(RANK('Ref. Cuotas'!J2445,'Ref. Cuotas'!J:J,1)+COUNTIF('Ref. Cuotas'!$J$7:'Ref. Cuotas'!J2445,'Ref. Cuotas'!J2445)-1,"")</f>
        <v>1681</v>
      </c>
      <c r="AQ2446" s="7">
        <f>IFERROR(RANK('Ref. Cuotas'!K2445,'Ref. Cuotas'!K:K,1)+COUNTIF('Ref. Cuotas'!$K$7:'Ref. Cuotas'!K2445,'Ref. Cuotas'!K2445)-1,"")</f>
        <v>1587</v>
      </c>
    </row>
    <row r="2447" spans="31:43" ht="17.25" customHeight="1" x14ac:dyDescent="0.3">
      <c r="AE2447" s="5" t="s">
        <v>2442</v>
      </c>
      <c r="AF2447" s="5" t="s">
        <v>5962</v>
      </c>
      <c r="AG2447" s="6" t="s">
        <v>4451</v>
      </c>
      <c r="AH2447" s="6" t="s">
        <v>4088</v>
      </c>
      <c r="AI2447" s="7">
        <f>IFERROR(RANK('Ref. Cuotas'!H2446,'Ref. Cuotas'!H:H,0)+COUNTIF('Ref. Cuotas'!$H$7:'Ref. Cuotas'!H2446,'Ref. Cuotas'!H2446)-1,"")</f>
        <v>1283</v>
      </c>
      <c r="AJ2447" s="7">
        <f>IFERROR(RANK('Ref. Cuotas'!I2446,'Ref. Cuotas'!I:I,0)+COUNTIF('Ref. Cuotas'!$I$7:'Ref. Cuotas'!I2446,'Ref. Cuotas'!I2446)-1,"")</f>
        <v>2562</v>
      </c>
      <c r="AK2447" s="7">
        <f>IFERROR(RANK('Ref. Cuotas'!J2446,'Ref. Cuotas'!J:J,0)+COUNTIF('Ref. Cuotas'!$J$7:'Ref. Cuotas'!J2446,'Ref. Cuotas'!J2446)-1,"")</f>
        <v>2507</v>
      </c>
      <c r="AL2447" s="7">
        <f>IFERROR(RANK('Ref. Cuotas'!K2446,'Ref. Cuotas'!K:K,0)+COUNTIF('Ref. Cuotas'!$K$7:'Ref. Cuotas'!K2446,'Ref. Cuotas'!K2446)-1,"")</f>
        <v>2330</v>
      </c>
      <c r="AM2447" s="7">
        <f>IFERROR(RANK('Ref. Cuotas'!L2446,'Ref. Cuotas'!L:L,0)+COUNTIF('Ref. Cuotas'!$L$7:'Ref. Cuotas'!L2446,'Ref. Cuotas'!L2446)-1,"")</f>
        <v>1661</v>
      </c>
      <c r="AN2447" s="7">
        <f>IFERROR(RANK('Ref. Cuotas'!M2446,'Ref. Cuotas'!M:M,0)+COUNTIF('Ref. Cuotas'!$M$7:'Ref. Cuotas'!M2446,'Ref. Cuotas'!M2446)-1,"")</f>
        <v>2624</v>
      </c>
      <c r="AO2447" s="7">
        <f>IFERROR(RANK('Ref. Cuotas'!H2446,'Ref. Cuotas'!H:H,1)+COUNTIF('Ref. Cuotas'!$H$7:'Ref. Cuotas'!H2446,'Ref. Cuotas'!H2446)-1,"")</f>
        <v>1520</v>
      </c>
      <c r="AP2447" s="7">
        <f>IFERROR(RANK('Ref. Cuotas'!J2446,'Ref. Cuotas'!J:J,1)+COUNTIF('Ref. Cuotas'!$J$7:'Ref. Cuotas'!J2446,'Ref. Cuotas'!J2446)-1,"")</f>
        <v>1682</v>
      </c>
      <c r="AQ2447" s="7">
        <f>IFERROR(RANK('Ref. Cuotas'!K2446,'Ref. Cuotas'!K:K,1)+COUNTIF('Ref. Cuotas'!$K$7:'Ref. Cuotas'!K2446,'Ref. Cuotas'!K2446)-1,"")</f>
        <v>473</v>
      </c>
    </row>
    <row r="2448" spans="31:43" ht="17.25" customHeight="1" x14ac:dyDescent="0.3">
      <c r="AE2448" s="5" t="s">
        <v>2443</v>
      </c>
      <c r="AF2448" s="5" t="s">
        <v>5963</v>
      </c>
      <c r="AG2448" s="6" t="s">
        <v>4451</v>
      </c>
      <c r="AH2448" s="6" t="s">
        <v>4096</v>
      </c>
      <c r="AI2448" s="7">
        <f>IFERROR(RANK('Ref. Cuotas'!H2447,'Ref. Cuotas'!H:H,0)+COUNTIF('Ref. Cuotas'!$H$7:'Ref. Cuotas'!H2447,'Ref. Cuotas'!H2447)-1,"")</f>
        <v>2197</v>
      </c>
      <c r="AJ2448" s="7">
        <f>IFERROR(RANK('Ref. Cuotas'!I2447,'Ref. Cuotas'!I:I,0)+COUNTIF('Ref. Cuotas'!$I$7:'Ref. Cuotas'!I2447,'Ref. Cuotas'!I2447)-1,"")</f>
        <v>2563</v>
      </c>
      <c r="AK2448" s="7">
        <f>IFERROR(RANK('Ref. Cuotas'!J2447,'Ref. Cuotas'!J:J,0)+COUNTIF('Ref. Cuotas'!$J$7:'Ref. Cuotas'!J2447,'Ref. Cuotas'!J2447)-1,"")</f>
        <v>2508</v>
      </c>
      <c r="AL2448" s="7">
        <f>IFERROR(RANK('Ref. Cuotas'!K2447,'Ref. Cuotas'!K:K,0)+COUNTIF('Ref. Cuotas'!$K$7:'Ref. Cuotas'!K2447,'Ref. Cuotas'!K2447)-1,"")</f>
        <v>1522</v>
      </c>
      <c r="AM2448" s="7">
        <f>IFERROR(RANK('Ref. Cuotas'!L2447,'Ref. Cuotas'!L:L,0)+COUNTIF('Ref. Cuotas'!$L$7:'Ref. Cuotas'!L2447,'Ref. Cuotas'!L2447)-1,"")</f>
        <v>1157</v>
      </c>
      <c r="AN2448" s="7">
        <f>IFERROR(RANK('Ref. Cuotas'!M2447,'Ref. Cuotas'!M:M,0)+COUNTIF('Ref. Cuotas'!$M$7:'Ref. Cuotas'!M2447,'Ref. Cuotas'!M2447)-1,"")</f>
        <v>2625</v>
      </c>
      <c r="AO2448" s="7">
        <f>IFERROR(RANK('Ref. Cuotas'!H2447,'Ref. Cuotas'!H:H,1)+COUNTIF('Ref. Cuotas'!$H$7:'Ref. Cuotas'!H2447,'Ref. Cuotas'!H2447)-1,"")</f>
        <v>606</v>
      </c>
      <c r="AP2448" s="7">
        <f>IFERROR(RANK('Ref. Cuotas'!J2447,'Ref. Cuotas'!J:J,1)+COUNTIF('Ref. Cuotas'!$J$7:'Ref. Cuotas'!J2447,'Ref. Cuotas'!J2447)-1,"")</f>
        <v>1683</v>
      </c>
      <c r="AQ2448" s="7">
        <f>IFERROR(RANK('Ref. Cuotas'!K2447,'Ref. Cuotas'!K:K,1)+COUNTIF('Ref. Cuotas'!$K$7:'Ref. Cuotas'!K2447,'Ref. Cuotas'!K2447)-1,"")</f>
        <v>1281</v>
      </c>
    </row>
    <row r="2449" spans="31:43" ht="17.25" customHeight="1" x14ac:dyDescent="0.3">
      <c r="AE2449" s="5" t="s">
        <v>2444</v>
      </c>
      <c r="AF2449" s="5" t="s">
        <v>5964</v>
      </c>
      <c r="AG2449" s="6" t="s">
        <v>4452</v>
      </c>
      <c r="AH2449" s="6" t="s">
        <v>4092</v>
      </c>
      <c r="AI2449" s="7">
        <f>IFERROR(RANK('Ref. Cuotas'!H2448,'Ref. Cuotas'!H:H,0)+COUNTIF('Ref. Cuotas'!$H$7:'Ref. Cuotas'!H2448,'Ref. Cuotas'!H2448)-1,"")</f>
        <v>1340</v>
      </c>
      <c r="AJ2449" s="7">
        <f>IFERROR(RANK('Ref. Cuotas'!I2448,'Ref. Cuotas'!I:I,0)+COUNTIF('Ref. Cuotas'!$I$7:'Ref. Cuotas'!I2448,'Ref. Cuotas'!I2448)-1,"")</f>
        <v>990</v>
      </c>
      <c r="AK2449" s="7">
        <f>IFERROR(RANK('Ref. Cuotas'!J2448,'Ref. Cuotas'!J:J,0)+COUNTIF('Ref. Cuotas'!$J$7:'Ref. Cuotas'!J2448,'Ref. Cuotas'!J2448)-1,"")</f>
        <v>2509</v>
      </c>
      <c r="AL2449" s="7">
        <f>IFERROR(RANK('Ref. Cuotas'!K2448,'Ref. Cuotas'!K:K,0)+COUNTIF('Ref. Cuotas'!$K$7:'Ref. Cuotas'!K2448,'Ref. Cuotas'!K2448)-1,"")</f>
        <v>1294</v>
      </c>
      <c r="AM2449" s="7">
        <f>IFERROR(RANK('Ref. Cuotas'!L2448,'Ref. Cuotas'!L:L,0)+COUNTIF('Ref. Cuotas'!$L$7:'Ref. Cuotas'!L2448,'Ref. Cuotas'!L2448)-1,"")</f>
        <v>476</v>
      </c>
      <c r="AN2449" s="7">
        <f>IFERROR(RANK('Ref. Cuotas'!M2448,'Ref. Cuotas'!M:M,0)+COUNTIF('Ref. Cuotas'!$M$7:'Ref. Cuotas'!M2448,'Ref. Cuotas'!M2448)-1,"")</f>
        <v>2626</v>
      </c>
      <c r="AO2449" s="7">
        <f>IFERROR(RANK('Ref. Cuotas'!H2448,'Ref. Cuotas'!H:H,1)+COUNTIF('Ref. Cuotas'!$H$7:'Ref. Cuotas'!H2448,'Ref. Cuotas'!H2448)-1,"")</f>
        <v>1463</v>
      </c>
      <c r="AP2449" s="7">
        <f>IFERROR(RANK('Ref. Cuotas'!J2448,'Ref. Cuotas'!J:J,1)+COUNTIF('Ref. Cuotas'!$J$7:'Ref. Cuotas'!J2448,'Ref. Cuotas'!J2448)-1,"")</f>
        <v>1684</v>
      </c>
      <c r="AQ2449" s="7">
        <f>IFERROR(RANK('Ref. Cuotas'!K2448,'Ref. Cuotas'!K:K,1)+COUNTIF('Ref. Cuotas'!$K$7:'Ref. Cuotas'!K2448,'Ref. Cuotas'!K2448)-1,"")</f>
        <v>1509</v>
      </c>
    </row>
    <row r="2450" spans="31:43" ht="17.25" customHeight="1" x14ac:dyDescent="0.3">
      <c r="AE2450" s="5" t="s">
        <v>2445</v>
      </c>
      <c r="AF2450" s="5" t="s">
        <v>5965</v>
      </c>
      <c r="AG2450" s="6" t="s">
        <v>4452</v>
      </c>
      <c r="AH2450" s="6" t="s">
        <v>4088</v>
      </c>
      <c r="AI2450" s="7">
        <f>IFERROR(RANK('Ref. Cuotas'!H2449,'Ref. Cuotas'!H:H,0)+COUNTIF('Ref. Cuotas'!$H$7:'Ref. Cuotas'!H2449,'Ref. Cuotas'!H2449)-1,"")</f>
        <v>775</v>
      </c>
      <c r="AJ2450" s="7">
        <f>IFERROR(RANK('Ref. Cuotas'!I2449,'Ref. Cuotas'!I:I,0)+COUNTIF('Ref. Cuotas'!$I$7:'Ref. Cuotas'!I2449,'Ref. Cuotas'!I2449)-1,"")</f>
        <v>2564</v>
      </c>
      <c r="AK2450" s="7">
        <f>IFERROR(RANK('Ref. Cuotas'!J2449,'Ref. Cuotas'!J:J,0)+COUNTIF('Ref. Cuotas'!$J$7:'Ref. Cuotas'!J2449,'Ref. Cuotas'!J2449)-1,"")</f>
        <v>2510</v>
      </c>
      <c r="AL2450" s="7">
        <f>IFERROR(RANK('Ref. Cuotas'!K2449,'Ref. Cuotas'!K:K,0)+COUNTIF('Ref. Cuotas'!$K$7:'Ref. Cuotas'!K2449,'Ref. Cuotas'!K2449)-1,"")</f>
        <v>1851</v>
      </c>
      <c r="AM2450" s="7">
        <f>IFERROR(RANK('Ref. Cuotas'!L2449,'Ref. Cuotas'!L:L,0)+COUNTIF('Ref. Cuotas'!$L$7:'Ref. Cuotas'!L2449,'Ref. Cuotas'!L2449)-1,"")</f>
        <v>1019</v>
      </c>
      <c r="AN2450" s="7">
        <f>IFERROR(RANK('Ref. Cuotas'!M2449,'Ref. Cuotas'!M:M,0)+COUNTIF('Ref. Cuotas'!$M$7:'Ref. Cuotas'!M2449,'Ref. Cuotas'!M2449)-1,"")</f>
        <v>2627</v>
      </c>
      <c r="AO2450" s="7">
        <f>IFERROR(RANK('Ref. Cuotas'!H2449,'Ref. Cuotas'!H:H,1)+COUNTIF('Ref. Cuotas'!$H$7:'Ref. Cuotas'!H2449,'Ref. Cuotas'!H2449)-1,"")</f>
        <v>2028</v>
      </c>
      <c r="AP2450" s="7">
        <f>IFERROR(RANK('Ref. Cuotas'!J2449,'Ref. Cuotas'!J:J,1)+COUNTIF('Ref. Cuotas'!$J$7:'Ref. Cuotas'!J2449,'Ref. Cuotas'!J2449)-1,"")</f>
        <v>1685</v>
      </c>
      <c r="AQ2450" s="7">
        <f>IFERROR(RANK('Ref. Cuotas'!K2449,'Ref. Cuotas'!K:K,1)+COUNTIF('Ref. Cuotas'!$K$7:'Ref. Cuotas'!K2449,'Ref. Cuotas'!K2449)-1,"")</f>
        <v>952</v>
      </c>
    </row>
    <row r="2451" spans="31:43" ht="17.25" customHeight="1" x14ac:dyDescent="0.3">
      <c r="AE2451" s="5" t="s">
        <v>2446</v>
      </c>
      <c r="AF2451" s="5" t="s">
        <v>5966</v>
      </c>
      <c r="AG2451" s="6" t="s">
        <v>4452</v>
      </c>
      <c r="AH2451" s="6" t="s">
        <v>4093</v>
      </c>
      <c r="AI2451" s="7">
        <f>IFERROR(RANK('Ref. Cuotas'!H2450,'Ref. Cuotas'!H:H,0)+COUNTIF('Ref. Cuotas'!$H$7:'Ref. Cuotas'!H2450,'Ref. Cuotas'!H2450)-1,"")</f>
        <v>1300</v>
      </c>
      <c r="AJ2451" s="7">
        <f>IFERROR(RANK('Ref. Cuotas'!I2450,'Ref. Cuotas'!I:I,0)+COUNTIF('Ref. Cuotas'!$I$7:'Ref. Cuotas'!I2450,'Ref. Cuotas'!I2450)-1,"")</f>
        <v>2565</v>
      </c>
      <c r="AK2451" s="7">
        <f>IFERROR(RANK('Ref. Cuotas'!J2450,'Ref. Cuotas'!J:J,0)+COUNTIF('Ref. Cuotas'!$J$7:'Ref. Cuotas'!J2450,'Ref. Cuotas'!J2450)-1,"")</f>
        <v>2511</v>
      </c>
      <c r="AL2451" s="7">
        <f>IFERROR(RANK('Ref. Cuotas'!K2450,'Ref. Cuotas'!K:K,0)+COUNTIF('Ref. Cuotas'!$K$7:'Ref. Cuotas'!K2450,'Ref. Cuotas'!K2450)-1,"")</f>
        <v>2079</v>
      </c>
      <c r="AM2451" s="7">
        <f>IFERROR(RANK('Ref. Cuotas'!L2450,'Ref. Cuotas'!L:L,0)+COUNTIF('Ref. Cuotas'!$L$7:'Ref. Cuotas'!L2450,'Ref. Cuotas'!L2450)-1,"")</f>
        <v>1798</v>
      </c>
      <c r="AN2451" s="7">
        <f>IFERROR(RANK('Ref. Cuotas'!M2450,'Ref. Cuotas'!M:M,0)+COUNTIF('Ref. Cuotas'!$M$7:'Ref. Cuotas'!M2450,'Ref. Cuotas'!M2450)-1,"")</f>
        <v>2628</v>
      </c>
      <c r="AO2451" s="7">
        <f>IFERROR(RANK('Ref. Cuotas'!H2450,'Ref. Cuotas'!H:H,1)+COUNTIF('Ref. Cuotas'!$H$7:'Ref. Cuotas'!H2450,'Ref. Cuotas'!H2450)-1,"")</f>
        <v>1503</v>
      </c>
      <c r="AP2451" s="7">
        <f>IFERROR(RANK('Ref. Cuotas'!J2450,'Ref. Cuotas'!J:J,1)+COUNTIF('Ref. Cuotas'!$J$7:'Ref. Cuotas'!J2450,'Ref. Cuotas'!J2450)-1,"")</f>
        <v>1686</v>
      </c>
      <c r="AQ2451" s="7">
        <f>IFERROR(RANK('Ref. Cuotas'!K2450,'Ref. Cuotas'!K:K,1)+COUNTIF('Ref. Cuotas'!$K$7:'Ref. Cuotas'!K2450,'Ref. Cuotas'!K2450)-1,"")</f>
        <v>724</v>
      </c>
    </row>
    <row r="2452" spans="31:43" ht="17.25" customHeight="1" x14ac:dyDescent="0.3">
      <c r="AE2452" s="5" t="s">
        <v>2447</v>
      </c>
      <c r="AF2452" s="5" t="s">
        <v>5967</v>
      </c>
      <c r="AG2452" s="6" t="s">
        <v>4452</v>
      </c>
      <c r="AH2452" s="6" t="s">
        <v>4116</v>
      </c>
      <c r="AI2452" s="7">
        <f>IFERROR(RANK('Ref. Cuotas'!H2451,'Ref. Cuotas'!H:H,0)+COUNTIF('Ref. Cuotas'!$H$7:'Ref. Cuotas'!H2451,'Ref. Cuotas'!H2451)-1,"")</f>
        <v>1134</v>
      </c>
      <c r="AJ2452" s="7">
        <f>IFERROR(RANK('Ref. Cuotas'!I2451,'Ref. Cuotas'!I:I,0)+COUNTIF('Ref. Cuotas'!$I$7:'Ref. Cuotas'!I2451,'Ref. Cuotas'!I2451)-1,"")</f>
        <v>2566</v>
      </c>
      <c r="AK2452" s="7">
        <f>IFERROR(RANK('Ref. Cuotas'!J2451,'Ref. Cuotas'!J:J,0)+COUNTIF('Ref. Cuotas'!$J$7:'Ref. Cuotas'!J2451,'Ref. Cuotas'!J2451)-1,"")</f>
        <v>2512</v>
      </c>
      <c r="AL2452" s="7">
        <f>IFERROR(RANK('Ref. Cuotas'!K2451,'Ref. Cuotas'!K:K,0)+COUNTIF('Ref. Cuotas'!$K$7:'Ref. Cuotas'!K2451,'Ref. Cuotas'!K2451)-1,"")</f>
        <v>1957</v>
      </c>
      <c r="AM2452" s="7">
        <f>IFERROR(RANK('Ref. Cuotas'!L2451,'Ref. Cuotas'!L:L,0)+COUNTIF('Ref. Cuotas'!$L$7:'Ref. Cuotas'!L2451,'Ref. Cuotas'!L2451)-1,"")</f>
        <v>1891</v>
      </c>
      <c r="AN2452" s="7">
        <f>IFERROR(RANK('Ref. Cuotas'!M2451,'Ref. Cuotas'!M:M,0)+COUNTIF('Ref. Cuotas'!$M$7:'Ref. Cuotas'!M2451,'Ref. Cuotas'!M2451)-1,"")</f>
        <v>2629</v>
      </c>
      <c r="AO2452" s="7">
        <f>IFERROR(RANK('Ref. Cuotas'!H2451,'Ref. Cuotas'!H:H,1)+COUNTIF('Ref. Cuotas'!$H$7:'Ref. Cuotas'!H2451,'Ref. Cuotas'!H2451)-1,"")</f>
        <v>1669</v>
      </c>
      <c r="AP2452" s="7">
        <f>IFERROR(RANK('Ref. Cuotas'!J2451,'Ref. Cuotas'!J:J,1)+COUNTIF('Ref. Cuotas'!$J$7:'Ref. Cuotas'!J2451,'Ref. Cuotas'!J2451)-1,"")</f>
        <v>1687</v>
      </c>
      <c r="AQ2452" s="7">
        <f>IFERROR(RANK('Ref. Cuotas'!K2451,'Ref. Cuotas'!K:K,1)+COUNTIF('Ref. Cuotas'!$K$7:'Ref. Cuotas'!K2451,'Ref. Cuotas'!K2451)-1,"")</f>
        <v>846</v>
      </c>
    </row>
    <row r="2453" spans="31:43" ht="17.25" customHeight="1" x14ac:dyDescent="0.3">
      <c r="AE2453" s="5" t="s">
        <v>2448</v>
      </c>
      <c r="AF2453" s="5" t="s">
        <v>5968</v>
      </c>
      <c r="AG2453" s="6" t="s">
        <v>4452</v>
      </c>
      <c r="AH2453" s="6" t="s">
        <v>4095</v>
      </c>
      <c r="AI2453" s="7">
        <f>IFERROR(RANK('Ref. Cuotas'!H2452,'Ref. Cuotas'!H:H,0)+COUNTIF('Ref. Cuotas'!$H$7:'Ref. Cuotas'!H2452,'Ref. Cuotas'!H2452)-1,"")</f>
        <v>1165</v>
      </c>
      <c r="AJ2453" s="7">
        <f>IFERROR(RANK('Ref. Cuotas'!I2452,'Ref. Cuotas'!I:I,0)+COUNTIF('Ref. Cuotas'!$I$7:'Ref. Cuotas'!I2452,'Ref. Cuotas'!I2452)-1,"")</f>
        <v>2567</v>
      </c>
      <c r="AK2453" s="7">
        <f>IFERROR(RANK('Ref. Cuotas'!J2452,'Ref. Cuotas'!J:J,0)+COUNTIF('Ref. Cuotas'!$J$7:'Ref. Cuotas'!J2452,'Ref. Cuotas'!J2452)-1,"")</f>
        <v>2513</v>
      </c>
      <c r="AL2453" s="7">
        <f>IFERROR(RANK('Ref. Cuotas'!K2452,'Ref. Cuotas'!K:K,0)+COUNTIF('Ref. Cuotas'!$K$7:'Ref. Cuotas'!K2452,'Ref. Cuotas'!K2452)-1,"")</f>
        <v>2355</v>
      </c>
      <c r="AM2453" s="7">
        <f>IFERROR(RANK('Ref. Cuotas'!L2452,'Ref. Cuotas'!L:L,0)+COUNTIF('Ref. Cuotas'!$L$7:'Ref. Cuotas'!L2452,'Ref. Cuotas'!L2452)-1,"")</f>
        <v>1773</v>
      </c>
      <c r="AN2453" s="7">
        <f>IFERROR(RANK('Ref. Cuotas'!M2452,'Ref. Cuotas'!M:M,0)+COUNTIF('Ref. Cuotas'!$M$7:'Ref. Cuotas'!M2452,'Ref. Cuotas'!M2452)-1,"")</f>
        <v>2630</v>
      </c>
      <c r="AO2453" s="7">
        <f>IFERROR(RANK('Ref. Cuotas'!H2452,'Ref. Cuotas'!H:H,1)+COUNTIF('Ref. Cuotas'!$H$7:'Ref. Cuotas'!H2452,'Ref. Cuotas'!H2452)-1,"")</f>
        <v>1638</v>
      </c>
      <c r="AP2453" s="7">
        <f>IFERROR(RANK('Ref. Cuotas'!J2452,'Ref. Cuotas'!J:J,1)+COUNTIF('Ref. Cuotas'!$J$7:'Ref. Cuotas'!J2452,'Ref. Cuotas'!J2452)-1,"")</f>
        <v>1688</v>
      </c>
      <c r="AQ2453" s="7">
        <f>IFERROR(RANK('Ref. Cuotas'!K2452,'Ref. Cuotas'!K:K,1)+COUNTIF('Ref. Cuotas'!$K$7:'Ref. Cuotas'!K2452,'Ref. Cuotas'!K2452)-1,"")</f>
        <v>448</v>
      </c>
    </row>
    <row r="2454" spans="31:43" ht="17.25" customHeight="1" x14ac:dyDescent="0.3">
      <c r="AE2454" s="5" t="s">
        <v>2449</v>
      </c>
      <c r="AF2454" s="5" t="s">
        <v>5969</v>
      </c>
      <c r="AG2454" s="6" t="s">
        <v>4452</v>
      </c>
      <c r="AH2454" s="6" t="s">
        <v>4096</v>
      </c>
      <c r="AI2454" s="7">
        <f>IFERROR(RANK('Ref. Cuotas'!H2453,'Ref. Cuotas'!H:H,0)+COUNTIF('Ref. Cuotas'!$H$7:'Ref. Cuotas'!H2453,'Ref. Cuotas'!H2453)-1,"")</f>
        <v>1478</v>
      </c>
      <c r="AJ2454" s="7">
        <f>IFERROR(RANK('Ref. Cuotas'!I2453,'Ref. Cuotas'!I:I,0)+COUNTIF('Ref. Cuotas'!$I$7:'Ref. Cuotas'!I2453,'Ref. Cuotas'!I2453)-1,"")</f>
        <v>2568</v>
      </c>
      <c r="AK2454" s="7">
        <f>IFERROR(RANK('Ref. Cuotas'!J2453,'Ref. Cuotas'!J:J,0)+COUNTIF('Ref. Cuotas'!$J$7:'Ref. Cuotas'!J2453,'Ref. Cuotas'!J2453)-1,"")</f>
        <v>2514</v>
      </c>
      <c r="AL2454" s="7">
        <f>IFERROR(RANK('Ref. Cuotas'!K2453,'Ref. Cuotas'!K:K,0)+COUNTIF('Ref. Cuotas'!$K$7:'Ref. Cuotas'!K2453,'Ref. Cuotas'!K2453)-1,"")</f>
        <v>977</v>
      </c>
      <c r="AM2454" s="7">
        <f>IFERROR(RANK('Ref. Cuotas'!L2453,'Ref. Cuotas'!L:L,0)+COUNTIF('Ref. Cuotas'!$L$7:'Ref. Cuotas'!L2453,'Ref. Cuotas'!L2453)-1,"")</f>
        <v>908</v>
      </c>
      <c r="AN2454" s="7">
        <f>IFERROR(RANK('Ref. Cuotas'!M2453,'Ref. Cuotas'!M:M,0)+COUNTIF('Ref. Cuotas'!$M$7:'Ref. Cuotas'!M2453,'Ref. Cuotas'!M2453)-1,"")</f>
        <v>2631</v>
      </c>
      <c r="AO2454" s="7">
        <f>IFERROR(RANK('Ref. Cuotas'!H2453,'Ref. Cuotas'!H:H,1)+COUNTIF('Ref. Cuotas'!$H$7:'Ref. Cuotas'!H2453,'Ref. Cuotas'!H2453)-1,"")</f>
        <v>1325</v>
      </c>
      <c r="AP2454" s="7">
        <f>IFERROR(RANK('Ref. Cuotas'!J2453,'Ref. Cuotas'!J:J,1)+COUNTIF('Ref. Cuotas'!$J$7:'Ref. Cuotas'!J2453,'Ref. Cuotas'!J2453)-1,"")</f>
        <v>1689</v>
      </c>
      <c r="AQ2454" s="7">
        <f>IFERROR(RANK('Ref. Cuotas'!K2453,'Ref. Cuotas'!K:K,1)+COUNTIF('Ref. Cuotas'!$K$7:'Ref. Cuotas'!K2453,'Ref. Cuotas'!K2453)-1,"")</f>
        <v>1826</v>
      </c>
    </row>
    <row r="2455" spans="31:43" ht="17.25" customHeight="1" x14ac:dyDescent="0.3">
      <c r="AE2455" s="5" t="s">
        <v>2450</v>
      </c>
      <c r="AF2455" s="5" t="s">
        <v>5970</v>
      </c>
      <c r="AG2455" s="6" t="s">
        <v>4453</v>
      </c>
      <c r="AH2455" s="6" t="s">
        <v>4092</v>
      </c>
      <c r="AI2455" s="7">
        <f>IFERROR(RANK('Ref. Cuotas'!H2454,'Ref. Cuotas'!H:H,0)+COUNTIF('Ref. Cuotas'!$H$7:'Ref. Cuotas'!H2454,'Ref. Cuotas'!H2454)-1,"")</f>
        <v>367</v>
      </c>
      <c r="AJ2455" s="7">
        <f>IFERROR(RANK('Ref. Cuotas'!I2454,'Ref. Cuotas'!I:I,0)+COUNTIF('Ref. Cuotas'!$I$7:'Ref. Cuotas'!I2454,'Ref. Cuotas'!I2454)-1,"")</f>
        <v>486</v>
      </c>
      <c r="AK2455" s="7">
        <f>IFERROR(RANK('Ref. Cuotas'!J2454,'Ref. Cuotas'!J:J,0)+COUNTIF('Ref. Cuotas'!$J$7:'Ref. Cuotas'!J2454,'Ref. Cuotas'!J2454)-1,"")</f>
        <v>465</v>
      </c>
      <c r="AL2455" s="7">
        <f>IFERROR(RANK('Ref. Cuotas'!K2454,'Ref. Cuotas'!K:K,0)+COUNTIF('Ref. Cuotas'!$K$7:'Ref. Cuotas'!K2454,'Ref. Cuotas'!K2454)-1,"")</f>
        <v>277</v>
      </c>
      <c r="AM2455" s="7">
        <f>IFERROR(RANK('Ref. Cuotas'!L2454,'Ref. Cuotas'!L:L,0)+COUNTIF('Ref. Cuotas'!$L$7:'Ref. Cuotas'!L2454,'Ref. Cuotas'!L2454)-1,"")</f>
        <v>74</v>
      </c>
      <c r="AN2455" s="7">
        <f>IFERROR(RANK('Ref. Cuotas'!M2454,'Ref. Cuotas'!M:M,0)+COUNTIF('Ref. Cuotas'!$M$7:'Ref. Cuotas'!M2454,'Ref. Cuotas'!M2454)-1,"")</f>
        <v>778</v>
      </c>
      <c r="AO2455" s="7">
        <f>IFERROR(RANK('Ref. Cuotas'!H2454,'Ref. Cuotas'!H:H,1)+COUNTIF('Ref. Cuotas'!$H$7:'Ref. Cuotas'!H2454,'Ref. Cuotas'!H2454)-1,"")</f>
        <v>2436</v>
      </c>
      <c r="AP2455" s="7">
        <f>IFERROR(RANK('Ref. Cuotas'!J2454,'Ref. Cuotas'!J:J,1)+COUNTIF('Ref. Cuotas'!$J$7:'Ref. Cuotas'!J2454,'Ref. Cuotas'!J2454)-1,"")</f>
        <v>2338</v>
      </c>
      <c r="AQ2455" s="7">
        <f>IFERROR(RANK('Ref. Cuotas'!K2454,'Ref. Cuotas'!K:K,1)+COUNTIF('Ref. Cuotas'!$K$7:'Ref. Cuotas'!K2454,'Ref. Cuotas'!K2454)-1,"")</f>
        <v>2526</v>
      </c>
    </row>
    <row r="2456" spans="31:43" ht="17.25" customHeight="1" x14ac:dyDescent="0.3">
      <c r="AE2456" s="5" t="s">
        <v>2451</v>
      </c>
      <c r="AF2456" s="5" t="s">
        <v>5971</v>
      </c>
      <c r="AG2456" s="6" t="s">
        <v>4453</v>
      </c>
      <c r="AH2456" s="6" t="s">
        <v>4214</v>
      </c>
      <c r="AI2456" s="7">
        <f>IFERROR(RANK('Ref. Cuotas'!H2455,'Ref. Cuotas'!H:H,0)+COUNTIF('Ref. Cuotas'!$H$7:'Ref. Cuotas'!H2455,'Ref. Cuotas'!H2455)-1,"")</f>
        <v>2248</v>
      </c>
      <c r="AJ2456" s="7">
        <f>IFERROR(RANK('Ref. Cuotas'!I2455,'Ref. Cuotas'!I:I,0)+COUNTIF('Ref. Cuotas'!$I$7:'Ref. Cuotas'!I2455,'Ref. Cuotas'!I2455)-1,"")</f>
        <v>2569</v>
      </c>
      <c r="AK2456" s="7">
        <f>IFERROR(RANK('Ref. Cuotas'!J2455,'Ref. Cuotas'!J:J,0)+COUNTIF('Ref. Cuotas'!$J$7:'Ref. Cuotas'!J2455,'Ref. Cuotas'!J2455)-1,"")</f>
        <v>2515</v>
      </c>
      <c r="AL2456" s="7">
        <f>IFERROR(RANK('Ref. Cuotas'!K2455,'Ref. Cuotas'!K:K,0)+COUNTIF('Ref. Cuotas'!$K$7:'Ref. Cuotas'!K2455,'Ref. Cuotas'!K2455)-1,"")</f>
        <v>289</v>
      </c>
      <c r="AM2456" s="7">
        <f>IFERROR(RANK('Ref. Cuotas'!L2455,'Ref. Cuotas'!L:L,0)+COUNTIF('Ref. Cuotas'!$L$7:'Ref. Cuotas'!L2455,'Ref. Cuotas'!L2455)-1,"")</f>
        <v>2527</v>
      </c>
      <c r="AN2456" s="7">
        <f>IFERROR(RANK('Ref. Cuotas'!M2455,'Ref. Cuotas'!M:M,0)+COUNTIF('Ref. Cuotas'!$M$7:'Ref. Cuotas'!M2455,'Ref. Cuotas'!M2455)-1,"")</f>
        <v>779</v>
      </c>
      <c r="AO2456" s="7">
        <f>IFERROR(RANK('Ref. Cuotas'!H2455,'Ref. Cuotas'!H:H,1)+COUNTIF('Ref. Cuotas'!$H$7:'Ref. Cuotas'!H2455,'Ref. Cuotas'!H2455)-1,"")</f>
        <v>555</v>
      </c>
      <c r="AP2456" s="7">
        <f>IFERROR(RANK('Ref. Cuotas'!J2455,'Ref. Cuotas'!J:J,1)+COUNTIF('Ref. Cuotas'!$J$7:'Ref. Cuotas'!J2455,'Ref. Cuotas'!J2455)-1,"")</f>
        <v>1690</v>
      </c>
      <c r="AQ2456" s="7">
        <f>IFERROR(RANK('Ref. Cuotas'!K2455,'Ref. Cuotas'!K:K,1)+COUNTIF('Ref. Cuotas'!$K$7:'Ref. Cuotas'!K2455,'Ref. Cuotas'!K2455)-1,"")</f>
        <v>2514</v>
      </c>
    </row>
    <row r="2457" spans="31:43" ht="17.25" customHeight="1" x14ac:dyDescent="0.3">
      <c r="AE2457" s="5" t="s">
        <v>2452</v>
      </c>
      <c r="AF2457" s="5" t="s">
        <v>5972</v>
      </c>
      <c r="AG2457" s="6" t="s">
        <v>4453</v>
      </c>
      <c r="AH2457" s="6" t="s">
        <v>4093</v>
      </c>
      <c r="AI2457" s="7">
        <f>IFERROR(RANK('Ref. Cuotas'!H2456,'Ref. Cuotas'!H:H,0)+COUNTIF('Ref. Cuotas'!$H$7:'Ref. Cuotas'!H2456,'Ref. Cuotas'!H2456)-1,"")</f>
        <v>656</v>
      </c>
      <c r="AJ2457" s="7">
        <f>IFERROR(RANK('Ref. Cuotas'!I2456,'Ref. Cuotas'!I:I,0)+COUNTIF('Ref. Cuotas'!$I$7:'Ref. Cuotas'!I2456,'Ref. Cuotas'!I2456)-1,"")</f>
        <v>11</v>
      </c>
      <c r="AK2457" s="7">
        <f>IFERROR(RANK('Ref. Cuotas'!J2456,'Ref. Cuotas'!J:J,0)+COUNTIF('Ref. Cuotas'!$J$7:'Ref. Cuotas'!J2456,'Ref. Cuotas'!J2456)-1,"")</f>
        <v>11</v>
      </c>
      <c r="AL2457" s="7">
        <f>IFERROR(RANK('Ref. Cuotas'!K2456,'Ref. Cuotas'!K:K,0)+COUNTIF('Ref. Cuotas'!$K$7:'Ref. Cuotas'!K2456,'Ref. Cuotas'!K2456)-1,"")</f>
        <v>8</v>
      </c>
      <c r="AM2457" s="7">
        <f>IFERROR(RANK('Ref. Cuotas'!L2456,'Ref. Cuotas'!L:L,0)+COUNTIF('Ref. Cuotas'!$L$7:'Ref. Cuotas'!L2456,'Ref. Cuotas'!L2456)-1,"")</f>
        <v>519</v>
      </c>
      <c r="AN2457" s="7">
        <f>IFERROR(RANK('Ref. Cuotas'!M2456,'Ref. Cuotas'!M:M,0)+COUNTIF('Ref. Cuotas'!$M$7:'Ref. Cuotas'!M2456,'Ref. Cuotas'!M2456)-1,"")</f>
        <v>7</v>
      </c>
      <c r="AO2457" s="7">
        <f>IFERROR(RANK('Ref. Cuotas'!H2456,'Ref. Cuotas'!H:H,1)+COUNTIF('Ref. Cuotas'!$H$7:'Ref. Cuotas'!H2456,'Ref. Cuotas'!H2456)-1,"")</f>
        <v>2147</v>
      </c>
      <c r="AP2457" s="7">
        <f>IFERROR(RANK('Ref. Cuotas'!J2456,'Ref. Cuotas'!J:J,1)+COUNTIF('Ref. Cuotas'!$J$7:'Ref. Cuotas'!J2456,'Ref. Cuotas'!J2456)-1,"")</f>
        <v>2792</v>
      </c>
      <c r="AQ2457" s="7">
        <f>IFERROR(RANK('Ref. Cuotas'!K2456,'Ref. Cuotas'!K:K,1)+COUNTIF('Ref. Cuotas'!$K$7:'Ref. Cuotas'!K2456,'Ref. Cuotas'!K2456)-1,"")</f>
        <v>2795</v>
      </c>
    </row>
    <row r="2458" spans="31:43" ht="17.25" customHeight="1" x14ac:dyDescent="0.3">
      <c r="AE2458" s="5" t="s">
        <v>2453</v>
      </c>
      <c r="AF2458" s="5" t="s">
        <v>5973</v>
      </c>
      <c r="AG2458" s="6" t="s">
        <v>4453</v>
      </c>
      <c r="AH2458" s="6" t="s">
        <v>4096</v>
      </c>
      <c r="AI2458" s="7">
        <f>IFERROR(RANK('Ref. Cuotas'!H2457,'Ref. Cuotas'!H:H,0)+COUNTIF('Ref. Cuotas'!$H$7:'Ref. Cuotas'!H2457,'Ref. Cuotas'!H2457)-1,"")</f>
        <v>1884</v>
      </c>
      <c r="AJ2458" s="7">
        <f>IFERROR(RANK('Ref. Cuotas'!I2457,'Ref. Cuotas'!I:I,0)+COUNTIF('Ref. Cuotas'!$I$7:'Ref. Cuotas'!I2457,'Ref. Cuotas'!I2457)-1,"")</f>
        <v>508</v>
      </c>
      <c r="AK2458" s="7">
        <f>IFERROR(RANK('Ref. Cuotas'!J2457,'Ref. Cuotas'!J:J,0)+COUNTIF('Ref. Cuotas'!$J$7:'Ref. Cuotas'!J2457,'Ref. Cuotas'!J2457)-1,"")</f>
        <v>2516</v>
      </c>
      <c r="AL2458" s="7">
        <f>IFERROR(RANK('Ref. Cuotas'!K2457,'Ref. Cuotas'!K:K,0)+COUNTIF('Ref. Cuotas'!$K$7:'Ref. Cuotas'!K2457,'Ref. Cuotas'!K2457)-1,"")</f>
        <v>818</v>
      </c>
      <c r="AM2458" s="7">
        <f>IFERROR(RANK('Ref. Cuotas'!L2457,'Ref. Cuotas'!L:L,0)+COUNTIF('Ref. Cuotas'!$L$7:'Ref. Cuotas'!L2457,'Ref. Cuotas'!L2457)-1,"")</f>
        <v>707</v>
      </c>
      <c r="AN2458" s="7">
        <f>IFERROR(RANK('Ref. Cuotas'!M2457,'Ref. Cuotas'!M:M,0)+COUNTIF('Ref. Cuotas'!$M$7:'Ref. Cuotas'!M2457,'Ref. Cuotas'!M2457)-1,"")</f>
        <v>2632</v>
      </c>
      <c r="AO2458" s="7">
        <f>IFERROR(RANK('Ref. Cuotas'!H2457,'Ref. Cuotas'!H:H,1)+COUNTIF('Ref. Cuotas'!$H$7:'Ref. Cuotas'!H2457,'Ref. Cuotas'!H2457)-1,"")</f>
        <v>919</v>
      </c>
      <c r="AP2458" s="7">
        <f>IFERROR(RANK('Ref. Cuotas'!J2457,'Ref. Cuotas'!J:J,1)+COUNTIF('Ref. Cuotas'!$J$7:'Ref. Cuotas'!J2457,'Ref. Cuotas'!J2457)-1,"")</f>
        <v>1691</v>
      </c>
      <c r="AQ2458" s="7">
        <f>IFERROR(RANK('Ref. Cuotas'!K2457,'Ref. Cuotas'!K:K,1)+COUNTIF('Ref. Cuotas'!$K$7:'Ref. Cuotas'!K2457,'Ref. Cuotas'!K2457)-1,"")</f>
        <v>1985</v>
      </c>
    </row>
    <row r="2459" spans="31:43" ht="17.25" customHeight="1" x14ac:dyDescent="0.3">
      <c r="AE2459" s="5" t="s">
        <v>2454</v>
      </c>
      <c r="AF2459" s="5" t="s">
        <v>5974</v>
      </c>
      <c r="AG2459" s="6" t="s">
        <v>4454</v>
      </c>
      <c r="AH2459" s="6" t="s">
        <v>4092</v>
      </c>
      <c r="AI2459" s="7">
        <f>IFERROR(RANK('Ref. Cuotas'!H2458,'Ref. Cuotas'!H:H,0)+COUNTIF('Ref. Cuotas'!$H$7:'Ref. Cuotas'!H2458,'Ref. Cuotas'!H2458)-1,"")</f>
        <v>1946</v>
      </c>
      <c r="AJ2459" s="7">
        <f>IFERROR(RANK('Ref. Cuotas'!I2458,'Ref. Cuotas'!I:I,0)+COUNTIF('Ref. Cuotas'!$I$7:'Ref. Cuotas'!I2458,'Ref. Cuotas'!I2458)-1,"")</f>
        <v>516</v>
      </c>
      <c r="AK2459" s="7">
        <f>IFERROR(RANK('Ref. Cuotas'!J2458,'Ref. Cuotas'!J:J,0)+COUNTIF('Ref. Cuotas'!$J$7:'Ref. Cuotas'!J2458,'Ref. Cuotas'!J2458)-1,"")</f>
        <v>641</v>
      </c>
      <c r="AL2459" s="7">
        <f>IFERROR(RANK('Ref. Cuotas'!K2458,'Ref. Cuotas'!K:K,0)+COUNTIF('Ref. Cuotas'!$K$7:'Ref. Cuotas'!K2458,'Ref. Cuotas'!K2458)-1,"")</f>
        <v>1033</v>
      </c>
      <c r="AM2459" s="7">
        <f>IFERROR(RANK('Ref. Cuotas'!L2458,'Ref. Cuotas'!L:L,0)+COUNTIF('Ref. Cuotas'!$L$7:'Ref. Cuotas'!L2458,'Ref. Cuotas'!L2458)-1,"")</f>
        <v>599</v>
      </c>
      <c r="AN2459" s="7">
        <f>IFERROR(RANK('Ref. Cuotas'!M2458,'Ref. Cuotas'!M:M,0)+COUNTIF('Ref. Cuotas'!$M$7:'Ref. Cuotas'!M2458,'Ref. Cuotas'!M2458)-1,"")</f>
        <v>2633</v>
      </c>
      <c r="AO2459" s="7">
        <f>IFERROR(RANK('Ref. Cuotas'!H2458,'Ref. Cuotas'!H:H,1)+COUNTIF('Ref. Cuotas'!$H$7:'Ref. Cuotas'!H2458,'Ref. Cuotas'!H2458)-1,"")</f>
        <v>857</v>
      </c>
      <c r="AP2459" s="7">
        <f>IFERROR(RANK('Ref. Cuotas'!J2458,'Ref. Cuotas'!J:J,1)+COUNTIF('Ref. Cuotas'!$J$7:'Ref. Cuotas'!J2458,'Ref. Cuotas'!J2458)-1,"")</f>
        <v>2162</v>
      </c>
      <c r="AQ2459" s="7">
        <f>IFERROR(RANK('Ref. Cuotas'!K2458,'Ref. Cuotas'!K:K,1)+COUNTIF('Ref. Cuotas'!$K$7:'Ref. Cuotas'!K2458,'Ref. Cuotas'!K2458)-1,"")</f>
        <v>1770</v>
      </c>
    </row>
    <row r="2460" spans="31:43" ht="17.25" customHeight="1" x14ac:dyDescent="0.3">
      <c r="AE2460" s="5" t="s">
        <v>2455</v>
      </c>
      <c r="AF2460" s="5" t="s">
        <v>5975</v>
      </c>
      <c r="AG2460" s="6" t="s">
        <v>4454</v>
      </c>
      <c r="AH2460" s="6" t="s">
        <v>4088</v>
      </c>
      <c r="AI2460" s="7">
        <f>IFERROR(RANK('Ref. Cuotas'!H2459,'Ref. Cuotas'!H:H,0)+COUNTIF('Ref. Cuotas'!$H$7:'Ref. Cuotas'!H2459,'Ref. Cuotas'!H2459)-1,"")</f>
        <v>1748</v>
      </c>
      <c r="AJ2460" s="7">
        <f>IFERROR(RANK('Ref. Cuotas'!I2459,'Ref. Cuotas'!I:I,0)+COUNTIF('Ref. Cuotas'!$I$7:'Ref. Cuotas'!I2459,'Ref. Cuotas'!I2459)-1,"")</f>
        <v>2570</v>
      </c>
      <c r="AK2460" s="7">
        <f>IFERROR(RANK('Ref. Cuotas'!J2459,'Ref. Cuotas'!J:J,0)+COUNTIF('Ref. Cuotas'!$J$7:'Ref. Cuotas'!J2459,'Ref. Cuotas'!J2459)-1,"")</f>
        <v>2517</v>
      </c>
      <c r="AL2460" s="7">
        <f>IFERROR(RANK('Ref. Cuotas'!K2459,'Ref. Cuotas'!K:K,0)+COUNTIF('Ref. Cuotas'!$K$7:'Ref. Cuotas'!K2459,'Ref. Cuotas'!K2459)-1,"")</f>
        <v>2568</v>
      </c>
      <c r="AM2460" s="7">
        <f>IFERROR(RANK('Ref. Cuotas'!L2459,'Ref. Cuotas'!L:L,0)+COUNTIF('Ref. Cuotas'!$L$7:'Ref. Cuotas'!L2459,'Ref. Cuotas'!L2459)-1,"")</f>
        <v>2528</v>
      </c>
      <c r="AN2460" s="7">
        <f>IFERROR(RANK('Ref. Cuotas'!M2459,'Ref. Cuotas'!M:M,0)+COUNTIF('Ref. Cuotas'!$M$7:'Ref. Cuotas'!M2459,'Ref. Cuotas'!M2459)-1,"")</f>
        <v>2634</v>
      </c>
      <c r="AO2460" s="7">
        <f>IFERROR(RANK('Ref. Cuotas'!H2459,'Ref. Cuotas'!H:H,1)+COUNTIF('Ref. Cuotas'!$H$7:'Ref. Cuotas'!H2459,'Ref. Cuotas'!H2459)-1,"")</f>
        <v>1055</v>
      </c>
      <c r="AP2460" s="7">
        <f>IFERROR(RANK('Ref. Cuotas'!J2459,'Ref. Cuotas'!J:J,1)+COUNTIF('Ref. Cuotas'!$J$7:'Ref. Cuotas'!J2459,'Ref. Cuotas'!J2459)-1,"")</f>
        <v>1692</v>
      </c>
      <c r="AQ2460" s="7">
        <f>IFERROR(RANK('Ref. Cuotas'!K2459,'Ref. Cuotas'!K:K,1)+COUNTIF('Ref. Cuotas'!$K$7:'Ref. Cuotas'!K2459,'Ref. Cuotas'!K2459)-1,"")</f>
        <v>235</v>
      </c>
    </row>
    <row r="2461" spans="31:43" ht="17.25" customHeight="1" x14ac:dyDescent="0.3">
      <c r="AE2461" s="5" t="s">
        <v>2456</v>
      </c>
      <c r="AF2461" s="5" t="s">
        <v>5976</v>
      </c>
      <c r="AG2461" s="6" t="s">
        <v>4454</v>
      </c>
      <c r="AH2461" s="6" t="s">
        <v>4096</v>
      </c>
      <c r="AI2461" s="7">
        <f>IFERROR(RANK('Ref. Cuotas'!H2460,'Ref. Cuotas'!H:H,0)+COUNTIF('Ref. Cuotas'!$H$7:'Ref. Cuotas'!H2460,'Ref. Cuotas'!H2460)-1,"")</f>
        <v>1824</v>
      </c>
      <c r="AJ2461" s="7">
        <f>IFERROR(RANK('Ref. Cuotas'!I2460,'Ref. Cuotas'!I:I,0)+COUNTIF('Ref. Cuotas'!$I$7:'Ref. Cuotas'!I2460,'Ref. Cuotas'!I2460)-1,"")</f>
        <v>536</v>
      </c>
      <c r="AK2461" s="7">
        <f>IFERROR(RANK('Ref. Cuotas'!J2460,'Ref. Cuotas'!J:J,0)+COUNTIF('Ref. Cuotas'!$J$7:'Ref. Cuotas'!J2460,'Ref. Cuotas'!J2460)-1,"")</f>
        <v>2518</v>
      </c>
      <c r="AL2461" s="7">
        <f>IFERROR(RANK('Ref. Cuotas'!K2460,'Ref. Cuotas'!K:K,0)+COUNTIF('Ref. Cuotas'!$K$7:'Ref. Cuotas'!K2460,'Ref. Cuotas'!K2460)-1,"")</f>
        <v>1181</v>
      </c>
      <c r="AM2461" s="7">
        <f>IFERROR(RANK('Ref. Cuotas'!L2460,'Ref. Cuotas'!L:L,0)+COUNTIF('Ref. Cuotas'!$L$7:'Ref. Cuotas'!L2460,'Ref. Cuotas'!L2460)-1,"")</f>
        <v>1009</v>
      </c>
      <c r="AN2461" s="7">
        <f>IFERROR(RANK('Ref. Cuotas'!M2460,'Ref. Cuotas'!M:M,0)+COUNTIF('Ref. Cuotas'!$M$7:'Ref. Cuotas'!M2460,'Ref. Cuotas'!M2460)-1,"")</f>
        <v>2635</v>
      </c>
      <c r="AO2461" s="7">
        <f>IFERROR(RANK('Ref. Cuotas'!H2460,'Ref. Cuotas'!H:H,1)+COUNTIF('Ref. Cuotas'!$H$7:'Ref. Cuotas'!H2460,'Ref. Cuotas'!H2460)-1,"")</f>
        <v>979</v>
      </c>
      <c r="AP2461" s="7">
        <f>IFERROR(RANK('Ref. Cuotas'!J2460,'Ref. Cuotas'!J:J,1)+COUNTIF('Ref. Cuotas'!$J$7:'Ref. Cuotas'!J2460,'Ref. Cuotas'!J2460)-1,"")</f>
        <v>1693</v>
      </c>
      <c r="AQ2461" s="7">
        <f>IFERROR(RANK('Ref. Cuotas'!K2460,'Ref. Cuotas'!K:K,1)+COUNTIF('Ref. Cuotas'!$K$7:'Ref. Cuotas'!K2460,'Ref. Cuotas'!K2460)-1,"")</f>
        <v>1622</v>
      </c>
    </row>
    <row r="2462" spans="31:43" ht="17.25" customHeight="1" x14ac:dyDescent="0.3">
      <c r="AE2462" s="5" t="s">
        <v>2457</v>
      </c>
      <c r="AF2462" s="5" t="s">
        <v>5977</v>
      </c>
      <c r="AG2462" s="6" t="s">
        <v>4454</v>
      </c>
      <c r="AH2462" s="6" t="s">
        <v>4139</v>
      </c>
      <c r="AI2462" s="7">
        <f>IFERROR(RANK('Ref. Cuotas'!H2461,'Ref. Cuotas'!H:H,0)+COUNTIF('Ref. Cuotas'!$H$7:'Ref. Cuotas'!H2461,'Ref. Cuotas'!H2461)-1,"")</f>
        <v>333</v>
      </c>
      <c r="AJ2462" s="7">
        <f>IFERROR(RANK('Ref. Cuotas'!I2461,'Ref. Cuotas'!I:I,0)+COUNTIF('Ref. Cuotas'!$I$7:'Ref. Cuotas'!I2461,'Ref. Cuotas'!I2461)-1,"")</f>
        <v>860</v>
      </c>
      <c r="AK2462" s="7">
        <f>IFERROR(RANK('Ref. Cuotas'!J2461,'Ref. Cuotas'!J:J,0)+COUNTIF('Ref. Cuotas'!$J$7:'Ref. Cuotas'!J2461,'Ref. Cuotas'!J2461)-1,"")</f>
        <v>2519</v>
      </c>
      <c r="AL2462" s="7">
        <f>IFERROR(RANK('Ref. Cuotas'!K2461,'Ref. Cuotas'!K:K,0)+COUNTIF('Ref. Cuotas'!$K$7:'Ref. Cuotas'!K2461,'Ref. Cuotas'!K2461)-1,"")</f>
        <v>1504</v>
      </c>
      <c r="AM2462" s="7">
        <f>IFERROR(RANK('Ref. Cuotas'!L2461,'Ref. Cuotas'!L:L,0)+COUNTIF('Ref. Cuotas'!$L$7:'Ref. Cuotas'!L2461,'Ref. Cuotas'!L2461)-1,"")</f>
        <v>2189</v>
      </c>
      <c r="AN2462" s="7">
        <f>IFERROR(RANK('Ref. Cuotas'!M2461,'Ref. Cuotas'!M:M,0)+COUNTIF('Ref. Cuotas'!$M$7:'Ref. Cuotas'!M2461,'Ref. Cuotas'!M2461)-1,"")</f>
        <v>189</v>
      </c>
      <c r="AO2462" s="7">
        <f>IFERROR(RANK('Ref. Cuotas'!H2461,'Ref. Cuotas'!H:H,1)+COUNTIF('Ref. Cuotas'!$H$7:'Ref. Cuotas'!H2461,'Ref. Cuotas'!H2461)-1,"")</f>
        <v>2470</v>
      </c>
      <c r="AP2462" s="7">
        <f>IFERROR(RANK('Ref. Cuotas'!J2461,'Ref. Cuotas'!J:J,1)+COUNTIF('Ref. Cuotas'!$J$7:'Ref. Cuotas'!J2461,'Ref. Cuotas'!J2461)-1,"")</f>
        <v>1694</v>
      </c>
      <c r="AQ2462" s="7">
        <f>IFERROR(RANK('Ref. Cuotas'!K2461,'Ref. Cuotas'!K:K,1)+COUNTIF('Ref. Cuotas'!$K$7:'Ref. Cuotas'!K2461,'Ref. Cuotas'!K2461)-1,"")</f>
        <v>1299</v>
      </c>
    </row>
    <row r="2463" spans="31:43" ht="17.25" customHeight="1" x14ac:dyDescent="0.3">
      <c r="AE2463" s="5" t="s">
        <v>2458</v>
      </c>
      <c r="AF2463" s="5" t="s">
        <v>5978</v>
      </c>
      <c r="AG2463" s="6" t="s">
        <v>4455</v>
      </c>
      <c r="AH2463" s="6" t="s">
        <v>4153</v>
      </c>
      <c r="AI2463" s="7">
        <f>IFERROR(RANK('Ref. Cuotas'!H2462,'Ref. Cuotas'!H:H,0)+COUNTIF('Ref. Cuotas'!$H$7:'Ref. Cuotas'!H2462,'Ref. Cuotas'!H2462)-1,"")</f>
        <v>161</v>
      </c>
      <c r="AJ2463" s="7">
        <f>IFERROR(RANK('Ref. Cuotas'!I2462,'Ref. Cuotas'!I:I,0)+COUNTIF('Ref. Cuotas'!$I$7:'Ref. Cuotas'!I2462,'Ref. Cuotas'!I2462)-1,"")</f>
        <v>163</v>
      </c>
      <c r="AK2463" s="7">
        <f>IFERROR(RANK('Ref. Cuotas'!J2462,'Ref. Cuotas'!J:J,0)+COUNTIF('Ref. Cuotas'!$J$7:'Ref. Cuotas'!J2462,'Ref. Cuotas'!J2462)-1,"")</f>
        <v>133</v>
      </c>
      <c r="AL2463" s="7">
        <f>IFERROR(RANK('Ref. Cuotas'!K2462,'Ref. Cuotas'!K:K,0)+COUNTIF('Ref. Cuotas'!$K$7:'Ref. Cuotas'!K2462,'Ref. Cuotas'!K2462)-1,"")</f>
        <v>123</v>
      </c>
      <c r="AM2463" s="7">
        <f>IFERROR(RANK('Ref. Cuotas'!L2462,'Ref. Cuotas'!L:L,0)+COUNTIF('Ref. Cuotas'!$L$7:'Ref. Cuotas'!L2462,'Ref. Cuotas'!L2462)-1,"")</f>
        <v>266</v>
      </c>
      <c r="AN2463" s="7">
        <f>IFERROR(RANK('Ref. Cuotas'!M2462,'Ref. Cuotas'!M:M,0)+COUNTIF('Ref. Cuotas'!$M$7:'Ref. Cuotas'!M2462,'Ref. Cuotas'!M2462)-1,"")</f>
        <v>109</v>
      </c>
      <c r="AO2463" s="7">
        <f>IFERROR(RANK('Ref. Cuotas'!H2462,'Ref. Cuotas'!H:H,1)+COUNTIF('Ref. Cuotas'!$H$7:'Ref. Cuotas'!H2462,'Ref. Cuotas'!H2462)-1,"")</f>
        <v>2642</v>
      </c>
      <c r="AP2463" s="7">
        <f>IFERROR(RANK('Ref. Cuotas'!J2462,'Ref. Cuotas'!J:J,1)+COUNTIF('Ref. Cuotas'!$J$7:'Ref. Cuotas'!J2462,'Ref. Cuotas'!J2462)-1,"")</f>
        <v>2670</v>
      </c>
      <c r="AQ2463" s="7">
        <f>IFERROR(RANK('Ref. Cuotas'!K2462,'Ref. Cuotas'!K:K,1)+COUNTIF('Ref. Cuotas'!$K$7:'Ref. Cuotas'!K2462,'Ref. Cuotas'!K2462)-1,"")</f>
        <v>2680</v>
      </c>
    </row>
    <row r="2464" spans="31:43" ht="17.25" customHeight="1" x14ac:dyDescent="0.3">
      <c r="AE2464" s="5" t="s">
        <v>2459</v>
      </c>
      <c r="AF2464" s="5" t="s">
        <v>5979</v>
      </c>
      <c r="AG2464" s="6" t="s">
        <v>4456</v>
      </c>
      <c r="AH2464" s="6" t="s">
        <v>4092</v>
      </c>
      <c r="AI2464" s="7">
        <f>IFERROR(RANK('Ref. Cuotas'!H2463,'Ref. Cuotas'!H:H,0)+COUNTIF('Ref. Cuotas'!$H$7:'Ref. Cuotas'!H2463,'Ref. Cuotas'!H2463)-1,"")</f>
        <v>1123</v>
      </c>
      <c r="AJ2464" s="7">
        <f>IFERROR(RANK('Ref. Cuotas'!I2463,'Ref. Cuotas'!I:I,0)+COUNTIF('Ref. Cuotas'!$I$7:'Ref. Cuotas'!I2463,'Ref. Cuotas'!I2463)-1,"")</f>
        <v>2571</v>
      </c>
      <c r="AK2464" s="7">
        <f>IFERROR(RANK('Ref. Cuotas'!J2463,'Ref. Cuotas'!J:J,0)+COUNTIF('Ref. Cuotas'!$J$7:'Ref. Cuotas'!J2463,'Ref. Cuotas'!J2463)-1,"")</f>
        <v>2520</v>
      </c>
      <c r="AL2464" s="7">
        <f>IFERROR(RANK('Ref. Cuotas'!K2463,'Ref. Cuotas'!K:K,0)+COUNTIF('Ref. Cuotas'!$K$7:'Ref. Cuotas'!K2463,'Ref. Cuotas'!K2463)-1,"")</f>
        <v>1401</v>
      </c>
      <c r="AM2464" s="7">
        <f>IFERROR(RANK('Ref. Cuotas'!L2463,'Ref. Cuotas'!L:L,0)+COUNTIF('Ref. Cuotas'!$L$7:'Ref. Cuotas'!L2463,'Ref. Cuotas'!L2463)-1,"")</f>
        <v>522</v>
      </c>
      <c r="AN2464" s="7">
        <f>IFERROR(RANK('Ref. Cuotas'!M2463,'Ref. Cuotas'!M:M,0)+COUNTIF('Ref. Cuotas'!$M$7:'Ref. Cuotas'!M2463,'Ref. Cuotas'!M2463)-1,"")</f>
        <v>2636</v>
      </c>
      <c r="AO2464" s="7">
        <f>IFERROR(RANK('Ref. Cuotas'!H2463,'Ref. Cuotas'!H:H,1)+COUNTIF('Ref. Cuotas'!$H$7:'Ref. Cuotas'!H2463,'Ref. Cuotas'!H2463)-1,"")</f>
        <v>1680</v>
      </c>
      <c r="AP2464" s="7">
        <f>IFERROR(RANK('Ref. Cuotas'!J2463,'Ref. Cuotas'!J:J,1)+COUNTIF('Ref. Cuotas'!$J$7:'Ref. Cuotas'!J2463,'Ref. Cuotas'!J2463)-1,"")</f>
        <v>1695</v>
      </c>
      <c r="AQ2464" s="7">
        <f>IFERROR(RANK('Ref. Cuotas'!K2463,'Ref. Cuotas'!K:K,1)+COUNTIF('Ref. Cuotas'!$K$7:'Ref. Cuotas'!K2463,'Ref. Cuotas'!K2463)-1,"")</f>
        <v>1402</v>
      </c>
    </row>
    <row r="2465" spans="31:43" ht="17.25" customHeight="1" x14ac:dyDescent="0.3">
      <c r="AE2465" s="5" t="s">
        <v>2460</v>
      </c>
      <c r="AF2465" s="5" t="s">
        <v>5980</v>
      </c>
      <c r="AG2465" s="6" t="s">
        <v>4456</v>
      </c>
      <c r="AH2465" s="6" t="s">
        <v>4088</v>
      </c>
      <c r="AI2465" s="7">
        <f>IFERROR(RANK('Ref. Cuotas'!H2464,'Ref. Cuotas'!H:H,0)+COUNTIF('Ref. Cuotas'!$H$7:'Ref. Cuotas'!H2464,'Ref. Cuotas'!H2464)-1,"")</f>
        <v>654</v>
      </c>
      <c r="AJ2465" s="7">
        <f>IFERROR(RANK('Ref. Cuotas'!I2464,'Ref. Cuotas'!I:I,0)+COUNTIF('Ref. Cuotas'!$I$7:'Ref. Cuotas'!I2464,'Ref. Cuotas'!I2464)-1,"")</f>
        <v>2572</v>
      </c>
      <c r="AK2465" s="7">
        <f>IFERROR(RANK('Ref. Cuotas'!J2464,'Ref. Cuotas'!J:J,0)+COUNTIF('Ref. Cuotas'!$J$7:'Ref. Cuotas'!J2464,'Ref. Cuotas'!J2464)-1,"")</f>
        <v>2521</v>
      </c>
      <c r="AL2465" s="7">
        <f>IFERROR(RANK('Ref. Cuotas'!K2464,'Ref. Cuotas'!K:K,0)+COUNTIF('Ref. Cuotas'!$K$7:'Ref. Cuotas'!K2464,'Ref. Cuotas'!K2464)-1,"")</f>
        <v>2072</v>
      </c>
      <c r="AM2465" s="7">
        <f>IFERROR(RANK('Ref. Cuotas'!L2464,'Ref. Cuotas'!L:L,0)+COUNTIF('Ref. Cuotas'!$L$7:'Ref. Cuotas'!L2464,'Ref. Cuotas'!L2464)-1,"")</f>
        <v>1083</v>
      </c>
      <c r="AN2465" s="7">
        <f>IFERROR(RANK('Ref. Cuotas'!M2464,'Ref. Cuotas'!M:M,0)+COUNTIF('Ref. Cuotas'!$M$7:'Ref. Cuotas'!M2464,'Ref. Cuotas'!M2464)-1,"")</f>
        <v>2637</v>
      </c>
      <c r="AO2465" s="7">
        <f>IFERROR(RANK('Ref. Cuotas'!H2464,'Ref. Cuotas'!H:H,1)+COUNTIF('Ref. Cuotas'!$H$7:'Ref. Cuotas'!H2464,'Ref. Cuotas'!H2464)-1,"")</f>
        <v>2149</v>
      </c>
      <c r="AP2465" s="7">
        <f>IFERROR(RANK('Ref. Cuotas'!J2464,'Ref. Cuotas'!J:J,1)+COUNTIF('Ref. Cuotas'!$J$7:'Ref. Cuotas'!J2464,'Ref. Cuotas'!J2464)-1,"")</f>
        <v>1696</v>
      </c>
      <c r="AQ2465" s="7">
        <f>IFERROR(RANK('Ref. Cuotas'!K2464,'Ref. Cuotas'!K:K,1)+COUNTIF('Ref. Cuotas'!$K$7:'Ref. Cuotas'!K2464,'Ref. Cuotas'!K2464)-1,"")</f>
        <v>731</v>
      </c>
    </row>
    <row r="2466" spans="31:43" ht="17.25" customHeight="1" x14ac:dyDescent="0.3">
      <c r="AE2466" s="5" t="s">
        <v>2461</v>
      </c>
      <c r="AF2466" s="5" t="s">
        <v>5981</v>
      </c>
      <c r="AG2466" s="6" t="s">
        <v>4456</v>
      </c>
      <c r="AH2466" s="6" t="s">
        <v>4093</v>
      </c>
      <c r="AI2466" s="7">
        <f>IFERROR(RANK('Ref. Cuotas'!H2465,'Ref. Cuotas'!H:H,0)+COUNTIF('Ref. Cuotas'!$H$7:'Ref. Cuotas'!H2465,'Ref. Cuotas'!H2465)-1,"")</f>
        <v>954</v>
      </c>
      <c r="AJ2466" s="7">
        <f>IFERROR(RANK('Ref. Cuotas'!I2465,'Ref. Cuotas'!I:I,0)+COUNTIF('Ref. Cuotas'!$I$7:'Ref. Cuotas'!I2465,'Ref. Cuotas'!I2465)-1,"")</f>
        <v>2573</v>
      </c>
      <c r="AK2466" s="7">
        <f>IFERROR(RANK('Ref. Cuotas'!J2465,'Ref. Cuotas'!J:J,0)+COUNTIF('Ref. Cuotas'!$J$7:'Ref. Cuotas'!J2465,'Ref. Cuotas'!J2465)-1,"")</f>
        <v>2522</v>
      </c>
      <c r="AL2466" s="7">
        <f>IFERROR(RANK('Ref. Cuotas'!K2465,'Ref. Cuotas'!K:K,0)+COUNTIF('Ref. Cuotas'!$K$7:'Ref. Cuotas'!K2465,'Ref. Cuotas'!K2465)-1,"")</f>
        <v>1960</v>
      </c>
      <c r="AM2466" s="7">
        <f>IFERROR(RANK('Ref. Cuotas'!L2465,'Ref. Cuotas'!L:L,0)+COUNTIF('Ref. Cuotas'!$L$7:'Ref. Cuotas'!L2465,'Ref. Cuotas'!L2465)-1,"")</f>
        <v>1485</v>
      </c>
      <c r="AN2466" s="7">
        <f>IFERROR(RANK('Ref. Cuotas'!M2465,'Ref. Cuotas'!M:M,0)+COUNTIF('Ref. Cuotas'!$M$7:'Ref. Cuotas'!M2465,'Ref. Cuotas'!M2465)-1,"")</f>
        <v>2638</v>
      </c>
      <c r="AO2466" s="7">
        <f>IFERROR(RANK('Ref. Cuotas'!H2465,'Ref. Cuotas'!H:H,1)+COUNTIF('Ref. Cuotas'!$H$7:'Ref. Cuotas'!H2465,'Ref. Cuotas'!H2465)-1,"")</f>
        <v>1849</v>
      </c>
      <c r="AP2466" s="7">
        <f>IFERROR(RANK('Ref. Cuotas'!J2465,'Ref. Cuotas'!J:J,1)+COUNTIF('Ref. Cuotas'!$J$7:'Ref. Cuotas'!J2465,'Ref. Cuotas'!J2465)-1,"")</f>
        <v>1697</v>
      </c>
      <c r="AQ2466" s="7">
        <f>IFERROR(RANK('Ref. Cuotas'!K2465,'Ref. Cuotas'!K:K,1)+COUNTIF('Ref. Cuotas'!$K$7:'Ref. Cuotas'!K2465,'Ref. Cuotas'!K2465)-1,"")</f>
        <v>843</v>
      </c>
    </row>
    <row r="2467" spans="31:43" ht="17.25" customHeight="1" x14ac:dyDescent="0.3">
      <c r="AE2467" s="5" t="s">
        <v>2462</v>
      </c>
      <c r="AF2467" s="5" t="s">
        <v>5982</v>
      </c>
      <c r="AG2467" s="6" t="s">
        <v>4456</v>
      </c>
      <c r="AH2467" s="6" t="s">
        <v>4116</v>
      </c>
      <c r="AI2467" s="7">
        <f>IFERROR(RANK('Ref. Cuotas'!H2466,'Ref. Cuotas'!H:H,0)+COUNTIF('Ref. Cuotas'!$H$7:'Ref. Cuotas'!H2466,'Ref. Cuotas'!H2466)-1,"")</f>
        <v>1195</v>
      </c>
      <c r="AJ2467" s="7">
        <f>IFERROR(RANK('Ref. Cuotas'!I2466,'Ref. Cuotas'!I:I,0)+COUNTIF('Ref. Cuotas'!$I$7:'Ref. Cuotas'!I2466,'Ref. Cuotas'!I2466)-1,"")</f>
        <v>2574</v>
      </c>
      <c r="AK2467" s="7">
        <f>IFERROR(RANK('Ref. Cuotas'!J2466,'Ref. Cuotas'!J:J,0)+COUNTIF('Ref. Cuotas'!$J$7:'Ref. Cuotas'!J2466,'Ref. Cuotas'!J2466)-1,"")</f>
        <v>2523</v>
      </c>
      <c r="AL2467" s="7">
        <f>IFERROR(RANK('Ref. Cuotas'!K2466,'Ref. Cuotas'!K:K,0)+COUNTIF('Ref. Cuotas'!$K$7:'Ref. Cuotas'!K2466,'Ref. Cuotas'!K2466)-1,"")</f>
        <v>1896</v>
      </c>
      <c r="AM2467" s="7">
        <f>IFERROR(RANK('Ref. Cuotas'!L2466,'Ref. Cuotas'!L:L,0)+COUNTIF('Ref. Cuotas'!$L$7:'Ref. Cuotas'!L2466,'Ref. Cuotas'!L2466)-1,"")</f>
        <v>1662</v>
      </c>
      <c r="AN2467" s="7">
        <f>IFERROR(RANK('Ref. Cuotas'!M2466,'Ref. Cuotas'!M:M,0)+COUNTIF('Ref. Cuotas'!$M$7:'Ref. Cuotas'!M2466,'Ref. Cuotas'!M2466)-1,"")</f>
        <v>2639</v>
      </c>
      <c r="AO2467" s="7">
        <f>IFERROR(RANK('Ref. Cuotas'!H2466,'Ref. Cuotas'!H:H,1)+COUNTIF('Ref. Cuotas'!$H$7:'Ref. Cuotas'!H2466,'Ref. Cuotas'!H2466)-1,"")</f>
        <v>1608</v>
      </c>
      <c r="AP2467" s="7">
        <f>IFERROR(RANK('Ref. Cuotas'!J2466,'Ref. Cuotas'!J:J,1)+COUNTIF('Ref. Cuotas'!$J$7:'Ref. Cuotas'!J2466,'Ref. Cuotas'!J2466)-1,"")</f>
        <v>1698</v>
      </c>
      <c r="AQ2467" s="7">
        <f>IFERROR(RANK('Ref. Cuotas'!K2466,'Ref. Cuotas'!K:K,1)+COUNTIF('Ref. Cuotas'!$K$7:'Ref. Cuotas'!K2466,'Ref. Cuotas'!K2466)-1,"")</f>
        <v>907</v>
      </c>
    </row>
    <row r="2468" spans="31:43" ht="17.25" customHeight="1" x14ac:dyDescent="0.3">
      <c r="AE2468" s="5" t="s">
        <v>2463</v>
      </c>
      <c r="AF2468" s="5" t="s">
        <v>5983</v>
      </c>
      <c r="AG2468" s="6" t="s">
        <v>4456</v>
      </c>
      <c r="AH2468" s="6" t="s">
        <v>4095</v>
      </c>
      <c r="AI2468" s="7">
        <f>IFERROR(RANK('Ref. Cuotas'!H2467,'Ref. Cuotas'!H:H,0)+COUNTIF('Ref. Cuotas'!$H$7:'Ref. Cuotas'!H2467,'Ref. Cuotas'!H2467)-1,"")</f>
        <v>2451</v>
      </c>
      <c r="AJ2468" s="7">
        <f>IFERROR(RANK('Ref. Cuotas'!I2467,'Ref. Cuotas'!I:I,0)+COUNTIF('Ref. Cuotas'!$I$7:'Ref. Cuotas'!I2467,'Ref. Cuotas'!I2467)-1,"")</f>
        <v>2575</v>
      </c>
      <c r="AK2468" s="7">
        <f>IFERROR(RANK('Ref. Cuotas'!J2467,'Ref. Cuotas'!J:J,0)+COUNTIF('Ref. Cuotas'!$J$7:'Ref. Cuotas'!J2467,'Ref. Cuotas'!J2467)-1,"")</f>
        <v>2524</v>
      </c>
      <c r="AL2468" s="7">
        <f>IFERROR(RANK('Ref. Cuotas'!K2467,'Ref. Cuotas'!K:K,0)+COUNTIF('Ref. Cuotas'!$K$7:'Ref. Cuotas'!K2467,'Ref. Cuotas'!K2467)-1,"")</f>
        <v>2469</v>
      </c>
      <c r="AM2468" s="7">
        <f>IFERROR(RANK('Ref. Cuotas'!L2467,'Ref. Cuotas'!L:L,0)+COUNTIF('Ref. Cuotas'!$L$7:'Ref. Cuotas'!L2467,'Ref. Cuotas'!L2467)-1,"")</f>
        <v>1964</v>
      </c>
      <c r="AN2468" s="7">
        <f>IFERROR(RANK('Ref. Cuotas'!M2467,'Ref. Cuotas'!M:M,0)+COUNTIF('Ref. Cuotas'!$M$7:'Ref. Cuotas'!M2467,'Ref. Cuotas'!M2467)-1,"")</f>
        <v>2640</v>
      </c>
      <c r="AO2468" s="7">
        <f>IFERROR(RANK('Ref. Cuotas'!H2467,'Ref. Cuotas'!H:H,1)+COUNTIF('Ref. Cuotas'!$H$7:'Ref. Cuotas'!H2467,'Ref. Cuotas'!H2467)-1,"")</f>
        <v>352</v>
      </c>
      <c r="AP2468" s="7">
        <f>IFERROR(RANK('Ref. Cuotas'!J2467,'Ref. Cuotas'!J:J,1)+COUNTIF('Ref. Cuotas'!$J$7:'Ref. Cuotas'!J2467,'Ref. Cuotas'!J2467)-1,"")</f>
        <v>1699</v>
      </c>
      <c r="AQ2468" s="7">
        <f>IFERROR(RANK('Ref. Cuotas'!K2467,'Ref. Cuotas'!K:K,1)+COUNTIF('Ref. Cuotas'!$K$7:'Ref. Cuotas'!K2467,'Ref. Cuotas'!K2467)-1,"")</f>
        <v>334</v>
      </c>
    </row>
    <row r="2469" spans="31:43" ht="17.25" customHeight="1" x14ac:dyDescent="0.3">
      <c r="AE2469" s="5" t="s">
        <v>2464</v>
      </c>
      <c r="AF2469" s="5" t="s">
        <v>5984</v>
      </c>
      <c r="AG2469" s="6" t="s">
        <v>4456</v>
      </c>
      <c r="AH2469" s="6" t="s">
        <v>4096</v>
      </c>
      <c r="AI2469" s="7">
        <f>IFERROR(RANK('Ref. Cuotas'!H2468,'Ref. Cuotas'!H:H,0)+COUNTIF('Ref. Cuotas'!$H$7:'Ref. Cuotas'!H2468,'Ref. Cuotas'!H2468)-1,"")</f>
        <v>2418</v>
      </c>
      <c r="AJ2469" s="7">
        <f>IFERROR(RANK('Ref. Cuotas'!I2468,'Ref. Cuotas'!I:I,0)+COUNTIF('Ref. Cuotas'!$I$7:'Ref. Cuotas'!I2468,'Ref. Cuotas'!I2468)-1,"")</f>
        <v>2576</v>
      </c>
      <c r="AK2469" s="7">
        <f>IFERROR(RANK('Ref. Cuotas'!J2468,'Ref. Cuotas'!J:J,0)+COUNTIF('Ref. Cuotas'!$J$7:'Ref. Cuotas'!J2468,'Ref. Cuotas'!J2468)-1,"")</f>
        <v>2525</v>
      </c>
      <c r="AL2469" s="7">
        <f>IFERROR(RANK('Ref. Cuotas'!K2468,'Ref. Cuotas'!K:K,0)+COUNTIF('Ref. Cuotas'!$K$7:'Ref. Cuotas'!K2468,'Ref. Cuotas'!K2468)-1,"")</f>
        <v>2151</v>
      </c>
      <c r="AM2469" s="7">
        <f>IFERROR(RANK('Ref. Cuotas'!L2468,'Ref. Cuotas'!L:L,0)+COUNTIF('Ref. Cuotas'!$L$7:'Ref. Cuotas'!L2468,'Ref. Cuotas'!L2468)-1,"")</f>
        <v>1748</v>
      </c>
      <c r="AN2469" s="7">
        <f>IFERROR(RANK('Ref. Cuotas'!M2468,'Ref. Cuotas'!M:M,0)+COUNTIF('Ref. Cuotas'!$M$7:'Ref. Cuotas'!M2468,'Ref. Cuotas'!M2468)-1,"")</f>
        <v>2641</v>
      </c>
      <c r="AO2469" s="7">
        <f>IFERROR(RANK('Ref. Cuotas'!H2468,'Ref. Cuotas'!H:H,1)+COUNTIF('Ref. Cuotas'!$H$7:'Ref. Cuotas'!H2468,'Ref. Cuotas'!H2468)-1,"")</f>
        <v>385</v>
      </c>
      <c r="AP2469" s="7">
        <f>IFERROR(RANK('Ref. Cuotas'!J2468,'Ref. Cuotas'!J:J,1)+COUNTIF('Ref. Cuotas'!$J$7:'Ref. Cuotas'!J2468,'Ref. Cuotas'!J2468)-1,"")</f>
        <v>1700</v>
      </c>
      <c r="AQ2469" s="7">
        <f>IFERROR(RANK('Ref. Cuotas'!K2468,'Ref. Cuotas'!K:K,1)+COUNTIF('Ref. Cuotas'!$K$7:'Ref. Cuotas'!K2468,'Ref. Cuotas'!K2468)-1,"")</f>
        <v>652</v>
      </c>
    </row>
    <row r="2470" spans="31:43" ht="17.25" customHeight="1" x14ac:dyDescent="0.3">
      <c r="AE2470" s="5" t="s">
        <v>2465</v>
      </c>
      <c r="AF2470" s="5" t="s">
        <v>5985</v>
      </c>
      <c r="AG2470" s="6" t="s">
        <v>4457</v>
      </c>
      <c r="AH2470" s="6" t="s">
        <v>4092</v>
      </c>
      <c r="AI2470" s="7">
        <f>IFERROR(RANK('Ref. Cuotas'!H2469,'Ref. Cuotas'!H:H,0)+COUNTIF('Ref. Cuotas'!$H$7:'Ref. Cuotas'!H2469,'Ref. Cuotas'!H2469)-1,"")</f>
        <v>332</v>
      </c>
      <c r="AJ2470" s="7">
        <f>IFERROR(RANK('Ref. Cuotas'!I2469,'Ref. Cuotas'!I:I,0)+COUNTIF('Ref. Cuotas'!$I$7:'Ref. Cuotas'!I2469,'Ref. Cuotas'!I2469)-1,"")</f>
        <v>608</v>
      </c>
      <c r="AK2470" s="7">
        <f>IFERROR(RANK('Ref. Cuotas'!J2469,'Ref. Cuotas'!J:J,0)+COUNTIF('Ref. Cuotas'!$J$7:'Ref. Cuotas'!J2469,'Ref. Cuotas'!J2469)-1,"")</f>
        <v>309</v>
      </c>
      <c r="AL2470" s="7">
        <f>IFERROR(RANK('Ref. Cuotas'!K2469,'Ref. Cuotas'!K:K,0)+COUNTIF('Ref. Cuotas'!$K$7:'Ref. Cuotas'!K2469,'Ref. Cuotas'!K2469)-1,"")</f>
        <v>223</v>
      </c>
      <c r="AM2470" s="7">
        <f>IFERROR(RANK('Ref. Cuotas'!L2469,'Ref. Cuotas'!L:L,0)+COUNTIF('Ref. Cuotas'!$L$7:'Ref. Cuotas'!L2469,'Ref. Cuotas'!L2469)-1,"")</f>
        <v>78</v>
      </c>
      <c r="AN2470" s="7">
        <f>IFERROR(RANK('Ref. Cuotas'!M2469,'Ref. Cuotas'!M:M,0)+COUNTIF('Ref. Cuotas'!$M$7:'Ref. Cuotas'!M2469,'Ref. Cuotas'!M2469)-1,"")</f>
        <v>2642</v>
      </c>
      <c r="AO2470" s="7">
        <f>IFERROR(RANK('Ref. Cuotas'!H2469,'Ref. Cuotas'!H:H,1)+COUNTIF('Ref. Cuotas'!$H$7:'Ref. Cuotas'!H2469,'Ref. Cuotas'!H2469)-1,"")</f>
        <v>2471</v>
      </c>
      <c r="AP2470" s="7">
        <f>IFERROR(RANK('Ref. Cuotas'!J2469,'Ref. Cuotas'!J:J,1)+COUNTIF('Ref. Cuotas'!$J$7:'Ref. Cuotas'!J2469,'Ref. Cuotas'!J2469)-1,"")</f>
        <v>2494</v>
      </c>
      <c r="AQ2470" s="7">
        <f>IFERROR(RANK('Ref. Cuotas'!K2469,'Ref. Cuotas'!K:K,1)+COUNTIF('Ref. Cuotas'!$K$7:'Ref. Cuotas'!K2469,'Ref. Cuotas'!K2469)-1,"")</f>
        <v>2580</v>
      </c>
    </row>
    <row r="2471" spans="31:43" ht="17.25" customHeight="1" x14ac:dyDescent="0.3">
      <c r="AE2471" s="5" t="s">
        <v>2466</v>
      </c>
      <c r="AF2471" s="5" t="s">
        <v>5986</v>
      </c>
      <c r="AG2471" s="6" t="s">
        <v>4457</v>
      </c>
      <c r="AH2471" s="6" t="s">
        <v>4088</v>
      </c>
      <c r="AI2471" s="7">
        <f>IFERROR(RANK('Ref. Cuotas'!H2470,'Ref. Cuotas'!H:H,0)+COUNTIF('Ref. Cuotas'!$H$7:'Ref. Cuotas'!H2470,'Ref. Cuotas'!H2470)-1,"")</f>
        <v>556</v>
      </c>
      <c r="AJ2471" s="7">
        <f>IFERROR(RANK('Ref. Cuotas'!I2470,'Ref. Cuotas'!I:I,0)+COUNTIF('Ref. Cuotas'!$I$7:'Ref. Cuotas'!I2470,'Ref. Cuotas'!I2470)-1,"")</f>
        <v>874</v>
      </c>
      <c r="AK2471" s="7">
        <f>IFERROR(RANK('Ref. Cuotas'!J2470,'Ref. Cuotas'!J:J,0)+COUNTIF('Ref. Cuotas'!$J$7:'Ref. Cuotas'!J2470,'Ref. Cuotas'!J2470)-1,"")</f>
        <v>2526</v>
      </c>
      <c r="AL2471" s="7">
        <f>IFERROR(RANK('Ref. Cuotas'!K2470,'Ref. Cuotas'!K:K,0)+COUNTIF('Ref. Cuotas'!$K$7:'Ref. Cuotas'!K2470,'Ref. Cuotas'!K2470)-1,"")</f>
        <v>1613</v>
      </c>
      <c r="AM2471" s="7">
        <f>IFERROR(RANK('Ref. Cuotas'!L2470,'Ref. Cuotas'!L:L,0)+COUNTIF('Ref. Cuotas'!$L$7:'Ref. Cuotas'!L2470,'Ref. Cuotas'!L2470)-1,"")</f>
        <v>843</v>
      </c>
      <c r="AN2471" s="7">
        <f>IFERROR(RANK('Ref. Cuotas'!M2470,'Ref. Cuotas'!M:M,0)+COUNTIF('Ref. Cuotas'!$M$7:'Ref. Cuotas'!M2470,'Ref. Cuotas'!M2470)-1,"")</f>
        <v>2643</v>
      </c>
      <c r="AO2471" s="7">
        <f>IFERROR(RANK('Ref. Cuotas'!H2470,'Ref. Cuotas'!H:H,1)+COUNTIF('Ref. Cuotas'!$H$7:'Ref. Cuotas'!H2470,'Ref. Cuotas'!H2470)-1,"")</f>
        <v>2247</v>
      </c>
      <c r="AP2471" s="7">
        <f>IFERROR(RANK('Ref. Cuotas'!J2470,'Ref. Cuotas'!J:J,1)+COUNTIF('Ref. Cuotas'!$J$7:'Ref. Cuotas'!J2470,'Ref. Cuotas'!J2470)-1,"")</f>
        <v>1701</v>
      </c>
      <c r="AQ2471" s="7">
        <f>IFERROR(RANK('Ref. Cuotas'!K2470,'Ref. Cuotas'!K:K,1)+COUNTIF('Ref. Cuotas'!$K$7:'Ref. Cuotas'!K2470,'Ref. Cuotas'!K2470)-1,"")</f>
        <v>1190</v>
      </c>
    </row>
    <row r="2472" spans="31:43" ht="17.25" customHeight="1" x14ac:dyDescent="0.3">
      <c r="AE2472" s="5" t="s">
        <v>2467</v>
      </c>
      <c r="AF2472" s="5" t="s">
        <v>5987</v>
      </c>
      <c r="AG2472" s="6" t="s">
        <v>4457</v>
      </c>
      <c r="AH2472" s="6" t="s">
        <v>4096</v>
      </c>
      <c r="AI2472" s="7">
        <f>IFERROR(RANK('Ref. Cuotas'!H2471,'Ref. Cuotas'!H:H,0)+COUNTIF('Ref. Cuotas'!$H$7:'Ref. Cuotas'!H2471,'Ref. Cuotas'!H2471)-1,"")</f>
        <v>1494</v>
      </c>
      <c r="AJ2472" s="7">
        <f>IFERROR(RANK('Ref. Cuotas'!I2471,'Ref. Cuotas'!I:I,0)+COUNTIF('Ref. Cuotas'!$I$7:'Ref. Cuotas'!I2471,'Ref. Cuotas'!I2471)-1,"")</f>
        <v>834</v>
      </c>
      <c r="AK2472" s="7">
        <f>IFERROR(RANK('Ref. Cuotas'!J2471,'Ref. Cuotas'!J:J,0)+COUNTIF('Ref. Cuotas'!$J$7:'Ref. Cuotas'!J2471,'Ref. Cuotas'!J2471)-1,"")</f>
        <v>2527</v>
      </c>
      <c r="AL2472" s="7">
        <f>IFERROR(RANK('Ref. Cuotas'!K2471,'Ref. Cuotas'!K:K,0)+COUNTIF('Ref. Cuotas'!$K$7:'Ref. Cuotas'!K2471,'Ref. Cuotas'!K2471)-1,"")</f>
        <v>759</v>
      </c>
      <c r="AM2472" s="7">
        <f>IFERROR(RANK('Ref. Cuotas'!L2471,'Ref. Cuotas'!L:L,0)+COUNTIF('Ref. Cuotas'!$L$7:'Ref. Cuotas'!L2471,'Ref. Cuotas'!L2471)-1,"")</f>
        <v>640</v>
      </c>
      <c r="AN2472" s="7">
        <f>IFERROR(RANK('Ref. Cuotas'!M2471,'Ref. Cuotas'!M:M,0)+COUNTIF('Ref. Cuotas'!$M$7:'Ref. Cuotas'!M2471,'Ref. Cuotas'!M2471)-1,"")</f>
        <v>2644</v>
      </c>
      <c r="AO2472" s="7">
        <f>IFERROR(RANK('Ref. Cuotas'!H2471,'Ref. Cuotas'!H:H,1)+COUNTIF('Ref. Cuotas'!$H$7:'Ref. Cuotas'!H2471,'Ref. Cuotas'!H2471)-1,"")</f>
        <v>1309</v>
      </c>
      <c r="AP2472" s="7">
        <f>IFERROR(RANK('Ref. Cuotas'!J2471,'Ref. Cuotas'!J:J,1)+COUNTIF('Ref. Cuotas'!$J$7:'Ref. Cuotas'!J2471,'Ref. Cuotas'!J2471)-1,"")</f>
        <v>1702</v>
      </c>
      <c r="AQ2472" s="7">
        <f>IFERROR(RANK('Ref. Cuotas'!K2471,'Ref. Cuotas'!K:K,1)+COUNTIF('Ref. Cuotas'!$K$7:'Ref. Cuotas'!K2471,'Ref. Cuotas'!K2471)-1,"")</f>
        <v>2044</v>
      </c>
    </row>
    <row r="2473" spans="31:43" ht="17.25" customHeight="1" x14ac:dyDescent="0.3">
      <c r="AE2473" s="5" t="s">
        <v>2468</v>
      </c>
      <c r="AF2473" s="5" t="s">
        <v>5988</v>
      </c>
      <c r="AG2473" s="6" t="s">
        <v>4458</v>
      </c>
      <c r="AH2473" s="6" t="s">
        <v>4092</v>
      </c>
      <c r="AI2473" s="7">
        <f>IFERROR(RANK('Ref. Cuotas'!H2472,'Ref. Cuotas'!H:H,0)+COUNTIF('Ref. Cuotas'!$H$7:'Ref. Cuotas'!H2472,'Ref. Cuotas'!H2472)-1,"")</f>
        <v>1152</v>
      </c>
      <c r="AJ2473" s="7">
        <f>IFERROR(RANK('Ref. Cuotas'!I2472,'Ref. Cuotas'!I:I,0)+COUNTIF('Ref. Cuotas'!$I$7:'Ref. Cuotas'!I2472,'Ref. Cuotas'!I2472)-1,"")</f>
        <v>879</v>
      </c>
      <c r="AK2473" s="7">
        <f>IFERROR(RANK('Ref. Cuotas'!J2472,'Ref. Cuotas'!J:J,0)+COUNTIF('Ref. Cuotas'!$J$7:'Ref. Cuotas'!J2472,'Ref. Cuotas'!J2472)-1,"")</f>
        <v>331</v>
      </c>
      <c r="AL2473" s="7">
        <f>IFERROR(RANK('Ref. Cuotas'!K2472,'Ref. Cuotas'!K:K,0)+COUNTIF('Ref. Cuotas'!$K$7:'Ref. Cuotas'!K2472,'Ref. Cuotas'!K2472)-1,"")</f>
        <v>865</v>
      </c>
      <c r="AM2473" s="7">
        <f>IFERROR(RANK('Ref. Cuotas'!L2472,'Ref. Cuotas'!L:L,0)+COUNTIF('Ref. Cuotas'!$L$7:'Ref. Cuotas'!L2472,'Ref. Cuotas'!L2472)-1,"")</f>
        <v>320</v>
      </c>
      <c r="AN2473" s="7">
        <f>IFERROR(RANK('Ref. Cuotas'!M2472,'Ref. Cuotas'!M:M,0)+COUNTIF('Ref. Cuotas'!$M$7:'Ref. Cuotas'!M2472,'Ref. Cuotas'!M2472)-1,"")</f>
        <v>2645</v>
      </c>
      <c r="AO2473" s="7">
        <f>IFERROR(RANK('Ref. Cuotas'!H2472,'Ref. Cuotas'!H:H,1)+COUNTIF('Ref. Cuotas'!$H$7:'Ref. Cuotas'!H2472,'Ref. Cuotas'!H2472)-1,"")</f>
        <v>1651</v>
      </c>
      <c r="AP2473" s="7">
        <f>IFERROR(RANK('Ref. Cuotas'!J2472,'Ref. Cuotas'!J:J,1)+COUNTIF('Ref. Cuotas'!$J$7:'Ref. Cuotas'!J2472,'Ref. Cuotas'!J2472)-1,"")</f>
        <v>2472</v>
      </c>
      <c r="AQ2473" s="7">
        <f>IFERROR(RANK('Ref. Cuotas'!K2472,'Ref. Cuotas'!K:K,1)+COUNTIF('Ref. Cuotas'!$K$7:'Ref. Cuotas'!K2472,'Ref. Cuotas'!K2472)-1,"")</f>
        <v>1938</v>
      </c>
    </row>
    <row r="2474" spans="31:43" ht="17.25" customHeight="1" x14ac:dyDescent="0.3">
      <c r="AE2474" s="5" t="s">
        <v>2469</v>
      </c>
      <c r="AF2474" s="5" t="s">
        <v>5989</v>
      </c>
      <c r="AG2474" s="6" t="s">
        <v>4458</v>
      </c>
      <c r="AH2474" s="6" t="s">
        <v>4088</v>
      </c>
      <c r="AI2474" s="7">
        <f>IFERROR(RANK('Ref. Cuotas'!H2473,'Ref. Cuotas'!H:H,0)+COUNTIF('Ref. Cuotas'!$H$7:'Ref. Cuotas'!H2473,'Ref. Cuotas'!H2473)-1,"")</f>
        <v>669</v>
      </c>
      <c r="AJ2474" s="7">
        <f>IFERROR(RANK('Ref. Cuotas'!I2473,'Ref. Cuotas'!I:I,0)+COUNTIF('Ref. Cuotas'!$I$7:'Ref. Cuotas'!I2473,'Ref. Cuotas'!I2473)-1,"")</f>
        <v>2577</v>
      </c>
      <c r="AK2474" s="7">
        <f>IFERROR(RANK('Ref. Cuotas'!J2473,'Ref. Cuotas'!J:J,0)+COUNTIF('Ref. Cuotas'!$J$7:'Ref. Cuotas'!J2473,'Ref. Cuotas'!J2473)-1,"")</f>
        <v>2528</v>
      </c>
      <c r="AL2474" s="7">
        <f>IFERROR(RANK('Ref. Cuotas'!K2473,'Ref. Cuotas'!K:K,0)+COUNTIF('Ref. Cuotas'!$K$7:'Ref. Cuotas'!K2473,'Ref. Cuotas'!K2473)-1,"")</f>
        <v>1806</v>
      </c>
      <c r="AM2474" s="7">
        <f>IFERROR(RANK('Ref. Cuotas'!L2473,'Ref. Cuotas'!L:L,0)+COUNTIF('Ref. Cuotas'!$L$7:'Ref. Cuotas'!L2473,'Ref. Cuotas'!L2473)-1,"")</f>
        <v>1167</v>
      </c>
      <c r="AN2474" s="7">
        <f>IFERROR(RANK('Ref. Cuotas'!M2473,'Ref. Cuotas'!M:M,0)+COUNTIF('Ref. Cuotas'!$M$7:'Ref. Cuotas'!M2473,'Ref. Cuotas'!M2473)-1,"")</f>
        <v>2646</v>
      </c>
      <c r="AO2474" s="7">
        <f>IFERROR(RANK('Ref. Cuotas'!H2473,'Ref. Cuotas'!H:H,1)+COUNTIF('Ref. Cuotas'!$H$7:'Ref. Cuotas'!H2473,'Ref. Cuotas'!H2473)-1,"")</f>
        <v>2134</v>
      </c>
      <c r="AP2474" s="7">
        <f>IFERROR(RANK('Ref. Cuotas'!J2473,'Ref. Cuotas'!J:J,1)+COUNTIF('Ref. Cuotas'!$J$7:'Ref. Cuotas'!J2473,'Ref. Cuotas'!J2473)-1,"")</f>
        <v>1703</v>
      </c>
      <c r="AQ2474" s="7">
        <f>IFERROR(RANK('Ref. Cuotas'!K2473,'Ref. Cuotas'!K:K,1)+COUNTIF('Ref. Cuotas'!$K$7:'Ref. Cuotas'!K2473,'Ref. Cuotas'!K2473)-1,"")</f>
        <v>997</v>
      </c>
    </row>
    <row r="2475" spans="31:43" ht="17.25" customHeight="1" x14ac:dyDescent="0.3">
      <c r="AE2475" s="5" t="s">
        <v>2470</v>
      </c>
      <c r="AF2475" s="5" t="s">
        <v>5990</v>
      </c>
      <c r="AG2475" s="6" t="s">
        <v>4458</v>
      </c>
      <c r="AH2475" s="6" t="s">
        <v>4096</v>
      </c>
      <c r="AI2475" s="7">
        <f>IFERROR(RANK('Ref. Cuotas'!H2474,'Ref. Cuotas'!H:H,0)+COUNTIF('Ref. Cuotas'!$H$7:'Ref. Cuotas'!H2474,'Ref. Cuotas'!H2474)-1,"")</f>
        <v>2141</v>
      </c>
      <c r="AJ2475" s="7">
        <f>IFERROR(RANK('Ref. Cuotas'!I2474,'Ref. Cuotas'!I:I,0)+COUNTIF('Ref. Cuotas'!$I$7:'Ref. Cuotas'!I2474,'Ref. Cuotas'!I2474)-1,"")</f>
        <v>2578</v>
      </c>
      <c r="AK2475" s="7">
        <f>IFERROR(RANK('Ref. Cuotas'!J2474,'Ref. Cuotas'!J:J,0)+COUNTIF('Ref. Cuotas'!$J$7:'Ref. Cuotas'!J2474,'Ref. Cuotas'!J2474)-1,"")</f>
        <v>648</v>
      </c>
      <c r="AL2475" s="7">
        <f>IFERROR(RANK('Ref. Cuotas'!K2474,'Ref. Cuotas'!K:K,0)+COUNTIF('Ref. Cuotas'!$K$7:'Ref. Cuotas'!K2474,'Ref. Cuotas'!K2474)-1,"")</f>
        <v>1268</v>
      </c>
      <c r="AM2475" s="7">
        <f>IFERROR(RANK('Ref. Cuotas'!L2474,'Ref. Cuotas'!L:L,0)+COUNTIF('Ref. Cuotas'!$L$7:'Ref. Cuotas'!L2474,'Ref. Cuotas'!L2474)-1,"")</f>
        <v>865</v>
      </c>
      <c r="AN2475" s="7">
        <f>IFERROR(RANK('Ref. Cuotas'!M2474,'Ref. Cuotas'!M:M,0)+COUNTIF('Ref. Cuotas'!$M$7:'Ref. Cuotas'!M2474,'Ref. Cuotas'!M2474)-1,"")</f>
        <v>2647</v>
      </c>
      <c r="AO2475" s="7">
        <f>IFERROR(RANK('Ref. Cuotas'!H2474,'Ref. Cuotas'!H:H,1)+COUNTIF('Ref. Cuotas'!$H$7:'Ref. Cuotas'!H2474,'Ref. Cuotas'!H2474)-1,"")</f>
        <v>662</v>
      </c>
      <c r="AP2475" s="7">
        <f>IFERROR(RANK('Ref. Cuotas'!J2474,'Ref. Cuotas'!J:J,1)+COUNTIF('Ref. Cuotas'!$J$7:'Ref. Cuotas'!J2474,'Ref. Cuotas'!J2474)-1,"")</f>
        <v>2155</v>
      </c>
      <c r="AQ2475" s="7">
        <f>IFERROR(RANK('Ref. Cuotas'!K2474,'Ref. Cuotas'!K:K,1)+COUNTIF('Ref. Cuotas'!$K$7:'Ref. Cuotas'!K2474,'Ref. Cuotas'!K2474)-1,"")</f>
        <v>1535</v>
      </c>
    </row>
    <row r="2476" spans="31:43" ht="17.25" customHeight="1" x14ac:dyDescent="0.3">
      <c r="AE2476" s="5" t="s">
        <v>2471</v>
      </c>
      <c r="AF2476" s="5" t="s">
        <v>5991</v>
      </c>
      <c r="AG2476" s="6" t="s">
        <v>4459</v>
      </c>
      <c r="AH2476" s="6" t="s">
        <v>4092</v>
      </c>
      <c r="AI2476" s="7">
        <f>IFERROR(RANK('Ref. Cuotas'!H2475,'Ref. Cuotas'!H:H,0)+COUNTIF('Ref. Cuotas'!$H$7:'Ref. Cuotas'!H2475,'Ref. Cuotas'!H2475)-1,"")</f>
        <v>241</v>
      </c>
      <c r="AJ2476" s="7">
        <f>IFERROR(RANK('Ref. Cuotas'!I2475,'Ref. Cuotas'!I:I,0)+COUNTIF('Ref. Cuotas'!$I$7:'Ref. Cuotas'!I2475,'Ref. Cuotas'!I2475)-1,"")</f>
        <v>1022</v>
      </c>
      <c r="AK2476" s="7">
        <f>IFERROR(RANK('Ref. Cuotas'!J2475,'Ref. Cuotas'!J:J,0)+COUNTIF('Ref. Cuotas'!$J$7:'Ref. Cuotas'!J2475,'Ref. Cuotas'!J2475)-1,"")</f>
        <v>2529</v>
      </c>
      <c r="AL2476" s="7">
        <f>IFERROR(RANK('Ref. Cuotas'!K2475,'Ref. Cuotas'!K:K,0)+COUNTIF('Ref. Cuotas'!$K$7:'Ref. Cuotas'!K2475,'Ref. Cuotas'!K2475)-1,"")</f>
        <v>864</v>
      </c>
      <c r="AM2476" s="7">
        <f>IFERROR(RANK('Ref. Cuotas'!L2475,'Ref. Cuotas'!L:L,0)+COUNTIF('Ref. Cuotas'!$L$7:'Ref. Cuotas'!L2475,'Ref. Cuotas'!L2475)-1,"")</f>
        <v>595</v>
      </c>
      <c r="AN2476" s="7">
        <f>IFERROR(RANK('Ref. Cuotas'!M2475,'Ref. Cuotas'!M:M,0)+COUNTIF('Ref. Cuotas'!$M$7:'Ref. Cuotas'!M2475,'Ref. Cuotas'!M2475)-1,"")</f>
        <v>780</v>
      </c>
      <c r="AO2476" s="7">
        <f>IFERROR(RANK('Ref. Cuotas'!H2475,'Ref. Cuotas'!H:H,1)+COUNTIF('Ref. Cuotas'!$H$7:'Ref. Cuotas'!H2475,'Ref. Cuotas'!H2475)-1,"")</f>
        <v>2562</v>
      </c>
      <c r="AP2476" s="7">
        <f>IFERROR(RANK('Ref. Cuotas'!J2475,'Ref. Cuotas'!J:J,1)+COUNTIF('Ref. Cuotas'!$J$7:'Ref. Cuotas'!J2475,'Ref. Cuotas'!J2475)-1,"")</f>
        <v>1704</v>
      </c>
      <c r="AQ2476" s="7">
        <f>IFERROR(RANK('Ref. Cuotas'!K2475,'Ref. Cuotas'!K:K,1)+COUNTIF('Ref. Cuotas'!$K$7:'Ref. Cuotas'!K2475,'Ref. Cuotas'!K2475)-1,"")</f>
        <v>1939</v>
      </c>
    </row>
    <row r="2477" spans="31:43" ht="17.25" customHeight="1" x14ac:dyDescent="0.3">
      <c r="AE2477" s="5" t="s">
        <v>2472</v>
      </c>
      <c r="AF2477" s="5" t="s">
        <v>5992</v>
      </c>
      <c r="AG2477" s="6" t="s">
        <v>4459</v>
      </c>
      <c r="AH2477" s="6" t="s">
        <v>4202</v>
      </c>
      <c r="AI2477" s="7">
        <f>IFERROR(RANK('Ref. Cuotas'!H2476,'Ref. Cuotas'!H:H,0)+COUNTIF('Ref. Cuotas'!$H$7:'Ref. Cuotas'!H2476,'Ref. Cuotas'!H2476)-1,"")</f>
        <v>11</v>
      </c>
      <c r="AJ2477" s="7">
        <f>IFERROR(RANK('Ref. Cuotas'!I2476,'Ref. Cuotas'!I:I,0)+COUNTIF('Ref. Cuotas'!$I$7:'Ref. Cuotas'!I2476,'Ref. Cuotas'!I2476)-1,"")</f>
        <v>2579</v>
      </c>
      <c r="AK2477" s="7">
        <f>IFERROR(RANK('Ref. Cuotas'!J2476,'Ref. Cuotas'!J:J,0)+COUNTIF('Ref. Cuotas'!$J$7:'Ref. Cuotas'!J2476,'Ref. Cuotas'!J2476)-1,"")</f>
        <v>2530</v>
      </c>
      <c r="AL2477" s="7">
        <f>IFERROR(RANK('Ref. Cuotas'!K2476,'Ref. Cuotas'!K:K,0)+COUNTIF('Ref. Cuotas'!$K$7:'Ref. Cuotas'!K2476,'Ref. Cuotas'!K2476)-1,"")</f>
        <v>2484</v>
      </c>
      <c r="AM2477" s="7">
        <f>IFERROR(RANK('Ref. Cuotas'!L2476,'Ref. Cuotas'!L:L,0)+COUNTIF('Ref. Cuotas'!$L$7:'Ref. Cuotas'!L2476,'Ref. Cuotas'!L2476)-1,"")</f>
        <v>2190</v>
      </c>
      <c r="AN2477" s="7">
        <f>IFERROR(RANK('Ref. Cuotas'!M2476,'Ref. Cuotas'!M:M,0)+COUNTIF('Ref. Cuotas'!$M$7:'Ref. Cuotas'!M2476,'Ref. Cuotas'!M2476)-1,"")</f>
        <v>2648</v>
      </c>
      <c r="AO2477" s="7">
        <f>IFERROR(RANK('Ref. Cuotas'!H2476,'Ref. Cuotas'!H:H,1)+COUNTIF('Ref. Cuotas'!$H$7:'Ref. Cuotas'!H2476,'Ref. Cuotas'!H2476)-1,"")</f>
        <v>2792</v>
      </c>
      <c r="AP2477" s="7">
        <f>IFERROR(RANK('Ref. Cuotas'!J2476,'Ref. Cuotas'!J:J,1)+COUNTIF('Ref. Cuotas'!$J$7:'Ref. Cuotas'!J2476,'Ref. Cuotas'!J2476)-1,"")</f>
        <v>1705</v>
      </c>
      <c r="AQ2477" s="7">
        <f>IFERROR(RANK('Ref. Cuotas'!K2476,'Ref. Cuotas'!K:K,1)+COUNTIF('Ref. Cuotas'!$K$7:'Ref. Cuotas'!K2476,'Ref. Cuotas'!K2476)-1,"")</f>
        <v>319</v>
      </c>
    </row>
    <row r="2478" spans="31:43" ht="17.25" customHeight="1" x14ac:dyDescent="0.3">
      <c r="AE2478" s="5" t="s">
        <v>2473</v>
      </c>
      <c r="AF2478" s="5" t="s">
        <v>5993</v>
      </c>
      <c r="AG2478" s="6" t="s">
        <v>4459</v>
      </c>
      <c r="AH2478" s="6" t="s">
        <v>4093</v>
      </c>
      <c r="AI2478" s="7">
        <f>IFERROR(RANK('Ref. Cuotas'!H2477,'Ref. Cuotas'!H:H,0)+COUNTIF('Ref. Cuotas'!$H$7:'Ref. Cuotas'!H2477,'Ref. Cuotas'!H2477)-1,"")</f>
        <v>206</v>
      </c>
      <c r="AJ2478" s="7">
        <f>IFERROR(RANK('Ref. Cuotas'!I2477,'Ref. Cuotas'!I:I,0)+COUNTIF('Ref. Cuotas'!$I$7:'Ref. Cuotas'!I2477,'Ref. Cuotas'!I2477)-1,"")</f>
        <v>2580</v>
      </c>
      <c r="AK2478" s="7">
        <f>IFERROR(RANK('Ref. Cuotas'!J2477,'Ref. Cuotas'!J:J,0)+COUNTIF('Ref. Cuotas'!$J$7:'Ref. Cuotas'!J2477,'Ref. Cuotas'!J2477)-1,"")</f>
        <v>2531</v>
      </c>
      <c r="AL2478" s="7">
        <f>IFERROR(RANK('Ref. Cuotas'!K2477,'Ref. Cuotas'!K:K,0)+COUNTIF('Ref. Cuotas'!$K$7:'Ref. Cuotas'!K2477,'Ref. Cuotas'!K2477)-1,"")</f>
        <v>1053</v>
      </c>
      <c r="AM2478" s="7">
        <f>IFERROR(RANK('Ref. Cuotas'!L2477,'Ref. Cuotas'!L:L,0)+COUNTIF('Ref. Cuotas'!$L$7:'Ref. Cuotas'!L2477,'Ref. Cuotas'!L2477)-1,"")</f>
        <v>839</v>
      </c>
      <c r="AN2478" s="7">
        <f>IFERROR(RANK('Ref. Cuotas'!M2477,'Ref. Cuotas'!M:M,0)+COUNTIF('Ref. Cuotas'!$M$7:'Ref. Cuotas'!M2477,'Ref. Cuotas'!M2477)-1,"")</f>
        <v>2649</v>
      </c>
      <c r="AO2478" s="7">
        <f>IFERROR(RANK('Ref. Cuotas'!H2477,'Ref. Cuotas'!H:H,1)+COUNTIF('Ref. Cuotas'!$H$7:'Ref. Cuotas'!H2477,'Ref. Cuotas'!H2477)-1,"")</f>
        <v>2597</v>
      </c>
      <c r="AP2478" s="7">
        <f>IFERROR(RANK('Ref. Cuotas'!J2477,'Ref. Cuotas'!J:J,1)+COUNTIF('Ref. Cuotas'!$J$7:'Ref. Cuotas'!J2477,'Ref. Cuotas'!J2477)-1,"")</f>
        <v>1706</v>
      </c>
      <c r="AQ2478" s="7">
        <f>IFERROR(RANK('Ref. Cuotas'!K2477,'Ref. Cuotas'!K:K,1)+COUNTIF('Ref. Cuotas'!$K$7:'Ref. Cuotas'!K2477,'Ref. Cuotas'!K2477)-1,"")</f>
        <v>1750</v>
      </c>
    </row>
    <row r="2479" spans="31:43" ht="17.25" customHeight="1" x14ac:dyDescent="0.3">
      <c r="AE2479" s="5" t="s">
        <v>2474</v>
      </c>
      <c r="AF2479" s="5" t="s">
        <v>5994</v>
      </c>
      <c r="AG2479" s="6" t="s">
        <v>4459</v>
      </c>
      <c r="AH2479" s="6" t="s">
        <v>4102</v>
      </c>
      <c r="AI2479" s="7">
        <f>IFERROR(RANK('Ref. Cuotas'!H2478,'Ref. Cuotas'!H:H,0)+COUNTIF('Ref. Cuotas'!$H$7:'Ref. Cuotas'!H2478,'Ref. Cuotas'!H2478)-1,"")</f>
        <v>16</v>
      </c>
      <c r="AJ2479" s="7">
        <f>IFERROR(RANK('Ref. Cuotas'!I2478,'Ref. Cuotas'!I:I,0)+COUNTIF('Ref. Cuotas'!$I$7:'Ref. Cuotas'!I2478,'Ref. Cuotas'!I2478)-1,"")</f>
        <v>2581</v>
      </c>
      <c r="AK2479" s="7">
        <f>IFERROR(RANK('Ref. Cuotas'!J2478,'Ref. Cuotas'!J:J,0)+COUNTIF('Ref. Cuotas'!$J$7:'Ref. Cuotas'!J2478,'Ref. Cuotas'!J2478)-1,"")</f>
        <v>2532</v>
      </c>
      <c r="AL2479" s="7">
        <f>IFERROR(RANK('Ref. Cuotas'!K2478,'Ref. Cuotas'!K:K,0)+COUNTIF('Ref. Cuotas'!$K$7:'Ref. Cuotas'!K2478,'Ref. Cuotas'!K2478)-1,"")</f>
        <v>2483</v>
      </c>
      <c r="AM2479" s="7">
        <f>IFERROR(RANK('Ref. Cuotas'!L2478,'Ref. Cuotas'!L:L,0)+COUNTIF('Ref. Cuotas'!$L$7:'Ref. Cuotas'!L2478,'Ref. Cuotas'!L2478)-1,"")</f>
        <v>2529</v>
      </c>
      <c r="AN2479" s="7">
        <f>IFERROR(RANK('Ref. Cuotas'!M2478,'Ref. Cuotas'!M:M,0)+COUNTIF('Ref. Cuotas'!$M$7:'Ref. Cuotas'!M2478,'Ref. Cuotas'!M2478)-1,"")</f>
        <v>781</v>
      </c>
      <c r="AO2479" s="7">
        <f>IFERROR(RANK('Ref. Cuotas'!H2478,'Ref. Cuotas'!H:H,1)+COUNTIF('Ref. Cuotas'!$H$7:'Ref. Cuotas'!H2478,'Ref. Cuotas'!H2478)-1,"")</f>
        <v>2787</v>
      </c>
      <c r="AP2479" s="7">
        <f>IFERROR(RANK('Ref. Cuotas'!J2478,'Ref. Cuotas'!J:J,1)+COUNTIF('Ref. Cuotas'!$J$7:'Ref. Cuotas'!J2478,'Ref. Cuotas'!J2478)-1,"")</f>
        <v>1707</v>
      </c>
      <c r="AQ2479" s="7">
        <f>IFERROR(RANK('Ref. Cuotas'!K2478,'Ref. Cuotas'!K:K,1)+COUNTIF('Ref. Cuotas'!$K$7:'Ref. Cuotas'!K2478,'Ref. Cuotas'!K2478)-1,"")</f>
        <v>320</v>
      </c>
    </row>
    <row r="2480" spans="31:43" ht="17.25" customHeight="1" x14ac:dyDescent="0.3">
      <c r="AE2480" s="5" t="s">
        <v>2475</v>
      </c>
      <c r="AF2480" s="5" t="s">
        <v>5995</v>
      </c>
      <c r="AG2480" s="6" t="s">
        <v>4459</v>
      </c>
      <c r="AH2480" s="6" t="s">
        <v>4137</v>
      </c>
      <c r="AI2480" s="7">
        <f>IFERROR(RANK('Ref. Cuotas'!H2479,'Ref. Cuotas'!H:H,0)+COUNTIF('Ref. Cuotas'!$H$7:'Ref. Cuotas'!H2479,'Ref. Cuotas'!H2479)-1,"")</f>
        <v>18</v>
      </c>
      <c r="AJ2480" s="7">
        <f>IFERROR(RANK('Ref. Cuotas'!I2479,'Ref. Cuotas'!I:I,0)+COUNTIF('Ref. Cuotas'!$I$7:'Ref. Cuotas'!I2479,'Ref. Cuotas'!I2479)-1,"")</f>
        <v>2582</v>
      </c>
      <c r="AK2480" s="7">
        <f>IFERROR(RANK('Ref. Cuotas'!J2479,'Ref. Cuotas'!J:J,0)+COUNTIF('Ref. Cuotas'!$J$7:'Ref. Cuotas'!J2479,'Ref. Cuotas'!J2479)-1,"")</f>
        <v>2533</v>
      </c>
      <c r="AL2480" s="7">
        <f>IFERROR(RANK('Ref. Cuotas'!K2479,'Ref. Cuotas'!K:K,0)+COUNTIF('Ref. Cuotas'!$K$7:'Ref. Cuotas'!K2479,'Ref. Cuotas'!K2479)-1,"")</f>
        <v>1953</v>
      </c>
      <c r="AM2480" s="7">
        <f>IFERROR(RANK('Ref. Cuotas'!L2479,'Ref. Cuotas'!L:L,0)+COUNTIF('Ref. Cuotas'!$L$7:'Ref. Cuotas'!L2479,'Ref. Cuotas'!L2479)-1,"")</f>
        <v>1588</v>
      </c>
      <c r="AN2480" s="7">
        <f>IFERROR(RANK('Ref. Cuotas'!M2479,'Ref. Cuotas'!M:M,0)+COUNTIF('Ref. Cuotas'!$M$7:'Ref. Cuotas'!M2479,'Ref. Cuotas'!M2479)-1,"")</f>
        <v>782</v>
      </c>
      <c r="AO2480" s="7">
        <f>IFERROR(RANK('Ref. Cuotas'!H2479,'Ref. Cuotas'!H:H,1)+COUNTIF('Ref. Cuotas'!$H$7:'Ref. Cuotas'!H2479,'Ref. Cuotas'!H2479)-1,"")</f>
        <v>2785</v>
      </c>
      <c r="AP2480" s="7">
        <f>IFERROR(RANK('Ref. Cuotas'!J2479,'Ref. Cuotas'!J:J,1)+COUNTIF('Ref. Cuotas'!$J$7:'Ref. Cuotas'!J2479,'Ref. Cuotas'!J2479)-1,"")</f>
        <v>1708</v>
      </c>
      <c r="AQ2480" s="7">
        <f>IFERROR(RANK('Ref. Cuotas'!K2479,'Ref. Cuotas'!K:K,1)+COUNTIF('Ref. Cuotas'!$K$7:'Ref. Cuotas'!K2479,'Ref. Cuotas'!K2479)-1,"")</f>
        <v>850</v>
      </c>
    </row>
    <row r="2481" spans="31:43" ht="17.25" customHeight="1" x14ac:dyDescent="0.3">
      <c r="AE2481" s="5" t="s">
        <v>2476</v>
      </c>
      <c r="AF2481" s="5" t="s">
        <v>5996</v>
      </c>
      <c r="AG2481" s="6" t="s">
        <v>4459</v>
      </c>
      <c r="AH2481" s="6" t="s">
        <v>4169</v>
      </c>
      <c r="AI2481" s="7">
        <f>IFERROR(RANK('Ref. Cuotas'!H2480,'Ref. Cuotas'!H:H,0)+COUNTIF('Ref. Cuotas'!$H$7:'Ref. Cuotas'!H2480,'Ref. Cuotas'!H2480)-1,"")</f>
        <v>196</v>
      </c>
      <c r="AJ2481" s="7">
        <f>IFERROR(RANK('Ref. Cuotas'!I2480,'Ref. Cuotas'!I:I,0)+COUNTIF('Ref. Cuotas'!$I$7:'Ref. Cuotas'!I2480,'Ref. Cuotas'!I2480)-1,"")</f>
        <v>1030</v>
      </c>
      <c r="AK2481" s="7">
        <f>IFERROR(RANK('Ref. Cuotas'!J2480,'Ref. Cuotas'!J:J,0)+COUNTIF('Ref. Cuotas'!$J$7:'Ref. Cuotas'!J2480,'Ref. Cuotas'!J2480)-1,"")</f>
        <v>2534</v>
      </c>
      <c r="AL2481" s="7">
        <f>IFERROR(RANK('Ref. Cuotas'!K2480,'Ref. Cuotas'!K:K,0)+COUNTIF('Ref. Cuotas'!$K$7:'Ref. Cuotas'!K2480,'Ref. Cuotas'!K2480)-1,"")</f>
        <v>1436</v>
      </c>
      <c r="AM2481" s="7">
        <f>IFERROR(RANK('Ref. Cuotas'!L2480,'Ref. Cuotas'!L:L,0)+COUNTIF('Ref. Cuotas'!$L$7:'Ref. Cuotas'!L2480,'Ref. Cuotas'!L2480)-1,"")</f>
        <v>798</v>
      </c>
      <c r="AN2481" s="7">
        <f>IFERROR(RANK('Ref. Cuotas'!M2480,'Ref. Cuotas'!M:M,0)+COUNTIF('Ref. Cuotas'!$M$7:'Ref. Cuotas'!M2480,'Ref. Cuotas'!M2480)-1,"")</f>
        <v>2650</v>
      </c>
      <c r="AO2481" s="7">
        <f>IFERROR(RANK('Ref. Cuotas'!H2480,'Ref. Cuotas'!H:H,1)+COUNTIF('Ref. Cuotas'!$H$7:'Ref. Cuotas'!H2480,'Ref. Cuotas'!H2480)-1,"")</f>
        <v>2607</v>
      </c>
      <c r="AP2481" s="7">
        <f>IFERROR(RANK('Ref. Cuotas'!J2480,'Ref. Cuotas'!J:J,1)+COUNTIF('Ref. Cuotas'!$J$7:'Ref. Cuotas'!J2480,'Ref. Cuotas'!J2480)-1,"")</f>
        <v>1709</v>
      </c>
      <c r="AQ2481" s="7">
        <f>IFERROR(RANK('Ref. Cuotas'!K2480,'Ref. Cuotas'!K:K,1)+COUNTIF('Ref. Cuotas'!$K$7:'Ref. Cuotas'!K2480,'Ref. Cuotas'!K2480)-1,"")</f>
        <v>1367</v>
      </c>
    </row>
    <row r="2482" spans="31:43" ht="17.25" customHeight="1" x14ac:dyDescent="0.3">
      <c r="AE2482" s="5" t="s">
        <v>2477</v>
      </c>
      <c r="AF2482" s="5" t="s">
        <v>5997</v>
      </c>
      <c r="AG2482" s="6" t="s">
        <v>4459</v>
      </c>
      <c r="AH2482" s="6" t="s">
        <v>4114</v>
      </c>
      <c r="AI2482" s="7">
        <f>IFERROR(RANK('Ref. Cuotas'!H2481,'Ref. Cuotas'!H:H,0)+COUNTIF('Ref. Cuotas'!$H$7:'Ref. Cuotas'!H2481,'Ref. Cuotas'!H2481)-1,"")</f>
        <v>57</v>
      </c>
      <c r="AJ2482" s="7">
        <f>IFERROR(RANK('Ref. Cuotas'!I2481,'Ref. Cuotas'!I:I,0)+COUNTIF('Ref. Cuotas'!$I$7:'Ref. Cuotas'!I2481,'Ref. Cuotas'!I2481)-1,"")</f>
        <v>954</v>
      </c>
      <c r="AK2482" s="7">
        <f>IFERROR(RANK('Ref. Cuotas'!J2481,'Ref. Cuotas'!J:J,0)+COUNTIF('Ref. Cuotas'!$J$7:'Ref. Cuotas'!J2481,'Ref. Cuotas'!J2481)-1,"")</f>
        <v>2535</v>
      </c>
      <c r="AL2482" s="7">
        <f>IFERROR(RANK('Ref. Cuotas'!K2481,'Ref. Cuotas'!K:K,0)+COUNTIF('Ref. Cuotas'!$K$7:'Ref. Cuotas'!K2481,'Ref. Cuotas'!K2481)-1,"")</f>
        <v>1087</v>
      </c>
      <c r="AM2482" s="7">
        <f>IFERROR(RANK('Ref. Cuotas'!L2481,'Ref. Cuotas'!L:L,0)+COUNTIF('Ref. Cuotas'!$L$7:'Ref. Cuotas'!L2481,'Ref. Cuotas'!L2481)-1,"")</f>
        <v>2530</v>
      </c>
      <c r="AN2482" s="7">
        <f>IFERROR(RANK('Ref. Cuotas'!M2481,'Ref. Cuotas'!M:M,0)+COUNTIF('Ref. Cuotas'!$M$7:'Ref. Cuotas'!M2481,'Ref. Cuotas'!M2481)-1,"")</f>
        <v>783</v>
      </c>
      <c r="AO2482" s="7">
        <f>IFERROR(RANK('Ref. Cuotas'!H2481,'Ref. Cuotas'!H:H,1)+COUNTIF('Ref. Cuotas'!$H$7:'Ref. Cuotas'!H2481,'Ref. Cuotas'!H2481)-1,"")</f>
        <v>2746</v>
      </c>
      <c r="AP2482" s="7">
        <f>IFERROR(RANK('Ref. Cuotas'!J2481,'Ref. Cuotas'!J:J,1)+COUNTIF('Ref. Cuotas'!$J$7:'Ref. Cuotas'!J2481,'Ref. Cuotas'!J2481)-1,"")</f>
        <v>1710</v>
      </c>
      <c r="AQ2482" s="7">
        <f>IFERROR(RANK('Ref. Cuotas'!K2481,'Ref. Cuotas'!K:K,1)+COUNTIF('Ref. Cuotas'!$K$7:'Ref. Cuotas'!K2481,'Ref. Cuotas'!K2481)-1,"")</f>
        <v>1716</v>
      </c>
    </row>
    <row r="2483" spans="31:43" ht="17.25" customHeight="1" x14ac:dyDescent="0.3">
      <c r="AE2483" s="5" t="s">
        <v>2478</v>
      </c>
      <c r="AF2483" s="5" t="s">
        <v>5998</v>
      </c>
      <c r="AG2483" s="6" t="s">
        <v>4459</v>
      </c>
      <c r="AH2483" s="6" t="s">
        <v>4180</v>
      </c>
      <c r="AI2483" s="7">
        <f>IFERROR(RANK('Ref. Cuotas'!H2482,'Ref. Cuotas'!H:H,0)+COUNTIF('Ref. Cuotas'!$H$7:'Ref. Cuotas'!H2482,'Ref. Cuotas'!H2482)-1,"")</f>
        <v>40</v>
      </c>
      <c r="AJ2483" s="7">
        <f>IFERROR(RANK('Ref. Cuotas'!I2482,'Ref. Cuotas'!I:I,0)+COUNTIF('Ref. Cuotas'!$I$7:'Ref. Cuotas'!I2482,'Ref. Cuotas'!I2482)-1,"")</f>
        <v>2583</v>
      </c>
      <c r="AK2483" s="7">
        <f>IFERROR(RANK('Ref. Cuotas'!J2482,'Ref. Cuotas'!J:J,0)+COUNTIF('Ref. Cuotas'!$J$7:'Ref. Cuotas'!J2482,'Ref. Cuotas'!J2482)-1,"")</f>
        <v>2536</v>
      </c>
      <c r="AL2483" s="7">
        <f>IFERROR(RANK('Ref. Cuotas'!K2482,'Ref. Cuotas'!K:K,0)+COUNTIF('Ref. Cuotas'!$K$7:'Ref. Cuotas'!K2482,'Ref. Cuotas'!K2482)-1,"")</f>
        <v>143</v>
      </c>
      <c r="AM2483" s="7">
        <f>IFERROR(RANK('Ref. Cuotas'!L2482,'Ref. Cuotas'!L:L,0)+COUNTIF('Ref. Cuotas'!$L$7:'Ref. Cuotas'!L2482,'Ref. Cuotas'!L2482)-1,"")</f>
        <v>1799</v>
      </c>
      <c r="AN2483" s="7">
        <f>IFERROR(RANK('Ref. Cuotas'!M2482,'Ref. Cuotas'!M:M,0)+COUNTIF('Ref. Cuotas'!$M$7:'Ref. Cuotas'!M2482,'Ref. Cuotas'!M2482)-1,"")</f>
        <v>30</v>
      </c>
      <c r="AO2483" s="7">
        <f>IFERROR(RANK('Ref. Cuotas'!H2482,'Ref. Cuotas'!H:H,1)+COUNTIF('Ref. Cuotas'!$H$7:'Ref. Cuotas'!H2482,'Ref. Cuotas'!H2482)-1,"")</f>
        <v>2763</v>
      </c>
      <c r="AP2483" s="7">
        <f>IFERROR(RANK('Ref. Cuotas'!J2482,'Ref. Cuotas'!J:J,1)+COUNTIF('Ref. Cuotas'!$J$7:'Ref. Cuotas'!J2482,'Ref. Cuotas'!J2482)-1,"")</f>
        <v>1711</v>
      </c>
      <c r="AQ2483" s="7">
        <f>IFERROR(RANK('Ref. Cuotas'!K2482,'Ref. Cuotas'!K:K,1)+COUNTIF('Ref. Cuotas'!$K$7:'Ref. Cuotas'!K2482,'Ref. Cuotas'!K2482)-1,"")</f>
        <v>2660</v>
      </c>
    </row>
    <row r="2484" spans="31:43" ht="17.25" customHeight="1" x14ac:dyDescent="0.3">
      <c r="AE2484" s="5" t="s">
        <v>2479</v>
      </c>
      <c r="AF2484" s="5" t="s">
        <v>5999</v>
      </c>
      <c r="AG2484" s="6" t="s">
        <v>4459</v>
      </c>
      <c r="AH2484" s="6" t="s">
        <v>4139</v>
      </c>
      <c r="AI2484" s="7">
        <f>IFERROR(RANK('Ref. Cuotas'!H2483,'Ref. Cuotas'!H:H,0)+COUNTIF('Ref. Cuotas'!$H$7:'Ref. Cuotas'!H2483,'Ref. Cuotas'!H2483)-1,"")</f>
        <v>12</v>
      </c>
      <c r="AJ2484" s="7">
        <f>IFERROR(RANK('Ref. Cuotas'!I2483,'Ref. Cuotas'!I:I,0)+COUNTIF('Ref. Cuotas'!$I$7:'Ref. Cuotas'!I2483,'Ref. Cuotas'!I2483)-1,"")</f>
        <v>2584</v>
      </c>
      <c r="AK2484" s="7">
        <f>IFERROR(RANK('Ref. Cuotas'!J2483,'Ref. Cuotas'!J:J,0)+COUNTIF('Ref. Cuotas'!$J$7:'Ref. Cuotas'!J2483,'Ref. Cuotas'!J2483)-1,"")</f>
        <v>2537</v>
      </c>
      <c r="AL2484" s="7">
        <f>IFERROR(RANK('Ref. Cuotas'!K2483,'Ref. Cuotas'!K:K,0)+COUNTIF('Ref. Cuotas'!$K$7:'Ref. Cuotas'!K2483,'Ref. Cuotas'!K2483)-1,"")</f>
        <v>1321</v>
      </c>
      <c r="AM2484" s="7">
        <f>IFERROR(RANK('Ref. Cuotas'!L2483,'Ref. Cuotas'!L:L,0)+COUNTIF('Ref. Cuotas'!$L$7:'Ref. Cuotas'!L2483,'Ref. Cuotas'!L2483)-1,"")</f>
        <v>2054</v>
      </c>
      <c r="AN2484" s="7">
        <f>IFERROR(RANK('Ref. Cuotas'!M2483,'Ref. Cuotas'!M:M,0)+COUNTIF('Ref. Cuotas'!$M$7:'Ref. Cuotas'!M2483,'Ref. Cuotas'!M2483)-1,"")</f>
        <v>784</v>
      </c>
      <c r="AO2484" s="7">
        <f>IFERROR(RANK('Ref. Cuotas'!H2483,'Ref. Cuotas'!H:H,1)+COUNTIF('Ref. Cuotas'!$H$7:'Ref. Cuotas'!H2483,'Ref. Cuotas'!H2483)-1,"")</f>
        <v>2791</v>
      </c>
      <c r="AP2484" s="7">
        <f>IFERROR(RANK('Ref. Cuotas'!J2483,'Ref. Cuotas'!J:J,1)+COUNTIF('Ref. Cuotas'!$J$7:'Ref. Cuotas'!J2483,'Ref. Cuotas'!J2483)-1,"")</f>
        <v>1712</v>
      </c>
      <c r="AQ2484" s="7">
        <f>IFERROR(RANK('Ref. Cuotas'!K2483,'Ref. Cuotas'!K:K,1)+COUNTIF('Ref. Cuotas'!$K$7:'Ref. Cuotas'!K2483,'Ref. Cuotas'!K2483)-1,"")</f>
        <v>1482</v>
      </c>
    </row>
    <row r="2485" spans="31:43" ht="17.25" customHeight="1" x14ac:dyDescent="0.3">
      <c r="AE2485" s="5" t="s">
        <v>2480</v>
      </c>
      <c r="AF2485" s="5" t="s">
        <v>6000</v>
      </c>
      <c r="AG2485" s="6" t="s">
        <v>4460</v>
      </c>
      <c r="AH2485" s="6" t="s">
        <v>4092</v>
      </c>
      <c r="AI2485" s="7" t="str">
        <f>IFERROR(RANK('Ref. Cuotas'!H2484,'Ref. Cuotas'!H:H,0)+COUNTIF('Ref. Cuotas'!$H$7:'Ref. Cuotas'!H2484,'Ref. Cuotas'!H2484)-1,"")</f>
        <v/>
      </c>
      <c r="AJ2485" s="7">
        <f>IFERROR(RANK('Ref. Cuotas'!I2484,'Ref. Cuotas'!I:I,0)+COUNTIF('Ref. Cuotas'!$I$7:'Ref. Cuotas'!I2484,'Ref. Cuotas'!I2484)-1,"")</f>
        <v>2584</v>
      </c>
      <c r="AK2485" s="7">
        <f>IFERROR(RANK('Ref. Cuotas'!J2484,'Ref. Cuotas'!J:J,0)+COUNTIF('Ref. Cuotas'!$J$7:'Ref. Cuotas'!J2484,'Ref. Cuotas'!J2484)-1,"")</f>
        <v>2537</v>
      </c>
      <c r="AL2485" s="7">
        <f>IFERROR(RANK('Ref. Cuotas'!K2484,'Ref. Cuotas'!K:K,0)+COUNTIF('Ref. Cuotas'!$K$7:'Ref. Cuotas'!K2484,'Ref. Cuotas'!K2484)-1,"")</f>
        <v>2773</v>
      </c>
      <c r="AM2485" s="7">
        <f>IFERROR(RANK('Ref. Cuotas'!L2484,'Ref. Cuotas'!L:L,0)+COUNTIF('Ref. Cuotas'!$L$7:'Ref. Cuotas'!L2484,'Ref. Cuotas'!L2484)-1,"")</f>
        <v>2773</v>
      </c>
      <c r="AN2485" s="7">
        <f>IFERROR(RANK('Ref. Cuotas'!M2484,'Ref. Cuotas'!M:M,0)+COUNTIF('Ref. Cuotas'!$M$7:'Ref. Cuotas'!M2484,'Ref. Cuotas'!M2484)-1,"")</f>
        <v>2650</v>
      </c>
      <c r="AO2485" s="7" t="str">
        <f>IFERROR(RANK('Ref. Cuotas'!H2484,'Ref. Cuotas'!H:H,1)+COUNTIF('Ref. Cuotas'!$H$7:'Ref. Cuotas'!H2484,'Ref. Cuotas'!H2484)-1,"")</f>
        <v/>
      </c>
      <c r="AP2485" s="7">
        <f>IFERROR(RANK('Ref. Cuotas'!J2484,'Ref. Cuotas'!J:J,1)+COUNTIF('Ref. Cuotas'!$J$7:'Ref. Cuotas'!J2484,'Ref. Cuotas'!J2484)-1,"")</f>
        <v>1712</v>
      </c>
      <c r="AQ2485" s="7">
        <f>IFERROR(RANK('Ref. Cuotas'!K2484,'Ref. Cuotas'!K:K,1)+COUNTIF('Ref. Cuotas'!$K$7:'Ref. Cuotas'!K2484,'Ref. Cuotas'!K2484)-1,"")</f>
        <v>191</v>
      </c>
    </row>
    <row r="2486" spans="31:43" ht="17.25" customHeight="1" x14ac:dyDescent="0.3">
      <c r="AE2486" s="5" t="s">
        <v>2481</v>
      </c>
      <c r="AF2486" s="5" t="s">
        <v>6001</v>
      </c>
      <c r="AG2486" s="6" t="s">
        <v>4460</v>
      </c>
      <c r="AH2486" s="6" t="s">
        <v>4093</v>
      </c>
      <c r="AI2486" s="7" t="str">
        <f>IFERROR(RANK('Ref. Cuotas'!H2485,'Ref. Cuotas'!H:H,0)+COUNTIF('Ref. Cuotas'!$H$7:'Ref. Cuotas'!H2485,'Ref. Cuotas'!H2485)-1,"")</f>
        <v/>
      </c>
      <c r="AJ2486" s="7">
        <f>IFERROR(RANK('Ref. Cuotas'!I2485,'Ref. Cuotas'!I:I,0)+COUNTIF('Ref. Cuotas'!$I$7:'Ref. Cuotas'!I2485,'Ref. Cuotas'!I2485)-1,"")</f>
        <v>2584</v>
      </c>
      <c r="AK2486" s="7">
        <f>IFERROR(RANK('Ref. Cuotas'!J2485,'Ref. Cuotas'!J:J,0)+COUNTIF('Ref. Cuotas'!$J$7:'Ref. Cuotas'!J2485,'Ref. Cuotas'!J2485)-1,"")</f>
        <v>2537</v>
      </c>
      <c r="AL2486" s="7">
        <f>IFERROR(RANK('Ref. Cuotas'!K2485,'Ref. Cuotas'!K:K,0)+COUNTIF('Ref. Cuotas'!$K$7:'Ref. Cuotas'!K2485,'Ref. Cuotas'!K2485)-1,"")</f>
        <v>2773</v>
      </c>
      <c r="AM2486" s="7">
        <f>IFERROR(RANK('Ref. Cuotas'!L2485,'Ref. Cuotas'!L:L,0)+COUNTIF('Ref. Cuotas'!$L$7:'Ref. Cuotas'!L2485,'Ref. Cuotas'!L2485)-1,"")</f>
        <v>2773</v>
      </c>
      <c r="AN2486" s="7">
        <f>IFERROR(RANK('Ref. Cuotas'!M2485,'Ref. Cuotas'!M:M,0)+COUNTIF('Ref. Cuotas'!$M$7:'Ref. Cuotas'!M2485,'Ref. Cuotas'!M2485)-1,"")</f>
        <v>2650</v>
      </c>
      <c r="AO2486" s="7" t="str">
        <f>IFERROR(RANK('Ref. Cuotas'!H2485,'Ref. Cuotas'!H:H,1)+COUNTIF('Ref. Cuotas'!$H$7:'Ref. Cuotas'!H2485,'Ref. Cuotas'!H2485)-1,"")</f>
        <v/>
      </c>
      <c r="AP2486" s="7">
        <f>IFERROR(RANK('Ref. Cuotas'!J2485,'Ref. Cuotas'!J:J,1)+COUNTIF('Ref. Cuotas'!$J$7:'Ref. Cuotas'!J2485,'Ref. Cuotas'!J2485)-1,"")</f>
        <v>1712</v>
      </c>
      <c r="AQ2486" s="7">
        <f>IFERROR(RANK('Ref. Cuotas'!K2485,'Ref. Cuotas'!K:K,1)+COUNTIF('Ref. Cuotas'!$K$7:'Ref. Cuotas'!K2485,'Ref. Cuotas'!K2485)-1,"")</f>
        <v>191</v>
      </c>
    </row>
    <row r="2487" spans="31:43" ht="17.25" customHeight="1" x14ac:dyDescent="0.3">
      <c r="AE2487" s="5" t="s">
        <v>2482</v>
      </c>
      <c r="AF2487" s="5" t="s">
        <v>6002</v>
      </c>
      <c r="AG2487" s="6" t="s">
        <v>4460</v>
      </c>
      <c r="AH2487" s="6" t="s">
        <v>4097</v>
      </c>
      <c r="AI2487" s="7" t="str">
        <f>IFERROR(RANK('Ref. Cuotas'!H2486,'Ref. Cuotas'!H:H,0)+COUNTIF('Ref. Cuotas'!$H$7:'Ref. Cuotas'!H2486,'Ref. Cuotas'!H2486)-1,"")</f>
        <v/>
      </c>
      <c r="AJ2487" s="7">
        <f>IFERROR(RANK('Ref. Cuotas'!I2486,'Ref. Cuotas'!I:I,0)+COUNTIF('Ref. Cuotas'!$I$7:'Ref. Cuotas'!I2486,'Ref. Cuotas'!I2486)-1,"")</f>
        <v>2584</v>
      </c>
      <c r="AK2487" s="7">
        <f>IFERROR(RANK('Ref. Cuotas'!J2486,'Ref. Cuotas'!J:J,0)+COUNTIF('Ref. Cuotas'!$J$7:'Ref. Cuotas'!J2486,'Ref. Cuotas'!J2486)-1,"")</f>
        <v>2537</v>
      </c>
      <c r="AL2487" s="7">
        <f>IFERROR(RANK('Ref. Cuotas'!K2486,'Ref. Cuotas'!K:K,0)+COUNTIF('Ref. Cuotas'!$K$7:'Ref. Cuotas'!K2486,'Ref. Cuotas'!K2486)-1,"")</f>
        <v>2773</v>
      </c>
      <c r="AM2487" s="7">
        <f>IFERROR(RANK('Ref. Cuotas'!L2486,'Ref. Cuotas'!L:L,0)+COUNTIF('Ref. Cuotas'!$L$7:'Ref. Cuotas'!L2486,'Ref. Cuotas'!L2486)-1,"")</f>
        <v>2773</v>
      </c>
      <c r="AN2487" s="7">
        <f>IFERROR(RANK('Ref. Cuotas'!M2486,'Ref. Cuotas'!M:M,0)+COUNTIF('Ref. Cuotas'!$M$7:'Ref. Cuotas'!M2486,'Ref. Cuotas'!M2486)-1,"")</f>
        <v>2650</v>
      </c>
      <c r="AO2487" s="7" t="str">
        <f>IFERROR(RANK('Ref. Cuotas'!H2486,'Ref. Cuotas'!H:H,1)+COUNTIF('Ref. Cuotas'!$H$7:'Ref. Cuotas'!H2486,'Ref. Cuotas'!H2486)-1,"")</f>
        <v/>
      </c>
      <c r="AP2487" s="7">
        <f>IFERROR(RANK('Ref. Cuotas'!J2486,'Ref. Cuotas'!J:J,1)+COUNTIF('Ref. Cuotas'!$J$7:'Ref. Cuotas'!J2486,'Ref. Cuotas'!J2486)-1,"")</f>
        <v>1712</v>
      </c>
      <c r="AQ2487" s="7">
        <f>IFERROR(RANK('Ref. Cuotas'!K2486,'Ref. Cuotas'!K:K,1)+COUNTIF('Ref. Cuotas'!$K$7:'Ref. Cuotas'!K2486,'Ref. Cuotas'!K2486)-1,"")</f>
        <v>191</v>
      </c>
    </row>
    <row r="2488" spans="31:43" ht="17.25" customHeight="1" x14ac:dyDescent="0.3">
      <c r="AE2488" s="5" t="s">
        <v>2483</v>
      </c>
      <c r="AF2488" s="5" t="s">
        <v>6003</v>
      </c>
      <c r="AG2488" s="6" t="s">
        <v>4460</v>
      </c>
      <c r="AH2488" s="6" t="s">
        <v>4180</v>
      </c>
      <c r="AI2488" s="7" t="str">
        <f>IFERROR(RANK('Ref. Cuotas'!H2487,'Ref. Cuotas'!H:H,0)+COUNTIF('Ref. Cuotas'!$H$7:'Ref. Cuotas'!H2487,'Ref. Cuotas'!H2487)-1,"")</f>
        <v/>
      </c>
      <c r="AJ2488" s="7">
        <f>IFERROR(RANK('Ref. Cuotas'!I2487,'Ref. Cuotas'!I:I,0)+COUNTIF('Ref. Cuotas'!$I$7:'Ref. Cuotas'!I2487,'Ref. Cuotas'!I2487)-1,"")</f>
        <v>2584</v>
      </c>
      <c r="AK2488" s="7">
        <f>IFERROR(RANK('Ref. Cuotas'!J2487,'Ref. Cuotas'!J:J,0)+COUNTIF('Ref. Cuotas'!$J$7:'Ref. Cuotas'!J2487,'Ref. Cuotas'!J2487)-1,"")</f>
        <v>2537</v>
      </c>
      <c r="AL2488" s="7">
        <f>IFERROR(RANK('Ref. Cuotas'!K2487,'Ref. Cuotas'!K:K,0)+COUNTIF('Ref. Cuotas'!$K$7:'Ref. Cuotas'!K2487,'Ref. Cuotas'!K2487)-1,"")</f>
        <v>2773</v>
      </c>
      <c r="AM2488" s="7">
        <f>IFERROR(RANK('Ref. Cuotas'!L2487,'Ref. Cuotas'!L:L,0)+COUNTIF('Ref. Cuotas'!$L$7:'Ref. Cuotas'!L2487,'Ref. Cuotas'!L2487)-1,"")</f>
        <v>2773</v>
      </c>
      <c r="AN2488" s="7">
        <f>IFERROR(RANK('Ref. Cuotas'!M2487,'Ref. Cuotas'!M:M,0)+COUNTIF('Ref. Cuotas'!$M$7:'Ref. Cuotas'!M2487,'Ref. Cuotas'!M2487)-1,"")</f>
        <v>2650</v>
      </c>
      <c r="AO2488" s="7" t="str">
        <f>IFERROR(RANK('Ref. Cuotas'!H2487,'Ref. Cuotas'!H:H,1)+COUNTIF('Ref. Cuotas'!$H$7:'Ref. Cuotas'!H2487,'Ref. Cuotas'!H2487)-1,"")</f>
        <v/>
      </c>
      <c r="AP2488" s="7">
        <f>IFERROR(RANK('Ref. Cuotas'!J2487,'Ref. Cuotas'!J:J,1)+COUNTIF('Ref. Cuotas'!$J$7:'Ref. Cuotas'!J2487,'Ref. Cuotas'!J2487)-1,"")</f>
        <v>1712</v>
      </c>
      <c r="AQ2488" s="7">
        <f>IFERROR(RANK('Ref. Cuotas'!K2487,'Ref. Cuotas'!K:K,1)+COUNTIF('Ref. Cuotas'!$K$7:'Ref. Cuotas'!K2487,'Ref. Cuotas'!K2487)-1,"")</f>
        <v>191</v>
      </c>
    </row>
    <row r="2489" spans="31:43" ht="17.25" customHeight="1" x14ac:dyDescent="0.3">
      <c r="AE2489" s="5" t="s">
        <v>2484</v>
      </c>
      <c r="AF2489" s="5" t="s">
        <v>6004</v>
      </c>
      <c r="AG2489" s="6" t="s">
        <v>4461</v>
      </c>
      <c r="AH2489" s="6" t="s">
        <v>4092</v>
      </c>
      <c r="AI2489" s="7">
        <f>IFERROR(RANK('Ref. Cuotas'!H2488,'Ref. Cuotas'!H:H,0)+COUNTIF('Ref. Cuotas'!$H$7:'Ref. Cuotas'!H2488,'Ref. Cuotas'!H2488)-1,"")</f>
        <v>1244</v>
      </c>
      <c r="AJ2489" s="7">
        <f>IFERROR(RANK('Ref. Cuotas'!I2488,'Ref. Cuotas'!I:I,0)+COUNTIF('Ref. Cuotas'!$I$7:'Ref. Cuotas'!I2488,'Ref. Cuotas'!I2488)-1,"")</f>
        <v>584</v>
      </c>
      <c r="AK2489" s="7">
        <f>IFERROR(RANK('Ref. Cuotas'!J2488,'Ref. Cuotas'!J:J,0)+COUNTIF('Ref. Cuotas'!$J$7:'Ref. Cuotas'!J2488,'Ref. Cuotas'!J2488)-1,"")</f>
        <v>122</v>
      </c>
      <c r="AL2489" s="7">
        <f>IFERROR(RANK('Ref. Cuotas'!K2488,'Ref. Cuotas'!K:K,0)+COUNTIF('Ref. Cuotas'!$K$7:'Ref. Cuotas'!K2488,'Ref. Cuotas'!K2488)-1,"")</f>
        <v>510</v>
      </c>
      <c r="AM2489" s="7">
        <f>IFERROR(RANK('Ref. Cuotas'!L2488,'Ref. Cuotas'!L:L,0)+COUNTIF('Ref. Cuotas'!$L$7:'Ref. Cuotas'!L2488,'Ref. Cuotas'!L2488)-1,"")</f>
        <v>403</v>
      </c>
      <c r="AN2489" s="7">
        <f>IFERROR(RANK('Ref. Cuotas'!M2488,'Ref. Cuotas'!M:M,0)+COUNTIF('Ref. Cuotas'!$M$7:'Ref. Cuotas'!M2488,'Ref. Cuotas'!M2488)-1,"")</f>
        <v>785</v>
      </c>
      <c r="AO2489" s="7">
        <f>IFERROR(RANK('Ref. Cuotas'!H2488,'Ref. Cuotas'!H:H,1)+COUNTIF('Ref. Cuotas'!$H$7:'Ref. Cuotas'!H2488,'Ref. Cuotas'!H2488)-1,"")</f>
        <v>1559</v>
      </c>
      <c r="AP2489" s="7">
        <f>IFERROR(RANK('Ref. Cuotas'!J2488,'Ref. Cuotas'!J:J,1)+COUNTIF('Ref. Cuotas'!$J$7:'Ref. Cuotas'!J2488,'Ref. Cuotas'!J2488)-1,"")</f>
        <v>2681</v>
      </c>
      <c r="AQ2489" s="7">
        <f>IFERROR(RANK('Ref. Cuotas'!K2488,'Ref. Cuotas'!K:K,1)+COUNTIF('Ref. Cuotas'!$K$7:'Ref. Cuotas'!K2488,'Ref. Cuotas'!K2488)-1,"")</f>
        <v>2293</v>
      </c>
    </row>
    <row r="2490" spans="31:43" ht="17.25" customHeight="1" x14ac:dyDescent="0.3">
      <c r="AE2490" s="5" t="s">
        <v>2485</v>
      </c>
      <c r="AF2490" s="5" t="s">
        <v>6005</v>
      </c>
      <c r="AG2490" s="6" t="s">
        <v>4461</v>
      </c>
      <c r="AH2490" s="6" t="s">
        <v>4202</v>
      </c>
      <c r="AI2490" s="7">
        <f>IFERROR(RANK('Ref. Cuotas'!H2489,'Ref. Cuotas'!H:H,0)+COUNTIF('Ref. Cuotas'!$H$7:'Ref. Cuotas'!H2489,'Ref. Cuotas'!H2489)-1,"")</f>
        <v>1501</v>
      </c>
      <c r="AJ2490" s="7">
        <f>IFERROR(RANK('Ref. Cuotas'!I2489,'Ref. Cuotas'!I:I,0)+COUNTIF('Ref. Cuotas'!$I$7:'Ref. Cuotas'!I2489,'Ref. Cuotas'!I2489)-1,"")</f>
        <v>2585</v>
      </c>
      <c r="AK2490" s="7">
        <f>IFERROR(RANK('Ref. Cuotas'!J2489,'Ref. Cuotas'!J:J,0)+COUNTIF('Ref. Cuotas'!$J$7:'Ref. Cuotas'!J2489,'Ref. Cuotas'!J2489)-1,"")</f>
        <v>2538</v>
      </c>
      <c r="AL2490" s="7">
        <f>IFERROR(RANK('Ref. Cuotas'!K2489,'Ref. Cuotas'!K:K,0)+COUNTIF('Ref. Cuotas'!$K$7:'Ref. Cuotas'!K2489,'Ref. Cuotas'!K2489)-1,"")</f>
        <v>2405</v>
      </c>
      <c r="AM2490" s="7">
        <f>IFERROR(RANK('Ref. Cuotas'!L2489,'Ref. Cuotas'!L:L,0)+COUNTIF('Ref. Cuotas'!$L$7:'Ref. Cuotas'!L2489,'Ref. Cuotas'!L2489)-1,"")</f>
        <v>1027</v>
      </c>
      <c r="AN2490" s="7">
        <f>IFERROR(RANK('Ref. Cuotas'!M2489,'Ref. Cuotas'!M:M,0)+COUNTIF('Ref. Cuotas'!$M$7:'Ref. Cuotas'!M2489,'Ref. Cuotas'!M2489)-1,"")</f>
        <v>2651</v>
      </c>
      <c r="AO2490" s="7">
        <f>IFERROR(RANK('Ref. Cuotas'!H2489,'Ref. Cuotas'!H:H,1)+COUNTIF('Ref. Cuotas'!$H$7:'Ref. Cuotas'!H2489,'Ref. Cuotas'!H2489)-1,"")</f>
        <v>1302</v>
      </c>
      <c r="AP2490" s="7">
        <f>IFERROR(RANK('Ref. Cuotas'!J2489,'Ref. Cuotas'!J:J,1)+COUNTIF('Ref. Cuotas'!$J$7:'Ref. Cuotas'!J2489,'Ref. Cuotas'!J2489)-1,"")</f>
        <v>1713</v>
      </c>
      <c r="AQ2490" s="7">
        <f>IFERROR(RANK('Ref. Cuotas'!K2489,'Ref. Cuotas'!K:K,1)+COUNTIF('Ref. Cuotas'!$K$7:'Ref. Cuotas'!K2489,'Ref. Cuotas'!K2489)-1,"")</f>
        <v>398</v>
      </c>
    </row>
    <row r="2491" spans="31:43" ht="17.25" customHeight="1" x14ac:dyDescent="0.3">
      <c r="AE2491" s="5" t="s">
        <v>2486</v>
      </c>
      <c r="AF2491" s="5" t="s">
        <v>6006</v>
      </c>
      <c r="AG2491" s="6" t="s">
        <v>4461</v>
      </c>
      <c r="AH2491" s="6" t="s">
        <v>4093</v>
      </c>
      <c r="AI2491" s="7">
        <f>IFERROR(RANK('Ref. Cuotas'!H2490,'Ref. Cuotas'!H:H,0)+COUNTIF('Ref. Cuotas'!$H$7:'Ref. Cuotas'!H2490,'Ref. Cuotas'!H2490)-1,"")</f>
        <v>906</v>
      </c>
      <c r="AJ2491" s="7">
        <f>IFERROR(RANK('Ref. Cuotas'!I2490,'Ref. Cuotas'!I:I,0)+COUNTIF('Ref. Cuotas'!$I$7:'Ref. Cuotas'!I2490,'Ref. Cuotas'!I2490)-1,"")</f>
        <v>907</v>
      </c>
      <c r="AK2491" s="7">
        <f>IFERROR(RANK('Ref. Cuotas'!J2490,'Ref. Cuotas'!J:J,0)+COUNTIF('Ref. Cuotas'!$J$7:'Ref. Cuotas'!J2490,'Ref. Cuotas'!J2490)-1,"")</f>
        <v>2539</v>
      </c>
      <c r="AL2491" s="7">
        <f>IFERROR(RANK('Ref. Cuotas'!K2490,'Ref. Cuotas'!K:K,0)+COUNTIF('Ref. Cuotas'!$K$7:'Ref. Cuotas'!K2490,'Ref. Cuotas'!K2490)-1,"")</f>
        <v>380</v>
      </c>
      <c r="AM2491" s="7">
        <f>IFERROR(RANK('Ref. Cuotas'!L2490,'Ref. Cuotas'!L:L,0)+COUNTIF('Ref. Cuotas'!$L$7:'Ref. Cuotas'!L2490,'Ref. Cuotas'!L2490)-1,"")</f>
        <v>502</v>
      </c>
      <c r="AN2491" s="7">
        <f>IFERROR(RANK('Ref. Cuotas'!M2490,'Ref. Cuotas'!M:M,0)+COUNTIF('Ref. Cuotas'!$M$7:'Ref. Cuotas'!M2490,'Ref. Cuotas'!M2490)-1,"")</f>
        <v>2652</v>
      </c>
      <c r="AO2491" s="7">
        <f>IFERROR(RANK('Ref. Cuotas'!H2490,'Ref. Cuotas'!H:H,1)+COUNTIF('Ref. Cuotas'!$H$7:'Ref. Cuotas'!H2490,'Ref. Cuotas'!H2490)-1,"")</f>
        <v>1897</v>
      </c>
      <c r="AP2491" s="7">
        <f>IFERROR(RANK('Ref. Cuotas'!J2490,'Ref. Cuotas'!J:J,1)+COUNTIF('Ref. Cuotas'!$J$7:'Ref. Cuotas'!J2490,'Ref. Cuotas'!J2490)-1,"")</f>
        <v>1714</v>
      </c>
      <c r="AQ2491" s="7">
        <f>IFERROR(RANK('Ref. Cuotas'!K2490,'Ref. Cuotas'!K:K,1)+COUNTIF('Ref. Cuotas'!$K$7:'Ref. Cuotas'!K2490,'Ref. Cuotas'!K2490)-1,"")</f>
        <v>2423</v>
      </c>
    </row>
    <row r="2492" spans="31:43" ht="17.25" customHeight="1" x14ac:dyDescent="0.3">
      <c r="AE2492" s="5" t="s">
        <v>2487</v>
      </c>
      <c r="AF2492" s="5" t="s">
        <v>6007</v>
      </c>
      <c r="AG2492" s="6" t="s">
        <v>4461</v>
      </c>
      <c r="AH2492" s="6" t="s">
        <v>4094</v>
      </c>
      <c r="AI2492" s="7">
        <f>IFERROR(RANK('Ref. Cuotas'!H2491,'Ref. Cuotas'!H:H,0)+COUNTIF('Ref. Cuotas'!$H$7:'Ref. Cuotas'!H2491,'Ref. Cuotas'!H2491)-1,"")</f>
        <v>1374</v>
      </c>
      <c r="AJ2492" s="7">
        <f>IFERROR(RANK('Ref. Cuotas'!I2491,'Ref. Cuotas'!I:I,0)+COUNTIF('Ref. Cuotas'!$I$7:'Ref. Cuotas'!I2491,'Ref. Cuotas'!I2491)-1,"")</f>
        <v>2586</v>
      </c>
      <c r="AK2492" s="7">
        <f>IFERROR(RANK('Ref. Cuotas'!J2491,'Ref. Cuotas'!J:J,0)+COUNTIF('Ref. Cuotas'!$J$7:'Ref. Cuotas'!J2491,'Ref. Cuotas'!J2491)-1,"")</f>
        <v>2540</v>
      </c>
      <c r="AL2492" s="7">
        <f>IFERROR(RANK('Ref. Cuotas'!K2491,'Ref. Cuotas'!K:K,0)+COUNTIF('Ref. Cuotas'!$K$7:'Ref. Cuotas'!K2491,'Ref. Cuotas'!K2491)-1,"")</f>
        <v>895</v>
      </c>
      <c r="AM2492" s="7">
        <f>IFERROR(RANK('Ref. Cuotas'!L2491,'Ref. Cuotas'!L:L,0)+COUNTIF('Ref. Cuotas'!$L$7:'Ref. Cuotas'!L2491,'Ref. Cuotas'!L2491)-1,"")</f>
        <v>2531</v>
      </c>
      <c r="AN2492" s="7">
        <f>IFERROR(RANK('Ref. Cuotas'!M2491,'Ref. Cuotas'!M:M,0)+COUNTIF('Ref. Cuotas'!$M$7:'Ref. Cuotas'!M2491,'Ref. Cuotas'!M2491)-1,"")</f>
        <v>2653</v>
      </c>
      <c r="AO2492" s="7">
        <f>IFERROR(RANK('Ref. Cuotas'!H2491,'Ref. Cuotas'!H:H,1)+COUNTIF('Ref. Cuotas'!$H$7:'Ref. Cuotas'!H2491,'Ref. Cuotas'!H2491)-1,"")</f>
        <v>1429</v>
      </c>
      <c r="AP2492" s="7">
        <f>IFERROR(RANK('Ref. Cuotas'!J2491,'Ref. Cuotas'!J:J,1)+COUNTIF('Ref. Cuotas'!$J$7:'Ref. Cuotas'!J2491,'Ref. Cuotas'!J2491)-1,"")</f>
        <v>1715</v>
      </c>
      <c r="AQ2492" s="7">
        <f>IFERROR(RANK('Ref. Cuotas'!K2491,'Ref. Cuotas'!K:K,1)+COUNTIF('Ref. Cuotas'!$K$7:'Ref. Cuotas'!K2491,'Ref. Cuotas'!K2491)-1,"")</f>
        <v>1908</v>
      </c>
    </row>
    <row r="2493" spans="31:43" ht="17.25" customHeight="1" x14ac:dyDescent="0.3">
      <c r="AE2493" s="5" t="s">
        <v>2488</v>
      </c>
      <c r="AF2493" s="5" t="s">
        <v>6008</v>
      </c>
      <c r="AG2493" s="6" t="s">
        <v>4461</v>
      </c>
      <c r="AH2493" s="6" t="s">
        <v>4102</v>
      </c>
      <c r="AI2493" s="7">
        <f>IFERROR(RANK('Ref. Cuotas'!H2492,'Ref. Cuotas'!H:H,0)+COUNTIF('Ref. Cuotas'!$H$7:'Ref. Cuotas'!H2492,'Ref. Cuotas'!H2492)-1,"")</f>
        <v>1485</v>
      </c>
      <c r="AJ2493" s="7">
        <f>IFERROR(RANK('Ref. Cuotas'!I2492,'Ref. Cuotas'!I:I,0)+COUNTIF('Ref. Cuotas'!$I$7:'Ref. Cuotas'!I2492,'Ref. Cuotas'!I2492)-1,"")</f>
        <v>2587</v>
      </c>
      <c r="AK2493" s="7">
        <f>IFERROR(RANK('Ref. Cuotas'!J2492,'Ref. Cuotas'!J:J,0)+COUNTIF('Ref. Cuotas'!$J$7:'Ref. Cuotas'!J2492,'Ref. Cuotas'!J2492)-1,"")</f>
        <v>2541</v>
      </c>
      <c r="AL2493" s="7">
        <f>IFERROR(RANK('Ref. Cuotas'!K2492,'Ref. Cuotas'!K:K,0)+COUNTIF('Ref. Cuotas'!$K$7:'Ref. Cuotas'!K2492,'Ref. Cuotas'!K2492)-1,"")</f>
        <v>1012</v>
      </c>
      <c r="AM2493" s="7">
        <f>IFERROR(RANK('Ref. Cuotas'!L2492,'Ref. Cuotas'!L:L,0)+COUNTIF('Ref. Cuotas'!$L$7:'Ref. Cuotas'!L2492,'Ref. Cuotas'!L2492)-1,"")</f>
        <v>2055</v>
      </c>
      <c r="AN2493" s="7">
        <f>IFERROR(RANK('Ref. Cuotas'!M2492,'Ref. Cuotas'!M:M,0)+COUNTIF('Ref. Cuotas'!$M$7:'Ref. Cuotas'!M2492,'Ref. Cuotas'!M2492)-1,"")</f>
        <v>786</v>
      </c>
      <c r="AO2493" s="7">
        <f>IFERROR(RANK('Ref. Cuotas'!H2492,'Ref. Cuotas'!H:H,1)+COUNTIF('Ref. Cuotas'!$H$7:'Ref. Cuotas'!H2492,'Ref. Cuotas'!H2492)-1,"")</f>
        <v>1318</v>
      </c>
      <c r="AP2493" s="7">
        <f>IFERROR(RANK('Ref. Cuotas'!J2492,'Ref. Cuotas'!J:J,1)+COUNTIF('Ref. Cuotas'!$J$7:'Ref. Cuotas'!J2492,'Ref. Cuotas'!J2492)-1,"")</f>
        <v>1716</v>
      </c>
      <c r="AQ2493" s="7">
        <f>IFERROR(RANK('Ref. Cuotas'!K2492,'Ref. Cuotas'!K:K,1)+COUNTIF('Ref. Cuotas'!$K$7:'Ref. Cuotas'!K2492,'Ref. Cuotas'!K2492)-1,"")</f>
        <v>1791</v>
      </c>
    </row>
    <row r="2494" spans="31:43" ht="17.25" customHeight="1" x14ac:dyDescent="0.3">
      <c r="AE2494" s="5" t="s">
        <v>2489</v>
      </c>
      <c r="AF2494" s="5" t="s">
        <v>6009</v>
      </c>
      <c r="AG2494" s="6" t="s">
        <v>4461</v>
      </c>
      <c r="AH2494" s="6" t="s">
        <v>4137</v>
      </c>
      <c r="AI2494" s="7">
        <f>IFERROR(RANK('Ref. Cuotas'!H2493,'Ref. Cuotas'!H:H,0)+COUNTIF('Ref. Cuotas'!$H$7:'Ref. Cuotas'!H2493,'Ref. Cuotas'!H2493)-1,"")</f>
        <v>1677</v>
      </c>
      <c r="AJ2494" s="7">
        <f>IFERROR(RANK('Ref. Cuotas'!I2493,'Ref. Cuotas'!I:I,0)+COUNTIF('Ref. Cuotas'!$I$7:'Ref. Cuotas'!I2493,'Ref. Cuotas'!I2493)-1,"")</f>
        <v>2588</v>
      </c>
      <c r="AK2494" s="7">
        <f>IFERROR(RANK('Ref. Cuotas'!J2493,'Ref. Cuotas'!J:J,0)+COUNTIF('Ref. Cuotas'!$J$7:'Ref. Cuotas'!J2493,'Ref. Cuotas'!J2493)-1,"")</f>
        <v>2542</v>
      </c>
      <c r="AL2494" s="7">
        <f>IFERROR(RANK('Ref. Cuotas'!K2493,'Ref. Cuotas'!K:K,0)+COUNTIF('Ref. Cuotas'!$K$7:'Ref. Cuotas'!K2493,'Ref. Cuotas'!K2493)-1,"")</f>
        <v>954</v>
      </c>
      <c r="AM2494" s="7">
        <f>IFERROR(RANK('Ref. Cuotas'!L2493,'Ref. Cuotas'!L:L,0)+COUNTIF('Ref. Cuotas'!$L$7:'Ref. Cuotas'!L2493,'Ref. Cuotas'!L2493)-1,"")</f>
        <v>60</v>
      </c>
      <c r="AN2494" s="7">
        <f>IFERROR(RANK('Ref. Cuotas'!M2493,'Ref. Cuotas'!M:M,0)+COUNTIF('Ref. Cuotas'!$M$7:'Ref. Cuotas'!M2493,'Ref. Cuotas'!M2493)-1,"")</f>
        <v>190</v>
      </c>
      <c r="AO2494" s="7">
        <f>IFERROR(RANK('Ref. Cuotas'!H2493,'Ref. Cuotas'!H:H,1)+COUNTIF('Ref. Cuotas'!$H$7:'Ref. Cuotas'!H2493,'Ref. Cuotas'!H2493)-1,"")</f>
        <v>1126</v>
      </c>
      <c r="AP2494" s="7">
        <f>IFERROR(RANK('Ref. Cuotas'!J2493,'Ref. Cuotas'!J:J,1)+COUNTIF('Ref. Cuotas'!$J$7:'Ref. Cuotas'!J2493,'Ref. Cuotas'!J2493)-1,"")</f>
        <v>1717</v>
      </c>
      <c r="AQ2494" s="7">
        <f>IFERROR(RANK('Ref. Cuotas'!K2493,'Ref. Cuotas'!K:K,1)+COUNTIF('Ref. Cuotas'!$K$7:'Ref. Cuotas'!K2493,'Ref. Cuotas'!K2493)-1,"")</f>
        <v>1849</v>
      </c>
    </row>
    <row r="2495" spans="31:43" ht="17.25" customHeight="1" x14ac:dyDescent="0.3">
      <c r="AE2495" s="5" t="s">
        <v>2490</v>
      </c>
      <c r="AF2495" s="5" t="s">
        <v>6010</v>
      </c>
      <c r="AG2495" s="6" t="s">
        <v>4461</v>
      </c>
      <c r="AH2495" s="6" t="s">
        <v>4169</v>
      </c>
      <c r="AI2495" s="7">
        <f>IFERROR(RANK('Ref. Cuotas'!H2494,'Ref. Cuotas'!H:H,0)+COUNTIF('Ref. Cuotas'!$H$7:'Ref. Cuotas'!H2494,'Ref. Cuotas'!H2494)-1,"")</f>
        <v>832</v>
      </c>
      <c r="AJ2495" s="7">
        <f>IFERROR(RANK('Ref. Cuotas'!I2494,'Ref. Cuotas'!I:I,0)+COUNTIF('Ref. Cuotas'!$I$7:'Ref. Cuotas'!I2494,'Ref. Cuotas'!I2494)-1,"")</f>
        <v>951</v>
      </c>
      <c r="AK2495" s="7">
        <f>IFERROR(RANK('Ref. Cuotas'!J2494,'Ref. Cuotas'!J:J,0)+COUNTIF('Ref. Cuotas'!$J$7:'Ref. Cuotas'!J2494,'Ref. Cuotas'!J2494)-1,"")</f>
        <v>2543</v>
      </c>
      <c r="AL2495" s="7">
        <f>IFERROR(RANK('Ref. Cuotas'!K2494,'Ref. Cuotas'!K:K,0)+COUNTIF('Ref. Cuotas'!$K$7:'Ref. Cuotas'!K2494,'Ref. Cuotas'!K2494)-1,"")</f>
        <v>860</v>
      </c>
      <c r="AM2495" s="7">
        <f>IFERROR(RANK('Ref. Cuotas'!L2494,'Ref. Cuotas'!L:L,0)+COUNTIF('Ref. Cuotas'!$L$7:'Ref. Cuotas'!L2494,'Ref. Cuotas'!L2494)-1,"")</f>
        <v>424</v>
      </c>
      <c r="AN2495" s="7">
        <f>IFERROR(RANK('Ref. Cuotas'!M2494,'Ref. Cuotas'!M:M,0)+COUNTIF('Ref. Cuotas'!$M$7:'Ref. Cuotas'!M2494,'Ref. Cuotas'!M2494)-1,"")</f>
        <v>2654</v>
      </c>
      <c r="AO2495" s="7">
        <f>IFERROR(RANK('Ref. Cuotas'!H2494,'Ref. Cuotas'!H:H,1)+COUNTIF('Ref. Cuotas'!$H$7:'Ref. Cuotas'!H2494,'Ref. Cuotas'!H2494)-1,"")</f>
        <v>1971</v>
      </c>
      <c r="AP2495" s="7">
        <f>IFERROR(RANK('Ref. Cuotas'!J2494,'Ref. Cuotas'!J:J,1)+COUNTIF('Ref. Cuotas'!$J$7:'Ref. Cuotas'!J2494,'Ref. Cuotas'!J2494)-1,"")</f>
        <v>1718</v>
      </c>
      <c r="AQ2495" s="7">
        <f>IFERROR(RANK('Ref. Cuotas'!K2494,'Ref. Cuotas'!K:K,1)+COUNTIF('Ref. Cuotas'!$K$7:'Ref. Cuotas'!K2494,'Ref. Cuotas'!K2494)-1,"")</f>
        <v>1943</v>
      </c>
    </row>
    <row r="2496" spans="31:43" ht="17.25" customHeight="1" x14ac:dyDescent="0.3">
      <c r="AE2496" s="5" t="s">
        <v>2491</v>
      </c>
      <c r="AF2496" s="5" t="s">
        <v>6011</v>
      </c>
      <c r="AG2496" s="6" t="s">
        <v>4461</v>
      </c>
      <c r="AH2496" s="6" t="s">
        <v>4114</v>
      </c>
      <c r="AI2496" s="7">
        <f>IFERROR(RANK('Ref. Cuotas'!H2495,'Ref. Cuotas'!H:H,0)+COUNTIF('Ref. Cuotas'!$H$7:'Ref. Cuotas'!H2495,'Ref. Cuotas'!H2495)-1,"")</f>
        <v>1681</v>
      </c>
      <c r="AJ2496" s="7">
        <f>IFERROR(RANK('Ref. Cuotas'!I2495,'Ref. Cuotas'!I:I,0)+COUNTIF('Ref. Cuotas'!$I$7:'Ref. Cuotas'!I2495,'Ref. Cuotas'!I2495)-1,"")</f>
        <v>2589</v>
      </c>
      <c r="AK2496" s="7">
        <f>IFERROR(RANK('Ref. Cuotas'!J2495,'Ref. Cuotas'!J:J,0)+COUNTIF('Ref. Cuotas'!$J$7:'Ref. Cuotas'!J2495,'Ref. Cuotas'!J2495)-1,"")</f>
        <v>332</v>
      </c>
      <c r="AL2496" s="7">
        <f>IFERROR(RANK('Ref. Cuotas'!K2495,'Ref. Cuotas'!K:K,0)+COUNTIF('Ref. Cuotas'!$K$7:'Ref. Cuotas'!K2495,'Ref. Cuotas'!K2495)-1,"")</f>
        <v>859</v>
      </c>
      <c r="AM2496" s="7">
        <f>IFERROR(RANK('Ref. Cuotas'!L2495,'Ref. Cuotas'!L:L,0)+COUNTIF('Ref. Cuotas'!$L$7:'Ref. Cuotas'!L2495,'Ref. Cuotas'!L2495)-1,"")</f>
        <v>2532</v>
      </c>
      <c r="AN2496" s="7">
        <f>IFERROR(RANK('Ref. Cuotas'!M2495,'Ref. Cuotas'!M:M,0)+COUNTIF('Ref. Cuotas'!$M$7:'Ref. Cuotas'!M2495,'Ref. Cuotas'!M2495)-1,"")</f>
        <v>787</v>
      </c>
      <c r="AO2496" s="7">
        <f>IFERROR(RANK('Ref. Cuotas'!H2495,'Ref. Cuotas'!H:H,1)+COUNTIF('Ref. Cuotas'!$H$7:'Ref. Cuotas'!H2495,'Ref. Cuotas'!H2495)-1,"")</f>
        <v>1122</v>
      </c>
      <c r="AP2496" s="7">
        <f>IFERROR(RANK('Ref. Cuotas'!J2495,'Ref. Cuotas'!J:J,1)+COUNTIF('Ref. Cuotas'!$J$7:'Ref. Cuotas'!J2495,'Ref. Cuotas'!J2495)-1,"")</f>
        <v>2471</v>
      </c>
      <c r="AQ2496" s="7">
        <f>IFERROR(RANK('Ref. Cuotas'!K2495,'Ref. Cuotas'!K:K,1)+COUNTIF('Ref. Cuotas'!$K$7:'Ref. Cuotas'!K2495,'Ref. Cuotas'!K2495)-1,"")</f>
        <v>1944</v>
      </c>
    </row>
    <row r="2497" spans="31:43" ht="17.25" customHeight="1" x14ac:dyDescent="0.3">
      <c r="AE2497" s="5" t="s">
        <v>2492</v>
      </c>
      <c r="AF2497" s="5" t="s">
        <v>6012</v>
      </c>
      <c r="AG2497" s="6" t="s">
        <v>4461</v>
      </c>
      <c r="AH2497" s="6" t="s">
        <v>4180</v>
      </c>
      <c r="AI2497" s="7">
        <f>IFERROR(RANK('Ref. Cuotas'!H2496,'Ref. Cuotas'!H:H,0)+COUNTIF('Ref. Cuotas'!$H$7:'Ref. Cuotas'!H2496,'Ref. Cuotas'!H2496)-1,"")</f>
        <v>1434</v>
      </c>
      <c r="AJ2497" s="7">
        <f>IFERROR(RANK('Ref. Cuotas'!I2496,'Ref. Cuotas'!I:I,0)+COUNTIF('Ref. Cuotas'!$I$7:'Ref. Cuotas'!I2496,'Ref. Cuotas'!I2496)-1,"")</f>
        <v>2590</v>
      </c>
      <c r="AK2497" s="7">
        <f>IFERROR(RANK('Ref. Cuotas'!J2496,'Ref. Cuotas'!J:J,0)+COUNTIF('Ref. Cuotas'!$J$7:'Ref. Cuotas'!J2496,'Ref. Cuotas'!J2496)-1,"")</f>
        <v>2544</v>
      </c>
      <c r="AL2497" s="7">
        <f>IFERROR(RANK('Ref. Cuotas'!K2496,'Ref. Cuotas'!K:K,0)+COUNTIF('Ref. Cuotas'!$K$7:'Ref. Cuotas'!K2496,'Ref. Cuotas'!K2496)-1,"")</f>
        <v>295</v>
      </c>
      <c r="AM2497" s="7">
        <f>IFERROR(RANK('Ref. Cuotas'!L2496,'Ref. Cuotas'!L:L,0)+COUNTIF('Ref. Cuotas'!$L$7:'Ref. Cuotas'!L2496,'Ref. Cuotas'!L2496)-1,"")</f>
        <v>1965</v>
      </c>
      <c r="AN2497" s="7">
        <f>IFERROR(RANK('Ref. Cuotas'!M2496,'Ref. Cuotas'!M:M,0)+COUNTIF('Ref. Cuotas'!$M$7:'Ref. Cuotas'!M2496,'Ref. Cuotas'!M2496)-1,"")</f>
        <v>73</v>
      </c>
      <c r="AO2497" s="7">
        <f>IFERROR(RANK('Ref. Cuotas'!H2496,'Ref. Cuotas'!H:H,1)+COUNTIF('Ref. Cuotas'!$H$7:'Ref. Cuotas'!H2496,'Ref. Cuotas'!H2496)-1,"")</f>
        <v>1369</v>
      </c>
      <c r="AP2497" s="7">
        <f>IFERROR(RANK('Ref. Cuotas'!J2496,'Ref. Cuotas'!J:J,1)+COUNTIF('Ref. Cuotas'!$J$7:'Ref. Cuotas'!J2496,'Ref. Cuotas'!J2496)-1,"")</f>
        <v>1719</v>
      </c>
      <c r="AQ2497" s="7">
        <f>IFERROR(RANK('Ref. Cuotas'!K2496,'Ref. Cuotas'!K:K,1)+COUNTIF('Ref. Cuotas'!$K$7:'Ref. Cuotas'!K2496,'Ref. Cuotas'!K2496)-1,"")</f>
        <v>2508</v>
      </c>
    </row>
    <row r="2498" spans="31:43" ht="17.25" customHeight="1" x14ac:dyDescent="0.3">
      <c r="AE2498" s="5" t="s">
        <v>2493</v>
      </c>
      <c r="AF2498" s="5" t="s">
        <v>6013</v>
      </c>
      <c r="AG2498" s="6" t="s">
        <v>4461</v>
      </c>
      <c r="AH2498" s="6" t="s">
        <v>4139</v>
      </c>
      <c r="AI2498" s="7">
        <f>IFERROR(RANK('Ref. Cuotas'!H2497,'Ref. Cuotas'!H:H,0)+COUNTIF('Ref. Cuotas'!$H$7:'Ref. Cuotas'!H2497,'Ref. Cuotas'!H2497)-1,"")</f>
        <v>1792</v>
      </c>
      <c r="AJ2498" s="7">
        <f>IFERROR(RANK('Ref. Cuotas'!I2497,'Ref. Cuotas'!I:I,0)+COUNTIF('Ref. Cuotas'!$I$7:'Ref. Cuotas'!I2497,'Ref. Cuotas'!I2497)-1,"")</f>
        <v>2591</v>
      </c>
      <c r="AK2498" s="7">
        <f>IFERROR(RANK('Ref. Cuotas'!J2497,'Ref. Cuotas'!J:J,0)+COUNTIF('Ref. Cuotas'!$J$7:'Ref. Cuotas'!J2497,'Ref. Cuotas'!J2497)-1,"")</f>
        <v>2545</v>
      </c>
      <c r="AL2498" s="7">
        <f>IFERROR(RANK('Ref. Cuotas'!K2497,'Ref. Cuotas'!K:K,0)+COUNTIF('Ref. Cuotas'!$K$7:'Ref. Cuotas'!K2497,'Ref. Cuotas'!K2497)-1,"")</f>
        <v>2774</v>
      </c>
      <c r="AM2498" s="7">
        <f>IFERROR(RANK('Ref. Cuotas'!L2497,'Ref. Cuotas'!L:L,0)+COUNTIF('Ref. Cuotas'!$L$7:'Ref. Cuotas'!L2497,'Ref. Cuotas'!L2497)-1,"")</f>
        <v>2774</v>
      </c>
      <c r="AN2498" s="7">
        <f>IFERROR(RANK('Ref. Cuotas'!M2497,'Ref. Cuotas'!M:M,0)+COUNTIF('Ref. Cuotas'!$M$7:'Ref. Cuotas'!M2497,'Ref. Cuotas'!M2497)-1,"")</f>
        <v>2655</v>
      </c>
      <c r="AO2498" s="7">
        <f>IFERROR(RANK('Ref. Cuotas'!H2497,'Ref. Cuotas'!H:H,1)+COUNTIF('Ref. Cuotas'!$H$7:'Ref. Cuotas'!H2497,'Ref. Cuotas'!H2497)-1,"")</f>
        <v>1011</v>
      </c>
      <c r="AP2498" s="7">
        <f>IFERROR(RANK('Ref. Cuotas'!J2497,'Ref. Cuotas'!J:J,1)+COUNTIF('Ref. Cuotas'!$J$7:'Ref. Cuotas'!J2497,'Ref. Cuotas'!J2497)-1,"")</f>
        <v>1720</v>
      </c>
      <c r="AQ2498" s="7">
        <f>IFERROR(RANK('Ref. Cuotas'!K2497,'Ref. Cuotas'!K:K,1)+COUNTIF('Ref. Cuotas'!$K$7:'Ref. Cuotas'!K2497,'Ref. Cuotas'!K2497)-1,"")</f>
        <v>192</v>
      </c>
    </row>
    <row r="2499" spans="31:43" ht="17.25" customHeight="1" x14ac:dyDescent="0.3">
      <c r="AE2499" s="5" t="s">
        <v>2494</v>
      </c>
      <c r="AF2499" s="5" t="s">
        <v>6014</v>
      </c>
      <c r="AG2499" s="6" t="s">
        <v>4462</v>
      </c>
      <c r="AH2499" s="6" t="s">
        <v>4092</v>
      </c>
      <c r="AI2499" s="7">
        <f>IFERROR(RANK('Ref. Cuotas'!H2498,'Ref. Cuotas'!H:H,0)+COUNTIF('Ref. Cuotas'!$H$7:'Ref. Cuotas'!H2498,'Ref. Cuotas'!H2498)-1,"")</f>
        <v>48</v>
      </c>
      <c r="AJ2499" s="7">
        <f>IFERROR(RANK('Ref. Cuotas'!I2498,'Ref. Cuotas'!I:I,0)+COUNTIF('Ref. Cuotas'!$I$7:'Ref. Cuotas'!I2498,'Ref. Cuotas'!I2498)-1,"")</f>
        <v>482</v>
      </c>
      <c r="AK2499" s="7">
        <f>IFERROR(RANK('Ref. Cuotas'!J2498,'Ref. Cuotas'!J:J,0)+COUNTIF('Ref. Cuotas'!$J$7:'Ref. Cuotas'!J2498,'Ref. Cuotas'!J2498)-1,"")</f>
        <v>439</v>
      </c>
      <c r="AL2499" s="7">
        <f>IFERROR(RANK('Ref. Cuotas'!K2498,'Ref. Cuotas'!K:K,0)+COUNTIF('Ref. Cuotas'!$K$7:'Ref. Cuotas'!K2498,'Ref. Cuotas'!K2498)-1,"")</f>
        <v>66</v>
      </c>
      <c r="AM2499" s="7">
        <f>IFERROR(RANK('Ref. Cuotas'!L2498,'Ref. Cuotas'!L:L,0)+COUNTIF('Ref. Cuotas'!$L$7:'Ref. Cuotas'!L2498,'Ref. Cuotas'!L2498)-1,"")</f>
        <v>141</v>
      </c>
      <c r="AN2499" s="7">
        <f>IFERROR(RANK('Ref. Cuotas'!M2498,'Ref. Cuotas'!M:M,0)+COUNTIF('Ref. Cuotas'!$M$7:'Ref. Cuotas'!M2498,'Ref. Cuotas'!M2498)-1,"")</f>
        <v>191</v>
      </c>
      <c r="AO2499" s="7">
        <f>IFERROR(RANK('Ref. Cuotas'!H2498,'Ref. Cuotas'!H:H,1)+COUNTIF('Ref. Cuotas'!$H$7:'Ref. Cuotas'!H2498,'Ref. Cuotas'!H2498)-1,"")</f>
        <v>2755</v>
      </c>
      <c r="AP2499" s="7">
        <f>IFERROR(RANK('Ref. Cuotas'!J2498,'Ref. Cuotas'!J:J,1)+COUNTIF('Ref. Cuotas'!$J$7:'Ref. Cuotas'!J2498,'Ref. Cuotas'!J2498)-1,"")</f>
        <v>2364</v>
      </c>
      <c r="AQ2499" s="7">
        <f>IFERROR(RANK('Ref. Cuotas'!K2498,'Ref. Cuotas'!K:K,1)+COUNTIF('Ref. Cuotas'!$K$7:'Ref. Cuotas'!K2498,'Ref. Cuotas'!K2498)-1,"")</f>
        <v>2737</v>
      </c>
    </row>
    <row r="2500" spans="31:43" ht="17.25" customHeight="1" x14ac:dyDescent="0.3">
      <c r="AE2500" s="5" t="s">
        <v>2495</v>
      </c>
      <c r="AF2500" s="5" t="s">
        <v>6015</v>
      </c>
      <c r="AG2500" s="6" t="s">
        <v>4462</v>
      </c>
      <c r="AH2500" s="6" t="s">
        <v>4093</v>
      </c>
      <c r="AI2500" s="7">
        <f>IFERROR(RANK('Ref. Cuotas'!H2499,'Ref. Cuotas'!H:H,0)+COUNTIF('Ref. Cuotas'!$H$7:'Ref. Cuotas'!H2499,'Ref. Cuotas'!H2499)-1,"")</f>
        <v>77</v>
      </c>
      <c r="AJ2500" s="7">
        <f>IFERROR(RANK('Ref. Cuotas'!I2499,'Ref. Cuotas'!I:I,0)+COUNTIF('Ref. Cuotas'!$I$7:'Ref. Cuotas'!I2499,'Ref. Cuotas'!I2499)-1,"")</f>
        <v>2592</v>
      </c>
      <c r="AK2500" s="7">
        <f>IFERROR(RANK('Ref. Cuotas'!J2499,'Ref. Cuotas'!J:J,0)+COUNTIF('Ref. Cuotas'!$J$7:'Ref. Cuotas'!J2499,'Ref. Cuotas'!J2499)-1,"")</f>
        <v>2546</v>
      </c>
      <c r="AL2500" s="7">
        <f>IFERROR(RANK('Ref. Cuotas'!K2499,'Ref. Cuotas'!K:K,0)+COUNTIF('Ref. Cuotas'!$K$7:'Ref. Cuotas'!K2499,'Ref. Cuotas'!K2499)-1,"")</f>
        <v>1605</v>
      </c>
      <c r="AM2500" s="7">
        <f>IFERROR(RANK('Ref. Cuotas'!L2499,'Ref. Cuotas'!L:L,0)+COUNTIF('Ref. Cuotas'!$L$7:'Ref. Cuotas'!L2499,'Ref. Cuotas'!L2499)-1,"")</f>
        <v>1349</v>
      </c>
      <c r="AN2500" s="7">
        <f>IFERROR(RANK('Ref. Cuotas'!M2499,'Ref. Cuotas'!M:M,0)+COUNTIF('Ref. Cuotas'!$M$7:'Ref. Cuotas'!M2499,'Ref. Cuotas'!M2499)-1,"")</f>
        <v>2656</v>
      </c>
      <c r="AO2500" s="7">
        <f>IFERROR(RANK('Ref. Cuotas'!H2499,'Ref. Cuotas'!H:H,1)+COUNTIF('Ref. Cuotas'!$H$7:'Ref. Cuotas'!H2499,'Ref. Cuotas'!H2499)-1,"")</f>
        <v>2726</v>
      </c>
      <c r="AP2500" s="7">
        <f>IFERROR(RANK('Ref. Cuotas'!J2499,'Ref. Cuotas'!J:J,1)+COUNTIF('Ref. Cuotas'!$J$7:'Ref. Cuotas'!J2499,'Ref. Cuotas'!J2499)-1,"")</f>
        <v>1721</v>
      </c>
      <c r="AQ2500" s="7">
        <f>IFERROR(RANK('Ref. Cuotas'!K2499,'Ref. Cuotas'!K:K,1)+COUNTIF('Ref. Cuotas'!$K$7:'Ref. Cuotas'!K2499,'Ref. Cuotas'!K2499)-1,"")</f>
        <v>1198</v>
      </c>
    </row>
    <row r="2501" spans="31:43" ht="17.25" customHeight="1" x14ac:dyDescent="0.3">
      <c r="AE2501" s="5" t="s">
        <v>2496</v>
      </c>
      <c r="AF2501" s="5" t="s">
        <v>6016</v>
      </c>
      <c r="AG2501" s="6" t="s">
        <v>4462</v>
      </c>
      <c r="AH2501" s="6" t="s">
        <v>4116</v>
      </c>
      <c r="AI2501" s="7">
        <f>IFERROR(RANK('Ref. Cuotas'!H2500,'Ref. Cuotas'!H:H,0)+COUNTIF('Ref. Cuotas'!$H$7:'Ref. Cuotas'!H2500,'Ref. Cuotas'!H2500)-1,"")</f>
        <v>64</v>
      </c>
      <c r="AJ2501" s="7">
        <f>IFERROR(RANK('Ref. Cuotas'!I2500,'Ref. Cuotas'!I:I,0)+COUNTIF('Ref. Cuotas'!$I$7:'Ref. Cuotas'!I2500,'Ref. Cuotas'!I2500)-1,"")</f>
        <v>385</v>
      </c>
      <c r="AK2501" s="7">
        <f>IFERROR(RANK('Ref. Cuotas'!J2500,'Ref. Cuotas'!J:J,0)+COUNTIF('Ref. Cuotas'!$J$7:'Ref. Cuotas'!J2500,'Ref. Cuotas'!J2500)-1,"")</f>
        <v>443</v>
      </c>
      <c r="AL2501" s="7">
        <f>IFERROR(RANK('Ref. Cuotas'!K2500,'Ref. Cuotas'!K:K,0)+COUNTIF('Ref. Cuotas'!$K$7:'Ref. Cuotas'!K2500,'Ref. Cuotas'!K2500)-1,"")</f>
        <v>100</v>
      </c>
      <c r="AM2501" s="7">
        <f>IFERROR(RANK('Ref. Cuotas'!L2500,'Ref. Cuotas'!L:L,0)+COUNTIF('Ref. Cuotas'!$L$7:'Ref. Cuotas'!L2500,'Ref. Cuotas'!L2500)-1,"")</f>
        <v>1435</v>
      </c>
      <c r="AN2501" s="7">
        <f>IFERROR(RANK('Ref. Cuotas'!M2500,'Ref. Cuotas'!M:M,0)+COUNTIF('Ref. Cuotas'!$M$7:'Ref. Cuotas'!M2500,'Ref. Cuotas'!M2500)-1,"")</f>
        <v>2657</v>
      </c>
      <c r="AO2501" s="7">
        <f>IFERROR(RANK('Ref. Cuotas'!H2500,'Ref. Cuotas'!H:H,1)+COUNTIF('Ref. Cuotas'!$H$7:'Ref. Cuotas'!H2500,'Ref. Cuotas'!H2500)-1,"")</f>
        <v>2739</v>
      </c>
      <c r="AP2501" s="7">
        <f>IFERROR(RANK('Ref. Cuotas'!J2500,'Ref. Cuotas'!J:J,1)+COUNTIF('Ref. Cuotas'!$J$7:'Ref. Cuotas'!J2500,'Ref. Cuotas'!J2500)-1,"")</f>
        <v>2360</v>
      </c>
      <c r="AQ2501" s="7">
        <f>IFERROR(RANK('Ref. Cuotas'!K2500,'Ref. Cuotas'!K:K,1)+COUNTIF('Ref. Cuotas'!$K$7:'Ref. Cuotas'!K2500,'Ref. Cuotas'!K2500)-1,"")</f>
        <v>2703</v>
      </c>
    </row>
    <row r="2502" spans="31:43" ht="17.25" customHeight="1" x14ac:dyDescent="0.3">
      <c r="AE2502" s="5" t="s">
        <v>2497</v>
      </c>
      <c r="AF2502" s="5" t="s">
        <v>6017</v>
      </c>
      <c r="AG2502" s="6" t="s">
        <v>4462</v>
      </c>
      <c r="AH2502" s="6" t="s">
        <v>4180</v>
      </c>
      <c r="AI2502" s="7">
        <f>IFERROR(RANK('Ref. Cuotas'!H2501,'Ref. Cuotas'!H:H,0)+COUNTIF('Ref. Cuotas'!$H$7:'Ref. Cuotas'!H2501,'Ref. Cuotas'!H2501)-1,"")</f>
        <v>68</v>
      </c>
      <c r="AJ2502" s="7">
        <f>IFERROR(RANK('Ref. Cuotas'!I2501,'Ref. Cuotas'!I:I,0)+COUNTIF('Ref. Cuotas'!$I$7:'Ref. Cuotas'!I2501,'Ref. Cuotas'!I2501)-1,"")</f>
        <v>2593</v>
      </c>
      <c r="AK2502" s="7">
        <f>IFERROR(RANK('Ref. Cuotas'!J2501,'Ref. Cuotas'!J:J,0)+COUNTIF('Ref. Cuotas'!$J$7:'Ref. Cuotas'!J2501,'Ref. Cuotas'!J2501)-1,"")</f>
        <v>2547</v>
      </c>
      <c r="AL2502" s="7">
        <f>IFERROR(RANK('Ref. Cuotas'!K2501,'Ref. Cuotas'!K:K,0)+COUNTIF('Ref. Cuotas'!$K$7:'Ref. Cuotas'!K2501,'Ref. Cuotas'!K2501)-1,"")</f>
        <v>2353</v>
      </c>
      <c r="AM2502" s="7">
        <f>IFERROR(RANK('Ref. Cuotas'!L2501,'Ref. Cuotas'!L:L,0)+COUNTIF('Ref. Cuotas'!$L$7:'Ref. Cuotas'!L2501,'Ref. Cuotas'!L2501)-1,"")</f>
        <v>2533</v>
      </c>
      <c r="AN2502" s="7">
        <f>IFERROR(RANK('Ref. Cuotas'!M2501,'Ref. Cuotas'!M:M,0)+COUNTIF('Ref. Cuotas'!$M$7:'Ref. Cuotas'!M2501,'Ref. Cuotas'!M2501)-1,"")</f>
        <v>2658</v>
      </c>
      <c r="AO2502" s="7">
        <f>IFERROR(RANK('Ref. Cuotas'!H2501,'Ref. Cuotas'!H:H,1)+COUNTIF('Ref. Cuotas'!$H$7:'Ref. Cuotas'!H2501,'Ref. Cuotas'!H2501)-1,"")</f>
        <v>2735</v>
      </c>
      <c r="AP2502" s="7">
        <f>IFERROR(RANK('Ref. Cuotas'!J2501,'Ref. Cuotas'!J:J,1)+COUNTIF('Ref. Cuotas'!$J$7:'Ref. Cuotas'!J2501,'Ref. Cuotas'!J2501)-1,"")</f>
        <v>1722</v>
      </c>
      <c r="AQ2502" s="7">
        <f>IFERROR(RANK('Ref. Cuotas'!K2501,'Ref. Cuotas'!K:K,1)+COUNTIF('Ref. Cuotas'!$K$7:'Ref. Cuotas'!K2501,'Ref. Cuotas'!K2501)-1,"")</f>
        <v>450</v>
      </c>
    </row>
    <row r="2503" spans="31:43" ht="17.25" customHeight="1" x14ac:dyDescent="0.3">
      <c r="AE2503" s="5" t="s">
        <v>2498</v>
      </c>
      <c r="AF2503" s="5" t="s">
        <v>6018</v>
      </c>
      <c r="AG2503" s="6" t="s">
        <v>4463</v>
      </c>
      <c r="AH2503" s="6" t="s">
        <v>4092</v>
      </c>
      <c r="AI2503" s="7">
        <f>IFERROR(RANK('Ref. Cuotas'!H2502,'Ref. Cuotas'!H:H,0)+COUNTIF('Ref. Cuotas'!$H$7:'Ref. Cuotas'!H2502,'Ref. Cuotas'!H2502)-1,"")</f>
        <v>138</v>
      </c>
      <c r="AJ2503" s="7">
        <f>IFERROR(RANK('Ref. Cuotas'!I2502,'Ref. Cuotas'!I:I,0)+COUNTIF('Ref. Cuotas'!$I$7:'Ref. Cuotas'!I2502,'Ref. Cuotas'!I2502)-1,"")</f>
        <v>1027</v>
      </c>
      <c r="AK2503" s="7">
        <f>IFERROR(RANK('Ref. Cuotas'!J2502,'Ref. Cuotas'!J:J,0)+COUNTIF('Ref. Cuotas'!$J$7:'Ref. Cuotas'!J2502,'Ref. Cuotas'!J2502)-1,"")</f>
        <v>2548</v>
      </c>
      <c r="AL2503" s="7">
        <f>IFERROR(RANK('Ref. Cuotas'!K2502,'Ref. Cuotas'!K:K,0)+COUNTIF('Ref. Cuotas'!$K$7:'Ref. Cuotas'!K2502,'Ref. Cuotas'!K2502)-1,"")</f>
        <v>1424</v>
      </c>
      <c r="AM2503" s="7">
        <f>IFERROR(RANK('Ref. Cuotas'!L2502,'Ref. Cuotas'!L:L,0)+COUNTIF('Ref. Cuotas'!$L$7:'Ref. Cuotas'!L2502,'Ref. Cuotas'!L2502)-1,"")</f>
        <v>698</v>
      </c>
      <c r="AN2503" s="7">
        <f>IFERROR(RANK('Ref. Cuotas'!M2502,'Ref. Cuotas'!M:M,0)+COUNTIF('Ref. Cuotas'!$M$7:'Ref. Cuotas'!M2502,'Ref. Cuotas'!M2502)-1,"")</f>
        <v>2659</v>
      </c>
      <c r="AO2503" s="7">
        <f>IFERROR(RANK('Ref. Cuotas'!H2502,'Ref. Cuotas'!H:H,1)+COUNTIF('Ref. Cuotas'!$H$7:'Ref. Cuotas'!H2502,'Ref. Cuotas'!H2502)-1,"")</f>
        <v>2665</v>
      </c>
      <c r="AP2503" s="7">
        <f>IFERROR(RANK('Ref. Cuotas'!J2502,'Ref. Cuotas'!J:J,1)+COUNTIF('Ref. Cuotas'!$J$7:'Ref. Cuotas'!J2502,'Ref. Cuotas'!J2502)-1,"")</f>
        <v>1723</v>
      </c>
      <c r="AQ2503" s="7">
        <f>IFERROR(RANK('Ref. Cuotas'!K2502,'Ref. Cuotas'!K:K,1)+COUNTIF('Ref. Cuotas'!$K$7:'Ref. Cuotas'!K2502,'Ref. Cuotas'!K2502)-1,"")</f>
        <v>1379</v>
      </c>
    </row>
    <row r="2504" spans="31:43" ht="17.25" customHeight="1" x14ac:dyDescent="0.3">
      <c r="AE2504" s="5" t="s">
        <v>2499</v>
      </c>
      <c r="AF2504" s="5" t="s">
        <v>6019</v>
      </c>
      <c r="AG2504" s="6" t="s">
        <v>4463</v>
      </c>
      <c r="AH2504" s="6" t="s">
        <v>4202</v>
      </c>
      <c r="AI2504" s="7">
        <f>IFERROR(RANK('Ref. Cuotas'!H2503,'Ref. Cuotas'!H:H,0)+COUNTIF('Ref. Cuotas'!$H$7:'Ref. Cuotas'!H2503,'Ref. Cuotas'!H2503)-1,"")</f>
        <v>162</v>
      </c>
      <c r="AJ2504" s="7">
        <f>IFERROR(RANK('Ref. Cuotas'!I2503,'Ref. Cuotas'!I:I,0)+COUNTIF('Ref. Cuotas'!$I$7:'Ref. Cuotas'!I2503,'Ref. Cuotas'!I2503)-1,"")</f>
        <v>2594</v>
      </c>
      <c r="AK2504" s="7">
        <f>IFERROR(RANK('Ref. Cuotas'!J2503,'Ref. Cuotas'!J:J,0)+COUNTIF('Ref. Cuotas'!$J$7:'Ref. Cuotas'!J2503,'Ref. Cuotas'!J2503)-1,"")</f>
        <v>2549</v>
      </c>
      <c r="AL2504" s="7">
        <f>IFERROR(RANK('Ref. Cuotas'!K2503,'Ref. Cuotas'!K:K,0)+COUNTIF('Ref. Cuotas'!$K$7:'Ref. Cuotas'!K2503,'Ref. Cuotas'!K2503)-1,"")</f>
        <v>2406</v>
      </c>
      <c r="AM2504" s="7">
        <f>IFERROR(RANK('Ref. Cuotas'!L2503,'Ref. Cuotas'!L:L,0)+COUNTIF('Ref. Cuotas'!$L$7:'Ref. Cuotas'!L2503,'Ref. Cuotas'!L2503)-1,"")</f>
        <v>915</v>
      </c>
      <c r="AN2504" s="7">
        <f>IFERROR(RANK('Ref. Cuotas'!M2503,'Ref. Cuotas'!M:M,0)+COUNTIF('Ref. Cuotas'!$M$7:'Ref. Cuotas'!M2503,'Ref. Cuotas'!M2503)-1,"")</f>
        <v>2660</v>
      </c>
      <c r="AO2504" s="7">
        <f>IFERROR(RANK('Ref. Cuotas'!H2503,'Ref. Cuotas'!H:H,1)+COUNTIF('Ref. Cuotas'!$H$7:'Ref. Cuotas'!H2503,'Ref. Cuotas'!H2503)-1,"")</f>
        <v>2641</v>
      </c>
      <c r="AP2504" s="7">
        <f>IFERROR(RANK('Ref. Cuotas'!J2503,'Ref. Cuotas'!J:J,1)+COUNTIF('Ref. Cuotas'!$J$7:'Ref. Cuotas'!J2503,'Ref. Cuotas'!J2503)-1,"")</f>
        <v>1724</v>
      </c>
      <c r="AQ2504" s="7">
        <f>IFERROR(RANK('Ref. Cuotas'!K2503,'Ref. Cuotas'!K:K,1)+COUNTIF('Ref. Cuotas'!$K$7:'Ref. Cuotas'!K2503,'Ref. Cuotas'!K2503)-1,"")</f>
        <v>397</v>
      </c>
    </row>
    <row r="2505" spans="31:43" ht="17.25" customHeight="1" x14ac:dyDescent="0.3">
      <c r="AE2505" s="5" t="s">
        <v>2500</v>
      </c>
      <c r="AF2505" s="5" t="s">
        <v>6020</v>
      </c>
      <c r="AG2505" s="6" t="s">
        <v>4463</v>
      </c>
      <c r="AH2505" s="6" t="s">
        <v>4093</v>
      </c>
      <c r="AI2505" s="7">
        <f>IFERROR(RANK('Ref. Cuotas'!H2504,'Ref. Cuotas'!H:H,0)+COUNTIF('Ref. Cuotas'!$H$7:'Ref. Cuotas'!H2504,'Ref. Cuotas'!H2504)-1,"")</f>
        <v>130</v>
      </c>
      <c r="AJ2505" s="7">
        <f>IFERROR(RANK('Ref. Cuotas'!I2504,'Ref. Cuotas'!I:I,0)+COUNTIF('Ref. Cuotas'!$I$7:'Ref. Cuotas'!I2504,'Ref. Cuotas'!I2504)-1,"")</f>
        <v>1036</v>
      </c>
      <c r="AK2505" s="7">
        <f>IFERROR(RANK('Ref. Cuotas'!J2504,'Ref. Cuotas'!J:J,0)+COUNTIF('Ref. Cuotas'!$J$7:'Ref. Cuotas'!J2504,'Ref. Cuotas'!J2504)-1,"")</f>
        <v>2550</v>
      </c>
      <c r="AL2505" s="7">
        <f>IFERROR(RANK('Ref. Cuotas'!K2504,'Ref. Cuotas'!K:K,0)+COUNTIF('Ref. Cuotas'!$K$7:'Ref. Cuotas'!K2504,'Ref. Cuotas'!K2504)-1,"")</f>
        <v>1413</v>
      </c>
      <c r="AM2505" s="7">
        <f>IFERROR(RANK('Ref. Cuotas'!L2504,'Ref. Cuotas'!L:L,0)+COUNTIF('Ref. Cuotas'!$L$7:'Ref. Cuotas'!L2504,'Ref. Cuotas'!L2504)-1,"")</f>
        <v>847</v>
      </c>
      <c r="AN2505" s="7">
        <f>IFERROR(RANK('Ref. Cuotas'!M2504,'Ref. Cuotas'!M:M,0)+COUNTIF('Ref. Cuotas'!$M$7:'Ref. Cuotas'!M2504,'Ref. Cuotas'!M2504)-1,"")</f>
        <v>2661</v>
      </c>
      <c r="AO2505" s="7">
        <f>IFERROR(RANK('Ref. Cuotas'!H2504,'Ref. Cuotas'!H:H,1)+COUNTIF('Ref. Cuotas'!$H$7:'Ref. Cuotas'!H2504,'Ref. Cuotas'!H2504)-1,"")</f>
        <v>2673</v>
      </c>
      <c r="AP2505" s="7">
        <f>IFERROR(RANK('Ref. Cuotas'!J2504,'Ref. Cuotas'!J:J,1)+COUNTIF('Ref. Cuotas'!$J$7:'Ref. Cuotas'!J2504,'Ref. Cuotas'!J2504)-1,"")</f>
        <v>1725</v>
      </c>
      <c r="AQ2505" s="7">
        <f>IFERROR(RANK('Ref. Cuotas'!K2504,'Ref. Cuotas'!K:K,1)+COUNTIF('Ref. Cuotas'!$K$7:'Ref. Cuotas'!K2504,'Ref. Cuotas'!K2504)-1,"")</f>
        <v>1390</v>
      </c>
    </row>
    <row r="2506" spans="31:43" ht="17.25" customHeight="1" x14ac:dyDescent="0.3">
      <c r="AE2506" s="5" t="s">
        <v>2501</v>
      </c>
      <c r="AF2506" s="5" t="s">
        <v>6021</v>
      </c>
      <c r="AG2506" s="6" t="s">
        <v>4463</v>
      </c>
      <c r="AH2506" s="6" t="s">
        <v>4102</v>
      </c>
      <c r="AI2506" s="7">
        <f>IFERROR(RANK('Ref. Cuotas'!H2505,'Ref. Cuotas'!H:H,0)+COUNTIF('Ref. Cuotas'!$H$7:'Ref. Cuotas'!H2505,'Ref. Cuotas'!H2505)-1,"")</f>
        <v>181</v>
      </c>
      <c r="AJ2506" s="7">
        <f>IFERROR(RANK('Ref. Cuotas'!I2505,'Ref. Cuotas'!I:I,0)+COUNTIF('Ref. Cuotas'!$I$7:'Ref. Cuotas'!I2505,'Ref. Cuotas'!I2505)-1,"")</f>
        <v>2595</v>
      </c>
      <c r="AK2506" s="7">
        <f>IFERROR(RANK('Ref. Cuotas'!J2505,'Ref. Cuotas'!J:J,0)+COUNTIF('Ref. Cuotas'!$J$7:'Ref. Cuotas'!J2505,'Ref. Cuotas'!J2505)-1,"")</f>
        <v>2551</v>
      </c>
      <c r="AL2506" s="7">
        <f>IFERROR(RANK('Ref. Cuotas'!K2505,'Ref. Cuotas'!K:K,0)+COUNTIF('Ref. Cuotas'!$K$7:'Ref. Cuotas'!K2505,'Ref. Cuotas'!K2505)-1,"")</f>
        <v>2487</v>
      </c>
      <c r="AM2506" s="7">
        <f>IFERROR(RANK('Ref. Cuotas'!L2505,'Ref. Cuotas'!L:L,0)+COUNTIF('Ref. Cuotas'!$L$7:'Ref. Cuotas'!L2505,'Ref. Cuotas'!L2505)-1,"")</f>
        <v>2534</v>
      </c>
      <c r="AN2506" s="7">
        <f>IFERROR(RANK('Ref. Cuotas'!M2505,'Ref. Cuotas'!M:M,0)+COUNTIF('Ref. Cuotas'!$M$7:'Ref. Cuotas'!M2505,'Ref. Cuotas'!M2505)-1,"")</f>
        <v>788</v>
      </c>
      <c r="AO2506" s="7">
        <f>IFERROR(RANK('Ref. Cuotas'!H2505,'Ref. Cuotas'!H:H,1)+COUNTIF('Ref. Cuotas'!$H$7:'Ref. Cuotas'!H2505,'Ref. Cuotas'!H2505)-1,"")</f>
        <v>2622</v>
      </c>
      <c r="AP2506" s="7">
        <f>IFERROR(RANK('Ref. Cuotas'!J2505,'Ref. Cuotas'!J:J,1)+COUNTIF('Ref. Cuotas'!$J$7:'Ref. Cuotas'!J2505,'Ref. Cuotas'!J2505)-1,"")</f>
        <v>1726</v>
      </c>
      <c r="AQ2506" s="7">
        <f>IFERROR(RANK('Ref. Cuotas'!K2505,'Ref. Cuotas'!K:K,1)+COUNTIF('Ref. Cuotas'!$K$7:'Ref. Cuotas'!K2505,'Ref. Cuotas'!K2505)-1,"")</f>
        <v>316</v>
      </c>
    </row>
    <row r="2507" spans="31:43" ht="17.25" customHeight="1" x14ac:dyDescent="0.3">
      <c r="AE2507" s="5" t="s">
        <v>2502</v>
      </c>
      <c r="AF2507" s="5" t="s">
        <v>6022</v>
      </c>
      <c r="AG2507" s="6" t="s">
        <v>4463</v>
      </c>
      <c r="AH2507" s="6" t="s">
        <v>4137</v>
      </c>
      <c r="AI2507" s="7">
        <f>IFERROR(RANK('Ref. Cuotas'!H2506,'Ref. Cuotas'!H:H,0)+COUNTIF('Ref. Cuotas'!$H$7:'Ref. Cuotas'!H2506,'Ref. Cuotas'!H2506)-1,"")</f>
        <v>178</v>
      </c>
      <c r="AJ2507" s="7">
        <f>IFERROR(RANK('Ref. Cuotas'!I2506,'Ref. Cuotas'!I:I,0)+COUNTIF('Ref. Cuotas'!$I$7:'Ref. Cuotas'!I2506,'Ref. Cuotas'!I2506)-1,"")</f>
        <v>2596</v>
      </c>
      <c r="AK2507" s="7">
        <f>IFERROR(RANK('Ref. Cuotas'!J2506,'Ref. Cuotas'!J:J,0)+COUNTIF('Ref. Cuotas'!$J$7:'Ref. Cuotas'!J2506,'Ref. Cuotas'!J2506)-1,"")</f>
        <v>2552</v>
      </c>
      <c r="AL2507" s="7">
        <f>IFERROR(RANK('Ref. Cuotas'!K2506,'Ref. Cuotas'!K:K,0)+COUNTIF('Ref. Cuotas'!$K$7:'Ref. Cuotas'!K2506,'Ref. Cuotas'!K2506)-1,"")</f>
        <v>2344</v>
      </c>
      <c r="AM2507" s="7">
        <f>IFERROR(RANK('Ref. Cuotas'!L2506,'Ref. Cuotas'!L:L,0)+COUNTIF('Ref. Cuotas'!$L$7:'Ref. Cuotas'!L2506,'Ref. Cuotas'!L2506)-1,"")</f>
        <v>1524</v>
      </c>
      <c r="AN2507" s="7">
        <f>IFERROR(RANK('Ref. Cuotas'!M2506,'Ref. Cuotas'!M:M,0)+COUNTIF('Ref. Cuotas'!$M$7:'Ref. Cuotas'!M2506,'Ref. Cuotas'!M2506)-1,"")</f>
        <v>789</v>
      </c>
      <c r="AO2507" s="7">
        <f>IFERROR(RANK('Ref. Cuotas'!H2506,'Ref. Cuotas'!H:H,1)+COUNTIF('Ref. Cuotas'!$H$7:'Ref. Cuotas'!H2506,'Ref. Cuotas'!H2506)-1,"")</f>
        <v>2625</v>
      </c>
      <c r="AP2507" s="7">
        <f>IFERROR(RANK('Ref. Cuotas'!J2506,'Ref. Cuotas'!J:J,1)+COUNTIF('Ref. Cuotas'!$J$7:'Ref. Cuotas'!J2506,'Ref. Cuotas'!J2506)-1,"")</f>
        <v>1727</v>
      </c>
      <c r="AQ2507" s="7">
        <f>IFERROR(RANK('Ref. Cuotas'!K2506,'Ref. Cuotas'!K:K,1)+COUNTIF('Ref. Cuotas'!$K$7:'Ref. Cuotas'!K2506,'Ref. Cuotas'!K2506)-1,"")</f>
        <v>459</v>
      </c>
    </row>
    <row r="2508" spans="31:43" ht="17.25" customHeight="1" x14ac:dyDescent="0.3">
      <c r="AE2508" s="5" t="s">
        <v>2503</v>
      </c>
      <c r="AF2508" s="5" t="s">
        <v>6023</v>
      </c>
      <c r="AG2508" s="6" t="s">
        <v>4463</v>
      </c>
      <c r="AH2508" s="6" t="s">
        <v>4169</v>
      </c>
      <c r="AI2508" s="7">
        <f>IFERROR(RANK('Ref. Cuotas'!H2507,'Ref. Cuotas'!H:H,0)+COUNTIF('Ref. Cuotas'!$H$7:'Ref. Cuotas'!H2507,'Ref. Cuotas'!H2507)-1,"")</f>
        <v>131</v>
      </c>
      <c r="AJ2508" s="7">
        <f>IFERROR(RANK('Ref. Cuotas'!I2507,'Ref. Cuotas'!I:I,0)+COUNTIF('Ref. Cuotas'!$I$7:'Ref. Cuotas'!I2507,'Ref. Cuotas'!I2507)-1,"")</f>
        <v>2597</v>
      </c>
      <c r="AK2508" s="7">
        <f>IFERROR(RANK('Ref. Cuotas'!J2507,'Ref. Cuotas'!J:J,0)+COUNTIF('Ref. Cuotas'!$J$7:'Ref. Cuotas'!J2507,'Ref. Cuotas'!J2507)-1,"")</f>
        <v>2553</v>
      </c>
      <c r="AL2508" s="7">
        <f>IFERROR(RANK('Ref. Cuotas'!K2507,'Ref. Cuotas'!K:K,0)+COUNTIF('Ref. Cuotas'!$K$7:'Ref. Cuotas'!K2507,'Ref. Cuotas'!K2507)-1,"")</f>
        <v>1257</v>
      </c>
      <c r="AM2508" s="7">
        <f>IFERROR(RANK('Ref. Cuotas'!L2507,'Ref. Cuotas'!L:L,0)+COUNTIF('Ref. Cuotas'!$L$7:'Ref. Cuotas'!L2507,'Ref. Cuotas'!L2507)-1,"")</f>
        <v>520</v>
      </c>
      <c r="AN2508" s="7">
        <f>IFERROR(RANK('Ref. Cuotas'!M2507,'Ref. Cuotas'!M:M,0)+COUNTIF('Ref. Cuotas'!$M$7:'Ref. Cuotas'!M2507,'Ref. Cuotas'!M2507)-1,"")</f>
        <v>2662</v>
      </c>
      <c r="AO2508" s="7">
        <f>IFERROR(RANK('Ref. Cuotas'!H2507,'Ref. Cuotas'!H:H,1)+COUNTIF('Ref. Cuotas'!$H$7:'Ref. Cuotas'!H2507,'Ref. Cuotas'!H2507)-1,"")</f>
        <v>2672</v>
      </c>
      <c r="AP2508" s="7">
        <f>IFERROR(RANK('Ref. Cuotas'!J2507,'Ref. Cuotas'!J:J,1)+COUNTIF('Ref. Cuotas'!$J$7:'Ref. Cuotas'!J2507,'Ref. Cuotas'!J2507)-1,"")</f>
        <v>1728</v>
      </c>
      <c r="AQ2508" s="7">
        <f>IFERROR(RANK('Ref. Cuotas'!K2507,'Ref. Cuotas'!K:K,1)+COUNTIF('Ref. Cuotas'!$K$7:'Ref. Cuotas'!K2507,'Ref. Cuotas'!K2507)-1,"")</f>
        <v>1546</v>
      </c>
    </row>
    <row r="2509" spans="31:43" ht="17.25" customHeight="1" x14ac:dyDescent="0.3">
      <c r="AE2509" s="5" t="s">
        <v>2504</v>
      </c>
      <c r="AF2509" s="5" t="s">
        <v>6024</v>
      </c>
      <c r="AG2509" s="6" t="s">
        <v>4463</v>
      </c>
      <c r="AH2509" s="6" t="s">
        <v>4114</v>
      </c>
      <c r="AI2509" s="7">
        <f>IFERROR(RANK('Ref. Cuotas'!H2508,'Ref. Cuotas'!H:H,0)+COUNTIF('Ref. Cuotas'!$H$7:'Ref. Cuotas'!H2508,'Ref. Cuotas'!H2508)-1,"")</f>
        <v>238</v>
      </c>
      <c r="AJ2509" s="7">
        <f>IFERROR(RANK('Ref. Cuotas'!I2508,'Ref. Cuotas'!I:I,0)+COUNTIF('Ref. Cuotas'!$I$7:'Ref. Cuotas'!I2508,'Ref. Cuotas'!I2508)-1,"")</f>
        <v>2598</v>
      </c>
      <c r="AK2509" s="7">
        <f>IFERROR(RANK('Ref. Cuotas'!J2508,'Ref. Cuotas'!J:J,0)+COUNTIF('Ref. Cuotas'!$J$7:'Ref. Cuotas'!J2508,'Ref. Cuotas'!J2508)-1,"")</f>
        <v>2554</v>
      </c>
      <c r="AL2509" s="7">
        <f>IFERROR(RANK('Ref. Cuotas'!K2508,'Ref. Cuotas'!K:K,0)+COUNTIF('Ref. Cuotas'!$K$7:'Ref. Cuotas'!K2508,'Ref. Cuotas'!K2508)-1,"")</f>
        <v>1678</v>
      </c>
      <c r="AM2509" s="7">
        <f>IFERROR(RANK('Ref. Cuotas'!L2508,'Ref. Cuotas'!L:L,0)+COUNTIF('Ref. Cuotas'!$L$7:'Ref. Cuotas'!L2508,'Ref. Cuotas'!L2508)-1,"")</f>
        <v>2535</v>
      </c>
      <c r="AN2509" s="7">
        <f>IFERROR(RANK('Ref. Cuotas'!M2508,'Ref. Cuotas'!M:M,0)+COUNTIF('Ref. Cuotas'!$M$7:'Ref. Cuotas'!M2508,'Ref. Cuotas'!M2508)-1,"")</f>
        <v>790</v>
      </c>
      <c r="AO2509" s="7">
        <f>IFERROR(RANK('Ref. Cuotas'!H2508,'Ref. Cuotas'!H:H,1)+COUNTIF('Ref. Cuotas'!$H$7:'Ref. Cuotas'!H2508,'Ref. Cuotas'!H2508)-1,"")</f>
        <v>2565</v>
      </c>
      <c r="AP2509" s="7">
        <f>IFERROR(RANK('Ref. Cuotas'!J2508,'Ref. Cuotas'!J:J,1)+COUNTIF('Ref. Cuotas'!$J$7:'Ref. Cuotas'!J2508,'Ref. Cuotas'!J2508)-1,"")</f>
        <v>1729</v>
      </c>
      <c r="AQ2509" s="7">
        <f>IFERROR(RANK('Ref. Cuotas'!K2508,'Ref. Cuotas'!K:K,1)+COUNTIF('Ref. Cuotas'!$K$7:'Ref. Cuotas'!K2508,'Ref. Cuotas'!K2508)-1,"")</f>
        <v>1125</v>
      </c>
    </row>
    <row r="2510" spans="31:43" ht="17.25" customHeight="1" x14ac:dyDescent="0.3">
      <c r="AE2510" s="5" t="s">
        <v>2505</v>
      </c>
      <c r="AF2510" s="5" t="s">
        <v>6025</v>
      </c>
      <c r="AG2510" s="6" t="s">
        <v>4463</v>
      </c>
      <c r="AH2510" s="6" t="s">
        <v>4180</v>
      </c>
      <c r="AI2510" s="7">
        <f>IFERROR(RANK('Ref. Cuotas'!H2509,'Ref. Cuotas'!H:H,0)+COUNTIF('Ref. Cuotas'!$H$7:'Ref. Cuotas'!H2509,'Ref. Cuotas'!H2509)-1,"")</f>
        <v>204</v>
      </c>
      <c r="AJ2510" s="7">
        <f>IFERROR(RANK('Ref. Cuotas'!I2509,'Ref. Cuotas'!I:I,0)+COUNTIF('Ref. Cuotas'!$I$7:'Ref. Cuotas'!I2509,'Ref. Cuotas'!I2509)-1,"")</f>
        <v>2599</v>
      </c>
      <c r="AK2510" s="7">
        <f>IFERROR(RANK('Ref. Cuotas'!J2509,'Ref. Cuotas'!J:J,0)+COUNTIF('Ref. Cuotas'!$J$7:'Ref. Cuotas'!J2509,'Ref. Cuotas'!J2509)-1,"")</f>
        <v>2555</v>
      </c>
      <c r="AL2510" s="7">
        <f>IFERROR(RANK('Ref. Cuotas'!K2509,'Ref. Cuotas'!K:K,0)+COUNTIF('Ref. Cuotas'!$K$7:'Ref. Cuotas'!K2509,'Ref. Cuotas'!K2509)-1,"")</f>
        <v>816</v>
      </c>
      <c r="AM2510" s="7">
        <f>IFERROR(RANK('Ref. Cuotas'!L2509,'Ref. Cuotas'!L:L,0)+COUNTIF('Ref. Cuotas'!$L$7:'Ref. Cuotas'!L2509,'Ref. Cuotas'!L2509)-1,"")</f>
        <v>2536</v>
      </c>
      <c r="AN2510" s="7">
        <f>IFERROR(RANK('Ref. Cuotas'!M2509,'Ref. Cuotas'!M:M,0)+COUNTIF('Ref. Cuotas'!$M$7:'Ref. Cuotas'!M2509,'Ref. Cuotas'!M2509)-1,"")</f>
        <v>791</v>
      </c>
      <c r="AO2510" s="7">
        <f>IFERROR(RANK('Ref. Cuotas'!H2509,'Ref. Cuotas'!H:H,1)+COUNTIF('Ref. Cuotas'!$H$7:'Ref. Cuotas'!H2509,'Ref. Cuotas'!H2509)-1,"")</f>
        <v>2599</v>
      </c>
      <c r="AP2510" s="7">
        <f>IFERROR(RANK('Ref. Cuotas'!J2509,'Ref. Cuotas'!J:J,1)+COUNTIF('Ref. Cuotas'!$J$7:'Ref. Cuotas'!J2509,'Ref. Cuotas'!J2509)-1,"")</f>
        <v>1730</v>
      </c>
      <c r="AQ2510" s="7">
        <f>IFERROR(RANK('Ref. Cuotas'!K2509,'Ref. Cuotas'!K:K,1)+COUNTIF('Ref. Cuotas'!$K$7:'Ref. Cuotas'!K2509,'Ref. Cuotas'!K2509)-1,"")</f>
        <v>1987</v>
      </c>
    </row>
    <row r="2511" spans="31:43" ht="17.25" customHeight="1" x14ac:dyDescent="0.3">
      <c r="AE2511" s="5" t="s">
        <v>2506</v>
      </c>
      <c r="AF2511" s="5" t="s">
        <v>6026</v>
      </c>
      <c r="AG2511" s="6" t="s">
        <v>4463</v>
      </c>
      <c r="AH2511" s="6" t="s">
        <v>4139</v>
      </c>
      <c r="AI2511" s="7">
        <f>IFERROR(RANK('Ref. Cuotas'!H2510,'Ref. Cuotas'!H:H,0)+COUNTIF('Ref. Cuotas'!$H$7:'Ref. Cuotas'!H2510,'Ref. Cuotas'!H2510)-1,"")</f>
        <v>164</v>
      </c>
      <c r="AJ2511" s="7">
        <f>IFERROR(RANK('Ref. Cuotas'!I2510,'Ref. Cuotas'!I:I,0)+COUNTIF('Ref. Cuotas'!$I$7:'Ref. Cuotas'!I2510,'Ref. Cuotas'!I2510)-1,"")</f>
        <v>2600</v>
      </c>
      <c r="AK2511" s="7">
        <f>IFERROR(RANK('Ref. Cuotas'!J2510,'Ref. Cuotas'!J:J,0)+COUNTIF('Ref. Cuotas'!$J$7:'Ref. Cuotas'!J2510,'Ref. Cuotas'!J2510)-1,"")</f>
        <v>2556</v>
      </c>
      <c r="AL2511" s="7">
        <f>IFERROR(RANK('Ref. Cuotas'!K2510,'Ref. Cuotas'!K:K,0)+COUNTIF('Ref. Cuotas'!$K$7:'Ref. Cuotas'!K2510,'Ref. Cuotas'!K2510)-1,"")</f>
        <v>1920</v>
      </c>
      <c r="AM2511" s="7">
        <f>IFERROR(RANK('Ref. Cuotas'!L2510,'Ref. Cuotas'!L:L,0)+COUNTIF('Ref. Cuotas'!$L$7:'Ref. Cuotas'!L2510,'Ref. Cuotas'!L2510)-1,"")</f>
        <v>2191</v>
      </c>
      <c r="AN2511" s="7">
        <f>IFERROR(RANK('Ref. Cuotas'!M2510,'Ref. Cuotas'!M:M,0)+COUNTIF('Ref. Cuotas'!$M$7:'Ref. Cuotas'!M2510,'Ref. Cuotas'!M2510)-1,"")</f>
        <v>792</v>
      </c>
      <c r="AO2511" s="7">
        <f>IFERROR(RANK('Ref. Cuotas'!H2510,'Ref. Cuotas'!H:H,1)+COUNTIF('Ref. Cuotas'!$H$7:'Ref. Cuotas'!H2510,'Ref. Cuotas'!H2510)-1,"")</f>
        <v>2639</v>
      </c>
      <c r="AP2511" s="7">
        <f>IFERROR(RANK('Ref. Cuotas'!J2510,'Ref. Cuotas'!J:J,1)+COUNTIF('Ref. Cuotas'!$J$7:'Ref. Cuotas'!J2510,'Ref. Cuotas'!J2510)-1,"")</f>
        <v>1731</v>
      </c>
      <c r="AQ2511" s="7">
        <f>IFERROR(RANK('Ref. Cuotas'!K2510,'Ref. Cuotas'!K:K,1)+COUNTIF('Ref. Cuotas'!$K$7:'Ref. Cuotas'!K2510,'Ref. Cuotas'!K2510)-1,"")</f>
        <v>883</v>
      </c>
    </row>
    <row r="2512" spans="31:43" ht="17.25" customHeight="1" x14ac:dyDescent="0.3">
      <c r="AE2512" s="5" t="s">
        <v>2507</v>
      </c>
      <c r="AF2512" s="5" t="s">
        <v>6027</v>
      </c>
      <c r="AG2512" s="6" t="s">
        <v>4464</v>
      </c>
      <c r="AH2512" s="6" t="s">
        <v>4092</v>
      </c>
      <c r="AI2512" s="7">
        <f>IFERROR(RANK('Ref. Cuotas'!H2511,'Ref. Cuotas'!H:H,0)+COUNTIF('Ref. Cuotas'!$H$7:'Ref. Cuotas'!H2511,'Ref. Cuotas'!H2511)-1,"")</f>
        <v>1275</v>
      </c>
      <c r="AJ2512" s="7">
        <f>IFERROR(RANK('Ref. Cuotas'!I2511,'Ref. Cuotas'!I:I,0)+COUNTIF('Ref. Cuotas'!$I$7:'Ref. Cuotas'!I2511,'Ref. Cuotas'!I2511)-1,"")</f>
        <v>717</v>
      </c>
      <c r="AK2512" s="7">
        <f>IFERROR(RANK('Ref. Cuotas'!J2511,'Ref. Cuotas'!J:J,0)+COUNTIF('Ref. Cuotas'!$J$7:'Ref. Cuotas'!J2511,'Ref. Cuotas'!J2511)-1,"")</f>
        <v>2557</v>
      </c>
      <c r="AL2512" s="7">
        <f>IFERROR(RANK('Ref. Cuotas'!K2511,'Ref. Cuotas'!K:K,0)+COUNTIF('Ref. Cuotas'!$K$7:'Ref. Cuotas'!K2511,'Ref. Cuotas'!K2511)-1,"")</f>
        <v>755</v>
      </c>
      <c r="AM2512" s="7">
        <f>IFERROR(RANK('Ref. Cuotas'!L2511,'Ref. Cuotas'!L:L,0)+COUNTIF('Ref. Cuotas'!$L$7:'Ref. Cuotas'!L2511,'Ref. Cuotas'!L2511)-1,"")</f>
        <v>415</v>
      </c>
      <c r="AN2512" s="7">
        <f>IFERROR(RANK('Ref. Cuotas'!M2511,'Ref. Cuotas'!M:M,0)+COUNTIF('Ref. Cuotas'!$M$7:'Ref. Cuotas'!M2511,'Ref. Cuotas'!M2511)-1,"")</f>
        <v>793</v>
      </c>
      <c r="AO2512" s="7">
        <f>IFERROR(RANK('Ref. Cuotas'!H2511,'Ref. Cuotas'!H:H,1)+COUNTIF('Ref. Cuotas'!$H$7:'Ref. Cuotas'!H2511,'Ref. Cuotas'!H2511)-1,"")</f>
        <v>1528</v>
      </c>
      <c r="AP2512" s="7">
        <f>IFERROR(RANK('Ref. Cuotas'!J2511,'Ref. Cuotas'!J:J,1)+COUNTIF('Ref. Cuotas'!$J$7:'Ref. Cuotas'!J2511,'Ref. Cuotas'!J2511)-1,"")</f>
        <v>1732</v>
      </c>
      <c r="AQ2512" s="7">
        <f>IFERROR(RANK('Ref. Cuotas'!K2511,'Ref. Cuotas'!K:K,1)+COUNTIF('Ref. Cuotas'!$K$7:'Ref. Cuotas'!K2511,'Ref. Cuotas'!K2511)-1,"")</f>
        <v>2048</v>
      </c>
    </row>
    <row r="2513" spans="31:43" ht="17.25" customHeight="1" x14ac:dyDescent="0.3">
      <c r="AE2513" s="5" t="s">
        <v>2508</v>
      </c>
      <c r="AF2513" s="5" t="s">
        <v>6028</v>
      </c>
      <c r="AG2513" s="6" t="s">
        <v>4464</v>
      </c>
      <c r="AH2513" s="6" t="s">
        <v>4093</v>
      </c>
      <c r="AI2513" s="7">
        <f>IFERROR(RANK('Ref. Cuotas'!H2512,'Ref. Cuotas'!H:H,0)+COUNTIF('Ref. Cuotas'!$H$7:'Ref. Cuotas'!H2512,'Ref. Cuotas'!H2512)-1,"")</f>
        <v>564</v>
      </c>
      <c r="AJ2513" s="7">
        <f>IFERROR(RANK('Ref. Cuotas'!I2512,'Ref. Cuotas'!I:I,0)+COUNTIF('Ref. Cuotas'!$I$7:'Ref. Cuotas'!I2512,'Ref. Cuotas'!I2512)-1,"")</f>
        <v>611</v>
      </c>
      <c r="AK2513" s="7">
        <f>IFERROR(RANK('Ref. Cuotas'!J2512,'Ref. Cuotas'!J:J,0)+COUNTIF('Ref. Cuotas'!$J$7:'Ref. Cuotas'!J2512,'Ref. Cuotas'!J2512)-1,"")</f>
        <v>2558</v>
      </c>
      <c r="AL2513" s="7">
        <f>IFERROR(RANK('Ref. Cuotas'!K2512,'Ref. Cuotas'!K:K,0)+COUNTIF('Ref. Cuotas'!$K$7:'Ref. Cuotas'!K2512,'Ref. Cuotas'!K2512)-1,"")</f>
        <v>783</v>
      </c>
      <c r="AM2513" s="7">
        <f>IFERROR(RANK('Ref. Cuotas'!L2512,'Ref. Cuotas'!L:L,0)+COUNTIF('Ref. Cuotas'!$L$7:'Ref. Cuotas'!L2512,'Ref. Cuotas'!L2512)-1,"")</f>
        <v>661</v>
      </c>
      <c r="AN2513" s="7">
        <f>IFERROR(RANK('Ref. Cuotas'!M2512,'Ref. Cuotas'!M:M,0)+COUNTIF('Ref. Cuotas'!$M$7:'Ref. Cuotas'!M2512,'Ref. Cuotas'!M2512)-1,"")</f>
        <v>794</v>
      </c>
      <c r="AO2513" s="7">
        <f>IFERROR(RANK('Ref. Cuotas'!H2512,'Ref. Cuotas'!H:H,1)+COUNTIF('Ref. Cuotas'!$H$7:'Ref. Cuotas'!H2512,'Ref. Cuotas'!H2512)-1,"")</f>
        <v>2239</v>
      </c>
      <c r="AP2513" s="7">
        <f>IFERROR(RANK('Ref. Cuotas'!J2512,'Ref. Cuotas'!J:J,1)+COUNTIF('Ref. Cuotas'!$J$7:'Ref. Cuotas'!J2512,'Ref. Cuotas'!J2512)-1,"")</f>
        <v>1733</v>
      </c>
      <c r="AQ2513" s="7">
        <f>IFERROR(RANK('Ref. Cuotas'!K2512,'Ref. Cuotas'!K:K,1)+COUNTIF('Ref. Cuotas'!$K$7:'Ref. Cuotas'!K2512,'Ref. Cuotas'!K2512)-1,"")</f>
        <v>2020</v>
      </c>
    </row>
    <row r="2514" spans="31:43" ht="17.25" customHeight="1" x14ac:dyDescent="0.3">
      <c r="AE2514" s="5" t="s">
        <v>2509</v>
      </c>
      <c r="AF2514" s="5" t="s">
        <v>6029</v>
      </c>
      <c r="AG2514" s="6" t="s">
        <v>4464</v>
      </c>
      <c r="AH2514" s="6" t="s">
        <v>4094</v>
      </c>
      <c r="AI2514" s="7">
        <f>IFERROR(RANK('Ref. Cuotas'!H2513,'Ref. Cuotas'!H:H,0)+COUNTIF('Ref. Cuotas'!$H$7:'Ref. Cuotas'!H2513,'Ref. Cuotas'!H2513)-1,"")</f>
        <v>533</v>
      </c>
      <c r="AJ2514" s="7">
        <f>IFERROR(RANK('Ref. Cuotas'!I2513,'Ref. Cuotas'!I:I,0)+COUNTIF('Ref. Cuotas'!$I$7:'Ref. Cuotas'!I2513,'Ref. Cuotas'!I2513)-1,"")</f>
        <v>2601</v>
      </c>
      <c r="AK2514" s="7">
        <f>IFERROR(RANK('Ref. Cuotas'!J2513,'Ref. Cuotas'!J:J,0)+COUNTIF('Ref. Cuotas'!$J$7:'Ref. Cuotas'!J2513,'Ref. Cuotas'!J2513)-1,"")</f>
        <v>2559</v>
      </c>
      <c r="AL2514" s="7">
        <f>IFERROR(RANK('Ref. Cuotas'!K2513,'Ref. Cuotas'!K:K,0)+COUNTIF('Ref. Cuotas'!$K$7:'Ref. Cuotas'!K2513,'Ref. Cuotas'!K2513)-1,"")</f>
        <v>2349</v>
      </c>
      <c r="AM2514" s="7">
        <f>IFERROR(RANK('Ref. Cuotas'!L2513,'Ref. Cuotas'!L:L,0)+COUNTIF('Ref. Cuotas'!$L$7:'Ref. Cuotas'!L2513,'Ref. Cuotas'!L2513)-1,"")</f>
        <v>2537</v>
      </c>
      <c r="AN2514" s="7">
        <f>IFERROR(RANK('Ref. Cuotas'!M2513,'Ref. Cuotas'!M:M,0)+COUNTIF('Ref. Cuotas'!$M$7:'Ref. Cuotas'!M2513,'Ref. Cuotas'!M2513)-1,"")</f>
        <v>795</v>
      </c>
      <c r="AO2514" s="7">
        <f>IFERROR(RANK('Ref. Cuotas'!H2513,'Ref. Cuotas'!H:H,1)+COUNTIF('Ref. Cuotas'!$H$7:'Ref. Cuotas'!H2513,'Ref. Cuotas'!H2513)-1,"")</f>
        <v>2270</v>
      </c>
      <c r="AP2514" s="7">
        <f>IFERROR(RANK('Ref. Cuotas'!J2513,'Ref. Cuotas'!J:J,1)+COUNTIF('Ref. Cuotas'!$J$7:'Ref. Cuotas'!J2513,'Ref. Cuotas'!J2513)-1,"")</f>
        <v>1734</v>
      </c>
      <c r="AQ2514" s="7">
        <f>IFERROR(RANK('Ref. Cuotas'!K2513,'Ref. Cuotas'!K:K,1)+COUNTIF('Ref. Cuotas'!$K$7:'Ref. Cuotas'!K2513,'Ref. Cuotas'!K2513)-1,"")</f>
        <v>454</v>
      </c>
    </row>
    <row r="2515" spans="31:43" ht="17.25" customHeight="1" x14ac:dyDescent="0.3">
      <c r="AE2515" s="5" t="s">
        <v>2510</v>
      </c>
      <c r="AF2515" s="5" t="s">
        <v>6030</v>
      </c>
      <c r="AG2515" s="6" t="s">
        <v>4464</v>
      </c>
      <c r="AH2515" s="6" t="s">
        <v>4102</v>
      </c>
      <c r="AI2515" s="7">
        <f>IFERROR(RANK('Ref. Cuotas'!H2514,'Ref. Cuotas'!H:H,0)+COUNTIF('Ref. Cuotas'!$H$7:'Ref. Cuotas'!H2514,'Ref. Cuotas'!H2514)-1,"")</f>
        <v>1341</v>
      </c>
      <c r="AJ2515" s="7">
        <f>IFERROR(RANK('Ref. Cuotas'!I2514,'Ref. Cuotas'!I:I,0)+COUNTIF('Ref. Cuotas'!$I$7:'Ref. Cuotas'!I2514,'Ref. Cuotas'!I2514)-1,"")</f>
        <v>2602</v>
      </c>
      <c r="AK2515" s="7">
        <f>IFERROR(RANK('Ref. Cuotas'!J2514,'Ref. Cuotas'!J:J,0)+COUNTIF('Ref. Cuotas'!$J$7:'Ref. Cuotas'!J2514,'Ref. Cuotas'!J2514)-1,"")</f>
        <v>2560</v>
      </c>
      <c r="AL2515" s="7">
        <f>IFERROR(RANK('Ref. Cuotas'!K2514,'Ref. Cuotas'!K:K,0)+COUNTIF('Ref. Cuotas'!$K$7:'Ref. Cuotas'!K2514,'Ref. Cuotas'!K2514)-1,"")</f>
        <v>2485</v>
      </c>
      <c r="AM2515" s="7">
        <f>IFERROR(RANK('Ref. Cuotas'!L2514,'Ref. Cuotas'!L:L,0)+COUNTIF('Ref. Cuotas'!$L$7:'Ref. Cuotas'!L2514,'Ref. Cuotas'!L2514)-1,"")</f>
        <v>1892</v>
      </c>
      <c r="AN2515" s="7">
        <f>IFERROR(RANK('Ref. Cuotas'!M2514,'Ref. Cuotas'!M:M,0)+COUNTIF('Ref. Cuotas'!$M$7:'Ref. Cuotas'!M2514,'Ref. Cuotas'!M2514)-1,"")</f>
        <v>2663</v>
      </c>
      <c r="AO2515" s="7">
        <f>IFERROR(RANK('Ref. Cuotas'!H2514,'Ref. Cuotas'!H:H,1)+COUNTIF('Ref. Cuotas'!$H$7:'Ref. Cuotas'!H2514,'Ref. Cuotas'!H2514)-1,"")</f>
        <v>1462</v>
      </c>
      <c r="AP2515" s="7">
        <f>IFERROR(RANK('Ref. Cuotas'!J2514,'Ref. Cuotas'!J:J,1)+COUNTIF('Ref. Cuotas'!$J$7:'Ref. Cuotas'!J2514,'Ref. Cuotas'!J2514)-1,"")</f>
        <v>1735</v>
      </c>
      <c r="AQ2515" s="7">
        <f>IFERROR(RANK('Ref. Cuotas'!K2514,'Ref. Cuotas'!K:K,1)+COUNTIF('Ref. Cuotas'!$K$7:'Ref. Cuotas'!K2514,'Ref. Cuotas'!K2514)-1,"")</f>
        <v>318</v>
      </c>
    </row>
    <row r="2516" spans="31:43" ht="17.25" customHeight="1" x14ac:dyDescent="0.3">
      <c r="AE2516" s="5" t="s">
        <v>2511</v>
      </c>
      <c r="AF2516" s="5" t="s">
        <v>6031</v>
      </c>
      <c r="AG2516" s="6" t="s">
        <v>4464</v>
      </c>
      <c r="AH2516" s="6" t="s">
        <v>4137</v>
      </c>
      <c r="AI2516" s="7">
        <f>IFERROR(RANK('Ref. Cuotas'!H2515,'Ref. Cuotas'!H:H,0)+COUNTIF('Ref. Cuotas'!$H$7:'Ref. Cuotas'!H2515,'Ref. Cuotas'!H2515)-1,"")</f>
        <v>1709</v>
      </c>
      <c r="AJ2516" s="7">
        <f>IFERROR(RANK('Ref. Cuotas'!I2515,'Ref. Cuotas'!I:I,0)+COUNTIF('Ref. Cuotas'!$I$7:'Ref. Cuotas'!I2515,'Ref. Cuotas'!I2515)-1,"")</f>
        <v>2603</v>
      </c>
      <c r="AK2516" s="7">
        <f>IFERROR(RANK('Ref. Cuotas'!J2515,'Ref. Cuotas'!J:J,0)+COUNTIF('Ref. Cuotas'!$J$7:'Ref. Cuotas'!J2515,'Ref. Cuotas'!J2515)-1,"")</f>
        <v>2561</v>
      </c>
      <c r="AL2516" s="7">
        <f>IFERROR(RANK('Ref. Cuotas'!K2515,'Ref. Cuotas'!K:K,0)+COUNTIF('Ref. Cuotas'!$K$7:'Ref. Cuotas'!K2515,'Ref. Cuotas'!K2515)-1,"")</f>
        <v>990</v>
      </c>
      <c r="AM2516" s="7">
        <f>IFERROR(RANK('Ref. Cuotas'!L2515,'Ref. Cuotas'!L:L,0)+COUNTIF('Ref. Cuotas'!$L$7:'Ref. Cuotas'!L2515,'Ref. Cuotas'!L2515)-1,"")</f>
        <v>1694</v>
      </c>
      <c r="AN2516" s="7">
        <f>IFERROR(RANK('Ref. Cuotas'!M2515,'Ref. Cuotas'!M:M,0)+COUNTIF('Ref. Cuotas'!$M$7:'Ref. Cuotas'!M2515,'Ref. Cuotas'!M2515)-1,"")</f>
        <v>796</v>
      </c>
      <c r="AO2516" s="7">
        <f>IFERROR(RANK('Ref. Cuotas'!H2515,'Ref. Cuotas'!H:H,1)+COUNTIF('Ref. Cuotas'!$H$7:'Ref. Cuotas'!H2515,'Ref. Cuotas'!H2515)-1,"")</f>
        <v>1094</v>
      </c>
      <c r="AP2516" s="7">
        <f>IFERROR(RANK('Ref. Cuotas'!J2515,'Ref. Cuotas'!J:J,1)+COUNTIF('Ref. Cuotas'!$J$7:'Ref. Cuotas'!J2515,'Ref. Cuotas'!J2515)-1,"")</f>
        <v>1736</v>
      </c>
      <c r="AQ2516" s="7">
        <f>IFERROR(RANK('Ref. Cuotas'!K2515,'Ref. Cuotas'!K:K,1)+COUNTIF('Ref. Cuotas'!$K$7:'Ref. Cuotas'!K2515,'Ref. Cuotas'!K2515)-1,"")</f>
        <v>1813</v>
      </c>
    </row>
    <row r="2517" spans="31:43" ht="17.25" customHeight="1" x14ac:dyDescent="0.3">
      <c r="AE2517" s="5" t="s">
        <v>2512</v>
      </c>
      <c r="AF2517" s="5" t="s">
        <v>6032</v>
      </c>
      <c r="AG2517" s="6" t="s">
        <v>4464</v>
      </c>
      <c r="AH2517" s="6" t="s">
        <v>4169</v>
      </c>
      <c r="AI2517" s="7">
        <f>IFERROR(RANK('Ref. Cuotas'!H2516,'Ref. Cuotas'!H:H,0)+COUNTIF('Ref. Cuotas'!$H$7:'Ref. Cuotas'!H2516,'Ref. Cuotas'!H2516)-1,"")</f>
        <v>519</v>
      </c>
      <c r="AJ2517" s="7">
        <f>IFERROR(RANK('Ref. Cuotas'!I2516,'Ref. Cuotas'!I:I,0)+COUNTIF('Ref. Cuotas'!$I$7:'Ref. Cuotas'!I2516,'Ref. Cuotas'!I2516)-1,"")</f>
        <v>647</v>
      </c>
      <c r="AK2517" s="7">
        <f>IFERROR(RANK('Ref. Cuotas'!J2516,'Ref. Cuotas'!J:J,0)+COUNTIF('Ref. Cuotas'!$J$7:'Ref. Cuotas'!J2516,'Ref. Cuotas'!J2516)-1,"")</f>
        <v>2562</v>
      </c>
      <c r="AL2517" s="7">
        <f>IFERROR(RANK('Ref. Cuotas'!K2516,'Ref. Cuotas'!K:K,0)+COUNTIF('Ref. Cuotas'!$K$7:'Ref. Cuotas'!K2516,'Ref. Cuotas'!K2516)-1,"")</f>
        <v>527</v>
      </c>
      <c r="AM2517" s="7">
        <f>IFERROR(RANK('Ref. Cuotas'!L2516,'Ref. Cuotas'!L:L,0)+COUNTIF('Ref. Cuotas'!$L$7:'Ref. Cuotas'!L2516,'Ref. Cuotas'!L2516)-1,"")</f>
        <v>268</v>
      </c>
      <c r="AN2517" s="7">
        <f>IFERROR(RANK('Ref. Cuotas'!M2516,'Ref. Cuotas'!M:M,0)+COUNTIF('Ref. Cuotas'!$M$7:'Ref. Cuotas'!M2516,'Ref. Cuotas'!M2516)-1,"")</f>
        <v>2664</v>
      </c>
      <c r="AO2517" s="7">
        <f>IFERROR(RANK('Ref. Cuotas'!H2516,'Ref. Cuotas'!H:H,1)+COUNTIF('Ref. Cuotas'!$H$7:'Ref. Cuotas'!H2516,'Ref. Cuotas'!H2516)-1,"")</f>
        <v>2284</v>
      </c>
      <c r="AP2517" s="7">
        <f>IFERROR(RANK('Ref. Cuotas'!J2516,'Ref. Cuotas'!J:J,1)+COUNTIF('Ref. Cuotas'!$J$7:'Ref. Cuotas'!J2516,'Ref. Cuotas'!J2516)-1,"")</f>
        <v>1737</v>
      </c>
      <c r="AQ2517" s="7">
        <f>IFERROR(RANK('Ref. Cuotas'!K2516,'Ref. Cuotas'!K:K,1)+COUNTIF('Ref. Cuotas'!$K$7:'Ref. Cuotas'!K2516,'Ref. Cuotas'!K2516)-1,"")</f>
        <v>2276</v>
      </c>
    </row>
    <row r="2518" spans="31:43" ht="17.25" customHeight="1" x14ac:dyDescent="0.3">
      <c r="AE2518" s="5" t="s">
        <v>2513</v>
      </c>
      <c r="AF2518" s="5" t="s">
        <v>6033</v>
      </c>
      <c r="AG2518" s="6" t="s">
        <v>4464</v>
      </c>
      <c r="AH2518" s="6" t="s">
        <v>4114</v>
      </c>
      <c r="AI2518" s="7">
        <f>IFERROR(RANK('Ref. Cuotas'!H2517,'Ref. Cuotas'!H:H,0)+COUNTIF('Ref. Cuotas'!$H$7:'Ref. Cuotas'!H2517,'Ref. Cuotas'!H2517)-1,"")</f>
        <v>1527</v>
      </c>
      <c r="AJ2518" s="7">
        <f>IFERROR(RANK('Ref. Cuotas'!I2517,'Ref. Cuotas'!I:I,0)+COUNTIF('Ref. Cuotas'!$I$7:'Ref. Cuotas'!I2517,'Ref. Cuotas'!I2517)-1,"")</f>
        <v>278</v>
      </c>
      <c r="AK2518" s="7">
        <f>IFERROR(RANK('Ref. Cuotas'!J2517,'Ref. Cuotas'!J:J,0)+COUNTIF('Ref. Cuotas'!$J$7:'Ref. Cuotas'!J2517,'Ref. Cuotas'!J2517)-1,"")</f>
        <v>2563</v>
      </c>
      <c r="AL2518" s="7">
        <f>IFERROR(RANK('Ref. Cuotas'!K2517,'Ref. Cuotas'!K:K,0)+COUNTIF('Ref. Cuotas'!$K$7:'Ref. Cuotas'!K2517,'Ref. Cuotas'!K2517)-1,"")</f>
        <v>145</v>
      </c>
      <c r="AM2518" s="7">
        <f>IFERROR(RANK('Ref. Cuotas'!L2517,'Ref. Cuotas'!L:L,0)+COUNTIF('Ref. Cuotas'!$L$7:'Ref. Cuotas'!L2517,'Ref. Cuotas'!L2517)-1,"")</f>
        <v>2538</v>
      </c>
      <c r="AN2518" s="7">
        <f>IFERROR(RANK('Ref. Cuotas'!M2517,'Ref. Cuotas'!M:M,0)+COUNTIF('Ref. Cuotas'!$M$7:'Ref. Cuotas'!M2517,'Ref. Cuotas'!M2517)-1,"")</f>
        <v>797</v>
      </c>
      <c r="AO2518" s="7">
        <f>IFERROR(RANK('Ref. Cuotas'!H2517,'Ref. Cuotas'!H:H,1)+COUNTIF('Ref. Cuotas'!$H$7:'Ref. Cuotas'!H2517,'Ref. Cuotas'!H2517)-1,"")</f>
        <v>1276</v>
      </c>
      <c r="AP2518" s="7">
        <f>IFERROR(RANK('Ref. Cuotas'!J2517,'Ref. Cuotas'!J:J,1)+COUNTIF('Ref. Cuotas'!$J$7:'Ref. Cuotas'!J2517,'Ref. Cuotas'!J2517)-1,"")</f>
        <v>1738</v>
      </c>
      <c r="AQ2518" s="7">
        <f>IFERROR(RANK('Ref. Cuotas'!K2517,'Ref. Cuotas'!K:K,1)+COUNTIF('Ref. Cuotas'!$K$7:'Ref. Cuotas'!K2517,'Ref. Cuotas'!K2517)-1,"")</f>
        <v>2658</v>
      </c>
    </row>
    <row r="2519" spans="31:43" ht="17.25" customHeight="1" x14ac:dyDescent="0.3">
      <c r="AE2519" s="5" t="s">
        <v>2514</v>
      </c>
      <c r="AF2519" s="5" t="s">
        <v>6034</v>
      </c>
      <c r="AG2519" s="6" t="s">
        <v>4464</v>
      </c>
      <c r="AH2519" s="6" t="s">
        <v>4180</v>
      </c>
      <c r="AI2519" s="7">
        <f>IFERROR(RANK('Ref. Cuotas'!H2518,'Ref. Cuotas'!H:H,0)+COUNTIF('Ref. Cuotas'!$H$7:'Ref. Cuotas'!H2518,'Ref. Cuotas'!H2518)-1,"")</f>
        <v>1512</v>
      </c>
      <c r="AJ2519" s="7">
        <f>IFERROR(RANK('Ref. Cuotas'!I2518,'Ref. Cuotas'!I:I,0)+COUNTIF('Ref. Cuotas'!$I$7:'Ref. Cuotas'!I2518,'Ref. Cuotas'!I2518)-1,"")</f>
        <v>2604</v>
      </c>
      <c r="AK2519" s="7">
        <f>IFERROR(RANK('Ref. Cuotas'!J2518,'Ref. Cuotas'!J:J,0)+COUNTIF('Ref. Cuotas'!$J$7:'Ref. Cuotas'!J2518,'Ref. Cuotas'!J2518)-1,"")</f>
        <v>194</v>
      </c>
      <c r="AL2519" s="7">
        <f>IFERROR(RANK('Ref. Cuotas'!K2518,'Ref. Cuotas'!K:K,0)+COUNTIF('Ref. Cuotas'!$K$7:'Ref. Cuotas'!K2518,'Ref. Cuotas'!K2518)-1,"")</f>
        <v>1223</v>
      </c>
      <c r="AM2519" s="7">
        <f>IFERROR(RANK('Ref. Cuotas'!L2518,'Ref. Cuotas'!L:L,0)+COUNTIF('Ref. Cuotas'!$L$7:'Ref. Cuotas'!L2518,'Ref. Cuotas'!L2518)-1,"")</f>
        <v>2539</v>
      </c>
      <c r="AN2519" s="7">
        <f>IFERROR(RANK('Ref. Cuotas'!M2518,'Ref. Cuotas'!M:M,0)+COUNTIF('Ref. Cuotas'!$M$7:'Ref. Cuotas'!M2518,'Ref. Cuotas'!M2518)-1,"")</f>
        <v>798</v>
      </c>
      <c r="AO2519" s="7">
        <f>IFERROR(RANK('Ref. Cuotas'!H2518,'Ref. Cuotas'!H:H,1)+COUNTIF('Ref. Cuotas'!$H$7:'Ref. Cuotas'!H2518,'Ref. Cuotas'!H2518)-1,"")</f>
        <v>1291</v>
      </c>
      <c r="AP2519" s="7">
        <f>IFERROR(RANK('Ref. Cuotas'!J2518,'Ref. Cuotas'!J:J,1)+COUNTIF('Ref. Cuotas'!$J$7:'Ref. Cuotas'!J2518,'Ref. Cuotas'!J2518)-1,"")</f>
        <v>2609</v>
      </c>
      <c r="AQ2519" s="7">
        <f>IFERROR(RANK('Ref. Cuotas'!K2518,'Ref. Cuotas'!K:K,1)+COUNTIF('Ref. Cuotas'!$K$7:'Ref. Cuotas'!K2518,'Ref. Cuotas'!K2518)-1,"")</f>
        <v>1580</v>
      </c>
    </row>
    <row r="2520" spans="31:43" ht="17.25" customHeight="1" x14ac:dyDescent="0.3">
      <c r="AE2520" s="5" t="s">
        <v>2515</v>
      </c>
      <c r="AF2520" s="5" t="s">
        <v>6035</v>
      </c>
      <c r="AG2520" s="6" t="s">
        <v>4464</v>
      </c>
      <c r="AH2520" s="6" t="s">
        <v>4139</v>
      </c>
      <c r="AI2520" s="7">
        <f>IFERROR(RANK('Ref. Cuotas'!H2519,'Ref. Cuotas'!H:H,0)+COUNTIF('Ref. Cuotas'!$H$7:'Ref. Cuotas'!H2519,'Ref. Cuotas'!H2519)-1,"")</f>
        <v>1816</v>
      </c>
      <c r="AJ2520" s="7">
        <f>IFERROR(RANK('Ref. Cuotas'!I2519,'Ref. Cuotas'!I:I,0)+COUNTIF('Ref. Cuotas'!$I$7:'Ref. Cuotas'!I2519,'Ref. Cuotas'!I2519)-1,"")</f>
        <v>2605</v>
      </c>
      <c r="AK2520" s="7">
        <f>IFERROR(RANK('Ref. Cuotas'!J2519,'Ref. Cuotas'!J:J,0)+COUNTIF('Ref. Cuotas'!$J$7:'Ref. Cuotas'!J2519,'Ref. Cuotas'!J2519)-1,"")</f>
        <v>2564</v>
      </c>
      <c r="AL2520" s="7">
        <f>IFERROR(RANK('Ref. Cuotas'!K2519,'Ref. Cuotas'!K:K,0)+COUNTIF('Ref. Cuotas'!$K$7:'Ref. Cuotas'!K2519,'Ref. Cuotas'!K2519)-1,"")</f>
        <v>2775</v>
      </c>
      <c r="AM2520" s="7">
        <f>IFERROR(RANK('Ref. Cuotas'!L2519,'Ref. Cuotas'!L:L,0)+COUNTIF('Ref. Cuotas'!$L$7:'Ref. Cuotas'!L2519,'Ref. Cuotas'!L2519)-1,"")</f>
        <v>2775</v>
      </c>
      <c r="AN2520" s="7">
        <f>IFERROR(RANK('Ref. Cuotas'!M2519,'Ref. Cuotas'!M:M,0)+COUNTIF('Ref. Cuotas'!$M$7:'Ref. Cuotas'!M2519,'Ref. Cuotas'!M2519)-1,"")</f>
        <v>2665</v>
      </c>
      <c r="AO2520" s="7">
        <f>IFERROR(RANK('Ref. Cuotas'!H2519,'Ref. Cuotas'!H:H,1)+COUNTIF('Ref. Cuotas'!$H$7:'Ref. Cuotas'!H2519,'Ref. Cuotas'!H2519)-1,"")</f>
        <v>987</v>
      </c>
      <c r="AP2520" s="7">
        <f>IFERROR(RANK('Ref. Cuotas'!J2519,'Ref. Cuotas'!J:J,1)+COUNTIF('Ref. Cuotas'!$J$7:'Ref. Cuotas'!J2519,'Ref. Cuotas'!J2519)-1,"")</f>
        <v>1739</v>
      </c>
      <c r="AQ2520" s="7">
        <f>IFERROR(RANK('Ref. Cuotas'!K2519,'Ref. Cuotas'!K:K,1)+COUNTIF('Ref. Cuotas'!$K$7:'Ref. Cuotas'!K2519,'Ref. Cuotas'!K2519)-1,"")</f>
        <v>193</v>
      </c>
    </row>
    <row r="2521" spans="31:43" ht="17.25" customHeight="1" x14ac:dyDescent="0.3">
      <c r="AE2521" s="5" t="s">
        <v>2516</v>
      </c>
      <c r="AF2521" s="5" t="s">
        <v>6036</v>
      </c>
      <c r="AG2521" s="6" t="s">
        <v>4465</v>
      </c>
      <c r="AH2521" s="6" t="s">
        <v>4092</v>
      </c>
      <c r="AI2521" s="7">
        <f>IFERROR(RANK('Ref. Cuotas'!H2520,'Ref. Cuotas'!H:H,0)+COUNTIF('Ref. Cuotas'!$H$7:'Ref. Cuotas'!H2520,'Ref. Cuotas'!H2520)-1,"")</f>
        <v>327</v>
      </c>
      <c r="AJ2521" s="7">
        <f>IFERROR(RANK('Ref. Cuotas'!I2520,'Ref. Cuotas'!I:I,0)+COUNTIF('Ref. Cuotas'!$I$7:'Ref. Cuotas'!I2520,'Ref. Cuotas'!I2520)-1,"")</f>
        <v>336</v>
      </c>
      <c r="AK2521" s="7">
        <f>IFERROR(RANK('Ref. Cuotas'!J2520,'Ref. Cuotas'!J:J,0)+COUNTIF('Ref. Cuotas'!$J$7:'Ref. Cuotas'!J2520,'Ref. Cuotas'!J2520)-1,"")</f>
        <v>445</v>
      </c>
      <c r="AL2521" s="7">
        <f>IFERROR(RANK('Ref. Cuotas'!K2520,'Ref. Cuotas'!K:K,0)+COUNTIF('Ref. Cuotas'!$K$7:'Ref. Cuotas'!K2520,'Ref. Cuotas'!K2520)-1,"")</f>
        <v>199</v>
      </c>
      <c r="AM2521" s="7">
        <f>IFERROR(RANK('Ref. Cuotas'!L2520,'Ref. Cuotas'!L:L,0)+COUNTIF('Ref. Cuotas'!$L$7:'Ref. Cuotas'!L2520,'Ref. Cuotas'!L2520)-1,"")</f>
        <v>129</v>
      </c>
      <c r="AN2521" s="7">
        <f>IFERROR(RANK('Ref. Cuotas'!M2520,'Ref. Cuotas'!M:M,0)+COUNTIF('Ref. Cuotas'!$M$7:'Ref. Cuotas'!M2520,'Ref. Cuotas'!M2520)-1,"")</f>
        <v>31</v>
      </c>
      <c r="AO2521" s="7">
        <f>IFERROR(RANK('Ref. Cuotas'!H2520,'Ref. Cuotas'!H:H,1)+COUNTIF('Ref. Cuotas'!$H$7:'Ref. Cuotas'!H2520,'Ref. Cuotas'!H2520)-1,"")</f>
        <v>2476</v>
      </c>
      <c r="AP2521" s="7">
        <f>IFERROR(RANK('Ref. Cuotas'!J2520,'Ref. Cuotas'!J:J,1)+COUNTIF('Ref. Cuotas'!$J$7:'Ref. Cuotas'!J2520,'Ref. Cuotas'!J2520)-1,"")</f>
        <v>2358</v>
      </c>
      <c r="AQ2521" s="7">
        <f>IFERROR(RANK('Ref. Cuotas'!K2520,'Ref. Cuotas'!K:K,1)+COUNTIF('Ref. Cuotas'!$K$7:'Ref. Cuotas'!K2520,'Ref. Cuotas'!K2520)-1,"")</f>
        <v>2604</v>
      </c>
    </row>
    <row r="2522" spans="31:43" ht="17.25" customHeight="1" x14ac:dyDescent="0.3">
      <c r="AE2522" s="5" t="s">
        <v>2517</v>
      </c>
      <c r="AF2522" s="5" t="s">
        <v>6037</v>
      </c>
      <c r="AG2522" s="6" t="s">
        <v>4465</v>
      </c>
      <c r="AH2522" s="6" t="s">
        <v>4202</v>
      </c>
      <c r="AI2522" s="7">
        <f>IFERROR(RANK('Ref. Cuotas'!H2521,'Ref. Cuotas'!H:H,0)+COUNTIF('Ref. Cuotas'!$H$7:'Ref. Cuotas'!H2521,'Ref. Cuotas'!H2521)-1,"")</f>
        <v>398</v>
      </c>
      <c r="AJ2522" s="7">
        <f>IFERROR(RANK('Ref. Cuotas'!I2521,'Ref. Cuotas'!I:I,0)+COUNTIF('Ref. Cuotas'!$I$7:'Ref. Cuotas'!I2521,'Ref. Cuotas'!I2521)-1,"")</f>
        <v>2606</v>
      </c>
      <c r="AK2522" s="7">
        <f>IFERROR(RANK('Ref. Cuotas'!J2521,'Ref. Cuotas'!J:J,0)+COUNTIF('Ref. Cuotas'!$J$7:'Ref. Cuotas'!J2521,'Ref. Cuotas'!J2521)-1,"")</f>
        <v>2565</v>
      </c>
      <c r="AL2522" s="7">
        <f>IFERROR(RANK('Ref. Cuotas'!K2521,'Ref. Cuotas'!K:K,0)+COUNTIF('Ref. Cuotas'!$K$7:'Ref. Cuotas'!K2521,'Ref. Cuotas'!K2521)-1,"")</f>
        <v>2776</v>
      </c>
      <c r="AM2522" s="7">
        <f>IFERROR(RANK('Ref. Cuotas'!L2521,'Ref. Cuotas'!L:L,0)+COUNTIF('Ref. Cuotas'!$L$7:'Ref. Cuotas'!L2521,'Ref. Cuotas'!L2521)-1,"")</f>
        <v>2776</v>
      </c>
      <c r="AN2522" s="7">
        <f>IFERROR(RANK('Ref. Cuotas'!M2521,'Ref. Cuotas'!M:M,0)+COUNTIF('Ref. Cuotas'!$M$7:'Ref. Cuotas'!M2521,'Ref. Cuotas'!M2521)-1,"")</f>
        <v>2666</v>
      </c>
      <c r="AO2522" s="7">
        <f>IFERROR(RANK('Ref. Cuotas'!H2521,'Ref. Cuotas'!H:H,1)+COUNTIF('Ref. Cuotas'!$H$7:'Ref. Cuotas'!H2521,'Ref. Cuotas'!H2521)-1,"")</f>
        <v>2405</v>
      </c>
      <c r="AP2522" s="7">
        <f>IFERROR(RANK('Ref. Cuotas'!J2521,'Ref. Cuotas'!J:J,1)+COUNTIF('Ref. Cuotas'!$J$7:'Ref. Cuotas'!J2521,'Ref. Cuotas'!J2521)-1,"")</f>
        <v>1740</v>
      </c>
      <c r="AQ2522" s="7">
        <f>IFERROR(RANK('Ref. Cuotas'!K2521,'Ref. Cuotas'!K:K,1)+COUNTIF('Ref. Cuotas'!$K$7:'Ref. Cuotas'!K2521,'Ref. Cuotas'!K2521)-1,"")</f>
        <v>194</v>
      </c>
    </row>
    <row r="2523" spans="31:43" ht="17.25" customHeight="1" x14ac:dyDescent="0.3">
      <c r="AE2523" s="5" t="s">
        <v>2518</v>
      </c>
      <c r="AF2523" s="5" t="s">
        <v>6038</v>
      </c>
      <c r="AG2523" s="6" t="s">
        <v>4465</v>
      </c>
      <c r="AH2523" s="6" t="s">
        <v>4093</v>
      </c>
      <c r="AI2523" s="7">
        <f>IFERROR(RANK('Ref. Cuotas'!H2522,'Ref. Cuotas'!H:H,0)+COUNTIF('Ref. Cuotas'!$H$7:'Ref. Cuotas'!H2522,'Ref. Cuotas'!H2522)-1,"")</f>
        <v>1314</v>
      </c>
      <c r="AJ2523" s="7">
        <f>IFERROR(RANK('Ref. Cuotas'!I2522,'Ref. Cuotas'!I:I,0)+COUNTIF('Ref. Cuotas'!$I$7:'Ref. Cuotas'!I2522,'Ref. Cuotas'!I2522)-1,"")</f>
        <v>2607</v>
      </c>
      <c r="AK2523" s="7">
        <f>IFERROR(RANK('Ref. Cuotas'!J2522,'Ref. Cuotas'!J:J,0)+COUNTIF('Ref. Cuotas'!$J$7:'Ref. Cuotas'!J2522,'Ref. Cuotas'!J2522)-1,"")</f>
        <v>2566</v>
      </c>
      <c r="AL2523" s="7">
        <f>IFERROR(RANK('Ref. Cuotas'!K2522,'Ref. Cuotas'!K:K,0)+COUNTIF('Ref. Cuotas'!$K$7:'Ref. Cuotas'!K2522,'Ref. Cuotas'!K2522)-1,"")</f>
        <v>660</v>
      </c>
      <c r="AM2523" s="7">
        <f>IFERROR(RANK('Ref. Cuotas'!L2522,'Ref. Cuotas'!L:L,0)+COUNTIF('Ref. Cuotas'!$L$7:'Ref. Cuotas'!L2522,'Ref. Cuotas'!L2522)-1,"")</f>
        <v>696</v>
      </c>
      <c r="AN2523" s="7">
        <f>IFERROR(RANK('Ref. Cuotas'!M2522,'Ref. Cuotas'!M:M,0)+COUNTIF('Ref. Cuotas'!$M$7:'Ref. Cuotas'!M2522,'Ref. Cuotas'!M2522)-1,"")</f>
        <v>2667</v>
      </c>
      <c r="AO2523" s="7">
        <f>IFERROR(RANK('Ref. Cuotas'!H2522,'Ref. Cuotas'!H:H,1)+COUNTIF('Ref. Cuotas'!$H$7:'Ref. Cuotas'!H2522,'Ref. Cuotas'!H2522)-1,"")</f>
        <v>1489</v>
      </c>
      <c r="AP2523" s="7">
        <f>IFERROR(RANK('Ref. Cuotas'!J2522,'Ref. Cuotas'!J:J,1)+COUNTIF('Ref. Cuotas'!$J$7:'Ref. Cuotas'!J2522,'Ref. Cuotas'!J2522)-1,"")</f>
        <v>1741</v>
      </c>
      <c r="AQ2523" s="7">
        <f>IFERROR(RANK('Ref. Cuotas'!K2522,'Ref. Cuotas'!K:K,1)+COUNTIF('Ref. Cuotas'!$K$7:'Ref. Cuotas'!K2522,'Ref. Cuotas'!K2522)-1,"")</f>
        <v>2143</v>
      </c>
    </row>
    <row r="2524" spans="31:43" ht="17.25" customHeight="1" x14ac:dyDescent="0.3">
      <c r="AE2524" s="5" t="s">
        <v>2519</v>
      </c>
      <c r="AF2524" s="5" t="s">
        <v>6039</v>
      </c>
      <c r="AG2524" s="6" t="s">
        <v>4465</v>
      </c>
      <c r="AH2524" s="6" t="s">
        <v>4102</v>
      </c>
      <c r="AI2524" s="7">
        <f>IFERROR(RANK('Ref. Cuotas'!H2523,'Ref. Cuotas'!H:H,0)+COUNTIF('Ref. Cuotas'!$H$7:'Ref. Cuotas'!H2523,'Ref. Cuotas'!H2523)-1,"")</f>
        <v>1690</v>
      </c>
      <c r="AJ2524" s="7">
        <f>IFERROR(RANK('Ref. Cuotas'!I2523,'Ref. Cuotas'!I:I,0)+COUNTIF('Ref. Cuotas'!$I$7:'Ref. Cuotas'!I2523,'Ref. Cuotas'!I2523)-1,"")</f>
        <v>2608</v>
      </c>
      <c r="AK2524" s="7">
        <f>IFERROR(RANK('Ref. Cuotas'!J2523,'Ref. Cuotas'!J:J,0)+COUNTIF('Ref. Cuotas'!$J$7:'Ref. Cuotas'!J2523,'Ref. Cuotas'!J2523)-1,"")</f>
        <v>2567</v>
      </c>
      <c r="AL2524" s="7">
        <f>IFERROR(RANK('Ref. Cuotas'!K2523,'Ref. Cuotas'!K:K,0)+COUNTIF('Ref. Cuotas'!$K$7:'Ref. Cuotas'!K2523,'Ref. Cuotas'!K2523)-1,"")</f>
        <v>2143</v>
      </c>
      <c r="AM2524" s="7">
        <f>IFERROR(RANK('Ref. Cuotas'!L2523,'Ref. Cuotas'!L:L,0)+COUNTIF('Ref. Cuotas'!$L$7:'Ref. Cuotas'!L2523,'Ref. Cuotas'!L2523)-1,"")</f>
        <v>2540</v>
      </c>
      <c r="AN2524" s="7">
        <f>IFERROR(RANK('Ref. Cuotas'!M2523,'Ref. Cuotas'!M:M,0)+COUNTIF('Ref. Cuotas'!$M$7:'Ref. Cuotas'!M2523,'Ref. Cuotas'!M2523)-1,"")</f>
        <v>2668</v>
      </c>
      <c r="AO2524" s="7">
        <f>IFERROR(RANK('Ref. Cuotas'!H2523,'Ref. Cuotas'!H:H,1)+COUNTIF('Ref. Cuotas'!$H$7:'Ref. Cuotas'!H2523,'Ref. Cuotas'!H2523)-1,"")</f>
        <v>1113</v>
      </c>
      <c r="AP2524" s="7">
        <f>IFERROR(RANK('Ref. Cuotas'!J2523,'Ref. Cuotas'!J:J,1)+COUNTIF('Ref. Cuotas'!$J$7:'Ref. Cuotas'!J2523,'Ref. Cuotas'!J2523)-1,"")</f>
        <v>1742</v>
      </c>
      <c r="AQ2524" s="7">
        <f>IFERROR(RANK('Ref. Cuotas'!K2523,'Ref. Cuotas'!K:K,1)+COUNTIF('Ref. Cuotas'!$K$7:'Ref. Cuotas'!K2523,'Ref. Cuotas'!K2523)-1,"")</f>
        <v>660</v>
      </c>
    </row>
    <row r="2525" spans="31:43" ht="17.25" customHeight="1" x14ac:dyDescent="0.3">
      <c r="AE2525" s="5" t="s">
        <v>2520</v>
      </c>
      <c r="AF2525" s="5" t="s">
        <v>6040</v>
      </c>
      <c r="AG2525" s="6" t="s">
        <v>4465</v>
      </c>
      <c r="AH2525" s="6" t="s">
        <v>4169</v>
      </c>
      <c r="AI2525" s="7">
        <f>IFERROR(RANK('Ref. Cuotas'!H2524,'Ref. Cuotas'!H:H,0)+COUNTIF('Ref. Cuotas'!$H$7:'Ref. Cuotas'!H2524,'Ref. Cuotas'!H2524)-1,"")</f>
        <v>306</v>
      </c>
      <c r="AJ2525" s="7">
        <f>IFERROR(RANK('Ref. Cuotas'!I2524,'Ref. Cuotas'!I:I,0)+COUNTIF('Ref. Cuotas'!$I$7:'Ref. Cuotas'!I2524,'Ref. Cuotas'!I2524)-1,"")</f>
        <v>1008</v>
      </c>
      <c r="AK2525" s="7">
        <f>IFERROR(RANK('Ref. Cuotas'!J2524,'Ref. Cuotas'!J:J,0)+COUNTIF('Ref. Cuotas'!$J$7:'Ref. Cuotas'!J2524,'Ref. Cuotas'!J2524)-1,"")</f>
        <v>2568</v>
      </c>
      <c r="AL2525" s="7">
        <f>IFERROR(RANK('Ref. Cuotas'!K2524,'Ref. Cuotas'!K:K,0)+COUNTIF('Ref. Cuotas'!$K$7:'Ref. Cuotas'!K2524,'Ref. Cuotas'!K2524)-1,"")</f>
        <v>1282</v>
      </c>
      <c r="AM2525" s="7">
        <f>IFERROR(RANK('Ref. Cuotas'!L2524,'Ref. Cuotas'!L:L,0)+COUNTIF('Ref. Cuotas'!$L$7:'Ref. Cuotas'!L2524,'Ref. Cuotas'!L2524)-1,"")</f>
        <v>778</v>
      </c>
      <c r="AN2525" s="7">
        <f>IFERROR(RANK('Ref. Cuotas'!M2524,'Ref. Cuotas'!M:M,0)+COUNTIF('Ref. Cuotas'!$M$7:'Ref. Cuotas'!M2524,'Ref. Cuotas'!M2524)-1,"")</f>
        <v>2669</v>
      </c>
      <c r="AO2525" s="7">
        <f>IFERROR(RANK('Ref. Cuotas'!H2524,'Ref. Cuotas'!H:H,1)+COUNTIF('Ref. Cuotas'!$H$7:'Ref. Cuotas'!H2524,'Ref. Cuotas'!H2524)-1,"")</f>
        <v>2497</v>
      </c>
      <c r="AP2525" s="7">
        <f>IFERROR(RANK('Ref. Cuotas'!J2524,'Ref. Cuotas'!J:J,1)+COUNTIF('Ref. Cuotas'!$J$7:'Ref. Cuotas'!J2524,'Ref. Cuotas'!J2524)-1,"")</f>
        <v>1743</v>
      </c>
      <c r="AQ2525" s="7">
        <f>IFERROR(RANK('Ref. Cuotas'!K2524,'Ref. Cuotas'!K:K,1)+COUNTIF('Ref. Cuotas'!$K$7:'Ref. Cuotas'!K2524,'Ref. Cuotas'!K2524)-1,"")</f>
        <v>1521</v>
      </c>
    </row>
    <row r="2526" spans="31:43" ht="17.25" customHeight="1" x14ac:dyDescent="0.3">
      <c r="AE2526" s="5" t="s">
        <v>2521</v>
      </c>
      <c r="AF2526" s="5" t="s">
        <v>6041</v>
      </c>
      <c r="AG2526" s="6" t="s">
        <v>4465</v>
      </c>
      <c r="AH2526" s="6" t="s">
        <v>4180</v>
      </c>
      <c r="AI2526" s="7">
        <f>IFERROR(RANK('Ref. Cuotas'!H2525,'Ref. Cuotas'!H:H,0)+COUNTIF('Ref. Cuotas'!$H$7:'Ref. Cuotas'!H2525,'Ref. Cuotas'!H2525)-1,"")</f>
        <v>1962</v>
      </c>
      <c r="AJ2526" s="7">
        <f>IFERROR(RANK('Ref. Cuotas'!I2525,'Ref. Cuotas'!I:I,0)+COUNTIF('Ref. Cuotas'!$I$7:'Ref. Cuotas'!I2525,'Ref. Cuotas'!I2525)-1,"")</f>
        <v>2609</v>
      </c>
      <c r="AK2526" s="7">
        <f>IFERROR(RANK('Ref. Cuotas'!J2525,'Ref. Cuotas'!J:J,0)+COUNTIF('Ref. Cuotas'!$J$7:'Ref. Cuotas'!J2525,'Ref. Cuotas'!J2525)-1,"")</f>
        <v>2569</v>
      </c>
      <c r="AL2526" s="7">
        <f>IFERROR(RANK('Ref. Cuotas'!K2525,'Ref. Cuotas'!K:K,0)+COUNTIF('Ref. Cuotas'!$K$7:'Ref. Cuotas'!K2525,'Ref. Cuotas'!K2525)-1,"")</f>
        <v>1232</v>
      </c>
      <c r="AM2526" s="7">
        <f>IFERROR(RANK('Ref. Cuotas'!L2525,'Ref. Cuotas'!L:L,0)+COUNTIF('Ref. Cuotas'!$L$7:'Ref. Cuotas'!L2525,'Ref. Cuotas'!L2525)-1,"")</f>
        <v>2192</v>
      </c>
      <c r="AN2526" s="7">
        <f>IFERROR(RANK('Ref. Cuotas'!M2525,'Ref. Cuotas'!M:M,0)+COUNTIF('Ref. Cuotas'!$M$7:'Ref. Cuotas'!M2525,'Ref. Cuotas'!M2525)-1,"")</f>
        <v>192</v>
      </c>
      <c r="AO2526" s="7">
        <f>IFERROR(RANK('Ref. Cuotas'!H2525,'Ref. Cuotas'!H:H,1)+COUNTIF('Ref. Cuotas'!$H$7:'Ref. Cuotas'!H2525,'Ref. Cuotas'!H2525)-1,"")</f>
        <v>841</v>
      </c>
      <c r="AP2526" s="7">
        <f>IFERROR(RANK('Ref. Cuotas'!J2525,'Ref. Cuotas'!J:J,1)+COUNTIF('Ref. Cuotas'!$J$7:'Ref. Cuotas'!J2525,'Ref. Cuotas'!J2525)-1,"")</f>
        <v>1744</v>
      </c>
      <c r="AQ2526" s="7">
        <f>IFERROR(RANK('Ref. Cuotas'!K2525,'Ref. Cuotas'!K:K,1)+COUNTIF('Ref. Cuotas'!$K$7:'Ref. Cuotas'!K2525,'Ref. Cuotas'!K2525)-1,"")</f>
        <v>1571</v>
      </c>
    </row>
    <row r="2527" spans="31:43" ht="17.25" customHeight="1" x14ac:dyDescent="0.3">
      <c r="AE2527" s="5" t="s">
        <v>2522</v>
      </c>
      <c r="AF2527" s="5" t="s">
        <v>6042</v>
      </c>
      <c r="AG2527" s="6" t="s">
        <v>4465</v>
      </c>
      <c r="AH2527" s="6" t="s">
        <v>4139</v>
      </c>
      <c r="AI2527" s="7">
        <f>IFERROR(RANK('Ref. Cuotas'!H2526,'Ref. Cuotas'!H:H,0)+COUNTIF('Ref. Cuotas'!$H$7:'Ref. Cuotas'!H2526,'Ref. Cuotas'!H2526)-1,"")</f>
        <v>366</v>
      </c>
      <c r="AJ2527" s="7">
        <f>IFERROR(RANK('Ref. Cuotas'!I2526,'Ref. Cuotas'!I:I,0)+COUNTIF('Ref. Cuotas'!$I$7:'Ref. Cuotas'!I2526,'Ref. Cuotas'!I2526)-1,"")</f>
        <v>2610</v>
      </c>
      <c r="AK2527" s="7">
        <f>IFERROR(RANK('Ref. Cuotas'!J2526,'Ref. Cuotas'!J:J,0)+COUNTIF('Ref. Cuotas'!$J$7:'Ref. Cuotas'!J2526,'Ref. Cuotas'!J2526)-1,"")</f>
        <v>2570</v>
      </c>
      <c r="AL2527" s="7">
        <f>IFERROR(RANK('Ref. Cuotas'!K2526,'Ref. Cuotas'!K:K,0)+COUNTIF('Ref. Cuotas'!$K$7:'Ref. Cuotas'!K2526,'Ref. Cuotas'!K2526)-1,"")</f>
        <v>610</v>
      </c>
      <c r="AM2527" s="7">
        <f>IFERROR(RANK('Ref. Cuotas'!L2526,'Ref. Cuotas'!L:L,0)+COUNTIF('Ref. Cuotas'!$L$7:'Ref. Cuotas'!L2526,'Ref. Cuotas'!L2526)-1,"")</f>
        <v>2056</v>
      </c>
      <c r="AN2527" s="7">
        <f>IFERROR(RANK('Ref. Cuotas'!M2526,'Ref. Cuotas'!M:M,0)+COUNTIF('Ref. Cuotas'!$M$7:'Ref. Cuotas'!M2526,'Ref. Cuotas'!M2526)-1,"")</f>
        <v>799</v>
      </c>
      <c r="AO2527" s="7">
        <f>IFERROR(RANK('Ref. Cuotas'!H2526,'Ref. Cuotas'!H:H,1)+COUNTIF('Ref. Cuotas'!$H$7:'Ref. Cuotas'!H2526,'Ref. Cuotas'!H2526)-1,"")</f>
        <v>2437</v>
      </c>
      <c r="AP2527" s="7">
        <f>IFERROR(RANK('Ref. Cuotas'!J2526,'Ref. Cuotas'!J:J,1)+COUNTIF('Ref. Cuotas'!$J$7:'Ref. Cuotas'!J2526,'Ref. Cuotas'!J2526)-1,"")</f>
        <v>1745</v>
      </c>
      <c r="AQ2527" s="7">
        <f>IFERROR(RANK('Ref. Cuotas'!K2526,'Ref. Cuotas'!K:K,1)+COUNTIF('Ref. Cuotas'!$K$7:'Ref. Cuotas'!K2526,'Ref. Cuotas'!K2526)-1,"")</f>
        <v>2193</v>
      </c>
    </row>
    <row r="2528" spans="31:43" ht="17.25" customHeight="1" x14ac:dyDescent="0.3">
      <c r="AE2528" s="5" t="s">
        <v>2523</v>
      </c>
      <c r="AF2528" s="5" t="s">
        <v>6043</v>
      </c>
      <c r="AG2528" s="6" t="s">
        <v>4466</v>
      </c>
      <c r="AH2528" s="6" t="s">
        <v>4092</v>
      </c>
      <c r="AI2528" s="7">
        <f>IFERROR(RANK('Ref. Cuotas'!H2527,'Ref. Cuotas'!H:H,0)+COUNTIF('Ref. Cuotas'!$H$7:'Ref. Cuotas'!H2527,'Ref. Cuotas'!H2527)-1,"")</f>
        <v>141</v>
      </c>
      <c r="AJ2528" s="7">
        <f>IFERROR(RANK('Ref. Cuotas'!I2527,'Ref. Cuotas'!I:I,0)+COUNTIF('Ref. Cuotas'!$I$7:'Ref. Cuotas'!I2527,'Ref. Cuotas'!I2527)-1,"")</f>
        <v>2611</v>
      </c>
      <c r="AK2528" s="7">
        <f>IFERROR(RANK('Ref. Cuotas'!J2527,'Ref. Cuotas'!J:J,0)+COUNTIF('Ref. Cuotas'!$J$7:'Ref. Cuotas'!J2527,'Ref. Cuotas'!J2527)-1,"")</f>
        <v>793</v>
      </c>
      <c r="AL2528" s="7">
        <f>IFERROR(RANK('Ref. Cuotas'!K2527,'Ref. Cuotas'!K:K,0)+COUNTIF('Ref. Cuotas'!$K$7:'Ref. Cuotas'!K2527,'Ref. Cuotas'!K2527)-1,"")</f>
        <v>725</v>
      </c>
      <c r="AM2528" s="7">
        <f>IFERROR(RANK('Ref. Cuotas'!L2527,'Ref. Cuotas'!L:L,0)+COUNTIF('Ref. Cuotas'!$L$7:'Ref. Cuotas'!L2527,'Ref. Cuotas'!L2527)-1,"")</f>
        <v>542</v>
      </c>
      <c r="AN2528" s="7">
        <f>IFERROR(RANK('Ref. Cuotas'!M2527,'Ref. Cuotas'!M:M,0)+COUNTIF('Ref. Cuotas'!$M$7:'Ref. Cuotas'!M2527,'Ref. Cuotas'!M2527)-1,"")</f>
        <v>2670</v>
      </c>
      <c r="AO2528" s="7">
        <f>IFERROR(RANK('Ref. Cuotas'!H2527,'Ref. Cuotas'!H:H,1)+COUNTIF('Ref. Cuotas'!$H$7:'Ref. Cuotas'!H2527,'Ref. Cuotas'!H2527)-1,"")</f>
        <v>2662</v>
      </c>
      <c r="AP2528" s="7">
        <f>IFERROR(RANK('Ref. Cuotas'!J2527,'Ref. Cuotas'!J:J,1)+COUNTIF('Ref. Cuotas'!$J$7:'Ref. Cuotas'!J2527,'Ref. Cuotas'!J2527)-1,"")</f>
        <v>2010</v>
      </c>
      <c r="AQ2528" s="7">
        <f>IFERROR(RANK('Ref. Cuotas'!K2527,'Ref. Cuotas'!K:K,1)+COUNTIF('Ref. Cuotas'!$K$7:'Ref. Cuotas'!K2527,'Ref. Cuotas'!K2527)-1,"")</f>
        <v>2078</v>
      </c>
    </row>
    <row r="2529" spans="31:43" ht="17.25" customHeight="1" x14ac:dyDescent="0.3">
      <c r="AE2529" s="5" t="s">
        <v>2524</v>
      </c>
      <c r="AF2529" s="5" t="s">
        <v>6044</v>
      </c>
      <c r="AG2529" s="6" t="s">
        <v>4466</v>
      </c>
      <c r="AH2529" s="6" t="s">
        <v>4202</v>
      </c>
      <c r="AI2529" s="7">
        <f>IFERROR(RANK('Ref. Cuotas'!H2528,'Ref. Cuotas'!H:H,0)+COUNTIF('Ref. Cuotas'!$H$7:'Ref. Cuotas'!H2528,'Ref. Cuotas'!H2528)-1,"")</f>
        <v>157</v>
      </c>
      <c r="AJ2529" s="7">
        <f>IFERROR(RANK('Ref. Cuotas'!I2528,'Ref. Cuotas'!I:I,0)+COUNTIF('Ref. Cuotas'!$I$7:'Ref. Cuotas'!I2528,'Ref. Cuotas'!I2528)-1,"")</f>
        <v>2612</v>
      </c>
      <c r="AK2529" s="7">
        <f>IFERROR(RANK('Ref. Cuotas'!J2528,'Ref. Cuotas'!J:J,0)+COUNTIF('Ref. Cuotas'!$J$7:'Ref. Cuotas'!J2528,'Ref. Cuotas'!J2528)-1,"")</f>
        <v>2571</v>
      </c>
      <c r="AL2529" s="7">
        <f>IFERROR(RANK('Ref. Cuotas'!K2528,'Ref. Cuotas'!K:K,0)+COUNTIF('Ref. Cuotas'!$K$7:'Ref. Cuotas'!K2528,'Ref. Cuotas'!K2528)-1,"")</f>
        <v>2777</v>
      </c>
      <c r="AM2529" s="7">
        <f>IFERROR(RANK('Ref. Cuotas'!L2528,'Ref. Cuotas'!L:L,0)+COUNTIF('Ref. Cuotas'!$L$7:'Ref. Cuotas'!L2528,'Ref. Cuotas'!L2528)-1,"")</f>
        <v>2777</v>
      </c>
      <c r="AN2529" s="7">
        <f>IFERROR(RANK('Ref. Cuotas'!M2528,'Ref. Cuotas'!M:M,0)+COUNTIF('Ref. Cuotas'!$M$7:'Ref. Cuotas'!M2528,'Ref. Cuotas'!M2528)-1,"")</f>
        <v>2671</v>
      </c>
      <c r="AO2529" s="7">
        <f>IFERROR(RANK('Ref. Cuotas'!H2528,'Ref. Cuotas'!H:H,1)+COUNTIF('Ref. Cuotas'!$H$7:'Ref. Cuotas'!H2528,'Ref. Cuotas'!H2528)-1,"")</f>
        <v>2646</v>
      </c>
      <c r="AP2529" s="7">
        <f>IFERROR(RANK('Ref. Cuotas'!J2528,'Ref. Cuotas'!J:J,1)+COUNTIF('Ref. Cuotas'!$J$7:'Ref. Cuotas'!J2528,'Ref. Cuotas'!J2528)-1,"")</f>
        <v>1746</v>
      </c>
      <c r="AQ2529" s="7">
        <f>IFERROR(RANK('Ref. Cuotas'!K2528,'Ref. Cuotas'!K:K,1)+COUNTIF('Ref. Cuotas'!$K$7:'Ref. Cuotas'!K2528,'Ref. Cuotas'!K2528)-1,"")</f>
        <v>195</v>
      </c>
    </row>
    <row r="2530" spans="31:43" ht="17.25" customHeight="1" x14ac:dyDescent="0.3">
      <c r="AE2530" s="5" t="s">
        <v>2525</v>
      </c>
      <c r="AF2530" s="5" t="s">
        <v>6045</v>
      </c>
      <c r="AG2530" s="6" t="s">
        <v>4466</v>
      </c>
      <c r="AH2530" s="6" t="s">
        <v>4096</v>
      </c>
      <c r="AI2530" s="7">
        <f>IFERROR(RANK('Ref. Cuotas'!H2529,'Ref. Cuotas'!H:H,0)+COUNTIF('Ref. Cuotas'!$H$7:'Ref. Cuotas'!H2529,'Ref. Cuotas'!H2529)-1,"")</f>
        <v>135</v>
      </c>
      <c r="AJ2530" s="7">
        <f>IFERROR(RANK('Ref. Cuotas'!I2529,'Ref. Cuotas'!I:I,0)+COUNTIF('Ref. Cuotas'!$I$7:'Ref. Cuotas'!I2529,'Ref. Cuotas'!I2529)-1,"")</f>
        <v>2613</v>
      </c>
      <c r="AK2530" s="7">
        <f>IFERROR(RANK('Ref. Cuotas'!J2529,'Ref. Cuotas'!J:J,0)+COUNTIF('Ref. Cuotas'!$J$7:'Ref. Cuotas'!J2529,'Ref. Cuotas'!J2529)-1,"")</f>
        <v>742</v>
      </c>
      <c r="AL2530" s="7">
        <f>IFERROR(RANK('Ref. Cuotas'!K2529,'Ref. Cuotas'!K:K,0)+COUNTIF('Ref. Cuotas'!$K$7:'Ref. Cuotas'!K2529,'Ref. Cuotas'!K2529)-1,"")</f>
        <v>817</v>
      </c>
      <c r="AM2530" s="7">
        <f>IFERROR(RANK('Ref. Cuotas'!L2529,'Ref. Cuotas'!L:L,0)+COUNTIF('Ref. Cuotas'!$L$7:'Ref. Cuotas'!L2529,'Ref. Cuotas'!L2529)-1,"")</f>
        <v>812</v>
      </c>
      <c r="AN2530" s="7">
        <f>IFERROR(RANK('Ref. Cuotas'!M2529,'Ref. Cuotas'!M:M,0)+COUNTIF('Ref. Cuotas'!$M$7:'Ref. Cuotas'!M2529,'Ref. Cuotas'!M2529)-1,"")</f>
        <v>2672</v>
      </c>
      <c r="AO2530" s="7">
        <f>IFERROR(RANK('Ref. Cuotas'!H2529,'Ref. Cuotas'!H:H,1)+COUNTIF('Ref. Cuotas'!$H$7:'Ref. Cuotas'!H2529,'Ref. Cuotas'!H2529)-1,"")</f>
        <v>2668</v>
      </c>
      <c r="AP2530" s="7">
        <f>IFERROR(RANK('Ref. Cuotas'!J2529,'Ref. Cuotas'!J:J,1)+COUNTIF('Ref. Cuotas'!$J$7:'Ref. Cuotas'!J2529,'Ref. Cuotas'!J2529)-1,"")</f>
        <v>2061</v>
      </c>
      <c r="AQ2530" s="7">
        <f>IFERROR(RANK('Ref. Cuotas'!K2529,'Ref. Cuotas'!K:K,1)+COUNTIF('Ref. Cuotas'!$K$7:'Ref. Cuotas'!K2529,'Ref. Cuotas'!K2529)-1,"")</f>
        <v>1986</v>
      </c>
    </row>
    <row r="2531" spans="31:43" ht="17.25" customHeight="1" x14ac:dyDescent="0.3">
      <c r="AE2531" s="5" t="s">
        <v>2526</v>
      </c>
      <c r="AF2531" s="5" t="s">
        <v>6046</v>
      </c>
      <c r="AG2531" s="6" t="s">
        <v>4466</v>
      </c>
      <c r="AH2531" s="6" t="s">
        <v>4137</v>
      </c>
      <c r="AI2531" s="7">
        <f>IFERROR(RANK('Ref. Cuotas'!H2530,'Ref. Cuotas'!H:H,0)+COUNTIF('Ref. Cuotas'!$H$7:'Ref. Cuotas'!H2530,'Ref. Cuotas'!H2530)-1,"")</f>
        <v>166</v>
      </c>
      <c r="AJ2531" s="7">
        <f>IFERROR(RANK('Ref. Cuotas'!I2530,'Ref. Cuotas'!I:I,0)+COUNTIF('Ref. Cuotas'!$I$7:'Ref. Cuotas'!I2530,'Ref. Cuotas'!I2530)-1,"")</f>
        <v>2614</v>
      </c>
      <c r="AK2531" s="7">
        <f>IFERROR(RANK('Ref. Cuotas'!J2530,'Ref. Cuotas'!J:J,0)+COUNTIF('Ref. Cuotas'!$J$7:'Ref. Cuotas'!J2530,'Ref. Cuotas'!J2530)-1,"")</f>
        <v>2572</v>
      </c>
      <c r="AL2531" s="7">
        <f>IFERROR(RANK('Ref. Cuotas'!K2530,'Ref. Cuotas'!K:K,0)+COUNTIF('Ref. Cuotas'!$K$7:'Ref. Cuotas'!K2530,'Ref. Cuotas'!K2530)-1,"")</f>
        <v>1903</v>
      </c>
      <c r="AM2531" s="7">
        <f>IFERROR(RANK('Ref. Cuotas'!L2530,'Ref. Cuotas'!L:L,0)+COUNTIF('Ref. Cuotas'!$L$7:'Ref. Cuotas'!L2530,'Ref. Cuotas'!L2530)-1,"")</f>
        <v>2193</v>
      </c>
      <c r="AN2531" s="7">
        <f>IFERROR(RANK('Ref. Cuotas'!M2530,'Ref. Cuotas'!M:M,0)+COUNTIF('Ref. Cuotas'!$M$7:'Ref. Cuotas'!M2530,'Ref. Cuotas'!M2530)-1,"")</f>
        <v>800</v>
      </c>
      <c r="AO2531" s="7">
        <f>IFERROR(RANK('Ref. Cuotas'!H2530,'Ref. Cuotas'!H:H,1)+COUNTIF('Ref. Cuotas'!$H$7:'Ref. Cuotas'!H2530,'Ref. Cuotas'!H2530)-1,"")</f>
        <v>2637</v>
      </c>
      <c r="AP2531" s="7">
        <f>IFERROR(RANK('Ref. Cuotas'!J2530,'Ref. Cuotas'!J:J,1)+COUNTIF('Ref. Cuotas'!$J$7:'Ref. Cuotas'!J2530,'Ref. Cuotas'!J2530)-1,"")</f>
        <v>1747</v>
      </c>
      <c r="AQ2531" s="7">
        <f>IFERROR(RANK('Ref. Cuotas'!K2530,'Ref. Cuotas'!K:K,1)+COUNTIF('Ref. Cuotas'!$K$7:'Ref. Cuotas'!K2530,'Ref. Cuotas'!K2530)-1,"")</f>
        <v>900</v>
      </c>
    </row>
    <row r="2532" spans="31:43" ht="17.25" customHeight="1" x14ac:dyDescent="0.3">
      <c r="AE2532" s="5" t="s">
        <v>2527</v>
      </c>
      <c r="AF2532" s="5" t="s">
        <v>6047</v>
      </c>
      <c r="AG2532" s="6" t="s">
        <v>4466</v>
      </c>
      <c r="AH2532" s="6" t="s">
        <v>4169</v>
      </c>
      <c r="AI2532" s="7">
        <f>IFERROR(RANK('Ref. Cuotas'!H2531,'Ref. Cuotas'!H:H,0)+COUNTIF('Ref. Cuotas'!$H$7:'Ref. Cuotas'!H2531,'Ref. Cuotas'!H2531)-1,"")</f>
        <v>134</v>
      </c>
      <c r="AJ2532" s="7">
        <f>IFERROR(RANK('Ref. Cuotas'!I2531,'Ref. Cuotas'!I:I,0)+COUNTIF('Ref. Cuotas'!$I$7:'Ref. Cuotas'!I2531,'Ref. Cuotas'!I2531)-1,"")</f>
        <v>2615</v>
      </c>
      <c r="AK2532" s="7">
        <f>IFERROR(RANK('Ref. Cuotas'!J2531,'Ref. Cuotas'!J:J,0)+COUNTIF('Ref. Cuotas'!$J$7:'Ref. Cuotas'!J2531,'Ref. Cuotas'!J2531)-1,"")</f>
        <v>2573</v>
      </c>
      <c r="AL2532" s="7">
        <f>IFERROR(RANK('Ref. Cuotas'!K2531,'Ref. Cuotas'!K:K,0)+COUNTIF('Ref. Cuotas'!$K$7:'Ref. Cuotas'!K2531,'Ref. Cuotas'!K2531)-1,"")</f>
        <v>979</v>
      </c>
      <c r="AM2532" s="7">
        <f>IFERROR(RANK('Ref. Cuotas'!L2531,'Ref. Cuotas'!L:L,0)+COUNTIF('Ref. Cuotas'!$L$7:'Ref. Cuotas'!L2531,'Ref. Cuotas'!L2531)-1,"")</f>
        <v>872</v>
      </c>
      <c r="AN2532" s="7">
        <f>IFERROR(RANK('Ref. Cuotas'!M2531,'Ref. Cuotas'!M:M,0)+COUNTIF('Ref. Cuotas'!$M$7:'Ref. Cuotas'!M2531,'Ref. Cuotas'!M2531)-1,"")</f>
        <v>2673</v>
      </c>
      <c r="AO2532" s="7">
        <f>IFERROR(RANK('Ref. Cuotas'!H2531,'Ref. Cuotas'!H:H,1)+COUNTIF('Ref. Cuotas'!$H$7:'Ref. Cuotas'!H2531,'Ref. Cuotas'!H2531)-1,"")</f>
        <v>2669</v>
      </c>
      <c r="AP2532" s="7">
        <f>IFERROR(RANK('Ref. Cuotas'!J2531,'Ref. Cuotas'!J:J,1)+COUNTIF('Ref. Cuotas'!$J$7:'Ref. Cuotas'!J2531,'Ref. Cuotas'!J2531)-1,"")</f>
        <v>1748</v>
      </c>
      <c r="AQ2532" s="7">
        <f>IFERROR(RANK('Ref. Cuotas'!K2531,'Ref. Cuotas'!K:K,1)+COUNTIF('Ref. Cuotas'!$K$7:'Ref. Cuotas'!K2531,'Ref. Cuotas'!K2531)-1,"")</f>
        <v>1824</v>
      </c>
    </row>
    <row r="2533" spans="31:43" ht="17.25" customHeight="1" x14ac:dyDescent="0.3">
      <c r="AE2533" s="5" t="s">
        <v>2528</v>
      </c>
      <c r="AF2533" s="5" t="s">
        <v>6048</v>
      </c>
      <c r="AG2533" s="6" t="s">
        <v>4466</v>
      </c>
      <c r="AH2533" s="6" t="s">
        <v>4114</v>
      </c>
      <c r="AI2533" s="7">
        <f>IFERROR(RANK('Ref. Cuotas'!H2532,'Ref. Cuotas'!H:H,0)+COUNTIF('Ref. Cuotas'!$H$7:'Ref. Cuotas'!H2532,'Ref. Cuotas'!H2532)-1,"")</f>
        <v>174</v>
      </c>
      <c r="AJ2533" s="7">
        <f>IFERROR(RANK('Ref. Cuotas'!I2532,'Ref. Cuotas'!I:I,0)+COUNTIF('Ref. Cuotas'!$I$7:'Ref. Cuotas'!I2532,'Ref. Cuotas'!I2532)-1,"")</f>
        <v>792</v>
      </c>
      <c r="AK2533" s="7">
        <f>IFERROR(RANK('Ref. Cuotas'!J2532,'Ref. Cuotas'!J:J,0)+COUNTIF('Ref. Cuotas'!$J$7:'Ref. Cuotas'!J2532,'Ref. Cuotas'!J2532)-1,"")</f>
        <v>2574</v>
      </c>
      <c r="AL2533" s="7">
        <f>IFERROR(RANK('Ref. Cuotas'!K2532,'Ref. Cuotas'!K:K,0)+COUNTIF('Ref. Cuotas'!$K$7:'Ref. Cuotas'!K2532,'Ref. Cuotas'!K2532)-1,"")</f>
        <v>1116</v>
      </c>
      <c r="AM2533" s="7">
        <f>IFERROR(RANK('Ref. Cuotas'!L2532,'Ref. Cuotas'!L:L,0)+COUNTIF('Ref. Cuotas'!$L$7:'Ref. Cuotas'!L2532,'Ref. Cuotas'!L2532)-1,"")</f>
        <v>2541</v>
      </c>
      <c r="AN2533" s="7">
        <f>IFERROR(RANK('Ref. Cuotas'!M2532,'Ref. Cuotas'!M:M,0)+COUNTIF('Ref. Cuotas'!$M$7:'Ref. Cuotas'!M2532,'Ref. Cuotas'!M2532)-1,"")</f>
        <v>801</v>
      </c>
      <c r="AO2533" s="7">
        <f>IFERROR(RANK('Ref. Cuotas'!H2532,'Ref. Cuotas'!H:H,1)+COUNTIF('Ref. Cuotas'!$H$7:'Ref. Cuotas'!H2532,'Ref. Cuotas'!H2532)-1,"")</f>
        <v>2629</v>
      </c>
      <c r="AP2533" s="7">
        <f>IFERROR(RANK('Ref. Cuotas'!J2532,'Ref. Cuotas'!J:J,1)+COUNTIF('Ref. Cuotas'!$J$7:'Ref. Cuotas'!J2532,'Ref. Cuotas'!J2532)-1,"")</f>
        <v>1749</v>
      </c>
      <c r="AQ2533" s="7">
        <f>IFERROR(RANK('Ref. Cuotas'!K2532,'Ref. Cuotas'!K:K,1)+COUNTIF('Ref. Cuotas'!$K$7:'Ref. Cuotas'!K2532,'Ref. Cuotas'!K2532)-1,"")</f>
        <v>1687</v>
      </c>
    </row>
    <row r="2534" spans="31:43" ht="17.25" customHeight="1" x14ac:dyDescent="0.3">
      <c r="AE2534" s="5" t="s">
        <v>2529</v>
      </c>
      <c r="AF2534" s="5" t="s">
        <v>6049</v>
      </c>
      <c r="AG2534" s="6" t="s">
        <v>4466</v>
      </c>
      <c r="AH2534" s="6" t="s">
        <v>4180</v>
      </c>
      <c r="AI2534" s="7">
        <f>IFERROR(RANK('Ref. Cuotas'!H2533,'Ref. Cuotas'!H:H,0)+COUNTIF('Ref. Cuotas'!$H$7:'Ref. Cuotas'!H2533,'Ref. Cuotas'!H2533)-1,"")</f>
        <v>185</v>
      </c>
      <c r="AJ2534" s="7">
        <f>IFERROR(RANK('Ref. Cuotas'!I2533,'Ref. Cuotas'!I:I,0)+COUNTIF('Ref. Cuotas'!$I$7:'Ref. Cuotas'!I2533,'Ref. Cuotas'!I2533)-1,"")</f>
        <v>2616</v>
      </c>
      <c r="AK2534" s="7">
        <f>IFERROR(RANK('Ref. Cuotas'!J2533,'Ref. Cuotas'!J:J,0)+COUNTIF('Ref. Cuotas'!$J$7:'Ref. Cuotas'!J2533,'Ref. Cuotas'!J2533)-1,"")</f>
        <v>2575</v>
      </c>
      <c r="AL2534" s="7">
        <f>IFERROR(RANK('Ref. Cuotas'!K2533,'Ref. Cuotas'!K:K,0)+COUNTIF('Ref. Cuotas'!$K$7:'Ref. Cuotas'!K2533,'Ref. Cuotas'!K2533)-1,"")</f>
        <v>443</v>
      </c>
      <c r="AM2534" s="7">
        <f>IFERROR(RANK('Ref. Cuotas'!L2533,'Ref. Cuotas'!L:L,0)+COUNTIF('Ref. Cuotas'!$L$7:'Ref. Cuotas'!L2533,'Ref. Cuotas'!L2533)-1,"")</f>
        <v>2542</v>
      </c>
      <c r="AN2534" s="7">
        <f>IFERROR(RANK('Ref. Cuotas'!M2533,'Ref. Cuotas'!M:M,0)+COUNTIF('Ref. Cuotas'!$M$7:'Ref. Cuotas'!M2533,'Ref. Cuotas'!M2533)-1,"")</f>
        <v>802</v>
      </c>
      <c r="AO2534" s="7">
        <f>IFERROR(RANK('Ref. Cuotas'!H2533,'Ref. Cuotas'!H:H,1)+COUNTIF('Ref. Cuotas'!$H$7:'Ref. Cuotas'!H2533,'Ref. Cuotas'!H2533)-1,"")</f>
        <v>2618</v>
      </c>
      <c r="AP2534" s="7">
        <f>IFERROR(RANK('Ref. Cuotas'!J2533,'Ref. Cuotas'!J:J,1)+COUNTIF('Ref. Cuotas'!$J$7:'Ref. Cuotas'!J2533,'Ref. Cuotas'!J2533)-1,"")</f>
        <v>1750</v>
      </c>
      <c r="AQ2534" s="7">
        <f>IFERROR(RANK('Ref. Cuotas'!K2533,'Ref. Cuotas'!K:K,1)+COUNTIF('Ref. Cuotas'!$K$7:'Ref. Cuotas'!K2533,'Ref. Cuotas'!K2533)-1,"")</f>
        <v>2360</v>
      </c>
    </row>
    <row r="2535" spans="31:43" ht="17.25" customHeight="1" x14ac:dyDescent="0.3">
      <c r="AE2535" s="5" t="s">
        <v>2530</v>
      </c>
      <c r="AF2535" s="5" t="s">
        <v>6050</v>
      </c>
      <c r="AG2535" s="6" t="s">
        <v>4466</v>
      </c>
      <c r="AH2535" s="6" t="s">
        <v>4139</v>
      </c>
      <c r="AI2535" s="7">
        <f>IFERROR(RANK('Ref. Cuotas'!H2534,'Ref. Cuotas'!H:H,0)+COUNTIF('Ref. Cuotas'!$H$7:'Ref. Cuotas'!H2534,'Ref. Cuotas'!H2534)-1,"")</f>
        <v>146</v>
      </c>
      <c r="AJ2535" s="7">
        <f>IFERROR(RANK('Ref. Cuotas'!I2534,'Ref. Cuotas'!I:I,0)+COUNTIF('Ref. Cuotas'!$I$7:'Ref. Cuotas'!I2534,'Ref. Cuotas'!I2534)-1,"")</f>
        <v>2617</v>
      </c>
      <c r="AK2535" s="7">
        <f>IFERROR(RANK('Ref. Cuotas'!J2534,'Ref. Cuotas'!J:J,0)+COUNTIF('Ref. Cuotas'!$J$7:'Ref. Cuotas'!J2534,'Ref. Cuotas'!J2534)-1,"")</f>
        <v>2576</v>
      </c>
      <c r="AL2535" s="7">
        <f>IFERROR(RANK('Ref. Cuotas'!K2534,'Ref. Cuotas'!K:K,0)+COUNTIF('Ref. Cuotas'!$K$7:'Ref. Cuotas'!K2534,'Ref. Cuotas'!K2534)-1,"")</f>
        <v>2778</v>
      </c>
      <c r="AM2535" s="7">
        <f>IFERROR(RANK('Ref. Cuotas'!L2534,'Ref. Cuotas'!L:L,0)+COUNTIF('Ref. Cuotas'!$L$7:'Ref. Cuotas'!L2534,'Ref. Cuotas'!L2534)-1,"")</f>
        <v>2778</v>
      </c>
      <c r="AN2535" s="7">
        <f>IFERROR(RANK('Ref. Cuotas'!M2534,'Ref. Cuotas'!M:M,0)+COUNTIF('Ref. Cuotas'!$M$7:'Ref. Cuotas'!M2534,'Ref. Cuotas'!M2534)-1,"")</f>
        <v>2674</v>
      </c>
      <c r="AO2535" s="7">
        <f>IFERROR(RANK('Ref. Cuotas'!H2534,'Ref. Cuotas'!H:H,1)+COUNTIF('Ref. Cuotas'!$H$7:'Ref. Cuotas'!H2534,'Ref. Cuotas'!H2534)-1,"")</f>
        <v>2657</v>
      </c>
      <c r="AP2535" s="7">
        <f>IFERROR(RANK('Ref. Cuotas'!J2534,'Ref. Cuotas'!J:J,1)+COUNTIF('Ref. Cuotas'!$J$7:'Ref. Cuotas'!J2534,'Ref. Cuotas'!J2534)-1,"")</f>
        <v>1751</v>
      </c>
      <c r="AQ2535" s="7">
        <f>IFERROR(RANK('Ref. Cuotas'!K2534,'Ref. Cuotas'!K:K,1)+COUNTIF('Ref. Cuotas'!$K$7:'Ref. Cuotas'!K2534,'Ref. Cuotas'!K2534)-1,"")</f>
        <v>196</v>
      </c>
    </row>
    <row r="2536" spans="31:43" ht="17.25" customHeight="1" x14ac:dyDescent="0.3">
      <c r="AE2536" s="5" t="s">
        <v>2531</v>
      </c>
      <c r="AF2536" s="5" t="s">
        <v>6051</v>
      </c>
      <c r="AG2536" s="6" t="s">
        <v>4467</v>
      </c>
      <c r="AH2536" s="6" t="s">
        <v>4092</v>
      </c>
      <c r="AI2536" s="7">
        <f>IFERROR(RANK('Ref. Cuotas'!H2535,'Ref. Cuotas'!H:H,0)+COUNTIF('Ref. Cuotas'!$H$7:'Ref. Cuotas'!H2535,'Ref. Cuotas'!H2535)-1,"")</f>
        <v>377</v>
      </c>
      <c r="AJ2536" s="7">
        <f>IFERROR(RANK('Ref. Cuotas'!I2535,'Ref. Cuotas'!I:I,0)+COUNTIF('Ref. Cuotas'!$I$7:'Ref. Cuotas'!I2535,'Ref. Cuotas'!I2535)-1,"")</f>
        <v>321</v>
      </c>
      <c r="AK2536" s="7">
        <f>IFERROR(RANK('Ref. Cuotas'!J2535,'Ref. Cuotas'!J:J,0)+COUNTIF('Ref. Cuotas'!$J$7:'Ref. Cuotas'!J2535,'Ref. Cuotas'!J2535)-1,"")</f>
        <v>174</v>
      </c>
      <c r="AL2536" s="7">
        <f>IFERROR(RANK('Ref. Cuotas'!K2535,'Ref. Cuotas'!K:K,0)+COUNTIF('Ref. Cuotas'!$K$7:'Ref. Cuotas'!K2535,'Ref. Cuotas'!K2535)-1,"")</f>
        <v>43</v>
      </c>
      <c r="AM2536" s="7">
        <f>IFERROR(RANK('Ref. Cuotas'!L2535,'Ref. Cuotas'!L:L,0)+COUNTIF('Ref. Cuotas'!$L$7:'Ref. Cuotas'!L2535,'Ref. Cuotas'!L2535)-1,"")</f>
        <v>102</v>
      </c>
      <c r="AN2536" s="7">
        <f>IFERROR(RANK('Ref. Cuotas'!M2535,'Ref. Cuotas'!M:M,0)+COUNTIF('Ref. Cuotas'!$M$7:'Ref. Cuotas'!M2535,'Ref. Cuotas'!M2535)-1,"")</f>
        <v>32</v>
      </c>
      <c r="AO2536" s="7">
        <f>IFERROR(RANK('Ref. Cuotas'!H2535,'Ref. Cuotas'!H:H,1)+COUNTIF('Ref. Cuotas'!$H$7:'Ref. Cuotas'!H2535,'Ref. Cuotas'!H2535)-1,"")</f>
        <v>2426</v>
      </c>
      <c r="AP2536" s="7">
        <f>IFERROR(RANK('Ref. Cuotas'!J2535,'Ref. Cuotas'!J:J,1)+COUNTIF('Ref. Cuotas'!$J$7:'Ref. Cuotas'!J2535,'Ref. Cuotas'!J2535)-1,"")</f>
        <v>2629</v>
      </c>
      <c r="AQ2536" s="7">
        <f>IFERROR(RANK('Ref. Cuotas'!K2535,'Ref. Cuotas'!K:K,1)+COUNTIF('Ref. Cuotas'!$K$7:'Ref. Cuotas'!K2535,'Ref. Cuotas'!K2535)-1,"")</f>
        <v>2760</v>
      </c>
    </row>
    <row r="2537" spans="31:43" ht="17.25" customHeight="1" x14ac:dyDescent="0.3">
      <c r="AE2537" s="5" t="s">
        <v>2532</v>
      </c>
      <c r="AF2537" s="5" t="s">
        <v>6052</v>
      </c>
      <c r="AG2537" s="6" t="s">
        <v>4467</v>
      </c>
      <c r="AH2537" s="6" t="s">
        <v>4202</v>
      </c>
      <c r="AI2537" s="7">
        <f>IFERROR(RANK('Ref. Cuotas'!H2536,'Ref. Cuotas'!H:H,0)+COUNTIF('Ref. Cuotas'!$H$7:'Ref. Cuotas'!H2536,'Ref. Cuotas'!H2536)-1,"")</f>
        <v>1596</v>
      </c>
      <c r="AJ2537" s="7">
        <f>IFERROR(RANK('Ref. Cuotas'!I2536,'Ref. Cuotas'!I:I,0)+COUNTIF('Ref. Cuotas'!$I$7:'Ref. Cuotas'!I2536,'Ref. Cuotas'!I2536)-1,"")</f>
        <v>2618</v>
      </c>
      <c r="AK2537" s="7">
        <f>IFERROR(RANK('Ref. Cuotas'!J2536,'Ref. Cuotas'!J:J,0)+COUNTIF('Ref. Cuotas'!$J$7:'Ref. Cuotas'!J2536,'Ref. Cuotas'!J2536)-1,"")</f>
        <v>2577</v>
      </c>
      <c r="AL2537" s="7">
        <f>IFERROR(RANK('Ref. Cuotas'!K2536,'Ref. Cuotas'!K:K,0)+COUNTIF('Ref. Cuotas'!$K$7:'Ref. Cuotas'!K2536,'Ref. Cuotas'!K2536)-1,"")</f>
        <v>2477</v>
      </c>
      <c r="AM2537" s="7">
        <f>IFERROR(RANK('Ref. Cuotas'!L2536,'Ref. Cuotas'!L:L,0)+COUNTIF('Ref. Cuotas'!$L$7:'Ref. Cuotas'!L2536,'Ref. Cuotas'!L2536)-1,"")</f>
        <v>2194</v>
      </c>
      <c r="AN2537" s="7">
        <f>IFERROR(RANK('Ref. Cuotas'!M2536,'Ref. Cuotas'!M:M,0)+COUNTIF('Ref. Cuotas'!$M$7:'Ref. Cuotas'!M2536,'Ref. Cuotas'!M2536)-1,"")</f>
        <v>2675</v>
      </c>
      <c r="AO2537" s="7">
        <f>IFERROR(RANK('Ref. Cuotas'!H2536,'Ref. Cuotas'!H:H,1)+COUNTIF('Ref. Cuotas'!$H$7:'Ref. Cuotas'!H2536,'Ref. Cuotas'!H2536)-1,"")</f>
        <v>1207</v>
      </c>
      <c r="AP2537" s="7">
        <f>IFERROR(RANK('Ref. Cuotas'!J2536,'Ref. Cuotas'!J:J,1)+COUNTIF('Ref. Cuotas'!$J$7:'Ref. Cuotas'!J2536,'Ref. Cuotas'!J2536)-1,"")</f>
        <v>1752</v>
      </c>
      <c r="AQ2537" s="7">
        <f>IFERROR(RANK('Ref. Cuotas'!K2536,'Ref. Cuotas'!K:K,1)+COUNTIF('Ref. Cuotas'!$K$7:'Ref. Cuotas'!K2536,'Ref. Cuotas'!K2536)-1,"")</f>
        <v>326</v>
      </c>
    </row>
    <row r="2538" spans="31:43" ht="17.25" customHeight="1" x14ac:dyDescent="0.3">
      <c r="AE2538" s="5" t="s">
        <v>2533</v>
      </c>
      <c r="AF2538" s="5" t="s">
        <v>6053</v>
      </c>
      <c r="AG2538" s="6" t="s">
        <v>4467</v>
      </c>
      <c r="AH2538" s="6" t="s">
        <v>4093</v>
      </c>
      <c r="AI2538" s="7">
        <f>IFERROR(RANK('Ref. Cuotas'!H2537,'Ref. Cuotas'!H:H,0)+COUNTIF('Ref. Cuotas'!$H$7:'Ref. Cuotas'!H2537,'Ref. Cuotas'!H2537)-1,"")</f>
        <v>363</v>
      </c>
      <c r="AJ2538" s="7">
        <f>IFERROR(RANK('Ref. Cuotas'!I2537,'Ref. Cuotas'!I:I,0)+COUNTIF('Ref. Cuotas'!$I$7:'Ref. Cuotas'!I2537,'Ref. Cuotas'!I2537)-1,"")</f>
        <v>437</v>
      </c>
      <c r="AK2538" s="7">
        <f>IFERROR(RANK('Ref. Cuotas'!J2537,'Ref. Cuotas'!J:J,0)+COUNTIF('Ref. Cuotas'!$J$7:'Ref. Cuotas'!J2537,'Ref. Cuotas'!J2537)-1,"")</f>
        <v>487</v>
      </c>
      <c r="AL2538" s="7">
        <f>IFERROR(RANK('Ref. Cuotas'!K2537,'Ref. Cuotas'!K:K,0)+COUNTIF('Ref. Cuotas'!$K$7:'Ref. Cuotas'!K2537,'Ref. Cuotas'!K2537)-1,"")</f>
        <v>160</v>
      </c>
      <c r="AM2538" s="7">
        <f>IFERROR(RANK('Ref. Cuotas'!L2537,'Ref. Cuotas'!L:L,0)+COUNTIF('Ref. Cuotas'!$L$7:'Ref. Cuotas'!L2537,'Ref. Cuotas'!L2537)-1,"")</f>
        <v>329</v>
      </c>
      <c r="AN2538" s="7">
        <f>IFERROR(RANK('Ref. Cuotas'!M2537,'Ref. Cuotas'!M:M,0)+COUNTIF('Ref. Cuotas'!$M$7:'Ref. Cuotas'!M2537,'Ref. Cuotas'!M2537)-1,"")</f>
        <v>2676</v>
      </c>
      <c r="AO2538" s="7">
        <f>IFERROR(RANK('Ref. Cuotas'!H2537,'Ref. Cuotas'!H:H,1)+COUNTIF('Ref. Cuotas'!$H$7:'Ref. Cuotas'!H2537,'Ref. Cuotas'!H2537)-1,"")</f>
        <v>2440</v>
      </c>
      <c r="AP2538" s="7">
        <f>IFERROR(RANK('Ref. Cuotas'!J2537,'Ref. Cuotas'!J:J,1)+COUNTIF('Ref. Cuotas'!$J$7:'Ref. Cuotas'!J2537,'Ref. Cuotas'!J2537)-1,"")</f>
        <v>2316</v>
      </c>
      <c r="AQ2538" s="7">
        <f>IFERROR(RANK('Ref. Cuotas'!K2537,'Ref. Cuotas'!K:K,1)+COUNTIF('Ref. Cuotas'!$K$7:'Ref. Cuotas'!K2537,'Ref. Cuotas'!K2537)-1,"")</f>
        <v>2643</v>
      </c>
    </row>
    <row r="2539" spans="31:43" ht="17.25" customHeight="1" x14ac:dyDescent="0.3">
      <c r="AE2539" s="5" t="s">
        <v>2534</v>
      </c>
      <c r="AF2539" s="5" t="s">
        <v>6054</v>
      </c>
      <c r="AG2539" s="6" t="s">
        <v>4467</v>
      </c>
      <c r="AH2539" s="6" t="s">
        <v>4102</v>
      </c>
      <c r="AI2539" s="7">
        <f>IFERROR(RANK('Ref. Cuotas'!H2538,'Ref. Cuotas'!H:H,0)+COUNTIF('Ref. Cuotas'!$H$7:'Ref. Cuotas'!H2538,'Ref. Cuotas'!H2538)-1,"")</f>
        <v>1577</v>
      </c>
      <c r="AJ2539" s="7">
        <f>IFERROR(RANK('Ref. Cuotas'!I2538,'Ref. Cuotas'!I:I,0)+COUNTIF('Ref. Cuotas'!$I$7:'Ref. Cuotas'!I2538,'Ref. Cuotas'!I2538)-1,"")</f>
        <v>2619</v>
      </c>
      <c r="AK2539" s="7">
        <f>IFERROR(RANK('Ref. Cuotas'!J2538,'Ref. Cuotas'!J:J,0)+COUNTIF('Ref. Cuotas'!$J$7:'Ref. Cuotas'!J2538,'Ref. Cuotas'!J2538)-1,"")</f>
        <v>2578</v>
      </c>
      <c r="AL2539" s="7">
        <f>IFERROR(RANK('Ref. Cuotas'!K2538,'Ref. Cuotas'!K:K,0)+COUNTIF('Ref. Cuotas'!$K$7:'Ref. Cuotas'!K2538,'Ref. Cuotas'!K2538)-1,"")</f>
        <v>915</v>
      </c>
      <c r="AM2539" s="7">
        <f>IFERROR(RANK('Ref. Cuotas'!L2538,'Ref. Cuotas'!L:L,0)+COUNTIF('Ref. Cuotas'!$L$7:'Ref. Cuotas'!L2538,'Ref. Cuotas'!L2538)-1,"")</f>
        <v>1723</v>
      </c>
      <c r="AN2539" s="7">
        <f>IFERROR(RANK('Ref. Cuotas'!M2538,'Ref. Cuotas'!M:M,0)+COUNTIF('Ref. Cuotas'!$M$7:'Ref. Cuotas'!M2538,'Ref. Cuotas'!M2538)-1,"")</f>
        <v>803</v>
      </c>
      <c r="AO2539" s="7">
        <f>IFERROR(RANK('Ref. Cuotas'!H2538,'Ref. Cuotas'!H:H,1)+COUNTIF('Ref. Cuotas'!$H$7:'Ref. Cuotas'!H2538,'Ref. Cuotas'!H2538)-1,"")</f>
        <v>1226</v>
      </c>
      <c r="AP2539" s="7">
        <f>IFERROR(RANK('Ref. Cuotas'!J2538,'Ref. Cuotas'!J:J,1)+COUNTIF('Ref. Cuotas'!$J$7:'Ref. Cuotas'!J2538,'Ref. Cuotas'!J2538)-1,"")</f>
        <v>1753</v>
      </c>
      <c r="AQ2539" s="7">
        <f>IFERROR(RANK('Ref. Cuotas'!K2538,'Ref. Cuotas'!K:K,1)+COUNTIF('Ref. Cuotas'!$K$7:'Ref. Cuotas'!K2538,'Ref. Cuotas'!K2538)-1,"")</f>
        <v>1888</v>
      </c>
    </row>
    <row r="2540" spans="31:43" ht="17.25" customHeight="1" x14ac:dyDescent="0.3">
      <c r="AE2540" s="5" t="s">
        <v>2535</v>
      </c>
      <c r="AF2540" s="5" t="s">
        <v>6055</v>
      </c>
      <c r="AG2540" s="6" t="s">
        <v>4467</v>
      </c>
      <c r="AH2540" s="6" t="s">
        <v>4137</v>
      </c>
      <c r="AI2540" s="7">
        <f>IFERROR(RANK('Ref. Cuotas'!H2539,'Ref. Cuotas'!H:H,0)+COUNTIF('Ref. Cuotas'!$H$7:'Ref. Cuotas'!H2539,'Ref. Cuotas'!H2539)-1,"")</f>
        <v>1811</v>
      </c>
      <c r="AJ2540" s="7">
        <f>IFERROR(RANK('Ref. Cuotas'!I2539,'Ref. Cuotas'!I:I,0)+COUNTIF('Ref. Cuotas'!$I$7:'Ref. Cuotas'!I2539,'Ref. Cuotas'!I2539)-1,"")</f>
        <v>377</v>
      </c>
      <c r="AK2540" s="7">
        <f>IFERROR(RANK('Ref. Cuotas'!J2539,'Ref. Cuotas'!J:J,0)+COUNTIF('Ref. Cuotas'!$J$7:'Ref. Cuotas'!J2539,'Ref. Cuotas'!J2539)-1,"")</f>
        <v>385</v>
      </c>
      <c r="AL2540" s="7">
        <f>IFERROR(RANK('Ref. Cuotas'!K2539,'Ref. Cuotas'!K:K,0)+COUNTIF('Ref. Cuotas'!$K$7:'Ref. Cuotas'!K2539,'Ref. Cuotas'!K2539)-1,"")</f>
        <v>587</v>
      </c>
      <c r="AM2540" s="7">
        <f>IFERROR(RANK('Ref. Cuotas'!L2539,'Ref. Cuotas'!L:L,0)+COUNTIF('Ref. Cuotas'!$L$7:'Ref. Cuotas'!L2539,'Ref. Cuotas'!L2539)-1,"")</f>
        <v>168</v>
      </c>
      <c r="AN2540" s="7">
        <f>IFERROR(RANK('Ref. Cuotas'!M2539,'Ref. Cuotas'!M:M,0)+COUNTIF('Ref. Cuotas'!$M$7:'Ref. Cuotas'!M2539,'Ref. Cuotas'!M2539)-1,"")</f>
        <v>804</v>
      </c>
      <c r="AO2540" s="7">
        <f>IFERROR(RANK('Ref. Cuotas'!H2539,'Ref. Cuotas'!H:H,1)+COUNTIF('Ref. Cuotas'!$H$7:'Ref. Cuotas'!H2539,'Ref. Cuotas'!H2539)-1,"")</f>
        <v>992</v>
      </c>
      <c r="AP2540" s="7">
        <f>IFERROR(RANK('Ref. Cuotas'!J2539,'Ref. Cuotas'!J:J,1)+COUNTIF('Ref. Cuotas'!$J$7:'Ref. Cuotas'!J2539,'Ref. Cuotas'!J2539)-1,"")</f>
        <v>2418</v>
      </c>
      <c r="AQ2540" s="7">
        <f>IFERROR(RANK('Ref. Cuotas'!K2539,'Ref. Cuotas'!K:K,1)+COUNTIF('Ref. Cuotas'!$K$7:'Ref. Cuotas'!K2539,'Ref. Cuotas'!K2539)-1,"")</f>
        <v>2216</v>
      </c>
    </row>
    <row r="2541" spans="31:43" ht="17.25" customHeight="1" x14ac:dyDescent="0.3">
      <c r="AE2541" s="5" t="s">
        <v>2536</v>
      </c>
      <c r="AF2541" s="5" t="s">
        <v>6056</v>
      </c>
      <c r="AG2541" s="6" t="s">
        <v>4467</v>
      </c>
      <c r="AH2541" s="6" t="s">
        <v>4169</v>
      </c>
      <c r="AI2541" s="7">
        <f>IFERROR(RANK('Ref. Cuotas'!H2540,'Ref. Cuotas'!H:H,0)+COUNTIF('Ref. Cuotas'!$H$7:'Ref. Cuotas'!H2540,'Ref. Cuotas'!H2540)-1,"")</f>
        <v>344</v>
      </c>
      <c r="AJ2541" s="7">
        <f>IFERROR(RANK('Ref. Cuotas'!I2540,'Ref. Cuotas'!I:I,0)+COUNTIF('Ref. Cuotas'!$I$7:'Ref. Cuotas'!I2540,'Ref. Cuotas'!I2540)-1,"")</f>
        <v>832</v>
      </c>
      <c r="AK2541" s="7">
        <f>IFERROR(RANK('Ref. Cuotas'!J2540,'Ref. Cuotas'!J:J,0)+COUNTIF('Ref. Cuotas'!$J$7:'Ref. Cuotas'!J2540,'Ref. Cuotas'!J2540)-1,"")</f>
        <v>2579</v>
      </c>
      <c r="AL2541" s="7">
        <f>IFERROR(RANK('Ref. Cuotas'!K2540,'Ref. Cuotas'!K:K,0)+COUNTIF('Ref. Cuotas'!$K$7:'Ref. Cuotas'!K2540,'Ref. Cuotas'!K2540)-1,"")</f>
        <v>624</v>
      </c>
      <c r="AM2541" s="7">
        <f>IFERROR(RANK('Ref. Cuotas'!L2540,'Ref. Cuotas'!L:L,0)+COUNTIF('Ref. Cuotas'!$L$7:'Ref. Cuotas'!L2540,'Ref. Cuotas'!L2540)-1,"")</f>
        <v>297</v>
      </c>
      <c r="AN2541" s="7">
        <f>IFERROR(RANK('Ref. Cuotas'!M2540,'Ref. Cuotas'!M:M,0)+COUNTIF('Ref. Cuotas'!$M$7:'Ref. Cuotas'!M2540,'Ref. Cuotas'!M2540)-1,"")</f>
        <v>2677</v>
      </c>
      <c r="AO2541" s="7">
        <f>IFERROR(RANK('Ref. Cuotas'!H2540,'Ref. Cuotas'!H:H,1)+COUNTIF('Ref. Cuotas'!$H$7:'Ref. Cuotas'!H2540,'Ref. Cuotas'!H2540)-1,"")</f>
        <v>2459</v>
      </c>
      <c r="AP2541" s="7">
        <f>IFERROR(RANK('Ref. Cuotas'!J2540,'Ref. Cuotas'!J:J,1)+COUNTIF('Ref. Cuotas'!$J$7:'Ref. Cuotas'!J2540,'Ref. Cuotas'!J2540)-1,"")</f>
        <v>1754</v>
      </c>
      <c r="AQ2541" s="7">
        <f>IFERROR(RANK('Ref. Cuotas'!K2540,'Ref. Cuotas'!K:K,1)+COUNTIF('Ref. Cuotas'!$K$7:'Ref. Cuotas'!K2540,'Ref. Cuotas'!K2540)-1,"")</f>
        <v>2179</v>
      </c>
    </row>
    <row r="2542" spans="31:43" ht="17.25" customHeight="1" x14ac:dyDescent="0.3">
      <c r="AE2542" s="5" t="s">
        <v>2537</v>
      </c>
      <c r="AF2542" s="5" t="s">
        <v>6057</v>
      </c>
      <c r="AG2542" s="6" t="s">
        <v>4467</v>
      </c>
      <c r="AH2542" s="6" t="s">
        <v>4114</v>
      </c>
      <c r="AI2542" s="7">
        <f>IFERROR(RANK('Ref. Cuotas'!H2541,'Ref. Cuotas'!H:H,0)+COUNTIF('Ref. Cuotas'!$H$7:'Ref. Cuotas'!H2541,'Ref. Cuotas'!H2541)-1,"")</f>
        <v>1781</v>
      </c>
      <c r="AJ2542" s="7">
        <f>IFERROR(RANK('Ref. Cuotas'!I2541,'Ref. Cuotas'!I:I,0)+COUNTIF('Ref. Cuotas'!$I$7:'Ref. Cuotas'!I2541,'Ref. Cuotas'!I2541)-1,"")</f>
        <v>2620</v>
      </c>
      <c r="AK2542" s="7">
        <f>IFERROR(RANK('Ref. Cuotas'!J2541,'Ref. Cuotas'!J:J,0)+COUNTIF('Ref. Cuotas'!$J$7:'Ref. Cuotas'!J2541,'Ref. Cuotas'!J2541)-1,"")</f>
        <v>2580</v>
      </c>
      <c r="AL2542" s="7">
        <f>IFERROR(RANK('Ref. Cuotas'!K2541,'Ref. Cuotas'!K:K,0)+COUNTIF('Ref. Cuotas'!$K$7:'Ref. Cuotas'!K2541,'Ref. Cuotas'!K2541)-1,"")</f>
        <v>314</v>
      </c>
      <c r="AM2542" s="7">
        <f>IFERROR(RANK('Ref. Cuotas'!L2541,'Ref. Cuotas'!L:L,0)+COUNTIF('Ref. Cuotas'!$L$7:'Ref. Cuotas'!L2541,'Ref. Cuotas'!L2541)-1,"")</f>
        <v>2057</v>
      </c>
      <c r="AN2542" s="7">
        <f>IFERROR(RANK('Ref. Cuotas'!M2541,'Ref. Cuotas'!M:M,0)+COUNTIF('Ref. Cuotas'!$M$7:'Ref. Cuotas'!M2541,'Ref. Cuotas'!M2541)-1,"")</f>
        <v>193</v>
      </c>
      <c r="AO2542" s="7">
        <f>IFERROR(RANK('Ref. Cuotas'!H2541,'Ref. Cuotas'!H:H,1)+COUNTIF('Ref. Cuotas'!$H$7:'Ref. Cuotas'!H2541,'Ref. Cuotas'!H2541)-1,"")</f>
        <v>1022</v>
      </c>
      <c r="AP2542" s="7">
        <f>IFERROR(RANK('Ref. Cuotas'!J2541,'Ref. Cuotas'!J:J,1)+COUNTIF('Ref. Cuotas'!$J$7:'Ref. Cuotas'!J2541,'Ref. Cuotas'!J2541)-1,"")</f>
        <v>1755</v>
      </c>
      <c r="AQ2542" s="7">
        <f>IFERROR(RANK('Ref. Cuotas'!K2541,'Ref. Cuotas'!K:K,1)+COUNTIF('Ref. Cuotas'!$K$7:'Ref. Cuotas'!K2541,'Ref. Cuotas'!K2541)-1,"")</f>
        <v>2489</v>
      </c>
    </row>
    <row r="2543" spans="31:43" ht="17.25" customHeight="1" x14ac:dyDescent="0.3">
      <c r="AE2543" s="5" t="s">
        <v>2538</v>
      </c>
      <c r="AF2543" s="5" t="s">
        <v>6058</v>
      </c>
      <c r="AG2543" s="6" t="s">
        <v>4467</v>
      </c>
      <c r="AH2543" s="6" t="s">
        <v>4180</v>
      </c>
      <c r="AI2543" s="7">
        <f>IFERROR(RANK('Ref. Cuotas'!H2542,'Ref. Cuotas'!H:H,0)+COUNTIF('Ref. Cuotas'!$H$7:'Ref. Cuotas'!H2542,'Ref. Cuotas'!H2542)-1,"")</f>
        <v>1889</v>
      </c>
      <c r="AJ2543" s="7">
        <f>IFERROR(RANK('Ref. Cuotas'!I2542,'Ref. Cuotas'!I:I,0)+COUNTIF('Ref. Cuotas'!$I$7:'Ref. Cuotas'!I2542,'Ref. Cuotas'!I2542)-1,"")</f>
        <v>2621</v>
      </c>
      <c r="AK2543" s="7">
        <f>IFERROR(RANK('Ref. Cuotas'!J2542,'Ref. Cuotas'!J:J,0)+COUNTIF('Ref. Cuotas'!$J$7:'Ref. Cuotas'!J2542,'Ref. Cuotas'!J2542)-1,"")</f>
        <v>2581</v>
      </c>
      <c r="AL2543" s="7">
        <f>IFERROR(RANK('Ref. Cuotas'!K2542,'Ref. Cuotas'!K:K,0)+COUNTIF('Ref. Cuotas'!$K$7:'Ref. Cuotas'!K2542,'Ref. Cuotas'!K2542)-1,"")</f>
        <v>243</v>
      </c>
      <c r="AM2543" s="7">
        <f>IFERROR(RANK('Ref. Cuotas'!L2542,'Ref. Cuotas'!L:L,0)+COUNTIF('Ref. Cuotas'!$L$7:'Ref. Cuotas'!L2542,'Ref. Cuotas'!L2542)-1,"")</f>
        <v>1966</v>
      </c>
      <c r="AN2543" s="7">
        <f>IFERROR(RANK('Ref. Cuotas'!M2542,'Ref. Cuotas'!M:M,0)+COUNTIF('Ref. Cuotas'!$M$7:'Ref. Cuotas'!M2542,'Ref. Cuotas'!M2542)-1,"")</f>
        <v>74</v>
      </c>
      <c r="AO2543" s="7">
        <f>IFERROR(RANK('Ref. Cuotas'!H2542,'Ref. Cuotas'!H:H,1)+COUNTIF('Ref. Cuotas'!$H$7:'Ref. Cuotas'!H2542,'Ref. Cuotas'!H2542)-1,"")</f>
        <v>914</v>
      </c>
      <c r="AP2543" s="7">
        <f>IFERROR(RANK('Ref. Cuotas'!J2542,'Ref. Cuotas'!J:J,1)+COUNTIF('Ref. Cuotas'!$J$7:'Ref. Cuotas'!J2542,'Ref. Cuotas'!J2542)-1,"")</f>
        <v>1756</v>
      </c>
      <c r="AQ2543" s="7">
        <f>IFERROR(RANK('Ref. Cuotas'!K2542,'Ref. Cuotas'!K:K,1)+COUNTIF('Ref. Cuotas'!$K$7:'Ref. Cuotas'!K2542,'Ref. Cuotas'!K2542)-1,"")</f>
        <v>2560</v>
      </c>
    </row>
    <row r="2544" spans="31:43" ht="17.25" customHeight="1" x14ac:dyDescent="0.3">
      <c r="AE2544" s="5" t="s">
        <v>2539</v>
      </c>
      <c r="AF2544" s="5" t="s">
        <v>6059</v>
      </c>
      <c r="AG2544" s="6" t="s">
        <v>4467</v>
      </c>
      <c r="AH2544" s="6" t="s">
        <v>4139</v>
      </c>
      <c r="AI2544" s="7">
        <f>IFERROR(RANK('Ref. Cuotas'!H2543,'Ref. Cuotas'!H:H,0)+COUNTIF('Ref. Cuotas'!$H$7:'Ref. Cuotas'!H2543,'Ref. Cuotas'!H2543)-1,"")</f>
        <v>1704</v>
      </c>
      <c r="AJ2544" s="7">
        <f>IFERROR(RANK('Ref. Cuotas'!I2543,'Ref. Cuotas'!I:I,0)+COUNTIF('Ref. Cuotas'!$I$7:'Ref. Cuotas'!I2543,'Ref. Cuotas'!I2543)-1,"")</f>
        <v>2622</v>
      </c>
      <c r="AK2544" s="7">
        <f>IFERROR(RANK('Ref. Cuotas'!J2543,'Ref. Cuotas'!J:J,0)+COUNTIF('Ref. Cuotas'!$J$7:'Ref. Cuotas'!J2543,'Ref. Cuotas'!J2543)-1,"")</f>
        <v>2582</v>
      </c>
      <c r="AL2544" s="7">
        <f>IFERROR(RANK('Ref. Cuotas'!K2543,'Ref. Cuotas'!K:K,0)+COUNTIF('Ref. Cuotas'!$K$7:'Ref. Cuotas'!K2543,'Ref. Cuotas'!K2543)-1,"")</f>
        <v>372</v>
      </c>
      <c r="AM2544" s="7">
        <f>IFERROR(RANK('Ref. Cuotas'!L2543,'Ref. Cuotas'!L:L,0)+COUNTIF('Ref. Cuotas'!$L$7:'Ref. Cuotas'!L2543,'Ref. Cuotas'!L2543)-1,"")</f>
        <v>1967</v>
      </c>
      <c r="AN2544" s="7">
        <f>IFERROR(RANK('Ref. Cuotas'!M2543,'Ref. Cuotas'!M:M,0)+COUNTIF('Ref. Cuotas'!$M$7:'Ref. Cuotas'!M2543,'Ref. Cuotas'!M2543)-1,"")</f>
        <v>805</v>
      </c>
      <c r="AO2544" s="7">
        <f>IFERROR(RANK('Ref. Cuotas'!H2543,'Ref. Cuotas'!H:H,1)+COUNTIF('Ref. Cuotas'!$H$7:'Ref. Cuotas'!H2543,'Ref. Cuotas'!H2543)-1,"")</f>
        <v>1099</v>
      </c>
      <c r="AP2544" s="7">
        <f>IFERROR(RANK('Ref. Cuotas'!J2543,'Ref. Cuotas'!J:J,1)+COUNTIF('Ref. Cuotas'!$J$7:'Ref. Cuotas'!J2543,'Ref. Cuotas'!J2543)-1,"")</f>
        <v>1757</v>
      </c>
      <c r="AQ2544" s="7">
        <f>IFERROR(RANK('Ref. Cuotas'!K2543,'Ref. Cuotas'!K:K,1)+COUNTIF('Ref. Cuotas'!$K$7:'Ref. Cuotas'!K2543,'Ref. Cuotas'!K2543)-1,"")</f>
        <v>2431</v>
      </c>
    </row>
    <row r="2545" spans="31:43" ht="17.25" customHeight="1" x14ac:dyDescent="0.3">
      <c r="AE2545" s="5" t="s">
        <v>2540</v>
      </c>
      <c r="AF2545" s="5" t="s">
        <v>6060</v>
      </c>
      <c r="AG2545" s="6" t="s">
        <v>4468</v>
      </c>
      <c r="AH2545" s="6" t="s">
        <v>4092</v>
      </c>
      <c r="AI2545" s="7">
        <f>IFERROR(RANK('Ref. Cuotas'!H2544,'Ref. Cuotas'!H:H,0)+COUNTIF('Ref. Cuotas'!$H$7:'Ref. Cuotas'!H2544,'Ref. Cuotas'!H2544)-1,"")</f>
        <v>631</v>
      </c>
      <c r="AJ2545" s="7">
        <f>IFERROR(RANK('Ref. Cuotas'!I2544,'Ref. Cuotas'!I:I,0)+COUNTIF('Ref. Cuotas'!$I$7:'Ref. Cuotas'!I2544,'Ref. Cuotas'!I2544)-1,"")</f>
        <v>779</v>
      </c>
      <c r="AK2545" s="7">
        <f>IFERROR(RANK('Ref. Cuotas'!J2544,'Ref. Cuotas'!J:J,0)+COUNTIF('Ref. Cuotas'!$J$7:'Ref. Cuotas'!J2544,'Ref. Cuotas'!J2544)-1,"")</f>
        <v>2583</v>
      </c>
      <c r="AL2545" s="7">
        <f>IFERROR(RANK('Ref. Cuotas'!K2544,'Ref. Cuotas'!K:K,0)+COUNTIF('Ref. Cuotas'!$K$7:'Ref. Cuotas'!K2544,'Ref. Cuotas'!K2544)-1,"")</f>
        <v>340</v>
      </c>
      <c r="AM2545" s="7">
        <f>IFERROR(RANK('Ref. Cuotas'!L2544,'Ref. Cuotas'!L:L,0)+COUNTIF('Ref. Cuotas'!$L$7:'Ref. Cuotas'!L2544,'Ref. Cuotas'!L2544)-1,"")</f>
        <v>362</v>
      </c>
      <c r="AN2545" s="7">
        <f>IFERROR(RANK('Ref. Cuotas'!M2544,'Ref. Cuotas'!M:M,0)+COUNTIF('Ref. Cuotas'!$M$7:'Ref. Cuotas'!M2544,'Ref. Cuotas'!M2544)-1,"")</f>
        <v>806</v>
      </c>
      <c r="AO2545" s="7">
        <f>IFERROR(RANK('Ref. Cuotas'!H2544,'Ref. Cuotas'!H:H,1)+COUNTIF('Ref. Cuotas'!$H$7:'Ref. Cuotas'!H2544,'Ref. Cuotas'!H2544)-1,"")</f>
        <v>2172</v>
      </c>
      <c r="AP2545" s="7">
        <f>IFERROR(RANK('Ref. Cuotas'!J2544,'Ref. Cuotas'!J:J,1)+COUNTIF('Ref. Cuotas'!$J$7:'Ref. Cuotas'!J2544,'Ref. Cuotas'!J2544)-1,"")</f>
        <v>1758</v>
      </c>
      <c r="AQ2545" s="7">
        <f>IFERROR(RANK('Ref. Cuotas'!K2544,'Ref. Cuotas'!K:K,1)+COUNTIF('Ref. Cuotas'!$K$7:'Ref. Cuotas'!K2544,'Ref. Cuotas'!K2544)-1,"")</f>
        <v>2463</v>
      </c>
    </row>
    <row r="2546" spans="31:43" ht="17.25" customHeight="1" x14ac:dyDescent="0.3">
      <c r="AE2546" s="5" t="s">
        <v>2541</v>
      </c>
      <c r="AF2546" s="5" t="s">
        <v>6061</v>
      </c>
      <c r="AG2546" s="6" t="s">
        <v>4468</v>
      </c>
      <c r="AH2546" s="6" t="s">
        <v>4093</v>
      </c>
      <c r="AI2546" s="7">
        <f>IFERROR(RANK('Ref. Cuotas'!H2545,'Ref. Cuotas'!H:H,0)+COUNTIF('Ref. Cuotas'!$H$7:'Ref. Cuotas'!H2545,'Ref. Cuotas'!H2545)-1,"")</f>
        <v>727</v>
      </c>
      <c r="AJ2546" s="7">
        <f>IFERROR(RANK('Ref. Cuotas'!I2545,'Ref. Cuotas'!I:I,0)+COUNTIF('Ref. Cuotas'!$I$7:'Ref. Cuotas'!I2545,'Ref. Cuotas'!I2545)-1,"")</f>
        <v>920</v>
      </c>
      <c r="AK2546" s="7">
        <f>IFERROR(RANK('Ref. Cuotas'!J2545,'Ref. Cuotas'!J:J,0)+COUNTIF('Ref. Cuotas'!$J$7:'Ref. Cuotas'!J2545,'Ref. Cuotas'!J2545)-1,"")</f>
        <v>2584</v>
      </c>
      <c r="AL2546" s="7">
        <f>IFERROR(RANK('Ref. Cuotas'!K2545,'Ref. Cuotas'!K:K,0)+COUNTIF('Ref. Cuotas'!$K$7:'Ref. Cuotas'!K2545,'Ref. Cuotas'!K2545)-1,"")</f>
        <v>374</v>
      </c>
      <c r="AM2546" s="7">
        <f>IFERROR(RANK('Ref. Cuotas'!L2545,'Ref. Cuotas'!L:L,0)+COUNTIF('Ref. Cuotas'!$L$7:'Ref. Cuotas'!L2545,'Ref. Cuotas'!L2545)-1,"")</f>
        <v>535</v>
      </c>
      <c r="AN2546" s="7">
        <f>IFERROR(RANK('Ref. Cuotas'!M2545,'Ref. Cuotas'!M:M,0)+COUNTIF('Ref. Cuotas'!$M$7:'Ref. Cuotas'!M2545,'Ref. Cuotas'!M2545)-1,"")</f>
        <v>807</v>
      </c>
      <c r="AO2546" s="7">
        <f>IFERROR(RANK('Ref. Cuotas'!H2545,'Ref. Cuotas'!H:H,1)+COUNTIF('Ref. Cuotas'!$H$7:'Ref. Cuotas'!H2545,'Ref. Cuotas'!H2545)-1,"")</f>
        <v>2076</v>
      </c>
      <c r="AP2546" s="7">
        <f>IFERROR(RANK('Ref. Cuotas'!J2545,'Ref. Cuotas'!J:J,1)+COUNTIF('Ref. Cuotas'!$J$7:'Ref. Cuotas'!J2545,'Ref. Cuotas'!J2545)-1,"")</f>
        <v>1759</v>
      </c>
      <c r="AQ2546" s="7">
        <f>IFERROR(RANK('Ref. Cuotas'!K2545,'Ref. Cuotas'!K:K,1)+COUNTIF('Ref. Cuotas'!$K$7:'Ref. Cuotas'!K2545,'Ref. Cuotas'!K2545)-1,"")</f>
        <v>2429</v>
      </c>
    </row>
    <row r="2547" spans="31:43" ht="17.25" customHeight="1" x14ac:dyDescent="0.3">
      <c r="AE2547" s="5" t="s">
        <v>2542</v>
      </c>
      <c r="AF2547" s="5" t="s">
        <v>6062</v>
      </c>
      <c r="AG2547" s="6" t="s">
        <v>4468</v>
      </c>
      <c r="AH2547" s="6" t="s">
        <v>4094</v>
      </c>
      <c r="AI2547" s="7">
        <f>IFERROR(RANK('Ref. Cuotas'!H2546,'Ref. Cuotas'!H:H,0)+COUNTIF('Ref. Cuotas'!$H$7:'Ref. Cuotas'!H2546,'Ref. Cuotas'!H2546)-1,"")</f>
        <v>1456</v>
      </c>
      <c r="AJ2547" s="7">
        <f>IFERROR(RANK('Ref. Cuotas'!I2546,'Ref. Cuotas'!I:I,0)+COUNTIF('Ref. Cuotas'!$I$7:'Ref. Cuotas'!I2546,'Ref. Cuotas'!I2546)-1,"")</f>
        <v>2623</v>
      </c>
      <c r="AK2547" s="7">
        <f>IFERROR(RANK('Ref. Cuotas'!J2546,'Ref. Cuotas'!J:J,0)+COUNTIF('Ref. Cuotas'!$J$7:'Ref. Cuotas'!J2546,'Ref. Cuotas'!J2546)-1,"")</f>
        <v>2585</v>
      </c>
      <c r="AL2547" s="7">
        <f>IFERROR(RANK('Ref. Cuotas'!K2546,'Ref. Cuotas'!K:K,0)+COUNTIF('Ref. Cuotas'!$K$7:'Ref. Cuotas'!K2546,'Ref. Cuotas'!K2546)-1,"")</f>
        <v>2452</v>
      </c>
      <c r="AM2547" s="7">
        <f>IFERROR(RANK('Ref. Cuotas'!L2546,'Ref. Cuotas'!L:L,0)+COUNTIF('Ref. Cuotas'!$L$7:'Ref. Cuotas'!L2546,'Ref. Cuotas'!L2546)-1,"")</f>
        <v>2543</v>
      </c>
      <c r="AN2547" s="7">
        <f>IFERROR(RANK('Ref. Cuotas'!M2546,'Ref. Cuotas'!M:M,0)+COUNTIF('Ref. Cuotas'!$M$7:'Ref. Cuotas'!M2546,'Ref. Cuotas'!M2546)-1,"")</f>
        <v>808</v>
      </c>
      <c r="AO2547" s="7">
        <f>IFERROR(RANK('Ref. Cuotas'!H2546,'Ref. Cuotas'!H:H,1)+COUNTIF('Ref. Cuotas'!$H$7:'Ref. Cuotas'!H2546,'Ref. Cuotas'!H2546)-1,"")</f>
        <v>1347</v>
      </c>
      <c r="AP2547" s="7">
        <f>IFERROR(RANK('Ref. Cuotas'!J2546,'Ref. Cuotas'!J:J,1)+COUNTIF('Ref. Cuotas'!$J$7:'Ref. Cuotas'!J2546,'Ref. Cuotas'!J2546)-1,"")</f>
        <v>1760</v>
      </c>
      <c r="AQ2547" s="7">
        <f>IFERROR(RANK('Ref. Cuotas'!K2546,'Ref. Cuotas'!K:K,1)+COUNTIF('Ref. Cuotas'!$K$7:'Ref. Cuotas'!K2546,'Ref. Cuotas'!K2546)-1,"")</f>
        <v>351</v>
      </c>
    </row>
    <row r="2548" spans="31:43" ht="17.25" customHeight="1" x14ac:dyDescent="0.3">
      <c r="AE2548" s="5" t="s">
        <v>2543</v>
      </c>
      <c r="AF2548" s="5" t="s">
        <v>6063</v>
      </c>
      <c r="AG2548" s="6" t="s">
        <v>4468</v>
      </c>
      <c r="AH2548" s="6" t="s">
        <v>4137</v>
      </c>
      <c r="AI2548" s="7">
        <f>IFERROR(RANK('Ref. Cuotas'!H2547,'Ref. Cuotas'!H:H,0)+COUNTIF('Ref. Cuotas'!$H$7:'Ref. Cuotas'!H2547,'Ref. Cuotas'!H2547)-1,"")</f>
        <v>1427</v>
      </c>
      <c r="AJ2548" s="7">
        <f>IFERROR(RANK('Ref. Cuotas'!I2547,'Ref. Cuotas'!I:I,0)+COUNTIF('Ref. Cuotas'!$I$7:'Ref. Cuotas'!I2547,'Ref. Cuotas'!I2547)-1,"")</f>
        <v>2624</v>
      </c>
      <c r="AK2548" s="7">
        <f>IFERROR(RANK('Ref. Cuotas'!J2547,'Ref. Cuotas'!J:J,0)+COUNTIF('Ref. Cuotas'!$J$7:'Ref. Cuotas'!J2547,'Ref. Cuotas'!J2547)-1,"")</f>
        <v>512</v>
      </c>
      <c r="AL2548" s="7">
        <f>IFERROR(RANK('Ref. Cuotas'!K2547,'Ref. Cuotas'!K:K,0)+COUNTIF('Ref. Cuotas'!$K$7:'Ref. Cuotas'!K2547,'Ref. Cuotas'!K2547)-1,"")</f>
        <v>906</v>
      </c>
      <c r="AM2548" s="7">
        <f>IFERROR(RANK('Ref. Cuotas'!L2547,'Ref. Cuotas'!L:L,0)+COUNTIF('Ref. Cuotas'!$L$7:'Ref. Cuotas'!L2547,'Ref. Cuotas'!L2547)-1,"")</f>
        <v>1317</v>
      </c>
      <c r="AN2548" s="7">
        <f>IFERROR(RANK('Ref. Cuotas'!M2547,'Ref. Cuotas'!M:M,0)+COUNTIF('Ref. Cuotas'!$M$7:'Ref. Cuotas'!M2547,'Ref. Cuotas'!M2547)-1,"")</f>
        <v>809</v>
      </c>
      <c r="AO2548" s="7">
        <f>IFERROR(RANK('Ref. Cuotas'!H2547,'Ref. Cuotas'!H:H,1)+COUNTIF('Ref. Cuotas'!$H$7:'Ref. Cuotas'!H2547,'Ref. Cuotas'!H2547)-1,"")</f>
        <v>1376</v>
      </c>
      <c r="AP2548" s="7">
        <f>IFERROR(RANK('Ref. Cuotas'!J2547,'Ref. Cuotas'!J:J,1)+COUNTIF('Ref. Cuotas'!$J$7:'Ref. Cuotas'!J2547,'Ref. Cuotas'!J2547)-1,"")</f>
        <v>2291</v>
      </c>
      <c r="AQ2548" s="7">
        <f>IFERROR(RANK('Ref. Cuotas'!K2547,'Ref. Cuotas'!K:K,1)+COUNTIF('Ref. Cuotas'!$K$7:'Ref. Cuotas'!K2547,'Ref. Cuotas'!K2547)-1,"")</f>
        <v>1897</v>
      </c>
    </row>
    <row r="2549" spans="31:43" ht="17.25" customHeight="1" x14ac:dyDescent="0.3">
      <c r="AE2549" s="5" t="s">
        <v>2544</v>
      </c>
      <c r="AF2549" s="5" t="s">
        <v>6064</v>
      </c>
      <c r="AG2549" s="6" t="s">
        <v>4468</v>
      </c>
      <c r="AH2549" s="6" t="s">
        <v>4169</v>
      </c>
      <c r="AI2549" s="7">
        <f>IFERROR(RANK('Ref. Cuotas'!H2548,'Ref. Cuotas'!H:H,0)+COUNTIF('Ref. Cuotas'!$H$7:'Ref. Cuotas'!H2548,'Ref. Cuotas'!H2548)-1,"")</f>
        <v>552</v>
      </c>
      <c r="AJ2549" s="7">
        <f>IFERROR(RANK('Ref. Cuotas'!I2548,'Ref. Cuotas'!I:I,0)+COUNTIF('Ref. Cuotas'!$I$7:'Ref. Cuotas'!I2548,'Ref. Cuotas'!I2548)-1,"")</f>
        <v>551</v>
      </c>
      <c r="AK2549" s="7">
        <f>IFERROR(RANK('Ref. Cuotas'!J2548,'Ref. Cuotas'!J:J,0)+COUNTIF('Ref. Cuotas'!$J$7:'Ref. Cuotas'!J2548,'Ref. Cuotas'!J2548)-1,"")</f>
        <v>2586</v>
      </c>
      <c r="AL2549" s="7">
        <f>IFERROR(RANK('Ref. Cuotas'!K2548,'Ref. Cuotas'!K:K,0)+COUNTIF('Ref. Cuotas'!$K$7:'Ref. Cuotas'!K2548,'Ref. Cuotas'!K2548)-1,"")</f>
        <v>470</v>
      </c>
      <c r="AM2549" s="7">
        <f>IFERROR(RANK('Ref. Cuotas'!L2548,'Ref. Cuotas'!L:L,0)+COUNTIF('Ref. Cuotas'!$L$7:'Ref. Cuotas'!L2548,'Ref. Cuotas'!L2548)-1,"")</f>
        <v>434</v>
      </c>
      <c r="AN2549" s="7">
        <f>IFERROR(RANK('Ref. Cuotas'!M2548,'Ref. Cuotas'!M:M,0)+COUNTIF('Ref. Cuotas'!$M$7:'Ref. Cuotas'!M2548,'Ref. Cuotas'!M2548)-1,"")</f>
        <v>2678</v>
      </c>
      <c r="AO2549" s="7">
        <f>IFERROR(RANK('Ref. Cuotas'!H2548,'Ref. Cuotas'!H:H,1)+COUNTIF('Ref. Cuotas'!$H$7:'Ref. Cuotas'!H2548,'Ref. Cuotas'!H2548)-1,"")</f>
        <v>2251</v>
      </c>
      <c r="AP2549" s="7">
        <f>IFERROR(RANK('Ref. Cuotas'!J2548,'Ref. Cuotas'!J:J,1)+COUNTIF('Ref. Cuotas'!$J$7:'Ref. Cuotas'!J2548,'Ref. Cuotas'!J2548)-1,"")</f>
        <v>1761</v>
      </c>
      <c r="AQ2549" s="7">
        <f>IFERROR(RANK('Ref. Cuotas'!K2548,'Ref. Cuotas'!K:K,1)+COUNTIF('Ref. Cuotas'!$K$7:'Ref. Cuotas'!K2548,'Ref. Cuotas'!K2548)-1,"")</f>
        <v>2333</v>
      </c>
    </row>
    <row r="2550" spans="31:43" ht="17.25" customHeight="1" x14ac:dyDescent="0.3">
      <c r="AE2550" s="5" t="s">
        <v>2545</v>
      </c>
      <c r="AF2550" s="5" t="s">
        <v>6065</v>
      </c>
      <c r="AG2550" s="6" t="s">
        <v>4468</v>
      </c>
      <c r="AH2550" s="6" t="s">
        <v>4114</v>
      </c>
      <c r="AI2550" s="7">
        <f>IFERROR(RANK('Ref. Cuotas'!H2549,'Ref. Cuotas'!H:H,0)+COUNTIF('Ref. Cuotas'!$H$7:'Ref. Cuotas'!H2549,'Ref. Cuotas'!H2549)-1,"")</f>
        <v>1730</v>
      </c>
      <c r="AJ2550" s="7">
        <f>IFERROR(RANK('Ref. Cuotas'!I2549,'Ref. Cuotas'!I:I,0)+COUNTIF('Ref. Cuotas'!$I$7:'Ref. Cuotas'!I2549,'Ref. Cuotas'!I2549)-1,"")</f>
        <v>2625</v>
      </c>
      <c r="AK2550" s="7">
        <f>IFERROR(RANK('Ref. Cuotas'!J2549,'Ref. Cuotas'!J:J,0)+COUNTIF('Ref. Cuotas'!$J$7:'Ref. Cuotas'!J2549,'Ref. Cuotas'!J2549)-1,"")</f>
        <v>2587</v>
      </c>
      <c r="AL2550" s="7">
        <f>IFERROR(RANK('Ref. Cuotas'!K2549,'Ref. Cuotas'!K:K,0)+COUNTIF('Ref. Cuotas'!$K$7:'Ref. Cuotas'!K2549,'Ref. Cuotas'!K2549)-1,"")</f>
        <v>273</v>
      </c>
      <c r="AM2550" s="7">
        <f>IFERROR(RANK('Ref. Cuotas'!L2549,'Ref. Cuotas'!L:L,0)+COUNTIF('Ref. Cuotas'!$L$7:'Ref. Cuotas'!L2549,'Ref. Cuotas'!L2549)-1,"")</f>
        <v>1893</v>
      </c>
      <c r="AN2550" s="7">
        <f>IFERROR(RANK('Ref. Cuotas'!M2549,'Ref. Cuotas'!M:M,0)+COUNTIF('Ref. Cuotas'!$M$7:'Ref. Cuotas'!M2549,'Ref. Cuotas'!M2549)-1,"")</f>
        <v>810</v>
      </c>
      <c r="AO2550" s="7">
        <f>IFERROR(RANK('Ref. Cuotas'!H2549,'Ref. Cuotas'!H:H,1)+COUNTIF('Ref. Cuotas'!$H$7:'Ref. Cuotas'!H2549,'Ref. Cuotas'!H2549)-1,"")</f>
        <v>1073</v>
      </c>
      <c r="AP2550" s="7">
        <f>IFERROR(RANK('Ref. Cuotas'!J2549,'Ref. Cuotas'!J:J,1)+COUNTIF('Ref. Cuotas'!$J$7:'Ref. Cuotas'!J2549,'Ref. Cuotas'!J2549)-1,"")</f>
        <v>1762</v>
      </c>
      <c r="AQ2550" s="7">
        <f>IFERROR(RANK('Ref. Cuotas'!K2549,'Ref. Cuotas'!K:K,1)+COUNTIF('Ref. Cuotas'!$K$7:'Ref. Cuotas'!K2549,'Ref. Cuotas'!K2549)-1,"")</f>
        <v>2530</v>
      </c>
    </row>
    <row r="2551" spans="31:43" ht="17.25" customHeight="1" x14ac:dyDescent="0.3">
      <c r="AE2551" s="5" t="s">
        <v>2546</v>
      </c>
      <c r="AF2551" s="5" t="s">
        <v>6066</v>
      </c>
      <c r="AG2551" s="6" t="s">
        <v>4468</v>
      </c>
      <c r="AH2551" s="6" t="s">
        <v>4191</v>
      </c>
      <c r="AI2551" s="7">
        <f>IFERROR(RANK('Ref. Cuotas'!H2550,'Ref. Cuotas'!H:H,0)+COUNTIF('Ref. Cuotas'!$H$7:'Ref. Cuotas'!H2550,'Ref. Cuotas'!H2550)-1,"")</f>
        <v>1679</v>
      </c>
      <c r="AJ2551" s="7">
        <f>IFERROR(RANK('Ref. Cuotas'!I2550,'Ref. Cuotas'!I:I,0)+COUNTIF('Ref. Cuotas'!$I$7:'Ref. Cuotas'!I2550,'Ref. Cuotas'!I2550)-1,"")</f>
        <v>706</v>
      </c>
      <c r="AK2551" s="7">
        <f>IFERROR(RANK('Ref. Cuotas'!J2550,'Ref. Cuotas'!J:J,0)+COUNTIF('Ref. Cuotas'!$J$7:'Ref. Cuotas'!J2550,'Ref. Cuotas'!J2550)-1,"")</f>
        <v>695</v>
      </c>
      <c r="AL2551" s="7">
        <f>IFERROR(RANK('Ref. Cuotas'!K2550,'Ref. Cuotas'!K:K,0)+COUNTIF('Ref. Cuotas'!$K$7:'Ref. Cuotas'!K2550,'Ref. Cuotas'!K2550)-1,"")</f>
        <v>1188</v>
      </c>
      <c r="AM2551" s="7">
        <f>IFERROR(RANK('Ref. Cuotas'!L2550,'Ref. Cuotas'!L:L,0)+COUNTIF('Ref. Cuotas'!$L$7:'Ref. Cuotas'!L2550,'Ref. Cuotas'!L2550)-1,"")</f>
        <v>76</v>
      </c>
      <c r="AN2551" s="7">
        <f>IFERROR(RANK('Ref. Cuotas'!M2550,'Ref. Cuotas'!M:M,0)+COUNTIF('Ref. Cuotas'!$M$7:'Ref. Cuotas'!M2550,'Ref. Cuotas'!M2550)-1,"")</f>
        <v>811</v>
      </c>
      <c r="AO2551" s="7">
        <f>IFERROR(RANK('Ref. Cuotas'!H2550,'Ref. Cuotas'!H:H,1)+COUNTIF('Ref. Cuotas'!$H$7:'Ref. Cuotas'!H2550,'Ref. Cuotas'!H2550)-1,"")</f>
        <v>1124</v>
      </c>
      <c r="AP2551" s="7">
        <f>IFERROR(RANK('Ref. Cuotas'!J2550,'Ref. Cuotas'!J:J,1)+COUNTIF('Ref. Cuotas'!$J$7:'Ref. Cuotas'!J2550,'Ref. Cuotas'!J2550)-1,"")</f>
        <v>2108</v>
      </c>
      <c r="AQ2551" s="7">
        <f>IFERROR(RANK('Ref. Cuotas'!K2550,'Ref. Cuotas'!K:K,1)+COUNTIF('Ref. Cuotas'!$K$7:'Ref. Cuotas'!K2550,'Ref. Cuotas'!K2550)-1,"")</f>
        <v>1615</v>
      </c>
    </row>
    <row r="2552" spans="31:43" ht="17.25" customHeight="1" x14ac:dyDescent="0.3">
      <c r="AE2552" s="5" t="s">
        <v>2547</v>
      </c>
      <c r="AF2552" s="5" t="s">
        <v>6067</v>
      </c>
      <c r="AG2552" s="6" t="s">
        <v>4468</v>
      </c>
      <c r="AH2552" s="6" t="s">
        <v>4180</v>
      </c>
      <c r="AI2552" s="7">
        <f>IFERROR(RANK('Ref. Cuotas'!H2551,'Ref. Cuotas'!H:H,0)+COUNTIF('Ref. Cuotas'!$H$7:'Ref. Cuotas'!H2551,'Ref. Cuotas'!H2551)-1,"")</f>
        <v>1701</v>
      </c>
      <c r="AJ2552" s="7">
        <f>IFERROR(RANK('Ref. Cuotas'!I2551,'Ref. Cuotas'!I:I,0)+COUNTIF('Ref. Cuotas'!$I$7:'Ref. Cuotas'!I2551,'Ref. Cuotas'!I2551)-1,"")</f>
        <v>2626</v>
      </c>
      <c r="AK2552" s="7">
        <f>IFERROR(RANK('Ref. Cuotas'!J2551,'Ref. Cuotas'!J:J,0)+COUNTIF('Ref. Cuotas'!$J$7:'Ref. Cuotas'!J2551,'Ref. Cuotas'!J2551)-1,"")</f>
        <v>2588</v>
      </c>
      <c r="AL2552" s="7">
        <f>IFERROR(RANK('Ref. Cuotas'!K2551,'Ref. Cuotas'!K:K,0)+COUNTIF('Ref. Cuotas'!$K$7:'Ref. Cuotas'!K2551,'Ref. Cuotas'!K2551)-1,"")</f>
        <v>1039</v>
      </c>
      <c r="AM2552" s="7">
        <f>IFERROR(RANK('Ref. Cuotas'!L2551,'Ref. Cuotas'!L:L,0)+COUNTIF('Ref. Cuotas'!$L$7:'Ref. Cuotas'!L2551,'Ref. Cuotas'!L2551)-1,"")</f>
        <v>2195</v>
      </c>
      <c r="AN2552" s="7">
        <f>IFERROR(RANK('Ref. Cuotas'!M2551,'Ref. Cuotas'!M:M,0)+COUNTIF('Ref. Cuotas'!$M$7:'Ref. Cuotas'!M2551,'Ref. Cuotas'!M2551)-1,"")</f>
        <v>194</v>
      </c>
      <c r="AO2552" s="7">
        <f>IFERROR(RANK('Ref. Cuotas'!H2551,'Ref. Cuotas'!H:H,1)+COUNTIF('Ref. Cuotas'!$H$7:'Ref. Cuotas'!H2551,'Ref. Cuotas'!H2551)-1,"")</f>
        <v>1102</v>
      </c>
      <c r="AP2552" s="7">
        <f>IFERROR(RANK('Ref. Cuotas'!J2551,'Ref. Cuotas'!J:J,1)+COUNTIF('Ref. Cuotas'!$J$7:'Ref. Cuotas'!J2551,'Ref. Cuotas'!J2551)-1,"")</f>
        <v>1763</v>
      </c>
      <c r="AQ2552" s="7">
        <f>IFERROR(RANK('Ref. Cuotas'!K2551,'Ref. Cuotas'!K:K,1)+COUNTIF('Ref. Cuotas'!$K$7:'Ref. Cuotas'!K2551,'Ref. Cuotas'!K2551)-1,"")</f>
        <v>1764</v>
      </c>
    </row>
    <row r="2553" spans="31:43" ht="17.25" customHeight="1" x14ac:dyDescent="0.3">
      <c r="AE2553" s="5" t="s">
        <v>2548</v>
      </c>
      <c r="AF2553" s="5" t="s">
        <v>6068</v>
      </c>
      <c r="AG2553" s="6" t="s">
        <v>4468</v>
      </c>
      <c r="AH2553" s="6" t="s">
        <v>4139</v>
      </c>
      <c r="AI2553" s="7">
        <f>IFERROR(RANK('Ref. Cuotas'!H2552,'Ref. Cuotas'!H:H,0)+COUNTIF('Ref. Cuotas'!$H$7:'Ref. Cuotas'!H2552,'Ref. Cuotas'!H2552)-1,"")</f>
        <v>1389</v>
      </c>
      <c r="AJ2553" s="7">
        <f>IFERROR(RANK('Ref. Cuotas'!I2552,'Ref. Cuotas'!I:I,0)+COUNTIF('Ref. Cuotas'!$I$7:'Ref. Cuotas'!I2552,'Ref. Cuotas'!I2552)-1,"")</f>
        <v>2627</v>
      </c>
      <c r="AK2553" s="7">
        <f>IFERROR(RANK('Ref. Cuotas'!J2552,'Ref. Cuotas'!J:J,0)+COUNTIF('Ref. Cuotas'!$J$7:'Ref. Cuotas'!J2552,'Ref. Cuotas'!J2552)-1,"")</f>
        <v>2589</v>
      </c>
      <c r="AL2553" s="7">
        <f>IFERROR(RANK('Ref. Cuotas'!K2552,'Ref. Cuotas'!K:K,0)+COUNTIF('Ref. Cuotas'!$K$7:'Ref. Cuotas'!K2552,'Ref. Cuotas'!K2552)-1,"")</f>
        <v>2561</v>
      </c>
      <c r="AM2553" s="7">
        <f>IFERROR(RANK('Ref. Cuotas'!L2552,'Ref. Cuotas'!L:L,0)+COUNTIF('Ref. Cuotas'!$L$7:'Ref. Cuotas'!L2552,'Ref. Cuotas'!L2552)-1,"")</f>
        <v>2196</v>
      </c>
      <c r="AN2553" s="7">
        <f>IFERROR(RANK('Ref. Cuotas'!M2552,'Ref. Cuotas'!M:M,0)+COUNTIF('Ref. Cuotas'!$M$7:'Ref. Cuotas'!M2552,'Ref. Cuotas'!M2552)-1,"")</f>
        <v>195</v>
      </c>
      <c r="AO2553" s="7">
        <f>IFERROR(RANK('Ref. Cuotas'!H2552,'Ref. Cuotas'!H:H,1)+COUNTIF('Ref. Cuotas'!$H$7:'Ref. Cuotas'!H2552,'Ref. Cuotas'!H2552)-1,"")</f>
        <v>1414</v>
      </c>
      <c r="AP2553" s="7">
        <f>IFERROR(RANK('Ref. Cuotas'!J2552,'Ref. Cuotas'!J:J,1)+COUNTIF('Ref. Cuotas'!$J$7:'Ref. Cuotas'!J2552,'Ref. Cuotas'!J2552)-1,"")</f>
        <v>1764</v>
      </c>
      <c r="AQ2553" s="7">
        <f>IFERROR(RANK('Ref. Cuotas'!K2552,'Ref. Cuotas'!K:K,1)+COUNTIF('Ref. Cuotas'!$K$7:'Ref. Cuotas'!K2552,'Ref. Cuotas'!K2552)-1,"")</f>
        <v>242</v>
      </c>
    </row>
    <row r="2554" spans="31:43" ht="17.25" customHeight="1" x14ac:dyDescent="0.3">
      <c r="AE2554" s="5" t="s">
        <v>2549</v>
      </c>
      <c r="AF2554" s="5" t="s">
        <v>6069</v>
      </c>
      <c r="AG2554" s="6" t="s">
        <v>4469</v>
      </c>
      <c r="AH2554" s="6" t="s">
        <v>4092</v>
      </c>
      <c r="AI2554" s="7">
        <f>IFERROR(RANK('Ref. Cuotas'!H2553,'Ref. Cuotas'!H:H,0)+COUNTIF('Ref. Cuotas'!$H$7:'Ref. Cuotas'!H2553,'Ref. Cuotas'!H2553)-1,"")</f>
        <v>836</v>
      </c>
      <c r="AJ2554" s="7">
        <f>IFERROR(RANK('Ref. Cuotas'!I2553,'Ref. Cuotas'!I:I,0)+COUNTIF('Ref. Cuotas'!$I$7:'Ref. Cuotas'!I2553,'Ref. Cuotas'!I2553)-1,"")</f>
        <v>54</v>
      </c>
      <c r="AK2554" s="7">
        <f>IFERROR(RANK('Ref. Cuotas'!J2553,'Ref. Cuotas'!J:J,0)+COUNTIF('Ref. Cuotas'!$J$7:'Ref. Cuotas'!J2553,'Ref. Cuotas'!J2553)-1,"")</f>
        <v>54</v>
      </c>
      <c r="AL2554" s="7">
        <f>IFERROR(RANK('Ref. Cuotas'!K2553,'Ref. Cuotas'!K:K,0)+COUNTIF('Ref. Cuotas'!$K$7:'Ref. Cuotas'!K2553,'Ref. Cuotas'!K2553)-1,"")</f>
        <v>54</v>
      </c>
      <c r="AM2554" s="7">
        <f>IFERROR(RANK('Ref. Cuotas'!L2553,'Ref. Cuotas'!L:L,0)+COUNTIF('Ref. Cuotas'!$L$7:'Ref. Cuotas'!L2553,'Ref. Cuotas'!L2553)-1,"")</f>
        <v>54</v>
      </c>
      <c r="AN2554" s="7">
        <f>IFERROR(RANK('Ref. Cuotas'!M2553,'Ref. Cuotas'!M:M,0)+COUNTIF('Ref. Cuotas'!$M$7:'Ref. Cuotas'!M2553,'Ref. Cuotas'!M2553)-1,"")</f>
        <v>11</v>
      </c>
      <c r="AO2554" s="7">
        <f>IFERROR(RANK('Ref. Cuotas'!H2553,'Ref. Cuotas'!H:H,1)+COUNTIF('Ref. Cuotas'!$H$7:'Ref. Cuotas'!H2553,'Ref. Cuotas'!H2553)-1,"")</f>
        <v>1967</v>
      </c>
      <c r="AP2554" s="7">
        <f>IFERROR(RANK('Ref. Cuotas'!J2553,'Ref. Cuotas'!J:J,1)+COUNTIF('Ref. Cuotas'!$J$7:'Ref. Cuotas'!J2553,'Ref. Cuotas'!J2553)-1,"")</f>
        <v>2749</v>
      </c>
      <c r="AQ2554" s="7">
        <f>IFERROR(RANK('Ref. Cuotas'!K2553,'Ref. Cuotas'!K:K,1)+COUNTIF('Ref. Cuotas'!$K$7:'Ref. Cuotas'!K2553,'Ref. Cuotas'!K2553)-1,"")</f>
        <v>2749</v>
      </c>
    </row>
    <row r="2555" spans="31:43" ht="17.25" customHeight="1" x14ac:dyDescent="0.3">
      <c r="AE2555" s="5" t="s">
        <v>2550</v>
      </c>
      <c r="AF2555" s="5" t="s">
        <v>6070</v>
      </c>
      <c r="AG2555" s="6" t="s">
        <v>4469</v>
      </c>
      <c r="AH2555" s="6" t="s">
        <v>4093</v>
      </c>
      <c r="AI2555" s="7">
        <f>IFERROR(RANK('Ref. Cuotas'!H2554,'Ref. Cuotas'!H:H,0)+COUNTIF('Ref. Cuotas'!$H$7:'Ref. Cuotas'!H2554,'Ref. Cuotas'!H2554)-1,"")</f>
        <v>1921</v>
      </c>
      <c r="AJ2555" s="7">
        <f>IFERROR(RANK('Ref. Cuotas'!I2554,'Ref. Cuotas'!I:I,0)+COUNTIF('Ref. Cuotas'!$I$7:'Ref. Cuotas'!I2554,'Ref. Cuotas'!I2554)-1,"")</f>
        <v>2628</v>
      </c>
      <c r="AK2555" s="7">
        <f>IFERROR(RANK('Ref. Cuotas'!J2554,'Ref. Cuotas'!J:J,0)+COUNTIF('Ref. Cuotas'!$J$7:'Ref. Cuotas'!J2554,'Ref. Cuotas'!J2554)-1,"")</f>
        <v>779</v>
      </c>
      <c r="AL2555" s="7">
        <f>IFERROR(RANK('Ref. Cuotas'!K2554,'Ref. Cuotas'!K:K,0)+COUNTIF('Ref. Cuotas'!$K$7:'Ref. Cuotas'!K2554,'Ref. Cuotas'!K2554)-1,"")</f>
        <v>363</v>
      </c>
      <c r="AM2555" s="7">
        <f>IFERROR(RANK('Ref. Cuotas'!L2554,'Ref. Cuotas'!L:L,0)+COUNTIF('Ref. Cuotas'!$L$7:'Ref. Cuotas'!L2554,'Ref. Cuotas'!L2554)-1,"")</f>
        <v>201</v>
      </c>
      <c r="AN2555" s="7">
        <f>IFERROR(RANK('Ref. Cuotas'!M2554,'Ref. Cuotas'!M:M,0)+COUNTIF('Ref. Cuotas'!$M$7:'Ref. Cuotas'!M2554,'Ref. Cuotas'!M2554)-1,"")</f>
        <v>33</v>
      </c>
      <c r="AO2555" s="7">
        <f>IFERROR(RANK('Ref. Cuotas'!H2554,'Ref. Cuotas'!H:H,1)+COUNTIF('Ref. Cuotas'!$H$7:'Ref. Cuotas'!H2554,'Ref. Cuotas'!H2554)-1,"")</f>
        <v>882</v>
      </c>
      <c r="AP2555" s="7">
        <f>IFERROR(RANK('Ref. Cuotas'!J2554,'Ref. Cuotas'!J:J,1)+COUNTIF('Ref. Cuotas'!$J$7:'Ref. Cuotas'!J2554,'Ref. Cuotas'!J2554)-1,"")</f>
        <v>2024</v>
      </c>
      <c r="AQ2555" s="7">
        <f>IFERROR(RANK('Ref. Cuotas'!K2554,'Ref. Cuotas'!K:K,1)+COUNTIF('Ref. Cuotas'!$K$7:'Ref. Cuotas'!K2554,'Ref. Cuotas'!K2554)-1,"")</f>
        <v>2440</v>
      </c>
    </row>
    <row r="2556" spans="31:43" ht="17.25" customHeight="1" x14ac:dyDescent="0.3">
      <c r="AE2556" s="5" t="s">
        <v>2551</v>
      </c>
      <c r="AF2556" s="5" t="s">
        <v>6071</v>
      </c>
      <c r="AG2556" s="6" t="s">
        <v>4469</v>
      </c>
      <c r="AH2556" s="6" t="s">
        <v>4116</v>
      </c>
      <c r="AI2556" s="7">
        <f>IFERROR(RANK('Ref. Cuotas'!H2555,'Ref. Cuotas'!H:H,0)+COUNTIF('Ref. Cuotas'!$H$7:'Ref. Cuotas'!H2555,'Ref. Cuotas'!H2555)-1,"")</f>
        <v>431</v>
      </c>
      <c r="AJ2556" s="7">
        <f>IFERROR(RANK('Ref. Cuotas'!I2555,'Ref. Cuotas'!I:I,0)+COUNTIF('Ref. Cuotas'!$I$7:'Ref. Cuotas'!I2555,'Ref. Cuotas'!I2555)-1,"")</f>
        <v>55</v>
      </c>
      <c r="AK2556" s="7">
        <f>IFERROR(RANK('Ref. Cuotas'!J2555,'Ref. Cuotas'!J:J,0)+COUNTIF('Ref. Cuotas'!$J$7:'Ref. Cuotas'!J2555,'Ref. Cuotas'!J2555)-1,"")</f>
        <v>62</v>
      </c>
      <c r="AL2556" s="7">
        <f>IFERROR(RANK('Ref. Cuotas'!K2555,'Ref. Cuotas'!K:K,0)+COUNTIF('Ref. Cuotas'!$K$7:'Ref. Cuotas'!K2555,'Ref. Cuotas'!K2555)-1,"")</f>
        <v>101</v>
      </c>
      <c r="AM2556" s="7">
        <f>IFERROR(RANK('Ref. Cuotas'!L2555,'Ref. Cuotas'!L:L,0)+COUNTIF('Ref. Cuotas'!$L$7:'Ref. Cuotas'!L2555,'Ref. Cuotas'!L2555)-1,"")</f>
        <v>786</v>
      </c>
      <c r="AN2556" s="7">
        <f>IFERROR(RANK('Ref. Cuotas'!M2555,'Ref. Cuotas'!M:M,0)+COUNTIF('Ref. Cuotas'!$M$7:'Ref. Cuotas'!M2555,'Ref. Cuotas'!M2555)-1,"")</f>
        <v>196</v>
      </c>
      <c r="AO2556" s="7">
        <f>IFERROR(RANK('Ref. Cuotas'!H2555,'Ref. Cuotas'!H:H,1)+COUNTIF('Ref. Cuotas'!$H$7:'Ref. Cuotas'!H2555,'Ref. Cuotas'!H2555)-1,"")</f>
        <v>2372</v>
      </c>
      <c r="AP2556" s="7">
        <f>IFERROR(RANK('Ref. Cuotas'!J2555,'Ref. Cuotas'!J:J,1)+COUNTIF('Ref. Cuotas'!$J$7:'Ref. Cuotas'!J2555,'Ref. Cuotas'!J2555)-1,"")</f>
        <v>2741</v>
      </c>
      <c r="AQ2556" s="7">
        <f>IFERROR(RANK('Ref. Cuotas'!K2555,'Ref. Cuotas'!K:K,1)+COUNTIF('Ref. Cuotas'!$K$7:'Ref. Cuotas'!K2555,'Ref. Cuotas'!K2555)-1,"")</f>
        <v>2702</v>
      </c>
    </row>
    <row r="2557" spans="31:43" ht="17.25" customHeight="1" x14ac:dyDescent="0.3">
      <c r="AE2557" s="5" t="s">
        <v>2552</v>
      </c>
      <c r="AF2557" s="5" t="s">
        <v>6072</v>
      </c>
      <c r="AG2557" s="6" t="s">
        <v>4469</v>
      </c>
      <c r="AH2557" s="6" t="s">
        <v>4094</v>
      </c>
      <c r="AI2557" s="7">
        <f>IFERROR(RANK('Ref. Cuotas'!H2556,'Ref. Cuotas'!H:H,0)+COUNTIF('Ref. Cuotas'!$H$7:'Ref. Cuotas'!H2556,'Ref. Cuotas'!H2556)-1,"")</f>
        <v>1443</v>
      </c>
      <c r="AJ2557" s="7">
        <f>IFERROR(RANK('Ref. Cuotas'!I2556,'Ref. Cuotas'!I:I,0)+COUNTIF('Ref. Cuotas'!$I$7:'Ref. Cuotas'!I2556,'Ref. Cuotas'!I2556)-1,"")</f>
        <v>30</v>
      </c>
      <c r="AK2557" s="7">
        <f>IFERROR(RANK('Ref. Cuotas'!J2556,'Ref. Cuotas'!J:J,0)+COUNTIF('Ref. Cuotas'!$J$7:'Ref. Cuotas'!J2556,'Ref. Cuotas'!J2556)-1,"")</f>
        <v>30</v>
      </c>
      <c r="AL2557" s="7">
        <f>IFERROR(RANK('Ref. Cuotas'!K2556,'Ref. Cuotas'!K:K,0)+COUNTIF('Ref. Cuotas'!$K$7:'Ref. Cuotas'!K2556,'Ref. Cuotas'!K2556)-1,"")</f>
        <v>92</v>
      </c>
      <c r="AM2557" s="7">
        <f>IFERROR(RANK('Ref. Cuotas'!L2556,'Ref. Cuotas'!L:L,0)+COUNTIF('Ref. Cuotas'!$L$7:'Ref. Cuotas'!L2556,'Ref. Cuotas'!L2556)-1,"")</f>
        <v>909</v>
      </c>
      <c r="AN2557" s="7">
        <f>IFERROR(RANK('Ref. Cuotas'!M2556,'Ref. Cuotas'!M:M,0)+COUNTIF('Ref. Cuotas'!$M$7:'Ref. Cuotas'!M2556,'Ref. Cuotas'!M2556)-1,"")</f>
        <v>812</v>
      </c>
      <c r="AO2557" s="7">
        <f>IFERROR(RANK('Ref. Cuotas'!H2556,'Ref. Cuotas'!H:H,1)+COUNTIF('Ref. Cuotas'!$H$7:'Ref. Cuotas'!H2556,'Ref. Cuotas'!H2556)-1,"")</f>
        <v>1360</v>
      </c>
      <c r="AP2557" s="7">
        <f>IFERROR(RANK('Ref. Cuotas'!J2556,'Ref. Cuotas'!J:J,1)+COUNTIF('Ref. Cuotas'!$J$7:'Ref. Cuotas'!J2556,'Ref. Cuotas'!J2556)-1,"")</f>
        <v>2773</v>
      </c>
      <c r="AQ2557" s="7">
        <f>IFERROR(RANK('Ref. Cuotas'!K2556,'Ref. Cuotas'!K:K,1)+COUNTIF('Ref. Cuotas'!$K$7:'Ref. Cuotas'!K2556,'Ref. Cuotas'!K2556)-1,"")</f>
        <v>2711</v>
      </c>
    </row>
    <row r="2558" spans="31:43" ht="17.25" customHeight="1" x14ac:dyDescent="0.3">
      <c r="AE2558" s="5" t="s">
        <v>2553</v>
      </c>
      <c r="AF2558" s="5" t="s">
        <v>6073</v>
      </c>
      <c r="AG2558" s="6" t="s">
        <v>4469</v>
      </c>
      <c r="AH2558" s="6" t="s">
        <v>4095</v>
      </c>
      <c r="AI2558" s="7">
        <f>IFERROR(RANK('Ref. Cuotas'!H2557,'Ref. Cuotas'!H:H,0)+COUNTIF('Ref. Cuotas'!$H$7:'Ref. Cuotas'!H2557,'Ref. Cuotas'!H2557)-1,"")</f>
        <v>1747</v>
      </c>
      <c r="AJ2558" s="7">
        <f>IFERROR(RANK('Ref. Cuotas'!I2557,'Ref. Cuotas'!I:I,0)+COUNTIF('Ref. Cuotas'!$I$7:'Ref. Cuotas'!I2557,'Ref. Cuotas'!I2557)-1,"")</f>
        <v>19</v>
      </c>
      <c r="AK2558" s="7">
        <f>IFERROR(RANK('Ref. Cuotas'!J2557,'Ref. Cuotas'!J:J,0)+COUNTIF('Ref. Cuotas'!$J$7:'Ref. Cuotas'!J2557,'Ref. Cuotas'!J2557)-1,"")</f>
        <v>16</v>
      </c>
      <c r="AL2558" s="7">
        <f>IFERROR(RANK('Ref. Cuotas'!K2557,'Ref. Cuotas'!K:K,0)+COUNTIF('Ref. Cuotas'!$K$7:'Ref. Cuotas'!K2557,'Ref. Cuotas'!K2557)-1,"")</f>
        <v>41</v>
      </c>
      <c r="AM2558" s="7">
        <f>IFERROR(RANK('Ref. Cuotas'!L2557,'Ref. Cuotas'!L:L,0)+COUNTIF('Ref. Cuotas'!$L$7:'Ref. Cuotas'!L2557,'Ref. Cuotas'!L2557)-1,"")</f>
        <v>1336</v>
      </c>
      <c r="AN2558" s="7">
        <f>IFERROR(RANK('Ref. Cuotas'!M2557,'Ref. Cuotas'!M:M,0)+COUNTIF('Ref. Cuotas'!$M$7:'Ref. Cuotas'!M2557,'Ref. Cuotas'!M2557)-1,"")</f>
        <v>2679</v>
      </c>
      <c r="AO2558" s="7">
        <f>IFERROR(RANK('Ref. Cuotas'!H2557,'Ref. Cuotas'!H:H,1)+COUNTIF('Ref. Cuotas'!$H$7:'Ref. Cuotas'!H2557,'Ref. Cuotas'!H2557)-1,"")</f>
        <v>1056</v>
      </c>
      <c r="AP2558" s="7">
        <f>IFERROR(RANK('Ref. Cuotas'!J2557,'Ref. Cuotas'!J:J,1)+COUNTIF('Ref. Cuotas'!$J$7:'Ref. Cuotas'!J2557,'Ref. Cuotas'!J2557)-1,"")</f>
        <v>2787</v>
      </c>
      <c r="AQ2558" s="7">
        <f>IFERROR(RANK('Ref. Cuotas'!K2557,'Ref. Cuotas'!K:K,1)+COUNTIF('Ref. Cuotas'!$K$7:'Ref. Cuotas'!K2557,'Ref. Cuotas'!K2557)-1,"")</f>
        <v>2762</v>
      </c>
    </row>
    <row r="2559" spans="31:43" ht="17.25" customHeight="1" x14ac:dyDescent="0.3">
      <c r="AE2559" s="5" t="s">
        <v>2554</v>
      </c>
      <c r="AF2559" s="5" t="s">
        <v>6074</v>
      </c>
      <c r="AG2559" s="6" t="s">
        <v>4469</v>
      </c>
      <c r="AH2559" s="6" t="s">
        <v>4097</v>
      </c>
      <c r="AI2559" s="7">
        <f>IFERROR(RANK('Ref. Cuotas'!H2558,'Ref. Cuotas'!H:H,0)+COUNTIF('Ref. Cuotas'!$H$7:'Ref. Cuotas'!H2558,'Ref. Cuotas'!H2558)-1,"")</f>
        <v>1838</v>
      </c>
      <c r="AJ2559" s="7">
        <f>IFERROR(RANK('Ref. Cuotas'!I2558,'Ref. Cuotas'!I:I,0)+COUNTIF('Ref. Cuotas'!$I$7:'Ref. Cuotas'!I2558,'Ref. Cuotas'!I2558)-1,"")</f>
        <v>530</v>
      </c>
      <c r="AK2559" s="7">
        <f>IFERROR(RANK('Ref. Cuotas'!J2558,'Ref. Cuotas'!J:J,0)+COUNTIF('Ref. Cuotas'!$J$7:'Ref. Cuotas'!J2558,'Ref. Cuotas'!J2558)-1,"")</f>
        <v>2590</v>
      </c>
      <c r="AL2559" s="7">
        <f>IFERROR(RANK('Ref. Cuotas'!K2558,'Ref. Cuotas'!K:K,0)+COUNTIF('Ref. Cuotas'!$K$7:'Ref. Cuotas'!K2558,'Ref. Cuotas'!K2558)-1,"")</f>
        <v>981</v>
      </c>
      <c r="AM2559" s="7">
        <f>IFERROR(RANK('Ref. Cuotas'!L2558,'Ref. Cuotas'!L:L,0)+COUNTIF('Ref. Cuotas'!$L$7:'Ref. Cuotas'!L2558,'Ref. Cuotas'!L2558)-1,"")</f>
        <v>285</v>
      </c>
      <c r="AN2559" s="7">
        <f>IFERROR(RANK('Ref. Cuotas'!M2558,'Ref. Cuotas'!M:M,0)+COUNTIF('Ref. Cuotas'!$M$7:'Ref. Cuotas'!M2558,'Ref. Cuotas'!M2558)-1,"")</f>
        <v>2680</v>
      </c>
      <c r="AO2559" s="7">
        <f>IFERROR(RANK('Ref. Cuotas'!H2558,'Ref. Cuotas'!H:H,1)+COUNTIF('Ref. Cuotas'!$H$7:'Ref. Cuotas'!H2558,'Ref. Cuotas'!H2558)-1,"")</f>
        <v>965</v>
      </c>
      <c r="AP2559" s="7">
        <f>IFERROR(RANK('Ref. Cuotas'!J2558,'Ref. Cuotas'!J:J,1)+COUNTIF('Ref. Cuotas'!$J$7:'Ref. Cuotas'!J2558,'Ref. Cuotas'!J2558)-1,"")</f>
        <v>1765</v>
      </c>
      <c r="AQ2559" s="7">
        <f>IFERROR(RANK('Ref. Cuotas'!K2558,'Ref. Cuotas'!K:K,1)+COUNTIF('Ref. Cuotas'!$K$7:'Ref. Cuotas'!K2558,'Ref. Cuotas'!K2558)-1,"")</f>
        <v>1822</v>
      </c>
    </row>
    <row r="2560" spans="31:43" ht="17.25" customHeight="1" x14ac:dyDescent="0.3">
      <c r="AE2560" s="5" t="s">
        <v>2555</v>
      </c>
      <c r="AF2560" s="5" t="s">
        <v>6075</v>
      </c>
      <c r="AG2560" s="6" t="s">
        <v>4469</v>
      </c>
      <c r="AH2560" s="6" t="s">
        <v>4122</v>
      </c>
      <c r="AI2560" s="7" t="str">
        <f>IFERROR(RANK('Ref. Cuotas'!H2559,'Ref. Cuotas'!H:H,0)+COUNTIF('Ref. Cuotas'!$H$7:'Ref. Cuotas'!H2559,'Ref. Cuotas'!H2559)-1,"")</f>
        <v/>
      </c>
      <c r="AJ2560" s="7">
        <f>IFERROR(RANK('Ref. Cuotas'!I2559,'Ref. Cuotas'!I:I,0)+COUNTIF('Ref. Cuotas'!$I$7:'Ref. Cuotas'!I2559,'Ref. Cuotas'!I2559)-1,"")</f>
        <v>2628</v>
      </c>
      <c r="AK2560" s="7">
        <f>IFERROR(RANK('Ref. Cuotas'!J2559,'Ref. Cuotas'!J:J,0)+COUNTIF('Ref. Cuotas'!$J$7:'Ref. Cuotas'!J2559,'Ref. Cuotas'!J2559)-1,"")</f>
        <v>2590</v>
      </c>
      <c r="AL2560" s="7">
        <f>IFERROR(RANK('Ref. Cuotas'!K2559,'Ref. Cuotas'!K:K,0)+COUNTIF('Ref. Cuotas'!$K$7:'Ref. Cuotas'!K2559,'Ref. Cuotas'!K2559)-1,"")</f>
        <v>2778</v>
      </c>
      <c r="AM2560" s="7">
        <f>IFERROR(RANK('Ref. Cuotas'!L2559,'Ref. Cuotas'!L:L,0)+COUNTIF('Ref. Cuotas'!$L$7:'Ref. Cuotas'!L2559,'Ref. Cuotas'!L2559)-1,"")</f>
        <v>2778</v>
      </c>
      <c r="AN2560" s="7">
        <f>IFERROR(RANK('Ref. Cuotas'!M2559,'Ref. Cuotas'!M:M,0)+COUNTIF('Ref. Cuotas'!$M$7:'Ref. Cuotas'!M2559,'Ref. Cuotas'!M2559)-1,"")</f>
        <v>2680</v>
      </c>
      <c r="AO2560" s="7" t="str">
        <f>IFERROR(RANK('Ref. Cuotas'!H2559,'Ref. Cuotas'!H:H,1)+COUNTIF('Ref. Cuotas'!$H$7:'Ref. Cuotas'!H2559,'Ref. Cuotas'!H2559)-1,"")</f>
        <v/>
      </c>
      <c r="AP2560" s="7">
        <f>IFERROR(RANK('Ref. Cuotas'!J2559,'Ref. Cuotas'!J:J,1)+COUNTIF('Ref. Cuotas'!$J$7:'Ref. Cuotas'!J2559,'Ref. Cuotas'!J2559)-1,"")</f>
        <v>1765</v>
      </c>
      <c r="AQ2560" s="7">
        <f>IFERROR(RANK('Ref. Cuotas'!K2559,'Ref. Cuotas'!K:K,1)+COUNTIF('Ref. Cuotas'!$K$7:'Ref. Cuotas'!K2559,'Ref. Cuotas'!K2559)-1,"")</f>
        <v>196</v>
      </c>
    </row>
    <row r="2561" spans="31:43" ht="17.25" customHeight="1" x14ac:dyDescent="0.3">
      <c r="AE2561" s="5" t="s">
        <v>2556</v>
      </c>
      <c r="AF2561" s="5" t="s">
        <v>6076</v>
      </c>
      <c r="AG2561" s="6" t="s">
        <v>4469</v>
      </c>
      <c r="AH2561" s="6" t="s">
        <v>4180</v>
      </c>
      <c r="AI2561" s="7">
        <f>IFERROR(RANK('Ref. Cuotas'!H2560,'Ref. Cuotas'!H:H,0)+COUNTIF('Ref. Cuotas'!$H$7:'Ref. Cuotas'!H2560,'Ref. Cuotas'!H2560)-1,"")</f>
        <v>1763</v>
      </c>
      <c r="AJ2561" s="7">
        <f>IFERROR(RANK('Ref. Cuotas'!I2560,'Ref. Cuotas'!I:I,0)+COUNTIF('Ref. Cuotas'!$I$7:'Ref. Cuotas'!I2560,'Ref. Cuotas'!I2560)-1,"")</f>
        <v>2629</v>
      </c>
      <c r="AK2561" s="7">
        <f>IFERROR(RANK('Ref. Cuotas'!J2560,'Ref. Cuotas'!J:J,0)+COUNTIF('Ref. Cuotas'!$J$7:'Ref. Cuotas'!J2560,'Ref. Cuotas'!J2560)-1,"")</f>
        <v>86</v>
      </c>
      <c r="AL2561" s="7">
        <f>IFERROR(RANK('Ref. Cuotas'!K2560,'Ref. Cuotas'!K:K,0)+COUNTIF('Ref. Cuotas'!$K$7:'Ref. Cuotas'!K2560,'Ref. Cuotas'!K2560)-1,"")</f>
        <v>606</v>
      </c>
      <c r="AM2561" s="7">
        <f>IFERROR(RANK('Ref. Cuotas'!L2560,'Ref. Cuotas'!L:L,0)+COUNTIF('Ref. Cuotas'!$L$7:'Ref. Cuotas'!L2560,'Ref. Cuotas'!L2560)-1,"")</f>
        <v>2058</v>
      </c>
      <c r="AN2561" s="7">
        <f>IFERROR(RANK('Ref. Cuotas'!M2560,'Ref. Cuotas'!M:M,0)+COUNTIF('Ref. Cuotas'!$M$7:'Ref. Cuotas'!M2560,'Ref. Cuotas'!M2560)-1,"")</f>
        <v>110</v>
      </c>
      <c r="AO2561" s="7">
        <f>IFERROR(RANK('Ref. Cuotas'!H2560,'Ref. Cuotas'!H:H,1)+COUNTIF('Ref. Cuotas'!$H$7:'Ref. Cuotas'!H2560,'Ref. Cuotas'!H2560)-1,"")</f>
        <v>1040</v>
      </c>
      <c r="AP2561" s="7">
        <f>IFERROR(RANK('Ref. Cuotas'!J2560,'Ref. Cuotas'!J:J,1)+COUNTIF('Ref. Cuotas'!$J$7:'Ref. Cuotas'!J2560,'Ref. Cuotas'!J2560)-1,"")</f>
        <v>2717</v>
      </c>
      <c r="AQ2561" s="7">
        <f>IFERROR(RANK('Ref. Cuotas'!K2560,'Ref. Cuotas'!K:K,1)+COUNTIF('Ref. Cuotas'!$K$7:'Ref. Cuotas'!K2560,'Ref. Cuotas'!K2560)-1,"")</f>
        <v>2197</v>
      </c>
    </row>
    <row r="2562" spans="31:43" ht="17.25" customHeight="1" x14ac:dyDescent="0.3">
      <c r="AE2562" s="5" t="s">
        <v>2557</v>
      </c>
      <c r="AF2562" s="5" t="s">
        <v>6077</v>
      </c>
      <c r="AG2562" s="6" t="s">
        <v>4470</v>
      </c>
      <c r="AH2562" s="6" t="s">
        <v>4092</v>
      </c>
      <c r="AI2562" s="7">
        <f>IFERROR(RANK('Ref. Cuotas'!H2561,'Ref. Cuotas'!H:H,0)+COUNTIF('Ref. Cuotas'!$H$7:'Ref. Cuotas'!H2561,'Ref. Cuotas'!H2561)-1,"")</f>
        <v>2504</v>
      </c>
      <c r="AJ2562" s="7">
        <f>IFERROR(RANK('Ref. Cuotas'!I2561,'Ref. Cuotas'!I:I,0)+COUNTIF('Ref. Cuotas'!$I$7:'Ref. Cuotas'!I2561,'Ref. Cuotas'!I2561)-1,"")</f>
        <v>2630</v>
      </c>
      <c r="AK2562" s="7">
        <f>IFERROR(RANK('Ref. Cuotas'!J2561,'Ref. Cuotas'!J:J,0)+COUNTIF('Ref. Cuotas'!$J$7:'Ref. Cuotas'!J2561,'Ref. Cuotas'!J2561)-1,"")</f>
        <v>2591</v>
      </c>
      <c r="AL2562" s="7">
        <f>IFERROR(RANK('Ref. Cuotas'!K2561,'Ref. Cuotas'!K:K,0)+COUNTIF('Ref. Cuotas'!$K$7:'Ref. Cuotas'!K2561,'Ref. Cuotas'!K2561)-1,"")</f>
        <v>1428</v>
      </c>
      <c r="AM2562" s="7">
        <f>IFERROR(RANK('Ref. Cuotas'!L2561,'Ref. Cuotas'!L:L,0)+COUNTIF('Ref. Cuotas'!$L$7:'Ref. Cuotas'!L2561,'Ref. Cuotas'!L2561)-1,"")</f>
        <v>739</v>
      </c>
      <c r="AN2562" s="7">
        <f>IFERROR(RANK('Ref. Cuotas'!M2561,'Ref. Cuotas'!M:M,0)+COUNTIF('Ref. Cuotas'!$M$7:'Ref. Cuotas'!M2561,'Ref. Cuotas'!M2561)-1,"")</f>
        <v>2681</v>
      </c>
      <c r="AO2562" s="7">
        <f>IFERROR(RANK('Ref. Cuotas'!H2561,'Ref. Cuotas'!H:H,1)+COUNTIF('Ref. Cuotas'!$H$7:'Ref. Cuotas'!H2561,'Ref. Cuotas'!H2561)-1,"")</f>
        <v>299</v>
      </c>
      <c r="AP2562" s="7">
        <f>IFERROR(RANK('Ref. Cuotas'!J2561,'Ref. Cuotas'!J:J,1)+COUNTIF('Ref. Cuotas'!$J$7:'Ref. Cuotas'!J2561,'Ref. Cuotas'!J2561)-1,"")</f>
        <v>1766</v>
      </c>
      <c r="AQ2562" s="7">
        <f>IFERROR(RANK('Ref. Cuotas'!K2561,'Ref. Cuotas'!K:K,1)+COUNTIF('Ref. Cuotas'!$K$7:'Ref. Cuotas'!K2561,'Ref. Cuotas'!K2561)-1,"")</f>
        <v>1375</v>
      </c>
    </row>
    <row r="2563" spans="31:43" ht="17.25" customHeight="1" x14ac:dyDescent="0.3">
      <c r="AE2563" s="5" t="s">
        <v>2558</v>
      </c>
      <c r="AF2563" s="5" t="s">
        <v>6078</v>
      </c>
      <c r="AG2563" s="6" t="s">
        <v>4470</v>
      </c>
      <c r="AH2563" s="6" t="s">
        <v>4202</v>
      </c>
      <c r="AI2563" s="7">
        <f>IFERROR(RANK('Ref. Cuotas'!H2562,'Ref. Cuotas'!H:H,0)+COUNTIF('Ref. Cuotas'!$H$7:'Ref. Cuotas'!H2562,'Ref. Cuotas'!H2562)-1,"")</f>
        <v>2595</v>
      </c>
      <c r="AJ2563" s="7">
        <f>IFERROR(RANK('Ref. Cuotas'!I2562,'Ref. Cuotas'!I:I,0)+COUNTIF('Ref. Cuotas'!$I$7:'Ref. Cuotas'!I2562,'Ref. Cuotas'!I2562)-1,"")</f>
        <v>2631</v>
      </c>
      <c r="AK2563" s="7">
        <f>IFERROR(RANK('Ref. Cuotas'!J2562,'Ref. Cuotas'!J:J,0)+COUNTIF('Ref. Cuotas'!$J$7:'Ref. Cuotas'!J2562,'Ref. Cuotas'!J2562)-1,"")</f>
        <v>2592</v>
      </c>
      <c r="AL2563" s="7">
        <f>IFERROR(RANK('Ref. Cuotas'!K2562,'Ref. Cuotas'!K:K,0)+COUNTIF('Ref. Cuotas'!$K$7:'Ref. Cuotas'!K2562,'Ref. Cuotas'!K2562)-1,"")</f>
        <v>2442</v>
      </c>
      <c r="AM2563" s="7">
        <f>IFERROR(RANK('Ref. Cuotas'!L2562,'Ref. Cuotas'!L:L,0)+COUNTIF('Ref. Cuotas'!$L$7:'Ref. Cuotas'!L2562,'Ref. Cuotas'!L2562)-1,"")</f>
        <v>874</v>
      </c>
      <c r="AN2563" s="7">
        <f>IFERROR(RANK('Ref. Cuotas'!M2562,'Ref. Cuotas'!M:M,0)+COUNTIF('Ref. Cuotas'!$M$7:'Ref. Cuotas'!M2562,'Ref. Cuotas'!M2562)-1,"")</f>
        <v>2682</v>
      </c>
      <c r="AO2563" s="7">
        <f>IFERROR(RANK('Ref. Cuotas'!H2562,'Ref. Cuotas'!H:H,1)+COUNTIF('Ref. Cuotas'!$H$7:'Ref. Cuotas'!H2562,'Ref. Cuotas'!H2562)-1,"")</f>
        <v>208</v>
      </c>
      <c r="AP2563" s="7">
        <f>IFERROR(RANK('Ref. Cuotas'!J2562,'Ref. Cuotas'!J:J,1)+COUNTIF('Ref. Cuotas'!$J$7:'Ref. Cuotas'!J2562,'Ref. Cuotas'!J2562)-1,"")</f>
        <v>1767</v>
      </c>
      <c r="AQ2563" s="7">
        <f>IFERROR(RANK('Ref. Cuotas'!K2562,'Ref. Cuotas'!K:K,1)+COUNTIF('Ref. Cuotas'!$K$7:'Ref. Cuotas'!K2562,'Ref. Cuotas'!K2562)-1,"")</f>
        <v>361</v>
      </c>
    </row>
    <row r="2564" spans="31:43" ht="17.25" customHeight="1" x14ac:dyDescent="0.3">
      <c r="AE2564" s="5" t="s">
        <v>2559</v>
      </c>
      <c r="AF2564" s="5" t="s">
        <v>6079</v>
      </c>
      <c r="AG2564" s="6" t="s">
        <v>4470</v>
      </c>
      <c r="AH2564" s="6" t="s">
        <v>4096</v>
      </c>
      <c r="AI2564" s="7">
        <f>IFERROR(RANK('Ref. Cuotas'!H2563,'Ref. Cuotas'!H:H,0)+COUNTIF('Ref. Cuotas'!$H$7:'Ref. Cuotas'!H2563,'Ref. Cuotas'!H2563)-1,"")</f>
        <v>2486</v>
      </c>
      <c r="AJ2564" s="7">
        <f>IFERROR(RANK('Ref. Cuotas'!I2563,'Ref. Cuotas'!I:I,0)+COUNTIF('Ref. Cuotas'!$I$7:'Ref. Cuotas'!I2563,'Ref. Cuotas'!I2563)-1,"")</f>
        <v>2632</v>
      </c>
      <c r="AK2564" s="7">
        <f>IFERROR(RANK('Ref. Cuotas'!J2563,'Ref. Cuotas'!J:J,0)+COUNTIF('Ref. Cuotas'!$J$7:'Ref. Cuotas'!J2563,'Ref. Cuotas'!J2563)-1,"")</f>
        <v>2593</v>
      </c>
      <c r="AL2564" s="7">
        <f>IFERROR(RANK('Ref. Cuotas'!K2563,'Ref. Cuotas'!K:K,0)+COUNTIF('Ref. Cuotas'!$K$7:'Ref. Cuotas'!K2563,'Ref. Cuotas'!K2563)-1,"")</f>
        <v>1062</v>
      </c>
      <c r="AM2564" s="7">
        <f>IFERROR(RANK('Ref. Cuotas'!L2563,'Ref. Cuotas'!L:L,0)+COUNTIF('Ref. Cuotas'!$L$7:'Ref. Cuotas'!L2563,'Ref. Cuotas'!L2563)-1,"")</f>
        <v>580</v>
      </c>
      <c r="AN2564" s="7">
        <f>IFERROR(RANK('Ref. Cuotas'!M2563,'Ref. Cuotas'!M:M,0)+COUNTIF('Ref. Cuotas'!$M$7:'Ref. Cuotas'!M2563,'Ref. Cuotas'!M2563)-1,"")</f>
        <v>813</v>
      </c>
      <c r="AO2564" s="7">
        <f>IFERROR(RANK('Ref. Cuotas'!H2563,'Ref. Cuotas'!H:H,1)+COUNTIF('Ref. Cuotas'!$H$7:'Ref. Cuotas'!H2563,'Ref. Cuotas'!H2563)-1,"")</f>
        <v>317</v>
      </c>
      <c r="AP2564" s="7">
        <f>IFERROR(RANK('Ref. Cuotas'!J2563,'Ref. Cuotas'!J:J,1)+COUNTIF('Ref. Cuotas'!$J$7:'Ref. Cuotas'!J2563,'Ref. Cuotas'!J2563)-1,"")</f>
        <v>1768</v>
      </c>
      <c r="AQ2564" s="7">
        <f>IFERROR(RANK('Ref. Cuotas'!K2563,'Ref. Cuotas'!K:K,1)+COUNTIF('Ref. Cuotas'!$K$7:'Ref. Cuotas'!K2563,'Ref. Cuotas'!K2563)-1,"")</f>
        <v>1741</v>
      </c>
    </row>
    <row r="2565" spans="31:43" ht="17.25" customHeight="1" x14ac:dyDescent="0.3">
      <c r="AE2565" s="5" t="s">
        <v>2560</v>
      </c>
      <c r="AF2565" s="5" t="s">
        <v>6080</v>
      </c>
      <c r="AG2565" s="6" t="s">
        <v>4470</v>
      </c>
      <c r="AH2565" s="6" t="s">
        <v>4102</v>
      </c>
      <c r="AI2565" s="7">
        <f>IFERROR(RANK('Ref. Cuotas'!H2564,'Ref. Cuotas'!H:H,0)+COUNTIF('Ref. Cuotas'!$H$7:'Ref. Cuotas'!H2564,'Ref. Cuotas'!H2564)-1,"")</f>
        <v>2544</v>
      </c>
      <c r="AJ2565" s="7">
        <f>IFERROR(RANK('Ref. Cuotas'!I2564,'Ref. Cuotas'!I:I,0)+COUNTIF('Ref. Cuotas'!$I$7:'Ref. Cuotas'!I2564,'Ref. Cuotas'!I2564)-1,"")</f>
        <v>2633</v>
      </c>
      <c r="AK2565" s="7">
        <f>IFERROR(RANK('Ref. Cuotas'!J2564,'Ref. Cuotas'!J:J,0)+COUNTIF('Ref. Cuotas'!$J$7:'Ref. Cuotas'!J2564,'Ref. Cuotas'!J2564)-1,"")</f>
        <v>2594</v>
      </c>
      <c r="AL2565" s="7">
        <f>IFERROR(RANK('Ref. Cuotas'!K2564,'Ref. Cuotas'!K:K,0)+COUNTIF('Ref. Cuotas'!$K$7:'Ref. Cuotas'!K2564,'Ref. Cuotas'!K2564)-1,"")</f>
        <v>2498</v>
      </c>
      <c r="AM2565" s="7">
        <f>IFERROR(RANK('Ref. Cuotas'!L2564,'Ref. Cuotas'!L:L,0)+COUNTIF('Ref. Cuotas'!$L$7:'Ref. Cuotas'!L2564,'Ref. Cuotas'!L2564)-1,"")</f>
        <v>2544</v>
      </c>
      <c r="AN2565" s="7">
        <f>IFERROR(RANK('Ref. Cuotas'!M2564,'Ref. Cuotas'!M:M,0)+COUNTIF('Ref. Cuotas'!$M$7:'Ref. Cuotas'!M2564,'Ref. Cuotas'!M2564)-1,"")</f>
        <v>814</v>
      </c>
      <c r="AO2565" s="7">
        <f>IFERROR(RANK('Ref. Cuotas'!H2564,'Ref. Cuotas'!H:H,1)+COUNTIF('Ref. Cuotas'!$H$7:'Ref. Cuotas'!H2564,'Ref. Cuotas'!H2564)-1,"")</f>
        <v>259</v>
      </c>
      <c r="AP2565" s="7">
        <f>IFERROR(RANK('Ref. Cuotas'!J2564,'Ref. Cuotas'!J:J,1)+COUNTIF('Ref. Cuotas'!$J$7:'Ref. Cuotas'!J2564,'Ref. Cuotas'!J2564)-1,"")</f>
        <v>1769</v>
      </c>
      <c r="AQ2565" s="7">
        <f>IFERROR(RANK('Ref. Cuotas'!K2564,'Ref. Cuotas'!K:K,1)+COUNTIF('Ref. Cuotas'!$K$7:'Ref. Cuotas'!K2564,'Ref. Cuotas'!K2564)-1,"")</f>
        <v>305</v>
      </c>
    </row>
    <row r="2566" spans="31:43" ht="17.25" customHeight="1" x14ac:dyDescent="0.3">
      <c r="AE2566" s="5" t="s">
        <v>2561</v>
      </c>
      <c r="AF2566" s="5" t="s">
        <v>6081</v>
      </c>
      <c r="AG2566" s="6" t="s">
        <v>4470</v>
      </c>
      <c r="AH2566" s="6" t="s">
        <v>4137</v>
      </c>
      <c r="AI2566" s="7">
        <f>IFERROR(RANK('Ref. Cuotas'!H2565,'Ref. Cuotas'!H:H,0)+COUNTIF('Ref. Cuotas'!$H$7:'Ref. Cuotas'!H2565,'Ref. Cuotas'!H2565)-1,"")</f>
        <v>2636</v>
      </c>
      <c r="AJ2566" s="7">
        <f>IFERROR(RANK('Ref. Cuotas'!I2565,'Ref. Cuotas'!I:I,0)+COUNTIF('Ref. Cuotas'!$I$7:'Ref. Cuotas'!I2565,'Ref. Cuotas'!I2565)-1,"")</f>
        <v>2634</v>
      </c>
      <c r="AK2566" s="7">
        <f>IFERROR(RANK('Ref. Cuotas'!J2565,'Ref. Cuotas'!J:J,0)+COUNTIF('Ref. Cuotas'!$J$7:'Ref. Cuotas'!J2565,'Ref. Cuotas'!J2565)-1,"")</f>
        <v>2595</v>
      </c>
      <c r="AL2566" s="7">
        <f>IFERROR(RANK('Ref. Cuotas'!K2565,'Ref. Cuotas'!K:K,0)+COUNTIF('Ref. Cuotas'!$K$7:'Ref. Cuotas'!K2565,'Ref. Cuotas'!K2565)-1,"")</f>
        <v>1149</v>
      </c>
      <c r="AM2566" s="7">
        <f>IFERROR(RANK('Ref. Cuotas'!L2565,'Ref. Cuotas'!L:L,0)+COUNTIF('Ref. Cuotas'!$L$7:'Ref. Cuotas'!L2565,'Ref. Cuotas'!L2565)-1,"")</f>
        <v>1153</v>
      </c>
      <c r="AN2566" s="7">
        <f>IFERROR(RANK('Ref. Cuotas'!M2565,'Ref. Cuotas'!M:M,0)+COUNTIF('Ref. Cuotas'!$M$7:'Ref. Cuotas'!M2565,'Ref. Cuotas'!M2565)-1,"")</f>
        <v>197</v>
      </c>
      <c r="AO2566" s="7">
        <f>IFERROR(RANK('Ref. Cuotas'!H2565,'Ref. Cuotas'!H:H,1)+COUNTIF('Ref. Cuotas'!$H$7:'Ref. Cuotas'!H2565,'Ref. Cuotas'!H2565)-1,"")</f>
        <v>167</v>
      </c>
      <c r="AP2566" s="7">
        <f>IFERROR(RANK('Ref. Cuotas'!J2565,'Ref. Cuotas'!J:J,1)+COUNTIF('Ref. Cuotas'!$J$7:'Ref. Cuotas'!J2565,'Ref. Cuotas'!J2565)-1,"")</f>
        <v>1770</v>
      </c>
      <c r="AQ2566" s="7">
        <f>IFERROR(RANK('Ref. Cuotas'!K2565,'Ref. Cuotas'!K:K,1)+COUNTIF('Ref. Cuotas'!$K$7:'Ref. Cuotas'!K2565,'Ref. Cuotas'!K2565)-1,"")</f>
        <v>1654</v>
      </c>
    </row>
    <row r="2567" spans="31:43" ht="17.25" customHeight="1" x14ac:dyDescent="0.3">
      <c r="AE2567" s="5" t="s">
        <v>2562</v>
      </c>
      <c r="AF2567" s="5" t="s">
        <v>6082</v>
      </c>
      <c r="AG2567" s="6" t="s">
        <v>4470</v>
      </c>
      <c r="AH2567" s="6" t="s">
        <v>4169</v>
      </c>
      <c r="AI2567" s="7">
        <f>IFERROR(RANK('Ref. Cuotas'!H2566,'Ref. Cuotas'!H:H,0)+COUNTIF('Ref. Cuotas'!$H$7:'Ref. Cuotas'!H2566,'Ref. Cuotas'!H2566)-1,"")</f>
        <v>2071</v>
      </c>
      <c r="AJ2567" s="7">
        <f>IFERROR(RANK('Ref. Cuotas'!I2566,'Ref. Cuotas'!I:I,0)+COUNTIF('Ref. Cuotas'!$I$7:'Ref. Cuotas'!I2566,'Ref. Cuotas'!I2566)-1,"")</f>
        <v>2635</v>
      </c>
      <c r="AK2567" s="7">
        <f>IFERROR(RANK('Ref. Cuotas'!J2566,'Ref. Cuotas'!J:J,0)+COUNTIF('Ref. Cuotas'!$J$7:'Ref. Cuotas'!J2566,'Ref. Cuotas'!J2566)-1,"")</f>
        <v>606</v>
      </c>
      <c r="AL2567" s="7">
        <f>IFERROR(RANK('Ref. Cuotas'!K2566,'Ref. Cuotas'!K:K,0)+COUNTIF('Ref. Cuotas'!$K$7:'Ref. Cuotas'!K2566,'Ref. Cuotas'!K2566)-1,"")</f>
        <v>1373</v>
      </c>
      <c r="AM2567" s="7">
        <f>IFERROR(RANK('Ref. Cuotas'!L2566,'Ref. Cuotas'!L:L,0)+COUNTIF('Ref. Cuotas'!$L$7:'Ref. Cuotas'!L2566,'Ref. Cuotas'!L2566)-1,"")</f>
        <v>494</v>
      </c>
      <c r="AN2567" s="7">
        <f>IFERROR(RANK('Ref. Cuotas'!M2566,'Ref. Cuotas'!M:M,0)+COUNTIF('Ref. Cuotas'!$M$7:'Ref. Cuotas'!M2566,'Ref. Cuotas'!M2566)-1,"")</f>
        <v>2683</v>
      </c>
      <c r="AO2567" s="7">
        <f>IFERROR(RANK('Ref. Cuotas'!H2566,'Ref. Cuotas'!H:H,1)+COUNTIF('Ref. Cuotas'!$H$7:'Ref. Cuotas'!H2566,'Ref. Cuotas'!H2566)-1,"")</f>
        <v>732</v>
      </c>
      <c r="AP2567" s="7">
        <f>IFERROR(RANK('Ref. Cuotas'!J2566,'Ref. Cuotas'!J:J,1)+COUNTIF('Ref. Cuotas'!$J$7:'Ref. Cuotas'!J2566,'Ref. Cuotas'!J2566)-1,"")</f>
        <v>2197</v>
      </c>
      <c r="AQ2567" s="7">
        <f>IFERROR(RANK('Ref. Cuotas'!K2566,'Ref. Cuotas'!K:K,1)+COUNTIF('Ref. Cuotas'!$K$7:'Ref. Cuotas'!K2566,'Ref. Cuotas'!K2566)-1,"")</f>
        <v>1430</v>
      </c>
    </row>
    <row r="2568" spans="31:43" ht="17.25" customHeight="1" x14ac:dyDescent="0.3">
      <c r="AE2568" s="5" t="s">
        <v>2563</v>
      </c>
      <c r="AF2568" s="5" t="s">
        <v>6083</v>
      </c>
      <c r="AG2568" s="6" t="s">
        <v>4470</v>
      </c>
      <c r="AH2568" s="6" t="s">
        <v>4114</v>
      </c>
      <c r="AI2568" s="7">
        <f>IFERROR(RANK('Ref. Cuotas'!H2567,'Ref. Cuotas'!H:H,0)+COUNTIF('Ref. Cuotas'!$H$7:'Ref. Cuotas'!H2567,'Ref. Cuotas'!H2567)-1,"")</f>
        <v>2722</v>
      </c>
      <c r="AJ2568" s="7">
        <f>IFERROR(RANK('Ref. Cuotas'!I2567,'Ref. Cuotas'!I:I,0)+COUNTIF('Ref. Cuotas'!$I$7:'Ref. Cuotas'!I2567,'Ref. Cuotas'!I2567)-1,"")</f>
        <v>2636</v>
      </c>
      <c r="AK2568" s="7">
        <f>IFERROR(RANK('Ref. Cuotas'!J2567,'Ref. Cuotas'!J:J,0)+COUNTIF('Ref. Cuotas'!$J$7:'Ref. Cuotas'!J2567,'Ref. Cuotas'!J2567)-1,"")</f>
        <v>2596</v>
      </c>
      <c r="AL2568" s="7">
        <f>IFERROR(RANK('Ref. Cuotas'!K2567,'Ref. Cuotas'!K:K,0)+COUNTIF('Ref. Cuotas'!$K$7:'Ref. Cuotas'!K2567,'Ref. Cuotas'!K2567)-1,"")</f>
        <v>1458</v>
      </c>
      <c r="AM2568" s="7">
        <f>IFERROR(RANK('Ref. Cuotas'!L2567,'Ref. Cuotas'!L:L,0)+COUNTIF('Ref. Cuotas'!$L$7:'Ref. Cuotas'!L2567,'Ref. Cuotas'!L2567)-1,"")</f>
        <v>2545</v>
      </c>
      <c r="AN2568" s="7">
        <f>IFERROR(RANK('Ref. Cuotas'!M2567,'Ref. Cuotas'!M:M,0)+COUNTIF('Ref. Cuotas'!$M$7:'Ref. Cuotas'!M2567,'Ref. Cuotas'!M2567)-1,"")</f>
        <v>815</v>
      </c>
      <c r="AO2568" s="7">
        <f>IFERROR(RANK('Ref. Cuotas'!H2567,'Ref. Cuotas'!H:H,1)+COUNTIF('Ref. Cuotas'!$H$7:'Ref. Cuotas'!H2567,'Ref. Cuotas'!H2567)-1,"")</f>
        <v>81</v>
      </c>
      <c r="AP2568" s="7">
        <f>IFERROR(RANK('Ref. Cuotas'!J2567,'Ref. Cuotas'!J:J,1)+COUNTIF('Ref. Cuotas'!$J$7:'Ref. Cuotas'!J2567,'Ref. Cuotas'!J2567)-1,"")</f>
        <v>1771</v>
      </c>
      <c r="AQ2568" s="7">
        <f>IFERROR(RANK('Ref. Cuotas'!K2567,'Ref. Cuotas'!K:K,1)+COUNTIF('Ref. Cuotas'!$K$7:'Ref. Cuotas'!K2567,'Ref. Cuotas'!K2567)-1,"")</f>
        <v>1345</v>
      </c>
    </row>
    <row r="2569" spans="31:43" ht="17.25" customHeight="1" x14ac:dyDescent="0.3">
      <c r="AE2569" s="5" t="s">
        <v>2564</v>
      </c>
      <c r="AF2569" s="5" t="s">
        <v>6084</v>
      </c>
      <c r="AG2569" s="6" t="s">
        <v>4470</v>
      </c>
      <c r="AH2569" s="6" t="s">
        <v>4180</v>
      </c>
      <c r="AI2569" s="7">
        <f>IFERROR(RANK('Ref. Cuotas'!H2568,'Ref. Cuotas'!H:H,0)+COUNTIF('Ref. Cuotas'!$H$7:'Ref. Cuotas'!H2568,'Ref. Cuotas'!H2568)-1,"")</f>
        <v>2678</v>
      </c>
      <c r="AJ2569" s="7">
        <f>IFERROR(RANK('Ref. Cuotas'!I2568,'Ref. Cuotas'!I:I,0)+COUNTIF('Ref. Cuotas'!$I$7:'Ref. Cuotas'!I2568,'Ref. Cuotas'!I2568)-1,"")</f>
        <v>2637</v>
      </c>
      <c r="AK2569" s="7">
        <f>IFERROR(RANK('Ref. Cuotas'!J2568,'Ref. Cuotas'!J:J,0)+COUNTIF('Ref. Cuotas'!$J$7:'Ref. Cuotas'!J2568,'Ref. Cuotas'!J2568)-1,"")</f>
        <v>2597</v>
      </c>
      <c r="AL2569" s="7">
        <f>IFERROR(RANK('Ref. Cuotas'!K2568,'Ref. Cuotas'!K:K,0)+COUNTIF('Ref. Cuotas'!$K$7:'Ref. Cuotas'!K2568,'Ref. Cuotas'!K2568)-1,"")</f>
        <v>1648</v>
      </c>
      <c r="AM2569" s="7">
        <f>IFERROR(RANK('Ref. Cuotas'!L2568,'Ref. Cuotas'!L:L,0)+COUNTIF('Ref. Cuotas'!$L$7:'Ref. Cuotas'!L2568,'Ref. Cuotas'!L2568)-1,"")</f>
        <v>1968</v>
      </c>
      <c r="AN2569" s="7">
        <f>IFERROR(RANK('Ref. Cuotas'!M2568,'Ref. Cuotas'!M:M,0)+COUNTIF('Ref. Cuotas'!$M$7:'Ref. Cuotas'!M2568,'Ref. Cuotas'!M2568)-1,"")</f>
        <v>75</v>
      </c>
      <c r="AO2569" s="7">
        <f>IFERROR(RANK('Ref. Cuotas'!H2568,'Ref. Cuotas'!H:H,1)+COUNTIF('Ref. Cuotas'!$H$7:'Ref. Cuotas'!H2568,'Ref. Cuotas'!H2568)-1,"")</f>
        <v>125</v>
      </c>
      <c r="AP2569" s="7">
        <f>IFERROR(RANK('Ref. Cuotas'!J2568,'Ref. Cuotas'!J:J,1)+COUNTIF('Ref. Cuotas'!$J$7:'Ref. Cuotas'!J2568,'Ref. Cuotas'!J2568)-1,"")</f>
        <v>1772</v>
      </c>
      <c r="AQ2569" s="7">
        <f>IFERROR(RANK('Ref. Cuotas'!K2568,'Ref. Cuotas'!K:K,1)+COUNTIF('Ref. Cuotas'!$K$7:'Ref. Cuotas'!K2568,'Ref. Cuotas'!K2568)-1,"")</f>
        <v>1155</v>
      </c>
    </row>
    <row r="2570" spans="31:43" ht="17.25" customHeight="1" x14ac:dyDescent="0.3">
      <c r="AE2570" s="5" t="s">
        <v>2565</v>
      </c>
      <c r="AF2570" s="5" t="s">
        <v>6085</v>
      </c>
      <c r="AG2570" s="6" t="s">
        <v>4470</v>
      </c>
      <c r="AH2570" s="6" t="s">
        <v>4139</v>
      </c>
      <c r="AI2570" s="7">
        <f>IFERROR(RANK('Ref. Cuotas'!H2569,'Ref. Cuotas'!H:H,0)+COUNTIF('Ref. Cuotas'!$H$7:'Ref. Cuotas'!H2569,'Ref. Cuotas'!H2569)-1,"")</f>
        <v>2102</v>
      </c>
      <c r="AJ2570" s="7">
        <f>IFERROR(RANK('Ref. Cuotas'!I2569,'Ref. Cuotas'!I:I,0)+COUNTIF('Ref. Cuotas'!$I$7:'Ref. Cuotas'!I2569,'Ref. Cuotas'!I2569)-1,"")</f>
        <v>2638</v>
      </c>
      <c r="AK2570" s="7">
        <f>IFERROR(RANK('Ref. Cuotas'!J2569,'Ref. Cuotas'!J:J,0)+COUNTIF('Ref. Cuotas'!$J$7:'Ref. Cuotas'!J2569,'Ref. Cuotas'!J2569)-1,"")</f>
        <v>2598</v>
      </c>
      <c r="AL2570" s="7">
        <f>IFERROR(RANK('Ref. Cuotas'!K2569,'Ref. Cuotas'!K:K,0)+COUNTIF('Ref. Cuotas'!$K$7:'Ref. Cuotas'!K2569,'Ref. Cuotas'!K2569)-1,"")</f>
        <v>2779</v>
      </c>
      <c r="AM2570" s="7">
        <f>IFERROR(RANK('Ref. Cuotas'!L2569,'Ref. Cuotas'!L:L,0)+COUNTIF('Ref. Cuotas'!$L$7:'Ref. Cuotas'!L2569,'Ref. Cuotas'!L2569)-1,"")</f>
        <v>2779</v>
      </c>
      <c r="AN2570" s="7">
        <f>IFERROR(RANK('Ref. Cuotas'!M2569,'Ref. Cuotas'!M:M,0)+COUNTIF('Ref. Cuotas'!$M$7:'Ref. Cuotas'!M2569,'Ref. Cuotas'!M2569)-1,"")</f>
        <v>2684</v>
      </c>
      <c r="AO2570" s="7">
        <f>IFERROR(RANK('Ref. Cuotas'!H2569,'Ref. Cuotas'!H:H,1)+COUNTIF('Ref. Cuotas'!$H$7:'Ref. Cuotas'!H2569,'Ref. Cuotas'!H2569)-1,"")</f>
        <v>701</v>
      </c>
      <c r="AP2570" s="7">
        <f>IFERROR(RANK('Ref. Cuotas'!J2569,'Ref. Cuotas'!J:J,1)+COUNTIF('Ref. Cuotas'!$J$7:'Ref. Cuotas'!J2569,'Ref. Cuotas'!J2569)-1,"")</f>
        <v>1773</v>
      </c>
      <c r="AQ2570" s="7">
        <f>IFERROR(RANK('Ref. Cuotas'!K2569,'Ref. Cuotas'!K:K,1)+COUNTIF('Ref. Cuotas'!$K$7:'Ref. Cuotas'!K2569,'Ref. Cuotas'!K2569)-1,"")</f>
        <v>197</v>
      </c>
    </row>
    <row r="2571" spans="31:43" ht="17.25" customHeight="1" x14ac:dyDescent="0.3">
      <c r="AE2571" s="5" t="s">
        <v>2566</v>
      </c>
      <c r="AF2571" s="5" t="s">
        <v>6086</v>
      </c>
      <c r="AG2571" s="6" t="s">
        <v>4471</v>
      </c>
      <c r="AH2571" s="6" t="s">
        <v>4092</v>
      </c>
      <c r="AI2571" s="7">
        <f>IFERROR(RANK('Ref. Cuotas'!H2570,'Ref. Cuotas'!H:H,0)+COUNTIF('Ref. Cuotas'!$H$7:'Ref. Cuotas'!H2570,'Ref. Cuotas'!H2570)-1,"")</f>
        <v>2796</v>
      </c>
      <c r="AJ2571" s="7">
        <f>IFERROR(RANK('Ref. Cuotas'!I2570,'Ref. Cuotas'!I:I,0)+COUNTIF('Ref. Cuotas'!$I$7:'Ref. Cuotas'!I2570,'Ref. Cuotas'!I2570)-1,"")</f>
        <v>2639</v>
      </c>
      <c r="AK2571" s="7">
        <f>IFERROR(RANK('Ref. Cuotas'!J2570,'Ref. Cuotas'!J:J,0)+COUNTIF('Ref. Cuotas'!$J$7:'Ref. Cuotas'!J2570,'Ref. Cuotas'!J2570)-1,"")</f>
        <v>2599</v>
      </c>
      <c r="AL2571" s="7">
        <f>IFERROR(RANK('Ref. Cuotas'!K2570,'Ref. Cuotas'!K:K,0)+COUNTIF('Ref. Cuotas'!$K$7:'Ref. Cuotas'!K2570,'Ref. Cuotas'!K2570)-1,"")</f>
        <v>1687</v>
      </c>
      <c r="AM2571" s="7">
        <f>IFERROR(RANK('Ref. Cuotas'!L2570,'Ref. Cuotas'!L:L,0)+COUNTIF('Ref. Cuotas'!$L$7:'Ref. Cuotas'!L2570,'Ref. Cuotas'!L2570)-1,"")</f>
        <v>789</v>
      </c>
      <c r="AN2571" s="7">
        <f>IFERROR(RANK('Ref. Cuotas'!M2570,'Ref. Cuotas'!M:M,0)+COUNTIF('Ref. Cuotas'!$M$7:'Ref. Cuotas'!M2570,'Ref. Cuotas'!M2570)-1,"")</f>
        <v>2685</v>
      </c>
      <c r="AO2571" s="7">
        <f>IFERROR(RANK('Ref. Cuotas'!H2570,'Ref. Cuotas'!H:H,1)+COUNTIF('Ref. Cuotas'!$H$7:'Ref. Cuotas'!H2570,'Ref. Cuotas'!H2570)-1,"")</f>
        <v>7</v>
      </c>
      <c r="AP2571" s="7">
        <f>IFERROR(RANK('Ref. Cuotas'!J2570,'Ref. Cuotas'!J:J,1)+COUNTIF('Ref. Cuotas'!$J$7:'Ref. Cuotas'!J2570,'Ref. Cuotas'!J2570)-1,"")</f>
        <v>1774</v>
      </c>
      <c r="AQ2571" s="7">
        <f>IFERROR(RANK('Ref. Cuotas'!K2570,'Ref. Cuotas'!K:K,1)+COUNTIF('Ref. Cuotas'!$K$7:'Ref. Cuotas'!K2570,'Ref. Cuotas'!K2570)-1,"")</f>
        <v>1116</v>
      </c>
    </row>
    <row r="2572" spans="31:43" ht="17.25" customHeight="1" x14ac:dyDescent="0.3">
      <c r="AE2572" s="5" t="s">
        <v>2567</v>
      </c>
      <c r="AF2572" s="5" t="s">
        <v>6087</v>
      </c>
      <c r="AG2572" s="6" t="s">
        <v>4471</v>
      </c>
      <c r="AH2572" s="6" t="s">
        <v>4202</v>
      </c>
      <c r="AI2572" s="7">
        <f>IFERROR(RANK('Ref. Cuotas'!H2571,'Ref. Cuotas'!H:H,0)+COUNTIF('Ref. Cuotas'!$H$7:'Ref. Cuotas'!H2571,'Ref. Cuotas'!H2571)-1,"")</f>
        <v>86</v>
      </c>
      <c r="AJ2572" s="7">
        <f>IFERROR(RANK('Ref. Cuotas'!I2571,'Ref. Cuotas'!I:I,0)+COUNTIF('Ref. Cuotas'!$I$7:'Ref. Cuotas'!I2571,'Ref. Cuotas'!I2571)-1,"")</f>
        <v>2640</v>
      </c>
      <c r="AK2572" s="7">
        <f>IFERROR(RANK('Ref. Cuotas'!J2571,'Ref. Cuotas'!J:J,0)+COUNTIF('Ref. Cuotas'!$J$7:'Ref. Cuotas'!J2571,'Ref. Cuotas'!J2571)-1,"")</f>
        <v>2600</v>
      </c>
      <c r="AL2572" s="7">
        <f>IFERROR(RANK('Ref. Cuotas'!K2571,'Ref. Cuotas'!K:K,0)+COUNTIF('Ref. Cuotas'!$K$7:'Ref. Cuotas'!K2571,'Ref. Cuotas'!K2571)-1,"")</f>
        <v>2516</v>
      </c>
      <c r="AM2572" s="7">
        <f>IFERROR(RANK('Ref. Cuotas'!L2571,'Ref. Cuotas'!L:L,0)+COUNTIF('Ref. Cuotas'!$L$7:'Ref. Cuotas'!L2571,'Ref. Cuotas'!L2571)-1,"")</f>
        <v>2197</v>
      </c>
      <c r="AN2572" s="7">
        <f>IFERROR(RANK('Ref. Cuotas'!M2571,'Ref. Cuotas'!M:M,0)+COUNTIF('Ref. Cuotas'!$M$7:'Ref. Cuotas'!M2571,'Ref. Cuotas'!M2571)-1,"")</f>
        <v>2686</v>
      </c>
      <c r="AO2572" s="7">
        <f>IFERROR(RANK('Ref. Cuotas'!H2571,'Ref. Cuotas'!H:H,1)+COUNTIF('Ref. Cuotas'!$H$7:'Ref. Cuotas'!H2571,'Ref. Cuotas'!H2571)-1,"")</f>
        <v>2717</v>
      </c>
      <c r="AP2572" s="7">
        <f>IFERROR(RANK('Ref. Cuotas'!J2571,'Ref. Cuotas'!J:J,1)+COUNTIF('Ref. Cuotas'!$J$7:'Ref. Cuotas'!J2571,'Ref. Cuotas'!J2571)-1,"")</f>
        <v>1775</v>
      </c>
      <c r="AQ2572" s="7">
        <f>IFERROR(RANK('Ref. Cuotas'!K2571,'Ref. Cuotas'!K:K,1)+COUNTIF('Ref. Cuotas'!$K$7:'Ref. Cuotas'!K2571,'Ref. Cuotas'!K2571)-1,"")</f>
        <v>287</v>
      </c>
    </row>
    <row r="2573" spans="31:43" ht="17.25" customHeight="1" x14ac:dyDescent="0.3">
      <c r="AE2573" s="5" t="s">
        <v>2568</v>
      </c>
      <c r="AF2573" s="5" t="s">
        <v>6088</v>
      </c>
      <c r="AG2573" s="6" t="s">
        <v>4471</v>
      </c>
      <c r="AH2573" s="6" t="s">
        <v>4093</v>
      </c>
      <c r="AI2573" s="7">
        <f>IFERROR(RANK('Ref. Cuotas'!H2572,'Ref. Cuotas'!H:H,0)+COUNTIF('Ref. Cuotas'!$H$7:'Ref. Cuotas'!H2572,'Ref. Cuotas'!H2572)-1,"")</f>
        <v>2767</v>
      </c>
      <c r="AJ2573" s="7">
        <f>IFERROR(RANK('Ref. Cuotas'!I2572,'Ref. Cuotas'!I:I,0)+COUNTIF('Ref. Cuotas'!$I$7:'Ref. Cuotas'!I2572,'Ref. Cuotas'!I2572)-1,"")</f>
        <v>2641</v>
      </c>
      <c r="AK2573" s="7">
        <f>IFERROR(RANK('Ref. Cuotas'!J2572,'Ref. Cuotas'!J:J,0)+COUNTIF('Ref. Cuotas'!$J$7:'Ref. Cuotas'!J2572,'Ref. Cuotas'!J2572)-1,"")</f>
        <v>2601</v>
      </c>
      <c r="AL2573" s="7">
        <f>IFERROR(RANK('Ref. Cuotas'!K2572,'Ref. Cuotas'!K:K,0)+COUNTIF('Ref. Cuotas'!$K$7:'Ref. Cuotas'!K2572,'Ref. Cuotas'!K2572)-1,"")</f>
        <v>1779</v>
      </c>
      <c r="AM2573" s="7">
        <f>IFERROR(RANK('Ref. Cuotas'!L2572,'Ref. Cuotas'!L:L,0)+COUNTIF('Ref. Cuotas'!$L$7:'Ref. Cuotas'!L2572,'Ref. Cuotas'!L2572)-1,"")</f>
        <v>884</v>
      </c>
      <c r="AN2573" s="7">
        <f>IFERROR(RANK('Ref. Cuotas'!M2572,'Ref. Cuotas'!M:M,0)+COUNTIF('Ref. Cuotas'!$M$7:'Ref. Cuotas'!M2572,'Ref. Cuotas'!M2572)-1,"")</f>
        <v>2687</v>
      </c>
      <c r="AO2573" s="7">
        <f>IFERROR(RANK('Ref. Cuotas'!H2572,'Ref. Cuotas'!H:H,1)+COUNTIF('Ref. Cuotas'!$H$7:'Ref. Cuotas'!H2572,'Ref. Cuotas'!H2572)-1,"")</f>
        <v>36</v>
      </c>
      <c r="AP2573" s="7">
        <f>IFERROR(RANK('Ref. Cuotas'!J2572,'Ref. Cuotas'!J:J,1)+COUNTIF('Ref. Cuotas'!$J$7:'Ref. Cuotas'!J2572,'Ref. Cuotas'!J2572)-1,"")</f>
        <v>1776</v>
      </c>
      <c r="AQ2573" s="7">
        <f>IFERROR(RANK('Ref. Cuotas'!K2572,'Ref. Cuotas'!K:K,1)+COUNTIF('Ref. Cuotas'!$K$7:'Ref. Cuotas'!K2572,'Ref. Cuotas'!K2572)-1,"")</f>
        <v>1024</v>
      </c>
    </row>
    <row r="2574" spans="31:43" ht="17.25" customHeight="1" x14ac:dyDescent="0.3">
      <c r="AE2574" s="5" t="s">
        <v>2569</v>
      </c>
      <c r="AF2574" s="5" t="s">
        <v>6089</v>
      </c>
      <c r="AG2574" s="6" t="s">
        <v>4471</v>
      </c>
      <c r="AH2574" s="6" t="s">
        <v>4094</v>
      </c>
      <c r="AI2574" s="7">
        <f>IFERROR(RANK('Ref. Cuotas'!H2573,'Ref. Cuotas'!H:H,0)+COUNTIF('Ref. Cuotas'!$H$7:'Ref. Cuotas'!H2573,'Ref. Cuotas'!H2573)-1,"")</f>
        <v>940</v>
      </c>
      <c r="AJ2574" s="7">
        <f>IFERROR(RANK('Ref. Cuotas'!I2573,'Ref. Cuotas'!I:I,0)+COUNTIF('Ref. Cuotas'!$I$7:'Ref. Cuotas'!I2573,'Ref. Cuotas'!I2573)-1,"")</f>
        <v>2642</v>
      </c>
      <c r="AK2574" s="7">
        <f>IFERROR(RANK('Ref. Cuotas'!J2573,'Ref. Cuotas'!J:J,0)+COUNTIF('Ref. Cuotas'!$J$7:'Ref. Cuotas'!J2573,'Ref. Cuotas'!J2573)-1,"")</f>
        <v>2602</v>
      </c>
      <c r="AL2574" s="7">
        <f>IFERROR(RANK('Ref. Cuotas'!K2573,'Ref. Cuotas'!K:K,0)+COUNTIF('Ref. Cuotas'!$K$7:'Ref. Cuotas'!K2573,'Ref. Cuotas'!K2573)-1,"")</f>
        <v>2780</v>
      </c>
      <c r="AM2574" s="7">
        <f>IFERROR(RANK('Ref. Cuotas'!L2573,'Ref. Cuotas'!L:L,0)+COUNTIF('Ref. Cuotas'!$L$7:'Ref. Cuotas'!L2573,'Ref. Cuotas'!L2573)-1,"")</f>
        <v>2780</v>
      </c>
      <c r="AN2574" s="7">
        <f>IFERROR(RANK('Ref. Cuotas'!M2573,'Ref. Cuotas'!M:M,0)+COUNTIF('Ref. Cuotas'!$M$7:'Ref. Cuotas'!M2573,'Ref. Cuotas'!M2573)-1,"")</f>
        <v>2688</v>
      </c>
      <c r="AO2574" s="7">
        <f>IFERROR(RANK('Ref. Cuotas'!H2573,'Ref. Cuotas'!H:H,1)+COUNTIF('Ref. Cuotas'!$H$7:'Ref. Cuotas'!H2573,'Ref. Cuotas'!H2573)-1,"")</f>
        <v>1863</v>
      </c>
      <c r="AP2574" s="7">
        <f>IFERROR(RANK('Ref. Cuotas'!J2573,'Ref. Cuotas'!J:J,1)+COUNTIF('Ref. Cuotas'!$J$7:'Ref. Cuotas'!J2573,'Ref. Cuotas'!J2573)-1,"")</f>
        <v>1777</v>
      </c>
      <c r="AQ2574" s="7">
        <f>IFERROR(RANK('Ref. Cuotas'!K2573,'Ref. Cuotas'!K:K,1)+COUNTIF('Ref. Cuotas'!$K$7:'Ref. Cuotas'!K2573,'Ref. Cuotas'!K2573)-1,"")</f>
        <v>198</v>
      </c>
    </row>
    <row r="2575" spans="31:43" ht="17.25" customHeight="1" x14ac:dyDescent="0.3">
      <c r="AE2575" s="5" t="s">
        <v>2570</v>
      </c>
      <c r="AF2575" s="5" t="s">
        <v>6090</v>
      </c>
      <c r="AG2575" s="6" t="s">
        <v>4471</v>
      </c>
      <c r="AH2575" s="6" t="s">
        <v>4096</v>
      </c>
      <c r="AI2575" s="7">
        <f>IFERROR(RANK('Ref. Cuotas'!H2574,'Ref. Cuotas'!H:H,0)+COUNTIF('Ref. Cuotas'!$H$7:'Ref. Cuotas'!H2574,'Ref. Cuotas'!H2574)-1,"")</f>
        <v>47</v>
      </c>
      <c r="AJ2575" s="7">
        <f>IFERROR(RANK('Ref. Cuotas'!I2574,'Ref. Cuotas'!I:I,0)+COUNTIF('Ref. Cuotas'!$I$7:'Ref. Cuotas'!I2574,'Ref. Cuotas'!I2574)-1,"")</f>
        <v>2643</v>
      </c>
      <c r="AK2575" s="7">
        <f>IFERROR(RANK('Ref. Cuotas'!J2574,'Ref. Cuotas'!J:J,0)+COUNTIF('Ref. Cuotas'!$J$7:'Ref. Cuotas'!J2574,'Ref. Cuotas'!J2574)-1,"")</f>
        <v>2603</v>
      </c>
      <c r="AL2575" s="7">
        <f>IFERROR(RANK('Ref. Cuotas'!K2574,'Ref. Cuotas'!K:K,0)+COUNTIF('Ref. Cuotas'!$K$7:'Ref. Cuotas'!K2574,'Ref. Cuotas'!K2574)-1,"")</f>
        <v>2781</v>
      </c>
      <c r="AM2575" s="7">
        <f>IFERROR(RANK('Ref. Cuotas'!L2574,'Ref. Cuotas'!L:L,0)+COUNTIF('Ref. Cuotas'!$L$7:'Ref. Cuotas'!L2574,'Ref. Cuotas'!L2574)-1,"")</f>
        <v>2781</v>
      </c>
      <c r="AN2575" s="7">
        <f>IFERROR(RANK('Ref. Cuotas'!M2574,'Ref. Cuotas'!M:M,0)+COUNTIF('Ref. Cuotas'!$M$7:'Ref. Cuotas'!M2574,'Ref. Cuotas'!M2574)-1,"")</f>
        <v>2689</v>
      </c>
      <c r="AO2575" s="7">
        <f>IFERROR(RANK('Ref. Cuotas'!H2574,'Ref. Cuotas'!H:H,1)+COUNTIF('Ref. Cuotas'!$H$7:'Ref. Cuotas'!H2574,'Ref. Cuotas'!H2574)-1,"")</f>
        <v>2756</v>
      </c>
      <c r="AP2575" s="7">
        <f>IFERROR(RANK('Ref. Cuotas'!J2574,'Ref. Cuotas'!J:J,1)+COUNTIF('Ref. Cuotas'!$J$7:'Ref. Cuotas'!J2574,'Ref. Cuotas'!J2574)-1,"")</f>
        <v>1778</v>
      </c>
      <c r="AQ2575" s="7">
        <f>IFERROR(RANK('Ref. Cuotas'!K2574,'Ref. Cuotas'!K:K,1)+COUNTIF('Ref. Cuotas'!$K$7:'Ref. Cuotas'!K2574,'Ref. Cuotas'!K2574)-1,"")</f>
        <v>199</v>
      </c>
    </row>
    <row r="2576" spans="31:43" ht="17.25" customHeight="1" x14ac:dyDescent="0.3">
      <c r="AE2576" s="5" t="s">
        <v>2571</v>
      </c>
      <c r="AF2576" s="5" t="s">
        <v>6091</v>
      </c>
      <c r="AG2576" s="6" t="s">
        <v>4471</v>
      </c>
      <c r="AH2576" s="6" t="s">
        <v>4102</v>
      </c>
      <c r="AI2576" s="7">
        <f>IFERROR(RANK('Ref. Cuotas'!H2575,'Ref. Cuotas'!H:H,0)+COUNTIF('Ref. Cuotas'!$H$7:'Ref. Cuotas'!H2575,'Ref. Cuotas'!H2575)-1,"")</f>
        <v>29</v>
      </c>
      <c r="AJ2576" s="7">
        <f>IFERROR(RANK('Ref. Cuotas'!I2575,'Ref. Cuotas'!I:I,0)+COUNTIF('Ref. Cuotas'!$I$7:'Ref. Cuotas'!I2575,'Ref. Cuotas'!I2575)-1,"")</f>
        <v>2644</v>
      </c>
      <c r="AK2576" s="7">
        <f>IFERROR(RANK('Ref. Cuotas'!J2575,'Ref. Cuotas'!J:J,0)+COUNTIF('Ref. Cuotas'!$J$7:'Ref. Cuotas'!J2575,'Ref. Cuotas'!J2575)-1,"")</f>
        <v>2604</v>
      </c>
      <c r="AL2576" s="7">
        <f>IFERROR(RANK('Ref. Cuotas'!K2575,'Ref. Cuotas'!K:K,0)+COUNTIF('Ref. Cuotas'!$K$7:'Ref. Cuotas'!K2575,'Ref. Cuotas'!K2575)-1,"")</f>
        <v>2782</v>
      </c>
      <c r="AM2576" s="7">
        <f>IFERROR(RANK('Ref. Cuotas'!L2575,'Ref. Cuotas'!L:L,0)+COUNTIF('Ref. Cuotas'!$L$7:'Ref. Cuotas'!L2575,'Ref. Cuotas'!L2575)-1,"")</f>
        <v>2782</v>
      </c>
      <c r="AN2576" s="7">
        <f>IFERROR(RANK('Ref. Cuotas'!M2575,'Ref. Cuotas'!M:M,0)+COUNTIF('Ref. Cuotas'!$M$7:'Ref. Cuotas'!M2575,'Ref. Cuotas'!M2575)-1,"")</f>
        <v>2690</v>
      </c>
      <c r="AO2576" s="7">
        <f>IFERROR(RANK('Ref. Cuotas'!H2575,'Ref. Cuotas'!H:H,1)+COUNTIF('Ref. Cuotas'!$H$7:'Ref. Cuotas'!H2575,'Ref. Cuotas'!H2575)-1,"")</f>
        <v>2774</v>
      </c>
      <c r="AP2576" s="7">
        <f>IFERROR(RANK('Ref. Cuotas'!J2575,'Ref. Cuotas'!J:J,1)+COUNTIF('Ref. Cuotas'!$J$7:'Ref. Cuotas'!J2575,'Ref. Cuotas'!J2575)-1,"")</f>
        <v>1779</v>
      </c>
      <c r="AQ2576" s="7">
        <f>IFERROR(RANK('Ref. Cuotas'!K2575,'Ref. Cuotas'!K:K,1)+COUNTIF('Ref. Cuotas'!$K$7:'Ref. Cuotas'!K2575,'Ref. Cuotas'!K2575)-1,"")</f>
        <v>200</v>
      </c>
    </row>
    <row r="2577" spans="31:43" ht="17.25" customHeight="1" x14ac:dyDescent="0.3">
      <c r="AE2577" s="5" t="s">
        <v>2572</v>
      </c>
      <c r="AF2577" s="5" t="s">
        <v>6092</v>
      </c>
      <c r="AG2577" s="6" t="s">
        <v>4471</v>
      </c>
      <c r="AH2577" s="6" t="s">
        <v>4137</v>
      </c>
      <c r="AI2577" s="7">
        <f>IFERROR(RANK('Ref. Cuotas'!H2576,'Ref. Cuotas'!H:H,0)+COUNTIF('Ref. Cuotas'!$H$7:'Ref. Cuotas'!H2576,'Ref. Cuotas'!H2576)-1,"")</f>
        <v>105</v>
      </c>
      <c r="AJ2577" s="7">
        <f>IFERROR(RANK('Ref. Cuotas'!I2576,'Ref. Cuotas'!I:I,0)+COUNTIF('Ref. Cuotas'!$I$7:'Ref. Cuotas'!I2576,'Ref. Cuotas'!I2576)-1,"")</f>
        <v>2645</v>
      </c>
      <c r="AK2577" s="7">
        <f>IFERROR(RANK('Ref. Cuotas'!J2576,'Ref. Cuotas'!J:J,0)+COUNTIF('Ref. Cuotas'!$J$7:'Ref. Cuotas'!J2576,'Ref. Cuotas'!J2576)-1,"")</f>
        <v>2605</v>
      </c>
      <c r="AL2577" s="7">
        <f>IFERROR(RANK('Ref. Cuotas'!K2576,'Ref. Cuotas'!K:K,0)+COUNTIF('Ref. Cuotas'!$K$7:'Ref. Cuotas'!K2576,'Ref. Cuotas'!K2576)-1,"")</f>
        <v>2082</v>
      </c>
      <c r="AM2577" s="7">
        <f>IFERROR(RANK('Ref. Cuotas'!L2576,'Ref. Cuotas'!L:L,0)+COUNTIF('Ref. Cuotas'!$L$7:'Ref. Cuotas'!L2576,'Ref. Cuotas'!L2576)-1,"")</f>
        <v>1249</v>
      </c>
      <c r="AN2577" s="7">
        <f>IFERROR(RANK('Ref. Cuotas'!M2576,'Ref. Cuotas'!M:M,0)+COUNTIF('Ref. Cuotas'!$M$7:'Ref. Cuotas'!M2576,'Ref. Cuotas'!M2576)-1,"")</f>
        <v>816</v>
      </c>
      <c r="AO2577" s="7">
        <f>IFERROR(RANK('Ref. Cuotas'!H2576,'Ref. Cuotas'!H:H,1)+COUNTIF('Ref. Cuotas'!$H$7:'Ref. Cuotas'!H2576,'Ref. Cuotas'!H2576)-1,"")</f>
        <v>2698</v>
      </c>
      <c r="AP2577" s="7">
        <f>IFERROR(RANK('Ref. Cuotas'!J2576,'Ref. Cuotas'!J:J,1)+COUNTIF('Ref. Cuotas'!$J$7:'Ref. Cuotas'!J2576,'Ref. Cuotas'!J2576)-1,"")</f>
        <v>1780</v>
      </c>
      <c r="AQ2577" s="7">
        <f>IFERROR(RANK('Ref. Cuotas'!K2576,'Ref. Cuotas'!K:K,1)+COUNTIF('Ref. Cuotas'!$K$7:'Ref. Cuotas'!K2576,'Ref. Cuotas'!K2576)-1,"")</f>
        <v>721</v>
      </c>
    </row>
    <row r="2578" spans="31:43" ht="17.25" customHeight="1" x14ac:dyDescent="0.3">
      <c r="AE2578" s="5" t="s">
        <v>2573</v>
      </c>
      <c r="AF2578" s="5" t="s">
        <v>6093</v>
      </c>
      <c r="AG2578" s="6" t="s">
        <v>4471</v>
      </c>
      <c r="AH2578" s="6" t="s">
        <v>4097</v>
      </c>
      <c r="AI2578" s="7">
        <f>IFERROR(RANK('Ref. Cuotas'!H2577,'Ref. Cuotas'!H:H,0)+COUNTIF('Ref. Cuotas'!$H$7:'Ref. Cuotas'!H2577,'Ref. Cuotas'!H2577)-1,"")</f>
        <v>2750</v>
      </c>
      <c r="AJ2578" s="7">
        <f>IFERROR(RANK('Ref. Cuotas'!I2577,'Ref. Cuotas'!I:I,0)+COUNTIF('Ref. Cuotas'!$I$7:'Ref. Cuotas'!I2577,'Ref. Cuotas'!I2577)-1,"")</f>
        <v>858</v>
      </c>
      <c r="AK2578" s="7">
        <f>IFERROR(RANK('Ref. Cuotas'!J2577,'Ref. Cuotas'!J:J,0)+COUNTIF('Ref. Cuotas'!$J$7:'Ref. Cuotas'!J2577,'Ref. Cuotas'!J2577)-1,"")</f>
        <v>2606</v>
      </c>
      <c r="AL2578" s="7">
        <f>IFERROR(RANK('Ref. Cuotas'!K2577,'Ref. Cuotas'!K:K,0)+COUNTIF('Ref. Cuotas'!$K$7:'Ref. Cuotas'!K2577,'Ref. Cuotas'!K2577)-1,"")</f>
        <v>1817</v>
      </c>
      <c r="AM2578" s="7">
        <f>IFERROR(RANK('Ref. Cuotas'!L2577,'Ref. Cuotas'!L:L,0)+COUNTIF('Ref. Cuotas'!$L$7:'Ref. Cuotas'!L2577,'Ref. Cuotas'!L2577)-1,"")</f>
        <v>724</v>
      </c>
      <c r="AN2578" s="7">
        <f>IFERROR(RANK('Ref. Cuotas'!M2577,'Ref. Cuotas'!M:M,0)+COUNTIF('Ref. Cuotas'!$M$7:'Ref. Cuotas'!M2577,'Ref. Cuotas'!M2577)-1,"")</f>
        <v>2691</v>
      </c>
      <c r="AO2578" s="7">
        <f>IFERROR(RANK('Ref. Cuotas'!H2577,'Ref. Cuotas'!H:H,1)+COUNTIF('Ref. Cuotas'!$H$7:'Ref. Cuotas'!H2577,'Ref. Cuotas'!H2577)-1,"")</f>
        <v>53</v>
      </c>
      <c r="AP2578" s="7">
        <f>IFERROR(RANK('Ref. Cuotas'!J2577,'Ref. Cuotas'!J:J,1)+COUNTIF('Ref. Cuotas'!$J$7:'Ref. Cuotas'!J2577,'Ref. Cuotas'!J2577)-1,"")</f>
        <v>1781</v>
      </c>
      <c r="AQ2578" s="7">
        <f>IFERROR(RANK('Ref. Cuotas'!K2577,'Ref. Cuotas'!K:K,1)+COUNTIF('Ref. Cuotas'!$K$7:'Ref. Cuotas'!K2577,'Ref. Cuotas'!K2577)-1,"")</f>
        <v>986</v>
      </c>
    </row>
    <row r="2579" spans="31:43" ht="17.25" customHeight="1" x14ac:dyDescent="0.3">
      <c r="AE2579" s="5" t="s">
        <v>2574</v>
      </c>
      <c r="AF2579" s="5" t="s">
        <v>6094</v>
      </c>
      <c r="AG2579" s="6" t="s">
        <v>4471</v>
      </c>
      <c r="AH2579" s="6" t="s">
        <v>4114</v>
      </c>
      <c r="AI2579" s="7">
        <f>IFERROR(RANK('Ref. Cuotas'!H2578,'Ref. Cuotas'!H:H,0)+COUNTIF('Ref. Cuotas'!$H$7:'Ref. Cuotas'!H2578,'Ref. Cuotas'!H2578)-1,"")</f>
        <v>118</v>
      </c>
      <c r="AJ2579" s="7">
        <f>IFERROR(RANK('Ref. Cuotas'!I2578,'Ref. Cuotas'!I:I,0)+COUNTIF('Ref. Cuotas'!$I$7:'Ref. Cuotas'!I2578,'Ref. Cuotas'!I2578)-1,"")</f>
        <v>2646</v>
      </c>
      <c r="AK2579" s="7">
        <f>IFERROR(RANK('Ref. Cuotas'!J2578,'Ref. Cuotas'!J:J,0)+COUNTIF('Ref. Cuotas'!$J$7:'Ref. Cuotas'!J2578,'Ref. Cuotas'!J2578)-1,"")</f>
        <v>2607</v>
      </c>
      <c r="AL2579" s="7">
        <f>IFERROR(RANK('Ref. Cuotas'!K2578,'Ref. Cuotas'!K:K,0)+COUNTIF('Ref. Cuotas'!$K$7:'Ref. Cuotas'!K2578,'Ref. Cuotas'!K2578)-1,"")</f>
        <v>1812</v>
      </c>
      <c r="AM2579" s="7">
        <f>IFERROR(RANK('Ref. Cuotas'!L2578,'Ref. Cuotas'!L:L,0)+COUNTIF('Ref. Cuotas'!$L$7:'Ref. Cuotas'!L2578,'Ref. Cuotas'!L2578)-1,"")</f>
        <v>2546</v>
      </c>
      <c r="AN2579" s="7">
        <f>IFERROR(RANK('Ref. Cuotas'!M2578,'Ref. Cuotas'!M:M,0)+COUNTIF('Ref. Cuotas'!$M$7:'Ref. Cuotas'!M2578,'Ref. Cuotas'!M2578)-1,"")</f>
        <v>817</v>
      </c>
      <c r="AO2579" s="7">
        <f>IFERROR(RANK('Ref. Cuotas'!H2578,'Ref. Cuotas'!H:H,1)+COUNTIF('Ref. Cuotas'!$H$7:'Ref. Cuotas'!H2578,'Ref. Cuotas'!H2578)-1,"")</f>
        <v>2685</v>
      </c>
      <c r="AP2579" s="7">
        <f>IFERROR(RANK('Ref. Cuotas'!J2578,'Ref. Cuotas'!J:J,1)+COUNTIF('Ref. Cuotas'!$J$7:'Ref. Cuotas'!J2578,'Ref. Cuotas'!J2578)-1,"")</f>
        <v>1782</v>
      </c>
      <c r="AQ2579" s="7">
        <f>IFERROR(RANK('Ref. Cuotas'!K2578,'Ref. Cuotas'!K:K,1)+COUNTIF('Ref. Cuotas'!$K$7:'Ref. Cuotas'!K2578,'Ref. Cuotas'!K2578)-1,"")</f>
        <v>991</v>
      </c>
    </row>
    <row r="2580" spans="31:43" ht="17.25" customHeight="1" x14ac:dyDescent="0.3">
      <c r="AE2580" s="5" t="s">
        <v>2575</v>
      </c>
      <c r="AF2580" s="5" t="s">
        <v>6095</v>
      </c>
      <c r="AG2580" s="6" t="s">
        <v>4471</v>
      </c>
      <c r="AH2580" s="6" t="s">
        <v>4180</v>
      </c>
      <c r="AI2580" s="7">
        <f>IFERROR(RANK('Ref. Cuotas'!H2579,'Ref. Cuotas'!H:H,0)+COUNTIF('Ref. Cuotas'!$H$7:'Ref. Cuotas'!H2579,'Ref. Cuotas'!H2579)-1,"")</f>
        <v>110</v>
      </c>
      <c r="AJ2580" s="7">
        <f>IFERROR(RANK('Ref. Cuotas'!I2579,'Ref. Cuotas'!I:I,0)+COUNTIF('Ref. Cuotas'!$I$7:'Ref. Cuotas'!I2579,'Ref. Cuotas'!I2579)-1,"")</f>
        <v>2647</v>
      </c>
      <c r="AK2580" s="7">
        <f>IFERROR(RANK('Ref. Cuotas'!J2579,'Ref. Cuotas'!J:J,0)+COUNTIF('Ref. Cuotas'!$J$7:'Ref. Cuotas'!J2579,'Ref. Cuotas'!J2579)-1,"")</f>
        <v>2608</v>
      </c>
      <c r="AL2580" s="7">
        <f>IFERROR(RANK('Ref. Cuotas'!K2579,'Ref. Cuotas'!K:K,0)+COUNTIF('Ref. Cuotas'!$K$7:'Ref. Cuotas'!K2579,'Ref. Cuotas'!K2579)-1,"")</f>
        <v>1414</v>
      </c>
      <c r="AM2580" s="7">
        <f>IFERROR(RANK('Ref. Cuotas'!L2579,'Ref. Cuotas'!L:L,0)+COUNTIF('Ref. Cuotas'!$L$7:'Ref. Cuotas'!L2579,'Ref. Cuotas'!L2579)-1,"")</f>
        <v>1800</v>
      </c>
      <c r="AN2580" s="7">
        <f>IFERROR(RANK('Ref. Cuotas'!M2579,'Ref. Cuotas'!M:M,0)+COUNTIF('Ref. Cuotas'!$M$7:'Ref. Cuotas'!M2579,'Ref. Cuotas'!M2579)-1,"")</f>
        <v>34</v>
      </c>
      <c r="AO2580" s="7">
        <f>IFERROR(RANK('Ref. Cuotas'!H2579,'Ref. Cuotas'!H:H,1)+COUNTIF('Ref. Cuotas'!$H$7:'Ref. Cuotas'!H2579,'Ref. Cuotas'!H2579)-1,"")</f>
        <v>2693</v>
      </c>
      <c r="AP2580" s="7">
        <f>IFERROR(RANK('Ref. Cuotas'!J2579,'Ref. Cuotas'!J:J,1)+COUNTIF('Ref. Cuotas'!$J$7:'Ref. Cuotas'!J2579,'Ref. Cuotas'!J2579)-1,"")</f>
        <v>1783</v>
      </c>
      <c r="AQ2580" s="7">
        <f>IFERROR(RANK('Ref. Cuotas'!K2579,'Ref. Cuotas'!K:K,1)+COUNTIF('Ref. Cuotas'!$K$7:'Ref. Cuotas'!K2579,'Ref. Cuotas'!K2579)-1,"")</f>
        <v>1389</v>
      </c>
    </row>
    <row r="2581" spans="31:43" ht="17.25" customHeight="1" x14ac:dyDescent="0.3">
      <c r="AE2581" s="5" t="s">
        <v>2576</v>
      </c>
      <c r="AF2581" s="5" t="s">
        <v>6096</v>
      </c>
      <c r="AG2581" s="6" t="s">
        <v>4471</v>
      </c>
      <c r="AH2581" s="6" t="s">
        <v>4139</v>
      </c>
      <c r="AI2581" s="7">
        <f>IFERROR(RANK('Ref. Cuotas'!H2580,'Ref. Cuotas'!H:H,0)+COUNTIF('Ref. Cuotas'!$H$7:'Ref. Cuotas'!H2580,'Ref. Cuotas'!H2580)-1,"")</f>
        <v>96</v>
      </c>
      <c r="AJ2581" s="7">
        <f>IFERROR(RANK('Ref. Cuotas'!I2580,'Ref. Cuotas'!I:I,0)+COUNTIF('Ref. Cuotas'!$I$7:'Ref. Cuotas'!I2580,'Ref. Cuotas'!I2580)-1,"")</f>
        <v>2648</v>
      </c>
      <c r="AK2581" s="7">
        <f>IFERROR(RANK('Ref. Cuotas'!J2580,'Ref. Cuotas'!J:J,0)+COUNTIF('Ref. Cuotas'!$J$7:'Ref. Cuotas'!J2580,'Ref. Cuotas'!J2580)-1,"")</f>
        <v>2609</v>
      </c>
      <c r="AL2581" s="7">
        <f>IFERROR(RANK('Ref. Cuotas'!K2580,'Ref. Cuotas'!K:K,0)+COUNTIF('Ref. Cuotas'!$K$7:'Ref. Cuotas'!K2580,'Ref. Cuotas'!K2580)-1,"")</f>
        <v>2513</v>
      </c>
      <c r="AM2581" s="7">
        <f>IFERROR(RANK('Ref. Cuotas'!L2580,'Ref. Cuotas'!L:L,0)+COUNTIF('Ref. Cuotas'!$L$7:'Ref. Cuotas'!L2580,'Ref. Cuotas'!L2580)-1,"")</f>
        <v>2547</v>
      </c>
      <c r="AN2581" s="7">
        <f>IFERROR(RANK('Ref. Cuotas'!M2580,'Ref. Cuotas'!M:M,0)+COUNTIF('Ref. Cuotas'!$M$7:'Ref. Cuotas'!M2580,'Ref. Cuotas'!M2580)-1,"")</f>
        <v>818</v>
      </c>
      <c r="AO2581" s="7">
        <f>IFERROR(RANK('Ref. Cuotas'!H2580,'Ref. Cuotas'!H:H,1)+COUNTIF('Ref. Cuotas'!$H$7:'Ref. Cuotas'!H2580,'Ref. Cuotas'!H2580)-1,"")</f>
        <v>2707</v>
      </c>
      <c r="AP2581" s="7">
        <f>IFERROR(RANK('Ref. Cuotas'!J2580,'Ref. Cuotas'!J:J,1)+COUNTIF('Ref. Cuotas'!$J$7:'Ref. Cuotas'!J2580,'Ref. Cuotas'!J2580)-1,"")</f>
        <v>1784</v>
      </c>
      <c r="AQ2581" s="7">
        <f>IFERROR(RANK('Ref. Cuotas'!K2580,'Ref. Cuotas'!K:K,1)+COUNTIF('Ref. Cuotas'!$K$7:'Ref. Cuotas'!K2580,'Ref. Cuotas'!K2580)-1,"")</f>
        <v>290</v>
      </c>
    </row>
    <row r="2582" spans="31:43" ht="17.25" customHeight="1" x14ac:dyDescent="0.3">
      <c r="AE2582" s="5" t="s">
        <v>2577</v>
      </c>
      <c r="AF2582" s="5" t="s">
        <v>6097</v>
      </c>
      <c r="AG2582" s="6" t="s">
        <v>4472</v>
      </c>
      <c r="AH2582" s="6" t="s">
        <v>4092</v>
      </c>
      <c r="AI2582" s="7">
        <f>IFERROR(RANK('Ref. Cuotas'!H2581,'Ref. Cuotas'!H:H,0)+COUNTIF('Ref. Cuotas'!$H$7:'Ref. Cuotas'!H2581,'Ref. Cuotas'!H2581)-1,"")</f>
        <v>666</v>
      </c>
      <c r="AJ2582" s="7">
        <f>IFERROR(RANK('Ref. Cuotas'!I2581,'Ref. Cuotas'!I:I,0)+COUNTIF('Ref. Cuotas'!$I$7:'Ref. Cuotas'!I2581,'Ref. Cuotas'!I2581)-1,"")</f>
        <v>525</v>
      </c>
      <c r="AK2582" s="7">
        <f>IFERROR(RANK('Ref. Cuotas'!J2581,'Ref. Cuotas'!J:J,0)+COUNTIF('Ref. Cuotas'!$J$7:'Ref. Cuotas'!J2581,'Ref. Cuotas'!J2581)-1,"")</f>
        <v>307</v>
      </c>
      <c r="AL2582" s="7">
        <f>IFERROR(RANK('Ref. Cuotas'!K2581,'Ref. Cuotas'!K:K,0)+COUNTIF('Ref. Cuotas'!$K$7:'Ref. Cuotas'!K2581,'Ref. Cuotas'!K2581)-1,"")</f>
        <v>138</v>
      </c>
      <c r="AM2582" s="7">
        <f>IFERROR(RANK('Ref. Cuotas'!L2581,'Ref. Cuotas'!L:L,0)+COUNTIF('Ref. Cuotas'!$L$7:'Ref. Cuotas'!L2581,'Ref. Cuotas'!L2581)-1,"")</f>
        <v>173</v>
      </c>
      <c r="AN2582" s="7">
        <f>IFERROR(RANK('Ref. Cuotas'!M2581,'Ref. Cuotas'!M:M,0)+COUNTIF('Ref. Cuotas'!$M$7:'Ref. Cuotas'!M2581,'Ref. Cuotas'!M2581)-1,"")</f>
        <v>2692</v>
      </c>
      <c r="AO2582" s="7">
        <f>IFERROR(RANK('Ref. Cuotas'!H2581,'Ref. Cuotas'!H:H,1)+COUNTIF('Ref. Cuotas'!$H$7:'Ref. Cuotas'!H2581,'Ref. Cuotas'!H2581)-1,"")</f>
        <v>2137</v>
      </c>
      <c r="AP2582" s="7">
        <f>IFERROR(RANK('Ref. Cuotas'!J2581,'Ref. Cuotas'!J:J,1)+COUNTIF('Ref. Cuotas'!$J$7:'Ref. Cuotas'!J2581,'Ref. Cuotas'!J2581)-1,"")</f>
        <v>2496</v>
      </c>
      <c r="AQ2582" s="7">
        <f>IFERROR(RANK('Ref. Cuotas'!K2581,'Ref. Cuotas'!K:K,1)+COUNTIF('Ref. Cuotas'!$K$7:'Ref. Cuotas'!K2581,'Ref. Cuotas'!K2581)-1,"")</f>
        <v>2665</v>
      </c>
    </row>
    <row r="2583" spans="31:43" ht="17.25" customHeight="1" x14ac:dyDescent="0.3">
      <c r="AE2583" s="5" t="s">
        <v>2578</v>
      </c>
      <c r="AF2583" s="5" t="s">
        <v>6098</v>
      </c>
      <c r="AG2583" s="6" t="s">
        <v>4472</v>
      </c>
      <c r="AH2583" s="6" t="s">
        <v>4093</v>
      </c>
      <c r="AI2583" s="7">
        <f>IFERROR(RANK('Ref. Cuotas'!H2582,'Ref. Cuotas'!H:H,0)+COUNTIF('Ref. Cuotas'!$H$7:'Ref. Cuotas'!H2582,'Ref. Cuotas'!H2582)-1,"")</f>
        <v>891</v>
      </c>
      <c r="AJ2583" s="7">
        <f>IFERROR(RANK('Ref. Cuotas'!I2582,'Ref. Cuotas'!I:I,0)+COUNTIF('Ref. Cuotas'!$I$7:'Ref. Cuotas'!I2582,'Ref. Cuotas'!I2582)-1,"")</f>
        <v>267</v>
      </c>
      <c r="AK2583" s="7">
        <f>IFERROR(RANK('Ref. Cuotas'!J2582,'Ref. Cuotas'!J:J,0)+COUNTIF('Ref. Cuotas'!$J$7:'Ref. Cuotas'!J2582,'Ref. Cuotas'!J2582)-1,"")</f>
        <v>587</v>
      </c>
      <c r="AL2583" s="7">
        <f>IFERROR(RANK('Ref. Cuotas'!K2582,'Ref. Cuotas'!K:K,0)+COUNTIF('Ref. Cuotas'!$K$7:'Ref. Cuotas'!K2582,'Ref. Cuotas'!K2582)-1,"")</f>
        <v>159</v>
      </c>
      <c r="AM2583" s="7">
        <f>IFERROR(RANK('Ref. Cuotas'!L2582,'Ref. Cuotas'!L:L,0)+COUNTIF('Ref. Cuotas'!$L$7:'Ref. Cuotas'!L2582,'Ref. Cuotas'!L2582)-1,"")</f>
        <v>417</v>
      </c>
      <c r="AN2583" s="7">
        <f>IFERROR(RANK('Ref. Cuotas'!M2582,'Ref. Cuotas'!M:M,0)+COUNTIF('Ref. Cuotas'!$M$7:'Ref. Cuotas'!M2582,'Ref. Cuotas'!M2582)-1,"")</f>
        <v>819</v>
      </c>
      <c r="AO2583" s="7">
        <f>IFERROR(RANK('Ref. Cuotas'!H2582,'Ref. Cuotas'!H:H,1)+COUNTIF('Ref. Cuotas'!$H$7:'Ref. Cuotas'!H2582,'Ref. Cuotas'!H2582)-1,"")</f>
        <v>1912</v>
      </c>
      <c r="AP2583" s="7">
        <f>IFERROR(RANK('Ref. Cuotas'!J2582,'Ref. Cuotas'!J:J,1)+COUNTIF('Ref. Cuotas'!$J$7:'Ref. Cuotas'!J2582,'Ref. Cuotas'!J2582)-1,"")</f>
        <v>2216</v>
      </c>
      <c r="AQ2583" s="7">
        <f>IFERROR(RANK('Ref. Cuotas'!K2582,'Ref. Cuotas'!K:K,1)+COUNTIF('Ref. Cuotas'!$K$7:'Ref. Cuotas'!K2582,'Ref. Cuotas'!K2582)-1,"")</f>
        <v>2644</v>
      </c>
    </row>
    <row r="2584" spans="31:43" ht="17.25" customHeight="1" x14ac:dyDescent="0.3">
      <c r="AE2584" s="5" t="s">
        <v>2579</v>
      </c>
      <c r="AF2584" s="5" t="s">
        <v>6099</v>
      </c>
      <c r="AG2584" s="6" t="s">
        <v>4472</v>
      </c>
      <c r="AH2584" s="6" t="s">
        <v>4094</v>
      </c>
      <c r="AI2584" s="7">
        <f>IFERROR(RANK('Ref. Cuotas'!H2583,'Ref. Cuotas'!H:H,0)+COUNTIF('Ref. Cuotas'!$H$7:'Ref. Cuotas'!H2583,'Ref. Cuotas'!H2583)-1,"")</f>
        <v>1610</v>
      </c>
      <c r="AJ2584" s="7">
        <f>IFERROR(RANK('Ref. Cuotas'!I2583,'Ref. Cuotas'!I:I,0)+COUNTIF('Ref. Cuotas'!$I$7:'Ref. Cuotas'!I2583,'Ref. Cuotas'!I2583)-1,"")</f>
        <v>2649</v>
      </c>
      <c r="AK2584" s="7">
        <f>IFERROR(RANK('Ref. Cuotas'!J2583,'Ref. Cuotas'!J:J,0)+COUNTIF('Ref. Cuotas'!$J$7:'Ref. Cuotas'!J2583,'Ref. Cuotas'!J2583)-1,"")</f>
        <v>2610</v>
      </c>
      <c r="AL2584" s="7">
        <f>IFERROR(RANK('Ref. Cuotas'!K2583,'Ref. Cuotas'!K:K,0)+COUNTIF('Ref. Cuotas'!$K$7:'Ref. Cuotas'!K2583,'Ref. Cuotas'!K2583)-1,"")</f>
        <v>2783</v>
      </c>
      <c r="AM2584" s="7">
        <f>IFERROR(RANK('Ref. Cuotas'!L2583,'Ref. Cuotas'!L:L,0)+COUNTIF('Ref. Cuotas'!$L$7:'Ref. Cuotas'!L2583,'Ref. Cuotas'!L2583)-1,"")</f>
        <v>2783</v>
      </c>
      <c r="AN2584" s="7">
        <f>IFERROR(RANK('Ref. Cuotas'!M2583,'Ref. Cuotas'!M:M,0)+COUNTIF('Ref. Cuotas'!$M$7:'Ref. Cuotas'!M2583,'Ref. Cuotas'!M2583)-1,"")</f>
        <v>2693</v>
      </c>
      <c r="AO2584" s="7">
        <f>IFERROR(RANK('Ref. Cuotas'!H2583,'Ref. Cuotas'!H:H,1)+COUNTIF('Ref. Cuotas'!$H$7:'Ref. Cuotas'!H2583,'Ref. Cuotas'!H2583)-1,"")</f>
        <v>1193</v>
      </c>
      <c r="AP2584" s="7">
        <f>IFERROR(RANK('Ref. Cuotas'!J2583,'Ref. Cuotas'!J:J,1)+COUNTIF('Ref. Cuotas'!$J$7:'Ref. Cuotas'!J2583,'Ref. Cuotas'!J2583)-1,"")</f>
        <v>1785</v>
      </c>
      <c r="AQ2584" s="7">
        <f>IFERROR(RANK('Ref. Cuotas'!K2583,'Ref. Cuotas'!K:K,1)+COUNTIF('Ref. Cuotas'!$K$7:'Ref. Cuotas'!K2583,'Ref. Cuotas'!K2583)-1,"")</f>
        <v>201</v>
      </c>
    </row>
    <row r="2585" spans="31:43" ht="17.25" customHeight="1" x14ac:dyDescent="0.3">
      <c r="AE2585" s="5" t="s">
        <v>2580</v>
      </c>
      <c r="AF2585" s="5" t="s">
        <v>6100</v>
      </c>
      <c r="AG2585" s="6" t="s">
        <v>4472</v>
      </c>
      <c r="AH2585" s="6" t="s">
        <v>4102</v>
      </c>
      <c r="AI2585" s="7">
        <f>IFERROR(RANK('Ref. Cuotas'!H2584,'Ref. Cuotas'!H:H,0)+COUNTIF('Ref. Cuotas'!$H$7:'Ref. Cuotas'!H2584,'Ref. Cuotas'!H2584)-1,"")</f>
        <v>1522</v>
      </c>
      <c r="AJ2585" s="7">
        <f>IFERROR(RANK('Ref. Cuotas'!I2584,'Ref. Cuotas'!I:I,0)+COUNTIF('Ref. Cuotas'!$I$7:'Ref. Cuotas'!I2584,'Ref. Cuotas'!I2584)-1,"")</f>
        <v>2650</v>
      </c>
      <c r="AK2585" s="7">
        <f>IFERROR(RANK('Ref. Cuotas'!J2584,'Ref. Cuotas'!J:J,0)+COUNTIF('Ref. Cuotas'!$J$7:'Ref. Cuotas'!J2584,'Ref. Cuotas'!J2584)-1,"")</f>
        <v>2611</v>
      </c>
      <c r="AL2585" s="7">
        <f>IFERROR(RANK('Ref. Cuotas'!K2584,'Ref. Cuotas'!K:K,0)+COUNTIF('Ref. Cuotas'!$K$7:'Ref. Cuotas'!K2584,'Ref. Cuotas'!K2584)-1,"")</f>
        <v>2478</v>
      </c>
      <c r="AM2585" s="7">
        <f>IFERROR(RANK('Ref. Cuotas'!L2584,'Ref. Cuotas'!L:L,0)+COUNTIF('Ref. Cuotas'!$L$7:'Ref. Cuotas'!L2584,'Ref. Cuotas'!L2584)-1,"")</f>
        <v>2198</v>
      </c>
      <c r="AN2585" s="7">
        <f>IFERROR(RANK('Ref. Cuotas'!M2584,'Ref. Cuotas'!M:M,0)+COUNTIF('Ref. Cuotas'!$M$7:'Ref. Cuotas'!M2584,'Ref. Cuotas'!M2584)-1,"")</f>
        <v>820</v>
      </c>
      <c r="AO2585" s="7">
        <f>IFERROR(RANK('Ref. Cuotas'!H2584,'Ref. Cuotas'!H:H,1)+COUNTIF('Ref. Cuotas'!$H$7:'Ref. Cuotas'!H2584,'Ref. Cuotas'!H2584)-1,"")</f>
        <v>1281</v>
      </c>
      <c r="AP2585" s="7">
        <f>IFERROR(RANK('Ref. Cuotas'!J2584,'Ref. Cuotas'!J:J,1)+COUNTIF('Ref. Cuotas'!$J$7:'Ref. Cuotas'!J2584,'Ref. Cuotas'!J2584)-1,"")</f>
        <v>1786</v>
      </c>
      <c r="AQ2585" s="7">
        <f>IFERROR(RANK('Ref. Cuotas'!K2584,'Ref. Cuotas'!K:K,1)+COUNTIF('Ref. Cuotas'!$K$7:'Ref. Cuotas'!K2584,'Ref. Cuotas'!K2584)-1,"")</f>
        <v>325</v>
      </c>
    </row>
    <row r="2586" spans="31:43" ht="17.25" customHeight="1" x14ac:dyDescent="0.3">
      <c r="AE2586" s="5" t="s">
        <v>2581</v>
      </c>
      <c r="AF2586" s="5" t="s">
        <v>6101</v>
      </c>
      <c r="AG2586" s="6" t="s">
        <v>4472</v>
      </c>
      <c r="AH2586" s="6" t="s">
        <v>4137</v>
      </c>
      <c r="AI2586" s="7">
        <f>IFERROR(RANK('Ref. Cuotas'!H2585,'Ref. Cuotas'!H:H,0)+COUNTIF('Ref. Cuotas'!$H$7:'Ref. Cuotas'!H2585,'Ref. Cuotas'!H2585)-1,"")</f>
        <v>1595</v>
      </c>
      <c r="AJ2586" s="7">
        <f>IFERROR(RANK('Ref. Cuotas'!I2585,'Ref. Cuotas'!I:I,0)+COUNTIF('Ref. Cuotas'!$I$7:'Ref. Cuotas'!I2585,'Ref. Cuotas'!I2585)-1,"")</f>
        <v>2651</v>
      </c>
      <c r="AK2586" s="7">
        <f>IFERROR(RANK('Ref. Cuotas'!J2585,'Ref. Cuotas'!J:J,0)+COUNTIF('Ref. Cuotas'!$J$7:'Ref. Cuotas'!J2585,'Ref. Cuotas'!J2585)-1,"")</f>
        <v>2612</v>
      </c>
      <c r="AL2586" s="7">
        <f>IFERROR(RANK('Ref. Cuotas'!K2585,'Ref. Cuotas'!K:K,0)+COUNTIF('Ref. Cuotas'!$K$7:'Ref. Cuotas'!K2585,'Ref. Cuotas'!K2585)-1,"")</f>
        <v>576</v>
      </c>
      <c r="AM2586" s="7">
        <f>IFERROR(RANK('Ref. Cuotas'!L2585,'Ref. Cuotas'!L:L,0)+COUNTIF('Ref. Cuotas'!$L$7:'Ref. Cuotas'!L2585,'Ref. Cuotas'!L2585)-1,"")</f>
        <v>1403</v>
      </c>
      <c r="AN2586" s="7">
        <f>IFERROR(RANK('Ref. Cuotas'!M2585,'Ref. Cuotas'!M:M,0)+COUNTIF('Ref. Cuotas'!$M$7:'Ref. Cuotas'!M2585,'Ref. Cuotas'!M2585)-1,"")</f>
        <v>821</v>
      </c>
      <c r="AO2586" s="7">
        <f>IFERROR(RANK('Ref. Cuotas'!H2585,'Ref. Cuotas'!H:H,1)+COUNTIF('Ref. Cuotas'!$H$7:'Ref. Cuotas'!H2585,'Ref. Cuotas'!H2585)-1,"")</f>
        <v>1208</v>
      </c>
      <c r="AP2586" s="7">
        <f>IFERROR(RANK('Ref. Cuotas'!J2585,'Ref. Cuotas'!J:J,1)+COUNTIF('Ref. Cuotas'!$J$7:'Ref. Cuotas'!J2585,'Ref. Cuotas'!J2585)-1,"")</f>
        <v>1787</v>
      </c>
      <c r="AQ2586" s="7">
        <f>IFERROR(RANK('Ref. Cuotas'!K2585,'Ref. Cuotas'!K:K,1)+COUNTIF('Ref. Cuotas'!$K$7:'Ref. Cuotas'!K2585,'Ref. Cuotas'!K2585)-1,"")</f>
        <v>2227</v>
      </c>
    </row>
    <row r="2587" spans="31:43" ht="17.25" customHeight="1" x14ac:dyDescent="0.3">
      <c r="AE2587" s="5" t="s">
        <v>2582</v>
      </c>
      <c r="AF2587" s="5" t="s">
        <v>6102</v>
      </c>
      <c r="AG2587" s="6" t="s">
        <v>4472</v>
      </c>
      <c r="AH2587" s="6" t="s">
        <v>4169</v>
      </c>
      <c r="AI2587" s="7">
        <f>IFERROR(RANK('Ref. Cuotas'!H2586,'Ref. Cuotas'!H:H,0)+COUNTIF('Ref. Cuotas'!$H$7:'Ref. Cuotas'!H2586,'Ref. Cuotas'!H2586)-1,"")</f>
        <v>700</v>
      </c>
      <c r="AJ2587" s="7">
        <f>IFERROR(RANK('Ref. Cuotas'!I2586,'Ref. Cuotas'!I:I,0)+COUNTIF('Ref. Cuotas'!$I$7:'Ref. Cuotas'!I2586,'Ref. Cuotas'!I2586)-1,"")</f>
        <v>359</v>
      </c>
      <c r="AK2587" s="7">
        <f>IFERROR(RANK('Ref. Cuotas'!J2586,'Ref. Cuotas'!J:J,0)+COUNTIF('Ref. Cuotas'!$J$7:'Ref. Cuotas'!J2586,'Ref. Cuotas'!J2586)-1,"")</f>
        <v>2613</v>
      </c>
      <c r="AL2587" s="7">
        <f>IFERROR(RANK('Ref. Cuotas'!K2586,'Ref. Cuotas'!K:K,0)+COUNTIF('Ref. Cuotas'!$K$7:'Ref. Cuotas'!K2586,'Ref. Cuotas'!K2586)-1,"")</f>
        <v>376</v>
      </c>
      <c r="AM2587" s="7">
        <f>IFERROR(RANK('Ref. Cuotas'!L2586,'Ref. Cuotas'!L:L,0)+COUNTIF('Ref. Cuotas'!$L$7:'Ref. Cuotas'!L2586,'Ref. Cuotas'!L2586)-1,"")</f>
        <v>392</v>
      </c>
      <c r="AN2587" s="7">
        <f>IFERROR(RANK('Ref. Cuotas'!M2586,'Ref. Cuotas'!M:M,0)+COUNTIF('Ref. Cuotas'!$M$7:'Ref. Cuotas'!M2586,'Ref. Cuotas'!M2586)-1,"")</f>
        <v>2694</v>
      </c>
      <c r="AO2587" s="7">
        <f>IFERROR(RANK('Ref. Cuotas'!H2586,'Ref. Cuotas'!H:H,1)+COUNTIF('Ref. Cuotas'!$H$7:'Ref. Cuotas'!H2586,'Ref. Cuotas'!H2586)-1,"")</f>
        <v>2103</v>
      </c>
      <c r="AP2587" s="7">
        <f>IFERROR(RANK('Ref. Cuotas'!J2586,'Ref. Cuotas'!J:J,1)+COUNTIF('Ref. Cuotas'!$J$7:'Ref. Cuotas'!J2586,'Ref. Cuotas'!J2586)-1,"")</f>
        <v>1788</v>
      </c>
      <c r="AQ2587" s="7">
        <f>IFERROR(RANK('Ref. Cuotas'!K2586,'Ref. Cuotas'!K:K,1)+COUNTIF('Ref. Cuotas'!$K$7:'Ref. Cuotas'!K2586,'Ref. Cuotas'!K2586)-1,"")</f>
        <v>2427</v>
      </c>
    </row>
    <row r="2588" spans="31:43" ht="17.25" customHeight="1" x14ac:dyDescent="0.3">
      <c r="AE2588" s="5" t="s">
        <v>2583</v>
      </c>
      <c r="AF2588" s="5" t="s">
        <v>6103</v>
      </c>
      <c r="AG2588" s="6" t="s">
        <v>4472</v>
      </c>
      <c r="AH2588" s="6" t="s">
        <v>4114</v>
      </c>
      <c r="AI2588" s="7">
        <f>IFERROR(RANK('Ref. Cuotas'!H2587,'Ref. Cuotas'!H:H,0)+COUNTIF('Ref. Cuotas'!$H$7:'Ref. Cuotas'!H2587,'Ref. Cuotas'!H2587)-1,"")</f>
        <v>1883</v>
      </c>
      <c r="AJ2588" s="7">
        <f>IFERROR(RANK('Ref. Cuotas'!I2587,'Ref. Cuotas'!I:I,0)+COUNTIF('Ref. Cuotas'!$I$7:'Ref. Cuotas'!I2587,'Ref. Cuotas'!I2587)-1,"")</f>
        <v>352</v>
      </c>
      <c r="AK2588" s="7">
        <f>IFERROR(RANK('Ref. Cuotas'!J2587,'Ref. Cuotas'!J:J,0)+COUNTIF('Ref. Cuotas'!$J$7:'Ref. Cuotas'!J2587,'Ref. Cuotas'!J2587)-1,"")</f>
        <v>2614</v>
      </c>
      <c r="AL2588" s="7">
        <f>IFERROR(RANK('Ref. Cuotas'!K2587,'Ref. Cuotas'!K:K,0)+COUNTIF('Ref. Cuotas'!$K$7:'Ref. Cuotas'!K2587,'Ref. Cuotas'!K2587)-1,"")</f>
        <v>255</v>
      </c>
      <c r="AM2588" s="7">
        <f>IFERROR(RANK('Ref. Cuotas'!L2587,'Ref. Cuotas'!L:L,0)+COUNTIF('Ref. Cuotas'!$L$7:'Ref. Cuotas'!L2587,'Ref. Cuotas'!L2587)-1,"")</f>
        <v>2548</v>
      </c>
      <c r="AN2588" s="7">
        <f>IFERROR(RANK('Ref. Cuotas'!M2587,'Ref. Cuotas'!M:M,0)+COUNTIF('Ref. Cuotas'!$M$7:'Ref. Cuotas'!M2587,'Ref. Cuotas'!M2587)-1,"")</f>
        <v>822</v>
      </c>
      <c r="AO2588" s="7">
        <f>IFERROR(RANK('Ref. Cuotas'!H2587,'Ref. Cuotas'!H:H,1)+COUNTIF('Ref. Cuotas'!$H$7:'Ref. Cuotas'!H2587,'Ref. Cuotas'!H2587)-1,"")</f>
        <v>920</v>
      </c>
      <c r="AP2588" s="7">
        <f>IFERROR(RANK('Ref. Cuotas'!J2587,'Ref. Cuotas'!J:J,1)+COUNTIF('Ref. Cuotas'!$J$7:'Ref. Cuotas'!J2587,'Ref. Cuotas'!J2587)-1,"")</f>
        <v>1789</v>
      </c>
      <c r="AQ2588" s="7">
        <f>IFERROR(RANK('Ref. Cuotas'!K2587,'Ref. Cuotas'!K:K,1)+COUNTIF('Ref. Cuotas'!$K$7:'Ref. Cuotas'!K2587,'Ref. Cuotas'!K2587)-1,"")</f>
        <v>2548</v>
      </c>
    </row>
    <row r="2589" spans="31:43" ht="17.25" customHeight="1" x14ac:dyDescent="0.3">
      <c r="AE2589" s="5" t="s">
        <v>2584</v>
      </c>
      <c r="AF2589" s="5" t="s">
        <v>6104</v>
      </c>
      <c r="AG2589" s="6" t="s">
        <v>4472</v>
      </c>
      <c r="AH2589" s="6" t="s">
        <v>4180</v>
      </c>
      <c r="AI2589" s="7">
        <f>IFERROR(RANK('Ref. Cuotas'!H2588,'Ref. Cuotas'!H:H,0)+COUNTIF('Ref. Cuotas'!$H$7:'Ref. Cuotas'!H2588,'Ref. Cuotas'!H2588)-1,"")</f>
        <v>1815</v>
      </c>
      <c r="AJ2589" s="7">
        <f>IFERROR(RANK('Ref. Cuotas'!I2588,'Ref. Cuotas'!I:I,0)+COUNTIF('Ref. Cuotas'!$I$7:'Ref. Cuotas'!I2588,'Ref. Cuotas'!I2588)-1,"")</f>
        <v>2652</v>
      </c>
      <c r="AK2589" s="7">
        <f>IFERROR(RANK('Ref. Cuotas'!J2588,'Ref. Cuotas'!J:J,0)+COUNTIF('Ref. Cuotas'!$J$7:'Ref. Cuotas'!J2588,'Ref. Cuotas'!J2588)-1,"")</f>
        <v>2615</v>
      </c>
      <c r="AL2589" s="7">
        <f>IFERROR(RANK('Ref. Cuotas'!K2588,'Ref. Cuotas'!K:K,0)+COUNTIF('Ref. Cuotas'!$K$7:'Ref. Cuotas'!K2588,'Ref. Cuotas'!K2588)-1,"")</f>
        <v>1028</v>
      </c>
      <c r="AM2589" s="7">
        <f>IFERROR(RANK('Ref. Cuotas'!L2588,'Ref. Cuotas'!L:L,0)+COUNTIF('Ref. Cuotas'!$L$7:'Ref. Cuotas'!L2588,'Ref. Cuotas'!L2588)-1,"")</f>
        <v>2199</v>
      </c>
      <c r="AN2589" s="7">
        <f>IFERROR(RANK('Ref. Cuotas'!M2588,'Ref. Cuotas'!M:M,0)+COUNTIF('Ref. Cuotas'!$M$7:'Ref. Cuotas'!M2588,'Ref. Cuotas'!M2588)-1,"")</f>
        <v>198</v>
      </c>
      <c r="AO2589" s="7">
        <f>IFERROR(RANK('Ref. Cuotas'!H2588,'Ref. Cuotas'!H:H,1)+COUNTIF('Ref. Cuotas'!$H$7:'Ref. Cuotas'!H2588,'Ref. Cuotas'!H2588)-1,"")</f>
        <v>988</v>
      </c>
      <c r="AP2589" s="7">
        <f>IFERROR(RANK('Ref. Cuotas'!J2588,'Ref. Cuotas'!J:J,1)+COUNTIF('Ref. Cuotas'!$J$7:'Ref. Cuotas'!J2588,'Ref. Cuotas'!J2588)-1,"")</f>
        <v>1790</v>
      </c>
      <c r="AQ2589" s="7">
        <f>IFERROR(RANK('Ref. Cuotas'!K2588,'Ref. Cuotas'!K:K,1)+COUNTIF('Ref. Cuotas'!$K$7:'Ref. Cuotas'!K2588,'Ref. Cuotas'!K2588)-1,"")</f>
        <v>1775</v>
      </c>
    </row>
    <row r="2590" spans="31:43" ht="17.25" customHeight="1" x14ac:dyDescent="0.3">
      <c r="AE2590" s="5" t="s">
        <v>2585</v>
      </c>
      <c r="AF2590" s="5" t="s">
        <v>6105</v>
      </c>
      <c r="AG2590" s="6" t="s">
        <v>4472</v>
      </c>
      <c r="AH2590" s="6" t="s">
        <v>4139</v>
      </c>
      <c r="AI2590" s="7">
        <f>IFERROR(RANK('Ref. Cuotas'!H2589,'Ref. Cuotas'!H:H,0)+COUNTIF('Ref. Cuotas'!$H$7:'Ref. Cuotas'!H2589,'Ref. Cuotas'!H2589)-1,"")</f>
        <v>1734</v>
      </c>
      <c r="AJ2590" s="7">
        <f>IFERROR(RANK('Ref. Cuotas'!I2589,'Ref. Cuotas'!I:I,0)+COUNTIF('Ref. Cuotas'!$I$7:'Ref. Cuotas'!I2589,'Ref. Cuotas'!I2589)-1,"")</f>
        <v>2653</v>
      </c>
      <c r="AK2590" s="7">
        <f>IFERROR(RANK('Ref. Cuotas'!J2589,'Ref. Cuotas'!J:J,0)+COUNTIF('Ref. Cuotas'!$J$7:'Ref. Cuotas'!J2589,'Ref. Cuotas'!J2589)-1,"")</f>
        <v>2616</v>
      </c>
      <c r="AL2590" s="7">
        <f>IFERROR(RANK('Ref. Cuotas'!K2589,'Ref. Cuotas'!K:K,0)+COUNTIF('Ref. Cuotas'!$K$7:'Ref. Cuotas'!K2589,'Ref. Cuotas'!K2589)-1,"")</f>
        <v>2784</v>
      </c>
      <c r="AM2590" s="7">
        <f>IFERROR(RANK('Ref. Cuotas'!L2589,'Ref. Cuotas'!L:L,0)+COUNTIF('Ref. Cuotas'!$L$7:'Ref. Cuotas'!L2589,'Ref. Cuotas'!L2589)-1,"")</f>
        <v>2784</v>
      </c>
      <c r="AN2590" s="7">
        <f>IFERROR(RANK('Ref. Cuotas'!M2589,'Ref. Cuotas'!M:M,0)+COUNTIF('Ref. Cuotas'!$M$7:'Ref. Cuotas'!M2589,'Ref. Cuotas'!M2589)-1,"")</f>
        <v>2695</v>
      </c>
      <c r="AO2590" s="7">
        <f>IFERROR(RANK('Ref. Cuotas'!H2589,'Ref. Cuotas'!H:H,1)+COUNTIF('Ref. Cuotas'!$H$7:'Ref. Cuotas'!H2589,'Ref. Cuotas'!H2589)-1,"")</f>
        <v>1069</v>
      </c>
      <c r="AP2590" s="7">
        <f>IFERROR(RANK('Ref. Cuotas'!J2589,'Ref. Cuotas'!J:J,1)+COUNTIF('Ref. Cuotas'!$J$7:'Ref. Cuotas'!J2589,'Ref. Cuotas'!J2589)-1,"")</f>
        <v>1791</v>
      </c>
      <c r="AQ2590" s="7">
        <f>IFERROR(RANK('Ref. Cuotas'!K2589,'Ref. Cuotas'!K:K,1)+COUNTIF('Ref. Cuotas'!$K$7:'Ref. Cuotas'!K2589,'Ref. Cuotas'!K2589)-1,"")</f>
        <v>202</v>
      </c>
    </row>
    <row r="2591" spans="31:43" ht="17.25" customHeight="1" x14ac:dyDescent="0.3">
      <c r="AE2591" s="5" t="s">
        <v>2586</v>
      </c>
      <c r="AF2591" s="5" t="s">
        <v>6106</v>
      </c>
      <c r="AG2591" s="6" t="s">
        <v>4473</v>
      </c>
      <c r="AH2591" s="6" t="s">
        <v>4092</v>
      </c>
      <c r="AI2591" s="7">
        <f>IFERROR(RANK('Ref. Cuotas'!H2590,'Ref. Cuotas'!H:H,0)+COUNTIF('Ref. Cuotas'!$H$7:'Ref. Cuotas'!H2590,'Ref. Cuotas'!H2590)-1,"")</f>
        <v>1623</v>
      </c>
      <c r="AJ2591" s="7">
        <f>IFERROR(RANK('Ref. Cuotas'!I2590,'Ref. Cuotas'!I:I,0)+COUNTIF('Ref. Cuotas'!$I$7:'Ref. Cuotas'!I2590,'Ref. Cuotas'!I2590)-1,"")</f>
        <v>2654</v>
      </c>
      <c r="AK2591" s="7">
        <f>IFERROR(RANK('Ref. Cuotas'!J2590,'Ref. Cuotas'!J:J,0)+COUNTIF('Ref. Cuotas'!$J$7:'Ref. Cuotas'!J2590,'Ref. Cuotas'!J2590)-1,"")</f>
        <v>2617</v>
      </c>
      <c r="AL2591" s="7">
        <f>IFERROR(RANK('Ref. Cuotas'!K2590,'Ref. Cuotas'!K:K,0)+COUNTIF('Ref. Cuotas'!$K$7:'Ref. Cuotas'!K2590,'Ref. Cuotas'!K2590)-1,"")</f>
        <v>524</v>
      </c>
      <c r="AM2591" s="7">
        <f>IFERROR(RANK('Ref. Cuotas'!L2590,'Ref. Cuotas'!L:L,0)+COUNTIF('Ref. Cuotas'!$L$7:'Ref. Cuotas'!L2590,'Ref. Cuotas'!L2590)-1,"")</f>
        <v>2549</v>
      </c>
      <c r="AN2591" s="7">
        <f>IFERROR(RANK('Ref. Cuotas'!M2590,'Ref. Cuotas'!M:M,0)+COUNTIF('Ref. Cuotas'!$M$7:'Ref. Cuotas'!M2590,'Ref. Cuotas'!M2590)-1,"")</f>
        <v>2696</v>
      </c>
      <c r="AO2591" s="7">
        <f>IFERROR(RANK('Ref. Cuotas'!H2590,'Ref. Cuotas'!H:H,1)+COUNTIF('Ref. Cuotas'!$H$7:'Ref. Cuotas'!H2590,'Ref. Cuotas'!H2590)-1,"")</f>
        <v>1180</v>
      </c>
      <c r="AP2591" s="7">
        <f>IFERROR(RANK('Ref. Cuotas'!J2590,'Ref. Cuotas'!J:J,1)+COUNTIF('Ref. Cuotas'!$J$7:'Ref. Cuotas'!J2590,'Ref. Cuotas'!J2590)-1,"")</f>
        <v>1792</v>
      </c>
      <c r="AQ2591" s="7">
        <f>IFERROR(RANK('Ref. Cuotas'!K2590,'Ref. Cuotas'!K:K,1)+COUNTIF('Ref. Cuotas'!$K$7:'Ref. Cuotas'!K2590,'Ref. Cuotas'!K2590)-1,"")</f>
        <v>2279</v>
      </c>
    </row>
    <row r="2592" spans="31:43" ht="17.25" customHeight="1" x14ac:dyDescent="0.3">
      <c r="AE2592" s="5" t="s">
        <v>2587</v>
      </c>
      <c r="AF2592" s="5" t="s">
        <v>6107</v>
      </c>
      <c r="AG2592" s="6" t="s">
        <v>4473</v>
      </c>
      <c r="AH2592" s="6" t="s">
        <v>4124</v>
      </c>
      <c r="AI2592" s="7">
        <f>IFERROR(RANK('Ref. Cuotas'!H2591,'Ref. Cuotas'!H:H,0)+COUNTIF('Ref. Cuotas'!$H$7:'Ref. Cuotas'!H2591,'Ref. Cuotas'!H2591)-1,"")</f>
        <v>2774</v>
      </c>
      <c r="AJ2592" s="7">
        <f>IFERROR(RANK('Ref. Cuotas'!I2591,'Ref. Cuotas'!I:I,0)+COUNTIF('Ref. Cuotas'!$I$7:'Ref. Cuotas'!I2591,'Ref. Cuotas'!I2591)-1,"")</f>
        <v>2655</v>
      </c>
      <c r="AK2592" s="7">
        <f>IFERROR(RANK('Ref. Cuotas'!J2591,'Ref. Cuotas'!J:J,0)+COUNTIF('Ref. Cuotas'!$J$7:'Ref. Cuotas'!J2591,'Ref. Cuotas'!J2591)-1,"")</f>
        <v>2618</v>
      </c>
      <c r="AL2592" s="7">
        <f>IFERROR(RANK('Ref. Cuotas'!K2591,'Ref. Cuotas'!K:K,0)+COUNTIF('Ref. Cuotas'!$K$7:'Ref. Cuotas'!K2591,'Ref. Cuotas'!K2591)-1,"")</f>
        <v>1783</v>
      </c>
      <c r="AM2592" s="7">
        <f>IFERROR(RANK('Ref. Cuotas'!L2591,'Ref. Cuotas'!L:L,0)+COUNTIF('Ref. Cuotas'!$L$7:'Ref. Cuotas'!L2591,'Ref. Cuotas'!L2591)-1,"")</f>
        <v>1695</v>
      </c>
      <c r="AN2592" s="7">
        <f>IFERROR(RANK('Ref. Cuotas'!M2591,'Ref. Cuotas'!M:M,0)+COUNTIF('Ref. Cuotas'!$M$7:'Ref. Cuotas'!M2591,'Ref. Cuotas'!M2591)-1,"")</f>
        <v>2697</v>
      </c>
      <c r="AO2592" s="7">
        <f>IFERROR(RANK('Ref. Cuotas'!H2591,'Ref. Cuotas'!H:H,1)+COUNTIF('Ref. Cuotas'!$H$7:'Ref. Cuotas'!H2591,'Ref. Cuotas'!H2591)-1,"")</f>
        <v>29</v>
      </c>
      <c r="AP2592" s="7">
        <f>IFERROR(RANK('Ref. Cuotas'!J2591,'Ref. Cuotas'!J:J,1)+COUNTIF('Ref. Cuotas'!$J$7:'Ref. Cuotas'!J2591,'Ref. Cuotas'!J2591)-1,"")</f>
        <v>1793</v>
      </c>
      <c r="AQ2592" s="7">
        <f>IFERROR(RANK('Ref. Cuotas'!K2591,'Ref. Cuotas'!K:K,1)+COUNTIF('Ref. Cuotas'!$K$7:'Ref. Cuotas'!K2591,'Ref. Cuotas'!K2591)-1,"")</f>
        <v>1020</v>
      </c>
    </row>
    <row r="2593" spans="31:43" ht="17.25" customHeight="1" x14ac:dyDescent="0.3">
      <c r="AE2593" s="5" t="s">
        <v>2588</v>
      </c>
      <c r="AF2593" s="5" t="s">
        <v>6108</v>
      </c>
      <c r="AG2593" s="6" t="s">
        <v>4473</v>
      </c>
      <c r="AH2593" s="6" t="s">
        <v>4088</v>
      </c>
      <c r="AI2593" s="7">
        <f>IFERROR(RANK('Ref. Cuotas'!H2592,'Ref. Cuotas'!H:H,0)+COUNTIF('Ref. Cuotas'!$H$7:'Ref. Cuotas'!H2592,'Ref. Cuotas'!H2592)-1,"")</f>
        <v>759</v>
      </c>
      <c r="AJ2593" s="7">
        <f>IFERROR(RANK('Ref. Cuotas'!I2592,'Ref. Cuotas'!I:I,0)+COUNTIF('Ref. Cuotas'!$I$7:'Ref. Cuotas'!I2592,'Ref. Cuotas'!I2592)-1,"")</f>
        <v>2656</v>
      </c>
      <c r="AK2593" s="7">
        <f>IFERROR(RANK('Ref. Cuotas'!J2592,'Ref. Cuotas'!J:J,0)+COUNTIF('Ref. Cuotas'!$J$7:'Ref. Cuotas'!J2592,'Ref. Cuotas'!J2592)-1,"")</f>
        <v>533</v>
      </c>
      <c r="AL2593" s="7">
        <f>IFERROR(RANK('Ref. Cuotas'!K2592,'Ref. Cuotas'!K:K,0)+COUNTIF('Ref. Cuotas'!$K$7:'Ref. Cuotas'!K2592,'Ref. Cuotas'!K2592)-1,"")</f>
        <v>1619</v>
      </c>
      <c r="AM2593" s="7">
        <f>IFERROR(RANK('Ref. Cuotas'!L2592,'Ref. Cuotas'!L:L,0)+COUNTIF('Ref. Cuotas'!$L$7:'Ref. Cuotas'!L2592,'Ref. Cuotas'!L2592)-1,"")</f>
        <v>566</v>
      </c>
      <c r="AN2593" s="7">
        <f>IFERROR(RANK('Ref. Cuotas'!M2592,'Ref. Cuotas'!M:M,0)+COUNTIF('Ref. Cuotas'!$M$7:'Ref. Cuotas'!M2592,'Ref. Cuotas'!M2592)-1,"")</f>
        <v>2698</v>
      </c>
      <c r="AO2593" s="7">
        <f>IFERROR(RANK('Ref. Cuotas'!H2592,'Ref. Cuotas'!H:H,1)+COUNTIF('Ref. Cuotas'!$H$7:'Ref. Cuotas'!H2592,'Ref. Cuotas'!H2592)-1,"")</f>
        <v>2044</v>
      </c>
      <c r="AP2593" s="7">
        <f>IFERROR(RANK('Ref. Cuotas'!J2592,'Ref. Cuotas'!J:J,1)+COUNTIF('Ref. Cuotas'!$J$7:'Ref. Cuotas'!J2592,'Ref. Cuotas'!J2592)-1,"")</f>
        <v>2270</v>
      </c>
      <c r="AQ2593" s="7">
        <f>IFERROR(RANK('Ref. Cuotas'!K2592,'Ref. Cuotas'!K:K,1)+COUNTIF('Ref. Cuotas'!$K$7:'Ref. Cuotas'!K2592,'Ref. Cuotas'!K2592)-1,"")</f>
        <v>1184</v>
      </c>
    </row>
    <row r="2594" spans="31:43" ht="17.25" customHeight="1" x14ac:dyDescent="0.3">
      <c r="AE2594" s="5" t="s">
        <v>2589</v>
      </c>
      <c r="AF2594" s="5" t="s">
        <v>6109</v>
      </c>
      <c r="AG2594" s="6" t="s">
        <v>4473</v>
      </c>
      <c r="AH2594" s="6" t="s">
        <v>0</v>
      </c>
      <c r="AI2594" s="7">
        <f>IFERROR(RANK('Ref. Cuotas'!H2593,'Ref. Cuotas'!H:H,0)+COUNTIF('Ref. Cuotas'!$H$7:'Ref. Cuotas'!H2593,'Ref. Cuotas'!H2593)-1,"")</f>
        <v>2564</v>
      </c>
      <c r="AJ2594" s="7">
        <f>IFERROR(RANK('Ref. Cuotas'!I2593,'Ref. Cuotas'!I:I,0)+COUNTIF('Ref. Cuotas'!$I$7:'Ref. Cuotas'!I2593,'Ref. Cuotas'!I2593)-1,"")</f>
        <v>2657</v>
      </c>
      <c r="AK2594" s="7">
        <f>IFERROR(RANK('Ref. Cuotas'!J2593,'Ref. Cuotas'!J:J,0)+COUNTIF('Ref. Cuotas'!$J$7:'Ref. Cuotas'!J2593,'Ref. Cuotas'!J2593)-1,"")</f>
        <v>2619</v>
      </c>
      <c r="AL2594" s="7">
        <f>IFERROR(RANK('Ref. Cuotas'!K2593,'Ref. Cuotas'!K:K,0)+COUNTIF('Ref. Cuotas'!$K$7:'Ref. Cuotas'!K2593,'Ref. Cuotas'!K2593)-1,"")</f>
        <v>233</v>
      </c>
      <c r="AM2594" s="7">
        <f>IFERROR(RANK('Ref. Cuotas'!L2593,'Ref. Cuotas'!L:L,0)+COUNTIF('Ref. Cuotas'!$L$7:'Ref. Cuotas'!L2593,'Ref. Cuotas'!L2593)-1,"")</f>
        <v>1839</v>
      </c>
      <c r="AN2594" s="7">
        <f>IFERROR(RANK('Ref. Cuotas'!M2593,'Ref. Cuotas'!M:M,0)+COUNTIF('Ref. Cuotas'!$M$7:'Ref. Cuotas'!M2593,'Ref. Cuotas'!M2593)-1,"")</f>
        <v>35</v>
      </c>
      <c r="AO2594" s="7">
        <f>IFERROR(RANK('Ref. Cuotas'!H2593,'Ref. Cuotas'!H:H,1)+COUNTIF('Ref. Cuotas'!$H$7:'Ref. Cuotas'!H2593,'Ref. Cuotas'!H2593)-1,"")</f>
        <v>239</v>
      </c>
      <c r="AP2594" s="7">
        <f>IFERROR(RANK('Ref. Cuotas'!J2593,'Ref. Cuotas'!J:J,1)+COUNTIF('Ref. Cuotas'!$J$7:'Ref. Cuotas'!J2593,'Ref. Cuotas'!J2593)-1,"")</f>
        <v>1794</v>
      </c>
      <c r="AQ2594" s="7">
        <f>IFERROR(RANK('Ref. Cuotas'!K2593,'Ref. Cuotas'!K:K,1)+COUNTIF('Ref. Cuotas'!$K$7:'Ref. Cuotas'!K2593,'Ref. Cuotas'!K2593)-1,"")</f>
        <v>2570</v>
      </c>
    </row>
    <row r="2595" spans="31:43" ht="17.25" customHeight="1" x14ac:dyDescent="0.3">
      <c r="AE2595" s="5" t="s">
        <v>2590</v>
      </c>
      <c r="AF2595" s="5" t="s">
        <v>6110</v>
      </c>
      <c r="AG2595" s="6" t="s">
        <v>4473</v>
      </c>
      <c r="AH2595" s="6" t="s">
        <v>4125</v>
      </c>
      <c r="AI2595" s="7">
        <f>IFERROR(RANK('Ref. Cuotas'!H2594,'Ref. Cuotas'!H:H,0)+COUNTIF('Ref. Cuotas'!$H$7:'Ref. Cuotas'!H2594,'Ref. Cuotas'!H2594)-1,"")</f>
        <v>2729</v>
      </c>
      <c r="AJ2595" s="7">
        <f>IFERROR(RANK('Ref. Cuotas'!I2594,'Ref. Cuotas'!I:I,0)+COUNTIF('Ref. Cuotas'!$I$7:'Ref. Cuotas'!I2594,'Ref. Cuotas'!I2594)-1,"")</f>
        <v>2658</v>
      </c>
      <c r="AK2595" s="7">
        <f>IFERROR(RANK('Ref. Cuotas'!J2594,'Ref. Cuotas'!J:J,0)+COUNTIF('Ref. Cuotas'!$J$7:'Ref. Cuotas'!J2594,'Ref. Cuotas'!J2594)-1,"")</f>
        <v>2620</v>
      </c>
      <c r="AL2595" s="7">
        <f>IFERROR(RANK('Ref. Cuotas'!K2594,'Ref. Cuotas'!K:K,0)+COUNTIF('Ref. Cuotas'!$K$7:'Ref. Cuotas'!K2594,'Ref. Cuotas'!K2594)-1,"")</f>
        <v>2785</v>
      </c>
      <c r="AM2595" s="7">
        <f>IFERROR(RANK('Ref. Cuotas'!L2594,'Ref. Cuotas'!L:L,0)+COUNTIF('Ref. Cuotas'!$L$7:'Ref. Cuotas'!L2594,'Ref. Cuotas'!L2594)-1,"")</f>
        <v>2785</v>
      </c>
      <c r="AN2595" s="7">
        <f>IFERROR(RANK('Ref. Cuotas'!M2594,'Ref. Cuotas'!M:M,0)+COUNTIF('Ref. Cuotas'!$M$7:'Ref. Cuotas'!M2594,'Ref. Cuotas'!M2594)-1,"")</f>
        <v>2699</v>
      </c>
      <c r="AO2595" s="7">
        <f>IFERROR(RANK('Ref. Cuotas'!H2594,'Ref. Cuotas'!H:H,1)+COUNTIF('Ref. Cuotas'!$H$7:'Ref. Cuotas'!H2594,'Ref. Cuotas'!H2594)-1,"")</f>
        <v>74</v>
      </c>
      <c r="AP2595" s="7">
        <f>IFERROR(RANK('Ref. Cuotas'!J2594,'Ref. Cuotas'!J:J,1)+COUNTIF('Ref. Cuotas'!$J$7:'Ref. Cuotas'!J2594,'Ref. Cuotas'!J2594)-1,"")</f>
        <v>1795</v>
      </c>
      <c r="AQ2595" s="7">
        <f>IFERROR(RANK('Ref. Cuotas'!K2594,'Ref. Cuotas'!K:K,1)+COUNTIF('Ref. Cuotas'!$K$7:'Ref. Cuotas'!K2594,'Ref. Cuotas'!K2594)-1,"")</f>
        <v>203</v>
      </c>
    </row>
    <row r="2596" spans="31:43" ht="17.25" customHeight="1" x14ac:dyDescent="0.3">
      <c r="AE2596" s="5" t="s">
        <v>2591</v>
      </c>
      <c r="AF2596" s="5" t="s">
        <v>6111</v>
      </c>
      <c r="AG2596" s="6" t="s">
        <v>4473</v>
      </c>
      <c r="AH2596" s="6" t="s">
        <v>4126</v>
      </c>
      <c r="AI2596" s="7">
        <f>IFERROR(RANK('Ref. Cuotas'!H2595,'Ref. Cuotas'!H:H,0)+COUNTIF('Ref. Cuotas'!$H$7:'Ref. Cuotas'!H2595,'Ref. Cuotas'!H2595)-1,"")</f>
        <v>2489</v>
      </c>
      <c r="AJ2596" s="7">
        <f>IFERROR(RANK('Ref. Cuotas'!I2595,'Ref. Cuotas'!I:I,0)+COUNTIF('Ref. Cuotas'!$I$7:'Ref. Cuotas'!I2595,'Ref. Cuotas'!I2595)-1,"")</f>
        <v>514</v>
      </c>
      <c r="AK2596" s="7">
        <f>IFERROR(RANK('Ref. Cuotas'!J2595,'Ref. Cuotas'!J:J,0)+COUNTIF('Ref. Cuotas'!$J$7:'Ref. Cuotas'!J2595,'Ref. Cuotas'!J2595)-1,"")</f>
        <v>435</v>
      </c>
      <c r="AL2596" s="7">
        <f>IFERROR(RANK('Ref. Cuotas'!K2595,'Ref. Cuotas'!K:K,0)+COUNTIF('Ref. Cuotas'!$K$7:'Ref. Cuotas'!K2595,'Ref. Cuotas'!K2595)-1,"")</f>
        <v>601</v>
      </c>
      <c r="AM2596" s="7">
        <f>IFERROR(RANK('Ref. Cuotas'!L2595,'Ref. Cuotas'!L:L,0)+COUNTIF('Ref. Cuotas'!$L$7:'Ref. Cuotas'!L2595,'Ref. Cuotas'!L2595)-1,"")</f>
        <v>134</v>
      </c>
      <c r="AN2596" s="7">
        <f>IFERROR(RANK('Ref. Cuotas'!M2595,'Ref. Cuotas'!M:M,0)+COUNTIF('Ref. Cuotas'!$M$7:'Ref. Cuotas'!M2595,'Ref. Cuotas'!M2595)-1,"")</f>
        <v>823</v>
      </c>
      <c r="AO2596" s="7">
        <f>IFERROR(RANK('Ref. Cuotas'!H2595,'Ref. Cuotas'!H:H,1)+COUNTIF('Ref. Cuotas'!$H$7:'Ref. Cuotas'!H2595,'Ref. Cuotas'!H2595)-1,"")</f>
        <v>314</v>
      </c>
      <c r="AP2596" s="7">
        <f>IFERROR(RANK('Ref. Cuotas'!J2595,'Ref. Cuotas'!J:J,1)+COUNTIF('Ref. Cuotas'!$J$7:'Ref. Cuotas'!J2595,'Ref. Cuotas'!J2595)-1,"")</f>
        <v>2368</v>
      </c>
      <c r="AQ2596" s="7">
        <f>IFERROR(RANK('Ref. Cuotas'!K2595,'Ref. Cuotas'!K:K,1)+COUNTIF('Ref. Cuotas'!$K$7:'Ref. Cuotas'!K2595,'Ref. Cuotas'!K2595)-1,"")</f>
        <v>2202</v>
      </c>
    </row>
    <row r="2597" spans="31:43" ht="17.25" customHeight="1" x14ac:dyDescent="0.3">
      <c r="AE2597" s="5" t="s">
        <v>2592</v>
      </c>
      <c r="AF2597" s="5" t="s">
        <v>6112</v>
      </c>
      <c r="AG2597" s="6" t="s">
        <v>4473</v>
      </c>
      <c r="AH2597" s="6" t="s">
        <v>4127</v>
      </c>
      <c r="AI2597" s="7">
        <f>IFERROR(RANK('Ref. Cuotas'!H2596,'Ref. Cuotas'!H:H,0)+COUNTIF('Ref. Cuotas'!$H$7:'Ref. Cuotas'!H2596,'Ref. Cuotas'!H2596)-1,"")</f>
        <v>2778</v>
      </c>
      <c r="AJ2597" s="7">
        <f>IFERROR(RANK('Ref. Cuotas'!I2596,'Ref. Cuotas'!I:I,0)+COUNTIF('Ref. Cuotas'!$I$7:'Ref. Cuotas'!I2596,'Ref. Cuotas'!I2596)-1,"")</f>
        <v>2659</v>
      </c>
      <c r="AK2597" s="7">
        <f>IFERROR(RANK('Ref. Cuotas'!J2596,'Ref. Cuotas'!J:J,0)+COUNTIF('Ref. Cuotas'!$J$7:'Ref. Cuotas'!J2596,'Ref. Cuotas'!J2596)-1,"")</f>
        <v>264</v>
      </c>
      <c r="AL2597" s="7">
        <f>IFERROR(RANK('Ref. Cuotas'!K2596,'Ref. Cuotas'!K:K,0)+COUNTIF('Ref. Cuotas'!$K$7:'Ref. Cuotas'!K2596,'Ref. Cuotas'!K2596)-1,"")</f>
        <v>1510</v>
      </c>
      <c r="AM2597" s="7">
        <f>IFERROR(RANK('Ref. Cuotas'!L2596,'Ref. Cuotas'!L:L,0)+COUNTIF('Ref. Cuotas'!$L$7:'Ref. Cuotas'!L2596,'Ref. Cuotas'!L2596)-1,"")</f>
        <v>838</v>
      </c>
      <c r="AN2597" s="7">
        <f>IFERROR(RANK('Ref. Cuotas'!M2596,'Ref. Cuotas'!M:M,0)+COUNTIF('Ref. Cuotas'!$M$7:'Ref. Cuotas'!M2596,'Ref. Cuotas'!M2596)-1,"")</f>
        <v>2700</v>
      </c>
      <c r="AO2597" s="7">
        <f>IFERROR(RANK('Ref. Cuotas'!H2596,'Ref. Cuotas'!H:H,1)+COUNTIF('Ref. Cuotas'!$H$7:'Ref. Cuotas'!H2596,'Ref. Cuotas'!H2596)-1,"")</f>
        <v>25</v>
      </c>
      <c r="AP2597" s="7">
        <f>IFERROR(RANK('Ref. Cuotas'!J2596,'Ref. Cuotas'!J:J,1)+COUNTIF('Ref. Cuotas'!$J$7:'Ref. Cuotas'!J2596,'Ref. Cuotas'!J2596)-1,"")</f>
        <v>2539</v>
      </c>
      <c r="AQ2597" s="7">
        <f>IFERROR(RANK('Ref. Cuotas'!K2596,'Ref. Cuotas'!K:K,1)+COUNTIF('Ref. Cuotas'!$K$7:'Ref. Cuotas'!K2596,'Ref. Cuotas'!K2596)-1,"")</f>
        <v>1293</v>
      </c>
    </row>
    <row r="2598" spans="31:43" ht="17.25" customHeight="1" x14ac:dyDescent="0.3">
      <c r="AE2598" s="5" t="s">
        <v>2593</v>
      </c>
      <c r="AF2598" s="5" t="s">
        <v>6113</v>
      </c>
      <c r="AG2598" s="6" t="s">
        <v>4473</v>
      </c>
      <c r="AH2598" s="6" t="s">
        <v>4157</v>
      </c>
      <c r="AI2598" s="7">
        <f>IFERROR(RANK('Ref. Cuotas'!H2597,'Ref. Cuotas'!H:H,0)+COUNTIF('Ref. Cuotas'!$H$7:'Ref. Cuotas'!H2597,'Ref. Cuotas'!H2597)-1,"")</f>
        <v>123</v>
      </c>
      <c r="AJ2598" s="7">
        <f>IFERROR(RANK('Ref. Cuotas'!I2597,'Ref. Cuotas'!I:I,0)+COUNTIF('Ref. Cuotas'!$I$7:'Ref. Cuotas'!I2597,'Ref. Cuotas'!I2597)-1,"")</f>
        <v>2660</v>
      </c>
      <c r="AK2598" s="7">
        <f>IFERROR(RANK('Ref. Cuotas'!J2597,'Ref. Cuotas'!J:J,0)+COUNTIF('Ref. Cuotas'!$J$7:'Ref. Cuotas'!J2597,'Ref. Cuotas'!J2597)-1,"")</f>
        <v>2621</v>
      </c>
      <c r="AL2598" s="7">
        <f>IFERROR(RANK('Ref. Cuotas'!K2597,'Ref. Cuotas'!K:K,0)+COUNTIF('Ref. Cuotas'!$K$7:'Ref. Cuotas'!K2597,'Ref. Cuotas'!K2597)-1,"")</f>
        <v>1580</v>
      </c>
      <c r="AM2598" s="7">
        <f>IFERROR(RANK('Ref. Cuotas'!L2597,'Ref. Cuotas'!L:L,0)+COUNTIF('Ref. Cuotas'!$L$7:'Ref. Cuotas'!L2597,'Ref. Cuotas'!L2597)-1,"")</f>
        <v>2550</v>
      </c>
      <c r="AN2598" s="7">
        <f>IFERROR(RANK('Ref. Cuotas'!M2597,'Ref. Cuotas'!M:M,0)+COUNTIF('Ref. Cuotas'!$M$7:'Ref. Cuotas'!M2597,'Ref. Cuotas'!M2597)-1,"")</f>
        <v>824</v>
      </c>
      <c r="AO2598" s="7">
        <f>IFERROR(RANK('Ref. Cuotas'!H2597,'Ref. Cuotas'!H:H,1)+COUNTIF('Ref. Cuotas'!$H$7:'Ref. Cuotas'!H2597,'Ref. Cuotas'!H2597)-1,"")</f>
        <v>2680</v>
      </c>
      <c r="AP2598" s="7">
        <f>IFERROR(RANK('Ref. Cuotas'!J2597,'Ref. Cuotas'!J:J,1)+COUNTIF('Ref. Cuotas'!$J$7:'Ref. Cuotas'!J2597,'Ref. Cuotas'!J2597)-1,"")</f>
        <v>1796</v>
      </c>
      <c r="AQ2598" s="7">
        <f>IFERROR(RANK('Ref. Cuotas'!K2597,'Ref. Cuotas'!K:K,1)+COUNTIF('Ref. Cuotas'!$K$7:'Ref. Cuotas'!K2597,'Ref. Cuotas'!K2597)-1,"")</f>
        <v>1223</v>
      </c>
    </row>
    <row r="2599" spans="31:43" ht="17.25" customHeight="1" x14ac:dyDescent="0.3">
      <c r="AE2599" s="5" t="s">
        <v>2594</v>
      </c>
      <c r="AF2599" s="5" t="s">
        <v>6114</v>
      </c>
      <c r="AG2599" s="6" t="s">
        <v>4474</v>
      </c>
      <c r="AH2599" s="6" t="s">
        <v>4088</v>
      </c>
      <c r="AI2599" s="7" t="str">
        <f>IFERROR(RANK('Ref. Cuotas'!H2598,'Ref. Cuotas'!H:H,0)+COUNTIF('Ref. Cuotas'!$H$7:'Ref. Cuotas'!H2598,'Ref. Cuotas'!H2598)-1,"")</f>
        <v/>
      </c>
      <c r="AJ2599" s="7">
        <f>IFERROR(RANK('Ref. Cuotas'!I2598,'Ref. Cuotas'!I:I,0)+COUNTIF('Ref. Cuotas'!$I$7:'Ref. Cuotas'!I2598,'Ref. Cuotas'!I2598)-1,"")</f>
        <v>2660</v>
      </c>
      <c r="AK2599" s="7">
        <f>IFERROR(RANK('Ref. Cuotas'!J2598,'Ref. Cuotas'!J:J,0)+COUNTIF('Ref. Cuotas'!$J$7:'Ref. Cuotas'!J2598,'Ref. Cuotas'!J2598)-1,"")</f>
        <v>2621</v>
      </c>
      <c r="AL2599" s="7">
        <f>IFERROR(RANK('Ref. Cuotas'!K2598,'Ref. Cuotas'!K:K,0)+COUNTIF('Ref. Cuotas'!$K$7:'Ref. Cuotas'!K2598,'Ref. Cuotas'!K2598)-1,"")</f>
        <v>2785</v>
      </c>
      <c r="AM2599" s="7">
        <f>IFERROR(RANK('Ref. Cuotas'!L2598,'Ref. Cuotas'!L:L,0)+COUNTIF('Ref. Cuotas'!$L$7:'Ref. Cuotas'!L2598,'Ref. Cuotas'!L2598)-1,"")</f>
        <v>2785</v>
      </c>
      <c r="AN2599" s="7">
        <f>IFERROR(RANK('Ref. Cuotas'!M2598,'Ref. Cuotas'!M:M,0)+COUNTIF('Ref. Cuotas'!$M$7:'Ref. Cuotas'!M2598,'Ref. Cuotas'!M2598)-1,"")</f>
        <v>2700</v>
      </c>
      <c r="AO2599" s="7" t="str">
        <f>IFERROR(RANK('Ref. Cuotas'!H2598,'Ref. Cuotas'!H:H,1)+COUNTIF('Ref. Cuotas'!$H$7:'Ref. Cuotas'!H2598,'Ref. Cuotas'!H2598)-1,"")</f>
        <v/>
      </c>
      <c r="AP2599" s="7">
        <f>IFERROR(RANK('Ref. Cuotas'!J2598,'Ref. Cuotas'!J:J,1)+COUNTIF('Ref. Cuotas'!$J$7:'Ref. Cuotas'!J2598,'Ref. Cuotas'!J2598)-1,"")</f>
        <v>1796</v>
      </c>
      <c r="AQ2599" s="7">
        <f>IFERROR(RANK('Ref. Cuotas'!K2598,'Ref. Cuotas'!K:K,1)+COUNTIF('Ref. Cuotas'!$K$7:'Ref. Cuotas'!K2598,'Ref. Cuotas'!K2598)-1,"")</f>
        <v>203</v>
      </c>
    </row>
    <row r="2600" spans="31:43" ht="17.25" customHeight="1" x14ac:dyDescent="0.3">
      <c r="AE2600" s="5" t="s">
        <v>2595</v>
      </c>
      <c r="AF2600" s="5" t="s">
        <v>6115</v>
      </c>
      <c r="AG2600" s="6" t="s">
        <v>4474</v>
      </c>
      <c r="AH2600" s="6" t="s">
        <v>4103</v>
      </c>
      <c r="AI2600" s="7" t="str">
        <f>IFERROR(RANK('Ref. Cuotas'!H2599,'Ref. Cuotas'!H:H,0)+COUNTIF('Ref. Cuotas'!$H$7:'Ref. Cuotas'!H2599,'Ref. Cuotas'!H2599)-1,"")</f>
        <v/>
      </c>
      <c r="AJ2600" s="7">
        <f>IFERROR(RANK('Ref. Cuotas'!I2599,'Ref. Cuotas'!I:I,0)+COUNTIF('Ref. Cuotas'!$I$7:'Ref. Cuotas'!I2599,'Ref. Cuotas'!I2599)-1,"")</f>
        <v>2660</v>
      </c>
      <c r="AK2600" s="7">
        <f>IFERROR(RANK('Ref. Cuotas'!J2599,'Ref. Cuotas'!J:J,0)+COUNTIF('Ref. Cuotas'!$J$7:'Ref. Cuotas'!J2599,'Ref. Cuotas'!J2599)-1,"")</f>
        <v>2621</v>
      </c>
      <c r="AL2600" s="7">
        <f>IFERROR(RANK('Ref. Cuotas'!K2599,'Ref. Cuotas'!K:K,0)+COUNTIF('Ref. Cuotas'!$K$7:'Ref. Cuotas'!K2599,'Ref. Cuotas'!K2599)-1,"")</f>
        <v>2785</v>
      </c>
      <c r="AM2600" s="7">
        <f>IFERROR(RANK('Ref. Cuotas'!L2599,'Ref. Cuotas'!L:L,0)+COUNTIF('Ref. Cuotas'!$L$7:'Ref. Cuotas'!L2599,'Ref. Cuotas'!L2599)-1,"")</f>
        <v>2785</v>
      </c>
      <c r="AN2600" s="7">
        <f>IFERROR(RANK('Ref. Cuotas'!M2599,'Ref. Cuotas'!M:M,0)+COUNTIF('Ref. Cuotas'!$M$7:'Ref. Cuotas'!M2599,'Ref. Cuotas'!M2599)-1,"")</f>
        <v>2700</v>
      </c>
      <c r="AO2600" s="7" t="str">
        <f>IFERROR(RANK('Ref. Cuotas'!H2599,'Ref. Cuotas'!H:H,1)+COUNTIF('Ref. Cuotas'!$H$7:'Ref. Cuotas'!H2599,'Ref. Cuotas'!H2599)-1,"")</f>
        <v/>
      </c>
      <c r="AP2600" s="7">
        <f>IFERROR(RANK('Ref. Cuotas'!J2599,'Ref. Cuotas'!J:J,1)+COUNTIF('Ref. Cuotas'!$J$7:'Ref. Cuotas'!J2599,'Ref. Cuotas'!J2599)-1,"")</f>
        <v>1796</v>
      </c>
      <c r="AQ2600" s="7">
        <f>IFERROR(RANK('Ref. Cuotas'!K2599,'Ref. Cuotas'!K:K,1)+COUNTIF('Ref. Cuotas'!$K$7:'Ref. Cuotas'!K2599,'Ref. Cuotas'!K2599)-1,"")</f>
        <v>203</v>
      </c>
    </row>
    <row r="2601" spans="31:43" ht="17.25" customHeight="1" x14ac:dyDescent="0.3">
      <c r="AE2601" s="5" t="s">
        <v>2596</v>
      </c>
      <c r="AF2601" s="5" t="s">
        <v>6116</v>
      </c>
      <c r="AG2601" s="6" t="s">
        <v>4474</v>
      </c>
      <c r="AH2601" s="6" t="s">
        <v>4215</v>
      </c>
      <c r="AI2601" s="7" t="str">
        <f>IFERROR(RANK('Ref. Cuotas'!H2600,'Ref. Cuotas'!H:H,0)+COUNTIF('Ref. Cuotas'!$H$7:'Ref. Cuotas'!H2600,'Ref. Cuotas'!H2600)-1,"")</f>
        <v/>
      </c>
      <c r="AJ2601" s="7">
        <f>IFERROR(RANK('Ref. Cuotas'!I2600,'Ref. Cuotas'!I:I,0)+COUNTIF('Ref. Cuotas'!$I$7:'Ref. Cuotas'!I2600,'Ref. Cuotas'!I2600)-1,"")</f>
        <v>2660</v>
      </c>
      <c r="AK2601" s="7">
        <f>IFERROR(RANK('Ref. Cuotas'!J2600,'Ref. Cuotas'!J:J,0)+COUNTIF('Ref. Cuotas'!$J$7:'Ref. Cuotas'!J2600,'Ref. Cuotas'!J2600)-1,"")</f>
        <v>2621</v>
      </c>
      <c r="AL2601" s="7">
        <f>IFERROR(RANK('Ref. Cuotas'!K2600,'Ref. Cuotas'!K:K,0)+COUNTIF('Ref. Cuotas'!$K$7:'Ref. Cuotas'!K2600,'Ref. Cuotas'!K2600)-1,"")</f>
        <v>2785</v>
      </c>
      <c r="AM2601" s="7">
        <f>IFERROR(RANK('Ref. Cuotas'!L2600,'Ref. Cuotas'!L:L,0)+COUNTIF('Ref. Cuotas'!$L$7:'Ref. Cuotas'!L2600,'Ref. Cuotas'!L2600)-1,"")</f>
        <v>2785</v>
      </c>
      <c r="AN2601" s="7">
        <f>IFERROR(RANK('Ref. Cuotas'!M2600,'Ref. Cuotas'!M:M,0)+COUNTIF('Ref. Cuotas'!$M$7:'Ref. Cuotas'!M2600,'Ref. Cuotas'!M2600)-1,"")</f>
        <v>2700</v>
      </c>
      <c r="AO2601" s="7" t="str">
        <f>IFERROR(RANK('Ref. Cuotas'!H2600,'Ref. Cuotas'!H:H,1)+COUNTIF('Ref. Cuotas'!$H$7:'Ref. Cuotas'!H2600,'Ref. Cuotas'!H2600)-1,"")</f>
        <v/>
      </c>
      <c r="AP2601" s="7">
        <f>IFERROR(RANK('Ref. Cuotas'!J2600,'Ref. Cuotas'!J:J,1)+COUNTIF('Ref. Cuotas'!$J$7:'Ref. Cuotas'!J2600,'Ref. Cuotas'!J2600)-1,"")</f>
        <v>1796</v>
      </c>
      <c r="AQ2601" s="7">
        <f>IFERROR(RANK('Ref. Cuotas'!K2600,'Ref. Cuotas'!K:K,1)+COUNTIF('Ref. Cuotas'!$K$7:'Ref. Cuotas'!K2600,'Ref. Cuotas'!K2600)-1,"")</f>
        <v>203</v>
      </c>
    </row>
    <row r="2602" spans="31:43" ht="17.25" customHeight="1" x14ac:dyDescent="0.3">
      <c r="AE2602" s="5" t="s">
        <v>2597</v>
      </c>
      <c r="AF2602" s="5" t="s">
        <v>6117</v>
      </c>
      <c r="AG2602" s="6" t="s">
        <v>4475</v>
      </c>
      <c r="AH2602" s="6" t="s">
        <v>4088</v>
      </c>
      <c r="AI2602" s="7" t="str">
        <f>IFERROR(RANK('Ref. Cuotas'!H2601,'Ref. Cuotas'!H:H,0)+COUNTIF('Ref. Cuotas'!$H$7:'Ref. Cuotas'!H2601,'Ref. Cuotas'!H2601)-1,"")</f>
        <v/>
      </c>
      <c r="AJ2602" s="7">
        <f>IFERROR(RANK('Ref. Cuotas'!I2601,'Ref. Cuotas'!I:I,0)+COUNTIF('Ref. Cuotas'!$I$7:'Ref. Cuotas'!I2601,'Ref. Cuotas'!I2601)-1,"")</f>
        <v>2660</v>
      </c>
      <c r="AK2602" s="7">
        <f>IFERROR(RANK('Ref. Cuotas'!J2601,'Ref. Cuotas'!J:J,0)+COUNTIF('Ref. Cuotas'!$J$7:'Ref. Cuotas'!J2601,'Ref. Cuotas'!J2601)-1,"")</f>
        <v>2621</v>
      </c>
      <c r="AL2602" s="7">
        <f>IFERROR(RANK('Ref. Cuotas'!K2601,'Ref. Cuotas'!K:K,0)+COUNTIF('Ref. Cuotas'!$K$7:'Ref. Cuotas'!K2601,'Ref. Cuotas'!K2601)-1,"")</f>
        <v>2785</v>
      </c>
      <c r="AM2602" s="7">
        <f>IFERROR(RANK('Ref. Cuotas'!L2601,'Ref. Cuotas'!L:L,0)+COUNTIF('Ref. Cuotas'!$L$7:'Ref. Cuotas'!L2601,'Ref. Cuotas'!L2601)-1,"")</f>
        <v>2785</v>
      </c>
      <c r="AN2602" s="7">
        <f>IFERROR(RANK('Ref. Cuotas'!M2601,'Ref. Cuotas'!M:M,0)+COUNTIF('Ref. Cuotas'!$M$7:'Ref. Cuotas'!M2601,'Ref. Cuotas'!M2601)-1,"")</f>
        <v>2700</v>
      </c>
      <c r="AO2602" s="7" t="str">
        <f>IFERROR(RANK('Ref. Cuotas'!H2601,'Ref. Cuotas'!H:H,1)+COUNTIF('Ref. Cuotas'!$H$7:'Ref. Cuotas'!H2601,'Ref. Cuotas'!H2601)-1,"")</f>
        <v/>
      </c>
      <c r="AP2602" s="7">
        <f>IFERROR(RANK('Ref. Cuotas'!J2601,'Ref. Cuotas'!J:J,1)+COUNTIF('Ref. Cuotas'!$J$7:'Ref. Cuotas'!J2601,'Ref. Cuotas'!J2601)-1,"")</f>
        <v>1796</v>
      </c>
      <c r="AQ2602" s="7">
        <f>IFERROR(RANK('Ref. Cuotas'!K2601,'Ref. Cuotas'!K:K,1)+COUNTIF('Ref. Cuotas'!$K$7:'Ref. Cuotas'!K2601,'Ref. Cuotas'!K2601)-1,"")</f>
        <v>203</v>
      </c>
    </row>
    <row r="2603" spans="31:43" ht="17.25" customHeight="1" x14ac:dyDescent="0.3">
      <c r="AE2603" s="5" t="s">
        <v>2598</v>
      </c>
      <c r="AF2603" s="5" t="s">
        <v>6118</v>
      </c>
      <c r="AG2603" s="6" t="s">
        <v>4475</v>
      </c>
      <c r="AH2603" s="6" t="s">
        <v>4103</v>
      </c>
      <c r="AI2603" s="7" t="str">
        <f>IFERROR(RANK('Ref. Cuotas'!H2602,'Ref. Cuotas'!H:H,0)+COUNTIF('Ref. Cuotas'!$H$7:'Ref. Cuotas'!H2602,'Ref. Cuotas'!H2602)-1,"")</f>
        <v/>
      </c>
      <c r="AJ2603" s="7">
        <f>IFERROR(RANK('Ref. Cuotas'!I2602,'Ref. Cuotas'!I:I,0)+COUNTIF('Ref. Cuotas'!$I$7:'Ref. Cuotas'!I2602,'Ref. Cuotas'!I2602)-1,"")</f>
        <v>2660</v>
      </c>
      <c r="AK2603" s="7">
        <f>IFERROR(RANK('Ref. Cuotas'!J2602,'Ref. Cuotas'!J:J,0)+COUNTIF('Ref. Cuotas'!$J$7:'Ref. Cuotas'!J2602,'Ref. Cuotas'!J2602)-1,"")</f>
        <v>2621</v>
      </c>
      <c r="AL2603" s="7">
        <f>IFERROR(RANK('Ref. Cuotas'!K2602,'Ref. Cuotas'!K:K,0)+COUNTIF('Ref. Cuotas'!$K$7:'Ref. Cuotas'!K2602,'Ref. Cuotas'!K2602)-1,"")</f>
        <v>2785</v>
      </c>
      <c r="AM2603" s="7">
        <f>IFERROR(RANK('Ref. Cuotas'!L2602,'Ref. Cuotas'!L:L,0)+COUNTIF('Ref. Cuotas'!$L$7:'Ref. Cuotas'!L2602,'Ref. Cuotas'!L2602)-1,"")</f>
        <v>2785</v>
      </c>
      <c r="AN2603" s="7">
        <f>IFERROR(RANK('Ref. Cuotas'!M2602,'Ref. Cuotas'!M:M,0)+COUNTIF('Ref. Cuotas'!$M$7:'Ref. Cuotas'!M2602,'Ref. Cuotas'!M2602)-1,"")</f>
        <v>2700</v>
      </c>
      <c r="AO2603" s="7" t="str">
        <f>IFERROR(RANK('Ref. Cuotas'!H2602,'Ref. Cuotas'!H:H,1)+COUNTIF('Ref. Cuotas'!$H$7:'Ref. Cuotas'!H2602,'Ref. Cuotas'!H2602)-1,"")</f>
        <v/>
      </c>
      <c r="AP2603" s="7">
        <f>IFERROR(RANK('Ref. Cuotas'!J2602,'Ref. Cuotas'!J:J,1)+COUNTIF('Ref. Cuotas'!$J$7:'Ref. Cuotas'!J2602,'Ref. Cuotas'!J2602)-1,"")</f>
        <v>1796</v>
      </c>
      <c r="AQ2603" s="7">
        <f>IFERROR(RANK('Ref. Cuotas'!K2602,'Ref. Cuotas'!K:K,1)+COUNTIF('Ref. Cuotas'!$K$7:'Ref. Cuotas'!K2602,'Ref. Cuotas'!K2602)-1,"")</f>
        <v>203</v>
      </c>
    </row>
    <row r="2604" spans="31:43" ht="17.25" customHeight="1" x14ac:dyDescent="0.3">
      <c r="AE2604" s="5" t="s">
        <v>2599</v>
      </c>
      <c r="AF2604" s="5" t="s">
        <v>6119</v>
      </c>
      <c r="AG2604" s="6" t="s">
        <v>4475</v>
      </c>
      <c r="AH2604" s="6" t="s">
        <v>4215</v>
      </c>
      <c r="AI2604" s="7" t="str">
        <f>IFERROR(RANK('Ref. Cuotas'!H2603,'Ref. Cuotas'!H:H,0)+COUNTIF('Ref. Cuotas'!$H$7:'Ref. Cuotas'!H2603,'Ref. Cuotas'!H2603)-1,"")</f>
        <v/>
      </c>
      <c r="AJ2604" s="7">
        <f>IFERROR(RANK('Ref. Cuotas'!I2603,'Ref. Cuotas'!I:I,0)+COUNTIF('Ref. Cuotas'!$I$7:'Ref. Cuotas'!I2603,'Ref. Cuotas'!I2603)-1,"")</f>
        <v>2660</v>
      </c>
      <c r="AK2604" s="7">
        <f>IFERROR(RANK('Ref. Cuotas'!J2603,'Ref. Cuotas'!J:J,0)+COUNTIF('Ref. Cuotas'!$J$7:'Ref. Cuotas'!J2603,'Ref. Cuotas'!J2603)-1,"")</f>
        <v>2621</v>
      </c>
      <c r="AL2604" s="7">
        <f>IFERROR(RANK('Ref. Cuotas'!K2603,'Ref. Cuotas'!K:K,0)+COUNTIF('Ref. Cuotas'!$K$7:'Ref. Cuotas'!K2603,'Ref. Cuotas'!K2603)-1,"")</f>
        <v>2785</v>
      </c>
      <c r="AM2604" s="7">
        <f>IFERROR(RANK('Ref. Cuotas'!L2603,'Ref. Cuotas'!L:L,0)+COUNTIF('Ref. Cuotas'!$L$7:'Ref. Cuotas'!L2603,'Ref. Cuotas'!L2603)-1,"")</f>
        <v>2785</v>
      </c>
      <c r="AN2604" s="7">
        <f>IFERROR(RANK('Ref. Cuotas'!M2603,'Ref. Cuotas'!M:M,0)+COUNTIF('Ref. Cuotas'!$M$7:'Ref. Cuotas'!M2603,'Ref. Cuotas'!M2603)-1,"")</f>
        <v>2700</v>
      </c>
      <c r="AO2604" s="7" t="str">
        <f>IFERROR(RANK('Ref. Cuotas'!H2603,'Ref. Cuotas'!H:H,1)+COUNTIF('Ref. Cuotas'!$H$7:'Ref. Cuotas'!H2603,'Ref. Cuotas'!H2603)-1,"")</f>
        <v/>
      </c>
      <c r="AP2604" s="7">
        <f>IFERROR(RANK('Ref. Cuotas'!J2603,'Ref. Cuotas'!J:J,1)+COUNTIF('Ref. Cuotas'!$J$7:'Ref. Cuotas'!J2603,'Ref. Cuotas'!J2603)-1,"")</f>
        <v>1796</v>
      </c>
      <c r="AQ2604" s="7">
        <f>IFERROR(RANK('Ref. Cuotas'!K2603,'Ref. Cuotas'!K:K,1)+COUNTIF('Ref. Cuotas'!$K$7:'Ref. Cuotas'!K2603,'Ref. Cuotas'!K2603)-1,"")</f>
        <v>203</v>
      </c>
    </row>
    <row r="2605" spans="31:43" ht="17.25" customHeight="1" x14ac:dyDescent="0.3">
      <c r="AE2605" s="5" t="s">
        <v>2600</v>
      </c>
      <c r="AF2605" s="5" t="s">
        <v>6120</v>
      </c>
      <c r="AG2605" s="6" t="s">
        <v>4476</v>
      </c>
      <c r="AH2605" s="6" t="s">
        <v>4088</v>
      </c>
      <c r="AI2605" s="7" t="str">
        <f>IFERROR(RANK('Ref. Cuotas'!H2604,'Ref. Cuotas'!H:H,0)+COUNTIF('Ref. Cuotas'!$H$7:'Ref. Cuotas'!H2604,'Ref. Cuotas'!H2604)-1,"")</f>
        <v/>
      </c>
      <c r="AJ2605" s="7">
        <f>IFERROR(RANK('Ref. Cuotas'!I2604,'Ref. Cuotas'!I:I,0)+COUNTIF('Ref. Cuotas'!$I$7:'Ref. Cuotas'!I2604,'Ref. Cuotas'!I2604)-1,"")</f>
        <v>2660</v>
      </c>
      <c r="AK2605" s="7">
        <f>IFERROR(RANK('Ref. Cuotas'!J2604,'Ref. Cuotas'!J:J,0)+COUNTIF('Ref. Cuotas'!$J$7:'Ref. Cuotas'!J2604,'Ref. Cuotas'!J2604)-1,"")</f>
        <v>2621</v>
      </c>
      <c r="AL2605" s="7">
        <f>IFERROR(RANK('Ref. Cuotas'!K2604,'Ref. Cuotas'!K:K,0)+COUNTIF('Ref. Cuotas'!$K$7:'Ref. Cuotas'!K2604,'Ref. Cuotas'!K2604)-1,"")</f>
        <v>2785</v>
      </c>
      <c r="AM2605" s="7">
        <f>IFERROR(RANK('Ref. Cuotas'!L2604,'Ref. Cuotas'!L:L,0)+COUNTIF('Ref. Cuotas'!$L$7:'Ref. Cuotas'!L2604,'Ref. Cuotas'!L2604)-1,"")</f>
        <v>2785</v>
      </c>
      <c r="AN2605" s="7">
        <f>IFERROR(RANK('Ref. Cuotas'!M2604,'Ref. Cuotas'!M:M,0)+COUNTIF('Ref. Cuotas'!$M$7:'Ref. Cuotas'!M2604,'Ref. Cuotas'!M2604)-1,"")</f>
        <v>2700</v>
      </c>
      <c r="AO2605" s="7" t="str">
        <f>IFERROR(RANK('Ref. Cuotas'!H2604,'Ref. Cuotas'!H:H,1)+COUNTIF('Ref. Cuotas'!$H$7:'Ref. Cuotas'!H2604,'Ref. Cuotas'!H2604)-1,"")</f>
        <v/>
      </c>
      <c r="AP2605" s="7">
        <f>IFERROR(RANK('Ref. Cuotas'!J2604,'Ref. Cuotas'!J:J,1)+COUNTIF('Ref. Cuotas'!$J$7:'Ref. Cuotas'!J2604,'Ref. Cuotas'!J2604)-1,"")</f>
        <v>1796</v>
      </c>
      <c r="AQ2605" s="7">
        <f>IFERROR(RANK('Ref. Cuotas'!K2604,'Ref. Cuotas'!K:K,1)+COUNTIF('Ref. Cuotas'!$K$7:'Ref. Cuotas'!K2604,'Ref. Cuotas'!K2604)-1,"")</f>
        <v>203</v>
      </c>
    </row>
    <row r="2606" spans="31:43" ht="17.25" customHeight="1" x14ac:dyDescent="0.3">
      <c r="AE2606" s="5" t="s">
        <v>2601</v>
      </c>
      <c r="AF2606" s="5" t="s">
        <v>6121</v>
      </c>
      <c r="AG2606" s="6" t="s">
        <v>4476</v>
      </c>
      <c r="AH2606" s="6" t="s">
        <v>4103</v>
      </c>
      <c r="AI2606" s="7" t="str">
        <f>IFERROR(RANK('Ref. Cuotas'!H2605,'Ref. Cuotas'!H:H,0)+COUNTIF('Ref. Cuotas'!$H$7:'Ref. Cuotas'!H2605,'Ref. Cuotas'!H2605)-1,"")</f>
        <v/>
      </c>
      <c r="AJ2606" s="7">
        <f>IFERROR(RANK('Ref. Cuotas'!I2605,'Ref. Cuotas'!I:I,0)+COUNTIF('Ref. Cuotas'!$I$7:'Ref. Cuotas'!I2605,'Ref. Cuotas'!I2605)-1,"")</f>
        <v>2660</v>
      </c>
      <c r="AK2606" s="7">
        <f>IFERROR(RANK('Ref. Cuotas'!J2605,'Ref. Cuotas'!J:J,0)+COUNTIF('Ref. Cuotas'!$J$7:'Ref. Cuotas'!J2605,'Ref. Cuotas'!J2605)-1,"")</f>
        <v>2621</v>
      </c>
      <c r="AL2606" s="7">
        <f>IFERROR(RANK('Ref. Cuotas'!K2605,'Ref. Cuotas'!K:K,0)+COUNTIF('Ref. Cuotas'!$K$7:'Ref. Cuotas'!K2605,'Ref. Cuotas'!K2605)-1,"")</f>
        <v>2785</v>
      </c>
      <c r="AM2606" s="7">
        <f>IFERROR(RANK('Ref. Cuotas'!L2605,'Ref. Cuotas'!L:L,0)+COUNTIF('Ref. Cuotas'!$L$7:'Ref. Cuotas'!L2605,'Ref. Cuotas'!L2605)-1,"")</f>
        <v>2785</v>
      </c>
      <c r="AN2606" s="7">
        <f>IFERROR(RANK('Ref. Cuotas'!M2605,'Ref. Cuotas'!M:M,0)+COUNTIF('Ref. Cuotas'!$M$7:'Ref. Cuotas'!M2605,'Ref. Cuotas'!M2605)-1,"")</f>
        <v>2700</v>
      </c>
      <c r="AO2606" s="7" t="str">
        <f>IFERROR(RANK('Ref. Cuotas'!H2605,'Ref. Cuotas'!H:H,1)+COUNTIF('Ref. Cuotas'!$H$7:'Ref. Cuotas'!H2605,'Ref. Cuotas'!H2605)-1,"")</f>
        <v/>
      </c>
      <c r="AP2606" s="7">
        <f>IFERROR(RANK('Ref. Cuotas'!J2605,'Ref. Cuotas'!J:J,1)+COUNTIF('Ref. Cuotas'!$J$7:'Ref. Cuotas'!J2605,'Ref. Cuotas'!J2605)-1,"")</f>
        <v>1796</v>
      </c>
      <c r="AQ2606" s="7">
        <f>IFERROR(RANK('Ref. Cuotas'!K2605,'Ref. Cuotas'!K:K,1)+COUNTIF('Ref. Cuotas'!$K$7:'Ref. Cuotas'!K2605,'Ref. Cuotas'!K2605)-1,"")</f>
        <v>203</v>
      </c>
    </row>
    <row r="2607" spans="31:43" ht="17.25" customHeight="1" x14ac:dyDescent="0.3">
      <c r="AE2607" s="5" t="s">
        <v>2602</v>
      </c>
      <c r="AF2607" s="5" t="s">
        <v>6122</v>
      </c>
      <c r="AG2607" s="6" t="s">
        <v>4476</v>
      </c>
      <c r="AH2607" s="6" t="s">
        <v>4215</v>
      </c>
      <c r="AI2607" s="7" t="str">
        <f>IFERROR(RANK('Ref. Cuotas'!H2606,'Ref. Cuotas'!H:H,0)+COUNTIF('Ref. Cuotas'!$H$7:'Ref. Cuotas'!H2606,'Ref. Cuotas'!H2606)-1,"")</f>
        <v/>
      </c>
      <c r="AJ2607" s="7">
        <f>IFERROR(RANK('Ref. Cuotas'!I2606,'Ref. Cuotas'!I:I,0)+COUNTIF('Ref. Cuotas'!$I$7:'Ref. Cuotas'!I2606,'Ref. Cuotas'!I2606)-1,"")</f>
        <v>2660</v>
      </c>
      <c r="AK2607" s="7">
        <f>IFERROR(RANK('Ref. Cuotas'!J2606,'Ref. Cuotas'!J:J,0)+COUNTIF('Ref. Cuotas'!$J$7:'Ref. Cuotas'!J2606,'Ref. Cuotas'!J2606)-1,"")</f>
        <v>2621</v>
      </c>
      <c r="AL2607" s="7">
        <f>IFERROR(RANK('Ref. Cuotas'!K2606,'Ref. Cuotas'!K:K,0)+COUNTIF('Ref. Cuotas'!$K$7:'Ref. Cuotas'!K2606,'Ref. Cuotas'!K2606)-1,"")</f>
        <v>2785</v>
      </c>
      <c r="AM2607" s="7">
        <f>IFERROR(RANK('Ref. Cuotas'!L2606,'Ref. Cuotas'!L:L,0)+COUNTIF('Ref. Cuotas'!$L$7:'Ref. Cuotas'!L2606,'Ref. Cuotas'!L2606)-1,"")</f>
        <v>2785</v>
      </c>
      <c r="AN2607" s="7">
        <f>IFERROR(RANK('Ref. Cuotas'!M2606,'Ref. Cuotas'!M:M,0)+COUNTIF('Ref. Cuotas'!$M$7:'Ref. Cuotas'!M2606,'Ref. Cuotas'!M2606)-1,"")</f>
        <v>2700</v>
      </c>
      <c r="AO2607" s="7" t="str">
        <f>IFERROR(RANK('Ref. Cuotas'!H2606,'Ref. Cuotas'!H:H,1)+COUNTIF('Ref. Cuotas'!$H$7:'Ref. Cuotas'!H2606,'Ref. Cuotas'!H2606)-1,"")</f>
        <v/>
      </c>
      <c r="AP2607" s="7">
        <f>IFERROR(RANK('Ref. Cuotas'!J2606,'Ref. Cuotas'!J:J,1)+COUNTIF('Ref. Cuotas'!$J$7:'Ref. Cuotas'!J2606,'Ref. Cuotas'!J2606)-1,"")</f>
        <v>1796</v>
      </c>
      <c r="AQ2607" s="7">
        <f>IFERROR(RANK('Ref. Cuotas'!K2606,'Ref. Cuotas'!K:K,1)+COUNTIF('Ref. Cuotas'!$K$7:'Ref. Cuotas'!K2606,'Ref. Cuotas'!K2606)-1,"")</f>
        <v>203</v>
      </c>
    </row>
    <row r="2608" spans="31:43" ht="17.25" customHeight="1" x14ac:dyDescent="0.3">
      <c r="AE2608" s="5" t="s">
        <v>2603</v>
      </c>
      <c r="AF2608" s="5" t="s">
        <v>6123</v>
      </c>
      <c r="AG2608" s="6" t="s">
        <v>4477</v>
      </c>
      <c r="AH2608" s="6" t="s">
        <v>4100</v>
      </c>
      <c r="AI2608" s="7">
        <f>IFERROR(RANK('Ref. Cuotas'!H2607,'Ref. Cuotas'!H:H,0)+COUNTIF('Ref. Cuotas'!$H$7:'Ref. Cuotas'!H2607,'Ref. Cuotas'!H2607)-1,"")</f>
        <v>1780</v>
      </c>
      <c r="AJ2608" s="7">
        <f>IFERROR(RANK('Ref. Cuotas'!I2607,'Ref. Cuotas'!I:I,0)+COUNTIF('Ref. Cuotas'!$I$7:'Ref. Cuotas'!I2607,'Ref. Cuotas'!I2607)-1,"")</f>
        <v>107</v>
      </c>
      <c r="AK2608" s="7">
        <f>IFERROR(RANK('Ref. Cuotas'!J2607,'Ref. Cuotas'!J:J,0)+COUNTIF('Ref. Cuotas'!$J$7:'Ref. Cuotas'!J2607,'Ref. Cuotas'!J2607)-1,"")</f>
        <v>2622</v>
      </c>
      <c r="AL2608" s="7">
        <f>IFERROR(RANK('Ref. Cuotas'!K2607,'Ref. Cuotas'!K:K,0)+COUNTIF('Ref. Cuotas'!$K$7:'Ref. Cuotas'!K2607,'Ref. Cuotas'!K2607)-1,"")</f>
        <v>69</v>
      </c>
      <c r="AM2608" s="7">
        <f>IFERROR(RANK('Ref. Cuotas'!L2607,'Ref. Cuotas'!L:L,0)+COUNTIF('Ref. Cuotas'!$L$7:'Ref. Cuotas'!L2607,'Ref. Cuotas'!L2607)-1,"")</f>
        <v>1801</v>
      </c>
      <c r="AN2608" s="7">
        <f>IFERROR(RANK('Ref. Cuotas'!M2607,'Ref. Cuotas'!M:M,0)+COUNTIF('Ref. Cuotas'!$M$7:'Ref. Cuotas'!M2607,'Ref. Cuotas'!M2607)-1,"")</f>
        <v>2701</v>
      </c>
      <c r="AO2608" s="7">
        <f>IFERROR(RANK('Ref. Cuotas'!H2607,'Ref. Cuotas'!H:H,1)+COUNTIF('Ref. Cuotas'!$H$7:'Ref. Cuotas'!H2607,'Ref. Cuotas'!H2607)-1,"")</f>
        <v>1023</v>
      </c>
      <c r="AP2608" s="7">
        <f>IFERROR(RANK('Ref. Cuotas'!J2607,'Ref. Cuotas'!J:J,1)+COUNTIF('Ref. Cuotas'!$J$7:'Ref. Cuotas'!J2607,'Ref. Cuotas'!J2607)-1,"")</f>
        <v>1797</v>
      </c>
      <c r="AQ2608" s="7">
        <f>IFERROR(RANK('Ref. Cuotas'!K2607,'Ref. Cuotas'!K:K,1)+COUNTIF('Ref. Cuotas'!$K$7:'Ref. Cuotas'!K2607,'Ref. Cuotas'!K2607)-1,"")</f>
        <v>2734</v>
      </c>
    </row>
    <row r="2609" spans="31:43" ht="17.25" customHeight="1" x14ac:dyDescent="0.3">
      <c r="AE2609" s="5" t="s">
        <v>2604</v>
      </c>
      <c r="AF2609" s="5" t="s">
        <v>6124</v>
      </c>
      <c r="AG2609" s="6" t="s">
        <v>4477</v>
      </c>
      <c r="AH2609" s="6" t="s">
        <v>4088</v>
      </c>
      <c r="AI2609" s="7">
        <f>IFERROR(RANK('Ref. Cuotas'!H2608,'Ref. Cuotas'!H:H,0)+COUNTIF('Ref. Cuotas'!$H$7:'Ref. Cuotas'!H2608,'Ref. Cuotas'!H2608)-1,"")</f>
        <v>763</v>
      </c>
      <c r="AJ2609" s="7">
        <f>IFERROR(RANK('Ref. Cuotas'!I2608,'Ref. Cuotas'!I:I,0)+COUNTIF('Ref. Cuotas'!$I$7:'Ref. Cuotas'!I2608,'Ref. Cuotas'!I2608)-1,"")</f>
        <v>724</v>
      </c>
      <c r="AK2609" s="7">
        <f>IFERROR(RANK('Ref. Cuotas'!J2608,'Ref. Cuotas'!J:J,0)+COUNTIF('Ref. Cuotas'!$J$7:'Ref. Cuotas'!J2608,'Ref. Cuotas'!J2608)-1,"")</f>
        <v>791</v>
      </c>
      <c r="AL2609" s="7">
        <f>IFERROR(RANK('Ref. Cuotas'!K2608,'Ref. Cuotas'!K:K,0)+COUNTIF('Ref. Cuotas'!$K$7:'Ref. Cuotas'!K2608,'Ref. Cuotas'!K2608)-1,"")</f>
        <v>995</v>
      </c>
      <c r="AM2609" s="7">
        <f>IFERROR(RANK('Ref. Cuotas'!L2608,'Ref. Cuotas'!L:L,0)+COUNTIF('Ref. Cuotas'!$L$7:'Ref. Cuotas'!L2608,'Ref. Cuotas'!L2608)-1,"")</f>
        <v>957</v>
      </c>
      <c r="AN2609" s="7">
        <f>IFERROR(RANK('Ref. Cuotas'!M2608,'Ref. Cuotas'!M:M,0)+COUNTIF('Ref. Cuotas'!$M$7:'Ref. Cuotas'!M2608,'Ref. Cuotas'!M2608)-1,"")</f>
        <v>825</v>
      </c>
      <c r="AO2609" s="7">
        <f>IFERROR(RANK('Ref. Cuotas'!H2608,'Ref. Cuotas'!H:H,1)+COUNTIF('Ref. Cuotas'!$H$7:'Ref. Cuotas'!H2608,'Ref. Cuotas'!H2608)-1,"")</f>
        <v>2040</v>
      </c>
      <c r="AP2609" s="7">
        <f>IFERROR(RANK('Ref. Cuotas'!J2608,'Ref. Cuotas'!J:J,1)+COUNTIF('Ref. Cuotas'!$J$7:'Ref. Cuotas'!J2608,'Ref. Cuotas'!J2608)-1,"")</f>
        <v>2012</v>
      </c>
      <c r="AQ2609" s="7">
        <f>IFERROR(RANK('Ref. Cuotas'!K2608,'Ref. Cuotas'!K:K,1)+COUNTIF('Ref. Cuotas'!$K$7:'Ref. Cuotas'!K2608,'Ref. Cuotas'!K2608)-1,"")</f>
        <v>1808</v>
      </c>
    </row>
    <row r="2610" spans="31:43" ht="17.25" customHeight="1" x14ac:dyDescent="0.3">
      <c r="AE2610" s="5" t="s">
        <v>2605</v>
      </c>
      <c r="AF2610" s="5" t="s">
        <v>6125</v>
      </c>
      <c r="AG2610" s="6" t="s">
        <v>4477</v>
      </c>
      <c r="AH2610" s="6" t="s">
        <v>4102</v>
      </c>
      <c r="AI2610" s="7">
        <f>IFERROR(RANK('Ref. Cuotas'!H2609,'Ref. Cuotas'!H:H,0)+COUNTIF('Ref. Cuotas'!$H$7:'Ref. Cuotas'!H2609,'Ref. Cuotas'!H2609)-1,"")</f>
        <v>1753</v>
      </c>
      <c r="AJ2610" s="7">
        <f>IFERROR(RANK('Ref. Cuotas'!I2609,'Ref. Cuotas'!I:I,0)+COUNTIF('Ref. Cuotas'!$I$7:'Ref. Cuotas'!I2609,'Ref. Cuotas'!I2609)-1,"")</f>
        <v>2661</v>
      </c>
      <c r="AK2610" s="7">
        <f>IFERROR(RANK('Ref. Cuotas'!J2609,'Ref. Cuotas'!J:J,0)+COUNTIF('Ref. Cuotas'!$J$7:'Ref. Cuotas'!J2609,'Ref. Cuotas'!J2609)-1,"")</f>
        <v>602</v>
      </c>
      <c r="AL2610" s="7">
        <f>IFERROR(RANK('Ref. Cuotas'!K2609,'Ref. Cuotas'!K:K,0)+COUNTIF('Ref. Cuotas'!$K$7:'Ref. Cuotas'!K2609,'Ref. Cuotas'!K2609)-1,"")</f>
        <v>522</v>
      </c>
      <c r="AM2610" s="7">
        <f>IFERROR(RANK('Ref. Cuotas'!L2609,'Ref. Cuotas'!L:L,0)+COUNTIF('Ref. Cuotas'!$L$7:'Ref. Cuotas'!L2609,'Ref. Cuotas'!L2609)-1,"")</f>
        <v>255</v>
      </c>
      <c r="AN2610" s="7">
        <f>IFERROR(RANK('Ref. Cuotas'!M2609,'Ref. Cuotas'!M:M,0)+COUNTIF('Ref. Cuotas'!$M$7:'Ref. Cuotas'!M2609,'Ref. Cuotas'!M2609)-1,"")</f>
        <v>2702</v>
      </c>
      <c r="AO2610" s="7">
        <f>IFERROR(RANK('Ref. Cuotas'!H2609,'Ref. Cuotas'!H:H,1)+COUNTIF('Ref. Cuotas'!$H$7:'Ref. Cuotas'!H2609,'Ref. Cuotas'!H2609)-1,"")</f>
        <v>1050</v>
      </c>
      <c r="AP2610" s="7">
        <f>IFERROR(RANK('Ref. Cuotas'!J2609,'Ref. Cuotas'!J:J,1)+COUNTIF('Ref. Cuotas'!$J$7:'Ref. Cuotas'!J2609,'Ref. Cuotas'!J2609)-1,"")</f>
        <v>2201</v>
      </c>
      <c r="AQ2610" s="7">
        <f>IFERROR(RANK('Ref. Cuotas'!K2609,'Ref. Cuotas'!K:K,1)+COUNTIF('Ref. Cuotas'!$K$7:'Ref. Cuotas'!K2609,'Ref. Cuotas'!K2609)-1,"")</f>
        <v>2281</v>
      </c>
    </row>
    <row r="2611" spans="31:43" ht="17.25" customHeight="1" x14ac:dyDescent="0.3">
      <c r="AE2611" s="5" t="s">
        <v>2606</v>
      </c>
      <c r="AF2611" s="5" t="s">
        <v>6126</v>
      </c>
      <c r="AG2611" s="6" t="s">
        <v>4477</v>
      </c>
      <c r="AH2611" s="6" t="s">
        <v>4111</v>
      </c>
      <c r="AI2611" s="7">
        <f>IFERROR(RANK('Ref. Cuotas'!H2610,'Ref. Cuotas'!H:H,0)+COUNTIF('Ref. Cuotas'!$H$7:'Ref. Cuotas'!H2610,'Ref. Cuotas'!H2610)-1,"")</f>
        <v>802</v>
      </c>
      <c r="AJ2611" s="7">
        <f>IFERROR(RANK('Ref. Cuotas'!I2610,'Ref. Cuotas'!I:I,0)+COUNTIF('Ref. Cuotas'!$I$7:'Ref. Cuotas'!I2610,'Ref. Cuotas'!I2610)-1,"")</f>
        <v>206</v>
      </c>
      <c r="AK2611" s="7">
        <f>IFERROR(RANK('Ref. Cuotas'!J2610,'Ref. Cuotas'!J:J,0)+COUNTIF('Ref. Cuotas'!$J$7:'Ref. Cuotas'!J2610,'Ref. Cuotas'!J2610)-1,"")</f>
        <v>180</v>
      </c>
      <c r="AL2611" s="7">
        <f>IFERROR(RANK('Ref. Cuotas'!K2610,'Ref. Cuotas'!K:K,0)+COUNTIF('Ref. Cuotas'!$K$7:'Ref. Cuotas'!K2610,'Ref. Cuotas'!K2610)-1,"")</f>
        <v>28</v>
      </c>
      <c r="AM2611" s="7">
        <f>IFERROR(RANK('Ref. Cuotas'!L2610,'Ref. Cuotas'!L:L,0)+COUNTIF('Ref. Cuotas'!$L$7:'Ref. Cuotas'!L2610,'Ref. Cuotas'!L2610)-1,"")</f>
        <v>92</v>
      </c>
      <c r="AN2611" s="7">
        <f>IFERROR(RANK('Ref. Cuotas'!M2610,'Ref. Cuotas'!M:M,0)+COUNTIF('Ref. Cuotas'!$M$7:'Ref. Cuotas'!M2610,'Ref. Cuotas'!M2610)-1,"")</f>
        <v>199</v>
      </c>
      <c r="AO2611" s="7">
        <f>IFERROR(RANK('Ref. Cuotas'!H2610,'Ref. Cuotas'!H:H,1)+COUNTIF('Ref. Cuotas'!$H$7:'Ref. Cuotas'!H2610,'Ref. Cuotas'!H2610)-1,"")</f>
        <v>2001</v>
      </c>
      <c r="AP2611" s="7">
        <f>IFERROR(RANK('Ref. Cuotas'!J2610,'Ref. Cuotas'!J:J,1)+COUNTIF('Ref. Cuotas'!$J$7:'Ref. Cuotas'!J2610,'Ref. Cuotas'!J2610)-1,"")</f>
        <v>2623</v>
      </c>
      <c r="AQ2611" s="7">
        <f>IFERROR(RANK('Ref. Cuotas'!K2610,'Ref. Cuotas'!K:K,1)+COUNTIF('Ref. Cuotas'!$K$7:'Ref. Cuotas'!K2610,'Ref. Cuotas'!K2610)-1,"")</f>
        <v>2775</v>
      </c>
    </row>
    <row r="2612" spans="31:43" ht="17.25" customHeight="1" x14ac:dyDescent="0.3">
      <c r="AE2612" s="5" t="s">
        <v>2607</v>
      </c>
      <c r="AF2612" s="5" t="s">
        <v>6127</v>
      </c>
      <c r="AG2612" s="6" t="s">
        <v>4477</v>
      </c>
      <c r="AH2612" s="6" t="s">
        <v>4103</v>
      </c>
      <c r="AI2612" s="7">
        <f>IFERROR(RANK('Ref. Cuotas'!H2611,'Ref. Cuotas'!H:H,0)+COUNTIF('Ref. Cuotas'!$H$7:'Ref. Cuotas'!H2611,'Ref. Cuotas'!H2611)-1,"")</f>
        <v>1542</v>
      </c>
      <c r="AJ2612" s="7">
        <f>IFERROR(RANK('Ref. Cuotas'!I2611,'Ref. Cuotas'!I:I,0)+COUNTIF('Ref. Cuotas'!$I$7:'Ref. Cuotas'!I2611,'Ref. Cuotas'!I2611)-1,"")</f>
        <v>2662</v>
      </c>
      <c r="AK2612" s="7">
        <f>IFERROR(RANK('Ref. Cuotas'!J2611,'Ref. Cuotas'!J:J,0)+COUNTIF('Ref. Cuotas'!$J$7:'Ref. Cuotas'!J2611,'Ref. Cuotas'!J2611)-1,"")</f>
        <v>2623</v>
      </c>
      <c r="AL2612" s="7">
        <f>IFERROR(RANK('Ref. Cuotas'!K2611,'Ref. Cuotas'!K:K,0)+COUNTIF('Ref. Cuotas'!$K$7:'Ref. Cuotas'!K2611,'Ref. Cuotas'!K2611)-1,"")</f>
        <v>924</v>
      </c>
      <c r="AM2612" s="7">
        <f>IFERROR(RANK('Ref. Cuotas'!L2611,'Ref. Cuotas'!L:L,0)+COUNTIF('Ref. Cuotas'!$L$7:'Ref. Cuotas'!L2611,'Ref. Cuotas'!L2611)-1,"")</f>
        <v>2551</v>
      </c>
      <c r="AN2612" s="7">
        <f>IFERROR(RANK('Ref. Cuotas'!M2611,'Ref. Cuotas'!M:M,0)+COUNTIF('Ref. Cuotas'!$M$7:'Ref. Cuotas'!M2611,'Ref. Cuotas'!M2611)-1,"")</f>
        <v>826</v>
      </c>
      <c r="AO2612" s="7">
        <f>IFERROR(RANK('Ref. Cuotas'!H2611,'Ref. Cuotas'!H:H,1)+COUNTIF('Ref. Cuotas'!$H$7:'Ref. Cuotas'!H2611,'Ref. Cuotas'!H2611)-1,"")</f>
        <v>1261</v>
      </c>
      <c r="AP2612" s="7">
        <f>IFERROR(RANK('Ref. Cuotas'!J2611,'Ref. Cuotas'!J:J,1)+COUNTIF('Ref. Cuotas'!$J$7:'Ref. Cuotas'!J2611,'Ref. Cuotas'!J2611)-1,"")</f>
        <v>1798</v>
      </c>
      <c r="AQ2612" s="7">
        <f>IFERROR(RANK('Ref. Cuotas'!K2611,'Ref. Cuotas'!K:K,1)+COUNTIF('Ref. Cuotas'!$K$7:'Ref. Cuotas'!K2611,'Ref. Cuotas'!K2611)-1,"")</f>
        <v>1879</v>
      </c>
    </row>
    <row r="2613" spans="31:43" ht="17.25" customHeight="1" x14ac:dyDescent="0.3">
      <c r="AE2613" s="5" t="s">
        <v>2608</v>
      </c>
      <c r="AF2613" s="5" t="s">
        <v>6128</v>
      </c>
      <c r="AG2613" s="6" t="s">
        <v>4477</v>
      </c>
      <c r="AH2613" s="6" t="s">
        <v>4112</v>
      </c>
      <c r="AI2613" s="7">
        <f>IFERROR(RANK('Ref. Cuotas'!H2612,'Ref. Cuotas'!H:H,0)+COUNTIF('Ref. Cuotas'!$H$7:'Ref. Cuotas'!H2612,'Ref. Cuotas'!H2612)-1,"")</f>
        <v>1188</v>
      </c>
      <c r="AJ2613" s="7">
        <f>IFERROR(RANK('Ref. Cuotas'!I2612,'Ref. Cuotas'!I:I,0)+COUNTIF('Ref. Cuotas'!$I$7:'Ref. Cuotas'!I2612,'Ref. Cuotas'!I2612)-1,"")</f>
        <v>2663</v>
      </c>
      <c r="AK2613" s="7">
        <f>IFERROR(RANK('Ref. Cuotas'!J2612,'Ref. Cuotas'!J:J,0)+COUNTIF('Ref. Cuotas'!$J$7:'Ref. Cuotas'!J2612,'Ref. Cuotas'!J2612)-1,"")</f>
        <v>2624</v>
      </c>
      <c r="AL2613" s="7">
        <f>IFERROR(RANK('Ref. Cuotas'!K2612,'Ref. Cuotas'!K:K,0)+COUNTIF('Ref. Cuotas'!$K$7:'Ref. Cuotas'!K2612,'Ref. Cuotas'!K2612)-1,"")</f>
        <v>52</v>
      </c>
      <c r="AM2613" s="7">
        <f>IFERROR(RANK('Ref. Cuotas'!L2612,'Ref. Cuotas'!L:L,0)+COUNTIF('Ref. Cuotas'!$L$7:'Ref. Cuotas'!L2612,'Ref. Cuotas'!L2612)-1,"")</f>
        <v>630</v>
      </c>
      <c r="AN2613" s="7">
        <f>IFERROR(RANK('Ref. Cuotas'!M2612,'Ref. Cuotas'!M:M,0)+COUNTIF('Ref. Cuotas'!$M$7:'Ref. Cuotas'!M2612,'Ref. Cuotas'!M2612)-1,"")</f>
        <v>2703</v>
      </c>
      <c r="AO2613" s="7">
        <f>IFERROR(RANK('Ref. Cuotas'!H2612,'Ref. Cuotas'!H:H,1)+COUNTIF('Ref. Cuotas'!$H$7:'Ref. Cuotas'!H2612,'Ref. Cuotas'!H2612)-1,"")</f>
        <v>1615</v>
      </c>
      <c r="AP2613" s="7">
        <f>IFERROR(RANK('Ref. Cuotas'!J2612,'Ref. Cuotas'!J:J,1)+COUNTIF('Ref. Cuotas'!$J$7:'Ref. Cuotas'!J2612,'Ref. Cuotas'!J2612)-1,"")</f>
        <v>1799</v>
      </c>
      <c r="AQ2613" s="7">
        <f>IFERROR(RANK('Ref. Cuotas'!K2612,'Ref. Cuotas'!K:K,1)+COUNTIF('Ref. Cuotas'!$K$7:'Ref. Cuotas'!K2612,'Ref. Cuotas'!K2612)-1,"")</f>
        <v>2751</v>
      </c>
    </row>
    <row r="2614" spans="31:43" ht="17.25" customHeight="1" x14ac:dyDescent="0.3">
      <c r="AE2614" s="5" t="s">
        <v>2609</v>
      </c>
      <c r="AF2614" s="5" t="s">
        <v>6129</v>
      </c>
      <c r="AG2614" s="6" t="s">
        <v>4478</v>
      </c>
      <c r="AH2614" s="6" t="s">
        <v>4092</v>
      </c>
      <c r="AI2614" s="7">
        <f>IFERROR(RANK('Ref. Cuotas'!H2613,'Ref. Cuotas'!H:H,0)+COUNTIF('Ref. Cuotas'!$H$7:'Ref. Cuotas'!H2613,'Ref. Cuotas'!H2613)-1,"")</f>
        <v>124</v>
      </c>
      <c r="AJ2614" s="7">
        <f>IFERROR(RANK('Ref. Cuotas'!I2613,'Ref. Cuotas'!I:I,0)+COUNTIF('Ref. Cuotas'!$I$7:'Ref. Cuotas'!I2613,'Ref. Cuotas'!I2613)-1,"")</f>
        <v>2664</v>
      </c>
      <c r="AK2614" s="7">
        <f>IFERROR(RANK('Ref. Cuotas'!J2613,'Ref. Cuotas'!J:J,0)+COUNTIF('Ref. Cuotas'!$J$7:'Ref. Cuotas'!J2613,'Ref. Cuotas'!J2613)-1,"")</f>
        <v>2625</v>
      </c>
      <c r="AL2614" s="7">
        <f>IFERROR(RANK('Ref. Cuotas'!K2613,'Ref. Cuotas'!K:K,0)+COUNTIF('Ref. Cuotas'!$K$7:'Ref. Cuotas'!K2613,'Ref. Cuotas'!K2613)-1,"")</f>
        <v>2225</v>
      </c>
      <c r="AM2614" s="7">
        <f>IFERROR(RANK('Ref. Cuotas'!L2613,'Ref. Cuotas'!L:L,0)+COUNTIF('Ref. Cuotas'!$L$7:'Ref. Cuotas'!L2613,'Ref. Cuotas'!L2613)-1,"")</f>
        <v>1589</v>
      </c>
      <c r="AN2614" s="7">
        <f>IFERROR(RANK('Ref. Cuotas'!M2613,'Ref. Cuotas'!M:M,0)+COUNTIF('Ref. Cuotas'!$M$7:'Ref. Cuotas'!M2613,'Ref. Cuotas'!M2613)-1,"")</f>
        <v>2704</v>
      </c>
      <c r="AO2614" s="7">
        <f>IFERROR(RANK('Ref. Cuotas'!H2613,'Ref. Cuotas'!H:H,1)+COUNTIF('Ref. Cuotas'!$H$7:'Ref. Cuotas'!H2613,'Ref. Cuotas'!H2613)-1,"")</f>
        <v>2679</v>
      </c>
      <c r="AP2614" s="7">
        <f>IFERROR(RANK('Ref. Cuotas'!J2613,'Ref. Cuotas'!J:J,1)+COUNTIF('Ref. Cuotas'!$J$7:'Ref. Cuotas'!J2613,'Ref. Cuotas'!J2613)-1,"")</f>
        <v>1800</v>
      </c>
      <c r="AQ2614" s="7">
        <f>IFERROR(RANK('Ref. Cuotas'!K2613,'Ref. Cuotas'!K:K,1)+COUNTIF('Ref. Cuotas'!$K$7:'Ref. Cuotas'!K2613,'Ref. Cuotas'!K2613)-1,"")</f>
        <v>578</v>
      </c>
    </row>
    <row r="2615" spans="31:43" ht="17.25" customHeight="1" x14ac:dyDescent="0.3">
      <c r="AE2615" s="5" t="s">
        <v>2610</v>
      </c>
      <c r="AF2615" s="5" t="s">
        <v>6130</v>
      </c>
      <c r="AG2615" s="6" t="s">
        <v>4478</v>
      </c>
      <c r="AH2615" s="6" t="s">
        <v>4188</v>
      </c>
      <c r="AI2615" s="7">
        <f>IFERROR(RANK('Ref. Cuotas'!H2614,'Ref. Cuotas'!H:H,0)+COUNTIF('Ref. Cuotas'!$H$7:'Ref. Cuotas'!H2614,'Ref. Cuotas'!H2614)-1,"")</f>
        <v>107</v>
      </c>
      <c r="AJ2615" s="7">
        <f>IFERROR(RANK('Ref. Cuotas'!I2614,'Ref. Cuotas'!I:I,0)+COUNTIF('Ref. Cuotas'!$I$7:'Ref. Cuotas'!I2614,'Ref. Cuotas'!I2614)-1,"")</f>
        <v>2665</v>
      </c>
      <c r="AK2615" s="7">
        <f>IFERROR(RANK('Ref. Cuotas'!J2614,'Ref. Cuotas'!J:J,0)+COUNTIF('Ref. Cuotas'!$J$7:'Ref. Cuotas'!J2614,'Ref. Cuotas'!J2614)-1,"")</f>
        <v>2626</v>
      </c>
      <c r="AL2615" s="7">
        <f>IFERROR(RANK('Ref. Cuotas'!K2614,'Ref. Cuotas'!K:K,0)+COUNTIF('Ref. Cuotas'!$K$7:'Ref. Cuotas'!K2614,'Ref. Cuotas'!K2614)-1,"")</f>
        <v>2266</v>
      </c>
      <c r="AM2615" s="7">
        <f>IFERROR(RANK('Ref. Cuotas'!L2614,'Ref. Cuotas'!L:L,0)+COUNTIF('Ref. Cuotas'!$L$7:'Ref. Cuotas'!L2614,'Ref. Cuotas'!L2614)-1,"")</f>
        <v>1724</v>
      </c>
      <c r="AN2615" s="7">
        <f>IFERROR(RANK('Ref. Cuotas'!M2614,'Ref. Cuotas'!M:M,0)+COUNTIF('Ref. Cuotas'!$M$7:'Ref. Cuotas'!M2614,'Ref. Cuotas'!M2614)-1,"")</f>
        <v>2705</v>
      </c>
      <c r="AO2615" s="7">
        <f>IFERROR(RANK('Ref. Cuotas'!H2614,'Ref. Cuotas'!H:H,1)+COUNTIF('Ref. Cuotas'!$H$7:'Ref. Cuotas'!H2614,'Ref. Cuotas'!H2614)-1,"")</f>
        <v>2696</v>
      </c>
      <c r="AP2615" s="7">
        <f>IFERROR(RANK('Ref. Cuotas'!J2614,'Ref. Cuotas'!J:J,1)+COUNTIF('Ref. Cuotas'!$J$7:'Ref. Cuotas'!J2614,'Ref. Cuotas'!J2614)-1,"")</f>
        <v>1801</v>
      </c>
      <c r="AQ2615" s="7">
        <f>IFERROR(RANK('Ref. Cuotas'!K2614,'Ref. Cuotas'!K:K,1)+COUNTIF('Ref. Cuotas'!$K$7:'Ref. Cuotas'!K2614,'Ref. Cuotas'!K2614)-1,"")</f>
        <v>537</v>
      </c>
    </row>
    <row r="2616" spans="31:43" ht="17.25" customHeight="1" x14ac:dyDescent="0.3">
      <c r="AE2616" s="5" t="s">
        <v>2611</v>
      </c>
      <c r="AF2616" s="5" t="s">
        <v>6131</v>
      </c>
      <c r="AG2616" s="6" t="s">
        <v>4478</v>
      </c>
      <c r="AH2616" s="6" t="s">
        <v>4189</v>
      </c>
      <c r="AI2616" s="7">
        <f>IFERROR(RANK('Ref. Cuotas'!H2615,'Ref. Cuotas'!H:H,0)+COUNTIF('Ref. Cuotas'!$H$7:'Ref. Cuotas'!H2615,'Ref. Cuotas'!H2615)-1,"")</f>
        <v>94</v>
      </c>
      <c r="AJ2616" s="7">
        <f>IFERROR(RANK('Ref. Cuotas'!I2615,'Ref. Cuotas'!I:I,0)+COUNTIF('Ref. Cuotas'!$I$7:'Ref. Cuotas'!I2615,'Ref. Cuotas'!I2615)-1,"")</f>
        <v>2666</v>
      </c>
      <c r="AK2616" s="7">
        <f>IFERROR(RANK('Ref. Cuotas'!J2615,'Ref. Cuotas'!J:J,0)+COUNTIF('Ref. Cuotas'!$J$7:'Ref. Cuotas'!J2615,'Ref. Cuotas'!J2615)-1,"")</f>
        <v>2627</v>
      </c>
      <c r="AL2616" s="7">
        <f>IFERROR(RANK('Ref. Cuotas'!K2615,'Ref. Cuotas'!K:K,0)+COUNTIF('Ref. Cuotas'!$K$7:'Ref. Cuotas'!K2615,'Ref. Cuotas'!K2615)-1,"")</f>
        <v>2431</v>
      </c>
      <c r="AM2616" s="7">
        <f>IFERROR(RANK('Ref. Cuotas'!L2615,'Ref. Cuotas'!L:L,0)+COUNTIF('Ref. Cuotas'!$L$7:'Ref. Cuotas'!L2615,'Ref. Cuotas'!L2615)-1,"")</f>
        <v>2552</v>
      </c>
      <c r="AN2616" s="7">
        <f>IFERROR(RANK('Ref. Cuotas'!M2615,'Ref. Cuotas'!M:M,0)+COUNTIF('Ref. Cuotas'!$M$7:'Ref. Cuotas'!M2615,'Ref. Cuotas'!M2615)-1,"")</f>
        <v>827</v>
      </c>
      <c r="AO2616" s="7">
        <f>IFERROR(RANK('Ref. Cuotas'!H2615,'Ref. Cuotas'!H:H,1)+COUNTIF('Ref. Cuotas'!$H$7:'Ref. Cuotas'!H2615,'Ref. Cuotas'!H2615)-1,"")</f>
        <v>2709</v>
      </c>
      <c r="AP2616" s="7">
        <f>IFERROR(RANK('Ref. Cuotas'!J2615,'Ref. Cuotas'!J:J,1)+COUNTIF('Ref. Cuotas'!$J$7:'Ref. Cuotas'!J2615,'Ref. Cuotas'!J2615)-1,"")</f>
        <v>1802</v>
      </c>
      <c r="AQ2616" s="7">
        <f>IFERROR(RANK('Ref. Cuotas'!K2615,'Ref. Cuotas'!K:K,1)+COUNTIF('Ref. Cuotas'!$K$7:'Ref. Cuotas'!K2615,'Ref. Cuotas'!K2615)-1,"")</f>
        <v>372</v>
      </c>
    </row>
    <row r="2617" spans="31:43" ht="17.25" customHeight="1" x14ac:dyDescent="0.3">
      <c r="AE2617" s="5" t="s">
        <v>2612</v>
      </c>
      <c r="AF2617" s="5" t="s">
        <v>6132</v>
      </c>
      <c r="AG2617" s="6" t="s">
        <v>4478</v>
      </c>
      <c r="AH2617" s="6" t="s">
        <v>4094</v>
      </c>
      <c r="AI2617" s="7">
        <f>IFERROR(RANK('Ref. Cuotas'!H2616,'Ref. Cuotas'!H:H,0)+COUNTIF('Ref. Cuotas'!$H$7:'Ref. Cuotas'!H2616,'Ref. Cuotas'!H2616)-1,"")</f>
        <v>112</v>
      </c>
      <c r="AJ2617" s="7">
        <f>IFERROR(RANK('Ref. Cuotas'!I2616,'Ref. Cuotas'!I:I,0)+COUNTIF('Ref. Cuotas'!$I$7:'Ref. Cuotas'!I2616,'Ref. Cuotas'!I2616)-1,"")</f>
        <v>2667</v>
      </c>
      <c r="AK2617" s="7">
        <f>IFERROR(RANK('Ref. Cuotas'!J2616,'Ref. Cuotas'!J:J,0)+COUNTIF('Ref. Cuotas'!$J$7:'Ref. Cuotas'!J2616,'Ref. Cuotas'!J2616)-1,"")</f>
        <v>2628</v>
      </c>
      <c r="AL2617" s="7">
        <f>IFERROR(RANK('Ref. Cuotas'!K2616,'Ref. Cuotas'!K:K,0)+COUNTIF('Ref. Cuotas'!$K$7:'Ref. Cuotas'!K2616,'Ref. Cuotas'!K2616)-1,"")</f>
        <v>2786</v>
      </c>
      <c r="AM2617" s="7">
        <f>IFERROR(RANK('Ref. Cuotas'!L2616,'Ref. Cuotas'!L:L,0)+COUNTIF('Ref. Cuotas'!$L$7:'Ref. Cuotas'!L2616,'Ref. Cuotas'!L2616)-1,"")</f>
        <v>2786</v>
      </c>
      <c r="AN2617" s="7">
        <f>IFERROR(RANK('Ref. Cuotas'!M2616,'Ref. Cuotas'!M:M,0)+COUNTIF('Ref. Cuotas'!$M$7:'Ref. Cuotas'!M2616,'Ref. Cuotas'!M2616)-1,"")</f>
        <v>2706</v>
      </c>
      <c r="AO2617" s="7">
        <f>IFERROR(RANK('Ref. Cuotas'!H2616,'Ref. Cuotas'!H:H,1)+COUNTIF('Ref. Cuotas'!$H$7:'Ref. Cuotas'!H2616,'Ref. Cuotas'!H2616)-1,"")</f>
        <v>2691</v>
      </c>
      <c r="AP2617" s="7">
        <f>IFERROR(RANK('Ref. Cuotas'!J2616,'Ref. Cuotas'!J:J,1)+COUNTIF('Ref. Cuotas'!$J$7:'Ref. Cuotas'!J2616,'Ref. Cuotas'!J2616)-1,"")</f>
        <v>1803</v>
      </c>
      <c r="AQ2617" s="7">
        <f>IFERROR(RANK('Ref. Cuotas'!K2616,'Ref. Cuotas'!K:K,1)+COUNTIF('Ref. Cuotas'!$K$7:'Ref. Cuotas'!K2616,'Ref. Cuotas'!K2616)-1,"")</f>
        <v>204</v>
      </c>
    </row>
    <row r="2618" spans="31:43" ht="17.25" customHeight="1" x14ac:dyDescent="0.3">
      <c r="AE2618" s="5" t="s">
        <v>2613</v>
      </c>
      <c r="AF2618" s="5" t="s">
        <v>6133</v>
      </c>
      <c r="AG2618" s="6" t="s">
        <v>4478</v>
      </c>
      <c r="AH2618" s="6" t="s">
        <v>4190</v>
      </c>
      <c r="AI2618" s="7">
        <f>IFERROR(RANK('Ref. Cuotas'!H2617,'Ref. Cuotas'!H:H,0)+COUNTIF('Ref. Cuotas'!$H$7:'Ref. Cuotas'!H2617,'Ref. Cuotas'!H2617)-1,"")</f>
        <v>117</v>
      </c>
      <c r="AJ2618" s="7">
        <f>IFERROR(RANK('Ref. Cuotas'!I2617,'Ref. Cuotas'!I:I,0)+COUNTIF('Ref. Cuotas'!$I$7:'Ref. Cuotas'!I2617,'Ref. Cuotas'!I2617)-1,"")</f>
        <v>2668</v>
      </c>
      <c r="AK2618" s="7">
        <f>IFERROR(RANK('Ref. Cuotas'!J2617,'Ref. Cuotas'!J:J,0)+COUNTIF('Ref. Cuotas'!$J$7:'Ref. Cuotas'!J2617,'Ref. Cuotas'!J2617)-1,"")</f>
        <v>2629</v>
      </c>
      <c r="AL2618" s="7">
        <f>IFERROR(RANK('Ref. Cuotas'!K2617,'Ref. Cuotas'!K:K,0)+COUNTIF('Ref. Cuotas'!$K$7:'Ref. Cuotas'!K2617,'Ref. Cuotas'!K2617)-1,"")</f>
        <v>1362</v>
      </c>
      <c r="AM2618" s="7">
        <f>IFERROR(RANK('Ref. Cuotas'!L2617,'Ref. Cuotas'!L:L,0)+COUNTIF('Ref. Cuotas'!$L$7:'Ref. Cuotas'!L2617,'Ref. Cuotas'!L2617)-1,"")</f>
        <v>2553</v>
      </c>
      <c r="AN2618" s="7">
        <f>IFERROR(RANK('Ref. Cuotas'!M2617,'Ref. Cuotas'!M:M,0)+COUNTIF('Ref. Cuotas'!$M$7:'Ref. Cuotas'!M2617,'Ref. Cuotas'!M2617)-1,"")</f>
        <v>828</v>
      </c>
      <c r="AO2618" s="7">
        <f>IFERROR(RANK('Ref. Cuotas'!H2617,'Ref. Cuotas'!H:H,1)+COUNTIF('Ref. Cuotas'!$H$7:'Ref. Cuotas'!H2617,'Ref. Cuotas'!H2617)-1,"")</f>
        <v>2686</v>
      </c>
      <c r="AP2618" s="7">
        <f>IFERROR(RANK('Ref. Cuotas'!J2617,'Ref. Cuotas'!J:J,1)+COUNTIF('Ref. Cuotas'!$J$7:'Ref. Cuotas'!J2617,'Ref. Cuotas'!J2617)-1,"")</f>
        <v>1804</v>
      </c>
      <c r="AQ2618" s="7">
        <f>IFERROR(RANK('Ref. Cuotas'!K2617,'Ref. Cuotas'!K:K,1)+COUNTIF('Ref. Cuotas'!$K$7:'Ref. Cuotas'!K2617,'Ref. Cuotas'!K2617)-1,"")</f>
        <v>1441</v>
      </c>
    </row>
    <row r="2619" spans="31:43" ht="17.25" customHeight="1" x14ac:dyDescent="0.3">
      <c r="AE2619" s="5" t="s">
        <v>2614</v>
      </c>
      <c r="AF2619" s="5" t="s">
        <v>6134</v>
      </c>
      <c r="AG2619" s="6" t="s">
        <v>4479</v>
      </c>
      <c r="AH2619" s="6" t="s">
        <v>4092</v>
      </c>
      <c r="AI2619" s="7">
        <f>IFERROR(RANK('Ref. Cuotas'!H2618,'Ref. Cuotas'!H:H,0)+COUNTIF('Ref. Cuotas'!$H$7:'Ref. Cuotas'!H2618,'Ref. Cuotas'!H2618)-1,"")</f>
        <v>799</v>
      </c>
      <c r="AJ2619" s="7">
        <f>IFERROR(RANK('Ref. Cuotas'!I2618,'Ref. Cuotas'!I:I,0)+COUNTIF('Ref. Cuotas'!$I$7:'Ref. Cuotas'!I2618,'Ref. Cuotas'!I2618)-1,"")</f>
        <v>50</v>
      </c>
      <c r="AK2619" s="7">
        <f>IFERROR(RANK('Ref. Cuotas'!J2618,'Ref. Cuotas'!J:J,0)+COUNTIF('Ref. Cuotas'!$J$7:'Ref. Cuotas'!J2618,'Ref. Cuotas'!J2618)-1,"")</f>
        <v>50</v>
      </c>
      <c r="AL2619" s="7">
        <f>IFERROR(RANK('Ref. Cuotas'!K2618,'Ref. Cuotas'!K:K,0)+COUNTIF('Ref. Cuotas'!$K$7:'Ref. Cuotas'!K2618,'Ref. Cuotas'!K2618)-1,"")</f>
        <v>31</v>
      </c>
      <c r="AM2619" s="7">
        <f>IFERROR(RANK('Ref. Cuotas'!L2618,'Ref. Cuotas'!L:L,0)+COUNTIF('Ref. Cuotas'!$L$7:'Ref. Cuotas'!L2618,'Ref. Cuotas'!L2618)-1,"")</f>
        <v>33</v>
      </c>
      <c r="AN2619" s="7">
        <f>IFERROR(RANK('Ref. Cuotas'!M2618,'Ref. Cuotas'!M:M,0)+COUNTIF('Ref. Cuotas'!$M$7:'Ref. Cuotas'!M2618,'Ref. Cuotas'!M2618)-1,"")</f>
        <v>829</v>
      </c>
      <c r="AO2619" s="7">
        <f>IFERROR(RANK('Ref. Cuotas'!H2618,'Ref. Cuotas'!H:H,1)+COUNTIF('Ref. Cuotas'!$H$7:'Ref. Cuotas'!H2618,'Ref. Cuotas'!H2618)-1,"")</f>
        <v>2004</v>
      </c>
      <c r="AP2619" s="7">
        <f>IFERROR(RANK('Ref. Cuotas'!J2618,'Ref. Cuotas'!J:J,1)+COUNTIF('Ref. Cuotas'!$J$7:'Ref. Cuotas'!J2618,'Ref. Cuotas'!J2618)-1,"")</f>
        <v>2753</v>
      </c>
      <c r="AQ2619" s="7">
        <f>IFERROR(RANK('Ref. Cuotas'!K2618,'Ref. Cuotas'!K:K,1)+COUNTIF('Ref. Cuotas'!$K$7:'Ref. Cuotas'!K2618,'Ref. Cuotas'!K2618)-1,"")</f>
        <v>2772</v>
      </c>
    </row>
    <row r="2620" spans="31:43" ht="17.25" customHeight="1" x14ac:dyDescent="0.3">
      <c r="AE2620" s="5" t="s">
        <v>2615</v>
      </c>
      <c r="AF2620" s="5" t="s">
        <v>6135</v>
      </c>
      <c r="AG2620" s="6" t="s">
        <v>4479</v>
      </c>
      <c r="AH2620" s="6" t="s">
        <v>4093</v>
      </c>
      <c r="AI2620" s="7">
        <f>IFERROR(RANK('Ref. Cuotas'!H2619,'Ref. Cuotas'!H:H,0)+COUNTIF('Ref. Cuotas'!$H$7:'Ref. Cuotas'!H2619,'Ref. Cuotas'!H2619)-1,"")</f>
        <v>880</v>
      </c>
      <c r="AJ2620" s="7">
        <f>IFERROR(RANK('Ref. Cuotas'!I2619,'Ref. Cuotas'!I:I,0)+COUNTIF('Ref. Cuotas'!$I$7:'Ref. Cuotas'!I2619,'Ref. Cuotas'!I2619)-1,"")</f>
        <v>114</v>
      </c>
      <c r="AK2620" s="7">
        <f>IFERROR(RANK('Ref. Cuotas'!J2619,'Ref. Cuotas'!J:J,0)+COUNTIF('Ref. Cuotas'!$J$7:'Ref. Cuotas'!J2619,'Ref. Cuotas'!J2619)-1,"")</f>
        <v>98</v>
      </c>
      <c r="AL2620" s="7">
        <f>IFERROR(RANK('Ref. Cuotas'!K2619,'Ref. Cuotas'!K:K,0)+COUNTIF('Ref. Cuotas'!$K$7:'Ref. Cuotas'!K2619,'Ref. Cuotas'!K2619)-1,"")</f>
        <v>27</v>
      </c>
      <c r="AM2620" s="7">
        <f>IFERROR(RANK('Ref. Cuotas'!L2619,'Ref. Cuotas'!L:L,0)+COUNTIF('Ref. Cuotas'!$L$7:'Ref. Cuotas'!L2619,'Ref. Cuotas'!L2619)-1,"")</f>
        <v>5</v>
      </c>
      <c r="AN2620" s="7">
        <f>IFERROR(RANK('Ref. Cuotas'!M2619,'Ref. Cuotas'!M:M,0)+COUNTIF('Ref. Cuotas'!$M$7:'Ref. Cuotas'!M2619,'Ref. Cuotas'!M2619)-1,"")</f>
        <v>2707</v>
      </c>
      <c r="AO2620" s="7">
        <f>IFERROR(RANK('Ref. Cuotas'!H2619,'Ref. Cuotas'!H:H,1)+COUNTIF('Ref. Cuotas'!$H$7:'Ref. Cuotas'!H2619,'Ref. Cuotas'!H2619)-1,"")</f>
        <v>1923</v>
      </c>
      <c r="AP2620" s="7">
        <f>IFERROR(RANK('Ref. Cuotas'!J2619,'Ref. Cuotas'!J:J,1)+COUNTIF('Ref. Cuotas'!$J$7:'Ref. Cuotas'!J2619,'Ref. Cuotas'!J2619)-1,"")</f>
        <v>2705</v>
      </c>
      <c r="AQ2620" s="7">
        <f>IFERROR(RANK('Ref. Cuotas'!K2619,'Ref. Cuotas'!K:K,1)+COUNTIF('Ref. Cuotas'!$K$7:'Ref. Cuotas'!K2619,'Ref. Cuotas'!K2619)-1,"")</f>
        <v>2776</v>
      </c>
    </row>
    <row r="2621" spans="31:43" ht="17.25" customHeight="1" x14ac:dyDescent="0.3">
      <c r="AE2621" s="5" t="s">
        <v>2616</v>
      </c>
      <c r="AF2621" s="5" t="s">
        <v>6136</v>
      </c>
      <c r="AG2621" s="6" t="s">
        <v>4479</v>
      </c>
      <c r="AH2621" s="6" t="s">
        <v>4115</v>
      </c>
      <c r="AI2621" s="7">
        <f>IFERROR(RANK('Ref. Cuotas'!H2620,'Ref. Cuotas'!H:H,0)+COUNTIF('Ref. Cuotas'!$H$7:'Ref. Cuotas'!H2620,'Ref. Cuotas'!H2620)-1,"")</f>
        <v>2210</v>
      </c>
      <c r="AJ2621" s="7">
        <f>IFERROR(RANK('Ref. Cuotas'!I2620,'Ref. Cuotas'!I:I,0)+COUNTIF('Ref. Cuotas'!$I$7:'Ref. Cuotas'!I2620,'Ref. Cuotas'!I2620)-1,"")</f>
        <v>2669</v>
      </c>
      <c r="AK2621" s="7">
        <f>IFERROR(RANK('Ref. Cuotas'!J2620,'Ref. Cuotas'!J:J,0)+COUNTIF('Ref. Cuotas'!$J$7:'Ref. Cuotas'!J2620,'Ref. Cuotas'!J2620)-1,"")</f>
        <v>2630</v>
      </c>
      <c r="AL2621" s="7">
        <f>IFERROR(RANK('Ref. Cuotas'!K2620,'Ref. Cuotas'!K:K,0)+COUNTIF('Ref. Cuotas'!$K$7:'Ref. Cuotas'!K2620,'Ref. Cuotas'!K2620)-1,"")</f>
        <v>2787</v>
      </c>
      <c r="AM2621" s="7">
        <f>IFERROR(RANK('Ref. Cuotas'!L2620,'Ref. Cuotas'!L:L,0)+COUNTIF('Ref. Cuotas'!$L$7:'Ref. Cuotas'!L2620,'Ref. Cuotas'!L2620)-1,"")</f>
        <v>2787</v>
      </c>
      <c r="AN2621" s="7">
        <f>IFERROR(RANK('Ref. Cuotas'!M2620,'Ref. Cuotas'!M:M,0)+COUNTIF('Ref. Cuotas'!$M$7:'Ref. Cuotas'!M2620,'Ref. Cuotas'!M2620)-1,"")</f>
        <v>2708</v>
      </c>
      <c r="AO2621" s="7">
        <f>IFERROR(RANK('Ref. Cuotas'!H2620,'Ref. Cuotas'!H:H,1)+COUNTIF('Ref. Cuotas'!$H$7:'Ref. Cuotas'!H2620,'Ref. Cuotas'!H2620)-1,"")</f>
        <v>593</v>
      </c>
      <c r="AP2621" s="7">
        <f>IFERROR(RANK('Ref. Cuotas'!J2620,'Ref. Cuotas'!J:J,1)+COUNTIF('Ref. Cuotas'!$J$7:'Ref. Cuotas'!J2620,'Ref. Cuotas'!J2620)-1,"")</f>
        <v>1805</v>
      </c>
      <c r="AQ2621" s="7">
        <f>IFERROR(RANK('Ref. Cuotas'!K2620,'Ref. Cuotas'!K:K,1)+COUNTIF('Ref. Cuotas'!$K$7:'Ref. Cuotas'!K2620,'Ref. Cuotas'!K2620)-1,"")</f>
        <v>205</v>
      </c>
    </row>
    <row r="2622" spans="31:43" ht="17.25" customHeight="1" x14ac:dyDescent="0.3">
      <c r="AE2622" s="5" t="s">
        <v>2617</v>
      </c>
      <c r="AF2622" s="5" t="s">
        <v>6137</v>
      </c>
      <c r="AG2622" s="6" t="s">
        <v>4479</v>
      </c>
      <c r="AH2622" s="6" t="s">
        <v>4116</v>
      </c>
      <c r="AI2622" s="7">
        <f>IFERROR(RANK('Ref. Cuotas'!H2621,'Ref. Cuotas'!H:H,0)+COUNTIF('Ref. Cuotas'!$H$7:'Ref. Cuotas'!H2621,'Ref. Cuotas'!H2621)-1,"")</f>
        <v>992</v>
      </c>
      <c r="AJ2622" s="7">
        <f>IFERROR(RANK('Ref. Cuotas'!I2621,'Ref. Cuotas'!I:I,0)+COUNTIF('Ref. Cuotas'!$I$7:'Ref. Cuotas'!I2621,'Ref. Cuotas'!I2621)-1,"")</f>
        <v>72</v>
      </c>
      <c r="AK2622" s="7">
        <f>IFERROR(RANK('Ref. Cuotas'!J2621,'Ref. Cuotas'!J:J,0)+COUNTIF('Ref. Cuotas'!$J$7:'Ref. Cuotas'!J2621,'Ref. Cuotas'!J2621)-1,"")</f>
        <v>81</v>
      </c>
      <c r="AL2622" s="7">
        <f>IFERROR(RANK('Ref. Cuotas'!K2621,'Ref. Cuotas'!K:K,0)+COUNTIF('Ref. Cuotas'!$K$7:'Ref. Cuotas'!K2621,'Ref. Cuotas'!K2621)-1,"")</f>
        <v>24</v>
      </c>
      <c r="AM2622" s="7">
        <f>IFERROR(RANK('Ref. Cuotas'!L2621,'Ref. Cuotas'!L:L,0)+COUNTIF('Ref. Cuotas'!$L$7:'Ref. Cuotas'!L2621,'Ref. Cuotas'!L2621)-1,"")</f>
        <v>2</v>
      </c>
      <c r="AN2622" s="7">
        <f>IFERROR(RANK('Ref. Cuotas'!M2621,'Ref. Cuotas'!M:M,0)+COUNTIF('Ref. Cuotas'!$M$7:'Ref. Cuotas'!M2621,'Ref. Cuotas'!M2621)-1,"")</f>
        <v>830</v>
      </c>
      <c r="AO2622" s="7">
        <f>IFERROR(RANK('Ref. Cuotas'!H2621,'Ref. Cuotas'!H:H,1)+COUNTIF('Ref. Cuotas'!$H$7:'Ref. Cuotas'!H2621,'Ref. Cuotas'!H2621)-1,"")</f>
        <v>1811</v>
      </c>
      <c r="AP2622" s="7">
        <f>IFERROR(RANK('Ref. Cuotas'!J2621,'Ref. Cuotas'!J:J,1)+COUNTIF('Ref. Cuotas'!$J$7:'Ref. Cuotas'!J2621,'Ref. Cuotas'!J2621)-1,"")</f>
        <v>2722</v>
      </c>
      <c r="AQ2622" s="7">
        <f>IFERROR(RANK('Ref. Cuotas'!K2621,'Ref. Cuotas'!K:K,1)+COUNTIF('Ref. Cuotas'!$K$7:'Ref. Cuotas'!K2621,'Ref. Cuotas'!K2621)-1,"")</f>
        <v>2779</v>
      </c>
    </row>
    <row r="2623" spans="31:43" ht="17.25" customHeight="1" x14ac:dyDescent="0.3">
      <c r="AE2623" s="5" t="s">
        <v>2618</v>
      </c>
      <c r="AF2623" s="5" t="s">
        <v>6138</v>
      </c>
      <c r="AG2623" s="6" t="s">
        <v>4479</v>
      </c>
      <c r="AH2623" s="6" t="s">
        <v>4096</v>
      </c>
      <c r="AI2623" s="7">
        <f>IFERROR(RANK('Ref. Cuotas'!H2622,'Ref. Cuotas'!H:H,0)+COUNTIF('Ref. Cuotas'!$H$7:'Ref. Cuotas'!H2622,'Ref. Cuotas'!H2622)-1,"")</f>
        <v>1961</v>
      </c>
      <c r="AJ2623" s="7">
        <f>IFERROR(RANK('Ref. Cuotas'!I2622,'Ref. Cuotas'!I:I,0)+COUNTIF('Ref. Cuotas'!$I$7:'Ref. Cuotas'!I2622,'Ref. Cuotas'!I2622)-1,"")</f>
        <v>2670</v>
      </c>
      <c r="AK2623" s="7">
        <f>IFERROR(RANK('Ref. Cuotas'!J2622,'Ref. Cuotas'!J:J,0)+COUNTIF('Ref. Cuotas'!$J$7:'Ref. Cuotas'!J2622,'Ref. Cuotas'!J2622)-1,"")</f>
        <v>2631</v>
      </c>
      <c r="AL2623" s="7">
        <f>IFERROR(RANK('Ref. Cuotas'!K2622,'Ref. Cuotas'!K:K,0)+COUNTIF('Ref. Cuotas'!$K$7:'Ref. Cuotas'!K2622,'Ref. Cuotas'!K2622)-1,"")</f>
        <v>189</v>
      </c>
      <c r="AM2623" s="7">
        <f>IFERROR(RANK('Ref. Cuotas'!L2622,'Ref. Cuotas'!L:L,0)+COUNTIF('Ref. Cuotas'!$L$7:'Ref. Cuotas'!L2622,'Ref. Cuotas'!L2622)-1,"")</f>
        <v>2059</v>
      </c>
      <c r="AN2623" s="7">
        <f>IFERROR(RANK('Ref. Cuotas'!M2622,'Ref. Cuotas'!M:M,0)+COUNTIF('Ref. Cuotas'!$M$7:'Ref. Cuotas'!M2622,'Ref. Cuotas'!M2622)-1,"")</f>
        <v>200</v>
      </c>
      <c r="AO2623" s="7">
        <f>IFERROR(RANK('Ref. Cuotas'!H2622,'Ref. Cuotas'!H:H,1)+COUNTIF('Ref. Cuotas'!$H$7:'Ref. Cuotas'!H2622,'Ref. Cuotas'!H2622)-1,"")</f>
        <v>842</v>
      </c>
      <c r="AP2623" s="7">
        <f>IFERROR(RANK('Ref. Cuotas'!J2622,'Ref. Cuotas'!J:J,1)+COUNTIF('Ref. Cuotas'!$J$7:'Ref. Cuotas'!J2622,'Ref. Cuotas'!J2622)-1,"")</f>
        <v>1806</v>
      </c>
      <c r="AQ2623" s="7">
        <f>IFERROR(RANK('Ref. Cuotas'!K2622,'Ref. Cuotas'!K:K,1)+COUNTIF('Ref. Cuotas'!$K$7:'Ref. Cuotas'!K2622,'Ref. Cuotas'!K2622)-1,"")</f>
        <v>2614</v>
      </c>
    </row>
    <row r="2624" spans="31:43" ht="17.25" customHeight="1" x14ac:dyDescent="0.3">
      <c r="AE2624" s="5" t="s">
        <v>2619</v>
      </c>
      <c r="AF2624" s="5" t="s">
        <v>6139</v>
      </c>
      <c r="AG2624" s="6" t="s">
        <v>4479</v>
      </c>
      <c r="AH2624" s="6" t="s">
        <v>4097</v>
      </c>
      <c r="AI2624" s="7">
        <f>IFERROR(RANK('Ref. Cuotas'!H2623,'Ref. Cuotas'!H:H,0)+COUNTIF('Ref. Cuotas'!$H$7:'Ref. Cuotas'!H2623,'Ref. Cuotas'!H2623)-1,"")</f>
        <v>1454</v>
      </c>
      <c r="AJ2624" s="7">
        <f>IFERROR(RANK('Ref. Cuotas'!I2623,'Ref. Cuotas'!I:I,0)+COUNTIF('Ref. Cuotas'!$I$7:'Ref. Cuotas'!I2623,'Ref. Cuotas'!I2623)-1,"")</f>
        <v>8</v>
      </c>
      <c r="AK2624" s="7">
        <f>IFERROR(RANK('Ref. Cuotas'!J2623,'Ref. Cuotas'!J:J,0)+COUNTIF('Ref. Cuotas'!$J$7:'Ref. Cuotas'!J2623,'Ref. Cuotas'!J2623)-1,"")</f>
        <v>10</v>
      </c>
      <c r="AL2624" s="7">
        <f>IFERROR(RANK('Ref. Cuotas'!K2623,'Ref. Cuotas'!K:K,0)+COUNTIF('Ref. Cuotas'!$K$7:'Ref. Cuotas'!K2623,'Ref. Cuotas'!K2623)-1,"")</f>
        <v>19</v>
      </c>
      <c r="AM2624" s="7">
        <f>IFERROR(RANK('Ref. Cuotas'!L2623,'Ref. Cuotas'!L:L,0)+COUNTIF('Ref. Cuotas'!$L$7:'Ref. Cuotas'!L2623,'Ref. Cuotas'!L2623)-1,"")</f>
        <v>774</v>
      </c>
      <c r="AN2624" s="7">
        <f>IFERROR(RANK('Ref. Cuotas'!M2623,'Ref. Cuotas'!M:M,0)+COUNTIF('Ref. Cuotas'!$M$7:'Ref. Cuotas'!M2623,'Ref. Cuotas'!M2623)-1,"")</f>
        <v>2709</v>
      </c>
      <c r="AO2624" s="7">
        <f>IFERROR(RANK('Ref. Cuotas'!H2623,'Ref. Cuotas'!H:H,1)+COUNTIF('Ref. Cuotas'!$H$7:'Ref. Cuotas'!H2623,'Ref. Cuotas'!H2623)-1,"")</f>
        <v>1349</v>
      </c>
      <c r="AP2624" s="7">
        <f>IFERROR(RANK('Ref. Cuotas'!J2623,'Ref. Cuotas'!J:J,1)+COUNTIF('Ref. Cuotas'!$J$7:'Ref. Cuotas'!J2623,'Ref. Cuotas'!J2623)-1,"")</f>
        <v>2793</v>
      </c>
      <c r="AQ2624" s="7">
        <f>IFERROR(RANK('Ref. Cuotas'!K2623,'Ref. Cuotas'!K:K,1)+COUNTIF('Ref. Cuotas'!$K$7:'Ref. Cuotas'!K2623,'Ref. Cuotas'!K2623)-1,"")</f>
        <v>2784</v>
      </c>
    </row>
    <row r="2625" spans="31:43" ht="17.25" customHeight="1" x14ac:dyDescent="0.3">
      <c r="AE2625" s="5" t="s">
        <v>2620</v>
      </c>
      <c r="AF2625" s="5" t="s">
        <v>6140</v>
      </c>
      <c r="AG2625" s="6" t="s">
        <v>4479</v>
      </c>
      <c r="AH2625" s="6" t="s">
        <v>4117</v>
      </c>
      <c r="AI2625" s="7">
        <f>IFERROR(RANK('Ref. Cuotas'!H2624,'Ref. Cuotas'!H:H,0)+COUNTIF('Ref. Cuotas'!$H$7:'Ref. Cuotas'!H2624,'Ref. Cuotas'!H2624)-1,"")</f>
        <v>1770</v>
      </c>
      <c r="AJ2625" s="7">
        <f>IFERROR(RANK('Ref. Cuotas'!I2624,'Ref. Cuotas'!I:I,0)+COUNTIF('Ref. Cuotas'!$I$7:'Ref. Cuotas'!I2624,'Ref. Cuotas'!I2624)-1,"")</f>
        <v>2671</v>
      </c>
      <c r="AK2625" s="7">
        <f>IFERROR(RANK('Ref. Cuotas'!J2624,'Ref. Cuotas'!J:J,0)+COUNTIF('Ref. Cuotas'!$J$7:'Ref. Cuotas'!J2624,'Ref. Cuotas'!J2624)-1,"")</f>
        <v>613</v>
      </c>
      <c r="AL2625" s="7">
        <f>IFERROR(RANK('Ref. Cuotas'!K2624,'Ref. Cuotas'!K:K,0)+COUNTIF('Ref. Cuotas'!$K$7:'Ref. Cuotas'!K2624,'Ref. Cuotas'!K2624)-1,"")</f>
        <v>916</v>
      </c>
      <c r="AM2625" s="7">
        <f>IFERROR(RANK('Ref. Cuotas'!L2624,'Ref. Cuotas'!L:L,0)+COUNTIF('Ref. Cuotas'!$L$7:'Ref. Cuotas'!L2624,'Ref. Cuotas'!L2624)-1,"")</f>
        <v>2554</v>
      </c>
      <c r="AN2625" s="7">
        <f>IFERROR(RANK('Ref. Cuotas'!M2624,'Ref. Cuotas'!M:M,0)+COUNTIF('Ref. Cuotas'!$M$7:'Ref. Cuotas'!M2624,'Ref. Cuotas'!M2624)-1,"")</f>
        <v>2710</v>
      </c>
      <c r="AO2625" s="7">
        <f>IFERROR(RANK('Ref. Cuotas'!H2624,'Ref. Cuotas'!H:H,1)+COUNTIF('Ref. Cuotas'!$H$7:'Ref. Cuotas'!H2624,'Ref. Cuotas'!H2624)-1,"")</f>
        <v>1033</v>
      </c>
      <c r="AP2625" s="7">
        <f>IFERROR(RANK('Ref. Cuotas'!J2624,'Ref. Cuotas'!J:J,1)+COUNTIF('Ref. Cuotas'!$J$7:'Ref. Cuotas'!J2624,'Ref. Cuotas'!J2624)-1,"")</f>
        <v>2190</v>
      </c>
      <c r="AQ2625" s="7">
        <f>IFERROR(RANK('Ref. Cuotas'!K2624,'Ref. Cuotas'!K:K,1)+COUNTIF('Ref. Cuotas'!$K$7:'Ref. Cuotas'!K2624,'Ref. Cuotas'!K2624)-1,"")</f>
        <v>1887</v>
      </c>
    </row>
    <row r="2626" spans="31:43" ht="17.25" customHeight="1" x14ac:dyDescent="0.3">
      <c r="AE2626" s="5" t="s">
        <v>2621</v>
      </c>
      <c r="AF2626" s="5" t="s">
        <v>6141</v>
      </c>
      <c r="AG2626" s="6" t="s">
        <v>4480</v>
      </c>
      <c r="AH2626" s="6" t="s">
        <v>4092</v>
      </c>
      <c r="AI2626" s="7">
        <f>IFERROR(RANK('Ref. Cuotas'!H2625,'Ref. Cuotas'!H:H,0)+COUNTIF('Ref. Cuotas'!$H$7:'Ref. Cuotas'!H2625,'Ref. Cuotas'!H2625)-1,"")</f>
        <v>2192</v>
      </c>
      <c r="AJ2626" s="7">
        <f>IFERROR(RANK('Ref. Cuotas'!I2625,'Ref. Cuotas'!I:I,0)+COUNTIF('Ref. Cuotas'!$I$7:'Ref. Cuotas'!I2625,'Ref. Cuotas'!I2625)-1,"")</f>
        <v>326</v>
      </c>
      <c r="AK2626" s="7">
        <f>IFERROR(RANK('Ref. Cuotas'!J2625,'Ref. Cuotas'!J:J,0)+COUNTIF('Ref. Cuotas'!$J$7:'Ref. Cuotas'!J2625,'Ref. Cuotas'!J2625)-1,"")</f>
        <v>152</v>
      </c>
      <c r="AL2626" s="7">
        <f>IFERROR(RANK('Ref. Cuotas'!K2625,'Ref. Cuotas'!K:K,0)+COUNTIF('Ref. Cuotas'!$K$7:'Ref. Cuotas'!K2625,'Ref. Cuotas'!K2625)-1,"")</f>
        <v>769</v>
      </c>
      <c r="AM2626" s="7">
        <f>IFERROR(RANK('Ref. Cuotas'!L2625,'Ref. Cuotas'!L:L,0)+COUNTIF('Ref. Cuotas'!$L$7:'Ref. Cuotas'!L2625,'Ref. Cuotas'!L2625)-1,"")</f>
        <v>145</v>
      </c>
      <c r="AN2626" s="7">
        <f>IFERROR(RANK('Ref. Cuotas'!M2625,'Ref. Cuotas'!M:M,0)+COUNTIF('Ref. Cuotas'!$M$7:'Ref. Cuotas'!M2625,'Ref. Cuotas'!M2625)-1,"")</f>
        <v>2711</v>
      </c>
      <c r="AO2626" s="7">
        <f>IFERROR(RANK('Ref. Cuotas'!H2625,'Ref. Cuotas'!H:H,1)+COUNTIF('Ref. Cuotas'!$H$7:'Ref. Cuotas'!H2625,'Ref. Cuotas'!H2625)-1,"")</f>
        <v>611</v>
      </c>
      <c r="AP2626" s="7">
        <f>IFERROR(RANK('Ref. Cuotas'!J2625,'Ref. Cuotas'!J:J,1)+COUNTIF('Ref. Cuotas'!$J$7:'Ref. Cuotas'!J2625,'Ref. Cuotas'!J2625)-1,"")</f>
        <v>2651</v>
      </c>
      <c r="AQ2626" s="7">
        <f>IFERROR(RANK('Ref. Cuotas'!K2625,'Ref. Cuotas'!K:K,1)+COUNTIF('Ref. Cuotas'!$K$7:'Ref. Cuotas'!K2625,'Ref. Cuotas'!K2625)-1,"")</f>
        <v>2034</v>
      </c>
    </row>
    <row r="2627" spans="31:43" ht="17.25" customHeight="1" x14ac:dyDescent="0.3">
      <c r="AE2627" s="5" t="s">
        <v>2622</v>
      </c>
      <c r="AF2627" s="5" t="s">
        <v>6142</v>
      </c>
      <c r="AG2627" s="6" t="s">
        <v>4481</v>
      </c>
      <c r="AH2627" s="6" t="s">
        <v>4092</v>
      </c>
      <c r="AI2627" s="7">
        <f>IFERROR(RANK('Ref. Cuotas'!H2626,'Ref. Cuotas'!H:H,0)+COUNTIF('Ref. Cuotas'!$H$7:'Ref. Cuotas'!H2626,'Ref. Cuotas'!H2626)-1,"")</f>
        <v>2565</v>
      </c>
      <c r="AJ2627" s="7">
        <f>IFERROR(RANK('Ref. Cuotas'!I2626,'Ref. Cuotas'!I:I,0)+COUNTIF('Ref. Cuotas'!$I$7:'Ref. Cuotas'!I2626,'Ref. Cuotas'!I2626)-1,"")</f>
        <v>985</v>
      </c>
      <c r="AK2627" s="7">
        <f>IFERROR(RANK('Ref. Cuotas'!J2626,'Ref. Cuotas'!J:J,0)+COUNTIF('Ref. Cuotas'!$J$7:'Ref. Cuotas'!J2626,'Ref. Cuotas'!J2626)-1,"")</f>
        <v>2632</v>
      </c>
      <c r="AL2627" s="7">
        <f>IFERROR(RANK('Ref. Cuotas'!K2626,'Ref. Cuotas'!K:K,0)+COUNTIF('Ref. Cuotas'!$K$7:'Ref. Cuotas'!K2626,'Ref. Cuotas'!K2626)-1,"")</f>
        <v>2161</v>
      </c>
      <c r="AM2627" s="7">
        <f>IFERROR(RANK('Ref. Cuotas'!L2626,'Ref. Cuotas'!L:L,0)+COUNTIF('Ref. Cuotas'!$L$7:'Ref. Cuotas'!L2626,'Ref. Cuotas'!L2626)-1,"")</f>
        <v>598</v>
      </c>
      <c r="AN2627" s="7">
        <f>IFERROR(RANK('Ref. Cuotas'!M2626,'Ref. Cuotas'!M:M,0)+COUNTIF('Ref. Cuotas'!$M$7:'Ref. Cuotas'!M2626,'Ref. Cuotas'!M2626)-1,"")</f>
        <v>831</v>
      </c>
      <c r="AO2627" s="7">
        <f>IFERROR(RANK('Ref. Cuotas'!H2626,'Ref. Cuotas'!H:H,1)+COUNTIF('Ref. Cuotas'!$H$7:'Ref. Cuotas'!H2626,'Ref. Cuotas'!H2626)-1,"")</f>
        <v>238</v>
      </c>
      <c r="AP2627" s="7">
        <f>IFERROR(RANK('Ref. Cuotas'!J2626,'Ref. Cuotas'!J:J,1)+COUNTIF('Ref. Cuotas'!$J$7:'Ref. Cuotas'!J2626,'Ref. Cuotas'!J2626)-1,"")</f>
        <v>1807</v>
      </c>
      <c r="AQ2627" s="7">
        <f>IFERROR(RANK('Ref. Cuotas'!K2626,'Ref. Cuotas'!K:K,1)+COUNTIF('Ref. Cuotas'!$K$7:'Ref. Cuotas'!K2626,'Ref. Cuotas'!K2626)-1,"")</f>
        <v>642</v>
      </c>
    </row>
    <row r="2628" spans="31:43" ht="17.25" customHeight="1" x14ac:dyDescent="0.3">
      <c r="AE2628" s="5" t="s">
        <v>2623</v>
      </c>
      <c r="AF2628" s="5" t="s">
        <v>6143</v>
      </c>
      <c r="AG2628" s="6" t="s">
        <v>4481</v>
      </c>
      <c r="AH2628" s="6" t="s">
        <v>4135</v>
      </c>
      <c r="AI2628" s="7">
        <f>IFERROR(RANK('Ref. Cuotas'!H2627,'Ref. Cuotas'!H:H,0)+COUNTIF('Ref. Cuotas'!$H$7:'Ref. Cuotas'!H2627,'Ref. Cuotas'!H2627)-1,"")</f>
        <v>2606</v>
      </c>
      <c r="AJ2628" s="7">
        <f>IFERROR(RANK('Ref. Cuotas'!I2627,'Ref. Cuotas'!I:I,0)+COUNTIF('Ref. Cuotas'!$I$7:'Ref. Cuotas'!I2627,'Ref. Cuotas'!I2627)-1,"")</f>
        <v>1046</v>
      </c>
      <c r="AK2628" s="7">
        <f>IFERROR(RANK('Ref. Cuotas'!J2627,'Ref. Cuotas'!J:J,0)+COUNTIF('Ref. Cuotas'!$J$7:'Ref. Cuotas'!J2627,'Ref. Cuotas'!J2627)-1,"")</f>
        <v>2633</v>
      </c>
      <c r="AL2628" s="7">
        <f>IFERROR(RANK('Ref. Cuotas'!K2627,'Ref. Cuotas'!K:K,0)+COUNTIF('Ref. Cuotas'!$K$7:'Ref. Cuotas'!K2627,'Ref. Cuotas'!K2627)-1,"")</f>
        <v>2482</v>
      </c>
      <c r="AM2628" s="7">
        <f>IFERROR(RANK('Ref. Cuotas'!L2627,'Ref. Cuotas'!L:L,0)+COUNTIF('Ref. Cuotas'!$L$7:'Ref. Cuotas'!L2627,'Ref. Cuotas'!L2627)-1,"")</f>
        <v>1308</v>
      </c>
      <c r="AN2628" s="7">
        <f>IFERROR(RANK('Ref. Cuotas'!M2627,'Ref. Cuotas'!M:M,0)+COUNTIF('Ref. Cuotas'!$M$7:'Ref. Cuotas'!M2627,'Ref. Cuotas'!M2627)-1,"")</f>
        <v>832</v>
      </c>
      <c r="AO2628" s="7">
        <f>IFERROR(RANK('Ref. Cuotas'!H2627,'Ref. Cuotas'!H:H,1)+COUNTIF('Ref. Cuotas'!$H$7:'Ref. Cuotas'!H2627,'Ref. Cuotas'!H2627)-1,"")</f>
        <v>197</v>
      </c>
      <c r="AP2628" s="7">
        <f>IFERROR(RANK('Ref. Cuotas'!J2627,'Ref. Cuotas'!J:J,1)+COUNTIF('Ref. Cuotas'!$J$7:'Ref. Cuotas'!J2627,'Ref. Cuotas'!J2627)-1,"")</f>
        <v>1808</v>
      </c>
      <c r="AQ2628" s="7">
        <f>IFERROR(RANK('Ref. Cuotas'!K2627,'Ref. Cuotas'!K:K,1)+COUNTIF('Ref. Cuotas'!$K$7:'Ref. Cuotas'!K2627,'Ref. Cuotas'!K2627)-1,"")</f>
        <v>321</v>
      </c>
    </row>
    <row r="2629" spans="31:43" ht="17.25" customHeight="1" x14ac:dyDescent="0.3">
      <c r="AE2629" s="5" t="s">
        <v>2624</v>
      </c>
      <c r="AF2629" s="5" t="s">
        <v>6144</v>
      </c>
      <c r="AG2629" s="6" t="s">
        <v>4481</v>
      </c>
      <c r="AH2629" s="6" t="s">
        <v>4136</v>
      </c>
      <c r="AI2629" s="7">
        <f>IFERROR(RANK('Ref. Cuotas'!H2628,'Ref. Cuotas'!H:H,0)+COUNTIF('Ref. Cuotas'!$H$7:'Ref. Cuotas'!H2628,'Ref. Cuotas'!H2628)-1,"")</f>
        <v>2580</v>
      </c>
      <c r="AJ2629" s="7">
        <f>IFERROR(RANK('Ref. Cuotas'!I2628,'Ref. Cuotas'!I:I,0)+COUNTIF('Ref. Cuotas'!$I$7:'Ref. Cuotas'!I2628,'Ref. Cuotas'!I2628)-1,"")</f>
        <v>2672</v>
      </c>
      <c r="AK2629" s="7">
        <f>IFERROR(RANK('Ref. Cuotas'!J2628,'Ref. Cuotas'!J:J,0)+COUNTIF('Ref. Cuotas'!$J$7:'Ref. Cuotas'!J2628,'Ref. Cuotas'!J2628)-1,"")</f>
        <v>2634</v>
      </c>
      <c r="AL2629" s="7">
        <f>IFERROR(RANK('Ref. Cuotas'!K2628,'Ref. Cuotas'!K:K,0)+COUNTIF('Ref. Cuotas'!$K$7:'Ref. Cuotas'!K2628,'Ref. Cuotas'!K2628)-1,"")</f>
        <v>2563</v>
      </c>
      <c r="AM2629" s="7">
        <f>IFERROR(RANK('Ref. Cuotas'!L2628,'Ref. Cuotas'!L:L,0)+COUNTIF('Ref. Cuotas'!$L$7:'Ref. Cuotas'!L2628,'Ref. Cuotas'!L2628)-1,"")</f>
        <v>1436</v>
      </c>
      <c r="AN2629" s="7">
        <f>IFERROR(RANK('Ref. Cuotas'!M2628,'Ref. Cuotas'!M:M,0)+COUNTIF('Ref. Cuotas'!$M$7:'Ref. Cuotas'!M2628,'Ref. Cuotas'!M2628)-1,"")</f>
        <v>833</v>
      </c>
      <c r="AO2629" s="7">
        <f>IFERROR(RANK('Ref. Cuotas'!H2628,'Ref. Cuotas'!H:H,1)+COUNTIF('Ref. Cuotas'!$H$7:'Ref. Cuotas'!H2628,'Ref. Cuotas'!H2628)-1,"")</f>
        <v>223</v>
      </c>
      <c r="AP2629" s="7">
        <f>IFERROR(RANK('Ref. Cuotas'!J2628,'Ref. Cuotas'!J:J,1)+COUNTIF('Ref. Cuotas'!$J$7:'Ref. Cuotas'!J2628,'Ref. Cuotas'!J2628)-1,"")</f>
        <v>1809</v>
      </c>
      <c r="AQ2629" s="7">
        <f>IFERROR(RANK('Ref. Cuotas'!K2628,'Ref. Cuotas'!K:K,1)+COUNTIF('Ref. Cuotas'!$K$7:'Ref. Cuotas'!K2628,'Ref. Cuotas'!K2628)-1,"")</f>
        <v>240</v>
      </c>
    </row>
    <row r="2630" spans="31:43" ht="17.25" customHeight="1" x14ac:dyDescent="0.3">
      <c r="AE2630" s="5" t="s">
        <v>2625</v>
      </c>
      <c r="AF2630" s="5" t="s">
        <v>6145</v>
      </c>
      <c r="AG2630" s="6" t="s">
        <v>4481</v>
      </c>
      <c r="AH2630" s="6" t="s">
        <v>4093</v>
      </c>
      <c r="AI2630" s="7">
        <f>IFERROR(RANK('Ref. Cuotas'!H2629,'Ref. Cuotas'!H:H,0)+COUNTIF('Ref. Cuotas'!$H$7:'Ref. Cuotas'!H2629,'Ref. Cuotas'!H2629)-1,"")</f>
        <v>2520</v>
      </c>
      <c r="AJ2630" s="7">
        <f>IFERROR(RANK('Ref. Cuotas'!I2629,'Ref. Cuotas'!I:I,0)+COUNTIF('Ref. Cuotas'!$I$7:'Ref. Cuotas'!I2629,'Ref. Cuotas'!I2629)-1,"")</f>
        <v>952</v>
      </c>
      <c r="AK2630" s="7">
        <f>IFERROR(RANK('Ref. Cuotas'!J2629,'Ref. Cuotas'!J:J,0)+COUNTIF('Ref. Cuotas'!$J$7:'Ref. Cuotas'!J2629,'Ref. Cuotas'!J2629)-1,"")</f>
        <v>760</v>
      </c>
      <c r="AL2630" s="7">
        <f>IFERROR(RANK('Ref. Cuotas'!K2629,'Ref. Cuotas'!K:K,0)+COUNTIF('Ref. Cuotas'!$K$7:'Ref. Cuotas'!K2629,'Ref. Cuotas'!K2629)-1,"")</f>
        <v>2035</v>
      </c>
      <c r="AM2630" s="7">
        <f>IFERROR(RANK('Ref. Cuotas'!L2629,'Ref. Cuotas'!L:L,0)+COUNTIF('Ref. Cuotas'!$L$7:'Ref. Cuotas'!L2629,'Ref. Cuotas'!L2629)-1,"")</f>
        <v>983</v>
      </c>
      <c r="AN2630" s="7">
        <f>IFERROR(RANK('Ref. Cuotas'!M2629,'Ref. Cuotas'!M:M,0)+COUNTIF('Ref. Cuotas'!$M$7:'Ref. Cuotas'!M2629,'Ref. Cuotas'!M2629)-1,"")</f>
        <v>834</v>
      </c>
      <c r="AO2630" s="7">
        <f>IFERROR(RANK('Ref. Cuotas'!H2629,'Ref. Cuotas'!H:H,1)+COUNTIF('Ref. Cuotas'!$H$7:'Ref. Cuotas'!H2629,'Ref. Cuotas'!H2629)-1,"")</f>
        <v>283</v>
      </c>
      <c r="AP2630" s="7">
        <f>IFERROR(RANK('Ref. Cuotas'!J2629,'Ref. Cuotas'!J:J,1)+COUNTIF('Ref. Cuotas'!$J$7:'Ref. Cuotas'!J2629,'Ref. Cuotas'!J2629)-1,"")</f>
        <v>2043</v>
      </c>
      <c r="AQ2630" s="7">
        <f>IFERROR(RANK('Ref. Cuotas'!K2629,'Ref. Cuotas'!K:K,1)+COUNTIF('Ref. Cuotas'!$K$7:'Ref. Cuotas'!K2629,'Ref. Cuotas'!K2629)-1,"")</f>
        <v>768</v>
      </c>
    </row>
    <row r="2631" spans="31:43" ht="17.25" customHeight="1" x14ac:dyDescent="0.3">
      <c r="AE2631" s="5" t="s">
        <v>2626</v>
      </c>
      <c r="AF2631" s="5" t="s">
        <v>6146</v>
      </c>
      <c r="AG2631" s="6" t="s">
        <v>4481</v>
      </c>
      <c r="AH2631" s="6" t="s">
        <v>4116</v>
      </c>
      <c r="AI2631" s="7">
        <f>IFERROR(RANK('Ref. Cuotas'!H2630,'Ref. Cuotas'!H:H,0)+COUNTIF('Ref. Cuotas'!$H$7:'Ref. Cuotas'!H2630,'Ref. Cuotas'!H2630)-1,"")</f>
        <v>1539</v>
      </c>
      <c r="AJ2631" s="7">
        <f>IFERROR(RANK('Ref. Cuotas'!I2630,'Ref. Cuotas'!I:I,0)+COUNTIF('Ref. Cuotas'!$I$7:'Ref. Cuotas'!I2630,'Ref. Cuotas'!I2630)-1,"")</f>
        <v>2673</v>
      </c>
      <c r="AK2631" s="7">
        <f>IFERROR(RANK('Ref. Cuotas'!J2630,'Ref. Cuotas'!J:J,0)+COUNTIF('Ref. Cuotas'!$J$7:'Ref. Cuotas'!J2630,'Ref. Cuotas'!J2630)-1,"")</f>
        <v>2635</v>
      </c>
      <c r="AL2631" s="7">
        <f>IFERROR(RANK('Ref. Cuotas'!K2630,'Ref. Cuotas'!K:K,0)+COUNTIF('Ref. Cuotas'!$K$7:'Ref. Cuotas'!K2630,'Ref. Cuotas'!K2630)-1,"")</f>
        <v>1968</v>
      </c>
      <c r="AM2631" s="7">
        <f>IFERROR(RANK('Ref. Cuotas'!L2630,'Ref. Cuotas'!L:L,0)+COUNTIF('Ref. Cuotas'!$L$7:'Ref. Cuotas'!L2630,'Ref. Cuotas'!L2630)-1,"")</f>
        <v>737</v>
      </c>
      <c r="AN2631" s="7">
        <f>IFERROR(RANK('Ref. Cuotas'!M2630,'Ref. Cuotas'!M:M,0)+COUNTIF('Ref. Cuotas'!$M$7:'Ref. Cuotas'!M2630,'Ref. Cuotas'!M2630)-1,"")</f>
        <v>835</v>
      </c>
      <c r="AO2631" s="7">
        <f>IFERROR(RANK('Ref. Cuotas'!H2630,'Ref. Cuotas'!H:H,1)+COUNTIF('Ref. Cuotas'!$H$7:'Ref. Cuotas'!H2630,'Ref. Cuotas'!H2630)-1,"")</f>
        <v>1264</v>
      </c>
      <c r="AP2631" s="7">
        <f>IFERROR(RANK('Ref. Cuotas'!J2630,'Ref. Cuotas'!J:J,1)+COUNTIF('Ref. Cuotas'!$J$7:'Ref. Cuotas'!J2630,'Ref. Cuotas'!J2630)-1,"")</f>
        <v>1810</v>
      </c>
      <c r="AQ2631" s="7">
        <f>IFERROR(RANK('Ref. Cuotas'!K2630,'Ref. Cuotas'!K:K,1)+COUNTIF('Ref. Cuotas'!$K$7:'Ref. Cuotas'!K2630,'Ref. Cuotas'!K2630)-1,"")</f>
        <v>835</v>
      </c>
    </row>
    <row r="2632" spans="31:43" ht="17.25" customHeight="1" x14ac:dyDescent="0.3">
      <c r="AE2632" s="5" t="s">
        <v>2627</v>
      </c>
      <c r="AF2632" s="5" t="s">
        <v>6147</v>
      </c>
      <c r="AG2632" s="6" t="s">
        <v>4481</v>
      </c>
      <c r="AH2632" s="6" t="s">
        <v>4094</v>
      </c>
      <c r="AI2632" s="7">
        <f>IFERROR(RANK('Ref. Cuotas'!H2631,'Ref. Cuotas'!H:H,0)+COUNTIF('Ref. Cuotas'!$H$7:'Ref. Cuotas'!H2631,'Ref. Cuotas'!H2631)-1,"")</f>
        <v>2611</v>
      </c>
      <c r="AJ2632" s="7">
        <f>IFERROR(RANK('Ref. Cuotas'!I2631,'Ref. Cuotas'!I:I,0)+COUNTIF('Ref. Cuotas'!$I$7:'Ref. Cuotas'!I2631,'Ref. Cuotas'!I2631)-1,"")</f>
        <v>1019</v>
      </c>
      <c r="AK2632" s="7">
        <f>IFERROR(RANK('Ref. Cuotas'!J2631,'Ref. Cuotas'!J:J,0)+COUNTIF('Ref. Cuotas'!$J$7:'Ref. Cuotas'!J2631,'Ref. Cuotas'!J2631)-1,"")</f>
        <v>2636</v>
      </c>
      <c r="AL2632" s="7">
        <f>IFERROR(RANK('Ref. Cuotas'!K2631,'Ref. Cuotas'!K:K,0)+COUNTIF('Ref. Cuotas'!$K$7:'Ref. Cuotas'!K2631,'Ref. Cuotas'!K2631)-1,"")</f>
        <v>1866</v>
      </c>
      <c r="AM2632" s="7">
        <f>IFERROR(RANK('Ref. Cuotas'!L2631,'Ref. Cuotas'!L:L,0)+COUNTIF('Ref. Cuotas'!$L$7:'Ref. Cuotas'!L2631,'Ref. Cuotas'!L2631)-1,"")</f>
        <v>1242</v>
      </c>
      <c r="AN2632" s="7">
        <f>IFERROR(RANK('Ref. Cuotas'!M2631,'Ref. Cuotas'!M:M,0)+COUNTIF('Ref. Cuotas'!$M$7:'Ref. Cuotas'!M2631,'Ref. Cuotas'!M2631)-1,"")</f>
        <v>836</v>
      </c>
      <c r="AO2632" s="7">
        <f>IFERROR(RANK('Ref. Cuotas'!H2631,'Ref. Cuotas'!H:H,1)+COUNTIF('Ref. Cuotas'!$H$7:'Ref. Cuotas'!H2631,'Ref. Cuotas'!H2631)-1,"")</f>
        <v>192</v>
      </c>
      <c r="AP2632" s="7">
        <f>IFERROR(RANK('Ref. Cuotas'!J2631,'Ref. Cuotas'!J:J,1)+COUNTIF('Ref. Cuotas'!$J$7:'Ref. Cuotas'!J2631,'Ref. Cuotas'!J2631)-1,"")</f>
        <v>1811</v>
      </c>
      <c r="AQ2632" s="7">
        <f>IFERROR(RANK('Ref. Cuotas'!K2631,'Ref. Cuotas'!K:K,1)+COUNTIF('Ref. Cuotas'!$K$7:'Ref. Cuotas'!K2631,'Ref. Cuotas'!K2631)-1,"")</f>
        <v>937</v>
      </c>
    </row>
    <row r="2633" spans="31:43" ht="17.25" customHeight="1" x14ac:dyDescent="0.3">
      <c r="AE2633" s="5" t="s">
        <v>2628</v>
      </c>
      <c r="AF2633" s="5" t="s">
        <v>6148</v>
      </c>
      <c r="AG2633" s="6" t="s">
        <v>4481</v>
      </c>
      <c r="AH2633" s="6" t="s">
        <v>4095</v>
      </c>
      <c r="AI2633" s="7">
        <f>IFERROR(RANK('Ref. Cuotas'!H2632,'Ref. Cuotas'!H:H,0)+COUNTIF('Ref. Cuotas'!$H$7:'Ref. Cuotas'!H2632,'Ref. Cuotas'!H2632)-1,"")</f>
        <v>2554</v>
      </c>
      <c r="AJ2633" s="7">
        <f>IFERROR(RANK('Ref. Cuotas'!I2632,'Ref. Cuotas'!I:I,0)+COUNTIF('Ref. Cuotas'!$I$7:'Ref. Cuotas'!I2632,'Ref. Cuotas'!I2632)-1,"")</f>
        <v>987</v>
      </c>
      <c r="AK2633" s="7">
        <f>IFERROR(RANK('Ref. Cuotas'!J2632,'Ref. Cuotas'!J:J,0)+COUNTIF('Ref. Cuotas'!$J$7:'Ref. Cuotas'!J2632,'Ref. Cuotas'!J2632)-1,"")</f>
        <v>2637</v>
      </c>
      <c r="AL2633" s="7">
        <f>IFERROR(RANK('Ref. Cuotas'!K2632,'Ref. Cuotas'!K:K,0)+COUNTIF('Ref. Cuotas'!$K$7:'Ref. Cuotas'!K2632,'Ref. Cuotas'!K2632)-1,"")</f>
        <v>2163</v>
      </c>
      <c r="AM2633" s="7">
        <f>IFERROR(RANK('Ref. Cuotas'!L2632,'Ref. Cuotas'!L:L,0)+COUNTIF('Ref. Cuotas'!$L$7:'Ref. Cuotas'!L2632,'Ref. Cuotas'!L2632)-1,"")</f>
        <v>1126</v>
      </c>
      <c r="AN2633" s="7">
        <f>IFERROR(RANK('Ref. Cuotas'!M2632,'Ref. Cuotas'!M:M,0)+COUNTIF('Ref. Cuotas'!$M$7:'Ref. Cuotas'!M2632,'Ref. Cuotas'!M2632)-1,"")</f>
        <v>2712</v>
      </c>
      <c r="AO2633" s="7">
        <f>IFERROR(RANK('Ref. Cuotas'!H2632,'Ref. Cuotas'!H:H,1)+COUNTIF('Ref. Cuotas'!$H$7:'Ref. Cuotas'!H2632,'Ref. Cuotas'!H2632)-1,"")</f>
        <v>249</v>
      </c>
      <c r="AP2633" s="7">
        <f>IFERROR(RANK('Ref. Cuotas'!J2632,'Ref. Cuotas'!J:J,1)+COUNTIF('Ref. Cuotas'!$J$7:'Ref. Cuotas'!J2632,'Ref. Cuotas'!J2632)-1,"")</f>
        <v>1812</v>
      </c>
      <c r="AQ2633" s="7">
        <f>IFERROR(RANK('Ref. Cuotas'!K2632,'Ref. Cuotas'!K:K,1)+COUNTIF('Ref. Cuotas'!$K$7:'Ref. Cuotas'!K2632,'Ref. Cuotas'!K2632)-1,"")</f>
        <v>640</v>
      </c>
    </row>
    <row r="2634" spans="31:43" ht="17.25" customHeight="1" x14ac:dyDescent="0.3">
      <c r="AE2634" s="5" t="s">
        <v>2629</v>
      </c>
      <c r="AF2634" s="5" t="s">
        <v>6149</v>
      </c>
      <c r="AG2634" s="6" t="s">
        <v>4481</v>
      </c>
      <c r="AH2634" s="6" t="s">
        <v>4096</v>
      </c>
      <c r="AI2634" s="7">
        <f>IFERROR(RANK('Ref. Cuotas'!H2633,'Ref. Cuotas'!H:H,0)+COUNTIF('Ref. Cuotas'!$H$7:'Ref. Cuotas'!H2633,'Ref. Cuotas'!H2633)-1,"")</f>
        <v>2692</v>
      </c>
      <c r="AJ2634" s="7">
        <f>IFERROR(RANK('Ref. Cuotas'!I2633,'Ref. Cuotas'!I:I,0)+COUNTIF('Ref. Cuotas'!$I$7:'Ref. Cuotas'!I2633,'Ref. Cuotas'!I2633)-1,"")</f>
        <v>894</v>
      </c>
      <c r="AK2634" s="7">
        <f>IFERROR(RANK('Ref. Cuotas'!J2633,'Ref. Cuotas'!J:J,0)+COUNTIF('Ref. Cuotas'!$J$7:'Ref. Cuotas'!J2633,'Ref. Cuotas'!J2633)-1,"")</f>
        <v>2638</v>
      </c>
      <c r="AL2634" s="7">
        <f>IFERROR(RANK('Ref. Cuotas'!K2633,'Ref. Cuotas'!K:K,0)+COUNTIF('Ref. Cuotas'!$K$7:'Ref. Cuotas'!K2633,'Ref. Cuotas'!K2633)-1,"")</f>
        <v>1874</v>
      </c>
      <c r="AM2634" s="7">
        <f>IFERROR(RANK('Ref. Cuotas'!L2633,'Ref. Cuotas'!L:L,0)+COUNTIF('Ref. Cuotas'!$L$7:'Ref. Cuotas'!L2633,'Ref. Cuotas'!L2633)-1,"")</f>
        <v>1628</v>
      </c>
      <c r="AN2634" s="7">
        <f>IFERROR(RANK('Ref. Cuotas'!M2633,'Ref. Cuotas'!M:M,0)+COUNTIF('Ref. Cuotas'!$M$7:'Ref. Cuotas'!M2633,'Ref. Cuotas'!M2633)-1,"")</f>
        <v>837</v>
      </c>
      <c r="AO2634" s="7">
        <f>IFERROR(RANK('Ref. Cuotas'!H2633,'Ref. Cuotas'!H:H,1)+COUNTIF('Ref. Cuotas'!$H$7:'Ref. Cuotas'!H2633,'Ref. Cuotas'!H2633)-1,"")</f>
        <v>111</v>
      </c>
      <c r="AP2634" s="7">
        <f>IFERROR(RANK('Ref. Cuotas'!J2633,'Ref. Cuotas'!J:J,1)+COUNTIF('Ref. Cuotas'!$J$7:'Ref. Cuotas'!J2633,'Ref. Cuotas'!J2633)-1,"")</f>
        <v>1813</v>
      </c>
      <c r="AQ2634" s="7">
        <f>IFERROR(RANK('Ref. Cuotas'!K2633,'Ref. Cuotas'!K:K,1)+COUNTIF('Ref. Cuotas'!$K$7:'Ref. Cuotas'!K2633,'Ref. Cuotas'!K2633)-1,"")</f>
        <v>929</v>
      </c>
    </row>
    <row r="2635" spans="31:43" ht="17.25" customHeight="1" x14ac:dyDescent="0.3">
      <c r="AE2635" s="5" t="s">
        <v>2630</v>
      </c>
      <c r="AF2635" s="5" t="s">
        <v>6150</v>
      </c>
      <c r="AG2635" s="6" t="s">
        <v>4481</v>
      </c>
      <c r="AH2635" s="6" t="s">
        <v>4137</v>
      </c>
      <c r="AI2635" s="7">
        <f>IFERROR(RANK('Ref. Cuotas'!H2634,'Ref. Cuotas'!H:H,0)+COUNTIF('Ref. Cuotas'!$H$7:'Ref. Cuotas'!H2634,'Ref. Cuotas'!H2634)-1,"")</f>
        <v>2658</v>
      </c>
      <c r="AJ2635" s="7">
        <f>IFERROR(RANK('Ref. Cuotas'!I2634,'Ref. Cuotas'!I:I,0)+COUNTIF('Ref. Cuotas'!$I$7:'Ref. Cuotas'!I2634,'Ref. Cuotas'!I2634)-1,"")</f>
        <v>2674</v>
      </c>
      <c r="AK2635" s="7">
        <f>IFERROR(RANK('Ref. Cuotas'!J2634,'Ref. Cuotas'!J:J,0)+COUNTIF('Ref. Cuotas'!$J$7:'Ref. Cuotas'!J2634,'Ref. Cuotas'!J2634)-1,"")</f>
        <v>2639</v>
      </c>
      <c r="AL2635" s="7">
        <f>IFERROR(RANK('Ref. Cuotas'!K2634,'Ref. Cuotas'!K:K,0)+COUNTIF('Ref. Cuotas'!$K$7:'Ref. Cuotas'!K2634,'Ref. Cuotas'!K2634)-1,"")</f>
        <v>2178</v>
      </c>
      <c r="AM2635" s="7">
        <f>IFERROR(RANK('Ref. Cuotas'!L2634,'Ref. Cuotas'!L:L,0)+COUNTIF('Ref. Cuotas'!$L$7:'Ref. Cuotas'!L2634,'Ref. Cuotas'!L2634)-1,"")</f>
        <v>1894</v>
      </c>
      <c r="AN2635" s="7">
        <f>IFERROR(RANK('Ref. Cuotas'!M2634,'Ref. Cuotas'!M:M,0)+COUNTIF('Ref. Cuotas'!$M$7:'Ref. Cuotas'!M2634,'Ref. Cuotas'!M2634)-1,"")</f>
        <v>2713</v>
      </c>
      <c r="AO2635" s="7">
        <f>IFERROR(RANK('Ref. Cuotas'!H2634,'Ref. Cuotas'!H:H,1)+COUNTIF('Ref. Cuotas'!$H$7:'Ref. Cuotas'!H2634,'Ref. Cuotas'!H2634)-1,"")</f>
        <v>145</v>
      </c>
      <c r="AP2635" s="7">
        <f>IFERROR(RANK('Ref. Cuotas'!J2634,'Ref. Cuotas'!J:J,1)+COUNTIF('Ref. Cuotas'!$J$7:'Ref. Cuotas'!J2634,'Ref. Cuotas'!J2634)-1,"")</f>
        <v>1814</v>
      </c>
      <c r="AQ2635" s="7">
        <f>IFERROR(RANK('Ref. Cuotas'!K2634,'Ref. Cuotas'!K:K,1)+COUNTIF('Ref. Cuotas'!$K$7:'Ref. Cuotas'!K2634,'Ref. Cuotas'!K2634)-1,"")</f>
        <v>625</v>
      </c>
    </row>
    <row r="2636" spans="31:43" ht="17.25" customHeight="1" x14ac:dyDescent="0.3">
      <c r="AE2636" s="5" t="s">
        <v>2631</v>
      </c>
      <c r="AF2636" s="5" t="s">
        <v>6151</v>
      </c>
      <c r="AG2636" s="6" t="s">
        <v>4481</v>
      </c>
      <c r="AH2636" s="6" t="s">
        <v>4097</v>
      </c>
      <c r="AI2636" s="7">
        <f>IFERROR(RANK('Ref. Cuotas'!H2635,'Ref. Cuotas'!H:H,0)+COUNTIF('Ref. Cuotas'!$H$7:'Ref. Cuotas'!H2635,'Ref. Cuotas'!H2635)-1,"")</f>
        <v>2562</v>
      </c>
      <c r="AJ2636" s="7">
        <f>IFERROR(RANK('Ref. Cuotas'!I2635,'Ref. Cuotas'!I:I,0)+COUNTIF('Ref. Cuotas'!$I$7:'Ref. Cuotas'!I2635,'Ref. Cuotas'!I2635)-1,"")</f>
        <v>994</v>
      </c>
      <c r="AK2636" s="7">
        <f>IFERROR(RANK('Ref. Cuotas'!J2635,'Ref. Cuotas'!J:J,0)+COUNTIF('Ref. Cuotas'!$J$7:'Ref. Cuotas'!J2635,'Ref. Cuotas'!J2635)-1,"")</f>
        <v>2640</v>
      </c>
      <c r="AL2636" s="7">
        <f>IFERROR(RANK('Ref. Cuotas'!K2635,'Ref. Cuotas'!K:K,0)+COUNTIF('Ref. Cuotas'!$K$7:'Ref. Cuotas'!K2635,'Ref. Cuotas'!K2635)-1,"")</f>
        <v>2199</v>
      </c>
      <c r="AM2636" s="7">
        <f>IFERROR(RANK('Ref. Cuotas'!L2635,'Ref. Cuotas'!L:L,0)+COUNTIF('Ref. Cuotas'!$L$7:'Ref. Cuotas'!L2635,'Ref. Cuotas'!L2635)-1,"")</f>
        <v>1895</v>
      </c>
      <c r="AN2636" s="7">
        <f>IFERROR(RANK('Ref. Cuotas'!M2635,'Ref. Cuotas'!M:M,0)+COUNTIF('Ref. Cuotas'!$M$7:'Ref. Cuotas'!M2635,'Ref. Cuotas'!M2635)-1,"")</f>
        <v>838</v>
      </c>
      <c r="AO2636" s="7">
        <f>IFERROR(RANK('Ref. Cuotas'!H2635,'Ref. Cuotas'!H:H,1)+COUNTIF('Ref. Cuotas'!$H$7:'Ref. Cuotas'!H2635,'Ref. Cuotas'!H2635)-1,"")</f>
        <v>241</v>
      </c>
      <c r="AP2636" s="7">
        <f>IFERROR(RANK('Ref. Cuotas'!J2635,'Ref. Cuotas'!J:J,1)+COUNTIF('Ref. Cuotas'!$J$7:'Ref. Cuotas'!J2635,'Ref. Cuotas'!J2635)-1,"")</f>
        <v>1815</v>
      </c>
      <c r="AQ2636" s="7">
        <f>IFERROR(RANK('Ref. Cuotas'!K2635,'Ref. Cuotas'!K:K,1)+COUNTIF('Ref. Cuotas'!$K$7:'Ref. Cuotas'!K2635,'Ref. Cuotas'!K2635)-1,"")</f>
        <v>604</v>
      </c>
    </row>
    <row r="2637" spans="31:43" ht="17.25" customHeight="1" x14ac:dyDescent="0.3">
      <c r="AE2637" s="5" t="s">
        <v>2632</v>
      </c>
      <c r="AF2637" s="5" t="s">
        <v>6152</v>
      </c>
      <c r="AG2637" s="6" t="s">
        <v>4481</v>
      </c>
      <c r="AH2637" s="6" t="s">
        <v>4123</v>
      </c>
      <c r="AI2637" s="7">
        <f>IFERROR(RANK('Ref. Cuotas'!H2636,'Ref. Cuotas'!H:H,0)+COUNTIF('Ref. Cuotas'!$H$7:'Ref. Cuotas'!H2636,'Ref. Cuotas'!H2636)-1,"")</f>
        <v>2629</v>
      </c>
      <c r="AJ2637" s="7">
        <f>IFERROR(RANK('Ref. Cuotas'!I2636,'Ref. Cuotas'!I:I,0)+COUNTIF('Ref. Cuotas'!$I$7:'Ref. Cuotas'!I2636,'Ref. Cuotas'!I2636)-1,"")</f>
        <v>1056</v>
      </c>
      <c r="AK2637" s="7">
        <f>IFERROR(RANK('Ref. Cuotas'!J2636,'Ref. Cuotas'!J:J,0)+COUNTIF('Ref. Cuotas'!$J$7:'Ref. Cuotas'!J2636,'Ref. Cuotas'!J2636)-1,"")</f>
        <v>2641</v>
      </c>
      <c r="AL2637" s="7">
        <f>IFERROR(RANK('Ref. Cuotas'!K2636,'Ref. Cuotas'!K:K,0)+COUNTIF('Ref. Cuotas'!$K$7:'Ref. Cuotas'!K2636,'Ref. Cuotas'!K2636)-1,"")</f>
        <v>2554</v>
      </c>
      <c r="AM2637" s="7">
        <f>IFERROR(RANK('Ref. Cuotas'!L2636,'Ref. Cuotas'!L:L,0)+COUNTIF('Ref. Cuotas'!$L$7:'Ref. Cuotas'!L2636,'Ref. Cuotas'!L2636)-1,"")</f>
        <v>2200</v>
      </c>
      <c r="AN2637" s="7">
        <f>IFERROR(RANK('Ref. Cuotas'!M2636,'Ref. Cuotas'!M:M,0)+COUNTIF('Ref. Cuotas'!$M$7:'Ref. Cuotas'!M2636,'Ref. Cuotas'!M2636)-1,"")</f>
        <v>839</v>
      </c>
      <c r="AO2637" s="7">
        <f>IFERROR(RANK('Ref. Cuotas'!H2636,'Ref. Cuotas'!H:H,1)+COUNTIF('Ref. Cuotas'!$H$7:'Ref. Cuotas'!H2636,'Ref. Cuotas'!H2636)-1,"")</f>
        <v>174</v>
      </c>
      <c r="AP2637" s="7">
        <f>IFERROR(RANK('Ref. Cuotas'!J2636,'Ref. Cuotas'!J:J,1)+COUNTIF('Ref. Cuotas'!$J$7:'Ref. Cuotas'!J2636,'Ref. Cuotas'!J2636)-1,"")</f>
        <v>1816</v>
      </c>
      <c r="AQ2637" s="7">
        <f>IFERROR(RANK('Ref. Cuotas'!K2636,'Ref. Cuotas'!K:K,1)+COUNTIF('Ref. Cuotas'!$K$7:'Ref. Cuotas'!K2636,'Ref. Cuotas'!K2636)-1,"")</f>
        <v>249</v>
      </c>
    </row>
    <row r="2638" spans="31:43" ht="17.25" customHeight="1" x14ac:dyDescent="0.3">
      <c r="AE2638" s="5" t="s">
        <v>2633</v>
      </c>
      <c r="AF2638" s="5" t="s">
        <v>6153</v>
      </c>
      <c r="AG2638" s="6" t="s">
        <v>4482</v>
      </c>
      <c r="AH2638" s="6" t="s">
        <v>4092</v>
      </c>
      <c r="AI2638" s="7">
        <f>IFERROR(RANK('Ref. Cuotas'!H2637,'Ref. Cuotas'!H:H,0)+COUNTIF('Ref. Cuotas'!$H$7:'Ref. Cuotas'!H2637,'Ref. Cuotas'!H2637)-1,"")</f>
        <v>2327</v>
      </c>
      <c r="AJ2638" s="7">
        <f>IFERROR(RANK('Ref. Cuotas'!I2637,'Ref. Cuotas'!I:I,0)+COUNTIF('Ref. Cuotas'!$I$7:'Ref. Cuotas'!I2637,'Ref. Cuotas'!I2637)-1,"")</f>
        <v>2675</v>
      </c>
      <c r="AK2638" s="7">
        <f>IFERROR(RANK('Ref. Cuotas'!J2637,'Ref. Cuotas'!J:J,0)+COUNTIF('Ref. Cuotas'!$J$7:'Ref. Cuotas'!J2637,'Ref. Cuotas'!J2637)-1,"")</f>
        <v>2642</v>
      </c>
      <c r="AL2638" s="7">
        <f>IFERROR(RANK('Ref. Cuotas'!K2637,'Ref. Cuotas'!K:K,0)+COUNTIF('Ref. Cuotas'!$K$7:'Ref. Cuotas'!K2637,'Ref. Cuotas'!K2637)-1,"")</f>
        <v>2788</v>
      </c>
      <c r="AM2638" s="7">
        <f>IFERROR(RANK('Ref. Cuotas'!L2637,'Ref. Cuotas'!L:L,0)+COUNTIF('Ref. Cuotas'!$L$7:'Ref. Cuotas'!L2637,'Ref. Cuotas'!L2637)-1,"")</f>
        <v>2788</v>
      </c>
      <c r="AN2638" s="7">
        <f>IFERROR(RANK('Ref. Cuotas'!M2637,'Ref. Cuotas'!M:M,0)+COUNTIF('Ref. Cuotas'!$M$7:'Ref. Cuotas'!M2637,'Ref. Cuotas'!M2637)-1,"")</f>
        <v>2714</v>
      </c>
      <c r="AO2638" s="7">
        <f>IFERROR(RANK('Ref. Cuotas'!H2637,'Ref. Cuotas'!H:H,1)+COUNTIF('Ref. Cuotas'!$H$7:'Ref. Cuotas'!H2637,'Ref. Cuotas'!H2637)-1,"")</f>
        <v>511</v>
      </c>
      <c r="AP2638" s="7">
        <f>IFERROR(RANK('Ref. Cuotas'!J2637,'Ref. Cuotas'!J:J,1)+COUNTIF('Ref. Cuotas'!$J$7:'Ref. Cuotas'!J2637,'Ref. Cuotas'!J2637)-1,"")</f>
        <v>1817</v>
      </c>
      <c r="AQ2638" s="7">
        <f>IFERROR(RANK('Ref. Cuotas'!K2637,'Ref. Cuotas'!K:K,1)+COUNTIF('Ref. Cuotas'!$K$7:'Ref. Cuotas'!K2637,'Ref. Cuotas'!K2637)-1,"")</f>
        <v>206</v>
      </c>
    </row>
    <row r="2639" spans="31:43" ht="17.25" customHeight="1" x14ac:dyDescent="0.3">
      <c r="AE2639" s="5" t="s">
        <v>2634</v>
      </c>
      <c r="AF2639" s="5" t="s">
        <v>6154</v>
      </c>
      <c r="AG2639" s="6" t="s">
        <v>4482</v>
      </c>
      <c r="AH2639" s="6" t="s">
        <v>4135</v>
      </c>
      <c r="AI2639" s="7">
        <f>IFERROR(RANK('Ref. Cuotas'!H2638,'Ref. Cuotas'!H:H,0)+COUNTIF('Ref. Cuotas'!$H$7:'Ref. Cuotas'!H2638,'Ref. Cuotas'!H2638)-1,"")</f>
        <v>2613</v>
      </c>
      <c r="AJ2639" s="7">
        <f>IFERROR(RANK('Ref. Cuotas'!I2638,'Ref. Cuotas'!I:I,0)+COUNTIF('Ref. Cuotas'!$I$7:'Ref. Cuotas'!I2638,'Ref. Cuotas'!I2638)-1,"")</f>
        <v>1057</v>
      </c>
      <c r="AK2639" s="7">
        <f>IFERROR(RANK('Ref. Cuotas'!J2638,'Ref. Cuotas'!J:J,0)+COUNTIF('Ref. Cuotas'!$J$7:'Ref. Cuotas'!J2638,'Ref. Cuotas'!J2638)-1,"")</f>
        <v>2643</v>
      </c>
      <c r="AL2639" s="7">
        <f>IFERROR(RANK('Ref. Cuotas'!K2638,'Ref. Cuotas'!K:K,0)+COUNTIF('Ref. Cuotas'!$K$7:'Ref. Cuotas'!K2638,'Ref. Cuotas'!K2638)-1,"")</f>
        <v>2549</v>
      </c>
      <c r="AM2639" s="7">
        <f>IFERROR(RANK('Ref. Cuotas'!L2638,'Ref. Cuotas'!L:L,0)+COUNTIF('Ref. Cuotas'!$L$7:'Ref. Cuotas'!L2638,'Ref. Cuotas'!L2638)-1,"")</f>
        <v>1696</v>
      </c>
      <c r="AN2639" s="7">
        <f>IFERROR(RANK('Ref. Cuotas'!M2638,'Ref. Cuotas'!M:M,0)+COUNTIF('Ref. Cuotas'!$M$7:'Ref. Cuotas'!M2638,'Ref. Cuotas'!M2638)-1,"")</f>
        <v>840</v>
      </c>
      <c r="AO2639" s="7">
        <f>IFERROR(RANK('Ref. Cuotas'!H2638,'Ref. Cuotas'!H:H,1)+COUNTIF('Ref. Cuotas'!$H$7:'Ref. Cuotas'!H2638,'Ref. Cuotas'!H2638)-1,"")</f>
        <v>190</v>
      </c>
      <c r="AP2639" s="7">
        <f>IFERROR(RANK('Ref. Cuotas'!J2638,'Ref. Cuotas'!J:J,1)+COUNTIF('Ref. Cuotas'!$J$7:'Ref. Cuotas'!J2638,'Ref. Cuotas'!J2638)-1,"")</f>
        <v>1818</v>
      </c>
      <c r="AQ2639" s="7">
        <f>IFERROR(RANK('Ref. Cuotas'!K2638,'Ref. Cuotas'!K:K,1)+COUNTIF('Ref. Cuotas'!$K$7:'Ref. Cuotas'!K2638,'Ref. Cuotas'!K2638)-1,"")</f>
        <v>254</v>
      </c>
    </row>
    <row r="2640" spans="31:43" ht="17.25" customHeight="1" x14ac:dyDescent="0.3">
      <c r="AE2640" s="5" t="s">
        <v>2635</v>
      </c>
      <c r="AF2640" s="5" t="s">
        <v>6155</v>
      </c>
      <c r="AG2640" s="6" t="s">
        <v>4482</v>
      </c>
      <c r="AH2640" s="6" t="s">
        <v>4136</v>
      </c>
      <c r="AI2640" s="7">
        <f>IFERROR(RANK('Ref. Cuotas'!H2639,'Ref. Cuotas'!H:H,0)+COUNTIF('Ref. Cuotas'!$H$7:'Ref. Cuotas'!H2639,'Ref. Cuotas'!H2639)-1,"")</f>
        <v>2139</v>
      </c>
      <c r="AJ2640" s="7">
        <f>IFERROR(RANK('Ref. Cuotas'!I2639,'Ref. Cuotas'!I:I,0)+COUNTIF('Ref. Cuotas'!$I$7:'Ref. Cuotas'!I2639,'Ref. Cuotas'!I2639)-1,"")</f>
        <v>2676</v>
      </c>
      <c r="AK2640" s="7">
        <f>IFERROR(RANK('Ref. Cuotas'!J2639,'Ref. Cuotas'!J:J,0)+COUNTIF('Ref. Cuotas'!$J$7:'Ref. Cuotas'!J2639,'Ref. Cuotas'!J2639)-1,"")</f>
        <v>2644</v>
      </c>
      <c r="AL2640" s="7">
        <f>IFERROR(RANK('Ref. Cuotas'!K2639,'Ref. Cuotas'!K:K,0)+COUNTIF('Ref. Cuotas'!$K$7:'Ref. Cuotas'!K2639,'Ref. Cuotas'!K2639)-1,"")</f>
        <v>2789</v>
      </c>
      <c r="AM2640" s="7">
        <f>IFERROR(RANK('Ref. Cuotas'!L2639,'Ref. Cuotas'!L:L,0)+COUNTIF('Ref. Cuotas'!$L$7:'Ref. Cuotas'!L2639,'Ref. Cuotas'!L2639)-1,"")</f>
        <v>2789</v>
      </c>
      <c r="AN2640" s="7">
        <f>IFERROR(RANK('Ref. Cuotas'!M2639,'Ref. Cuotas'!M:M,0)+COUNTIF('Ref. Cuotas'!$M$7:'Ref. Cuotas'!M2639,'Ref. Cuotas'!M2639)-1,"")</f>
        <v>2715</v>
      </c>
      <c r="AO2640" s="7">
        <f>IFERROR(RANK('Ref. Cuotas'!H2639,'Ref. Cuotas'!H:H,1)+COUNTIF('Ref. Cuotas'!$H$7:'Ref. Cuotas'!H2639,'Ref. Cuotas'!H2639)-1,"")</f>
        <v>664</v>
      </c>
      <c r="AP2640" s="7">
        <f>IFERROR(RANK('Ref. Cuotas'!J2639,'Ref. Cuotas'!J:J,1)+COUNTIF('Ref. Cuotas'!$J$7:'Ref. Cuotas'!J2639,'Ref. Cuotas'!J2639)-1,"")</f>
        <v>1819</v>
      </c>
      <c r="AQ2640" s="7">
        <f>IFERROR(RANK('Ref. Cuotas'!K2639,'Ref. Cuotas'!K:K,1)+COUNTIF('Ref. Cuotas'!$K$7:'Ref. Cuotas'!K2639,'Ref. Cuotas'!K2639)-1,"")</f>
        <v>207</v>
      </c>
    </row>
    <row r="2641" spans="31:43" ht="17.25" customHeight="1" x14ac:dyDescent="0.3">
      <c r="AE2641" s="5" t="s">
        <v>2636</v>
      </c>
      <c r="AF2641" s="5" t="s">
        <v>6156</v>
      </c>
      <c r="AG2641" s="6" t="s">
        <v>4482</v>
      </c>
      <c r="AH2641" s="6" t="s">
        <v>4093</v>
      </c>
      <c r="AI2641" s="7">
        <f>IFERROR(RANK('Ref. Cuotas'!H2640,'Ref. Cuotas'!H:H,0)+COUNTIF('Ref. Cuotas'!$H$7:'Ref. Cuotas'!H2640,'Ref. Cuotas'!H2640)-1,"")</f>
        <v>2328</v>
      </c>
      <c r="AJ2641" s="7">
        <f>IFERROR(RANK('Ref. Cuotas'!I2640,'Ref. Cuotas'!I:I,0)+COUNTIF('Ref. Cuotas'!$I$7:'Ref. Cuotas'!I2640,'Ref. Cuotas'!I2640)-1,"")</f>
        <v>2677</v>
      </c>
      <c r="AK2641" s="7">
        <f>IFERROR(RANK('Ref. Cuotas'!J2640,'Ref. Cuotas'!J:J,0)+COUNTIF('Ref. Cuotas'!$J$7:'Ref. Cuotas'!J2640,'Ref. Cuotas'!J2640)-1,"")</f>
        <v>2645</v>
      </c>
      <c r="AL2641" s="7">
        <f>IFERROR(RANK('Ref. Cuotas'!K2640,'Ref. Cuotas'!K:K,0)+COUNTIF('Ref. Cuotas'!$K$7:'Ref. Cuotas'!K2640,'Ref. Cuotas'!K2640)-1,"")</f>
        <v>2790</v>
      </c>
      <c r="AM2641" s="7">
        <f>IFERROR(RANK('Ref. Cuotas'!L2640,'Ref. Cuotas'!L:L,0)+COUNTIF('Ref. Cuotas'!$L$7:'Ref. Cuotas'!L2640,'Ref. Cuotas'!L2640)-1,"")</f>
        <v>2790</v>
      </c>
      <c r="AN2641" s="7">
        <f>IFERROR(RANK('Ref. Cuotas'!M2640,'Ref. Cuotas'!M:M,0)+COUNTIF('Ref. Cuotas'!$M$7:'Ref. Cuotas'!M2640,'Ref. Cuotas'!M2640)-1,"")</f>
        <v>2716</v>
      </c>
      <c r="AO2641" s="7">
        <f>IFERROR(RANK('Ref. Cuotas'!H2640,'Ref. Cuotas'!H:H,1)+COUNTIF('Ref. Cuotas'!$H$7:'Ref. Cuotas'!H2640,'Ref. Cuotas'!H2640)-1,"")</f>
        <v>512</v>
      </c>
      <c r="AP2641" s="7">
        <f>IFERROR(RANK('Ref. Cuotas'!J2640,'Ref. Cuotas'!J:J,1)+COUNTIF('Ref. Cuotas'!$J$7:'Ref. Cuotas'!J2640,'Ref. Cuotas'!J2640)-1,"")</f>
        <v>1820</v>
      </c>
      <c r="AQ2641" s="7">
        <f>IFERROR(RANK('Ref. Cuotas'!K2640,'Ref. Cuotas'!K:K,1)+COUNTIF('Ref. Cuotas'!$K$7:'Ref. Cuotas'!K2640,'Ref. Cuotas'!K2640)-1,"")</f>
        <v>208</v>
      </c>
    </row>
    <row r="2642" spans="31:43" ht="17.25" customHeight="1" x14ac:dyDescent="0.3">
      <c r="AE2642" s="5" t="s">
        <v>2637</v>
      </c>
      <c r="AF2642" s="5" t="s">
        <v>6157</v>
      </c>
      <c r="AG2642" s="6" t="s">
        <v>4482</v>
      </c>
      <c r="AH2642" s="6" t="s">
        <v>4116</v>
      </c>
      <c r="AI2642" s="7">
        <f>IFERROR(RANK('Ref. Cuotas'!H2641,'Ref. Cuotas'!H:H,0)+COUNTIF('Ref. Cuotas'!$H$7:'Ref. Cuotas'!H2641,'Ref. Cuotas'!H2641)-1,"")</f>
        <v>2329</v>
      </c>
      <c r="AJ2642" s="7">
        <f>IFERROR(RANK('Ref. Cuotas'!I2641,'Ref. Cuotas'!I:I,0)+COUNTIF('Ref. Cuotas'!$I$7:'Ref. Cuotas'!I2641,'Ref. Cuotas'!I2641)-1,"")</f>
        <v>2678</v>
      </c>
      <c r="AK2642" s="7">
        <f>IFERROR(RANK('Ref. Cuotas'!J2641,'Ref. Cuotas'!J:J,0)+COUNTIF('Ref. Cuotas'!$J$7:'Ref. Cuotas'!J2641,'Ref. Cuotas'!J2641)-1,"")</f>
        <v>2646</v>
      </c>
      <c r="AL2642" s="7">
        <f>IFERROR(RANK('Ref. Cuotas'!K2641,'Ref. Cuotas'!K:K,0)+COUNTIF('Ref. Cuotas'!$K$7:'Ref. Cuotas'!K2641,'Ref. Cuotas'!K2641)-1,"")</f>
        <v>2791</v>
      </c>
      <c r="AM2642" s="7">
        <f>IFERROR(RANK('Ref. Cuotas'!L2641,'Ref. Cuotas'!L:L,0)+COUNTIF('Ref. Cuotas'!$L$7:'Ref. Cuotas'!L2641,'Ref. Cuotas'!L2641)-1,"")</f>
        <v>2791</v>
      </c>
      <c r="AN2642" s="7">
        <f>IFERROR(RANK('Ref. Cuotas'!M2641,'Ref. Cuotas'!M:M,0)+COUNTIF('Ref. Cuotas'!$M$7:'Ref. Cuotas'!M2641,'Ref. Cuotas'!M2641)-1,"")</f>
        <v>2717</v>
      </c>
      <c r="AO2642" s="7">
        <f>IFERROR(RANK('Ref. Cuotas'!H2641,'Ref. Cuotas'!H:H,1)+COUNTIF('Ref. Cuotas'!$H$7:'Ref. Cuotas'!H2641,'Ref. Cuotas'!H2641)-1,"")</f>
        <v>513</v>
      </c>
      <c r="AP2642" s="7">
        <f>IFERROR(RANK('Ref. Cuotas'!J2641,'Ref. Cuotas'!J:J,1)+COUNTIF('Ref. Cuotas'!$J$7:'Ref. Cuotas'!J2641,'Ref. Cuotas'!J2641)-1,"")</f>
        <v>1821</v>
      </c>
      <c r="AQ2642" s="7">
        <f>IFERROR(RANK('Ref. Cuotas'!K2641,'Ref. Cuotas'!K:K,1)+COUNTIF('Ref. Cuotas'!$K$7:'Ref. Cuotas'!K2641,'Ref. Cuotas'!K2641)-1,"")</f>
        <v>209</v>
      </c>
    </row>
    <row r="2643" spans="31:43" ht="17.25" customHeight="1" x14ac:dyDescent="0.3">
      <c r="AE2643" s="5" t="s">
        <v>2638</v>
      </c>
      <c r="AF2643" s="5" t="s">
        <v>6158</v>
      </c>
      <c r="AG2643" s="6" t="s">
        <v>4482</v>
      </c>
      <c r="AH2643" s="6" t="s">
        <v>4094</v>
      </c>
      <c r="AI2643" s="7">
        <f>IFERROR(RANK('Ref. Cuotas'!H2642,'Ref. Cuotas'!H:H,0)+COUNTIF('Ref. Cuotas'!$H$7:'Ref. Cuotas'!H2642,'Ref. Cuotas'!H2642)-1,"")</f>
        <v>2688</v>
      </c>
      <c r="AJ2643" s="7">
        <f>IFERROR(RANK('Ref. Cuotas'!I2642,'Ref. Cuotas'!I:I,0)+COUNTIF('Ref. Cuotas'!$I$7:'Ref. Cuotas'!I2642,'Ref. Cuotas'!I2642)-1,"")</f>
        <v>2679</v>
      </c>
      <c r="AK2643" s="7">
        <f>IFERROR(RANK('Ref. Cuotas'!J2642,'Ref. Cuotas'!J:J,0)+COUNTIF('Ref. Cuotas'!$J$7:'Ref. Cuotas'!J2642,'Ref. Cuotas'!J2642)-1,"")</f>
        <v>2647</v>
      </c>
      <c r="AL2643" s="7">
        <f>IFERROR(RANK('Ref. Cuotas'!K2642,'Ref. Cuotas'!K:K,0)+COUNTIF('Ref. Cuotas'!$K$7:'Ref. Cuotas'!K2642,'Ref. Cuotas'!K2642)-1,"")</f>
        <v>2121</v>
      </c>
      <c r="AM2643" s="7">
        <f>IFERROR(RANK('Ref. Cuotas'!L2642,'Ref. Cuotas'!L:L,0)+COUNTIF('Ref. Cuotas'!$L$7:'Ref. Cuotas'!L2642,'Ref. Cuotas'!L2642)-1,"")</f>
        <v>1663</v>
      </c>
      <c r="AN2643" s="7">
        <f>IFERROR(RANK('Ref. Cuotas'!M2642,'Ref. Cuotas'!M:M,0)+COUNTIF('Ref. Cuotas'!$M$7:'Ref. Cuotas'!M2642,'Ref. Cuotas'!M2642)-1,"")</f>
        <v>2718</v>
      </c>
      <c r="AO2643" s="7">
        <f>IFERROR(RANK('Ref. Cuotas'!H2642,'Ref. Cuotas'!H:H,1)+COUNTIF('Ref. Cuotas'!$H$7:'Ref. Cuotas'!H2642,'Ref. Cuotas'!H2642)-1,"")</f>
        <v>115</v>
      </c>
      <c r="AP2643" s="7">
        <f>IFERROR(RANK('Ref. Cuotas'!J2642,'Ref. Cuotas'!J:J,1)+COUNTIF('Ref. Cuotas'!$J$7:'Ref. Cuotas'!J2642,'Ref. Cuotas'!J2642)-1,"")</f>
        <v>1822</v>
      </c>
      <c r="AQ2643" s="7">
        <f>IFERROR(RANK('Ref. Cuotas'!K2642,'Ref. Cuotas'!K:K,1)+COUNTIF('Ref. Cuotas'!$K$7:'Ref. Cuotas'!K2642,'Ref. Cuotas'!K2642)-1,"")</f>
        <v>682</v>
      </c>
    </row>
    <row r="2644" spans="31:43" ht="17.25" customHeight="1" x14ac:dyDescent="0.3">
      <c r="AE2644" s="5" t="s">
        <v>2639</v>
      </c>
      <c r="AF2644" s="5" t="s">
        <v>6159</v>
      </c>
      <c r="AG2644" s="6" t="s">
        <v>4482</v>
      </c>
      <c r="AH2644" s="6" t="s">
        <v>4095</v>
      </c>
      <c r="AI2644" s="7">
        <f>IFERROR(RANK('Ref. Cuotas'!H2643,'Ref. Cuotas'!H:H,0)+COUNTIF('Ref. Cuotas'!$H$7:'Ref. Cuotas'!H2643,'Ref. Cuotas'!H2643)-1,"")</f>
        <v>2781</v>
      </c>
      <c r="AJ2644" s="7">
        <f>IFERROR(RANK('Ref. Cuotas'!I2643,'Ref. Cuotas'!I:I,0)+COUNTIF('Ref. Cuotas'!$I$7:'Ref. Cuotas'!I2643,'Ref. Cuotas'!I2643)-1,"")</f>
        <v>977</v>
      </c>
      <c r="AK2644" s="7">
        <f>IFERROR(RANK('Ref. Cuotas'!J2643,'Ref. Cuotas'!J:J,0)+COUNTIF('Ref. Cuotas'!$J$7:'Ref. Cuotas'!J2643,'Ref. Cuotas'!J2643)-1,"")</f>
        <v>2648</v>
      </c>
      <c r="AL2644" s="7">
        <f>IFERROR(RANK('Ref. Cuotas'!K2643,'Ref. Cuotas'!K:K,0)+COUNTIF('Ref. Cuotas'!$K$7:'Ref. Cuotas'!K2643,'Ref. Cuotas'!K2643)-1,"")</f>
        <v>2125</v>
      </c>
      <c r="AM2644" s="7">
        <f>IFERROR(RANK('Ref. Cuotas'!L2643,'Ref. Cuotas'!L:L,0)+COUNTIF('Ref. Cuotas'!$L$7:'Ref. Cuotas'!L2643,'Ref. Cuotas'!L2643)-1,"")</f>
        <v>1486</v>
      </c>
      <c r="AN2644" s="7">
        <f>IFERROR(RANK('Ref. Cuotas'!M2643,'Ref. Cuotas'!M:M,0)+COUNTIF('Ref. Cuotas'!$M$7:'Ref. Cuotas'!M2643,'Ref. Cuotas'!M2643)-1,"")</f>
        <v>841</v>
      </c>
      <c r="AO2644" s="7">
        <f>IFERROR(RANK('Ref. Cuotas'!H2643,'Ref. Cuotas'!H:H,1)+COUNTIF('Ref. Cuotas'!$H$7:'Ref. Cuotas'!H2643,'Ref. Cuotas'!H2643)-1,"")</f>
        <v>22</v>
      </c>
      <c r="AP2644" s="7">
        <f>IFERROR(RANK('Ref. Cuotas'!J2643,'Ref. Cuotas'!J:J,1)+COUNTIF('Ref. Cuotas'!$J$7:'Ref. Cuotas'!J2643,'Ref. Cuotas'!J2643)-1,"")</f>
        <v>1823</v>
      </c>
      <c r="AQ2644" s="7">
        <f>IFERROR(RANK('Ref. Cuotas'!K2643,'Ref. Cuotas'!K:K,1)+COUNTIF('Ref. Cuotas'!$K$7:'Ref. Cuotas'!K2643,'Ref. Cuotas'!K2643)-1,"")</f>
        <v>678</v>
      </c>
    </row>
    <row r="2645" spans="31:43" ht="17.25" customHeight="1" x14ac:dyDescent="0.3">
      <c r="AE2645" s="5" t="s">
        <v>2640</v>
      </c>
      <c r="AF2645" s="5" t="s">
        <v>6160</v>
      </c>
      <c r="AG2645" s="6" t="s">
        <v>4482</v>
      </c>
      <c r="AH2645" s="6" t="s">
        <v>4096</v>
      </c>
      <c r="AI2645" s="7">
        <f>IFERROR(RANK('Ref. Cuotas'!H2644,'Ref. Cuotas'!H:H,0)+COUNTIF('Ref. Cuotas'!$H$7:'Ref. Cuotas'!H2644,'Ref. Cuotas'!H2644)-1,"")</f>
        <v>2783</v>
      </c>
      <c r="AJ2645" s="7">
        <f>IFERROR(RANK('Ref. Cuotas'!I2644,'Ref. Cuotas'!I:I,0)+COUNTIF('Ref. Cuotas'!$I$7:'Ref. Cuotas'!I2644,'Ref. Cuotas'!I2644)-1,"")</f>
        <v>999</v>
      </c>
      <c r="AK2645" s="7">
        <f>IFERROR(RANK('Ref. Cuotas'!J2644,'Ref. Cuotas'!J:J,0)+COUNTIF('Ref. Cuotas'!$J$7:'Ref. Cuotas'!J2644,'Ref. Cuotas'!J2644)-1,"")</f>
        <v>2649</v>
      </c>
      <c r="AL2645" s="7">
        <f>IFERROR(RANK('Ref. Cuotas'!K2644,'Ref. Cuotas'!K:K,0)+COUNTIF('Ref. Cuotas'!$K$7:'Ref. Cuotas'!K2644,'Ref. Cuotas'!K2644)-1,"")</f>
        <v>2210</v>
      </c>
      <c r="AM2645" s="7">
        <f>IFERROR(RANK('Ref. Cuotas'!L2644,'Ref. Cuotas'!L:L,0)+COUNTIF('Ref. Cuotas'!$L$7:'Ref. Cuotas'!L2644,'Ref. Cuotas'!L2644)-1,"")</f>
        <v>1840</v>
      </c>
      <c r="AN2645" s="7">
        <f>IFERROR(RANK('Ref. Cuotas'!M2644,'Ref. Cuotas'!M:M,0)+COUNTIF('Ref. Cuotas'!$M$7:'Ref. Cuotas'!M2644,'Ref. Cuotas'!M2644)-1,"")</f>
        <v>842</v>
      </c>
      <c r="AO2645" s="7">
        <f>IFERROR(RANK('Ref. Cuotas'!H2644,'Ref. Cuotas'!H:H,1)+COUNTIF('Ref. Cuotas'!$H$7:'Ref. Cuotas'!H2644,'Ref. Cuotas'!H2644)-1,"")</f>
        <v>20</v>
      </c>
      <c r="AP2645" s="7">
        <f>IFERROR(RANK('Ref. Cuotas'!J2644,'Ref. Cuotas'!J:J,1)+COUNTIF('Ref. Cuotas'!$J$7:'Ref. Cuotas'!J2644,'Ref. Cuotas'!J2644)-1,"")</f>
        <v>1824</v>
      </c>
      <c r="AQ2645" s="7">
        <f>IFERROR(RANK('Ref. Cuotas'!K2644,'Ref. Cuotas'!K:K,1)+COUNTIF('Ref. Cuotas'!$K$7:'Ref. Cuotas'!K2644,'Ref. Cuotas'!K2644)-1,"")</f>
        <v>593</v>
      </c>
    </row>
    <row r="2646" spans="31:43" ht="17.25" customHeight="1" x14ac:dyDescent="0.3">
      <c r="AE2646" s="5" t="s">
        <v>2641</v>
      </c>
      <c r="AF2646" s="5" t="s">
        <v>6161</v>
      </c>
      <c r="AG2646" s="6" t="s">
        <v>4482</v>
      </c>
      <c r="AH2646" s="6" t="s">
        <v>4137</v>
      </c>
      <c r="AI2646" s="7">
        <f>IFERROR(RANK('Ref. Cuotas'!H2645,'Ref. Cuotas'!H:H,0)+COUNTIF('Ref. Cuotas'!$H$7:'Ref. Cuotas'!H2645,'Ref. Cuotas'!H2645)-1,"")</f>
        <v>2698</v>
      </c>
      <c r="AJ2646" s="7">
        <f>IFERROR(RANK('Ref. Cuotas'!I2645,'Ref. Cuotas'!I:I,0)+COUNTIF('Ref. Cuotas'!$I$7:'Ref. Cuotas'!I2645,'Ref. Cuotas'!I2645)-1,"")</f>
        <v>2680</v>
      </c>
      <c r="AK2646" s="7">
        <f>IFERROR(RANK('Ref. Cuotas'!J2645,'Ref. Cuotas'!J:J,0)+COUNTIF('Ref. Cuotas'!$J$7:'Ref. Cuotas'!J2645,'Ref. Cuotas'!J2645)-1,"")</f>
        <v>2650</v>
      </c>
      <c r="AL2646" s="7">
        <f>IFERROR(RANK('Ref. Cuotas'!K2645,'Ref. Cuotas'!K:K,0)+COUNTIF('Ref. Cuotas'!$K$7:'Ref. Cuotas'!K2645,'Ref. Cuotas'!K2645)-1,"")</f>
        <v>2481</v>
      </c>
      <c r="AM2646" s="7">
        <f>IFERROR(RANK('Ref. Cuotas'!L2645,'Ref. Cuotas'!L:L,0)+COUNTIF('Ref. Cuotas'!$L$7:'Ref. Cuotas'!L2645,'Ref. Cuotas'!L2645)-1,"")</f>
        <v>2555</v>
      </c>
      <c r="AN2646" s="7">
        <f>IFERROR(RANK('Ref. Cuotas'!M2645,'Ref. Cuotas'!M:M,0)+COUNTIF('Ref. Cuotas'!$M$7:'Ref. Cuotas'!M2645,'Ref. Cuotas'!M2645)-1,"")</f>
        <v>2719</v>
      </c>
      <c r="AO2646" s="7">
        <f>IFERROR(RANK('Ref. Cuotas'!H2645,'Ref. Cuotas'!H:H,1)+COUNTIF('Ref. Cuotas'!$H$7:'Ref. Cuotas'!H2645,'Ref. Cuotas'!H2645)-1,"")</f>
        <v>105</v>
      </c>
      <c r="AP2646" s="7">
        <f>IFERROR(RANK('Ref. Cuotas'!J2645,'Ref. Cuotas'!J:J,1)+COUNTIF('Ref. Cuotas'!$J$7:'Ref. Cuotas'!J2645,'Ref. Cuotas'!J2645)-1,"")</f>
        <v>1825</v>
      </c>
      <c r="AQ2646" s="7">
        <f>IFERROR(RANK('Ref. Cuotas'!K2645,'Ref. Cuotas'!K:K,1)+COUNTIF('Ref. Cuotas'!$K$7:'Ref. Cuotas'!K2645,'Ref. Cuotas'!K2645)-1,"")</f>
        <v>322</v>
      </c>
    </row>
    <row r="2647" spans="31:43" ht="17.25" customHeight="1" x14ac:dyDescent="0.3">
      <c r="AE2647" s="5" t="s">
        <v>2642</v>
      </c>
      <c r="AF2647" s="5" t="s">
        <v>6162</v>
      </c>
      <c r="AG2647" s="6" t="s">
        <v>4482</v>
      </c>
      <c r="AH2647" s="6" t="s">
        <v>4097</v>
      </c>
      <c r="AI2647" s="7">
        <f>IFERROR(RANK('Ref. Cuotas'!H2646,'Ref. Cuotas'!H:H,0)+COUNTIF('Ref. Cuotas'!$H$7:'Ref. Cuotas'!H2646,'Ref. Cuotas'!H2646)-1,"")</f>
        <v>2543</v>
      </c>
      <c r="AJ2647" s="7">
        <f>IFERROR(RANK('Ref. Cuotas'!I2646,'Ref. Cuotas'!I:I,0)+COUNTIF('Ref. Cuotas'!$I$7:'Ref. Cuotas'!I2646,'Ref. Cuotas'!I2646)-1,"")</f>
        <v>2681</v>
      </c>
      <c r="AK2647" s="7">
        <f>IFERROR(RANK('Ref. Cuotas'!J2646,'Ref. Cuotas'!J:J,0)+COUNTIF('Ref. Cuotas'!$J$7:'Ref. Cuotas'!J2646,'Ref. Cuotas'!J2646)-1,"")</f>
        <v>2651</v>
      </c>
      <c r="AL2647" s="7">
        <f>IFERROR(RANK('Ref. Cuotas'!K2646,'Ref. Cuotas'!K:K,0)+COUNTIF('Ref. Cuotas'!$K$7:'Ref. Cuotas'!K2646,'Ref. Cuotas'!K2646)-1,"")</f>
        <v>2570</v>
      </c>
      <c r="AM2647" s="7">
        <f>IFERROR(RANK('Ref. Cuotas'!L2646,'Ref. Cuotas'!L:L,0)+COUNTIF('Ref. Cuotas'!$L$7:'Ref. Cuotas'!L2646,'Ref. Cuotas'!L2646)-1,"")</f>
        <v>2556</v>
      </c>
      <c r="AN2647" s="7">
        <f>IFERROR(RANK('Ref. Cuotas'!M2646,'Ref. Cuotas'!M:M,0)+COUNTIF('Ref. Cuotas'!$M$7:'Ref. Cuotas'!M2646,'Ref. Cuotas'!M2646)-1,"")</f>
        <v>843</v>
      </c>
      <c r="AO2647" s="7">
        <f>IFERROR(RANK('Ref. Cuotas'!H2646,'Ref. Cuotas'!H:H,1)+COUNTIF('Ref. Cuotas'!$H$7:'Ref. Cuotas'!H2646,'Ref. Cuotas'!H2646)-1,"")</f>
        <v>260</v>
      </c>
      <c r="AP2647" s="7">
        <f>IFERROR(RANK('Ref. Cuotas'!J2646,'Ref. Cuotas'!J:J,1)+COUNTIF('Ref. Cuotas'!$J$7:'Ref. Cuotas'!J2646,'Ref. Cuotas'!J2646)-1,"")</f>
        <v>1826</v>
      </c>
      <c r="AQ2647" s="7">
        <f>IFERROR(RANK('Ref. Cuotas'!K2646,'Ref. Cuotas'!K:K,1)+COUNTIF('Ref. Cuotas'!$K$7:'Ref. Cuotas'!K2646,'Ref. Cuotas'!K2646)-1,"")</f>
        <v>233</v>
      </c>
    </row>
    <row r="2648" spans="31:43" ht="17.25" customHeight="1" x14ac:dyDescent="0.3">
      <c r="AE2648" s="5" t="s">
        <v>2643</v>
      </c>
      <c r="AF2648" s="5" t="s">
        <v>6163</v>
      </c>
      <c r="AG2648" s="6" t="s">
        <v>4482</v>
      </c>
      <c r="AH2648" s="6" t="s">
        <v>4123</v>
      </c>
      <c r="AI2648" s="7">
        <f>IFERROR(RANK('Ref. Cuotas'!H2647,'Ref. Cuotas'!H:H,0)+COUNTIF('Ref. Cuotas'!$H$7:'Ref. Cuotas'!H2647,'Ref. Cuotas'!H2647)-1,"")</f>
        <v>2592</v>
      </c>
      <c r="AJ2648" s="7">
        <f>IFERROR(RANK('Ref. Cuotas'!I2647,'Ref. Cuotas'!I:I,0)+COUNTIF('Ref. Cuotas'!$I$7:'Ref. Cuotas'!I2647,'Ref. Cuotas'!I2647)-1,"")</f>
        <v>1058</v>
      </c>
      <c r="AK2648" s="7">
        <f>IFERROR(RANK('Ref. Cuotas'!J2647,'Ref. Cuotas'!J:J,0)+COUNTIF('Ref. Cuotas'!$J$7:'Ref. Cuotas'!J2647,'Ref. Cuotas'!J2647)-1,"")</f>
        <v>2652</v>
      </c>
      <c r="AL2648" s="7">
        <f>IFERROR(RANK('Ref. Cuotas'!K2647,'Ref. Cuotas'!K:K,0)+COUNTIF('Ref. Cuotas'!$K$7:'Ref. Cuotas'!K2647,'Ref. Cuotas'!K2647)-1,"")</f>
        <v>2550</v>
      </c>
      <c r="AM2648" s="7">
        <f>IFERROR(RANK('Ref. Cuotas'!L2647,'Ref. Cuotas'!L:L,0)+COUNTIF('Ref. Cuotas'!$L$7:'Ref. Cuotas'!L2647,'Ref. Cuotas'!L2647)-1,"")</f>
        <v>2557</v>
      </c>
      <c r="AN2648" s="7">
        <f>IFERROR(RANK('Ref. Cuotas'!M2647,'Ref. Cuotas'!M:M,0)+COUNTIF('Ref. Cuotas'!$M$7:'Ref. Cuotas'!M2647,'Ref. Cuotas'!M2647)-1,"")</f>
        <v>844</v>
      </c>
      <c r="AO2648" s="7">
        <f>IFERROR(RANK('Ref. Cuotas'!H2647,'Ref. Cuotas'!H:H,1)+COUNTIF('Ref. Cuotas'!$H$7:'Ref. Cuotas'!H2647,'Ref. Cuotas'!H2647)-1,"")</f>
        <v>211</v>
      </c>
      <c r="AP2648" s="7">
        <f>IFERROR(RANK('Ref. Cuotas'!J2647,'Ref. Cuotas'!J:J,1)+COUNTIF('Ref. Cuotas'!$J$7:'Ref. Cuotas'!J2647,'Ref. Cuotas'!J2647)-1,"")</f>
        <v>1827</v>
      </c>
      <c r="AQ2648" s="7">
        <f>IFERROR(RANK('Ref. Cuotas'!K2647,'Ref. Cuotas'!K:K,1)+COUNTIF('Ref. Cuotas'!$K$7:'Ref. Cuotas'!K2647,'Ref. Cuotas'!K2647)-1,"")</f>
        <v>253</v>
      </c>
    </row>
    <row r="2649" spans="31:43" ht="17.25" customHeight="1" x14ac:dyDescent="0.3">
      <c r="AE2649" s="5" t="s">
        <v>2644</v>
      </c>
      <c r="AF2649" s="5" t="s">
        <v>6164</v>
      </c>
      <c r="AG2649" s="6" t="s">
        <v>4483</v>
      </c>
      <c r="AH2649" s="6" t="s">
        <v>4092</v>
      </c>
      <c r="AI2649" s="7">
        <f>IFERROR(RANK('Ref. Cuotas'!H2648,'Ref. Cuotas'!H:H,0)+COUNTIF('Ref. Cuotas'!$H$7:'Ref. Cuotas'!H2648,'Ref. Cuotas'!H2648)-1,"")</f>
        <v>1213</v>
      </c>
      <c r="AJ2649" s="7">
        <f>IFERROR(RANK('Ref. Cuotas'!I2648,'Ref. Cuotas'!I:I,0)+COUNTIF('Ref. Cuotas'!$I$7:'Ref. Cuotas'!I2648,'Ref. Cuotas'!I2648)-1,"")</f>
        <v>191</v>
      </c>
      <c r="AK2649" s="7">
        <f>IFERROR(RANK('Ref. Cuotas'!J2648,'Ref. Cuotas'!J:J,0)+COUNTIF('Ref. Cuotas'!$J$7:'Ref. Cuotas'!J2648,'Ref. Cuotas'!J2648)-1,"")</f>
        <v>134</v>
      </c>
      <c r="AL2649" s="7">
        <f>IFERROR(RANK('Ref. Cuotas'!K2648,'Ref. Cuotas'!K:K,0)+COUNTIF('Ref. Cuotas'!$K$7:'Ref. Cuotas'!K2648,'Ref. Cuotas'!K2648)-1,"")</f>
        <v>174</v>
      </c>
      <c r="AM2649" s="7">
        <f>IFERROR(RANK('Ref. Cuotas'!L2648,'Ref. Cuotas'!L:L,0)+COUNTIF('Ref. Cuotas'!$L$7:'Ref. Cuotas'!L2648,'Ref. Cuotas'!L2648)-1,"")</f>
        <v>148</v>
      </c>
      <c r="AN2649" s="7">
        <f>IFERROR(RANK('Ref. Cuotas'!M2648,'Ref. Cuotas'!M:M,0)+COUNTIF('Ref. Cuotas'!$M$7:'Ref. Cuotas'!M2648,'Ref. Cuotas'!M2648)-1,"")</f>
        <v>845</v>
      </c>
      <c r="AO2649" s="7">
        <f>IFERROR(RANK('Ref. Cuotas'!H2648,'Ref. Cuotas'!H:H,1)+COUNTIF('Ref. Cuotas'!$H$7:'Ref. Cuotas'!H2648,'Ref. Cuotas'!H2648)-1,"")</f>
        <v>1590</v>
      </c>
      <c r="AP2649" s="7">
        <f>IFERROR(RANK('Ref. Cuotas'!J2648,'Ref. Cuotas'!J:J,1)+COUNTIF('Ref. Cuotas'!$J$7:'Ref. Cuotas'!J2648,'Ref. Cuotas'!J2648)-1,"")</f>
        <v>2669</v>
      </c>
      <c r="AQ2649" s="7">
        <f>IFERROR(RANK('Ref. Cuotas'!K2648,'Ref. Cuotas'!K:K,1)+COUNTIF('Ref. Cuotas'!$K$7:'Ref. Cuotas'!K2648,'Ref. Cuotas'!K2648)-1,"")</f>
        <v>2629</v>
      </c>
    </row>
    <row r="2650" spans="31:43" ht="17.25" customHeight="1" x14ac:dyDescent="0.3">
      <c r="AE2650" s="5" t="s">
        <v>2645</v>
      </c>
      <c r="AF2650" s="5" t="s">
        <v>6165</v>
      </c>
      <c r="AG2650" s="6" t="s">
        <v>4483</v>
      </c>
      <c r="AH2650" s="6" t="s">
        <v>4135</v>
      </c>
      <c r="AI2650" s="7">
        <f>IFERROR(RANK('Ref. Cuotas'!H2649,'Ref. Cuotas'!H:H,0)+COUNTIF('Ref. Cuotas'!$H$7:'Ref. Cuotas'!H2649,'Ref. Cuotas'!H2649)-1,"")</f>
        <v>1718</v>
      </c>
      <c r="AJ2650" s="7">
        <f>IFERROR(RANK('Ref. Cuotas'!I2649,'Ref. Cuotas'!I:I,0)+COUNTIF('Ref. Cuotas'!$I$7:'Ref. Cuotas'!I2649,'Ref. Cuotas'!I2649)-1,"")</f>
        <v>2682</v>
      </c>
      <c r="AK2650" s="7">
        <f>IFERROR(RANK('Ref. Cuotas'!J2649,'Ref. Cuotas'!J:J,0)+COUNTIF('Ref. Cuotas'!$J$7:'Ref. Cuotas'!J2649,'Ref. Cuotas'!J2649)-1,"")</f>
        <v>2653</v>
      </c>
      <c r="AL2650" s="7">
        <f>IFERROR(RANK('Ref. Cuotas'!K2649,'Ref. Cuotas'!K:K,0)+COUNTIF('Ref. Cuotas'!$K$7:'Ref. Cuotas'!K2649,'Ref. Cuotas'!K2649)-1,"")</f>
        <v>2544</v>
      </c>
      <c r="AM2650" s="7">
        <f>IFERROR(RANK('Ref. Cuotas'!L2649,'Ref. Cuotas'!L:L,0)+COUNTIF('Ref. Cuotas'!$L$7:'Ref. Cuotas'!L2649,'Ref. Cuotas'!L2649)-1,"")</f>
        <v>1448</v>
      </c>
      <c r="AN2650" s="7">
        <f>IFERROR(RANK('Ref. Cuotas'!M2649,'Ref. Cuotas'!M:M,0)+COUNTIF('Ref. Cuotas'!$M$7:'Ref. Cuotas'!M2649,'Ref. Cuotas'!M2649)-1,"")</f>
        <v>846</v>
      </c>
      <c r="AO2650" s="7">
        <f>IFERROR(RANK('Ref. Cuotas'!H2649,'Ref. Cuotas'!H:H,1)+COUNTIF('Ref. Cuotas'!$H$7:'Ref. Cuotas'!H2649,'Ref. Cuotas'!H2649)-1,"")</f>
        <v>1085</v>
      </c>
      <c r="AP2650" s="7">
        <f>IFERROR(RANK('Ref. Cuotas'!J2649,'Ref. Cuotas'!J:J,1)+COUNTIF('Ref. Cuotas'!$J$7:'Ref. Cuotas'!J2649,'Ref. Cuotas'!J2649)-1,"")</f>
        <v>1828</v>
      </c>
      <c r="AQ2650" s="7">
        <f>IFERROR(RANK('Ref. Cuotas'!K2649,'Ref. Cuotas'!K:K,1)+COUNTIF('Ref. Cuotas'!$K$7:'Ref. Cuotas'!K2649,'Ref. Cuotas'!K2649)-1,"")</f>
        <v>259</v>
      </c>
    </row>
    <row r="2651" spans="31:43" ht="17.25" customHeight="1" x14ac:dyDescent="0.3">
      <c r="AE2651" s="5" t="s">
        <v>2646</v>
      </c>
      <c r="AF2651" s="5" t="s">
        <v>6166</v>
      </c>
      <c r="AG2651" s="6" t="s">
        <v>4483</v>
      </c>
      <c r="AH2651" s="6" t="s">
        <v>4136</v>
      </c>
      <c r="AI2651" s="7">
        <f>IFERROR(RANK('Ref. Cuotas'!H2650,'Ref. Cuotas'!H:H,0)+COUNTIF('Ref. Cuotas'!$H$7:'Ref. Cuotas'!H2650,'Ref. Cuotas'!H2650)-1,"")</f>
        <v>1766</v>
      </c>
      <c r="AJ2651" s="7">
        <f>IFERROR(RANK('Ref. Cuotas'!I2650,'Ref. Cuotas'!I:I,0)+COUNTIF('Ref. Cuotas'!$I$7:'Ref. Cuotas'!I2650,'Ref. Cuotas'!I2650)-1,"")</f>
        <v>2683</v>
      </c>
      <c r="AK2651" s="7">
        <f>IFERROR(RANK('Ref. Cuotas'!J2650,'Ref. Cuotas'!J:J,0)+COUNTIF('Ref. Cuotas'!$J$7:'Ref. Cuotas'!J2650,'Ref. Cuotas'!J2650)-1,"")</f>
        <v>2654</v>
      </c>
      <c r="AL2651" s="7">
        <f>IFERROR(RANK('Ref. Cuotas'!K2650,'Ref. Cuotas'!K:K,0)+COUNTIF('Ref. Cuotas'!$K$7:'Ref. Cuotas'!K2650,'Ref. Cuotas'!K2650)-1,"")</f>
        <v>2475</v>
      </c>
      <c r="AM2651" s="7">
        <f>IFERROR(RANK('Ref. Cuotas'!L2650,'Ref. Cuotas'!L:L,0)+COUNTIF('Ref. Cuotas'!$L$7:'Ref. Cuotas'!L2650,'Ref. Cuotas'!L2650)-1,"")</f>
        <v>1104</v>
      </c>
      <c r="AN2651" s="7">
        <f>IFERROR(RANK('Ref. Cuotas'!M2650,'Ref. Cuotas'!M:M,0)+COUNTIF('Ref. Cuotas'!$M$7:'Ref. Cuotas'!M2650,'Ref. Cuotas'!M2650)-1,"")</f>
        <v>847</v>
      </c>
      <c r="AO2651" s="7">
        <f>IFERROR(RANK('Ref. Cuotas'!H2650,'Ref. Cuotas'!H:H,1)+COUNTIF('Ref. Cuotas'!$H$7:'Ref. Cuotas'!H2650,'Ref. Cuotas'!H2650)-1,"")</f>
        <v>1037</v>
      </c>
      <c r="AP2651" s="7">
        <f>IFERROR(RANK('Ref. Cuotas'!J2650,'Ref. Cuotas'!J:J,1)+COUNTIF('Ref. Cuotas'!$J$7:'Ref. Cuotas'!J2650,'Ref. Cuotas'!J2650)-1,"")</f>
        <v>1829</v>
      </c>
      <c r="AQ2651" s="7">
        <f>IFERROR(RANK('Ref. Cuotas'!K2650,'Ref. Cuotas'!K:K,1)+COUNTIF('Ref. Cuotas'!$K$7:'Ref. Cuotas'!K2650,'Ref. Cuotas'!K2650)-1,"")</f>
        <v>328</v>
      </c>
    </row>
    <row r="2652" spans="31:43" ht="17.25" customHeight="1" x14ac:dyDescent="0.3">
      <c r="AE2652" s="5" t="s">
        <v>2647</v>
      </c>
      <c r="AF2652" s="5" t="s">
        <v>6167</v>
      </c>
      <c r="AG2652" s="6" t="s">
        <v>4483</v>
      </c>
      <c r="AH2652" s="6" t="s">
        <v>4116</v>
      </c>
      <c r="AI2652" s="7">
        <f>IFERROR(RANK('Ref. Cuotas'!H2651,'Ref. Cuotas'!H:H,0)+COUNTIF('Ref. Cuotas'!$H$7:'Ref. Cuotas'!H2651,'Ref. Cuotas'!H2651)-1,"")</f>
        <v>1172</v>
      </c>
      <c r="AJ2652" s="7">
        <f>IFERROR(RANK('Ref. Cuotas'!I2651,'Ref. Cuotas'!I:I,0)+COUNTIF('Ref. Cuotas'!$I$7:'Ref. Cuotas'!I2651,'Ref. Cuotas'!I2651)-1,"")</f>
        <v>303</v>
      </c>
      <c r="AK2652" s="7">
        <f>IFERROR(RANK('Ref. Cuotas'!J2651,'Ref. Cuotas'!J:J,0)+COUNTIF('Ref. Cuotas'!$J$7:'Ref. Cuotas'!J2651,'Ref. Cuotas'!J2651)-1,"")</f>
        <v>202</v>
      </c>
      <c r="AL2652" s="7">
        <f>IFERROR(RANK('Ref. Cuotas'!K2651,'Ref. Cuotas'!K:K,0)+COUNTIF('Ref. Cuotas'!$K$7:'Ref. Cuotas'!K2651,'Ref. Cuotas'!K2651)-1,"")</f>
        <v>417</v>
      </c>
      <c r="AM2652" s="7">
        <f>IFERROR(RANK('Ref. Cuotas'!L2651,'Ref. Cuotas'!L:L,0)+COUNTIF('Ref. Cuotas'!$L$7:'Ref. Cuotas'!L2651,'Ref. Cuotas'!L2651)-1,"")</f>
        <v>199</v>
      </c>
      <c r="AN2652" s="7">
        <f>IFERROR(RANK('Ref. Cuotas'!M2651,'Ref. Cuotas'!M:M,0)+COUNTIF('Ref. Cuotas'!$M$7:'Ref. Cuotas'!M2651,'Ref. Cuotas'!M2651)-1,"")</f>
        <v>848</v>
      </c>
      <c r="AO2652" s="7">
        <f>IFERROR(RANK('Ref. Cuotas'!H2651,'Ref. Cuotas'!H:H,1)+COUNTIF('Ref. Cuotas'!$H$7:'Ref. Cuotas'!H2651,'Ref. Cuotas'!H2651)-1,"")</f>
        <v>1631</v>
      </c>
      <c r="AP2652" s="7">
        <f>IFERROR(RANK('Ref. Cuotas'!J2651,'Ref. Cuotas'!J:J,1)+COUNTIF('Ref. Cuotas'!$J$7:'Ref. Cuotas'!J2651,'Ref. Cuotas'!J2651)-1,"")</f>
        <v>2601</v>
      </c>
      <c r="AQ2652" s="7">
        <f>IFERROR(RANK('Ref. Cuotas'!K2651,'Ref. Cuotas'!K:K,1)+COUNTIF('Ref. Cuotas'!$K$7:'Ref. Cuotas'!K2651,'Ref. Cuotas'!K2651)-1,"")</f>
        <v>2386</v>
      </c>
    </row>
    <row r="2653" spans="31:43" ht="17.25" customHeight="1" x14ac:dyDescent="0.3">
      <c r="AE2653" s="5" t="s">
        <v>2648</v>
      </c>
      <c r="AF2653" s="5" t="s">
        <v>6168</v>
      </c>
      <c r="AG2653" s="6" t="s">
        <v>4483</v>
      </c>
      <c r="AH2653" s="6" t="s">
        <v>4094</v>
      </c>
      <c r="AI2653" s="7">
        <f>IFERROR(RANK('Ref. Cuotas'!H2652,'Ref. Cuotas'!H:H,0)+COUNTIF('Ref. Cuotas'!$H$7:'Ref. Cuotas'!H2652,'Ref. Cuotas'!H2652)-1,"")</f>
        <v>1380</v>
      </c>
      <c r="AJ2653" s="7">
        <f>IFERROR(RANK('Ref. Cuotas'!I2652,'Ref. Cuotas'!I:I,0)+COUNTIF('Ref. Cuotas'!$I$7:'Ref. Cuotas'!I2652,'Ref. Cuotas'!I2652)-1,"")</f>
        <v>117</v>
      </c>
      <c r="AK2653" s="7">
        <f>IFERROR(RANK('Ref. Cuotas'!J2652,'Ref. Cuotas'!J:J,0)+COUNTIF('Ref. Cuotas'!$J$7:'Ref. Cuotas'!J2652,'Ref. Cuotas'!J2652)-1,"")</f>
        <v>156</v>
      </c>
      <c r="AL2653" s="7">
        <f>IFERROR(RANK('Ref. Cuotas'!K2652,'Ref. Cuotas'!K:K,0)+COUNTIF('Ref. Cuotas'!$K$7:'Ref. Cuotas'!K2652,'Ref. Cuotas'!K2652)-1,"")</f>
        <v>402</v>
      </c>
      <c r="AM2653" s="7">
        <f>IFERROR(RANK('Ref. Cuotas'!L2652,'Ref. Cuotas'!L:L,0)+COUNTIF('Ref. Cuotas'!$L$7:'Ref. Cuotas'!L2652,'Ref. Cuotas'!L2652)-1,"")</f>
        <v>664</v>
      </c>
      <c r="AN2653" s="7">
        <f>IFERROR(RANK('Ref. Cuotas'!M2652,'Ref. Cuotas'!M:M,0)+COUNTIF('Ref. Cuotas'!$M$7:'Ref. Cuotas'!M2652,'Ref. Cuotas'!M2652)-1,"")</f>
        <v>849</v>
      </c>
      <c r="AO2653" s="7">
        <f>IFERROR(RANK('Ref. Cuotas'!H2652,'Ref. Cuotas'!H:H,1)+COUNTIF('Ref. Cuotas'!$H$7:'Ref. Cuotas'!H2652,'Ref. Cuotas'!H2652)-1,"")</f>
        <v>1423</v>
      </c>
      <c r="AP2653" s="7">
        <f>IFERROR(RANK('Ref. Cuotas'!J2652,'Ref. Cuotas'!J:J,1)+COUNTIF('Ref. Cuotas'!$J$7:'Ref. Cuotas'!J2652,'Ref. Cuotas'!J2652)-1,"")</f>
        <v>2647</v>
      </c>
      <c r="AQ2653" s="7">
        <f>IFERROR(RANK('Ref. Cuotas'!K2652,'Ref. Cuotas'!K:K,1)+COUNTIF('Ref. Cuotas'!$K$7:'Ref. Cuotas'!K2652,'Ref. Cuotas'!K2652)-1,"")</f>
        <v>2401</v>
      </c>
    </row>
    <row r="2654" spans="31:43" ht="17.25" customHeight="1" x14ac:dyDescent="0.3">
      <c r="AE2654" s="5" t="s">
        <v>2649</v>
      </c>
      <c r="AF2654" s="5" t="s">
        <v>6169</v>
      </c>
      <c r="AG2654" s="6" t="s">
        <v>4483</v>
      </c>
      <c r="AH2654" s="6" t="s">
        <v>4095</v>
      </c>
      <c r="AI2654" s="7">
        <f>IFERROR(RANK('Ref. Cuotas'!H2653,'Ref. Cuotas'!H:H,0)+COUNTIF('Ref. Cuotas'!$H$7:'Ref. Cuotas'!H2653,'Ref. Cuotas'!H2653)-1,"")</f>
        <v>1115</v>
      </c>
      <c r="AJ2654" s="7">
        <f>IFERROR(RANK('Ref. Cuotas'!I2653,'Ref. Cuotas'!I:I,0)+COUNTIF('Ref. Cuotas'!$I$7:'Ref. Cuotas'!I2653,'Ref. Cuotas'!I2653)-1,"")</f>
        <v>299</v>
      </c>
      <c r="AK2654" s="7">
        <f>IFERROR(RANK('Ref. Cuotas'!J2653,'Ref. Cuotas'!J:J,0)+COUNTIF('Ref. Cuotas'!$J$7:'Ref. Cuotas'!J2653,'Ref. Cuotas'!J2653)-1,"")</f>
        <v>593</v>
      </c>
      <c r="AL2654" s="7">
        <f>IFERROR(RANK('Ref. Cuotas'!K2653,'Ref. Cuotas'!K:K,0)+COUNTIF('Ref. Cuotas'!$K$7:'Ref. Cuotas'!K2653,'Ref. Cuotas'!K2653)-1,"")</f>
        <v>279</v>
      </c>
      <c r="AM2654" s="7">
        <f>IFERROR(RANK('Ref. Cuotas'!L2653,'Ref. Cuotas'!L:L,0)+COUNTIF('Ref. Cuotas'!$L$7:'Ref. Cuotas'!L2653,'Ref. Cuotas'!L2653)-1,"")</f>
        <v>432</v>
      </c>
      <c r="AN2654" s="7">
        <f>IFERROR(RANK('Ref. Cuotas'!M2653,'Ref. Cuotas'!M:M,0)+COUNTIF('Ref. Cuotas'!$M$7:'Ref. Cuotas'!M2653,'Ref. Cuotas'!M2653)-1,"")</f>
        <v>2720</v>
      </c>
      <c r="AO2654" s="7">
        <f>IFERROR(RANK('Ref. Cuotas'!H2653,'Ref. Cuotas'!H:H,1)+COUNTIF('Ref. Cuotas'!$H$7:'Ref. Cuotas'!H2653,'Ref. Cuotas'!H2653)-1,"")</f>
        <v>1688</v>
      </c>
      <c r="AP2654" s="7">
        <f>IFERROR(RANK('Ref. Cuotas'!J2653,'Ref. Cuotas'!J:J,1)+COUNTIF('Ref. Cuotas'!$J$7:'Ref. Cuotas'!J2653,'Ref. Cuotas'!J2653)-1,"")</f>
        <v>2210</v>
      </c>
      <c r="AQ2654" s="7">
        <f>IFERROR(RANK('Ref. Cuotas'!K2653,'Ref. Cuotas'!K:K,1)+COUNTIF('Ref. Cuotas'!$K$7:'Ref. Cuotas'!K2653,'Ref. Cuotas'!K2653)-1,"")</f>
        <v>2524</v>
      </c>
    </row>
    <row r="2655" spans="31:43" ht="17.25" customHeight="1" x14ac:dyDescent="0.3">
      <c r="AE2655" s="5" t="s">
        <v>2650</v>
      </c>
      <c r="AF2655" s="5" t="s">
        <v>6170</v>
      </c>
      <c r="AG2655" s="6" t="s">
        <v>4483</v>
      </c>
      <c r="AH2655" s="6" t="s">
        <v>4096</v>
      </c>
      <c r="AI2655" s="7">
        <f>IFERROR(RANK('Ref. Cuotas'!H2654,'Ref. Cuotas'!H:H,0)+COUNTIF('Ref. Cuotas'!$H$7:'Ref. Cuotas'!H2654,'Ref. Cuotas'!H2654)-1,"")</f>
        <v>1357</v>
      </c>
      <c r="AJ2655" s="7">
        <f>IFERROR(RANK('Ref. Cuotas'!I2654,'Ref. Cuotas'!I:I,0)+COUNTIF('Ref. Cuotas'!$I$7:'Ref. Cuotas'!I2654,'Ref. Cuotas'!I2654)-1,"")</f>
        <v>218</v>
      </c>
      <c r="AK2655" s="7">
        <f>IFERROR(RANK('Ref. Cuotas'!J2654,'Ref. Cuotas'!J:J,0)+COUNTIF('Ref. Cuotas'!$J$7:'Ref. Cuotas'!J2654,'Ref. Cuotas'!J2654)-1,"")</f>
        <v>109</v>
      </c>
      <c r="AL2655" s="7">
        <f>IFERROR(RANK('Ref. Cuotas'!K2654,'Ref. Cuotas'!K:K,0)+COUNTIF('Ref. Cuotas'!$K$7:'Ref. Cuotas'!K2654,'Ref. Cuotas'!K2654)-1,"")</f>
        <v>147</v>
      </c>
      <c r="AM2655" s="7">
        <f>IFERROR(RANK('Ref. Cuotas'!L2654,'Ref. Cuotas'!L:L,0)+COUNTIF('Ref. Cuotas'!$L$7:'Ref. Cuotas'!L2654,'Ref. Cuotas'!L2654)-1,"")</f>
        <v>985</v>
      </c>
      <c r="AN2655" s="7">
        <f>IFERROR(RANK('Ref. Cuotas'!M2654,'Ref. Cuotas'!M:M,0)+COUNTIF('Ref. Cuotas'!$M$7:'Ref. Cuotas'!M2654,'Ref. Cuotas'!M2654)-1,"")</f>
        <v>850</v>
      </c>
      <c r="AO2655" s="7">
        <f>IFERROR(RANK('Ref. Cuotas'!H2654,'Ref. Cuotas'!H:H,1)+COUNTIF('Ref. Cuotas'!$H$7:'Ref. Cuotas'!H2654,'Ref. Cuotas'!H2654)-1,"")</f>
        <v>1446</v>
      </c>
      <c r="AP2655" s="7">
        <f>IFERROR(RANK('Ref. Cuotas'!J2654,'Ref. Cuotas'!J:J,1)+COUNTIF('Ref. Cuotas'!$J$7:'Ref. Cuotas'!J2654,'Ref. Cuotas'!J2654)-1,"")</f>
        <v>2694</v>
      </c>
      <c r="AQ2655" s="7">
        <f>IFERROR(RANK('Ref. Cuotas'!K2654,'Ref. Cuotas'!K:K,1)+COUNTIF('Ref. Cuotas'!$K$7:'Ref. Cuotas'!K2654,'Ref. Cuotas'!K2654)-1,"")</f>
        <v>2656</v>
      </c>
    </row>
    <row r="2656" spans="31:43" ht="17.25" customHeight="1" x14ac:dyDescent="0.3">
      <c r="AE2656" s="5" t="s">
        <v>2651</v>
      </c>
      <c r="AF2656" s="5" t="s">
        <v>6171</v>
      </c>
      <c r="AG2656" s="6" t="s">
        <v>4483</v>
      </c>
      <c r="AH2656" s="6" t="s">
        <v>4216</v>
      </c>
      <c r="AI2656" s="7">
        <f>IFERROR(RANK('Ref. Cuotas'!H2655,'Ref. Cuotas'!H:H,0)+COUNTIF('Ref. Cuotas'!$H$7:'Ref. Cuotas'!H2655,'Ref. Cuotas'!H2655)-1,"")</f>
        <v>2004</v>
      </c>
      <c r="AJ2656" s="7">
        <f>IFERROR(RANK('Ref. Cuotas'!I2655,'Ref. Cuotas'!I:I,0)+COUNTIF('Ref. Cuotas'!$I$7:'Ref. Cuotas'!I2655,'Ref. Cuotas'!I2655)-1,"")</f>
        <v>2684</v>
      </c>
      <c r="AK2656" s="7">
        <f>IFERROR(RANK('Ref. Cuotas'!J2655,'Ref. Cuotas'!J:J,0)+COUNTIF('Ref. Cuotas'!$J$7:'Ref. Cuotas'!J2655,'Ref. Cuotas'!J2655)-1,"")</f>
        <v>2655</v>
      </c>
      <c r="AL2656" s="7">
        <f>IFERROR(RANK('Ref. Cuotas'!K2655,'Ref. Cuotas'!K:K,0)+COUNTIF('Ref. Cuotas'!$K$7:'Ref. Cuotas'!K2655,'Ref. Cuotas'!K2655)-1,"")</f>
        <v>2057</v>
      </c>
      <c r="AM2656" s="7">
        <f>IFERROR(RANK('Ref. Cuotas'!L2655,'Ref. Cuotas'!L:L,0)+COUNTIF('Ref. Cuotas'!$L$7:'Ref. Cuotas'!L2655,'Ref. Cuotas'!L2655)-1,"")</f>
        <v>1896</v>
      </c>
      <c r="AN2656" s="7">
        <f>IFERROR(RANK('Ref. Cuotas'!M2655,'Ref. Cuotas'!M:M,0)+COUNTIF('Ref. Cuotas'!$M$7:'Ref. Cuotas'!M2655,'Ref. Cuotas'!M2655)-1,"")</f>
        <v>2721</v>
      </c>
      <c r="AO2656" s="7">
        <f>IFERROR(RANK('Ref. Cuotas'!H2655,'Ref. Cuotas'!H:H,1)+COUNTIF('Ref. Cuotas'!$H$7:'Ref. Cuotas'!H2655,'Ref. Cuotas'!H2655)-1,"")</f>
        <v>799</v>
      </c>
      <c r="AP2656" s="7">
        <f>IFERROR(RANK('Ref. Cuotas'!J2655,'Ref. Cuotas'!J:J,1)+COUNTIF('Ref. Cuotas'!$J$7:'Ref. Cuotas'!J2655,'Ref. Cuotas'!J2655)-1,"")</f>
        <v>1830</v>
      </c>
      <c r="AQ2656" s="7">
        <f>IFERROR(RANK('Ref. Cuotas'!K2655,'Ref. Cuotas'!K:K,1)+COUNTIF('Ref. Cuotas'!$K$7:'Ref. Cuotas'!K2655,'Ref. Cuotas'!K2655)-1,"")</f>
        <v>746</v>
      </c>
    </row>
    <row r="2657" spans="31:43" ht="17.25" customHeight="1" x14ac:dyDescent="0.3">
      <c r="AE2657" s="5" t="s">
        <v>2652</v>
      </c>
      <c r="AF2657" s="5" t="s">
        <v>6172</v>
      </c>
      <c r="AG2657" s="6" t="s">
        <v>4483</v>
      </c>
      <c r="AH2657" s="6" t="s">
        <v>4217</v>
      </c>
      <c r="AI2657" s="7">
        <f>IFERROR(RANK('Ref. Cuotas'!H2656,'Ref. Cuotas'!H:H,0)+COUNTIF('Ref. Cuotas'!$H$7:'Ref. Cuotas'!H2656,'Ref. Cuotas'!H2656)-1,"")</f>
        <v>2034</v>
      </c>
      <c r="AJ2657" s="7">
        <f>IFERROR(RANK('Ref. Cuotas'!I2656,'Ref. Cuotas'!I:I,0)+COUNTIF('Ref. Cuotas'!$I$7:'Ref. Cuotas'!I2656,'Ref. Cuotas'!I2656)-1,"")</f>
        <v>2685</v>
      </c>
      <c r="AK2657" s="7">
        <f>IFERROR(RANK('Ref. Cuotas'!J2656,'Ref. Cuotas'!J:J,0)+COUNTIF('Ref. Cuotas'!$J$7:'Ref. Cuotas'!J2656,'Ref. Cuotas'!J2656)-1,"")</f>
        <v>2656</v>
      </c>
      <c r="AL2657" s="7">
        <f>IFERROR(RANK('Ref. Cuotas'!K2656,'Ref. Cuotas'!K:K,0)+COUNTIF('Ref. Cuotas'!$K$7:'Ref. Cuotas'!K2656,'Ref. Cuotas'!K2656)-1,"")</f>
        <v>2792</v>
      </c>
      <c r="AM2657" s="7">
        <f>IFERROR(RANK('Ref. Cuotas'!L2656,'Ref. Cuotas'!L:L,0)+COUNTIF('Ref. Cuotas'!$L$7:'Ref. Cuotas'!L2656,'Ref. Cuotas'!L2656)-1,"")</f>
        <v>2792</v>
      </c>
      <c r="AN2657" s="7">
        <f>IFERROR(RANK('Ref. Cuotas'!M2656,'Ref. Cuotas'!M:M,0)+COUNTIF('Ref. Cuotas'!$M$7:'Ref. Cuotas'!M2656,'Ref. Cuotas'!M2656)-1,"")</f>
        <v>2722</v>
      </c>
      <c r="AO2657" s="7">
        <f>IFERROR(RANK('Ref. Cuotas'!H2656,'Ref. Cuotas'!H:H,1)+COUNTIF('Ref. Cuotas'!$H$7:'Ref. Cuotas'!H2656,'Ref. Cuotas'!H2656)-1,"")</f>
        <v>769</v>
      </c>
      <c r="AP2657" s="7">
        <f>IFERROR(RANK('Ref. Cuotas'!J2656,'Ref. Cuotas'!J:J,1)+COUNTIF('Ref. Cuotas'!$J$7:'Ref. Cuotas'!J2656,'Ref. Cuotas'!J2656)-1,"")</f>
        <v>1831</v>
      </c>
      <c r="AQ2657" s="7">
        <f>IFERROR(RANK('Ref. Cuotas'!K2656,'Ref. Cuotas'!K:K,1)+COUNTIF('Ref. Cuotas'!$K$7:'Ref. Cuotas'!K2656,'Ref. Cuotas'!K2656)-1,"")</f>
        <v>210</v>
      </c>
    </row>
    <row r="2658" spans="31:43" ht="17.25" customHeight="1" x14ac:dyDescent="0.3">
      <c r="AE2658" s="5" t="s">
        <v>2653</v>
      </c>
      <c r="AF2658" s="5" t="s">
        <v>6173</v>
      </c>
      <c r="AG2658" s="6" t="s">
        <v>4483</v>
      </c>
      <c r="AH2658" s="6" t="s">
        <v>4137</v>
      </c>
      <c r="AI2658" s="7">
        <f>IFERROR(RANK('Ref. Cuotas'!H2657,'Ref. Cuotas'!H:H,0)+COUNTIF('Ref. Cuotas'!$H$7:'Ref. Cuotas'!H2657,'Ref. Cuotas'!H2657)-1,"")</f>
        <v>1710</v>
      </c>
      <c r="AJ2658" s="7">
        <f>IFERROR(RANK('Ref. Cuotas'!I2657,'Ref. Cuotas'!I:I,0)+COUNTIF('Ref. Cuotas'!$I$7:'Ref. Cuotas'!I2657,'Ref. Cuotas'!I2657)-1,"")</f>
        <v>2686</v>
      </c>
      <c r="AK2658" s="7">
        <f>IFERROR(RANK('Ref. Cuotas'!J2657,'Ref. Cuotas'!J:J,0)+COUNTIF('Ref. Cuotas'!$J$7:'Ref. Cuotas'!J2657,'Ref. Cuotas'!J2657)-1,"")</f>
        <v>2657</v>
      </c>
      <c r="AL2658" s="7">
        <f>IFERROR(RANK('Ref. Cuotas'!K2657,'Ref. Cuotas'!K:K,0)+COUNTIF('Ref. Cuotas'!$K$7:'Ref. Cuotas'!K2657,'Ref. Cuotas'!K2657)-1,"")</f>
        <v>930</v>
      </c>
      <c r="AM2658" s="7">
        <f>IFERROR(RANK('Ref. Cuotas'!L2657,'Ref. Cuotas'!L:L,0)+COUNTIF('Ref. Cuotas'!$L$7:'Ref. Cuotas'!L2657,'Ref. Cuotas'!L2657)-1,"")</f>
        <v>1391</v>
      </c>
      <c r="AN2658" s="7">
        <f>IFERROR(RANK('Ref. Cuotas'!M2657,'Ref. Cuotas'!M:M,0)+COUNTIF('Ref. Cuotas'!$M$7:'Ref. Cuotas'!M2657,'Ref. Cuotas'!M2657)-1,"")</f>
        <v>2723</v>
      </c>
      <c r="AO2658" s="7">
        <f>IFERROR(RANK('Ref. Cuotas'!H2657,'Ref. Cuotas'!H:H,1)+COUNTIF('Ref. Cuotas'!$H$7:'Ref. Cuotas'!H2657,'Ref. Cuotas'!H2657)-1,"")</f>
        <v>1093</v>
      </c>
      <c r="AP2658" s="7">
        <f>IFERROR(RANK('Ref. Cuotas'!J2657,'Ref. Cuotas'!J:J,1)+COUNTIF('Ref. Cuotas'!$J$7:'Ref. Cuotas'!J2657,'Ref. Cuotas'!J2657)-1,"")</f>
        <v>1832</v>
      </c>
      <c r="AQ2658" s="7">
        <f>IFERROR(RANK('Ref. Cuotas'!K2657,'Ref. Cuotas'!K:K,1)+COUNTIF('Ref. Cuotas'!$K$7:'Ref. Cuotas'!K2657,'Ref. Cuotas'!K2657)-1,"")</f>
        <v>1873</v>
      </c>
    </row>
    <row r="2659" spans="31:43" ht="17.25" customHeight="1" x14ac:dyDescent="0.3">
      <c r="AE2659" s="5" t="s">
        <v>2654</v>
      </c>
      <c r="AF2659" s="5" t="s">
        <v>6174</v>
      </c>
      <c r="AG2659" s="6" t="s">
        <v>4483</v>
      </c>
      <c r="AH2659" s="6" t="s">
        <v>4097</v>
      </c>
      <c r="AI2659" s="7">
        <f>IFERROR(RANK('Ref. Cuotas'!H2658,'Ref. Cuotas'!H:H,0)+COUNTIF('Ref. Cuotas'!$H$7:'Ref. Cuotas'!H2658,'Ref. Cuotas'!H2658)-1,"")</f>
        <v>1643</v>
      </c>
      <c r="AJ2659" s="7">
        <f>IFERROR(RANK('Ref. Cuotas'!I2658,'Ref. Cuotas'!I:I,0)+COUNTIF('Ref. Cuotas'!$I$7:'Ref. Cuotas'!I2658,'Ref. Cuotas'!I2658)-1,"")</f>
        <v>2687</v>
      </c>
      <c r="AK2659" s="7">
        <f>IFERROR(RANK('Ref. Cuotas'!J2658,'Ref. Cuotas'!J:J,0)+COUNTIF('Ref. Cuotas'!$J$7:'Ref. Cuotas'!J2658,'Ref. Cuotas'!J2658)-1,"")</f>
        <v>431</v>
      </c>
      <c r="AL2659" s="7">
        <f>IFERROR(RANK('Ref. Cuotas'!K2658,'Ref. Cuotas'!K:K,0)+COUNTIF('Ref. Cuotas'!$K$7:'Ref. Cuotas'!K2658,'Ref. Cuotas'!K2658)-1,"")</f>
        <v>399</v>
      </c>
      <c r="AM2659" s="7">
        <f>IFERROR(RANK('Ref. Cuotas'!L2658,'Ref. Cuotas'!L:L,0)+COUNTIF('Ref. Cuotas'!$L$7:'Ref. Cuotas'!L2658,'Ref. Cuotas'!L2658)-1,"")</f>
        <v>1525</v>
      </c>
      <c r="AN2659" s="7">
        <f>IFERROR(RANK('Ref. Cuotas'!M2658,'Ref. Cuotas'!M:M,0)+COUNTIF('Ref. Cuotas'!$M$7:'Ref. Cuotas'!M2658,'Ref. Cuotas'!M2658)-1,"")</f>
        <v>2724</v>
      </c>
      <c r="AO2659" s="7">
        <f>IFERROR(RANK('Ref. Cuotas'!H2658,'Ref. Cuotas'!H:H,1)+COUNTIF('Ref. Cuotas'!$H$7:'Ref. Cuotas'!H2658,'Ref. Cuotas'!H2658)-1,"")</f>
        <v>1160</v>
      </c>
      <c r="AP2659" s="7">
        <f>IFERROR(RANK('Ref. Cuotas'!J2658,'Ref. Cuotas'!J:J,1)+COUNTIF('Ref. Cuotas'!$J$7:'Ref. Cuotas'!J2658,'Ref. Cuotas'!J2658)-1,"")</f>
        <v>2372</v>
      </c>
      <c r="AQ2659" s="7">
        <f>IFERROR(RANK('Ref. Cuotas'!K2658,'Ref. Cuotas'!K:K,1)+COUNTIF('Ref. Cuotas'!$K$7:'Ref. Cuotas'!K2658,'Ref. Cuotas'!K2658)-1,"")</f>
        <v>2404</v>
      </c>
    </row>
    <row r="2660" spans="31:43" ht="17.25" customHeight="1" x14ac:dyDescent="0.3">
      <c r="AE2660" s="5" t="s">
        <v>2655</v>
      </c>
      <c r="AF2660" s="5" t="s">
        <v>6175</v>
      </c>
      <c r="AG2660" s="6" t="s">
        <v>4483</v>
      </c>
      <c r="AH2660" s="6" t="s">
        <v>4123</v>
      </c>
      <c r="AI2660" s="7">
        <f>IFERROR(RANK('Ref. Cuotas'!H2659,'Ref. Cuotas'!H:H,0)+COUNTIF('Ref. Cuotas'!$H$7:'Ref. Cuotas'!H2659,'Ref. Cuotas'!H2659)-1,"")</f>
        <v>1851</v>
      </c>
      <c r="AJ2660" s="7">
        <f>IFERROR(RANK('Ref. Cuotas'!I2659,'Ref. Cuotas'!I:I,0)+COUNTIF('Ref. Cuotas'!$I$7:'Ref. Cuotas'!I2659,'Ref. Cuotas'!I2659)-1,"")</f>
        <v>2688</v>
      </c>
      <c r="AK2660" s="7">
        <f>IFERROR(RANK('Ref. Cuotas'!J2659,'Ref. Cuotas'!J:J,0)+COUNTIF('Ref. Cuotas'!$J$7:'Ref. Cuotas'!J2659,'Ref. Cuotas'!J2659)-1,"")</f>
        <v>2658</v>
      </c>
      <c r="AL2660" s="7">
        <f>IFERROR(RANK('Ref. Cuotas'!K2659,'Ref. Cuotas'!K:K,0)+COUNTIF('Ref. Cuotas'!$K$7:'Ref. Cuotas'!K2659,'Ref. Cuotas'!K2659)-1,"")</f>
        <v>1121</v>
      </c>
      <c r="AM2660" s="7">
        <f>IFERROR(RANK('Ref. Cuotas'!L2659,'Ref. Cuotas'!L:L,0)+COUNTIF('Ref. Cuotas'!$L$7:'Ref. Cuotas'!L2659,'Ref. Cuotas'!L2659)-1,"")</f>
        <v>2201</v>
      </c>
      <c r="AN2660" s="7">
        <f>IFERROR(RANK('Ref. Cuotas'!M2659,'Ref. Cuotas'!M:M,0)+COUNTIF('Ref. Cuotas'!$M$7:'Ref. Cuotas'!M2659,'Ref. Cuotas'!M2659)-1,"")</f>
        <v>851</v>
      </c>
      <c r="AO2660" s="7">
        <f>IFERROR(RANK('Ref. Cuotas'!H2659,'Ref. Cuotas'!H:H,1)+COUNTIF('Ref. Cuotas'!$H$7:'Ref. Cuotas'!H2659,'Ref. Cuotas'!H2659)-1,"")</f>
        <v>952</v>
      </c>
      <c r="AP2660" s="7">
        <f>IFERROR(RANK('Ref. Cuotas'!J2659,'Ref. Cuotas'!J:J,1)+COUNTIF('Ref. Cuotas'!$J$7:'Ref. Cuotas'!J2659,'Ref. Cuotas'!J2659)-1,"")</f>
        <v>1833</v>
      </c>
      <c r="AQ2660" s="7">
        <f>IFERROR(RANK('Ref. Cuotas'!K2659,'Ref. Cuotas'!K:K,1)+COUNTIF('Ref. Cuotas'!$K$7:'Ref. Cuotas'!K2659,'Ref. Cuotas'!K2659)-1,"")</f>
        <v>1682</v>
      </c>
    </row>
    <row r="2661" spans="31:43" ht="17.25" customHeight="1" x14ac:dyDescent="0.3">
      <c r="AE2661" s="5" t="s">
        <v>2656</v>
      </c>
      <c r="AF2661" s="5" t="s">
        <v>6176</v>
      </c>
      <c r="AG2661" s="6" t="s">
        <v>4483</v>
      </c>
      <c r="AH2661" s="6" t="s">
        <v>4209</v>
      </c>
      <c r="AI2661" s="7">
        <f>IFERROR(RANK('Ref. Cuotas'!H2660,'Ref. Cuotas'!H:H,0)+COUNTIF('Ref. Cuotas'!$H$7:'Ref. Cuotas'!H2660,'Ref. Cuotas'!H2660)-1,"")</f>
        <v>2280</v>
      </c>
      <c r="AJ2661" s="7">
        <f>IFERROR(RANK('Ref. Cuotas'!I2660,'Ref. Cuotas'!I:I,0)+COUNTIF('Ref. Cuotas'!$I$7:'Ref. Cuotas'!I2660,'Ref. Cuotas'!I2660)-1,"")</f>
        <v>2689</v>
      </c>
      <c r="AK2661" s="7">
        <f>IFERROR(RANK('Ref. Cuotas'!J2660,'Ref. Cuotas'!J:J,0)+COUNTIF('Ref. Cuotas'!$J$7:'Ref. Cuotas'!J2660,'Ref. Cuotas'!J2660)-1,"")</f>
        <v>2659</v>
      </c>
      <c r="AL2661" s="7">
        <f>IFERROR(RANK('Ref. Cuotas'!K2660,'Ref. Cuotas'!K:K,0)+COUNTIF('Ref. Cuotas'!$K$7:'Ref. Cuotas'!K2660,'Ref. Cuotas'!K2660)-1,"")</f>
        <v>2793</v>
      </c>
      <c r="AM2661" s="7">
        <f>IFERROR(RANK('Ref. Cuotas'!L2660,'Ref. Cuotas'!L:L,0)+COUNTIF('Ref. Cuotas'!$L$7:'Ref. Cuotas'!L2660,'Ref. Cuotas'!L2660)-1,"")</f>
        <v>2793</v>
      </c>
      <c r="AN2661" s="7">
        <f>IFERROR(RANK('Ref. Cuotas'!M2660,'Ref. Cuotas'!M:M,0)+COUNTIF('Ref. Cuotas'!$M$7:'Ref. Cuotas'!M2660,'Ref. Cuotas'!M2660)-1,"")</f>
        <v>2725</v>
      </c>
      <c r="AO2661" s="7">
        <f>IFERROR(RANK('Ref. Cuotas'!H2660,'Ref. Cuotas'!H:H,1)+COUNTIF('Ref. Cuotas'!$H$7:'Ref. Cuotas'!H2660,'Ref. Cuotas'!H2660)-1,"")</f>
        <v>523</v>
      </c>
      <c r="AP2661" s="7">
        <f>IFERROR(RANK('Ref. Cuotas'!J2660,'Ref. Cuotas'!J:J,1)+COUNTIF('Ref. Cuotas'!$J$7:'Ref. Cuotas'!J2660,'Ref. Cuotas'!J2660)-1,"")</f>
        <v>1834</v>
      </c>
      <c r="AQ2661" s="7">
        <f>IFERROR(RANK('Ref. Cuotas'!K2660,'Ref. Cuotas'!K:K,1)+COUNTIF('Ref. Cuotas'!$K$7:'Ref. Cuotas'!K2660,'Ref. Cuotas'!K2660)-1,"")</f>
        <v>211</v>
      </c>
    </row>
    <row r="2662" spans="31:43" ht="17.25" customHeight="1" x14ac:dyDescent="0.3">
      <c r="AE2662" s="5" t="s">
        <v>2657</v>
      </c>
      <c r="AF2662" s="5" t="s">
        <v>6177</v>
      </c>
      <c r="AG2662" s="6" t="s">
        <v>4484</v>
      </c>
      <c r="AH2662" s="6" t="s">
        <v>4092</v>
      </c>
      <c r="AI2662" s="7">
        <f>IFERROR(RANK('Ref. Cuotas'!H2661,'Ref. Cuotas'!H:H,0)+COUNTIF('Ref. Cuotas'!$H$7:'Ref. Cuotas'!H2661,'Ref. Cuotas'!H2661)-1,"")</f>
        <v>843</v>
      </c>
      <c r="AJ2662" s="7">
        <f>IFERROR(RANK('Ref. Cuotas'!I2661,'Ref. Cuotas'!I:I,0)+COUNTIF('Ref. Cuotas'!$I$7:'Ref. Cuotas'!I2661,'Ref. Cuotas'!I2661)-1,"")</f>
        <v>473</v>
      </c>
      <c r="AK2662" s="7">
        <f>IFERROR(RANK('Ref. Cuotas'!J2661,'Ref. Cuotas'!J:J,0)+COUNTIF('Ref. Cuotas'!$J$7:'Ref. Cuotas'!J2661,'Ref. Cuotas'!J2661)-1,"")</f>
        <v>347</v>
      </c>
      <c r="AL2662" s="7">
        <f>IFERROR(RANK('Ref. Cuotas'!K2661,'Ref. Cuotas'!K:K,0)+COUNTIF('Ref. Cuotas'!$K$7:'Ref. Cuotas'!K2661,'Ref. Cuotas'!K2661)-1,"")</f>
        <v>335</v>
      </c>
      <c r="AM2662" s="7">
        <f>IFERROR(RANK('Ref. Cuotas'!L2661,'Ref. Cuotas'!L:L,0)+COUNTIF('Ref. Cuotas'!$L$7:'Ref. Cuotas'!L2661,'Ref. Cuotas'!L2661)-1,"")</f>
        <v>125</v>
      </c>
      <c r="AN2662" s="7">
        <f>IFERROR(RANK('Ref. Cuotas'!M2661,'Ref. Cuotas'!M:M,0)+COUNTIF('Ref. Cuotas'!$M$7:'Ref. Cuotas'!M2661,'Ref. Cuotas'!M2661)-1,"")</f>
        <v>852</v>
      </c>
      <c r="AO2662" s="7">
        <f>IFERROR(RANK('Ref. Cuotas'!H2661,'Ref. Cuotas'!H:H,1)+COUNTIF('Ref. Cuotas'!$H$7:'Ref. Cuotas'!H2661,'Ref. Cuotas'!H2661)-1,"")</f>
        <v>1960</v>
      </c>
      <c r="AP2662" s="7">
        <f>IFERROR(RANK('Ref. Cuotas'!J2661,'Ref. Cuotas'!J:J,1)+COUNTIF('Ref. Cuotas'!$J$7:'Ref. Cuotas'!J2661,'Ref. Cuotas'!J2661)-1,"")</f>
        <v>2456</v>
      </c>
      <c r="AQ2662" s="7">
        <f>IFERROR(RANK('Ref. Cuotas'!K2661,'Ref. Cuotas'!K:K,1)+COUNTIF('Ref. Cuotas'!$K$7:'Ref. Cuotas'!K2661,'Ref. Cuotas'!K2661)-1,"")</f>
        <v>2468</v>
      </c>
    </row>
    <row r="2663" spans="31:43" ht="17.25" customHeight="1" x14ac:dyDescent="0.3">
      <c r="AE2663" s="5" t="s">
        <v>2658</v>
      </c>
      <c r="AF2663" s="5" t="s">
        <v>6178</v>
      </c>
      <c r="AG2663" s="6" t="s">
        <v>4484</v>
      </c>
      <c r="AH2663" s="6" t="s">
        <v>4135</v>
      </c>
      <c r="AI2663" s="7">
        <f>IFERROR(RANK('Ref. Cuotas'!H2662,'Ref. Cuotas'!H:H,0)+COUNTIF('Ref. Cuotas'!$H$7:'Ref. Cuotas'!H2662,'Ref. Cuotas'!H2662)-1,"")</f>
        <v>1573</v>
      </c>
      <c r="AJ2663" s="7">
        <f>IFERROR(RANK('Ref. Cuotas'!I2662,'Ref. Cuotas'!I:I,0)+COUNTIF('Ref. Cuotas'!$I$7:'Ref. Cuotas'!I2662,'Ref. Cuotas'!I2662)-1,"")</f>
        <v>2690</v>
      </c>
      <c r="AK2663" s="7">
        <f>IFERROR(RANK('Ref. Cuotas'!J2662,'Ref. Cuotas'!J:J,0)+COUNTIF('Ref. Cuotas'!$J$7:'Ref. Cuotas'!J2662,'Ref. Cuotas'!J2662)-1,"")</f>
        <v>2660</v>
      </c>
      <c r="AL2663" s="7">
        <f>IFERROR(RANK('Ref. Cuotas'!K2662,'Ref. Cuotas'!K:K,0)+COUNTIF('Ref. Cuotas'!$K$7:'Ref. Cuotas'!K2662,'Ref. Cuotas'!K2662)-1,"")</f>
        <v>2383</v>
      </c>
      <c r="AM2663" s="7">
        <f>IFERROR(RANK('Ref. Cuotas'!L2662,'Ref. Cuotas'!L:L,0)+COUNTIF('Ref. Cuotas'!$L$7:'Ref. Cuotas'!L2662,'Ref. Cuotas'!L2662)-1,"")</f>
        <v>1560</v>
      </c>
      <c r="AN2663" s="7">
        <f>IFERROR(RANK('Ref. Cuotas'!M2662,'Ref. Cuotas'!M:M,0)+COUNTIF('Ref. Cuotas'!$M$7:'Ref. Cuotas'!M2662,'Ref. Cuotas'!M2662)-1,"")</f>
        <v>853</v>
      </c>
      <c r="AO2663" s="7">
        <f>IFERROR(RANK('Ref. Cuotas'!H2662,'Ref. Cuotas'!H:H,1)+COUNTIF('Ref. Cuotas'!$H$7:'Ref. Cuotas'!H2662,'Ref. Cuotas'!H2662)-1,"")</f>
        <v>1230</v>
      </c>
      <c r="AP2663" s="7">
        <f>IFERROR(RANK('Ref. Cuotas'!J2662,'Ref. Cuotas'!J:J,1)+COUNTIF('Ref. Cuotas'!$J$7:'Ref. Cuotas'!J2662,'Ref. Cuotas'!J2662)-1,"")</f>
        <v>1835</v>
      </c>
      <c r="AQ2663" s="7">
        <f>IFERROR(RANK('Ref. Cuotas'!K2662,'Ref. Cuotas'!K:K,1)+COUNTIF('Ref. Cuotas'!$K$7:'Ref. Cuotas'!K2662,'Ref. Cuotas'!K2662)-1,"")</f>
        <v>420</v>
      </c>
    </row>
    <row r="2664" spans="31:43" ht="17.25" customHeight="1" x14ac:dyDescent="0.3">
      <c r="AE2664" s="5" t="s">
        <v>2659</v>
      </c>
      <c r="AF2664" s="5" t="s">
        <v>6179</v>
      </c>
      <c r="AG2664" s="6" t="s">
        <v>4484</v>
      </c>
      <c r="AH2664" s="6" t="s">
        <v>4136</v>
      </c>
      <c r="AI2664" s="7">
        <f>IFERROR(RANK('Ref. Cuotas'!H2663,'Ref. Cuotas'!H:H,0)+COUNTIF('Ref. Cuotas'!$H$7:'Ref. Cuotas'!H2663,'Ref. Cuotas'!H2663)-1,"")</f>
        <v>1536</v>
      </c>
      <c r="AJ2664" s="7">
        <f>IFERROR(RANK('Ref. Cuotas'!I2663,'Ref. Cuotas'!I:I,0)+COUNTIF('Ref. Cuotas'!$I$7:'Ref. Cuotas'!I2663,'Ref. Cuotas'!I2663)-1,"")</f>
        <v>2691</v>
      </c>
      <c r="AK2664" s="7">
        <f>IFERROR(RANK('Ref. Cuotas'!J2663,'Ref. Cuotas'!J:J,0)+COUNTIF('Ref. Cuotas'!$J$7:'Ref. Cuotas'!J2663,'Ref. Cuotas'!J2663)-1,"")</f>
        <v>2661</v>
      </c>
      <c r="AL2664" s="7">
        <f>IFERROR(RANK('Ref. Cuotas'!K2663,'Ref. Cuotas'!K:K,0)+COUNTIF('Ref. Cuotas'!$K$7:'Ref. Cuotas'!K2663,'Ref. Cuotas'!K2663)-1,"")</f>
        <v>1995</v>
      </c>
      <c r="AM2664" s="7">
        <f>IFERROR(RANK('Ref. Cuotas'!L2663,'Ref. Cuotas'!L:L,0)+COUNTIF('Ref. Cuotas'!$L$7:'Ref. Cuotas'!L2663,'Ref. Cuotas'!L2663)-1,"")</f>
        <v>1404</v>
      </c>
      <c r="AN2664" s="7">
        <f>IFERROR(RANK('Ref. Cuotas'!M2663,'Ref. Cuotas'!M:M,0)+COUNTIF('Ref. Cuotas'!$M$7:'Ref. Cuotas'!M2663,'Ref. Cuotas'!M2663)-1,"")</f>
        <v>854</v>
      </c>
      <c r="AO2664" s="7">
        <f>IFERROR(RANK('Ref. Cuotas'!H2663,'Ref. Cuotas'!H:H,1)+COUNTIF('Ref. Cuotas'!$H$7:'Ref. Cuotas'!H2663,'Ref. Cuotas'!H2663)-1,"")</f>
        <v>1267</v>
      </c>
      <c r="AP2664" s="7">
        <f>IFERROR(RANK('Ref. Cuotas'!J2663,'Ref. Cuotas'!J:J,1)+COUNTIF('Ref. Cuotas'!$J$7:'Ref. Cuotas'!J2663,'Ref. Cuotas'!J2663)-1,"")</f>
        <v>1836</v>
      </c>
      <c r="AQ2664" s="7">
        <f>IFERROR(RANK('Ref. Cuotas'!K2663,'Ref. Cuotas'!K:K,1)+COUNTIF('Ref. Cuotas'!$K$7:'Ref. Cuotas'!K2663,'Ref. Cuotas'!K2663)-1,"")</f>
        <v>808</v>
      </c>
    </row>
    <row r="2665" spans="31:43" ht="17.25" customHeight="1" x14ac:dyDescent="0.3">
      <c r="AE2665" s="5" t="s">
        <v>2660</v>
      </c>
      <c r="AF2665" s="5" t="s">
        <v>6180</v>
      </c>
      <c r="AG2665" s="6" t="s">
        <v>4484</v>
      </c>
      <c r="AH2665" s="6" t="s">
        <v>4093</v>
      </c>
      <c r="AI2665" s="7">
        <f>IFERROR(RANK('Ref. Cuotas'!H2664,'Ref. Cuotas'!H:H,0)+COUNTIF('Ref. Cuotas'!$H$7:'Ref. Cuotas'!H2664,'Ref. Cuotas'!H2664)-1,"")</f>
        <v>788</v>
      </c>
      <c r="AJ2665" s="7">
        <f>IFERROR(RANK('Ref. Cuotas'!I2664,'Ref. Cuotas'!I:I,0)+COUNTIF('Ref. Cuotas'!$I$7:'Ref. Cuotas'!I2664,'Ref. Cuotas'!I2664)-1,"")</f>
        <v>2692</v>
      </c>
      <c r="AK2665" s="7">
        <f>IFERROR(RANK('Ref. Cuotas'!J2664,'Ref. Cuotas'!J:J,0)+COUNTIF('Ref. Cuotas'!$J$7:'Ref. Cuotas'!J2664,'Ref. Cuotas'!J2664)-1,"")</f>
        <v>624</v>
      </c>
      <c r="AL2665" s="7">
        <f>IFERROR(RANK('Ref. Cuotas'!K2664,'Ref. Cuotas'!K:K,0)+COUNTIF('Ref. Cuotas'!$K$7:'Ref. Cuotas'!K2664,'Ref. Cuotas'!K2664)-1,"")</f>
        <v>302</v>
      </c>
      <c r="AM2665" s="7">
        <f>IFERROR(RANK('Ref. Cuotas'!L2664,'Ref. Cuotas'!L:L,0)+COUNTIF('Ref. Cuotas'!$L$7:'Ref. Cuotas'!L2664,'Ref. Cuotas'!L2664)-1,"")</f>
        <v>158</v>
      </c>
      <c r="AN2665" s="7">
        <f>IFERROR(RANK('Ref. Cuotas'!M2664,'Ref. Cuotas'!M:M,0)+COUNTIF('Ref. Cuotas'!$M$7:'Ref. Cuotas'!M2664,'Ref. Cuotas'!M2664)-1,"")</f>
        <v>855</v>
      </c>
      <c r="AO2665" s="7">
        <f>IFERROR(RANK('Ref. Cuotas'!H2664,'Ref. Cuotas'!H:H,1)+COUNTIF('Ref. Cuotas'!$H$7:'Ref. Cuotas'!H2664,'Ref. Cuotas'!H2664)-1,"")</f>
        <v>2015</v>
      </c>
      <c r="AP2665" s="7">
        <f>IFERROR(RANK('Ref. Cuotas'!J2664,'Ref. Cuotas'!J:J,1)+COUNTIF('Ref. Cuotas'!$J$7:'Ref. Cuotas'!J2664,'Ref. Cuotas'!J2664)-1,"")</f>
        <v>2179</v>
      </c>
      <c r="AQ2665" s="7">
        <f>IFERROR(RANK('Ref. Cuotas'!K2664,'Ref. Cuotas'!K:K,1)+COUNTIF('Ref. Cuotas'!$K$7:'Ref. Cuotas'!K2664,'Ref. Cuotas'!K2664)-1,"")</f>
        <v>2501</v>
      </c>
    </row>
    <row r="2666" spans="31:43" ht="17.25" customHeight="1" x14ac:dyDescent="0.3">
      <c r="AE2666" s="5" t="s">
        <v>2661</v>
      </c>
      <c r="AF2666" s="5" t="s">
        <v>6181</v>
      </c>
      <c r="AG2666" s="6" t="s">
        <v>4484</v>
      </c>
      <c r="AH2666" s="6" t="s">
        <v>4116</v>
      </c>
      <c r="AI2666" s="7">
        <f>IFERROR(RANK('Ref. Cuotas'!H2665,'Ref. Cuotas'!H:H,0)+COUNTIF('Ref. Cuotas'!$H$7:'Ref. Cuotas'!H2665,'Ref. Cuotas'!H2665)-1,"")</f>
        <v>796</v>
      </c>
      <c r="AJ2666" s="7">
        <f>IFERROR(RANK('Ref. Cuotas'!I2665,'Ref. Cuotas'!I:I,0)+COUNTIF('Ref. Cuotas'!$I$7:'Ref. Cuotas'!I2665,'Ref. Cuotas'!I2665)-1,"")</f>
        <v>381</v>
      </c>
      <c r="AK2666" s="7">
        <f>IFERROR(RANK('Ref. Cuotas'!J2665,'Ref. Cuotas'!J:J,0)+COUNTIF('Ref. Cuotas'!$J$7:'Ref. Cuotas'!J2665,'Ref. Cuotas'!J2665)-1,"")</f>
        <v>383</v>
      </c>
      <c r="AL2666" s="7">
        <f>IFERROR(RANK('Ref. Cuotas'!K2665,'Ref. Cuotas'!K:K,0)+COUNTIF('Ref. Cuotas'!$K$7:'Ref. Cuotas'!K2665,'Ref. Cuotas'!K2665)-1,"")</f>
        <v>144</v>
      </c>
      <c r="AM2666" s="7">
        <f>IFERROR(RANK('Ref. Cuotas'!L2665,'Ref. Cuotas'!L:L,0)+COUNTIF('Ref. Cuotas'!$L$7:'Ref. Cuotas'!L2665,'Ref. Cuotas'!L2665)-1,"")</f>
        <v>55</v>
      </c>
      <c r="AN2666" s="7">
        <f>IFERROR(RANK('Ref. Cuotas'!M2665,'Ref. Cuotas'!M:M,0)+COUNTIF('Ref. Cuotas'!$M$7:'Ref. Cuotas'!M2665,'Ref. Cuotas'!M2665)-1,"")</f>
        <v>856</v>
      </c>
      <c r="AO2666" s="7">
        <f>IFERROR(RANK('Ref. Cuotas'!H2665,'Ref. Cuotas'!H:H,1)+COUNTIF('Ref. Cuotas'!$H$7:'Ref. Cuotas'!H2665,'Ref. Cuotas'!H2665)-1,"")</f>
        <v>2007</v>
      </c>
      <c r="AP2666" s="7">
        <f>IFERROR(RANK('Ref. Cuotas'!J2665,'Ref. Cuotas'!J:J,1)+COUNTIF('Ref. Cuotas'!$J$7:'Ref. Cuotas'!J2665,'Ref. Cuotas'!J2665)-1,"")</f>
        <v>2420</v>
      </c>
      <c r="AQ2666" s="7">
        <f>IFERROR(RANK('Ref. Cuotas'!K2665,'Ref. Cuotas'!K:K,1)+COUNTIF('Ref. Cuotas'!$K$7:'Ref. Cuotas'!K2665,'Ref. Cuotas'!K2665)-1,"")</f>
        <v>2659</v>
      </c>
    </row>
    <row r="2667" spans="31:43" ht="17.25" customHeight="1" x14ac:dyDescent="0.3">
      <c r="AE2667" s="5" t="s">
        <v>2662</v>
      </c>
      <c r="AF2667" s="5" t="s">
        <v>6182</v>
      </c>
      <c r="AG2667" s="6" t="s">
        <v>4484</v>
      </c>
      <c r="AH2667" s="6" t="s">
        <v>4094</v>
      </c>
      <c r="AI2667" s="7">
        <f>IFERROR(RANK('Ref. Cuotas'!H2666,'Ref. Cuotas'!H:H,0)+COUNTIF('Ref. Cuotas'!$H$7:'Ref. Cuotas'!H2666,'Ref. Cuotas'!H2666)-1,"")</f>
        <v>830</v>
      </c>
      <c r="AJ2667" s="7">
        <f>IFERROR(RANK('Ref. Cuotas'!I2666,'Ref. Cuotas'!I:I,0)+COUNTIF('Ref. Cuotas'!$I$7:'Ref. Cuotas'!I2666,'Ref. Cuotas'!I2666)-1,"")</f>
        <v>512</v>
      </c>
      <c r="AK2667" s="7">
        <f>IFERROR(RANK('Ref. Cuotas'!J2666,'Ref. Cuotas'!J:J,0)+COUNTIF('Ref. Cuotas'!$J$7:'Ref. Cuotas'!J2666,'Ref. Cuotas'!J2666)-1,"")</f>
        <v>468</v>
      </c>
      <c r="AL2667" s="7">
        <f>IFERROR(RANK('Ref. Cuotas'!K2666,'Ref. Cuotas'!K:K,0)+COUNTIF('Ref. Cuotas'!$K$7:'Ref. Cuotas'!K2666,'Ref. Cuotas'!K2666)-1,"")</f>
        <v>209</v>
      </c>
      <c r="AM2667" s="7">
        <f>IFERROR(RANK('Ref. Cuotas'!L2666,'Ref. Cuotas'!L:L,0)+COUNTIF('Ref. Cuotas'!$L$7:'Ref. Cuotas'!L2666,'Ref. Cuotas'!L2666)-1,"")</f>
        <v>195</v>
      </c>
      <c r="AN2667" s="7">
        <f>IFERROR(RANK('Ref. Cuotas'!M2666,'Ref. Cuotas'!M:M,0)+COUNTIF('Ref. Cuotas'!$M$7:'Ref. Cuotas'!M2666,'Ref. Cuotas'!M2666)-1,"")</f>
        <v>857</v>
      </c>
      <c r="AO2667" s="7">
        <f>IFERROR(RANK('Ref. Cuotas'!H2666,'Ref. Cuotas'!H:H,1)+COUNTIF('Ref. Cuotas'!$H$7:'Ref. Cuotas'!H2666,'Ref. Cuotas'!H2666)-1,"")</f>
        <v>1973</v>
      </c>
      <c r="AP2667" s="7">
        <f>IFERROR(RANK('Ref. Cuotas'!J2666,'Ref. Cuotas'!J:J,1)+COUNTIF('Ref. Cuotas'!$J$7:'Ref. Cuotas'!J2666,'Ref. Cuotas'!J2666)-1,"")</f>
        <v>2335</v>
      </c>
      <c r="AQ2667" s="7">
        <f>IFERROR(RANK('Ref. Cuotas'!K2666,'Ref. Cuotas'!K:K,1)+COUNTIF('Ref. Cuotas'!$K$7:'Ref. Cuotas'!K2666,'Ref. Cuotas'!K2666)-1,"")</f>
        <v>2594</v>
      </c>
    </row>
    <row r="2668" spans="31:43" ht="17.25" customHeight="1" x14ac:dyDescent="0.3">
      <c r="AE2668" s="5" t="s">
        <v>2663</v>
      </c>
      <c r="AF2668" s="5" t="s">
        <v>6183</v>
      </c>
      <c r="AG2668" s="6" t="s">
        <v>4484</v>
      </c>
      <c r="AH2668" s="6" t="s">
        <v>4095</v>
      </c>
      <c r="AI2668" s="7">
        <f>IFERROR(RANK('Ref. Cuotas'!H2667,'Ref. Cuotas'!H:H,0)+COUNTIF('Ref. Cuotas'!$H$7:'Ref. Cuotas'!H2667,'Ref. Cuotas'!H2667)-1,"")</f>
        <v>790</v>
      </c>
      <c r="AJ2668" s="7">
        <f>IFERROR(RANK('Ref. Cuotas'!I2667,'Ref. Cuotas'!I:I,0)+COUNTIF('Ref. Cuotas'!$I$7:'Ref. Cuotas'!I2667,'Ref. Cuotas'!I2667)-1,"")</f>
        <v>255</v>
      </c>
      <c r="AK2668" s="7">
        <f>IFERROR(RANK('Ref. Cuotas'!J2667,'Ref. Cuotas'!J:J,0)+COUNTIF('Ref. Cuotas'!$J$7:'Ref. Cuotas'!J2667,'Ref. Cuotas'!J2667)-1,"")</f>
        <v>2662</v>
      </c>
      <c r="AL2668" s="7">
        <f>IFERROR(RANK('Ref. Cuotas'!K2667,'Ref. Cuotas'!K:K,0)+COUNTIF('Ref. Cuotas'!$K$7:'Ref. Cuotas'!K2667,'Ref. Cuotas'!K2667)-1,"")</f>
        <v>348</v>
      </c>
      <c r="AM2668" s="7">
        <f>IFERROR(RANK('Ref. Cuotas'!L2667,'Ref. Cuotas'!L:L,0)+COUNTIF('Ref. Cuotas'!$L$7:'Ref. Cuotas'!L2667,'Ref. Cuotas'!L2667)-1,"")</f>
        <v>388</v>
      </c>
      <c r="AN2668" s="7">
        <f>IFERROR(RANK('Ref. Cuotas'!M2667,'Ref. Cuotas'!M:M,0)+COUNTIF('Ref. Cuotas'!$M$7:'Ref. Cuotas'!M2667,'Ref. Cuotas'!M2667)-1,"")</f>
        <v>2726</v>
      </c>
      <c r="AO2668" s="7">
        <f>IFERROR(RANK('Ref. Cuotas'!H2667,'Ref. Cuotas'!H:H,1)+COUNTIF('Ref. Cuotas'!$H$7:'Ref. Cuotas'!H2667,'Ref. Cuotas'!H2667)-1,"")</f>
        <v>2013</v>
      </c>
      <c r="AP2668" s="7">
        <f>IFERROR(RANK('Ref. Cuotas'!J2667,'Ref. Cuotas'!J:J,1)+COUNTIF('Ref. Cuotas'!$J$7:'Ref. Cuotas'!J2667,'Ref. Cuotas'!J2667)-1,"")</f>
        <v>1837</v>
      </c>
      <c r="AQ2668" s="7">
        <f>IFERROR(RANK('Ref. Cuotas'!K2667,'Ref. Cuotas'!K:K,1)+COUNTIF('Ref. Cuotas'!$K$7:'Ref. Cuotas'!K2667,'Ref. Cuotas'!K2667)-1,"")</f>
        <v>2455</v>
      </c>
    </row>
    <row r="2669" spans="31:43" ht="17.25" customHeight="1" x14ac:dyDescent="0.3">
      <c r="AE2669" s="5" t="s">
        <v>2664</v>
      </c>
      <c r="AF2669" s="5" t="s">
        <v>6184</v>
      </c>
      <c r="AG2669" s="6" t="s">
        <v>4484</v>
      </c>
      <c r="AH2669" s="6" t="s">
        <v>4096</v>
      </c>
      <c r="AI2669" s="7">
        <f>IFERROR(RANK('Ref. Cuotas'!H2668,'Ref. Cuotas'!H:H,0)+COUNTIF('Ref. Cuotas'!$H$7:'Ref. Cuotas'!H2668,'Ref. Cuotas'!H2668)-1,"")</f>
        <v>803</v>
      </c>
      <c r="AJ2669" s="7">
        <f>IFERROR(RANK('Ref. Cuotas'!I2668,'Ref. Cuotas'!I:I,0)+COUNTIF('Ref. Cuotas'!$I$7:'Ref. Cuotas'!I2668,'Ref. Cuotas'!I2668)-1,"")</f>
        <v>571</v>
      </c>
      <c r="AK2669" s="7">
        <f>IFERROR(RANK('Ref. Cuotas'!J2668,'Ref. Cuotas'!J:J,0)+COUNTIF('Ref. Cuotas'!$J$7:'Ref. Cuotas'!J2668,'Ref. Cuotas'!J2668)-1,"")</f>
        <v>2663</v>
      </c>
      <c r="AL2669" s="7">
        <f>IFERROR(RANK('Ref. Cuotas'!K2668,'Ref. Cuotas'!K:K,0)+COUNTIF('Ref. Cuotas'!$K$7:'Ref. Cuotas'!K2668,'Ref. Cuotas'!K2668)-1,"")</f>
        <v>151</v>
      </c>
      <c r="AM2669" s="7">
        <f>IFERROR(RANK('Ref. Cuotas'!L2668,'Ref. Cuotas'!L:L,0)+COUNTIF('Ref. Cuotas'!$L$7:'Ref. Cuotas'!L2668,'Ref. Cuotas'!L2668)-1,"")</f>
        <v>933</v>
      </c>
      <c r="AN2669" s="7">
        <f>IFERROR(RANK('Ref. Cuotas'!M2668,'Ref. Cuotas'!M:M,0)+COUNTIF('Ref. Cuotas'!$M$7:'Ref. Cuotas'!M2668,'Ref. Cuotas'!M2668)-1,"")</f>
        <v>858</v>
      </c>
      <c r="AO2669" s="7">
        <f>IFERROR(RANK('Ref. Cuotas'!H2668,'Ref. Cuotas'!H:H,1)+COUNTIF('Ref. Cuotas'!$H$7:'Ref. Cuotas'!H2668,'Ref. Cuotas'!H2668)-1,"")</f>
        <v>2000</v>
      </c>
      <c r="AP2669" s="7">
        <f>IFERROR(RANK('Ref. Cuotas'!J2668,'Ref. Cuotas'!J:J,1)+COUNTIF('Ref. Cuotas'!$J$7:'Ref. Cuotas'!J2668,'Ref. Cuotas'!J2668)-1,"")</f>
        <v>1838</v>
      </c>
      <c r="AQ2669" s="7">
        <f>IFERROR(RANK('Ref. Cuotas'!K2668,'Ref. Cuotas'!K:K,1)+COUNTIF('Ref. Cuotas'!$K$7:'Ref. Cuotas'!K2668,'Ref. Cuotas'!K2668)-1,"")</f>
        <v>2652</v>
      </c>
    </row>
    <row r="2670" spans="31:43" ht="17.25" customHeight="1" x14ac:dyDescent="0.3">
      <c r="AE2670" s="5" t="s">
        <v>2665</v>
      </c>
      <c r="AF2670" s="5" t="s">
        <v>6185</v>
      </c>
      <c r="AG2670" s="6" t="s">
        <v>4484</v>
      </c>
      <c r="AH2670" s="6" t="s">
        <v>4137</v>
      </c>
      <c r="AI2670" s="7">
        <f>IFERROR(RANK('Ref. Cuotas'!H2669,'Ref. Cuotas'!H:H,0)+COUNTIF('Ref. Cuotas'!$H$7:'Ref. Cuotas'!H2669,'Ref. Cuotas'!H2669)-1,"")</f>
        <v>1041</v>
      </c>
      <c r="AJ2670" s="7">
        <f>IFERROR(RANK('Ref. Cuotas'!I2669,'Ref. Cuotas'!I:I,0)+COUNTIF('Ref. Cuotas'!$I$7:'Ref. Cuotas'!I2669,'Ref. Cuotas'!I2669)-1,"")</f>
        <v>2693</v>
      </c>
      <c r="AK2670" s="7">
        <f>IFERROR(RANK('Ref. Cuotas'!J2669,'Ref. Cuotas'!J:J,0)+COUNTIF('Ref. Cuotas'!$J$7:'Ref. Cuotas'!J2669,'Ref. Cuotas'!J2669)-1,"")</f>
        <v>2664</v>
      </c>
      <c r="AL2670" s="7">
        <f>IFERROR(RANK('Ref. Cuotas'!K2669,'Ref. Cuotas'!K:K,0)+COUNTIF('Ref. Cuotas'!$K$7:'Ref. Cuotas'!K2669,'Ref. Cuotas'!K2669)-1,"")</f>
        <v>714</v>
      </c>
      <c r="AM2670" s="7">
        <f>IFERROR(RANK('Ref. Cuotas'!L2669,'Ref. Cuotas'!L:L,0)+COUNTIF('Ref. Cuotas'!$L$7:'Ref. Cuotas'!L2669,'Ref. Cuotas'!L2669)-1,"")</f>
        <v>1226</v>
      </c>
      <c r="AN2670" s="7">
        <f>IFERROR(RANK('Ref. Cuotas'!M2669,'Ref. Cuotas'!M:M,0)+COUNTIF('Ref. Cuotas'!$M$7:'Ref. Cuotas'!M2669,'Ref. Cuotas'!M2669)-1,"")</f>
        <v>2727</v>
      </c>
      <c r="AO2670" s="7">
        <f>IFERROR(RANK('Ref. Cuotas'!H2669,'Ref. Cuotas'!H:H,1)+COUNTIF('Ref. Cuotas'!$H$7:'Ref. Cuotas'!H2669,'Ref. Cuotas'!H2669)-1,"")</f>
        <v>1762</v>
      </c>
      <c r="AP2670" s="7">
        <f>IFERROR(RANK('Ref. Cuotas'!J2669,'Ref. Cuotas'!J:J,1)+COUNTIF('Ref. Cuotas'!$J$7:'Ref. Cuotas'!J2669,'Ref. Cuotas'!J2669)-1,"")</f>
        <v>1839</v>
      </c>
      <c r="AQ2670" s="7">
        <f>IFERROR(RANK('Ref. Cuotas'!K2669,'Ref. Cuotas'!K:K,1)+COUNTIF('Ref. Cuotas'!$K$7:'Ref. Cuotas'!K2669,'Ref. Cuotas'!K2669)-1,"")</f>
        <v>2089</v>
      </c>
    </row>
    <row r="2671" spans="31:43" ht="17.25" customHeight="1" x14ac:dyDescent="0.3">
      <c r="AE2671" s="5" t="s">
        <v>2666</v>
      </c>
      <c r="AF2671" s="5" t="s">
        <v>6186</v>
      </c>
      <c r="AG2671" s="6" t="s">
        <v>4484</v>
      </c>
      <c r="AH2671" s="6" t="s">
        <v>4097</v>
      </c>
      <c r="AI2671" s="7">
        <f>IFERROR(RANK('Ref. Cuotas'!H2670,'Ref. Cuotas'!H:H,0)+COUNTIF('Ref. Cuotas'!$H$7:'Ref. Cuotas'!H2670,'Ref. Cuotas'!H2670)-1,"")</f>
        <v>1081</v>
      </c>
      <c r="AJ2671" s="7">
        <f>IFERROR(RANK('Ref. Cuotas'!I2670,'Ref. Cuotas'!I:I,0)+COUNTIF('Ref. Cuotas'!$I$7:'Ref. Cuotas'!I2670,'Ref. Cuotas'!I2670)-1,"")</f>
        <v>2694</v>
      </c>
      <c r="AK2671" s="7">
        <f>IFERROR(RANK('Ref. Cuotas'!J2670,'Ref. Cuotas'!J:J,0)+COUNTIF('Ref. Cuotas'!$J$7:'Ref. Cuotas'!J2670,'Ref. Cuotas'!J2670)-1,"")</f>
        <v>2665</v>
      </c>
      <c r="AL2671" s="7">
        <f>IFERROR(RANK('Ref. Cuotas'!K2670,'Ref. Cuotas'!K:K,0)+COUNTIF('Ref. Cuotas'!$K$7:'Ref. Cuotas'!K2670,'Ref. Cuotas'!K2670)-1,"")</f>
        <v>748</v>
      </c>
      <c r="AM2671" s="7">
        <f>IFERROR(RANK('Ref. Cuotas'!L2670,'Ref. Cuotas'!L:L,0)+COUNTIF('Ref. Cuotas'!$L$7:'Ref. Cuotas'!L2670,'Ref. Cuotas'!L2670)-1,"")</f>
        <v>1629</v>
      </c>
      <c r="AN2671" s="7">
        <f>IFERROR(RANK('Ref. Cuotas'!M2670,'Ref. Cuotas'!M:M,0)+COUNTIF('Ref. Cuotas'!$M$7:'Ref. Cuotas'!M2670,'Ref. Cuotas'!M2670)-1,"")</f>
        <v>2728</v>
      </c>
      <c r="AO2671" s="7">
        <f>IFERROR(RANK('Ref. Cuotas'!H2670,'Ref. Cuotas'!H:H,1)+COUNTIF('Ref. Cuotas'!$H$7:'Ref. Cuotas'!H2670,'Ref. Cuotas'!H2670)-1,"")</f>
        <v>1722</v>
      </c>
      <c r="AP2671" s="7">
        <f>IFERROR(RANK('Ref. Cuotas'!J2670,'Ref. Cuotas'!J:J,1)+COUNTIF('Ref. Cuotas'!$J$7:'Ref. Cuotas'!J2670,'Ref. Cuotas'!J2670)-1,"")</f>
        <v>1840</v>
      </c>
      <c r="AQ2671" s="7">
        <f>IFERROR(RANK('Ref. Cuotas'!K2670,'Ref. Cuotas'!K:K,1)+COUNTIF('Ref. Cuotas'!$K$7:'Ref. Cuotas'!K2670,'Ref. Cuotas'!K2670)-1,"")</f>
        <v>2055</v>
      </c>
    </row>
    <row r="2672" spans="31:43" ht="17.25" customHeight="1" x14ac:dyDescent="0.3">
      <c r="AE2672" s="5" t="s">
        <v>2667</v>
      </c>
      <c r="AF2672" s="5" t="s">
        <v>6187</v>
      </c>
      <c r="AG2672" s="6" t="s">
        <v>4484</v>
      </c>
      <c r="AH2672" s="6" t="s">
        <v>4123</v>
      </c>
      <c r="AI2672" s="7">
        <f>IFERROR(RANK('Ref. Cuotas'!H2671,'Ref. Cuotas'!H:H,0)+COUNTIF('Ref. Cuotas'!$H$7:'Ref. Cuotas'!H2671,'Ref. Cuotas'!H2671)-1,"")</f>
        <v>1671</v>
      </c>
      <c r="AJ2672" s="7">
        <f>IFERROR(RANK('Ref. Cuotas'!I2671,'Ref. Cuotas'!I:I,0)+COUNTIF('Ref. Cuotas'!$I$7:'Ref. Cuotas'!I2671,'Ref. Cuotas'!I2671)-1,"")</f>
        <v>2695</v>
      </c>
      <c r="AK2672" s="7">
        <f>IFERROR(RANK('Ref. Cuotas'!J2671,'Ref. Cuotas'!J:J,0)+COUNTIF('Ref. Cuotas'!$J$7:'Ref. Cuotas'!J2671,'Ref. Cuotas'!J2671)-1,"")</f>
        <v>2666</v>
      </c>
      <c r="AL2672" s="7">
        <f>IFERROR(RANK('Ref. Cuotas'!K2671,'Ref. Cuotas'!K:K,0)+COUNTIF('Ref. Cuotas'!$K$7:'Ref. Cuotas'!K2671,'Ref. Cuotas'!K2671)-1,"")</f>
        <v>1939</v>
      </c>
      <c r="AM2672" s="7">
        <f>IFERROR(RANK('Ref. Cuotas'!L2671,'Ref. Cuotas'!L:L,0)+COUNTIF('Ref. Cuotas'!$L$7:'Ref. Cuotas'!L2671,'Ref. Cuotas'!L2671)-1,"")</f>
        <v>2558</v>
      </c>
      <c r="AN2672" s="7">
        <f>IFERROR(RANK('Ref. Cuotas'!M2671,'Ref. Cuotas'!M:M,0)+COUNTIF('Ref. Cuotas'!$M$7:'Ref. Cuotas'!M2671,'Ref. Cuotas'!M2671)-1,"")</f>
        <v>859</v>
      </c>
      <c r="AO2672" s="7">
        <f>IFERROR(RANK('Ref. Cuotas'!H2671,'Ref. Cuotas'!H:H,1)+COUNTIF('Ref. Cuotas'!$H$7:'Ref. Cuotas'!H2671,'Ref. Cuotas'!H2671)-1,"")</f>
        <v>1132</v>
      </c>
      <c r="AP2672" s="7">
        <f>IFERROR(RANK('Ref. Cuotas'!J2671,'Ref. Cuotas'!J:J,1)+COUNTIF('Ref. Cuotas'!$J$7:'Ref. Cuotas'!J2671,'Ref. Cuotas'!J2671)-1,"")</f>
        <v>1841</v>
      </c>
      <c r="AQ2672" s="7">
        <f>IFERROR(RANK('Ref. Cuotas'!K2671,'Ref. Cuotas'!K:K,1)+COUNTIF('Ref. Cuotas'!$K$7:'Ref. Cuotas'!K2671,'Ref. Cuotas'!K2671)-1,"")</f>
        <v>864</v>
      </c>
    </row>
    <row r="2673" spans="31:43" ht="17.25" customHeight="1" x14ac:dyDescent="0.3">
      <c r="AE2673" s="5" t="s">
        <v>2668</v>
      </c>
      <c r="AF2673" s="5" t="s">
        <v>6188</v>
      </c>
      <c r="AG2673" s="6" t="s">
        <v>4484</v>
      </c>
      <c r="AH2673" s="6" t="s">
        <v>4209</v>
      </c>
      <c r="AI2673" s="7">
        <f>IFERROR(RANK('Ref. Cuotas'!H2672,'Ref. Cuotas'!H:H,0)+COUNTIF('Ref. Cuotas'!$H$7:'Ref. Cuotas'!H2672,'Ref. Cuotas'!H2672)-1,"")</f>
        <v>1828</v>
      </c>
      <c r="AJ2673" s="7">
        <f>IFERROR(RANK('Ref. Cuotas'!I2672,'Ref. Cuotas'!I:I,0)+COUNTIF('Ref. Cuotas'!$I$7:'Ref. Cuotas'!I2672,'Ref. Cuotas'!I2672)-1,"")</f>
        <v>2696</v>
      </c>
      <c r="AK2673" s="7">
        <f>IFERROR(RANK('Ref. Cuotas'!J2672,'Ref. Cuotas'!J:J,0)+COUNTIF('Ref. Cuotas'!$J$7:'Ref. Cuotas'!J2672,'Ref. Cuotas'!J2672)-1,"")</f>
        <v>2667</v>
      </c>
      <c r="AL2673" s="7">
        <f>IFERROR(RANK('Ref. Cuotas'!K2672,'Ref. Cuotas'!K:K,0)+COUNTIF('Ref. Cuotas'!$K$7:'Ref. Cuotas'!K2672,'Ref. Cuotas'!K2672)-1,"")</f>
        <v>218</v>
      </c>
      <c r="AM2673" s="7">
        <f>IFERROR(RANK('Ref. Cuotas'!L2672,'Ref. Cuotas'!L:L,0)+COUNTIF('Ref. Cuotas'!$L$7:'Ref. Cuotas'!L2672,'Ref. Cuotas'!L2672)-1,"")</f>
        <v>1897</v>
      </c>
      <c r="AN2673" s="7">
        <f>IFERROR(RANK('Ref. Cuotas'!M2672,'Ref. Cuotas'!M:M,0)+COUNTIF('Ref. Cuotas'!$M$7:'Ref. Cuotas'!M2672,'Ref. Cuotas'!M2672)-1,"")</f>
        <v>2729</v>
      </c>
      <c r="AO2673" s="7">
        <f>IFERROR(RANK('Ref. Cuotas'!H2672,'Ref. Cuotas'!H:H,1)+COUNTIF('Ref. Cuotas'!$H$7:'Ref. Cuotas'!H2672,'Ref. Cuotas'!H2672)-1,"")</f>
        <v>975</v>
      </c>
      <c r="AP2673" s="7">
        <f>IFERROR(RANK('Ref. Cuotas'!J2672,'Ref. Cuotas'!J:J,1)+COUNTIF('Ref. Cuotas'!$J$7:'Ref. Cuotas'!J2672,'Ref. Cuotas'!J2672)-1,"")</f>
        <v>1842</v>
      </c>
      <c r="AQ2673" s="7">
        <f>IFERROR(RANK('Ref. Cuotas'!K2672,'Ref. Cuotas'!K:K,1)+COUNTIF('Ref. Cuotas'!$K$7:'Ref. Cuotas'!K2672,'Ref. Cuotas'!K2672)-1,"")</f>
        <v>2585</v>
      </c>
    </row>
    <row r="2674" spans="31:43" ht="17.25" customHeight="1" x14ac:dyDescent="0.3">
      <c r="AE2674" s="5" t="s">
        <v>2669</v>
      </c>
      <c r="AF2674" s="5" t="s">
        <v>6189</v>
      </c>
      <c r="AG2674" s="6" t="s">
        <v>4485</v>
      </c>
      <c r="AH2674" s="6" t="s">
        <v>4092</v>
      </c>
      <c r="AI2674" s="7">
        <f>IFERROR(RANK('Ref. Cuotas'!H2673,'Ref. Cuotas'!H:H,0)+COUNTIF('Ref. Cuotas'!$H$7:'Ref. Cuotas'!H2673,'Ref. Cuotas'!H2673)-1,"")</f>
        <v>879</v>
      </c>
      <c r="AJ2674" s="7">
        <f>IFERROR(RANK('Ref. Cuotas'!I2673,'Ref. Cuotas'!I:I,0)+COUNTIF('Ref. Cuotas'!$I$7:'Ref. Cuotas'!I2673,'Ref. Cuotas'!I2673)-1,"")</f>
        <v>2697</v>
      </c>
      <c r="AK2674" s="7">
        <f>IFERROR(RANK('Ref. Cuotas'!J2673,'Ref. Cuotas'!J:J,0)+COUNTIF('Ref. Cuotas'!$J$7:'Ref. Cuotas'!J2673,'Ref. Cuotas'!J2673)-1,"")</f>
        <v>2668</v>
      </c>
      <c r="AL2674" s="7">
        <f>IFERROR(RANK('Ref. Cuotas'!K2673,'Ref. Cuotas'!K:K,0)+COUNTIF('Ref. Cuotas'!$K$7:'Ref. Cuotas'!K2673,'Ref. Cuotas'!K2673)-1,"")</f>
        <v>1285</v>
      </c>
      <c r="AM2674" s="7">
        <f>IFERROR(RANK('Ref. Cuotas'!L2673,'Ref. Cuotas'!L:L,0)+COUNTIF('Ref. Cuotas'!$L$7:'Ref. Cuotas'!L2673,'Ref. Cuotas'!L2673)-1,"")</f>
        <v>684</v>
      </c>
      <c r="AN2674" s="7">
        <f>IFERROR(RANK('Ref. Cuotas'!M2673,'Ref. Cuotas'!M:M,0)+COUNTIF('Ref. Cuotas'!$M$7:'Ref. Cuotas'!M2673,'Ref. Cuotas'!M2673)-1,"")</f>
        <v>860</v>
      </c>
      <c r="AO2674" s="7">
        <f>IFERROR(RANK('Ref. Cuotas'!H2673,'Ref. Cuotas'!H:H,1)+COUNTIF('Ref. Cuotas'!$H$7:'Ref. Cuotas'!H2673,'Ref. Cuotas'!H2673)-1,"")</f>
        <v>1924</v>
      </c>
      <c r="AP2674" s="7">
        <f>IFERROR(RANK('Ref. Cuotas'!J2673,'Ref. Cuotas'!J:J,1)+COUNTIF('Ref. Cuotas'!$J$7:'Ref. Cuotas'!J2673,'Ref. Cuotas'!J2673)-1,"")</f>
        <v>1843</v>
      </c>
      <c r="AQ2674" s="7">
        <f>IFERROR(RANK('Ref. Cuotas'!K2673,'Ref. Cuotas'!K:K,1)+COUNTIF('Ref. Cuotas'!$K$7:'Ref. Cuotas'!K2673,'Ref. Cuotas'!K2673)-1,"")</f>
        <v>1518</v>
      </c>
    </row>
    <row r="2675" spans="31:43" ht="17.25" customHeight="1" x14ac:dyDescent="0.3">
      <c r="AE2675" s="5" t="s">
        <v>2670</v>
      </c>
      <c r="AF2675" s="5" t="s">
        <v>6190</v>
      </c>
      <c r="AG2675" s="6" t="s">
        <v>4485</v>
      </c>
      <c r="AH2675" s="6" t="s">
        <v>4135</v>
      </c>
      <c r="AI2675" s="7">
        <f>IFERROR(RANK('Ref. Cuotas'!H2674,'Ref. Cuotas'!H:H,0)+COUNTIF('Ref. Cuotas'!$H$7:'Ref. Cuotas'!H2674,'Ref. Cuotas'!H2674)-1,"")</f>
        <v>1328</v>
      </c>
      <c r="AJ2675" s="7">
        <f>IFERROR(RANK('Ref. Cuotas'!I2674,'Ref. Cuotas'!I:I,0)+COUNTIF('Ref. Cuotas'!$I$7:'Ref. Cuotas'!I2674,'Ref. Cuotas'!I2674)-1,"")</f>
        <v>2698</v>
      </c>
      <c r="AK2675" s="7">
        <f>IFERROR(RANK('Ref. Cuotas'!J2674,'Ref. Cuotas'!J:J,0)+COUNTIF('Ref. Cuotas'!$J$7:'Ref. Cuotas'!J2674,'Ref. Cuotas'!J2674)-1,"")</f>
        <v>2669</v>
      </c>
      <c r="AL2675" s="7">
        <f>IFERROR(RANK('Ref. Cuotas'!K2674,'Ref. Cuotas'!K:K,0)+COUNTIF('Ref. Cuotas'!$K$7:'Ref. Cuotas'!K2674,'Ref. Cuotas'!K2674)-1,"")</f>
        <v>2369</v>
      </c>
      <c r="AM2675" s="7">
        <f>IFERROR(RANK('Ref. Cuotas'!L2674,'Ref. Cuotas'!L:L,0)+COUNTIF('Ref. Cuotas'!$L$7:'Ref. Cuotas'!L2674,'Ref. Cuotas'!L2674)-1,"")</f>
        <v>1590</v>
      </c>
      <c r="AN2675" s="7">
        <f>IFERROR(RANK('Ref. Cuotas'!M2674,'Ref. Cuotas'!M:M,0)+COUNTIF('Ref. Cuotas'!$M$7:'Ref. Cuotas'!M2674,'Ref. Cuotas'!M2674)-1,"")</f>
        <v>861</v>
      </c>
      <c r="AO2675" s="7">
        <f>IFERROR(RANK('Ref. Cuotas'!H2674,'Ref. Cuotas'!H:H,1)+COUNTIF('Ref. Cuotas'!$H$7:'Ref. Cuotas'!H2674,'Ref. Cuotas'!H2674)-1,"")</f>
        <v>1475</v>
      </c>
      <c r="AP2675" s="7">
        <f>IFERROR(RANK('Ref. Cuotas'!J2674,'Ref. Cuotas'!J:J,1)+COUNTIF('Ref. Cuotas'!$J$7:'Ref. Cuotas'!J2674,'Ref. Cuotas'!J2674)-1,"")</f>
        <v>1844</v>
      </c>
      <c r="AQ2675" s="7">
        <f>IFERROR(RANK('Ref. Cuotas'!K2674,'Ref. Cuotas'!K:K,1)+COUNTIF('Ref. Cuotas'!$K$7:'Ref. Cuotas'!K2674,'Ref. Cuotas'!K2674)-1,"")</f>
        <v>434</v>
      </c>
    </row>
    <row r="2676" spans="31:43" ht="17.25" customHeight="1" x14ac:dyDescent="0.3">
      <c r="AE2676" s="5" t="s">
        <v>2671</v>
      </c>
      <c r="AF2676" s="5" t="s">
        <v>6191</v>
      </c>
      <c r="AG2676" s="6" t="s">
        <v>4485</v>
      </c>
      <c r="AH2676" s="6" t="s">
        <v>4136</v>
      </c>
      <c r="AI2676" s="7">
        <f>IFERROR(RANK('Ref. Cuotas'!H2675,'Ref. Cuotas'!H:H,0)+COUNTIF('Ref. Cuotas'!$H$7:'Ref. Cuotas'!H2675,'Ref. Cuotas'!H2675)-1,"")</f>
        <v>1272</v>
      </c>
      <c r="AJ2676" s="7">
        <f>IFERROR(RANK('Ref. Cuotas'!I2675,'Ref. Cuotas'!I:I,0)+COUNTIF('Ref. Cuotas'!$I$7:'Ref. Cuotas'!I2675,'Ref. Cuotas'!I2675)-1,"")</f>
        <v>2699</v>
      </c>
      <c r="AK2676" s="7">
        <f>IFERROR(RANK('Ref. Cuotas'!J2675,'Ref. Cuotas'!J:J,0)+COUNTIF('Ref. Cuotas'!$J$7:'Ref. Cuotas'!J2675,'Ref. Cuotas'!J2675)-1,"")</f>
        <v>2670</v>
      </c>
      <c r="AL2676" s="7">
        <f>IFERROR(RANK('Ref. Cuotas'!K2675,'Ref. Cuotas'!K:K,0)+COUNTIF('Ref. Cuotas'!$K$7:'Ref. Cuotas'!K2675,'Ref. Cuotas'!K2675)-1,"")</f>
        <v>2456</v>
      </c>
      <c r="AM2676" s="7">
        <f>IFERROR(RANK('Ref. Cuotas'!L2675,'Ref. Cuotas'!L:L,0)+COUNTIF('Ref. Cuotas'!$L$7:'Ref. Cuotas'!L2675,'Ref. Cuotas'!L2675)-1,"")</f>
        <v>1342</v>
      </c>
      <c r="AN2676" s="7">
        <f>IFERROR(RANK('Ref. Cuotas'!M2675,'Ref. Cuotas'!M:M,0)+COUNTIF('Ref. Cuotas'!$M$7:'Ref. Cuotas'!M2675,'Ref. Cuotas'!M2675)-1,"")</f>
        <v>862</v>
      </c>
      <c r="AO2676" s="7">
        <f>IFERROR(RANK('Ref. Cuotas'!H2675,'Ref. Cuotas'!H:H,1)+COUNTIF('Ref. Cuotas'!$H$7:'Ref. Cuotas'!H2675,'Ref. Cuotas'!H2675)-1,"")</f>
        <v>1531</v>
      </c>
      <c r="AP2676" s="7">
        <f>IFERROR(RANK('Ref. Cuotas'!J2675,'Ref. Cuotas'!J:J,1)+COUNTIF('Ref. Cuotas'!$J$7:'Ref. Cuotas'!J2675,'Ref. Cuotas'!J2675)-1,"")</f>
        <v>1845</v>
      </c>
      <c r="AQ2676" s="7">
        <f>IFERROR(RANK('Ref. Cuotas'!K2675,'Ref. Cuotas'!K:K,1)+COUNTIF('Ref. Cuotas'!$K$7:'Ref. Cuotas'!K2675,'Ref. Cuotas'!K2675)-1,"")</f>
        <v>347</v>
      </c>
    </row>
    <row r="2677" spans="31:43" ht="17.25" customHeight="1" x14ac:dyDescent="0.3">
      <c r="AE2677" s="5" t="s">
        <v>2672</v>
      </c>
      <c r="AF2677" s="5" t="s">
        <v>6192</v>
      </c>
      <c r="AG2677" s="6" t="s">
        <v>4485</v>
      </c>
      <c r="AH2677" s="6" t="s">
        <v>4093</v>
      </c>
      <c r="AI2677" s="7">
        <f>IFERROR(RANK('Ref. Cuotas'!H2676,'Ref. Cuotas'!H:H,0)+COUNTIF('Ref. Cuotas'!$H$7:'Ref. Cuotas'!H2676,'Ref. Cuotas'!H2676)-1,"")</f>
        <v>810</v>
      </c>
      <c r="AJ2677" s="7">
        <f>IFERROR(RANK('Ref. Cuotas'!I2676,'Ref. Cuotas'!I:I,0)+COUNTIF('Ref. Cuotas'!$I$7:'Ref. Cuotas'!I2676,'Ref. Cuotas'!I2676)-1,"")</f>
        <v>2700</v>
      </c>
      <c r="AK2677" s="7">
        <f>IFERROR(RANK('Ref. Cuotas'!J2676,'Ref. Cuotas'!J:J,0)+COUNTIF('Ref. Cuotas'!$J$7:'Ref. Cuotas'!J2676,'Ref. Cuotas'!J2676)-1,"")</f>
        <v>2671</v>
      </c>
      <c r="AL2677" s="7">
        <f>IFERROR(RANK('Ref. Cuotas'!K2676,'Ref. Cuotas'!K:K,0)+COUNTIF('Ref. Cuotas'!$K$7:'Ref. Cuotas'!K2676,'Ref. Cuotas'!K2676)-1,"")</f>
        <v>1405</v>
      </c>
      <c r="AM2677" s="7">
        <f>IFERROR(RANK('Ref. Cuotas'!L2676,'Ref. Cuotas'!L:L,0)+COUNTIF('Ref. Cuotas'!$L$7:'Ref. Cuotas'!L2676,'Ref. Cuotas'!L2676)-1,"")</f>
        <v>818</v>
      </c>
      <c r="AN2677" s="7">
        <f>IFERROR(RANK('Ref. Cuotas'!M2676,'Ref. Cuotas'!M:M,0)+COUNTIF('Ref. Cuotas'!$M$7:'Ref. Cuotas'!M2676,'Ref. Cuotas'!M2676)-1,"")</f>
        <v>863</v>
      </c>
      <c r="AO2677" s="7">
        <f>IFERROR(RANK('Ref. Cuotas'!H2676,'Ref. Cuotas'!H:H,1)+COUNTIF('Ref. Cuotas'!$H$7:'Ref. Cuotas'!H2676,'Ref. Cuotas'!H2676)-1,"")</f>
        <v>1993</v>
      </c>
      <c r="AP2677" s="7">
        <f>IFERROR(RANK('Ref. Cuotas'!J2676,'Ref. Cuotas'!J:J,1)+COUNTIF('Ref. Cuotas'!$J$7:'Ref. Cuotas'!J2676,'Ref. Cuotas'!J2676)-1,"")</f>
        <v>1846</v>
      </c>
      <c r="AQ2677" s="7">
        <f>IFERROR(RANK('Ref. Cuotas'!K2676,'Ref. Cuotas'!K:K,1)+COUNTIF('Ref. Cuotas'!$K$7:'Ref. Cuotas'!K2676,'Ref. Cuotas'!K2676)-1,"")</f>
        <v>1398</v>
      </c>
    </row>
    <row r="2678" spans="31:43" ht="17.25" customHeight="1" x14ac:dyDescent="0.3">
      <c r="AE2678" s="5" t="s">
        <v>2673</v>
      </c>
      <c r="AF2678" s="5" t="s">
        <v>6193</v>
      </c>
      <c r="AG2678" s="6" t="s">
        <v>4485</v>
      </c>
      <c r="AH2678" s="6" t="s">
        <v>4116</v>
      </c>
      <c r="AI2678" s="7">
        <f>IFERROR(RANK('Ref. Cuotas'!H2677,'Ref. Cuotas'!H:H,0)+COUNTIF('Ref. Cuotas'!$H$7:'Ref. Cuotas'!H2677,'Ref. Cuotas'!H2677)-1,"")</f>
        <v>766</v>
      </c>
      <c r="AJ2678" s="7">
        <f>IFERROR(RANK('Ref. Cuotas'!I2677,'Ref. Cuotas'!I:I,0)+COUNTIF('Ref. Cuotas'!$I$7:'Ref. Cuotas'!I2677,'Ref. Cuotas'!I2677)-1,"")</f>
        <v>906</v>
      </c>
      <c r="AK2678" s="7">
        <f>IFERROR(RANK('Ref. Cuotas'!J2677,'Ref. Cuotas'!J:J,0)+COUNTIF('Ref. Cuotas'!$J$7:'Ref. Cuotas'!J2677,'Ref. Cuotas'!J2677)-1,"")</f>
        <v>688</v>
      </c>
      <c r="AL2678" s="7">
        <f>IFERROR(RANK('Ref. Cuotas'!K2677,'Ref. Cuotas'!K:K,0)+COUNTIF('Ref. Cuotas'!$K$7:'Ref. Cuotas'!K2677,'Ref. Cuotas'!K2677)-1,"")</f>
        <v>857</v>
      </c>
      <c r="AM2678" s="7">
        <f>IFERROR(RANK('Ref. Cuotas'!L2677,'Ref. Cuotas'!L:L,0)+COUNTIF('Ref. Cuotas'!$L$7:'Ref. Cuotas'!L2677,'Ref. Cuotas'!L2677)-1,"")</f>
        <v>289</v>
      </c>
      <c r="AN2678" s="7">
        <f>IFERROR(RANK('Ref. Cuotas'!M2677,'Ref. Cuotas'!M:M,0)+COUNTIF('Ref. Cuotas'!$M$7:'Ref. Cuotas'!M2677,'Ref. Cuotas'!M2677)-1,"")</f>
        <v>864</v>
      </c>
      <c r="AO2678" s="7">
        <f>IFERROR(RANK('Ref. Cuotas'!H2677,'Ref. Cuotas'!H:H,1)+COUNTIF('Ref. Cuotas'!$H$7:'Ref. Cuotas'!H2677,'Ref. Cuotas'!H2677)-1,"")</f>
        <v>2037</v>
      </c>
      <c r="AP2678" s="7">
        <f>IFERROR(RANK('Ref. Cuotas'!J2677,'Ref. Cuotas'!J:J,1)+COUNTIF('Ref. Cuotas'!$J$7:'Ref. Cuotas'!J2677,'Ref. Cuotas'!J2677)-1,"")</f>
        <v>2115</v>
      </c>
      <c r="AQ2678" s="7">
        <f>IFERROR(RANK('Ref. Cuotas'!K2677,'Ref. Cuotas'!K:K,1)+COUNTIF('Ref. Cuotas'!$K$7:'Ref. Cuotas'!K2677,'Ref. Cuotas'!K2677)-1,"")</f>
        <v>1946</v>
      </c>
    </row>
    <row r="2679" spans="31:43" ht="17.25" customHeight="1" x14ac:dyDescent="0.3">
      <c r="AE2679" s="5" t="s">
        <v>2674</v>
      </c>
      <c r="AF2679" s="5" t="s">
        <v>6194</v>
      </c>
      <c r="AG2679" s="6" t="s">
        <v>4485</v>
      </c>
      <c r="AH2679" s="6" t="s">
        <v>4094</v>
      </c>
      <c r="AI2679" s="7">
        <f>IFERROR(RANK('Ref. Cuotas'!H2678,'Ref. Cuotas'!H:H,0)+COUNTIF('Ref. Cuotas'!$H$7:'Ref. Cuotas'!H2678,'Ref. Cuotas'!H2678)-1,"")</f>
        <v>630</v>
      </c>
      <c r="AJ2679" s="7">
        <f>IFERROR(RANK('Ref. Cuotas'!I2678,'Ref. Cuotas'!I:I,0)+COUNTIF('Ref. Cuotas'!$I$7:'Ref. Cuotas'!I2678,'Ref. Cuotas'!I2678)-1,"")</f>
        <v>2701</v>
      </c>
      <c r="AK2679" s="7">
        <f>IFERROR(RANK('Ref. Cuotas'!J2678,'Ref. Cuotas'!J:J,0)+COUNTIF('Ref. Cuotas'!$J$7:'Ref. Cuotas'!J2678,'Ref. Cuotas'!J2678)-1,"")</f>
        <v>2672</v>
      </c>
      <c r="AL2679" s="7">
        <f>IFERROR(RANK('Ref. Cuotas'!K2678,'Ref. Cuotas'!K:K,0)+COUNTIF('Ref. Cuotas'!$K$7:'Ref. Cuotas'!K2678,'Ref. Cuotas'!K2678)-1,"")</f>
        <v>1189</v>
      </c>
      <c r="AM2679" s="7">
        <f>IFERROR(RANK('Ref. Cuotas'!L2678,'Ref. Cuotas'!L:L,0)+COUNTIF('Ref. Cuotas'!$L$7:'Ref. Cuotas'!L2678,'Ref. Cuotas'!L2678)-1,"")</f>
        <v>1101</v>
      </c>
      <c r="AN2679" s="7">
        <f>IFERROR(RANK('Ref. Cuotas'!M2678,'Ref. Cuotas'!M:M,0)+COUNTIF('Ref. Cuotas'!$M$7:'Ref. Cuotas'!M2678,'Ref. Cuotas'!M2678)-1,"")</f>
        <v>865</v>
      </c>
      <c r="AO2679" s="7">
        <f>IFERROR(RANK('Ref. Cuotas'!H2678,'Ref. Cuotas'!H:H,1)+COUNTIF('Ref. Cuotas'!$H$7:'Ref. Cuotas'!H2678,'Ref. Cuotas'!H2678)-1,"")</f>
        <v>2173</v>
      </c>
      <c r="AP2679" s="7">
        <f>IFERROR(RANK('Ref. Cuotas'!J2678,'Ref. Cuotas'!J:J,1)+COUNTIF('Ref. Cuotas'!$J$7:'Ref. Cuotas'!J2678,'Ref. Cuotas'!J2678)-1,"")</f>
        <v>1847</v>
      </c>
      <c r="AQ2679" s="7">
        <f>IFERROR(RANK('Ref. Cuotas'!K2678,'Ref. Cuotas'!K:K,1)+COUNTIF('Ref. Cuotas'!$K$7:'Ref. Cuotas'!K2678,'Ref. Cuotas'!K2678)-1,"")</f>
        <v>1614</v>
      </c>
    </row>
    <row r="2680" spans="31:43" ht="17.25" customHeight="1" x14ac:dyDescent="0.3">
      <c r="AE2680" s="5" t="s">
        <v>2675</v>
      </c>
      <c r="AF2680" s="5" t="s">
        <v>6195</v>
      </c>
      <c r="AG2680" s="6" t="s">
        <v>4485</v>
      </c>
      <c r="AH2680" s="6" t="s">
        <v>4095</v>
      </c>
      <c r="AI2680" s="7">
        <f>IFERROR(RANK('Ref. Cuotas'!H2679,'Ref. Cuotas'!H:H,0)+COUNTIF('Ref. Cuotas'!$H$7:'Ref. Cuotas'!H2679,'Ref. Cuotas'!H2679)-1,"")</f>
        <v>739</v>
      </c>
      <c r="AJ2680" s="7">
        <f>IFERROR(RANK('Ref. Cuotas'!I2679,'Ref. Cuotas'!I:I,0)+COUNTIF('Ref. Cuotas'!$I$7:'Ref. Cuotas'!I2679,'Ref. Cuotas'!I2679)-1,"")</f>
        <v>2702</v>
      </c>
      <c r="AK2680" s="7">
        <f>IFERROR(RANK('Ref. Cuotas'!J2679,'Ref. Cuotas'!J:J,0)+COUNTIF('Ref. Cuotas'!$J$7:'Ref. Cuotas'!J2679,'Ref. Cuotas'!J2679)-1,"")</f>
        <v>2673</v>
      </c>
      <c r="AL2680" s="7">
        <f>IFERROR(RANK('Ref. Cuotas'!K2679,'Ref. Cuotas'!K:K,0)+COUNTIF('Ref. Cuotas'!$K$7:'Ref. Cuotas'!K2679,'Ref. Cuotas'!K2679)-1,"")</f>
        <v>1263</v>
      </c>
      <c r="AM2680" s="7">
        <f>IFERROR(RANK('Ref. Cuotas'!L2679,'Ref. Cuotas'!L:L,0)+COUNTIF('Ref. Cuotas'!$L$7:'Ref. Cuotas'!L2679,'Ref. Cuotas'!L2679)-1,"")</f>
        <v>1134</v>
      </c>
      <c r="AN2680" s="7">
        <f>IFERROR(RANK('Ref. Cuotas'!M2679,'Ref. Cuotas'!M:M,0)+COUNTIF('Ref. Cuotas'!$M$7:'Ref. Cuotas'!M2679,'Ref. Cuotas'!M2679)-1,"")</f>
        <v>2730</v>
      </c>
      <c r="AO2680" s="7">
        <f>IFERROR(RANK('Ref. Cuotas'!H2679,'Ref. Cuotas'!H:H,1)+COUNTIF('Ref. Cuotas'!$H$7:'Ref. Cuotas'!H2679,'Ref. Cuotas'!H2679)-1,"")</f>
        <v>2064</v>
      </c>
      <c r="AP2680" s="7">
        <f>IFERROR(RANK('Ref. Cuotas'!J2679,'Ref. Cuotas'!J:J,1)+COUNTIF('Ref. Cuotas'!$J$7:'Ref. Cuotas'!J2679,'Ref. Cuotas'!J2679)-1,"")</f>
        <v>1848</v>
      </c>
      <c r="AQ2680" s="7">
        <f>IFERROR(RANK('Ref. Cuotas'!K2679,'Ref. Cuotas'!K:K,1)+COUNTIF('Ref. Cuotas'!$K$7:'Ref. Cuotas'!K2679,'Ref. Cuotas'!K2679)-1,"")</f>
        <v>1540</v>
      </c>
    </row>
    <row r="2681" spans="31:43" ht="17.25" customHeight="1" x14ac:dyDescent="0.3">
      <c r="AE2681" s="5" t="s">
        <v>2676</v>
      </c>
      <c r="AF2681" s="5" t="s">
        <v>6196</v>
      </c>
      <c r="AG2681" s="6" t="s">
        <v>4485</v>
      </c>
      <c r="AH2681" s="6" t="s">
        <v>4096</v>
      </c>
      <c r="AI2681" s="7">
        <f>IFERROR(RANK('Ref. Cuotas'!H2680,'Ref. Cuotas'!H:H,0)+COUNTIF('Ref. Cuotas'!$H$7:'Ref. Cuotas'!H2680,'Ref. Cuotas'!H2680)-1,"")</f>
        <v>712</v>
      </c>
      <c r="AJ2681" s="7">
        <f>IFERROR(RANK('Ref. Cuotas'!I2680,'Ref. Cuotas'!I:I,0)+COUNTIF('Ref. Cuotas'!$I$7:'Ref. Cuotas'!I2680,'Ref. Cuotas'!I2680)-1,"")</f>
        <v>222</v>
      </c>
      <c r="AK2681" s="7">
        <f>IFERROR(RANK('Ref. Cuotas'!J2680,'Ref. Cuotas'!J:J,0)+COUNTIF('Ref. Cuotas'!$J$7:'Ref. Cuotas'!J2680,'Ref. Cuotas'!J2680)-1,"")</f>
        <v>2674</v>
      </c>
      <c r="AL2681" s="7">
        <f>IFERROR(RANK('Ref. Cuotas'!K2680,'Ref. Cuotas'!K:K,0)+COUNTIF('Ref. Cuotas'!$K$7:'Ref. Cuotas'!K2680,'Ref. Cuotas'!K2680)-1,"")</f>
        <v>661</v>
      </c>
      <c r="AM2681" s="7">
        <f>IFERROR(RANK('Ref. Cuotas'!L2680,'Ref. Cuotas'!L:L,0)+COUNTIF('Ref. Cuotas'!$L$7:'Ref. Cuotas'!L2680,'Ref. Cuotas'!L2680)-1,"")</f>
        <v>1397</v>
      </c>
      <c r="AN2681" s="7">
        <f>IFERROR(RANK('Ref. Cuotas'!M2680,'Ref. Cuotas'!M:M,0)+COUNTIF('Ref. Cuotas'!$M$7:'Ref. Cuotas'!M2680,'Ref. Cuotas'!M2680)-1,"")</f>
        <v>866</v>
      </c>
      <c r="AO2681" s="7">
        <f>IFERROR(RANK('Ref. Cuotas'!H2680,'Ref. Cuotas'!H:H,1)+COUNTIF('Ref. Cuotas'!$H$7:'Ref. Cuotas'!H2680,'Ref. Cuotas'!H2680)-1,"")</f>
        <v>2091</v>
      </c>
      <c r="AP2681" s="7">
        <f>IFERROR(RANK('Ref. Cuotas'!J2680,'Ref. Cuotas'!J:J,1)+COUNTIF('Ref. Cuotas'!$J$7:'Ref. Cuotas'!J2680,'Ref. Cuotas'!J2680)-1,"")</f>
        <v>1849</v>
      </c>
      <c r="AQ2681" s="7">
        <f>IFERROR(RANK('Ref. Cuotas'!K2680,'Ref. Cuotas'!K:K,1)+COUNTIF('Ref. Cuotas'!$K$7:'Ref. Cuotas'!K2680,'Ref. Cuotas'!K2680)-1,"")</f>
        <v>2142</v>
      </c>
    </row>
    <row r="2682" spans="31:43" ht="17.25" customHeight="1" x14ac:dyDescent="0.3">
      <c r="AE2682" s="5" t="s">
        <v>2677</v>
      </c>
      <c r="AF2682" s="5" t="s">
        <v>6197</v>
      </c>
      <c r="AG2682" s="6" t="s">
        <v>4485</v>
      </c>
      <c r="AH2682" s="6" t="s">
        <v>4137</v>
      </c>
      <c r="AI2682" s="7">
        <f>IFERROR(RANK('Ref. Cuotas'!H2681,'Ref. Cuotas'!H:H,0)+COUNTIF('Ref. Cuotas'!$H$7:'Ref. Cuotas'!H2681,'Ref. Cuotas'!H2681)-1,"")</f>
        <v>875</v>
      </c>
      <c r="AJ2682" s="7">
        <f>IFERROR(RANK('Ref. Cuotas'!I2681,'Ref. Cuotas'!I:I,0)+COUNTIF('Ref. Cuotas'!$I$7:'Ref. Cuotas'!I2681,'Ref. Cuotas'!I2681)-1,"")</f>
        <v>2703</v>
      </c>
      <c r="AK2682" s="7">
        <f>IFERROR(RANK('Ref. Cuotas'!J2681,'Ref. Cuotas'!J:J,0)+COUNTIF('Ref. Cuotas'!$J$7:'Ref. Cuotas'!J2681,'Ref. Cuotas'!J2681)-1,"")</f>
        <v>551</v>
      </c>
      <c r="AL2682" s="7">
        <f>IFERROR(RANK('Ref. Cuotas'!K2681,'Ref. Cuotas'!K:K,0)+COUNTIF('Ref. Cuotas'!$K$7:'Ref. Cuotas'!K2681,'Ref. Cuotas'!K2681)-1,"")</f>
        <v>1683</v>
      </c>
      <c r="AM2682" s="7">
        <f>IFERROR(RANK('Ref. Cuotas'!L2681,'Ref. Cuotas'!L:L,0)+COUNTIF('Ref. Cuotas'!$L$7:'Ref. Cuotas'!L2681,'Ref. Cuotas'!L2681)-1,"")</f>
        <v>1644</v>
      </c>
      <c r="AN2682" s="7">
        <f>IFERROR(RANK('Ref. Cuotas'!M2681,'Ref. Cuotas'!M:M,0)+COUNTIF('Ref. Cuotas'!$M$7:'Ref. Cuotas'!M2681,'Ref. Cuotas'!M2681)-1,"")</f>
        <v>2731</v>
      </c>
      <c r="AO2682" s="7">
        <f>IFERROR(RANK('Ref. Cuotas'!H2681,'Ref. Cuotas'!H:H,1)+COUNTIF('Ref. Cuotas'!$H$7:'Ref. Cuotas'!H2681,'Ref. Cuotas'!H2681)-1,"")</f>
        <v>1928</v>
      </c>
      <c r="AP2682" s="7">
        <f>IFERROR(RANK('Ref. Cuotas'!J2681,'Ref. Cuotas'!J:J,1)+COUNTIF('Ref. Cuotas'!$J$7:'Ref. Cuotas'!J2681,'Ref. Cuotas'!J2681)-1,"")</f>
        <v>2252</v>
      </c>
      <c r="AQ2682" s="7">
        <f>IFERROR(RANK('Ref. Cuotas'!K2681,'Ref. Cuotas'!K:K,1)+COUNTIF('Ref. Cuotas'!$K$7:'Ref. Cuotas'!K2681,'Ref. Cuotas'!K2681)-1,"")</f>
        <v>1120</v>
      </c>
    </row>
    <row r="2683" spans="31:43" ht="17.25" customHeight="1" x14ac:dyDescent="0.3">
      <c r="AE2683" s="5" t="s">
        <v>2678</v>
      </c>
      <c r="AF2683" s="5" t="s">
        <v>6198</v>
      </c>
      <c r="AG2683" s="6" t="s">
        <v>4485</v>
      </c>
      <c r="AH2683" s="6" t="s">
        <v>4097</v>
      </c>
      <c r="AI2683" s="7">
        <f>IFERROR(RANK('Ref. Cuotas'!H2682,'Ref. Cuotas'!H:H,0)+COUNTIF('Ref. Cuotas'!$H$7:'Ref. Cuotas'!H2682,'Ref. Cuotas'!H2682)-1,"")</f>
        <v>1251</v>
      </c>
      <c r="AJ2683" s="7">
        <f>IFERROR(RANK('Ref. Cuotas'!I2682,'Ref. Cuotas'!I:I,0)+COUNTIF('Ref. Cuotas'!$I$7:'Ref. Cuotas'!I2682,'Ref. Cuotas'!I2682)-1,"")</f>
        <v>2704</v>
      </c>
      <c r="AK2683" s="7">
        <f>IFERROR(RANK('Ref. Cuotas'!J2682,'Ref. Cuotas'!J:J,0)+COUNTIF('Ref. Cuotas'!$J$7:'Ref. Cuotas'!J2682,'Ref. Cuotas'!J2682)-1,"")</f>
        <v>2675</v>
      </c>
      <c r="AL2683" s="7">
        <f>IFERROR(RANK('Ref. Cuotas'!K2682,'Ref. Cuotas'!K:K,0)+COUNTIF('Ref. Cuotas'!$K$7:'Ref. Cuotas'!K2682,'Ref. Cuotas'!K2682)-1,"")</f>
        <v>2263</v>
      </c>
      <c r="AM2683" s="7">
        <f>IFERROR(RANK('Ref. Cuotas'!L2682,'Ref. Cuotas'!L:L,0)+COUNTIF('Ref. Cuotas'!$L$7:'Ref. Cuotas'!L2682,'Ref. Cuotas'!L2682)-1,"")</f>
        <v>2202</v>
      </c>
      <c r="AN2683" s="7">
        <f>IFERROR(RANK('Ref. Cuotas'!M2682,'Ref. Cuotas'!M:M,0)+COUNTIF('Ref. Cuotas'!$M$7:'Ref. Cuotas'!M2682,'Ref. Cuotas'!M2682)-1,"")</f>
        <v>867</v>
      </c>
      <c r="AO2683" s="7">
        <f>IFERROR(RANK('Ref. Cuotas'!H2682,'Ref. Cuotas'!H:H,1)+COUNTIF('Ref. Cuotas'!$H$7:'Ref. Cuotas'!H2682,'Ref. Cuotas'!H2682)-1,"")</f>
        <v>1552</v>
      </c>
      <c r="AP2683" s="7">
        <f>IFERROR(RANK('Ref. Cuotas'!J2682,'Ref. Cuotas'!J:J,1)+COUNTIF('Ref. Cuotas'!$J$7:'Ref. Cuotas'!J2682,'Ref. Cuotas'!J2682)-1,"")</f>
        <v>1850</v>
      </c>
      <c r="AQ2683" s="7">
        <f>IFERROR(RANK('Ref. Cuotas'!K2682,'Ref. Cuotas'!K:K,1)+COUNTIF('Ref. Cuotas'!$K$7:'Ref. Cuotas'!K2682,'Ref. Cuotas'!K2682)-1,"")</f>
        <v>540</v>
      </c>
    </row>
    <row r="2684" spans="31:43" ht="17.25" customHeight="1" x14ac:dyDescent="0.3">
      <c r="AE2684" s="5" t="s">
        <v>2679</v>
      </c>
      <c r="AF2684" s="5" t="s">
        <v>6199</v>
      </c>
      <c r="AG2684" s="6" t="s">
        <v>4485</v>
      </c>
      <c r="AH2684" s="6" t="s">
        <v>4123</v>
      </c>
      <c r="AI2684" s="7">
        <f>IFERROR(RANK('Ref. Cuotas'!H2683,'Ref. Cuotas'!H:H,0)+COUNTIF('Ref. Cuotas'!$H$7:'Ref. Cuotas'!H2683,'Ref. Cuotas'!H2683)-1,"")</f>
        <v>1268</v>
      </c>
      <c r="AJ2684" s="7">
        <f>IFERROR(RANK('Ref. Cuotas'!I2683,'Ref. Cuotas'!I:I,0)+COUNTIF('Ref. Cuotas'!$I$7:'Ref. Cuotas'!I2683,'Ref. Cuotas'!I2683)-1,"")</f>
        <v>2705</v>
      </c>
      <c r="AK2684" s="7">
        <f>IFERROR(RANK('Ref. Cuotas'!J2683,'Ref. Cuotas'!J:J,0)+COUNTIF('Ref. Cuotas'!$J$7:'Ref. Cuotas'!J2683,'Ref. Cuotas'!J2683)-1,"")</f>
        <v>2676</v>
      </c>
      <c r="AL2684" s="7">
        <f>IFERROR(RANK('Ref. Cuotas'!K2683,'Ref. Cuotas'!K:K,0)+COUNTIF('Ref. Cuotas'!$K$7:'Ref. Cuotas'!K2683,'Ref. Cuotas'!K2683)-1,"")</f>
        <v>2522</v>
      </c>
      <c r="AM2684" s="7">
        <f>IFERROR(RANK('Ref. Cuotas'!L2683,'Ref. Cuotas'!L:L,0)+COUNTIF('Ref. Cuotas'!$L$7:'Ref. Cuotas'!L2683,'Ref. Cuotas'!L2683)-1,"")</f>
        <v>2559</v>
      </c>
      <c r="AN2684" s="7">
        <f>IFERROR(RANK('Ref. Cuotas'!M2683,'Ref. Cuotas'!M:M,0)+COUNTIF('Ref. Cuotas'!$M$7:'Ref. Cuotas'!M2683,'Ref. Cuotas'!M2683)-1,"")</f>
        <v>868</v>
      </c>
      <c r="AO2684" s="7">
        <f>IFERROR(RANK('Ref. Cuotas'!H2683,'Ref. Cuotas'!H:H,1)+COUNTIF('Ref. Cuotas'!$H$7:'Ref. Cuotas'!H2683,'Ref. Cuotas'!H2683)-1,"")</f>
        <v>1535</v>
      </c>
      <c r="AP2684" s="7">
        <f>IFERROR(RANK('Ref. Cuotas'!J2683,'Ref. Cuotas'!J:J,1)+COUNTIF('Ref. Cuotas'!$J$7:'Ref. Cuotas'!J2683,'Ref. Cuotas'!J2683)-1,"")</f>
        <v>1851</v>
      </c>
      <c r="AQ2684" s="7">
        <f>IFERROR(RANK('Ref. Cuotas'!K2683,'Ref. Cuotas'!K:K,1)+COUNTIF('Ref. Cuotas'!$K$7:'Ref. Cuotas'!K2683,'Ref. Cuotas'!K2683)-1,"")</f>
        <v>281</v>
      </c>
    </row>
    <row r="2685" spans="31:43" ht="17.25" customHeight="1" x14ac:dyDescent="0.3">
      <c r="AE2685" s="5" t="s">
        <v>2680</v>
      </c>
      <c r="AF2685" s="5" t="s">
        <v>6200</v>
      </c>
      <c r="AG2685" s="6" t="s">
        <v>4486</v>
      </c>
      <c r="AH2685" s="6" t="s">
        <v>4092</v>
      </c>
      <c r="AI2685" s="7">
        <f>IFERROR(RANK('Ref. Cuotas'!H2684,'Ref. Cuotas'!H:H,0)+COUNTIF('Ref. Cuotas'!$H$7:'Ref. Cuotas'!H2684,'Ref. Cuotas'!H2684)-1,"")</f>
        <v>1526</v>
      </c>
      <c r="AJ2685" s="7">
        <f>IFERROR(RANK('Ref. Cuotas'!I2684,'Ref. Cuotas'!I:I,0)+COUNTIF('Ref. Cuotas'!$I$7:'Ref. Cuotas'!I2684,'Ref. Cuotas'!I2684)-1,"")</f>
        <v>2706</v>
      </c>
      <c r="AK2685" s="7">
        <f>IFERROR(RANK('Ref. Cuotas'!J2684,'Ref. Cuotas'!J:J,0)+COUNTIF('Ref. Cuotas'!$J$7:'Ref. Cuotas'!J2684,'Ref. Cuotas'!J2684)-1,"")</f>
        <v>2677</v>
      </c>
      <c r="AL2685" s="7">
        <f>IFERROR(RANK('Ref. Cuotas'!K2684,'Ref. Cuotas'!K:K,0)+COUNTIF('Ref. Cuotas'!$K$7:'Ref. Cuotas'!K2684,'Ref. Cuotas'!K2684)-1,"")</f>
        <v>2014</v>
      </c>
      <c r="AM2685" s="7">
        <f>IFERROR(RANK('Ref. Cuotas'!L2684,'Ref. Cuotas'!L:L,0)+COUNTIF('Ref. Cuotas'!$L$7:'Ref. Cuotas'!L2684,'Ref. Cuotas'!L2684)-1,"")</f>
        <v>1154</v>
      </c>
      <c r="AN2685" s="7">
        <f>IFERROR(RANK('Ref. Cuotas'!M2684,'Ref. Cuotas'!M:M,0)+COUNTIF('Ref. Cuotas'!$M$7:'Ref. Cuotas'!M2684,'Ref. Cuotas'!M2684)-1,"")</f>
        <v>869</v>
      </c>
      <c r="AO2685" s="7">
        <f>IFERROR(RANK('Ref. Cuotas'!H2684,'Ref. Cuotas'!H:H,1)+COUNTIF('Ref. Cuotas'!$H$7:'Ref. Cuotas'!H2684,'Ref. Cuotas'!H2684)-1,"")</f>
        <v>1277</v>
      </c>
      <c r="AP2685" s="7">
        <f>IFERROR(RANK('Ref. Cuotas'!J2684,'Ref. Cuotas'!J:J,1)+COUNTIF('Ref. Cuotas'!$J$7:'Ref. Cuotas'!J2684,'Ref. Cuotas'!J2684)-1,"")</f>
        <v>1852</v>
      </c>
      <c r="AQ2685" s="7">
        <f>IFERROR(RANK('Ref. Cuotas'!K2684,'Ref. Cuotas'!K:K,1)+COUNTIF('Ref. Cuotas'!$K$7:'Ref. Cuotas'!K2684,'Ref. Cuotas'!K2684)-1,"")</f>
        <v>789</v>
      </c>
    </row>
    <row r="2686" spans="31:43" ht="17.25" customHeight="1" x14ac:dyDescent="0.3">
      <c r="AE2686" s="5" t="s">
        <v>2681</v>
      </c>
      <c r="AF2686" s="5" t="s">
        <v>6201</v>
      </c>
      <c r="AG2686" s="6" t="s">
        <v>4486</v>
      </c>
      <c r="AH2686" s="6" t="s">
        <v>4135</v>
      </c>
      <c r="AI2686" s="7">
        <f>IFERROR(RANK('Ref. Cuotas'!H2685,'Ref. Cuotas'!H:H,0)+COUNTIF('Ref. Cuotas'!$H$7:'Ref. Cuotas'!H2685,'Ref. Cuotas'!H2685)-1,"")</f>
        <v>1247</v>
      </c>
      <c r="AJ2686" s="7">
        <f>IFERROR(RANK('Ref. Cuotas'!I2685,'Ref. Cuotas'!I:I,0)+COUNTIF('Ref. Cuotas'!$I$7:'Ref. Cuotas'!I2685,'Ref. Cuotas'!I2685)-1,"")</f>
        <v>2707</v>
      </c>
      <c r="AK2686" s="7">
        <f>IFERROR(RANK('Ref. Cuotas'!J2685,'Ref. Cuotas'!J:J,0)+COUNTIF('Ref. Cuotas'!$J$7:'Ref. Cuotas'!J2685,'Ref. Cuotas'!J2685)-1,"")</f>
        <v>2678</v>
      </c>
      <c r="AL2686" s="7">
        <f>IFERROR(RANK('Ref. Cuotas'!K2685,'Ref. Cuotas'!K:K,0)+COUNTIF('Ref. Cuotas'!$K$7:'Ref. Cuotas'!K2685,'Ref. Cuotas'!K2685)-1,"")</f>
        <v>2523</v>
      </c>
      <c r="AM2686" s="7">
        <f>IFERROR(RANK('Ref. Cuotas'!L2685,'Ref. Cuotas'!L:L,0)+COUNTIF('Ref. Cuotas'!$L$7:'Ref. Cuotas'!L2685,'Ref. Cuotas'!L2685)-1,"")</f>
        <v>1697</v>
      </c>
      <c r="AN2686" s="7">
        <f>IFERROR(RANK('Ref. Cuotas'!M2685,'Ref. Cuotas'!M:M,0)+COUNTIF('Ref. Cuotas'!$M$7:'Ref. Cuotas'!M2685,'Ref. Cuotas'!M2685)-1,"")</f>
        <v>870</v>
      </c>
      <c r="AO2686" s="7">
        <f>IFERROR(RANK('Ref. Cuotas'!H2685,'Ref. Cuotas'!H:H,1)+COUNTIF('Ref. Cuotas'!$H$7:'Ref. Cuotas'!H2685,'Ref. Cuotas'!H2685)-1,"")</f>
        <v>1556</v>
      </c>
      <c r="AP2686" s="7">
        <f>IFERROR(RANK('Ref. Cuotas'!J2685,'Ref. Cuotas'!J:J,1)+COUNTIF('Ref. Cuotas'!$J$7:'Ref. Cuotas'!J2685,'Ref. Cuotas'!J2685)-1,"")</f>
        <v>1853</v>
      </c>
      <c r="AQ2686" s="7">
        <f>IFERROR(RANK('Ref. Cuotas'!K2685,'Ref. Cuotas'!K:K,1)+COUNTIF('Ref. Cuotas'!$K$7:'Ref. Cuotas'!K2685,'Ref. Cuotas'!K2685)-1,"")</f>
        <v>280</v>
      </c>
    </row>
    <row r="2687" spans="31:43" ht="17.25" customHeight="1" x14ac:dyDescent="0.3">
      <c r="AE2687" s="5" t="s">
        <v>2682</v>
      </c>
      <c r="AF2687" s="5" t="s">
        <v>6202</v>
      </c>
      <c r="AG2687" s="6" t="s">
        <v>4486</v>
      </c>
      <c r="AH2687" s="6" t="s">
        <v>4136</v>
      </c>
      <c r="AI2687" s="7">
        <f>IFERROR(RANK('Ref. Cuotas'!H2686,'Ref. Cuotas'!H:H,0)+COUNTIF('Ref. Cuotas'!$H$7:'Ref. Cuotas'!H2686,'Ref. Cuotas'!H2686)-1,"")</f>
        <v>2340</v>
      </c>
      <c r="AJ2687" s="7">
        <f>IFERROR(RANK('Ref. Cuotas'!I2686,'Ref. Cuotas'!I:I,0)+COUNTIF('Ref. Cuotas'!$I$7:'Ref. Cuotas'!I2686,'Ref. Cuotas'!I2686)-1,"")</f>
        <v>2708</v>
      </c>
      <c r="AK2687" s="7">
        <f>IFERROR(RANK('Ref. Cuotas'!J2686,'Ref. Cuotas'!J:J,0)+COUNTIF('Ref. Cuotas'!$J$7:'Ref. Cuotas'!J2686,'Ref. Cuotas'!J2686)-1,"")</f>
        <v>2679</v>
      </c>
      <c r="AL2687" s="7">
        <f>IFERROR(RANK('Ref. Cuotas'!K2686,'Ref. Cuotas'!K:K,0)+COUNTIF('Ref. Cuotas'!$K$7:'Ref. Cuotas'!K2686,'Ref. Cuotas'!K2686)-1,"")</f>
        <v>2794</v>
      </c>
      <c r="AM2687" s="7">
        <f>IFERROR(RANK('Ref. Cuotas'!L2686,'Ref. Cuotas'!L:L,0)+COUNTIF('Ref. Cuotas'!$L$7:'Ref. Cuotas'!L2686,'Ref. Cuotas'!L2686)-1,"")</f>
        <v>2794</v>
      </c>
      <c r="AN2687" s="7">
        <f>IFERROR(RANK('Ref. Cuotas'!M2686,'Ref. Cuotas'!M:M,0)+COUNTIF('Ref. Cuotas'!$M$7:'Ref. Cuotas'!M2686,'Ref. Cuotas'!M2686)-1,"")</f>
        <v>2732</v>
      </c>
      <c r="AO2687" s="7">
        <f>IFERROR(RANK('Ref. Cuotas'!H2686,'Ref. Cuotas'!H:H,1)+COUNTIF('Ref. Cuotas'!$H$7:'Ref. Cuotas'!H2686,'Ref. Cuotas'!H2686)-1,"")</f>
        <v>463</v>
      </c>
      <c r="AP2687" s="7">
        <f>IFERROR(RANK('Ref. Cuotas'!J2686,'Ref. Cuotas'!J:J,1)+COUNTIF('Ref. Cuotas'!$J$7:'Ref. Cuotas'!J2686,'Ref. Cuotas'!J2686)-1,"")</f>
        <v>1854</v>
      </c>
      <c r="AQ2687" s="7">
        <f>IFERROR(RANK('Ref. Cuotas'!K2686,'Ref. Cuotas'!K:K,1)+COUNTIF('Ref. Cuotas'!$K$7:'Ref. Cuotas'!K2686,'Ref. Cuotas'!K2686)-1,"")</f>
        <v>212</v>
      </c>
    </row>
    <row r="2688" spans="31:43" ht="17.25" customHeight="1" x14ac:dyDescent="0.3">
      <c r="AE2688" s="5" t="s">
        <v>2683</v>
      </c>
      <c r="AF2688" s="5" t="s">
        <v>6203</v>
      </c>
      <c r="AG2688" s="6" t="s">
        <v>4486</v>
      </c>
      <c r="AH2688" s="6" t="s">
        <v>4093</v>
      </c>
      <c r="AI2688" s="7">
        <f>IFERROR(RANK('Ref. Cuotas'!H2687,'Ref. Cuotas'!H:H,0)+COUNTIF('Ref. Cuotas'!$H$7:'Ref. Cuotas'!H2687,'Ref. Cuotas'!H2687)-1,"")</f>
        <v>1392</v>
      </c>
      <c r="AJ2688" s="7">
        <f>IFERROR(RANK('Ref. Cuotas'!I2687,'Ref. Cuotas'!I:I,0)+COUNTIF('Ref. Cuotas'!$I$7:'Ref. Cuotas'!I2687,'Ref. Cuotas'!I2687)-1,"")</f>
        <v>549</v>
      </c>
      <c r="AK2688" s="7">
        <f>IFERROR(RANK('Ref. Cuotas'!J2687,'Ref. Cuotas'!J:J,0)+COUNTIF('Ref. Cuotas'!$J$7:'Ref. Cuotas'!J2687,'Ref. Cuotas'!J2687)-1,"")</f>
        <v>2680</v>
      </c>
      <c r="AL2688" s="7">
        <f>IFERROR(RANK('Ref. Cuotas'!K2687,'Ref. Cuotas'!K:K,0)+COUNTIF('Ref. Cuotas'!$K$7:'Ref. Cuotas'!K2687,'Ref. Cuotas'!K2687)-1,"")</f>
        <v>1997</v>
      </c>
      <c r="AM2688" s="7">
        <f>IFERROR(RANK('Ref. Cuotas'!L2687,'Ref. Cuotas'!L:L,0)+COUNTIF('Ref. Cuotas'!$L$7:'Ref. Cuotas'!L2687,'Ref. Cuotas'!L2687)-1,"")</f>
        <v>1318</v>
      </c>
      <c r="AN2688" s="7">
        <f>IFERROR(RANK('Ref. Cuotas'!M2687,'Ref. Cuotas'!M:M,0)+COUNTIF('Ref. Cuotas'!$M$7:'Ref. Cuotas'!M2687,'Ref. Cuotas'!M2687)-1,"")</f>
        <v>871</v>
      </c>
      <c r="AO2688" s="7">
        <f>IFERROR(RANK('Ref. Cuotas'!H2687,'Ref. Cuotas'!H:H,1)+COUNTIF('Ref. Cuotas'!$H$7:'Ref. Cuotas'!H2687,'Ref. Cuotas'!H2687)-1,"")</f>
        <v>1411</v>
      </c>
      <c r="AP2688" s="7">
        <f>IFERROR(RANK('Ref. Cuotas'!J2687,'Ref. Cuotas'!J:J,1)+COUNTIF('Ref. Cuotas'!$J$7:'Ref. Cuotas'!J2687,'Ref. Cuotas'!J2687)-1,"")</f>
        <v>1855</v>
      </c>
      <c r="AQ2688" s="7">
        <f>IFERROR(RANK('Ref. Cuotas'!K2687,'Ref. Cuotas'!K:K,1)+COUNTIF('Ref. Cuotas'!$K$7:'Ref. Cuotas'!K2687,'Ref. Cuotas'!K2687)-1,"")</f>
        <v>806</v>
      </c>
    </row>
    <row r="2689" spans="31:43" ht="17.25" customHeight="1" x14ac:dyDescent="0.3">
      <c r="AE2689" s="5" t="s">
        <v>2684</v>
      </c>
      <c r="AF2689" s="5" t="s">
        <v>6204</v>
      </c>
      <c r="AG2689" s="6" t="s">
        <v>4486</v>
      </c>
      <c r="AH2689" s="6" t="s">
        <v>4116</v>
      </c>
      <c r="AI2689" s="7">
        <f>IFERROR(RANK('Ref. Cuotas'!H2688,'Ref. Cuotas'!H:H,0)+COUNTIF('Ref. Cuotas'!$H$7:'Ref. Cuotas'!H2688,'Ref. Cuotas'!H2688)-1,"")</f>
        <v>1112</v>
      </c>
      <c r="AJ2689" s="7">
        <f>IFERROR(RANK('Ref. Cuotas'!I2688,'Ref. Cuotas'!I:I,0)+COUNTIF('Ref. Cuotas'!$I$7:'Ref. Cuotas'!I2688,'Ref. Cuotas'!I2688)-1,"")</f>
        <v>2709</v>
      </c>
      <c r="AK2689" s="7">
        <f>IFERROR(RANK('Ref. Cuotas'!J2688,'Ref. Cuotas'!J:J,0)+COUNTIF('Ref. Cuotas'!$J$7:'Ref. Cuotas'!J2688,'Ref. Cuotas'!J2688)-1,"")</f>
        <v>2681</v>
      </c>
      <c r="AL2689" s="7">
        <f>IFERROR(RANK('Ref. Cuotas'!K2688,'Ref. Cuotas'!K:K,0)+COUNTIF('Ref. Cuotas'!$K$7:'Ref. Cuotas'!K2688,'Ref. Cuotas'!K2688)-1,"")</f>
        <v>1713</v>
      </c>
      <c r="AM2689" s="7">
        <f>IFERROR(RANK('Ref. Cuotas'!L2688,'Ref. Cuotas'!L:L,0)+COUNTIF('Ref. Cuotas'!$L$7:'Ref. Cuotas'!L2688,'Ref. Cuotas'!L2688)-1,"")</f>
        <v>790</v>
      </c>
      <c r="AN2689" s="7">
        <f>IFERROR(RANK('Ref. Cuotas'!M2688,'Ref. Cuotas'!M:M,0)+COUNTIF('Ref. Cuotas'!$M$7:'Ref. Cuotas'!M2688,'Ref. Cuotas'!M2688)-1,"")</f>
        <v>872</v>
      </c>
      <c r="AO2689" s="7">
        <f>IFERROR(RANK('Ref. Cuotas'!H2688,'Ref. Cuotas'!H:H,1)+COUNTIF('Ref. Cuotas'!$H$7:'Ref. Cuotas'!H2688,'Ref. Cuotas'!H2688)-1,"")</f>
        <v>1691</v>
      </c>
      <c r="AP2689" s="7">
        <f>IFERROR(RANK('Ref. Cuotas'!J2688,'Ref. Cuotas'!J:J,1)+COUNTIF('Ref. Cuotas'!$J$7:'Ref. Cuotas'!J2688,'Ref. Cuotas'!J2688)-1,"")</f>
        <v>1856</v>
      </c>
      <c r="AQ2689" s="7">
        <f>IFERROR(RANK('Ref. Cuotas'!K2688,'Ref. Cuotas'!K:K,1)+COUNTIF('Ref. Cuotas'!$K$7:'Ref. Cuotas'!K2688,'Ref. Cuotas'!K2688)-1,"")</f>
        <v>1090</v>
      </c>
    </row>
    <row r="2690" spans="31:43" ht="17.25" customHeight="1" x14ac:dyDescent="0.3">
      <c r="AE2690" s="5" t="s">
        <v>2685</v>
      </c>
      <c r="AF2690" s="5" t="s">
        <v>6205</v>
      </c>
      <c r="AG2690" s="6" t="s">
        <v>4486</v>
      </c>
      <c r="AH2690" s="6" t="s">
        <v>4094</v>
      </c>
      <c r="AI2690" s="7">
        <f>IFERROR(RANK('Ref. Cuotas'!H2689,'Ref. Cuotas'!H:H,0)+COUNTIF('Ref. Cuotas'!$H$7:'Ref. Cuotas'!H2689,'Ref. Cuotas'!H2689)-1,"")</f>
        <v>1037</v>
      </c>
      <c r="AJ2690" s="7">
        <f>IFERROR(RANK('Ref. Cuotas'!I2689,'Ref. Cuotas'!I:I,0)+COUNTIF('Ref. Cuotas'!$I$7:'Ref. Cuotas'!I2689,'Ref. Cuotas'!I2689)-1,"")</f>
        <v>2710</v>
      </c>
      <c r="AK2690" s="7">
        <f>IFERROR(RANK('Ref. Cuotas'!J2689,'Ref. Cuotas'!J:J,0)+COUNTIF('Ref. Cuotas'!$J$7:'Ref. Cuotas'!J2689,'Ref. Cuotas'!J2689)-1,"")</f>
        <v>2682</v>
      </c>
      <c r="AL2690" s="7">
        <f>IFERROR(RANK('Ref. Cuotas'!K2689,'Ref. Cuotas'!K:K,0)+COUNTIF('Ref. Cuotas'!$K$7:'Ref. Cuotas'!K2689,'Ref. Cuotas'!K2689)-1,"")</f>
        <v>1931</v>
      </c>
      <c r="AM2690" s="7">
        <f>IFERROR(RANK('Ref. Cuotas'!L2689,'Ref. Cuotas'!L:L,0)+COUNTIF('Ref. Cuotas'!$L$7:'Ref. Cuotas'!L2689,'Ref. Cuotas'!L2689)-1,"")</f>
        <v>1487</v>
      </c>
      <c r="AN2690" s="7">
        <f>IFERROR(RANK('Ref. Cuotas'!M2689,'Ref. Cuotas'!M:M,0)+COUNTIF('Ref. Cuotas'!$M$7:'Ref. Cuotas'!M2689,'Ref. Cuotas'!M2689)-1,"")</f>
        <v>873</v>
      </c>
      <c r="AO2690" s="7">
        <f>IFERROR(RANK('Ref. Cuotas'!H2689,'Ref. Cuotas'!H:H,1)+COUNTIF('Ref. Cuotas'!$H$7:'Ref. Cuotas'!H2689,'Ref. Cuotas'!H2689)-1,"")</f>
        <v>1766</v>
      </c>
      <c r="AP2690" s="7">
        <f>IFERROR(RANK('Ref. Cuotas'!J2689,'Ref. Cuotas'!J:J,1)+COUNTIF('Ref. Cuotas'!$J$7:'Ref. Cuotas'!J2689,'Ref. Cuotas'!J2689)-1,"")</f>
        <v>1857</v>
      </c>
      <c r="AQ2690" s="7">
        <f>IFERROR(RANK('Ref. Cuotas'!K2689,'Ref. Cuotas'!K:K,1)+COUNTIF('Ref. Cuotas'!$K$7:'Ref. Cuotas'!K2689,'Ref. Cuotas'!K2689)-1,"")</f>
        <v>872</v>
      </c>
    </row>
    <row r="2691" spans="31:43" ht="17.25" customHeight="1" x14ac:dyDescent="0.3">
      <c r="AE2691" s="5" t="s">
        <v>2686</v>
      </c>
      <c r="AF2691" s="5" t="s">
        <v>6206</v>
      </c>
      <c r="AG2691" s="6" t="s">
        <v>4486</v>
      </c>
      <c r="AH2691" s="6" t="s">
        <v>4095</v>
      </c>
      <c r="AI2691" s="7">
        <f>IFERROR(RANK('Ref. Cuotas'!H2690,'Ref. Cuotas'!H:H,0)+COUNTIF('Ref. Cuotas'!$H$7:'Ref. Cuotas'!H2690,'Ref. Cuotas'!H2690)-1,"")</f>
        <v>1175</v>
      </c>
      <c r="AJ2691" s="7">
        <f>IFERROR(RANK('Ref. Cuotas'!I2690,'Ref. Cuotas'!I:I,0)+COUNTIF('Ref. Cuotas'!$I$7:'Ref. Cuotas'!I2690,'Ref. Cuotas'!I2690)-1,"")</f>
        <v>2711</v>
      </c>
      <c r="AK2691" s="7">
        <f>IFERROR(RANK('Ref. Cuotas'!J2690,'Ref. Cuotas'!J:J,0)+COUNTIF('Ref. Cuotas'!$J$7:'Ref. Cuotas'!J2690,'Ref. Cuotas'!J2690)-1,"")</f>
        <v>2683</v>
      </c>
      <c r="AL2691" s="7">
        <f>IFERROR(RANK('Ref. Cuotas'!K2690,'Ref. Cuotas'!K:K,0)+COUNTIF('Ref. Cuotas'!$K$7:'Ref. Cuotas'!K2690,'Ref. Cuotas'!K2690)-1,"")</f>
        <v>1996</v>
      </c>
      <c r="AM2691" s="7">
        <f>IFERROR(RANK('Ref. Cuotas'!L2690,'Ref. Cuotas'!L:L,0)+COUNTIF('Ref. Cuotas'!$L$7:'Ref. Cuotas'!L2690,'Ref. Cuotas'!L2690)-1,"")</f>
        <v>1576</v>
      </c>
      <c r="AN2691" s="7">
        <f>IFERROR(RANK('Ref. Cuotas'!M2690,'Ref. Cuotas'!M:M,0)+COUNTIF('Ref. Cuotas'!$M$7:'Ref. Cuotas'!M2690,'Ref. Cuotas'!M2690)-1,"")</f>
        <v>874</v>
      </c>
      <c r="AO2691" s="7">
        <f>IFERROR(RANK('Ref. Cuotas'!H2690,'Ref. Cuotas'!H:H,1)+COUNTIF('Ref. Cuotas'!$H$7:'Ref. Cuotas'!H2690,'Ref. Cuotas'!H2690)-1,"")</f>
        <v>1628</v>
      </c>
      <c r="AP2691" s="7">
        <f>IFERROR(RANK('Ref. Cuotas'!J2690,'Ref. Cuotas'!J:J,1)+COUNTIF('Ref. Cuotas'!$J$7:'Ref. Cuotas'!J2690,'Ref. Cuotas'!J2690)-1,"")</f>
        <v>1858</v>
      </c>
      <c r="AQ2691" s="7">
        <f>IFERROR(RANK('Ref. Cuotas'!K2690,'Ref. Cuotas'!K:K,1)+COUNTIF('Ref. Cuotas'!$K$7:'Ref. Cuotas'!K2690,'Ref. Cuotas'!K2690)-1,"")</f>
        <v>807</v>
      </c>
    </row>
    <row r="2692" spans="31:43" ht="17.25" customHeight="1" x14ac:dyDescent="0.3">
      <c r="AE2692" s="5" t="s">
        <v>2687</v>
      </c>
      <c r="AF2692" s="5" t="s">
        <v>6207</v>
      </c>
      <c r="AG2692" s="6" t="s">
        <v>4486</v>
      </c>
      <c r="AH2692" s="6" t="s">
        <v>4096</v>
      </c>
      <c r="AI2692" s="7">
        <f>IFERROR(RANK('Ref. Cuotas'!H2691,'Ref. Cuotas'!H:H,0)+COUNTIF('Ref. Cuotas'!$H$7:'Ref. Cuotas'!H2691,'Ref. Cuotas'!H2691)-1,"")</f>
        <v>1113</v>
      </c>
      <c r="AJ2692" s="7">
        <f>IFERROR(RANK('Ref. Cuotas'!I2691,'Ref. Cuotas'!I:I,0)+COUNTIF('Ref. Cuotas'!$I$7:'Ref. Cuotas'!I2691,'Ref. Cuotas'!I2691)-1,"")</f>
        <v>2712</v>
      </c>
      <c r="AK2692" s="7">
        <f>IFERROR(RANK('Ref. Cuotas'!J2691,'Ref. Cuotas'!J:J,0)+COUNTIF('Ref. Cuotas'!$J$7:'Ref. Cuotas'!J2691,'Ref. Cuotas'!J2691)-1,"")</f>
        <v>2684</v>
      </c>
      <c r="AL2692" s="7">
        <f>IFERROR(RANK('Ref. Cuotas'!K2691,'Ref. Cuotas'!K:K,0)+COUNTIF('Ref. Cuotas'!$K$7:'Ref. Cuotas'!K2691,'Ref. Cuotas'!K2691)-1,"")</f>
        <v>1855</v>
      </c>
      <c r="AM2692" s="7">
        <f>IFERROR(RANK('Ref. Cuotas'!L2691,'Ref. Cuotas'!L:L,0)+COUNTIF('Ref. Cuotas'!$L$7:'Ref. Cuotas'!L2691,'Ref. Cuotas'!L2691)-1,"")</f>
        <v>1749</v>
      </c>
      <c r="AN2692" s="7">
        <f>IFERROR(RANK('Ref. Cuotas'!M2691,'Ref. Cuotas'!M:M,0)+COUNTIF('Ref. Cuotas'!$M$7:'Ref. Cuotas'!M2691,'Ref. Cuotas'!M2691)-1,"")</f>
        <v>875</v>
      </c>
      <c r="AO2692" s="7">
        <f>IFERROR(RANK('Ref. Cuotas'!H2691,'Ref. Cuotas'!H:H,1)+COUNTIF('Ref. Cuotas'!$H$7:'Ref. Cuotas'!H2691,'Ref. Cuotas'!H2691)-1,"")</f>
        <v>1690</v>
      </c>
      <c r="AP2692" s="7">
        <f>IFERROR(RANK('Ref. Cuotas'!J2691,'Ref. Cuotas'!J:J,1)+COUNTIF('Ref. Cuotas'!$J$7:'Ref. Cuotas'!J2691,'Ref. Cuotas'!J2691)-1,"")</f>
        <v>1859</v>
      </c>
      <c r="AQ2692" s="7">
        <f>IFERROR(RANK('Ref. Cuotas'!K2691,'Ref. Cuotas'!K:K,1)+COUNTIF('Ref. Cuotas'!$K$7:'Ref. Cuotas'!K2691,'Ref. Cuotas'!K2691)-1,"")</f>
        <v>948</v>
      </c>
    </row>
    <row r="2693" spans="31:43" ht="17.25" customHeight="1" x14ac:dyDescent="0.3">
      <c r="AE2693" s="5" t="s">
        <v>2688</v>
      </c>
      <c r="AF2693" s="5" t="s">
        <v>6208</v>
      </c>
      <c r="AG2693" s="6" t="s">
        <v>4486</v>
      </c>
      <c r="AH2693" s="6" t="s">
        <v>4137</v>
      </c>
      <c r="AI2693" s="7">
        <f>IFERROR(RANK('Ref. Cuotas'!H2692,'Ref. Cuotas'!H:H,0)+COUNTIF('Ref. Cuotas'!$H$7:'Ref. Cuotas'!H2692,'Ref. Cuotas'!H2692)-1,"")</f>
        <v>1339</v>
      </c>
      <c r="AJ2693" s="7">
        <f>IFERROR(RANK('Ref. Cuotas'!I2692,'Ref. Cuotas'!I:I,0)+COUNTIF('Ref. Cuotas'!$I$7:'Ref. Cuotas'!I2692,'Ref. Cuotas'!I2692)-1,"")</f>
        <v>2713</v>
      </c>
      <c r="AK2693" s="7">
        <f>IFERROR(RANK('Ref. Cuotas'!J2692,'Ref. Cuotas'!J:J,0)+COUNTIF('Ref. Cuotas'!$J$7:'Ref. Cuotas'!J2692,'Ref. Cuotas'!J2692)-1,"")</f>
        <v>2685</v>
      </c>
      <c r="AL2693" s="7">
        <f>IFERROR(RANK('Ref. Cuotas'!K2692,'Ref. Cuotas'!K:K,0)+COUNTIF('Ref. Cuotas'!$K$7:'Ref. Cuotas'!K2692,'Ref. Cuotas'!K2692)-1,"")</f>
        <v>2388</v>
      </c>
      <c r="AM2693" s="7">
        <f>IFERROR(RANK('Ref. Cuotas'!L2692,'Ref. Cuotas'!L:L,0)+COUNTIF('Ref. Cuotas'!$L$7:'Ref. Cuotas'!L2692,'Ref. Cuotas'!L2692)-1,"")</f>
        <v>2560</v>
      </c>
      <c r="AN2693" s="7">
        <f>IFERROR(RANK('Ref. Cuotas'!M2692,'Ref. Cuotas'!M:M,0)+COUNTIF('Ref. Cuotas'!$M$7:'Ref. Cuotas'!M2692,'Ref. Cuotas'!M2692)-1,"")</f>
        <v>2733</v>
      </c>
      <c r="AO2693" s="7">
        <f>IFERROR(RANK('Ref. Cuotas'!H2692,'Ref. Cuotas'!H:H,1)+COUNTIF('Ref. Cuotas'!$H$7:'Ref. Cuotas'!H2692,'Ref. Cuotas'!H2692)-1,"")</f>
        <v>1464</v>
      </c>
      <c r="AP2693" s="7">
        <f>IFERROR(RANK('Ref. Cuotas'!J2692,'Ref. Cuotas'!J:J,1)+COUNTIF('Ref. Cuotas'!$J$7:'Ref. Cuotas'!J2692,'Ref. Cuotas'!J2692)-1,"")</f>
        <v>1860</v>
      </c>
      <c r="AQ2693" s="7">
        <f>IFERROR(RANK('Ref. Cuotas'!K2692,'Ref. Cuotas'!K:K,1)+COUNTIF('Ref. Cuotas'!$K$7:'Ref. Cuotas'!K2692,'Ref. Cuotas'!K2692)-1,"")</f>
        <v>415</v>
      </c>
    </row>
    <row r="2694" spans="31:43" ht="17.25" customHeight="1" x14ac:dyDescent="0.3">
      <c r="AE2694" s="5" t="s">
        <v>2689</v>
      </c>
      <c r="AF2694" s="5" t="s">
        <v>6209</v>
      </c>
      <c r="AG2694" s="6" t="s">
        <v>4486</v>
      </c>
      <c r="AH2694" s="6" t="s">
        <v>4097</v>
      </c>
      <c r="AI2694" s="7">
        <f>IFERROR(RANK('Ref. Cuotas'!H2693,'Ref. Cuotas'!H:H,0)+COUNTIF('Ref. Cuotas'!$H$7:'Ref. Cuotas'!H2693,'Ref. Cuotas'!H2693)-1,"")</f>
        <v>1126</v>
      </c>
      <c r="AJ2694" s="7">
        <f>IFERROR(RANK('Ref. Cuotas'!I2693,'Ref. Cuotas'!I:I,0)+COUNTIF('Ref. Cuotas'!$I$7:'Ref. Cuotas'!I2693,'Ref. Cuotas'!I2693)-1,"")</f>
        <v>2714</v>
      </c>
      <c r="AK2694" s="7">
        <f>IFERROR(RANK('Ref. Cuotas'!J2693,'Ref. Cuotas'!J:J,0)+COUNTIF('Ref. Cuotas'!$J$7:'Ref. Cuotas'!J2693,'Ref. Cuotas'!J2693)-1,"")</f>
        <v>2686</v>
      </c>
      <c r="AL2694" s="7">
        <f>IFERROR(RANK('Ref. Cuotas'!K2693,'Ref. Cuotas'!K:K,0)+COUNTIF('Ref. Cuotas'!$K$7:'Ref. Cuotas'!K2693,'Ref. Cuotas'!K2693)-1,"")</f>
        <v>2269</v>
      </c>
      <c r="AM2694" s="7">
        <f>IFERROR(RANK('Ref. Cuotas'!L2693,'Ref. Cuotas'!L:L,0)+COUNTIF('Ref. Cuotas'!$L$7:'Ref. Cuotas'!L2693,'Ref. Cuotas'!L2693)-1,"")</f>
        <v>2203</v>
      </c>
      <c r="AN2694" s="7">
        <f>IFERROR(RANK('Ref. Cuotas'!M2693,'Ref. Cuotas'!M:M,0)+COUNTIF('Ref. Cuotas'!$M$7:'Ref. Cuotas'!M2693,'Ref. Cuotas'!M2693)-1,"")</f>
        <v>876</v>
      </c>
      <c r="AO2694" s="7">
        <f>IFERROR(RANK('Ref. Cuotas'!H2693,'Ref. Cuotas'!H:H,1)+COUNTIF('Ref. Cuotas'!$H$7:'Ref. Cuotas'!H2693,'Ref. Cuotas'!H2693)-1,"")</f>
        <v>1677</v>
      </c>
      <c r="AP2694" s="7">
        <f>IFERROR(RANK('Ref. Cuotas'!J2693,'Ref. Cuotas'!J:J,1)+COUNTIF('Ref. Cuotas'!$J$7:'Ref. Cuotas'!J2693,'Ref. Cuotas'!J2693)-1,"")</f>
        <v>1861</v>
      </c>
      <c r="AQ2694" s="7">
        <f>IFERROR(RANK('Ref. Cuotas'!K2693,'Ref. Cuotas'!K:K,1)+COUNTIF('Ref. Cuotas'!$K$7:'Ref. Cuotas'!K2693,'Ref. Cuotas'!K2693)-1,"")</f>
        <v>534</v>
      </c>
    </row>
    <row r="2695" spans="31:43" ht="17.25" customHeight="1" x14ac:dyDescent="0.3">
      <c r="AE2695" s="5" t="s">
        <v>2690</v>
      </c>
      <c r="AF2695" s="5" t="s">
        <v>6210</v>
      </c>
      <c r="AG2695" s="6" t="s">
        <v>4486</v>
      </c>
      <c r="AH2695" s="6" t="s">
        <v>4123</v>
      </c>
      <c r="AI2695" s="7">
        <f>IFERROR(RANK('Ref. Cuotas'!H2694,'Ref. Cuotas'!H:H,0)+COUNTIF('Ref. Cuotas'!$H$7:'Ref. Cuotas'!H2694,'Ref. Cuotas'!H2694)-1,"")</f>
        <v>1208</v>
      </c>
      <c r="AJ2695" s="7">
        <f>IFERROR(RANK('Ref. Cuotas'!I2694,'Ref. Cuotas'!I:I,0)+COUNTIF('Ref. Cuotas'!$I$7:'Ref. Cuotas'!I2694,'Ref. Cuotas'!I2694)-1,"")</f>
        <v>2715</v>
      </c>
      <c r="AK2695" s="7">
        <f>IFERROR(RANK('Ref. Cuotas'!J2694,'Ref. Cuotas'!J:J,0)+COUNTIF('Ref. Cuotas'!$J$7:'Ref. Cuotas'!J2694,'Ref. Cuotas'!J2694)-1,"")</f>
        <v>2687</v>
      </c>
      <c r="AL2695" s="7">
        <f>IFERROR(RANK('Ref. Cuotas'!K2694,'Ref. Cuotas'!K:K,0)+COUNTIF('Ref. Cuotas'!$K$7:'Ref. Cuotas'!K2694,'Ref. Cuotas'!K2694)-1,"")</f>
        <v>2521</v>
      </c>
      <c r="AM2695" s="7">
        <f>IFERROR(RANK('Ref. Cuotas'!L2694,'Ref. Cuotas'!L:L,0)+COUNTIF('Ref. Cuotas'!$L$7:'Ref. Cuotas'!L2694,'Ref. Cuotas'!L2694)-1,"")</f>
        <v>2561</v>
      </c>
      <c r="AN2695" s="7">
        <f>IFERROR(RANK('Ref. Cuotas'!M2694,'Ref. Cuotas'!M:M,0)+COUNTIF('Ref. Cuotas'!$M$7:'Ref. Cuotas'!M2694,'Ref. Cuotas'!M2694)-1,"")</f>
        <v>877</v>
      </c>
      <c r="AO2695" s="7">
        <f>IFERROR(RANK('Ref. Cuotas'!H2694,'Ref. Cuotas'!H:H,1)+COUNTIF('Ref. Cuotas'!$H$7:'Ref. Cuotas'!H2694,'Ref. Cuotas'!H2694)-1,"")</f>
        <v>1595</v>
      </c>
      <c r="AP2695" s="7">
        <f>IFERROR(RANK('Ref. Cuotas'!J2694,'Ref. Cuotas'!J:J,1)+COUNTIF('Ref. Cuotas'!$J$7:'Ref. Cuotas'!J2694,'Ref. Cuotas'!J2694)-1,"")</f>
        <v>1862</v>
      </c>
      <c r="AQ2695" s="7">
        <f>IFERROR(RANK('Ref. Cuotas'!K2694,'Ref. Cuotas'!K:K,1)+COUNTIF('Ref. Cuotas'!$K$7:'Ref. Cuotas'!K2694,'Ref. Cuotas'!K2694)-1,"")</f>
        <v>282</v>
      </c>
    </row>
    <row r="2696" spans="31:43" ht="17.25" customHeight="1" x14ac:dyDescent="0.3">
      <c r="AE2696" s="5" t="s">
        <v>2691</v>
      </c>
      <c r="AF2696" s="5" t="s">
        <v>6211</v>
      </c>
      <c r="AG2696" s="6" t="s">
        <v>4487</v>
      </c>
      <c r="AH2696" s="6" t="s">
        <v>4092</v>
      </c>
      <c r="AI2696" s="7">
        <f>IFERROR(RANK('Ref. Cuotas'!H2695,'Ref. Cuotas'!H:H,0)+COUNTIF('Ref. Cuotas'!$H$7:'Ref. Cuotas'!H2695,'Ref. Cuotas'!H2695)-1,"")</f>
        <v>2639</v>
      </c>
      <c r="AJ2696" s="7">
        <f>IFERROR(RANK('Ref. Cuotas'!I2695,'Ref. Cuotas'!I:I,0)+COUNTIF('Ref. Cuotas'!$I$7:'Ref. Cuotas'!I2695,'Ref. Cuotas'!I2695)-1,"")</f>
        <v>955</v>
      </c>
      <c r="AK2696" s="7">
        <f>IFERROR(RANK('Ref. Cuotas'!J2695,'Ref. Cuotas'!J:J,0)+COUNTIF('Ref. Cuotas'!$J$7:'Ref. Cuotas'!J2695,'Ref. Cuotas'!J2695)-1,"")</f>
        <v>2688</v>
      </c>
      <c r="AL2696" s="7">
        <f>IFERROR(RANK('Ref. Cuotas'!K2695,'Ref. Cuotas'!K:K,0)+COUNTIF('Ref. Cuotas'!$K$7:'Ref. Cuotas'!K2695,'Ref. Cuotas'!K2695)-1,"")</f>
        <v>1904</v>
      </c>
      <c r="AM2696" s="7">
        <f>IFERROR(RANK('Ref. Cuotas'!L2695,'Ref. Cuotas'!L:L,0)+COUNTIF('Ref. Cuotas'!$L$7:'Ref. Cuotas'!L2695,'Ref. Cuotas'!L2695)-1,"")</f>
        <v>291</v>
      </c>
      <c r="AN2696" s="7">
        <f>IFERROR(RANK('Ref. Cuotas'!M2695,'Ref. Cuotas'!M:M,0)+COUNTIF('Ref. Cuotas'!$M$7:'Ref. Cuotas'!M2695,'Ref. Cuotas'!M2695)-1,"")</f>
        <v>878</v>
      </c>
      <c r="AO2696" s="7">
        <f>IFERROR(RANK('Ref. Cuotas'!H2695,'Ref. Cuotas'!H:H,1)+COUNTIF('Ref. Cuotas'!$H$7:'Ref. Cuotas'!H2695,'Ref. Cuotas'!H2695)-1,"")</f>
        <v>164</v>
      </c>
      <c r="AP2696" s="7">
        <f>IFERROR(RANK('Ref. Cuotas'!J2695,'Ref. Cuotas'!J:J,1)+COUNTIF('Ref. Cuotas'!$J$7:'Ref. Cuotas'!J2695,'Ref. Cuotas'!J2695)-1,"")</f>
        <v>1863</v>
      </c>
      <c r="AQ2696" s="7">
        <f>IFERROR(RANK('Ref. Cuotas'!K2695,'Ref. Cuotas'!K:K,1)+COUNTIF('Ref. Cuotas'!$K$7:'Ref. Cuotas'!K2695,'Ref. Cuotas'!K2695)-1,"")</f>
        <v>899</v>
      </c>
    </row>
    <row r="2697" spans="31:43" ht="17.25" customHeight="1" x14ac:dyDescent="0.3">
      <c r="AE2697" s="5" t="s">
        <v>2692</v>
      </c>
      <c r="AF2697" s="5" t="s">
        <v>6212</v>
      </c>
      <c r="AG2697" s="6" t="s">
        <v>4487</v>
      </c>
      <c r="AH2697" s="6" t="s">
        <v>4135</v>
      </c>
      <c r="AI2697" s="7">
        <f>IFERROR(RANK('Ref. Cuotas'!H2696,'Ref. Cuotas'!H:H,0)+COUNTIF('Ref. Cuotas'!$H$7:'Ref. Cuotas'!H2696,'Ref. Cuotas'!H2696)-1,"")</f>
        <v>2624</v>
      </c>
      <c r="AJ2697" s="7">
        <f>IFERROR(RANK('Ref. Cuotas'!I2696,'Ref. Cuotas'!I:I,0)+COUNTIF('Ref. Cuotas'!$I$7:'Ref. Cuotas'!I2696,'Ref. Cuotas'!I2696)-1,"")</f>
        <v>1042</v>
      </c>
      <c r="AK2697" s="7">
        <f>IFERROR(RANK('Ref. Cuotas'!J2696,'Ref. Cuotas'!J:J,0)+COUNTIF('Ref. Cuotas'!$J$7:'Ref. Cuotas'!J2696,'Ref. Cuotas'!J2696)-1,"")</f>
        <v>2689</v>
      </c>
      <c r="AL2697" s="7">
        <f>IFERROR(RANK('Ref. Cuotas'!K2696,'Ref. Cuotas'!K:K,0)+COUNTIF('Ref. Cuotas'!$K$7:'Ref. Cuotas'!K2696,'Ref. Cuotas'!K2696)-1,"")</f>
        <v>2453</v>
      </c>
      <c r="AM2697" s="7">
        <f>IFERROR(RANK('Ref. Cuotas'!L2696,'Ref. Cuotas'!L:L,0)+COUNTIF('Ref. Cuotas'!$L$7:'Ref. Cuotas'!L2696,'Ref. Cuotas'!L2696)-1,"")</f>
        <v>1118</v>
      </c>
      <c r="AN2697" s="7">
        <f>IFERROR(RANK('Ref. Cuotas'!M2696,'Ref. Cuotas'!M:M,0)+COUNTIF('Ref. Cuotas'!$M$7:'Ref. Cuotas'!M2696,'Ref. Cuotas'!M2696)-1,"")</f>
        <v>879</v>
      </c>
      <c r="AO2697" s="7">
        <f>IFERROR(RANK('Ref. Cuotas'!H2696,'Ref. Cuotas'!H:H,1)+COUNTIF('Ref. Cuotas'!$H$7:'Ref. Cuotas'!H2696,'Ref. Cuotas'!H2696)-1,"")</f>
        <v>179</v>
      </c>
      <c r="AP2697" s="7">
        <f>IFERROR(RANK('Ref. Cuotas'!J2696,'Ref. Cuotas'!J:J,1)+COUNTIF('Ref. Cuotas'!$J$7:'Ref. Cuotas'!J2696,'Ref. Cuotas'!J2696)-1,"")</f>
        <v>1864</v>
      </c>
      <c r="AQ2697" s="7">
        <f>IFERROR(RANK('Ref. Cuotas'!K2696,'Ref. Cuotas'!K:K,1)+COUNTIF('Ref. Cuotas'!$K$7:'Ref. Cuotas'!K2696,'Ref. Cuotas'!K2696)-1,"")</f>
        <v>350</v>
      </c>
    </row>
    <row r="2698" spans="31:43" ht="17.25" customHeight="1" x14ac:dyDescent="0.3">
      <c r="AE2698" s="5" t="s">
        <v>2693</v>
      </c>
      <c r="AF2698" s="5" t="s">
        <v>6213</v>
      </c>
      <c r="AG2698" s="6" t="s">
        <v>4487</v>
      </c>
      <c r="AH2698" s="6" t="s">
        <v>4136</v>
      </c>
      <c r="AI2698" s="7">
        <f>IFERROR(RANK('Ref. Cuotas'!H2697,'Ref. Cuotas'!H:H,0)+COUNTIF('Ref. Cuotas'!$H$7:'Ref. Cuotas'!H2697,'Ref. Cuotas'!H2697)-1,"")</f>
        <v>2498</v>
      </c>
      <c r="AJ2698" s="7">
        <f>IFERROR(RANK('Ref. Cuotas'!I2697,'Ref. Cuotas'!I:I,0)+COUNTIF('Ref. Cuotas'!$I$7:'Ref. Cuotas'!I2697,'Ref. Cuotas'!I2697)-1,"")</f>
        <v>2716</v>
      </c>
      <c r="AK2698" s="7">
        <f>IFERROR(RANK('Ref. Cuotas'!J2697,'Ref. Cuotas'!J:J,0)+COUNTIF('Ref. Cuotas'!$J$7:'Ref. Cuotas'!J2697,'Ref. Cuotas'!J2697)-1,"")</f>
        <v>2690</v>
      </c>
      <c r="AL2698" s="7">
        <f>IFERROR(RANK('Ref. Cuotas'!K2697,'Ref. Cuotas'!K:K,0)+COUNTIF('Ref. Cuotas'!$K$7:'Ref. Cuotas'!K2697,'Ref. Cuotas'!K2697)-1,"")</f>
        <v>2496</v>
      </c>
      <c r="AM2698" s="7">
        <f>IFERROR(RANK('Ref. Cuotas'!L2697,'Ref. Cuotas'!L:L,0)+COUNTIF('Ref. Cuotas'!$L$7:'Ref. Cuotas'!L2697,'Ref. Cuotas'!L2697)-1,"")</f>
        <v>1437</v>
      </c>
      <c r="AN2698" s="7">
        <f>IFERROR(RANK('Ref. Cuotas'!M2697,'Ref. Cuotas'!M:M,0)+COUNTIF('Ref. Cuotas'!$M$7:'Ref. Cuotas'!M2697,'Ref. Cuotas'!M2697)-1,"")</f>
        <v>880</v>
      </c>
      <c r="AO2698" s="7">
        <f>IFERROR(RANK('Ref. Cuotas'!H2697,'Ref. Cuotas'!H:H,1)+COUNTIF('Ref. Cuotas'!$H$7:'Ref. Cuotas'!H2697,'Ref. Cuotas'!H2697)-1,"")</f>
        <v>305</v>
      </c>
      <c r="AP2698" s="7">
        <f>IFERROR(RANK('Ref. Cuotas'!J2697,'Ref. Cuotas'!J:J,1)+COUNTIF('Ref. Cuotas'!$J$7:'Ref. Cuotas'!J2697,'Ref. Cuotas'!J2697)-1,"")</f>
        <v>1865</v>
      </c>
      <c r="AQ2698" s="7">
        <f>IFERROR(RANK('Ref. Cuotas'!K2697,'Ref. Cuotas'!K:K,1)+COUNTIF('Ref. Cuotas'!$K$7:'Ref. Cuotas'!K2697,'Ref. Cuotas'!K2697)-1,"")</f>
        <v>307</v>
      </c>
    </row>
    <row r="2699" spans="31:43" ht="17.25" customHeight="1" x14ac:dyDescent="0.3">
      <c r="AE2699" s="5" t="s">
        <v>2694</v>
      </c>
      <c r="AF2699" s="5" t="s">
        <v>6214</v>
      </c>
      <c r="AG2699" s="6" t="s">
        <v>4487</v>
      </c>
      <c r="AH2699" s="6" t="s">
        <v>4093</v>
      </c>
      <c r="AI2699" s="7">
        <f>IFERROR(RANK('Ref. Cuotas'!H2698,'Ref. Cuotas'!H:H,0)+COUNTIF('Ref. Cuotas'!$H$7:'Ref. Cuotas'!H2698,'Ref. Cuotas'!H2698)-1,"")</f>
        <v>2589</v>
      </c>
      <c r="AJ2699" s="7">
        <f>IFERROR(RANK('Ref. Cuotas'!I2698,'Ref. Cuotas'!I:I,0)+COUNTIF('Ref. Cuotas'!$I$7:'Ref. Cuotas'!I2698,'Ref. Cuotas'!I2698)-1,"")</f>
        <v>836</v>
      </c>
      <c r="AK2699" s="7">
        <f>IFERROR(RANK('Ref. Cuotas'!J2698,'Ref. Cuotas'!J:J,0)+COUNTIF('Ref. Cuotas'!$J$7:'Ref. Cuotas'!J2698,'Ref. Cuotas'!J2698)-1,"")</f>
        <v>703</v>
      </c>
      <c r="AL2699" s="7">
        <f>IFERROR(RANK('Ref. Cuotas'!K2698,'Ref. Cuotas'!K:K,0)+COUNTIF('Ref. Cuotas'!$K$7:'Ref. Cuotas'!K2698,'Ref. Cuotas'!K2698)-1,"")</f>
        <v>1644</v>
      </c>
      <c r="AM2699" s="7">
        <f>IFERROR(RANK('Ref. Cuotas'!L2698,'Ref. Cuotas'!L:L,0)+COUNTIF('Ref. Cuotas'!$L$7:'Ref. Cuotas'!L2698,'Ref. Cuotas'!L2698)-1,"")</f>
        <v>298</v>
      </c>
      <c r="AN2699" s="7">
        <f>IFERROR(RANK('Ref. Cuotas'!M2698,'Ref. Cuotas'!M:M,0)+COUNTIF('Ref. Cuotas'!$M$7:'Ref. Cuotas'!M2698,'Ref. Cuotas'!M2698)-1,"")</f>
        <v>881</v>
      </c>
      <c r="AO2699" s="7">
        <f>IFERROR(RANK('Ref. Cuotas'!H2698,'Ref. Cuotas'!H:H,1)+COUNTIF('Ref. Cuotas'!$H$7:'Ref. Cuotas'!H2698,'Ref. Cuotas'!H2698)-1,"")</f>
        <v>214</v>
      </c>
      <c r="AP2699" s="7">
        <f>IFERROR(RANK('Ref. Cuotas'!J2698,'Ref. Cuotas'!J:J,1)+COUNTIF('Ref. Cuotas'!$J$7:'Ref. Cuotas'!J2698,'Ref. Cuotas'!J2698)-1,"")</f>
        <v>2100</v>
      </c>
      <c r="AQ2699" s="7">
        <f>IFERROR(RANK('Ref. Cuotas'!K2698,'Ref. Cuotas'!K:K,1)+COUNTIF('Ref. Cuotas'!$K$7:'Ref. Cuotas'!K2698,'Ref. Cuotas'!K2698)-1,"")</f>
        <v>1159</v>
      </c>
    </row>
    <row r="2700" spans="31:43" ht="17.25" customHeight="1" x14ac:dyDescent="0.3">
      <c r="AE2700" s="5" t="s">
        <v>2695</v>
      </c>
      <c r="AF2700" s="5" t="s">
        <v>6215</v>
      </c>
      <c r="AG2700" s="6" t="s">
        <v>4487</v>
      </c>
      <c r="AH2700" s="6" t="s">
        <v>4116</v>
      </c>
      <c r="AI2700" s="7">
        <f>IFERROR(RANK('Ref. Cuotas'!H2699,'Ref. Cuotas'!H:H,0)+COUNTIF('Ref. Cuotas'!$H$7:'Ref. Cuotas'!H2699,'Ref. Cuotas'!H2699)-1,"")</f>
        <v>1885</v>
      </c>
      <c r="AJ2700" s="7">
        <f>IFERROR(RANK('Ref. Cuotas'!I2699,'Ref. Cuotas'!I:I,0)+COUNTIF('Ref. Cuotas'!$I$7:'Ref. Cuotas'!I2699,'Ref. Cuotas'!I2699)-1,"")</f>
        <v>868</v>
      </c>
      <c r="AK2700" s="7">
        <f>IFERROR(RANK('Ref. Cuotas'!J2699,'Ref. Cuotas'!J:J,0)+COUNTIF('Ref. Cuotas'!$J$7:'Ref. Cuotas'!J2699,'Ref. Cuotas'!J2699)-1,"")</f>
        <v>2691</v>
      </c>
      <c r="AL2700" s="7">
        <f>IFERROR(RANK('Ref. Cuotas'!K2699,'Ref. Cuotas'!K:K,0)+COUNTIF('Ref. Cuotas'!$K$7:'Ref. Cuotas'!K2699,'Ref. Cuotas'!K2699)-1,"")</f>
        <v>1397</v>
      </c>
      <c r="AM2700" s="7">
        <f>IFERROR(RANK('Ref. Cuotas'!L2699,'Ref. Cuotas'!L:L,0)+COUNTIF('Ref. Cuotas'!$L$7:'Ref. Cuotas'!L2699,'Ref. Cuotas'!L2699)-1,"")</f>
        <v>178</v>
      </c>
      <c r="AN2700" s="7">
        <f>IFERROR(RANK('Ref. Cuotas'!M2699,'Ref. Cuotas'!M:M,0)+COUNTIF('Ref. Cuotas'!$M$7:'Ref. Cuotas'!M2699,'Ref. Cuotas'!M2699)-1,"")</f>
        <v>882</v>
      </c>
      <c r="AO2700" s="7">
        <f>IFERROR(RANK('Ref. Cuotas'!H2699,'Ref. Cuotas'!H:H,1)+COUNTIF('Ref. Cuotas'!$H$7:'Ref. Cuotas'!H2699,'Ref. Cuotas'!H2699)-1,"")</f>
        <v>918</v>
      </c>
      <c r="AP2700" s="7">
        <f>IFERROR(RANK('Ref. Cuotas'!J2699,'Ref. Cuotas'!J:J,1)+COUNTIF('Ref. Cuotas'!$J$7:'Ref. Cuotas'!J2699,'Ref. Cuotas'!J2699)-1,"")</f>
        <v>1866</v>
      </c>
      <c r="AQ2700" s="7">
        <f>IFERROR(RANK('Ref. Cuotas'!K2699,'Ref. Cuotas'!K:K,1)+COUNTIF('Ref. Cuotas'!$K$7:'Ref. Cuotas'!K2699,'Ref. Cuotas'!K2699)-1,"")</f>
        <v>1406</v>
      </c>
    </row>
    <row r="2701" spans="31:43" ht="17.25" customHeight="1" x14ac:dyDescent="0.3">
      <c r="AE2701" s="5" t="s">
        <v>2696</v>
      </c>
      <c r="AF2701" s="5" t="s">
        <v>6216</v>
      </c>
      <c r="AG2701" s="6" t="s">
        <v>4487</v>
      </c>
      <c r="AH2701" s="6" t="s">
        <v>4094</v>
      </c>
      <c r="AI2701" s="7">
        <f>IFERROR(RANK('Ref. Cuotas'!H2700,'Ref. Cuotas'!H:H,0)+COUNTIF('Ref. Cuotas'!$H$7:'Ref. Cuotas'!H2700,'Ref. Cuotas'!H2700)-1,"")</f>
        <v>2707</v>
      </c>
      <c r="AJ2701" s="7">
        <f>IFERROR(RANK('Ref. Cuotas'!I2700,'Ref. Cuotas'!I:I,0)+COUNTIF('Ref. Cuotas'!$I$7:'Ref. Cuotas'!I2700,'Ref. Cuotas'!I2700)-1,"")</f>
        <v>897</v>
      </c>
      <c r="AK2701" s="7">
        <f>IFERROR(RANK('Ref. Cuotas'!J2700,'Ref. Cuotas'!J:J,0)+COUNTIF('Ref. Cuotas'!$J$7:'Ref. Cuotas'!J2700,'Ref. Cuotas'!J2700)-1,"")</f>
        <v>2692</v>
      </c>
      <c r="AL2701" s="7">
        <f>IFERROR(RANK('Ref. Cuotas'!K2700,'Ref. Cuotas'!K:K,0)+COUNTIF('Ref. Cuotas'!$K$7:'Ref. Cuotas'!K2700,'Ref. Cuotas'!K2700)-1,"")</f>
        <v>1633</v>
      </c>
      <c r="AM2701" s="7">
        <f>IFERROR(RANK('Ref. Cuotas'!L2700,'Ref. Cuotas'!L:L,0)+COUNTIF('Ref. Cuotas'!$L$7:'Ref. Cuotas'!L2700,'Ref. Cuotas'!L2700)-1,"")</f>
        <v>735</v>
      </c>
      <c r="AN2701" s="7">
        <f>IFERROR(RANK('Ref. Cuotas'!M2700,'Ref. Cuotas'!M:M,0)+COUNTIF('Ref. Cuotas'!$M$7:'Ref. Cuotas'!M2700,'Ref. Cuotas'!M2700)-1,"")</f>
        <v>883</v>
      </c>
      <c r="AO2701" s="7">
        <f>IFERROR(RANK('Ref. Cuotas'!H2700,'Ref. Cuotas'!H:H,1)+COUNTIF('Ref. Cuotas'!$H$7:'Ref. Cuotas'!H2700,'Ref. Cuotas'!H2700)-1,"")</f>
        <v>96</v>
      </c>
      <c r="AP2701" s="7">
        <f>IFERROR(RANK('Ref. Cuotas'!J2700,'Ref. Cuotas'!J:J,1)+COUNTIF('Ref. Cuotas'!$J$7:'Ref. Cuotas'!J2700,'Ref. Cuotas'!J2700)-1,"")</f>
        <v>1867</v>
      </c>
      <c r="AQ2701" s="7">
        <f>IFERROR(RANK('Ref. Cuotas'!K2700,'Ref. Cuotas'!K:K,1)+COUNTIF('Ref. Cuotas'!$K$7:'Ref. Cuotas'!K2700,'Ref. Cuotas'!K2700)-1,"")</f>
        <v>1170</v>
      </c>
    </row>
    <row r="2702" spans="31:43" ht="17.25" customHeight="1" x14ac:dyDescent="0.3">
      <c r="AE2702" s="5" t="s">
        <v>2697</v>
      </c>
      <c r="AF2702" s="5" t="s">
        <v>6217</v>
      </c>
      <c r="AG2702" s="6" t="s">
        <v>4487</v>
      </c>
      <c r="AH2702" s="6" t="s">
        <v>4095</v>
      </c>
      <c r="AI2702" s="7">
        <f>IFERROR(RANK('Ref. Cuotas'!H2701,'Ref. Cuotas'!H:H,0)+COUNTIF('Ref. Cuotas'!$H$7:'Ref. Cuotas'!H2701,'Ref. Cuotas'!H2701)-1,"")</f>
        <v>2521</v>
      </c>
      <c r="AJ2702" s="7">
        <f>IFERROR(RANK('Ref. Cuotas'!I2701,'Ref. Cuotas'!I:I,0)+COUNTIF('Ref. Cuotas'!$I$7:'Ref. Cuotas'!I2701,'Ref. Cuotas'!I2701)-1,"")</f>
        <v>995</v>
      </c>
      <c r="AK2702" s="7">
        <f>IFERROR(RANK('Ref. Cuotas'!J2701,'Ref. Cuotas'!J:J,0)+COUNTIF('Ref. Cuotas'!$J$7:'Ref. Cuotas'!J2701,'Ref. Cuotas'!J2701)-1,"")</f>
        <v>2693</v>
      </c>
      <c r="AL2702" s="7">
        <f>IFERROR(RANK('Ref. Cuotas'!K2701,'Ref. Cuotas'!K:K,0)+COUNTIF('Ref. Cuotas'!$K$7:'Ref. Cuotas'!K2701,'Ref. Cuotas'!K2701)-1,"")</f>
        <v>2065</v>
      </c>
      <c r="AM2702" s="7">
        <f>IFERROR(RANK('Ref. Cuotas'!L2701,'Ref. Cuotas'!L:L,0)+COUNTIF('Ref. Cuotas'!$L$7:'Ref. Cuotas'!L2701,'Ref. Cuotas'!L2701)-1,"")</f>
        <v>1127</v>
      </c>
      <c r="AN2702" s="7">
        <f>IFERROR(RANK('Ref. Cuotas'!M2701,'Ref. Cuotas'!M:M,0)+COUNTIF('Ref. Cuotas'!$M$7:'Ref. Cuotas'!M2701,'Ref. Cuotas'!M2701)-1,"")</f>
        <v>2734</v>
      </c>
      <c r="AO2702" s="7">
        <f>IFERROR(RANK('Ref. Cuotas'!H2701,'Ref. Cuotas'!H:H,1)+COUNTIF('Ref. Cuotas'!$H$7:'Ref. Cuotas'!H2701,'Ref. Cuotas'!H2701)-1,"")</f>
        <v>282</v>
      </c>
      <c r="AP2702" s="7">
        <f>IFERROR(RANK('Ref. Cuotas'!J2701,'Ref. Cuotas'!J:J,1)+COUNTIF('Ref. Cuotas'!$J$7:'Ref. Cuotas'!J2701,'Ref. Cuotas'!J2701)-1,"")</f>
        <v>1868</v>
      </c>
      <c r="AQ2702" s="7">
        <f>IFERROR(RANK('Ref. Cuotas'!K2701,'Ref. Cuotas'!K:K,1)+COUNTIF('Ref. Cuotas'!$K$7:'Ref. Cuotas'!K2701,'Ref. Cuotas'!K2701)-1,"")</f>
        <v>738</v>
      </c>
    </row>
    <row r="2703" spans="31:43" ht="17.25" customHeight="1" x14ac:dyDescent="0.3">
      <c r="AE2703" s="5" t="s">
        <v>2698</v>
      </c>
      <c r="AF2703" s="5" t="s">
        <v>6218</v>
      </c>
      <c r="AG2703" s="6" t="s">
        <v>4487</v>
      </c>
      <c r="AH2703" s="6" t="s">
        <v>4096</v>
      </c>
      <c r="AI2703" s="7">
        <f>IFERROR(RANK('Ref. Cuotas'!H2702,'Ref. Cuotas'!H:H,0)+COUNTIF('Ref. Cuotas'!$H$7:'Ref. Cuotas'!H2702,'Ref. Cuotas'!H2702)-1,"")</f>
        <v>2672</v>
      </c>
      <c r="AJ2703" s="7">
        <f>IFERROR(RANK('Ref. Cuotas'!I2702,'Ref. Cuotas'!I:I,0)+COUNTIF('Ref. Cuotas'!$I$7:'Ref. Cuotas'!I2702,'Ref. Cuotas'!I2702)-1,"")</f>
        <v>869</v>
      </c>
      <c r="AK2703" s="7">
        <f>IFERROR(RANK('Ref. Cuotas'!J2702,'Ref. Cuotas'!J:J,0)+COUNTIF('Ref. Cuotas'!$J$7:'Ref. Cuotas'!J2702,'Ref. Cuotas'!J2702)-1,"")</f>
        <v>2694</v>
      </c>
      <c r="AL2703" s="7">
        <f>IFERROR(RANK('Ref. Cuotas'!K2702,'Ref. Cuotas'!K:K,0)+COUNTIF('Ref. Cuotas'!$K$7:'Ref. Cuotas'!K2702,'Ref. Cuotas'!K2702)-1,"")</f>
        <v>1441</v>
      </c>
      <c r="AM2703" s="7">
        <f>IFERROR(RANK('Ref. Cuotas'!L2702,'Ref. Cuotas'!L:L,0)+COUNTIF('Ref. Cuotas'!$L$7:'Ref. Cuotas'!L2702,'Ref. Cuotas'!L2702)-1,"")</f>
        <v>1591</v>
      </c>
      <c r="AN2703" s="7">
        <f>IFERROR(RANK('Ref. Cuotas'!M2702,'Ref. Cuotas'!M:M,0)+COUNTIF('Ref. Cuotas'!$M$7:'Ref. Cuotas'!M2702,'Ref. Cuotas'!M2702)-1,"")</f>
        <v>884</v>
      </c>
      <c r="AO2703" s="7">
        <f>IFERROR(RANK('Ref. Cuotas'!H2702,'Ref. Cuotas'!H:H,1)+COUNTIF('Ref. Cuotas'!$H$7:'Ref. Cuotas'!H2702,'Ref. Cuotas'!H2702)-1,"")</f>
        <v>131</v>
      </c>
      <c r="AP2703" s="7">
        <f>IFERROR(RANK('Ref. Cuotas'!J2702,'Ref. Cuotas'!J:J,1)+COUNTIF('Ref. Cuotas'!$J$7:'Ref. Cuotas'!J2702,'Ref. Cuotas'!J2702)-1,"")</f>
        <v>1869</v>
      </c>
      <c r="AQ2703" s="7">
        <f>IFERROR(RANK('Ref. Cuotas'!K2702,'Ref. Cuotas'!K:K,1)+COUNTIF('Ref. Cuotas'!$K$7:'Ref. Cuotas'!K2702,'Ref. Cuotas'!K2702)-1,"")</f>
        <v>1362</v>
      </c>
    </row>
    <row r="2704" spans="31:43" ht="17.25" customHeight="1" x14ac:dyDescent="0.3">
      <c r="AE2704" s="5" t="s">
        <v>2699</v>
      </c>
      <c r="AF2704" s="5" t="s">
        <v>6219</v>
      </c>
      <c r="AG2704" s="6" t="s">
        <v>4487</v>
      </c>
      <c r="AH2704" s="6" t="s">
        <v>4137</v>
      </c>
      <c r="AI2704" s="7">
        <f>IFERROR(RANK('Ref. Cuotas'!H2703,'Ref. Cuotas'!H:H,0)+COUNTIF('Ref. Cuotas'!$H$7:'Ref. Cuotas'!H2703,'Ref. Cuotas'!H2703)-1,"")</f>
        <v>2646</v>
      </c>
      <c r="AJ2704" s="7">
        <f>IFERROR(RANK('Ref. Cuotas'!I2703,'Ref. Cuotas'!I:I,0)+COUNTIF('Ref. Cuotas'!$I$7:'Ref. Cuotas'!I2703,'Ref. Cuotas'!I2703)-1,"")</f>
        <v>2717</v>
      </c>
      <c r="AK2704" s="7">
        <f>IFERROR(RANK('Ref. Cuotas'!J2703,'Ref. Cuotas'!J:J,0)+COUNTIF('Ref. Cuotas'!$J$7:'Ref. Cuotas'!J2703,'Ref. Cuotas'!J2703)-1,"")</f>
        <v>2695</v>
      </c>
      <c r="AL2704" s="7">
        <f>IFERROR(RANK('Ref. Cuotas'!K2703,'Ref. Cuotas'!K:K,0)+COUNTIF('Ref. Cuotas'!$K$7:'Ref. Cuotas'!K2703,'Ref. Cuotas'!K2703)-1,"")</f>
        <v>1974</v>
      </c>
      <c r="AM2704" s="7">
        <f>IFERROR(RANK('Ref. Cuotas'!L2703,'Ref. Cuotas'!L:L,0)+COUNTIF('Ref. Cuotas'!$L$7:'Ref. Cuotas'!L2703,'Ref. Cuotas'!L2703)-1,"")</f>
        <v>1774</v>
      </c>
      <c r="AN2704" s="7">
        <f>IFERROR(RANK('Ref. Cuotas'!M2703,'Ref. Cuotas'!M:M,0)+COUNTIF('Ref. Cuotas'!$M$7:'Ref. Cuotas'!M2703,'Ref. Cuotas'!M2703)-1,"")</f>
        <v>2735</v>
      </c>
      <c r="AO2704" s="7">
        <f>IFERROR(RANK('Ref. Cuotas'!H2703,'Ref. Cuotas'!H:H,1)+COUNTIF('Ref. Cuotas'!$H$7:'Ref. Cuotas'!H2703,'Ref. Cuotas'!H2703)-1,"")</f>
        <v>157</v>
      </c>
      <c r="AP2704" s="7">
        <f>IFERROR(RANK('Ref. Cuotas'!J2703,'Ref. Cuotas'!J:J,1)+COUNTIF('Ref. Cuotas'!$J$7:'Ref. Cuotas'!J2703,'Ref. Cuotas'!J2703)-1,"")</f>
        <v>1870</v>
      </c>
      <c r="AQ2704" s="7">
        <f>IFERROR(RANK('Ref. Cuotas'!K2703,'Ref. Cuotas'!K:K,1)+COUNTIF('Ref. Cuotas'!$K$7:'Ref. Cuotas'!K2703,'Ref. Cuotas'!K2703)-1,"")</f>
        <v>829</v>
      </c>
    </row>
    <row r="2705" spans="31:43" ht="17.25" customHeight="1" x14ac:dyDescent="0.3">
      <c r="AE2705" s="5" t="s">
        <v>2700</v>
      </c>
      <c r="AF2705" s="5" t="s">
        <v>6220</v>
      </c>
      <c r="AG2705" s="6" t="s">
        <v>4487</v>
      </c>
      <c r="AH2705" s="6" t="s">
        <v>4097</v>
      </c>
      <c r="AI2705" s="7">
        <f>IFERROR(RANK('Ref. Cuotas'!H2704,'Ref. Cuotas'!H:H,0)+COUNTIF('Ref. Cuotas'!$H$7:'Ref. Cuotas'!H2704,'Ref. Cuotas'!H2704)-1,"")</f>
        <v>2582</v>
      </c>
      <c r="AJ2705" s="7">
        <f>IFERROR(RANK('Ref. Cuotas'!I2704,'Ref. Cuotas'!I:I,0)+COUNTIF('Ref. Cuotas'!$I$7:'Ref. Cuotas'!I2704,'Ref. Cuotas'!I2704)-1,"")</f>
        <v>1061</v>
      </c>
      <c r="AK2705" s="7">
        <f>IFERROR(RANK('Ref. Cuotas'!J2704,'Ref. Cuotas'!J:J,0)+COUNTIF('Ref. Cuotas'!$J$7:'Ref. Cuotas'!J2704,'Ref. Cuotas'!J2704)-1,"")</f>
        <v>2696</v>
      </c>
      <c r="AL2705" s="7">
        <f>IFERROR(RANK('Ref. Cuotas'!K2704,'Ref. Cuotas'!K:K,0)+COUNTIF('Ref. Cuotas'!$K$7:'Ref. Cuotas'!K2704,'Ref. Cuotas'!K2704)-1,"")</f>
        <v>2564</v>
      </c>
      <c r="AM2705" s="7">
        <f>IFERROR(RANK('Ref. Cuotas'!L2704,'Ref. Cuotas'!L:L,0)+COUNTIF('Ref. Cuotas'!$L$7:'Ref. Cuotas'!L2704,'Ref. Cuotas'!L2704)-1,"")</f>
        <v>2204</v>
      </c>
      <c r="AN2705" s="7">
        <f>IFERROR(RANK('Ref. Cuotas'!M2704,'Ref. Cuotas'!M:M,0)+COUNTIF('Ref. Cuotas'!$M$7:'Ref. Cuotas'!M2704,'Ref. Cuotas'!M2704)-1,"")</f>
        <v>885</v>
      </c>
      <c r="AO2705" s="7">
        <f>IFERROR(RANK('Ref. Cuotas'!H2704,'Ref. Cuotas'!H:H,1)+COUNTIF('Ref. Cuotas'!$H$7:'Ref. Cuotas'!H2704,'Ref. Cuotas'!H2704)-1,"")</f>
        <v>221</v>
      </c>
      <c r="AP2705" s="7">
        <f>IFERROR(RANK('Ref. Cuotas'!J2704,'Ref. Cuotas'!J:J,1)+COUNTIF('Ref. Cuotas'!$J$7:'Ref. Cuotas'!J2704,'Ref. Cuotas'!J2704)-1,"")</f>
        <v>1871</v>
      </c>
      <c r="AQ2705" s="7">
        <f>IFERROR(RANK('Ref. Cuotas'!K2704,'Ref. Cuotas'!K:K,1)+COUNTIF('Ref. Cuotas'!$K$7:'Ref. Cuotas'!K2704,'Ref. Cuotas'!K2704)-1,"")</f>
        <v>239</v>
      </c>
    </row>
    <row r="2706" spans="31:43" ht="17.25" customHeight="1" x14ac:dyDescent="0.3">
      <c r="AE2706" s="5" t="s">
        <v>2701</v>
      </c>
      <c r="AF2706" s="5" t="s">
        <v>6221</v>
      </c>
      <c r="AG2706" s="6" t="s">
        <v>4487</v>
      </c>
      <c r="AH2706" s="6" t="s">
        <v>4123</v>
      </c>
      <c r="AI2706" s="7">
        <f>IFERROR(RANK('Ref. Cuotas'!H2705,'Ref. Cuotas'!H:H,0)+COUNTIF('Ref. Cuotas'!$H$7:'Ref. Cuotas'!H2705,'Ref. Cuotas'!H2705)-1,"")</f>
        <v>2598</v>
      </c>
      <c r="AJ2706" s="7">
        <f>IFERROR(RANK('Ref. Cuotas'!I2705,'Ref. Cuotas'!I:I,0)+COUNTIF('Ref. Cuotas'!$I$7:'Ref. Cuotas'!I2705,'Ref. Cuotas'!I2705)-1,"")</f>
        <v>1059</v>
      </c>
      <c r="AK2706" s="7">
        <f>IFERROR(RANK('Ref. Cuotas'!J2705,'Ref. Cuotas'!J:J,0)+COUNTIF('Ref. Cuotas'!$J$7:'Ref. Cuotas'!J2705,'Ref. Cuotas'!J2705)-1,"")</f>
        <v>2697</v>
      </c>
      <c r="AL2706" s="7">
        <f>IFERROR(RANK('Ref. Cuotas'!K2705,'Ref. Cuotas'!K:K,0)+COUNTIF('Ref. Cuotas'!$K$7:'Ref. Cuotas'!K2705,'Ref. Cuotas'!K2705)-1,"")</f>
        <v>2551</v>
      </c>
      <c r="AM2706" s="7">
        <f>IFERROR(RANK('Ref. Cuotas'!L2705,'Ref. Cuotas'!L:L,0)+COUNTIF('Ref. Cuotas'!$L$7:'Ref. Cuotas'!L2705,'Ref. Cuotas'!L2705)-1,"")</f>
        <v>2205</v>
      </c>
      <c r="AN2706" s="7">
        <f>IFERROR(RANK('Ref. Cuotas'!M2705,'Ref. Cuotas'!M:M,0)+COUNTIF('Ref. Cuotas'!$M$7:'Ref. Cuotas'!M2705,'Ref. Cuotas'!M2705)-1,"")</f>
        <v>886</v>
      </c>
      <c r="AO2706" s="7">
        <f>IFERROR(RANK('Ref. Cuotas'!H2705,'Ref. Cuotas'!H:H,1)+COUNTIF('Ref. Cuotas'!$H$7:'Ref. Cuotas'!H2705,'Ref. Cuotas'!H2705)-1,"")</f>
        <v>205</v>
      </c>
      <c r="AP2706" s="7">
        <f>IFERROR(RANK('Ref. Cuotas'!J2705,'Ref. Cuotas'!J:J,1)+COUNTIF('Ref. Cuotas'!$J$7:'Ref. Cuotas'!J2705,'Ref. Cuotas'!J2705)-1,"")</f>
        <v>1872</v>
      </c>
      <c r="AQ2706" s="7">
        <f>IFERROR(RANK('Ref. Cuotas'!K2705,'Ref. Cuotas'!K:K,1)+COUNTIF('Ref. Cuotas'!$K$7:'Ref. Cuotas'!K2705,'Ref. Cuotas'!K2705)-1,"")</f>
        <v>252</v>
      </c>
    </row>
    <row r="2707" spans="31:43" ht="17.25" customHeight="1" x14ac:dyDescent="0.3">
      <c r="AE2707" s="5" t="s">
        <v>2702</v>
      </c>
      <c r="AF2707" s="5" t="s">
        <v>6222</v>
      </c>
      <c r="AG2707" s="6" t="s">
        <v>4488</v>
      </c>
      <c r="AH2707" s="6" t="s">
        <v>4092</v>
      </c>
      <c r="AI2707" s="7">
        <f>IFERROR(RANK('Ref. Cuotas'!H2706,'Ref. Cuotas'!H:H,0)+COUNTIF('Ref. Cuotas'!$H$7:'Ref. Cuotas'!H2706,'Ref. Cuotas'!H2706)-1,"")</f>
        <v>2605</v>
      </c>
      <c r="AJ2707" s="7">
        <f>IFERROR(RANK('Ref. Cuotas'!I2706,'Ref. Cuotas'!I:I,0)+COUNTIF('Ref. Cuotas'!$I$7:'Ref. Cuotas'!I2706,'Ref. Cuotas'!I2706)-1,"")</f>
        <v>2718</v>
      </c>
      <c r="AK2707" s="7">
        <f>IFERROR(RANK('Ref. Cuotas'!J2706,'Ref. Cuotas'!J:J,0)+COUNTIF('Ref. Cuotas'!$J$7:'Ref. Cuotas'!J2706,'Ref. Cuotas'!J2706)-1,"")</f>
        <v>2698</v>
      </c>
      <c r="AL2707" s="7">
        <f>IFERROR(RANK('Ref. Cuotas'!K2706,'Ref. Cuotas'!K:K,0)+COUNTIF('Ref. Cuotas'!$K$7:'Ref. Cuotas'!K2706,'Ref. Cuotas'!K2706)-1,"")</f>
        <v>2069</v>
      </c>
      <c r="AM2707" s="7">
        <f>IFERROR(RANK('Ref. Cuotas'!L2706,'Ref. Cuotas'!L:L,0)+COUNTIF('Ref. Cuotas'!$L$7:'Ref. Cuotas'!L2706,'Ref. Cuotas'!L2706)-1,"")</f>
        <v>986</v>
      </c>
      <c r="AN2707" s="7">
        <f>IFERROR(RANK('Ref. Cuotas'!M2706,'Ref. Cuotas'!M:M,0)+COUNTIF('Ref. Cuotas'!$M$7:'Ref. Cuotas'!M2706,'Ref. Cuotas'!M2706)-1,"")</f>
        <v>887</v>
      </c>
      <c r="AO2707" s="7">
        <f>IFERROR(RANK('Ref. Cuotas'!H2706,'Ref. Cuotas'!H:H,1)+COUNTIF('Ref. Cuotas'!$H$7:'Ref. Cuotas'!H2706,'Ref. Cuotas'!H2706)-1,"")</f>
        <v>198</v>
      </c>
      <c r="AP2707" s="7">
        <f>IFERROR(RANK('Ref. Cuotas'!J2706,'Ref. Cuotas'!J:J,1)+COUNTIF('Ref. Cuotas'!$J$7:'Ref. Cuotas'!J2706,'Ref. Cuotas'!J2706)-1,"")</f>
        <v>1873</v>
      </c>
      <c r="AQ2707" s="7">
        <f>IFERROR(RANK('Ref. Cuotas'!K2706,'Ref. Cuotas'!K:K,1)+COUNTIF('Ref. Cuotas'!$K$7:'Ref. Cuotas'!K2706,'Ref. Cuotas'!K2706)-1,"")</f>
        <v>734</v>
      </c>
    </row>
    <row r="2708" spans="31:43" ht="17.25" customHeight="1" x14ac:dyDescent="0.3">
      <c r="AE2708" s="5" t="s">
        <v>2703</v>
      </c>
      <c r="AF2708" s="5" t="s">
        <v>6223</v>
      </c>
      <c r="AG2708" s="6" t="s">
        <v>4488</v>
      </c>
      <c r="AH2708" s="6" t="s">
        <v>4135</v>
      </c>
      <c r="AI2708" s="7">
        <f>IFERROR(RANK('Ref. Cuotas'!H2707,'Ref. Cuotas'!H:H,0)+COUNTIF('Ref. Cuotas'!$H$7:'Ref. Cuotas'!H2707,'Ref. Cuotas'!H2707)-1,"")</f>
        <v>2449</v>
      </c>
      <c r="AJ2708" s="7">
        <f>IFERROR(RANK('Ref. Cuotas'!I2707,'Ref. Cuotas'!I:I,0)+COUNTIF('Ref. Cuotas'!$I$7:'Ref. Cuotas'!I2707,'Ref. Cuotas'!I2707)-1,"")</f>
        <v>2719</v>
      </c>
      <c r="AK2708" s="7">
        <f>IFERROR(RANK('Ref. Cuotas'!J2707,'Ref. Cuotas'!J:J,0)+COUNTIF('Ref. Cuotas'!$J$7:'Ref. Cuotas'!J2707,'Ref. Cuotas'!J2707)-1,"")</f>
        <v>2699</v>
      </c>
      <c r="AL2708" s="7">
        <f>IFERROR(RANK('Ref. Cuotas'!K2707,'Ref. Cuotas'!K:K,0)+COUNTIF('Ref. Cuotas'!$K$7:'Ref. Cuotas'!K2707,'Ref. Cuotas'!K2707)-1,"")</f>
        <v>2553</v>
      </c>
      <c r="AM2708" s="7">
        <f>IFERROR(RANK('Ref. Cuotas'!L2707,'Ref. Cuotas'!L:L,0)+COUNTIF('Ref. Cuotas'!$L$7:'Ref. Cuotas'!L2707,'Ref. Cuotas'!L2707)-1,"")</f>
        <v>1698</v>
      </c>
      <c r="AN2708" s="7">
        <f>IFERROR(RANK('Ref. Cuotas'!M2707,'Ref. Cuotas'!M:M,0)+COUNTIF('Ref. Cuotas'!$M$7:'Ref. Cuotas'!M2707,'Ref. Cuotas'!M2707)-1,"")</f>
        <v>888</v>
      </c>
      <c r="AO2708" s="7">
        <f>IFERROR(RANK('Ref. Cuotas'!H2707,'Ref. Cuotas'!H:H,1)+COUNTIF('Ref. Cuotas'!$H$7:'Ref. Cuotas'!H2707,'Ref. Cuotas'!H2707)-1,"")</f>
        <v>354</v>
      </c>
      <c r="AP2708" s="7">
        <f>IFERROR(RANK('Ref. Cuotas'!J2707,'Ref. Cuotas'!J:J,1)+COUNTIF('Ref. Cuotas'!$J$7:'Ref. Cuotas'!J2707,'Ref. Cuotas'!J2707)-1,"")</f>
        <v>1874</v>
      </c>
      <c r="AQ2708" s="7">
        <f>IFERROR(RANK('Ref. Cuotas'!K2707,'Ref. Cuotas'!K:K,1)+COUNTIF('Ref. Cuotas'!$K$7:'Ref. Cuotas'!K2707,'Ref. Cuotas'!K2707)-1,"")</f>
        <v>250</v>
      </c>
    </row>
    <row r="2709" spans="31:43" ht="17.25" customHeight="1" x14ac:dyDescent="0.3">
      <c r="AE2709" s="5" t="s">
        <v>2704</v>
      </c>
      <c r="AF2709" s="5" t="s">
        <v>6224</v>
      </c>
      <c r="AG2709" s="6" t="s">
        <v>4488</v>
      </c>
      <c r="AH2709" s="6" t="s">
        <v>4136</v>
      </c>
      <c r="AI2709" s="7">
        <f>IFERROR(RANK('Ref. Cuotas'!H2708,'Ref. Cuotas'!H:H,0)+COUNTIF('Ref. Cuotas'!$H$7:'Ref. Cuotas'!H2708,'Ref. Cuotas'!H2708)-1,"")</f>
        <v>2153</v>
      </c>
      <c r="AJ2709" s="7">
        <f>IFERROR(RANK('Ref. Cuotas'!I2708,'Ref. Cuotas'!I:I,0)+COUNTIF('Ref. Cuotas'!$I$7:'Ref. Cuotas'!I2708,'Ref. Cuotas'!I2708)-1,"")</f>
        <v>2720</v>
      </c>
      <c r="AK2709" s="7">
        <f>IFERROR(RANK('Ref. Cuotas'!J2708,'Ref. Cuotas'!J:J,0)+COUNTIF('Ref. Cuotas'!$J$7:'Ref. Cuotas'!J2708,'Ref. Cuotas'!J2708)-1,"")</f>
        <v>2700</v>
      </c>
      <c r="AL2709" s="7">
        <f>IFERROR(RANK('Ref. Cuotas'!K2708,'Ref. Cuotas'!K:K,0)+COUNTIF('Ref. Cuotas'!$K$7:'Ref. Cuotas'!K2708,'Ref. Cuotas'!K2708)-1,"")</f>
        <v>2795</v>
      </c>
      <c r="AM2709" s="7">
        <f>IFERROR(RANK('Ref. Cuotas'!L2708,'Ref. Cuotas'!L:L,0)+COUNTIF('Ref. Cuotas'!$L$7:'Ref. Cuotas'!L2708,'Ref. Cuotas'!L2708)-1,"")</f>
        <v>2795</v>
      </c>
      <c r="AN2709" s="7">
        <f>IFERROR(RANK('Ref. Cuotas'!M2708,'Ref. Cuotas'!M:M,0)+COUNTIF('Ref. Cuotas'!$M$7:'Ref. Cuotas'!M2708,'Ref. Cuotas'!M2708)-1,"")</f>
        <v>2736</v>
      </c>
      <c r="AO2709" s="7">
        <f>IFERROR(RANK('Ref. Cuotas'!H2708,'Ref. Cuotas'!H:H,1)+COUNTIF('Ref. Cuotas'!$H$7:'Ref. Cuotas'!H2708,'Ref. Cuotas'!H2708)-1,"")</f>
        <v>650</v>
      </c>
      <c r="AP2709" s="7">
        <f>IFERROR(RANK('Ref. Cuotas'!J2708,'Ref. Cuotas'!J:J,1)+COUNTIF('Ref. Cuotas'!$J$7:'Ref. Cuotas'!J2708,'Ref. Cuotas'!J2708)-1,"")</f>
        <v>1875</v>
      </c>
      <c r="AQ2709" s="7">
        <f>IFERROR(RANK('Ref. Cuotas'!K2708,'Ref. Cuotas'!K:K,1)+COUNTIF('Ref. Cuotas'!$K$7:'Ref. Cuotas'!K2708,'Ref. Cuotas'!K2708)-1,"")</f>
        <v>213</v>
      </c>
    </row>
    <row r="2710" spans="31:43" ht="17.25" customHeight="1" x14ac:dyDescent="0.3">
      <c r="AE2710" s="5" t="s">
        <v>2705</v>
      </c>
      <c r="AF2710" s="5" t="s">
        <v>6225</v>
      </c>
      <c r="AG2710" s="6" t="s">
        <v>4488</v>
      </c>
      <c r="AH2710" s="6" t="s">
        <v>4093</v>
      </c>
      <c r="AI2710" s="7">
        <f>IFERROR(RANK('Ref. Cuotas'!H2709,'Ref. Cuotas'!H:H,0)+COUNTIF('Ref. Cuotas'!$H$7:'Ref. Cuotas'!H2709,'Ref. Cuotas'!H2709)-1,"")</f>
        <v>2577</v>
      </c>
      <c r="AJ2710" s="7">
        <f>IFERROR(RANK('Ref. Cuotas'!I2709,'Ref. Cuotas'!I:I,0)+COUNTIF('Ref. Cuotas'!$I$7:'Ref. Cuotas'!I2709,'Ref. Cuotas'!I2709)-1,"")</f>
        <v>974</v>
      </c>
      <c r="AK2710" s="7">
        <f>IFERROR(RANK('Ref. Cuotas'!J2709,'Ref. Cuotas'!J:J,0)+COUNTIF('Ref. Cuotas'!$J$7:'Ref. Cuotas'!J2709,'Ref. Cuotas'!J2709)-1,"")</f>
        <v>2701</v>
      </c>
      <c r="AL2710" s="7">
        <f>IFERROR(RANK('Ref. Cuotas'!K2709,'Ref. Cuotas'!K:K,0)+COUNTIF('Ref. Cuotas'!$K$7:'Ref. Cuotas'!K2709,'Ref. Cuotas'!K2709)-1,"")</f>
        <v>2008</v>
      </c>
      <c r="AM2710" s="7">
        <f>IFERROR(RANK('Ref. Cuotas'!L2709,'Ref. Cuotas'!L:L,0)+COUNTIF('Ref. Cuotas'!$L$7:'Ref. Cuotas'!L2709,'Ref. Cuotas'!L2709)-1,"")</f>
        <v>1028</v>
      </c>
      <c r="AN2710" s="7">
        <f>IFERROR(RANK('Ref. Cuotas'!M2709,'Ref. Cuotas'!M:M,0)+COUNTIF('Ref. Cuotas'!$M$7:'Ref. Cuotas'!M2709,'Ref. Cuotas'!M2709)-1,"")</f>
        <v>889</v>
      </c>
      <c r="AO2710" s="7">
        <f>IFERROR(RANK('Ref. Cuotas'!H2709,'Ref. Cuotas'!H:H,1)+COUNTIF('Ref. Cuotas'!$H$7:'Ref. Cuotas'!H2709,'Ref. Cuotas'!H2709)-1,"")</f>
        <v>226</v>
      </c>
      <c r="AP2710" s="7">
        <f>IFERROR(RANK('Ref. Cuotas'!J2709,'Ref. Cuotas'!J:J,1)+COUNTIF('Ref. Cuotas'!$J$7:'Ref. Cuotas'!J2709,'Ref. Cuotas'!J2709)-1,"")</f>
        <v>1876</v>
      </c>
      <c r="AQ2710" s="7">
        <f>IFERROR(RANK('Ref. Cuotas'!K2709,'Ref. Cuotas'!K:K,1)+COUNTIF('Ref. Cuotas'!$K$7:'Ref. Cuotas'!K2709,'Ref. Cuotas'!K2709)-1,"")</f>
        <v>795</v>
      </c>
    </row>
    <row r="2711" spans="31:43" ht="17.25" customHeight="1" x14ac:dyDescent="0.3">
      <c r="AE2711" s="5" t="s">
        <v>2706</v>
      </c>
      <c r="AF2711" s="5" t="s">
        <v>6226</v>
      </c>
      <c r="AG2711" s="6" t="s">
        <v>4488</v>
      </c>
      <c r="AH2711" s="6" t="s">
        <v>4116</v>
      </c>
      <c r="AI2711" s="7">
        <f>IFERROR(RANK('Ref. Cuotas'!H2710,'Ref. Cuotas'!H:H,0)+COUNTIF('Ref. Cuotas'!$H$7:'Ref. Cuotas'!H2710,'Ref. Cuotas'!H2710)-1,"")</f>
        <v>2009</v>
      </c>
      <c r="AJ2711" s="7">
        <f>IFERROR(RANK('Ref. Cuotas'!I2710,'Ref. Cuotas'!I:I,0)+COUNTIF('Ref. Cuotas'!$I$7:'Ref. Cuotas'!I2710,'Ref. Cuotas'!I2710)-1,"")</f>
        <v>2721</v>
      </c>
      <c r="AK2711" s="7">
        <f>IFERROR(RANK('Ref. Cuotas'!J2710,'Ref. Cuotas'!J:J,0)+COUNTIF('Ref. Cuotas'!$J$7:'Ref. Cuotas'!J2710,'Ref. Cuotas'!J2710)-1,"")</f>
        <v>2702</v>
      </c>
      <c r="AL2711" s="7">
        <f>IFERROR(RANK('Ref. Cuotas'!K2710,'Ref. Cuotas'!K:K,0)+COUNTIF('Ref. Cuotas'!$K$7:'Ref. Cuotas'!K2710,'Ref. Cuotas'!K2710)-1,"")</f>
        <v>1801</v>
      </c>
      <c r="AM2711" s="7">
        <f>IFERROR(RANK('Ref. Cuotas'!L2710,'Ref. Cuotas'!L:L,0)+COUNTIF('Ref. Cuotas'!$L$7:'Ref. Cuotas'!L2710,'Ref. Cuotas'!L2710)-1,"")</f>
        <v>693</v>
      </c>
      <c r="AN2711" s="7">
        <f>IFERROR(RANK('Ref. Cuotas'!M2710,'Ref. Cuotas'!M:M,0)+COUNTIF('Ref. Cuotas'!$M$7:'Ref. Cuotas'!M2710,'Ref. Cuotas'!M2710)-1,"")</f>
        <v>890</v>
      </c>
      <c r="AO2711" s="7">
        <f>IFERROR(RANK('Ref. Cuotas'!H2710,'Ref. Cuotas'!H:H,1)+COUNTIF('Ref. Cuotas'!$H$7:'Ref. Cuotas'!H2710,'Ref. Cuotas'!H2710)-1,"")</f>
        <v>794</v>
      </c>
      <c r="AP2711" s="7">
        <f>IFERROR(RANK('Ref. Cuotas'!J2710,'Ref. Cuotas'!J:J,1)+COUNTIF('Ref. Cuotas'!$J$7:'Ref. Cuotas'!J2710,'Ref. Cuotas'!J2710)-1,"")</f>
        <v>1877</v>
      </c>
      <c r="AQ2711" s="7">
        <f>IFERROR(RANK('Ref. Cuotas'!K2710,'Ref. Cuotas'!K:K,1)+COUNTIF('Ref. Cuotas'!$K$7:'Ref. Cuotas'!K2710,'Ref. Cuotas'!K2710)-1,"")</f>
        <v>1002</v>
      </c>
    </row>
    <row r="2712" spans="31:43" ht="17.25" customHeight="1" x14ac:dyDescent="0.3">
      <c r="AE2712" s="5" t="s">
        <v>2707</v>
      </c>
      <c r="AF2712" s="5" t="s">
        <v>6227</v>
      </c>
      <c r="AG2712" s="6" t="s">
        <v>4488</v>
      </c>
      <c r="AH2712" s="6" t="s">
        <v>4094</v>
      </c>
      <c r="AI2712" s="7">
        <f>IFERROR(RANK('Ref. Cuotas'!H2711,'Ref. Cuotas'!H:H,0)+COUNTIF('Ref. Cuotas'!$H$7:'Ref. Cuotas'!H2711,'Ref. Cuotas'!H2711)-1,"")</f>
        <v>2735</v>
      </c>
      <c r="AJ2712" s="7">
        <f>IFERROR(RANK('Ref. Cuotas'!I2711,'Ref. Cuotas'!I:I,0)+COUNTIF('Ref. Cuotas'!$I$7:'Ref. Cuotas'!I2711,'Ref. Cuotas'!I2711)-1,"")</f>
        <v>2722</v>
      </c>
      <c r="AK2712" s="7">
        <f>IFERROR(RANK('Ref. Cuotas'!J2711,'Ref. Cuotas'!J:J,0)+COUNTIF('Ref. Cuotas'!$J$7:'Ref. Cuotas'!J2711,'Ref. Cuotas'!J2711)-1,"")</f>
        <v>2703</v>
      </c>
      <c r="AL2712" s="7">
        <f>IFERROR(RANK('Ref. Cuotas'!K2711,'Ref. Cuotas'!K:K,0)+COUNTIF('Ref. Cuotas'!$K$7:'Ref. Cuotas'!K2711,'Ref. Cuotas'!K2711)-1,"")</f>
        <v>1776</v>
      </c>
      <c r="AM2712" s="7">
        <f>IFERROR(RANK('Ref. Cuotas'!L2711,'Ref. Cuotas'!L:L,0)+COUNTIF('Ref. Cuotas'!$L$7:'Ref. Cuotas'!L2711,'Ref. Cuotas'!L2711)-1,"")</f>
        <v>1438</v>
      </c>
      <c r="AN2712" s="7">
        <f>IFERROR(RANK('Ref. Cuotas'!M2711,'Ref. Cuotas'!M:M,0)+COUNTIF('Ref. Cuotas'!$M$7:'Ref. Cuotas'!M2711,'Ref. Cuotas'!M2711)-1,"")</f>
        <v>891</v>
      </c>
      <c r="AO2712" s="7">
        <f>IFERROR(RANK('Ref. Cuotas'!H2711,'Ref. Cuotas'!H:H,1)+COUNTIF('Ref. Cuotas'!$H$7:'Ref. Cuotas'!H2711,'Ref. Cuotas'!H2711)-1,"")</f>
        <v>68</v>
      </c>
      <c r="AP2712" s="7">
        <f>IFERROR(RANK('Ref. Cuotas'!J2711,'Ref. Cuotas'!J:J,1)+COUNTIF('Ref. Cuotas'!$J$7:'Ref. Cuotas'!J2711,'Ref. Cuotas'!J2711)-1,"")</f>
        <v>1878</v>
      </c>
      <c r="AQ2712" s="7">
        <f>IFERROR(RANK('Ref. Cuotas'!K2711,'Ref. Cuotas'!K:K,1)+COUNTIF('Ref. Cuotas'!$K$7:'Ref. Cuotas'!K2711,'Ref. Cuotas'!K2711)-1,"")</f>
        <v>1027</v>
      </c>
    </row>
    <row r="2713" spans="31:43" ht="17.25" customHeight="1" x14ac:dyDescent="0.3">
      <c r="AE2713" s="5" t="s">
        <v>2708</v>
      </c>
      <c r="AF2713" s="5" t="s">
        <v>6228</v>
      </c>
      <c r="AG2713" s="6" t="s">
        <v>4488</v>
      </c>
      <c r="AH2713" s="6" t="s">
        <v>4095</v>
      </c>
      <c r="AI2713" s="7">
        <f>IFERROR(RANK('Ref. Cuotas'!H2712,'Ref. Cuotas'!H:H,0)+COUNTIF('Ref. Cuotas'!$H$7:'Ref. Cuotas'!H2712,'Ref. Cuotas'!H2712)-1,"")</f>
        <v>2620</v>
      </c>
      <c r="AJ2713" s="7">
        <f>IFERROR(RANK('Ref. Cuotas'!I2712,'Ref. Cuotas'!I:I,0)+COUNTIF('Ref. Cuotas'!$I$7:'Ref. Cuotas'!I2712,'Ref. Cuotas'!I2712)-1,"")</f>
        <v>2723</v>
      </c>
      <c r="AK2713" s="7">
        <f>IFERROR(RANK('Ref. Cuotas'!J2712,'Ref. Cuotas'!J:J,0)+COUNTIF('Ref. Cuotas'!$J$7:'Ref. Cuotas'!J2712,'Ref. Cuotas'!J2712)-1,"")</f>
        <v>2704</v>
      </c>
      <c r="AL2713" s="7">
        <f>IFERROR(RANK('Ref. Cuotas'!K2712,'Ref. Cuotas'!K:K,0)+COUNTIF('Ref. Cuotas'!$K$7:'Ref. Cuotas'!K2712,'Ref. Cuotas'!K2712)-1,"")</f>
        <v>2378</v>
      </c>
      <c r="AM2713" s="7">
        <f>IFERROR(RANK('Ref. Cuotas'!L2712,'Ref. Cuotas'!L:L,0)+COUNTIF('Ref. Cuotas'!$L$7:'Ref. Cuotas'!L2712,'Ref. Cuotas'!L2712)-1,"")</f>
        <v>1969</v>
      </c>
      <c r="AN2713" s="7">
        <f>IFERROR(RANK('Ref. Cuotas'!M2712,'Ref. Cuotas'!M:M,0)+COUNTIF('Ref. Cuotas'!$M$7:'Ref. Cuotas'!M2712,'Ref. Cuotas'!M2712)-1,"")</f>
        <v>2737</v>
      </c>
      <c r="AO2713" s="7">
        <f>IFERROR(RANK('Ref. Cuotas'!H2712,'Ref. Cuotas'!H:H,1)+COUNTIF('Ref. Cuotas'!$H$7:'Ref. Cuotas'!H2712,'Ref. Cuotas'!H2712)-1,"")</f>
        <v>183</v>
      </c>
      <c r="AP2713" s="7">
        <f>IFERROR(RANK('Ref. Cuotas'!J2712,'Ref. Cuotas'!J:J,1)+COUNTIF('Ref. Cuotas'!$J$7:'Ref. Cuotas'!J2712,'Ref. Cuotas'!J2712)-1,"")</f>
        <v>1879</v>
      </c>
      <c r="AQ2713" s="7">
        <f>IFERROR(RANK('Ref. Cuotas'!K2712,'Ref. Cuotas'!K:K,1)+COUNTIF('Ref. Cuotas'!$K$7:'Ref. Cuotas'!K2712,'Ref. Cuotas'!K2712)-1,"")</f>
        <v>425</v>
      </c>
    </row>
    <row r="2714" spans="31:43" ht="17.25" customHeight="1" x14ac:dyDescent="0.3">
      <c r="AE2714" s="5" t="s">
        <v>2709</v>
      </c>
      <c r="AF2714" s="5" t="s">
        <v>6229</v>
      </c>
      <c r="AG2714" s="6" t="s">
        <v>4488</v>
      </c>
      <c r="AH2714" s="6" t="s">
        <v>4096</v>
      </c>
      <c r="AI2714" s="7">
        <f>IFERROR(RANK('Ref. Cuotas'!H2713,'Ref. Cuotas'!H:H,0)+COUNTIF('Ref. Cuotas'!$H$7:'Ref. Cuotas'!H2713,'Ref. Cuotas'!H2713)-1,"")</f>
        <v>2556</v>
      </c>
      <c r="AJ2714" s="7">
        <f>IFERROR(RANK('Ref. Cuotas'!I2713,'Ref. Cuotas'!I:I,0)+COUNTIF('Ref. Cuotas'!$I$7:'Ref. Cuotas'!I2713,'Ref. Cuotas'!I2713)-1,"")</f>
        <v>2724</v>
      </c>
      <c r="AK2714" s="7">
        <f>IFERROR(RANK('Ref. Cuotas'!J2713,'Ref. Cuotas'!J:J,0)+COUNTIF('Ref. Cuotas'!$J$7:'Ref. Cuotas'!J2713,'Ref. Cuotas'!J2713)-1,"")</f>
        <v>2705</v>
      </c>
      <c r="AL2714" s="7">
        <f>IFERROR(RANK('Ref. Cuotas'!K2713,'Ref. Cuotas'!K:K,0)+COUNTIF('Ref. Cuotas'!$K$7:'Ref. Cuotas'!K2713,'Ref. Cuotas'!K2713)-1,"")</f>
        <v>2144</v>
      </c>
      <c r="AM2714" s="7">
        <f>IFERROR(RANK('Ref. Cuotas'!L2713,'Ref. Cuotas'!L:L,0)+COUNTIF('Ref. Cuotas'!$L$7:'Ref. Cuotas'!L2713,'Ref. Cuotas'!L2713)-1,"")</f>
        <v>1970</v>
      </c>
      <c r="AN2714" s="7">
        <f>IFERROR(RANK('Ref. Cuotas'!M2713,'Ref. Cuotas'!M:M,0)+COUNTIF('Ref. Cuotas'!$M$7:'Ref. Cuotas'!M2713,'Ref. Cuotas'!M2713)-1,"")</f>
        <v>892</v>
      </c>
      <c r="AO2714" s="7">
        <f>IFERROR(RANK('Ref. Cuotas'!H2713,'Ref. Cuotas'!H:H,1)+COUNTIF('Ref. Cuotas'!$H$7:'Ref. Cuotas'!H2713,'Ref. Cuotas'!H2713)-1,"")</f>
        <v>247</v>
      </c>
      <c r="AP2714" s="7">
        <f>IFERROR(RANK('Ref. Cuotas'!J2713,'Ref. Cuotas'!J:J,1)+COUNTIF('Ref. Cuotas'!$J$7:'Ref. Cuotas'!J2713,'Ref. Cuotas'!J2713)-1,"")</f>
        <v>1880</v>
      </c>
      <c r="AQ2714" s="7">
        <f>IFERROR(RANK('Ref. Cuotas'!K2713,'Ref. Cuotas'!K:K,1)+COUNTIF('Ref. Cuotas'!$K$7:'Ref. Cuotas'!K2713,'Ref. Cuotas'!K2713)-1,"")</f>
        <v>659</v>
      </c>
    </row>
    <row r="2715" spans="31:43" ht="17.25" customHeight="1" x14ac:dyDescent="0.3">
      <c r="AE2715" s="5" t="s">
        <v>2710</v>
      </c>
      <c r="AF2715" s="5" t="s">
        <v>6230</v>
      </c>
      <c r="AG2715" s="6" t="s">
        <v>4488</v>
      </c>
      <c r="AH2715" s="6" t="s">
        <v>4137</v>
      </c>
      <c r="AI2715" s="7">
        <f>IFERROR(RANK('Ref. Cuotas'!H2714,'Ref. Cuotas'!H:H,0)+COUNTIF('Ref. Cuotas'!$H$7:'Ref. Cuotas'!H2714,'Ref. Cuotas'!H2714)-1,"")</f>
        <v>2330</v>
      </c>
      <c r="AJ2715" s="7">
        <f>IFERROR(RANK('Ref. Cuotas'!I2714,'Ref. Cuotas'!I:I,0)+COUNTIF('Ref. Cuotas'!$I$7:'Ref. Cuotas'!I2714,'Ref. Cuotas'!I2714)-1,"")</f>
        <v>2725</v>
      </c>
      <c r="AK2715" s="7">
        <f>IFERROR(RANK('Ref. Cuotas'!J2714,'Ref. Cuotas'!J:J,0)+COUNTIF('Ref. Cuotas'!$J$7:'Ref. Cuotas'!J2714,'Ref. Cuotas'!J2714)-1,"")</f>
        <v>2706</v>
      </c>
      <c r="AL2715" s="7">
        <f>IFERROR(RANK('Ref. Cuotas'!K2714,'Ref. Cuotas'!K:K,0)+COUNTIF('Ref. Cuotas'!$K$7:'Ref. Cuotas'!K2714,'Ref. Cuotas'!K2714)-1,"")</f>
        <v>2796</v>
      </c>
      <c r="AM2715" s="7">
        <f>IFERROR(RANK('Ref. Cuotas'!L2714,'Ref. Cuotas'!L:L,0)+COUNTIF('Ref. Cuotas'!$L$7:'Ref. Cuotas'!L2714,'Ref. Cuotas'!L2714)-1,"")</f>
        <v>2796</v>
      </c>
      <c r="AN2715" s="7">
        <f>IFERROR(RANK('Ref. Cuotas'!M2714,'Ref. Cuotas'!M:M,0)+COUNTIF('Ref. Cuotas'!$M$7:'Ref. Cuotas'!M2714,'Ref. Cuotas'!M2714)-1,"")</f>
        <v>2738</v>
      </c>
      <c r="AO2715" s="7">
        <f>IFERROR(RANK('Ref. Cuotas'!H2714,'Ref. Cuotas'!H:H,1)+COUNTIF('Ref. Cuotas'!$H$7:'Ref. Cuotas'!H2714,'Ref. Cuotas'!H2714)-1,"")</f>
        <v>514</v>
      </c>
      <c r="AP2715" s="7">
        <f>IFERROR(RANK('Ref. Cuotas'!J2714,'Ref. Cuotas'!J:J,1)+COUNTIF('Ref. Cuotas'!$J$7:'Ref. Cuotas'!J2714,'Ref. Cuotas'!J2714)-1,"")</f>
        <v>1881</v>
      </c>
      <c r="AQ2715" s="7">
        <f>IFERROR(RANK('Ref. Cuotas'!K2714,'Ref. Cuotas'!K:K,1)+COUNTIF('Ref. Cuotas'!$K$7:'Ref. Cuotas'!K2714,'Ref. Cuotas'!K2714)-1,"")</f>
        <v>214</v>
      </c>
    </row>
    <row r="2716" spans="31:43" ht="17.25" customHeight="1" x14ac:dyDescent="0.3">
      <c r="AE2716" s="5" t="s">
        <v>2711</v>
      </c>
      <c r="AF2716" s="5" t="s">
        <v>6231</v>
      </c>
      <c r="AG2716" s="6" t="s">
        <v>4488</v>
      </c>
      <c r="AH2716" s="6" t="s">
        <v>4097</v>
      </c>
      <c r="AI2716" s="7">
        <f>IFERROR(RANK('Ref. Cuotas'!H2715,'Ref. Cuotas'!H:H,0)+COUNTIF('Ref. Cuotas'!$H$7:'Ref. Cuotas'!H2715,'Ref. Cuotas'!H2715)-1,"")</f>
        <v>2230</v>
      </c>
      <c r="AJ2716" s="7">
        <f>IFERROR(RANK('Ref. Cuotas'!I2715,'Ref. Cuotas'!I:I,0)+COUNTIF('Ref. Cuotas'!$I$7:'Ref. Cuotas'!I2715,'Ref. Cuotas'!I2715)-1,"")</f>
        <v>2726</v>
      </c>
      <c r="AK2716" s="7">
        <f>IFERROR(RANK('Ref. Cuotas'!J2715,'Ref. Cuotas'!J:J,0)+COUNTIF('Ref. Cuotas'!$J$7:'Ref. Cuotas'!J2715,'Ref. Cuotas'!J2715)-1,"")</f>
        <v>2707</v>
      </c>
      <c r="AL2716" s="7">
        <f>IFERROR(RANK('Ref. Cuotas'!K2715,'Ref. Cuotas'!K:K,0)+COUNTIF('Ref. Cuotas'!$K$7:'Ref. Cuotas'!K2715,'Ref. Cuotas'!K2715)-1,"")</f>
        <v>2140</v>
      </c>
      <c r="AM2716" s="7">
        <f>IFERROR(RANK('Ref. Cuotas'!L2715,'Ref. Cuotas'!L:L,0)+COUNTIF('Ref. Cuotas'!$L$7:'Ref. Cuotas'!L2715,'Ref. Cuotas'!L2715)-1,"")</f>
        <v>2060</v>
      </c>
      <c r="AN2716" s="7">
        <f>IFERROR(RANK('Ref. Cuotas'!M2715,'Ref. Cuotas'!M:M,0)+COUNTIF('Ref. Cuotas'!$M$7:'Ref. Cuotas'!M2715,'Ref. Cuotas'!M2715)-1,"")</f>
        <v>893</v>
      </c>
      <c r="AO2716" s="7">
        <f>IFERROR(RANK('Ref. Cuotas'!H2715,'Ref. Cuotas'!H:H,1)+COUNTIF('Ref. Cuotas'!$H$7:'Ref. Cuotas'!H2715,'Ref. Cuotas'!H2715)-1,"")</f>
        <v>573</v>
      </c>
      <c r="AP2716" s="7">
        <f>IFERROR(RANK('Ref. Cuotas'!J2715,'Ref. Cuotas'!J:J,1)+COUNTIF('Ref. Cuotas'!$J$7:'Ref. Cuotas'!J2715,'Ref. Cuotas'!J2715)-1,"")</f>
        <v>1882</v>
      </c>
      <c r="AQ2716" s="7">
        <f>IFERROR(RANK('Ref. Cuotas'!K2715,'Ref. Cuotas'!K:K,1)+COUNTIF('Ref. Cuotas'!$K$7:'Ref. Cuotas'!K2715,'Ref. Cuotas'!K2715)-1,"")</f>
        <v>663</v>
      </c>
    </row>
    <row r="2717" spans="31:43" ht="17.25" customHeight="1" x14ac:dyDescent="0.3">
      <c r="AE2717" s="5" t="s">
        <v>2712</v>
      </c>
      <c r="AF2717" s="5" t="s">
        <v>6232</v>
      </c>
      <c r="AG2717" s="6" t="s">
        <v>4488</v>
      </c>
      <c r="AH2717" s="6" t="s">
        <v>4123</v>
      </c>
      <c r="AI2717" s="7">
        <f>IFERROR(RANK('Ref. Cuotas'!H2716,'Ref. Cuotas'!H:H,0)+COUNTIF('Ref. Cuotas'!$H$7:'Ref. Cuotas'!H2716,'Ref. Cuotas'!H2716)-1,"")</f>
        <v>2488</v>
      </c>
      <c r="AJ2717" s="7">
        <f>IFERROR(RANK('Ref. Cuotas'!I2716,'Ref. Cuotas'!I:I,0)+COUNTIF('Ref. Cuotas'!$I$7:'Ref. Cuotas'!I2716,'Ref. Cuotas'!I2716)-1,"")</f>
        <v>2727</v>
      </c>
      <c r="AK2717" s="7">
        <f>IFERROR(RANK('Ref. Cuotas'!J2716,'Ref. Cuotas'!J:J,0)+COUNTIF('Ref. Cuotas'!$J$7:'Ref. Cuotas'!J2716,'Ref. Cuotas'!J2716)-1,"")</f>
        <v>2708</v>
      </c>
      <c r="AL2717" s="7">
        <f>IFERROR(RANK('Ref. Cuotas'!K2716,'Ref. Cuotas'!K:K,0)+COUNTIF('Ref. Cuotas'!$K$7:'Ref. Cuotas'!K2716,'Ref. Cuotas'!K2716)-1,"")</f>
        <v>2552</v>
      </c>
      <c r="AM2717" s="7">
        <f>IFERROR(RANK('Ref. Cuotas'!L2716,'Ref. Cuotas'!L:L,0)+COUNTIF('Ref. Cuotas'!$L$7:'Ref. Cuotas'!L2716,'Ref. Cuotas'!L2716)-1,"")</f>
        <v>2562</v>
      </c>
      <c r="AN2717" s="7">
        <f>IFERROR(RANK('Ref. Cuotas'!M2716,'Ref. Cuotas'!M:M,0)+COUNTIF('Ref. Cuotas'!$M$7:'Ref. Cuotas'!M2716,'Ref. Cuotas'!M2716)-1,"")</f>
        <v>894</v>
      </c>
      <c r="AO2717" s="7">
        <f>IFERROR(RANK('Ref. Cuotas'!H2716,'Ref. Cuotas'!H:H,1)+COUNTIF('Ref. Cuotas'!$H$7:'Ref. Cuotas'!H2716,'Ref. Cuotas'!H2716)-1,"")</f>
        <v>315</v>
      </c>
      <c r="AP2717" s="7">
        <f>IFERROR(RANK('Ref. Cuotas'!J2716,'Ref. Cuotas'!J:J,1)+COUNTIF('Ref. Cuotas'!$J$7:'Ref. Cuotas'!J2716,'Ref. Cuotas'!J2716)-1,"")</f>
        <v>1883</v>
      </c>
      <c r="AQ2717" s="7">
        <f>IFERROR(RANK('Ref. Cuotas'!K2716,'Ref. Cuotas'!K:K,1)+COUNTIF('Ref. Cuotas'!$K$7:'Ref. Cuotas'!K2716,'Ref. Cuotas'!K2716)-1,"")</f>
        <v>251</v>
      </c>
    </row>
    <row r="2718" spans="31:43" ht="17.25" customHeight="1" x14ac:dyDescent="0.3">
      <c r="AE2718" s="5" t="s">
        <v>2713</v>
      </c>
      <c r="AF2718" s="5" t="s">
        <v>6233</v>
      </c>
      <c r="AG2718" s="6" t="s">
        <v>4489</v>
      </c>
      <c r="AH2718" s="6" t="s">
        <v>4092</v>
      </c>
      <c r="AI2718" s="7">
        <f>IFERROR(RANK('Ref. Cuotas'!H2717,'Ref. Cuotas'!H:H,0)+COUNTIF('Ref. Cuotas'!$H$7:'Ref. Cuotas'!H2717,'Ref. Cuotas'!H2717)-1,"")</f>
        <v>408</v>
      </c>
      <c r="AJ2718" s="7">
        <f>IFERROR(RANK('Ref. Cuotas'!I2717,'Ref. Cuotas'!I:I,0)+COUNTIF('Ref. Cuotas'!$I$7:'Ref. Cuotas'!I2717,'Ref. Cuotas'!I2717)-1,"")</f>
        <v>564</v>
      </c>
      <c r="AK2718" s="7">
        <f>IFERROR(RANK('Ref. Cuotas'!J2717,'Ref. Cuotas'!J:J,0)+COUNTIF('Ref. Cuotas'!$J$7:'Ref. Cuotas'!J2717,'Ref. Cuotas'!J2717)-1,"")</f>
        <v>418</v>
      </c>
      <c r="AL2718" s="7">
        <f>IFERROR(RANK('Ref. Cuotas'!K2717,'Ref. Cuotas'!K:K,0)+COUNTIF('Ref. Cuotas'!$K$7:'Ref. Cuotas'!K2717,'Ref. Cuotas'!K2717)-1,"")</f>
        <v>1125</v>
      </c>
      <c r="AM2718" s="7">
        <f>IFERROR(RANK('Ref. Cuotas'!L2717,'Ref. Cuotas'!L:L,0)+COUNTIF('Ref. Cuotas'!$L$7:'Ref. Cuotas'!L2717,'Ref. Cuotas'!L2717)-1,"")</f>
        <v>490</v>
      </c>
      <c r="AN2718" s="7">
        <f>IFERROR(RANK('Ref. Cuotas'!M2717,'Ref. Cuotas'!M:M,0)+COUNTIF('Ref. Cuotas'!$M$7:'Ref. Cuotas'!M2717,'Ref. Cuotas'!M2717)-1,"")</f>
        <v>895</v>
      </c>
      <c r="AO2718" s="7">
        <f>IFERROR(RANK('Ref. Cuotas'!H2717,'Ref. Cuotas'!H:H,1)+COUNTIF('Ref. Cuotas'!$H$7:'Ref. Cuotas'!H2717,'Ref. Cuotas'!H2717)-1,"")</f>
        <v>2395</v>
      </c>
      <c r="AP2718" s="7">
        <f>IFERROR(RANK('Ref. Cuotas'!J2717,'Ref. Cuotas'!J:J,1)+COUNTIF('Ref. Cuotas'!$J$7:'Ref. Cuotas'!J2717,'Ref. Cuotas'!J2717)-1,"")</f>
        <v>2385</v>
      </c>
      <c r="AQ2718" s="7">
        <f>IFERROR(RANK('Ref. Cuotas'!K2717,'Ref. Cuotas'!K:K,1)+COUNTIF('Ref. Cuotas'!$K$7:'Ref. Cuotas'!K2717,'Ref. Cuotas'!K2717)-1,"")</f>
        <v>1678</v>
      </c>
    </row>
    <row r="2719" spans="31:43" ht="17.25" customHeight="1" x14ac:dyDescent="0.3">
      <c r="AE2719" s="5" t="s">
        <v>2714</v>
      </c>
      <c r="AF2719" s="5" t="s">
        <v>6234</v>
      </c>
      <c r="AG2719" s="6" t="s">
        <v>4489</v>
      </c>
      <c r="AH2719" s="6" t="s">
        <v>4135</v>
      </c>
      <c r="AI2719" s="7">
        <f>IFERROR(RANK('Ref. Cuotas'!H2718,'Ref. Cuotas'!H:H,0)+COUNTIF('Ref. Cuotas'!$H$7:'Ref. Cuotas'!H2718,'Ref. Cuotas'!H2718)-1,"")</f>
        <v>708</v>
      </c>
      <c r="AJ2719" s="7">
        <f>IFERROR(RANK('Ref. Cuotas'!I2718,'Ref. Cuotas'!I:I,0)+COUNTIF('Ref. Cuotas'!$I$7:'Ref. Cuotas'!I2718,'Ref. Cuotas'!I2718)-1,"")</f>
        <v>2728</v>
      </c>
      <c r="AK2719" s="7">
        <f>IFERROR(RANK('Ref. Cuotas'!J2718,'Ref. Cuotas'!J:J,0)+COUNTIF('Ref. Cuotas'!$J$7:'Ref. Cuotas'!J2718,'Ref. Cuotas'!J2718)-1,"")</f>
        <v>2709</v>
      </c>
      <c r="AL2719" s="7">
        <f>IFERROR(RANK('Ref. Cuotas'!K2718,'Ref. Cuotas'!K:K,0)+COUNTIF('Ref. Cuotas'!$K$7:'Ref. Cuotas'!K2718,'Ref. Cuotas'!K2718)-1,"")</f>
        <v>2514</v>
      </c>
      <c r="AM2719" s="7">
        <f>IFERROR(RANK('Ref. Cuotas'!L2718,'Ref. Cuotas'!L:L,0)+COUNTIF('Ref. Cuotas'!$L$7:'Ref. Cuotas'!L2718,'Ref. Cuotas'!L2718)-1,"")</f>
        <v>1699</v>
      </c>
      <c r="AN2719" s="7">
        <f>IFERROR(RANK('Ref. Cuotas'!M2718,'Ref. Cuotas'!M:M,0)+COUNTIF('Ref. Cuotas'!$M$7:'Ref. Cuotas'!M2718,'Ref. Cuotas'!M2718)-1,"")</f>
        <v>896</v>
      </c>
      <c r="AO2719" s="7">
        <f>IFERROR(RANK('Ref. Cuotas'!H2718,'Ref. Cuotas'!H:H,1)+COUNTIF('Ref. Cuotas'!$H$7:'Ref. Cuotas'!H2718,'Ref. Cuotas'!H2718)-1,"")</f>
        <v>2095</v>
      </c>
      <c r="AP2719" s="7">
        <f>IFERROR(RANK('Ref. Cuotas'!J2718,'Ref. Cuotas'!J:J,1)+COUNTIF('Ref. Cuotas'!$J$7:'Ref. Cuotas'!J2718,'Ref. Cuotas'!J2718)-1,"")</f>
        <v>1884</v>
      </c>
      <c r="AQ2719" s="7">
        <f>IFERROR(RANK('Ref. Cuotas'!K2718,'Ref. Cuotas'!K:K,1)+COUNTIF('Ref. Cuotas'!$K$7:'Ref. Cuotas'!K2718,'Ref. Cuotas'!K2718)-1,"")</f>
        <v>289</v>
      </c>
    </row>
    <row r="2720" spans="31:43" ht="17.25" customHeight="1" x14ac:dyDescent="0.3">
      <c r="AE2720" s="5" t="s">
        <v>2715</v>
      </c>
      <c r="AF2720" s="5" t="s">
        <v>6235</v>
      </c>
      <c r="AG2720" s="6" t="s">
        <v>4489</v>
      </c>
      <c r="AH2720" s="6" t="s">
        <v>4136</v>
      </c>
      <c r="AI2720" s="7">
        <f>IFERROR(RANK('Ref. Cuotas'!H2719,'Ref. Cuotas'!H:H,0)+COUNTIF('Ref. Cuotas'!$H$7:'Ref. Cuotas'!H2719,'Ref. Cuotas'!H2719)-1,"")</f>
        <v>1858</v>
      </c>
      <c r="AJ2720" s="7">
        <f>IFERROR(RANK('Ref. Cuotas'!I2719,'Ref. Cuotas'!I:I,0)+COUNTIF('Ref. Cuotas'!$I$7:'Ref. Cuotas'!I2719,'Ref. Cuotas'!I2719)-1,"")</f>
        <v>2729</v>
      </c>
      <c r="AK2720" s="7">
        <f>IFERROR(RANK('Ref. Cuotas'!J2719,'Ref. Cuotas'!J:J,0)+COUNTIF('Ref. Cuotas'!$J$7:'Ref. Cuotas'!J2719,'Ref. Cuotas'!J2719)-1,"")</f>
        <v>2710</v>
      </c>
      <c r="AL2720" s="7">
        <f>IFERROR(RANK('Ref. Cuotas'!K2719,'Ref. Cuotas'!K:K,0)+COUNTIF('Ref. Cuotas'!$K$7:'Ref. Cuotas'!K2719,'Ref. Cuotas'!K2719)-1,"")</f>
        <v>2797</v>
      </c>
      <c r="AM2720" s="7">
        <f>IFERROR(RANK('Ref. Cuotas'!L2719,'Ref. Cuotas'!L:L,0)+COUNTIF('Ref. Cuotas'!$L$7:'Ref. Cuotas'!L2719,'Ref. Cuotas'!L2719)-1,"")</f>
        <v>2797</v>
      </c>
      <c r="AN2720" s="7">
        <f>IFERROR(RANK('Ref. Cuotas'!M2719,'Ref. Cuotas'!M:M,0)+COUNTIF('Ref. Cuotas'!$M$7:'Ref. Cuotas'!M2719,'Ref. Cuotas'!M2719)-1,"")</f>
        <v>2739</v>
      </c>
      <c r="AO2720" s="7">
        <f>IFERROR(RANK('Ref. Cuotas'!H2719,'Ref. Cuotas'!H:H,1)+COUNTIF('Ref. Cuotas'!$H$7:'Ref. Cuotas'!H2719,'Ref. Cuotas'!H2719)-1,"")</f>
        <v>945</v>
      </c>
      <c r="AP2720" s="7">
        <f>IFERROR(RANK('Ref. Cuotas'!J2719,'Ref. Cuotas'!J:J,1)+COUNTIF('Ref. Cuotas'!$J$7:'Ref. Cuotas'!J2719,'Ref. Cuotas'!J2719)-1,"")</f>
        <v>1885</v>
      </c>
      <c r="AQ2720" s="7">
        <f>IFERROR(RANK('Ref. Cuotas'!K2719,'Ref. Cuotas'!K:K,1)+COUNTIF('Ref. Cuotas'!$K$7:'Ref. Cuotas'!K2719,'Ref. Cuotas'!K2719)-1,"")</f>
        <v>215</v>
      </c>
    </row>
    <row r="2721" spans="31:43" ht="17.25" customHeight="1" x14ac:dyDescent="0.3">
      <c r="AE2721" s="5" t="s">
        <v>2716</v>
      </c>
      <c r="AF2721" s="5" t="s">
        <v>6236</v>
      </c>
      <c r="AG2721" s="6" t="s">
        <v>4489</v>
      </c>
      <c r="AH2721" s="6" t="s">
        <v>4093</v>
      </c>
      <c r="AI2721" s="7">
        <f>IFERROR(RANK('Ref. Cuotas'!H2720,'Ref. Cuotas'!H:H,0)+COUNTIF('Ref. Cuotas'!$H$7:'Ref. Cuotas'!H2720,'Ref. Cuotas'!H2720)-1,"")</f>
        <v>396</v>
      </c>
      <c r="AJ2721" s="7">
        <f>IFERROR(RANK('Ref. Cuotas'!I2720,'Ref. Cuotas'!I:I,0)+COUNTIF('Ref. Cuotas'!$I$7:'Ref. Cuotas'!I2720,'Ref. Cuotas'!I2720)-1,"")</f>
        <v>563</v>
      </c>
      <c r="AK2721" s="7">
        <f>IFERROR(RANK('Ref. Cuotas'!J2720,'Ref. Cuotas'!J:J,0)+COUNTIF('Ref. Cuotas'!$J$7:'Ref. Cuotas'!J2720,'Ref. Cuotas'!J2720)-1,"")</f>
        <v>2711</v>
      </c>
      <c r="AL2721" s="7">
        <f>IFERROR(RANK('Ref. Cuotas'!K2720,'Ref. Cuotas'!K:K,0)+COUNTIF('Ref. Cuotas'!$K$7:'Ref. Cuotas'!K2720,'Ref. Cuotas'!K2720)-1,"")</f>
        <v>1290</v>
      </c>
      <c r="AM2721" s="7">
        <f>IFERROR(RANK('Ref. Cuotas'!L2720,'Ref. Cuotas'!L:L,0)+COUNTIF('Ref. Cuotas'!$L$7:'Ref. Cuotas'!L2720,'Ref. Cuotas'!L2720)-1,"")</f>
        <v>899</v>
      </c>
      <c r="AN2721" s="7">
        <f>IFERROR(RANK('Ref. Cuotas'!M2720,'Ref. Cuotas'!M:M,0)+COUNTIF('Ref. Cuotas'!$M$7:'Ref. Cuotas'!M2720,'Ref. Cuotas'!M2720)-1,"")</f>
        <v>897</v>
      </c>
      <c r="AO2721" s="7">
        <f>IFERROR(RANK('Ref. Cuotas'!H2720,'Ref. Cuotas'!H:H,1)+COUNTIF('Ref. Cuotas'!$H$7:'Ref. Cuotas'!H2720,'Ref. Cuotas'!H2720)-1,"")</f>
        <v>2407</v>
      </c>
      <c r="AP2721" s="7">
        <f>IFERROR(RANK('Ref. Cuotas'!J2720,'Ref. Cuotas'!J:J,1)+COUNTIF('Ref. Cuotas'!$J$7:'Ref. Cuotas'!J2720,'Ref. Cuotas'!J2720)-1,"")</f>
        <v>1886</v>
      </c>
      <c r="AQ2721" s="7">
        <f>IFERROR(RANK('Ref. Cuotas'!K2720,'Ref. Cuotas'!K:K,1)+COUNTIF('Ref. Cuotas'!$K$7:'Ref. Cuotas'!K2720,'Ref. Cuotas'!K2720)-1,"")</f>
        <v>1513</v>
      </c>
    </row>
    <row r="2722" spans="31:43" ht="17.25" customHeight="1" x14ac:dyDescent="0.3">
      <c r="AE2722" s="5" t="s">
        <v>2717</v>
      </c>
      <c r="AF2722" s="5" t="s">
        <v>6237</v>
      </c>
      <c r="AG2722" s="6" t="s">
        <v>4489</v>
      </c>
      <c r="AH2722" s="6" t="s">
        <v>4116</v>
      </c>
      <c r="AI2722" s="7">
        <f>IFERROR(RANK('Ref. Cuotas'!H2721,'Ref. Cuotas'!H:H,0)+COUNTIF('Ref. Cuotas'!$H$7:'Ref. Cuotas'!H2721,'Ref. Cuotas'!H2721)-1,"")</f>
        <v>364</v>
      </c>
      <c r="AJ2722" s="7">
        <f>IFERROR(RANK('Ref. Cuotas'!I2721,'Ref. Cuotas'!I:I,0)+COUNTIF('Ref. Cuotas'!$I$7:'Ref. Cuotas'!I2721,'Ref. Cuotas'!I2721)-1,"")</f>
        <v>1048</v>
      </c>
      <c r="AK2722" s="7">
        <f>IFERROR(RANK('Ref. Cuotas'!J2721,'Ref. Cuotas'!J:J,0)+COUNTIF('Ref. Cuotas'!$J$7:'Ref. Cuotas'!J2721,'Ref. Cuotas'!J2721)-1,"")</f>
        <v>2712</v>
      </c>
      <c r="AL2722" s="7">
        <f>IFERROR(RANK('Ref. Cuotas'!K2721,'Ref. Cuotas'!K:K,0)+COUNTIF('Ref. Cuotas'!$K$7:'Ref. Cuotas'!K2721,'Ref. Cuotas'!K2721)-1,"")</f>
        <v>850</v>
      </c>
      <c r="AM2722" s="7">
        <f>IFERROR(RANK('Ref. Cuotas'!L2721,'Ref. Cuotas'!L:L,0)+COUNTIF('Ref. Cuotas'!$L$7:'Ref. Cuotas'!L2721,'Ref. Cuotas'!L2721)-1,"")</f>
        <v>384</v>
      </c>
      <c r="AN2722" s="7">
        <f>IFERROR(RANK('Ref. Cuotas'!M2721,'Ref. Cuotas'!M:M,0)+COUNTIF('Ref. Cuotas'!$M$7:'Ref. Cuotas'!M2721,'Ref. Cuotas'!M2721)-1,"")</f>
        <v>898</v>
      </c>
      <c r="AO2722" s="7">
        <f>IFERROR(RANK('Ref. Cuotas'!H2721,'Ref. Cuotas'!H:H,1)+COUNTIF('Ref. Cuotas'!$H$7:'Ref. Cuotas'!H2721,'Ref. Cuotas'!H2721)-1,"")</f>
        <v>2439</v>
      </c>
      <c r="AP2722" s="7">
        <f>IFERROR(RANK('Ref. Cuotas'!J2721,'Ref. Cuotas'!J:J,1)+COUNTIF('Ref. Cuotas'!$J$7:'Ref. Cuotas'!J2721,'Ref. Cuotas'!J2721)-1,"")</f>
        <v>1887</v>
      </c>
      <c r="AQ2722" s="7">
        <f>IFERROR(RANK('Ref. Cuotas'!K2721,'Ref. Cuotas'!K:K,1)+COUNTIF('Ref. Cuotas'!$K$7:'Ref. Cuotas'!K2721,'Ref. Cuotas'!K2721)-1,"")</f>
        <v>1953</v>
      </c>
    </row>
    <row r="2723" spans="31:43" ht="17.25" customHeight="1" x14ac:dyDescent="0.3">
      <c r="AE2723" s="5" t="s">
        <v>2718</v>
      </c>
      <c r="AF2723" s="5" t="s">
        <v>6238</v>
      </c>
      <c r="AG2723" s="6" t="s">
        <v>4489</v>
      </c>
      <c r="AH2723" s="6" t="s">
        <v>4094</v>
      </c>
      <c r="AI2723" s="7">
        <f>IFERROR(RANK('Ref. Cuotas'!H2722,'Ref. Cuotas'!H:H,0)+COUNTIF('Ref. Cuotas'!$H$7:'Ref. Cuotas'!H2722,'Ref. Cuotas'!H2722)-1,"")</f>
        <v>356</v>
      </c>
      <c r="AJ2723" s="7">
        <f>IFERROR(RANK('Ref. Cuotas'!I2722,'Ref. Cuotas'!I:I,0)+COUNTIF('Ref. Cuotas'!$I$7:'Ref. Cuotas'!I2722,'Ref. Cuotas'!I2722)-1,"")</f>
        <v>671</v>
      </c>
      <c r="AK2723" s="7">
        <f>IFERROR(RANK('Ref. Cuotas'!J2722,'Ref. Cuotas'!J:J,0)+COUNTIF('Ref. Cuotas'!$J$7:'Ref. Cuotas'!J2722,'Ref. Cuotas'!J2722)-1,"")</f>
        <v>2713</v>
      </c>
      <c r="AL2723" s="7">
        <f>IFERROR(RANK('Ref. Cuotas'!K2722,'Ref. Cuotas'!K:K,0)+COUNTIF('Ref. Cuotas'!$K$7:'Ref. Cuotas'!K2722,'Ref. Cuotas'!K2722)-1,"")</f>
        <v>1163</v>
      </c>
      <c r="AM2723" s="7">
        <f>IFERROR(RANK('Ref. Cuotas'!L2722,'Ref. Cuotas'!L:L,0)+COUNTIF('Ref. Cuotas'!$L$7:'Ref. Cuotas'!L2722,'Ref. Cuotas'!L2722)-1,"")</f>
        <v>966</v>
      </c>
      <c r="AN2723" s="7">
        <f>IFERROR(RANK('Ref. Cuotas'!M2722,'Ref. Cuotas'!M:M,0)+COUNTIF('Ref. Cuotas'!$M$7:'Ref. Cuotas'!M2722,'Ref. Cuotas'!M2722)-1,"")</f>
        <v>899</v>
      </c>
      <c r="AO2723" s="7">
        <f>IFERROR(RANK('Ref. Cuotas'!H2722,'Ref. Cuotas'!H:H,1)+COUNTIF('Ref. Cuotas'!$H$7:'Ref. Cuotas'!H2722,'Ref. Cuotas'!H2722)-1,"")</f>
        <v>2447</v>
      </c>
      <c r="AP2723" s="7">
        <f>IFERROR(RANK('Ref. Cuotas'!J2722,'Ref. Cuotas'!J:J,1)+COUNTIF('Ref. Cuotas'!$J$7:'Ref. Cuotas'!J2722,'Ref. Cuotas'!J2722)-1,"")</f>
        <v>1888</v>
      </c>
      <c r="AQ2723" s="7">
        <f>IFERROR(RANK('Ref. Cuotas'!K2722,'Ref. Cuotas'!K:K,1)+COUNTIF('Ref. Cuotas'!$K$7:'Ref. Cuotas'!K2722,'Ref. Cuotas'!K2722)-1,"")</f>
        <v>1640</v>
      </c>
    </row>
    <row r="2724" spans="31:43" ht="17.25" customHeight="1" x14ac:dyDescent="0.3">
      <c r="AE2724" s="5" t="s">
        <v>2719</v>
      </c>
      <c r="AF2724" s="5" t="s">
        <v>6239</v>
      </c>
      <c r="AG2724" s="6" t="s">
        <v>4489</v>
      </c>
      <c r="AH2724" s="6" t="s">
        <v>4095</v>
      </c>
      <c r="AI2724" s="7">
        <f>IFERROR(RANK('Ref. Cuotas'!H2723,'Ref. Cuotas'!H:H,0)+COUNTIF('Ref. Cuotas'!$H$7:'Ref. Cuotas'!H2723,'Ref. Cuotas'!H2723)-1,"")</f>
        <v>375</v>
      </c>
      <c r="AJ2724" s="7">
        <f>IFERROR(RANK('Ref. Cuotas'!I2723,'Ref. Cuotas'!I:I,0)+COUNTIF('Ref. Cuotas'!$I$7:'Ref. Cuotas'!I2723,'Ref. Cuotas'!I2723)-1,"")</f>
        <v>295</v>
      </c>
      <c r="AK2724" s="7">
        <f>IFERROR(RANK('Ref. Cuotas'!J2723,'Ref. Cuotas'!J:J,0)+COUNTIF('Ref. Cuotas'!$J$7:'Ref. Cuotas'!J2723,'Ref. Cuotas'!J2723)-1,"")</f>
        <v>2714</v>
      </c>
      <c r="AL2724" s="7">
        <f>IFERROR(RANK('Ref. Cuotas'!K2723,'Ref. Cuotas'!K:K,0)+COUNTIF('Ref. Cuotas'!$K$7:'Ref. Cuotas'!K2723,'Ref. Cuotas'!K2723)-1,"")</f>
        <v>1083</v>
      </c>
      <c r="AM2724" s="7">
        <f>IFERROR(RANK('Ref. Cuotas'!L2723,'Ref. Cuotas'!L:L,0)+COUNTIF('Ref. Cuotas'!$L$7:'Ref. Cuotas'!L2723,'Ref. Cuotas'!L2723)-1,"")</f>
        <v>879</v>
      </c>
      <c r="AN2724" s="7">
        <f>IFERROR(RANK('Ref. Cuotas'!M2723,'Ref. Cuotas'!M:M,0)+COUNTIF('Ref. Cuotas'!$M$7:'Ref. Cuotas'!M2723,'Ref. Cuotas'!M2723)-1,"")</f>
        <v>900</v>
      </c>
      <c r="AO2724" s="7">
        <f>IFERROR(RANK('Ref. Cuotas'!H2723,'Ref. Cuotas'!H:H,1)+COUNTIF('Ref. Cuotas'!$H$7:'Ref. Cuotas'!H2723,'Ref. Cuotas'!H2723)-1,"")</f>
        <v>2428</v>
      </c>
      <c r="AP2724" s="7">
        <f>IFERROR(RANK('Ref. Cuotas'!J2723,'Ref. Cuotas'!J:J,1)+COUNTIF('Ref. Cuotas'!$J$7:'Ref. Cuotas'!J2723,'Ref. Cuotas'!J2723)-1,"")</f>
        <v>1889</v>
      </c>
      <c r="AQ2724" s="7">
        <f>IFERROR(RANK('Ref. Cuotas'!K2723,'Ref. Cuotas'!K:K,1)+COUNTIF('Ref. Cuotas'!$K$7:'Ref. Cuotas'!K2723,'Ref. Cuotas'!K2723)-1,"")</f>
        <v>1720</v>
      </c>
    </row>
    <row r="2725" spans="31:43" ht="17.25" customHeight="1" x14ac:dyDescent="0.3">
      <c r="AE2725" s="5" t="s">
        <v>2720</v>
      </c>
      <c r="AF2725" s="5" t="s">
        <v>6240</v>
      </c>
      <c r="AG2725" s="6" t="s">
        <v>4489</v>
      </c>
      <c r="AH2725" s="6" t="s">
        <v>4096</v>
      </c>
      <c r="AI2725" s="7">
        <f>IFERROR(RANK('Ref. Cuotas'!H2724,'Ref. Cuotas'!H:H,0)+COUNTIF('Ref. Cuotas'!$H$7:'Ref. Cuotas'!H2724,'Ref. Cuotas'!H2724)-1,"")</f>
        <v>369</v>
      </c>
      <c r="AJ2725" s="7">
        <f>IFERROR(RANK('Ref. Cuotas'!I2724,'Ref. Cuotas'!I:I,0)+COUNTIF('Ref. Cuotas'!$I$7:'Ref. Cuotas'!I2724,'Ref. Cuotas'!I2724)-1,"")</f>
        <v>2730</v>
      </c>
      <c r="AK2725" s="7">
        <f>IFERROR(RANK('Ref. Cuotas'!J2724,'Ref. Cuotas'!J:J,0)+COUNTIF('Ref. Cuotas'!$J$7:'Ref. Cuotas'!J2724,'Ref. Cuotas'!J2724)-1,"")</f>
        <v>2715</v>
      </c>
      <c r="AL2725" s="7">
        <f>IFERROR(RANK('Ref. Cuotas'!K2724,'Ref. Cuotas'!K:K,0)+COUNTIF('Ref. Cuotas'!$K$7:'Ref. Cuotas'!K2724,'Ref. Cuotas'!K2724)-1,"")</f>
        <v>1122</v>
      </c>
      <c r="AM2725" s="7">
        <f>IFERROR(RANK('Ref. Cuotas'!L2724,'Ref. Cuotas'!L:L,0)+COUNTIF('Ref. Cuotas'!$L$7:'Ref. Cuotas'!L2724,'Ref. Cuotas'!L2724)-1,"")</f>
        <v>1350</v>
      </c>
      <c r="AN2725" s="7">
        <f>IFERROR(RANK('Ref. Cuotas'!M2724,'Ref. Cuotas'!M:M,0)+COUNTIF('Ref. Cuotas'!$M$7:'Ref. Cuotas'!M2724,'Ref. Cuotas'!M2724)-1,"")</f>
        <v>901</v>
      </c>
      <c r="AO2725" s="7">
        <f>IFERROR(RANK('Ref. Cuotas'!H2724,'Ref. Cuotas'!H:H,1)+COUNTIF('Ref. Cuotas'!$H$7:'Ref. Cuotas'!H2724,'Ref. Cuotas'!H2724)-1,"")</f>
        <v>2434</v>
      </c>
      <c r="AP2725" s="7">
        <f>IFERROR(RANK('Ref. Cuotas'!J2724,'Ref. Cuotas'!J:J,1)+COUNTIF('Ref. Cuotas'!$J$7:'Ref. Cuotas'!J2724,'Ref. Cuotas'!J2724)-1,"")</f>
        <v>1890</v>
      </c>
      <c r="AQ2725" s="7">
        <f>IFERROR(RANK('Ref. Cuotas'!K2724,'Ref. Cuotas'!K:K,1)+COUNTIF('Ref. Cuotas'!$K$7:'Ref. Cuotas'!K2724,'Ref. Cuotas'!K2724)-1,"")</f>
        <v>1681</v>
      </c>
    </row>
    <row r="2726" spans="31:43" ht="17.25" customHeight="1" x14ac:dyDescent="0.3">
      <c r="AE2726" s="5" t="s">
        <v>2721</v>
      </c>
      <c r="AF2726" s="5" t="s">
        <v>6241</v>
      </c>
      <c r="AG2726" s="6" t="s">
        <v>4489</v>
      </c>
      <c r="AH2726" s="6" t="s">
        <v>4137</v>
      </c>
      <c r="AI2726" s="7">
        <f>IFERROR(RANK('Ref. Cuotas'!H2725,'Ref. Cuotas'!H:H,0)+COUNTIF('Ref. Cuotas'!$H$7:'Ref. Cuotas'!H2725,'Ref. Cuotas'!H2725)-1,"")</f>
        <v>605</v>
      </c>
      <c r="AJ2726" s="7">
        <f>IFERROR(RANK('Ref. Cuotas'!I2725,'Ref. Cuotas'!I:I,0)+COUNTIF('Ref. Cuotas'!$I$7:'Ref. Cuotas'!I2725,'Ref. Cuotas'!I2725)-1,"")</f>
        <v>2731</v>
      </c>
      <c r="AK2726" s="7">
        <f>IFERROR(RANK('Ref. Cuotas'!J2725,'Ref. Cuotas'!J:J,0)+COUNTIF('Ref. Cuotas'!$J$7:'Ref. Cuotas'!J2725,'Ref. Cuotas'!J2725)-1,"")</f>
        <v>2716</v>
      </c>
      <c r="AL2726" s="7">
        <f>IFERROR(RANK('Ref. Cuotas'!K2725,'Ref. Cuotas'!K:K,0)+COUNTIF('Ref. Cuotas'!$K$7:'Ref. Cuotas'!K2725,'Ref. Cuotas'!K2725)-1,"")</f>
        <v>1895</v>
      </c>
      <c r="AM2726" s="7">
        <f>IFERROR(RANK('Ref. Cuotas'!L2725,'Ref. Cuotas'!L:L,0)+COUNTIF('Ref. Cuotas'!$L$7:'Ref. Cuotas'!L2725,'Ref. Cuotas'!L2725)-1,"")</f>
        <v>1645</v>
      </c>
      <c r="AN2726" s="7">
        <f>IFERROR(RANK('Ref. Cuotas'!M2725,'Ref. Cuotas'!M:M,0)+COUNTIF('Ref. Cuotas'!$M$7:'Ref. Cuotas'!M2725,'Ref. Cuotas'!M2725)-1,"")</f>
        <v>2740</v>
      </c>
      <c r="AO2726" s="7">
        <f>IFERROR(RANK('Ref. Cuotas'!H2725,'Ref. Cuotas'!H:H,1)+COUNTIF('Ref. Cuotas'!$H$7:'Ref. Cuotas'!H2725,'Ref. Cuotas'!H2725)-1,"")</f>
        <v>2198</v>
      </c>
      <c r="AP2726" s="7">
        <f>IFERROR(RANK('Ref. Cuotas'!J2725,'Ref. Cuotas'!J:J,1)+COUNTIF('Ref. Cuotas'!$J$7:'Ref. Cuotas'!J2725,'Ref. Cuotas'!J2725)-1,"")</f>
        <v>1891</v>
      </c>
      <c r="AQ2726" s="7">
        <f>IFERROR(RANK('Ref. Cuotas'!K2725,'Ref. Cuotas'!K:K,1)+COUNTIF('Ref. Cuotas'!$K$7:'Ref. Cuotas'!K2725,'Ref. Cuotas'!K2725)-1,"")</f>
        <v>908</v>
      </c>
    </row>
    <row r="2727" spans="31:43" ht="17.25" customHeight="1" x14ac:dyDescent="0.3">
      <c r="AE2727" s="5" t="s">
        <v>2722</v>
      </c>
      <c r="AF2727" s="5" t="s">
        <v>6242</v>
      </c>
      <c r="AG2727" s="6" t="s">
        <v>4489</v>
      </c>
      <c r="AH2727" s="6" t="s">
        <v>4097</v>
      </c>
      <c r="AI2727" s="7">
        <f>IFERROR(RANK('Ref. Cuotas'!H2726,'Ref. Cuotas'!H:H,0)+COUNTIF('Ref. Cuotas'!$H$7:'Ref. Cuotas'!H2726,'Ref. Cuotas'!H2726)-1,"")</f>
        <v>636</v>
      </c>
      <c r="AJ2727" s="7">
        <f>IFERROR(RANK('Ref. Cuotas'!I2726,'Ref. Cuotas'!I:I,0)+COUNTIF('Ref. Cuotas'!$I$7:'Ref. Cuotas'!I2726,'Ref. Cuotas'!I2726)-1,"")</f>
        <v>2732</v>
      </c>
      <c r="AK2727" s="7">
        <f>IFERROR(RANK('Ref. Cuotas'!J2726,'Ref. Cuotas'!J:J,0)+COUNTIF('Ref. Cuotas'!$J$7:'Ref. Cuotas'!J2726,'Ref. Cuotas'!J2726)-1,"")</f>
        <v>2717</v>
      </c>
      <c r="AL2727" s="7">
        <f>IFERROR(RANK('Ref. Cuotas'!K2726,'Ref. Cuotas'!K:K,0)+COUNTIF('Ref. Cuotas'!$K$7:'Ref. Cuotas'!K2726,'Ref. Cuotas'!K2726)-1,"")</f>
        <v>1574</v>
      </c>
      <c r="AM2727" s="7">
        <f>IFERROR(RANK('Ref. Cuotas'!L2726,'Ref. Cuotas'!L:L,0)+COUNTIF('Ref. Cuotas'!$L$7:'Ref. Cuotas'!L2726,'Ref. Cuotas'!L2726)-1,"")</f>
        <v>1898</v>
      </c>
      <c r="AN2727" s="7">
        <f>IFERROR(RANK('Ref. Cuotas'!M2726,'Ref. Cuotas'!M:M,0)+COUNTIF('Ref. Cuotas'!$M$7:'Ref. Cuotas'!M2726,'Ref. Cuotas'!M2726)-1,"")</f>
        <v>902</v>
      </c>
      <c r="AO2727" s="7">
        <f>IFERROR(RANK('Ref. Cuotas'!H2726,'Ref. Cuotas'!H:H,1)+COUNTIF('Ref. Cuotas'!$H$7:'Ref. Cuotas'!H2726,'Ref. Cuotas'!H2726)-1,"")</f>
        <v>2167</v>
      </c>
      <c r="AP2727" s="7">
        <f>IFERROR(RANK('Ref. Cuotas'!J2726,'Ref. Cuotas'!J:J,1)+COUNTIF('Ref. Cuotas'!$J$7:'Ref. Cuotas'!J2726,'Ref. Cuotas'!J2726)-1,"")</f>
        <v>1892</v>
      </c>
      <c r="AQ2727" s="7">
        <f>IFERROR(RANK('Ref. Cuotas'!K2726,'Ref. Cuotas'!K:K,1)+COUNTIF('Ref. Cuotas'!$K$7:'Ref. Cuotas'!K2726,'Ref. Cuotas'!K2726)-1,"")</f>
        <v>1229</v>
      </c>
    </row>
    <row r="2728" spans="31:43" ht="17.25" customHeight="1" x14ac:dyDescent="0.3">
      <c r="AE2728" s="5" t="s">
        <v>2723</v>
      </c>
      <c r="AF2728" s="5" t="s">
        <v>6243</v>
      </c>
      <c r="AG2728" s="6" t="s">
        <v>4489</v>
      </c>
      <c r="AH2728" s="6" t="s">
        <v>4123</v>
      </c>
      <c r="AI2728" s="7">
        <f>IFERROR(RANK('Ref. Cuotas'!H2727,'Ref. Cuotas'!H:H,0)+COUNTIF('Ref. Cuotas'!$H$7:'Ref. Cuotas'!H2727,'Ref. Cuotas'!H2727)-1,"")</f>
        <v>696</v>
      </c>
      <c r="AJ2728" s="7">
        <f>IFERROR(RANK('Ref. Cuotas'!I2727,'Ref. Cuotas'!I:I,0)+COUNTIF('Ref. Cuotas'!$I$7:'Ref. Cuotas'!I2727,'Ref. Cuotas'!I2727)-1,"")</f>
        <v>2733</v>
      </c>
      <c r="AK2728" s="7">
        <f>IFERROR(RANK('Ref. Cuotas'!J2727,'Ref. Cuotas'!J:J,0)+COUNTIF('Ref. Cuotas'!$J$7:'Ref. Cuotas'!J2727,'Ref. Cuotas'!J2727)-1,"")</f>
        <v>2718</v>
      </c>
      <c r="AL2728" s="7">
        <f>IFERROR(RANK('Ref. Cuotas'!K2727,'Ref. Cuotas'!K:K,0)+COUNTIF('Ref. Cuotas'!$K$7:'Ref. Cuotas'!K2727,'Ref. Cuotas'!K2727)-1,"")</f>
        <v>2512</v>
      </c>
      <c r="AM2728" s="7">
        <f>IFERROR(RANK('Ref. Cuotas'!L2727,'Ref. Cuotas'!L:L,0)+COUNTIF('Ref. Cuotas'!$L$7:'Ref. Cuotas'!L2727,'Ref. Cuotas'!L2727)-1,"")</f>
        <v>2563</v>
      </c>
      <c r="AN2728" s="7">
        <f>IFERROR(RANK('Ref. Cuotas'!M2727,'Ref. Cuotas'!M:M,0)+COUNTIF('Ref. Cuotas'!$M$7:'Ref. Cuotas'!M2727,'Ref. Cuotas'!M2727)-1,"")</f>
        <v>903</v>
      </c>
      <c r="AO2728" s="7">
        <f>IFERROR(RANK('Ref. Cuotas'!H2727,'Ref. Cuotas'!H:H,1)+COUNTIF('Ref. Cuotas'!$H$7:'Ref. Cuotas'!H2727,'Ref. Cuotas'!H2727)-1,"")</f>
        <v>2107</v>
      </c>
      <c r="AP2728" s="7">
        <f>IFERROR(RANK('Ref. Cuotas'!J2727,'Ref. Cuotas'!J:J,1)+COUNTIF('Ref. Cuotas'!$J$7:'Ref. Cuotas'!J2727,'Ref. Cuotas'!J2727)-1,"")</f>
        <v>1893</v>
      </c>
      <c r="AQ2728" s="7">
        <f>IFERROR(RANK('Ref. Cuotas'!K2727,'Ref. Cuotas'!K:K,1)+COUNTIF('Ref. Cuotas'!$K$7:'Ref. Cuotas'!K2727,'Ref. Cuotas'!K2727)-1,"")</f>
        <v>291</v>
      </c>
    </row>
    <row r="2729" spans="31:43" ht="17.25" customHeight="1" x14ac:dyDescent="0.3">
      <c r="AE2729" s="5" t="s">
        <v>2724</v>
      </c>
      <c r="AF2729" s="5" t="s">
        <v>6244</v>
      </c>
      <c r="AG2729" s="6" t="s">
        <v>4490</v>
      </c>
      <c r="AH2729" s="6" t="s">
        <v>4092</v>
      </c>
      <c r="AI2729" s="7">
        <f>IFERROR(RANK('Ref. Cuotas'!H2728,'Ref. Cuotas'!H:H,0)+COUNTIF('Ref. Cuotas'!$H$7:'Ref. Cuotas'!H2728,'Ref. Cuotas'!H2728)-1,"")</f>
        <v>516</v>
      </c>
      <c r="AJ2729" s="7">
        <f>IFERROR(RANK('Ref. Cuotas'!I2728,'Ref. Cuotas'!I:I,0)+COUNTIF('Ref. Cuotas'!$I$7:'Ref. Cuotas'!I2728,'Ref. Cuotas'!I2728)-1,"")</f>
        <v>565</v>
      </c>
      <c r="AK2729" s="7">
        <f>IFERROR(RANK('Ref. Cuotas'!J2728,'Ref. Cuotas'!J:J,0)+COUNTIF('Ref. Cuotas'!$J$7:'Ref. Cuotas'!J2728,'Ref. Cuotas'!J2728)-1,"")</f>
        <v>2719</v>
      </c>
      <c r="AL2729" s="7">
        <f>IFERROR(RANK('Ref. Cuotas'!K2728,'Ref. Cuotas'!K:K,0)+COUNTIF('Ref. Cuotas'!$K$7:'Ref. Cuotas'!K2728,'Ref. Cuotas'!K2728)-1,"")</f>
        <v>1081</v>
      </c>
      <c r="AM2729" s="7">
        <f>IFERROR(RANK('Ref. Cuotas'!L2728,'Ref. Cuotas'!L:L,0)+COUNTIF('Ref. Cuotas'!$L$7:'Ref. Cuotas'!L2728,'Ref. Cuotas'!L2728)-1,"")</f>
        <v>376</v>
      </c>
      <c r="AN2729" s="7">
        <f>IFERROR(RANK('Ref. Cuotas'!M2728,'Ref. Cuotas'!M:M,0)+COUNTIF('Ref. Cuotas'!$M$7:'Ref. Cuotas'!M2728,'Ref. Cuotas'!M2728)-1,"")</f>
        <v>904</v>
      </c>
      <c r="AO2729" s="7">
        <f>IFERROR(RANK('Ref. Cuotas'!H2728,'Ref. Cuotas'!H:H,1)+COUNTIF('Ref. Cuotas'!$H$7:'Ref. Cuotas'!H2728,'Ref. Cuotas'!H2728)-1,"")</f>
        <v>2287</v>
      </c>
      <c r="AP2729" s="7">
        <f>IFERROR(RANK('Ref. Cuotas'!J2728,'Ref. Cuotas'!J:J,1)+COUNTIF('Ref. Cuotas'!$J$7:'Ref. Cuotas'!J2728,'Ref. Cuotas'!J2728)-1,"")</f>
        <v>1894</v>
      </c>
      <c r="AQ2729" s="7">
        <f>IFERROR(RANK('Ref. Cuotas'!K2728,'Ref. Cuotas'!K:K,1)+COUNTIF('Ref. Cuotas'!$K$7:'Ref. Cuotas'!K2728,'Ref. Cuotas'!K2728)-1,"")</f>
        <v>1722</v>
      </c>
    </row>
    <row r="2730" spans="31:43" ht="17.25" customHeight="1" x14ac:dyDescent="0.3">
      <c r="AE2730" s="5" t="s">
        <v>2725</v>
      </c>
      <c r="AF2730" s="5" t="s">
        <v>6245</v>
      </c>
      <c r="AG2730" s="6" t="s">
        <v>4490</v>
      </c>
      <c r="AH2730" s="6" t="s">
        <v>4135</v>
      </c>
      <c r="AI2730" s="7">
        <f>IFERROR(RANK('Ref. Cuotas'!H2729,'Ref. Cuotas'!H:H,0)+COUNTIF('Ref. Cuotas'!$H$7:'Ref. Cuotas'!H2729,'Ref. Cuotas'!H2729)-1,"")</f>
        <v>1021</v>
      </c>
      <c r="AJ2730" s="7">
        <f>IFERROR(RANK('Ref. Cuotas'!I2729,'Ref. Cuotas'!I:I,0)+COUNTIF('Ref. Cuotas'!$I$7:'Ref. Cuotas'!I2729,'Ref. Cuotas'!I2729)-1,"")</f>
        <v>2734</v>
      </c>
      <c r="AK2730" s="7">
        <f>IFERROR(RANK('Ref. Cuotas'!J2729,'Ref. Cuotas'!J:J,0)+COUNTIF('Ref. Cuotas'!$J$7:'Ref. Cuotas'!J2729,'Ref. Cuotas'!J2729)-1,"")</f>
        <v>2720</v>
      </c>
      <c r="AL2730" s="7">
        <f>IFERROR(RANK('Ref. Cuotas'!K2729,'Ref. Cuotas'!K:K,0)+COUNTIF('Ref. Cuotas'!$K$7:'Ref. Cuotas'!K2729,'Ref. Cuotas'!K2729)-1,"")</f>
        <v>2518</v>
      </c>
      <c r="AM2730" s="7">
        <f>IFERROR(RANK('Ref. Cuotas'!L2729,'Ref. Cuotas'!L:L,0)+COUNTIF('Ref. Cuotas'!$L$7:'Ref. Cuotas'!L2729,'Ref. Cuotas'!L2729)-1,"")</f>
        <v>1700</v>
      </c>
      <c r="AN2730" s="7">
        <f>IFERROR(RANK('Ref. Cuotas'!M2729,'Ref. Cuotas'!M:M,0)+COUNTIF('Ref. Cuotas'!$M$7:'Ref. Cuotas'!M2729,'Ref. Cuotas'!M2729)-1,"")</f>
        <v>905</v>
      </c>
      <c r="AO2730" s="7">
        <f>IFERROR(RANK('Ref. Cuotas'!H2729,'Ref. Cuotas'!H:H,1)+COUNTIF('Ref. Cuotas'!$H$7:'Ref. Cuotas'!H2729,'Ref. Cuotas'!H2729)-1,"")</f>
        <v>1782</v>
      </c>
      <c r="AP2730" s="7">
        <f>IFERROR(RANK('Ref. Cuotas'!J2729,'Ref. Cuotas'!J:J,1)+COUNTIF('Ref. Cuotas'!$J$7:'Ref. Cuotas'!J2729,'Ref. Cuotas'!J2729)-1,"")</f>
        <v>1895</v>
      </c>
      <c r="AQ2730" s="7">
        <f>IFERROR(RANK('Ref. Cuotas'!K2729,'Ref. Cuotas'!K:K,1)+COUNTIF('Ref. Cuotas'!$K$7:'Ref. Cuotas'!K2729,'Ref. Cuotas'!K2729)-1,"")</f>
        <v>285</v>
      </c>
    </row>
    <row r="2731" spans="31:43" ht="17.25" customHeight="1" x14ac:dyDescent="0.3">
      <c r="AE2731" s="5" t="s">
        <v>2726</v>
      </c>
      <c r="AF2731" s="5" t="s">
        <v>6246</v>
      </c>
      <c r="AG2731" s="6" t="s">
        <v>4490</v>
      </c>
      <c r="AH2731" s="6" t="s">
        <v>4136</v>
      </c>
      <c r="AI2731" s="7">
        <f>IFERROR(RANK('Ref. Cuotas'!H2730,'Ref. Cuotas'!H:H,0)+COUNTIF('Ref. Cuotas'!$H$7:'Ref. Cuotas'!H2730,'Ref. Cuotas'!H2730)-1,"")</f>
        <v>1044</v>
      </c>
      <c r="AJ2731" s="7">
        <f>IFERROR(RANK('Ref. Cuotas'!I2730,'Ref. Cuotas'!I:I,0)+COUNTIF('Ref. Cuotas'!$I$7:'Ref. Cuotas'!I2730,'Ref. Cuotas'!I2730)-1,"")</f>
        <v>2735</v>
      </c>
      <c r="AK2731" s="7">
        <f>IFERROR(RANK('Ref. Cuotas'!J2730,'Ref. Cuotas'!J:J,0)+COUNTIF('Ref. Cuotas'!$J$7:'Ref. Cuotas'!J2730,'Ref. Cuotas'!J2730)-1,"")</f>
        <v>2721</v>
      </c>
      <c r="AL2731" s="7">
        <f>IFERROR(RANK('Ref. Cuotas'!K2730,'Ref. Cuotas'!K:K,0)+COUNTIF('Ref. Cuotas'!$K$7:'Ref. Cuotas'!K2730,'Ref. Cuotas'!K2730)-1,"")</f>
        <v>2798</v>
      </c>
      <c r="AM2731" s="7">
        <f>IFERROR(RANK('Ref. Cuotas'!L2730,'Ref. Cuotas'!L:L,0)+COUNTIF('Ref. Cuotas'!$L$7:'Ref. Cuotas'!L2730,'Ref. Cuotas'!L2730)-1,"")</f>
        <v>2798</v>
      </c>
      <c r="AN2731" s="7">
        <f>IFERROR(RANK('Ref. Cuotas'!M2730,'Ref. Cuotas'!M:M,0)+COUNTIF('Ref. Cuotas'!$M$7:'Ref. Cuotas'!M2730,'Ref. Cuotas'!M2730)-1,"")</f>
        <v>2741</v>
      </c>
      <c r="AO2731" s="7">
        <f>IFERROR(RANK('Ref. Cuotas'!H2730,'Ref. Cuotas'!H:H,1)+COUNTIF('Ref. Cuotas'!$H$7:'Ref. Cuotas'!H2730,'Ref. Cuotas'!H2730)-1,"")</f>
        <v>1759</v>
      </c>
      <c r="AP2731" s="7">
        <f>IFERROR(RANK('Ref. Cuotas'!J2730,'Ref. Cuotas'!J:J,1)+COUNTIF('Ref. Cuotas'!$J$7:'Ref. Cuotas'!J2730,'Ref. Cuotas'!J2730)-1,"")</f>
        <v>1896</v>
      </c>
      <c r="AQ2731" s="7">
        <f>IFERROR(RANK('Ref. Cuotas'!K2730,'Ref. Cuotas'!K:K,1)+COUNTIF('Ref. Cuotas'!$K$7:'Ref. Cuotas'!K2730,'Ref. Cuotas'!K2730)-1,"")</f>
        <v>216</v>
      </c>
    </row>
    <row r="2732" spans="31:43" ht="17.25" customHeight="1" x14ac:dyDescent="0.3">
      <c r="AE2732" s="5" t="s">
        <v>2727</v>
      </c>
      <c r="AF2732" s="5" t="s">
        <v>6247</v>
      </c>
      <c r="AG2732" s="6" t="s">
        <v>4490</v>
      </c>
      <c r="AH2732" s="6" t="s">
        <v>4093</v>
      </c>
      <c r="AI2732" s="7">
        <f>IFERROR(RANK('Ref. Cuotas'!H2731,'Ref. Cuotas'!H:H,0)+COUNTIF('Ref. Cuotas'!$H$7:'Ref. Cuotas'!H2731,'Ref. Cuotas'!H2731)-1,"")</f>
        <v>462</v>
      </c>
      <c r="AJ2732" s="7">
        <f>IFERROR(RANK('Ref. Cuotas'!I2731,'Ref. Cuotas'!I:I,0)+COUNTIF('Ref. Cuotas'!$I$7:'Ref. Cuotas'!I2731,'Ref. Cuotas'!I2731)-1,"")</f>
        <v>925</v>
      </c>
      <c r="AK2732" s="7">
        <f>IFERROR(RANK('Ref. Cuotas'!J2731,'Ref. Cuotas'!J:J,0)+COUNTIF('Ref. Cuotas'!$J$7:'Ref. Cuotas'!J2731,'Ref. Cuotas'!J2731)-1,"")</f>
        <v>2722</v>
      </c>
      <c r="AL2732" s="7">
        <f>IFERROR(RANK('Ref. Cuotas'!K2731,'Ref. Cuotas'!K:K,0)+COUNTIF('Ref. Cuotas'!$K$7:'Ref. Cuotas'!K2731,'Ref. Cuotas'!K2731)-1,"")</f>
        <v>928</v>
      </c>
      <c r="AM2732" s="7">
        <f>IFERROR(RANK('Ref. Cuotas'!L2731,'Ref. Cuotas'!L:L,0)+COUNTIF('Ref. Cuotas'!$L$7:'Ref. Cuotas'!L2731,'Ref. Cuotas'!L2731)-1,"")</f>
        <v>481</v>
      </c>
      <c r="AN2732" s="7">
        <f>IFERROR(RANK('Ref. Cuotas'!M2731,'Ref. Cuotas'!M:M,0)+COUNTIF('Ref. Cuotas'!$M$7:'Ref. Cuotas'!M2731,'Ref. Cuotas'!M2731)-1,"")</f>
        <v>906</v>
      </c>
      <c r="AO2732" s="7">
        <f>IFERROR(RANK('Ref. Cuotas'!H2731,'Ref. Cuotas'!H:H,1)+COUNTIF('Ref. Cuotas'!$H$7:'Ref. Cuotas'!H2731,'Ref. Cuotas'!H2731)-1,"")</f>
        <v>2341</v>
      </c>
      <c r="AP2732" s="7">
        <f>IFERROR(RANK('Ref. Cuotas'!J2731,'Ref. Cuotas'!J:J,1)+COUNTIF('Ref. Cuotas'!$J$7:'Ref. Cuotas'!J2731,'Ref. Cuotas'!J2731)-1,"")</f>
        <v>1897</v>
      </c>
      <c r="AQ2732" s="7">
        <f>IFERROR(RANK('Ref. Cuotas'!K2731,'Ref. Cuotas'!K:K,1)+COUNTIF('Ref. Cuotas'!$K$7:'Ref. Cuotas'!K2731,'Ref. Cuotas'!K2731)-1,"")</f>
        <v>1875</v>
      </c>
    </row>
    <row r="2733" spans="31:43" ht="17.25" customHeight="1" x14ac:dyDescent="0.3">
      <c r="AE2733" s="5" t="s">
        <v>2728</v>
      </c>
      <c r="AF2733" s="5" t="s">
        <v>6248</v>
      </c>
      <c r="AG2733" s="6" t="s">
        <v>4490</v>
      </c>
      <c r="AH2733" s="6" t="s">
        <v>4116</v>
      </c>
      <c r="AI2733" s="7">
        <f>IFERROR(RANK('Ref. Cuotas'!H2732,'Ref. Cuotas'!H:H,0)+COUNTIF('Ref. Cuotas'!$H$7:'Ref. Cuotas'!H2732,'Ref. Cuotas'!H2732)-1,"")</f>
        <v>410</v>
      </c>
      <c r="AJ2733" s="7">
        <f>IFERROR(RANK('Ref. Cuotas'!I2732,'Ref. Cuotas'!I:I,0)+COUNTIF('Ref. Cuotas'!$I$7:'Ref. Cuotas'!I2732,'Ref. Cuotas'!I2732)-1,"")</f>
        <v>679</v>
      </c>
      <c r="AK2733" s="7">
        <f>IFERROR(RANK('Ref. Cuotas'!J2732,'Ref. Cuotas'!J:J,0)+COUNTIF('Ref. Cuotas'!$J$7:'Ref. Cuotas'!J2732,'Ref. Cuotas'!J2732)-1,"")</f>
        <v>715</v>
      </c>
      <c r="AL2733" s="7">
        <f>IFERROR(RANK('Ref. Cuotas'!K2732,'Ref. Cuotas'!K:K,0)+COUNTIF('Ref. Cuotas'!$K$7:'Ref. Cuotas'!K2732,'Ref. Cuotas'!K2732)-1,"")</f>
        <v>413</v>
      </c>
      <c r="AM2733" s="7">
        <f>IFERROR(RANK('Ref. Cuotas'!L2732,'Ref. Cuotas'!L:L,0)+COUNTIF('Ref. Cuotas'!$L$7:'Ref. Cuotas'!L2732,'Ref. Cuotas'!L2732)-1,"")</f>
        <v>131</v>
      </c>
      <c r="AN2733" s="7">
        <f>IFERROR(RANK('Ref. Cuotas'!M2732,'Ref. Cuotas'!M:M,0)+COUNTIF('Ref. Cuotas'!$M$7:'Ref. Cuotas'!M2732,'Ref. Cuotas'!M2732)-1,"")</f>
        <v>907</v>
      </c>
      <c r="AO2733" s="7">
        <f>IFERROR(RANK('Ref. Cuotas'!H2732,'Ref. Cuotas'!H:H,1)+COUNTIF('Ref. Cuotas'!$H$7:'Ref. Cuotas'!H2732,'Ref. Cuotas'!H2732)-1,"")</f>
        <v>2393</v>
      </c>
      <c r="AP2733" s="7">
        <f>IFERROR(RANK('Ref. Cuotas'!J2732,'Ref. Cuotas'!J:J,1)+COUNTIF('Ref. Cuotas'!$J$7:'Ref. Cuotas'!J2732,'Ref. Cuotas'!J2732)-1,"")</f>
        <v>2088</v>
      </c>
      <c r="AQ2733" s="7">
        <f>IFERROR(RANK('Ref. Cuotas'!K2732,'Ref. Cuotas'!K:K,1)+COUNTIF('Ref. Cuotas'!$K$7:'Ref. Cuotas'!K2732,'Ref. Cuotas'!K2732)-1,"")</f>
        <v>2390</v>
      </c>
    </row>
    <row r="2734" spans="31:43" ht="17.25" customHeight="1" x14ac:dyDescent="0.3">
      <c r="AE2734" s="5" t="s">
        <v>2729</v>
      </c>
      <c r="AF2734" s="5" t="s">
        <v>6249</v>
      </c>
      <c r="AG2734" s="6" t="s">
        <v>4490</v>
      </c>
      <c r="AH2734" s="6" t="s">
        <v>4094</v>
      </c>
      <c r="AI2734" s="7">
        <f>IFERROR(RANK('Ref. Cuotas'!H2733,'Ref. Cuotas'!H:H,0)+COUNTIF('Ref. Cuotas'!$H$7:'Ref. Cuotas'!H2733,'Ref. Cuotas'!H2733)-1,"")</f>
        <v>420</v>
      </c>
      <c r="AJ2734" s="7">
        <f>IFERROR(RANK('Ref. Cuotas'!I2733,'Ref. Cuotas'!I:I,0)+COUNTIF('Ref. Cuotas'!$I$7:'Ref. Cuotas'!I2733,'Ref. Cuotas'!I2733)-1,"")</f>
        <v>749</v>
      </c>
      <c r="AK2734" s="7">
        <f>IFERROR(RANK('Ref. Cuotas'!J2733,'Ref. Cuotas'!J:J,0)+COUNTIF('Ref. Cuotas'!$J$7:'Ref. Cuotas'!J2733,'Ref. Cuotas'!J2733)-1,"")</f>
        <v>2723</v>
      </c>
      <c r="AL2734" s="7">
        <f>IFERROR(RANK('Ref. Cuotas'!K2733,'Ref. Cuotas'!K:K,0)+COUNTIF('Ref. Cuotas'!$K$7:'Ref. Cuotas'!K2733,'Ref. Cuotas'!K2733)-1,"")</f>
        <v>607</v>
      </c>
      <c r="AM2734" s="7">
        <f>IFERROR(RANK('Ref. Cuotas'!L2733,'Ref. Cuotas'!L:L,0)+COUNTIF('Ref. Cuotas'!$L$7:'Ref. Cuotas'!L2733,'Ref. Cuotas'!L2733)-1,"")</f>
        <v>446</v>
      </c>
      <c r="AN2734" s="7">
        <f>IFERROR(RANK('Ref. Cuotas'!M2733,'Ref. Cuotas'!M:M,0)+COUNTIF('Ref. Cuotas'!$M$7:'Ref. Cuotas'!M2733,'Ref. Cuotas'!M2733)-1,"")</f>
        <v>908</v>
      </c>
      <c r="AO2734" s="7">
        <f>IFERROR(RANK('Ref. Cuotas'!H2733,'Ref. Cuotas'!H:H,1)+COUNTIF('Ref. Cuotas'!$H$7:'Ref. Cuotas'!H2733,'Ref. Cuotas'!H2733)-1,"")</f>
        <v>2383</v>
      </c>
      <c r="AP2734" s="7">
        <f>IFERROR(RANK('Ref. Cuotas'!J2733,'Ref. Cuotas'!J:J,1)+COUNTIF('Ref. Cuotas'!$J$7:'Ref. Cuotas'!J2733,'Ref. Cuotas'!J2733)-1,"")</f>
        <v>1898</v>
      </c>
      <c r="AQ2734" s="7">
        <f>IFERROR(RANK('Ref. Cuotas'!K2733,'Ref. Cuotas'!K:K,1)+COUNTIF('Ref. Cuotas'!$K$7:'Ref. Cuotas'!K2733,'Ref. Cuotas'!K2733)-1,"")</f>
        <v>2196</v>
      </c>
    </row>
    <row r="2735" spans="31:43" ht="17.25" customHeight="1" x14ac:dyDescent="0.3">
      <c r="AE2735" s="5" t="s">
        <v>2730</v>
      </c>
      <c r="AF2735" s="5" t="s">
        <v>6250</v>
      </c>
      <c r="AG2735" s="6" t="s">
        <v>4490</v>
      </c>
      <c r="AH2735" s="6" t="s">
        <v>4095</v>
      </c>
      <c r="AI2735" s="7">
        <f>IFERROR(RANK('Ref. Cuotas'!H2734,'Ref. Cuotas'!H:H,0)+COUNTIF('Ref. Cuotas'!$H$7:'Ref. Cuotas'!H2734,'Ref. Cuotas'!H2734)-1,"")</f>
        <v>429</v>
      </c>
      <c r="AJ2735" s="7">
        <f>IFERROR(RANK('Ref. Cuotas'!I2734,'Ref. Cuotas'!I:I,0)+COUNTIF('Ref. Cuotas'!$I$7:'Ref. Cuotas'!I2734,'Ref. Cuotas'!I2734)-1,"")</f>
        <v>356</v>
      </c>
      <c r="AK2735" s="7">
        <f>IFERROR(RANK('Ref. Cuotas'!J2734,'Ref. Cuotas'!J:J,0)+COUNTIF('Ref. Cuotas'!$J$7:'Ref. Cuotas'!J2734,'Ref. Cuotas'!J2734)-1,"")</f>
        <v>505</v>
      </c>
      <c r="AL2735" s="7">
        <f>IFERROR(RANK('Ref. Cuotas'!K2734,'Ref. Cuotas'!K:K,0)+COUNTIF('Ref. Cuotas'!$K$7:'Ref. Cuotas'!K2734,'Ref. Cuotas'!K2734)-1,"")</f>
        <v>883</v>
      </c>
      <c r="AM2735" s="7">
        <f>IFERROR(RANK('Ref. Cuotas'!L2734,'Ref. Cuotas'!L:L,0)+COUNTIF('Ref. Cuotas'!$L$7:'Ref. Cuotas'!L2734,'Ref. Cuotas'!L2734)-1,"")</f>
        <v>680</v>
      </c>
      <c r="AN2735" s="7">
        <f>IFERROR(RANK('Ref. Cuotas'!M2734,'Ref. Cuotas'!M:M,0)+COUNTIF('Ref. Cuotas'!$M$7:'Ref. Cuotas'!M2734,'Ref. Cuotas'!M2734)-1,"")</f>
        <v>2742</v>
      </c>
      <c r="AO2735" s="7">
        <f>IFERROR(RANK('Ref. Cuotas'!H2734,'Ref. Cuotas'!H:H,1)+COUNTIF('Ref. Cuotas'!$H$7:'Ref. Cuotas'!H2734,'Ref. Cuotas'!H2734)-1,"")</f>
        <v>2374</v>
      </c>
      <c r="AP2735" s="7">
        <f>IFERROR(RANK('Ref. Cuotas'!J2734,'Ref. Cuotas'!J:J,1)+COUNTIF('Ref. Cuotas'!$J$7:'Ref. Cuotas'!J2734,'Ref. Cuotas'!J2734)-1,"")</f>
        <v>2298</v>
      </c>
      <c r="AQ2735" s="7">
        <f>IFERROR(RANK('Ref. Cuotas'!K2734,'Ref. Cuotas'!K:K,1)+COUNTIF('Ref. Cuotas'!$K$7:'Ref. Cuotas'!K2734,'Ref. Cuotas'!K2734)-1,"")</f>
        <v>1920</v>
      </c>
    </row>
    <row r="2736" spans="31:43" ht="17.25" customHeight="1" x14ac:dyDescent="0.3">
      <c r="AE2736" s="5" t="s">
        <v>2731</v>
      </c>
      <c r="AF2736" s="5" t="s">
        <v>6251</v>
      </c>
      <c r="AG2736" s="6" t="s">
        <v>4490</v>
      </c>
      <c r="AH2736" s="6" t="s">
        <v>4096</v>
      </c>
      <c r="AI2736" s="7">
        <f>IFERROR(RANK('Ref. Cuotas'!H2735,'Ref. Cuotas'!H:H,0)+COUNTIF('Ref. Cuotas'!$H$7:'Ref. Cuotas'!H2735,'Ref. Cuotas'!H2735)-1,"")</f>
        <v>432</v>
      </c>
      <c r="AJ2736" s="7">
        <f>IFERROR(RANK('Ref. Cuotas'!I2735,'Ref. Cuotas'!I:I,0)+COUNTIF('Ref. Cuotas'!$I$7:'Ref. Cuotas'!I2735,'Ref. Cuotas'!I2735)-1,"")</f>
        <v>2736</v>
      </c>
      <c r="AK2736" s="7">
        <f>IFERROR(RANK('Ref. Cuotas'!J2735,'Ref. Cuotas'!J:J,0)+COUNTIF('Ref. Cuotas'!$J$7:'Ref. Cuotas'!J2735,'Ref. Cuotas'!J2735)-1,"")</f>
        <v>2724</v>
      </c>
      <c r="AL2736" s="7">
        <f>IFERROR(RANK('Ref. Cuotas'!K2735,'Ref. Cuotas'!K:K,0)+COUNTIF('Ref. Cuotas'!$K$7:'Ref. Cuotas'!K2735,'Ref. Cuotas'!K2735)-1,"")</f>
        <v>639</v>
      </c>
      <c r="AM2736" s="7">
        <f>IFERROR(RANK('Ref. Cuotas'!L2735,'Ref. Cuotas'!L:L,0)+COUNTIF('Ref. Cuotas'!$L$7:'Ref. Cuotas'!L2735,'Ref. Cuotas'!L2735)-1,"")</f>
        <v>1245</v>
      </c>
      <c r="AN2736" s="7">
        <f>IFERROR(RANK('Ref. Cuotas'!M2735,'Ref. Cuotas'!M:M,0)+COUNTIF('Ref. Cuotas'!$M$7:'Ref. Cuotas'!M2735,'Ref. Cuotas'!M2735)-1,"")</f>
        <v>909</v>
      </c>
      <c r="AO2736" s="7">
        <f>IFERROR(RANK('Ref. Cuotas'!H2735,'Ref. Cuotas'!H:H,1)+COUNTIF('Ref. Cuotas'!$H$7:'Ref. Cuotas'!H2735,'Ref. Cuotas'!H2735)-1,"")</f>
        <v>2371</v>
      </c>
      <c r="AP2736" s="7">
        <f>IFERROR(RANK('Ref. Cuotas'!J2735,'Ref. Cuotas'!J:J,1)+COUNTIF('Ref. Cuotas'!$J$7:'Ref. Cuotas'!J2735,'Ref. Cuotas'!J2735)-1,"")</f>
        <v>1899</v>
      </c>
      <c r="AQ2736" s="7">
        <f>IFERROR(RANK('Ref. Cuotas'!K2735,'Ref. Cuotas'!K:K,1)+COUNTIF('Ref. Cuotas'!$K$7:'Ref. Cuotas'!K2735,'Ref. Cuotas'!K2735)-1,"")</f>
        <v>2164</v>
      </c>
    </row>
    <row r="2737" spans="31:43" ht="17.25" customHeight="1" x14ac:dyDescent="0.3">
      <c r="AE2737" s="5" t="s">
        <v>2732</v>
      </c>
      <c r="AF2737" s="5" t="s">
        <v>6252</v>
      </c>
      <c r="AG2737" s="6" t="s">
        <v>4490</v>
      </c>
      <c r="AH2737" s="6" t="s">
        <v>4137</v>
      </c>
      <c r="AI2737" s="7">
        <f>IFERROR(RANK('Ref. Cuotas'!H2736,'Ref. Cuotas'!H:H,0)+COUNTIF('Ref. Cuotas'!$H$7:'Ref. Cuotas'!H2736,'Ref. Cuotas'!H2736)-1,"")</f>
        <v>483</v>
      </c>
      <c r="AJ2737" s="7">
        <f>IFERROR(RANK('Ref. Cuotas'!I2736,'Ref. Cuotas'!I:I,0)+COUNTIF('Ref. Cuotas'!$I$7:'Ref. Cuotas'!I2736,'Ref. Cuotas'!I2736)-1,"")</f>
        <v>2737</v>
      </c>
      <c r="AK2737" s="7">
        <f>IFERROR(RANK('Ref. Cuotas'!J2736,'Ref. Cuotas'!J:J,0)+COUNTIF('Ref. Cuotas'!$J$7:'Ref. Cuotas'!J2736,'Ref. Cuotas'!J2736)-1,"")</f>
        <v>2725</v>
      </c>
      <c r="AL2737" s="7">
        <f>IFERROR(RANK('Ref. Cuotas'!K2736,'Ref. Cuotas'!K:K,0)+COUNTIF('Ref. Cuotas'!$K$7:'Ref. Cuotas'!K2736,'Ref. Cuotas'!K2736)-1,"")</f>
        <v>1554</v>
      </c>
      <c r="AM2737" s="7">
        <f>IFERROR(RANK('Ref. Cuotas'!L2736,'Ref. Cuotas'!L:L,0)+COUNTIF('Ref. Cuotas'!$L$7:'Ref. Cuotas'!L2736,'Ref. Cuotas'!L2736)-1,"")</f>
        <v>1452</v>
      </c>
      <c r="AN2737" s="7">
        <f>IFERROR(RANK('Ref. Cuotas'!M2736,'Ref. Cuotas'!M:M,0)+COUNTIF('Ref. Cuotas'!$M$7:'Ref. Cuotas'!M2736,'Ref. Cuotas'!M2736)-1,"")</f>
        <v>2743</v>
      </c>
      <c r="AO2737" s="7">
        <f>IFERROR(RANK('Ref. Cuotas'!H2736,'Ref. Cuotas'!H:H,1)+COUNTIF('Ref. Cuotas'!$H$7:'Ref. Cuotas'!H2736,'Ref. Cuotas'!H2736)-1,"")</f>
        <v>2320</v>
      </c>
      <c r="AP2737" s="7">
        <f>IFERROR(RANK('Ref. Cuotas'!J2736,'Ref. Cuotas'!J:J,1)+COUNTIF('Ref. Cuotas'!$J$7:'Ref. Cuotas'!J2736,'Ref. Cuotas'!J2736)-1,"")</f>
        <v>1900</v>
      </c>
      <c r="AQ2737" s="7">
        <f>IFERROR(RANK('Ref. Cuotas'!K2736,'Ref. Cuotas'!K:K,1)+COUNTIF('Ref. Cuotas'!$K$7:'Ref. Cuotas'!K2736,'Ref. Cuotas'!K2736)-1,"")</f>
        <v>1249</v>
      </c>
    </row>
    <row r="2738" spans="31:43" ht="17.25" customHeight="1" x14ac:dyDescent="0.3">
      <c r="AE2738" s="5" t="s">
        <v>2733</v>
      </c>
      <c r="AF2738" s="5" t="s">
        <v>6253</v>
      </c>
      <c r="AG2738" s="6" t="s">
        <v>4490</v>
      </c>
      <c r="AH2738" s="6" t="s">
        <v>4097</v>
      </c>
      <c r="AI2738" s="7">
        <f>IFERROR(RANK('Ref. Cuotas'!H2737,'Ref. Cuotas'!H:H,0)+COUNTIF('Ref. Cuotas'!$H$7:'Ref. Cuotas'!H2737,'Ref. Cuotas'!H2737)-1,"")</f>
        <v>931</v>
      </c>
      <c r="AJ2738" s="7">
        <f>IFERROR(RANK('Ref. Cuotas'!I2737,'Ref. Cuotas'!I:I,0)+COUNTIF('Ref. Cuotas'!$I$7:'Ref. Cuotas'!I2737,'Ref. Cuotas'!I2737)-1,"")</f>
        <v>2738</v>
      </c>
      <c r="AK2738" s="7">
        <f>IFERROR(RANK('Ref. Cuotas'!J2737,'Ref. Cuotas'!J:J,0)+COUNTIF('Ref. Cuotas'!$J$7:'Ref. Cuotas'!J2737,'Ref. Cuotas'!J2737)-1,"")</f>
        <v>2726</v>
      </c>
      <c r="AL2738" s="7">
        <f>IFERROR(RANK('Ref. Cuotas'!K2737,'Ref. Cuotas'!K:K,0)+COUNTIF('Ref. Cuotas'!$K$7:'Ref. Cuotas'!K2737,'Ref. Cuotas'!K2737)-1,"")</f>
        <v>1406</v>
      </c>
      <c r="AM2738" s="7">
        <f>IFERROR(RANK('Ref. Cuotas'!L2737,'Ref. Cuotas'!L:L,0)+COUNTIF('Ref. Cuotas'!$L$7:'Ref. Cuotas'!L2737,'Ref. Cuotas'!L2737)-1,"")</f>
        <v>1841</v>
      </c>
      <c r="AN2738" s="7">
        <f>IFERROR(RANK('Ref. Cuotas'!M2737,'Ref. Cuotas'!M:M,0)+COUNTIF('Ref. Cuotas'!$M$7:'Ref. Cuotas'!M2737,'Ref. Cuotas'!M2737)-1,"")</f>
        <v>910</v>
      </c>
      <c r="AO2738" s="7">
        <f>IFERROR(RANK('Ref. Cuotas'!H2737,'Ref. Cuotas'!H:H,1)+COUNTIF('Ref. Cuotas'!$H$7:'Ref. Cuotas'!H2737,'Ref. Cuotas'!H2737)-1,"")</f>
        <v>1872</v>
      </c>
      <c r="AP2738" s="7">
        <f>IFERROR(RANK('Ref. Cuotas'!J2737,'Ref. Cuotas'!J:J,1)+COUNTIF('Ref. Cuotas'!$J$7:'Ref. Cuotas'!J2737,'Ref. Cuotas'!J2737)-1,"")</f>
        <v>1901</v>
      </c>
      <c r="AQ2738" s="7">
        <f>IFERROR(RANK('Ref. Cuotas'!K2737,'Ref. Cuotas'!K:K,1)+COUNTIF('Ref. Cuotas'!$K$7:'Ref. Cuotas'!K2737,'Ref. Cuotas'!K2737)-1,"")</f>
        <v>1397</v>
      </c>
    </row>
    <row r="2739" spans="31:43" ht="17.25" customHeight="1" x14ac:dyDescent="0.3">
      <c r="AE2739" s="5" t="s">
        <v>2734</v>
      </c>
      <c r="AF2739" s="5" t="s">
        <v>6254</v>
      </c>
      <c r="AG2739" s="6" t="s">
        <v>4490</v>
      </c>
      <c r="AH2739" s="6" t="s">
        <v>4123</v>
      </c>
      <c r="AI2739" s="7">
        <f>IFERROR(RANK('Ref. Cuotas'!H2738,'Ref. Cuotas'!H:H,0)+COUNTIF('Ref. Cuotas'!$H$7:'Ref. Cuotas'!H2738,'Ref. Cuotas'!H2738)-1,"")</f>
        <v>914</v>
      </c>
      <c r="AJ2739" s="7">
        <f>IFERROR(RANK('Ref. Cuotas'!I2738,'Ref. Cuotas'!I:I,0)+COUNTIF('Ref. Cuotas'!$I$7:'Ref. Cuotas'!I2738,'Ref. Cuotas'!I2738)-1,"")</f>
        <v>2739</v>
      </c>
      <c r="AK2739" s="7">
        <f>IFERROR(RANK('Ref. Cuotas'!J2738,'Ref. Cuotas'!J:J,0)+COUNTIF('Ref. Cuotas'!$J$7:'Ref. Cuotas'!J2738,'Ref. Cuotas'!J2738)-1,"")</f>
        <v>2727</v>
      </c>
      <c r="AL2739" s="7">
        <f>IFERROR(RANK('Ref. Cuotas'!K2738,'Ref. Cuotas'!K:K,0)+COUNTIF('Ref. Cuotas'!$K$7:'Ref. Cuotas'!K2738,'Ref. Cuotas'!K2738)-1,"")</f>
        <v>2515</v>
      </c>
      <c r="AM2739" s="7">
        <f>IFERROR(RANK('Ref. Cuotas'!L2738,'Ref. Cuotas'!L:L,0)+COUNTIF('Ref. Cuotas'!$L$7:'Ref. Cuotas'!L2738,'Ref. Cuotas'!L2738)-1,"")</f>
        <v>2564</v>
      </c>
      <c r="AN2739" s="7">
        <f>IFERROR(RANK('Ref. Cuotas'!M2738,'Ref. Cuotas'!M:M,0)+COUNTIF('Ref. Cuotas'!$M$7:'Ref. Cuotas'!M2738,'Ref. Cuotas'!M2738)-1,"")</f>
        <v>911</v>
      </c>
      <c r="AO2739" s="7">
        <f>IFERROR(RANK('Ref. Cuotas'!H2738,'Ref. Cuotas'!H:H,1)+COUNTIF('Ref. Cuotas'!$H$7:'Ref. Cuotas'!H2738,'Ref. Cuotas'!H2738)-1,"")</f>
        <v>1889</v>
      </c>
      <c r="AP2739" s="7">
        <f>IFERROR(RANK('Ref. Cuotas'!J2738,'Ref. Cuotas'!J:J,1)+COUNTIF('Ref. Cuotas'!$J$7:'Ref. Cuotas'!J2738,'Ref. Cuotas'!J2738)-1,"")</f>
        <v>1902</v>
      </c>
      <c r="AQ2739" s="7">
        <f>IFERROR(RANK('Ref. Cuotas'!K2738,'Ref. Cuotas'!K:K,1)+COUNTIF('Ref. Cuotas'!$K$7:'Ref. Cuotas'!K2738,'Ref. Cuotas'!K2738)-1,"")</f>
        <v>288</v>
      </c>
    </row>
    <row r="2740" spans="31:43" ht="17.25" customHeight="1" x14ac:dyDescent="0.3">
      <c r="AE2740" s="5" t="s">
        <v>2735</v>
      </c>
      <c r="AF2740" s="5" t="s">
        <v>6255</v>
      </c>
      <c r="AG2740" s="6" t="s">
        <v>4491</v>
      </c>
      <c r="AH2740" s="6" t="s">
        <v>4092</v>
      </c>
      <c r="AI2740" s="7">
        <f>IFERROR(RANK('Ref. Cuotas'!H2739,'Ref. Cuotas'!H:H,0)+COUNTIF('Ref. Cuotas'!$H$7:'Ref. Cuotas'!H2739,'Ref. Cuotas'!H2739)-1,"")</f>
        <v>1445</v>
      </c>
      <c r="AJ2740" s="7">
        <f>IFERROR(RANK('Ref. Cuotas'!I2739,'Ref. Cuotas'!I:I,0)+COUNTIF('Ref. Cuotas'!$I$7:'Ref. Cuotas'!I2739,'Ref. Cuotas'!I2739)-1,"")</f>
        <v>2740</v>
      </c>
      <c r="AK2740" s="7">
        <f>IFERROR(RANK('Ref. Cuotas'!J2739,'Ref. Cuotas'!J:J,0)+COUNTIF('Ref. Cuotas'!$J$7:'Ref. Cuotas'!J2739,'Ref. Cuotas'!J2739)-1,"")</f>
        <v>2728</v>
      </c>
      <c r="AL2740" s="7">
        <f>IFERROR(RANK('Ref. Cuotas'!K2739,'Ref. Cuotas'!K:K,0)+COUNTIF('Ref. Cuotas'!$K$7:'Ref. Cuotas'!K2739,'Ref. Cuotas'!K2739)-1,"")</f>
        <v>1535</v>
      </c>
      <c r="AM2740" s="7">
        <f>IFERROR(RANK('Ref. Cuotas'!L2739,'Ref. Cuotas'!L:L,0)+COUNTIF('Ref. Cuotas'!$L$7:'Ref. Cuotas'!L2739,'Ref. Cuotas'!L2739)-1,"")</f>
        <v>641</v>
      </c>
      <c r="AN2740" s="7">
        <f>IFERROR(RANK('Ref. Cuotas'!M2739,'Ref. Cuotas'!M:M,0)+COUNTIF('Ref. Cuotas'!$M$7:'Ref. Cuotas'!M2739,'Ref. Cuotas'!M2739)-1,"")</f>
        <v>912</v>
      </c>
      <c r="AO2740" s="7">
        <f>IFERROR(RANK('Ref. Cuotas'!H2739,'Ref. Cuotas'!H:H,1)+COUNTIF('Ref. Cuotas'!$H$7:'Ref. Cuotas'!H2739,'Ref. Cuotas'!H2739)-1,"")</f>
        <v>1358</v>
      </c>
      <c r="AP2740" s="7">
        <f>IFERROR(RANK('Ref. Cuotas'!J2739,'Ref. Cuotas'!J:J,1)+COUNTIF('Ref. Cuotas'!$J$7:'Ref. Cuotas'!J2739,'Ref. Cuotas'!J2739)-1,"")</f>
        <v>1903</v>
      </c>
      <c r="AQ2740" s="7">
        <f>IFERROR(RANK('Ref. Cuotas'!K2739,'Ref. Cuotas'!K:K,1)+COUNTIF('Ref. Cuotas'!$K$7:'Ref. Cuotas'!K2739,'Ref. Cuotas'!K2739)-1,"")</f>
        <v>1268</v>
      </c>
    </row>
    <row r="2741" spans="31:43" ht="17.25" customHeight="1" x14ac:dyDescent="0.3">
      <c r="AE2741" s="5" t="s">
        <v>2736</v>
      </c>
      <c r="AF2741" s="5" t="s">
        <v>6256</v>
      </c>
      <c r="AG2741" s="6" t="s">
        <v>4491</v>
      </c>
      <c r="AH2741" s="6" t="s">
        <v>4135</v>
      </c>
      <c r="AI2741" s="7">
        <f>IFERROR(RANK('Ref. Cuotas'!H2740,'Ref. Cuotas'!H:H,0)+COUNTIF('Ref. Cuotas'!$H$7:'Ref. Cuotas'!H2740,'Ref. Cuotas'!H2740)-1,"")</f>
        <v>1600</v>
      </c>
      <c r="AJ2741" s="7">
        <f>IFERROR(RANK('Ref. Cuotas'!I2740,'Ref. Cuotas'!I:I,0)+COUNTIF('Ref. Cuotas'!$I$7:'Ref. Cuotas'!I2740,'Ref. Cuotas'!I2740)-1,"")</f>
        <v>2741</v>
      </c>
      <c r="AK2741" s="7">
        <f>IFERROR(RANK('Ref. Cuotas'!J2740,'Ref. Cuotas'!J:J,0)+COUNTIF('Ref. Cuotas'!$J$7:'Ref. Cuotas'!J2740,'Ref. Cuotas'!J2740)-1,"")</f>
        <v>2729</v>
      </c>
      <c r="AL2741" s="7">
        <f>IFERROR(RANK('Ref. Cuotas'!K2740,'Ref. Cuotas'!K:K,0)+COUNTIF('Ref. Cuotas'!$K$7:'Ref. Cuotas'!K2740,'Ref. Cuotas'!K2740)-1,"")</f>
        <v>2536</v>
      </c>
      <c r="AM2741" s="7">
        <f>IFERROR(RANK('Ref. Cuotas'!L2740,'Ref. Cuotas'!L:L,0)+COUNTIF('Ref. Cuotas'!$L$7:'Ref. Cuotas'!L2740,'Ref. Cuotas'!L2740)-1,"")</f>
        <v>1701</v>
      </c>
      <c r="AN2741" s="7">
        <f>IFERROR(RANK('Ref. Cuotas'!M2740,'Ref. Cuotas'!M:M,0)+COUNTIF('Ref. Cuotas'!$M$7:'Ref. Cuotas'!M2740,'Ref. Cuotas'!M2740)-1,"")</f>
        <v>913</v>
      </c>
      <c r="AO2741" s="7">
        <f>IFERROR(RANK('Ref. Cuotas'!H2740,'Ref. Cuotas'!H:H,1)+COUNTIF('Ref. Cuotas'!$H$7:'Ref. Cuotas'!H2740,'Ref. Cuotas'!H2740)-1,"")</f>
        <v>1203</v>
      </c>
      <c r="AP2741" s="7">
        <f>IFERROR(RANK('Ref. Cuotas'!J2740,'Ref. Cuotas'!J:J,1)+COUNTIF('Ref. Cuotas'!$J$7:'Ref. Cuotas'!J2740,'Ref. Cuotas'!J2740)-1,"")</f>
        <v>1904</v>
      </c>
      <c r="AQ2741" s="7">
        <f>IFERROR(RANK('Ref. Cuotas'!K2740,'Ref. Cuotas'!K:K,1)+COUNTIF('Ref. Cuotas'!$K$7:'Ref. Cuotas'!K2740,'Ref. Cuotas'!K2740)-1,"")</f>
        <v>267</v>
      </c>
    </row>
    <row r="2742" spans="31:43" ht="17.25" customHeight="1" x14ac:dyDescent="0.3">
      <c r="AE2742" s="5" t="s">
        <v>2737</v>
      </c>
      <c r="AF2742" s="5" t="s">
        <v>6257</v>
      </c>
      <c r="AG2742" s="6" t="s">
        <v>4491</v>
      </c>
      <c r="AH2742" s="6" t="s">
        <v>4136</v>
      </c>
      <c r="AI2742" s="7">
        <f>IFERROR(RANK('Ref. Cuotas'!H2741,'Ref. Cuotas'!H:H,0)+COUNTIF('Ref. Cuotas'!$H$7:'Ref. Cuotas'!H2741,'Ref. Cuotas'!H2741)-1,"")</f>
        <v>2089</v>
      </c>
      <c r="AJ2742" s="7">
        <f>IFERROR(RANK('Ref. Cuotas'!I2741,'Ref. Cuotas'!I:I,0)+COUNTIF('Ref. Cuotas'!$I$7:'Ref. Cuotas'!I2741,'Ref. Cuotas'!I2741)-1,"")</f>
        <v>2742</v>
      </c>
      <c r="AK2742" s="7">
        <f>IFERROR(RANK('Ref. Cuotas'!J2741,'Ref. Cuotas'!J:J,0)+COUNTIF('Ref. Cuotas'!$J$7:'Ref. Cuotas'!J2741,'Ref. Cuotas'!J2741)-1,"")</f>
        <v>2730</v>
      </c>
      <c r="AL2742" s="7">
        <f>IFERROR(RANK('Ref. Cuotas'!K2741,'Ref. Cuotas'!K:K,0)+COUNTIF('Ref. Cuotas'!$K$7:'Ref. Cuotas'!K2741,'Ref. Cuotas'!K2741)-1,"")</f>
        <v>2799</v>
      </c>
      <c r="AM2742" s="7">
        <f>IFERROR(RANK('Ref. Cuotas'!L2741,'Ref. Cuotas'!L:L,0)+COUNTIF('Ref. Cuotas'!$L$7:'Ref. Cuotas'!L2741,'Ref. Cuotas'!L2741)-1,"")</f>
        <v>2799</v>
      </c>
      <c r="AN2742" s="7">
        <f>IFERROR(RANK('Ref. Cuotas'!M2741,'Ref. Cuotas'!M:M,0)+COUNTIF('Ref. Cuotas'!$M$7:'Ref. Cuotas'!M2741,'Ref. Cuotas'!M2741)-1,"")</f>
        <v>2744</v>
      </c>
      <c r="AO2742" s="7">
        <f>IFERROR(RANK('Ref. Cuotas'!H2741,'Ref. Cuotas'!H:H,1)+COUNTIF('Ref. Cuotas'!$H$7:'Ref. Cuotas'!H2741,'Ref. Cuotas'!H2741)-1,"")</f>
        <v>714</v>
      </c>
      <c r="AP2742" s="7">
        <f>IFERROR(RANK('Ref. Cuotas'!J2741,'Ref. Cuotas'!J:J,1)+COUNTIF('Ref. Cuotas'!$J$7:'Ref. Cuotas'!J2741,'Ref. Cuotas'!J2741)-1,"")</f>
        <v>1905</v>
      </c>
      <c r="AQ2742" s="7">
        <f>IFERROR(RANK('Ref. Cuotas'!K2741,'Ref. Cuotas'!K:K,1)+COUNTIF('Ref. Cuotas'!$K$7:'Ref. Cuotas'!K2741,'Ref. Cuotas'!K2741)-1,"")</f>
        <v>217</v>
      </c>
    </row>
    <row r="2743" spans="31:43" ht="17.25" customHeight="1" x14ac:dyDescent="0.3">
      <c r="AE2743" s="5" t="s">
        <v>2738</v>
      </c>
      <c r="AF2743" s="5" t="s">
        <v>6258</v>
      </c>
      <c r="AG2743" s="6" t="s">
        <v>4491</v>
      </c>
      <c r="AH2743" s="6" t="s">
        <v>4093</v>
      </c>
      <c r="AI2743" s="7">
        <f>IFERROR(RANK('Ref. Cuotas'!H2742,'Ref. Cuotas'!H:H,0)+COUNTIF('Ref. Cuotas'!$H$7:'Ref. Cuotas'!H2742,'Ref. Cuotas'!H2742)-1,"")</f>
        <v>1334</v>
      </c>
      <c r="AJ2743" s="7">
        <f>IFERROR(RANK('Ref. Cuotas'!I2742,'Ref. Cuotas'!I:I,0)+COUNTIF('Ref. Cuotas'!$I$7:'Ref. Cuotas'!I2742,'Ref. Cuotas'!I2742)-1,"")</f>
        <v>2743</v>
      </c>
      <c r="AK2743" s="7">
        <f>IFERROR(RANK('Ref. Cuotas'!J2742,'Ref. Cuotas'!J:J,0)+COUNTIF('Ref. Cuotas'!$J$7:'Ref. Cuotas'!J2742,'Ref. Cuotas'!J2742)-1,"")</f>
        <v>611</v>
      </c>
      <c r="AL2743" s="7">
        <f>IFERROR(RANK('Ref. Cuotas'!K2742,'Ref. Cuotas'!K:K,0)+COUNTIF('Ref. Cuotas'!$K$7:'Ref. Cuotas'!K2742,'Ref. Cuotas'!K2742)-1,"")</f>
        <v>1310</v>
      </c>
      <c r="AM2743" s="7">
        <f>IFERROR(RANK('Ref. Cuotas'!L2742,'Ref. Cuotas'!L:L,0)+COUNTIF('Ref. Cuotas'!$L$7:'Ref. Cuotas'!L2742,'Ref. Cuotas'!L2742)-1,"")</f>
        <v>944</v>
      </c>
      <c r="AN2743" s="7">
        <f>IFERROR(RANK('Ref. Cuotas'!M2742,'Ref. Cuotas'!M:M,0)+COUNTIF('Ref. Cuotas'!$M$7:'Ref. Cuotas'!M2742,'Ref. Cuotas'!M2742)-1,"")</f>
        <v>914</v>
      </c>
      <c r="AO2743" s="7">
        <f>IFERROR(RANK('Ref. Cuotas'!H2742,'Ref. Cuotas'!H:H,1)+COUNTIF('Ref. Cuotas'!$H$7:'Ref. Cuotas'!H2742,'Ref. Cuotas'!H2742)-1,"")</f>
        <v>1469</v>
      </c>
      <c r="AP2743" s="7">
        <f>IFERROR(RANK('Ref. Cuotas'!J2742,'Ref. Cuotas'!J:J,1)+COUNTIF('Ref. Cuotas'!$J$7:'Ref. Cuotas'!J2742,'Ref. Cuotas'!J2742)-1,"")</f>
        <v>2192</v>
      </c>
      <c r="AQ2743" s="7">
        <f>IFERROR(RANK('Ref. Cuotas'!K2742,'Ref. Cuotas'!K:K,1)+COUNTIF('Ref. Cuotas'!$K$7:'Ref. Cuotas'!K2742,'Ref. Cuotas'!K2742)-1,"")</f>
        <v>1493</v>
      </c>
    </row>
    <row r="2744" spans="31:43" ht="17.25" customHeight="1" x14ac:dyDescent="0.3">
      <c r="AE2744" s="5" t="s">
        <v>2739</v>
      </c>
      <c r="AF2744" s="5" t="s">
        <v>6259</v>
      </c>
      <c r="AG2744" s="6" t="s">
        <v>4491</v>
      </c>
      <c r="AH2744" s="6" t="s">
        <v>4116</v>
      </c>
      <c r="AI2744" s="7">
        <f>IFERROR(RANK('Ref. Cuotas'!H2743,'Ref. Cuotas'!H:H,0)+COUNTIF('Ref. Cuotas'!$H$7:'Ref. Cuotas'!H2743,'Ref. Cuotas'!H2743)-1,"")</f>
        <v>1067</v>
      </c>
      <c r="AJ2744" s="7">
        <f>IFERROR(RANK('Ref. Cuotas'!I2743,'Ref. Cuotas'!I:I,0)+COUNTIF('Ref. Cuotas'!$I$7:'Ref. Cuotas'!I2743,'Ref. Cuotas'!I2743)-1,"")</f>
        <v>865</v>
      </c>
      <c r="AK2744" s="7">
        <f>IFERROR(RANK('Ref. Cuotas'!J2743,'Ref. Cuotas'!J:J,0)+COUNTIF('Ref. Cuotas'!$J$7:'Ref. Cuotas'!J2743,'Ref. Cuotas'!J2743)-1,"")</f>
        <v>2731</v>
      </c>
      <c r="AL2744" s="7">
        <f>IFERROR(RANK('Ref. Cuotas'!K2743,'Ref. Cuotas'!K:K,0)+COUNTIF('Ref. Cuotas'!$K$7:'Ref. Cuotas'!K2743,'Ref. Cuotas'!K2743)-1,"")</f>
        <v>754</v>
      </c>
      <c r="AM2744" s="7">
        <f>IFERROR(RANK('Ref. Cuotas'!L2743,'Ref. Cuotas'!L:L,0)+COUNTIF('Ref. Cuotas'!$L$7:'Ref. Cuotas'!L2743,'Ref. Cuotas'!L2743)-1,"")</f>
        <v>354</v>
      </c>
      <c r="AN2744" s="7">
        <f>IFERROR(RANK('Ref. Cuotas'!M2743,'Ref. Cuotas'!M:M,0)+COUNTIF('Ref. Cuotas'!$M$7:'Ref. Cuotas'!M2743,'Ref. Cuotas'!M2743)-1,"")</f>
        <v>915</v>
      </c>
      <c r="AO2744" s="7">
        <f>IFERROR(RANK('Ref. Cuotas'!H2743,'Ref. Cuotas'!H:H,1)+COUNTIF('Ref. Cuotas'!$H$7:'Ref. Cuotas'!H2743,'Ref. Cuotas'!H2743)-1,"")</f>
        <v>1736</v>
      </c>
      <c r="AP2744" s="7">
        <f>IFERROR(RANK('Ref. Cuotas'!J2743,'Ref. Cuotas'!J:J,1)+COUNTIF('Ref. Cuotas'!$J$7:'Ref. Cuotas'!J2743,'Ref. Cuotas'!J2743)-1,"")</f>
        <v>1906</v>
      </c>
      <c r="AQ2744" s="7">
        <f>IFERROR(RANK('Ref. Cuotas'!K2743,'Ref. Cuotas'!K:K,1)+COUNTIF('Ref. Cuotas'!$K$7:'Ref. Cuotas'!K2743,'Ref. Cuotas'!K2743)-1,"")</f>
        <v>2049</v>
      </c>
    </row>
    <row r="2745" spans="31:43" ht="17.25" customHeight="1" x14ac:dyDescent="0.3">
      <c r="AE2745" s="5" t="s">
        <v>2740</v>
      </c>
      <c r="AF2745" s="5" t="s">
        <v>6260</v>
      </c>
      <c r="AG2745" s="6" t="s">
        <v>4491</v>
      </c>
      <c r="AH2745" s="6" t="s">
        <v>4094</v>
      </c>
      <c r="AI2745" s="7">
        <f>IFERROR(RANK('Ref. Cuotas'!H2744,'Ref. Cuotas'!H:H,0)+COUNTIF('Ref. Cuotas'!$H$7:'Ref. Cuotas'!H2744,'Ref. Cuotas'!H2744)-1,"")</f>
        <v>1071</v>
      </c>
      <c r="AJ2745" s="7">
        <f>IFERROR(RANK('Ref. Cuotas'!I2744,'Ref. Cuotas'!I:I,0)+COUNTIF('Ref. Cuotas'!$I$7:'Ref. Cuotas'!I2744,'Ref. Cuotas'!I2744)-1,"")</f>
        <v>1024</v>
      </c>
      <c r="AK2745" s="7">
        <f>IFERROR(RANK('Ref. Cuotas'!J2744,'Ref. Cuotas'!J:J,0)+COUNTIF('Ref. Cuotas'!$J$7:'Ref. Cuotas'!J2744,'Ref. Cuotas'!J2744)-1,"")</f>
        <v>2732</v>
      </c>
      <c r="AL2745" s="7">
        <f>IFERROR(RANK('Ref. Cuotas'!K2744,'Ref. Cuotas'!K:K,0)+COUNTIF('Ref. Cuotas'!$K$7:'Ref. Cuotas'!K2744,'Ref. Cuotas'!K2744)-1,"")</f>
        <v>1350</v>
      </c>
      <c r="AM2745" s="7">
        <f>IFERROR(RANK('Ref. Cuotas'!L2744,'Ref. Cuotas'!L:L,0)+COUNTIF('Ref. Cuotas'!$L$7:'Ref. Cuotas'!L2744,'Ref. Cuotas'!L2744)-1,"")</f>
        <v>407</v>
      </c>
      <c r="AN2745" s="7">
        <f>IFERROR(RANK('Ref. Cuotas'!M2744,'Ref. Cuotas'!M:M,0)+COUNTIF('Ref. Cuotas'!$M$7:'Ref. Cuotas'!M2744,'Ref. Cuotas'!M2744)-1,"")</f>
        <v>916</v>
      </c>
      <c r="AO2745" s="7">
        <f>IFERROR(RANK('Ref. Cuotas'!H2744,'Ref. Cuotas'!H:H,1)+COUNTIF('Ref. Cuotas'!$H$7:'Ref. Cuotas'!H2744,'Ref. Cuotas'!H2744)-1,"")</f>
        <v>1732</v>
      </c>
      <c r="AP2745" s="7">
        <f>IFERROR(RANK('Ref. Cuotas'!J2744,'Ref. Cuotas'!J:J,1)+COUNTIF('Ref. Cuotas'!$J$7:'Ref. Cuotas'!J2744,'Ref. Cuotas'!J2744)-1,"")</f>
        <v>1907</v>
      </c>
      <c r="AQ2745" s="7">
        <f>IFERROR(RANK('Ref. Cuotas'!K2744,'Ref. Cuotas'!K:K,1)+COUNTIF('Ref. Cuotas'!$K$7:'Ref. Cuotas'!K2744,'Ref. Cuotas'!K2744)-1,"")</f>
        <v>1453</v>
      </c>
    </row>
    <row r="2746" spans="31:43" ht="17.25" customHeight="1" x14ac:dyDescent="0.3">
      <c r="AE2746" s="5" t="s">
        <v>2741</v>
      </c>
      <c r="AF2746" s="5" t="s">
        <v>6261</v>
      </c>
      <c r="AG2746" s="6" t="s">
        <v>4491</v>
      </c>
      <c r="AH2746" s="6" t="s">
        <v>4095</v>
      </c>
      <c r="AI2746" s="7">
        <f>IFERROR(RANK('Ref. Cuotas'!H2745,'Ref. Cuotas'!H:H,0)+COUNTIF('Ref. Cuotas'!$H$7:'Ref. Cuotas'!H2745,'Ref. Cuotas'!H2745)-1,"")</f>
        <v>1128</v>
      </c>
      <c r="AJ2746" s="7">
        <f>IFERROR(RANK('Ref. Cuotas'!I2745,'Ref. Cuotas'!I:I,0)+COUNTIF('Ref. Cuotas'!$I$7:'Ref. Cuotas'!I2745,'Ref. Cuotas'!I2745)-1,"")</f>
        <v>2744</v>
      </c>
      <c r="AK2746" s="7">
        <f>IFERROR(RANK('Ref. Cuotas'!J2745,'Ref. Cuotas'!J:J,0)+COUNTIF('Ref. Cuotas'!$J$7:'Ref. Cuotas'!J2745,'Ref. Cuotas'!J2745)-1,"")</f>
        <v>2733</v>
      </c>
      <c r="AL2746" s="7">
        <f>IFERROR(RANK('Ref. Cuotas'!K2745,'Ref. Cuotas'!K:K,0)+COUNTIF('Ref. Cuotas'!$K$7:'Ref. Cuotas'!K2745,'Ref. Cuotas'!K2745)-1,"")</f>
        <v>1602</v>
      </c>
      <c r="AM2746" s="7">
        <f>IFERROR(RANK('Ref. Cuotas'!L2745,'Ref. Cuotas'!L:L,0)+COUNTIF('Ref. Cuotas'!$L$7:'Ref. Cuotas'!L2745,'Ref. Cuotas'!L2745)-1,"")</f>
        <v>1309</v>
      </c>
      <c r="AN2746" s="7">
        <f>IFERROR(RANK('Ref. Cuotas'!M2745,'Ref. Cuotas'!M:M,0)+COUNTIF('Ref. Cuotas'!$M$7:'Ref. Cuotas'!M2745,'Ref. Cuotas'!M2745)-1,"")</f>
        <v>2745</v>
      </c>
      <c r="AO2746" s="7">
        <f>IFERROR(RANK('Ref. Cuotas'!H2745,'Ref. Cuotas'!H:H,1)+COUNTIF('Ref. Cuotas'!$H$7:'Ref. Cuotas'!H2745,'Ref. Cuotas'!H2745)-1,"")</f>
        <v>1675</v>
      </c>
      <c r="AP2746" s="7">
        <f>IFERROR(RANK('Ref. Cuotas'!J2745,'Ref. Cuotas'!J:J,1)+COUNTIF('Ref. Cuotas'!$J$7:'Ref. Cuotas'!J2745,'Ref. Cuotas'!J2745)-1,"")</f>
        <v>1908</v>
      </c>
      <c r="AQ2746" s="7">
        <f>IFERROR(RANK('Ref. Cuotas'!K2745,'Ref. Cuotas'!K:K,1)+COUNTIF('Ref. Cuotas'!$K$7:'Ref. Cuotas'!K2745,'Ref. Cuotas'!K2745)-1,"")</f>
        <v>1201</v>
      </c>
    </row>
    <row r="2747" spans="31:43" ht="17.25" customHeight="1" x14ac:dyDescent="0.3">
      <c r="AE2747" s="5" t="s">
        <v>2742</v>
      </c>
      <c r="AF2747" s="5" t="s">
        <v>6262</v>
      </c>
      <c r="AG2747" s="6" t="s">
        <v>4491</v>
      </c>
      <c r="AH2747" s="6" t="s">
        <v>4096</v>
      </c>
      <c r="AI2747" s="7">
        <f>IFERROR(RANK('Ref. Cuotas'!H2746,'Ref. Cuotas'!H:H,0)+COUNTIF('Ref. Cuotas'!$H$7:'Ref. Cuotas'!H2746,'Ref. Cuotas'!H2746)-1,"")</f>
        <v>1056</v>
      </c>
      <c r="AJ2747" s="7">
        <f>IFERROR(RANK('Ref. Cuotas'!I2746,'Ref. Cuotas'!I:I,0)+COUNTIF('Ref. Cuotas'!$I$7:'Ref. Cuotas'!I2746,'Ref. Cuotas'!I2746)-1,"")</f>
        <v>2745</v>
      </c>
      <c r="AK2747" s="7">
        <f>IFERROR(RANK('Ref. Cuotas'!J2746,'Ref. Cuotas'!J:J,0)+COUNTIF('Ref. Cuotas'!$J$7:'Ref. Cuotas'!J2746,'Ref. Cuotas'!J2746)-1,"")</f>
        <v>2734</v>
      </c>
      <c r="AL2747" s="7">
        <f>IFERROR(RANK('Ref. Cuotas'!K2746,'Ref. Cuotas'!K:K,0)+COUNTIF('Ref. Cuotas'!$K$7:'Ref. Cuotas'!K2746,'Ref. Cuotas'!K2746)-1,"")</f>
        <v>1146</v>
      </c>
      <c r="AM2747" s="7">
        <f>IFERROR(RANK('Ref. Cuotas'!L2746,'Ref. Cuotas'!L:L,0)+COUNTIF('Ref. Cuotas'!$L$7:'Ref. Cuotas'!L2746,'Ref. Cuotas'!L2746)-1,"")</f>
        <v>1899</v>
      </c>
      <c r="AN2747" s="7">
        <f>IFERROR(RANK('Ref. Cuotas'!M2746,'Ref. Cuotas'!M:M,0)+COUNTIF('Ref. Cuotas'!$M$7:'Ref. Cuotas'!M2746,'Ref. Cuotas'!M2746)-1,"")</f>
        <v>917</v>
      </c>
      <c r="AO2747" s="7">
        <f>IFERROR(RANK('Ref. Cuotas'!H2746,'Ref. Cuotas'!H:H,1)+COUNTIF('Ref. Cuotas'!$H$7:'Ref. Cuotas'!H2746,'Ref. Cuotas'!H2746)-1,"")</f>
        <v>1747</v>
      </c>
      <c r="AP2747" s="7">
        <f>IFERROR(RANK('Ref. Cuotas'!J2746,'Ref. Cuotas'!J:J,1)+COUNTIF('Ref. Cuotas'!$J$7:'Ref. Cuotas'!J2746,'Ref. Cuotas'!J2746)-1,"")</f>
        <v>1909</v>
      </c>
      <c r="AQ2747" s="7">
        <f>IFERROR(RANK('Ref. Cuotas'!K2746,'Ref. Cuotas'!K:K,1)+COUNTIF('Ref. Cuotas'!$K$7:'Ref. Cuotas'!K2746,'Ref. Cuotas'!K2746)-1,"")</f>
        <v>1657</v>
      </c>
    </row>
    <row r="2748" spans="31:43" ht="17.25" customHeight="1" x14ac:dyDescent="0.3">
      <c r="AE2748" s="5" t="s">
        <v>2743</v>
      </c>
      <c r="AF2748" s="5" t="s">
        <v>6263</v>
      </c>
      <c r="AG2748" s="6" t="s">
        <v>4491</v>
      </c>
      <c r="AH2748" s="6" t="s">
        <v>4137</v>
      </c>
      <c r="AI2748" s="7">
        <f>IFERROR(RANK('Ref. Cuotas'!H2747,'Ref. Cuotas'!H:H,0)+COUNTIF('Ref. Cuotas'!$H$7:'Ref. Cuotas'!H2747,'Ref. Cuotas'!H2747)-1,"")</f>
        <v>1259</v>
      </c>
      <c r="AJ2748" s="7">
        <f>IFERROR(RANK('Ref. Cuotas'!I2747,'Ref. Cuotas'!I:I,0)+COUNTIF('Ref. Cuotas'!$I$7:'Ref. Cuotas'!I2747,'Ref. Cuotas'!I2747)-1,"")</f>
        <v>2746</v>
      </c>
      <c r="AK2748" s="7">
        <f>IFERROR(RANK('Ref. Cuotas'!J2747,'Ref. Cuotas'!J:J,0)+COUNTIF('Ref. Cuotas'!$J$7:'Ref. Cuotas'!J2747,'Ref. Cuotas'!J2747)-1,"")</f>
        <v>2735</v>
      </c>
      <c r="AL2748" s="7">
        <f>IFERROR(RANK('Ref. Cuotas'!K2747,'Ref. Cuotas'!K:K,0)+COUNTIF('Ref. Cuotas'!$K$7:'Ref. Cuotas'!K2747,'Ref. Cuotas'!K2747)-1,"")</f>
        <v>2116</v>
      </c>
      <c r="AM2748" s="7">
        <f>IFERROR(RANK('Ref. Cuotas'!L2747,'Ref. Cuotas'!L:L,0)+COUNTIF('Ref. Cuotas'!$L$7:'Ref. Cuotas'!L2747,'Ref. Cuotas'!L2747)-1,"")</f>
        <v>2565</v>
      </c>
      <c r="AN2748" s="7">
        <f>IFERROR(RANK('Ref. Cuotas'!M2747,'Ref. Cuotas'!M:M,0)+COUNTIF('Ref. Cuotas'!$M$7:'Ref. Cuotas'!M2747,'Ref. Cuotas'!M2747)-1,"")</f>
        <v>2746</v>
      </c>
      <c r="AO2748" s="7">
        <f>IFERROR(RANK('Ref. Cuotas'!H2747,'Ref. Cuotas'!H:H,1)+COUNTIF('Ref. Cuotas'!$H$7:'Ref. Cuotas'!H2747,'Ref. Cuotas'!H2747)-1,"")</f>
        <v>1544</v>
      </c>
      <c r="AP2748" s="7">
        <f>IFERROR(RANK('Ref. Cuotas'!J2747,'Ref. Cuotas'!J:J,1)+COUNTIF('Ref. Cuotas'!$J$7:'Ref. Cuotas'!J2747,'Ref. Cuotas'!J2747)-1,"")</f>
        <v>1910</v>
      </c>
      <c r="AQ2748" s="7">
        <f>IFERROR(RANK('Ref. Cuotas'!K2747,'Ref. Cuotas'!K:K,1)+COUNTIF('Ref. Cuotas'!$K$7:'Ref. Cuotas'!K2747,'Ref. Cuotas'!K2747)-1,"")</f>
        <v>687</v>
      </c>
    </row>
    <row r="2749" spans="31:43" ht="17.25" customHeight="1" x14ac:dyDescent="0.3">
      <c r="AE2749" s="5" t="s">
        <v>2744</v>
      </c>
      <c r="AF2749" s="5" t="s">
        <v>6264</v>
      </c>
      <c r="AG2749" s="6" t="s">
        <v>4491</v>
      </c>
      <c r="AH2749" s="6" t="s">
        <v>4097</v>
      </c>
      <c r="AI2749" s="7">
        <f>IFERROR(RANK('Ref. Cuotas'!H2748,'Ref. Cuotas'!H:H,0)+COUNTIF('Ref. Cuotas'!$H$7:'Ref. Cuotas'!H2748,'Ref. Cuotas'!H2748)-1,"")</f>
        <v>1575</v>
      </c>
      <c r="AJ2749" s="7">
        <f>IFERROR(RANK('Ref. Cuotas'!I2748,'Ref. Cuotas'!I:I,0)+COUNTIF('Ref. Cuotas'!$I$7:'Ref. Cuotas'!I2748,'Ref. Cuotas'!I2748)-1,"")</f>
        <v>2747</v>
      </c>
      <c r="AK2749" s="7">
        <f>IFERROR(RANK('Ref. Cuotas'!J2748,'Ref. Cuotas'!J:J,0)+COUNTIF('Ref. Cuotas'!$J$7:'Ref. Cuotas'!J2748,'Ref. Cuotas'!J2748)-1,"")</f>
        <v>2736</v>
      </c>
      <c r="AL2749" s="7">
        <f>IFERROR(RANK('Ref. Cuotas'!K2748,'Ref. Cuotas'!K:K,0)+COUNTIF('Ref. Cuotas'!$K$7:'Ref. Cuotas'!K2748,'Ref. Cuotas'!K2748)-1,"")</f>
        <v>1380</v>
      </c>
      <c r="AM2749" s="7">
        <f>IFERROR(RANK('Ref. Cuotas'!L2748,'Ref. Cuotas'!L:L,0)+COUNTIF('Ref. Cuotas'!$L$7:'Ref. Cuotas'!L2748,'Ref. Cuotas'!L2748)-1,"")</f>
        <v>2206</v>
      </c>
      <c r="AN2749" s="7">
        <f>IFERROR(RANK('Ref. Cuotas'!M2748,'Ref. Cuotas'!M:M,0)+COUNTIF('Ref. Cuotas'!$M$7:'Ref. Cuotas'!M2748,'Ref. Cuotas'!M2748)-1,"")</f>
        <v>918</v>
      </c>
      <c r="AO2749" s="7">
        <f>IFERROR(RANK('Ref. Cuotas'!H2748,'Ref. Cuotas'!H:H,1)+COUNTIF('Ref. Cuotas'!$H$7:'Ref. Cuotas'!H2748,'Ref. Cuotas'!H2748)-1,"")</f>
        <v>1228</v>
      </c>
      <c r="AP2749" s="7">
        <f>IFERROR(RANK('Ref. Cuotas'!J2748,'Ref. Cuotas'!J:J,1)+COUNTIF('Ref. Cuotas'!$J$7:'Ref. Cuotas'!J2748,'Ref. Cuotas'!J2748)-1,"")</f>
        <v>1911</v>
      </c>
      <c r="AQ2749" s="7">
        <f>IFERROR(RANK('Ref. Cuotas'!K2748,'Ref. Cuotas'!K:K,1)+COUNTIF('Ref. Cuotas'!$K$7:'Ref. Cuotas'!K2748,'Ref. Cuotas'!K2748)-1,"")</f>
        <v>1423</v>
      </c>
    </row>
    <row r="2750" spans="31:43" ht="17.25" customHeight="1" x14ac:dyDescent="0.3">
      <c r="AE2750" s="5" t="s">
        <v>2745</v>
      </c>
      <c r="AF2750" s="5" t="s">
        <v>6265</v>
      </c>
      <c r="AG2750" s="6" t="s">
        <v>4491</v>
      </c>
      <c r="AH2750" s="6" t="s">
        <v>4123</v>
      </c>
      <c r="AI2750" s="7">
        <f>IFERROR(RANK('Ref. Cuotas'!H2749,'Ref. Cuotas'!H:H,0)+COUNTIF('Ref. Cuotas'!$H$7:'Ref. Cuotas'!H2749,'Ref. Cuotas'!H2749)-1,"")</f>
        <v>1627</v>
      </c>
      <c r="AJ2750" s="7">
        <f>IFERROR(RANK('Ref. Cuotas'!I2749,'Ref. Cuotas'!I:I,0)+COUNTIF('Ref. Cuotas'!$I$7:'Ref. Cuotas'!I2749,'Ref. Cuotas'!I2749)-1,"")</f>
        <v>2748</v>
      </c>
      <c r="AK2750" s="7">
        <f>IFERROR(RANK('Ref. Cuotas'!J2749,'Ref. Cuotas'!J:J,0)+COUNTIF('Ref. Cuotas'!$J$7:'Ref. Cuotas'!J2749,'Ref. Cuotas'!J2749)-1,"")</f>
        <v>2737</v>
      </c>
      <c r="AL2750" s="7">
        <f>IFERROR(RANK('Ref. Cuotas'!K2749,'Ref. Cuotas'!K:K,0)+COUNTIF('Ref. Cuotas'!$K$7:'Ref. Cuotas'!K2749,'Ref. Cuotas'!K2749)-1,"")</f>
        <v>2530</v>
      </c>
      <c r="AM2750" s="7">
        <f>IFERROR(RANK('Ref. Cuotas'!L2749,'Ref. Cuotas'!L:L,0)+COUNTIF('Ref. Cuotas'!$L$7:'Ref. Cuotas'!L2749,'Ref. Cuotas'!L2749)-1,"")</f>
        <v>2566</v>
      </c>
      <c r="AN2750" s="7">
        <f>IFERROR(RANK('Ref. Cuotas'!M2749,'Ref. Cuotas'!M:M,0)+COUNTIF('Ref. Cuotas'!$M$7:'Ref. Cuotas'!M2749,'Ref. Cuotas'!M2749)-1,"")</f>
        <v>919</v>
      </c>
      <c r="AO2750" s="7">
        <f>IFERROR(RANK('Ref. Cuotas'!H2749,'Ref. Cuotas'!H:H,1)+COUNTIF('Ref. Cuotas'!$H$7:'Ref. Cuotas'!H2749,'Ref. Cuotas'!H2749)-1,"")</f>
        <v>1176</v>
      </c>
      <c r="AP2750" s="7">
        <f>IFERROR(RANK('Ref. Cuotas'!J2749,'Ref. Cuotas'!J:J,1)+COUNTIF('Ref. Cuotas'!$J$7:'Ref. Cuotas'!J2749,'Ref. Cuotas'!J2749)-1,"")</f>
        <v>1912</v>
      </c>
      <c r="AQ2750" s="7">
        <f>IFERROR(RANK('Ref. Cuotas'!K2749,'Ref. Cuotas'!K:K,1)+COUNTIF('Ref. Cuotas'!$K$7:'Ref. Cuotas'!K2749,'Ref. Cuotas'!K2749)-1,"")</f>
        <v>273</v>
      </c>
    </row>
    <row r="2751" spans="31:43" ht="17.25" customHeight="1" x14ac:dyDescent="0.3">
      <c r="AE2751" s="5" t="s">
        <v>2746</v>
      </c>
      <c r="AF2751" s="5" t="s">
        <v>6266</v>
      </c>
      <c r="AG2751" s="6" t="s">
        <v>4492</v>
      </c>
      <c r="AH2751" s="6" t="s">
        <v>4092</v>
      </c>
      <c r="AI2751" s="7">
        <f>IFERROR(RANK('Ref. Cuotas'!H2750,'Ref. Cuotas'!H:H,0)+COUNTIF('Ref. Cuotas'!$H$7:'Ref. Cuotas'!H2750,'Ref. Cuotas'!H2750)-1,"")</f>
        <v>1545</v>
      </c>
      <c r="AJ2751" s="7">
        <f>IFERROR(RANK('Ref. Cuotas'!I2750,'Ref. Cuotas'!I:I,0)+COUNTIF('Ref. Cuotas'!$I$7:'Ref. Cuotas'!I2750,'Ref. Cuotas'!I2750)-1,"")</f>
        <v>2749</v>
      </c>
      <c r="AK2751" s="7">
        <f>IFERROR(RANK('Ref. Cuotas'!J2750,'Ref. Cuotas'!J:J,0)+COUNTIF('Ref. Cuotas'!$J$7:'Ref. Cuotas'!J2750,'Ref. Cuotas'!J2750)-1,"")</f>
        <v>2738</v>
      </c>
      <c r="AL2751" s="7">
        <f>IFERROR(RANK('Ref. Cuotas'!K2750,'Ref. Cuotas'!K:K,0)+COUNTIF('Ref. Cuotas'!$K$7:'Ref. Cuotas'!K2750,'Ref. Cuotas'!K2750)-1,"")</f>
        <v>1515</v>
      </c>
      <c r="AM2751" s="7">
        <f>IFERROR(RANK('Ref. Cuotas'!L2750,'Ref. Cuotas'!L:L,0)+COUNTIF('Ref. Cuotas'!$L$7:'Ref. Cuotas'!L2750,'Ref. Cuotas'!L2750)-1,"")</f>
        <v>727</v>
      </c>
      <c r="AN2751" s="7">
        <f>IFERROR(RANK('Ref. Cuotas'!M2750,'Ref. Cuotas'!M:M,0)+COUNTIF('Ref. Cuotas'!$M$7:'Ref. Cuotas'!M2750,'Ref. Cuotas'!M2750)-1,"")</f>
        <v>920</v>
      </c>
      <c r="AO2751" s="7">
        <f>IFERROR(RANK('Ref. Cuotas'!H2750,'Ref. Cuotas'!H:H,1)+COUNTIF('Ref. Cuotas'!$H$7:'Ref. Cuotas'!H2750,'Ref. Cuotas'!H2750)-1,"")</f>
        <v>1258</v>
      </c>
      <c r="AP2751" s="7">
        <f>IFERROR(RANK('Ref. Cuotas'!J2750,'Ref. Cuotas'!J:J,1)+COUNTIF('Ref. Cuotas'!$J$7:'Ref. Cuotas'!J2750,'Ref. Cuotas'!J2750)-1,"")</f>
        <v>1913</v>
      </c>
      <c r="AQ2751" s="7">
        <f>IFERROR(RANK('Ref. Cuotas'!K2750,'Ref. Cuotas'!K:K,1)+COUNTIF('Ref. Cuotas'!$K$7:'Ref. Cuotas'!K2750,'Ref. Cuotas'!K2750)-1,"")</f>
        <v>1288</v>
      </c>
    </row>
    <row r="2752" spans="31:43" ht="17.25" customHeight="1" x14ac:dyDescent="0.3">
      <c r="AE2752" s="5" t="s">
        <v>2747</v>
      </c>
      <c r="AF2752" s="5" t="s">
        <v>6267</v>
      </c>
      <c r="AG2752" s="6" t="s">
        <v>4492</v>
      </c>
      <c r="AH2752" s="6" t="s">
        <v>4135</v>
      </c>
      <c r="AI2752" s="7">
        <f>IFERROR(RANK('Ref. Cuotas'!H2751,'Ref. Cuotas'!H:H,0)+COUNTIF('Ref. Cuotas'!$H$7:'Ref. Cuotas'!H2751,'Ref. Cuotas'!H2751)-1,"")</f>
        <v>1619</v>
      </c>
      <c r="AJ2752" s="7">
        <f>IFERROR(RANK('Ref. Cuotas'!I2751,'Ref. Cuotas'!I:I,0)+COUNTIF('Ref. Cuotas'!$I$7:'Ref. Cuotas'!I2751,'Ref. Cuotas'!I2751)-1,"")</f>
        <v>2750</v>
      </c>
      <c r="AK2752" s="7">
        <f>IFERROR(RANK('Ref. Cuotas'!J2751,'Ref. Cuotas'!J:J,0)+COUNTIF('Ref. Cuotas'!$J$7:'Ref. Cuotas'!J2751,'Ref. Cuotas'!J2751)-1,"")</f>
        <v>2739</v>
      </c>
      <c r="AL2752" s="7">
        <f>IFERROR(RANK('Ref. Cuotas'!K2751,'Ref. Cuotas'!K:K,0)+COUNTIF('Ref. Cuotas'!$K$7:'Ref. Cuotas'!K2751,'Ref. Cuotas'!K2751)-1,"")</f>
        <v>2532</v>
      </c>
      <c r="AM2752" s="7">
        <f>IFERROR(RANK('Ref. Cuotas'!L2751,'Ref. Cuotas'!L:L,0)+COUNTIF('Ref. Cuotas'!$L$7:'Ref. Cuotas'!L2751,'Ref. Cuotas'!L2751)-1,"")</f>
        <v>1702</v>
      </c>
      <c r="AN2752" s="7">
        <f>IFERROR(RANK('Ref. Cuotas'!M2751,'Ref. Cuotas'!M:M,0)+COUNTIF('Ref. Cuotas'!$M$7:'Ref. Cuotas'!M2751,'Ref. Cuotas'!M2751)-1,"")</f>
        <v>921</v>
      </c>
      <c r="AO2752" s="7">
        <f>IFERROR(RANK('Ref. Cuotas'!H2751,'Ref. Cuotas'!H:H,1)+COUNTIF('Ref. Cuotas'!$H$7:'Ref. Cuotas'!H2751,'Ref. Cuotas'!H2751)-1,"")</f>
        <v>1184</v>
      </c>
      <c r="AP2752" s="7">
        <f>IFERROR(RANK('Ref. Cuotas'!J2751,'Ref. Cuotas'!J:J,1)+COUNTIF('Ref. Cuotas'!$J$7:'Ref. Cuotas'!J2751,'Ref. Cuotas'!J2751)-1,"")</f>
        <v>1914</v>
      </c>
      <c r="AQ2752" s="7">
        <f>IFERROR(RANK('Ref. Cuotas'!K2751,'Ref. Cuotas'!K:K,1)+COUNTIF('Ref. Cuotas'!$K$7:'Ref. Cuotas'!K2751,'Ref. Cuotas'!K2751)-1,"")</f>
        <v>271</v>
      </c>
    </row>
    <row r="2753" spans="31:43" ht="17.25" customHeight="1" x14ac:dyDescent="0.3">
      <c r="AE2753" s="5" t="s">
        <v>2748</v>
      </c>
      <c r="AF2753" s="5" t="s">
        <v>6268</v>
      </c>
      <c r="AG2753" s="6" t="s">
        <v>4492</v>
      </c>
      <c r="AH2753" s="6" t="s">
        <v>4136</v>
      </c>
      <c r="AI2753" s="7">
        <f>IFERROR(RANK('Ref. Cuotas'!H2752,'Ref. Cuotas'!H:H,0)+COUNTIF('Ref. Cuotas'!$H$7:'Ref. Cuotas'!H2752,'Ref. Cuotas'!H2752)-1,"")</f>
        <v>2185</v>
      </c>
      <c r="AJ2753" s="7">
        <f>IFERROR(RANK('Ref. Cuotas'!I2752,'Ref. Cuotas'!I:I,0)+COUNTIF('Ref. Cuotas'!$I$7:'Ref. Cuotas'!I2752,'Ref. Cuotas'!I2752)-1,"")</f>
        <v>2751</v>
      </c>
      <c r="AK2753" s="7">
        <f>IFERROR(RANK('Ref. Cuotas'!J2752,'Ref. Cuotas'!J:J,0)+COUNTIF('Ref. Cuotas'!$J$7:'Ref. Cuotas'!J2752,'Ref. Cuotas'!J2752)-1,"")</f>
        <v>2740</v>
      </c>
      <c r="AL2753" s="7">
        <f>IFERROR(RANK('Ref. Cuotas'!K2752,'Ref. Cuotas'!K:K,0)+COUNTIF('Ref. Cuotas'!$K$7:'Ref. Cuotas'!K2752,'Ref. Cuotas'!K2752)-1,"")</f>
        <v>2800</v>
      </c>
      <c r="AM2753" s="7">
        <f>IFERROR(RANK('Ref. Cuotas'!L2752,'Ref. Cuotas'!L:L,0)+COUNTIF('Ref. Cuotas'!$L$7:'Ref. Cuotas'!L2752,'Ref. Cuotas'!L2752)-1,"")</f>
        <v>2800</v>
      </c>
      <c r="AN2753" s="7">
        <f>IFERROR(RANK('Ref. Cuotas'!M2752,'Ref. Cuotas'!M:M,0)+COUNTIF('Ref. Cuotas'!$M$7:'Ref. Cuotas'!M2752,'Ref. Cuotas'!M2752)-1,"")</f>
        <v>2747</v>
      </c>
      <c r="AO2753" s="7">
        <f>IFERROR(RANK('Ref. Cuotas'!H2752,'Ref. Cuotas'!H:H,1)+COUNTIF('Ref. Cuotas'!$H$7:'Ref. Cuotas'!H2752,'Ref. Cuotas'!H2752)-1,"")</f>
        <v>618</v>
      </c>
      <c r="AP2753" s="7">
        <f>IFERROR(RANK('Ref. Cuotas'!J2752,'Ref. Cuotas'!J:J,1)+COUNTIF('Ref. Cuotas'!$J$7:'Ref. Cuotas'!J2752,'Ref. Cuotas'!J2752)-1,"")</f>
        <v>1915</v>
      </c>
      <c r="AQ2753" s="7">
        <f>IFERROR(RANK('Ref. Cuotas'!K2752,'Ref. Cuotas'!K:K,1)+COUNTIF('Ref. Cuotas'!$K$7:'Ref. Cuotas'!K2752,'Ref. Cuotas'!K2752)-1,"")</f>
        <v>218</v>
      </c>
    </row>
    <row r="2754" spans="31:43" ht="17.25" customHeight="1" x14ac:dyDescent="0.3">
      <c r="AE2754" s="5" t="s">
        <v>2749</v>
      </c>
      <c r="AF2754" s="5" t="s">
        <v>6269</v>
      </c>
      <c r="AG2754" s="6" t="s">
        <v>4492</v>
      </c>
      <c r="AH2754" s="6" t="s">
        <v>4093</v>
      </c>
      <c r="AI2754" s="7">
        <f>IFERROR(RANK('Ref. Cuotas'!H2753,'Ref. Cuotas'!H:H,0)+COUNTIF('Ref. Cuotas'!$H$7:'Ref. Cuotas'!H2753,'Ref. Cuotas'!H2753)-1,"")</f>
        <v>1433</v>
      </c>
      <c r="AJ2754" s="7">
        <f>IFERROR(RANK('Ref. Cuotas'!I2753,'Ref. Cuotas'!I:I,0)+COUNTIF('Ref. Cuotas'!$I$7:'Ref. Cuotas'!I2753,'Ref. Cuotas'!I2753)-1,"")</f>
        <v>859</v>
      </c>
      <c r="AK2754" s="7">
        <f>IFERROR(RANK('Ref. Cuotas'!J2753,'Ref. Cuotas'!J:J,0)+COUNTIF('Ref. Cuotas'!$J$7:'Ref. Cuotas'!J2753,'Ref. Cuotas'!J2753)-1,"")</f>
        <v>2741</v>
      </c>
      <c r="AL2754" s="7">
        <f>IFERROR(RANK('Ref. Cuotas'!K2753,'Ref. Cuotas'!K:K,0)+COUNTIF('Ref. Cuotas'!$K$7:'Ref. Cuotas'!K2753,'Ref. Cuotas'!K2753)-1,"")</f>
        <v>1161</v>
      </c>
      <c r="AM2754" s="7">
        <f>IFERROR(RANK('Ref. Cuotas'!L2753,'Ref. Cuotas'!L:L,0)+COUNTIF('Ref. Cuotas'!$L$7:'Ref. Cuotas'!L2753,'Ref. Cuotas'!L2753)-1,"")</f>
        <v>950</v>
      </c>
      <c r="AN2754" s="7">
        <f>IFERROR(RANK('Ref. Cuotas'!M2753,'Ref. Cuotas'!M:M,0)+COUNTIF('Ref. Cuotas'!$M$7:'Ref. Cuotas'!M2753,'Ref. Cuotas'!M2753)-1,"")</f>
        <v>922</v>
      </c>
      <c r="AO2754" s="7">
        <f>IFERROR(RANK('Ref. Cuotas'!H2753,'Ref. Cuotas'!H:H,1)+COUNTIF('Ref. Cuotas'!$H$7:'Ref. Cuotas'!H2753,'Ref. Cuotas'!H2753)-1,"")</f>
        <v>1370</v>
      </c>
      <c r="AP2754" s="7">
        <f>IFERROR(RANK('Ref. Cuotas'!J2753,'Ref. Cuotas'!J:J,1)+COUNTIF('Ref. Cuotas'!$J$7:'Ref. Cuotas'!J2753,'Ref. Cuotas'!J2753)-1,"")</f>
        <v>1916</v>
      </c>
      <c r="AQ2754" s="7">
        <f>IFERROR(RANK('Ref. Cuotas'!K2753,'Ref. Cuotas'!K:K,1)+COUNTIF('Ref. Cuotas'!$K$7:'Ref. Cuotas'!K2753,'Ref. Cuotas'!K2753)-1,"")</f>
        <v>1642</v>
      </c>
    </row>
    <row r="2755" spans="31:43" ht="17.25" customHeight="1" x14ac:dyDescent="0.3">
      <c r="AE2755" s="5" t="s">
        <v>2750</v>
      </c>
      <c r="AF2755" s="5" t="s">
        <v>6270</v>
      </c>
      <c r="AG2755" s="6" t="s">
        <v>4492</v>
      </c>
      <c r="AH2755" s="6" t="s">
        <v>4116</v>
      </c>
      <c r="AI2755" s="7">
        <f>IFERROR(RANK('Ref. Cuotas'!H2754,'Ref. Cuotas'!H:H,0)+COUNTIF('Ref. Cuotas'!$H$7:'Ref. Cuotas'!H2754,'Ref. Cuotas'!H2754)-1,"")</f>
        <v>1095</v>
      </c>
      <c r="AJ2755" s="7">
        <f>IFERROR(RANK('Ref. Cuotas'!I2754,'Ref. Cuotas'!I:I,0)+COUNTIF('Ref. Cuotas'!$I$7:'Ref. Cuotas'!I2754,'Ref. Cuotas'!I2754)-1,"")</f>
        <v>627</v>
      </c>
      <c r="AK2755" s="7">
        <f>IFERROR(RANK('Ref. Cuotas'!J2754,'Ref. Cuotas'!J:J,0)+COUNTIF('Ref. Cuotas'!$J$7:'Ref. Cuotas'!J2754,'Ref. Cuotas'!J2754)-1,"")</f>
        <v>485</v>
      </c>
      <c r="AL2755" s="7">
        <f>IFERROR(RANK('Ref. Cuotas'!K2754,'Ref. Cuotas'!K:K,0)+COUNTIF('Ref. Cuotas'!$K$7:'Ref. Cuotas'!K2754,'Ref. Cuotas'!K2754)-1,"")</f>
        <v>558</v>
      </c>
      <c r="AM2755" s="7">
        <f>IFERROR(RANK('Ref. Cuotas'!L2754,'Ref. Cuotas'!L:L,0)+COUNTIF('Ref. Cuotas'!$L$7:'Ref. Cuotas'!L2754,'Ref. Cuotas'!L2754)-1,"")</f>
        <v>352</v>
      </c>
      <c r="AN2755" s="7">
        <f>IFERROR(RANK('Ref. Cuotas'!M2754,'Ref. Cuotas'!M:M,0)+COUNTIF('Ref. Cuotas'!$M$7:'Ref. Cuotas'!M2754,'Ref. Cuotas'!M2754)-1,"")</f>
        <v>923</v>
      </c>
      <c r="AO2755" s="7">
        <f>IFERROR(RANK('Ref. Cuotas'!H2754,'Ref. Cuotas'!H:H,1)+COUNTIF('Ref. Cuotas'!$H$7:'Ref. Cuotas'!H2754,'Ref. Cuotas'!H2754)-1,"")</f>
        <v>1708</v>
      </c>
      <c r="AP2755" s="7">
        <f>IFERROR(RANK('Ref. Cuotas'!J2754,'Ref. Cuotas'!J:J,1)+COUNTIF('Ref. Cuotas'!$J$7:'Ref. Cuotas'!J2754,'Ref. Cuotas'!J2754)-1,"")</f>
        <v>2318</v>
      </c>
      <c r="AQ2755" s="7">
        <f>IFERROR(RANK('Ref. Cuotas'!K2754,'Ref. Cuotas'!K:K,1)+COUNTIF('Ref. Cuotas'!$K$7:'Ref. Cuotas'!K2754,'Ref. Cuotas'!K2754)-1,"")</f>
        <v>2245</v>
      </c>
    </row>
    <row r="2756" spans="31:43" ht="17.25" customHeight="1" x14ac:dyDescent="0.3">
      <c r="AE2756" s="5" t="s">
        <v>2751</v>
      </c>
      <c r="AF2756" s="5" t="s">
        <v>6271</v>
      </c>
      <c r="AG2756" s="6" t="s">
        <v>4492</v>
      </c>
      <c r="AH2756" s="6" t="s">
        <v>4094</v>
      </c>
      <c r="AI2756" s="7">
        <f>IFERROR(RANK('Ref. Cuotas'!H2755,'Ref. Cuotas'!H:H,0)+COUNTIF('Ref. Cuotas'!$H$7:'Ref. Cuotas'!H2755,'Ref. Cuotas'!H2755)-1,"")</f>
        <v>1127</v>
      </c>
      <c r="AJ2756" s="7">
        <f>IFERROR(RANK('Ref. Cuotas'!I2755,'Ref. Cuotas'!I:I,0)+COUNTIF('Ref. Cuotas'!$I$7:'Ref. Cuotas'!I2755,'Ref. Cuotas'!I2755)-1,"")</f>
        <v>350</v>
      </c>
      <c r="AK2756" s="7">
        <f>IFERROR(RANK('Ref. Cuotas'!J2755,'Ref. Cuotas'!J:J,0)+COUNTIF('Ref. Cuotas'!$J$7:'Ref. Cuotas'!J2755,'Ref. Cuotas'!J2755)-1,"")</f>
        <v>2742</v>
      </c>
      <c r="AL2756" s="7">
        <f>IFERROR(RANK('Ref. Cuotas'!K2755,'Ref. Cuotas'!K:K,0)+COUNTIF('Ref. Cuotas'!$K$7:'Ref. Cuotas'!K2755,'Ref. Cuotas'!K2755)-1,"")</f>
        <v>1064</v>
      </c>
      <c r="AM2756" s="7">
        <f>IFERROR(RANK('Ref. Cuotas'!L2755,'Ref. Cuotas'!L:L,0)+COUNTIF('Ref. Cuotas'!$L$7:'Ref. Cuotas'!L2755,'Ref. Cuotas'!L2755)-1,"")</f>
        <v>526</v>
      </c>
      <c r="AN2756" s="7">
        <f>IFERROR(RANK('Ref. Cuotas'!M2755,'Ref. Cuotas'!M:M,0)+COUNTIF('Ref. Cuotas'!$M$7:'Ref. Cuotas'!M2755,'Ref. Cuotas'!M2755)-1,"")</f>
        <v>924</v>
      </c>
      <c r="AO2756" s="7">
        <f>IFERROR(RANK('Ref. Cuotas'!H2755,'Ref. Cuotas'!H:H,1)+COUNTIF('Ref. Cuotas'!$H$7:'Ref. Cuotas'!H2755,'Ref. Cuotas'!H2755)-1,"")</f>
        <v>1676</v>
      </c>
      <c r="AP2756" s="7">
        <f>IFERROR(RANK('Ref. Cuotas'!J2755,'Ref. Cuotas'!J:J,1)+COUNTIF('Ref. Cuotas'!$J$7:'Ref. Cuotas'!J2755,'Ref. Cuotas'!J2755)-1,"")</f>
        <v>1917</v>
      </c>
      <c r="AQ2756" s="7">
        <f>IFERROR(RANK('Ref. Cuotas'!K2755,'Ref. Cuotas'!K:K,1)+COUNTIF('Ref. Cuotas'!$K$7:'Ref. Cuotas'!K2755,'Ref. Cuotas'!K2755)-1,"")</f>
        <v>1739</v>
      </c>
    </row>
    <row r="2757" spans="31:43" ht="17.25" customHeight="1" x14ac:dyDescent="0.3">
      <c r="AE2757" s="5" t="s">
        <v>2752</v>
      </c>
      <c r="AF2757" s="5" t="s">
        <v>6272</v>
      </c>
      <c r="AG2757" s="6" t="s">
        <v>4492</v>
      </c>
      <c r="AH2757" s="6" t="s">
        <v>4095</v>
      </c>
      <c r="AI2757" s="7">
        <f>IFERROR(RANK('Ref. Cuotas'!H2756,'Ref. Cuotas'!H:H,0)+COUNTIF('Ref. Cuotas'!$H$7:'Ref. Cuotas'!H2756,'Ref. Cuotas'!H2756)-1,"")</f>
        <v>1196</v>
      </c>
      <c r="AJ2757" s="7">
        <f>IFERROR(RANK('Ref. Cuotas'!I2756,'Ref. Cuotas'!I:I,0)+COUNTIF('Ref. Cuotas'!$I$7:'Ref. Cuotas'!I2756,'Ref. Cuotas'!I2756)-1,"")</f>
        <v>2752</v>
      </c>
      <c r="AK2757" s="7">
        <f>IFERROR(RANK('Ref. Cuotas'!J2756,'Ref. Cuotas'!J:J,0)+COUNTIF('Ref. Cuotas'!$J$7:'Ref. Cuotas'!J2756,'Ref. Cuotas'!J2756)-1,"")</f>
        <v>2743</v>
      </c>
      <c r="AL2757" s="7">
        <f>IFERROR(RANK('Ref. Cuotas'!K2756,'Ref. Cuotas'!K:K,0)+COUNTIF('Ref. Cuotas'!$K$7:'Ref. Cuotas'!K2756,'Ref. Cuotas'!K2756)-1,"")</f>
        <v>1665</v>
      </c>
      <c r="AM2757" s="7">
        <f>IFERROR(RANK('Ref. Cuotas'!L2756,'Ref. Cuotas'!L:L,0)+COUNTIF('Ref. Cuotas'!$L$7:'Ref. Cuotas'!L2756,'Ref. Cuotas'!L2756)-1,"")</f>
        <v>1378</v>
      </c>
      <c r="AN2757" s="7">
        <f>IFERROR(RANK('Ref. Cuotas'!M2756,'Ref. Cuotas'!M:M,0)+COUNTIF('Ref. Cuotas'!$M$7:'Ref. Cuotas'!M2756,'Ref. Cuotas'!M2756)-1,"")</f>
        <v>2748</v>
      </c>
      <c r="AO2757" s="7">
        <f>IFERROR(RANK('Ref. Cuotas'!H2756,'Ref. Cuotas'!H:H,1)+COUNTIF('Ref. Cuotas'!$H$7:'Ref. Cuotas'!H2756,'Ref. Cuotas'!H2756)-1,"")</f>
        <v>1607</v>
      </c>
      <c r="AP2757" s="7">
        <f>IFERROR(RANK('Ref. Cuotas'!J2756,'Ref. Cuotas'!J:J,1)+COUNTIF('Ref. Cuotas'!$J$7:'Ref. Cuotas'!J2756,'Ref. Cuotas'!J2756)-1,"")</f>
        <v>1918</v>
      </c>
      <c r="AQ2757" s="7">
        <f>IFERROR(RANK('Ref. Cuotas'!K2756,'Ref. Cuotas'!K:K,1)+COUNTIF('Ref. Cuotas'!$K$7:'Ref. Cuotas'!K2756,'Ref. Cuotas'!K2756)-1,"")</f>
        <v>1138</v>
      </c>
    </row>
    <row r="2758" spans="31:43" ht="17.25" customHeight="1" x14ac:dyDescent="0.3">
      <c r="AE2758" s="5" t="s">
        <v>2753</v>
      </c>
      <c r="AF2758" s="5" t="s">
        <v>6273</v>
      </c>
      <c r="AG2758" s="6" t="s">
        <v>4492</v>
      </c>
      <c r="AH2758" s="6" t="s">
        <v>4096</v>
      </c>
      <c r="AI2758" s="7">
        <f>IFERROR(RANK('Ref. Cuotas'!H2757,'Ref. Cuotas'!H:H,0)+COUNTIF('Ref. Cuotas'!$H$7:'Ref. Cuotas'!H2757,'Ref. Cuotas'!H2757)-1,"")</f>
        <v>1119</v>
      </c>
      <c r="AJ2758" s="7">
        <f>IFERROR(RANK('Ref. Cuotas'!I2757,'Ref. Cuotas'!I:I,0)+COUNTIF('Ref. Cuotas'!$I$7:'Ref. Cuotas'!I2757,'Ref. Cuotas'!I2757)-1,"")</f>
        <v>2753</v>
      </c>
      <c r="AK2758" s="7">
        <f>IFERROR(RANK('Ref. Cuotas'!J2757,'Ref. Cuotas'!J:J,0)+COUNTIF('Ref. Cuotas'!$J$7:'Ref. Cuotas'!J2757,'Ref. Cuotas'!J2757)-1,"")</f>
        <v>2744</v>
      </c>
      <c r="AL2758" s="7">
        <f>IFERROR(RANK('Ref. Cuotas'!K2757,'Ref. Cuotas'!K:K,0)+COUNTIF('Ref. Cuotas'!$K$7:'Ref. Cuotas'!K2757,'Ref. Cuotas'!K2757)-1,"")</f>
        <v>1162</v>
      </c>
      <c r="AM2758" s="7">
        <f>IFERROR(RANK('Ref. Cuotas'!L2757,'Ref. Cuotas'!L:L,0)+COUNTIF('Ref. Cuotas'!$L$7:'Ref. Cuotas'!L2757,'Ref. Cuotas'!L2757)-1,"")</f>
        <v>1725</v>
      </c>
      <c r="AN2758" s="7">
        <f>IFERROR(RANK('Ref. Cuotas'!M2757,'Ref. Cuotas'!M:M,0)+COUNTIF('Ref. Cuotas'!$M$7:'Ref. Cuotas'!M2757,'Ref. Cuotas'!M2757)-1,"")</f>
        <v>925</v>
      </c>
      <c r="AO2758" s="7">
        <f>IFERROR(RANK('Ref. Cuotas'!H2757,'Ref. Cuotas'!H:H,1)+COUNTIF('Ref. Cuotas'!$H$7:'Ref. Cuotas'!H2757,'Ref. Cuotas'!H2757)-1,"")</f>
        <v>1684</v>
      </c>
      <c r="AP2758" s="7">
        <f>IFERROR(RANK('Ref. Cuotas'!J2757,'Ref. Cuotas'!J:J,1)+COUNTIF('Ref. Cuotas'!$J$7:'Ref. Cuotas'!J2757,'Ref. Cuotas'!J2757)-1,"")</f>
        <v>1919</v>
      </c>
      <c r="AQ2758" s="7">
        <f>IFERROR(RANK('Ref. Cuotas'!K2757,'Ref. Cuotas'!K:K,1)+COUNTIF('Ref. Cuotas'!$K$7:'Ref. Cuotas'!K2757,'Ref. Cuotas'!K2757)-1,"")</f>
        <v>1641</v>
      </c>
    </row>
    <row r="2759" spans="31:43" ht="17.25" customHeight="1" x14ac:dyDescent="0.3">
      <c r="AE2759" s="5" t="s">
        <v>2754</v>
      </c>
      <c r="AF2759" s="5" t="s">
        <v>6274</v>
      </c>
      <c r="AG2759" s="6" t="s">
        <v>4492</v>
      </c>
      <c r="AH2759" s="6" t="s">
        <v>4137</v>
      </c>
      <c r="AI2759" s="7">
        <f>IFERROR(RANK('Ref. Cuotas'!H2758,'Ref. Cuotas'!H:H,0)+COUNTIF('Ref. Cuotas'!$H$7:'Ref. Cuotas'!H2758,'Ref. Cuotas'!H2758)-1,"")</f>
        <v>1405</v>
      </c>
      <c r="AJ2759" s="7">
        <f>IFERROR(RANK('Ref. Cuotas'!I2758,'Ref. Cuotas'!I:I,0)+COUNTIF('Ref. Cuotas'!$I$7:'Ref. Cuotas'!I2758,'Ref. Cuotas'!I2758)-1,"")</f>
        <v>2754</v>
      </c>
      <c r="AK2759" s="7">
        <f>IFERROR(RANK('Ref. Cuotas'!J2758,'Ref. Cuotas'!J:J,0)+COUNTIF('Ref. Cuotas'!$J$7:'Ref. Cuotas'!J2758,'Ref. Cuotas'!J2758)-1,"")</f>
        <v>2745</v>
      </c>
      <c r="AL2759" s="7">
        <f>IFERROR(RANK('Ref. Cuotas'!K2758,'Ref. Cuotas'!K:K,0)+COUNTIF('Ref. Cuotas'!$K$7:'Ref. Cuotas'!K2758,'Ref. Cuotas'!K2758)-1,"")</f>
        <v>2208</v>
      </c>
      <c r="AM2759" s="7">
        <f>IFERROR(RANK('Ref. Cuotas'!L2758,'Ref. Cuotas'!L:L,0)+COUNTIF('Ref. Cuotas'!$L$7:'Ref. Cuotas'!L2758,'Ref. Cuotas'!L2758)-1,"")</f>
        <v>2207</v>
      </c>
      <c r="AN2759" s="7">
        <f>IFERROR(RANK('Ref. Cuotas'!M2758,'Ref. Cuotas'!M:M,0)+COUNTIF('Ref. Cuotas'!$M$7:'Ref. Cuotas'!M2758,'Ref. Cuotas'!M2758)-1,"")</f>
        <v>2749</v>
      </c>
      <c r="AO2759" s="7">
        <f>IFERROR(RANK('Ref. Cuotas'!H2758,'Ref. Cuotas'!H:H,1)+COUNTIF('Ref. Cuotas'!$H$7:'Ref. Cuotas'!H2758,'Ref. Cuotas'!H2758)-1,"")</f>
        <v>1398</v>
      </c>
      <c r="AP2759" s="7">
        <f>IFERROR(RANK('Ref. Cuotas'!J2758,'Ref. Cuotas'!J:J,1)+COUNTIF('Ref. Cuotas'!$J$7:'Ref. Cuotas'!J2758,'Ref. Cuotas'!J2758)-1,"")</f>
        <v>1920</v>
      </c>
      <c r="AQ2759" s="7">
        <f>IFERROR(RANK('Ref. Cuotas'!K2758,'Ref. Cuotas'!K:K,1)+COUNTIF('Ref. Cuotas'!$K$7:'Ref. Cuotas'!K2758,'Ref. Cuotas'!K2758)-1,"")</f>
        <v>595</v>
      </c>
    </row>
    <row r="2760" spans="31:43" ht="17.25" customHeight="1" x14ac:dyDescent="0.3">
      <c r="AE2760" s="5" t="s">
        <v>2755</v>
      </c>
      <c r="AF2760" s="5" t="s">
        <v>6275</v>
      </c>
      <c r="AG2760" s="6" t="s">
        <v>4492</v>
      </c>
      <c r="AH2760" s="6" t="s">
        <v>4097</v>
      </c>
      <c r="AI2760" s="7">
        <f>IFERROR(RANK('Ref. Cuotas'!H2759,'Ref. Cuotas'!H:H,0)+COUNTIF('Ref. Cuotas'!$H$7:'Ref. Cuotas'!H2759,'Ref. Cuotas'!H2759)-1,"")</f>
        <v>1566</v>
      </c>
      <c r="AJ2760" s="7">
        <f>IFERROR(RANK('Ref. Cuotas'!I2759,'Ref. Cuotas'!I:I,0)+COUNTIF('Ref. Cuotas'!$I$7:'Ref. Cuotas'!I2759,'Ref. Cuotas'!I2759)-1,"")</f>
        <v>2755</v>
      </c>
      <c r="AK2760" s="7">
        <f>IFERROR(RANK('Ref. Cuotas'!J2759,'Ref. Cuotas'!J:J,0)+COUNTIF('Ref. Cuotas'!$J$7:'Ref. Cuotas'!J2759,'Ref. Cuotas'!J2759)-1,"")</f>
        <v>2746</v>
      </c>
      <c r="AL2760" s="7">
        <f>IFERROR(RANK('Ref. Cuotas'!K2759,'Ref. Cuotas'!K:K,0)+COUNTIF('Ref. Cuotas'!$K$7:'Ref. Cuotas'!K2759,'Ref. Cuotas'!K2759)-1,"")</f>
        <v>2571</v>
      </c>
      <c r="AM2760" s="7">
        <f>IFERROR(RANK('Ref. Cuotas'!L2759,'Ref. Cuotas'!L:L,0)+COUNTIF('Ref. Cuotas'!$L$7:'Ref. Cuotas'!L2759,'Ref. Cuotas'!L2759)-1,"")</f>
        <v>2567</v>
      </c>
      <c r="AN2760" s="7">
        <f>IFERROR(RANK('Ref. Cuotas'!M2759,'Ref. Cuotas'!M:M,0)+COUNTIF('Ref. Cuotas'!$M$7:'Ref. Cuotas'!M2759,'Ref. Cuotas'!M2759)-1,"")</f>
        <v>926</v>
      </c>
      <c r="AO2760" s="7">
        <f>IFERROR(RANK('Ref. Cuotas'!H2759,'Ref. Cuotas'!H:H,1)+COUNTIF('Ref. Cuotas'!$H$7:'Ref. Cuotas'!H2759,'Ref. Cuotas'!H2759)-1,"")</f>
        <v>1237</v>
      </c>
      <c r="AP2760" s="7">
        <f>IFERROR(RANK('Ref. Cuotas'!J2759,'Ref. Cuotas'!J:J,1)+COUNTIF('Ref. Cuotas'!$J$7:'Ref. Cuotas'!J2759,'Ref. Cuotas'!J2759)-1,"")</f>
        <v>1921</v>
      </c>
      <c r="AQ2760" s="7">
        <f>IFERROR(RANK('Ref. Cuotas'!K2759,'Ref. Cuotas'!K:K,1)+COUNTIF('Ref. Cuotas'!$K$7:'Ref. Cuotas'!K2759,'Ref. Cuotas'!K2759)-1,"")</f>
        <v>232</v>
      </c>
    </row>
    <row r="2761" spans="31:43" ht="17.25" customHeight="1" x14ac:dyDescent="0.3">
      <c r="AE2761" s="5" t="s">
        <v>2756</v>
      </c>
      <c r="AF2761" s="5" t="s">
        <v>6276</v>
      </c>
      <c r="AG2761" s="6" t="s">
        <v>4492</v>
      </c>
      <c r="AH2761" s="6" t="s">
        <v>4123</v>
      </c>
      <c r="AI2761" s="7">
        <f>IFERROR(RANK('Ref. Cuotas'!H2760,'Ref. Cuotas'!H:H,0)+COUNTIF('Ref. Cuotas'!$H$7:'Ref. Cuotas'!H2760,'Ref. Cuotas'!H2760)-1,"")</f>
        <v>1563</v>
      </c>
      <c r="AJ2761" s="7">
        <f>IFERROR(RANK('Ref. Cuotas'!I2760,'Ref. Cuotas'!I:I,0)+COUNTIF('Ref. Cuotas'!$I$7:'Ref. Cuotas'!I2760,'Ref. Cuotas'!I2760)-1,"")</f>
        <v>2756</v>
      </c>
      <c r="AK2761" s="7">
        <f>IFERROR(RANK('Ref. Cuotas'!J2760,'Ref. Cuotas'!J:J,0)+COUNTIF('Ref. Cuotas'!$J$7:'Ref. Cuotas'!J2760,'Ref. Cuotas'!J2760)-1,"")</f>
        <v>2747</v>
      </c>
      <c r="AL2761" s="7">
        <f>IFERROR(RANK('Ref. Cuotas'!K2760,'Ref. Cuotas'!K:K,0)+COUNTIF('Ref. Cuotas'!$K$7:'Ref. Cuotas'!K2760,'Ref. Cuotas'!K2760)-1,"")</f>
        <v>2527</v>
      </c>
      <c r="AM2761" s="7">
        <f>IFERROR(RANK('Ref. Cuotas'!L2760,'Ref. Cuotas'!L:L,0)+COUNTIF('Ref. Cuotas'!$L$7:'Ref. Cuotas'!L2760,'Ref. Cuotas'!L2760)-1,"")</f>
        <v>2568</v>
      </c>
      <c r="AN2761" s="7">
        <f>IFERROR(RANK('Ref. Cuotas'!M2760,'Ref. Cuotas'!M:M,0)+COUNTIF('Ref. Cuotas'!$M$7:'Ref. Cuotas'!M2760,'Ref. Cuotas'!M2760)-1,"")</f>
        <v>927</v>
      </c>
      <c r="AO2761" s="7">
        <f>IFERROR(RANK('Ref. Cuotas'!H2760,'Ref. Cuotas'!H:H,1)+COUNTIF('Ref. Cuotas'!$H$7:'Ref. Cuotas'!H2760,'Ref. Cuotas'!H2760)-1,"")</f>
        <v>1240</v>
      </c>
      <c r="AP2761" s="7">
        <f>IFERROR(RANK('Ref. Cuotas'!J2760,'Ref. Cuotas'!J:J,1)+COUNTIF('Ref. Cuotas'!$J$7:'Ref. Cuotas'!J2760,'Ref. Cuotas'!J2760)-1,"")</f>
        <v>1922</v>
      </c>
      <c r="AQ2761" s="7">
        <f>IFERROR(RANK('Ref. Cuotas'!K2760,'Ref. Cuotas'!K:K,1)+COUNTIF('Ref. Cuotas'!$K$7:'Ref. Cuotas'!K2760,'Ref. Cuotas'!K2760)-1,"")</f>
        <v>276</v>
      </c>
    </row>
    <row r="2762" spans="31:43" ht="17.25" customHeight="1" x14ac:dyDescent="0.3">
      <c r="AE2762" s="5" t="s">
        <v>2757</v>
      </c>
      <c r="AF2762" s="5" t="s">
        <v>6277</v>
      </c>
      <c r="AG2762" s="6" t="s">
        <v>4493</v>
      </c>
      <c r="AH2762" s="6" t="s">
        <v>4092</v>
      </c>
      <c r="AI2762" s="7">
        <f>IFERROR(RANK('Ref. Cuotas'!H2761,'Ref. Cuotas'!H:H,0)+COUNTIF('Ref. Cuotas'!$H$7:'Ref. Cuotas'!H2761,'Ref. Cuotas'!H2761)-1,"")</f>
        <v>1700</v>
      </c>
      <c r="AJ2762" s="7">
        <f>IFERROR(RANK('Ref. Cuotas'!I2761,'Ref. Cuotas'!I:I,0)+COUNTIF('Ref. Cuotas'!$I$7:'Ref. Cuotas'!I2761,'Ref. Cuotas'!I2761)-1,"")</f>
        <v>2757</v>
      </c>
      <c r="AK2762" s="7">
        <f>IFERROR(RANK('Ref. Cuotas'!J2761,'Ref. Cuotas'!J:J,0)+COUNTIF('Ref. Cuotas'!$J$7:'Ref. Cuotas'!J2761,'Ref. Cuotas'!J2761)-1,"")</f>
        <v>2748</v>
      </c>
      <c r="AL2762" s="7">
        <f>IFERROR(RANK('Ref. Cuotas'!K2761,'Ref. Cuotas'!K:K,0)+COUNTIF('Ref. Cuotas'!$K$7:'Ref. Cuotas'!K2761,'Ref. Cuotas'!K2761)-1,"")</f>
        <v>1966</v>
      </c>
      <c r="AM2762" s="7">
        <f>IFERROR(RANK('Ref. Cuotas'!L2761,'Ref. Cuotas'!L:L,0)+COUNTIF('Ref. Cuotas'!$L$7:'Ref. Cuotas'!L2761,'Ref. Cuotas'!L2761)-1,"")</f>
        <v>925</v>
      </c>
      <c r="AN2762" s="7">
        <f>IFERROR(RANK('Ref. Cuotas'!M2761,'Ref. Cuotas'!M:M,0)+COUNTIF('Ref. Cuotas'!$M$7:'Ref. Cuotas'!M2761,'Ref. Cuotas'!M2761)-1,"")</f>
        <v>928</v>
      </c>
      <c r="AO2762" s="7">
        <f>IFERROR(RANK('Ref. Cuotas'!H2761,'Ref. Cuotas'!H:H,1)+COUNTIF('Ref. Cuotas'!$H$7:'Ref. Cuotas'!H2761,'Ref. Cuotas'!H2761)-1,"")</f>
        <v>1103</v>
      </c>
      <c r="AP2762" s="7">
        <f>IFERROR(RANK('Ref. Cuotas'!J2761,'Ref. Cuotas'!J:J,1)+COUNTIF('Ref. Cuotas'!$J$7:'Ref. Cuotas'!J2761,'Ref. Cuotas'!J2761)-1,"")</f>
        <v>1923</v>
      </c>
      <c r="AQ2762" s="7">
        <f>IFERROR(RANK('Ref. Cuotas'!K2761,'Ref. Cuotas'!K:K,1)+COUNTIF('Ref. Cuotas'!$K$7:'Ref. Cuotas'!K2761,'Ref. Cuotas'!K2761)-1,"")</f>
        <v>837</v>
      </c>
    </row>
    <row r="2763" spans="31:43" ht="17.25" customHeight="1" x14ac:dyDescent="0.3">
      <c r="AE2763" s="5" t="s">
        <v>2758</v>
      </c>
      <c r="AF2763" s="5" t="s">
        <v>6278</v>
      </c>
      <c r="AG2763" s="6" t="s">
        <v>4493</v>
      </c>
      <c r="AH2763" s="6" t="s">
        <v>4135</v>
      </c>
      <c r="AI2763" s="7">
        <f>IFERROR(RANK('Ref. Cuotas'!H2762,'Ref. Cuotas'!H:H,0)+COUNTIF('Ref. Cuotas'!$H$7:'Ref. Cuotas'!H2762,'Ref. Cuotas'!H2762)-1,"")</f>
        <v>1540</v>
      </c>
      <c r="AJ2763" s="7">
        <f>IFERROR(RANK('Ref. Cuotas'!I2762,'Ref. Cuotas'!I:I,0)+COUNTIF('Ref. Cuotas'!$I$7:'Ref. Cuotas'!I2762,'Ref. Cuotas'!I2762)-1,"")</f>
        <v>2758</v>
      </c>
      <c r="AK2763" s="7">
        <f>IFERROR(RANK('Ref. Cuotas'!J2762,'Ref. Cuotas'!J:J,0)+COUNTIF('Ref. Cuotas'!$J$7:'Ref. Cuotas'!J2762,'Ref. Cuotas'!J2762)-1,"")</f>
        <v>2749</v>
      </c>
      <c r="AL2763" s="7">
        <f>IFERROR(RANK('Ref. Cuotas'!K2762,'Ref. Cuotas'!K:K,0)+COUNTIF('Ref. Cuotas'!$K$7:'Ref. Cuotas'!K2762,'Ref. Cuotas'!K2762)-1,"")</f>
        <v>2529</v>
      </c>
      <c r="AM2763" s="7">
        <f>IFERROR(RANK('Ref. Cuotas'!L2762,'Ref. Cuotas'!L:L,0)+COUNTIF('Ref. Cuotas'!$L$7:'Ref. Cuotas'!L2762,'Ref. Cuotas'!L2762)-1,"")</f>
        <v>1703</v>
      </c>
      <c r="AN2763" s="7">
        <f>IFERROR(RANK('Ref. Cuotas'!M2762,'Ref. Cuotas'!M:M,0)+COUNTIF('Ref. Cuotas'!$M$7:'Ref. Cuotas'!M2762,'Ref. Cuotas'!M2762)-1,"")</f>
        <v>929</v>
      </c>
      <c r="AO2763" s="7">
        <f>IFERROR(RANK('Ref. Cuotas'!H2762,'Ref. Cuotas'!H:H,1)+COUNTIF('Ref. Cuotas'!$H$7:'Ref. Cuotas'!H2762,'Ref. Cuotas'!H2762)-1,"")</f>
        <v>1263</v>
      </c>
      <c r="AP2763" s="7">
        <f>IFERROR(RANK('Ref. Cuotas'!J2762,'Ref. Cuotas'!J:J,1)+COUNTIF('Ref. Cuotas'!$J$7:'Ref. Cuotas'!J2762,'Ref. Cuotas'!J2762)-1,"")</f>
        <v>1924</v>
      </c>
      <c r="AQ2763" s="7">
        <f>IFERROR(RANK('Ref. Cuotas'!K2762,'Ref. Cuotas'!K:K,1)+COUNTIF('Ref. Cuotas'!$K$7:'Ref. Cuotas'!K2762,'Ref. Cuotas'!K2762)-1,"")</f>
        <v>274</v>
      </c>
    </row>
    <row r="2764" spans="31:43" ht="17.25" customHeight="1" x14ac:dyDescent="0.3">
      <c r="AE2764" s="5" t="s">
        <v>2759</v>
      </c>
      <c r="AF2764" s="5" t="s">
        <v>6279</v>
      </c>
      <c r="AG2764" s="6" t="s">
        <v>4493</v>
      </c>
      <c r="AH2764" s="6" t="s">
        <v>4136</v>
      </c>
      <c r="AI2764" s="7">
        <f>IFERROR(RANK('Ref. Cuotas'!H2763,'Ref. Cuotas'!H:H,0)+COUNTIF('Ref. Cuotas'!$H$7:'Ref. Cuotas'!H2763,'Ref. Cuotas'!H2763)-1,"")</f>
        <v>2151</v>
      </c>
      <c r="AJ2764" s="7">
        <f>IFERROR(RANK('Ref. Cuotas'!I2763,'Ref. Cuotas'!I:I,0)+COUNTIF('Ref. Cuotas'!$I$7:'Ref. Cuotas'!I2763,'Ref. Cuotas'!I2763)-1,"")</f>
        <v>2759</v>
      </c>
      <c r="AK2764" s="7">
        <f>IFERROR(RANK('Ref. Cuotas'!J2763,'Ref. Cuotas'!J:J,0)+COUNTIF('Ref. Cuotas'!$J$7:'Ref. Cuotas'!J2763,'Ref. Cuotas'!J2763)-1,"")</f>
        <v>2750</v>
      </c>
      <c r="AL2764" s="7">
        <f>IFERROR(RANK('Ref. Cuotas'!K2763,'Ref. Cuotas'!K:K,0)+COUNTIF('Ref. Cuotas'!$K$7:'Ref. Cuotas'!K2763,'Ref. Cuotas'!K2763)-1,"")</f>
        <v>2801</v>
      </c>
      <c r="AM2764" s="7">
        <f>IFERROR(RANK('Ref. Cuotas'!L2763,'Ref. Cuotas'!L:L,0)+COUNTIF('Ref. Cuotas'!$L$7:'Ref. Cuotas'!L2763,'Ref. Cuotas'!L2763)-1,"")</f>
        <v>2801</v>
      </c>
      <c r="AN2764" s="7">
        <f>IFERROR(RANK('Ref. Cuotas'!M2763,'Ref. Cuotas'!M:M,0)+COUNTIF('Ref. Cuotas'!$M$7:'Ref. Cuotas'!M2763,'Ref. Cuotas'!M2763)-1,"")</f>
        <v>2750</v>
      </c>
      <c r="AO2764" s="7">
        <f>IFERROR(RANK('Ref. Cuotas'!H2763,'Ref. Cuotas'!H:H,1)+COUNTIF('Ref. Cuotas'!$H$7:'Ref. Cuotas'!H2763,'Ref. Cuotas'!H2763)-1,"")</f>
        <v>652</v>
      </c>
      <c r="AP2764" s="7">
        <f>IFERROR(RANK('Ref. Cuotas'!J2763,'Ref. Cuotas'!J:J,1)+COUNTIF('Ref. Cuotas'!$J$7:'Ref. Cuotas'!J2763,'Ref. Cuotas'!J2763)-1,"")</f>
        <v>1925</v>
      </c>
      <c r="AQ2764" s="7">
        <f>IFERROR(RANK('Ref. Cuotas'!K2763,'Ref. Cuotas'!K:K,1)+COUNTIF('Ref. Cuotas'!$K$7:'Ref. Cuotas'!K2763,'Ref. Cuotas'!K2763)-1,"")</f>
        <v>219</v>
      </c>
    </row>
    <row r="2765" spans="31:43" ht="17.25" customHeight="1" x14ac:dyDescent="0.3">
      <c r="AE2765" s="5" t="s">
        <v>2760</v>
      </c>
      <c r="AF2765" s="5" t="s">
        <v>6280</v>
      </c>
      <c r="AG2765" s="6" t="s">
        <v>4493</v>
      </c>
      <c r="AH2765" s="6" t="s">
        <v>4093</v>
      </c>
      <c r="AI2765" s="7">
        <f>IFERROR(RANK('Ref. Cuotas'!H2764,'Ref. Cuotas'!H:H,0)+COUNTIF('Ref. Cuotas'!$H$7:'Ref. Cuotas'!H2764,'Ref. Cuotas'!H2764)-1,"")</f>
        <v>1505</v>
      </c>
      <c r="AJ2765" s="7">
        <f>IFERROR(RANK('Ref. Cuotas'!I2764,'Ref. Cuotas'!I:I,0)+COUNTIF('Ref. Cuotas'!$I$7:'Ref. Cuotas'!I2764,'Ref. Cuotas'!I2764)-1,"")</f>
        <v>901</v>
      </c>
      <c r="AK2765" s="7">
        <f>IFERROR(RANK('Ref. Cuotas'!J2764,'Ref. Cuotas'!J:J,0)+COUNTIF('Ref. Cuotas'!$J$7:'Ref. Cuotas'!J2764,'Ref. Cuotas'!J2764)-1,"")</f>
        <v>2751</v>
      </c>
      <c r="AL2765" s="7">
        <f>IFERROR(RANK('Ref. Cuotas'!K2764,'Ref. Cuotas'!K:K,0)+COUNTIF('Ref. Cuotas'!$K$7:'Ref. Cuotas'!K2764,'Ref. Cuotas'!K2764)-1,"")</f>
        <v>1505</v>
      </c>
      <c r="AM2765" s="7">
        <f>IFERROR(RANK('Ref. Cuotas'!L2764,'Ref. Cuotas'!L:L,0)+COUNTIF('Ref. Cuotas'!$L$7:'Ref. Cuotas'!L2764,'Ref. Cuotas'!L2764)-1,"")</f>
        <v>1088</v>
      </c>
      <c r="AN2765" s="7">
        <f>IFERROR(RANK('Ref. Cuotas'!M2764,'Ref. Cuotas'!M:M,0)+COUNTIF('Ref. Cuotas'!$M$7:'Ref. Cuotas'!M2764,'Ref. Cuotas'!M2764)-1,"")</f>
        <v>930</v>
      </c>
      <c r="AO2765" s="7">
        <f>IFERROR(RANK('Ref. Cuotas'!H2764,'Ref. Cuotas'!H:H,1)+COUNTIF('Ref. Cuotas'!$H$7:'Ref. Cuotas'!H2764,'Ref. Cuotas'!H2764)-1,"")</f>
        <v>1298</v>
      </c>
      <c r="AP2765" s="7">
        <f>IFERROR(RANK('Ref. Cuotas'!J2764,'Ref. Cuotas'!J:J,1)+COUNTIF('Ref. Cuotas'!$J$7:'Ref. Cuotas'!J2764,'Ref. Cuotas'!J2764)-1,"")</f>
        <v>1926</v>
      </c>
      <c r="AQ2765" s="7">
        <f>IFERROR(RANK('Ref. Cuotas'!K2764,'Ref. Cuotas'!K:K,1)+COUNTIF('Ref. Cuotas'!$K$7:'Ref. Cuotas'!K2764,'Ref. Cuotas'!K2764)-1,"")</f>
        <v>1298</v>
      </c>
    </row>
    <row r="2766" spans="31:43" ht="17.25" customHeight="1" x14ac:dyDescent="0.3">
      <c r="AE2766" s="5" t="s">
        <v>2761</v>
      </c>
      <c r="AF2766" s="5" t="s">
        <v>6281</v>
      </c>
      <c r="AG2766" s="6" t="s">
        <v>4493</v>
      </c>
      <c r="AH2766" s="6" t="s">
        <v>4116</v>
      </c>
      <c r="AI2766" s="7">
        <f>IFERROR(RANK('Ref. Cuotas'!H2765,'Ref. Cuotas'!H:H,0)+COUNTIF('Ref. Cuotas'!$H$7:'Ref. Cuotas'!H2765,'Ref. Cuotas'!H2765)-1,"")</f>
        <v>1116</v>
      </c>
      <c r="AJ2766" s="7">
        <f>IFERROR(RANK('Ref. Cuotas'!I2765,'Ref. Cuotas'!I:I,0)+COUNTIF('Ref. Cuotas'!$I$7:'Ref. Cuotas'!I2765,'Ref. Cuotas'!I2765)-1,"")</f>
        <v>830</v>
      </c>
      <c r="AK2766" s="7">
        <f>IFERROR(RANK('Ref. Cuotas'!J2765,'Ref. Cuotas'!J:J,0)+COUNTIF('Ref. Cuotas'!$J$7:'Ref. Cuotas'!J2765,'Ref. Cuotas'!J2765)-1,"")</f>
        <v>614</v>
      </c>
      <c r="AL2766" s="7">
        <f>IFERROR(RANK('Ref. Cuotas'!K2765,'Ref. Cuotas'!K:K,0)+COUNTIF('Ref. Cuotas'!$K$7:'Ref. Cuotas'!K2765,'Ref. Cuotas'!K2765)-1,"")</f>
        <v>846</v>
      </c>
      <c r="AM2766" s="7">
        <f>IFERROR(RANK('Ref. Cuotas'!L2765,'Ref. Cuotas'!L:L,0)+COUNTIF('Ref. Cuotas'!$L$7:'Ref. Cuotas'!L2765,'Ref. Cuotas'!L2765)-1,"")</f>
        <v>485</v>
      </c>
      <c r="AN2766" s="7">
        <f>IFERROR(RANK('Ref. Cuotas'!M2765,'Ref. Cuotas'!M:M,0)+COUNTIF('Ref. Cuotas'!$M$7:'Ref. Cuotas'!M2765,'Ref. Cuotas'!M2765)-1,"")</f>
        <v>931</v>
      </c>
      <c r="AO2766" s="7">
        <f>IFERROR(RANK('Ref. Cuotas'!H2765,'Ref. Cuotas'!H:H,1)+COUNTIF('Ref. Cuotas'!$H$7:'Ref. Cuotas'!H2765,'Ref. Cuotas'!H2765)-1,"")</f>
        <v>1687</v>
      </c>
      <c r="AP2766" s="7">
        <f>IFERROR(RANK('Ref. Cuotas'!J2765,'Ref. Cuotas'!J:J,1)+COUNTIF('Ref. Cuotas'!$J$7:'Ref. Cuotas'!J2765,'Ref. Cuotas'!J2765)-1,"")</f>
        <v>2189</v>
      </c>
      <c r="AQ2766" s="7">
        <f>IFERROR(RANK('Ref. Cuotas'!K2765,'Ref. Cuotas'!K:K,1)+COUNTIF('Ref. Cuotas'!$K$7:'Ref. Cuotas'!K2765,'Ref. Cuotas'!K2765)-1,"")</f>
        <v>1957</v>
      </c>
    </row>
    <row r="2767" spans="31:43" ht="17.25" customHeight="1" x14ac:dyDescent="0.3">
      <c r="AE2767" s="5" t="s">
        <v>2762</v>
      </c>
      <c r="AF2767" s="5" t="s">
        <v>6282</v>
      </c>
      <c r="AG2767" s="6" t="s">
        <v>4493</v>
      </c>
      <c r="AH2767" s="6" t="s">
        <v>4094</v>
      </c>
      <c r="AI2767" s="7">
        <f>IFERROR(RANK('Ref. Cuotas'!H2766,'Ref. Cuotas'!H:H,0)+COUNTIF('Ref. Cuotas'!$H$7:'Ref. Cuotas'!H2766,'Ref. Cuotas'!H2766)-1,"")</f>
        <v>1109</v>
      </c>
      <c r="AJ2767" s="7">
        <f>IFERROR(RANK('Ref. Cuotas'!I2766,'Ref. Cuotas'!I:I,0)+COUNTIF('Ref. Cuotas'!$I$7:'Ref. Cuotas'!I2766,'Ref. Cuotas'!I2766)-1,"")</f>
        <v>2760</v>
      </c>
      <c r="AK2767" s="7">
        <f>IFERROR(RANK('Ref. Cuotas'!J2766,'Ref. Cuotas'!J:J,0)+COUNTIF('Ref. Cuotas'!$J$7:'Ref. Cuotas'!J2766,'Ref. Cuotas'!J2766)-1,"")</f>
        <v>2752</v>
      </c>
      <c r="AL2767" s="7">
        <f>IFERROR(RANK('Ref. Cuotas'!K2766,'Ref. Cuotas'!K:K,0)+COUNTIF('Ref. Cuotas'!$K$7:'Ref. Cuotas'!K2766,'Ref. Cuotas'!K2766)-1,"")</f>
        <v>1186</v>
      </c>
      <c r="AM2767" s="7">
        <f>IFERROR(RANK('Ref. Cuotas'!L2766,'Ref. Cuotas'!L:L,0)+COUNTIF('Ref. Cuotas'!$L$7:'Ref. Cuotas'!L2766,'Ref. Cuotas'!L2766)-1,"")</f>
        <v>594</v>
      </c>
      <c r="AN2767" s="7">
        <f>IFERROR(RANK('Ref. Cuotas'!M2766,'Ref. Cuotas'!M:M,0)+COUNTIF('Ref. Cuotas'!$M$7:'Ref. Cuotas'!M2766,'Ref. Cuotas'!M2766)-1,"")</f>
        <v>932</v>
      </c>
      <c r="AO2767" s="7">
        <f>IFERROR(RANK('Ref. Cuotas'!H2766,'Ref. Cuotas'!H:H,1)+COUNTIF('Ref. Cuotas'!$H$7:'Ref. Cuotas'!H2766,'Ref. Cuotas'!H2766)-1,"")</f>
        <v>1694</v>
      </c>
      <c r="AP2767" s="7">
        <f>IFERROR(RANK('Ref. Cuotas'!J2766,'Ref. Cuotas'!J:J,1)+COUNTIF('Ref. Cuotas'!$J$7:'Ref. Cuotas'!J2766,'Ref. Cuotas'!J2766)-1,"")</f>
        <v>1927</v>
      </c>
      <c r="AQ2767" s="7">
        <f>IFERROR(RANK('Ref. Cuotas'!K2766,'Ref. Cuotas'!K:K,1)+COUNTIF('Ref. Cuotas'!$K$7:'Ref. Cuotas'!K2766,'Ref. Cuotas'!K2766)-1,"")</f>
        <v>1617</v>
      </c>
    </row>
    <row r="2768" spans="31:43" ht="17.25" customHeight="1" x14ac:dyDescent="0.3">
      <c r="AE2768" s="5" t="s">
        <v>2763</v>
      </c>
      <c r="AF2768" s="5" t="s">
        <v>6283</v>
      </c>
      <c r="AG2768" s="6" t="s">
        <v>4493</v>
      </c>
      <c r="AH2768" s="6" t="s">
        <v>4095</v>
      </c>
      <c r="AI2768" s="7">
        <f>IFERROR(RANK('Ref. Cuotas'!H2767,'Ref. Cuotas'!H:H,0)+COUNTIF('Ref. Cuotas'!$H$7:'Ref. Cuotas'!H2767,'Ref. Cuotas'!H2767)-1,"")</f>
        <v>1217</v>
      </c>
      <c r="AJ2768" s="7">
        <f>IFERROR(RANK('Ref. Cuotas'!I2767,'Ref. Cuotas'!I:I,0)+COUNTIF('Ref. Cuotas'!$I$7:'Ref. Cuotas'!I2767,'Ref. Cuotas'!I2767)-1,"")</f>
        <v>2761</v>
      </c>
      <c r="AK2768" s="7">
        <f>IFERROR(RANK('Ref. Cuotas'!J2767,'Ref. Cuotas'!J:J,0)+COUNTIF('Ref. Cuotas'!$J$7:'Ref. Cuotas'!J2767,'Ref. Cuotas'!J2767)-1,"")</f>
        <v>2753</v>
      </c>
      <c r="AL2768" s="7">
        <f>IFERROR(RANK('Ref. Cuotas'!K2767,'Ref. Cuotas'!K:K,0)+COUNTIF('Ref. Cuotas'!$K$7:'Ref. Cuotas'!K2767,'Ref. Cuotas'!K2767)-1,"")</f>
        <v>2091</v>
      </c>
      <c r="AM2768" s="7">
        <f>IFERROR(RANK('Ref. Cuotas'!L2767,'Ref. Cuotas'!L:L,0)+COUNTIF('Ref. Cuotas'!$L$7:'Ref. Cuotas'!L2767,'Ref. Cuotas'!L2767)-1,"")</f>
        <v>1526</v>
      </c>
      <c r="AN2768" s="7">
        <f>IFERROR(RANK('Ref. Cuotas'!M2767,'Ref. Cuotas'!M:M,0)+COUNTIF('Ref. Cuotas'!$M$7:'Ref. Cuotas'!M2767,'Ref. Cuotas'!M2767)-1,"")</f>
        <v>2751</v>
      </c>
      <c r="AO2768" s="7">
        <f>IFERROR(RANK('Ref. Cuotas'!H2767,'Ref. Cuotas'!H:H,1)+COUNTIF('Ref. Cuotas'!$H$7:'Ref. Cuotas'!H2767,'Ref. Cuotas'!H2767)-1,"")</f>
        <v>1586</v>
      </c>
      <c r="AP2768" s="7">
        <f>IFERROR(RANK('Ref. Cuotas'!J2767,'Ref. Cuotas'!J:J,1)+COUNTIF('Ref. Cuotas'!$J$7:'Ref. Cuotas'!J2767,'Ref. Cuotas'!J2767)-1,"")</f>
        <v>1928</v>
      </c>
      <c r="AQ2768" s="7">
        <f>IFERROR(RANK('Ref. Cuotas'!K2767,'Ref. Cuotas'!K:K,1)+COUNTIF('Ref. Cuotas'!$K$7:'Ref. Cuotas'!K2767,'Ref. Cuotas'!K2767)-1,"")</f>
        <v>712</v>
      </c>
    </row>
    <row r="2769" spans="31:43" ht="17.25" customHeight="1" x14ac:dyDescent="0.3">
      <c r="AE2769" s="5" t="s">
        <v>2764</v>
      </c>
      <c r="AF2769" s="5" t="s">
        <v>6284</v>
      </c>
      <c r="AG2769" s="6" t="s">
        <v>4493</v>
      </c>
      <c r="AH2769" s="6" t="s">
        <v>4096</v>
      </c>
      <c r="AI2769" s="7">
        <f>IFERROR(RANK('Ref. Cuotas'!H2768,'Ref. Cuotas'!H:H,0)+COUNTIF('Ref. Cuotas'!$H$7:'Ref. Cuotas'!H2768,'Ref. Cuotas'!H2768)-1,"")</f>
        <v>1159</v>
      </c>
      <c r="AJ2769" s="7">
        <f>IFERROR(RANK('Ref. Cuotas'!I2768,'Ref. Cuotas'!I:I,0)+COUNTIF('Ref. Cuotas'!$I$7:'Ref. Cuotas'!I2768,'Ref. Cuotas'!I2768)-1,"")</f>
        <v>2762</v>
      </c>
      <c r="AK2769" s="7">
        <f>IFERROR(RANK('Ref. Cuotas'!J2768,'Ref. Cuotas'!J:J,0)+COUNTIF('Ref. Cuotas'!$J$7:'Ref. Cuotas'!J2768,'Ref. Cuotas'!J2768)-1,"")</f>
        <v>2754</v>
      </c>
      <c r="AL2769" s="7">
        <f>IFERROR(RANK('Ref. Cuotas'!K2768,'Ref. Cuotas'!K:K,0)+COUNTIF('Ref. Cuotas'!$K$7:'Ref. Cuotas'!K2768,'Ref. Cuotas'!K2768)-1,"")</f>
        <v>1609</v>
      </c>
      <c r="AM2769" s="7">
        <f>IFERROR(RANK('Ref. Cuotas'!L2768,'Ref. Cuotas'!L:L,0)+COUNTIF('Ref. Cuotas'!$L$7:'Ref. Cuotas'!L2768,'Ref. Cuotas'!L2768)-1,"")</f>
        <v>1900</v>
      </c>
      <c r="AN2769" s="7">
        <f>IFERROR(RANK('Ref. Cuotas'!M2768,'Ref. Cuotas'!M:M,0)+COUNTIF('Ref. Cuotas'!$M$7:'Ref. Cuotas'!M2768,'Ref. Cuotas'!M2768)-1,"")</f>
        <v>933</v>
      </c>
      <c r="AO2769" s="7">
        <f>IFERROR(RANK('Ref. Cuotas'!H2768,'Ref. Cuotas'!H:H,1)+COUNTIF('Ref. Cuotas'!$H$7:'Ref. Cuotas'!H2768,'Ref. Cuotas'!H2768)-1,"")</f>
        <v>1644</v>
      </c>
      <c r="AP2769" s="7">
        <f>IFERROR(RANK('Ref. Cuotas'!J2768,'Ref. Cuotas'!J:J,1)+COUNTIF('Ref. Cuotas'!$J$7:'Ref. Cuotas'!J2768,'Ref. Cuotas'!J2768)-1,"")</f>
        <v>1929</v>
      </c>
      <c r="AQ2769" s="7">
        <f>IFERROR(RANK('Ref. Cuotas'!K2768,'Ref. Cuotas'!K:K,1)+COUNTIF('Ref. Cuotas'!$K$7:'Ref. Cuotas'!K2768,'Ref. Cuotas'!K2768)-1,"")</f>
        <v>1194</v>
      </c>
    </row>
    <row r="2770" spans="31:43" ht="17.25" customHeight="1" x14ac:dyDescent="0.3">
      <c r="AE2770" s="5" t="s">
        <v>2765</v>
      </c>
      <c r="AF2770" s="5" t="s">
        <v>6285</v>
      </c>
      <c r="AG2770" s="6" t="s">
        <v>4493</v>
      </c>
      <c r="AH2770" s="6" t="s">
        <v>4137</v>
      </c>
      <c r="AI2770" s="7">
        <f>IFERROR(RANK('Ref. Cuotas'!H2769,'Ref. Cuotas'!H:H,0)+COUNTIF('Ref. Cuotas'!$H$7:'Ref. Cuotas'!H2769,'Ref. Cuotas'!H2769)-1,"")</f>
        <v>1236</v>
      </c>
      <c r="AJ2770" s="7">
        <f>IFERROR(RANK('Ref. Cuotas'!I2769,'Ref. Cuotas'!I:I,0)+COUNTIF('Ref. Cuotas'!$I$7:'Ref. Cuotas'!I2769,'Ref. Cuotas'!I2769)-1,"")</f>
        <v>2763</v>
      </c>
      <c r="AK2770" s="7">
        <f>IFERROR(RANK('Ref. Cuotas'!J2769,'Ref. Cuotas'!J:J,0)+COUNTIF('Ref. Cuotas'!$J$7:'Ref. Cuotas'!J2769,'Ref. Cuotas'!J2769)-1,"")</f>
        <v>2755</v>
      </c>
      <c r="AL2770" s="7">
        <f>IFERROR(RANK('Ref. Cuotas'!K2769,'Ref. Cuotas'!K:K,0)+COUNTIF('Ref. Cuotas'!$K$7:'Ref. Cuotas'!K2769,'Ref. Cuotas'!K2769)-1,"")</f>
        <v>1724</v>
      </c>
      <c r="AM2770" s="7">
        <f>IFERROR(RANK('Ref. Cuotas'!L2769,'Ref. Cuotas'!L:L,0)+COUNTIF('Ref. Cuotas'!$L$7:'Ref. Cuotas'!L2769,'Ref. Cuotas'!L2769)-1,"")</f>
        <v>2569</v>
      </c>
      <c r="AN2770" s="7">
        <f>IFERROR(RANK('Ref. Cuotas'!M2769,'Ref. Cuotas'!M:M,0)+COUNTIF('Ref. Cuotas'!$M$7:'Ref. Cuotas'!M2769,'Ref. Cuotas'!M2769)-1,"")</f>
        <v>2752</v>
      </c>
      <c r="AO2770" s="7">
        <f>IFERROR(RANK('Ref. Cuotas'!H2769,'Ref. Cuotas'!H:H,1)+COUNTIF('Ref. Cuotas'!$H$7:'Ref. Cuotas'!H2769,'Ref. Cuotas'!H2769)-1,"")</f>
        <v>1567</v>
      </c>
      <c r="AP2770" s="7">
        <f>IFERROR(RANK('Ref. Cuotas'!J2769,'Ref. Cuotas'!J:J,1)+COUNTIF('Ref. Cuotas'!$J$7:'Ref. Cuotas'!J2769,'Ref. Cuotas'!J2769)-1,"")</f>
        <v>1930</v>
      </c>
      <c r="AQ2770" s="7">
        <f>IFERROR(RANK('Ref. Cuotas'!K2769,'Ref. Cuotas'!K:K,1)+COUNTIF('Ref. Cuotas'!$K$7:'Ref. Cuotas'!K2769,'Ref. Cuotas'!K2769)-1,"")</f>
        <v>1079</v>
      </c>
    </row>
    <row r="2771" spans="31:43" ht="17.25" customHeight="1" x14ac:dyDescent="0.3">
      <c r="AE2771" s="5" t="s">
        <v>2766</v>
      </c>
      <c r="AF2771" s="5" t="s">
        <v>6286</v>
      </c>
      <c r="AG2771" s="6" t="s">
        <v>4493</v>
      </c>
      <c r="AH2771" s="6" t="s">
        <v>4097</v>
      </c>
      <c r="AI2771" s="7">
        <f>IFERROR(RANK('Ref. Cuotas'!H2770,'Ref. Cuotas'!H:H,0)+COUNTIF('Ref. Cuotas'!$H$7:'Ref. Cuotas'!H2770,'Ref. Cuotas'!H2770)-1,"")</f>
        <v>1415</v>
      </c>
      <c r="AJ2771" s="7">
        <f>IFERROR(RANK('Ref. Cuotas'!I2770,'Ref. Cuotas'!I:I,0)+COUNTIF('Ref. Cuotas'!$I$7:'Ref. Cuotas'!I2770,'Ref. Cuotas'!I2770)-1,"")</f>
        <v>2764</v>
      </c>
      <c r="AK2771" s="7">
        <f>IFERROR(RANK('Ref. Cuotas'!J2770,'Ref. Cuotas'!J:J,0)+COUNTIF('Ref. Cuotas'!$J$7:'Ref. Cuotas'!J2770,'Ref. Cuotas'!J2770)-1,"")</f>
        <v>2756</v>
      </c>
      <c r="AL2771" s="7">
        <f>IFERROR(RANK('Ref. Cuotas'!K2770,'Ref. Cuotas'!K:K,0)+COUNTIF('Ref. Cuotas'!$K$7:'Ref. Cuotas'!K2770,'Ref. Cuotas'!K2770)-1,"")</f>
        <v>2569</v>
      </c>
      <c r="AM2771" s="7">
        <f>IFERROR(RANK('Ref. Cuotas'!L2770,'Ref. Cuotas'!L:L,0)+COUNTIF('Ref. Cuotas'!$L$7:'Ref. Cuotas'!L2770,'Ref. Cuotas'!L2770)-1,"")</f>
        <v>2570</v>
      </c>
      <c r="AN2771" s="7">
        <f>IFERROR(RANK('Ref. Cuotas'!M2770,'Ref. Cuotas'!M:M,0)+COUNTIF('Ref. Cuotas'!$M$7:'Ref. Cuotas'!M2770,'Ref. Cuotas'!M2770)-1,"")</f>
        <v>934</v>
      </c>
      <c r="AO2771" s="7">
        <f>IFERROR(RANK('Ref. Cuotas'!H2770,'Ref. Cuotas'!H:H,1)+COUNTIF('Ref. Cuotas'!$H$7:'Ref. Cuotas'!H2770,'Ref. Cuotas'!H2770)-1,"")</f>
        <v>1388</v>
      </c>
      <c r="AP2771" s="7">
        <f>IFERROR(RANK('Ref. Cuotas'!J2770,'Ref. Cuotas'!J:J,1)+COUNTIF('Ref. Cuotas'!$J$7:'Ref. Cuotas'!J2770,'Ref. Cuotas'!J2770)-1,"")</f>
        <v>1931</v>
      </c>
      <c r="AQ2771" s="7">
        <f>IFERROR(RANK('Ref. Cuotas'!K2770,'Ref. Cuotas'!K:K,1)+COUNTIF('Ref. Cuotas'!$K$7:'Ref. Cuotas'!K2770,'Ref. Cuotas'!K2770)-1,"")</f>
        <v>234</v>
      </c>
    </row>
    <row r="2772" spans="31:43" ht="17.25" customHeight="1" x14ac:dyDescent="0.3">
      <c r="AE2772" s="5" t="s">
        <v>2767</v>
      </c>
      <c r="AF2772" s="5" t="s">
        <v>6287</v>
      </c>
      <c r="AG2772" s="6" t="s">
        <v>4493</v>
      </c>
      <c r="AH2772" s="6" t="s">
        <v>4123</v>
      </c>
      <c r="AI2772" s="7">
        <f>IFERROR(RANK('Ref. Cuotas'!H2771,'Ref. Cuotas'!H:H,0)+COUNTIF('Ref. Cuotas'!$H$7:'Ref. Cuotas'!H2771,'Ref. Cuotas'!H2771)-1,"")</f>
        <v>1462</v>
      </c>
      <c r="AJ2772" s="7">
        <f>IFERROR(RANK('Ref. Cuotas'!I2771,'Ref. Cuotas'!I:I,0)+COUNTIF('Ref. Cuotas'!$I$7:'Ref. Cuotas'!I2771,'Ref. Cuotas'!I2771)-1,"")</f>
        <v>2765</v>
      </c>
      <c r="AK2772" s="7">
        <f>IFERROR(RANK('Ref. Cuotas'!J2771,'Ref. Cuotas'!J:J,0)+COUNTIF('Ref. Cuotas'!$J$7:'Ref. Cuotas'!J2771,'Ref. Cuotas'!J2771)-1,"")</f>
        <v>2757</v>
      </c>
      <c r="AL2772" s="7">
        <f>IFERROR(RANK('Ref. Cuotas'!K2771,'Ref. Cuotas'!K:K,0)+COUNTIF('Ref. Cuotas'!$K$7:'Ref. Cuotas'!K2771,'Ref. Cuotas'!K2771)-1,"")</f>
        <v>2525</v>
      </c>
      <c r="AM2772" s="7">
        <f>IFERROR(RANK('Ref. Cuotas'!L2771,'Ref. Cuotas'!L:L,0)+COUNTIF('Ref. Cuotas'!$L$7:'Ref. Cuotas'!L2771,'Ref. Cuotas'!L2771)-1,"")</f>
        <v>2571</v>
      </c>
      <c r="AN2772" s="7">
        <f>IFERROR(RANK('Ref. Cuotas'!M2771,'Ref. Cuotas'!M:M,0)+COUNTIF('Ref. Cuotas'!$M$7:'Ref. Cuotas'!M2771,'Ref. Cuotas'!M2771)-1,"")</f>
        <v>935</v>
      </c>
      <c r="AO2772" s="7">
        <f>IFERROR(RANK('Ref. Cuotas'!H2771,'Ref. Cuotas'!H:H,1)+COUNTIF('Ref. Cuotas'!$H$7:'Ref. Cuotas'!H2771,'Ref. Cuotas'!H2771)-1,"")</f>
        <v>1341</v>
      </c>
      <c r="AP2772" s="7">
        <f>IFERROR(RANK('Ref. Cuotas'!J2771,'Ref. Cuotas'!J:J,1)+COUNTIF('Ref. Cuotas'!$J$7:'Ref. Cuotas'!J2771,'Ref. Cuotas'!J2771)-1,"")</f>
        <v>1932</v>
      </c>
      <c r="AQ2772" s="7">
        <f>IFERROR(RANK('Ref. Cuotas'!K2771,'Ref. Cuotas'!K:K,1)+COUNTIF('Ref. Cuotas'!$K$7:'Ref. Cuotas'!K2771,'Ref. Cuotas'!K2771)-1,"")</f>
        <v>278</v>
      </c>
    </row>
    <row r="2773" spans="31:43" ht="17.25" customHeight="1" x14ac:dyDescent="0.3">
      <c r="AE2773" s="5" t="s">
        <v>2768</v>
      </c>
      <c r="AF2773" s="5" t="s">
        <v>6288</v>
      </c>
      <c r="AG2773" s="6" t="s">
        <v>4494</v>
      </c>
      <c r="AH2773" s="6" t="s">
        <v>4218</v>
      </c>
      <c r="AI2773" s="7">
        <f>IFERROR(RANK('Ref. Cuotas'!H2772,'Ref. Cuotas'!H:H,0)+COUNTIF('Ref. Cuotas'!$H$7:'Ref. Cuotas'!H2772,'Ref. Cuotas'!H2772)-1,"")</f>
        <v>1216</v>
      </c>
      <c r="AJ2773" s="7">
        <f>IFERROR(RANK('Ref. Cuotas'!I2772,'Ref. Cuotas'!I:I,0)+COUNTIF('Ref. Cuotas'!$I$7:'Ref. Cuotas'!I2772,'Ref. Cuotas'!I2772)-1,"")</f>
        <v>32</v>
      </c>
      <c r="AK2773" s="7">
        <f>IFERROR(RANK('Ref. Cuotas'!J2772,'Ref. Cuotas'!J:J,0)+COUNTIF('Ref. Cuotas'!$J$7:'Ref. Cuotas'!J2772,'Ref. Cuotas'!J2772)-1,"")</f>
        <v>40</v>
      </c>
      <c r="AL2773" s="7">
        <f>IFERROR(RANK('Ref. Cuotas'!K2772,'Ref. Cuotas'!K:K,0)+COUNTIF('Ref. Cuotas'!$K$7:'Ref. Cuotas'!K2772,'Ref. Cuotas'!K2772)-1,"")</f>
        <v>240</v>
      </c>
      <c r="AM2773" s="7">
        <f>IFERROR(RANK('Ref. Cuotas'!L2772,'Ref. Cuotas'!L:L,0)+COUNTIF('Ref. Cuotas'!$L$7:'Ref. Cuotas'!L2772,'Ref. Cuotas'!L2772)-1,"")</f>
        <v>1750</v>
      </c>
      <c r="AN2773" s="7">
        <f>IFERROR(RANK('Ref. Cuotas'!M2772,'Ref. Cuotas'!M:M,0)+COUNTIF('Ref. Cuotas'!$M$7:'Ref. Cuotas'!M2772,'Ref. Cuotas'!M2772)-1,"")</f>
        <v>2753</v>
      </c>
      <c r="AO2773" s="7">
        <f>IFERROR(RANK('Ref. Cuotas'!H2772,'Ref. Cuotas'!H:H,1)+COUNTIF('Ref. Cuotas'!$H$7:'Ref. Cuotas'!H2772,'Ref. Cuotas'!H2772)-1,"")</f>
        <v>1587</v>
      </c>
      <c r="AP2773" s="7">
        <f>IFERROR(RANK('Ref. Cuotas'!J2772,'Ref. Cuotas'!J:J,1)+COUNTIF('Ref. Cuotas'!$J$7:'Ref. Cuotas'!J2772,'Ref. Cuotas'!J2772)-1,"")</f>
        <v>2763</v>
      </c>
      <c r="AQ2773" s="7">
        <f>IFERROR(RANK('Ref. Cuotas'!K2772,'Ref. Cuotas'!K:K,1)+COUNTIF('Ref. Cuotas'!$K$7:'Ref. Cuotas'!K2772,'Ref. Cuotas'!K2772)-1,"")</f>
        <v>2563</v>
      </c>
    </row>
    <row r="2774" spans="31:43" ht="17.25" customHeight="1" x14ac:dyDescent="0.3">
      <c r="AE2774" s="5" t="s">
        <v>2769</v>
      </c>
      <c r="AF2774" s="5" t="s">
        <v>6289</v>
      </c>
      <c r="AG2774" s="6" t="s">
        <v>4494</v>
      </c>
      <c r="AH2774" s="6" t="s">
        <v>4101</v>
      </c>
      <c r="AI2774" s="7">
        <f>IFERROR(RANK('Ref. Cuotas'!H2773,'Ref. Cuotas'!H:H,0)+COUNTIF('Ref. Cuotas'!$H$7:'Ref. Cuotas'!H2773,'Ref. Cuotas'!H2773)-1,"")</f>
        <v>610</v>
      </c>
      <c r="AJ2774" s="7">
        <f>IFERROR(RANK('Ref. Cuotas'!I2773,'Ref. Cuotas'!I:I,0)+COUNTIF('Ref. Cuotas'!$I$7:'Ref. Cuotas'!I2773,'Ref. Cuotas'!I2773)-1,"")</f>
        <v>31</v>
      </c>
      <c r="AK2774" s="7">
        <f>IFERROR(RANK('Ref. Cuotas'!J2773,'Ref. Cuotas'!J:J,0)+COUNTIF('Ref. Cuotas'!$J$7:'Ref. Cuotas'!J2773,'Ref. Cuotas'!J2773)-1,"")</f>
        <v>31</v>
      </c>
      <c r="AL2774" s="7">
        <f>IFERROR(RANK('Ref. Cuotas'!K2773,'Ref. Cuotas'!K:K,0)+COUNTIF('Ref. Cuotas'!$K$7:'Ref. Cuotas'!K2773,'Ref. Cuotas'!K2773)-1,"")</f>
        <v>481</v>
      </c>
      <c r="AM2774" s="7">
        <f>IFERROR(RANK('Ref. Cuotas'!L2773,'Ref. Cuotas'!L:L,0)+COUNTIF('Ref. Cuotas'!$L$7:'Ref. Cuotas'!L2773,'Ref. Cuotas'!L2773)-1,"")</f>
        <v>1164</v>
      </c>
      <c r="AN2774" s="7">
        <f>IFERROR(RANK('Ref. Cuotas'!M2773,'Ref. Cuotas'!M:M,0)+COUNTIF('Ref. Cuotas'!$M$7:'Ref. Cuotas'!M2773,'Ref. Cuotas'!M2773)-1,"")</f>
        <v>936</v>
      </c>
      <c r="AO2774" s="7">
        <f>IFERROR(RANK('Ref. Cuotas'!H2773,'Ref. Cuotas'!H:H,1)+COUNTIF('Ref. Cuotas'!$H$7:'Ref. Cuotas'!H2773,'Ref. Cuotas'!H2773)-1,"")</f>
        <v>2193</v>
      </c>
      <c r="AP2774" s="7">
        <f>IFERROR(RANK('Ref. Cuotas'!J2773,'Ref. Cuotas'!J:J,1)+COUNTIF('Ref. Cuotas'!$J$7:'Ref. Cuotas'!J2773,'Ref. Cuotas'!J2773)-1,"")</f>
        <v>2772</v>
      </c>
      <c r="AQ2774" s="7">
        <f>IFERROR(RANK('Ref. Cuotas'!K2773,'Ref. Cuotas'!K:K,1)+COUNTIF('Ref. Cuotas'!$K$7:'Ref. Cuotas'!K2773,'Ref. Cuotas'!K2773)-1,"")</f>
        <v>2322</v>
      </c>
    </row>
    <row r="2775" spans="31:43" ht="17.25" customHeight="1" x14ac:dyDescent="0.3">
      <c r="AE2775" s="5" t="s">
        <v>2770</v>
      </c>
      <c r="AF2775" s="5" t="s">
        <v>6290</v>
      </c>
      <c r="AG2775" s="6" t="s">
        <v>4494</v>
      </c>
      <c r="AH2775" s="6" t="s">
        <v>4104</v>
      </c>
      <c r="AI2775" s="7">
        <f>IFERROR(RANK('Ref. Cuotas'!H2774,'Ref. Cuotas'!H:H,0)+COUNTIF('Ref. Cuotas'!$H$7:'Ref. Cuotas'!H2774,'Ref. Cuotas'!H2774)-1,"")</f>
        <v>1533</v>
      </c>
      <c r="AJ2775" s="7">
        <f>IFERROR(RANK('Ref. Cuotas'!I2774,'Ref. Cuotas'!I:I,0)+COUNTIF('Ref. Cuotas'!$I$7:'Ref. Cuotas'!I2774,'Ref. Cuotas'!I2774)-1,"")</f>
        <v>135</v>
      </c>
      <c r="AK2775" s="7">
        <f>IFERROR(RANK('Ref. Cuotas'!J2774,'Ref. Cuotas'!J:J,0)+COUNTIF('Ref. Cuotas'!$J$7:'Ref. Cuotas'!J2774,'Ref. Cuotas'!J2774)-1,"")</f>
        <v>2758</v>
      </c>
      <c r="AL2775" s="7">
        <f>IFERROR(RANK('Ref. Cuotas'!K2774,'Ref. Cuotas'!K:K,0)+COUNTIF('Ref. Cuotas'!$K$7:'Ref. Cuotas'!K2774,'Ref. Cuotas'!K2774)-1,"")</f>
        <v>1139</v>
      </c>
      <c r="AM2775" s="7">
        <f>IFERROR(RANK('Ref. Cuotas'!L2774,'Ref. Cuotas'!L:L,0)+COUNTIF('Ref. Cuotas'!$L$7:'Ref. Cuotas'!L2774,'Ref. Cuotas'!L2774)-1,"")</f>
        <v>1775</v>
      </c>
      <c r="AN2775" s="7">
        <f>IFERROR(RANK('Ref. Cuotas'!M2774,'Ref. Cuotas'!M:M,0)+COUNTIF('Ref. Cuotas'!$M$7:'Ref. Cuotas'!M2774,'Ref. Cuotas'!M2774)-1,"")</f>
        <v>2754</v>
      </c>
      <c r="AO2775" s="7">
        <f>IFERROR(RANK('Ref. Cuotas'!H2774,'Ref. Cuotas'!H:H,1)+COUNTIF('Ref. Cuotas'!$H$7:'Ref. Cuotas'!H2774,'Ref. Cuotas'!H2774)-1,"")</f>
        <v>1270</v>
      </c>
      <c r="AP2775" s="7">
        <f>IFERROR(RANK('Ref. Cuotas'!J2774,'Ref. Cuotas'!J:J,1)+COUNTIF('Ref. Cuotas'!$J$7:'Ref. Cuotas'!J2774,'Ref. Cuotas'!J2774)-1,"")</f>
        <v>1933</v>
      </c>
      <c r="AQ2775" s="7">
        <f>IFERROR(RANK('Ref. Cuotas'!K2774,'Ref. Cuotas'!K:K,1)+COUNTIF('Ref. Cuotas'!$K$7:'Ref. Cuotas'!K2774,'Ref. Cuotas'!K2774)-1,"")</f>
        <v>1664</v>
      </c>
    </row>
    <row r="2776" spans="31:43" ht="17.25" customHeight="1" x14ac:dyDescent="0.3">
      <c r="AE2776" s="5" t="s">
        <v>2771</v>
      </c>
      <c r="AF2776" s="5" t="s">
        <v>6291</v>
      </c>
      <c r="AG2776" s="6" t="s">
        <v>4495</v>
      </c>
      <c r="AH2776" s="6" t="s">
        <v>4122</v>
      </c>
      <c r="AI2776" s="7">
        <f>IFERROR(RANK('Ref. Cuotas'!H2775,'Ref. Cuotas'!H:H,0)+COUNTIF('Ref. Cuotas'!$H$7:'Ref. Cuotas'!H2775,'Ref. Cuotas'!H2775)-1,"")</f>
        <v>145</v>
      </c>
      <c r="AJ2776" s="7">
        <f>IFERROR(RANK('Ref. Cuotas'!I2775,'Ref. Cuotas'!I:I,0)+COUNTIF('Ref. Cuotas'!$I$7:'Ref. Cuotas'!I2775,'Ref. Cuotas'!I2775)-1,"")</f>
        <v>863</v>
      </c>
      <c r="AK2776" s="7">
        <f>IFERROR(RANK('Ref. Cuotas'!J2775,'Ref. Cuotas'!J:J,0)+COUNTIF('Ref. Cuotas'!$J$7:'Ref. Cuotas'!J2775,'Ref. Cuotas'!J2775)-1,"")</f>
        <v>819</v>
      </c>
      <c r="AL2776" s="7">
        <f>IFERROR(RANK('Ref. Cuotas'!K2775,'Ref. Cuotas'!K:K,0)+COUNTIF('Ref. Cuotas'!$K$7:'Ref. Cuotas'!K2775,'Ref. Cuotas'!K2775)-1,"")</f>
        <v>394</v>
      </c>
      <c r="AM2776" s="7">
        <f>IFERROR(RANK('Ref. Cuotas'!L2775,'Ref. Cuotas'!L:L,0)+COUNTIF('Ref. Cuotas'!$L$7:'Ref. Cuotas'!L2775,'Ref. Cuotas'!L2775)-1,"")</f>
        <v>455</v>
      </c>
      <c r="AN2776" s="7">
        <f>IFERROR(RANK('Ref. Cuotas'!M2775,'Ref. Cuotas'!M:M,0)+COUNTIF('Ref. Cuotas'!$M$7:'Ref. Cuotas'!M2775,'Ref. Cuotas'!M2775)-1,"")</f>
        <v>2755</v>
      </c>
      <c r="AO2776" s="7">
        <f>IFERROR(RANK('Ref. Cuotas'!H2775,'Ref. Cuotas'!H:H,1)+COUNTIF('Ref. Cuotas'!$H$7:'Ref. Cuotas'!H2775,'Ref. Cuotas'!H2775)-1,"")</f>
        <v>2658</v>
      </c>
      <c r="AP2776" s="7">
        <f>IFERROR(RANK('Ref. Cuotas'!J2775,'Ref. Cuotas'!J:J,1)+COUNTIF('Ref. Cuotas'!$J$7:'Ref. Cuotas'!J2775,'Ref. Cuotas'!J2775)-1,"")</f>
        <v>1984</v>
      </c>
      <c r="AQ2776" s="7">
        <f>IFERROR(RANK('Ref. Cuotas'!K2775,'Ref. Cuotas'!K:K,1)+COUNTIF('Ref. Cuotas'!$K$7:'Ref. Cuotas'!K2775,'Ref. Cuotas'!K2775)-1,"")</f>
        <v>2409</v>
      </c>
    </row>
    <row r="2777" spans="31:43" ht="17.25" customHeight="1" x14ac:dyDescent="0.3">
      <c r="AE2777" s="5" t="s">
        <v>2772</v>
      </c>
      <c r="AF2777" s="5" t="s">
        <v>6292</v>
      </c>
      <c r="AG2777" s="6" t="s">
        <v>4495</v>
      </c>
      <c r="AH2777" s="6" t="s">
        <v>4123</v>
      </c>
      <c r="AI2777" s="7">
        <f>IFERROR(RANK('Ref. Cuotas'!H2776,'Ref. Cuotas'!H:H,0)+COUNTIF('Ref. Cuotas'!$H$7:'Ref. Cuotas'!H2776,'Ref. Cuotas'!H2776)-1,"")</f>
        <v>126</v>
      </c>
      <c r="AJ2777" s="7">
        <f>IFERROR(RANK('Ref. Cuotas'!I2776,'Ref. Cuotas'!I:I,0)+COUNTIF('Ref. Cuotas'!$I$7:'Ref. Cuotas'!I2776,'Ref. Cuotas'!I2776)-1,"")</f>
        <v>2766</v>
      </c>
      <c r="AK2777" s="7">
        <f>IFERROR(RANK('Ref. Cuotas'!J2776,'Ref. Cuotas'!J:J,0)+COUNTIF('Ref. Cuotas'!$J$7:'Ref. Cuotas'!J2776,'Ref. Cuotas'!J2776)-1,"")</f>
        <v>2759</v>
      </c>
      <c r="AL2777" s="7">
        <f>IFERROR(RANK('Ref. Cuotas'!K2776,'Ref. Cuotas'!K:K,0)+COUNTIF('Ref. Cuotas'!$K$7:'Ref. Cuotas'!K2776,'Ref. Cuotas'!K2776)-1,"")</f>
        <v>1026</v>
      </c>
      <c r="AM2777" s="7">
        <f>IFERROR(RANK('Ref. Cuotas'!L2776,'Ref. Cuotas'!L:L,0)+COUNTIF('Ref. Cuotas'!$L$7:'Ref. Cuotas'!L2776,'Ref. Cuotas'!L2776)-1,"")</f>
        <v>1119</v>
      </c>
      <c r="AN2777" s="7">
        <f>IFERROR(RANK('Ref. Cuotas'!M2776,'Ref. Cuotas'!M:M,0)+COUNTIF('Ref. Cuotas'!$M$7:'Ref. Cuotas'!M2776,'Ref. Cuotas'!M2776)-1,"")</f>
        <v>2756</v>
      </c>
      <c r="AO2777" s="7">
        <f>IFERROR(RANK('Ref. Cuotas'!H2776,'Ref. Cuotas'!H:H,1)+COUNTIF('Ref. Cuotas'!$H$7:'Ref. Cuotas'!H2776,'Ref. Cuotas'!H2776)-1,"")</f>
        <v>2677</v>
      </c>
      <c r="AP2777" s="7">
        <f>IFERROR(RANK('Ref. Cuotas'!J2776,'Ref. Cuotas'!J:J,1)+COUNTIF('Ref. Cuotas'!$J$7:'Ref. Cuotas'!J2776,'Ref. Cuotas'!J2776)-1,"")</f>
        <v>1934</v>
      </c>
      <c r="AQ2777" s="7">
        <f>IFERROR(RANK('Ref. Cuotas'!K2776,'Ref. Cuotas'!K:K,1)+COUNTIF('Ref. Cuotas'!$K$7:'Ref. Cuotas'!K2776,'Ref. Cuotas'!K2776)-1,"")</f>
        <v>1777</v>
      </c>
    </row>
    <row r="2778" spans="31:43" ht="17.25" customHeight="1" x14ac:dyDescent="0.3">
      <c r="AE2778" s="5" t="s">
        <v>2773</v>
      </c>
      <c r="AF2778" s="5" t="s">
        <v>6293</v>
      </c>
      <c r="AG2778" s="6" t="s">
        <v>4496</v>
      </c>
      <c r="AH2778" s="6" t="s">
        <v>4093</v>
      </c>
      <c r="AI2778" s="7">
        <f>IFERROR(RANK('Ref. Cuotas'!H2777,'Ref. Cuotas'!H:H,0)+COUNTIF('Ref. Cuotas'!$H$7:'Ref. Cuotas'!H2777,'Ref. Cuotas'!H2777)-1,"")</f>
        <v>302</v>
      </c>
      <c r="AJ2778" s="7">
        <f>IFERROR(RANK('Ref. Cuotas'!I2777,'Ref. Cuotas'!I:I,0)+COUNTIF('Ref. Cuotas'!$I$7:'Ref. Cuotas'!I2777,'Ref. Cuotas'!I2777)-1,"")</f>
        <v>763</v>
      </c>
      <c r="AK2778" s="7">
        <f>IFERROR(RANK('Ref. Cuotas'!J2777,'Ref. Cuotas'!J:J,0)+COUNTIF('Ref. Cuotas'!$J$7:'Ref. Cuotas'!J2777,'Ref. Cuotas'!J2777)-1,"")</f>
        <v>2760</v>
      </c>
      <c r="AL2778" s="7">
        <f>IFERROR(RANK('Ref. Cuotas'!K2777,'Ref. Cuotas'!K:K,0)+COUNTIF('Ref. Cuotas'!$K$7:'Ref. Cuotas'!K2777,'Ref. Cuotas'!K2777)-1,"")</f>
        <v>813</v>
      </c>
      <c r="AM2778" s="7">
        <f>IFERROR(RANK('Ref. Cuotas'!L2777,'Ref. Cuotas'!L:L,0)+COUNTIF('Ref. Cuotas'!$L$7:'Ref. Cuotas'!L2777,'Ref. Cuotas'!L2777)-1,"")</f>
        <v>592</v>
      </c>
      <c r="AN2778" s="7">
        <f>IFERROR(RANK('Ref. Cuotas'!M2777,'Ref. Cuotas'!M:M,0)+COUNTIF('Ref. Cuotas'!$M$7:'Ref. Cuotas'!M2777,'Ref. Cuotas'!M2777)-1,"")</f>
        <v>2757</v>
      </c>
      <c r="AO2778" s="7">
        <f>IFERROR(RANK('Ref. Cuotas'!H2777,'Ref. Cuotas'!H:H,1)+COUNTIF('Ref. Cuotas'!$H$7:'Ref. Cuotas'!H2777,'Ref. Cuotas'!H2777)-1,"")</f>
        <v>2501</v>
      </c>
      <c r="AP2778" s="7">
        <f>IFERROR(RANK('Ref. Cuotas'!J2777,'Ref. Cuotas'!J:J,1)+COUNTIF('Ref. Cuotas'!$J$7:'Ref. Cuotas'!J2777,'Ref. Cuotas'!J2777)-1,"")</f>
        <v>1935</v>
      </c>
      <c r="AQ2778" s="7">
        <f>IFERROR(RANK('Ref. Cuotas'!K2777,'Ref. Cuotas'!K:K,1)+COUNTIF('Ref. Cuotas'!$K$7:'Ref. Cuotas'!K2777,'Ref. Cuotas'!K2777)-1,"")</f>
        <v>1990</v>
      </c>
    </row>
    <row r="2779" spans="31:43" ht="17.25" customHeight="1" x14ac:dyDescent="0.3">
      <c r="AE2779" s="5" t="s">
        <v>2774</v>
      </c>
      <c r="AF2779" s="5" t="s">
        <v>6294</v>
      </c>
      <c r="AG2779" s="6" t="s">
        <v>4496</v>
      </c>
      <c r="AH2779" s="6" t="s">
        <v>4121</v>
      </c>
      <c r="AI2779" s="7">
        <f>IFERROR(RANK('Ref. Cuotas'!H2778,'Ref. Cuotas'!H:H,0)+COUNTIF('Ref. Cuotas'!$H$7:'Ref. Cuotas'!H2778,'Ref. Cuotas'!H2778)-1,"")</f>
        <v>844</v>
      </c>
      <c r="AJ2779" s="7">
        <f>IFERROR(RANK('Ref. Cuotas'!I2778,'Ref. Cuotas'!I:I,0)+COUNTIF('Ref. Cuotas'!$I$7:'Ref. Cuotas'!I2778,'Ref. Cuotas'!I2778)-1,"")</f>
        <v>87</v>
      </c>
      <c r="AK2779" s="7">
        <f>IFERROR(RANK('Ref. Cuotas'!J2778,'Ref. Cuotas'!J:J,0)+COUNTIF('Ref. Cuotas'!$J$7:'Ref. Cuotas'!J2778,'Ref. Cuotas'!J2778)-1,"")</f>
        <v>2761</v>
      </c>
      <c r="AL2779" s="7">
        <f>IFERROR(RANK('Ref. Cuotas'!K2778,'Ref. Cuotas'!K:K,0)+COUNTIF('Ref. Cuotas'!$K$7:'Ref. Cuotas'!K2778,'Ref. Cuotas'!K2778)-1,"")</f>
        <v>49</v>
      </c>
      <c r="AM2779" s="7">
        <f>IFERROR(RANK('Ref. Cuotas'!L2778,'Ref. Cuotas'!L:L,0)+COUNTIF('Ref. Cuotas'!$L$7:'Ref. Cuotas'!L2778,'Ref. Cuotas'!L2778)-1,"")</f>
        <v>2572</v>
      </c>
      <c r="AN2779" s="7">
        <f>IFERROR(RANK('Ref. Cuotas'!M2778,'Ref. Cuotas'!M:M,0)+COUNTIF('Ref. Cuotas'!$M$7:'Ref. Cuotas'!M2778,'Ref. Cuotas'!M2778)-1,"")</f>
        <v>937</v>
      </c>
      <c r="AO2779" s="7">
        <f>IFERROR(RANK('Ref. Cuotas'!H2778,'Ref. Cuotas'!H:H,1)+COUNTIF('Ref. Cuotas'!$H$7:'Ref. Cuotas'!H2778,'Ref. Cuotas'!H2778)-1,"")</f>
        <v>1959</v>
      </c>
      <c r="AP2779" s="7">
        <f>IFERROR(RANK('Ref. Cuotas'!J2778,'Ref. Cuotas'!J:J,1)+COUNTIF('Ref. Cuotas'!$J$7:'Ref. Cuotas'!J2778,'Ref. Cuotas'!J2778)-1,"")</f>
        <v>1936</v>
      </c>
      <c r="AQ2779" s="7">
        <f>IFERROR(RANK('Ref. Cuotas'!K2778,'Ref. Cuotas'!K:K,1)+COUNTIF('Ref. Cuotas'!$K$7:'Ref. Cuotas'!K2778,'Ref. Cuotas'!K2778)-1,"")</f>
        <v>2754</v>
      </c>
    </row>
    <row r="2780" spans="31:43" ht="17.25" customHeight="1" x14ac:dyDescent="0.3">
      <c r="AE2780" s="5" t="s">
        <v>2775</v>
      </c>
      <c r="AF2780" s="5" t="s">
        <v>6295</v>
      </c>
      <c r="AG2780" s="6" t="s">
        <v>4496</v>
      </c>
      <c r="AH2780" s="6" t="s">
        <v>4138</v>
      </c>
      <c r="AI2780" s="7">
        <f>IFERROR(RANK('Ref. Cuotas'!H2779,'Ref. Cuotas'!H:H,0)+COUNTIF('Ref. Cuotas'!$H$7:'Ref. Cuotas'!H2779,'Ref. Cuotas'!H2779)-1,"")</f>
        <v>409</v>
      </c>
      <c r="AJ2780" s="7">
        <f>IFERROR(RANK('Ref. Cuotas'!I2779,'Ref. Cuotas'!I:I,0)+COUNTIF('Ref. Cuotas'!$I$7:'Ref. Cuotas'!I2779,'Ref. Cuotas'!I2779)-1,"")</f>
        <v>2767</v>
      </c>
      <c r="AK2780" s="7">
        <f>IFERROR(RANK('Ref. Cuotas'!J2779,'Ref. Cuotas'!J:J,0)+COUNTIF('Ref. Cuotas'!$J$7:'Ref. Cuotas'!J2779,'Ref. Cuotas'!J2779)-1,"")</f>
        <v>2762</v>
      </c>
      <c r="AL2780" s="7">
        <f>IFERROR(RANK('Ref. Cuotas'!K2779,'Ref. Cuotas'!K:K,0)+COUNTIF('Ref. Cuotas'!$K$7:'Ref. Cuotas'!K2779,'Ref. Cuotas'!K2779)-1,"")</f>
        <v>1603</v>
      </c>
      <c r="AM2780" s="7">
        <f>IFERROR(RANK('Ref. Cuotas'!L2779,'Ref. Cuotas'!L:L,0)+COUNTIF('Ref. Cuotas'!$L$7:'Ref. Cuotas'!L2779,'Ref. Cuotas'!L2779)-1,"")</f>
        <v>1971</v>
      </c>
      <c r="AN2780" s="7">
        <f>IFERROR(RANK('Ref. Cuotas'!M2779,'Ref. Cuotas'!M:M,0)+COUNTIF('Ref. Cuotas'!$M$7:'Ref. Cuotas'!M2779,'Ref. Cuotas'!M2779)-1,"")</f>
        <v>2758</v>
      </c>
      <c r="AO2780" s="7">
        <f>IFERROR(RANK('Ref. Cuotas'!H2779,'Ref. Cuotas'!H:H,1)+COUNTIF('Ref. Cuotas'!$H$7:'Ref. Cuotas'!H2779,'Ref. Cuotas'!H2779)-1,"")</f>
        <v>2394</v>
      </c>
      <c r="AP2780" s="7">
        <f>IFERROR(RANK('Ref. Cuotas'!J2779,'Ref. Cuotas'!J:J,1)+COUNTIF('Ref. Cuotas'!$J$7:'Ref. Cuotas'!J2779,'Ref. Cuotas'!J2779)-1,"")</f>
        <v>1937</v>
      </c>
      <c r="AQ2780" s="7">
        <f>IFERROR(RANK('Ref. Cuotas'!K2779,'Ref. Cuotas'!K:K,1)+COUNTIF('Ref. Cuotas'!$K$7:'Ref. Cuotas'!K2779,'Ref. Cuotas'!K2779)-1,"")</f>
        <v>1200</v>
      </c>
    </row>
    <row r="2781" spans="31:43" ht="17.25" customHeight="1" x14ac:dyDescent="0.3">
      <c r="AE2781" s="5" t="s">
        <v>2776</v>
      </c>
      <c r="AF2781" s="5" t="s">
        <v>6296</v>
      </c>
      <c r="AG2781" s="6" t="s">
        <v>4496</v>
      </c>
      <c r="AH2781" s="6" t="s">
        <v>4122</v>
      </c>
      <c r="AI2781" s="7">
        <f>IFERROR(RANK('Ref. Cuotas'!H2780,'Ref. Cuotas'!H:H,0)+COUNTIF('Ref. Cuotas'!$H$7:'Ref. Cuotas'!H2780,'Ref. Cuotas'!H2780)-1,"")</f>
        <v>2522</v>
      </c>
      <c r="AJ2781" s="7">
        <f>IFERROR(RANK('Ref. Cuotas'!I2780,'Ref. Cuotas'!I:I,0)+COUNTIF('Ref. Cuotas'!$I$7:'Ref. Cuotas'!I2780,'Ref. Cuotas'!I2780)-1,"")</f>
        <v>276</v>
      </c>
      <c r="AK2781" s="7">
        <f>IFERROR(RANK('Ref. Cuotas'!J2780,'Ref. Cuotas'!J:J,0)+COUNTIF('Ref. Cuotas'!$J$7:'Ref. Cuotas'!J2780,'Ref. Cuotas'!J2780)-1,"")</f>
        <v>327</v>
      </c>
      <c r="AL2781" s="7">
        <f>IFERROR(RANK('Ref. Cuotas'!K2780,'Ref. Cuotas'!K:K,0)+COUNTIF('Ref. Cuotas'!$K$7:'Ref. Cuotas'!K2780,'Ref. Cuotas'!K2780)-1,"")</f>
        <v>317</v>
      </c>
      <c r="AM2781" s="7">
        <f>IFERROR(RANK('Ref. Cuotas'!L2780,'Ref. Cuotas'!L:L,0)+COUNTIF('Ref. Cuotas'!$L$7:'Ref. Cuotas'!L2780,'Ref. Cuotas'!L2780)-1,"")</f>
        <v>180</v>
      </c>
      <c r="AN2781" s="7">
        <f>IFERROR(RANK('Ref. Cuotas'!M2780,'Ref. Cuotas'!M:M,0)+COUNTIF('Ref. Cuotas'!$M$7:'Ref. Cuotas'!M2780,'Ref. Cuotas'!M2780)-1,"")</f>
        <v>2759</v>
      </c>
      <c r="AO2781" s="7">
        <f>IFERROR(RANK('Ref. Cuotas'!H2780,'Ref. Cuotas'!H:H,1)+COUNTIF('Ref. Cuotas'!$H$7:'Ref. Cuotas'!H2780,'Ref. Cuotas'!H2780)-1,"")</f>
        <v>281</v>
      </c>
      <c r="AP2781" s="7">
        <f>IFERROR(RANK('Ref. Cuotas'!J2780,'Ref. Cuotas'!J:J,1)+COUNTIF('Ref. Cuotas'!$J$7:'Ref. Cuotas'!J2780,'Ref. Cuotas'!J2780)-1,"")</f>
        <v>2476</v>
      </c>
      <c r="AQ2781" s="7">
        <f>IFERROR(RANK('Ref. Cuotas'!K2780,'Ref. Cuotas'!K:K,1)+COUNTIF('Ref. Cuotas'!$K$7:'Ref. Cuotas'!K2780,'Ref. Cuotas'!K2780)-1,"")</f>
        <v>2486</v>
      </c>
    </row>
    <row r="2782" spans="31:43" ht="17.25" customHeight="1" x14ac:dyDescent="0.3">
      <c r="AE2782" s="5" t="s">
        <v>2777</v>
      </c>
      <c r="AF2782" s="5" t="s">
        <v>6297</v>
      </c>
      <c r="AG2782" s="6" t="s">
        <v>4496</v>
      </c>
      <c r="AH2782" s="6" t="s">
        <v>4123</v>
      </c>
      <c r="AI2782" s="7">
        <f>IFERROR(RANK('Ref. Cuotas'!H2781,'Ref. Cuotas'!H:H,0)+COUNTIF('Ref. Cuotas'!$H$7:'Ref. Cuotas'!H2781,'Ref. Cuotas'!H2781)-1,"")</f>
        <v>290</v>
      </c>
      <c r="AJ2782" s="7">
        <f>IFERROR(RANK('Ref. Cuotas'!I2781,'Ref. Cuotas'!I:I,0)+COUNTIF('Ref. Cuotas'!$I$7:'Ref. Cuotas'!I2781,'Ref. Cuotas'!I2781)-1,"")</f>
        <v>628</v>
      </c>
      <c r="AK2782" s="7">
        <f>IFERROR(RANK('Ref. Cuotas'!J2781,'Ref. Cuotas'!J:J,0)+COUNTIF('Ref. Cuotas'!$J$7:'Ref. Cuotas'!J2781,'Ref. Cuotas'!J2781)-1,"")</f>
        <v>724</v>
      </c>
      <c r="AL2782" s="7">
        <f>IFERROR(RANK('Ref. Cuotas'!K2781,'Ref. Cuotas'!K:K,0)+COUNTIF('Ref. Cuotas'!$K$7:'Ref. Cuotas'!K2781,'Ref. Cuotas'!K2781)-1,"")</f>
        <v>563</v>
      </c>
      <c r="AM2782" s="7">
        <f>IFERROR(RANK('Ref. Cuotas'!L2781,'Ref. Cuotas'!L:L,0)+COUNTIF('Ref. Cuotas'!$L$7:'Ref. Cuotas'!L2781,'Ref. Cuotas'!L2781)-1,"")</f>
        <v>380</v>
      </c>
      <c r="AN2782" s="7">
        <f>IFERROR(RANK('Ref. Cuotas'!M2781,'Ref. Cuotas'!M:M,0)+COUNTIF('Ref. Cuotas'!$M$7:'Ref. Cuotas'!M2781,'Ref. Cuotas'!M2781)-1,"")</f>
        <v>2760</v>
      </c>
      <c r="AO2782" s="7">
        <f>IFERROR(RANK('Ref. Cuotas'!H2781,'Ref. Cuotas'!H:H,1)+COUNTIF('Ref. Cuotas'!$H$7:'Ref. Cuotas'!H2781,'Ref. Cuotas'!H2781)-1,"")</f>
        <v>2513</v>
      </c>
      <c r="AP2782" s="7">
        <f>IFERROR(RANK('Ref. Cuotas'!J2781,'Ref. Cuotas'!J:J,1)+COUNTIF('Ref. Cuotas'!$J$7:'Ref. Cuotas'!J2781,'Ref. Cuotas'!J2781)-1,"")</f>
        <v>2079</v>
      </c>
      <c r="AQ2782" s="7">
        <f>IFERROR(RANK('Ref. Cuotas'!K2781,'Ref. Cuotas'!K:K,1)+COUNTIF('Ref. Cuotas'!$K$7:'Ref. Cuotas'!K2781,'Ref. Cuotas'!K2781)-1,"")</f>
        <v>2240</v>
      </c>
    </row>
    <row r="2783" spans="31:43" ht="17.25" customHeight="1" x14ac:dyDescent="0.3">
      <c r="AE2783" s="5" t="s">
        <v>2778</v>
      </c>
      <c r="AF2783" s="5" t="s">
        <v>6298</v>
      </c>
      <c r="AG2783" s="6" t="s">
        <v>4497</v>
      </c>
      <c r="AH2783" s="6" t="s">
        <v>4089</v>
      </c>
      <c r="AI2783" s="7">
        <f>IFERROR(RANK('Ref. Cuotas'!H2782,'Ref. Cuotas'!H:H,0)+COUNTIF('Ref. Cuotas'!$H$7:'Ref. Cuotas'!H2782,'Ref. Cuotas'!H2782)-1,"")</f>
        <v>2594</v>
      </c>
      <c r="AJ2783" s="7">
        <f>IFERROR(RANK('Ref. Cuotas'!I2782,'Ref. Cuotas'!I:I,0)+COUNTIF('Ref. Cuotas'!$I$7:'Ref. Cuotas'!I2782,'Ref. Cuotas'!I2782)-1,"")</f>
        <v>2768</v>
      </c>
      <c r="AK2783" s="7">
        <f>IFERROR(RANK('Ref. Cuotas'!J2782,'Ref. Cuotas'!J:J,0)+COUNTIF('Ref. Cuotas'!$J$7:'Ref. Cuotas'!J2782,'Ref. Cuotas'!J2782)-1,"")</f>
        <v>2763</v>
      </c>
      <c r="AL2783" s="7">
        <f>IFERROR(RANK('Ref. Cuotas'!K2782,'Ref. Cuotas'!K:K,0)+COUNTIF('Ref. Cuotas'!$K$7:'Ref. Cuotas'!K2782,'Ref. Cuotas'!K2782)-1,"")</f>
        <v>2559</v>
      </c>
      <c r="AM2783" s="7">
        <f>IFERROR(RANK('Ref. Cuotas'!L2782,'Ref. Cuotas'!L:L,0)+COUNTIF('Ref. Cuotas'!$L$7:'Ref. Cuotas'!L2782,'Ref. Cuotas'!L2782)-1,"")</f>
        <v>2573</v>
      </c>
      <c r="AN2783" s="7">
        <f>IFERROR(RANK('Ref. Cuotas'!M2782,'Ref. Cuotas'!M:M,0)+COUNTIF('Ref. Cuotas'!$M$7:'Ref. Cuotas'!M2782,'Ref. Cuotas'!M2782)-1,"")</f>
        <v>2761</v>
      </c>
      <c r="AO2783" s="7">
        <f>IFERROR(RANK('Ref. Cuotas'!H2782,'Ref. Cuotas'!H:H,1)+COUNTIF('Ref. Cuotas'!$H$7:'Ref. Cuotas'!H2782,'Ref. Cuotas'!H2782)-1,"")</f>
        <v>209</v>
      </c>
      <c r="AP2783" s="7">
        <f>IFERROR(RANK('Ref. Cuotas'!J2782,'Ref. Cuotas'!J:J,1)+COUNTIF('Ref. Cuotas'!$J$7:'Ref. Cuotas'!J2782,'Ref. Cuotas'!J2782)-1,"")</f>
        <v>1938</v>
      </c>
      <c r="AQ2783" s="7">
        <f>IFERROR(RANK('Ref. Cuotas'!K2782,'Ref. Cuotas'!K:K,1)+COUNTIF('Ref. Cuotas'!$K$7:'Ref. Cuotas'!K2782,'Ref. Cuotas'!K2782)-1,"")</f>
        <v>244</v>
      </c>
    </row>
    <row r="2784" spans="31:43" ht="17.25" customHeight="1" x14ac:dyDescent="0.3">
      <c r="AE2784" s="5" t="s">
        <v>2779</v>
      </c>
      <c r="AF2784" s="5" t="s">
        <v>6299</v>
      </c>
      <c r="AG2784" s="6" t="s">
        <v>4497</v>
      </c>
      <c r="AH2784" s="6" t="s">
        <v>4091</v>
      </c>
      <c r="AI2784" s="7">
        <f>IFERROR(RANK('Ref. Cuotas'!H2783,'Ref. Cuotas'!H:H,0)+COUNTIF('Ref. Cuotas'!$H$7:'Ref. Cuotas'!H2783,'Ref. Cuotas'!H2783)-1,"")</f>
        <v>2593</v>
      </c>
      <c r="AJ2784" s="7">
        <f>IFERROR(RANK('Ref. Cuotas'!I2783,'Ref. Cuotas'!I:I,0)+COUNTIF('Ref. Cuotas'!$I$7:'Ref. Cuotas'!I2783,'Ref. Cuotas'!I2783)-1,"")</f>
        <v>2769</v>
      </c>
      <c r="AK2784" s="7">
        <f>IFERROR(RANK('Ref. Cuotas'!J2783,'Ref. Cuotas'!J:J,0)+COUNTIF('Ref. Cuotas'!$J$7:'Ref. Cuotas'!J2783,'Ref. Cuotas'!J2783)-1,"")</f>
        <v>2764</v>
      </c>
      <c r="AL2784" s="7">
        <f>IFERROR(RANK('Ref. Cuotas'!K2783,'Ref. Cuotas'!K:K,0)+COUNTIF('Ref. Cuotas'!$K$7:'Ref. Cuotas'!K2783,'Ref. Cuotas'!K2783)-1,"")</f>
        <v>1983</v>
      </c>
      <c r="AM2784" s="7">
        <f>IFERROR(RANK('Ref. Cuotas'!L2783,'Ref. Cuotas'!L:L,0)+COUNTIF('Ref. Cuotas'!$L$7:'Ref. Cuotas'!L2783,'Ref. Cuotas'!L2783)-1,"")</f>
        <v>2574</v>
      </c>
      <c r="AN2784" s="7">
        <f>IFERROR(RANK('Ref. Cuotas'!M2783,'Ref. Cuotas'!M:M,0)+COUNTIF('Ref. Cuotas'!$M$7:'Ref. Cuotas'!M2783,'Ref. Cuotas'!M2783)-1,"")</f>
        <v>938</v>
      </c>
      <c r="AO2784" s="7">
        <f>IFERROR(RANK('Ref. Cuotas'!H2783,'Ref. Cuotas'!H:H,1)+COUNTIF('Ref. Cuotas'!$H$7:'Ref. Cuotas'!H2783,'Ref. Cuotas'!H2783)-1,"")</f>
        <v>210</v>
      </c>
      <c r="AP2784" s="7">
        <f>IFERROR(RANK('Ref. Cuotas'!J2783,'Ref. Cuotas'!J:J,1)+COUNTIF('Ref. Cuotas'!$J$7:'Ref. Cuotas'!J2783,'Ref. Cuotas'!J2783)-1,"")</f>
        <v>1939</v>
      </c>
      <c r="AQ2784" s="7">
        <f>IFERROR(RANK('Ref. Cuotas'!K2783,'Ref. Cuotas'!K:K,1)+COUNTIF('Ref. Cuotas'!$K$7:'Ref. Cuotas'!K2783,'Ref. Cuotas'!K2783)-1,"")</f>
        <v>820</v>
      </c>
    </row>
    <row r="2785" spans="31:43" ht="17.25" customHeight="1" x14ac:dyDescent="0.3">
      <c r="AE2785" s="5" t="s">
        <v>2780</v>
      </c>
      <c r="AF2785" s="5" t="s">
        <v>6300</v>
      </c>
      <c r="AG2785" s="6" t="s">
        <v>4498</v>
      </c>
      <c r="AH2785" s="6" t="s">
        <v>4093</v>
      </c>
      <c r="AI2785" s="7">
        <f>IFERROR(RANK('Ref. Cuotas'!H2784,'Ref. Cuotas'!H:H,0)+COUNTIF('Ref. Cuotas'!$H$7:'Ref. Cuotas'!H2784,'Ref. Cuotas'!H2784)-1,"")</f>
        <v>496</v>
      </c>
      <c r="AJ2785" s="7">
        <f>IFERROR(RANK('Ref. Cuotas'!I2784,'Ref. Cuotas'!I:I,0)+COUNTIF('Ref. Cuotas'!$I$7:'Ref. Cuotas'!I2784,'Ref. Cuotas'!I2784)-1,"")</f>
        <v>2770</v>
      </c>
      <c r="AK2785" s="7">
        <f>IFERROR(RANK('Ref. Cuotas'!J2784,'Ref. Cuotas'!J:J,0)+COUNTIF('Ref. Cuotas'!$J$7:'Ref. Cuotas'!J2784,'Ref. Cuotas'!J2784)-1,"")</f>
        <v>2765</v>
      </c>
      <c r="AL2785" s="7">
        <f>IFERROR(RANK('Ref. Cuotas'!K2784,'Ref. Cuotas'!K:K,0)+COUNTIF('Ref. Cuotas'!$K$7:'Ref. Cuotas'!K2784,'Ref. Cuotas'!K2784)-1,"")</f>
        <v>1386</v>
      </c>
      <c r="AM2785" s="7">
        <f>IFERROR(RANK('Ref. Cuotas'!L2784,'Ref. Cuotas'!L:L,0)+COUNTIF('Ref. Cuotas'!$L$7:'Ref. Cuotas'!L2784,'Ref. Cuotas'!L2784)-1,"")</f>
        <v>916</v>
      </c>
      <c r="AN2785" s="7">
        <f>IFERROR(RANK('Ref. Cuotas'!M2784,'Ref. Cuotas'!M:M,0)+COUNTIF('Ref. Cuotas'!$M$7:'Ref. Cuotas'!M2784,'Ref. Cuotas'!M2784)-1,"")</f>
        <v>2762</v>
      </c>
      <c r="AO2785" s="7">
        <f>IFERROR(RANK('Ref. Cuotas'!H2784,'Ref. Cuotas'!H:H,1)+COUNTIF('Ref. Cuotas'!$H$7:'Ref. Cuotas'!H2784,'Ref. Cuotas'!H2784)-1,"")</f>
        <v>2307</v>
      </c>
      <c r="AP2785" s="7">
        <f>IFERROR(RANK('Ref. Cuotas'!J2784,'Ref. Cuotas'!J:J,1)+COUNTIF('Ref. Cuotas'!$J$7:'Ref. Cuotas'!J2784,'Ref. Cuotas'!J2784)-1,"")</f>
        <v>1940</v>
      </c>
      <c r="AQ2785" s="7">
        <f>IFERROR(RANK('Ref. Cuotas'!K2784,'Ref. Cuotas'!K:K,1)+COUNTIF('Ref. Cuotas'!$K$7:'Ref. Cuotas'!K2784,'Ref. Cuotas'!K2784)-1,"")</f>
        <v>1417</v>
      </c>
    </row>
    <row r="2786" spans="31:43" ht="17.25" customHeight="1" x14ac:dyDescent="0.3">
      <c r="AE2786" s="5" t="s">
        <v>2781</v>
      </c>
      <c r="AF2786" s="5" t="s">
        <v>6301</v>
      </c>
      <c r="AG2786" s="6" t="s">
        <v>4498</v>
      </c>
      <c r="AH2786" s="6" t="s">
        <v>4122</v>
      </c>
      <c r="AI2786" s="7">
        <f>IFERROR(RANK('Ref. Cuotas'!H2785,'Ref. Cuotas'!H:H,0)+COUNTIF('Ref. Cuotas'!$H$7:'Ref. Cuotas'!H2785,'Ref. Cuotas'!H2785)-1,"")</f>
        <v>2387</v>
      </c>
      <c r="AJ2786" s="7">
        <f>IFERROR(RANK('Ref. Cuotas'!I2785,'Ref. Cuotas'!I:I,0)+COUNTIF('Ref. Cuotas'!$I$7:'Ref. Cuotas'!I2785,'Ref. Cuotas'!I2785)-1,"")</f>
        <v>662</v>
      </c>
      <c r="AK2786" s="7">
        <f>IFERROR(RANK('Ref. Cuotas'!J2785,'Ref. Cuotas'!J:J,0)+COUNTIF('Ref. Cuotas'!$J$7:'Ref. Cuotas'!J2785,'Ref. Cuotas'!J2785)-1,"")</f>
        <v>503</v>
      </c>
      <c r="AL2786" s="7">
        <f>IFERROR(RANK('Ref. Cuotas'!K2785,'Ref. Cuotas'!K:K,0)+COUNTIF('Ref. Cuotas'!$K$7:'Ref. Cuotas'!K2785,'Ref. Cuotas'!K2785)-1,"")</f>
        <v>664</v>
      </c>
      <c r="AM2786" s="7">
        <f>IFERROR(RANK('Ref. Cuotas'!L2785,'Ref. Cuotas'!L:L,0)+COUNTIF('Ref. Cuotas'!$L$7:'Ref. Cuotas'!L2785,'Ref. Cuotas'!L2785)-1,"")</f>
        <v>372</v>
      </c>
      <c r="AN2786" s="7">
        <f>IFERROR(RANK('Ref. Cuotas'!M2785,'Ref. Cuotas'!M:M,0)+COUNTIF('Ref. Cuotas'!$M$7:'Ref. Cuotas'!M2785,'Ref. Cuotas'!M2785)-1,"")</f>
        <v>2763</v>
      </c>
      <c r="AO2786" s="7">
        <f>IFERROR(RANK('Ref. Cuotas'!H2785,'Ref. Cuotas'!H:H,1)+COUNTIF('Ref. Cuotas'!$H$7:'Ref. Cuotas'!H2785,'Ref. Cuotas'!H2785)-1,"")</f>
        <v>416</v>
      </c>
      <c r="AP2786" s="7">
        <f>IFERROR(RANK('Ref. Cuotas'!J2785,'Ref. Cuotas'!J:J,1)+COUNTIF('Ref. Cuotas'!$J$7:'Ref. Cuotas'!J2785,'Ref. Cuotas'!J2785)-1,"")</f>
        <v>2300</v>
      </c>
      <c r="AQ2786" s="7">
        <f>IFERROR(RANK('Ref. Cuotas'!K2785,'Ref. Cuotas'!K:K,1)+COUNTIF('Ref. Cuotas'!$K$7:'Ref. Cuotas'!K2785,'Ref. Cuotas'!K2785)-1,"")</f>
        <v>2139</v>
      </c>
    </row>
    <row r="2787" spans="31:43" ht="17.25" customHeight="1" x14ac:dyDescent="0.3">
      <c r="AE2787" s="5" t="s">
        <v>2782</v>
      </c>
      <c r="AF2787" s="5" t="s">
        <v>6302</v>
      </c>
      <c r="AG2787" s="6" t="s">
        <v>4498</v>
      </c>
      <c r="AH2787" s="6" t="s">
        <v>4123</v>
      </c>
      <c r="AI2787" s="7">
        <f>IFERROR(RANK('Ref. Cuotas'!H2786,'Ref. Cuotas'!H:H,0)+COUNTIF('Ref. Cuotas'!$H$7:'Ref. Cuotas'!H2786,'Ref. Cuotas'!H2786)-1,"")</f>
        <v>435</v>
      </c>
      <c r="AJ2787" s="7">
        <f>IFERROR(RANK('Ref. Cuotas'!I2786,'Ref. Cuotas'!I:I,0)+COUNTIF('Ref. Cuotas'!$I$7:'Ref. Cuotas'!I2786,'Ref. Cuotas'!I2786)-1,"")</f>
        <v>1012</v>
      </c>
      <c r="AK2787" s="7">
        <f>IFERROR(RANK('Ref. Cuotas'!J2786,'Ref. Cuotas'!J:J,0)+COUNTIF('Ref. Cuotas'!$J$7:'Ref. Cuotas'!J2786,'Ref. Cuotas'!J2786)-1,"")</f>
        <v>2766</v>
      </c>
      <c r="AL2787" s="7">
        <f>IFERROR(RANK('Ref. Cuotas'!K2786,'Ref. Cuotas'!K:K,0)+COUNTIF('Ref. Cuotas'!$K$7:'Ref. Cuotas'!K2786,'Ref. Cuotas'!K2786)-1,"")</f>
        <v>1213</v>
      </c>
      <c r="AM2787" s="7">
        <f>IFERROR(RANK('Ref. Cuotas'!L2786,'Ref. Cuotas'!L:L,0)+COUNTIF('Ref. Cuotas'!$L$7:'Ref. Cuotas'!L2786,'Ref. Cuotas'!L2786)-1,"")</f>
        <v>759</v>
      </c>
      <c r="AN2787" s="7">
        <f>IFERROR(RANK('Ref. Cuotas'!M2786,'Ref. Cuotas'!M:M,0)+COUNTIF('Ref. Cuotas'!$M$7:'Ref. Cuotas'!M2786,'Ref. Cuotas'!M2786)-1,"")</f>
        <v>2764</v>
      </c>
      <c r="AO2787" s="7">
        <f>IFERROR(RANK('Ref. Cuotas'!H2786,'Ref. Cuotas'!H:H,1)+COUNTIF('Ref. Cuotas'!$H$7:'Ref. Cuotas'!H2786,'Ref. Cuotas'!H2786)-1,"")</f>
        <v>2368</v>
      </c>
      <c r="AP2787" s="7">
        <f>IFERROR(RANK('Ref. Cuotas'!J2786,'Ref. Cuotas'!J:J,1)+COUNTIF('Ref. Cuotas'!$J$7:'Ref. Cuotas'!J2786,'Ref. Cuotas'!J2786)-1,"")</f>
        <v>1941</v>
      </c>
      <c r="AQ2787" s="7">
        <f>IFERROR(RANK('Ref. Cuotas'!K2786,'Ref. Cuotas'!K:K,1)+COUNTIF('Ref. Cuotas'!$K$7:'Ref. Cuotas'!K2786,'Ref. Cuotas'!K2786)-1,"")</f>
        <v>1590</v>
      </c>
    </row>
    <row r="2788" spans="31:43" ht="17.25" customHeight="1" x14ac:dyDescent="0.3">
      <c r="AE2788" s="5" t="s">
        <v>2783</v>
      </c>
      <c r="AF2788" s="5" t="s">
        <v>6303</v>
      </c>
      <c r="AG2788" s="6" t="s">
        <v>4499</v>
      </c>
      <c r="AH2788" s="6" t="s">
        <v>4092</v>
      </c>
      <c r="AI2788" s="7">
        <f>IFERROR(RANK('Ref. Cuotas'!H2787,'Ref. Cuotas'!H:H,0)+COUNTIF('Ref. Cuotas'!$H$7:'Ref. Cuotas'!H2787,'Ref. Cuotas'!H2787)-1,"")</f>
        <v>883</v>
      </c>
      <c r="AJ2788" s="7">
        <f>IFERROR(RANK('Ref. Cuotas'!I2787,'Ref. Cuotas'!I:I,0)+COUNTIF('Ref. Cuotas'!$I$7:'Ref. Cuotas'!I2787,'Ref. Cuotas'!I2787)-1,"")</f>
        <v>651</v>
      </c>
      <c r="AK2788" s="7">
        <f>IFERROR(RANK('Ref. Cuotas'!J2787,'Ref. Cuotas'!J:J,0)+COUNTIF('Ref. Cuotas'!$J$7:'Ref. Cuotas'!J2787,'Ref. Cuotas'!J2787)-1,"")</f>
        <v>2767</v>
      </c>
      <c r="AL2788" s="7">
        <f>IFERROR(RANK('Ref. Cuotas'!K2787,'Ref. Cuotas'!K:K,0)+COUNTIF('Ref. Cuotas'!$K$7:'Ref. Cuotas'!K2787,'Ref. Cuotas'!K2787)-1,"")</f>
        <v>1635</v>
      </c>
      <c r="AM2788" s="7">
        <f>IFERROR(RANK('Ref. Cuotas'!L2787,'Ref. Cuotas'!L:L,0)+COUNTIF('Ref. Cuotas'!$L$7:'Ref. Cuotas'!L2787,'Ref. Cuotas'!L2787)-1,"")</f>
        <v>779</v>
      </c>
      <c r="AN2788" s="7">
        <f>IFERROR(RANK('Ref. Cuotas'!M2787,'Ref. Cuotas'!M:M,0)+COUNTIF('Ref. Cuotas'!$M$7:'Ref. Cuotas'!M2787,'Ref. Cuotas'!M2787)-1,"")</f>
        <v>2765</v>
      </c>
      <c r="AO2788" s="7">
        <f>IFERROR(RANK('Ref. Cuotas'!H2787,'Ref. Cuotas'!H:H,1)+COUNTIF('Ref. Cuotas'!$H$7:'Ref. Cuotas'!H2787,'Ref. Cuotas'!H2787)-1,"")</f>
        <v>1920</v>
      </c>
      <c r="AP2788" s="7">
        <f>IFERROR(RANK('Ref. Cuotas'!J2787,'Ref. Cuotas'!J:J,1)+COUNTIF('Ref. Cuotas'!$J$7:'Ref. Cuotas'!J2787,'Ref. Cuotas'!J2787)-1,"")</f>
        <v>1942</v>
      </c>
      <c r="AQ2788" s="7">
        <f>IFERROR(RANK('Ref. Cuotas'!K2787,'Ref. Cuotas'!K:K,1)+COUNTIF('Ref. Cuotas'!$K$7:'Ref. Cuotas'!K2787,'Ref. Cuotas'!K2787)-1,"")</f>
        <v>1168</v>
      </c>
    </row>
    <row r="2789" spans="31:43" ht="17.25" customHeight="1" x14ac:dyDescent="0.3">
      <c r="AE2789" s="5" t="s">
        <v>2784</v>
      </c>
      <c r="AF2789" s="5" t="s">
        <v>6304</v>
      </c>
      <c r="AG2789" s="6" t="s">
        <v>4499</v>
      </c>
      <c r="AH2789" s="6" t="s">
        <v>4093</v>
      </c>
      <c r="AI2789" s="7">
        <f>IFERROR(RANK('Ref. Cuotas'!H2788,'Ref. Cuotas'!H:H,0)+COUNTIF('Ref. Cuotas'!$H$7:'Ref. Cuotas'!H2788,'Ref. Cuotas'!H2788)-1,"")</f>
        <v>382</v>
      </c>
      <c r="AJ2789" s="7">
        <f>IFERROR(RANK('Ref. Cuotas'!I2788,'Ref. Cuotas'!I:I,0)+COUNTIF('Ref. Cuotas'!$I$7:'Ref. Cuotas'!I2788,'Ref. Cuotas'!I2788)-1,"")</f>
        <v>677</v>
      </c>
      <c r="AK2789" s="7">
        <f>IFERROR(RANK('Ref. Cuotas'!J2788,'Ref. Cuotas'!J:J,0)+COUNTIF('Ref. Cuotas'!$J$7:'Ref. Cuotas'!J2788,'Ref. Cuotas'!J2788)-1,"")</f>
        <v>2768</v>
      </c>
      <c r="AL2789" s="7">
        <f>IFERROR(RANK('Ref. Cuotas'!K2788,'Ref. Cuotas'!K:K,0)+COUNTIF('Ref. Cuotas'!$K$7:'Ref. Cuotas'!K2788,'Ref. Cuotas'!K2788)-1,"")</f>
        <v>625</v>
      </c>
      <c r="AM2789" s="7">
        <f>IFERROR(RANK('Ref. Cuotas'!L2788,'Ref. Cuotas'!L:L,0)+COUNTIF('Ref. Cuotas'!$L$7:'Ref. Cuotas'!L2788,'Ref. Cuotas'!L2788)-1,"")</f>
        <v>153</v>
      </c>
      <c r="AN2789" s="7">
        <f>IFERROR(RANK('Ref. Cuotas'!M2788,'Ref. Cuotas'!M:M,0)+COUNTIF('Ref. Cuotas'!$M$7:'Ref. Cuotas'!M2788,'Ref. Cuotas'!M2788)-1,"")</f>
        <v>2766</v>
      </c>
      <c r="AO2789" s="7">
        <f>IFERROR(RANK('Ref. Cuotas'!H2788,'Ref. Cuotas'!H:H,1)+COUNTIF('Ref. Cuotas'!$H$7:'Ref. Cuotas'!H2788,'Ref. Cuotas'!H2788)-1,"")</f>
        <v>2421</v>
      </c>
      <c r="AP2789" s="7">
        <f>IFERROR(RANK('Ref. Cuotas'!J2788,'Ref. Cuotas'!J:J,1)+COUNTIF('Ref. Cuotas'!$J$7:'Ref. Cuotas'!J2788,'Ref. Cuotas'!J2788)-1,"")</f>
        <v>1943</v>
      </c>
      <c r="AQ2789" s="7">
        <f>IFERROR(RANK('Ref. Cuotas'!K2788,'Ref. Cuotas'!K:K,1)+COUNTIF('Ref. Cuotas'!$K$7:'Ref. Cuotas'!K2788,'Ref. Cuotas'!K2788)-1,"")</f>
        <v>2178</v>
      </c>
    </row>
    <row r="2790" spans="31:43" ht="17.25" customHeight="1" x14ac:dyDescent="0.3">
      <c r="AE2790" s="5" t="s">
        <v>2785</v>
      </c>
      <c r="AF2790" s="5" t="s">
        <v>6305</v>
      </c>
      <c r="AG2790" s="6" t="s">
        <v>4499</v>
      </c>
      <c r="AH2790" s="6" t="s">
        <v>4116</v>
      </c>
      <c r="AI2790" s="7">
        <f>IFERROR(RANK('Ref. Cuotas'!H2789,'Ref. Cuotas'!H:H,0)+COUNTIF('Ref. Cuotas'!$H$7:'Ref. Cuotas'!H2789,'Ref. Cuotas'!H2789)-1,"")</f>
        <v>376</v>
      </c>
      <c r="AJ2790" s="7">
        <f>IFERROR(RANK('Ref. Cuotas'!I2789,'Ref. Cuotas'!I:I,0)+COUNTIF('Ref. Cuotas'!$I$7:'Ref. Cuotas'!I2789,'Ref. Cuotas'!I2789)-1,"")</f>
        <v>537</v>
      </c>
      <c r="AK2790" s="7">
        <f>IFERROR(RANK('Ref. Cuotas'!J2789,'Ref. Cuotas'!J:J,0)+COUNTIF('Ref. Cuotas'!$J$7:'Ref. Cuotas'!J2789,'Ref. Cuotas'!J2789)-1,"")</f>
        <v>472</v>
      </c>
      <c r="AL2790" s="7">
        <f>IFERROR(RANK('Ref. Cuotas'!K2789,'Ref. Cuotas'!K:K,0)+COUNTIF('Ref. Cuotas'!$K$7:'Ref. Cuotas'!K2789,'Ref. Cuotas'!K2789)-1,"")</f>
        <v>155</v>
      </c>
      <c r="AM2790" s="7">
        <f>IFERROR(RANK('Ref. Cuotas'!L2789,'Ref. Cuotas'!L:L,0)+COUNTIF('Ref. Cuotas'!$L$7:'Ref. Cuotas'!L2789,'Ref. Cuotas'!L2789)-1,"")</f>
        <v>360</v>
      </c>
      <c r="AN2790" s="7">
        <f>IFERROR(RANK('Ref. Cuotas'!M2789,'Ref. Cuotas'!M:M,0)+COUNTIF('Ref. Cuotas'!$M$7:'Ref. Cuotas'!M2789,'Ref. Cuotas'!M2789)-1,"")</f>
        <v>201</v>
      </c>
      <c r="AO2790" s="7">
        <f>IFERROR(RANK('Ref. Cuotas'!H2789,'Ref. Cuotas'!H:H,1)+COUNTIF('Ref. Cuotas'!$H$7:'Ref. Cuotas'!H2789,'Ref. Cuotas'!H2789)-1,"")</f>
        <v>2427</v>
      </c>
      <c r="AP2790" s="7">
        <f>IFERROR(RANK('Ref. Cuotas'!J2789,'Ref. Cuotas'!J:J,1)+COUNTIF('Ref. Cuotas'!$J$7:'Ref. Cuotas'!J2789,'Ref. Cuotas'!J2789)-1,"")</f>
        <v>2331</v>
      </c>
      <c r="AQ2790" s="7">
        <f>IFERROR(RANK('Ref. Cuotas'!K2789,'Ref. Cuotas'!K:K,1)+COUNTIF('Ref. Cuotas'!$K$7:'Ref. Cuotas'!K2789,'Ref. Cuotas'!K2789)-1,"")</f>
        <v>2648</v>
      </c>
    </row>
    <row r="2791" spans="31:43" ht="17.25" customHeight="1" x14ac:dyDescent="0.3">
      <c r="AE2791" s="5" t="s">
        <v>2786</v>
      </c>
      <c r="AF2791" s="5" t="s">
        <v>6306</v>
      </c>
      <c r="AG2791" s="6" t="s">
        <v>4499</v>
      </c>
      <c r="AH2791" s="6" t="s">
        <v>4102</v>
      </c>
      <c r="AI2791" s="7">
        <f>IFERROR(RANK('Ref. Cuotas'!H2790,'Ref. Cuotas'!H:H,0)+COUNTIF('Ref. Cuotas'!$H$7:'Ref. Cuotas'!H2790,'Ref. Cuotas'!H2790)-1,"")</f>
        <v>354</v>
      </c>
      <c r="AJ2791" s="7">
        <f>IFERROR(RANK('Ref. Cuotas'!I2790,'Ref. Cuotas'!I:I,0)+COUNTIF('Ref. Cuotas'!$I$7:'Ref. Cuotas'!I2790,'Ref. Cuotas'!I2790)-1,"")</f>
        <v>2771</v>
      </c>
      <c r="AK2791" s="7">
        <f>IFERROR(RANK('Ref. Cuotas'!J2790,'Ref. Cuotas'!J:J,0)+COUNTIF('Ref. Cuotas'!$J$7:'Ref. Cuotas'!J2790,'Ref. Cuotas'!J2790)-1,"")</f>
        <v>2769</v>
      </c>
      <c r="AL2791" s="7">
        <f>IFERROR(RANK('Ref. Cuotas'!K2790,'Ref. Cuotas'!K:K,0)+COUNTIF('Ref. Cuotas'!$K$7:'Ref. Cuotas'!K2790,'Ref. Cuotas'!K2790)-1,"")</f>
        <v>1283</v>
      </c>
      <c r="AM2791" s="7">
        <f>IFERROR(RANK('Ref. Cuotas'!L2790,'Ref. Cuotas'!L:L,0)+COUNTIF('Ref. Cuotas'!$L$7:'Ref. Cuotas'!L2790,'Ref. Cuotas'!L2790)-1,"")</f>
        <v>673</v>
      </c>
      <c r="AN2791" s="7">
        <f>IFERROR(RANK('Ref. Cuotas'!M2790,'Ref. Cuotas'!M:M,0)+COUNTIF('Ref. Cuotas'!$M$7:'Ref. Cuotas'!M2790,'Ref. Cuotas'!M2790)-1,"")</f>
        <v>2767</v>
      </c>
      <c r="AO2791" s="7">
        <f>IFERROR(RANK('Ref. Cuotas'!H2790,'Ref. Cuotas'!H:H,1)+COUNTIF('Ref. Cuotas'!$H$7:'Ref. Cuotas'!H2790,'Ref. Cuotas'!H2790)-1,"")</f>
        <v>2449</v>
      </c>
      <c r="AP2791" s="7">
        <f>IFERROR(RANK('Ref. Cuotas'!J2790,'Ref. Cuotas'!J:J,1)+COUNTIF('Ref. Cuotas'!$J$7:'Ref. Cuotas'!J2790,'Ref. Cuotas'!J2790)-1,"")</f>
        <v>1944</v>
      </c>
      <c r="AQ2791" s="7">
        <f>IFERROR(RANK('Ref. Cuotas'!K2790,'Ref. Cuotas'!K:K,1)+COUNTIF('Ref. Cuotas'!$K$7:'Ref. Cuotas'!K2790,'Ref. Cuotas'!K2790)-1,"")</f>
        <v>1520</v>
      </c>
    </row>
    <row r="2792" spans="31:43" ht="17.25" customHeight="1" x14ac:dyDescent="0.3">
      <c r="AE2792" s="5" t="s">
        <v>2787</v>
      </c>
      <c r="AF2792" s="5" t="s">
        <v>6307</v>
      </c>
      <c r="AG2792" s="6" t="s">
        <v>4499</v>
      </c>
      <c r="AH2792" s="6" t="s">
        <v>4128</v>
      </c>
      <c r="AI2792" s="7">
        <f>IFERROR(RANK('Ref. Cuotas'!H2791,'Ref. Cuotas'!H:H,0)+COUNTIF('Ref. Cuotas'!$H$7:'Ref. Cuotas'!H2791,'Ref. Cuotas'!H2791)-1,"")</f>
        <v>450</v>
      </c>
      <c r="AJ2792" s="7">
        <f>IFERROR(RANK('Ref. Cuotas'!I2791,'Ref. Cuotas'!I:I,0)+COUNTIF('Ref. Cuotas'!$I$7:'Ref. Cuotas'!I2791,'Ref. Cuotas'!I2791)-1,"")</f>
        <v>506</v>
      </c>
      <c r="AK2792" s="7">
        <f>IFERROR(RANK('Ref. Cuotas'!J2791,'Ref. Cuotas'!J:J,0)+COUNTIF('Ref. Cuotas'!$J$7:'Ref. Cuotas'!J2791,'Ref. Cuotas'!J2791)-1,"")</f>
        <v>300</v>
      </c>
      <c r="AL2792" s="7">
        <f>IFERROR(RANK('Ref. Cuotas'!K2791,'Ref. Cuotas'!K:K,0)+COUNTIF('Ref. Cuotas'!$K$7:'Ref. Cuotas'!K2791,'Ref. Cuotas'!K2791)-1,"")</f>
        <v>182</v>
      </c>
      <c r="AM2792" s="7">
        <f>IFERROR(RANK('Ref. Cuotas'!L2791,'Ref. Cuotas'!L:L,0)+COUNTIF('Ref. Cuotas'!$L$7:'Ref. Cuotas'!L2791,'Ref. Cuotas'!L2791)-1,"")</f>
        <v>179</v>
      </c>
      <c r="AN2792" s="7">
        <f>IFERROR(RANK('Ref. Cuotas'!M2791,'Ref. Cuotas'!M:M,0)+COUNTIF('Ref. Cuotas'!$M$7:'Ref. Cuotas'!M2791,'Ref. Cuotas'!M2791)-1,"")</f>
        <v>939</v>
      </c>
      <c r="AO2792" s="7">
        <f>IFERROR(RANK('Ref. Cuotas'!H2791,'Ref. Cuotas'!H:H,1)+COUNTIF('Ref. Cuotas'!$H$7:'Ref. Cuotas'!H2791,'Ref. Cuotas'!H2791)-1,"")</f>
        <v>2353</v>
      </c>
      <c r="AP2792" s="7">
        <f>IFERROR(RANK('Ref. Cuotas'!J2791,'Ref. Cuotas'!J:J,1)+COUNTIF('Ref. Cuotas'!$J$7:'Ref. Cuotas'!J2791,'Ref. Cuotas'!J2791)-1,"")</f>
        <v>2503</v>
      </c>
      <c r="AQ2792" s="7">
        <f>IFERROR(RANK('Ref. Cuotas'!K2791,'Ref. Cuotas'!K:K,1)+COUNTIF('Ref. Cuotas'!$K$7:'Ref. Cuotas'!K2791,'Ref. Cuotas'!K2791)-1,"")</f>
        <v>2621</v>
      </c>
    </row>
    <row r="2793" spans="31:43" ht="17.25" customHeight="1" x14ac:dyDescent="0.3">
      <c r="AE2793" s="5" t="s">
        <v>2788</v>
      </c>
      <c r="AF2793" s="5" t="s">
        <v>6308</v>
      </c>
      <c r="AG2793" s="6" t="s">
        <v>4499</v>
      </c>
      <c r="AH2793" s="6" t="s">
        <v>4129</v>
      </c>
      <c r="AI2793" s="7">
        <f>IFERROR(RANK('Ref. Cuotas'!H2792,'Ref. Cuotas'!H:H,0)+COUNTIF('Ref. Cuotas'!$H$7:'Ref. Cuotas'!H2792,'Ref. Cuotas'!H2792)-1,"")</f>
        <v>389</v>
      </c>
      <c r="AJ2793" s="7">
        <f>IFERROR(RANK('Ref. Cuotas'!I2792,'Ref. Cuotas'!I:I,0)+COUNTIF('Ref. Cuotas'!$I$7:'Ref. Cuotas'!I2792,'Ref. Cuotas'!I2792)-1,"")</f>
        <v>502</v>
      </c>
      <c r="AK2793" s="7">
        <f>IFERROR(RANK('Ref. Cuotas'!J2792,'Ref. Cuotas'!J:J,0)+COUNTIF('Ref. Cuotas'!$J$7:'Ref. Cuotas'!J2792,'Ref. Cuotas'!J2792)-1,"")</f>
        <v>2770</v>
      </c>
      <c r="AL2793" s="7">
        <f>IFERROR(RANK('Ref. Cuotas'!K2792,'Ref. Cuotas'!K:K,0)+COUNTIF('Ref. Cuotas'!$K$7:'Ref. Cuotas'!K2792,'Ref. Cuotas'!K2792)-1,"")</f>
        <v>677</v>
      </c>
      <c r="AM2793" s="7">
        <f>IFERROR(RANK('Ref. Cuotas'!L2792,'Ref. Cuotas'!L:L,0)+COUNTIF('Ref. Cuotas'!$L$7:'Ref. Cuotas'!L2792,'Ref. Cuotas'!L2792)-1,"")</f>
        <v>351</v>
      </c>
      <c r="AN2793" s="7">
        <f>IFERROR(RANK('Ref. Cuotas'!M2792,'Ref. Cuotas'!M:M,0)+COUNTIF('Ref. Cuotas'!$M$7:'Ref. Cuotas'!M2792,'Ref. Cuotas'!M2792)-1,"")</f>
        <v>2768</v>
      </c>
      <c r="AO2793" s="7">
        <f>IFERROR(RANK('Ref. Cuotas'!H2792,'Ref. Cuotas'!H:H,1)+COUNTIF('Ref. Cuotas'!$H$7:'Ref. Cuotas'!H2792,'Ref. Cuotas'!H2792)-1,"")</f>
        <v>2414</v>
      </c>
      <c r="AP2793" s="7">
        <f>IFERROR(RANK('Ref. Cuotas'!J2792,'Ref. Cuotas'!J:J,1)+COUNTIF('Ref. Cuotas'!$J$7:'Ref. Cuotas'!J2792,'Ref. Cuotas'!J2792)-1,"")</f>
        <v>1945</v>
      </c>
      <c r="AQ2793" s="7">
        <f>IFERROR(RANK('Ref. Cuotas'!K2792,'Ref. Cuotas'!K:K,1)+COUNTIF('Ref. Cuotas'!$K$7:'Ref. Cuotas'!K2792,'Ref. Cuotas'!K2792)-1,"")</f>
        <v>2126</v>
      </c>
    </row>
    <row r="2794" spans="31:43" ht="17.25" customHeight="1" x14ac:dyDescent="0.3">
      <c r="AE2794" s="5" t="s">
        <v>2789</v>
      </c>
      <c r="AF2794" s="5" t="s">
        <v>6309</v>
      </c>
      <c r="AG2794" s="6" t="s">
        <v>4499</v>
      </c>
      <c r="AH2794" s="6" t="s">
        <v>4130</v>
      </c>
      <c r="AI2794" s="7">
        <f>IFERROR(RANK('Ref. Cuotas'!H2793,'Ref. Cuotas'!H:H,0)+COUNTIF('Ref. Cuotas'!$H$7:'Ref. Cuotas'!H2793,'Ref. Cuotas'!H2793)-1,"")</f>
        <v>689</v>
      </c>
      <c r="AJ2794" s="7">
        <f>IFERROR(RANK('Ref. Cuotas'!I2793,'Ref. Cuotas'!I:I,0)+COUNTIF('Ref. Cuotas'!$I$7:'Ref. Cuotas'!I2793,'Ref. Cuotas'!I2793)-1,"")</f>
        <v>2772</v>
      </c>
      <c r="AK2794" s="7">
        <f>IFERROR(RANK('Ref. Cuotas'!J2793,'Ref. Cuotas'!J:J,0)+COUNTIF('Ref. Cuotas'!$J$7:'Ref. Cuotas'!J2793,'Ref. Cuotas'!J2793)-1,"")</f>
        <v>2771</v>
      </c>
      <c r="AL2794" s="7">
        <f>IFERROR(RANK('Ref. Cuotas'!K2793,'Ref. Cuotas'!K:K,0)+COUNTIF('Ref. Cuotas'!$K$7:'Ref. Cuotas'!K2793,'Ref. Cuotas'!K2793)-1,"")</f>
        <v>1176</v>
      </c>
      <c r="AM2794" s="7">
        <f>IFERROR(RANK('Ref. Cuotas'!L2793,'Ref. Cuotas'!L:L,0)+COUNTIF('Ref. Cuotas'!$L$7:'Ref. Cuotas'!L2793,'Ref. Cuotas'!L2793)-1,"")</f>
        <v>1646</v>
      </c>
      <c r="AN2794" s="7">
        <f>IFERROR(RANK('Ref. Cuotas'!M2793,'Ref. Cuotas'!M:M,0)+COUNTIF('Ref. Cuotas'!$M$7:'Ref. Cuotas'!M2793,'Ref. Cuotas'!M2793)-1,"")</f>
        <v>2769</v>
      </c>
      <c r="AO2794" s="7">
        <f>IFERROR(RANK('Ref. Cuotas'!H2793,'Ref. Cuotas'!H:H,1)+COUNTIF('Ref. Cuotas'!$H$7:'Ref. Cuotas'!H2793,'Ref. Cuotas'!H2793)-1,"")</f>
        <v>2114</v>
      </c>
      <c r="AP2794" s="7">
        <f>IFERROR(RANK('Ref. Cuotas'!J2793,'Ref. Cuotas'!J:J,1)+COUNTIF('Ref. Cuotas'!$J$7:'Ref. Cuotas'!J2793,'Ref. Cuotas'!J2793)-1,"")</f>
        <v>1946</v>
      </c>
      <c r="AQ2794" s="7">
        <f>IFERROR(RANK('Ref. Cuotas'!K2793,'Ref. Cuotas'!K:K,1)+COUNTIF('Ref. Cuotas'!$K$7:'Ref. Cuotas'!K2793,'Ref. Cuotas'!K2793)-1,"")</f>
        <v>1627</v>
      </c>
    </row>
    <row r="2795" spans="31:43" ht="17.25" customHeight="1" x14ac:dyDescent="0.3">
      <c r="AE2795" s="5" t="s">
        <v>2790</v>
      </c>
      <c r="AF2795" s="5" t="s">
        <v>6310</v>
      </c>
      <c r="AG2795" s="6" t="s">
        <v>4499</v>
      </c>
      <c r="AH2795" s="6" t="s">
        <v>4108</v>
      </c>
      <c r="AI2795" s="7">
        <f>IFERROR(RANK('Ref. Cuotas'!H2794,'Ref. Cuotas'!H:H,0)+COUNTIF('Ref. Cuotas'!$H$7:'Ref. Cuotas'!H2794,'Ref. Cuotas'!H2794)-1,"")</f>
        <v>894</v>
      </c>
      <c r="AJ2795" s="7">
        <f>IFERROR(RANK('Ref. Cuotas'!I2794,'Ref. Cuotas'!I:I,0)+COUNTIF('Ref. Cuotas'!$I$7:'Ref. Cuotas'!I2794,'Ref. Cuotas'!I2794)-1,"")</f>
        <v>154</v>
      </c>
      <c r="AK2795" s="7">
        <f>IFERROR(RANK('Ref. Cuotas'!J2794,'Ref. Cuotas'!J:J,0)+COUNTIF('Ref. Cuotas'!$J$7:'Ref. Cuotas'!J2794,'Ref. Cuotas'!J2794)-1,"")</f>
        <v>232</v>
      </c>
      <c r="AL2795" s="7">
        <f>IFERROR(RANK('Ref. Cuotas'!K2794,'Ref. Cuotas'!K:K,0)+COUNTIF('Ref. Cuotas'!$K$7:'Ref. Cuotas'!K2794,'Ref. Cuotas'!K2794)-1,"")</f>
        <v>300</v>
      </c>
      <c r="AM2795" s="7">
        <f>IFERROR(RANK('Ref. Cuotas'!L2794,'Ref. Cuotas'!L:L,0)+COUNTIF('Ref. Cuotas'!$L$7:'Ref. Cuotas'!L2794,'Ref. Cuotas'!L2794)-1,"")</f>
        <v>2061</v>
      </c>
      <c r="AN2795" s="7">
        <f>IFERROR(RANK('Ref. Cuotas'!M2794,'Ref. Cuotas'!M:M,0)+COUNTIF('Ref. Cuotas'!$M$7:'Ref. Cuotas'!M2794,'Ref. Cuotas'!M2794)-1,"")</f>
        <v>111</v>
      </c>
      <c r="AO2795" s="7">
        <f>IFERROR(RANK('Ref. Cuotas'!H2794,'Ref. Cuotas'!H:H,1)+COUNTIF('Ref. Cuotas'!$H$7:'Ref. Cuotas'!H2794,'Ref. Cuotas'!H2794)-1,"")</f>
        <v>1909</v>
      </c>
      <c r="AP2795" s="7">
        <f>IFERROR(RANK('Ref. Cuotas'!J2794,'Ref. Cuotas'!J:J,1)+COUNTIF('Ref. Cuotas'!$J$7:'Ref. Cuotas'!J2794,'Ref. Cuotas'!J2794)-1,"")</f>
        <v>2571</v>
      </c>
      <c r="AQ2795" s="7">
        <f>IFERROR(RANK('Ref. Cuotas'!K2794,'Ref. Cuotas'!K:K,1)+COUNTIF('Ref. Cuotas'!$K$7:'Ref. Cuotas'!K2794,'Ref. Cuotas'!K2794)-1,"")</f>
        <v>2503</v>
      </c>
    </row>
    <row r="2796" spans="31:43" ht="17.25" customHeight="1" x14ac:dyDescent="0.3">
      <c r="AE2796" s="5" t="s">
        <v>2791</v>
      </c>
      <c r="AF2796" s="5" t="s">
        <v>6311</v>
      </c>
      <c r="AG2796" s="6" t="s">
        <v>4499</v>
      </c>
      <c r="AH2796" s="6" t="s">
        <v>4131</v>
      </c>
      <c r="AI2796" s="7">
        <f>IFERROR(RANK('Ref. Cuotas'!H2795,'Ref. Cuotas'!H:H,0)+COUNTIF('Ref. Cuotas'!$H$7:'Ref. Cuotas'!H2795,'Ref. Cuotas'!H2795)-1,"")</f>
        <v>339</v>
      </c>
      <c r="AJ2796" s="7">
        <f>IFERROR(RANK('Ref. Cuotas'!I2795,'Ref. Cuotas'!I:I,0)+COUNTIF('Ref. Cuotas'!$I$7:'Ref. Cuotas'!I2795,'Ref. Cuotas'!I2795)-1,"")</f>
        <v>2773</v>
      </c>
      <c r="AK2796" s="7">
        <f>IFERROR(RANK('Ref. Cuotas'!J2795,'Ref. Cuotas'!J:J,0)+COUNTIF('Ref. Cuotas'!$J$7:'Ref. Cuotas'!J2795,'Ref. Cuotas'!J2795)-1,"")</f>
        <v>2772</v>
      </c>
      <c r="AL2796" s="7">
        <f>IFERROR(RANK('Ref. Cuotas'!K2795,'Ref. Cuotas'!K:K,0)+COUNTIF('Ref. Cuotas'!$K$7:'Ref. Cuotas'!K2795,'Ref. Cuotas'!K2795)-1,"")</f>
        <v>2033</v>
      </c>
      <c r="AM2796" s="7">
        <f>IFERROR(RANK('Ref. Cuotas'!L2795,'Ref. Cuotas'!L:L,0)+COUNTIF('Ref. Cuotas'!$L$7:'Ref. Cuotas'!L2795,'Ref. Cuotas'!L2795)-1,"")</f>
        <v>1221</v>
      </c>
      <c r="AN2796" s="7">
        <f>IFERROR(RANK('Ref. Cuotas'!M2795,'Ref. Cuotas'!M:M,0)+COUNTIF('Ref. Cuotas'!$M$7:'Ref. Cuotas'!M2795,'Ref. Cuotas'!M2795)-1,"")</f>
        <v>2770</v>
      </c>
      <c r="AO2796" s="7">
        <f>IFERROR(RANK('Ref. Cuotas'!H2795,'Ref. Cuotas'!H:H,1)+COUNTIF('Ref. Cuotas'!$H$7:'Ref. Cuotas'!H2795,'Ref. Cuotas'!H2795)-1,"")</f>
        <v>2464</v>
      </c>
      <c r="AP2796" s="7">
        <f>IFERROR(RANK('Ref. Cuotas'!J2795,'Ref. Cuotas'!J:J,1)+COUNTIF('Ref. Cuotas'!$J$7:'Ref. Cuotas'!J2795,'Ref. Cuotas'!J2795)-1,"")</f>
        <v>1947</v>
      </c>
      <c r="AQ2796" s="7">
        <f>IFERROR(RANK('Ref. Cuotas'!K2795,'Ref. Cuotas'!K:K,1)+COUNTIF('Ref. Cuotas'!$K$7:'Ref. Cuotas'!K2795,'Ref. Cuotas'!K2795)-1,"")</f>
        <v>770</v>
      </c>
    </row>
    <row r="2797" spans="31:43" ht="17.25" customHeight="1" x14ac:dyDescent="0.3">
      <c r="AE2797" s="5" t="s">
        <v>2792</v>
      </c>
      <c r="AF2797" s="5" t="s">
        <v>6312</v>
      </c>
      <c r="AG2797" s="6" t="s">
        <v>4499</v>
      </c>
      <c r="AH2797" s="6" t="s">
        <v>4132</v>
      </c>
      <c r="AI2797" s="7">
        <f>IFERROR(RANK('Ref. Cuotas'!H2796,'Ref. Cuotas'!H:H,0)+COUNTIF('Ref. Cuotas'!$H$7:'Ref. Cuotas'!H2796,'Ref. Cuotas'!H2796)-1,"")</f>
        <v>336</v>
      </c>
      <c r="AJ2797" s="7">
        <f>IFERROR(RANK('Ref. Cuotas'!I2796,'Ref. Cuotas'!I:I,0)+COUNTIF('Ref. Cuotas'!$I$7:'Ref. Cuotas'!I2796,'Ref. Cuotas'!I2796)-1,"")</f>
        <v>2774</v>
      </c>
      <c r="AK2797" s="7">
        <f>IFERROR(RANK('Ref. Cuotas'!J2796,'Ref. Cuotas'!J:J,0)+COUNTIF('Ref. Cuotas'!$J$7:'Ref. Cuotas'!J2796,'Ref. Cuotas'!J2796)-1,"")</f>
        <v>2773</v>
      </c>
      <c r="AL2797" s="7">
        <f>IFERROR(RANK('Ref. Cuotas'!K2796,'Ref. Cuotas'!K:K,0)+COUNTIF('Ref. Cuotas'!$K$7:'Ref. Cuotas'!K2796,'Ref. Cuotas'!K2796)-1,"")</f>
        <v>1944</v>
      </c>
      <c r="AM2797" s="7">
        <f>IFERROR(RANK('Ref. Cuotas'!L2796,'Ref. Cuotas'!L:L,0)+COUNTIF('Ref. Cuotas'!$L$7:'Ref. Cuotas'!L2796,'Ref. Cuotas'!L2796)-1,"")</f>
        <v>1176</v>
      </c>
      <c r="AN2797" s="7">
        <f>IFERROR(RANK('Ref. Cuotas'!M2796,'Ref. Cuotas'!M:M,0)+COUNTIF('Ref. Cuotas'!$M$7:'Ref. Cuotas'!M2796,'Ref. Cuotas'!M2796)-1,"")</f>
        <v>2771</v>
      </c>
      <c r="AO2797" s="7">
        <f>IFERROR(RANK('Ref. Cuotas'!H2796,'Ref. Cuotas'!H:H,1)+COUNTIF('Ref. Cuotas'!$H$7:'Ref. Cuotas'!H2796,'Ref. Cuotas'!H2796)-1,"")</f>
        <v>2467</v>
      </c>
      <c r="AP2797" s="7">
        <f>IFERROR(RANK('Ref. Cuotas'!J2796,'Ref. Cuotas'!J:J,1)+COUNTIF('Ref. Cuotas'!$J$7:'Ref. Cuotas'!J2796,'Ref. Cuotas'!J2796)-1,"")</f>
        <v>1948</v>
      </c>
      <c r="AQ2797" s="7">
        <f>IFERROR(RANK('Ref. Cuotas'!K2796,'Ref. Cuotas'!K:K,1)+COUNTIF('Ref. Cuotas'!$K$7:'Ref. Cuotas'!K2796,'Ref. Cuotas'!K2796)-1,"")</f>
        <v>859</v>
      </c>
    </row>
    <row r="2798" spans="31:43" ht="17.25" customHeight="1" x14ac:dyDescent="0.3">
      <c r="AE2798" s="5" t="s">
        <v>2793</v>
      </c>
      <c r="AF2798" s="5" t="s">
        <v>6313</v>
      </c>
      <c r="AG2798" s="6" t="s">
        <v>4499</v>
      </c>
      <c r="AH2798" s="6" t="s">
        <v>4133</v>
      </c>
      <c r="AI2798" s="7">
        <f>IFERROR(RANK('Ref. Cuotas'!H2797,'Ref. Cuotas'!H:H,0)+COUNTIF('Ref. Cuotas'!$H$7:'Ref. Cuotas'!H2797,'Ref. Cuotas'!H2797)-1,"")</f>
        <v>328</v>
      </c>
      <c r="AJ2798" s="7">
        <f>IFERROR(RANK('Ref. Cuotas'!I2797,'Ref. Cuotas'!I:I,0)+COUNTIF('Ref. Cuotas'!$I$7:'Ref. Cuotas'!I2797,'Ref. Cuotas'!I2797)-1,"")</f>
        <v>2775</v>
      </c>
      <c r="AK2798" s="7">
        <f>IFERROR(RANK('Ref. Cuotas'!J2797,'Ref. Cuotas'!J:J,0)+COUNTIF('Ref. Cuotas'!$J$7:'Ref. Cuotas'!J2797,'Ref. Cuotas'!J2797)-1,"")</f>
        <v>2774</v>
      </c>
      <c r="AL2798" s="7">
        <f>IFERROR(RANK('Ref. Cuotas'!K2797,'Ref. Cuotas'!K:K,0)+COUNTIF('Ref. Cuotas'!$K$7:'Ref. Cuotas'!K2797,'Ref. Cuotas'!K2797)-1,"")</f>
        <v>1560</v>
      </c>
      <c r="AM2798" s="7">
        <f>IFERROR(RANK('Ref. Cuotas'!L2797,'Ref. Cuotas'!L:L,0)+COUNTIF('Ref. Cuotas'!$L$7:'Ref. Cuotas'!L2797,'Ref. Cuotas'!L2797)-1,"")</f>
        <v>967</v>
      </c>
      <c r="AN2798" s="7">
        <f>IFERROR(RANK('Ref. Cuotas'!M2797,'Ref. Cuotas'!M:M,0)+COUNTIF('Ref. Cuotas'!$M$7:'Ref. Cuotas'!M2797,'Ref. Cuotas'!M2797)-1,"")</f>
        <v>2772</v>
      </c>
      <c r="AO2798" s="7">
        <f>IFERROR(RANK('Ref. Cuotas'!H2797,'Ref. Cuotas'!H:H,1)+COUNTIF('Ref. Cuotas'!$H$7:'Ref. Cuotas'!H2797,'Ref. Cuotas'!H2797)-1,"")</f>
        <v>2475</v>
      </c>
      <c r="AP2798" s="7">
        <f>IFERROR(RANK('Ref. Cuotas'!J2797,'Ref. Cuotas'!J:J,1)+COUNTIF('Ref. Cuotas'!$J$7:'Ref. Cuotas'!J2797,'Ref. Cuotas'!J2797)-1,"")</f>
        <v>1949</v>
      </c>
      <c r="AQ2798" s="7">
        <f>IFERROR(RANK('Ref. Cuotas'!K2797,'Ref. Cuotas'!K:K,1)+COUNTIF('Ref. Cuotas'!$K$7:'Ref. Cuotas'!K2797,'Ref. Cuotas'!K2797)-1,"")</f>
        <v>1243</v>
      </c>
    </row>
    <row r="2799" spans="31:43" ht="17.25" customHeight="1" x14ac:dyDescent="0.3">
      <c r="AE2799" s="5" t="s">
        <v>2794</v>
      </c>
      <c r="AF2799" s="5" t="s">
        <v>6314</v>
      </c>
      <c r="AG2799" s="6" t="s">
        <v>4499</v>
      </c>
      <c r="AH2799" s="6" t="s">
        <v>4134</v>
      </c>
      <c r="AI2799" s="7">
        <f>IFERROR(RANK('Ref. Cuotas'!H2798,'Ref. Cuotas'!H:H,0)+COUNTIF('Ref. Cuotas'!$H$7:'Ref. Cuotas'!H2798,'Ref. Cuotas'!H2798)-1,"")</f>
        <v>326</v>
      </c>
      <c r="AJ2799" s="7">
        <f>IFERROR(RANK('Ref. Cuotas'!I2798,'Ref. Cuotas'!I:I,0)+COUNTIF('Ref. Cuotas'!$I$7:'Ref. Cuotas'!I2798,'Ref. Cuotas'!I2798)-1,"")</f>
        <v>2776</v>
      </c>
      <c r="AK2799" s="7">
        <f>IFERROR(RANK('Ref. Cuotas'!J2798,'Ref. Cuotas'!J:J,0)+COUNTIF('Ref. Cuotas'!$J$7:'Ref. Cuotas'!J2798,'Ref. Cuotas'!J2798)-1,"")</f>
        <v>392</v>
      </c>
      <c r="AL2799" s="7">
        <f>IFERROR(RANK('Ref. Cuotas'!K2798,'Ref. Cuotas'!K:K,0)+COUNTIF('Ref. Cuotas'!$K$7:'Ref. Cuotas'!K2798,'Ref. Cuotas'!K2798)-1,"")</f>
        <v>805</v>
      </c>
      <c r="AM2799" s="7">
        <f>IFERROR(RANK('Ref. Cuotas'!L2798,'Ref. Cuotas'!L:L,0)+COUNTIF('Ref. Cuotas'!$L$7:'Ref. Cuotas'!L2798,'Ref. Cuotas'!L2798)-1,"")</f>
        <v>570</v>
      </c>
      <c r="AN2799" s="7">
        <f>IFERROR(RANK('Ref. Cuotas'!M2798,'Ref. Cuotas'!M:M,0)+COUNTIF('Ref. Cuotas'!$M$7:'Ref. Cuotas'!M2798,'Ref. Cuotas'!M2798)-1,"")</f>
        <v>2773</v>
      </c>
      <c r="AO2799" s="7">
        <f>IFERROR(RANK('Ref. Cuotas'!H2798,'Ref. Cuotas'!H:H,1)+COUNTIF('Ref. Cuotas'!$H$7:'Ref. Cuotas'!H2798,'Ref. Cuotas'!H2798)-1,"")</f>
        <v>2477</v>
      </c>
      <c r="AP2799" s="7">
        <f>IFERROR(RANK('Ref. Cuotas'!J2798,'Ref. Cuotas'!J:J,1)+COUNTIF('Ref. Cuotas'!$J$7:'Ref. Cuotas'!J2798,'Ref. Cuotas'!J2798)-1,"")</f>
        <v>2411</v>
      </c>
      <c r="AQ2799" s="7">
        <f>IFERROR(RANK('Ref. Cuotas'!K2798,'Ref. Cuotas'!K:K,1)+COUNTIF('Ref. Cuotas'!$K$7:'Ref. Cuotas'!K2798,'Ref. Cuotas'!K2798)-1,"")</f>
        <v>1998</v>
      </c>
    </row>
    <row r="2800" spans="31:43" ht="17.25" customHeight="1" x14ac:dyDescent="0.3">
      <c r="AE2800" s="5" t="s">
        <v>2795</v>
      </c>
      <c r="AF2800" s="5" t="s">
        <v>6315</v>
      </c>
      <c r="AG2800" s="6" t="s">
        <v>4500</v>
      </c>
      <c r="AH2800" s="6" t="s">
        <v>4093</v>
      </c>
      <c r="AI2800" s="7">
        <f>IFERROR(RANK('Ref. Cuotas'!H2799,'Ref. Cuotas'!H:H,0)+COUNTIF('Ref. Cuotas'!$H$7:'Ref. Cuotas'!H2799,'Ref. Cuotas'!H2799)-1,"")</f>
        <v>411</v>
      </c>
      <c r="AJ2800" s="7">
        <f>IFERROR(RANK('Ref. Cuotas'!I2799,'Ref. Cuotas'!I:I,0)+COUNTIF('Ref. Cuotas'!$I$7:'Ref. Cuotas'!I2799,'Ref. Cuotas'!I2799)-1,"")</f>
        <v>739</v>
      </c>
      <c r="AK2800" s="7">
        <f>IFERROR(RANK('Ref. Cuotas'!J2799,'Ref. Cuotas'!J:J,0)+COUNTIF('Ref. Cuotas'!$J$7:'Ref. Cuotas'!J2799,'Ref. Cuotas'!J2799)-1,"")</f>
        <v>2775</v>
      </c>
      <c r="AL2800" s="7">
        <f>IFERROR(RANK('Ref. Cuotas'!K2799,'Ref. Cuotas'!K:K,0)+COUNTIF('Ref. Cuotas'!$K$7:'Ref. Cuotas'!K2799,'Ref. Cuotas'!K2799)-1,"")</f>
        <v>1630</v>
      </c>
      <c r="AM2800" s="7">
        <f>IFERROR(RANK('Ref. Cuotas'!L2799,'Ref. Cuotas'!L:L,0)+COUNTIF('Ref. Cuotas'!$L$7:'Ref. Cuotas'!L2799,'Ref. Cuotas'!L2799)-1,"")</f>
        <v>1084</v>
      </c>
      <c r="AN2800" s="7">
        <f>IFERROR(RANK('Ref. Cuotas'!M2799,'Ref. Cuotas'!M:M,0)+COUNTIF('Ref. Cuotas'!$M$7:'Ref. Cuotas'!M2799,'Ref. Cuotas'!M2799)-1,"")</f>
        <v>2774</v>
      </c>
      <c r="AO2800" s="7">
        <f>IFERROR(RANK('Ref. Cuotas'!H2799,'Ref. Cuotas'!H:H,1)+COUNTIF('Ref. Cuotas'!$H$7:'Ref. Cuotas'!H2799,'Ref. Cuotas'!H2799)-1,"")</f>
        <v>2392</v>
      </c>
      <c r="AP2800" s="7">
        <f>IFERROR(RANK('Ref. Cuotas'!J2799,'Ref. Cuotas'!J:J,1)+COUNTIF('Ref. Cuotas'!$J$7:'Ref. Cuotas'!J2799,'Ref. Cuotas'!J2799)-1,"")</f>
        <v>1950</v>
      </c>
      <c r="AQ2800" s="7">
        <f>IFERROR(RANK('Ref. Cuotas'!K2799,'Ref. Cuotas'!K:K,1)+COUNTIF('Ref. Cuotas'!$K$7:'Ref. Cuotas'!K2799,'Ref. Cuotas'!K2799)-1,"")</f>
        <v>1173</v>
      </c>
    </row>
    <row r="2801" spans="31:43" ht="17.25" customHeight="1" x14ac:dyDescent="0.3">
      <c r="AE2801" s="5" t="s">
        <v>2796</v>
      </c>
      <c r="AF2801" s="5" t="s">
        <v>6316</v>
      </c>
      <c r="AG2801" s="6" t="s">
        <v>4500</v>
      </c>
      <c r="AH2801" s="6" t="s">
        <v>4138</v>
      </c>
      <c r="AI2801" s="7">
        <f>IFERROR(RANK('Ref. Cuotas'!H2800,'Ref. Cuotas'!H:H,0)+COUNTIF('Ref. Cuotas'!$H$7:'Ref. Cuotas'!H2800,'Ref. Cuotas'!H2800)-1,"")</f>
        <v>597</v>
      </c>
      <c r="AJ2801" s="7">
        <f>IFERROR(RANK('Ref. Cuotas'!I2800,'Ref. Cuotas'!I:I,0)+COUNTIF('Ref. Cuotas'!$I$7:'Ref. Cuotas'!I2800,'Ref. Cuotas'!I2800)-1,"")</f>
        <v>2777</v>
      </c>
      <c r="AK2801" s="7">
        <f>IFERROR(RANK('Ref. Cuotas'!J2800,'Ref. Cuotas'!J:J,0)+COUNTIF('Ref. Cuotas'!$J$7:'Ref. Cuotas'!J2800,'Ref. Cuotas'!J2800)-1,"")</f>
        <v>2776</v>
      </c>
      <c r="AL2801" s="7">
        <f>IFERROR(RANK('Ref. Cuotas'!K2800,'Ref. Cuotas'!K:K,0)+COUNTIF('Ref. Cuotas'!$K$7:'Ref. Cuotas'!K2800,'Ref. Cuotas'!K2800)-1,"")</f>
        <v>1709</v>
      </c>
      <c r="AM2801" s="7">
        <f>IFERROR(RANK('Ref. Cuotas'!L2800,'Ref. Cuotas'!L:L,0)+COUNTIF('Ref. Cuotas'!$L$7:'Ref. Cuotas'!L2800,'Ref. Cuotas'!L2800)-1,"")</f>
        <v>2575</v>
      </c>
      <c r="AN2801" s="7">
        <f>IFERROR(RANK('Ref. Cuotas'!M2800,'Ref. Cuotas'!M:M,0)+COUNTIF('Ref. Cuotas'!$M$7:'Ref. Cuotas'!M2800,'Ref. Cuotas'!M2800)-1,"")</f>
        <v>2775</v>
      </c>
      <c r="AO2801" s="7">
        <f>IFERROR(RANK('Ref. Cuotas'!H2800,'Ref. Cuotas'!H:H,1)+COUNTIF('Ref. Cuotas'!$H$7:'Ref. Cuotas'!H2800,'Ref. Cuotas'!H2800)-1,"")</f>
        <v>2206</v>
      </c>
      <c r="AP2801" s="7">
        <f>IFERROR(RANK('Ref. Cuotas'!J2800,'Ref. Cuotas'!J:J,1)+COUNTIF('Ref. Cuotas'!$J$7:'Ref. Cuotas'!J2800,'Ref. Cuotas'!J2800)-1,"")</f>
        <v>1951</v>
      </c>
      <c r="AQ2801" s="7">
        <f>IFERROR(RANK('Ref. Cuotas'!K2800,'Ref. Cuotas'!K:K,1)+COUNTIF('Ref. Cuotas'!$K$7:'Ref. Cuotas'!K2800,'Ref. Cuotas'!K2800)-1,"")</f>
        <v>1094</v>
      </c>
    </row>
    <row r="2802" spans="31:43" ht="17.25" customHeight="1" x14ac:dyDescent="0.3">
      <c r="AE2802" s="5" t="s">
        <v>2797</v>
      </c>
      <c r="AF2802" s="5" t="s">
        <v>6317</v>
      </c>
      <c r="AG2802" s="6" t="s">
        <v>4500</v>
      </c>
      <c r="AH2802" s="6" t="s">
        <v>4122</v>
      </c>
      <c r="AI2802" s="7">
        <f>IFERROR(RANK('Ref. Cuotas'!H2801,'Ref. Cuotas'!H:H,0)+COUNTIF('Ref. Cuotas'!$H$7:'Ref. Cuotas'!H2801,'Ref. Cuotas'!H2801)-1,"")</f>
        <v>419</v>
      </c>
      <c r="AJ2802" s="7">
        <f>IFERROR(RANK('Ref. Cuotas'!I2801,'Ref. Cuotas'!I:I,0)+COUNTIF('Ref. Cuotas'!$I$7:'Ref. Cuotas'!I2801,'Ref. Cuotas'!I2801)-1,"")</f>
        <v>235</v>
      </c>
      <c r="AK2802" s="7">
        <f>IFERROR(RANK('Ref. Cuotas'!J2801,'Ref. Cuotas'!J:J,0)+COUNTIF('Ref. Cuotas'!$J$7:'Ref. Cuotas'!J2801,'Ref. Cuotas'!J2801)-1,"")</f>
        <v>144</v>
      </c>
      <c r="AL2802" s="7">
        <f>IFERROR(RANK('Ref. Cuotas'!K2801,'Ref. Cuotas'!K:K,0)+COUNTIF('Ref. Cuotas'!$K$7:'Ref. Cuotas'!K2801,'Ref. Cuotas'!K2801)-1,"")</f>
        <v>62</v>
      </c>
      <c r="AM2802" s="7">
        <f>IFERROR(RANK('Ref. Cuotas'!L2801,'Ref. Cuotas'!L:L,0)+COUNTIF('Ref. Cuotas'!$L$7:'Ref. Cuotas'!L2801,'Ref. Cuotas'!L2801)-1,"")</f>
        <v>68</v>
      </c>
      <c r="AN2802" s="7">
        <f>IFERROR(RANK('Ref. Cuotas'!M2801,'Ref. Cuotas'!M:M,0)+COUNTIF('Ref. Cuotas'!$M$7:'Ref. Cuotas'!M2801,'Ref. Cuotas'!M2801)-1,"")</f>
        <v>2776</v>
      </c>
      <c r="AO2802" s="7">
        <f>IFERROR(RANK('Ref. Cuotas'!H2801,'Ref. Cuotas'!H:H,1)+COUNTIF('Ref. Cuotas'!$H$7:'Ref. Cuotas'!H2801,'Ref. Cuotas'!H2801)-1,"")</f>
        <v>2384</v>
      </c>
      <c r="AP2802" s="7">
        <f>IFERROR(RANK('Ref. Cuotas'!J2801,'Ref. Cuotas'!J:J,1)+COUNTIF('Ref. Cuotas'!$J$7:'Ref. Cuotas'!J2801,'Ref. Cuotas'!J2801)-1,"")</f>
        <v>2659</v>
      </c>
      <c r="AQ2802" s="7">
        <f>IFERROR(RANK('Ref. Cuotas'!K2801,'Ref. Cuotas'!K:K,1)+COUNTIF('Ref. Cuotas'!$K$7:'Ref. Cuotas'!K2801,'Ref. Cuotas'!K2801)-1,"")</f>
        <v>2741</v>
      </c>
    </row>
    <row r="2803" spans="31:43" ht="17.25" customHeight="1" x14ac:dyDescent="0.3">
      <c r="AE2803" s="5" t="s">
        <v>2798</v>
      </c>
      <c r="AF2803" s="5" t="s">
        <v>6318</v>
      </c>
      <c r="AG2803" s="6" t="s">
        <v>4500</v>
      </c>
      <c r="AH2803" s="6" t="s">
        <v>4123</v>
      </c>
      <c r="AI2803" s="7">
        <f>IFERROR(RANK('Ref. Cuotas'!H2802,'Ref. Cuotas'!H:H,0)+COUNTIF('Ref. Cuotas'!$H$7:'Ref. Cuotas'!H2802,'Ref. Cuotas'!H2802)-1,"")</f>
        <v>1621</v>
      </c>
      <c r="AJ2803" s="7">
        <f>IFERROR(RANK('Ref. Cuotas'!I2802,'Ref. Cuotas'!I:I,0)+COUNTIF('Ref. Cuotas'!$I$7:'Ref. Cuotas'!I2802,'Ref. Cuotas'!I2802)-1,"")</f>
        <v>395</v>
      </c>
      <c r="AK2803" s="7">
        <f>IFERROR(RANK('Ref. Cuotas'!J2802,'Ref. Cuotas'!J:J,0)+COUNTIF('Ref. Cuotas'!$J$7:'Ref. Cuotas'!J2802,'Ref. Cuotas'!J2802)-1,"")</f>
        <v>722</v>
      </c>
      <c r="AL2803" s="7">
        <f>IFERROR(RANK('Ref. Cuotas'!K2802,'Ref. Cuotas'!K:K,0)+COUNTIF('Ref. Cuotas'!$K$7:'Ref. Cuotas'!K2802,'Ref. Cuotas'!K2802)-1,"")</f>
        <v>957</v>
      </c>
      <c r="AM2803" s="7">
        <f>IFERROR(RANK('Ref. Cuotas'!L2802,'Ref. Cuotas'!L:L,0)+COUNTIF('Ref. Cuotas'!$L$7:'Ref. Cuotas'!L2802,'Ref. Cuotas'!L2802)-1,"")</f>
        <v>1125</v>
      </c>
      <c r="AN2803" s="7">
        <f>IFERROR(RANK('Ref. Cuotas'!M2802,'Ref. Cuotas'!M:M,0)+COUNTIF('Ref. Cuotas'!$M$7:'Ref. Cuotas'!M2802,'Ref. Cuotas'!M2802)-1,"")</f>
        <v>2777</v>
      </c>
      <c r="AO2803" s="7">
        <f>IFERROR(RANK('Ref. Cuotas'!H2802,'Ref. Cuotas'!H:H,1)+COUNTIF('Ref. Cuotas'!$H$7:'Ref. Cuotas'!H2802,'Ref. Cuotas'!H2802)-1,"")</f>
        <v>1182</v>
      </c>
      <c r="AP2803" s="7">
        <f>IFERROR(RANK('Ref. Cuotas'!J2802,'Ref. Cuotas'!J:J,1)+COUNTIF('Ref. Cuotas'!$J$7:'Ref. Cuotas'!J2802,'Ref. Cuotas'!J2802)-1,"")</f>
        <v>2081</v>
      </c>
      <c r="AQ2803" s="7">
        <f>IFERROR(RANK('Ref. Cuotas'!K2802,'Ref. Cuotas'!K:K,1)+COUNTIF('Ref. Cuotas'!$K$7:'Ref. Cuotas'!K2802,'Ref. Cuotas'!K2802)-1,"")</f>
        <v>1846</v>
      </c>
    </row>
    <row r="2804" spans="31:43" ht="17.25" customHeight="1" x14ac:dyDescent="0.3">
      <c r="AE2804" s="5" t="s">
        <v>2799</v>
      </c>
      <c r="AF2804" s="5" t="s">
        <v>6319</v>
      </c>
      <c r="AG2804" s="6" t="s">
        <v>4500</v>
      </c>
      <c r="AH2804" s="6" t="s">
        <v>4141</v>
      </c>
      <c r="AI2804" s="7">
        <f>IFERROR(RANK('Ref. Cuotas'!H2803,'Ref. Cuotas'!H:H,0)+COUNTIF('Ref. Cuotas'!$H$7:'Ref. Cuotas'!H2803,'Ref. Cuotas'!H2803)-1,"")</f>
        <v>427</v>
      </c>
      <c r="AJ2804" s="7">
        <f>IFERROR(RANK('Ref. Cuotas'!I2803,'Ref. Cuotas'!I:I,0)+COUNTIF('Ref. Cuotas'!$I$7:'Ref. Cuotas'!I2803,'Ref. Cuotas'!I2803)-1,"")</f>
        <v>2778</v>
      </c>
      <c r="AK2804" s="7">
        <f>IFERROR(RANK('Ref. Cuotas'!J2803,'Ref. Cuotas'!J:J,0)+COUNTIF('Ref. Cuotas'!$J$7:'Ref. Cuotas'!J2803,'Ref. Cuotas'!J2803)-1,"")</f>
        <v>2777</v>
      </c>
      <c r="AL2804" s="7">
        <f>IFERROR(RANK('Ref. Cuotas'!K2803,'Ref. Cuotas'!K:K,0)+COUNTIF('Ref. Cuotas'!$K$7:'Ref. Cuotas'!K2803,'Ref. Cuotas'!K2803)-1,"")</f>
        <v>636</v>
      </c>
      <c r="AM2804" s="7">
        <f>IFERROR(RANK('Ref. Cuotas'!L2803,'Ref. Cuotas'!L:L,0)+COUNTIF('Ref. Cuotas'!$L$7:'Ref. Cuotas'!L2803,'Ref. Cuotas'!L2803)-1,"")</f>
        <v>2208</v>
      </c>
      <c r="AN2804" s="7">
        <f>IFERROR(RANK('Ref. Cuotas'!M2803,'Ref. Cuotas'!M:M,0)+COUNTIF('Ref. Cuotas'!$M$7:'Ref. Cuotas'!M2803,'Ref. Cuotas'!M2803)-1,"")</f>
        <v>2778</v>
      </c>
      <c r="AO2804" s="7">
        <f>IFERROR(RANK('Ref. Cuotas'!H2803,'Ref. Cuotas'!H:H,1)+COUNTIF('Ref. Cuotas'!$H$7:'Ref. Cuotas'!H2803,'Ref. Cuotas'!H2803)-1,"")</f>
        <v>2376</v>
      </c>
      <c r="AP2804" s="7">
        <f>IFERROR(RANK('Ref. Cuotas'!J2803,'Ref. Cuotas'!J:J,1)+COUNTIF('Ref. Cuotas'!$J$7:'Ref. Cuotas'!J2803,'Ref. Cuotas'!J2803)-1,"")</f>
        <v>1952</v>
      </c>
      <c r="AQ2804" s="7">
        <f>IFERROR(RANK('Ref. Cuotas'!K2803,'Ref. Cuotas'!K:K,1)+COUNTIF('Ref. Cuotas'!$K$7:'Ref. Cuotas'!K2803,'Ref. Cuotas'!K2803)-1,"")</f>
        <v>2167</v>
      </c>
    </row>
    <row r="2805" spans="31:43" ht="17.25" customHeight="1" x14ac:dyDescent="0.3">
      <c r="AE2805" s="5" t="s">
        <v>2800</v>
      </c>
      <c r="AF2805" s="5" t="s">
        <v>6320</v>
      </c>
      <c r="AG2805" s="6" t="s">
        <v>4501</v>
      </c>
      <c r="AH2805" s="6" t="s">
        <v>4092</v>
      </c>
      <c r="AI2805" s="7">
        <f>IFERROR(RANK('Ref. Cuotas'!H2804,'Ref. Cuotas'!H:H,0)+COUNTIF('Ref. Cuotas'!$H$7:'Ref. Cuotas'!H2804,'Ref. Cuotas'!H2804)-1,"")</f>
        <v>2224</v>
      </c>
      <c r="AJ2805" s="7">
        <f>IFERROR(RANK('Ref. Cuotas'!I2804,'Ref. Cuotas'!I:I,0)+COUNTIF('Ref. Cuotas'!$I$7:'Ref. Cuotas'!I2804,'Ref. Cuotas'!I2804)-1,"")</f>
        <v>2779</v>
      </c>
      <c r="AK2805" s="7">
        <f>IFERROR(RANK('Ref. Cuotas'!J2804,'Ref. Cuotas'!J:J,0)+COUNTIF('Ref. Cuotas'!$J$7:'Ref. Cuotas'!J2804,'Ref. Cuotas'!J2804)-1,"")</f>
        <v>2778</v>
      </c>
      <c r="AL2805" s="7">
        <f>IFERROR(RANK('Ref. Cuotas'!K2804,'Ref. Cuotas'!K:K,0)+COUNTIF('Ref. Cuotas'!$K$7:'Ref. Cuotas'!K2804,'Ref. Cuotas'!K2804)-1,"")</f>
        <v>1582</v>
      </c>
      <c r="AM2805" s="7">
        <f>IFERROR(RANK('Ref. Cuotas'!L2804,'Ref. Cuotas'!L:L,0)+COUNTIF('Ref. Cuotas'!$L$7:'Ref. Cuotas'!L2804,'Ref. Cuotas'!L2804)-1,"")</f>
        <v>791</v>
      </c>
      <c r="AN2805" s="7">
        <f>IFERROR(RANK('Ref. Cuotas'!M2804,'Ref. Cuotas'!M:M,0)+COUNTIF('Ref. Cuotas'!$M$7:'Ref. Cuotas'!M2804,'Ref. Cuotas'!M2804)-1,"")</f>
        <v>940</v>
      </c>
      <c r="AO2805" s="7">
        <f>IFERROR(RANK('Ref. Cuotas'!H2804,'Ref. Cuotas'!H:H,1)+COUNTIF('Ref. Cuotas'!$H$7:'Ref. Cuotas'!H2804,'Ref. Cuotas'!H2804)-1,"")</f>
        <v>579</v>
      </c>
      <c r="AP2805" s="7">
        <f>IFERROR(RANK('Ref. Cuotas'!J2804,'Ref. Cuotas'!J:J,1)+COUNTIF('Ref. Cuotas'!$J$7:'Ref. Cuotas'!J2804,'Ref. Cuotas'!J2804)-1,"")</f>
        <v>1953</v>
      </c>
      <c r="AQ2805" s="7">
        <f>IFERROR(RANK('Ref. Cuotas'!K2804,'Ref. Cuotas'!K:K,1)+COUNTIF('Ref. Cuotas'!$K$7:'Ref. Cuotas'!K2804,'Ref. Cuotas'!K2804)-1,"")</f>
        <v>1221</v>
      </c>
    </row>
    <row r="2806" spans="31:43" ht="17.25" customHeight="1" x14ac:dyDescent="0.3">
      <c r="AE2806" s="5" t="s">
        <v>2801</v>
      </c>
      <c r="AF2806" s="5" t="s">
        <v>6321</v>
      </c>
      <c r="AG2806" s="6" t="s">
        <v>4501</v>
      </c>
      <c r="AH2806" s="6" t="s">
        <v>4188</v>
      </c>
      <c r="AI2806" s="7">
        <f>IFERROR(RANK('Ref. Cuotas'!H2805,'Ref. Cuotas'!H:H,0)+COUNTIF('Ref. Cuotas'!$H$7:'Ref. Cuotas'!H2805,'Ref. Cuotas'!H2805)-1,"")</f>
        <v>2096</v>
      </c>
      <c r="AJ2806" s="7">
        <f>IFERROR(RANK('Ref. Cuotas'!I2805,'Ref. Cuotas'!I:I,0)+COUNTIF('Ref. Cuotas'!$I$7:'Ref. Cuotas'!I2805,'Ref. Cuotas'!I2805)-1,"")</f>
        <v>2780</v>
      </c>
      <c r="AK2806" s="7">
        <f>IFERROR(RANK('Ref. Cuotas'!J2805,'Ref. Cuotas'!J:J,0)+COUNTIF('Ref. Cuotas'!$J$7:'Ref. Cuotas'!J2805,'Ref. Cuotas'!J2805)-1,"")</f>
        <v>665</v>
      </c>
      <c r="AL2806" s="7">
        <f>IFERROR(RANK('Ref. Cuotas'!K2805,'Ref. Cuotas'!K:K,0)+COUNTIF('Ref. Cuotas'!$K$7:'Ref. Cuotas'!K2805,'Ref. Cuotas'!K2805)-1,"")</f>
        <v>2015</v>
      </c>
      <c r="AM2806" s="7">
        <f>IFERROR(RANK('Ref. Cuotas'!L2805,'Ref. Cuotas'!L:L,0)+COUNTIF('Ref. Cuotas'!$L$7:'Ref. Cuotas'!L2805,'Ref. Cuotas'!L2805)-1,"")</f>
        <v>1049</v>
      </c>
      <c r="AN2806" s="7">
        <f>IFERROR(RANK('Ref. Cuotas'!M2805,'Ref. Cuotas'!M:M,0)+COUNTIF('Ref. Cuotas'!$M$7:'Ref. Cuotas'!M2805,'Ref. Cuotas'!M2805)-1,"")</f>
        <v>2779</v>
      </c>
      <c r="AO2806" s="7">
        <f>IFERROR(RANK('Ref. Cuotas'!H2805,'Ref. Cuotas'!H:H,1)+COUNTIF('Ref. Cuotas'!$H$7:'Ref. Cuotas'!H2805,'Ref. Cuotas'!H2805)-1,"")</f>
        <v>707</v>
      </c>
      <c r="AP2806" s="7">
        <f>IFERROR(RANK('Ref. Cuotas'!J2805,'Ref. Cuotas'!J:J,1)+COUNTIF('Ref. Cuotas'!$J$7:'Ref. Cuotas'!J2805,'Ref. Cuotas'!J2805)-1,"")</f>
        <v>2138</v>
      </c>
      <c r="AQ2806" s="7">
        <f>IFERROR(RANK('Ref. Cuotas'!K2805,'Ref. Cuotas'!K:K,1)+COUNTIF('Ref. Cuotas'!$K$7:'Ref. Cuotas'!K2805,'Ref. Cuotas'!K2805)-1,"")</f>
        <v>788</v>
      </c>
    </row>
    <row r="2807" spans="31:43" ht="17.25" customHeight="1" x14ac:dyDescent="0.3">
      <c r="AE2807" s="5" t="s">
        <v>2802</v>
      </c>
      <c r="AF2807" s="5" t="s">
        <v>6322</v>
      </c>
      <c r="AG2807" s="6" t="s">
        <v>4501</v>
      </c>
      <c r="AH2807" s="6" t="s">
        <v>4189</v>
      </c>
      <c r="AI2807" s="7">
        <f>IFERROR(RANK('Ref. Cuotas'!H2806,'Ref. Cuotas'!H:H,0)+COUNTIF('Ref. Cuotas'!$H$7:'Ref. Cuotas'!H2806,'Ref. Cuotas'!H2806)-1,"")</f>
        <v>2713</v>
      </c>
      <c r="AJ2807" s="7">
        <f>IFERROR(RANK('Ref. Cuotas'!I2806,'Ref. Cuotas'!I:I,0)+COUNTIF('Ref. Cuotas'!$I$7:'Ref. Cuotas'!I2806,'Ref. Cuotas'!I2806)-1,"")</f>
        <v>2781</v>
      </c>
      <c r="AK2807" s="7">
        <f>IFERROR(RANK('Ref. Cuotas'!J2806,'Ref. Cuotas'!J:J,0)+COUNTIF('Ref. Cuotas'!$J$7:'Ref. Cuotas'!J2806,'Ref. Cuotas'!J2806)-1,"")</f>
        <v>2779</v>
      </c>
      <c r="AL2807" s="7">
        <f>IFERROR(RANK('Ref. Cuotas'!K2806,'Ref. Cuotas'!K:K,0)+COUNTIF('Ref. Cuotas'!$K$7:'Ref. Cuotas'!K2806,'Ref. Cuotas'!K2806)-1,"")</f>
        <v>1323</v>
      </c>
      <c r="AM2807" s="7">
        <f>IFERROR(RANK('Ref. Cuotas'!L2806,'Ref. Cuotas'!L:L,0)+COUNTIF('Ref. Cuotas'!$L$7:'Ref. Cuotas'!L2806,'Ref. Cuotas'!L2806)-1,"")</f>
        <v>2576</v>
      </c>
      <c r="AN2807" s="7">
        <f>IFERROR(RANK('Ref. Cuotas'!M2806,'Ref. Cuotas'!M:M,0)+COUNTIF('Ref. Cuotas'!$M$7:'Ref. Cuotas'!M2806,'Ref. Cuotas'!M2806)-1,"")</f>
        <v>941</v>
      </c>
      <c r="AO2807" s="7">
        <f>IFERROR(RANK('Ref. Cuotas'!H2806,'Ref. Cuotas'!H:H,1)+COUNTIF('Ref. Cuotas'!$H$7:'Ref. Cuotas'!H2806,'Ref. Cuotas'!H2806)-1,"")</f>
        <v>90</v>
      </c>
      <c r="AP2807" s="7">
        <f>IFERROR(RANK('Ref. Cuotas'!J2806,'Ref. Cuotas'!J:J,1)+COUNTIF('Ref. Cuotas'!$J$7:'Ref. Cuotas'!J2806,'Ref. Cuotas'!J2806)-1,"")</f>
        <v>1954</v>
      </c>
      <c r="AQ2807" s="7">
        <f>IFERROR(RANK('Ref. Cuotas'!K2806,'Ref. Cuotas'!K:K,1)+COUNTIF('Ref. Cuotas'!$K$7:'Ref. Cuotas'!K2806,'Ref. Cuotas'!K2806)-1,"")</f>
        <v>1480</v>
      </c>
    </row>
    <row r="2808" spans="31:43" ht="17.25" customHeight="1" x14ac:dyDescent="0.3">
      <c r="AE2808" s="5" t="s">
        <v>2803</v>
      </c>
      <c r="AF2808" s="5" t="s">
        <v>6323</v>
      </c>
      <c r="AG2808" s="6" t="s">
        <v>4501</v>
      </c>
      <c r="AH2808" s="6" t="s">
        <v>4094</v>
      </c>
      <c r="AI2808" s="7">
        <f>IFERROR(RANK('Ref. Cuotas'!H2807,'Ref. Cuotas'!H:H,0)+COUNTIF('Ref. Cuotas'!$H$7:'Ref. Cuotas'!H2807,'Ref. Cuotas'!H2807)-1,"")</f>
        <v>2456</v>
      </c>
      <c r="AJ2808" s="7">
        <f>IFERROR(RANK('Ref. Cuotas'!I2807,'Ref. Cuotas'!I:I,0)+COUNTIF('Ref. Cuotas'!$I$7:'Ref. Cuotas'!I2807,'Ref. Cuotas'!I2807)-1,"")</f>
        <v>2782</v>
      </c>
      <c r="AK2808" s="7">
        <f>IFERROR(RANK('Ref. Cuotas'!J2807,'Ref. Cuotas'!J:J,0)+COUNTIF('Ref. Cuotas'!$J$7:'Ref. Cuotas'!J2807,'Ref. Cuotas'!J2807)-1,"")</f>
        <v>2780</v>
      </c>
      <c r="AL2808" s="7">
        <f>IFERROR(RANK('Ref. Cuotas'!K2807,'Ref. Cuotas'!K:K,0)+COUNTIF('Ref. Cuotas'!$K$7:'Ref. Cuotas'!K2807,'Ref. Cuotas'!K2807)-1,"")</f>
        <v>1717</v>
      </c>
      <c r="AM2808" s="7">
        <f>IFERROR(RANK('Ref. Cuotas'!L2807,'Ref. Cuotas'!L:L,0)+COUNTIF('Ref. Cuotas'!$L$7:'Ref. Cuotas'!L2807,'Ref. Cuotas'!L2807)-1,"")</f>
        <v>2062</v>
      </c>
      <c r="AN2808" s="7">
        <f>IFERROR(RANK('Ref. Cuotas'!M2807,'Ref. Cuotas'!M:M,0)+COUNTIF('Ref. Cuotas'!$M$7:'Ref. Cuotas'!M2807,'Ref. Cuotas'!M2807)-1,"")</f>
        <v>942</v>
      </c>
      <c r="AO2808" s="7">
        <f>IFERROR(RANK('Ref. Cuotas'!H2807,'Ref. Cuotas'!H:H,1)+COUNTIF('Ref. Cuotas'!$H$7:'Ref. Cuotas'!H2807,'Ref. Cuotas'!H2807)-1,"")</f>
        <v>347</v>
      </c>
      <c r="AP2808" s="7">
        <f>IFERROR(RANK('Ref. Cuotas'!J2807,'Ref. Cuotas'!J:J,1)+COUNTIF('Ref. Cuotas'!$J$7:'Ref. Cuotas'!J2807,'Ref. Cuotas'!J2807)-1,"")</f>
        <v>1955</v>
      </c>
      <c r="AQ2808" s="7">
        <f>IFERROR(RANK('Ref. Cuotas'!K2807,'Ref. Cuotas'!K:K,1)+COUNTIF('Ref. Cuotas'!$K$7:'Ref. Cuotas'!K2807,'Ref. Cuotas'!K2807)-1,"")</f>
        <v>1086</v>
      </c>
    </row>
    <row r="2809" spans="31:43" ht="17.25" customHeight="1" x14ac:dyDescent="0.3">
      <c r="AE2809" s="5" t="s">
        <v>2804</v>
      </c>
      <c r="AF2809" s="5" t="s">
        <v>6324</v>
      </c>
      <c r="AG2809" s="6" t="s">
        <v>4501</v>
      </c>
      <c r="AH2809" s="6" t="s">
        <v>4190</v>
      </c>
      <c r="AI2809" s="7">
        <f>IFERROR(RANK('Ref. Cuotas'!H2808,'Ref. Cuotas'!H:H,0)+COUNTIF('Ref. Cuotas'!$H$7:'Ref. Cuotas'!H2808,'Ref. Cuotas'!H2808)-1,"")</f>
        <v>2709</v>
      </c>
      <c r="AJ2809" s="7">
        <f>IFERROR(RANK('Ref. Cuotas'!I2808,'Ref. Cuotas'!I:I,0)+COUNTIF('Ref. Cuotas'!$I$7:'Ref. Cuotas'!I2808,'Ref. Cuotas'!I2808)-1,"")</f>
        <v>332</v>
      </c>
      <c r="AK2809" s="7">
        <f>IFERROR(RANK('Ref. Cuotas'!J2808,'Ref. Cuotas'!J:J,0)+COUNTIF('Ref. Cuotas'!$J$7:'Ref. Cuotas'!J2808,'Ref. Cuotas'!J2808)-1,"")</f>
        <v>2781</v>
      </c>
      <c r="AL2809" s="7">
        <f>IFERROR(RANK('Ref. Cuotas'!K2808,'Ref. Cuotas'!K:K,0)+COUNTIF('Ref. Cuotas'!$K$7:'Ref. Cuotas'!K2808,'Ref. Cuotas'!K2808)-1,"")</f>
        <v>1009</v>
      </c>
      <c r="AM2809" s="7">
        <f>IFERROR(RANK('Ref. Cuotas'!L2808,'Ref. Cuotas'!L:L,0)+COUNTIF('Ref. Cuotas'!$L$7:'Ref. Cuotas'!L2808,'Ref. Cuotas'!L2808)-1,"")</f>
        <v>1901</v>
      </c>
      <c r="AN2809" s="7">
        <f>IFERROR(RANK('Ref. Cuotas'!M2808,'Ref. Cuotas'!M:M,0)+COUNTIF('Ref. Cuotas'!$M$7:'Ref. Cuotas'!M2808,'Ref. Cuotas'!M2808)-1,"")</f>
        <v>48</v>
      </c>
      <c r="AO2809" s="7">
        <f>IFERROR(RANK('Ref. Cuotas'!H2808,'Ref. Cuotas'!H:H,1)+COUNTIF('Ref. Cuotas'!$H$7:'Ref. Cuotas'!H2808,'Ref. Cuotas'!H2808)-1,"")</f>
        <v>94</v>
      </c>
      <c r="AP2809" s="7">
        <f>IFERROR(RANK('Ref. Cuotas'!J2808,'Ref. Cuotas'!J:J,1)+COUNTIF('Ref. Cuotas'!$J$7:'Ref. Cuotas'!J2808,'Ref. Cuotas'!J2808)-1,"")</f>
        <v>1956</v>
      </c>
      <c r="AQ2809" s="7">
        <f>IFERROR(RANK('Ref. Cuotas'!K2808,'Ref. Cuotas'!K:K,1)+COUNTIF('Ref. Cuotas'!$K$7:'Ref. Cuotas'!K2808,'Ref. Cuotas'!K2808)-1,"")</f>
        <v>1794</v>
      </c>
    </row>
    <row r="2810" spans="31:43" ht="17.25" customHeight="1" x14ac:dyDescent="0.3">
      <c r="AE2810" s="5" t="s">
        <v>2805</v>
      </c>
      <c r="AF2810" s="5" t="s">
        <v>6325</v>
      </c>
      <c r="AG2810" s="6" t="s">
        <v>4502</v>
      </c>
      <c r="AH2810" s="6" t="s">
        <v>6440</v>
      </c>
      <c r="AI2810" s="7">
        <f>IFERROR(RANK('Ref. Cuotas'!H2809,'Ref. Cuotas'!H:H,0)+COUNTIF('Ref. Cuotas'!$H$7:'Ref. Cuotas'!H2809,'Ref. Cuotas'!H2809)-1,"")</f>
        <v>256</v>
      </c>
      <c r="AJ2810" s="7">
        <f>IFERROR(RANK('Ref. Cuotas'!I2809,'Ref. Cuotas'!I:I,0)+COUNTIF('Ref. Cuotas'!$I$7:'Ref. Cuotas'!I2809,'Ref. Cuotas'!I2809)-1,"")</f>
        <v>404</v>
      </c>
      <c r="AK2810" s="7">
        <f>IFERROR(RANK('Ref. Cuotas'!J2809,'Ref. Cuotas'!J:J,0)+COUNTIF('Ref. Cuotas'!$J$7:'Ref. Cuotas'!J2809,'Ref. Cuotas'!J2809)-1,"")</f>
        <v>2782</v>
      </c>
      <c r="AL2810" s="7">
        <f>IFERROR(RANK('Ref. Cuotas'!K2809,'Ref. Cuotas'!K:K,0)+COUNTIF('Ref. Cuotas'!$K$7:'Ref. Cuotas'!K2809,'Ref. Cuotas'!K2809)-1,"")</f>
        <v>820</v>
      </c>
      <c r="AM2810" s="7">
        <f>IFERROR(RANK('Ref. Cuotas'!L2809,'Ref. Cuotas'!L:L,0)+COUNTIF('Ref. Cuotas'!$L$7:'Ref. Cuotas'!L2809,'Ref. Cuotas'!L2809)-1,"")</f>
        <v>1299</v>
      </c>
      <c r="AN2810" s="7">
        <f>IFERROR(RANK('Ref. Cuotas'!M2809,'Ref. Cuotas'!M:M,0)+COUNTIF('Ref. Cuotas'!$M$7:'Ref. Cuotas'!M2809,'Ref. Cuotas'!M2809)-1,"")</f>
        <v>2780</v>
      </c>
      <c r="AO2810" s="7">
        <f>IFERROR(RANK('Ref. Cuotas'!H2809,'Ref. Cuotas'!H:H,1)+COUNTIF('Ref. Cuotas'!$H$7:'Ref. Cuotas'!H2809,'Ref. Cuotas'!H2809)-1,"")</f>
        <v>2547</v>
      </c>
      <c r="AP2810" s="7">
        <f>IFERROR(RANK('Ref. Cuotas'!J2809,'Ref. Cuotas'!J:J,1)+COUNTIF('Ref. Cuotas'!$J$7:'Ref. Cuotas'!J2809,'Ref. Cuotas'!J2809)-1,"")</f>
        <v>1957</v>
      </c>
      <c r="AQ2810" s="7">
        <f>IFERROR(RANK('Ref. Cuotas'!K2809,'Ref. Cuotas'!K:K,1)+COUNTIF('Ref. Cuotas'!$K$7:'Ref. Cuotas'!K2809,'Ref. Cuotas'!K2809)-1,"")</f>
        <v>1983</v>
      </c>
    </row>
    <row r="2811" spans="31:43" ht="17.25" customHeight="1" x14ac:dyDescent="0.3">
      <c r="AE2811" s="5" t="s">
        <v>2806</v>
      </c>
      <c r="AF2811" s="5" t="s">
        <v>6326</v>
      </c>
      <c r="AG2811" s="6" t="s">
        <v>4502</v>
      </c>
      <c r="AH2811" s="6" t="s">
        <v>4093</v>
      </c>
      <c r="AI2811" s="7">
        <f>IFERROR(RANK('Ref. Cuotas'!H2810,'Ref. Cuotas'!H:H,0)+COUNTIF('Ref. Cuotas'!$H$7:'Ref. Cuotas'!H2810,'Ref. Cuotas'!H2810)-1,"")</f>
        <v>1316</v>
      </c>
      <c r="AJ2811" s="7">
        <f>IFERROR(RANK('Ref. Cuotas'!I2810,'Ref. Cuotas'!I:I,0)+COUNTIF('Ref. Cuotas'!$I$7:'Ref. Cuotas'!I2810,'Ref. Cuotas'!I2810)-1,"")</f>
        <v>253</v>
      </c>
      <c r="AK2811" s="7">
        <f>IFERROR(RANK('Ref. Cuotas'!J2810,'Ref. Cuotas'!J:J,0)+COUNTIF('Ref. Cuotas'!$J$7:'Ref. Cuotas'!J2810,'Ref. Cuotas'!J2810)-1,"")</f>
        <v>2783</v>
      </c>
      <c r="AL2811" s="7">
        <f>IFERROR(RANK('Ref. Cuotas'!K2810,'Ref. Cuotas'!K:K,0)+COUNTIF('Ref. Cuotas'!$K$7:'Ref. Cuotas'!K2810,'Ref. Cuotas'!K2810)-1,"")</f>
        <v>932</v>
      </c>
      <c r="AM2811" s="7">
        <f>IFERROR(RANK('Ref. Cuotas'!L2810,'Ref. Cuotas'!L:L,0)+COUNTIF('Ref. Cuotas'!$L$7:'Ref. Cuotas'!L2810,'Ref. Cuotas'!L2810)-1,"")</f>
        <v>421</v>
      </c>
      <c r="AN2811" s="7">
        <f>IFERROR(RANK('Ref. Cuotas'!M2810,'Ref. Cuotas'!M:M,0)+COUNTIF('Ref. Cuotas'!$M$7:'Ref. Cuotas'!M2810,'Ref. Cuotas'!M2810)-1,"")</f>
        <v>2781</v>
      </c>
      <c r="AO2811" s="7">
        <f>IFERROR(RANK('Ref. Cuotas'!H2810,'Ref. Cuotas'!H:H,1)+COUNTIF('Ref. Cuotas'!$H$7:'Ref. Cuotas'!H2810,'Ref. Cuotas'!H2810)-1,"")</f>
        <v>1487</v>
      </c>
      <c r="AP2811" s="7">
        <f>IFERROR(RANK('Ref. Cuotas'!J2810,'Ref. Cuotas'!J:J,1)+COUNTIF('Ref. Cuotas'!$J$7:'Ref. Cuotas'!J2810,'Ref. Cuotas'!J2810)-1,"")</f>
        <v>1958</v>
      </c>
      <c r="AQ2811" s="7">
        <f>IFERROR(RANK('Ref. Cuotas'!K2810,'Ref. Cuotas'!K:K,1)+COUNTIF('Ref. Cuotas'!$K$7:'Ref. Cuotas'!K2810,'Ref. Cuotas'!K2810)-1,"")</f>
        <v>1871</v>
      </c>
    </row>
    <row r="2812" spans="31:43" ht="17.25" customHeight="1" x14ac:dyDescent="0.3">
      <c r="AE2812" s="5" t="s">
        <v>2807</v>
      </c>
      <c r="AF2812" s="5" t="s">
        <v>6327</v>
      </c>
      <c r="AG2812" s="6" t="s">
        <v>4502</v>
      </c>
      <c r="AH2812" s="6" t="s">
        <v>4116</v>
      </c>
      <c r="AI2812" s="7">
        <f>IFERROR(RANK('Ref. Cuotas'!H2811,'Ref. Cuotas'!H:H,0)+COUNTIF('Ref. Cuotas'!$H$7:'Ref. Cuotas'!H2811,'Ref. Cuotas'!H2811)-1,"")</f>
        <v>1249</v>
      </c>
      <c r="AJ2812" s="7">
        <f>IFERROR(RANK('Ref. Cuotas'!I2811,'Ref. Cuotas'!I:I,0)+COUNTIF('Ref. Cuotas'!$I$7:'Ref. Cuotas'!I2811,'Ref. Cuotas'!I2811)-1,"")</f>
        <v>203</v>
      </c>
      <c r="AK2812" s="7">
        <f>IFERROR(RANK('Ref. Cuotas'!J2811,'Ref. Cuotas'!J:J,0)+COUNTIF('Ref. Cuotas'!$J$7:'Ref. Cuotas'!J2811,'Ref. Cuotas'!J2811)-1,"")</f>
        <v>216</v>
      </c>
      <c r="AL2812" s="7">
        <f>IFERROR(RANK('Ref. Cuotas'!K2811,'Ref. Cuotas'!K:K,0)+COUNTIF('Ref. Cuotas'!$K$7:'Ref. Cuotas'!K2811,'Ref. Cuotas'!K2811)-1,"")</f>
        <v>341</v>
      </c>
      <c r="AM2812" s="7">
        <f>IFERROR(RANK('Ref. Cuotas'!L2811,'Ref. Cuotas'!L:L,0)+COUNTIF('Ref. Cuotas'!$L$7:'Ref. Cuotas'!L2811,'Ref. Cuotas'!L2811)-1,"")</f>
        <v>796</v>
      </c>
      <c r="AN2812" s="7">
        <f>IFERROR(RANK('Ref. Cuotas'!M2811,'Ref. Cuotas'!M:M,0)+COUNTIF('Ref. Cuotas'!$M$7:'Ref. Cuotas'!M2811,'Ref. Cuotas'!M2811)-1,"")</f>
        <v>943</v>
      </c>
      <c r="AO2812" s="7">
        <f>IFERROR(RANK('Ref. Cuotas'!H2811,'Ref. Cuotas'!H:H,1)+COUNTIF('Ref. Cuotas'!$H$7:'Ref. Cuotas'!H2811,'Ref. Cuotas'!H2811)-1,"")</f>
        <v>1554</v>
      </c>
      <c r="AP2812" s="7">
        <f>IFERROR(RANK('Ref. Cuotas'!J2811,'Ref. Cuotas'!J:J,1)+COUNTIF('Ref. Cuotas'!$J$7:'Ref. Cuotas'!J2811,'Ref. Cuotas'!J2811)-1,"")</f>
        <v>2587</v>
      </c>
      <c r="AQ2812" s="7">
        <f>IFERROR(RANK('Ref. Cuotas'!K2811,'Ref. Cuotas'!K:K,1)+COUNTIF('Ref. Cuotas'!$K$7:'Ref. Cuotas'!K2811,'Ref. Cuotas'!K2811)-1,"")</f>
        <v>2462</v>
      </c>
    </row>
    <row r="2813" spans="31:43" ht="17.25" customHeight="1" x14ac:dyDescent="0.3">
      <c r="AE2813" s="5" t="s">
        <v>2808</v>
      </c>
      <c r="AF2813" s="5" t="s">
        <v>6328</v>
      </c>
      <c r="AG2813" s="6" t="s">
        <v>4502</v>
      </c>
      <c r="AH2813" s="6" t="s">
        <v>3039</v>
      </c>
      <c r="AI2813" s="7">
        <f>IFERROR(RANK('Ref. Cuotas'!H2812,'Ref. Cuotas'!H:H,0)+COUNTIF('Ref. Cuotas'!$H$7:'Ref. Cuotas'!H2812,'Ref. Cuotas'!H2812)-1,"")</f>
        <v>259</v>
      </c>
      <c r="AJ2813" s="7">
        <f>IFERROR(RANK('Ref. Cuotas'!I2812,'Ref. Cuotas'!I:I,0)+COUNTIF('Ref. Cuotas'!$I$7:'Ref. Cuotas'!I2812,'Ref. Cuotas'!I2812)-1,"")</f>
        <v>783</v>
      </c>
      <c r="AK2813" s="7">
        <f>IFERROR(RANK('Ref. Cuotas'!J2812,'Ref. Cuotas'!J:J,0)+COUNTIF('Ref. Cuotas'!$J$7:'Ref. Cuotas'!J2812,'Ref. Cuotas'!J2812)-1,"")</f>
        <v>711</v>
      </c>
      <c r="AL2813" s="7">
        <f>IFERROR(RANK('Ref. Cuotas'!K2812,'Ref. Cuotas'!K:K,0)+COUNTIF('Ref. Cuotas'!$K$7:'Ref. Cuotas'!K2812,'Ref. Cuotas'!K2812)-1,"")</f>
        <v>653</v>
      </c>
      <c r="AM2813" s="7">
        <f>IFERROR(RANK('Ref. Cuotas'!L2812,'Ref. Cuotas'!L:L,0)+COUNTIF('Ref. Cuotas'!$L$7:'Ref. Cuotas'!L2812,'Ref. Cuotas'!L2812)-1,"")</f>
        <v>38</v>
      </c>
      <c r="AN2813" s="7">
        <f>IFERROR(RANK('Ref. Cuotas'!M2812,'Ref. Cuotas'!M:M,0)+COUNTIF('Ref. Cuotas'!$M$7:'Ref. Cuotas'!M2812,'Ref. Cuotas'!M2812)-1,"")</f>
        <v>944</v>
      </c>
      <c r="AO2813" s="7">
        <f>IFERROR(RANK('Ref. Cuotas'!H2812,'Ref. Cuotas'!H:H,1)+COUNTIF('Ref. Cuotas'!$H$7:'Ref. Cuotas'!H2812,'Ref. Cuotas'!H2812)-1,"")</f>
        <v>2544</v>
      </c>
      <c r="AP2813" s="7">
        <f>IFERROR(RANK('Ref. Cuotas'!J2812,'Ref. Cuotas'!J:J,1)+COUNTIF('Ref. Cuotas'!$J$7:'Ref. Cuotas'!J2812,'Ref. Cuotas'!J2812)-1,"")</f>
        <v>2092</v>
      </c>
      <c r="AQ2813" s="7">
        <f>IFERROR(RANK('Ref. Cuotas'!K2812,'Ref. Cuotas'!K:K,1)+COUNTIF('Ref. Cuotas'!$K$7:'Ref. Cuotas'!K2812,'Ref. Cuotas'!K2812)-1,"")</f>
        <v>2150</v>
      </c>
    </row>
    <row r="2814" spans="31:43" ht="17.25" customHeight="1" x14ac:dyDescent="0.3">
      <c r="AE2814" s="5" t="s">
        <v>2809</v>
      </c>
      <c r="AF2814" s="5" t="s">
        <v>6329</v>
      </c>
      <c r="AG2814" s="6" t="s">
        <v>4502</v>
      </c>
      <c r="AH2814" s="6" t="s">
        <v>4102</v>
      </c>
      <c r="AI2814" s="7">
        <f>IFERROR(RANK('Ref. Cuotas'!H2813,'Ref. Cuotas'!H:H,0)+COUNTIF('Ref. Cuotas'!$H$7:'Ref. Cuotas'!H2813,'Ref. Cuotas'!H2813)-1,"")</f>
        <v>261</v>
      </c>
      <c r="AJ2814" s="7">
        <f>IFERROR(RANK('Ref. Cuotas'!I2813,'Ref. Cuotas'!I:I,0)+COUNTIF('Ref. Cuotas'!$I$7:'Ref. Cuotas'!I2813,'Ref. Cuotas'!I2813)-1,"")</f>
        <v>432</v>
      </c>
      <c r="AK2814" s="7">
        <f>IFERROR(RANK('Ref. Cuotas'!J2813,'Ref. Cuotas'!J:J,0)+COUNTIF('Ref. Cuotas'!$J$7:'Ref. Cuotas'!J2813,'Ref. Cuotas'!J2813)-1,"")</f>
        <v>405</v>
      </c>
      <c r="AL2814" s="7">
        <f>IFERROR(RANK('Ref. Cuotas'!K2813,'Ref. Cuotas'!K:K,0)+COUNTIF('Ref. Cuotas'!$K$7:'Ref. Cuotas'!K2813,'Ref. Cuotas'!K2813)-1,"")</f>
        <v>153</v>
      </c>
      <c r="AM2814" s="7">
        <f>IFERROR(RANK('Ref. Cuotas'!L2813,'Ref. Cuotas'!L:L,0)+COUNTIF('Ref. Cuotas'!$L$7:'Ref. Cuotas'!L2813,'Ref. Cuotas'!L2813)-1,"")</f>
        <v>12</v>
      </c>
      <c r="AN2814" s="7">
        <f>IFERROR(RANK('Ref. Cuotas'!M2813,'Ref. Cuotas'!M:M,0)+COUNTIF('Ref. Cuotas'!$M$7:'Ref. Cuotas'!M2813,'Ref. Cuotas'!M2813)-1,"")</f>
        <v>945</v>
      </c>
      <c r="AO2814" s="7">
        <f>IFERROR(RANK('Ref. Cuotas'!H2813,'Ref. Cuotas'!H:H,1)+COUNTIF('Ref. Cuotas'!$H$7:'Ref. Cuotas'!H2813,'Ref. Cuotas'!H2813)-1,"")</f>
        <v>2542</v>
      </c>
      <c r="AP2814" s="7">
        <f>IFERROR(RANK('Ref. Cuotas'!J2813,'Ref. Cuotas'!J:J,1)+COUNTIF('Ref. Cuotas'!$J$7:'Ref. Cuotas'!J2813,'Ref. Cuotas'!J2813)-1,"")</f>
        <v>2398</v>
      </c>
      <c r="AQ2814" s="7">
        <f>IFERROR(RANK('Ref. Cuotas'!K2813,'Ref. Cuotas'!K:K,1)+COUNTIF('Ref. Cuotas'!$K$7:'Ref. Cuotas'!K2813,'Ref. Cuotas'!K2813)-1,"")</f>
        <v>2650</v>
      </c>
    </row>
    <row r="2815" spans="31:43" ht="17.25" customHeight="1" x14ac:dyDescent="0.3">
      <c r="AE2815" s="5" t="s">
        <v>2810</v>
      </c>
      <c r="AF2815" s="5" t="s">
        <v>6330</v>
      </c>
      <c r="AG2815" s="6" t="s">
        <v>4502</v>
      </c>
      <c r="AH2815" s="6" t="s">
        <v>4097</v>
      </c>
      <c r="AI2815" s="7">
        <f>IFERROR(RANK('Ref. Cuotas'!H2814,'Ref. Cuotas'!H:H,0)+COUNTIF('Ref. Cuotas'!$H$7:'Ref. Cuotas'!H2814,'Ref. Cuotas'!H2814)-1,"")</f>
        <v>2104</v>
      </c>
      <c r="AJ2815" s="7">
        <f>IFERROR(RANK('Ref. Cuotas'!I2814,'Ref. Cuotas'!I:I,0)+COUNTIF('Ref. Cuotas'!$I$7:'Ref. Cuotas'!I2814,'Ref. Cuotas'!I2814)-1,"")</f>
        <v>2783</v>
      </c>
      <c r="AK2815" s="7">
        <f>IFERROR(RANK('Ref. Cuotas'!J2814,'Ref. Cuotas'!J:J,0)+COUNTIF('Ref. Cuotas'!$J$7:'Ref. Cuotas'!J2814,'Ref. Cuotas'!J2814)-1,"")</f>
        <v>2784</v>
      </c>
      <c r="AL2815" s="7">
        <f>IFERROR(RANK('Ref. Cuotas'!K2814,'Ref. Cuotas'!K:K,0)+COUNTIF('Ref. Cuotas'!$K$7:'Ref. Cuotas'!K2814,'Ref. Cuotas'!K2814)-1,"")</f>
        <v>565</v>
      </c>
      <c r="AM2815" s="7">
        <f>IFERROR(RANK('Ref. Cuotas'!L2814,'Ref. Cuotas'!L:L,0)+COUNTIF('Ref. Cuotas'!$L$7:'Ref. Cuotas'!L2814,'Ref. Cuotas'!L2814)-1,"")</f>
        <v>1972</v>
      </c>
      <c r="AN2815" s="7">
        <f>IFERROR(RANK('Ref. Cuotas'!M2814,'Ref. Cuotas'!M:M,0)+COUNTIF('Ref. Cuotas'!$M$7:'Ref. Cuotas'!M2814,'Ref. Cuotas'!M2814)-1,"")</f>
        <v>946</v>
      </c>
      <c r="AO2815" s="7">
        <f>IFERROR(RANK('Ref. Cuotas'!H2814,'Ref. Cuotas'!H:H,1)+COUNTIF('Ref. Cuotas'!$H$7:'Ref. Cuotas'!H2814,'Ref. Cuotas'!H2814)-1,"")</f>
        <v>699</v>
      </c>
      <c r="AP2815" s="7">
        <f>IFERROR(RANK('Ref. Cuotas'!J2814,'Ref. Cuotas'!J:J,1)+COUNTIF('Ref. Cuotas'!$J$7:'Ref. Cuotas'!J2814,'Ref. Cuotas'!J2814)-1,"")</f>
        <v>1959</v>
      </c>
      <c r="AQ2815" s="7">
        <f>IFERROR(RANK('Ref. Cuotas'!K2814,'Ref. Cuotas'!K:K,1)+COUNTIF('Ref. Cuotas'!$K$7:'Ref. Cuotas'!K2814,'Ref. Cuotas'!K2814)-1,"")</f>
        <v>2238</v>
      </c>
    </row>
    <row r="2816" spans="31:43" ht="17.25" customHeight="1" x14ac:dyDescent="0.3">
      <c r="AE2816" s="5" t="s">
        <v>2811</v>
      </c>
      <c r="AF2816" s="5" t="s">
        <v>6331</v>
      </c>
      <c r="AG2816" s="6" t="s">
        <v>4502</v>
      </c>
      <c r="AH2816" s="6" t="s">
        <v>4128</v>
      </c>
      <c r="AI2816" s="7">
        <f>IFERROR(RANK('Ref. Cuotas'!H2815,'Ref. Cuotas'!H:H,0)+COUNTIF('Ref. Cuotas'!$H$7:'Ref. Cuotas'!H2815,'Ref. Cuotas'!H2815)-1,"")</f>
        <v>1293</v>
      </c>
      <c r="AJ2816" s="7">
        <f>IFERROR(RANK('Ref. Cuotas'!I2815,'Ref. Cuotas'!I:I,0)+COUNTIF('Ref. Cuotas'!$I$7:'Ref. Cuotas'!I2815,'Ref. Cuotas'!I2815)-1,"")</f>
        <v>138</v>
      </c>
      <c r="AK2816" s="7">
        <f>IFERROR(RANK('Ref. Cuotas'!J2815,'Ref. Cuotas'!J:J,0)+COUNTIF('Ref. Cuotas'!$J$7:'Ref. Cuotas'!J2815,'Ref. Cuotas'!J2815)-1,"")</f>
        <v>79</v>
      </c>
      <c r="AL2816" s="7">
        <f>IFERROR(RANK('Ref. Cuotas'!K2815,'Ref. Cuotas'!K:K,0)+COUNTIF('Ref. Cuotas'!$K$7:'Ref. Cuotas'!K2815,'Ref. Cuotas'!K2815)-1,"")</f>
        <v>211</v>
      </c>
      <c r="AM2816" s="7">
        <f>IFERROR(RANK('Ref. Cuotas'!L2815,'Ref. Cuotas'!L:L,0)+COUNTIF('Ref. Cuotas'!$L$7:'Ref. Cuotas'!L2815,'Ref. Cuotas'!L2815)-1,"")</f>
        <v>243</v>
      </c>
      <c r="AN2816" s="7">
        <f>IFERROR(RANK('Ref. Cuotas'!M2815,'Ref. Cuotas'!M:M,0)+COUNTIF('Ref. Cuotas'!$M$7:'Ref. Cuotas'!M2815,'Ref. Cuotas'!M2815)-1,"")</f>
        <v>947</v>
      </c>
      <c r="AO2816" s="7">
        <f>IFERROR(RANK('Ref. Cuotas'!H2815,'Ref. Cuotas'!H:H,1)+COUNTIF('Ref. Cuotas'!$H$7:'Ref. Cuotas'!H2815,'Ref. Cuotas'!H2815)-1,"")</f>
        <v>1510</v>
      </c>
      <c r="AP2816" s="7">
        <f>IFERROR(RANK('Ref. Cuotas'!J2815,'Ref. Cuotas'!J:J,1)+COUNTIF('Ref. Cuotas'!$J$7:'Ref. Cuotas'!J2815,'Ref. Cuotas'!J2815)-1,"")</f>
        <v>2724</v>
      </c>
      <c r="AQ2816" s="7">
        <f>IFERROR(RANK('Ref. Cuotas'!K2815,'Ref. Cuotas'!K:K,1)+COUNTIF('Ref. Cuotas'!$K$7:'Ref. Cuotas'!K2815,'Ref. Cuotas'!K2815)-1,"")</f>
        <v>2592</v>
      </c>
    </row>
    <row r="2817" spans="31:43" ht="17.25" customHeight="1" x14ac:dyDescent="0.3">
      <c r="AE2817" s="5" t="s">
        <v>2812</v>
      </c>
      <c r="AF2817" s="5" t="s">
        <v>6332</v>
      </c>
      <c r="AG2817" s="6" t="s">
        <v>4502</v>
      </c>
      <c r="AH2817" s="6" t="s">
        <v>4129</v>
      </c>
      <c r="AI2817" s="7">
        <f>IFERROR(RANK('Ref. Cuotas'!H2816,'Ref. Cuotas'!H:H,0)+COUNTIF('Ref. Cuotas'!$H$7:'Ref. Cuotas'!H2816,'Ref. Cuotas'!H2816)-1,"")</f>
        <v>1250</v>
      </c>
      <c r="AJ2817" s="7">
        <f>IFERROR(RANK('Ref. Cuotas'!I2816,'Ref. Cuotas'!I:I,0)+COUNTIF('Ref. Cuotas'!$I$7:'Ref. Cuotas'!I2816,'Ref. Cuotas'!I2816)-1,"")</f>
        <v>80</v>
      </c>
      <c r="AK2817" s="7">
        <f>IFERROR(RANK('Ref. Cuotas'!J2816,'Ref. Cuotas'!J:J,0)+COUNTIF('Ref. Cuotas'!$J$7:'Ref. Cuotas'!J2816,'Ref. Cuotas'!J2816)-1,"")</f>
        <v>2785</v>
      </c>
      <c r="AL2817" s="7">
        <f>IFERROR(RANK('Ref. Cuotas'!K2816,'Ref. Cuotas'!K:K,0)+COUNTIF('Ref. Cuotas'!$K$7:'Ref. Cuotas'!K2816,'Ref. Cuotas'!K2816)-1,"")</f>
        <v>891</v>
      </c>
      <c r="AM2817" s="7">
        <f>IFERROR(RANK('Ref. Cuotas'!L2816,'Ref. Cuotas'!L:L,0)+COUNTIF('Ref. Cuotas'!$L$7:'Ref. Cuotas'!L2816,'Ref. Cuotas'!L2816)-1,"")</f>
        <v>626</v>
      </c>
      <c r="AN2817" s="7">
        <f>IFERROR(RANK('Ref. Cuotas'!M2816,'Ref. Cuotas'!M:M,0)+COUNTIF('Ref. Cuotas'!$M$7:'Ref. Cuotas'!M2816,'Ref. Cuotas'!M2816)-1,"")</f>
        <v>2782</v>
      </c>
      <c r="AO2817" s="7">
        <f>IFERROR(RANK('Ref. Cuotas'!H2816,'Ref. Cuotas'!H:H,1)+COUNTIF('Ref. Cuotas'!$H$7:'Ref. Cuotas'!H2816,'Ref. Cuotas'!H2816)-1,"")</f>
        <v>1553</v>
      </c>
      <c r="AP2817" s="7">
        <f>IFERROR(RANK('Ref. Cuotas'!J2816,'Ref. Cuotas'!J:J,1)+COUNTIF('Ref. Cuotas'!$J$7:'Ref. Cuotas'!J2816,'Ref. Cuotas'!J2816)-1,"")</f>
        <v>1960</v>
      </c>
      <c r="AQ2817" s="7">
        <f>IFERROR(RANK('Ref. Cuotas'!K2816,'Ref. Cuotas'!K:K,1)+COUNTIF('Ref. Cuotas'!$K$7:'Ref. Cuotas'!K2816,'Ref. Cuotas'!K2816)-1,"")</f>
        <v>1912</v>
      </c>
    </row>
    <row r="2818" spans="31:43" ht="17.25" customHeight="1" x14ac:dyDescent="0.3">
      <c r="AE2818" s="5" t="s">
        <v>2813</v>
      </c>
      <c r="AF2818" s="5" t="s">
        <v>6333</v>
      </c>
      <c r="AG2818" s="6" t="s">
        <v>4502</v>
      </c>
      <c r="AH2818" s="6" t="s">
        <v>4130</v>
      </c>
      <c r="AI2818" s="7">
        <f>IFERROR(RANK('Ref. Cuotas'!H2817,'Ref. Cuotas'!H:H,0)+COUNTIF('Ref. Cuotas'!$H$7:'Ref. Cuotas'!H2817,'Ref. Cuotas'!H2817)-1,"")</f>
        <v>1981</v>
      </c>
      <c r="AJ2818" s="7">
        <f>IFERROR(RANK('Ref. Cuotas'!I2817,'Ref. Cuotas'!I:I,0)+COUNTIF('Ref. Cuotas'!$I$7:'Ref. Cuotas'!I2817,'Ref. Cuotas'!I2817)-1,"")</f>
        <v>2784</v>
      </c>
      <c r="AK2818" s="7">
        <f>IFERROR(RANK('Ref. Cuotas'!J2817,'Ref. Cuotas'!J:J,0)+COUNTIF('Ref. Cuotas'!$J$7:'Ref. Cuotas'!J2817,'Ref. Cuotas'!J2817)-1,"")</f>
        <v>2786</v>
      </c>
      <c r="AL2818" s="7">
        <f>IFERROR(RANK('Ref. Cuotas'!K2817,'Ref. Cuotas'!K:K,0)+COUNTIF('Ref. Cuotas'!$K$7:'Ref. Cuotas'!K2817,'Ref. Cuotas'!K2817)-1,"")</f>
        <v>620</v>
      </c>
      <c r="AM2818" s="7">
        <f>IFERROR(RANK('Ref. Cuotas'!L2817,'Ref. Cuotas'!L:L,0)+COUNTIF('Ref. Cuotas'!$L$7:'Ref. Cuotas'!L2817,'Ref. Cuotas'!L2817)-1,"")</f>
        <v>1527</v>
      </c>
      <c r="AN2818" s="7">
        <f>IFERROR(RANK('Ref. Cuotas'!M2817,'Ref. Cuotas'!M:M,0)+COUNTIF('Ref. Cuotas'!$M$7:'Ref. Cuotas'!M2817,'Ref. Cuotas'!M2817)-1,"")</f>
        <v>2783</v>
      </c>
      <c r="AO2818" s="7">
        <f>IFERROR(RANK('Ref. Cuotas'!H2817,'Ref. Cuotas'!H:H,1)+COUNTIF('Ref. Cuotas'!$H$7:'Ref. Cuotas'!H2817,'Ref. Cuotas'!H2817)-1,"")</f>
        <v>822</v>
      </c>
      <c r="AP2818" s="7">
        <f>IFERROR(RANK('Ref. Cuotas'!J2817,'Ref. Cuotas'!J:J,1)+COUNTIF('Ref. Cuotas'!$J$7:'Ref. Cuotas'!J2817,'Ref. Cuotas'!J2817)-1,"")</f>
        <v>1961</v>
      </c>
      <c r="AQ2818" s="7">
        <f>IFERROR(RANK('Ref. Cuotas'!K2817,'Ref. Cuotas'!K:K,1)+COUNTIF('Ref. Cuotas'!$K$7:'Ref. Cuotas'!K2817,'Ref. Cuotas'!K2817)-1,"")</f>
        <v>2183</v>
      </c>
    </row>
    <row r="2819" spans="31:43" ht="17.25" customHeight="1" x14ac:dyDescent="0.3">
      <c r="AE2819" s="5" t="s">
        <v>2814</v>
      </c>
      <c r="AF2819" s="5" t="s">
        <v>6334</v>
      </c>
      <c r="AG2819" s="6" t="s">
        <v>4502</v>
      </c>
      <c r="AH2819" s="6" t="s">
        <v>4131</v>
      </c>
      <c r="AI2819" s="7">
        <f>IFERROR(RANK('Ref. Cuotas'!H2818,'Ref. Cuotas'!H:H,0)+COUNTIF('Ref. Cuotas'!$H$7:'Ref. Cuotas'!H2818,'Ref. Cuotas'!H2818)-1,"")</f>
        <v>1386</v>
      </c>
      <c r="AJ2819" s="7">
        <f>IFERROR(RANK('Ref. Cuotas'!I2818,'Ref. Cuotas'!I:I,0)+COUNTIF('Ref. Cuotas'!$I$7:'Ref. Cuotas'!I2818,'Ref. Cuotas'!I2818)-1,"")</f>
        <v>2785</v>
      </c>
      <c r="AK2819" s="7">
        <f>IFERROR(RANK('Ref. Cuotas'!J2818,'Ref. Cuotas'!J:J,0)+COUNTIF('Ref. Cuotas'!$J$7:'Ref. Cuotas'!J2818,'Ref. Cuotas'!J2818)-1,"")</f>
        <v>2787</v>
      </c>
      <c r="AL2819" s="7">
        <f>IFERROR(RANK('Ref. Cuotas'!K2818,'Ref. Cuotas'!K:K,0)+COUNTIF('Ref. Cuotas'!$K$7:'Ref. Cuotas'!K2818,'Ref. Cuotas'!K2818)-1,"")</f>
        <v>2256</v>
      </c>
      <c r="AM2819" s="7">
        <f>IFERROR(RANK('Ref. Cuotas'!L2818,'Ref. Cuotas'!L:L,0)+COUNTIF('Ref. Cuotas'!$L$7:'Ref. Cuotas'!L2818,'Ref. Cuotas'!L2818)-1,"")</f>
        <v>1608</v>
      </c>
      <c r="AN2819" s="7">
        <f>IFERROR(RANK('Ref. Cuotas'!M2818,'Ref. Cuotas'!M:M,0)+COUNTIF('Ref. Cuotas'!$M$7:'Ref. Cuotas'!M2818,'Ref. Cuotas'!M2818)-1,"")</f>
        <v>2784</v>
      </c>
      <c r="AO2819" s="7">
        <f>IFERROR(RANK('Ref. Cuotas'!H2818,'Ref. Cuotas'!H:H,1)+COUNTIF('Ref. Cuotas'!$H$7:'Ref. Cuotas'!H2818,'Ref. Cuotas'!H2818)-1,"")</f>
        <v>1417</v>
      </c>
      <c r="AP2819" s="7">
        <f>IFERROR(RANK('Ref. Cuotas'!J2818,'Ref. Cuotas'!J:J,1)+COUNTIF('Ref. Cuotas'!$J$7:'Ref. Cuotas'!J2818,'Ref. Cuotas'!J2818)-1,"")</f>
        <v>1962</v>
      </c>
      <c r="AQ2819" s="7">
        <f>IFERROR(RANK('Ref. Cuotas'!K2818,'Ref. Cuotas'!K:K,1)+COUNTIF('Ref. Cuotas'!$K$7:'Ref. Cuotas'!K2818,'Ref. Cuotas'!K2818)-1,"")</f>
        <v>547</v>
      </c>
    </row>
    <row r="2820" spans="31:43" ht="17.25" customHeight="1" x14ac:dyDescent="0.3">
      <c r="AE2820" s="5" t="s">
        <v>2815</v>
      </c>
      <c r="AF2820" s="5" t="s">
        <v>6335</v>
      </c>
      <c r="AG2820" s="6" t="s">
        <v>4502</v>
      </c>
      <c r="AH2820" s="6" t="s">
        <v>4132</v>
      </c>
      <c r="AI2820" s="7">
        <f>IFERROR(RANK('Ref. Cuotas'!H2819,'Ref. Cuotas'!H:H,0)+COUNTIF('Ref. Cuotas'!$H$7:'Ref. Cuotas'!H2819,'Ref. Cuotas'!H2819)-1,"")</f>
        <v>1223</v>
      </c>
      <c r="AJ2820" s="7">
        <f>IFERROR(RANK('Ref. Cuotas'!I2819,'Ref. Cuotas'!I:I,0)+COUNTIF('Ref. Cuotas'!$I$7:'Ref. Cuotas'!I2819,'Ref. Cuotas'!I2819)-1,"")</f>
        <v>2786</v>
      </c>
      <c r="AK2820" s="7">
        <f>IFERROR(RANK('Ref. Cuotas'!J2819,'Ref. Cuotas'!J:J,0)+COUNTIF('Ref. Cuotas'!$J$7:'Ref. Cuotas'!J2819,'Ref. Cuotas'!J2819)-1,"")</f>
        <v>2788</v>
      </c>
      <c r="AL2820" s="7">
        <f>IFERROR(RANK('Ref. Cuotas'!K2819,'Ref. Cuotas'!K:K,0)+COUNTIF('Ref. Cuotas'!$K$7:'Ref. Cuotas'!K2819,'Ref. Cuotas'!K2819)-1,"")</f>
        <v>2181</v>
      </c>
      <c r="AM2820" s="7">
        <f>IFERROR(RANK('Ref. Cuotas'!L2819,'Ref. Cuotas'!L:L,0)+COUNTIF('Ref. Cuotas'!$L$7:'Ref. Cuotas'!L2819,'Ref. Cuotas'!L2819)-1,"")</f>
        <v>1379</v>
      </c>
      <c r="AN2820" s="7">
        <f>IFERROR(RANK('Ref. Cuotas'!M2819,'Ref. Cuotas'!M:M,0)+COUNTIF('Ref. Cuotas'!$M$7:'Ref. Cuotas'!M2819,'Ref. Cuotas'!M2819)-1,"")</f>
        <v>2785</v>
      </c>
      <c r="AO2820" s="7">
        <f>IFERROR(RANK('Ref. Cuotas'!H2819,'Ref. Cuotas'!H:H,1)+COUNTIF('Ref. Cuotas'!$H$7:'Ref. Cuotas'!H2819,'Ref. Cuotas'!H2819)-1,"")</f>
        <v>1580</v>
      </c>
      <c r="AP2820" s="7">
        <f>IFERROR(RANK('Ref. Cuotas'!J2819,'Ref. Cuotas'!J:J,1)+COUNTIF('Ref. Cuotas'!$J$7:'Ref. Cuotas'!J2819,'Ref. Cuotas'!J2819)-1,"")</f>
        <v>1963</v>
      </c>
      <c r="AQ2820" s="7">
        <f>IFERROR(RANK('Ref. Cuotas'!K2819,'Ref. Cuotas'!K:K,1)+COUNTIF('Ref. Cuotas'!$K$7:'Ref. Cuotas'!K2819,'Ref. Cuotas'!K2819)-1,"")</f>
        <v>622</v>
      </c>
    </row>
    <row r="2821" spans="31:43" ht="17.25" customHeight="1" x14ac:dyDescent="0.3">
      <c r="AE2821" s="5" t="s">
        <v>2816</v>
      </c>
      <c r="AF2821" s="5" t="s">
        <v>6336</v>
      </c>
      <c r="AG2821" s="6" t="s">
        <v>4502</v>
      </c>
      <c r="AH2821" s="6" t="s">
        <v>4133</v>
      </c>
      <c r="AI2821" s="7">
        <f>IFERROR(RANK('Ref. Cuotas'!H2820,'Ref. Cuotas'!H:H,0)+COUNTIF('Ref. Cuotas'!$H$7:'Ref. Cuotas'!H2820,'Ref. Cuotas'!H2820)-1,"")</f>
        <v>1352</v>
      </c>
      <c r="AJ2821" s="7">
        <f>IFERROR(RANK('Ref. Cuotas'!I2820,'Ref. Cuotas'!I:I,0)+COUNTIF('Ref. Cuotas'!$I$7:'Ref. Cuotas'!I2820,'Ref. Cuotas'!I2820)-1,"")</f>
        <v>2787</v>
      </c>
      <c r="AK2821" s="7">
        <f>IFERROR(RANK('Ref. Cuotas'!J2820,'Ref. Cuotas'!J:J,0)+COUNTIF('Ref. Cuotas'!$J$7:'Ref. Cuotas'!J2820,'Ref. Cuotas'!J2820)-1,"")</f>
        <v>2789</v>
      </c>
      <c r="AL2821" s="7">
        <f>IFERROR(RANK('Ref. Cuotas'!K2820,'Ref. Cuotas'!K:K,0)+COUNTIF('Ref. Cuotas'!$K$7:'Ref. Cuotas'!K2820,'Ref. Cuotas'!K2820)-1,"")</f>
        <v>2128</v>
      </c>
      <c r="AM2821" s="7">
        <f>IFERROR(RANK('Ref. Cuotas'!L2820,'Ref. Cuotas'!L:L,0)+COUNTIF('Ref. Cuotas'!$L$7:'Ref. Cuotas'!L2820,'Ref. Cuotas'!L2820)-1,"")</f>
        <v>1250</v>
      </c>
      <c r="AN2821" s="7">
        <f>IFERROR(RANK('Ref. Cuotas'!M2820,'Ref. Cuotas'!M:M,0)+COUNTIF('Ref. Cuotas'!$M$7:'Ref. Cuotas'!M2820,'Ref. Cuotas'!M2820)-1,"")</f>
        <v>2786</v>
      </c>
      <c r="AO2821" s="7">
        <f>IFERROR(RANK('Ref. Cuotas'!H2820,'Ref. Cuotas'!H:H,1)+COUNTIF('Ref. Cuotas'!$H$7:'Ref. Cuotas'!H2820,'Ref. Cuotas'!H2820)-1,"")</f>
        <v>1451</v>
      </c>
      <c r="AP2821" s="7">
        <f>IFERROR(RANK('Ref. Cuotas'!J2820,'Ref. Cuotas'!J:J,1)+COUNTIF('Ref. Cuotas'!$J$7:'Ref. Cuotas'!J2820,'Ref. Cuotas'!J2820)-1,"")</f>
        <v>1964</v>
      </c>
      <c r="AQ2821" s="7">
        <f>IFERROR(RANK('Ref. Cuotas'!K2820,'Ref. Cuotas'!K:K,1)+COUNTIF('Ref. Cuotas'!$K$7:'Ref. Cuotas'!K2820,'Ref. Cuotas'!K2820)-1,"")</f>
        <v>675</v>
      </c>
    </row>
    <row r="2822" spans="31:43" ht="17.25" customHeight="1" x14ac:dyDescent="0.3">
      <c r="AE2822" s="5" t="s">
        <v>2817</v>
      </c>
      <c r="AF2822" s="5" t="s">
        <v>6337</v>
      </c>
      <c r="AG2822" s="6" t="s">
        <v>4502</v>
      </c>
      <c r="AH2822" s="6" t="s">
        <v>4134</v>
      </c>
      <c r="AI2822" s="7">
        <f>IFERROR(RANK('Ref. Cuotas'!H2821,'Ref. Cuotas'!H:H,0)+COUNTIF('Ref. Cuotas'!$H$7:'Ref. Cuotas'!H2821,'Ref. Cuotas'!H2821)-1,"")</f>
        <v>1322</v>
      </c>
      <c r="AJ2822" s="7">
        <f>IFERROR(RANK('Ref. Cuotas'!I2821,'Ref. Cuotas'!I:I,0)+COUNTIF('Ref. Cuotas'!$I$7:'Ref. Cuotas'!I2821,'Ref. Cuotas'!I2821)-1,"")</f>
        <v>2788</v>
      </c>
      <c r="AK2822" s="7">
        <f>IFERROR(RANK('Ref. Cuotas'!J2821,'Ref. Cuotas'!J:J,0)+COUNTIF('Ref. Cuotas'!$J$7:'Ref. Cuotas'!J2821,'Ref. Cuotas'!J2821)-1,"")</f>
        <v>2790</v>
      </c>
      <c r="AL2822" s="7">
        <f>IFERROR(RANK('Ref. Cuotas'!K2821,'Ref. Cuotas'!K:K,0)+COUNTIF('Ref. Cuotas'!$K$7:'Ref. Cuotas'!K2821,'Ref. Cuotas'!K2821)-1,"")</f>
        <v>1490</v>
      </c>
      <c r="AM2822" s="7">
        <f>IFERROR(RANK('Ref. Cuotas'!L2821,'Ref. Cuotas'!L:L,0)+COUNTIF('Ref. Cuotas'!$L$7:'Ref. Cuotas'!L2821,'Ref. Cuotas'!L2821)-1,"")</f>
        <v>691</v>
      </c>
      <c r="AN2822" s="7">
        <f>IFERROR(RANK('Ref. Cuotas'!M2821,'Ref. Cuotas'!M:M,0)+COUNTIF('Ref. Cuotas'!$M$7:'Ref. Cuotas'!M2821,'Ref. Cuotas'!M2821)-1,"")</f>
        <v>2787</v>
      </c>
      <c r="AO2822" s="7">
        <f>IFERROR(RANK('Ref. Cuotas'!H2821,'Ref. Cuotas'!H:H,1)+COUNTIF('Ref. Cuotas'!$H$7:'Ref. Cuotas'!H2821,'Ref. Cuotas'!H2821)-1,"")</f>
        <v>1481</v>
      </c>
      <c r="AP2822" s="7">
        <f>IFERROR(RANK('Ref. Cuotas'!J2821,'Ref. Cuotas'!J:J,1)+COUNTIF('Ref. Cuotas'!$J$7:'Ref. Cuotas'!J2821,'Ref. Cuotas'!J2821)-1,"")</f>
        <v>1965</v>
      </c>
      <c r="AQ2822" s="7">
        <f>IFERROR(RANK('Ref. Cuotas'!K2821,'Ref. Cuotas'!K:K,1)+COUNTIF('Ref. Cuotas'!$K$7:'Ref. Cuotas'!K2821,'Ref. Cuotas'!K2821)-1,"")</f>
        <v>1313</v>
      </c>
    </row>
    <row r="2823" spans="31:43" ht="17.25" customHeight="1" x14ac:dyDescent="0.3">
      <c r="AE2823" s="5" t="s">
        <v>2818</v>
      </c>
      <c r="AF2823" s="5" t="s">
        <v>6338</v>
      </c>
      <c r="AG2823" s="6" t="s">
        <v>4503</v>
      </c>
      <c r="AH2823" s="6" t="s">
        <v>4093</v>
      </c>
      <c r="AI2823" s="7">
        <f>IFERROR(RANK('Ref. Cuotas'!H2822,'Ref. Cuotas'!H:H,0)+COUNTIF('Ref. Cuotas'!$H$7:'Ref. Cuotas'!H2822,'Ref. Cuotas'!H2822)-1,"")</f>
        <v>634</v>
      </c>
      <c r="AJ2823" s="7">
        <f>IFERROR(RANK('Ref. Cuotas'!I2822,'Ref. Cuotas'!I:I,0)+COUNTIF('Ref. Cuotas'!$I$7:'Ref. Cuotas'!I2822,'Ref. Cuotas'!I2822)-1,"")</f>
        <v>493</v>
      </c>
      <c r="AK2823" s="7">
        <f>IFERROR(RANK('Ref. Cuotas'!J2822,'Ref. Cuotas'!J:J,0)+COUNTIF('Ref. Cuotas'!$J$7:'Ref. Cuotas'!J2822,'Ref. Cuotas'!J2822)-1,"")</f>
        <v>2791</v>
      </c>
      <c r="AL2823" s="7">
        <f>IFERROR(RANK('Ref. Cuotas'!K2822,'Ref. Cuotas'!K:K,0)+COUNTIF('Ref. Cuotas'!$K$7:'Ref. Cuotas'!K2822,'Ref. Cuotas'!K2822)-1,"")</f>
        <v>462</v>
      </c>
      <c r="AM2823" s="7">
        <f>IFERROR(RANK('Ref. Cuotas'!L2822,'Ref. Cuotas'!L:L,0)+COUNTIF('Ref. Cuotas'!$L$7:'Ref. Cuotas'!L2822,'Ref. Cuotas'!L2822)-1,"")</f>
        <v>238</v>
      </c>
      <c r="AN2823" s="7">
        <f>IFERROR(RANK('Ref. Cuotas'!M2822,'Ref. Cuotas'!M:M,0)+COUNTIF('Ref. Cuotas'!$M$7:'Ref. Cuotas'!M2822,'Ref. Cuotas'!M2822)-1,"")</f>
        <v>2788</v>
      </c>
      <c r="AO2823" s="7">
        <f>IFERROR(RANK('Ref. Cuotas'!H2822,'Ref. Cuotas'!H:H,1)+COUNTIF('Ref. Cuotas'!$H$7:'Ref. Cuotas'!H2822,'Ref. Cuotas'!H2822)-1,"")</f>
        <v>2169</v>
      </c>
      <c r="AP2823" s="7">
        <f>IFERROR(RANK('Ref. Cuotas'!J2822,'Ref. Cuotas'!J:J,1)+COUNTIF('Ref. Cuotas'!$J$7:'Ref. Cuotas'!J2822,'Ref. Cuotas'!J2822)-1,"")</f>
        <v>1966</v>
      </c>
      <c r="AQ2823" s="7">
        <f>IFERROR(RANK('Ref. Cuotas'!K2822,'Ref. Cuotas'!K:K,1)+COUNTIF('Ref. Cuotas'!$K$7:'Ref. Cuotas'!K2822,'Ref. Cuotas'!K2822)-1,"")</f>
        <v>2341</v>
      </c>
    </row>
    <row r="2824" spans="31:43" ht="17.25" customHeight="1" x14ac:dyDescent="0.3">
      <c r="AE2824" s="5" t="s">
        <v>2819</v>
      </c>
      <c r="AF2824" s="5" t="s">
        <v>6339</v>
      </c>
      <c r="AG2824" s="6" t="s">
        <v>4503</v>
      </c>
      <c r="AH2824" s="6" t="s">
        <v>4138</v>
      </c>
      <c r="AI2824" s="7">
        <f>IFERROR(RANK('Ref. Cuotas'!H2823,'Ref. Cuotas'!H:H,0)+COUNTIF('Ref. Cuotas'!$H$7:'Ref. Cuotas'!H2823,'Ref. Cuotas'!H2823)-1,"")</f>
        <v>481</v>
      </c>
      <c r="AJ2824" s="7">
        <f>IFERROR(RANK('Ref. Cuotas'!I2823,'Ref. Cuotas'!I:I,0)+COUNTIF('Ref. Cuotas'!$I$7:'Ref. Cuotas'!I2823,'Ref. Cuotas'!I2823)-1,"")</f>
        <v>2789</v>
      </c>
      <c r="AK2824" s="7">
        <f>IFERROR(RANK('Ref. Cuotas'!J2823,'Ref. Cuotas'!J:J,0)+COUNTIF('Ref. Cuotas'!$J$7:'Ref. Cuotas'!J2823,'Ref. Cuotas'!J2823)-1,"")</f>
        <v>2792</v>
      </c>
      <c r="AL2824" s="7">
        <f>IFERROR(RANK('Ref. Cuotas'!K2823,'Ref. Cuotas'!K:K,0)+COUNTIF('Ref. Cuotas'!$K$7:'Ref. Cuotas'!K2823,'Ref. Cuotas'!K2823)-1,"")</f>
        <v>779</v>
      </c>
      <c r="AM2824" s="7">
        <f>IFERROR(RANK('Ref. Cuotas'!L2823,'Ref. Cuotas'!L:L,0)+COUNTIF('Ref. Cuotas'!$L$7:'Ref. Cuotas'!L2823,'Ref. Cuotas'!L2823)-1,"")</f>
        <v>1528</v>
      </c>
      <c r="AN2824" s="7">
        <f>IFERROR(RANK('Ref. Cuotas'!M2823,'Ref. Cuotas'!M:M,0)+COUNTIF('Ref. Cuotas'!$M$7:'Ref. Cuotas'!M2823,'Ref. Cuotas'!M2823)-1,"")</f>
        <v>2789</v>
      </c>
      <c r="AO2824" s="7">
        <f>IFERROR(RANK('Ref. Cuotas'!H2823,'Ref. Cuotas'!H:H,1)+COUNTIF('Ref. Cuotas'!$H$7:'Ref. Cuotas'!H2823,'Ref. Cuotas'!H2823)-1,"")</f>
        <v>2322</v>
      </c>
      <c r="AP2824" s="7">
        <f>IFERROR(RANK('Ref. Cuotas'!J2823,'Ref. Cuotas'!J:J,1)+COUNTIF('Ref. Cuotas'!$J$7:'Ref. Cuotas'!J2823,'Ref. Cuotas'!J2823)-1,"")</f>
        <v>1967</v>
      </c>
      <c r="AQ2824" s="7">
        <f>IFERROR(RANK('Ref. Cuotas'!K2823,'Ref. Cuotas'!K:K,1)+COUNTIF('Ref. Cuotas'!$K$7:'Ref. Cuotas'!K2823,'Ref. Cuotas'!K2823)-1,"")</f>
        <v>2024</v>
      </c>
    </row>
    <row r="2825" spans="31:43" ht="17.25" customHeight="1" x14ac:dyDescent="0.3">
      <c r="AE2825" s="5" t="s">
        <v>2820</v>
      </c>
      <c r="AF2825" s="5" t="s">
        <v>6340</v>
      </c>
      <c r="AG2825" s="6" t="s">
        <v>4503</v>
      </c>
      <c r="AH2825" s="6" t="s">
        <v>4122</v>
      </c>
      <c r="AI2825" s="7">
        <f>IFERROR(RANK('Ref. Cuotas'!H2824,'Ref. Cuotas'!H:H,0)+COUNTIF('Ref. Cuotas'!$H$7:'Ref. Cuotas'!H2824,'Ref. Cuotas'!H2824)-1,"")</f>
        <v>1423</v>
      </c>
      <c r="AJ2825" s="7">
        <f>IFERROR(RANK('Ref. Cuotas'!I2824,'Ref. Cuotas'!I:I,0)+COUNTIF('Ref. Cuotas'!$I$7:'Ref. Cuotas'!I2824,'Ref. Cuotas'!I2824)-1,"")</f>
        <v>195</v>
      </c>
      <c r="AK2825" s="7">
        <f>IFERROR(RANK('Ref. Cuotas'!J2824,'Ref. Cuotas'!J:J,0)+COUNTIF('Ref. Cuotas'!$J$7:'Ref. Cuotas'!J2824,'Ref. Cuotas'!J2824)-1,"")</f>
        <v>252</v>
      </c>
      <c r="AL2825" s="7">
        <f>IFERROR(RANK('Ref. Cuotas'!K2824,'Ref. Cuotas'!K:K,0)+COUNTIF('Ref. Cuotas'!$K$7:'Ref. Cuotas'!K2824,'Ref. Cuotas'!K2824)-1,"")</f>
        <v>165</v>
      </c>
      <c r="AM2825" s="7">
        <f>IFERROR(RANK('Ref. Cuotas'!L2824,'Ref. Cuotas'!L:L,0)+COUNTIF('Ref. Cuotas'!$L$7:'Ref. Cuotas'!L2824,'Ref. Cuotas'!L2824)-1,"")</f>
        <v>151</v>
      </c>
      <c r="AN2825" s="7">
        <f>IFERROR(RANK('Ref. Cuotas'!M2824,'Ref. Cuotas'!M:M,0)+COUNTIF('Ref. Cuotas'!$M$7:'Ref. Cuotas'!M2824,'Ref. Cuotas'!M2824)-1,"")</f>
        <v>2790</v>
      </c>
      <c r="AO2825" s="7">
        <f>IFERROR(RANK('Ref. Cuotas'!H2824,'Ref. Cuotas'!H:H,1)+COUNTIF('Ref. Cuotas'!$H$7:'Ref. Cuotas'!H2824,'Ref. Cuotas'!H2824)-1,"")</f>
        <v>1380</v>
      </c>
      <c r="AP2825" s="7">
        <f>IFERROR(RANK('Ref. Cuotas'!J2824,'Ref. Cuotas'!J:J,1)+COUNTIF('Ref. Cuotas'!$J$7:'Ref. Cuotas'!J2824,'Ref. Cuotas'!J2824)-1,"")</f>
        <v>2551</v>
      </c>
      <c r="AQ2825" s="7">
        <f>IFERROR(RANK('Ref. Cuotas'!K2824,'Ref. Cuotas'!K:K,1)+COUNTIF('Ref. Cuotas'!$K$7:'Ref. Cuotas'!K2824,'Ref. Cuotas'!K2824)-1,"")</f>
        <v>2638</v>
      </c>
    </row>
    <row r="2826" spans="31:43" ht="17.25" customHeight="1" x14ac:dyDescent="0.3">
      <c r="AE2826" s="5" t="s">
        <v>2821</v>
      </c>
      <c r="AF2826" s="5" t="s">
        <v>6341</v>
      </c>
      <c r="AG2826" s="6" t="s">
        <v>4504</v>
      </c>
      <c r="AH2826" s="6" t="s">
        <v>4092</v>
      </c>
      <c r="AI2826" s="7" t="str">
        <f>IFERROR(RANK('Ref. Cuotas'!H2825,'Ref. Cuotas'!H:H,0)+COUNTIF('Ref. Cuotas'!$H$7:'Ref. Cuotas'!H2825,'Ref. Cuotas'!H2825)-1,"")</f>
        <v/>
      </c>
      <c r="AJ2826" s="7">
        <f>IFERROR(RANK('Ref. Cuotas'!I2825,'Ref. Cuotas'!I:I,0)+COUNTIF('Ref. Cuotas'!$I$7:'Ref. Cuotas'!I2825,'Ref. Cuotas'!I2825)-1,"")</f>
        <v>2789</v>
      </c>
      <c r="AK2826" s="7">
        <f>IFERROR(RANK('Ref. Cuotas'!J2825,'Ref. Cuotas'!J:J,0)+COUNTIF('Ref. Cuotas'!$J$7:'Ref. Cuotas'!J2825,'Ref. Cuotas'!J2825)-1,"")</f>
        <v>2792</v>
      </c>
      <c r="AL2826" s="7">
        <f>IFERROR(RANK('Ref. Cuotas'!K2825,'Ref. Cuotas'!K:K,0)+COUNTIF('Ref. Cuotas'!$K$7:'Ref. Cuotas'!K2825,'Ref. Cuotas'!K2825)-1,"")</f>
        <v>2801</v>
      </c>
      <c r="AM2826" s="7">
        <f>IFERROR(RANK('Ref. Cuotas'!L2825,'Ref. Cuotas'!L:L,0)+COUNTIF('Ref. Cuotas'!$L$7:'Ref. Cuotas'!L2825,'Ref. Cuotas'!L2825)-1,"")</f>
        <v>2801</v>
      </c>
      <c r="AN2826" s="7">
        <f>IFERROR(RANK('Ref. Cuotas'!M2825,'Ref. Cuotas'!M:M,0)+COUNTIF('Ref. Cuotas'!$M$7:'Ref. Cuotas'!M2825,'Ref. Cuotas'!M2825)-1,"")</f>
        <v>2790</v>
      </c>
      <c r="AO2826" s="7" t="str">
        <f>IFERROR(RANK('Ref. Cuotas'!H2825,'Ref. Cuotas'!H:H,1)+COUNTIF('Ref. Cuotas'!$H$7:'Ref. Cuotas'!H2825,'Ref. Cuotas'!H2825)-1,"")</f>
        <v/>
      </c>
      <c r="AP2826" s="7">
        <f>IFERROR(RANK('Ref. Cuotas'!J2825,'Ref. Cuotas'!J:J,1)+COUNTIF('Ref. Cuotas'!$J$7:'Ref. Cuotas'!J2825,'Ref. Cuotas'!J2825)-1,"")</f>
        <v>1967</v>
      </c>
      <c r="AQ2826" s="7">
        <f>IFERROR(RANK('Ref. Cuotas'!K2825,'Ref. Cuotas'!K:K,1)+COUNTIF('Ref. Cuotas'!$K$7:'Ref. Cuotas'!K2825,'Ref. Cuotas'!K2825)-1,"")</f>
        <v>219</v>
      </c>
    </row>
    <row r="2827" spans="31:43" ht="17.25" customHeight="1" x14ac:dyDescent="0.3">
      <c r="AE2827" s="5" t="s">
        <v>2822</v>
      </c>
      <c r="AF2827" s="5" t="s">
        <v>6342</v>
      </c>
      <c r="AG2827" s="6" t="s">
        <v>4504</v>
      </c>
      <c r="AH2827" s="6" t="s">
        <v>4093</v>
      </c>
      <c r="AI2827" s="7" t="str">
        <f>IFERROR(RANK('Ref. Cuotas'!H2826,'Ref. Cuotas'!H:H,0)+COUNTIF('Ref. Cuotas'!$H$7:'Ref. Cuotas'!H2826,'Ref. Cuotas'!H2826)-1,"")</f>
        <v/>
      </c>
      <c r="AJ2827" s="7">
        <f>IFERROR(RANK('Ref. Cuotas'!I2826,'Ref. Cuotas'!I:I,0)+COUNTIF('Ref. Cuotas'!$I$7:'Ref. Cuotas'!I2826,'Ref. Cuotas'!I2826)-1,"")</f>
        <v>2789</v>
      </c>
      <c r="AK2827" s="7">
        <f>IFERROR(RANK('Ref. Cuotas'!J2826,'Ref. Cuotas'!J:J,0)+COUNTIF('Ref. Cuotas'!$J$7:'Ref. Cuotas'!J2826,'Ref. Cuotas'!J2826)-1,"")</f>
        <v>2792</v>
      </c>
      <c r="AL2827" s="7">
        <f>IFERROR(RANK('Ref. Cuotas'!K2826,'Ref. Cuotas'!K:K,0)+COUNTIF('Ref. Cuotas'!$K$7:'Ref. Cuotas'!K2826,'Ref. Cuotas'!K2826)-1,"")</f>
        <v>2801</v>
      </c>
      <c r="AM2827" s="7">
        <f>IFERROR(RANK('Ref. Cuotas'!L2826,'Ref. Cuotas'!L:L,0)+COUNTIF('Ref. Cuotas'!$L$7:'Ref. Cuotas'!L2826,'Ref. Cuotas'!L2826)-1,"")</f>
        <v>2801</v>
      </c>
      <c r="AN2827" s="7">
        <f>IFERROR(RANK('Ref. Cuotas'!M2826,'Ref. Cuotas'!M:M,0)+COUNTIF('Ref. Cuotas'!$M$7:'Ref. Cuotas'!M2826,'Ref. Cuotas'!M2826)-1,"")</f>
        <v>2790</v>
      </c>
      <c r="AO2827" s="7" t="str">
        <f>IFERROR(RANK('Ref. Cuotas'!H2826,'Ref. Cuotas'!H:H,1)+COUNTIF('Ref. Cuotas'!$H$7:'Ref. Cuotas'!H2826,'Ref. Cuotas'!H2826)-1,"")</f>
        <v/>
      </c>
      <c r="AP2827" s="7">
        <f>IFERROR(RANK('Ref. Cuotas'!J2826,'Ref. Cuotas'!J:J,1)+COUNTIF('Ref. Cuotas'!$J$7:'Ref. Cuotas'!J2826,'Ref. Cuotas'!J2826)-1,"")</f>
        <v>1967</v>
      </c>
      <c r="AQ2827" s="7">
        <f>IFERROR(RANK('Ref. Cuotas'!K2826,'Ref. Cuotas'!K:K,1)+COUNTIF('Ref. Cuotas'!$K$7:'Ref. Cuotas'!K2826,'Ref. Cuotas'!K2826)-1,"")</f>
        <v>219</v>
      </c>
    </row>
    <row r="2828" spans="31:43" ht="17.25" customHeight="1" x14ac:dyDescent="0.3">
      <c r="AE2828" s="5" t="s">
        <v>2823</v>
      </c>
      <c r="AF2828" s="5" t="s">
        <v>6343</v>
      </c>
      <c r="AG2828" s="6" t="s">
        <v>4504</v>
      </c>
      <c r="AH2828" s="6" t="s">
        <v>4116</v>
      </c>
      <c r="AI2828" s="7" t="str">
        <f>IFERROR(RANK('Ref. Cuotas'!H2827,'Ref. Cuotas'!H:H,0)+COUNTIF('Ref. Cuotas'!$H$7:'Ref. Cuotas'!H2827,'Ref. Cuotas'!H2827)-1,"")</f>
        <v/>
      </c>
      <c r="AJ2828" s="7">
        <f>IFERROR(RANK('Ref. Cuotas'!I2827,'Ref. Cuotas'!I:I,0)+COUNTIF('Ref. Cuotas'!$I$7:'Ref. Cuotas'!I2827,'Ref. Cuotas'!I2827)-1,"")</f>
        <v>2789</v>
      </c>
      <c r="AK2828" s="7">
        <f>IFERROR(RANK('Ref. Cuotas'!J2827,'Ref. Cuotas'!J:J,0)+COUNTIF('Ref. Cuotas'!$J$7:'Ref. Cuotas'!J2827,'Ref. Cuotas'!J2827)-1,"")</f>
        <v>2792</v>
      </c>
      <c r="AL2828" s="7">
        <f>IFERROR(RANK('Ref. Cuotas'!K2827,'Ref. Cuotas'!K:K,0)+COUNTIF('Ref. Cuotas'!$K$7:'Ref. Cuotas'!K2827,'Ref. Cuotas'!K2827)-1,"")</f>
        <v>2801</v>
      </c>
      <c r="AM2828" s="7">
        <f>IFERROR(RANK('Ref. Cuotas'!L2827,'Ref. Cuotas'!L:L,0)+COUNTIF('Ref. Cuotas'!$L$7:'Ref. Cuotas'!L2827,'Ref. Cuotas'!L2827)-1,"")</f>
        <v>2801</v>
      </c>
      <c r="AN2828" s="7">
        <f>IFERROR(RANK('Ref. Cuotas'!M2827,'Ref. Cuotas'!M:M,0)+COUNTIF('Ref. Cuotas'!$M$7:'Ref. Cuotas'!M2827,'Ref. Cuotas'!M2827)-1,"")</f>
        <v>2790</v>
      </c>
      <c r="AO2828" s="7" t="str">
        <f>IFERROR(RANK('Ref. Cuotas'!H2827,'Ref. Cuotas'!H:H,1)+COUNTIF('Ref. Cuotas'!$H$7:'Ref. Cuotas'!H2827,'Ref. Cuotas'!H2827)-1,"")</f>
        <v/>
      </c>
      <c r="AP2828" s="7">
        <f>IFERROR(RANK('Ref. Cuotas'!J2827,'Ref. Cuotas'!J:J,1)+COUNTIF('Ref. Cuotas'!$J$7:'Ref. Cuotas'!J2827,'Ref. Cuotas'!J2827)-1,"")</f>
        <v>1967</v>
      </c>
      <c r="AQ2828" s="7">
        <f>IFERROR(RANK('Ref. Cuotas'!K2827,'Ref. Cuotas'!K:K,1)+COUNTIF('Ref. Cuotas'!$K$7:'Ref. Cuotas'!K2827,'Ref. Cuotas'!K2827)-1,"")</f>
        <v>219</v>
      </c>
    </row>
    <row r="2829" spans="31:43" ht="17.25" customHeight="1" x14ac:dyDescent="0.3">
      <c r="AE2829" s="5" t="s">
        <v>2824</v>
      </c>
      <c r="AF2829" s="5" t="s">
        <v>6344</v>
      </c>
      <c r="AG2829" s="6" t="s">
        <v>4504</v>
      </c>
      <c r="AH2829" s="6" t="s">
        <v>4094</v>
      </c>
      <c r="AI2829" s="7" t="str">
        <f>IFERROR(RANK('Ref. Cuotas'!H2828,'Ref. Cuotas'!H:H,0)+COUNTIF('Ref. Cuotas'!$H$7:'Ref. Cuotas'!H2828,'Ref. Cuotas'!H2828)-1,"")</f>
        <v/>
      </c>
      <c r="AJ2829" s="7">
        <f>IFERROR(RANK('Ref. Cuotas'!I2828,'Ref. Cuotas'!I:I,0)+COUNTIF('Ref. Cuotas'!$I$7:'Ref. Cuotas'!I2828,'Ref. Cuotas'!I2828)-1,"")</f>
        <v>2789</v>
      </c>
      <c r="AK2829" s="7">
        <f>IFERROR(RANK('Ref. Cuotas'!J2828,'Ref. Cuotas'!J:J,0)+COUNTIF('Ref. Cuotas'!$J$7:'Ref. Cuotas'!J2828,'Ref. Cuotas'!J2828)-1,"")</f>
        <v>2792</v>
      </c>
      <c r="AL2829" s="7">
        <f>IFERROR(RANK('Ref. Cuotas'!K2828,'Ref. Cuotas'!K:K,0)+COUNTIF('Ref. Cuotas'!$K$7:'Ref. Cuotas'!K2828,'Ref. Cuotas'!K2828)-1,"")</f>
        <v>2801</v>
      </c>
      <c r="AM2829" s="7">
        <f>IFERROR(RANK('Ref. Cuotas'!L2828,'Ref. Cuotas'!L:L,0)+COUNTIF('Ref. Cuotas'!$L$7:'Ref. Cuotas'!L2828,'Ref. Cuotas'!L2828)-1,"")</f>
        <v>2801</v>
      </c>
      <c r="AN2829" s="7">
        <f>IFERROR(RANK('Ref. Cuotas'!M2828,'Ref. Cuotas'!M:M,0)+COUNTIF('Ref. Cuotas'!$M$7:'Ref. Cuotas'!M2828,'Ref. Cuotas'!M2828)-1,"")</f>
        <v>2790</v>
      </c>
      <c r="AO2829" s="7" t="str">
        <f>IFERROR(RANK('Ref. Cuotas'!H2828,'Ref. Cuotas'!H:H,1)+COUNTIF('Ref. Cuotas'!$H$7:'Ref. Cuotas'!H2828,'Ref. Cuotas'!H2828)-1,"")</f>
        <v/>
      </c>
      <c r="AP2829" s="7">
        <f>IFERROR(RANK('Ref. Cuotas'!J2828,'Ref. Cuotas'!J:J,1)+COUNTIF('Ref. Cuotas'!$J$7:'Ref. Cuotas'!J2828,'Ref. Cuotas'!J2828)-1,"")</f>
        <v>1967</v>
      </c>
      <c r="AQ2829" s="7">
        <f>IFERROR(RANK('Ref. Cuotas'!K2828,'Ref. Cuotas'!K:K,1)+COUNTIF('Ref. Cuotas'!$K$7:'Ref. Cuotas'!K2828,'Ref. Cuotas'!K2828)-1,"")</f>
        <v>219</v>
      </c>
    </row>
    <row r="2830" spans="31:43" ht="17.25" customHeight="1" x14ac:dyDescent="0.3">
      <c r="AE2830" s="5" t="s">
        <v>2825</v>
      </c>
      <c r="AF2830" s="5" t="s">
        <v>6345</v>
      </c>
      <c r="AG2830" s="6" t="s">
        <v>4504</v>
      </c>
      <c r="AH2830" s="6" t="s">
        <v>4207</v>
      </c>
      <c r="AI2830" s="7" t="str">
        <f>IFERROR(RANK('Ref. Cuotas'!H2829,'Ref. Cuotas'!H:H,0)+COUNTIF('Ref. Cuotas'!$H$7:'Ref. Cuotas'!H2829,'Ref. Cuotas'!H2829)-1,"")</f>
        <v/>
      </c>
      <c r="AJ2830" s="7">
        <f>IFERROR(RANK('Ref. Cuotas'!I2829,'Ref. Cuotas'!I:I,0)+COUNTIF('Ref. Cuotas'!$I$7:'Ref. Cuotas'!I2829,'Ref. Cuotas'!I2829)-1,"")</f>
        <v>2789</v>
      </c>
      <c r="AK2830" s="7">
        <f>IFERROR(RANK('Ref. Cuotas'!J2829,'Ref. Cuotas'!J:J,0)+COUNTIF('Ref. Cuotas'!$J$7:'Ref. Cuotas'!J2829,'Ref. Cuotas'!J2829)-1,"")</f>
        <v>2792</v>
      </c>
      <c r="AL2830" s="7">
        <f>IFERROR(RANK('Ref. Cuotas'!K2829,'Ref. Cuotas'!K:K,0)+COUNTIF('Ref. Cuotas'!$K$7:'Ref. Cuotas'!K2829,'Ref. Cuotas'!K2829)-1,"")</f>
        <v>2801</v>
      </c>
      <c r="AM2830" s="7">
        <f>IFERROR(RANK('Ref. Cuotas'!L2829,'Ref. Cuotas'!L:L,0)+COUNTIF('Ref. Cuotas'!$L$7:'Ref. Cuotas'!L2829,'Ref. Cuotas'!L2829)-1,"")</f>
        <v>2801</v>
      </c>
      <c r="AN2830" s="7">
        <f>IFERROR(RANK('Ref. Cuotas'!M2829,'Ref. Cuotas'!M:M,0)+COUNTIF('Ref. Cuotas'!$M$7:'Ref. Cuotas'!M2829,'Ref. Cuotas'!M2829)-1,"")</f>
        <v>2790</v>
      </c>
      <c r="AO2830" s="7" t="str">
        <f>IFERROR(RANK('Ref. Cuotas'!H2829,'Ref. Cuotas'!H:H,1)+COUNTIF('Ref. Cuotas'!$H$7:'Ref. Cuotas'!H2829,'Ref. Cuotas'!H2829)-1,"")</f>
        <v/>
      </c>
      <c r="AP2830" s="7">
        <f>IFERROR(RANK('Ref. Cuotas'!J2829,'Ref. Cuotas'!J:J,1)+COUNTIF('Ref. Cuotas'!$J$7:'Ref. Cuotas'!J2829,'Ref. Cuotas'!J2829)-1,"")</f>
        <v>1967</v>
      </c>
      <c r="AQ2830" s="7">
        <f>IFERROR(RANK('Ref. Cuotas'!K2829,'Ref. Cuotas'!K:K,1)+COUNTIF('Ref. Cuotas'!$K$7:'Ref. Cuotas'!K2829,'Ref. Cuotas'!K2829)-1,"")</f>
        <v>219</v>
      </c>
    </row>
    <row r="2831" spans="31:43" ht="17.25" customHeight="1" x14ac:dyDescent="0.3">
      <c r="AE2831" s="5" t="s">
        <v>2826</v>
      </c>
      <c r="AF2831" s="5" t="s">
        <v>6346</v>
      </c>
      <c r="AG2831" s="6" t="s">
        <v>4504</v>
      </c>
      <c r="AH2831" s="6" t="s">
        <v>4097</v>
      </c>
      <c r="AI2831" s="7" t="str">
        <f>IFERROR(RANK('Ref. Cuotas'!H2830,'Ref. Cuotas'!H:H,0)+COUNTIF('Ref. Cuotas'!$H$7:'Ref. Cuotas'!H2830,'Ref. Cuotas'!H2830)-1,"")</f>
        <v/>
      </c>
      <c r="AJ2831" s="7">
        <f>IFERROR(RANK('Ref. Cuotas'!I2830,'Ref. Cuotas'!I:I,0)+COUNTIF('Ref. Cuotas'!$I$7:'Ref. Cuotas'!I2830,'Ref. Cuotas'!I2830)-1,"")</f>
        <v>2789</v>
      </c>
      <c r="AK2831" s="7">
        <f>IFERROR(RANK('Ref. Cuotas'!J2830,'Ref. Cuotas'!J:J,0)+COUNTIF('Ref. Cuotas'!$J$7:'Ref. Cuotas'!J2830,'Ref. Cuotas'!J2830)-1,"")</f>
        <v>2792</v>
      </c>
      <c r="AL2831" s="7">
        <f>IFERROR(RANK('Ref. Cuotas'!K2830,'Ref. Cuotas'!K:K,0)+COUNTIF('Ref. Cuotas'!$K$7:'Ref. Cuotas'!K2830,'Ref. Cuotas'!K2830)-1,"")</f>
        <v>2801</v>
      </c>
      <c r="AM2831" s="7">
        <f>IFERROR(RANK('Ref. Cuotas'!L2830,'Ref. Cuotas'!L:L,0)+COUNTIF('Ref. Cuotas'!$L$7:'Ref. Cuotas'!L2830,'Ref. Cuotas'!L2830)-1,"")</f>
        <v>2801</v>
      </c>
      <c r="AN2831" s="7">
        <f>IFERROR(RANK('Ref. Cuotas'!M2830,'Ref. Cuotas'!M:M,0)+COUNTIF('Ref. Cuotas'!$M$7:'Ref. Cuotas'!M2830,'Ref. Cuotas'!M2830)-1,"")</f>
        <v>2790</v>
      </c>
      <c r="AO2831" s="7" t="str">
        <f>IFERROR(RANK('Ref. Cuotas'!H2830,'Ref. Cuotas'!H:H,1)+COUNTIF('Ref. Cuotas'!$H$7:'Ref. Cuotas'!H2830,'Ref. Cuotas'!H2830)-1,"")</f>
        <v/>
      </c>
      <c r="AP2831" s="7">
        <f>IFERROR(RANK('Ref. Cuotas'!J2830,'Ref. Cuotas'!J:J,1)+COUNTIF('Ref. Cuotas'!$J$7:'Ref. Cuotas'!J2830,'Ref. Cuotas'!J2830)-1,"")</f>
        <v>1967</v>
      </c>
      <c r="AQ2831" s="7">
        <f>IFERROR(RANK('Ref. Cuotas'!K2830,'Ref. Cuotas'!K:K,1)+COUNTIF('Ref. Cuotas'!$K$7:'Ref. Cuotas'!K2830,'Ref. Cuotas'!K2830)-1,"")</f>
        <v>219</v>
      </c>
    </row>
    <row r="2832" spans="31:43" ht="17.25" customHeight="1" x14ac:dyDescent="0.3">
      <c r="AE2832" s="5" t="s">
        <v>2827</v>
      </c>
      <c r="AF2832" s="5" t="s">
        <v>6347</v>
      </c>
      <c r="AG2832" s="6" t="s">
        <v>4504</v>
      </c>
      <c r="AH2832" s="6" t="s">
        <v>4109</v>
      </c>
      <c r="AI2832" s="7" t="str">
        <f>IFERROR(RANK('Ref. Cuotas'!H2831,'Ref. Cuotas'!H:H,0)+COUNTIF('Ref. Cuotas'!$H$7:'Ref. Cuotas'!H2831,'Ref. Cuotas'!H2831)-1,"")</f>
        <v/>
      </c>
      <c r="AJ2832" s="7">
        <f>IFERROR(RANK('Ref. Cuotas'!I2831,'Ref. Cuotas'!I:I,0)+COUNTIF('Ref. Cuotas'!$I$7:'Ref. Cuotas'!I2831,'Ref. Cuotas'!I2831)-1,"")</f>
        <v>2789</v>
      </c>
      <c r="AK2832" s="7">
        <f>IFERROR(RANK('Ref. Cuotas'!J2831,'Ref. Cuotas'!J:J,0)+COUNTIF('Ref. Cuotas'!$J$7:'Ref. Cuotas'!J2831,'Ref. Cuotas'!J2831)-1,"")</f>
        <v>2792</v>
      </c>
      <c r="AL2832" s="7">
        <f>IFERROR(RANK('Ref. Cuotas'!K2831,'Ref. Cuotas'!K:K,0)+COUNTIF('Ref. Cuotas'!$K$7:'Ref. Cuotas'!K2831,'Ref. Cuotas'!K2831)-1,"")</f>
        <v>2801</v>
      </c>
      <c r="AM2832" s="7">
        <f>IFERROR(RANK('Ref. Cuotas'!L2831,'Ref. Cuotas'!L:L,0)+COUNTIF('Ref. Cuotas'!$L$7:'Ref. Cuotas'!L2831,'Ref. Cuotas'!L2831)-1,"")</f>
        <v>2801</v>
      </c>
      <c r="AN2832" s="7">
        <f>IFERROR(RANK('Ref. Cuotas'!M2831,'Ref. Cuotas'!M:M,0)+COUNTIF('Ref. Cuotas'!$M$7:'Ref. Cuotas'!M2831,'Ref. Cuotas'!M2831)-1,"")</f>
        <v>2790</v>
      </c>
      <c r="AO2832" s="7" t="str">
        <f>IFERROR(RANK('Ref. Cuotas'!H2831,'Ref. Cuotas'!H:H,1)+COUNTIF('Ref. Cuotas'!$H$7:'Ref. Cuotas'!H2831,'Ref. Cuotas'!H2831)-1,"")</f>
        <v/>
      </c>
      <c r="AP2832" s="7">
        <f>IFERROR(RANK('Ref. Cuotas'!J2831,'Ref. Cuotas'!J:J,1)+COUNTIF('Ref. Cuotas'!$J$7:'Ref. Cuotas'!J2831,'Ref. Cuotas'!J2831)-1,"")</f>
        <v>1967</v>
      </c>
      <c r="AQ2832" s="7">
        <f>IFERROR(RANK('Ref. Cuotas'!K2831,'Ref. Cuotas'!K:K,1)+COUNTIF('Ref. Cuotas'!$K$7:'Ref. Cuotas'!K2831,'Ref. Cuotas'!K2831)-1,"")</f>
        <v>219</v>
      </c>
    </row>
    <row r="2833" spans="31:43" ht="17.25" customHeight="1" x14ac:dyDescent="0.3">
      <c r="AE2833" s="5" t="s">
        <v>2828</v>
      </c>
      <c r="AF2833" s="5" t="s">
        <v>6348</v>
      </c>
      <c r="AG2833" s="6" t="s">
        <v>4505</v>
      </c>
      <c r="AH2833" s="6" t="s">
        <v>4092</v>
      </c>
      <c r="AI2833" s="7" t="str">
        <f>IFERROR(RANK('Ref. Cuotas'!H2832,'Ref. Cuotas'!H:H,0)+COUNTIF('Ref. Cuotas'!$H$7:'Ref. Cuotas'!H2832,'Ref. Cuotas'!H2832)-1,"")</f>
        <v/>
      </c>
      <c r="AJ2833" s="7">
        <f>IFERROR(RANK('Ref. Cuotas'!I2832,'Ref. Cuotas'!I:I,0)+COUNTIF('Ref. Cuotas'!$I$7:'Ref. Cuotas'!I2832,'Ref. Cuotas'!I2832)-1,"")</f>
        <v>2789</v>
      </c>
      <c r="AK2833" s="7">
        <f>IFERROR(RANK('Ref. Cuotas'!J2832,'Ref. Cuotas'!J:J,0)+COUNTIF('Ref. Cuotas'!$J$7:'Ref. Cuotas'!J2832,'Ref. Cuotas'!J2832)-1,"")</f>
        <v>2792</v>
      </c>
      <c r="AL2833" s="7">
        <f>IFERROR(RANK('Ref. Cuotas'!K2832,'Ref. Cuotas'!K:K,0)+COUNTIF('Ref. Cuotas'!$K$7:'Ref. Cuotas'!K2832,'Ref. Cuotas'!K2832)-1,"")</f>
        <v>2801</v>
      </c>
      <c r="AM2833" s="7">
        <f>IFERROR(RANK('Ref. Cuotas'!L2832,'Ref. Cuotas'!L:L,0)+COUNTIF('Ref. Cuotas'!$L$7:'Ref. Cuotas'!L2832,'Ref. Cuotas'!L2832)-1,"")</f>
        <v>2801</v>
      </c>
      <c r="AN2833" s="7">
        <f>IFERROR(RANK('Ref. Cuotas'!M2832,'Ref. Cuotas'!M:M,0)+COUNTIF('Ref. Cuotas'!$M$7:'Ref. Cuotas'!M2832,'Ref. Cuotas'!M2832)-1,"")</f>
        <v>2790</v>
      </c>
      <c r="AO2833" s="7" t="str">
        <f>IFERROR(RANK('Ref. Cuotas'!H2832,'Ref. Cuotas'!H:H,1)+COUNTIF('Ref. Cuotas'!$H$7:'Ref. Cuotas'!H2832,'Ref. Cuotas'!H2832)-1,"")</f>
        <v/>
      </c>
      <c r="AP2833" s="7">
        <f>IFERROR(RANK('Ref. Cuotas'!J2832,'Ref. Cuotas'!J:J,1)+COUNTIF('Ref. Cuotas'!$J$7:'Ref. Cuotas'!J2832,'Ref. Cuotas'!J2832)-1,"")</f>
        <v>1967</v>
      </c>
      <c r="AQ2833" s="7">
        <f>IFERROR(RANK('Ref. Cuotas'!K2832,'Ref. Cuotas'!K:K,1)+COUNTIF('Ref. Cuotas'!$K$7:'Ref. Cuotas'!K2832,'Ref. Cuotas'!K2832)-1,"")</f>
        <v>219</v>
      </c>
    </row>
    <row r="2834" spans="31:43" ht="17.25" customHeight="1" x14ac:dyDescent="0.3">
      <c r="AE2834" s="5" t="s">
        <v>2829</v>
      </c>
      <c r="AF2834" s="5" t="s">
        <v>6349</v>
      </c>
      <c r="AG2834" s="6" t="s">
        <v>4505</v>
      </c>
      <c r="AH2834" s="6" t="s">
        <v>4093</v>
      </c>
      <c r="AI2834" s="7" t="str">
        <f>IFERROR(RANK('Ref. Cuotas'!H2833,'Ref. Cuotas'!H:H,0)+COUNTIF('Ref. Cuotas'!$H$7:'Ref. Cuotas'!H2833,'Ref. Cuotas'!H2833)-1,"")</f>
        <v/>
      </c>
      <c r="AJ2834" s="7">
        <f>IFERROR(RANK('Ref. Cuotas'!I2833,'Ref. Cuotas'!I:I,0)+COUNTIF('Ref. Cuotas'!$I$7:'Ref. Cuotas'!I2833,'Ref. Cuotas'!I2833)-1,"")</f>
        <v>2789</v>
      </c>
      <c r="AK2834" s="7">
        <f>IFERROR(RANK('Ref. Cuotas'!J2833,'Ref. Cuotas'!J:J,0)+COUNTIF('Ref. Cuotas'!$J$7:'Ref. Cuotas'!J2833,'Ref. Cuotas'!J2833)-1,"")</f>
        <v>2792</v>
      </c>
      <c r="AL2834" s="7">
        <f>IFERROR(RANK('Ref. Cuotas'!K2833,'Ref. Cuotas'!K:K,0)+COUNTIF('Ref. Cuotas'!$K$7:'Ref. Cuotas'!K2833,'Ref. Cuotas'!K2833)-1,"")</f>
        <v>2801</v>
      </c>
      <c r="AM2834" s="7">
        <f>IFERROR(RANK('Ref. Cuotas'!L2833,'Ref. Cuotas'!L:L,0)+COUNTIF('Ref. Cuotas'!$L$7:'Ref. Cuotas'!L2833,'Ref. Cuotas'!L2833)-1,"")</f>
        <v>2801</v>
      </c>
      <c r="AN2834" s="7">
        <f>IFERROR(RANK('Ref. Cuotas'!M2833,'Ref. Cuotas'!M:M,0)+COUNTIF('Ref. Cuotas'!$M$7:'Ref. Cuotas'!M2833,'Ref. Cuotas'!M2833)-1,"")</f>
        <v>2790</v>
      </c>
      <c r="AO2834" s="7" t="str">
        <f>IFERROR(RANK('Ref. Cuotas'!H2833,'Ref. Cuotas'!H:H,1)+COUNTIF('Ref. Cuotas'!$H$7:'Ref. Cuotas'!H2833,'Ref. Cuotas'!H2833)-1,"")</f>
        <v/>
      </c>
      <c r="AP2834" s="7">
        <f>IFERROR(RANK('Ref. Cuotas'!J2833,'Ref. Cuotas'!J:J,1)+COUNTIF('Ref. Cuotas'!$J$7:'Ref. Cuotas'!J2833,'Ref. Cuotas'!J2833)-1,"")</f>
        <v>1967</v>
      </c>
      <c r="AQ2834" s="7">
        <f>IFERROR(RANK('Ref. Cuotas'!K2833,'Ref. Cuotas'!K:K,1)+COUNTIF('Ref. Cuotas'!$K$7:'Ref. Cuotas'!K2833,'Ref. Cuotas'!K2833)-1,"")</f>
        <v>219</v>
      </c>
    </row>
    <row r="2835" spans="31:43" ht="17.25" customHeight="1" x14ac:dyDescent="0.3">
      <c r="AE2835" s="5" t="s">
        <v>2830</v>
      </c>
      <c r="AF2835" s="5" t="s">
        <v>6350</v>
      </c>
      <c r="AG2835" s="6" t="s">
        <v>4505</v>
      </c>
      <c r="AH2835" s="6" t="s">
        <v>4116</v>
      </c>
      <c r="AI2835" s="7" t="str">
        <f>IFERROR(RANK('Ref. Cuotas'!H2834,'Ref. Cuotas'!H:H,0)+COUNTIF('Ref. Cuotas'!$H$7:'Ref. Cuotas'!H2834,'Ref. Cuotas'!H2834)-1,"")</f>
        <v/>
      </c>
      <c r="AJ2835" s="7">
        <f>IFERROR(RANK('Ref. Cuotas'!I2834,'Ref. Cuotas'!I:I,0)+COUNTIF('Ref. Cuotas'!$I$7:'Ref. Cuotas'!I2834,'Ref. Cuotas'!I2834)-1,"")</f>
        <v>2789</v>
      </c>
      <c r="AK2835" s="7">
        <f>IFERROR(RANK('Ref. Cuotas'!J2834,'Ref. Cuotas'!J:J,0)+COUNTIF('Ref. Cuotas'!$J$7:'Ref. Cuotas'!J2834,'Ref. Cuotas'!J2834)-1,"")</f>
        <v>2792</v>
      </c>
      <c r="AL2835" s="7">
        <f>IFERROR(RANK('Ref. Cuotas'!K2834,'Ref. Cuotas'!K:K,0)+COUNTIF('Ref. Cuotas'!$K$7:'Ref. Cuotas'!K2834,'Ref. Cuotas'!K2834)-1,"")</f>
        <v>2801</v>
      </c>
      <c r="AM2835" s="7">
        <f>IFERROR(RANK('Ref. Cuotas'!L2834,'Ref. Cuotas'!L:L,0)+COUNTIF('Ref. Cuotas'!$L$7:'Ref. Cuotas'!L2834,'Ref. Cuotas'!L2834)-1,"")</f>
        <v>2801</v>
      </c>
      <c r="AN2835" s="7">
        <f>IFERROR(RANK('Ref. Cuotas'!M2834,'Ref. Cuotas'!M:M,0)+COUNTIF('Ref. Cuotas'!$M$7:'Ref. Cuotas'!M2834,'Ref. Cuotas'!M2834)-1,"")</f>
        <v>2790</v>
      </c>
      <c r="AO2835" s="7" t="str">
        <f>IFERROR(RANK('Ref. Cuotas'!H2834,'Ref. Cuotas'!H:H,1)+COUNTIF('Ref. Cuotas'!$H$7:'Ref. Cuotas'!H2834,'Ref. Cuotas'!H2834)-1,"")</f>
        <v/>
      </c>
      <c r="AP2835" s="7">
        <f>IFERROR(RANK('Ref. Cuotas'!J2834,'Ref. Cuotas'!J:J,1)+COUNTIF('Ref. Cuotas'!$J$7:'Ref. Cuotas'!J2834,'Ref. Cuotas'!J2834)-1,"")</f>
        <v>1967</v>
      </c>
      <c r="AQ2835" s="7">
        <f>IFERROR(RANK('Ref. Cuotas'!K2834,'Ref. Cuotas'!K:K,1)+COUNTIF('Ref. Cuotas'!$K$7:'Ref. Cuotas'!K2834,'Ref. Cuotas'!K2834)-1,"")</f>
        <v>219</v>
      </c>
    </row>
    <row r="2836" spans="31:43" ht="17.25" customHeight="1" x14ac:dyDescent="0.3">
      <c r="AE2836" s="5" t="s">
        <v>2831</v>
      </c>
      <c r="AF2836" s="5" t="s">
        <v>6351</v>
      </c>
      <c r="AG2836" s="6" t="s">
        <v>4505</v>
      </c>
      <c r="AH2836" s="6" t="s">
        <v>4094</v>
      </c>
      <c r="AI2836" s="7" t="str">
        <f>IFERROR(RANK('Ref. Cuotas'!H2835,'Ref. Cuotas'!H:H,0)+COUNTIF('Ref. Cuotas'!$H$7:'Ref. Cuotas'!H2835,'Ref. Cuotas'!H2835)-1,"")</f>
        <v/>
      </c>
      <c r="AJ2836" s="7">
        <f>IFERROR(RANK('Ref. Cuotas'!I2835,'Ref. Cuotas'!I:I,0)+COUNTIF('Ref. Cuotas'!$I$7:'Ref. Cuotas'!I2835,'Ref. Cuotas'!I2835)-1,"")</f>
        <v>2789</v>
      </c>
      <c r="AK2836" s="7">
        <f>IFERROR(RANK('Ref. Cuotas'!J2835,'Ref. Cuotas'!J:J,0)+COUNTIF('Ref. Cuotas'!$J$7:'Ref. Cuotas'!J2835,'Ref. Cuotas'!J2835)-1,"")</f>
        <v>2792</v>
      </c>
      <c r="AL2836" s="7">
        <f>IFERROR(RANK('Ref. Cuotas'!K2835,'Ref. Cuotas'!K:K,0)+COUNTIF('Ref. Cuotas'!$K$7:'Ref. Cuotas'!K2835,'Ref. Cuotas'!K2835)-1,"")</f>
        <v>2801</v>
      </c>
      <c r="AM2836" s="7">
        <f>IFERROR(RANK('Ref. Cuotas'!L2835,'Ref. Cuotas'!L:L,0)+COUNTIF('Ref. Cuotas'!$L$7:'Ref. Cuotas'!L2835,'Ref. Cuotas'!L2835)-1,"")</f>
        <v>2801</v>
      </c>
      <c r="AN2836" s="7">
        <f>IFERROR(RANK('Ref. Cuotas'!M2835,'Ref. Cuotas'!M:M,0)+COUNTIF('Ref. Cuotas'!$M$7:'Ref. Cuotas'!M2835,'Ref. Cuotas'!M2835)-1,"")</f>
        <v>2790</v>
      </c>
      <c r="AO2836" s="7" t="str">
        <f>IFERROR(RANK('Ref. Cuotas'!H2835,'Ref. Cuotas'!H:H,1)+COUNTIF('Ref. Cuotas'!$H$7:'Ref. Cuotas'!H2835,'Ref. Cuotas'!H2835)-1,"")</f>
        <v/>
      </c>
      <c r="AP2836" s="7">
        <f>IFERROR(RANK('Ref. Cuotas'!J2835,'Ref. Cuotas'!J:J,1)+COUNTIF('Ref. Cuotas'!$J$7:'Ref. Cuotas'!J2835,'Ref. Cuotas'!J2835)-1,"")</f>
        <v>1967</v>
      </c>
      <c r="AQ2836" s="7">
        <f>IFERROR(RANK('Ref. Cuotas'!K2835,'Ref. Cuotas'!K:K,1)+COUNTIF('Ref. Cuotas'!$K$7:'Ref. Cuotas'!K2835,'Ref. Cuotas'!K2835)-1,"")</f>
        <v>219</v>
      </c>
    </row>
    <row r="2837" spans="31:43" ht="17.25" customHeight="1" x14ac:dyDescent="0.3">
      <c r="AE2837" s="5" t="s">
        <v>2832</v>
      </c>
      <c r="AF2837" s="5" t="s">
        <v>6352</v>
      </c>
      <c r="AG2837" s="6" t="s">
        <v>4505</v>
      </c>
      <c r="AH2837" s="6" t="s">
        <v>4172</v>
      </c>
      <c r="AI2837" s="7" t="str">
        <f>IFERROR(RANK('Ref. Cuotas'!H2836,'Ref. Cuotas'!H:H,0)+COUNTIF('Ref. Cuotas'!$H$7:'Ref. Cuotas'!H2836,'Ref. Cuotas'!H2836)-1,"")</f>
        <v/>
      </c>
      <c r="AJ2837" s="7">
        <f>IFERROR(RANK('Ref. Cuotas'!I2836,'Ref. Cuotas'!I:I,0)+COUNTIF('Ref. Cuotas'!$I$7:'Ref. Cuotas'!I2836,'Ref. Cuotas'!I2836)-1,"")</f>
        <v>2789</v>
      </c>
      <c r="AK2837" s="7">
        <f>IFERROR(RANK('Ref. Cuotas'!J2836,'Ref. Cuotas'!J:J,0)+COUNTIF('Ref. Cuotas'!$J$7:'Ref. Cuotas'!J2836,'Ref. Cuotas'!J2836)-1,"")</f>
        <v>2792</v>
      </c>
      <c r="AL2837" s="7">
        <f>IFERROR(RANK('Ref. Cuotas'!K2836,'Ref. Cuotas'!K:K,0)+COUNTIF('Ref. Cuotas'!$K$7:'Ref. Cuotas'!K2836,'Ref. Cuotas'!K2836)-1,"")</f>
        <v>2801</v>
      </c>
      <c r="AM2837" s="7">
        <f>IFERROR(RANK('Ref. Cuotas'!L2836,'Ref. Cuotas'!L:L,0)+COUNTIF('Ref. Cuotas'!$L$7:'Ref. Cuotas'!L2836,'Ref. Cuotas'!L2836)-1,"")</f>
        <v>2801</v>
      </c>
      <c r="AN2837" s="7">
        <f>IFERROR(RANK('Ref. Cuotas'!M2836,'Ref. Cuotas'!M:M,0)+COUNTIF('Ref. Cuotas'!$M$7:'Ref. Cuotas'!M2836,'Ref. Cuotas'!M2836)-1,"")</f>
        <v>2790</v>
      </c>
      <c r="AO2837" s="7" t="str">
        <f>IFERROR(RANK('Ref. Cuotas'!H2836,'Ref. Cuotas'!H:H,1)+COUNTIF('Ref. Cuotas'!$H$7:'Ref. Cuotas'!H2836,'Ref. Cuotas'!H2836)-1,"")</f>
        <v/>
      </c>
      <c r="AP2837" s="7">
        <f>IFERROR(RANK('Ref. Cuotas'!J2836,'Ref. Cuotas'!J:J,1)+COUNTIF('Ref. Cuotas'!$J$7:'Ref. Cuotas'!J2836,'Ref. Cuotas'!J2836)-1,"")</f>
        <v>1967</v>
      </c>
      <c r="AQ2837" s="7">
        <f>IFERROR(RANK('Ref. Cuotas'!K2836,'Ref. Cuotas'!K:K,1)+COUNTIF('Ref. Cuotas'!$K$7:'Ref. Cuotas'!K2836,'Ref. Cuotas'!K2836)-1,"")</f>
        <v>219</v>
      </c>
    </row>
    <row r="2838" spans="31:43" ht="17.25" customHeight="1" x14ac:dyDescent="0.3">
      <c r="AE2838" s="5" t="s">
        <v>2833</v>
      </c>
      <c r="AF2838" s="5" t="s">
        <v>6353</v>
      </c>
      <c r="AG2838" s="6" t="s">
        <v>4505</v>
      </c>
      <c r="AH2838" s="6" t="s">
        <v>4207</v>
      </c>
      <c r="AI2838" s="7" t="str">
        <f>IFERROR(RANK('Ref. Cuotas'!H2837,'Ref. Cuotas'!H:H,0)+COUNTIF('Ref. Cuotas'!$H$7:'Ref. Cuotas'!H2837,'Ref. Cuotas'!H2837)-1,"")</f>
        <v/>
      </c>
      <c r="AJ2838" s="7">
        <f>IFERROR(RANK('Ref. Cuotas'!I2837,'Ref. Cuotas'!I:I,0)+COUNTIF('Ref. Cuotas'!$I$7:'Ref. Cuotas'!I2837,'Ref. Cuotas'!I2837)-1,"")</f>
        <v>2789</v>
      </c>
      <c r="AK2838" s="7">
        <f>IFERROR(RANK('Ref. Cuotas'!J2837,'Ref. Cuotas'!J:J,0)+COUNTIF('Ref. Cuotas'!$J$7:'Ref. Cuotas'!J2837,'Ref. Cuotas'!J2837)-1,"")</f>
        <v>2792</v>
      </c>
      <c r="AL2838" s="7">
        <f>IFERROR(RANK('Ref. Cuotas'!K2837,'Ref. Cuotas'!K:K,0)+COUNTIF('Ref. Cuotas'!$K$7:'Ref. Cuotas'!K2837,'Ref. Cuotas'!K2837)-1,"")</f>
        <v>2801</v>
      </c>
      <c r="AM2838" s="7">
        <f>IFERROR(RANK('Ref. Cuotas'!L2837,'Ref. Cuotas'!L:L,0)+COUNTIF('Ref. Cuotas'!$L$7:'Ref. Cuotas'!L2837,'Ref. Cuotas'!L2837)-1,"")</f>
        <v>2801</v>
      </c>
      <c r="AN2838" s="7">
        <f>IFERROR(RANK('Ref. Cuotas'!M2837,'Ref. Cuotas'!M:M,0)+COUNTIF('Ref. Cuotas'!$M$7:'Ref. Cuotas'!M2837,'Ref. Cuotas'!M2837)-1,"")</f>
        <v>2790</v>
      </c>
      <c r="AO2838" s="7" t="str">
        <f>IFERROR(RANK('Ref. Cuotas'!H2837,'Ref. Cuotas'!H:H,1)+COUNTIF('Ref. Cuotas'!$H$7:'Ref. Cuotas'!H2837,'Ref. Cuotas'!H2837)-1,"")</f>
        <v/>
      </c>
      <c r="AP2838" s="7">
        <f>IFERROR(RANK('Ref. Cuotas'!J2837,'Ref. Cuotas'!J:J,1)+COUNTIF('Ref. Cuotas'!$J$7:'Ref. Cuotas'!J2837,'Ref. Cuotas'!J2837)-1,"")</f>
        <v>1967</v>
      </c>
      <c r="AQ2838" s="7">
        <f>IFERROR(RANK('Ref. Cuotas'!K2837,'Ref. Cuotas'!K:K,1)+COUNTIF('Ref. Cuotas'!$K$7:'Ref. Cuotas'!K2837,'Ref. Cuotas'!K2837)-1,"")</f>
        <v>219</v>
      </c>
    </row>
    <row r="2839" spans="31:43" ht="17.25" customHeight="1" x14ac:dyDescent="0.3">
      <c r="AE2839" s="5" t="s">
        <v>2834</v>
      </c>
      <c r="AF2839" s="5" t="s">
        <v>6354</v>
      </c>
      <c r="AG2839" s="6" t="s">
        <v>4505</v>
      </c>
      <c r="AH2839" s="6" t="s">
        <v>4097</v>
      </c>
      <c r="AI2839" s="7" t="str">
        <f>IFERROR(RANK('Ref. Cuotas'!H2838,'Ref. Cuotas'!H:H,0)+COUNTIF('Ref. Cuotas'!$H$7:'Ref. Cuotas'!H2838,'Ref. Cuotas'!H2838)-1,"")</f>
        <v/>
      </c>
      <c r="AJ2839" s="7">
        <f>IFERROR(RANK('Ref. Cuotas'!I2838,'Ref. Cuotas'!I:I,0)+COUNTIF('Ref. Cuotas'!$I$7:'Ref. Cuotas'!I2838,'Ref. Cuotas'!I2838)-1,"")</f>
        <v>2789</v>
      </c>
      <c r="AK2839" s="7">
        <f>IFERROR(RANK('Ref. Cuotas'!J2838,'Ref. Cuotas'!J:J,0)+COUNTIF('Ref. Cuotas'!$J$7:'Ref. Cuotas'!J2838,'Ref. Cuotas'!J2838)-1,"")</f>
        <v>2792</v>
      </c>
      <c r="AL2839" s="7">
        <f>IFERROR(RANK('Ref. Cuotas'!K2838,'Ref. Cuotas'!K:K,0)+COUNTIF('Ref. Cuotas'!$K$7:'Ref. Cuotas'!K2838,'Ref. Cuotas'!K2838)-1,"")</f>
        <v>2801</v>
      </c>
      <c r="AM2839" s="7">
        <f>IFERROR(RANK('Ref. Cuotas'!L2838,'Ref. Cuotas'!L:L,0)+COUNTIF('Ref. Cuotas'!$L$7:'Ref. Cuotas'!L2838,'Ref. Cuotas'!L2838)-1,"")</f>
        <v>2801</v>
      </c>
      <c r="AN2839" s="7">
        <f>IFERROR(RANK('Ref. Cuotas'!M2838,'Ref. Cuotas'!M:M,0)+COUNTIF('Ref. Cuotas'!$M$7:'Ref. Cuotas'!M2838,'Ref. Cuotas'!M2838)-1,"")</f>
        <v>2790</v>
      </c>
      <c r="AO2839" s="7" t="str">
        <f>IFERROR(RANK('Ref. Cuotas'!H2838,'Ref. Cuotas'!H:H,1)+COUNTIF('Ref. Cuotas'!$H$7:'Ref. Cuotas'!H2838,'Ref. Cuotas'!H2838)-1,"")</f>
        <v/>
      </c>
      <c r="AP2839" s="7">
        <f>IFERROR(RANK('Ref. Cuotas'!J2838,'Ref. Cuotas'!J:J,1)+COUNTIF('Ref. Cuotas'!$J$7:'Ref. Cuotas'!J2838,'Ref. Cuotas'!J2838)-1,"")</f>
        <v>1967</v>
      </c>
      <c r="AQ2839" s="7">
        <f>IFERROR(RANK('Ref. Cuotas'!K2838,'Ref. Cuotas'!K:K,1)+COUNTIF('Ref. Cuotas'!$K$7:'Ref. Cuotas'!K2838,'Ref. Cuotas'!K2838)-1,"")</f>
        <v>219</v>
      </c>
    </row>
    <row r="2840" spans="31:43" ht="17.25" customHeight="1" x14ac:dyDescent="0.3">
      <c r="AE2840" s="5" t="s">
        <v>2835</v>
      </c>
      <c r="AF2840" s="5" t="s">
        <v>6355</v>
      </c>
      <c r="AG2840" s="6" t="s">
        <v>4505</v>
      </c>
      <c r="AH2840" s="6" t="s">
        <v>4109</v>
      </c>
      <c r="AI2840" s="7" t="str">
        <f>IFERROR(RANK('Ref. Cuotas'!H2839,'Ref. Cuotas'!H:H,0)+COUNTIF('Ref. Cuotas'!$H$7:'Ref. Cuotas'!H2839,'Ref. Cuotas'!H2839)-1,"")</f>
        <v/>
      </c>
      <c r="AJ2840" s="7">
        <f>IFERROR(RANK('Ref. Cuotas'!I2839,'Ref. Cuotas'!I:I,0)+COUNTIF('Ref. Cuotas'!$I$7:'Ref. Cuotas'!I2839,'Ref. Cuotas'!I2839)-1,"")</f>
        <v>2789</v>
      </c>
      <c r="AK2840" s="7">
        <f>IFERROR(RANK('Ref. Cuotas'!J2839,'Ref. Cuotas'!J:J,0)+COUNTIF('Ref. Cuotas'!$J$7:'Ref. Cuotas'!J2839,'Ref. Cuotas'!J2839)-1,"")</f>
        <v>2792</v>
      </c>
      <c r="AL2840" s="7">
        <f>IFERROR(RANK('Ref. Cuotas'!K2839,'Ref. Cuotas'!K:K,0)+COUNTIF('Ref. Cuotas'!$K$7:'Ref. Cuotas'!K2839,'Ref. Cuotas'!K2839)-1,"")</f>
        <v>2801</v>
      </c>
      <c r="AM2840" s="7">
        <f>IFERROR(RANK('Ref. Cuotas'!L2839,'Ref. Cuotas'!L:L,0)+COUNTIF('Ref. Cuotas'!$L$7:'Ref. Cuotas'!L2839,'Ref. Cuotas'!L2839)-1,"")</f>
        <v>2801</v>
      </c>
      <c r="AN2840" s="7">
        <f>IFERROR(RANK('Ref. Cuotas'!M2839,'Ref. Cuotas'!M:M,0)+COUNTIF('Ref. Cuotas'!$M$7:'Ref. Cuotas'!M2839,'Ref. Cuotas'!M2839)-1,"")</f>
        <v>2790</v>
      </c>
      <c r="AO2840" s="7" t="str">
        <f>IFERROR(RANK('Ref. Cuotas'!H2839,'Ref. Cuotas'!H:H,1)+COUNTIF('Ref. Cuotas'!$H$7:'Ref. Cuotas'!H2839,'Ref. Cuotas'!H2839)-1,"")</f>
        <v/>
      </c>
      <c r="AP2840" s="7">
        <f>IFERROR(RANK('Ref. Cuotas'!J2839,'Ref. Cuotas'!J:J,1)+COUNTIF('Ref. Cuotas'!$J$7:'Ref. Cuotas'!J2839,'Ref. Cuotas'!J2839)-1,"")</f>
        <v>1967</v>
      </c>
      <c r="AQ2840" s="7">
        <f>IFERROR(RANK('Ref. Cuotas'!K2839,'Ref. Cuotas'!K:K,1)+COUNTIF('Ref. Cuotas'!$K$7:'Ref. Cuotas'!K2839,'Ref. Cuotas'!K2839)-1,"")</f>
        <v>219</v>
      </c>
    </row>
    <row r="2841" spans="31:43" ht="17.25" customHeight="1" x14ac:dyDescent="0.3">
      <c r="AE2841" s="5" t="s">
        <v>2836</v>
      </c>
      <c r="AF2841" s="5" t="s">
        <v>6356</v>
      </c>
      <c r="AG2841" s="6" t="s">
        <v>4506</v>
      </c>
      <c r="AH2841" s="6" t="s">
        <v>4153</v>
      </c>
      <c r="AI2841" s="7" t="str">
        <f>IFERROR(RANK('Ref. Cuotas'!H2840,'Ref. Cuotas'!H:H,0)+COUNTIF('Ref. Cuotas'!$H$7:'Ref. Cuotas'!H2840,'Ref. Cuotas'!H2840)-1,"")</f>
        <v/>
      </c>
      <c r="AJ2841" s="7">
        <f>IFERROR(RANK('Ref. Cuotas'!I2840,'Ref. Cuotas'!I:I,0)+COUNTIF('Ref. Cuotas'!$I$7:'Ref. Cuotas'!I2840,'Ref. Cuotas'!I2840)-1,"")</f>
        <v>2789</v>
      </c>
      <c r="AK2841" s="7">
        <f>IFERROR(RANK('Ref. Cuotas'!J2840,'Ref. Cuotas'!J:J,0)+COUNTIF('Ref. Cuotas'!$J$7:'Ref. Cuotas'!J2840,'Ref. Cuotas'!J2840)-1,"")</f>
        <v>2792</v>
      </c>
      <c r="AL2841" s="7">
        <f>IFERROR(RANK('Ref. Cuotas'!K2840,'Ref. Cuotas'!K:K,0)+COUNTIF('Ref. Cuotas'!$K$7:'Ref. Cuotas'!K2840,'Ref. Cuotas'!K2840)-1,"")</f>
        <v>2801</v>
      </c>
      <c r="AM2841" s="7">
        <f>IFERROR(RANK('Ref. Cuotas'!L2840,'Ref. Cuotas'!L:L,0)+COUNTIF('Ref. Cuotas'!$L$7:'Ref. Cuotas'!L2840,'Ref. Cuotas'!L2840)-1,"")</f>
        <v>2801</v>
      </c>
      <c r="AN2841" s="7">
        <f>IFERROR(RANK('Ref. Cuotas'!M2840,'Ref. Cuotas'!M:M,0)+COUNTIF('Ref. Cuotas'!$M$7:'Ref. Cuotas'!M2840,'Ref. Cuotas'!M2840)-1,"")</f>
        <v>2790</v>
      </c>
      <c r="AO2841" s="7" t="str">
        <f>IFERROR(RANK('Ref. Cuotas'!H2840,'Ref. Cuotas'!H:H,1)+COUNTIF('Ref. Cuotas'!$H$7:'Ref. Cuotas'!H2840,'Ref. Cuotas'!H2840)-1,"")</f>
        <v/>
      </c>
      <c r="AP2841" s="7">
        <f>IFERROR(RANK('Ref. Cuotas'!J2840,'Ref. Cuotas'!J:J,1)+COUNTIF('Ref. Cuotas'!$J$7:'Ref. Cuotas'!J2840,'Ref. Cuotas'!J2840)-1,"")</f>
        <v>1967</v>
      </c>
      <c r="AQ2841" s="7">
        <f>IFERROR(RANK('Ref. Cuotas'!K2840,'Ref. Cuotas'!K:K,1)+COUNTIF('Ref. Cuotas'!$K$7:'Ref. Cuotas'!K2840,'Ref. Cuotas'!K2840)-1,"")</f>
        <v>219</v>
      </c>
    </row>
    <row r="2842" spans="31:43" ht="17.25" customHeight="1" x14ac:dyDescent="0.3">
      <c r="AE2842" s="5" t="s">
        <v>2837</v>
      </c>
      <c r="AF2842" s="5" t="s">
        <v>6357</v>
      </c>
      <c r="AG2842" s="6" t="s">
        <v>4507</v>
      </c>
      <c r="AH2842" s="6" t="s">
        <v>4092</v>
      </c>
      <c r="AI2842" s="7" t="str">
        <f>IFERROR(RANK('Ref. Cuotas'!H2841,'Ref. Cuotas'!H:H,0)+COUNTIF('Ref. Cuotas'!$H$7:'Ref. Cuotas'!H2841,'Ref. Cuotas'!H2841)-1,"")</f>
        <v/>
      </c>
      <c r="AJ2842" s="7">
        <f>IFERROR(RANK('Ref. Cuotas'!I2841,'Ref. Cuotas'!I:I,0)+COUNTIF('Ref. Cuotas'!$I$7:'Ref. Cuotas'!I2841,'Ref. Cuotas'!I2841)-1,"")</f>
        <v>2789</v>
      </c>
      <c r="AK2842" s="7">
        <f>IFERROR(RANK('Ref. Cuotas'!J2841,'Ref. Cuotas'!J:J,0)+COUNTIF('Ref. Cuotas'!$J$7:'Ref. Cuotas'!J2841,'Ref. Cuotas'!J2841)-1,"")</f>
        <v>2792</v>
      </c>
      <c r="AL2842" s="7">
        <f>IFERROR(RANK('Ref. Cuotas'!K2841,'Ref. Cuotas'!K:K,0)+COUNTIF('Ref. Cuotas'!$K$7:'Ref. Cuotas'!K2841,'Ref. Cuotas'!K2841)-1,"")</f>
        <v>2801</v>
      </c>
      <c r="AM2842" s="7">
        <f>IFERROR(RANK('Ref. Cuotas'!L2841,'Ref. Cuotas'!L:L,0)+COUNTIF('Ref. Cuotas'!$L$7:'Ref. Cuotas'!L2841,'Ref. Cuotas'!L2841)-1,"")</f>
        <v>2801</v>
      </c>
      <c r="AN2842" s="7">
        <f>IFERROR(RANK('Ref. Cuotas'!M2841,'Ref. Cuotas'!M:M,0)+COUNTIF('Ref. Cuotas'!$M$7:'Ref. Cuotas'!M2841,'Ref. Cuotas'!M2841)-1,"")</f>
        <v>2790</v>
      </c>
      <c r="AO2842" s="7" t="str">
        <f>IFERROR(RANK('Ref. Cuotas'!H2841,'Ref. Cuotas'!H:H,1)+COUNTIF('Ref. Cuotas'!$H$7:'Ref. Cuotas'!H2841,'Ref. Cuotas'!H2841)-1,"")</f>
        <v/>
      </c>
      <c r="AP2842" s="7">
        <f>IFERROR(RANK('Ref. Cuotas'!J2841,'Ref. Cuotas'!J:J,1)+COUNTIF('Ref. Cuotas'!$J$7:'Ref. Cuotas'!J2841,'Ref. Cuotas'!J2841)-1,"")</f>
        <v>1967</v>
      </c>
      <c r="AQ2842" s="7">
        <f>IFERROR(RANK('Ref. Cuotas'!K2841,'Ref. Cuotas'!K:K,1)+COUNTIF('Ref. Cuotas'!$K$7:'Ref. Cuotas'!K2841,'Ref. Cuotas'!K2841)-1,"")</f>
        <v>219</v>
      </c>
    </row>
    <row r="2843" spans="31:43" ht="17.25" customHeight="1" x14ac:dyDescent="0.3">
      <c r="AE2843" s="5" t="s">
        <v>2838</v>
      </c>
      <c r="AF2843" s="5" t="s">
        <v>6358</v>
      </c>
      <c r="AG2843" s="6" t="s">
        <v>4507</v>
      </c>
      <c r="AH2843" s="6" t="s">
        <v>4093</v>
      </c>
      <c r="AI2843" s="7" t="str">
        <f>IFERROR(RANK('Ref. Cuotas'!H2842,'Ref. Cuotas'!H:H,0)+COUNTIF('Ref. Cuotas'!$H$7:'Ref. Cuotas'!H2842,'Ref. Cuotas'!H2842)-1,"")</f>
        <v/>
      </c>
      <c r="AJ2843" s="7">
        <f>IFERROR(RANK('Ref. Cuotas'!I2842,'Ref. Cuotas'!I:I,0)+COUNTIF('Ref. Cuotas'!$I$7:'Ref. Cuotas'!I2842,'Ref. Cuotas'!I2842)-1,"")</f>
        <v>2789</v>
      </c>
      <c r="AK2843" s="7">
        <f>IFERROR(RANK('Ref. Cuotas'!J2842,'Ref. Cuotas'!J:J,0)+COUNTIF('Ref. Cuotas'!$J$7:'Ref. Cuotas'!J2842,'Ref. Cuotas'!J2842)-1,"")</f>
        <v>2792</v>
      </c>
      <c r="AL2843" s="7">
        <f>IFERROR(RANK('Ref. Cuotas'!K2842,'Ref. Cuotas'!K:K,0)+COUNTIF('Ref. Cuotas'!$K$7:'Ref. Cuotas'!K2842,'Ref. Cuotas'!K2842)-1,"")</f>
        <v>2801</v>
      </c>
      <c r="AM2843" s="7">
        <f>IFERROR(RANK('Ref. Cuotas'!L2842,'Ref. Cuotas'!L:L,0)+COUNTIF('Ref. Cuotas'!$L$7:'Ref. Cuotas'!L2842,'Ref. Cuotas'!L2842)-1,"")</f>
        <v>2801</v>
      </c>
      <c r="AN2843" s="7">
        <f>IFERROR(RANK('Ref. Cuotas'!M2842,'Ref. Cuotas'!M:M,0)+COUNTIF('Ref. Cuotas'!$M$7:'Ref. Cuotas'!M2842,'Ref. Cuotas'!M2842)-1,"")</f>
        <v>2790</v>
      </c>
      <c r="AO2843" s="7" t="str">
        <f>IFERROR(RANK('Ref. Cuotas'!H2842,'Ref. Cuotas'!H:H,1)+COUNTIF('Ref. Cuotas'!$H$7:'Ref. Cuotas'!H2842,'Ref. Cuotas'!H2842)-1,"")</f>
        <v/>
      </c>
      <c r="AP2843" s="7">
        <f>IFERROR(RANK('Ref. Cuotas'!J2842,'Ref. Cuotas'!J:J,1)+COUNTIF('Ref. Cuotas'!$J$7:'Ref. Cuotas'!J2842,'Ref. Cuotas'!J2842)-1,"")</f>
        <v>1967</v>
      </c>
      <c r="AQ2843" s="7">
        <f>IFERROR(RANK('Ref. Cuotas'!K2842,'Ref. Cuotas'!K:K,1)+COUNTIF('Ref. Cuotas'!$K$7:'Ref. Cuotas'!K2842,'Ref. Cuotas'!K2842)-1,"")</f>
        <v>219</v>
      </c>
    </row>
    <row r="2844" spans="31:43" ht="17.25" customHeight="1" x14ac:dyDescent="0.3">
      <c r="AE2844" s="5" t="s">
        <v>2839</v>
      </c>
      <c r="AF2844" s="5" t="s">
        <v>6359</v>
      </c>
      <c r="AG2844" s="6" t="s">
        <v>4507</v>
      </c>
      <c r="AH2844" s="6" t="s">
        <v>4116</v>
      </c>
      <c r="AI2844" s="7" t="str">
        <f>IFERROR(RANK('Ref. Cuotas'!H2843,'Ref. Cuotas'!H:H,0)+COUNTIF('Ref. Cuotas'!$H$7:'Ref. Cuotas'!H2843,'Ref. Cuotas'!H2843)-1,"")</f>
        <v/>
      </c>
      <c r="AJ2844" s="7">
        <f>IFERROR(RANK('Ref. Cuotas'!I2843,'Ref. Cuotas'!I:I,0)+COUNTIF('Ref. Cuotas'!$I$7:'Ref. Cuotas'!I2843,'Ref. Cuotas'!I2843)-1,"")</f>
        <v>2789</v>
      </c>
      <c r="AK2844" s="7">
        <f>IFERROR(RANK('Ref. Cuotas'!J2843,'Ref. Cuotas'!J:J,0)+COUNTIF('Ref. Cuotas'!$J$7:'Ref. Cuotas'!J2843,'Ref. Cuotas'!J2843)-1,"")</f>
        <v>2792</v>
      </c>
      <c r="AL2844" s="7">
        <f>IFERROR(RANK('Ref. Cuotas'!K2843,'Ref. Cuotas'!K:K,0)+COUNTIF('Ref. Cuotas'!$K$7:'Ref. Cuotas'!K2843,'Ref. Cuotas'!K2843)-1,"")</f>
        <v>2801</v>
      </c>
      <c r="AM2844" s="7">
        <f>IFERROR(RANK('Ref. Cuotas'!L2843,'Ref. Cuotas'!L:L,0)+COUNTIF('Ref. Cuotas'!$L$7:'Ref. Cuotas'!L2843,'Ref. Cuotas'!L2843)-1,"")</f>
        <v>2801</v>
      </c>
      <c r="AN2844" s="7">
        <f>IFERROR(RANK('Ref. Cuotas'!M2843,'Ref. Cuotas'!M:M,0)+COUNTIF('Ref. Cuotas'!$M$7:'Ref. Cuotas'!M2843,'Ref. Cuotas'!M2843)-1,"")</f>
        <v>2790</v>
      </c>
      <c r="AO2844" s="7" t="str">
        <f>IFERROR(RANK('Ref. Cuotas'!H2843,'Ref. Cuotas'!H:H,1)+COUNTIF('Ref. Cuotas'!$H$7:'Ref. Cuotas'!H2843,'Ref. Cuotas'!H2843)-1,"")</f>
        <v/>
      </c>
      <c r="AP2844" s="7">
        <f>IFERROR(RANK('Ref. Cuotas'!J2843,'Ref. Cuotas'!J:J,1)+COUNTIF('Ref. Cuotas'!$J$7:'Ref. Cuotas'!J2843,'Ref. Cuotas'!J2843)-1,"")</f>
        <v>1967</v>
      </c>
      <c r="AQ2844" s="7">
        <f>IFERROR(RANK('Ref. Cuotas'!K2843,'Ref. Cuotas'!K:K,1)+COUNTIF('Ref. Cuotas'!$K$7:'Ref. Cuotas'!K2843,'Ref. Cuotas'!K2843)-1,"")</f>
        <v>219</v>
      </c>
    </row>
    <row r="2845" spans="31:43" ht="17.25" customHeight="1" x14ac:dyDescent="0.3">
      <c r="AE2845" s="5" t="s">
        <v>2840</v>
      </c>
      <c r="AF2845" s="5" t="s">
        <v>6360</v>
      </c>
      <c r="AG2845" s="6" t="s">
        <v>4507</v>
      </c>
      <c r="AH2845" s="6" t="s">
        <v>4094</v>
      </c>
      <c r="AI2845" s="7" t="str">
        <f>IFERROR(RANK('Ref. Cuotas'!H2844,'Ref. Cuotas'!H:H,0)+COUNTIF('Ref. Cuotas'!$H$7:'Ref. Cuotas'!H2844,'Ref. Cuotas'!H2844)-1,"")</f>
        <v/>
      </c>
      <c r="AJ2845" s="7">
        <f>IFERROR(RANK('Ref. Cuotas'!I2844,'Ref. Cuotas'!I:I,0)+COUNTIF('Ref. Cuotas'!$I$7:'Ref. Cuotas'!I2844,'Ref. Cuotas'!I2844)-1,"")</f>
        <v>2789</v>
      </c>
      <c r="AK2845" s="7">
        <f>IFERROR(RANK('Ref. Cuotas'!J2844,'Ref. Cuotas'!J:J,0)+COUNTIF('Ref. Cuotas'!$J$7:'Ref. Cuotas'!J2844,'Ref. Cuotas'!J2844)-1,"")</f>
        <v>2792</v>
      </c>
      <c r="AL2845" s="7">
        <f>IFERROR(RANK('Ref. Cuotas'!K2844,'Ref. Cuotas'!K:K,0)+COUNTIF('Ref. Cuotas'!$K$7:'Ref. Cuotas'!K2844,'Ref. Cuotas'!K2844)-1,"")</f>
        <v>2801</v>
      </c>
      <c r="AM2845" s="7">
        <f>IFERROR(RANK('Ref. Cuotas'!L2844,'Ref. Cuotas'!L:L,0)+COUNTIF('Ref. Cuotas'!$L$7:'Ref. Cuotas'!L2844,'Ref. Cuotas'!L2844)-1,"")</f>
        <v>2801</v>
      </c>
      <c r="AN2845" s="7">
        <f>IFERROR(RANK('Ref. Cuotas'!M2844,'Ref. Cuotas'!M:M,0)+COUNTIF('Ref. Cuotas'!$M$7:'Ref. Cuotas'!M2844,'Ref. Cuotas'!M2844)-1,"")</f>
        <v>2790</v>
      </c>
      <c r="AO2845" s="7" t="str">
        <f>IFERROR(RANK('Ref. Cuotas'!H2844,'Ref. Cuotas'!H:H,1)+COUNTIF('Ref. Cuotas'!$H$7:'Ref. Cuotas'!H2844,'Ref. Cuotas'!H2844)-1,"")</f>
        <v/>
      </c>
      <c r="AP2845" s="7">
        <f>IFERROR(RANK('Ref. Cuotas'!J2844,'Ref. Cuotas'!J:J,1)+COUNTIF('Ref. Cuotas'!$J$7:'Ref. Cuotas'!J2844,'Ref. Cuotas'!J2844)-1,"")</f>
        <v>1967</v>
      </c>
      <c r="AQ2845" s="7">
        <f>IFERROR(RANK('Ref. Cuotas'!K2844,'Ref. Cuotas'!K:K,1)+COUNTIF('Ref. Cuotas'!$K$7:'Ref. Cuotas'!K2844,'Ref. Cuotas'!K2844)-1,"")</f>
        <v>219</v>
      </c>
    </row>
    <row r="2846" spans="31:43" ht="17.25" customHeight="1" x14ac:dyDescent="0.3">
      <c r="AE2846" s="5" t="s">
        <v>2841</v>
      </c>
      <c r="AF2846" s="5" t="s">
        <v>6361</v>
      </c>
      <c r="AG2846" s="6" t="s">
        <v>4507</v>
      </c>
      <c r="AH2846" s="6" t="s">
        <v>4172</v>
      </c>
      <c r="AI2846" s="7" t="str">
        <f>IFERROR(RANK('Ref. Cuotas'!H2845,'Ref. Cuotas'!H:H,0)+COUNTIF('Ref. Cuotas'!$H$7:'Ref. Cuotas'!H2845,'Ref. Cuotas'!H2845)-1,"")</f>
        <v/>
      </c>
      <c r="AJ2846" s="7">
        <f>IFERROR(RANK('Ref. Cuotas'!I2845,'Ref. Cuotas'!I:I,0)+COUNTIF('Ref. Cuotas'!$I$7:'Ref. Cuotas'!I2845,'Ref. Cuotas'!I2845)-1,"")</f>
        <v>2789</v>
      </c>
      <c r="AK2846" s="7">
        <f>IFERROR(RANK('Ref. Cuotas'!J2845,'Ref. Cuotas'!J:J,0)+COUNTIF('Ref. Cuotas'!$J$7:'Ref. Cuotas'!J2845,'Ref. Cuotas'!J2845)-1,"")</f>
        <v>2792</v>
      </c>
      <c r="AL2846" s="7">
        <f>IFERROR(RANK('Ref. Cuotas'!K2845,'Ref. Cuotas'!K:K,0)+COUNTIF('Ref. Cuotas'!$K$7:'Ref. Cuotas'!K2845,'Ref. Cuotas'!K2845)-1,"")</f>
        <v>2801</v>
      </c>
      <c r="AM2846" s="7">
        <f>IFERROR(RANK('Ref. Cuotas'!L2845,'Ref. Cuotas'!L:L,0)+COUNTIF('Ref. Cuotas'!$L$7:'Ref. Cuotas'!L2845,'Ref. Cuotas'!L2845)-1,"")</f>
        <v>2801</v>
      </c>
      <c r="AN2846" s="7">
        <f>IFERROR(RANK('Ref. Cuotas'!M2845,'Ref. Cuotas'!M:M,0)+COUNTIF('Ref. Cuotas'!$M$7:'Ref. Cuotas'!M2845,'Ref. Cuotas'!M2845)-1,"")</f>
        <v>2790</v>
      </c>
      <c r="AO2846" s="7" t="str">
        <f>IFERROR(RANK('Ref. Cuotas'!H2845,'Ref. Cuotas'!H:H,1)+COUNTIF('Ref. Cuotas'!$H$7:'Ref. Cuotas'!H2845,'Ref. Cuotas'!H2845)-1,"")</f>
        <v/>
      </c>
      <c r="AP2846" s="7">
        <f>IFERROR(RANK('Ref. Cuotas'!J2845,'Ref. Cuotas'!J:J,1)+COUNTIF('Ref. Cuotas'!$J$7:'Ref. Cuotas'!J2845,'Ref. Cuotas'!J2845)-1,"")</f>
        <v>1967</v>
      </c>
      <c r="AQ2846" s="7">
        <f>IFERROR(RANK('Ref. Cuotas'!K2845,'Ref. Cuotas'!K:K,1)+COUNTIF('Ref. Cuotas'!$K$7:'Ref. Cuotas'!K2845,'Ref. Cuotas'!K2845)-1,"")</f>
        <v>219</v>
      </c>
    </row>
    <row r="2847" spans="31:43" ht="17.25" customHeight="1" x14ac:dyDescent="0.3">
      <c r="AE2847" s="5" t="s">
        <v>2842</v>
      </c>
      <c r="AF2847" s="5" t="s">
        <v>6362</v>
      </c>
      <c r="AG2847" s="6" t="s">
        <v>4507</v>
      </c>
      <c r="AH2847" s="6" t="s">
        <v>4207</v>
      </c>
      <c r="AI2847" s="7" t="str">
        <f>IFERROR(RANK('Ref. Cuotas'!H2846,'Ref. Cuotas'!H:H,0)+COUNTIF('Ref. Cuotas'!$H$7:'Ref. Cuotas'!H2846,'Ref. Cuotas'!H2846)-1,"")</f>
        <v/>
      </c>
      <c r="AJ2847" s="7">
        <f>IFERROR(RANK('Ref. Cuotas'!I2846,'Ref. Cuotas'!I:I,0)+COUNTIF('Ref. Cuotas'!$I$7:'Ref. Cuotas'!I2846,'Ref. Cuotas'!I2846)-1,"")</f>
        <v>2789</v>
      </c>
      <c r="AK2847" s="7">
        <f>IFERROR(RANK('Ref. Cuotas'!J2846,'Ref. Cuotas'!J:J,0)+COUNTIF('Ref. Cuotas'!$J$7:'Ref. Cuotas'!J2846,'Ref. Cuotas'!J2846)-1,"")</f>
        <v>2792</v>
      </c>
      <c r="AL2847" s="7">
        <f>IFERROR(RANK('Ref. Cuotas'!K2846,'Ref. Cuotas'!K:K,0)+COUNTIF('Ref. Cuotas'!$K$7:'Ref. Cuotas'!K2846,'Ref. Cuotas'!K2846)-1,"")</f>
        <v>2801</v>
      </c>
      <c r="AM2847" s="7">
        <f>IFERROR(RANK('Ref. Cuotas'!L2846,'Ref. Cuotas'!L:L,0)+COUNTIF('Ref. Cuotas'!$L$7:'Ref. Cuotas'!L2846,'Ref. Cuotas'!L2846)-1,"")</f>
        <v>2801</v>
      </c>
      <c r="AN2847" s="7">
        <f>IFERROR(RANK('Ref. Cuotas'!M2846,'Ref. Cuotas'!M:M,0)+COUNTIF('Ref. Cuotas'!$M$7:'Ref. Cuotas'!M2846,'Ref. Cuotas'!M2846)-1,"")</f>
        <v>2790</v>
      </c>
      <c r="AO2847" s="7" t="str">
        <f>IFERROR(RANK('Ref. Cuotas'!H2846,'Ref. Cuotas'!H:H,1)+COUNTIF('Ref. Cuotas'!$H$7:'Ref. Cuotas'!H2846,'Ref. Cuotas'!H2846)-1,"")</f>
        <v/>
      </c>
      <c r="AP2847" s="7">
        <f>IFERROR(RANK('Ref. Cuotas'!J2846,'Ref. Cuotas'!J:J,1)+COUNTIF('Ref. Cuotas'!$J$7:'Ref. Cuotas'!J2846,'Ref. Cuotas'!J2846)-1,"")</f>
        <v>1967</v>
      </c>
      <c r="AQ2847" s="7">
        <f>IFERROR(RANK('Ref. Cuotas'!K2846,'Ref. Cuotas'!K:K,1)+COUNTIF('Ref. Cuotas'!$K$7:'Ref. Cuotas'!K2846,'Ref. Cuotas'!K2846)-1,"")</f>
        <v>219</v>
      </c>
    </row>
    <row r="2848" spans="31:43" ht="17.25" customHeight="1" x14ac:dyDescent="0.3">
      <c r="AE2848" s="5" t="s">
        <v>2843</v>
      </c>
      <c r="AF2848" s="5" t="s">
        <v>6363</v>
      </c>
      <c r="AG2848" s="6" t="s">
        <v>4507</v>
      </c>
      <c r="AH2848" s="6" t="s">
        <v>4097</v>
      </c>
      <c r="AI2848" s="7" t="str">
        <f>IFERROR(RANK('Ref. Cuotas'!H2847,'Ref. Cuotas'!H:H,0)+COUNTIF('Ref. Cuotas'!$H$7:'Ref. Cuotas'!H2847,'Ref. Cuotas'!H2847)-1,"")</f>
        <v/>
      </c>
      <c r="AJ2848" s="7">
        <f>IFERROR(RANK('Ref. Cuotas'!I2847,'Ref. Cuotas'!I:I,0)+COUNTIF('Ref. Cuotas'!$I$7:'Ref. Cuotas'!I2847,'Ref. Cuotas'!I2847)-1,"")</f>
        <v>2789</v>
      </c>
      <c r="AK2848" s="7">
        <f>IFERROR(RANK('Ref. Cuotas'!J2847,'Ref. Cuotas'!J:J,0)+COUNTIF('Ref. Cuotas'!$J$7:'Ref. Cuotas'!J2847,'Ref. Cuotas'!J2847)-1,"")</f>
        <v>2792</v>
      </c>
      <c r="AL2848" s="7">
        <f>IFERROR(RANK('Ref. Cuotas'!K2847,'Ref. Cuotas'!K:K,0)+COUNTIF('Ref. Cuotas'!$K$7:'Ref. Cuotas'!K2847,'Ref. Cuotas'!K2847)-1,"")</f>
        <v>2801</v>
      </c>
      <c r="AM2848" s="7">
        <f>IFERROR(RANK('Ref. Cuotas'!L2847,'Ref. Cuotas'!L:L,0)+COUNTIF('Ref. Cuotas'!$L$7:'Ref. Cuotas'!L2847,'Ref. Cuotas'!L2847)-1,"")</f>
        <v>2801</v>
      </c>
      <c r="AN2848" s="7">
        <f>IFERROR(RANK('Ref. Cuotas'!M2847,'Ref. Cuotas'!M:M,0)+COUNTIF('Ref. Cuotas'!$M$7:'Ref. Cuotas'!M2847,'Ref. Cuotas'!M2847)-1,"")</f>
        <v>2790</v>
      </c>
      <c r="AO2848" s="7" t="str">
        <f>IFERROR(RANK('Ref. Cuotas'!H2847,'Ref. Cuotas'!H:H,1)+COUNTIF('Ref. Cuotas'!$H$7:'Ref. Cuotas'!H2847,'Ref. Cuotas'!H2847)-1,"")</f>
        <v/>
      </c>
      <c r="AP2848" s="7">
        <f>IFERROR(RANK('Ref. Cuotas'!J2847,'Ref. Cuotas'!J:J,1)+COUNTIF('Ref. Cuotas'!$J$7:'Ref. Cuotas'!J2847,'Ref. Cuotas'!J2847)-1,"")</f>
        <v>1967</v>
      </c>
      <c r="AQ2848" s="7">
        <f>IFERROR(RANK('Ref. Cuotas'!K2847,'Ref. Cuotas'!K:K,1)+COUNTIF('Ref. Cuotas'!$K$7:'Ref. Cuotas'!K2847,'Ref. Cuotas'!K2847)-1,"")</f>
        <v>219</v>
      </c>
    </row>
    <row r="2849" spans="31:43" ht="17.25" customHeight="1" x14ac:dyDescent="0.3">
      <c r="AE2849" s="5" t="s">
        <v>2844</v>
      </c>
      <c r="AF2849" s="5" t="s">
        <v>6364</v>
      </c>
      <c r="AG2849" s="6" t="s">
        <v>4507</v>
      </c>
      <c r="AH2849" s="6" t="s">
        <v>4109</v>
      </c>
      <c r="AI2849" s="7" t="str">
        <f>IFERROR(RANK('Ref. Cuotas'!H2848,'Ref. Cuotas'!H:H,0)+COUNTIF('Ref. Cuotas'!$H$7:'Ref. Cuotas'!H2848,'Ref. Cuotas'!H2848)-1,"")</f>
        <v/>
      </c>
      <c r="AJ2849" s="7">
        <f>IFERROR(RANK('Ref. Cuotas'!I2848,'Ref. Cuotas'!I:I,0)+COUNTIF('Ref. Cuotas'!$I$7:'Ref. Cuotas'!I2848,'Ref. Cuotas'!I2848)-1,"")</f>
        <v>2789</v>
      </c>
      <c r="AK2849" s="7">
        <f>IFERROR(RANK('Ref. Cuotas'!J2848,'Ref. Cuotas'!J:J,0)+COUNTIF('Ref. Cuotas'!$J$7:'Ref. Cuotas'!J2848,'Ref. Cuotas'!J2848)-1,"")</f>
        <v>2792</v>
      </c>
      <c r="AL2849" s="7">
        <f>IFERROR(RANK('Ref. Cuotas'!K2848,'Ref. Cuotas'!K:K,0)+COUNTIF('Ref. Cuotas'!$K$7:'Ref. Cuotas'!K2848,'Ref. Cuotas'!K2848)-1,"")</f>
        <v>2801</v>
      </c>
      <c r="AM2849" s="7">
        <f>IFERROR(RANK('Ref. Cuotas'!L2848,'Ref. Cuotas'!L:L,0)+COUNTIF('Ref. Cuotas'!$L$7:'Ref. Cuotas'!L2848,'Ref. Cuotas'!L2848)-1,"")</f>
        <v>2801</v>
      </c>
      <c r="AN2849" s="7">
        <f>IFERROR(RANK('Ref. Cuotas'!M2848,'Ref. Cuotas'!M:M,0)+COUNTIF('Ref. Cuotas'!$M$7:'Ref. Cuotas'!M2848,'Ref. Cuotas'!M2848)-1,"")</f>
        <v>2790</v>
      </c>
      <c r="AO2849" s="7" t="str">
        <f>IFERROR(RANK('Ref. Cuotas'!H2848,'Ref. Cuotas'!H:H,1)+COUNTIF('Ref. Cuotas'!$H$7:'Ref. Cuotas'!H2848,'Ref. Cuotas'!H2848)-1,"")</f>
        <v/>
      </c>
      <c r="AP2849" s="7">
        <f>IFERROR(RANK('Ref. Cuotas'!J2848,'Ref. Cuotas'!J:J,1)+COUNTIF('Ref. Cuotas'!$J$7:'Ref. Cuotas'!J2848,'Ref. Cuotas'!J2848)-1,"")</f>
        <v>1967</v>
      </c>
      <c r="AQ2849" s="7">
        <f>IFERROR(RANK('Ref. Cuotas'!K2848,'Ref. Cuotas'!K:K,1)+COUNTIF('Ref. Cuotas'!$K$7:'Ref. Cuotas'!K2848,'Ref. Cuotas'!K2848)-1,"")</f>
        <v>219</v>
      </c>
    </row>
    <row r="2850" spans="31:43" ht="17.25" customHeight="1" x14ac:dyDescent="0.3">
      <c r="AE2850" s="5" t="s">
        <v>2845</v>
      </c>
      <c r="AF2850" s="5" t="s">
        <v>6365</v>
      </c>
      <c r="AG2850" s="6" t="s">
        <v>4508</v>
      </c>
      <c r="AH2850" s="6" t="s">
        <v>4092</v>
      </c>
      <c r="AI2850" s="7" t="str">
        <f>IFERROR(RANK('Ref. Cuotas'!H2849,'Ref. Cuotas'!H:H,0)+COUNTIF('Ref. Cuotas'!$H$7:'Ref. Cuotas'!H2849,'Ref. Cuotas'!H2849)-1,"")</f>
        <v/>
      </c>
      <c r="AJ2850" s="7">
        <f>IFERROR(RANK('Ref. Cuotas'!I2849,'Ref. Cuotas'!I:I,0)+COUNTIF('Ref. Cuotas'!$I$7:'Ref. Cuotas'!I2849,'Ref. Cuotas'!I2849)-1,"")</f>
        <v>2789</v>
      </c>
      <c r="AK2850" s="7">
        <f>IFERROR(RANK('Ref. Cuotas'!J2849,'Ref. Cuotas'!J:J,0)+COUNTIF('Ref. Cuotas'!$J$7:'Ref. Cuotas'!J2849,'Ref. Cuotas'!J2849)-1,"")</f>
        <v>2792</v>
      </c>
      <c r="AL2850" s="7">
        <f>IFERROR(RANK('Ref. Cuotas'!K2849,'Ref. Cuotas'!K:K,0)+COUNTIF('Ref. Cuotas'!$K$7:'Ref. Cuotas'!K2849,'Ref. Cuotas'!K2849)-1,"")</f>
        <v>2801</v>
      </c>
      <c r="AM2850" s="7">
        <f>IFERROR(RANK('Ref. Cuotas'!L2849,'Ref. Cuotas'!L:L,0)+COUNTIF('Ref. Cuotas'!$L$7:'Ref. Cuotas'!L2849,'Ref. Cuotas'!L2849)-1,"")</f>
        <v>2801</v>
      </c>
      <c r="AN2850" s="7">
        <f>IFERROR(RANK('Ref. Cuotas'!M2849,'Ref. Cuotas'!M:M,0)+COUNTIF('Ref. Cuotas'!$M$7:'Ref. Cuotas'!M2849,'Ref. Cuotas'!M2849)-1,"")</f>
        <v>2790</v>
      </c>
      <c r="AO2850" s="7" t="str">
        <f>IFERROR(RANK('Ref. Cuotas'!H2849,'Ref. Cuotas'!H:H,1)+COUNTIF('Ref. Cuotas'!$H$7:'Ref. Cuotas'!H2849,'Ref. Cuotas'!H2849)-1,"")</f>
        <v/>
      </c>
      <c r="AP2850" s="7">
        <f>IFERROR(RANK('Ref. Cuotas'!J2849,'Ref. Cuotas'!J:J,1)+COUNTIF('Ref. Cuotas'!$J$7:'Ref. Cuotas'!J2849,'Ref. Cuotas'!J2849)-1,"")</f>
        <v>1967</v>
      </c>
      <c r="AQ2850" s="7">
        <f>IFERROR(RANK('Ref. Cuotas'!K2849,'Ref. Cuotas'!K:K,1)+COUNTIF('Ref. Cuotas'!$K$7:'Ref. Cuotas'!K2849,'Ref. Cuotas'!K2849)-1,"")</f>
        <v>219</v>
      </c>
    </row>
    <row r="2851" spans="31:43" ht="17.25" customHeight="1" x14ac:dyDescent="0.3">
      <c r="AE2851" s="5" t="s">
        <v>2846</v>
      </c>
      <c r="AF2851" s="5" t="s">
        <v>6366</v>
      </c>
      <c r="AG2851" s="6" t="s">
        <v>4508</v>
      </c>
      <c r="AH2851" s="6" t="s">
        <v>4093</v>
      </c>
      <c r="AI2851" s="7" t="str">
        <f>IFERROR(RANK('Ref. Cuotas'!H2850,'Ref. Cuotas'!H:H,0)+COUNTIF('Ref. Cuotas'!$H$7:'Ref. Cuotas'!H2850,'Ref. Cuotas'!H2850)-1,"")</f>
        <v/>
      </c>
      <c r="AJ2851" s="7">
        <f>IFERROR(RANK('Ref. Cuotas'!I2850,'Ref. Cuotas'!I:I,0)+COUNTIF('Ref. Cuotas'!$I$7:'Ref. Cuotas'!I2850,'Ref. Cuotas'!I2850)-1,"")</f>
        <v>2789</v>
      </c>
      <c r="AK2851" s="7">
        <f>IFERROR(RANK('Ref. Cuotas'!J2850,'Ref. Cuotas'!J:J,0)+COUNTIF('Ref. Cuotas'!$J$7:'Ref. Cuotas'!J2850,'Ref. Cuotas'!J2850)-1,"")</f>
        <v>2792</v>
      </c>
      <c r="AL2851" s="7">
        <f>IFERROR(RANK('Ref. Cuotas'!K2850,'Ref. Cuotas'!K:K,0)+COUNTIF('Ref. Cuotas'!$K$7:'Ref. Cuotas'!K2850,'Ref. Cuotas'!K2850)-1,"")</f>
        <v>2801</v>
      </c>
      <c r="AM2851" s="7">
        <f>IFERROR(RANK('Ref. Cuotas'!L2850,'Ref. Cuotas'!L:L,0)+COUNTIF('Ref. Cuotas'!$L$7:'Ref. Cuotas'!L2850,'Ref. Cuotas'!L2850)-1,"")</f>
        <v>2801</v>
      </c>
      <c r="AN2851" s="7">
        <f>IFERROR(RANK('Ref. Cuotas'!M2850,'Ref. Cuotas'!M:M,0)+COUNTIF('Ref. Cuotas'!$M$7:'Ref. Cuotas'!M2850,'Ref. Cuotas'!M2850)-1,"")</f>
        <v>2790</v>
      </c>
      <c r="AO2851" s="7" t="str">
        <f>IFERROR(RANK('Ref. Cuotas'!H2850,'Ref. Cuotas'!H:H,1)+COUNTIF('Ref. Cuotas'!$H$7:'Ref. Cuotas'!H2850,'Ref. Cuotas'!H2850)-1,"")</f>
        <v/>
      </c>
      <c r="AP2851" s="7">
        <f>IFERROR(RANK('Ref. Cuotas'!J2850,'Ref. Cuotas'!J:J,1)+COUNTIF('Ref. Cuotas'!$J$7:'Ref. Cuotas'!J2850,'Ref. Cuotas'!J2850)-1,"")</f>
        <v>1967</v>
      </c>
      <c r="AQ2851" s="7">
        <f>IFERROR(RANK('Ref. Cuotas'!K2850,'Ref. Cuotas'!K:K,1)+COUNTIF('Ref. Cuotas'!$K$7:'Ref. Cuotas'!K2850,'Ref. Cuotas'!K2850)-1,"")</f>
        <v>219</v>
      </c>
    </row>
    <row r="2852" spans="31:43" ht="17.25" customHeight="1" x14ac:dyDescent="0.3">
      <c r="AE2852" s="5" t="s">
        <v>2847</v>
      </c>
      <c r="AF2852" s="5" t="s">
        <v>6367</v>
      </c>
      <c r="AG2852" s="6" t="s">
        <v>4508</v>
      </c>
      <c r="AH2852" s="6" t="s">
        <v>4116</v>
      </c>
      <c r="AI2852" s="7" t="str">
        <f>IFERROR(RANK('Ref. Cuotas'!H2851,'Ref. Cuotas'!H:H,0)+COUNTIF('Ref. Cuotas'!$H$7:'Ref. Cuotas'!H2851,'Ref. Cuotas'!H2851)-1,"")</f>
        <v/>
      </c>
      <c r="AJ2852" s="7">
        <f>IFERROR(RANK('Ref. Cuotas'!I2851,'Ref. Cuotas'!I:I,0)+COUNTIF('Ref. Cuotas'!$I$7:'Ref. Cuotas'!I2851,'Ref. Cuotas'!I2851)-1,"")</f>
        <v>2789</v>
      </c>
      <c r="AK2852" s="7">
        <f>IFERROR(RANK('Ref. Cuotas'!J2851,'Ref. Cuotas'!J:J,0)+COUNTIF('Ref. Cuotas'!$J$7:'Ref. Cuotas'!J2851,'Ref. Cuotas'!J2851)-1,"")</f>
        <v>2792</v>
      </c>
      <c r="AL2852" s="7">
        <f>IFERROR(RANK('Ref. Cuotas'!K2851,'Ref. Cuotas'!K:K,0)+COUNTIF('Ref. Cuotas'!$K$7:'Ref. Cuotas'!K2851,'Ref. Cuotas'!K2851)-1,"")</f>
        <v>2801</v>
      </c>
      <c r="AM2852" s="7">
        <f>IFERROR(RANK('Ref. Cuotas'!L2851,'Ref. Cuotas'!L:L,0)+COUNTIF('Ref. Cuotas'!$L$7:'Ref. Cuotas'!L2851,'Ref. Cuotas'!L2851)-1,"")</f>
        <v>2801</v>
      </c>
      <c r="AN2852" s="7">
        <f>IFERROR(RANK('Ref. Cuotas'!M2851,'Ref. Cuotas'!M:M,0)+COUNTIF('Ref. Cuotas'!$M$7:'Ref. Cuotas'!M2851,'Ref. Cuotas'!M2851)-1,"")</f>
        <v>2790</v>
      </c>
      <c r="AO2852" s="7" t="str">
        <f>IFERROR(RANK('Ref. Cuotas'!H2851,'Ref. Cuotas'!H:H,1)+COUNTIF('Ref. Cuotas'!$H$7:'Ref. Cuotas'!H2851,'Ref. Cuotas'!H2851)-1,"")</f>
        <v/>
      </c>
      <c r="AP2852" s="7">
        <f>IFERROR(RANK('Ref. Cuotas'!J2851,'Ref. Cuotas'!J:J,1)+COUNTIF('Ref. Cuotas'!$J$7:'Ref. Cuotas'!J2851,'Ref. Cuotas'!J2851)-1,"")</f>
        <v>1967</v>
      </c>
      <c r="AQ2852" s="7">
        <f>IFERROR(RANK('Ref. Cuotas'!K2851,'Ref. Cuotas'!K:K,1)+COUNTIF('Ref. Cuotas'!$K$7:'Ref. Cuotas'!K2851,'Ref. Cuotas'!K2851)-1,"")</f>
        <v>219</v>
      </c>
    </row>
    <row r="2853" spans="31:43" ht="17.25" customHeight="1" x14ac:dyDescent="0.3">
      <c r="AE2853" s="5" t="s">
        <v>2848</v>
      </c>
      <c r="AF2853" s="5" t="s">
        <v>6368</v>
      </c>
      <c r="AG2853" s="6" t="s">
        <v>4508</v>
      </c>
      <c r="AH2853" s="6" t="s">
        <v>4094</v>
      </c>
      <c r="AI2853" s="7" t="str">
        <f>IFERROR(RANK('Ref. Cuotas'!H2852,'Ref. Cuotas'!H:H,0)+COUNTIF('Ref. Cuotas'!$H$7:'Ref. Cuotas'!H2852,'Ref. Cuotas'!H2852)-1,"")</f>
        <v/>
      </c>
      <c r="AJ2853" s="7">
        <f>IFERROR(RANK('Ref. Cuotas'!I2852,'Ref. Cuotas'!I:I,0)+COUNTIF('Ref. Cuotas'!$I$7:'Ref. Cuotas'!I2852,'Ref. Cuotas'!I2852)-1,"")</f>
        <v>2789</v>
      </c>
      <c r="AK2853" s="7">
        <f>IFERROR(RANK('Ref. Cuotas'!J2852,'Ref. Cuotas'!J:J,0)+COUNTIF('Ref. Cuotas'!$J$7:'Ref. Cuotas'!J2852,'Ref. Cuotas'!J2852)-1,"")</f>
        <v>2792</v>
      </c>
      <c r="AL2853" s="7">
        <f>IFERROR(RANK('Ref. Cuotas'!K2852,'Ref. Cuotas'!K:K,0)+COUNTIF('Ref. Cuotas'!$K$7:'Ref. Cuotas'!K2852,'Ref. Cuotas'!K2852)-1,"")</f>
        <v>2801</v>
      </c>
      <c r="AM2853" s="7">
        <f>IFERROR(RANK('Ref. Cuotas'!L2852,'Ref. Cuotas'!L:L,0)+COUNTIF('Ref. Cuotas'!$L$7:'Ref. Cuotas'!L2852,'Ref. Cuotas'!L2852)-1,"")</f>
        <v>2801</v>
      </c>
      <c r="AN2853" s="7">
        <f>IFERROR(RANK('Ref. Cuotas'!M2852,'Ref. Cuotas'!M:M,0)+COUNTIF('Ref. Cuotas'!$M$7:'Ref. Cuotas'!M2852,'Ref. Cuotas'!M2852)-1,"")</f>
        <v>2790</v>
      </c>
      <c r="AO2853" s="7" t="str">
        <f>IFERROR(RANK('Ref. Cuotas'!H2852,'Ref. Cuotas'!H:H,1)+COUNTIF('Ref. Cuotas'!$H$7:'Ref. Cuotas'!H2852,'Ref. Cuotas'!H2852)-1,"")</f>
        <v/>
      </c>
      <c r="AP2853" s="7">
        <f>IFERROR(RANK('Ref. Cuotas'!J2852,'Ref. Cuotas'!J:J,1)+COUNTIF('Ref. Cuotas'!$J$7:'Ref. Cuotas'!J2852,'Ref. Cuotas'!J2852)-1,"")</f>
        <v>1967</v>
      </c>
      <c r="AQ2853" s="7">
        <f>IFERROR(RANK('Ref. Cuotas'!K2852,'Ref. Cuotas'!K:K,1)+COUNTIF('Ref. Cuotas'!$K$7:'Ref. Cuotas'!K2852,'Ref. Cuotas'!K2852)-1,"")</f>
        <v>219</v>
      </c>
    </row>
    <row r="2854" spans="31:43" ht="17.25" customHeight="1" x14ac:dyDescent="0.3">
      <c r="AE2854" s="5" t="s">
        <v>2849</v>
      </c>
      <c r="AF2854" s="5" t="s">
        <v>6369</v>
      </c>
      <c r="AG2854" s="6" t="s">
        <v>4508</v>
      </c>
      <c r="AH2854" s="6" t="s">
        <v>4097</v>
      </c>
      <c r="AI2854" s="7" t="str">
        <f>IFERROR(RANK('Ref. Cuotas'!H2853,'Ref. Cuotas'!H:H,0)+COUNTIF('Ref. Cuotas'!$H$7:'Ref. Cuotas'!H2853,'Ref. Cuotas'!H2853)-1,"")</f>
        <v/>
      </c>
      <c r="AJ2854" s="7">
        <f>IFERROR(RANK('Ref. Cuotas'!I2853,'Ref. Cuotas'!I:I,0)+COUNTIF('Ref. Cuotas'!$I$7:'Ref. Cuotas'!I2853,'Ref. Cuotas'!I2853)-1,"")</f>
        <v>2789</v>
      </c>
      <c r="AK2854" s="7">
        <f>IFERROR(RANK('Ref. Cuotas'!J2853,'Ref. Cuotas'!J:J,0)+COUNTIF('Ref. Cuotas'!$J$7:'Ref. Cuotas'!J2853,'Ref. Cuotas'!J2853)-1,"")</f>
        <v>2792</v>
      </c>
      <c r="AL2854" s="7">
        <f>IFERROR(RANK('Ref. Cuotas'!K2853,'Ref. Cuotas'!K:K,0)+COUNTIF('Ref. Cuotas'!$K$7:'Ref. Cuotas'!K2853,'Ref. Cuotas'!K2853)-1,"")</f>
        <v>2801</v>
      </c>
      <c r="AM2854" s="7">
        <f>IFERROR(RANK('Ref. Cuotas'!L2853,'Ref. Cuotas'!L:L,0)+COUNTIF('Ref. Cuotas'!$L$7:'Ref. Cuotas'!L2853,'Ref. Cuotas'!L2853)-1,"")</f>
        <v>2801</v>
      </c>
      <c r="AN2854" s="7">
        <f>IFERROR(RANK('Ref. Cuotas'!M2853,'Ref. Cuotas'!M:M,0)+COUNTIF('Ref. Cuotas'!$M$7:'Ref. Cuotas'!M2853,'Ref. Cuotas'!M2853)-1,"")</f>
        <v>2790</v>
      </c>
      <c r="AO2854" s="7" t="str">
        <f>IFERROR(RANK('Ref. Cuotas'!H2853,'Ref. Cuotas'!H:H,1)+COUNTIF('Ref. Cuotas'!$H$7:'Ref. Cuotas'!H2853,'Ref. Cuotas'!H2853)-1,"")</f>
        <v/>
      </c>
      <c r="AP2854" s="7">
        <f>IFERROR(RANK('Ref. Cuotas'!J2853,'Ref. Cuotas'!J:J,1)+COUNTIF('Ref. Cuotas'!$J$7:'Ref. Cuotas'!J2853,'Ref. Cuotas'!J2853)-1,"")</f>
        <v>1967</v>
      </c>
      <c r="AQ2854" s="7">
        <f>IFERROR(RANK('Ref. Cuotas'!K2853,'Ref. Cuotas'!K:K,1)+COUNTIF('Ref. Cuotas'!$K$7:'Ref. Cuotas'!K2853,'Ref. Cuotas'!K2853)-1,"")</f>
        <v>219</v>
      </c>
    </row>
    <row r="2855" spans="31:43" ht="17.25" customHeight="1" x14ac:dyDescent="0.3">
      <c r="AE2855" s="5" t="s">
        <v>2850</v>
      </c>
      <c r="AF2855" s="5" t="s">
        <v>6370</v>
      </c>
      <c r="AG2855" s="6" t="s">
        <v>4509</v>
      </c>
      <c r="AH2855" s="6" t="s">
        <v>4092</v>
      </c>
      <c r="AI2855" s="7" t="str">
        <f>IFERROR(RANK('Ref. Cuotas'!H2854,'Ref. Cuotas'!H:H,0)+COUNTIF('Ref. Cuotas'!$H$7:'Ref. Cuotas'!H2854,'Ref. Cuotas'!H2854)-1,"")</f>
        <v/>
      </c>
      <c r="AJ2855" s="7">
        <f>IFERROR(RANK('Ref. Cuotas'!I2854,'Ref. Cuotas'!I:I,0)+COUNTIF('Ref. Cuotas'!$I$7:'Ref. Cuotas'!I2854,'Ref. Cuotas'!I2854)-1,"")</f>
        <v>2789</v>
      </c>
      <c r="AK2855" s="7">
        <f>IFERROR(RANK('Ref. Cuotas'!J2854,'Ref. Cuotas'!J:J,0)+COUNTIF('Ref. Cuotas'!$J$7:'Ref. Cuotas'!J2854,'Ref. Cuotas'!J2854)-1,"")</f>
        <v>2792</v>
      </c>
      <c r="AL2855" s="7">
        <f>IFERROR(RANK('Ref. Cuotas'!K2854,'Ref. Cuotas'!K:K,0)+COUNTIF('Ref. Cuotas'!$K$7:'Ref. Cuotas'!K2854,'Ref. Cuotas'!K2854)-1,"")</f>
        <v>2801</v>
      </c>
      <c r="AM2855" s="7">
        <f>IFERROR(RANK('Ref. Cuotas'!L2854,'Ref. Cuotas'!L:L,0)+COUNTIF('Ref. Cuotas'!$L$7:'Ref. Cuotas'!L2854,'Ref. Cuotas'!L2854)-1,"")</f>
        <v>2801</v>
      </c>
      <c r="AN2855" s="7">
        <f>IFERROR(RANK('Ref. Cuotas'!M2854,'Ref. Cuotas'!M:M,0)+COUNTIF('Ref. Cuotas'!$M$7:'Ref. Cuotas'!M2854,'Ref. Cuotas'!M2854)-1,"")</f>
        <v>2790</v>
      </c>
      <c r="AO2855" s="7" t="str">
        <f>IFERROR(RANK('Ref. Cuotas'!H2854,'Ref. Cuotas'!H:H,1)+COUNTIF('Ref. Cuotas'!$H$7:'Ref. Cuotas'!H2854,'Ref. Cuotas'!H2854)-1,"")</f>
        <v/>
      </c>
      <c r="AP2855" s="7">
        <f>IFERROR(RANK('Ref. Cuotas'!J2854,'Ref. Cuotas'!J:J,1)+COUNTIF('Ref. Cuotas'!$J$7:'Ref. Cuotas'!J2854,'Ref. Cuotas'!J2854)-1,"")</f>
        <v>1967</v>
      </c>
      <c r="AQ2855" s="7">
        <f>IFERROR(RANK('Ref. Cuotas'!K2854,'Ref. Cuotas'!K:K,1)+COUNTIF('Ref. Cuotas'!$K$7:'Ref. Cuotas'!K2854,'Ref. Cuotas'!K2854)-1,"")</f>
        <v>219</v>
      </c>
    </row>
    <row r="2856" spans="31:43" ht="17.25" customHeight="1" x14ac:dyDescent="0.3">
      <c r="AE2856" s="5" t="s">
        <v>2851</v>
      </c>
      <c r="AF2856" s="5" t="s">
        <v>6371</v>
      </c>
      <c r="AG2856" s="6" t="s">
        <v>4509</v>
      </c>
      <c r="AH2856" s="6" t="s">
        <v>4116</v>
      </c>
      <c r="AI2856" s="7" t="str">
        <f>IFERROR(RANK('Ref. Cuotas'!H2855,'Ref. Cuotas'!H:H,0)+COUNTIF('Ref. Cuotas'!$H$7:'Ref. Cuotas'!H2855,'Ref. Cuotas'!H2855)-1,"")</f>
        <v/>
      </c>
      <c r="AJ2856" s="7">
        <f>IFERROR(RANK('Ref. Cuotas'!I2855,'Ref. Cuotas'!I:I,0)+COUNTIF('Ref. Cuotas'!$I$7:'Ref. Cuotas'!I2855,'Ref. Cuotas'!I2855)-1,"")</f>
        <v>2789</v>
      </c>
      <c r="AK2856" s="7">
        <f>IFERROR(RANK('Ref. Cuotas'!J2855,'Ref. Cuotas'!J:J,0)+COUNTIF('Ref. Cuotas'!$J$7:'Ref. Cuotas'!J2855,'Ref. Cuotas'!J2855)-1,"")</f>
        <v>2792</v>
      </c>
      <c r="AL2856" s="7">
        <f>IFERROR(RANK('Ref. Cuotas'!K2855,'Ref. Cuotas'!K:K,0)+COUNTIF('Ref. Cuotas'!$K$7:'Ref. Cuotas'!K2855,'Ref. Cuotas'!K2855)-1,"")</f>
        <v>2801</v>
      </c>
      <c r="AM2856" s="7">
        <f>IFERROR(RANK('Ref. Cuotas'!L2855,'Ref. Cuotas'!L:L,0)+COUNTIF('Ref. Cuotas'!$L$7:'Ref. Cuotas'!L2855,'Ref. Cuotas'!L2855)-1,"")</f>
        <v>2801</v>
      </c>
      <c r="AN2856" s="7">
        <f>IFERROR(RANK('Ref. Cuotas'!M2855,'Ref. Cuotas'!M:M,0)+COUNTIF('Ref. Cuotas'!$M$7:'Ref. Cuotas'!M2855,'Ref. Cuotas'!M2855)-1,"")</f>
        <v>2790</v>
      </c>
      <c r="AO2856" s="7" t="str">
        <f>IFERROR(RANK('Ref. Cuotas'!H2855,'Ref. Cuotas'!H:H,1)+COUNTIF('Ref. Cuotas'!$H$7:'Ref. Cuotas'!H2855,'Ref. Cuotas'!H2855)-1,"")</f>
        <v/>
      </c>
      <c r="AP2856" s="7">
        <f>IFERROR(RANK('Ref. Cuotas'!J2855,'Ref. Cuotas'!J:J,1)+COUNTIF('Ref. Cuotas'!$J$7:'Ref. Cuotas'!J2855,'Ref. Cuotas'!J2855)-1,"")</f>
        <v>1967</v>
      </c>
      <c r="AQ2856" s="7">
        <f>IFERROR(RANK('Ref. Cuotas'!K2855,'Ref. Cuotas'!K:K,1)+COUNTIF('Ref. Cuotas'!$K$7:'Ref. Cuotas'!K2855,'Ref. Cuotas'!K2855)-1,"")</f>
        <v>219</v>
      </c>
    </row>
    <row r="2857" spans="31:43" ht="17.25" customHeight="1" x14ac:dyDescent="0.3">
      <c r="AE2857" s="5" t="s">
        <v>2852</v>
      </c>
      <c r="AF2857" s="5" t="s">
        <v>6372</v>
      </c>
      <c r="AG2857" s="6" t="s">
        <v>4509</v>
      </c>
      <c r="AH2857" s="6" t="s">
        <v>4094</v>
      </c>
      <c r="AI2857" s="7" t="str">
        <f>IFERROR(RANK('Ref. Cuotas'!H2856,'Ref. Cuotas'!H:H,0)+COUNTIF('Ref. Cuotas'!$H$7:'Ref. Cuotas'!H2856,'Ref. Cuotas'!H2856)-1,"")</f>
        <v/>
      </c>
      <c r="AJ2857" s="7">
        <f>IFERROR(RANK('Ref. Cuotas'!I2856,'Ref. Cuotas'!I:I,0)+COUNTIF('Ref. Cuotas'!$I$7:'Ref. Cuotas'!I2856,'Ref. Cuotas'!I2856)-1,"")</f>
        <v>2789</v>
      </c>
      <c r="AK2857" s="7">
        <f>IFERROR(RANK('Ref. Cuotas'!J2856,'Ref. Cuotas'!J:J,0)+COUNTIF('Ref. Cuotas'!$J$7:'Ref. Cuotas'!J2856,'Ref. Cuotas'!J2856)-1,"")</f>
        <v>2792</v>
      </c>
      <c r="AL2857" s="7">
        <f>IFERROR(RANK('Ref. Cuotas'!K2856,'Ref. Cuotas'!K:K,0)+COUNTIF('Ref. Cuotas'!$K$7:'Ref. Cuotas'!K2856,'Ref. Cuotas'!K2856)-1,"")</f>
        <v>2801</v>
      </c>
      <c r="AM2857" s="7">
        <f>IFERROR(RANK('Ref. Cuotas'!L2856,'Ref. Cuotas'!L:L,0)+COUNTIF('Ref. Cuotas'!$L$7:'Ref. Cuotas'!L2856,'Ref. Cuotas'!L2856)-1,"")</f>
        <v>2801</v>
      </c>
      <c r="AN2857" s="7">
        <f>IFERROR(RANK('Ref. Cuotas'!M2856,'Ref. Cuotas'!M:M,0)+COUNTIF('Ref. Cuotas'!$M$7:'Ref. Cuotas'!M2856,'Ref. Cuotas'!M2856)-1,"")</f>
        <v>2790</v>
      </c>
      <c r="AO2857" s="7" t="str">
        <f>IFERROR(RANK('Ref. Cuotas'!H2856,'Ref. Cuotas'!H:H,1)+COUNTIF('Ref. Cuotas'!$H$7:'Ref. Cuotas'!H2856,'Ref. Cuotas'!H2856)-1,"")</f>
        <v/>
      </c>
      <c r="AP2857" s="7">
        <f>IFERROR(RANK('Ref. Cuotas'!J2856,'Ref. Cuotas'!J:J,1)+COUNTIF('Ref. Cuotas'!$J$7:'Ref. Cuotas'!J2856,'Ref. Cuotas'!J2856)-1,"")</f>
        <v>1967</v>
      </c>
      <c r="AQ2857" s="7">
        <f>IFERROR(RANK('Ref. Cuotas'!K2856,'Ref. Cuotas'!K:K,1)+COUNTIF('Ref. Cuotas'!$K$7:'Ref. Cuotas'!K2856,'Ref. Cuotas'!K2856)-1,"")</f>
        <v>219</v>
      </c>
    </row>
    <row r="2858" spans="31:43" ht="17.25" customHeight="1" x14ac:dyDescent="0.3">
      <c r="AE2858" s="5" t="s">
        <v>2853</v>
      </c>
      <c r="AF2858" s="5" t="s">
        <v>6373</v>
      </c>
      <c r="AG2858" s="6" t="s">
        <v>4509</v>
      </c>
      <c r="AH2858" s="6" t="s">
        <v>4172</v>
      </c>
      <c r="AI2858" s="7" t="str">
        <f>IFERROR(RANK('Ref. Cuotas'!H2857,'Ref. Cuotas'!H:H,0)+COUNTIF('Ref. Cuotas'!$H$7:'Ref. Cuotas'!H2857,'Ref. Cuotas'!H2857)-1,"")</f>
        <v/>
      </c>
      <c r="AJ2858" s="7">
        <f>IFERROR(RANK('Ref. Cuotas'!I2857,'Ref. Cuotas'!I:I,0)+COUNTIF('Ref. Cuotas'!$I$7:'Ref. Cuotas'!I2857,'Ref. Cuotas'!I2857)-1,"")</f>
        <v>2789</v>
      </c>
      <c r="AK2858" s="7">
        <f>IFERROR(RANK('Ref. Cuotas'!J2857,'Ref. Cuotas'!J:J,0)+COUNTIF('Ref. Cuotas'!$J$7:'Ref. Cuotas'!J2857,'Ref. Cuotas'!J2857)-1,"")</f>
        <v>2792</v>
      </c>
      <c r="AL2858" s="7">
        <f>IFERROR(RANK('Ref. Cuotas'!K2857,'Ref. Cuotas'!K:K,0)+COUNTIF('Ref. Cuotas'!$K$7:'Ref. Cuotas'!K2857,'Ref. Cuotas'!K2857)-1,"")</f>
        <v>2801</v>
      </c>
      <c r="AM2858" s="7">
        <f>IFERROR(RANK('Ref. Cuotas'!L2857,'Ref. Cuotas'!L:L,0)+COUNTIF('Ref. Cuotas'!$L$7:'Ref. Cuotas'!L2857,'Ref. Cuotas'!L2857)-1,"")</f>
        <v>2801</v>
      </c>
      <c r="AN2858" s="7">
        <f>IFERROR(RANK('Ref. Cuotas'!M2857,'Ref. Cuotas'!M:M,0)+COUNTIF('Ref. Cuotas'!$M$7:'Ref. Cuotas'!M2857,'Ref. Cuotas'!M2857)-1,"")</f>
        <v>2790</v>
      </c>
      <c r="AO2858" s="7" t="str">
        <f>IFERROR(RANK('Ref. Cuotas'!H2857,'Ref. Cuotas'!H:H,1)+COUNTIF('Ref. Cuotas'!$H$7:'Ref. Cuotas'!H2857,'Ref. Cuotas'!H2857)-1,"")</f>
        <v/>
      </c>
      <c r="AP2858" s="7">
        <f>IFERROR(RANK('Ref. Cuotas'!J2857,'Ref. Cuotas'!J:J,1)+COUNTIF('Ref. Cuotas'!$J$7:'Ref. Cuotas'!J2857,'Ref. Cuotas'!J2857)-1,"")</f>
        <v>1967</v>
      </c>
      <c r="AQ2858" s="7">
        <f>IFERROR(RANK('Ref. Cuotas'!K2857,'Ref. Cuotas'!K:K,1)+COUNTIF('Ref. Cuotas'!$K$7:'Ref. Cuotas'!K2857,'Ref. Cuotas'!K2857)-1,"")</f>
        <v>219</v>
      </c>
    </row>
    <row r="2859" spans="31:43" ht="17.25" customHeight="1" x14ac:dyDescent="0.3">
      <c r="AE2859" s="5" t="s">
        <v>2854</v>
      </c>
      <c r="AF2859" s="5" t="s">
        <v>6374</v>
      </c>
      <c r="AG2859" s="6" t="s">
        <v>4509</v>
      </c>
      <c r="AH2859" s="6" t="s">
        <v>4097</v>
      </c>
      <c r="AI2859" s="7" t="str">
        <f>IFERROR(RANK('Ref. Cuotas'!H2858,'Ref. Cuotas'!H:H,0)+COUNTIF('Ref. Cuotas'!$H$7:'Ref. Cuotas'!H2858,'Ref. Cuotas'!H2858)-1,"")</f>
        <v/>
      </c>
      <c r="AJ2859" s="7">
        <f>IFERROR(RANK('Ref. Cuotas'!I2858,'Ref. Cuotas'!I:I,0)+COUNTIF('Ref. Cuotas'!$I$7:'Ref. Cuotas'!I2858,'Ref. Cuotas'!I2858)-1,"")</f>
        <v>2789</v>
      </c>
      <c r="AK2859" s="7">
        <f>IFERROR(RANK('Ref. Cuotas'!J2858,'Ref. Cuotas'!J:J,0)+COUNTIF('Ref. Cuotas'!$J$7:'Ref. Cuotas'!J2858,'Ref. Cuotas'!J2858)-1,"")</f>
        <v>2792</v>
      </c>
      <c r="AL2859" s="7">
        <f>IFERROR(RANK('Ref. Cuotas'!K2858,'Ref. Cuotas'!K:K,0)+COUNTIF('Ref. Cuotas'!$K$7:'Ref. Cuotas'!K2858,'Ref. Cuotas'!K2858)-1,"")</f>
        <v>2801</v>
      </c>
      <c r="AM2859" s="7">
        <f>IFERROR(RANK('Ref. Cuotas'!L2858,'Ref. Cuotas'!L:L,0)+COUNTIF('Ref. Cuotas'!$L$7:'Ref. Cuotas'!L2858,'Ref. Cuotas'!L2858)-1,"")</f>
        <v>2801</v>
      </c>
      <c r="AN2859" s="7">
        <f>IFERROR(RANK('Ref. Cuotas'!M2858,'Ref. Cuotas'!M:M,0)+COUNTIF('Ref. Cuotas'!$M$7:'Ref. Cuotas'!M2858,'Ref. Cuotas'!M2858)-1,"")</f>
        <v>2790</v>
      </c>
      <c r="AO2859" s="7" t="str">
        <f>IFERROR(RANK('Ref. Cuotas'!H2858,'Ref. Cuotas'!H:H,1)+COUNTIF('Ref. Cuotas'!$H$7:'Ref. Cuotas'!H2858,'Ref. Cuotas'!H2858)-1,"")</f>
        <v/>
      </c>
      <c r="AP2859" s="7">
        <f>IFERROR(RANK('Ref. Cuotas'!J2858,'Ref. Cuotas'!J:J,1)+COUNTIF('Ref. Cuotas'!$J$7:'Ref. Cuotas'!J2858,'Ref. Cuotas'!J2858)-1,"")</f>
        <v>1967</v>
      </c>
      <c r="AQ2859" s="7">
        <f>IFERROR(RANK('Ref. Cuotas'!K2858,'Ref. Cuotas'!K:K,1)+COUNTIF('Ref. Cuotas'!$K$7:'Ref. Cuotas'!K2858,'Ref. Cuotas'!K2858)-1,"")</f>
        <v>219</v>
      </c>
    </row>
    <row r="2860" spans="31:43" ht="17.25" customHeight="1" x14ac:dyDescent="0.3">
      <c r="AE2860" s="5" t="s">
        <v>2855</v>
      </c>
      <c r="AF2860" s="5" t="s">
        <v>6375</v>
      </c>
      <c r="AG2860" s="6" t="s">
        <v>4510</v>
      </c>
      <c r="AH2860" s="6" t="s">
        <v>4092</v>
      </c>
      <c r="AI2860" s="7" t="str">
        <f>IFERROR(RANK('Ref. Cuotas'!H2859,'Ref. Cuotas'!H:H,0)+COUNTIF('Ref. Cuotas'!$H$7:'Ref. Cuotas'!H2859,'Ref. Cuotas'!H2859)-1,"")</f>
        <v/>
      </c>
      <c r="AJ2860" s="7">
        <f>IFERROR(RANK('Ref. Cuotas'!I2859,'Ref. Cuotas'!I:I,0)+COUNTIF('Ref. Cuotas'!$I$7:'Ref. Cuotas'!I2859,'Ref. Cuotas'!I2859)-1,"")</f>
        <v>2789</v>
      </c>
      <c r="AK2860" s="7">
        <f>IFERROR(RANK('Ref. Cuotas'!J2859,'Ref. Cuotas'!J:J,0)+COUNTIF('Ref. Cuotas'!$J$7:'Ref. Cuotas'!J2859,'Ref. Cuotas'!J2859)-1,"")</f>
        <v>2792</v>
      </c>
      <c r="AL2860" s="7">
        <f>IFERROR(RANK('Ref. Cuotas'!K2859,'Ref. Cuotas'!K:K,0)+COUNTIF('Ref. Cuotas'!$K$7:'Ref. Cuotas'!K2859,'Ref. Cuotas'!K2859)-1,"")</f>
        <v>2801</v>
      </c>
      <c r="AM2860" s="7">
        <f>IFERROR(RANK('Ref. Cuotas'!L2859,'Ref. Cuotas'!L:L,0)+COUNTIF('Ref. Cuotas'!$L$7:'Ref. Cuotas'!L2859,'Ref. Cuotas'!L2859)-1,"")</f>
        <v>2801</v>
      </c>
      <c r="AN2860" s="7">
        <f>IFERROR(RANK('Ref. Cuotas'!M2859,'Ref. Cuotas'!M:M,0)+COUNTIF('Ref. Cuotas'!$M$7:'Ref. Cuotas'!M2859,'Ref. Cuotas'!M2859)-1,"")</f>
        <v>2790</v>
      </c>
      <c r="AO2860" s="7" t="str">
        <f>IFERROR(RANK('Ref. Cuotas'!H2859,'Ref. Cuotas'!H:H,1)+COUNTIF('Ref. Cuotas'!$H$7:'Ref. Cuotas'!H2859,'Ref. Cuotas'!H2859)-1,"")</f>
        <v/>
      </c>
      <c r="AP2860" s="7">
        <f>IFERROR(RANK('Ref. Cuotas'!J2859,'Ref. Cuotas'!J:J,1)+COUNTIF('Ref. Cuotas'!$J$7:'Ref. Cuotas'!J2859,'Ref. Cuotas'!J2859)-1,"")</f>
        <v>1967</v>
      </c>
      <c r="AQ2860" s="7">
        <f>IFERROR(RANK('Ref. Cuotas'!K2859,'Ref. Cuotas'!K:K,1)+COUNTIF('Ref. Cuotas'!$K$7:'Ref. Cuotas'!K2859,'Ref. Cuotas'!K2859)-1,"")</f>
        <v>219</v>
      </c>
    </row>
    <row r="2861" spans="31:43" ht="17.25" customHeight="1" x14ac:dyDescent="0.3">
      <c r="AE2861" s="5" t="s">
        <v>2856</v>
      </c>
      <c r="AF2861" s="5" t="s">
        <v>6376</v>
      </c>
      <c r="AG2861" s="6" t="s">
        <v>4510</v>
      </c>
      <c r="AH2861" s="6" t="s">
        <v>4093</v>
      </c>
      <c r="AI2861" s="7" t="str">
        <f>IFERROR(RANK('Ref. Cuotas'!H2860,'Ref. Cuotas'!H:H,0)+COUNTIF('Ref. Cuotas'!$H$7:'Ref. Cuotas'!H2860,'Ref. Cuotas'!H2860)-1,"")</f>
        <v/>
      </c>
      <c r="AJ2861" s="7">
        <f>IFERROR(RANK('Ref. Cuotas'!I2860,'Ref. Cuotas'!I:I,0)+COUNTIF('Ref. Cuotas'!$I$7:'Ref. Cuotas'!I2860,'Ref. Cuotas'!I2860)-1,"")</f>
        <v>2789</v>
      </c>
      <c r="AK2861" s="7">
        <f>IFERROR(RANK('Ref. Cuotas'!J2860,'Ref. Cuotas'!J:J,0)+COUNTIF('Ref. Cuotas'!$J$7:'Ref. Cuotas'!J2860,'Ref. Cuotas'!J2860)-1,"")</f>
        <v>2792</v>
      </c>
      <c r="AL2861" s="7">
        <f>IFERROR(RANK('Ref. Cuotas'!K2860,'Ref. Cuotas'!K:K,0)+COUNTIF('Ref. Cuotas'!$K$7:'Ref. Cuotas'!K2860,'Ref. Cuotas'!K2860)-1,"")</f>
        <v>2801</v>
      </c>
      <c r="AM2861" s="7">
        <f>IFERROR(RANK('Ref. Cuotas'!L2860,'Ref. Cuotas'!L:L,0)+COUNTIF('Ref. Cuotas'!$L$7:'Ref. Cuotas'!L2860,'Ref. Cuotas'!L2860)-1,"")</f>
        <v>2801</v>
      </c>
      <c r="AN2861" s="7">
        <f>IFERROR(RANK('Ref. Cuotas'!M2860,'Ref. Cuotas'!M:M,0)+COUNTIF('Ref. Cuotas'!$M$7:'Ref. Cuotas'!M2860,'Ref. Cuotas'!M2860)-1,"")</f>
        <v>2790</v>
      </c>
      <c r="AO2861" s="7" t="str">
        <f>IFERROR(RANK('Ref. Cuotas'!H2860,'Ref. Cuotas'!H:H,1)+COUNTIF('Ref. Cuotas'!$H$7:'Ref. Cuotas'!H2860,'Ref. Cuotas'!H2860)-1,"")</f>
        <v/>
      </c>
      <c r="AP2861" s="7">
        <f>IFERROR(RANK('Ref. Cuotas'!J2860,'Ref. Cuotas'!J:J,1)+COUNTIF('Ref. Cuotas'!$J$7:'Ref. Cuotas'!J2860,'Ref. Cuotas'!J2860)-1,"")</f>
        <v>1967</v>
      </c>
      <c r="AQ2861" s="7">
        <f>IFERROR(RANK('Ref. Cuotas'!K2860,'Ref. Cuotas'!K:K,1)+COUNTIF('Ref. Cuotas'!$K$7:'Ref. Cuotas'!K2860,'Ref. Cuotas'!K2860)-1,"")</f>
        <v>219</v>
      </c>
    </row>
    <row r="2862" spans="31:43" ht="17.25" customHeight="1" x14ac:dyDescent="0.3">
      <c r="AE2862" s="5" t="s">
        <v>2857</v>
      </c>
      <c r="AF2862" s="5" t="s">
        <v>6377</v>
      </c>
      <c r="AG2862" s="6" t="s">
        <v>4510</v>
      </c>
      <c r="AH2862" s="6" t="s">
        <v>4116</v>
      </c>
      <c r="AI2862" s="7" t="str">
        <f>IFERROR(RANK('Ref. Cuotas'!H2861,'Ref. Cuotas'!H:H,0)+COUNTIF('Ref. Cuotas'!$H$7:'Ref. Cuotas'!H2861,'Ref. Cuotas'!H2861)-1,"")</f>
        <v/>
      </c>
      <c r="AJ2862" s="7">
        <f>IFERROR(RANK('Ref. Cuotas'!I2861,'Ref. Cuotas'!I:I,0)+COUNTIF('Ref. Cuotas'!$I$7:'Ref. Cuotas'!I2861,'Ref. Cuotas'!I2861)-1,"")</f>
        <v>2789</v>
      </c>
      <c r="AK2862" s="7">
        <f>IFERROR(RANK('Ref. Cuotas'!J2861,'Ref. Cuotas'!J:J,0)+COUNTIF('Ref. Cuotas'!$J$7:'Ref. Cuotas'!J2861,'Ref. Cuotas'!J2861)-1,"")</f>
        <v>2792</v>
      </c>
      <c r="AL2862" s="7">
        <f>IFERROR(RANK('Ref. Cuotas'!K2861,'Ref. Cuotas'!K:K,0)+COUNTIF('Ref. Cuotas'!$K$7:'Ref. Cuotas'!K2861,'Ref. Cuotas'!K2861)-1,"")</f>
        <v>2801</v>
      </c>
      <c r="AM2862" s="7">
        <f>IFERROR(RANK('Ref. Cuotas'!L2861,'Ref. Cuotas'!L:L,0)+COUNTIF('Ref. Cuotas'!$L$7:'Ref. Cuotas'!L2861,'Ref. Cuotas'!L2861)-1,"")</f>
        <v>2801</v>
      </c>
      <c r="AN2862" s="7">
        <f>IFERROR(RANK('Ref. Cuotas'!M2861,'Ref. Cuotas'!M:M,0)+COUNTIF('Ref. Cuotas'!$M$7:'Ref. Cuotas'!M2861,'Ref. Cuotas'!M2861)-1,"")</f>
        <v>2790</v>
      </c>
      <c r="AO2862" s="7" t="str">
        <f>IFERROR(RANK('Ref. Cuotas'!H2861,'Ref. Cuotas'!H:H,1)+COUNTIF('Ref. Cuotas'!$H$7:'Ref. Cuotas'!H2861,'Ref. Cuotas'!H2861)-1,"")</f>
        <v/>
      </c>
      <c r="AP2862" s="7">
        <f>IFERROR(RANK('Ref. Cuotas'!J2861,'Ref. Cuotas'!J:J,1)+COUNTIF('Ref. Cuotas'!$J$7:'Ref. Cuotas'!J2861,'Ref. Cuotas'!J2861)-1,"")</f>
        <v>1967</v>
      </c>
      <c r="AQ2862" s="7">
        <f>IFERROR(RANK('Ref. Cuotas'!K2861,'Ref. Cuotas'!K:K,1)+COUNTIF('Ref. Cuotas'!$K$7:'Ref. Cuotas'!K2861,'Ref. Cuotas'!K2861)-1,"")</f>
        <v>219</v>
      </c>
    </row>
    <row r="2863" spans="31:43" ht="17.25" customHeight="1" x14ac:dyDescent="0.3">
      <c r="AE2863" s="5" t="s">
        <v>2858</v>
      </c>
      <c r="AF2863" s="5" t="s">
        <v>6378</v>
      </c>
      <c r="AG2863" s="6" t="s">
        <v>4510</v>
      </c>
      <c r="AH2863" s="6" t="s">
        <v>4094</v>
      </c>
      <c r="AI2863" s="7" t="str">
        <f>IFERROR(RANK('Ref. Cuotas'!H2862,'Ref. Cuotas'!H:H,0)+COUNTIF('Ref. Cuotas'!$H$7:'Ref. Cuotas'!H2862,'Ref. Cuotas'!H2862)-1,"")</f>
        <v/>
      </c>
      <c r="AJ2863" s="7">
        <f>IFERROR(RANK('Ref. Cuotas'!I2862,'Ref. Cuotas'!I:I,0)+COUNTIF('Ref. Cuotas'!$I$7:'Ref. Cuotas'!I2862,'Ref. Cuotas'!I2862)-1,"")</f>
        <v>2789</v>
      </c>
      <c r="AK2863" s="7">
        <f>IFERROR(RANK('Ref. Cuotas'!J2862,'Ref. Cuotas'!J:J,0)+COUNTIF('Ref. Cuotas'!$J$7:'Ref. Cuotas'!J2862,'Ref. Cuotas'!J2862)-1,"")</f>
        <v>2792</v>
      </c>
      <c r="AL2863" s="7">
        <f>IFERROR(RANK('Ref. Cuotas'!K2862,'Ref. Cuotas'!K:K,0)+COUNTIF('Ref. Cuotas'!$K$7:'Ref. Cuotas'!K2862,'Ref. Cuotas'!K2862)-1,"")</f>
        <v>2801</v>
      </c>
      <c r="AM2863" s="7">
        <f>IFERROR(RANK('Ref. Cuotas'!L2862,'Ref. Cuotas'!L:L,0)+COUNTIF('Ref. Cuotas'!$L$7:'Ref. Cuotas'!L2862,'Ref. Cuotas'!L2862)-1,"")</f>
        <v>2801</v>
      </c>
      <c r="AN2863" s="7">
        <f>IFERROR(RANK('Ref. Cuotas'!M2862,'Ref. Cuotas'!M:M,0)+COUNTIF('Ref. Cuotas'!$M$7:'Ref. Cuotas'!M2862,'Ref. Cuotas'!M2862)-1,"")</f>
        <v>2790</v>
      </c>
      <c r="AO2863" s="7" t="str">
        <f>IFERROR(RANK('Ref. Cuotas'!H2862,'Ref. Cuotas'!H:H,1)+COUNTIF('Ref. Cuotas'!$H$7:'Ref. Cuotas'!H2862,'Ref. Cuotas'!H2862)-1,"")</f>
        <v/>
      </c>
      <c r="AP2863" s="7">
        <f>IFERROR(RANK('Ref. Cuotas'!J2862,'Ref. Cuotas'!J:J,1)+COUNTIF('Ref. Cuotas'!$J$7:'Ref. Cuotas'!J2862,'Ref. Cuotas'!J2862)-1,"")</f>
        <v>1967</v>
      </c>
      <c r="AQ2863" s="7">
        <f>IFERROR(RANK('Ref. Cuotas'!K2862,'Ref. Cuotas'!K:K,1)+COUNTIF('Ref. Cuotas'!$K$7:'Ref. Cuotas'!K2862,'Ref. Cuotas'!K2862)-1,"")</f>
        <v>219</v>
      </c>
    </row>
    <row r="2864" spans="31:43" ht="17.25" customHeight="1" x14ac:dyDescent="0.3">
      <c r="AE2864" s="5" t="s">
        <v>2859</v>
      </c>
      <c r="AF2864" s="5" t="s">
        <v>6379</v>
      </c>
      <c r="AG2864" s="6" t="s">
        <v>4510</v>
      </c>
      <c r="AH2864" s="6" t="s">
        <v>4172</v>
      </c>
      <c r="AI2864" s="7" t="str">
        <f>IFERROR(RANK('Ref. Cuotas'!H2863,'Ref. Cuotas'!H:H,0)+COUNTIF('Ref. Cuotas'!$H$7:'Ref. Cuotas'!H2863,'Ref. Cuotas'!H2863)-1,"")</f>
        <v/>
      </c>
      <c r="AJ2864" s="7">
        <f>IFERROR(RANK('Ref. Cuotas'!I2863,'Ref. Cuotas'!I:I,0)+COUNTIF('Ref. Cuotas'!$I$7:'Ref. Cuotas'!I2863,'Ref. Cuotas'!I2863)-1,"")</f>
        <v>2789</v>
      </c>
      <c r="AK2864" s="7">
        <f>IFERROR(RANK('Ref. Cuotas'!J2863,'Ref. Cuotas'!J:J,0)+COUNTIF('Ref. Cuotas'!$J$7:'Ref. Cuotas'!J2863,'Ref. Cuotas'!J2863)-1,"")</f>
        <v>2792</v>
      </c>
      <c r="AL2864" s="7">
        <f>IFERROR(RANK('Ref. Cuotas'!K2863,'Ref. Cuotas'!K:K,0)+COUNTIF('Ref. Cuotas'!$K$7:'Ref. Cuotas'!K2863,'Ref. Cuotas'!K2863)-1,"")</f>
        <v>2801</v>
      </c>
      <c r="AM2864" s="7">
        <f>IFERROR(RANK('Ref. Cuotas'!L2863,'Ref. Cuotas'!L:L,0)+COUNTIF('Ref. Cuotas'!$L$7:'Ref. Cuotas'!L2863,'Ref. Cuotas'!L2863)-1,"")</f>
        <v>2801</v>
      </c>
      <c r="AN2864" s="7">
        <f>IFERROR(RANK('Ref. Cuotas'!M2863,'Ref. Cuotas'!M:M,0)+COUNTIF('Ref. Cuotas'!$M$7:'Ref. Cuotas'!M2863,'Ref. Cuotas'!M2863)-1,"")</f>
        <v>2790</v>
      </c>
      <c r="AO2864" s="7" t="str">
        <f>IFERROR(RANK('Ref. Cuotas'!H2863,'Ref. Cuotas'!H:H,1)+COUNTIF('Ref. Cuotas'!$H$7:'Ref. Cuotas'!H2863,'Ref. Cuotas'!H2863)-1,"")</f>
        <v/>
      </c>
      <c r="AP2864" s="7">
        <f>IFERROR(RANK('Ref. Cuotas'!J2863,'Ref. Cuotas'!J:J,1)+COUNTIF('Ref. Cuotas'!$J$7:'Ref. Cuotas'!J2863,'Ref. Cuotas'!J2863)-1,"")</f>
        <v>1967</v>
      </c>
      <c r="AQ2864" s="7">
        <f>IFERROR(RANK('Ref. Cuotas'!K2863,'Ref. Cuotas'!K:K,1)+COUNTIF('Ref. Cuotas'!$K$7:'Ref. Cuotas'!K2863,'Ref. Cuotas'!K2863)-1,"")</f>
        <v>219</v>
      </c>
    </row>
    <row r="2865" spans="31:43" ht="17.25" customHeight="1" x14ac:dyDescent="0.3">
      <c r="AE2865" s="5" t="s">
        <v>2860</v>
      </c>
      <c r="AF2865" s="5" t="s">
        <v>6380</v>
      </c>
      <c r="AG2865" s="6" t="s">
        <v>4510</v>
      </c>
      <c r="AH2865" s="6" t="s">
        <v>4207</v>
      </c>
      <c r="AI2865" s="7" t="str">
        <f>IFERROR(RANK('Ref. Cuotas'!H2864,'Ref. Cuotas'!H:H,0)+COUNTIF('Ref. Cuotas'!$H$7:'Ref. Cuotas'!H2864,'Ref. Cuotas'!H2864)-1,"")</f>
        <v/>
      </c>
      <c r="AJ2865" s="7">
        <f>IFERROR(RANK('Ref. Cuotas'!I2864,'Ref. Cuotas'!I:I,0)+COUNTIF('Ref. Cuotas'!$I$7:'Ref. Cuotas'!I2864,'Ref. Cuotas'!I2864)-1,"")</f>
        <v>2789</v>
      </c>
      <c r="AK2865" s="7">
        <f>IFERROR(RANK('Ref. Cuotas'!J2864,'Ref. Cuotas'!J:J,0)+COUNTIF('Ref. Cuotas'!$J$7:'Ref. Cuotas'!J2864,'Ref. Cuotas'!J2864)-1,"")</f>
        <v>2792</v>
      </c>
      <c r="AL2865" s="7">
        <f>IFERROR(RANK('Ref. Cuotas'!K2864,'Ref. Cuotas'!K:K,0)+COUNTIF('Ref. Cuotas'!$K$7:'Ref. Cuotas'!K2864,'Ref. Cuotas'!K2864)-1,"")</f>
        <v>2801</v>
      </c>
      <c r="AM2865" s="7">
        <f>IFERROR(RANK('Ref. Cuotas'!L2864,'Ref. Cuotas'!L:L,0)+COUNTIF('Ref. Cuotas'!$L$7:'Ref. Cuotas'!L2864,'Ref. Cuotas'!L2864)-1,"")</f>
        <v>2801</v>
      </c>
      <c r="AN2865" s="7">
        <f>IFERROR(RANK('Ref. Cuotas'!M2864,'Ref. Cuotas'!M:M,0)+COUNTIF('Ref. Cuotas'!$M$7:'Ref. Cuotas'!M2864,'Ref. Cuotas'!M2864)-1,"")</f>
        <v>2790</v>
      </c>
      <c r="AO2865" s="7" t="str">
        <f>IFERROR(RANK('Ref. Cuotas'!H2864,'Ref. Cuotas'!H:H,1)+COUNTIF('Ref. Cuotas'!$H$7:'Ref. Cuotas'!H2864,'Ref. Cuotas'!H2864)-1,"")</f>
        <v/>
      </c>
      <c r="AP2865" s="7">
        <f>IFERROR(RANK('Ref. Cuotas'!J2864,'Ref. Cuotas'!J:J,1)+COUNTIF('Ref. Cuotas'!$J$7:'Ref. Cuotas'!J2864,'Ref. Cuotas'!J2864)-1,"")</f>
        <v>1967</v>
      </c>
      <c r="AQ2865" s="7">
        <f>IFERROR(RANK('Ref. Cuotas'!K2864,'Ref. Cuotas'!K:K,1)+COUNTIF('Ref. Cuotas'!$K$7:'Ref. Cuotas'!K2864,'Ref. Cuotas'!K2864)-1,"")</f>
        <v>219</v>
      </c>
    </row>
    <row r="2866" spans="31:43" ht="17.25" customHeight="1" x14ac:dyDescent="0.3">
      <c r="AE2866" s="5" t="s">
        <v>2861</v>
      </c>
      <c r="AF2866" s="5" t="s">
        <v>6381</v>
      </c>
      <c r="AG2866" s="6" t="s">
        <v>4510</v>
      </c>
      <c r="AH2866" s="6" t="s">
        <v>4097</v>
      </c>
      <c r="AI2866" s="7" t="str">
        <f>IFERROR(RANK('Ref. Cuotas'!H2865,'Ref. Cuotas'!H:H,0)+COUNTIF('Ref. Cuotas'!$H$7:'Ref. Cuotas'!H2865,'Ref. Cuotas'!H2865)-1,"")</f>
        <v/>
      </c>
      <c r="AJ2866" s="7">
        <f>IFERROR(RANK('Ref. Cuotas'!I2865,'Ref. Cuotas'!I:I,0)+COUNTIF('Ref. Cuotas'!$I$7:'Ref. Cuotas'!I2865,'Ref. Cuotas'!I2865)-1,"")</f>
        <v>2789</v>
      </c>
      <c r="AK2866" s="7">
        <f>IFERROR(RANK('Ref. Cuotas'!J2865,'Ref. Cuotas'!J:J,0)+COUNTIF('Ref. Cuotas'!$J$7:'Ref. Cuotas'!J2865,'Ref. Cuotas'!J2865)-1,"")</f>
        <v>2792</v>
      </c>
      <c r="AL2866" s="7">
        <f>IFERROR(RANK('Ref. Cuotas'!K2865,'Ref. Cuotas'!K:K,0)+COUNTIF('Ref. Cuotas'!$K$7:'Ref. Cuotas'!K2865,'Ref. Cuotas'!K2865)-1,"")</f>
        <v>2801</v>
      </c>
      <c r="AM2866" s="7">
        <f>IFERROR(RANK('Ref. Cuotas'!L2865,'Ref. Cuotas'!L:L,0)+COUNTIF('Ref. Cuotas'!$L$7:'Ref. Cuotas'!L2865,'Ref. Cuotas'!L2865)-1,"")</f>
        <v>2801</v>
      </c>
      <c r="AN2866" s="7">
        <f>IFERROR(RANK('Ref. Cuotas'!M2865,'Ref. Cuotas'!M:M,0)+COUNTIF('Ref. Cuotas'!$M$7:'Ref. Cuotas'!M2865,'Ref. Cuotas'!M2865)-1,"")</f>
        <v>2790</v>
      </c>
      <c r="AO2866" s="7" t="str">
        <f>IFERROR(RANK('Ref. Cuotas'!H2865,'Ref. Cuotas'!H:H,1)+COUNTIF('Ref. Cuotas'!$H$7:'Ref. Cuotas'!H2865,'Ref. Cuotas'!H2865)-1,"")</f>
        <v/>
      </c>
      <c r="AP2866" s="7">
        <f>IFERROR(RANK('Ref. Cuotas'!J2865,'Ref. Cuotas'!J:J,1)+COUNTIF('Ref. Cuotas'!$J$7:'Ref. Cuotas'!J2865,'Ref. Cuotas'!J2865)-1,"")</f>
        <v>1967</v>
      </c>
      <c r="AQ2866" s="7">
        <f>IFERROR(RANK('Ref. Cuotas'!K2865,'Ref. Cuotas'!K:K,1)+COUNTIF('Ref. Cuotas'!$K$7:'Ref. Cuotas'!K2865,'Ref. Cuotas'!K2865)-1,"")</f>
        <v>219</v>
      </c>
    </row>
    <row r="2867" spans="31:43" ht="17.25" customHeight="1" x14ac:dyDescent="0.3">
      <c r="AE2867" s="5" t="s">
        <v>2862</v>
      </c>
      <c r="AF2867" s="5" t="s">
        <v>6382</v>
      </c>
      <c r="AG2867" s="6" t="s">
        <v>4510</v>
      </c>
      <c r="AH2867" s="6" t="s">
        <v>4109</v>
      </c>
      <c r="AI2867" s="7" t="str">
        <f>IFERROR(RANK('Ref. Cuotas'!H2866,'Ref. Cuotas'!H:H,0)+COUNTIF('Ref. Cuotas'!$H$7:'Ref. Cuotas'!H2866,'Ref. Cuotas'!H2866)-1,"")</f>
        <v/>
      </c>
      <c r="AJ2867" s="7">
        <f>IFERROR(RANK('Ref. Cuotas'!I2866,'Ref. Cuotas'!I:I,0)+COUNTIF('Ref. Cuotas'!$I$7:'Ref. Cuotas'!I2866,'Ref. Cuotas'!I2866)-1,"")</f>
        <v>2789</v>
      </c>
      <c r="AK2867" s="7">
        <f>IFERROR(RANK('Ref. Cuotas'!J2866,'Ref. Cuotas'!J:J,0)+COUNTIF('Ref. Cuotas'!$J$7:'Ref. Cuotas'!J2866,'Ref. Cuotas'!J2866)-1,"")</f>
        <v>2792</v>
      </c>
      <c r="AL2867" s="7">
        <f>IFERROR(RANK('Ref. Cuotas'!K2866,'Ref. Cuotas'!K:K,0)+COUNTIF('Ref. Cuotas'!$K$7:'Ref. Cuotas'!K2866,'Ref. Cuotas'!K2866)-1,"")</f>
        <v>2801</v>
      </c>
      <c r="AM2867" s="7">
        <f>IFERROR(RANK('Ref. Cuotas'!L2866,'Ref. Cuotas'!L:L,0)+COUNTIF('Ref. Cuotas'!$L$7:'Ref. Cuotas'!L2866,'Ref. Cuotas'!L2866)-1,"")</f>
        <v>2801</v>
      </c>
      <c r="AN2867" s="7">
        <f>IFERROR(RANK('Ref. Cuotas'!M2866,'Ref. Cuotas'!M:M,0)+COUNTIF('Ref. Cuotas'!$M$7:'Ref. Cuotas'!M2866,'Ref. Cuotas'!M2866)-1,"")</f>
        <v>2790</v>
      </c>
      <c r="AO2867" s="7" t="str">
        <f>IFERROR(RANK('Ref. Cuotas'!H2866,'Ref. Cuotas'!H:H,1)+COUNTIF('Ref. Cuotas'!$H$7:'Ref. Cuotas'!H2866,'Ref. Cuotas'!H2866)-1,"")</f>
        <v/>
      </c>
      <c r="AP2867" s="7">
        <f>IFERROR(RANK('Ref. Cuotas'!J2866,'Ref. Cuotas'!J:J,1)+COUNTIF('Ref. Cuotas'!$J$7:'Ref. Cuotas'!J2866,'Ref. Cuotas'!J2866)-1,"")</f>
        <v>1967</v>
      </c>
      <c r="AQ2867" s="7">
        <f>IFERROR(RANK('Ref. Cuotas'!K2866,'Ref. Cuotas'!K:K,1)+COUNTIF('Ref. Cuotas'!$K$7:'Ref. Cuotas'!K2866,'Ref. Cuotas'!K2866)-1,"")</f>
        <v>219</v>
      </c>
    </row>
    <row r="2868" spans="31:43" ht="17.25" customHeight="1" x14ac:dyDescent="0.3">
      <c r="AE2868" s="5" t="s">
        <v>2863</v>
      </c>
      <c r="AF2868" s="5" t="s">
        <v>6383</v>
      </c>
      <c r="AG2868" s="6" t="s">
        <v>4511</v>
      </c>
      <c r="AH2868" s="6" t="s">
        <v>4092</v>
      </c>
      <c r="AI2868" s="7" t="str">
        <f>IFERROR(RANK('Ref. Cuotas'!H2867,'Ref. Cuotas'!H:H,0)+COUNTIF('Ref. Cuotas'!$H$7:'Ref. Cuotas'!H2867,'Ref. Cuotas'!H2867)-1,"")</f>
        <v/>
      </c>
      <c r="AJ2868" s="7">
        <f>IFERROR(RANK('Ref. Cuotas'!I2867,'Ref. Cuotas'!I:I,0)+COUNTIF('Ref. Cuotas'!$I$7:'Ref. Cuotas'!I2867,'Ref. Cuotas'!I2867)-1,"")</f>
        <v>2789</v>
      </c>
      <c r="AK2868" s="7">
        <f>IFERROR(RANK('Ref. Cuotas'!J2867,'Ref. Cuotas'!J:J,0)+COUNTIF('Ref. Cuotas'!$J$7:'Ref. Cuotas'!J2867,'Ref. Cuotas'!J2867)-1,"")</f>
        <v>2792</v>
      </c>
      <c r="AL2868" s="7">
        <f>IFERROR(RANK('Ref. Cuotas'!K2867,'Ref. Cuotas'!K:K,0)+COUNTIF('Ref. Cuotas'!$K$7:'Ref. Cuotas'!K2867,'Ref. Cuotas'!K2867)-1,"")</f>
        <v>2801</v>
      </c>
      <c r="AM2868" s="7">
        <f>IFERROR(RANK('Ref. Cuotas'!L2867,'Ref. Cuotas'!L:L,0)+COUNTIF('Ref. Cuotas'!$L$7:'Ref. Cuotas'!L2867,'Ref. Cuotas'!L2867)-1,"")</f>
        <v>2801</v>
      </c>
      <c r="AN2868" s="7">
        <f>IFERROR(RANK('Ref. Cuotas'!M2867,'Ref. Cuotas'!M:M,0)+COUNTIF('Ref. Cuotas'!$M$7:'Ref. Cuotas'!M2867,'Ref. Cuotas'!M2867)-1,"")</f>
        <v>2790</v>
      </c>
      <c r="AO2868" s="7" t="str">
        <f>IFERROR(RANK('Ref. Cuotas'!H2867,'Ref. Cuotas'!H:H,1)+COUNTIF('Ref. Cuotas'!$H$7:'Ref. Cuotas'!H2867,'Ref. Cuotas'!H2867)-1,"")</f>
        <v/>
      </c>
      <c r="AP2868" s="7">
        <f>IFERROR(RANK('Ref. Cuotas'!J2867,'Ref. Cuotas'!J:J,1)+COUNTIF('Ref. Cuotas'!$J$7:'Ref. Cuotas'!J2867,'Ref. Cuotas'!J2867)-1,"")</f>
        <v>1967</v>
      </c>
      <c r="AQ2868" s="7">
        <f>IFERROR(RANK('Ref. Cuotas'!K2867,'Ref. Cuotas'!K:K,1)+COUNTIF('Ref. Cuotas'!$K$7:'Ref. Cuotas'!K2867,'Ref. Cuotas'!K2867)-1,"")</f>
        <v>219</v>
      </c>
    </row>
    <row r="2869" spans="31:43" ht="17.25" customHeight="1" x14ac:dyDescent="0.3">
      <c r="AE2869" s="5" t="s">
        <v>2864</v>
      </c>
      <c r="AF2869" s="5" t="s">
        <v>6384</v>
      </c>
      <c r="AG2869" s="6" t="s">
        <v>4511</v>
      </c>
      <c r="AH2869" s="6" t="s">
        <v>4093</v>
      </c>
      <c r="AI2869" s="7" t="str">
        <f>IFERROR(RANK('Ref. Cuotas'!H2868,'Ref. Cuotas'!H:H,0)+COUNTIF('Ref. Cuotas'!$H$7:'Ref. Cuotas'!H2868,'Ref. Cuotas'!H2868)-1,"")</f>
        <v/>
      </c>
      <c r="AJ2869" s="7">
        <f>IFERROR(RANK('Ref. Cuotas'!I2868,'Ref. Cuotas'!I:I,0)+COUNTIF('Ref. Cuotas'!$I$7:'Ref. Cuotas'!I2868,'Ref. Cuotas'!I2868)-1,"")</f>
        <v>2789</v>
      </c>
      <c r="AK2869" s="7">
        <f>IFERROR(RANK('Ref. Cuotas'!J2868,'Ref. Cuotas'!J:J,0)+COUNTIF('Ref. Cuotas'!$J$7:'Ref. Cuotas'!J2868,'Ref. Cuotas'!J2868)-1,"")</f>
        <v>2792</v>
      </c>
      <c r="AL2869" s="7">
        <f>IFERROR(RANK('Ref. Cuotas'!K2868,'Ref. Cuotas'!K:K,0)+COUNTIF('Ref. Cuotas'!$K$7:'Ref. Cuotas'!K2868,'Ref. Cuotas'!K2868)-1,"")</f>
        <v>2801</v>
      </c>
      <c r="AM2869" s="7">
        <f>IFERROR(RANK('Ref. Cuotas'!L2868,'Ref. Cuotas'!L:L,0)+COUNTIF('Ref. Cuotas'!$L$7:'Ref. Cuotas'!L2868,'Ref. Cuotas'!L2868)-1,"")</f>
        <v>2801</v>
      </c>
      <c r="AN2869" s="7">
        <f>IFERROR(RANK('Ref. Cuotas'!M2868,'Ref. Cuotas'!M:M,0)+COUNTIF('Ref. Cuotas'!$M$7:'Ref. Cuotas'!M2868,'Ref. Cuotas'!M2868)-1,"")</f>
        <v>2790</v>
      </c>
      <c r="AO2869" s="7" t="str">
        <f>IFERROR(RANK('Ref. Cuotas'!H2868,'Ref. Cuotas'!H:H,1)+COUNTIF('Ref. Cuotas'!$H$7:'Ref. Cuotas'!H2868,'Ref. Cuotas'!H2868)-1,"")</f>
        <v/>
      </c>
      <c r="AP2869" s="7">
        <f>IFERROR(RANK('Ref. Cuotas'!J2868,'Ref. Cuotas'!J:J,1)+COUNTIF('Ref. Cuotas'!$J$7:'Ref. Cuotas'!J2868,'Ref. Cuotas'!J2868)-1,"")</f>
        <v>1967</v>
      </c>
      <c r="AQ2869" s="7">
        <f>IFERROR(RANK('Ref. Cuotas'!K2868,'Ref. Cuotas'!K:K,1)+COUNTIF('Ref. Cuotas'!$K$7:'Ref. Cuotas'!K2868,'Ref. Cuotas'!K2868)-1,"")</f>
        <v>219</v>
      </c>
    </row>
    <row r="2870" spans="31:43" ht="17.25" customHeight="1" x14ac:dyDescent="0.3">
      <c r="AE2870" s="5" t="s">
        <v>2865</v>
      </c>
      <c r="AF2870" s="5" t="s">
        <v>6385</v>
      </c>
      <c r="AG2870" s="6" t="s">
        <v>4511</v>
      </c>
      <c r="AH2870" s="6" t="s">
        <v>4116</v>
      </c>
      <c r="AI2870" s="7" t="str">
        <f>IFERROR(RANK('Ref. Cuotas'!H2869,'Ref. Cuotas'!H:H,0)+COUNTIF('Ref. Cuotas'!$H$7:'Ref. Cuotas'!H2869,'Ref. Cuotas'!H2869)-1,"")</f>
        <v/>
      </c>
      <c r="AJ2870" s="7">
        <f>IFERROR(RANK('Ref. Cuotas'!I2869,'Ref. Cuotas'!I:I,0)+COUNTIF('Ref. Cuotas'!$I$7:'Ref. Cuotas'!I2869,'Ref. Cuotas'!I2869)-1,"")</f>
        <v>2789</v>
      </c>
      <c r="AK2870" s="7">
        <f>IFERROR(RANK('Ref. Cuotas'!J2869,'Ref. Cuotas'!J:J,0)+COUNTIF('Ref. Cuotas'!$J$7:'Ref. Cuotas'!J2869,'Ref. Cuotas'!J2869)-1,"")</f>
        <v>2792</v>
      </c>
      <c r="AL2870" s="7">
        <f>IFERROR(RANK('Ref. Cuotas'!K2869,'Ref. Cuotas'!K:K,0)+COUNTIF('Ref. Cuotas'!$K$7:'Ref. Cuotas'!K2869,'Ref. Cuotas'!K2869)-1,"")</f>
        <v>2801</v>
      </c>
      <c r="AM2870" s="7">
        <f>IFERROR(RANK('Ref. Cuotas'!L2869,'Ref. Cuotas'!L:L,0)+COUNTIF('Ref. Cuotas'!$L$7:'Ref. Cuotas'!L2869,'Ref. Cuotas'!L2869)-1,"")</f>
        <v>2801</v>
      </c>
      <c r="AN2870" s="7">
        <f>IFERROR(RANK('Ref. Cuotas'!M2869,'Ref. Cuotas'!M:M,0)+COUNTIF('Ref. Cuotas'!$M$7:'Ref. Cuotas'!M2869,'Ref. Cuotas'!M2869)-1,"")</f>
        <v>2790</v>
      </c>
      <c r="AO2870" s="7" t="str">
        <f>IFERROR(RANK('Ref. Cuotas'!H2869,'Ref. Cuotas'!H:H,1)+COUNTIF('Ref. Cuotas'!$H$7:'Ref. Cuotas'!H2869,'Ref. Cuotas'!H2869)-1,"")</f>
        <v/>
      </c>
      <c r="AP2870" s="7">
        <f>IFERROR(RANK('Ref. Cuotas'!J2869,'Ref. Cuotas'!J:J,1)+COUNTIF('Ref. Cuotas'!$J$7:'Ref. Cuotas'!J2869,'Ref. Cuotas'!J2869)-1,"")</f>
        <v>1967</v>
      </c>
      <c r="AQ2870" s="7">
        <f>IFERROR(RANK('Ref. Cuotas'!K2869,'Ref. Cuotas'!K:K,1)+COUNTIF('Ref. Cuotas'!$K$7:'Ref. Cuotas'!K2869,'Ref. Cuotas'!K2869)-1,"")</f>
        <v>219</v>
      </c>
    </row>
    <row r="2871" spans="31:43" ht="17.25" customHeight="1" x14ac:dyDescent="0.3">
      <c r="AE2871" s="5" t="s">
        <v>2866</v>
      </c>
      <c r="AF2871" s="5" t="s">
        <v>6386</v>
      </c>
      <c r="AG2871" s="6" t="s">
        <v>4511</v>
      </c>
      <c r="AH2871" s="6" t="s">
        <v>4094</v>
      </c>
      <c r="AI2871" s="7" t="str">
        <f>IFERROR(RANK('Ref. Cuotas'!H2870,'Ref. Cuotas'!H:H,0)+COUNTIF('Ref. Cuotas'!$H$7:'Ref. Cuotas'!H2870,'Ref. Cuotas'!H2870)-1,"")</f>
        <v/>
      </c>
      <c r="AJ2871" s="7">
        <f>IFERROR(RANK('Ref. Cuotas'!I2870,'Ref. Cuotas'!I:I,0)+COUNTIF('Ref. Cuotas'!$I$7:'Ref. Cuotas'!I2870,'Ref. Cuotas'!I2870)-1,"")</f>
        <v>2789</v>
      </c>
      <c r="AK2871" s="7">
        <f>IFERROR(RANK('Ref. Cuotas'!J2870,'Ref. Cuotas'!J:J,0)+COUNTIF('Ref. Cuotas'!$J$7:'Ref. Cuotas'!J2870,'Ref. Cuotas'!J2870)-1,"")</f>
        <v>2792</v>
      </c>
      <c r="AL2871" s="7">
        <f>IFERROR(RANK('Ref. Cuotas'!K2870,'Ref. Cuotas'!K:K,0)+COUNTIF('Ref. Cuotas'!$K$7:'Ref. Cuotas'!K2870,'Ref. Cuotas'!K2870)-1,"")</f>
        <v>2801</v>
      </c>
      <c r="AM2871" s="7">
        <f>IFERROR(RANK('Ref. Cuotas'!L2870,'Ref. Cuotas'!L:L,0)+COUNTIF('Ref. Cuotas'!$L$7:'Ref. Cuotas'!L2870,'Ref. Cuotas'!L2870)-1,"")</f>
        <v>2801</v>
      </c>
      <c r="AN2871" s="7">
        <f>IFERROR(RANK('Ref. Cuotas'!M2870,'Ref. Cuotas'!M:M,0)+COUNTIF('Ref. Cuotas'!$M$7:'Ref. Cuotas'!M2870,'Ref. Cuotas'!M2870)-1,"")</f>
        <v>2790</v>
      </c>
      <c r="AO2871" s="7" t="str">
        <f>IFERROR(RANK('Ref. Cuotas'!H2870,'Ref. Cuotas'!H:H,1)+COUNTIF('Ref. Cuotas'!$H$7:'Ref. Cuotas'!H2870,'Ref. Cuotas'!H2870)-1,"")</f>
        <v/>
      </c>
      <c r="AP2871" s="7">
        <f>IFERROR(RANK('Ref. Cuotas'!J2870,'Ref. Cuotas'!J:J,1)+COUNTIF('Ref. Cuotas'!$J$7:'Ref. Cuotas'!J2870,'Ref. Cuotas'!J2870)-1,"")</f>
        <v>1967</v>
      </c>
      <c r="AQ2871" s="7">
        <f>IFERROR(RANK('Ref. Cuotas'!K2870,'Ref. Cuotas'!K:K,1)+COUNTIF('Ref. Cuotas'!$K$7:'Ref. Cuotas'!K2870,'Ref. Cuotas'!K2870)-1,"")</f>
        <v>219</v>
      </c>
    </row>
    <row r="2872" spans="31:43" ht="17.25" customHeight="1" x14ac:dyDescent="0.3">
      <c r="AE2872" s="5" t="s">
        <v>2867</v>
      </c>
      <c r="AF2872" s="5" t="s">
        <v>6387</v>
      </c>
      <c r="AG2872" s="6" t="s">
        <v>4511</v>
      </c>
      <c r="AH2872" s="6" t="s">
        <v>4172</v>
      </c>
      <c r="AI2872" s="7" t="str">
        <f>IFERROR(RANK('Ref. Cuotas'!H2871,'Ref. Cuotas'!H:H,0)+COUNTIF('Ref. Cuotas'!$H$7:'Ref. Cuotas'!H2871,'Ref. Cuotas'!H2871)-1,"")</f>
        <v/>
      </c>
      <c r="AJ2872" s="7">
        <f>IFERROR(RANK('Ref. Cuotas'!I2871,'Ref. Cuotas'!I:I,0)+COUNTIF('Ref. Cuotas'!$I$7:'Ref. Cuotas'!I2871,'Ref. Cuotas'!I2871)-1,"")</f>
        <v>2789</v>
      </c>
      <c r="AK2872" s="7">
        <f>IFERROR(RANK('Ref. Cuotas'!J2871,'Ref. Cuotas'!J:J,0)+COUNTIF('Ref. Cuotas'!$J$7:'Ref. Cuotas'!J2871,'Ref. Cuotas'!J2871)-1,"")</f>
        <v>2792</v>
      </c>
      <c r="AL2872" s="7">
        <f>IFERROR(RANK('Ref. Cuotas'!K2871,'Ref. Cuotas'!K:K,0)+COUNTIF('Ref. Cuotas'!$K$7:'Ref. Cuotas'!K2871,'Ref. Cuotas'!K2871)-1,"")</f>
        <v>2801</v>
      </c>
      <c r="AM2872" s="7">
        <f>IFERROR(RANK('Ref. Cuotas'!L2871,'Ref. Cuotas'!L:L,0)+COUNTIF('Ref. Cuotas'!$L$7:'Ref. Cuotas'!L2871,'Ref. Cuotas'!L2871)-1,"")</f>
        <v>2801</v>
      </c>
      <c r="AN2872" s="7">
        <f>IFERROR(RANK('Ref. Cuotas'!M2871,'Ref. Cuotas'!M:M,0)+COUNTIF('Ref. Cuotas'!$M$7:'Ref. Cuotas'!M2871,'Ref. Cuotas'!M2871)-1,"")</f>
        <v>2790</v>
      </c>
      <c r="AO2872" s="7" t="str">
        <f>IFERROR(RANK('Ref. Cuotas'!H2871,'Ref. Cuotas'!H:H,1)+COUNTIF('Ref. Cuotas'!$H$7:'Ref. Cuotas'!H2871,'Ref. Cuotas'!H2871)-1,"")</f>
        <v/>
      </c>
      <c r="AP2872" s="7">
        <f>IFERROR(RANK('Ref. Cuotas'!J2871,'Ref. Cuotas'!J:J,1)+COUNTIF('Ref. Cuotas'!$J$7:'Ref. Cuotas'!J2871,'Ref. Cuotas'!J2871)-1,"")</f>
        <v>1967</v>
      </c>
      <c r="AQ2872" s="7">
        <f>IFERROR(RANK('Ref. Cuotas'!K2871,'Ref. Cuotas'!K:K,1)+COUNTIF('Ref. Cuotas'!$K$7:'Ref. Cuotas'!K2871,'Ref. Cuotas'!K2871)-1,"")</f>
        <v>219</v>
      </c>
    </row>
    <row r="2873" spans="31:43" ht="17.25" customHeight="1" x14ac:dyDescent="0.3">
      <c r="AE2873" s="5" t="s">
        <v>2868</v>
      </c>
      <c r="AF2873" s="5" t="s">
        <v>6388</v>
      </c>
      <c r="AG2873" s="6" t="s">
        <v>4511</v>
      </c>
      <c r="AH2873" s="6" t="s">
        <v>4207</v>
      </c>
      <c r="AI2873" s="7" t="str">
        <f>IFERROR(RANK('Ref. Cuotas'!H2872,'Ref. Cuotas'!H:H,0)+COUNTIF('Ref. Cuotas'!$H$7:'Ref. Cuotas'!H2872,'Ref. Cuotas'!H2872)-1,"")</f>
        <v/>
      </c>
      <c r="AJ2873" s="7">
        <f>IFERROR(RANK('Ref. Cuotas'!I2872,'Ref. Cuotas'!I:I,0)+COUNTIF('Ref. Cuotas'!$I$7:'Ref. Cuotas'!I2872,'Ref. Cuotas'!I2872)-1,"")</f>
        <v>2789</v>
      </c>
      <c r="AK2873" s="7">
        <f>IFERROR(RANK('Ref. Cuotas'!J2872,'Ref. Cuotas'!J:J,0)+COUNTIF('Ref. Cuotas'!$J$7:'Ref. Cuotas'!J2872,'Ref. Cuotas'!J2872)-1,"")</f>
        <v>2792</v>
      </c>
      <c r="AL2873" s="7">
        <f>IFERROR(RANK('Ref. Cuotas'!K2872,'Ref. Cuotas'!K:K,0)+COUNTIF('Ref. Cuotas'!$K$7:'Ref. Cuotas'!K2872,'Ref. Cuotas'!K2872)-1,"")</f>
        <v>2801</v>
      </c>
      <c r="AM2873" s="7">
        <f>IFERROR(RANK('Ref. Cuotas'!L2872,'Ref. Cuotas'!L:L,0)+COUNTIF('Ref. Cuotas'!$L$7:'Ref. Cuotas'!L2872,'Ref. Cuotas'!L2872)-1,"")</f>
        <v>2801</v>
      </c>
      <c r="AN2873" s="7">
        <f>IFERROR(RANK('Ref. Cuotas'!M2872,'Ref. Cuotas'!M:M,0)+COUNTIF('Ref. Cuotas'!$M$7:'Ref. Cuotas'!M2872,'Ref. Cuotas'!M2872)-1,"")</f>
        <v>2790</v>
      </c>
      <c r="AO2873" s="7" t="str">
        <f>IFERROR(RANK('Ref. Cuotas'!H2872,'Ref. Cuotas'!H:H,1)+COUNTIF('Ref. Cuotas'!$H$7:'Ref. Cuotas'!H2872,'Ref. Cuotas'!H2872)-1,"")</f>
        <v/>
      </c>
      <c r="AP2873" s="7">
        <f>IFERROR(RANK('Ref. Cuotas'!J2872,'Ref. Cuotas'!J:J,1)+COUNTIF('Ref. Cuotas'!$J$7:'Ref. Cuotas'!J2872,'Ref. Cuotas'!J2872)-1,"")</f>
        <v>1967</v>
      </c>
      <c r="AQ2873" s="7">
        <f>IFERROR(RANK('Ref. Cuotas'!K2872,'Ref. Cuotas'!K:K,1)+COUNTIF('Ref. Cuotas'!$K$7:'Ref. Cuotas'!K2872,'Ref. Cuotas'!K2872)-1,"")</f>
        <v>219</v>
      </c>
    </row>
    <row r="2874" spans="31:43" ht="17.25" customHeight="1" x14ac:dyDescent="0.3">
      <c r="AE2874" s="5" t="s">
        <v>2869</v>
      </c>
      <c r="AF2874" s="5" t="s">
        <v>6389</v>
      </c>
      <c r="AG2874" s="6" t="s">
        <v>4511</v>
      </c>
      <c r="AH2874" s="6" t="s">
        <v>4097</v>
      </c>
      <c r="AI2874" s="7" t="str">
        <f>IFERROR(RANK('Ref. Cuotas'!H2873,'Ref. Cuotas'!H:H,0)+COUNTIF('Ref. Cuotas'!$H$7:'Ref. Cuotas'!H2873,'Ref. Cuotas'!H2873)-1,"")</f>
        <v/>
      </c>
      <c r="AJ2874" s="7">
        <f>IFERROR(RANK('Ref. Cuotas'!I2873,'Ref. Cuotas'!I:I,0)+COUNTIF('Ref. Cuotas'!$I$7:'Ref. Cuotas'!I2873,'Ref. Cuotas'!I2873)-1,"")</f>
        <v>2789</v>
      </c>
      <c r="AK2874" s="7">
        <f>IFERROR(RANK('Ref. Cuotas'!J2873,'Ref. Cuotas'!J:J,0)+COUNTIF('Ref. Cuotas'!$J$7:'Ref. Cuotas'!J2873,'Ref. Cuotas'!J2873)-1,"")</f>
        <v>2792</v>
      </c>
      <c r="AL2874" s="7">
        <f>IFERROR(RANK('Ref. Cuotas'!K2873,'Ref. Cuotas'!K:K,0)+COUNTIF('Ref. Cuotas'!$K$7:'Ref. Cuotas'!K2873,'Ref. Cuotas'!K2873)-1,"")</f>
        <v>2801</v>
      </c>
      <c r="AM2874" s="7">
        <f>IFERROR(RANK('Ref. Cuotas'!L2873,'Ref. Cuotas'!L:L,0)+COUNTIF('Ref. Cuotas'!$L$7:'Ref. Cuotas'!L2873,'Ref. Cuotas'!L2873)-1,"")</f>
        <v>2801</v>
      </c>
      <c r="AN2874" s="7">
        <f>IFERROR(RANK('Ref. Cuotas'!M2873,'Ref. Cuotas'!M:M,0)+COUNTIF('Ref. Cuotas'!$M$7:'Ref. Cuotas'!M2873,'Ref. Cuotas'!M2873)-1,"")</f>
        <v>2790</v>
      </c>
      <c r="AO2874" s="7" t="str">
        <f>IFERROR(RANK('Ref. Cuotas'!H2873,'Ref. Cuotas'!H:H,1)+COUNTIF('Ref. Cuotas'!$H$7:'Ref. Cuotas'!H2873,'Ref. Cuotas'!H2873)-1,"")</f>
        <v/>
      </c>
      <c r="AP2874" s="7">
        <f>IFERROR(RANK('Ref. Cuotas'!J2873,'Ref. Cuotas'!J:J,1)+COUNTIF('Ref. Cuotas'!$J$7:'Ref. Cuotas'!J2873,'Ref. Cuotas'!J2873)-1,"")</f>
        <v>1967</v>
      </c>
      <c r="AQ2874" s="7">
        <f>IFERROR(RANK('Ref. Cuotas'!K2873,'Ref. Cuotas'!K:K,1)+COUNTIF('Ref. Cuotas'!$K$7:'Ref. Cuotas'!K2873,'Ref. Cuotas'!K2873)-1,"")</f>
        <v>219</v>
      </c>
    </row>
    <row r="2875" spans="31:43" ht="17.25" customHeight="1" x14ac:dyDescent="0.3">
      <c r="AE2875" s="5" t="s">
        <v>2870</v>
      </c>
      <c r="AF2875" s="5" t="s">
        <v>6390</v>
      </c>
      <c r="AG2875" s="6" t="s">
        <v>4511</v>
      </c>
      <c r="AH2875" s="6" t="s">
        <v>4109</v>
      </c>
      <c r="AI2875" s="7" t="str">
        <f>IFERROR(RANK('Ref. Cuotas'!H2874,'Ref. Cuotas'!H:H,0)+COUNTIF('Ref. Cuotas'!$H$7:'Ref. Cuotas'!H2874,'Ref. Cuotas'!H2874)-1,"")</f>
        <v/>
      </c>
      <c r="AJ2875" s="7">
        <f>IFERROR(RANK('Ref. Cuotas'!I2874,'Ref. Cuotas'!I:I,0)+COUNTIF('Ref. Cuotas'!$I$7:'Ref. Cuotas'!I2874,'Ref. Cuotas'!I2874)-1,"")</f>
        <v>2789</v>
      </c>
      <c r="AK2875" s="7">
        <f>IFERROR(RANK('Ref. Cuotas'!J2874,'Ref. Cuotas'!J:J,0)+COUNTIF('Ref. Cuotas'!$J$7:'Ref. Cuotas'!J2874,'Ref. Cuotas'!J2874)-1,"")</f>
        <v>2792</v>
      </c>
      <c r="AL2875" s="7">
        <f>IFERROR(RANK('Ref. Cuotas'!K2874,'Ref. Cuotas'!K:K,0)+COUNTIF('Ref. Cuotas'!$K$7:'Ref. Cuotas'!K2874,'Ref. Cuotas'!K2874)-1,"")</f>
        <v>2801</v>
      </c>
      <c r="AM2875" s="7">
        <f>IFERROR(RANK('Ref. Cuotas'!L2874,'Ref. Cuotas'!L:L,0)+COUNTIF('Ref. Cuotas'!$L$7:'Ref. Cuotas'!L2874,'Ref. Cuotas'!L2874)-1,"")</f>
        <v>2801</v>
      </c>
      <c r="AN2875" s="7">
        <f>IFERROR(RANK('Ref. Cuotas'!M2874,'Ref. Cuotas'!M:M,0)+COUNTIF('Ref. Cuotas'!$M$7:'Ref. Cuotas'!M2874,'Ref. Cuotas'!M2874)-1,"")</f>
        <v>2790</v>
      </c>
      <c r="AO2875" s="7" t="str">
        <f>IFERROR(RANK('Ref. Cuotas'!H2874,'Ref. Cuotas'!H:H,1)+COUNTIF('Ref. Cuotas'!$H$7:'Ref. Cuotas'!H2874,'Ref. Cuotas'!H2874)-1,"")</f>
        <v/>
      </c>
      <c r="AP2875" s="7">
        <f>IFERROR(RANK('Ref. Cuotas'!J2874,'Ref. Cuotas'!J:J,1)+COUNTIF('Ref. Cuotas'!$J$7:'Ref. Cuotas'!J2874,'Ref. Cuotas'!J2874)-1,"")</f>
        <v>1967</v>
      </c>
      <c r="AQ2875" s="7">
        <f>IFERROR(RANK('Ref. Cuotas'!K2874,'Ref. Cuotas'!K:K,1)+COUNTIF('Ref. Cuotas'!$K$7:'Ref. Cuotas'!K2874,'Ref. Cuotas'!K2874)-1,"")</f>
        <v>219</v>
      </c>
    </row>
    <row r="2876" spans="31:43" ht="17.25" customHeight="1" x14ac:dyDescent="0.3">
      <c r="AE2876" s="5" t="s">
        <v>2871</v>
      </c>
      <c r="AF2876" s="5" t="s">
        <v>6391</v>
      </c>
      <c r="AG2876" s="6" t="s">
        <v>4512</v>
      </c>
      <c r="AH2876" s="6" t="s">
        <v>4092</v>
      </c>
      <c r="AI2876" s="7" t="str">
        <f>IFERROR(RANK('Ref. Cuotas'!H2875,'Ref. Cuotas'!H:H,0)+COUNTIF('Ref. Cuotas'!$H$7:'Ref. Cuotas'!H2875,'Ref. Cuotas'!H2875)-1,"")</f>
        <v/>
      </c>
      <c r="AJ2876" s="7">
        <f>IFERROR(RANK('Ref. Cuotas'!I2875,'Ref. Cuotas'!I:I,0)+COUNTIF('Ref. Cuotas'!$I$7:'Ref. Cuotas'!I2875,'Ref. Cuotas'!I2875)-1,"")</f>
        <v>2789</v>
      </c>
      <c r="AK2876" s="7">
        <f>IFERROR(RANK('Ref. Cuotas'!J2875,'Ref. Cuotas'!J:J,0)+COUNTIF('Ref. Cuotas'!$J$7:'Ref. Cuotas'!J2875,'Ref. Cuotas'!J2875)-1,"")</f>
        <v>2792</v>
      </c>
      <c r="AL2876" s="7">
        <f>IFERROR(RANK('Ref. Cuotas'!K2875,'Ref. Cuotas'!K:K,0)+COUNTIF('Ref. Cuotas'!$K$7:'Ref. Cuotas'!K2875,'Ref. Cuotas'!K2875)-1,"")</f>
        <v>2801</v>
      </c>
      <c r="AM2876" s="7">
        <f>IFERROR(RANK('Ref. Cuotas'!L2875,'Ref. Cuotas'!L:L,0)+COUNTIF('Ref. Cuotas'!$L$7:'Ref. Cuotas'!L2875,'Ref. Cuotas'!L2875)-1,"")</f>
        <v>2801</v>
      </c>
      <c r="AN2876" s="7">
        <f>IFERROR(RANK('Ref. Cuotas'!M2875,'Ref. Cuotas'!M:M,0)+COUNTIF('Ref. Cuotas'!$M$7:'Ref. Cuotas'!M2875,'Ref. Cuotas'!M2875)-1,"")</f>
        <v>2790</v>
      </c>
      <c r="AO2876" s="7" t="str">
        <f>IFERROR(RANK('Ref. Cuotas'!H2875,'Ref. Cuotas'!H:H,1)+COUNTIF('Ref. Cuotas'!$H$7:'Ref. Cuotas'!H2875,'Ref. Cuotas'!H2875)-1,"")</f>
        <v/>
      </c>
      <c r="AP2876" s="7">
        <f>IFERROR(RANK('Ref. Cuotas'!J2875,'Ref. Cuotas'!J:J,1)+COUNTIF('Ref. Cuotas'!$J$7:'Ref. Cuotas'!J2875,'Ref. Cuotas'!J2875)-1,"")</f>
        <v>1967</v>
      </c>
      <c r="AQ2876" s="7">
        <f>IFERROR(RANK('Ref. Cuotas'!K2875,'Ref. Cuotas'!K:K,1)+COUNTIF('Ref. Cuotas'!$K$7:'Ref. Cuotas'!K2875,'Ref. Cuotas'!K2875)-1,"")</f>
        <v>219</v>
      </c>
    </row>
    <row r="2877" spans="31:43" ht="17.25" customHeight="1" x14ac:dyDescent="0.3">
      <c r="AE2877" s="5" t="s">
        <v>2872</v>
      </c>
      <c r="AF2877" s="5" t="s">
        <v>6392</v>
      </c>
      <c r="AG2877" s="6" t="s">
        <v>4512</v>
      </c>
      <c r="AH2877" s="6" t="s">
        <v>4093</v>
      </c>
      <c r="AI2877" s="7" t="str">
        <f>IFERROR(RANK('Ref. Cuotas'!H2876,'Ref. Cuotas'!H:H,0)+COUNTIF('Ref. Cuotas'!$H$7:'Ref. Cuotas'!H2876,'Ref. Cuotas'!H2876)-1,"")</f>
        <v/>
      </c>
      <c r="AJ2877" s="7">
        <f>IFERROR(RANK('Ref. Cuotas'!I2876,'Ref. Cuotas'!I:I,0)+COUNTIF('Ref. Cuotas'!$I$7:'Ref. Cuotas'!I2876,'Ref. Cuotas'!I2876)-1,"")</f>
        <v>2789</v>
      </c>
      <c r="AK2877" s="7">
        <f>IFERROR(RANK('Ref. Cuotas'!J2876,'Ref. Cuotas'!J:J,0)+COUNTIF('Ref. Cuotas'!$J$7:'Ref. Cuotas'!J2876,'Ref. Cuotas'!J2876)-1,"")</f>
        <v>2792</v>
      </c>
      <c r="AL2877" s="7">
        <f>IFERROR(RANK('Ref. Cuotas'!K2876,'Ref. Cuotas'!K:K,0)+COUNTIF('Ref. Cuotas'!$K$7:'Ref. Cuotas'!K2876,'Ref. Cuotas'!K2876)-1,"")</f>
        <v>2801</v>
      </c>
      <c r="AM2877" s="7">
        <f>IFERROR(RANK('Ref. Cuotas'!L2876,'Ref. Cuotas'!L:L,0)+COUNTIF('Ref. Cuotas'!$L$7:'Ref. Cuotas'!L2876,'Ref. Cuotas'!L2876)-1,"")</f>
        <v>2801</v>
      </c>
      <c r="AN2877" s="7">
        <f>IFERROR(RANK('Ref. Cuotas'!M2876,'Ref. Cuotas'!M:M,0)+COUNTIF('Ref. Cuotas'!$M$7:'Ref. Cuotas'!M2876,'Ref. Cuotas'!M2876)-1,"")</f>
        <v>2790</v>
      </c>
      <c r="AO2877" s="7" t="str">
        <f>IFERROR(RANK('Ref. Cuotas'!H2876,'Ref. Cuotas'!H:H,1)+COUNTIF('Ref. Cuotas'!$H$7:'Ref. Cuotas'!H2876,'Ref. Cuotas'!H2876)-1,"")</f>
        <v/>
      </c>
      <c r="AP2877" s="7">
        <f>IFERROR(RANK('Ref. Cuotas'!J2876,'Ref. Cuotas'!J:J,1)+COUNTIF('Ref. Cuotas'!$J$7:'Ref. Cuotas'!J2876,'Ref. Cuotas'!J2876)-1,"")</f>
        <v>1967</v>
      </c>
      <c r="AQ2877" s="7">
        <f>IFERROR(RANK('Ref. Cuotas'!K2876,'Ref. Cuotas'!K:K,1)+COUNTIF('Ref. Cuotas'!$K$7:'Ref. Cuotas'!K2876,'Ref. Cuotas'!K2876)-1,"")</f>
        <v>219</v>
      </c>
    </row>
    <row r="2878" spans="31:43" ht="17.25" customHeight="1" x14ac:dyDescent="0.3">
      <c r="AE2878" s="5" t="s">
        <v>2873</v>
      </c>
      <c r="AF2878" s="5" t="s">
        <v>6393</v>
      </c>
      <c r="AG2878" s="6" t="s">
        <v>4512</v>
      </c>
      <c r="AH2878" s="6" t="s">
        <v>4116</v>
      </c>
      <c r="AI2878" s="7" t="str">
        <f>IFERROR(RANK('Ref. Cuotas'!H2877,'Ref. Cuotas'!H:H,0)+COUNTIF('Ref. Cuotas'!$H$7:'Ref. Cuotas'!H2877,'Ref. Cuotas'!H2877)-1,"")</f>
        <v/>
      </c>
      <c r="AJ2878" s="7">
        <f>IFERROR(RANK('Ref. Cuotas'!I2877,'Ref. Cuotas'!I:I,0)+COUNTIF('Ref. Cuotas'!$I$7:'Ref. Cuotas'!I2877,'Ref. Cuotas'!I2877)-1,"")</f>
        <v>2789</v>
      </c>
      <c r="AK2878" s="7">
        <f>IFERROR(RANK('Ref. Cuotas'!J2877,'Ref. Cuotas'!J:J,0)+COUNTIF('Ref. Cuotas'!$J$7:'Ref. Cuotas'!J2877,'Ref. Cuotas'!J2877)-1,"")</f>
        <v>2792</v>
      </c>
      <c r="AL2878" s="7">
        <f>IFERROR(RANK('Ref. Cuotas'!K2877,'Ref. Cuotas'!K:K,0)+COUNTIF('Ref. Cuotas'!$K$7:'Ref. Cuotas'!K2877,'Ref. Cuotas'!K2877)-1,"")</f>
        <v>2801</v>
      </c>
      <c r="AM2878" s="7">
        <f>IFERROR(RANK('Ref. Cuotas'!L2877,'Ref. Cuotas'!L:L,0)+COUNTIF('Ref. Cuotas'!$L$7:'Ref. Cuotas'!L2877,'Ref. Cuotas'!L2877)-1,"")</f>
        <v>2801</v>
      </c>
      <c r="AN2878" s="7">
        <f>IFERROR(RANK('Ref. Cuotas'!M2877,'Ref. Cuotas'!M:M,0)+COUNTIF('Ref. Cuotas'!$M$7:'Ref. Cuotas'!M2877,'Ref. Cuotas'!M2877)-1,"")</f>
        <v>2790</v>
      </c>
      <c r="AO2878" s="7" t="str">
        <f>IFERROR(RANK('Ref. Cuotas'!H2877,'Ref. Cuotas'!H:H,1)+COUNTIF('Ref. Cuotas'!$H$7:'Ref. Cuotas'!H2877,'Ref. Cuotas'!H2877)-1,"")</f>
        <v/>
      </c>
      <c r="AP2878" s="7">
        <f>IFERROR(RANK('Ref. Cuotas'!J2877,'Ref. Cuotas'!J:J,1)+COUNTIF('Ref. Cuotas'!$J$7:'Ref. Cuotas'!J2877,'Ref. Cuotas'!J2877)-1,"")</f>
        <v>1967</v>
      </c>
      <c r="AQ2878" s="7">
        <f>IFERROR(RANK('Ref. Cuotas'!K2877,'Ref. Cuotas'!K:K,1)+COUNTIF('Ref. Cuotas'!$K$7:'Ref. Cuotas'!K2877,'Ref. Cuotas'!K2877)-1,"")</f>
        <v>219</v>
      </c>
    </row>
    <row r="2879" spans="31:43" ht="17.25" customHeight="1" x14ac:dyDescent="0.3">
      <c r="AE2879" s="5" t="s">
        <v>2874</v>
      </c>
      <c r="AF2879" s="5" t="s">
        <v>6394</v>
      </c>
      <c r="AG2879" s="6" t="s">
        <v>4512</v>
      </c>
      <c r="AH2879" s="6" t="s">
        <v>4094</v>
      </c>
      <c r="AI2879" s="7" t="str">
        <f>IFERROR(RANK('Ref. Cuotas'!H2878,'Ref. Cuotas'!H:H,0)+COUNTIF('Ref. Cuotas'!$H$7:'Ref. Cuotas'!H2878,'Ref. Cuotas'!H2878)-1,"")</f>
        <v/>
      </c>
      <c r="AJ2879" s="7">
        <f>IFERROR(RANK('Ref. Cuotas'!I2878,'Ref. Cuotas'!I:I,0)+COUNTIF('Ref. Cuotas'!$I$7:'Ref. Cuotas'!I2878,'Ref. Cuotas'!I2878)-1,"")</f>
        <v>2789</v>
      </c>
      <c r="AK2879" s="7">
        <f>IFERROR(RANK('Ref. Cuotas'!J2878,'Ref. Cuotas'!J:J,0)+COUNTIF('Ref. Cuotas'!$J$7:'Ref. Cuotas'!J2878,'Ref. Cuotas'!J2878)-1,"")</f>
        <v>2792</v>
      </c>
      <c r="AL2879" s="7">
        <f>IFERROR(RANK('Ref. Cuotas'!K2878,'Ref. Cuotas'!K:K,0)+COUNTIF('Ref. Cuotas'!$K$7:'Ref. Cuotas'!K2878,'Ref. Cuotas'!K2878)-1,"")</f>
        <v>2801</v>
      </c>
      <c r="AM2879" s="7">
        <f>IFERROR(RANK('Ref. Cuotas'!L2878,'Ref. Cuotas'!L:L,0)+COUNTIF('Ref. Cuotas'!$L$7:'Ref. Cuotas'!L2878,'Ref. Cuotas'!L2878)-1,"")</f>
        <v>2801</v>
      </c>
      <c r="AN2879" s="7">
        <f>IFERROR(RANK('Ref. Cuotas'!M2878,'Ref. Cuotas'!M:M,0)+COUNTIF('Ref. Cuotas'!$M$7:'Ref. Cuotas'!M2878,'Ref. Cuotas'!M2878)-1,"")</f>
        <v>2790</v>
      </c>
      <c r="AO2879" s="7" t="str">
        <f>IFERROR(RANK('Ref. Cuotas'!H2878,'Ref. Cuotas'!H:H,1)+COUNTIF('Ref. Cuotas'!$H$7:'Ref. Cuotas'!H2878,'Ref. Cuotas'!H2878)-1,"")</f>
        <v/>
      </c>
      <c r="AP2879" s="7">
        <f>IFERROR(RANK('Ref. Cuotas'!J2878,'Ref. Cuotas'!J:J,1)+COUNTIF('Ref. Cuotas'!$J$7:'Ref. Cuotas'!J2878,'Ref. Cuotas'!J2878)-1,"")</f>
        <v>1967</v>
      </c>
      <c r="AQ2879" s="7">
        <f>IFERROR(RANK('Ref. Cuotas'!K2878,'Ref. Cuotas'!K:K,1)+COUNTIF('Ref. Cuotas'!$K$7:'Ref. Cuotas'!K2878,'Ref. Cuotas'!K2878)-1,"")</f>
        <v>219</v>
      </c>
    </row>
    <row r="2880" spans="31:43" ht="17.25" customHeight="1" x14ac:dyDescent="0.3">
      <c r="AE2880" s="5" t="s">
        <v>2875</v>
      </c>
      <c r="AF2880" s="5" t="s">
        <v>6395</v>
      </c>
      <c r="AG2880" s="6" t="s">
        <v>4512</v>
      </c>
      <c r="AH2880" s="6" t="s">
        <v>4172</v>
      </c>
      <c r="AI2880" s="7" t="str">
        <f>IFERROR(RANK('Ref. Cuotas'!H2879,'Ref. Cuotas'!H:H,0)+COUNTIF('Ref. Cuotas'!$H$7:'Ref. Cuotas'!H2879,'Ref. Cuotas'!H2879)-1,"")</f>
        <v/>
      </c>
      <c r="AJ2880" s="7">
        <f>IFERROR(RANK('Ref. Cuotas'!I2879,'Ref. Cuotas'!I:I,0)+COUNTIF('Ref. Cuotas'!$I$7:'Ref. Cuotas'!I2879,'Ref. Cuotas'!I2879)-1,"")</f>
        <v>2789</v>
      </c>
      <c r="AK2880" s="7">
        <f>IFERROR(RANK('Ref. Cuotas'!J2879,'Ref. Cuotas'!J:J,0)+COUNTIF('Ref. Cuotas'!$J$7:'Ref. Cuotas'!J2879,'Ref. Cuotas'!J2879)-1,"")</f>
        <v>2792</v>
      </c>
      <c r="AL2880" s="7">
        <f>IFERROR(RANK('Ref. Cuotas'!K2879,'Ref. Cuotas'!K:K,0)+COUNTIF('Ref. Cuotas'!$K$7:'Ref. Cuotas'!K2879,'Ref. Cuotas'!K2879)-1,"")</f>
        <v>2801</v>
      </c>
      <c r="AM2880" s="7">
        <f>IFERROR(RANK('Ref. Cuotas'!L2879,'Ref. Cuotas'!L:L,0)+COUNTIF('Ref. Cuotas'!$L$7:'Ref. Cuotas'!L2879,'Ref. Cuotas'!L2879)-1,"")</f>
        <v>2801</v>
      </c>
      <c r="AN2880" s="7">
        <f>IFERROR(RANK('Ref. Cuotas'!M2879,'Ref. Cuotas'!M:M,0)+COUNTIF('Ref. Cuotas'!$M$7:'Ref. Cuotas'!M2879,'Ref. Cuotas'!M2879)-1,"")</f>
        <v>2790</v>
      </c>
      <c r="AO2880" s="7" t="str">
        <f>IFERROR(RANK('Ref. Cuotas'!H2879,'Ref. Cuotas'!H:H,1)+COUNTIF('Ref. Cuotas'!$H$7:'Ref. Cuotas'!H2879,'Ref. Cuotas'!H2879)-1,"")</f>
        <v/>
      </c>
      <c r="AP2880" s="7">
        <f>IFERROR(RANK('Ref. Cuotas'!J2879,'Ref. Cuotas'!J:J,1)+COUNTIF('Ref. Cuotas'!$J$7:'Ref. Cuotas'!J2879,'Ref. Cuotas'!J2879)-1,"")</f>
        <v>1967</v>
      </c>
      <c r="AQ2880" s="7">
        <f>IFERROR(RANK('Ref. Cuotas'!K2879,'Ref. Cuotas'!K:K,1)+COUNTIF('Ref. Cuotas'!$K$7:'Ref. Cuotas'!K2879,'Ref. Cuotas'!K2879)-1,"")</f>
        <v>219</v>
      </c>
    </row>
    <row r="2881" spans="31:43" ht="17.25" customHeight="1" x14ac:dyDescent="0.3">
      <c r="AE2881" s="5" t="s">
        <v>2876</v>
      </c>
      <c r="AF2881" s="5" t="s">
        <v>6396</v>
      </c>
      <c r="AG2881" s="6" t="s">
        <v>4512</v>
      </c>
      <c r="AH2881" s="6" t="s">
        <v>4207</v>
      </c>
      <c r="AI2881" s="7" t="str">
        <f>IFERROR(RANK('Ref. Cuotas'!H2880,'Ref. Cuotas'!H:H,0)+COUNTIF('Ref. Cuotas'!$H$7:'Ref. Cuotas'!H2880,'Ref. Cuotas'!H2880)-1,"")</f>
        <v/>
      </c>
      <c r="AJ2881" s="7">
        <f>IFERROR(RANK('Ref. Cuotas'!I2880,'Ref. Cuotas'!I:I,0)+COUNTIF('Ref. Cuotas'!$I$7:'Ref. Cuotas'!I2880,'Ref. Cuotas'!I2880)-1,"")</f>
        <v>2789</v>
      </c>
      <c r="AK2881" s="7">
        <f>IFERROR(RANK('Ref. Cuotas'!J2880,'Ref. Cuotas'!J:J,0)+COUNTIF('Ref. Cuotas'!$J$7:'Ref. Cuotas'!J2880,'Ref. Cuotas'!J2880)-1,"")</f>
        <v>2792</v>
      </c>
      <c r="AL2881" s="7">
        <f>IFERROR(RANK('Ref. Cuotas'!K2880,'Ref. Cuotas'!K:K,0)+COUNTIF('Ref. Cuotas'!$K$7:'Ref. Cuotas'!K2880,'Ref. Cuotas'!K2880)-1,"")</f>
        <v>2801</v>
      </c>
      <c r="AM2881" s="7">
        <f>IFERROR(RANK('Ref. Cuotas'!L2880,'Ref. Cuotas'!L:L,0)+COUNTIF('Ref. Cuotas'!$L$7:'Ref. Cuotas'!L2880,'Ref. Cuotas'!L2880)-1,"")</f>
        <v>2801</v>
      </c>
      <c r="AN2881" s="7">
        <f>IFERROR(RANK('Ref. Cuotas'!M2880,'Ref. Cuotas'!M:M,0)+COUNTIF('Ref. Cuotas'!$M$7:'Ref. Cuotas'!M2880,'Ref. Cuotas'!M2880)-1,"")</f>
        <v>2790</v>
      </c>
      <c r="AO2881" s="7" t="str">
        <f>IFERROR(RANK('Ref. Cuotas'!H2880,'Ref. Cuotas'!H:H,1)+COUNTIF('Ref. Cuotas'!$H$7:'Ref. Cuotas'!H2880,'Ref. Cuotas'!H2880)-1,"")</f>
        <v/>
      </c>
      <c r="AP2881" s="7">
        <f>IFERROR(RANK('Ref. Cuotas'!J2880,'Ref. Cuotas'!J:J,1)+COUNTIF('Ref. Cuotas'!$J$7:'Ref. Cuotas'!J2880,'Ref. Cuotas'!J2880)-1,"")</f>
        <v>1967</v>
      </c>
      <c r="AQ2881" s="7">
        <f>IFERROR(RANK('Ref. Cuotas'!K2880,'Ref. Cuotas'!K:K,1)+COUNTIF('Ref. Cuotas'!$K$7:'Ref. Cuotas'!K2880,'Ref. Cuotas'!K2880)-1,"")</f>
        <v>219</v>
      </c>
    </row>
    <row r="2882" spans="31:43" ht="17.25" customHeight="1" x14ac:dyDescent="0.3">
      <c r="AE2882" s="5" t="s">
        <v>2877</v>
      </c>
      <c r="AF2882" s="5" t="s">
        <v>6397</v>
      </c>
      <c r="AG2882" s="6" t="s">
        <v>4512</v>
      </c>
      <c r="AH2882" s="6" t="s">
        <v>4097</v>
      </c>
      <c r="AI2882" s="7" t="str">
        <f>IFERROR(RANK('Ref. Cuotas'!H2881,'Ref. Cuotas'!H:H,0)+COUNTIF('Ref. Cuotas'!$H$7:'Ref. Cuotas'!H2881,'Ref. Cuotas'!H2881)-1,"")</f>
        <v/>
      </c>
      <c r="AJ2882" s="7">
        <f>IFERROR(RANK('Ref. Cuotas'!I2881,'Ref. Cuotas'!I:I,0)+COUNTIF('Ref. Cuotas'!$I$7:'Ref. Cuotas'!I2881,'Ref. Cuotas'!I2881)-1,"")</f>
        <v>2789</v>
      </c>
      <c r="AK2882" s="7">
        <f>IFERROR(RANK('Ref. Cuotas'!J2881,'Ref. Cuotas'!J:J,0)+COUNTIF('Ref. Cuotas'!$J$7:'Ref. Cuotas'!J2881,'Ref. Cuotas'!J2881)-1,"")</f>
        <v>2792</v>
      </c>
      <c r="AL2882" s="7">
        <f>IFERROR(RANK('Ref. Cuotas'!K2881,'Ref. Cuotas'!K:K,0)+COUNTIF('Ref. Cuotas'!$K$7:'Ref. Cuotas'!K2881,'Ref. Cuotas'!K2881)-1,"")</f>
        <v>2801</v>
      </c>
      <c r="AM2882" s="7">
        <f>IFERROR(RANK('Ref. Cuotas'!L2881,'Ref. Cuotas'!L:L,0)+COUNTIF('Ref. Cuotas'!$L$7:'Ref. Cuotas'!L2881,'Ref. Cuotas'!L2881)-1,"")</f>
        <v>2801</v>
      </c>
      <c r="AN2882" s="7">
        <f>IFERROR(RANK('Ref. Cuotas'!M2881,'Ref. Cuotas'!M:M,0)+COUNTIF('Ref. Cuotas'!$M$7:'Ref. Cuotas'!M2881,'Ref. Cuotas'!M2881)-1,"")</f>
        <v>2790</v>
      </c>
      <c r="AO2882" s="7" t="str">
        <f>IFERROR(RANK('Ref. Cuotas'!H2881,'Ref. Cuotas'!H:H,1)+COUNTIF('Ref. Cuotas'!$H$7:'Ref. Cuotas'!H2881,'Ref. Cuotas'!H2881)-1,"")</f>
        <v/>
      </c>
      <c r="AP2882" s="7">
        <f>IFERROR(RANK('Ref. Cuotas'!J2881,'Ref. Cuotas'!J:J,1)+COUNTIF('Ref. Cuotas'!$J$7:'Ref. Cuotas'!J2881,'Ref. Cuotas'!J2881)-1,"")</f>
        <v>1967</v>
      </c>
      <c r="AQ2882" s="7">
        <f>IFERROR(RANK('Ref. Cuotas'!K2881,'Ref. Cuotas'!K:K,1)+COUNTIF('Ref. Cuotas'!$K$7:'Ref. Cuotas'!K2881,'Ref. Cuotas'!K2881)-1,"")</f>
        <v>219</v>
      </c>
    </row>
    <row r="2883" spans="31:43" ht="17.25" customHeight="1" x14ac:dyDescent="0.3">
      <c r="AE2883" s="5" t="s">
        <v>2878</v>
      </c>
      <c r="AF2883" s="5" t="s">
        <v>6398</v>
      </c>
      <c r="AG2883" s="6" t="s">
        <v>4512</v>
      </c>
      <c r="AH2883" s="6" t="s">
        <v>4109</v>
      </c>
      <c r="AI2883" s="7" t="str">
        <f>IFERROR(RANK('Ref. Cuotas'!H2882,'Ref. Cuotas'!H:H,0)+COUNTIF('Ref. Cuotas'!$H$7:'Ref. Cuotas'!H2882,'Ref. Cuotas'!H2882)-1,"")</f>
        <v/>
      </c>
      <c r="AJ2883" s="7">
        <f>IFERROR(RANK('Ref. Cuotas'!I2882,'Ref. Cuotas'!I:I,0)+COUNTIF('Ref. Cuotas'!$I$7:'Ref. Cuotas'!I2882,'Ref. Cuotas'!I2882)-1,"")</f>
        <v>2789</v>
      </c>
      <c r="AK2883" s="7">
        <f>IFERROR(RANK('Ref. Cuotas'!J2882,'Ref. Cuotas'!J:J,0)+COUNTIF('Ref. Cuotas'!$J$7:'Ref. Cuotas'!J2882,'Ref. Cuotas'!J2882)-1,"")</f>
        <v>2792</v>
      </c>
      <c r="AL2883" s="7">
        <f>IFERROR(RANK('Ref. Cuotas'!K2882,'Ref. Cuotas'!K:K,0)+COUNTIF('Ref. Cuotas'!$K$7:'Ref. Cuotas'!K2882,'Ref. Cuotas'!K2882)-1,"")</f>
        <v>2801</v>
      </c>
      <c r="AM2883" s="7">
        <f>IFERROR(RANK('Ref. Cuotas'!L2882,'Ref. Cuotas'!L:L,0)+COUNTIF('Ref. Cuotas'!$L$7:'Ref. Cuotas'!L2882,'Ref. Cuotas'!L2882)-1,"")</f>
        <v>2801</v>
      </c>
      <c r="AN2883" s="7">
        <f>IFERROR(RANK('Ref. Cuotas'!M2882,'Ref. Cuotas'!M:M,0)+COUNTIF('Ref. Cuotas'!$M$7:'Ref. Cuotas'!M2882,'Ref. Cuotas'!M2882)-1,"")</f>
        <v>2790</v>
      </c>
      <c r="AO2883" s="7" t="str">
        <f>IFERROR(RANK('Ref. Cuotas'!H2882,'Ref. Cuotas'!H:H,1)+COUNTIF('Ref. Cuotas'!$H$7:'Ref. Cuotas'!H2882,'Ref. Cuotas'!H2882)-1,"")</f>
        <v/>
      </c>
      <c r="AP2883" s="7">
        <f>IFERROR(RANK('Ref. Cuotas'!J2882,'Ref. Cuotas'!J:J,1)+COUNTIF('Ref. Cuotas'!$J$7:'Ref. Cuotas'!J2882,'Ref. Cuotas'!J2882)-1,"")</f>
        <v>1967</v>
      </c>
      <c r="AQ2883" s="7">
        <f>IFERROR(RANK('Ref. Cuotas'!K2882,'Ref. Cuotas'!K:K,1)+COUNTIF('Ref. Cuotas'!$K$7:'Ref. Cuotas'!K2882,'Ref. Cuotas'!K2882)-1,"")</f>
        <v>219</v>
      </c>
    </row>
    <row r="2884" spans="31:43" ht="17.25" customHeight="1" x14ac:dyDescent="0.3">
      <c r="AE2884" s="5" t="s">
        <v>2879</v>
      </c>
      <c r="AF2884" s="5" t="s">
        <v>6399</v>
      </c>
      <c r="AG2884" s="6" t="s">
        <v>4513</v>
      </c>
      <c r="AH2884" s="6" t="s">
        <v>4092</v>
      </c>
      <c r="AI2884" s="7" t="str">
        <f>IFERROR(RANK('Ref. Cuotas'!H2883,'Ref. Cuotas'!H:H,0)+COUNTIF('Ref. Cuotas'!$H$7:'Ref. Cuotas'!H2883,'Ref. Cuotas'!H2883)-1,"")</f>
        <v/>
      </c>
      <c r="AJ2884" s="7">
        <f>IFERROR(RANK('Ref. Cuotas'!I2883,'Ref. Cuotas'!I:I,0)+COUNTIF('Ref. Cuotas'!$I$7:'Ref. Cuotas'!I2883,'Ref. Cuotas'!I2883)-1,"")</f>
        <v>2789</v>
      </c>
      <c r="AK2884" s="7">
        <f>IFERROR(RANK('Ref. Cuotas'!J2883,'Ref. Cuotas'!J:J,0)+COUNTIF('Ref. Cuotas'!$J$7:'Ref. Cuotas'!J2883,'Ref. Cuotas'!J2883)-1,"")</f>
        <v>2792</v>
      </c>
      <c r="AL2884" s="7">
        <f>IFERROR(RANK('Ref. Cuotas'!K2883,'Ref. Cuotas'!K:K,0)+COUNTIF('Ref. Cuotas'!$K$7:'Ref. Cuotas'!K2883,'Ref. Cuotas'!K2883)-1,"")</f>
        <v>2801</v>
      </c>
      <c r="AM2884" s="7">
        <f>IFERROR(RANK('Ref. Cuotas'!L2883,'Ref. Cuotas'!L:L,0)+COUNTIF('Ref. Cuotas'!$L$7:'Ref. Cuotas'!L2883,'Ref. Cuotas'!L2883)-1,"")</f>
        <v>2801</v>
      </c>
      <c r="AN2884" s="7">
        <f>IFERROR(RANK('Ref. Cuotas'!M2883,'Ref. Cuotas'!M:M,0)+COUNTIF('Ref. Cuotas'!$M$7:'Ref. Cuotas'!M2883,'Ref. Cuotas'!M2883)-1,"")</f>
        <v>2790</v>
      </c>
      <c r="AO2884" s="7" t="str">
        <f>IFERROR(RANK('Ref. Cuotas'!H2883,'Ref. Cuotas'!H:H,1)+COUNTIF('Ref. Cuotas'!$H$7:'Ref. Cuotas'!H2883,'Ref. Cuotas'!H2883)-1,"")</f>
        <v/>
      </c>
      <c r="AP2884" s="7">
        <f>IFERROR(RANK('Ref. Cuotas'!J2883,'Ref. Cuotas'!J:J,1)+COUNTIF('Ref. Cuotas'!$J$7:'Ref. Cuotas'!J2883,'Ref. Cuotas'!J2883)-1,"")</f>
        <v>1967</v>
      </c>
      <c r="AQ2884" s="7">
        <f>IFERROR(RANK('Ref. Cuotas'!K2883,'Ref. Cuotas'!K:K,1)+COUNTIF('Ref. Cuotas'!$K$7:'Ref. Cuotas'!K2883,'Ref. Cuotas'!K2883)-1,"")</f>
        <v>219</v>
      </c>
    </row>
    <row r="2885" spans="31:43" ht="17.25" customHeight="1" x14ac:dyDescent="0.3">
      <c r="AE2885" s="5" t="s">
        <v>2880</v>
      </c>
      <c r="AF2885" s="5" t="s">
        <v>6400</v>
      </c>
      <c r="AG2885" s="6" t="s">
        <v>4513</v>
      </c>
      <c r="AH2885" s="6" t="s">
        <v>4093</v>
      </c>
      <c r="AI2885" s="7" t="str">
        <f>IFERROR(RANK('Ref. Cuotas'!H2884,'Ref. Cuotas'!H:H,0)+COUNTIF('Ref. Cuotas'!$H$7:'Ref. Cuotas'!H2884,'Ref. Cuotas'!H2884)-1,"")</f>
        <v/>
      </c>
      <c r="AJ2885" s="7">
        <f>IFERROR(RANK('Ref. Cuotas'!I2884,'Ref. Cuotas'!I:I,0)+COUNTIF('Ref. Cuotas'!$I$7:'Ref. Cuotas'!I2884,'Ref. Cuotas'!I2884)-1,"")</f>
        <v>2789</v>
      </c>
      <c r="AK2885" s="7">
        <f>IFERROR(RANK('Ref. Cuotas'!J2884,'Ref. Cuotas'!J:J,0)+COUNTIF('Ref. Cuotas'!$J$7:'Ref. Cuotas'!J2884,'Ref. Cuotas'!J2884)-1,"")</f>
        <v>2792</v>
      </c>
      <c r="AL2885" s="7">
        <f>IFERROR(RANK('Ref. Cuotas'!K2884,'Ref. Cuotas'!K:K,0)+COUNTIF('Ref. Cuotas'!$K$7:'Ref. Cuotas'!K2884,'Ref. Cuotas'!K2884)-1,"")</f>
        <v>2801</v>
      </c>
      <c r="AM2885" s="7">
        <f>IFERROR(RANK('Ref. Cuotas'!L2884,'Ref. Cuotas'!L:L,0)+COUNTIF('Ref. Cuotas'!$L$7:'Ref. Cuotas'!L2884,'Ref. Cuotas'!L2884)-1,"")</f>
        <v>2801</v>
      </c>
      <c r="AN2885" s="7">
        <f>IFERROR(RANK('Ref. Cuotas'!M2884,'Ref. Cuotas'!M:M,0)+COUNTIF('Ref. Cuotas'!$M$7:'Ref. Cuotas'!M2884,'Ref. Cuotas'!M2884)-1,"")</f>
        <v>2790</v>
      </c>
      <c r="AO2885" s="7" t="str">
        <f>IFERROR(RANK('Ref. Cuotas'!H2884,'Ref. Cuotas'!H:H,1)+COUNTIF('Ref. Cuotas'!$H$7:'Ref. Cuotas'!H2884,'Ref. Cuotas'!H2884)-1,"")</f>
        <v/>
      </c>
      <c r="AP2885" s="7">
        <f>IFERROR(RANK('Ref. Cuotas'!J2884,'Ref. Cuotas'!J:J,1)+COUNTIF('Ref. Cuotas'!$J$7:'Ref. Cuotas'!J2884,'Ref. Cuotas'!J2884)-1,"")</f>
        <v>1967</v>
      </c>
      <c r="AQ2885" s="7">
        <f>IFERROR(RANK('Ref. Cuotas'!K2884,'Ref. Cuotas'!K:K,1)+COUNTIF('Ref. Cuotas'!$K$7:'Ref. Cuotas'!K2884,'Ref. Cuotas'!K2884)-1,"")</f>
        <v>219</v>
      </c>
    </row>
    <row r="2886" spans="31:43" ht="17.25" customHeight="1" x14ac:dyDescent="0.3">
      <c r="AE2886" s="5" t="s">
        <v>2881</v>
      </c>
      <c r="AF2886" s="5" t="s">
        <v>6401</v>
      </c>
      <c r="AG2886" s="6" t="s">
        <v>4513</v>
      </c>
      <c r="AH2886" s="6" t="s">
        <v>4116</v>
      </c>
      <c r="AI2886" s="7" t="str">
        <f>IFERROR(RANK('Ref. Cuotas'!H2885,'Ref. Cuotas'!H:H,0)+COUNTIF('Ref. Cuotas'!$H$7:'Ref. Cuotas'!H2885,'Ref. Cuotas'!H2885)-1,"")</f>
        <v/>
      </c>
      <c r="AJ2886" s="7">
        <f>IFERROR(RANK('Ref. Cuotas'!I2885,'Ref. Cuotas'!I:I,0)+COUNTIF('Ref. Cuotas'!$I$7:'Ref. Cuotas'!I2885,'Ref. Cuotas'!I2885)-1,"")</f>
        <v>2789</v>
      </c>
      <c r="AK2886" s="7">
        <f>IFERROR(RANK('Ref. Cuotas'!J2885,'Ref. Cuotas'!J:J,0)+COUNTIF('Ref. Cuotas'!$J$7:'Ref. Cuotas'!J2885,'Ref. Cuotas'!J2885)-1,"")</f>
        <v>2792</v>
      </c>
      <c r="AL2886" s="7">
        <f>IFERROR(RANK('Ref. Cuotas'!K2885,'Ref. Cuotas'!K:K,0)+COUNTIF('Ref. Cuotas'!$K$7:'Ref. Cuotas'!K2885,'Ref. Cuotas'!K2885)-1,"")</f>
        <v>2801</v>
      </c>
      <c r="AM2886" s="7">
        <f>IFERROR(RANK('Ref. Cuotas'!L2885,'Ref. Cuotas'!L:L,0)+COUNTIF('Ref. Cuotas'!$L$7:'Ref. Cuotas'!L2885,'Ref. Cuotas'!L2885)-1,"")</f>
        <v>2801</v>
      </c>
      <c r="AN2886" s="7">
        <f>IFERROR(RANK('Ref. Cuotas'!M2885,'Ref. Cuotas'!M:M,0)+COUNTIF('Ref. Cuotas'!$M$7:'Ref. Cuotas'!M2885,'Ref. Cuotas'!M2885)-1,"")</f>
        <v>2790</v>
      </c>
      <c r="AO2886" s="7" t="str">
        <f>IFERROR(RANK('Ref. Cuotas'!H2885,'Ref. Cuotas'!H:H,1)+COUNTIF('Ref. Cuotas'!$H$7:'Ref. Cuotas'!H2885,'Ref. Cuotas'!H2885)-1,"")</f>
        <v/>
      </c>
      <c r="AP2886" s="7">
        <f>IFERROR(RANK('Ref. Cuotas'!J2885,'Ref. Cuotas'!J:J,1)+COUNTIF('Ref. Cuotas'!$J$7:'Ref. Cuotas'!J2885,'Ref. Cuotas'!J2885)-1,"")</f>
        <v>1967</v>
      </c>
      <c r="AQ2886" s="7">
        <f>IFERROR(RANK('Ref. Cuotas'!K2885,'Ref. Cuotas'!K:K,1)+COUNTIF('Ref. Cuotas'!$K$7:'Ref. Cuotas'!K2885,'Ref. Cuotas'!K2885)-1,"")</f>
        <v>219</v>
      </c>
    </row>
    <row r="2887" spans="31:43" ht="17.25" customHeight="1" x14ac:dyDescent="0.3">
      <c r="AE2887" s="5" t="s">
        <v>2882</v>
      </c>
      <c r="AF2887" s="5" t="s">
        <v>6402</v>
      </c>
      <c r="AG2887" s="6" t="s">
        <v>4513</v>
      </c>
      <c r="AH2887" s="6" t="s">
        <v>4094</v>
      </c>
      <c r="AI2887" s="7" t="str">
        <f>IFERROR(RANK('Ref. Cuotas'!H2886,'Ref. Cuotas'!H:H,0)+COUNTIF('Ref. Cuotas'!$H$7:'Ref. Cuotas'!H2886,'Ref. Cuotas'!H2886)-1,"")</f>
        <v/>
      </c>
      <c r="AJ2887" s="7">
        <f>IFERROR(RANK('Ref. Cuotas'!I2886,'Ref. Cuotas'!I:I,0)+COUNTIF('Ref. Cuotas'!$I$7:'Ref. Cuotas'!I2886,'Ref. Cuotas'!I2886)-1,"")</f>
        <v>2789</v>
      </c>
      <c r="AK2887" s="7">
        <f>IFERROR(RANK('Ref. Cuotas'!J2886,'Ref. Cuotas'!J:J,0)+COUNTIF('Ref. Cuotas'!$J$7:'Ref. Cuotas'!J2886,'Ref. Cuotas'!J2886)-1,"")</f>
        <v>2792</v>
      </c>
      <c r="AL2887" s="7">
        <f>IFERROR(RANK('Ref. Cuotas'!K2886,'Ref. Cuotas'!K:K,0)+COUNTIF('Ref. Cuotas'!$K$7:'Ref. Cuotas'!K2886,'Ref. Cuotas'!K2886)-1,"")</f>
        <v>2801</v>
      </c>
      <c r="AM2887" s="7">
        <f>IFERROR(RANK('Ref. Cuotas'!L2886,'Ref. Cuotas'!L:L,0)+COUNTIF('Ref. Cuotas'!$L$7:'Ref. Cuotas'!L2886,'Ref. Cuotas'!L2886)-1,"")</f>
        <v>2801</v>
      </c>
      <c r="AN2887" s="7">
        <f>IFERROR(RANK('Ref. Cuotas'!M2886,'Ref. Cuotas'!M:M,0)+COUNTIF('Ref. Cuotas'!$M$7:'Ref. Cuotas'!M2886,'Ref. Cuotas'!M2886)-1,"")</f>
        <v>2790</v>
      </c>
      <c r="AO2887" s="7" t="str">
        <f>IFERROR(RANK('Ref. Cuotas'!H2886,'Ref. Cuotas'!H:H,1)+COUNTIF('Ref. Cuotas'!$H$7:'Ref. Cuotas'!H2886,'Ref. Cuotas'!H2886)-1,"")</f>
        <v/>
      </c>
      <c r="AP2887" s="7">
        <f>IFERROR(RANK('Ref. Cuotas'!J2886,'Ref. Cuotas'!J:J,1)+COUNTIF('Ref. Cuotas'!$J$7:'Ref. Cuotas'!J2886,'Ref. Cuotas'!J2886)-1,"")</f>
        <v>1967</v>
      </c>
      <c r="AQ2887" s="7">
        <f>IFERROR(RANK('Ref. Cuotas'!K2886,'Ref. Cuotas'!K:K,1)+COUNTIF('Ref. Cuotas'!$K$7:'Ref. Cuotas'!K2886,'Ref. Cuotas'!K2886)-1,"")</f>
        <v>219</v>
      </c>
    </row>
    <row r="2888" spans="31:43" ht="17.25" customHeight="1" x14ac:dyDescent="0.3">
      <c r="AE2888" s="5" t="s">
        <v>2883</v>
      </c>
      <c r="AF2888" s="5" t="s">
        <v>6403</v>
      </c>
      <c r="AG2888" s="6" t="s">
        <v>4513</v>
      </c>
      <c r="AH2888" s="6" t="s">
        <v>4172</v>
      </c>
      <c r="AI2888" s="7" t="str">
        <f>IFERROR(RANK('Ref. Cuotas'!H2887,'Ref. Cuotas'!H:H,0)+COUNTIF('Ref. Cuotas'!$H$7:'Ref. Cuotas'!H2887,'Ref. Cuotas'!H2887)-1,"")</f>
        <v/>
      </c>
      <c r="AJ2888" s="7">
        <f>IFERROR(RANK('Ref. Cuotas'!I2887,'Ref. Cuotas'!I:I,0)+COUNTIF('Ref. Cuotas'!$I$7:'Ref. Cuotas'!I2887,'Ref. Cuotas'!I2887)-1,"")</f>
        <v>2789</v>
      </c>
      <c r="AK2888" s="7">
        <f>IFERROR(RANK('Ref. Cuotas'!J2887,'Ref. Cuotas'!J:J,0)+COUNTIF('Ref. Cuotas'!$J$7:'Ref. Cuotas'!J2887,'Ref. Cuotas'!J2887)-1,"")</f>
        <v>2792</v>
      </c>
      <c r="AL2888" s="7">
        <f>IFERROR(RANK('Ref. Cuotas'!K2887,'Ref. Cuotas'!K:K,0)+COUNTIF('Ref. Cuotas'!$K$7:'Ref. Cuotas'!K2887,'Ref. Cuotas'!K2887)-1,"")</f>
        <v>2801</v>
      </c>
      <c r="AM2888" s="7">
        <f>IFERROR(RANK('Ref. Cuotas'!L2887,'Ref. Cuotas'!L:L,0)+COUNTIF('Ref. Cuotas'!$L$7:'Ref. Cuotas'!L2887,'Ref. Cuotas'!L2887)-1,"")</f>
        <v>2801</v>
      </c>
      <c r="AN2888" s="7">
        <f>IFERROR(RANK('Ref. Cuotas'!M2887,'Ref. Cuotas'!M:M,0)+COUNTIF('Ref. Cuotas'!$M$7:'Ref. Cuotas'!M2887,'Ref. Cuotas'!M2887)-1,"")</f>
        <v>2790</v>
      </c>
      <c r="AO2888" s="7" t="str">
        <f>IFERROR(RANK('Ref. Cuotas'!H2887,'Ref. Cuotas'!H:H,1)+COUNTIF('Ref. Cuotas'!$H$7:'Ref. Cuotas'!H2887,'Ref. Cuotas'!H2887)-1,"")</f>
        <v/>
      </c>
      <c r="AP2888" s="7">
        <f>IFERROR(RANK('Ref. Cuotas'!J2887,'Ref. Cuotas'!J:J,1)+COUNTIF('Ref. Cuotas'!$J$7:'Ref. Cuotas'!J2887,'Ref. Cuotas'!J2887)-1,"")</f>
        <v>1967</v>
      </c>
      <c r="AQ2888" s="7">
        <f>IFERROR(RANK('Ref. Cuotas'!K2887,'Ref. Cuotas'!K:K,1)+COUNTIF('Ref. Cuotas'!$K$7:'Ref. Cuotas'!K2887,'Ref. Cuotas'!K2887)-1,"")</f>
        <v>219</v>
      </c>
    </row>
    <row r="2889" spans="31:43" ht="17.25" customHeight="1" x14ac:dyDescent="0.3">
      <c r="AE2889" s="5" t="s">
        <v>2884</v>
      </c>
      <c r="AF2889" s="5" t="s">
        <v>6404</v>
      </c>
      <c r="AG2889" s="6" t="s">
        <v>4513</v>
      </c>
      <c r="AH2889" s="6" t="s">
        <v>4207</v>
      </c>
      <c r="AI2889" s="7" t="str">
        <f>IFERROR(RANK('Ref. Cuotas'!H2888,'Ref. Cuotas'!H:H,0)+COUNTIF('Ref. Cuotas'!$H$7:'Ref. Cuotas'!H2888,'Ref. Cuotas'!H2888)-1,"")</f>
        <v/>
      </c>
      <c r="AJ2889" s="7">
        <f>IFERROR(RANK('Ref. Cuotas'!I2888,'Ref. Cuotas'!I:I,0)+COUNTIF('Ref. Cuotas'!$I$7:'Ref. Cuotas'!I2888,'Ref. Cuotas'!I2888)-1,"")</f>
        <v>2789</v>
      </c>
      <c r="AK2889" s="7">
        <f>IFERROR(RANK('Ref. Cuotas'!J2888,'Ref. Cuotas'!J:J,0)+COUNTIF('Ref. Cuotas'!$J$7:'Ref. Cuotas'!J2888,'Ref. Cuotas'!J2888)-1,"")</f>
        <v>2792</v>
      </c>
      <c r="AL2889" s="7">
        <f>IFERROR(RANK('Ref. Cuotas'!K2888,'Ref. Cuotas'!K:K,0)+COUNTIF('Ref. Cuotas'!$K$7:'Ref. Cuotas'!K2888,'Ref. Cuotas'!K2888)-1,"")</f>
        <v>2801</v>
      </c>
      <c r="AM2889" s="7">
        <f>IFERROR(RANK('Ref. Cuotas'!L2888,'Ref. Cuotas'!L:L,0)+COUNTIF('Ref. Cuotas'!$L$7:'Ref. Cuotas'!L2888,'Ref. Cuotas'!L2888)-1,"")</f>
        <v>2801</v>
      </c>
      <c r="AN2889" s="7">
        <f>IFERROR(RANK('Ref. Cuotas'!M2888,'Ref. Cuotas'!M:M,0)+COUNTIF('Ref. Cuotas'!$M$7:'Ref. Cuotas'!M2888,'Ref. Cuotas'!M2888)-1,"")</f>
        <v>2790</v>
      </c>
      <c r="AO2889" s="7" t="str">
        <f>IFERROR(RANK('Ref. Cuotas'!H2888,'Ref. Cuotas'!H:H,1)+COUNTIF('Ref. Cuotas'!$H$7:'Ref. Cuotas'!H2888,'Ref. Cuotas'!H2888)-1,"")</f>
        <v/>
      </c>
      <c r="AP2889" s="7">
        <f>IFERROR(RANK('Ref. Cuotas'!J2888,'Ref. Cuotas'!J:J,1)+COUNTIF('Ref. Cuotas'!$J$7:'Ref. Cuotas'!J2888,'Ref. Cuotas'!J2888)-1,"")</f>
        <v>1967</v>
      </c>
      <c r="AQ2889" s="7">
        <f>IFERROR(RANK('Ref. Cuotas'!K2888,'Ref. Cuotas'!K:K,1)+COUNTIF('Ref. Cuotas'!$K$7:'Ref. Cuotas'!K2888,'Ref. Cuotas'!K2888)-1,"")</f>
        <v>219</v>
      </c>
    </row>
    <row r="2890" spans="31:43" ht="17.25" customHeight="1" x14ac:dyDescent="0.3">
      <c r="AE2890" s="5" t="s">
        <v>2885</v>
      </c>
      <c r="AF2890" s="5" t="s">
        <v>6405</v>
      </c>
      <c r="AG2890" s="6" t="s">
        <v>4513</v>
      </c>
      <c r="AH2890" s="6" t="s">
        <v>4097</v>
      </c>
      <c r="AI2890" s="7" t="str">
        <f>IFERROR(RANK('Ref. Cuotas'!H2889,'Ref. Cuotas'!H:H,0)+COUNTIF('Ref. Cuotas'!$H$7:'Ref. Cuotas'!H2889,'Ref. Cuotas'!H2889)-1,"")</f>
        <v/>
      </c>
      <c r="AJ2890" s="7">
        <f>IFERROR(RANK('Ref. Cuotas'!I2889,'Ref. Cuotas'!I:I,0)+COUNTIF('Ref. Cuotas'!$I$7:'Ref. Cuotas'!I2889,'Ref. Cuotas'!I2889)-1,"")</f>
        <v>2789</v>
      </c>
      <c r="AK2890" s="7">
        <f>IFERROR(RANK('Ref. Cuotas'!J2889,'Ref. Cuotas'!J:J,0)+COUNTIF('Ref. Cuotas'!$J$7:'Ref. Cuotas'!J2889,'Ref. Cuotas'!J2889)-1,"")</f>
        <v>2792</v>
      </c>
      <c r="AL2890" s="7">
        <f>IFERROR(RANK('Ref. Cuotas'!K2889,'Ref. Cuotas'!K:K,0)+COUNTIF('Ref. Cuotas'!$K$7:'Ref. Cuotas'!K2889,'Ref. Cuotas'!K2889)-1,"")</f>
        <v>2801</v>
      </c>
      <c r="AM2890" s="7">
        <f>IFERROR(RANK('Ref. Cuotas'!L2889,'Ref. Cuotas'!L:L,0)+COUNTIF('Ref. Cuotas'!$L$7:'Ref. Cuotas'!L2889,'Ref. Cuotas'!L2889)-1,"")</f>
        <v>2801</v>
      </c>
      <c r="AN2890" s="7">
        <f>IFERROR(RANK('Ref. Cuotas'!M2889,'Ref. Cuotas'!M:M,0)+COUNTIF('Ref. Cuotas'!$M$7:'Ref. Cuotas'!M2889,'Ref. Cuotas'!M2889)-1,"")</f>
        <v>2790</v>
      </c>
      <c r="AO2890" s="7" t="str">
        <f>IFERROR(RANK('Ref. Cuotas'!H2889,'Ref. Cuotas'!H:H,1)+COUNTIF('Ref. Cuotas'!$H$7:'Ref. Cuotas'!H2889,'Ref. Cuotas'!H2889)-1,"")</f>
        <v/>
      </c>
      <c r="AP2890" s="7">
        <f>IFERROR(RANK('Ref. Cuotas'!J2889,'Ref. Cuotas'!J:J,1)+COUNTIF('Ref. Cuotas'!$J$7:'Ref. Cuotas'!J2889,'Ref. Cuotas'!J2889)-1,"")</f>
        <v>1967</v>
      </c>
      <c r="AQ2890" s="7">
        <f>IFERROR(RANK('Ref. Cuotas'!K2889,'Ref. Cuotas'!K:K,1)+COUNTIF('Ref. Cuotas'!$K$7:'Ref. Cuotas'!K2889,'Ref. Cuotas'!K2889)-1,"")</f>
        <v>219</v>
      </c>
    </row>
    <row r="2891" spans="31:43" ht="17.25" customHeight="1" x14ac:dyDescent="0.3">
      <c r="AE2891" s="5" t="s">
        <v>2886</v>
      </c>
      <c r="AF2891" s="5" t="s">
        <v>6406</v>
      </c>
      <c r="AG2891" s="6" t="s">
        <v>4513</v>
      </c>
      <c r="AH2891" s="6" t="s">
        <v>4109</v>
      </c>
      <c r="AI2891" s="7" t="str">
        <f>IFERROR(RANK('Ref. Cuotas'!H2890,'Ref. Cuotas'!H:H,0)+COUNTIF('Ref. Cuotas'!$H$7:'Ref. Cuotas'!H2890,'Ref. Cuotas'!H2890)-1,"")</f>
        <v/>
      </c>
      <c r="AJ2891" s="7">
        <f>IFERROR(RANK('Ref. Cuotas'!I2890,'Ref. Cuotas'!I:I,0)+COUNTIF('Ref. Cuotas'!$I$7:'Ref. Cuotas'!I2890,'Ref. Cuotas'!I2890)-1,"")</f>
        <v>2789</v>
      </c>
      <c r="AK2891" s="7">
        <f>IFERROR(RANK('Ref. Cuotas'!J2890,'Ref. Cuotas'!J:J,0)+COUNTIF('Ref. Cuotas'!$J$7:'Ref. Cuotas'!J2890,'Ref. Cuotas'!J2890)-1,"")</f>
        <v>2792</v>
      </c>
      <c r="AL2891" s="7">
        <f>IFERROR(RANK('Ref. Cuotas'!K2890,'Ref. Cuotas'!K:K,0)+COUNTIF('Ref. Cuotas'!$K$7:'Ref. Cuotas'!K2890,'Ref. Cuotas'!K2890)-1,"")</f>
        <v>2801</v>
      </c>
      <c r="AM2891" s="7">
        <f>IFERROR(RANK('Ref. Cuotas'!L2890,'Ref. Cuotas'!L:L,0)+COUNTIF('Ref. Cuotas'!$L$7:'Ref. Cuotas'!L2890,'Ref. Cuotas'!L2890)-1,"")</f>
        <v>2801</v>
      </c>
      <c r="AN2891" s="7">
        <f>IFERROR(RANK('Ref. Cuotas'!M2890,'Ref. Cuotas'!M:M,0)+COUNTIF('Ref. Cuotas'!$M$7:'Ref. Cuotas'!M2890,'Ref. Cuotas'!M2890)-1,"")</f>
        <v>2790</v>
      </c>
      <c r="AO2891" s="7" t="str">
        <f>IFERROR(RANK('Ref. Cuotas'!H2890,'Ref. Cuotas'!H:H,1)+COUNTIF('Ref. Cuotas'!$H$7:'Ref. Cuotas'!H2890,'Ref. Cuotas'!H2890)-1,"")</f>
        <v/>
      </c>
      <c r="AP2891" s="7">
        <f>IFERROR(RANK('Ref. Cuotas'!J2890,'Ref. Cuotas'!J:J,1)+COUNTIF('Ref. Cuotas'!$J$7:'Ref. Cuotas'!J2890,'Ref. Cuotas'!J2890)-1,"")</f>
        <v>1967</v>
      </c>
      <c r="AQ2891" s="7">
        <f>IFERROR(RANK('Ref. Cuotas'!K2890,'Ref. Cuotas'!K:K,1)+COUNTIF('Ref. Cuotas'!$K$7:'Ref. Cuotas'!K2890,'Ref. Cuotas'!K2890)-1,"")</f>
        <v>219</v>
      </c>
    </row>
    <row r="2892" spans="31:43" ht="17.25" customHeight="1" x14ac:dyDescent="0.3">
      <c r="AE2892" s="5" t="s">
        <v>2887</v>
      </c>
      <c r="AF2892" s="5" t="s">
        <v>6407</v>
      </c>
      <c r="AG2892" s="6" t="s">
        <v>4514</v>
      </c>
      <c r="AH2892" s="6" t="s">
        <v>4092</v>
      </c>
      <c r="AI2892" s="7">
        <f>IFERROR(RANK('Ref. Cuotas'!H2891,'Ref. Cuotas'!H:H,0)+COUNTIF('Ref. Cuotas'!$H$7:'Ref. Cuotas'!H2891,'Ref. Cuotas'!H2891)-1,"")</f>
        <v>971</v>
      </c>
      <c r="AJ2892" s="7">
        <f>IFERROR(RANK('Ref. Cuotas'!I2891,'Ref. Cuotas'!I:I,0)+COUNTIF('Ref. Cuotas'!$I$7:'Ref. Cuotas'!I2891,'Ref. Cuotas'!I2891)-1,"")</f>
        <v>2790</v>
      </c>
      <c r="AK2892" s="7">
        <f>IFERROR(RANK('Ref. Cuotas'!J2891,'Ref. Cuotas'!J:J,0)+COUNTIF('Ref. Cuotas'!$J$7:'Ref. Cuotas'!J2891,'Ref. Cuotas'!J2891)-1,"")</f>
        <v>74</v>
      </c>
      <c r="AL2892" s="7">
        <f>IFERROR(RANK('Ref. Cuotas'!K2891,'Ref. Cuotas'!K:K,0)+COUNTIF('Ref. Cuotas'!$K$7:'Ref. Cuotas'!K2891,'Ref. Cuotas'!K2891)-1,"")</f>
        <v>869</v>
      </c>
      <c r="AM2892" s="7">
        <f>IFERROR(RANK('Ref. Cuotas'!L2891,'Ref. Cuotas'!L:L,0)+COUNTIF('Ref. Cuotas'!$L$7:'Ref. Cuotas'!L2891,'Ref. Cuotas'!L2891)-1,"")</f>
        <v>1235</v>
      </c>
      <c r="AN2892" s="7">
        <f>IFERROR(RANK('Ref. Cuotas'!M2891,'Ref. Cuotas'!M:M,0)+COUNTIF('Ref. Cuotas'!$M$7:'Ref. Cuotas'!M2891,'Ref. Cuotas'!M2891)-1,"")</f>
        <v>948</v>
      </c>
      <c r="AO2892" s="7">
        <f>IFERROR(RANK('Ref. Cuotas'!H2891,'Ref. Cuotas'!H:H,1)+COUNTIF('Ref. Cuotas'!$H$7:'Ref. Cuotas'!H2891,'Ref. Cuotas'!H2891)-1,"")</f>
        <v>1832</v>
      </c>
      <c r="AP2892" s="7">
        <f>IFERROR(RANK('Ref. Cuotas'!J2891,'Ref. Cuotas'!J:J,1)+COUNTIF('Ref. Cuotas'!$J$7:'Ref. Cuotas'!J2891,'Ref. Cuotas'!J2891)-1,"")</f>
        <v>2729</v>
      </c>
      <c r="AQ2892" s="7">
        <f>IFERROR(RANK('Ref. Cuotas'!K2891,'Ref. Cuotas'!K:K,1)+COUNTIF('Ref. Cuotas'!$K$7:'Ref. Cuotas'!K2891,'Ref. Cuotas'!K2891)-1,"")</f>
        <v>1934</v>
      </c>
    </row>
    <row r="2893" spans="31:43" ht="17.25" customHeight="1" x14ac:dyDescent="0.3">
      <c r="AE2893" s="5" t="s">
        <v>2888</v>
      </c>
      <c r="AF2893" s="5" t="s">
        <v>6408</v>
      </c>
      <c r="AG2893" s="6" t="s">
        <v>4514</v>
      </c>
      <c r="AH2893" s="6" t="s">
        <v>4093</v>
      </c>
      <c r="AI2893" s="7">
        <f>IFERROR(RANK('Ref. Cuotas'!H2892,'Ref. Cuotas'!H:H,0)+COUNTIF('Ref. Cuotas'!$H$7:'Ref. Cuotas'!H2892,'Ref. Cuotas'!H2892)-1,"")</f>
        <v>1011</v>
      </c>
      <c r="AJ2893" s="7">
        <f>IFERROR(RANK('Ref. Cuotas'!I2892,'Ref. Cuotas'!I:I,0)+COUNTIF('Ref. Cuotas'!$I$7:'Ref. Cuotas'!I2892,'Ref. Cuotas'!I2892)-1,"")</f>
        <v>2791</v>
      </c>
      <c r="AK2893" s="7">
        <f>IFERROR(RANK('Ref. Cuotas'!J2892,'Ref. Cuotas'!J:J,0)+COUNTIF('Ref. Cuotas'!$J$7:'Ref. Cuotas'!J2892,'Ref. Cuotas'!J2892)-1,"")</f>
        <v>2793</v>
      </c>
      <c r="AL2893" s="7">
        <f>IFERROR(RANK('Ref. Cuotas'!K2892,'Ref. Cuotas'!K:K,0)+COUNTIF('Ref. Cuotas'!$K$7:'Ref. Cuotas'!K2892,'Ref. Cuotas'!K2892)-1,"")</f>
        <v>2370</v>
      </c>
      <c r="AM2893" s="7">
        <f>IFERROR(RANK('Ref. Cuotas'!L2892,'Ref. Cuotas'!L:L,0)+COUNTIF('Ref. Cuotas'!$L$7:'Ref. Cuotas'!L2892,'Ref. Cuotas'!L2892)-1,"")</f>
        <v>1476</v>
      </c>
      <c r="AN2893" s="7">
        <f>IFERROR(RANK('Ref. Cuotas'!M2892,'Ref. Cuotas'!M:M,0)+COUNTIF('Ref. Cuotas'!$M$7:'Ref. Cuotas'!M2892,'Ref. Cuotas'!M2892)-1,"")</f>
        <v>2791</v>
      </c>
      <c r="AO2893" s="7">
        <f>IFERROR(RANK('Ref. Cuotas'!H2892,'Ref. Cuotas'!H:H,1)+COUNTIF('Ref. Cuotas'!$H$7:'Ref. Cuotas'!H2892,'Ref. Cuotas'!H2892)-1,"")</f>
        <v>1792</v>
      </c>
      <c r="AP2893" s="7">
        <f>IFERROR(RANK('Ref. Cuotas'!J2892,'Ref. Cuotas'!J:J,1)+COUNTIF('Ref. Cuotas'!$J$7:'Ref. Cuotas'!J2892,'Ref. Cuotas'!J2892)-1,"")</f>
        <v>1968</v>
      </c>
      <c r="AQ2893" s="7">
        <f>IFERROR(RANK('Ref. Cuotas'!K2892,'Ref. Cuotas'!K:K,1)+COUNTIF('Ref. Cuotas'!$K$7:'Ref. Cuotas'!K2892,'Ref. Cuotas'!K2892)-1,"")</f>
        <v>433</v>
      </c>
    </row>
    <row r="2894" spans="31:43" ht="17.25" customHeight="1" x14ac:dyDescent="0.3">
      <c r="AE2894" s="5" t="s">
        <v>2889</v>
      </c>
      <c r="AF2894" s="5" t="s">
        <v>6409</v>
      </c>
      <c r="AG2894" s="6" t="s">
        <v>4514</v>
      </c>
      <c r="AH2894" s="6" t="s">
        <v>4116</v>
      </c>
      <c r="AI2894" s="7">
        <f>IFERROR(RANK('Ref. Cuotas'!H2893,'Ref. Cuotas'!H:H,0)+COUNTIF('Ref. Cuotas'!$H$7:'Ref. Cuotas'!H2893,'Ref. Cuotas'!H2893)-1,"")</f>
        <v>835</v>
      </c>
      <c r="AJ2894" s="7">
        <f>IFERROR(RANK('Ref. Cuotas'!I2893,'Ref. Cuotas'!I:I,0)+COUNTIF('Ref. Cuotas'!$I$7:'Ref. Cuotas'!I2893,'Ref. Cuotas'!I2893)-1,"")</f>
        <v>2792</v>
      </c>
      <c r="AK2894" s="7">
        <f>IFERROR(RANK('Ref. Cuotas'!J2893,'Ref. Cuotas'!J:J,0)+COUNTIF('Ref. Cuotas'!$J$7:'Ref. Cuotas'!J2893,'Ref. Cuotas'!J2893)-1,"")</f>
        <v>2794</v>
      </c>
      <c r="AL2894" s="7">
        <f>IFERROR(RANK('Ref. Cuotas'!K2893,'Ref. Cuotas'!K:K,0)+COUNTIF('Ref. Cuotas'!$K$7:'Ref. Cuotas'!K2893,'Ref. Cuotas'!K2893)-1,"")</f>
        <v>1382</v>
      </c>
      <c r="AM2894" s="7">
        <f>IFERROR(RANK('Ref. Cuotas'!L2893,'Ref. Cuotas'!L:L,0)+COUNTIF('Ref. Cuotas'!$L$7:'Ref. Cuotas'!L2893,'Ref. Cuotas'!L2893)-1,"")</f>
        <v>856</v>
      </c>
      <c r="AN2894" s="7">
        <f>IFERROR(RANK('Ref. Cuotas'!M2893,'Ref. Cuotas'!M:M,0)+COUNTIF('Ref. Cuotas'!$M$7:'Ref. Cuotas'!M2893,'Ref. Cuotas'!M2893)-1,"")</f>
        <v>2792</v>
      </c>
      <c r="AO2894" s="7">
        <f>IFERROR(RANK('Ref. Cuotas'!H2893,'Ref. Cuotas'!H:H,1)+COUNTIF('Ref. Cuotas'!$H$7:'Ref. Cuotas'!H2893,'Ref. Cuotas'!H2893)-1,"")</f>
        <v>1968</v>
      </c>
      <c r="AP2894" s="7">
        <f>IFERROR(RANK('Ref. Cuotas'!J2893,'Ref. Cuotas'!J:J,1)+COUNTIF('Ref. Cuotas'!$J$7:'Ref. Cuotas'!J2893,'Ref. Cuotas'!J2893)-1,"")</f>
        <v>1969</v>
      </c>
      <c r="AQ2894" s="7">
        <f>IFERROR(RANK('Ref. Cuotas'!K2893,'Ref. Cuotas'!K:K,1)+COUNTIF('Ref. Cuotas'!$K$7:'Ref. Cuotas'!K2893,'Ref. Cuotas'!K2893)-1,"")</f>
        <v>1421</v>
      </c>
    </row>
    <row r="2895" spans="31:43" ht="17.25" customHeight="1" x14ac:dyDescent="0.3">
      <c r="AE2895" s="5" t="s">
        <v>2890</v>
      </c>
      <c r="AF2895" s="5" t="s">
        <v>6410</v>
      </c>
      <c r="AG2895" s="6" t="s">
        <v>4514</v>
      </c>
      <c r="AH2895" s="6" t="s">
        <v>4094</v>
      </c>
      <c r="AI2895" s="7">
        <f>IFERROR(RANK('Ref. Cuotas'!H2894,'Ref. Cuotas'!H:H,0)+COUNTIF('Ref. Cuotas'!$H$7:'Ref. Cuotas'!H2894,'Ref. Cuotas'!H2894)-1,"")</f>
        <v>1171</v>
      </c>
      <c r="AJ2895" s="7">
        <f>IFERROR(RANK('Ref. Cuotas'!I2894,'Ref. Cuotas'!I:I,0)+COUNTIF('Ref. Cuotas'!$I$7:'Ref. Cuotas'!I2894,'Ref. Cuotas'!I2894)-1,"")</f>
        <v>2793</v>
      </c>
      <c r="AK2895" s="7">
        <f>IFERROR(RANK('Ref. Cuotas'!J2894,'Ref. Cuotas'!J:J,0)+COUNTIF('Ref. Cuotas'!$J$7:'Ref. Cuotas'!J2894,'Ref. Cuotas'!J2894)-1,"")</f>
        <v>2795</v>
      </c>
      <c r="AL2895" s="7">
        <f>IFERROR(RANK('Ref. Cuotas'!K2894,'Ref. Cuotas'!K:K,0)+COUNTIF('Ref. Cuotas'!$K$7:'Ref. Cuotas'!K2894,'Ref. Cuotas'!K2894)-1,"")</f>
        <v>917</v>
      </c>
      <c r="AM2895" s="7">
        <f>IFERROR(RANK('Ref. Cuotas'!L2894,'Ref. Cuotas'!L:L,0)+COUNTIF('Ref. Cuotas'!$L$7:'Ref. Cuotas'!L2894,'Ref. Cuotas'!L2894)-1,"")</f>
        <v>574</v>
      </c>
      <c r="AN2895" s="7">
        <f>IFERROR(RANK('Ref. Cuotas'!M2894,'Ref. Cuotas'!M:M,0)+COUNTIF('Ref. Cuotas'!$M$7:'Ref. Cuotas'!M2894,'Ref. Cuotas'!M2894)-1,"")</f>
        <v>202</v>
      </c>
      <c r="AO2895" s="7">
        <f>IFERROR(RANK('Ref. Cuotas'!H2894,'Ref. Cuotas'!H:H,1)+COUNTIF('Ref. Cuotas'!$H$7:'Ref. Cuotas'!H2894,'Ref. Cuotas'!H2894)-1,"")</f>
        <v>1632</v>
      </c>
      <c r="AP2895" s="7">
        <f>IFERROR(RANK('Ref. Cuotas'!J2894,'Ref. Cuotas'!J:J,1)+COUNTIF('Ref. Cuotas'!$J$7:'Ref. Cuotas'!J2894,'Ref. Cuotas'!J2894)-1,"")</f>
        <v>1970</v>
      </c>
      <c r="AQ2895" s="7">
        <f>IFERROR(RANK('Ref. Cuotas'!K2894,'Ref. Cuotas'!K:K,1)+COUNTIF('Ref. Cuotas'!$K$7:'Ref. Cuotas'!K2894,'Ref. Cuotas'!K2894)-1,"")</f>
        <v>1886</v>
      </c>
    </row>
    <row r="2896" spans="31:43" ht="17.25" customHeight="1" x14ac:dyDescent="0.3">
      <c r="AE2896" s="5" t="s">
        <v>2891</v>
      </c>
      <c r="AF2896" s="5" t="s">
        <v>6411</v>
      </c>
      <c r="AG2896" s="6" t="s">
        <v>4514</v>
      </c>
      <c r="AH2896" s="6" t="s">
        <v>4172</v>
      </c>
      <c r="AI2896" s="7">
        <f>IFERROR(RANK('Ref. Cuotas'!H2895,'Ref. Cuotas'!H:H,0)+COUNTIF('Ref. Cuotas'!$H$7:'Ref. Cuotas'!H2895,'Ref. Cuotas'!H2895)-1,"")</f>
        <v>2128</v>
      </c>
      <c r="AJ2896" s="7">
        <f>IFERROR(RANK('Ref. Cuotas'!I2895,'Ref. Cuotas'!I:I,0)+COUNTIF('Ref. Cuotas'!$I$7:'Ref. Cuotas'!I2895,'Ref. Cuotas'!I2895)-1,"")</f>
        <v>2794</v>
      </c>
      <c r="AK2896" s="7">
        <f>IFERROR(RANK('Ref. Cuotas'!J2895,'Ref. Cuotas'!J:J,0)+COUNTIF('Ref. Cuotas'!$J$7:'Ref. Cuotas'!J2895,'Ref. Cuotas'!J2895)-1,"")</f>
        <v>2796</v>
      </c>
      <c r="AL2896" s="7">
        <f>IFERROR(RANK('Ref. Cuotas'!K2895,'Ref. Cuotas'!K:K,0)+COUNTIF('Ref. Cuotas'!$K$7:'Ref. Cuotas'!K2895,'Ref. Cuotas'!K2895)-1,"")</f>
        <v>2322</v>
      </c>
      <c r="AM2896" s="7">
        <f>IFERROR(RANK('Ref. Cuotas'!L2895,'Ref. Cuotas'!L:L,0)+COUNTIF('Ref. Cuotas'!$L$7:'Ref. Cuotas'!L2895,'Ref. Cuotas'!L2895)-1,"")</f>
        <v>1973</v>
      </c>
      <c r="AN2896" s="7">
        <f>IFERROR(RANK('Ref. Cuotas'!M2895,'Ref. Cuotas'!M:M,0)+COUNTIF('Ref. Cuotas'!$M$7:'Ref. Cuotas'!M2895,'Ref. Cuotas'!M2895)-1,"")</f>
        <v>2793</v>
      </c>
      <c r="AO2896" s="7">
        <f>IFERROR(RANK('Ref. Cuotas'!H2895,'Ref. Cuotas'!H:H,1)+COUNTIF('Ref. Cuotas'!$H$7:'Ref. Cuotas'!H2895,'Ref. Cuotas'!H2895)-1,"")</f>
        <v>675</v>
      </c>
      <c r="AP2896" s="7">
        <f>IFERROR(RANK('Ref. Cuotas'!J2895,'Ref. Cuotas'!J:J,1)+COUNTIF('Ref. Cuotas'!$J$7:'Ref. Cuotas'!J2895,'Ref. Cuotas'!J2895)-1,"")</f>
        <v>1971</v>
      </c>
      <c r="AQ2896" s="7">
        <f>IFERROR(RANK('Ref. Cuotas'!K2895,'Ref. Cuotas'!K:K,1)+COUNTIF('Ref. Cuotas'!$K$7:'Ref. Cuotas'!K2895,'Ref. Cuotas'!K2895)-1,"")</f>
        <v>481</v>
      </c>
    </row>
    <row r="2897" spans="31:43" ht="17.25" customHeight="1" x14ac:dyDescent="0.3">
      <c r="AE2897" s="5" t="s">
        <v>2892</v>
      </c>
      <c r="AF2897" s="5" t="s">
        <v>6412</v>
      </c>
      <c r="AG2897" s="6" t="s">
        <v>4514</v>
      </c>
      <c r="AH2897" s="6" t="s">
        <v>4207</v>
      </c>
      <c r="AI2897" s="7">
        <f>IFERROR(RANK('Ref. Cuotas'!H2896,'Ref. Cuotas'!H:H,0)+COUNTIF('Ref. Cuotas'!$H$7:'Ref. Cuotas'!H2896,'Ref. Cuotas'!H2896)-1,"")</f>
        <v>1923</v>
      </c>
      <c r="AJ2897" s="7">
        <f>IFERROR(RANK('Ref. Cuotas'!I2896,'Ref. Cuotas'!I:I,0)+COUNTIF('Ref. Cuotas'!$I$7:'Ref. Cuotas'!I2896,'Ref. Cuotas'!I2896)-1,"")</f>
        <v>2795</v>
      </c>
      <c r="AK2897" s="7">
        <f>IFERROR(RANK('Ref. Cuotas'!J2896,'Ref. Cuotas'!J:J,0)+COUNTIF('Ref. Cuotas'!$J$7:'Ref. Cuotas'!J2896,'Ref. Cuotas'!J2896)-1,"")</f>
        <v>2797</v>
      </c>
      <c r="AL2897" s="7">
        <f>IFERROR(RANK('Ref. Cuotas'!K2896,'Ref. Cuotas'!K:K,0)+COUNTIF('Ref. Cuotas'!$K$7:'Ref. Cuotas'!K2896,'Ref. Cuotas'!K2896)-1,"")</f>
        <v>2320</v>
      </c>
      <c r="AM2897" s="7">
        <f>IFERROR(RANK('Ref. Cuotas'!L2896,'Ref. Cuotas'!L:L,0)+COUNTIF('Ref. Cuotas'!$L$7:'Ref. Cuotas'!L2896,'Ref. Cuotas'!L2896)-1,"")</f>
        <v>1902</v>
      </c>
      <c r="AN2897" s="7">
        <f>IFERROR(RANK('Ref. Cuotas'!M2896,'Ref. Cuotas'!M:M,0)+COUNTIF('Ref. Cuotas'!$M$7:'Ref. Cuotas'!M2896,'Ref. Cuotas'!M2896)-1,"")</f>
        <v>2794</v>
      </c>
      <c r="AO2897" s="7">
        <f>IFERROR(RANK('Ref. Cuotas'!H2896,'Ref. Cuotas'!H:H,1)+COUNTIF('Ref. Cuotas'!$H$7:'Ref. Cuotas'!H2896,'Ref. Cuotas'!H2896)-1,"")</f>
        <v>880</v>
      </c>
      <c r="AP2897" s="7">
        <f>IFERROR(RANK('Ref. Cuotas'!J2896,'Ref. Cuotas'!J:J,1)+COUNTIF('Ref. Cuotas'!$J$7:'Ref. Cuotas'!J2896,'Ref. Cuotas'!J2896)-1,"")</f>
        <v>1972</v>
      </c>
      <c r="AQ2897" s="7">
        <f>IFERROR(RANK('Ref. Cuotas'!K2896,'Ref. Cuotas'!K:K,1)+COUNTIF('Ref. Cuotas'!$K$7:'Ref. Cuotas'!K2896,'Ref. Cuotas'!K2896)-1,"")</f>
        <v>483</v>
      </c>
    </row>
    <row r="2898" spans="31:43" ht="17.25" customHeight="1" x14ac:dyDescent="0.3">
      <c r="AE2898" s="5" t="s">
        <v>2893</v>
      </c>
      <c r="AF2898" s="5" t="s">
        <v>6413</v>
      </c>
      <c r="AG2898" s="6" t="s">
        <v>4514</v>
      </c>
      <c r="AH2898" s="6" t="s">
        <v>4097</v>
      </c>
      <c r="AI2898" s="7">
        <f>IFERROR(RANK('Ref. Cuotas'!H2897,'Ref. Cuotas'!H:H,0)+COUNTIF('Ref. Cuotas'!$H$7:'Ref. Cuotas'!H2897,'Ref. Cuotas'!H2897)-1,"")</f>
        <v>1426</v>
      </c>
      <c r="AJ2898" s="7">
        <f>IFERROR(RANK('Ref. Cuotas'!I2897,'Ref. Cuotas'!I:I,0)+COUNTIF('Ref. Cuotas'!$I$7:'Ref. Cuotas'!I2897,'Ref. Cuotas'!I2897)-1,"")</f>
        <v>2796</v>
      </c>
      <c r="AK2898" s="7">
        <f>IFERROR(RANK('Ref. Cuotas'!J2897,'Ref. Cuotas'!J:J,0)+COUNTIF('Ref. Cuotas'!$J$7:'Ref. Cuotas'!J2897,'Ref. Cuotas'!J2897)-1,"")</f>
        <v>35</v>
      </c>
      <c r="AL2898" s="7">
        <f>IFERROR(RANK('Ref. Cuotas'!K2897,'Ref. Cuotas'!K:K,0)+COUNTIF('Ref. Cuotas'!$K$7:'Ref. Cuotas'!K2897,'Ref. Cuotas'!K2897)-1,"")</f>
        <v>1165</v>
      </c>
      <c r="AM2898" s="7">
        <f>IFERROR(RANK('Ref. Cuotas'!L2897,'Ref. Cuotas'!L:L,0)+COUNTIF('Ref. Cuotas'!$L$7:'Ref. Cuotas'!L2897,'Ref. Cuotas'!L2897)-1,"")</f>
        <v>2577</v>
      </c>
      <c r="AN2898" s="7">
        <f>IFERROR(RANK('Ref. Cuotas'!M2897,'Ref. Cuotas'!M:M,0)+COUNTIF('Ref. Cuotas'!$M$7:'Ref. Cuotas'!M2897,'Ref. Cuotas'!M2897)-1,"")</f>
        <v>949</v>
      </c>
      <c r="AO2898" s="7">
        <f>IFERROR(RANK('Ref. Cuotas'!H2897,'Ref. Cuotas'!H:H,1)+COUNTIF('Ref. Cuotas'!$H$7:'Ref. Cuotas'!H2897,'Ref. Cuotas'!H2897)-1,"")</f>
        <v>1377</v>
      </c>
      <c r="AP2898" s="7">
        <f>IFERROR(RANK('Ref. Cuotas'!J2897,'Ref. Cuotas'!J:J,1)+COUNTIF('Ref. Cuotas'!$J$7:'Ref. Cuotas'!J2897,'Ref. Cuotas'!J2897)-1,"")</f>
        <v>2768</v>
      </c>
      <c r="AQ2898" s="7">
        <f>IFERROR(RANK('Ref. Cuotas'!K2897,'Ref. Cuotas'!K:K,1)+COUNTIF('Ref. Cuotas'!$K$7:'Ref. Cuotas'!K2897,'Ref. Cuotas'!K2897)-1,"")</f>
        <v>1638</v>
      </c>
    </row>
    <row r="2899" spans="31:43" ht="17.25" customHeight="1" x14ac:dyDescent="0.3">
      <c r="AE2899" s="5" t="s">
        <v>2894</v>
      </c>
      <c r="AF2899" s="5" t="s">
        <v>6414</v>
      </c>
      <c r="AG2899" s="6" t="s">
        <v>4514</v>
      </c>
      <c r="AH2899" s="6" t="s">
        <v>4109</v>
      </c>
      <c r="AI2899" s="7">
        <f>IFERROR(RANK('Ref. Cuotas'!H2898,'Ref. Cuotas'!H:H,0)+COUNTIF('Ref. Cuotas'!$H$7:'Ref. Cuotas'!H2898,'Ref. Cuotas'!H2898)-1,"")</f>
        <v>2092</v>
      </c>
      <c r="AJ2899" s="7">
        <f>IFERROR(RANK('Ref. Cuotas'!I2898,'Ref. Cuotas'!I:I,0)+COUNTIF('Ref. Cuotas'!$I$7:'Ref. Cuotas'!I2898,'Ref. Cuotas'!I2898)-1,"")</f>
        <v>2797</v>
      </c>
      <c r="AK2899" s="7">
        <f>IFERROR(RANK('Ref. Cuotas'!J2898,'Ref. Cuotas'!J:J,0)+COUNTIF('Ref. Cuotas'!$J$7:'Ref. Cuotas'!J2898,'Ref. Cuotas'!J2898)-1,"")</f>
        <v>2798</v>
      </c>
      <c r="AL2899" s="7">
        <f>IFERROR(RANK('Ref. Cuotas'!K2898,'Ref. Cuotas'!K:K,0)+COUNTIF('Ref. Cuotas'!$K$7:'Ref. Cuotas'!K2898,'Ref. Cuotas'!K2898)-1,"")</f>
        <v>2085</v>
      </c>
      <c r="AM2899" s="7">
        <f>IFERROR(RANK('Ref. Cuotas'!L2898,'Ref. Cuotas'!L:L,0)+COUNTIF('Ref. Cuotas'!$L$7:'Ref. Cuotas'!L2898,'Ref. Cuotas'!L2898)-1,"")</f>
        <v>2578</v>
      </c>
      <c r="AN2899" s="7">
        <f>IFERROR(RANK('Ref. Cuotas'!M2898,'Ref. Cuotas'!M:M,0)+COUNTIF('Ref. Cuotas'!$M$7:'Ref. Cuotas'!M2898,'Ref. Cuotas'!M2898)-1,"")</f>
        <v>2795</v>
      </c>
      <c r="AO2899" s="7">
        <f>IFERROR(RANK('Ref. Cuotas'!H2898,'Ref. Cuotas'!H:H,1)+COUNTIF('Ref. Cuotas'!$H$7:'Ref. Cuotas'!H2898,'Ref. Cuotas'!H2898)-1,"")</f>
        <v>711</v>
      </c>
      <c r="AP2899" s="7">
        <f>IFERROR(RANK('Ref. Cuotas'!J2898,'Ref. Cuotas'!J:J,1)+COUNTIF('Ref. Cuotas'!$J$7:'Ref. Cuotas'!J2898,'Ref. Cuotas'!J2898)-1,"")</f>
        <v>1973</v>
      </c>
      <c r="AQ2899" s="7">
        <f>IFERROR(RANK('Ref. Cuotas'!K2898,'Ref. Cuotas'!K:K,1)+COUNTIF('Ref. Cuotas'!$K$7:'Ref. Cuotas'!K2898,'Ref. Cuotas'!K2898)-1,"")</f>
        <v>718</v>
      </c>
    </row>
    <row r="2900" spans="31:43" ht="17.25" customHeight="1" x14ac:dyDescent="0.3">
      <c r="AE2900" s="5" t="s">
        <v>2895</v>
      </c>
      <c r="AF2900" s="5" t="s">
        <v>6415</v>
      </c>
      <c r="AG2900" s="6" t="s">
        <v>4515</v>
      </c>
      <c r="AH2900" s="6" t="s">
        <v>4092</v>
      </c>
      <c r="AI2900" s="7">
        <f>IFERROR(RANK('Ref. Cuotas'!H2899,'Ref. Cuotas'!H:H,0)+COUNTIF('Ref. Cuotas'!$H$7:'Ref. Cuotas'!H2899,'Ref. Cuotas'!H2899)-1,"")</f>
        <v>493</v>
      </c>
      <c r="AJ2900" s="7">
        <f>IFERROR(RANK('Ref. Cuotas'!I2899,'Ref. Cuotas'!I:I,0)+COUNTIF('Ref. Cuotas'!$I$7:'Ref. Cuotas'!I2899,'Ref. Cuotas'!I2899)-1,"")</f>
        <v>708</v>
      </c>
      <c r="AK2900" s="7">
        <f>IFERROR(RANK('Ref. Cuotas'!J2899,'Ref. Cuotas'!J:J,0)+COUNTIF('Ref. Cuotas'!$J$7:'Ref. Cuotas'!J2899,'Ref. Cuotas'!J2899)-1,"")</f>
        <v>306</v>
      </c>
      <c r="AL2900" s="7">
        <f>IFERROR(RANK('Ref. Cuotas'!K2899,'Ref. Cuotas'!K:K,0)+COUNTIF('Ref. Cuotas'!$K$7:'Ref. Cuotas'!K2899,'Ref. Cuotas'!K2899)-1,"")</f>
        <v>1174</v>
      </c>
      <c r="AM2900" s="7">
        <f>IFERROR(RANK('Ref. Cuotas'!L2899,'Ref. Cuotas'!L:L,0)+COUNTIF('Ref. Cuotas'!$L$7:'Ref. Cuotas'!L2899,'Ref. Cuotas'!L2899)-1,"")</f>
        <v>910</v>
      </c>
      <c r="AN2900" s="7">
        <f>IFERROR(RANK('Ref. Cuotas'!M2899,'Ref. Cuotas'!M:M,0)+COUNTIF('Ref. Cuotas'!$M$7:'Ref. Cuotas'!M2899,'Ref. Cuotas'!M2899)-1,"")</f>
        <v>2796</v>
      </c>
      <c r="AO2900" s="7">
        <f>IFERROR(RANK('Ref. Cuotas'!H2899,'Ref. Cuotas'!H:H,1)+COUNTIF('Ref. Cuotas'!$H$7:'Ref. Cuotas'!H2899,'Ref. Cuotas'!H2899)-1,"")</f>
        <v>2310</v>
      </c>
      <c r="AP2900" s="7">
        <f>IFERROR(RANK('Ref. Cuotas'!J2899,'Ref. Cuotas'!J:J,1)+COUNTIF('Ref. Cuotas'!$J$7:'Ref. Cuotas'!J2899,'Ref. Cuotas'!J2899)-1,"")</f>
        <v>2497</v>
      </c>
      <c r="AQ2900" s="7">
        <f>IFERROR(RANK('Ref. Cuotas'!K2899,'Ref. Cuotas'!K:K,1)+COUNTIF('Ref. Cuotas'!$K$7:'Ref. Cuotas'!K2899,'Ref. Cuotas'!K2899)-1,"")</f>
        <v>1629</v>
      </c>
    </row>
    <row r="2901" spans="31:43" ht="17.25" customHeight="1" x14ac:dyDescent="0.3">
      <c r="AE2901" s="5" t="s">
        <v>2896</v>
      </c>
      <c r="AF2901" s="5" t="s">
        <v>6416</v>
      </c>
      <c r="AG2901" s="6" t="s">
        <v>4515</v>
      </c>
      <c r="AH2901" s="6" t="s">
        <v>4093</v>
      </c>
      <c r="AI2901" s="7">
        <f>IFERROR(RANK('Ref. Cuotas'!H2900,'Ref. Cuotas'!H:H,0)+COUNTIF('Ref. Cuotas'!$H$7:'Ref. Cuotas'!H2900,'Ref. Cuotas'!H2900)-1,"")</f>
        <v>500</v>
      </c>
      <c r="AJ2901" s="7">
        <f>IFERROR(RANK('Ref. Cuotas'!I2900,'Ref. Cuotas'!I:I,0)+COUNTIF('Ref. Cuotas'!$I$7:'Ref. Cuotas'!I2900,'Ref. Cuotas'!I2900)-1,"")</f>
        <v>2798</v>
      </c>
      <c r="AK2901" s="7">
        <f>IFERROR(RANK('Ref. Cuotas'!J2900,'Ref. Cuotas'!J:J,0)+COUNTIF('Ref. Cuotas'!$J$7:'Ref. Cuotas'!J2900,'Ref. Cuotas'!J2900)-1,"")</f>
        <v>2799</v>
      </c>
      <c r="AL2901" s="7">
        <f>IFERROR(RANK('Ref. Cuotas'!K2900,'Ref. Cuotas'!K:K,0)+COUNTIF('Ref. Cuotas'!$K$7:'Ref. Cuotas'!K2900,'Ref. Cuotas'!K2900)-1,"")</f>
        <v>2346</v>
      </c>
      <c r="AM2901" s="7">
        <f>IFERROR(RANK('Ref. Cuotas'!L2900,'Ref. Cuotas'!L:L,0)+COUNTIF('Ref. Cuotas'!$L$7:'Ref. Cuotas'!L2900,'Ref. Cuotas'!L2900)-1,"")</f>
        <v>1704</v>
      </c>
      <c r="AN2901" s="7">
        <f>IFERROR(RANK('Ref. Cuotas'!M2900,'Ref. Cuotas'!M:M,0)+COUNTIF('Ref. Cuotas'!$M$7:'Ref. Cuotas'!M2900,'Ref. Cuotas'!M2900)-1,"")</f>
        <v>2797</v>
      </c>
      <c r="AO2901" s="7">
        <f>IFERROR(RANK('Ref. Cuotas'!H2900,'Ref. Cuotas'!H:H,1)+COUNTIF('Ref. Cuotas'!$H$7:'Ref. Cuotas'!H2900,'Ref. Cuotas'!H2900)-1,"")</f>
        <v>2303</v>
      </c>
      <c r="AP2901" s="7">
        <f>IFERROR(RANK('Ref. Cuotas'!J2900,'Ref. Cuotas'!J:J,1)+COUNTIF('Ref. Cuotas'!$J$7:'Ref. Cuotas'!J2900,'Ref. Cuotas'!J2900)-1,"")</f>
        <v>1974</v>
      </c>
      <c r="AQ2901" s="7">
        <f>IFERROR(RANK('Ref. Cuotas'!K2900,'Ref. Cuotas'!K:K,1)+COUNTIF('Ref. Cuotas'!$K$7:'Ref. Cuotas'!K2900,'Ref. Cuotas'!K2900)-1,"")</f>
        <v>457</v>
      </c>
    </row>
    <row r="2902" spans="31:43" ht="17.25" customHeight="1" x14ac:dyDescent="0.3">
      <c r="AE2902" s="5" t="s">
        <v>2897</v>
      </c>
      <c r="AF2902" s="5" t="s">
        <v>6417</v>
      </c>
      <c r="AG2902" s="6" t="s">
        <v>4515</v>
      </c>
      <c r="AH2902" s="6" t="s">
        <v>4116</v>
      </c>
      <c r="AI2902" s="7">
        <f>IFERROR(RANK('Ref. Cuotas'!H2901,'Ref. Cuotas'!H:H,0)+COUNTIF('Ref. Cuotas'!$H$7:'Ref. Cuotas'!H2901,'Ref. Cuotas'!H2901)-1,"")</f>
        <v>421</v>
      </c>
      <c r="AJ2902" s="7">
        <f>IFERROR(RANK('Ref. Cuotas'!I2901,'Ref. Cuotas'!I:I,0)+COUNTIF('Ref. Cuotas'!$I$7:'Ref. Cuotas'!I2901,'Ref. Cuotas'!I2901)-1,"")</f>
        <v>723</v>
      </c>
      <c r="AK2902" s="7">
        <f>IFERROR(RANK('Ref. Cuotas'!J2901,'Ref. Cuotas'!J:J,0)+COUNTIF('Ref. Cuotas'!$J$7:'Ref. Cuotas'!J2901,'Ref. Cuotas'!J2901)-1,"")</f>
        <v>474</v>
      </c>
      <c r="AL2902" s="7">
        <f>IFERROR(RANK('Ref. Cuotas'!K2901,'Ref. Cuotas'!K:K,0)+COUNTIF('Ref. Cuotas'!$K$7:'Ref. Cuotas'!K2901,'Ref. Cuotas'!K2901)-1,"")</f>
        <v>854</v>
      </c>
      <c r="AM2902" s="7">
        <f>IFERROR(RANK('Ref. Cuotas'!L2901,'Ref. Cuotas'!L:L,0)+COUNTIF('Ref. Cuotas'!$L$7:'Ref. Cuotas'!L2901,'Ref. Cuotas'!L2901)-1,"")</f>
        <v>697</v>
      </c>
      <c r="AN2902" s="7">
        <f>IFERROR(RANK('Ref. Cuotas'!M2901,'Ref. Cuotas'!M:M,0)+COUNTIF('Ref. Cuotas'!$M$7:'Ref. Cuotas'!M2901,'Ref. Cuotas'!M2901)-1,"")</f>
        <v>2798</v>
      </c>
      <c r="AO2902" s="7">
        <f>IFERROR(RANK('Ref. Cuotas'!H2901,'Ref. Cuotas'!H:H,1)+COUNTIF('Ref. Cuotas'!$H$7:'Ref. Cuotas'!H2901,'Ref. Cuotas'!H2901)-1,"")</f>
        <v>2382</v>
      </c>
      <c r="AP2902" s="7">
        <f>IFERROR(RANK('Ref. Cuotas'!J2901,'Ref. Cuotas'!J:J,1)+COUNTIF('Ref. Cuotas'!$J$7:'Ref. Cuotas'!J2901,'Ref. Cuotas'!J2901)-1,"")</f>
        <v>2329</v>
      </c>
      <c r="AQ2902" s="7">
        <f>IFERROR(RANK('Ref. Cuotas'!K2901,'Ref. Cuotas'!K:K,1)+COUNTIF('Ref. Cuotas'!$K$7:'Ref. Cuotas'!K2901,'Ref. Cuotas'!K2901)-1,"")</f>
        <v>1949</v>
      </c>
    </row>
    <row r="2903" spans="31:43" ht="17.25" customHeight="1" x14ac:dyDescent="0.3">
      <c r="AE2903" s="5" t="s">
        <v>2898</v>
      </c>
      <c r="AF2903" s="5" t="s">
        <v>6418</v>
      </c>
      <c r="AG2903" s="6" t="s">
        <v>4515</v>
      </c>
      <c r="AH2903" s="6" t="s">
        <v>4094</v>
      </c>
      <c r="AI2903" s="7">
        <f>IFERROR(RANK('Ref. Cuotas'!H2902,'Ref. Cuotas'!H:H,0)+COUNTIF('Ref. Cuotas'!$H$7:'Ref. Cuotas'!H2902,'Ref. Cuotas'!H2902)-1,"")</f>
        <v>547</v>
      </c>
      <c r="AJ2903" s="7">
        <f>IFERROR(RANK('Ref. Cuotas'!I2902,'Ref. Cuotas'!I:I,0)+COUNTIF('Ref. Cuotas'!$I$7:'Ref. Cuotas'!I2902,'Ref. Cuotas'!I2902)-1,"")</f>
        <v>670</v>
      </c>
      <c r="AK2903" s="7">
        <f>IFERROR(RANK('Ref. Cuotas'!J2902,'Ref. Cuotas'!J:J,0)+COUNTIF('Ref. Cuotas'!$J$7:'Ref. Cuotas'!J2902,'Ref. Cuotas'!J2902)-1,"")</f>
        <v>687</v>
      </c>
      <c r="AL2903" s="7">
        <f>IFERROR(RANK('Ref. Cuotas'!K2902,'Ref. Cuotas'!K:K,0)+COUNTIF('Ref. Cuotas'!$K$7:'Ref. Cuotas'!K2902,'Ref. Cuotas'!K2902)-1,"")</f>
        <v>441</v>
      </c>
      <c r="AM2903" s="7">
        <f>IFERROR(RANK('Ref. Cuotas'!L2902,'Ref. Cuotas'!L:L,0)+COUNTIF('Ref. Cuotas'!$L$7:'Ref. Cuotas'!L2902,'Ref. Cuotas'!L2902)-1,"")</f>
        <v>435</v>
      </c>
      <c r="AN2903" s="7">
        <f>IFERROR(RANK('Ref. Cuotas'!M2902,'Ref. Cuotas'!M:M,0)+COUNTIF('Ref. Cuotas'!$M$7:'Ref. Cuotas'!M2902,'Ref. Cuotas'!M2902)-1,"")</f>
        <v>203</v>
      </c>
      <c r="AO2903" s="7">
        <f>IFERROR(RANK('Ref. Cuotas'!H2902,'Ref. Cuotas'!H:H,1)+COUNTIF('Ref. Cuotas'!$H$7:'Ref. Cuotas'!H2902,'Ref. Cuotas'!H2902)-1,"")</f>
        <v>2256</v>
      </c>
      <c r="AP2903" s="7">
        <f>IFERROR(RANK('Ref. Cuotas'!J2902,'Ref. Cuotas'!J:J,1)+COUNTIF('Ref. Cuotas'!$J$7:'Ref. Cuotas'!J2902,'Ref. Cuotas'!J2902)-1,"")</f>
        <v>2116</v>
      </c>
      <c r="AQ2903" s="7">
        <f>IFERROR(RANK('Ref. Cuotas'!K2902,'Ref. Cuotas'!K:K,1)+COUNTIF('Ref. Cuotas'!$K$7:'Ref. Cuotas'!K2902,'Ref. Cuotas'!K2902)-1,"")</f>
        <v>2362</v>
      </c>
    </row>
    <row r="2904" spans="31:43" ht="17.25" customHeight="1" x14ac:dyDescent="0.3">
      <c r="AE2904" s="5" t="s">
        <v>2899</v>
      </c>
      <c r="AF2904" s="5" t="s">
        <v>6419</v>
      </c>
      <c r="AG2904" s="6" t="s">
        <v>4515</v>
      </c>
      <c r="AH2904" s="6" t="s">
        <v>4172</v>
      </c>
      <c r="AI2904" s="7">
        <f>IFERROR(RANK('Ref. Cuotas'!H2903,'Ref. Cuotas'!H:H,0)+COUNTIF('Ref. Cuotas'!$H$7:'Ref. Cuotas'!H2903,'Ref. Cuotas'!H2903)-1,"")</f>
        <v>1146</v>
      </c>
      <c r="AJ2904" s="7">
        <f>IFERROR(RANK('Ref. Cuotas'!I2903,'Ref. Cuotas'!I:I,0)+COUNTIF('Ref. Cuotas'!$I$7:'Ref. Cuotas'!I2903,'Ref. Cuotas'!I2903)-1,"")</f>
        <v>2799</v>
      </c>
      <c r="AK2904" s="7">
        <f>IFERROR(RANK('Ref. Cuotas'!J2903,'Ref. Cuotas'!J:J,0)+COUNTIF('Ref. Cuotas'!$J$7:'Ref. Cuotas'!J2903,'Ref. Cuotas'!J2903)-1,"")</f>
        <v>2800</v>
      </c>
      <c r="AL2904" s="7">
        <f>IFERROR(RANK('Ref. Cuotas'!K2903,'Ref. Cuotas'!K:K,0)+COUNTIF('Ref. Cuotas'!$K$7:'Ref. Cuotas'!K2903,'Ref. Cuotas'!K2903)-1,"")</f>
        <v>1774</v>
      </c>
      <c r="AM2904" s="7">
        <f>IFERROR(RANK('Ref. Cuotas'!L2903,'Ref. Cuotas'!L:L,0)+COUNTIF('Ref. Cuotas'!$L$7:'Ref. Cuotas'!L2903,'Ref. Cuotas'!L2903)-1,"")</f>
        <v>1842</v>
      </c>
      <c r="AN2904" s="7">
        <f>IFERROR(RANK('Ref. Cuotas'!M2903,'Ref. Cuotas'!M:M,0)+COUNTIF('Ref. Cuotas'!$M$7:'Ref. Cuotas'!M2903,'Ref. Cuotas'!M2903)-1,"")</f>
        <v>2799</v>
      </c>
      <c r="AO2904" s="7">
        <f>IFERROR(RANK('Ref. Cuotas'!H2903,'Ref. Cuotas'!H:H,1)+COUNTIF('Ref. Cuotas'!$H$7:'Ref. Cuotas'!H2903,'Ref. Cuotas'!H2903)-1,"")</f>
        <v>1657</v>
      </c>
      <c r="AP2904" s="7">
        <f>IFERROR(RANK('Ref. Cuotas'!J2903,'Ref. Cuotas'!J:J,1)+COUNTIF('Ref. Cuotas'!$J$7:'Ref. Cuotas'!J2903,'Ref. Cuotas'!J2903)-1,"")</f>
        <v>1975</v>
      </c>
      <c r="AQ2904" s="7">
        <f>IFERROR(RANK('Ref. Cuotas'!K2903,'Ref. Cuotas'!K:K,1)+COUNTIF('Ref. Cuotas'!$K$7:'Ref. Cuotas'!K2903,'Ref. Cuotas'!K2903)-1,"")</f>
        <v>1029</v>
      </c>
    </row>
    <row r="2905" spans="31:43" ht="17.25" customHeight="1" x14ac:dyDescent="0.3">
      <c r="AE2905" s="5" t="s">
        <v>2900</v>
      </c>
      <c r="AF2905" s="5" t="s">
        <v>6420</v>
      </c>
      <c r="AG2905" s="6" t="s">
        <v>4515</v>
      </c>
      <c r="AH2905" s="6" t="s">
        <v>4207</v>
      </c>
      <c r="AI2905" s="7">
        <f>IFERROR(RANK('Ref. Cuotas'!H2904,'Ref. Cuotas'!H:H,0)+COUNTIF('Ref. Cuotas'!$H$7:'Ref. Cuotas'!H2904,'Ref. Cuotas'!H2904)-1,"")</f>
        <v>978</v>
      </c>
      <c r="AJ2905" s="7">
        <f>IFERROR(RANK('Ref. Cuotas'!I2904,'Ref. Cuotas'!I:I,0)+COUNTIF('Ref. Cuotas'!$I$7:'Ref. Cuotas'!I2904,'Ref. Cuotas'!I2904)-1,"")</f>
        <v>2800</v>
      </c>
      <c r="AK2905" s="7">
        <f>IFERROR(RANK('Ref. Cuotas'!J2904,'Ref. Cuotas'!J:J,0)+COUNTIF('Ref. Cuotas'!$J$7:'Ref. Cuotas'!J2904,'Ref. Cuotas'!J2904)-1,"")</f>
        <v>2801</v>
      </c>
      <c r="AL2905" s="7">
        <f>IFERROR(RANK('Ref. Cuotas'!K2904,'Ref. Cuotas'!K:K,0)+COUNTIF('Ref. Cuotas'!$K$7:'Ref. Cuotas'!K2904,'Ref. Cuotas'!K2904)-1,"")</f>
        <v>2108</v>
      </c>
      <c r="AM2905" s="7">
        <f>IFERROR(RANK('Ref. Cuotas'!L2904,'Ref. Cuotas'!L:L,0)+COUNTIF('Ref. Cuotas'!$L$7:'Ref. Cuotas'!L2904,'Ref. Cuotas'!L2904)-1,"")</f>
        <v>1776</v>
      </c>
      <c r="AN2905" s="7">
        <f>IFERROR(RANK('Ref. Cuotas'!M2904,'Ref. Cuotas'!M:M,0)+COUNTIF('Ref. Cuotas'!$M$7:'Ref. Cuotas'!M2904,'Ref. Cuotas'!M2904)-1,"")</f>
        <v>2800</v>
      </c>
      <c r="AO2905" s="7">
        <f>IFERROR(RANK('Ref. Cuotas'!H2904,'Ref. Cuotas'!H:H,1)+COUNTIF('Ref. Cuotas'!$H$7:'Ref. Cuotas'!H2904,'Ref. Cuotas'!H2904)-1,"")</f>
        <v>1825</v>
      </c>
      <c r="AP2905" s="7">
        <f>IFERROR(RANK('Ref. Cuotas'!J2904,'Ref. Cuotas'!J:J,1)+COUNTIF('Ref. Cuotas'!$J$7:'Ref. Cuotas'!J2904,'Ref. Cuotas'!J2904)-1,"")</f>
        <v>1976</v>
      </c>
      <c r="AQ2905" s="7">
        <f>IFERROR(RANK('Ref. Cuotas'!K2904,'Ref. Cuotas'!K:K,1)+COUNTIF('Ref. Cuotas'!$K$7:'Ref. Cuotas'!K2904,'Ref. Cuotas'!K2904)-1,"")</f>
        <v>695</v>
      </c>
    </row>
    <row r="2906" spans="31:43" ht="17.25" customHeight="1" x14ac:dyDescent="0.3">
      <c r="AE2906" s="5" t="s">
        <v>2901</v>
      </c>
      <c r="AF2906" s="5" t="s">
        <v>6421</v>
      </c>
      <c r="AG2906" s="6" t="s">
        <v>4515</v>
      </c>
      <c r="AH2906" s="6" t="s">
        <v>4097</v>
      </c>
      <c r="AI2906" s="7">
        <f>IFERROR(RANK('Ref. Cuotas'!H2905,'Ref. Cuotas'!H:H,0)+COUNTIF('Ref. Cuotas'!$H$7:'Ref. Cuotas'!H2905,'Ref. Cuotas'!H2905)-1,"")</f>
        <v>598</v>
      </c>
      <c r="AJ2906" s="7">
        <f>IFERROR(RANK('Ref. Cuotas'!I2905,'Ref. Cuotas'!I:I,0)+COUNTIF('Ref. Cuotas'!$I$7:'Ref. Cuotas'!I2905,'Ref. Cuotas'!I2905)-1,"")</f>
        <v>2801</v>
      </c>
      <c r="AK2906" s="7">
        <f>IFERROR(RANK('Ref. Cuotas'!J2905,'Ref. Cuotas'!J:J,0)+COUNTIF('Ref. Cuotas'!$J$7:'Ref. Cuotas'!J2905,'Ref. Cuotas'!J2905)-1,"")</f>
        <v>41</v>
      </c>
      <c r="AL2906" s="7">
        <f>IFERROR(RANK('Ref. Cuotas'!K2905,'Ref. Cuotas'!K:K,0)+COUNTIF('Ref. Cuotas'!$K$7:'Ref. Cuotas'!K2905,'Ref. Cuotas'!K2905)-1,"")</f>
        <v>2802</v>
      </c>
      <c r="AM2906" s="7">
        <f>IFERROR(RANK('Ref. Cuotas'!L2905,'Ref. Cuotas'!L:L,0)+COUNTIF('Ref. Cuotas'!$L$7:'Ref. Cuotas'!L2905,'Ref. Cuotas'!L2905)-1,"")</f>
        <v>2802</v>
      </c>
      <c r="AN2906" s="7">
        <f>IFERROR(RANK('Ref. Cuotas'!M2905,'Ref. Cuotas'!M:M,0)+COUNTIF('Ref. Cuotas'!$M$7:'Ref. Cuotas'!M2905,'Ref. Cuotas'!M2905)-1,"")</f>
        <v>2801</v>
      </c>
      <c r="AO2906" s="7">
        <f>IFERROR(RANK('Ref. Cuotas'!H2905,'Ref. Cuotas'!H:H,1)+COUNTIF('Ref. Cuotas'!$H$7:'Ref. Cuotas'!H2905,'Ref. Cuotas'!H2905)-1,"")</f>
        <v>2205</v>
      </c>
      <c r="AP2906" s="7">
        <f>IFERROR(RANK('Ref. Cuotas'!J2905,'Ref. Cuotas'!J:J,1)+COUNTIF('Ref. Cuotas'!$J$7:'Ref. Cuotas'!J2905,'Ref. Cuotas'!J2905)-1,"")</f>
        <v>2762</v>
      </c>
      <c r="AQ2906" s="7">
        <f>IFERROR(RANK('Ref. Cuotas'!K2905,'Ref. Cuotas'!K:K,1)+COUNTIF('Ref. Cuotas'!$K$7:'Ref. Cuotas'!K2905,'Ref. Cuotas'!K2905)-1,"")</f>
        <v>220</v>
      </c>
    </row>
    <row r="2907" spans="31:43" ht="17.25" customHeight="1" x14ac:dyDescent="0.3">
      <c r="AE2907" s="5" t="s">
        <v>2902</v>
      </c>
      <c r="AF2907" s="5" t="s">
        <v>6422</v>
      </c>
      <c r="AG2907" s="6" t="s">
        <v>4515</v>
      </c>
      <c r="AH2907" s="6" t="s">
        <v>4109</v>
      </c>
      <c r="AI2907" s="7">
        <f>IFERROR(RANK('Ref. Cuotas'!H2906,'Ref. Cuotas'!H:H,0)+COUNTIF('Ref. Cuotas'!$H$7:'Ref. Cuotas'!H2906,'Ref. Cuotas'!H2906)-1,"")</f>
        <v>1197</v>
      </c>
      <c r="AJ2907" s="7">
        <f>IFERROR(RANK('Ref. Cuotas'!I2906,'Ref. Cuotas'!I:I,0)+COUNTIF('Ref. Cuotas'!$I$7:'Ref. Cuotas'!I2906,'Ref. Cuotas'!I2906)-1,"")</f>
        <v>2802</v>
      </c>
      <c r="AK2907" s="7">
        <f>IFERROR(RANK('Ref. Cuotas'!J2906,'Ref. Cuotas'!J:J,0)+COUNTIF('Ref. Cuotas'!$J$7:'Ref. Cuotas'!J2906,'Ref. Cuotas'!J2906)-1,"")</f>
        <v>2802</v>
      </c>
      <c r="AL2907" s="7">
        <f>IFERROR(RANK('Ref. Cuotas'!K2906,'Ref. Cuotas'!K:K,0)+COUNTIF('Ref. Cuotas'!$K$7:'Ref. Cuotas'!K2906,'Ref. Cuotas'!K2906)-1,"")</f>
        <v>1452</v>
      </c>
      <c r="AM2907" s="7">
        <f>IFERROR(RANK('Ref. Cuotas'!L2906,'Ref. Cuotas'!L:L,0)+COUNTIF('Ref. Cuotas'!$L$7:'Ref. Cuotas'!L2906,'Ref. Cuotas'!L2906)-1,"")</f>
        <v>2063</v>
      </c>
      <c r="AN2907" s="7">
        <f>IFERROR(RANK('Ref. Cuotas'!M2906,'Ref. Cuotas'!M:M,0)+COUNTIF('Ref. Cuotas'!$M$7:'Ref. Cuotas'!M2906,'Ref. Cuotas'!M2906)-1,"")</f>
        <v>2802</v>
      </c>
      <c r="AO2907" s="7">
        <f>IFERROR(RANK('Ref. Cuotas'!H2906,'Ref. Cuotas'!H:H,1)+COUNTIF('Ref. Cuotas'!$H$7:'Ref. Cuotas'!H2906,'Ref. Cuotas'!H2906)-1,"")</f>
        <v>1606</v>
      </c>
      <c r="AP2907" s="7">
        <f>IFERROR(RANK('Ref. Cuotas'!J2906,'Ref. Cuotas'!J:J,1)+COUNTIF('Ref. Cuotas'!$J$7:'Ref. Cuotas'!J2906,'Ref. Cuotas'!J2906)-1,"")</f>
        <v>1977</v>
      </c>
      <c r="AQ2907" s="7">
        <f>IFERROR(RANK('Ref. Cuotas'!K2906,'Ref. Cuotas'!K:K,1)+COUNTIF('Ref. Cuotas'!$K$7:'Ref. Cuotas'!K2906,'Ref. Cuotas'!K2906)-1,"")</f>
        <v>1351</v>
      </c>
    </row>
    <row r="2908" spans="31:43" ht="17.25" customHeight="1" x14ac:dyDescent="0.3">
      <c r="AE2908" s="5" t="s">
        <v>2903</v>
      </c>
      <c r="AF2908" s="5" t="s">
        <v>6423</v>
      </c>
      <c r="AG2908" s="6" t="s">
        <v>4516</v>
      </c>
      <c r="AH2908" s="6" t="s">
        <v>4092</v>
      </c>
      <c r="AI2908" s="7" t="str">
        <f>IFERROR(RANK('Ref. Cuotas'!H2907,'Ref. Cuotas'!H:H,0)+COUNTIF('Ref. Cuotas'!$H$7:'Ref. Cuotas'!H2907,'Ref. Cuotas'!H2907)-1,"")</f>
        <v/>
      </c>
      <c r="AJ2908" s="7">
        <f>IFERROR(RANK('Ref. Cuotas'!I2907,'Ref. Cuotas'!I:I,0)+COUNTIF('Ref. Cuotas'!$I$7:'Ref. Cuotas'!I2907,'Ref. Cuotas'!I2907)-1,"")</f>
        <v>2802</v>
      </c>
      <c r="AK2908" s="7">
        <f>IFERROR(RANK('Ref. Cuotas'!J2907,'Ref. Cuotas'!J:J,0)+COUNTIF('Ref. Cuotas'!$J$7:'Ref. Cuotas'!J2907,'Ref. Cuotas'!J2907)-1,"")</f>
        <v>2802</v>
      </c>
      <c r="AL2908" s="7">
        <f>IFERROR(RANK('Ref. Cuotas'!K2907,'Ref. Cuotas'!K:K,0)+COUNTIF('Ref. Cuotas'!$K$7:'Ref. Cuotas'!K2907,'Ref. Cuotas'!K2907)-1,"")</f>
        <v>2802</v>
      </c>
      <c r="AM2908" s="7">
        <f>IFERROR(RANK('Ref. Cuotas'!L2907,'Ref. Cuotas'!L:L,0)+COUNTIF('Ref. Cuotas'!$L$7:'Ref. Cuotas'!L2907,'Ref. Cuotas'!L2907)-1,"")</f>
        <v>2802</v>
      </c>
      <c r="AN2908" s="7">
        <f>IFERROR(RANK('Ref. Cuotas'!M2907,'Ref. Cuotas'!M:M,0)+COUNTIF('Ref. Cuotas'!$M$7:'Ref. Cuotas'!M2907,'Ref. Cuotas'!M2907)-1,"")</f>
        <v>2802</v>
      </c>
      <c r="AO2908" s="7" t="str">
        <f>IFERROR(RANK('Ref. Cuotas'!H2907,'Ref. Cuotas'!H:H,1)+COUNTIF('Ref. Cuotas'!$H$7:'Ref. Cuotas'!H2907,'Ref. Cuotas'!H2907)-1,"")</f>
        <v/>
      </c>
      <c r="AP2908" s="7">
        <f>IFERROR(RANK('Ref. Cuotas'!J2907,'Ref. Cuotas'!J:J,1)+COUNTIF('Ref. Cuotas'!$J$7:'Ref. Cuotas'!J2907,'Ref. Cuotas'!J2907)-1,"")</f>
        <v>1977</v>
      </c>
      <c r="AQ2908" s="7">
        <f>IFERROR(RANK('Ref. Cuotas'!K2907,'Ref. Cuotas'!K:K,1)+COUNTIF('Ref. Cuotas'!$K$7:'Ref. Cuotas'!K2907,'Ref. Cuotas'!K2907)-1,"")</f>
        <v>220</v>
      </c>
    </row>
    <row r="2909" spans="31:43" ht="17.25" customHeight="1" x14ac:dyDescent="0.3">
      <c r="AE2909" s="5" t="s">
        <v>2904</v>
      </c>
      <c r="AF2909" s="5" t="s">
        <v>6424</v>
      </c>
      <c r="AG2909" s="6" t="s">
        <v>4516</v>
      </c>
      <c r="AH2909" s="6" t="s">
        <v>4093</v>
      </c>
      <c r="AI2909" s="7" t="str">
        <f>IFERROR(RANK('Ref. Cuotas'!H2908,'Ref. Cuotas'!H:H,0)+COUNTIF('Ref. Cuotas'!$H$7:'Ref. Cuotas'!H2908,'Ref. Cuotas'!H2908)-1,"")</f>
        <v/>
      </c>
      <c r="AJ2909" s="7">
        <f>IFERROR(RANK('Ref. Cuotas'!I2908,'Ref. Cuotas'!I:I,0)+COUNTIF('Ref. Cuotas'!$I$7:'Ref. Cuotas'!I2908,'Ref. Cuotas'!I2908)-1,"")</f>
        <v>2802</v>
      </c>
      <c r="AK2909" s="7">
        <f>IFERROR(RANK('Ref. Cuotas'!J2908,'Ref. Cuotas'!J:J,0)+COUNTIF('Ref. Cuotas'!$J$7:'Ref. Cuotas'!J2908,'Ref. Cuotas'!J2908)-1,"")</f>
        <v>2802</v>
      </c>
      <c r="AL2909" s="7">
        <f>IFERROR(RANK('Ref. Cuotas'!K2908,'Ref. Cuotas'!K:K,0)+COUNTIF('Ref. Cuotas'!$K$7:'Ref. Cuotas'!K2908,'Ref. Cuotas'!K2908)-1,"")</f>
        <v>2802</v>
      </c>
      <c r="AM2909" s="7">
        <f>IFERROR(RANK('Ref. Cuotas'!L2908,'Ref. Cuotas'!L:L,0)+COUNTIF('Ref. Cuotas'!$L$7:'Ref. Cuotas'!L2908,'Ref. Cuotas'!L2908)-1,"")</f>
        <v>2802</v>
      </c>
      <c r="AN2909" s="7">
        <f>IFERROR(RANK('Ref. Cuotas'!M2908,'Ref. Cuotas'!M:M,0)+COUNTIF('Ref. Cuotas'!$M$7:'Ref. Cuotas'!M2908,'Ref. Cuotas'!M2908)-1,"")</f>
        <v>2802</v>
      </c>
      <c r="AO2909" s="7" t="str">
        <f>IFERROR(RANK('Ref. Cuotas'!H2908,'Ref. Cuotas'!H:H,1)+COUNTIF('Ref. Cuotas'!$H$7:'Ref. Cuotas'!H2908,'Ref. Cuotas'!H2908)-1,"")</f>
        <v/>
      </c>
      <c r="AP2909" s="7">
        <f>IFERROR(RANK('Ref. Cuotas'!J2908,'Ref. Cuotas'!J:J,1)+COUNTIF('Ref. Cuotas'!$J$7:'Ref. Cuotas'!J2908,'Ref. Cuotas'!J2908)-1,"")</f>
        <v>1977</v>
      </c>
      <c r="AQ2909" s="7">
        <f>IFERROR(RANK('Ref. Cuotas'!K2908,'Ref. Cuotas'!K:K,1)+COUNTIF('Ref. Cuotas'!$K$7:'Ref. Cuotas'!K2908,'Ref. Cuotas'!K2908)-1,"")</f>
        <v>220</v>
      </c>
    </row>
    <row r="2910" spans="31:43" ht="17.25" customHeight="1" x14ac:dyDescent="0.3">
      <c r="AE2910" s="5" t="s">
        <v>2905</v>
      </c>
      <c r="AF2910" s="5" t="s">
        <v>6425</v>
      </c>
      <c r="AG2910" s="6" t="s">
        <v>4516</v>
      </c>
      <c r="AH2910" s="6" t="s">
        <v>4116</v>
      </c>
      <c r="AI2910" s="7" t="str">
        <f>IFERROR(RANK('Ref. Cuotas'!H2909,'Ref. Cuotas'!H:H,0)+COUNTIF('Ref. Cuotas'!$H$7:'Ref. Cuotas'!H2909,'Ref. Cuotas'!H2909)-1,"")</f>
        <v/>
      </c>
      <c r="AJ2910" s="7">
        <f>IFERROR(RANK('Ref. Cuotas'!I2909,'Ref. Cuotas'!I:I,0)+COUNTIF('Ref. Cuotas'!$I$7:'Ref. Cuotas'!I2909,'Ref. Cuotas'!I2909)-1,"")</f>
        <v>2802</v>
      </c>
      <c r="AK2910" s="7">
        <f>IFERROR(RANK('Ref. Cuotas'!J2909,'Ref. Cuotas'!J:J,0)+COUNTIF('Ref. Cuotas'!$J$7:'Ref. Cuotas'!J2909,'Ref. Cuotas'!J2909)-1,"")</f>
        <v>2802</v>
      </c>
      <c r="AL2910" s="7">
        <f>IFERROR(RANK('Ref. Cuotas'!K2909,'Ref. Cuotas'!K:K,0)+COUNTIF('Ref. Cuotas'!$K$7:'Ref. Cuotas'!K2909,'Ref. Cuotas'!K2909)-1,"")</f>
        <v>2802</v>
      </c>
      <c r="AM2910" s="7">
        <f>IFERROR(RANK('Ref. Cuotas'!L2909,'Ref. Cuotas'!L:L,0)+COUNTIF('Ref. Cuotas'!$L$7:'Ref. Cuotas'!L2909,'Ref. Cuotas'!L2909)-1,"")</f>
        <v>2802</v>
      </c>
      <c r="AN2910" s="7">
        <f>IFERROR(RANK('Ref. Cuotas'!M2909,'Ref. Cuotas'!M:M,0)+COUNTIF('Ref. Cuotas'!$M$7:'Ref. Cuotas'!M2909,'Ref. Cuotas'!M2909)-1,"")</f>
        <v>2802</v>
      </c>
      <c r="AO2910" s="7" t="str">
        <f>IFERROR(RANK('Ref. Cuotas'!H2909,'Ref. Cuotas'!H:H,1)+COUNTIF('Ref. Cuotas'!$H$7:'Ref. Cuotas'!H2909,'Ref. Cuotas'!H2909)-1,"")</f>
        <v/>
      </c>
      <c r="AP2910" s="7">
        <f>IFERROR(RANK('Ref. Cuotas'!J2909,'Ref. Cuotas'!J:J,1)+COUNTIF('Ref. Cuotas'!$J$7:'Ref. Cuotas'!J2909,'Ref. Cuotas'!J2909)-1,"")</f>
        <v>1977</v>
      </c>
      <c r="AQ2910" s="7">
        <f>IFERROR(RANK('Ref. Cuotas'!K2909,'Ref. Cuotas'!K:K,1)+COUNTIF('Ref. Cuotas'!$K$7:'Ref. Cuotas'!K2909,'Ref. Cuotas'!K2909)-1,"")</f>
        <v>220</v>
      </c>
    </row>
    <row r="2911" spans="31:43" ht="17.25" customHeight="1" x14ac:dyDescent="0.3">
      <c r="AE2911" s="5" t="s">
        <v>2906</v>
      </c>
      <c r="AF2911" s="5" t="s">
        <v>6426</v>
      </c>
      <c r="AG2911" s="6" t="s">
        <v>4516</v>
      </c>
      <c r="AH2911" s="6" t="s">
        <v>4094</v>
      </c>
      <c r="AI2911" s="7" t="str">
        <f>IFERROR(RANK('Ref. Cuotas'!H2910,'Ref. Cuotas'!H:H,0)+COUNTIF('Ref. Cuotas'!$H$7:'Ref. Cuotas'!H2910,'Ref. Cuotas'!H2910)-1,"")</f>
        <v/>
      </c>
      <c r="AJ2911" s="7">
        <f>IFERROR(RANK('Ref. Cuotas'!I2910,'Ref. Cuotas'!I:I,0)+COUNTIF('Ref. Cuotas'!$I$7:'Ref. Cuotas'!I2910,'Ref. Cuotas'!I2910)-1,"")</f>
        <v>2802</v>
      </c>
      <c r="AK2911" s="7">
        <f>IFERROR(RANK('Ref. Cuotas'!J2910,'Ref. Cuotas'!J:J,0)+COUNTIF('Ref. Cuotas'!$J$7:'Ref. Cuotas'!J2910,'Ref. Cuotas'!J2910)-1,"")</f>
        <v>2802</v>
      </c>
      <c r="AL2911" s="7">
        <f>IFERROR(RANK('Ref. Cuotas'!K2910,'Ref. Cuotas'!K:K,0)+COUNTIF('Ref. Cuotas'!$K$7:'Ref. Cuotas'!K2910,'Ref. Cuotas'!K2910)-1,"")</f>
        <v>2802</v>
      </c>
      <c r="AM2911" s="7">
        <f>IFERROR(RANK('Ref. Cuotas'!L2910,'Ref. Cuotas'!L:L,0)+COUNTIF('Ref. Cuotas'!$L$7:'Ref. Cuotas'!L2910,'Ref. Cuotas'!L2910)-1,"")</f>
        <v>2802</v>
      </c>
      <c r="AN2911" s="7">
        <f>IFERROR(RANK('Ref. Cuotas'!M2910,'Ref. Cuotas'!M:M,0)+COUNTIF('Ref. Cuotas'!$M$7:'Ref. Cuotas'!M2910,'Ref. Cuotas'!M2910)-1,"")</f>
        <v>2802</v>
      </c>
      <c r="AO2911" s="7" t="str">
        <f>IFERROR(RANK('Ref. Cuotas'!H2910,'Ref. Cuotas'!H:H,1)+COUNTIF('Ref. Cuotas'!$H$7:'Ref. Cuotas'!H2910,'Ref. Cuotas'!H2910)-1,"")</f>
        <v/>
      </c>
      <c r="AP2911" s="7">
        <f>IFERROR(RANK('Ref. Cuotas'!J2910,'Ref. Cuotas'!J:J,1)+COUNTIF('Ref. Cuotas'!$J$7:'Ref. Cuotas'!J2910,'Ref. Cuotas'!J2910)-1,"")</f>
        <v>1977</v>
      </c>
      <c r="AQ2911" s="7">
        <f>IFERROR(RANK('Ref. Cuotas'!K2910,'Ref. Cuotas'!K:K,1)+COUNTIF('Ref. Cuotas'!$K$7:'Ref. Cuotas'!K2910,'Ref. Cuotas'!K2910)-1,"")</f>
        <v>220</v>
      </c>
    </row>
    <row r="2912" spans="31:43" ht="17.25" customHeight="1" x14ac:dyDescent="0.3">
      <c r="AE2912" s="5" t="s">
        <v>2907</v>
      </c>
      <c r="AF2912" s="5" t="s">
        <v>6427</v>
      </c>
      <c r="AG2912" s="6" t="s">
        <v>4516</v>
      </c>
      <c r="AH2912" s="6" t="s">
        <v>4172</v>
      </c>
      <c r="AI2912" s="7" t="str">
        <f>IFERROR(RANK('Ref. Cuotas'!H2911,'Ref. Cuotas'!H:H,0)+COUNTIF('Ref. Cuotas'!$H$7:'Ref. Cuotas'!H2911,'Ref. Cuotas'!H2911)-1,"")</f>
        <v/>
      </c>
      <c r="AJ2912" s="7">
        <f>IFERROR(RANK('Ref. Cuotas'!I2911,'Ref. Cuotas'!I:I,0)+COUNTIF('Ref. Cuotas'!$I$7:'Ref. Cuotas'!I2911,'Ref. Cuotas'!I2911)-1,"")</f>
        <v>2802</v>
      </c>
      <c r="AK2912" s="7">
        <f>IFERROR(RANK('Ref. Cuotas'!J2911,'Ref. Cuotas'!J:J,0)+COUNTIF('Ref. Cuotas'!$J$7:'Ref. Cuotas'!J2911,'Ref. Cuotas'!J2911)-1,"")</f>
        <v>2802</v>
      </c>
      <c r="AL2912" s="7">
        <f>IFERROR(RANK('Ref. Cuotas'!K2911,'Ref. Cuotas'!K:K,0)+COUNTIF('Ref. Cuotas'!$K$7:'Ref. Cuotas'!K2911,'Ref. Cuotas'!K2911)-1,"")</f>
        <v>2802</v>
      </c>
      <c r="AM2912" s="7">
        <f>IFERROR(RANK('Ref. Cuotas'!L2911,'Ref. Cuotas'!L:L,0)+COUNTIF('Ref. Cuotas'!$L$7:'Ref. Cuotas'!L2911,'Ref. Cuotas'!L2911)-1,"")</f>
        <v>2802</v>
      </c>
      <c r="AN2912" s="7">
        <f>IFERROR(RANK('Ref. Cuotas'!M2911,'Ref. Cuotas'!M:M,0)+COUNTIF('Ref. Cuotas'!$M$7:'Ref. Cuotas'!M2911,'Ref. Cuotas'!M2911)-1,"")</f>
        <v>2802</v>
      </c>
      <c r="AO2912" s="7" t="str">
        <f>IFERROR(RANK('Ref. Cuotas'!H2911,'Ref. Cuotas'!H:H,1)+COUNTIF('Ref. Cuotas'!$H$7:'Ref. Cuotas'!H2911,'Ref. Cuotas'!H2911)-1,"")</f>
        <v/>
      </c>
      <c r="AP2912" s="7">
        <f>IFERROR(RANK('Ref. Cuotas'!J2911,'Ref. Cuotas'!J:J,1)+COUNTIF('Ref. Cuotas'!$J$7:'Ref. Cuotas'!J2911,'Ref. Cuotas'!J2911)-1,"")</f>
        <v>1977</v>
      </c>
      <c r="AQ2912" s="7">
        <f>IFERROR(RANK('Ref. Cuotas'!K2911,'Ref. Cuotas'!K:K,1)+COUNTIF('Ref. Cuotas'!$K$7:'Ref. Cuotas'!K2911,'Ref. Cuotas'!K2911)-1,"")</f>
        <v>220</v>
      </c>
    </row>
    <row r="2913" spans="31:43" ht="17.25" customHeight="1" x14ac:dyDescent="0.3">
      <c r="AE2913" s="5" t="s">
        <v>2908</v>
      </c>
      <c r="AF2913" s="5" t="s">
        <v>6428</v>
      </c>
      <c r="AG2913" s="6" t="s">
        <v>4516</v>
      </c>
      <c r="AH2913" s="6" t="s">
        <v>4207</v>
      </c>
      <c r="AI2913" s="7" t="str">
        <f>IFERROR(RANK('Ref. Cuotas'!H2912,'Ref. Cuotas'!H:H,0)+COUNTIF('Ref. Cuotas'!$H$7:'Ref. Cuotas'!H2912,'Ref. Cuotas'!H2912)-1,"")</f>
        <v/>
      </c>
      <c r="AJ2913" s="7">
        <f>IFERROR(RANK('Ref. Cuotas'!I2912,'Ref. Cuotas'!I:I,0)+COUNTIF('Ref. Cuotas'!$I$7:'Ref. Cuotas'!I2912,'Ref. Cuotas'!I2912)-1,"")</f>
        <v>2802</v>
      </c>
      <c r="AK2913" s="7">
        <f>IFERROR(RANK('Ref. Cuotas'!J2912,'Ref. Cuotas'!J:J,0)+COUNTIF('Ref. Cuotas'!$J$7:'Ref. Cuotas'!J2912,'Ref. Cuotas'!J2912)-1,"")</f>
        <v>2802</v>
      </c>
      <c r="AL2913" s="7">
        <f>IFERROR(RANK('Ref. Cuotas'!K2912,'Ref. Cuotas'!K:K,0)+COUNTIF('Ref. Cuotas'!$K$7:'Ref. Cuotas'!K2912,'Ref. Cuotas'!K2912)-1,"")</f>
        <v>2802</v>
      </c>
      <c r="AM2913" s="7">
        <f>IFERROR(RANK('Ref. Cuotas'!L2912,'Ref. Cuotas'!L:L,0)+COUNTIF('Ref. Cuotas'!$L$7:'Ref. Cuotas'!L2912,'Ref. Cuotas'!L2912)-1,"")</f>
        <v>2802</v>
      </c>
      <c r="AN2913" s="7">
        <f>IFERROR(RANK('Ref. Cuotas'!M2912,'Ref. Cuotas'!M:M,0)+COUNTIF('Ref. Cuotas'!$M$7:'Ref. Cuotas'!M2912,'Ref. Cuotas'!M2912)-1,"")</f>
        <v>2802</v>
      </c>
      <c r="AO2913" s="7" t="str">
        <f>IFERROR(RANK('Ref. Cuotas'!H2912,'Ref. Cuotas'!H:H,1)+COUNTIF('Ref. Cuotas'!$H$7:'Ref. Cuotas'!H2912,'Ref. Cuotas'!H2912)-1,"")</f>
        <v/>
      </c>
      <c r="AP2913" s="7">
        <f>IFERROR(RANK('Ref. Cuotas'!J2912,'Ref. Cuotas'!J:J,1)+COUNTIF('Ref. Cuotas'!$J$7:'Ref. Cuotas'!J2912,'Ref. Cuotas'!J2912)-1,"")</f>
        <v>1977</v>
      </c>
      <c r="AQ2913" s="7">
        <f>IFERROR(RANK('Ref. Cuotas'!K2912,'Ref. Cuotas'!K:K,1)+COUNTIF('Ref. Cuotas'!$K$7:'Ref. Cuotas'!K2912,'Ref. Cuotas'!K2912)-1,"")</f>
        <v>220</v>
      </c>
    </row>
    <row r="2914" spans="31:43" ht="17.25" customHeight="1" x14ac:dyDescent="0.3">
      <c r="AE2914" s="5" t="s">
        <v>2909</v>
      </c>
      <c r="AF2914" s="5" t="s">
        <v>6429</v>
      </c>
      <c r="AG2914" s="6" t="s">
        <v>4516</v>
      </c>
      <c r="AH2914" s="6" t="s">
        <v>4097</v>
      </c>
      <c r="AI2914" s="7" t="str">
        <f>IFERROR(RANK('Ref. Cuotas'!H2913,'Ref. Cuotas'!H:H,0)+COUNTIF('Ref. Cuotas'!$H$7:'Ref. Cuotas'!H2913,'Ref. Cuotas'!H2913)-1,"")</f>
        <v/>
      </c>
      <c r="AJ2914" s="7">
        <f>IFERROR(RANK('Ref. Cuotas'!I2913,'Ref. Cuotas'!I:I,0)+COUNTIF('Ref. Cuotas'!$I$7:'Ref. Cuotas'!I2913,'Ref. Cuotas'!I2913)-1,"")</f>
        <v>2802</v>
      </c>
      <c r="AK2914" s="7">
        <f>IFERROR(RANK('Ref. Cuotas'!J2913,'Ref. Cuotas'!J:J,0)+COUNTIF('Ref. Cuotas'!$J$7:'Ref. Cuotas'!J2913,'Ref. Cuotas'!J2913)-1,"")</f>
        <v>2802</v>
      </c>
      <c r="AL2914" s="7">
        <f>IFERROR(RANK('Ref. Cuotas'!K2913,'Ref. Cuotas'!K:K,0)+COUNTIF('Ref. Cuotas'!$K$7:'Ref. Cuotas'!K2913,'Ref. Cuotas'!K2913)-1,"")</f>
        <v>2802</v>
      </c>
      <c r="AM2914" s="7">
        <f>IFERROR(RANK('Ref. Cuotas'!L2913,'Ref. Cuotas'!L:L,0)+COUNTIF('Ref. Cuotas'!$L$7:'Ref. Cuotas'!L2913,'Ref. Cuotas'!L2913)-1,"")</f>
        <v>2802</v>
      </c>
      <c r="AN2914" s="7">
        <f>IFERROR(RANK('Ref. Cuotas'!M2913,'Ref. Cuotas'!M:M,0)+COUNTIF('Ref. Cuotas'!$M$7:'Ref. Cuotas'!M2913,'Ref. Cuotas'!M2913)-1,"")</f>
        <v>2802</v>
      </c>
      <c r="AO2914" s="7" t="str">
        <f>IFERROR(RANK('Ref. Cuotas'!H2913,'Ref. Cuotas'!H:H,1)+COUNTIF('Ref. Cuotas'!$H$7:'Ref. Cuotas'!H2913,'Ref. Cuotas'!H2913)-1,"")</f>
        <v/>
      </c>
      <c r="AP2914" s="7">
        <f>IFERROR(RANK('Ref. Cuotas'!J2913,'Ref. Cuotas'!J:J,1)+COUNTIF('Ref. Cuotas'!$J$7:'Ref. Cuotas'!J2913,'Ref. Cuotas'!J2913)-1,"")</f>
        <v>1977</v>
      </c>
      <c r="AQ2914" s="7">
        <f>IFERROR(RANK('Ref. Cuotas'!K2913,'Ref. Cuotas'!K:K,1)+COUNTIF('Ref. Cuotas'!$K$7:'Ref. Cuotas'!K2913,'Ref. Cuotas'!K2913)-1,"")</f>
        <v>220</v>
      </c>
    </row>
    <row r="2915" spans="31:43" ht="17.25" customHeight="1" x14ac:dyDescent="0.3">
      <c r="AE2915" s="5" t="s">
        <v>2910</v>
      </c>
      <c r="AF2915" s="5" t="s">
        <v>6430</v>
      </c>
      <c r="AG2915" s="6" t="s">
        <v>4516</v>
      </c>
      <c r="AH2915" s="6" t="s">
        <v>4109</v>
      </c>
      <c r="AI2915" s="7" t="str">
        <f>IFERROR(RANK('Ref. Cuotas'!H2914,'Ref. Cuotas'!H:H,0)+COUNTIF('Ref. Cuotas'!$H$7:'Ref. Cuotas'!H2914,'Ref. Cuotas'!H2914)-1,"")</f>
        <v/>
      </c>
      <c r="AJ2915" s="7">
        <f>IFERROR(RANK('Ref. Cuotas'!I2914,'Ref. Cuotas'!I:I,0)+COUNTIF('Ref. Cuotas'!$I$7:'Ref. Cuotas'!I2914,'Ref. Cuotas'!I2914)-1,"")</f>
        <v>2802</v>
      </c>
      <c r="AK2915" s="7">
        <f>IFERROR(RANK('Ref. Cuotas'!J2914,'Ref. Cuotas'!J:J,0)+COUNTIF('Ref. Cuotas'!$J$7:'Ref. Cuotas'!J2914,'Ref. Cuotas'!J2914)-1,"")</f>
        <v>2802</v>
      </c>
      <c r="AL2915" s="7">
        <f>IFERROR(RANK('Ref. Cuotas'!K2914,'Ref. Cuotas'!K:K,0)+COUNTIF('Ref. Cuotas'!$K$7:'Ref. Cuotas'!K2914,'Ref. Cuotas'!K2914)-1,"")</f>
        <v>2802</v>
      </c>
      <c r="AM2915" s="7">
        <f>IFERROR(RANK('Ref. Cuotas'!L2914,'Ref. Cuotas'!L:L,0)+COUNTIF('Ref. Cuotas'!$L$7:'Ref. Cuotas'!L2914,'Ref. Cuotas'!L2914)-1,"")</f>
        <v>2802</v>
      </c>
      <c r="AN2915" s="7">
        <f>IFERROR(RANK('Ref. Cuotas'!M2914,'Ref. Cuotas'!M:M,0)+COUNTIF('Ref. Cuotas'!$M$7:'Ref. Cuotas'!M2914,'Ref. Cuotas'!M2914)-1,"")</f>
        <v>2802</v>
      </c>
      <c r="AO2915" s="7" t="str">
        <f>IFERROR(RANK('Ref. Cuotas'!H2914,'Ref. Cuotas'!H:H,1)+COUNTIF('Ref. Cuotas'!$H$7:'Ref. Cuotas'!H2914,'Ref. Cuotas'!H2914)-1,"")</f>
        <v/>
      </c>
      <c r="AP2915" s="7">
        <f>IFERROR(RANK('Ref. Cuotas'!J2914,'Ref. Cuotas'!J:J,1)+COUNTIF('Ref. Cuotas'!$J$7:'Ref. Cuotas'!J2914,'Ref. Cuotas'!J2914)-1,"")</f>
        <v>1977</v>
      </c>
      <c r="AQ2915" s="7">
        <f>IFERROR(RANK('Ref. Cuotas'!K2914,'Ref. Cuotas'!K:K,1)+COUNTIF('Ref. Cuotas'!$K$7:'Ref. Cuotas'!K2914,'Ref. Cuotas'!K2914)-1,"")</f>
        <v>220</v>
      </c>
    </row>
    <row r="2916" spans="31:43" ht="17.25" customHeight="1" x14ac:dyDescent="0.3">
      <c r="AE2916" s="5" t="s">
        <v>2911</v>
      </c>
      <c r="AF2916" s="5" t="s">
        <v>6431</v>
      </c>
      <c r="AG2916" s="6" t="s">
        <v>4517</v>
      </c>
      <c r="AH2916" s="6" t="s">
        <v>4092</v>
      </c>
      <c r="AI2916" s="7" t="str">
        <f>IFERROR(RANK('Ref. Cuotas'!H2915,'Ref. Cuotas'!H:H,0)+COUNTIF('Ref. Cuotas'!$H$7:'Ref. Cuotas'!H2915,'Ref. Cuotas'!H2915)-1,"")</f>
        <v/>
      </c>
      <c r="AJ2916" s="7">
        <f>IFERROR(RANK('Ref. Cuotas'!I2915,'Ref. Cuotas'!I:I,0)+COUNTIF('Ref. Cuotas'!$I$7:'Ref. Cuotas'!I2915,'Ref. Cuotas'!I2915)-1,"")</f>
        <v>2802</v>
      </c>
      <c r="AK2916" s="7">
        <f>IFERROR(RANK('Ref. Cuotas'!J2915,'Ref. Cuotas'!J:J,0)+COUNTIF('Ref. Cuotas'!$J$7:'Ref. Cuotas'!J2915,'Ref. Cuotas'!J2915)-1,"")</f>
        <v>2802</v>
      </c>
      <c r="AL2916" s="7">
        <f>IFERROR(RANK('Ref. Cuotas'!K2915,'Ref. Cuotas'!K:K,0)+COUNTIF('Ref. Cuotas'!$K$7:'Ref. Cuotas'!K2915,'Ref. Cuotas'!K2915)-1,"")</f>
        <v>2802</v>
      </c>
      <c r="AM2916" s="7">
        <f>IFERROR(RANK('Ref. Cuotas'!L2915,'Ref. Cuotas'!L:L,0)+COUNTIF('Ref. Cuotas'!$L$7:'Ref. Cuotas'!L2915,'Ref. Cuotas'!L2915)-1,"")</f>
        <v>2802</v>
      </c>
      <c r="AN2916" s="7">
        <f>IFERROR(RANK('Ref. Cuotas'!M2915,'Ref. Cuotas'!M:M,0)+COUNTIF('Ref. Cuotas'!$M$7:'Ref. Cuotas'!M2915,'Ref. Cuotas'!M2915)-1,"")</f>
        <v>2802</v>
      </c>
      <c r="AO2916" s="7" t="str">
        <f>IFERROR(RANK('Ref. Cuotas'!H2915,'Ref. Cuotas'!H:H,1)+COUNTIF('Ref. Cuotas'!$H$7:'Ref. Cuotas'!H2915,'Ref. Cuotas'!H2915)-1,"")</f>
        <v/>
      </c>
      <c r="AP2916" s="7">
        <f>IFERROR(RANK('Ref. Cuotas'!J2915,'Ref. Cuotas'!J:J,1)+COUNTIF('Ref. Cuotas'!$J$7:'Ref. Cuotas'!J2915,'Ref. Cuotas'!J2915)-1,"")</f>
        <v>1977</v>
      </c>
      <c r="AQ2916" s="7">
        <f>IFERROR(RANK('Ref. Cuotas'!K2915,'Ref. Cuotas'!K:K,1)+COUNTIF('Ref. Cuotas'!$K$7:'Ref. Cuotas'!K2915,'Ref. Cuotas'!K2915)-1,"")</f>
        <v>220</v>
      </c>
    </row>
    <row r="2917" spans="31:43" ht="17.25" customHeight="1" x14ac:dyDescent="0.3">
      <c r="AE2917" s="5" t="s">
        <v>2912</v>
      </c>
      <c r="AF2917" s="5" t="s">
        <v>6432</v>
      </c>
      <c r="AG2917" s="6" t="s">
        <v>4517</v>
      </c>
      <c r="AH2917" s="6" t="s">
        <v>4093</v>
      </c>
      <c r="AI2917" s="7" t="str">
        <f>IFERROR(RANK('Ref. Cuotas'!H2916,'Ref. Cuotas'!H:H,0)+COUNTIF('Ref. Cuotas'!$H$7:'Ref. Cuotas'!H2916,'Ref. Cuotas'!H2916)-1,"")</f>
        <v/>
      </c>
      <c r="AJ2917" s="7">
        <f>IFERROR(RANK('Ref. Cuotas'!I2916,'Ref. Cuotas'!I:I,0)+COUNTIF('Ref. Cuotas'!$I$7:'Ref. Cuotas'!I2916,'Ref. Cuotas'!I2916)-1,"")</f>
        <v>2802</v>
      </c>
      <c r="AK2917" s="7">
        <f>IFERROR(RANK('Ref. Cuotas'!J2916,'Ref. Cuotas'!J:J,0)+COUNTIF('Ref. Cuotas'!$J$7:'Ref. Cuotas'!J2916,'Ref. Cuotas'!J2916)-1,"")</f>
        <v>2802</v>
      </c>
      <c r="AL2917" s="7">
        <f>IFERROR(RANK('Ref. Cuotas'!K2916,'Ref. Cuotas'!K:K,0)+COUNTIF('Ref. Cuotas'!$K$7:'Ref. Cuotas'!K2916,'Ref. Cuotas'!K2916)-1,"")</f>
        <v>2802</v>
      </c>
      <c r="AM2917" s="7">
        <f>IFERROR(RANK('Ref. Cuotas'!L2916,'Ref. Cuotas'!L:L,0)+COUNTIF('Ref. Cuotas'!$L$7:'Ref. Cuotas'!L2916,'Ref. Cuotas'!L2916)-1,"")</f>
        <v>2802</v>
      </c>
      <c r="AN2917" s="7">
        <f>IFERROR(RANK('Ref. Cuotas'!M2916,'Ref. Cuotas'!M:M,0)+COUNTIF('Ref. Cuotas'!$M$7:'Ref. Cuotas'!M2916,'Ref. Cuotas'!M2916)-1,"")</f>
        <v>2802</v>
      </c>
      <c r="AO2917" s="7" t="str">
        <f>IFERROR(RANK('Ref. Cuotas'!H2916,'Ref. Cuotas'!H:H,1)+COUNTIF('Ref. Cuotas'!$H$7:'Ref. Cuotas'!H2916,'Ref. Cuotas'!H2916)-1,"")</f>
        <v/>
      </c>
      <c r="AP2917" s="7">
        <f>IFERROR(RANK('Ref. Cuotas'!J2916,'Ref. Cuotas'!J:J,1)+COUNTIF('Ref. Cuotas'!$J$7:'Ref. Cuotas'!J2916,'Ref. Cuotas'!J2916)-1,"")</f>
        <v>1977</v>
      </c>
      <c r="AQ2917" s="7">
        <f>IFERROR(RANK('Ref. Cuotas'!K2916,'Ref. Cuotas'!K:K,1)+COUNTIF('Ref. Cuotas'!$K$7:'Ref. Cuotas'!K2916,'Ref. Cuotas'!K2916)-1,"")</f>
        <v>220</v>
      </c>
    </row>
    <row r="2918" spans="31:43" ht="17.25" customHeight="1" x14ac:dyDescent="0.3">
      <c r="AE2918" s="5" t="s">
        <v>2913</v>
      </c>
      <c r="AF2918" s="5" t="s">
        <v>6433</v>
      </c>
      <c r="AG2918" s="6" t="s">
        <v>4517</v>
      </c>
      <c r="AH2918" s="6" t="s">
        <v>4116</v>
      </c>
      <c r="AI2918" s="7" t="str">
        <f>IFERROR(RANK('Ref. Cuotas'!H2917,'Ref. Cuotas'!H:H,0)+COUNTIF('Ref. Cuotas'!$H$7:'Ref. Cuotas'!H2917,'Ref. Cuotas'!H2917)-1,"")</f>
        <v/>
      </c>
      <c r="AJ2918" s="7">
        <f>IFERROR(RANK('Ref. Cuotas'!I2917,'Ref. Cuotas'!I:I,0)+COUNTIF('Ref. Cuotas'!$I$7:'Ref. Cuotas'!I2917,'Ref. Cuotas'!I2917)-1,"")</f>
        <v>2802</v>
      </c>
      <c r="AK2918" s="7">
        <f>IFERROR(RANK('Ref. Cuotas'!J2917,'Ref. Cuotas'!J:J,0)+COUNTIF('Ref. Cuotas'!$J$7:'Ref. Cuotas'!J2917,'Ref. Cuotas'!J2917)-1,"")</f>
        <v>2802</v>
      </c>
      <c r="AL2918" s="7">
        <f>IFERROR(RANK('Ref. Cuotas'!K2917,'Ref. Cuotas'!K:K,0)+COUNTIF('Ref. Cuotas'!$K$7:'Ref. Cuotas'!K2917,'Ref. Cuotas'!K2917)-1,"")</f>
        <v>2802</v>
      </c>
      <c r="AM2918" s="7">
        <f>IFERROR(RANK('Ref. Cuotas'!L2917,'Ref. Cuotas'!L:L,0)+COUNTIF('Ref. Cuotas'!$L$7:'Ref. Cuotas'!L2917,'Ref. Cuotas'!L2917)-1,"")</f>
        <v>2802</v>
      </c>
      <c r="AN2918" s="7">
        <f>IFERROR(RANK('Ref. Cuotas'!M2917,'Ref. Cuotas'!M:M,0)+COUNTIF('Ref. Cuotas'!$M$7:'Ref. Cuotas'!M2917,'Ref. Cuotas'!M2917)-1,"")</f>
        <v>2802</v>
      </c>
      <c r="AO2918" s="7" t="str">
        <f>IFERROR(RANK('Ref. Cuotas'!H2917,'Ref. Cuotas'!H:H,1)+COUNTIF('Ref. Cuotas'!$H$7:'Ref. Cuotas'!H2917,'Ref. Cuotas'!H2917)-1,"")</f>
        <v/>
      </c>
      <c r="AP2918" s="7">
        <f>IFERROR(RANK('Ref. Cuotas'!J2917,'Ref. Cuotas'!J:J,1)+COUNTIF('Ref. Cuotas'!$J$7:'Ref. Cuotas'!J2917,'Ref. Cuotas'!J2917)-1,"")</f>
        <v>1977</v>
      </c>
      <c r="AQ2918" s="7">
        <f>IFERROR(RANK('Ref. Cuotas'!K2917,'Ref. Cuotas'!K:K,1)+COUNTIF('Ref. Cuotas'!$K$7:'Ref. Cuotas'!K2917,'Ref. Cuotas'!K2917)-1,"")</f>
        <v>220</v>
      </c>
    </row>
    <row r="2919" spans="31:43" ht="17.25" customHeight="1" x14ac:dyDescent="0.3">
      <c r="AE2919" s="5" t="s">
        <v>2914</v>
      </c>
      <c r="AF2919" s="5" t="s">
        <v>6434</v>
      </c>
      <c r="AG2919" s="6" t="s">
        <v>4517</v>
      </c>
      <c r="AH2919" s="6" t="s">
        <v>4094</v>
      </c>
      <c r="AI2919" s="7" t="str">
        <f>IFERROR(RANK('Ref. Cuotas'!H2918,'Ref. Cuotas'!H:H,0)+COUNTIF('Ref. Cuotas'!$H$7:'Ref. Cuotas'!H2918,'Ref. Cuotas'!H2918)-1,"")</f>
        <v/>
      </c>
      <c r="AJ2919" s="7">
        <f>IFERROR(RANK('Ref. Cuotas'!I2918,'Ref. Cuotas'!I:I,0)+COUNTIF('Ref. Cuotas'!$I$7:'Ref. Cuotas'!I2918,'Ref. Cuotas'!I2918)-1,"")</f>
        <v>2802</v>
      </c>
      <c r="AK2919" s="7">
        <f>IFERROR(RANK('Ref. Cuotas'!J2918,'Ref. Cuotas'!J:J,0)+COUNTIF('Ref. Cuotas'!$J$7:'Ref. Cuotas'!J2918,'Ref. Cuotas'!J2918)-1,"")</f>
        <v>2802</v>
      </c>
      <c r="AL2919" s="7">
        <f>IFERROR(RANK('Ref. Cuotas'!K2918,'Ref. Cuotas'!K:K,0)+COUNTIF('Ref. Cuotas'!$K$7:'Ref. Cuotas'!K2918,'Ref. Cuotas'!K2918)-1,"")</f>
        <v>2802</v>
      </c>
      <c r="AM2919" s="7">
        <f>IFERROR(RANK('Ref. Cuotas'!L2918,'Ref. Cuotas'!L:L,0)+COUNTIF('Ref. Cuotas'!$L$7:'Ref. Cuotas'!L2918,'Ref. Cuotas'!L2918)-1,"")</f>
        <v>2802</v>
      </c>
      <c r="AN2919" s="7">
        <f>IFERROR(RANK('Ref. Cuotas'!M2918,'Ref. Cuotas'!M:M,0)+COUNTIF('Ref. Cuotas'!$M$7:'Ref. Cuotas'!M2918,'Ref. Cuotas'!M2918)-1,"")</f>
        <v>2802</v>
      </c>
      <c r="AO2919" s="7" t="str">
        <f>IFERROR(RANK('Ref. Cuotas'!H2918,'Ref. Cuotas'!H:H,1)+COUNTIF('Ref. Cuotas'!$H$7:'Ref. Cuotas'!H2918,'Ref. Cuotas'!H2918)-1,"")</f>
        <v/>
      </c>
      <c r="AP2919" s="7">
        <f>IFERROR(RANK('Ref. Cuotas'!J2918,'Ref. Cuotas'!J:J,1)+COUNTIF('Ref. Cuotas'!$J$7:'Ref. Cuotas'!J2918,'Ref. Cuotas'!J2918)-1,"")</f>
        <v>1977</v>
      </c>
      <c r="AQ2919" s="7">
        <f>IFERROR(RANK('Ref. Cuotas'!K2918,'Ref. Cuotas'!K:K,1)+COUNTIF('Ref. Cuotas'!$K$7:'Ref. Cuotas'!K2918,'Ref. Cuotas'!K2918)-1,"")</f>
        <v>220</v>
      </c>
    </row>
    <row r="2920" spans="31:43" ht="17.25" customHeight="1" x14ac:dyDescent="0.3">
      <c r="AE2920" s="5" t="s">
        <v>2915</v>
      </c>
      <c r="AF2920" s="5" t="s">
        <v>6435</v>
      </c>
      <c r="AG2920" s="6" t="s">
        <v>4517</v>
      </c>
      <c r="AH2920" s="6" t="s">
        <v>4172</v>
      </c>
      <c r="AI2920" s="7" t="str">
        <f>IFERROR(RANK('Ref. Cuotas'!H2919,'Ref. Cuotas'!H:H,0)+COUNTIF('Ref. Cuotas'!$H$7:'Ref. Cuotas'!H2919,'Ref. Cuotas'!H2919)-1,"")</f>
        <v/>
      </c>
      <c r="AJ2920" s="7">
        <f>IFERROR(RANK('Ref. Cuotas'!I2919,'Ref. Cuotas'!I:I,0)+COUNTIF('Ref. Cuotas'!$I$7:'Ref. Cuotas'!I2919,'Ref. Cuotas'!I2919)-1,"")</f>
        <v>2802</v>
      </c>
      <c r="AK2920" s="7">
        <f>IFERROR(RANK('Ref. Cuotas'!J2919,'Ref. Cuotas'!J:J,0)+COUNTIF('Ref. Cuotas'!$J$7:'Ref. Cuotas'!J2919,'Ref. Cuotas'!J2919)-1,"")</f>
        <v>2802</v>
      </c>
      <c r="AL2920" s="7">
        <f>IFERROR(RANK('Ref. Cuotas'!K2919,'Ref. Cuotas'!K:K,0)+COUNTIF('Ref. Cuotas'!$K$7:'Ref. Cuotas'!K2919,'Ref. Cuotas'!K2919)-1,"")</f>
        <v>2802</v>
      </c>
      <c r="AM2920" s="7">
        <f>IFERROR(RANK('Ref. Cuotas'!L2919,'Ref. Cuotas'!L:L,0)+COUNTIF('Ref. Cuotas'!$L$7:'Ref. Cuotas'!L2919,'Ref. Cuotas'!L2919)-1,"")</f>
        <v>2802</v>
      </c>
      <c r="AN2920" s="7">
        <f>IFERROR(RANK('Ref. Cuotas'!M2919,'Ref. Cuotas'!M:M,0)+COUNTIF('Ref. Cuotas'!$M$7:'Ref. Cuotas'!M2919,'Ref. Cuotas'!M2919)-1,"")</f>
        <v>2802</v>
      </c>
      <c r="AO2920" s="7" t="str">
        <f>IFERROR(RANK('Ref. Cuotas'!H2919,'Ref. Cuotas'!H:H,1)+COUNTIF('Ref. Cuotas'!$H$7:'Ref. Cuotas'!H2919,'Ref. Cuotas'!H2919)-1,"")</f>
        <v/>
      </c>
      <c r="AP2920" s="7">
        <f>IFERROR(RANK('Ref. Cuotas'!J2919,'Ref. Cuotas'!J:J,1)+COUNTIF('Ref. Cuotas'!$J$7:'Ref. Cuotas'!J2919,'Ref. Cuotas'!J2919)-1,"")</f>
        <v>1977</v>
      </c>
      <c r="AQ2920" s="7">
        <f>IFERROR(RANK('Ref. Cuotas'!K2919,'Ref. Cuotas'!K:K,1)+COUNTIF('Ref. Cuotas'!$K$7:'Ref. Cuotas'!K2919,'Ref. Cuotas'!K2919)-1,"")</f>
        <v>220</v>
      </c>
    </row>
    <row r="2921" spans="31:43" ht="17.25" customHeight="1" x14ac:dyDescent="0.3">
      <c r="AE2921" s="5" t="s">
        <v>2916</v>
      </c>
      <c r="AF2921" s="5" t="s">
        <v>6436</v>
      </c>
      <c r="AG2921" s="6" t="s">
        <v>4517</v>
      </c>
      <c r="AH2921" s="6" t="s">
        <v>4207</v>
      </c>
      <c r="AI2921" s="7" t="str">
        <f>IFERROR(RANK('Ref. Cuotas'!H2920,'Ref. Cuotas'!H:H,0)+COUNTIF('Ref. Cuotas'!$H$7:'Ref. Cuotas'!H2920,'Ref. Cuotas'!H2920)-1,"")</f>
        <v/>
      </c>
      <c r="AJ2921" s="7">
        <f>IFERROR(RANK('Ref. Cuotas'!I2920,'Ref. Cuotas'!I:I,0)+COUNTIF('Ref. Cuotas'!$I$7:'Ref. Cuotas'!I2920,'Ref. Cuotas'!I2920)-1,"")</f>
        <v>2802</v>
      </c>
      <c r="AK2921" s="7">
        <f>IFERROR(RANK('Ref. Cuotas'!J2920,'Ref. Cuotas'!J:J,0)+COUNTIF('Ref. Cuotas'!$J$7:'Ref. Cuotas'!J2920,'Ref. Cuotas'!J2920)-1,"")</f>
        <v>2802</v>
      </c>
      <c r="AL2921" s="7">
        <f>IFERROR(RANK('Ref. Cuotas'!K2920,'Ref. Cuotas'!K:K,0)+COUNTIF('Ref. Cuotas'!$K$7:'Ref. Cuotas'!K2920,'Ref. Cuotas'!K2920)-1,"")</f>
        <v>2802</v>
      </c>
      <c r="AM2921" s="7">
        <f>IFERROR(RANK('Ref. Cuotas'!L2920,'Ref. Cuotas'!L:L,0)+COUNTIF('Ref. Cuotas'!$L$7:'Ref. Cuotas'!L2920,'Ref. Cuotas'!L2920)-1,"")</f>
        <v>2802</v>
      </c>
      <c r="AN2921" s="7">
        <f>IFERROR(RANK('Ref. Cuotas'!M2920,'Ref. Cuotas'!M:M,0)+COUNTIF('Ref. Cuotas'!$M$7:'Ref. Cuotas'!M2920,'Ref. Cuotas'!M2920)-1,"")</f>
        <v>2802</v>
      </c>
      <c r="AO2921" s="7" t="str">
        <f>IFERROR(RANK('Ref. Cuotas'!H2920,'Ref. Cuotas'!H:H,1)+COUNTIF('Ref. Cuotas'!$H$7:'Ref. Cuotas'!H2920,'Ref. Cuotas'!H2920)-1,"")</f>
        <v/>
      </c>
      <c r="AP2921" s="7">
        <f>IFERROR(RANK('Ref. Cuotas'!J2920,'Ref. Cuotas'!J:J,1)+COUNTIF('Ref. Cuotas'!$J$7:'Ref. Cuotas'!J2920,'Ref. Cuotas'!J2920)-1,"")</f>
        <v>1977</v>
      </c>
      <c r="AQ2921" s="7">
        <f>IFERROR(RANK('Ref. Cuotas'!K2920,'Ref. Cuotas'!K:K,1)+COUNTIF('Ref. Cuotas'!$K$7:'Ref. Cuotas'!K2920,'Ref. Cuotas'!K2920)-1,"")</f>
        <v>220</v>
      </c>
    </row>
    <row r="2922" spans="31:43" ht="17.25" customHeight="1" x14ac:dyDescent="0.3">
      <c r="AE2922" s="5" t="s">
        <v>2917</v>
      </c>
      <c r="AF2922" s="5" t="s">
        <v>6437</v>
      </c>
      <c r="AG2922" s="6" t="s">
        <v>4517</v>
      </c>
      <c r="AH2922" s="6" t="s">
        <v>4097</v>
      </c>
      <c r="AI2922" s="7" t="str">
        <f>IFERROR(RANK('Ref. Cuotas'!H2921,'Ref. Cuotas'!H:H,0)+COUNTIF('Ref. Cuotas'!$H$7:'Ref. Cuotas'!H2921,'Ref. Cuotas'!H2921)-1,"")</f>
        <v/>
      </c>
      <c r="AJ2922" s="7">
        <f>IFERROR(RANK('Ref. Cuotas'!I2921,'Ref. Cuotas'!I:I,0)+COUNTIF('Ref. Cuotas'!$I$7:'Ref. Cuotas'!I2921,'Ref. Cuotas'!I2921)-1,"")</f>
        <v>2802</v>
      </c>
      <c r="AK2922" s="7">
        <f>IFERROR(RANK('Ref. Cuotas'!J2921,'Ref. Cuotas'!J:J,0)+COUNTIF('Ref. Cuotas'!$J$7:'Ref. Cuotas'!J2921,'Ref. Cuotas'!J2921)-1,"")</f>
        <v>2802</v>
      </c>
      <c r="AL2922" s="7">
        <f>IFERROR(RANK('Ref. Cuotas'!K2921,'Ref. Cuotas'!K:K,0)+COUNTIF('Ref. Cuotas'!$K$7:'Ref. Cuotas'!K2921,'Ref. Cuotas'!K2921)-1,"")</f>
        <v>2802</v>
      </c>
      <c r="AM2922" s="7">
        <f>IFERROR(RANK('Ref. Cuotas'!L2921,'Ref. Cuotas'!L:L,0)+COUNTIF('Ref. Cuotas'!$L$7:'Ref. Cuotas'!L2921,'Ref. Cuotas'!L2921)-1,"")</f>
        <v>2802</v>
      </c>
      <c r="AN2922" s="7">
        <f>IFERROR(RANK('Ref. Cuotas'!M2921,'Ref. Cuotas'!M:M,0)+COUNTIF('Ref. Cuotas'!$M$7:'Ref. Cuotas'!M2921,'Ref. Cuotas'!M2921)-1,"")</f>
        <v>2802</v>
      </c>
      <c r="AO2922" s="7" t="str">
        <f>IFERROR(RANK('Ref. Cuotas'!H2921,'Ref. Cuotas'!H:H,1)+COUNTIF('Ref. Cuotas'!$H$7:'Ref. Cuotas'!H2921,'Ref. Cuotas'!H2921)-1,"")</f>
        <v/>
      </c>
      <c r="AP2922" s="7">
        <f>IFERROR(RANK('Ref. Cuotas'!J2921,'Ref. Cuotas'!J:J,1)+COUNTIF('Ref. Cuotas'!$J$7:'Ref. Cuotas'!J2921,'Ref. Cuotas'!J2921)-1,"")</f>
        <v>1977</v>
      </c>
      <c r="AQ2922" s="7">
        <f>IFERROR(RANK('Ref. Cuotas'!K2921,'Ref. Cuotas'!K:K,1)+COUNTIF('Ref. Cuotas'!$K$7:'Ref. Cuotas'!K2921,'Ref. Cuotas'!K2921)-1,"")</f>
        <v>220</v>
      </c>
    </row>
    <row r="2923" spans="31:43" ht="17.25" customHeight="1" x14ac:dyDescent="0.3">
      <c r="AE2923" s="5" t="s">
        <v>2918</v>
      </c>
      <c r="AF2923" s="5" t="s">
        <v>6438</v>
      </c>
      <c r="AG2923" s="6" t="s">
        <v>4517</v>
      </c>
      <c r="AH2923" s="6" t="s">
        <v>4109</v>
      </c>
      <c r="AI2923" s="7" t="str">
        <f>IFERROR(RANK('Ref. Cuotas'!H2922,'Ref. Cuotas'!H:H,0)+COUNTIF('Ref. Cuotas'!$H$7:'Ref. Cuotas'!H2922,'Ref. Cuotas'!H2922)-1,"")</f>
        <v/>
      </c>
      <c r="AJ2923" s="7">
        <f>IFERROR(RANK('Ref. Cuotas'!I2922,'Ref. Cuotas'!I:I,0)+COUNTIF('Ref. Cuotas'!$I$7:'Ref. Cuotas'!I2922,'Ref. Cuotas'!I2922)-1,"")</f>
        <v>2802</v>
      </c>
      <c r="AK2923" s="7">
        <f>IFERROR(RANK('Ref. Cuotas'!J2922,'Ref. Cuotas'!J:J,0)+COUNTIF('Ref. Cuotas'!$J$7:'Ref. Cuotas'!J2922,'Ref. Cuotas'!J2922)-1,"")</f>
        <v>2802</v>
      </c>
      <c r="AL2923" s="7">
        <f>IFERROR(RANK('Ref. Cuotas'!K2922,'Ref. Cuotas'!K:K,0)+COUNTIF('Ref. Cuotas'!$K$7:'Ref. Cuotas'!K2922,'Ref. Cuotas'!K2922)-1,"")</f>
        <v>2802</v>
      </c>
      <c r="AM2923" s="7">
        <f>IFERROR(RANK('Ref. Cuotas'!L2922,'Ref. Cuotas'!L:L,0)+COUNTIF('Ref. Cuotas'!$L$7:'Ref. Cuotas'!L2922,'Ref. Cuotas'!L2922)-1,"")</f>
        <v>2802</v>
      </c>
      <c r="AN2923" s="7">
        <f>IFERROR(RANK('Ref. Cuotas'!M2922,'Ref. Cuotas'!M:M,0)+COUNTIF('Ref. Cuotas'!$M$7:'Ref. Cuotas'!M2922,'Ref. Cuotas'!M2922)-1,"")</f>
        <v>2802</v>
      </c>
      <c r="AO2923" s="7" t="str">
        <f>IFERROR(RANK('Ref. Cuotas'!H2922,'Ref. Cuotas'!H:H,1)+COUNTIF('Ref. Cuotas'!$H$7:'Ref. Cuotas'!H2922,'Ref. Cuotas'!H2922)-1,"")</f>
        <v/>
      </c>
      <c r="AP2923" s="7">
        <f>IFERROR(RANK('Ref. Cuotas'!J2922,'Ref. Cuotas'!J:J,1)+COUNTIF('Ref. Cuotas'!$J$7:'Ref. Cuotas'!J2922,'Ref. Cuotas'!J2922)-1,"")</f>
        <v>1977</v>
      </c>
      <c r="AQ2923" s="7">
        <f>IFERROR(RANK('Ref. Cuotas'!K2922,'Ref. Cuotas'!K:K,1)+COUNTIF('Ref. Cuotas'!$K$7:'Ref. Cuotas'!K2922,'Ref. Cuotas'!K2922)-1,"")</f>
        <v>220</v>
      </c>
    </row>
  </sheetData>
  <mergeCells count="1">
    <mergeCell ref="S5:W5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0A2348-24E8-43C4-AC30-6E77B74D7DC4}">
  <dimension ref="A1:N2922"/>
  <sheetViews>
    <sheetView showGridLines="0" zoomScale="80" zoomScaleNormal="80" workbookViewId="0">
      <pane xSplit="6" ySplit="6" topLeftCell="G1954" activePane="bottomRight" state="frozen"/>
      <selection pane="topRight" activeCell="G1" sqref="G1"/>
      <selection pane="bottomLeft" activeCell="A7" sqref="A7"/>
      <selection pane="bottomRight" activeCell="C4" sqref="C4"/>
    </sheetView>
  </sheetViews>
  <sheetFormatPr baseColWidth="10" defaultColWidth="14.33203125" defaultRowHeight="13.8" x14ac:dyDescent="0.3"/>
  <cols>
    <col min="1" max="1" width="1.6640625" style="9" customWidth="1"/>
    <col min="2" max="2" width="20" style="9" customWidth="1"/>
    <col min="3" max="3" width="16.44140625" style="12" customWidth="1"/>
    <col min="4" max="4" width="21.6640625" style="9" customWidth="1"/>
    <col min="5" max="5" width="11.6640625" style="9" bestFit="1" customWidth="1"/>
    <col min="6" max="6" width="15.33203125" style="9" bestFit="1" customWidth="1"/>
    <col min="7" max="7" width="1.6640625" style="9" customWidth="1"/>
    <col min="8" max="8" width="10.109375" style="92" bestFit="1" customWidth="1"/>
    <col min="9" max="9" width="10.5546875" style="92" bestFit="1" customWidth="1"/>
    <col min="10" max="10" width="10" style="92" bestFit="1" customWidth="1"/>
    <col min="11" max="11" width="18.44140625" style="105" customWidth="1"/>
    <col min="12" max="12" width="15.5546875" style="86" bestFit="1" customWidth="1"/>
    <col min="13" max="13" width="13.5546875" style="86" customWidth="1"/>
    <col min="14" max="14" width="14.33203125" style="110"/>
    <col min="15" max="16384" width="14.33203125" style="9"/>
  </cols>
  <sheetData>
    <row r="1" spans="1:14" ht="30" customHeight="1" x14ac:dyDescent="0.3">
      <c r="D1" s="58"/>
      <c r="E1" s="58"/>
      <c r="F1" s="11"/>
      <c r="H1" s="91"/>
      <c r="I1" s="91"/>
      <c r="J1" s="91"/>
      <c r="K1" s="107"/>
      <c r="L1" s="98"/>
      <c r="M1" s="98"/>
    </row>
    <row r="2" spans="1:14" ht="15.9" customHeight="1" x14ac:dyDescent="0.3">
      <c r="K2" s="107"/>
      <c r="L2" s="98"/>
      <c r="M2" s="98"/>
    </row>
    <row r="3" spans="1:14" ht="15.9" customHeight="1" x14ac:dyDescent="0.3">
      <c r="B3" s="76" t="s">
        <v>1</v>
      </c>
      <c r="C3" s="99">
        <f>IF(C4="",MEDIAN(F7:F2922),C4)</f>
        <v>44096</v>
      </c>
      <c r="D3" s="77" t="s">
        <v>2</v>
      </c>
      <c r="E3" s="77"/>
      <c r="H3" s="93"/>
      <c r="I3" s="93"/>
      <c r="J3" s="93"/>
      <c r="L3" s="87"/>
      <c r="M3" s="87"/>
    </row>
    <row r="4" spans="1:14" ht="15.9" customHeight="1" x14ac:dyDescent="0.3">
      <c r="B4" s="76" t="s">
        <v>6439</v>
      </c>
      <c r="C4" s="100"/>
      <c r="D4" s="58"/>
      <c r="E4" s="58"/>
      <c r="F4" s="59"/>
      <c r="H4" s="91"/>
      <c r="I4" s="91"/>
      <c r="J4" s="91"/>
      <c r="K4" s="108"/>
      <c r="L4" s="85"/>
      <c r="M4" s="85"/>
    </row>
    <row r="5" spans="1:14" ht="15.9" customHeight="1" x14ac:dyDescent="0.3">
      <c r="B5" s="76"/>
      <c r="C5" s="58"/>
      <c r="D5" s="58"/>
      <c r="E5" s="58"/>
      <c r="F5" s="59"/>
      <c r="H5" s="91"/>
      <c r="I5" s="91"/>
      <c r="J5" s="91"/>
      <c r="K5" s="108"/>
      <c r="L5" s="85"/>
      <c r="M5" s="85"/>
    </row>
    <row r="6" spans="1:14" ht="30" customHeight="1" x14ac:dyDescent="0.3">
      <c r="A6" s="11"/>
      <c r="B6" s="36" t="str">
        <f>_xll.ECOSECURITIES("FUND","ACTIVE",,"chl",,,,"Fund type=Fondo Mutuo")</f>
        <v>Codigo</v>
      </c>
      <c r="C6" s="37" t="str">
        <f>_xll.ECONOMATICA($B$7:$B$2922,"ticker")</f>
        <v>Codigo</v>
      </c>
      <c r="D6" s="37" t="str">
        <f>_xll.ECONOMATICA($B$7:$B$2922,"name")</f>
        <v>Nombre</v>
      </c>
      <c r="E6" s="37" t="str">
        <f>_xll.ECONOMATICA($B$7:$B$2922,"class")</f>
        <v>Clase</v>
      </c>
      <c r="F6" s="37" t="str">
        <f>_xll.ECONOMATICA($B$7:$B$2922,"Date of Last Quote")</f>
        <v>Fecha de la Ult Cotización</v>
      </c>
      <c r="H6" s="94" t="str">
        <f>_xll.ECONOMATICA($B$7:$B$2922,"NAV",,$C$3,,,,,,,"Valor Cuota")</f>
        <v>Valor Cuota</v>
      </c>
      <c r="I6" s="94" t="str">
        <f>_xll.ECONOMATICA($B$7:$B$2922,"Shs Inflow",,$C$3,,,,,,,"Cuotas Captadas")</f>
        <v>Cuotas Captadas</v>
      </c>
      <c r="J6" s="94" t="str">
        <f>_xll.ECONOMATICA($B$7:$B$2922,"Shs Redeem",,$C$3,,,,,,,"Cuotas Rescatadas")</f>
        <v>Cuotas Rescatadas</v>
      </c>
      <c r="K6" s="106" t="str">
        <f>_xll.ECONOMATICA($B$7:$B$2922,"Net Assets",,$C$3,,,,,,,"Patrimonio")</f>
        <v>Patrimonio</v>
      </c>
      <c r="L6" s="88" t="str">
        <f>_xll.ECONOMATICA($B$7:$B$2922,"Tot Invest",,$C$3,,,,,,,"Cantidad de Inversionistas")</f>
        <v>Cantidad de Inversionistas</v>
      </c>
      <c r="M6" s="88" t="str">
        <f>_xll.ECONOMATICA($B$7:$B$2922,"Instit Investors",,$C$3,,,,,,,"Inversionistas Institucionales")</f>
        <v>Inversionistas Institucionales</v>
      </c>
      <c r="N6" s="111" t="str">
        <f>_xll.ECONOMATICA($B$7:$B$2922,"Priced originally in",,,,,,,,,"Cotizado Originalmente")</f>
        <v>Cotizado Originalmente</v>
      </c>
    </row>
    <row r="7" spans="1:14" x14ac:dyDescent="0.3">
      <c r="B7" s="38" t="s">
        <v>3</v>
      </c>
      <c r="C7" s="60" t="s">
        <v>3086</v>
      </c>
      <c r="D7" s="25" t="s">
        <v>2919</v>
      </c>
      <c r="E7" s="25" t="s">
        <v>4088</v>
      </c>
      <c r="F7" s="26">
        <v>44096</v>
      </c>
      <c r="H7" s="90">
        <v>1018.26800000016</v>
      </c>
      <c r="I7" s="90">
        <v>0</v>
      </c>
      <c r="J7" s="90">
        <v>0</v>
      </c>
      <c r="K7" s="109">
        <v>8949402</v>
      </c>
      <c r="L7" s="89">
        <v>2</v>
      </c>
      <c r="M7" s="89">
        <v>0</v>
      </c>
      <c r="N7" s="89" t="s">
        <v>6445</v>
      </c>
    </row>
    <row r="8" spans="1:14" x14ac:dyDescent="0.3">
      <c r="B8" s="38" t="s">
        <v>4</v>
      </c>
      <c r="C8" s="60" t="s">
        <v>3087</v>
      </c>
      <c r="D8" s="25" t="s">
        <v>2919</v>
      </c>
      <c r="E8" s="25" t="s">
        <v>4089</v>
      </c>
      <c r="F8" s="26">
        <v>44096</v>
      </c>
      <c r="H8" s="90">
        <v>1004.6771999998</v>
      </c>
      <c r="I8" s="90">
        <v>945.57739999983505</v>
      </c>
      <c r="J8" s="90">
        <v>0</v>
      </c>
      <c r="K8" s="109">
        <v>36036591</v>
      </c>
      <c r="L8" s="89">
        <v>17</v>
      </c>
      <c r="M8" s="89">
        <v>0</v>
      </c>
      <c r="N8" s="89" t="s">
        <v>6445</v>
      </c>
    </row>
    <row r="9" spans="1:14" x14ac:dyDescent="0.3">
      <c r="B9" s="38" t="s">
        <v>5</v>
      </c>
      <c r="C9" s="60" t="s">
        <v>3088</v>
      </c>
      <c r="D9" s="25" t="s">
        <v>2919</v>
      </c>
      <c r="E9" s="25" t="s">
        <v>4090</v>
      </c>
      <c r="F9" s="26">
        <v>44096</v>
      </c>
      <c r="H9" s="90">
        <v>1004.72080000024</v>
      </c>
      <c r="I9" s="90">
        <v>49765.069100022301</v>
      </c>
      <c r="J9" s="90">
        <v>0</v>
      </c>
      <c r="K9" s="109">
        <v>50050236</v>
      </c>
      <c r="L9" s="89">
        <v>2</v>
      </c>
      <c r="M9" s="89">
        <v>0</v>
      </c>
      <c r="N9" s="89" t="s">
        <v>6445</v>
      </c>
    </row>
    <row r="10" spans="1:14" x14ac:dyDescent="0.3">
      <c r="B10" s="38" t="s">
        <v>6</v>
      </c>
      <c r="C10" s="60" t="s">
        <v>3089</v>
      </c>
      <c r="D10" s="25" t="s">
        <v>2919</v>
      </c>
      <c r="E10" s="25" t="s">
        <v>4091</v>
      </c>
      <c r="F10" s="26">
        <v>44096</v>
      </c>
      <c r="H10" s="90">
        <v>1005.02329999954</v>
      </c>
      <c r="I10" s="90">
        <v>0</v>
      </c>
      <c r="J10" s="90">
        <v>0</v>
      </c>
      <c r="K10" s="109">
        <v>231155351</v>
      </c>
      <c r="L10" s="89">
        <v>1</v>
      </c>
      <c r="M10" s="89">
        <v>1</v>
      </c>
      <c r="N10" s="89" t="s">
        <v>6445</v>
      </c>
    </row>
    <row r="11" spans="1:14" x14ac:dyDescent="0.3">
      <c r="B11" s="38" t="s">
        <v>7</v>
      </c>
      <c r="C11" s="60" t="s">
        <v>3090</v>
      </c>
      <c r="D11" s="25" t="s">
        <v>2920</v>
      </c>
      <c r="E11" s="25" t="s">
        <v>4092</v>
      </c>
      <c r="F11" s="26">
        <v>44096</v>
      </c>
      <c r="H11" s="90">
        <v>1044.6026000008001</v>
      </c>
      <c r="I11" s="90">
        <v>0</v>
      </c>
      <c r="J11" s="90">
        <v>0</v>
      </c>
      <c r="K11" s="109">
        <v>482630983</v>
      </c>
      <c r="L11" s="89">
        <v>68</v>
      </c>
      <c r="M11" s="89">
        <v>0</v>
      </c>
      <c r="N11" s="89" t="s">
        <v>6445</v>
      </c>
    </row>
    <row r="12" spans="1:14" x14ac:dyDescent="0.3">
      <c r="B12" s="38" t="s">
        <v>8</v>
      </c>
      <c r="C12" s="60" t="s">
        <v>3091</v>
      </c>
      <c r="D12" s="25" t="s">
        <v>2920</v>
      </c>
      <c r="E12" s="25" t="s">
        <v>4093</v>
      </c>
      <c r="F12" s="26">
        <v>44096</v>
      </c>
      <c r="H12" s="90">
        <v>1123.68520000018</v>
      </c>
      <c r="I12" s="90">
        <v>0</v>
      </c>
      <c r="J12" s="90">
        <v>0</v>
      </c>
      <c r="K12" s="109">
        <v>1262051987</v>
      </c>
      <c r="L12" s="89">
        <v>211</v>
      </c>
      <c r="M12" s="89">
        <v>0</v>
      </c>
      <c r="N12" s="89" t="s">
        <v>6445</v>
      </c>
    </row>
    <row r="13" spans="1:14" x14ac:dyDescent="0.3">
      <c r="B13" s="38" t="s">
        <v>9</v>
      </c>
      <c r="C13" s="60" t="s">
        <v>3092</v>
      </c>
      <c r="D13" s="25" t="s">
        <v>2920</v>
      </c>
      <c r="E13" s="25" t="s">
        <v>4094</v>
      </c>
      <c r="F13" s="26">
        <v>44096</v>
      </c>
      <c r="H13" s="90">
        <v>780.55690000020002</v>
      </c>
      <c r="I13" s="90">
        <v>0</v>
      </c>
      <c r="J13" s="90">
        <v>0</v>
      </c>
      <c r="K13" s="109">
        <v>472734813</v>
      </c>
      <c r="L13" s="89">
        <v>18</v>
      </c>
      <c r="M13" s="89">
        <v>0</v>
      </c>
      <c r="N13" s="89" t="s">
        <v>6445</v>
      </c>
    </row>
    <row r="14" spans="1:14" x14ac:dyDescent="0.3">
      <c r="B14" s="38" t="s">
        <v>10</v>
      </c>
      <c r="C14" s="60" t="s">
        <v>3093</v>
      </c>
      <c r="D14" s="25" t="s">
        <v>2920</v>
      </c>
      <c r="E14" s="25" t="s">
        <v>4095</v>
      </c>
      <c r="F14" s="26">
        <v>44096</v>
      </c>
      <c r="H14" s="90">
        <v>768.29650000017102</v>
      </c>
      <c r="I14" s="90">
        <v>0</v>
      </c>
      <c r="J14" s="90">
        <v>0</v>
      </c>
      <c r="K14" s="109">
        <v>1350129702</v>
      </c>
      <c r="L14" s="89">
        <v>25</v>
      </c>
      <c r="M14" s="89">
        <v>0</v>
      </c>
      <c r="N14" s="89" t="s">
        <v>6445</v>
      </c>
    </row>
    <row r="15" spans="1:14" x14ac:dyDescent="0.3">
      <c r="B15" s="38" t="s">
        <v>11</v>
      </c>
      <c r="C15" s="60" t="s">
        <v>3094</v>
      </c>
      <c r="D15" s="25" t="s">
        <v>2920</v>
      </c>
      <c r="E15" s="25" t="s">
        <v>4096</v>
      </c>
      <c r="F15" s="26">
        <v>44096</v>
      </c>
      <c r="H15" s="90">
        <v>813.94780000019796</v>
      </c>
      <c r="I15" s="90">
        <v>0</v>
      </c>
      <c r="J15" s="90">
        <v>0</v>
      </c>
      <c r="K15" s="109">
        <v>2839705879</v>
      </c>
      <c r="L15" s="89">
        <v>24</v>
      </c>
      <c r="M15" s="89">
        <v>0</v>
      </c>
      <c r="N15" s="89" t="s">
        <v>6445</v>
      </c>
    </row>
    <row r="16" spans="1:14" x14ac:dyDescent="0.3">
      <c r="B16" s="38" t="s">
        <v>12</v>
      </c>
      <c r="C16" s="60" t="s">
        <v>3095</v>
      </c>
      <c r="D16" s="25" t="s">
        <v>2920</v>
      </c>
      <c r="E16" s="25" t="s">
        <v>4097</v>
      </c>
      <c r="F16" s="26">
        <v>44096</v>
      </c>
      <c r="H16" s="90">
        <v>937.64859999995701</v>
      </c>
      <c r="I16" s="90">
        <v>15658.918500006201</v>
      </c>
      <c r="J16" s="90">
        <v>37327.416700005502</v>
      </c>
      <c r="K16" s="109">
        <v>12005129779</v>
      </c>
      <c r="L16" s="89">
        <v>42</v>
      </c>
      <c r="M16" s="89">
        <v>1</v>
      </c>
      <c r="N16" s="89" t="s">
        <v>6445</v>
      </c>
    </row>
    <row r="17" spans="2:14" x14ac:dyDescent="0.3">
      <c r="B17" s="38" t="s">
        <v>13</v>
      </c>
      <c r="C17" s="60" t="s">
        <v>3096</v>
      </c>
      <c r="D17" s="25" t="s">
        <v>2920</v>
      </c>
      <c r="E17" s="25" t="s">
        <v>4098</v>
      </c>
      <c r="F17" s="26">
        <v>44096</v>
      </c>
      <c r="H17" s="90">
        <v>636.728799999692</v>
      </c>
      <c r="I17" s="90">
        <v>0</v>
      </c>
      <c r="J17" s="90">
        <v>0</v>
      </c>
      <c r="K17" s="109">
        <v>115252381</v>
      </c>
      <c r="L17" s="89">
        <v>1</v>
      </c>
      <c r="M17" s="89">
        <v>1</v>
      </c>
      <c r="N17" s="89" t="s">
        <v>6445</v>
      </c>
    </row>
    <row r="18" spans="2:14" x14ac:dyDescent="0.3">
      <c r="B18" s="38" t="s">
        <v>14</v>
      </c>
      <c r="C18" s="60" t="s">
        <v>3097</v>
      </c>
      <c r="D18" s="25" t="s">
        <v>2921</v>
      </c>
      <c r="E18" s="25" t="s">
        <v>4099</v>
      </c>
      <c r="F18" s="26">
        <v>44096</v>
      </c>
      <c r="H18" s="90">
        <v>932.08959999959905</v>
      </c>
      <c r="I18" s="90">
        <v>0</v>
      </c>
      <c r="J18" s="90">
        <v>0</v>
      </c>
      <c r="K18" s="109">
        <v>1508810445</v>
      </c>
      <c r="L18" s="89">
        <v>18</v>
      </c>
      <c r="M18" s="89">
        <v>0</v>
      </c>
      <c r="N18" s="89" t="s">
        <v>6445</v>
      </c>
    </row>
    <row r="19" spans="2:14" x14ac:dyDescent="0.3">
      <c r="B19" s="38" t="s">
        <v>15</v>
      </c>
      <c r="C19" s="60" t="s">
        <v>3098</v>
      </c>
      <c r="D19" s="25" t="s">
        <v>2921</v>
      </c>
      <c r="E19" s="25" t="s">
        <v>4100</v>
      </c>
      <c r="F19" s="26">
        <v>44096</v>
      </c>
      <c r="H19" s="90">
        <v>868.86980000045196</v>
      </c>
      <c r="I19" s="90">
        <v>0</v>
      </c>
      <c r="J19" s="90">
        <v>0</v>
      </c>
      <c r="K19" s="109">
        <v>0</v>
      </c>
      <c r="L19" s="89">
        <v>0</v>
      </c>
      <c r="M19" s="89">
        <v>0</v>
      </c>
      <c r="N19" s="89" t="s">
        <v>6445</v>
      </c>
    </row>
    <row r="20" spans="2:14" x14ac:dyDescent="0.3">
      <c r="B20" s="38" t="s">
        <v>16</v>
      </c>
      <c r="C20" s="60" t="s">
        <v>3099</v>
      </c>
      <c r="D20" s="25" t="s">
        <v>2921</v>
      </c>
      <c r="E20" s="25" t="s">
        <v>4088</v>
      </c>
      <c r="F20" s="26">
        <v>44096</v>
      </c>
      <c r="H20" s="90">
        <v>925.42239999957405</v>
      </c>
      <c r="I20" s="90">
        <v>5162.9051000028803</v>
      </c>
      <c r="J20" s="90">
        <v>0</v>
      </c>
      <c r="K20" s="109">
        <v>403737363</v>
      </c>
      <c r="L20" s="89">
        <v>153</v>
      </c>
      <c r="M20" s="89">
        <v>0</v>
      </c>
      <c r="N20" s="89" t="s">
        <v>6445</v>
      </c>
    </row>
    <row r="21" spans="2:14" x14ac:dyDescent="0.3">
      <c r="B21" s="38" t="s">
        <v>17</v>
      </c>
      <c r="C21" s="60" t="s">
        <v>3100</v>
      </c>
      <c r="D21" s="25" t="s">
        <v>2921</v>
      </c>
      <c r="E21" s="25" t="s">
        <v>4101</v>
      </c>
      <c r="F21" s="26">
        <v>44096</v>
      </c>
      <c r="H21" s="90">
        <v>852.416299999692</v>
      </c>
      <c r="I21" s="90">
        <v>5865.6784999966603</v>
      </c>
      <c r="J21" s="90">
        <v>0</v>
      </c>
      <c r="K21" s="109">
        <v>2767380796</v>
      </c>
      <c r="L21" s="89">
        <v>117</v>
      </c>
      <c r="M21" s="89">
        <v>0</v>
      </c>
      <c r="N21" s="89" t="s">
        <v>6445</v>
      </c>
    </row>
    <row r="22" spans="2:14" x14ac:dyDescent="0.3">
      <c r="B22" s="38" t="s">
        <v>18</v>
      </c>
      <c r="C22" s="60" t="s">
        <v>3101</v>
      </c>
      <c r="D22" s="25" t="s">
        <v>2921</v>
      </c>
      <c r="E22" s="25" t="s">
        <v>4102</v>
      </c>
      <c r="F22" s="26">
        <v>44096</v>
      </c>
      <c r="H22" s="90">
        <v>866.02500000037298</v>
      </c>
      <c r="I22" s="90">
        <v>0</v>
      </c>
      <c r="J22" s="90">
        <v>2595.7679999992301</v>
      </c>
      <c r="K22" s="109">
        <v>608726716</v>
      </c>
      <c r="L22" s="89">
        <v>986</v>
      </c>
      <c r="M22" s="89">
        <v>0</v>
      </c>
      <c r="N22" s="89" t="s">
        <v>6445</v>
      </c>
    </row>
    <row r="23" spans="2:14" x14ac:dyDescent="0.3">
      <c r="B23" s="38" t="s">
        <v>19</v>
      </c>
      <c r="C23" s="60" t="s">
        <v>3102</v>
      </c>
      <c r="D23" s="25" t="s">
        <v>2921</v>
      </c>
      <c r="E23" s="25" t="s">
        <v>4103</v>
      </c>
      <c r="F23" s="26">
        <v>44096</v>
      </c>
      <c r="H23" s="90">
        <v>897.73890000022902</v>
      </c>
      <c r="I23" s="90">
        <v>0</v>
      </c>
      <c r="J23" s="90">
        <v>0</v>
      </c>
      <c r="K23" s="109">
        <v>63263860</v>
      </c>
      <c r="L23" s="89">
        <v>1</v>
      </c>
      <c r="M23" s="89">
        <v>1</v>
      </c>
      <c r="N23" s="89" t="s">
        <v>6445</v>
      </c>
    </row>
    <row r="24" spans="2:14" x14ac:dyDescent="0.3">
      <c r="B24" s="38" t="s">
        <v>20</v>
      </c>
      <c r="C24" s="60" t="s">
        <v>3103</v>
      </c>
      <c r="D24" s="25" t="s">
        <v>2921</v>
      </c>
      <c r="E24" s="25" t="s">
        <v>4104</v>
      </c>
      <c r="F24" s="26">
        <v>44096</v>
      </c>
      <c r="H24" s="90">
        <v>823.82490000035602</v>
      </c>
      <c r="I24" s="90">
        <v>0</v>
      </c>
      <c r="J24" s="90">
        <v>23627.1430999935</v>
      </c>
      <c r="K24" s="109">
        <v>1826129489</v>
      </c>
      <c r="L24" s="89">
        <v>132</v>
      </c>
      <c r="M24" s="89">
        <v>0</v>
      </c>
      <c r="N24" s="89" t="s">
        <v>6445</v>
      </c>
    </row>
    <row r="25" spans="2:14" x14ac:dyDescent="0.3">
      <c r="B25" s="38" t="s">
        <v>21</v>
      </c>
      <c r="C25" s="60" t="s">
        <v>3104</v>
      </c>
      <c r="D25" s="25" t="s">
        <v>2921</v>
      </c>
      <c r="E25" s="25" t="s">
        <v>4105</v>
      </c>
      <c r="F25" s="26">
        <v>44096</v>
      </c>
      <c r="H25" s="90">
        <v>792.61909999977797</v>
      </c>
      <c r="I25" s="90">
        <v>56094.880900025397</v>
      </c>
      <c r="J25" s="90">
        <v>9059.1172000020706</v>
      </c>
      <c r="K25" s="109">
        <v>3666162468</v>
      </c>
      <c r="L25" s="89">
        <v>993</v>
      </c>
      <c r="M25" s="89">
        <v>0</v>
      </c>
      <c r="N25" s="89" t="s">
        <v>6445</v>
      </c>
    </row>
    <row r="26" spans="2:14" x14ac:dyDescent="0.3">
      <c r="B26" s="38" t="s">
        <v>22</v>
      </c>
      <c r="C26" s="60" t="s">
        <v>3105</v>
      </c>
      <c r="D26" s="25" t="s">
        <v>2922</v>
      </c>
      <c r="E26" s="25" t="s">
        <v>4099</v>
      </c>
      <c r="F26" s="26">
        <v>44096</v>
      </c>
      <c r="H26" s="90">
        <v>977.08019999973499</v>
      </c>
      <c r="I26" s="90">
        <v>2.1022000000011798</v>
      </c>
      <c r="J26" s="90">
        <v>0</v>
      </c>
      <c r="K26" s="109">
        <v>405672506</v>
      </c>
      <c r="L26" s="89">
        <v>4</v>
      </c>
      <c r="M26" s="89">
        <v>0</v>
      </c>
      <c r="N26" s="89" t="s">
        <v>6445</v>
      </c>
    </row>
    <row r="27" spans="2:14" x14ac:dyDescent="0.3">
      <c r="B27" s="38" t="s">
        <v>23</v>
      </c>
      <c r="C27" s="60" t="s">
        <v>3106</v>
      </c>
      <c r="D27" s="25" t="s">
        <v>2922</v>
      </c>
      <c r="E27" s="25" t="s">
        <v>4088</v>
      </c>
      <c r="F27" s="26">
        <v>44096</v>
      </c>
      <c r="H27" s="90">
        <v>636.65979999955698</v>
      </c>
      <c r="I27" s="90">
        <v>1.41519999999946</v>
      </c>
      <c r="J27" s="90">
        <v>0</v>
      </c>
      <c r="K27" s="109">
        <v>177878799</v>
      </c>
      <c r="L27" s="89">
        <v>30</v>
      </c>
      <c r="M27" s="89">
        <v>0</v>
      </c>
      <c r="N27" s="89" t="s">
        <v>6445</v>
      </c>
    </row>
    <row r="28" spans="2:14" x14ac:dyDescent="0.3">
      <c r="B28" s="38" t="s">
        <v>24</v>
      </c>
      <c r="C28" s="60" t="s">
        <v>3107</v>
      </c>
      <c r="D28" s="25" t="s">
        <v>2922</v>
      </c>
      <c r="E28" s="25" t="s">
        <v>4101</v>
      </c>
      <c r="F28" s="26">
        <v>44096</v>
      </c>
      <c r="H28" s="90">
        <v>601.06130000017595</v>
      </c>
      <c r="I28" s="90">
        <v>24.6214000000036</v>
      </c>
      <c r="J28" s="90">
        <v>0</v>
      </c>
      <c r="K28" s="109">
        <v>2920535683</v>
      </c>
      <c r="L28" s="89">
        <v>125</v>
      </c>
      <c r="M28" s="89">
        <v>0</v>
      </c>
      <c r="N28" s="89" t="s">
        <v>6445</v>
      </c>
    </row>
    <row r="29" spans="2:14" x14ac:dyDescent="0.3">
      <c r="B29" s="38" t="s">
        <v>25</v>
      </c>
      <c r="C29" s="60" t="s">
        <v>3108</v>
      </c>
      <c r="D29" s="25" t="s">
        <v>2922</v>
      </c>
      <c r="E29" s="25" t="s">
        <v>4102</v>
      </c>
      <c r="F29" s="26">
        <v>44096</v>
      </c>
      <c r="H29" s="90">
        <v>570.69510000012804</v>
      </c>
      <c r="I29" s="90">
        <v>0</v>
      </c>
      <c r="J29" s="90">
        <v>0</v>
      </c>
      <c r="K29" s="109">
        <v>24808</v>
      </c>
      <c r="L29" s="89">
        <v>20</v>
      </c>
      <c r="M29" s="89">
        <v>0</v>
      </c>
      <c r="N29" s="89" t="s">
        <v>6445</v>
      </c>
    </row>
    <row r="30" spans="2:14" x14ac:dyDescent="0.3">
      <c r="B30" s="38" t="s">
        <v>26</v>
      </c>
      <c r="C30" s="60" t="s">
        <v>3109</v>
      </c>
      <c r="D30" s="25" t="s">
        <v>2922</v>
      </c>
      <c r="E30" s="25" t="s">
        <v>4106</v>
      </c>
      <c r="F30" s="26">
        <v>44096</v>
      </c>
      <c r="H30" s="90">
        <v>960.15679999999702</v>
      </c>
      <c r="I30" s="90">
        <v>0</v>
      </c>
      <c r="J30" s="90">
        <v>0</v>
      </c>
      <c r="K30" s="109">
        <v>0</v>
      </c>
      <c r="L30" s="89">
        <v>0</v>
      </c>
      <c r="M30" s="89">
        <v>0</v>
      </c>
      <c r="N30" s="89" t="s">
        <v>6445</v>
      </c>
    </row>
    <row r="31" spans="2:14" x14ac:dyDescent="0.3">
      <c r="B31" s="38" t="s">
        <v>27</v>
      </c>
      <c r="C31" s="60" t="s">
        <v>3110</v>
      </c>
      <c r="D31" s="25" t="s">
        <v>2922</v>
      </c>
      <c r="E31" s="25" t="s">
        <v>4104</v>
      </c>
      <c r="F31" s="26">
        <v>44096</v>
      </c>
      <c r="H31" s="90">
        <v>589.65899999998499</v>
      </c>
      <c r="I31" s="90">
        <v>3402.5716000013099</v>
      </c>
      <c r="J31" s="90">
        <v>0</v>
      </c>
      <c r="K31" s="109">
        <v>1237432477</v>
      </c>
      <c r="L31" s="89">
        <v>139</v>
      </c>
      <c r="M31" s="89">
        <v>0</v>
      </c>
      <c r="N31" s="89" t="s">
        <v>6445</v>
      </c>
    </row>
    <row r="32" spans="2:14" x14ac:dyDescent="0.3">
      <c r="B32" s="38" t="s">
        <v>28</v>
      </c>
      <c r="C32" s="60" t="s">
        <v>3111</v>
      </c>
      <c r="D32" s="25" t="s">
        <v>2922</v>
      </c>
      <c r="E32" s="25" t="s">
        <v>4105</v>
      </c>
      <c r="F32" s="26">
        <v>44096</v>
      </c>
      <c r="H32" s="90">
        <v>571.23689999990199</v>
      </c>
      <c r="I32" s="90">
        <v>624.80209999997203</v>
      </c>
      <c r="J32" s="90">
        <v>10595.3812000006</v>
      </c>
      <c r="K32" s="109">
        <v>1363415474</v>
      </c>
      <c r="L32" s="89">
        <v>611</v>
      </c>
      <c r="M32" s="89">
        <v>0</v>
      </c>
      <c r="N32" s="89" t="s">
        <v>6445</v>
      </c>
    </row>
    <row r="33" spans="2:14" x14ac:dyDescent="0.3">
      <c r="B33" s="38" t="s">
        <v>29</v>
      </c>
      <c r="C33" s="60" t="s">
        <v>3112</v>
      </c>
      <c r="D33" s="25" t="s">
        <v>2923</v>
      </c>
      <c r="E33" s="25" t="s">
        <v>4092</v>
      </c>
      <c r="F33" s="26">
        <v>44096</v>
      </c>
      <c r="H33" s="90">
        <v>1625.1253999993201</v>
      </c>
      <c r="I33" s="90">
        <v>0</v>
      </c>
      <c r="J33" s="90">
        <v>77.009399999980801</v>
      </c>
      <c r="K33" s="109">
        <v>3477820588</v>
      </c>
      <c r="L33" s="89">
        <v>1766</v>
      </c>
      <c r="M33" s="89">
        <v>0</v>
      </c>
      <c r="N33" s="89" t="s">
        <v>6445</v>
      </c>
    </row>
    <row r="34" spans="2:14" x14ac:dyDescent="0.3">
      <c r="B34" s="38" t="s">
        <v>30</v>
      </c>
      <c r="C34" s="60" t="s">
        <v>3113</v>
      </c>
      <c r="D34" s="25" t="s">
        <v>2923</v>
      </c>
      <c r="E34" s="25" t="s">
        <v>4088</v>
      </c>
      <c r="F34" s="26">
        <v>44096</v>
      </c>
      <c r="H34" s="90">
        <v>2267.7719999998799</v>
      </c>
      <c r="I34" s="90">
        <v>17638.4575000107</v>
      </c>
      <c r="J34" s="90">
        <v>0</v>
      </c>
      <c r="K34" s="109">
        <v>1011271101</v>
      </c>
      <c r="L34" s="89">
        <v>589</v>
      </c>
      <c r="M34" s="89">
        <v>0</v>
      </c>
      <c r="N34" s="89" t="s">
        <v>6445</v>
      </c>
    </row>
    <row r="35" spans="2:14" x14ac:dyDescent="0.3">
      <c r="B35" s="38" t="s">
        <v>31</v>
      </c>
      <c r="C35" s="60" t="s">
        <v>3114</v>
      </c>
      <c r="D35" s="25" t="s">
        <v>2923</v>
      </c>
      <c r="E35" s="25" t="s">
        <v>4096</v>
      </c>
      <c r="F35" s="26">
        <v>44096</v>
      </c>
      <c r="H35" s="90">
        <v>1066.7042999994001</v>
      </c>
      <c r="I35" s="90">
        <v>0</v>
      </c>
      <c r="J35" s="90">
        <v>0</v>
      </c>
      <c r="K35" s="109">
        <v>510239186</v>
      </c>
      <c r="L35" s="89">
        <v>48</v>
      </c>
      <c r="M35" s="89">
        <v>1</v>
      </c>
      <c r="N35" s="89" t="s">
        <v>6445</v>
      </c>
    </row>
    <row r="36" spans="2:14" x14ac:dyDescent="0.3">
      <c r="B36" s="38" t="s">
        <v>32</v>
      </c>
      <c r="C36" s="60" t="s">
        <v>3115</v>
      </c>
      <c r="D36" s="25" t="s">
        <v>2923</v>
      </c>
      <c r="E36" s="25" t="s">
        <v>4097</v>
      </c>
      <c r="F36" s="26">
        <v>44096</v>
      </c>
      <c r="H36" s="90">
        <v>705.66760000027705</v>
      </c>
      <c r="I36" s="90">
        <v>0</v>
      </c>
      <c r="J36" s="90">
        <v>0</v>
      </c>
      <c r="K36" s="109">
        <v>19982899</v>
      </c>
      <c r="L36" s="89">
        <v>1</v>
      </c>
      <c r="M36" s="89">
        <v>0</v>
      </c>
      <c r="N36" s="89" t="s">
        <v>6445</v>
      </c>
    </row>
    <row r="37" spans="2:14" x14ac:dyDescent="0.3">
      <c r="B37" s="38" t="s">
        <v>33</v>
      </c>
      <c r="C37" s="60" t="s">
        <v>3116</v>
      </c>
      <c r="D37" s="25" t="s">
        <v>2923</v>
      </c>
      <c r="E37" s="25" t="s">
        <v>4107</v>
      </c>
      <c r="F37" s="26">
        <v>44096</v>
      </c>
      <c r="H37" s="90">
        <v>1192.13130000047</v>
      </c>
      <c r="I37" s="90">
        <v>0</v>
      </c>
      <c r="J37" s="90">
        <v>0</v>
      </c>
      <c r="K37" s="109">
        <v>0</v>
      </c>
      <c r="L37" s="89">
        <v>0</v>
      </c>
      <c r="M37" s="89">
        <v>0</v>
      </c>
      <c r="N37" s="89" t="s">
        <v>6445</v>
      </c>
    </row>
    <row r="38" spans="2:14" x14ac:dyDescent="0.3">
      <c r="B38" s="38" t="s">
        <v>34</v>
      </c>
      <c r="C38" s="60" t="s">
        <v>3117</v>
      </c>
      <c r="D38" s="25" t="s">
        <v>2923</v>
      </c>
      <c r="E38" s="25" t="s">
        <v>4108</v>
      </c>
      <c r="F38" s="26">
        <v>44096</v>
      </c>
      <c r="H38" s="90">
        <v>786.31140000000596</v>
      </c>
      <c r="I38" s="90">
        <v>0</v>
      </c>
      <c r="J38" s="90">
        <v>0</v>
      </c>
      <c r="K38" s="109">
        <v>0</v>
      </c>
      <c r="L38" s="89">
        <v>0</v>
      </c>
      <c r="M38" s="89">
        <v>0</v>
      </c>
      <c r="N38" s="89" t="s">
        <v>6445</v>
      </c>
    </row>
    <row r="39" spans="2:14" x14ac:dyDescent="0.3">
      <c r="B39" s="38" t="s">
        <v>35</v>
      </c>
      <c r="C39" s="60" t="s">
        <v>3118</v>
      </c>
      <c r="D39" s="25" t="s">
        <v>2923</v>
      </c>
      <c r="E39" s="25" t="s">
        <v>4109</v>
      </c>
      <c r="F39" s="26">
        <v>44096</v>
      </c>
      <c r="H39" s="90">
        <v>1000</v>
      </c>
      <c r="I39" s="90">
        <v>0</v>
      </c>
      <c r="J39" s="90">
        <v>0</v>
      </c>
      <c r="K39" s="109">
        <v>0</v>
      </c>
      <c r="L39" s="89">
        <v>0</v>
      </c>
      <c r="M39" s="89">
        <v>0</v>
      </c>
      <c r="N39" s="89" t="s">
        <v>6445</v>
      </c>
    </row>
    <row r="40" spans="2:14" x14ac:dyDescent="0.3">
      <c r="B40" s="38" t="s">
        <v>36</v>
      </c>
      <c r="C40" s="60" t="s">
        <v>3119</v>
      </c>
      <c r="D40" s="25" t="s">
        <v>2923</v>
      </c>
      <c r="E40" s="25" t="s">
        <v>4110</v>
      </c>
      <c r="F40" s="26">
        <v>44096</v>
      </c>
      <c r="H40" s="90">
        <v>706.71470000036095</v>
      </c>
      <c r="I40" s="90">
        <v>0</v>
      </c>
      <c r="J40" s="90">
        <v>0</v>
      </c>
      <c r="K40" s="109">
        <v>17522817099</v>
      </c>
      <c r="L40" s="89">
        <v>1</v>
      </c>
      <c r="M40" s="89">
        <v>1</v>
      </c>
      <c r="N40" s="89" t="s">
        <v>6445</v>
      </c>
    </row>
    <row r="41" spans="2:14" x14ac:dyDescent="0.3">
      <c r="B41" s="38" t="s">
        <v>37</v>
      </c>
      <c r="C41" s="60" t="s">
        <v>3120</v>
      </c>
      <c r="D41" s="25" t="s">
        <v>2924</v>
      </c>
      <c r="E41" s="25" t="s">
        <v>4092</v>
      </c>
      <c r="F41" s="26">
        <v>44096</v>
      </c>
      <c r="H41" s="90">
        <v>1393.69889999926</v>
      </c>
      <c r="I41" s="90">
        <v>30151.9065999985</v>
      </c>
      <c r="J41" s="90">
        <v>0</v>
      </c>
      <c r="K41" s="109">
        <v>9353817146</v>
      </c>
      <c r="L41" s="89">
        <v>522</v>
      </c>
      <c r="M41" s="89">
        <v>0</v>
      </c>
      <c r="N41" s="89" t="s">
        <v>6445</v>
      </c>
    </row>
    <row r="42" spans="2:14" x14ac:dyDescent="0.3">
      <c r="B42" s="38" t="s">
        <v>38</v>
      </c>
      <c r="C42" s="60" t="s">
        <v>3121</v>
      </c>
      <c r="D42" s="25" t="s">
        <v>2924</v>
      </c>
      <c r="E42" s="25" t="s">
        <v>4088</v>
      </c>
      <c r="F42" s="26">
        <v>44096</v>
      </c>
      <c r="H42" s="90">
        <v>1277.9430999998001</v>
      </c>
      <c r="I42" s="90">
        <v>0</v>
      </c>
      <c r="J42" s="90">
        <v>0</v>
      </c>
      <c r="K42" s="109">
        <v>225354913</v>
      </c>
      <c r="L42" s="89">
        <v>32</v>
      </c>
      <c r="M42" s="89">
        <v>0</v>
      </c>
      <c r="N42" s="89" t="s">
        <v>6445</v>
      </c>
    </row>
    <row r="43" spans="2:14" x14ac:dyDescent="0.3">
      <c r="B43" s="38" t="s">
        <v>39</v>
      </c>
      <c r="C43" s="60" t="s">
        <v>3122</v>
      </c>
      <c r="D43" s="25" t="s">
        <v>2924</v>
      </c>
      <c r="E43" s="25" t="s">
        <v>4095</v>
      </c>
      <c r="F43" s="26">
        <v>44096</v>
      </c>
      <c r="H43" s="90">
        <v>1355.5327000003299</v>
      </c>
      <c r="I43" s="90">
        <v>0</v>
      </c>
      <c r="J43" s="90">
        <v>0</v>
      </c>
      <c r="K43" s="109">
        <v>1393486631</v>
      </c>
      <c r="L43" s="89">
        <v>42</v>
      </c>
      <c r="M43" s="89">
        <v>0</v>
      </c>
      <c r="N43" s="89" t="s">
        <v>6445</v>
      </c>
    </row>
    <row r="44" spans="2:14" x14ac:dyDescent="0.3">
      <c r="B44" s="38" t="s">
        <v>40</v>
      </c>
      <c r="C44" s="60" t="s">
        <v>3123</v>
      </c>
      <c r="D44" s="25" t="s">
        <v>2924</v>
      </c>
      <c r="E44" s="25" t="s">
        <v>4111</v>
      </c>
      <c r="F44" s="26">
        <v>44096</v>
      </c>
      <c r="H44" s="90">
        <v>1065.54350000061</v>
      </c>
      <c r="I44" s="90">
        <v>0</v>
      </c>
      <c r="J44" s="90">
        <v>0</v>
      </c>
      <c r="K44" s="109">
        <v>0</v>
      </c>
      <c r="L44" s="89">
        <v>0</v>
      </c>
      <c r="M44" s="89">
        <v>0</v>
      </c>
      <c r="N44" s="89" t="s">
        <v>6445</v>
      </c>
    </row>
    <row r="45" spans="2:14" x14ac:dyDescent="0.3">
      <c r="B45" s="38" t="s">
        <v>41</v>
      </c>
      <c r="C45" s="60" t="s">
        <v>3124</v>
      </c>
      <c r="D45" s="25" t="s">
        <v>2924</v>
      </c>
      <c r="E45" s="25" t="s">
        <v>4104</v>
      </c>
      <c r="F45" s="26">
        <v>44096</v>
      </c>
      <c r="H45" s="90">
        <v>1338.55870000087</v>
      </c>
      <c r="I45" s="90">
        <v>0</v>
      </c>
      <c r="J45" s="90">
        <v>0</v>
      </c>
      <c r="K45" s="109">
        <v>74566793</v>
      </c>
      <c r="L45" s="89">
        <v>12</v>
      </c>
      <c r="M45" s="89">
        <v>0</v>
      </c>
      <c r="N45" s="89" t="s">
        <v>6445</v>
      </c>
    </row>
    <row r="46" spans="2:14" x14ac:dyDescent="0.3">
      <c r="B46" s="38" t="s">
        <v>42</v>
      </c>
      <c r="C46" s="60" t="s">
        <v>3125</v>
      </c>
      <c r="D46" s="25" t="s">
        <v>2924</v>
      </c>
      <c r="E46" s="25" t="s">
        <v>4112</v>
      </c>
      <c r="F46" s="26">
        <v>44096</v>
      </c>
      <c r="H46" s="90">
        <v>1410.08479999937</v>
      </c>
      <c r="I46" s="90">
        <v>0</v>
      </c>
      <c r="J46" s="90">
        <v>0</v>
      </c>
      <c r="K46" s="109">
        <v>38446066</v>
      </c>
      <c r="L46" s="89">
        <v>3</v>
      </c>
      <c r="M46" s="89">
        <v>0</v>
      </c>
      <c r="N46" s="89" t="s">
        <v>6445</v>
      </c>
    </row>
    <row r="47" spans="2:14" x14ac:dyDescent="0.3">
      <c r="B47" s="38" t="s">
        <v>43</v>
      </c>
      <c r="C47" s="60" t="s">
        <v>3126</v>
      </c>
      <c r="D47" s="25" t="s">
        <v>2924</v>
      </c>
      <c r="E47" s="25" t="s">
        <v>4113</v>
      </c>
      <c r="F47" s="26">
        <v>44096</v>
      </c>
      <c r="H47" s="90">
        <v>1301.06399999931</v>
      </c>
      <c r="I47" s="90">
        <v>114276.13440001001</v>
      </c>
      <c r="J47" s="90">
        <v>7113.48250000179</v>
      </c>
      <c r="K47" s="109">
        <v>16759566250</v>
      </c>
      <c r="L47" s="89">
        <v>7892</v>
      </c>
      <c r="M47" s="89">
        <v>0</v>
      </c>
      <c r="N47" s="89" t="s">
        <v>6445</v>
      </c>
    </row>
    <row r="48" spans="2:14" x14ac:dyDescent="0.3">
      <c r="B48" s="38" t="s">
        <v>44</v>
      </c>
      <c r="C48" s="60" t="s">
        <v>3127</v>
      </c>
      <c r="D48" s="25" t="s">
        <v>2925</v>
      </c>
      <c r="E48" s="25" t="s">
        <v>4093</v>
      </c>
      <c r="F48" s="26">
        <v>44096</v>
      </c>
      <c r="H48" s="90">
        <v>1196.61869999953</v>
      </c>
      <c r="I48" s="90">
        <v>0</v>
      </c>
      <c r="J48" s="90">
        <v>0</v>
      </c>
      <c r="K48" s="109">
        <v>533881</v>
      </c>
      <c r="L48" s="89">
        <v>1</v>
      </c>
      <c r="M48" s="89">
        <v>1</v>
      </c>
      <c r="N48" s="89" t="s">
        <v>6445</v>
      </c>
    </row>
    <row r="49" spans="2:14" x14ac:dyDescent="0.3">
      <c r="B49" s="38" t="s">
        <v>45</v>
      </c>
      <c r="C49" s="60" t="s">
        <v>3128</v>
      </c>
      <c r="D49" s="25" t="s">
        <v>2925</v>
      </c>
      <c r="E49" s="25" t="s">
        <v>4114</v>
      </c>
      <c r="F49" s="26">
        <v>44096</v>
      </c>
      <c r="H49" s="90">
        <v>1106.8934000004101</v>
      </c>
      <c r="I49" s="90">
        <v>0</v>
      </c>
      <c r="J49" s="90">
        <v>0</v>
      </c>
      <c r="K49" s="109">
        <v>2256193395</v>
      </c>
      <c r="L49" s="89">
        <v>1</v>
      </c>
      <c r="M49" s="89">
        <v>1</v>
      </c>
      <c r="N49" s="89" t="s">
        <v>6445</v>
      </c>
    </row>
    <row r="50" spans="2:14" x14ac:dyDescent="0.3">
      <c r="B50" s="38" t="s">
        <v>46</v>
      </c>
      <c r="C50" s="60" t="s">
        <v>3129</v>
      </c>
      <c r="D50" s="25" t="s">
        <v>2926</v>
      </c>
      <c r="E50" s="25" t="s">
        <v>4093</v>
      </c>
      <c r="F50" s="26">
        <v>44096</v>
      </c>
      <c r="H50" s="90">
        <v>1270.44610000029</v>
      </c>
      <c r="I50" s="90">
        <v>0</v>
      </c>
      <c r="J50" s="90">
        <v>0</v>
      </c>
      <c r="K50" s="109">
        <v>557032</v>
      </c>
      <c r="L50" s="89">
        <v>1</v>
      </c>
      <c r="M50" s="89">
        <v>1</v>
      </c>
      <c r="N50" s="89" t="s">
        <v>6445</v>
      </c>
    </row>
    <row r="51" spans="2:14" x14ac:dyDescent="0.3">
      <c r="B51" s="38" t="s">
        <v>47</v>
      </c>
      <c r="C51" s="60" t="s">
        <v>3130</v>
      </c>
      <c r="D51" s="25" t="s">
        <v>2926</v>
      </c>
      <c r="E51" s="25" t="s">
        <v>4114</v>
      </c>
      <c r="F51" s="26">
        <v>44096</v>
      </c>
      <c r="H51" s="90">
        <v>1155.0485999994</v>
      </c>
      <c r="I51" s="90">
        <v>0</v>
      </c>
      <c r="J51" s="90">
        <v>0</v>
      </c>
      <c r="K51" s="109">
        <v>4319686392</v>
      </c>
      <c r="L51" s="89">
        <v>1</v>
      </c>
      <c r="M51" s="89">
        <v>1</v>
      </c>
      <c r="N51" s="89" t="s">
        <v>6445</v>
      </c>
    </row>
    <row r="52" spans="2:14" x14ac:dyDescent="0.3">
      <c r="B52" s="38" t="s">
        <v>48</v>
      </c>
      <c r="C52" s="60" t="s">
        <v>3131</v>
      </c>
      <c r="D52" s="25" t="s">
        <v>2927</v>
      </c>
      <c r="E52" s="25" t="s">
        <v>4093</v>
      </c>
      <c r="F52" s="26">
        <v>44096</v>
      </c>
      <c r="H52" s="90">
        <v>1333.65909999982</v>
      </c>
      <c r="I52" s="90">
        <v>0</v>
      </c>
      <c r="J52" s="90">
        <v>0</v>
      </c>
      <c r="K52" s="109">
        <v>575334</v>
      </c>
      <c r="L52" s="89">
        <v>1</v>
      </c>
      <c r="M52" s="89">
        <v>1</v>
      </c>
      <c r="N52" s="89" t="s">
        <v>6445</v>
      </c>
    </row>
    <row r="53" spans="2:14" x14ac:dyDescent="0.3">
      <c r="B53" s="38" t="s">
        <v>49</v>
      </c>
      <c r="C53" s="60" t="s">
        <v>3132</v>
      </c>
      <c r="D53" s="25" t="s">
        <v>2927</v>
      </c>
      <c r="E53" s="25" t="s">
        <v>4114</v>
      </c>
      <c r="F53" s="26">
        <v>44096</v>
      </c>
      <c r="H53" s="90">
        <v>1192.9542999994001</v>
      </c>
      <c r="I53" s="90">
        <v>0</v>
      </c>
      <c r="J53" s="90">
        <v>0</v>
      </c>
      <c r="K53" s="109">
        <v>3320500671</v>
      </c>
      <c r="L53" s="89">
        <v>1</v>
      </c>
      <c r="M53" s="89">
        <v>1</v>
      </c>
      <c r="N53" s="89" t="s">
        <v>6445</v>
      </c>
    </row>
    <row r="54" spans="2:14" x14ac:dyDescent="0.3">
      <c r="B54" s="38" t="s">
        <v>50</v>
      </c>
      <c r="C54" s="60" t="s">
        <v>3133</v>
      </c>
      <c r="D54" s="25" t="s">
        <v>2928</v>
      </c>
      <c r="E54" s="25" t="s">
        <v>4093</v>
      </c>
      <c r="F54" s="26">
        <v>44096</v>
      </c>
      <c r="H54" s="90">
        <v>1396.07740000077</v>
      </c>
      <c r="I54" s="90">
        <v>0</v>
      </c>
      <c r="J54" s="90">
        <v>0</v>
      </c>
      <c r="K54" s="109">
        <v>593348</v>
      </c>
      <c r="L54" s="89">
        <v>1</v>
      </c>
      <c r="M54" s="89">
        <v>1</v>
      </c>
      <c r="N54" s="89" t="s">
        <v>6445</v>
      </c>
    </row>
    <row r="55" spans="2:14" x14ac:dyDescent="0.3">
      <c r="B55" s="38" t="s">
        <v>51</v>
      </c>
      <c r="C55" s="60" t="s">
        <v>3134</v>
      </c>
      <c r="D55" s="25" t="s">
        <v>2928</v>
      </c>
      <c r="E55" s="25" t="s">
        <v>4114</v>
      </c>
      <c r="F55" s="26">
        <v>44096</v>
      </c>
      <c r="H55" s="90">
        <v>1230.1423000004099</v>
      </c>
      <c r="I55" s="90">
        <v>0</v>
      </c>
      <c r="J55" s="90">
        <v>138195.39409995099</v>
      </c>
      <c r="K55" s="109">
        <v>4205559141</v>
      </c>
      <c r="L55" s="89">
        <v>1</v>
      </c>
      <c r="M55" s="89">
        <v>1</v>
      </c>
      <c r="N55" s="89" t="s">
        <v>6445</v>
      </c>
    </row>
    <row r="56" spans="2:14" x14ac:dyDescent="0.3">
      <c r="B56" s="38" t="s">
        <v>52</v>
      </c>
      <c r="C56" s="60" t="s">
        <v>3135</v>
      </c>
      <c r="D56" s="25" t="s">
        <v>2929</v>
      </c>
      <c r="E56" s="25" t="s">
        <v>4092</v>
      </c>
      <c r="F56" s="26">
        <v>44096</v>
      </c>
      <c r="H56" s="90">
        <v>2542.9976999983201</v>
      </c>
      <c r="I56" s="90">
        <v>95869.741899967194</v>
      </c>
      <c r="J56" s="90">
        <v>140461.84209990501</v>
      </c>
      <c r="K56" s="109">
        <v>55075630484</v>
      </c>
      <c r="L56" s="89">
        <v>12359</v>
      </c>
      <c r="M56" s="89">
        <v>3</v>
      </c>
      <c r="N56" s="89" t="s">
        <v>6445</v>
      </c>
    </row>
    <row r="57" spans="2:14" x14ac:dyDescent="0.3">
      <c r="B57" s="38" t="s">
        <v>53</v>
      </c>
      <c r="C57" s="60" t="s">
        <v>3136</v>
      </c>
      <c r="D57" s="25" t="s">
        <v>2929</v>
      </c>
      <c r="E57" s="25" t="s">
        <v>4088</v>
      </c>
      <c r="F57" s="26">
        <v>44096</v>
      </c>
      <c r="H57" s="90">
        <v>2689.7457000017198</v>
      </c>
      <c r="I57" s="90">
        <v>5118.1894000023603</v>
      </c>
      <c r="J57" s="90">
        <v>12189.2521000057</v>
      </c>
      <c r="K57" s="109">
        <v>8380310758</v>
      </c>
      <c r="L57" s="89">
        <v>875</v>
      </c>
      <c r="M57" s="89">
        <v>1</v>
      </c>
      <c r="N57" s="89" t="s">
        <v>6445</v>
      </c>
    </row>
    <row r="58" spans="2:14" x14ac:dyDescent="0.3">
      <c r="B58" s="24" t="s">
        <v>54</v>
      </c>
      <c r="C58" s="61" t="s">
        <v>3137</v>
      </c>
      <c r="D58" s="25" t="s">
        <v>2929</v>
      </c>
      <c r="E58" s="25" t="s">
        <v>4094</v>
      </c>
      <c r="F58" s="26">
        <v>44096</v>
      </c>
      <c r="H58" s="90">
        <v>1000.09999999963</v>
      </c>
      <c r="I58" s="90">
        <v>0</v>
      </c>
      <c r="J58" s="90">
        <v>0</v>
      </c>
      <c r="K58" s="109">
        <v>100030</v>
      </c>
      <c r="L58" s="89">
        <v>2</v>
      </c>
      <c r="M58" s="89">
        <v>0</v>
      </c>
      <c r="N58" s="89" t="s">
        <v>6445</v>
      </c>
    </row>
    <row r="59" spans="2:14" x14ac:dyDescent="0.3">
      <c r="B59" s="27" t="s">
        <v>55</v>
      </c>
      <c r="C59" s="62" t="s">
        <v>3138</v>
      </c>
      <c r="D59" s="25" t="s">
        <v>2929</v>
      </c>
      <c r="E59" s="25" t="s">
        <v>4096</v>
      </c>
      <c r="F59" s="26">
        <v>44096</v>
      </c>
      <c r="H59" s="90">
        <v>1791.6346000004601</v>
      </c>
      <c r="I59" s="90">
        <v>9534.0830000042897</v>
      </c>
      <c r="J59" s="90">
        <v>246342.26300001101</v>
      </c>
      <c r="K59" s="109">
        <v>73523034494</v>
      </c>
      <c r="L59" s="89">
        <v>574</v>
      </c>
      <c r="M59" s="89">
        <v>1</v>
      </c>
      <c r="N59" s="89" t="s">
        <v>6445</v>
      </c>
    </row>
    <row r="60" spans="2:14" x14ac:dyDescent="0.3">
      <c r="B60" s="27" t="s">
        <v>56</v>
      </c>
      <c r="C60" s="62" t="s">
        <v>3139</v>
      </c>
      <c r="D60" s="25" t="s">
        <v>2929</v>
      </c>
      <c r="E60" s="25" t="s">
        <v>4097</v>
      </c>
      <c r="F60" s="26">
        <v>44096</v>
      </c>
      <c r="H60" s="90">
        <v>1547.6076999995901</v>
      </c>
      <c r="I60" s="90">
        <v>2779.7212000004902</v>
      </c>
      <c r="J60" s="90">
        <v>25846.343300014702</v>
      </c>
      <c r="K60" s="109">
        <v>54143107496</v>
      </c>
      <c r="L60" s="89">
        <v>31</v>
      </c>
      <c r="M60" s="89">
        <v>1</v>
      </c>
      <c r="N60" s="89" t="s">
        <v>6445</v>
      </c>
    </row>
    <row r="61" spans="2:14" x14ac:dyDescent="0.3">
      <c r="B61" s="24" t="s">
        <v>57</v>
      </c>
      <c r="C61" s="61" t="s">
        <v>3140</v>
      </c>
      <c r="D61" s="25" t="s">
        <v>2929</v>
      </c>
      <c r="E61" s="25" t="s">
        <v>4107</v>
      </c>
      <c r="F61" s="26">
        <v>44096</v>
      </c>
      <c r="H61" s="90">
        <v>1159.1286999992999</v>
      </c>
      <c r="I61" s="90">
        <v>0</v>
      </c>
      <c r="J61" s="90">
        <v>0</v>
      </c>
      <c r="K61" s="109">
        <v>0</v>
      </c>
      <c r="L61" s="89">
        <v>0</v>
      </c>
      <c r="M61" s="89">
        <v>0</v>
      </c>
      <c r="N61" s="89" t="s">
        <v>6445</v>
      </c>
    </row>
    <row r="62" spans="2:14" x14ac:dyDescent="0.3">
      <c r="B62" s="27" t="s">
        <v>58</v>
      </c>
      <c r="C62" s="62" t="s">
        <v>3141</v>
      </c>
      <c r="D62" s="25" t="s">
        <v>2929</v>
      </c>
      <c r="E62" s="25" t="s">
        <v>4109</v>
      </c>
      <c r="F62" s="26">
        <v>44096</v>
      </c>
      <c r="H62" s="90">
        <v>1100.30890000053</v>
      </c>
      <c r="I62" s="90">
        <v>12635.694499999299</v>
      </c>
      <c r="J62" s="90">
        <v>0</v>
      </c>
      <c r="K62" s="109">
        <v>4950466789</v>
      </c>
      <c r="L62" s="89">
        <v>2</v>
      </c>
      <c r="M62" s="89">
        <v>0</v>
      </c>
      <c r="N62" s="89" t="s">
        <v>6445</v>
      </c>
    </row>
    <row r="63" spans="2:14" x14ac:dyDescent="0.3">
      <c r="B63" s="27" t="s">
        <v>59</v>
      </c>
      <c r="C63" s="62" t="s">
        <v>3142</v>
      </c>
      <c r="D63" s="25" t="s">
        <v>2930</v>
      </c>
      <c r="E63" s="25" t="s">
        <v>4092</v>
      </c>
      <c r="F63" s="26">
        <v>44096</v>
      </c>
      <c r="H63" s="90">
        <v>1158.9059999994899</v>
      </c>
      <c r="I63" s="90">
        <v>0</v>
      </c>
      <c r="J63" s="90">
        <v>34092.719699978799</v>
      </c>
      <c r="K63" s="109">
        <v>11314506830</v>
      </c>
      <c r="L63" s="89">
        <v>315</v>
      </c>
      <c r="M63" s="89">
        <v>0</v>
      </c>
      <c r="N63" s="89" t="s">
        <v>6445</v>
      </c>
    </row>
    <row r="64" spans="2:14" x14ac:dyDescent="0.3">
      <c r="B64" s="24" t="s">
        <v>60</v>
      </c>
      <c r="C64" s="61" t="s">
        <v>3143</v>
      </c>
      <c r="D64" s="25" t="s">
        <v>2930</v>
      </c>
      <c r="E64" s="25" t="s">
        <v>4088</v>
      </c>
      <c r="F64" s="26">
        <v>44096</v>
      </c>
      <c r="H64" s="90">
        <v>1133.7185999993201</v>
      </c>
      <c r="I64" s="90">
        <v>297.69329999992601</v>
      </c>
      <c r="J64" s="90">
        <v>88.205399999977104</v>
      </c>
      <c r="K64" s="109">
        <v>458379033</v>
      </c>
      <c r="L64" s="89">
        <v>1899</v>
      </c>
      <c r="M64" s="89">
        <v>0</v>
      </c>
      <c r="N64" s="89" t="s">
        <v>6445</v>
      </c>
    </row>
    <row r="65" spans="2:14" x14ac:dyDescent="0.3">
      <c r="B65" s="27" t="s">
        <v>61</v>
      </c>
      <c r="C65" s="62" t="s">
        <v>3144</v>
      </c>
      <c r="D65" s="25" t="s">
        <v>2930</v>
      </c>
      <c r="E65" s="25" t="s">
        <v>4093</v>
      </c>
      <c r="F65" s="26">
        <v>44096</v>
      </c>
      <c r="H65" s="90">
        <v>1116.4377999994899</v>
      </c>
      <c r="I65" s="90">
        <v>10235.489199996</v>
      </c>
      <c r="J65" s="90">
        <v>2725.6341000013099</v>
      </c>
      <c r="K65" s="109">
        <v>7032613349</v>
      </c>
      <c r="L65" s="89">
        <v>884</v>
      </c>
      <c r="M65" s="89">
        <v>0</v>
      </c>
      <c r="N65" s="89" t="s">
        <v>6445</v>
      </c>
    </row>
    <row r="66" spans="2:14" x14ac:dyDescent="0.3">
      <c r="B66" s="27" t="s">
        <v>62</v>
      </c>
      <c r="C66" s="62" t="s">
        <v>3145</v>
      </c>
      <c r="D66" s="25" t="s">
        <v>2930</v>
      </c>
      <c r="E66" s="25" t="s">
        <v>4115</v>
      </c>
      <c r="F66" s="26">
        <v>44096</v>
      </c>
      <c r="H66" s="90">
        <v>1046.3361000008899</v>
      </c>
      <c r="I66" s="90">
        <v>189231.739200115</v>
      </c>
      <c r="J66" s="90">
        <v>0</v>
      </c>
      <c r="K66" s="109">
        <v>6148143759</v>
      </c>
      <c r="L66" s="89">
        <v>2</v>
      </c>
      <c r="M66" s="89">
        <v>2</v>
      </c>
      <c r="N66" s="89" t="s">
        <v>6445</v>
      </c>
    </row>
    <row r="67" spans="2:14" x14ac:dyDescent="0.3">
      <c r="B67" s="24" t="s">
        <v>63</v>
      </c>
      <c r="C67" s="61" t="s">
        <v>3146</v>
      </c>
      <c r="D67" s="25" t="s">
        <v>2930</v>
      </c>
      <c r="E67" s="25" t="s">
        <v>4116</v>
      </c>
      <c r="F67" s="26">
        <v>44096</v>
      </c>
      <c r="H67" s="90">
        <v>1074.82239999995</v>
      </c>
      <c r="I67" s="90">
        <v>13151.009700000301</v>
      </c>
      <c r="J67" s="90">
        <v>7778.9444999992802</v>
      </c>
      <c r="K67" s="109">
        <v>2640981824</v>
      </c>
      <c r="L67" s="89">
        <v>1959</v>
      </c>
      <c r="M67" s="89">
        <v>0</v>
      </c>
      <c r="N67" s="89" t="s">
        <v>6445</v>
      </c>
    </row>
    <row r="68" spans="2:14" x14ac:dyDescent="0.3">
      <c r="B68" s="27" t="s">
        <v>64</v>
      </c>
      <c r="C68" s="62" t="s">
        <v>3147</v>
      </c>
      <c r="D68" s="25" t="s">
        <v>2930</v>
      </c>
      <c r="E68" s="25" t="s">
        <v>4097</v>
      </c>
      <c r="F68" s="26">
        <v>44096</v>
      </c>
      <c r="H68" s="90">
        <v>1159.02679999918</v>
      </c>
      <c r="I68" s="90">
        <v>0</v>
      </c>
      <c r="J68" s="90">
        <v>0</v>
      </c>
      <c r="K68" s="109">
        <v>14826624</v>
      </c>
      <c r="L68" s="89">
        <v>1</v>
      </c>
      <c r="M68" s="89">
        <v>0</v>
      </c>
      <c r="N68" s="89" t="s">
        <v>6445</v>
      </c>
    </row>
    <row r="69" spans="2:14" x14ac:dyDescent="0.3">
      <c r="B69" s="27" t="s">
        <v>65</v>
      </c>
      <c r="C69" s="62" t="s">
        <v>3148</v>
      </c>
      <c r="D69" s="25" t="s">
        <v>2930</v>
      </c>
      <c r="E69" s="25" t="s">
        <v>4117</v>
      </c>
      <c r="F69" s="26">
        <v>44096</v>
      </c>
      <c r="H69" s="90">
        <v>1196.33080000058</v>
      </c>
      <c r="I69" s="90">
        <v>0</v>
      </c>
      <c r="J69" s="90">
        <v>1387.2233000006499</v>
      </c>
      <c r="K69" s="109">
        <v>5416122586</v>
      </c>
      <c r="L69" s="89">
        <v>1</v>
      </c>
      <c r="M69" s="89">
        <v>0</v>
      </c>
      <c r="N69" s="89" t="s">
        <v>6445</v>
      </c>
    </row>
    <row r="70" spans="2:14" x14ac:dyDescent="0.3">
      <c r="B70" s="24" t="s">
        <v>66</v>
      </c>
      <c r="C70" s="61" t="s">
        <v>3149</v>
      </c>
      <c r="D70" s="25" t="s">
        <v>2931</v>
      </c>
      <c r="E70" s="25" t="s">
        <v>4100</v>
      </c>
      <c r="F70" s="26">
        <v>44096</v>
      </c>
      <c r="H70" s="90">
        <v>1065.0499000009099</v>
      </c>
      <c r="I70" s="90">
        <v>1690061.6581993101</v>
      </c>
      <c r="J70" s="90">
        <v>0</v>
      </c>
      <c r="K70" s="109">
        <v>45111001647</v>
      </c>
      <c r="L70" s="89">
        <v>4</v>
      </c>
      <c r="M70" s="89">
        <v>0</v>
      </c>
      <c r="N70" s="89" t="s">
        <v>6445</v>
      </c>
    </row>
    <row r="71" spans="2:14" x14ac:dyDescent="0.3">
      <c r="B71" s="27" t="s">
        <v>67</v>
      </c>
      <c r="C71" s="62" t="s">
        <v>3150</v>
      </c>
      <c r="D71" s="25" t="s">
        <v>2931</v>
      </c>
      <c r="E71" s="25" t="s">
        <v>4088</v>
      </c>
      <c r="F71" s="26">
        <v>44096</v>
      </c>
      <c r="H71" s="90">
        <v>1213.0745999999299</v>
      </c>
      <c r="I71" s="90">
        <v>0</v>
      </c>
      <c r="J71" s="90">
        <v>0</v>
      </c>
      <c r="K71" s="109">
        <v>1057235647</v>
      </c>
      <c r="L71" s="89">
        <v>37</v>
      </c>
      <c r="M71" s="89">
        <v>0</v>
      </c>
      <c r="N71" s="89" t="s">
        <v>6445</v>
      </c>
    </row>
    <row r="72" spans="2:14" x14ac:dyDescent="0.3">
      <c r="B72" s="27" t="s">
        <v>68</v>
      </c>
      <c r="C72" s="62" t="s">
        <v>3151</v>
      </c>
      <c r="D72" s="25" t="s">
        <v>2931</v>
      </c>
      <c r="E72" s="25" t="s">
        <v>4101</v>
      </c>
      <c r="F72" s="26">
        <v>44096</v>
      </c>
      <c r="H72" s="90">
        <v>1168.8934000004101</v>
      </c>
      <c r="I72" s="90">
        <v>171102.00130009701</v>
      </c>
      <c r="J72" s="90">
        <v>4808305.7061996497</v>
      </c>
      <c r="K72" s="109">
        <v>41048061794</v>
      </c>
      <c r="L72" s="89">
        <v>226</v>
      </c>
      <c r="M72" s="89">
        <v>1</v>
      </c>
      <c r="N72" s="89" t="s">
        <v>6445</v>
      </c>
    </row>
    <row r="73" spans="2:14" x14ac:dyDescent="0.3">
      <c r="B73" s="24" t="s">
        <v>69</v>
      </c>
      <c r="C73" s="61" t="s">
        <v>3152</v>
      </c>
      <c r="D73" s="25" t="s">
        <v>2931</v>
      </c>
      <c r="E73" s="25" t="s">
        <v>4102</v>
      </c>
      <c r="F73" s="26">
        <v>44096</v>
      </c>
      <c r="H73" s="90">
        <v>1105.61510000005</v>
      </c>
      <c r="I73" s="90">
        <v>0</v>
      </c>
      <c r="J73" s="90">
        <v>180.894799999893</v>
      </c>
      <c r="K73" s="109">
        <v>2639458410</v>
      </c>
      <c r="L73" s="89">
        <v>910</v>
      </c>
      <c r="M73" s="89">
        <v>0</v>
      </c>
      <c r="N73" s="89" t="s">
        <v>6445</v>
      </c>
    </row>
    <row r="74" spans="2:14" x14ac:dyDescent="0.3">
      <c r="B74" s="27" t="s">
        <v>70</v>
      </c>
      <c r="C74" s="62" t="s">
        <v>3153</v>
      </c>
      <c r="D74" s="25" t="s">
        <v>2931</v>
      </c>
      <c r="E74" s="25" t="s">
        <v>4104</v>
      </c>
      <c r="F74" s="26">
        <v>44096</v>
      </c>
      <c r="H74" s="90">
        <v>1140.2989000007501</v>
      </c>
      <c r="I74" s="90">
        <v>141185.78909993201</v>
      </c>
      <c r="J74" s="90">
        <v>30886.642100006298</v>
      </c>
      <c r="K74" s="109">
        <v>57083024903</v>
      </c>
      <c r="L74" s="89">
        <v>1168</v>
      </c>
      <c r="M74" s="89">
        <v>0</v>
      </c>
      <c r="N74" s="89" t="s">
        <v>6445</v>
      </c>
    </row>
    <row r="75" spans="2:14" x14ac:dyDescent="0.3">
      <c r="B75" s="27" t="s">
        <v>71</v>
      </c>
      <c r="C75" s="62" t="s">
        <v>3154</v>
      </c>
      <c r="D75" s="25" t="s">
        <v>2931</v>
      </c>
      <c r="E75" s="25" t="s">
        <v>4105</v>
      </c>
      <c r="F75" s="26">
        <v>44096</v>
      </c>
      <c r="H75" s="90">
        <v>1162.8518000003</v>
      </c>
      <c r="I75" s="90">
        <v>141585.268199921</v>
      </c>
      <c r="J75" s="90">
        <v>50326.664300024502</v>
      </c>
      <c r="K75" s="109">
        <v>81618075902</v>
      </c>
      <c r="L75" s="89">
        <v>3236</v>
      </c>
      <c r="M75" s="89">
        <v>0</v>
      </c>
      <c r="N75" s="89" t="s">
        <v>6445</v>
      </c>
    </row>
    <row r="76" spans="2:14" x14ac:dyDescent="0.3">
      <c r="B76" s="24" t="s">
        <v>72</v>
      </c>
      <c r="C76" s="61" t="s">
        <v>3155</v>
      </c>
      <c r="D76" s="25" t="s">
        <v>2932</v>
      </c>
      <c r="E76" s="25" t="s">
        <v>4118</v>
      </c>
      <c r="F76" s="26">
        <v>44096</v>
      </c>
      <c r="H76" s="90">
        <v>1109.33779999986</v>
      </c>
      <c r="I76" s="90">
        <v>115012.523800015</v>
      </c>
      <c r="J76" s="90">
        <v>304628.656400204</v>
      </c>
      <c r="K76" s="109">
        <v>106724825558</v>
      </c>
      <c r="L76" s="89">
        <v>4902</v>
      </c>
      <c r="M76" s="89">
        <v>0</v>
      </c>
      <c r="N76" s="89" t="s">
        <v>6445</v>
      </c>
    </row>
    <row r="77" spans="2:14" x14ac:dyDescent="0.3">
      <c r="B77" s="27" t="s">
        <v>73</v>
      </c>
      <c r="C77" s="62" t="s">
        <v>3156</v>
      </c>
      <c r="D77" s="25" t="s">
        <v>2932</v>
      </c>
      <c r="E77" s="25" t="s">
        <v>4119</v>
      </c>
      <c r="F77" s="26">
        <v>44096</v>
      </c>
      <c r="H77" s="90">
        <v>1004.4510000003499</v>
      </c>
      <c r="I77" s="90">
        <v>0</v>
      </c>
      <c r="J77" s="90">
        <v>0</v>
      </c>
      <c r="K77" s="109">
        <v>0</v>
      </c>
      <c r="L77" s="89">
        <v>0</v>
      </c>
      <c r="M77" s="89">
        <v>0</v>
      </c>
      <c r="N77" s="89" t="s">
        <v>6445</v>
      </c>
    </row>
    <row r="78" spans="2:14" x14ac:dyDescent="0.3">
      <c r="B78" s="27" t="s">
        <v>74</v>
      </c>
      <c r="C78" s="62" t="s">
        <v>3157</v>
      </c>
      <c r="D78" s="25" t="s">
        <v>2932</v>
      </c>
      <c r="E78" s="25" t="s">
        <v>4120</v>
      </c>
      <c r="F78" s="26">
        <v>44096</v>
      </c>
      <c r="H78" s="90">
        <v>1108.60249999911</v>
      </c>
      <c r="I78" s="90">
        <v>0</v>
      </c>
      <c r="J78" s="90">
        <v>0</v>
      </c>
      <c r="K78" s="109">
        <v>8987266008</v>
      </c>
      <c r="L78" s="89">
        <v>17</v>
      </c>
      <c r="M78" s="89">
        <v>0</v>
      </c>
      <c r="N78" s="89" t="s">
        <v>6445</v>
      </c>
    </row>
    <row r="79" spans="2:14" x14ac:dyDescent="0.3">
      <c r="B79" s="24" t="s">
        <v>75</v>
      </c>
      <c r="C79" s="61" t="s">
        <v>3158</v>
      </c>
      <c r="D79" s="25" t="s">
        <v>2932</v>
      </c>
      <c r="E79" s="25" t="s">
        <v>4091</v>
      </c>
      <c r="F79" s="26">
        <v>44096</v>
      </c>
      <c r="H79" s="90">
        <v>1079.8848000001201</v>
      </c>
      <c r="I79" s="90">
        <v>0</v>
      </c>
      <c r="J79" s="90">
        <v>0</v>
      </c>
      <c r="K79" s="109">
        <v>2001098235</v>
      </c>
      <c r="L79" s="89">
        <v>1</v>
      </c>
      <c r="M79" s="89">
        <v>1</v>
      </c>
      <c r="N79" s="89" t="s">
        <v>6445</v>
      </c>
    </row>
    <row r="80" spans="2:14" x14ac:dyDescent="0.3">
      <c r="B80" s="27" t="s">
        <v>76</v>
      </c>
      <c r="C80" s="62" t="s">
        <v>3159</v>
      </c>
      <c r="D80" s="25" t="s">
        <v>2933</v>
      </c>
      <c r="E80" s="25" t="s">
        <v>4093</v>
      </c>
      <c r="F80" s="26">
        <v>44096</v>
      </c>
      <c r="H80" s="90">
        <v>3075.5784000009298</v>
      </c>
      <c r="I80" s="90">
        <v>3.2517999999981799</v>
      </c>
      <c r="J80" s="90">
        <v>0</v>
      </c>
      <c r="K80" s="109">
        <v>1411699379</v>
      </c>
      <c r="L80" s="89">
        <v>310</v>
      </c>
      <c r="M80" s="89">
        <v>0</v>
      </c>
      <c r="N80" s="89" t="s">
        <v>6445</v>
      </c>
    </row>
    <row r="81" spans="2:14" x14ac:dyDescent="0.3">
      <c r="B81" s="27" t="s">
        <v>77</v>
      </c>
      <c r="C81" s="62" t="s">
        <v>3160</v>
      </c>
      <c r="D81" s="25" t="s">
        <v>2933</v>
      </c>
      <c r="E81" s="25" t="s">
        <v>4121</v>
      </c>
      <c r="F81" s="26">
        <v>44096</v>
      </c>
      <c r="H81" s="90">
        <v>1135.2953999992501</v>
      </c>
      <c r="I81" s="90">
        <v>0</v>
      </c>
      <c r="J81" s="90">
        <v>132124.20309996599</v>
      </c>
      <c r="K81" s="109">
        <v>28453000965</v>
      </c>
      <c r="L81" s="89">
        <v>1</v>
      </c>
      <c r="M81" s="89">
        <v>1</v>
      </c>
      <c r="N81" s="89" t="s">
        <v>6445</v>
      </c>
    </row>
    <row r="82" spans="2:14" x14ac:dyDescent="0.3">
      <c r="B82" s="24" t="s">
        <v>78</v>
      </c>
      <c r="C82" s="61" t="s">
        <v>3161</v>
      </c>
      <c r="D82" s="25" t="s">
        <v>2933</v>
      </c>
      <c r="E82" s="25" t="s">
        <v>4122</v>
      </c>
      <c r="F82" s="26">
        <v>44096</v>
      </c>
      <c r="H82" s="90">
        <v>1436.0187999997299</v>
      </c>
      <c r="I82" s="90">
        <v>37595.306999981403</v>
      </c>
      <c r="J82" s="90">
        <v>42852.1065000296</v>
      </c>
      <c r="K82" s="109">
        <v>8053149037</v>
      </c>
      <c r="L82" s="89">
        <v>1284</v>
      </c>
      <c r="M82" s="89">
        <v>0</v>
      </c>
      <c r="N82" s="89" t="s">
        <v>6445</v>
      </c>
    </row>
    <row r="83" spans="2:14" x14ac:dyDescent="0.3">
      <c r="B83" s="27" t="s">
        <v>79</v>
      </c>
      <c r="C83" s="62" t="s">
        <v>3162</v>
      </c>
      <c r="D83" s="25" t="s">
        <v>2933</v>
      </c>
      <c r="E83" s="25" t="s">
        <v>4123</v>
      </c>
      <c r="F83" s="26">
        <v>44096</v>
      </c>
      <c r="H83" s="90">
        <v>2835.9362000003498</v>
      </c>
      <c r="I83" s="90">
        <v>0</v>
      </c>
      <c r="J83" s="90">
        <v>662.61129999999002</v>
      </c>
      <c r="K83" s="109">
        <v>10551327228</v>
      </c>
      <c r="L83" s="89">
        <v>2717</v>
      </c>
      <c r="M83" s="89">
        <v>0</v>
      </c>
      <c r="N83" s="89" t="s">
        <v>6445</v>
      </c>
    </row>
    <row r="84" spans="2:14" x14ac:dyDescent="0.3">
      <c r="B84" s="27" t="s">
        <v>80</v>
      </c>
      <c r="C84" s="62" t="s">
        <v>3163</v>
      </c>
      <c r="D84" s="25" t="s">
        <v>2934</v>
      </c>
      <c r="E84" s="25" t="s">
        <v>4124</v>
      </c>
      <c r="F84" s="26">
        <v>44096</v>
      </c>
      <c r="H84" s="90">
        <v>590.20139999967103</v>
      </c>
      <c r="I84" s="90">
        <v>0</v>
      </c>
      <c r="J84" s="90">
        <v>0</v>
      </c>
      <c r="K84" s="109">
        <v>162396793</v>
      </c>
      <c r="L84" s="89">
        <v>2</v>
      </c>
      <c r="M84" s="89">
        <v>0</v>
      </c>
      <c r="N84" s="89" t="s">
        <v>6445</v>
      </c>
    </row>
    <row r="85" spans="2:14" x14ac:dyDescent="0.3">
      <c r="B85" s="24" t="s">
        <v>81</v>
      </c>
      <c r="C85" s="61" t="s">
        <v>3164</v>
      </c>
      <c r="D85" s="25" t="s">
        <v>2934</v>
      </c>
      <c r="E85" s="25" t="s">
        <v>4088</v>
      </c>
      <c r="F85" s="26">
        <v>44096</v>
      </c>
      <c r="H85" s="90">
        <v>1116.29040000029</v>
      </c>
      <c r="I85" s="90">
        <v>0</v>
      </c>
      <c r="J85" s="90">
        <v>0</v>
      </c>
      <c r="K85" s="109">
        <v>255825229</v>
      </c>
      <c r="L85" s="89">
        <v>219</v>
      </c>
      <c r="M85" s="89">
        <v>0</v>
      </c>
      <c r="N85" s="89" t="s">
        <v>6445</v>
      </c>
    </row>
    <row r="86" spans="2:14" x14ac:dyDescent="0.3">
      <c r="B86" s="27" t="s">
        <v>82</v>
      </c>
      <c r="C86" s="62" t="s">
        <v>3165</v>
      </c>
      <c r="D86" s="25" t="s">
        <v>2934</v>
      </c>
      <c r="E86" s="25" t="s">
        <v>0</v>
      </c>
      <c r="F86" s="26">
        <v>44096</v>
      </c>
      <c r="H86" s="90">
        <v>827.90759999956902</v>
      </c>
      <c r="I86" s="90">
        <v>0</v>
      </c>
      <c r="J86" s="90">
        <v>0</v>
      </c>
      <c r="K86" s="109">
        <v>0</v>
      </c>
      <c r="L86" s="89">
        <v>0</v>
      </c>
      <c r="M86" s="89">
        <v>0</v>
      </c>
      <c r="N86" s="89" t="s">
        <v>6445</v>
      </c>
    </row>
    <row r="87" spans="2:14" x14ac:dyDescent="0.3">
      <c r="B87" s="27" t="s">
        <v>83</v>
      </c>
      <c r="C87" s="62" t="s">
        <v>3166</v>
      </c>
      <c r="D87" s="25" t="s">
        <v>2934</v>
      </c>
      <c r="E87" s="25" t="s">
        <v>4125</v>
      </c>
      <c r="F87" s="26">
        <v>44096</v>
      </c>
      <c r="H87" s="90">
        <v>970.5625</v>
      </c>
      <c r="I87" s="90">
        <v>0</v>
      </c>
      <c r="J87" s="90">
        <v>0</v>
      </c>
      <c r="K87" s="109">
        <v>0</v>
      </c>
      <c r="L87" s="89">
        <v>0</v>
      </c>
      <c r="M87" s="89">
        <v>0</v>
      </c>
      <c r="N87" s="89" t="s">
        <v>6445</v>
      </c>
    </row>
    <row r="88" spans="2:14" x14ac:dyDescent="0.3">
      <c r="B88" s="24" t="s">
        <v>84</v>
      </c>
      <c r="C88" s="61" t="s">
        <v>3167</v>
      </c>
      <c r="D88" s="25" t="s">
        <v>2934</v>
      </c>
      <c r="E88" s="25" t="s">
        <v>4126</v>
      </c>
      <c r="F88" s="26">
        <v>44096</v>
      </c>
      <c r="H88" s="90">
        <v>803.03509999997902</v>
      </c>
      <c r="I88" s="90">
        <v>1309.1096999999099</v>
      </c>
      <c r="J88" s="90">
        <v>1114.48489999957</v>
      </c>
      <c r="K88" s="109">
        <v>4778739086</v>
      </c>
      <c r="L88" s="89">
        <v>1276</v>
      </c>
      <c r="M88" s="89">
        <v>1</v>
      </c>
      <c r="N88" s="89" t="s">
        <v>6445</v>
      </c>
    </row>
    <row r="89" spans="2:14" x14ac:dyDescent="0.3">
      <c r="B89" s="27" t="s">
        <v>85</v>
      </c>
      <c r="C89" s="62" t="s">
        <v>3168</v>
      </c>
      <c r="D89" s="25" t="s">
        <v>2934</v>
      </c>
      <c r="E89" s="25" t="s">
        <v>4127</v>
      </c>
      <c r="F89" s="26">
        <v>44096</v>
      </c>
      <c r="H89" s="90">
        <v>883.19840000011004</v>
      </c>
      <c r="I89" s="90">
        <v>0</v>
      </c>
      <c r="J89" s="90">
        <v>0</v>
      </c>
      <c r="K89" s="109">
        <v>1160604</v>
      </c>
      <c r="L89" s="89">
        <v>5</v>
      </c>
      <c r="M89" s="89">
        <v>0</v>
      </c>
      <c r="N89" s="89" t="s">
        <v>6445</v>
      </c>
    </row>
    <row r="90" spans="2:14" x14ac:dyDescent="0.3">
      <c r="B90" s="27" t="s">
        <v>86</v>
      </c>
      <c r="C90" s="62" t="s">
        <v>3169</v>
      </c>
      <c r="D90" s="25" t="s">
        <v>2935</v>
      </c>
      <c r="E90" s="25" t="s">
        <v>4092</v>
      </c>
      <c r="F90" s="26">
        <v>44096</v>
      </c>
      <c r="H90" s="90">
        <v>1446.27759999968</v>
      </c>
      <c r="I90" s="90">
        <v>0</v>
      </c>
      <c r="J90" s="90">
        <v>0</v>
      </c>
      <c r="K90" s="109">
        <v>216026146</v>
      </c>
      <c r="L90" s="89">
        <v>178</v>
      </c>
      <c r="M90" s="89">
        <v>0</v>
      </c>
      <c r="N90" s="89" t="s">
        <v>6445</v>
      </c>
    </row>
    <row r="91" spans="2:14" x14ac:dyDescent="0.3">
      <c r="B91" s="24" t="s">
        <v>87</v>
      </c>
      <c r="C91" s="61" t="s">
        <v>3170</v>
      </c>
      <c r="D91" s="25" t="s">
        <v>2935</v>
      </c>
      <c r="E91" s="25" t="s">
        <v>4093</v>
      </c>
      <c r="F91" s="26">
        <v>44096</v>
      </c>
      <c r="H91" s="90">
        <v>3160.90239999816</v>
      </c>
      <c r="I91" s="90">
        <v>417.92400000011497</v>
      </c>
      <c r="J91" s="90">
        <v>37.331100000010302</v>
      </c>
      <c r="K91" s="109">
        <v>2196589445</v>
      </c>
      <c r="L91" s="89">
        <v>1975</v>
      </c>
      <c r="M91" s="89">
        <v>0</v>
      </c>
      <c r="N91" s="89" t="s">
        <v>6445</v>
      </c>
    </row>
    <row r="92" spans="2:14" x14ac:dyDescent="0.3">
      <c r="B92" s="27" t="s">
        <v>88</v>
      </c>
      <c r="C92" s="62" t="s">
        <v>3171</v>
      </c>
      <c r="D92" s="25" t="s">
        <v>2935</v>
      </c>
      <c r="E92" s="25" t="s">
        <v>4116</v>
      </c>
      <c r="F92" s="26">
        <v>44096</v>
      </c>
      <c r="H92" s="90">
        <v>3223.99839999899</v>
      </c>
      <c r="I92" s="90">
        <v>37121.647400021597</v>
      </c>
      <c r="J92" s="90">
        <v>226.14189999992999</v>
      </c>
      <c r="K92" s="109">
        <v>6699292602</v>
      </c>
      <c r="L92" s="89">
        <v>521</v>
      </c>
      <c r="M92" s="89">
        <v>2</v>
      </c>
      <c r="N92" s="89" t="s">
        <v>6445</v>
      </c>
    </row>
    <row r="93" spans="2:14" x14ac:dyDescent="0.3">
      <c r="B93" s="27" t="s">
        <v>89</v>
      </c>
      <c r="C93" s="62" t="s">
        <v>3172</v>
      </c>
      <c r="D93" s="25" t="s">
        <v>2935</v>
      </c>
      <c r="E93" s="25" t="s">
        <v>4102</v>
      </c>
      <c r="F93" s="26">
        <v>44096</v>
      </c>
      <c r="H93" s="90">
        <v>578.27529999986302</v>
      </c>
      <c r="I93" s="90">
        <v>17.292799999995601</v>
      </c>
      <c r="J93" s="90">
        <v>0</v>
      </c>
      <c r="K93" s="109">
        <v>83995661</v>
      </c>
      <c r="L93" s="89">
        <v>105</v>
      </c>
      <c r="M93" s="89">
        <v>0</v>
      </c>
      <c r="N93" s="89" t="s">
        <v>6445</v>
      </c>
    </row>
    <row r="94" spans="2:14" x14ac:dyDescent="0.3">
      <c r="B94" s="24" t="s">
        <v>90</v>
      </c>
      <c r="C94" s="61" t="s">
        <v>3173</v>
      </c>
      <c r="D94" s="25" t="s">
        <v>2935</v>
      </c>
      <c r="E94" s="25" t="s">
        <v>4128</v>
      </c>
      <c r="F94" s="26">
        <v>44096</v>
      </c>
      <c r="H94" s="90">
        <v>1836.08330000006</v>
      </c>
      <c r="I94" s="90">
        <v>153.80670000007399</v>
      </c>
      <c r="J94" s="90">
        <v>1266.8216999992701</v>
      </c>
      <c r="K94" s="109">
        <v>4232502545</v>
      </c>
      <c r="L94" s="89">
        <v>776</v>
      </c>
      <c r="M94" s="89">
        <v>1</v>
      </c>
      <c r="N94" s="89" t="s">
        <v>6445</v>
      </c>
    </row>
    <row r="95" spans="2:14" x14ac:dyDescent="0.3">
      <c r="B95" s="27" t="s">
        <v>91</v>
      </c>
      <c r="C95" s="62" t="s">
        <v>3174</v>
      </c>
      <c r="D95" s="25" t="s">
        <v>2935</v>
      </c>
      <c r="E95" s="25" t="s">
        <v>4129</v>
      </c>
      <c r="F95" s="26">
        <v>44096</v>
      </c>
      <c r="H95" s="90">
        <v>2191.7395000010702</v>
      </c>
      <c r="I95" s="90">
        <v>60.910499999998102</v>
      </c>
      <c r="J95" s="90">
        <v>0</v>
      </c>
      <c r="K95" s="109">
        <v>429766767</v>
      </c>
      <c r="L95" s="89">
        <v>282</v>
      </c>
      <c r="M95" s="89">
        <v>0</v>
      </c>
      <c r="N95" s="89" t="s">
        <v>6445</v>
      </c>
    </row>
    <row r="96" spans="2:14" x14ac:dyDescent="0.3">
      <c r="B96" s="27" t="s">
        <v>92</v>
      </c>
      <c r="C96" s="62" t="s">
        <v>3175</v>
      </c>
      <c r="D96" s="25" t="s">
        <v>2935</v>
      </c>
      <c r="E96" s="25" t="s">
        <v>4130</v>
      </c>
      <c r="F96" s="26">
        <v>44096</v>
      </c>
      <c r="H96" s="90">
        <v>1227.3616000004099</v>
      </c>
      <c r="I96" s="90">
        <v>0</v>
      </c>
      <c r="J96" s="90">
        <v>0</v>
      </c>
      <c r="K96" s="109">
        <v>0</v>
      </c>
      <c r="L96" s="89">
        <v>0</v>
      </c>
      <c r="M96" s="89">
        <v>0</v>
      </c>
      <c r="N96" s="89" t="s">
        <v>6445</v>
      </c>
    </row>
    <row r="97" spans="2:14" x14ac:dyDescent="0.3">
      <c r="B97" s="24" t="s">
        <v>93</v>
      </c>
      <c r="C97" s="61" t="s">
        <v>3176</v>
      </c>
      <c r="D97" s="25" t="s">
        <v>2935</v>
      </c>
      <c r="E97" s="25" t="s">
        <v>4108</v>
      </c>
      <c r="F97" s="26">
        <v>44096</v>
      </c>
      <c r="H97" s="90">
        <v>871.49409999977797</v>
      </c>
      <c r="I97" s="90">
        <v>217087.06570005399</v>
      </c>
      <c r="J97" s="90">
        <v>0</v>
      </c>
      <c r="K97" s="109">
        <v>5560185857</v>
      </c>
      <c r="L97" s="89">
        <v>3</v>
      </c>
      <c r="M97" s="89">
        <v>3</v>
      </c>
      <c r="N97" s="89" t="s">
        <v>6445</v>
      </c>
    </row>
    <row r="98" spans="2:14" x14ac:dyDescent="0.3">
      <c r="B98" s="27" t="s">
        <v>94</v>
      </c>
      <c r="C98" s="62" t="s">
        <v>3177</v>
      </c>
      <c r="D98" s="25" t="s">
        <v>2935</v>
      </c>
      <c r="E98" s="25" t="s">
        <v>4131</v>
      </c>
      <c r="F98" s="26">
        <v>44096</v>
      </c>
      <c r="H98" s="90">
        <v>855.52199999988102</v>
      </c>
      <c r="I98" s="90">
        <v>0</v>
      </c>
      <c r="J98" s="90">
        <v>0</v>
      </c>
      <c r="K98" s="109">
        <v>48119127</v>
      </c>
      <c r="L98" s="89">
        <v>33</v>
      </c>
      <c r="M98" s="89">
        <v>0</v>
      </c>
      <c r="N98" s="89" t="s">
        <v>6445</v>
      </c>
    </row>
    <row r="99" spans="2:14" x14ac:dyDescent="0.3">
      <c r="B99" s="27" t="s">
        <v>95</v>
      </c>
      <c r="C99" s="62" t="s">
        <v>3178</v>
      </c>
      <c r="D99" s="25" t="s">
        <v>2935</v>
      </c>
      <c r="E99" s="25" t="s">
        <v>4132</v>
      </c>
      <c r="F99" s="26">
        <v>44096</v>
      </c>
      <c r="H99" s="90">
        <v>1187.2810999993201</v>
      </c>
      <c r="I99" s="90">
        <v>0</v>
      </c>
      <c r="J99" s="90">
        <v>0</v>
      </c>
      <c r="K99" s="109">
        <v>56530246</v>
      </c>
      <c r="L99" s="89">
        <v>69</v>
      </c>
      <c r="M99" s="89">
        <v>0</v>
      </c>
      <c r="N99" s="89" t="s">
        <v>6445</v>
      </c>
    </row>
    <row r="100" spans="2:14" x14ac:dyDescent="0.3">
      <c r="B100" s="24" t="s">
        <v>96</v>
      </c>
      <c r="C100" s="61" t="s">
        <v>3179</v>
      </c>
      <c r="D100" s="25" t="s">
        <v>2935</v>
      </c>
      <c r="E100" s="25" t="s">
        <v>4133</v>
      </c>
      <c r="F100" s="26">
        <v>44096</v>
      </c>
      <c r="H100" s="90">
        <v>931.72769999969796</v>
      </c>
      <c r="I100" s="90">
        <v>0</v>
      </c>
      <c r="J100" s="90">
        <v>0</v>
      </c>
      <c r="K100" s="109">
        <v>140797647</v>
      </c>
      <c r="L100" s="89">
        <v>52</v>
      </c>
      <c r="M100" s="89">
        <v>0</v>
      </c>
      <c r="N100" s="89" t="s">
        <v>6445</v>
      </c>
    </row>
    <row r="101" spans="2:14" x14ac:dyDescent="0.3">
      <c r="B101" s="27" t="s">
        <v>97</v>
      </c>
      <c r="C101" s="62" t="s">
        <v>3180</v>
      </c>
      <c r="D101" s="25" t="s">
        <v>2935</v>
      </c>
      <c r="E101" s="25" t="s">
        <v>4134</v>
      </c>
      <c r="F101" s="26">
        <v>44096</v>
      </c>
      <c r="H101" s="90">
        <v>1088.8546999990899</v>
      </c>
      <c r="I101" s="90">
        <v>3458.87379999831</v>
      </c>
      <c r="J101" s="90">
        <v>0</v>
      </c>
      <c r="K101" s="109">
        <v>508929522</v>
      </c>
      <c r="L101" s="89">
        <v>180</v>
      </c>
      <c r="M101" s="89">
        <v>0</v>
      </c>
      <c r="N101" s="89" t="s">
        <v>6445</v>
      </c>
    </row>
    <row r="102" spans="2:14" x14ac:dyDescent="0.3">
      <c r="B102" s="27" t="s">
        <v>98</v>
      </c>
      <c r="C102" s="62" t="s">
        <v>3181</v>
      </c>
      <c r="D102" s="25" t="s">
        <v>2936</v>
      </c>
      <c r="E102" s="25" t="s">
        <v>4124</v>
      </c>
      <c r="F102" s="26">
        <v>44096</v>
      </c>
      <c r="H102" s="90">
        <v>2183.79540000111</v>
      </c>
      <c r="I102" s="90">
        <v>0</v>
      </c>
      <c r="J102" s="90">
        <v>0</v>
      </c>
      <c r="K102" s="109">
        <v>826062857</v>
      </c>
      <c r="L102" s="89">
        <v>11</v>
      </c>
      <c r="M102" s="89">
        <v>0</v>
      </c>
      <c r="N102" s="89" t="s">
        <v>6445</v>
      </c>
    </row>
    <row r="103" spans="2:14" x14ac:dyDescent="0.3">
      <c r="B103" s="24" t="s">
        <v>99</v>
      </c>
      <c r="C103" s="61" t="s">
        <v>3182</v>
      </c>
      <c r="D103" s="25" t="s">
        <v>2936</v>
      </c>
      <c r="E103" s="25" t="s">
        <v>4088</v>
      </c>
      <c r="F103" s="26">
        <v>44096</v>
      </c>
      <c r="H103" s="90">
        <v>2371.35940000042</v>
      </c>
      <c r="I103" s="90">
        <v>120.941200000001</v>
      </c>
      <c r="J103" s="90">
        <v>0</v>
      </c>
      <c r="K103" s="109">
        <v>1438034794</v>
      </c>
      <c r="L103" s="89">
        <v>196</v>
      </c>
      <c r="M103" s="89">
        <v>1</v>
      </c>
      <c r="N103" s="89" t="s">
        <v>6445</v>
      </c>
    </row>
    <row r="104" spans="2:14" x14ac:dyDescent="0.3">
      <c r="B104" s="27" t="s">
        <v>100</v>
      </c>
      <c r="C104" s="62" t="s">
        <v>3183</v>
      </c>
      <c r="D104" s="25" t="s">
        <v>2936</v>
      </c>
      <c r="E104" s="25" t="s">
        <v>4125</v>
      </c>
      <c r="F104" s="26">
        <v>44096</v>
      </c>
      <c r="H104" s="90">
        <v>1446.1660999991</v>
      </c>
      <c r="I104" s="90">
        <v>0</v>
      </c>
      <c r="J104" s="90">
        <v>0</v>
      </c>
      <c r="K104" s="109">
        <v>575782990</v>
      </c>
      <c r="L104" s="89">
        <v>4</v>
      </c>
      <c r="M104" s="89">
        <v>0</v>
      </c>
      <c r="N104" s="89" t="s">
        <v>6445</v>
      </c>
    </row>
    <row r="105" spans="2:14" x14ac:dyDescent="0.3">
      <c r="B105" s="27" t="s">
        <v>101</v>
      </c>
      <c r="C105" s="62" t="s">
        <v>3184</v>
      </c>
      <c r="D105" s="25" t="s">
        <v>2936</v>
      </c>
      <c r="E105" s="25" t="s">
        <v>4126</v>
      </c>
      <c r="F105" s="26">
        <v>44096</v>
      </c>
      <c r="H105" s="90">
        <v>89364.686900019602</v>
      </c>
      <c r="I105" s="90">
        <v>320.19370000017801</v>
      </c>
      <c r="J105" s="90">
        <v>452.07610000018002</v>
      </c>
      <c r="K105" s="109">
        <v>14672858464</v>
      </c>
      <c r="L105" s="89">
        <v>2010</v>
      </c>
      <c r="M105" s="89">
        <v>1</v>
      </c>
      <c r="N105" s="89" t="s">
        <v>6445</v>
      </c>
    </row>
    <row r="106" spans="2:14" x14ac:dyDescent="0.3">
      <c r="B106" s="24" t="s">
        <v>102</v>
      </c>
      <c r="C106" s="61" t="s">
        <v>3185</v>
      </c>
      <c r="D106" s="25" t="s">
        <v>2936</v>
      </c>
      <c r="E106" s="25" t="s">
        <v>4127</v>
      </c>
      <c r="F106" s="26">
        <v>44096</v>
      </c>
      <c r="H106" s="90">
        <v>1920.6741000004099</v>
      </c>
      <c r="I106" s="90">
        <v>0</v>
      </c>
      <c r="J106" s="90">
        <v>4208.2590000033397</v>
      </c>
      <c r="K106" s="109">
        <v>430478911</v>
      </c>
      <c r="L106" s="89">
        <v>170</v>
      </c>
      <c r="M106" s="89">
        <v>0</v>
      </c>
      <c r="N106" s="89" t="s">
        <v>6445</v>
      </c>
    </row>
    <row r="107" spans="2:14" x14ac:dyDescent="0.3">
      <c r="B107" s="27" t="s">
        <v>103</v>
      </c>
      <c r="C107" s="62" t="s">
        <v>3186</v>
      </c>
      <c r="D107" s="25" t="s">
        <v>2936</v>
      </c>
      <c r="E107" s="25" t="s">
        <v>4092</v>
      </c>
      <c r="F107" s="26">
        <v>44096</v>
      </c>
      <c r="H107" s="90">
        <v>753.58653299976095</v>
      </c>
      <c r="I107" s="90">
        <v>165803.845799923</v>
      </c>
      <c r="J107" s="90">
        <v>10939.8215000033</v>
      </c>
      <c r="K107" s="109">
        <v>9016628986.4843807</v>
      </c>
      <c r="L107" s="89">
        <v>749</v>
      </c>
      <c r="M107" s="89">
        <v>1</v>
      </c>
      <c r="N107" s="89" t="s">
        <v>6446</v>
      </c>
    </row>
    <row r="108" spans="2:14" x14ac:dyDescent="0.3">
      <c r="B108" s="27" t="s">
        <v>104</v>
      </c>
      <c r="C108" s="62" t="s">
        <v>3187</v>
      </c>
      <c r="D108" s="25" t="s">
        <v>2936</v>
      </c>
      <c r="E108" s="25" t="s">
        <v>4088</v>
      </c>
      <c r="F108" s="26">
        <v>44096</v>
      </c>
      <c r="H108" s="90">
        <v>952.28112599998701</v>
      </c>
      <c r="I108" s="90">
        <v>176547.27320003501</v>
      </c>
      <c r="J108" s="90">
        <v>0</v>
      </c>
      <c r="K108" s="109">
        <v>15179958754.6875</v>
      </c>
      <c r="L108" s="89">
        <v>540</v>
      </c>
      <c r="M108" s="89">
        <v>1</v>
      </c>
      <c r="N108" s="89" t="s">
        <v>6446</v>
      </c>
    </row>
    <row r="109" spans="2:14" x14ac:dyDescent="0.3">
      <c r="B109" s="24" t="s">
        <v>105</v>
      </c>
      <c r="C109" s="61" t="s">
        <v>3188</v>
      </c>
      <c r="D109" s="25" t="s">
        <v>2936</v>
      </c>
      <c r="E109" s="25" t="s">
        <v>4096</v>
      </c>
      <c r="F109" s="26">
        <v>44096</v>
      </c>
      <c r="H109" s="90">
        <v>1013.41197900008</v>
      </c>
      <c r="I109" s="90">
        <v>2287.9508999995901</v>
      </c>
      <c r="J109" s="90">
        <v>15868.9774000049</v>
      </c>
      <c r="K109" s="109">
        <v>10480999558.4688</v>
      </c>
      <c r="L109" s="89">
        <v>91</v>
      </c>
      <c r="M109" s="89">
        <v>1</v>
      </c>
      <c r="N109" s="89" t="s">
        <v>6446</v>
      </c>
    </row>
    <row r="110" spans="2:14" x14ac:dyDescent="0.3">
      <c r="B110" s="27" t="s">
        <v>106</v>
      </c>
      <c r="C110" s="62" t="s">
        <v>3189</v>
      </c>
      <c r="D110" s="25" t="s">
        <v>2936</v>
      </c>
      <c r="E110" s="25" t="s">
        <v>4097</v>
      </c>
      <c r="F110" s="26">
        <v>44096</v>
      </c>
      <c r="H110" s="90">
        <v>672.20753400027797</v>
      </c>
      <c r="I110" s="90">
        <v>0</v>
      </c>
      <c r="J110" s="90">
        <v>0</v>
      </c>
      <c r="K110" s="109">
        <v>0</v>
      </c>
      <c r="L110" s="89">
        <v>0</v>
      </c>
      <c r="M110" s="89">
        <v>0</v>
      </c>
      <c r="N110" s="89" t="s">
        <v>6446</v>
      </c>
    </row>
    <row r="111" spans="2:14" x14ac:dyDescent="0.3">
      <c r="B111" s="27" t="s">
        <v>107</v>
      </c>
      <c r="C111" s="62" t="s">
        <v>3190</v>
      </c>
      <c r="D111" s="25" t="s">
        <v>2936</v>
      </c>
      <c r="E111" s="25" t="s">
        <v>4107</v>
      </c>
      <c r="F111" s="26">
        <v>44096</v>
      </c>
      <c r="H111" s="90">
        <v>973.68851699959498</v>
      </c>
      <c r="I111" s="90">
        <v>0</v>
      </c>
      <c r="J111" s="90">
        <v>0</v>
      </c>
      <c r="K111" s="109">
        <v>38575104945.875</v>
      </c>
      <c r="L111" s="89">
        <v>8</v>
      </c>
      <c r="M111" s="89">
        <v>8</v>
      </c>
      <c r="N111" s="89" t="s">
        <v>6446</v>
      </c>
    </row>
    <row r="112" spans="2:14" x14ac:dyDescent="0.3">
      <c r="B112" s="24" t="s">
        <v>108</v>
      </c>
      <c r="C112" s="61" t="s">
        <v>3191</v>
      </c>
      <c r="D112" s="25" t="s">
        <v>2936</v>
      </c>
      <c r="E112" s="25" t="s">
        <v>4108</v>
      </c>
      <c r="F112" s="26">
        <v>44096</v>
      </c>
      <c r="H112" s="90">
        <v>781.021998000331</v>
      </c>
      <c r="I112" s="90">
        <v>0</v>
      </c>
      <c r="J112" s="90">
        <v>0</v>
      </c>
      <c r="K112" s="109">
        <v>84747780.426635697</v>
      </c>
      <c r="L112" s="89">
        <v>1</v>
      </c>
      <c r="M112" s="89">
        <v>0</v>
      </c>
      <c r="N112" s="89" t="s">
        <v>6446</v>
      </c>
    </row>
    <row r="113" spans="2:14" x14ac:dyDescent="0.3">
      <c r="B113" s="27" t="s">
        <v>109</v>
      </c>
      <c r="C113" s="62" t="s">
        <v>3192</v>
      </c>
      <c r="D113" s="25" t="s">
        <v>2936</v>
      </c>
      <c r="E113" s="25" t="s">
        <v>4109</v>
      </c>
      <c r="F113" s="26">
        <v>44096</v>
      </c>
      <c r="H113" s="90">
        <v>802.73852100037004</v>
      </c>
      <c r="I113" s="90">
        <v>0</v>
      </c>
      <c r="J113" s="90">
        <v>0</v>
      </c>
      <c r="K113" s="109">
        <v>2439566184.78125</v>
      </c>
      <c r="L113" s="89">
        <v>383</v>
      </c>
      <c r="M113" s="89">
        <v>0</v>
      </c>
      <c r="N113" s="89" t="s">
        <v>6446</v>
      </c>
    </row>
    <row r="114" spans="2:14" x14ac:dyDescent="0.3">
      <c r="B114" s="27" t="s">
        <v>110</v>
      </c>
      <c r="C114" s="62" t="s">
        <v>3193</v>
      </c>
      <c r="D114" s="25" t="s">
        <v>2937</v>
      </c>
      <c r="E114" s="25" t="s">
        <v>4092</v>
      </c>
      <c r="F114" s="26">
        <v>44096</v>
      </c>
      <c r="H114" s="90">
        <v>1671.7896999996201</v>
      </c>
      <c r="I114" s="90">
        <v>3945.7223999984599</v>
      </c>
      <c r="J114" s="90">
        <v>0</v>
      </c>
      <c r="K114" s="109">
        <v>1349912686</v>
      </c>
      <c r="L114" s="89">
        <v>219</v>
      </c>
      <c r="M114" s="89">
        <v>1</v>
      </c>
      <c r="N114" s="89" t="s">
        <v>6445</v>
      </c>
    </row>
    <row r="115" spans="2:14" x14ac:dyDescent="0.3">
      <c r="B115" s="24" t="s">
        <v>111</v>
      </c>
      <c r="C115" s="61" t="s">
        <v>3194</v>
      </c>
      <c r="D115" s="25" t="s">
        <v>2937</v>
      </c>
      <c r="E115" s="25" t="s">
        <v>4135</v>
      </c>
      <c r="F115" s="26">
        <v>44096</v>
      </c>
      <c r="H115" s="90">
        <v>1485.6177999991901</v>
      </c>
      <c r="I115" s="90">
        <v>0</v>
      </c>
      <c r="J115" s="90">
        <v>0</v>
      </c>
      <c r="K115" s="109">
        <v>153363</v>
      </c>
      <c r="L115" s="89">
        <v>11</v>
      </c>
      <c r="M115" s="89">
        <v>1</v>
      </c>
      <c r="N115" s="89" t="s">
        <v>6445</v>
      </c>
    </row>
    <row r="116" spans="2:14" x14ac:dyDescent="0.3">
      <c r="B116" s="27" t="s">
        <v>112</v>
      </c>
      <c r="C116" s="62" t="s">
        <v>3195</v>
      </c>
      <c r="D116" s="25" t="s">
        <v>2937</v>
      </c>
      <c r="E116" s="25" t="s">
        <v>4136</v>
      </c>
      <c r="F116" s="26">
        <v>44096</v>
      </c>
      <c r="H116" s="90">
        <v>957.49029999971401</v>
      </c>
      <c r="I116" s="90">
        <v>0</v>
      </c>
      <c r="J116" s="90">
        <v>0</v>
      </c>
      <c r="K116" s="109">
        <v>0</v>
      </c>
      <c r="L116" s="89">
        <v>0</v>
      </c>
      <c r="M116" s="89">
        <v>0</v>
      </c>
      <c r="N116" s="89" t="s">
        <v>6445</v>
      </c>
    </row>
    <row r="117" spans="2:14" x14ac:dyDescent="0.3">
      <c r="B117" s="27" t="s">
        <v>113</v>
      </c>
      <c r="C117" s="62" t="s">
        <v>3196</v>
      </c>
      <c r="D117" s="25" t="s">
        <v>2937</v>
      </c>
      <c r="E117" s="25" t="s">
        <v>4093</v>
      </c>
      <c r="F117" s="26">
        <v>44096</v>
      </c>
      <c r="H117" s="90">
        <v>1763.41349999979</v>
      </c>
      <c r="I117" s="90">
        <v>10301.186299994601</v>
      </c>
      <c r="J117" s="90">
        <v>0</v>
      </c>
      <c r="K117" s="109">
        <v>723790610</v>
      </c>
      <c r="L117" s="89">
        <v>84</v>
      </c>
      <c r="M117" s="89">
        <v>1</v>
      </c>
      <c r="N117" s="89" t="s">
        <v>6445</v>
      </c>
    </row>
    <row r="118" spans="2:14" x14ac:dyDescent="0.3">
      <c r="B118" s="24" t="s">
        <v>114</v>
      </c>
      <c r="C118" s="61" t="s">
        <v>3197</v>
      </c>
      <c r="D118" s="25" t="s">
        <v>2937</v>
      </c>
      <c r="E118" s="25" t="s">
        <v>4116</v>
      </c>
      <c r="F118" s="26">
        <v>44096</v>
      </c>
      <c r="H118" s="90">
        <v>1951.8178000003099</v>
      </c>
      <c r="I118" s="90">
        <v>1.44939999999951</v>
      </c>
      <c r="J118" s="90">
        <v>0</v>
      </c>
      <c r="K118" s="109">
        <v>2079926883</v>
      </c>
      <c r="L118" s="89">
        <v>459</v>
      </c>
      <c r="M118" s="89">
        <v>1</v>
      </c>
      <c r="N118" s="89" t="s">
        <v>6445</v>
      </c>
    </row>
    <row r="119" spans="2:14" x14ac:dyDescent="0.3">
      <c r="B119" s="27" t="s">
        <v>115</v>
      </c>
      <c r="C119" s="62" t="s">
        <v>3198</v>
      </c>
      <c r="D119" s="25" t="s">
        <v>2937</v>
      </c>
      <c r="E119" s="25" t="s">
        <v>4094</v>
      </c>
      <c r="F119" s="26">
        <v>44096</v>
      </c>
      <c r="H119" s="90">
        <v>2034.9102999996401</v>
      </c>
      <c r="I119" s="90">
        <v>19771.566799998302</v>
      </c>
      <c r="J119" s="90">
        <v>0</v>
      </c>
      <c r="K119" s="109">
        <v>943128290</v>
      </c>
      <c r="L119" s="89">
        <v>59</v>
      </c>
      <c r="M119" s="89">
        <v>1</v>
      </c>
      <c r="N119" s="89" t="s">
        <v>6445</v>
      </c>
    </row>
    <row r="120" spans="2:14" x14ac:dyDescent="0.3">
      <c r="B120" s="27" t="s">
        <v>116</v>
      </c>
      <c r="C120" s="62" t="s">
        <v>3199</v>
      </c>
      <c r="D120" s="25" t="s">
        <v>2937</v>
      </c>
      <c r="E120" s="25" t="s">
        <v>4095</v>
      </c>
      <c r="F120" s="26">
        <v>44096</v>
      </c>
      <c r="H120" s="90">
        <v>1910.4015999995199</v>
      </c>
      <c r="I120" s="90">
        <v>62444.143199980303</v>
      </c>
      <c r="J120" s="90">
        <v>0</v>
      </c>
      <c r="K120" s="109">
        <v>1646674032</v>
      </c>
      <c r="L120" s="89">
        <v>96</v>
      </c>
      <c r="M120" s="89">
        <v>0</v>
      </c>
      <c r="N120" s="89" t="s">
        <v>6445</v>
      </c>
    </row>
    <row r="121" spans="2:14" x14ac:dyDescent="0.3">
      <c r="B121" s="24" t="s">
        <v>117</v>
      </c>
      <c r="C121" s="61" t="s">
        <v>3200</v>
      </c>
      <c r="D121" s="25" t="s">
        <v>2937</v>
      </c>
      <c r="E121" s="25" t="s">
        <v>4096</v>
      </c>
      <c r="F121" s="26">
        <v>44096</v>
      </c>
      <c r="H121" s="90">
        <v>1961.3372000008801</v>
      </c>
      <c r="I121" s="90">
        <v>0</v>
      </c>
      <c r="J121" s="90">
        <v>0</v>
      </c>
      <c r="K121" s="109">
        <v>1601772829</v>
      </c>
      <c r="L121" s="89">
        <v>21</v>
      </c>
      <c r="M121" s="89">
        <v>1</v>
      </c>
      <c r="N121" s="89" t="s">
        <v>6445</v>
      </c>
    </row>
    <row r="122" spans="2:14" x14ac:dyDescent="0.3">
      <c r="B122" s="27" t="s">
        <v>118</v>
      </c>
      <c r="C122" s="62" t="s">
        <v>3201</v>
      </c>
      <c r="D122" s="25" t="s">
        <v>2937</v>
      </c>
      <c r="E122" s="25" t="s">
        <v>4137</v>
      </c>
      <c r="F122" s="26">
        <v>44096</v>
      </c>
      <c r="H122" s="90">
        <v>1722.1473999991999</v>
      </c>
      <c r="I122" s="90">
        <v>0</v>
      </c>
      <c r="J122" s="90">
        <v>0</v>
      </c>
      <c r="K122" s="109">
        <v>338240547</v>
      </c>
      <c r="L122" s="89">
        <v>6</v>
      </c>
      <c r="M122" s="89">
        <v>0</v>
      </c>
      <c r="N122" s="89" t="s">
        <v>6445</v>
      </c>
    </row>
    <row r="123" spans="2:14" x14ac:dyDescent="0.3">
      <c r="B123" s="27" t="s">
        <v>119</v>
      </c>
      <c r="C123" s="62" t="s">
        <v>3202</v>
      </c>
      <c r="D123" s="25" t="s">
        <v>2937</v>
      </c>
      <c r="E123" s="25" t="s">
        <v>4097</v>
      </c>
      <c r="F123" s="26">
        <v>44096</v>
      </c>
      <c r="H123" s="90">
        <v>1057.6259000003299</v>
      </c>
      <c r="I123" s="90">
        <v>0</v>
      </c>
      <c r="J123" s="90">
        <v>0</v>
      </c>
      <c r="K123" s="109">
        <v>1196689350</v>
      </c>
      <c r="L123" s="89">
        <v>3</v>
      </c>
      <c r="M123" s="89">
        <v>0</v>
      </c>
      <c r="N123" s="89" t="s">
        <v>6445</v>
      </c>
    </row>
    <row r="124" spans="2:14" x14ac:dyDescent="0.3">
      <c r="B124" s="24" t="s">
        <v>120</v>
      </c>
      <c r="C124" s="61" t="s">
        <v>3203</v>
      </c>
      <c r="D124" s="25" t="s">
        <v>2937</v>
      </c>
      <c r="E124" s="25" t="s">
        <v>4123</v>
      </c>
      <c r="F124" s="26">
        <v>44096</v>
      </c>
      <c r="H124" s="90">
        <v>1552.0030000004899</v>
      </c>
      <c r="I124" s="90">
        <v>0</v>
      </c>
      <c r="J124" s="90">
        <v>0</v>
      </c>
      <c r="K124" s="109">
        <v>165164</v>
      </c>
      <c r="L124" s="89">
        <v>1</v>
      </c>
      <c r="M124" s="89">
        <v>1</v>
      </c>
      <c r="N124" s="89" t="s">
        <v>6445</v>
      </c>
    </row>
    <row r="125" spans="2:14" x14ac:dyDescent="0.3">
      <c r="B125" s="27" t="s">
        <v>121</v>
      </c>
      <c r="C125" s="62" t="s">
        <v>3204</v>
      </c>
      <c r="D125" s="25" t="s">
        <v>2938</v>
      </c>
      <c r="E125" s="25" t="s">
        <v>4093</v>
      </c>
      <c r="F125" s="26">
        <v>44096</v>
      </c>
      <c r="H125" s="90">
        <v>4171.2767999991802</v>
      </c>
      <c r="I125" s="90">
        <v>0</v>
      </c>
      <c r="J125" s="90">
        <v>0</v>
      </c>
      <c r="K125" s="109">
        <v>515882426</v>
      </c>
      <c r="L125" s="89">
        <v>174</v>
      </c>
      <c r="M125" s="89">
        <v>0</v>
      </c>
      <c r="N125" s="89" t="s">
        <v>6445</v>
      </c>
    </row>
    <row r="126" spans="2:14" x14ac:dyDescent="0.3">
      <c r="B126" s="27" t="s">
        <v>122</v>
      </c>
      <c r="C126" s="62" t="s">
        <v>3205</v>
      </c>
      <c r="D126" s="25" t="s">
        <v>2938</v>
      </c>
      <c r="E126" s="25" t="s">
        <v>4121</v>
      </c>
      <c r="F126" s="26">
        <v>44096</v>
      </c>
      <c r="H126" s="90">
        <v>1356.69739999995</v>
      </c>
      <c r="I126" s="90">
        <v>154787.64829993201</v>
      </c>
      <c r="J126" s="90">
        <v>0</v>
      </c>
      <c r="K126" s="109">
        <v>14964438758</v>
      </c>
      <c r="L126" s="89">
        <v>1</v>
      </c>
      <c r="M126" s="89">
        <v>1</v>
      </c>
      <c r="N126" s="89" t="s">
        <v>6445</v>
      </c>
    </row>
    <row r="127" spans="2:14" x14ac:dyDescent="0.3">
      <c r="B127" s="24" t="s">
        <v>123</v>
      </c>
      <c r="C127" s="61" t="s">
        <v>3206</v>
      </c>
      <c r="D127" s="25" t="s">
        <v>2938</v>
      </c>
      <c r="E127" s="25" t="s">
        <v>4122</v>
      </c>
      <c r="F127" s="26">
        <v>44096</v>
      </c>
      <c r="H127" s="90">
        <v>1166.0737999994301</v>
      </c>
      <c r="I127" s="90">
        <v>133079.055799961</v>
      </c>
      <c r="J127" s="90">
        <v>415.12309999996802</v>
      </c>
      <c r="K127" s="109">
        <v>3917594323</v>
      </c>
      <c r="L127" s="89">
        <v>790</v>
      </c>
      <c r="M127" s="89">
        <v>0</v>
      </c>
      <c r="N127" s="89" t="s">
        <v>6445</v>
      </c>
    </row>
    <row r="128" spans="2:14" x14ac:dyDescent="0.3">
      <c r="B128" s="27" t="s">
        <v>124</v>
      </c>
      <c r="C128" s="62" t="s">
        <v>3207</v>
      </c>
      <c r="D128" s="25" t="s">
        <v>2938</v>
      </c>
      <c r="E128" s="25" t="s">
        <v>4123</v>
      </c>
      <c r="F128" s="26">
        <v>44096</v>
      </c>
      <c r="H128" s="90">
        <v>5013.5914999991701</v>
      </c>
      <c r="I128" s="90">
        <v>79.783199999947101</v>
      </c>
      <c r="J128" s="90">
        <v>221.948099999921</v>
      </c>
      <c r="K128" s="109">
        <v>1165760186</v>
      </c>
      <c r="L128" s="89">
        <v>267</v>
      </c>
      <c r="M128" s="89">
        <v>0</v>
      </c>
      <c r="N128" s="89" t="s">
        <v>6445</v>
      </c>
    </row>
    <row r="129" spans="2:14" x14ac:dyDescent="0.3">
      <c r="B129" s="27" t="s">
        <v>125</v>
      </c>
      <c r="C129" s="62" t="s">
        <v>3208</v>
      </c>
      <c r="D129" s="25" t="s">
        <v>2939</v>
      </c>
      <c r="E129" s="25" t="s">
        <v>4093</v>
      </c>
      <c r="F129" s="26">
        <v>44096</v>
      </c>
      <c r="H129" s="90">
        <v>1790.82259999961</v>
      </c>
      <c r="I129" s="90">
        <v>16.752100000012401</v>
      </c>
      <c r="J129" s="90">
        <v>0</v>
      </c>
      <c r="K129" s="109">
        <v>1019866102</v>
      </c>
      <c r="L129" s="89">
        <v>114</v>
      </c>
      <c r="M129" s="89">
        <v>0</v>
      </c>
      <c r="N129" s="89" t="s">
        <v>6445</v>
      </c>
    </row>
    <row r="130" spans="2:14" x14ac:dyDescent="0.3">
      <c r="B130" s="24" t="s">
        <v>126</v>
      </c>
      <c r="C130" s="61" t="s">
        <v>3209</v>
      </c>
      <c r="D130" s="25" t="s">
        <v>2939</v>
      </c>
      <c r="E130" s="25" t="s">
        <v>4121</v>
      </c>
      <c r="F130" s="26">
        <v>44096</v>
      </c>
      <c r="H130" s="90">
        <v>1464.7343000005901</v>
      </c>
      <c r="I130" s="90">
        <v>546174.14239978802</v>
      </c>
      <c r="J130" s="90">
        <v>0</v>
      </c>
      <c r="K130" s="109">
        <v>129187948832</v>
      </c>
      <c r="L130" s="89">
        <v>1</v>
      </c>
      <c r="M130" s="89">
        <v>1</v>
      </c>
      <c r="N130" s="89" t="s">
        <v>6445</v>
      </c>
    </row>
    <row r="131" spans="2:14" x14ac:dyDescent="0.3">
      <c r="B131" s="27" t="s">
        <v>127</v>
      </c>
      <c r="C131" s="62" t="s">
        <v>3210</v>
      </c>
      <c r="D131" s="25" t="s">
        <v>2939</v>
      </c>
      <c r="E131" s="25" t="s">
        <v>4138</v>
      </c>
      <c r="F131" s="26">
        <v>44096</v>
      </c>
      <c r="H131" s="90">
        <v>1945.8416000008599</v>
      </c>
      <c r="I131" s="90">
        <v>0</v>
      </c>
      <c r="J131" s="90">
        <v>0</v>
      </c>
      <c r="K131" s="109">
        <v>77887747</v>
      </c>
      <c r="L131" s="89">
        <v>2</v>
      </c>
      <c r="M131" s="89">
        <v>0</v>
      </c>
      <c r="N131" s="89" t="s">
        <v>6445</v>
      </c>
    </row>
    <row r="132" spans="2:14" x14ac:dyDescent="0.3">
      <c r="B132" s="27" t="s">
        <v>128</v>
      </c>
      <c r="C132" s="62" t="s">
        <v>3211</v>
      </c>
      <c r="D132" s="25" t="s">
        <v>2939</v>
      </c>
      <c r="E132" s="25" t="s">
        <v>4122</v>
      </c>
      <c r="F132" s="26">
        <v>44096</v>
      </c>
      <c r="H132" s="90">
        <v>1068.51600000076</v>
      </c>
      <c r="I132" s="90">
        <v>25989.285699993401</v>
      </c>
      <c r="J132" s="90">
        <v>0</v>
      </c>
      <c r="K132" s="109">
        <v>6402674163</v>
      </c>
      <c r="L132" s="89">
        <v>767</v>
      </c>
      <c r="M132" s="89">
        <v>0</v>
      </c>
      <c r="N132" s="89" t="s">
        <v>6445</v>
      </c>
    </row>
    <row r="133" spans="2:14" x14ac:dyDescent="0.3">
      <c r="B133" s="24" t="s">
        <v>129</v>
      </c>
      <c r="C133" s="61" t="s">
        <v>3212</v>
      </c>
      <c r="D133" s="25" t="s">
        <v>2939</v>
      </c>
      <c r="E133" s="25" t="s">
        <v>4123</v>
      </c>
      <c r="F133" s="26">
        <v>44096</v>
      </c>
      <c r="H133" s="90">
        <v>1492.6002999991199</v>
      </c>
      <c r="I133" s="90">
        <v>21260.9787999988</v>
      </c>
      <c r="J133" s="90">
        <v>0.21319999999991501</v>
      </c>
      <c r="K133" s="109">
        <v>3145324563</v>
      </c>
      <c r="L133" s="89">
        <v>571</v>
      </c>
      <c r="M133" s="89">
        <v>0</v>
      </c>
      <c r="N133" s="89" t="s">
        <v>6445</v>
      </c>
    </row>
    <row r="134" spans="2:14" x14ac:dyDescent="0.3">
      <c r="B134" s="27" t="s">
        <v>130</v>
      </c>
      <c r="C134" s="62" t="s">
        <v>3213</v>
      </c>
      <c r="D134" s="25" t="s">
        <v>2939</v>
      </c>
      <c r="E134" s="25" t="s">
        <v>4139</v>
      </c>
      <c r="F134" s="26">
        <v>44096</v>
      </c>
      <c r="H134" s="90">
        <v>1641.4067000001701</v>
      </c>
      <c r="I134" s="90">
        <v>0</v>
      </c>
      <c r="J134" s="90">
        <v>0</v>
      </c>
      <c r="K134" s="109">
        <v>3562155570</v>
      </c>
      <c r="L134" s="89">
        <v>1</v>
      </c>
      <c r="M134" s="89">
        <v>1</v>
      </c>
      <c r="N134" s="89" t="s">
        <v>6445</v>
      </c>
    </row>
    <row r="135" spans="2:14" x14ac:dyDescent="0.3">
      <c r="B135" s="27" t="s">
        <v>131</v>
      </c>
      <c r="C135" s="62" t="s">
        <v>3214</v>
      </c>
      <c r="D135" s="25" t="s">
        <v>2940</v>
      </c>
      <c r="E135" s="25" t="s">
        <v>4093</v>
      </c>
      <c r="F135" s="26">
        <v>44096</v>
      </c>
      <c r="H135" s="90">
        <v>1968.15799999982</v>
      </c>
      <c r="I135" s="90">
        <v>5.08090000000084</v>
      </c>
      <c r="J135" s="90">
        <v>0</v>
      </c>
      <c r="K135" s="109">
        <v>4347513308</v>
      </c>
      <c r="L135" s="89">
        <v>270</v>
      </c>
      <c r="M135" s="89">
        <v>0</v>
      </c>
      <c r="N135" s="89" t="s">
        <v>6445</v>
      </c>
    </row>
    <row r="136" spans="2:14" x14ac:dyDescent="0.3">
      <c r="B136" s="24" t="s">
        <v>132</v>
      </c>
      <c r="C136" s="61" t="s">
        <v>3215</v>
      </c>
      <c r="D136" s="25" t="s">
        <v>2940</v>
      </c>
      <c r="E136" s="25" t="s">
        <v>4138</v>
      </c>
      <c r="F136" s="26">
        <v>44096</v>
      </c>
      <c r="H136" s="90">
        <v>2207.5909000001802</v>
      </c>
      <c r="I136" s="90">
        <v>0</v>
      </c>
      <c r="J136" s="90">
        <v>0</v>
      </c>
      <c r="K136" s="109">
        <v>230269404</v>
      </c>
      <c r="L136" s="89">
        <v>2</v>
      </c>
      <c r="M136" s="89">
        <v>0</v>
      </c>
      <c r="N136" s="89" t="s">
        <v>6445</v>
      </c>
    </row>
    <row r="137" spans="2:14" x14ac:dyDescent="0.3">
      <c r="B137" s="27" t="s">
        <v>133</v>
      </c>
      <c r="C137" s="62" t="s">
        <v>3216</v>
      </c>
      <c r="D137" s="25" t="s">
        <v>2940</v>
      </c>
      <c r="E137" s="25" t="s">
        <v>4122</v>
      </c>
      <c r="F137" s="26">
        <v>44096</v>
      </c>
      <c r="H137" s="90">
        <v>10582.857199996701</v>
      </c>
      <c r="I137" s="90">
        <v>472.462199999951</v>
      </c>
      <c r="J137" s="90">
        <v>924.68929999973602</v>
      </c>
      <c r="K137" s="109">
        <v>18643738733</v>
      </c>
      <c r="L137" s="89">
        <v>1691</v>
      </c>
      <c r="M137" s="89">
        <v>0</v>
      </c>
      <c r="N137" s="89" t="s">
        <v>6445</v>
      </c>
    </row>
    <row r="138" spans="2:14" x14ac:dyDescent="0.3">
      <c r="B138" s="27" t="s">
        <v>134</v>
      </c>
      <c r="C138" s="62" t="s">
        <v>3217</v>
      </c>
      <c r="D138" s="25" t="s">
        <v>2940</v>
      </c>
      <c r="E138" s="25" t="s">
        <v>4123</v>
      </c>
      <c r="F138" s="26">
        <v>44096</v>
      </c>
      <c r="H138" s="90">
        <v>1866.96340000071</v>
      </c>
      <c r="I138" s="90">
        <v>10.712599999998901</v>
      </c>
      <c r="J138" s="90">
        <v>9820.9757000058908</v>
      </c>
      <c r="K138" s="109">
        <v>7852547930</v>
      </c>
      <c r="L138" s="89">
        <v>333</v>
      </c>
      <c r="M138" s="89">
        <v>0</v>
      </c>
      <c r="N138" s="89" t="s">
        <v>6445</v>
      </c>
    </row>
    <row r="139" spans="2:14" x14ac:dyDescent="0.3">
      <c r="B139" s="24" t="s">
        <v>135</v>
      </c>
      <c r="C139" s="61" t="s">
        <v>3218</v>
      </c>
      <c r="D139" s="25" t="s">
        <v>2941</v>
      </c>
      <c r="E139" s="25" t="s">
        <v>4092</v>
      </c>
      <c r="F139" s="26">
        <v>44096</v>
      </c>
      <c r="H139" s="90">
        <v>1508.6637999992799</v>
      </c>
      <c r="I139" s="90">
        <v>3981.5962000004902</v>
      </c>
      <c r="J139" s="90">
        <v>326.69350000005198</v>
      </c>
      <c r="K139" s="109">
        <v>2266220059</v>
      </c>
      <c r="L139" s="89">
        <v>73</v>
      </c>
      <c r="M139" s="89">
        <v>1</v>
      </c>
      <c r="N139" s="89" t="s">
        <v>6445</v>
      </c>
    </row>
    <row r="140" spans="2:14" x14ac:dyDescent="0.3">
      <c r="B140" s="27" t="s">
        <v>136</v>
      </c>
      <c r="C140" s="62" t="s">
        <v>3219</v>
      </c>
      <c r="D140" s="25" t="s">
        <v>2941</v>
      </c>
      <c r="E140" s="25" t="s">
        <v>4088</v>
      </c>
      <c r="F140" s="26">
        <v>44096</v>
      </c>
      <c r="H140" s="90">
        <v>1804.69840000011</v>
      </c>
      <c r="I140" s="90">
        <v>0</v>
      </c>
      <c r="J140" s="90">
        <v>20539.845899999102</v>
      </c>
      <c r="K140" s="109">
        <v>15698751990</v>
      </c>
      <c r="L140" s="89">
        <v>49</v>
      </c>
      <c r="M140" s="89">
        <v>1</v>
      </c>
      <c r="N140" s="89" t="s">
        <v>6445</v>
      </c>
    </row>
    <row r="141" spans="2:14" x14ac:dyDescent="0.3">
      <c r="B141" s="27" t="s">
        <v>137</v>
      </c>
      <c r="C141" s="62" t="s">
        <v>3220</v>
      </c>
      <c r="D141" s="25" t="s">
        <v>2941</v>
      </c>
      <c r="E141" s="25" t="s">
        <v>4096</v>
      </c>
      <c r="F141" s="26">
        <v>44096</v>
      </c>
      <c r="H141" s="90">
        <v>1137.5911999996799</v>
      </c>
      <c r="I141" s="90">
        <v>0</v>
      </c>
      <c r="J141" s="90">
        <v>10204.171800002499</v>
      </c>
      <c r="K141" s="109">
        <v>8162325673</v>
      </c>
      <c r="L141" s="89">
        <v>4</v>
      </c>
      <c r="M141" s="89">
        <v>1</v>
      </c>
      <c r="N141" s="89" t="s">
        <v>6445</v>
      </c>
    </row>
    <row r="142" spans="2:14" x14ac:dyDescent="0.3">
      <c r="B142" s="24" t="s">
        <v>138</v>
      </c>
      <c r="C142" s="61" t="s">
        <v>3221</v>
      </c>
      <c r="D142" s="25" t="s">
        <v>2941</v>
      </c>
      <c r="E142" s="25" t="s">
        <v>4107</v>
      </c>
      <c r="F142" s="26">
        <v>44096</v>
      </c>
      <c r="H142" s="90">
        <v>1014.20930000022</v>
      </c>
      <c r="I142" s="90">
        <v>0</v>
      </c>
      <c r="J142" s="90">
        <v>0</v>
      </c>
      <c r="K142" s="109">
        <v>0</v>
      </c>
      <c r="L142" s="89">
        <v>0</v>
      </c>
      <c r="M142" s="89">
        <v>0</v>
      </c>
      <c r="N142" s="89" t="s">
        <v>6445</v>
      </c>
    </row>
    <row r="143" spans="2:14" x14ac:dyDescent="0.3">
      <c r="B143" s="27" t="s">
        <v>139</v>
      </c>
      <c r="C143" s="62" t="s">
        <v>3222</v>
      </c>
      <c r="D143" s="25" t="s">
        <v>2941</v>
      </c>
      <c r="E143" s="25" t="s">
        <v>4109</v>
      </c>
      <c r="F143" s="26">
        <v>44096</v>
      </c>
      <c r="H143" s="90">
        <v>1569.8004000000701</v>
      </c>
      <c r="I143" s="90">
        <v>0</v>
      </c>
      <c r="J143" s="90">
        <v>2229.5828000009101</v>
      </c>
      <c r="K143" s="109">
        <v>1302752366</v>
      </c>
      <c r="L143" s="89">
        <v>209</v>
      </c>
      <c r="M143" s="89">
        <v>0</v>
      </c>
      <c r="N143" s="89" t="s">
        <v>6445</v>
      </c>
    </row>
    <row r="144" spans="2:14" x14ac:dyDescent="0.3">
      <c r="B144" s="27" t="s">
        <v>140</v>
      </c>
      <c r="C144" s="62" t="s">
        <v>3223</v>
      </c>
      <c r="D144" s="25" t="s">
        <v>2942</v>
      </c>
      <c r="E144" s="25" t="s">
        <v>4092</v>
      </c>
      <c r="F144" s="26">
        <v>44096</v>
      </c>
      <c r="H144" s="90">
        <v>1371.9982999991601</v>
      </c>
      <c r="I144" s="90">
        <v>874.63669999968295</v>
      </c>
      <c r="J144" s="90">
        <v>1454.5468000005901</v>
      </c>
      <c r="K144" s="109">
        <v>4417465160</v>
      </c>
      <c r="L144" s="89">
        <v>82</v>
      </c>
      <c r="M144" s="89">
        <v>1</v>
      </c>
      <c r="N144" s="89" t="s">
        <v>6445</v>
      </c>
    </row>
    <row r="145" spans="2:14" x14ac:dyDescent="0.3">
      <c r="B145" s="24" t="s">
        <v>141</v>
      </c>
      <c r="C145" s="61" t="s">
        <v>3224</v>
      </c>
      <c r="D145" s="25" t="s">
        <v>2942</v>
      </c>
      <c r="E145" s="25" t="s">
        <v>4088</v>
      </c>
      <c r="F145" s="26">
        <v>44096</v>
      </c>
      <c r="H145" s="90">
        <v>1748.26410000026</v>
      </c>
      <c r="I145" s="90">
        <v>0</v>
      </c>
      <c r="J145" s="90">
        <v>9584.8568000048399</v>
      </c>
      <c r="K145" s="109">
        <v>21718279954</v>
      </c>
      <c r="L145" s="89">
        <v>42</v>
      </c>
      <c r="M145" s="89">
        <v>1</v>
      </c>
      <c r="N145" s="89" t="s">
        <v>6445</v>
      </c>
    </row>
    <row r="146" spans="2:14" x14ac:dyDescent="0.3">
      <c r="B146" s="27" t="s">
        <v>142</v>
      </c>
      <c r="C146" s="62" t="s">
        <v>3225</v>
      </c>
      <c r="D146" s="25" t="s">
        <v>2942</v>
      </c>
      <c r="E146" s="25" t="s">
        <v>4096</v>
      </c>
      <c r="F146" s="26">
        <v>44096</v>
      </c>
      <c r="H146" s="90">
        <v>1372.95600000024</v>
      </c>
      <c r="I146" s="90">
        <v>0</v>
      </c>
      <c r="J146" s="90">
        <v>10746.2540999949</v>
      </c>
      <c r="K146" s="109">
        <v>10837512692</v>
      </c>
      <c r="L146" s="89">
        <v>2</v>
      </c>
      <c r="M146" s="89">
        <v>1</v>
      </c>
      <c r="N146" s="89" t="s">
        <v>6445</v>
      </c>
    </row>
    <row r="147" spans="2:14" x14ac:dyDescent="0.3">
      <c r="B147" s="27" t="s">
        <v>143</v>
      </c>
      <c r="C147" s="62" t="s">
        <v>3226</v>
      </c>
      <c r="D147" s="25" t="s">
        <v>2942</v>
      </c>
      <c r="E147" s="25" t="s">
        <v>4107</v>
      </c>
      <c r="F147" s="26">
        <v>44096</v>
      </c>
      <c r="H147" s="90">
        <v>1025.5945999994899</v>
      </c>
      <c r="I147" s="90">
        <v>0</v>
      </c>
      <c r="J147" s="90">
        <v>0</v>
      </c>
      <c r="K147" s="109">
        <v>0</v>
      </c>
      <c r="L147" s="89">
        <v>0</v>
      </c>
      <c r="M147" s="89">
        <v>0</v>
      </c>
      <c r="N147" s="89" t="s">
        <v>6445</v>
      </c>
    </row>
    <row r="148" spans="2:14" x14ac:dyDescent="0.3">
      <c r="B148" s="24" t="s">
        <v>144</v>
      </c>
      <c r="C148" s="61" t="s">
        <v>3227</v>
      </c>
      <c r="D148" s="25" t="s">
        <v>2942</v>
      </c>
      <c r="E148" s="25" t="s">
        <v>4109</v>
      </c>
      <c r="F148" s="26">
        <v>44096</v>
      </c>
      <c r="H148" s="90">
        <v>1460.1984999999399</v>
      </c>
      <c r="I148" s="90">
        <v>1027.25760000013</v>
      </c>
      <c r="J148" s="90">
        <v>0</v>
      </c>
      <c r="K148" s="109">
        <v>2429405506</v>
      </c>
      <c r="L148" s="89">
        <v>241</v>
      </c>
      <c r="M148" s="89">
        <v>0</v>
      </c>
      <c r="N148" s="89" t="s">
        <v>6445</v>
      </c>
    </row>
    <row r="149" spans="2:14" x14ac:dyDescent="0.3">
      <c r="B149" s="27" t="s">
        <v>145</v>
      </c>
      <c r="C149" s="62" t="s">
        <v>3228</v>
      </c>
      <c r="D149" s="25" t="s">
        <v>2943</v>
      </c>
      <c r="E149" s="25" t="s">
        <v>4121</v>
      </c>
      <c r="F149" s="26">
        <v>44096</v>
      </c>
      <c r="H149" s="90">
        <v>1025.4013999998599</v>
      </c>
      <c r="I149" s="90">
        <v>0</v>
      </c>
      <c r="J149" s="90">
        <v>0</v>
      </c>
      <c r="K149" s="109">
        <v>44931014050</v>
      </c>
      <c r="L149" s="89">
        <v>1</v>
      </c>
      <c r="M149" s="89">
        <v>1</v>
      </c>
      <c r="N149" s="89" t="s">
        <v>6445</v>
      </c>
    </row>
    <row r="150" spans="2:14" x14ac:dyDescent="0.3">
      <c r="B150" s="27" t="s">
        <v>146</v>
      </c>
      <c r="C150" s="62" t="s">
        <v>3229</v>
      </c>
      <c r="D150" s="25" t="s">
        <v>2943</v>
      </c>
      <c r="E150" s="25" t="s">
        <v>4138</v>
      </c>
      <c r="F150" s="26">
        <v>44096</v>
      </c>
      <c r="H150" s="90">
        <v>1981.7965999990699</v>
      </c>
      <c r="I150" s="90">
        <v>0</v>
      </c>
      <c r="J150" s="90">
        <v>0</v>
      </c>
      <c r="K150" s="109">
        <v>12127202</v>
      </c>
      <c r="L150" s="89">
        <v>1</v>
      </c>
      <c r="M150" s="89">
        <v>0</v>
      </c>
      <c r="N150" s="89" t="s">
        <v>6445</v>
      </c>
    </row>
    <row r="151" spans="2:14" x14ac:dyDescent="0.3">
      <c r="B151" s="24" t="s">
        <v>147</v>
      </c>
      <c r="C151" s="61" t="s">
        <v>3230</v>
      </c>
      <c r="D151" s="25" t="s">
        <v>2943</v>
      </c>
      <c r="E151" s="25" t="s">
        <v>4123</v>
      </c>
      <c r="F151" s="26">
        <v>44096</v>
      </c>
      <c r="H151" s="90">
        <v>991.25509999971803</v>
      </c>
      <c r="I151" s="90">
        <v>0</v>
      </c>
      <c r="J151" s="90">
        <v>0</v>
      </c>
      <c r="K151" s="109">
        <v>99125514</v>
      </c>
      <c r="L151" s="89">
        <v>1</v>
      </c>
      <c r="M151" s="89">
        <v>0</v>
      </c>
      <c r="N151" s="89" t="s">
        <v>6445</v>
      </c>
    </row>
    <row r="152" spans="2:14" x14ac:dyDescent="0.3">
      <c r="B152" s="27" t="s">
        <v>148</v>
      </c>
      <c r="C152" s="62" t="s">
        <v>3231</v>
      </c>
      <c r="D152" s="25" t="s">
        <v>2944</v>
      </c>
      <c r="E152" s="25" t="s">
        <v>4140</v>
      </c>
      <c r="F152" s="26">
        <v>44096</v>
      </c>
      <c r="H152" s="90">
        <v>671.42650000005995</v>
      </c>
      <c r="I152" s="90">
        <v>0</v>
      </c>
      <c r="J152" s="90">
        <v>0</v>
      </c>
      <c r="K152" s="109">
        <v>2050377146</v>
      </c>
      <c r="L152" s="89">
        <v>28</v>
      </c>
      <c r="M152" s="89">
        <v>0</v>
      </c>
      <c r="N152" s="89" t="s">
        <v>6445</v>
      </c>
    </row>
    <row r="153" spans="2:14" x14ac:dyDescent="0.3">
      <c r="B153" s="27" t="s">
        <v>149</v>
      </c>
      <c r="C153" s="62" t="s">
        <v>3232</v>
      </c>
      <c r="D153" s="25" t="s">
        <v>2944</v>
      </c>
      <c r="E153" s="25" t="s">
        <v>4093</v>
      </c>
      <c r="F153" s="26">
        <v>44096</v>
      </c>
      <c r="H153" s="90">
        <v>3448.2934999987501</v>
      </c>
      <c r="I153" s="90">
        <v>0</v>
      </c>
      <c r="J153" s="90">
        <v>0</v>
      </c>
      <c r="K153" s="109">
        <v>67229857</v>
      </c>
      <c r="L153" s="89">
        <v>1</v>
      </c>
      <c r="M153" s="89">
        <v>0</v>
      </c>
      <c r="N153" s="89" t="s">
        <v>6445</v>
      </c>
    </row>
    <row r="154" spans="2:14" x14ac:dyDescent="0.3">
      <c r="B154" s="24" t="s">
        <v>150</v>
      </c>
      <c r="C154" s="61" t="s">
        <v>3233</v>
      </c>
      <c r="D154" s="25" t="s">
        <v>2944</v>
      </c>
      <c r="E154" s="25" t="s">
        <v>4122</v>
      </c>
      <c r="F154" s="26">
        <v>44096</v>
      </c>
      <c r="H154" s="90">
        <v>1193.9409999996401</v>
      </c>
      <c r="I154" s="90">
        <v>0</v>
      </c>
      <c r="J154" s="90">
        <v>0</v>
      </c>
      <c r="K154" s="109">
        <v>12978843978</v>
      </c>
      <c r="L154" s="89">
        <v>210</v>
      </c>
      <c r="M154" s="89">
        <v>0</v>
      </c>
      <c r="N154" s="89" t="s">
        <v>6445</v>
      </c>
    </row>
    <row r="155" spans="2:14" x14ac:dyDescent="0.3">
      <c r="B155" s="27" t="s">
        <v>151</v>
      </c>
      <c r="C155" s="62" t="s">
        <v>3234</v>
      </c>
      <c r="D155" s="25" t="s">
        <v>2944</v>
      </c>
      <c r="E155" s="25" t="s">
        <v>4141</v>
      </c>
      <c r="F155" s="26">
        <v>44096</v>
      </c>
      <c r="H155" s="90">
        <v>704.97530000004895</v>
      </c>
      <c r="I155" s="90">
        <v>0</v>
      </c>
      <c r="J155" s="90">
        <v>0</v>
      </c>
      <c r="K155" s="109">
        <v>2301250407</v>
      </c>
      <c r="L155" s="89">
        <v>4</v>
      </c>
      <c r="M155" s="89">
        <v>0</v>
      </c>
      <c r="N155" s="89" t="s">
        <v>6445</v>
      </c>
    </row>
    <row r="156" spans="2:14" x14ac:dyDescent="0.3">
      <c r="B156" s="27" t="s">
        <v>152</v>
      </c>
      <c r="C156" s="62" t="s">
        <v>3235</v>
      </c>
      <c r="D156" s="25" t="s">
        <v>2944</v>
      </c>
      <c r="E156" s="25" t="s">
        <v>4142</v>
      </c>
      <c r="F156" s="26">
        <v>44096</v>
      </c>
      <c r="H156" s="90">
        <v>918.76999999955297</v>
      </c>
      <c r="I156" s="90">
        <v>0</v>
      </c>
      <c r="J156" s="90">
        <v>0</v>
      </c>
      <c r="K156" s="109">
        <v>0</v>
      </c>
      <c r="L156" s="89">
        <v>0</v>
      </c>
      <c r="M156" s="89">
        <v>0</v>
      </c>
      <c r="N156" s="89" t="s">
        <v>6445</v>
      </c>
    </row>
    <row r="157" spans="2:14" x14ac:dyDescent="0.3">
      <c r="B157" s="24" t="s">
        <v>153</v>
      </c>
      <c r="C157" s="61" t="s">
        <v>3236</v>
      </c>
      <c r="D157" s="25" t="s">
        <v>2945</v>
      </c>
      <c r="E157" s="25" t="s">
        <v>4093</v>
      </c>
      <c r="F157" s="26">
        <v>44096</v>
      </c>
      <c r="H157" s="90">
        <v>5730.5910999998496</v>
      </c>
      <c r="I157" s="90">
        <v>0</v>
      </c>
      <c r="J157" s="90">
        <v>0</v>
      </c>
      <c r="K157" s="109">
        <v>2679988974</v>
      </c>
      <c r="L157" s="89">
        <v>606</v>
      </c>
      <c r="M157" s="89">
        <v>0</v>
      </c>
      <c r="N157" s="89" t="s">
        <v>6445</v>
      </c>
    </row>
    <row r="158" spans="2:14" x14ac:dyDescent="0.3">
      <c r="B158" s="27" t="s">
        <v>154</v>
      </c>
      <c r="C158" s="62" t="s">
        <v>3237</v>
      </c>
      <c r="D158" s="25" t="s">
        <v>2945</v>
      </c>
      <c r="E158" s="25" t="s">
        <v>4121</v>
      </c>
      <c r="F158" s="26">
        <v>44096</v>
      </c>
      <c r="H158" s="90">
        <v>1014.03259999957</v>
      </c>
      <c r="I158" s="90">
        <v>0</v>
      </c>
      <c r="J158" s="90">
        <v>0</v>
      </c>
      <c r="K158" s="109">
        <v>339424705</v>
      </c>
      <c r="L158" s="89">
        <v>1</v>
      </c>
      <c r="M158" s="89">
        <v>1</v>
      </c>
      <c r="N158" s="89" t="s">
        <v>6445</v>
      </c>
    </row>
    <row r="159" spans="2:14" x14ac:dyDescent="0.3">
      <c r="B159" s="27" t="s">
        <v>155</v>
      </c>
      <c r="C159" s="62" t="s">
        <v>3238</v>
      </c>
      <c r="D159" s="25" t="s">
        <v>2945</v>
      </c>
      <c r="E159" s="25" t="s">
        <v>4138</v>
      </c>
      <c r="F159" s="26">
        <v>44096</v>
      </c>
      <c r="H159" s="90">
        <v>2110.7936000004402</v>
      </c>
      <c r="I159" s="90">
        <v>0</v>
      </c>
      <c r="J159" s="90">
        <v>0</v>
      </c>
      <c r="K159" s="109">
        <v>70641533</v>
      </c>
      <c r="L159" s="89">
        <v>2</v>
      </c>
      <c r="M159" s="89">
        <v>0</v>
      </c>
      <c r="N159" s="89" t="s">
        <v>6445</v>
      </c>
    </row>
    <row r="160" spans="2:14" x14ac:dyDescent="0.3">
      <c r="B160" s="24" t="s">
        <v>156</v>
      </c>
      <c r="C160" s="61" t="s">
        <v>3239</v>
      </c>
      <c r="D160" s="25" t="s">
        <v>2945</v>
      </c>
      <c r="E160" s="25" t="s">
        <v>4122</v>
      </c>
      <c r="F160" s="26">
        <v>44096</v>
      </c>
      <c r="H160" s="90">
        <v>1951.5750999990901</v>
      </c>
      <c r="I160" s="90">
        <v>25.6204000000143</v>
      </c>
      <c r="J160" s="90">
        <v>2887.9505999982398</v>
      </c>
      <c r="K160" s="109">
        <v>13355961571</v>
      </c>
      <c r="L160" s="89">
        <v>4630</v>
      </c>
      <c r="M160" s="89">
        <v>0</v>
      </c>
      <c r="N160" s="89" t="s">
        <v>6445</v>
      </c>
    </row>
    <row r="161" spans="2:14" x14ac:dyDescent="0.3">
      <c r="B161" s="27" t="s">
        <v>157</v>
      </c>
      <c r="C161" s="62" t="s">
        <v>3240</v>
      </c>
      <c r="D161" s="25" t="s">
        <v>2945</v>
      </c>
      <c r="E161" s="25" t="s">
        <v>4123</v>
      </c>
      <c r="F161" s="26">
        <v>44096</v>
      </c>
      <c r="H161" s="90">
        <v>573.28199999965705</v>
      </c>
      <c r="I161" s="90">
        <v>174.43430000008101</v>
      </c>
      <c r="J161" s="90">
        <v>7874.3739999979698</v>
      </c>
      <c r="K161" s="109">
        <v>3203796466</v>
      </c>
      <c r="L161" s="89">
        <v>346</v>
      </c>
      <c r="M161" s="89">
        <v>0</v>
      </c>
      <c r="N161" s="89" t="s">
        <v>6445</v>
      </c>
    </row>
    <row r="162" spans="2:14" x14ac:dyDescent="0.3">
      <c r="B162" s="27" t="s">
        <v>158</v>
      </c>
      <c r="C162" s="62" t="s">
        <v>3241</v>
      </c>
      <c r="D162" s="25" t="s">
        <v>2946</v>
      </c>
      <c r="E162" s="25" t="s">
        <v>4088</v>
      </c>
      <c r="F162" s="26">
        <v>44096</v>
      </c>
      <c r="H162" s="90">
        <v>750.32919999957096</v>
      </c>
      <c r="I162" s="90">
        <v>82.217300000018398</v>
      </c>
      <c r="J162" s="90">
        <v>28.896299999993101</v>
      </c>
      <c r="K162" s="109">
        <v>540684520.21972704</v>
      </c>
      <c r="L162" s="89">
        <v>1822</v>
      </c>
      <c r="M162" s="89">
        <v>0</v>
      </c>
      <c r="N162" s="89" t="s">
        <v>6445</v>
      </c>
    </row>
    <row r="163" spans="2:14" x14ac:dyDescent="0.3">
      <c r="B163" s="24" t="s">
        <v>159</v>
      </c>
      <c r="C163" s="61" t="s">
        <v>3242</v>
      </c>
      <c r="D163" s="25" t="s">
        <v>2946</v>
      </c>
      <c r="E163" s="25" t="s">
        <v>4115</v>
      </c>
      <c r="F163" s="26">
        <v>44096</v>
      </c>
      <c r="H163" s="90">
        <v>691.30900000035797</v>
      </c>
      <c r="I163" s="90">
        <v>0</v>
      </c>
      <c r="J163" s="90">
        <v>43395.934400022001</v>
      </c>
      <c r="K163" s="109">
        <v>104804105</v>
      </c>
      <c r="L163" s="89">
        <v>2</v>
      </c>
      <c r="M163" s="89">
        <v>2</v>
      </c>
      <c r="N163" s="89" t="s">
        <v>6445</v>
      </c>
    </row>
    <row r="164" spans="2:14" x14ac:dyDescent="0.3">
      <c r="B164" s="27" t="s">
        <v>160</v>
      </c>
      <c r="C164" s="62" t="s">
        <v>3243</v>
      </c>
      <c r="D164" s="25" t="s">
        <v>2946</v>
      </c>
      <c r="E164" s="25" t="s">
        <v>4126</v>
      </c>
      <c r="F164" s="26">
        <v>44096</v>
      </c>
      <c r="H164" s="90">
        <v>527.37640000041597</v>
      </c>
      <c r="I164" s="90">
        <v>218.06059999996799</v>
      </c>
      <c r="J164" s="90">
        <v>15.8282000000036</v>
      </c>
      <c r="K164" s="109">
        <v>1837282182</v>
      </c>
      <c r="L164" s="89">
        <v>2517</v>
      </c>
      <c r="M164" s="89">
        <v>0</v>
      </c>
      <c r="N164" s="89" t="s">
        <v>6445</v>
      </c>
    </row>
    <row r="165" spans="2:14" x14ac:dyDescent="0.3">
      <c r="B165" s="27" t="s">
        <v>161</v>
      </c>
      <c r="C165" s="62" t="s">
        <v>3244</v>
      </c>
      <c r="D165" s="25" t="s">
        <v>2946</v>
      </c>
      <c r="E165" s="25" t="s">
        <v>4143</v>
      </c>
      <c r="F165" s="26">
        <v>44096</v>
      </c>
      <c r="H165" s="90">
        <v>598.37110000010603</v>
      </c>
      <c r="I165" s="90">
        <v>0</v>
      </c>
      <c r="J165" s="90">
        <v>0</v>
      </c>
      <c r="K165" s="109">
        <v>48441583</v>
      </c>
      <c r="L165" s="89">
        <v>2</v>
      </c>
      <c r="M165" s="89">
        <v>0</v>
      </c>
      <c r="N165" s="89" t="s">
        <v>6445</v>
      </c>
    </row>
    <row r="166" spans="2:14" x14ac:dyDescent="0.3">
      <c r="B166" s="24" t="s">
        <v>162</v>
      </c>
      <c r="C166" s="61" t="s">
        <v>3245</v>
      </c>
      <c r="D166" s="25" t="s">
        <v>2946</v>
      </c>
      <c r="E166" s="25" t="s">
        <v>4097</v>
      </c>
      <c r="F166" s="26">
        <v>44096</v>
      </c>
      <c r="H166" s="90">
        <v>939.63860000017996</v>
      </c>
      <c r="I166" s="90">
        <v>0</v>
      </c>
      <c r="J166" s="90">
        <v>0</v>
      </c>
      <c r="K166" s="109">
        <v>0</v>
      </c>
      <c r="L166" s="89">
        <v>0</v>
      </c>
      <c r="M166" s="89">
        <v>0</v>
      </c>
      <c r="N166" s="89" t="s">
        <v>6445</v>
      </c>
    </row>
    <row r="167" spans="2:14" x14ac:dyDescent="0.3">
      <c r="B167" s="27" t="s">
        <v>163</v>
      </c>
      <c r="C167" s="62" t="s">
        <v>3246</v>
      </c>
      <c r="D167" s="25" t="s">
        <v>2946</v>
      </c>
      <c r="E167" s="25" t="s">
        <v>4112</v>
      </c>
      <c r="F167" s="26">
        <v>44096</v>
      </c>
      <c r="H167" s="90">
        <v>1014.0209999997199</v>
      </c>
      <c r="I167" s="90">
        <v>0</v>
      </c>
      <c r="J167" s="90">
        <v>0</v>
      </c>
      <c r="K167" s="109">
        <v>0</v>
      </c>
      <c r="L167" s="89">
        <v>0</v>
      </c>
      <c r="M167" s="89">
        <v>0</v>
      </c>
      <c r="N167" s="89" t="s">
        <v>6445</v>
      </c>
    </row>
    <row r="168" spans="2:14" x14ac:dyDescent="0.3">
      <c r="B168" s="27" t="s">
        <v>164</v>
      </c>
      <c r="C168" s="62" t="s">
        <v>3247</v>
      </c>
      <c r="D168" s="25" t="s">
        <v>2946</v>
      </c>
      <c r="E168" s="25" t="s">
        <v>4117</v>
      </c>
      <c r="F168" s="26">
        <v>44096</v>
      </c>
      <c r="H168" s="90">
        <v>827.73900000005995</v>
      </c>
      <c r="I168" s="90">
        <v>0</v>
      </c>
      <c r="J168" s="90">
        <v>669.49120000004802</v>
      </c>
      <c r="K168" s="109">
        <v>1043366328</v>
      </c>
      <c r="L168" s="89">
        <v>1</v>
      </c>
      <c r="M168" s="89">
        <v>0</v>
      </c>
      <c r="N168" s="89" t="s">
        <v>6445</v>
      </c>
    </row>
    <row r="169" spans="2:14" x14ac:dyDescent="0.3">
      <c r="B169" s="24" t="s">
        <v>165</v>
      </c>
      <c r="C169" s="61" t="s">
        <v>3248</v>
      </c>
      <c r="D169" s="25" t="s">
        <v>2947</v>
      </c>
      <c r="E169" s="25" t="s">
        <v>4088</v>
      </c>
      <c r="F169" s="26">
        <v>44096</v>
      </c>
      <c r="H169" s="90">
        <v>1782.78700000048</v>
      </c>
      <c r="I169" s="90">
        <v>25.241399999999</v>
      </c>
      <c r="J169" s="90">
        <v>200.29190000006901</v>
      </c>
      <c r="K169" s="109">
        <v>442781308.08007801</v>
      </c>
      <c r="L169" s="89">
        <v>1586</v>
      </c>
      <c r="M169" s="89">
        <v>0</v>
      </c>
      <c r="N169" s="89" t="s">
        <v>6445</v>
      </c>
    </row>
    <row r="170" spans="2:14" x14ac:dyDescent="0.3">
      <c r="B170" s="27" t="s">
        <v>166</v>
      </c>
      <c r="C170" s="62" t="s">
        <v>3249</v>
      </c>
      <c r="D170" s="25" t="s">
        <v>2947</v>
      </c>
      <c r="E170" s="25" t="s">
        <v>4115</v>
      </c>
      <c r="F170" s="26">
        <v>44096</v>
      </c>
      <c r="H170" s="90">
        <v>1135.3098000008599</v>
      </c>
      <c r="I170" s="90">
        <v>0</v>
      </c>
      <c r="J170" s="90">
        <v>26424.505499988802</v>
      </c>
      <c r="K170" s="109">
        <v>188810879</v>
      </c>
      <c r="L170" s="89">
        <v>2</v>
      </c>
      <c r="M170" s="89">
        <v>2</v>
      </c>
      <c r="N170" s="89" t="s">
        <v>6445</v>
      </c>
    </row>
    <row r="171" spans="2:14" x14ac:dyDescent="0.3">
      <c r="B171" s="27" t="s">
        <v>167</v>
      </c>
      <c r="C171" s="62" t="s">
        <v>3250</v>
      </c>
      <c r="D171" s="25" t="s">
        <v>2947</v>
      </c>
      <c r="E171" s="25" t="s">
        <v>4126</v>
      </c>
      <c r="F171" s="26">
        <v>44096</v>
      </c>
      <c r="H171" s="90">
        <v>1676.4997000005101</v>
      </c>
      <c r="I171" s="90">
        <v>481.66110000014299</v>
      </c>
      <c r="J171" s="90">
        <v>42.488300000026399</v>
      </c>
      <c r="K171" s="109">
        <v>896601786</v>
      </c>
      <c r="L171" s="89">
        <v>1116</v>
      </c>
      <c r="M171" s="89">
        <v>0</v>
      </c>
      <c r="N171" s="89" t="s">
        <v>6445</v>
      </c>
    </row>
    <row r="172" spans="2:14" x14ac:dyDescent="0.3">
      <c r="B172" s="24" t="s">
        <v>168</v>
      </c>
      <c r="C172" s="61" t="s">
        <v>3251</v>
      </c>
      <c r="D172" s="25" t="s">
        <v>2947</v>
      </c>
      <c r="E172" s="25" t="s">
        <v>4143</v>
      </c>
      <c r="F172" s="26">
        <v>44096</v>
      </c>
      <c r="H172" s="90">
        <v>1769.6690999995899</v>
      </c>
      <c r="I172" s="90">
        <v>0</v>
      </c>
      <c r="J172" s="90">
        <v>0</v>
      </c>
      <c r="K172" s="109">
        <v>424778057</v>
      </c>
      <c r="L172" s="89">
        <v>60</v>
      </c>
      <c r="M172" s="89">
        <v>0</v>
      </c>
      <c r="N172" s="89" t="s">
        <v>6445</v>
      </c>
    </row>
    <row r="173" spans="2:14" x14ac:dyDescent="0.3">
      <c r="B173" s="27" t="s">
        <v>169</v>
      </c>
      <c r="C173" s="62" t="s">
        <v>3252</v>
      </c>
      <c r="D173" s="25" t="s">
        <v>2947</v>
      </c>
      <c r="E173" s="25" t="s">
        <v>4112</v>
      </c>
      <c r="F173" s="26">
        <v>44096</v>
      </c>
      <c r="H173" s="90">
        <v>1868.03050000034</v>
      </c>
      <c r="I173" s="90">
        <v>14581.7255000025</v>
      </c>
      <c r="J173" s="90">
        <v>0</v>
      </c>
      <c r="K173" s="109">
        <v>851943909</v>
      </c>
      <c r="L173" s="89">
        <v>19</v>
      </c>
      <c r="M173" s="89">
        <v>0</v>
      </c>
      <c r="N173" s="89" t="s">
        <v>6445</v>
      </c>
    </row>
    <row r="174" spans="2:14" x14ac:dyDescent="0.3">
      <c r="B174" s="27" t="s">
        <v>170</v>
      </c>
      <c r="C174" s="62" t="s">
        <v>3253</v>
      </c>
      <c r="D174" s="25" t="s">
        <v>2948</v>
      </c>
      <c r="E174" s="25" t="s">
        <v>4088</v>
      </c>
      <c r="F174" s="26">
        <v>44096</v>
      </c>
      <c r="H174" s="90">
        <v>1582.2039999999099</v>
      </c>
      <c r="I174" s="90">
        <v>10507.604699999099</v>
      </c>
      <c r="J174" s="90">
        <v>15476.4858999997</v>
      </c>
      <c r="K174" s="109">
        <v>7857999084.9531298</v>
      </c>
      <c r="L174" s="89">
        <v>53272</v>
      </c>
      <c r="M174" s="89">
        <v>0</v>
      </c>
      <c r="N174" s="89" t="s">
        <v>6445</v>
      </c>
    </row>
    <row r="175" spans="2:14" x14ac:dyDescent="0.3">
      <c r="B175" s="24" t="s">
        <v>171</v>
      </c>
      <c r="C175" s="61" t="s">
        <v>3254</v>
      </c>
      <c r="D175" s="25" t="s">
        <v>2948</v>
      </c>
      <c r="E175" s="25" t="s">
        <v>4126</v>
      </c>
      <c r="F175" s="26">
        <v>44096</v>
      </c>
      <c r="H175" s="90">
        <v>1271.1600000001499</v>
      </c>
      <c r="I175" s="90">
        <v>676.54739999957405</v>
      </c>
      <c r="J175" s="90">
        <v>213.42100000008901</v>
      </c>
      <c r="K175" s="109">
        <v>486670528</v>
      </c>
      <c r="L175" s="89">
        <v>1108</v>
      </c>
      <c r="M175" s="89">
        <v>0</v>
      </c>
      <c r="N175" s="89" t="s">
        <v>6445</v>
      </c>
    </row>
    <row r="176" spans="2:14" x14ac:dyDescent="0.3">
      <c r="B176" s="27" t="s">
        <v>172</v>
      </c>
      <c r="C176" s="62" t="s">
        <v>3255</v>
      </c>
      <c r="D176" s="25" t="s">
        <v>2948</v>
      </c>
      <c r="E176" s="25" t="s">
        <v>4143</v>
      </c>
      <c r="F176" s="26">
        <v>44096</v>
      </c>
      <c r="H176" s="90">
        <v>1304.7749000005399</v>
      </c>
      <c r="I176" s="90">
        <v>0</v>
      </c>
      <c r="J176" s="90">
        <v>0</v>
      </c>
      <c r="K176" s="109">
        <v>536164228</v>
      </c>
      <c r="L176" s="89">
        <v>59</v>
      </c>
      <c r="M176" s="89">
        <v>0</v>
      </c>
      <c r="N176" s="89" t="s">
        <v>6445</v>
      </c>
    </row>
    <row r="177" spans="2:14" x14ac:dyDescent="0.3">
      <c r="B177" s="27" t="s">
        <v>173</v>
      </c>
      <c r="C177" s="62" t="s">
        <v>3256</v>
      </c>
      <c r="D177" s="25" t="s">
        <v>2948</v>
      </c>
      <c r="E177" s="25" t="s">
        <v>4102</v>
      </c>
      <c r="F177" s="26">
        <v>44096</v>
      </c>
      <c r="H177" s="90">
        <v>966.41449999995496</v>
      </c>
      <c r="I177" s="90">
        <v>0</v>
      </c>
      <c r="J177" s="90">
        <v>0</v>
      </c>
      <c r="K177" s="109">
        <v>29310033</v>
      </c>
      <c r="L177" s="89">
        <v>266</v>
      </c>
      <c r="M177" s="89">
        <v>0</v>
      </c>
      <c r="N177" s="89" t="s">
        <v>6445</v>
      </c>
    </row>
    <row r="178" spans="2:14" x14ac:dyDescent="0.3">
      <c r="B178" s="24" t="s">
        <v>174</v>
      </c>
      <c r="C178" s="61" t="s">
        <v>3257</v>
      </c>
      <c r="D178" s="25" t="s">
        <v>2948</v>
      </c>
      <c r="E178" s="25" t="s">
        <v>4144</v>
      </c>
      <c r="F178" s="26">
        <v>44096</v>
      </c>
      <c r="H178" s="90">
        <v>1083.72709999979</v>
      </c>
      <c r="I178" s="90">
        <v>0</v>
      </c>
      <c r="J178" s="90">
        <v>0</v>
      </c>
      <c r="K178" s="109">
        <v>24559282</v>
      </c>
      <c r="L178" s="89">
        <v>132</v>
      </c>
      <c r="M178" s="89">
        <v>0</v>
      </c>
      <c r="N178" s="89" t="s">
        <v>6445</v>
      </c>
    </row>
    <row r="179" spans="2:14" x14ac:dyDescent="0.3">
      <c r="B179" s="27" t="s">
        <v>175</v>
      </c>
      <c r="C179" s="62" t="s">
        <v>3258</v>
      </c>
      <c r="D179" s="25" t="s">
        <v>2948</v>
      </c>
      <c r="E179" s="25" t="s">
        <v>4112</v>
      </c>
      <c r="F179" s="26">
        <v>44096</v>
      </c>
      <c r="H179" s="90">
        <v>1375.5255999993501</v>
      </c>
      <c r="I179" s="90">
        <v>0</v>
      </c>
      <c r="J179" s="90">
        <v>0</v>
      </c>
      <c r="K179" s="109">
        <v>941340553</v>
      </c>
      <c r="L179" s="89">
        <v>16</v>
      </c>
      <c r="M179" s="89">
        <v>0</v>
      </c>
      <c r="N179" s="89" t="s">
        <v>6445</v>
      </c>
    </row>
    <row r="180" spans="2:14" x14ac:dyDescent="0.3">
      <c r="B180" s="27" t="s">
        <v>176</v>
      </c>
      <c r="C180" s="62" t="s">
        <v>3259</v>
      </c>
      <c r="D180" s="25" t="s">
        <v>2949</v>
      </c>
      <c r="E180" s="25" t="s">
        <v>4088</v>
      </c>
      <c r="F180" s="26">
        <v>44096</v>
      </c>
      <c r="H180" s="90">
        <v>1595.1215000003599</v>
      </c>
      <c r="I180" s="90">
        <v>44834.018400013403</v>
      </c>
      <c r="J180" s="90">
        <v>24965.451499998599</v>
      </c>
      <c r="K180" s="109">
        <v>37845384100.8125</v>
      </c>
      <c r="L180" s="89">
        <v>194254</v>
      </c>
      <c r="M180" s="89">
        <v>0</v>
      </c>
      <c r="N180" s="89" t="s">
        <v>6445</v>
      </c>
    </row>
    <row r="181" spans="2:14" x14ac:dyDescent="0.3">
      <c r="B181" s="24" t="s">
        <v>177</v>
      </c>
      <c r="C181" s="61" t="s">
        <v>3260</v>
      </c>
      <c r="D181" s="25" t="s">
        <v>2949</v>
      </c>
      <c r="E181" s="25" t="s">
        <v>4126</v>
      </c>
      <c r="F181" s="26">
        <v>44096</v>
      </c>
      <c r="H181" s="90">
        <v>1484.6423000004099</v>
      </c>
      <c r="I181" s="90">
        <v>2762.2815000005098</v>
      </c>
      <c r="J181" s="90">
        <v>96.306499999947803</v>
      </c>
      <c r="K181" s="109">
        <v>1941044581</v>
      </c>
      <c r="L181" s="89">
        <v>1570</v>
      </c>
      <c r="M181" s="89">
        <v>0</v>
      </c>
      <c r="N181" s="89" t="s">
        <v>6445</v>
      </c>
    </row>
    <row r="182" spans="2:14" x14ac:dyDescent="0.3">
      <c r="B182" s="27" t="s">
        <v>178</v>
      </c>
      <c r="C182" s="62" t="s">
        <v>3261</v>
      </c>
      <c r="D182" s="25" t="s">
        <v>2949</v>
      </c>
      <c r="E182" s="25" t="s">
        <v>4143</v>
      </c>
      <c r="F182" s="26">
        <v>44096</v>
      </c>
      <c r="H182" s="90">
        <v>1556.3377000000301</v>
      </c>
      <c r="I182" s="90">
        <v>96.380099999951199</v>
      </c>
      <c r="J182" s="90">
        <v>1349.32159999944</v>
      </c>
      <c r="K182" s="109">
        <v>2898963831</v>
      </c>
      <c r="L182" s="89">
        <v>278</v>
      </c>
      <c r="M182" s="89">
        <v>0</v>
      </c>
      <c r="N182" s="89" t="s">
        <v>6445</v>
      </c>
    </row>
    <row r="183" spans="2:14" x14ac:dyDescent="0.3">
      <c r="B183" s="27" t="s">
        <v>179</v>
      </c>
      <c r="C183" s="62" t="s">
        <v>3262</v>
      </c>
      <c r="D183" s="25" t="s">
        <v>2949</v>
      </c>
      <c r="E183" s="25" t="s">
        <v>4102</v>
      </c>
      <c r="F183" s="26">
        <v>44096</v>
      </c>
      <c r="H183" s="90">
        <v>1062.5445000007701</v>
      </c>
      <c r="I183" s="90">
        <v>0</v>
      </c>
      <c r="J183" s="90">
        <v>0</v>
      </c>
      <c r="K183" s="109">
        <v>20970789</v>
      </c>
      <c r="L183" s="89">
        <v>132</v>
      </c>
      <c r="M183" s="89">
        <v>0</v>
      </c>
      <c r="N183" s="89" t="s">
        <v>6445</v>
      </c>
    </row>
    <row r="184" spans="2:14" x14ac:dyDescent="0.3">
      <c r="B184" s="24" t="s">
        <v>180</v>
      </c>
      <c r="C184" s="61" t="s">
        <v>3263</v>
      </c>
      <c r="D184" s="25" t="s">
        <v>2949</v>
      </c>
      <c r="E184" s="25" t="s">
        <v>4144</v>
      </c>
      <c r="F184" s="26">
        <v>44096</v>
      </c>
      <c r="H184" s="90">
        <v>1117.76070000045</v>
      </c>
      <c r="I184" s="90">
        <v>0</v>
      </c>
      <c r="J184" s="90">
        <v>137.97989999991799</v>
      </c>
      <c r="K184" s="109">
        <v>367072386</v>
      </c>
      <c r="L184" s="89">
        <v>1383</v>
      </c>
      <c r="M184" s="89">
        <v>0</v>
      </c>
      <c r="N184" s="89" t="s">
        <v>6445</v>
      </c>
    </row>
    <row r="185" spans="2:14" x14ac:dyDescent="0.3">
      <c r="B185" s="27" t="s">
        <v>181</v>
      </c>
      <c r="C185" s="62" t="s">
        <v>3264</v>
      </c>
      <c r="D185" s="25" t="s">
        <v>2949</v>
      </c>
      <c r="E185" s="25" t="s">
        <v>4112</v>
      </c>
      <c r="F185" s="26">
        <v>44096</v>
      </c>
      <c r="H185" s="90">
        <v>1631.8761999998201</v>
      </c>
      <c r="I185" s="90">
        <v>0</v>
      </c>
      <c r="J185" s="90">
        <v>0</v>
      </c>
      <c r="K185" s="109">
        <v>3045786854</v>
      </c>
      <c r="L185" s="89">
        <v>137</v>
      </c>
      <c r="M185" s="89">
        <v>0</v>
      </c>
      <c r="N185" s="89" t="s">
        <v>6445</v>
      </c>
    </row>
    <row r="186" spans="2:14" x14ac:dyDescent="0.3">
      <c r="B186" s="27" t="s">
        <v>182</v>
      </c>
      <c r="C186" s="62" t="s">
        <v>3265</v>
      </c>
      <c r="D186" s="25" t="s">
        <v>2949</v>
      </c>
      <c r="E186" s="25" t="s">
        <v>4117</v>
      </c>
      <c r="F186" s="26">
        <v>44096</v>
      </c>
      <c r="H186" s="90">
        <v>1347.8958999998899</v>
      </c>
      <c r="I186" s="90">
        <v>193.647700000089</v>
      </c>
      <c r="J186" s="90">
        <v>540.61220000032301</v>
      </c>
      <c r="K186" s="109">
        <v>4108605743</v>
      </c>
      <c r="L186" s="89">
        <v>3</v>
      </c>
      <c r="M186" s="89">
        <v>0</v>
      </c>
      <c r="N186" s="89" t="s">
        <v>6445</v>
      </c>
    </row>
    <row r="187" spans="2:14" x14ac:dyDescent="0.3">
      <c r="B187" s="24" t="s">
        <v>183</v>
      </c>
      <c r="C187" s="61" t="s">
        <v>3266</v>
      </c>
      <c r="D187" s="25" t="s">
        <v>2950</v>
      </c>
      <c r="E187" s="25" t="s">
        <v>4088</v>
      </c>
      <c r="F187" s="26">
        <v>44096</v>
      </c>
      <c r="H187" s="90">
        <v>1537.83249999955</v>
      </c>
      <c r="I187" s="90">
        <v>20941.792800009302</v>
      </c>
      <c r="J187" s="90">
        <v>18516.009600013502</v>
      </c>
      <c r="K187" s="109">
        <v>8848323977.3593807</v>
      </c>
      <c r="L187" s="89">
        <v>41294</v>
      </c>
      <c r="M187" s="89">
        <v>1</v>
      </c>
      <c r="N187" s="89" t="s">
        <v>6445</v>
      </c>
    </row>
    <row r="188" spans="2:14" x14ac:dyDescent="0.3">
      <c r="B188" s="27" t="s">
        <v>184</v>
      </c>
      <c r="C188" s="62" t="s">
        <v>3267</v>
      </c>
      <c r="D188" s="25" t="s">
        <v>2950</v>
      </c>
      <c r="E188" s="25" t="s">
        <v>4126</v>
      </c>
      <c r="F188" s="26">
        <v>44096</v>
      </c>
      <c r="H188" s="90">
        <v>1305.6696000006</v>
      </c>
      <c r="I188" s="90">
        <v>2267.0359999984498</v>
      </c>
      <c r="J188" s="90">
        <v>342.21229999978101</v>
      </c>
      <c r="K188" s="109">
        <v>861918960</v>
      </c>
      <c r="L188" s="89">
        <v>1013</v>
      </c>
      <c r="M188" s="89">
        <v>0</v>
      </c>
      <c r="N188" s="89" t="s">
        <v>6445</v>
      </c>
    </row>
    <row r="189" spans="2:14" x14ac:dyDescent="0.3">
      <c r="B189" s="27" t="s">
        <v>185</v>
      </c>
      <c r="C189" s="62" t="s">
        <v>3268</v>
      </c>
      <c r="D189" s="25" t="s">
        <v>2950</v>
      </c>
      <c r="E189" s="25" t="s">
        <v>4143</v>
      </c>
      <c r="F189" s="26">
        <v>44096</v>
      </c>
      <c r="H189" s="90">
        <v>1388.3574000000999</v>
      </c>
      <c r="I189" s="90">
        <v>0</v>
      </c>
      <c r="J189" s="90">
        <v>35670.971400022499</v>
      </c>
      <c r="K189" s="109">
        <v>711519836</v>
      </c>
      <c r="L189" s="89">
        <v>94</v>
      </c>
      <c r="M189" s="89">
        <v>0</v>
      </c>
      <c r="N189" s="89" t="s">
        <v>6445</v>
      </c>
    </row>
    <row r="190" spans="2:14" x14ac:dyDescent="0.3">
      <c r="B190" s="24" t="s">
        <v>186</v>
      </c>
      <c r="C190" s="61" t="s">
        <v>3269</v>
      </c>
      <c r="D190" s="25" t="s">
        <v>2950</v>
      </c>
      <c r="E190" s="25" t="s">
        <v>4102</v>
      </c>
      <c r="F190" s="26">
        <v>44096</v>
      </c>
      <c r="H190" s="90">
        <v>1015.97630000021</v>
      </c>
      <c r="I190" s="90">
        <v>0</v>
      </c>
      <c r="J190" s="90">
        <v>49.213700000022101</v>
      </c>
      <c r="K190" s="109">
        <v>59571125</v>
      </c>
      <c r="L190" s="89">
        <v>322</v>
      </c>
      <c r="M190" s="89">
        <v>0</v>
      </c>
      <c r="N190" s="89" t="s">
        <v>6445</v>
      </c>
    </row>
    <row r="191" spans="2:14" x14ac:dyDescent="0.3">
      <c r="B191" s="27" t="s">
        <v>187</v>
      </c>
      <c r="C191" s="62" t="s">
        <v>3270</v>
      </c>
      <c r="D191" s="25" t="s">
        <v>2950</v>
      </c>
      <c r="E191" s="25" t="s">
        <v>4144</v>
      </c>
      <c r="F191" s="26">
        <v>44096</v>
      </c>
      <c r="H191" s="90">
        <v>1096.6174999996999</v>
      </c>
      <c r="I191" s="90">
        <v>0</v>
      </c>
      <c r="J191" s="90">
        <v>0</v>
      </c>
      <c r="K191" s="109">
        <v>56084754</v>
      </c>
      <c r="L191" s="89">
        <v>225</v>
      </c>
      <c r="M191" s="89">
        <v>0</v>
      </c>
      <c r="N191" s="89" t="s">
        <v>6445</v>
      </c>
    </row>
    <row r="192" spans="2:14" x14ac:dyDescent="0.3">
      <c r="B192" s="27" t="s">
        <v>188</v>
      </c>
      <c r="C192" s="62" t="s">
        <v>3271</v>
      </c>
      <c r="D192" s="25" t="s">
        <v>2950</v>
      </c>
      <c r="E192" s="25" t="s">
        <v>4112</v>
      </c>
      <c r="F192" s="26">
        <v>44096</v>
      </c>
      <c r="H192" s="90">
        <v>1454.6669999994299</v>
      </c>
      <c r="I192" s="90">
        <v>0</v>
      </c>
      <c r="J192" s="90">
        <v>76394.611500024796</v>
      </c>
      <c r="K192" s="109">
        <v>775096779</v>
      </c>
      <c r="L192" s="89">
        <v>26</v>
      </c>
      <c r="M192" s="89">
        <v>0</v>
      </c>
      <c r="N192" s="89" t="s">
        <v>6445</v>
      </c>
    </row>
    <row r="193" spans="2:14" x14ac:dyDescent="0.3">
      <c r="B193" s="24" t="s">
        <v>189</v>
      </c>
      <c r="C193" s="61" t="s">
        <v>3272</v>
      </c>
      <c r="D193" s="25" t="s">
        <v>2951</v>
      </c>
      <c r="E193" s="25" t="s">
        <v>4092</v>
      </c>
      <c r="F193" s="26">
        <v>44096</v>
      </c>
      <c r="H193" s="90">
        <v>1677.9635000005401</v>
      </c>
      <c r="I193" s="90">
        <v>5215.1660000011298</v>
      </c>
      <c r="J193" s="90">
        <v>14154.7352000028</v>
      </c>
      <c r="K193" s="109">
        <v>2345826232</v>
      </c>
      <c r="L193" s="89">
        <v>871</v>
      </c>
      <c r="M193" s="89">
        <v>0</v>
      </c>
      <c r="N193" s="89" t="s">
        <v>6445</v>
      </c>
    </row>
    <row r="194" spans="2:14" x14ac:dyDescent="0.3">
      <c r="B194" s="27" t="s">
        <v>190</v>
      </c>
      <c r="C194" s="62" t="s">
        <v>3273</v>
      </c>
      <c r="D194" s="25" t="s">
        <v>2951</v>
      </c>
      <c r="E194" s="25" t="s">
        <v>4088</v>
      </c>
      <c r="F194" s="26">
        <v>44096</v>
      </c>
      <c r="H194" s="90">
        <v>1040.3504000008099</v>
      </c>
      <c r="I194" s="90">
        <v>0</v>
      </c>
      <c r="J194" s="90">
        <v>0</v>
      </c>
      <c r="K194" s="109">
        <v>0</v>
      </c>
      <c r="L194" s="89">
        <v>0</v>
      </c>
      <c r="M194" s="89">
        <v>0</v>
      </c>
      <c r="N194" s="89" t="s">
        <v>6445</v>
      </c>
    </row>
    <row r="195" spans="2:14" x14ac:dyDescent="0.3">
      <c r="B195" s="27" t="s">
        <v>191</v>
      </c>
      <c r="C195" s="62" t="s">
        <v>3274</v>
      </c>
      <c r="D195" s="25" t="s">
        <v>2951</v>
      </c>
      <c r="E195" s="25" t="s">
        <v>4096</v>
      </c>
      <c r="F195" s="26">
        <v>44096</v>
      </c>
      <c r="H195" s="90">
        <v>1085.47660000063</v>
      </c>
      <c r="I195" s="90">
        <v>46.062700000009499</v>
      </c>
      <c r="J195" s="90">
        <v>0</v>
      </c>
      <c r="K195" s="109">
        <v>1214781109</v>
      </c>
      <c r="L195" s="89">
        <v>115</v>
      </c>
      <c r="M195" s="89">
        <v>0</v>
      </c>
      <c r="N195" s="89" t="s">
        <v>6445</v>
      </c>
    </row>
    <row r="196" spans="2:14" x14ac:dyDescent="0.3">
      <c r="B196" s="24" t="s">
        <v>192</v>
      </c>
      <c r="C196" s="61" t="s">
        <v>3275</v>
      </c>
      <c r="D196" s="25" t="s">
        <v>2951</v>
      </c>
      <c r="E196" s="25" t="s">
        <v>4139</v>
      </c>
      <c r="F196" s="26">
        <v>44096</v>
      </c>
      <c r="H196" s="90">
        <v>4130.6407999992398</v>
      </c>
      <c r="I196" s="90">
        <v>0</v>
      </c>
      <c r="J196" s="90">
        <v>0</v>
      </c>
      <c r="K196" s="109">
        <v>11656789</v>
      </c>
      <c r="L196" s="89">
        <v>2</v>
      </c>
      <c r="M196" s="89">
        <v>2</v>
      </c>
      <c r="N196" s="89" t="s">
        <v>6445</v>
      </c>
    </row>
    <row r="197" spans="2:14" x14ac:dyDescent="0.3">
      <c r="B197" s="27" t="s">
        <v>193</v>
      </c>
      <c r="C197" s="62" t="s">
        <v>3276</v>
      </c>
      <c r="D197" s="25" t="s">
        <v>2952</v>
      </c>
      <c r="E197" s="25" t="s">
        <v>4145</v>
      </c>
      <c r="F197" s="26">
        <v>44096</v>
      </c>
      <c r="H197" s="90">
        <v>1502.2500999998299</v>
      </c>
      <c r="I197" s="90">
        <v>2224.6704999990802</v>
      </c>
      <c r="J197" s="90">
        <v>186.84630000009199</v>
      </c>
      <c r="K197" s="109">
        <v>4572657921</v>
      </c>
      <c r="L197" s="89">
        <v>3525</v>
      </c>
      <c r="M197" s="89">
        <v>0</v>
      </c>
      <c r="N197" s="89" t="s">
        <v>6445</v>
      </c>
    </row>
    <row r="198" spans="2:14" x14ac:dyDescent="0.3">
      <c r="B198" s="27" t="s">
        <v>194</v>
      </c>
      <c r="C198" s="62" t="s">
        <v>3277</v>
      </c>
      <c r="D198" s="25" t="s">
        <v>2952</v>
      </c>
      <c r="E198" s="25" t="s">
        <v>4146</v>
      </c>
      <c r="F198" s="26">
        <v>44096</v>
      </c>
      <c r="H198" s="90">
        <v>1714.08520000055</v>
      </c>
      <c r="I198" s="90">
        <v>361297.36910009402</v>
      </c>
      <c r="J198" s="90">
        <v>2509952.2150001498</v>
      </c>
      <c r="K198" s="109">
        <v>80466737620</v>
      </c>
      <c r="L198" s="89">
        <v>25004</v>
      </c>
      <c r="M198" s="89">
        <v>5</v>
      </c>
      <c r="N198" s="89" t="s">
        <v>6445</v>
      </c>
    </row>
    <row r="199" spans="2:14" x14ac:dyDescent="0.3">
      <c r="B199" s="24" t="s">
        <v>195</v>
      </c>
      <c r="C199" s="61" t="s">
        <v>3278</v>
      </c>
      <c r="D199" s="25" t="s">
        <v>2952</v>
      </c>
      <c r="E199" s="25" t="s">
        <v>4147</v>
      </c>
      <c r="F199" s="26">
        <v>44096</v>
      </c>
      <c r="H199" s="90">
        <v>1106.77679999918</v>
      </c>
      <c r="I199" s="90">
        <v>0</v>
      </c>
      <c r="J199" s="90">
        <v>0</v>
      </c>
      <c r="K199" s="109">
        <v>1101740903</v>
      </c>
      <c r="L199" s="89">
        <v>86</v>
      </c>
      <c r="M199" s="89">
        <v>0</v>
      </c>
      <c r="N199" s="89" t="s">
        <v>6445</v>
      </c>
    </row>
    <row r="200" spans="2:14" x14ac:dyDescent="0.3">
      <c r="B200" s="27" t="s">
        <v>196</v>
      </c>
      <c r="C200" s="62" t="s">
        <v>3279</v>
      </c>
      <c r="D200" s="25" t="s">
        <v>2952</v>
      </c>
      <c r="E200" s="25" t="s">
        <v>4148</v>
      </c>
      <c r="F200" s="26">
        <v>44096</v>
      </c>
      <c r="H200" s="90">
        <v>1646.2414999995401</v>
      </c>
      <c r="I200" s="90">
        <v>9781683.1405944806</v>
      </c>
      <c r="J200" s="90">
        <v>9856964.2953033391</v>
      </c>
      <c r="K200" s="109">
        <v>19834087282</v>
      </c>
      <c r="L200" s="89">
        <v>144</v>
      </c>
      <c r="M200" s="89">
        <v>0</v>
      </c>
      <c r="N200" s="89" t="s">
        <v>6445</v>
      </c>
    </row>
    <row r="201" spans="2:14" x14ac:dyDescent="0.3">
      <c r="B201" s="27" t="s">
        <v>197</v>
      </c>
      <c r="C201" s="62" t="s">
        <v>3280</v>
      </c>
      <c r="D201" s="25" t="s">
        <v>2952</v>
      </c>
      <c r="E201" s="25" t="s">
        <v>4149</v>
      </c>
      <c r="F201" s="26">
        <v>44096</v>
      </c>
      <c r="H201" s="90">
        <v>1025.6554000005101</v>
      </c>
      <c r="I201" s="90">
        <v>161222.59710001899</v>
      </c>
      <c r="J201" s="90">
        <v>0</v>
      </c>
      <c r="K201" s="109">
        <v>8041800207</v>
      </c>
      <c r="L201" s="89">
        <v>186</v>
      </c>
      <c r="M201" s="89">
        <v>0</v>
      </c>
      <c r="N201" s="89" t="s">
        <v>6445</v>
      </c>
    </row>
    <row r="202" spans="2:14" x14ac:dyDescent="0.3">
      <c r="B202" s="24" t="s">
        <v>198</v>
      </c>
      <c r="C202" s="61" t="s">
        <v>3281</v>
      </c>
      <c r="D202" s="25" t="s">
        <v>2952</v>
      </c>
      <c r="E202" s="25" t="s">
        <v>4150</v>
      </c>
      <c r="F202" s="26">
        <v>44096</v>
      </c>
      <c r="H202" s="90">
        <v>1542.3512999992799</v>
      </c>
      <c r="I202" s="90">
        <v>27730.448000013799</v>
      </c>
      <c r="J202" s="90">
        <v>11966.2870000005</v>
      </c>
      <c r="K202" s="109">
        <v>10437258041</v>
      </c>
      <c r="L202" s="89">
        <v>4434</v>
      </c>
      <c r="M202" s="89">
        <v>0</v>
      </c>
      <c r="N202" s="89" t="s">
        <v>6445</v>
      </c>
    </row>
    <row r="203" spans="2:14" x14ac:dyDescent="0.3">
      <c r="B203" s="27" t="s">
        <v>199</v>
      </c>
      <c r="C203" s="62" t="s">
        <v>3282</v>
      </c>
      <c r="D203" s="25" t="s">
        <v>2953</v>
      </c>
      <c r="E203" s="25" t="s">
        <v>4092</v>
      </c>
      <c r="F203" s="26">
        <v>44096</v>
      </c>
      <c r="H203" s="90">
        <v>479618.83898115199</v>
      </c>
      <c r="I203" s="90">
        <v>190.91529999999301</v>
      </c>
      <c r="J203" s="90">
        <v>178.024500000058</v>
      </c>
      <c r="K203" s="109">
        <v>21973453463.4688</v>
      </c>
      <c r="L203" s="89">
        <v>2120</v>
      </c>
      <c r="M203" s="89">
        <v>0</v>
      </c>
      <c r="N203" s="89" t="s">
        <v>6446</v>
      </c>
    </row>
    <row r="204" spans="2:14" x14ac:dyDescent="0.3">
      <c r="B204" s="27" t="s">
        <v>200</v>
      </c>
      <c r="C204" s="62" t="s">
        <v>3283</v>
      </c>
      <c r="D204" s="25" t="s">
        <v>2953</v>
      </c>
      <c r="E204" s="25" t="s">
        <v>4093</v>
      </c>
      <c r="F204" s="26">
        <v>44096</v>
      </c>
      <c r="H204" s="90">
        <v>494568.53978395503</v>
      </c>
      <c r="I204" s="90">
        <v>3.7502999999997</v>
      </c>
      <c r="J204" s="90">
        <v>0</v>
      </c>
      <c r="K204" s="109">
        <v>11688727476.625</v>
      </c>
      <c r="L204" s="89">
        <v>571</v>
      </c>
      <c r="M204" s="89">
        <v>0</v>
      </c>
      <c r="N204" s="89" t="s">
        <v>6446</v>
      </c>
    </row>
    <row r="205" spans="2:14" x14ac:dyDescent="0.3">
      <c r="B205" s="24" t="s">
        <v>201</v>
      </c>
      <c r="C205" s="61" t="s">
        <v>3284</v>
      </c>
      <c r="D205" s="25" t="s">
        <v>2954</v>
      </c>
      <c r="E205" s="25" t="s">
        <v>4099</v>
      </c>
      <c r="F205" s="26">
        <v>44096</v>
      </c>
      <c r="H205" s="90">
        <v>1077.5864000003801</v>
      </c>
      <c r="I205" s="90">
        <v>0</v>
      </c>
      <c r="J205" s="90">
        <v>0</v>
      </c>
      <c r="K205" s="109">
        <v>1160812523</v>
      </c>
      <c r="L205" s="89">
        <v>10</v>
      </c>
      <c r="M205" s="89">
        <v>0</v>
      </c>
      <c r="N205" s="89" t="s">
        <v>6445</v>
      </c>
    </row>
    <row r="206" spans="2:14" x14ac:dyDescent="0.3">
      <c r="B206" s="27" t="s">
        <v>202</v>
      </c>
      <c r="C206" s="62" t="s">
        <v>3285</v>
      </c>
      <c r="D206" s="25" t="s">
        <v>2954</v>
      </c>
      <c r="E206" s="25" t="s">
        <v>4088</v>
      </c>
      <c r="F206" s="26">
        <v>44096</v>
      </c>
      <c r="H206" s="90">
        <v>2121.82250000164</v>
      </c>
      <c r="I206" s="90">
        <v>19892.278499990702</v>
      </c>
      <c r="J206" s="90">
        <v>1160.71759999916</v>
      </c>
      <c r="K206" s="109">
        <v>14365989459</v>
      </c>
      <c r="L206" s="89">
        <v>405</v>
      </c>
      <c r="M206" s="89">
        <v>0</v>
      </c>
      <c r="N206" s="89" t="s">
        <v>6445</v>
      </c>
    </row>
    <row r="207" spans="2:14" x14ac:dyDescent="0.3">
      <c r="B207" s="27" t="s">
        <v>203</v>
      </c>
      <c r="C207" s="62" t="s">
        <v>3286</v>
      </c>
      <c r="D207" s="25" t="s">
        <v>2954</v>
      </c>
      <c r="E207" s="25" t="s">
        <v>4101</v>
      </c>
      <c r="F207" s="26">
        <v>44096</v>
      </c>
      <c r="H207" s="90">
        <v>1830.6328999996199</v>
      </c>
      <c r="I207" s="90">
        <v>1395.10989999957</v>
      </c>
      <c r="J207" s="90">
        <v>0</v>
      </c>
      <c r="K207" s="109">
        <v>9956906069</v>
      </c>
      <c r="L207" s="89">
        <v>152</v>
      </c>
      <c r="M207" s="89">
        <v>0</v>
      </c>
      <c r="N207" s="89" t="s">
        <v>6445</v>
      </c>
    </row>
    <row r="208" spans="2:14" x14ac:dyDescent="0.3">
      <c r="B208" s="24" t="s">
        <v>204</v>
      </c>
      <c r="C208" s="61" t="s">
        <v>3287</v>
      </c>
      <c r="D208" s="25" t="s">
        <v>2954</v>
      </c>
      <c r="E208" s="25" t="s">
        <v>4151</v>
      </c>
      <c r="F208" s="26">
        <v>44096</v>
      </c>
      <c r="H208" s="90">
        <v>942.74160000029997</v>
      </c>
      <c r="I208" s="90">
        <v>31.8220999999903</v>
      </c>
      <c r="J208" s="90">
        <v>2085.7217000015098</v>
      </c>
      <c r="K208" s="109">
        <v>13282476883</v>
      </c>
      <c r="L208" s="89">
        <v>641</v>
      </c>
      <c r="M208" s="89">
        <v>1</v>
      </c>
      <c r="N208" s="89" t="s">
        <v>6445</v>
      </c>
    </row>
    <row r="209" spans="2:14" x14ac:dyDescent="0.3">
      <c r="B209" s="27" t="s">
        <v>205</v>
      </c>
      <c r="C209" s="62" t="s">
        <v>3288</v>
      </c>
      <c r="D209" s="25" t="s">
        <v>2955</v>
      </c>
      <c r="E209" s="25" t="s">
        <v>4099</v>
      </c>
      <c r="F209" s="26">
        <v>44096</v>
      </c>
      <c r="H209" s="90">
        <v>1086.7913000006199</v>
      </c>
      <c r="I209" s="90">
        <v>0</v>
      </c>
      <c r="J209" s="90">
        <v>736.11189999990199</v>
      </c>
      <c r="K209" s="109">
        <v>8988283458</v>
      </c>
      <c r="L209" s="89">
        <v>30</v>
      </c>
      <c r="M209" s="89">
        <v>0</v>
      </c>
      <c r="N209" s="89" t="s">
        <v>6445</v>
      </c>
    </row>
    <row r="210" spans="2:14" x14ac:dyDescent="0.3">
      <c r="B210" s="27" t="s">
        <v>206</v>
      </c>
      <c r="C210" s="62" t="s">
        <v>3289</v>
      </c>
      <c r="D210" s="25" t="s">
        <v>2955</v>
      </c>
      <c r="E210" s="25" t="s">
        <v>4088</v>
      </c>
      <c r="F210" s="26">
        <v>44096</v>
      </c>
      <c r="H210" s="90">
        <v>1452.0252000000301</v>
      </c>
      <c r="I210" s="90">
        <v>0</v>
      </c>
      <c r="J210" s="90">
        <v>0</v>
      </c>
      <c r="K210" s="109">
        <v>2565466620</v>
      </c>
      <c r="L210" s="89">
        <v>155</v>
      </c>
      <c r="M210" s="89">
        <v>0</v>
      </c>
      <c r="N210" s="89" t="s">
        <v>6445</v>
      </c>
    </row>
    <row r="211" spans="2:14" x14ac:dyDescent="0.3">
      <c r="B211" s="24" t="s">
        <v>207</v>
      </c>
      <c r="C211" s="61" t="s">
        <v>3290</v>
      </c>
      <c r="D211" s="25" t="s">
        <v>2955</v>
      </c>
      <c r="E211" s="25" t="s">
        <v>4101</v>
      </c>
      <c r="F211" s="26">
        <v>44096</v>
      </c>
      <c r="H211" s="90">
        <v>1425.54059999995</v>
      </c>
      <c r="I211" s="90">
        <v>0</v>
      </c>
      <c r="J211" s="90">
        <v>0</v>
      </c>
      <c r="K211" s="109">
        <v>26985800860</v>
      </c>
      <c r="L211" s="89">
        <v>249</v>
      </c>
      <c r="M211" s="89">
        <v>0</v>
      </c>
      <c r="N211" s="89" t="s">
        <v>6445</v>
      </c>
    </row>
    <row r="212" spans="2:14" x14ac:dyDescent="0.3">
      <c r="B212" s="27" t="s">
        <v>208</v>
      </c>
      <c r="C212" s="62" t="s">
        <v>3291</v>
      </c>
      <c r="D212" s="25" t="s">
        <v>2955</v>
      </c>
      <c r="E212" s="25" t="s">
        <v>4151</v>
      </c>
      <c r="F212" s="26">
        <v>44096</v>
      </c>
      <c r="H212" s="90">
        <v>999.43960000015795</v>
      </c>
      <c r="I212" s="90">
        <v>3001.6821000017198</v>
      </c>
      <c r="J212" s="90">
        <v>42523.830399990104</v>
      </c>
      <c r="K212" s="109">
        <v>68038364885</v>
      </c>
      <c r="L212" s="89">
        <v>1467</v>
      </c>
      <c r="M212" s="89">
        <v>2</v>
      </c>
      <c r="N212" s="89" t="s">
        <v>6445</v>
      </c>
    </row>
    <row r="213" spans="2:14" x14ac:dyDescent="0.3">
      <c r="B213" s="27" t="s">
        <v>209</v>
      </c>
      <c r="C213" s="62" t="s">
        <v>3292</v>
      </c>
      <c r="D213" s="25" t="s">
        <v>2956</v>
      </c>
      <c r="E213" s="25" t="s">
        <v>4099</v>
      </c>
      <c r="F213" s="26">
        <v>44096</v>
      </c>
      <c r="H213" s="90">
        <v>1064.7940999995899</v>
      </c>
      <c r="I213" s="90">
        <v>0</v>
      </c>
      <c r="J213" s="90">
        <v>0</v>
      </c>
      <c r="K213" s="109">
        <v>6420864907</v>
      </c>
      <c r="L213" s="89">
        <v>23</v>
      </c>
      <c r="M213" s="89">
        <v>0</v>
      </c>
      <c r="N213" s="89" t="s">
        <v>6445</v>
      </c>
    </row>
    <row r="214" spans="2:14" x14ac:dyDescent="0.3">
      <c r="B214" s="24" t="s">
        <v>210</v>
      </c>
      <c r="C214" s="61" t="s">
        <v>3293</v>
      </c>
      <c r="D214" s="25" t="s">
        <v>2956</v>
      </c>
      <c r="E214" s="25" t="s">
        <v>4088</v>
      </c>
      <c r="F214" s="26">
        <v>44096</v>
      </c>
      <c r="H214" s="90">
        <v>1761.3213999997799</v>
      </c>
      <c r="I214" s="90">
        <v>0</v>
      </c>
      <c r="J214" s="90">
        <v>0</v>
      </c>
      <c r="K214" s="109">
        <v>8324806996</v>
      </c>
      <c r="L214" s="89">
        <v>270</v>
      </c>
      <c r="M214" s="89">
        <v>0</v>
      </c>
      <c r="N214" s="89" t="s">
        <v>6445</v>
      </c>
    </row>
    <row r="215" spans="2:14" x14ac:dyDescent="0.3">
      <c r="B215" s="27" t="s">
        <v>211</v>
      </c>
      <c r="C215" s="62" t="s">
        <v>3294</v>
      </c>
      <c r="D215" s="25" t="s">
        <v>2956</v>
      </c>
      <c r="E215" s="25" t="s">
        <v>4101</v>
      </c>
      <c r="F215" s="26">
        <v>44096</v>
      </c>
      <c r="H215" s="90">
        <v>1574.8956000004</v>
      </c>
      <c r="I215" s="90">
        <v>1587.4068</v>
      </c>
      <c r="J215" s="90">
        <v>9524.4408999979496</v>
      </c>
      <c r="K215" s="109">
        <v>23720734306</v>
      </c>
      <c r="L215" s="89">
        <v>246</v>
      </c>
      <c r="M215" s="89">
        <v>0</v>
      </c>
      <c r="N215" s="89" t="s">
        <v>6445</v>
      </c>
    </row>
    <row r="216" spans="2:14" x14ac:dyDescent="0.3">
      <c r="B216" s="27" t="s">
        <v>212</v>
      </c>
      <c r="C216" s="62" t="s">
        <v>3295</v>
      </c>
      <c r="D216" s="25" t="s">
        <v>2956</v>
      </c>
      <c r="E216" s="25" t="s">
        <v>4151</v>
      </c>
      <c r="F216" s="26">
        <v>44096</v>
      </c>
      <c r="H216" s="90">
        <v>974.67379999999002</v>
      </c>
      <c r="I216" s="90">
        <v>0</v>
      </c>
      <c r="J216" s="90">
        <v>0</v>
      </c>
      <c r="K216" s="109">
        <v>20995560220</v>
      </c>
      <c r="L216" s="89">
        <v>664</v>
      </c>
      <c r="M216" s="89">
        <v>0</v>
      </c>
      <c r="N216" s="89" t="s">
        <v>6445</v>
      </c>
    </row>
    <row r="217" spans="2:14" x14ac:dyDescent="0.3">
      <c r="B217" s="24" t="s">
        <v>213</v>
      </c>
      <c r="C217" s="61" t="s">
        <v>3296</v>
      </c>
      <c r="D217" s="25" t="s">
        <v>2957</v>
      </c>
      <c r="E217" s="25" t="s">
        <v>4088</v>
      </c>
      <c r="F217" s="26">
        <v>44096</v>
      </c>
      <c r="H217" s="90">
        <v>628.53660000022501</v>
      </c>
      <c r="I217" s="90">
        <v>0</v>
      </c>
      <c r="J217" s="90">
        <v>0</v>
      </c>
      <c r="K217" s="109">
        <v>81048052</v>
      </c>
      <c r="L217" s="89">
        <v>309</v>
      </c>
      <c r="M217" s="89">
        <v>0</v>
      </c>
      <c r="N217" s="89" t="s">
        <v>6445</v>
      </c>
    </row>
    <row r="218" spans="2:14" x14ac:dyDescent="0.3">
      <c r="B218" s="27" t="s">
        <v>214</v>
      </c>
      <c r="C218" s="62" t="s">
        <v>3297</v>
      </c>
      <c r="D218" s="25" t="s">
        <v>2957</v>
      </c>
      <c r="E218" s="25" t="s">
        <v>4095</v>
      </c>
      <c r="F218" s="26">
        <v>44096</v>
      </c>
      <c r="H218" s="90">
        <v>1096.40179999918</v>
      </c>
      <c r="I218" s="90">
        <v>0</v>
      </c>
      <c r="J218" s="90">
        <v>0</v>
      </c>
      <c r="K218" s="109">
        <v>741811427</v>
      </c>
      <c r="L218" s="89">
        <v>23</v>
      </c>
      <c r="M218" s="89">
        <v>0</v>
      </c>
      <c r="N218" s="89" t="s">
        <v>6445</v>
      </c>
    </row>
    <row r="219" spans="2:14" x14ac:dyDescent="0.3">
      <c r="B219" s="27" t="s">
        <v>215</v>
      </c>
      <c r="C219" s="62" t="s">
        <v>3298</v>
      </c>
      <c r="D219" s="25" t="s">
        <v>2957</v>
      </c>
      <c r="E219" s="25" t="s">
        <v>4111</v>
      </c>
      <c r="F219" s="26">
        <v>44096</v>
      </c>
      <c r="H219" s="90">
        <v>607.92910000029997</v>
      </c>
      <c r="I219" s="90">
        <v>0</v>
      </c>
      <c r="J219" s="90">
        <v>0</v>
      </c>
      <c r="K219" s="109">
        <v>26842231</v>
      </c>
      <c r="L219" s="89">
        <v>6</v>
      </c>
      <c r="M219" s="89">
        <v>0</v>
      </c>
      <c r="N219" s="89" t="s">
        <v>6445</v>
      </c>
    </row>
    <row r="220" spans="2:14" x14ac:dyDescent="0.3">
      <c r="B220" s="24" t="s">
        <v>216</v>
      </c>
      <c r="C220" s="61" t="s">
        <v>3299</v>
      </c>
      <c r="D220" s="25" t="s">
        <v>2957</v>
      </c>
      <c r="E220" s="25" t="s">
        <v>4104</v>
      </c>
      <c r="F220" s="26">
        <v>44096</v>
      </c>
      <c r="H220" s="90">
        <v>514.38609999977098</v>
      </c>
      <c r="I220" s="90">
        <v>0</v>
      </c>
      <c r="J220" s="90">
        <v>0</v>
      </c>
      <c r="K220" s="109">
        <v>113115806</v>
      </c>
      <c r="L220" s="89">
        <v>131</v>
      </c>
      <c r="M220" s="89">
        <v>0</v>
      </c>
      <c r="N220" s="89" t="s">
        <v>6445</v>
      </c>
    </row>
    <row r="221" spans="2:14" x14ac:dyDescent="0.3">
      <c r="B221" s="27" t="s">
        <v>217</v>
      </c>
      <c r="C221" s="62" t="s">
        <v>3300</v>
      </c>
      <c r="D221" s="25" t="s">
        <v>2957</v>
      </c>
      <c r="E221" s="25" t="s">
        <v>4112</v>
      </c>
      <c r="F221" s="26">
        <v>44096</v>
      </c>
      <c r="H221" s="90">
        <v>590.43200000003003</v>
      </c>
      <c r="I221" s="90">
        <v>0</v>
      </c>
      <c r="J221" s="90">
        <v>0</v>
      </c>
      <c r="K221" s="109">
        <v>6982378</v>
      </c>
      <c r="L221" s="89">
        <v>6</v>
      </c>
      <c r="M221" s="89">
        <v>0</v>
      </c>
      <c r="N221" s="89" t="s">
        <v>6445</v>
      </c>
    </row>
    <row r="222" spans="2:14" x14ac:dyDescent="0.3">
      <c r="B222" s="27" t="s">
        <v>218</v>
      </c>
      <c r="C222" s="62" t="s">
        <v>3301</v>
      </c>
      <c r="D222" s="25" t="s">
        <v>2957</v>
      </c>
      <c r="E222" s="25" t="s">
        <v>4113</v>
      </c>
      <c r="F222" s="26">
        <v>44096</v>
      </c>
      <c r="H222" s="90">
        <v>818.61660000029997</v>
      </c>
      <c r="I222" s="90">
        <v>24.4315000000061</v>
      </c>
      <c r="J222" s="90">
        <v>3272.3174999989601</v>
      </c>
      <c r="K222" s="109">
        <v>1392870008</v>
      </c>
      <c r="L222" s="89">
        <v>1720</v>
      </c>
      <c r="M222" s="89">
        <v>0</v>
      </c>
      <c r="N222" s="89" t="s">
        <v>6445</v>
      </c>
    </row>
    <row r="223" spans="2:14" x14ac:dyDescent="0.3">
      <c r="B223" s="24" t="s">
        <v>219</v>
      </c>
      <c r="C223" s="61" t="s">
        <v>3302</v>
      </c>
      <c r="D223" s="25" t="s">
        <v>2958</v>
      </c>
      <c r="E223" s="25" t="s">
        <v>4092</v>
      </c>
      <c r="F223" s="26">
        <v>44096</v>
      </c>
      <c r="H223" s="90">
        <v>1382.6865999996701</v>
      </c>
      <c r="I223" s="90">
        <v>34238.277199983597</v>
      </c>
      <c r="J223" s="90">
        <v>0</v>
      </c>
      <c r="K223" s="109">
        <v>5739793795</v>
      </c>
      <c r="L223" s="89">
        <v>418</v>
      </c>
      <c r="M223" s="89">
        <v>0</v>
      </c>
      <c r="N223" s="89" t="s">
        <v>6445</v>
      </c>
    </row>
    <row r="224" spans="2:14" x14ac:dyDescent="0.3">
      <c r="B224" s="27" t="s">
        <v>220</v>
      </c>
      <c r="C224" s="62" t="s">
        <v>3303</v>
      </c>
      <c r="D224" s="25" t="s">
        <v>2958</v>
      </c>
      <c r="E224" s="25" t="s">
        <v>4088</v>
      </c>
      <c r="F224" s="26">
        <v>44096</v>
      </c>
      <c r="H224" s="90">
        <v>1374.96880000085</v>
      </c>
      <c r="I224" s="90">
        <v>3636.44619999826</v>
      </c>
      <c r="J224" s="90">
        <v>0</v>
      </c>
      <c r="K224" s="109">
        <v>258449248</v>
      </c>
      <c r="L224" s="89">
        <v>35</v>
      </c>
      <c r="M224" s="89">
        <v>0</v>
      </c>
      <c r="N224" s="89" t="s">
        <v>6445</v>
      </c>
    </row>
    <row r="225" spans="2:14" x14ac:dyDescent="0.3">
      <c r="B225" s="27" t="s">
        <v>221</v>
      </c>
      <c r="C225" s="62" t="s">
        <v>3304</v>
      </c>
      <c r="D225" s="25" t="s">
        <v>2958</v>
      </c>
      <c r="E225" s="25" t="s">
        <v>4095</v>
      </c>
      <c r="F225" s="26">
        <v>44096</v>
      </c>
      <c r="H225" s="90">
        <v>1421.9609999992001</v>
      </c>
      <c r="I225" s="90">
        <v>0</v>
      </c>
      <c r="J225" s="90">
        <v>0</v>
      </c>
      <c r="K225" s="109">
        <v>7061913730</v>
      </c>
      <c r="L225" s="89">
        <v>72</v>
      </c>
      <c r="M225" s="89">
        <v>0</v>
      </c>
      <c r="N225" s="89" t="s">
        <v>6445</v>
      </c>
    </row>
    <row r="226" spans="2:14" x14ac:dyDescent="0.3">
      <c r="B226" s="24" t="s">
        <v>222</v>
      </c>
      <c r="C226" s="61" t="s">
        <v>3305</v>
      </c>
      <c r="D226" s="25" t="s">
        <v>2958</v>
      </c>
      <c r="E226" s="25" t="s">
        <v>4111</v>
      </c>
      <c r="F226" s="26">
        <v>44096</v>
      </c>
      <c r="H226" s="90">
        <v>1448.5330999996499</v>
      </c>
      <c r="I226" s="90">
        <v>0</v>
      </c>
      <c r="J226" s="90">
        <v>0</v>
      </c>
      <c r="K226" s="109">
        <v>256145893</v>
      </c>
      <c r="L226" s="89">
        <v>7</v>
      </c>
      <c r="M226" s="89">
        <v>0</v>
      </c>
      <c r="N226" s="89" t="s">
        <v>6445</v>
      </c>
    </row>
    <row r="227" spans="2:14" x14ac:dyDescent="0.3">
      <c r="B227" s="27" t="s">
        <v>223</v>
      </c>
      <c r="C227" s="62" t="s">
        <v>3306</v>
      </c>
      <c r="D227" s="25" t="s">
        <v>2958</v>
      </c>
      <c r="E227" s="25" t="s">
        <v>4104</v>
      </c>
      <c r="F227" s="26">
        <v>44096</v>
      </c>
      <c r="H227" s="90">
        <v>1391.35960000008</v>
      </c>
      <c r="I227" s="90">
        <v>3449.8630000017602</v>
      </c>
      <c r="J227" s="90">
        <v>0</v>
      </c>
      <c r="K227" s="109">
        <v>1151619901</v>
      </c>
      <c r="L227" s="89">
        <v>68</v>
      </c>
      <c r="M227" s="89">
        <v>0</v>
      </c>
      <c r="N227" s="89" t="s">
        <v>6445</v>
      </c>
    </row>
    <row r="228" spans="2:14" x14ac:dyDescent="0.3">
      <c r="B228" s="27" t="s">
        <v>224</v>
      </c>
      <c r="C228" s="62" t="s">
        <v>3307</v>
      </c>
      <c r="D228" s="25" t="s">
        <v>2958</v>
      </c>
      <c r="E228" s="25" t="s">
        <v>4112</v>
      </c>
      <c r="F228" s="26">
        <v>44096</v>
      </c>
      <c r="H228" s="90">
        <v>1577.5973000004899</v>
      </c>
      <c r="I228" s="90">
        <v>0</v>
      </c>
      <c r="J228" s="90">
        <v>0</v>
      </c>
      <c r="K228" s="109">
        <v>796489174</v>
      </c>
      <c r="L228" s="89">
        <v>3</v>
      </c>
      <c r="M228" s="89">
        <v>0</v>
      </c>
      <c r="N228" s="89" t="s">
        <v>6445</v>
      </c>
    </row>
    <row r="229" spans="2:14" x14ac:dyDescent="0.3">
      <c r="B229" s="24" t="s">
        <v>225</v>
      </c>
      <c r="C229" s="61" t="s">
        <v>3308</v>
      </c>
      <c r="D229" s="25" t="s">
        <v>2958</v>
      </c>
      <c r="E229" s="25" t="s">
        <v>4139</v>
      </c>
      <c r="F229" s="26">
        <v>44096</v>
      </c>
      <c r="H229" s="90">
        <v>2143.5958999991399</v>
      </c>
      <c r="I229" s="90">
        <v>98152.445099949793</v>
      </c>
      <c r="J229" s="90">
        <v>8332.4499000012893</v>
      </c>
      <c r="K229" s="109">
        <v>6826721429</v>
      </c>
      <c r="L229" s="89">
        <v>1471</v>
      </c>
      <c r="M229" s="89">
        <v>0</v>
      </c>
      <c r="N229" s="89" t="s">
        <v>6445</v>
      </c>
    </row>
    <row r="230" spans="2:14" x14ac:dyDescent="0.3">
      <c r="B230" s="27" t="s">
        <v>226</v>
      </c>
      <c r="C230" s="62" t="s">
        <v>3309</v>
      </c>
      <c r="D230" s="25" t="s">
        <v>2959</v>
      </c>
      <c r="E230" s="25" t="s">
        <v>4092</v>
      </c>
      <c r="F230" s="26">
        <v>44096</v>
      </c>
      <c r="H230" s="90">
        <v>1320.9776000008001</v>
      </c>
      <c r="I230" s="90">
        <v>378.50760000012798</v>
      </c>
      <c r="J230" s="90">
        <v>0</v>
      </c>
      <c r="K230" s="109">
        <v>2341682422</v>
      </c>
      <c r="L230" s="89">
        <v>177</v>
      </c>
      <c r="M230" s="89">
        <v>0</v>
      </c>
      <c r="N230" s="89" t="s">
        <v>6445</v>
      </c>
    </row>
    <row r="231" spans="2:14" x14ac:dyDescent="0.3">
      <c r="B231" s="27" t="s">
        <v>227</v>
      </c>
      <c r="C231" s="62" t="s">
        <v>3310</v>
      </c>
      <c r="D231" s="25" t="s">
        <v>2959</v>
      </c>
      <c r="E231" s="25" t="s">
        <v>4088</v>
      </c>
      <c r="F231" s="26">
        <v>44096</v>
      </c>
      <c r="H231" s="90">
        <v>2925.4418999999798</v>
      </c>
      <c r="I231" s="90">
        <v>0</v>
      </c>
      <c r="J231" s="90">
        <v>0</v>
      </c>
      <c r="K231" s="109">
        <v>316136088</v>
      </c>
      <c r="L231" s="89">
        <v>59</v>
      </c>
      <c r="M231" s="89">
        <v>0</v>
      </c>
      <c r="N231" s="89" t="s">
        <v>6445</v>
      </c>
    </row>
    <row r="232" spans="2:14" x14ac:dyDescent="0.3">
      <c r="B232" s="24" t="s">
        <v>228</v>
      </c>
      <c r="C232" s="61" t="s">
        <v>3311</v>
      </c>
      <c r="D232" s="25" t="s">
        <v>2959</v>
      </c>
      <c r="E232" s="25" t="s">
        <v>4095</v>
      </c>
      <c r="F232" s="26">
        <v>44096</v>
      </c>
      <c r="H232" s="90">
        <v>1494.3176000006499</v>
      </c>
      <c r="I232" s="90">
        <v>0</v>
      </c>
      <c r="J232" s="90">
        <v>0</v>
      </c>
      <c r="K232" s="109">
        <v>4552109365</v>
      </c>
      <c r="L232" s="89">
        <v>52</v>
      </c>
      <c r="M232" s="89">
        <v>0</v>
      </c>
      <c r="N232" s="89" t="s">
        <v>6445</v>
      </c>
    </row>
    <row r="233" spans="2:14" x14ac:dyDescent="0.3">
      <c r="B233" s="27" t="s">
        <v>229</v>
      </c>
      <c r="C233" s="62" t="s">
        <v>3312</v>
      </c>
      <c r="D233" s="25" t="s">
        <v>2959</v>
      </c>
      <c r="E233" s="25" t="s">
        <v>4111</v>
      </c>
      <c r="F233" s="26">
        <v>44096</v>
      </c>
      <c r="H233" s="90">
        <v>945.120099999942</v>
      </c>
      <c r="I233" s="90">
        <v>0</v>
      </c>
      <c r="J233" s="90">
        <v>0</v>
      </c>
      <c r="K233" s="109">
        <v>31133956</v>
      </c>
      <c r="L233" s="89">
        <v>1</v>
      </c>
      <c r="M233" s="89">
        <v>0</v>
      </c>
      <c r="N233" s="89" t="s">
        <v>6445</v>
      </c>
    </row>
    <row r="234" spans="2:14" x14ac:dyDescent="0.3">
      <c r="B234" s="27" t="s">
        <v>230</v>
      </c>
      <c r="C234" s="62" t="s">
        <v>3313</v>
      </c>
      <c r="D234" s="25" t="s">
        <v>2959</v>
      </c>
      <c r="E234" s="25" t="s">
        <v>4104</v>
      </c>
      <c r="F234" s="26">
        <v>44096</v>
      </c>
      <c r="H234" s="90">
        <v>1392.9628999996901</v>
      </c>
      <c r="I234" s="90">
        <v>0</v>
      </c>
      <c r="J234" s="90">
        <v>0</v>
      </c>
      <c r="K234" s="109">
        <v>1032189732</v>
      </c>
      <c r="L234" s="89">
        <v>54</v>
      </c>
      <c r="M234" s="89">
        <v>0</v>
      </c>
      <c r="N234" s="89" t="s">
        <v>6445</v>
      </c>
    </row>
    <row r="235" spans="2:14" x14ac:dyDescent="0.3">
      <c r="B235" s="24" t="s">
        <v>231</v>
      </c>
      <c r="C235" s="61" t="s">
        <v>3314</v>
      </c>
      <c r="D235" s="25" t="s">
        <v>2959</v>
      </c>
      <c r="E235" s="25" t="s">
        <v>4112</v>
      </c>
      <c r="F235" s="26">
        <v>44096</v>
      </c>
      <c r="H235" s="90">
        <v>1673.5270000006999</v>
      </c>
      <c r="I235" s="90">
        <v>0</v>
      </c>
      <c r="J235" s="90">
        <v>0</v>
      </c>
      <c r="K235" s="109">
        <v>860117115</v>
      </c>
      <c r="L235" s="89">
        <v>13</v>
      </c>
      <c r="M235" s="89">
        <v>0</v>
      </c>
      <c r="N235" s="89" t="s">
        <v>6445</v>
      </c>
    </row>
    <row r="236" spans="2:14" x14ac:dyDescent="0.3">
      <c r="B236" s="27" t="s">
        <v>232</v>
      </c>
      <c r="C236" s="62" t="s">
        <v>3315</v>
      </c>
      <c r="D236" s="25" t="s">
        <v>2959</v>
      </c>
      <c r="E236" s="25" t="s">
        <v>4113</v>
      </c>
      <c r="F236" s="26">
        <v>44096</v>
      </c>
      <c r="H236" s="90">
        <v>1922.8964000009</v>
      </c>
      <c r="I236" s="90">
        <v>6350.3162000030297</v>
      </c>
      <c r="J236" s="90">
        <v>16110.7929999977</v>
      </c>
      <c r="K236" s="109">
        <v>10736720783</v>
      </c>
      <c r="L236" s="89">
        <v>1635</v>
      </c>
      <c r="M236" s="89">
        <v>0</v>
      </c>
      <c r="N236" s="89" t="s">
        <v>6445</v>
      </c>
    </row>
    <row r="237" spans="2:14" x14ac:dyDescent="0.3">
      <c r="B237" s="27" t="s">
        <v>233</v>
      </c>
      <c r="C237" s="62" t="s">
        <v>3316</v>
      </c>
      <c r="D237" s="25" t="s">
        <v>2960</v>
      </c>
      <c r="E237" s="25" t="s">
        <v>4092</v>
      </c>
      <c r="F237" s="26">
        <v>44096</v>
      </c>
      <c r="H237" s="90">
        <v>1545.97770000063</v>
      </c>
      <c r="I237" s="90">
        <v>0</v>
      </c>
      <c r="J237" s="90">
        <v>291.078000000212</v>
      </c>
      <c r="K237" s="109">
        <v>1340671818</v>
      </c>
      <c r="L237" s="89">
        <v>183</v>
      </c>
      <c r="M237" s="89">
        <v>0</v>
      </c>
      <c r="N237" s="89" t="s">
        <v>6445</v>
      </c>
    </row>
    <row r="238" spans="2:14" x14ac:dyDescent="0.3">
      <c r="B238" s="24" t="s">
        <v>234</v>
      </c>
      <c r="C238" s="61" t="s">
        <v>3317</v>
      </c>
      <c r="D238" s="25" t="s">
        <v>2960</v>
      </c>
      <c r="E238" s="25" t="s">
        <v>4088</v>
      </c>
      <c r="F238" s="26">
        <v>44096</v>
      </c>
      <c r="H238" s="90">
        <v>1365.0839000009</v>
      </c>
      <c r="I238" s="90">
        <v>0</v>
      </c>
      <c r="J238" s="90">
        <v>0</v>
      </c>
      <c r="K238" s="109">
        <v>447142946</v>
      </c>
      <c r="L238" s="89">
        <v>51</v>
      </c>
      <c r="M238" s="89">
        <v>0</v>
      </c>
      <c r="N238" s="89" t="s">
        <v>6445</v>
      </c>
    </row>
    <row r="239" spans="2:14" x14ac:dyDescent="0.3">
      <c r="B239" s="27" t="s">
        <v>235</v>
      </c>
      <c r="C239" s="62" t="s">
        <v>3318</v>
      </c>
      <c r="D239" s="25" t="s">
        <v>2960</v>
      </c>
      <c r="E239" s="25" t="s">
        <v>4095</v>
      </c>
      <c r="F239" s="26">
        <v>44096</v>
      </c>
      <c r="H239" s="90">
        <v>1545.9231000002501</v>
      </c>
      <c r="I239" s="90">
        <v>0</v>
      </c>
      <c r="J239" s="90">
        <v>0</v>
      </c>
      <c r="K239" s="109">
        <v>860909514</v>
      </c>
      <c r="L239" s="89">
        <v>26</v>
      </c>
      <c r="M239" s="89">
        <v>0</v>
      </c>
      <c r="N239" s="89" t="s">
        <v>6445</v>
      </c>
    </row>
    <row r="240" spans="2:14" x14ac:dyDescent="0.3">
      <c r="B240" s="27" t="s">
        <v>236</v>
      </c>
      <c r="C240" s="62" t="s">
        <v>3319</v>
      </c>
      <c r="D240" s="25" t="s">
        <v>2960</v>
      </c>
      <c r="E240" s="25" t="s">
        <v>4111</v>
      </c>
      <c r="F240" s="26">
        <v>44096</v>
      </c>
      <c r="H240" s="90">
        <v>1733.34930000082</v>
      </c>
      <c r="I240" s="90">
        <v>0</v>
      </c>
      <c r="J240" s="90">
        <v>0</v>
      </c>
      <c r="K240" s="109">
        <v>499060657</v>
      </c>
      <c r="L240" s="89">
        <v>3</v>
      </c>
      <c r="M240" s="89">
        <v>0</v>
      </c>
      <c r="N240" s="89" t="s">
        <v>6445</v>
      </c>
    </row>
    <row r="241" spans="2:14" x14ac:dyDescent="0.3">
      <c r="B241" s="24" t="s">
        <v>237</v>
      </c>
      <c r="C241" s="61" t="s">
        <v>3320</v>
      </c>
      <c r="D241" s="25" t="s">
        <v>2960</v>
      </c>
      <c r="E241" s="25" t="s">
        <v>4104</v>
      </c>
      <c r="F241" s="26">
        <v>44096</v>
      </c>
      <c r="H241" s="90">
        <v>1582.63110000081</v>
      </c>
      <c r="I241" s="90">
        <v>0</v>
      </c>
      <c r="J241" s="90">
        <v>11254.4071999937</v>
      </c>
      <c r="K241" s="109">
        <v>456615664</v>
      </c>
      <c r="L241" s="89">
        <v>53</v>
      </c>
      <c r="M241" s="89">
        <v>0</v>
      </c>
      <c r="N241" s="89" t="s">
        <v>6445</v>
      </c>
    </row>
    <row r="242" spans="2:14" x14ac:dyDescent="0.3">
      <c r="B242" s="27" t="s">
        <v>238</v>
      </c>
      <c r="C242" s="62" t="s">
        <v>3321</v>
      </c>
      <c r="D242" s="25" t="s">
        <v>2960</v>
      </c>
      <c r="E242" s="25" t="s">
        <v>4112</v>
      </c>
      <c r="F242" s="26">
        <v>44096</v>
      </c>
      <c r="H242" s="90">
        <v>1837.45680000074</v>
      </c>
      <c r="I242" s="90">
        <v>0</v>
      </c>
      <c r="J242" s="90">
        <v>0</v>
      </c>
      <c r="K242" s="109">
        <v>102506745</v>
      </c>
      <c r="L242" s="89">
        <v>8</v>
      </c>
      <c r="M242" s="89">
        <v>0</v>
      </c>
      <c r="N242" s="89" t="s">
        <v>6445</v>
      </c>
    </row>
    <row r="243" spans="2:14" x14ac:dyDescent="0.3">
      <c r="B243" s="27" t="s">
        <v>239</v>
      </c>
      <c r="C243" s="62" t="s">
        <v>3322</v>
      </c>
      <c r="D243" s="25" t="s">
        <v>2960</v>
      </c>
      <c r="E243" s="25" t="s">
        <v>4113</v>
      </c>
      <c r="F243" s="26">
        <v>44096</v>
      </c>
      <c r="H243" s="90">
        <v>996.31359999999404</v>
      </c>
      <c r="I243" s="90">
        <v>1781.5676000006499</v>
      </c>
      <c r="J243" s="90">
        <v>2220.2380999997299</v>
      </c>
      <c r="K243" s="109">
        <v>4790365481</v>
      </c>
      <c r="L243" s="89">
        <v>1524</v>
      </c>
      <c r="M243" s="89">
        <v>0</v>
      </c>
      <c r="N243" s="89" t="s">
        <v>6445</v>
      </c>
    </row>
    <row r="244" spans="2:14" x14ac:dyDescent="0.3">
      <c r="B244" s="24" t="s">
        <v>240</v>
      </c>
      <c r="C244" s="61" t="s">
        <v>3323</v>
      </c>
      <c r="D244" s="25" t="s">
        <v>2961</v>
      </c>
      <c r="E244" s="25" t="s">
        <v>4088</v>
      </c>
      <c r="F244" s="26">
        <v>44096</v>
      </c>
      <c r="H244" s="90">
        <v>813.24500000011199</v>
      </c>
      <c r="I244" s="90">
        <v>0</v>
      </c>
      <c r="J244" s="90">
        <v>0</v>
      </c>
      <c r="K244" s="109">
        <v>6565156</v>
      </c>
      <c r="L244" s="89">
        <v>11</v>
      </c>
      <c r="M244" s="89">
        <v>0</v>
      </c>
      <c r="N244" s="89" t="s">
        <v>6445</v>
      </c>
    </row>
    <row r="245" spans="2:14" x14ac:dyDescent="0.3">
      <c r="B245" s="27" t="s">
        <v>241</v>
      </c>
      <c r="C245" s="62" t="s">
        <v>3324</v>
      </c>
      <c r="D245" s="25" t="s">
        <v>2961</v>
      </c>
      <c r="E245" s="25" t="s">
        <v>4111</v>
      </c>
      <c r="F245" s="26">
        <v>44096</v>
      </c>
      <c r="H245" s="90">
        <v>896.41170000005502</v>
      </c>
      <c r="I245" s="90">
        <v>0</v>
      </c>
      <c r="J245" s="90">
        <v>0</v>
      </c>
      <c r="K245" s="109">
        <v>0</v>
      </c>
      <c r="L245" s="89">
        <v>0</v>
      </c>
      <c r="M245" s="89">
        <v>0</v>
      </c>
      <c r="N245" s="89" t="s">
        <v>6445</v>
      </c>
    </row>
    <row r="246" spans="2:14" x14ac:dyDescent="0.3">
      <c r="B246" s="27" t="s">
        <v>242</v>
      </c>
      <c r="C246" s="62" t="s">
        <v>3325</v>
      </c>
      <c r="D246" s="25" t="s">
        <v>2961</v>
      </c>
      <c r="E246" s="25" t="s">
        <v>4104</v>
      </c>
      <c r="F246" s="26">
        <v>44096</v>
      </c>
      <c r="H246" s="90">
        <v>692.61330000031705</v>
      </c>
      <c r="I246" s="90">
        <v>0</v>
      </c>
      <c r="J246" s="90">
        <v>0</v>
      </c>
      <c r="K246" s="109">
        <v>15578516</v>
      </c>
      <c r="L246" s="89">
        <v>5</v>
      </c>
      <c r="M246" s="89">
        <v>0</v>
      </c>
      <c r="N246" s="89" t="s">
        <v>6445</v>
      </c>
    </row>
    <row r="247" spans="2:14" x14ac:dyDescent="0.3">
      <c r="B247" s="24" t="s">
        <v>243</v>
      </c>
      <c r="C247" s="61" t="s">
        <v>3326</v>
      </c>
      <c r="D247" s="25" t="s">
        <v>2961</v>
      </c>
      <c r="E247" s="25" t="s">
        <v>4112</v>
      </c>
      <c r="F247" s="26">
        <v>44096</v>
      </c>
      <c r="H247" s="90">
        <v>812</v>
      </c>
      <c r="I247" s="90">
        <v>0</v>
      </c>
      <c r="J247" s="90">
        <v>0</v>
      </c>
      <c r="K247" s="109">
        <v>812</v>
      </c>
      <c r="L247" s="89">
        <v>1</v>
      </c>
      <c r="M247" s="89">
        <v>0</v>
      </c>
      <c r="N247" s="89" t="s">
        <v>6445</v>
      </c>
    </row>
    <row r="248" spans="2:14" x14ac:dyDescent="0.3">
      <c r="B248" s="27" t="s">
        <v>244</v>
      </c>
      <c r="C248" s="62" t="s">
        <v>3327</v>
      </c>
      <c r="D248" s="25" t="s">
        <v>2961</v>
      </c>
      <c r="E248" s="25" t="s">
        <v>4113</v>
      </c>
      <c r="F248" s="26">
        <v>44096</v>
      </c>
      <c r="H248" s="90">
        <v>843.48550000041701</v>
      </c>
      <c r="I248" s="90">
        <v>0</v>
      </c>
      <c r="J248" s="90">
        <v>0</v>
      </c>
      <c r="K248" s="109">
        <v>206901474</v>
      </c>
      <c r="L248" s="89">
        <v>86</v>
      </c>
      <c r="M248" s="89">
        <v>0</v>
      </c>
      <c r="N248" s="89" t="s">
        <v>6445</v>
      </c>
    </row>
    <row r="249" spans="2:14" x14ac:dyDescent="0.3">
      <c r="B249" s="27" t="s">
        <v>245</v>
      </c>
      <c r="C249" s="62" t="s">
        <v>3328</v>
      </c>
      <c r="D249" s="25" t="s">
        <v>2962</v>
      </c>
      <c r="E249" s="25" t="s">
        <v>4088</v>
      </c>
      <c r="F249" s="26">
        <v>44096</v>
      </c>
      <c r="H249" s="90">
        <v>1755.47829999961</v>
      </c>
      <c r="I249" s="90">
        <v>0</v>
      </c>
      <c r="J249" s="90">
        <v>0</v>
      </c>
      <c r="K249" s="109">
        <v>80402220</v>
      </c>
      <c r="L249" s="89">
        <v>41</v>
      </c>
      <c r="M249" s="89">
        <v>0</v>
      </c>
      <c r="N249" s="89" t="s">
        <v>6445</v>
      </c>
    </row>
    <row r="250" spans="2:14" x14ac:dyDescent="0.3">
      <c r="B250" s="24" t="s">
        <v>246</v>
      </c>
      <c r="C250" s="61" t="s">
        <v>3329</v>
      </c>
      <c r="D250" s="25" t="s">
        <v>2962</v>
      </c>
      <c r="E250" s="25" t="s">
        <v>4111</v>
      </c>
      <c r="F250" s="26">
        <v>44096</v>
      </c>
      <c r="H250" s="90">
        <v>1822.1632000003001</v>
      </c>
      <c r="I250" s="90">
        <v>0</v>
      </c>
      <c r="J250" s="90">
        <v>0</v>
      </c>
      <c r="K250" s="109">
        <v>250361149</v>
      </c>
      <c r="L250" s="89">
        <v>36</v>
      </c>
      <c r="M250" s="89">
        <v>0</v>
      </c>
      <c r="N250" s="89" t="s">
        <v>6445</v>
      </c>
    </row>
    <row r="251" spans="2:14" x14ac:dyDescent="0.3">
      <c r="B251" s="27" t="s">
        <v>247</v>
      </c>
      <c r="C251" s="62" t="s">
        <v>3330</v>
      </c>
      <c r="D251" s="25" t="s">
        <v>2962</v>
      </c>
      <c r="E251" s="25" t="s">
        <v>4104</v>
      </c>
      <c r="F251" s="26">
        <v>44096</v>
      </c>
      <c r="H251" s="90">
        <v>1361.25989999995</v>
      </c>
      <c r="I251" s="90">
        <v>0</v>
      </c>
      <c r="J251" s="90">
        <v>0</v>
      </c>
      <c r="K251" s="109">
        <v>320311015</v>
      </c>
      <c r="L251" s="89">
        <v>61</v>
      </c>
      <c r="M251" s="89">
        <v>0</v>
      </c>
      <c r="N251" s="89" t="s">
        <v>6445</v>
      </c>
    </row>
    <row r="252" spans="2:14" x14ac:dyDescent="0.3">
      <c r="B252" s="27" t="s">
        <v>248</v>
      </c>
      <c r="C252" s="62" t="s">
        <v>3331</v>
      </c>
      <c r="D252" s="25" t="s">
        <v>2962</v>
      </c>
      <c r="E252" s="25" t="s">
        <v>4112</v>
      </c>
      <c r="F252" s="26">
        <v>44096</v>
      </c>
      <c r="H252" s="90">
        <v>1484.4752999991199</v>
      </c>
      <c r="I252" s="90">
        <v>0</v>
      </c>
      <c r="J252" s="90">
        <v>0</v>
      </c>
      <c r="K252" s="109">
        <v>35716629</v>
      </c>
      <c r="L252" s="89">
        <v>4</v>
      </c>
      <c r="M252" s="89">
        <v>0</v>
      </c>
      <c r="N252" s="89" t="s">
        <v>6445</v>
      </c>
    </row>
    <row r="253" spans="2:14" x14ac:dyDescent="0.3">
      <c r="B253" s="24" t="s">
        <v>249</v>
      </c>
      <c r="C253" s="61" t="s">
        <v>3332</v>
      </c>
      <c r="D253" s="25" t="s">
        <v>2962</v>
      </c>
      <c r="E253" s="25" t="s">
        <v>4113</v>
      </c>
      <c r="F253" s="26">
        <v>44096</v>
      </c>
      <c r="H253" s="90">
        <v>1461.5</v>
      </c>
      <c r="I253" s="90">
        <v>0</v>
      </c>
      <c r="J253" s="90">
        <v>2047.45160000026</v>
      </c>
      <c r="K253" s="109">
        <v>520843598</v>
      </c>
      <c r="L253" s="89">
        <v>135</v>
      </c>
      <c r="M253" s="89">
        <v>0</v>
      </c>
      <c r="N253" s="89" t="s">
        <v>6445</v>
      </c>
    </row>
    <row r="254" spans="2:14" x14ac:dyDescent="0.3">
      <c r="B254" s="27" t="s">
        <v>250</v>
      </c>
      <c r="C254" s="62" t="s">
        <v>3333</v>
      </c>
      <c r="D254" s="25" t="s">
        <v>2963</v>
      </c>
      <c r="E254" s="25" t="s">
        <v>4092</v>
      </c>
      <c r="F254" s="26">
        <v>44096</v>
      </c>
      <c r="H254" s="90">
        <v>1495495.5274162299</v>
      </c>
      <c r="I254" s="90">
        <v>0</v>
      </c>
      <c r="J254" s="90">
        <v>0</v>
      </c>
      <c r="K254" s="109">
        <v>4054766541.0546899</v>
      </c>
      <c r="L254" s="89">
        <v>462</v>
      </c>
      <c r="M254" s="89">
        <v>0</v>
      </c>
      <c r="N254" s="89" t="s">
        <v>6446</v>
      </c>
    </row>
    <row r="255" spans="2:14" x14ac:dyDescent="0.3">
      <c r="B255" s="27" t="s">
        <v>251</v>
      </c>
      <c r="C255" s="62" t="s">
        <v>3334</v>
      </c>
      <c r="D255" s="25" t="s">
        <v>2963</v>
      </c>
      <c r="E255" s="25" t="s">
        <v>4095</v>
      </c>
      <c r="F255" s="26">
        <v>44096</v>
      </c>
      <c r="H255" s="90">
        <v>1147199.3624877899</v>
      </c>
      <c r="I255" s="90">
        <v>0</v>
      </c>
      <c r="J255" s="90">
        <v>0</v>
      </c>
      <c r="K255" s="109">
        <v>1618768744.23438</v>
      </c>
      <c r="L255" s="89">
        <v>13</v>
      </c>
      <c r="M255" s="89">
        <v>0</v>
      </c>
      <c r="N255" s="89" t="s">
        <v>6446</v>
      </c>
    </row>
    <row r="256" spans="2:14" x14ac:dyDescent="0.3">
      <c r="B256" s="24" t="s">
        <v>252</v>
      </c>
      <c r="C256" s="61" t="s">
        <v>3335</v>
      </c>
      <c r="D256" s="25" t="s">
        <v>2963</v>
      </c>
      <c r="E256" s="25" t="s">
        <v>4106</v>
      </c>
      <c r="F256" s="26">
        <v>44096</v>
      </c>
      <c r="H256" s="90">
        <v>780687.74902534497</v>
      </c>
      <c r="I256" s="90">
        <v>0</v>
      </c>
      <c r="J256" s="90">
        <v>0</v>
      </c>
      <c r="K256" s="109">
        <v>0</v>
      </c>
      <c r="L256" s="89">
        <v>0</v>
      </c>
      <c r="M256" s="89">
        <v>0</v>
      </c>
      <c r="N256" s="89" t="s">
        <v>6446</v>
      </c>
    </row>
    <row r="257" spans="2:14" x14ac:dyDescent="0.3">
      <c r="B257" s="27" t="s">
        <v>253</v>
      </c>
      <c r="C257" s="62" t="s">
        <v>3336</v>
      </c>
      <c r="D257" s="25" t="s">
        <v>2963</v>
      </c>
      <c r="E257" s="25" t="s">
        <v>4152</v>
      </c>
      <c r="F257" s="26">
        <v>44096</v>
      </c>
      <c r="H257" s="90">
        <v>1119409.2458019301</v>
      </c>
      <c r="I257" s="90">
        <v>0</v>
      </c>
      <c r="J257" s="90">
        <v>0</v>
      </c>
      <c r="K257" s="109">
        <v>391116897.72021502</v>
      </c>
      <c r="L257" s="89">
        <v>18</v>
      </c>
      <c r="M257" s="89">
        <v>0</v>
      </c>
      <c r="N257" s="89" t="s">
        <v>6446</v>
      </c>
    </row>
    <row r="258" spans="2:14" x14ac:dyDescent="0.3">
      <c r="B258" s="27" t="s">
        <v>254</v>
      </c>
      <c r="C258" s="62" t="s">
        <v>3337</v>
      </c>
      <c r="D258" s="25" t="s">
        <v>2964</v>
      </c>
      <c r="E258" s="25" t="s">
        <v>4088</v>
      </c>
      <c r="F258" s="26">
        <v>44096</v>
      </c>
      <c r="H258" s="90">
        <v>1211.39220000058</v>
      </c>
      <c r="I258" s="90">
        <v>0</v>
      </c>
      <c r="J258" s="90">
        <v>0</v>
      </c>
      <c r="K258" s="109">
        <v>210883262</v>
      </c>
      <c r="L258" s="89">
        <v>202</v>
      </c>
      <c r="M258" s="89">
        <v>0</v>
      </c>
      <c r="N258" s="89" t="s">
        <v>6445</v>
      </c>
    </row>
    <row r="259" spans="2:14" x14ac:dyDescent="0.3">
      <c r="B259" s="24" t="s">
        <v>255</v>
      </c>
      <c r="C259" s="61" t="s">
        <v>3338</v>
      </c>
      <c r="D259" s="25" t="s">
        <v>2964</v>
      </c>
      <c r="E259" s="25" t="s">
        <v>4111</v>
      </c>
      <c r="F259" s="26">
        <v>44096</v>
      </c>
      <c r="H259" s="90">
        <v>1261.2258999999599</v>
      </c>
      <c r="I259" s="90">
        <v>0</v>
      </c>
      <c r="J259" s="90">
        <v>0</v>
      </c>
      <c r="K259" s="109">
        <v>503763759</v>
      </c>
      <c r="L259" s="89">
        <v>30</v>
      </c>
      <c r="M259" s="89">
        <v>0</v>
      </c>
      <c r="N259" s="89" t="s">
        <v>6445</v>
      </c>
    </row>
    <row r="260" spans="2:14" x14ac:dyDescent="0.3">
      <c r="B260" s="27" t="s">
        <v>256</v>
      </c>
      <c r="C260" s="62" t="s">
        <v>3339</v>
      </c>
      <c r="D260" s="25" t="s">
        <v>2964</v>
      </c>
      <c r="E260" s="25" t="s">
        <v>4104</v>
      </c>
      <c r="F260" s="26">
        <v>44096</v>
      </c>
      <c r="H260" s="90">
        <v>918.29150000028301</v>
      </c>
      <c r="I260" s="90">
        <v>0</v>
      </c>
      <c r="J260" s="90">
        <v>0</v>
      </c>
      <c r="K260" s="109">
        <v>254202606</v>
      </c>
      <c r="L260" s="89">
        <v>52</v>
      </c>
      <c r="M260" s="89">
        <v>0</v>
      </c>
      <c r="N260" s="89" t="s">
        <v>6445</v>
      </c>
    </row>
    <row r="261" spans="2:14" x14ac:dyDescent="0.3">
      <c r="B261" s="27" t="s">
        <v>257</v>
      </c>
      <c r="C261" s="62" t="s">
        <v>3340</v>
      </c>
      <c r="D261" s="25" t="s">
        <v>2964</v>
      </c>
      <c r="E261" s="25" t="s">
        <v>4112</v>
      </c>
      <c r="F261" s="26">
        <v>44096</v>
      </c>
      <c r="H261" s="90">
        <v>999.39969999995105</v>
      </c>
      <c r="I261" s="90">
        <v>0</v>
      </c>
      <c r="J261" s="90">
        <v>0</v>
      </c>
      <c r="K261" s="109">
        <v>13924583</v>
      </c>
      <c r="L261" s="89">
        <v>7</v>
      </c>
      <c r="M261" s="89">
        <v>0</v>
      </c>
      <c r="N261" s="89" t="s">
        <v>6445</v>
      </c>
    </row>
    <row r="262" spans="2:14" x14ac:dyDescent="0.3">
      <c r="B262" s="24" t="s">
        <v>258</v>
      </c>
      <c r="C262" s="61" t="s">
        <v>3341</v>
      </c>
      <c r="D262" s="25" t="s">
        <v>2964</v>
      </c>
      <c r="E262" s="25" t="s">
        <v>4113</v>
      </c>
      <c r="F262" s="26">
        <v>44096</v>
      </c>
      <c r="H262" s="90">
        <v>1398.3288000002501</v>
      </c>
      <c r="I262" s="90">
        <v>35.756999999983201</v>
      </c>
      <c r="J262" s="90">
        <v>0</v>
      </c>
      <c r="K262" s="109">
        <v>1176153510</v>
      </c>
      <c r="L262" s="89">
        <v>247</v>
      </c>
      <c r="M262" s="89">
        <v>0</v>
      </c>
      <c r="N262" s="89" t="s">
        <v>6445</v>
      </c>
    </row>
    <row r="263" spans="2:14" x14ac:dyDescent="0.3">
      <c r="B263" s="27" t="s">
        <v>259</v>
      </c>
      <c r="C263" s="62" t="s">
        <v>3342</v>
      </c>
      <c r="D263" s="25" t="s">
        <v>2965</v>
      </c>
      <c r="E263" s="25" t="s">
        <v>4092</v>
      </c>
      <c r="F263" s="26">
        <v>44096</v>
      </c>
      <c r="H263" s="90">
        <v>2112.4208999983998</v>
      </c>
      <c r="I263" s="90">
        <v>1193252.7826004</v>
      </c>
      <c r="J263" s="90">
        <v>226350.12770009</v>
      </c>
      <c r="K263" s="109">
        <v>27005147865</v>
      </c>
      <c r="L263" s="89">
        <v>11854</v>
      </c>
      <c r="M263" s="89">
        <v>1</v>
      </c>
      <c r="N263" s="89" t="s">
        <v>6445</v>
      </c>
    </row>
    <row r="264" spans="2:14" x14ac:dyDescent="0.3">
      <c r="B264" s="27" t="s">
        <v>260</v>
      </c>
      <c r="C264" s="62" t="s">
        <v>3343</v>
      </c>
      <c r="D264" s="25" t="s">
        <v>2965</v>
      </c>
      <c r="E264" s="25" t="s">
        <v>4093</v>
      </c>
      <c r="F264" s="26">
        <v>44096</v>
      </c>
      <c r="H264" s="90">
        <v>1843.2101000007201</v>
      </c>
      <c r="I264" s="90">
        <v>1782019.41900063</v>
      </c>
      <c r="J264" s="90">
        <v>1782019.41900063</v>
      </c>
      <c r="K264" s="109">
        <v>6590058938</v>
      </c>
      <c r="L264" s="89">
        <v>124</v>
      </c>
      <c r="M264" s="89">
        <v>0</v>
      </c>
      <c r="N264" s="89" t="s">
        <v>6445</v>
      </c>
    </row>
    <row r="265" spans="2:14" x14ac:dyDescent="0.3">
      <c r="B265" s="24" t="s">
        <v>261</v>
      </c>
      <c r="C265" s="61" t="s">
        <v>3344</v>
      </c>
      <c r="D265" s="25" t="s">
        <v>2965</v>
      </c>
      <c r="E265" s="25" t="s">
        <v>4095</v>
      </c>
      <c r="F265" s="26">
        <v>44096</v>
      </c>
      <c r="H265" s="90">
        <v>1573.9372000005101</v>
      </c>
      <c r="I265" s="90">
        <v>40762.212300002597</v>
      </c>
      <c r="J265" s="90">
        <v>42668.260399997198</v>
      </c>
      <c r="K265" s="109">
        <v>3458505705</v>
      </c>
      <c r="L265" s="89">
        <v>70</v>
      </c>
      <c r="M265" s="89">
        <v>0</v>
      </c>
      <c r="N265" s="89" t="s">
        <v>6445</v>
      </c>
    </row>
    <row r="266" spans="2:14" x14ac:dyDescent="0.3">
      <c r="B266" s="27" t="s">
        <v>262</v>
      </c>
      <c r="C266" s="62" t="s">
        <v>3345</v>
      </c>
      <c r="D266" s="25" t="s">
        <v>2965</v>
      </c>
      <c r="E266" s="25" t="s">
        <v>4111</v>
      </c>
      <c r="F266" s="26">
        <v>44096</v>
      </c>
      <c r="H266" s="90">
        <v>1504.2484000008601</v>
      </c>
      <c r="I266" s="90">
        <v>0</v>
      </c>
      <c r="J266" s="90">
        <v>0</v>
      </c>
      <c r="K266" s="109">
        <v>848494690</v>
      </c>
      <c r="L266" s="89">
        <v>31</v>
      </c>
      <c r="M266" s="89">
        <v>0</v>
      </c>
      <c r="N266" s="89" t="s">
        <v>6445</v>
      </c>
    </row>
    <row r="267" spans="2:14" x14ac:dyDescent="0.3">
      <c r="B267" s="27" t="s">
        <v>263</v>
      </c>
      <c r="C267" s="62" t="s">
        <v>3346</v>
      </c>
      <c r="D267" s="25" t="s">
        <v>2965</v>
      </c>
      <c r="E267" s="25" t="s">
        <v>4139</v>
      </c>
      <c r="F267" s="26">
        <v>44096</v>
      </c>
      <c r="H267" s="90">
        <v>1216.0178999994</v>
      </c>
      <c r="I267" s="90">
        <v>25713068.0578003</v>
      </c>
      <c r="J267" s="90">
        <v>24723765.512603801</v>
      </c>
      <c r="K267" s="109">
        <v>86893036812</v>
      </c>
      <c r="L267" s="89">
        <v>95</v>
      </c>
      <c r="M267" s="89">
        <v>0</v>
      </c>
      <c r="N267" s="89" t="s">
        <v>6445</v>
      </c>
    </row>
    <row r="268" spans="2:14" x14ac:dyDescent="0.3">
      <c r="B268" s="24" t="s">
        <v>264</v>
      </c>
      <c r="C268" s="61" t="s">
        <v>3347</v>
      </c>
      <c r="D268" s="25" t="s">
        <v>2966</v>
      </c>
      <c r="E268" s="25" t="s">
        <v>4088</v>
      </c>
      <c r="F268" s="26">
        <v>44096</v>
      </c>
      <c r="H268" s="90">
        <v>1706.0604999996699</v>
      </c>
      <c r="I268" s="90">
        <v>0</v>
      </c>
      <c r="J268" s="90">
        <v>0</v>
      </c>
      <c r="K268" s="109">
        <v>402963092</v>
      </c>
      <c r="L268" s="89">
        <v>114</v>
      </c>
      <c r="M268" s="89">
        <v>0</v>
      </c>
      <c r="N268" s="89" t="s">
        <v>6445</v>
      </c>
    </row>
    <row r="269" spans="2:14" x14ac:dyDescent="0.3">
      <c r="B269" s="27" t="s">
        <v>265</v>
      </c>
      <c r="C269" s="62" t="s">
        <v>3348</v>
      </c>
      <c r="D269" s="25" t="s">
        <v>2966</v>
      </c>
      <c r="E269" s="25" t="s">
        <v>4095</v>
      </c>
      <c r="F269" s="26">
        <v>44096</v>
      </c>
      <c r="H269" s="90">
        <v>1671.9012000002001</v>
      </c>
      <c r="I269" s="90">
        <v>0</v>
      </c>
      <c r="J269" s="90">
        <v>0</v>
      </c>
      <c r="K269" s="109">
        <v>4320668201</v>
      </c>
      <c r="L269" s="89">
        <v>97</v>
      </c>
      <c r="M269" s="89">
        <v>0</v>
      </c>
      <c r="N269" s="89" t="s">
        <v>6445</v>
      </c>
    </row>
    <row r="270" spans="2:14" x14ac:dyDescent="0.3">
      <c r="B270" s="27" t="s">
        <v>266</v>
      </c>
      <c r="C270" s="62" t="s">
        <v>3349</v>
      </c>
      <c r="D270" s="25" t="s">
        <v>2966</v>
      </c>
      <c r="E270" s="25" t="s">
        <v>4111</v>
      </c>
      <c r="F270" s="26">
        <v>44096</v>
      </c>
      <c r="H270" s="90">
        <v>1309.8646000009001</v>
      </c>
      <c r="I270" s="90">
        <v>0</v>
      </c>
      <c r="J270" s="90">
        <v>0</v>
      </c>
      <c r="K270" s="109">
        <v>50646887</v>
      </c>
      <c r="L270" s="89">
        <v>2</v>
      </c>
      <c r="M270" s="89">
        <v>0</v>
      </c>
      <c r="N270" s="89" t="s">
        <v>6445</v>
      </c>
    </row>
    <row r="271" spans="2:14" x14ac:dyDescent="0.3">
      <c r="B271" s="24" t="s">
        <v>267</v>
      </c>
      <c r="C271" s="61" t="s">
        <v>3350</v>
      </c>
      <c r="D271" s="25" t="s">
        <v>2966</v>
      </c>
      <c r="E271" s="25" t="s">
        <v>4104</v>
      </c>
      <c r="F271" s="26">
        <v>44096</v>
      </c>
      <c r="H271" s="90">
        <v>1600.8443</v>
      </c>
      <c r="I271" s="90">
        <v>0</v>
      </c>
      <c r="J271" s="90">
        <v>0</v>
      </c>
      <c r="K271" s="109">
        <v>771538797</v>
      </c>
      <c r="L271" s="89">
        <v>139</v>
      </c>
      <c r="M271" s="89">
        <v>0</v>
      </c>
      <c r="N271" s="89" t="s">
        <v>6445</v>
      </c>
    </row>
    <row r="272" spans="2:14" x14ac:dyDescent="0.3">
      <c r="B272" s="27" t="s">
        <v>268</v>
      </c>
      <c r="C272" s="62" t="s">
        <v>3351</v>
      </c>
      <c r="D272" s="25" t="s">
        <v>2966</v>
      </c>
      <c r="E272" s="25" t="s">
        <v>4112</v>
      </c>
      <c r="F272" s="26">
        <v>44096</v>
      </c>
      <c r="H272" s="90">
        <v>1592.1132999993899</v>
      </c>
      <c r="I272" s="90">
        <v>0</v>
      </c>
      <c r="J272" s="90">
        <v>0</v>
      </c>
      <c r="K272" s="109">
        <v>24659737</v>
      </c>
      <c r="L272" s="89">
        <v>5</v>
      </c>
      <c r="M272" s="89">
        <v>0</v>
      </c>
      <c r="N272" s="89" t="s">
        <v>6445</v>
      </c>
    </row>
    <row r="273" spans="2:14" x14ac:dyDescent="0.3">
      <c r="B273" s="27" t="s">
        <v>269</v>
      </c>
      <c r="C273" s="62" t="s">
        <v>3352</v>
      </c>
      <c r="D273" s="25" t="s">
        <v>2966</v>
      </c>
      <c r="E273" s="25" t="s">
        <v>4139</v>
      </c>
      <c r="F273" s="26">
        <v>44096</v>
      </c>
      <c r="H273" s="90">
        <v>2823.3627999983701</v>
      </c>
      <c r="I273" s="90">
        <v>706.60439999960397</v>
      </c>
      <c r="J273" s="90">
        <v>541.36149999965005</v>
      </c>
      <c r="K273" s="109">
        <v>21940014824</v>
      </c>
      <c r="L273" s="89">
        <v>3852</v>
      </c>
      <c r="M273" s="89">
        <v>0</v>
      </c>
      <c r="N273" s="89" t="s">
        <v>6445</v>
      </c>
    </row>
    <row r="274" spans="2:14" x14ac:dyDescent="0.3">
      <c r="B274" s="24" t="s">
        <v>270</v>
      </c>
      <c r="C274" s="61" t="s">
        <v>3353</v>
      </c>
      <c r="D274" s="25" t="s">
        <v>2967</v>
      </c>
      <c r="E274" s="25" t="s">
        <v>4092</v>
      </c>
      <c r="F274" s="26">
        <v>44096</v>
      </c>
      <c r="H274" s="90">
        <v>3782.14359999821</v>
      </c>
      <c r="I274" s="90">
        <v>0</v>
      </c>
      <c r="J274" s="90">
        <v>2072.27670000121</v>
      </c>
      <c r="K274" s="109">
        <v>4863238188</v>
      </c>
      <c r="L274" s="89">
        <v>1104</v>
      </c>
      <c r="M274" s="89">
        <v>0</v>
      </c>
      <c r="N274" s="89" t="s">
        <v>6445</v>
      </c>
    </row>
    <row r="275" spans="2:14" x14ac:dyDescent="0.3">
      <c r="B275" s="27" t="s">
        <v>271</v>
      </c>
      <c r="C275" s="62" t="s">
        <v>3354</v>
      </c>
      <c r="D275" s="25" t="s">
        <v>2967</v>
      </c>
      <c r="E275" s="25" t="s">
        <v>4088</v>
      </c>
      <c r="F275" s="26">
        <v>44096</v>
      </c>
      <c r="H275" s="90">
        <v>4339.5107000023099</v>
      </c>
      <c r="I275" s="90">
        <v>0</v>
      </c>
      <c r="J275" s="90">
        <v>0</v>
      </c>
      <c r="K275" s="109">
        <v>631363510</v>
      </c>
      <c r="L275" s="89">
        <v>456</v>
      </c>
      <c r="M275" s="89">
        <v>0</v>
      </c>
      <c r="N275" s="89" t="s">
        <v>6445</v>
      </c>
    </row>
    <row r="276" spans="2:14" x14ac:dyDescent="0.3">
      <c r="B276" s="27" t="s">
        <v>272</v>
      </c>
      <c r="C276" s="62" t="s">
        <v>3355</v>
      </c>
      <c r="D276" s="25" t="s">
        <v>2967</v>
      </c>
      <c r="E276" s="25" t="s">
        <v>4095</v>
      </c>
      <c r="F276" s="26">
        <v>44096</v>
      </c>
      <c r="H276" s="90">
        <v>1888.0182000007501</v>
      </c>
      <c r="I276" s="90">
        <v>55.613899999996598</v>
      </c>
      <c r="J276" s="90">
        <v>10593.118200004101</v>
      </c>
      <c r="K276" s="109">
        <v>4435249543</v>
      </c>
      <c r="L276" s="89">
        <v>148</v>
      </c>
      <c r="M276" s="89">
        <v>0</v>
      </c>
      <c r="N276" s="89" t="s">
        <v>6445</v>
      </c>
    </row>
    <row r="277" spans="2:14" x14ac:dyDescent="0.3">
      <c r="B277" s="24" t="s">
        <v>273</v>
      </c>
      <c r="C277" s="61" t="s">
        <v>3356</v>
      </c>
      <c r="D277" s="25" t="s">
        <v>2967</v>
      </c>
      <c r="E277" s="25" t="s">
        <v>4111</v>
      </c>
      <c r="F277" s="26">
        <v>44096</v>
      </c>
      <c r="H277" s="90">
        <v>1940.19400000013</v>
      </c>
      <c r="I277" s="90">
        <v>0</v>
      </c>
      <c r="J277" s="90">
        <v>0</v>
      </c>
      <c r="K277" s="109">
        <v>111808064</v>
      </c>
      <c r="L277" s="89">
        <v>20</v>
      </c>
      <c r="M277" s="89">
        <v>0</v>
      </c>
      <c r="N277" s="89" t="s">
        <v>6445</v>
      </c>
    </row>
    <row r="278" spans="2:14" x14ac:dyDescent="0.3">
      <c r="B278" s="27" t="s">
        <v>274</v>
      </c>
      <c r="C278" s="62" t="s">
        <v>3357</v>
      </c>
      <c r="D278" s="25" t="s">
        <v>2967</v>
      </c>
      <c r="E278" s="25" t="s">
        <v>4104</v>
      </c>
      <c r="F278" s="26">
        <v>44096</v>
      </c>
      <c r="H278" s="90">
        <v>1769.5632000006699</v>
      </c>
      <c r="I278" s="90">
        <v>0</v>
      </c>
      <c r="J278" s="90">
        <v>0</v>
      </c>
      <c r="K278" s="109">
        <v>124791292</v>
      </c>
      <c r="L278" s="89">
        <v>43</v>
      </c>
      <c r="M278" s="89">
        <v>0</v>
      </c>
      <c r="N278" s="89" t="s">
        <v>6445</v>
      </c>
    </row>
    <row r="279" spans="2:14" x14ac:dyDescent="0.3">
      <c r="B279" s="27" t="s">
        <v>275</v>
      </c>
      <c r="C279" s="62" t="s">
        <v>3358</v>
      </c>
      <c r="D279" s="25" t="s">
        <v>2967</v>
      </c>
      <c r="E279" s="25" t="s">
        <v>4112</v>
      </c>
      <c r="F279" s="26">
        <v>44096</v>
      </c>
      <c r="H279" s="90">
        <v>1768.8414999991701</v>
      </c>
      <c r="I279" s="90">
        <v>0</v>
      </c>
      <c r="J279" s="90">
        <v>0</v>
      </c>
      <c r="K279" s="109">
        <v>129133360</v>
      </c>
      <c r="L279" s="89">
        <v>10</v>
      </c>
      <c r="M279" s="89">
        <v>0</v>
      </c>
      <c r="N279" s="89" t="s">
        <v>6445</v>
      </c>
    </row>
    <row r="280" spans="2:14" x14ac:dyDescent="0.3">
      <c r="B280" s="24" t="s">
        <v>276</v>
      </c>
      <c r="C280" s="61" t="s">
        <v>3359</v>
      </c>
      <c r="D280" s="25" t="s">
        <v>2967</v>
      </c>
      <c r="E280" s="25" t="s">
        <v>4139</v>
      </c>
      <c r="F280" s="26">
        <v>44096</v>
      </c>
      <c r="H280" s="90">
        <v>2433.6693000011101</v>
      </c>
      <c r="I280" s="90">
        <v>28.763100000011001</v>
      </c>
      <c r="J280" s="90">
        <v>0</v>
      </c>
      <c r="K280" s="109">
        <v>3586272729</v>
      </c>
      <c r="L280" s="89">
        <v>599</v>
      </c>
      <c r="M280" s="89">
        <v>0</v>
      </c>
      <c r="N280" s="89" t="s">
        <v>6445</v>
      </c>
    </row>
    <row r="281" spans="2:14" x14ac:dyDescent="0.3">
      <c r="B281" s="27" t="s">
        <v>277</v>
      </c>
      <c r="C281" s="62" t="s">
        <v>3360</v>
      </c>
      <c r="D281" s="25" t="s">
        <v>2968</v>
      </c>
      <c r="E281" s="25" t="s">
        <v>4092</v>
      </c>
      <c r="F281" s="26">
        <v>44096</v>
      </c>
      <c r="H281" s="90">
        <v>2124.0333000011701</v>
      </c>
      <c r="I281" s="90">
        <v>18339.846700012698</v>
      </c>
      <c r="J281" s="90">
        <v>14556.1539999992</v>
      </c>
      <c r="K281" s="109">
        <v>31219177406</v>
      </c>
      <c r="L281" s="89">
        <v>18193</v>
      </c>
      <c r="M281" s="89">
        <v>1</v>
      </c>
      <c r="N281" s="89" t="s">
        <v>6445</v>
      </c>
    </row>
    <row r="282" spans="2:14" x14ac:dyDescent="0.3">
      <c r="B282" s="27" t="s">
        <v>278</v>
      </c>
      <c r="C282" s="62" t="s">
        <v>3361</v>
      </c>
      <c r="D282" s="25" t="s">
        <v>2968</v>
      </c>
      <c r="E282" s="25" t="s">
        <v>4095</v>
      </c>
      <c r="F282" s="26">
        <v>44096</v>
      </c>
      <c r="H282" s="90">
        <v>1310.83669999987</v>
      </c>
      <c r="I282" s="90">
        <v>0</v>
      </c>
      <c r="J282" s="90">
        <v>0</v>
      </c>
      <c r="K282" s="109">
        <v>495789952</v>
      </c>
      <c r="L282" s="89">
        <v>28</v>
      </c>
      <c r="M282" s="89">
        <v>0</v>
      </c>
      <c r="N282" s="89" t="s">
        <v>6445</v>
      </c>
    </row>
    <row r="283" spans="2:14" x14ac:dyDescent="0.3">
      <c r="B283" s="24" t="s">
        <v>279</v>
      </c>
      <c r="C283" s="61" t="s">
        <v>3362</v>
      </c>
      <c r="D283" s="25" t="s">
        <v>2968</v>
      </c>
      <c r="E283" s="25" t="s">
        <v>4111</v>
      </c>
      <c r="F283" s="26">
        <v>44096</v>
      </c>
      <c r="H283" s="90">
        <v>1110.6035999991</v>
      </c>
      <c r="I283" s="90">
        <v>0</v>
      </c>
      <c r="J283" s="90">
        <v>0</v>
      </c>
      <c r="K283" s="109">
        <v>125887189</v>
      </c>
      <c r="L283" s="89">
        <v>3</v>
      </c>
      <c r="M283" s="89">
        <v>0</v>
      </c>
      <c r="N283" s="89" t="s">
        <v>6445</v>
      </c>
    </row>
    <row r="284" spans="2:14" x14ac:dyDescent="0.3">
      <c r="B284" s="27" t="s">
        <v>280</v>
      </c>
      <c r="C284" s="62" t="s">
        <v>3363</v>
      </c>
      <c r="D284" s="25" t="s">
        <v>2968</v>
      </c>
      <c r="E284" s="25" t="s">
        <v>4104</v>
      </c>
      <c r="F284" s="26">
        <v>44096</v>
      </c>
      <c r="H284" s="90">
        <v>1323.4677000008501</v>
      </c>
      <c r="I284" s="90">
        <v>0</v>
      </c>
      <c r="J284" s="90">
        <v>0</v>
      </c>
      <c r="K284" s="109">
        <v>106807251</v>
      </c>
      <c r="L284" s="89">
        <v>145</v>
      </c>
      <c r="M284" s="89">
        <v>0</v>
      </c>
      <c r="N284" s="89" t="s">
        <v>6445</v>
      </c>
    </row>
    <row r="285" spans="2:14" x14ac:dyDescent="0.3">
      <c r="B285" s="27" t="s">
        <v>281</v>
      </c>
      <c r="C285" s="62" t="s">
        <v>3364</v>
      </c>
      <c r="D285" s="25" t="s">
        <v>2968</v>
      </c>
      <c r="E285" s="25" t="s">
        <v>4112</v>
      </c>
      <c r="F285" s="26">
        <v>44096</v>
      </c>
      <c r="H285" s="90">
        <v>1165.44480000064</v>
      </c>
      <c r="I285" s="90">
        <v>0</v>
      </c>
      <c r="J285" s="90">
        <v>0</v>
      </c>
      <c r="K285" s="109">
        <v>0</v>
      </c>
      <c r="L285" s="89">
        <v>0</v>
      </c>
      <c r="M285" s="89">
        <v>0</v>
      </c>
      <c r="N285" s="89" t="s">
        <v>6445</v>
      </c>
    </row>
    <row r="286" spans="2:14" x14ac:dyDescent="0.3">
      <c r="B286" s="24" t="s">
        <v>282</v>
      </c>
      <c r="C286" s="61" t="s">
        <v>3365</v>
      </c>
      <c r="D286" s="25" t="s">
        <v>2969</v>
      </c>
      <c r="E286" s="25" t="s">
        <v>4088</v>
      </c>
      <c r="F286" s="26">
        <v>44096</v>
      </c>
      <c r="H286" s="90">
        <v>1127.9192999992499</v>
      </c>
      <c r="I286" s="90">
        <v>0</v>
      </c>
      <c r="J286" s="90">
        <v>0</v>
      </c>
      <c r="K286" s="109">
        <v>109719451</v>
      </c>
      <c r="L286" s="89">
        <v>76</v>
      </c>
      <c r="M286" s="89">
        <v>0</v>
      </c>
      <c r="N286" s="89" t="s">
        <v>6445</v>
      </c>
    </row>
    <row r="287" spans="2:14" x14ac:dyDescent="0.3">
      <c r="B287" s="27" t="s">
        <v>283</v>
      </c>
      <c r="C287" s="62" t="s">
        <v>3366</v>
      </c>
      <c r="D287" s="25" t="s">
        <v>2969</v>
      </c>
      <c r="E287" s="25" t="s">
        <v>4111</v>
      </c>
      <c r="F287" s="26">
        <v>44096</v>
      </c>
      <c r="H287" s="90">
        <v>1173.0092999991</v>
      </c>
      <c r="I287" s="90">
        <v>0</v>
      </c>
      <c r="J287" s="90">
        <v>0</v>
      </c>
      <c r="K287" s="109">
        <v>201243247</v>
      </c>
      <c r="L287" s="89">
        <v>29</v>
      </c>
      <c r="M287" s="89">
        <v>0</v>
      </c>
      <c r="N287" s="89" t="s">
        <v>6445</v>
      </c>
    </row>
    <row r="288" spans="2:14" x14ac:dyDescent="0.3">
      <c r="B288" s="27" t="s">
        <v>284</v>
      </c>
      <c r="C288" s="62" t="s">
        <v>3367</v>
      </c>
      <c r="D288" s="25" t="s">
        <v>2969</v>
      </c>
      <c r="E288" s="25" t="s">
        <v>4106</v>
      </c>
      <c r="F288" s="26">
        <v>44096</v>
      </c>
      <c r="H288" s="90">
        <v>796.10010000038903</v>
      </c>
      <c r="I288" s="90">
        <v>0</v>
      </c>
      <c r="J288" s="90">
        <v>0</v>
      </c>
      <c r="K288" s="109">
        <v>47746005</v>
      </c>
      <c r="L288" s="89">
        <v>2</v>
      </c>
      <c r="M288" s="89">
        <v>0</v>
      </c>
      <c r="N288" s="89" t="s">
        <v>6445</v>
      </c>
    </row>
    <row r="289" spans="2:14" x14ac:dyDescent="0.3">
      <c r="B289" s="24" t="s">
        <v>285</v>
      </c>
      <c r="C289" s="61" t="s">
        <v>3368</v>
      </c>
      <c r="D289" s="25" t="s">
        <v>2969</v>
      </c>
      <c r="E289" s="25" t="s">
        <v>4104</v>
      </c>
      <c r="F289" s="26">
        <v>44096</v>
      </c>
      <c r="H289" s="90">
        <v>862.13140000030398</v>
      </c>
      <c r="I289" s="90">
        <v>0</v>
      </c>
      <c r="J289" s="90">
        <v>0</v>
      </c>
      <c r="K289" s="109">
        <v>171682947</v>
      </c>
      <c r="L289" s="89">
        <v>74</v>
      </c>
      <c r="M289" s="89">
        <v>0</v>
      </c>
      <c r="N289" s="89" t="s">
        <v>6445</v>
      </c>
    </row>
    <row r="290" spans="2:14" x14ac:dyDescent="0.3">
      <c r="B290" s="27" t="s">
        <v>286</v>
      </c>
      <c r="C290" s="62" t="s">
        <v>3369</v>
      </c>
      <c r="D290" s="25" t="s">
        <v>2969</v>
      </c>
      <c r="E290" s="25" t="s">
        <v>4112</v>
      </c>
      <c r="F290" s="26">
        <v>44096</v>
      </c>
      <c r="H290" s="90">
        <v>907.439100000076</v>
      </c>
      <c r="I290" s="90">
        <v>0</v>
      </c>
      <c r="J290" s="90">
        <v>0</v>
      </c>
      <c r="K290" s="109">
        <v>25824813</v>
      </c>
      <c r="L290" s="89">
        <v>3</v>
      </c>
      <c r="M290" s="89">
        <v>0</v>
      </c>
      <c r="N290" s="89" t="s">
        <v>6445</v>
      </c>
    </row>
    <row r="291" spans="2:14" x14ac:dyDescent="0.3">
      <c r="B291" s="27" t="s">
        <v>287</v>
      </c>
      <c r="C291" s="62" t="s">
        <v>3370</v>
      </c>
      <c r="D291" s="25" t="s">
        <v>2969</v>
      </c>
      <c r="E291" s="25" t="s">
        <v>4113</v>
      </c>
      <c r="F291" s="26">
        <v>44096</v>
      </c>
      <c r="H291" s="90">
        <v>622.05439999979001</v>
      </c>
      <c r="I291" s="90">
        <v>0</v>
      </c>
      <c r="J291" s="90">
        <v>38.148300000000702</v>
      </c>
      <c r="K291" s="109">
        <v>712850431</v>
      </c>
      <c r="L291" s="89">
        <v>183</v>
      </c>
      <c r="M291" s="89">
        <v>0</v>
      </c>
      <c r="N291" s="89" t="s">
        <v>6445</v>
      </c>
    </row>
    <row r="292" spans="2:14" x14ac:dyDescent="0.3">
      <c r="B292" s="24" t="s">
        <v>288</v>
      </c>
      <c r="C292" s="61" t="s">
        <v>3371</v>
      </c>
      <c r="D292" s="25" t="s">
        <v>2970</v>
      </c>
      <c r="E292" s="25" t="s">
        <v>4092</v>
      </c>
      <c r="F292" s="26">
        <v>44096</v>
      </c>
      <c r="H292" s="90">
        <v>949632.17389202095</v>
      </c>
      <c r="I292" s="90">
        <v>4.1788000000015</v>
      </c>
      <c r="J292" s="90">
        <v>0</v>
      </c>
      <c r="K292" s="109">
        <v>14594109934.3438</v>
      </c>
      <c r="L292" s="89">
        <v>998</v>
      </c>
      <c r="M292" s="89">
        <v>0</v>
      </c>
      <c r="N292" s="89" t="s">
        <v>6446</v>
      </c>
    </row>
    <row r="293" spans="2:14" x14ac:dyDescent="0.3">
      <c r="B293" s="27" t="s">
        <v>289</v>
      </c>
      <c r="C293" s="62" t="s">
        <v>3372</v>
      </c>
      <c r="D293" s="25" t="s">
        <v>2970</v>
      </c>
      <c r="E293" s="25" t="s">
        <v>4095</v>
      </c>
      <c r="F293" s="26">
        <v>44096</v>
      </c>
      <c r="H293" s="90">
        <v>986323.90108490002</v>
      </c>
      <c r="I293" s="90">
        <v>24767.377299994201</v>
      </c>
      <c r="J293" s="90">
        <v>27637.877200007399</v>
      </c>
      <c r="K293" s="109">
        <v>68659447236.25</v>
      </c>
      <c r="L293" s="89">
        <v>97</v>
      </c>
      <c r="M293" s="89">
        <v>2</v>
      </c>
      <c r="N293" s="89" t="s">
        <v>6446</v>
      </c>
    </row>
    <row r="294" spans="2:14" x14ac:dyDescent="0.3">
      <c r="B294" s="27" t="s">
        <v>290</v>
      </c>
      <c r="C294" s="62" t="s">
        <v>3373</v>
      </c>
      <c r="D294" s="25" t="s">
        <v>2970</v>
      </c>
      <c r="E294" s="25" t="s">
        <v>4152</v>
      </c>
      <c r="F294" s="26">
        <v>44096</v>
      </c>
      <c r="H294" s="90">
        <v>841963.73949909199</v>
      </c>
      <c r="I294" s="90">
        <v>0</v>
      </c>
      <c r="J294" s="90">
        <v>0</v>
      </c>
      <c r="K294" s="109">
        <v>163918889.12792999</v>
      </c>
      <c r="L294" s="89">
        <v>11</v>
      </c>
      <c r="M294" s="89">
        <v>0</v>
      </c>
      <c r="N294" s="89" t="s">
        <v>6446</v>
      </c>
    </row>
    <row r="295" spans="2:14" x14ac:dyDescent="0.3">
      <c r="B295" s="24" t="s">
        <v>291</v>
      </c>
      <c r="C295" s="61" t="s">
        <v>3374</v>
      </c>
      <c r="D295" s="25" t="s">
        <v>2971</v>
      </c>
      <c r="E295" s="25" t="s">
        <v>4153</v>
      </c>
      <c r="F295" s="26">
        <v>44096</v>
      </c>
      <c r="H295" s="90">
        <v>1343.6995000001</v>
      </c>
      <c r="I295" s="90">
        <v>6018.4961000010398</v>
      </c>
      <c r="J295" s="90">
        <v>6636.8337000012398</v>
      </c>
      <c r="K295" s="109">
        <v>10600017528</v>
      </c>
      <c r="L295" s="89">
        <v>10760</v>
      </c>
      <c r="M295" s="89">
        <v>0</v>
      </c>
      <c r="N295" s="89" t="s">
        <v>6445</v>
      </c>
    </row>
    <row r="296" spans="2:14" x14ac:dyDescent="0.3">
      <c r="B296" s="27" t="s">
        <v>292</v>
      </c>
      <c r="C296" s="62" t="s">
        <v>3375</v>
      </c>
      <c r="D296" s="25" t="s">
        <v>2972</v>
      </c>
      <c r="E296" s="25" t="s">
        <v>4092</v>
      </c>
      <c r="F296" s="26">
        <v>44096</v>
      </c>
      <c r="H296" s="90">
        <v>2580.7393999993801</v>
      </c>
      <c r="I296" s="90">
        <v>378211.41790008498</v>
      </c>
      <c r="J296" s="90">
        <v>388780.47800016397</v>
      </c>
      <c r="K296" s="109">
        <v>73436214622</v>
      </c>
      <c r="L296" s="89">
        <v>6061</v>
      </c>
      <c r="M296" s="89">
        <v>1</v>
      </c>
      <c r="N296" s="89" t="s">
        <v>6445</v>
      </c>
    </row>
    <row r="297" spans="2:14" x14ac:dyDescent="0.3">
      <c r="B297" s="27" t="s">
        <v>293</v>
      </c>
      <c r="C297" s="62" t="s">
        <v>3376</v>
      </c>
      <c r="D297" s="25" t="s">
        <v>2972</v>
      </c>
      <c r="E297" s="25" t="s">
        <v>4093</v>
      </c>
      <c r="F297" s="26">
        <v>44096</v>
      </c>
      <c r="H297" s="90">
        <v>1844.20160000026</v>
      </c>
      <c r="I297" s="90">
        <v>349519.16680002201</v>
      </c>
      <c r="J297" s="90">
        <v>288490.36199998902</v>
      </c>
      <c r="K297" s="109">
        <v>23716845943</v>
      </c>
      <c r="L297" s="89">
        <v>111</v>
      </c>
      <c r="M297" s="89">
        <v>0</v>
      </c>
      <c r="N297" s="89" t="s">
        <v>6445</v>
      </c>
    </row>
    <row r="298" spans="2:14" x14ac:dyDescent="0.3">
      <c r="B298" s="24" t="s">
        <v>294</v>
      </c>
      <c r="C298" s="61" t="s">
        <v>3377</v>
      </c>
      <c r="D298" s="25" t="s">
        <v>2972</v>
      </c>
      <c r="E298" s="25" t="s">
        <v>4095</v>
      </c>
      <c r="F298" s="26">
        <v>44096</v>
      </c>
      <c r="H298" s="90">
        <v>1770.8391999993501</v>
      </c>
      <c r="I298" s="90">
        <v>0</v>
      </c>
      <c r="J298" s="90">
        <v>10164.6721999943</v>
      </c>
      <c r="K298" s="109">
        <v>8723428047</v>
      </c>
      <c r="L298" s="89">
        <v>400</v>
      </c>
      <c r="M298" s="89">
        <v>0</v>
      </c>
      <c r="N298" s="89" t="s">
        <v>6445</v>
      </c>
    </row>
    <row r="299" spans="2:14" x14ac:dyDescent="0.3">
      <c r="B299" s="27" t="s">
        <v>295</v>
      </c>
      <c r="C299" s="62" t="s">
        <v>3378</v>
      </c>
      <c r="D299" s="25" t="s">
        <v>2972</v>
      </c>
      <c r="E299" s="25" t="s">
        <v>4139</v>
      </c>
      <c r="F299" s="26">
        <v>44096</v>
      </c>
      <c r="H299" s="90">
        <v>1617.4245999995601</v>
      </c>
      <c r="I299" s="90">
        <v>198117740.72582999</v>
      </c>
      <c r="J299" s="90">
        <v>218550292.468018</v>
      </c>
      <c r="K299" s="109">
        <v>354373335151</v>
      </c>
      <c r="L299" s="89">
        <v>322</v>
      </c>
      <c r="M299" s="89">
        <v>5</v>
      </c>
      <c r="N299" s="89" t="s">
        <v>6445</v>
      </c>
    </row>
    <row r="300" spans="2:14" x14ac:dyDescent="0.3">
      <c r="B300" s="27" t="s">
        <v>296</v>
      </c>
      <c r="C300" s="62" t="s">
        <v>3379</v>
      </c>
      <c r="D300" s="25" t="s">
        <v>2973</v>
      </c>
      <c r="E300" s="25" t="s">
        <v>4092</v>
      </c>
      <c r="F300" s="26">
        <v>44096</v>
      </c>
      <c r="H300" s="90">
        <v>1685.5924999993299</v>
      </c>
      <c r="I300" s="90">
        <v>0</v>
      </c>
      <c r="J300" s="90">
        <v>2619.74540000036</v>
      </c>
      <c r="K300" s="109">
        <v>2118232238</v>
      </c>
      <c r="L300" s="89">
        <v>269</v>
      </c>
      <c r="M300" s="89">
        <v>0</v>
      </c>
      <c r="N300" s="89" t="s">
        <v>6445</v>
      </c>
    </row>
    <row r="301" spans="2:14" x14ac:dyDescent="0.3">
      <c r="B301" s="27" t="s">
        <v>297</v>
      </c>
      <c r="C301" s="62" t="s">
        <v>3380</v>
      </c>
      <c r="D301" s="25" t="s">
        <v>2973</v>
      </c>
      <c r="E301" s="25" t="s">
        <v>4088</v>
      </c>
      <c r="F301" s="26">
        <v>44096</v>
      </c>
      <c r="H301" s="90">
        <v>1803.0013999994801</v>
      </c>
      <c r="I301" s="90">
        <v>0</v>
      </c>
      <c r="J301" s="90">
        <v>0</v>
      </c>
      <c r="K301" s="109">
        <v>222345990</v>
      </c>
      <c r="L301" s="89">
        <v>56</v>
      </c>
      <c r="M301" s="89">
        <v>0</v>
      </c>
      <c r="N301" s="89" t="s">
        <v>6445</v>
      </c>
    </row>
    <row r="302" spans="2:14" x14ac:dyDescent="0.3">
      <c r="B302" s="27" t="s">
        <v>298</v>
      </c>
      <c r="C302" s="62" t="s">
        <v>3381</v>
      </c>
      <c r="D302" s="25" t="s">
        <v>2973</v>
      </c>
      <c r="E302" s="25" t="s">
        <v>4095</v>
      </c>
      <c r="F302" s="26">
        <v>44096</v>
      </c>
      <c r="H302" s="90">
        <v>1770.9473000001201</v>
      </c>
      <c r="I302" s="90">
        <v>0</v>
      </c>
      <c r="J302" s="90">
        <v>0</v>
      </c>
      <c r="K302" s="109">
        <v>2519488075</v>
      </c>
      <c r="L302" s="89">
        <v>28</v>
      </c>
      <c r="M302" s="89">
        <v>0</v>
      </c>
      <c r="N302" s="89" t="s">
        <v>6445</v>
      </c>
    </row>
    <row r="303" spans="2:14" x14ac:dyDescent="0.3">
      <c r="B303" s="27" t="s">
        <v>299</v>
      </c>
      <c r="C303" s="62" t="s">
        <v>3382</v>
      </c>
      <c r="D303" s="25" t="s">
        <v>2973</v>
      </c>
      <c r="E303" s="25" t="s">
        <v>4111</v>
      </c>
      <c r="F303" s="26">
        <v>44096</v>
      </c>
      <c r="H303" s="90">
        <v>1798.82110000029</v>
      </c>
      <c r="I303" s="90">
        <v>0</v>
      </c>
      <c r="J303" s="90">
        <v>0</v>
      </c>
      <c r="K303" s="109">
        <v>995384263</v>
      </c>
      <c r="L303" s="89">
        <v>3</v>
      </c>
      <c r="M303" s="89">
        <v>0</v>
      </c>
      <c r="N303" s="89" t="s">
        <v>6445</v>
      </c>
    </row>
    <row r="304" spans="2:14" x14ac:dyDescent="0.3">
      <c r="B304" s="27" t="s">
        <v>300</v>
      </c>
      <c r="C304" s="62" t="s">
        <v>3383</v>
      </c>
      <c r="D304" s="25" t="s">
        <v>2973</v>
      </c>
      <c r="E304" s="25" t="s">
        <v>4104</v>
      </c>
      <c r="F304" s="26">
        <v>44096</v>
      </c>
      <c r="H304" s="90">
        <v>1683.11869999953</v>
      </c>
      <c r="I304" s="90">
        <v>0</v>
      </c>
      <c r="J304" s="90">
        <v>0</v>
      </c>
      <c r="K304" s="109">
        <v>47254093</v>
      </c>
      <c r="L304" s="89">
        <v>28</v>
      </c>
      <c r="M304" s="89">
        <v>0</v>
      </c>
      <c r="N304" s="89" t="s">
        <v>6445</v>
      </c>
    </row>
    <row r="305" spans="2:14" x14ac:dyDescent="0.3">
      <c r="B305" s="27" t="s">
        <v>301</v>
      </c>
      <c r="C305" s="62" t="s">
        <v>3384</v>
      </c>
      <c r="D305" s="25" t="s">
        <v>2973</v>
      </c>
      <c r="E305" s="25" t="s">
        <v>4112</v>
      </c>
      <c r="F305" s="26">
        <v>44096</v>
      </c>
      <c r="H305" s="90">
        <v>1606.92510000058</v>
      </c>
      <c r="I305" s="90">
        <v>0</v>
      </c>
      <c r="J305" s="90">
        <v>0</v>
      </c>
      <c r="K305" s="109">
        <v>57203108</v>
      </c>
      <c r="L305" s="89">
        <v>4</v>
      </c>
      <c r="M305" s="89">
        <v>0</v>
      </c>
      <c r="N305" s="89" t="s">
        <v>6445</v>
      </c>
    </row>
    <row r="306" spans="2:14" x14ac:dyDescent="0.3">
      <c r="B306" s="27" t="s">
        <v>302</v>
      </c>
      <c r="C306" s="62" t="s">
        <v>3385</v>
      </c>
      <c r="D306" s="25" t="s">
        <v>2973</v>
      </c>
      <c r="E306" s="25" t="s">
        <v>4139</v>
      </c>
      <c r="F306" s="26">
        <v>44096</v>
      </c>
      <c r="H306" s="90">
        <v>1462.97499999963</v>
      </c>
      <c r="I306" s="90">
        <v>191.39089999999899</v>
      </c>
      <c r="J306" s="90">
        <v>1578.6356000006199</v>
      </c>
      <c r="K306" s="109">
        <v>2608596089</v>
      </c>
      <c r="L306" s="89">
        <v>588</v>
      </c>
      <c r="M306" s="89">
        <v>0</v>
      </c>
      <c r="N306" s="89" t="s">
        <v>6445</v>
      </c>
    </row>
    <row r="307" spans="2:14" x14ac:dyDescent="0.3">
      <c r="B307" s="27" t="s">
        <v>303</v>
      </c>
      <c r="C307" s="62" t="s">
        <v>3386</v>
      </c>
      <c r="D307" s="25" t="s">
        <v>2974</v>
      </c>
      <c r="E307" s="25" t="s">
        <v>4088</v>
      </c>
      <c r="F307" s="26">
        <v>44096</v>
      </c>
      <c r="H307" s="90">
        <v>3263.4791000001101</v>
      </c>
      <c r="I307" s="90">
        <v>0</v>
      </c>
      <c r="J307" s="90">
        <v>0</v>
      </c>
      <c r="K307" s="109">
        <v>1650547522</v>
      </c>
      <c r="L307" s="89">
        <v>353</v>
      </c>
      <c r="M307" s="89">
        <v>0</v>
      </c>
      <c r="N307" s="89" t="s">
        <v>6445</v>
      </c>
    </row>
    <row r="308" spans="2:14" x14ac:dyDescent="0.3">
      <c r="B308" s="27" t="s">
        <v>304</v>
      </c>
      <c r="C308" s="62" t="s">
        <v>3387</v>
      </c>
      <c r="D308" s="25" t="s">
        <v>2974</v>
      </c>
      <c r="E308" s="25" t="s">
        <v>4111</v>
      </c>
      <c r="F308" s="26">
        <v>44096</v>
      </c>
      <c r="H308" s="90">
        <v>3399.8520000018202</v>
      </c>
      <c r="I308" s="90">
        <v>0</v>
      </c>
      <c r="J308" s="90">
        <v>0</v>
      </c>
      <c r="K308" s="109">
        <v>1438305571</v>
      </c>
      <c r="L308" s="89">
        <v>58</v>
      </c>
      <c r="M308" s="89">
        <v>0</v>
      </c>
      <c r="N308" s="89" t="s">
        <v>6445</v>
      </c>
    </row>
    <row r="309" spans="2:14" x14ac:dyDescent="0.3">
      <c r="B309" s="27" t="s">
        <v>305</v>
      </c>
      <c r="C309" s="62" t="s">
        <v>3388</v>
      </c>
      <c r="D309" s="25" t="s">
        <v>2974</v>
      </c>
      <c r="E309" s="25" t="s">
        <v>4104</v>
      </c>
      <c r="F309" s="26">
        <v>44096</v>
      </c>
      <c r="H309" s="90">
        <v>2588.8519000001302</v>
      </c>
      <c r="I309" s="90">
        <v>7.7254000000029901</v>
      </c>
      <c r="J309" s="90">
        <v>0</v>
      </c>
      <c r="K309" s="109">
        <v>2444554048</v>
      </c>
      <c r="L309" s="89">
        <v>116</v>
      </c>
      <c r="M309" s="89">
        <v>0</v>
      </c>
      <c r="N309" s="89" t="s">
        <v>6445</v>
      </c>
    </row>
    <row r="310" spans="2:14" x14ac:dyDescent="0.3">
      <c r="B310" s="27" t="s">
        <v>306</v>
      </c>
      <c r="C310" s="62" t="s">
        <v>3389</v>
      </c>
      <c r="D310" s="25" t="s">
        <v>2974</v>
      </c>
      <c r="E310" s="25" t="s">
        <v>4154</v>
      </c>
      <c r="F310" s="26">
        <v>44096</v>
      </c>
      <c r="H310" s="90">
        <v>3241.7193000018601</v>
      </c>
      <c r="I310" s="90">
        <v>0</v>
      </c>
      <c r="J310" s="90">
        <v>0</v>
      </c>
      <c r="K310" s="109">
        <v>830480180</v>
      </c>
      <c r="L310" s="89">
        <v>43</v>
      </c>
      <c r="M310" s="89">
        <v>0</v>
      </c>
      <c r="N310" s="89" t="s">
        <v>6445</v>
      </c>
    </row>
    <row r="311" spans="2:14" x14ac:dyDescent="0.3">
      <c r="B311" s="27" t="s">
        <v>307</v>
      </c>
      <c r="C311" s="62" t="s">
        <v>3390</v>
      </c>
      <c r="D311" s="25" t="s">
        <v>2974</v>
      </c>
      <c r="E311" s="25" t="s">
        <v>4113</v>
      </c>
      <c r="F311" s="26">
        <v>44096</v>
      </c>
      <c r="H311" s="90">
        <v>3298.2005999982398</v>
      </c>
      <c r="I311" s="90">
        <v>3553.4527999982201</v>
      </c>
      <c r="J311" s="90">
        <v>1025.2276000008001</v>
      </c>
      <c r="K311" s="109">
        <v>9571448979</v>
      </c>
      <c r="L311" s="89">
        <v>767</v>
      </c>
      <c r="M311" s="89">
        <v>0</v>
      </c>
      <c r="N311" s="89" t="s">
        <v>6445</v>
      </c>
    </row>
    <row r="312" spans="2:14" x14ac:dyDescent="0.3">
      <c r="B312" s="27" t="s">
        <v>308</v>
      </c>
      <c r="C312" s="62" t="s">
        <v>3391</v>
      </c>
      <c r="D312" s="25" t="s">
        <v>2975</v>
      </c>
      <c r="E312" s="25" t="s">
        <v>4092</v>
      </c>
      <c r="F312" s="26">
        <v>44096</v>
      </c>
      <c r="H312" s="90">
        <v>1934.1361999996</v>
      </c>
      <c r="I312" s="90">
        <v>61820.230899989598</v>
      </c>
      <c r="J312" s="90">
        <v>68439.154999971404</v>
      </c>
      <c r="K312" s="109">
        <v>117027266633</v>
      </c>
      <c r="L312" s="89">
        <v>9235</v>
      </c>
      <c r="M312" s="89">
        <v>0</v>
      </c>
      <c r="N312" s="89" t="s">
        <v>6445</v>
      </c>
    </row>
    <row r="313" spans="2:14" x14ac:dyDescent="0.3">
      <c r="B313" s="27" t="s">
        <v>309</v>
      </c>
      <c r="C313" s="62" t="s">
        <v>3392</v>
      </c>
      <c r="D313" s="25" t="s">
        <v>2975</v>
      </c>
      <c r="E313" s="25" t="s">
        <v>4088</v>
      </c>
      <c r="F313" s="26">
        <v>44096</v>
      </c>
      <c r="H313" s="90">
        <v>1700.6062000002701</v>
      </c>
      <c r="I313" s="90">
        <v>588.02560000028495</v>
      </c>
      <c r="J313" s="90">
        <v>0</v>
      </c>
      <c r="K313" s="109">
        <v>2271315103</v>
      </c>
      <c r="L313" s="89">
        <v>555</v>
      </c>
      <c r="M313" s="89">
        <v>0</v>
      </c>
      <c r="N313" s="89" t="s">
        <v>6445</v>
      </c>
    </row>
    <row r="314" spans="2:14" x14ac:dyDescent="0.3">
      <c r="B314" s="27" t="s">
        <v>310</v>
      </c>
      <c r="C314" s="62" t="s">
        <v>3393</v>
      </c>
      <c r="D314" s="25" t="s">
        <v>2975</v>
      </c>
      <c r="E314" s="25" t="s">
        <v>4095</v>
      </c>
      <c r="F314" s="26">
        <v>44096</v>
      </c>
      <c r="H314" s="90">
        <v>1702.73100000061</v>
      </c>
      <c r="I314" s="90">
        <v>2009606.6459999101</v>
      </c>
      <c r="J314" s="90">
        <v>2114.2505999989799</v>
      </c>
      <c r="K314" s="109">
        <v>47165024766</v>
      </c>
      <c r="L314" s="89">
        <v>712</v>
      </c>
      <c r="M314" s="89">
        <v>0</v>
      </c>
      <c r="N314" s="89" t="s">
        <v>6445</v>
      </c>
    </row>
    <row r="315" spans="2:14" x14ac:dyDescent="0.3">
      <c r="B315" s="27" t="s">
        <v>311</v>
      </c>
      <c r="C315" s="62" t="s">
        <v>3394</v>
      </c>
      <c r="D315" s="25" t="s">
        <v>2975</v>
      </c>
      <c r="E315" s="25" t="s">
        <v>4111</v>
      </c>
      <c r="F315" s="26">
        <v>44096</v>
      </c>
      <c r="H315" s="90">
        <v>1396.00229999982</v>
      </c>
      <c r="I315" s="90">
        <v>0</v>
      </c>
      <c r="J315" s="90">
        <v>0</v>
      </c>
      <c r="K315" s="109">
        <v>128350862</v>
      </c>
      <c r="L315" s="89">
        <v>12</v>
      </c>
      <c r="M315" s="89">
        <v>0</v>
      </c>
      <c r="N315" s="89" t="s">
        <v>6445</v>
      </c>
    </row>
    <row r="316" spans="2:14" x14ac:dyDescent="0.3">
      <c r="B316" s="27" t="s">
        <v>312</v>
      </c>
      <c r="C316" s="62" t="s">
        <v>3395</v>
      </c>
      <c r="D316" s="25" t="s">
        <v>2975</v>
      </c>
      <c r="E316" s="25" t="s">
        <v>4104</v>
      </c>
      <c r="F316" s="26">
        <v>44096</v>
      </c>
      <c r="H316" s="90">
        <v>1680.89059999958</v>
      </c>
      <c r="I316" s="90">
        <v>11.8984999999957</v>
      </c>
      <c r="J316" s="90">
        <v>0</v>
      </c>
      <c r="K316" s="109">
        <v>6414076256</v>
      </c>
      <c r="L316" s="89">
        <v>395</v>
      </c>
      <c r="M316" s="89">
        <v>0</v>
      </c>
      <c r="N316" s="89" t="s">
        <v>6445</v>
      </c>
    </row>
    <row r="317" spans="2:14" x14ac:dyDescent="0.3">
      <c r="B317" s="27" t="s">
        <v>313</v>
      </c>
      <c r="C317" s="62" t="s">
        <v>3396</v>
      </c>
      <c r="D317" s="25" t="s">
        <v>2975</v>
      </c>
      <c r="E317" s="25" t="s">
        <v>4112</v>
      </c>
      <c r="F317" s="26">
        <v>44096</v>
      </c>
      <c r="H317" s="90">
        <v>1714.6289000008301</v>
      </c>
      <c r="I317" s="90">
        <v>0</v>
      </c>
      <c r="J317" s="90">
        <v>0</v>
      </c>
      <c r="K317" s="109">
        <v>274844190</v>
      </c>
      <c r="L317" s="89">
        <v>10</v>
      </c>
      <c r="M317" s="89">
        <v>0</v>
      </c>
      <c r="N317" s="89" t="s">
        <v>6445</v>
      </c>
    </row>
    <row r="318" spans="2:14" x14ac:dyDescent="0.3">
      <c r="B318" s="27" t="s">
        <v>314</v>
      </c>
      <c r="C318" s="62" t="s">
        <v>3397</v>
      </c>
      <c r="D318" s="25" t="s">
        <v>2975</v>
      </c>
      <c r="E318" s="25" t="s">
        <v>4113</v>
      </c>
      <c r="F318" s="26">
        <v>44096</v>
      </c>
      <c r="H318" s="90">
        <v>1450.81900000013</v>
      </c>
      <c r="I318" s="90">
        <v>17844.325300008099</v>
      </c>
      <c r="J318" s="90">
        <v>41875.216400027297</v>
      </c>
      <c r="K318" s="109">
        <v>41630358361</v>
      </c>
      <c r="L318" s="89">
        <v>11235</v>
      </c>
      <c r="M318" s="89">
        <v>0</v>
      </c>
      <c r="N318" s="89" t="s">
        <v>6445</v>
      </c>
    </row>
    <row r="319" spans="2:14" x14ac:dyDescent="0.3">
      <c r="B319" s="27" t="s">
        <v>315</v>
      </c>
      <c r="C319" s="62" t="s">
        <v>3398</v>
      </c>
      <c r="D319" s="25" t="s">
        <v>2976</v>
      </c>
      <c r="E319" s="25" t="s">
        <v>4153</v>
      </c>
      <c r="F319" s="26">
        <v>44096</v>
      </c>
      <c r="H319" s="90">
        <v>1388.8479999993001</v>
      </c>
      <c r="I319" s="90">
        <v>0</v>
      </c>
      <c r="J319" s="90">
        <v>0</v>
      </c>
      <c r="K319" s="109">
        <v>119222139</v>
      </c>
      <c r="L319" s="89">
        <v>3</v>
      </c>
      <c r="M319" s="89">
        <v>0</v>
      </c>
      <c r="N319" s="89" t="s">
        <v>6445</v>
      </c>
    </row>
    <row r="320" spans="2:14" x14ac:dyDescent="0.3">
      <c r="B320" s="27" t="s">
        <v>316</v>
      </c>
      <c r="C320" s="62" t="s">
        <v>3399</v>
      </c>
      <c r="D320" s="25" t="s">
        <v>2977</v>
      </c>
      <c r="E320" s="25" t="s">
        <v>4155</v>
      </c>
      <c r="F320" s="26">
        <v>44096</v>
      </c>
      <c r="H320" s="90">
        <v>13502.562000006399</v>
      </c>
      <c r="I320" s="90">
        <v>3908547.7905006399</v>
      </c>
      <c r="J320" s="90">
        <v>4525355.1733016996</v>
      </c>
      <c r="K320" s="109">
        <v>318853485456</v>
      </c>
      <c r="L320" s="89">
        <v>615</v>
      </c>
      <c r="M320" s="89">
        <v>3</v>
      </c>
      <c r="N320" s="89" t="s">
        <v>6445</v>
      </c>
    </row>
    <row r="321" spans="2:14" x14ac:dyDescent="0.3">
      <c r="B321" s="27" t="s">
        <v>317</v>
      </c>
      <c r="C321" s="62" t="s">
        <v>3400</v>
      </c>
      <c r="D321" s="25" t="s">
        <v>2977</v>
      </c>
      <c r="E321" s="25" t="s">
        <v>4088</v>
      </c>
      <c r="F321" s="26">
        <v>44096</v>
      </c>
      <c r="H321" s="90">
        <v>31328.389099985401</v>
      </c>
      <c r="I321" s="90">
        <v>0</v>
      </c>
      <c r="J321" s="90">
        <v>5.8093999999982797</v>
      </c>
      <c r="K321" s="109">
        <v>530456832</v>
      </c>
      <c r="L321" s="89">
        <v>60</v>
      </c>
      <c r="M321" s="89">
        <v>0</v>
      </c>
      <c r="N321" s="89" t="s">
        <v>6445</v>
      </c>
    </row>
    <row r="322" spans="2:14" x14ac:dyDescent="0.3">
      <c r="B322" s="27" t="s">
        <v>318</v>
      </c>
      <c r="C322" s="62" t="s">
        <v>3401</v>
      </c>
      <c r="D322" s="25" t="s">
        <v>2977</v>
      </c>
      <c r="E322" s="25" t="s">
        <v>4156</v>
      </c>
      <c r="F322" s="26">
        <v>44096</v>
      </c>
      <c r="H322" s="90">
        <v>28383.018999993801</v>
      </c>
      <c r="I322" s="90">
        <v>426898.95989990199</v>
      </c>
      <c r="J322" s="90">
        <v>447238.04460000998</v>
      </c>
      <c r="K322" s="109">
        <v>94986726597</v>
      </c>
      <c r="L322" s="89">
        <v>11729</v>
      </c>
      <c r="M322" s="89">
        <v>1</v>
      </c>
      <c r="N322" s="89" t="s">
        <v>6445</v>
      </c>
    </row>
    <row r="323" spans="2:14" x14ac:dyDescent="0.3">
      <c r="B323" s="27" t="s">
        <v>319</v>
      </c>
      <c r="C323" s="62" t="s">
        <v>3402</v>
      </c>
      <c r="D323" s="25" t="s">
        <v>2977</v>
      </c>
      <c r="E323" s="25" t="s">
        <v>4095</v>
      </c>
      <c r="F323" s="26">
        <v>44096</v>
      </c>
      <c r="H323" s="90">
        <v>10294.105800002801</v>
      </c>
      <c r="I323" s="90">
        <v>25298057.6358032</v>
      </c>
      <c r="J323" s="90">
        <v>25943837.0386963</v>
      </c>
      <c r="K323" s="109">
        <v>148053972056</v>
      </c>
      <c r="L323" s="89">
        <v>26</v>
      </c>
      <c r="M323" s="89">
        <v>0</v>
      </c>
      <c r="N323" s="89" t="s">
        <v>6445</v>
      </c>
    </row>
    <row r="324" spans="2:14" x14ac:dyDescent="0.3">
      <c r="B324" s="27" t="s">
        <v>320</v>
      </c>
      <c r="C324" s="62" t="s">
        <v>3403</v>
      </c>
      <c r="D324" s="25" t="s">
        <v>2977</v>
      </c>
      <c r="E324" s="25" t="s">
        <v>4157</v>
      </c>
      <c r="F324" s="26">
        <v>44096</v>
      </c>
      <c r="H324" s="90">
        <v>31481.2745999992</v>
      </c>
      <c r="I324" s="90">
        <v>0</v>
      </c>
      <c r="J324" s="90">
        <v>0</v>
      </c>
      <c r="K324" s="109">
        <v>211934909</v>
      </c>
      <c r="L324" s="89">
        <v>10</v>
      </c>
      <c r="M324" s="89">
        <v>1</v>
      </c>
      <c r="N324" s="89" t="s">
        <v>6445</v>
      </c>
    </row>
    <row r="325" spans="2:14" x14ac:dyDescent="0.3">
      <c r="B325" s="27" t="s">
        <v>321</v>
      </c>
      <c r="C325" s="62" t="s">
        <v>3404</v>
      </c>
      <c r="D325" s="25" t="s">
        <v>2978</v>
      </c>
      <c r="E325" s="25" t="s">
        <v>4155</v>
      </c>
      <c r="F325" s="26">
        <v>44096</v>
      </c>
      <c r="H325" s="90">
        <v>1003.56039999984</v>
      </c>
      <c r="I325" s="90">
        <v>0</v>
      </c>
      <c r="J325" s="90">
        <v>0</v>
      </c>
      <c r="K325" s="109">
        <v>185098538</v>
      </c>
      <c r="L325" s="89">
        <v>2</v>
      </c>
      <c r="M325" s="89">
        <v>0</v>
      </c>
      <c r="N325" s="89" t="s">
        <v>6445</v>
      </c>
    </row>
    <row r="326" spans="2:14" x14ac:dyDescent="0.3">
      <c r="B326" s="27" t="s">
        <v>322</v>
      </c>
      <c r="C326" s="62" t="s">
        <v>3405</v>
      </c>
      <c r="D326" s="25" t="s">
        <v>2978</v>
      </c>
      <c r="E326" s="25" t="s">
        <v>4088</v>
      </c>
      <c r="F326" s="26">
        <v>44096</v>
      </c>
      <c r="H326" s="90">
        <v>1951.71700000018</v>
      </c>
      <c r="I326" s="90">
        <v>0</v>
      </c>
      <c r="J326" s="90">
        <v>0</v>
      </c>
      <c r="K326" s="109">
        <v>2570944061</v>
      </c>
      <c r="L326" s="89">
        <v>94</v>
      </c>
      <c r="M326" s="89">
        <v>0</v>
      </c>
      <c r="N326" s="89" t="s">
        <v>6445</v>
      </c>
    </row>
    <row r="327" spans="2:14" x14ac:dyDescent="0.3">
      <c r="B327" s="27" t="s">
        <v>323</v>
      </c>
      <c r="C327" s="62" t="s">
        <v>3406</v>
      </c>
      <c r="D327" s="25" t="s">
        <v>2978</v>
      </c>
      <c r="E327" s="25" t="s">
        <v>0</v>
      </c>
      <c r="F327" s="26">
        <v>44096</v>
      </c>
      <c r="H327" s="90">
        <v>1042.40000000037</v>
      </c>
      <c r="I327" s="90">
        <v>0</v>
      </c>
      <c r="J327" s="90">
        <v>0</v>
      </c>
      <c r="K327" s="109">
        <v>0</v>
      </c>
      <c r="L327" s="89">
        <v>0</v>
      </c>
      <c r="M327" s="89">
        <v>0</v>
      </c>
      <c r="N327" s="89" t="s">
        <v>6445</v>
      </c>
    </row>
    <row r="328" spans="2:14" x14ac:dyDescent="0.3">
      <c r="B328" s="27" t="s">
        <v>324</v>
      </c>
      <c r="C328" s="62" t="s">
        <v>3407</v>
      </c>
      <c r="D328" s="25" t="s">
        <v>2978</v>
      </c>
      <c r="E328" s="25" t="s">
        <v>4158</v>
      </c>
      <c r="F328" s="26">
        <v>44096</v>
      </c>
      <c r="H328" s="90">
        <v>1004.10950000025</v>
      </c>
      <c r="I328" s="90">
        <v>0</v>
      </c>
      <c r="J328" s="90">
        <v>0</v>
      </c>
      <c r="K328" s="109">
        <v>1374290267</v>
      </c>
      <c r="L328" s="89">
        <v>3</v>
      </c>
      <c r="M328" s="89">
        <v>0</v>
      </c>
      <c r="N328" s="89" t="s">
        <v>6445</v>
      </c>
    </row>
    <row r="329" spans="2:14" x14ac:dyDescent="0.3">
      <c r="B329" s="27" t="s">
        <v>325</v>
      </c>
      <c r="C329" s="62" t="s">
        <v>3408</v>
      </c>
      <c r="D329" s="25" t="s">
        <v>2978</v>
      </c>
      <c r="E329" s="25" t="s">
        <v>4126</v>
      </c>
      <c r="F329" s="26">
        <v>44096</v>
      </c>
      <c r="H329" s="90">
        <v>1775.93799999915</v>
      </c>
      <c r="I329" s="90">
        <v>43977.9559999704</v>
      </c>
      <c r="J329" s="90">
        <v>132573.83310008</v>
      </c>
      <c r="K329" s="109">
        <v>101406974098</v>
      </c>
      <c r="L329" s="89">
        <v>7212</v>
      </c>
      <c r="M329" s="89">
        <v>2</v>
      </c>
      <c r="N329" s="89" t="s">
        <v>6445</v>
      </c>
    </row>
    <row r="330" spans="2:14" x14ac:dyDescent="0.3">
      <c r="B330" s="27" t="s">
        <v>326</v>
      </c>
      <c r="C330" s="62" t="s">
        <v>3409</v>
      </c>
      <c r="D330" s="25" t="s">
        <v>2978</v>
      </c>
      <c r="E330" s="25" t="s">
        <v>4127</v>
      </c>
      <c r="F330" s="26">
        <v>44096</v>
      </c>
      <c r="H330" s="90">
        <v>1261.7141999993501</v>
      </c>
      <c r="I330" s="90">
        <v>0</v>
      </c>
      <c r="J330" s="90">
        <v>0</v>
      </c>
      <c r="K330" s="109">
        <v>0</v>
      </c>
      <c r="L330" s="89">
        <v>0</v>
      </c>
      <c r="M330" s="89">
        <v>0</v>
      </c>
      <c r="N330" s="89" t="s">
        <v>6445</v>
      </c>
    </row>
    <row r="331" spans="2:14" x14ac:dyDescent="0.3">
      <c r="B331" s="27" t="s">
        <v>327</v>
      </c>
      <c r="C331" s="62" t="s">
        <v>3410</v>
      </c>
      <c r="D331" s="25" t="s">
        <v>2979</v>
      </c>
      <c r="E331" s="25" t="s">
        <v>4092</v>
      </c>
      <c r="F331" s="26">
        <v>44096</v>
      </c>
      <c r="H331" s="90">
        <v>5858.0129999965402</v>
      </c>
      <c r="I331" s="90">
        <v>0</v>
      </c>
      <c r="J331" s="90">
        <v>0</v>
      </c>
      <c r="K331" s="109">
        <v>18127169</v>
      </c>
      <c r="L331" s="89">
        <v>1</v>
      </c>
      <c r="M331" s="89">
        <v>0</v>
      </c>
      <c r="N331" s="89" t="s">
        <v>6445</v>
      </c>
    </row>
    <row r="332" spans="2:14" x14ac:dyDescent="0.3">
      <c r="B332" s="27" t="s">
        <v>328</v>
      </c>
      <c r="C332" s="62" t="s">
        <v>3411</v>
      </c>
      <c r="D332" s="25" t="s">
        <v>2979</v>
      </c>
      <c r="E332" s="25" t="s">
        <v>4124</v>
      </c>
      <c r="F332" s="26">
        <v>44096</v>
      </c>
      <c r="H332" s="90">
        <v>1509.3782999999801</v>
      </c>
      <c r="I332" s="90">
        <v>0</v>
      </c>
      <c r="J332" s="90">
        <v>0</v>
      </c>
      <c r="K332" s="109">
        <v>25073496907</v>
      </c>
      <c r="L332" s="89">
        <v>150</v>
      </c>
      <c r="M332" s="89">
        <v>0</v>
      </c>
      <c r="N332" s="89" t="s">
        <v>6445</v>
      </c>
    </row>
    <row r="333" spans="2:14" x14ac:dyDescent="0.3">
      <c r="B333" s="27" t="s">
        <v>329</v>
      </c>
      <c r="C333" s="62" t="s">
        <v>3412</v>
      </c>
      <c r="D333" s="25" t="s">
        <v>2979</v>
      </c>
      <c r="E333" s="25" t="s">
        <v>4088</v>
      </c>
      <c r="F333" s="26">
        <v>44096</v>
      </c>
      <c r="H333" s="90">
        <v>6922.99700000137</v>
      </c>
      <c r="I333" s="90">
        <v>0</v>
      </c>
      <c r="J333" s="90">
        <v>3888.41649999842</v>
      </c>
      <c r="K333" s="109">
        <v>8300707864</v>
      </c>
      <c r="L333" s="89">
        <v>790</v>
      </c>
      <c r="M333" s="89">
        <v>1</v>
      </c>
      <c r="N333" s="89" t="s">
        <v>6445</v>
      </c>
    </row>
    <row r="334" spans="2:14" x14ac:dyDescent="0.3">
      <c r="B334" s="27" t="s">
        <v>330</v>
      </c>
      <c r="C334" s="62" t="s">
        <v>3413</v>
      </c>
      <c r="D334" s="25" t="s">
        <v>2979</v>
      </c>
      <c r="E334" s="25" t="s">
        <v>0</v>
      </c>
      <c r="F334" s="26">
        <v>44096</v>
      </c>
      <c r="H334" s="90">
        <v>1308.92950000055</v>
      </c>
      <c r="I334" s="90">
        <v>0</v>
      </c>
      <c r="J334" s="90">
        <v>0</v>
      </c>
      <c r="K334" s="109">
        <v>55840956139</v>
      </c>
      <c r="L334" s="89">
        <v>6</v>
      </c>
      <c r="M334" s="89">
        <v>6</v>
      </c>
      <c r="N334" s="89" t="s">
        <v>6445</v>
      </c>
    </row>
    <row r="335" spans="2:14" x14ac:dyDescent="0.3">
      <c r="B335" s="27" t="s">
        <v>331</v>
      </c>
      <c r="C335" s="62" t="s">
        <v>3414</v>
      </c>
      <c r="D335" s="25" t="s">
        <v>2979</v>
      </c>
      <c r="E335" s="25" t="s">
        <v>4125</v>
      </c>
      <c r="F335" s="26">
        <v>44096</v>
      </c>
      <c r="H335" s="90">
        <v>1512.7896999996201</v>
      </c>
      <c r="I335" s="90">
        <v>0</v>
      </c>
      <c r="J335" s="90">
        <v>0</v>
      </c>
      <c r="K335" s="109">
        <v>19878547045</v>
      </c>
      <c r="L335" s="89">
        <v>62</v>
      </c>
      <c r="M335" s="89">
        <v>0</v>
      </c>
      <c r="N335" s="89" t="s">
        <v>6445</v>
      </c>
    </row>
    <row r="336" spans="2:14" x14ac:dyDescent="0.3">
      <c r="B336" s="27" t="s">
        <v>332</v>
      </c>
      <c r="C336" s="62" t="s">
        <v>3415</v>
      </c>
      <c r="D336" s="25" t="s">
        <v>2979</v>
      </c>
      <c r="E336" s="25" t="s">
        <v>4126</v>
      </c>
      <c r="F336" s="26">
        <v>44096</v>
      </c>
      <c r="H336" s="90">
        <v>5659.08780000359</v>
      </c>
      <c r="I336" s="90">
        <v>31787.6220000088</v>
      </c>
      <c r="J336" s="90">
        <v>65028.856899976701</v>
      </c>
      <c r="K336" s="109">
        <v>233810648187</v>
      </c>
      <c r="L336" s="89">
        <v>27860</v>
      </c>
      <c r="M336" s="89">
        <v>1</v>
      </c>
      <c r="N336" s="89" t="s">
        <v>6445</v>
      </c>
    </row>
    <row r="337" spans="2:14" x14ac:dyDescent="0.3">
      <c r="B337" s="27" t="s">
        <v>333</v>
      </c>
      <c r="C337" s="62" t="s">
        <v>3416</v>
      </c>
      <c r="D337" s="25" t="s">
        <v>2979</v>
      </c>
      <c r="E337" s="25" t="s">
        <v>4127</v>
      </c>
      <c r="F337" s="26">
        <v>44096</v>
      </c>
      <c r="H337" s="90">
        <v>1428.23719999939</v>
      </c>
      <c r="I337" s="90">
        <v>0</v>
      </c>
      <c r="J337" s="90">
        <v>0</v>
      </c>
      <c r="K337" s="109">
        <v>24870612</v>
      </c>
      <c r="L337" s="89">
        <v>30</v>
      </c>
      <c r="M337" s="89">
        <v>0</v>
      </c>
      <c r="N337" s="89" t="s">
        <v>6445</v>
      </c>
    </row>
    <row r="338" spans="2:14" x14ac:dyDescent="0.3">
      <c r="B338" s="27" t="s">
        <v>334</v>
      </c>
      <c r="C338" s="62" t="s">
        <v>3417</v>
      </c>
      <c r="D338" s="25" t="s">
        <v>2980</v>
      </c>
      <c r="E338" s="25" t="s">
        <v>4092</v>
      </c>
      <c r="F338" s="26">
        <v>44096</v>
      </c>
      <c r="H338" s="90">
        <v>670337.59959983802</v>
      </c>
      <c r="I338" s="90">
        <v>231228.01480007201</v>
      </c>
      <c r="J338" s="90">
        <v>352633.17759990698</v>
      </c>
      <c r="K338" s="109">
        <v>148797851419</v>
      </c>
      <c r="L338" s="89">
        <v>5</v>
      </c>
      <c r="M338" s="89">
        <v>2</v>
      </c>
      <c r="N338" s="89" t="s">
        <v>6445</v>
      </c>
    </row>
    <row r="339" spans="2:14" x14ac:dyDescent="0.3">
      <c r="B339" s="27" t="s">
        <v>335</v>
      </c>
      <c r="C339" s="62" t="s">
        <v>3418</v>
      </c>
      <c r="D339" s="25" t="s">
        <v>2980</v>
      </c>
      <c r="E339" s="25" t="s">
        <v>4124</v>
      </c>
      <c r="F339" s="26">
        <v>44096</v>
      </c>
      <c r="H339" s="90">
        <v>107184.92299997799</v>
      </c>
      <c r="I339" s="90">
        <v>0</v>
      </c>
      <c r="J339" s="90">
        <v>0</v>
      </c>
      <c r="K339" s="109">
        <v>0</v>
      </c>
      <c r="L339" s="89">
        <v>0</v>
      </c>
      <c r="M339" s="89">
        <v>0</v>
      </c>
      <c r="N339" s="89" t="s">
        <v>6445</v>
      </c>
    </row>
    <row r="340" spans="2:14" x14ac:dyDescent="0.3">
      <c r="B340" s="27" t="s">
        <v>336</v>
      </c>
      <c r="C340" s="62" t="s">
        <v>3419</v>
      </c>
      <c r="D340" s="25" t="s">
        <v>2980</v>
      </c>
      <c r="E340" s="25" t="s">
        <v>4088</v>
      </c>
      <c r="F340" s="26">
        <v>44096</v>
      </c>
      <c r="H340" s="90">
        <v>713009.11989974999</v>
      </c>
      <c r="I340" s="90">
        <v>0</v>
      </c>
      <c r="J340" s="90">
        <v>0</v>
      </c>
      <c r="K340" s="109">
        <v>732773804</v>
      </c>
      <c r="L340" s="89">
        <v>65</v>
      </c>
      <c r="M340" s="89">
        <v>0</v>
      </c>
      <c r="N340" s="89" t="s">
        <v>6445</v>
      </c>
    </row>
    <row r="341" spans="2:14" x14ac:dyDescent="0.3">
      <c r="B341" s="27" t="s">
        <v>337</v>
      </c>
      <c r="C341" s="62" t="s">
        <v>3420</v>
      </c>
      <c r="D341" s="25" t="s">
        <v>2980</v>
      </c>
      <c r="E341" s="25" t="s">
        <v>4159</v>
      </c>
      <c r="F341" s="26">
        <v>44096</v>
      </c>
      <c r="H341" s="90">
        <v>100000</v>
      </c>
      <c r="I341" s="90">
        <v>0</v>
      </c>
      <c r="J341" s="90">
        <v>0</v>
      </c>
      <c r="K341" s="109">
        <v>0</v>
      </c>
      <c r="L341" s="89">
        <v>0</v>
      </c>
      <c r="M341" s="89">
        <v>0</v>
      </c>
      <c r="N341" s="89" t="s">
        <v>6445</v>
      </c>
    </row>
    <row r="342" spans="2:14" x14ac:dyDescent="0.3">
      <c r="B342" s="27" t="s">
        <v>338</v>
      </c>
      <c r="C342" s="62" t="s">
        <v>3421</v>
      </c>
      <c r="D342" s="25" t="s">
        <v>2980</v>
      </c>
      <c r="E342" s="25" t="s">
        <v>4126</v>
      </c>
      <c r="F342" s="26">
        <v>44096</v>
      </c>
      <c r="H342" s="90">
        <v>675884.32019996597</v>
      </c>
      <c r="I342" s="90">
        <v>25432.301899999398</v>
      </c>
      <c r="J342" s="90">
        <v>26159.662400007201</v>
      </c>
      <c r="K342" s="109">
        <v>150341362741</v>
      </c>
      <c r="L342" s="89">
        <v>13796</v>
      </c>
      <c r="M342" s="89">
        <v>3</v>
      </c>
      <c r="N342" s="89" t="s">
        <v>6445</v>
      </c>
    </row>
    <row r="343" spans="2:14" x14ac:dyDescent="0.3">
      <c r="B343" s="27" t="s">
        <v>339</v>
      </c>
      <c r="C343" s="62" t="s">
        <v>3422</v>
      </c>
      <c r="D343" s="25" t="s">
        <v>2980</v>
      </c>
      <c r="E343" s="25" t="s">
        <v>4127</v>
      </c>
      <c r="F343" s="26">
        <v>44096</v>
      </c>
      <c r="H343" s="90">
        <v>111818.061400056</v>
      </c>
      <c r="I343" s="90">
        <v>0</v>
      </c>
      <c r="J343" s="90">
        <v>0</v>
      </c>
      <c r="K343" s="109">
        <v>0</v>
      </c>
      <c r="L343" s="89">
        <v>0</v>
      </c>
      <c r="M343" s="89">
        <v>0</v>
      </c>
      <c r="N343" s="89" t="s">
        <v>6445</v>
      </c>
    </row>
    <row r="344" spans="2:14" x14ac:dyDescent="0.3">
      <c r="B344" s="27" t="s">
        <v>340</v>
      </c>
      <c r="C344" s="62" t="s">
        <v>3423</v>
      </c>
      <c r="D344" s="25" t="s">
        <v>2980</v>
      </c>
      <c r="E344" s="25" t="s">
        <v>4157</v>
      </c>
      <c r="F344" s="26">
        <v>44096</v>
      </c>
      <c r="H344" s="90">
        <v>724180.01319980598</v>
      </c>
      <c r="I344" s="90">
        <v>0</v>
      </c>
      <c r="J344" s="90">
        <v>0</v>
      </c>
      <c r="K344" s="109">
        <v>138832840</v>
      </c>
      <c r="L344" s="89">
        <v>17</v>
      </c>
      <c r="M344" s="89">
        <v>0</v>
      </c>
      <c r="N344" s="89" t="s">
        <v>6445</v>
      </c>
    </row>
    <row r="345" spans="2:14" x14ac:dyDescent="0.3">
      <c r="B345" s="27" t="s">
        <v>341</v>
      </c>
      <c r="C345" s="62" t="s">
        <v>3424</v>
      </c>
      <c r="D345" s="25" t="s">
        <v>2980</v>
      </c>
      <c r="E345" s="25" t="s">
        <v>4097</v>
      </c>
      <c r="F345" s="26">
        <v>44096</v>
      </c>
      <c r="H345" s="90">
        <v>113155.566499949</v>
      </c>
      <c r="I345" s="90">
        <v>0</v>
      </c>
      <c r="J345" s="90">
        <v>0</v>
      </c>
      <c r="K345" s="109">
        <v>43377383</v>
      </c>
      <c r="L345" s="89">
        <v>1</v>
      </c>
      <c r="M345" s="89">
        <v>0</v>
      </c>
      <c r="N345" s="89" t="s">
        <v>6445</v>
      </c>
    </row>
    <row r="346" spans="2:14" x14ac:dyDescent="0.3">
      <c r="B346" s="27" t="s">
        <v>342</v>
      </c>
      <c r="C346" s="62" t="s">
        <v>3425</v>
      </c>
      <c r="D346" s="25" t="s">
        <v>2981</v>
      </c>
      <c r="E346" s="25" t="s">
        <v>4153</v>
      </c>
      <c r="F346" s="26">
        <v>44096</v>
      </c>
      <c r="H346" s="90">
        <v>1292.15359999985</v>
      </c>
      <c r="I346" s="90">
        <v>386409.92490005499</v>
      </c>
      <c r="J346" s="90">
        <v>577381.95100021397</v>
      </c>
      <c r="K346" s="109">
        <v>20316854703</v>
      </c>
      <c r="L346" s="89">
        <v>594</v>
      </c>
      <c r="M346" s="89">
        <v>1</v>
      </c>
      <c r="N346" s="89" t="s">
        <v>6445</v>
      </c>
    </row>
    <row r="347" spans="2:14" x14ac:dyDescent="0.3">
      <c r="B347" s="27" t="s">
        <v>343</v>
      </c>
      <c r="C347" s="62" t="s">
        <v>3426</v>
      </c>
      <c r="D347" s="25" t="s">
        <v>2982</v>
      </c>
      <c r="E347" s="25" t="s">
        <v>4155</v>
      </c>
      <c r="F347" s="26">
        <v>44096</v>
      </c>
      <c r="H347" s="90">
        <v>1423.36910000071</v>
      </c>
      <c r="I347" s="90">
        <v>29838651.768096901</v>
      </c>
      <c r="J347" s="90">
        <v>27410443.090087902</v>
      </c>
      <c r="K347" s="109">
        <v>144966596004</v>
      </c>
      <c r="L347" s="89">
        <v>5098</v>
      </c>
      <c r="M347" s="89">
        <v>2</v>
      </c>
      <c r="N347" s="89" t="s">
        <v>6445</v>
      </c>
    </row>
    <row r="348" spans="2:14" x14ac:dyDescent="0.3">
      <c r="B348" s="27" t="s">
        <v>344</v>
      </c>
      <c r="C348" s="62" t="s">
        <v>3427</v>
      </c>
      <c r="D348" s="25" t="s">
        <v>2982</v>
      </c>
      <c r="E348" s="25" t="s">
        <v>4156</v>
      </c>
      <c r="F348" s="26">
        <v>44096</v>
      </c>
      <c r="H348" s="90">
        <v>1017.66789999977</v>
      </c>
      <c r="I348" s="90">
        <v>22758881.878692601</v>
      </c>
      <c r="J348" s="90">
        <v>21941957.235595699</v>
      </c>
      <c r="K348" s="109">
        <v>37932888957</v>
      </c>
      <c r="L348" s="89">
        <v>1605</v>
      </c>
      <c r="M348" s="89">
        <v>2</v>
      </c>
      <c r="N348" s="89" t="s">
        <v>6445</v>
      </c>
    </row>
    <row r="349" spans="2:14" x14ac:dyDescent="0.3">
      <c r="B349" s="27" t="s">
        <v>345</v>
      </c>
      <c r="C349" s="62" t="s">
        <v>3428</v>
      </c>
      <c r="D349" s="25" t="s">
        <v>2982</v>
      </c>
      <c r="E349" s="25" t="s">
        <v>4095</v>
      </c>
      <c r="F349" s="26">
        <v>44096</v>
      </c>
      <c r="H349" s="90">
        <v>1134.34070000052</v>
      </c>
      <c r="I349" s="90">
        <v>315198352.03955102</v>
      </c>
      <c r="J349" s="90">
        <v>302103460.59570301</v>
      </c>
      <c r="K349" s="109">
        <v>199516977937</v>
      </c>
      <c r="L349" s="89">
        <v>40</v>
      </c>
      <c r="M349" s="89">
        <v>5</v>
      </c>
      <c r="N349" s="89" t="s">
        <v>6445</v>
      </c>
    </row>
    <row r="350" spans="2:14" x14ac:dyDescent="0.3">
      <c r="B350" s="27" t="s">
        <v>346</v>
      </c>
      <c r="C350" s="62" t="s">
        <v>3429</v>
      </c>
      <c r="D350" s="25" t="s">
        <v>2983</v>
      </c>
      <c r="E350" s="25" t="s">
        <v>4092</v>
      </c>
      <c r="F350" s="26">
        <v>44096</v>
      </c>
      <c r="H350" s="90">
        <v>14727.0835999995</v>
      </c>
      <c r="I350" s="90">
        <v>7088144.3172988901</v>
      </c>
      <c r="J350" s="90">
        <v>7088144.3172988901</v>
      </c>
      <c r="K350" s="109">
        <v>75042218751</v>
      </c>
      <c r="L350" s="89">
        <v>3</v>
      </c>
      <c r="M350" s="89">
        <v>2</v>
      </c>
      <c r="N350" s="89" t="s">
        <v>6445</v>
      </c>
    </row>
    <row r="351" spans="2:14" x14ac:dyDescent="0.3">
      <c r="B351" s="27" t="s">
        <v>347</v>
      </c>
      <c r="C351" s="62" t="s">
        <v>3430</v>
      </c>
      <c r="D351" s="25" t="s">
        <v>2983</v>
      </c>
      <c r="E351" s="25" t="s">
        <v>4126</v>
      </c>
      <c r="F351" s="26">
        <v>44096</v>
      </c>
      <c r="H351" s="90">
        <v>14456.6376000047</v>
      </c>
      <c r="I351" s="90">
        <v>1497527.4633998901</v>
      </c>
      <c r="J351" s="90">
        <v>1451140.9699993101</v>
      </c>
      <c r="K351" s="109">
        <v>164087351556</v>
      </c>
      <c r="L351" s="89">
        <v>5601</v>
      </c>
      <c r="M351" s="89">
        <v>0</v>
      </c>
      <c r="N351" s="89" t="s">
        <v>6445</v>
      </c>
    </row>
    <row r="352" spans="2:14" x14ac:dyDescent="0.3">
      <c r="B352" s="27" t="s">
        <v>348</v>
      </c>
      <c r="C352" s="62" t="s">
        <v>3431</v>
      </c>
      <c r="D352" s="25" t="s">
        <v>2984</v>
      </c>
      <c r="E352" s="25" t="s">
        <v>4124</v>
      </c>
      <c r="F352" s="26">
        <v>44096</v>
      </c>
      <c r="H352" s="90">
        <v>1577.07870000042</v>
      </c>
      <c r="I352" s="90">
        <v>0</v>
      </c>
      <c r="J352" s="90">
        <v>0</v>
      </c>
      <c r="K352" s="109">
        <v>10542638229</v>
      </c>
      <c r="L352" s="89">
        <v>60</v>
      </c>
      <c r="M352" s="89">
        <v>0</v>
      </c>
      <c r="N352" s="89" t="s">
        <v>6445</v>
      </c>
    </row>
    <row r="353" spans="2:14" x14ac:dyDescent="0.3">
      <c r="B353" s="27" t="s">
        <v>349</v>
      </c>
      <c r="C353" s="62" t="s">
        <v>3432</v>
      </c>
      <c r="D353" s="25" t="s">
        <v>2984</v>
      </c>
      <c r="E353" s="25" t="s">
        <v>4088</v>
      </c>
      <c r="F353" s="26">
        <v>44096</v>
      </c>
      <c r="H353" s="90">
        <v>4762.2308999970601</v>
      </c>
      <c r="I353" s="90">
        <v>0</v>
      </c>
      <c r="J353" s="90">
        <v>777.64800000004504</v>
      </c>
      <c r="K353" s="109">
        <v>3579376301</v>
      </c>
      <c r="L353" s="89">
        <v>410</v>
      </c>
      <c r="M353" s="89">
        <v>0</v>
      </c>
      <c r="N353" s="89" t="s">
        <v>6445</v>
      </c>
    </row>
    <row r="354" spans="2:14" x14ac:dyDescent="0.3">
      <c r="B354" s="27" t="s">
        <v>350</v>
      </c>
      <c r="C354" s="62" t="s">
        <v>3433</v>
      </c>
      <c r="D354" s="25" t="s">
        <v>2984</v>
      </c>
      <c r="E354" s="25" t="s">
        <v>0</v>
      </c>
      <c r="F354" s="26">
        <v>44096</v>
      </c>
      <c r="H354" s="90">
        <v>1316.4049999993299</v>
      </c>
      <c r="I354" s="90">
        <v>0</v>
      </c>
      <c r="J354" s="90">
        <v>0</v>
      </c>
      <c r="K354" s="109">
        <v>194644577776</v>
      </c>
      <c r="L354" s="89">
        <v>6</v>
      </c>
      <c r="M354" s="89">
        <v>6</v>
      </c>
      <c r="N354" s="89" t="s">
        <v>6445</v>
      </c>
    </row>
    <row r="355" spans="2:14" x14ac:dyDescent="0.3">
      <c r="B355" s="27" t="s">
        <v>351</v>
      </c>
      <c r="C355" s="62" t="s">
        <v>3434</v>
      </c>
      <c r="D355" s="25" t="s">
        <v>2984</v>
      </c>
      <c r="E355" s="25" t="s">
        <v>4125</v>
      </c>
      <c r="F355" s="26">
        <v>44096</v>
      </c>
      <c r="H355" s="90">
        <v>1571.94270000048</v>
      </c>
      <c r="I355" s="90">
        <v>0</v>
      </c>
      <c r="J355" s="90">
        <v>0</v>
      </c>
      <c r="K355" s="109">
        <v>21057293996</v>
      </c>
      <c r="L355" s="89">
        <v>35</v>
      </c>
      <c r="M355" s="89">
        <v>0</v>
      </c>
      <c r="N355" s="89" t="s">
        <v>6445</v>
      </c>
    </row>
    <row r="356" spans="2:14" x14ac:dyDescent="0.3">
      <c r="B356" s="27" t="s">
        <v>352</v>
      </c>
      <c r="C356" s="62" t="s">
        <v>3435</v>
      </c>
      <c r="D356" s="25" t="s">
        <v>2984</v>
      </c>
      <c r="E356" s="25" t="s">
        <v>4126</v>
      </c>
      <c r="F356" s="26">
        <v>44096</v>
      </c>
      <c r="H356" s="90">
        <v>3794.3883999995901</v>
      </c>
      <c r="I356" s="90">
        <v>9030.6935999989491</v>
      </c>
      <c r="J356" s="90">
        <v>53322.311399996302</v>
      </c>
      <c r="K356" s="109">
        <v>103390801598</v>
      </c>
      <c r="L356" s="89">
        <v>8161</v>
      </c>
      <c r="M356" s="89">
        <v>1</v>
      </c>
      <c r="N356" s="89" t="s">
        <v>6445</v>
      </c>
    </row>
    <row r="357" spans="2:14" x14ac:dyDescent="0.3">
      <c r="B357" s="27" t="s">
        <v>353</v>
      </c>
      <c r="C357" s="62" t="s">
        <v>3436</v>
      </c>
      <c r="D357" s="25" t="s">
        <v>2984</v>
      </c>
      <c r="E357" s="25" t="s">
        <v>4127</v>
      </c>
      <c r="F357" s="26">
        <v>44096</v>
      </c>
      <c r="H357" s="90">
        <v>1517.03769999929</v>
      </c>
      <c r="I357" s="90">
        <v>0</v>
      </c>
      <c r="J357" s="90">
        <v>6357.4769999980899</v>
      </c>
      <c r="K357" s="109">
        <v>5997227317</v>
      </c>
      <c r="L357" s="89">
        <v>220</v>
      </c>
      <c r="M357" s="89">
        <v>0</v>
      </c>
      <c r="N357" s="89" t="s">
        <v>6445</v>
      </c>
    </row>
    <row r="358" spans="2:14" x14ac:dyDescent="0.3">
      <c r="B358" s="27" t="s">
        <v>354</v>
      </c>
      <c r="C358" s="62" t="s">
        <v>3437</v>
      </c>
      <c r="D358" s="25" t="s">
        <v>2985</v>
      </c>
      <c r="E358" s="25" t="s">
        <v>4088</v>
      </c>
      <c r="F358" s="26">
        <v>44096</v>
      </c>
      <c r="H358" s="90">
        <v>1045.9182999990901</v>
      </c>
      <c r="I358" s="90">
        <v>0</v>
      </c>
      <c r="J358" s="90">
        <v>0</v>
      </c>
      <c r="K358" s="109">
        <v>8561174022</v>
      </c>
      <c r="L358" s="89">
        <v>197</v>
      </c>
      <c r="M358" s="89">
        <v>0</v>
      </c>
      <c r="N358" s="89" t="s">
        <v>6445</v>
      </c>
    </row>
    <row r="359" spans="2:14" x14ac:dyDescent="0.3">
      <c r="B359" s="27" t="s">
        <v>355</v>
      </c>
      <c r="C359" s="62" t="s">
        <v>3438</v>
      </c>
      <c r="D359" s="25" t="s">
        <v>2985</v>
      </c>
      <c r="E359" s="25" t="s">
        <v>4126</v>
      </c>
      <c r="F359" s="26">
        <v>44096</v>
      </c>
      <c r="H359" s="90">
        <v>1311.6078999992501</v>
      </c>
      <c r="I359" s="90">
        <v>6680788.8575973501</v>
      </c>
      <c r="J359" s="90">
        <v>7343524.40540314</v>
      </c>
      <c r="K359" s="109">
        <v>540983329043</v>
      </c>
      <c r="L359" s="89">
        <v>19236</v>
      </c>
      <c r="M359" s="89">
        <v>0</v>
      </c>
      <c r="N359" s="89" t="s">
        <v>6445</v>
      </c>
    </row>
    <row r="360" spans="2:14" x14ac:dyDescent="0.3">
      <c r="B360" s="27" t="s">
        <v>356</v>
      </c>
      <c r="C360" s="62" t="s">
        <v>3439</v>
      </c>
      <c r="D360" s="25" t="s">
        <v>2986</v>
      </c>
      <c r="E360" s="25" t="s">
        <v>4155</v>
      </c>
      <c r="F360" s="26">
        <v>44096</v>
      </c>
      <c r="H360" s="90">
        <v>1015.82699999958</v>
      </c>
      <c r="I360" s="90">
        <v>0</v>
      </c>
      <c r="J360" s="90">
        <v>0</v>
      </c>
      <c r="K360" s="109">
        <v>1581129572</v>
      </c>
      <c r="L360" s="89">
        <v>18</v>
      </c>
      <c r="M360" s="89">
        <v>0</v>
      </c>
      <c r="N360" s="89" t="s">
        <v>6445</v>
      </c>
    </row>
    <row r="361" spans="2:14" x14ac:dyDescent="0.3">
      <c r="B361" s="27" t="s">
        <v>357</v>
      </c>
      <c r="C361" s="62" t="s">
        <v>3440</v>
      </c>
      <c r="D361" s="25" t="s">
        <v>2986</v>
      </c>
      <c r="E361" s="25" t="s">
        <v>4088</v>
      </c>
      <c r="F361" s="26">
        <v>44096</v>
      </c>
      <c r="H361" s="90">
        <v>1010.55099999998</v>
      </c>
      <c r="I361" s="90">
        <v>0</v>
      </c>
      <c r="J361" s="90">
        <v>0</v>
      </c>
      <c r="K361" s="109">
        <v>191543226</v>
      </c>
      <c r="L361" s="89">
        <v>3</v>
      </c>
      <c r="M361" s="89">
        <v>0</v>
      </c>
      <c r="N361" s="89" t="s">
        <v>6445</v>
      </c>
    </row>
    <row r="362" spans="2:14" x14ac:dyDescent="0.3">
      <c r="B362" s="27" t="s">
        <v>358</v>
      </c>
      <c r="C362" s="62" t="s">
        <v>3441</v>
      </c>
      <c r="D362" s="25" t="s">
        <v>2986</v>
      </c>
      <c r="E362" s="25" t="s">
        <v>0</v>
      </c>
      <c r="F362" s="26">
        <v>44096</v>
      </c>
      <c r="H362" s="90">
        <v>1163.57010000013</v>
      </c>
      <c r="I362" s="90">
        <v>0</v>
      </c>
      <c r="J362" s="90">
        <v>0</v>
      </c>
      <c r="K362" s="109">
        <v>10125801304</v>
      </c>
      <c r="L362" s="89">
        <v>4</v>
      </c>
      <c r="M362" s="89">
        <v>4</v>
      </c>
      <c r="N362" s="89" t="s">
        <v>6445</v>
      </c>
    </row>
    <row r="363" spans="2:14" x14ac:dyDescent="0.3">
      <c r="B363" s="27" t="s">
        <v>359</v>
      </c>
      <c r="C363" s="62" t="s">
        <v>3442</v>
      </c>
      <c r="D363" s="25" t="s">
        <v>2986</v>
      </c>
      <c r="E363" s="25" t="s">
        <v>4158</v>
      </c>
      <c r="F363" s="26">
        <v>44096</v>
      </c>
      <c r="H363" s="90">
        <v>1013.73940000031</v>
      </c>
      <c r="I363" s="90">
        <v>0</v>
      </c>
      <c r="J363" s="90">
        <v>0</v>
      </c>
      <c r="K363" s="109">
        <v>3224340194</v>
      </c>
      <c r="L363" s="89">
        <v>15</v>
      </c>
      <c r="M363" s="89">
        <v>0</v>
      </c>
      <c r="N363" s="89" t="s">
        <v>6445</v>
      </c>
    </row>
    <row r="364" spans="2:14" x14ac:dyDescent="0.3">
      <c r="B364" s="27" t="s">
        <v>360</v>
      </c>
      <c r="C364" s="62" t="s">
        <v>3443</v>
      </c>
      <c r="D364" s="25" t="s">
        <v>2986</v>
      </c>
      <c r="E364" s="25" t="s">
        <v>4126</v>
      </c>
      <c r="F364" s="26">
        <v>44096</v>
      </c>
      <c r="H364" s="90">
        <v>1346.4996000006799</v>
      </c>
      <c r="I364" s="90">
        <v>168035.050699949</v>
      </c>
      <c r="J364" s="90">
        <v>86255.4247000217</v>
      </c>
      <c r="K364" s="109">
        <v>64119192161</v>
      </c>
      <c r="L364" s="89">
        <v>3950</v>
      </c>
      <c r="M364" s="89">
        <v>0</v>
      </c>
      <c r="N364" s="89" t="s">
        <v>6445</v>
      </c>
    </row>
    <row r="365" spans="2:14" x14ac:dyDescent="0.3">
      <c r="B365" s="27" t="s">
        <v>361</v>
      </c>
      <c r="C365" s="62" t="s">
        <v>3444</v>
      </c>
      <c r="D365" s="25" t="s">
        <v>2986</v>
      </c>
      <c r="E365" s="25" t="s">
        <v>4127</v>
      </c>
      <c r="F365" s="26">
        <v>44096</v>
      </c>
      <c r="H365" s="90">
        <v>1250</v>
      </c>
      <c r="I365" s="90">
        <v>0</v>
      </c>
      <c r="J365" s="90">
        <v>0</v>
      </c>
      <c r="K365" s="109">
        <v>0</v>
      </c>
      <c r="L365" s="89">
        <v>0</v>
      </c>
      <c r="M365" s="89">
        <v>0</v>
      </c>
      <c r="N365" s="89" t="s">
        <v>6445</v>
      </c>
    </row>
    <row r="366" spans="2:14" x14ac:dyDescent="0.3">
      <c r="B366" s="27" t="s">
        <v>362</v>
      </c>
      <c r="C366" s="62" t="s">
        <v>3445</v>
      </c>
      <c r="D366" s="25" t="s">
        <v>2987</v>
      </c>
      <c r="E366" s="25" t="s">
        <v>4092</v>
      </c>
      <c r="F366" s="26">
        <v>44096</v>
      </c>
      <c r="H366" s="90">
        <v>638.39989999961097</v>
      </c>
      <c r="I366" s="90">
        <v>0</v>
      </c>
      <c r="J366" s="90">
        <v>0</v>
      </c>
      <c r="K366" s="109">
        <v>8121430198</v>
      </c>
      <c r="L366" s="89">
        <v>1</v>
      </c>
      <c r="M366" s="89">
        <v>0</v>
      </c>
      <c r="N366" s="89" t="s">
        <v>6445</v>
      </c>
    </row>
    <row r="367" spans="2:14" x14ac:dyDescent="0.3">
      <c r="B367" s="27" t="s">
        <v>363</v>
      </c>
      <c r="C367" s="62" t="s">
        <v>3446</v>
      </c>
      <c r="D367" s="25" t="s">
        <v>2987</v>
      </c>
      <c r="E367" s="25" t="s">
        <v>4140</v>
      </c>
      <c r="F367" s="26">
        <v>44096</v>
      </c>
      <c r="H367" s="90">
        <v>818.54200000036496</v>
      </c>
      <c r="I367" s="90">
        <v>0</v>
      </c>
      <c r="J367" s="90">
        <v>0</v>
      </c>
      <c r="K367" s="109">
        <v>5503696219</v>
      </c>
      <c r="L367" s="89">
        <v>74</v>
      </c>
      <c r="M367" s="89">
        <v>0</v>
      </c>
      <c r="N367" s="89" t="s">
        <v>6445</v>
      </c>
    </row>
    <row r="368" spans="2:14" x14ac:dyDescent="0.3">
      <c r="B368" s="27" t="s">
        <v>364</v>
      </c>
      <c r="C368" s="62" t="s">
        <v>3447</v>
      </c>
      <c r="D368" s="25" t="s">
        <v>2987</v>
      </c>
      <c r="E368" s="25" t="s">
        <v>4160</v>
      </c>
      <c r="F368" s="26">
        <v>44096</v>
      </c>
      <c r="H368" s="90">
        <v>667.22009999956902</v>
      </c>
      <c r="I368" s="90">
        <v>0</v>
      </c>
      <c r="J368" s="90">
        <v>0</v>
      </c>
      <c r="K368" s="109">
        <v>2352256363</v>
      </c>
      <c r="L368" s="89">
        <v>29</v>
      </c>
      <c r="M368" s="89">
        <v>1</v>
      </c>
      <c r="N368" s="89" t="s">
        <v>6445</v>
      </c>
    </row>
    <row r="369" spans="2:14" x14ac:dyDescent="0.3">
      <c r="B369" s="27" t="s">
        <v>365</v>
      </c>
      <c r="C369" s="62" t="s">
        <v>3448</v>
      </c>
      <c r="D369" s="25" t="s">
        <v>2987</v>
      </c>
      <c r="E369" s="25" t="s">
        <v>4088</v>
      </c>
      <c r="F369" s="26">
        <v>44096</v>
      </c>
      <c r="H369" s="90">
        <v>897.34949999954597</v>
      </c>
      <c r="I369" s="90">
        <v>0</v>
      </c>
      <c r="J369" s="90">
        <v>0</v>
      </c>
      <c r="K369" s="109">
        <v>104311060</v>
      </c>
      <c r="L369" s="89">
        <v>9</v>
      </c>
      <c r="M369" s="89">
        <v>0</v>
      </c>
      <c r="N369" s="89" t="s">
        <v>6445</v>
      </c>
    </row>
    <row r="370" spans="2:14" x14ac:dyDescent="0.3">
      <c r="B370" s="27" t="s">
        <v>366</v>
      </c>
      <c r="C370" s="62" t="s">
        <v>3449</v>
      </c>
      <c r="D370" s="25" t="s">
        <v>2987</v>
      </c>
      <c r="E370" s="25" t="s">
        <v>0</v>
      </c>
      <c r="F370" s="26">
        <v>44096</v>
      </c>
      <c r="H370" s="90">
        <v>915.48660000041104</v>
      </c>
      <c r="I370" s="90">
        <v>0</v>
      </c>
      <c r="J370" s="90">
        <v>0</v>
      </c>
      <c r="K370" s="109">
        <v>2102854810</v>
      </c>
      <c r="L370" s="89">
        <v>2</v>
      </c>
      <c r="M370" s="89">
        <v>2</v>
      </c>
      <c r="N370" s="89" t="s">
        <v>6445</v>
      </c>
    </row>
    <row r="371" spans="2:14" x14ac:dyDescent="0.3">
      <c r="B371" s="27" t="s">
        <v>367</v>
      </c>
      <c r="C371" s="62" t="s">
        <v>3450</v>
      </c>
      <c r="D371" s="25" t="s">
        <v>2987</v>
      </c>
      <c r="E371" s="25" t="s">
        <v>4125</v>
      </c>
      <c r="F371" s="26">
        <v>44096</v>
      </c>
      <c r="H371" s="90">
        <v>603.146200000308</v>
      </c>
      <c r="I371" s="90">
        <v>0</v>
      </c>
      <c r="J371" s="90">
        <v>0</v>
      </c>
      <c r="K371" s="109">
        <v>1405814765</v>
      </c>
      <c r="L371" s="89">
        <v>5</v>
      </c>
      <c r="M371" s="89">
        <v>0</v>
      </c>
      <c r="N371" s="89" t="s">
        <v>6445</v>
      </c>
    </row>
    <row r="372" spans="2:14" x14ac:dyDescent="0.3">
      <c r="B372" s="27" t="s">
        <v>368</v>
      </c>
      <c r="C372" s="62" t="s">
        <v>3451</v>
      </c>
      <c r="D372" s="25" t="s">
        <v>2988</v>
      </c>
      <c r="E372" s="25" t="s">
        <v>4124</v>
      </c>
      <c r="F372" s="26">
        <v>44096</v>
      </c>
      <c r="H372" s="90">
        <v>134924.21641802799</v>
      </c>
      <c r="I372" s="90">
        <v>0</v>
      </c>
      <c r="J372" s="90">
        <v>0</v>
      </c>
      <c r="K372" s="109">
        <v>6066341465.7343798</v>
      </c>
      <c r="L372" s="89">
        <v>25</v>
      </c>
      <c r="M372" s="89">
        <v>0</v>
      </c>
      <c r="N372" s="89" t="s">
        <v>6446</v>
      </c>
    </row>
    <row r="373" spans="2:14" x14ac:dyDescent="0.3">
      <c r="B373" s="27" t="s">
        <v>369</v>
      </c>
      <c r="C373" s="62" t="s">
        <v>3452</v>
      </c>
      <c r="D373" s="25" t="s">
        <v>2988</v>
      </c>
      <c r="E373" s="25" t="s">
        <v>4125</v>
      </c>
      <c r="F373" s="26">
        <v>44096</v>
      </c>
      <c r="H373" s="90">
        <v>85040.899389028506</v>
      </c>
      <c r="I373" s="90">
        <v>0</v>
      </c>
      <c r="J373" s="90">
        <v>0</v>
      </c>
      <c r="K373" s="109">
        <v>1739882511.73633</v>
      </c>
      <c r="L373" s="89">
        <v>4</v>
      </c>
      <c r="M373" s="89">
        <v>0</v>
      </c>
      <c r="N373" s="89" t="s">
        <v>6446</v>
      </c>
    </row>
    <row r="374" spans="2:14" x14ac:dyDescent="0.3">
      <c r="B374" s="27" t="s">
        <v>370</v>
      </c>
      <c r="C374" s="62" t="s">
        <v>3453</v>
      </c>
      <c r="D374" s="25" t="s">
        <v>2988</v>
      </c>
      <c r="E374" s="25" t="s">
        <v>4126</v>
      </c>
      <c r="F374" s="26">
        <v>44096</v>
      </c>
      <c r="H374" s="90">
        <v>126846.674540997</v>
      </c>
      <c r="I374" s="90">
        <v>0</v>
      </c>
      <c r="J374" s="90">
        <v>76.157800000044503</v>
      </c>
      <c r="K374" s="109">
        <v>28899006557.25</v>
      </c>
      <c r="L374" s="89">
        <v>1039</v>
      </c>
      <c r="M374" s="89">
        <v>0</v>
      </c>
      <c r="N374" s="89" t="s">
        <v>6446</v>
      </c>
    </row>
    <row r="375" spans="2:14" x14ac:dyDescent="0.3">
      <c r="B375" s="27" t="s">
        <v>371</v>
      </c>
      <c r="C375" s="62" t="s">
        <v>3454</v>
      </c>
      <c r="D375" s="25" t="s">
        <v>2989</v>
      </c>
      <c r="E375" s="25" t="s">
        <v>4153</v>
      </c>
      <c r="F375" s="26">
        <v>44096</v>
      </c>
      <c r="H375" s="90">
        <v>1040.01300000027</v>
      </c>
      <c r="I375" s="90">
        <v>0</v>
      </c>
      <c r="J375" s="90">
        <v>0</v>
      </c>
      <c r="K375" s="109">
        <v>2330676156</v>
      </c>
      <c r="L375" s="89">
        <v>60</v>
      </c>
      <c r="M375" s="89">
        <v>0</v>
      </c>
      <c r="N375" s="89" t="s">
        <v>6445</v>
      </c>
    </row>
    <row r="376" spans="2:14" x14ac:dyDescent="0.3">
      <c r="B376" s="27" t="s">
        <v>372</v>
      </c>
      <c r="C376" s="62" t="s">
        <v>3455</v>
      </c>
      <c r="D376" s="25" t="s">
        <v>2990</v>
      </c>
      <c r="E376" s="25" t="s">
        <v>4153</v>
      </c>
      <c r="F376" s="26">
        <v>44096</v>
      </c>
      <c r="H376" s="90">
        <v>1011.94909999985</v>
      </c>
      <c r="I376" s="90">
        <v>0</v>
      </c>
      <c r="J376" s="90">
        <v>0</v>
      </c>
      <c r="K376" s="109">
        <v>7701699009</v>
      </c>
      <c r="L376" s="89">
        <v>267</v>
      </c>
      <c r="M376" s="89">
        <v>0</v>
      </c>
      <c r="N376" s="89" t="s">
        <v>6445</v>
      </c>
    </row>
    <row r="377" spans="2:14" x14ac:dyDescent="0.3">
      <c r="B377" s="27" t="s">
        <v>373</v>
      </c>
      <c r="C377" s="62" t="s">
        <v>3456</v>
      </c>
      <c r="D377" s="25" t="s">
        <v>2991</v>
      </c>
      <c r="E377" s="25" t="s">
        <v>4092</v>
      </c>
      <c r="F377" s="26">
        <v>44096</v>
      </c>
      <c r="H377" s="90">
        <v>1549.2763999998599</v>
      </c>
      <c r="I377" s="90">
        <v>44162.552299976298</v>
      </c>
      <c r="J377" s="90">
        <v>3945.0676000006501</v>
      </c>
      <c r="K377" s="109">
        <v>29728946742</v>
      </c>
      <c r="L377" s="89">
        <v>860</v>
      </c>
      <c r="M377" s="89">
        <v>0</v>
      </c>
      <c r="N377" s="89" t="s">
        <v>6445</v>
      </c>
    </row>
    <row r="378" spans="2:14" x14ac:dyDescent="0.3">
      <c r="B378" s="27" t="s">
        <v>374</v>
      </c>
      <c r="C378" s="62" t="s">
        <v>3457</v>
      </c>
      <c r="D378" s="25" t="s">
        <v>2991</v>
      </c>
      <c r="E378" s="25" t="s">
        <v>4088</v>
      </c>
      <c r="F378" s="26">
        <v>44096</v>
      </c>
      <c r="H378" s="90">
        <v>1576.8812000006401</v>
      </c>
      <c r="I378" s="90">
        <v>218.15189999993899</v>
      </c>
      <c r="J378" s="90">
        <v>264.55990000022598</v>
      </c>
      <c r="K378" s="109">
        <v>1270897407.3808601</v>
      </c>
      <c r="L378" s="89">
        <v>4675</v>
      </c>
      <c r="M378" s="89">
        <v>0</v>
      </c>
      <c r="N378" s="89" t="s">
        <v>6445</v>
      </c>
    </row>
    <row r="379" spans="2:14" x14ac:dyDescent="0.3">
      <c r="B379" s="27" t="s">
        <v>375</v>
      </c>
      <c r="C379" s="62" t="s">
        <v>3458</v>
      </c>
      <c r="D379" s="25" t="s">
        <v>2991</v>
      </c>
      <c r="E379" s="25" t="s">
        <v>4093</v>
      </c>
      <c r="F379" s="26">
        <v>44096</v>
      </c>
      <c r="H379" s="90">
        <v>1498.3945000004001</v>
      </c>
      <c r="I379" s="90">
        <v>11178.6315000057</v>
      </c>
      <c r="J379" s="90">
        <v>23062.040300011598</v>
      </c>
      <c r="K379" s="109">
        <v>24937291710</v>
      </c>
      <c r="L379" s="89">
        <v>2903</v>
      </c>
      <c r="M379" s="89">
        <v>0</v>
      </c>
      <c r="N379" s="89" t="s">
        <v>6445</v>
      </c>
    </row>
    <row r="380" spans="2:14" x14ac:dyDescent="0.3">
      <c r="B380" s="27" t="s">
        <v>376</v>
      </c>
      <c r="C380" s="62" t="s">
        <v>3459</v>
      </c>
      <c r="D380" s="25" t="s">
        <v>2991</v>
      </c>
      <c r="E380" s="25" t="s">
        <v>4115</v>
      </c>
      <c r="F380" s="26">
        <v>44096</v>
      </c>
      <c r="H380" s="90">
        <v>1047.3736000005199</v>
      </c>
      <c r="I380" s="90">
        <v>155627.37120008501</v>
      </c>
      <c r="J380" s="90">
        <v>0</v>
      </c>
      <c r="K380" s="109">
        <v>3595746583</v>
      </c>
      <c r="L380" s="89">
        <v>4</v>
      </c>
      <c r="M380" s="89">
        <v>4</v>
      </c>
      <c r="N380" s="89" t="s">
        <v>6445</v>
      </c>
    </row>
    <row r="381" spans="2:14" x14ac:dyDescent="0.3">
      <c r="B381" s="27" t="s">
        <v>377</v>
      </c>
      <c r="C381" s="62" t="s">
        <v>3460</v>
      </c>
      <c r="D381" s="25" t="s">
        <v>2991</v>
      </c>
      <c r="E381" s="25" t="s">
        <v>4116</v>
      </c>
      <c r="F381" s="26">
        <v>44096</v>
      </c>
      <c r="H381" s="90">
        <v>1370.33860000037</v>
      </c>
      <c r="I381" s="90">
        <v>9065.0791999995708</v>
      </c>
      <c r="J381" s="90">
        <v>3526.5304000005099</v>
      </c>
      <c r="K381" s="109">
        <v>12282998251</v>
      </c>
      <c r="L381" s="89">
        <v>5807</v>
      </c>
      <c r="M381" s="89">
        <v>0</v>
      </c>
      <c r="N381" s="89" t="s">
        <v>6445</v>
      </c>
    </row>
    <row r="382" spans="2:14" x14ac:dyDescent="0.3">
      <c r="B382" s="27" t="s">
        <v>378</v>
      </c>
      <c r="C382" s="62" t="s">
        <v>3461</v>
      </c>
      <c r="D382" s="25" t="s">
        <v>2991</v>
      </c>
      <c r="E382" s="25" t="s">
        <v>4096</v>
      </c>
      <c r="F382" s="26">
        <v>44096</v>
      </c>
      <c r="H382" s="90">
        <v>1139.03299999982</v>
      </c>
      <c r="I382" s="90">
        <v>0</v>
      </c>
      <c r="J382" s="90">
        <v>0</v>
      </c>
      <c r="K382" s="109">
        <v>1017495671</v>
      </c>
      <c r="L382" s="89">
        <v>1</v>
      </c>
      <c r="M382" s="89">
        <v>0</v>
      </c>
      <c r="N382" s="89" t="s">
        <v>6445</v>
      </c>
    </row>
    <row r="383" spans="2:14" x14ac:dyDescent="0.3">
      <c r="B383" s="27" t="s">
        <v>379</v>
      </c>
      <c r="C383" s="62" t="s">
        <v>3462</v>
      </c>
      <c r="D383" s="25" t="s">
        <v>2991</v>
      </c>
      <c r="E383" s="25" t="s">
        <v>4097</v>
      </c>
      <c r="F383" s="26">
        <v>44096</v>
      </c>
      <c r="H383" s="90">
        <v>1435.08650000021</v>
      </c>
      <c r="I383" s="90">
        <v>0</v>
      </c>
      <c r="J383" s="90">
        <v>0</v>
      </c>
      <c r="K383" s="109">
        <v>1384148066</v>
      </c>
      <c r="L383" s="89">
        <v>2</v>
      </c>
      <c r="M383" s="89">
        <v>1</v>
      </c>
      <c r="N383" s="89" t="s">
        <v>6445</v>
      </c>
    </row>
    <row r="384" spans="2:14" x14ac:dyDescent="0.3">
      <c r="B384" s="27" t="s">
        <v>380</v>
      </c>
      <c r="C384" s="62" t="s">
        <v>3463</v>
      </c>
      <c r="D384" s="25" t="s">
        <v>2991</v>
      </c>
      <c r="E384" s="25" t="s">
        <v>4117</v>
      </c>
      <c r="F384" s="26">
        <v>44096</v>
      </c>
      <c r="H384" s="90">
        <v>1261.4422999993001</v>
      </c>
      <c r="I384" s="90">
        <v>0</v>
      </c>
      <c r="J384" s="90">
        <v>6578.0948000028702</v>
      </c>
      <c r="K384" s="109">
        <v>28788572699</v>
      </c>
      <c r="L384" s="89">
        <v>1</v>
      </c>
      <c r="M384" s="89">
        <v>0</v>
      </c>
      <c r="N384" s="89" t="s">
        <v>6445</v>
      </c>
    </row>
    <row r="385" spans="2:14" x14ac:dyDescent="0.3">
      <c r="B385" s="27" t="s">
        <v>381</v>
      </c>
      <c r="C385" s="62" t="s">
        <v>3464</v>
      </c>
      <c r="D385" s="25" t="s">
        <v>2992</v>
      </c>
      <c r="E385" s="25" t="s">
        <v>4092</v>
      </c>
      <c r="F385" s="26">
        <v>44096</v>
      </c>
      <c r="H385" s="90">
        <v>1027.72919999994</v>
      </c>
      <c r="I385" s="90">
        <v>7492.2459999993398</v>
      </c>
      <c r="J385" s="90">
        <v>24029.6161000133</v>
      </c>
      <c r="K385" s="109">
        <v>5041448445.2109404</v>
      </c>
      <c r="L385" s="89">
        <v>231</v>
      </c>
      <c r="M385" s="89">
        <v>0</v>
      </c>
      <c r="N385" s="89" t="s">
        <v>6445</v>
      </c>
    </row>
    <row r="386" spans="2:14" x14ac:dyDescent="0.3">
      <c r="B386" s="27" t="s">
        <v>382</v>
      </c>
      <c r="C386" s="62" t="s">
        <v>3465</v>
      </c>
      <c r="D386" s="25" t="s">
        <v>2992</v>
      </c>
      <c r="E386" s="25" t="s">
        <v>4093</v>
      </c>
      <c r="F386" s="26">
        <v>44096</v>
      </c>
      <c r="H386" s="90">
        <v>1031.2640000004301</v>
      </c>
      <c r="I386" s="90">
        <v>0</v>
      </c>
      <c r="J386" s="90">
        <v>0</v>
      </c>
      <c r="K386" s="109">
        <v>4885857253.4296904</v>
      </c>
      <c r="L386" s="89">
        <v>52</v>
      </c>
      <c r="M386" s="89">
        <v>0</v>
      </c>
      <c r="N386" s="89" t="s">
        <v>6445</v>
      </c>
    </row>
    <row r="387" spans="2:14" x14ac:dyDescent="0.3">
      <c r="B387" s="27" t="s">
        <v>383</v>
      </c>
      <c r="C387" s="62" t="s">
        <v>3466</v>
      </c>
      <c r="D387" s="25" t="s">
        <v>2992</v>
      </c>
      <c r="E387" s="25" t="s">
        <v>4116</v>
      </c>
      <c r="F387" s="26">
        <v>44096</v>
      </c>
      <c r="H387" s="90">
        <v>1034.3746000006799</v>
      </c>
      <c r="I387" s="90">
        <v>0</v>
      </c>
      <c r="J387" s="90">
        <v>0</v>
      </c>
      <c r="K387" s="109">
        <v>6116638048.9375</v>
      </c>
      <c r="L387" s="89">
        <v>15</v>
      </c>
      <c r="M387" s="89">
        <v>0</v>
      </c>
      <c r="N387" s="89" t="s">
        <v>6445</v>
      </c>
    </row>
    <row r="388" spans="2:14" x14ac:dyDescent="0.3">
      <c r="B388" s="27" t="s">
        <v>384</v>
      </c>
      <c r="C388" s="62" t="s">
        <v>3467</v>
      </c>
      <c r="D388" s="25" t="s">
        <v>2992</v>
      </c>
      <c r="E388" s="25" t="s">
        <v>4094</v>
      </c>
      <c r="F388" s="26">
        <v>44096</v>
      </c>
      <c r="H388" s="90">
        <v>976.49990000016999</v>
      </c>
      <c r="I388" s="90">
        <v>0</v>
      </c>
      <c r="J388" s="90">
        <v>0</v>
      </c>
      <c r="K388" s="109">
        <v>0</v>
      </c>
      <c r="L388" s="89">
        <v>0</v>
      </c>
      <c r="M388" s="89">
        <v>0</v>
      </c>
      <c r="N388" s="89" t="s">
        <v>6445</v>
      </c>
    </row>
    <row r="389" spans="2:14" x14ac:dyDescent="0.3">
      <c r="B389" s="27" t="s">
        <v>385</v>
      </c>
      <c r="C389" s="62" t="s">
        <v>3468</v>
      </c>
      <c r="D389" s="25" t="s">
        <v>2992</v>
      </c>
      <c r="E389" s="25" t="s">
        <v>4097</v>
      </c>
      <c r="F389" s="26">
        <v>44096</v>
      </c>
      <c r="H389" s="90">
        <v>1044.4581000004</v>
      </c>
      <c r="I389" s="90">
        <v>0</v>
      </c>
      <c r="J389" s="90">
        <v>0</v>
      </c>
      <c r="K389" s="109">
        <v>0</v>
      </c>
      <c r="L389" s="89">
        <v>0</v>
      </c>
      <c r="M389" s="89">
        <v>0</v>
      </c>
      <c r="N389" s="89" t="s">
        <v>6445</v>
      </c>
    </row>
    <row r="390" spans="2:14" x14ac:dyDescent="0.3">
      <c r="B390" s="27" t="s">
        <v>386</v>
      </c>
      <c r="C390" s="62" t="s">
        <v>3469</v>
      </c>
      <c r="D390" s="25" t="s">
        <v>2993</v>
      </c>
      <c r="E390" s="25" t="s">
        <v>4092</v>
      </c>
      <c r="F390" s="26">
        <v>44096</v>
      </c>
      <c r="H390" s="90">
        <v>995.28120000008505</v>
      </c>
      <c r="I390" s="90">
        <v>0</v>
      </c>
      <c r="J390" s="90">
        <v>0</v>
      </c>
      <c r="K390" s="109">
        <v>105393647.926147</v>
      </c>
      <c r="L390" s="89">
        <v>7</v>
      </c>
      <c r="M390" s="89">
        <v>0</v>
      </c>
      <c r="N390" s="89" t="s">
        <v>6445</v>
      </c>
    </row>
    <row r="391" spans="2:14" x14ac:dyDescent="0.3">
      <c r="B391" s="27" t="s">
        <v>387</v>
      </c>
      <c r="C391" s="62" t="s">
        <v>3470</v>
      </c>
      <c r="D391" s="25" t="s">
        <v>2993</v>
      </c>
      <c r="E391" s="25" t="s">
        <v>4093</v>
      </c>
      <c r="F391" s="26">
        <v>44096</v>
      </c>
      <c r="H391" s="90">
        <v>998.10290000028897</v>
      </c>
      <c r="I391" s="90">
        <v>0</v>
      </c>
      <c r="J391" s="90">
        <v>0</v>
      </c>
      <c r="K391" s="109">
        <v>131949643.44274899</v>
      </c>
      <c r="L391" s="89">
        <v>2</v>
      </c>
      <c r="M391" s="89">
        <v>0</v>
      </c>
      <c r="N391" s="89" t="s">
        <v>6445</v>
      </c>
    </row>
    <row r="392" spans="2:14" x14ac:dyDescent="0.3">
      <c r="B392" s="27" t="s">
        <v>388</v>
      </c>
      <c r="C392" s="62" t="s">
        <v>3471</v>
      </c>
      <c r="D392" s="25" t="s">
        <v>2993</v>
      </c>
      <c r="E392" s="25" t="s">
        <v>4116</v>
      </c>
      <c r="F392" s="26">
        <v>44096</v>
      </c>
      <c r="H392" s="90">
        <v>1000.02369999979</v>
      </c>
      <c r="I392" s="90">
        <v>0</v>
      </c>
      <c r="J392" s="90">
        <v>0</v>
      </c>
      <c r="K392" s="109">
        <v>664159833.25585902</v>
      </c>
      <c r="L392" s="89">
        <v>2</v>
      </c>
      <c r="M392" s="89">
        <v>0</v>
      </c>
      <c r="N392" s="89" t="s">
        <v>6445</v>
      </c>
    </row>
    <row r="393" spans="2:14" x14ac:dyDescent="0.3">
      <c r="B393" s="27" t="s">
        <v>389</v>
      </c>
      <c r="C393" s="62" t="s">
        <v>3472</v>
      </c>
      <c r="D393" s="25" t="s">
        <v>2993</v>
      </c>
      <c r="E393" s="25" t="s">
        <v>4095</v>
      </c>
      <c r="F393" s="26">
        <v>44096</v>
      </c>
      <c r="H393" s="90">
        <v>997.22840000037104</v>
      </c>
      <c r="I393" s="90">
        <v>0</v>
      </c>
      <c r="J393" s="90">
        <v>0</v>
      </c>
      <c r="K393" s="109">
        <v>4112775809</v>
      </c>
      <c r="L393" s="89">
        <v>1</v>
      </c>
      <c r="M393" s="89">
        <v>1</v>
      </c>
      <c r="N393" s="89" t="s">
        <v>6445</v>
      </c>
    </row>
    <row r="394" spans="2:14" x14ac:dyDescent="0.3">
      <c r="B394" s="27" t="s">
        <v>390</v>
      </c>
      <c r="C394" s="62" t="s">
        <v>3473</v>
      </c>
      <c r="D394" s="25" t="s">
        <v>2994</v>
      </c>
      <c r="E394" s="25" t="s">
        <v>4092</v>
      </c>
      <c r="F394" s="26">
        <v>44096</v>
      </c>
      <c r="H394" s="90">
        <v>1027.60229999945</v>
      </c>
      <c r="I394" s="90">
        <v>14597.5583000034</v>
      </c>
      <c r="J394" s="90">
        <v>19463.2421000004</v>
      </c>
      <c r="K394" s="109">
        <v>3280393019.1953101</v>
      </c>
      <c r="L394" s="89">
        <v>182</v>
      </c>
      <c r="M394" s="89">
        <v>0</v>
      </c>
      <c r="N394" s="89" t="s">
        <v>6445</v>
      </c>
    </row>
    <row r="395" spans="2:14" x14ac:dyDescent="0.3">
      <c r="B395" s="27" t="s">
        <v>391</v>
      </c>
      <c r="C395" s="62" t="s">
        <v>3474</v>
      </c>
      <c r="D395" s="25" t="s">
        <v>2994</v>
      </c>
      <c r="E395" s="25" t="s">
        <v>4093</v>
      </c>
      <c r="F395" s="26">
        <v>44096</v>
      </c>
      <c r="H395" s="90">
        <v>1029.5657999999801</v>
      </c>
      <c r="I395" s="90">
        <v>781097.229999542</v>
      </c>
      <c r="J395" s="90">
        <v>781097.229999542</v>
      </c>
      <c r="K395" s="109">
        <v>6159791566.8203096</v>
      </c>
      <c r="L395" s="89">
        <v>87</v>
      </c>
      <c r="M395" s="89">
        <v>0</v>
      </c>
      <c r="N395" s="89" t="s">
        <v>6445</v>
      </c>
    </row>
    <row r="396" spans="2:14" x14ac:dyDescent="0.3">
      <c r="B396" s="27" t="s">
        <v>392</v>
      </c>
      <c r="C396" s="62" t="s">
        <v>3475</v>
      </c>
      <c r="D396" s="25" t="s">
        <v>2994</v>
      </c>
      <c r="E396" s="25" t="s">
        <v>4116</v>
      </c>
      <c r="F396" s="26">
        <v>44096</v>
      </c>
      <c r="H396" s="90">
        <v>1032.7320000007701</v>
      </c>
      <c r="I396" s="90">
        <v>855363.99610042595</v>
      </c>
      <c r="J396" s="90">
        <v>1262052.2752990699</v>
      </c>
      <c r="K396" s="109">
        <v>16136994385.3906</v>
      </c>
      <c r="L396" s="89">
        <v>65</v>
      </c>
      <c r="M396" s="89">
        <v>0</v>
      </c>
      <c r="N396" s="89" t="s">
        <v>6445</v>
      </c>
    </row>
    <row r="397" spans="2:14" x14ac:dyDescent="0.3">
      <c r="B397" s="27" t="s">
        <v>393</v>
      </c>
      <c r="C397" s="62" t="s">
        <v>3476</v>
      </c>
      <c r="D397" s="25" t="s">
        <v>2994</v>
      </c>
      <c r="E397" s="25" t="s">
        <v>4094</v>
      </c>
      <c r="F397" s="26">
        <v>44096</v>
      </c>
      <c r="H397" s="90">
        <v>1035.3477999996401</v>
      </c>
      <c r="I397" s="90">
        <v>2607404.89179993</v>
      </c>
      <c r="J397" s="90">
        <v>2747454.1607017498</v>
      </c>
      <c r="K397" s="109">
        <v>19830331414.75</v>
      </c>
      <c r="L397" s="89">
        <v>22</v>
      </c>
      <c r="M397" s="89">
        <v>0</v>
      </c>
      <c r="N397" s="89" t="s">
        <v>6445</v>
      </c>
    </row>
    <row r="398" spans="2:14" x14ac:dyDescent="0.3">
      <c r="B398" s="27" t="s">
        <v>394</v>
      </c>
      <c r="C398" s="62" t="s">
        <v>3477</v>
      </c>
      <c r="D398" s="25" t="s">
        <v>2994</v>
      </c>
      <c r="E398" s="25" t="s">
        <v>4102</v>
      </c>
      <c r="F398" s="26">
        <v>44096</v>
      </c>
      <c r="H398" s="90">
        <v>1025.96040000021</v>
      </c>
      <c r="I398" s="90">
        <v>6597868.4952011099</v>
      </c>
      <c r="J398" s="90">
        <v>6539386.2098998995</v>
      </c>
      <c r="K398" s="109">
        <v>23857818811.0313</v>
      </c>
      <c r="L398" s="89">
        <v>12</v>
      </c>
      <c r="M398" s="89">
        <v>0</v>
      </c>
      <c r="N398" s="89" t="s">
        <v>6445</v>
      </c>
    </row>
    <row r="399" spans="2:14" x14ac:dyDescent="0.3">
      <c r="B399" s="27" t="s">
        <v>395</v>
      </c>
      <c r="C399" s="62" t="s">
        <v>3478</v>
      </c>
      <c r="D399" s="25" t="s">
        <v>2994</v>
      </c>
      <c r="E399" s="25" t="s">
        <v>4097</v>
      </c>
      <c r="F399" s="26">
        <v>44096</v>
      </c>
      <c r="H399" s="90">
        <v>1040.3835000004599</v>
      </c>
      <c r="I399" s="90">
        <v>15379099.6114044</v>
      </c>
      <c r="J399" s="90">
        <v>15379099.6114044</v>
      </c>
      <c r="K399" s="109">
        <v>0</v>
      </c>
      <c r="L399" s="89">
        <v>0</v>
      </c>
      <c r="M399" s="89">
        <v>0</v>
      </c>
      <c r="N399" s="89" t="s">
        <v>6445</v>
      </c>
    </row>
    <row r="400" spans="2:14" x14ac:dyDescent="0.3">
      <c r="B400" s="27" t="s">
        <v>396</v>
      </c>
      <c r="C400" s="62" t="s">
        <v>3479</v>
      </c>
      <c r="D400" s="25" t="s">
        <v>2995</v>
      </c>
      <c r="E400" s="25" t="s">
        <v>4092</v>
      </c>
      <c r="F400" s="26">
        <v>44096</v>
      </c>
      <c r="H400" s="90">
        <v>1059.9076000005</v>
      </c>
      <c r="I400" s="90">
        <v>41513.052600026102</v>
      </c>
      <c r="J400" s="90">
        <v>0</v>
      </c>
      <c r="K400" s="109">
        <v>978059826.296875</v>
      </c>
      <c r="L400" s="89">
        <v>62</v>
      </c>
      <c r="M400" s="89">
        <v>0</v>
      </c>
      <c r="N400" s="89" t="s">
        <v>6445</v>
      </c>
    </row>
    <row r="401" spans="2:14" x14ac:dyDescent="0.3">
      <c r="B401" s="27" t="s">
        <v>397</v>
      </c>
      <c r="C401" s="62" t="s">
        <v>3480</v>
      </c>
      <c r="D401" s="25" t="s">
        <v>2995</v>
      </c>
      <c r="E401" s="25" t="s">
        <v>4093</v>
      </c>
      <c r="F401" s="26">
        <v>44096</v>
      </c>
      <c r="H401" s="90">
        <v>1063.8336999993801</v>
      </c>
      <c r="I401" s="90">
        <v>0</v>
      </c>
      <c r="J401" s="90">
        <v>0</v>
      </c>
      <c r="K401" s="109">
        <v>1611052657.4882801</v>
      </c>
      <c r="L401" s="89">
        <v>16</v>
      </c>
      <c r="M401" s="89">
        <v>0</v>
      </c>
      <c r="N401" s="89" t="s">
        <v>6445</v>
      </c>
    </row>
    <row r="402" spans="2:14" x14ac:dyDescent="0.3">
      <c r="B402" s="27" t="s">
        <v>398</v>
      </c>
      <c r="C402" s="62" t="s">
        <v>3481</v>
      </c>
      <c r="D402" s="25" t="s">
        <v>2995</v>
      </c>
      <c r="E402" s="25" t="s">
        <v>4116</v>
      </c>
      <c r="F402" s="26">
        <v>44096</v>
      </c>
      <c r="H402" s="90">
        <v>1066.86720000021</v>
      </c>
      <c r="I402" s="90">
        <v>0</v>
      </c>
      <c r="J402" s="90">
        <v>0</v>
      </c>
      <c r="K402" s="109">
        <v>3301604234.09375</v>
      </c>
      <c r="L402" s="89">
        <v>8</v>
      </c>
      <c r="M402" s="89">
        <v>0</v>
      </c>
      <c r="N402" s="89" t="s">
        <v>6445</v>
      </c>
    </row>
    <row r="403" spans="2:14" x14ac:dyDescent="0.3">
      <c r="B403" s="27" t="s">
        <v>399</v>
      </c>
      <c r="C403" s="62" t="s">
        <v>3482</v>
      </c>
      <c r="D403" s="25" t="s">
        <v>2995</v>
      </c>
      <c r="E403" s="25" t="s">
        <v>4094</v>
      </c>
      <c r="F403" s="26">
        <v>44096</v>
      </c>
      <c r="H403" s="90">
        <v>1017.56450000033</v>
      </c>
      <c r="I403" s="90">
        <v>0</v>
      </c>
      <c r="J403" s="90">
        <v>0</v>
      </c>
      <c r="K403" s="109">
        <v>0</v>
      </c>
      <c r="L403" s="89">
        <v>0</v>
      </c>
      <c r="M403" s="89">
        <v>0</v>
      </c>
      <c r="N403" s="89" t="s">
        <v>6445</v>
      </c>
    </row>
    <row r="404" spans="2:14" x14ac:dyDescent="0.3">
      <c r="B404" s="27" t="s">
        <v>400</v>
      </c>
      <c r="C404" s="62" t="s">
        <v>3483</v>
      </c>
      <c r="D404" s="25" t="s">
        <v>2995</v>
      </c>
      <c r="E404" s="25" t="s">
        <v>4095</v>
      </c>
      <c r="F404" s="26">
        <v>44096</v>
      </c>
      <c r="H404" s="90">
        <v>1018.12770000007</v>
      </c>
      <c r="I404" s="90">
        <v>0</v>
      </c>
      <c r="J404" s="90">
        <v>0</v>
      </c>
      <c r="K404" s="109">
        <v>6415501743</v>
      </c>
      <c r="L404" s="89">
        <v>2</v>
      </c>
      <c r="M404" s="89">
        <v>2</v>
      </c>
      <c r="N404" s="89" t="s">
        <v>6445</v>
      </c>
    </row>
    <row r="405" spans="2:14" x14ac:dyDescent="0.3">
      <c r="B405" s="27" t="s">
        <v>401</v>
      </c>
      <c r="C405" s="62" t="s">
        <v>3484</v>
      </c>
      <c r="D405" s="25" t="s">
        <v>2995</v>
      </c>
      <c r="E405" s="25" t="s">
        <v>4097</v>
      </c>
      <c r="F405" s="26">
        <v>44096</v>
      </c>
      <c r="H405" s="90">
        <v>1050.42270000093</v>
      </c>
      <c r="I405" s="90">
        <v>0</v>
      </c>
      <c r="J405" s="90">
        <v>0</v>
      </c>
      <c r="K405" s="109">
        <v>0</v>
      </c>
      <c r="L405" s="89">
        <v>0</v>
      </c>
      <c r="M405" s="89">
        <v>0</v>
      </c>
      <c r="N405" s="89" t="s">
        <v>6445</v>
      </c>
    </row>
    <row r="406" spans="2:14" x14ac:dyDescent="0.3">
      <c r="B406" s="27" t="s">
        <v>402</v>
      </c>
      <c r="C406" s="62" t="s">
        <v>3485</v>
      </c>
      <c r="D406" s="25" t="s">
        <v>2996</v>
      </c>
      <c r="E406" s="25" t="s">
        <v>4088</v>
      </c>
      <c r="F406" s="26">
        <v>44078</v>
      </c>
      <c r="H406" s="90"/>
      <c r="I406" s="90"/>
      <c r="J406" s="90"/>
      <c r="K406" s="109"/>
      <c r="L406" s="89"/>
      <c r="M406" s="89"/>
      <c r="N406" s="89" t="s">
        <v>6445</v>
      </c>
    </row>
    <row r="407" spans="2:14" x14ac:dyDescent="0.3">
      <c r="B407" s="27" t="s">
        <v>403</v>
      </c>
      <c r="C407" s="62" t="s">
        <v>3486</v>
      </c>
      <c r="D407" s="25" t="s">
        <v>2996</v>
      </c>
      <c r="E407" s="25" t="s">
        <v>4146</v>
      </c>
      <c r="F407" s="26">
        <v>44078</v>
      </c>
      <c r="H407" s="90"/>
      <c r="I407" s="90"/>
      <c r="J407" s="90"/>
      <c r="K407" s="109"/>
      <c r="L407" s="89"/>
      <c r="M407" s="89"/>
      <c r="N407" s="89" t="s">
        <v>6445</v>
      </c>
    </row>
    <row r="408" spans="2:14" x14ac:dyDescent="0.3">
      <c r="B408" s="27" t="s">
        <v>404</v>
      </c>
      <c r="C408" s="62" t="s">
        <v>3487</v>
      </c>
      <c r="D408" s="25" t="s">
        <v>2996</v>
      </c>
      <c r="E408" s="25" t="s">
        <v>4161</v>
      </c>
      <c r="F408" s="26">
        <v>44078</v>
      </c>
      <c r="H408" s="90"/>
      <c r="I408" s="90"/>
      <c r="J408" s="90"/>
      <c r="K408" s="109"/>
      <c r="L408" s="89"/>
      <c r="M408" s="89"/>
      <c r="N408" s="89" t="s">
        <v>6445</v>
      </c>
    </row>
    <row r="409" spans="2:14" x14ac:dyDescent="0.3">
      <c r="B409" s="27" t="s">
        <v>405</v>
      </c>
      <c r="C409" s="62" t="s">
        <v>3488</v>
      </c>
      <c r="D409" s="25" t="s">
        <v>2996</v>
      </c>
      <c r="E409" s="25" t="s">
        <v>4162</v>
      </c>
      <c r="F409" s="26">
        <v>44078</v>
      </c>
      <c r="H409" s="90"/>
      <c r="I409" s="90"/>
      <c r="J409" s="90"/>
      <c r="K409" s="109"/>
      <c r="L409" s="89"/>
      <c r="M409" s="89"/>
      <c r="N409" s="89" t="s">
        <v>6445</v>
      </c>
    </row>
    <row r="410" spans="2:14" x14ac:dyDescent="0.3">
      <c r="B410" s="27" t="s">
        <v>406</v>
      </c>
      <c r="C410" s="62" t="s">
        <v>3489</v>
      </c>
      <c r="D410" s="25" t="s">
        <v>2996</v>
      </c>
      <c r="E410" s="25" t="s">
        <v>4163</v>
      </c>
      <c r="F410" s="26">
        <v>44078</v>
      </c>
      <c r="H410" s="90"/>
      <c r="I410" s="90"/>
      <c r="J410" s="90"/>
      <c r="K410" s="109"/>
      <c r="L410" s="89"/>
      <c r="M410" s="89"/>
      <c r="N410" s="89" t="s">
        <v>6445</v>
      </c>
    </row>
    <row r="411" spans="2:14" x14ac:dyDescent="0.3">
      <c r="B411" s="27" t="s">
        <v>407</v>
      </c>
      <c r="C411" s="62" t="s">
        <v>3490</v>
      </c>
      <c r="D411" s="25" t="s">
        <v>2996</v>
      </c>
      <c r="E411" s="25" t="s">
        <v>4148</v>
      </c>
      <c r="F411" s="26">
        <v>44078</v>
      </c>
      <c r="H411" s="90"/>
      <c r="I411" s="90"/>
      <c r="J411" s="90"/>
      <c r="K411" s="109"/>
      <c r="L411" s="89"/>
      <c r="M411" s="89"/>
      <c r="N411" s="89" t="s">
        <v>6445</v>
      </c>
    </row>
    <row r="412" spans="2:14" x14ac:dyDescent="0.3">
      <c r="B412" s="27" t="s">
        <v>408</v>
      </c>
      <c r="C412" s="62" t="s">
        <v>3491</v>
      </c>
      <c r="D412" s="25" t="s">
        <v>2996</v>
      </c>
      <c r="E412" s="25" t="s">
        <v>4164</v>
      </c>
      <c r="F412" s="26">
        <v>44078</v>
      </c>
      <c r="H412" s="90"/>
      <c r="I412" s="90"/>
      <c r="J412" s="90"/>
      <c r="K412" s="109"/>
      <c r="L412" s="89"/>
      <c r="M412" s="89"/>
      <c r="N412" s="89" t="s">
        <v>6445</v>
      </c>
    </row>
    <row r="413" spans="2:14" x14ac:dyDescent="0.3">
      <c r="B413" s="27" t="s">
        <v>409</v>
      </c>
      <c r="C413" s="62" t="s">
        <v>3492</v>
      </c>
      <c r="D413" s="25" t="s">
        <v>2997</v>
      </c>
      <c r="E413" s="25" t="s">
        <v>4088</v>
      </c>
      <c r="F413" s="26">
        <v>44096</v>
      </c>
      <c r="H413" s="90">
        <v>1828.6358000002799</v>
      </c>
      <c r="I413" s="90">
        <v>0</v>
      </c>
      <c r="J413" s="90">
        <v>0</v>
      </c>
      <c r="K413" s="109">
        <v>1939736720</v>
      </c>
      <c r="L413" s="89">
        <v>139</v>
      </c>
      <c r="M413" s="89">
        <v>0</v>
      </c>
      <c r="N413" s="89" t="s">
        <v>6445</v>
      </c>
    </row>
    <row r="414" spans="2:14" x14ac:dyDescent="0.3">
      <c r="B414" s="27" t="s">
        <v>410</v>
      </c>
      <c r="C414" s="62" t="s">
        <v>3493</v>
      </c>
      <c r="D414" s="25" t="s">
        <v>2997</v>
      </c>
      <c r="E414" s="25" t="s">
        <v>4146</v>
      </c>
      <c r="F414" s="26">
        <v>44096</v>
      </c>
      <c r="H414" s="90">
        <v>10781.0728999972</v>
      </c>
      <c r="I414" s="90">
        <v>6822.21040000021</v>
      </c>
      <c r="J414" s="90">
        <v>3445.7027999982201</v>
      </c>
      <c r="K414" s="109">
        <v>22351237196</v>
      </c>
      <c r="L414" s="89">
        <v>1464</v>
      </c>
      <c r="M414" s="89">
        <v>3</v>
      </c>
      <c r="N414" s="89" t="s">
        <v>6445</v>
      </c>
    </row>
    <row r="415" spans="2:14" x14ac:dyDescent="0.3">
      <c r="B415" s="27" t="s">
        <v>411</v>
      </c>
      <c r="C415" s="62" t="s">
        <v>3494</v>
      </c>
      <c r="D415" s="25" t="s">
        <v>2997</v>
      </c>
      <c r="E415" s="25" t="s">
        <v>4095</v>
      </c>
      <c r="F415" s="26">
        <v>44096</v>
      </c>
      <c r="H415" s="90">
        <v>1000</v>
      </c>
      <c r="I415" s="90">
        <v>0</v>
      </c>
      <c r="J415" s="90">
        <v>0</v>
      </c>
      <c r="K415" s="109">
        <v>0</v>
      </c>
      <c r="L415" s="89">
        <v>0</v>
      </c>
      <c r="M415" s="89">
        <v>0</v>
      </c>
      <c r="N415" s="89" t="s">
        <v>6445</v>
      </c>
    </row>
    <row r="416" spans="2:14" x14ac:dyDescent="0.3">
      <c r="B416" s="27" t="s">
        <v>412</v>
      </c>
      <c r="C416" s="62" t="s">
        <v>3495</v>
      </c>
      <c r="D416" s="25" t="s">
        <v>2997</v>
      </c>
      <c r="E416" s="25" t="s">
        <v>4161</v>
      </c>
      <c r="F416" s="26">
        <v>44096</v>
      </c>
      <c r="H416" s="90">
        <v>1663.8114000000101</v>
      </c>
      <c r="I416" s="90">
        <v>0</v>
      </c>
      <c r="J416" s="90">
        <v>0</v>
      </c>
      <c r="K416" s="109">
        <v>13613371324</v>
      </c>
      <c r="L416" s="89">
        <v>56</v>
      </c>
      <c r="M416" s="89">
        <v>0</v>
      </c>
      <c r="N416" s="89" t="s">
        <v>6445</v>
      </c>
    </row>
    <row r="417" spans="2:14" x14ac:dyDescent="0.3">
      <c r="B417" s="27" t="s">
        <v>413</v>
      </c>
      <c r="C417" s="62" t="s">
        <v>3496</v>
      </c>
      <c r="D417" s="25" t="s">
        <v>2997</v>
      </c>
      <c r="E417" s="25" t="s">
        <v>4162</v>
      </c>
      <c r="F417" s="26">
        <v>44096</v>
      </c>
      <c r="H417" s="90">
        <v>1205.6304000001401</v>
      </c>
      <c r="I417" s="90">
        <v>0</v>
      </c>
      <c r="J417" s="90">
        <v>0</v>
      </c>
      <c r="K417" s="109">
        <v>5234565645</v>
      </c>
      <c r="L417" s="89">
        <v>3</v>
      </c>
      <c r="M417" s="89">
        <v>0</v>
      </c>
      <c r="N417" s="89" t="s">
        <v>6445</v>
      </c>
    </row>
    <row r="418" spans="2:14" x14ac:dyDescent="0.3">
      <c r="B418" s="27" t="s">
        <v>414</v>
      </c>
      <c r="C418" s="62" t="s">
        <v>3497</v>
      </c>
      <c r="D418" s="25" t="s">
        <v>2997</v>
      </c>
      <c r="E418" s="25" t="s">
        <v>4163</v>
      </c>
      <c r="F418" s="26">
        <v>44096</v>
      </c>
      <c r="H418" s="90">
        <v>1888.02339999937</v>
      </c>
      <c r="I418" s="90">
        <v>0</v>
      </c>
      <c r="J418" s="90">
        <v>0</v>
      </c>
      <c r="K418" s="109">
        <v>906258489</v>
      </c>
      <c r="L418" s="89">
        <v>52</v>
      </c>
      <c r="M418" s="89">
        <v>0</v>
      </c>
      <c r="N418" s="89" t="s">
        <v>6445</v>
      </c>
    </row>
    <row r="419" spans="2:14" x14ac:dyDescent="0.3">
      <c r="B419" s="27" t="s">
        <v>415</v>
      </c>
      <c r="C419" s="62" t="s">
        <v>3498</v>
      </c>
      <c r="D419" s="25" t="s">
        <v>2997</v>
      </c>
      <c r="E419" s="25" t="s">
        <v>4148</v>
      </c>
      <c r="F419" s="26">
        <v>44096</v>
      </c>
      <c r="H419" s="90">
        <v>1615.04820000008</v>
      </c>
      <c r="I419" s="90">
        <v>346.84480000007898</v>
      </c>
      <c r="J419" s="90">
        <v>52531.748399972901</v>
      </c>
      <c r="K419" s="109">
        <v>22993848121</v>
      </c>
      <c r="L419" s="89">
        <v>1065</v>
      </c>
      <c r="M419" s="89">
        <v>1</v>
      </c>
      <c r="N419" s="89" t="s">
        <v>6445</v>
      </c>
    </row>
    <row r="420" spans="2:14" x14ac:dyDescent="0.3">
      <c r="B420" s="27" t="s">
        <v>416</v>
      </c>
      <c r="C420" s="62" t="s">
        <v>3499</v>
      </c>
      <c r="D420" s="25" t="s">
        <v>2998</v>
      </c>
      <c r="E420" s="25" t="s">
        <v>4088</v>
      </c>
      <c r="F420" s="26">
        <v>44096</v>
      </c>
      <c r="H420" s="90">
        <v>2468.9116999991202</v>
      </c>
      <c r="I420" s="90">
        <v>8466.5015999972802</v>
      </c>
      <c r="J420" s="90">
        <v>40.268600000010302</v>
      </c>
      <c r="K420" s="109">
        <v>766419376</v>
      </c>
      <c r="L420" s="89">
        <v>94</v>
      </c>
      <c r="M420" s="89">
        <v>0</v>
      </c>
      <c r="N420" s="89" t="s">
        <v>6445</v>
      </c>
    </row>
    <row r="421" spans="2:14" x14ac:dyDescent="0.3">
      <c r="B421" s="27" t="s">
        <v>417</v>
      </c>
      <c r="C421" s="62" t="s">
        <v>3500</v>
      </c>
      <c r="D421" s="25" t="s">
        <v>2998</v>
      </c>
      <c r="E421" s="25" t="s">
        <v>4146</v>
      </c>
      <c r="F421" s="26">
        <v>44096</v>
      </c>
      <c r="H421" s="90">
        <v>1579.9713000003201</v>
      </c>
      <c r="I421" s="90">
        <v>632.92289999965601</v>
      </c>
      <c r="J421" s="90">
        <v>0</v>
      </c>
      <c r="K421" s="109">
        <v>1037841979</v>
      </c>
      <c r="L421" s="89">
        <v>193</v>
      </c>
      <c r="M421" s="89">
        <v>0</v>
      </c>
      <c r="N421" s="89" t="s">
        <v>6445</v>
      </c>
    </row>
    <row r="422" spans="2:14" x14ac:dyDescent="0.3">
      <c r="B422" s="27" t="s">
        <v>418</v>
      </c>
      <c r="C422" s="62" t="s">
        <v>3501</v>
      </c>
      <c r="D422" s="25" t="s">
        <v>2998</v>
      </c>
      <c r="E422" s="25" t="s">
        <v>4094</v>
      </c>
      <c r="F422" s="26">
        <v>44096</v>
      </c>
      <c r="H422" s="90">
        <v>1780.6857999991601</v>
      </c>
      <c r="I422" s="90">
        <v>15511.031200006601</v>
      </c>
      <c r="J422" s="90">
        <v>141.08869999996401</v>
      </c>
      <c r="K422" s="109">
        <v>1616237813</v>
      </c>
      <c r="L422" s="89">
        <v>1</v>
      </c>
      <c r="M422" s="89">
        <v>1</v>
      </c>
      <c r="N422" s="89" t="s">
        <v>6445</v>
      </c>
    </row>
    <row r="423" spans="2:14" x14ac:dyDescent="0.3">
      <c r="B423" s="27" t="s">
        <v>419</v>
      </c>
      <c r="C423" s="62" t="s">
        <v>3502</v>
      </c>
      <c r="D423" s="25" t="s">
        <v>2998</v>
      </c>
      <c r="E423" s="25" t="s">
        <v>4102</v>
      </c>
      <c r="F423" s="26">
        <v>44096</v>
      </c>
      <c r="H423" s="90">
        <v>2163.7593999989299</v>
      </c>
      <c r="I423" s="90">
        <v>0</v>
      </c>
      <c r="J423" s="90">
        <v>1.7455000000009</v>
      </c>
      <c r="K423" s="109">
        <v>506252083</v>
      </c>
      <c r="L423" s="89">
        <v>1</v>
      </c>
      <c r="M423" s="89">
        <v>1</v>
      </c>
      <c r="N423" s="89" t="s">
        <v>6445</v>
      </c>
    </row>
    <row r="424" spans="2:14" x14ac:dyDescent="0.3">
      <c r="B424" s="27" t="s">
        <v>420</v>
      </c>
      <c r="C424" s="62" t="s">
        <v>3503</v>
      </c>
      <c r="D424" s="25" t="s">
        <v>2998</v>
      </c>
      <c r="E424" s="25" t="s">
        <v>4161</v>
      </c>
      <c r="F424" s="26">
        <v>44096</v>
      </c>
      <c r="H424" s="90">
        <v>1759.6502000000301</v>
      </c>
      <c r="I424" s="90">
        <v>0</v>
      </c>
      <c r="J424" s="90">
        <v>930.36409999988996</v>
      </c>
      <c r="K424" s="109">
        <v>666621703</v>
      </c>
      <c r="L424" s="89">
        <v>7</v>
      </c>
      <c r="M424" s="89">
        <v>1</v>
      </c>
      <c r="N424" s="89" t="s">
        <v>6445</v>
      </c>
    </row>
    <row r="425" spans="2:14" x14ac:dyDescent="0.3">
      <c r="B425" s="27" t="s">
        <v>421</v>
      </c>
      <c r="C425" s="62" t="s">
        <v>3504</v>
      </c>
      <c r="D425" s="25" t="s">
        <v>2998</v>
      </c>
      <c r="E425" s="25" t="s">
        <v>4162</v>
      </c>
      <c r="F425" s="26">
        <v>44096</v>
      </c>
      <c r="H425" s="90">
        <v>1131.0205000005701</v>
      </c>
      <c r="I425" s="90">
        <v>2187051.4282989502</v>
      </c>
      <c r="J425" s="90">
        <v>0</v>
      </c>
      <c r="K425" s="109">
        <v>20921938127</v>
      </c>
      <c r="L425" s="89">
        <v>7</v>
      </c>
      <c r="M425" s="89">
        <v>0</v>
      </c>
      <c r="N425" s="89" t="s">
        <v>6445</v>
      </c>
    </row>
    <row r="426" spans="2:14" x14ac:dyDescent="0.3">
      <c r="B426" s="27" t="s">
        <v>422</v>
      </c>
      <c r="C426" s="62" t="s">
        <v>3505</v>
      </c>
      <c r="D426" s="25" t="s">
        <v>2998</v>
      </c>
      <c r="E426" s="25" t="s">
        <v>4163</v>
      </c>
      <c r="F426" s="26">
        <v>44096</v>
      </c>
      <c r="H426" s="90">
        <v>1607.9346999991701</v>
      </c>
      <c r="I426" s="90">
        <v>0</v>
      </c>
      <c r="J426" s="90">
        <v>0</v>
      </c>
      <c r="K426" s="109">
        <v>150623402</v>
      </c>
      <c r="L426" s="89">
        <v>47</v>
      </c>
      <c r="M426" s="89">
        <v>0</v>
      </c>
      <c r="N426" s="89" t="s">
        <v>6445</v>
      </c>
    </row>
    <row r="427" spans="2:14" x14ac:dyDescent="0.3">
      <c r="B427" s="27" t="s">
        <v>423</v>
      </c>
      <c r="C427" s="62" t="s">
        <v>3506</v>
      </c>
      <c r="D427" s="25" t="s">
        <v>2998</v>
      </c>
      <c r="E427" s="25" t="s">
        <v>4148</v>
      </c>
      <c r="F427" s="26">
        <v>44096</v>
      </c>
      <c r="H427" s="90">
        <v>1156.0528999995399</v>
      </c>
      <c r="I427" s="90">
        <v>424.20720000006298</v>
      </c>
      <c r="J427" s="90">
        <v>2090.8610000014301</v>
      </c>
      <c r="K427" s="109">
        <v>4062595337</v>
      </c>
      <c r="L427" s="89">
        <v>246</v>
      </c>
      <c r="M427" s="89">
        <v>1</v>
      </c>
      <c r="N427" s="89" t="s">
        <v>6445</v>
      </c>
    </row>
    <row r="428" spans="2:14" x14ac:dyDescent="0.3">
      <c r="B428" s="27" t="s">
        <v>424</v>
      </c>
      <c r="C428" s="62" t="s">
        <v>3507</v>
      </c>
      <c r="D428" s="25" t="s">
        <v>2998</v>
      </c>
      <c r="E428" s="25" t="s">
        <v>4164</v>
      </c>
      <c r="F428" s="26">
        <v>44096</v>
      </c>
      <c r="H428" s="90">
        <v>972.28149999957498</v>
      </c>
      <c r="I428" s="90">
        <v>0</v>
      </c>
      <c r="J428" s="90">
        <v>0</v>
      </c>
      <c r="K428" s="109">
        <v>0</v>
      </c>
      <c r="L428" s="89">
        <v>0</v>
      </c>
      <c r="M428" s="89">
        <v>0</v>
      </c>
      <c r="N428" s="89" t="s">
        <v>6445</v>
      </c>
    </row>
    <row r="429" spans="2:14" x14ac:dyDescent="0.3">
      <c r="B429" s="27" t="s">
        <v>425</v>
      </c>
      <c r="C429" s="62" t="s">
        <v>3508</v>
      </c>
      <c r="D429" s="25" t="s">
        <v>2999</v>
      </c>
      <c r="E429" s="25" t="s">
        <v>4088</v>
      </c>
      <c r="F429" s="26">
        <v>44096</v>
      </c>
      <c r="H429" s="90">
        <v>2553.8511000014801</v>
      </c>
      <c r="I429" s="90">
        <v>84.224200000055106</v>
      </c>
      <c r="J429" s="90">
        <v>0</v>
      </c>
      <c r="K429" s="109">
        <v>1705544113</v>
      </c>
      <c r="L429" s="89">
        <v>132</v>
      </c>
      <c r="M429" s="89">
        <v>0</v>
      </c>
      <c r="N429" s="89" t="s">
        <v>6445</v>
      </c>
    </row>
    <row r="430" spans="2:14" x14ac:dyDescent="0.3">
      <c r="B430" s="27" t="s">
        <v>426</v>
      </c>
      <c r="C430" s="62" t="s">
        <v>3509</v>
      </c>
      <c r="D430" s="25" t="s">
        <v>2999</v>
      </c>
      <c r="E430" s="25" t="s">
        <v>4146</v>
      </c>
      <c r="F430" s="26">
        <v>44096</v>
      </c>
      <c r="H430" s="90">
        <v>1676.7002000007799</v>
      </c>
      <c r="I430" s="90">
        <v>0</v>
      </c>
      <c r="J430" s="90">
        <v>1712.39729999937</v>
      </c>
      <c r="K430" s="109">
        <v>1543119649</v>
      </c>
      <c r="L430" s="89">
        <v>328</v>
      </c>
      <c r="M430" s="89">
        <v>0</v>
      </c>
      <c r="N430" s="89" t="s">
        <v>6445</v>
      </c>
    </row>
    <row r="431" spans="2:14" x14ac:dyDescent="0.3">
      <c r="B431" s="27" t="s">
        <v>427</v>
      </c>
      <c r="C431" s="62" t="s">
        <v>3510</v>
      </c>
      <c r="D431" s="25" t="s">
        <v>2999</v>
      </c>
      <c r="E431" s="25" t="s">
        <v>4094</v>
      </c>
      <c r="F431" s="26">
        <v>44096</v>
      </c>
      <c r="H431" s="90">
        <v>1649.85730000027</v>
      </c>
      <c r="I431" s="90">
        <v>4767.5437999963797</v>
      </c>
      <c r="J431" s="90">
        <v>11818.2773000002</v>
      </c>
      <c r="K431" s="109">
        <v>2664138343</v>
      </c>
      <c r="L431" s="89">
        <v>1</v>
      </c>
      <c r="M431" s="89">
        <v>1</v>
      </c>
      <c r="N431" s="89" t="s">
        <v>6445</v>
      </c>
    </row>
    <row r="432" spans="2:14" x14ac:dyDescent="0.3">
      <c r="B432" s="27" t="s">
        <v>428</v>
      </c>
      <c r="C432" s="62" t="s">
        <v>3511</v>
      </c>
      <c r="D432" s="25" t="s">
        <v>2999</v>
      </c>
      <c r="E432" s="25" t="s">
        <v>4102</v>
      </c>
      <c r="F432" s="26">
        <v>44096</v>
      </c>
      <c r="H432" s="90">
        <v>2064.3218000009701</v>
      </c>
      <c r="I432" s="90">
        <v>0.79539999999997202</v>
      </c>
      <c r="J432" s="90">
        <v>0.89699999999993496</v>
      </c>
      <c r="K432" s="109">
        <v>1214554557</v>
      </c>
      <c r="L432" s="89">
        <v>1</v>
      </c>
      <c r="M432" s="89">
        <v>1</v>
      </c>
      <c r="N432" s="89" t="s">
        <v>6445</v>
      </c>
    </row>
    <row r="433" spans="2:14" x14ac:dyDescent="0.3">
      <c r="B433" s="27" t="s">
        <v>429</v>
      </c>
      <c r="C433" s="62" t="s">
        <v>3512</v>
      </c>
      <c r="D433" s="25" t="s">
        <v>2999</v>
      </c>
      <c r="E433" s="25" t="s">
        <v>4161</v>
      </c>
      <c r="F433" s="26">
        <v>44096</v>
      </c>
      <c r="H433" s="90">
        <v>1795.5451999995901</v>
      </c>
      <c r="I433" s="90">
        <v>0</v>
      </c>
      <c r="J433" s="90">
        <v>2386.92870000005</v>
      </c>
      <c r="K433" s="109">
        <v>714515660</v>
      </c>
      <c r="L433" s="89">
        <v>8</v>
      </c>
      <c r="M433" s="89">
        <v>1</v>
      </c>
      <c r="N433" s="89" t="s">
        <v>6445</v>
      </c>
    </row>
    <row r="434" spans="2:14" x14ac:dyDescent="0.3">
      <c r="B434" s="27" t="s">
        <v>430</v>
      </c>
      <c r="C434" s="62" t="s">
        <v>3513</v>
      </c>
      <c r="D434" s="25" t="s">
        <v>2999</v>
      </c>
      <c r="E434" s="25" t="s">
        <v>4162</v>
      </c>
      <c r="F434" s="26">
        <v>44096</v>
      </c>
      <c r="H434" s="90">
        <v>1021.99149999954</v>
      </c>
      <c r="I434" s="90">
        <v>0</v>
      </c>
      <c r="J434" s="90">
        <v>0</v>
      </c>
      <c r="K434" s="109">
        <v>18413597072</v>
      </c>
      <c r="L434" s="89">
        <v>6</v>
      </c>
      <c r="M434" s="89">
        <v>0</v>
      </c>
      <c r="N434" s="89" t="s">
        <v>6445</v>
      </c>
    </row>
    <row r="435" spans="2:14" x14ac:dyDescent="0.3">
      <c r="B435" s="27" t="s">
        <v>431</v>
      </c>
      <c r="C435" s="62" t="s">
        <v>3514</v>
      </c>
      <c r="D435" s="25" t="s">
        <v>2999</v>
      </c>
      <c r="E435" s="25" t="s">
        <v>4163</v>
      </c>
      <c r="F435" s="26">
        <v>44096</v>
      </c>
      <c r="H435" s="90">
        <v>1427.5156999994099</v>
      </c>
      <c r="I435" s="90">
        <v>0</v>
      </c>
      <c r="J435" s="90">
        <v>1361.20260000043</v>
      </c>
      <c r="K435" s="109">
        <v>195358731</v>
      </c>
      <c r="L435" s="89">
        <v>42</v>
      </c>
      <c r="M435" s="89">
        <v>0</v>
      </c>
      <c r="N435" s="89" t="s">
        <v>6445</v>
      </c>
    </row>
    <row r="436" spans="2:14" x14ac:dyDescent="0.3">
      <c r="B436" s="27" t="s">
        <v>432</v>
      </c>
      <c r="C436" s="62" t="s">
        <v>3515</v>
      </c>
      <c r="D436" s="25" t="s">
        <v>2999</v>
      </c>
      <c r="E436" s="25" t="s">
        <v>4148</v>
      </c>
      <c r="F436" s="26">
        <v>44096</v>
      </c>
      <c r="H436" s="90">
        <v>1004.9126000003899</v>
      </c>
      <c r="I436" s="90">
        <v>9222.8618000000697</v>
      </c>
      <c r="J436" s="90">
        <v>82000.115599989906</v>
      </c>
      <c r="K436" s="109">
        <v>4593273358</v>
      </c>
      <c r="L436" s="89">
        <v>342</v>
      </c>
      <c r="M436" s="89">
        <v>2</v>
      </c>
      <c r="N436" s="89" t="s">
        <v>6445</v>
      </c>
    </row>
    <row r="437" spans="2:14" x14ac:dyDescent="0.3">
      <c r="B437" s="27" t="s">
        <v>433</v>
      </c>
      <c r="C437" s="62" t="s">
        <v>3516</v>
      </c>
      <c r="D437" s="25" t="s">
        <v>2999</v>
      </c>
      <c r="E437" s="25" t="s">
        <v>4164</v>
      </c>
      <c r="F437" s="26">
        <v>44096</v>
      </c>
      <c r="H437" s="90">
        <v>895.96690000034903</v>
      </c>
      <c r="I437" s="90">
        <v>0</v>
      </c>
      <c r="J437" s="90">
        <v>0</v>
      </c>
      <c r="K437" s="109">
        <v>0</v>
      </c>
      <c r="L437" s="89">
        <v>0</v>
      </c>
      <c r="M437" s="89">
        <v>0</v>
      </c>
      <c r="N437" s="89" t="s">
        <v>6445</v>
      </c>
    </row>
    <row r="438" spans="2:14" x14ac:dyDescent="0.3">
      <c r="B438" s="27" t="s">
        <v>434</v>
      </c>
      <c r="C438" s="62" t="s">
        <v>3517</v>
      </c>
      <c r="D438" s="25" t="s">
        <v>3000</v>
      </c>
      <c r="E438" s="25" t="s">
        <v>4088</v>
      </c>
      <c r="F438" s="26">
        <v>44096</v>
      </c>
      <c r="H438" s="90">
        <v>583.52309999987494</v>
      </c>
      <c r="I438" s="90">
        <v>2570.59230000153</v>
      </c>
      <c r="J438" s="90">
        <v>0</v>
      </c>
      <c r="K438" s="109">
        <v>224395711</v>
      </c>
      <c r="L438" s="89">
        <v>62</v>
      </c>
      <c r="M438" s="89">
        <v>0</v>
      </c>
      <c r="N438" s="89" t="s">
        <v>6445</v>
      </c>
    </row>
    <row r="439" spans="2:14" x14ac:dyDescent="0.3">
      <c r="B439" s="27" t="s">
        <v>435</v>
      </c>
      <c r="C439" s="62" t="s">
        <v>3518</v>
      </c>
      <c r="D439" s="25" t="s">
        <v>3000</v>
      </c>
      <c r="E439" s="25" t="s">
        <v>4146</v>
      </c>
      <c r="F439" s="26">
        <v>44096</v>
      </c>
      <c r="H439" s="90">
        <v>420.63830000022398</v>
      </c>
      <c r="I439" s="90">
        <v>475.467900000047</v>
      </c>
      <c r="J439" s="90">
        <v>0</v>
      </c>
      <c r="K439" s="109">
        <v>348412174</v>
      </c>
      <c r="L439" s="89">
        <v>101</v>
      </c>
      <c r="M439" s="89">
        <v>0</v>
      </c>
      <c r="N439" s="89" t="s">
        <v>6445</v>
      </c>
    </row>
    <row r="440" spans="2:14" x14ac:dyDescent="0.3">
      <c r="B440" s="27" t="s">
        <v>436</v>
      </c>
      <c r="C440" s="62" t="s">
        <v>3519</v>
      </c>
      <c r="D440" s="25" t="s">
        <v>3000</v>
      </c>
      <c r="E440" s="25" t="s">
        <v>4094</v>
      </c>
      <c r="F440" s="26">
        <v>44096</v>
      </c>
      <c r="H440" s="90">
        <v>526.41050000023097</v>
      </c>
      <c r="I440" s="90">
        <v>69.271100000012694</v>
      </c>
      <c r="J440" s="90">
        <v>124.972700000042</v>
      </c>
      <c r="K440" s="109">
        <v>677038507</v>
      </c>
      <c r="L440" s="89">
        <v>1</v>
      </c>
      <c r="M440" s="89">
        <v>1</v>
      </c>
      <c r="N440" s="89" t="s">
        <v>6445</v>
      </c>
    </row>
    <row r="441" spans="2:14" x14ac:dyDescent="0.3">
      <c r="B441" s="27" t="s">
        <v>437</v>
      </c>
      <c r="C441" s="62" t="s">
        <v>3520</v>
      </c>
      <c r="D441" s="25" t="s">
        <v>3000</v>
      </c>
      <c r="E441" s="25" t="s">
        <v>4102</v>
      </c>
      <c r="F441" s="26">
        <v>44096</v>
      </c>
      <c r="H441" s="90">
        <v>750.46250000037298</v>
      </c>
      <c r="I441" s="90">
        <v>0</v>
      </c>
      <c r="J441" s="90">
        <v>0</v>
      </c>
      <c r="K441" s="109">
        <v>208309189</v>
      </c>
      <c r="L441" s="89">
        <v>1</v>
      </c>
      <c r="M441" s="89">
        <v>1</v>
      </c>
      <c r="N441" s="89" t="s">
        <v>6445</v>
      </c>
    </row>
    <row r="442" spans="2:14" x14ac:dyDescent="0.3">
      <c r="B442" s="27" t="s">
        <v>438</v>
      </c>
      <c r="C442" s="62" t="s">
        <v>3521</v>
      </c>
      <c r="D442" s="25" t="s">
        <v>3000</v>
      </c>
      <c r="E442" s="25" t="s">
        <v>4161</v>
      </c>
      <c r="F442" s="26">
        <v>44096</v>
      </c>
      <c r="H442" s="90">
        <v>695.91349999979104</v>
      </c>
      <c r="I442" s="90">
        <v>0</v>
      </c>
      <c r="J442" s="90">
        <v>0</v>
      </c>
      <c r="K442" s="109">
        <v>91027219</v>
      </c>
      <c r="L442" s="89">
        <v>2</v>
      </c>
      <c r="M442" s="89">
        <v>1</v>
      </c>
      <c r="N442" s="89" t="s">
        <v>6445</v>
      </c>
    </row>
    <row r="443" spans="2:14" x14ac:dyDescent="0.3">
      <c r="B443" s="27" t="s">
        <v>439</v>
      </c>
      <c r="C443" s="62" t="s">
        <v>3522</v>
      </c>
      <c r="D443" s="25" t="s">
        <v>3000</v>
      </c>
      <c r="E443" s="25" t="s">
        <v>4162</v>
      </c>
      <c r="F443" s="26">
        <v>44096</v>
      </c>
      <c r="H443" s="90">
        <v>875.080299999565</v>
      </c>
      <c r="I443" s="90">
        <v>0</v>
      </c>
      <c r="J443" s="90">
        <v>0</v>
      </c>
      <c r="K443" s="109">
        <v>47773625</v>
      </c>
      <c r="L443" s="89">
        <v>2</v>
      </c>
      <c r="M443" s="89">
        <v>0</v>
      </c>
      <c r="N443" s="89" t="s">
        <v>6445</v>
      </c>
    </row>
    <row r="444" spans="2:14" x14ac:dyDescent="0.3">
      <c r="B444" s="27" t="s">
        <v>440</v>
      </c>
      <c r="C444" s="62" t="s">
        <v>3523</v>
      </c>
      <c r="D444" s="25" t="s">
        <v>3000</v>
      </c>
      <c r="E444" s="25" t="s">
        <v>4163</v>
      </c>
      <c r="F444" s="26">
        <v>44096</v>
      </c>
      <c r="H444" s="90">
        <v>471.33320000022599</v>
      </c>
      <c r="I444" s="90">
        <v>0</v>
      </c>
      <c r="J444" s="90">
        <v>0</v>
      </c>
      <c r="K444" s="109">
        <v>115663424</v>
      </c>
      <c r="L444" s="89">
        <v>31</v>
      </c>
      <c r="M444" s="89">
        <v>0</v>
      </c>
      <c r="N444" s="89" t="s">
        <v>6445</v>
      </c>
    </row>
    <row r="445" spans="2:14" x14ac:dyDescent="0.3">
      <c r="B445" s="27" t="s">
        <v>441</v>
      </c>
      <c r="C445" s="62" t="s">
        <v>3524</v>
      </c>
      <c r="D445" s="25" t="s">
        <v>3000</v>
      </c>
      <c r="E445" s="25" t="s">
        <v>4148</v>
      </c>
      <c r="F445" s="26">
        <v>44096</v>
      </c>
      <c r="H445" s="90">
        <v>361.267800000031</v>
      </c>
      <c r="I445" s="90">
        <v>0</v>
      </c>
      <c r="J445" s="90">
        <v>4152.0445000007703</v>
      </c>
      <c r="K445" s="109">
        <v>371462718</v>
      </c>
      <c r="L445" s="89">
        <v>116</v>
      </c>
      <c r="M445" s="89">
        <v>1</v>
      </c>
      <c r="N445" s="89" t="s">
        <v>6445</v>
      </c>
    </row>
    <row r="446" spans="2:14" x14ac:dyDescent="0.3">
      <c r="B446" s="27" t="s">
        <v>442</v>
      </c>
      <c r="C446" s="62" t="s">
        <v>3525</v>
      </c>
      <c r="D446" s="25" t="s">
        <v>3001</v>
      </c>
      <c r="E446" s="25" t="s">
        <v>4088</v>
      </c>
      <c r="F446" s="26">
        <v>44096</v>
      </c>
      <c r="H446" s="90">
        <v>1460.3664999995401</v>
      </c>
      <c r="I446" s="90">
        <v>0</v>
      </c>
      <c r="J446" s="90">
        <v>0</v>
      </c>
      <c r="K446" s="109">
        <v>983287252</v>
      </c>
      <c r="L446" s="89">
        <v>140</v>
      </c>
      <c r="M446" s="89">
        <v>0</v>
      </c>
      <c r="N446" s="89" t="s">
        <v>6445</v>
      </c>
    </row>
    <row r="447" spans="2:14" x14ac:dyDescent="0.3">
      <c r="B447" s="27" t="s">
        <v>443</v>
      </c>
      <c r="C447" s="62" t="s">
        <v>3526</v>
      </c>
      <c r="D447" s="25" t="s">
        <v>3001</v>
      </c>
      <c r="E447" s="25" t="s">
        <v>4146</v>
      </c>
      <c r="F447" s="26">
        <v>44096</v>
      </c>
      <c r="H447" s="90">
        <v>1028.1651000008001</v>
      </c>
      <c r="I447" s="90">
        <v>0</v>
      </c>
      <c r="J447" s="90">
        <v>0</v>
      </c>
      <c r="K447" s="109">
        <v>1030746020</v>
      </c>
      <c r="L447" s="89">
        <v>185</v>
      </c>
      <c r="M447" s="89">
        <v>0</v>
      </c>
      <c r="N447" s="89" t="s">
        <v>6445</v>
      </c>
    </row>
    <row r="448" spans="2:14" x14ac:dyDescent="0.3">
      <c r="B448" s="27" t="s">
        <v>444</v>
      </c>
      <c r="C448" s="62" t="s">
        <v>3527</v>
      </c>
      <c r="D448" s="25" t="s">
        <v>3001</v>
      </c>
      <c r="E448" s="25" t="s">
        <v>4094</v>
      </c>
      <c r="F448" s="26">
        <v>44096</v>
      </c>
      <c r="H448" s="90">
        <v>1255.6304000001401</v>
      </c>
      <c r="I448" s="90">
        <v>2333.5720000006299</v>
      </c>
      <c r="J448" s="90">
        <v>24.546299999987198</v>
      </c>
      <c r="K448" s="109">
        <v>1198081711</v>
      </c>
      <c r="L448" s="89">
        <v>1</v>
      </c>
      <c r="M448" s="89">
        <v>1</v>
      </c>
      <c r="N448" s="89" t="s">
        <v>6445</v>
      </c>
    </row>
    <row r="449" spans="2:14" x14ac:dyDescent="0.3">
      <c r="B449" s="27" t="s">
        <v>445</v>
      </c>
      <c r="C449" s="62" t="s">
        <v>3528</v>
      </c>
      <c r="D449" s="25" t="s">
        <v>3001</v>
      </c>
      <c r="E449" s="25" t="s">
        <v>4102</v>
      </c>
      <c r="F449" s="26">
        <v>44096</v>
      </c>
      <c r="H449" s="90">
        <v>1569.2398000005601</v>
      </c>
      <c r="I449" s="90">
        <v>0</v>
      </c>
      <c r="J449" s="90">
        <v>1.8048999999991799</v>
      </c>
      <c r="K449" s="109">
        <v>569899824</v>
      </c>
      <c r="L449" s="89">
        <v>1</v>
      </c>
      <c r="M449" s="89">
        <v>1</v>
      </c>
      <c r="N449" s="89" t="s">
        <v>6445</v>
      </c>
    </row>
    <row r="450" spans="2:14" x14ac:dyDescent="0.3">
      <c r="B450" s="27" t="s">
        <v>446</v>
      </c>
      <c r="C450" s="62" t="s">
        <v>3529</v>
      </c>
      <c r="D450" s="25" t="s">
        <v>3001</v>
      </c>
      <c r="E450" s="25" t="s">
        <v>4161</v>
      </c>
      <c r="F450" s="26">
        <v>44096</v>
      </c>
      <c r="H450" s="90">
        <v>1379.8673000000399</v>
      </c>
      <c r="I450" s="90">
        <v>0</v>
      </c>
      <c r="J450" s="90">
        <v>0</v>
      </c>
      <c r="K450" s="109">
        <v>482327665</v>
      </c>
      <c r="L450" s="89">
        <v>10</v>
      </c>
      <c r="M450" s="89">
        <v>1</v>
      </c>
      <c r="N450" s="89" t="s">
        <v>6445</v>
      </c>
    </row>
    <row r="451" spans="2:14" x14ac:dyDescent="0.3">
      <c r="B451" s="27" t="s">
        <v>447</v>
      </c>
      <c r="C451" s="62" t="s">
        <v>3530</v>
      </c>
      <c r="D451" s="25" t="s">
        <v>3001</v>
      </c>
      <c r="E451" s="25" t="s">
        <v>4163</v>
      </c>
      <c r="F451" s="26">
        <v>44096</v>
      </c>
      <c r="H451" s="90">
        <v>1162.3992999996999</v>
      </c>
      <c r="I451" s="90">
        <v>0</v>
      </c>
      <c r="J451" s="90">
        <v>0</v>
      </c>
      <c r="K451" s="109">
        <v>243757516</v>
      </c>
      <c r="L451" s="89">
        <v>47</v>
      </c>
      <c r="M451" s="89">
        <v>0</v>
      </c>
      <c r="N451" s="89" t="s">
        <v>6445</v>
      </c>
    </row>
    <row r="452" spans="2:14" x14ac:dyDescent="0.3">
      <c r="B452" s="27" t="s">
        <v>448</v>
      </c>
      <c r="C452" s="62" t="s">
        <v>3531</v>
      </c>
      <c r="D452" s="25" t="s">
        <v>3001</v>
      </c>
      <c r="E452" s="25" t="s">
        <v>4148</v>
      </c>
      <c r="F452" s="26">
        <v>44096</v>
      </c>
      <c r="H452" s="90">
        <v>916.32500000018604</v>
      </c>
      <c r="I452" s="90">
        <v>7.5748000000021403</v>
      </c>
      <c r="J452" s="90">
        <v>0</v>
      </c>
      <c r="K452" s="109">
        <v>2454958831</v>
      </c>
      <c r="L452" s="89">
        <v>225</v>
      </c>
      <c r="M452" s="89">
        <v>1</v>
      </c>
      <c r="N452" s="89" t="s">
        <v>6445</v>
      </c>
    </row>
    <row r="453" spans="2:14" x14ac:dyDescent="0.3">
      <c r="B453" s="27" t="s">
        <v>449</v>
      </c>
      <c r="C453" s="62" t="s">
        <v>3532</v>
      </c>
      <c r="D453" s="25" t="s">
        <v>3001</v>
      </c>
      <c r="E453" s="25" t="s">
        <v>4164</v>
      </c>
      <c r="F453" s="26">
        <v>44096</v>
      </c>
      <c r="H453" s="90">
        <v>1166.58229999989</v>
      </c>
      <c r="I453" s="90">
        <v>0</v>
      </c>
      <c r="J453" s="90">
        <v>0</v>
      </c>
      <c r="K453" s="109">
        <v>520304353</v>
      </c>
      <c r="L453" s="89">
        <v>3</v>
      </c>
      <c r="M453" s="89">
        <v>0</v>
      </c>
      <c r="N453" s="89" t="s">
        <v>6445</v>
      </c>
    </row>
    <row r="454" spans="2:14" x14ac:dyDescent="0.3">
      <c r="B454" s="27" t="s">
        <v>450</v>
      </c>
      <c r="C454" s="62" t="s">
        <v>3533</v>
      </c>
      <c r="D454" s="25" t="s">
        <v>3002</v>
      </c>
      <c r="E454" s="25" t="s">
        <v>4088</v>
      </c>
      <c r="F454" s="26">
        <v>44096</v>
      </c>
      <c r="H454" s="90">
        <v>2490.8815999999601</v>
      </c>
      <c r="I454" s="90">
        <v>41.7522999999928</v>
      </c>
      <c r="J454" s="90">
        <v>167.94800000009101</v>
      </c>
      <c r="K454" s="109">
        <v>3697756001</v>
      </c>
      <c r="L454" s="89">
        <v>203</v>
      </c>
      <c r="M454" s="89">
        <v>0</v>
      </c>
      <c r="N454" s="89" t="s">
        <v>6445</v>
      </c>
    </row>
    <row r="455" spans="2:14" x14ac:dyDescent="0.3">
      <c r="B455" s="27" t="s">
        <v>451</v>
      </c>
      <c r="C455" s="62" t="s">
        <v>3534</v>
      </c>
      <c r="D455" s="25" t="s">
        <v>3002</v>
      </c>
      <c r="E455" s="25" t="s">
        <v>4146</v>
      </c>
      <c r="F455" s="26">
        <v>44096</v>
      </c>
      <c r="H455" s="90">
        <v>1593.3236999996</v>
      </c>
      <c r="I455" s="90">
        <v>1255.2377000004101</v>
      </c>
      <c r="J455" s="90">
        <v>4892.9443999975902</v>
      </c>
      <c r="K455" s="109">
        <v>4853278205</v>
      </c>
      <c r="L455" s="89">
        <v>492</v>
      </c>
      <c r="M455" s="89">
        <v>0</v>
      </c>
      <c r="N455" s="89" t="s">
        <v>6445</v>
      </c>
    </row>
    <row r="456" spans="2:14" x14ac:dyDescent="0.3">
      <c r="B456" s="27" t="s">
        <v>452</v>
      </c>
      <c r="C456" s="62" t="s">
        <v>3535</v>
      </c>
      <c r="D456" s="25" t="s">
        <v>3002</v>
      </c>
      <c r="E456" s="25" t="s">
        <v>4094</v>
      </c>
      <c r="F456" s="26">
        <v>44096</v>
      </c>
      <c r="H456" s="90">
        <v>2736.1473999991999</v>
      </c>
      <c r="I456" s="90">
        <v>3985.61320000142</v>
      </c>
      <c r="J456" s="90">
        <v>11581.9344000071</v>
      </c>
      <c r="K456" s="109">
        <v>11251353252</v>
      </c>
      <c r="L456" s="89">
        <v>1</v>
      </c>
      <c r="M456" s="89">
        <v>1</v>
      </c>
      <c r="N456" s="89" t="s">
        <v>6445</v>
      </c>
    </row>
    <row r="457" spans="2:14" x14ac:dyDescent="0.3">
      <c r="B457" s="27" t="s">
        <v>453</v>
      </c>
      <c r="C457" s="62" t="s">
        <v>3536</v>
      </c>
      <c r="D457" s="25" t="s">
        <v>3002</v>
      </c>
      <c r="E457" s="25" t="s">
        <v>4102</v>
      </c>
      <c r="F457" s="26">
        <v>44096</v>
      </c>
      <c r="H457" s="90">
        <v>2610.6686000004402</v>
      </c>
      <c r="I457" s="90">
        <v>72.034400000004098</v>
      </c>
      <c r="J457" s="90">
        <v>2.5591999999996902</v>
      </c>
      <c r="K457" s="109">
        <v>4847043916</v>
      </c>
      <c r="L457" s="89">
        <v>1</v>
      </c>
      <c r="M457" s="89">
        <v>1</v>
      </c>
      <c r="N457" s="89" t="s">
        <v>6445</v>
      </c>
    </row>
    <row r="458" spans="2:14" x14ac:dyDescent="0.3">
      <c r="B458" s="27" t="s">
        <v>454</v>
      </c>
      <c r="C458" s="62" t="s">
        <v>3537</v>
      </c>
      <c r="D458" s="25" t="s">
        <v>3002</v>
      </c>
      <c r="E458" s="25" t="s">
        <v>4161</v>
      </c>
      <c r="F458" s="26">
        <v>44096</v>
      </c>
      <c r="H458" s="90">
        <v>3368.7586000002898</v>
      </c>
      <c r="I458" s="90">
        <v>0</v>
      </c>
      <c r="J458" s="90">
        <v>0</v>
      </c>
      <c r="K458" s="109">
        <v>1979874031</v>
      </c>
      <c r="L458" s="89">
        <v>15</v>
      </c>
      <c r="M458" s="89">
        <v>1</v>
      </c>
      <c r="N458" s="89" t="s">
        <v>6445</v>
      </c>
    </row>
    <row r="459" spans="2:14" x14ac:dyDescent="0.3">
      <c r="B459" s="27" t="s">
        <v>455</v>
      </c>
      <c r="C459" s="62" t="s">
        <v>3538</v>
      </c>
      <c r="D459" s="25" t="s">
        <v>3002</v>
      </c>
      <c r="E459" s="25" t="s">
        <v>4162</v>
      </c>
      <c r="F459" s="26">
        <v>44096</v>
      </c>
      <c r="H459" s="90">
        <v>1019.9824000001</v>
      </c>
      <c r="I459" s="90">
        <v>0</v>
      </c>
      <c r="J459" s="90">
        <v>0</v>
      </c>
      <c r="K459" s="109">
        <v>101998240</v>
      </c>
      <c r="L459" s="89">
        <v>1</v>
      </c>
      <c r="M459" s="89">
        <v>0</v>
      </c>
      <c r="N459" s="89" t="s">
        <v>6445</v>
      </c>
    </row>
    <row r="460" spans="2:14" x14ac:dyDescent="0.3">
      <c r="B460" s="27" t="s">
        <v>456</v>
      </c>
      <c r="C460" s="62" t="s">
        <v>3539</v>
      </c>
      <c r="D460" s="25" t="s">
        <v>3002</v>
      </c>
      <c r="E460" s="25" t="s">
        <v>4163</v>
      </c>
      <c r="F460" s="26">
        <v>44096</v>
      </c>
      <c r="H460" s="90">
        <v>1987.9065000005101</v>
      </c>
      <c r="I460" s="90">
        <v>0</v>
      </c>
      <c r="J460" s="90">
        <v>0</v>
      </c>
      <c r="K460" s="109">
        <v>603259678</v>
      </c>
      <c r="L460" s="89">
        <v>97</v>
      </c>
      <c r="M460" s="89">
        <v>0</v>
      </c>
      <c r="N460" s="89" t="s">
        <v>6445</v>
      </c>
    </row>
    <row r="461" spans="2:14" x14ac:dyDescent="0.3">
      <c r="B461" s="27" t="s">
        <v>457</v>
      </c>
      <c r="C461" s="62" t="s">
        <v>3540</v>
      </c>
      <c r="D461" s="25" t="s">
        <v>3002</v>
      </c>
      <c r="E461" s="25" t="s">
        <v>4148</v>
      </c>
      <c r="F461" s="26">
        <v>44096</v>
      </c>
      <c r="H461" s="90">
        <v>2066.55669999868</v>
      </c>
      <c r="I461" s="90">
        <v>8810.2131000012196</v>
      </c>
      <c r="J461" s="90">
        <v>47426.859700024099</v>
      </c>
      <c r="K461" s="109">
        <v>11969832854</v>
      </c>
      <c r="L461" s="89">
        <v>532</v>
      </c>
      <c r="M461" s="89">
        <v>2</v>
      </c>
      <c r="N461" s="89" t="s">
        <v>6445</v>
      </c>
    </row>
    <row r="462" spans="2:14" x14ac:dyDescent="0.3">
      <c r="B462" s="27" t="s">
        <v>458</v>
      </c>
      <c r="C462" s="62" t="s">
        <v>3541</v>
      </c>
      <c r="D462" s="25" t="s">
        <v>3002</v>
      </c>
      <c r="E462" s="25" t="s">
        <v>4164</v>
      </c>
      <c r="F462" s="26">
        <v>44096</v>
      </c>
      <c r="H462" s="90">
        <v>1552.1259000003299</v>
      </c>
      <c r="I462" s="90">
        <v>0</v>
      </c>
      <c r="J462" s="90">
        <v>0</v>
      </c>
      <c r="K462" s="109">
        <v>2495310680</v>
      </c>
      <c r="L462" s="89">
        <v>3</v>
      </c>
      <c r="M462" s="89">
        <v>0</v>
      </c>
      <c r="N462" s="89" t="s">
        <v>6445</v>
      </c>
    </row>
    <row r="463" spans="2:14" x14ac:dyDescent="0.3">
      <c r="B463" s="27" t="s">
        <v>459</v>
      </c>
      <c r="C463" s="62" t="s">
        <v>3542</v>
      </c>
      <c r="D463" s="25" t="s">
        <v>3003</v>
      </c>
      <c r="E463" s="25" t="s">
        <v>4088</v>
      </c>
      <c r="F463" s="26">
        <v>44096</v>
      </c>
      <c r="H463" s="90">
        <v>584.41440000012506</v>
      </c>
      <c r="I463" s="90">
        <v>0</v>
      </c>
      <c r="J463" s="90">
        <v>0</v>
      </c>
      <c r="K463" s="109">
        <v>200321367</v>
      </c>
      <c r="L463" s="89">
        <v>52</v>
      </c>
      <c r="M463" s="89">
        <v>0</v>
      </c>
      <c r="N463" s="89" t="s">
        <v>6445</v>
      </c>
    </row>
    <row r="464" spans="2:14" x14ac:dyDescent="0.3">
      <c r="B464" s="27" t="s">
        <v>460</v>
      </c>
      <c r="C464" s="62" t="s">
        <v>3543</v>
      </c>
      <c r="D464" s="25" t="s">
        <v>3003</v>
      </c>
      <c r="E464" s="25" t="s">
        <v>4146</v>
      </c>
      <c r="F464" s="26">
        <v>44096</v>
      </c>
      <c r="H464" s="90">
        <v>448.36659999983402</v>
      </c>
      <c r="I464" s="90">
        <v>0</v>
      </c>
      <c r="J464" s="90">
        <v>0</v>
      </c>
      <c r="K464" s="109">
        <v>155310295</v>
      </c>
      <c r="L464" s="89">
        <v>58</v>
      </c>
      <c r="M464" s="89">
        <v>0</v>
      </c>
      <c r="N464" s="89" t="s">
        <v>6445</v>
      </c>
    </row>
    <row r="465" spans="2:14" x14ac:dyDescent="0.3">
      <c r="B465" s="27" t="s">
        <v>461</v>
      </c>
      <c r="C465" s="62" t="s">
        <v>3544</v>
      </c>
      <c r="D465" s="25" t="s">
        <v>3003</v>
      </c>
      <c r="E465" s="25" t="s">
        <v>4094</v>
      </c>
      <c r="F465" s="26">
        <v>44096</v>
      </c>
      <c r="H465" s="90">
        <v>708.45739999972295</v>
      </c>
      <c r="I465" s="90">
        <v>0</v>
      </c>
      <c r="J465" s="90">
        <v>0</v>
      </c>
      <c r="K465" s="109">
        <v>253408058</v>
      </c>
      <c r="L465" s="89">
        <v>1</v>
      </c>
      <c r="M465" s="89">
        <v>1</v>
      </c>
      <c r="N465" s="89" t="s">
        <v>6445</v>
      </c>
    </row>
    <row r="466" spans="2:14" x14ac:dyDescent="0.3">
      <c r="B466" s="27" t="s">
        <v>462</v>
      </c>
      <c r="C466" s="62" t="s">
        <v>3545</v>
      </c>
      <c r="D466" s="25" t="s">
        <v>3003</v>
      </c>
      <c r="E466" s="25" t="s">
        <v>4102</v>
      </c>
      <c r="F466" s="26">
        <v>44096</v>
      </c>
      <c r="H466" s="90">
        <v>853.88399999961302</v>
      </c>
      <c r="I466" s="90">
        <v>0</v>
      </c>
      <c r="J466" s="90">
        <v>0</v>
      </c>
      <c r="K466" s="109">
        <v>185066079</v>
      </c>
      <c r="L466" s="89">
        <v>1</v>
      </c>
      <c r="M466" s="89">
        <v>1</v>
      </c>
      <c r="N466" s="89" t="s">
        <v>6445</v>
      </c>
    </row>
    <row r="467" spans="2:14" x14ac:dyDescent="0.3">
      <c r="B467" s="27" t="s">
        <v>463</v>
      </c>
      <c r="C467" s="62" t="s">
        <v>3546</v>
      </c>
      <c r="D467" s="25" t="s">
        <v>3003</v>
      </c>
      <c r="E467" s="25" t="s">
        <v>4161</v>
      </c>
      <c r="F467" s="26">
        <v>44096</v>
      </c>
      <c r="H467" s="90">
        <v>457.871700000018</v>
      </c>
      <c r="I467" s="90">
        <v>0</v>
      </c>
      <c r="J467" s="90">
        <v>0</v>
      </c>
      <c r="K467" s="109">
        <v>1383665182</v>
      </c>
      <c r="L467" s="89">
        <v>6</v>
      </c>
      <c r="M467" s="89">
        <v>1</v>
      </c>
      <c r="N467" s="89" t="s">
        <v>6445</v>
      </c>
    </row>
    <row r="468" spans="2:14" x14ac:dyDescent="0.3">
      <c r="B468" s="27" t="s">
        <v>464</v>
      </c>
      <c r="C468" s="62" t="s">
        <v>3547</v>
      </c>
      <c r="D468" s="25" t="s">
        <v>3003</v>
      </c>
      <c r="E468" s="25" t="s">
        <v>4162</v>
      </c>
      <c r="F468" s="26">
        <v>44096</v>
      </c>
      <c r="H468" s="90">
        <v>942.15020000003301</v>
      </c>
      <c r="I468" s="90">
        <v>0</v>
      </c>
      <c r="J468" s="90">
        <v>0</v>
      </c>
      <c r="K468" s="109">
        <v>398971432</v>
      </c>
      <c r="L468" s="89">
        <v>2</v>
      </c>
      <c r="M468" s="89">
        <v>0</v>
      </c>
      <c r="N468" s="89" t="s">
        <v>6445</v>
      </c>
    </row>
    <row r="469" spans="2:14" x14ac:dyDescent="0.3">
      <c r="B469" s="27" t="s">
        <v>465</v>
      </c>
      <c r="C469" s="62" t="s">
        <v>3548</v>
      </c>
      <c r="D469" s="25" t="s">
        <v>3003</v>
      </c>
      <c r="E469" s="25" t="s">
        <v>4163</v>
      </c>
      <c r="F469" s="26">
        <v>44096</v>
      </c>
      <c r="H469" s="90">
        <v>464.277600000147</v>
      </c>
      <c r="I469" s="90">
        <v>0</v>
      </c>
      <c r="J469" s="90">
        <v>0</v>
      </c>
      <c r="K469" s="109">
        <v>88608366</v>
      </c>
      <c r="L469" s="89">
        <v>25</v>
      </c>
      <c r="M469" s="89">
        <v>0</v>
      </c>
      <c r="N469" s="89" t="s">
        <v>6445</v>
      </c>
    </row>
    <row r="470" spans="2:14" x14ac:dyDescent="0.3">
      <c r="B470" s="27" t="s">
        <v>466</v>
      </c>
      <c r="C470" s="62" t="s">
        <v>3549</v>
      </c>
      <c r="D470" s="25" t="s">
        <v>3003</v>
      </c>
      <c r="E470" s="25" t="s">
        <v>4148</v>
      </c>
      <c r="F470" s="26">
        <v>44096</v>
      </c>
      <c r="H470" s="90">
        <v>366.211800000165</v>
      </c>
      <c r="I470" s="90">
        <v>0</v>
      </c>
      <c r="J470" s="90">
        <v>42400.8001000285</v>
      </c>
      <c r="K470" s="109">
        <v>841785040</v>
      </c>
      <c r="L470" s="89">
        <v>117</v>
      </c>
      <c r="M470" s="89">
        <v>1</v>
      </c>
      <c r="N470" s="89" t="s">
        <v>6445</v>
      </c>
    </row>
    <row r="471" spans="2:14" x14ac:dyDescent="0.3">
      <c r="B471" s="27" t="s">
        <v>467</v>
      </c>
      <c r="C471" s="62" t="s">
        <v>3550</v>
      </c>
      <c r="D471" s="25" t="s">
        <v>3003</v>
      </c>
      <c r="E471" s="25" t="s">
        <v>4164</v>
      </c>
      <c r="F471" s="26">
        <v>44096</v>
      </c>
      <c r="H471" s="90">
        <v>1002.93400000036</v>
      </c>
      <c r="I471" s="90">
        <v>0</v>
      </c>
      <c r="J471" s="90">
        <v>0</v>
      </c>
      <c r="K471" s="109">
        <v>0</v>
      </c>
      <c r="L471" s="89">
        <v>0</v>
      </c>
      <c r="M471" s="89">
        <v>0</v>
      </c>
      <c r="N471" s="89" t="s">
        <v>6445</v>
      </c>
    </row>
    <row r="472" spans="2:14" x14ac:dyDescent="0.3">
      <c r="B472" s="27" t="s">
        <v>468</v>
      </c>
      <c r="C472" s="62" t="s">
        <v>3551</v>
      </c>
      <c r="D472" s="25" t="s">
        <v>3004</v>
      </c>
      <c r="E472" s="25" t="s">
        <v>4088</v>
      </c>
      <c r="F472" s="26">
        <v>44096</v>
      </c>
      <c r="H472" s="90">
        <v>633.54040000028897</v>
      </c>
      <c r="I472" s="90">
        <v>568.83980000019096</v>
      </c>
      <c r="J472" s="90">
        <v>0</v>
      </c>
      <c r="K472" s="109">
        <v>541302948</v>
      </c>
      <c r="L472" s="89">
        <v>159</v>
      </c>
      <c r="M472" s="89">
        <v>0</v>
      </c>
      <c r="N472" s="89" t="s">
        <v>6445</v>
      </c>
    </row>
    <row r="473" spans="2:14" x14ac:dyDescent="0.3">
      <c r="B473" s="27" t="s">
        <v>469</v>
      </c>
      <c r="C473" s="62" t="s">
        <v>3552</v>
      </c>
      <c r="D473" s="25" t="s">
        <v>3004</v>
      </c>
      <c r="E473" s="25" t="s">
        <v>4146</v>
      </c>
      <c r="F473" s="26">
        <v>44096</v>
      </c>
      <c r="H473" s="90">
        <v>520.18989999964799</v>
      </c>
      <c r="I473" s="90">
        <v>153789.99090003999</v>
      </c>
      <c r="J473" s="90">
        <v>0</v>
      </c>
      <c r="K473" s="109">
        <v>2467918732</v>
      </c>
      <c r="L473" s="89">
        <v>450</v>
      </c>
      <c r="M473" s="89">
        <v>0</v>
      </c>
      <c r="N473" s="89" t="s">
        <v>6445</v>
      </c>
    </row>
    <row r="474" spans="2:14" x14ac:dyDescent="0.3">
      <c r="B474" s="27" t="s">
        <v>470</v>
      </c>
      <c r="C474" s="62" t="s">
        <v>3553</v>
      </c>
      <c r="D474" s="25" t="s">
        <v>3004</v>
      </c>
      <c r="E474" s="25" t="s">
        <v>4094</v>
      </c>
      <c r="F474" s="26">
        <v>44096</v>
      </c>
      <c r="H474" s="90">
        <v>774.42879999987804</v>
      </c>
      <c r="I474" s="90">
        <v>32.554300000018003</v>
      </c>
      <c r="J474" s="90">
        <v>644.73919999971997</v>
      </c>
      <c r="K474" s="109">
        <v>745701499</v>
      </c>
      <c r="L474" s="89">
        <v>1</v>
      </c>
      <c r="M474" s="89">
        <v>1</v>
      </c>
      <c r="N474" s="89" t="s">
        <v>6445</v>
      </c>
    </row>
    <row r="475" spans="2:14" x14ac:dyDescent="0.3">
      <c r="B475" s="27" t="s">
        <v>471</v>
      </c>
      <c r="C475" s="62" t="s">
        <v>3554</v>
      </c>
      <c r="D475" s="25" t="s">
        <v>3004</v>
      </c>
      <c r="E475" s="25" t="s">
        <v>4102</v>
      </c>
      <c r="F475" s="26">
        <v>44096</v>
      </c>
      <c r="H475" s="90">
        <v>822.49830000009399</v>
      </c>
      <c r="I475" s="90">
        <v>0</v>
      </c>
      <c r="J475" s="90">
        <v>0</v>
      </c>
      <c r="K475" s="109">
        <v>250851642</v>
      </c>
      <c r="L475" s="89">
        <v>1</v>
      </c>
      <c r="M475" s="89">
        <v>1</v>
      </c>
      <c r="N475" s="89" t="s">
        <v>6445</v>
      </c>
    </row>
    <row r="476" spans="2:14" x14ac:dyDescent="0.3">
      <c r="B476" s="27" t="s">
        <v>472</v>
      </c>
      <c r="C476" s="62" t="s">
        <v>3555</v>
      </c>
      <c r="D476" s="25" t="s">
        <v>3004</v>
      </c>
      <c r="E476" s="25" t="s">
        <v>4161</v>
      </c>
      <c r="F476" s="26">
        <v>44096</v>
      </c>
      <c r="H476" s="90">
        <v>594.72200000006706</v>
      </c>
      <c r="I476" s="90">
        <v>0</v>
      </c>
      <c r="J476" s="90">
        <v>0</v>
      </c>
      <c r="K476" s="109">
        <v>969106754</v>
      </c>
      <c r="L476" s="89">
        <v>8</v>
      </c>
      <c r="M476" s="89">
        <v>1</v>
      </c>
      <c r="N476" s="89" t="s">
        <v>6445</v>
      </c>
    </row>
    <row r="477" spans="2:14" x14ac:dyDescent="0.3">
      <c r="B477" s="27" t="s">
        <v>473</v>
      </c>
      <c r="C477" s="62" t="s">
        <v>3556</v>
      </c>
      <c r="D477" s="25" t="s">
        <v>3004</v>
      </c>
      <c r="E477" s="25" t="s">
        <v>4162</v>
      </c>
      <c r="F477" s="26">
        <v>44096</v>
      </c>
      <c r="H477" s="90">
        <v>866.71190000045999</v>
      </c>
      <c r="I477" s="90">
        <v>0</v>
      </c>
      <c r="J477" s="90">
        <v>0</v>
      </c>
      <c r="K477" s="109">
        <v>4716347761</v>
      </c>
      <c r="L477" s="89">
        <v>4</v>
      </c>
      <c r="M477" s="89">
        <v>0</v>
      </c>
      <c r="N477" s="89" t="s">
        <v>6445</v>
      </c>
    </row>
    <row r="478" spans="2:14" x14ac:dyDescent="0.3">
      <c r="B478" s="27" t="s">
        <v>474</v>
      </c>
      <c r="C478" s="62" t="s">
        <v>3557</v>
      </c>
      <c r="D478" s="25" t="s">
        <v>3004</v>
      </c>
      <c r="E478" s="25" t="s">
        <v>4163</v>
      </c>
      <c r="F478" s="26">
        <v>44096</v>
      </c>
      <c r="H478" s="90">
        <v>532.52419999986898</v>
      </c>
      <c r="I478" s="90">
        <v>0</v>
      </c>
      <c r="J478" s="90">
        <v>0</v>
      </c>
      <c r="K478" s="109">
        <v>503103244</v>
      </c>
      <c r="L478" s="89">
        <v>117</v>
      </c>
      <c r="M478" s="89">
        <v>0</v>
      </c>
      <c r="N478" s="89" t="s">
        <v>6445</v>
      </c>
    </row>
    <row r="479" spans="2:14" x14ac:dyDescent="0.3">
      <c r="B479" s="27" t="s">
        <v>475</v>
      </c>
      <c r="C479" s="62" t="s">
        <v>3558</v>
      </c>
      <c r="D479" s="25" t="s">
        <v>3004</v>
      </c>
      <c r="E479" s="25" t="s">
        <v>4148</v>
      </c>
      <c r="F479" s="26">
        <v>44096</v>
      </c>
      <c r="H479" s="90">
        <v>440.52249999996297</v>
      </c>
      <c r="I479" s="90">
        <v>3546.6746999993902</v>
      </c>
      <c r="J479" s="90">
        <v>956.22539999987896</v>
      </c>
      <c r="K479" s="109">
        <v>5617946107</v>
      </c>
      <c r="L479" s="89">
        <v>881</v>
      </c>
      <c r="M479" s="89">
        <v>2</v>
      </c>
      <c r="N479" s="89" t="s">
        <v>6445</v>
      </c>
    </row>
    <row r="480" spans="2:14" x14ac:dyDescent="0.3">
      <c r="B480" s="27" t="s">
        <v>476</v>
      </c>
      <c r="C480" s="62" t="s">
        <v>3559</v>
      </c>
      <c r="D480" s="25" t="s">
        <v>3004</v>
      </c>
      <c r="E480" s="25" t="s">
        <v>4164</v>
      </c>
      <c r="F480" s="26">
        <v>44096</v>
      </c>
      <c r="H480" s="90">
        <v>940.25530000030994</v>
      </c>
      <c r="I480" s="90">
        <v>0</v>
      </c>
      <c r="J480" s="90">
        <v>0</v>
      </c>
      <c r="K480" s="109">
        <v>666115425</v>
      </c>
      <c r="L480" s="89">
        <v>2</v>
      </c>
      <c r="M480" s="89">
        <v>0</v>
      </c>
      <c r="N480" s="89" t="s">
        <v>6445</v>
      </c>
    </row>
    <row r="481" spans="2:14" x14ac:dyDescent="0.3">
      <c r="B481" s="27" t="s">
        <v>477</v>
      </c>
      <c r="C481" s="62" t="s">
        <v>3560</v>
      </c>
      <c r="D481" s="25" t="s">
        <v>3005</v>
      </c>
      <c r="E481" s="25" t="s">
        <v>4088</v>
      </c>
      <c r="F481" s="26">
        <v>44096</v>
      </c>
      <c r="H481" s="90">
        <v>1178.4434999991199</v>
      </c>
      <c r="I481" s="90">
        <v>5.6027000000031002</v>
      </c>
      <c r="J481" s="90">
        <v>0</v>
      </c>
      <c r="K481" s="109">
        <v>224340206</v>
      </c>
      <c r="L481" s="89">
        <v>68</v>
      </c>
      <c r="M481" s="89">
        <v>0</v>
      </c>
      <c r="N481" s="89" t="s">
        <v>6445</v>
      </c>
    </row>
    <row r="482" spans="2:14" x14ac:dyDescent="0.3">
      <c r="B482" s="27" t="s">
        <v>478</v>
      </c>
      <c r="C482" s="62" t="s">
        <v>3561</v>
      </c>
      <c r="D482" s="25" t="s">
        <v>3005</v>
      </c>
      <c r="E482" s="25" t="s">
        <v>4146</v>
      </c>
      <c r="F482" s="26">
        <v>44096</v>
      </c>
      <c r="H482" s="90">
        <v>921.67690000031098</v>
      </c>
      <c r="I482" s="90">
        <v>20.970499999995798</v>
      </c>
      <c r="J482" s="90">
        <v>0</v>
      </c>
      <c r="K482" s="109">
        <v>656751054</v>
      </c>
      <c r="L482" s="89">
        <v>114</v>
      </c>
      <c r="M482" s="89">
        <v>0</v>
      </c>
      <c r="N482" s="89" t="s">
        <v>6445</v>
      </c>
    </row>
    <row r="483" spans="2:14" x14ac:dyDescent="0.3">
      <c r="B483" s="27" t="s">
        <v>479</v>
      </c>
      <c r="C483" s="62" t="s">
        <v>3562</v>
      </c>
      <c r="D483" s="25" t="s">
        <v>3005</v>
      </c>
      <c r="E483" s="25" t="s">
        <v>4161</v>
      </c>
      <c r="F483" s="26">
        <v>44096</v>
      </c>
      <c r="H483" s="90">
        <v>1104.7456999998501</v>
      </c>
      <c r="I483" s="90">
        <v>33.272699999972197</v>
      </c>
      <c r="J483" s="90">
        <v>0</v>
      </c>
      <c r="K483" s="109">
        <v>1249181370</v>
      </c>
      <c r="L483" s="89">
        <v>10</v>
      </c>
      <c r="M483" s="89">
        <v>0</v>
      </c>
      <c r="N483" s="89" t="s">
        <v>6445</v>
      </c>
    </row>
    <row r="484" spans="2:14" x14ac:dyDescent="0.3">
      <c r="B484" s="27" t="s">
        <v>480</v>
      </c>
      <c r="C484" s="62" t="s">
        <v>3563</v>
      </c>
      <c r="D484" s="25" t="s">
        <v>3005</v>
      </c>
      <c r="E484" s="25" t="s">
        <v>4162</v>
      </c>
      <c r="F484" s="26">
        <v>44096</v>
      </c>
      <c r="H484" s="90">
        <v>746.54580000042904</v>
      </c>
      <c r="I484" s="90">
        <v>0</v>
      </c>
      <c r="J484" s="90">
        <v>0</v>
      </c>
      <c r="K484" s="109">
        <v>0</v>
      </c>
      <c r="L484" s="89">
        <v>0</v>
      </c>
      <c r="M484" s="89">
        <v>0</v>
      </c>
      <c r="N484" s="89" t="s">
        <v>6445</v>
      </c>
    </row>
    <row r="485" spans="2:14" x14ac:dyDescent="0.3">
      <c r="B485" s="27" t="s">
        <v>481</v>
      </c>
      <c r="C485" s="62" t="s">
        <v>3564</v>
      </c>
      <c r="D485" s="25" t="s">
        <v>3005</v>
      </c>
      <c r="E485" s="25" t="s">
        <v>4163</v>
      </c>
      <c r="F485" s="26">
        <v>44096</v>
      </c>
      <c r="H485" s="90">
        <v>948.90639999974496</v>
      </c>
      <c r="I485" s="90">
        <v>3.7783999999992401</v>
      </c>
      <c r="J485" s="90">
        <v>0</v>
      </c>
      <c r="K485" s="109">
        <v>121922959</v>
      </c>
      <c r="L485" s="89">
        <v>56</v>
      </c>
      <c r="M485" s="89">
        <v>0</v>
      </c>
      <c r="N485" s="89" t="s">
        <v>6445</v>
      </c>
    </row>
    <row r="486" spans="2:14" x14ac:dyDescent="0.3">
      <c r="B486" s="27" t="s">
        <v>482</v>
      </c>
      <c r="C486" s="62" t="s">
        <v>3565</v>
      </c>
      <c r="D486" s="25" t="s">
        <v>3005</v>
      </c>
      <c r="E486" s="25" t="s">
        <v>4148</v>
      </c>
      <c r="F486" s="26">
        <v>44096</v>
      </c>
      <c r="H486" s="90">
        <v>749.87569999974198</v>
      </c>
      <c r="I486" s="90">
        <v>35.298799999989598</v>
      </c>
      <c r="J486" s="90">
        <v>0</v>
      </c>
      <c r="K486" s="109">
        <v>899480825</v>
      </c>
      <c r="L486" s="89">
        <v>157</v>
      </c>
      <c r="M486" s="89">
        <v>1</v>
      </c>
      <c r="N486" s="89" t="s">
        <v>6445</v>
      </c>
    </row>
    <row r="487" spans="2:14" x14ac:dyDescent="0.3">
      <c r="B487" s="27" t="s">
        <v>483</v>
      </c>
      <c r="C487" s="62" t="s">
        <v>3566</v>
      </c>
      <c r="D487" s="25" t="s">
        <v>3005</v>
      </c>
      <c r="E487" s="25" t="s">
        <v>4164</v>
      </c>
      <c r="F487" s="26">
        <v>44096</v>
      </c>
      <c r="H487" s="90">
        <v>699.30179999954998</v>
      </c>
      <c r="I487" s="90">
        <v>0</v>
      </c>
      <c r="J487" s="90">
        <v>0</v>
      </c>
      <c r="K487" s="109">
        <v>0</v>
      </c>
      <c r="L487" s="89">
        <v>0</v>
      </c>
      <c r="M487" s="89">
        <v>0</v>
      </c>
      <c r="N487" s="89" t="s">
        <v>6445</v>
      </c>
    </row>
    <row r="488" spans="2:14" x14ac:dyDescent="0.3">
      <c r="B488" s="27" t="s">
        <v>484</v>
      </c>
      <c r="C488" s="62" t="s">
        <v>3567</v>
      </c>
      <c r="D488" s="25" t="s">
        <v>3006</v>
      </c>
      <c r="E488" s="25" t="s">
        <v>4088</v>
      </c>
      <c r="F488" s="26">
        <v>44096</v>
      </c>
      <c r="H488" s="90">
        <v>646.36539999954402</v>
      </c>
      <c r="I488" s="90">
        <v>0</v>
      </c>
      <c r="J488" s="90">
        <v>0</v>
      </c>
      <c r="K488" s="109">
        <v>862347</v>
      </c>
      <c r="L488" s="89">
        <v>3</v>
      </c>
      <c r="M488" s="89">
        <v>0</v>
      </c>
      <c r="N488" s="89" t="s">
        <v>6445</v>
      </c>
    </row>
    <row r="489" spans="2:14" x14ac:dyDescent="0.3">
      <c r="B489" s="27" t="s">
        <v>485</v>
      </c>
      <c r="C489" s="62" t="s">
        <v>3568</v>
      </c>
      <c r="D489" s="25" t="s">
        <v>3006</v>
      </c>
      <c r="E489" s="25" t="s">
        <v>4146</v>
      </c>
      <c r="F489" s="26">
        <v>44096</v>
      </c>
      <c r="H489" s="90">
        <v>570.27720000036095</v>
      </c>
      <c r="I489" s="90">
        <v>0</v>
      </c>
      <c r="J489" s="90">
        <v>0</v>
      </c>
      <c r="K489" s="109">
        <v>123473926</v>
      </c>
      <c r="L489" s="89">
        <v>14</v>
      </c>
      <c r="M489" s="89">
        <v>0</v>
      </c>
      <c r="N489" s="89" t="s">
        <v>6445</v>
      </c>
    </row>
    <row r="490" spans="2:14" x14ac:dyDescent="0.3">
      <c r="B490" s="27" t="s">
        <v>486</v>
      </c>
      <c r="C490" s="62" t="s">
        <v>3569</v>
      </c>
      <c r="D490" s="25" t="s">
        <v>3006</v>
      </c>
      <c r="E490" s="25" t="s">
        <v>4094</v>
      </c>
      <c r="F490" s="26">
        <v>44096</v>
      </c>
      <c r="H490" s="90">
        <v>1000</v>
      </c>
      <c r="I490" s="90">
        <v>0</v>
      </c>
      <c r="J490" s="90">
        <v>0</v>
      </c>
      <c r="K490" s="109">
        <v>0</v>
      </c>
      <c r="L490" s="89">
        <v>0</v>
      </c>
      <c r="M490" s="89">
        <v>0</v>
      </c>
      <c r="N490" s="89" t="s">
        <v>6445</v>
      </c>
    </row>
    <row r="491" spans="2:14" x14ac:dyDescent="0.3">
      <c r="B491" s="27" t="s">
        <v>487</v>
      </c>
      <c r="C491" s="62" t="s">
        <v>3570</v>
      </c>
      <c r="D491" s="25" t="s">
        <v>3006</v>
      </c>
      <c r="E491" s="25" t="s">
        <v>4095</v>
      </c>
      <c r="F491" s="26">
        <v>44096</v>
      </c>
      <c r="H491" s="90">
        <v>1000</v>
      </c>
      <c r="I491" s="90">
        <v>0</v>
      </c>
      <c r="J491" s="90">
        <v>0</v>
      </c>
      <c r="K491" s="109">
        <v>0</v>
      </c>
      <c r="L491" s="89">
        <v>0</v>
      </c>
      <c r="M491" s="89">
        <v>0</v>
      </c>
      <c r="N491" s="89" t="s">
        <v>6445</v>
      </c>
    </row>
    <row r="492" spans="2:14" x14ac:dyDescent="0.3">
      <c r="B492" s="27" t="s">
        <v>488</v>
      </c>
      <c r="C492" s="62" t="s">
        <v>3571</v>
      </c>
      <c r="D492" s="25" t="s">
        <v>3006</v>
      </c>
      <c r="E492" s="25" t="s">
        <v>4102</v>
      </c>
      <c r="F492" s="26">
        <v>44096</v>
      </c>
      <c r="H492" s="90">
        <v>1000</v>
      </c>
      <c r="I492" s="90">
        <v>0</v>
      </c>
      <c r="J492" s="90">
        <v>0</v>
      </c>
      <c r="K492" s="109">
        <v>0</v>
      </c>
      <c r="L492" s="89">
        <v>0</v>
      </c>
      <c r="M492" s="89">
        <v>0</v>
      </c>
      <c r="N492" s="89" t="s">
        <v>6445</v>
      </c>
    </row>
    <row r="493" spans="2:14" x14ac:dyDescent="0.3">
      <c r="B493" s="27" t="s">
        <v>489</v>
      </c>
      <c r="C493" s="62" t="s">
        <v>3572</v>
      </c>
      <c r="D493" s="25" t="s">
        <v>3006</v>
      </c>
      <c r="E493" s="25" t="s">
        <v>4161</v>
      </c>
      <c r="F493" s="26">
        <v>44096</v>
      </c>
      <c r="H493" s="90">
        <v>619.06199999991804</v>
      </c>
      <c r="I493" s="90">
        <v>0</v>
      </c>
      <c r="J493" s="90">
        <v>0</v>
      </c>
      <c r="K493" s="109">
        <v>185450155</v>
      </c>
      <c r="L493" s="89">
        <v>9</v>
      </c>
      <c r="M493" s="89">
        <v>0</v>
      </c>
      <c r="N493" s="89" t="s">
        <v>6445</v>
      </c>
    </row>
    <row r="494" spans="2:14" x14ac:dyDescent="0.3">
      <c r="B494" s="27" t="s">
        <v>490</v>
      </c>
      <c r="C494" s="62" t="s">
        <v>3573</v>
      </c>
      <c r="D494" s="25" t="s">
        <v>3006</v>
      </c>
      <c r="E494" s="25" t="s">
        <v>4162</v>
      </c>
      <c r="F494" s="26">
        <v>44096</v>
      </c>
      <c r="H494" s="90">
        <v>927.56120000034605</v>
      </c>
      <c r="I494" s="90">
        <v>0</v>
      </c>
      <c r="J494" s="90">
        <v>0</v>
      </c>
      <c r="K494" s="109">
        <v>286963573</v>
      </c>
      <c r="L494" s="89">
        <v>4</v>
      </c>
      <c r="M494" s="89">
        <v>0</v>
      </c>
      <c r="N494" s="89" t="s">
        <v>6445</v>
      </c>
    </row>
    <row r="495" spans="2:14" x14ac:dyDescent="0.3">
      <c r="B495" s="27" t="s">
        <v>491</v>
      </c>
      <c r="C495" s="62" t="s">
        <v>3574</v>
      </c>
      <c r="D495" s="25" t="s">
        <v>3006</v>
      </c>
      <c r="E495" s="25" t="s">
        <v>4163</v>
      </c>
      <c r="F495" s="26">
        <v>44096</v>
      </c>
      <c r="H495" s="90">
        <v>546.327200000174</v>
      </c>
      <c r="I495" s="90">
        <v>0</v>
      </c>
      <c r="J495" s="90">
        <v>0</v>
      </c>
      <c r="K495" s="109">
        <v>4259225</v>
      </c>
      <c r="L495" s="89">
        <v>9</v>
      </c>
      <c r="M495" s="89">
        <v>0</v>
      </c>
      <c r="N495" s="89" t="s">
        <v>6445</v>
      </c>
    </row>
    <row r="496" spans="2:14" x14ac:dyDescent="0.3">
      <c r="B496" s="27" t="s">
        <v>492</v>
      </c>
      <c r="C496" s="62" t="s">
        <v>3575</v>
      </c>
      <c r="D496" s="25" t="s">
        <v>3006</v>
      </c>
      <c r="E496" s="25" t="s">
        <v>4148</v>
      </c>
      <c r="F496" s="26">
        <v>44096</v>
      </c>
      <c r="H496" s="90">
        <v>477.10279999999301</v>
      </c>
      <c r="I496" s="90">
        <v>0</v>
      </c>
      <c r="J496" s="90">
        <v>0</v>
      </c>
      <c r="K496" s="109">
        <v>224661357</v>
      </c>
      <c r="L496" s="89">
        <v>38</v>
      </c>
      <c r="M496" s="89">
        <v>0</v>
      </c>
      <c r="N496" s="89" t="s">
        <v>6445</v>
      </c>
    </row>
    <row r="497" spans="2:14" x14ac:dyDescent="0.3">
      <c r="B497" s="27" t="s">
        <v>493</v>
      </c>
      <c r="C497" s="62" t="s">
        <v>3576</v>
      </c>
      <c r="D497" s="25" t="s">
        <v>3007</v>
      </c>
      <c r="E497" s="25" t="s">
        <v>4088</v>
      </c>
      <c r="F497" s="26">
        <v>44096</v>
      </c>
      <c r="H497" s="90">
        <v>544.84549999982096</v>
      </c>
      <c r="I497" s="90">
        <v>0</v>
      </c>
      <c r="J497" s="90">
        <v>0</v>
      </c>
      <c r="K497" s="109">
        <v>40819618</v>
      </c>
      <c r="L497" s="89">
        <v>13</v>
      </c>
      <c r="M497" s="89">
        <v>0</v>
      </c>
      <c r="N497" s="89" t="s">
        <v>6445</v>
      </c>
    </row>
    <row r="498" spans="2:14" x14ac:dyDescent="0.3">
      <c r="B498" s="27" t="s">
        <v>494</v>
      </c>
      <c r="C498" s="62" t="s">
        <v>3577</v>
      </c>
      <c r="D498" s="25" t="s">
        <v>3007</v>
      </c>
      <c r="E498" s="25" t="s">
        <v>4146</v>
      </c>
      <c r="F498" s="26">
        <v>44096</v>
      </c>
      <c r="H498" s="90">
        <v>438.205699999817</v>
      </c>
      <c r="I498" s="90">
        <v>0</v>
      </c>
      <c r="J498" s="90">
        <v>0</v>
      </c>
      <c r="K498" s="109">
        <v>203708308</v>
      </c>
      <c r="L498" s="89">
        <v>34</v>
      </c>
      <c r="M498" s="89">
        <v>0</v>
      </c>
      <c r="N498" s="89" t="s">
        <v>6445</v>
      </c>
    </row>
    <row r="499" spans="2:14" x14ac:dyDescent="0.3">
      <c r="B499" s="27" t="s">
        <v>495</v>
      </c>
      <c r="C499" s="62" t="s">
        <v>3578</v>
      </c>
      <c r="D499" s="25" t="s">
        <v>3007</v>
      </c>
      <c r="E499" s="25" t="s">
        <v>4094</v>
      </c>
      <c r="F499" s="26">
        <v>44096</v>
      </c>
      <c r="H499" s="90">
        <v>640.95619999989901</v>
      </c>
      <c r="I499" s="90">
        <v>0</v>
      </c>
      <c r="J499" s="90">
        <v>1363.2639000006</v>
      </c>
      <c r="K499" s="109">
        <v>24298050</v>
      </c>
      <c r="L499" s="89">
        <v>1</v>
      </c>
      <c r="M499" s="89">
        <v>1</v>
      </c>
      <c r="N499" s="89" t="s">
        <v>6445</v>
      </c>
    </row>
    <row r="500" spans="2:14" x14ac:dyDescent="0.3">
      <c r="B500" s="27" t="s">
        <v>496</v>
      </c>
      <c r="C500" s="62" t="s">
        <v>3579</v>
      </c>
      <c r="D500" s="25" t="s">
        <v>3007</v>
      </c>
      <c r="E500" s="25" t="s">
        <v>4102</v>
      </c>
      <c r="F500" s="26">
        <v>44096</v>
      </c>
      <c r="H500" s="90">
        <v>717.14429999981098</v>
      </c>
      <c r="I500" s="90">
        <v>0</v>
      </c>
      <c r="J500" s="90">
        <v>0</v>
      </c>
      <c r="K500" s="109">
        <v>21905815</v>
      </c>
      <c r="L500" s="89">
        <v>1</v>
      </c>
      <c r="M500" s="89">
        <v>1</v>
      </c>
      <c r="N500" s="89" t="s">
        <v>6445</v>
      </c>
    </row>
    <row r="501" spans="2:14" x14ac:dyDescent="0.3">
      <c r="B501" s="27" t="s">
        <v>497</v>
      </c>
      <c r="C501" s="62" t="s">
        <v>3580</v>
      </c>
      <c r="D501" s="25" t="s">
        <v>3007</v>
      </c>
      <c r="E501" s="25" t="s">
        <v>4161</v>
      </c>
      <c r="F501" s="26">
        <v>44096</v>
      </c>
      <c r="H501" s="90">
        <v>1007.20079999976</v>
      </c>
      <c r="I501" s="90">
        <v>0</v>
      </c>
      <c r="J501" s="90">
        <v>0</v>
      </c>
      <c r="K501" s="109">
        <v>0</v>
      </c>
      <c r="L501" s="89">
        <v>0</v>
      </c>
      <c r="M501" s="89">
        <v>0</v>
      </c>
      <c r="N501" s="89" t="s">
        <v>6445</v>
      </c>
    </row>
    <row r="502" spans="2:14" x14ac:dyDescent="0.3">
      <c r="B502" s="27" t="s">
        <v>498</v>
      </c>
      <c r="C502" s="62" t="s">
        <v>3581</v>
      </c>
      <c r="D502" s="25" t="s">
        <v>3007</v>
      </c>
      <c r="E502" s="25" t="s">
        <v>4163</v>
      </c>
      <c r="F502" s="26">
        <v>44096</v>
      </c>
      <c r="H502" s="90">
        <v>449.36450000014202</v>
      </c>
      <c r="I502" s="90">
        <v>0</v>
      </c>
      <c r="J502" s="90">
        <v>0</v>
      </c>
      <c r="K502" s="109">
        <v>15158518</v>
      </c>
      <c r="L502" s="89">
        <v>10</v>
      </c>
      <c r="M502" s="89">
        <v>0</v>
      </c>
      <c r="N502" s="89" t="s">
        <v>6445</v>
      </c>
    </row>
    <row r="503" spans="2:14" x14ac:dyDescent="0.3">
      <c r="B503" s="27" t="s">
        <v>499</v>
      </c>
      <c r="C503" s="62" t="s">
        <v>3582</v>
      </c>
      <c r="D503" s="25" t="s">
        <v>3007</v>
      </c>
      <c r="E503" s="25" t="s">
        <v>4148</v>
      </c>
      <c r="F503" s="26">
        <v>44096</v>
      </c>
      <c r="H503" s="90">
        <v>361.71009999979299</v>
      </c>
      <c r="I503" s="90">
        <v>0</v>
      </c>
      <c r="J503" s="90">
        <v>0</v>
      </c>
      <c r="K503" s="109">
        <v>195418417</v>
      </c>
      <c r="L503" s="89">
        <v>55</v>
      </c>
      <c r="M503" s="89">
        <v>2</v>
      </c>
      <c r="N503" s="89" t="s">
        <v>6445</v>
      </c>
    </row>
    <row r="504" spans="2:14" x14ac:dyDescent="0.3">
      <c r="B504" s="27" t="s">
        <v>500</v>
      </c>
      <c r="C504" s="62" t="s">
        <v>3583</v>
      </c>
      <c r="D504" s="25" t="s">
        <v>3008</v>
      </c>
      <c r="E504" s="25" t="s">
        <v>4088</v>
      </c>
      <c r="F504" s="26">
        <v>44096</v>
      </c>
      <c r="H504" s="90">
        <v>2232.6211000010398</v>
      </c>
      <c r="I504" s="90">
        <v>1217.9450000003001</v>
      </c>
      <c r="J504" s="90">
        <v>0</v>
      </c>
      <c r="K504" s="109">
        <v>6728705975</v>
      </c>
      <c r="L504" s="89">
        <v>630</v>
      </c>
      <c r="M504" s="89">
        <v>0</v>
      </c>
      <c r="N504" s="89" t="s">
        <v>6445</v>
      </c>
    </row>
    <row r="505" spans="2:14" x14ac:dyDescent="0.3">
      <c r="B505" s="27" t="s">
        <v>501</v>
      </c>
      <c r="C505" s="62" t="s">
        <v>3584</v>
      </c>
      <c r="D505" s="25" t="s">
        <v>3008</v>
      </c>
      <c r="E505" s="25" t="s">
        <v>4146</v>
      </c>
      <c r="F505" s="26">
        <v>44096</v>
      </c>
      <c r="H505" s="90">
        <v>1728.1762000005699</v>
      </c>
      <c r="I505" s="90">
        <v>0</v>
      </c>
      <c r="J505" s="90">
        <v>0</v>
      </c>
      <c r="K505" s="109">
        <v>1339711409</v>
      </c>
      <c r="L505" s="89">
        <v>190</v>
      </c>
      <c r="M505" s="89">
        <v>0</v>
      </c>
      <c r="N505" s="89" t="s">
        <v>6445</v>
      </c>
    </row>
    <row r="506" spans="2:14" x14ac:dyDescent="0.3">
      <c r="B506" s="27" t="s">
        <v>502</v>
      </c>
      <c r="C506" s="62" t="s">
        <v>3585</v>
      </c>
      <c r="D506" s="25" t="s">
        <v>3008</v>
      </c>
      <c r="E506" s="25" t="s">
        <v>4094</v>
      </c>
      <c r="F506" s="26">
        <v>44096</v>
      </c>
      <c r="H506" s="90">
        <v>1870.1916000004901</v>
      </c>
      <c r="I506" s="90">
        <v>0</v>
      </c>
      <c r="J506" s="90">
        <v>684.78179999999702</v>
      </c>
      <c r="K506" s="109">
        <v>838839466</v>
      </c>
      <c r="L506" s="89">
        <v>1</v>
      </c>
      <c r="M506" s="89">
        <v>1</v>
      </c>
      <c r="N506" s="89" t="s">
        <v>6445</v>
      </c>
    </row>
    <row r="507" spans="2:14" x14ac:dyDescent="0.3">
      <c r="B507" s="27" t="s">
        <v>503</v>
      </c>
      <c r="C507" s="62" t="s">
        <v>3586</v>
      </c>
      <c r="D507" s="25" t="s">
        <v>3008</v>
      </c>
      <c r="E507" s="25" t="s">
        <v>4095</v>
      </c>
      <c r="F507" s="26">
        <v>44096</v>
      </c>
      <c r="H507" s="90">
        <v>1000</v>
      </c>
      <c r="I507" s="90">
        <v>0</v>
      </c>
      <c r="J507" s="90">
        <v>0</v>
      </c>
      <c r="K507" s="109">
        <v>0</v>
      </c>
      <c r="L507" s="89">
        <v>0</v>
      </c>
      <c r="M507" s="89">
        <v>0</v>
      </c>
      <c r="N507" s="89" t="s">
        <v>6445</v>
      </c>
    </row>
    <row r="508" spans="2:14" x14ac:dyDescent="0.3">
      <c r="B508" s="27" t="s">
        <v>504</v>
      </c>
      <c r="C508" s="62" t="s">
        <v>3587</v>
      </c>
      <c r="D508" s="25" t="s">
        <v>3008</v>
      </c>
      <c r="E508" s="25" t="s">
        <v>4102</v>
      </c>
      <c r="F508" s="26">
        <v>44096</v>
      </c>
      <c r="H508" s="90">
        <v>1904.8235999997701</v>
      </c>
      <c r="I508" s="90">
        <v>0</v>
      </c>
      <c r="J508" s="90">
        <v>0</v>
      </c>
      <c r="K508" s="109">
        <v>700875257</v>
      </c>
      <c r="L508" s="89">
        <v>1</v>
      </c>
      <c r="M508" s="89">
        <v>1</v>
      </c>
      <c r="N508" s="89" t="s">
        <v>6445</v>
      </c>
    </row>
    <row r="509" spans="2:14" x14ac:dyDescent="0.3">
      <c r="B509" s="27" t="s">
        <v>505</v>
      </c>
      <c r="C509" s="62" t="s">
        <v>3588</v>
      </c>
      <c r="D509" s="25" t="s">
        <v>3008</v>
      </c>
      <c r="E509" s="25" t="s">
        <v>4161</v>
      </c>
      <c r="F509" s="26">
        <v>44096</v>
      </c>
      <c r="H509" s="90">
        <v>1993.60099999979</v>
      </c>
      <c r="I509" s="90">
        <v>0</v>
      </c>
      <c r="J509" s="90">
        <v>0</v>
      </c>
      <c r="K509" s="109">
        <v>68413825</v>
      </c>
      <c r="L509" s="89">
        <v>4</v>
      </c>
      <c r="M509" s="89">
        <v>1</v>
      </c>
      <c r="N509" s="89" t="s">
        <v>6445</v>
      </c>
    </row>
    <row r="510" spans="2:14" x14ac:dyDescent="0.3">
      <c r="B510" s="27" t="s">
        <v>506</v>
      </c>
      <c r="C510" s="62" t="s">
        <v>3589</v>
      </c>
      <c r="D510" s="25" t="s">
        <v>3008</v>
      </c>
      <c r="E510" s="25" t="s">
        <v>4163</v>
      </c>
      <c r="F510" s="26">
        <v>44096</v>
      </c>
      <c r="H510" s="90">
        <v>1874.6096999999099</v>
      </c>
      <c r="I510" s="90">
        <v>0</v>
      </c>
      <c r="J510" s="90">
        <v>0</v>
      </c>
      <c r="K510" s="109">
        <v>437422489</v>
      </c>
      <c r="L510" s="89">
        <v>100</v>
      </c>
      <c r="M510" s="89">
        <v>0</v>
      </c>
      <c r="N510" s="89" t="s">
        <v>6445</v>
      </c>
    </row>
    <row r="511" spans="2:14" x14ac:dyDescent="0.3">
      <c r="B511" s="27" t="s">
        <v>507</v>
      </c>
      <c r="C511" s="62" t="s">
        <v>3590</v>
      </c>
      <c r="D511" s="25" t="s">
        <v>3008</v>
      </c>
      <c r="E511" s="25" t="s">
        <v>4148</v>
      </c>
      <c r="F511" s="26">
        <v>44096</v>
      </c>
      <c r="H511" s="90">
        <v>1546.6217000000199</v>
      </c>
      <c r="I511" s="90">
        <v>14.837499999994201</v>
      </c>
      <c r="J511" s="90">
        <v>77.023599999956801</v>
      </c>
      <c r="K511" s="109">
        <v>1852937841</v>
      </c>
      <c r="L511" s="89">
        <v>284</v>
      </c>
      <c r="M511" s="89">
        <v>1</v>
      </c>
      <c r="N511" s="89" t="s">
        <v>6445</v>
      </c>
    </row>
    <row r="512" spans="2:14" x14ac:dyDescent="0.3">
      <c r="B512" s="27" t="s">
        <v>508</v>
      </c>
      <c r="C512" s="62" t="s">
        <v>3591</v>
      </c>
      <c r="D512" s="25" t="s">
        <v>3009</v>
      </c>
      <c r="E512" s="25" t="s">
        <v>4088</v>
      </c>
      <c r="F512" s="26">
        <v>44096</v>
      </c>
      <c r="H512" s="90">
        <v>2405.0119999982398</v>
      </c>
      <c r="I512" s="90">
        <v>0</v>
      </c>
      <c r="J512" s="90">
        <v>0</v>
      </c>
      <c r="K512" s="109">
        <v>4043560580</v>
      </c>
      <c r="L512" s="89">
        <v>314</v>
      </c>
      <c r="M512" s="89">
        <v>0</v>
      </c>
      <c r="N512" s="89" t="s">
        <v>6445</v>
      </c>
    </row>
    <row r="513" spans="2:14" x14ac:dyDescent="0.3">
      <c r="B513" s="27" t="s">
        <v>509</v>
      </c>
      <c r="C513" s="62" t="s">
        <v>3592</v>
      </c>
      <c r="D513" s="25" t="s">
        <v>3009</v>
      </c>
      <c r="E513" s="25" t="s">
        <v>4146</v>
      </c>
      <c r="F513" s="26">
        <v>44096</v>
      </c>
      <c r="H513" s="90">
        <v>1853.70260000043</v>
      </c>
      <c r="I513" s="90">
        <v>215.97640000004299</v>
      </c>
      <c r="J513" s="90">
        <v>54382.610400021098</v>
      </c>
      <c r="K513" s="109">
        <v>1467333925</v>
      </c>
      <c r="L513" s="89">
        <v>161</v>
      </c>
      <c r="M513" s="89">
        <v>0</v>
      </c>
      <c r="N513" s="89" t="s">
        <v>6445</v>
      </c>
    </row>
    <row r="514" spans="2:14" x14ac:dyDescent="0.3">
      <c r="B514" s="27" t="s">
        <v>510</v>
      </c>
      <c r="C514" s="62" t="s">
        <v>3593</v>
      </c>
      <c r="D514" s="25" t="s">
        <v>3009</v>
      </c>
      <c r="E514" s="25" t="s">
        <v>4094</v>
      </c>
      <c r="F514" s="26">
        <v>44096</v>
      </c>
      <c r="H514" s="90">
        <v>1657.9394000005</v>
      </c>
      <c r="I514" s="90">
        <v>2033.3614000007501</v>
      </c>
      <c r="J514" s="90">
        <v>4186.2634999975598</v>
      </c>
      <c r="K514" s="109">
        <v>1702785055</v>
      </c>
      <c r="L514" s="89">
        <v>1</v>
      </c>
      <c r="M514" s="89">
        <v>1</v>
      </c>
      <c r="N514" s="89" t="s">
        <v>6445</v>
      </c>
    </row>
    <row r="515" spans="2:14" x14ac:dyDescent="0.3">
      <c r="B515" s="27" t="s">
        <v>511</v>
      </c>
      <c r="C515" s="62" t="s">
        <v>3594</v>
      </c>
      <c r="D515" s="25" t="s">
        <v>3009</v>
      </c>
      <c r="E515" s="25" t="s">
        <v>4095</v>
      </c>
      <c r="F515" s="26">
        <v>44096</v>
      </c>
      <c r="H515" s="90">
        <v>1000</v>
      </c>
      <c r="I515" s="90">
        <v>0</v>
      </c>
      <c r="J515" s="90">
        <v>0</v>
      </c>
      <c r="K515" s="109">
        <v>0</v>
      </c>
      <c r="L515" s="89">
        <v>0</v>
      </c>
      <c r="M515" s="89">
        <v>0</v>
      </c>
      <c r="N515" s="89" t="s">
        <v>6445</v>
      </c>
    </row>
    <row r="516" spans="2:14" x14ac:dyDescent="0.3">
      <c r="B516" s="27" t="s">
        <v>512</v>
      </c>
      <c r="C516" s="62" t="s">
        <v>3595</v>
      </c>
      <c r="D516" s="25" t="s">
        <v>3009</v>
      </c>
      <c r="E516" s="25" t="s">
        <v>4102</v>
      </c>
      <c r="F516" s="26">
        <v>44096</v>
      </c>
      <c r="H516" s="90">
        <v>1670.36050000042</v>
      </c>
      <c r="I516" s="90">
        <v>0</v>
      </c>
      <c r="J516" s="90">
        <v>0</v>
      </c>
      <c r="K516" s="109">
        <v>1245294060</v>
      </c>
      <c r="L516" s="89">
        <v>1</v>
      </c>
      <c r="M516" s="89">
        <v>1</v>
      </c>
      <c r="N516" s="89" t="s">
        <v>6445</v>
      </c>
    </row>
    <row r="517" spans="2:14" x14ac:dyDescent="0.3">
      <c r="B517" s="27" t="s">
        <v>513</v>
      </c>
      <c r="C517" s="62" t="s">
        <v>3596</v>
      </c>
      <c r="D517" s="25" t="s">
        <v>3009</v>
      </c>
      <c r="E517" s="25" t="s">
        <v>4161</v>
      </c>
      <c r="F517" s="26">
        <v>44096</v>
      </c>
      <c r="H517" s="90">
        <v>1593.8877000007799</v>
      </c>
      <c r="I517" s="90">
        <v>0</v>
      </c>
      <c r="J517" s="90">
        <v>0</v>
      </c>
      <c r="K517" s="109">
        <v>515009746</v>
      </c>
      <c r="L517" s="89">
        <v>3</v>
      </c>
      <c r="M517" s="89">
        <v>1</v>
      </c>
      <c r="N517" s="89" t="s">
        <v>6445</v>
      </c>
    </row>
    <row r="518" spans="2:14" x14ac:dyDescent="0.3">
      <c r="B518" s="27" t="s">
        <v>514</v>
      </c>
      <c r="C518" s="62" t="s">
        <v>3597</v>
      </c>
      <c r="D518" s="25" t="s">
        <v>3009</v>
      </c>
      <c r="E518" s="25" t="s">
        <v>4163</v>
      </c>
      <c r="F518" s="26">
        <v>44096</v>
      </c>
      <c r="H518" s="90">
        <v>1907.0236000008899</v>
      </c>
      <c r="I518" s="90">
        <v>0</v>
      </c>
      <c r="J518" s="90">
        <v>0</v>
      </c>
      <c r="K518" s="109">
        <v>313930718</v>
      </c>
      <c r="L518" s="89">
        <v>69</v>
      </c>
      <c r="M518" s="89">
        <v>0</v>
      </c>
      <c r="N518" s="89" t="s">
        <v>6445</v>
      </c>
    </row>
    <row r="519" spans="2:14" x14ac:dyDescent="0.3">
      <c r="B519" s="27" t="s">
        <v>515</v>
      </c>
      <c r="C519" s="62" t="s">
        <v>3598</v>
      </c>
      <c r="D519" s="25" t="s">
        <v>3009</v>
      </c>
      <c r="E519" s="25" t="s">
        <v>4148</v>
      </c>
      <c r="F519" s="26">
        <v>44096</v>
      </c>
      <c r="H519" s="90">
        <v>1577.2864999994599</v>
      </c>
      <c r="I519" s="90">
        <v>1823.43160000071</v>
      </c>
      <c r="J519" s="90">
        <v>18.242999999987699</v>
      </c>
      <c r="K519" s="109">
        <v>2393556767</v>
      </c>
      <c r="L519" s="89">
        <v>249</v>
      </c>
      <c r="M519" s="89">
        <v>1</v>
      </c>
      <c r="N519" s="89" t="s">
        <v>6445</v>
      </c>
    </row>
    <row r="520" spans="2:14" x14ac:dyDescent="0.3">
      <c r="B520" s="27" t="s">
        <v>516</v>
      </c>
      <c r="C520" s="62" t="s">
        <v>3599</v>
      </c>
      <c r="D520" s="25" t="s">
        <v>3010</v>
      </c>
      <c r="E520" s="25" t="s">
        <v>4088</v>
      </c>
      <c r="F520" s="26">
        <v>44096</v>
      </c>
      <c r="H520" s="90">
        <v>3174.6418999992302</v>
      </c>
      <c r="I520" s="90">
        <v>1525.1377000007799</v>
      </c>
      <c r="J520" s="90">
        <v>1370.4388999994801</v>
      </c>
      <c r="K520" s="109">
        <v>6061547384</v>
      </c>
      <c r="L520" s="89">
        <v>381</v>
      </c>
      <c r="M520" s="89">
        <v>0</v>
      </c>
      <c r="N520" s="89" t="s">
        <v>6445</v>
      </c>
    </row>
    <row r="521" spans="2:14" x14ac:dyDescent="0.3">
      <c r="B521" s="27" t="s">
        <v>517</v>
      </c>
      <c r="C521" s="62" t="s">
        <v>3600</v>
      </c>
      <c r="D521" s="25" t="s">
        <v>3010</v>
      </c>
      <c r="E521" s="25" t="s">
        <v>4146</v>
      </c>
      <c r="F521" s="26">
        <v>44096</v>
      </c>
      <c r="H521" s="90">
        <v>2907.42029999942</v>
      </c>
      <c r="I521" s="90">
        <v>30639.878600001299</v>
      </c>
      <c r="J521" s="90">
        <v>20557.719900012002</v>
      </c>
      <c r="K521" s="109">
        <v>94065600331</v>
      </c>
      <c r="L521" s="89">
        <v>3420</v>
      </c>
      <c r="M521" s="89">
        <v>0</v>
      </c>
      <c r="N521" s="89" t="s">
        <v>6445</v>
      </c>
    </row>
    <row r="522" spans="2:14" x14ac:dyDescent="0.3">
      <c r="B522" s="27" t="s">
        <v>518</v>
      </c>
      <c r="C522" s="62" t="s">
        <v>3601</v>
      </c>
      <c r="D522" s="25" t="s">
        <v>3010</v>
      </c>
      <c r="E522" s="25" t="s">
        <v>4094</v>
      </c>
      <c r="F522" s="26">
        <v>44096</v>
      </c>
      <c r="H522" s="90">
        <v>1598.1194000001999</v>
      </c>
      <c r="I522" s="90">
        <v>5164.3506999984402</v>
      </c>
      <c r="J522" s="90">
        <v>3285.6629999987799</v>
      </c>
      <c r="K522" s="109">
        <v>12567219078</v>
      </c>
      <c r="L522" s="89">
        <v>1</v>
      </c>
      <c r="M522" s="89">
        <v>1</v>
      </c>
      <c r="N522" s="89" t="s">
        <v>6445</v>
      </c>
    </row>
    <row r="523" spans="2:14" x14ac:dyDescent="0.3">
      <c r="B523" s="27" t="s">
        <v>519</v>
      </c>
      <c r="C523" s="62" t="s">
        <v>3602</v>
      </c>
      <c r="D523" s="25" t="s">
        <v>3010</v>
      </c>
      <c r="E523" s="25" t="s">
        <v>4095</v>
      </c>
      <c r="F523" s="26">
        <v>44096</v>
      </c>
      <c r="H523" s="90">
        <v>1000</v>
      </c>
      <c r="I523" s="90">
        <v>0</v>
      </c>
      <c r="J523" s="90">
        <v>0</v>
      </c>
      <c r="K523" s="109">
        <v>0</v>
      </c>
      <c r="L523" s="89">
        <v>0</v>
      </c>
      <c r="M523" s="89">
        <v>0</v>
      </c>
      <c r="N523" s="89" t="s">
        <v>6445</v>
      </c>
    </row>
    <row r="524" spans="2:14" x14ac:dyDescent="0.3">
      <c r="B524" s="27" t="s">
        <v>520</v>
      </c>
      <c r="C524" s="62" t="s">
        <v>3603</v>
      </c>
      <c r="D524" s="25" t="s">
        <v>3010</v>
      </c>
      <c r="E524" s="25" t="s">
        <v>4102</v>
      </c>
      <c r="F524" s="26">
        <v>44096</v>
      </c>
      <c r="H524" s="90">
        <v>1470.8114000000101</v>
      </c>
      <c r="I524" s="90">
        <v>273.01120000006603</v>
      </c>
      <c r="J524" s="90">
        <v>0</v>
      </c>
      <c r="K524" s="109">
        <v>3515130202</v>
      </c>
      <c r="L524" s="89">
        <v>1</v>
      </c>
      <c r="M524" s="89">
        <v>1</v>
      </c>
      <c r="N524" s="89" t="s">
        <v>6445</v>
      </c>
    </row>
    <row r="525" spans="2:14" x14ac:dyDescent="0.3">
      <c r="B525" s="27" t="s">
        <v>521</v>
      </c>
      <c r="C525" s="62" t="s">
        <v>3604</v>
      </c>
      <c r="D525" s="25" t="s">
        <v>3010</v>
      </c>
      <c r="E525" s="25" t="s">
        <v>4161</v>
      </c>
      <c r="F525" s="26">
        <v>44096</v>
      </c>
      <c r="H525" s="90">
        <v>1806.5002999994899</v>
      </c>
      <c r="I525" s="90">
        <v>110536.86070001101</v>
      </c>
      <c r="J525" s="90">
        <v>653791.96140003204</v>
      </c>
      <c r="K525" s="109">
        <v>102768729477</v>
      </c>
      <c r="L525" s="89">
        <v>148</v>
      </c>
      <c r="M525" s="89">
        <v>2</v>
      </c>
      <c r="N525" s="89" t="s">
        <v>6445</v>
      </c>
    </row>
    <row r="526" spans="2:14" x14ac:dyDescent="0.3">
      <c r="B526" s="27" t="s">
        <v>522</v>
      </c>
      <c r="C526" s="62" t="s">
        <v>3605</v>
      </c>
      <c r="D526" s="25" t="s">
        <v>3010</v>
      </c>
      <c r="E526" s="25" t="s">
        <v>4162</v>
      </c>
      <c r="F526" s="26">
        <v>44096</v>
      </c>
      <c r="H526" s="90">
        <v>1184.79020000063</v>
      </c>
      <c r="I526" s="90">
        <v>0</v>
      </c>
      <c r="J526" s="90">
        <v>0</v>
      </c>
      <c r="K526" s="109">
        <v>8099966352</v>
      </c>
      <c r="L526" s="89">
        <v>3</v>
      </c>
      <c r="M526" s="89">
        <v>0</v>
      </c>
      <c r="N526" s="89" t="s">
        <v>6445</v>
      </c>
    </row>
    <row r="527" spans="2:14" x14ac:dyDescent="0.3">
      <c r="B527" s="27" t="s">
        <v>523</v>
      </c>
      <c r="C527" s="62" t="s">
        <v>3606</v>
      </c>
      <c r="D527" s="25" t="s">
        <v>3010</v>
      </c>
      <c r="E527" s="25" t="s">
        <v>4163</v>
      </c>
      <c r="F527" s="26">
        <v>44096</v>
      </c>
      <c r="H527" s="90">
        <v>2035.10209999979</v>
      </c>
      <c r="I527" s="90">
        <v>0</v>
      </c>
      <c r="J527" s="90">
        <v>0</v>
      </c>
      <c r="K527" s="109">
        <v>1275122603</v>
      </c>
      <c r="L527" s="89">
        <v>137</v>
      </c>
      <c r="M527" s="89">
        <v>0</v>
      </c>
      <c r="N527" s="89" t="s">
        <v>6445</v>
      </c>
    </row>
    <row r="528" spans="2:14" x14ac:dyDescent="0.3">
      <c r="B528" s="27" t="s">
        <v>524</v>
      </c>
      <c r="C528" s="62" t="s">
        <v>3607</v>
      </c>
      <c r="D528" s="25" t="s">
        <v>3010</v>
      </c>
      <c r="E528" s="25" t="s">
        <v>4148</v>
      </c>
      <c r="F528" s="26">
        <v>44096</v>
      </c>
      <c r="H528" s="90">
        <v>1656.50909999944</v>
      </c>
      <c r="I528" s="90">
        <v>117710.446099997</v>
      </c>
      <c r="J528" s="90">
        <v>1011432.99849987</v>
      </c>
      <c r="K528" s="109">
        <v>99465954632</v>
      </c>
      <c r="L528" s="89">
        <v>3011</v>
      </c>
      <c r="M528" s="89">
        <v>3</v>
      </c>
      <c r="N528" s="89" t="s">
        <v>6445</v>
      </c>
    </row>
    <row r="529" spans="2:14" x14ac:dyDescent="0.3">
      <c r="B529" s="27" t="s">
        <v>525</v>
      </c>
      <c r="C529" s="62" t="s">
        <v>3608</v>
      </c>
      <c r="D529" s="25" t="s">
        <v>3011</v>
      </c>
      <c r="E529" s="25" t="s">
        <v>4088</v>
      </c>
      <c r="F529" s="26">
        <v>44096</v>
      </c>
      <c r="H529" s="90">
        <v>1046.4118200000401</v>
      </c>
      <c r="I529" s="90">
        <v>0</v>
      </c>
      <c r="J529" s="90">
        <v>0</v>
      </c>
      <c r="K529" s="109">
        <v>893950313.37304699</v>
      </c>
      <c r="L529" s="89">
        <v>37</v>
      </c>
      <c r="M529" s="89">
        <v>0</v>
      </c>
      <c r="N529" s="89" t="s">
        <v>6446</v>
      </c>
    </row>
    <row r="530" spans="2:14" x14ac:dyDescent="0.3">
      <c r="B530" s="27" t="s">
        <v>526</v>
      </c>
      <c r="C530" s="62" t="s">
        <v>3609</v>
      </c>
      <c r="D530" s="25" t="s">
        <v>3011</v>
      </c>
      <c r="E530" s="25" t="s">
        <v>4146</v>
      </c>
      <c r="F530" s="26">
        <v>44096</v>
      </c>
      <c r="H530" s="90">
        <v>2286.8039700016402</v>
      </c>
      <c r="I530" s="90">
        <v>0</v>
      </c>
      <c r="J530" s="90">
        <v>0</v>
      </c>
      <c r="K530" s="109">
        <v>8457194784.5234404</v>
      </c>
      <c r="L530" s="89">
        <v>201</v>
      </c>
      <c r="M530" s="89">
        <v>0</v>
      </c>
      <c r="N530" s="89" t="s">
        <v>6446</v>
      </c>
    </row>
    <row r="531" spans="2:14" x14ac:dyDescent="0.3">
      <c r="B531" s="27" t="s">
        <v>527</v>
      </c>
      <c r="C531" s="62" t="s">
        <v>3610</v>
      </c>
      <c r="D531" s="25" t="s">
        <v>3011</v>
      </c>
      <c r="E531" s="25" t="s">
        <v>4161</v>
      </c>
      <c r="F531" s="26">
        <v>44096</v>
      </c>
      <c r="H531" s="90">
        <v>1270.9962179996101</v>
      </c>
      <c r="I531" s="90">
        <v>0</v>
      </c>
      <c r="J531" s="90">
        <v>0</v>
      </c>
      <c r="K531" s="109">
        <v>3266326472.4726601</v>
      </c>
      <c r="L531" s="89">
        <v>13</v>
      </c>
      <c r="M531" s="89">
        <v>0</v>
      </c>
      <c r="N531" s="89" t="s">
        <v>6446</v>
      </c>
    </row>
    <row r="532" spans="2:14" x14ac:dyDescent="0.3">
      <c r="B532" s="27" t="s">
        <v>528</v>
      </c>
      <c r="C532" s="62" t="s">
        <v>3611</v>
      </c>
      <c r="D532" s="25" t="s">
        <v>3011</v>
      </c>
      <c r="E532" s="25" t="s">
        <v>4162</v>
      </c>
      <c r="F532" s="26">
        <v>44096</v>
      </c>
      <c r="H532" s="90">
        <v>980.56670400034602</v>
      </c>
      <c r="I532" s="90">
        <v>0</v>
      </c>
      <c r="J532" s="90">
        <v>0</v>
      </c>
      <c r="K532" s="109">
        <v>8968087534.1718807</v>
      </c>
      <c r="L532" s="89">
        <v>5</v>
      </c>
      <c r="M532" s="89">
        <v>0</v>
      </c>
      <c r="N532" s="89" t="s">
        <v>6446</v>
      </c>
    </row>
    <row r="533" spans="2:14" x14ac:dyDescent="0.3">
      <c r="B533" s="27" t="s">
        <v>529</v>
      </c>
      <c r="C533" s="62" t="s">
        <v>3612</v>
      </c>
      <c r="D533" s="25" t="s">
        <v>3011</v>
      </c>
      <c r="E533" s="25" t="s">
        <v>4148</v>
      </c>
      <c r="F533" s="26">
        <v>44096</v>
      </c>
      <c r="H533" s="90">
        <v>1190.1581999994801</v>
      </c>
      <c r="I533" s="90">
        <v>404.454499999993</v>
      </c>
      <c r="J533" s="90">
        <v>0</v>
      </c>
      <c r="K533" s="109">
        <v>8001785092.59375</v>
      </c>
      <c r="L533" s="89">
        <v>521</v>
      </c>
      <c r="M533" s="89">
        <v>0</v>
      </c>
      <c r="N533" s="89" t="s">
        <v>6446</v>
      </c>
    </row>
    <row r="534" spans="2:14" x14ac:dyDescent="0.3">
      <c r="B534" s="27" t="s">
        <v>530</v>
      </c>
      <c r="C534" s="62" t="s">
        <v>3613</v>
      </c>
      <c r="D534" s="25" t="s">
        <v>3011</v>
      </c>
      <c r="E534" s="25" t="s">
        <v>4110</v>
      </c>
      <c r="F534" s="26">
        <v>44096</v>
      </c>
      <c r="H534" s="90">
        <v>830.56040100008204</v>
      </c>
      <c r="I534" s="90">
        <v>0</v>
      </c>
      <c r="J534" s="90">
        <v>0</v>
      </c>
      <c r="K534" s="109">
        <v>4042443303.0078101</v>
      </c>
      <c r="L534" s="89">
        <v>1</v>
      </c>
      <c r="M534" s="89">
        <v>1</v>
      </c>
      <c r="N534" s="89" t="s">
        <v>6446</v>
      </c>
    </row>
    <row r="535" spans="2:14" x14ac:dyDescent="0.3">
      <c r="B535" s="27" t="s">
        <v>531</v>
      </c>
      <c r="C535" s="62" t="s">
        <v>3614</v>
      </c>
      <c r="D535" s="25" t="s">
        <v>3012</v>
      </c>
      <c r="E535" s="25" t="s">
        <v>4088</v>
      </c>
      <c r="F535" s="26">
        <v>44096</v>
      </c>
      <c r="H535" s="90">
        <v>1588.0362999997999</v>
      </c>
      <c r="I535" s="90">
        <v>38321.320100009398</v>
      </c>
      <c r="J535" s="90">
        <v>46537.2369999886</v>
      </c>
      <c r="K535" s="109">
        <v>4789003881</v>
      </c>
      <c r="L535" s="89">
        <v>264</v>
      </c>
      <c r="M535" s="89">
        <v>0</v>
      </c>
      <c r="N535" s="89" t="s">
        <v>6445</v>
      </c>
    </row>
    <row r="536" spans="2:14" x14ac:dyDescent="0.3">
      <c r="B536" s="27" t="s">
        <v>532</v>
      </c>
      <c r="C536" s="62" t="s">
        <v>3615</v>
      </c>
      <c r="D536" s="25" t="s">
        <v>3012</v>
      </c>
      <c r="E536" s="25" t="s">
        <v>4146</v>
      </c>
      <c r="F536" s="26">
        <v>44096</v>
      </c>
      <c r="H536" s="90">
        <v>3645.7360000014301</v>
      </c>
      <c r="I536" s="90">
        <v>3249473.3305015601</v>
      </c>
      <c r="J536" s="90">
        <v>3163806.2773017902</v>
      </c>
      <c r="K536" s="109">
        <v>86477405912</v>
      </c>
      <c r="L536" s="89">
        <v>7918</v>
      </c>
      <c r="M536" s="89">
        <v>14</v>
      </c>
      <c r="N536" s="89" t="s">
        <v>6445</v>
      </c>
    </row>
    <row r="537" spans="2:14" x14ac:dyDescent="0.3">
      <c r="B537" s="27" t="s">
        <v>533</v>
      </c>
      <c r="C537" s="62" t="s">
        <v>3616</v>
      </c>
      <c r="D537" s="25" t="s">
        <v>3012</v>
      </c>
      <c r="E537" s="25" t="s">
        <v>4094</v>
      </c>
      <c r="F537" s="26">
        <v>44096</v>
      </c>
      <c r="H537" s="90">
        <v>1391.90630000085</v>
      </c>
      <c r="I537" s="90">
        <v>6643.4869000017598</v>
      </c>
      <c r="J537" s="90">
        <v>42.466599999985199</v>
      </c>
      <c r="K537" s="109">
        <v>5024381948</v>
      </c>
      <c r="L537" s="89">
        <v>1</v>
      </c>
      <c r="M537" s="89">
        <v>1</v>
      </c>
      <c r="N537" s="89" t="s">
        <v>6445</v>
      </c>
    </row>
    <row r="538" spans="2:14" x14ac:dyDescent="0.3">
      <c r="B538" s="27" t="s">
        <v>534</v>
      </c>
      <c r="C538" s="62" t="s">
        <v>3617</v>
      </c>
      <c r="D538" s="25" t="s">
        <v>3012</v>
      </c>
      <c r="E538" s="25" t="s">
        <v>4102</v>
      </c>
      <c r="F538" s="26">
        <v>44096</v>
      </c>
      <c r="H538" s="90">
        <v>1297.98949999921</v>
      </c>
      <c r="I538" s="90">
        <v>165.74190000002301</v>
      </c>
      <c r="J538" s="90">
        <v>0</v>
      </c>
      <c r="K538" s="109">
        <v>2854149011</v>
      </c>
      <c r="L538" s="89">
        <v>1</v>
      </c>
      <c r="M538" s="89">
        <v>1</v>
      </c>
      <c r="N538" s="89" t="s">
        <v>6445</v>
      </c>
    </row>
    <row r="539" spans="2:14" x14ac:dyDescent="0.3">
      <c r="B539" s="27" t="s">
        <v>535</v>
      </c>
      <c r="C539" s="62" t="s">
        <v>3618</v>
      </c>
      <c r="D539" s="25" t="s">
        <v>3012</v>
      </c>
      <c r="E539" s="25" t="s">
        <v>4104</v>
      </c>
      <c r="F539" s="26">
        <v>44096</v>
      </c>
      <c r="H539" s="90">
        <v>1174.0283000003501</v>
      </c>
      <c r="I539" s="90">
        <v>10881199.4703064</v>
      </c>
      <c r="J539" s="90">
        <v>11638246.2543945</v>
      </c>
      <c r="K539" s="109">
        <v>80252386774</v>
      </c>
      <c r="L539" s="89">
        <v>975</v>
      </c>
      <c r="M539" s="89">
        <v>4</v>
      </c>
      <c r="N539" s="89" t="s">
        <v>6445</v>
      </c>
    </row>
    <row r="540" spans="2:14" x14ac:dyDescent="0.3">
      <c r="B540" s="27" t="s">
        <v>536</v>
      </c>
      <c r="C540" s="62" t="s">
        <v>3619</v>
      </c>
      <c r="D540" s="25" t="s">
        <v>3012</v>
      </c>
      <c r="E540" s="25" t="s">
        <v>4163</v>
      </c>
      <c r="F540" s="26">
        <v>44096</v>
      </c>
      <c r="H540" s="90">
        <v>1410.05580000021</v>
      </c>
      <c r="I540" s="90">
        <v>0</v>
      </c>
      <c r="J540" s="90">
        <v>0</v>
      </c>
      <c r="K540" s="109">
        <v>605497757</v>
      </c>
      <c r="L540" s="89">
        <v>29</v>
      </c>
      <c r="M540" s="89">
        <v>0</v>
      </c>
      <c r="N540" s="89" t="s">
        <v>6445</v>
      </c>
    </row>
    <row r="541" spans="2:14" x14ac:dyDescent="0.3">
      <c r="B541" s="27" t="s">
        <v>537</v>
      </c>
      <c r="C541" s="62" t="s">
        <v>3620</v>
      </c>
      <c r="D541" s="25" t="s">
        <v>3013</v>
      </c>
      <c r="E541" s="25" t="s">
        <v>4088</v>
      </c>
      <c r="F541" s="26">
        <v>44096</v>
      </c>
      <c r="H541" s="90">
        <v>1051.5230999998701</v>
      </c>
      <c r="I541" s="90">
        <v>0</v>
      </c>
      <c r="J541" s="90">
        <v>0</v>
      </c>
      <c r="K541" s="109">
        <v>103268859</v>
      </c>
      <c r="L541" s="89">
        <v>13</v>
      </c>
      <c r="M541" s="89">
        <v>0</v>
      </c>
      <c r="N541" s="89" t="s">
        <v>6445</v>
      </c>
    </row>
    <row r="542" spans="2:14" x14ac:dyDescent="0.3">
      <c r="B542" s="27" t="s">
        <v>538</v>
      </c>
      <c r="C542" s="62" t="s">
        <v>3621</v>
      </c>
      <c r="D542" s="25" t="s">
        <v>3013</v>
      </c>
      <c r="E542" s="25" t="s">
        <v>4146</v>
      </c>
      <c r="F542" s="26">
        <v>44096</v>
      </c>
      <c r="H542" s="90">
        <v>922.93649999983597</v>
      </c>
      <c r="I542" s="90">
        <v>0</v>
      </c>
      <c r="J542" s="90">
        <v>0</v>
      </c>
      <c r="K542" s="109">
        <v>121939787</v>
      </c>
      <c r="L542" s="89">
        <v>28</v>
      </c>
      <c r="M542" s="89">
        <v>0</v>
      </c>
      <c r="N542" s="89" t="s">
        <v>6445</v>
      </c>
    </row>
    <row r="543" spans="2:14" x14ac:dyDescent="0.3">
      <c r="B543" s="27" t="s">
        <v>539</v>
      </c>
      <c r="C543" s="62" t="s">
        <v>3622</v>
      </c>
      <c r="D543" s="25" t="s">
        <v>3013</v>
      </c>
      <c r="E543" s="25" t="s">
        <v>4094</v>
      </c>
      <c r="F543" s="26">
        <v>44096</v>
      </c>
      <c r="H543" s="90">
        <v>1071.2380999997299</v>
      </c>
      <c r="I543" s="90">
        <v>1509.8978000003799</v>
      </c>
      <c r="J543" s="90">
        <v>0</v>
      </c>
      <c r="K543" s="109">
        <v>126992016</v>
      </c>
      <c r="L543" s="89">
        <v>1</v>
      </c>
      <c r="M543" s="89">
        <v>1</v>
      </c>
      <c r="N543" s="89" t="s">
        <v>6445</v>
      </c>
    </row>
    <row r="544" spans="2:14" x14ac:dyDescent="0.3">
      <c r="B544" s="27" t="s">
        <v>540</v>
      </c>
      <c r="C544" s="62" t="s">
        <v>3623</v>
      </c>
      <c r="D544" s="25" t="s">
        <v>3013</v>
      </c>
      <c r="E544" s="25" t="s">
        <v>4102</v>
      </c>
      <c r="F544" s="26">
        <v>44096</v>
      </c>
      <c r="H544" s="90">
        <v>1103.7456999998501</v>
      </c>
      <c r="I544" s="90">
        <v>0</v>
      </c>
      <c r="J544" s="90">
        <v>0</v>
      </c>
      <c r="K544" s="109">
        <v>86096760</v>
      </c>
      <c r="L544" s="89">
        <v>1</v>
      </c>
      <c r="M544" s="89">
        <v>1</v>
      </c>
      <c r="N544" s="89" t="s">
        <v>6445</v>
      </c>
    </row>
    <row r="545" spans="2:14" x14ac:dyDescent="0.3">
      <c r="B545" s="27" t="s">
        <v>541</v>
      </c>
      <c r="C545" s="62" t="s">
        <v>3624</v>
      </c>
      <c r="D545" s="25" t="s">
        <v>3013</v>
      </c>
      <c r="E545" s="25" t="s">
        <v>4161</v>
      </c>
      <c r="F545" s="26">
        <v>44096</v>
      </c>
      <c r="H545" s="90">
        <v>1040.14790000021</v>
      </c>
      <c r="I545" s="90">
        <v>0</v>
      </c>
      <c r="J545" s="90">
        <v>0</v>
      </c>
      <c r="K545" s="109">
        <v>15997358</v>
      </c>
      <c r="L545" s="89">
        <v>2</v>
      </c>
      <c r="M545" s="89">
        <v>0</v>
      </c>
      <c r="N545" s="89" t="s">
        <v>6445</v>
      </c>
    </row>
    <row r="546" spans="2:14" x14ac:dyDescent="0.3">
      <c r="B546" s="27" t="s">
        <v>542</v>
      </c>
      <c r="C546" s="62" t="s">
        <v>3625</v>
      </c>
      <c r="D546" s="25" t="s">
        <v>3013</v>
      </c>
      <c r="E546" s="25" t="s">
        <v>4163</v>
      </c>
      <c r="F546" s="26">
        <v>44096</v>
      </c>
      <c r="H546" s="90">
        <v>1034.1539999991701</v>
      </c>
      <c r="I546" s="90">
        <v>0</v>
      </c>
      <c r="J546" s="90">
        <v>0</v>
      </c>
      <c r="K546" s="109">
        <v>34753464</v>
      </c>
      <c r="L546" s="89">
        <v>14</v>
      </c>
      <c r="M546" s="89">
        <v>0</v>
      </c>
      <c r="N546" s="89" t="s">
        <v>6445</v>
      </c>
    </row>
    <row r="547" spans="2:14" x14ac:dyDescent="0.3">
      <c r="B547" s="27" t="s">
        <v>543</v>
      </c>
      <c r="C547" s="62" t="s">
        <v>3626</v>
      </c>
      <c r="D547" s="25" t="s">
        <v>3013</v>
      </c>
      <c r="E547" s="25" t="s">
        <v>4148</v>
      </c>
      <c r="F547" s="26">
        <v>44096</v>
      </c>
      <c r="H547" s="90">
        <v>871.64180000033195</v>
      </c>
      <c r="I547" s="90">
        <v>0</v>
      </c>
      <c r="J547" s="90">
        <v>0</v>
      </c>
      <c r="K547" s="109">
        <v>320032584</v>
      </c>
      <c r="L547" s="89">
        <v>51</v>
      </c>
      <c r="M547" s="89">
        <v>1</v>
      </c>
      <c r="N547" s="89" t="s">
        <v>6445</v>
      </c>
    </row>
    <row r="548" spans="2:14" x14ac:dyDescent="0.3">
      <c r="B548" s="27" t="s">
        <v>544</v>
      </c>
      <c r="C548" s="62" t="s">
        <v>3627</v>
      </c>
      <c r="D548" s="25" t="s">
        <v>3014</v>
      </c>
      <c r="E548" s="25" t="s">
        <v>4088</v>
      </c>
      <c r="F548" s="26">
        <v>44096</v>
      </c>
      <c r="H548" s="90">
        <v>1658.1711999997499</v>
      </c>
      <c r="I548" s="90">
        <v>0</v>
      </c>
      <c r="J548" s="90">
        <v>0</v>
      </c>
      <c r="K548" s="109">
        <v>118149235</v>
      </c>
      <c r="L548" s="89">
        <v>15</v>
      </c>
      <c r="M548" s="89">
        <v>0</v>
      </c>
      <c r="N548" s="89" t="s">
        <v>6445</v>
      </c>
    </row>
    <row r="549" spans="2:14" x14ac:dyDescent="0.3">
      <c r="B549" s="27" t="s">
        <v>545</v>
      </c>
      <c r="C549" s="62" t="s">
        <v>3628</v>
      </c>
      <c r="D549" s="25" t="s">
        <v>3014</v>
      </c>
      <c r="E549" s="25" t="s">
        <v>4146</v>
      </c>
      <c r="F549" s="26">
        <v>44096</v>
      </c>
      <c r="H549" s="90">
        <v>1376.99300000072</v>
      </c>
      <c r="I549" s="90">
        <v>0</v>
      </c>
      <c r="J549" s="90">
        <v>0</v>
      </c>
      <c r="K549" s="109">
        <v>241241281</v>
      </c>
      <c r="L549" s="89">
        <v>43</v>
      </c>
      <c r="M549" s="89">
        <v>1</v>
      </c>
      <c r="N549" s="89" t="s">
        <v>6445</v>
      </c>
    </row>
    <row r="550" spans="2:14" x14ac:dyDescent="0.3">
      <c r="B550" s="27" t="s">
        <v>546</v>
      </c>
      <c r="C550" s="62" t="s">
        <v>3629</v>
      </c>
      <c r="D550" s="25" t="s">
        <v>3014</v>
      </c>
      <c r="E550" s="25" t="s">
        <v>4094</v>
      </c>
      <c r="F550" s="26">
        <v>44096</v>
      </c>
      <c r="H550" s="90">
        <v>1040.1992000006101</v>
      </c>
      <c r="I550" s="90">
        <v>39.708700000017402</v>
      </c>
      <c r="J550" s="90">
        <v>0</v>
      </c>
      <c r="K550" s="109">
        <v>215401460</v>
      </c>
      <c r="L550" s="89">
        <v>1</v>
      </c>
      <c r="M550" s="89">
        <v>1</v>
      </c>
      <c r="N550" s="89" t="s">
        <v>6445</v>
      </c>
    </row>
    <row r="551" spans="2:14" x14ac:dyDescent="0.3">
      <c r="B551" s="27" t="s">
        <v>547</v>
      </c>
      <c r="C551" s="62" t="s">
        <v>3630</v>
      </c>
      <c r="D551" s="25" t="s">
        <v>3014</v>
      </c>
      <c r="E551" s="25" t="s">
        <v>4102</v>
      </c>
      <c r="F551" s="26">
        <v>44096</v>
      </c>
      <c r="H551" s="90">
        <v>1153.72140000015</v>
      </c>
      <c r="I551" s="90">
        <v>0</v>
      </c>
      <c r="J551" s="90">
        <v>0</v>
      </c>
      <c r="K551" s="109">
        <v>84305002</v>
      </c>
      <c r="L551" s="89">
        <v>1</v>
      </c>
      <c r="M551" s="89">
        <v>1</v>
      </c>
      <c r="N551" s="89" t="s">
        <v>6445</v>
      </c>
    </row>
    <row r="552" spans="2:14" x14ac:dyDescent="0.3">
      <c r="B552" s="27" t="s">
        <v>548</v>
      </c>
      <c r="C552" s="62" t="s">
        <v>3631</v>
      </c>
      <c r="D552" s="25" t="s">
        <v>3014</v>
      </c>
      <c r="E552" s="25" t="s">
        <v>4161</v>
      </c>
      <c r="F552" s="26">
        <v>44096</v>
      </c>
      <c r="H552" s="90">
        <v>1159.74330000021</v>
      </c>
      <c r="I552" s="90">
        <v>0</v>
      </c>
      <c r="J552" s="90">
        <v>0</v>
      </c>
      <c r="K552" s="109">
        <v>173141100</v>
      </c>
      <c r="L552" s="89">
        <v>2</v>
      </c>
      <c r="M552" s="89">
        <v>1</v>
      </c>
      <c r="N552" s="89" t="s">
        <v>6445</v>
      </c>
    </row>
    <row r="553" spans="2:14" x14ac:dyDescent="0.3">
      <c r="B553" s="27" t="s">
        <v>549</v>
      </c>
      <c r="C553" s="62" t="s">
        <v>3632</v>
      </c>
      <c r="D553" s="25" t="s">
        <v>3014</v>
      </c>
      <c r="E553" s="25" t="s">
        <v>4163</v>
      </c>
      <c r="F553" s="26">
        <v>44096</v>
      </c>
      <c r="H553" s="90">
        <v>1471.53539999947</v>
      </c>
      <c r="I553" s="90">
        <v>0</v>
      </c>
      <c r="J553" s="90">
        <v>0</v>
      </c>
      <c r="K553" s="109">
        <v>32648819</v>
      </c>
      <c r="L553" s="89">
        <v>21</v>
      </c>
      <c r="M553" s="89">
        <v>0</v>
      </c>
      <c r="N553" s="89" t="s">
        <v>6445</v>
      </c>
    </row>
    <row r="554" spans="2:14" x14ac:dyDescent="0.3">
      <c r="B554" s="27" t="s">
        <v>550</v>
      </c>
      <c r="C554" s="62" t="s">
        <v>3633</v>
      </c>
      <c r="D554" s="25" t="s">
        <v>3014</v>
      </c>
      <c r="E554" s="25" t="s">
        <v>4148</v>
      </c>
      <c r="F554" s="26">
        <v>44096</v>
      </c>
      <c r="H554" s="90">
        <v>1272.76510000043</v>
      </c>
      <c r="I554" s="90">
        <v>314.27639999985701</v>
      </c>
      <c r="J554" s="90">
        <v>0</v>
      </c>
      <c r="K554" s="109">
        <v>688538846</v>
      </c>
      <c r="L554" s="89">
        <v>91</v>
      </c>
      <c r="M554" s="89">
        <v>1</v>
      </c>
      <c r="N554" s="89" t="s">
        <v>6445</v>
      </c>
    </row>
    <row r="555" spans="2:14" x14ac:dyDescent="0.3">
      <c r="B555" s="27" t="s">
        <v>551</v>
      </c>
      <c r="C555" s="62" t="s">
        <v>3634</v>
      </c>
      <c r="D555" s="25" t="s">
        <v>3015</v>
      </c>
      <c r="E555" s="25" t="s">
        <v>4146</v>
      </c>
      <c r="F555" s="26">
        <v>44096</v>
      </c>
      <c r="H555" s="90">
        <v>3209.0646999999899</v>
      </c>
      <c r="I555" s="90">
        <v>9319037.5337982196</v>
      </c>
      <c r="J555" s="90">
        <v>9369013.3910980206</v>
      </c>
      <c r="K555" s="109">
        <v>155902946812</v>
      </c>
      <c r="L555" s="89">
        <v>1056</v>
      </c>
      <c r="M555" s="89">
        <v>10</v>
      </c>
      <c r="N555" s="89" t="s">
        <v>6445</v>
      </c>
    </row>
    <row r="556" spans="2:14" x14ac:dyDescent="0.3">
      <c r="B556" s="27" t="s">
        <v>552</v>
      </c>
      <c r="C556" s="62" t="s">
        <v>3635</v>
      </c>
      <c r="D556" s="25" t="s">
        <v>3015</v>
      </c>
      <c r="E556" s="25" t="s">
        <v>4161</v>
      </c>
      <c r="F556" s="26">
        <v>44096</v>
      </c>
      <c r="H556" s="90">
        <v>1948.6273999996499</v>
      </c>
      <c r="I556" s="90">
        <v>85726772.987670898</v>
      </c>
      <c r="J556" s="90">
        <v>85906278.369506806</v>
      </c>
      <c r="K556" s="109">
        <v>361890853467</v>
      </c>
      <c r="L556" s="89">
        <v>448</v>
      </c>
      <c r="M556" s="89">
        <v>12</v>
      </c>
      <c r="N556" s="89" t="s">
        <v>6445</v>
      </c>
    </row>
    <row r="557" spans="2:14" x14ac:dyDescent="0.3">
      <c r="B557" s="27" t="s">
        <v>553</v>
      </c>
      <c r="C557" s="62" t="s">
        <v>3636</v>
      </c>
      <c r="D557" s="25" t="s">
        <v>3015</v>
      </c>
      <c r="E557" s="25" t="s">
        <v>4162</v>
      </c>
      <c r="F557" s="26">
        <v>44096</v>
      </c>
      <c r="H557" s="90">
        <v>1003.53060000017</v>
      </c>
      <c r="I557" s="90">
        <v>0</v>
      </c>
      <c r="J557" s="90">
        <v>0</v>
      </c>
      <c r="K557" s="109">
        <v>0</v>
      </c>
      <c r="L557" s="89">
        <v>0</v>
      </c>
      <c r="M557" s="89">
        <v>0</v>
      </c>
      <c r="N557" s="89" t="s">
        <v>6445</v>
      </c>
    </row>
    <row r="558" spans="2:14" x14ac:dyDescent="0.3">
      <c r="B558" s="27" t="s">
        <v>554</v>
      </c>
      <c r="C558" s="62" t="s">
        <v>3637</v>
      </c>
      <c r="D558" s="25" t="s">
        <v>3015</v>
      </c>
      <c r="E558" s="25" t="s">
        <v>4110</v>
      </c>
      <c r="F558" s="26">
        <v>44096</v>
      </c>
      <c r="H558" s="90">
        <v>1014.21399999969</v>
      </c>
      <c r="I558" s="90">
        <v>61406546.106689498</v>
      </c>
      <c r="J558" s="90">
        <v>97694448.128662094</v>
      </c>
      <c r="K558" s="109">
        <v>120600145946</v>
      </c>
      <c r="L558" s="89">
        <v>9</v>
      </c>
      <c r="M558" s="89">
        <v>2</v>
      </c>
      <c r="N558" s="89" t="s">
        <v>6445</v>
      </c>
    </row>
    <row r="559" spans="2:14" x14ac:dyDescent="0.3">
      <c r="B559" s="27" t="s">
        <v>555</v>
      </c>
      <c r="C559" s="62" t="s">
        <v>3638</v>
      </c>
      <c r="D559" s="25" t="s">
        <v>3016</v>
      </c>
      <c r="E559" s="25" t="s">
        <v>4088</v>
      </c>
      <c r="F559" s="26">
        <v>44096</v>
      </c>
      <c r="H559" s="90">
        <v>828355.98070812202</v>
      </c>
      <c r="I559" s="90">
        <v>0</v>
      </c>
      <c r="J559" s="90">
        <v>0</v>
      </c>
      <c r="K559" s="109">
        <v>1671042022.5820301</v>
      </c>
      <c r="L559" s="89">
        <v>78</v>
      </c>
      <c r="M559" s="89">
        <v>0</v>
      </c>
      <c r="N559" s="89" t="s">
        <v>6446</v>
      </c>
    </row>
    <row r="560" spans="2:14" x14ac:dyDescent="0.3">
      <c r="B560" s="27" t="s">
        <v>556</v>
      </c>
      <c r="C560" s="62" t="s">
        <v>3639</v>
      </c>
      <c r="D560" s="25" t="s">
        <v>3016</v>
      </c>
      <c r="E560" s="25" t="s">
        <v>4146</v>
      </c>
      <c r="F560" s="26">
        <v>44096</v>
      </c>
      <c r="H560" s="90">
        <v>884576.81286907196</v>
      </c>
      <c r="I560" s="90">
        <v>616.62310000043396</v>
      </c>
      <c r="J560" s="90">
        <v>1926.9953000005301</v>
      </c>
      <c r="K560" s="109">
        <v>77298201218.375</v>
      </c>
      <c r="L560" s="89">
        <v>823</v>
      </c>
      <c r="M560" s="89">
        <v>2</v>
      </c>
      <c r="N560" s="89" t="s">
        <v>6446</v>
      </c>
    </row>
    <row r="561" spans="2:14" x14ac:dyDescent="0.3">
      <c r="B561" s="27" t="s">
        <v>557</v>
      </c>
      <c r="C561" s="62" t="s">
        <v>3640</v>
      </c>
      <c r="D561" s="25" t="s">
        <v>3016</v>
      </c>
      <c r="E561" s="25" t="s">
        <v>4161</v>
      </c>
      <c r="F561" s="26">
        <v>44096</v>
      </c>
      <c r="H561" s="90">
        <v>907965.66270637501</v>
      </c>
      <c r="I561" s="90">
        <v>921.80350000038698</v>
      </c>
      <c r="J561" s="90">
        <v>968.05200000014202</v>
      </c>
      <c r="K561" s="109">
        <v>377448242962</v>
      </c>
      <c r="L561" s="89">
        <v>286</v>
      </c>
      <c r="M561" s="89">
        <v>3</v>
      </c>
      <c r="N561" s="89" t="s">
        <v>6446</v>
      </c>
    </row>
    <row r="562" spans="2:14" x14ac:dyDescent="0.3">
      <c r="B562" s="27" t="s">
        <v>558</v>
      </c>
      <c r="C562" s="62" t="s">
        <v>3641</v>
      </c>
      <c r="D562" s="25" t="s">
        <v>3016</v>
      </c>
      <c r="E562" s="25" t="s">
        <v>4162</v>
      </c>
      <c r="F562" s="26">
        <v>44096</v>
      </c>
      <c r="H562" s="90">
        <v>782881.96796131099</v>
      </c>
      <c r="I562" s="90">
        <v>0</v>
      </c>
      <c r="J562" s="90">
        <v>0</v>
      </c>
      <c r="K562" s="109">
        <v>87498645.626708999</v>
      </c>
      <c r="L562" s="89">
        <v>1</v>
      </c>
      <c r="M562" s="89">
        <v>0</v>
      </c>
      <c r="N562" s="89" t="s">
        <v>6446</v>
      </c>
    </row>
    <row r="563" spans="2:14" x14ac:dyDescent="0.3">
      <c r="B563" s="27" t="s">
        <v>559</v>
      </c>
      <c r="C563" s="62" t="s">
        <v>3642</v>
      </c>
      <c r="D563" s="25" t="s">
        <v>3016</v>
      </c>
      <c r="E563" s="25" t="s">
        <v>4148</v>
      </c>
      <c r="F563" s="26">
        <v>44096</v>
      </c>
      <c r="H563" s="90">
        <v>857148.38062190998</v>
      </c>
      <c r="I563" s="90">
        <v>1914.1125000007501</v>
      </c>
      <c r="J563" s="90">
        <v>1747.36720000021</v>
      </c>
      <c r="K563" s="109">
        <v>38975839133.375</v>
      </c>
      <c r="L563" s="89">
        <v>2337</v>
      </c>
      <c r="M563" s="89">
        <v>0</v>
      </c>
      <c r="N563" s="89" t="s">
        <v>6446</v>
      </c>
    </row>
    <row r="564" spans="2:14" x14ac:dyDescent="0.3">
      <c r="B564" s="27" t="s">
        <v>560</v>
      </c>
      <c r="C564" s="62" t="s">
        <v>3643</v>
      </c>
      <c r="D564" s="25" t="s">
        <v>3017</v>
      </c>
      <c r="E564" s="25" t="s">
        <v>4088</v>
      </c>
      <c r="F564" s="26">
        <v>44096</v>
      </c>
      <c r="H564" s="90">
        <v>2513.0020000003301</v>
      </c>
      <c r="I564" s="90">
        <v>811.77809999976296</v>
      </c>
      <c r="J564" s="90">
        <v>4.88420000000042</v>
      </c>
      <c r="K564" s="109">
        <v>4596690370</v>
      </c>
      <c r="L564" s="89">
        <v>328</v>
      </c>
      <c r="M564" s="89">
        <v>0</v>
      </c>
      <c r="N564" s="89" t="s">
        <v>6445</v>
      </c>
    </row>
    <row r="565" spans="2:14" x14ac:dyDescent="0.3">
      <c r="B565" s="27" t="s">
        <v>561</v>
      </c>
      <c r="C565" s="62" t="s">
        <v>3644</v>
      </c>
      <c r="D565" s="25" t="s">
        <v>3017</v>
      </c>
      <c r="E565" s="25" t="s">
        <v>4146</v>
      </c>
      <c r="F565" s="26">
        <v>44096</v>
      </c>
      <c r="H565" s="90">
        <v>2083.5577999986699</v>
      </c>
      <c r="I565" s="90">
        <v>647.93020000029401</v>
      </c>
      <c r="J565" s="90">
        <v>1711.62810000032</v>
      </c>
      <c r="K565" s="109">
        <v>23128072440</v>
      </c>
      <c r="L565" s="89">
        <v>1146</v>
      </c>
      <c r="M565" s="89">
        <v>0</v>
      </c>
      <c r="N565" s="89" t="s">
        <v>6445</v>
      </c>
    </row>
    <row r="566" spans="2:14" x14ac:dyDescent="0.3">
      <c r="B566" s="27" t="s">
        <v>562</v>
      </c>
      <c r="C566" s="62" t="s">
        <v>3645</v>
      </c>
      <c r="D566" s="25" t="s">
        <v>3017</v>
      </c>
      <c r="E566" s="25" t="s">
        <v>4094</v>
      </c>
      <c r="F566" s="26">
        <v>44096</v>
      </c>
      <c r="H566" s="90">
        <v>1603.8913000002501</v>
      </c>
      <c r="I566" s="90">
        <v>71338.465399980501</v>
      </c>
      <c r="J566" s="90">
        <v>409.703000000212</v>
      </c>
      <c r="K566" s="109">
        <v>4249601957</v>
      </c>
      <c r="L566" s="89">
        <v>1</v>
      </c>
      <c r="M566" s="89">
        <v>1</v>
      </c>
      <c r="N566" s="89" t="s">
        <v>6445</v>
      </c>
    </row>
    <row r="567" spans="2:14" x14ac:dyDescent="0.3">
      <c r="B567" s="27" t="s">
        <v>563</v>
      </c>
      <c r="C567" s="62" t="s">
        <v>3646</v>
      </c>
      <c r="D567" s="25" t="s">
        <v>3017</v>
      </c>
      <c r="E567" s="25" t="s">
        <v>4095</v>
      </c>
      <c r="F567" s="26">
        <v>44096</v>
      </c>
      <c r="H567" s="90">
        <v>1000</v>
      </c>
      <c r="I567" s="90">
        <v>0</v>
      </c>
      <c r="J567" s="90">
        <v>0</v>
      </c>
      <c r="K567" s="109">
        <v>0</v>
      </c>
      <c r="L567" s="89">
        <v>0</v>
      </c>
      <c r="M567" s="89">
        <v>0</v>
      </c>
      <c r="N567" s="89" t="s">
        <v>6445</v>
      </c>
    </row>
    <row r="568" spans="2:14" x14ac:dyDescent="0.3">
      <c r="B568" s="27" t="s">
        <v>564</v>
      </c>
      <c r="C568" s="62" t="s">
        <v>3647</v>
      </c>
      <c r="D568" s="25" t="s">
        <v>3017</v>
      </c>
      <c r="E568" s="25" t="s">
        <v>4102</v>
      </c>
      <c r="F568" s="26">
        <v>44096</v>
      </c>
      <c r="H568" s="90">
        <v>1554.76510000043</v>
      </c>
      <c r="I568" s="90">
        <v>138.36819999990999</v>
      </c>
      <c r="J568" s="90">
        <v>0</v>
      </c>
      <c r="K568" s="109">
        <v>1966199426</v>
      </c>
      <c r="L568" s="89">
        <v>1</v>
      </c>
      <c r="M568" s="89">
        <v>1</v>
      </c>
      <c r="N568" s="89" t="s">
        <v>6445</v>
      </c>
    </row>
    <row r="569" spans="2:14" x14ac:dyDescent="0.3">
      <c r="B569" s="27" t="s">
        <v>565</v>
      </c>
      <c r="C569" s="62" t="s">
        <v>3648</v>
      </c>
      <c r="D569" s="25" t="s">
        <v>3017</v>
      </c>
      <c r="E569" s="25" t="s">
        <v>4161</v>
      </c>
      <c r="F569" s="26">
        <v>44096</v>
      </c>
      <c r="H569" s="90">
        <v>1586.55260000005</v>
      </c>
      <c r="I569" s="90">
        <v>0</v>
      </c>
      <c r="J569" s="90">
        <v>0</v>
      </c>
      <c r="K569" s="109">
        <v>9565318179</v>
      </c>
      <c r="L569" s="89">
        <v>25</v>
      </c>
      <c r="M569" s="89">
        <v>1</v>
      </c>
      <c r="N569" s="89" t="s">
        <v>6445</v>
      </c>
    </row>
    <row r="570" spans="2:14" x14ac:dyDescent="0.3">
      <c r="B570" s="27" t="s">
        <v>566</v>
      </c>
      <c r="C570" s="62" t="s">
        <v>3649</v>
      </c>
      <c r="D570" s="25" t="s">
        <v>3017</v>
      </c>
      <c r="E570" s="25" t="s">
        <v>4163</v>
      </c>
      <c r="F570" s="26">
        <v>44096</v>
      </c>
      <c r="H570" s="90">
        <v>1970.01280000061</v>
      </c>
      <c r="I570" s="90">
        <v>101.522200000007</v>
      </c>
      <c r="J570" s="90">
        <v>0</v>
      </c>
      <c r="K570" s="109">
        <v>984670327</v>
      </c>
      <c r="L570" s="89">
        <v>88</v>
      </c>
      <c r="M570" s="89">
        <v>0</v>
      </c>
      <c r="N570" s="89" t="s">
        <v>6445</v>
      </c>
    </row>
    <row r="571" spans="2:14" x14ac:dyDescent="0.3">
      <c r="B571" s="27" t="s">
        <v>567</v>
      </c>
      <c r="C571" s="62" t="s">
        <v>3650</v>
      </c>
      <c r="D571" s="25" t="s">
        <v>3017</v>
      </c>
      <c r="E571" s="25" t="s">
        <v>4148</v>
      </c>
      <c r="F571" s="26">
        <v>44096</v>
      </c>
      <c r="H571" s="90">
        <v>1515.45649999939</v>
      </c>
      <c r="I571" s="90">
        <v>51410.919300019697</v>
      </c>
      <c r="J571" s="90">
        <v>1272.56709999964</v>
      </c>
      <c r="K571" s="109">
        <v>13179647022</v>
      </c>
      <c r="L571" s="89">
        <v>989</v>
      </c>
      <c r="M571" s="89">
        <v>1</v>
      </c>
      <c r="N571" s="89" t="s">
        <v>6445</v>
      </c>
    </row>
    <row r="572" spans="2:14" x14ac:dyDescent="0.3">
      <c r="B572" s="27" t="s">
        <v>568</v>
      </c>
      <c r="C572" s="62" t="s">
        <v>3651</v>
      </c>
      <c r="D572" s="25" t="s">
        <v>3018</v>
      </c>
      <c r="E572" s="25" t="s">
        <v>4088</v>
      </c>
      <c r="F572" s="26">
        <v>44096</v>
      </c>
      <c r="H572" s="90">
        <v>1202.08799999952</v>
      </c>
      <c r="I572" s="90">
        <v>0</v>
      </c>
      <c r="J572" s="90">
        <v>0</v>
      </c>
      <c r="K572" s="109">
        <v>18011270</v>
      </c>
      <c r="L572" s="89">
        <v>10</v>
      </c>
      <c r="M572" s="89">
        <v>0</v>
      </c>
      <c r="N572" s="89" t="s">
        <v>6445</v>
      </c>
    </row>
    <row r="573" spans="2:14" x14ac:dyDescent="0.3">
      <c r="B573" s="27" t="s">
        <v>569</v>
      </c>
      <c r="C573" s="62" t="s">
        <v>3652</v>
      </c>
      <c r="D573" s="25" t="s">
        <v>3018</v>
      </c>
      <c r="E573" s="25" t="s">
        <v>4146</v>
      </c>
      <c r="F573" s="26">
        <v>44096</v>
      </c>
      <c r="H573" s="90">
        <v>980.45490000024404</v>
      </c>
      <c r="I573" s="90">
        <v>0</v>
      </c>
      <c r="J573" s="90">
        <v>0</v>
      </c>
      <c r="K573" s="109">
        <v>140540856</v>
      </c>
      <c r="L573" s="89">
        <v>23</v>
      </c>
      <c r="M573" s="89">
        <v>0</v>
      </c>
      <c r="N573" s="89" t="s">
        <v>6445</v>
      </c>
    </row>
    <row r="574" spans="2:14" x14ac:dyDescent="0.3">
      <c r="B574" s="27" t="s">
        <v>570</v>
      </c>
      <c r="C574" s="62" t="s">
        <v>3653</v>
      </c>
      <c r="D574" s="25" t="s">
        <v>3018</v>
      </c>
      <c r="E574" s="25" t="s">
        <v>4094</v>
      </c>
      <c r="F574" s="26">
        <v>44096</v>
      </c>
      <c r="H574" s="90">
        <v>1000</v>
      </c>
      <c r="I574" s="90">
        <v>0</v>
      </c>
      <c r="J574" s="90">
        <v>0</v>
      </c>
      <c r="K574" s="109">
        <v>0</v>
      </c>
      <c r="L574" s="89">
        <v>0</v>
      </c>
      <c r="M574" s="89">
        <v>0</v>
      </c>
      <c r="N574" s="89" t="s">
        <v>6445</v>
      </c>
    </row>
    <row r="575" spans="2:14" x14ac:dyDescent="0.3">
      <c r="B575" s="27" t="s">
        <v>571</v>
      </c>
      <c r="C575" s="62" t="s">
        <v>3654</v>
      </c>
      <c r="D575" s="25" t="s">
        <v>3018</v>
      </c>
      <c r="E575" s="25" t="s">
        <v>4161</v>
      </c>
      <c r="F575" s="26">
        <v>44096</v>
      </c>
      <c r="H575" s="90">
        <v>944.98249999992504</v>
      </c>
      <c r="I575" s="90">
        <v>0</v>
      </c>
      <c r="J575" s="90">
        <v>0</v>
      </c>
      <c r="K575" s="109">
        <v>78965580</v>
      </c>
      <c r="L575" s="89">
        <v>2</v>
      </c>
      <c r="M575" s="89">
        <v>0</v>
      </c>
      <c r="N575" s="89" t="s">
        <v>6445</v>
      </c>
    </row>
    <row r="576" spans="2:14" x14ac:dyDescent="0.3">
      <c r="B576" s="27" t="s">
        <v>572</v>
      </c>
      <c r="C576" s="62" t="s">
        <v>3655</v>
      </c>
      <c r="D576" s="25" t="s">
        <v>3018</v>
      </c>
      <c r="E576" s="25" t="s">
        <v>4162</v>
      </c>
      <c r="F576" s="26">
        <v>44096</v>
      </c>
      <c r="H576" s="90">
        <v>1018.27759999968</v>
      </c>
      <c r="I576" s="90">
        <v>0</v>
      </c>
      <c r="J576" s="90">
        <v>0</v>
      </c>
      <c r="K576" s="109">
        <v>363379914</v>
      </c>
      <c r="L576" s="89">
        <v>3</v>
      </c>
      <c r="M576" s="89">
        <v>0</v>
      </c>
      <c r="N576" s="89" t="s">
        <v>6445</v>
      </c>
    </row>
    <row r="577" spans="2:14" x14ac:dyDescent="0.3">
      <c r="B577" s="27" t="s">
        <v>573</v>
      </c>
      <c r="C577" s="62" t="s">
        <v>3656</v>
      </c>
      <c r="D577" s="25" t="s">
        <v>3018</v>
      </c>
      <c r="E577" s="25" t="s">
        <v>4163</v>
      </c>
      <c r="F577" s="26">
        <v>44096</v>
      </c>
      <c r="H577" s="90">
        <v>1018.96119999979</v>
      </c>
      <c r="I577" s="90">
        <v>0</v>
      </c>
      <c r="J577" s="90">
        <v>0</v>
      </c>
      <c r="K577" s="109">
        <v>5473272</v>
      </c>
      <c r="L577" s="89">
        <v>9</v>
      </c>
      <c r="M577" s="89">
        <v>0</v>
      </c>
      <c r="N577" s="89" t="s">
        <v>6445</v>
      </c>
    </row>
    <row r="578" spans="2:14" x14ac:dyDescent="0.3">
      <c r="B578" s="27" t="s">
        <v>574</v>
      </c>
      <c r="C578" s="62" t="s">
        <v>3657</v>
      </c>
      <c r="D578" s="25" t="s">
        <v>3018</v>
      </c>
      <c r="E578" s="25" t="s">
        <v>4148</v>
      </c>
      <c r="F578" s="26">
        <v>44096</v>
      </c>
      <c r="H578" s="90">
        <v>817.41530000045896</v>
      </c>
      <c r="I578" s="90">
        <v>0</v>
      </c>
      <c r="J578" s="90">
        <v>0</v>
      </c>
      <c r="K578" s="109">
        <v>220809182</v>
      </c>
      <c r="L578" s="89">
        <v>48</v>
      </c>
      <c r="M578" s="89">
        <v>1</v>
      </c>
      <c r="N578" s="89" t="s">
        <v>6445</v>
      </c>
    </row>
    <row r="579" spans="2:14" x14ac:dyDescent="0.3">
      <c r="B579" s="27" t="s">
        <v>575</v>
      </c>
      <c r="C579" s="62" t="s">
        <v>3658</v>
      </c>
      <c r="D579" s="25" t="s">
        <v>3019</v>
      </c>
      <c r="E579" s="25" t="s">
        <v>4088</v>
      </c>
      <c r="F579" s="26">
        <v>44096</v>
      </c>
      <c r="H579" s="90">
        <v>807.66420000046503</v>
      </c>
      <c r="I579" s="90">
        <v>0</v>
      </c>
      <c r="J579" s="90">
        <v>0</v>
      </c>
      <c r="K579" s="109">
        <v>47167514</v>
      </c>
      <c r="L579" s="89">
        <v>14</v>
      </c>
      <c r="M579" s="89">
        <v>0</v>
      </c>
      <c r="N579" s="89" t="s">
        <v>6445</v>
      </c>
    </row>
    <row r="580" spans="2:14" x14ac:dyDescent="0.3">
      <c r="B580" s="27" t="s">
        <v>576</v>
      </c>
      <c r="C580" s="62" t="s">
        <v>3659</v>
      </c>
      <c r="D580" s="25" t="s">
        <v>3019</v>
      </c>
      <c r="E580" s="25" t="s">
        <v>4146</v>
      </c>
      <c r="F580" s="26">
        <v>44096</v>
      </c>
      <c r="H580" s="90">
        <v>706.02720000036095</v>
      </c>
      <c r="I580" s="90">
        <v>0</v>
      </c>
      <c r="J580" s="90">
        <v>0</v>
      </c>
      <c r="K580" s="109">
        <v>74396176</v>
      </c>
      <c r="L580" s="89">
        <v>28</v>
      </c>
      <c r="M580" s="89">
        <v>0</v>
      </c>
      <c r="N580" s="89" t="s">
        <v>6445</v>
      </c>
    </row>
    <row r="581" spans="2:14" x14ac:dyDescent="0.3">
      <c r="B581" s="27" t="s">
        <v>577</v>
      </c>
      <c r="C581" s="62" t="s">
        <v>3660</v>
      </c>
      <c r="D581" s="25" t="s">
        <v>3019</v>
      </c>
      <c r="E581" s="25" t="s">
        <v>4094</v>
      </c>
      <c r="F581" s="26">
        <v>44096</v>
      </c>
      <c r="H581" s="90">
        <v>1000</v>
      </c>
      <c r="I581" s="90">
        <v>0</v>
      </c>
      <c r="J581" s="90">
        <v>0</v>
      </c>
      <c r="K581" s="109">
        <v>0</v>
      </c>
      <c r="L581" s="89">
        <v>0</v>
      </c>
      <c r="M581" s="89">
        <v>0</v>
      </c>
      <c r="N581" s="89" t="s">
        <v>6445</v>
      </c>
    </row>
    <row r="582" spans="2:14" x14ac:dyDescent="0.3">
      <c r="B582" s="27" t="s">
        <v>578</v>
      </c>
      <c r="C582" s="62" t="s">
        <v>3661</v>
      </c>
      <c r="D582" s="25" t="s">
        <v>3019</v>
      </c>
      <c r="E582" s="25" t="s">
        <v>4095</v>
      </c>
      <c r="F582" s="26">
        <v>44096</v>
      </c>
      <c r="H582" s="90">
        <v>1000</v>
      </c>
      <c r="I582" s="90">
        <v>0</v>
      </c>
      <c r="J582" s="90">
        <v>0</v>
      </c>
      <c r="K582" s="109">
        <v>0</v>
      </c>
      <c r="L582" s="89">
        <v>0</v>
      </c>
      <c r="M582" s="89">
        <v>0</v>
      </c>
      <c r="N582" s="89" t="s">
        <v>6445</v>
      </c>
    </row>
    <row r="583" spans="2:14" x14ac:dyDescent="0.3">
      <c r="B583" s="27" t="s">
        <v>579</v>
      </c>
      <c r="C583" s="62" t="s">
        <v>3662</v>
      </c>
      <c r="D583" s="25" t="s">
        <v>3019</v>
      </c>
      <c r="E583" s="25" t="s">
        <v>4102</v>
      </c>
      <c r="F583" s="26">
        <v>44096</v>
      </c>
      <c r="H583" s="90">
        <v>1000</v>
      </c>
      <c r="I583" s="90">
        <v>0</v>
      </c>
      <c r="J583" s="90">
        <v>0</v>
      </c>
      <c r="K583" s="109">
        <v>0</v>
      </c>
      <c r="L583" s="89">
        <v>0</v>
      </c>
      <c r="M583" s="89">
        <v>0</v>
      </c>
      <c r="N583" s="89" t="s">
        <v>6445</v>
      </c>
    </row>
    <row r="584" spans="2:14" x14ac:dyDescent="0.3">
      <c r="B584" s="27" t="s">
        <v>580</v>
      </c>
      <c r="C584" s="62" t="s">
        <v>3663</v>
      </c>
      <c r="D584" s="25" t="s">
        <v>3019</v>
      </c>
      <c r="E584" s="25" t="s">
        <v>4161</v>
      </c>
      <c r="F584" s="26">
        <v>44096</v>
      </c>
      <c r="H584" s="90">
        <v>740.61450000014202</v>
      </c>
      <c r="I584" s="90">
        <v>0</v>
      </c>
      <c r="J584" s="90">
        <v>0</v>
      </c>
      <c r="K584" s="109">
        <v>227654678</v>
      </c>
      <c r="L584" s="89">
        <v>7</v>
      </c>
      <c r="M584" s="89">
        <v>0</v>
      </c>
      <c r="N584" s="89" t="s">
        <v>6445</v>
      </c>
    </row>
    <row r="585" spans="2:14" x14ac:dyDescent="0.3">
      <c r="B585" s="27" t="s">
        <v>581</v>
      </c>
      <c r="C585" s="62" t="s">
        <v>3664</v>
      </c>
      <c r="D585" s="25" t="s">
        <v>3019</v>
      </c>
      <c r="E585" s="25" t="s">
        <v>4162</v>
      </c>
      <c r="F585" s="26">
        <v>44096</v>
      </c>
      <c r="H585" s="90">
        <v>1142.4268999993801</v>
      </c>
      <c r="I585" s="90">
        <v>0</v>
      </c>
      <c r="J585" s="90">
        <v>0</v>
      </c>
      <c r="K585" s="109">
        <v>11424269</v>
      </c>
      <c r="L585" s="89">
        <v>1</v>
      </c>
      <c r="M585" s="89">
        <v>0</v>
      </c>
      <c r="N585" s="89" t="s">
        <v>6445</v>
      </c>
    </row>
    <row r="586" spans="2:14" x14ac:dyDescent="0.3">
      <c r="B586" s="27" t="s">
        <v>582</v>
      </c>
      <c r="C586" s="62" t="s">
        <v>3665</v>
      </c>
      <c r="D586" s="25" t="s">
        <v>3019</v>
      </c>
      <c r="E586" s="25" t="s">
        <v>4163</v>
      </c>
      <c r="F586" s="26">
        <v>44096</v>
      </c>
      <c r="H586" s="90">
        <v>693.75960000045598</v>
      </c>
      <c r="I586" s="90">
        <v>0</v>
      </c>
      <c r="J586" s="90">
        <v>0</v>
      </c>
      <c r="K586" s="109">
        <v>34286469</v>
      </c>
      <c r="L586" s="89">
        <v>11</v>
      </c>
      <c r="M586" s="89">
        <v>0</v>
      </c>
      <c r="N586" s="89" t="s">
        <v>6445</v>
      </c>
    </row>
    <row r="587" spans="2:14" x14ac:dyDescent="0.3">
      <c r="B587" s="27" t="s">
        <v>583</v>
      </c>
      <c r="C587" s="62" t="s">
        <v>3666</v>
      </c>
      <c r="D587" s="25" t="s">
        <v>3019</v>
      </c>
      <c r="E587" s="25" t="s">
        <v>4148</v>
      </c>
      <c r="F587" s="26">
        <v>44096</v>
      </c>
      <c r="H587" s="90">
        <v>591.17750000022397</v>
      </c>
      <c r="I587" s="90">
        <v>0</v>
      </c>
      <c r="J587" s="90">
        <v>0</v>
      </c>
      <c r="K587" s="109">
        <v>379036403</v>
      </c>
      <c r="L587" s="89">
        <v>47</v>
      </c>
      <c r="M587" s="89">
        <v>1</v>
      </c>
      <c r="N587" s="89" t="s">
        <v>6445</v>
      </c>
    </row>
    <row r="588" spans="2:14" x14ac:dyDescent="0.3">
      <c r="B588" s="27" t="s">
        <v>584</v>
      </c>
      <c r="C588" s="62" t="s">
        <v>3667</v>
      </c>
      <c r="D588" s="25" t="s">
        <v>3019</v>
      </c>
      <c r="E588" s="25" t="s">
        <v>4164</v>
      </c>
      <c r="F588" s="26">
        <v>44096</v>
      </c>
      <c r="H588" s="90">
        <v>979.96879999991495</v>
      </c>
      <c r="I588" s="90">
        <v>0</v>
      </c>
      <c r="J588" s="90">
        <v>0</v>
      </c>
      <c r="K588" s="109">
        <v>0</v>
      </c>
      <c r="L588" s="89">
        <v>0</v>
      </c>
      <c r="M588" s="89">
        <v>0</v>
      </c>
      <c r="N588" s="89" t="s">
        <v>6445</v>
      </c>
    </row>
    <row r="589" spans="2:14" x14ac:dyDescent="0.3">
      <c r="B589" s="27" t="s">
        <v>585</v>
      </c>
      <c r="C589" s="62" t="s">
        <v>3668</v>
      </c>
      <c r="D589" s="25" t="s">
        <v>3020</v>
      </c>
      <c r="E589" s="25" t="s">
        <v>4088</v>
      </c>
      <c r="F589" s="26">
        <v>44096</v>
      </c>
      <c r="H589" s="90">
        <v>2529.3709999993398</v>
      </c>
      <c r="I589" s="90">
        <v>9408.5877999961394</v>
      </c>
      <c r="J589" s="90">
        <v>5.0104999999966804</v>
      </c>
      <c r="K589" s="109">
        <v>18640241643</v>
      </c>
      <c r="L589" s="89">
        <v>1006</v>
      </c>
      <c r="M589" s="89">
        <v>0</v>
      </c>
      <c r="N589" s="89" t="s">
        <v>6445</v>
      </c>
    </row>
    <row r="590" spans="2:14" x14ac:dyDescent="0.3">
      <c r="B590" s="27" t="s">
        <v>586</v>
      </c>
      <c r="C590" s="62" t="s">
        <v>3669</v>
      </c>
      <c r="D590" s="25" t="s">
        <v>3020</v>
      </c>
      <c r="E590" s="25" t="s">
        <v>4146</v>
      </c>
      <c r="F590" s="26">
        <v>44096</v>
      </c>
      <c r="H590" s="90">
        <v>14840.2916000038</v>
      </c>
      <c r="I590" s="90">
        <v>125.8223</v>
      </c>
      <c r="J590" s="90">
        <v>25264.6633000076</v>
      </c>
      <c r="K590" s="109">
        <v>31486599846</v>
      </c>
      <c r="L590" s="89">
        <v>1797</v>
      </c>
      <c r="M590" s="89">
        <v>1</v>
      </c>
      <c r="N590" s="89" t="s">
        <v>6445</v>
      </c>
    </row>
    <row r="591" spans="2:14" x14ac:dyDescent="0.3">
      <c r="B591" s="27" t="s">
        <v>587</v>
      </c>
      <c r="C591" s="62" t="s">
        <v>3670</v>
      </c>
      <c r="D591" s="25" t="s">
        <v>3020</v>
      </c>
      <c r="E591" s="25" t="s">
        <v>4094</v>
      </c>
      <c r="F591" s="26">
        <v>44096</v>
      </c>
      <c r="H591" s="90">
        <v>1743.3801000006499</v>
      </c>
      <c r="I591" s="90">
        <v>7934.4952000006997</v>
      </c>
      <c r="J591" s="90">
        <v>6943.6688999980697</v>
      </c>
      <c r="K591" s="109">
        <v>8661401545</v>
      </c>
      <c r="L591" s="89">
        <v>1</v>
      </c>
      <c r="M591" s="89">
        <v>1</v>
      </c>
      <c r="N591" s="89" t="s">
        <v>6445</v>
      </c>
    </row>
    <row r="592" spans="2:14" x14ac:dyDescent="0.3">
      <c r="B592" s="27" t="s">
        <v>588</v>
      </c>
      <c r="C592" s="62" t="s">
        <v>3671</v>
      </c>
      <c r="D592" s="25" t="s">
        <v>3020</v>
      </c>
      <c r="E592" s="25" t="s">
        <v>4095</v>
      </c>
      <c r="F592" s="26">
        <v>44096</v>
      </c>
      <c r="H592" s="90">
        <v>1000</v>
      </c>
      <c r="I592" s="90">
        <v>0</v>
      </c>
      <c r="J592" s="90">
        <v>0</v>
      </c>
      <c r="K592" s="109">
        <v>0</v>
      </c>
      <c r="L592" s="89">
        <v>0</v>
      </c>
      <c r="M592" s="89">
        <v>0</v>
      </c>
      <c r="N592" s="89" t="s">
        <v>6445</v>
      </c>
    </row>
    <row r="593" spans="2:14" x14ac:dyDescent="0.3">
      <c r="B593" s="27" t="s">
        <v>589</v>
      </c>
      <c r="C593" s="62" t="s">
        <v>3672</v>
      </c>
      <c r="D593" s="25" t="s">
        <v>3020</v>
      </c>
      <c r="E593" s="25" t="s">
        <v>4102</v>
      </c>
      <c r="F593" s="26">
        <v>44096</v>
      </c>
      <c r="H593" s="90">
        <v>1654.11849999987</v>
      </c>
      <c r="I593" s="90">
        <v>11424.747400000701</v>
      </c>
      <c r="J593" s="90">
        <v>0</v>
      </c>
      <c r="K593" s="109">
        <v>2715309817</v>
      </c>
      <c r="L593" s="89">
        <v>1</v>
      </c>
      <c r="M593" s="89">
        <v>1</v>
      </c>
      <c r="N593" s="89" t="s">
        <v>6445</v>
      </c>
    </row>
    <row r="594" spans="2:14" x14ac:dyDescent="0.3">
      <c r="B594" s="27" t="s">
        <v>590</v>
      </c>
      <c r="C594" s="62" t="s">
        <v>3673</v>
      </c>
      <c r="D594" s="25" t="s">
        <v>3020</v>
      </c>
      <c r="E594" s="25" t="s">
        <v>4161</v>
      </c>
      <c r="F594" s="26">
        <v>44096</v>
      </c>
      <c r="H594" s="90">
        <v>1601.9464999996101</v>
      </c>
      <c r="I594" s="90">
        <v>0</v>
      </c>
      <c r="J594" s="90">
        <v>2496.9622999988501</v>
      </c>
      <c r="K594" s="109">
        <v>6562474711</v>
      </c>
      <c r="L594" s="89">
        <v>31</v>
      </c>
      <c r="M594" s="89">
        <v>1</v>
      </c>
      <c r="N594" s="89" t="s">
        <v>6445</v>
      </c>
    </row>
    <row r="595" spans="2:14" x14ac:dyDescent="0.3">
      <c r="B595" s="27" t="s">
        <v>591</v>
      </c>
      <c r="C595" s="62" t="s">
        <v>3674</v>
      </c>
      <c r="D595" s="25" t="s">
        <v>3020</v>
      </c>
      <c r="E595" s="25" t="s">
        <v>4163</v>
      </c>
      <c r="F595" s="26">
        <v>44096</v>
      </c>
      <c r="H595" s="90">
        <v>2145.7349999993999</v>
      </c>
      <c r="I595" s="90">
        <v>0</v>
      </c>
      <c r="J595" s="90">
        <v>0</v>
      </c>
      <c r="K595" s="109">
        <v>2978264515</v>
      </c>
      <c r="L595" s="89">
        <v>202</v>
      </c>
      <c r="M595" s="89">
        <v>0</v>
      </c>
      <c r="N595" s="89" t="s">
        <v>6445</v>
      </c>
    </row>
    <row r="596" spans="2:14" x14ac:dyDescent="0.3">
      <c r="B596" s="27" t="s">
        <v>592</v>
      </c>
      <c r="C596" s="62" t="s">
        <v>3675</v>
      </c>
      <c r="D596" s="25" t="s">
        <v>3020</v>
      </c>
      <c r="E596" s="25" t="s">
        <v>4148</v>
      </c>
      <c r="F596" s="26">
        <v>44096</v>
      </c>
      <c r="H596" s="90">
        <v>1552.71869999915</v>
      </c>
      <c r="I596" s="90">
        <v>4098.2999999970198</v>
      </c>
      <c r="J596" s="90">
        <v>15634.3032000065</v>
      </c>
      <c r="K596" s="109">
        <v>18788381932</v>
      </c>
      <c r="L596" s="89">
        <v>1171</v>
      </c>
      <c r="M596" s="89">
        <v>2</v>
      </c>
      <c r="N596" s="89" t="s">
        <v>6445</v>
      </c>
    </row>
    <row r="597" spans="2:14" x14ac:dyDescent="0.3">
      <c r="B597" s="27" t="s">
        <v>593</v>
      </c>
      <c r="C597" s="62" t="s">
        <v>3676</v>
      </c>
      <c r="D597" s="25" t="s">
        <v>3021</v>
      </c>
      <c r="E597" s="25" t="s">
        <v>4088</v>
      </c>
      <c r="F597" s="26">
        <v>44096</v>
      </c>
      <c r="H597" s="90">
        <v>1147.3304999992299</v>
      </c>
      <c r="I597" s="90">
        <v>0</v>
      </c>
      <c r="J597" s="90">
        <v>0</v>
      </c>
      <c r="K597" s="109">
        <v>285443571</v>
      </c>
      <c r="L597" s="89">
        <v>77</v>
      </c>
      <c r="M597" s="89">
        <v>0</v>
      </c>
      <c r="N597" s="89" t="s">
        <v>6445</v>
      </c>
    </row>
    <row r="598" spans="2:14" x14ac:dyDescent="0.3">
      <c r="B598" s="27" t="s">
        <v>594</v>
      </c>
      <c r="C598" s="62" t="s">
        <v>3677</v>
      </c>
      <c r="D598" s="25" t="s">
        <v>3021</v>
      </c>
      <c r="E598" s="25" t="s">
        <v>4146</v>
      </c>
      <c r="F598" s="26">
        <v>44096</v>
      </c>
      <c r="H598" s="90">
        <v>932.09080000035499</v>
      </c>
      <c r="I598" s="90">
        <v>0</v>
      </c>
      <c r="J598" s="90">
        <v>0</v>
      </c>
      <c r="K598" s="109">
        <v>564276203</v>
      </c>
      <c r="L598" s="89">
        <v>85</v>
      </c>
      <c r="M598" s="89">
        <v>0</v>
      </c>
      <c r="N598" s="89" t="s">
        <v>6445</v>
      </c>
    </row>
    <row r="599" spans="2:14" x14ac:dyDescent="0.3">
      <c r="B599" s="27" t="s">
        <v>595</v>
      </c>
      <c r="C599" s="62" t="s">
        <v>3678</v>
      </c>
      <c r="D599" s="25" t="s">
        <v>3021</v>
      </c>
      <c r="E599" s="25" t="s">
        <v>4094</v>
      </c>
      <c r="F599" s="26">
        <v>44096</v>
      </c>
      <c r="H599" s="90">
        <v>850.74160000029997</v>
      </c>
      <c r="I599" s="90">
        <v>15.4900000000052</v>
      </c>
      <c r="J599" s="90">
        <v>15.4465000000055</v>
      </c>
      <c r="K599" s="109">
        <v>338861285</v>
      </c>
      <c r="L599" s="89">
        <v>1</v>
      </c>
      <c r="M599" s="89">
        <v>1</v>
      </c>
      <c r="N599" s="89" t="s">
        <v>6445</v>
      </c>
    </row>
    <row r="600" spans="2:14" x14ac:dyDescent="0.3">
      <c r="B600" s="27" t="s">
        <v>596</v>
      </c>
      <c r="C600" s="62" t="s">
        <v>3679</v>
      </c>
      <c r="D600" s="25" t="s">
        <v>3021</v>
      </c>
      <c r="E600" s="25" t="s">
        <v>4095</v>
      </c>
      <c r="F600" s="26">
        <v>44096</v>
      </c>
      <c r="H600" s="90">
        <v>1000</v>
      </c>
      <c r="I600" s="90">
        <v>0</v>
      </c>
      <c r="J600" s="90">
        <v>0</v>
      </c>
      <c r="K600" s="109">
        <v>0</v>
      </c>
      <c r="L600" s="89">
        <v>0</v>
      </c>
      <c r="M600" s="89">
        <v>0</v>
      </c>
      <c r="N600" s="89" t="s">
        <v>6445</v>
      </c>
    </row>
    <row r="601" spans="2:14" x14ac:dyDescent="0.3">
      <c r="B601" s="27" t="s">
        <v>597</v>
      </c>
      <c r="C601" s="62" t="s">
        <v>3680</v>
      </c>
      <c r="D601" s="25" t="s">
        <v>3021</v>
      </c>
      <c r="E601" s="25" t="s">
        <v>4102</v>
      </c>
      <c r="F601" s="26">
        <v>44096</v>
      </c>
      <c r="H601" s="90">
        <v>964.32560000009801</v>
      </c>
      <c r="I601" s="90">
        <v>0</v>
      </c>
      <c r="J601" s="90">
        <v>0</v>
      </c>
      <c r="K601" s="109">
        <v>134477937</v>
      </c>
      <c r="L601" s="89">
        <v>1</v>
      </c>
      <c r="M601" s="89">
        <v>1</v>
      </c>
      <c r="N601" s="89" t="s">
        <v>6445</v>
      </c>
    </row>
    <row r="602" spans="2:14" x14ac:dyDescent="0.3">
      <c r="B602" s="27" t="s">
        <v>598</v>
      </c>
      <c r="C602" s="62" t="s">
        <v>3681</v>
      </c>
      <c r="D602" s="25" t="s">
        <v>3021</v>
      </c>
      <c r="E602" s="25" t="s">
        <v>4161</v>
      </c>
      <c r="F602" s="26">
        <v>44096</v>
      </c>
      <c r="H602" s="90">
        <v>988.09509999956902</v>
      </c>
      <c r="I602" s="90">
        <v>0</v>
      </c>
      <c r="J602" s="90">
        <v>0</v>
      </c>
      <c r="K602" s="109">
        <v>120943663</v>
      </c>
      <c r="L602" s="89">
        <v>1</v>
      </c>
      <c r="M602" s="89">
        <v>0</v>
      </c>
      <c r="N602" s="89" t="s">
        <v>6445</v>
      </c>
    </row>
    <row r="603" spans="2:14" x14ac:dyDescent="0.3">
      <c r="B603" s="27" t="s">
        <v>599</v>
      </c>
      <c r="C603" s="62" t="s">
        <v>3682</v>
      </c>
      <c r="D603" s="25" t="s">
        <v>3021</v>
      </c>
      <c r="E603" s="25" t="s">
        <v>4163</v>
      </c>
      <c r="F603" s="26">
        <v>44096</v>
      </c>
      <c r="H603" s="90">
        <v>1003.17190000042</v>
      </c>
      <c r="I603" s="90">
        <v>0</v>
      </c>
      <c r="J603" s="90">
        <v>0</v>
      </c>
      <c r="K603" s="109">
        <v>25276010</v>
      </c>
      <c r="L603" s="89">
        <v>26</v>
      </c>
      <c r="M603" s="89">
        <v>0</v>
      </c>
      <c r="N603" s="89" t="s">
        <v>6445</v>
      </c>
    </row>
    <row r="604" spans="2:14" x14ac:dyDescent="0.3">
      <c r="B604" s="27" t="s">
        <v>600</v>
      </c>
      <c r="C604" s="62" t="s">
        <v>3683</v>
      </c>
      <c r="D604" s="25" t="s">
        <v>3021</v>
      </c>
      <c r="E604" s="25" t="s">
        <v>4148</v>
      </c>
      <c r="F604" s="26">
        <v>44096</v>
      </c>
      <c r="H604" s="90">
        <v>849.23070000018902</v>
      </c>
      <c r="I604" s="90">
        <v>75.996999999973895</v>
      </c>
      <c r="J604" s="90">
        <v>0</v>
      </c>
      <c r="K604" s="109">
        <v>341803181</v>
      </c>
      <c r="L604" s="89">
        <v>62</v>
      </c>
      <c r="M604" s="89">
        <v>1</v>
      </c>
      <c r="N604" s="89" t="s">
        <v>6445</v>
      </c>
    </row>
    <row r="605" spans="2:14" x14ac:dyDescent="0.3">
      <c r="B605" s="27" t="s">
        <v>601</v>
      </c>
      <c r="C605" s="62" t="s">
        <v>3684</v>
      </c>
      <c r="D605" s="25" t="s">
        <v>3022</v>
      </c>
      <c r="E605" s="25" t="s">
        <v>4088</v>
      </c>
      <c r="F605" s="26">
        <v>44096</v>
      </c>
      <c r="H605" s="90">
        <v>1449.2932999990901</v>
      </c>
      <c r="I605" s="90">
        <v>835.19460000004597</v>
      </c>
      <c r="J605" s="90">
        <v>0</v>
      </c>
      <c r="K605" s="109">
        <v>479356416</v>
      </c>
      <c r="L605" s="89">
        <v>48</v>
      </c>
      <c r="M605" s="89">
        <v>0</v>
      </c>
      <c r="N605" s="89" t="s">
        <v>6445</v>
      </c>
    </row>
    <row r="606" spans="2:14" x14ac:dyDescent="0.3">
      <c r="B606" s="27" t="s">
        <v>602</v>
      </c>
      <c r="C606" s="62" t="s">
        <v>3685</v>
      </c>
      <c r="D606" s="25" t="s">
        <v>3022</v>
      </c>
      <c r="E606" s="25" t="s">
        <v>4146</v>
      </c>
      <c r="F606" s="26">
        <v>44096</v>
      </c>
      <c r="H606" s="90">
        <v>1396.78050000034</v>
      </c>
      <c r="I606" s="90">
        <v>168704.852499962</v>
      </c>
      <c r="J606" s="90">
        <v>1927.29289999977</v>
      </c>
      <c r="K606" s="109">
        <v>17865408083</v>
      </c>
      <c r="L606" s="89">
        <v>935</v>
      </c>
      <c r="M606" s="89">
        <v>3</v>
      </c>
      <c r="N606" s="89" t="s">
        <v>6445</v>
      </c>
    </row>
    <row r="607" spans="2:14" x14ac:dyDescent="0.3">
      <c r="B607" s="27" t="s">
        <v>603</v>
      </c>
      <c r="C607" s="62" t="s">
        <v>3686</v>
      </c>
      <c r="D607" s="25" t="s">
        <v>3022</v>
      </c>
      <c r="E607" s="25" t="s">
        <v>4094</v>
      </c>
      <c r="F607" s="26">
        <v>44096</v>
      </c>
      <c r="H607" s="90">
        <v>1000</v>
      </c>
      <c r="I607" s="90">
        <v>0</v>
      </c>
      <c r="J607" s="90">
        <v>0</v>
      </c>
      <c r="K607" s="109">
        <v>0</v>
      </c>
      <c r="L607" s="89">
        <v>0</v>
      </c>
      <c r="M607" s="89">
        <v>0</v>
      </c>
      <c r="N607" s="89" t="s">
        <v>6445</v>
      </c>
    </row>
    <row r="608" spans="2:14" x14ac:dyDescent="0.3">
      <c r="B608" s="27" t="s">
        <v>604</v>
      </c>
      <c r="C608" s="62" t="s">
        <v>3687</v>
      </c>
      <c r="D608" s="25" t="s">
        <v>3022</v>
      </c>
      <c r="E608" s="25" t="s">
        <v>4095</v>
      </c>
      <c r="F608" s="26">
        <v>44096</v>
      </c>
      <c r="H608" s="90">
        <v>1000</v>
      </c>
      <c r="I608" s="90">
        <v>0</v>
      </c>
      <c r="J608" s="90">
        <v>0</v>
      </c>
      <c r="K608" s="109">
        <v>0</v>
      </c>
      <c r="L608" s="89">
        <v>0</v>
      </c>
      <c r="M608" s="89">
        <v>0</v>
      </c>
      <c r="N608" s="89" t="s">
        <v>6445</v>
      </c>
    </row>
    <row r="609" spans="2:14" x14ac:dyDescent="0.3">
      <c r="B609" s="27" t="s">
        <v>605</v>
      </c>
      <c r="C609" s="62" t="s">
        <v>3688</v>
      </c>
      <c r="D609" s="25" t="s">
        <v>3022</v>
      </c>
      <c r="E609" s="25" t="s">
        <v>4161</v>
      </c>
      <c r="F609" s="26">
        <v>44096</v>
      </c>
      <c r="H609" s="90">
        <v>1425.46319999918</v>
      </c>
      <c r="I609" s="90">
        <v>1192277.60070038</v>
      </c>
      <c r="J609" s="90">
        <v>0</v>
      </c>
      <c r="K609" s="109">
        <v>24258693845</v>
      </c>
      <c r="L609" s="89">
        <v>26</v>
      </c>
      <c r="M609" s="89">
        <v>0</v>
      </c>
      <c r="N609" s="89" t="s">
        <v>6445</v>
      </c>
    </row>
    <row r="610" spans="2:14" x14ac:dyDescent="0.3">
      <c r="B610" s="27" t="s">
        <v>606</v>
      </c>
      <c r="C610" s="62" t="s">
        <v>3689</v>
      </c>
      <c r="D610" s="25" t="s">
        <v>3022</v>
      </c>
      <c r="E610" s="25" t="s">
        <v>4162</v>
      </c>
      <c r="F610" s="26">
        <v>44096</v>
      </c>
      <c r="H610" s="90">
        <v>1148.95119999908</v>
      </c>
      <c r="I610" s="90">
        <v>0</v>
      </c>
      <c r="J610" s="90">
        <v>0</v>
      </c>
      <c r="K610" s="109">
        <v>125492362</v>
      </c>
      <c r="L610" s="89">
        <v>1</v>
      </c>
      <c r="M610" s="89">
        <v>0</v>
      </c>
      <c r="N610" s="89" t="s">
        <v>6445</v>
      </c>
    </row>
    <row r="611" spans="2:14" x14ac:dyDescent="0.3">
      <c r="B611" s="27" t="s">
        <v>607</v>
      </c>
      <c r="C611" s="62" t="s">
        <v>3690</v>
      </c>
      <c r="D611" s="25" t="s">
        <v>3022</v>
      </c>
      <c r="E611" s="25" t="s">
        <v>4163</v>
      </c>
      <c r="F611" s="26">
        <v>44096</v>
      </c>
      <c r="H611" s="90">
        <v>1403.5276999995101</v>
      </c>
      <c r="I611" s="90">
        <v>0</v>
      </c>
      <c r="J611" s="90">
        <v>0</v>
      </c>
      <c r="K611" s="109">
        <v>150852618</v>
      </c>
      <c r="L611" s="89">
        <v>21</v>
      </c>
      <c r="M611" s="89">
        <v>0</v>
      </c>
      <c r="N611" s="89" t="s">
        <v>6445</v>
      </c>
    </row>
    <row r="612" spans="2:14" x14ac:dyDescent="0.3">
      <c r="B612" s="27" t="s">
        <v>608</v>
      </c>
      <c r="C612" s="62" t="s">
        <v>3691</v>
      </c>
      <c r="D612" s="25" t="s">
        <v>3022</v>
      </c>
      <c r="E612" s="25" t="s">
        <v>4148</v>
      </c>
      <c r="F612" s="26">
        <v>44096</v>
      </c>
      <c r="H612" s="90">
        <v>1335.2326999995901</v>
      </c>
      <c r="I612" s="90">
        <v>206890.238699913</v>
      </c>
      <c r="J612" s="90">
        <v>89105.072199940696</v>
      </c>
      <c r="K612" s="109">
        <v>47945030641</v>
      </c>
      <c r="L612" s="89">
        <v>1343</v>
      </c>
      <c r="M612" s="89">
        <v>1</v>
      </c>
      <c r="N612" s="89" t="s">
        <v>6445</v>
      </c>
    </row>
    <row r="613" spans="2:14" x14ac:dyDescent="0.3">
      <c r="B613" s="27" t="s">
        <v>609</v>
      </c>
      <c r="C613" s="62" t="s">
        <v>3692</v>
      </c>
      <c r="D613" s="25" t="s">
        <v>3023</v>
      </c>
      <c r="E613" s="25" t="s">
        <v>4088</v>
      </c>
      <c r="F613" s="26">
        <v>44096</v>
      </c>
      <c r="H613" s="90">
        <v>2373.0348999984599</v>
      </c>
      <c r="I613" s="90">
        <v>21.070100000011699</v>
      </c>
      <c r="J613" s="90">
        <v>0</v>
      </c>
      <c r="K613" s="109">
        <v>613482498</v>
      </c>
      <c r="L613" s="89">
        <v>152</v>
      </c>
      <c r="M613" s="89">
        <v>0</v>
      </c>
      <c r="N613" s="89" t="s">
        <v>6445</v>
      </c>
    </row>
    <row r="614" spans="2:14" x14ac:dyDescent="0.3">
      <c r="B614" s="27" t="s">
        <v>610</v>
      </c>
      <c r="C614" s="62" t="s">
        <v>3693</v>
      </c>
      <c r="D614" s="25" t="s">
        <v>3023</v>
      </c>
      <c r="E614" s="25" t="s">
        <v>4146</v>
      </c>
      <c r="F614" s="26">
        <v>44096</v>
      </c>
      <c r="H614" s="90">
        <v>777.41430000029504</v>
      </c>
      <c r="I614" s="90">
        <v>29712.392800003301</v>
      </c>
      <c r="J614" s="90">
        <v>0</v>
      </c>
      <c r="K614" s="109">
        <v>1983907443</v>
      </c>
      <c r="L614" s="89">
        <v>149</v>
      </c>
      <c r="M614" s="89">
        <v>0</v>
      </c>
      <c r="N614" s="89" t="s">
        <v>6445</v>
      </c>
    </row>
    <row r="615" spans="2:14" x14ac:dyDescent="0.3">
      <c r="B615" s="27" t="s">
        <v>611</v>
      </c>
      <c r="C615" s="62" t="s">
        <v>3694</v>
      </c>
      <c r="D615" s="25" t="s">
        <v>3023</v>
      </c>
      <c r="E615" s="25" t="s">
        <v>4094</v>
      </c>
      <c r="F615" s="26">
        <v>44096</v>
      </c>
      <c r="H615" s="90">
        <v>632.26530000008597</v>
      </c>
      <c r="I615" s="90">
        <v>679.47269999980904</v>
      </c>
      <c r="J615" s="90">
        <v>50.510899999993903</v>
      </c>
      <c r="K615" s="109">
        <v>2076350496</v>
      </c>
      <c r="L615" s="89">
        <v>1</v>
      </c>
      <c r="M615" s="89">
        <v>1</v>
      </c>
      <c r="N615" s="89" t="s">
        <v>6445</v>
      </c>
    </row>
    <row r="616" spans="2:14" x14ac:dyDescent="0.3">
      <c r="B616" s="27" t="s">
        <v>612</v>
      </c>
      <c r="C616" s="62" t="s">
        <v>3695</v>
      </c>
      <c r="D616" s="25" t="s">
        <v>3023</v>
      </c>
      <c r="E616" s="25" t="s">
        <v>4102</v>
      </c>
      <c r="F616" s="26">
        <v>44096</v>
      </c>
      <c r="H616" s="90">
        <v>660.45920000038996</v>
      </c>
      <c r="I616" s="90">
        <v>0</v>
      </c>
      <c r="J616" s="90">
        <v>0</v>
      </c>
      <c r="K616" s="109">
        <v>216276870</v>
      </c>
      <c r="L616" s="89">
        <v>1</v>
      </c>
      <c r="M616" s="89">
        <v>1</v>
      </c>
      <c r="N616" s="89" t="s">
        <v>6445</v>
      </c>
    </row>
    <row r="617" spans="2:14" x14ac:dyDescent="0.3">
      <c r="B617" s="27" t="s">
        <v>613</v>
      </c>
      <c r="C617" s="62" t="s">
        <v>3696</v>
      </c>
      <c r="D617" s="25" t="s">
        <v>3023</v>
      </c>
      <c r="E617" s="25" t="s">
        <v>4161</v>
      </c>
      <c r="F617" s="26">
        <v>44096</v>
      </c>
      <c r="H617" s="90">
        <v>2241.6231000013599</v>
      </c>
      <c r="I617" s="90">
        <v>0</v>
      </c>
      <c r="J617" s="90">
        <v>57535.098200023203</v>
      </c>
      <c r="K617" s="109">
        <v>2310314835</v>
      </c>
      <c r="L617" s="89">
        <v>115</v>
      </c>
      <c r="M617" s="89">
        <v>0</v>
      </c>
      <c r="N617" s="89" t="s">
        <v>6445</v>
      </c>
    </row>
    <row r="618" spans="2:14" x14ac:dyDescent="0.3">
      <c r="B618" s="27" t="s">
        <v>614</v>
      </c>
      <c r="C618" s="62" t="s">
        <v>3697</v>
      </c>
      <c r="D618" s="25" t="s">
        <v>3023</v>
      </c>
      <c r="E618" s="25" t="s">
        <v>4162</v>
      </c>
      <c r="F618" s="26">
        <v>44096</v>
      </c>
      <c r="H618" s="90">
        <v>806.31560000032198</v>
      </c>
      <c r="I618" s="90">
        <v>0</v>
      </c>
      <c r="J618" s="90">
        <v>0</v>
      </c>
      <c r="K618" s="109">
        <v>406208200</v>
      </c>
      <c r="L618" s="89">
        <v>2</v>
      </c>
      <c r="M618" s="89">
        <v>0</v>
      </c>
      <c r="N618" s="89" t="s">
        <v>6445</v>
      </c>
    </row>
    <row r="619" spans="2:14" x14ac:dyDescent="0.3">
      <c r="B619" s="27" t="s">
        <v>615</v>
      </c>
      <c r="C619" s="62" t="s">
        <v>3698</v>
      </c>
      <c r="D619" s="25" t="s">
        <v>3023</v>
      </c>
      <c r="E619" s="25" t="s">
        <v>4163</v>
      </c>
      <c r="F619" s="26">
        <v>44096</v>
      </c>
      <c r="H619" s="90">
        <v>856.73479999974404</v>
      </c>
      <c r="I619" s="90">
        <v>0</v>
      </c>
      <c r="J619" s="90">
        <v>0</v>
      </c>
      <c r="K619" s="109">
        <v>148976616</v>
      </c>
      <c r="L619" s="89">
        <v>56</v>
      </c>
      <c r="M619" s="89">
        <v>0</v>
      </c>
      <c r="N619" s="89" t="s">
        <v>6445</v>
      </c>
    </row>
    <row r="620" spans="2:14" x14ac:dyDescent="0.3">
      <c r="B620" s="27" t="s">
        <v>616</v>
      </c>
      <c r="C620" s="62" t="s">
        <v>3699</v>
      </c>
      <c r="D620" s="25" t="s">
        <v>3023</v>
      </c>
      <c r="E620" s="25" t="s">
        <v>4148</v>
      </c>
      <c r="F620" s="26">
        <v>44096</v>
      </c>
      <c r="H620" s="90">
        <v>810.04220000002499</v>
      </c>
      <c r="I620" s="90">
        <v>0</v>
      </c>
      <c r="J620" s="90">
        <v>808.65350000001501</v>
      </c>
      <c r="K620" s="109">
        <v>989801714</v>
      </c>
      <c r="L620" s="89">
        <v>71</v>
      </c>
      <c r="M620" s="89">
        <v>1</v>
      </c>
      <c r="N620" s="89" t="s">
        <v>6445</v>
      </c>
    </row>
    <row r="621" spans="2:14" x14ac:dyDescent="0.3">
      <c r="B621" s="27" t="s">
        <v>617</v>
      </c>
      <c r="C621" s="62" t="s">
        <v>3700</v>
      </c>
      <c r="D621" s="25" t="s">
        <v>3024</v>
      </c>
      <c r="E621" s="25" t="s">
        <v>4088</v>
      </c>
      <c r="F621" s="26">
        <v>44096</v>
      </c>
      <c r="H621" s="90">
        <v>2847.8575999997602</v>
      </c>
      <c r="I621" s="90">
        <v>17.557100000005398</v>
      </c>
      <c r="J621" s="90">
        <v>8.3913000000029605</v>
      </c>
      <c r="K621" s="109">
        <v>264394148.570068</v>
      </c>
      <c r="L621" s="89">
        <v>485</v>
      </c>
      <c r="M621" s="89">
        <v>0</v>
      </c>
      <c r="N621" s="89" t="s">
        <v>6445</v>
      </c>
    </row>
    <row r="622" spans="2:14" x14ac:dyDescent="0.3">
      <c r="B622" s="27" t="s">
        <v>618</v>
      </c>
      <c r="C622" s="62" t="s">
        <v>3701</v>
      </c>
      <c r="D622" s="25" t="s">
        <v>3024</v>
      </c>
      <c r="E622" s="25" t="s">
        <v>4115</v>
      </c>
      <c r="F622" s="26">
        <v>44096</v>
      </c>
      <c r="H622" s="90">
        <v>1145.7679999992299</v>
      </c>
      <c r="I622" s="90">
        <v>0</v>
      </c>
      <c r="J622" s="90">
        <v>39274.966700017503</v>
      </c>
      <c r="K622" s="109">
        <v>152495711</v>
      </c>
      <c r="L622" s="89">
        <v>2</v>
      </c>
      <c r="M622" s="89">
        <v>2</v>
      </c>
      <c r="N622" s="89" t="s">
        <v>6445</v>
      </c>
    </row>
    <row r="623" spans="2:14" x14ac:dyDescent="0.3">
      <c r="B623" s="27" t="s">
        <v>619</v>
      </c>
      <c r="C623" s="62" t="s">
        <v>3702</v>
      </c>
      <c r="D623" s="25" t="s">
        <v>3024</v>
      </c>
      <c r="E623" s="25" t="s">
        <v>4126</v>
      </c>
      <c r="F623" s="26">
        <v>44096</v>
      </c>
      <c r="H623" s="90">
        <v>2179.42909999937</v>
      </c>
      <c r="I623" s="90">
        <v>1999.08750000037</v>
      </c>
      <c r="J623" s="90">
        <v>10731.526199996501</v>
      </c>
      <c r="K623" s="109">
        <v>910038233</v>
      </c>
      <c r="L623" s="89">
        <v>1581</v>
      </c>
      <c r="M623" s="89">
        <v>0</v>
      </c>
      <c r="N623" s="89" t="s">
        <v>6445</v>
      </c>
    </row>
    <row r="624" spans="2:14" x14ac:dyDescent="0.3">
      <c r="B624" s="27" t="s">
        <v>620</v>
      </c>
      <c r="C624" s="62" t="s">
        <v>3703</v>
      </c>
      <c r="D624" s="25" t="s">
        <v>3024</v>
      </c>
      <c r="E624" s="25" t="s">
        <v>4143</v>
      </c>
      <c r="F624" s="26">
        <v>44096</v>
      </c>
      <c r="H624" s="90">
        <v>2324.6598000004901</v>
      </c>
      <c r="I624" s="90">
        <v>0</v>
      </c>
      <c r="J624" s="90">
        <v>4110.3746000006804</v>
      </c>
      <c r="K624" s="109">
        <v>771381793</v>
      </c>
      <c r="L624" s="89">
        <v>77</v>
      </c>
      <c r="M624" s="89">
        <v>0</v>
      </c>
      <c r="N624" s="89" t="s">
        <v>6445</v>
      </c>
    </row>
    <row r="625" spans="2:14" x14ac:dyDescent="0.3">
      <c r="B625" s="27" t="s">
        <v>621</v>
      </c>
      <c r="C625" s="62" t="s">
        <v>3704</v>
      </c>
      <c r="D625" s="25" t="s">
        <v>3024</v>
      </c>
      <c r="E625" s="25" t="s">
        <v>4112</v>
      </c>
      <c r="F625" s="26">
        <v>44096</v>
      </c>
      <c r="H625" s="90">
        <v>2525.2888000011399</v>
      </c>
      <c r="I625" s="90">
        <v>10786.5318000019</v>
      </c>
      <c r="J625" s="90">
        <v>0</v>
      </c>
      <c r="K625" s="109">
        <v>2310631009</v>
      </c>
      <c r="L625" s="89">
        <v>33</v>
      </c>
      <c r="M625" s="89">
        <v>0</v>
      </c>
      <c r="N625" s="89" t="s">
        <v>6445</v>
      </c>
    </row>
    <row r="626" spans="2:14" x14ac:dyDescent="0.3">
      <c r="B626" s="27" t="s">
        <v>622</v>
      </c>
      <c r="C626" s="62" t="s">
        <v>3705</v>
      </c>
      <c r="D626" s="25" t="s">
        <v>3025</v>
      </c>
      <c r="E626" s="25" t="s">
        <v>4092</v>
      </c>
      <c r="F626" s="26">
        <v>44096</v>
      </c>
      <c r="H626" s="90">
        <v>2759.2349490001802</v>
      </c>
      <c r="I626" s="90">
        <v>2441.2344999983902</v>
      </c>
      <c r="J626" s="90">
        <v>0</v>
      </c>
      <c r="K626" s="109">
        <v>8670247871.1093807</v>
      </c>
      <c r="L626" s="89">
        <v>621</v>
      </c>
      <c r="M626" s="89">
        <v>1</v>
      </c>
      <c r="N626" s="89" t="s">
        <v>6446</v>
      </c>
    </row>
    <row r="627" spans="2:14" x14ac:dyDescent="0.3">
      <c r="B627" s="27" t="s">
        <v>623</v>
      </c>
      <c r="C627" s="62" t="s">
        <v>3706</v>
      </c>
      <c r="D627" s="25" t="s">
        <v>3025</v>
      </c>
      <c r="E627" s="25" t="s">
        <v>4088</v>
      </c>
      <c r="F627" s="26">
        <v>44096</v>
      </c>
      <c r="H627" s="90">
        <v>2988.2244779989101</v>
      </c>
      <c r="I627" s="90">
        <v>1870.3538000006199</v>
      </c>
      <c r="J627" s="90">
        <v>10633.895400002601</v>
      </c>
      <c r="K627" s="109">
        <v>11391768491.9844</v>
      </c>
      <c r="L627" s="89">
        <v>192</v>
      </c>
      <c r="M627" s="89">
        <v>1</v>
      </c>
      <c r="N627" s="89" t="s">
        <v>6446</v>
      </c>
    </row>
    <row r="628" spans="2:14" x14ac:dyDescent="0.3">
      <c r="B628" s="27" t="s">
        <v>624</v>
      </c>
      <c r="C628" s="62" t="s">
        <v>3707</v>
      </c>
      <c r="D628" s="25" t="s">
        <v>3025</v>
      </c>
      <c r="E628" s="25" t="s">
        <v>4096</v>
      </c>
      <c r="F628" s="26">
        <v>44096</v>
      </c>
      <c r="H628" s="90">
        <v>1084.9760369993701</v>
      </c>
      <c r="I628" s="90">
        <v>0</v>
      </c>
      <c r="J628" s="90">
        <v>2872.5549999997002</v>
      </c>
      <c r="K628" s="109">
        <v>7659878315.1484404</v>
      </c>
      <c r="L628" s="89">
        <v>107</v>
      </c>
      <c r="M628" s="89">
        <v>1</v>
      </c>
      <c r="N628" s="89" t="s">
        <v>6446</v>
      </c>
    </row>
    <row r="629" spans="2:14" x14ac:dyDescent="0.3">
      <c r="B629" s="27" t="s">
        <v>625</v>
      </c>
      <c r="C629" s="62" t="s">
        <v>3708</v>
      </c>
      <c r="D629" s="25" t="s">
        <v>3025</v>
      </c>
      <c r="E629" s="25" t="s">
        <v>4097</v>
      </c>
      <c r="F629" s="26">
        <v>44096</v>
      </c>
      <c r="H629" s="90">
        <v>1941.2716770004499</v>
      </c>
      <c r="I629" s="90">
        <v>0</v>
      </c>
      <c r="J629" s="90">
        <v>0</v>
      </c>
      <c r="K629" s="109">
        <v>2051643833.9628899</v>
      </c>
      <c r="L629" s="89">
        <v>1</v>
      </c>
      <c r="M629" s="89">
        <v>1</v>
      </c>
      <c r="N629" s="89" t="s">
        <v>6446</v>
      </c>
    </row>
    <row r="630" spans="2:14" x14ac:dyDescent="0.3">
      <c r="B630" s="27" t="s">
        <v>626</v>
      </c>
      <c r="C630" s="62" t="s">
        <v>3709</v>
      </c>
      <c r="D630" s="25" t="s">
        <v>3025</v>
      </c>
      <c r="E630" s="25" t="s">
        <v>4107</v>
      </c>
      <c r="F630" s="26">
        <v>44096</v>
      </c>
      <c r="H630" s="90">
        <v>931.72384800016903</v>
      </c>
      <c r="I630" s="90">
        <v>197412.07699990299</v>
      </c>
      <c r="J630" s="90">
        <v>0</v>
      </c>
      <c r="K630" s="109">
        <v>37049388287.75</v>
      </c>
      <c r="L630" s="89">
        <v>8</v>
      </c>
      <c r="M630" s="89">
        <v>6</v>
      </c>
      <c r="N630" s="89" t="s">
        <v>6446</v>
      </c>
    </row>
    <row r="631" spans="2:14" x14ac:dyDescent="0.3">
      <c r="B631" s="27" t="s">
        <v>627</v>
      </c>
      <c r="C631" s="62" t="s">
        <v>3710</v>
      </c>
      <c r="D631" s="25" t="s">
        <v>3025</v>
      </c>
      <c r="E631" s="25" t="s">
        <v>4108</v>
      </c>
      <c r="F631" s="26">
        <v>44096</v>
      </c>
      <c r="H631" s="90">
        <v>874.45714499987696</v>
      </c>
      <c r="I631" s="90">
        <v>0</v>
      </c>
      <c r="J631" s="90">
        <v>0</v>
      </c>
      <c r="K631" s="109">
        <v>897898578.19043005</v>
      </c>
      <c r="L631" s="89">
        <v>3</v>
      </c>
      <c r="M631" s="89">
        <v>0</v>
      </c>
      <c r="N631" s="89" t="s">
        <v>6446</v>
      </c>
    </row>
    <row r="632" spans="2:14" x14ac:dyDescent="0.3">
      <c r="B632" s="27" t="s">
        <v>628</v>
      </c>
      <c r="C632" s="62" t="s">
        <v>3711</v>
      </c>
      <c r="D632" s="25" t="s">
        <v>3025</v>
      </c>
      <c r="E632" s="25" t="s">
        <v>4109</v>
      </c>
      <c r="F632" s="26">
        <v>44096</v>
      </c>
      <c r="H632" s="90">
        <v>2961.5618430003501</v>
      </c>
      <c r="I632" s="90">
        <v>0</v>
      </c>
      <c r="J632" s="90">
        <v>0</v>
      </c>
      <c r="K632" s="109">
        <v>1520127999.8339801</v>
      </c>
      <c r="L632" s="89">
        <v>76</v>
      </c>
      <c r="M632" s="89">
        <v>0</v>
      </c>
      <c r="N632" s="89" t="s">
        <v>6446</v>
      </c>
    </row>
    <row r="633" spans="2:14" x14ac:dyDescent="0.3">
      <c r="B633" s="27" t="s">
        <v>629</v>
      </c>
      <c r="C633" s="62" t="s">
        <v>3712</v>
      </c>
      <c r="D633" s="25" t="s">
        <v>3026</v>
      </c>
      <c r="E633" s="25" t="s">
        <v>4092</v>
      </c>
      <c r="F633" s="26">
        <v>44096</v>
      </c>
      <c r="H633" s="90">
        <v>1500.52672800049</v>
      </c>
      <c r="I633" s="90">
        <v>264.06050000013801</v>
      </c>
      <c r="J633" s="90">
        <v>8871.1915999948997</v>
      </c>
      <c r="K633" s="109">
        <v>6711237481.2109404</v>
      </c>
      <c r="L633" s="89">
        <v>455</v>
      </c>
      <c r="M633" s="89">
        <v>1</v>
      </c>
      <c r="N633" s="89" t="s">
        <v>6446</v>
      </c>
    </row>
    <row r="634" spans="2:14" x14ac:dyDescent="0.3">
      <c r="B634" s="27" t="s">
        <v>630</v>
      </c>
      <c r="C634" s="62" t="s">
        <v>3713</v>
      </c>
      <c r="D634" s="25" t="s">
        <v>3026</v>
      </c>
      <c r="E634" s="25" t="s">
        <v>4088</v>
      </c>
      <c r="F634" s="26">
        <v>44096</v>
      </c>
      <c r="H634" s="90">
        <v>1578.65984099917</v>
      </c>
      <c r="I634" s="90">
        <v>1771.5523000005601</v>
      </c>
      <c r="J634" s="90">
        <v>9740.2750999927503</v>
      </c>
      <c r="K634" s="109">
        <v>2964580470.6093798</v>
      </c>
      <c r="L634" s="89">
        <v>108</v>
      </c>
      <c r="M634" s="89">
        <v>1</v>
      </c>
      <c r="N634" s="89" t="s">
        <v>6446</v>
      </c>
    </row>
    <row r="635" spans="2:14" x14ac:dyDescent="0.3">
      <c r="B635" s="27" t="s">
        <v>631</v>
      </c>
      <c r="C635" s="62" t="s">
        <v>3714</v>
      </c>
      <c r="D635" s="25" t="s">
        <v>3026</v>
      </c>
      <c r="E635" s="25" t="s">
        <v>4096</v>
      </c>
      <c r="F635" s="26">
        <v>44096</v>
      </c>
      <c r="H635" s="90">
        <v>1164.34567799978</v>
      </c>
      <c r="I635" s="90">
        <v>0</v>
      </c>
      <c r="J635" s="90">
        <v>1452.80760000087</v>
      </c>
      <c r="K635" s="109">
        <v>9386162913.9531307</v>
      </c>
      <c r="L635" s="89">
        <v>92</v>
      </c>
      <c r="M635" s="89">
        <v>1</v>
      </c>
      <c r="N635" s="89" t="s">
        <v>6446</v>
      </c>
    </row>
    <row r="636" spans="2:14" x14ac:dyDescent="0.3">
      <c r="B636" s="27" t="s">
        <v>632</v>
      </c>
      <c r="C636" s="62" t="s">
        <v>3715</v>
      </c>
      <c r="D636" s="25" t="s">
        <v>3026</v>
      </c>
      <c r="E636" s="25" t="s">
        <v>4097</v>
      </c>
      <c r="F636" s="26">
        <v>44096</v>
      </c>
      <c r="H636" s="90">
        <v>973.14753600023698</v>
      </c>
      <c r="I636" s="90">
        <v>0</v>
      </c>
      <c r="J636" s="90">
        <v>0</v>
      </c>
      <c r="K636" s="109">
        <v>3649435243.90625</v>
      </c>
      <c r="L636" s="89">
        <v>3</v>
      </c>
      <c r="M636" s="89">
        <v>1</v>
      </c>
      <c r="N636" s="89" t="s">
        <v>6446</v>
      </c>
    </row>
    <row r="637" spans="2:14" x14ac:dyDescent="0.3">
      <c r="B637" s="27" t="s">
        <v>633</v>
      </c>
      <c r="C637" s="62" t="s">
        <v>3716</v>
      </c>
      <c r="D637" s="25" t="s">
        <v>3026</v>
      </c>
      <c r="E637" s="25" t="s">
        <v>4107</v>
      </c>
      <c r="F637" s="26">
        <v>44096</v>
      </c>
      <c r="H637" s="90">
        <v>1013.02556400001</v>
      </c>
      <c r="I637" s="90">
        <v>0</v>
      </c>
      <c r="J637" s="90">
        <v>1525785.77969933</v>
      </c>
      <c r="K637" s="109">
        <v>5261156798.6796904</v>
      </c>
      <c r="L637" s="89">
        <v>4</v>
      </c>
      <c r="M637" s="89">
        <v>4</v>
      </c>
      <c r="N637" s="89" t="s">
        <v>6446</v>
      </c>
    </row>
    <row r="638" spans="2:14" x14ac:dyDescent="0.3">
      <c r="B638" s="27" t="s">
        <v>634</v>
      </c>
      <c r="C638" s="62" t="s">
        <v>3717</v>
      </c>
      <c r="D638" s="25" t="s">
        <v>3026</v>
      </c>
      <c r="E638" s="25" t="s">
        <v>4109</v>
      </c>
      <c r="F638" s="26">
        <v>44096</v>
      </c>
      <c r="H638" s="90">
        <v>1117.2030480001099</v>
      </c>
      <c r="I638" s="90">
        <v>0</v>
      </c>
      <c r="J638" s="90">
        <v>0</v>
      </c>
      <c r="K638" s="109">
        <v>745871803.89453101</v>
      </c>
      <c r="L638" s="89">
        <v>78</v>
      </c>
      <c r="M638" s="89">
        <v>0</v>
      </c>
      <c r="N638" s="89" t="s">
        <v>6446</v>
      </c>
    </row>
    <row r="639" spans="2:14" x14ac:dyDescent="0.3">
      <c r="B639" s="27" t="s">
        <v>635</v>
      </c>
      <c r="C639" s="62" t="s">
        <v>3718</v>
      </c>
      <c r="D639" s="25" t="s">
        <v>3026</v>
      </c>
      <c r="E639" s="25" t="s">
        <v>4165</v>
      </c>
      <c r="F639" s="26">
        <v>44096</v>
      </c>
      <c r="H639" s="90">
        <v>925.92762299999595</v>
      </c>
      <c r="I639" s="90">
        <v>0</v>
      </c>
      <c r="J639" s="90">
        <v>0</v>
      </c>
      <c r="K639" s="109">
        <v>0</v>
      </c>
      <c r="L639" s="89">
        <v>0</v>
      </c>
      <c r="M639" s="89">
        <v>0</v>
      </c>
      <c r="N639" s="89" t="s">
        <v>6446</v>
      </c>
    </row>
    <row r="640" spans="2:14" x14ac:dyDescent="0.3">
      <c r="B640" s="27" t="s">
        <v>636</v>
      </c>
      <c r="C640" s="62" t="s">
        <v>3719</v>
      </c>
      <c r="D640" s="25" t="s">
        <v>3027</v>
      </c>
      <c r="E640" s="25" t="s">
        <v>4093</v>
      </c>
      <c r="F640" s="26">
        <v>44096</v>
      </c>
      <c r="H640" s="90">
        <v>1507.42569999956</v>
      </c>
      <c r="I640" s="90">
        <v>0</v>
      </c>
      <c r="J640" s="90">
        <v>0</v>
      </c>
      <c r="K640" s="109">
        <v>57202599</v>
      </c>
      <c r="L640" s="89">
        <v>15</v>
      </c>
      <c r="M640" s="89">
        <v>0</v>
      </c>
      <c r="N640" s="89" t="s">
        <v>6445</v>
      </c>
    </row>
    <row r="641" spans="2:14" x14ac:dyDescent="0.3">
      <c r="B641" s="27" t="s">
        <v>637</v>
      </c>
      <c r="C641" s="62" t="s">
        <v>3720</v>
      </c>
      <c r="D641" s="25" t="s">
        <v>3027</v>
      </c>
      <c r="E641" s="25" t="s">
        <v>4121</v>
      </c>
      <c r="F641" s="26">
        <v>44096</v>
      </c>
      <c r="H641" s="90">
        <v>1204.06919999979</v>
      </c>
      <c r="I641" s="90">
        <v>0</v>
      </c>
      <c r="J641" s="90">
        <v>872042.90270042396</v>
      </c>
      <c r="K641" s="109">
        <v>302921726855</v>
      </c>
      <c r="L641" s="89">
        <v>1</v>
      </c>
      <c r="M641" s="89">
        <v>1</v>
      </c>
      <c r="N641" s="89" t="s">
        <v>6445</v>
      </c>
    </row>
    <row r="642" spans="2:14" x14ac:dyDescent="0.3">
      <c r="B642" s="27" t="s">
        <v>638</v>
      </c>
      <c r="C642" s="62" t="s">
        <v>3721</v>
      </c>
      <c r="D642" s="25" t="s">
        <v>3027</v>
      </c>
      <c r="E642" s="25" t="s">
        <v>4138</v>
      </c>
      <c r="F642" s="26">
        <v>44096</v>
      </c>
      <c r="H642" s="90">
        <v>2120.5093999989299</v>
      </c>
      <c r="I642" s="90">
        <v>0</v>
      </c>
      <c r="J642" s="90">
        <v>0</v>
      </c>
      <c r="K642" s="109">
        <v>221504572</v>
      </c>
      <c r="L642" s="89">
        <v>1</v>
      </c>
      <c r="M642" s="89">
        <v>0</v>
      </c>
      <c r="N642" s="89" t="s">
        <v>6445</v>
      </c>
    </row>
    <row r="643" spans="2:14" x14ac:dyDescent="0.3">
      <c r="B643" s="27" t="s">
        <v>639</v>
      </c>
      <c r="C643" s="62" t="s">
        <v>3722</v>
      </c>
      <c r="D643" s="25" t="s">
        <v>3027</v>
      </c>
      <c r="E643" s="25" t="s">
        <v>4122</v>
      </c>
      <c r="F643" s="26">
        <v>44096</v>
      </c>
      <c r="H643" s="90">
        <v>1409.3981999997</v>
      </c>
      <c r="I643" s="90">
        <v>3128.2564999982701</v>
      </c>
      <c r="J643" s="90">
        <v>1284.06479999982</v>
      </c>
      <c r="K643" s="109">
        <v>2372468911</v>
      </c>
      <c r="L643" s="89">
        <v>250</v>
      </c>
      <c r="M643" s="89">
        <v>0</v>
      </c>
      <c r="N643" s="89" t="s">
        <v>6445</v>
      </c>
    </row>
    <row r="644" spans="2:14" x14ac:dyDescent="0.3">
      <c r="B644" s="27" t="s">
        <v>640</v>
      </c>
      <c r="C644" s="62" t="s">
        <v>3723</v>
      </c>
      <c r="D644" s="25" t="s">
        <v>3027</v>
      </c>
      <c r="E644" s="25" t="s">
        <v>4123</v>
      </c>
      <c r="F644" s="26">
        <v>44096</v>
      </c>
      <c r="H644" s="90">
        <v>1437.1358000002799</v>
      </c>
      <c r="I644" s="90">
        <v>356.26429999992303</v>
      </c>
      <c r="J644" s="90">
        <v>111.332599999965</v>
      </c>
      <c r="K644" s="109">
        <v>1486870590</v>
      </c>
      <c r="L644" s="89">
        <v>496</v>
      </c>
      <c r="M644" s="89">
        <v>0</v>
      </c>
      <c r="N644" s="89" t="s">
        <v>6445</v>
      </c>
    </row>
    <row r="645" spans="2:14" x14ac:dyDescent="0.3">
      <c r="B645" s="27" t="s">
        <v>641</v>
      </c>
      <c r="C645" s="62" t="s">
        <v>3724</v>
      </c>
      <c r="D645" s="25" t="s">
        <v>3028</v>
      </c>
      <c r="E645" s="25" t="s">
        <v>4092</v>
      </c>
      <c r="F645" s="26">
        <v>44096</v>
      </c>
      <c r="H645" s="90">
        <v>1066.64159999974</v>
      </c>
      <c r="I645" s="90">
        <v>0</v>
      </c>
      <c r="J645" s="90">
        <v>0</v>
      </c>
      <c r="K645" s="109">
        <v>7681495781</v>
      </c>
      <c r="L645" s="89">
        <v>332</v>
      </c>
      <c r="M645" s="89">
        <v>0</v>
      </c>
      <c r="N645" s="89" t="s">
        <v>6445</v>
      </c>
    </row>
    <row r="646" spans="2:14" x14ac:dyDescent="0.3">
      <c r="B646" s="27" t="s">
        <v>642</v>
      </c>
      <c r="C646" s="62" t="s">
        <v>3725</v>
      </c>
      <c r="D646" s="25" t="s">
        <v>3028</v>
      </c>
      <c r="E646" s="25" t="s">
        <v>4121</v>
      </c>
      <c r="F646" s="26">
        <v>44096</v>
      </c>
      <c r="H646" s="90">
        <v>1000.7350000003401</v>
      </c>
      <c r="I646" s="90">
        <v>0</v>
      </c>
      <c r="J646" s="90">
        <v>0</v>
      </c>
      <c r="K646" s="109">
        <v>0</v>
      </c>
      <c r="L646" s="89">
        <v>0</v>
      </c>
      <c r="M646" s="89">
        <v>0</v>
      </c>
      <c r="N646" s="89" t="s">
        <v>6445</v>
      </c>
    </row>
    <row r="647" spans="2:14" x14ac:dyDescent="0.3">
      <c r="B647" s="27" t="s">
        <v>643</v>
      </c>
      <c r="C647" s="62" t="s">
        <v>3726</v>
      </c>
      <c r="D647" s="25" t="s">
        <v>3029</v>
      </c>
      <c r="E647" s="25" t="s">
        <v>4153</v>
      </c>
      <c r="F647" s="26">
        <v>44096</v>
      </c>
      <c r="H647" s="90">
        <v>1089.2127000000301</v>
      </c>
      <c r="I647" s="90">
        <v>0</v>
      </c>
      <c r="J647" s="90">
        <v>0</v>
      </c>
      <c r="K647" s="109">
        <v>3530938349</v>
      </c>
      <c r="L647" s="89">
        <v>131</v>
      </c>
      <c r="M647" s="89">
        <v>0</v>
      </c>
      <c r="N647" s="89" t="s">
        <v>6445</v>
      </c>
    </row>
    <row r="648" spans="2:14" x14ac:dyDescent="0.3">
      <c r="B648" s="27" t="s">
        <v>644</v>
      </c>
      <c r="C648" s="62" t="s">
        <v>3727</v>
      </c>
      <c r="D648" s="25" t="s">
        <v>3030</v>
      </c>
      <c r="E648" s="25" t="s">
        <v>4153</v>
      </c>
      <c r="F648" s="26">
        <v>44096</v>
      </c>
      <c r="H648" s="90">
        <v>1108.04289999977</v>
      </c>
      <c r="I648" s="90">
        <v>0</v>
      </c>
      <c r="J648" s="90">
        <v>0</v>
      </c>
      <c r="K648" s="109">
        <v>1997038286</v>
      </c>
      <c r="L648" s="89">
        <v>64</v>
      </c>
      <c r="M648" s="89">
        <v>0</v>
      </c>
      <c r="N648" s="89" t="s">
        <v>6445</v>
      </c>
    </row>
    <row r="649" spans="2:14" x14ac:dyDescent="0.3">
      <c r="B649" s="27" t="s">
        <v>645</v>
      </c>
      <c r="C649" s="62" t="s">
        <v>3728</v>
      </c>
      <c r="D649" s="25" t="s">
        <v>3031</v>
      </c>
      <c r="E649" s="25" t="s">
        <v>4153</v>
      </c>
      <c r="F649" s="26">
        <v>44096</v>
      </c>
      <c r="H649" s="90">
        <v>697.03259999956902</v>
      </c>
      <c r="I649" s="90">
        <v>0</v>
      </c>
      <c r="J649" s="90">
        <v>0</v>
      </c>
      <c r="K649" s="109">
        <v>3880768083</v>
      </c>
      <c r="L649" s="89">
        <v>164</v>
      </c>
      <c r="M649" s="89">
        <v>0</v>
      </c>
      <c r="N649" s="89" t="s">
        <v>6445</v>
      </c>
    </row>
    <row r="650" spans="2:14" x14ac:dyDescent="0.3">
      <c r="B650" s="27" t="s">
        <v>646</v>
      </c>
      <c r="C650" s="62" t="s">
        <v>3729</v>
      </c>
      <c r="D650" s="25" t="s">
        <v>3032</v>
      </c>
      <c r="E650" s="25" t="s">
        <v>4092</v>
      </c>
      <c r="F650" s="26">
        <v>44096</v>
      </c>
      <c r="H650" s="90">
        <v>896705.45232296002</v>
      </c>
      <c r="I650" s="90">
        <v>0</v>
      </c>
      <c r="J650" s="90">
        <v>0</v>
      </c>
      <c r="K650" s="109">
        <v>1832678172.82617</v>
      </c>
      <c r="L650" s="89">
        <v>39</v>
      </c>
      <c r="M650" s="89">
        <v>0</v>
      </c>
      <c r="N650" s="89" t="s">
        <v>6446</v>
      </c>
    </row>
    <row r="651" spans="2:14" x14ac:dyDescent="0.3">
      <c r="B651" s="27" t="s">
        <v>647</v>
      </c>
      <c r="C651" s="62" t="s">
        <v>3730</v>
      </c>
      <c r="D651" s="25" t="s">
        <v>3032</v>
      </c>
      <c r="E651" s="25" t="s">
        <v>4166</v>
      </c>
      <c r="F651" s="26">
        <v>44096</v>
      </c>
      <c r="H651" s="90">
        <v>914204.41016387905</v>
      </c>
      <c r="I651" s="90">
        <v>0</v>
      </c>
      <c r="J651" s="90">
        <v>0</v>
      </c>
      <c r="K651" s="109">
        <v>3246337209.0664101</v>
      </c>
      <c r="L651" s="89">
        <v>1</v>
      </c>
      <c r="M651" s="89">
        <v>1</v>
      </c>
      <c r="N651" s="89" t="s">
        <v>6446</v>
      </c>
    </row>
    <row r="652" spans="2:14" x14ac:dyDescent="0.3">
      <c r="B652" s="27" t="s">
        <v>648</v>
      </c>
      <c r="C652" s="62" t="s">
        <v>3731</v>
      </c>
      <c r="D652" s="25" t="s">
        <v>3032</v>
      </c>
      <c r="E652" s="25" t="s">
        <v>4097</v>
      </c>
      <c r="F652" s="26">
        <v>44096</v>
      </c>
      <c r="H652" s="90">
        <v>777054.90704441105</v>
      </c>
      <c r="I652" s="90">
        <v>0</v>
      </c>
      <c r="J652" s="90">
        <v>0</v>
      </c>
      <c r="K652" s="109">
        <v>0</v>
      </c>
      <c r="L652" s="89">
        <v>0</v>
      </c>
      <c r="M652" s="89">
        <v>0</v>
      </c>
      <c r="N652" s="89" t="s">
        <v>6446</v>
      </c>
    </row>
    <row r="653" spans="2:14" x14ac:dyDescent="0.3">
      <c r="B653" s="27" t="s">
        <v>649</v>
      </c>
      <c r="C653" s="62" t="s">
        <v>3732</v>
      </c>
      <c r="D653" s="25" t="s">
        <v>3033</v>
      </c>
      <c r="E653" s="25" t="s">
        <v>4092</v>
      </c>
      <c r="F653" s="26">
        <v>44096</v>
      </c>
      <c r="H653" s="90">
        <v>1291.5682999994599</v>
      </c>
      <c r="I653" s="90">
        <v>19678176.5517883</v>
      </c>
      <c r="J653" s="90">
        <v>18780119.9381104</v>
      </c>
      <c r="K653" s="109">
        <v>147209226185</v>
      </c>
      <c r="L653" s="89">
        <v>7551</v>
      </c>
      <c r="M653" s="89">
        <v>5</v>
      </c>
      <c r="N653" s="89" t="s">
        <v>6445</v>
      </c>
    </row>
    <row r="654" spans="2:14" x14ac:dyDescent="0.3">
      <c r="B654" s="27" t="s">
        <v>650</v>
      </c>
      <c r="C654" s="62" t="s">
        <v>3733</v>
      </c>
      <c r="D654" s="25" t="s">
        <v>3033</v>
      </c>
      <c r="E654" s="25" t="s">
        <v>4091</v>
      </c>
      <c r="F654" s="26">
        <v>44096</v>
      </c>
      <c r="H654" s="90">
        <v>1117.03119999915</v>
      </c>
      <c r="I654" s="90">
        <v>107428367.212524</v>
      </c>
      <c r="J654" s="90">
        <v>107428367.212524</v>
      </c>
      <c r="K654" s="109">
        <v>133036959241</v>
      </c>
      <c r="L654" s="89">
        <v>2</v>
      </c>
      <c r="M654" s="89">
        <v>1</v>
      </c>
      <c r="N654" s="89" t="s">
        <v>6445</v>
      </c>
    </row>
    <row r="655" spans="2:14" x14ac:dyDescent="0.3">
      <c r="B655" s="27" t="s">
        <v>651</v>
      </c>
      <c r="C655" s="62" t="s">
        <v>3734</v>
      </c>
      <c r="D655" s="25" t="s">
        <v>3033</v>
      </c>
      <c r="E655" s="25" t="s">
        <v>4109</v>
      </c>
      <c r="F655" s="26">
        <v>44096</v>
      </c>
      <c r="H655" s="90">
        <v>1153.9443999994501</v>
      </c>
      <c r="I655" s="90">
        <v>48406525.5791016</v>
      </c>
      <c r="J655" s="90">
        <v>48406525.5791016</v>
      </c>
      <c r="K655" s="109">
        <v>85988199869</v>
      </c>
      <c r="L655" s="89">
        <v>35</v>
      </c>
      <c r="M655" s="89">
        <v>0</v>
      </c>
      <c r="N655" s="89" t="s">
        <v>6445</v>
      </c>
    </row>
    <row r="656" spans="2:14" x14ac:dyDescent="0.3">
      <c r="B656" s="27" t="s">
        <v>652</v>
      </c>
      <c r="C656" s="62" t="s">
        <v>3735</v>
      </c>
      <c r="D656" s="25" t="s">
        <v>3034</v>
      </c>
      <c r="E656" s="25" t="s">
        <v>4092</v>
      </c>
      <c r="F656" s="26">
        <v>44096</v>
      </c>
      <c r="H656" s="90">
        <v>1218.28979999945</v>
      </c>
      <c r="I656" s="90">
        <v>195301706.130371</v>
      </c>
      <c r="J656" s="90">
        <v>196749577.98877001</v>
      </c>
      <c r="K656" s="109">
        <v>1278388864180</v>
      </c>
      <c r="L656" s="89">
        <v>28294</v>
      </c>
      <c r="M656" s="89">
        <v>2</v>
      </c>
      <c r="N656" s="89" t="s">
        <v>6445</v>
      </c>
    </row>
    <row r="657" spans="2:14" x14ac:dyDescent="0.3">
      <c r="B657" s="27" t="s">
        <v>653</v>
      </c>
      <c r="C657" s="62" t="s">
        <v>3736</v>
      </c>
      <c r="D657" s="25" t="s">
        <v>3034</v>
      </c>
      <c r="E657" s="25" t="s">
        <v>4109</v>
      </c>
      <c r="F657" s="26">
        <v>44096</v>
      </c>
      <c r="H657" s="90">
        <v>1056.24939999916</v>
      </c>
      <c r="I657" s="90">
        <v>550509039.80371106</v>
      </c>
      <c r="J657" s="90">
        <v>544459585.31738305</v>
      </c>
      <c r="K657" s="109">
        <v>275750024719</v>
      </c>
      <c r="L657" s="89">
        <v>47</v>
      </c>
      <c r="M657" s="89">
        <v>1</v>
      </c>
      <c r="N657" s="89" t="s">
        <v>6445</v>
      </c>
    </row>
    <row r="658" spans="2:14" x14ac:dyDescent="0.3">
      <c r="B658" s="27" t="s">
        <v>654</v>
      </c>
      <c r="C658" s="62" t="s">
        <v>3737</v>
      </c>
      <c r="D658" s="25" t="s">
        <v>3035</v>
      </c>
      <c r="E658" s="25" t="s">
        <v>4092</v>
      </c>
      <c r="F658" s="26">
        <v>44096</v>
      </c>
      <c r="H658" s="90">
        <v>21396.4681999981</v>
      </c>
      <c r="I658" s="90">
        <v>1823596.84000015</v>
      </c>
      <c r="J658" s="90">
        <v>1824423.67749977</v>
      </c>
      <c r="K658" s="109">
        <v>239425229581</v>
      </c>
      <c r="L658" s="89">
        <v>14121</v>
      </c>
      <c r="M658" s="89">
        <v>2</v>
      </c>
      <c r="N658" s="89" t="s">
        <v>6445</v>
      </c>
    </row>
    <row r="659" spans="2:14" x14ac:dyDescent="0.3">
      <c r="B659" s="27" t="s">
        <v>655</v>
      </c>
      <c r="C659" s="62" t="s">
        <v>3738</v>
      </c>
      <c r="D659" s="25" t="s">
        <v>3035</v>
      </c>
      <c r="E659" s="25" t="s">
        <v>4093</v>
      </c>
      <c r="F659" s="26">
        <v>44096</v>
      </c>
      <c r="H659" s="90">
        <v>1783.0020000003301</v>
      </c>
      <c r="I659" s="90">
        <v>7920.7226999998102</v>
      </c>
      <c r="J659" s="90">
        <v>0</v>
      </c>
      <c r="K659" s="109">
        <v>8071364347</v>
      </c>
      <c r="L659" s="89">
        <v>977</v>
      </c>
      <c r="M659" s="89">
        <v>0</v>
      </c>
      <c r="N659" s="89" t="s">
        <v>6445</v>
      </c>
    </row>
    <row r="660" spans="2:14" x14ac:dyDescent="0.3">
      <c r="B660" s="27" t="s">
        <v>656</v>
      </c>
      <c r="C660" s="62" t="s">
        <v>3739</v>
      </c>
      <c r="D660" s="25" t="s">
        <v>3035</v>
      </c>
      <c r="E660" s="25" t="s">
        <v>4121</v>
      </c>
      <c r="F660" s="26">
        <v>44096</v>
      </c>
      <c r="H660" s="90">
        <v>1012.88460000046</v>
      </c>
      <c r="I660" s="90">
        <v>0</v>
      </c>
      <c r="J660" s="90">
        <v>0</v>
      </c>
      <c r="K660" s="109">
        <v>0</v>
      </c>
      <c r="L660" s="89">
        <v>0</v>
      </c>
      <c r="M660" s="89">
        <v>0</v>
      </c>
      <c r="N660" s="89" t="s">
        <v>6445</v>
      </c>
    </row>
    <row r="661" spans="2:14" x14ac:dyDescent="0.3">
      <c r="B661" s="27" t="s">
        <v>657</v>
      </c>
      <c r="C661" s="62" t="s">
        <v>3740</v>
      </c>
      <c r="D661" s="25" t="s">
        <v>3035</v>
      </c>
      <c r="E661" s="25" t="s">
        <v>4138</v>
      </c>
      <c r="F661" s="26">
        <v>44096</v>
      </c>
      <c r="H661" s="90">
        <v>2019.21020000055</v>
      </c>
      <c r="I661" s="90">
        <v>0</v>
      </c>
      <c r="J661" s="90">
        <v>0</v>
      </c>
      <c r="K661" s="109">
        <v>468595593</v>
      </c>
      <c r="L661" s="89">
        <v>4</v>
      </c>
      <c r="M661" s="89">
        <v>0</v>
      </c>
      <c r="N661" s="89" t="s">
        <v>6445</v>
      </c>
    </row>
    <row r="662" spans="2:14" x14ac:dyDescent="0.3">
      <c r="B662" s="27" t="s">
        <v>658</v>
      </c>
      <c r="C662" s="62" t="s">
        <v>3741</v>
      </c>
      <c r="D662" s="25" t="s">
        <v>3035</v>
      </c>
      <c r="E662" s="25" t="s">
        <v>4091</v>
      </c>
      <c r="F662" s="26">
        <v>44096</v>
      </c>
      <c r="H662" s="90">
        <v>22248.856099993001</v>
      </c>
      <c r="I662" s="90">
        <v>21439456.913299602</v>
      </c>
      <c r="J662" s="90">
        <v>21439456.913299602</v>
      </c>
      <c r="K662" s="109">
        <v>64379383098</v>
      </c>
      <c r="L662" s="89">
        <v>2</v>
      </c>
      <c r="M662" s="89">
        <v>1</v>
      </c>
      <c r="N662" s="89" t="s">
        <v>6445</v>
      </c>
    </row>
    <row r="663" spans="2:14" x14ac:dyDescent="0.3">
      <c r="B663" s="27" t="s">
        <v>659</v>
      </c>
      <c r="C663" s="62" t="s">
        <v>3742</v>
      </c>
      <c r="D663" s="25" t="s">
        <v>3035</v>
      </c>
      <c r="E663" s="25" t="s">
        <v>4109</v>
      </c>
      <c r="F663" s="26">
        <v>44096</v>
      </c>
      <c r="H663" s="90">
        <v>1041.08880000003</v>
      </c>
      <c r="I663" s="90">
        <v>170194556.64502001</v>
      </c>
      <c r="J663" s="90">
        <v>185671246.00317401</v>
      </c>
      <c r="K663" s="109">
        <v>465942845763</v>
      </c>
      <c r="L663" s="89">
        <v>474</v>
      </c>
      <c r="M663" s="89">
        <v>8</v>
      </c>
      <c r="N663" s="89" t="s">
        <v>6445</v>
      </c>
    </row>
    <row r="664" spans="2:14" x14ac:dyDescent="0.3">
      <c r="B664" s="27" t="s">
        <v>660</v>
      </c>
      <c r="C664" s="62" t="s">
        <v>3743</v>
      </c>
      <c r="D664" s="25" t="s">
        <v>3036</v>
      </c>
      <c r="E664" s="25" t="s">
        <v>4092</v>
      </c>
      <c r="F664" s="26">
        <v>44096</v>
      </c>
      <c r="H664" s="90">
        <v>6650.8471999987996</v>
      </c>
      <c r="I664" s="90">
        <v>0.52630000000044697</v>
      </c>
      <c r="J664" s="90">
        <v>0</v>
      </c>
      <c r="K664" s="109">
        <v>827449470</v>
      </c>
      <c r="L664" s="89">
        <v>435</v>
      </c>
      <c r="M664" s="89">
        <v>0</v>
      </c>
      <c r="N664" s="89" t="s">
        <v>6445</v>
      </c>
    </row>
    <row r="665" spans="2:14" x14ac:dyDescent="0.3">
      <c r="B665" s="27" t="s">
        <v>661</v>
      </c>
      <c r="C665" s="62" t="s">
        <v>3744</v>
      </c>
      <c r="D665" s="25" t="s">
        <v>3036</v>
      </c>
      <c r="E665" s="25" t="s">
        <v>4093</v>
      </c>
      <c r="F665" s="26">
        <v>44096</v>
      </c>
      <c r="H665" s="90">
        <v>2603.6757999993902</v>
      </c>
      <c r="I665" s="90">
        <v>479.28090000012901</v>
      </c>
      <c r="J665" s="90">
        <v>814.76200000010397</v>
      </c>
      <c r="K665" s="109">
        <v>1993280807</v>
      </c>
      <c r="L665" s="89">
        <v>2151</v>
      </c>
      <c r="M665" s="89">
        <v>0</v>
      </c>
      <c r="N665" s="89" t="s">
        <v>6445</v>
      </c>
    </row>
    <row r="666" spans="2:14" x14ac:dyDescent="0.3">
      <c r="B666" s="27" t="s">
        <v>662</v>
      </c>
      <c r="C666" s="62" t="s">
        <v>3745</v>
      </c>
      <c r="D666" s="25" t="s">
        <v>3036</v>
      </c>
      <c r="E666" s="25" t="s">
        <v>4116</v>
      </c>
      <c r="F666" s="26">
        <v>44096</v>
      </c>
      <c r="H666" s="90">
        <v>2651.1708999983998</v>
      </c>
      <c r="I666" s="90">
        <v>4383.83540000021</v>
      </c>
      <c r="J666" s="90">
        <v>1761.5262000002001</v>
      </c>
      <c r="K666" s="109">
        <v>7390243530</v>
      </c>
      <c r="L666" s="89">
        <v>739</v>
      </c>
      <c r="M666" s="89">
        <v>2</v>
      </c>
      <c r="N666" s="89" t="s">
        <v>6445</v>
      </c>
    </row>
    <row r="667" spans="2:14" x14ac:dyDescent="0.3">
      <c r="B667" s="27" t="s">
        <v>663</v>
      </c>
      <c r="C667" s="62" t="s">
        <v>3746</v>
      </c>
      <c r="D667" s="25" t="s">
        <v>3036</v>
      </c>
      <c r="E667" s="25" t="s">
        <v>4102</v>
      </c>
      <c r="F667" s="26">
        <v>44096</v>
      </c>
      <c r="H667" s="90">
        <v>715.76740000024404</v>
      </c>
      <c r="I667" s="90">
        <v>132.724699999904</v>
      </c>
      <c r="J667" s="90">
        <v>905.92269999999598</v>
      </c>
      <c r="K667" s="109">
        <v>1855445323</v>
      </c>
      <c r="L667" s="89">
        <v>5590</v>
      </c>
      <c r="M667" s="89">
        <v>0</v>
      </c>
      <c r="N667" s="89" t="s">
        <v>6445</v>
      </c>
    </row>
    <row r="668" spans="2:14" x14ac:dyDescent="0.3">
      <c r="B668" s="27" t="s">
        <v>664</v>
      </c>
      <c r="C668" s="62" t="s">
        <v>3747</v>
      </c>
      <c r="D668" s="25" t="s">
        <v>3036</v>
      </c>
      <c r="E668" s="25" t="s">
        <v>4128</v>
      </c>
      <c r="F668" s="26">
        <v>44096</v>
      </c>
      <c r="H668" s="90">
        <v>1043.94510000013</v>
      </c>
      <c r="I668" s="90">
        <v>198.71830000006599</v>
      </c>
      <c r="J668" s="90">
        <v>1918.90530000068</v>
      </c>
      <c r="K668" s="109">
        <v>3764286746</v>
      </c>
      <c r="L668" s="89">
        <v>1313</v>
      </c>
      <c r="M668" s="89">
        <v>1</v>
      </c>
      <c r="N668" s="89" t="s">
        <v>6445</v>
      </c>
    </row>
    <row r="669" spans="2:14" x14ac:dyDescent="0.3">
      <c r="B669" s="27" t="s">
        <v>665</v>
      </c>
      <c r="C669" s="62" t="s">
        <v>3748</v>
      </c>
      <c r="D669" s="25" t="s">
        <v>3036</v>
      </c>
      <c r="E669" s="25" t="s">
        <v>4129</v>
      </c>
      <c r="F669" s="26">
        <v>44096</v>
      </c>
      <c r="H669" s="90">
        <v>1275.7714000009</v>
      </c>
      <c r="I669" s="90">
        <v>506.75219999998802</v>
      </c>
      <c r="J669" s="90">
        <v>0</v>
      </c>
      <c r="K669" s="109">
        <v>422390903</v>
      </c>
      <c r="L669" s="89">
        <v>475</v>
      </c>
      <c r="M669" s="89">
        <v>0</v>
      </c>
      <c r="N669" s="89" t="s">
        <v>6445</v>
      </c>
    </row>
    <row r="670" spans="2:14" x14ac:dyDescent="0.3">
      <c r="B670" s="27" t="s">
        <v>666</v>
      </c>
      <c r="C670" s="62" t="s">
        <v>3749</v>
      </c>
      <c r="D670" s="25" t="s">
        <v>3036</v>
      </c>
      <c r="E670" s="25" t="s">
        <v>4130</v>
      </c>
      <c r="F670" s="26">
        <v>44096</v>
      </c>
      <c r="H670" s="90">
        <v>744.36290000006602</v>
      </c>
      <c r="I670" s="90">
        <v>0</v>
      </c>
      <c r="J670" s="90">
        <v>0</v>
      </c>
      <c r="K670" s="109">
        <v>31161801</v>
      </c>
      <c r="L670" s="89">
        <v>6</v>
      </c>
      <c r="M670" s="89">
        <v>0</v>
      </c>
      <c r="N670" s="89" t="s">
        <v>6445</v>
      </c>
    </row>
    <row r="671" spans="2:14" x14ac:dyDescent="0.3">
      <c r="B671" s="27" t="s">
        <v>667</v>
      </c>
      <c r="C671" s="62" t="s">
        <v>3750</v>
      </c>
      <c r="D671" s="25" t="s">
        <v>3036</v>
      </c>
      <c r="E671" s="25" t="s">
        <v>4108</v>
      </c>
      <c r="F671" s="26">
        <v>44096</v>
      </c>
      <c r="H671" s="90">
        <v>598.99789999984205</v>
      </c>
      <c r="I671" s="90">
        <v>71845.952999949499</v>
      </c>
      <c r="J671" s="90">
        <v>7685.619599998</v>
      </c>
      <c r="K671" s="109">
        <v>2976088311</v>
      </c>
      <c r="L671" s="89">
        <v>3</v>
      </c>
      <c r="M671" s="89">
        <v>3</v>
      </c>
      <c r="N671" s="89" t="s">
        <v>6445</v>
      </c>
    </row>
    <row r="672" spans="2:14" x14ac:dyDescent="0.3">
      <c r="B672" s="27" t="s">
        <v>668</v>
      </c>
      <c r="C672" s="62" t="s">
        <v>3751</v>
      </c>
      <c r="D672" s="25" t="s">
        <v>3036</v>
      </c>
      <c r="E672" s="25" t="s">
        <v>4131</v>
      </c>
      <c r="F672" s="26">
        <v>44096</v>
      </c>
      <c r="H672" s="90">
        <v>948.56390000041597</v>
      </c>
      <c r="I672" s="90">
        <v>0</v>
      </c>
      <c r="J672" s="90">
        <v>0</v>
      </c>
      <c r="K672" s="109">
        <v>27710242</v>
      </c>
      <c r="L672" s="89">
        <v>49</v>
      </c>
      <c r="M672" s="89">
        <v>0</v>
      </c>
      <c r="N672" s="89" t="s">
        <v>6445</v>
      </c>
    </row>
    <row r="673" spans="2:14" x14ac:dyDescent="0.3">
      <c r="B673" s="27" t="s">
        <v>669</v>
      </c>
      <c r="C673" s="62" t="s">
        <v>3752</v>
      </c>
      <c r="D673" s="25" t="s">
        <v>3036</v>
      </c>
      <c r="E673" s="25" t="s">
        <v>4132</v>
      </c>
      <c r="F673" s="26">
        <v>44096</v>
      </c>
      <c r="H673" s="90">
        <v>1291.85080000013</v>
      </c>
      <c r="I673" s="90">
        <v>0</v>
      </c>
      <c r="J673" s="90">
        <v>0</v>
      </c>
      <c r="K673" s="109">
        <v>53260778</v>
      </c>
      <c r="L673" s="89">
        <v>71</v>
      </c>
      <c r="M673" s="89">
        <v>0</v>
      </c>
      <c r="N673" s="89" t="s">
        <v>6445</v>
      </c>
    </row>
    <row r="674" spans="2:14" x14ac:dyDescent="0.3">
      <c r="B674" s="27" t="s">
        <v>670</v>
      </c>
      <c r="C674" s="62" t="s">
        <v>3753</v>
      </c>
      <c r="D674" s="25" t="s">
        <v>3036</v>
      </c>
      <c r="E674" s="25" t="s">
        <v>4133</v>
      </c>
      <c r="F674" s="26">
        <v>44096</v>
      </c>
      <c r="H674" s="90">
        <v>1001.69049999956</v>
      </c>
      <c r="I674" s="90">
        <v>0</v>
      </c>
      <c r="J674" s="90">
        <v>32.737800000002601</v>
      </c>
      <c r="K674" s="109">
        <v>221356945</v>
      </c>
      <c r="L674" s="89">
        <v>102</v>
      </c>
      <c r="M674" s="89">
        <v>0</v>
      </c>
      <c r="N674" s="89" t="s">
        <v>6445</v>
      </c>
    </row>
    <row r="675" spans="2:14" x14ac:dyDescent="0.3">
      <c r="B675" s="27" t="s">
        <v>671</v>
      </c>
      <c r="C675" s="62" t="s">
        <v>3754</v>
      </c>
      <c r="D675" s="25" t="s">
        <v>3036</v>
      </c>
      <c r="E675" s="25" t="s">
        <v>4134</v>
      </c>
      <c r="F675" s="26">
        <v>44096</v>
      </c>
      <c r="H675" s="90">
        <v>1090.79020000063</v>
      </c>
      <c r="I675" s="90">
        <v>0</v>
      </c>
      <c r="J675" s="90">
        <v>550.05989999975998</v>
      </c>
      <c r="K675" s="109">
        <v>485252499</v>
      </c>
      <c r="L675" s="89">
        <v>187</v>
      </c>
      <c r="M675" s="89">
        <v>0</v>
      </c>
      <c r="N675" s="89" t="s">
        <v>6445</v>
      </c>
    </row>
    <row r="676" spans="2:14" x14ac:dyDescent="0.3">
      <c r="B676" s="27" t="s">
        <v>672</v>
      </c>
      <c r="C676" s="62" t="s">
        <v>3755</v>
      </c>
      <c r="D676" s="25" t="s">
        <v>3037</v>
      </c>
      <c r="E676" s="25" t="s">
        <v>4092</v>
      </c>
      <c r="F676" s="26">
        <v>44096</v>
      </c>
      <c r="H676" s="90">
        <v>1089.1589999999901</v>
      </c>
      <c r="I676" s="90">
        <v>0</v>
      </c>
      <c r="J676" s="90">
        <v>0</v>
      </c>
      <c r="K676" s="109">
        <v>371161370</v>
      </c>
      <c r="L676" s="89">
        <v>50</v>
      </c>
      <c r="M676" s="89">
        <v>0</v>
      </c>
      <c r="N676" s="89" t="s">
        <v>6445</v>
      </c>
    </row>
    <row r="677" spans="2:14" x14ac:dyDescent="0.3">
      <c r="B677" s="27" t="s">
        <v>673</v>
      </c>
      <c r="C677" s="62" t="s">
        <v>3756</v>
      </c>
      <c r="D677" s="25" t="s">
        <v>3037</v>
      </c>
      <c r="E677" s="25" t="s">
        <v>4093</v>
      </c>
      <c r="F677" s="26">
        <v>44096</v>
      </c>
      <c r="H677" s="90">
        <v>1124.29649999924</v>
      </c>
      <c r="I677" s="90">
        <v>72357.080199956894</v>
      </c>
      <c r="J677" s="90">
        <v>0</v>
      </c>
      <c r="K677" s="109">
        <v>6802728301</v>
      </c>
      <c r="L677" s="89">
        <v>473</v>
      </c>
      <c r="M677" s="89">
        <v>0</v>
      </c>
      <c r="N677" s="89" t="s">
        <v>6445</v>
      </c>
    </row>
    <row r="678" spans="2:14" x14ac:dyDescent="0.3">
      <c r="B678" s="27" t="s">
        <v>674</v>
      </c>
      <c r="C678" s="62" t="s">
        <v>3757</v>
      </c>
      <c r="D678" s="25" t="s">
        <v>3037</v>
      </c>
      <c r="E678" s="25" t="s">
        <v>4116</v>
      </c>
      <c r="F678" s="26">
        <v>44096</v>
      </c>
      <c r="H678" s="90">
        <v>1131.24349999987</v>
      </c>
      <c r="I678" s="90">
        <v>202481.511800051</v>
      </c>
      <c r="J678" s="90">
        <v>39195.8378999829</v>
      </c>
      <c r="K678" s="109">
        <v>21530852382</v>
      </c>
      <c r="L678" s="89">
        <v>171</v>
      </c>
      <c r="M678" s="89">
        <v>1</v>
      </c>
      <c r="N678" s="89" t="s">
        <v>6445</v>
      </c>
    </row>
    <row r="679" spans="2:14" x14ac:dyDescent="0.3">
      <c r="B679" s="27" t="s">
        <v>675</v>
      </c>
      <c r="C679" s="62" t="s">
        <v>3758</v>
      </c>
      <c r="D679" s="25" t="s">
        <v>3037</v>
      </c>
      <c r="E679" s="25" t="s">
        <v>4102</v>
      </c>
      <c r="F679" s="26">
        <v>44096</v>
      </c>
      <c r="H679" s="90">
        <v>1089.16579999961</v>
      </c>
      <c r="I679" s="90">
        <v>6569.3854999989298</v>
      </c>
      <c r="J679" s="90">
        <v>6393.1331000030004</v>
      </c>
      <c r="K679" s="109">
        <v>683238055</v>
      </c>
      <c r="L679" s="89">
        <v>691</v>
      </c>
      <c r="M679" s="89">
        <v>0</v>
      </c>
      <c r="N679" s="89" t="s">
        <v>6445</v>
      </c>
    </row>
    <row r="680" spans="2:14" x14ac:dyDescent="0.3">
      <c r="B680" s="27" t="s">
        <v>676</v>
      </c>
      <c r="C680" s="62" t="s">
        <v>3759</v>
      </c>
      <c r="D680" s="25" t="s">
        <v>3037</v>
      </c>
      <c r="E680" s="25" t="s">
        <v>4162</v>
      </c>
      <c r="F680" s="26">
        <v>44096</v>
      </c>
      <c r="H680" s="90">
        <v>1110.5627999994899</v>
      </c>
      <c r="I680" s="90">
        <v>0</v>
      </c>
      <c r="J680" s="90">
        <v>0</v>
      </c>
      <c r="K680" s="109">
        <v>3145950089</v>
      </c>
      <c r="L680" s="89">
        <v>8</v>
      </c>
      <c r="M680" s="89">
        <v>0</v>
      </c>
      <c r="N680" s="89" t="s">
        <v>6445</v>
      </c>
    </row>
    <row r="681" spans="2:14" x14ac:dyDescent="0.3">
      <c r="B681" s="27" t="s">
        <v>677</v>
      </c>
      <c r="C681" s="62" t="s">
        <v>3760</v>
      </c>
      <c r="D681" s="25" t="s">
        <v>3037</v>
      </c>
      <c r="E681" s="25" t="s">
        <v>4128</v>
      </c>
      <c r="F681" s="26">
        <v>44096</v>
      </c>
      <c r="H681" s="90">
        <v>1099.6457000002299</v>
      </c>
      <c r="I681" s="90">
        <v>49745.076099991798</v>
      </c>
      <c r="J681" s="90">
        <v>31909.603100001801</v>
      </c>
      <c r="K681" s="109">
        <v>36649290764</v>
      </c>
      <c r="L681" s="89">
        <v>781</v>
      </c>
      <c r="M681" s="89">
        <v>1</v>
      </c>
      <c r="N681" s="89" t="s">
        <v>6445</v>
      </c>
    </row>
    <row r="682" spans="2:14" x14ac:dyDescent="0.3">
      <c r="B682" s="27" t="s">
        <v>678</v>
      </c>
      <c r="C682" s="62" t="s">
        <v>3761</v>
      </c>
      <c r="D682" s="25" t="s">
        <v>3037</v>
      </c>
      <c r="E682" s="25" t="s">
        <v>4129</v>
      </c>
      <c r="F682" s="26">
        <v>44096</v>
      </c>
      <c r="H682" s="90">
        <v>1125.9725000001499</v>
      </c>
      <c r="I682" s="90">
        <v>341.92670000018597</v>
      </c>
      <c r="J682" s="90">
        <v>2529.3726000003498</v>
      </c>
      <c r="K682" s="109">
        <v>4070221343</v>
      </c>
      <c r="L682" s="89">
        <v>234</v>
      </c>
      <c r="M682" s="89">
        <v>0</v>
      </c>
      <c r="N682" s="89" t="s">
        <v>6445</v>
      </c>
    </row>
    <row r="683" spans="2:14" x14ac:dyDescent="0.3">
      <c r="B683" s="27" t="s">
        <v>679</v>
      </c>
      <c r="C683" s="62" t="s">
        <v>3762</v>
      </c>
      <c r="D683" s="25" t="s">
        <v>3037</v>
      </c>
      <c r="E683" s="25" t="s">
        <v>4130</v>
      </c>
      <c r="F683" s="26">
        <v>44096</v>
      </c>
      <c r="H683" s="90">
        <v>1131.6341999992701</v>
      </c>
      <c r="I683" s="90">
        <v>0</v>
      </c>
      <c r="J683" s="90">
        <v>0</v>
      </c>
      <c r="K683" s="109">
        <v>792515467</v>
      </c>
      <c r="L683" s="89">
        <v>5</v>
      </c>
      <c r="M683" s="89">
        <v>0</v>
      </c>
      <c r="N683" s="89" t="s">
        <v>6445</v>
      </c>
    </row>
    <row r="684" spans="2:14" x14ac:dyDescent="0.3">
      <c r="B684" s="27" t="s">
        <v>680</v>
      </c>
      <c r="C684" s="62" t="s">
        <v>3763</v>
      </c>
      <c r="D684" s="25" t="s">
        <v>3037</v>
      </c>
      <c r="E684" s="25" t="s">
        <v>4131</v>
      </c>
      <c r="F684" s="26">
        <v>44096</v>
      </c>
      <c r="H684" s="90">
        <v>1138.2445999998599</v>
      </c>
      <c r="I684" s="90">
        <v>0</v>
      </c>
      <c r="J684" s="90">
        <v>0</v>
      </c>
      <c r="K684" s="109">
        <v>763292364</v>
      </c>
      <c r="L684" s="89">
        <v>11</v>
      </c>
      <c r="M684" s="89">
        <v>0</v>
      </c>
      <c r="N684" s="89" t="s">
        <v>6445</v>
      </c>
    </row>
    <row r="685" spans="2:14" x14ac:dyDescent="0.3">
      <c r="B685" s="27" t="s">
        <v>681</v>
      </c>
      <c r="C685" s="62" t="s">
        <v>3764</v>
      </c>
      <c r="D685" s="25" t="s">
        <v>3037</v>
      </c>
      <c r="E685" s="25" t="s">
        <v>4132</v>
      </c>
      <c r="F685" s="26">
        <v>44096</v>
      </c>
      <c r="H685" s="90">
        <v>1118.2916000001101</v>
      </c>
      <c r="I685" s="90">
        <v>0</v>
      </c>
      <c r="J685" s="90">
        <v>0</v>
      </c>
      <c r="K685" s="109">
        <v>302559149</v>
      </c>
      <c r="L685" s="89">
        <v>12</v>
      </c>
      <c r="M685" s="89">
        <v>0</v>
      </c>
      <c r="N685" s="89" t="s">
        <v>6445</v>
      </c>
    </row>
    <row r="686" spans="2:14" x14ac:dyDescent="0.3">
      <c r="B686" s="27" t="s">
        <v>682</v>
      </c>
      <c r="C686" s="62" t="s">
        <v>3765</v>
      </c>
      <c r="D686" s="25" t="s">
        <v>3037</v>
      </c>
      <c r="E686" s="25" t="s">
        <v>4133</v>
      </c>
      <c r="F686" s="26">
        <v>44096</v>
      </c>
      <c r="H686" s="90">
        <v>1122.86260000058</v>
      </c>
      <c r="I686" s="90">
        <v>0</v>
      </c>
      <c r="J686" s="90">
        <v>0</v>
      </c>
      <c r="K686" s="109">
        <v>793008423</v>
      </c>
      <c r="L686" s="89">
        <v>44</v>
      </c>
      <c r="M686" s="89">
        <v>0</v>
      </c>
      <c r="N686" s="89" t="s">
        <v>6445</v>
      </c>
    </row>
    <row r="687" spans="2:14" x14ac:dyDescent="0.3">
      <c r="B687" s="27" t="s">
        <v>683</v>
      </c>
      <c r="C687" s="62" t="s">
        <v>3766</v>
      </c>
      <c r="D687" s="25" t="s">
        <v>3037</v>
      </c>
      <c r="E687" s="25" t="s">
        <v>4134</v>
      </c>
      <c r="F687" s="26">
        <v>44096</v>
      </c>
      <c r="H687" s="90">
        <v>1143.8995999991901</v>
      </c>
      <c r="I687" s="90">
        <v>0</v>
      </c>
      <c r="J687" s="90">
        <v>49.6367999999784</v>
      </c>
      <c r="K687" s="109">
        <v>1758372041</v>
      </c>
      <c r="L687" s="89">
        <v>112</v>
      </c>
      <c r="M687" s="89">
        <v>0</v>
      </c>
      <c r="N687" s="89" t="s">
        <v>6445</v>
      </c>
    </row>
    <row r="688" spans="2:14" x14ac:dyDescent="0.3">
      <c r="B688" s="27" t="s">
        <v>684</v>
      </c>
      <c r="C688" s="62" t="s">
        <v>3767</v>
      </c>
      <c r="D688" s="25" t="s">
        <v>3038</v>
      </c>
      <c r="E688" s="25" t="s">
        <v>4092</v>
      </c>
      <c r="F688" s="26">
        <v>44096</v>
      </c>
      <c r="H688" s="90">
        <v>1082.83899999969</v>
      </c>
      <c r="I688" s="90">
        <v>0</v>
      </c>
      <c r="J688" s="90">
        <v>0</v>
      </c>
      <c r="K688" s="109">
        <v>320936842</v>
      </c>
      <c r="L688" s="89">
        <v>40</v>
      </c>
      <c r="M688" s="89">
        <v>0</v>
      </c>
      <c r="N688" s="89" t="s">
        <v>6445</v>
      </c>
    </row>
    <row r="689" spans="2:14" x14ac:dyDescent="0.3">
      <c r="B689" s="27" t="s">
        <v>685</v>
      </c>
      <c r="C689" s="62" t="s">
        <v>3768</v>
      </c>
      <c r="D689" s="25" t="s">
        <v>3038</v>
      </c>
      <c r="E689" s="25" t="s">
        <v>4093</v>
      </c>
      <c r="F689" s="26">
        <v>44096</v>
      </c>
      <c r="H689" s="90">
        <v>1109.4697999991499</v>
      </c>
      <c r="I689" s="90">
        <v>9662.4342000037395</v>
      </c>
      <c r="J689" s="90">
        <v>0</v>
      </c>
      <c r="K689" s="109">
        <v>4068432239</v>
      </c>
      <c r="L689" s="89">
        <v>341</v>
      </c>
      <c r="M689" s="89">
        <v>0</v>
      </c>
      <c r="N689" s="89" t="s">
        <v>6445</v>
      </c>
    </row>
    <row r="690" spans="2:14" x14ac:dyDescent="0.3">
      <c r="B690" s="27" t="s">
        <v>686</v>
      </c>
      <c r="C690" s="62" t="s">
        <v>3769</v>
      </c>
      <c r="D690" s="25" t="s">
        <v>3038</v>
      </c>
      <c r="E690" s="25" t="s">
        <v>4116</v>
      </c>
      <c r="F690" s="26">
        <v>44096</v>
      </c>
      <c r="H690" s="90">
        <v>1123.36490000039</v>
      </c>
      <c r="I690" s="90">
        <v>14701.0477000028</v>
      </c>
      <c r="J690" s="90">
        <v>78.915999999968307</v>
      </c>
      <c r="K690" s="109">
        <v>15947517486</v>
      </c>
      <c r="L690" s="89">
        <v>109</v>
      </c>
      <c r="M690" s="89">
        <v>1</v>
      </c>
      <c r="N690" s="89" t="s">
        <v>6445</v>
      </c>
    </row>
    <row r="691" spans="2:14" x14ac:dyDescent="0.3">
      <c r="B691" s="27" t="s">
        <v>687</v>
      </c>
      <c r="C691" s="62" t="s">
        <v>3770</v>
      </c>
      <c r="D691" s="25" t="s">
        <v>3038</v>
      </c>
      <c r="E691" s="25" t="s">
        <v>4102</v>
      </c>
      <c r="F691" s="26">
        <v>44096</v>
      </c>
      <c r="H691" s="90">
        <v>1079.6722999997401</v>
      </c>
      <c r="I691" s="90">
        <v>6765.9418999999798</v>
      </c>
      <c r="J691" s="90">
        <v>3475.6304999999702</v>
      </c>
      <c r="K691" s="109">
        <v>1131970076</v>
      </c>
      <c r="L691" s="89">
        <v>718</v>
      </c>
      <c r="M691" s="89">
        <v>0</v>
      </c>
      <c r="N691" s="89" t="s">
        <v>6445</v>
      </c>
    </row>
    <row r="692" spans="2:14" x14ac:dyDescent="0.3">
      <c r="B692" s="27" t="s">
        <v>688</v>
      </c>
      <c r="C692" s="62" t="s">
        <v>3771</v>
      </c>
      <c r="D692" s="25" t="s">
        <v>3038</v>
      </c>
      <c r="E692" s="25" t="s">
        <v>4162</v>
      </c>
      <c r="F692" s="26">
        <v>44096</v>
      </c>
      <c r="H692" s="90">
        <v>1102.6735999994</v>
      </c>
      <c r="I692" s="90">
        <v>0</v>
      </c>
      <c r="J692" s="90">
        <v>0</v>
      </c>
      <c r="K692" s="109">
        <v>810595734</v>
      </c>
      <c r="L692" s="89">
        <v>4</v>
      </c>
      <c r="M692" s="89">
        <v>0</v>
      </c>
      <c r="N692" s="89" t="s">
        <v>6445</v>
      </c>
    </row>
    <row r="693" spans="2:14" x14ac:dyDescent="0.3">
      <c r="B693" s="27" t="s">
        <v>689</v>
      </c>
      <c r="C693" s="62" t="s">
        <v>3772</v>
      </c>
      <c r="D693" s="25" t="s">
        <v>3038</v>
      </c>
      <c r="E693" s="25" t="s">
        <v>4128</v>
      </c>
      <c r="F693" s="26">
        <v>44096</v>
      </c>
      <c r="H693" s="90">
        <v>1096.3551000002799</v>
      </c>
      <c r="I693" s="90">
        <v>744115.637399673</v>
      </c>
      <c r="J693" s="90">
        <v>0</v>
      </c>
      <c r="K693" s="109">
        <v>41694147831</v>
      </c>
      <c r="L693" s="89">
        <v>723</v>
      </c>
      <c r="M693" s="89">
        <v>1</v>
      </c>
      <c r="N693" s="89" t="s">
        <v>6445</v>
      </c>
    </row>
    <row r="694" spans="2:14" x14ac:dyDescent="0.3">
      <c r="B694" s="27" t="s">
        <v>690</v>
      </c>
      <c r="C694" s="62" t="s">
        <v>3773</v>
      </c>
      <c r="D694" s="25" t="s">
        <v>3038</v>
      </c>
      <c r="E694" s="25" t="s">
        <v>4129</v>
      </c>
      <c r="F694" s="26">
        <v>44096</v>
      </c>
      <c r="H694" s="90">
        <v>1119.7370999995601</v>
      </c>
      <c r="I694" s="90">
        <v>93547.091599941297</v>
      </c>
      <c r="J694" s="90">
        <v>0</v>
      </c>
      <c r="K694" s="109">
        <v>4718687680</v>
      </c>
      <c r="L694" s="89">
        <v>184</v>
      </c>
      <c r="M694" s="89">
        <v>0</v>
      </c>
      <c r="N694" s="89" t="s">
        <v>6445</v>
      </c>
    </row>
    <row r="695" spans="2:14" x14ac:dyDescent="0.3">
      <c r="B695" s="27" t="s">
        <v>691</v>
      </c>
      <c r="C695" s="62" t="s">
        <v>3774</v>
      </c>
      <c r="D695" s="25" t="s">
        <v>3038</v>
      </c>
      <c r="E695" s="25" t="s">
        <v>4130</v>
      </c>
      <c r="F695" s="26">
        <v>44096</v>
      </c>
      <c r="H695" s="90">
        <v>1100.2528000008299</v>
      </c>
      <c r="I695" s="90">
        <v>0</v>
      </c>
      <c r="J695" s="90">
        <v>0</v>
      </c>
      <c r="K695" s="109">
        <v>1480944757</v>
      </c>
      <c r="L695" s="89">
        <v>5</v>
      </c>
      <c r="M695" s="89">
        <v>0</v>
      </c>
      <c r="N695" s="89" t="s">
        <v>6445</v>
      </c>
    </row>
    <row r="696" spans="2:14" x14ac:dyDescent="0.3">
      <c r="B696" s="27" t="s">
        <v>692</v>
      </c>
      <c r="C696" s="62" t="s">
        <v>3775</v>
      </c>
      <c r="D696" s="25" t="s">
        <v>3038</v>
      </c>
      <c r="E696" s="25" t="s">
        <v>4131</v>
      </c>
      <c r="F696" s="26">
        <v>44096</v>
      </c>
      <c r="H696" s="90">
        <v>1116.72790000029</v>
      </c>
      <c r="I696" s="90">
        <v>0</v>
      </c>
      <c r="J696" s="90">
        <v>0</v>
      </c>
      <c r="K696" s="109">
        <v>27636671</v>
      </c>
      <c r="L696" s="89">
        <v>2</v>
      </c>
      <c r="M696" s="89">
        <v>0</v>
      </c>
      <c r="N696" s="89" t="s">
        <v>6445</v>
      </c>
    </row>
    <row r="697" spans="2:14" x14ac:dyDescent="0.3">
      <c r="B697" s="27" t="s">
        <v>693</v>
      </c>
      <c r="C697" s="62" t="s">
        <v>3776</v>
      </c>
      <c r="D697" s="25" t="s">
        <v>3038</v>
      </c>
      <c r="E697" s="25" t="s">
        <v>4132</v>
      </c>
      <c r="F697" s="26">
        <v>44096</v>
      </c>
      <c r="H697" s="90">
        <v>1119.4725000001499</v>
      </c>
      <c r="I697" s="90">
        <v>0</v>
      </c>
      <c r="J697" s="90">
        <v>0</v>
      </c>
      <c r="K697" s="109">
        <v>3756860</v>
      </c>
      <c r="L697" s="89">
        <v>4</v>
      </c>
      <c r="M697" s="89">
        <v>0</v>
      </c>
      <c r="N697" s="89" t="s">
        <v>6445</v>
      </c>
    </row>
    <row r="698" spans="2:14" x14ac:dyDescent="0.3">
      <c r="B698" s="27" t="s">
        <v>694</v>
      </c>
      <c r="C698" s="62" t="s">
        <v>3777</v>
      </c>
      <c r="D698" s="25" t="s">
        <v>3038</v>
      </c>
      <c r="E698" s="25" t="s">
        <v>4133</v>
      </c>
      <c r="F698" s="26">
        <v>44096</v>
      </c>
      <c r="H698" s="90">
        <v>1133.29839999974</v>
      </c>
      <c r="I698" s="90">
        <v>0</v>
      </c>
      <c r="J698" s="90">
        <v>0</v>
      </c>
      <c r="K698" s="109">
        <v>594915377</v>
      </c>
      <c r="L698" s="89">
        <v>26</v>
      </c>
      <c r="M698" s="89">
        <v>0</v>
      </c>
      <c r="N698" s="89" t="s">
        <v>6445</v>
      </c>
    </row>
    <row r="699" spans="2:14" x14ac:dyDescent="0.3">
      <c r="B699" s="27" t="s">
        <v>695</v>
      </c>
      <c r="C699" s="62" t="s">
        <v>3778</v>
      </c>
      <c r="D699" s="25" t="s">
        <v>3038</v>
      </c>
      <c r="E699" s="25" t="s">
        <v>4134</v>
      </c>
      <c r="F699" s="26">
        <v>44096</v>
      </c>
      <c r="H699" s="90">
        <v>1135.07699999958</v>
      </c>
      <c r="I699" s="90">
        <v>631.84609999973304</v>
      </c>
      <c r="J699" s="90">
        <v>0</v>
      </c>
      <c r="K699" s="109">
        <v>1031120026</v>
      </c>
      <c r="L699" s="89">
        <v>60</v>
      </c>
      <c r="M699" s="89">
        <v>0</v>
      </c>
      <c r="N699" s="89" t="s">
        <v>6445</v>
      </c>
    </row>
    <row r="700" spans="2:14" x14ac:dyDescent="0.3">
      <c r="B700" s="27" t="s">
        <v>696</v>
      </c>
      <c r="C700" s="62" t="s">
        <v>3779</v>
      </c>
      <c r="D700" s="25" t="s">
        <v>3039</v>
      </c>
      <c r="E700" s="25" t="s">
        <v>4092</v>
      </c>
      <c r="F700" s="26">
        <v>44096</v>
      </c>
      <c r="H700" s="90">
        <v>2011.94109999947</v>
      </c>
      <c r="I700" s="90">
        <v>499311.79869985598</v>
      </c>
      <c r="J700" s="90">
        <v>568489.14529991103</v>
      </c>
      <c r="K700" s="109">
        <v>54067959198</v>
      </c>
      <c r="L700" s="89">
        <v>4696</v>
      </c>
      <c r="M700" s="89">
        <v>0</v>
      </c>
      <c r="N700" s="89" t="s">
        <v>6445</v>
      </c>
    </row>
    <row r="701" spans="2:14" x14ac:dyDescent="0.3">
      <c r="B701" s="27" t="s">
        <v>697</v>
      </c>
      <c r="C701" s="62" t="s">
        <v>3780</v>
      </c>
      <c r="D701" s="25" t="s">
        <v>3039</v>
      </c>
      <c r="E701" s="25" t="s">
        <v>4088</v>
      </c>
      <c r="F701" s="26">
        <v>44096</v>
      </c>
      <c r="H701" s="90">
        <v>1390.5932</v>
      </c>
      <c r="I701" s="90">
        <v>214980.67549991599</v>
      </c>
      <c r="J701" s="90">
        <v>38289.653599977501</v>
      </c>
      <c r="K701" s="109">
        <v>8415574829</v>
      </c>
      <c r="L701" s="89">
        <v>522</v>
      </c>
      <c r="M701" s="89">
        <v>0</v>
      </c>
      <c r="N701" s="89" t="s">
        <v>6445</v>
      </c>
    </row>
    <row r="702" spans="2:14" x14ac:dyDescent="0.3">
      <c r="B702" s="27" t="s">
        <v>698</v>
      </c>
      <c r="C702" s="62" t="s">
        <v>3781</v>
      </c>
      <c r="D702" s="25" t="s">
        <v>3039</v>
      </c>
      <c r="E702" s="25" t="s">
        <v>4096</v>
      </c>
      <c r="F702" s="26">
        <v>44096</v>
      </c>
      <c r="H702" s="90">
        <v>1384.6366000007799</v>
      </c>
      <c r="I702" s="90">
        <v>2083647.9850997899</v>
      </c>
      <c r="J702" s="90">
        <v>2511188.2560005202</v>
      </c>
      <c r="K702" s="109">
        <v>82042790052</v>
      </c>
      <c r="L702" s="89">
        <v>710</v>
      </c>
      <c r="M702" s="89">
        <v>1</v>
      </c>
      <c r="N702" s="89" t="s">
        <v>6445</v>
      </c>
    </row>
    <row r="703" spans="2:14" x14ac:dyDescent="0.3">
      <c r="B703" s="27" t="s">
        <v>699</v>
      </c>
      <c r="C703" s="62" t="s">
        <v>3782</v>
      </c>
      <c r="D703" s="25" t="s">
        <v>3039</v>
      </c>
      <c r="E703" s="25" t="s">
        <v>4097</v>
      </c>
      <c r="F703" s="26">
        <v>44096</v>
      </c>
      <c r="H703" s="90">
        <v>1435.58149999939</v>
      </c>
      <c r="I703" s="90">
        <v>64440433.101318397</v>
      </c>
      <c r="J703" s="90">
        <v>60640278.562683098</v>
      </c>
      <c r="K703" s="109">
        <v>218283699696</v>
      </c>
      <c r="L703" s="89">
        <v>119</v>
      </c>
      <c r="M703" s="89">
        <v>0</v>
      </c>
      <c r="N703" s="89" t="s">
        <v>6445</v>
      </c>
    </row>
    <row r="704" spans="2:14" x14ac:dyDescent="0.3">
      <c r="B704" s="27" t="s">
        <v>700</v>
      </c>
      <c r="C704" s="62" t="s">
        <v>3783</v>
      </c>
      <c r="D704" s="25" t="s">
        <v>3039</v>
      </c>
      <c r="E704" s="25" t="s">
        <v>4107</v>
      </c>
      <c r="F704" s="26">
        <v>44096</v>
      </c>
      <c r="H704" s="90">
        <v>1109.8265000004301</v>
      </c>
      <c r="I704" s="90">
        <v>0</v>
      </c>
      <c r="J704" s="90">
        <v>0</v>
      </c>
      <c r="K704" s="109">
        <v>17745009085</v>
      </c>
      <c r="L704" s="89">
        <v>12</v>
      </c>
      <c r="M704" s="89">
        <v>12</v>
      </c>
      <c r="N704" s="89" t="s">
        <v>6445</v>
      </c>
    </row>
    <row r="705" spans="2:14" x14ac:dyDescent="0.3">
      <c r="B705" s="27" t="s">
        <v>701</v>
      </c>
      <c r="C705" s="62" t="s">
        <v>3784</v>
      </c>
      <c r="D705" s="25" t="s">
        <v>3039</v>
      </c>
      <c r="E705" s="25" t="s">
        <v>4109</v>
      </c>
      <c r="F705" s="26">
        <v>44096</v>
      </c>
      <c r="H705" s="90">
        <v>1671.2398000005601</v>
      </c>
      <c r="I705" s="90">
        <v>0</v>
      </c>
      <c r="J705" s="90">
        <v>0</v>
      </c>
      <c r="K705" s="109">
        <v>35059238</v>
      </c>
      <c r="L705" s="89">
        <v>15</v>
      </c>
      <c r="M705" s="89">
        <v>0</v>
      </c>
      <c r="N705" s="89" t="s">
        <v>6445</v>
      </c>
    </row>
    <row r="706" spans="2:14" x14ac:dyDescent="0.3">
      <c r="B706" s="27" t="s">
        <v>702</v>
      </c>
      <c r="C706" s="62" t="s">
        <v>3785</v>
      </c>
      <c r="D706" s="25" t="s">
        <v>3040</v>
      </c>
      <c r="E706" s="25" t="s">
        <v>4092</v>
      </c>
      <c r="F706" s="26">
        <v>44096</v>
      </c>
      <c r="H706" s="90">
        <v>1500.8956000004</v>
      </c>
      <c r="I706" s="90">
        <v>279.83289999980502</v>
      </c>
      <c r="J706" s="90">
        <v>0.68130000000019197</v>
      </c>
      <c r="K706" s="109">
        <v>2426312031</v>
      </c>
      <c r="L706" s="89">
        <v>283</v>
      </c>
      <c r="M706" s="89">
        <v>0</v>
      </c>
      <c r="N706" s="89" t="s">
        <v>6445</v>
      </c>
    </row>
    <row r="707" spans="2:14" x14ac:dyDescent="0.3">
      <c r="B707" s="27" t="s">
        <v>703</v>
      </c>
      <c r="C707" s="62" t="s">
        <v>3786</v>
      </c>
      <c r="D707" s="25" t="s">
        <v>3040</v>
      </c>
      <c r="E707" s="25" t="s">
        <v>4140</v>
      </c>
      <c r="F707" s="26">
        <v>44096</v>
      </c>
      <c r="H707" s="90">
        <v>975.00769999995805</v>
      </c>
      <c r="I707" s="90">
        <v>0</v>
      </c>
      <c r="J707" s="90">
        <v>0</v>
      </c>
      <c r="K707" s="109">
        <v>10697222</v>
      </c>
      <c r="L707" s="89">
        <v>1</v>
      </c>
      <c r="M707" s="89">
        <v>0</v>
      </c>
      <c r="N707" s="89" t="s">
        <v>6445</v>
      </c>
    </row>
    <row r="708" spans="2:14" x14ac:dyDescent="0.3">
      <c r="B708" s="27" t="s">
        <v>704</v>
      </c>
      <c r="C708" s="62" t="s">
        <v>3787</v>
      </c>
      <c r="D708" s="25" t="s">
        <v>3040</v>
      </c>
      <c r="E708" s="25" t="s">
        <v>4093</v>
      </c>
      <c r="F708" s="26">
        <v>44096</v>
      </c>
      <c r="H708" s="90">
        <v>1654.88949999958</v>
      </c>
      <c r="I708" s="90">
        <v>0</v>
      </c>
      <c r="J708" s="90">
        <v>0</v>
      </c>
      <c r="K708" s="109">
        <v>252496687</v>
      </c>
      <c r="L708" s="89">
        <v>41</v>
      </c>
      <c r="M708" s="89">
        <v>0</v>
      </c>
      <c r="N708" s="89" t="s">
        <v>6445</v>
      </c>
    </row>
    <row r="709" spans="2:14" x14ac:dyDescent="0.3">
      <c r="B709" s="27" t="s">
        <v>705</v>
      </c>
      <c r="C709" s="62" t="s">
        <v>3788</v>
      </c>
      <c r="D709" s="25" t="s">
        <v>3040</v>
      </c>
      <c r="E709" s="25" t="s">
        <v>4167</v>
      </c>
      <c r="F709" s="26">
        <v>44096</v>
      </c>
      <c r="H709" s="90">
        <v>1882.26979999989</v>
      </c>
      <c r="I709" s="90">
        <v>400.52710000006499</v>
      </c>
      <c r="J709" s="90">
        <v>0</v>
      </c>
      <c r="K709" s="109">
        <v>1694091602</v>
      </c>
      <c r="L709" s="89">
        <v>223</v>
      </c>
      <c r="M709" s="89">
        <v>0</v>
      </c>
      <c r="N709" s="89" t="s">
        <v>6445</v>
      </c>
    </row>
    <row r="710" spans="2:14" x14ac:dyDescent="0.3">
      <c r="B710" s="27" t="s">
        <v>706</v>
      </c>
      <c r="C710" s="62" t="s">
        <v>3789</v>
      </c>
      <c r="D710" s="25" t="s">
        <v>3040</v>
      </c>
      <c r="E710" s="25" t="s">
        <v>4116</v>
      </c>
      <c r="F710" s="26">
        <v>44096</v>
      </c>
      <c r="H710" s="90">
        <v>1278.8881000000999</v>
      </c>
      <c r="I710" s="90">
        <v>0</v>
      </c>
      <c r="J710" s="90">
        <v>342.787800000049</v>
      </c>
      <c r="K710" s="109">
        <v>667831473</v>
      </c>
      <c r="L710" s="89">
        <v>110</v>
      </c>
      <c r="M710" s="89">
        <v>0</v>
      </c>
      <c r="N710" s="89" t="s">
        <v>6445</v>
      </c>
    </row>
    <row r="711" spans="2:14" x14ac:dyDescent="0.3">
      <c r="B711" s="27" t="s">
        <v>707</v>
      </c>
      <c r="C711" s="62" t="s">
        <v>3790</v>
      </c>
      <c r="D711" s="25" t="s">
        <v>3040</v>
      </c>
      <c r="E711" s="25" t="s">
        <v>4096</v>
      </c>
      <c r="F711" s="26">
        <v>44096</v>
      </c>
      <c r="H711" s="90">
        <v>1575.82850000076</v>
      </c>
      <c r="I711" s="90">
        <v>0</v>
      </c>
      <c r="J711" s="90">
        <v>0</v>
      </c>
      <c r="K711" s="109">
        <v>1460488126</v>
      </c>
      <c r="L711" s="89">
        <v>2</v>
      </c>
      <c r="M711" s="89">
        <v>0</v>
      </c>
      <c r="N711" s="89" t="s">
        <v>6445</v>
      </c>
    </row>
    <row r="712" spans="2:14" x14ac:dyDescent="0.3">
      <c r="B712" s="27" t="s">
        <v>708</v>
      </c>
      <c r="C712" s="62" t="s">
        <v>3791</v>
      </c>
      <c r="D712" s="25" t="s">
        <v>3040</v>
      </c>
      <c r="E712" s="25" t="s">
        <v>4168</v>
      </c>
      <c r="F712" s="26">
        <v>44096</v>
      </c>
      <c r="H712" s="90">
        <v>1000</v>
      </c>
      <c r="I712" s="90">
        <v>0</v>
      </c>
      <c r="J712" s="90">
        <v>0</v>
      </c>
      <c r="K712" s="109">
        <v>0</v>
      </c>
      <c r="L712" s="89">
        <v>0</v>
      </c>
      <c r="M712" s="89">
        <v>0</v>
      </c>
      <c r="N712" s="89" t="s">
        <v>6445</v>
      </c>
    </row>
    <row r="713" spans="2:14" x14ac:dyDescent="0.3">
      <c r="B713" s="27" t="s">
        <v>709</v>
      </c>
      <c r="C713" s="62" t="s">
        <v>3792</v>
      </c>
      <c r="D713" s="25" t="s">
        <v>3040</v>
      </c>
      <c r="E713" s="25" t="s">
        <v>4097</v>
      </c>
      <c r="F713" s="26">
        <v>44096</v>
      </c>
      <c r="H713" s="90">
        <v>918.41459999978497</v>
      </c>
      <c r="I713" s="90">
        <v>0</v>
      </c>
      <c r="J713" s="90">
        <v>0</v>
      </c>
      <c r="K713" s="109">
        <v>465115433</v>
      </c>
      <c r="L713" s="89">
        <v>1</v>
      </c>
      <c r="M713" s="89">
        <v>0</v>
      </c>
      <c r="N713" s="89" t="s">
        <v>6445</v>
      </c>
    </row>
    <row r="714" spans="2:14" x14ac:dyDescent="0.3">
      <c r="B714" s="27" t="s">
        <v>710</v>
      </c>
      <c r="C714" s="62" t="s">
        <v>3793</v>
      </c>
      <c r="D714" s="25" t="s">
        <v>3040</v>
      </c>
      <c r="E714" s="25" t="s">
        <v>4169</v>
      </c>
      <c r="F714" s="26">
        <v>44096</v>
      </c>
      <c r="H714" s="90">
        <v>1432.6455000005701</v>
      </c>
      <c r="I714" s="90">
        <v>0</v>
      </c>
      <c r="J714" s="90">
        <v>0</v>
      </c>
      <c r="K714" s="109">
        <v>8319869</v>
      </c>
      <c r="L714" s="89">
        <v>1</v>
      </c>
      <c r="M714" s="89">
        <v>0</v>
      </c>
      <c r="N714" s="89" t="s">
        <v>6445</v>
      </c>
    </row>
    <row r="715" spans="2:14" x14ac:dyDescent="0.3">
      <c r="B715" s="27" t="s">
        <v>711</v>
      </c>
      <c r="C715" s="62" t="s">
        <v>3794</v>
      </c>
      <c r="D715" s="25" t="s">
        <v>3041</v>
      </c>
      <c r="E715" s="25" t="s">
        <v>4092</v>
      </c>
      <c r="F715" s="26">
        <v>44096</v>
      </c>
      <c r="H715" s="90">
        <v>2081.9173999987502</v>
      </c>
      <c r="I715" s="90">
        <v>0.161200000000008</v>
      </c>
      <c r="J715" s="90">
        <v>0</v>
      </c>
      <c r="K715" s="109">
        <v>3477771088</v>
      </c>
      <c r="L715" s="89">
        <v>908</v>
      </c>
      <c r="M715" s="89">
        <v>0</v>
      </c>
      <c r="N715" s="89" t="s">
        <v>6445</v>
      </c>
    </row>
    <row r="716" spans="2:14" x14ac:dyDescent="0.3">
      <c r="B716" s="27" t="s">
        <v>712</v>
      </c>
      <c r="C716" s="62" t="s">
        <v>3795</v>
      </c>
      <c r="D716" s="25" t="s">
        <v>3041</v>
      </c>
      <c r="E716" s="25" t="s">
        <v>4093</v>
      </c>
      <c r="F716" s="26">
        <v>44096</v>
      </c>
      <c r="H716" s="90">
        <v>2669.4270999990399</v>
      </c>
      <c r="I716" s="90">
        <v>2.5299999999987201E-2</v>
      </c>
      <c r="J716" s="90">
        <v>0</v>
      </c>
      <c r="K716" s="109">
        <v>716103476</v>
      </c>
      <c r="L716" s="89">
        <v>82</v>
      </c>
      <c r="M716" s="89">
        <v>0</v>
      </c>
      <c r="N716" s="89" t="s">
        <v>6445</v>
      </c>
    </row>
    <row r="717" spans="2:14" x14ac:dyDescent="0.3">
      <c r="B717" s="27" t="s">
        <v>713</v>
      </c>
      <c r="C717" s="62" t="s">
        <v>3796</v>
      </c>
      <c r="D717" s="25" t="s">
        <v>3041</v>
      </c>
      <c r="E717" s="25" t="s">
        <v>4167</v>
      </c>
      <c r="F717" s="26">
        <v>44096</v>
      </c>
      <c r="H717" s="90">
        <v>3449.7197000011802</v>
      </c>
      <c r="I717" s="90">
        <v>145.125199999893</v>
      </c>
      <c r="J717" s="90">
        <v>20761.5717999935</v>
      </c>
      <c r="K717" s="109">
        <v>3463768199</v>
      </c>
      <c r="L717" s="89">
        <v>373</v>
      </c>
      <c r="M717" s="89">
        <v>0</v>
      </c>
      <c r="N717" s="89" t="s">
        <v>6445</v>
      </c>
    </row>
    <row r="718" spans="2:14" x14ac:dyDescent="0.3">
      <c r="B718" s="27" t="s">
        <v>714</v>
      </c>
      <c r="C718" s="62" t="s">
        <v>3797</v>
      </c>
      <c r="D718" s="25" t="s">
        <v>3041</v>
      </c>
      <c r="E718" s="25" t="s">
        <v>4116</v>
      </c>
      <c r="F718" s="26">
        <v>44096</v>
      </c>
      <c r="H718" s="90">
        <v>1764.09869999997</v>
      </c>
      <c r="I718" s="90">
        <v>5.97999999999956E-2</v>
      </c>
      <c r="J718" s="90">
        <v>728.09910000022501</v>
      </c>
      <c r="K718" s="109">
        <v>1094189534</v>
      </c>
      <c r="L718" s="89">
        <v>108</v>
      </c>
      <c r="M718" s="89">
        <v>0</v>
      </c>
      <c r="N718" s="89" t="s">
        <v>6445</v>
      </c>
    </row>
    <row r="719" spans="2:14" x14ac:dyDescent="0.3">
      <c r="B719" s="27" t="s">
        <v>715</v>
      </c>
      <c r="C719" s="62" t="s">
        <v>3798</v>
      </c>
      <c r="D719" s="25" t="s">
        <v>3041</v>
      </c>
      <c r="E719" s="25" t="s">
        <v>4094</v>
      </c>
      <c r="F719" s="26">
        <v>44096</v>
      </c>
      <c r="H719" s="90">
        <v>657.74480000045196</v>
      </c>
      <c r="I719" s="90">
        <v>0</v>
      </c>
      <c r="J719" s="90">
        <v>0</v>
      </c>
      <c r="K719" s="109">
        <v>4296716</v>
      </c>
      <c r="L719" s="89">
        <v>1</v>
      </c>
      <c r="M719" s="89">
        <v>0</v>
      </c>
      <c r="N719" s="89" t="s">
        <v>6445</v>
      </c>
    </row>
    <row r="720" spans="2:14" x14ac:dyDescent="0.3">
      <c r="B720" s="27" t="s">
        <v>716</v>
      </c>
      <c r="C720" s="62" t="s">
        <v>3799</v>
      </c>
      <c r="D720" s="25" t="s">
        <v>3041</v>
      </c>
      <c r="E720" s="25" t="s">
        <v>4170</v>
      </c>
      <c r="F720" s="26">
        <v>44096</v>
      </c>
      <c r="H720" s="90">
        <v>661.24569999985397</v>
      </c>
      <c r="I720" s="90">
        <v>4.5000000000001697E-3</v>
      </c>
      <c r="J720" s="90">
        <v>0</v>
      </c>
      <c r="K720" s="109">
        <v>35012442</v>
      </c>
      <c r="L720" s="89">
        <v>1</v>
      </c>
      <c r="M720" s="89">
        <v>0</v>
      </c>
      <c r="N720" s="89" t="s">
        <v>6445</v>
      </c>
    </row>
    <row r="721" spans="2:14" x14ac:dyDescent="0.3">
      <c r="B721" s="27" t="s">
        <v>717</v>
      </c>
      <c r="C721" s="62" t="s">
        <v>3800</v>
      </c>
      <c r="D721" s="25" t="s">
        <v>3041</v>
      </c>
      <c r="E721" s="25" t="s">
        <v>4096</v>
      </c>
      <c r="F721" s="26">
        <v>44096</v>
      </c>
      <c r="H721" s="90">
        <v>829.84350000042502</v>
      </c>
      <c r="I721" s="90">
        <v>3.9800000000013797E-2</v>
      </c>
      <c r="J721" s="90">
        <v>0</v>
      </c>
      <c r="K721" s="109">
        <v>343748226</v>
      </c>
      <c r="L721" s="89">
        <v>2</v>
      </c>
      <c r="M721" s="89">
        <v>0</v>
      </c>
      <c r="N721" s="89" t="s">
        <v>6445</v>
      </c>
    </row>
    <row r="722" spans="2:14" x14ac:dyDescent="0.3">
      <c r="B722" s="27" t="s">
        <v>718</v>
      </c>
      <c r="C722" s="62" t="s">
        <v>3801</v>
      </c>
      <c r="D722" s="25" t="s">
        <v>3041</v>
      </c>
      <c r="E722" s="25" t="s">
        <v>4168</v>
      </c>
      <c r="F722" s="26">
        <v>44096</v>
      </c>
      <c r="H722" s="90">
        <v>1000</v>
      </c>
      <c r="I722" s="90">
        <v>0</v>
      </c>
      <c r="J722" s="90">
        <v>0</v>
      </c>
      <c r="K722" s="109">
        <v>0</v>
      </c>
      <c r="L722" s="89">
        <v>0</v>
      </c>
      <c r="M722" s="89">
        <v>0</v>
      </c>
      <c r="N722" s="89" t="s">
        <v>6445</v>
      </c>
    </row>
    <row r="723" spans="2:14" x14ac:dyDescent="0.3">
      <c r="B723" s="27" t="s">
        <v>719</v>
      </c>
      <c r="C723" s="62" t="s">
        <v>3802</v>
      </c>
      <c r="D723" s="25" t="s">
        <v>3041</v>
      </c>
      <c r="E723" s="25" t="s">
        <v>4097</v>
      </c>
      <c r="F723" s="26">
        <v>44096</v>
      </c>
      <c r="H723" s="90">
        <v>3453.1983000002801</v>
      </c>
      <c r="I723" s="90">
        <v>1.9100000000008801E-2</v>
      </c>
      <c r="J723" s="90">
        <v>0</v>
      </c>
      <c r="K723" s="109">
        <v>686455219</v>
      </c>
      <c r="L723" s="89">
        <v>4</v>
      </c>
      <c r="M723" s="89">
        <v>1</v>
      </c>
      <c r="N723" s="89" t="s">
        <v>6445</v>
      </c>
    </row>
    <row r="724" spans="2:14" x14ac:dyDescent="0.3">
      <c r="B724" s="27" t="s">
        <v>720</v>
      </c>
      <c r="C724" s="62" t="s">
        <v>3803</v>
      </c>
      <c r="D724" s="25" t="s">
        <v>3041</v>
      </c>
      <c r="E724" s="25" t="s">
        <v>4169</v>
      </c>
      <c r="F724" s="26">
        <v>44096</v>
      </c>
      <c r="H724" s="90">
        <v>4094.9098000004901</v>
      </c>
      <c r="I724" s="90">
        <v>4.99999999999723E-4</v>
      </c>
      <c r="J724" s="90">
        <v>0</v>
      </c>
      <c r="K724" s="109">
        <v>24911516</v>
      </c>
      <c r="L724" s="89">
        <v>2</v>
      </c>
      <c r="M724" s="89">
        <v>0</v>
      </c>
      <c r="N724" s="89" t="s">
        <v>6445</v>
      </c>
    </row>
    <row r="725" spans="2:14" x14ac:dyDescent="0.3">
      <c r="B725" s="27" t="s">
        <v>721</v>
      </c>
      <c r="C725" s="62" t="s">
        <v>3804</v>
      </c>
      <c r="D725" s="25" t="s">
        <v>3042</v>
      </c>
      <c r="E725" s="25" t="s">
        <v>4093</v>
      </c>
      <c r="F725" s="26">
        <v>44096</v>
      </c>
      <c r="H725" s="90">
        <v>2814.6871999986502</v>
      </c>
      <c r="I725" s="90">
        <v>710.55850000027601</v>
      </c>
      <c r="J725" s="90">
        <v>998.02369999978703</v>
      </c>
      <c r="K725" s="109">
        <v>2580347769</v>
      </c>
      <c r="L725" s="89">
        <v>470</v>
      </c>
      <c r="M725" s="89">
        <v>0</v>
      </c>
      <c r="N725" s="89" t="s">
        <v>6445</v>
      </c>
    </row>
    <row r="726" spans="2:14" x14ac:dyDescent="0.3">
      <c r="B726" s="27" t="s">
        <v>722</v>
      </c>
      <c r="C726" s="62" t="s">
        <v>3805</v>
      </c>
      <c r="D726" s="25" t="s">
        <v>3042</v>
      </c>
      <c r="E726" s="25" t="s">
        <v>4167</v>
      </c>
      <c r="F726" s="26">
        <v>44096</v>
      </c>
      <c r="H726" s="90">
        <v>3121.3016999997199</v>
      </c>
      <c r="I726" s="90">
        <v>17.755399999994602</v>
      </c>
      <c r="J726" s="90">
        <v>57.5504000000074</v>
      </c>
      <c r="K726" s="109">
        <v>1463034868</v>
      </c>
      <c r="L726" s="89">
        <v>299</v>
      </c>
      <c r="M726" s="89">
        <v>0</v>
      </c>
      <c r="N726" s="89" t="s">
        <v>6445</v>
      </c>
    </row>
    <row r="727" spans="2:14" x14ac:dyDescent="0.3">
      <c r="B727" s="27" t="s">
        <v>723</v>
      </c>
      <c r="C727" s="62" t="s">
        <v>3806</v>
      </c>
      <c r="D727" s="25" t="s">
        <v>3042</v>
      </c>
      <c r="E727" s="25" t="s">
        <v>4094</v>
      </c>
      <c r="F727" s="26">
        <v>44096</v>
      </c>
      <c r="H727" s="90">
        <v>1000</v>
      </c>
      <c r="I727" s="90">
        <v>0</v>
      </c>
      <c r="J727" s="90">
        <v>0</v>
      </c>
      <c r="K727" s="109">
        <v>0</v>
      </c>
      <c r="L727" s="89">
        <v>0</v>
      </c>
      <c r="M727" s="89">
        <v>0</v>
      </c>
      <c r="N727" s="89" t="s">
        <v>6445</v>
      </c>
    </row>
    <row r="728" spans="2:14" x14ac:dyDescent="0.3">
      <c r="B728" s="27" t="s">
        <v>724</v>
      </c>
      <c r="C728" s="62" t="s">
        <v>3807</v>
      </c>
      <c r="D728" s="25" t="s">
        <v>3042</v>
      </c>
      <c r="E728" s="25" t="s">
        <v>4170</v>
      </c>
      <c r="F728" s="26">
        <v>44096</v>
      </c>
      <c r="H728" s="90">
        <v>1000</v>
      </c>
      <c r="I728" s="90">
        <v>0</v>
      </c>
      <c r="J728" s="90">
        <v>0</v>
      </c>
      <c r="K728" s="109">
        <v>0</v>
      </c>
      <c r="L728" s="89">
        <v>0</v>
      </c>
      <c r="M728" s="89">
        <v>0</v>
      </c>
      <c r="N728" s="89" t="s">
        <v>6445</v>
      </c>
    </row>
    <row r="729" spans="2:14" x14ac:dyDescent="0.3">
      <c r="B729" s="27" t="s">
        <v>725</v>
      </c>
      <c r="C729" s="62" t="s">
        <v>3808</v>
      </c>
      <c r="D729" s="25" t="s">
        <v>3042</v>
      </c>
      <c r="E729" s="25" t="s">
        <v>4097</v>
      </c>
      <c r="F729" s="26">
        <v>44096</v>
      </c>
      <c r="H729" s="90">
        <v>3730.25259999931</v>
      </c>
      <c r="I729" s="90">
        <v>0</v>
      </c>
      <c r="J729" s="90">
        <v>0</v>
      </c>
      <c r="K729" s="109">
        <v>2326583553</v>
      </c>
      <c r="L729" s="89">
        <v>5</v>
      </c>
      <c r="M729" s="89">
        <v>0</v>
      </c>
      <c r="N729" s="89" t="s">
        <v>6445</v>
      </c>
    </row>
    <row r="730" spans="2:14" x14ac:dyDescent="0.3">
      <c r="B730" s="27" t="s">
        <v>726</v>
      </c>
      <c r="C730" s="62" t="s">
        <v>3809</v>
      </c>
      <c r="D730" s="25" t="s">
        <v>3042</v>
      </c>
      <c r="E730" s="25" t="s">
        <v>4169</v>
      </c>
      <c r="F730" s="26">
        <v>44096</v>
      </c>
      <c r="H730" s="90">
        <v>3840.4365000017001</v>
      </c>
      <c r="I730" s="90">
        <v>0</v>
      </c>
      <c r="J730" s="90">
        <v>0</v>
      </c>
      <c r="K730" s="109">
        <v>5688096</v>
      </c>
      <c r="L730" s="89">
        <v>1</v>
      </c>
      <c r="M730" s="89">
        <v>0</v>
      </c>
      <c r="N730" s="89" t="s">
        <v>6445</v>
      </c>
    </row>
    <row r="731" spans="2:14" x14ac:dyDescent="0.3">
      <c r="B731" s="27" t="s">
        <v>727</v>
      </c>
      <c r="C731" s="62" t="s">
        <v>3810</v>
      </c>
      <c r="D731" s="25" t="s">
        <v>3042</v>
      </c>
      <c r="E731" s="25" t="s">
        <v>4110</v>
      </c>
      <c r="F731" s="26">
        <v>44096</v>
      </c>
      <c r="H731" s="90">
        <v>1061.67989999987</v>
      </c>
      <c r="I731" s="90">
        <v>0</v>
      </c>
      <c r="J731" s="90">
        <v>0</v>
      </c>
      <c r="K731" s="109">
        <v>0</v>
      </c>
      <c r="L731" s="89">
        <v>0</v>
      </c>
      <c r="M731" s="89">
        <v>0</v>
      </c>
      <c r="N731" s="89" t="s">
        <v>6445</v>
      </c>
    </row>
    <row r="732" spans="2:14" x14ac:dyDescent="0.3">
      <c r="B732" s="27" t="s">
        <v>728</v>
      </c>
      <c r="C732" s="62" t="s">
        <v>3811</v>
      </c>
      <c r="D732" s="25" t="s">
        <v>3043</v>
      </c>
      <c r="E732" s="25" t="s">
        <v>4092</v>
      </c>
      <c r="F732" s="26">
        <v>44096</v>
      </c>
      <c r="H732" s="90">
        <v>2209.5520999990399</v>
      </c>
      <c r="I732" s="90">
        <v>0</v>
      </c>
      <c r="J732" s="90">
        <v>0</v>
      </c>
      <c r="K732" s="109">
        <v>4011153367</v>
      </c>
      <c r="L732" s="89">
        <v>358</v>
      </c>
      <c r="M732" s="89">
        <v>0</v>
      </c>
      <c r="N732" s="89" t="s">
        <v>6445</v>
      </c>
    </row>
    <row r="733" spans="2:14" x14ac:dyDescent="0.3">
      <c r="B733" s="27" t="s">
        <v>729</v>
      </c>
      <c r="C733" s="62" t="s">
        <v>3812</v>
      </c>
      <c r="D733" s="25" t="s">
        <v>3043</v>
      </c>
      <c r="E733" s="25" t="s">
        <v>4140</v>
      </c>
      <c r="F733" s="26">
        <v>44096</v>
      </c>
      <c r="H733" s="90">
        <v>1415.47729999945</v>
      </c>
      <c r="I733" s="90">
        <v>0</v>
      </c>
      <c r="J733" s="90">
        <v>0</v>
      </c>
      <c r="K733" s="109">
        <v>27578961</v>
      </c>
      <c r="L733" s="89">
        <v>1</v>
      </c>
      <c r="M733" s="89">
        <v>0</v>
      </c>
      <c r="N733" s="89" t="s">
        <v>6445</v>
      </c>
    </row>
    <row r="734" spans="2:14" x14ac:dyDescent="0.3">
      <c r="B734" s="27" t="s">
        <v>730</v>
      </c>
      <c r="C734" s="62" t="s">
        <v>3813</v>
      </c>
      <c r="D734" s="25" t="s">
        <v>3043</v>
      </c>
      <c r="E734" s="25" t="s">
        <v>4093</v>
      </c>
      <c r="F734" s="26">
        <v>44096</v>
      </c>
      <c r="H734" s="90">
        <v>2610.4138000011399</v>
      </c>
      <c r="I734" s="90">
        <v>0</v>
      </c>
      <c r="J734" s="90">
        <v>0</v>
      </c>
      <c r="K734" s="109">
        <v>1323455349</v>
      </c>
      <c r="L734" s="89">
        <v>31</v>
      </c>
      <c r="M734" s="89">
        <v>0</v>
      </c>
      <c r="N734" s="89" t="s">
        <v>6445</v>
      </c>
    </row>
    <row r="735" spans="2:14" x14ac:dyDescent="0.3">
      <c r="B735" s="27" t="s">
        <v>731</v>
      </c>
      <c r="C735" s="62" t="s">
        <v>3814</v>
      </c>
      <c r="D735" s="25" t="s">
        <v>3043</v>
      </c>
      <c r="E735" s="25" t="s">
        <v>4167</v>
      </c>
      <c r="F735" s="26">
        <v>44096</v>
      </c>
      <c r="H735" s="90">
        <v>2970.24390000105</v>
      </c>
      <c r="I735" s="90">
        <v>55.145100000023398</v>
      </c>
      <c r="J735" s="90">
        <v>0</v>
      </c>
      <c r="K735" s="109">
        <v>3502875647</v>
      </c>
      <c r="L735" s="89">
        <v>222</v>
      </c>
      <c r="M735" s="89">
        <v>0</v>
      </c>
      <c r="N735" s="89" t="s">
        <v>6445</v>
      </c>
    </row>
    <row r="736" spans="2:14" x14ac:dyDescent="0.3">
      <c r="B736" s="27" t="s">
        <v>732</v>
      </c>
      <c r="C736" s="62" t="s">
        <v>3815</v>
      </c>
      <c r="D736" s="25" t="s">
        <v>3043</v>
      </c>
      <c r="E736" s="25" t="s">
        <v>4116</v>
      </c>
      <c r="F736" s="26">
        <v>44096</v>
      </c>
      <c r="H736" s="90">
        <v>3492.7692999988799</v>
      </c>
      <c r="I736" s="90">
        <v>0</v>
      </c>
      <c r="J736" s="90">
        <v>119.62199999997399</v>
      </c>
      <c r="K736" s="109">
        <v>662519532</v>
      </c>
      <c r="L736" s="89">
        <v>47</v>
      </c>
      <c r="M736" s="89">
        <v>0</v>
      </c>
      <c r="N736" s="89" t="s">
        <v>6445</v>
      </c>
    </row>
    <row r="737" spans="2:14" x14ac:dyDescent="0.3">
      <c r="B737" s="27" t="s">
        <v>733</v>
      </c>
      <c r="C737" s="62" t="s">
        <v>3816</v>
      </c>
      <c r="D737" s="25" t="s">
        <v>3043</v>
      </c>
      <c r="E737" s="25" t="s">
        <v>4096</v>
      </c>
      <c r="F737" s="26">
        <v>44096</v>
      </c>
      <c r="H737" s="90">
        <v>1825.8801000006499</v>
      </c>
      <c r="I737" s="90">
        <v>0</v>
      </c>
      <c r="J737" s="90">
        <v>0</v>
      </c>
      <c r="K737" s="109">
        <v>5236801104</v>
      </c>
      <c r="L737" s="89">
        <v>3</v>
      </c>
      <c r="M737" s="89">
        <v>0</v>
      </c>
      <c r="N737" s="89" t="s">
        <v>6445</v>
      </c>
    </row>
    <row r="738" spans="2:14" x14ac:dyDescent="0.3">
      <c r="B738" s="27" t="s">
        <v>734</v>
      </c>
      <c r="C738" s="62" t="s">
        <v>3817</v>
      </c>
      <c r="D738" s="25" t="s">
        <v>3043</v>
      </c>
      <c r="E738" s="25" t="s">
        <v>4168</v>
      </c>
      <c r="F738" s="26">
        <v>44096</v>
      </c>
      <c r="H738" s="90">
        <v>1000</v>
      </c>
      <c r="I738" s="90">
        <v>0</v>
      </c>
      <c r="J738" s="90">
        <v>0</v>
      </c>
      <c r="K738" s="109">
        <v>0</v>
      </c>
      <c r="L738" s="89">
        <v>0</v>
      </c>
      <c r="M738" s="89">
        <v>0</v>
      </c>
      <c r="N738" s="89" t="s">
        <v>6445</v>
      </c>
    </row>
    <row r="739" spans="2:14" x14ac:dyDescent="0.3">
      <c r="B739" s="27" t="s">
        <v>735</v>
      </c>
      <c r="C739" s="62" t="s">
        <v>3818</v>
      </c>
      <c r="D739" s="25" t="s">
        <v>3043</v>
      </c>
      <c r="E739" s="25" t="s">
        <v>4097</v>
      </c>
      <c r="F739" s="26">
        <v>44096</v>
      </c>
      <c r="H739" s="90">
        <v>3632.8343999981898</v>
      </c>
      <c r="I739" s="90">
        <v>0</v>
      </c>
      <c r="J739" s="90">
        <v>0</v>
      </c>
      <c r="K739" s="109">
        <v>1777303206</v>
      </c>
      <c r="L739" s="89">
        <v>5</v>
      </c>
      <c r="M739" s="89">
        <v>0</v>
      </c>
      <c r="N739" s="89" t="s">
        <v>6445</v>
      </c>
    </row>
    <row r="740" spans="2:14" x14ac:dyDescent="0.3">
      <c r="B740" s="27" t="s">
        <v>736</v>
      </c>
      <c r="C740" s="62" t="s">
        <v>3819</v>
      </c>
      <c r="D740" s="25" t="s">
        <v>3043</v>
      </c>
      <c r="E740" s="25" t="s">
        <v>4169</v>
      </c>
      <c r="F740" s="26">
        <v>44096</v>
      </c>
      <c r="H740" s="90">
        <v>3730.1325999982701</v>
      </c>
      <c r="I740" s="90">
        <v>0</v>
      </c>
      <c r="J740" s="90">
        <v>0</v>
      </c>
      <c r="K740" s="109">
        <v>17544209</v>
      </c>
      <c r="L740" s="89">
        <v>1</v>
      </c>
      <c r="M740" s="89">
        <v>0</v>
      </c>
      <c r="N740" s="89" t="s">
        <v>6445</v>
      </c>
    </row>
    <row r="741" spans="2:14" x14ac:dyDescent="0.3">
      <c r="B741" s="27" t="s">
        <v>737</v>
      </c>
      <c r="C741" s="62" t="s">
        <v>3820</v>
      </c>
      <c r="D741" s="25" t="s">
        <v>3044</v>
      </c>
      <c r="E741" s="25" t="s">
        <v>4092</v>
      </c>
      <c r="F741" s="26">
        <v>44096</v>
      </c>
      <c r="H741" s="90">
        <v>1306.8500999994601</v>
      </c>
      <c r="I741" s="90">
        <v>0</v>
      </c>
      <c r="J741" s="90">
        <v>8511.7311999946796</v>
      </c>
      <c r="K741" s="109">
        <v>515091783</v>
      </c>
      <c r="L741" s="89">
        <v>212</v>
      </c>
      <c r="M741" s="89">
        <v>0</v>
      </c>
      <c r="N741" s="89" t="s">
        <v>6445</v>
      </c>
    </row>
    <row r="742" spans="2:14" x14ac:dyDescent="0.3">
      <c r="B742" s="27" t="s">
        <v>738</v>
      </c>
      <c r="C742" s="62" t="s">
        <v>3821</v>
      </c>
      <c r="D742" s="25" t="s">
        <v>3044</v>
      </c>
      <c r="E742" s="25" t="s">
        <v>4093</v>
      </c>
      <c r="F742" s="26">
        <v>44096</v>
      </c>
      <c r="H742" s="90">
        <v>1342.5394999999601</v>
      </c>
      <c r="I742" s="90">
        <v>0</v>
      </c>
      <c r="J742" s="90">
        <v>0</v>
      </c>
      <c r="K742" s="109">
        <v>325800997</v>
      </c>
      <c r="L742" s="89">
        <v>35</v>
      </c>
      <c r="M742" s="89">
        <v>0</v>
      </c>
      <c r="N742" s="89" t="s">
        <v>6445</v>
      </c>
    </row>
    <row r="743" spans="2:14" x14ac:dyDescent="0.3">
      <c r="B743" s="27" t="s">
        <v>739</v>
      </c>
      <c r="C743" s="62" t="s">
        <v>3822</v>
      </c>
      <c r="D743" s="25" t="s">
        <v>3044</v>
      </c>
      <c r="E743" s="25" t="s">
        <v>4167</v>
      </c>
      <c r="F743" s="26">
        <v>44096</v>
      </c>
      <c r="H743" s="90">
        <v>1527.6291000004901</v>
      </c>
      <c r="I743" s="90">
        <v>3.6003999999993499</v>
      </c>
      <c r="J743" s="90">
        <v>0</v>
      </c>
      <c r="K743" s="109">
        <v>996511083</v>
      </c>
      <c r="L743" s="89">
        <v>147</v>
      </c>
      <c r="M743" s="89">
        <v>0</v>
      </c>
      <c r="N743" s="89" t="s">
        <v>6445</v>
      </c>
    </row>
    <row r="744" spans="2:14" x14ac:dyDescent="0.3">
      <c r="B744" s="27" t="s">
        <v>740</v>
      </c>
      <c r="C744" s="62" t="s">
        <v>3823</v>
      </c>
      <c r="D744" s="25" t="s">
        <v>3044</v>
      </c>
      <c r="E744" s="25" t="s">
        <v>4116</v>
      </c>
      <c r="F744" s="26">
        <v>44096</v>
      </c>
      <c r="H744" s="90">
        <v>1260.5028000008299</v>
      </c>
      <c r="I744" s="90">
        <v>0</v>
      </c>
      <c r="J744" s="90">
        <v>1570.96040000021</v>
      </c>
      <c r="K744" s="109">
        <v>514682282</v>
      </c>
      <c r="L744" s="89">
        <v>79</v>
      </c>
      <c r="M744" s="89">
        <v>0</v>
      </c>
      <c r="N744" s="89" t="s">
        <v>6445</v>
      </c>
    </row>
    <row r="745" spans="2:14" x14ac:dyDescent="0.3">
      <c r="B745" s="27" t="s">
        <v>741</v>
      </c>
      <c r="C745" s="62" t="s">
        <v>3824</v>
      </c>
      <c r="D745" s="25" t="s">
        <v>3044</v>
      </c>
      <c r="E745" s="25" t="s">
        <v>4097</v>
      </c>
      <c r="F745" s="26">
        <v>44096</v>
      </c>
      <c r="H745" s="90">
        <v>1760.8497999999699</v>
      </c>
      <c r="I745" s="90">
        <v>0</v>
      </c>
      <c r="J745" s="90">
        <v>0</v>
      </c>
      <c r="K745" s="109">
        <v>151380676</v>
      </c>
      <c r="L745" s="89">
        <v>1</v>
      </c>
      <c r="M745" s="89">
        <v>0</v>
      </c>
      <c r="N745" s="89" t="s">
        <v>6445</v>
      </c>
    </row>
    <row r="746" spans="2:14" x14ac:dyDescent="0.3">
      <c r="B746" s="27" t="s">
        <v>742</v>
      </c>
      <c r="C746" s="62" t="s">
        <v>3825</v>
      </c>
      <c r="D746" s="25" t="s">
        <v>3044</v>
      </c>
      <c r="E746" s="25" t="s">
        <v>4169</v>
      </c>
      <c r="F746" s="26">
        <v>44096</v>
      </c>
      <c r="H746" s="90">
        <v>984.59810000006098</v>
      </c>
      <c r="I746" s="90">
        <v>0</v>
      </c>
      <c r="J746" s="90">
        <v>0</v>
      </c>
      <c r="K746" s="109">
        <v>0</v>
      </c>
      <c r="L746" s="89">
        <v>0</v>
      </c>
      <c r="M746" s="89">
        <v>0</v>
      </c>
      <c r="N746" s="89" t="s">
        <v>6445</v>
      </c>
    </row>
    <row r="747" spans="2:14" x14ac:dyDescent="0.3">
      <c r="B747" s="27" t="s">
        <v>743</v>
      </c>
      <c r="C747" s="62" t="s">
        <v>3826</v>
      </c>
      <c r="D747" s="25" t="s">
        <v>3045</v>
      </c>
      <c r="E747" s="25" t="s">
        <v>4092</v>
      </c>
      <c r="F747" s="26">
        <v>44096</v>
      </c>
      <c r="H747" s="90">
        <v>1839.7872999999699</v>
      </c>
      <c r="I747" s="90">
        <v>3699341.30390167</v>
      </c>
      <c r="J747" s="90">
        <v>3412682.63019943</v>
      </c>
      <c r="K747" s="109">
        <v>95135554792</v>
      </c>
      <c r="L747" s="89">
        <v>3948</v>
      </c>
      <c r="M747" s="89">
        <v>3</v>
      </c>
      <c r="N747" s="89" t="s">
        <v>6445</v>
      </c>
    </row>
    <row r="748" spans="2:14" x14ac:dyDescent="0.3">
      <c r="B748" s="27" t="s">
        <v>744</v>
      </c>
      <c r="C748" s="62" t="s">
        <v>3827</v>
      </c>
      <c r="D748" s="25" t="s">
        <v>3045</v>
      </c>
      <c r="E748" s="25" t="s">
        <v>4171</v>
      </c>
      <c r="F748" s="26">
        <v>44096</v>
      </c>
      <c r="H748" s="90">
        <v>1403.39039999992</v>
      </c>
      <c r="I748" s="90">
        <v>7063.5833000019202</v>
      </c>
      <c r="J748" s="90">
        <v>8046.88880000263</v>
      </c>
      <c r="K748" s="109">
        <v>5026502665</v>
      </c>
      <c r="L748" s="89">
        <v>77</v>
      </c>
      <c r="M748" s="89">
        <v>0</v>
      </c>
      <c r="N748" s="89" t="s">
        <v>6445</v>
      </c>
    </row>
    <row r="749" spans="2:14" x14ac:dyDescent="0.3">
      <c r="B749" s="27" t="s">
        <v>745</v>
      </c>
      <c r="C749" s="62" t="s">
        <v>3828</v>
      </c>
      <c r="D749" s="25" t="s">
        <v>3045</v>
      </c>
      <c r="E749" s="25" t="s">
        <v>4094</v>
      </c>
      <c r="F749" s="26">
        <v>44096</v>
      </c>
      <c r="H749" s="90">
        <v>1005.29600000009</v>
      </c>
      <c r="I749" s="90">
        <v>0</v>
      </c>
      <c r="J749" s="90">
        <v>0</v>
      </c>
      <c r="K749" s="109">
        <v>599955</v>
      </c>
      <c r="L749" s="89">
        <v>1</v>
      </c>
      <c r="M749" s="89">
        <v>0</v>
      </c>
      <c r="N749" s="89" t="s">
        <v>6445</v>
      </c>
    </row>
    <row r="750" spans="2:14" x14ac:dyDescent="0.3">
      <c r="B750" s="27" t="s">
        <v>746</v>
      </c>
      <c r="C750" s="62" t="s">
        <v>3829</v>
      </c>
      <c r="D750" s="25" t="s">
        <v>3045</v>
      </c>
      <c r="E750" s="25" t="s">
        <v>4170</v>
      </c>
      <c r="F750" s="26">
        <v>44096</v>
      </c>
      <c r="H750" s="90">
        <v>1006.27780000027</v>
      </c>
      <c r="I750" s="90">
        <v>0</v>
      </c>
      <c r="J750" s="90">
        <v>0</v>
      </c>
      <c r="K750" s="109">
        <v>0</v>
      </c>
      <c r="L750" s="89">
        <v>0</v>
      </c>
      <c r="M750" s="89">
        <v>0</v>
      </c>
      <c r="N750" s="89" t="s">
        <v>6445</v>
      </c>
    </row>
    <row r="751" spans="2:14" x14ac:dyDescent="0.3">
      <c r="B751" s="27" t="s">
        <v>747</v>
      </c>
      <c r="C751" s="62" t="s">
        <v>3830</v>
      </c>
      <c r="D751" s="25" t="s">
        <v>3045</v>
      </c>
      <c r="E751" s="25" t="s">
        <v>4096</v>
      </c>
      <c r="F751" s="26">
        <v>44096</v>
      </c>
      <c r="H751" s="90">
        <v>1257.9094999991401</v>
      </c>
      <c r="I751" s="90">
        <v>92792399.238403305</v>
      </c>
      <c r="J751" s="90">
        <v>98657095.796386704</v>
      </c>
      <c r="K751" s="109">
        <v>110830069723</v>
      </c>
      <c r="L751" s="89">
        <v>42</v>
      </c>
      <c r="M751" s="89">
        <v>4</v>
      </c>
      <c r="N751" s="89" t="s">
        <v>6445</v>
      </c>
    </row>
    <row r="752" spans="2:14" x14ac:dyDescent="0.3">
      <c r="B752" s="27" t="s">
        <v>748</v>
      </c>
      <c r="C752" s="62" t="s">
        <v>3831</v>
      </c>
      <c r="D752" s="25" t="s">
        <v>3045</v>
      </c>
      <c r="E752" s="25" t="s">
        <v>4097</v>
      </c>
      <c r="F752" s="26">
        <v>44096</v>
      </c>
      <c r="H752" s="90">
        <v>2007.4492000006101</v>
      </c>
      <c r="I752" s="90">
        <v>4458740.4045028696</v>
      </c>
      <c r="J752" s="90">
        <v>3621265.5049018902</v>
      </c>
      <c r="K752" s="109">
        <v>86916595438</v>
      </c>
      <c r="L752" s="89">
        <v>176</v>
      </c>
      <c r="M752" s="89">
        <v>1</v>
      </c>
      <c r="N752" s="89" t="s">
        <v>6445</v>
      </c>
    </row>
    <row r="753" spans="2:14" x14ac:dyDescent="0.3">
      <c r="B753" s="27" t="s">
        <v>749</v>
      </c>
      <c r="C753" s="62" t="s">
        <v>3832</v>
      </c>
      <c r="D753" s="25" t="s">
        <v>3045</v>
      </c>
      <c r="E753" s="25" t="s">
        <v>4169</v>
      </c>
      <c r="F753" s="26">
        <v>44096</v>
      </c>
      <c r="H753" s="90">
        <v>1272.1125000007501</v>
      </c>
      <c r="I753" s="90">
        <v>0</v>
      </c>
      <c r="J753" s="90">
        <v>0</v>
      </c>
      <c r="K753" s="109">
        <v>317145082</v>
      </c>
      <c r="L753" s="89">
        <v>1</v>
      </c>
      <c r="M753" s="89">
        <v>0</v>
      </c>
      <c r="N753" s="89" t="s">
        <v>6445</v>
      </c>
    </row>
    <row r="754" spans="2:14" x14ac:dyDescent="0.3">
      <c r="B754" s="27" t="s">
        <v>750</v>
      </c>
      <c r="C754" s="62" t="s">
        <v>3833</v>
      </c>
      <c r="D754" s="25" t="s">
        <v>3046</v>
      </c>
      <c r="E754" s="25" t="s">
        <v>4092</v>
      </c>
      <c r="F754" s="26">
        <v>44096</v>
      </c>
      <c r="H754" s="90">
        <v>1546.66467900015</v>
      </c>
      <c r="I754" s="90">
        <v>850554.150600433</v>
      </c>
      <c r="J754" s="90">
        <v>409117.85139989899</v>
      </c>
      <c r="K754" s="109">
        <v>51379689865.3125</v>
      </c>
      <c r="L754" s="89">
        <v>749</v>
      </c>
      <c r="M754" s="89">
        <v>1</v>
      </c>
      <c r="N754" s="89" t="s">
        <v>6446</v>
      </c>
    </row>
    <row r="755" spans="2:14" x14ac:dyDescent="0.3">
      <c r="B755" s="27" t="s">
        <v>751</v>
      </c>
      <c r="C755" s="62" t="s">
        <v>3834</v>
      </c>
      <c r="D755" s="25" t="s">
        <v>3046</v>
      </c>
      <c r="E755" s="25" t="s">
        <v>4093</v>
      </c>
      <c r="F755" s="26">
        <v>44096</v>
      </c>
      <c r="H755" s="90">
        <v>1459.02575699985</v>
      </c>
      <c r="I755" s="90">
        <v>0</v>
      </c>
      <c r="J755" s="90">
        <v>0</v>
      </c>
      <c r="K755" s="109">
        <v>575492782.42675805</v>
      </c>
      <c r="L755" s="89">
        <v>7</v>
      </c>
      <c r="M755" s="89">
        <v>0</v>
      </c>
      <c r="N755" s="89" t="s">
        <v>6446</v>
      </c>
    </row>
    <row r="756" spans="2:14" x14ac:dyDescent="0.3">
      <c r="B756" s="27" t="s">
        <v>752</v>
      </c>
      <c r="C756" s="62" t="s">
        <v>3835</v>
      </c>
      <c r="D756" s="25" t="s">
        <v>3046</v>
      </c>
      <c r="E756" s="25" t="s">
        <v>4096</v>
      </c>
      <c r="F756" s="26">
        <v>44096</v>
      </c>
      <c r="H756" s="90">
        <v>832840.63591480302</v>
      </c>
      <c r="I756" s="90">
        <v>13388.682600006499</v>
      </c>
      <c r="J756" s="90">
        <v>13388.682600006499</v>
      </c>
      <c r="K756" s="109">
        <v>86590475581.375</v>
      </c>
      <c r="L756" s="89">
        <v>24</v>
      </c>
      <c r="M756" s="89">
        <v>0</v>
      </c>
      <c r="N756" s="89" t="s">
        <v>6446</v>
      </c>
    </row>
    <row r="757" spans="2:14" x14ac:dyDescent="0.3">
      <c r="B757" s="27" t="s">
        <v>753</v>
      </c>
      <c r="C757" s="62" t="s">
        <v>3836</v>
      </c>
      <c r="D757" s="25" t="s">
        <v>3046</v>
      </c>
      <c r="E757" s="25" t="s">
        <v>4097</v>
      </c>
      <c r="F757" s="26">
        <v>44096</v>
      </c>
      <c r="H757" s="90">
        <v>1565.28988200054</v>
      </c>
      <c r="I757" s="90">
        <v>1053521.78350067</v>
      </c>
      <c r="J757" s="90">
        <v>643801.68000030494</v>
      </c>
      <c r="K757" s="109">
        <v>43228913095</v>
      </c>
      <c r="L757" s="89">
        <v>74</v>
      </c>
      <c r="M757" s="89">
        <v>2</v>
      </c>
      <c r="N757" s="89" t="s">
        <v>6446</v>
      </c>
    </row>
    <row r="758" spans="2:14" x14ac:dyDescent="0.3">
      <c r="B758" s="27" t="s">
        <v>754</v>
      </c>
      <c r="C758" s="62" t="s">
        <v>3837</v>
      </c>
      <c r="D758" s="25" t="s">
        <v>3047</v>
      </c>
      <c r="E758" s="25" t="s">
        <v>4092</v>
      </c>
      <c r="F758" s="26">
        <v>44096</v>
      </c>
      <c r="H758" s="90">
        <v>1375.89790000021</v>
      </c>
      <c r="I758" s="90">
        <v>359976.46029996901</v>
      </c>
      <c r="J758" s="90">
        <v>101701.217499971</v>
      </c>
      <c r="K758" s="109">
        <v>108120849166</v>
      </c>
      <c r="L758" s="89">
        <v>628</v>
      </c>
      <c r="M758" s="89">
        <v>0</v>
      </c>
      <c r="N758" s="89" t="s">
        <v>6445</v>
      </c>
    </row>
    <row r="759" spans="2:14" x14ac:dyDescent="0.3">
      <c r="B759" s="27" t="s">
        <v>755</v>
      </c>
      <c r="C759" s="62" t="s">
        <v>3838</v>
      </c>
      <c r="D759" s="25" t="s">
        <v>3047</v>
      </c>
      <c r="E759" s="25" t="s">
        <v>4093</v>
      </c>
      <c r="F759" s="26">
        <v>44096</v>
      </c>
      <c r="H759" s="90">
        <v>1157.0124999992499</v>
      </c>
      <c r="I759" s="90">
        <v>206478.700999975</v>
      </c>
      <c r="J759" s="90">
        <v>0</v>
      </c>
      <c r="K759" s="109">
        <v>33932489713</v>
      </c>
      <c r="L759" s="89">
        <v>1</v>
      </c>
      <c r="M759" s="89">
        <v>0</v>
      </c>
      <c r="N759" s="89" t="s">
        <v>6445</v>
      </c>
    </row>
    <row r="760" spans="2:14" x14ac:dyDescent="0.3">
      <c r="B760" s="27" t="s">
        <v>756</v>
      </c>
      <c r="C760" s="62" t="s">
        <v>3839</v>
      </c>
      <c r="D760" s="25" t="s">
        <v>3047</v>
      </c>
      <c r="E760" s="25" t="s">
        <v>4167</v>
      </c>
      <c r="F760" s="26">
        <v>44096</v>
      </c>
      <c r="H760" s="90">
        <v>1421.07129999995</v>
      </c>
      <c r="I760" s="90">
        <v>31902.440100014199</v>
      </c>
      <c r="J760" s="90">
        <v>0</v>
      </c>
      <c r="K760" s="109">
        <v>14497014132</v>
      </c>
      <c r="L760" s="89">
        <v>42</v>
      </c>
      <c r="M760" s="89">
        <v>0</v>
      </c>
      <c r="N760" s="89" t="s">
        <v>6445</v>
      </c>
    </row>
    <row r="761" spans="2:14" x14ac:dyDescent="0.3">
      <c r="B761" s="27" t="s">
        <v>757</v>
      </c>
      <c r="C761" s="62" t="s">
        <v>3840</v>
      </c>
      <c r="D761" s="25" t="s">
        <v>3047</v>
      </c>
      <c r="E761" s="25" t="s">
        <v>4094</v>
      </c>
      <c r="F761" s="26">
        <v>44096</v>
      </c>
      <c r="H761" s="90">
        <v>1000.88100000005</v>
      </c>
      <c r="I761" s="90">
        <v>0</v>
      </c>
      <c r="J761" s="90">
        <v>0</v>
      </c>
      <c r="K761" s="109">
        <v>152163711</v>
      </c>
      <c r="L761" s="89">
        <v>1</v>
      </c>
      <c r="M761" s="89">
        <v>0</v>
      </c>
      <c r="N761" s="89" t="s">
        <v>6445</v>
      </c>
    </row>
    <row r="762" spans="2:14" x14ac:dyDescent="0.3">
      <c r="B762" s="27" t="s">
        <v>758</v>
      </c>
      <c r="C762" s="62" t="s">
        <v>3841</v>
      </c>
      <c r="D762" s="25" t="s">
        <v>3047</v>
      </c>
      <c r="E762" s="25" t="s">
        <v>4170</v>
      </c>
      <c r="F762" s="26">
        <v>44096</v>
      </c>
      <c r="H762" s="90">
        <v>999.78639999963298</v>
      </c>
      <c r="I762" s="90">
        <v>0</v>
      </c>
      <c r="J762" s="90">
        <v>0</v>
      </c>
      <c r="K762" s="109">
        <v>17161194</v>
      </c>
      <c r="L762" s="89">
        <v>1</v>
      </c>
      <c r="M762" s="89">
        <v>0</v>
      </c>
      <c r="N762" s="89" t="s">
        <v>6445</v>
      </c>
    </row>
    <row r="763" spans="2:14" x14ac:dyDescent="0.3">
      <c r="B763" s="27" t="s">
        <v>759</v>
      </c>
      <c r="C763" s="62" t="s">
        <v>3842</v>
      </c>
      <c r="D763" s="25" t="s">
        <v>3047</v>
      </c>
      <c r="E763" s="25" t="s">
        <v>4097</v>
      </c>
      <c r="F763" s="26">
        <v>44096</v>
      </c>
      <c r="H763" s="90">
        <v>1459.71780000068</v>
      </c>
      <c r="I763" s="90">
        <v>640354.617199898</v>
      </c>
      <c r="J763" s="90">
        <v>102866.179999948</v>
      </c>
      <c r="K763" s="109">
        <v>38652918160</v>
      </c>
      <c r="L763" s="89">
        <v>62</v>
      </c>
      <c r="M763" s="89">
        <v>3</v>
      </c>
      <c r="N763" s="89" t="s">
        <v>6445</v>
      </c>
    </row>
    <row r="764" spans="2:14" x14ac:dyDescent="0.3">
      <c r="B764" s="27" t="s">
        <v>760</v>
      </c>
      <c r="C764" s="62" t="s">
        <v>3843</v>
      </c>
      <c r="D764" s="25" t="s">
        <v>3047</v>
      </c>
      <c r="E764" s="25" t="s">
        <v>4169</v>
      </c>
      <c r="F764" s="26">
        <v>44096</v>
      </c>
      <c r="H764" s="90">
        <v>1082.1974999997799</v>
      </c>
      <c r="I764" s="90">
        <v>0</v>
      </c>
      <c r="J764" s="90">
        <v>0</v>
      </c>
      <c r="K764" s="109">
        <v>0</v>
      </c>
      <c r="L764" s="89">
        <v>0</v>
      </c>
      <c r="M764" s="89">
        <v>0</v>
      </c>
      <c r="N764" s="89" t="s">
        <v>6445</v>
      </c>
    </row>
    <row r="765" spans="2:14" x14ac:dyDescent="0.3">
      <c r="B765" s="27" t="s">
        <v>761</v>
      </c>
      <c r="C765" s="62" t="s">
        <v>3844</v>
      </c>
      <c r="D765" s="25" t="s">
        <v>3048</v>
      </c>
      <c r="E765" s="25" t="s">
        <v>4092</v>
      </c>
      <c r="F765" s="26">
        <v>44096</v>
      </c>
      <c r="H765" s="90">
        <v>2292.77549999952</v>
      </c>
      <c r="I765" s="90">
        <v>16766.828299999201</v>
      </c>
      <c r="J765" s="90">
        <v>23116.087900012699</v>
      </c>
      <c r="K765" s="109">
        <v>20187518325</v>
      </c>
      <c r="L765" s="89">
        <v>1395</v>
      </c>
      <c r="M765" s="89">
        <v>0</v>
      </c>
      <c r="N765" s="89" t="s">
        <v>6445</v>
      </c>
    </row>
    <row r="766" spans="2:14" x14ac:dyDescent="0.3">
      <c r="B766" s="27" t="s">
        <v>762</v>
      </c>
      <c r="C766" s="62" t="s">
        <v>3845</v>
      </c>
      <c r="D766" s="25" t="s">
        <v>3048</v>
      </c>
      <c r="E766" s="25" t="s">
        <v>4093</v>
      </c>
      <c r="F766" s="26">
        <v>44096</v>
      </c>
      <c r="H766" s="90">
        <v>2354.3484999984498</v>
      </c>
      <c r="I766" s="90">
        <v>0</v>
      </c>
      <c r="J766" s="90">
        <v>0</v>
      </c>
      <c r="K766" s="109">
        <v>563047550</v>
      </c>
      <c r="L766" s="89">
        <v>43</v>
      </c>
      <c r="M766" s="89">
        <v>0</v>
      </c>
      <c r="N766" s="89" t="s">
        <v>6445</v>
      </c>
    </row>
    <row r="767" spans="2:14" x14ac:dyDescent="0.3">
      <c r="B767" s="27" t="s">
        <v>763</v>
      </c>
      <c r="C767" s="62" t="s">
        <v>3846</v>
      </c>
      <c r="D767" s="25" t="s">
        <v>3048</v>
      </c>
      <c r="E767" s="25" t="s">
        <v>4167</v>
      </c>
      <c r="F767" s="26">
        <v>44096</v>
      </c>
      <c r="H767" s="90">
        <v>2432.5546000003801</v>
      </c>
      <c r="I767" s="90">
        <v>0</v>
      </c>
      <c r="J767" s="90">
        <v>0</v>
      </c>
      <c r="K767" s="109">
        <v>3575946686</v>
      </c>
      <c r="L767" s="89">
        <v>258</v>
      </c>
      <c r="M767" s="89">
        <v>0</v>
      </c>
      <c r="N767" s="89" t="s">
        <v>6445</v>
      </c>
    </row>
    <row r="768" spans="2:14" x14ac:dyDescent="0.3">
      <c r="B768" s="27" t="s">
        <v>764</v>
      </c>
      <c r="C768" s="62" t="s">
        <v>3847</v>
      </c>
      <c r="D768" s="25" t="s">
        <v>3048</v>
      </c>
      <c r="E768" s="25" t="s">
        <v>4097</v>
      </c>
      <c r="F768" s="26">
        <v>44096</v>
      </c>
      <c r="H768" s="90">
        <v>2794.5973000004901</v>
      </c>
      <c r="I768" s="90">
        <v>137358.976900101</v>
      </c>
      <c r="J768" s="90">
        <v>0</v>
      </c>
      <c r="K768" s="109">
        <v>39652759307</v>
      </c>
      <c r="L768" s="89">
        <v>87</v>
      </c>
      <c r="M768" s="89">
        <v>0</v>
      </c>
      <c r="N768" s="89" t="s">
        <v>6445</v>
      </c>
    </row>
    <row r="769" spans="2:14" x14ac:dyDescent="0.3">
      <c r="B769" s="27" t="s">
        <v>765</v>
      </c>
      <c r="C769" s="62" t="s">
        <v>3848</v>
      </c>
      <c r="D769" s="25" t="s">
        <v>3048</v>
      </c>
      <c r="E769" s="25" t="s">
        <v>4169</v>
      </c>
      <c r="F769" s="26">
        <v>44096</v>
      </c>
      <c r="H769" s="90">
        <v>2829.9380999989799</v>
      </c>
      <c r="I769" s="90">
        <v>0</v>
      </c>
      <c r="J769" s="90">
        <v>0</v>
      </c>
      <c r="K769" s="109">
        <v>908318680</v>
      </c>
      <c r="L769" s="89">
        <v>2</v>
      </c>
      <c r="M769" s="89">
        <v>0</v>
      </c>
      <c r="N769" s="89" t="s">
        <v>6445</v>
      </c>
    </row>
    <row r="770" spans="2:14" x14ac:dyDescent="0.3">
      <c r="B770" s="27" t="s">
        <v>766</v>
      </c>
      <c r="C770" s="62" t="s">
        <v>3849</v>
      </c>
      <c r="D770" s="25" t="s">
        <v>3049</v>
      </c>
      <c r="E770" s="25" t="s">
        <v>4092</v>
      </c>
      <c r="F770" s="26">
        <v>44096</v>
      </c>
      <c r="H770" s="90">
        <v>1692.80683200061</v>
      </c>
      <c r="I770" s="90">
        <v>69.478800000040806</v>
      </c>
      <c r="J770" s="90">
        <v>0</v>
      </c>
      <c r="K770" s="109">
        <v>1950334152.0703101</v>
      </c>
      <c r="L770" s="89">
        <v>180</v>
      </c>
      <c r="M770" s="89">
        <v>0</v>
      </c>
      <c r="N770" s="89" t="s">
        <v>6446</v>
      </c>
    </row>
    <row r="771" spans="2:14" x14ac:dyDescent="0.3">
      <c r="B771" s="27" t="s">
        <v>767</v>
      </c>
      <c r="C771" s="62" t="s">
        <v>3850</v>
      </c>
      <c r="D771" s="25" t="s">
        <v>3049</v>
      </c>
      <c r="E771" s="25" t="s">
        <v>4093</v>
      </c>
      <c r="F771" s="26">
        <v>44096</v>
      </c>
      <c r="H771" s="90">
        <v>1657.41121800058</v>
      </c>
      <c r="I771" s="90">
        <v>0</v>
      </c>
      <c r="J771" s="90">
        <v>0</v>
      </c>
      <c r="K771" s="109">
        <v>19367142.984893799</v>
      </c>
      <c r="L771" s="89">
        <v>9</v>
      </c>
      <c r="M771" s="89">
        <v>0</v>
      </c>
      <c r="N771" s="89" t="s">
        <v>6446</v>
      </c>
    </row>
    <row r="772" spans="2:14" x14ac:dyDescent="0.3">
      <c r="B772" s="27" t="s">
        <v>768</v>
      </c>
      <c r="C772" s="62" t="s">
        <v>3851</v>
      </c>
      <c r="D772" s="25" t="s">
        <v>3049</v>
      </c>
      <c r="E772" s="25" t="s">
        <v>4167</v>
      </c>
      <c r="F772" s="26">
        <v>44096</v>
      </c>
      <c r="H772" s="90">
        <v>1723.8745980002</v>
      </c>
      <c r="I772" s="90">
        <v>289.83050000015601</v>
      </c>
      <c r="J772" s="90">
        <v>0</v>
      </c>
      <c r="K772" s="109">
        <v>477833926.26953101</v>
      </c>
      <c r="L772" s="89">
        <v>76</v>
      </c>
      <c r="M772" s="89">
        <v>0</v>
      </c>
      <c r="N772" s="89" t="s">
        <v>6446</v>
      </c>
    </row>
    <row r="773" spans="2:14" x14ac:dyDescent="0.3">
      <c r="B773" s="27" t="s">
        <v>769</v>
      </c>
      <c r="C773" s="62" t="s">
        <v>3852</v>
      </c>
      <c r="D773" s="25" t="s">
        <v>3049</v>
      </c>
      <c r="E773" s="25" t="s">
        <v>4097</v>
      </c>
      <c r="F773" s="26">
        <v>44096</v>
      </c>
      <c r="H773" s="90">
        <v>2394.5364720001799</v>
      </c>
      <c r="I773" s="90">
        <v>0</v>
      </c>
      <c r="J773" s="90">
        <v>0</v>
      </c>
      <c r="K773" s="109">
        <v>415596604.83007801</v>
      </c>
      <c r="L773" s="89">
        <v>1</v>
      </c>
      <c r="M773" s="89">
        <v>0</v>
      </c>
      <c r="N773" s="89" t="s">
        <v>6446</v>
      </c>
    </row>
    <row r="774" spans="2:14" x14ac:dyDescent="0.3">
      <c r="B774" s="27" t="s">
        <v>770</v>
      </c>
      <c r="C774" s="62" t="s">
        <v>3853</v>
      </c>
      <c r="D774" s="25" t="s">
        <v>3049</v>
      </c>
      <c r="E774" s="25" t="s">
        <v>4169</v>
      </c>
      <c r="F774" s="26">
        <v>44096</v>
      </c>
      <c r="H774" s="90">
        <v>2141.3573639988899</v>
      </c>
      <c r="I774" s="90">
        <v>0</v>
      </c>
      <c r="J774" s="90">
        <v>0</v>
      </c>
      <c r="K774" s="109">
        <v>0</v>
      </c>
      <c r="L774" s="89">
        <v>0</v>
      </c>
      <c r="M774" s="89">
        <v>0</v>
      </c>
      <c r="N774" s="89" t="s">
        <v>6446</v>
      </c>
    </row>
    <row r="775" spans="2:14" x14ac:dyDescent="0.3">
      <c r="B775" s="27" t="s">
        <v>771</v>
      </c>
      <c r="C775" s="62" t="s">
        <v>3854</v>
      </c>
      <c r="D775" s="25" t="s">
        <v>3050</v>
      </c>
      <c r="E775" s="25" t="s">
        <v>4092</v>
      </c>
      <c r="F775" s="26">
        <v>44096</v>
      </c>
      <c r="H775" s="90">
        <v>1962.26239999942</v>
      </c>
      <c r="I775" s="90">
        <v>20251.008700013201</v>
      </c>
      <c r="J775" s="90">
        <v>7644.2375999987098</v>
      </c>
      <c r="K775" s="109">
        <v>6661373746</v>
      </c>
      <c r="L775" s="89">
        <v>1316</v>
      </c>
      <c r="M775" s="89">
        <v>0</v>
      </c>
      <c r="N775" s="89" t="s">
        <v>6445</v>
      </c>
    </row>
    <row r="776" spans="2:14" x14ac:dyDescent="0.3">
      <c r="B776" s="27" t="s">
        <v>772</v>
      </c>
      <c r="C776" s="62" t="s">
        <v>3855</v>
      </c>
      <c r="D776" s="25" t="s">
        <v>3050</v>
      </c>
      <c r="E776" s="25" t="s">
        <v>4093</v>
      </c>
      <c r="F776" s="26">
        <v>44096</v>
      </c>
      <c r="H776" s="90">
        <v>2068.3826999999601</v>
      </c>
      <c r="I776" s="90">
        <v>0</v>
      </c>
      <c r="J776" s="90">
        <v>0</v>
      </c>
      <c r="K776" s="109">
        <v>226635362</v>
      </c>
      <c r="L776" s="89">
        <v>33</v>
      </c>
      <c r="M776" s="89">
        <v>0</v>
      </c>
      <c r="N776" s="89" t="s">
        <v>6445</v>
      </c>
    </row>
    <row r="777" spans="2:14" x14ac:dyDescent="0.3">
      <c r="B777" s="27" t="s">
        <v>773</v>
      </c>
      <c r="C777" s="62" t="s">
        <v>3856</v>
      </c>
      <c r="D777" s="25" t="s">
        <v>3050</v>
      </c>
      <c r="E777" s="25" t="s">
        <v>4167</v>
      </c>
      <c r="F777" s="26">
        <v>44096</v>
      </c>
      <c r="H777" s="90">
        <v>2115.7512999996502</v>
      </c>
      <c r="I777" s="90">
        <v>7.5017999999981804</v>
      </c>
      <c r="J777" s="90">
        <v>4340.3761999979597</v>
      </c>
      <c r="K777" s="109">
        <v>3291266158</v>
      </c>
      <c r="L777" s="89">
        <v>192</v>
      </c>
      <c r="M777" s="89">
        <v>0</v>
      </c>
      <c r="N777" s="89" t="s">
        <v>6445</v>
      </c>
    </row>
    <row r="778" spans="2:14" x14ac:dyDescent="0.3">
      <c r="B778" s="27" t="s">
        <v>774</v>
      </c>
      <c r="C778" s="62" t="s">
        <v>3857</v>
      </c>
      <c r="D778" s="25" t="s">
        <v>3050</v>
      </c>
      <c r="E778" s="25" t="s">
        <v>4094</v>
      </c>
      <c r="F778" s="26">
        <v>44096</v>
      </c>
      <c r="H778" s="90">
        <v>1000</v>
      </c>
      <c r="I778" s="90">
        <v>0</v>
      </c>
      <c r="J778" s="90">
        <v>0</v>
      </c>
      <c r="K778" s="109">
        <v>0</v>
      </c>
      <c r="L778" s="89">
        <v>0</v>
      </c>
      <c r="M778" s="89">
        <v>0</v>
      </c>
      <c r="N778" s="89" t="s">
        <v>6445</v>
      </c>
    </row>
    <row r="779" spans="2:14" x14ac:dyDescent="0.3">
      <c r="B779" s="27" t="s">
        <v>775</v>
      </c>
      <c r="C779" s="62" t="s">
        <v>3858</v>
      </c>
      <c r="D779" s="25" t="s">
        <v>3050</v>
      </c>
      <c r="E779" s="25" t="s">
        <v>4170</v>
      </c>
      <c r="F779" s="26">
        <v>44096</v>
      </c>
      <c r="H779" s="90">
        <v>1000</v>
      </c>
      <c r="I779" s="90">
        <v>0</v>
      </c>
      <c r="J779" s="90">
        <v>0</v>
      </c>
      <c r="K779" s="109">
        <v>0</v>
      </c>
      <c r="L779" s="89">
        <v>0</v>
      </c>
      <c r="M779" s="89">
        <v>0</v>
      </c>
      <c r="N779" s="89" t="s">
        <v>6445</v>
      </c>
    </row>
    <row r="780" spans="2:14" x14ac:dyDescent="0.3">
      <c r="B780" s="27" t="s">
        <v>776</v>
      </c>
      <c r="C780" s="62" t="s">
        <v>3859</v>
      </c>
      <c r="D780" s="25" t="s">
        <v>3050</v>
      </c>
      <c r="E780" s="25" t="s">
        <v>4097</v>
      </c>
      <c r="F780" s="26">
        <v>44096</v>
      </c>
      <c r="H780" s="90">
        <v>2227.9409999996401</v>
      </c>
      <c r="I780" s="90">
        <v>0</v>
      </c>
      <c r="J780" s="90">
        <v>0</v>
      </c>
      <c r="K780" s="109">
        <v>8579087178</v>
      </c>
      <c r="L780" s="89">
        <v>18</v>
      </c>
      <c r="M780" s="89">
        <v>1</v>
      </c>
      <c r="N780" s="89" t="s">
        <v>6445</v>
      </c>
    </row>
    <row r="781" spans="2:14" x14ac:dyDescent="0.3">
      <c r="B781" s="27" t="s">
        <v>777</v>
      </c>
      <c r="C781" s="62" t="s">
        <v>3860</v>
      </c>
      <c r="D781" s="25" t="s">
        <v>3050</v>
      </c>
      <c r="E781" s="25" t="s">
        <v>4169</v>
      </c>
      <c r="F781" s="26">
        <v>44096</v>
      </c>
      <c r="H781" s="90">
        <v>2113.4019000008698</v>
      </c>
      <c r="I781" s="90">
        <v>0</v>
      </c>
      <c r="J781" s="90">
        <v>0</v>
      </c>
      <c r="K781" s="109">
        <v>2977823</v>
      </c>
      <c r="L781" s="89">
        <v>1</v>
      </c>
      <c r="M781" s="89">
        <v>0</v>
      </c>
      <c r="N781" s="89" t="s">
        <v>6445</v>
      </c>
    </row>
    <row r="782" spans="2:14" x14ac:dyDescent="0.3">
      <c r="B782" s="27" t="s">
        <v>778</v>
      </c>
      <c r="C782" s="62" t="s">
        <v>3861</v>
      </c>
      <c r="D782" s="25" t="s">
        <v>3051</v>
      </c>
      <c r="E782" s="25" t="s">
        <v>4093</v>
      </c>
      <c r="F782" s="26">
        <v>44096</v>
      </c>
      <c r="H782" s="90">
        <v>771.15579999983299</v>
      </c>
      <c r="I782" s="90">
        <v>269541.52099990798</v>
      </c>
      <c r="J782" s="90">
        <v>269541.52099990798</v>
      </c>
      <c r="K782" s="109">
        <v>10555485388</v>
      </c>
      <c r="L782" s="89">
        <v>233</v>
      </c>
      <c r="M782" s="89">
        <v>0</v>
      </c>
      <c r="N782" s="89" t="s">
        <v>6445</v>
      </c>
    </row>
    <row r="783" spans="2:14" x14ac:dyDescent="0.3">
      <c r="B783" s="27" t="s">
        <v>779</v>
      </c>
      <c r="C783" s="62" t="s">
        <v>3862</v>
      </c>
      <c r="D783" s="25" t="s">
        <v>3051</v>
      </c>
      <c r="E783" s="25" t="s">
        <v>4167</v>
      </c>
      <c r="F783" s="26">
        <v>44096</v>
      </c>
      <c r="H783" s="90">
        <v>1004.4935999997</v>
      </c>
      <c r="I783" s="90">
        <v>0</v>
      </c>
      <c r="J783" s="90">
        <v>0</v>
      </c>
      <c r="K783" s="109">
        <v>1111309898</v>
      </c>
      <c r="L783" s="89">
        <v>37</v>
      </c>
      <c r="M783" s="89">
        <v>0</v>
      </c>
      <c r="N783" s="89" t="s">
        <v>6445</v>
      </c>
    </row>
    <row r="784" spans="2:14" x14ac:dyDescent="0.3">
      <c r="B784" s="27" t="s">
        <v>780</v>
      </c>
      <c r="C784" s="62" t="s">
        <v>3863</v>
      </c>
      <c r="D784" s="25" t="s">
        <v>3051</v>
      </c>
      <c r="E784" s="25" t="s">
        <v>4095</v>
      </c>
      <c r="F784" s="26">
        <v>44096</v>
      </c>
      <c r="H784" s="90">
        <v>815.17030000034697</v>
      </c>
      <c r="I784" s="90">
        <v>0</v>
      </c>
      <c r="J784" s="90">
        <v>0</v>
      </c>
      <c r="K784" s="109">
        <v>2872922400</v>
      </c>
      <c r="L784" s="89">
        <v>96</v>
      </c>
      <c r="M784" s="89">
        <v>0</v>
      </c>
      <c r="N784" s="89" t="s">
        <v>6445</v>
      </c>
    </row>
    <row r="785" spans="2:14" x14ac:dyDescent="0.3">
      <c r="B785" s="27" t="s">
        <v>781</v>
      </c>
      <c r="C785" s="62" t="s">
        <v>3864</v>
      </c>
      <c r="D785" s="25" t="s">
        <v>3051</v>
      </c>
      <c r="E785" s="25" t="s">
        <v>4172</v>
      </c>
      <c r="F785" s="26">
        <v>44096</v>
      </c>
      <c r="H785" s="90">
        <v>772.16089999955102</v>
      </c>
      <c r="I785" s="90">
        <v>0</v>
      </c>
      <c r="J785" s="90">
        <v>0</v>
      </c>
      <c r="K785" s="109">
        <v>0</v>
      </c>
      <c r="L785" s="89">
        <v>0</v>
      </c>
      <c r="M785" s="89">
        <v>0</v>
      </c>
      <c r="N785" s="89" t="s">
        <v>6445</v>
      </c>
    </row>
    <row r="786" spans="2:14" x14ac:dyDescent="0.3">
      <c r="B786" s="27" t="s">
        <v>782</v>
      </c>
      <c r="C786" s="62" t="s">
        <v>3865</v>
      </c>
      <c r="D786" s="25" t="s">
        <v>3051</v>
      </c>
      <c r="E786" s="25" t="s">
        <v>4096</v>
      </c>
      <c r="F786" s="26">
        <v>44096</v>
      </c>
      <c r="H786" s="90">
        <v>835.75399999972399</v>
      </c>
      <c r="I786" s="90">
        <v>0</v>
      </c>
      <c r="J786" s="90">
        <v>0</v>
      </c>
      <c r="K786" s="109">
        <v>3049629245</v>
      </c>
      <c r="L786" s="89">
        <v>18</v>
      </c>
      <c r="M786" s="89">
        <v>0</v>
      </c>
      <c r="N786" s="89" t="s">
        <v>6445</v>
      </c>
    </row>
    <row r="787" spans="2:14" x14ac:dyDescent="0.3">
      <c r="B787" s="27" t="s">
        <v>783</v>
      </c>
      <c r="C787" s="62" t="s">
        <v>3866</v>
      </c>
      <c r="D787" s="25" t="s">
        <v>3051</v>
      </c>
      <c r="E787" s="25" t="s">
        <v>4168</v>
      </c>
      <c r="F787" s="26">
        <v>44096</v>
      </c>
      <c r="H787" s="90">
        <v>832.04839999973797</v>
      </c>
      <c r="I787" s="90">
        <v>0</v>
      </c>
      <c r="J787" s="90">
        <v>0</v>
      </c>
      <c r="K787" s="109">
        <v>185782331</v>
      </c>
      <c r="L787" s="89">
        <v>1</v>
      </c>
      <c r="M787" s="89">
        <v>0</v>
      </c>
      <c r="N787" s="89" t="s">
        <v>6445</v>
      </c>
    </row>
    <row r="788" spans="2:14" x14ac:dyDescent="0.3">
      <c r="B788" s="27" t="s">
        <v>784</v>
      </c>
      <c r="C788" s="62" t="s">
        <v>3867</v>
      </c>
      <c r="D788" s="25" t="s">
        <v>3051</v>
      </c>
      <c r="E788" s="25" t="s">
        <v>4102</v>
      </c>
      <c r="F788" s="26">
        <v>44096</v>
      </c>
      <c r="H788" s="90">
        <v>851.95760000031396</v>
      </c>
      <c r="I788" s="90">
        <v>0</v>
      </c>
      <c r="J788" s="90">
        <v>0</v>
      </c>
      <c r="K788" s="109">
        <v>6225769394</v>
      </c>
      <c r="L788" s="89">
        <v>6</v>
      </c>
      <c r="M788" s="89">
        <v>1</v>
      </c>
      <c r="N788" s="89" t="s">
        <v>6445</v>
      </c>
    </row>
    <row r="789" spans="2:14" x14ac:dyDescent="0.3">
      <c r="B789" s="27" t="s">
        <v>785</v>
      </c>
      <c r="C789" s="62" t="s">
        <v>3868</v>
      </c>
      <c r="D789" s="25" t="s">
        <v>3051</v>
      </c>
      <c r="E789" s="25" t="s">
        <v>4097</v>
      </c>
      <c r="F789" s="26">
        <v>44096</v>
      </c>
      <c r="H789" s="90">
        <v>903.05389999970805</v>
      </c>
      <c r="I789" s="90">
        <v>0</v>
      </c>
      <c r="J789" s="90">
        <v>0</v>
      </c>
      <c r="K789" s="109">
        <v>32396749876</v>
      </c>
      <c r="L789" s="89">
        <v>107</v>
      </c>
      <c r="M789" s="89">
        <v>0</v>
      </c>
      <c r="N789" s="89" t="s">
        <v>6445</v>
      </c>
    </row>
    <row r="790" spans="2:14" x14ac:dyDescent="0.3">
      <c r="B790" s="27" t="s">
        <v>786</v>
      </c>
      <c r="C790" s="62" t="s">
        <v>3869</v>
      </c>
      <c r="D790" s="25" t="s">
        <v>3051</v>
      </c>
      <c r="E790" s="25" t="s">
        <v>4169</v>
      </c>
      <c r="F790" s="26">
        <v>44096</v>
      </c>
      <c r="H790" s="90">
        <v>972.07340000011004</v>
      </c>
      <c r="I790" s="90">
        <v>0</v>
      </c>
      <c r="J790" s="90">
        <v>0</v>
      </c>
      <c r="K790" s="109">
        <v>940313210</v>
      </c>
      <c r="L790" s="89">
        <v>2</v>
      </c>
      <c r="M790" s="89">
        <v>0</v>
      </c>
      <c r="N790" s="89" t="s">
        <v>6445</v>
      </c>
    </row>
    <row r="791" spans="2:14" x14ac:dyDescent="0.3">
      <c r="B791" s="27" t="s">
        <v>787</v>
      </c>
      <c r="C791" s="62" t="s">
        <v>3870</v>
      </c>
      <c r="D791" s="25" t="s">
        <v>3051</v>
      </c>
      <c r="E791" s="25" t="s">
        <v>4110</v>
      </c>
      <c r="F791" s="26">
        <v>44096</v>
      </c>
      <c r="H791" s="90">
        <v>613.47169999964501</v>
      </c>
      <c r="I791" s="90">
        <v>0</v>
      </c>
      <c r="J791" s="90">
        <v>0</v>
      </c>
      <c r="K791" s="109">
        <v>45044245586</v>
      </c>
      <c r="L791" s="89">
        <v>1</v>
      </c>
      <c r="M791" s="89">
        <v>0</v>
      </c>
      <c r="N791" s="89" t="s">
        <v>6445</v>
      </c>
    </row>
    <row r="792" spans="2:14" x14ac:dyDescent="0.3">
      <c r="B792" s="27" t="s">
        <v>788</v>
      </c>
      <c r="C792" s="62" t="s">
        <v>3871</v>
      </c>
      <c r="D792" s="25" t="s">
        <v>3052</v>
      </c>
      <c r="E792" s="25" t="s">
        <v>4093</v>
      </c>
      <c r="F792" s="26">
        <v>44096</v>
      </c>
      <c r="H792" s="90">
        <v>618.49579999968398</v>
      </c>
      <c r="I792" s="90">
        <v>0</v>
      </c>
      <c r="J792" s="90">
        <v>0</v>
      </c>
      <c r="K792" s="109">
        <v>62112867</v>
      </c>
      <c r="L792" s="89">
        <v>11</v>
      </c>
      <c r="M792" s="89">
        <v>0</v>
      </c>
      <c r="N792" s="89" t="s">
        <v>6445</v>
      </c>
    </row>
    <row r="793" spans="2:14" x14ac:dyDescent="0.3">
      <c r="B793" s="27" t="s">
        <v>789</v>
      </c>
      <c r="C793" s="62" t="s">
        <v>3872</v>
      </c>
      <c r="D793" s="25" t="s">
        <v>3052</v>
      </c>
      <c r="E793" s="25" t="s">
        <v>4121</v>
      </c>
      <c r="F793" s="26">
        <v>44096</v>
      </c>
      <c r="H793" s="90">
        <v>661.86600000038698</v>
      </c>
      <c r="I793" s="90">
        <v>1110496.6868</v>
      </c>
      <c r="J793" s="90">
        <v>0</v>
      </c>
      <c r="K793" s="109">
        <v>56887452177</v>
      </c>
      <c r="L793" s="89">
        <v>1</v>
      </c>
      <c r="M793" s="89">
        <v>1</v>
      </c>
      <c r="N793" s="89" t="s">
        <v>6445</v>
      </c>
    </row>
    <row r="794" spans="2:14" x14ac:dyDescent="0.3">
      <c r="B794" s="27" t="s">
        <v>790</v>
      </c>
      <c r="C794" s="62" t="s">
        <v>3873</v>
      </c>
      <c r="D794" s="25" t="s">
        <v>3052</v>
      </c>
      <c r="E794" s="25" t="s">
        <v>4122</v>
      </c>
      <c r="F794" s="26">
        <v>44096</v>
      </c>
      <c r="H794" s="90">
        <v>604.51260000001605</v>
      </c>
      <c r="I794" s="90">
        <v>0</v>
      </c>
      <c r="J794" s="90">
        <v>0</v>
      </c>
      <c r="K794" s="109">
        <v>811961719</v>
      </c>
      <c r="L794" s="89">
        <v>183</v>
      </c>
      <c r="M794" s="89">
        <v>0</v>
      </c>
      <c r="N794" s="89" t="s">
        <v>6445</v>
      </c>
    </row>
    <row r="795" spans="2:14" x14ac:dyDescent="0.3">
      <c r="B795" s="27" t="s">
        <v>791</v>
      </c>
      <c r="C795" s="62" t="s">
        <v>3874</v>
      </c>
      <c r="D795" s="25" t="s">
        <v>3052</v>
      </c>
      <c r="E795" s="25" t="s">
        <v>4123</v>
      </c>
      <c r="F795" s="26">
        <v>44096</v>
      </c>
      <c r="H795" s="90">
        <v>618.42640000022902</v>
      </c>
      <c r="I795" s="90">
        <v>0</v>
      </c>
      <c r="J795" s="90">
        <v>1.4323000000004</v>
      </c>
      <c r="K795" s="109">
        <v>616979118</v>
      </c>
      <c r="L795" s="89">
        <v>147</v>
      </c>
      <c r="M795" s="89">
        <v>0</v>
      </c>
      <c r="N795" s="89" t="s">
        <v>6445</v>
      </c>
    </row>
    <row r="796" spans="2:14" x14ac:dyDescent="0.3">
      <c r="B796" s="27" t="s">
        <v>792</v>
      </c>
      <c r="C796" s="62" t="s">
        <v>3875</v>
      </c>
      <c r="D796" s="25" t="s">
        <v>3052</v>
      </c>
      <c r="E796" s="25" t="s">
        <v>4109</v>
      </c>
      <c r="F796" s="26">
        <v>44096</v>
      </c>
      <c r="H796" s="90">
        <v>592.663200000301</v>
      </c>
      <c r="I796" s="90">
        <v>0</v>
      </c>
      <c r="J796" s="90">
        <v>0</v>
      </c>
      <c r="K796" s="109">
        <v>0</v>
      </c>
      <c r="L796" s="89">
        <v>0</v>
      </c>
      <c r="M796" s="89">
        <v>0</v>
      </c>
      <c r="N796" s="89" t="s">
        <v>6445</v>
      </c>
    </row>
    <row r="797" spans="2:14" x14ac:dyDescent="0.3">
      <c r="B797" s="27" t="s">
        <v>793</v>
      </c>
      <c r="C797" s="62" t="s">
        <v>3876</v>
      </c>
      <c r="D797" s="25" t="s">
        <v>3053</v>
      </c>
      <c r="E797" s="25" t="s">
        <v>4092</v>
      </c>
      <c r="F797" s="26">
        <v>44096</v>
      </c>
      <c r="H797" s="90">
        <v>871.51200000010397</v>
      </c>
      <c r="I797" s="90">
        <v>130.26729999994899</v>
      </c>
      <c r="J797" s="90">
        <v>0</v>
      </c>
      <c r="K797" s="109">
        <v>1492019141</v>
      </c>
      <c r="L797" s="89">
        <v>74</v>
      </c>
      <c r="M797" s="89">
        <v>0</v>
      </c>
      <c r="N797" s="89" t="s">
        <v>6445</v>
      </c>
    </row>
    <row r="798" spans="2:14" x14ac:dyDescent="0.3">
      <c r="B798" s="27" t="s">
        <v>794</v>
      </c>
      <c r="C798" s="62" t="s">
        <v>3877</v>
      </c>
      <c r="D798" s="25" t="s">
        <v>3053</v>
      </c>
      <c r="E798" s="25" t="s">
        <v>4093</v>
      </c>
      <c r="F798" s="26">
        <v>44096</v>
      </c>
      <c r="H798" s="90">
        <v>651.90490000043098</v>
      </c>
      <c r="I798" s="90">
        <v>0</v>
      </c>
      <c r="J798" s="90">
        <v>0</v>
      </c>
      <c r="K798" s="109">
        <v>7494024186</v>
      </c>
      <c r="L798" s="89">
        <v>11</v>
      </c>
      <c r="M798" s="89">
        <v>0</v>
      </c>
      <c r="N798" s="89" t="s">
        <v>6445</v>
      </c>
    </row>
    <row r="799" spans="2:14" x14ac:dyDescent="0.3">
      <c r="B799" s="27" t="s">
        <v>795</v>
      </c>
      <c r="C799" s="62" t="s">
        <v>3878</v>
      </c>
      <c r="D799" s="25" t="s">
        <v>3053</v>
      </c>
      <c r="E799" s="25" t="s">
        <v>4102</v>
      </c>
      <c r="F799" s="26">
        <v>44096</v>
      </c>
      <c r="H799" s="90">
        <v>663.22269999980904</v>
      </c>
      <c r="I799" s="90">
        <v>46.684200000017903</v>
      </c>
      <c r="J799" s="90">
        <v>0</v>
      </c>
      <c r="K799" s="109">
        <v>410690961</v>
      </c>
      <c r="L799" s="89">
        <v>6</v>
      </c>
      <c r="M799" s="89">
        <v>0</v>
      </c>
      <c r="N799" s="89" t="s">
        <v>6445</v>
      </c>
    </row>
    <row r="800" spans="2:14" x14ac:dyDescent="0.3">
      <c r="B800" s="27" t="s">
        <v>796</v>
      </c>
      <c r="C800" s="62" t="s">
        <v>3879</v>
      </c>
      <c r="D800" s="25" t="s">
        <v>3053</v>
      </c>
      <c r="E800" s="25" t="s">
        <v>4097</v>
      </c>
      <c r="F800" s="26">
        <v>44096</v>
      </c>
      <c r="H800" s="90">
        <v>746.47750000003703</v>
      </c>
      <c r="I800" s="90">
        <v>2679665.4539985699</v>
      </c>
      <c r="J800" s="90">
        <v>0</v>
      </c>
      <c r="K800" s="109">
        <v>6111059442</v>
      </c>
      <c r="L800" s="89">
        <v>15</v>
      </c>
      <c r="M800" s="89">
        <v>1</v>
      </c>
      <c r="N800" s="89" t="s">
        <v>6445</v>
      </c>
    </row>
    <row r="801" spans="2:14" x14ac:dyDescent="0.3">
      <c r="B801" s="27" t="s">
        <v>797</v>
      </c>
      <c r="C801" s="62" t="s">
        <v>3880</v>
      </c>
      <c r="D801" s="25" t="s">
        <v>3054</v>
      </c>
      <c r="E801" s="25" t="s">
        <v>4088</v>
      </c>
      <c r="F801" s="26">
        <v>44096</v>
      </c>
      <c r="H801" s="90">
        <v>684.51090000011004</v>
      </c>
      <c r="I801" s="90">
        <v>0</v>
      </c>
      <c r="J801" s="90">
        <v>0</v>
      </c>
      <c r="K801" s="109">
        <v>222684723</v>
      </c>
      <c r="L801" s="89">
        <v>58</v>
      </c>
      <c r="M801" s="89">
        <v>0</v>
      </c>
      <c r="N801" s="89" t="s">
        <v>6445</v>
      </c>
    </row>
    <row r="802" spans="2:14" x14ac:dyDescent="0.3">
      <c r="B802" s="27" t="s">
        <v>798</v>
      </c>
      <c r="C802" s="62" t="s">
        <v>3881</v>
      </c>
      <c r="D802" s="25" t="s">
        <v>3054</v>
      </c>
      <c r="E802" s="25" t="s">
        <v>4095</v>
      </c>
      <c r="F802" s="26">
        <v>44096</v>
      </c>
      <c r="H802" s="90">
        <v>559.98020000010695</v>
      </c>
      <c r="I802" s="90">
        <v>0</v>
      </c>
      <c r="J802" s="90">
        <v>0</v>
      </c>
      <c r="K802" s="109">
        <v>1678943287</v>
      </c>
      <c r="L802" s="89">
        <v>24</v>
      </c>
      <c r="M802" s="89">
        <v>0</v>
      </c>
      <c r="N802" s="89" t="s">
        <v>6445</v>
      </c>
    </row>
    <row r="803" spans="2:14" x14ac:dyDescent="0.3">
      <c r="B803" s="27" t="s">
        <v>799</v>
      </c>
      <c r="C803" s="62" t="s">
        <v>3882</v>
      </c>
      <c r="D803" s="25" t="s">
        <v>3054</v>
      </c>
      <c r="E803" s="25" t="s">
        <v>4111</v>
      </c>
      <c r="F803" s="26">
        <v>44096</v>
      </c>
      <c r="H803" s="90">
        <v>519.53519999980904</v>
      </c>
      <c r="I803" s="90">
        <v>0</v>
      </c>
      <c r="J803" s="90">
        <v>0</v>
      </c>
      <c r="K803" s="109">
        <v>177724028</v>
      </c>
      <c r="L803" s="89">
        <v>10</v>
      </c>
      <c r="M803" s="89">
        <v>0</v>
      </c>
      <c r="N803" s="89" t="s">
        <v>6445</v>
      </c>
    </row>
    <row r="804" spans="2:14" x14ac:dyDescent="0.3">
      <c r="B804" s="27" t="s">
        <v>800</v>
      </c>
      <c r="C804" s="62" t="s">
        <v>3883</v>
      </c>
      <c r="D804" s="25" t="s">
        <v>3054</v>
      </c>
      <c r="E804" s="25" t="s">
        <v>4104</v>
      </c>
      <c r="F804" s="26">
        <v>44096</v>
      </c>
      <c r="H804" s="90">
        <v>502.45860000001301</v>
      </c>
      <c r="I804" s="90">
        <v>0</v>
      </c>
      <c r="J804" s="90">
        <v>0</v>
      </c>
      <c r="K804" s="109">
        <v>149093429</v>
      </c>
      <c r="L804" s="89">
        <v>65</v>
      </c>
      <c r="M804" s="89">
        <v>0</v>
      </c>
      <c r="N804" s="89" t="s">
        <v>6445</v>
      </c>
    </row>
    <row r="805" spans="2:14" x14ac:dyDescent="0.3">
      <c r="B805" s="27" t="s">
        <v>801</v>
      </c>
      <c r="C805" s="62" t="s">
        <v>3884</v>
      </c>
      <c r="D805" s="25" t="s">
        <v>3054</v>
      </c>
      <c r="E805" s="25" t="s">
        <v>4112</v>
      </c>
      <c r="F805" s="26">
        <v>44096</v>
      </c>
      <c r="H805" s="90">
        <v>563.61649999953795</v>
      </c>
      <c r="I805" s="90">
        <v>0</v>
      </c>
      <c r="J805" s="90">
        <v>8892.2354000061805</v>
      </c>
      <c r="K805" s="109">
        <v>18302325</v>
      </c>
      <c r="L805" s="89">
        <v>18</v>
      </c>
      <c r="M805" s="89">
        <v>0</v>
      </c>
      <c r="N805" s="89" t="s">
        <v>6445</v>
      </c>
    </row>
    <row r="806" spans="2:14" x14ac:dyDescent="0.3">
      <c r="B806" s="27" t="s">
        <v>802</v>
      </c>
      <c r="C806" s="62" t="s">
        <v>3885</v>
      </c>
      <c r="D806" s="25" t="s">
        <v>3054</v>
      </c>
      <c r="E806" s="25" t="s">
        <v>4113</v>
      </c>
      <c r="F806" s="26">
        <v>44096</v>
      </c>
      <c r="H806" s="90">
        <v>427.75749999983202</v>
      </c>
      <c r="I806" s="90">
        <v>163.64409999991801</v>
      </c>
      <c r="J806" s="90">
        <v>0</v>
      </c>
      <c r="K806" s="109">
        <v>2422382508</v>
      </c>
      <c r="L806" s="89">
        <v>1103</v>
      </c>
      <c r="M806" s="89">
        <v>0</v>
      </c>
      <c r="N806" s="89" t="s">
        <v>6445</v>
      </c>
    </row>
    <row r="807" spans="2:14" x14ac:dyDescent="0.3">
      <c r="B807" s="27" t="s">
        <v>803</v>
      </c>
      <c r="C807" s="62" t="s">
        <v>3886</v>
      </c>
      <c r="D807" s="25" t="s">
        <v>3055</v>
      </c>
      <c r="E807" s="25" t="s">
        <v>4092</v>
      </c>
      <c r="F807" s="26">
        <v>44096</v>
      </c>
      <c r="H807" s="90">
        <v>1121.0532000009</v>
      </c>
      <c r="I807" s="90">
        <v>119748.773900032</v>
      </c>
      <c r="J807" s="90">
        <v>53998.360800027804</v>
      </c>
      <c r="K807" s="109">
        <v>21627205328</v>
      </c>
      <c r="L807" s="89">
        <v>13101</v>
      </c>
      <c r="M807" s="89">
        <v>0</v>
      </c>
      <c r="N807" s="89" t="s">
        <v>6445</v>
      </c>
    </row>
    <row r="808" spans="2:14" x14ac:dyDescent="0.3">
      <c r="B808" s="27" t="s">
        <v>804</v>
      </c>
      <c r="C808" s="62" t="s">
        <v>3887</v>
      </c>
      <c r="D808" s="25" t="s">
        <v>3055</v>
      </c>
      <c r="E808" s="25" t="s">
        <v>4088</v>
      </c>
      <c r="F808" s="26">
        <v>44096</v>
      </c>
      <c r="H808" s="90">
        <v>1115.2383999992201</v>
      </c>
      <c r="I808" s="90">
        <v>4370.50850000232</v>
      </c>
      <c r="J808" s="90">
        <v>0</v>
      </c>
      <c r="K808" s="109">
        <v>1070075198</v>
      </c>
      <c r="L808" s="89">
        <v>269</v>
      </c>
      <c r="M808" s="89">
        <v>0</v>
      </c>
      <c r="N808" s="89" t="s">
        <v>6445</v>
      </c>
    </row>
    <row r="809" spans="2:14" x14ac:dyDescent="0.3">
      <c r="B809" s="27" t="s">
        <v>805</v>
      </c>
      <c r="C809" s="62" t="s">
        <v>3888</v>
      </c>
      <c r="D809" s="25" t="s">
        <v>3056</v>
      </c>
      <c r="E809" s="25" t="s">
        <v>4093</v>
      </c>
      <c r="F809" s="26">
        <v>44096</v>
      </c>
      <c r="H809" s="90">
        <v>2023.3370999991901</v>
      </c>
      <c r="I809" s="90">
        <v>0</v>
      </c>
      <c r="J809" s="90">
        <v>0</v>
      </c>
      <c r="K809" s="109">
        <v>318567917</v>
      </c>
      <c r="L809" s="89">
        <v>14</v>
      </c>
      <c r="M809" s="89">
        <v>0</v>
      </c>
      <c r="N809" s="89" t="s">
        <v>6445</v>
      </c>
    </row>
    <row r="810" spans="2:14" x14ac:dyDescent="0.3">
      <c r="B810" s="27" t="s">
        <v>806</v>
      </c>
      <c r="C810" s="62" t="s">
        <v>3889</v>
      </c>
      <c r="D810" s="25" t="s">
        <v>3056</v>
      </c>
      <c r="E810" s="25" t="s">
        <v>4121</v>
      </c>
      <c r="F810" s="26">
        <v>44096</v>
      </c>
      <c r="H810" s="90">
        <v>1093.80220000073</v>
      </c>
      <c r="I810" s="90">
        <v>0</v>
      </c>
      <c r="J810" s="90">
        <v>457121.04080009501</v>
      </c>
      <c r="K810" s="109">
        <v>190326984247</v>
      </c>
      <c r="L810" s="89">
        <v>1</v>
      </c>
      <c r="M810" s="89">
        <v>1</v>
      </c>
      <c r="N810" s="89" t="s">
        <v>6445</v>
      </c>
    </row>
    <row r="811" spans="2:14" x14ac:dyDescent="0.3">
      <c r="B811" s="27" t="s">
        <v>807</v>
      </c>
      <c r="C811" s="62" t="s">
        <v>3890</v>
      </c>
      <c r="D811" s="25" t="s">
        <v>3056</v>
      </c>
      <c r="E811" s="25" t="s">
        <v>4138</v>
      </c>
      <c r="F811" s="26">
        <v>44096</v>
      </c>
      <c r="H811" s="90">
        <v>2017.2546999994699</v>
      </c>
      <c r="I811" s="90">
        <v>0</v>
      </c>
      <c r="J811" s="90">
        <v>0</v>
      </c>
      <c r="K811" s="109">
        <v>504587736</v>
      </c>
      <c r="L811" s="89">
        <v>3</v>
      </c>
      <c r="M811" s="89">
        <v>0</v>
      </c>
      <c r="N811" s="89" t="s">
        <v>6445</v>
      </c>
    </row>
    <row r="812" spans="2:14" x14ac:dyDescent="0.3">
      <c r="B812" s="27" t="s">
        <v>808</v>
      </c>
      <c r="C812" s="62" t="s">
        <v>3891</v>
      </c>
      <c r="D812" s="25" t="s">
        <v>3056</v>
      </c>
      <c r="E812" s="25" t="s">
        <v>4122</v>
      </c>
      <c r="F812" s="26">
        <v>44096</v>
      </c>
      <c r="H812" s="90">
        <v>981.38540000002797</v>
      </c>
      <c r="I812" s="90">
        <v>64194.963699996501</v>
      </c>
      <c r="J812" s="90">
        <v>81.517499999958105</v>
      </c>
      <c r="K812" s="109">
        <v>11044754854</v>
      </c>
      <c r="L812" s="89">
        <v>139</v>
      </c>
      <c r="M812" s="89">
        <v>0</v>
      </c>
      <c r="N812" s="89" t="s">
        <v>6445</v>
      </c>
    </row>
    <row r="813" spans="2:14" x14ac:dyDescent="0.3">
      <c r="B813" s="27" t="s">
        <v>809</v>
      </c>
      <c r="C813" s="62" t="s">
        <v>3892</v>
      </c>
      <c r="D813" s="25" t="s">
        <v>3056</v>
      </c>
      <c r="E813" s="25" t="s">
        <v>4123</v>
      </c>
      <c r="F813" s="26">
        <v>44096</v>
      </c>
      <c r="H813" s="90">
        <v>981.884800000116</v>
      </c>
      <c r="I813" s="90">
        <v>152.76750000007499</v>
      </c>
      <c r="J813" s="90">
        <v>1.1807000000008001</v>
      </c>
      <c r="K813" s="109">
        <v>2100905191</v>
      </c>
      <c r="L813" s="89">
        <v>145</v>
      </c>
      <c r="M813" s="89">
        <v>0</v>
      </c>
      <c r="N813" s="89" t="s">
        <v>6445</v>
      </c>
    </row>
    <row r="814" spans="2:14" x14ac:dyDescent="0.3">
      <c r="B814" s="27" t="s">
        <v>810</v>
      </c>
      <c r="C814" s="62" t="s">
        <v>3893</v>
      </c>
      <c r="D814" s="25" t="s">
        <v>3057</v>
      </c>
      <c r="E814" s="25" t="s">
        <v>4092</v>
      </c>
      <c r="F814" s="26">
        <v>44096</v>
      </c>
      <c r="H814" s="90">
        <v>880.85709999967401</v>
      </c>
      <c r="I814" s="90">
        <v>11295.816300004701</v>
      </c>
      <c r="J814" s="90">
        <v>0</v>
      </c>
      <c r="K814" s="109">
        <v>971292830</v>
      </c>
      <c r="L814" s="89">
        <v>47</v>
      </c>
      <c r="M814" s="89">
        <v>2</v>
      </c>
      <c r="N814" s="89" t="s">
        <v>6445</v>
      </c>
    </row>
    <row r="815" spans="2:14" x14ac:dyDescent="0.3">
      <c r="B815" s="27" t="s">
        <v>811</v>
      </c>
      <c r="C815" s="62" t="s">
        <v>3894</v>
      </c>
      <c r="D815" s="25" t="s">
        <v>3057</v>
      </c>
      <c r="E815" s="25" t="s">
        <v>4093</v>
      </c>
      <c r="F815" s="26">
        <v>44096</v>
      </c>
      <c r="H815" s="90">
        <v>916.75820000004001</v>
      </c>
      <c r="I815" s="90">
        <v>37959.845899999098</v>
      </c>
      <c r="J815" s="90">
        <v>0</v>
      </c>
      <c r="K815" s="109">
        <v>1288846542</v>
      </c>
      <c r="L815" s="89">
        <v>35</v>
      </c>
      <c r="M815" s="89">
        <v>12</v>
      </c>
      <c r="N815" s="89" t="s">
        <v>6445</v>
      </c>
    </row>
    <row r="816" spans="2:14" x14ac:dyDescent="0.3">
      <c r="B816" s="27" t="s">
        <v>812</v>
      </c>
      <c r="C816" s="62" t="s">
        <v>3895</v>
      </c>
      <c r="D816" s="25" t="s">
        <v>3057</v>
      </c>
      <c r="E816" s="25" t="s">
        <v>4116</v>
      </c>
      <c r="F816" s="26">
        <v>44096</v>
      </c>
      <c r="H816" s="90">
        <v>880.644399999641</v>
      </c>
      <c r="I816" s="90">
        <v>0</v>
      </c>
      <c r="J816" s="90">
        <v>15506</v>
      </c>
      <c r="K816" s="109">
        <v>3605865766</v>
      </c>
      <c r="L816" s="89">
        <v>30</v>
      </c>
      <c r="M816" s="89">
        <v>3</v>
      </c>
      <c r="N816" s="89" t="s">
        <v>6445</v>
      </c>
    </row>
    <row r="817" spans="2:14" x14ac:dyDescent="0.3">
      <c r="B817" s="27" t="s">
        <v>813</v>
      </c>
      <c r="C817" s="62" t="s">
        <v>3896</v>
      </c>
      <c r="D817" s="25" t="s">
        <v>3057</v>
      </c>
      <c r="E817" s="25" t="s">
        <v>4094</v>
      </c>
      <c r="F817" s="26">
        <v>44096</v>
      </c>
      <c r="H817" s="90">
        <v>916.53799999970897</v>
      </c>
      <c r="I817" s="90">
        <v>98546.072999954195</v>
      </c>
      <c r="J817" s="90">
        <v>0</v>
      </c>
      <c r="K817" s="109">
        <v>15864855787</v>
      </c>
      <c r="L817" s="89">
        <v>78</v>
      </c>
      <c r="M817" s="89">
        <v>36</v>
      </c>
      <c r="N817" s="89" t="s">
        <v>6445</v>
      </c>
    </row>
    <row r="818" spans="2:14" x14ac:dyDescent="0.3">
      <c r="B818" s="27" t="s">
        <v>814</v>
      </c>
      <c r="C818" s="62" t="s">
        <v>3897</v>
      </c>
      <c r="D818" s="25" t="s">
        <v>3058</v>
      </c>
      <c r="E818" s="25" t="s">
        <v>4089</v>
      </c>
      <c r="F818" s="26">
        <v>44096</v>
      </c>
      <c r="H818" s="90">
        <v>731.32902900036402</v>
      </c>
      <c r="I818" s="90">
        <v>0</v>
      </c>
      <c r="J818" s="90">
        <v>0</v>
      </c>
      <c r="K818" s="109">
        <v>47535.614054977901</v>
      </c>
      <c r="L818" s="89">
        <v>2</v>
      </c>
      <c r="M818" s="89">
        <v>0</v>
      </c>
      <c r="N818" s="89" t="s">
        <v>6446</v>
      </c>
    </row>
    <row r="819" spans="2:14" x14ac:dyDescent="0.3">
      <c r="B819" s="27" t="s">
        <v>815</v>
      </c>
      <c r="C819" s="62" t="s">
        <v>3898</v>
      </c>
      <c r="D819" s="25" t="s">
        <v>3058</v>
      </c>
      <c r="E819" s="25" t="s">
        <v>4091</v>
      </c>
      <c r="F819" s="26">
        <v>44096</v>
      </c>
      <c r="H819" s="90">
        <v>739.28917799983196</v>
      </c>
      <c r="I819" s="90">
        <v>0</v>
      </c>
      <c r="J819" s="90">
        <v>0</v>
      </c>
      <c r="K819" s="109">
        <v>221785895.55859399</v>
      </c>
      <c r="L819" s="89">
        <v>1</v>
      </c>
      <c r="M819" s="89">
        <v>1</v>
      </c>
      <c r="N819" s="89" t="s">
        <v>6446</v>
      </c>
    </row>
    <row r="820" spans="2:14" x14ac:dyDescent="0.3">
      <c r="B820" s="27" t="s">
        <v>816</v>
      </c>
      <c r="C820" s="62" t="s">
        <v>3899</v>
      </c>
      <c r="D820" s="25" t="s">
        <v>3059</v>
      </c>
      <c r="E820" s="25" t="s">
        <v>4088</v>
      </c>
      <c r="F820" s="26">
        <v>44096</v>
      </c>
      <c r="H820" s="90">
        <v>993.82639999967103</v>
      </c>
      <c r="I820" s="90">
        <v>0</v>
      </c>
      <c r="J820" s="90">
        <v>0</v>
      </c>
      <c r="K820" s="109">
        <v>110900</v>
      </c>
      <c r="L820" s="89">
        <v>3</v>
      </c>
      <c r="M820" s="89">
        <v>0</v>
      </c>
      <c r="N820" s="89" t="s">
        <v>6445</v>
      </c>
    </row>
    <row r="821" spans="2:14" x14ac:dyDescent="0.3">
      <c r="B821" s="27" t="s">
        <v>817</v>
      </c>
      <c r="C821" s="62" t="s">
        <v>3900</v>
      </c>
      <c r="D821" s="25" t="s">
        <v>3059</v>
      </c>
      <c r="E821" s="25" t="s">
        <v>4089</v>
      </c>
      <c r="F821" s="26">
        <v>44096</v>
      </c>
      <c r="H821" s="90">
        <v>994.61050000041701</v>
      </c>
      <c r="I821" s="90">
        <v>2987.1090000011</v>
      </c>
      <c r="J821" s="90">
        <v>0</v>
      </c>
      <c r="K821" s="109">
        <v>5970799</v>
      </c>
      <c r="L821" s="89">
        <v>7</v>
      </c>
      <c r="M821" s="89">
        <v>0</v>
      </c>
      <c r="N821" s="89" t="s">
        <v>6445</v>
      </c>
    </row>
    <row r="822" spans="2:14" x14ac:dyDescent="0.3">
      <c r="B822" s="27" t="s">
        <v>818</v>
      </c>
      <c r="C822" s="62" t="s">
        <v>3901</v>
      </c>
      <c r="D822" s="25" t="s">
        <v>3059</v>
      </c>
      <c r="E822" s="25" t="s">
        <v>4090</v>
      </c>
      <c r="F822" s="26">
        <v>44096</v>
      </c>
      <c r="H822" s="90">
        <v>993.00640000030398</v>
      </c>
      <c r="I822" s="90">
        <v>0</v>
      </c>
      <c r="J822" s="90">
        <v>0</v>
      </c>
      <c r="K822" s="109">
        <v>49650</v>
      </c>
      <c r="L822" s="89">
        <v>1</v>
      </c>
      <c r="M822" s="89">
        <v>0</v>
      </c>
      <c r="N822" s="89" t="s">
        <v>6445</v>
      </c>
    </row>
    <row r="823" spans="2:14" x14ac:dyDescent="0.3">
      <c r="B823" s="27" t="s">
        <v>819</v>
      </c>
      <c r="C823" s="62" t="s">
        <v>3902</v>
      </c>
      <c r="D823" s="25" t="s">
        <v>3059</v>
      </c>
      <c r="E823" s="25" t="s">
        <v>4091</v>
      </c>
      <c r="F823" s="26">
        <v>44096</v>
      </c>
      <c r="H823" s="90">
        <v>993.30879999976605</v>
      </c>
      <c r="I823" s="90">
        <v>0</v>
      </c>
      <c r="J823" s="90">
        <v>0</v>
      </c>
      <c r="K823" s="109">
        <v>998275347</v>
      </c>
      <c r="L823" s="89">
        <v>1</v>
      </c>
      <c r="M823" s="89">
        <v>0</v>
      </c>
      <c r="N823" s="89" t="s">
        <v>6445</v>
      </c>
    </row>
    <row r="824" spans="2:14" x14ac:dyDescent="0.3">
      <c r="B824" s="27" t="s">
        <v>820</v>
      </c>
      <c r="C824" s="62" t="s">
        <v>3903</v>
      </c>
      <c r="D824" s="25" t="s">
        <v>3060</v>
      </c>
      <c r="E824" s="25" t="s">
        <v>4092</v>
      </c>
      <c r="F824" s="26">
        <v>44096</v>
      </c>
      <c r="H824" s="90">
        <v>2142.43589999899</v>
      </c>
      <c r="I824" s="90">
        <v>81528.833099961295</v>
      </c>
      <c r="J824" s="90">
        <v>406438.73780012102</v>
      </c>
      <c r="K824" s="109">
        <v>75877799692</v>
      </c>
      <c r="L824" s="89">
        <v>5685</v>
      </c>
      <c r="M824" s="89">
        <v>0</v>
      </c>
      <c r="N824" s="89" t="s">
        <v>6445</v>
      </c>
    </row>
    <row r="825" spans="2:14" x14ac:dyDescent="0.3">
      <c r="B825" s="27" t="s">
        <v>821</v>
      </c>
      <c r="C825" s="62" t="s">
        <v>3904</v>
      </c>
      <c r="D825" s="25" t="s">
        <v>3060</v>
      </c>
      <c r="E825" s="25" t="s">
        <v>4088</v>
      </c>
      <c r="F825" s="26">
        <v>44096</v>
      </c>
      <c r="H825" s="90">
        <v>1568.27190000005</v>
      </c>
      <c r="I825" s="90">
        <v>5321.8693000003695</v>
      </c>
      <c r="J825" s="90">
        <v>2684.0067999996199</v>
      </c>
      <c r="K825" s="109">
        <v>4444252484.7578096</v>
      </c>
      <c r="L825" s="89">
        <v>17919</v>
      </c>
      <c r="M825" s="89">
        <v>0</v>
      </c>
      <c r="N825" s="89" t="s">
        <v>6445</v>
      </c>
    </row>
    <row r="826" spans="2:14" x14ac:dyDescent="0.3">
      <c r="B826" s="27" t="s">
        <v>822</v>
      </c>
      <c r="C826" s="62" t="s">
        <v>3905</v>
      </c>
      <c r="D826" s="25" t="s">
        <v>3060</v>
      </c>
      <c r="E826" s="25" t="s">
        <v>4093</v>
      </c>
      <c r="F826" s="26">
        <v>44096</v>
      </c>
      <c r="H826" s="90">
        <v>1814.30700000003</v>
      </c>
      <c r="I826" s="90">
        <v>15963.854599997399</v>
      </c>
      <c r="J826" s="90">
        <v>9484.4642000049407</v>
      </c>
      <c r="K826" s="109">
        <v>35237168594</v>
      </c>
      <c r="L826" s="89">
        <v>4874</v>
      </c>
      <c r="M826" s="89">
        <v>0</v>
      </c>
      <c r="N826" s="89" t="s">
        <v>6445</v>
      </c>
    </row>
    <row r="827" spans="2:14" x14ac:dyDescent="0.3">
      <c r="B827" s="27" t="s">
        <v>823</v>
      </c>
      <c r="C827" s="62" t="s">
        <v>3906</v>
      </c>
      <c r="D827" s="25" t="s">
        <v>3060</v>
      </c>
      <c r="E827" s="25" t="s">
        <v>4115</v>
      </c>
      <c r="F827" s="26">
        <v>44096</v>
      </c>
      <c r="H827" s="90">
        <v>1068.76449999958</v>
      </c>
      <c r="I827" s="90">
        <v>230172.31579995199</v>
      </c>
      <c r="J827" s="90">
        <v>0</v>
      </c>
      <c r="K827" s="109">
        <v>7487663046</v>
      </c>
      <c r="L827" s="89">
        <v>4</v>
      </c>
      <c r="M827" s="89">
        <v>4</v>
      </c>
      <c r="N827" s="89" t="s">
        <v>6445</v>
      </c>
    </row>
    <row r="828" spans="2:14" x14ac:dyDescent="0.3">
      <c r="B828" s="27" t="s">
        <v>824</v>
      </c>
      <c r="C828" s="62" t="s">
        <v>3907</v>
      </c>
      <c r="D828" s="25" t="s">
        <v>3060</v>
      </c>
      <c r="E828" s="25" t="s">
        <v>4116</v>
      </c>
      <c r="F828" s="26">
        <v>44096</v>
      </c>
      <c r="H828" s="90">
        <v>1549.25379999913</v>
      </c>
      <c r="I828" s="90">
        <v>23306.207100004001</v>
      </c>
      <c r="J828" s="90">
        <v>18184.044499993299</v>
      </c>
      <c r="K828" s="109">
        <v>17513514832</v>
      </c>
      <c r="L828" s="89">
        <v>9654</v>
      </c>
      <c r="M828" s="89">
        <v>0</v>
      </c>
      <c r="N828" s="89" t="s">
        <v>6445</v>
      </c>
    </row>
    <row r="829" spans="2:14" x14ac:dyDescent="0.3">
      <c r="B829" s="27" t="s">
        <v>825</v>
      </c>
      <c r="C829" s="62" t="s">
        <v>3908</v>
      </c>
      <c r="D829" s="25" t="s">
        <v>3060</v>
      </c>
      <c r="E829" s="25" t="s">
        <v>4096</v>
      </c>
      <c r="F829" s="26">
        <v>44096</v>
      </c>
      <c r="H829" s="90">
        <v>1151.45790000074</v>
      </c>
      <c r="I829" s="90">
        <v>0</v>
      </c>
      <c r="J829" s="90">
        <v>0</v>
      </c>
      <c r="K829" s="109">
        <v>41720587461</v>
      </c>
      <c r="L829" s="89">
        <v>4</v>
      </c>
      <c r="M829" s="89">
        <v>0</v>
      </c>
      <c r="N829" s="89" t="s">
        <v>6445</v>
      </c>
    </row>
    <row r="830" spans="2:14" x14ac:dyDescent="0.3">
      <c r="B830" s="27" t="s">
        <v>826</v>
      </c>
      <c r="C830" s="62" t="s">
        <v>3909</v>
      </c>
      <c r="D830" s="25" t="s">
        <v>3060</v>
      </c>
      <c r="E830" s="25" t="s">
        <v>4097</v>
      </c>
      <c r="F830" s="26">
        <v>44096</v>
      </c>
      <c r="H830" s="90">
        <v>1478.9142000004599</v>
      </c>
      <c r="I830" s="90">
        <v>0</v>
      </c>
      <c r="J830" s="90">
        <v>0</v>
      </c>
      <c r="K830" s="109">
        <v>38940372853</v>
      </c>
      <c r="L830" s="89">
        <v>15</v>
      </c>
      <c r="M830" s="89">
        <v>3</v>
      </c>
      <c r="N830" s="89" t="s">
        <v>6445</v>
      </c>
    </row>
    <row r="831" spans="2:14" x14ac:dyDescent="0.3">
      <c r="B831" s="27" t="s">
        <v>827</v>
      </c>
      <c r="C831" s="62" t="s">
        <v>3910</v>
      </c>
      <c r="D831" s="25" t="s">
        <v>3060</v>
      </c>
      <c r="E831" s="25" t="s">
        <v>4117</v>
      </c>
      <c r="F831" s="26">
        <v>44096</v>
      </c>
      <c r="H831" s="90">
        <v>1318.1783000007299</v>
      </c>
      <c r="I831" s="90">
        <v>32562.6259999871</v>
      </c>
      <c r="J831" s="90">
        <v>16228.2530000061</v>
      </c>
      <c r="K831" s="109">
        <v>78640770155</v>
      </c>
      <c r="L831" s="89">
        <v>4</v>
      </c>
      <c r="M831" s="89">
        <v>0</v>
      </c>
      <c r="N831" s="89" t="s">
        <v>6445</v>
      </c>
    </row>
    <row r="832" spans="2:14" x14ac:dyDescent="0.3">
      <c r="B832" s="27" t="s">
        <v>828</v>
      </c>
      <c r="C832" s="62" t="s">
        <v>3911</v>
      </c>
      <c r="D832" s="25" t="s">
        <v>3061</v>
      </c>
      <c r="E832" s="25" t="s">
        <v>4092</v>
      </c>
      <c r="F832" s="26">
        <v>44096</v>
      </c>
      <c r="H832" s="90">
        <v>1153.20079999976</v>
      </c>
      <c r="I832" s="90">
        <v>0</v>
      </c>
      <c r="J832" s="90">
        <v>0</v>
      </c>
      <c r="K832" s="109">
        <v>2321500457</v>
      </c>
      <c r="L832" s="89">
        <v>225</v>
      </c>
      <c r="M832" s="89">
        <v>0</v>
      </c>
      <c r="N832" s="89" t="s">
        <v>6445</v>
      </c>
    </row>
    <row r="833" spans="2:14" x14ac:dyDescent="0.3">
      <c r="B833" s="27" t="s">
        <v>829</v>
      </c>
      <c r="C833" s="62" t="s">
        <v>3912</v>
      </c>
      <c r="D833" s="25" t="s">
        <v>3061</v>
      </c>
      <c r="E833" s="25" t="s">
        <v>4088</v>
      </c>
      <c r="F833" s="26">
        <v>44096</v>
      </c>
      <c r="H833" s="90">
        <v>1179.7692000009099</v>
      </c>
      <c r="I833" s="90">
        <v>0</v>
      </c>
      <c r="J833" s="90">
        <v>0</v>
      </c>
      <c r="K833" s="109">
        <v>37962067</v>
      </c>
      <c r="L833" s="89">
        <v>10</v>
      </c>
      <c r="M833" s="89">
        <v>0</v>
      </c>
      <c r="N833" s="89" t="s">
        <v>6445</v>
      </c>
    </row>
    <row r="834" spans="2:14" x14ac:dyDescent="0.3">
      <c r="B834" s="27" t="s">
        <v>830</v>
      </c>
      <c r="C834" s="62" t="s">
        <v>3913</v>
      </c>
      <c r="D834" s="25" t="s">
        <v>3061</v>
      </c>
      <c r="E834" s="25" t="s">
        <v>4104</v>
      </c>
      <c r="F834" s="26">
        <v>44096</v>
      </c>
      <c r="H834" s="90">
        <v>1152.04499999993</v>
      </c>
      <c r="I834" s="90">
        <v>0</v>
      </c>
      <c r="J834" s="90">
        <v>0</v>
      </c>
      <c r="K834" s="109">
        <v>45070433</v>
      </c>
      <c r="L834" s="89">
        <v>2</v>
      </c>
      <c r="M834" s="89">
        <v>0</v>
      </c>
      <c r="N834" s="89" t="s">
        <v>6445</v>
      </c>
    </row>
    <row r="835" spans="2:14" x14ac:dyDescent="0.3">
      <c r="B835" s="27" t="s">
        <v>831</v>
      </c>
      <c r="C835" s="62" t="s">
        <v>3914</v>
      </c>
      <c r="D835" s="25" t="s">
        <v>3061</v>
      </c>
      <c r="E835" s="25" t="s">
        <v>4113</v>
      </c>
      <c r="F835" s="26">
        <v>44096</v>
      </c>
      <c r="H835" s="90">
        <v>1121.5253999996901</v>
      </c>
      <c r="I835" s="90">
        <v>0</v>
      </c>
      <c r="J835" s="90">
        <v>0</v>
      </c>
      <c r="K835" s="109">
        <v>84609883</v>
      </c>
      <c r="L835" s="89">
        <v>55</v>
      </c>
      <c r="M835" s="89">
        <v>0</v>
      </c>
      <c r="N835" s="89" t="s">
        <v>6445</v>
      </c>
    </row>
    <row r="836" spans="2:14" x14ac:dyDescent="0.3">
      <c r="B836" s="27" t="s">
        <v>832</v>
      </c>
      <c r="C836" s="62" t="s">
        <v>3915</v>
      </c>
      <c r="D836" s="25" t="s">
        <v>3062</v>
      </c>
      <c r="E836" s="25" t="s">
        <v>4092</v>
      </c>
      <c r="F836" s="26">
        <v>44096</v>
      </c>
      <c r="H836" s="90">
        <v>8536.2937649935502</v>
      </c>
      <c r="I836" s="90">
        <v>16219.002299994199</v>
      </c>
      <c r="J836" s="90">
        <v>2580.2362999990601</v>
      </c>
      <c r="K836" s="109">
        <v>7083473794.2578096</v>
      </c>
      <c r="L836" s="89">
        <v>299</v>
      </c>
      <c r="M836" s="89">
        <v>0</v>
      </c>
      <c r="N836" s="89" t="s">
        <v>6446</v>
      </c>
    </row>
    <row r="837" spans="2:14" x14ac:dyDescent="0.3">
      <c r="B837" s="27" t="s">
        <v>833</v>
      </c>
      <c r="C837" s="62" t="s">
        <v>3916</v>
      </c>
      <c r="D837" s="25" t="s">
        <v>3062</v>
      </c>
      <c r="E837" s="25" t="s">
        <v>4088</v>
      </c>
      <c r="F837" s="26">
        <v>44096</v>
      </c>
      <c r="H837" s="90">
        <v>8551.6730819940603</v>
      </c>
      <c r="I837" s="90">
        <v>0</v>
      </c>
      <c r="J837" s="90">
        <v>0</v>
      </c>
      <c r="K837" s="109">
        <v>901893730.60351598</v>
      </c>
      <c r="L837" s="89">
        <v>20</v>
      </c>
      <c r="M837" s="89">
        <v>0</v>
      </c>
      <c r="N837" s="89" t="s">
        <v>6446</v>
      </c>
    </row>
    <row r="838" spans="2:14" x14ac:dyDescent="0.3">
      <c r="B838" s="27" t="s">
        <v>834</v>
      </c>
      <c r="C838" s="62" t="s">
        <v>3917</v>
      </c>
      <c r="D838" s="25" t="s">
        <v>3062</v>
      </c>
      <c r="E838" s="25" t="s">
        <v>4173</v>
      </c>
      <c r="F838" s="26">
        <v>44096</v>
      </c>
      <c r="H838" s="90">
        <v>7712.2251359969396</v>
      </c>
      <c r="I838" s="90">
        <v>0</v>
      </c>
      <c r="J838" s="90">
        <v>0</v>
      </c>
      <c r="K838" s="109">
        <v>8831213.4212951697</v>
      </c>
      <c r="L838" s="89">
        <v>1</v>
      </c>
      <c r="M838" s="89">
        <v>0</v>
      </c>
      <c r="N838" s="89" t="s">
        <v>6446</v>
      </c>
    </row>
    <row r="839" spans="2:14" x14ac:dyDescent="0.3">
      <c r="B839" s="27" t="s">
        <v>835</v>
      </c>
      <c r="C839" s="62" t="s">
        <v>3918</v>
      </c>
      <c r="D839" s="25" t="s">
        <v>3062</v>
      </c>
      <c r="E839" s="25" t="s">
        <v>4096</v>
      </c>
      <c r="F839" s="26">
        <v>44096</v>
      </c>
      <c r="H839" s="90">
        <v>8641.0895130038298</v>
      </c>
      <c r="I839" s="90">
        <v>14279.402700007</v>
      </c>
      <c r="J839" s="90">
        <v>0</v>
      </c>
      <c r="K839" s="109">
        <v>10841273328.6875</v>
      </c>
      <c r="L839" s="89">
        <v>82</v>
      </c>
      <c r="M839" s="89">
        <v>0</v>
      </c>
      <c r="N839" s="89" t="s">
        <v>6446</v>
      </c>
    </row>
    <row r="840" spans="2:14" x14ac:dyDescent="0.3">
      <c r="B840" s="27" t="s">
        <v>836</v>
      </c>
      <c r="C840" s="62" t="s">
        <v>3919</v>
      </c>
      <c r="D840" s="25" t="s">
        <v>3062</v>
      </c>
      <c r="E840" s="25" t="s">
        <v>4108</v>
      </c>
      <c r="F840" s="26">
        <v>44096</v>
      </c>
      <c r="H840" s="90">
        <v>8017.26113700122</v>
      </c>
      <c r="I840" s="90">
        <v>0</v>
      </c>
      <c r="J840" s="90">
        <v>0</v>
      </c>
      <c r="K840" s="109">
        <v>1130123003.54688</v>
      </c>
      <c r="L840" s="89">
        <v>3</v>
      </c>
      <c r="M840" s="89">
        <v>0</v>
      </c>
      <c r="N840" s="89" t="s">
        <v>6446</v>
      </c>
    </row>
    <row r="841" spans="2:14" x14ac:dyDescent="0.3">
      <c r="B841" s="27" t="s">
        <v>837</v>
      </c>
      <c r="C841" s="62" t="s">
        <v>3920</v>
      </c>
      <c r="D841" s="25" t="s">
        <v>3063</v>
      </c>
      <c r="E841" s="25" t="s">
        <v>4092</v>
      </c>
      <c r="F841" s="26">
        <v>44096</v>
      </c>
      <c r="H841" s="90">
        <v>1304.3014000002299</v>
      </c>
      <c r="I841" s="90">
        <v>21.174599999998499</v>
      </c>
      <c r="J841" s="90">
        <v>4332.2368000000697</v>
      </c>
      <c r="K841" s="109">
        <v>1211902989</v>
      </c>
      <c r="L841" s="89">
        <v>301</v>
      </c>
      <c r="M841" s="89">
        <v>1</v>
      </c>
      <c r="N841" s="89" t="s">
        <v>6445</v>
      </c>
    </row>
    <row r="842" spans="2:14" x14ac:dyDescent="0.3">
      <c r="B842" s="27" t="s">
        <v>838</v>
      </c>
      <c r="C842" s="62" t="s">
        <v>3921</v>
      </c>
      <c r="D842" s="25" t="s">
        <v>3063</v>
      </c>
      <c r="E842" s="25" t="s">
        <v>4088</v>
      </c>
      <c r="F842" s="26">
        <v>44096</v>
      </c>
      <c r="H842" s="90">
        <v>1898.9907000009</v>
      </c>
      <c r="I842" s="90">
        <v>783.57199999969498</v>
      </c>
      <c r="J842" s="90">
        <v>11061.243200004101</v>
      </c>
      <c r="K842" s="109">
        <v>10689542608</v>
      </c>
      <c r="L842" s="89">
        <v>162</v>
      </c>
      <c r="M842" s="89">
        <v>1</v>
      </c>
      <c r="N842" s="89" t="s">
        <v>6445</v>
      </c>
    </row>
    <row r="843" spans="2:14" x14ac:dyDescent="0.3">
      <c r="B843" s="27" t="s">
        <v>839</v>
      </c>
      <c r="C843" s="62" t="s">
        <v>3922</v>
      </c>
      <c r="D843" s="25" t="s">
        <v>3063</v>
      </c>
      <c r="E843" s="25" t="s">
        <v>4096</v>
      </c>
      <c r="F843" s="26">
        <v>44096</v>
      </c>
      <c r="H843" s="90">
        <v>549.05879999976605</v>
      </c>
      <c r="I843" s="90">
        <v>0</v>
      </c>
      <c r="J843" s="90">
        <v>3858.1660000011302</v>
      </c>
      <c r="K843" s="109">
        <v>3390873622</v>
      </c>
      <c r="L843" s="89">
        <v>3</v>
      </c>
      <c r="M843" s="89">
        <v>1</v>
      </c>
      <c r="N843" s="89" t="s">
        <v>6445</v>
      </c>
    </row>
    <row r="844" spans="2:14" x14ac:dyDescent="0.3">
      <c r="B844" s="27" t="s">
        <v>840</v>
      </c>
      <c r="C844" s="62" t="s">
        <v>3923</v>
      </c>
      <c r="D844" s="25" t="s">
        <v>3063</v>
      </c>
      <c r="E844" s="25" t="s">
        <v>4107</v>
      </c>
      <c r="F844" s="26">
        <v>44096</v>
      </c>
      <c r="H844" s="90">
        <v>710.65110000036702</v>
      </c>
      <c r="I844" s="90">
        <v>0</v>
      </c>
      <c r="J844" s="90">
        <v>0</v>
      </c>
      <c r="K844" s="109">
        <v>4713374764</v>
      </c>
      <c r="L844" s="89">
        <v>5</v>
      </c>
      <c r="M844" s="89">
        <v>5</v>
      </c>
      <c r="N844" s="89" t="s">
        <v>6445</v>
      </c>
    </row>
    <row r="845" spans="2:14" x14ac:dyDescent="0.3">
      <c r="B845" s="27" t="s">
        <v>841</v>
      </c>
      <c r="C845" s="62" t="s">
        <v>3924</v>
      </c>
      <c r="D845" s="25" t="s">
        <v>3063</v>
      </c>
      <c r="E845" s="25" t="s">
        <v>4109</v>
      </c>
      <c r="F845" s="26">
        <v>44096</v>
      </c>
      <c r="H845" s="90">
        <v>1578.4914999995401</v>
      </c>
      <c r="I845" s="90">
        <v>0</v>
      </c>
      <c r="J845" s="90">
        <v>0</v>
      </c>
      <c r="K845" s="109">
        <v>750836077</v>
      </c>
      <c r="L845" s="89">
        <v>1000</v>
      </c>
      <c r="M845" s="89">
        <v>0</v>
      </c>
      <c r="N845" s="89" t="s">
        <v>6445</v>
      </c>
    </row>
    <row r="846" spans="2:14" x14ac:dyDescent="0.3">
      <c r="B846" s="27" t="s">
        <v>842</v>
      </c>
      <c r="C846" s="62" t="s">
        <v>3925</v>
      </c>
      <c r="D846" s="25" t="s">
        <v>3064</v>
      </c>
      <c r="E846" s="25" t="s">
        <v>4092</v>
      </c>
      <c r="F846" s="26">
        <v>44096</v>
      </c>
      <c r="H846" s="90">
        <v>1464.2905000001199</v>
      </c>
      <c r="I846" s="90">
        <v>0</v>
      </c>
      <c r="J846" s="90">
        <v>1024.63069999963</v>
      </c>
      <c r="K846" s="109">
        <v>1636843054</v>
      </c>
      <c r="L846" s="89">
        <v>117</v>
      </c>
      <c r="M846" s="89">
        <v>1</v>
      </c>
      <c r="N846" s="89" t="s">
        <v>6445</v>
      </c>
    </row>
    <row r="847" spans="2:14" x14ac:dyDescent="0.3">
      <c r="B847" s="27" t="s">
        <v>843</v>
      </c>
      <c r="C847" s="62" t="s">
        <v>3926</v>
      </c>
      <c r="D847" s="25" t="s">
        <v>3064</v>
      </c>
      <c r="E847" s="25" t="s">
        <v>4088</v>
      </c>
      <c r="F847" s="26">
        <v>44096</v>
      </c>
      <c r="H847" s="90">
        <v>2072.9453999996199</v>
      </c>
      <c r="I847" s="90">
        <v>0</v>
      </c>
      <c r="J847" s="90">
        <v>6700.2868999987804</v>
      </c>
      <c r="K847" s="109">
        <v>36442878315</v>
      </c>
      <c r="L847" s="89">
        <v>59</v>
      </c>
      <c r="M847" s="89">
        <v>1</v>
      </c>
      <c r="N847" s="89" t="s">
        <v>6445</v>
      </c>
    </row>
    <row r="848" spans="2:14" x14ac:dyDescent="0.3">
      <c r="B848" s="27" t="s">
        <v>844</v>
      </c>
      <c r="C848" s="62" t="s">
        <v>3927</v>
      </c>
      <c r="D848" s="25" t="s">
        <v>3064</v>
      </c>
      <c r="E848" s="25" t="s">
        <v>4096</v>
      </c>
      <c r="F848" s="26">
        <v>44096</v>
      </c>
      <c r="H848" s="90">
        <v>1322.96189999953</v>
      </c>
      <c r="I848" s="90">
        <v>0</v>
      </c>
      <c r="J848" s="90">
        <v>18550.0527000129</v>
      </c>
      <c r="K848" s="109">
        <v>14026205908</v>
      </c>
      <c r="L848" s="89">
        <v>3</v>
      </c>
      <c r="M848" s="89">
        <v>1</v>
      </c>
      <c r="N848" s="89" t="s">
        <v>6445</v>
      </c>
    </row>
    <row r="849" spans="2:14" x14ac:dyDescent="0.3">
      <c r="B849" s="27" t="s">
        <v>845</v>
      </c>
      <c r="C849" s="62" t="s">
        <v>3928</v>
      </c>
      <c r="D849" s="25" t="s">
        <v>3064</v>
      </c>
      <c r="E849" s="25" t="s">
        <v>4107</v>
      </c>
      <c r="F849" s="26">
        <v>44096</v>
      </c>
      <c r="H849" s="90">
        <v>1045.0859999992001</v>
      </c>
      <c r="I849" s="90">
        <v>0</v>
      </c>
      <c r="J849" s="90">
        <v>0</v>
      </c>
      <c r="K849" s="109">
        <v>0</v>
      </c>
      <c r="L849" s="89">
        <v>0</v>
      </c>
      <c r="M849" s="89">
        <v>0</v>
      </c>
      <c r="N849" s="89" t="s">
        <v>6445</v>
      </c>
    </row>
    <row r="850" spans="2:14" x14ac:dyDescent="0.3">
      <c r="B850" s="27" t="s">
        <v>846</v>
      </c>
      <c r="C850" s="62" t="s">
        <v>3929</v>
      </c>
      <c r="D850" s="25" t="s">
        <v>3064</v>
      </c>
      <c r="E850" s="25" t="s">
        <v>4109</v>
      </c>
      <c r="F850" s="26">
        <v>44096</v>
      </c>
      <c r="H850" s="90">
        <v>1580.34720000066</v>
      </c>
      <c r="I850" s="90">
        <v>0</v>
      </c>
      <c r="J850" s="90">
        <v>0</v>
      </c>
      <c r="K850" s="109">
        <v>1634775905</v>
      </c>
      <c r="L850" s="89">
        <v>303</v>
      </c>
      <c r="M850" s="89">
        <v>0</v>
      </c>
      <c r="N850" s="89" t="s">
        <v>6445</v>
      </c>
    </row>
    <row r="851" spans="2:14" x14ac:dyDescent="0.3">
      <c r="B851" s="27" t="s">
        <v>847</v>
      </c>
      <c r="C851" s="62" t="s">
        <v>3930</v>
      </c>
      <c r="D851" s="25" t="s">
        <v>3065</v>
      </c>
      <c r="E851" s="25" t="s">
        <v>4092</v>
      </c>
      <c r="F851" s="26">
        <v>44096</v>
      </c>
      <c r="H851" s="90">
        <v>1781.1696000006</v>
      </c>
      <c r="I851" s="90">
        <v>20709.8813000023</v>
      </c>
      <c r="J851" s="90">
        <v>9110.2075999975204</v>
      </c>
      <c r="K851" s="109">
        <v>28904666468</v>
      </c>
      <c r="L851" s="89">
        <v>439</v>
      </c>
      <c r="M851" s="89">
        <v>1</v>
      </c>
      <c r="N851" s="89" t="s">
        <v>6445</v>
      </c>
    </row>
    <row r="852" spans="2:14" x14ac:dyDescent="0.3">
      <c r="B852" s="27" t="s">
        <v>848</v>
      </c>
      <c r="C852" s="62" t="s">
        <v>3931</v>
      </c>
      <c r="D852" s="25" t="s">
        <v>3065</v>
      </c>
      <c r="E852" s="25" t="s">
        <v>4088</v>
      </c>
      <c r="F852" s="26">
        <v>44096</v>
      </c>
      <c r="H852" s="90">
        <v>1946.9028999991699</v>
      </c>
      <c r="I852" s="90">
        <v>1146.43310000002</v>
      </c>
      <c r="J852" s="90">
        <v>21167.199499994498</v>
      </c>
      <c r="K852" s="109">
        <v>82066155518</v>
      </c>
      <c r="L852" s="89">
        <v>194</v>
      </c>
      <c r="M852" s="89">
        <v>1</v>
      </c>
      <c r="N852" s="89" t="s">
        <v>6445</v>
      </c>
    </row>
    <row r="853" spans="2:14" x14ac:dyDescent="0.3">
      <c r="B853" s="27" t="s">
        <v>849</v>
      </c>
      <c r="C853" s="62" t="s">
        <v>3932</v>
      </c>
      <c r="D853" s="25" t="s">
        <v>3065</v>
      </c>
      <c r="E853" s="25" t="s">
        <v>4174</v>
      </c>
      <c r="F853" s="26">
        <v>44096</v>
      </c>
      <c r="H853" s="90">
        <v>995.53380000032496</v>
      </c>
      <c r="I853" s="90">
        <v>0</v>
      </c>
      <c r="J853" s="90">
        <v>0</v>
      </c>
      <c r="K853" s="109">
        <v>5825979</v>
      </c>
      <c r="L853" s="89">
        <v>0</v>
      </c>
      <c r="M853" s="89">
        <v>0</v>
      </c>
      <c r="N853" s="89" t="s">
        <v>6445</v>
      </c>
    </row>
    <row r="854" spans="2:14" x14ac:dyDescent="0.3">
      <c r="B854" s="27" t="s">
        <v>850</v>
      </c>
      <c r="C854" s="62" t="s">
        <v>3933</v>
      </c>
      <c r="D854" s="25" t="s">
        <v>3065</v>
      </c>
      <c r="E854" s="25" t="s">
        <v>4096</v>
      </c>
      <c r="F854" s="26">
        <v>44096</v>
      </c>
      <c r="H854" s="90">
        <v>1495.74369999953</v>
      </c>
      <c r="I854" s="90">
        <v>0</v>
      </c>
      <c r="J854" s="90">
        <v>32115.388500005</v>
      </c>
      <c r="K854" s="109">
        <v>29761792789</v>
      </c>
      <c r="L854" s="89">
        <v>4</v>
      </c>
      <c r="M854" s="89">
        <v>1</v>
      </c>
      <c r="N854" s="89" t="s">
        <v>6445</v>
      </c>
    </row>
    <row r="855" spans="2:14" x14ac:dyDescent="0.3">
      <c r="B855" s="27" t="s">
        <v>851</v>
      </c>
      <c r="C855" s="62" t="s">
        <v>3934</v>
      </c>
      <c r="D855" s="25" t="s">
        <v>3065</v>
      </c>
      <c r="E855" s="25" t="s">
        <v>4107</v>
      </c>
      <c r="F855" s="26">
        <v>44096</v>
      </c>
      <c r="H855" s="90">
        <v>1180.65860000066</v>
      </c>
      <c r="I855" s="90">
        <v>0</v>
      </c>
      <c r="J855" s="90">
        <v>0</v>
      </c>
      <c r="K855" s="109">
        <v>116169169757</v>
      </c>
      <c r="L855" s="89">
        <v>7</v>
      </c>
      <c r="M855" s="89">
        <v>7</v>
      </c>
      <c r="N855" s="89" t="s">
        <v>6445</v>
      </c>
    </row>
    <row r="856" spans="2:14" x14ac:dyDescent="0.3">
      <c r="B856" s="27" t="s">
        <v>852</v>
      </c>
      <c r="C856" s="62" t="s">
        <v>3935</v>
      </c>
      <c r="D856" s="25" t="s">
        <v>3065</v>
      </c>
      <c r="E856" s="25" t="s">
        <v>4109</v>
      </c>
      <c r="F856" s="26">
        <v>44096</v>
      </c>
      <c r="H856" s="90">
        <v>1861.2732999995401</v>
      </c>
      <c r="I856" s="90">
        <v>38951.829400003</v>
      </c>
      <c r="J856" s="90">
        <v>0</v>
      </c>
      <c r="K856" s="109">
        <v>15232785077</v>
      </c>
      <c r="L856" s="89">
        <v>895</v>
      </c>
      <c r="M856" s="89">
        <v>0</v>
      </c>
      <c r="N856" s="89" t="s">
        <v>6445</v>
      </c>
    </row>
    <row r="857" spans="2:14" x14ac:dyDescent="0.3">
      <c r="B857" s="27" t="s">
        <v>853</v>
      </c>
      <c r="C857" s="62" t="s">
        <v>3936</v>
      </c>
      <c r="D857" s="25" t="s">
        <v>3066</v>
      </c>
      <c r="E857" s="25" t="s">
        <v>4092</v>
      </c>
      <c r="F857" s="26">
        <v>44096</v>
      </c>
      <c r="H857" s="90">
        <v>1647.61680000089</v>
      </c>
      <c r="I857" s="90">
        <v>1351580.5130004899</v>
      </c>
      <c r="J857" s="90">
        <v>1341094.39959908</v>
      </c>
      <c r="K857" s="109">
        <v>150141026043</v>
      </c>
      <c r="L857" s="89">
        <v>6808</v>
      </c>
      <c r="M857" s="89">
        <v>0</v>
      </c>
      <c r="N857" s="89" t="s">
        <v>6445</v>
      </c>
    </row>
    <row r="858" spans="2:14" x14ac:dyDescent="0.3">
      <c r="B858" s="27" t="s">
        <v>854</v>
      </c>
      <c r="C858" s="62" t="s">
        <v>3937</v>
      </c>
      <c r="D858" s="25" t="s">
        <v>3066</v>
      </c>
      <c r="E858" s="25" t="s">
        <v>4093</v>
      </c>
      <c r="F858" s="26">
        <v>44096</v>
      </c>
      <c r="H858" s="90">
        <v>1586.0951000005</v>
      </c>
      <c r="I858" s="90">
        <v>285429.30709981901</v>
      </c>
      <c r="J858" s="90">
        <v>315846.13840007799</v>
      </c>
      <c r="K858" s="109">
        <v>141173307457</v>
      </c>
      <c r="L858" s="89">
        <v>30967</v>
      </c>
      <c r="M858" s="89">
        <v>1</v>
      </c>
      <c r="N858" s="89" t="s">
        <v>6445</v>
      </c>
    </row>
    <row r="859" spans="2:14" x14ac:dyDescent="0.3">
      <c r="B859" s="27" t="s">
        <v>855</v>
      </c>
      <c r="C859" s="62" t="s">
        <v>3938</v>
      </c>
      <c r="D859" s="25" t="s">
        <v>3066</v>
      </c>
      <c r="E859" s="25" t="s">
        <v>4115</v>
      </c>
      <c r="F859" s="26">
        <v>44096</v>
      </c>
      <c r="H859" s="90">
        <v>1014.61830000021</v>
      </c>
      <c r="I859" s="90">
        <v>354817.080500126</v>
      </c>
      <c r="J859" s="90">
        <v>0</v>
      </c>
      <c r="K859" s="109">
        <v>17946082770</v>
      </c>
      <c r="L859" s="89">
        <v>1</v>
      </c>
      <c r="M859" s="89">
        <v>1</v>
      </c>
      <c r="N859" s="89" t="s">
        <v>6445</v>
      </c>
    </row>
    <row r="860" spans="2:14" x14ac:dyDescent="0.3">
      <c r="B860" s="27" t="s">
        <v>856</v>
      </c>
      <c r="C860" s="62" t="s">
        <v>3939</v>
      </c>
      <c r="D860" s="25" t="s">
        <v>3066</v>
      </c>
      <c r="E860" s="25" t="s">
        <v>4116</v>
      </c>
      <c r="F860" s="26">
        <v>44096</v>
      </c>
      <c r="H860" s="90">
        <v>1185.2401999998799</v>
      </c>
      <c r="I860" s="90">
        <v>564640.06369972206</v>
      </c>
      <c r="J860" s="90">
        <v>338891.62120008498</v>
      </c>
      <c r="K860" s="109">
        <v>99801726155</v>
      </c>
      <c r="L860" s="89">
        <v>52033</v>
      </c>
      <c r="M860" s="89">
        <v>0</v>
      </c>
      <c r="N860" s="89" t="s">
        <v>6445</v>
      </c>
    </row>
    <row r="861" spans="2:14" x14ac:dyDescent="0.3">
      <c r="B861" s="27" t="s">
        <v>857</v>
      </c>
      <c r="C861" s="62" t="s">
        <v>3940</v>
      </c>
      <c r="D861" s="25" t="s">
        <v>3066</v>
      </c>
      <c r="E861" s="25" t="s">
        <v>4097</v>
      </c>
      <c r="F861" s="26">
        <v>44096</v>
      </c>
      <c r="H861" s="90">
        <v>1355.8917999994001</v>
      </c>
      <c r="I861" s="90">
        <v>58491141.768981896</v>
      </c>
      <c r="J861" s="90">
        <v>58123113.915893599</v>
      </c>
      <c r="K861" s="109">
        <v>132849841361</v>
      </c>
      <c r="L861" s="89">
        <v>135</v>
      </c>
      <c r="M861" s="89">
        <v>3</v>
      </c>
      <c r="N861" s="89" t="s">
        <v>6445</v>
      </c>
    </row>
    <row r="862" spans="2:14" x14ac:dyDescent="0.3">
      <c r="B862" s="27" t="s">
        <v>858</v>
      </c>
      <c r="C862" s="62" t="s">
        <v>3941</v>
      </c>
      <c r="D862" s="25" t="s">
        <v>3067</v>
      </c>
      <c r="E862" s="25" t="s">
        <v>4088</v>
      </c>
      <c r="F862" s="26">
        <v>44096</v>
      </c>
      <c r="H862" s="90">
        <v>1436.6333000008001</v>
      </c>
      <c r="I862" s="90">
        <v>0</v>
      </c>
      <c r="J862" s="90">
        <v>0</v>
      </c>
      <c r="K862" s="109">
        <v>347062352</v>
      </c>
      <c r="L862" s="89">
        <v>26</v>
      </c>
      <c r="M862" s="89">
        <v>0</v>
      </c>
      <c r="N862" s="89" t="s">
        <v>6445</v>
      </c>
    </row>
    <row r="863" spans="2:14" x14ac:dyDescent="0.3">
      <c r="B863" s="27" t="s">
        <v>859</v>
      </c>
      <c r="C863" s="62" t="s">
        <v>3942</v>
      </c>
      <c r="D863" s="25" t="s">
        <v>3067</v>
      </c>
      <c r="E863" s="25" t="s">
        <v>4175</v>
      </c>
      <c r="F863" s="26">
        <v>44096</v>
      </c>
      <c r="H863" s="90">
        <v>2772.7591000013099</v>
      </c>
      <c r="I863" s="90">
        <v>48902.368900000998</v>
      </c>
      <c r="J863" s="90">
        <v>18623.642199993101</v>
      </c>
      <c r="K863" s="109">
        <v>29192379381</v>
      </c>
      <c r="L863" s="89">
        <v>4895</v>
      </c>
      <c r="M863" s="89">
        <v>0</v>
      </c>
      <c r="N863" s="89" t="s">
        <v>6445</v>
      </c>
    </row>
    <row r="864" spans="2:14" x14ac:dyDescent="0.3">
      <c r="B864" s="27" t="s">
        <v>860</v>
      </c>
      <c r="C864" s="62" t="s">
        <v>3943</v>
      </c>
      <c r="D864" s="25" t="s">
        <v>3067</v>
      </c>
      <c r="E864" s="25" t="s">
        <v>4176</v>
      </c>
      <c r="F864" s="26">
        <v>44096</v>
      </c>
      <c r="H864" s="90">
        <v>1712.2656999994099</v>
      </c>
      <c r="I864" s="90">
        <v>75923.066799998298</v>
      </c>
      <c r="J864" s="90">
        <v>261457.40260005</v>
      </c>
      <c r="K864" s="109">
        <v>37809552652</v>
      </c>
      <c r="L864" s="89">
        <v>419</v>
      </c>
      <c r="M864" s="89">
        <v>0</v>
      </c>
      <c r="N864" s="89" t="s">
        <v>6445</v>
      </c>
    </row>
    <row r="865" spans="2:14" x14ac:dyDescent="0.3">
      <c r="B865" s="27" t="s">
        <v>861</v>
      </c>
      <c r="C865" s="62" t="s">
        <v>3944</v>
      </c>
      <c r="D865" s="25" t="s">
        <v>3067</v>
      </c>
      <c r="E865" s="25" t="s">
        <v>4177</v>
      </c>
      <c r="F865" s="26">
        <v>44096</v>
      </c>
      <c r="H865" s="90">
        <v>1807.0198999997201</v>
      </c>
      <c r="I865" s="90">
        <v>304369.630099773</v>
      </c>
      <c r="J865" s="90">
        <v>83009.600499987602</v>
      </c>
      <c r="K865" s="109">
        <v>22625414606</v>
      </c>
      <c r="L865" s="89">
        <v>106</v>
      </c>
      <c r="M865" s="89">
        <v>0</v>
      </c>
      <c r="N865" s="89" t="s">
        <v>6445</v>
      </c>
    </row>
    <row r="866" spans="2:14" x14ac:dyDescent="0.3">
      <c r="B866" s="27" t="s">
        <v>862</v>
      </c>
      <c r="C866" s="62" t="s">
        <v>3945</v>
      </c>
      <c r="D866" s="25" t="s">
        <v>3067</v>
      </c>
      <c r="E866" s="25" t="s">
        <v>4178</v>
      </c>
      <c r="F866" s="26">
        <v>44096</v>
      </c>
      <c r="H866" s="90">
        <v>1329.74220000021</v>
      </c>
      <c r="I866" s="90">
        <v>757131.31949996902</v>
      </c>
      <c r="J866" s="90">
        <v>718777.83199977898</v>
      </c>
      <c r="K866" s="109">
        <v>12976287736</v>
      </c>
      <c r="L866" s="89">
        <v>35</v>
      </c>
      <c r="M866" s="89">
        <v>0</v>
      </c>
      <c r="N866" s="89" t="s">
        <v>6445</v>
      </c>
    </row>
    <row r="867" spans="2:14" x14ac:dyDescent="0.3">
      <c r="B867" s="27" t="s">
        <v>863</v>
      </c>
      <c r="C867" s="62" t="s">
        <v>3946</v>
      </c>
      <c r="D867" s="25" t="s">
        <v>3067</v>
      </c>
      <c r="E867" s="25" t="s">
        <v>4179</v>
      </c>
      <c r="F867" s="26">
        <v>44096</v>
      </c>
      <c r="H867" s="90">
        <v>1034.65190000087</v>
      </c>
      <c r="I867" s="90">
        <v>0</v>
      </c>
      <c r="J867" s="90">
        <v>9665.0864000022393</v>
      </c>
      <c r="K867" s="109">
        <v>8050204615</v>
      </c>
      <c r="L867" s="89">
        <v>13</v>
      </c>
      <c r="M867" s="89">
        <v>0</v>
      </c>
      <c r="N867" s="89" t="s">
        <v>6445</v>
      </c>
    </row>
    <row r="868" spans="2:14" x14ac:dyDescent="0.3">
      <c r="B868" s="27" t="s">
        <v>864</v>
      </c>
      <c r="C868" s="62" t="s">
        <v>3947</v>
      </c>
      <c r="D868" s="25" t="s">
        <v>3068</v>
      </c>
      <c r="E868" s="25" t="s">
        <v>4124</v>
      </c>
      <c r="F868" s="26">
        <v>44096</v>
      </c>
      <c r="H868" s="90">
        <v>94524.141752958298</v>
      </c>
      <c r="I868" s="90">
        <v>0</v>
      </c>
      <c r="J868" s="90">
        <v>0</v>
      </c>
      <c r="K868" s="109">
        <v>3374358554.2968798</v>
      </c>
      <c r="L868" s="89">
        <v>12</v>
      </c>
      <c r="M868" s="89">
        <v>0</v>
      </c>
      <c r="N868" s="89" t="s">
        <v>6446</v>
      </c>
    </row>
    <row r="869" spans="2:14" x14ac:dyDescent="0.3">
      <c r="B869" s="27" t="s">
        <v>865</v>
      </c>
      <c r="C869" s="62" t="s">
        <v>3948</v>
      </c>
      <c r="D869" s="25" t="s">
        <v>3068</v>
      </c>
      <c r="E869" s="25" t="s">
        <v>0</v>
      </c>
      <c r="F869" s="26">
        <v>44096</v>
      </c>
      <c r="H869" s="90">
        <v>103870.361358047</v>
      </c>
      <c r="I869" s="90">
        <v>0</v>
      </c>
      <c r="J869" s="90">
        <v>0</v>
      </c>
      <c r="K869" s="109">
        <v>7377409954.8281298</v>
      </c>
      <c r="L869" s="89">
        <v>7</v>
      </c>
      <c r="M869" s="89">
        <v>7</v>
      </c>
      <c r="N869" s="89" t="s">
        <v>6446</v>
      </c>
    </row>
    <row r="870" spans="2:14" x14ac:dyDescent="0.3">
      <c r="B870" s="27" t="s">
        <v>866</v>
      </c>
      <c r="C870" s="62" t="s">
        <v>3949</v>
      </c>
      <c r="D870" s="25" t="s">
        <v>3068</v>
      </c>
      <c r="E870" s="25" t="s">
        <v>4125</v>
      </c>
      <c r="F870" s="26">
        <v>44096</v>
      </c>
      <c r="H870" s="90">
        <v>95068.214072942705</v>
      </c>
      <c r="I870" s="90">
        <v>0</v>
      </c>
      <c r="J870" s="90">
        <v>0</v>
      </c>
      <c r="K870" s="109">
        <v>1548834623.3457</v>
      </c>
      <c r="L870" s="89">
        <v>3</v>
      </c>
      <c r="M870" s="89">
        <v>0</v>
      </c>
      <c r="N870" s="89" t="s">
        <v>6446</v>
      </c>
    </row>
    <row r="871" spans="2:14" x14ac:dyDescent="0.3">
      <c r="B871" s="27" t="s">
        <v>867</v>
      </c>
      <c r="C871" s="62" t="s">
        <v>3950</v>
      </c>
      <c r="D871" s="25" t="s">
        <v>3068</v>
      </c>
      <c r="E871" s="25" t="s">
        <v>4126</v>
      </c>
      <c r="F871" s="26">
        <v>44096</v>
      </c>
      <c r="H871" s="90">
        <v>88900.412408947901</v>
      </c>
      <c r="I871" s="90">
        <v>43.466100000019701</v>
      </c>
      <c r="J871" s="90">
        <v>0</v>
      </c>
      <c r="K871" s="109">
        <v>7191025276.2890596</v>
      </c>
      <c r="L871" s="89">
        <v>624</v>
      </c>
      <c r="M871" s="89">
        <v>0</v>
      </c>
      <c r="N871" s="89" t="s">
        <v>6446</v>
      </c>
    </row>
    <row r="872" spans="2:14" x14ac:dyDescent="0.3">
      <c r="B872" s="27" t="s">
        <v>868</v>
      </c>
      <c r="C872" s="62" t="s">
        <v>3951</v>
      </c>
      <c r="D872" s="25" t="s">
        <v>3068</v>
      </c>
      <c r="E872" s="25" t="s">
        <v>4106</v>
      </c>
      <c r="F872" s="26">
        <v>44096</v>
      </c>
      <c r="H872" s="90">
        <v>95997.387581944495</v>
      </c>
      <c r="I872" s="90">
        <v>0</v>
      </c>
      <c r="J872" s="90">
        <v>0</v>
      </c>
      <c r="K872" s="109">
        <v>88218668.152832001</v>
      </c>
      <c r="L872" s="89">
        <v>1</v>
      </c>
      <c r="M872" s="89">
        <v>0</v>
      </c>
      <c r="N872" s="89" t="s">
        <v>6446</v>
      </c>
    </row>
    <row r="873" spans="2:14" x14ac:dyDescent="0.3">
      <c r="B873" s="27" t="s">
        <v>869</v>
      </c>
      <c r="C873" s="62" t="s">
        <v>3952</v>
      </c>
      <c r="D873" s="25" t="s">
        <v>3069</v>
      </c>
      <c r="E873" s="25" t="s">
        <v>4092</v>
      </c>
      <c r="F873" s="26">
        <v>44096</v>
      </c>
      <c r="H873" s="90">
        <v>980096.97792625404</v>
      </c>
      <c r="I873" s="90">
        <v>111605.253900051</v>
      </c>
      <c r="J873" s="90">
        <v>131934.632400036</v>
      </c>
      <c r="K873" s="109">
        <v>970930515070</v>
      </c>
      <c r="L873" s="89">
        <v>24090</v>
      </c>
      <c r="M873" s="89">
        <v>6</v>
      </c>
      <c r="N873" s="89" t="s">
        <v>6446</v>
      </c>
    </row>
    <row r="874" spans="2:14" x14ac:dyDescent="0.3">
      <c r="B874" s="27" t="s">
        <v>870</v>
      </c>
      <c r="C874" s="62" t="s">
        <v>3953</v>
      </c>
      <c r="D874" s="25" t="s">
        <v>3069</v>
      </c>
      <c r="E874" s="25" t="s">
        <v>4121</v>
      </c>
      <c r="F874" s="26">
        <v>44096</v>
      </c>
      <c r="H874" s="90">
        <v>772980.23815154994</v>
      </c>
      <c r="I874" s="90">
        <v>0</v>
      </c>
      <c r="J874" s="90">
        <v>284.27449999982503</v>
      </c>
      <c r="K874" s="109">
        <v>0</v>
      </c>
      <c r="L874" s="89">
        <v>0</v>
      </c>
      <c r="M874" s="89">
        <v>0</v>
      </c>
      <c r="N874" s="89" t="s">
        <v>6446</v>
      </c>
    </row>
    <row r="875" spans="2:14" x14ac:dyDescent="0.3">
      <c r="B875" s="27" t="s">
        <v>871</v>
      </c>
      <c r="C875" s="62" t="s">
        <v>3954</v>
      </c>
      <c r="D875" s="25" t="s">
        <v>3069</v>
      </c>
      <c r="E875" s="25" t="s">
        <v>4138</v>
      </c>
      <c r="F875" s="26">
        <v>44096</v>
      </c>
      <c r="H875" s="90">
        <v>978475.03960514104</v>
      </c>
      <c r="I875" s="90">
        <v>0</v>
      </c>
      <c r="J875" s="90">
        <v>0</v>
      </c>
      <c r="K875" s="109">
        <v>1328834235.57813</v>
      </c>
      <c r="L875" s="89">
        <v>4</v>
      </c>
      <c r="M875" s="89">
        <v>0</v>
      </c>
      <c r="N875" s="89" t="s">
        <v>6446</v>
      </c>
    </row>
    <row r="876" spans="2:14" x14ac:dyDescent="0.3">
      <c r="B876" s="27" t="s">
        <v>872</v>
      </c>
      <c r="C876" s="62" t="s">
        <v>3955</v>
      </c>
      <c r="D876" s="25" t="s">
        <v>3070</v>
      </c>
      <c r="E876" s="25" t="s">
        <v>4088</v>
      </c>
      <c r="F876" s="26">
        <v>44096</v>
      </c>
      <c r="H876" s="90">
        <v>1315.23279999942</v>
      </c>
      <c r="I876" s="90">
        <v>0</v>
      </c>
      <c r="J876" s="90">
        <v>0</v>
      </c>
      <c r="K876" s="109">
        <v>240425509</v>
      </c>
      <c r="L876" s="89">
        <v>117</v>
      </c>
      <c r="M876" s="89">
        <v>0</v>
      </c>
      <c r="N876" s="89" t="s">
        <v>6445</v>
      </c>
    </row>
    <row r="877" spans="2:14" x14ac:dyDescent="0.3">
      <c r="B877" s="27" t="s">
        <v>873</v>
      </c>
      <c r="C877" s="62" t="s">
        <v>3956</v>
      </c>
      <c r="D877" s="25" t="s">
        <v>3070</v>
      </c>
      <c r="E877" s="25" t="s">
        <v>4101</v>
      </c>
      <c r="F877" s="26">
        <v>44096</v>
      </c>
      <c r="H877" s="90">
        <v>1346.2744999993599</v>
      </c>
      <c r="I877" s="90">
        <v>716254.84090042103</v>
      </c>
      <c r="J877" s="90">
        <v>654626.23040008498</v>
      </c>
      <c r="K877" s="109">
        <v>89369363784</v>
      </c>
      <c r="L877" s="89">
        <v>435</v>
      </c>
      <c r="M877" s="89">
        <v>0</v>
      </c>
      <c r="N877" s="89" t="s">
        <v>6445</v>
      </c>
    </row>
    <row r="878" spans="2:14" x14ac:dyDescent="0.3">
      <c r="B878" s="27" t="s">
        <v>874</v>
      </c>
      <c r="C878" s="62" t="s">
        <v>3957</v>
      </c>
      <c r="D878" s="25" t="s">
        <v>3070</v>
      </c>
      <c r="E878" s="25" t="s">
        <v>4102</v>
      </c>
      <c r="F878" s="26">
        <v>44096</v>
      </c>
      <c r="H878" s="90">
        <v>1040.5341999996499</v>
      </c>
      <c r="I878" s="90">
        <v>0</v>
      </c>
      <c r="J878" s="90">
        <v>0</v>
      </c>
      <c r="K878" s="109">
        <v>0</v>
      </c>
      <c r="L878" s="89">
        <v>0</v>
      </c>
      <c r="M878" s="89">
        <v>0</v>
      </c>
      <c r="N878" s="89" t="s">
        <v>6445</v>
      </c>
    </row>
    <row r="879" spans="2:14" x14ac:dyDescent="0.3">
      <c r="B879" s="27" t="s">
        <v>875</v>
      </c>
      <c r="C879" s="62" t="s">
        <v>3958</v>
      </c>
      <c r="D879" s="25" t="s">
        <v>3070</v>
      </c>
      <c r="E879" s="25" t="s">
        <v>4104</v>
      </c>
      <c r="F879" s="26">
        <v>44096</v>
      </c>
      <c r="H879" s="90">
        <v>1260.7995999995601</v>
      </c>
      <c r="I879" s="90">
        <v>188694.38899993899</v>
      </c>
      <c r="J879" s="90">
        <v>102121.475200057</v>
      </c>
      <c r="K879" s="109">
        <v>37011175412</v>
      </c>
      <c r="L879" s="89">
        <v>1157</v>
      </c>
      <c r="M879" s="89">
        <v>0</v>
      </c>
      <c r="N879" s="89" t="s">
        <v>6445</v>
      </c>
    </row>
    <row r="880" spans="2:14" x14ac:dyDescent="0.3">
      <c r="B880" s="27" t="s">
        <v>876</v>
      </c>
      <c r="C880" s="62" t="s">
        <v>3959</v>
      </c>
      <c r="D880" s="25" t="s">
        <v>3070</v>
      </c>
      <c r="E880" s="25" t="s">
        <v>4105</v>
      </c>
      <c r="F880" s="26">
        <v>44096</v>
      </c>
      <c r="H880" s="90">
        <v>1688.23520000093</v>
      </c>
      <c r="I880" s="90">
        <v>131139.748300076</v>
      </c>
      <c r="J880" s="90">
        <v>209137.04600000399</v>
      </c>
      <c r="K880" s="109">
        <v>78607035337</v>
      </c>
      <c r="L880" s="89">
        <v>24331</v>
      </c>
      <c r="M880" s="89">
        <v>1</v>
      </c>
      <c r="N880" s="89" t="s">
        <v>6445</v>
      </c>
    </row>
    <row r="881" spans="2:14" x14ac:dyDescent="0.3">
      <c r="B881" s="27" t="s">
        <v>877</v>
      </c>
      <c r="C881" s="62" t="s">
        <v>3960</v>
      </c>
      <c r="D881" s="25" t="s">
        <v>3071</v>
      </c>
      <c r="E881" s="25" t="s">
        <v>4093</v>
      </c>
      <c r="F881" s="26">
        <v>44096</v>
      </c>
      <c r="H881" s="90">
        <v>42200.188799977303</v>
      </c>
      <c r="I881" s="90">
        <v>14.898000000001</v>
      </c>
      <c r="J881" s="90">
        <v>0</v>
      </c>
      <c r="K881" s="109">
        <v>1398155353</v>
      </c>
      <c r="L881" s="89">
        <v>130</v>
      </c>
      <c r="M881" s="89">
        <v>0</v>
      </c>
      <c r="N881" s="89" t="s">
        <v>6445</v>
      </c>
    </row>
    <row r="882" spans="2:14" x14ac:dyDescent="0.3">
      <c r="B882" s="27" t="s">
        <v>878</v>
      </c>
      <c r="C882" s="62" t="s">
        <v>3961</v>
      </c>
      <c r="D882" s="25" t="s">
        <v>3071</v>
      </c>
      <c r="E882" s="25" t="s">
        <v>4121</v>
      </c>
      <c r="F882" s="26">
        <v>44096</v>
      </c>
      <c r="H882" s="90">
        <v>1017.35049999971</v>
      </c>
      <c r="I882" s="90">
        <v>0</v>
      </c>
      <c r="J882" s="90">
        <v>0</v>
      </c>
      <c r="K882" s="109">
        <v>0</v>
      </c>
      <c r="L882" s="89">
        <v>0</v>
      </c>
      <c r="M882" s="89">
        <v>0</v>
      </c>
      <c r="N882" s="89" t="s">
        <v>6445</v>
      </c>
    </row>
    <row r="883" spans="2:14" x14ac:dyDescent="0.3">
      <c r="B883" s="27" t="s">
        <v>879</v>
      </c>
      <c r="C883" s="62" t="s">
        <v>3962</v>
      </c>
      <c r="D883" s="25" t="s">
        <v>3071</v>
      </c>
      <c r="E883" s="25" t="s">
        <v>4138</v>
      </c>
      <c r="F883" s="26">
        <v>44096</v>
      </c>
      <c r="H883" s="90">
        <v>2006.14540000074</v>
      </c>
      <c r="I883" s="90">
        <v>0</v>
      </c>
      <c r="J883" s="90">
        <v>0</v>
      </c>
      <c r="K883" s="109">
        <v>0</v>
      </c>
      <c r="L883" s="89">
        <v>0</v>
      </c>
      <c r="M883" s="89">
        <v>0</v>
      </c>
      <c r="N883" s="89" t="s">
        <v>6445</v>
      </c>
    </row>
    <row r="884" spans="2:14" x14ac:dyDescent="0.3">
      <c r="B884" s="27" t="s">
        <v>880</v>
      </c>
      <c r="C884" s="62" t="s">
        <v>3963</v>
      </c>
      <c r="D884" s="25" t="s">
        <v>3071</v>
      </c>
      <c r="E884" s="25" t="s">
        <v>4122</v>
      </c>
      <c r="F884" s="26">
        <v>44096</v>
      </c>
      <c r="H884" s="90">
        <v>41012.954599976503</v>
      </c>
      <c r="I884" s="90">
        <v>16368.972299993</v>
      </c>
      <c r="J884" s="90">
        <v>4365.9395999982999</v>
      </c>
      <c r="K884" s="109">
        <v>179893013276</v>
      </c>
      <c r="L884" s="89">
        <v>17214</v>
      </c>
      <c r="M884" s="89">
        <v>1</v>
      </c>
      <c r="N884" s="89" t="s">
        <v>6445</v>
      </c>
    </row>
    <row r="885" spans="2:14" x14ac:dyDescent="0.3">
      <c r="B885" s="27" t="s">
        <v>881</v>
      </c>
      <c r="C885" s="62" t="s">
        <v>3964</v>
      </c>
      <c r="D885" s="25" t="s">
        <v>3071</v>
      </c>
      <c r="E885" s="25" t="s">
        <v>4123</v>
      </c>
      <c r="F885" s="26">
        <v>44096</v>
      </c>
      <c r="H885" s="90">
        <v>1185.35080000013</v>
      </c>
      <c r="I885" s="90">
        <v>35254.541100025199</v>
      </c>
      <c r="J885" s="90">
        <v>253.089699999895</v>
      </c>
      <c r="K885" s="109">
        <v>4944703193</v>
      </c>
      <c r="L885" s="89">
        <v>263</v>
      </c>
      <c r="M885" s="89">
        <v>0</v>
      </c>
      <c r="N885" s="89" t="s">
        <v>6445</v>
      </c>
    </row>
    <row r="886" spans="2:14" x14ac:dyDescent="0.3">
      <c r="B886" s="27" t="s">
        <v>882</v>
      </c>
      <c r="C886" s="62" t="s">
        <v>3965</v>
      </c>
      <c r="D886" s="25" t="s">
        <v>3071</v>
      </c>
      <c r="E886" s="25" t="s">
        <v>4141</v>
      </c>
      <c r="F886" s="26">
        <v>44096</v>
      </c>
      <c r="H886" s="90">
        <v>39199.164399981499</v>
      </c>
      <c r="I886" s="90">
        <v>0</v>
      </c>
      <c r="J886" s="90">
        <v>0</v>
      </c>
      <c r="K886" s="109">
        <v>4887967902</v>
      </c>
      <c r="L886" s="89">
        <v>2</v>
      </c>
      <c r="M886" s="89">
        <v>0</v>
      </c>
      <c r="N886" s="89" t="s">
        <v>6445</v>
      </c>
    </row>
    <row r="887" spans="2:14" x14ac:dyDescent="0.3">
      <c r="B887" s="27" t="s">
        <v>883</v>
      </c>
      <c r="C887" s="62" t="s">
        <v>3966</v>
      </c>
      <c r="D887" s="25" t="s">
        <v>3071</v>
      </c>
      <c r="E887" s="25" t="s">
        <v>4092</v>
      </c>
      <c r="F887" s="26">
        <v>44096</v>
      </c>
      <c r="H887" s="90">
        <v>1212.6842999998501</v>
      </c>
      <c r="I887" s="90">
        <v>9643.9617999941092</v>
      </c>
      <c r="J887" s="90">
        <v>41.2308000000194</v>
      </c>
      <c r="K887" s="109">
        <v>11683759983</v>
      </c>
      <c r="L887" s="89">
        <v>612</v>
      </c>
      <c r="M887" s="89">
        <v>0</v>
      </c>
      <c r="N887" s="89" t="s">
        <v>6445</v>
      </c>
    </row>
    <row r="888" spans="2:14" x14ac:dyDescent="0.3">
      <c r="B888" s="27" t="s">
        <v>884</v>
      </c>
      <c r="C888" s="62" t="s">
        <v>3967</v>
      </c>
      <c r="D888" s="25" t="s">
        <v>3071</v>
      </c>
      <c r="E888" s="25" t="s">
        <v>4093</v>
      </c>
      <c r="F888" s="26">
        <v>44096</v>
      </c>
      <c r="H888" s="90">
        <v>1798.7391999997201</v>
      </c>
      <c r="I888" s="90">
        <v>80.499199999962002</v>
      </c>
      <c r="J888" s="90">
        <v>114534.90590000201</v>
      </c>
      <c r="K888" s="109">
        <v>6335905365</v>
      </c>
      <c r="L888" s="89">
        <v>220</v>
      </c>
      <c r="M888" s="89">
        <v>1</v>
      </c>
      <c r="N888" s="89" t="s">
        <v>6445</v>
      </c>
    </row>
    <row r="889" spans="2:14" x14ac:dyDescent="0.3">
      <c r="B889" s="27" t="s">
        <v>885</v>
      </c>
      <c r="C889" s="62" t="s">
        <v>3968</v>
      </c>
      <c r="D889" s="25" t="s">
        <v>3071</v>
      </c>
      <c r="E889" s="25" t="s">
        <v>4094</v>
      </c>
      <c r="F889" s="26">
        <v>44096</v>
      </c>
      <c r="H889" s="90">
        <v>1396.43810000084</v>
      </c>
      <c r="I889" s="90">
        <v>0</v>
      </c>
      <c r="J889" s="90">
        <v>0</v>
      </c>
      <c r="K889" s="109">
        <v>5571558</v>
      </c>
      <c r="L889" s="89">
        <v>1</v>
      </c>
      <c r="M889" s="89">
        <v>1</v>
      </c>
      <c r="N889" s="89" t="s">
        <v>6445</v>
      </c>
    </row>
    <row r="890" spans="2:14" x14ac:dyDescent="0.3">
      <c r="B890" s="27" t="s">
        <v>886</v>
      </c>
      <c r="C890" s="62" t="s">
        <v>3969</v>
      </c>
      <c r="D890" s="25" t="s">
        <v>3071</v>
      </c>
      <c r="E890" s="25" t="s">
        <v>4137</v>
      </c>
      <c r="F890" s="26">
        <v>44096</v>
      </c>
      <c r="H890" s="90">
        <v>1124.38869999908</v>
      </c>
      <c r="I890" s="90">
        <v>0</v>
      </c>
      <c r="J890" s="90">
        <v>0</v>
      </c>
      <c r="K890" s="109">
        <v>1868660922</v>
      </c>
      <c r="L890" s="89">
        <v>6</v>
      </c>
      <c r="M890" s="89">
        <v>1</v>
      </c>
      <c r="N890" s="89" t="s">
        <v>6445</v>
      </c>
    </row>
    <row r="891" spans="2:14" x14ac:dyDescent="0.3">
      <c r="B891" s="27" t="s">
        <v>887</v>
      </c>
      <c r="C891" s="62" t="s">
        <v>3970</v>
      </c>
      <c r="D891" s="25" t="s">
        <v>3071</v>
      </c>
      <c r="E891" s="25" t="s">
        <v>4169</v>
      </c>
      <c r="F891" s="26">
        <v>44096</v>
      </c>
      <c r="H891" s="90">
        <v>1879.4617999996999</v>
      </c>
      <c r="I891" s="90">
        <v>260.530400000047</v>
      </c>
      <c r="J891" s="90">
        <v>0</v>
      </c>
      <c r="K891" s="109">
        <v>17930461014</v>
      </c>
      <c r="L891" s="89">
        <v>973</v>
      </c>
      <c r="M891" s="89">
        <v>0</v>
      </c>
      <c r="N891" s="89" t="s">
        <v>6445</v>
      </c>
    </row>
    <row r="892" spans="2:14" x14ac:dyDescent="0.3">
      <c r="B892" s="27" t="s">
        <v>888</v>
      </c>
      <c r="C892" s="62" t="s">
        <v>3971</v>
      </c>
      <c r="D892" s="25" t="s">
        <v>3071</v>
      </c>
      <c r="E892" s="25" t="s">
        <v>4114</v>
      </c>
      <c r="F892" s="26">
        <v>44096</v>
      </c>
      <c r="H892" s="90">
        <v>1197.36070000008</v>
      </c>
      <c r="I892" s="90">
        <v>0</v>
      </c>
      <c r="J892" s="90">
        <v>0</v>
      </c>
      <c r="K892" s="109">
        <v>5832887625</v>
      </c>
      <c r="L892" s="89">
        <v>1</v>
      </c>
      <c r="M892" s="89">
        <v>1</v>
      </c>
      <c r="N892" s="89" t="s">
        <v>6445</v>
      </c>
    </row>
    <row r="893" spans="2:14" x14ac:dyDescent="0.3">
      <c r="B893" s="27" t="s">
        <v>889</v>
      </c>
      <c r="C893" s="62" t="s">
        <v>3972</v>
      </c>
      <c r="D893" s="25" t="s">
        <v>3071</v>
      </c>
      <c r="E893" s="25" t="s">
        <v>4180</v>
      </c>
      <c r="F893" s="26">
        <v>44096</v>
      </c>
      <c r="H893" s="90">
        <v>1202.1326999999601</v>
      </c>
      <c r="I893" s="90">
        <v>0</v>
      </c>
      <c r="J893" s="90">
        <v>56566.134500026703</v>
      </c>
      <c r="K893" s="109">
        <v>3592826330</v>
      </c>
      <c r="L893" s="89">
        <v>2</v>
      </c>
      <c r="M893" s="89">
        <v>2</v>
      </c>
      <c r="N893" s="89" t="s">
        <v>6445</v>
      </c>
    </row>
    <row r="894" spans="2:14" x14ac:dyDescent="0.3">
      <c r="B894" s="27" t="s">
        <v>890</v>
      </c>
      <c r="C894" s="62" t="s">
        <v>3973</v>
      </c>
      <c r="D894" s="25" t="s">
        <v>3072</v>
      </c>
      <c r="E894" s="25" t="s">
        <v>4092</v>
      </c>
      <c r="F894" s="26">
        <v>44096</v>
      </c>
      <c r="H894" s="90">
        <v>7572.2656230032399</v>
      </c>
      <c r="I894" s="90">
        <v>13460.138199999899</v>
      </c>
      <c r="J894" s="90">
        <v>3061.1666000001101</v>
      </c>
      <c r="K894" s="109">
        <v>16728344363.8125</v>
      </c>
      <c r="L894" s="89">
        <v>521</v>
      </c>
      <c r="M894" s="89">
        <v>0</v>
      </c>
      <c r="N894" s="89" t="s">
        <v>6446</v>
      </c>
    </row>
    <row r="895" spans="2:14" x14ac:dyDescent="0.3">
      <c r="B895" s="27" t="s">
        <v>891</v>
      </c>
      <c r="C895" s="62" t="s">
        <v>3974</v>
      </c>
      <c r="D895" s="25" t="s">
        <v>3072</v>
      </c>
      <c r="E895" s="25" t="s">
        <v>4088</v>
      </c>
      <c r="F895" s="26">
        <v>44096</v>
      </c>
      <c r="H895" s="90">
        <v>7628.9140620008102</v>
      </c>
      <c r="I895" s="90">
        <v>0</v>
      </c>
      <c r="J895" s="90">
        <v>0</v>
      </c>
      <c r="K895" s="109">
        <v>1305799395.9785199</v>
      </c>
      <c r="L895" s="89">
        <v>63</v>
      </c>
      <c r="M895" s="89">
        <v>0</v>
      </c>
      <c r="N895" s="89" t="s">
        <v>6446</v>
      </c>
    </row>
    <row r="896" spans="2:14" x14ac:dyDescent="0.3">
      <c r="B896" s="27" t="s">
        <v>892</v>
      </c>
      <c r="C896" s="62" t="s">
        <v>3975</v>
      </c>
      <c r="D896" s="25" t="s">
        <v>3072</v>
      </c>
      <c r="E896" s="25" t="s">
        <v>4173</v>
      </c>
      <c r="F896" s="26">
        <v>44096</v>
      </c>
      <c r="H896" s="90">
        <v>7700.1689879968799</v>
      </c>
      <c r="I896" s="90">
        <v>0</v>
      </c>
      <c r="J896" s="90">
        <v>0</v>
      </c>
      <c r="K896" s="109">
        <v>730147155.53808606</v>
      </c>
      <c r="L896" s="89">
        <v>23</v>
      </c>
      <c r="M896" s="89">
        <v>0</v>
      </c>
      <c r="N896" s="89" t="s">
        <v>6446</v>
      </c>
    </row>
    <row r="897" spans="2:14" x14ac:dyDescent="0.3">
      <c r="B897" s="27" t="s">
        <v>893</v>
      </c>
      <c r="C897" s="62" t="s">
        <v>3976</v>
      </c>
      <c r="D897" s="25" t="s">
        <v>3072</v>
      </c>
      <c r="E897" s="25" t="s">
        <v>4096</v>
      </c>
      <c r="F897" s="26">
        <v>44096</v>
      </c>
      <c r="H897" s="90">
        <v>7596.5324850007901</v>
      </c>
      <c r="I897" s="90">
        <v>0</v>
      </c>
      <c r="J897" s="90">
        <v>0</v>
      </c>
      <c r="K897" s="109">
        <v>4216630691.6054702</v>
      </c>
      <c r="L897" s="89">
        <v>63</v>
      </c>
      <c r="M897" s="89">
        <v>0</v>
      </c>
      <c r="N897" s="89" t="s">
        <v>6446</v>
      </c>
    </row>
    <row r="898" spans="2:14" x14ac:dyDescent="0.3">
      <c r="B898" s="27" t="s">
        <v>894</v>
      </c>
      <c r="C898" s="62" t="s">
        <v>3977</v>
      </c>
      <c r="D898" s="25" t="s">
        <v>3072</v>
      </c>
      <c r="E898" s="25" t="s">
        <v>4108</v>
      </c>
      <c r="F898" s="26">
        <v>44096</v>
      </c>
      <c r="H898" s="90">
        <v>7472.1841380000096</v>
      </c>
      <c r="I898" s="90">
        <v>50016.8120999932</v>
      </c>
      <c r="J898" s="90">
        <v>0</v>
      </c>
      <c r="K898" s="109">
        <v>1441903345.1191399</v>
      </c>
      <c r="L898" s="89">
        <v>11</v>
      </c>
      <c r="M898" s="89">
        <v>0</v>
      </c>
      <c r="N898" s="89" t="s">
        <v>6446</v>
      </c>
    </row>
    <row r="899" spans="2:14" x14ac:dyDescent="0.3">
      <c r="B899" s="27" t="s">
        <v>895</v>
      </c>
      <c r="C899" s="62" t="s">
        <v>3978</v>
      </c>
      <c r="D899" s="25" t="s">
        <v>3073</v>
      </c>
      <c r="E899" s="25" t="s">
        <v>4092</v>
      </c>
      <c r="F899" s="26">
        <v>44096</v>
      </c>
      <c r="H899" s="90">
        <v>910.70287199970301</v>
      </c>
      <c r="I899" s="90">
        <v>5486.2185999974599</v>
      </c>
      <c r="J899" s="90">
        <v>0</v>
      </c>
      <c r="K899" s="109">
        <v>3140513110.2851601</v>
      </c>
      <c r="L899" s="89">
        <v>170</v>
      </c>
      <c r="M899" s="89">
        <v>1</v>
      </c>
      <c r="N899" s="89" t="s">
        <v>6446</v>
      </c>
    </row>
    <row r="900" spans="2:14" x14ac:dyDescent="0.3">
      <c r="B900" s="27" t="s">
        <v>896</v>
      </c>
      <c r="C900" s="62" t="s">
        <v>3979</v>
      </c>
      <c r="D900" s="25" t="s">
        <v>3073</v>
      </c>
      <c r="E900" s="25" t="s">
        <v>4093</v>
      </c>
      <c r="F900" s="26">
        <v>44096</v>
      </c>
      <c r="H900" s="90">
        <v>917.81290800031297</v>
      </c>
      <c r="I900" s="90">
        <v>0</v>
      </c>
      <c r="J900" s="90">
        <v>0</v>
      </c>
      <c r="K900" s="109">
        <v>1027941113.44531</v>
      </c>
      <c r="L900" s="89">
        <v>66</v>
      </c>
      <c r="M900" s="89">
        <v>0</v>
      </c>
      <c r="N900" s="89" t="s">
        <v>6446</v>
      </c>
    </row>
    <row r="901" spans="2:14" x14ac:dyDescent="0.3">
      <c r="B901" s="27" t="s">
        <v>897</v>
      </c>
      <c r="C901" s="62" t="s">
        <v>3980</v>
      </c>
      <c r="D901" s="25" t="s">
        <v>3073</v>
      </c>
      <c r="E901" s="25" t="s">
        <v>4094</v>
      </c>
      <c r="F901" s="26">
        <v>44096</v>
      </c>
      <c r="H901" s="90">
        <v>1005498.43164921</v>
      </c>
      <c r="I901" s="90">
        <v>0</v>
      </c>
      <c r="J901" s="90">
        <v>0</v>
      </c>
      <c r="K901" s="109">
        <v>34696274460.4375</v>
      </c>
      <c r="L901" s="89">
        <v>14</v>
      </c>
      <c r="M901" s="89">
        <v>9</v>
      </c>
      <c r="N901" s="89" t="s">
        <v>6446</v>
      </c>
    </row>
    <row r="902" spans="2:14" x14ac:dyDescent="0.3">
      <c r="B902" s="27" t="s">
        <v>898</v>
      </c>
      <c r="C902" s="62" t="s">
        <v>3981</v>
      </c>
      <c r="D902" s="25" t="s">
        <v>3073</v>
      </c>
      <c r="E902" s="25" t="s">
        <v>4102</v>
      </c>
      <c r="F902" s="26">
        <v>44096</v>
      </c>
      <c r="H902" s="90">
        <v>995104.02271461498</v>
      </c>
      <c r="I902" s="90">
        <v>0</v>
      </c>
      <c r="J902" s="90">
        <v>0</v>
      </c>
      <c r="K902" s="109">
        <v>0</v>
      </c>
      <c r="L902" s="89">
        <v>0</v>
      </c>
      <c r="M902" s="89">
        <v>0</v>
      </c>
      <c r="N902" s="89" t="s">
        <v>6446</v>
      </c>
    </row>
    <row r="903" spans="2:14" x14ac:dyDescent="0.3">
      <c r="B903" s="27" t="s">
        <v>899</v>
      </c>
      <c r="C903" s="62" t="s">
        <v>3982</v>
      </c>
      <c r="D903" s="25" t="s">
        <v>3073</v>
      </c>
      <c r="E903" s="25" t="s">
        <v>4137</v>
      </c>
      <c r="F903" s="26">
        <v>44096</v>
      </c>
      <c r="H903" s="90">
        <v>997736.899958611</v>
      </c>
      <c r="I903" s="90">
        <v>0</v>
      </c>
      <c r="J903" s="90">
        <v>0</v>
      </c>
      <c r="K903" s="109">
        <v>1131036.70499992</v>
      </c>
      <c r="L903" s="89">
        <v>1</v>
      </c>
      <c r="M903" s="89">
        <v>1</v>
      </c>
      <c r="N903" s="89" t="s">
        <v>6446</v>
      </c>
    </row>
    <row r="904" spans="2:14" x14ac:dyDescent="0.3">
      <c r="B904" s="27" t="s">
        <v>900</v>
      </c>
      <c r="C904" s="62" t="s">
        <v>3983</v>
      </c>
      <c r="D904" s="25" t="s">
        <v>3073</v>
      </c>
      <c r="E904" s="25" t="s">
        <v>4169</v>
      </c>
      <c r="F904" s="26">
        <v>44096</v>
      </c>
      <c r="H904" s="90">
        <v>143801.01908111601</v>
      </c>
      <c r="I904" s="90">
        <v>0</v>
      </c>
      <c r="J904" s="90">
        <v>0</v>
      </c>
      <c r="K904" s="109">
        <v>665996592.96581995</v>
      </c>
      <c r="L904" s="89">
        <v>37</v>
      </c>
      <c r="M904" s="89">
        <v>0</v>
      </c>
      <c r="N904" s="89" t="s">
        <v>6446</v>
      </c>
    </row>
    <row r="905" spans="2:14" x14ac:dyDescent="0.3">
      <c r="B905" s="27" t="s">
        <v>901</v>
      </c>
      <c r="C905" s="62" t="s">
        <v>3984</v>
      </c>
      <c r="D905" s="25" t="s">
        <v>3073</v>
      </c>
      <c r="E905" s="25" t="s">
        <v>4180</v>
      </c>
      <c r="F905" s="26">
        <v>44096</v>
      </c>
      <c r="H905" s="90">
        <v>1026141.57106209</v>
      </c>
      <c r="I905" s="90">
        <v>0</v>
      </c>
      <c r="J905" s="90">
        <v>0</v>
      </c>
      <c r="K905" s="109">
        <v>7823113520.21875</v>
      </c>
      <c r="L905" s="89">
        <v>5</v>
      </c>
      <c r="M905" s="89">
        <v>5</v>
      </c>
      <c r="N905" s="89" t="s">
        <v>6446</v>
      </c>
    </row>
    <row r="906" spans="2:14" x14ac:dyDescent="0.3">
      <c r="B906" s="27" t="s">
        <v>902</v>
      </c>
      <c r="C906" s="62" t="s">
        <v>3985</v>
      </c>
      <c r="D906" s="25" t="s">
        <v>3073</v>
      </c>
      <c r="E906" s="25" t="s">
        <v>4139</v>
      </c>
      <c r="F906" s="26">
        <v>44096</v>
      </c>
      <c r="H906" s="90">
        <v>990729.80491542805</v>
      </c>
      <c r="I906" s="90">
        <v>0</v>
      </c>
      <c r="J906" s="90">
        <v>0</v>
      </c>
      <c r="K906" s="109">
        <v>0</v>
      </c>
      <c r="L906" s="89">
        <v>0</v>
      </c>
      <c r="M906" s="89">
        <v>0</v>
      </c>
      <c r="N906" s="89" t="s">
        <v>6446</v>
      </c>
    </row>
    <row r="907" spans="2:14" x14ac:dyDescent="0.3">
      <c r="B907" s="27" t="s">
        <v>903</v>
      </c>
      <c r="C907" s="62" t="s">
        <v>3986</v>
      </c>
      <c r="D907" s="25" t="s">
        <v>3074</v>
      </c>
      <c r="E907" s="25" t="s">
        <v>4124</v>
      </c>
      <c r="F907" s="26">
        <v>44096</v>
      </c>
      <c r="H907" s="90">
        <v>1030.1361999996</v>
      </c>
      <c r="I907" s="90">
        <v>0</v>
      </c>
      <c r="J907" s="90">
        <v>0</v>
      </c>
      <c r="K907" s="109">
        <v>2671260682</v>
      </c>
      <c r="L907" s="89">
        <v>13</v>
      </c>
      <c r="M907" s="89">
        <v>0</v>
      </c>
      <c r="N907" s="89" t="s">
        <v>6445</v>
      </c>
    </row>
    <row r="908" spans="2:14" x14ac:dyDescent="0.3">
      <c r="B908" s="27" t="s">
        <v>904</v>
      </c>
      <c r="C908" s="62" t="s">
        <v>3987</v>
      </c>
      <c r="D908" s="25" t="s">
        <v>3074</v>
      </c>
      <c r="E908" s="25" t="s">
        <v>4088</v>
      </c>
      <c r="F908" s="26">
        <v>44096</v>
      </c>
      <c r="H908" s="90">
        <v>2589.6440000012499</v>
      </c>
      <c r="I908" s="90">
        <v>0</v>
      </c>
      <c r="J908" s="90">
        <v>0</v>
      </c>
      <c r="K908" s="109">
        <v>662384304</v>
      </c>
      <c r="L908" s="89">
        <v>105</v>
      </c>
      <c r="M908" s="89">
        <v>0</v>
      </c>
      <c r="N908" s="89" t="s">
        <v>6445</v>
      </c>
    </row>
    <row r="909" spans="2:14" x14ac:dyDescent="0.3">
      <c r="B909" s="27" t="s">
        <v>905</v>
      </c>
      <c r="C909" s="62" t="s">
        <v>3988</v>
      </c>
      <c r="D909" s="25" t="s">
        <v>3074</v>
      </c>
      <c r="E909" s="25" t="s">
        <v>4159</v>
      </c>
      <c r="F909" s="26">
        <v>44096</v>
      </c>
      <c r="H909" s="90">
        <v>1000</v>
      </c>
      <c r="I909" s="90">
        <v>0</v>
      </c>
      <c r="J909" s="90">
        <v>0</v>
      </c>
      <c r="K909" s="109">
        <v>0</v>
      </c>
      <c r="L909" s="89">
        <v>0</v>
      </c>
      <c r="M909" s="89">
        <v>0</v>
      </c>
      <c r="N909" s="89" t="s">
        <v>6445</v>
      </c>
    </row>
    <row r="910" spans="2:14" x14ac:dyDescent="0.3">
      <c r="B910" s="27" t="s">
        <v>906</v>
      </c>
      <c r="C910" s="62" t="s">
        <v>3989</v>
      </c>
      <c r="D910" s="25" t="s">
        <v>3074</v>
      </c>
      <c r="E910" s="25" t="s">
        <v>0</v>
      </c>
      <c r="F910" s="26">
        <v>44096</v>
      </c>
      <c r="H910" s="90">
        <v>1047.4386999998201</v>
      </c>
      <c r="I910" s="90">
        <v>0</v>
      </c>
      <c r="J910" s="90">
        <v>0</v>
      </c>
      <c r="K910" s="109">
        <v>0</v>
      </c>
      <c r="L910" s="89">
        <v>0</v>
      </c>
      <c r="M910" s="89">
        <v>0</v>
      </c>
      <c r="N910" s="89" t="s">
        <v>6445</v>
      </c>
    </row>
    <row r="911" spans="2:14" x14ac:dyDescent="0.3">
      <c r="B911" s="27" t="s">
        <v>907</v>
      </c>
      <c r="C911" s="62" t="s">
        <v>3990</v>
      </c>
      <c r="D911" s="25" t="s">
        <v>3074</v>
      </c>
      <c r="E911" s="25" t="s">
        <v>4125</v>
      </c>
      <c r="F911" s="26">
        <v>44096</v>
      </c>
      <c r="H911" s="90">
        <v>1060.3674999996999</v>
      </c>
      <c r="I911" s="90">
        <v>0</v>
      </c>
      <c r="J911" s="90">
        <v>9430.6926999986208</v>
      </c>
      <c r="K911" s="109">
        <v>6100764104</v>
      </c>
      <c r="L911" s="89">
        <v>11</v>
      </c>
      <c r="M911" s="89">
        <v>0</v>
      </c>
      <c r="N911" s="89" t="s">
        <v>6445</v>
      </c>
    </row>
    <row r="912" spans="2:14" x14ac:dyDescent="0.3">
      <c r="B912" s="27" t="s">
        <v>908</v>
      </c>
      <c r="C912" s="62" t="s">
        <v>3991</v>
      </c>
      <c r="D912" s="25" t="s">
        <v>3074</v>
      </c>
      <c r="E912" s="25" t="s">
        <v>4126</v>
      </c>
      <c r="F912" s="26">
        <v>44096</v>
      </c>
      <c r="H912" s="90">
        <v>2174.3566000014498</v>
      </c>
      <c r="I912" s="90">
        <v>27149.150000006</v>
      </c>
      <c r="J912" s="90">
        <v>3207.05220000073</v>
      </c>
      <c r="K912" s="109">
        <v>57356940290</v>
      </c>
      <c r="L912" s="89">
        <v>17908</v>
      </c>
      <c r="M912" s="89">
        <v>1</v>
      </c>
      <c r="N912" s="89" t="s">
        <v>6445</v>
      </c>
    </row>
    <row r="913" spans="2:14" x14ac:dyDescent="0.3">
      <c r="B913" s="27" t="s">
        <v>909</v>
      </c>
      <c r="C913" s="62" t="s">
        <v>3992</v>
      </c>
      <c r="D913" s="25" t="s">
        <v>3074</v>
      </c>
      <c r="E913" s="25" t="s">
        <v>4127</v>
      </c>
      <c r="F913" s="26">
        <v>44096</v>
      </c>
      <c r="H913" s="90">
        <v>1187.3000000007501</v>
      </c>
      <c r="I913" s="90">
        <v>0</v>
      </c>
      <c r="J913" s="90">
        <v>0</v>
      </c>
      <c r="K913" s="109">
        <v>0</v>
      </c>
      <c r="L913" s="89">
        <v>0</v>
      </c>
      <c r="M913" s="89">
        <v>0</v>
      </c>
      <c r="N913" s="89" t="s">
        <v>6445</v>
      </c>
    </row>
    <row r="914" spans="2:14" x14ac:dyDescent="0.3">
      <c r="B914" s="27" t="s">
        <v>910</v>
      </c>
      <c r="C914" s="62" t="s">
        <v>3993</v>
      </c>
      <c r="D914" s="25" t="s">
        <v>3074</v>
      </c>
      <c r="E914" s="25" t="s">
        <v>4097</v>
      </c>
      <c r="F914" s="26">
        <v>44096</v>
      </c>
      <c r="H914" s="90">
        <v>1003.03849999979</v>
      </c>
      <c r="I914" s="90">
        <v>0</v>
      </c>
      <c r="J914" s="90">
        <v>0</v>
      </c>
      <c r="K914" s="109">
        <v>702473495</v>
      </c>
      <c r="L914" s="89">
        <v>1</v>
      </c>
      <c r="M914" s="89">
        <v>0</v>
      </c>
      <c r="N914" s="89" t="s">
        <v>6445</v>
      </c>
    </row>
    <row r="915" spans="2:14" x14ac:dyDescent="0.3">
      <c r="B915" s="27" t="s">
        <v>911</v>
      </c>
      <c r="C915" s="62" t="s">
        <v>3994</v>
      </c>
      <c r="D915" s="25" t="s">
        <v>3075</v>
      </c>
      <c r="E915" s="25" t="s">
        <v>4092</v>
      </c>
      <c r="F915" s="26">
        <v>44096</v>
      </c>
      <c r="H915" s="90">
        <v>2289.2430000007198</v>
      </c>
      <c r="I915" s="90">
        <v>4754.8469000011701</v>
      </c>
      <c r="J915" s="90">
        <v>15902.203700006001</v>
      </c>
      <c r="K915" s="109">
        <v>2143320392</v>
      </c>
      <c r="L915" s="89">
        <v>339</v>
      </c>
      <c r="M915" s="89">
        <v>0</v>
      </c>
      <c r="N915" s="89" t="s">
        <v>6445</v>
      </c>
    </row>
    <row r="916" spans="2:14" x14ac:dyDescent="0.3">
      <c r="B916" s="27" t="s">
        <v>912</v>
      </c>
      <c r="C916" s="62" t="s">
        <v>3995</v>
      </c>
      <c r="D916" s="25" t="s">
        <v>3075</v>
      </c>
      <c r="E916" s="25" t="s">
        <v>4093</v>
      </c>
      <c r="F916" s="26">
        <v>44096</v>
      </c>
      <c r="H916" s="90">
        <v>2415.0515000000601</v>
      </c>
      <c r="I916" s="90">
        <v>515.81049999967195</v>
      </c>
      <c r="J916" s="90">
        <v>4173.1224000006896</v>
      </c>
      <c r="K916" s="109">
        <v>3902609624</v>
      </c>
      <c r="L916" s="89">
        <v>1305</v>
      </c>
      <c r="M916" s="89">
        <v>0</v>
      </c>
      <c r="N916" s="89" t="s">
        <v>6445</v>
      </c>
    </row>
    <row r="917" spans="2:14" x14ac:dyDescent="0.3">
      <c r="B917" s="27" t="s">
        <v>913</v>
      </c>
      <c r="C917" s="62" t="s">
        <v>3996</v>
      </c>
      <c r="D917" s="25" t="s">
        <v>3075</v>
      </c>
      <c r="E917" s="25" t="s">
        <v>4116</v>
      </c>
      <c r="F917" s="26">
        <v>44096</v>
      </c>
      <c r="H917" s="90">
        <v>2193.80099999905</v>
      </c>
      <c r="I917" s="90">
        <v>393.158700000029</v>
      </c>
      <c r="J917" s="90">
        <v>12719.700399994899</v>
      </c>
      <c r="K917" s="109">
        <v>20628536906</v>
      </c>
      <c r="L917" s="89">
        <v>366</v>
      </c>
      <c r="M917" s="89">
        <v>1</v>
      </c>
      <c r="N917" s="89" t="s">
        <v>6445</v>
      </c>
    </row>
    <row r="918" spans="2:14" x14ac:dyDescent="0.3">
      <c r="B918" s="27" t="s">
        <v>914</v>
      </c>
      <c r="C918" s="62" t="s">
        <v>3997</v>
      </c>
      <c r="D918" s="25" t="s">
        <v>3075</v>
      </c>
      <c r="E918" s="25" t="s">
        <v>4102</v>
      </c>
      <c r="F918" s="26">
        <v>44096</v>
      </c>
      <c r="H918" s="90">
        <v>1364.8440000005101</v>
      </c>
      <c r="I918" s="90">
        <v>0</v>
      </c>
      <c r="J918" s="90">
        <v>700.14049999974702</v>
      </c>
      <c r="K918" s="109">
        <v>135358860</v>
      </c>
      <c r="L918" s="89">
        <v>3</v>
      </c>
      <c r="M918" s="89">
        <v>0</v>
      </c>
      <c r="N918" s="89" t="s">
        <v>6445</v>
      </c>
    </row>
    <row r="919" spans="2:14" x14ac:dyDescent="0.3">
      <c r="B919" s="27" t="s">
        <v>915</v>
      </c>
      <c r="C919" s="62" t="s">
        <v>3998</v>
      </c>
      <c r="D919" s="25" t="s">
        <v>3075</v>
      </c>
      <c r="E919" s="25" t="s">
        <v>4128</v>
      </c>
      <c r="F919" s="26">
        <v>44096</v>
      </c>
      <c r="H919" s="90">
        <v>1847.0911999996799</v>
      </c>
      <c r="I919" s="90">
        <v>53359.035000026197</v>
      </c>
      <c r="J919" s="90">
        <v>78182.394500017195</v>
      </c>
      <c r="K919" s="109">
        <v>36705960961</v>
      </c>
      <c r="L919" s="89">
        <v>1464</v>
      </c>
      <c r="M919" s="89">
        <v>1</v>
      </c>
      <c r="N919" s="89" t="s">
        <v>6445</v>
      </c>
    </row>
    <row r="920" spans="2:14" x14ac:dyDescent="0.3">
      <c r="B920" s="27" t="s">
        <v>916</v>
      </c>
      <c r="C920" s="62" t="s">
        <v>3999</v>
      </c>
      <c r="D920" s="25" t="s">
        <v>3075</v>
      </c>
      <c r="E920" s="25" t="s">
        <v>4129</v>
      </c>
      <c r="F920" s="26">
        <v>44096</v>
      </c>
      <c r="H920" s="90">
        <v>1946.37600000016</v>
      </c>
      <c r="I920" s="90">
        <v>1897.45099999942</v>
      </c>
      <c r="J920" s="90">
        <v>5205.2971000000798</v>
      </c>
      <c r="K920" s="109">
        <v>2855330369</v>
      </c>
      <c r="L920" s="89">
        <v>380</v>
      </c>
      <c r="M920" s="89">
        <v>0</v>
      </c>
      <c r="N920" s="89" t="s">
        <v>6445</v>
      </c>
    </row>
    <row r="921" spans="2:14" x14ac:dyDescent="0.3">
      <c r="B921" s="27" t="s">
        <v>917</v>
      </c>
      <c r="C921" s="62" t="s">
        <v>4000</v>
      </c>
      <c r="D921" s="25" t="s">
        <v>3075</v>
      </c>
      <c r="E921" s="25" t="s">
        <v>4130</v>
      </c>
      <c r="F921" s="26">
        <v>44096</v>
      </c>
      <c r="H921" s="90">
        <v>1323.42049999908</v>
      </c>
      <c r="I921" s="90">
        <v>0</v>
      </c>
      <c r="J921" s="90">
        <v>0</v>
      </c>
      <c r="K921" s="109">
        <v>9577292929</v>
      </c>
      <c r="L921" s="89">
        <v>24</v>
      </c>
      <c r="M921" s="89">
        <v>0</v>
      </c>
      <c r="N921" s="89" t="s">
        <v>6445</v>
      </c>
    </row>
    <row r="922" spans="2:14" x14ac:dyDescent="0.3">
      <c r="B922" s="27" t="s">
        <v>918</v>
      </c>
      <c r="C922" s="62" t="s">
        <v>4001</v>
      </c>
      <c r="D922" s="25" t="s">
        <v>3075</v>
      </c>
      <c r="E922" s="25" t="s">
        <v>4108</v>
      </c>
      <c r="F922" s="26">
        <v>44096</v>
      </c>
      <c r="H922" s="90">
        <v>1110.3913000002501</v>
      </c>
      <c r="I922" s="90">
        <v>0</v>
      </c>
      <c r="J922" s="90">
        <v>0</v>
      </c>
      <c r="K922" s="109">
        <v>11351736509</v>
      </c>
      <c r="L922" s="89">
        <v>4</v>
      </c>
      <c r="M922" s="89">
        <v>4</v>
      </c>
      <c r="N922" s="89" t="s">
        <v>6445</v>
      </c>
    </row>
    <row r="923" spans="2:14" x14ac:dyDescent="0.3">
      <c r="B923" s="27" t="s">
        <v>919</v>
      </c>
      <c r="C923" s="62" t="s">
        <v>4002</v>
      </c>
      <c r="D923" s="25" t="s">
        <v>3075</v>
      </c>
      <c r="E923" s="25" t="s">
        <v>4131</v>
      </c>
      <c r="F923" s="26">
        <v>44096</v>
      </c>
      <c r="H923" s="90">
        <v>1580.0856999997</v>
      </c>
      <c r="I923" s="90">
        <v>0</v>
      </c>
      <c r="J923" s="90">
        <v>0</v>
      </c>
      <c r="K923" s="109">
        <v>166309774</v>
      </c>
      <c r="L923" s="89">
        <v>38</v>
      </c>
      <c r="M923" s="89">
        <v>0</v>
      </c>
      <c r="N923" s="89" t="s">
        <v>6445</v>
      </c>
    </row>
    <row r="924" spans="2:14" x14ac:dyDescent="0.3">
      <c r="B924" s="27" t="s">
        <v>920</v>
      </c>
      <c r="C924" s="62" t="s">
        <v>4003</v>
      </c>
      <c r="D924" s="25" t="s">
        <v>3075</v>
      </c>
      <c r="E924" s="25" t="s">
        <v>4132</v>
      </c>
      <c r="F924" s="26">
        <v>44096</v>
      </c>
      <c r="H924" s="90">
        <v>1689.8947000000601</v>
      </c>
      <c r="I924" s="90">
        <v>0</v>
      </c>
      <c r="J924" s="90">
        <v>0</v>
      </c>
      <c r="K924" s="109">
        <v>243260596</v>
      </c>
      <c r="L924" s="89">
        <v>33</v>
      </c>
      <c r="M924" s="89">
        <v>0</v>
      </c>
      <c r="N924" s="89" t="s">
        <v>6445</v>
      </c>
    </row>
    <row r="925" spans="2:14" x14ac:dyDescent="0.3">
      <c r="B925" s="27" t="s">
        <v>921</v>
      </c>
      <c r="C925" s="62" t="s">
        <v>4004</v>
      </c>
      <c r="D925" s="25" t="s">
        <v>3075</v>
      </c>
      <c r="E925" s="25" t="s">
        <v>4133</v>
      </c>
      <c r="F925" s="26">
        <v>44096</v>
      </c>
      <c r="H925" s="90">
        <v>1600.5958999991401</v>
      </c>
      <c r="I925" s="90">
        <v>56.494499999971602</v>
      </c>
      <c r="J925" s="90">
        <v>0</v>
      </c>
      <c r="K925" s="109">
        <v>415062717</v>
      </c>
      <c r="L925" s="89">
        <v>142</v>
      </c>
      <c r="M925" s="89">
        <v>0</v>
      </c>
      <c r="N925" s="89" t="s">
        <v>6445</v>
      </c>
    </row>
    <row r="926" spans="2:14" x14ac:dyDescent="0.3">
      <c r="B926" s="27" t="s">
        <v>922</v>
      </c>
      <c r="C926" s="62" t="s">
        <v>4005</v>
      </c>
      <c r="D926" s="25" t="s">
        <v>3075</v>
      </c>
      <c r="E926" s="25" t="s">
        <v>4134</v>
      </c>
      <c r="F926" s="26">
        <v>44096</v>
      </c>
      <c r="H926" s="90">
        <v>1614.0011999998201</v>
      </c>
      <c r="I926" s="90">
        <v>7778.2085999995497</v>
      </c>
      <c r="J926" s="90">
        <v>0</v>
      </c>
      <c r="K926" s="109">
        <v>2197347995</v>
      </c>
      <c r="L926" s="89">
        <v>316</v>
      </c>
      <c r="M926" s="89">
        <v>0</v>
      </c>
      <c r="N926" s="89" t="s">
        <v>6445</v>
      </c>
    </row>
    <row r="927" spans="2:14" x14ac:dyDescent="0.3">
      <c r="B927" s="27" t="s">
        <v>923</v>
      </c>
      <c r="C927" s="62" t="s">
        <v>4006</v>
      </c>
      <c r="D927" s="25" t="s">
        <v>3076</v>
      </c>
      <c r="E927" s="25" t="s">
        <v>4093</v>
      </c>
      <c r="F927" s="26">
        <v>44096</v>
      </c>
      <c r="H927" s="90">
        <v>2766.88760000095</v>
      </c>
      <c r="I927" s="90">
        <v>0</v>
      </c>
      <c r="J927" s="90">
        <v>0</v>
      </c>
      <c r="K927" s="109">
        <v>5304055328</v>
      </c>
      <c r="L927" s="89">
        <v>365</v>
      </c>
      <c r="M927" s="89">
        <v>0</v>
      </c>
      <c r="N927" s="89" t="s">
        <v>6445</v>
      </c>
    </row>
    <row r="928" spans="2:14" x14ac:dyDescent="0.3">
      <c r="B928" s="27" t="s">
        <v>924</v>
      </c>
      <c r="C928" s="62" t="s">
        <v>4007</v>
      </c>
      <c r="D928" s="25" t="s">
        <v>3076</v>
      </c>
      <c r="E928" s="25" t="s">
        <v>4121</v>
      </c>
      <c r="F928" s="26">
        <v>44096</v>
      </c>
      <c r="H928" s="90">
        <v>1106.40210000053</v>
      </c>
      <c r="I928" s="90">
        <v>0</v>
      </c>
      <c r="J928" s="90">
        <v>858639.00679969799</v>
      </c>
      <c r="K928" s="109">
        <v>181560214708</v>
      </c>
      <c r="L928" s="89">
        <v>1</v>
      </c>
      <c r="M928" s="89">
        <v>1</v>
      </c>
      <c r="N928" s="89" t="s">
        <v>6445</v>
      </c>
    </row>
    <row r="929" spans="2:14" x14ac:dyDescent="0.3">
      <c r="B929" s="27" t="s">
        <v>925</v>
      </c>
      <c r="C929" s="62" t="s">
        <v>4008</v>
      </c>
      <c r="D929" s="25" t="s">
        <v>3076</v>
      </c>
      <c r="E929" s="25" t="s">
        <v>4122</v>
      </c>
      <c r="F929" s="26">
        <v>44096</v>
      </c>
      <c r="H929" s="90">
        <v>1510.80660000071</v>
      </c>
      <c r="I929" s="90">
        <v>58750.074800014503</v>
      </c>
      <c r="J929" s="90">
        <v>44329.128400027803</v>
      </c>
      <c r="K929" s="109">
        <v>70336019992</v>
      </c>
      <c r="L929" s="89">
        <v>6015</v>
      </c>
      <c r="M929" s="89">
        <v>0</v>
      </c>
      <c r="N929" s="89" t="s">
        <v>6445</v>
      </c>
    </row>
    <row r="930" spans="2:14" x14ac:dyDescent="0.3">
      <c r="B930" s="27" t="s">
        <v>926</v>
      </c>
      <c r="C930" s="62" t="s">
        <v>4009</v>
      </c>
      <c r="D930" s="25" t="s">
        <v>3076</v>
      </c>
      <c r="E930" s="25" t="s">
        <v>4123</v>
      </c>
      <c r="F930" s="26">
        <v>44096</v>
      </c>
      <c r="H930" s="90">
        <v>2578.3398000001898</v>
      </c>
      <c r="I930" s="90">
        <v>64087.592800021201</v>
      </c>
      <c r="J930" s="90">
        <v>23393.8756000102</v>
      </c>
      <c r="K930" s="109">
        <v>115053399370</v>
      </c>
      <c r="L930" s="89">
        <v>10837</v>
      </c>
      <c r="M930" s="89">
        <v>0</v>
      </c>
      <c r="N930" s="89" t="s">
        <v>6445</v>
      </c>
    </row>
    <row r="931" spans="2:14" x14ac:dyDescent="0.3">
      <c r="B931" s="27" t="s">
        <v>927</v>
      </c>
      <c r="C931" s="62" t="s">
        <v>4010</v>
      </c>
      <c r="D931" s="25" t="s">
        <v>3076</v>
      </c>
      <c r="E931" s="25" t="s">
        <v>4139</v>
      </c>
      <c r="F931" s="26">
        <v>44096</v>
      </c>
      <c r="H931" s="90">
        <v>1237.5281000006901</v>
      </c>
      <c r="I931" s="90">
        <v>0</v>
      </c>
      <c r="J931" s="90">
        <v>0</v>
      </c>
      <c r="K931" s="109">
        <v>1065960183</v>
      </c>
      <c r="L931" s="89">
        <v>1</v>
      </c>
      <c r="M931" s="89">
        <v>1</v>
      </c>
      <c r="N931" s="89" t="s">
        <v>6445</v>
      </c>
    </row>
    <row r="932" spans="2:14" x14ac:dyDescent="0.3">
      <c r="B932" s="27" t="s">
        <v>928</v>
      </c>
      <c r="C932" s="62" t="s">
        <v>4011</v>
      </c>
      <c r="D932" s="25" t="s">
        <v>3077</v>
      </c>
      <c r="E932" s="25" t="s">
        <v>4092</v>
      </c>
      <c r="F932" s="26">
        <v>44096</v>
      </c>
      <c r="H932" s="90">
        <v>1170.8429000005101</v>
      </c>
      <c r="I932" s="90">
        <v>0</v>
      </c>
      <c r="J932" s="90">
        <v>0</v>
      </c>
      <c r="K932" s="109">
        <v>39672598</v>
      </c>
      <c r="L932" s="89">
        <v>3</v>
      </c>
      <c r="M932" s="89">
        <v>0</v>
      </c>
      <c r="N932" s="89" t="s">
        <v>6445</v>
      </c>
    </row>
    <row r="933" spans="2:14" x14ac:dyDescent="0.3">
      <c r="B933" s="27" t="s">
        <v>929</v>
      </c>
      <c r="C933" s="62" t="s">
        <v>4012</v>
      </c>
      <c r="D933" s="25" t="s">
        <v>3077</v>
      </c>
      <c r="E933" s="25" t="s">
        <v>4093</v>
      </c>
      <c r="F933" s="26">
        <v>44096</v>
      </c>
      <c r="H933" s="90">
        <v>1200.7148000001901</v>
      </c>
      <c r="I933" s="90">
        <v>0</v>
      </c>
      <c r="J933" s="90">
        <v>23118.207800000899</v>
      </c>
      <c r="K933" s="109">
        <v>6729511433</v>
      </c>
      <c r="L933" s="89">
        <v>568</v>
      </c>
      <c r="M933" s="89">
        <v>0</v>
      </c>
      <c r="N933" s="89" t="s">
        <v>6445</v>
      </c>
    </row>
    <row r="934" spans="2:14" x14ac:dyDescent="0.3">
      <c r="B934" s="27" t="s">
        <v>930</v>
      </c>
      <c r="C934" s="62" t="s">
        <v>4013</v>
      </c>
      <c r="D934" s="25" t="s">
        <v>3077</v>
      </c>
      <c r="E934" s="25" t="s">
        <v>4094</v>
      </c>
      <c r="F934" s="26">
        <v>44096</v>
      </c>
      <c r="H934" s="90">
        <v>1216.4245999995601</v>
      </c>
      <c r="I934" s="90">
        <v>0</v>
      </c>
      <c r="J934" s="90">
        <v>45392.291400015398</v>
      </c>
      <c r="K934" s="109">
        <v>5548798213</v>
      </c>
      <c r="L934" s="89">
        <v>94</v>
      </c>
      <c r="M934" s="89">
        <v>0</v>
      </c>
      <c r="N934" s="89" t="s">
        <v>6445</v>
      </c>
    </row>
    <row r="935" spans="2:14" x14ac:dyDescent="0.3">
      <c r="B935" s="27" t="s">
        <v>931</v>
      </c>
      <c r="C935" s="62" t="s">
        <v>4014</v>
      </c>
      <c r="D935" s="25" t="s">
        <v>3077</v>
      </c>
      <c r="E935" s="25" t="s">
        <v>4095</v>
      </c>
      <c r="F935" s="26">
        <v>44096</v>
      </c>
      <c r="H935" s="90">
        <v>1234.5398999992799</v>
      </c>
      <c r="I935" s="90">
        <v>0</v>
      </c>
      <c r="J935" s="90">
        <v>469524.37769985199</v>
      </c>
      <c r="K935" s="109">
        <v>9562754356</v>
      </c>
      <c r="L935" s="89">
        <v>82</v>
      </c>
      <c r="M935" s="89">
        <v>0</v>
      </c>
      <c r="N935" s="89" t="s">
        <v>6445</v>
      </c>
    </row>
    <row r="936" spans="2:14" x14ac:dyDescent="0.3">
      <c r="B936" s="27" t="s">
        <v>932</v>
      </c>
      <c r="C936" s="62" t="s">
        <v>4015</v>
      </c>
      <c r="D936" s="25" t="s">
        <v>3077</v>
      </c>
      <c r="E936" s="25" t="s">
        <v>4096</v>
      </c>
      <c r="F936" s="26">
        <v>44096</v>
      </c>
      <c r="H936" s="90">
        <v>1190.375</v>
      </c>
      <c r="I936" s="90">
        <v>42003.570299983003</v>
      </c>
      <c r="J936" s="90">
        <v>152.51249999995301</v>
      </c>
      <c r="K936" s="109">
        <v>16076778566</v>
      </c>
      <c r="L936" s="89">
        <v>65</v>
      </c>
      <c r="M936" s="89">
        <v>0</v>
      </c>
      <c r="N936" s="89" t="s">
        <v>6445</v>
      </c>
    </row>
    <row r="937" spans="2:14" x14ac:dyDescent="0.3">
      <c r="B937" s="27" t="s">
        <v>933</v>
      </c>
      <c r="C937" s="62" t="s">
        <v>4016</v>
      </c>
      <c r="D937" s="25" t="s">
        <v>3077</v>
      </c>
      <c r="E937" s="25" t="s">
        <v>4097</v>
      </c>
      <c r="F937" s="26">
        <v>44096</v>
      </c>
      <c r="H937" s="90">
        <v>1202.4853000007599</v>
      </c>
      <c r="I937" s="90">
        <v>0</v>
      </c>
      <c r="J937" s="90">
        <v>2999027.8284988399</v>
      </c>
      <c r="K937" s="109">
        <v>30734261463</v>
      </c>
      <c r="L937" s="89">
        <v>43</v>
      </c>
      <c r="M937" s="89">
        <v>0</v>
      </c>
      <c r="N937" s="89" t="s">
        <v>6445</v>
      </c>
    </row>
    <row r="938" spans="2:14" x14ac:dyDescent="0.3">
      <c r="B938" s="27" t="s">
        <v>934</v>
      </c>
      <c r="C938" s="62" t="s">
        <v>4017</v>
      </c>
      <c r="D938" s="25" t="s">
        <v>3077</v>
      </c>
      <c r="E938" s="25" t="s">
        <v>4098</v>
      </c>
      <c r="F938" s="26">
        <v>44096</v>
      </c>
      <c r="H938" s="90">
        <v>1042.2015000004301</v>
      </c>
      <c r="I938" s="90">
        <v>0</v>
      </c>
      <c r="J938" s="90">
        <v>0</v>
      </c>
      <c r="K938" s="109">
        <v>0</v>
      </c>
      <c r="L938" s="89">
        <v>0</v>
      </c>
      <c r="M938" s="89">
        <v>0</v>
      </c>
      <c r="N938" s="89" t="s">
        <v>6445</v>
      </c>
    </row>
    <row r="939" spans="2:14" x14ac:dyDescent="0.3">
      <c r="B939" s="27" t="s">
        <v>935</v>
      </c>
      <c r="C939" s="62" t="s">
        <v>4018</v>
      </c>
      <c r="D939" s="25" t="s">
        <v>3078</v>
      </c>
      <c r="E939" s="25" t="s">
        <v>4092</v>
      </c>
      <c r="F939" s="26">
        <v>44096</v>
      </c>
      <c r="H939" s="90">
        <v>1549.1395999994099</v>
      </c>
      <c r="I939" s="90">
        <v>0</v>
      </c>
      <c r="J939" s="90">
        <v>477.33650000020901</v>
      </c>
      <c r="K939" s="109">
        <v>7785319455</v>
      </c>
      <c r="L939" s="89">
        <v>132</v>
      </c>
      <c r="M939" s="89">
        <v>11</v>
      </c>
      <c r="N939" s="89" t="s">
        <v>6445</v>
      </c>
    </row>
    <row r="940" spans="2:14" x14ac:dyDescent="0.3">
      <c r="B940" s="27" t="s">
        <v>936</v>
      </c>
      <c r="C940" s="62" t="s">
        <v>4019</v>
      </c>
      <c r="D940" s="25" t="s">
        <v>3078</v>
      </c>
      <c r="E940" s="25" t="s">
        <v>4093</v>
      </c>
      <c r="F940" s="26">
        <v>44096</v>
      </c>
      <c r="H940" s="90">
        <v>1215.2091000005601</v>
      </c>
      <c r="I940" s="90">
        <v>20934.804500013601</v>
      </c>
      <c r="J940" s="90">
        <v>7671.1068999990803</v>
      </c>
      <c r="K940" s="109">
        <v>44047872216</v>
      </c>
      <c r="L940" s="89">
        <v>160</v>
      </c>
      <c r="M940" s="89">
        <v>59</v>
      </c>
      <c r="N940" s="89" t="s">
        <v>6445</v>
      </c>
    </row>
    <row r="941" spans="2:14" x14ac:dyDescent="0.3">
      <c r="B941" s="27" t="s">
        <v>937</v>
      </c>
      <c r="C941" s="62" t="s">
        <v>4020</v>
      </c>
      <c r="D941" s="25" t="s">
        <v>3078</v>
      </c>
      <c r="E941" s="25" t="s">
        <v>4181</v>
      </c>
      <c r="F941" s="26">
        <v>44096</v>
      </c>
      <c r="H941" s="90">
        <v>963.70349999982898</v>
      </c>
      <c r="I941" s="90">
        <v>58109.159099996097</v>
      </c>
      <c r="J941" s="90">
        <v>0</v>
      </c>
      <c r="K941" s="109">
        <v>7882822099</v>
      </c>
      <c r="L941" s="89">
        <v>1</v>
      </c>
      <c r="M941" s="89">
        <v>0</v>
      </c>
      <c r="N941" s="89" t="s">
        <v>6445</v>
      </c>
    </row>
    <row r="942" spans="2:14" x14ac:dyDescent="0.3">
      <c r="B942" s="27" t="s">
        <v>938</v>
      </c>
      <c r="C942" s="62" t="s">
        <v>4021</v>
      </c>
      <c r="D942" s="25" t="s">
        <v>3079</v>
      </c>
      <c r="E942" s="25" t="s">
        <v>4092</v>
      </c>
      <c r="F942" s="26">
        <v>44096</v>
      </c>
      <c r="H942" s="90">
        <v>197961.48646211601</v>
      </c>
      <c r="I942" s="90">
        <v>394.29799999995203</v>
      </c>
      <c r="J942" s="90">
        <v>0</v>
      </c>
      <c r="K942" s="109">
        <v>8035744726.6328096</v>
      </c>
      <c r="L942" s="89">
        <v>432</v>
      </c>
      <c r="M942" s="89">
        <v>1</v>
      </c>
      <c r="N942" s="89" t="s">
        <v>6446</v>
      </c>
    </row>
    <row r="943" spans="2:14" x14ac:dyDescent="0.3">
      <c r="B943" s="27" t="s">
        <v>939</v>
      </c>
      <c r="C943" s="62" t="s">
        <v>4022</v>
      </c>
      <c r="D943" s="25" t="s">
        <v>3079</v>
      </c>
      <c r="E943" s="25" t="s">
        <v>4093</v>
      </c>
      <c r="F943" s="26">
        <v>44096</v>
      </c>
      <c r="H943" s="90">
        <v>212152.34548807101</v>
      </c>
      <c r="I943" s="90">
        <v>102.57499999995299</v>
      </c>
      <c r="J943" s="90">
        <v>0</v>
      </c>
      <c r="K943" s="109">
        <v>3187093375.0781298</v>
      </c>
      <c r="L943" s="89">
        <v>155</v>
      </c>
      <c r="M943" s="89">
        <v>0</v>
      </c>
      <c r="N943" s="89" t="s">
        <v>6446</v>
      </c>
    </row>
    <row r="944" spans="2:14" x14ac:dyDescent="0.3">
      <c r="B944" s="27" t="s">
        <v>940</v>
      </c>
      <c r="C944" s="62" t="s">
        <v>4023</v>
      </c>
      <c r="D944" s="25" t="s">
        <v>3079</v>
      </c>
      <c r="E944" s="25" t="s">
        <v>4094</v>
      </c>
      <c r="F944" s="26">
        <v>44096</v>
      </c>
      <c r="H944" s="90">
        <v>1092953.34282684</v>
      </c>
      <c r="I944" s="90">
        <v>0</v>
      </c>
      <c r="J944" s="90">
        <v>0</v>
      </c>
      <c r="K944" s="109">
        <v>4367258751.7968798</v>
      </c>
      <c r="L944" s="89">
        <v>3</v>
      </c>
      <c r="M944" s="89">
        <v>0</v>
      </c>
      <c r="N944" s="89" t="s">
        <v>6446</v>
      </c>
    </row>
    <row r="945" spans="2:14" x14ac:dyDescent="0.3">
      <c r="B945" s="27" t="s">
        <v>941</v>
      </c>
      <c r="C945" s="62" t="s">
        <v>4024</v>
      </c>
      <c r="D945" s="25" t="s">
        <v>3079</v>
      </c>
      <c r="E945" s="25" t="s">
        <v>4182</v>
      </c>
      <c r="F945" s="26">
        <v>44096</v>
      </c>
      <c r="H945" s="90">
        <v>1043924.62121105</v>
      </c>
      <c r="I945" s="90">
        <v>0</v>
      </c>
      <c r="J945" s="90">
        <v>0</v>
      </c>
      <c r="K945" s="109">
        <v>2225576884.2070298</v>
      </c>
      <c r="L945" s="89">
        <v>7</v>
      </c>
      <c r="M945" s="89">
        <v>1</v>
      </c>
      <c r="N945" s="89" t="s">
        <v>6446</v>
      </c>
    </row>
    <row r="946" spans="2:14" x14ac:dyDescent="0.3">
      <c r="B946" s="27" t="s">
        <v>942</v>
      </c>
      <c r="C946" s="62" t="s">
        <v>4025</v>
      </c>
      <c r="D946" s="25" t="s">
        <v>3079</v>
      </c>
      <c r="E946" s="25" t="s">
        <v>4183</v>
      </c>
      <c r="F946" s="26">
        <v>44096</v>
      </c>
      <c r="H946" s="90">
        <v>1028303.33113766</v>
      </c>
      <c r="I946" s="90">
        <v>0</v>
      </c>
      <c r="J946" s="90">
        <v>0</v>
      </c>
      <c r="K946" s="109">
        <v>959254502.47070301</v>
      </c>
      <c r="L946" s="89">
        <v>5</v>
      </c>
      <c r="M946" s="89">
        <v>1</v>
      </c>
      <c r="N946" s="89" t="s">
        <v>6446</v>
      </c>
    </row>
    <row r="947" spans="2:14" x14ac:dyDescent="0.3">
      <c r="B947" s="27" t="s">
        <v>943</v>
      </c>
      <c r="C947" s="62" t="s">
        <v>4026</v>
      </c>
      <c r="D947" s="25" t="s">
        <v>3079</v>
      </c>
      <c r="E947" s="25" t="s">
        <v>4137</v>
      </c>
      <c r="F947" s="26">
        <v>44096</v>
      </c>
      <c r="H947" s="90">
        <v>1048009.02776146</v>
      </c>
      <c r="I947" s="90">
        <v>368.71339999977499</v>
      </c>
      <c r="J947" s="90">
        <v>0</v>
      </c>
      <c r="K947" s="109">
        <v>12411589836.125</v>
      </c>
      <c r="L947" s="89">
        <v>16</v>
      </c>
      <c r="M947" s="89">
        <v>2</v>
      </c>
      <c r="N947" s="89" t="s">
        <v>6446</v>
      </c>
    </row>
    <row r="948" spans="2:14" x14ac:dyDescent="0.3">
      <c r="B948" s="27" t="s">
        <v>944</v>
      </c>
      <c r="C948" s="62" t="s">
        <v>4027</v>
      </c>
      <c r="D948" s="25" t="s">
        <v>3079</v>
      </c>
      <c r="E948" s="25" t="s">
        <v>4169</v>
      </c>
      <c r="F948" s="26">
        <v>44096</v>
      </c>
      <c r="H948" s="90">
        <v>245042.52191090601</v>
      </c>
      <c r="I948" s="90">
        <v>0.20389999999997599</v>
      </c>
      <c r="J948" s="90">
        <v>0</v>
      </c>
      <c r="K948" s="109">
        <v>2012942872.42383</v>
      </c>
      <c r="L948" s="89">
        <v>214</v>
      </c>
      <c r="M948" s="89">
        <v>0</v>
      </c>
      <c r="N948" s="89" t="s">
        <v>6446</v>
      </c>
    </row>
    <row r="949" spans="2:14" x14ac:dyDescent="0.3">
      <c r="B949" s="27" t="s">
        <v>945</v>
      </c>
      <c r="C949" s="62" t="s">
        <v>4028</v>
      </c>
      <c r="D949" s="25" t="s">
        <v>3079</v>
      </c>
      <c r="E949" s="25" t="s">
        <v>4114</v>
      </c>
      <c r="F949" s="26">
        <v>44096</v>
      </c>
      <c r="H949" s="90">
        <v>780685.81694984401</v>
      </c>
      <c r="I949" s="90">
        <v>0</v>
      </c>
      <c r="J949" s="90">
        <v>0</v>
      </c>
      <c r="K949" s="109">
        <v>620200062.80273402</v>
      </c>
      <c r="L949" s="89">
        <v>1</v>
      </c>
      <c r="M949" s="89">
        <v>1</v>
      </c>
      <c r="N949" s="89" t="s">
        <v>6446</v>
      </c>
    </row>
    <row r="950" spans="2:14" x14ac:dyDescent="0.3">
      <c r="B950" s="27" t="s">
        <v>946</v>
      </c>
      <c r="C950" s="62" t="s">
        <v>4029</v>
      </c>
      <c r="D950" s="25" t="s">
        <v>3079</v>
      </c>
      <c r="E950" s="25" t="s">
        <v>4180</v>
      </c>
      <c r="F950" s="26">
        <v>44096</v>
      </c>
      <c r="H950" s="90">
        <v>1007534.83869934</v>
      </c>
      <c r="I950" s="90">
        <v>0</v>
      </c>
      <c r="J950" s="90">
        <v>0</v>
      </c>
      <c r="K950" s="109">
        <v>24202213966.75</v>
      </c>
      <c r="L950" s="89">
        <v>7</v>
      </c>
      <c r="M950" s="89">
        <v>7</v>
      </c>
      <c r="N950" s="89" t="s">
        <v>6446</v>
      </c>
    </row>
    <row r="951" spans="2:14" x14ac:dyDescent="0.3">
      <c r="B951" s="27" t="s">
        <v>947</v>
      </c>
      <c r="C951" s="62" t="s">
        <v>4030</v>
      </c>
      <c r="D951" s="25" t="s">
        <v>3080</v>
      </c>
      <c r="E951" s="25" t="s">
        <v>4092</v>
      </c>
      <c r="F951" s="26">
        <v>44096</v>
      </c>
      <c r="H951" s="90">
        <v>85386.818096995397</v>
      </c>
      <c r="I951" s="90">
        <v>13735.9678999931</v>
      </c>
      <c r="J951" s="90">
        <v>5388.2246000021696</v>
      </c>
      <c r="K951" s="109">
        <v>238394412801</v>
      </c>
      <c r="L951" s="89">
        <v>3997</v>
      </c>
      <c r="M951" s="89">
        <v>0</v>
      </c>
      <c r="N951" s="89" t="s">
        <v>6446</v>
      </c>
    </row>
    <row r="952" spans="2:14" x14ac:dyDescent="0.3">
      <c r="B952" s="27" t="s">
        <v>948</v>
      </c>
      <c r="C952" s="62" t="s">
        <v>4031</v>
      </c>
      <c r="D952" s="25" t="s">
        <v>3080</v>
      </c>
      <c r="E952" s="25" t="s">
        <v>4121</v>
      </c>
      <c r="F952" s="26">
        <v>44096</v>
      </c>
      <c r="H952" s="90">
        <v>78536.375694036498</v>
      </c>
      <c r="I952" s="90">
        <v>0</v>
      </c>
      <c r="J952" s="90">
        <v>0</v>
      </c>
      <c r="K952" s="109">
        <v>2042402873.8046899</v>
      </c>
      <c r="L952" s="89">
        <v>1</v>
      </c>
      <c r="M952" s="89">
        <v>1</v>
      </c>
      <c r="N952" s="89" t="s">
        <v>6446</v>
      </c>
    </row>
    <row r="953" spans="2:14" x14ac:dyDescent="0.3">
      <c r="B953" s="27" t="s">
        <v>949</v>
      </c>
      <c r="C953" s="62" t="s">
        <v>4032</v>
      </c>
      <c r="D953" s="25" t="s">
        <v>3081</v>
      </c>
      <c r="E953" s="25" t="s">
        <v>4089</v>
      </c>
      <c r="F953" s="26">
        <v>44096</v>
      </c>
      <c r="H953" s="90">
        <v>769.27498199977003</v>
      </c>
      <c r="I953" s="90">
        <v>0</v>
      </c>
      <c r="J953" s="90">
        <v>0</v>
      </c>
      <c r="K953" s="109">
        <v>38462.821703970403</v>
      </c>
      <c r="L953" s="89">
        <v>1</v>
      </c>
      <c r="M953" s="89">
        <v>0</v>
      </c>
      <c r="N953" s="89" t="s">
        <v>6446</v>
      </c>
    </row>
    <row r="954" spans="2:14" x14ac:dyDescent="0.3">
      <c r="B954" s="27" t="s">
        <v>950</v>
      </c>
      <c r="C954" s="62" t="s">
        <v>4033</v>
      </c>
      <c r="D954" s="25" t="s">
        <v>3081</v>
      </c>
      <c r="E954" s="25" t="s">
        <v>4091</v>
      </c>
      <c r="F954" s="26">
        <v>44096</v>
      </c>
      <c r="H954" s="90">
        <v>769.27498199977003</v>
      </c>
      <c r="I954" s="90">
        <v>0</v>
      </c>
      <c r="J954" s="90">
        <v>0</v>
      </c>
      <c r="K954" s="109">
        <v>2746353913.1718798</v>
      </c>
      <c r="L954" s="89">
        <v>3</v>
      </c>
      <c r="M954" s="89">
        <v>3</v>
      </c>
      <c r="N954" s="89" t="s">
        <v>6446</v>
      </c>
    </row>
    <row r="955" spans="2:14" x14ac:dyDescent="0.3">
      <c r="B955" s="27" t="s">
        <v>951</v>
      </c>
      <c r="C955" s="62" t="s">
        <v>4034</v>
      </c>
      <c r="D955" s="25" t="s">
        <v>3082</v>
      </c>
      <c r="E955" s="25" t="s">
        <v>4092</v>
      </c>
      <c r="F955" s="26">
        <v>44096</v>
      </c>
      <c r="H955" s="90">
        <v>79997.7972240448</v>
      </c>
      <c r="I955" s="90">
        <v>2415.1603000015002</v>
      </c>
      <c r="J955" s="90">
        <v>0</v>
      </c>
      <c r="K955" s="109">
        <v>16627190615.8281</v>
      </c>
      <c r="L955" s="89">
        <v>341</v>
      </c>
      <c r="M955" s="89">
        <v>0</v>
      </c>
      <c r="N955" s="89" t="s">
        <v>6446</v>
      </c>
    </row>
    <row r="956" spans="2:14" x14ac:dyDescent="0.3">
      <c r="B956" s="27" t="s">
        <v>952</v>
      </c>
      <c r="C956" s="62" t="s">
        <v>4035</v>
      </c>
      <c r="D956" s="25" t="s">
        <v>3082</v>
      </c>
      <c r="E956" s="25" t="s">
        <v>4088</v>
      </c>
      <c r="F956" s="26">
        <v>44096</v>
      </c>
      <c r="H956" s="90">
        <v>81771.905771970705</v>
      </c>
      <c r="I956" s="90">
        <v>0</v>
      </c>
      <c r="J956" s="90">
        <v>0</v>
      </c>
      <c r="K956" s="109">
        <v>1191653069.6132801</v>
      </c>
      <c r="L956" s="89">
        <v>47</v>
      </c>
      <c r="M956" s="89">
        <v>0</v>
      </c>
      <c r="N956" s="89" t="s">
        <v>6446</v>
      </c>
    </row>
    <row r="957" spans="2:14" x14ac:dyDescent="0.3">
      <c r="B957" s="27" t="s">
        <v>953</v>
      </c>
      <c r="C957" s="62" t="s">
        <v>4036</v>
      </c>
      <c r="D957" s="25" t="s">
        <v>3082</v>
      </c>
      <c r="E957" s="25" t="s">
        <v>4093</v>
      </c>
      <c r="F957" s="26">
        <v>44096</v>
      </c>
      <c r="H957" s="90">
        <v>83179.229202032104</v>
      </c>
      <c r="I957" s="90">
        <v>278.73419999983201</v>
      </c>
      <c r="J957" s="90">
        <v>0</v>
      </c>
      <c r="K957" s="109">
        <v>7918461305.5468798</v>
      </c>
      <c r="L957" s="89">
        <v>141</v>
      </c>
      <c r="M957" s="89">
        <v>0</v>
      </c>
      <c r="N957" s="89" t="s">
        <v>6446</v>
      </c>
    </row>
    <row r="958" spans="2:14" x14ac:dyDescent="0.3">
      <c r="B958" s="27" t="s">
        <v>954</v>
      </c>
      <c r="C958" s="62" t="s">
        <v>4037</v>
      </c>
      <c r="D958" s="25" t="s">
        <v>3082</v>
      </c>
      <c r="E958" s="25" t="s">
        <v>4182</v>
      </c>
      <c r="F958" s="26">
        <v>44096</v>
      </c>
      <c r="H958" s="90">
        <v>83086.953299999193</v>
      </c>
      <c r="I958" s="90">
        <v>0</v>
      </c>
      <c r="J958" s="90">
        <v>0</v>
      </c>
      <c r="K958" s="109">
        <v>16528999372.5313</v>
      </c>
      <c r="L958" s="89">
        <v>5</v>
      </c>
      <c r="M958" s="89">
        <v>0</v>
      </c>
      <c r="N958" s="89" t="s">
        <v>6446</v>
      </c>
    </row>
    <row r="959" spans="2:14" x14ac:dyDescent="0.3">
      <c r="B959" s="27" t="s">
        <v>955</v>
      </c>
      <c r="C959" s="62" t="s">
        <v>4038</v>
      </c>
      <c r="D959" s="25" t="s">
        <v>3082</v>
      </c>
      <c r="E959" s="25" t="s">
        <v>4183</v>
      </c>
      <c r="F959" s="26">
        <v>44096</v>
      </c>
      <c r="H959" s="90">
        <v>83878.099370956406</v>
      </c>
      <c r="I959" s="90">
        <v>0</v>
      </c>
      <c r="J959" s="90">
        <v>0</v>
      </c>
      <c r="K959" s="109">
        <v>5913203400.5390596</v>
      </c>
      <c r="L959" s="89">
        <v>19</v>
      </c>
      <c r="M959" s="89">
        <v>0</v>
      </c>
      <c r="N959" s="89" t="s">
        <v>6446</v>
      </c>
    </row>
    <row r="960" spans="2:14" x14ac:dyDescent="0.3">
      <c r="B960" s="27" t="s">
        <v>956</v>
      </c>
      <c r="C960" s="62" t="s">
        <v>4039</v>
      </c>
      <c r="D960" s="25" t="s">
        <v>3083</v>
      </c>
      <c r="E960" s="25" t="s">
        <v>4184</v>
      </c>
      <c r="F960" s="26">
        <v>44096</v>
      </c>
      <c r="H960" s="90">
        <v>87811.958636999101</v>
      </c>
      <c r="I960" s="90">
        <v>0</v>
      </c>
      <c r="J960" s="90">
        <v>0</v>
      </c>
      <c r="K960" s="109">
        <v>9768036996.71875</v>
      </c>
      <c r="L960" s="89">
        <v>16</v>
      </c>
      <c r="M960" s="89">
        <v>0</v>
      </c>
      <c r="N960" s="89" t="s">
        <v>6446</v>
      </c>
    </row>
    <row r="961" spans="2:14" x14ac:dyDescent="0.3">
      <c r="B961" s="27" t="s">
        <v>957</v>
      </c>
      <c r="C961" s="62" t="s">
        <v>4040</v>
      </c>
      <c r="D961" s="25" t="s">
        <v>3083</v>
      </c>
      <c r="E961" s="25" t="s">
        <v>4101</v>
      </c>
      <c r="F961" s="26">
        <v>44096</v>
      </c>
      <c r="H961" s="90">
        <v>86912.848214983896</v>
      </c>
      <c r="I961" s="90">
        <v>2522.2265999987699</v>
      </c>
      <c r="J961" s="90">
        <v>0</v>
      </c>
      <c r="K961" s="109">
        <v>9670967021.5625</v>
      </c>
      <c r="L961" s="89">
        <v>71</v>
      </c>
      <c r="M961" s="89">
        <v>0</v>
      </c>
      <c r="N961" s="89" t="s">
        <v>6446</v>
      </c>
    </row>
    <row r="962" spans="2:14" x14ac:dyDescent="0.3">
      <c r="B962" s="27" t="s">
        <v>958</v>
      </c>
      <c r="C962" s="62" t="s">
        <v>4041</v>
      </c>
      <c r="D962" s="25" t="s">
        <v>3083</v>
      </c>
      <c r="E962" s="25" t="s">
        <v>4104</v>
      </c>
      <c r="F962" s="26">
        <v>44096</v>
      </c>
      <c r="H962" s="90">
        <v>86025.639374971404</v>
      </c>
      <c r="I962" s="90">
        <v>0</v>
      </c>
      <c r="J962" s="90">
        <v>0</v>
      </c>
      <c r="K962" s="109">
        <v>6891818036.4296904</v>
      </c>
      <c r="L962" s="89">
        <v>119</v>
      </c>
      <c r="M962" s="89">
        <v>0</v>
      </c>
      <c r="N962" s="89" t="s">
        <v>6446</v>
      </c>
    </row>
    <row r="963" spans="2:14" x14ac:dyDescent="0.3">
      <c r="B963" s="27" t="s">
        <v>959</v>
      </c>
      <c r="C963" s="62" t="s">
        <v>4042</v>
      </c>
      <c r="D963" s="25" t="s">
        <v>3083</v>
      </c>
      <c r="E963" s="25" t="s">
        <v>4105</v>
      </c>
      <c r="F963" s="26">
        <v>44096</v>
      </c>
      <c r="H963" s="90">
        <v>84278.270745039001</v>
      </c>
      <c r="I963" s="90">
        <v>20.173999999999101</v>
      </c>
      <c r="J963" s="90">
        <v>1042.2408000007299</v>
      </c>
      <c r="K963" s="109">
        <v>15723197237.5</v>
      </c>
      <c r="L963" s="89">
        <v>496</v>
      </c>
      <c r="M963" s="89">
        <v>0</v>
      </c>
      <c r="N963" s="89" t="s">
        <v>6446</v>
      </c>
    </row>
    <row r="964" spans="2:14" x14ac:dyDescent="0.3">
      <c r="B964" s="27" t="s">
        <v>960</v>
      </c>
      <c r="C964" s="62" t="s">
        <v>4043</v>
      </c>
      <c r="D964" s="25" t="s">
        <v>3084</v>
      </c>
      <c r="E964" s="25" t="s">
        <v>4088</v>
      </c>
      <c r="F964" s="26">
        <v>44096</v>
      </c>
      <c r="H964" s="90">
        <v>1008.48319999967</v>
      </c>
      <c r="I964" s="90">
        <v>0</v>
      </c>
      <c r="J964" s="90">
        <v>0</v>
      </c>
      <c r="K964" s="109">
        <v>24565057</v>
      </c>
      <c r="L964" s="89">
        <v>15</v>
      </c>
      <c r="M964" s="89">
        <v>0</v>
      </c>
      <c r="N964" s="89" t="s">
        <v>6445</v>
      </c>
    </row>
    <row r="965" spans="2:14" x14ac:dyDescent="0.3">
      <c r="B965" s="27" t="s">
        <v>961</v>
      </c>
      <c r="C965" s="62" t="s">
        <v>4044</v>
      </c>
      <c r="D965" s="25" t="s">
        <v>3084</v>
      </c>
      <c r="E965" s="25" t="s">
        <v>4089</v>
      </c>
      <c r="F965" s="26">
        <v>44096</v>
      </c>
      <c r="H965" s="90">
        <v>1051.0270000006999</v>
      </c>
      <c r="I965" s="90">
        <v>12939.724700003901</v>
      </c>
      <c r="J965" s="90">
        <v>0</v>
      </c>
      <c r="K965" s="109">
        <v>1398094268</v>
      </c>
      <c r="L965" s="89">
        <v>207</v>
      </c>
      <c r="M965" s="89">
        <v>0</v>
      </c>
      <c r="N965" s="89" t="s">
        <v>6445</v>
      </c>
    </row>
    <row r="966" spans="2:14" x14ac:dyDescent="0.3">
      <c r="B966" s="27" t="s">
        <v>962</v>
      </c>
      <c r="C966" s="62" t="s">
        <v>4045</v>
      </c>
      <c r="D966" s="25" t="s">
        <v>3084</v>
      </c>
      <c r="E966" s="25" t="s">
        <v>4090</v>
      </c>
      <c r="F966" s="26">
        <v>44096</v>
      </c>
      <c r="H966" s="90">
        <v>1111.9109000004801</v>
      </c>
      <c r="I966" s="90">
        <v>0</v>
      </c>
      <c r="J966" s="90">
        <v>0</v>
      </c>
      <c r="K966" s="109">
        <v>1430057931</v>
      </c>
      <c r="L966" s="89">
        <v>22</v>
      </c>
      <c r="M966" s="89">
        <v>0</v>
      </c>
      <c r="N966" s="89" t="s">
        <v>6445</v>
      </c>
    </row>
    <row r="967" spans="2:14" x14ac:dyDescent="0.3">
      <c r="B967" s="27" t="s">
        <v>963</v>
      </c>
      <c r="C967" s="62" t="s">
        <v>4046</v>
      </c>
      <c r="D967" s="25" t="s">
        <v>3084</v>
      </c>
      <c r="E967" s="25" t="s">
        <v>4185</v>
      </c>
      <c r="F967" s="26">
        <v>44096</v>
      </c>
      <c r="H967" s="90">
        <v>1059.2061000000699</v>
      </c>
      <c r="I967" s="90">
        <v>0</v>
      </c>
      <c r="J967" s="90">
        <v>0</v>
      </c>
      <c r="K967" s="109">
        <v>1907403586</v>
      </c>
      <c r="L967" s="89">
        <v>7</v>
      </c>
      <c r="M967" s="89">
        <v>0</v>
      </c>
      <c r="N967" s="89" t="s">
        <v>6445</v>
      </c>
    </row>
    <row r="968" spans="2:14" x14ac:dyDescent="0.3">
      <c r="B968" s="27" t="s">
        <v>964</v>
      </c>
      <c r="C968" s="62" t="s">
        <v>4047</v>
      </c>
      <c r="D968" s="25" t="s">
        <v>3084</v>
      </c>
      <c r="E968" s="25" t="s">
        <v>4186</v>
      </c>
      <c r="F968" s="26">
        <v>44096</v>
      </c>
      <c r="H968" s="90">
        <v>1007.70610000007</v>
      </c>
      <c r="I968" s="90">
        <v>0</v>
      </c>
      <c r="J968" s="90">
        <v>0</v>
      </c>
      <c r="K968" s="109">
        <v>503853050</v>
      </c>
      <c r="L968" s="89">
        <v>1</v>
      </c>
      <c r="M968" s="89">
        <v>0</v>
      </c>
      <c r="N968" s="89" t="s">
        <v>6445</v>
      </c>
    </row>
    <row r="969" spans="2:14" x14ac:dyDescent="0.3">
      <c r="B969" s="27" t="s">
        <v>965</v>
      </c>
      <c r="C969" s="62" t="s">
        <v>4048</v>
      </c>
      <c r="D969" s="25" t="s">
        <v>3084</v>
      </c>
      <c r="E969" s="25" t="s">
        <v>4187</v>
      </c>
      <c r="F969" s="26">
        <v>44096</v>
      </c>
      <c r="H969" s="90">
        <v>1015.9132000003</v>
      </c>
      <c r="I969" s="90">
        <v>0</v>
      </c>
      <c r="J969" s="90">
        <v>0</v>
      </c>
      <c r="K969" s="109">
        <v>702977061</v>
      </c>
      <c r="L969" s="89">
        <v>2</v>
      </c>
      <c r="M969" s="89">
        <v>0</v>
      </c>
      <c r="N969" s="89" t="s">
        <v>6445</v>
      </c>
    </row>
    <row r="970" spans="2:14" x14ac:dyDescent="0.3">
      <c r="B970" s="27" t="s">
        <v>966</v>
      </c>
      <c r="C970" s="62" t="s">
        <v>4049</v>
      </c>
      <c r="D970" s="25" t="s">
        <v>3084</v>
      </c>
      <c r="E970" s="25" t="s">
        <v>4091</v>
      </c>
      <c r="F970" s="26">
        <v>44096</v>
      </c>
      <c r="H970" s="90">
        <v>1130.8213999997799</v>
      </c>
      <c r="I970" s="90">
        <v>0</v>
      </c>
      <c r="J970" s="90">
        <v>0</v>
      </c>
      <c r="K970" s="109">
        <v>17764984728</v>
      </c>
      <c r="L970" s="89">
        <v>1</v>
      </c>
      <c r="M970" s="89">
        <v>1</v>
      </c>
      <c r="N970" s="89" t="s">
        <v>6445</v>
      </c>
    </row>
    <row r="971" spans="2:14" x14ac:dyDescent="0.3">
      <c r="B971" s="27" t="s">
        <v>967</v>
      </c>
      <c r="C971" s="62" t="s">
        <v>4050</v>
      </c>
      <c r="D971" s="25" t="s">
        <v>3085</v>
      </c>
      <c r="E971" s="25" t="s">
        <v>4092</v>
      </c>
      <c r="F971" s="26">
        <v>44096</v>
      </c>
      <c r="H971" s="90">
        <v>40134.652000009999</v>
      </c>
      <c r="I971" s="90">
        <v>782703.191599846</v>
      </c>
      <c r="J971" s="90">
        <v>801465.25329971302</v>
      </c>
      <c r="K971" s="109">
        <v>85642303716</v>
      </c>
      <c r="L971" s="89">
        <v>39189</v>
      </c>
      <c r="M971" s="89">
        <v>14</v>
      </c>
      <c r="N971" s="89" t="s">
        <v>6445</v>
      </c>
    </row>
    <row r="972" spans="2:14" x14ac:dyDescent="0.3">
      <c r="B972" s="27" t="s">
        <v>968</v>
      </c>
      <c r="C972" s="62" t="s">
        <v>4058</v>
      </c>
      <c r="D972" s="25" t="s">
        <v>3085</v>
      </c>
      <c r="E972" s="25" t="s">
        <v>4093</v>
      </c>
      <c r="F972" s="26">
        <v>44096</v>
      </c>
      <c r="H972" s="90">
        <v>44148.222599983201</v>
      </c>
      <c r="I972" s="90">
        <v>662.69579999987002</v>
      </c>
      <c r="J972" s="90">
        <v>0</v>
      </c>
      <c r="K972" s="109">
        <v>575609731</v>
      </c>
      <c r="L972" s="89">
        <v>29</v>
      </c>
      <c r="M972" s="89">
        <v>0</v>
      </c>
      <c r="N972" s="89" t="s">
        <v>6445</v>
      </c>
    </row>
    <row r="973" spans="2:14" x14ac:dyDescent="0.3">
      <c r="B973" s="27" t="s">
        <v>969</v>
      </c>
      <c r="C973" s="62" t="s">
        <v>4059</v>
      </c>
      <c r="D973" s="25" t="s">
        <v>3085</v>
      </c>
      <c r="E973" s="25" t="s">
        <v>4138</v>
      </c>
      <c r="F973" s="26">
        <v>44096</v>
      </c>
      <c r="H973" s="90">
        <v>2001.42610000074</v>
      </c>
      <c r="I973" s="90">
        <v>0</v>
      </c>
      <c r="J973" s="90">
        <v>0</v>
      </c>
      <c r="K973" s="109">
        <v>174483794</v>
      </c>
      <c r="L973" s="89">
        <v>1</v>
      </c>
      <c r="M973" s="89">
        <v>0</v>
      </c>
      <c r="N973" s="89" t="s">
        <v>6445</v>
      </c>
    </row>
    <row r="974" spans="2:14" x14ac:dyDescent="0.3">
      <c r="B974" s="27" t="s">
        <v>970</v>
      </c>
      <c r="C974" s="62" t="s">
        <v>4060</v>
      </c>
      <c r="D974" s="25" t="s">
        <v>4051</v>
      </c>
      <c r="E974" s="25" t="s">
        <v>4092</v>
      </c>
      <c r="F974" s="26">
        <v>44096</v>
      </c>
      <c r="H974" s="90">
        <v>703.47900000028301</v>
      </c>
      <c r="I974" s="90">
        <v>0</v>
      </c>
      <c r="J974" s="90">
        <v>0</v>
      </c>
      <c r="K974" s="109">
        <v>1529451688</v>
      </c>
      <c r="L974" s="89">
        <v>237</v>
      </c>
      <c r="M974" s="89">
        <v>0</v>
      </c>
      <c r="N974" s="89" t="s">
        <v>6445</v>
      </c>
    </row>
    <row r="975" spans="2:14" x14ac:dyDescent="0.3">
      <c r="B975" s="27" t="s">
        <v>971</v>
      </c>
      <c r="C975" s="62" t="s">
        <v>4061</v>
      </c>
      <c r="D975" s="25" t="s">
        <v>4051</v>
      </c>
      <c r="E975" s="25" t="s">
        <v>4188</v>
      </c>
      <c r="F975" s="26">
        <v>44096</v>
      </c>
      <c r="H975" s="90">
        <v>757.66009999997902</v>
      </c>
      <c r="I975" s="90">
        <v>0</v>
      </c>
      <c r="J975" s="90">
        <v>965.12210000027005</v>
      </c>
      <c r="K975" s="109">
        <v>283744258</v>
      </c>
      <c r="L975" s="89">
        <v>108</v>
      </c>
      <c r="M975" s="89">
        <v>0</v>
      </c>
      <c r="N975" s="89" t="s">
        <v>6445</v>
      </c>
    </row>
    <row r="976" spans="2:14" x14ac:dyDescent="0.3">
      <c r="B976" s="27" t="s">
        <v>972</v>
      </c>
      <c r="C976" s="62" t="s">
        <v>4062</v>
      </c>
      <c r="D976" s="25" t="s">
        <v>4051</v>
      </c>
      <c r="E976" s="25" t="s">
        <v>4189</v>
      </c>
      <c r="F976" s="26">
        <v>44096</v>
      </c>
      <c r="H976" s="90">
        <v>715.88460000045598</v>
      </c>
      <c r="I976" s="90">
        <v>0</v>
      </c>
      <c r="J976" s="90">
        <v>74034.278699994102</v>
      </c>
      <c r="K976" s="109">
        <v>380332022</v>
      </c>
      <c r="L976" s="89">
        <v>1</v>
      </c>
      <c r="M976" s="89">
        <v>1</v>
      </c>
      <c r="N976" s="89" t="s">
        <v>6445</v>
      </c>
    </row>
    <row r="977" spans="2:14" x14ac:dyDescent="0.3">
      <c r="B977" s="27" t="s">
        <v>973</v>
      </c>
      <c r="C977" s="62" t="s">
        <v>4063</v>
      </c>
      <c r="D977" s="25" t="s">
        <v>4051</v>
      </c>
      <c r="E977" s="25" t="s">
        <v>4094</v>
      </c>
      <c r="F977" s="26">
        <v>44096</v>
      </c>
      <c r="H977" s="90">
        <v>842.65519999992102</v>
      </c>
      <c r="I977" s="90">
        <v>0</v>
      </c>
      <c r="J977" s="90">
        <v>0</v>
      </c>
      <c r="K977" s="109">
        <v>189336397</v>
      </c>
      <c r="L977" s="89">
        <v>2</v>
      </c>
      <c r="M977" s="89">
        <v>1</v>
      </c>
      <c r="N977" s="89" t="s">
        <v>6445</v>
      </c>
    </row>
    <row r="978" spans="2:14" x14ac:dyDescent="0.3">
      <c r="B978" s="27" t="s">
        <v>974</v>
      </c>
      <c r="C978" s="62" t="s">
        <v>4064</v>
      </c>
      <c r="D978" s="25" t="s">
        <v>4051</v>
      </c>
      <c r="E978" s="25" t="s">
        <v>4190</v>
      </c>
      <c r="F978" s="26">
        <v>44096</v>
      </c>
      <c r="H978" s="90">
        <v>742.21349999960501</v>
      </c>
      <c r="I978" s="90">
        <v>0</v>
      </c>
      <c r="J978" s="90">
        <v>0</v>
      </c>
      <c r="K978" s="109">
        <v>0</v>
      </c>
      <c r="L978" s="89">
        <v>0</v>
      </c>
      <c r="M978" s="89">
        <v>0</v>
      </c>
      <c r="N978" s="89" t="s">
        <v>6445</v>
      </c>
    </row>
    <row r="979" spans="2:14" x14ac:dyDescent="0.3">
      <c r="B979" s="27" t="s">
        <v>975</v>
      </c>
      <c r="C979" s="62" t="s">
        <v>4065</v>
      </c>
      <c r="D979" s="25" t="s">
        <v>4052</v>
      </c>
      <c r="E979" s="25" t="s">
        <v>4124</v>
      </c>
      <c r="F979" s="26">
        <v>44096</v>
      </c>
      <c r="H979" s="90">
        <v>81926.162639975504</v>
      </c>
      <c r="I979" s="90">
        <v>62731.232999980399</v>
      </c>
      <c r="J979" s="90">
        <v>0</v>
      </c>
      <c r="K979" s="109">
        <v>134950663456.625</v>
      </c>
      <c r="L979" s="89">
        <v>51</v>
      </c>
      <c r="M979" s="89">
        <v>2</v>
      </c>
      <c r="N979" s="89" t="s">
        <v>6446</v>
      </c>
    </row>
    <row r="980" spans="2:14" x14ac:dyDescent="0.3">
      <c r="B980" s="27" t="s">
        <v>976</v>
      </c>
      <c r="C980" s="62" t="s">
        <v>4066</v>
      </c>
      <c r="D980" s="25" t="s">
        <v>4052</v>
      </c>
      <c r="E980" s="25" t="s">
        <v>0</v>
      </c>
      <c r="F980" s="26">
        <v>44096</v>
      </c>
      <c r="H980" s="90">
        <v>81253.5686910152</v>
      </c>
      <c r="I980" s="90">
        <v>0</v>
      </c>
      <c r="J980" s="90">
        <v>0</v>
      </c>
      <c r="K980" s="109">
        <v>4889872511.7265596</v>
      </c>
      <c r="L980" s="89">
        <v>5</v>
      </c>
      <c r="M980" s="89">
        <v>4</v>
      </c>
      <c r="N980" s="89" t="s">
        <v>6446</v>
      </c>
    </row>
    <row r="981" spans="2:14" x14ac:dyDescent="0.3">
      <c r="B981" s="27" t="s">
        <v>977</v>
      </c>
      <c r="C981" s="62" t="s">
        <v>4067</v>
      </c>
      <c r="D981" s="25" t="s">
        <v>4052</v>
      </c>
      <c r="E981" s="25" t="s">
        <v>4126</v>
      </c>
      <c r="F981" s="26">
        <v>44096</v>
      </c>
      <c r="H981" s="90">
        <v>97589.958363056197</v>
      </c>
      <c r="I981" s="90">
        <v>1362004.02190018</v>
      </c>
      <c r="J981" s="90">
        <v>1327181.0153999301</v>
      </c>
      <c r="K981" s="109">
        <v>267046742865</v>
      </c>
      <c r="L981" s="89">
        <v>7743</v>
      </c>
      <c r="M981" s="89">
        <v>2</v>
      </c>
      <c r="N981" s="89" t="s">
        <v>6446</v>
      </c>
    </row>
    <row r="982" spans="2:14" x14ac:dyDescent="0.3">
      <c r="B982" s="27" t="s">
        <v>978</v>
      </c>
      <c r="C982" s="62" t="s">
        <v>4068</v>
      </c>
      <c r="D982" s="25" t="s">
        <v>4052</v>
      </c>
      <c r="E982" s="25" t="s">
        <v>4157</v>
      </c>
      <c r="F982" s="26">
        <v>44096</v>
      </c>
      <c r="H982" s="90">
        <v>102846.438891053</v>
      </c>
      <c r="I982" s="90">
        <v>0</v>
      </c>
      <c r="J982" s="90">
        <v>0</v>
      </c>
      <c r="K982" s="109">
        <v>114050966.872559</v>
      </c>
      <c r="L982" s="89">
        <v>1</v>
      </c>
      <c r="M982" s="89">
        <v>0</v>
      </c>
      <c r="N982" s="89" t="s">
        <v>6446</v>
      </c>
    </row>
    <row r="983" spans="2:14" x14ac:dyDescent="0.3">
      <c r="B983" s="27" t="s">
        <v>979</v>
      </c>
      <c r="C983" s="62" t="s">
        <v>4069</v>
      </c>
      <c r="D983" s="25" t="s">
        <v>4053</v>
      </c>
      <c r="E983" s="25" t="s">
        <v>4092</v>
      </c>
      <c r="F983" s="26">
        <v>44096</v>
      </c>
      <c r="H983" s="90">
        <v>78921.322317004204</v>
      </c>
      <c r="I983" s="90">
        <v>3116.4129999987799</v>
      </c>
      <c r="J983" s="90">
        <v>0</v>
      </c>
      <c r="K983" s="109">
        <v>3012362385.5859399</v>
      </c>
      <c r="L983" s="89">
        <v>42</v>
      </c>
      <c r="M983" s="89">
        <v>0</v>
      </c>
      <c r="N983" s="89" t="s">
        <v>6446</v>
      </c>
    </row>
    <row r="984" spans="2:14" x14ac:dyDescent="0.3">
      <c r="B984" s="27" t="s">
        <v>980</v>
      </c>
      <c r="C984" s="62" t="s">
        <v>4070</v>
      </c>
      <c r="D984" s="25" t="s">
        <v>4053</v>
      </c>
      <c r="E984" s="25" t="s">
        <v>4093</v>
      </c>
      <c r="F984" s="26">
        <v>44096</v>
      </c>
      <c r="H984" s="90">
        <v>78841.720826983495</v>
      </c>
      <c r="I984" s="90">
        <v>0</v>
      </c>
      <c r="J984" s="90">
        <v>0</v>
      </c>
      <c r="K984" s="109">
        <v>696249347.90429699</v>
      </c>
      <c r="L984" s="89">
        <v>47</v>
      </c>
      <c r="M984" s="89">
        <v>0</v>
      </c>
      <c r="N984" s="89" t="s">
        <v>6446</v>
      </c>
    </row>
    <row r="985" spans="2:14" x14ac:dyDescent="0.3">
      <c r="B985" s="27" t="s">
        <v>981</v>
      </c>
      <c r="C985" s="62" t="s">
        <v>4071</v>
      </c>
      <c r="D985" s="25" t="s">
        <v>4053</v>
      </c>
      <c r="E985" s="25" t="s">
        <v>4116</v>
      </c>
      <c r="F985" s="26">
        <v>44096</v>
      </c>
      <c r="H985" s="90">
        <v>78844.116600036607</v>
      </c>
      <c r="I985" s="90">
        <v>41.325300000025898</v>
      </c>
      <c r="J985" s="90">
        <v>8.3380000000033796</v>
      </c>
      <c r="K985" s="109">
        <v>1395150739.23633</v>
      </c>
      <c r="L985" s="89">
        <v>330</v>
      </c>
      <c r="M985" s="89">
        <v>0</v>
      </c>
      <c r="N985" s="89" t="s">
        <v>6446</v>
      </c>
    </row>
    <row r="986" spans="2:14" x14ac:dyDescent="0.3">
      <c r="B986" s="27" t="s">
        <v>982</v>
      </c>
      <c r="C986" s="62" t="s">
        <v>4072</v>
      </c>
      <c r="D986" s="25" t="s">
        <v>4053</v>
      </c>
      <c r="E986" s="25" t="s">
        <v>4097</v>
      </c>
      <c r="F986" s="26">
        <v>44096</v>
      </c>
      <c r="H986" s="90">
        <v>79509.523229956598</v>
      </c>
      <c r="I986" s="90">
        <v>0</v>
      </c>
      <c r="J986" s="90">
        <v>0</v>
      </c>
      <c r="K986" s="109">
        <v>3893882725.3593798</v>
      </c>
      <c r="L986" s="89">
        <v>6</v>
      </c>
      <c r="M986" s="89">
        <v>0</v>
      </c>
      <c r="N986" s="89" t="s">
        <v>6446</v>
      </c>
    </row>
    <row r="987" spans="2:14" x14ac:dyDescent="0.3">
      <c r="B987" s="27" t="s">
        <v>983</v>
      </c>
      <c r="C987" s="62" t="s">
        <v>4073</v>
      </c>
      <c r="D987" s="25" t="s">
        <v>4054</v>
      </c>
      <c r="E987" s="25" t="s">
        <v>4121</v>
      </c>
      <c r="F987" s="26">
        <v>44096</v>
      </c>
      <c r="H987" s="90">
        <v>108135.455561996</v>
      </c>
      <c r="I987" s="90">
        <v>0</v>
      </c>
      <c r="J987" s="90">
        <v>0</v>
      </c>
      <c r="K987" s="109">
        <v>0</v>
      </c>
      <c r="L987" s="89">
        <v>0</v>
      </c>
      <c r="M987" s="89">
        <v>0</v>
      </c>
      <c r="N987" s="89" t="s">
        <v>6446</v>
      </c>
    </row>
    <row r="988" spans="2:14" x14ac:dyDescent="0.3">
      <c r="B988" s="27" t="s">
        <v>984</v>
      </c>
      <c r="C988" s="62" t="s">
        <v>4074</v>
      </c>
      <c r="D988" s="25" t="s">
        <v>4054</v>
      </c>
      <c r="E988" s="25" t="s">
        <v>4122</v>
      </c>
      <c r="F988" s="26">
        <v>44096</v>
      </c>
      <c r="H988" s="90">
        <v>128206.85534095801</v>
      </c>
      <c r="I988" s="90">
        <v>2396.7844999991398</v>
      </c>
      <c r="J988" s="90">
        <v>0</v>
      </c>
      <c r="K988" s="109">
        <v>28161350608.625</v>
      </c>
      <c r="L988" s="89">
        <v>1196</v>
      </c>
      <c r="M988" s="89">
        <v>0</v>
      </c>
      <c r="N988" s="89" t="s">
        <v>6446</v>
      </c>
    </row>
    <row r="989" spans="2:14" x14ac:dyDescent="0.3">
      <c r="B989" s="27" t="s">
        <v>985</v>
      </c>
      <c r="C989" s="62" t="s">
        <v>4075</v>
      </c>
      <c r="D989" s="25" t="s">
        <v>4054</v>
      </c>
      <c r="E989" s="25" t="s">
        <v>4123</v>
      </c>
      <c r="F989" s="26">
        <v>44096</v>
      </c>
      <c r="H989" s="90">
        <v>91467.367254018798</v>
      </c>
      <c r="I989" s="90">
        <v>0</v>
      </c>
      <c r="J989" s="90">
        <v>84.492500000051194</v>
      </c>
      <c r="K989" s="109">
        <v>14426195877.3438</v>
      </c>
      <c r="L989" s="89">
        <v>334</v>
      </c>
      <c r="M989" s="89">
        <v>0</v>
      </c>
      <c r="N989" s="89" t="s">
        <v>6446</v>
      </c>
    </row>
    <row r="990" spans="2:14" x14ac:dyDescent="0.3">
      <c r="B990" s="27" t="s">
        <v>986</v>
      </c>
      <c r="C990" s="62" t="s">
        <v>4076</v>
      </c>
      <c r="D990" s="25" t="s">
        <v>4054</v>
      </c>
      <c r="E990" s="25" t="s">
        <v>4109</v>
      </c>
      <c r="F990" s="26">
        <v>44096</v>
      </c>
      <c r="H990" s="90">
        <v>108402.932024956</v>
      </c>
      <c r="I990" s="90">
        <v>0</v>
      </c>
      <c r="J990" s="90">
        <v>0</v>
      </c>
      <c r="K990" s="109">
        <v>0</v>
      </c>
      <c r="L990" s="89">
        <v>0</v>
      </c>
      <c r="M990" s="89">
        <v>0</v>
      </c>
      <c r="N990" s="89" t="s">
        <v>6446</v>
      </c>
    </row>
    <row r="991" spans="2:14" x14ac:dyDescent="0.3">
      <c r="B991" s="27" t="s">
        <v>987</v>
      </c>
      <c r="C991" s="62" t="s">
        <v>4077</v>
      </c>
      <c r="D991" s="25" t="s">
        <v>4055</v>
      </c>
      <c r="E991" s="25" t="s">
        <v>4160</v>
      </c>
      <c r="F991" s="26">
        <v>44096</v>
      </c>
      <c r="H991" s="90">
        <v>1145.6625999994601</v>
      </c>
      <c r="I991" s="90">
        <v>0</v>
      </c>
      <c r="J991" s="90">
        <v>0</v>
      </c>
      <c r="K991" s="109">
        <v>332612604</v>
      </c>
      <c r="L991" s="89">
        <v>5</v>
      </c>
      <c r="M991" s="89">
        <v>0</v>
      </c>
      <c r="N991" s="89" t="s">
        <v>6445</v>
      </c>
    </row>
    <row r="992" spans="2:14" x14ac:dyDescent="0.3">
      <c r="B992" s="27" t="s">
        <v>988</v>
      </c>
      <c r="C992" s="62" t="s">
        <v>4078</v>
      </c>
      <c r="D992" s="25" t="s">
        <v>4055</v>
      </c>
      <c r="E992" s="25" t="s">
        <v>4088</v>
      </c>
      <c r="F992" s="26">
        <v>44096</v>
      </c>
      <c r="H992" s="90">
        <v>1233.4163000006199</v>
      </c>
      <c r="I992" s="90">
        <v>0</v>
      </c>
      <c r="J992" s="90">
        <v>0</v>
      </c>
      <c r="K992" s="109">
        <v>747969304</v>
      </c>
      <c r="L992" s="89">
        <v>332</v>
      </c>
      <c r="M992" s="89">
        <v>1</v>
      </c>
      <c r="N992" s="89" t="s">
        <v>6445</v>
      </c>
    </row>
    <row r="993" spans="2:14" x14ac:dyDescent="0.3">
      <c r="B993" s="27" t="s">
        <v>989</v>
      </c>
      <c r="C993" s="62" t="s">
        <v>4079</v>
      </c>
      <c r="D993" s="25" t="s">
        <v>4055</v>
      </c>
      <c r="E993" s="25" t="s">
        <v>4159</v>
      </c>
      <c r="F993" s="26">
        <v>44096</v>
      </c>
      <c r="H993" s="90">
        <v>1000</v>
      </c>
      <c r="I993" s="90">
        <v>0</v>
      </c>
      <c r="J993" s="90">
        <v>0</v>
      </c>
      <c r="K993" s="109">
        <v>0</v>
      </c>
      <c r="L993" s="89">
        <v>0</v>
      </c>
      <c r="M993" s="89">
        <v>0</v>
      </c>
      <c r="N993" s="89" t="s">
        <v>6445</v>
      </c>
    </row>
    <row r="994" spans="2:14" x14ac:dyDescent="0.3">
      <c r="B994" s="27" t="s">
        <v>990</v>
      </c>
      <c r="C994" s="62" t="s">
        <v>4080</v>
      </c>
      <c r="D994" s="25" t="s">
        <v>4055</v>
      </c>
      <c r="E994" s="25" t="s">
        <v>4125</v>
      </c>
      <c r="F994" s="26">
        <v>44096</v>
      </c>
      <c r="H994" s="90">
        <v>957.26800000015601</v>
      </c>
      <c r="I994" s="90">
        <v>0</v>
      </c>
      <c r="J994" s="90">
        <v>0</v>
      </c>
      <c r="K994" s="109">
        <v>0</v>
      </c>
      <c r="L994" s="89">
        <v>0</v>
      </c>
      <c r="M994" s="89">
        <v>0</v>
      </c>
      <c r="N994" s="89" t="s">
        <v>6445</v>
      </c>
    </row>
    <row r="995" spans="2:14" x14ac:dyDescent="0.3">
      <c r="B995" s="27" t="s">
        <v>991</v>
      </c>
      <c r="C995" s="62" t="s">
        <v>4081</v>
      </c>
      <c r="D995" s="25" t="s">
        <v>4055</v>
      </c>
      <c r="E995" s="25" t="s">
        <v>4126</v>
      </c>
      <c r="F995" s="26">
        <v>44096</v>
      </c>
      <c r="H995" s="90">
        <v>1007.86280000024</v>
      </c>
      <c r="I995" s="90">
        <v>0</v>
      </c>
      <c r="J995" s="90">
        <v>40975.946900010102</v>
      </c>
      <c r="K995" s="109">
        <v>1679781894</v>
      </c>
      <c r="L995" s="89">
        <v>550</v>
      </c>
      <c r="M995" s="89">
        <v>1</v>
      </c>
      <c r="N995" s="89" t="s">
        <v>6445</v>
      </c>
    </row>
    <row r="996" spans="2:14" x14ac:dyDescent="0.3">
      <c r="B996" s="27" t="s">
        <v>992</v>
      </c>
      <c r="C996" s="62" t="s">
        <v>4082</v>
      </c>
      <c r="D996" s="25" t="s">
        <v>4055</v>
      </c>
      <c r="E996" s="25" t="s">
        <v>4127</v>
      </c>
      <c r="F996" s="26">
        <v>44096</v>
      </c>
      <c r="H996" s="90">
        <v>1112.90000000037</v>
      </c>
      <c r="I996" s="90">
        <v>0</v>
      </c>
      <c r="J996" s="90">
        <v>0</v>
      </c>
      <c r="K996" s="109">
        <v>0</v>
      </c>
      <c r="L996" s="89">
        <v>0</v>
      </c>
      <c r="M996" s="89">
        <v>0</v>
      </c>
      <c r="N996" s="89" t="s">
        <v>6445</v>
      </c>
    </row>
    <row r="997" spans="2:14" x14ac:dyDescent="0.3">
      <c r="B997" s="27" t="s">
        <v>993</v>
      </c>
      <c r="C997" s="62" t="s">
        <v>4083</v>
      </c>
      <c r="D997" s="25" t="s">
        <v>4056</v>
      </c>
      <c r="E997" s="25" t="s">
        <v>4092</v>
      </c>
      <c r="F997" s="26">
        <v>44096</v>
      </c>
      <c r="H997" s="90">
        <v>1079.7396000009001</v>
      </c>
      <c r="I997" s="90">
        <v>0</v>
      </c>
      <c r="J997" s="90">
        <v>0</v>
      </c>
      <c r="K997" s="109">
        <v>454520891</v>
      </c>
      <c r="L997" s="89">
        <v>52</v>
      </c>
      <c r="M997" s="89">
        <v>0</v>
      </c>
      <c r="N997" s="89" t="s">
        <v>6445</v>
      </c>
    </row>
    <row r="998" spans="2:14" x14ac:dyDescent="0.3">
      <c r="B998" s="27" t="s">
        <v>994</v>
      </c>
      <c r="C998" s="62" t="s">
        <v>4084</v>
      </c>
      <c r="D998" s="25" t="s">
        <v>4056</v>
      </c>
      <c r="E998" s="25" t="s">
        <v>4188</v>
      </c>
      <c r="F998" s="26">
        <v>44096</v>
      </c>
      <c r="H998" s="90">
        <v>1085.26429999992</v>
      </c>
      <c r="I998" s="90">
        <v>0</v>
      </c>
      <c r="J998" s="90">
        <v>0</v>
      </c>
      <c r="K998" s="109">
        <v>299275670</v>
      </c>
      <c r="L998" s="89">
        <v>24</v>
      </c>
      <c r="M998" s="89">
        <v>0</v>
      </c>
      <c r="N998" s="89" t="s">
        <v>6445</v>
      </c>
    </row>
    <row r="999" spans="2:14" x14ac:dyDescent="0.3">
      <c r="B999" s="27" t="s">
        <v>995</v>
      </c>
      <c r="C999" s="62" t="s">
        <v>4085</v>
      </c>
      <c r="D999" s="25" t="s">
        <v>4056</v>
      </c>
      <c r="E999" s="25" t="s">
        <v>4189</v>
      </c>
      <c r="F999" s="26">
        <v>44096</v>
      </c>
      <c r="H999" s="90">
        <v>1106.38570000045</v>
      </c>
      <c r="I999" s="90">
        <v>0</v>
      </c>
      <c r="J999" s="90">
        <v>0</v>
      </c>
      <c r="K999" s="109">
        <v>4908022555</v>
      </c>
      <c r="L999" s="89">
        <v>1</v>
      </c>
      <c r="M999" s="89">
        <v>1</v>
      </c>
      <c r="N999" s="89" t="s">
        <v>6445</v>
      </c>
    </row>
    <row r="1000" spans="2:14" x14ac:dyDescent="0.3">
      <c r="B1000" s="27" t="s">
        <v>996</v>
      </c>
      <c r="C1000" s="62" t="s">
        <v>4086</v>
      </c>
      <c r="D1000" s="25" t="s">
        <v>4056</v>
      </c>
      <c r="E1000" s="25" t="s">
        <v>4094</v>
      </c>
      <c r="F1000" s="26">
        <v>44096</v>
      </c>
      <c r="H1000" s="90">
        <v>1125.00589999929</v>
      </c>
      <c r="I1000" s="90">
        <v>0</v>
      </c>
      <c r="J1000" s="90">
        <v>0</v>
      </c>
      <c r="K1000" s="109">
        <v>825979529</v>
      </c>
      <c r="L1000" s="89">
        <v>1</v>
      </c>
      <c r="M1000" s="89">
        <v>1</v>
      </c>
      <c r="N1000" s="89" t="s">
        <v>6445</v>
      </c>
    </row>
    <row r="1001" spans="2:14" x14ac:dyDescent="0.3">
      <c r="B1001" s="27" t="s">
        <v>997</v>
      </c>
      <c r="C1001" s="62" t="s">
        <v>4087</v>
      </c>
      <c r="D1001" s="25" t="s">
        <v>4057</v>
      </c>
      <c r="E1001" s="25" t="s">
        <v>4092</v>
      </c>
      <c r="F1001" s="26">
        <v>44096</v>
      </c>
      <c r="H1001" s="90">
        <v>1111.8268999997499</v>
      </c>
      <c r="I1001" s="90">
        <v>134.91310000000499</v>
      </c>
      <c r="J1001" s="90">
        <v>0</v>
      </c>
      <c r="K1001" s="109">
        <v>3994221827</v>
      </c>
      <c r="L1001" s="89">
        <v>156</v>
      </c>
      <c r="M1001" s="89">
        <v>1</v>
      </c>
      <c r="N1001" s="89" t="s">
        <v>6445</v>
      </c>
    </row>
    <row r="1002" spans="2:14" x14ac:dyDescent="0.3">
      <c r="B1002" s="27" t="s">
        <v>998</v>
      </c>
      <c r="C1002" s="62" t="s">
        <v>4518</v>
      </c>
      <c r="D1002" s="25" t="s">
        <v>4057</v>
      </c>
      <c r="E1002" s="25" t="s">
        <v>4188</v>
      </c>
      <c r="F1002" s="26">
        <v>44096</v>
      </c>
      <c r="H1002" s="90">
        <v>1099.94629999995</v>
      </c>
      <c r="I1002" s="90">
        <v>0</v>
      </c>
      <c r="J1002" s="90">
        <v>0</v>
      </c>
      <c r="K1002" s="109">
        <v>324431099</v>
      </c>
      <c r="L1002" s="89">
        <v>37</v>
      </c>
      <c r="M1002" s="89">
        <v>0</v>
      </c>
      <c r="N1002" s="89" t="s">
        <v>6445</v>
      </c>
    </row>
    <row r="1003" spans="2:14" x14ac:dyDescent="0.3">
      <c r="B1003" s="27" t="s">
        <v>999</v>
      </c>
      <c r="C1003" s="62" t="s">
        <v>4519</v>
      </c>
      <c r="D1003" s="25" t="s">
        <v>4057</v>
      </c>
      <c r="E1003" s="25" t="s">
        <v>4189</v>
      </c>
      <c r="F1003" s="26">
        <v>44096</v>
      </c>
      <c r="H1003" s="90">
        <v>1081.4589000009</v>
      </c>
      <c r="I1003" s="90">
        <v>0</v>
      </c>
      <c r="J1003" s="90">
        <v>60653.920400023497</v>
      </c>
      <c r="K1003" s="109">
        <v>13669680769</v>
      </c>
      <c r="L1003" s="89">
        <v>1</v>
      </c>
      <c r="M1003" s="89">
        <v>1</v>
      </c>
      <c r="N1003" s="89" t="s">
        <v>6445</v>
      </c>
    </row>
    <row r="1004" spans="2:14" x14ac:dyDescent="0.3">
      <c r="B1004" s="27" t="s">
        <v>1000</v>
      </c>
      <c r="C1004" s="62" t="s">
        <v>4520</v>
      </c>
      <c r="D1004" s="25" t="s">
        <v>4057</v>
      </c>
      <c r="E1004" s="25" t="s">
        <v>4094</v>
      </c>
      <c r="F1004" s="26">
        <v>44096</v>
      </c>
      <c r="H1004" s="90">
        <v>1110.0606999993299</v>
      </c>
      <c r="I1004" s="90">
        <v>0</v>
      </c>
      <c r="J1004" s="90">
        <v>0</v>
      </c>
      <c r="K1004" s="109">
        <v>134860201</v>
      </c>
      <c r="L1004" s="89">
        <v>1</v>
      </c>
      <c r="M1004" s="89">
        <v>1</v>
      </c>
      <c r="N1004" s="89" t="s">
        <v>6445</v>
      </c>
    </row>
    <row r="1005" spans="2:14" x14ac:dyDescent="0.3">
      <c r="B1005" s="27" t="s">
        <v>1001</v>
      </c>
      <c r="C1005" s="62" t="s">
        <v>4521</v>
      </c>
      <c r="D1005" s="25" t="s">
        <v>4219</v>
      </c>
      <c r="E1005" s="25" t="s">
        <v>4092</v>
      </c>
      <c r="F1005" s="26">
        <v>44096</v>
      </c>
      <c r="H1005" s="90">
        <v>1128.0708000008001</v>
      </c>
      <c r="I1005" s="90">
        <v>0</v>
      </c>
      <c r="J1005" s="90">
        <v>0</v>
      </c>
      <c r="K1005" s="109">
        <v>3059990774</v>
      </c>
      <c r="L1005" s="89">
        <v>242</v>
      </c>
      <c r="M1005" s="89">
        <v>1</v>
      </c>
      <c r="N1005" s="89" t="s">
        <v>6445</v>
      </c>
    </row>
    <row r="1006" spans="2:14" x14ac:dyDescent="0.3">
      <c r="B1006" s="27" t="s">
        <v>1002</v>
      </c>
      <c r="C1006" s="62" t="s">
        <v>4522</v>
      </c>
      <c r="D1006" s="25" t="s">
        <v>4219</v>
      </c>
      <c r="E1006" s="25" t="s">
        <v>4188</v>
      </c>
      <c r="F1006" s="26">
        <v>44096</v>
      </c>
      <c r="H1006" s="90">
        <v>1152.3896999992401</v>
      </c>
      <c r="I1006" s="90">
        <v>0</v>
      </c>
      <c r="J1006" s="90">
        <v>0</v>
      </c>
      <c r="K1006" s="109">
        <v>1097773164</v>
      </c>
      <c r="L1006" s="89">
        <v>78</v>
      </c>
      <c r="M1006" s="89">
        <v>0</v>
      </c>
      <c r="N1006" s="89" t="s">
        <v>6445</v>
      </c>
    </row>
    <row r="1007" spans="2:14" x14ac:dyDescent="0.3">
      <c r="B1007" s="27" t="s">
        <v>1003</v>
      </c>
      <c r="C1007" s="62" t="s">
        <v>4523</v>
      </c>
      <c r="D1007" s="25" t="s">
        <v>4219</v>
      </c>
      <c r="E1007" s="25" t="s">
        <v>4189</v>
      </c>
      <c r="F1007" s="26">
        <v>44096</v>
      </c>
      <c r="H1007" s="90">
        <v>1127.7283999994399</v>
      </c>
      <c r="I1007" s="90">
        <v>125049.949100018</v>
      </c>
      <c r="J1007" s="90">
        <v>109955.55309998999</v>
      </c>
      <c r="K1007" s="109">
        <v>13849168837</v>
      </c>
      <c r="L1007" s="89">
        <v>1</v>
      </c>
      <c r="M1007" s="89">
        <v>1</v>
      </c>
      <c r="N1007" s="89" t="s">
        <v>6445</v>
      </c>
    </row>
    <row r="1008" spans="2:14" x14ac:dyDescent="0.3">
      <c r="B1008" s="27" t="s">
        <v>1004</v>
      </c>
      <c r="C1008" s="62" t="s">
        <v>4524</v>
      </c>
      <c r="D1008" s="25" t="s">
        <v>4219</v>
      </c>
      <c r="E1008" s="25" t="s">
        <v>4094</v>
      </c>
      <c r="F1008" s="26">
        <v>44096</v>
      </c>
      <c r="H1008" s="90">
        <v>1156.4504000004399</v>
      </c>
      <c r="I1008" s="90">
        <v>0</v>
      </c>
      <c r="J1008" s="90">
        <v>0</v>
      </c>
      <c r="K1008" s="109">
        <v>1021462638</v>
      </c>
      <c r="L1008" s="89">
        <v>2</v>
      </c>
      <c r="M1008" s="89">
        <v>1</v>
      </c>
      <c r="N1008" s="89" t="s">
        <v>6445</v>
      </c>
    </row>
    <row r="1009" spans="2:14" x14ac:dyDescent="0.3">
      <c r="B1009" s="27" t="s">
        <v>1005</v>
      </c>
      <c r="C1009" s="62" t="s">
        <v>4525</v>
      </c>
      <c r="D1009" s="25" t="s">
        <v>4220</v>
      </c>
      <c r="E1009" s="25" t="s">
        <v>4092</v>
      </c>
      <c r="F1009" s="26">
        <v>44096</v>
      </c>
      <c r="H1009" s="90">
        <v>823023.91740608204</v>
      </c>
      <c r="I1009" s="90">
        <v>352.72800000011898</v>
      </c>
      <c r="J1009" s="90">
        <v>3.6359999999985999</v>
      </c>
      <c r="K1009" s="109">
        <v>1736019026.3710899</v>
      </c>
      <c r="L1009" s="89">
        <v>65</v>
      </c>
      <c r="M1009" s="89">
        <v>0</v>
      </c>
      <c r="N1009" s="89" t="s">
        <v>6446</v>
      </c>
    </row>
    <row r="1010" spans="2:14" x14ac:dyDescent="0.3">
      <c r="B1010" s="27" t="s">
        <v>1006</v>
      </c>
      <c r="C1010" s="62" t="s">
        <v>4526</v>
      </c>
      <c r="D1010" s="25" t="s">
        <v>4220</v>
      </c>
      <c r="E1010" s="25" t="s">
        <v>4188</v>
      </c>
      <c r="F1010" s="26">
        <v>44096</v>
      </c>
      <c r="H1010" s="90">
        <v>830750.20804786705</v>
      </c>
      <c r="I1010" s="90">
        <v>59.3148999999976</v>
      </c>
      <c r="J1010" s="90">
        <v>0</v>
      </c>
      <c r="K1010" s="109">
        <v>140494751.87304699</v>
      </c>
      <c r="L1010" s="89">
        <v>14</v>
      </c>
      <c r="M1010" s="89">
        <v>0</v>
      </c>
      <c r="N1010" s="89" t="s">
        <v>6446</v>
      </c>
    </row>
    <row r="1011" spans="2:14" x14ac:dyDescent="0.3">
      <c r="B1011" s="27" t="s">
        <v>1007</v>
      </c>
      <c r="C1011" s="62" t="s">
        <v>4527</v>
      </c>
      <c r="D1011" s="25" t="s">
        <v>4220</v>
      </c>
      <c r="E1011" s="25" t="s">
        <v>4094</v>
      </c>
      <c r="F1011" s="26">
        <v>44096</v>
      </c>
      <c r="H1011" s="90">
        <v>880140.76866912795</v>
      </c>
      <c r="I1011" s="90">
        <v>0</v>
      </c>
      <c r="J1011" s="90">
        <v>0</v>
      </c>
      <c r="K1011" s="109">
        <v>275789810.76660198</v>
      </c>
      <c r="L1011" s="89">
        <v>1</v>
      </c>
      <c r="M1011" s="89">
        <v>1</v>
      </c>
      <c r="N1011" s="89" t="s">
        <v>6446</v>
      </c>
    </row>
    <row r="1012" spans="2:14" x14ac:dyDescent="0.3">
      <c r="B1012" s="27" t="s">
        <v>1008</v>
      </c>
      <c r="C1012" s="62" t="s">
        <v>4528</v>
      </c>
      <c r="D1012" s="25" t="s">
        <v>4220</v>
      </c>
      <c r="E1012" s="25" t="s">
        <v>4190</v>
      </c>
      <c r="F1012" s="26">
        <v>44096</v>
      </c>
      <c r="H1012" s="90">
        <v>1021707.61350346</v>
      </c>
      <c r="I1012" s="90">
        <v>0</v>
      </c>
      <c r="J1012" s="90">
        <v>0</v>
      </c>
      <c r="K1012" s="109">
        <v>0</v>
      </c>
      <c r="L1012" s="89">
        <v>0</v>
      </c>
      <c r="M1012" s="89">
        <v>0</v>
      </c>
      <c r="N1012" s="89" t="s">
        <v>6446</v>
      </c>
    </row>
    <row r="1013" spans="2:14" x14ac:dyDescent="0.3">
      <c r="B1013" s="27" t="s">
        <v>1009</v>
      </c>
      <c r="C1013" s="62" t="s">
        <v>4529</v>
      </c>
      <c r="D1013" s="25" t="s">
        <v>4221</v>
      </c>
      <c r="E1013" s="25" t="s">
        <v>4092</v>
      </c>
      <c r="F1013" s="26">
        <v>44096</v>
      </c>
      <c r="H1013" s="90">
        <v>1499.14310000092</v>
      </c>
      <c r="I1013" s="90">
        <v>967.21920000016701</v>
      </c>
      <c r="J1013" s="90">
        <v>826.57419999968295</v>
      </c>
      <c r="K1013" s="109">
        <v>2581712455</v>
      </c>
      <c r="L1013" s="89">
        <v>281</v>
      </c>
      <c r="M1013" s="89">
        <v>0</v>
      </c>
      <c r="N1013" s="89" t="s">
        <v>6445</v>
      </c>
    </row>
    <row r="1014" spans="2:14" x14ac:dyDescent="0.3">
      <c r="B1014" s="27" t="s">
        <v>1010</v>
      </c>
      <c r="C1014" s="62" t="s">
        <v>4530</v>
      </c>
      <c r="D1014" s="25" t="s">
        <v>4221</v>
      </c>
      <c r="E1014" s="25" t="s">
        <v>4188</v>
      </c>
      <c r="F1014" s="26">
        <v>44096</v>
      </c>
      <c r="H1014" s="90">
        <v>1393.15469999984</v>
      </c>
      <c r="I1014" s="90">
        <v>0</v>
      </c>
      <c r="J1014" s="90">
        <v>0</v>
      </c>
      <c r="K1014" s="109">
        <v>563141846</v>
      </c>
      <c r="L1014" s="89">
        <v>61</v>
      </c>
      <c r="M1014" s="89">
        <v>0</v>
      </c>
      <c r="N1014" s="89" t="s">
        <v>6445</v>
      </c>
    </row>
    <row r="1015" spans="2:14" x14ac:dyDescent="0.3">
      <c r="B1015" s="27" t="s">
        <v>1011</v>
      </c>
      <c r="C1015" s="62" t="s">
        <v>4531</v>
      </c>
      <c r="D1015" s="25" t="s">
        <v>4221</v>
      </c>
      <c r="E1015" s="25" t="s">
        <v>4189</v>
      </c>
      <c r="F1015" s="26">
        <v>44096</v>
      </c>
      <c r="H1015" s="90">
        <v>1148.5820000004001</v>
      </c>
      <c r="I1015" s="90">
        <v>0</v>
      </c>
      <c r="J1015" s="90">
        <v>0</v>
      </c>
      <c r="K1015" s="109">
        <v>4790082633</v>
      </c>
      <c r="L1015" s="89">
        <v>1</v>
      </c>
      <c r="M1015" s="89">
        <v>1</v>
      </c>
      <c r="N1015" s="89" t="s">
        <v>6445</v>
      </c>
    </row>
    <row r="1016" spans="2:14" x14ac:dyDescent="0.3">
      <c r="B1016" s="27" t="s">
        <v>1012</v>
      </c>
      <c r="C1016" s="62" t="s">
        <v>4532</v>
      </c>
      <c r="D1016" s="25" t="s">
        <v>4221</v>
      </c>
      <c r="E1016" s="25" t="s">
        <v>4094</v>
      </c>
      <c r="F1016" s="26">
        <v>44096</v>
      </c>
      <c r="H1016" s="90">
        <v>1388.4996000006799</v>
      </c>
      <c r="I1016" s="90">
        <v>0</v>
      </c>
      <c r="J1016" s="90">
        <v>0</v>
      </c>
      <c r="K1016" s="109">
        <v>598264890</v>
      </c>
      <c r="L1016" s="89">
        <v>1</v>
      </c>
      <c r="M1016" s="89">
        <v>0</v>
      </c>
      <c r="N1016" s="89" t="s">
        <v>6445</v>
      </c>
    </row>
    <row r="1017" spans="2:14" x14ac:dyDescent="0.3">
      <c r="B1017" s="27" t="s">
        <v>1013</v>
      </c>
      <c r="C1017" s="62" t="s">
        <v>4533</v>
      </c>
      <c r="D1017" s="25" t="s">
        <v>4221</v>
      </c>
      <c r="E1017" s="25" t="s">
        <v>4190</v>
      </c>
      <c r="F1017" s="26">
        <v>44096</v>
      </c>
      <c r="H1017" s="90">
        <v>1235.8212000001199</v>
      </c>
      <c r="I1017" s="90">
        <v>21038.642199993101</v>
      </c>
      <c r="J1017" s="90">
        <v>0</v>
      </c>
      <c r="K1017" s="109">
        <v>7816597384</v>
      </c>
      <c r="L1017" s="89">
        <v>5</v>
      </c>
      <c r="M1017" s="89">
        <v>5</v>
      </c>
      <c r="N1017" s="89" t="s">
        <v>6445</v>
      </c>
    </row>
    <row r="1018" spans="2:14" x14ac:dyDescent="0.3">
      <c r="B1018" s="27" t="s">
        <v>1014</v>
      </c>
      <c r="C1018" s="62" t="s">
        <v>4534</v>
      </c>
      <c r="D1018" s="25" t="s">
        <v>4222</v>
      </c>
      <c r="E1018" s="25" t="s">
        <v>4092</v>
      </c>
      <c r="F1018" s="26">
        <v>44096</v>
      </c>
      <c r="H1018" s="90">
        <v>1331.53509999998</v>
      </c>
      <c r="I1018" s="90">
        <v>4328.0692000016597</v>
      </c>
      <c r="J1018" s="90">
        <v>154936.72760009801</v>
      </c>
      <c r="K1018" s="109">
        <v>12981734794</v>
      </c>
      <c r="L1018" s="89">
        <v>661</v>
      </c>
      <c r="M1018" s="89">
        <v>0</v>
      </c>
      <c r="N1018" s="89" t="s">
        <v>6445</v>
      </c>
    </row>
    <row r="1019" spans="2:14" x14ac:dyDescent="0.3">
      <c r="B1019" s="27" t="s">
        <v>1015</v>
      </c>
      <c r="C1019" s="62" t="s">
        <v>4535</v>
      </c>
      <c r="D1019" s="25" t="s">
        <v>4222</v>
      </c>
      <c r="E1019" s="25" t="s">
        <v>4188</v>
      </c>
      <c r="F1019" s="26">
        <v>44096</v>
      </c>
      <c r="H1019" s="90">
        <v>1317.2412999998801</v>
      </c>
      <c r="I1019" s="90">
        <v>0</v>
      </c>
      <c r="J1019" s="90">
        <v>0</v>
      </c>
      <c r="K1019" s="109">
        <v>1102311639</v>
      </c>
      <c r="L1019" s="89">
        <v>86</v>
      </c>
      <c r="M1019" s="89">
        <v>0</v>
      </c>
      <c r="N1019" s="89" t="s">
        <v>6445</v>
      </c>
    </row>
    <row r="1020" spans="2:14" x14ac:dyDescent="0.3">
      <c r="B1020" s="27" t="s">
        <v>1016</v>
      </c>
      <c r="C1020" s="62" t="s">
        <v>4536</v>
      </c>
      <c r="D1020" s="25" t="s">
        <v>4222</v>
      </c>
      <c r="E1020" s="25" t="s">
        <v>4189</v>
      </c>
      <c r="F1020" s="26">
        <v>44096</v>
      </c>
      <c r="H1020" s="90">
        <v>1084.2951999995901</v>
      </c>
      <c r="I1020" s="90">
        <v>69169.355299949602</v>
      </c>
      <c r="J1020" s="90">
        <v>0</v>
      </c>
      <c r="K1020" s="109">
        <v>4196560506</v>
      </c>
      <c r="L1020" s="89">
        <v>1</v>
      </c>
      <c r="M1020" s="89">
        <v>1</v>
      </c>
      <c r="N1020" s="89" t="s">
        <v>6445</v>
      </c>
    </row>
    <row r="1021" spans="2:14" x14ac:dyDescent="0.3">
      <c r="B1021" s="27" t="s">
        <v>1017</v>
      </c>
      <c r="C1021" s="62" t="s">
        <v>4537</v>
      </c>
      <c r="D1021" s="25" t="s">
        <v>4222</v>
      </c>
      <c r="E1021" s="25" t="s">
        <v>4094</v>
      </c>
      <c r="F1021" s="26">
        <v>44096</v>
      </c>
      <c r="H1021" s="90">
        <v>1361.9591000005601</v>
      </c>
      <c r="I1021" s="90">
        <v>0</v>
      </c>
      <c r="J1021" s="90">
        <v>0</v>
      </c>
      <c r="K1021" s="109">
        <v>495157464</v>
      </c>
      <c r="L1021" s="89">
        <v>5</v>
      </c>
      <c r="M1021" s="89">
        <v>1</v>
      </c>
      <c r="N1021" s="89" t="s">
        <v>6445</v>
      </c>
    </row>
    <row r="1022" spans="2:14" x14ac:dyDescent="0.3">
      <c r="B1022" s="27" t="s">
        <v>1018</v>
      </c>
      <c r="C1022" s="62" t="s">
        <v>4538</v>
      </c>
      <c r="D1022" s="25" t="s">
        <v>4222</v>
      </c>
      <c r="E1022" s="25" t="s">
        <v>4095</v>
      </c>
      <c r="F1022" s="26">
        <v>44096</v>
      </c>
      <c r="H1022" s="90">
        <v>1007.84810000006</v>
      </c>
      <c r="I1022" s="90">
        <v>0</v>
      </c>
      <c r="J1022" s="90">
        <v>0</v>
      </c>
      <c r="K1022" s="109">
        <v>0</v>
      </c>
      <c r="L1022" s="89">
        <v>0</v>
      </c>
      <c r="M1022" s="89">
        <v>0</v>
      </c>
      <c r="N1022" s="89" t="s">
        <v>6445</v>
      </c>
    </row>
    <row r="1023" spans="2:14" x14ac:dyDescent="0.3">
      <c r="B1023" s="27" t="s">
        <v>1019</v>
      </c>
      <c r="C1023" s="62" t="s">
        <v>4539</v>
      </c>
      <c r="D1023" s="25" t="s">
        <v>4222</v>
      </c>
      <c r="E1023" s="25" t="s">
        <v>4190</v>
      </c>
      <c r="F1023" s="26">
        <v>44096</v>
      </c>
      <c r="H1023" s="90">
        <v>1039.5337000004899</v>
      </c>
      <c r="I1023" s="90">
        <v>0</v>
      </c>
      <c r="J1023" s="90">
        <v>0</v>
      </c>
      <c r="K1023" s="109">
        <v>3406329138</v>
      </c>
      <c r="L1023" s="89">
        <v>2</v>
      </c>
      <c r="M1023" s="89">
        <v>2</v>
      </c>
      <c r="N1023" s="89" t="s">
        <v>6445</v>
      </c>
    </row>
    <row r="1024" spans="2:14" x14ac:dyDescent="0.3">
      <c r="B1024" s="27" t="s">
        <v>1020</v>
      </c>
      <c r="C1024" s="62" t="s">
        <v>4540</v>
      </c>
      <c r="D1024" s="25" t="s">
        <v>4223</v>
      </c>
      <c r="E1024" s="25" t="s">
        <v>4160</v>
      </c>
      <c r="F1024" s="26">
        <v>44096</v>
      </c>
      <c r="H1024" s="90">
        <v>1304.5470000002499</v>
      </c>
      <c r="I1024" s="90">
        <v>0</v>
      </c>
      <c r="J1024" s="90">
        <v>0</v>
      </c>
      <c r="K1024" s="109">
        <v>1109278405</v>
      </c>
      <c r="L1024" s="89">
        <v>499</v>
      </c>
      <c r="M1024" s="89">
        <v>1</v>
      </c>
      <c r="N1024" s="89" t="s">
        <v>6445</v>
      </c>
    </row>
    <row r="1025" spans="2:14" x14ac:dyDescent="0.3">
      <c r="B1025" s="27" t="s">
        <v>1021</v>
      </c>
      <c r="C1025" s="62" t="s">
        <v>4541</v>
      </c>
      <c r="D1025" s="25" t="s">
        <v>4223</v>
      </c>
      <c r="E1025" s="25" t="s">
        <v>4088</v>
      </c>
      <c r="F1025" s="26">
        <v>44096</v>
      </c>
      <c r="H1025" s="90">
        <v>1472.22599999979</v>
      </c>
      <c r="I1025" s="90">
        <v>0</v>
      </c>
      <c r="J1025" s="90">
        <v>0</v>
      </c>
      <c r="K1025" s="109">
        <v>558840412</v>
      </c>
      <c r="L1025" s="89">
        <v>206</v>
      </c>
      <c r="M1025" s="89">
        <v>0</v>
      </c>
      <c r="N1025" s="89" t="s">
        <v>6445</v>
      </c>
    </row>
    <row r="1026" spans="2:14" x14ac:dyDescent="0.3">
      <c r="B1026" s="27" t="s">
        <v>1022</v>
      </c>
      <c r="C1026" s="62" t="s">
        <v>4542</v>
      </c>
      <c r="D1026" s="25" t="s">
        <v>4223</v>
      </c>
      <c r="E1026" s="25" t="s">
        <v>4125</v>
      </c>
      <c r="F1026" s="26">
        <v>44096</v>
      </c>
      <c r="H1026" s="90">
        <v>1002.3295999998199</v>
      </c>
      <c r="I1026" s="90">
        <v>0</v>
      </c>
      <c r="J1026" s="90">
        <v>0</v>
      </c>
      <c r="K1026" s="109">
        <v>146896434</v>
      </c>
      <c r="L1026" s="89">
        <v>1</v>
      </c>
      <c r="M1026" s="89">
        <v>0</v>
      </c>
      <c r="N1026" s="89" t="s">
        <v>6445</v>
      </c>
    </row>
    <row r="1027" spans="2:14" x14ac:dyDescent="0.3">
      <c r="B1027" s="27" t="s">
        <v>1023</v>
      </c>
      <c r="C1027" s="62" t="s">
        <v>4543</v>
      </c>
      <c r="D1027" s="25" t="s">
        <v>4223</v>
      </c>
      <c r="E1027" s="25" t="s">
        <v>4126</v>
      </c>
      <c r="F1027" s="26">
        <v>44096</v>
      </c>
      <c r="H1027" s="90">
        <v>1061.80639999919</v>
      </c>
      <c r="I1027" s="90">
        <v>4054.4114999994599</v>
      </c>
      <c r="J1027" s="90">
        <v>7685.5041999965897</v>
      </c>
      <c r="K1027" s="109">
        <v>3833274533</v>
      </c>
      <c r="L1027" s="89">
        <v>1254</v>
      </c>
      <c r="M1027" s="89">
        <v>1</v>
      </c>
      <c r="N1027" s="89" t="s">
        <v>6445</v>
      </c>
    </row>
    <row r="1028" spans="2:14" x14ac:dyDescent="0.3">
      <c r="B1028" s="27" t="s">
        <v>1024</v>
      </c>
      <c r="C1028" s="62" t="s">
        <v>4544</v>
      </c>
      <c r="D1028" s="25" t="s">
        <v>4223</v>
      </c>
      <c r="E1028" s="25" t="s">
        <v>4127</v>
      </c>
      <c r="F1028" s="26">
        <v>44096</v>
      </c>
      <c r="H1028" s="90">
        <v>1566.0811000000699</v>
      </c>
      <c r="I1028" s="90">
        <v>0</v>
      </c>
      <c r="J1028" s="90">
        <v>21136.5099999905</v>
      </c>
      <c r="K1028" s="109">
        <v>1280768382</v>
      </c>
      <c r="L1028" s="89">
        <v>172</v>
      </c>
      <c r="M1028" s="89">
        <v>0</v>
      </c>
      <c r="N1028" s="89" t="s">
        <v>6445</v>
      </c>
    </row>
    <row r="1029" spans="2:14" x14ac:dyDescent="0.3">
      <c r="B1029" s="27" t="s">
        <v>1025</v>
      </c>
      <c r="C1029" s="62" t="s">
        <v>4545</v>
      </c>
      <c r="D1029" s="25" t="s">
        <v>4224</v>
      </c>
      <c r="E1029" s="25" t="s">
        <v>4093</v>
      </c>
      <c r="F1029" s="26">
        <v>44096</v>
      </c>
      <c r="H1029" s="90">
        <v>7654.6278000026896</v>
      </c>
      <c r="I1029" s="90">
        <v>0</v>
      </c>
      <c r="J1029" s="90">
        <v>0</v>
      </c>
      <c r="K1029" s="109">
        <v>1467928118</v>
      </c>
      <c r="L1029" s="89">
        <v>354</v>
      </c>
      <c r="M1029" s="89">
        <v>0</v>
      </c>
      <c r="N1029" s="89" t="s">
        <v>6445</v>
      </c>
    </row>
    <row r="1030" spans="2:14" x14ac:dyDescent="0.3">
      <c r="B1030" s="27" t="s">
        <v>1026</v>
      </c>
      <c r="C1030" s="62" t="s">
        <v>4546</v>
      </c>
      <c r="D1030" s="25" t="s">
        <v>4224</v>
      </c>
      <c r="E1030" s="25" t="s">
        <v>4121</v>
      </c>
      <c r="F1030" s="26">
        <v>44096</v>
      </c>
      <c r="H1030" s="90">
        <v>1389.3012000005699</v>
      </c>
      <c r="I1030" s="90">
        <v>950117.94439983403</v>
      </c>
      <c r="J1030" s="90">
        <v>0</v>
      </c>
      <c r="K1030" s="109">
        <v>37126497114</v>
      </c>
      <c r="L1030" s="89">
        <v>1</v>
      </c>
      <c r="M1030" s="89">
        <v>1</v>
      </c>
      <c r="N1030" s="89" t="s">
        <v>6445</v>
      </c>
    </row>
    <row r="1031" spans="2:14" x14ac:dyDescent="0.3">
      <c r="B1031" s="27" t="s">
        <v>1027</v>
      </c>
      <c r="C1031" s="62" t="s">
        <v>4547</v>
      </c>
      <c r="D1031" s="25" t="s">
        <v>4224</v>
      </c>
      <c r="E1031" s="25" t="s">
        <v>4138</v>
      </c>
      <c r="F1031" s="26">
        <v>44096</v>
      </c>
      <c r="H1031" s="90">
        <v>2535.4057999998299</v>
      </c>
      <c r="I1031" s="90">
        <v>0</v>
      </c>
      <c r="J1031" s="90">
        <v>0</v>
      </c>
      <c r="K1031" s="109">
        <v>0</v>
      </c>
      <c r="L1031" s="89">
        <v>0</v>
      </c>
      <c r="M1031" s="89">
        <v>0</v>
      </c>
      <c r="N1031" s="89" t="s">
        <v>6445</v>
      </c>
    </row>
    <row r="1032" spans="2:14" x14ac:dyDescent="0.3">
      <c r="B1032" s="27" t="s">
        <v>1028</v>
      </c>
      <c r="C1032" s="62" t="s">
        <v>4548</v>
      </c>
      <c r="D1032" s="25" t="s">
        <v>4224</v>
      </c>
      <c r="E1032" s="25" t="s">
        <v>4122</v>
      </c>
      <c r="F1032" s="26">
        <v>44096</v>
      </c>
      <c r="H1032" s="90">
        <v>1884.9142000004599</v>
      </c>
      <c r="I1032" s="90">
        <v>5.3052999999999901</v>
      </c>
      <c r="J1032" s="90">
        <v>1739.08669999987</v>
      </c>
      <c r="K1032" s="109">
        <v>5534693271</v>
      </c>
      <c r="L1032" s="89">
        <v>1198</v>
      </c>
      <c r="M1032" s="89">
        <v>0</v>
      </c>
      <c r="N1032" s="89" t="s">
        <v>6445</v>
      </c>
    </row>
    <row r="1033" spans="2:14" x14ac:dyDescent="0.3">
      <c r="B1033" s="27" t="s">
        <v>1029</v>
      </c>
      <c r="C1033" s="62" t="s">
        <v>4549</v>
      </c>
      <c r="D1033" s="25" t="s">
        <v>4224</v>
      </c>
      <c r="E1033" s="25" t="s">
        <v>4123</v>
      </c>
      <c r="F1033" s="26">
        <v>44096</v>
      </c>
      <c r="H1033" s="90">
        <v>7233.49159999937</v>
      </c>
      <c r="I1033" s="90">
        <v>69.037099999957704</v>
      </c>
      <c r="J1033" s="90">
        <v>430.16149999992899</v>
      </c>
      <c r="K1033" s="109">
        <v>1599273202</v>
      </c>
      <c r="L1033" s="89">
        <v>294</v>
      </c>
      <c r="M1033" s="89">
        <v>0</v>
      </c>
      <c r="N1033" s="89" t="s">
        <v>6445</v>
      </c>
    </row>
    <row r="1034" spans="2:14" x14ac:dyDescent="0.3">
      <c r="B1034" s="27" t="s">
        <v>1030</v>
      </c>
      <c r="C1034" s="62" t="s">
        <v>4550</v>
      </c>
      <c r="D1034" s="25" t="s">
        <v>4225</v>
      </c>
      <c r="E1034" s="25" t="s">
        <v>4122</v>
      </c>
      <c r="F1034" s="26">
        <v>44096</v>
      </c>
      <c r="H1034" s="90">
        <v>144602.44379091301</v>
      </c>
      <c r="I1034" s="90">
        <v>0</v>
      </c>
      <c r="J1034" s="90">
        <v>0</v>
      </c>
      <c r="K1034" s="109">
        <v>7037995198.6328096</v>
      </c>
      <c r="L1034" s="89">
        <v>653</v>
      </c>
      <c r="M1034" s="89">
        <v>0</v>
      </c>
      <c r="N1034" s="89" t="s">
        <v>6446</v>
      </c>
    </row>
    <row r="1035" spans="2:14" x14ac:dyDescent="0.3">
      <c r="B1035" s="27" t="s">
        <v>1031</v>
      </c>
      <c r="C1035" s="62" t="s">
        <v>4551</v>
      </c>
      <c r="D1035" s="25" t="s">
        <v>4225</v>
      </c>
      <c r="E1035" s="25" t="s">
        <v>4123</v>
      </c>
      <c r="F1035" s="26">
        <v>44096</v>
      </c>
      <c r="H1035" s="90">
        <v>152785.63152909299</v>
      </c>
      <c r="I1035" s="90">
        <v>0</v>
      </c>
      <c r="J1035" s="90">
        <v>0</v>
      </c>
      <c r="K1035" s="109">
        <v>449788327.44140601</v>
      </c>
      <c r="L1035" s="89">
        <v>22</v>
      </c>
      <c r="M1035" s="89">
        <v>0</v>
      </c>
      <c r="N1035" s="89" t="s">
        <v>6446</v>
      </c>
    </row>
    <row r="1036" spans="2:14" x14ac:dyDescent="0.3">
      <c r="B1036" s="27" t="s">
        <v>1032</v>
      </c>
      <c r="C1036" s="62" t="s">
        <v>4552</v>
      </c>
      <c r="D1036" s="25" t="s">
        <v>4226</v>
      </c>
      <c r="E1036" s="25" t="s">
        <v>4092</v>
      </c>
      <c r="F1036" s="26">
        <v>44096</v>
      </c>
      <c r="H1036" s="90">
        <v>1550.3281999994099</v>
      </c>
      <c r="I1036" s="90">
        <v>60.793899999989698</v>
      </c>
      <c r="J1036" s="90">
        <v>121459.04419994399</v>
      </c>
      <c r="K1036" s="109">
        <v>6162513342</v>
      </c>
      <c r="L1036" s="89">
        <v>1210</v>
      </c>
      <c r="M1036" s="89">
        <v>1</v>
      </c>
      <c r="N1036" s="89" t="s">
        <v>6445</v>
      </c>
    </row>
    <row r="1037" spans="2:14" x14ac:dyDescent="0.3">
      <c r="B1037" s="27" t="s">
        <v>1033</v>
      </c>
      <c r="C1037" s="62" t="s">
        <v>4553</v>
      </c>
      <c r="D1037" s="25" t="s">
        <v>4226</v>
      </c>
      <c r="E1037" s="25" t="s">
        <v>4088</v>
      </c>
      <c r="F1037" s="26">
        <v>44096</v>
      </c>
      <c r="H1037" s="90">
        <v>1802.4483000002799</v>
      </c>
      <c r="I1037" s="90">
        <v>11.5757000000012</v>
      </c>
      <c r="J1037" s="90">
        <v>0</v>
      </c>
      <c r="K1037" s="109">
        <v>2547903878</v>
      </c>
      <c r="L1037" s="89">
        <v>405</v>
      </c>
      <c r="M1037" s="89">
        <v>1</v>
      </c>
      <c r="N1037" s="89" t="s">
        <v>6445</v>
      </c>
    </row>
    <row r="1038" spans="2:14" x14ac:dyDescent="0.3">
      <c r="B1038" s="27" t="s">
        <v>1034</v>
      </c>
      <c r="C1038" s="62" t="s">
        <v>4554</v>
      </c>
      <c r="D1038" s="25" t="s">
        <v>4226</v>
      </c>
      <c r="E1038" s="25" t="s">
        <v>4096</v>
      </c>
      <c r="F1038" s="26">
        <v>44096</v>
      </c>
      <c r="H1038" s="90">
        <v>724.58169999998097</v>
      </c>
      <c r="I1038" s="90">
        <v>4174.2444999963</v>
      </c>
      <c r="J1038" s="90">
        <v>6320.7212999984604</v>
      </c>
      <c r="K1038" s="109">
        <v>4552939949</v>
      </c>
      <c r="L1038" s="89">
        <v>143</v>
      </c>
      <c r="M1038" s="89">
        <v>1</v>
      </c>
      <c r="N1038" s="89" t="s">
        <v>6445</v>
      </c>
    </row>
    <row r="1039" spans="2:14" x14ac:dyDescent="0.3">
      <c r="B1039" s="27" t="s">
        <v>1035</v>
      </c>
      <c r="C1039" s="62" t="s">
        <v>4555</v>
      </c>
      <c r="D1039" s="25" t="s">
        <v>4226</v>
      </c>
      <c r="E1039" s="25" t="s">
        <v>4097</v>
      </c>
      <c r="F1039" s="26">
        <v>44096</v>
      </c>
      <c r="H1039" s="90">
        <v>790.76300000026799</v>
      </c>
      <c r="I1039" s="90">
        <v>17.4604000000108</v>
      </c>
      <c r="J1039" s="90">
        <v>0</v>
      </c>
      <c r="K1039" s="109">
        <v>2557931092</v>
      </c>
      <c r="L1039" s="89">
        <v>3</v>
      </c>
      <c r="M1039" s="89">
        <v>1</v>
      </c>
      <c r="N1039" s="89" t="s">
        <v>6445</v>
      </c>
    </row>
    <row r="1040" spans="2:14" x14ac:dyDescent="0.3">
      <c r="B1040" s="27" t="s">
        <v>1036</v>
      </c>
      <c r="C1040" s="62" t="s">
        <v>4556</v>
      </c>
      <c r="D1040" s="25" t="s">
        <v>4226</v>
      </c>
      <c r="E1040" s="25" t="s">
        <v>4107</v>
      </c>
      <c r="F1040" s="26">
        <v>44096</v>
      </c>
      <c r="H1040" s="90">
        <v>841.39979999978095</v>
      </c>
      <c r="I1040" s="90">
        <v>118878.94200003101</v>
      </c>
      <c r="J1040" s="90">
        <v>0</v>
      </c>
      <c r="K1040" s="109">
        <v>4679694532</v>
      </c>
      <c r="L1040" s="89">
        <v>4</v>
      </c>
      <c r="M1040" s="89">
        <v>4</v>
      </c>
      <c r="N1040" s="89" t="s">
        <v>6445</v>
      </c>
    </row>
    <row r="1041" spans="2:14" x14ac:dyDescent="0.3">
      <c r="B1041" s="27" t="s">
        <v>1037</v>
      </c>
      <c r="C1041" s="62" t="s">
        <v>4557</v>
      </c>
      <c r="D1041" s="25" t="s">
        <v>4226</v>
      </c>
      <c r="E1041" s="25" t="s">
        <v>4108</v>
      </c>
      <c r="F1041" s="26">
        <v>44096</v>
      </c>
      <c r="H1041" s="90">
        <v>791.05769999977201</v>
      </c>
      <c r="I1041" s="90">
        <v>25.377600000007099</v>
      </c>
      <c r="J1041" s="90">
        <v>0</v>
      </c>
      <c r="K1041" s="109">
        <v>3718992624</v>
      </c>
      <c r="L1041" s="89">
        <v>8</v>
      </c>
      <c r="M1041" s="89">
        <v>0</v>
      </c>
      <c r="N1041" s="89" t="s">
        <v>6445</v>
      </c>
    </row>
    <row r="1042" spans="2:14" x14ac:dyDescent="0.3">
      <c r="B1042" s="27" t="s">
        <v>1038</v>
      </c>
      <c r="C1042" s="62" t="s">
        <v>4558</v>
      </c>
      <c r="D1042" s="25" t="s">
        <v>4226</v>
      </c>
      <c r="E1042" s="25" t="s">
        <v>4109</v>
      </c>
      <c r="F1042" s="26">
        <v>44096</v>
      </c>
      <c r="H1042" s="90">
        <v>808.39529999997501</v>
      </c>
      <c r="I1042" s="90">
        <v>0.832599999999729</v>
      </c>
      <c r="J1042" s="90">
        <v>0</v>
      </c>
      <c r="K1042" s="109">
        <v>124578563</v>
      </c>
      <c r="L1042" s="89">
        <v>5</v>
      </c>
      <c r="M1042" s="89">
        <v>0</v>
      </c>
      <c r="N1042" s="89" t="s">
        <v>6445</v>
      </c>
    </row>
    <row r="1043" spans="2:14" x14ac:dyDescent="0.3">
      <c r="B1043" s="27" t="s">
        <v>1039</v>
      </c>
      <c r="C1043" s="62" t="s">
        <v>4559</v>
      </c>
      <c r="D1043" s="25" t="s">
        <v>4227</v>
      </c>
      <c r="E1043" s="25" t="s">
        <v>4140</v>
      </c>
      <c r="F1043" s="26">
        <v>44096</v>
      </c>
      <c r="H1043" s="90">
        <v>898.25870000012196</v>
      </c>
      <c r="I1043" s="90">
        <v>0</v>
      </c>
      <c r="J1043" s="90">
        <v>0</v>
      </c>
      <c r="K1043" s="109">
        <v>281161631</v>
      </c>
      <c r="L1043" s="89">
        <v>17</v>
      </c>
      <c r="M1043" s="89">
        <v>0</v>
      </c>
      <c r="N1043" s="89" t="s">
        <v>6445</v>
      </c>
    </row>
    <row r="1044" spans="2:14" x14ac:dyDescent="0.3">
      <c r="B1044" s="27" t="s">
        <v>1040</v>
      </c>
      <c r="C1044" s="62" t="s">
        <v>4560</v>
      </c>
      <c r="D1044" s="25" t="s">
        <v>4227</v>
      </c>
      <c r="E1044" s="25" t="s">
        <v>4093</v>
      </c>
      <c r="F1044" s="26">
        <v>44096</v>
      </c>
      <c r="H1044" s="90">
        <v>595.44959999993398</v>
      </c>
      <c r="I1044" s="90">
        <v>0</v>
      </c>
      <c r="J1044" s="90">
        <v>0</v>
      </c>
      <c r="K1044" s="109">
        <v>817745919</v>
      </c>
      <c r="L1044" s="89">
        <v>25</v>
      </c>
      <c r="M1044" s="89">
        <v>0</v>
      </c>
      <c r="N1044" s="89" t="s">
        <v>6445</v>
      </c>
    </row>
    <row r="1045" spans="2:14" x14ac:dyDescent="0.3">
      <c r="B1045" s="27" t="s">
        <v>1041</v>
      </c>
      <c r="C1045" s="62" t="s">
        <v>4561</v>
      </c>
      <c r="D1045" s="25" t="s">
        <v>4227</v>
      </c>
      <c r="E1045" s="25" t="s">
        <v>4167</v>
      </c>
      <c r="F1045" s="26">
        <v>44096</v>
      </c>
      <c r="H1045" s="90">
        <v>641.00839999970003</v>
      </c>
      <c r="I1045" s="90">
        <v>0</v>
      </c>
      <c r="J1045" s="90">
        <v>0</v>
      </c>
      <c r="K1045" s="109">
        <v>35094665</v>
      </c>
      <c r="L1045" s="89">
        <v>8</v>
      </c>
      <c r="M1045" s="89">
        <v>0</v>
      </c>
      <c r="N1045" s="89" t="s">
        <v>6445</v>
      </c>
    </row>
    <row r="1046" spans="2:14" x14ac:dyDescent="0.3">
      <c r="B1046" s="27" t="s">
        <v>1042</v>
      </c>
      <c r="C1046" s="62" t="s">
        <v>4562</v>
      </c>
      <c r="D1046" s="25" t="s">
        <v>4228</v>
      </c>
      <c r="E1046" s="25" t="s">
        <v>4092</v>
      </c>
      <c r="F1046" s="26">
        <v>44096</v>
      </c>
      <c r="H1046" s="90">
        <v>607343.91209983802</v>
      </c>
      <c r="I1046" s="90">
        <v>0</v>
      </c>
      <c r="J1046" s="90">
        <v>0</v>
      </c>
      <c r="K1046" s="109">
        <v>83029678.868652299</v>
      </c>
      <c r="L1046" s="89">
        <v>8</v>
      </c>
      <c r="M1046" s="89">
        <v>0</v>
      </c>
      <c r="N1046" s="89" t="s">
        <v>6446</v>
      </c>
    </row>
    <row r="1047" spans="2:14" x14ac:dyDescent="0.3">
      <c r="B1047" s="27" t="s">
        <v>1043</v>
      </c>
      <c r="C1047" s="62" t="s">
        <v>4563</v>
      </c>
      <c r="D1047" s="25" t="s">
        <v>4228</v>
      </c>
      <c r="E1047" s="25" t="s">
        <v>4188</v>
      </c>
      <c r="F1047" s="26">
        <v>44096</v>
      </c>
      <c r="H1047" s="90">
        <v>762921.46928691899</v>
      </c>
      <c r="I1047" s="90">
        <v>0</v>
      </c>
      <c r="J1047" s="90">
        <v>0</v>
      </c>
      <c r="K1047" s="109">
        <v>0</v>
      </c>
      <c r="L1047" s="89">
        <v>0</v>
      </c>
      <c r="M1047" s="89">
        <v>0</v>
      </c>
      <c r="N1047" s="89" t="s">
        <v>6446</v>
      </c>
    </row>
    <row r="1048" spans="2:14" x14ac:dyDescent="0.3">
      <c r="B1048" s="27" t="s">
        <v>1044</v>
      </c>
      <c r="C1048" s="62" t="s">
        <v>4564</v>
      </c>
      <c r="D1048" s="25" t="s">
        <v>4228</v>
      </c>
      <c r="E1048" s="25" t="s">
        <v>4189</v>
      </c>
      <c r="F1048" s="26">
        <v>44096</v>
      </c>
      <c r="H1048" s="90">
        <v>732300.86272525799</v>
      </c>
      <c r="I1048" s="90">
        <v>0</v>
      </c>
      <c r="J1048" s="90">
        <v>0</v>
      </c>
      <c r="K1048" s="109">
        <v>464718.13560009003</v>
      </c>
      <c r="L1048" s="89">
        <v>1</v>
      </c>
      <c r="M1048" s="89">
        <v>1</v>
      </c>
      <c r="N1048" s="89" t="s">
        <v>6446</v>
      </c>
    </row>
    <row r="1049" spans="2:14" x14ac:dyDescent="0.3">
      <c r="B1049" s="27" t="s">
        <v>1045</v>
      </c>
      <c r="C1049" s="62" t="s">
        <v>4565</v>
      </c>
      <c r="D1049" s="25" t="s">
        <v>4228</v>
      </c>
      <c r="E1049" s="25" t="s">
        <v>4190</v>
      </c>
      <c r="F1049" s="26">
        <v>44096</v>
      </c>
      <c r="H1049" s="90">
        <v>600216.10101032304</v>
      </c>
      <c r="I1049" s="90">
        <v>0</v>
      </c>
      <c r="J1049" s="90">
        <v>0</v>
      </c>
      <c r="K1049" s="109">
        <v>1857938445.9648399</v>
      </c>
      <c r="L1049" s="89">
        <v>1</v>
      </c>
      <c r="M1049" s="89">
        <v>1</v>
      </c>
      <c r="N1049" s="89" t="s">
        <v>6446</v>
      </c>
    </row>
    <row r="1050" spans="2:14" x14ac:dyDescent="0.3">
      <c r="B1050" s="27" t="s">
        <v>1046</v>
      </c>
      <c r="C1050" s="62" t="s">
        <v>4566</v>
      </c>
      <c r="D1050" s="25" t="s">
        <v>4229</v>
      </c>
      <c r="E1050" s="25" t="s">
        <v>4160</v>
      </c>
      <c r="F1050" s="26">
        <v>44096</v>
      </c>
      <c r="H1050" s="90">
        <v>3862.3317000009101</v>
      </c>
      <c r="I1050" s="90">
        <v>0</v>
      </c>
      <c r="J1050" s="90">
        <v>0</v>
      </c>
      <c r="K1050" s="109">
        <v>4773764694</v>
      </c>
      <c r="L1050" s="89">
        <v>39</v>
      </c>
      <c r="M1050" s="89">
        <v>0</v>
      </c>
      <c r="N1050" s="89" t="s">
        <v>6445</v>
      </c>
    </row>
    <row r="1051" spans="2:14" x14ac:dyDescent="0.3">
      <c r="B1051" s="27" t="s">
        <v>1047</v>
      </c>
      <c r="C1051" s="62" t="s">
        <v>4567</v>
      </c>
      <c r="D1051" s="25" t="s">
        <v>4229</v>
      </c>
      <c r="E1051" s="25" t="s">
        <v>4088</v>
      </c>
      <c r="F1051" s="26">
        <v>44096</v>
      </c>
      <c r="H1051" s="90">
        <v>4318.8412000015396</v>
      </c>
      <c r="I1051" s="90">
        <v>83.006799999973694</v>
      </c>
      <c r="J1051" s="90">
        <v>8.2514999999984902</v>
      </c>
      <c r="K1051" s="109">
        <v>10016474048</v>
      </c>
      <c r="L1051" s="89">
        <v>686</v>
      </c>
      <c r="M1051" s="89">
        <v>1</v>
      </c>
      <c r="N1051" s="89" t="s">
        <v>6445</v>
      </c>
    </row>
    <row r="1052" spans="2:14" x14ac:dyDescent="0.3">
      <c r="B1052" s="27" t="s">
        <v>1048</v>
      </c>
      <c r="C1052" s="62" t="s">
        <v>4568</v>
      </c>
      <c r="D1052" s="25" t="s">
        <v>4229</v>
      </c>
      <c r="E1052" s="25" t="s">
        <v>4125</v>
      </c>
      <c r="F1052" s="26">
        <v>44096</v>
      </c>
      <c r="H1052" s="90">
        <v>3360.91759999841</v>
      </c>
      <c r="I1052" s="90">
        <v>0</v>
      </c>
      <c r="J1052" s="90">
        <v>0</v>
      </c>
      <c r="K1052" s="109">
        <v>4962515643</v>
      </c>
      <c r="L1052" s="89">
        <v>15</v>
      </c>
      <c r="M1052" s="89">
        <v>0</v>
      </c>
      <c r="N1052" s="89" t="s">
        <v>6445</v>
      </c>
    </row>
    <row r="1053" spans="2:14" x14ac:dyDescent="0.3">
      <c r="B1053" s="27" t="s">
        <v>1049</v>
      </c>
      <c r="C1053" s="62" t="s">
        <v>4569</v>
      </c>
      <c r="D1053" s="25" t="s">
        <v>4229</v>
      </c>
      <c r="E1053" s="25" t="s">
        <v>4126</v>
      </c>
      <c r="F1053" s="26">
        <v>44096</v>
      </c>
      <c r="H1053" s="90">
        <v>3161.5034999996401</v>
      </c>
      <c r="I1053" s="90">
        <v>10475.3956999928</v>
      </c>
      <c r="J1053" s="90">
        <v>83199.667600035697</v>
      </c>
      <c r="K1053" s="109">
        <v>51196392671</v>
      </c>
      <c r="L1053" s="89">
        <v>3891</v>
      </c>
      <c r="M1053" s="89">
        <v>1</v>
      </c>
      <c r="N1053" s="89" t="s">
        <v>6445</v>
      </c>
    </row>
    <row r="1054" spans="2:14" x14ac:dyDescent="0.3">
      <c r="B1054" s="27" t="s">
        <v>1050</v>
      </c>
      <c r="C1054" s="62" t="s">
        <v>4570</v>
      </c>
      <c r="D1054" s="25" t="s">
        <v>4229</v>
      </c>
      <c r="E1054" s="25" t="s">
        <v>4127</v>
      </c>
      <c r="F1054" s="26">
        <v>44096</v>
      </c>
      <c r="H1054" s="90">
        <v>2899.87079999968</v>
      </c>
      <c r="I1054" s="90">
        <v>0</v>
      </c>
      <c r="J1054" s="90">
        <v>3768.5489999987199</v>
      </c>
      <c r="K1054" s="109">
        <v>424946443</v>
      </c>
      <c r="L1054" s="89">
        <v>173</v>
      </c>
      <c r="M1054" s="89">
        <v>0</v>
      </c>
      <c r="N1054" s="89" t="s">
        <v>6445</v>
      </c>
    </row>
    <row r="1055" spans="2:14" x14ac:dyDescent="0.3">
      <c r="B1055" s="27" t="s">
        <v>1051</v>
      </c>
      <c r="C1055" s="62" t="s">
        <v>4571</v>
      </c>
      <c r="D1055" s="25" t="s">
        <v>4229</v>
      </c>
      <c r="E1055" s="25" t="s">
        <v>4092</v>
      </c>
      <c r="F1055" s="26">
        <v>44096</v>
      </c>
      <c r="H1055" s="90">
        <v>1103.7558060009001</v>
      </c>
      <c r="I1055" s="90">
        <v>209896.07200002699</v>
      </c>
      <c r="J1055" s="90">
        <v>30577.574299991102</v>
      </c>
      <c r="K1055" s="109">
        <v>24093940607.4063</v>
      </c>
      <c r="L1055" s="89">
        <v>1660</v>
      </c>
      <c r="M1055" s="89">
        <v>1</v>
      </c>
      <c r="N1055" s="89" t="s">
        <v>6446</v>
      </c>
    </row>
    <row r="1056" spans="2:14" x14ac:dyDescent="0.3">
      <c r="B1056" s="27" t="s">
        <v>1052</v>
      </c>
      <c r="C1056" s="62" t="s">
        <v>4572</v>
      </c>
      <c r="D1056" s="25" t="s">
        <v>4229</v>
      </c>
      <c r="E1056" s="25" t="s">
        <v>4088</v>
      </c>
      <c r="F1056" s="26">
        <v>44096</v>
      </c>
      <c r="H1056" s="90">
        <v>1371.92781599984</v>
      </c>
      <c r="I1056" s="90">
        <v>11000.163499996101</v>
      </c>
      <c r="J1056" s="90">
        <v>140206.247200012</v>
      </c>
      <c r="K1056" s="109">
        <v>36156288798.375</v>
      </c>
      <c r="L1056" s="89">
        <v>682</v>
      </c>
      <c r="M1056" s="89">
        <v>1</v>
      </c>
      <c r="N1056" s="89" t="s">
        <v>6446</v>
      </c>
    </row>
    <row r="1057" spans="2:14" x14ac:dyDescent="0.3">
      <c r="B1057" s="27" t="s">
        <v>1053</v>
      </c>
      <c r="C1057" s="62" t="s">
        <v>4573</v>
      </c>
      <c r="D1057" s="25" t="s">
        <v>4229</v>
      </c>
      <c r="E1057" s="25" t="s">
        <v>4096</v>
      </c>
      <c r="F1057" s="26">
        <v>44096</v>
      </c>
      <c r="H1057" s="90">
        <v>1367.29083600082</v>
      </c>
      <c r="I1057" s="90">
        <v>1324.8303999994</v>
      </c>
      <c r="J1057" s="90">
        <v>11351.311299994601</v>
      </c>
      <c r="K1057" s="109">
        <v>17439086152.1875</v>
      </c>
      <c r="L1057" s="89">
        <v>180</v>
      </c>
      <c r="M1057" s="89">
        <v>1</v>
      </c>
      <c r="N1057" s="89" t="s">
        <v>6446</v>
      </c>
    </row>
    <row r="1058" spans="2:14" x14ac:dyDescent="0.3">
      <c r="B1058" s="27" t="s">
        <v>1054</v>
      </c>
      <c r="C1058" s="62" t="s">
        <v>4574</v>
      </c>
      <c r="D1058" s="25" t="s">
        <v>4229</v>
      </c>
      <c r="E1058" s="25" t="s">
        <v>4097</v>
      </c>
      <c r="F1058" s="26">
        <v>44096</v>
      </c>
      <c r="H1058" s="90">
        <v>1220.9168340005001</v>
      </c>
      <c r="I1058" s="90">
        <v>0</v>
      </c>
      <c r="J1058" s="90">
        <v>0</v>
      </c>
      <c r="K1058" s="109">
        <v>1142928402.5039101</v>
      </c>
      <c r="L1058" s="89">
        <v>2</v>
      </c>
      <c r="M1058" s="89">
        <v>0</v>
      </c>
      <c r="N1058" s="89" t="s">
        <v>6446</v>
      </c>
    </row>
    <row r="1059" spans="2:14" x14ac:dyDescent="0.3">
      <c r="B1059" s="27" t="s">
        <v>1055</v>
      </c>
      <c r="C1059" s="62" t="s">
        <v>4575</v>
      </c>
      <c r="D1059" s="25" t="s">
        <v>4229</v>
      </c>
      <c r="E1059" s="25" t="s">
        <v>4107</v>
      </c>
      <c r="F1059" s="26">
        <v>44096</v>
      </c>
      <c r="H1059" s="90">
        <v>1198.1956319995199</v>
      </c>
      <c r="I1059" s="90">
        <v>0</v>
      </c>
      <c r="J1059" s="90">
        <v>0</v>
      </c>
      <c r="K1059" s="109">
        <v>3496440337.7421899</v>
      </c>
      <c r="L1059" s="89">
        <v>2</v>
      </c>
      <c r="M1059" s="89">
        <v>2</v>
      </c>
      <c r="N1059" s="89" t="s">
        <v>6446</v>
      </c>
    </row>
    <row r="1060" spans="2:14" x14ac:dyDescent="0.3">
      <c r="B1060" s="27" t="s">
        <v>1056</v>
      </c>
      <c r="C1060" s="62" t="s">
        <v>4576</v>
      </c>
      <c r="D1060" s="25" t="s">
        <v>4229</v>
      </c>
      <c r="E1060" s="25" t="s">
        <v>4109</v>
      </c>
      <c r="F1060" s="26">
        <v>44096</v>
      </c>
      <c r="H1060" s="90">
        <v>1256.5442970003901</v>
      </c>
      <c r="I1060" s="90">
        <v>0</v>
      </c>
      <c r="J1060" s="90">
        <v>0</v>
      </c>
      <c r="K1060" s="109">
        <v>4248002102.5117202</v>
      </c>
      <c r="L1060" s="89">
        <v>362</v>
      </c>
      <c r="M1060" s="89">
        <v>0</v>
      </c>
      <c r="N1060" s="89" t="s">
        <v>6446</v>
      </c>
    </row>
    <row r="1061" spans="2:14" x14ac:dyDescent="0.3">
      <c r="B1061" s="27" t="s">
        <v>1057</v>
      </c>
      <c r="C1061" s="62" t="s">
        <v>4577</v>
      </c>
      <c r="D1061" s="25" t="s">
        <v>4230</v>
      </c>
      <c r="E1061" s="25" t="s">
        <v>4093</v>
      </c>
      <c r="F1061" s="26">
        <v>44096</v>
      </c>
      <c r="H1061" s="90">
        <v>5435.5935000032196</v>
      </c>
      <c r="I1061" s="90">
        <v>0</v>
      </c>
      <c r="J1061" s="90">
        <v>0</v>
      </c>
      <c r="K1061" s="109">
        <v>1721917226</v>
      </c>
      <c r="L1061" s="89">
        <v>127</v>
      </c>
      <c r="M1061" s="89">
        <v>0</v>
      </c>
      <c r="N1061" s="89" t="s">
        <v>6445</v>
      </c>
    </row>
    <row r="1062" spans="2:14" x14ac:dyDescent="0.3">
      <c r="B1062" s="27" t="s">
        <v>1058</v>
      </c>
      <c r="C1062" s="62" t="s">
        <v>4578</v>
      </c>
      <c r="D1062" s="25" t="s">
        <v>4230</v>
      </c>
      <c r="E1062" s="25" t="s">
        <v>4122</v>
      </c>
      <c r="F1062" s="26">
        <v>44096</v>
      </c>
      <c r="H1062" s="90">
        <v>1781.9601000007201</v>
      </c>
      <c r="I1062" s="90">
        <v>3750.36470000073</v>
      </c>
      <c r="J1062" s="90">
        <v>0</v>
      </c>
      <c r="K1062" s="109">
        <v>3400382002</v>
      </c>
      <c r="L1062" s="89">
        <v>495</v>
      </c>
      <c r="M1062" s="89">
        <v>0</v>
      </c>
      <c r="N1062" s="89" t="s">
        <v>6445</v>
      </c>
    </row>
    <row r="1063" spans="2:14" x14ac:dyDescent="0.3">
      <c r="B1063" s="27" t="s">
        <v>1059</v>
      </c>
      <c r="C1063" s="62" t="s">
        <v>4579</v>
      </c>
      <c r="D1063" s="25" t="s">
        <v>4230</v>
      </c>
      <c r="E1063" s="25" t="s">
        <v>4123</v>
      </c>
      <c r="F1063" s="26">
        <v>44096</v>
      </c>
      <c r="H1063" s="90">
        <v>1435.43249999918</v>
      </c>
      <c r="I1063" s="90">
        <v>0</v>
      </c>
      <c r="J1063" s="90">
        <v>6736.4051000028803</v>
      </c>
      <c r="K1063" s="109">
        <v>1372091722</v>
      </c>
      <c r="L1063" s="89">
        <v>197</v>
      </c>
      <c r="M1063" s="89">
        <v>0</v>
      </c>
      <c r="N1063" s="89" t="s">
        <v>6445</v>
      </c>
    </row>
    <row r="1064" spans="2:14" x14ac:dyDescent="0.3">
      <c r="B1064" s="27" t="s">
        <v>1060</v>
      </c>
      <c r="C1064" s="62" t="s">
        <v>4580</v>
      </c>
      <c r="D1064" s="25" t="s">
        <v>4230</v>
      </c>
      <c r="E1064" s="25" t="s">
        <v>4092</v>
      </c>
      <c r="F1064" s="26">
        <v>44096</v>
      </c>
      <c r="H1064" s="90">
        <v>1178.5777000002599</v>
      </c>
      <c r="I1064" s="90">
        <v>6907.3826000019899</v>
      </c>
      <c r="J1064" s="90">
        <v>3089.0362999998001</v>
      </c>
      <c r="K1064" s="109">
        <v>7723431967</v>
      </c>
      <c r="L1064" s="89">
        <v>866</v>
      </c>
      <c r="M1064" s="89">
        <v>0</v>
      </c>
      <c r="N1064" s="89" t="s">
        <v>6445</v>
      </c>
    </row>
    <row r="1065" spans="2:14" x14ac:dyDescent="0.3">
      <c r="B1065" s="27" t="s">
        <v>1061</v>
      </c>
      <c r="C1065" s="62" t="s">
        <v>4581</v>
      </c>
      <c r="D1065" s="25" t="s">
        <v>4230</v>
      </c>
      <c r="E1065" s="25" t="s">
        <v>4088</v>
      </c>
      <c r="F1065" s="26">
        <v>44096</v>
      </c>
      <c r="H1065" s="90">
        <v>1260.44610000029</v>
      </c>
      <c r="I1065" s="90">
        <v>6963.5615999996699</v>
      </c>
      <c r="J1065" s="90">
        <v>0</v>
      </c>
      <c r="K1065" s="109">
        <v>2704344137</v>
      </c>
      <c r="L1065" s="89">
        <v>345</v>
      </c>
      <c r="M1065" s="89">
        <v>0</v>
      </c>
      <c r="N1065" s="89" t="s">
        <v>6445</v>
      </c>
    </row>
    <row r="1066" spans="2:14" x14ac:dyDescent="0.3">
      <c r="B1066" s="27" t="s">
        <v>1062</v>
      </c>
      <c r="C1066" s="62" t="s">
        <v>4582</v>
      </c>
      <c r="D1066" s="25" t="s">
        <v>4230</v>
      </c>
      <c r="E1066" s="25" t="s">
        <v>4173</v>
      </c>
      <c r="F1066" s="26">
        <v>44096</v>
      </c>
      <c r="H1066" s="90">
        <v>1164.3549000006201</v>
      </c>
      <c r="I1066" s="90">
        <v>0</v>
      </c>
      <c r="J1066" s="90">
        <v>0</v>
      </c>
      <c r="K1066" s="109">
        <v>11681045749</v>
      </c>
      <c r="L1066" s="89">
        <v>190</v>
      </c>
      <c r="M1066" s="89">
        <v>0</v>
      </c>
      <c r="N1066" s="89" t="s">
        <v>6445</v>
      </c>
    </row>
    <row r="1067" spans="2:14" x14ac:dyDescent="0.3">
      <c r="B1067" s="27" t="s">
        <v>1063</v>
      </c>
      <c r="C1067" s="62" t="s">
        <v>4583</v>
      </c>
      <c r="D1067" s="25" t="s">
        <v>4230</v>
      </c>
      <c r="E1067" s="25" t="s">
        <v>4094</v>
      </c>
      <c r="F1067" s="26">
        <v>44096</v>
      </c>
      <c r="H1067" s="90">
        <v>1004.18510000035</v>
      </c>
      <c r="I1067" s="90">
        <v>448.62240000022598</v>
      </c>
      <c r="J1067" s="90">
        <v>0</v>
      </c>
      <c r="K1067" s="109">
        <v>7995320</v>
      </c>
      <c r="L1067" s="89">
        <v>11</v>
      </c>
      <c r="M1067" s="89">
        <v>0</v>
      </c>
      <c r="N1067" s="89" t="s">
        <v>6445</v>
      </c>
    </row>
    <row r="1068" spans="2:14" x14ac:dyDescent="0.3">
      <c r="B1068" s="27" t="s">
        <v>1064</v>
      </c>
      <c r="C1068" s="62" t="s">
        <v>4584</v>
      </c>
      <c r="D1068" s="25" t="s">
        <v>4230</v>
      </c>
      <c r="E1068" s="25" t="s">
        <v>4096</v>
      </c>
      <c r="F1068" s="26">
        <v>44096</v>
      </c>
      <c r="H1068" s="90">
        <v>1125.8606000002501</v>
      </c>
      <c r="I1068" s="90">
        <v>329.25829999987002</v>
      </c>
      <c r="J1068" s="90">
        <v>22754.200599998199</v>
      </c>
      <c r="K1068" s="109">
        <v>2047207913</v>
      </c>
      <c r="L1068" s="89">
        <v>71</v>
      </c>
      <c r="M1068" s="89">
        <v>0</v>
      </c>
      <c r="N1068" s="89" t="s">
        <v>6445</v>
      </c>
    </row>
    <row r="1069" spans="2:14" x14ac:dyDescent="0.3">
      <c r="B1069" s="27" t="s">
        <v>1065</v>
      </c>
      <c r="C1069" s="62" t="s">
        <v>4585</v>
      </c>
      <c r="D1069" s="25" t="s">
        <v>4230</v>
      </c>
      <c r="E1069" s="25" t="s">
        <v>4108</v>
      </c>
      <c r="F1069" s="26">
        <v>44096</v>
      </c>
      <c r="H1069" s="90">
        <v>958.01240000035602</v>
      </c>
      <c r="I1069" s="90">
        <v>0</v>
      </c>
      <c r="J1069" s="90">
        <v>0</v>
      </c>
      <c r="K1069" s="109">
        <v>752029406</v>
      </c>
      <c r="L1069" s="89">
        <v>2</v>
      </c>
      <c r="M1069" s="89">
        <v>0</v>
      </c>
      <c r="N1069" s="89" t="s">
        <v>6445</v>
      </c>
    </row>
    <row r="1070" spans="2:14" x14ac:dyDescent="0.3">
      <c r="B1070" s="27" t="s">
        <v>1066</v>
      </c>
      <c r="C1070" s="62" t="s">
        <v>4586</v>
      </c>
      <c r="D1070" s="25" t="s">
        <v>4230</v>
      </c>
      <c r="E1070" s="25" t="s">
        <v>4165</v>
      </c>
      <c r="F1070" s="26">
        <v>44096</v>
      </c>
      <c r="H1070" s="90">
        <v>1163.61979999952</v>
      </c>
      <c r="I1070" s="90">
        <v>0</v>
      </c>
      <c r="J1070" s="90">
        <v>0</v>
      </c>
      <c r="K1070" s="109">
        <v>87271486</v>
      </c>
      <c r="L1070" s="89">
        <v>1</v>
      </c>
      <c r="M1070" s="89">
        <v>1</v>
      </c>
      <c r="N1070" s="89" t="s">
        <v>6445</v>
      </c>
    </row>
    <row r="1071" spans="2:14" x14ac:dyDescent="0.3">
      <c r="B1071" s="27" t="s">
        <v>1067</v>
      </c>
      <c r="C1071" s="62" t="s">
        <v>4587</v>
      </c>
      <c r="D1071" s="25" t="s">
        <v>4230</v>
      </c>
      <c r="E1071" s="25" t="s">
        <v>4110</v>
      </c>
      <c r="F1071" s="26">
        <v>44096</v>
      </c>
      <c r="H1071" s="90">
        <v>1202.9321999996901</v>
      </c>
      <c r="I1071" s="90">
        <v>0</v>
      </c>
      <c r="J1071" s="90">
        <v>0</v>
      </c>
      <c r="K1071" s="109">
        <v>5813579448</v>
      </c>
      <c r="L1071" s="89">
        <v>1</v>
      </c>
      <c r="M1071" s="89">
        <v>1</v>
      </c>
      <c r="N1071" s="89" t="s">
        <v>6445</v>
      </c>
    </row>
    <row r="1072" spans="2:14" x14ac:dyDescent="0.3">
      <c r="B1072" s="27" t="s">
        <v>1068</v>
      </c>
      <c r="C1072" s="62" t="s">
        <v>4588</v>
      </c>
      <c r="D1072" s="25" t="s">
        <v>4231</v>
      </c>
      <c r="E1072" s="25" t="s">
        <v>4093</v>
      </c>
      <c r="F1072" s="26">
        <v>44096</v>
      </c>
      <c r="H1072" s="90">
        <v>51222.740899980097</v>
      </c>
      <c r="I1072" s="90">
        <v>1.9599999999996998E-2</v>
      </c>
      <c r="J1072" s="90">
        <v>0</v>
      </c>
      <c r="K1072" s="109">
        <v>2331279682</v>
      </c>
      <c r="L1072" s="89">
        <v>162</v>
      </c>
      <c r="M1072" s="89">
        <v>0</v>
      </c>
      <c r="N1072" s="89" t="s">
        <v>6445</v>
      </c>
    </row>
    <row r="1073" spans="2:14" x14ac:dyDescent="0.3">
      <c r="B1073" s="27" t="s">
        <v>1069</v>
      </c>
      <c r="C1073" s="62" t="s">
        <v>4589</v>
      </c>
      <c r="D1073" s="25" t="s">
        <v>4231</v>
      </c>
      <c r="E1073" s="25" t="s">
        <v>4122</v>
      </c>
      <c r="F1073" s="26">
        <v>44096</v>
      </c>
      <c r="H1073" s="90">
        <v>40289.281899988702</v>
      </c>
      <c r="I1073" s="90">
        <v>343.664799999911</v>
      </c>
      <c r="J1073" s="90">
        <v>160.881100000115</v>
      </c>
      <c r="K1073" s="109">
        <v>19370983651</v>
      </c>
      <c r="L1073" s="89">
        <v>1926</v>
      </c>
      <c r="M1073" s="89">
        <v>0</v>
      </c>
      <c r="N1073" s="89" t="s">
        <v>6445</v>
      </c>
    </row>
    <row r="1074" spans="2:14" x14ac:dyDescent="0.3">
      <c r="B1074" s="27" t="s">
        <v>1070</v>
      </c>
      <c r="C1074" s="62" t="s">
        <v>4590</v>
      </c>
      <c r="D1074" s="25" t="s">
        <v>4231</v>
      </c>
      <c r="E1074" s="25" t="s">
        <v>4123</v>
      </c>
      <c r="F1074" s="26">
        <v>44096</v>
      </c>
      <c r="H1074" s="90">
        <v>1368.57010000013</v>
      </c>
      <c r="I1074" s="90">
        <v>175.365599999903</v>
      </c>
      <c r="J1074" s="90">
        <v>0</v>
      </c>
      <c r="K1074" s="109">
        <v>3620980846</v>
      </c>
      <c r="L1074" s="89">
        <v>220</v>
      </c>
      <c r="M1074" s="89">
        <v>0</v>
      </c>
      <c r="N1074" s="89" t="s">
        <v>6445</v>
      </c>
    </row>
    <row r="1075" spans="2:14" x14ac:dyDescent="0.3">
      <c r="B1075" s="27" t="s">
        <v>1071</v>
      </c>
      <c r="C1075" s="62" t="s">
        <v>4591</v>
      </c>
      <c r="D1075" s="25" t="s">
        <v>4232</v>
      </c>
      <c r="E1075" s="25" t="s">
        <v>4092</v>
      </c>
      <c r="F1075" s="26">
        <v>44096</v>
      </c>
      <c r="H1075" s="90">
        <v>1191.1524999998501</v>
      </c>
      <c r="I1075" s="90">
        <v>67376.646600007996</v>
      </c>
      <c r="J1075" s="90">
        <v>139779.03020000501</v>
      </c>
      <c r="K1075" s="109">
        <v>43166180107</v>
      </c>
      <c r="L1075" s="89">
        <v>2073</v>
      </c>
      <c r="M1075" s="89">
        <v>1</v>
      </c>
      <c r="N1075" s="89" t="s">
        <v>6445</v>
      </c>
    </row>
    <row r="1076" spans="2:14" x14ac:dyDescent="0.3">
      <c r="B1076" s="27" t="s">
        <v>1072</v>
      </c>
      <c r="C1076" s="62" t="s">
        <v>4592</v>
      </c>
      <c r="D1076" s="25" t="s">
        <v>4232</v>
      </c>
      <c r="E1076" s="25" t="s">
        <v>4088</v>
      </c>
      <c r="F1076" s="26">
        <v>44096</v>
      </c>
      <c r="H1076" s="90">
        <v>1233.4910000003899</v>
      </c>
      <c r="I1076" s="90">
        <v>1331.3669000007201</v>
      </c>
      <c r="J1076" s="90">
        <v>0</v>
      </c>
      <c r="K1076" s="109">
        <v>2301615741</v>
      </c>
      <c r="L1076" s="89">
        <v>264</v>
      </c>
      <c r="M1076" s="89">
        <v>0</v>
      </c>
      <c r="N1076" s="89" t="s">
        <v>6445</v>
      </c>
    </row>
    <row r="1077" spans="2:14" x14ac:dyDescent="0.3">
      <c r="B1077" s="27" t="s">
        <v>1073</v>
      </c>
      <c r="C1077" s="62" t="s">
        <v>4593</v>
      </c>
      <c r="D1077" s="25" t="s">
        <v>4232</v>
      </c>
      <c r="E1077" s="25" t="s">
        <v>4173</v>
      </c>
      <c r="F1077" s="26">
        <v>44096</v>
      </c>
      <c r="H1077" s="90">
        <v>1191.80810000002</v>
      </c>
      <c r="I1077" s="90">
        <v>0</v>
      </c>
      <c r="J1077" s="90">
        <v>0</v>
      </c>
      <c r="K1077" s="109">
        <v>6698382681</v>
      </c>
      <c r="L1077" s="89">
        <v>103</v>
      </c>
      <c r="M1077" s="89">
        <v>0</v>
      </c>
      <c r="N1077" s="89" t="s">
        <v>6445</v>
      </c>
    </row>
    <row r="1078" spans="2:14" x14ac:dyDescent="0.3">
      <c r="B1078" s="27" t="s">
        <v>1074</v>
      </c>
      <c r="C1078" s="62" t="s">
        <v>4594</v>
      </c>
      <c r="D1078" s="25" t="s">
        <v>4232</v>
      </c>
      <c r="E1078" s="25" t="s">
        <v>4094</v>
      </c>
      <c r="F1078" s="26">
        <v>44096</v>
      </c>
      <c r="H1078" s="90">
        <v>1005.9637000002</v>
      </c>
      <c r="I1078" s="90">
        <v>3976.28660000116</v>
      </c>
      <c r="J1078" s="90">
        <v>0</v>
      </c>
      <c r="K1078" s="109">
        <v>15573690</v>
      </c>
      <c r="L1078" s="89">
        <v>11</v>
      </c>
      <c r="M1078" s="89">
        <v>0</v>
      </c>
      <c r="N1078" s="89" t="s">
        <v>6445</v>
      </c>
    </row>
    <row r="1079" spans="2:14" x14ac:dyDescent="0.3">
      <c r="B1079" s="27" t="s">
        <v>1075</v>
      </c>
      <c r="C1079" s="62" t="s">
        <v>4595</v>
      </c>
      <c r="D1079" s="25" t="s">
        <v>4232</v>
      </c>
      <c r="E1079" s="25" t="s">
        <v>4096</v>
      </c>
      <c r="F1079" s="26">
        <v>44096</v>
      </c>
      <c r="H1079" s="90">
        <v>1113.16119999997</v>
      </c>
      <c r="I1079" s="90">
        <v>0</v>
      </c>
      <c r="J1079" s="90">
        <v>499541.53200006502</v>
      </c>
      <c r="K1079" s="109">
        <v>35397748960</v>
      </c>
      <c r="L1079" s="89">
        <v>219</v>
      </c>
      <c r="M1079" s="89">
        <v>1</v>
      </c>
      <c r="N1079" s="89" t="s">
        <v>6445</v>
      </c>
    </row>
    <row r="1080" spans="2:14" x14ac:dyDescent="0.3">
      <c r="B1080" s="27" t="s">
        <v>1076</v>
      </c>
      <c r="C1080" s="62" t="s">
        <v>4596</v>
      </c>
      <c r="D1080" s="25" t="s">
        <v>4232</v>
      </c>
      <c r="E1080" s="25" t="s">
        <v>4108</v>
      </c>
      <c r="F1080" s="26">
        <v>44096</v>
      </c>
      <c r="H1080" s="90">
        <v>1076.26620000042</v>
      </c>
      <c r="I1080" s="90">
        <v>387146.398099899</v>
      </c>
      <c r="J1080" s="90">
        <v>0</v>
      </c>
      <c r="K1080" s="109">
        <v>6008616422</v>
      </c>
      <c r="L1080" s="89">
        <v>9</v>
      </c>
      <c r="M1080" s="89">
        <v>0</v>
      </c>
      <c r="N1080" s="89" t="s">
        <v>6445</v>
      </c>
    </row>
    <row r="1081" spans="2:14" x14ac:dyDescent="0.3">
      <c r="B1081" s="27" t="s">
        <v>1077</v>
      </c>
      <c r="C1081" s="62" t="s">
        <v>4597</v>
      </c>
      <c r="D1081" s="25" t="s">
        <v>4232</v>
      </c>
      <c r="E1081" s="25" t="s">
        <v>4165</v>
      </c>
      <c r="F1081" s="26">
        <v>44096</v>
      </c>
      <c r="H1081" s="90">
        <v>1106.9156999997799</v>
      </c>
      <c r="I1081" s="90">
        <v>0</v>
      </c>
      <c r="J1081" s="90">
        <v>0</v>
      </c>
      <c r="K1081" s="109">
        <v>83018679</v>
      </c>
      <c r="L1081" s="89">
        <v>1</v>
      </c>
      <c r="M1081" s="89">
        <v>1</v>
      </c>
      <c r="N1081" s="89" t="s">
        <v>6445</v>
      </c>
    </row>
    <row r="1082" spans="2:14" x14ac:dyDescent="0.3">
      <c r="B1082" s="27" t="s">
        <v>1078</v>
      </c>
      <c r="C1082" s="62" t="s">
        <v>4598</v>
      </c>
      <c r="D1082" s="25" t="s">
        <v>4232</v>
      </c>
      <c r="E1082" s="25" t="s">
        <v>4110</v>
      </c>
      <c r="F1082" s="26">
        <v>44096</v>
      </c>
      <c r="H1082" s="90">
        <v>1166.09139999934</v>
      </c>
      <c r="I1082" s="90">
        <v>0</v>
      </c>
      <c r="J1082" s="90">
        <v>0</v>
      </c>
      <c r="K1082" s="109">
        <v>1951575552</v>
      </c>
      <c r="L1082" s="89">
        <v>1</v>
      </c>
      <c r="M1082" s="89">
        <v>1</v>
      </c>
      <c r="N1082" s="89" t="s">
        <v>6445</v>
      </c>
    </row>
    <row r="1083" spans="2:14" x14ac:dyDescent="0.3">
      <c r="B1083" s="27" t="s">
        <v>1079</v>
      </c>
      <c r="C1083" s="62" t="s">
        <v>4599</v>
      </c>
      <c r="D1083" s="25" t="s">
        <v>4233</v>
      </c>
      <c r="E1083" s="25" t="s">
        <v>4092</v>
      </c>
      <c r="F1083" s="26">
        <v>44096</v>
      </c>
      <c r="H1083" s="90">
        <v>1181.2852999996401</v>
      </c>
      <c r="I1083" s="90">
        <v>75649.249199986501</v>
      </c>
      <c r="J1083" s="90">
        <v>11952.7805999964</v>
      </c>
      <c r="K1083" s="109">
        <v>14256643879</v>
      </c>
      <c r="L1083" s="89">
        <v>817</v>
      </c>
      <c r="M1083" s="89">
        <v>0</v>
      </c>
      <c r="N1083" s="89" t="s">
        <v>6445</v>
      </c>
    </row>
    <row r="1084" spans="2:14" x14ac:dyDescent="0.3">
      <c r="B1084" s="27" t="s">
        <v>1080</v>
      </c>
      <c r="C1084" s="62" t="s">
        <v>4600</v>
      </c>
      <c r="D1084" s="25" t="s">
        <v>4233</v>
      </c>
      <c r="E1084" s="25" t="s">
        <v>4088</v>
      </c>
      <c r="F1084" s="26">
        <v>44096</v>
      </c>
      <c r="H1084" s="90">
        <v>1221.0339999999901</v>
      </c>
      <c r="I1084" s="90">
        <v>1229.2687999997299</v>
      </c>
      <c r="J1084" s="90">
        <v>0</v>
      </c>
      <c r="K1084" s="109">
        <v>821783247</v>
      </c>
      <c r="L1084" s="89">
        <v>91</v>
      </c>
      <c r="M1084" s="89">
        <v>0</v>
      </c>
      <c r="N1084" s="89" t="s">
        <v>6445</v>
      </c>
    </row>
    <row r="1085" spans="2:14" x14ac:dyDescent="0.3">
      <c r="B1085" s="27" t="s">
        <v>1081</v>
      </c>
      <c r="C1085" s="62" t="s">
        <v>4601</v>
      </c>
      <c r="D1085" s="25" t="s">
        <v>4233</v>
      </c>
      <c r="E1085" s="25" t="s">
        <v>4173</v>
      </c>
      <c r="F1085" s="26">
        <v>44096</v>
      </c>
      <c r="H1085" s="90">
        <v>1104.2544999998099</v>
      </c>
      <c r="I1085" s="90">
        <v>0</v>
      </c>
      <c r="J1085" s="90">
        <v>0</v>
      </c>
      <c r="K1085" s="109">
        <v>983277536</v>
      </c>
      <c r="L1085" s="89">
        <v>26</v>
      </c>
      <c r="M1085" s="89">
        <v>0</v>
      </c>
      <c r="N1085" s="89" t="s">
        <v>6445</v>
      </c>
    </row>
    <row r="1086" spans="2:14" x14ac:dyDescent="0.3">
      <c r="B1086" s="27" t="s">
        <v>1082</v>
      </c>
      <c r="C1086" s="62" t="s">
        <v>4602</v>
      </c>
      <c r="D1086" s="25" t="s">
        <v>4233</v>
      </c>
      <c r="E1086" s="25" t="s">
        <v>4094</v>
      </c>
      <c r="F1086" s="26">
        <v>44096</v>
      </c>
      <c r="H1086" s="90">
        <v>1010.98139999993</v>
      </c>
      <c r="I1086" s="90">
        <v>0</v>
      </c>
      <c r="J1086" s="90">
        <v>0</v>
      </c>
      <c r="K1086" s="109">
        <v>133915</v>
      </c>
      <c r="L1086" s="89">
        <v>4</v>
      </c>
      <c r="M1086" s="89">
        <v>0</v>
      </c>
      <c r="N1086" s="89" t="s">
        <v>6445</v>
      </c>
    </row>
    <row r="1087" spans="2:14" x14ac:dyDescent="0.3">
      <c r="B1087" s="27" t="s">
        <v>1083</v>
      </c>
      <c r="C1087" s="62" t="s">
        <v>4603</v>
      </c>
      <c r="D1087" s="25" t="s">
        <v>4233</v>
      </c>
      <c r="E1087" s="25" t="s">
        <v>4096</v>
      </c>
      <c r="F1087" s="26">
        <v>44096</v>
      </c>
      <c r="H1087" s="90">
        <v>1106.1110999994</v>
      </c>
      <c r="I1087" s="90">
        <v>0</v>
      </c>
      <c r="J1087" s="90">
        <v>448.95420000003702</v>
      </c>
      <c r="K1087" s="109">
        <v>9051219911</v>
      </c>
      <c r="L1087" s="89">
        <v>74</v>
      </c>
      <c r="M1087" s="89">
        <v>0</v>
      </c>
      <c r="N1087" s="89" t="s">
        <v>6445</v>
      </c>
    </row>
    <row r="1088" spans="2:14" x14ac:dyDescent="0.3">
      <c r="B1088" s="27" t="s">
        <v>1084</v>
      </c>
      <c r="C1088" s="62" t="s">
        <v>4604</v>
      </c>
      <c r="D1088" s="25" t="s">
        <v>4233</v>
      </c>
      <c r="E1088" s="25" t="s">
        <v>4108</v>
      </c>
      <c r="F1088" s="26">
        <v>44096</v>
      </c>
      <c r="H1088" s="90">
        <v>1057.1967999991</v>
      </c>
      <c r="I1088" s="90">
        <v>63.337300000013798</v>
      </c>
      <c r="J1088" s="90">
        <v>0</v>
      </c>
      <c r="K1088" s="109">
        <v>6472672786</v>
      </c>
      <c r="L1088" s="89">
        <v>14</v>
      </c>
      <c r="M1088" s="89">
        <v>0</v>
      </c>
      <c r="N1088" s="89" t="s">
        <v>6445</v>
      </c>
    </row>
    <row r="1089" spans="2:14" x14ac:dyDescent="0.3">
      <c r="B1089" s="27" t="s">
        <v>1085</v>
      </c>
      <c r="C1089" s="62" t="s">
        <v>4605</v>
      </c>
      <c r="D1089" s="25" t="s">
        <v>4233</v>
      </c>
      <c r="E1089" s="25" t="s">
        <v>4165</v>
      </c>
      <c r="F1089" s="26">
        <v>44096</v>
      </c>
      <c r="H1089" s="90">
        <v>1101.7482999991601</v>
      </c>
      <c r="I1089" s="90">
        <v>0</v>
      </c>
      <c r="J1089" s="90">
        <v>0</v>
      </c>
      <c r="K1089" s="109">
        <v>82631122</v>
      </c>
      <c r="L1089" s="89">
        <v>1</v>
      </c>
      <c r="M1089" s="89">
        <v>1</v>
      </c>
      <c r="N1089" s="89" t="s">
        <v>6445</v>
      </c>
    </row>
    <row r="1090" spans="2:14" x14ac:dyDescent="0.3">
      <c r="B1090" s="27" t="s">
        <v>1086</v>
      </c>
      <c r="C1090" s="62" t="s">
        <v>4606</v>
      </c>
      <c r="D1090" s="25" t="s">
        <v>4233</v>
      </c>
      <c r="E1090" s="25" t="s">
        <v>4110</v>
      </c>
      <c r="F1090" s="26">
        <v>44096</v>
      </c>
      <c r="H1090" s="90">
        <v>1137.8114000000101</v>
      </c>
      <c r="I1090" s="90">
        <v>0</v>
      </c>
      <c r="J1090" s="90">
        <v>0</v>
      </c>
      <c r="K1090" s="109">
        <v>150885649</v>
      </c>
      <c r="L1090" s="89">
        <v>1</v>
      </c>
      <c r="M1090" s="89">
        <v>1</v>
      </c>
      <c r="N1090" s="89" t="s">
        <v>6445</v>
      </c>
    </row>
    <row r="1091" spans="2:14" x14ac:dyDescent="0.3">
      <c r="B1091" s="27" t="s">
        <v>1087</v>
      </c>
      <c r="C1091" s="62" t="s">
        <v>4607</v>
      </c>
      <c r="D1091" s="25" t="s">
        <v>4234</v>
      </c>
      <c r="E1091" s="25" t="s">
        <v>4092</v>
      </c>
      <c r="F1091" s="26">
        <v>44096</v>
      </c>
      <c r="H1091" s="90">
        <v>1174.18649999984</v>
      </c>
      <c r="I1091" s="90">
        <v>51234.700800001599</v>
      </c>
      <c r="J1091" s="90">
        <v>58252.495400011503</v>
      </c>
      <c r="K1091" s="109">
        <v>40659770294</v>
      </c>
      <c r="L1091" s="89">
        <v>1975</v>
      </c>
      <c r="M1091" s="89">
        <v>0</v>
      </c>
      <c r="N1091" s="89" t="s">
        <v>6445</v>
      </c>
    </row>
    <row r="1092" spans="2:14" x14ac:dyDescent="0.3">
      <c r="B1092" s="27" t="s">
        <v>1088</v>
      </c>
      <c r="C1092" s="62" t="s">
        <v>4608</v>
      </c>
      <c r="D1092" s="25" t="s">
        <v>4234</v>
      </c>
      <c r="E1092" s="25" t="s">
        <v>4088</v>
      </c>
      <c r="F1092" s="26">
        <v>44096</v>
      </c>
      <c r="H1092" s="90">
        <v>1233.2343000005901</v>
      </c>
      <c r="I1092" s="90">
        <v>4135.4672000035598</v>
      </c>
      <c r="J1092" s="90">
        <v>0</v>
      </c>
      <c r="K1092" s="109">
        <v>4642914603</v>
      </c>
      <c r="L1092" s="89">
        <v>499</v>
      </c>
      <c r="M1092" s="89">
        <v>0</v>
      </c>
      <c r="N1092" s="89" t="s">
        <v>6445</v>
      </c>
    </row>
    <row r="1093" spans="2:14" x14ac:dyDescent="0.3">
      <c r="B1093" s="27" t="s">
        <v>1089</v>
      </c>
      <c r="C1093" s="62" t="s">
        <v>4609</v>
      </c>
      <c r="D1093" s="25" t="s">
        <v>4234</v>
      </c>
      <c r="E1093" s="25" t="s">
        <v>4173</v>
      </c>
      <c r="F1093" s="26">
        <v>44096</v>
      </c>
      <c r="H1093" s="90">
        <v>1262.65619999915</v>
      </c>
      <c r="I1093" s="90">
        <v>0</v>
      </c>
      <c r="J1093" s="90">
        <v>0</v>
      </c>
      <c r="K1093" s="109">
        <v>19821054778</v>
      </c>
      <c r="L1093" s="89">
        <v>215</v>
      </c>
      <c r="M1093" s="89">
        <v>0</v>
      </c>
      <c r="N1093" s="89" t="s">
        <v>6445</v>
      </c>
    </row>
    <row r="1094" spans="2:14" x14ac:dyDescent="0.3">
      <c r="B1094" s="27" t="s">
        <v>1090</v>
      </c>
      <c r="C1094" s="62" t="s">
        <v>4610</v>
      </c>
      <c r="D1094" s="25" t="s">
        <v>4234</v>
      </c>
      <c r="E1094" s="25" t="s">
        <v>4094</v>
      </c>
      <c r="F1094" s="26">
        <v>44096</v>
      </c>
      <c r="H1094" s="90">
        <v>1006.4303999999501</v>
      </c>
      <c r="I1094" s="90">
        <v>2236.12079999968</v>
      </c>
      <c r="J1094" s="90">
        <v>0</v>
      </c>
      <c r="K1094" s="109">
        <v>75720799</v>
      </c>
      <c r="L1094" s="89">
        <v>19</v>
      </c>
      <c r="M1094" s="89">
        <v>0</v>
      </c>
      <c r="N1094" s="89" t="s">
        <v>6445</v>
      </c>
    </row>
    <row r="1095" spans="2:14" x14ac:dyDescent="0.3">
      <c r="B1095" s="27" t="s">
        <v>1091</v>
      </c>
      <c r="C1095" s="62" t="s">
        <v>4611</v>
      </c>
      <c r="D1095" s="25" t="s">
        <v>4234</v>
      </c>
      <c r="E1095" s="25" t="s">
        <v>4096</v>
      </c>
      <c r="F1095" s="26">
        <v>44096</v>
      </c>
      <c r="H1095" s="90">
        <v>1105.50779999979</v>
      </c>
      <c r="I1095" s="90">
        <v>51616.019299984</v>
      </c>
      <c r="J1095" s="90">
        <v>0</v>
      </c>
      <c r="K1095" s="109">
        <v>21861081463</v>
      </c>
      <c r="L1095" s="89">
        <v>215</v>
      </c>
      <c r="M1095" s="89">
        <v>0</v>
      </c>
      <c r="N1095" s="89" t="s">
        <v>6445</v>
      </c>
    </row>
    <row r="1096" spans="2:14" x14ac:dyDescent="0.3">
      <c r="B1096" s="27" t="s">
        <v>1092</v>
      </c>
      <c r="C1096" s="62" t="s">
        <v>4612</v>
      </c>
      <c r="D1096" s="25" t="s">
        <v>4234</v>
      </c>
      <c r="E1096" s="25" t="s">
        <v>4108</v>
      </c>
      <c r="F1096" s="26">
        <v>44096</v>
      </c>
      <c r="H1096" s="90">
        <v>1075.5394000001299</v>
      </c>
      <c r="I1096" s="90">
        <v>463083.56069994002</v>
      </c>
      <c r="J1096" s="90">
        <v>0</v>
      </c>
      <c r="K1096" s="109">
        <v>12986381603</v>
      </c>
      <c r="L1096" s="89">
        <v>19</v>
      </c>
      <c r="M1096" s="89">
        <v>0</v>
      </c>
      <c r="N1096" s="89" t="s">
        <v>6445</v>
      </c>
    </row>
    <row r="1097" spans="2:14" x14ac:dyDescent="0.3">
      <c r="B1097" s="27" t="s">
        <v>1093</v>
      </c>
      <c r="C1097" s="62" t="s">
        <v>4613</v>
      </c>
      <c r="D1097" s="25" t="s">
        <v>4234</v>
      </c>
      <c r="E1097" s="25" t="s">
        <v>4110</v>
      </c>
      <c r="F1097" s="26">
        <v>44096</v>
      </c>
      <c r="H1097" s="90">
        <v>1186.5891999993501</v>
      </c>
      <c r="I1097" s="90">
        <v>168550.32899999601</v>
      </c>
      <c r="J1097" s="90">
        <v>0</v>
      </c>
      <c r="K1097" s="109">
        <v>13645921604</v>
      </c>
      <c r="L1097" s="89">
        <v>1</v>
      </c>
      <c r="M1097" s="89">
        <v>1</v>
      </c>
      <c r="N1097" s="89" t="s">
        <v>6445</v>
      </c>
    </row>
    <row r="1098" spans="2:14" x14ac:dyDescent="0.3">
      <c r="B1098" s="27" t="s">
        <v>1094</v>
      </c>
      <c r="C1098" s="62" t="s">
        <v>4614</v>
      </c>
      <c r="D1098" s="25" t="s">
        <v>4235</v>
      </c>
      <c r="E1098" s="25" t="s">
        <v>4093</v>
      </c>
      <c r="F1098" s="26">
        <v>44096</v>
      </c>
      <c r="H1098" s="90">
        <v>3704.3370999991898</v>
      </c>
      <c r="I1098" s="90">
        <v>11531.3202999979</v>
      </c>
      <c r="J1098" s="90">
        <v>341.05370000004802</v>
      </c>
      <c r="K1098" s="109">
        <v>17892502656</v>
      </c>
      <c r="L1098" s="89">
        <v>1367</v>
      </c>
      <c r="M1098" s="89">
        <v>0</v>
      </c>
      <c r="N1098" s="89" t="s">
        <v>6445</v>
      </c>
    </row>
    <row r="1099" spans="2:14" x14ac:dyDescent="0.3">
      <c r="B1099" s="27" t="s">
        <v>1095</v>
      </c>
      <c r="C1099" s="62" t="s">
        <v>4615</v>
      </c>
      <c r="D1099" s="25" t="s">
        <v>4235</v>
      </c>
      <c r="E1099" s="25" t="s">
        <v>4121</v>
      </c>
      <c r="F1099" s="26">
        <v>44096</v>
      </c>
      <c r="H1099" s="90">
        <v>1067.11529999971</v>
      </c>
      <c r="I1099" s="90">
        <v>54352.139900028698</v>
      </c>
      <c r="J1099" s="90">
        <v>0</v>
      </c>
      <c r="K1099" s="109">
        <v>2011299586</v>
      </c>
      <c r="L1099" s="89">
        <v>1</v>
      </c>
      <c r="M1099" s="89">
        <v>1</v>
      </c>
      <c r="N1099" s="89" t="s">
        <v>6445</v>
      </c>
    </row>
    <row r="1100" spans="2:14" x14ac:dyDescent="0.3">
      <c r="B1100" s="27" t="s">
        <v>1096</v>
      </c>
      <c r="C1100" s="62" t="s">
        <v>4616</v>
      </c>
      <c r="D1100" s="25" t="s">
        <v>4235</v>
      </c>
      <c r="E1100" s="25" t="s">
        <v>4138</v>
      </c>
      <c r="F1100" s="26">
        <v>44096</v>
      </c>
      <c r="H1100" s="90">
        <v>2244.3720999993402</v>
      </c>
      <c r="I1100" s="90">
        <v>0</v>
      </c>
      <c r="J1100" s="90">
        <v>0</v>
      </c>
      <c r="K1100" s="109">
        <v>4675412697</v>
      </c>
      <c r="L1100" s="89">
        <v>12</v>
      </c>
      <c r="M1100" s="89">
        <v>0</v>
      </c>
      <c r="N1100" s="89" t="s">
        <v>6445</v>
      </c>
    </row>
    <row r="1101" spans="2:14" x14ac:dyDescent="0.3">
      <c r="B1101" s="27" t="s">
        <v>1097</v>
      </c>
      <c r="C1101" s="62" t="s">
        <v>4617</v>
      </c>
      <c r="D1101" s="25" t="s">
        <v>4235</v>
      </c>
      <c r="E1101" s="25" t="s">
        <v>4122</v>
      </c>
      <c r="F1101" s="26">
        <v>44096</v>
      </c>
      <c r="H1101" s="90">
        <v>1597.87920000032</v>
      </c>
      <c r="I1101" s="90">
        <v>671631.06400013005</v>
      </c>
      <c r="J1101" s="90">
        <v>529332.60249996197</v>
      </c>
      <c r="K1101" s="109">
        <v>393260756088</v>
      </c>
      <c r="L1101" s="89">
        <v>12137</v>
      </c>
      <c r="M1101" s="89">
        <v>0</v>
      </c>
      <c r="N1101" s="89" t="s">
        <v>6445</v>
      </c>
    </row>
    <row r="1102" spans="2:14" x14ac:dyDescent="0.3">
      <c r="B1102" s="27" t="s">
        <v>1098</v>
      </c>
      <c r="C1102" s="62" t="s">
        <v>4618</v>
      </c>
      <c r="D1102" s="25" t="s">
        <v>4235</v>
      </c>
      <c r="E1102" s="25" t="s">
        <v>4123</v>
      </c>
      <c r="F1102" s="26">
        <v>44096</v>
      </c>
      <c r="H1102" s="90">
        <v>3451.9076000005002</v>
      </c>
      <c r="I1102" s="90">
        <v>61919.962999999501</v>
      </c>
      <c r="J1102" s="90">
        <v>108997.057500005</v>
      </c>
      <c r="K1102" s="109">
        <v>471587518952</v>
      </c>
      <c r="L1102" s="89">
        <v>16317</v>
      </c>
      <c r="M1102" s="89">
        <v>0</v>
      </c>
      <c r="N1102" s="89" t="s">
        <v>6445</v>
      </c>
    </row>
    <row r="1103" spans="2:14" x14ac:dyDescent="0.3">
      <c r="B1103" s="27" t="s">
        <v>1099</v>
      </c>
      <c r="C1103" s="62" t="s">
        <v>4619</v>
      </c>
      <c r="D1103" s="25" t="s">
        <v>4236</v>
      </c>
      <c r="E1103" s="25" t="s">
        <v>4153</v>
      </c>
      <c r="F1103" s="26">
        <v>44096</v>
      </c>
      <c r="H1103" s="90">
        <v>1074.31350000016</v>
      </c>
      <c r="I1103" s="90">
        <v>0</v>
      </c>
      <c r="J1103" s="90">
        <v>0</v>
      </c>
      <c r="K1103" s="109">
        <v>33357508688</v>
      </c>
      <c r="L1103" s="89">
        <v>649</v>
      </c>
      <c r="M1103" s="89">
        <v>0</v>
      </c>
      <c r="N1103" s="89" t="s">
        <v>6445</v>
      </c>
    </row>
    <row r="1104" spans="2:14" x14ac:dyDescent="0.3">
      <c r="B1104" s="27" t="s">
        <v>1100</v>
      </c>
      <c r="C1104" s="62" t="s">
        <v>4620</v>
      </c>
      <c r="D1104" s="25" t="s">
        <v>4237</v>
      </c>
      <c r="E1104" s="25" t="s">
        <v>4153</v>
      </c>
      <c r="F1104" s="26">
        <v>44096</v>
      </c>
      <c r="H1104" s="90">
        <v>1144.05430000089</v>
      </c>
      <c r="I1104" s="90">
        <v>0</v>
      </c>
      <c r="J1104" s="90">
        <v>0</v>
      </c>
      <c r="K1104" s="109">
        <v>7276185348</v>
      </c>
      <c r="L1104" s="89">
        <v>17</v>
      </c>
      <c r="M1104" s="89">
        <v>1</v>
      </c>
      <c r="N1104" s="89" t="s">
        <v>6445</v>
      </c>
    </row>
    <row r="1105" spans="2:14" x14ac:dyDescent="0.3">
      <c r="B1105" s="27" t="s">
        <v>1101</v>
      </c>
      <c r="C1105" s="62" t="s">
        <v>4621</v>
      </c>
      <c r="D1105" s="25" t="s">
        <v>4238</v>
      </c>
      <c r="E1105" s="25" t="s">
        <v>4153</v>
      </c>
      <c r="F1105" s="26">
        <v>44096</v>
      </c>
      <c r="H1105" s="90">
        <v>328344.56529998803</v>
      </c>
      <c r="I1105" s="90">
        <v>0</v>
      </c>
      <c r="J1105" s="90">
        <v>0</v>
      </c>
      <c r="K1105" s="109">
        <v>1576053914</v>
      </c>
      <c r="L1105" s="89">
        <v>10</v>
      </c>
      <c r="M1105" s="89">
        <v>8</v>
      </c>
      <c r="N1105" s="89" t="s">
        <v>6445</v>
      </c>
    </row>
    <row r="1106" spans="2:14" x14ac:dyDescent="0.3">
      <c r="B1106" s="27" t="s">
        <v>1102</v>
      </c>
      <c r="C1106" s="62" t="s">
        <v>4622</v>
      </c>
      <c r="D1106" s="25" t="s">
        <v>4239</v>
      </c>
      <c r="E1106" s="25" t="s">
        <v>4092</v>
      </c>
      <c r="F1106" s="26">
        <v>44096</v>
      </c>
      <c r="H1106" s="90">
        <v>1497.8535999991</v>
      </c>
      <c r="I1106" s="90">
        <v>171347.14100003199</v>
      </c>
      <c r="J1106" s="90">
        <v>991.21740000043098</v>
      </c>
      <c r="K1106" s="109">
        <v>14118352741</v>
      </c>
      <c r="L1106" s="89">
        <v>767</v>
      </c>
      <c r="M1106" s="89">
        <v>1</v>
      </c>
      <c r="N1106" s="89" t="s">
        <v>6445</v>
      </c>
    </row>
    <row r="1107" spans="2:14" x14ac:dyDescent="0.3">
      <c r="B1107" s="27" t="s">
        <v>1103</v>
      </c>
      <c r="C1107" s="62" t="s">
        <v>4623</v>
      </c>
      <c r="D1107" s="25" t="s">
        <v>4239</v>
      </c>
      <c r="E1107" s="25" t="s">
        <v>4188</v>
      </c>
      <c r="F1107" s="26">
        <v>44096</v>
      </c>
      <c r="H1107" s="90">
        <v>1702.87859999947</v>
      </c>
      <c r="I1107" s="90">
        <v>2210.9561999999</v>
      </c>
      <c r="J1107" s="90">
        <v>0</v>
      </c>
      <c r="K1107" s="109">
        <v>3379819131</v>
      </c>
      <c r="L1107" s="89">
        <v>261</v>
      </c>
      <c r="M1107" s="89">
        <v>0</v>
      </c>
      <c r="N1107" s="89" t="s">
        <v>6445</v>
      </c>
    </row>
    <row r="1108" spans="2:14" x14ac:dyDescent="0.3">
      <c r="B1108" s="27" t="s">
        <v>1104</v>
      </c>
      <c r="C1108" s="62" t="s">
        <v>4624</v>
      </c>
      <c r="D1108" s="25" t="s">
        <v>4239</v>
      </c>
      <c r="E1108" s="25" t="s">
        <v>4189</v>
      </c>
      <c r="F1108" s="26">
        <v>44096</v>
      </c>
      <c r="H1108" s="90">
        <v>1379.48399999924</v>
      </c>
      <c r="I1108" s="90">
        <v>0</v>
      </c>
      <c r="J1108" s="90">
        <v>0</v>
      </c>
      <c r="K1108" s="109">
        <v>8180220114</v>
      </c>
      <c r="L1108" s="89">
        <v>1</v>
      </c>
      <c r="M1108" s="89">
        <v>1</v>
      </c>
      <c r="N1108" s="89" t="s">
        <v>6445</v>
      </c>
    </row>
    <row r="1109" spans="2:14" x14ac:dyDescent="0.3">
      <c r="B1109" s="27" t="s">
        <v>1105</v>
      </c>
      <c r="C1109" s="62" t="s">
        <v>4625</v>
      </c>
      <c r="D1109" s="25" t="s">
        <v>4239</v>
      </c>
      <c r="E1109" s="25" t="s">
        <v>4094</v>
      </c>
      <c r="F1109" s="26">
        <v>44096</v>
      </c>
      <c r="H1109" s="90">
        <v>1622.45309999958</v>
      </c>
      <c r="I1109" s="90">
        <v>0</v>
      </c>
      <c r="J1109" s="90">
        <v>0</v>
      </c>
      <c r="K1109" s="109">
        <v>1369800928</v>
      </c>
      <c r="L1109" s="89">
        <v>4</v>
      </c>
      <c r="M1109" s="89">
        <v>1</v>
      </c>
      <c r="N1109" s="89" t="s">
        <v>6445</v>
      </c>
    </row>
    <row r="1110" spans="2:14" x14ac:dyDescent="0.3">
      <c r="B1110" s="27" t="s">
        <v>1106</v>
      </c>
      <c r="C1110" s="62" t="s">
        <v>4626</v>
      </c>
      <c r="D1110" s="25" t="s">
        <v>4239</v>
      </c>
      <c r="E1110" s="25" t="s">
        <v>4190</v>
      </c>
      <c r="F1110" s="26">
        <v>44096</v>
      </c>
      <c r="H1110" s="90">
        <v>1389.03409999982</v>
      </c>
      <c r="I1110" s="90">
        <v>0</v>
      </c>
      <c r="J1110" s="90">
        <v>0</v>
      </c>
      <c r="K1110" s="109">
        <v>4639537610</v>
      </c>
      <c r="L1110" s="89">
        <v>5</v>
      </c>
      <c r="M1110" s="89">
        <v>4</v>
      </c>
      <c r="N1110" s="89" t="s">
        <v>6445</v>
      </c>
    </row>
    <row r="1111" spans="2:14" x14ac:dyDescent="0.3">
      <c r="B1111" s="27" t="s">
        <v>1107</v>
      </c>
      <c r="C1111" s="62" t="s">
        <v>4627</v>
      </c>
      <c r="D1111" s="25" t="s">
        <v>4240</v>
      </c>
      <c r="E1111" s="25" t="s">
        <v>4092</v>
      </c>
      <c r="F1111" s="26">
        <v>44096</v>
      </c>
      <c r="H1111" s="90">
        <v>922.06809999979998</v>
      </c>
      <c r="I1111" s="90">
        <v>2169.0372000001398</v>
      </c>
      <c r="J1111" s="90">
        <v>1612.00760000013</v>
      </c>
      <c r="K1111" s="109">
        <v>799166417</v>
      </c>
      <c r="L1111" s="89">
        <v>107</v>
      </c>
      <c r="M1111" s="89">
        <v>1</v>
      </c>
      <c r="N1111" s="89" t="s">
        <v>6445</v>
      </c>
    </row>
    <row r="1112" spans="2:14" x14ac:dyDescent="0.3">
      <c r="B1112" s="27" t="s">
        <v>1108</v>
      </c>
      <c r="C1112" s="62" t="s">
        <v>4628</v>
      </c>
      <c r="D1112" s="25" t="s">
        <v>4240</v>
      </c>
      <c r="E1112" s="25" t="s">
        <v>4188</v>
      </c>
      <c r="F1112" s="26">
        <v>44096</v>
      </c>
      <c r="H1112" s="90">
        <v>1058.1882000006699</v>
      </c>
      <c r="I1112" s="90">
        <v>0</v>
      </c>
      <c r="J1112" s="90">
        <v>0</v>
      </c>
      <c r="K1112" s="109">
        <v>382691814</v>
      </c>
      <c r="L1112" s="89">
        <v>43</v>
      </c>
      <c r="M1112" s="89">
        <v>0</v>
      </c>
      <c r="N1112" s="89" t="s">
        <v>6445</v>
      </c>
    </row>
    <row r="1113" spans="2:14" x14ac:dyDescent="0.3">
      <c r="B1113" s="27" t="s">
        <v>1109</v>
      </c>
      <c r="C1113" s="62" t="s">
        <v>4629</v>
      </c>
      <c r="D1113" s="25" t="s">
        <v>4240</v>
      </c>
      <c r="E1113" s="25" t="s">
        <v>4189</v>
      </c>
      <c r="F1113" s="26">
        <v>44096</v>
      </c>
      <c r="H1113" s="90">
        <v>1245.98039999977</v>
      </c>
      <c r="I1113" s="90">
        <v>0</v>
      </c>
      <c r="J1113" s="90">
        <v>0</v>
      </c>
      <c r="K1113" s="109">
        <v>1458046437</v>
      </c>
      <c r="L1113" s="89">
        <v>1</v>
      </c>
      <c r="M1113" s="89">
        <v>1</v>
      </c>
      <c r="N1113" s="89" t="s">
        <v>6445</v>
      </c>
    </row>
    <row r="1114" spans="2:14" x14ac:dyDescent="0.3">
      <c r="B1114" s="27" t="s">
        <v>1110</v>
      </c>
      <c r="C1114" s="62" t="s">
        <v>4630</v>
      </c>
      <c r="D1114" s="25" t="s">
        <v>4240</v>
      </c>
      <c r="E1114" s="25" t="s">
        <v>4094</v>
      </c>
      <c r="F1114" s="26">
        <v>44096</v>
      </c>
      <c r="H1114" s="90">
        <v>1264.68349999934</v>
      </c>
      <c r="I1114" s="90">
        <v>0</v>
      </c>
      <c r="J1114" s="90">
        <v>0</v>
      </c>
      <c r="K1114" s="109">
        <v>28106954</v>
      </c>
      <c r="L1114" s="89">
        <v>2</v>
      </c>
      <c r="M1114" s="89">
        <v>1</v>
      </c>
      <c r="N1114" s="89" t="s">
        <v>6445</v>
      </c>
    </row>
    <row r="1115" spans="2:14" x14ac:dyDescent="0.3">
      <c r="B1115" s="27" t="s">
        <v>1111</v>
      </c>
      <c r="C1115" s="62" t="s">
        <v>4631</v>
      </c>
      <c r="D1115" s="25" t="s">
        <v>4240</v>
      </c>
      <c r="E1115" s="25" t="s">
        <v>4190</v>
      </c>
      <c r="F1115" s="26">
        <v>44096</v>
      </c>
      <c r="H1115" s="90">
        <v>1061.26899999939</v>
      </c>
      <c r="I1115" s="90">
        <v>0</v>
      </c>
      <c r="J1115" s="90">
        <v>0</v>
      </c>
      <c r="K1115" s="109">
        <v>0</v>
      </c>
      <c r="L1115" s="89">
        <v>0</v>
      </c>
      <c r="M1115" s="89">
        <v>0</v>
      </c>
      <c r="N1115" s="89" t="s">
        <v>6445</v>
      </c>
    </row>
    <row r="1116" spans="2:14" x14ac:dyDescent="0.3">
      <c r="B1116" s="27" t="s">
        <v>1112</v>
      </c>
      <c r="C1116" s="62" t="s">
        <v>4632</v>
      </c>
      <c r="D1116" s="25" t="s">
        <v>4241</v>
      </c>
      <c r="E1116" s="25" t="s">
        <v>4092</v>
      </c>
      <c r="F1116" s="26">
        <v>44096</v>
      </c>
      <c r="H1116" s="90">
        <v>1555.5186000000699</v>
      </c>
      <c r="I1116" s="90">
        <v>0</v>
      </c>
      <c r="J1116" s="90">
        <v>0</v>
      </c>
      <c r="K1116" s="109">
        <v>3237719572</v>
      </c>
      <c r="L1116" s="89">
        <v>575</v>
      </c>
      <c r="M1116" s="89">
        <v>1</v>
      </c>
      <c r="N1116" s="89" t="s">
        <v>6445</v>
      </c>
    </row>
    <row r="1117" spans="2:14" x14ac:dyDescent="0.3">
      <c r="B1117" s="27" t="s">
        <v>1113</v>
      </c>
      <c r="C1117" s="62" t="s">
        <v>4633</v>
      </c>
      <c r="D1117" s="25" t="s">
        <v>4241</v>
      </c>
      <c r="E1117" s="25" t="s">
        <v>4188</v>
      </c>
      <c r="F1117" s="26">
        <v>44096</v>
      </c>
      <c r="H1117" s="90">
        <v>1811.54900000058</v>
      </c>
      <c r="I1117" s="90">
        <v>0</v>
      </c>
      <c r="J1117" s="90">
        <v>0</v>
      </c>
      <c r="K1117" s="109">
        <v>713416860</v>
      </c>
      <c r="L1117" s="89">
        <v>293</v>
      </c>
      <c r="M1117" s="89">
        <v>0</v>
      </c>
      <c r="N1117" s="89" t="s">
        <v>6445</v>
      </c>
    </row>
    <row r="1118" spans="2:14" x14ac:dyDescent="0.3">
      <c r="B1118" s="27" t="s">
        <v>1114</v>
      </c>
      <c r="C1118" s="62" t="s">
        <v>4634</v>
      </c>
      <c r="D1118" s="25" t="s">
        <v>4241</v>
      </c>
      <c r="E1118" s="25" t="s">
        <v>4189</v>
      </c>
      <c r="F1118" s="26">
        <v>44096</v>
      </c>
      <c r="H1118" s="90">
        <v>805.88399999961302</v>
      </c>
      <c r="I1118" s="90">
        <v>0</v>
      </c>
      <c r="J1118" s="90">
        <v>64525.415600001797</v>
      </c>
      <c r="K1118" s="109">
        <v>3554625453</v>
      </c>
      <c r="L1118" s="89">
        <v>2</v>
      </c>
      <c r="M1118" s="89">
        <v>2</v>
      </c>
      <c r="N1118" s="89" t="s">
        <v>6445</v>
      </c>
    </row>
    <row r="1119" spans="2:14" x14ac:dyDescent="0.3">
      <c r="B1119" s="27" t="s">
        <v>1115</v>
      </c>
      <c r="C1119" s="62" t="s">
        <v>4635</v>
      </c>
      <c r="D1119" s="25" t="s">
        <v>4241</v>
      </c>
      <c r="E1119" s="25" t="s">
        <v>4094</v>
      </c>
      <c r="F1119" s="26">
        <v>44096</v>
      </c>
      <c r="H1119" s="90">
        <v>861.94120000023395</v>
      </c>
      <c r="I1119" s="90">
        <v>0</v>
      </c>
      <c r="J1119" s="90">
        <v>0</v>
      </c>
      <c r="K1119" s="109">
        <v>51044902</v>
      </c>
      <c r="L1119" s="89">
        <v>3</v>
      </c>
      <c r="M1119" s="89">
        <v>1</v>
      </c>
      <c r="N1119" s="89" t="s">
        <v>6445</v>
      </c>
    </row>
    <row r="1120" spans="2:14" x14ac:dyDescent="0.3">
      <c r="B1120" s="27" t="s">
        <v>1116</v>
      </c>
      <c r="C1120" s="62" t="s">
        <v>4636</v>
      </c>
      <c r="D1120" s="25" t="s">
        <v>4241</v>
      </c>
      <c r="E1120" s="25" t="s">
        <v>4190</v>
      </c>
      <c r="F1120" s="26">
        <v>44096</v>
      </c>
      <c r="H1120" s="90">
        <v>843.89340000040795</v>
      </c>
      <c r="I1120" s="90">
        <v>29624.594799995401</v>
      </c>
      <c r="J1120" s="90">
        <v>0</v>
      </c>
      <c r="K1120" s="109">
        <v>1824649267</v>
      </c>
      <c r="L1120" s="89">
        <v>3</v>
      </c>
      <c r="M1120" s="89">
        <v>3</v>
      </c>
      <c r="N1120" s="89" t="s">
        <v>6445</v>
      </c>
    </row>
    <row r="1121" spans="2:14" x14ac:dyDescent="0.3">
      <c r="B1121" s="27" t="s">
        <v>1117</v>
      </c>
      <c r="C1121" s="62" t="s">
        <v>4637</v>
      </c>
      <c r="D1121" s="25" t="s">
        <v>4242</v>
      </c>
      <c r="E1121" s="25" t="s">
        <v>4092</v>
      </c>
      <c r="F1121" s="26">
        <v>44096</v>
      </c>
      <c r="H1121" s="90">
        <v>703.58059999998704</v>
      </c>
      <c r="I1121" s="90">
        <v>1421.3013000004</v>
      </c>
      <c r="J1121" s="90">
        <v>3184.5075000002998</v>
      </c>
      <c r="K1121" s="109">
        <v>3953722178</v>
      </c>
      <c r="L1121" s="89">
        <v>1075</v>
      </c>
      <c r="M1121" s="89">
        <v>1</v>
      </c>
      <c r="N1121" s="89" t="s">
        <v>6445</v>
      </c>
    </row>
    <row r="1122" spans="2:14" x14ac:dyDescent="0.3">
      <c r="B1122" s="27" t="s">
        <v>1118</v>
      </c>
      <c r="C1122" s="62" t="s">
        <v>4638</v>
      </c>
      <c r="D1122" s="25" t="s">
        <v>4242</v>
      </c>
      <c r="E1122" s="25" t="s">
        <v>4188</v>
      </c>
      <c r="F1122" s="26">
        <v>44096</v>
      </c>
      <c r="H1122" s="90">
        <v>712.65720000024896</v>
      </c>
      <c r="I1122" s="90">
        <v>0</v>
      </c>
      <c r="J1122" s="90">
        <v>6536.0178000032902</v>
      </c>
      <c r="K1122" s="109">
        <v>622404521</v>
      </c>
      <c r="L1122" s="89">
        <v>455</v>
      </c>
      <c r="M1122" s="89">
        <v>0</v>
      </c>
      <c r="N1122" s="89" t="s">
        <v>6445</v>
      </c>
    </row>
    <row r="1123" spans="2:14" x14ac:dyDescent="0.3">
      <c r="B1123" s="27" t="s">
        <v>1119</v>
      </c>
      <c r="C1123" s="62" t="s">
        <v>4639</v>
      </c>
      <c r="D1123" s="25" t="s">
        <v>4242</v>
      </c>
      <c r="E1123" s="25" t="s">
        <v>4189</v>
      </c>
      <c r="F1123" s="26">
        <v>44096</v>
      </c>
      <c r="H1123" s="90">
        <v>621.11199999973201</v>
      </c>
      <c r="I1123" s="90">
        <v>0</v>
      </c>
      <c r="J1123" s="90">
        <v>0</v>
      </c>
      <c r="K1123" s="109">
        <v>4296188246</v>
      </c>
      <c r="L1123" s="89">
        <v>1</v>
      </c>
      <c r="M1123" s="89">
        <v>1</v>
      </c>
      <c r="N1123" s="89" t="s">
        <v>6445</v>
      </c>
    </row>
    <row r="1124" spans="2:14" x14ac:dyDescent="0.3">
      <c r="B1124" s="27" t="s">
        <v>1120</v>
      </c>
      <c r="C1124" s="62" t="s">
        <v>4640</v>
      </c>
      <c r="D1124" s="25" t="s">
        <v>4242</v>
      </c>
      <c r="E1124" s="25" t="s">
        <v>4094</v>
      </c>
      <c r="F1124" s="26">
        <v>44096</v>
      </c>
      <c r="H1124" s="90">
        <v>776.06450000032805</v>
      </c>
      <c r="I1124" s="90">
        <v>0</v>
      </c>
      <c r="J1124" s="90">
        <v>0</v>
      </c>
      <c r="K1124" s="109">
        <v>1654709873</v>
      </c>
      <c r="L1124" s="89">
        <v>13</v>
      </c>
      <c r="M1124" s="89">
        <v>1</v>
      </c>
      <c r="N1124" s="89" t="s">
        <v>6445</v>
      </c>
    </row>
    <row r="1125" spans="2:14" x14ac:dyDescent="0.3">
      <c r="B1125" s="27" t="s">
        <v>1121</v>
      </c>
      <c r="C1125" s="62" t="s">
        <v>4641</v>
      </c>
      <c r="D1125" s="25" t="s">
        <v>4242</v>
      </c>
      <c r="E1125" s="25" t="s">
        <v>4095</v>
      </c>
      <c r="F1125" s="26">
        <v>44096</v>
      </c>
      <c r="H1125" s="90">
        <v>656.25179999973602</v>
      </c>
      <c r="I1125" s="90">
        <v>0</v>
      </c>
      <c r="J1125" s="90">
        <v>0</v>
      </c>
      <c r="K1125" s="109">
        <v>4470088700</v>
      </c>
      <c r="L1125" s="89">
        <v>5</v>
      </c>
      <c r="M1125" s="89">
        <v>5</v>
      </c>
      <c r="N1125" s="89" t="s">
        <v>6445</v>
      </c>
    </row>
    <row r="1126" spans="2:14" x14ac:dyDescent="0.3">
      <c r="B1126" s="27" t="s">
        <v>1122</v>
      </c>
      <c r="C1126" s="62" t="s">
        <v>4642</v>
      </c>
      <c r="D1126" s="25" t="s">
        <v>4242</v>
      </c>
      <c r="E1126" s="25" t="s">
        <v>4191</v>
      </c>
      <c r="F1126" s="26">
        <v>44096</v>
      </c>
      <c r="H1126" s="90">
        <v>906.30750000011199</v>
      </c>
      <c r="I1126" s="90">
        <v>0</v>
      </c>
      <c r="J1126" s="90">
        <v>0</v>
      </c>
      <c r="K1126" s="109">
        <v>398282768</v>
      </c>
      <c r="L1126" s="89">
        <v>1</v>
      </c>
      <c r="M1126" s="89">
        <v>0</v>
      </c>
      <c r="N1126" s="89" t="s">
        <v>6445</v>
      </c>
    </row>
    <row r="1127" spans="2:14" x14ac:dyDescent="0.3">
      <c r="B1127" s="27" t="s">
        <v>1123</v>
      </c>
      <c r="C1127" s="62" t="s">
        <v>4643</v>
      </c>
      <c r="D1127" s="25" t="s">
        <v>4242</v>
      </c>
      <c r="E1127" s="25" t="s">
        <v>4190</v>
      </c>
      <c r="F1127" s="26">
        <v>44096</v>
      </c>
      <c r="H1127" s="90">
        <v>648.25019999966003</v>
      </c>
      <c r="I1127" s="90">
        <v>0</v>
      </c>
      <c r="J1127" s="90">
        <v>0</v>
      </c>
      <c r="K1127" s="109">
        <v>1457576350</v>
      </c>
      <c r="L1127" s="89">
        <v>3</v>
      </c>
      <c r="M1127" s="89">
        <v>3</v>
      </c>
      <c r="N1127" s="89" t="s">
        <v>6445</v>
      </c>
    </row>
    <row r="1128" spans="2:14" x14ac:dyDescent="0.3">
      <c r="B1128" s="27" t="s">
        <v>1124</v>
      </c>
      <c r="C1128" s="62" t="s">
        <v>4644</v>
      </c>
      <c r="D1128" s="25" t="s">
        <v>4243</v>
      </c>
      <c r="E1128" s="25" t="s">
        <v>4092</v>
      </c>
      <c r="F1128" s="26">
        <v>44096</v>
      </c>
      <c r="H1128" s="90">
        <v>941.38422300014599</v>
      </c>
      <c r="I1128" s="90">
        <v>324516.97730016703</v>
      </c>
      <c r="J1128" s="90">
        <v>52725.342800021201</v>
      </c>
      <c r="K1128" s="109">
        <v>25116573267.5</v>
      </c>
      <c r="L1128" s="89">
        <v>473</v>
      </c>
      <c r="M1128" s="89">
        <v>1</v>
      </c>
      <c r="N1128" s="89" t="s">
        <v>6446</v>
      </c>
    </row>
    <row r="1129" spans="2:14" x14ac:dyDescent="0.3">
      <c r="B1129" s="27" t="s">
        <v>1125</v>
      </c>
      <c r="C1129" s="62" t="s">
        <v>4645</v>
      </c>
      <c r="D1129" s="25" t="s">
        <v>4243</v>
      </c>
      <c r="E1129" s="25" t="s">
        <v>4167</v>
      </c>
      <c r="F1129" s="26">
        <v>44096</v>
      </c>
      <c r="H1129" s="90">
        <v>829.24658999964595</v>
      </c>
      <c r="I1129" s="90">
        <v>0</v>
      </c>
      <c r="J1129" s="90">
        <v>0</v>
      </c>
      <c r="K1129" s="109">
        <v>262557121.83129901</v>
      </c>
      <c r="L1129" s="89">
        <v>18</v>
      </c>
      <c r="M1129" s="89">
        <v>0</v>
      </c>
      <c r="N1129" s="89" t="s">
        <v>6446</v>
      </c>
    </row>
    <row r="1130" spans="2:14" x14ac:dyDescent="0.3">
      <c r="B1130" s="27" t="s">
        <v>1126</v>
      </c>
      <c r="C1130" s="62" t="s">
        <v>4646</v>
      </c>
      <c r="D1130" s="25" t="s">
        <v>4243</v>
      </c>
      <c r="E1130" s="25" t="s">
        <v>4189</v>
      </c>
      <c r="F1130" s="26">
        <v>44096</v>
      </c>
      <c r="H1130" s="90">
        <v>773.37098100036405</v>
      </c>
      <c r="I1130" s="90">
        <v>0</v>
      </c>
      <c r="J1130" s="90">
        <v>0</v>
      </c>
      <c r="K1130" s="109">
        <v>361753670.11132801</v>
      </c>
      <c r="L1130" s="89">
        <v>1</v>
      </c>
      <c r="M1130" s="89">
        <v>1</v>
      </c>
      <c r="N1130" s="89" t="s">
        <v>6446</v>
      </c>
    </row>
    <row r="1131" spans="2:14" x14ac:dyDescent="0.3">
      <c r="B1131" s="27" t="s">
        <v>1127</v>
      </c>
      <c r="C1131" s="62" t="s">
        <v>4647</v>
      </c>
      <c r="D1131" s="25" t="s">
        <v>4243</v>
      </c>
      <c r="E1131" s="25" t="s">
        <v>4094</v>
      </c>
      <c r="F1131" s="26">
        <v>44096</v>
      </c>
      <c r="H1131" s="90">
        <v>869164.10961341904</v>
      </c>
      <c r="I1131" s="90">
        <v>0</v>
      </c>
      <c r="J1131" s="90">
        <v>1334.6157000009</v>
      </c>
      <c r="K1131" s="109">
        <v>13048116836.8906</v>
      </c>
      <c r="L1131" s="89">
        <v>64</v>
      </c>
      <c r="M1131" s="89">
        <v>1</v>
      </c>
      <c r="N1131" s="89" t="s">
        <v>6446</v>
      </c>
    </row>
    <row r="1132" spans="2:14" x14ac:dyDescent="0.3">
      <c r="B1132" s="27" t="s">
        <v>1128</v>
      </c>
      <c r="C1132" s="62" t="s">
        <v>4648</v>
      </c>
      <c r="D1132" s="25" t="s">
        <v>4243</v>
      </c>
      <c r="E1132" s="25" t="s">
        <v>4095</v>
      </c>
      <c r="F1132" s="26">
        <v>44096</v>
      </c>
      <c r="H1132" s="90">
        <v>943.08444899972505</v>
      </c>
      <c r="I1132" s="90">
        <v>0</v>
      </c>
      <c r="J1132" s="90">
        <v>0</v>
      </c>
      <c r="K1132" s="109">
        <v>12241495007.4219</v>
      </c>
      <c r="L1132" s="89">
        <v>12</v>
      </c>
      <c r="M1132" s="89">
        <v>0</v>
      </c>
      <c r="N1132" s="89" t="s">
        <v>6446</v>
      </c>
    </row>
    <row r="1133" spans="2:14" x14ac:dyDescent="0.3">
      <c r="B1133" s="27" t="s">
        <v>1129</v>
      </c>
      <c r="C1133" s="62" t="s">
        <v>4649</v>
      </c>
      <c r="D1133" s="25" t="s">
        <v>4243</v>
      </c>
      <c r="E1133" s="25" t="s">
        <v>4190</v>
      </c>
      <c r="F1133" s="26">
        <v>44096</v>
      </c>
      <c r="H1133" s="90">
        <v>779.94003599975304</v>
      </c>
      <c r="I1133" s="90">
        <v>0</v>
      </c>
      <c r="J1133" s="90">
        <v>0</v>
      </c>
      <c r="K1133" s="109">
        <v>1538549538.9433601</v>
      </c>
      <c r="L1133" s="89">
        <v>2</v>
      </c>
      <c r="M1133" s="89">
        <v>1</v>
      </c>
      <c r="N1133" s="89" t="s">
        <v>6446</v>
      </c>
    </row>
    <row r="1134" spans="2:14" x14ac:dyDescent="0.3">
      <c r="B1134" s="27" t="s">
        <v>1130</v>
      </c>
      <c r="C1134" s="62" t="s">
        <v>4650</v>
      </c>
      <c r="D1134" s="25" t="s">
        <v>4244</v>
      </c>
      <c r="E1134" s="25" t="s">
        <v>4092</v>
      </c>
      <c r="F1134" s="26">
        <v>44096</v>
      </c>
      <c r="H1134" s="90">
        <v>1208.1499000005399</v>
      </c>
      <c r="I1134" s="90">
        <v>1489.88130000047</v>
      </c>
      <c r="J1134" s="90">
        <v>38157.516700029402</v>
      </c>
      <c r="K1134" s="109">
        <v>6266508474</v>
      </c>
      <c r="L1134" s="89">
        <v>517</v>
      </c>
      <c r="M1134" s="89">
        <v>1</v>
      </c>
      <c r="N1134" s="89" t="s">
        <v>6445</v>
      </c>
    </row>
    <row r="1135" spans="2:14" x14ac:dyDescent="0.3">
      <c r="B1135" s="27" t="s">
        <v>1131</v>
      </c>
      <c r="C1135" s="62" t="s">
        <v>4651</v>
      </c>
      <c r="D1135" s="25" t="s">
        <v>4244</v>
      </c>
      <c r="E1135" s="25" t="s">
        <v>4188</v>
      </c>
      <c r="F1135" s="26">
        <v>44096</v>
      </c>
      <c r="H1135" s="90">
        <v>1409.71670000069</v>
      </c>
      <c r="I1135" s="90">
        <v>0</v>
      </c>
      <c r="J1135" s="90">
        <v>0</v>
      </c>
      <c r="K1135" s="109">
        <v>1803912785</v>
      </c>
      <c r="L1135" s="89">
        <v>204</v>
      </c>
      <c r="M1135" s="89">
        <v>0</v>
      </c>
      <c r="N1135" s="89" t="s">
        <v>6445</v>
      </c>
    </row>
    <row r="1136" spans="2:14" x14ac:dyDescent="0.3">
      <c r="B1136" s="27" t="s">
        <v>1132</v>
      </c>
      <c r="C1136" s="62" t="s">
        <v>4652</v>
      </c>
      <c r="D1136" s="25" t="s">
        <v>4244</v>
      </c>
      <c r="E1136" s="25" t="s">
        <v>4189</v>
      </c>
      <c r="F1136" s="26">
        <v>44096</v>
      </c>
      <c r="H1136" s="90">
        <v>1239.78030000068</v>
      </c>
      <c r="I1136" s="90">
        <v>0</v>
      </c>
      <c r="J1136" s="90">
        <v>0</v>
      </c>
      <c r="K1136" s="109">
        <v>9875541472</v>
      </c>
      <c r="L1136" s="89">
        <v>1</v>
      </c>
      <c r="M1136" s="89">
        <v>1</v>
      </c>
      <c r="N1136" s="89" t="s">
        <v>6445</v>
      </c>
    </row>
    <row r="1137" spans="2:14" x14ac:dyDescent="0.3">
      <c r="B1137" s="27" t="s">
        <v>1133</v>
      </c>
      <c r="C1137" s="62" t="s">
        <v>4653</v>
      </c>
      <c r="D1137" s="25" t="s">
        <v>4244</v>
      </c>
      <c r="E1137" s="25" t="s">
        <v>4094</v>
      </c>
      <c r="F1137" s="26">
        <v>44096</v>
      </c>
      <c r="H1137" s="90">
        <v>1610.44060000032</v>
      </c>
      <c r="I1137" s="90">
        <v>0</v>
      </c>
      <c r="J1137" s="90">
        <v>0</v>
      </c>
      <c r="K1137" s="109">
        <v>183856188</v>
      </c>
      <c r="L1137" s="89">
        <v>4</v>
      </c>
      <c r="M1137" s="89">
        <v>1</v>
      </c>
      <c r="N1137" s="89" t="s">
        <v>6445</v>
      </c>
    </row>
    <row r="1138" spans="2:14" x14ac:dyDescent="0.3">
      <c r="B1138" s="27" t="s">
        <v>1134</v>
      </c>
      <c r="C1138" s="62" t="s">
        <v>4654</v>
      </c>
      <c r="D1138" s="25" t="s">
        <v>4244</v>
      </c>
      <c r="E1138" s="25" t="s">
        <v>4190</v>
      </c>
      <c r="F1138" s="26">
        <v>44096</v>
      </c>
      <c r="H1138" s="90">
        <v>1361.63069999963</v>
      </c>
      <c r="I1138" s="90">
        <v>16891.511000007398</v>
      </c>
      <c r="J1138" s="90">
        <v>0</v>
      </c>
      <c r="K1138" s="109">
        <v>2398453357</v>
      </c>
      <c r="L1138" s="89">
        <v>4</v>
      </c>
      <c r="M1138" s="89">
        <v>4</v>
      </c>
      <c r="N1138" s="89" t="s">
        <v>6445</v>
      </c>
    </row>
    <row r="1139" spans="2:14" x14ac:dyDescent="0.3">
      <c r="B1139" s="27" t="s">
        <v>1135</v>
      </c>
      <c r="C1139" s="62" t="s">
        <v>4655</v>
      </c>
      <c r="D1139" s="25" t="s">
        <v>4245</v>
      </c>
      <c r="E1139" s="25" t="s">
        <v>4092</v>
      </c>
      <c r="F1139" s="26">
        <v>44096</v>
      </c>
      <c r="H1139" s="90">
        <v>1608.6129999999</v>
      </c>
      <c r="I1139" s="90">
        <v>7536.3911999985603</v>
      </c>
      <c r="J1139" s="90">
        <v>62082.504800021597</v>
      </c>
      <c r="K1139" s="109">
        <v>44501276424</v>
      </c>
      <c r="L1139" s="89">
        <v>3781</v>
      </c>
      <c r="M1139" s="89">
        <v>1</v>
      </c>
      <c r="N1139" s="89" t="s">
        <v>6445</v>
      </c>
    </row>
    <row r="1140" spans="2:14" x14ac:dyDescent="0.3">
      <c r="B1140" s="27" t="s">
        <v>1136</v>
      </c>
      <c r="C1140" s="62" t="s">
        <v>4656</v>
      </c>
      <c r="D1140" s="25" t="s">
        <v>4245</v>
      </c>
      <c r="E1140" s="25" t="s">
        <v>4188</v>
      </c>
      <c r="F1140" s="26">
        <v>44096</v>
      </c>
      <c r="H1140" s="90">
        <v>1569.0344999991401</v>
      </c>
      <c r="I1140" s="90">
        <v>1352.5138000007701</v>
      </c>
      <c r="J1140" s="90">
        <v>0</v>
      </c>
      <c r="K1140" s="109">
        <v>3331130431</v>
      </c>
      <c r="L1140" s="89">
        <v>717</v>
      </c>
      <c r="M1140" s="89">
        <v>0</v>
      </c>
      <c r="N1140" s="89" t="s">
        <v>6445</v>
      </c>
    </row>
    <row r="1141" spans="2:14" x14ac:dyDescent="0.3">
      <c r="B1141" s="27" t="s">
        <v>1137</v>
      </c>
      <c r="C1141" s="62" t="s">
        <v>4657</v>
      </c>
      <c r="D1141" s="25" t="s">
        <v>4245</v>
      </c>
      <c r="E1141" s="25" t="s">
        <v>4189</v>
      </c>
      <c r="F1141" s="26">
        <v>44096</v>
      </c>
      <c r="H1141" s="90">
        <v>1033.1000999994601</v>
      </c>
      <c r="I1141" s="90">
        <v>0</v>
      </c>
      <c r="J1141" s="90">
        <v>0</v>
      </c>
      <c r="K1141" s="109">
        <v>15790893808</v>
      </c>
      <c r="L1141" s="89">
        <v>1</v>
      </c>
      <c r="M1141" s="89">
        <v>1</v>
      </c>
      <c r="N1141" s="89" t="s">
        <v>6445</v>
      </c>
    </row>
    <row r="1142" spans="2:14" x14ac:dyDescent="0.3">
      <c r="B1142" s="27" t="s">
        <v>1138</v>
      </c>
      <c r="C1142" s="62" t="s">
        <v>4658</v>
      </c>
      <c r="D1142" s="25" t="s">
        <v>4245</v>
      </c>
      <c r="E1142" s="25" t="s">
        <v>4094</v>
      </c>
      <c r="F1142" s="26">
        <v>44096</v>
      </c>
      <c r="H1142" s="90">
        <v>1219.1708000004301</v>
      </c>
      <c r="I1142" s="90">
        <v>0</v>
      </c>
      <c r="J1142" s="90">
        <v>0</v>
      </c>
      <c r="K1142" s="109">
        <v>1117902052</v>
      </c>
      <c r="L1142" s="89">
        <v>7</v>
      </c>
      <c r="M1142" s="89">
        <v>0</v>
      </c>
      <c r="N1142" s="89" t="s">
        <v>6445</v>
      </c>
    </row>
    <row r="1143" spans="2:14" x14ac:dyDescent="0.3">
      <c r="B1143" s="27" t="s">
        <v>1139</v>
      </c>
      <c r="C1143" s="62" t="s">
        <v>4659</v>
      </c>
      <c r="D1143" s="25" t="s">
        <v>4245</v>
      </c>
      <c r="E1143" s="25" t="s">
        <v>4095</v>
      </c>
      <c r="F1143" s="26">
        <v>44096</v>
      </c>
      <c r="H1143" s="90">
        <v>1000.31290000025</v>
      </c>
      <c r="I1143" s="90">
        <v>0</v>
      </c>
      <c r="J1143" s="90">
        <v>0</v>
      </c>
      <c r="K1143" s="109">
        <v>0</v>
      </c>
      <c r="L1143" s="89">
        <v>0</v>
      </c>
      <c r="M1143" s="89">
        <v>0</v>
      </c>
      <c r="N1143" s="89" t="s">
        <v>6445</v>
      </c>
    </row>
    <row r="1144" spans="2:14" x14ac:dyDescent="0.3">
      <c r="B1144" s="27" t="s">
        <v>1140</v>
      </c>
      <c r="C1144" s="62" t="s">
        <v>4660</v>
      </c>
      <c r="D1144" s="25" t="s">
        <v>4245</v>
      </c>
      <c r="E1144" s="25" t="s">
        <v>4190</v>
      </c>
      <c r="F1144" s="26">
        <v>44096</v>
      </c>
      <c r="H1144" s="90">
        <v>1589.84740000032</v>
      </c>
      <c r="I1144" s="90">
        <v>0</v>
      </c>
      <c r="J1144" s="90">
        <v>0</v>
      </c>
      <c r="K1144" s="109">
        <v>0</v>
      </c>
      <c r="L1144" s="89">
        <v>0</v>
      </c>
      <c r="M1144" s="89">
        <v>0</v>
      </c>
      <c r="N1144" s="89" t="s">
        <v>6445</v>
      </c>
    </row>
    <row r="1145" spans="2:14" x14ac:dyDescent="0.3">
      <c r="B1145" s="27" t="s">
        <v>1141</v>
      </c>
      <c r="C1145" s="62" t="s">
        <v>4661</v>
      </c>
      <c r="D1145" s="25" t="s">
        <v>4246</v>
      </c>
      <c r="E1145" s="25" t="s">
        <v>4092</v>
      </c>
      <c r="F1145" s="26">
        <v>44096</v>
      </c>
      <c r="H1145" s="90">
        <v>1921.1015000007999</v>
      </c>
      <c r="I1145" s="90">
        <v>75776.399000048594</v>
      </c>
      <c r="J1145" s="90">
        <v>124549.50100004701</v>
      </c>
      <c r="K1145" s="109">
        <v>51553158260</v>
      </c>
      <c r="L1145" s="89">
        <v>2692</v>
      </c>
      <c r="M1145" s="89">
        <v>1</v>
      </c>
      <c r="N1145" s="89" t="s">
        <v>6445</v>
      </c>
    </row>
    <row r="1146" spans="2:14" x14ac:dyDescent="0.3">
      <c r="B1146" s="27" t="s">
        <v>1142</v>
      </c>
      <c r="C1146" s="62" t="s">
        <v>4662</v>
      </c>
      <c r="D1146" s="25" t="s">
        <v>4246</v>
      </c>
      <c r="E1146" s="25" t="s">
        <v>4188</v>
      </c>
      <c r="F1146" s="26">
        <v>44096</v>
      </c>
      <c r="H1146" s="90">
        <v>1933.2090000007299</v>
      </c>
      <c r="I1146" s="90">
        <v>11223.526700004901</v>
      </c>
      <c r="J1146" s="90">
        <v>0</v>
      </c>
      <c r="K1146" s="109">
        <v>5611952510</v>
      </c>
      <c r="L1146" s="89">
        <v>678</v>
      </c>
      <c r="M1146" s="89">
        <v>0</v>
      </c>
      <c r="N1146" s="89" t="s">
        <v>6445</v>
      </c>
    </row>
    <row r="1147" spans="2:14" x14ac:dyDescent="0.3">
      <c r="B1147" s="27" t="s">
        <v>1143</v>
      </c>
      <c r="C1147" s="62" t="s">
        <v>4663</v>
      </c>
      <c r="D1147" s="25" t="s">
        <v>4246</v>
      </c>
      <c r="E1147" s="25" t="s">
        <v>4189</v>
      </c>
      <c r="F1147" s="26">
        <v>44096</v>
      </c>
      <c r="H1147" s="90">
        <v>1053.0331999994801</v>
      </c>
      <c r="I1147" s="90">
        <v>565034.41670036304</v>
      </c>
      <c r="J1147" s="90">
        <v>0</v>
      </c>
      <c r="K1147" s="109">
        <v>12861228193</v>
      </c>
      <c r="L1147" s="89">
        <v>1</v>
      </c>
      <c r="M1147" s="89">
        <v>1</v>
      </c>
      <c r="N1147" s="89" t="s">
        <v>6445</v>
      </c>
    </row>
    <row r="1148" spans="2:14" x14ac:dyDescent="0.3">
      <c r="B1148" s="27" t="s">
        <v>1144</v>
      </c>
      <c r="C1148" s="62" t="s">
        <v>4664</v>
      </c>
      <c r="D1148" s="25" t="s">
        <v>4246</v>
      </c>
      <c r="E1148" s="25" t="s">
        <v>4094</v>
      </c>
      <c r="F1148" s="26">
        <v>44096</v>
      </c>
      <c r="H1148" s="90">
        <v>1700.8473000004899</v>
      </c>
      <c r="I1148" s="90">
        <v>0</v>
      </c>
      <c r="J1148" s="90">
        <v>0</v>
      </c>
      <c r="K1148" s="109">
        <v>9973921139</v>
      </c>
      <c r="L1148" s="89">
        <v>14</v>
      </c>
      <c r="M1148" s="89">
        <v>1</v>
      </c>
      <c r="N1148" s="89" t="s">
        <v>6445</v>
      </c>
    </row>
    <row r="1149" spans="2:14" x14ac:dyDescent="0.3">
      <c r="B1149" s="27" t="s">
        <v>1145</v>
      </c>
      <c r="C1149" s="62" t="s">
        <v>4665</v>
      </c>
      <c r="D1149" s="25" t="s">
        <v>4246</v>
      </c>
      <c r="E1149" s="25" t="s">
        <v>4192</v>
      </c>
      <c r="F1149" s="26">
        <v>44096</v>
      </c>
      <c r="H1149" s="90">
        <v>1004.18800000008</v>
      </c>
      <c r="I1149" s="90">
        <v>0</v>
      </c>
      <c r="J1149" s="90">
        <v>0</v>
      </c>
      <c r="K1149" s="109">
        <v>0</v>
      </c>
      <c r="L1149" s="89">
        <v>0</v>
      </c>
      <c r="M1149" s="89">
        <v>0</v>
      </c>
      <c r="N1149" s="89" t="s">
        <v>6445</v>
      </c>
    </row>
    <row r="1150" spans="2:14" x14ac:dyDescent="0.3">
      <c r="B1150" s="27" t="s">
        <v>1146</v>
      </c>
      <c r="C1150" s="62" t="s">
        <v>4666</v>
      </c>
      <c r="D1150" s="25" t="s">
        <v>4246</v>
      </c>
      <c r="E1150" s="25" t="s">
        <v>4190</v>
      </c>
      <c r="F1150" s="26">
        <v>44096</v>
      </c>
      <c r="H1150" s="90">
        <v>1090.3157000001499</v>
      </c>
      <c r="I1150" s="90">
        <v>458582.77559995698</v>
      </c>
      <c r="J1150" s="90">
        <v>0</v>
      </c>
      <c r="K1150" s="109">
        <v>743971957</v>
      </c>
      <c r="L1150" s="89">
        <v>2</v>
      </c>
      <c r="M1150" s="89">
        <v>2</v>
      </c>
      <c r="N1150" s="89" t="s">
        <v>6445</v>
      </c>
    </row>
    <row r="1151" spans="2:14" x14ac:dyDescent="0.3">
      <c r="B1151" s="27" t="s">
        <v>1147</v>
      </c>
      <c r="C1151" s="62" t="s">
        <v>4667</v>
      </c>
      <c r="D1151" s="25" t="s">
        <v>4247</v>
      </c>
      <c r="E1151" s="25" t="s">
        <v>4092</v>
      </c>
      <c r="F1151" s="26">
        <v>44096</v>
      </c>
      <c r="H1151" s="90">
        <v>1959.5302000008501</v>
      </c>
      <c r="I1151" s="90">
        <v>15.309800000002699</v>
      </c>
      <c r="J1151" s="90">
        <v>0</v>
      </c>
      <c r="K1151" s="109">
        <v>13592026762</v>
      </c>
      <c r="L1151" s="89">
        <v>1615</v>
      </c>
      <c r="M1151" s="89">
        <v>1</v>
      </c>
      <c r="N1151" s="89" t="s">
        <v>6445</v>
      </c>
    </row>
    <row r="1152" spans="2:14" x14ac:dyDescent="0.3">
      <c r="B1152" s="27" t="s">
        <v>1148</v>
      </c>
      <c r="C1152" s="62" t="s">
        <v>4668</v>
      </c>
      <c r="D1152" s="25" t="s">
        <v>4247</v>
      </c>
      <c r="E1152" s="25" t="s">
        <v>4188</v>
      </c>
      <c r="F1152" s="26">
        <v>44096</v>
      </c>
      <c r="H1152" s="90">
        <v>2378.36239999905</v>
      </c>
      <c r="I1152" s="90">
        <v>2065.8467000015098</v>
      </c>
      <c r="J1152" s="90">
        <v>0</v>
      </c>
      <c r="K1152" s="109">
        <v>7748920133</v>
      </c>
      <c r="L1152" s="89">
        <v>1607</v>
      </c>
      <c r="M1152" s="89">
        <v>0</v>
      </c>
      <c r="N1152" s="89" t="s">
        <v>6445</v>
      </c>
    </row>
    <row r="1153" spans="2:14" x14ac:dyDescent="0.3">
      <c r="B1153" s="27" t="s">
        <v>1149</v>
      </c>
      <c r="C1153" s="62" t="s">
        <v>4669</v>
      </c>
      <c r="D1153" s="25" t="s">
        <v>4247</v>
      </c>
      <c r="E1153" s="25" t="s">
        <v>4189</v>
      </c>
      <c r="F1153" s="26">
        <v>44096</v>
      </c>
      <c r="H1153" s="90">
        <v>1113.7917999997701</v>
      </c>
      <c r="I1153" s="90">
        <v>152631.75760006899</v>
      </c>
      <c r="J1153" s="90">
        <v>0</v>
      </c>
      <c r="K1153" s="109">
        <v>16837932266</v>
      </c>
      <c r="L1153" s="89">
        <v>1</v>
      </c>
      <c r="M1153" s="89">
        <v>1</v>
      </c>
      <c r="N1153" s="89" t="s">
        <v>6445</v>
      </c>
    </row>
    <row r="1154" spans="2:14" x14ac:dyDescent="0.3">
      <c r="B1154" s="27" t="s">
        <v>1150</v>
      </c>
      <c r="C1154" s="62" t="s">
        <v>4670</v>
      </c>
      <c r="D1154" s="25" t="s">
        <v>4247</v>
      </c>
      <c r="E1154" s="25" t="s">
        <v>4094</v>
      </c>
      <c r="F1154" s="26">
        <v>44096</v>
      </c>
      <c r="H1154" s="90">
        <v>2295.7719999998799</v>
      </c>
      <c r="I1154" s="90">
        <v>0</v>
      </c>
      <c r="J1154" s="90">
        <v>0</v>
      </c>
      <c r="K1154" s="109">
        <v>124168387</v>
      </c>
      <c r="L1154" s="89">
        <v>2</v>
      </c>
      <c r="M1154" s="89">
        <v>1</v>
      </c>
      <c r="N1154" s="89" t="s">
        <v>6445</v>
      </c>
    </row>
    <row r="1155" spans="2:14" x14ac:dyDescent="0.3">
      <c r="B1155" s="27" t="s">
        <v>1151</v>
      </c>
      <c r="C1155" s="62" t="s">
        <v>4671</v>
      </c>
      <c r="D1155" s="25" t="s">
        <v>4247</v>
      </c>
      <c r="E1155" s="25" t="s">
        <v>4193</v>
      </c>
      <c r="F1155" s="26">
        <v>44096</v>
      </c>
      <c r="H1155" s="90">
        <v>1747.5346000008301</v>
      </c>
      <c r="I1155" s="90">
        <v>0</v>
      </c>
      <c r="J1155" s="90">
        <v>0</v>
      </c>
      <c r="K1155" s="109">
        <v>397935673</v>
      </c>
      <c r="L1155" s="89">
        <v>468</v>
      </c>
      <c r="M1155" s="89">
        <v>0</v>
      </c>
      <c r="N1155" s="89" t="s">
        <v>6445</v>
      </c>
    </row>
    <row r="1156" spans="2:14" x14ac:dyDescent="0.3">
      <c r="B1156" s="27" t="s">
        <v>1152</v>
      </c>
      <c r="C1156" s="62" t="s">
        <v>4672</v>
      </c>
      <c r="D1156" s="25" t="s">
        <v>4247</v>
      </c>
      <c r="E1156" s="25" t="s">
        <v>4194</v>
      </c>
      <c r="F1156" s="26">
        <v>44096</v>
      </c>
      <c r="H1156" s="90">
        <v>1976.1806000005499</v>
      </c>
      <c r="I1156" s="90">
        <v>0</v>
      </c>
      <c r="J1156" s="90">
        <v>0</v>
      </c>
      <c r="K1156" s="109">
        <v>315820714</v>
      </c>
      <c r="L1156" s="89">
        <v>172</v>
      </c>
      <c r="M1156" s="89">
        <v>0</v>
      </c>
      <c r="N1156" s="89" t="s">
        <v>6445</v>
      </c>
    </row>
    <row r="1157" spans="2:14" x14ac:dyDescent="0.3">
      <c r="B1157" s="27" t="s">
        <v>1153</v>
      </c>
      <c r="C1157" s="62" t="s">
        <v>4673</v>
      </c>
      <c r="D1157" s="25" t="s">
        <v>4247</v>
      </c>
      <c r="E1157" s="25" t="s">
        <v>4190</v>
      </c>
      <c r="F1157" s="26">
        <v>44096</v>
      </c>
      <c r="H1157" s="90">
        <v>1000</v>
      </c>
      <c r="I1157" s="90">
        <v>0</v>
      </c>
      <c r="J1157" s="90">
        <v>0</v>
      </c>
      <c r="K1157" s="109">
        <v>0</v>
      </c>
      <c r="L1157" s="89">
        <v>0</v>
      </c>
      <c r="M1157" s="89">
        <v>0</v>
      </c>
      <c r="N1157" s="89" t="s">
        <v>6445</v>
      </c>
    </row>
    <row r="1158" spans="2:14" x14ac:dyDescent="0.3">
      <c r="B1158" s="27" t="s">
        <v>1154</v>
      </c>
      <c r="C1158" s="62" t="s">
        <v>4674</v>
      </c>
      <c r="D1158" s="25" t="s">
        <v>4248</v>
      </c>
      <c r="E1158" s="25" t="s">
        <v>4092</v>
      </c>
      <c r="F1158" s="26">
        <v>44096</v>
      </c>
      <c r="H1158" s="90">
        <v>1733.5278999991699</v>
      </c>
      <c r="I1158" s="90">
        <v>9860.1403000056707</v>
      </c>
      <c r="J1158" s="90">
        <v>0</v>
      </c>
      <c r="K1158" s="109">
        <v>9723679152</v>
      </c>
      <c r="L1158" s="89">
        <v>2655</v>
      </c>
      <c r="M1158" s="89">
        <v>1</v>
      </c>
      <c r="N1158" s="89" t="s">
        <v>6445</v>
      </c>
    </row>
    <row r="1159" spans="2:14" x14ac:dyDescent="0.3">
      <c r="B1159" s="27" t="s">
        <v>1155</v>
      </c>
      <c r="C1159" s="62" t="s">
        <v>4675</v>
      </c>
      <c r="D1159" s="25" t="s">
        <v>4248</v>
      </c>
      <c r="E1159" s="25" t="s">
        <v>4188</v>
      </c>
      <c r="F1159" s="26">
        <v>44096</v>
      </c>
      <c r="H1159" s="90">
        <v>2064.58920000121</v>
      </c>
      <c r="I1159" s="90">
        <v>823.40840000007302</v>
      </c>
      <c r="J1159" s="90">
        <v>0</v>
      </c>
      <c r="K1159" s="109">
        <v>9714446427</v>
      </c>
      <c r="L1159" s="89">
        <v>2266</v>
      </c>
      <c r="M1159" s="89">
        <v>0</v>
      </c>
      <c r="N1159" s="89" t="s">
        <v>6445</v>
      </c>
    </row>
    <row r="1160" spans="2:14" x14ac:dyDescent="0.3">
      <c r="B1160" s="27" t="s">
        <v>1156</v>
      </c>
      <c r="C1160" s="62" t="s">
        <v>4676</v>
      </c>
      <c r="D1160" s="25" t="s">
        <v>4248</v>
      </c>
      <c r="E1160" s="25" t="s">
        <v>4189</v>
      </c>
      <c r="F1160" s="26">
        <v>44096</v>
      </c>
      <c r="H1160" s="90">
        <v>1118.8104999996699</v>
      </c>
      <c r="I1160" s="90">
        <v>0</v>
      </c>
      <c r="J1160" s="90">
        <v>0</v>
      </c>
      <c r="K1160" s="109">
        <v>18979651553</v>
      </c>
      <c r="L1160" s="89">
        <v>1</v>
      </c>
      <c r="M1160" s="89">
        <v>1</v>
      </c>
      <c r="N1160" s="89" t="s">
        <v>6445</v>
      </c>
    </row>
    <row r="1161" spans="2:14" x14ac:dyDescent="0.3">
      <c r="B1161" s="27" t="s">
        <v>1157</v>
      </c>
      <c r="C1161" s="62" t="s">
        <v>4677</v>
      </c>
      <c r="D1161" s="25" t="s">
        <v>4248</v>
      </c>
      <c r="E1161" s="25" t="s">
        <v>4094</v>
      </c>
      <c r="F1161" s="26">
        <v>44096</v>
      </c>
      <c r="H1161" s="90">
        <v>1969.83500000089</v>
      </c>
      <c r="I1161" s="90">
        <v>0</v>
      </c>
      <c r="J1161" s="90">
        <v>0</v>
      </c>
      <c r="K1161" s="109">
        <v>618248321</v>
      </c>
      <c r="L1161" s="89">
        <v>3</v>
      </c>
      <c r="M1161" s="89">
        <v>1</v>
      </c>
      <c r="N1161" s="89" t="s">
        <v>6445</v>
      </c>
    </row>
    <row r="1162" spans="2:14" x14ac:dyDescent="0.3">
      <c r="B1162" s="27" t="s">
        <v>1158</v>
      </c>
      <c r="C1162" s="62" t="s">
        <v>4678</v>
      </c>
      <c r="D1162" s="25" t="s">
        <v>4248</v>
      </c>
      <c r="E1162" s="25" t="s">
        <v>4193</v>
      </c>
      <c r="F1162" s="26">
        <v>44096</v>
      </c>
      <c r="H1162" s="90">
        <v>1687.8927999995601</v>
      </c>
      <c r="I1162" s="90">
        <v>0</v>
      </c>
      <c r="J1162" s="90">
        <v>0</v>
      </c>
      <c r="K1162" s="109">
        <v>402977586</v>
      </c>
      <c r="L1162" s="89">
        <v>523</v>
      </c>
      <c r="M1162" s="89">
        <v>0</v>
      </c>
      <c r="N1162" s="89" t="s">
        <v>6445</v>
      </c>
    </row>
    <row r="1163" spans="2:14" x14ac:dyDescent="0.3">
      <c r="B1163" s="27" t="s">
        <v>1159</v>
      </c>
      <c r="C1163" s="62" t="s">
        <v>4679</v>
      </c>
      <c r="D1163" s="25" t="s">
        <v>4248</v>
      </c>
      <c r="E1163" s="25" t="s">
        <v>4194</v>
      </c>
      <c r="F1163" s="26">
        <v>44096</v>
      </c>
      <c r="H1163" s="90">
        <v>1777.9359000008601</v>
      </c>
      <c r="I1163" s="90">
        <v>0</v>
      </c>
      <c r="J1163" s="90">
        <v>0</v>
      </c>
      <c r="K1163" s="109">
        <v>335846714</v>
      </c>
      <c r="L1163" s="89">
        <v>178</v>
      </c>
      <c r="M1163" s="89">
        <v>0</v>
      </c>
      <c r="N1163" s="89" t="s">
        <v>6445</v>
      </c>
    </row>
    <row r="1164" spans="2:14" x14ac:dyDescent="0.3">
      <c r="B1164" s="27" t="s">
        <v>1160</v>
      </c>
      <c r="C1164" s="62" t="s">
        <v>4680</v>
      </c>
      <c r="D1164" s="25" t="s">
        <v>4248</v>
      </c>
      <c r="E1164" s="25" t="s">
        <v>4190</v>
      </c>
      <c r="F1164" s="26">
        <v>44096</v>
      </c>
      <c r="H1164" s="90">
        <v>1170.15530000068</v>
      </c>
      <c r="I1164" s="90">
        <v>0</v>
      </c>
      <c r="J1164" s="90">
        <v>0</v>
      </c>
      <c r="K1164" s="109">
        <v>898371929</v>
      </c>
      <c r="L1164" s="89">
        <v>1</v>
      </c>
      <c r="M1164" s="89">
        <v>1</v>
      </c>
      <c r="N1164" s="89" t="s">
        <v>6445</v>
      </c>
    </row>
    <row r="1165" spans="2:14" x14ac:dyDescent="0.3">
      <c r="B1165" s="27" t="s">
        <v>1161</v>
      </c>
      <c r="C1165" s="62" t="s">
        <v>4681</v>
      </c>
      <c r="D1165" s="25" t="s">
        <v>4249</v>
      </c>
      <c r="E1165" s="25" t="s">
        <v>4092</v>
      </c>
      <c r="F1165" s="26">
        <v>44096</v>
      </c>
      <c r="H1165" s="90">
        <v>1626.51810000092</v>
      </c>
      <c r="I1165" s="90">
        <v>768.51279999967699</v>
      </c>
      <c r="J1165" s="90">
        <v>10451.7742999941</v>
      </c>
      <c r="K1165" s="109">
        <v>10569220248</v>
      </c>
      <c r="L1165" s="89">
        <v>2190</v>
      </c>
      <c r="M1165" s="89">
        <v>1</v>
      </c>
      <c r="N1165" s="89" t="s">
        <v>6445</v>
      </c>
    </row>
    <row r="1166" spans="2:14" x14ac:dyDescent="0.3">
      <c r="B1166" s="27" t="s">
        <v>1162</v>
      </c>
      <c r="C1166" s="62" t="s">
        <v>4682</v>
      </c>
      <c r="D1166" s="25" t="s">
        <v>4249</v>
      </c>
      <c r="E1166" s="25" t="s">
        <v>4188</v>
      </c>
      <c r="F1166" s="26">
        <v>44096</v>
      </c>
      <c r="H1166" s="90">
        <v>1743.83630000055</v>
      </c>
      <c r="I1166" s="90">
        <v>0</v>
      </c>
      <c r="J1166" s="90">
        <v>0</v>
      </c>
      <c r="K1166" s="109">
        <v>7507364662</v>
      </c>
      <c r="L1166" s="89">
        <v>1665</v>
      </c>
      <c r="M1166" s="89">
        <v>0</v>
      </c>
      <c r="N1166" s="89" t="s">
        <v>6445</v>
      </c>
    </row>
    <row r="1167" spans="2:14" x14ac:dyDescent="0.3">
      <c r="B1167" s="27" t="s">
        <v>1163</v>
      </c>
      <c r="C1167" s="62" t="s">
        <v>4683</v>
      </c>
      <c r="D1167" s="25" t="s">
        <v>4249</v>
      </c>
      <c r="E1167" s="25" t="s">
        <v>4189</v>
      </c>
      <c r="F1167" s="26">
        <v>44096</v>
      </c>
      <c r="H1167" s="90">
        <v>1128.9213999994099</v>
      </c>
      <c r="I1167" s="90">
        <v>0</v>
      </c>
      <c r="J1167" s="90">
        <v>164575.12369990299</v>
      </c>
      <c r="K1167" s="109">
        <v>18353264324</v>
      </c>
      <c r="L1167" s="89">
        <v>2</v>
      </c>
      <c r="M1167" s="89">
        <v>2</v>
      </c>
      <c r="N1167" s="89" t="s">
        <v>6445</v>
      </c>
    </row>
    <row r="1168" spans="2:14" x14ac:dyDescent="0.3">
      <c r="B1168" s="27" t="s">
        <v>1164</v>
      </c>
      <c r="C1168" s="62" t="s">
        <v>4684</v>
      </c>
      <c r="D1168" s="25" t="s">
        <v>4249</v>
      </c>
      <c r="E1168" s="25" t="s">
        <v>4094</v>
      </c>
      <c r="F1168" s="26">
        <v>44096</v>
      </c>
      <c r="H1168" s="90">
        <v>1742.3200000003001</v>
      </c>
      <c r="I1168" s="90">
        <v>0</v>
      </c>
      <c r="J1168" s="90">
        <v>0</v>
      </c>
      <c r="K1168" s="109">
        <v>1416993892</v>
      </c>
      <c r="L1168" s="89">
        <v>2</v>
      </c>
      <c r="M1168" s="89">
        <v>1</v>
      </c>
      <c r="N1168" s="89" t="s">
        <v>6445</v>
      </c>
    </row>
    <row r="1169" spans="2:14" x14ac:dyDescent="0.3">
      <c r="B1169" s="27" t="s">
        <v>1165</v>
      </c>
      <c r="C1169" s="62" t="s">
        <v>4685</v>
      </c>
      <c r="D1169" s="25" t="s">
        <v>4249</v>
      </c>
      <c r="E1169" s="25" t="s">
        <v>4095</v>
      </c>
      <c r="F1169" s="26">
        <v>44096</v>
      </c>
      <c r="H1169" s="90">
        <v>997.85680000018294</v>
      </c>
      <c r="I1169" s="90">
        <v>0</v>
      </c>
      <c r="J1169" s="90">
        <v>0</v>
      </c>
      <c r="K1169" s="109">
        <v>1267278160</v>
      </c>
      <c r="L1169" s="89">
        <v>1</v>
      </c>
      <c r="M1169" s="89">
        <v>0</v>
      </c>
      <c r="N1169" s="89" t="s">
        <v>6445</v>
      </c>
    </row>
    <row r="1170" spans="2:14" x14ac:dyDescent="0.3">
      <c r="B1170" s="27" t="s">
        <v>1166</v>
      </c>
      <c r="C1170" s="62" t="s">
        <v>4686</v>
      </c>
      <c r="D1170" s="25" t="s">
        <v>4249</v>
      </c>
      <c r="E1170" s="25" t="s">
        <v>4193</v>
      </c>
      <c r="F1170" s="26">
        <v>44096</v>
      </c>
      <c r="H1170" s="90">
        <v>1636.10749999993</v>
      </c>
      <c r="I1170" s="90">
        <v>0</v>
      </c>
      <c r="J1170" s="90">
        <v>0</v>
      </c>
      <c r="K1170" s="109">
        <v>191425028</v>
      </c>
      <c r="L1170" s="89">
        <v>259</v>
      </c>
      <c r="M1170" s="89">
        <v>0</v>
      </c>
      <c r="N1170" s="89" t="s">
        <v>6445</v>
      </c>
    </row>
    <row r="1171" spans="2:14" x14ac:dyDescent="0.3">
      <c r="B1171" s="27" t="s">
        <v>1167</v>
      </c>
      <c r="C1171" s="62" t="s">
        <v>4687</v>
      </c>
      <c r="D1171" s="25" t="s">
        <v>4249</v>
      </c>
      <c r="E1171" s="25" t="s">
        <v>4194</v>
      </c>
      <c r="F1171" s="26">
        <v>44096</v>
      </c>
      <c r="H1171" s="90">
        <v>1600.7583000008001</v>
      </c>
      <c r="I1171" s="90">
        <v>0</v>
      </c>
      <c r="J1171" s="90">
        <v>0</v>
      </c>
      <c r="K1171" s="109">
        <v>210296966</v>
      </c>
      <c r="L1171" s="89">
        <v>119</v>
      </c>
      <c r="M1171" s="89">
        <v>0</v>
      </c>
      <c r="N1171" s="89" t="s">
        <v>6445</v>
      </c>
    </row>
    <row r="1172" spans="2:14" x14ac:dyDescent="0.3">
      <c r="B1172" s="27" t="s">
        <v>1168</v>
      </c>
      <c r="C1172" s="62" t="s">
        <v>4688</v>
      </c>
      <c r="D1172" s="25" t="s">
        <v>4249</v>
      </c>
      <c r="E1172" s="25" t="s">
        <v>4190</v>
      </c>
      <c r="F1172" s="26">
        <v>44096</v>
      </c>
      <c r="H1172" s="90">
        <v>1032.25549999997</v>
      </c>
      <c r="I1172" s="90">
        <v>0</v>
      </c>
      <c r="J1172" s="90">
        <v>0</v>
      </c>
      <c r="K1172" s="109">
        <v>0</v>
      </c>
      <c r="L1172" s="89">
        <v>0</v>
      </c>
      <c r="M1172" s="89">
        <v>0</v>
      </c>
      <c r="N1172" s="89" t="s">
        <v>6445</v>
      </c>
    </row>
    <row r="1173" spans="2:14" x14ac:dyDescent="0.3">
      <c r="B1173" s="27" t="s">
        <v>1169</v>
      </c>
      <c r="C1173" s="62" t="s">
        <v>4689</v>
      </c>
      <c r="D1173" s="25" t="s">
        <v>4250</v>
      </c>
      <c r="E1173" s="25" t="s">
        <v>4092</v>
      </c>
      <c r="F1173" s="26">
        <v>44096</v>
      </c>
      <c r="H1173" s="90">
        <v>1400.7627000007799</v>
      </c>
      <c r="I1173" s="90">
        <v>7646.3637000024301</v>
      </c>
      <c r="J1173" s="90">
        <v>36570.077300012097</v>
      </c>
      <c r="K1173" s="109">
        <v>18233306059</v>
      </c>
      <c r="L1173" s="89">
        <v>927</v>
      </c>
      <c r="M1173" s="89">
        <v>2</v>
      </c>
      <c r="N1173" s="89" t="s">
        <v>6445</v>
      </c>
    </row>
    <row r="1174" spans="2:14" x14ac:dyDescent="0.3">
      <c r="B1174" s="27" t="s">
        <v>1170</v>
      </c>
      <c r="C1174" s="62" t="s">
        <v>4690</v>
      </c>
      <c r="D1174" s="25" t="s">
        <v>4250</v>
      </c>
      <c r="E1174" s="25" t="s">
        <v>4188</v>
      </c>
      <c r="F1174" s="26">
        <v>44096</v>
      </c>
      <c r="H1174" s="90">
        <v>1503.6338999997799</v>
      </c>
      <c r="I1174" s="90">
        <v>0</v>
      </c>
      <c r="J1174" s="90">
        <v>0</v>
      </c>
      <c r="K1174" s="109">
        <v>1201189128</v>
      </c>
      <c r="L1174" s="89">
        <v>139</v>
      </c>
      <c r="M1174" s="89">
        <v>0</v>
      </c>
      <c r="N1174" s="89" t="s">
        <v>6445</v>
      </c>
    </row>
    <row r="1175" spans="2:14" x14ac:dyDescent="0.3">
      <c r="B1175" s="27" t="s">
        <v>1171</v>
      </c>
      <c r="C1175" s="62" t="s">
        <v>4691</v>
      </c>
      <c r="D1175" s="25" t="s">
        <v>4250</v>
      </c>
      <c r="E1175" s="25" t="s">
        <v>4189</v>
      </c>
      <c r="F1175" s="26">
        <v>44096</v>
      </c>
      <c r="H1175" s="90">
        <v>1069.28409999982</v>
      </c>
      <c r="I1175" s="90">
        <v>158941.68440008201</v>
      </c>
      <c r="J1175" s="90">
        <v>0</v>
      </c>
      <c r="K1175" s="109">
        <v>5031043526</v>
      </c>
      <c r="L1175" s="89">
        <v>1</v>
      </c>
      <c r="M1175" s="89">
        <v>1</v>
      </c>
      <c r="N1175" s="89" t="s">
        <v>6445</v>
      </c>
    </row>
    <row r="1176" spans="2:14" x14ac:dyDescent="0.3">
      <c r="B1176" s="27" t="s">
        <v>1172</v>
      </c>
      <c r="C1176" s="62" t="s">
        <v>4692</v>
      </c>
      <c r="D1176" s="25" t="s">
        <v>4250</v>
      </c>
      <c r="E1176" s="25" t="s">
        <v>4094</v>
      </c>
      <c r="F1176" s="26">
        <v>44096</v>
      </c>
      <c r="H1176" s="90">
        <v>1482.2890000007999</v>
      </c>
      <c r="I1176" s="90">
        <v>0</v>
      </c>
      <c r="J1176" s="90">
        <v>0</v>
      </c>
      <c r="K1176" s="109">
        <v>1423174932</v>
      </c>
      <c r="L1176" s="89">
        <v>6</v>
      </c>
      <c r="M1176" s="89">
        <v>1</v>
      </c>
      <c r="N1176" s="89" t="s">
        <v>6445</v>
      </c>
    </row>
    <row r="1177" spans="2:14" x14ac:dyDescent="0.3">
      <c r="B1177" s="27" t="s">
        <v>1173</v>
      </c>
      <c r="C1177" s="62" t="s">
        <v>4693</v>
      </c>
      <c r="D1177" s="25" t="s">
        <v>4250</v>
      </c>
      <c r="E1177" s="25" t="s">
        <v>4095</v>
      </c>
      <c r="F1177" s="26">
        <v>44096</v>
      </c>
      <c r="H1177" s="90">
        <v>1029.43439999968</v>
      </c>
      <c r="I1177" s="90">
        <v>0</v>
      </c>
      <c r="J1177" s="90">
        <v>0</v>
      </c>
      <c r="K1177" s="109">
        <v>3934543633</v>
      </c>
      <c r="L1177" s="89">
        <v>1</v>
      </c>
      <c r="M1177" s="89">
        <v>0</v>
      </c>
      <c r="N1177" s="89" t="s">
        <v>6445</v>
      </c>
    </row>
    <row r="1178" spans="2:14" x14ac:dyDescent="0.3">
      <c r="B1178" s="27" t="s">
        <v>1174</v>
      </c>
      <c r="C1178" s="62" t="s">
        <v>4694</v>
      </c>
      <c r="D1178" s="25" t="s">
        <v>4250</v>
      </c>
      <c r="E1178" s="25" t="s">
        <v>4190</v>
      </c>
      <c r="F1178" s="26">
        <v>44096</v>
      </c>
      <c r="H1178" s="90">
        <v>1133.1859000008601</v>
      </c>
      <c r="I1178" s="90">
        <v>30003.903200000499</v>
      </c>
      <c r="J1178" s="90">
        <v>0</v>
      </c>
      <c r="K1178" s="109">
        <v>2995562019</v>
      </c>
      <c r="L1178" s="89">
        <v>3</v>
      </c>
      <c r="M1178" s="89">
        <v>3</v>
      </c>
      <c r="N1178" s="89" t="s">
        <v>6445</v>
      </c>
    </row>
    <row r="1179" spans="2:14" x14ac:dyDescent="0.3">
      <c r="B1179" s="27" t="s">
        <v>1175</v>
      </c>
      <c r="C1179" s="62" t="s">
        <v>4695</v>
      </c>
      <c r="D1179" s="25" t="s">
        <v>4251</v>
      </c>
      <c r="E1179" s="25" t="s">
        <v>4092</v>
      </c>
      <c r="F1179" s="26">
        <v>44096</v>
      </c>
      <c r="H1179" s="90">
        <v>1545.42210000008</v>
      </c>
      <c r="I1179" s="90">
        <v>0</v>
      </c>
      <c r="J1179" s="90">
        <v>0</v>
      </c>
      <c r="K1179" s="109">
        <v>303784866</v>
      </c>
      <c r="L1179" s="89">
        <v>75</v>
      </c>
      <c r="M1179" s="89">
        <v>0</v>
      </c>
      <c r="N1179" s="89" t="s">
        <v>6445</v>
      </c>
    </row>
    <row r="1180" spans="2:14" x14ac:dyDescent="0.3">
      <c r="B1180" s="27" t="s">
        <v>1176</v>
      </c>
      <c r="C1180" s="62" t="s">
        <v>4696</v>
      </c>
      <c r="D1180" s="25" t="s">
        <v>4251</v>
      </c>
      <c r="E1180" s="25" t="s">
        <v>4188</v>
      </c>
      <c r="F1180" s="26">
        <v>44096</v>
      </c>
      <c r="H1180" s="90">
        <v>1667.69659999944</v>
      </c>
      <c r="I1180" s="90">
        <v>0</v>
      </c>
      <c r="J1180" s="90">
        <v>0</v>
      </c>
      <c r="K1180" s="109">
        <v>215850004</v>
      </c>
      <c r="L1180" s="89">
        <v>35</v>
      </c>
      <c r="M1180" s="89">
        <v>0</v>
      </c>
      <c r="N1180" s="89" t="s">
        <v>6445</v>
      </c>
    </row>
    <row r="1181" spans="2:14" x14ac:dyDescent="0.3">
      <c r="B1181" s="27" t="s">
        <v>1177</v>
      </c>
      <c r="C1181" s="62" t="s">
        <v>4697</v>
      </c>
      <c r="D1181" s="25" t="s">
        <v>4251</v>
      </c>
      <c r="E1181" s="25" t="s">
        <v>4189</v>
      </c>
      <c r="F1181" s="26">
        <v>44096</v>
      </c>
      <c r="H1181" s="90">
        <v>1060.4868000000699</v>
      </c>
      <c r="I1181" s="90">
        <v>0</v>
      </c>
      <c r="J1181" s="90">
        <v>0</v>
      </c>
      <c r="K1181" s="109">
        <v>6628002262</v>
      </c>
      <c r="L1181" s="89">
        <v>1</v>
      </c>
      <c r="M1181" s="89">
        <v>1</v>
      </c>
      <c r="N1181" s="89" t="s">
        <v>6445</v>
      </c>
    </row>
    <row r="1182" spans="2:14" x14ac:dyDescent="0.3">
      <c r="B1182" s="27" t="s">
        <v>1178</v>
      </c>
      <c r="C1182" s="62" t="s">
        <v>4698</v>
      </c>
      <c r="D1182" s="25" t="s">
        <v>4251</v>
      </c>
      <c r="E1182" s="25" t="s">
        <v>4094</v>
      </c>
      <c r="F1182" s="26">
        <v>44096</v>
      </c>
      <c r="H1182" s="90">
        <v>1151.44040000066</v>
      </c>
      <c r="I1182" s="90">
        <v>0</v>
      </c>
      <c r="J1182" s="90">
        <v>0</v>
      </c>
      <c r="K1182" s="109">
        <v>124185220</v>
      </c>
      <c r="L1182" s="89">
        <v>1</v>
      </c>
      <c r="M1182" s="89">
        <v>1</v>
      </c>
      <c r="N1182" s="89" t="s">
        <v>6445</v>
      </c>
    </row>
    <row r="1183" spans="2:14" x14ac:dyDescent="0.3">
      <c r="B1183" s="27" t="s">
        <v>1179</v>
      </c>
      <c r="C1183" s="62" t="s">
        <v>4699</v>
      </c>
      <c r="D1183" s="25" t="s">
        <v>4251</v>
      </c>
      <c r="E1183" s="25" t="s">
        <v>4190</v>
      </c>
      <c r="F1183" s="26">
        <v>44096</v>
      </c>
      <c r="H1183" s="90">
        <v>1001.57639999967</v>
      </c>
      <c r="I1183" s="90">
        <v>0</v>
      </c>
      <c r="J1183" s="90">
        <v>0</v>
      </c>
      <c r="K1183" s="109">
        <v>0</v>
      </c>
      <c r="L1183" s="89">
        <v>0</v>
      </c>
      <c r="M1183" s="89">
        <v>0</v>
      </c>
      <c r="N1183" s="89" t="s">
        <v>6445</v>
      </c>
    </row>
    <row r="1184" spans="2:14" x14ac:dyDescent="0.3">
      <c r="B1184" s="27" t="s">
        <v>1180</v>
      </c>
      <c r="C1184" s="62" t="s">
        <v>4700</v>
      </c>
      <c r="D1184" s="25" t="s">
        <v>4252</v>
      </c>
      <c r="E1184" s="25" t="s">
        <v>4092</v>
      </c>
      <c r="F1184" s="26">
        <v>44096</v>
      </c>
      <c r="H1184" s="90">
        <v>2091.4781999997799</v>
      </c>
      <c r="I1184" s="90">
        <v>2598.6405000016098</v>
      </c>
      <c r="J1184" s="90">
        <v>30090.157700002201</v>
      </c>
      <c r="K1184" s="109">
        <v>15722478979</v>
      </c>
      <c r="L1184" s="89">
        <v>922</v>
      </c>
      <c r="M1184" s="89">
        <v>1</v>
      </c>
      <c r="N1184" s="89" t="s">
        <v>6445</v>
      </c>
    </row>
    <row r="1185" spans="2:14" x14ac:dyDescent="0.3">
      <c r="B1185" s="27" t="s">
        <v>1181</v>
      </c>
      <c r="C1185" s="62" t="s">
        <v>4701</v>
      </c>
      <c r="D1185" s="25" t="s">
        <v>4252</v>
      </c>
      <c r="E1185" s="25" t="s">
        <v>4188</v>
      </c>
      <c r="F1185" s="26">
        <v>44096</v>
      </c>
      <c r="H1185" s="90">
        <v>2154.6389000006002</v>
      </c>
      <c r="I1185" s="90">
        <v>0</v>
      </c>
      <c r="J1185" s="90">
        <v>23199.381999999299</v>
      </c>
      <c r="K1185" s="109">
        <v>2045112462</v>
      </c>
      <c r="L1185" s="89">
        <v>347</v>
      </c>
      <c r="M1185" s="89">
        <v>0</v>
      </c>
      <c r="N1185" s="89" t="s">
        <v>6445</v>
      </c>
    </row>
    <row r="1186" spans="2:14" x14ac:dyDescent="0.3">
      <c r="B1186" s="27" t="s">
        <v>1182</v>
      </c>
      <c r="C1186" s="62" t="s">
        <v>4702</v>
      </c>
      <c r="D1186" s="25" t="s">
        <v>4252</v>
      </c>
      <c r="E1186" s="25" t="s">
        <v>4189</v>
      </c>
      <c r="F1186" s="26">
        <v>44096</v>
      </c>
      <c r="H1186" s="90">
        <v>1078.64839999937</v>
      </c>
      <c r="I1186" s="90">
        <v>0</v>
      </c>
      <c r="J1186" s="90">
        <v>0</v>
      </c>
      <c r="K1186" s="109">
        <v>13899460689</v>
      </c>
      <c r="L1186" s="89">
        <v>2</v>
      </c>
      <c r="M1186" s="89">
        <v>2</v>
      </c>
      <c r="N1186" s="89" t="s">
        <v>6445</v>
      </c>
    </row>
    <row r="1187" spans="2:14" x14ac:dyDescent="0.3">
      <c r="B1187" s="27" t="s">
        <v>1183</v>
      </c>
      <c r="C1187" s="62" t="s">
        <v>4703</v>
      </c>
      <c r="D1187" s="25" t="s">
        <v>4252</v>
      </c>
      <c r="E1187" s="25" t="s">
        <v>4094</v>
      </c>
      <c r="F1187" s="26">
        <v>44096</v>
      </c>
      <c r="H1187" s="90">
        <v>1687.76349999942</v>
      </c>
      <c r="I1187" s="90">
        <v>0</v>
      </c>
      <c r="J1187" s="90">
        <v>0</v>
      </c>
      <c r="K1187" s="109">
        <v>312759361</v>
      </c>
      <c r="L1187" s="89">
        <v>4</v>
      </c>
      <c r="M1187" s="89">
        <v>1</v>
      </c>
      <c r="N1187" s="89" t="s">
        <v>6445</v>
      </c>
    </row>
    <row r="1188" spans="2:14" x14ac:dyDescent="0.3">
      <c r="B1188" s="27" t="s">
        <v>1184</v>
      </c>
      <c r="C1188" s="62" t="s">
        <v>4704</v>
      </c>
      <c r="D1188" s="25" t="s">
        <v>4252</v>
      </c>
      <c r="E1188" s="25" t="s">
        <v>4195</v>
      </c>
      <c r="F1188" s="26">
        <v>44096</v>
      </c>
      <c r="H1188" s="90">
        <v>1008.44340000022</v>
      </c>
      <c r="I1188" s="90">
        <v>0</v>
      </c>
      <c r="J1188" s="90">
        <v>0</v>
      </c>
      <c r="K1188" s="109">
        <v>0</v>
      </c>
      <c r="L1188" s="89">
        <v>0</v>
      </c>
      <c r="M1188" s="89">
        <v>0</v>
      </c>
      <c r="N1188" s="89" t="s">
        <v>6445</v>
      </c>
    </row>
    <row r="1189" spans="2:14" x14ac:dyDescent="0.3">
      <c r="B1189" s="27" t="s">
        <v>1185</v>
      </c>
      <c r="C1189" s="62" t="s">
        <v>4705</v>
      </c>
      <c r="D1189" s="25" t="s">
        <v>4252</v>
      </c>
      <c r="E1189" s="25" t="s">
        <v>4190</v>
      </c>
      <c r="F1189" s="26">
        <v>44096</v>
      </c>
      <c r="H1189" s="90">
        <v>1140.7328999992501</v>
      </c>
      <c r="I1189" s="90">
        <v>0</v>
      </c>
      <c r="J1189" s="90">
        <v>0</v>
      </c>
      <c r="K1189" s="109">
        <v>1264822507</v>
      </c>
      <c r="L1189" s="89">
        <v>3</v>
      </c>
      <c r="M1189" s="89">
        <v>3</v>
      </c>
      <c r="N1189" s="89" t="s">
        <v>6445</v>
      </c>
    </row>
    <row r="1190" spans="2:14" x14ac:dyDescent="0.3">
      <c r="B1190" s="27" t="s">
        <v>1186</v>
      </c>
      <c r="C1190" s="62" t="s">
        <v>4706</v>
      </c>
      <c r="D1190" s="25" t="s">
        <v>4253</v>
      </c>
      <c r="E1190" s="25" t="s">
        <v>4092</v>
      </c>
      <c r="F1190" s="26">
        <v>44096</v>
      </c>
      <c r="H1190" s="90">
        <v>1799.23929999955</v>
      </c>
      <c r="I1190" s="90">
        <v>9173.4277999997103</v>
      </c>
      <c r="J1190" s="90">
        <v>44812.605099976099</v>
      </c>
      <c r="K1190" s="109">
        <v>33554921617</v>
      </c>
      <c r="L1190" s="89">
        <v>467</v>
      </c>
      <c r="M1190" s="89">
        <v>1</v>
      </c>
      <c r="N1190" s="89" t="s">
        <v>6445</v>
      </c>
    </row>
    <row r="1191" spans="2:14" x14ac:dyDescent="0.3">
      <c r="B1191" s="27" t="s">
        <v>1187</v>
      </c>
      <c r="C1191" s="62" t="s">
        <v>4707</v>
      </c>
      <c r="D1191" s="25" t="s">
        <v>4253</v>
      </c>
      <c r="E1191" s="25" t="s">
        <v>4188</v>
      </c>
      <c r="F1191" s="26">
        <v>44096</v>
      </c>
      <c r="H1191" s="90">
        <v>1067.95879999921</v>
      </c>
      <c r="I1191" s="90">
        <v>0</v>
      </c>
      <c r="J1191" s="90">
        <v>0</v>
      </c>
      <c r="K1191" s="109">
        <v>198682672</v>
      </c>
      <c r="L1191" s="89">
        <v>11</v>
      </c>
      <c r="M1191" s="89">
        <v>0</v>
      </c>
      <c r="N1191" s="89" t="s">
        <v>6445</v>
      </c>
    </row>
    <row r="1192" spans="2:14" x14ac:dyDescent="0.3">
      <c r="B1192" s="27" t="s">
        <v>1188</v>
      </c>
      <c r="C1192" s="62" t="s">
        <v>4708</v>
      </c>
      <c r="D1192" s="25" t="s">
        <v>4253</v>
      </c>
      <c r="E1192" s="25" t="s">
        <v>4189</v>
      </c>
      <c r="F1192" s="26">
        <v>44096</v>
      </c>
      <c r="H1192" s="90">
        <v>1000.84399999958</v>
      </c>
      <c r="I1192" s="90">
        <v>0</v>
      </c>
      <c r="J1192" s="90">
        <v>0</v>
      </c>
      <c r="K1192" s="109">
        <v>500422</v>
      </c>
      <c r="L1192" s="89">
        <v>1</v>
      </c>
      <c r="M1192" s="89">
        <v>1</v>
      </c>
      <c r="N1192" s="89" t="s">
        <v>6445</v>
      </c>
    </row>
    <row r="1193" spans="2:14" x14ac:dyDescent="0.3">
      <c r="B1193" s="27" t="s">
        <v>1189</v>
      </c>
      <c r="C1193" s="62" t="s">
        <v>4709</v>
      </c>
      <c r="D1193" s="25" t="s">
        <v>4253</v>
      </c>
      <c r="E1193" s="25" t="s">
        <v>4094</v>
      </c>
      <c r="F1193" s="26">
        <v>44096</v>
      </c>
      <c r="H1193" s="90">
        <v>1808.4700000006701</v>
      </c>
      <c r="I1193" s="90">
        <v>25306.300900012298</v>
      </c>
      <c r="J1193" s="90">
        <v>50455.553099989898</v>
      </c>
      <c r="K1193" s="109">
        <v>37782778023</v>
      </c>
      <c r="L1193" s="89">
        <v>28</v>
      </c>
      <c r="M1193" s="89">
        <v>0</v>
      </c>
      <c r="N1193" s="89" t="s">
        <v>6445</v>
      </c>
    </row>
    <row r="1194" spans="2:14" x14ac:dyDescent="0.3">
      <c r="B1194" s="27" t="s">
        <v>1190</v>
      </c>
      <c r="C1194" s="62" t="s">
        <v>4710</v>
      </c>
      <c r="D1194" s="25" t="s">
        <v>4253</v>
      </c>
      <c r="E1194" s="25" t="s">
        <v>4095</v>
      </c>
      <c r="F1194" s="26">
        <v>44096</v>
      </c>
      <c r="H1194" s="90">
        <v>1014.69240000006</v>
      </c>
      <c r="I1194" s="90">
        <v>4451358.8880996704</v>
      </c>
      <c r="J1194" s="90">
        <v>0</v>
      </c>
      <c r="K1194" s="109">
        <v>22109977988</v>
      </c>
      <c r="L1194" s="89">
        <v>8</v>
      </c>
      <c r="M1194" s="89">
        <v>0</v>
      </c>
      <c r="N1194" s="89" t="s">
        <v>6445</v>
      </c>
    </row>
    <row r="1195" spans="2:14" x14ac:dyDescent="0.3">
      <c r="B1195" s="27" t="s">
        <v>1191</v>
      </c>
      <c r="C1195" s="62" t="s">
        <v>4711</v>
      </c>
      <c r="D1195" s="25" t="s">
        <v>4253</v>
      </c>
      <c r="E1195" s="25" t="s">
        <v>4190</v>
      </c>
      <c r="F1195" s="26">
        <v>44096</v>
      </c>
      <c r="H1195" s="90">
        <v>1824.92049999908</v>
      </c>
      <c r="I1195" s="90">
        <v>337222.793499947</v>
      </c>
      <c r="J1195" s="90">
        <v>337222.793499947</v>
      </c>
      <c r="K1195" s="109">
        <v>118783</v>
      </c>
      <c r="L1195" s="89">
        <v>1</v>
      </c>
      <c r="M1195" s="89">
        <v>0</v>
      </c>
      <c r="N1195" s="89" t="s">
        <v>6445</v>
      </c>
    </row>
    <row r="1196" spans="2:14" x14ac:dyDescent="0.3">
      <c r="B1196" s="27" t="s">
        <v>1192</v>
      </c>
      <c r="C1196" s="62" t="s">
        <v>4712</v>
      </c>
      <c r="D1196" s="25" t="s">
        <v>4254</v>
      </c>
      <c r="E1196" s="25" t="s">
        <v>4092</v>
      </c>
      <c r="F1196" s="26">
        <v>44096</v>
      </c>
      <c r="H1196" s="90">
        <v>1960.76349999942</v>
      </c>
      <c r="I1196" s="90">
        <v>30565.609800010901</v>
      </c>
      <c r="J1196" s="90">
        <v>23099.344900012002</v>
      </c>
      <c r="K1196" s="109">
        <v>35782089980</v>
      </c>
      <c r="L1196" s="89">
        <v>1346</v>
      </c>
      <c r="M1196" s="89">
        <v>1</v>
      </c>
      <c r="N1196" s="89" t="s">
        <v>6445</v>
      </c>
    </row>
    <row r="1197" spans="2:14" x14ac:dyDescent="0.3">
      <c r="B1197" s="27" t="s">
        <v>1193</v>
      </c>
      <c r="C1197" s="62" t="s">
        <v>4713</v>
      </c>
      <c r="D1197" s="25" t="s">
        <v>4254</v>
      </c>
      <c r="E1197" s="25" t="s">
        <v>4188</v>
      </c>
      <c r="F1197" s="26">
        <v>44096</v>
      </c>
      <c r="H1197" s="90">
        <v>2451.0553999990202</v>
      </c>
      <c r="I1197" s="90">
        <v>0</v>
      </c>
      <c r="J1197" s="90">
        <v>0</v>
      </c>
      <c r="K1197" s="109">
        <v>8721262892</v>
      </c>
      <c r="L1197" s="89">
        <v>458</v>
      </c>
      <c r="M1197" s="89">
        <v>0</v>
      </c>
      <c r="N1197" s="89" t="s">
        <v>6445</v>
      </c>
    </row>
    <row r="1198" spans="2:14" x14ac:dyDescent="0.3">
      <c r="B1198" s="27" t="s">
        <v>1194</v>
      </c>
      <c r="C1198" s="62" t="s">
        <v>4714</v>
      </c>
      <c r="D1198" s="25" t="s">
        <v>4254</v>
      </c>
      <c r="E1198" s="25" t="s">
        <v>4189</v>
      </c>
      <c r="F1198" s="26">
        <v>44096</v>
      </c>
      <c r="H1198" s="90">
        <v>1310.96250000037</v>
      </c>
      <c r="I1198" s="90">
        <v>0</v>
      </c>
      <c r="J1198" s="90">
        <v>64837.857699990302</v>
      </c>
      <c r="K1198" s="109">
        <v>33832036467</v>
      </c>
      <c r="L1198" s="89">
        <v>2</v>
      </c>
      <c r="M1198" s="89">
        <v>2</v>
      </c>
      <c r="N1198" s="89" t="s">
        <v>6445</v>
      </c>
    </row>
    <row r="1199" spans="2:14" x14ac:dyDescent="0.3">
      <c r="B1199" s="27" t="s">
        <v>1195</v>
      </c>
      <c r="C1199" s="62" t="s">
        <v>4715</v>
      </c>
      <c r="D1199" s="25" t="s">
        <v>4254</v>
      </c>
      <c r="E1199" s="25" t="s">
        <v>4094</v>
      </c>
      <c r="F1199" s="26">
        <v>44096</v>
      </c>
      <c r="H1199" s="90">
        <v>2385.2523999996502</v>
      </c>
      <c r="I1199" s="90">
        <v>0</v>
      </c>
      <c r="J1199" s="90">
        <v>0</v>
      </c>
      <c r="K1199" s="109">
        <v>1272335566</v>
      </c>
      <c r="L1199" s="89">
        <v>11</v>
      </c>
      <c r="M1199" s="89">
        <v>1</v>
      </c>
      <c r="N1199" s="89" t="s">
        <v>6445</v>
      </c>
    </row>
    <row r="1200" spans="2:14" x14ac:dyDescent="0.3">
      <c r="B1200" s="27" t="s">
        <v>1196</v>
      </c>
      <c r="C1200" s="62" t="s">
        <v>4716</v>
      </c>
      <c r="D1200" s="25" t="s">
        <v>4254</v>
      </c>
      <c r="E1200" s="25" t="s">
        <v>4190</v>
      </c>
      <c r="F1200" s="26">
        <v>44096</v>
      </c>
      <c r="H1200" s="90">
        <v>1632.1564000006799</v>
      </c>
      <c r="I1200" s="90">
        <v>25120.1416999996</v>
      </c>
      <c r="J1200" s="90">
        <v>0</v>
      </c>
      <c r="K1200" s="109">
        <v>4791858806</v>
      </c>
      <c r="L1200" s="89">
        <v>4</v>
      </c>
      <c r="M1200" s="89">
        <v>3</v>
      </c>
      <c r="N1200" s="89" t="s">
        <v>6445</v>
      </c>
    </row>
    <row r="1201" spans="2:14" x14ac:dyDescent="0.3">
      <c r="B1201" s="27" t="s">
        <v>1197</v>
      </c>
      <c r="C1201" s="62" t="s">
        <v>4717</v>
      </c>
      <c r="D1201" s="25" t="s">
        <v>4255</v>
      </c>
      <c r="E1201" s="25" t="s">
        <v>4092</v>
      </c>
      <c r="F1201" s="26">
        <v>44096</v>
      </c>
      <c r="H1201" s="90">
        <v>1229.0690999999599</v>
      </c>
      <c r="I1201" s="90">
        <v>2.84769999999844</v>
      </c>
      <c r="J1201" s="90">
        <v>0</v>
      </c>
      <c r="K1201" s="109">
        <v>335392360</v>
      </c>
      <c r="L1201" s="89">
        <v>136</v>
      </c>
      <c r="M1201" s="89">
        <v>0</v>
      </c>
      <c r="N1201" s="89" t="s">
        <v>6445</v>
      </c>
    </row>
    <row r="1202" spans="2:14" x14ac:dyDescent="0.3">
      <c r="B1202" s="27" t="s">
        <v>1198</v>
      </c>
      <c r="C1202" s="62" t="s">
        <v>4718</v>
      </c>
      <c r="D1202" s="25" t="s">
        <v>4255</v>
      </c>
      <c r="E1202" s="25" t="s">
        <v>4093</v>
      </c>
      <c r="F1202" s="26">
        <v>44096</v>
      </c>
      <c r="H1202" s="90">
        <v>2193.5274999998501</v>
      </c>
      <c r="I1202" s="90">
        <v>776.48269999958598</v>
      </c>
      <c r="J1202" s="90">
        <v>7570.3430000022099</v>
      </c>
      <c r="K1202" s="109">
        <v>2332222566</v>
      </c>
      <c r="L1202" s="89">
        <v>1333</v>
      </c>
      <c r="M1202" s="89">
        <v>0</v>
      </c>
      <c r="N1202" s="89" t="s">
        <v>6445</v>
      </c>
    </row>
    <row r="1203" spans="2:14" x14ac:dyDescent="0.3">
      <c r="B1203" s="27" t="s">
        <v>1199</v>
      </c>
      <c r="C1203" s="62" t="s">
        <v>4719</v>
      </c>
      <c r="D1203" s="25" t="s">
        <v>4255</v>
      </c>
      <c r="E1203" s="25" t="s">
        <v>4116</v>
      </c>
      <c r="F1203" s="26">
        <v>44096</v>
      </c>
      <c r="H1203" s="90">
        <v>2373.00299999863</v>
      </c>
      <c r="I1203" s="90">
        <v>94862.684599995599</v>
      </c>
      <c r="J1203" s="90">
        <v>12002.694600000999</v>
      </c>
      <c r="K1203" s="109">
        <v>15805270310</v>
      </c>
      <c r="L1203" s="89">
        <v>580</v>
      </c>
      <c r="M1203" s="89">
        <v>2</v>
      </c>
      <c r="N1203" s="89" t="s">
        <v>6445</v>
      </c>
    </row>
    <row r="1204" spans="2:14" x14ac:dyDescent="0.3">
      <c r="B1204" s="27" t="s">
        <v>1200</v>
      </c>
      <c r="C1204" s="62" t="s">
        <v>4720</v>
      </c>
      <c r="D1204" s="25" t="s">
        <v>4255</v>
      </c>
      <c r="E1204" s="25" t="s">
        <v>4102</v>
      </c>
      <c r="F1204" s="26">
        <v>44096</v>
      </c>
      <c r="H1204" s="90">
        <v>1786.2106999997</v>
      </c>
      <c r="I1204" s="90">
        <v>0</v>
      </c>
      <c r="J1204" s="90">
        <v>0</v>
      </c>
      <c r="K1204" s="109">
        <v>269131824</v>
      </c>
      <c r="L1204" s="89">
        <v>101</v>
      </c>
      <c r="M1204" s="89">
        <v>0</v>
      </c>
      <c r="N1204" s="89" t="s">
        <v>6445</v>
      </c>
    </row>
    <row r="1205" spans="2:14" x14ac:dyDescent="0.3">
      <c r="B1205" s="27" t="s">
        <v>1201</v>
      </c>
      <c r="C1205" s="62" t="s">
        <v>4721</v>
      </c>
      <c r="D1205" s="25" t="s">
        <v>4255</v>
      </c>
      <c r="E1205" s="25" t="s">
        <v>4128</v>
      </c>
      <c r="F1205" s="26">
        <v>44096</v>
      </c>
      <c r="H1205" s="90">
        <v>1562.90860000066</v>
      </c>
      <c r="I1205" s="90">
        <v>761.66260000038903</v>
      </c>
      <c r="J1205" s="90">
        <v>25068.223199993401</v>
      </c>
      <c r="K1205" s="109">
        <v>11336635966</v>
      </c>
      <c r="L1205" s="89">
        <v>948</v>
      </c>
      <c r="M1205" s="89">
        <v>1</v>
      </c>
      <c r="N1205" s="89" t="s">
        <v>6445</v>
      </c>
    </row>
    <row r="1206" spans="2:14" x14ac:dyDescent="0.3">
      <c r="B1206" s="27" t="s">
        <v>1202</v>
      </c>
      <c r="C1206" s="62" t="s">
        <v>4722</v>
      </c>
      <c r="D1206" s="25" t="s">
        <v>4255</v>
      </c>
      <c r="E1206" s="25" t="s">
        <v>4129</v>
      </c>
      <c r="F1206" s="26">
        <v>44096</v>
      </c>
      <c r="H1206" s="90">
        <v>1964.5131999999301</v>
      </c>
      <c r="I1206" s="90">
        <v>58.7932000000146</v>
      </c>
      <c r="J1206" s="90">
        <v>0</v>
      </c>
      <c r="K1206" s="109">
        <v>1798104582</v>
      </c>
      <c r="L1206" s="89">
        <v>418</v>
      </c>
      <c r="M1206" s="89">
        <v>0</v>
      </c>
      <c r="N1206" s="89" t="s">
        <v>6445</v>
      </c>
    </row>
    <row r="1207" spans="2:14" x14ac:dyDescent="0.3">
      <c r="B1207" s="27" t="s">
        <v>1203</v>
      </c>
      <c r="C1207" s="62" t="s">
        <v>4723</v>
      </c>
      <c r="D1207" s="25" t="s">
        <v>4255</v>
      </c>
      <c r="E1207" s="25" t="s">
        <v>4130</v>
      </c>
      <c r="F1207" s="26">
        <v>44096</v>
      </c>
      <c r="H1207" s="90">
        <v>1363.9052000008501</v>
      </c>
      <c r="I1207" s="90">
        <v>0</v>
      </c>
      <c r="J1207" s="90">
        <v>0</v>
      </c>
      <c r="K1207" s="109">
        <v>555366187</v>
      </c>
      <c r="L1207" s="89">
        <v>6</v>
      </c>
      <c r="M1207" s="89">
        <v>0</v>
      </c>
      <c r="N1207" s="89" t="s">
        <v>6445</v>
      </c>
    </row>
    <row r="1208" spans="2:14" x14ac:dyDescent="0.3">
      <c r="B1208" s="27" t="s">
        <v>1204</v>
      </c>
      <c r="C1208" s="62" t="s">
        <v>4724</v>
      </c>
      <c r="D1208" s="25" t="s">
        <v>4255</v>
      </c>
      <c r="E1208" s="25" t="s">
        <v>4108</v>
      </c>
      <c r="F1208" s="26">
        <v>44096</v>
      </c>
      <c r="H1208" s="90">
        <v>1408.2679999992299</v>
      </c>
      <c r="I1208" s="90">
        <v>186548.492199898</v>
      </c>
      <c r="J1208" s="90">
        <v>37391.035700023203</v>
      </c>
      <c r="K1208" s="109">
        <v>20716986732</v>
      </c>
      <c r="L1208" s="89">
        <v>3</v>
      </c>
      <c r="M1208" s="89">
        <v>3</v>
      </c>
      <c r="N1208" s="89" t="s">
        <v>6445</v>
      </c>
    </row>
    <row r="1209" spans="2:14" x14ac:dyDescent="0.3">
      <c r="B1209" s="27" t="s">
        <v>1205</v>
      </c>
      <c r="C1209" s="62" t="s">
        <v>4725</v>
      </c>
      <c r="D1209" s="25" t="s">
        <v>4255</v>
      </c>
      <c r="E1209" s="25" t="s">
        <v>4131</v>
      </c>
      <c r="F1209" s="26">
        <v>44096</v>
      </c>
      <c r="H1209" s="90">
        <v>2009.14609999955</v>
      </c>
      <c r="I1209" s="90">
        <v>0</v>
      </c>
      <c r="J1209" s="90">
        <v>0</v>
      </c>
      <c r="K1209" s="109">
        <v>74076990</v>
      </c>
      <c r="L1209" s="89">
        <v>43</v>
      </c>
      <c r="M1209" s="89">
        <v>0</v>
      </c>
      <c r="N1209" s="89" t="s">
        <v>6445</v>
      </c>
    </row>
    <row r="1210" spans="2:14" x14ac:dyDescent="0.3">
      <c r="B1210" s="27" t="s">
        <v>1206</v>
      </c>
      <c r="C1210" s="62" t="s">
        <v>4726</v>
      </c>
      <c r="D1210" s="25" t="s">
        <v>4255</v>
      </c>
      <c r="E1210" s="25" t="s">
        <v>4132</v>
      </c>
      <c r="F1210" s="26">
        <v>44096</v>
      </c>
      <c r="H1210" s="90">
        <v>2231.4270000010702</v>
      </c>
      <c r="I1210" s="90">
        <v>0</v>
      </c>
      <c r="J1210" s="90">
        <v>0</v>
      </c>
      <c r="K1210" s="109">
        <v>74973927</v>
      </c>
      <c r="L1210" s="89">
        <v>37</v>
      </c>
      <c r="M1210" s="89">
        <v>0</v>
      </c>
      <c r="N1210" s="89" t="s">
        <v>6445</v>
      </c>
    </row>
    <row r="1211" spans="2:14" x14ac:dyDescent="0.3">
      <c r="B1211" s="27" t="s">
        <v>1207</v>
      </c>
      <c r="C1211" s="62" t="s">
        <v>4727</v>
      </c>
      <c r="D1211" s="25" t="s">
        <v>4255</v>
      </c>
      <c r="E1211" s="25" t="s">
        <v>4133</v>
      </c>
      <c r="F1211" s="26">
        <v>44096</v>
      </c>
      <c r="H1211" s="90">
        <v>2190.08810000122</v>
      </c>
      <c r="I1211" s="90">
        <v>0</v>
      </c>
      <c r="J1211" s="90">
        <v>0</v>
      </c>
      <c r="K1211" s="109">
        <v>370000371</v>
      </c>
      <c r="L1211" s="89">
        <v>99</v>
      </c>
      <c r="M1211" s="89">
        <v>0</v>
      </c>
      <c r="N1211" s="89" t="s">
        <v>6445</v>
      </c>
    </row>
    <row r="1212" spans="2:14" x14ac:dyDescent="0.3">
      <c r="B1212" s="27" t="s">
        <v>1208</v>
      </c>
      <c r="C1212" s="62" t="s">
        <v>4728</v>
      </c>
      <c r="D1212" s="25" t="s">
        <v>4255</v>
      </c>
      <c r="E1212" s="25" t="s">
        <v>4134</v>
      </c>
      <c r="F1212" s="26">
        <v>44096</v>
      </c>
      <c r="H1212" s="90">
        <v>2148.6528000011999</v>
      </c>
      <c r="I1212" s="90">
        <v>2044.9617999996999</v>
      </c>
      <c r="J1212" s="90">
        <v>139.62239999999301</v>
      </c>
      <c r="K1212" s="109">
        <v>1259235117</v>
      </c>
      <c r="L1212" s="89">
        <v>228</v>
      </c>
      <c r="M1212" s="89">
        <v>0</v>
      </c>
      <c r="N1212" s="89" t="s">
        <v>6445</v>
      </c>
    </row>
    <row r="1213" spans="2:14" x14ac:dyDescent="0.3">
      <c r="B1213" s="27" t="s">
        <v>1209</v>
      </c>
      <c r="C1213" s="62" t="s">
        <v>4729</v>
      </c>
      <c r="D1213" s="25" t="s">
        <v>4255</v>
      </c>
      <c r="E1213" s="25" t="s">
        <v>4124</v>
      </c>
      <c r="F1213" s="26">
        <v>44096</v>
      </c>
      <c r="H1213" s="90">
        <v>1499.2520000003301</v>
      </c>
      <c r="I1213" s="90">
        <v>0</v>
      </c>
      <c r="J1213" s="90">
        <v>0</v>
      </c>
      <c r="K1213" s="109">
        <v>203553870</v>
      </c>
      <c r="L1213" s="89">
        <v>3</v>
      </c>
      <c r="M1213" s="89">
        <v>0</v>
      </c>
      <c r="N1213" s="89" t="s">
        <v>6445</v>
      </c>
    </row>
    <row r="1214" spans="2:14" x14ac:dyDescent="0.3">
      <c r="B1214" s="27" t="s">
        <v>1210</v>
      </c>
      <c r="C1214" s="62" t="s">
        <v>4730</v>
      </c>
      <c r="D1214" s="25" t="s">
        <v>4255</v>
      </c>
      <c r="E1214" s="25" t="s">
        <v>4088</v>
      </c>
      <c r="F1214" s="26">
        <v>44096</v>
      </c>
      <c r="H1214" s="90">
        <v>2143.3024000003902</v>
      </c>
      <c r="I1214" s="90">
        <v>234.16669999994301</v>
      </c>
      <c r="J1214" s="90">
        <v>0</v>
      </c>
      <c r="K1214" s="109">
        <v>1643338552</v>
      </c>
      <c r="L1214" s="89">
        <v>252</v>
      </c>
      <c r="M1214" s="89">
        <v>1</v>
      </c>
      <c r="N1214" s="89" t="s">
        <v>6445</v>
      </c>
    </row>
    <row r="1215" spans="2:14" x14ac:dyDescent="0.3">
      <c r="B1215" s="27" t="s">
        <v>1211</v>
      </c>
      <c r="C1215" s="62" t="s">
        <v>4731</v>
      </c>
      <c r="D1215" s="25" t="s">
        <v>4255</v>
      </c>
      <c r="E1215" s="25" t="s">
        <v>4125</v>
      </c>
      <c r="F1215" s="26">
        <v>44096</v>
      </c>
      <c r="H1215" s="90">
        <v>1573.00630000047</v>
      </c>
      <c r="I1215" s="90">
        <v>0</v>
      </c>
      <c r="J1215" s="90">
        <v>0</v>
      </c>
      <c r="K1215" s="109">
        <v>435519329</v>
      </c>
      <c r="L1215" s="89">
        <v>1</v>
      </c>
      <c r="M1215" s="89">
        <v>0</v>
      </c>
      <c r="N1215" s="89" t="s">
        <v>6445</v>
      </c>
    </row>
    <row r="1216" spans="2:14" x14ac:dyDescent="0.3">
      <c r="B1216" s="27" t="s">
        <v>1212</v>
      </c>
      <c r="C1216" s="62" t="s">
        <v>4732</v>
      </c>
      <c r="D1216" s="25" t="s">
        <v>4255</v>
      </c>
      <c r="E1216" s="25" t="s">
        <v>4126</v>
      </c>
      <c r="F1216" s="26">
        <v>44096</v>
      </c>
      <c r="H1216" s="90">
        <v>68016.791900038705</v>
      </c>
      <c r="I1216" s="90">
        <v>7.34999999999673E-2</v>
      </c>
      <c r="J1216" s="90">
        <v>445.81799999997003</v>
      </c>
      <c r="K1216" s="109">
        <v>9352817241</v>
      </c>
      <c r="L1216" s="89">
        <v>1350</v>
      </c>
      <c r="M1216" s="89">
        <v>1</v>
      </c>
      <c r="N1216" s="89" t="s">
        <v>6445</v>
      </c>
    </row>
    <row r="1217" spans="2:14" x14ac:dyDescent="0.3">
      <c r="B1217" s="27" t="s">
        <v>1213</v>
      </c>
      <c r="C1217" s="62" t="s">
        <v>4733</v>
      </c>
      <c r="D1217" s="25" t="s">
        <v>4255</v>
      </c>
      <c r="E1217" s="25" t="s">
        <v>4127</v>
      </c>
      <c r="F1217" s="26">
        <v>44096</v>
      </c>
      <c r="H1217" s="90">
        <v>1837.9811000004399</v>
      </c>
      <c r="I1217" s="90">
        <v>0</v>
      </c>
      <c r="J1217" s="90">
        <v>4165.2534999996396</v>
      </c>
      <c r="K1217" s="109">
        <v>327543460</v>
      </c>
      <c r="L1217" s="89">
        <v>164</v>
      </c>
      <c r="M1217" s="89">
        <v>0</v>
      </c>
      <c r="N1217" s="89" t="s">
        <v>6445</v>
      </c>
    </row>
    <row r="1218" spans="2:14" x14ac:dyDescent="0.3">
      <c r="B1218" s="27" t="s">
        <v>1214</v>
      </c>
      <c r="C1218" s="62" t="s">
        <v>4734</v>
      </c>
      <c r="D1218" s="25" t="s">
        <v>4256</v>
      </c>
      <c r="E1218" s="25" t="s">
        <v>4092</v>
      </c>
      <c r="F1218" s="26">
        <v>44096</v>
      </c>
      <c r="H1218" s="90">
        <v>377.01450000004797</v>
      </c>
      <c r="I1218" s="90">
        <v>0</v>
      </c>
      <c r="J1218" s="90">
        <v>0</v>
      </c>
      <c r="K1218" s="109">
        <v>61658132</v>
      </c>
      <c r="L1218" s="89">
        <v>39</v>
      </c>
      <c r="M1218" s="89">
        <v>0</v>
      </c>
      <c r="N1218" s="89" t="s">
        <v>6445</v>
      </c>
    </row>
    <row r="1219" spans="2:14" x14ac:dyDescent="0.3">
      <c r="B1219" s="27" t="s">
        <v>1215</v>
      </c>
      <c r="C1219" s="62" t="s">
        <v>4735</v>
      </c>
      <c r="D1219" s="25" t="s">
        <v>4256</v>
      </c>
      <c r="E1219" s="25" t="s">
        <v>4093</v>
      </c>
      <c r="F1219" s="26">
        <v>44096</v>
      </c>
      <c r="H1219" s="90">
        <v>571.45010000001605</v>
      </c>
      <c r="I1219" s="90">
        <v>183.904000000097</v>
      </c>
      <c r="J1219" s="90">
        <v>0</v>
      </c>
      <c r="K1219" s="109">
        <v>591315815</v>
      </c>
      <c r="L1219" s="89">
        <v>740</v>
      </c>
      <c r="M1219" s="89">
        <v>0</v>
      </c>
      <c r="N1219" s="89" t="s">
        <v>6445</v>
      </c>
    </row>
    <row r="1220" spans="2:14" x14ac:dyDescent="0.3">
      <c r="B1220" s="27" t="s">
        <v>1216</v>
      </c>
      <c r="C1220" s="62" t="s">
        <v>4736</v>
      </c>
      <c r="D1220" s="25" t="s">
        <v>4256</v>
      </c>
      <c r="E1220" s="25" t="s">
        <v>4116</v>
      </c>
      <c r="F1220" s="26">
        <v>44096</v>
      </c>
      <c r="H1220" s="90">
        <v>594.98560000024702</v>
      </c>
      <c r="I1220" s="90">
        <v>185759.49559998501</v>
      </c>
      <c r="J1220" s="90">
        <v>22820.943100005399</v>
      </c>
      <c r="K1220" s="109">
        <v>2564584169</v>
      </c>
      <c r="L1220" s="89">
        <v>251</v>
      </c>
      <c r="M1220" s="89">
        <v>1</v>
      </c>
      <c r="N1220" s="89" t="s">
        <v>6445</v>
      </c>
    </row>
    <row r="1221" spans="2:14" x14ac:dyDescent="0.3">
      <c r="B1221" s="27" t="s">
        <v>1217</v>
      </c>
      <c r="C1221" s="62" t="s">
        <v>4737</v>
      </c>
      <c r="D1221" s="25" t="s">
        <v>4256</v>
      </c>
      <c r="E1221" s="25" t="s">
        <v>4102</v>
      </c>
      <c r="F1221" s="26">
        <v>44096</v>
      </c>
      <c r="H1221" s="90">
        <v>841.33990000002098</v>
      </c>
      <c r="I1221" s="90">
        <v>0</v>
      </c>
      <c r="J1221" s="90">
        <v>0</v>
      </c>
      <c r="K1221" s="109">
        <v>13309230</v>
      </c>
      <c r="L1221" s="89">
        <v>5</v>
      </c>
      <c r="M1221" s="89">
        <v>0</v>
      </c>
      <c r="N1221" s="89" t="s">
        <v>6445</v>
      </c>
    </row>
    <row r="1222" spans="2:14" x14ac:dyDescent="0.3">
      <c r="B1222" s="27" t="s">
        <v>1218</v>
      </c>
      <c r="C1222" s="62" t="s">
        <v>4738</v>
      </c>
      <c r="D1222" s="25" t="s">
        <v>4256</v>
      </c>
      <c r="E1222" s="25" t="s">
        <v>4128</v>
      </c>
      <c r="F1222" s="26">
        <v>44096</v>
      </c>
      <c r="H1222" s="90">
        <v>468.57670000009199</v>
      </c>
      <c r="I1222" s="90">
        <v>428.06229999987403</v>
      </c>
      <c r="J1222" s="90">
        <v>23676.3587000072</v>
      </c>
      <c r="K1222" s="109">
        <v>1732075126</v>
      </c>
      <c r="L1222" s="89">
        <v>475</v>
      </c>
      <c r="M1222" s="89">
        <v>1</v>
      </c>
      <c r="N1222" s="89" t="s">
        <v>6445</v>
      </c>
    </row>
    <row r="1223" spans="2:14" x14ac:dyDescent="0.3">
      <c r="B1223" s="27" t="s">
        <v>1219</v>
      </c>
      <c r="C1223" s="62" t="s">
        <v>4739</v>
      </c>
      <c r="D1223" s="25" t="s">
        <v>4256</v>
      </c>
      <c r="E1223" s="25" t="s">
        <v>4129</v>
      </c>
      <c r="F1223" s="26">
        <v>44096</v>
      </c>
      <c r="H1223" s="90">
        <v>544.28839999996103</v>
      </c>
      <c r="I1223" s="90">
        <v>15.6166999999987</v>
      </c>
      <c r="J1223" s="90">
        <v>0</v>
      </c>
      <c r="K1223" s="109">
        <v>152594253</v>
      </c>
      <c r="L1223" s="89">
        <v>171</v>
      </c>
      <c r="M1223" s="89">
        <v>0</v>
      </c>
      <c r="N1223" s="89" t="s">
        <v>6445</v>
      </c>
    </row>
    <row r="1224" spans="2:14" x14ac:dyDescent="0.3">
      <c r="B1224" s="27" t="s">
        <v>1220</v>
      </c>
      <c r="C1224" s="62" t="s">
        <v>4740</v>
      </c>
      <c r="D1224" s="25" t="s">
        <v>4256</v>
      </c>
      <c r="E1224" s="25" t="s">
        <v>4130</v>
      </c>
      <c r="F1224" s="26">
        <v>44096</v>
      </c>
      <c r="H1224" s="90">
        <v>932.417299999855</v>
      </c>
      <c r="I1224" s="90">
        <v>0</v>
      </c>
      <c r="J1224" s="90">
        <v>0</v>
      </c>
      <c r="K1224" s="109">
        <v>0</v>
      </c>
      <c r="L1224" s="89">
        <v>0</v>
      </c>
      <c r="M1224" s="89">
        <v>0</v>
      </c>
      <c r="N1224" s="89" t="s">
        <v>6445</v>
      </c>
    </row>
    <row r="1225" spans="2:14" x14ac:dyDescent="0.3">
      <c r="B1225" s="27" t="s">
        <v>1221</v>
      </c>
      <c r="C1225" s="62" t="s">
        <v>4741</v>
      </c>
      <c r="D1225" s="25" t="s">
        <v>4256</v>
      </c>
      <c r="E1225" s="25" t="s">
        <v>4108</v>
      </c>
      <c r="F1225" s="26">
        <v>44096</v>
      </c>
      <c r="H1225" s="90">
        <v>1142.72369999997</v>
      </c>
      <c r="I1225" s="90">
        <v>26710.1024000049</v>
      </c>
      <c r="J1225" s="90">
        <v>1991.3632999993899</v>
      </c>
      <c r="K1225" s="109">
        <v>2284570484</v>
      </c>
      <c r="L1225" s="89">
        <v>2</v>
      </c>
      <c r="M1225" s="89">
        <v>2</v>
      </c>
      <c r="N1225" s="89" t="s">
        <v>6445</v>
      </c>
    </row>
    <row r="1226" spans="2:14" x14ac:dyDescent="0.3">
      <c r="B1226" s="27" t="s">
        <v>1222</v>
      </c>
      <c r="C1226" s="62" t="s">
        <v>4742</v>
      </c>
      <c r="D1226" s="25" t="s">
        <v>4256</v>
      </c>
      <c r="E1226" s="25" t="s">
        <v>4131</v>
      </c>
      <c r="F1226" s="26">
        <v>44096</v>
      </c>
      <c r="H1226" s="90">
        <v>960.42229999974404</v>
      </c>
      <c r="I1226" s="90">
        <v>0</v>
      </c>
      <c r="J1226" s="90">
        <v>0</v>
      </c>
      <c r="K1226" s="109">
        <v>15065319</v>
      </c>
      <c r="L1226" s="89">
        <v>36</v>
      </c>
      <c r="M1226" s="89">
        <v>0</v>
      </c>
      <c r="N1226" s="89" t="s">
        <v>6445</v>
      </c>
    </row>
    <row r="1227" spans="2:14" x14ac:dyDescent="0.3">
      <c r="B1227" s="27" t="s">
        <v>1223</v>
      </c>
      <c r="C1227" s="62" t="s">
        <v>4743</v>
      </c>
      <c r="D1227" s="25" t="s">
        <v>4256</v>
      </c>
      <c r="E1227" s="25" t="s">
        <v>4132</v>
      </c>
      <c r="F1227" s="26">
        <v>44096</v>
      </c>
      <c r="H1227" s="90">
        <v>1310.6132999993899</v>
      </c>
      <c r="I1227" s="90">
        <v>0</v>
      </c>
      <c r="J1227" s="90">
        <v>0</v>
      </c>
      <c r="K1227" s="109">
        <v>22399578</v>
      </c>
      <c r="L1227" s="89">
        <v>48</v>
      </c>
      <c r="M1227" s="89">
        <v>0</v>
      </c>
      <c r="N1227" s="89" t="s">
        <v>6445</v>
      </c>
    </row>
    <row r="1228" spans="2:14" x14ac:dyDescent="0.3">
      <c r="B1228" s="27" t="s">
        <v>1224</v>
      </c>
      <c r="C1228" s="62" t="s">
        <v>4744</v>
      </c>
      <c r="D1228" s="25" t="s">
        <v>4256</v>
      </c>
      <c r="E1228" s="25" t="s">
        <v>4133</v>
      </c>
      <c r="F1228" s="26">
        <v>44096</v>
      </c>
      <c r="H1228" s="90">
        <v>1073.86449999921</v>
      </c>
      <c r="I1228" s="90">
        <v>0</v>
      </c>
      <c r="J1228" s="90">
        <v>0</v>
      </c>
      <c r="K1228" s="109">
        <v>38868468</v>
      </c>
      <c r="L1228" s="89">
        <v>44</v>
      </c>
      <c r="M1228" s="89">
        <v>0</v>
      </c>
      <c r="N1228" s="89" t="s">
        <v>6445</v>
      </c>
    </row>
    <row r="1229" spans="2:14" x14ac:dyDescent="0.3">
      <c r="B1229" s="27" t="s">
        <v>1225</v>
      </c>
      <c r="C1229" s="62" t="s">
        <v>4745</v>
      </c>
      <c r="D1229" s="25" t="s">
        <v>4256</v>
      </c>
      <c r="E1229" s="25" t="s">
        <v>4134</v>
      </c>
      <c r="F1229" s="26">
        <v>44096</v>
      </c>
      <c r="H1229" s="90">
        <v>1031.7827000003299</v>
      </c>
      <c r="I1229" s="90">
        <v>0</v>
      </c>
      <c r="J1229" s="90">
        <v>0</v>
      </c>
      <c r="K1229" s="109">
        <v>287908013</v>
      </c>
      <c r="L1229" s="89">
        <v>133</v>
      </c>
      <c r="M1229" s="89">
        <v>0</v>
      </c>
      <c r="N1229" s="89" t="s">
        <v>6445</v>
      </c>
    </row>
    <row r="1230" spans="2:14" x14ac:dyDescent="0.3">
      <c r="B1230" s="27" t="s">
        <v>1226</v>
      </c>
      <c r="C1230" s="62" t="s">
        <v>4746</v>
      </c>
      <c r="D1230" s="25" t="s">
        <v>4257</v>
      </c>
      <c r="E1230" s="25" t="s">
        <v>4092</v>
      </c>
      <c r="F1230" s="26">
        <v>44096</v>
      </c>
      <c r="H1230" s="90">
        <v>67760.884286999702</v>
      </c>
      <c r="I1230" s="90">
        <v>0.58989999999994303</v>
      </c>
      <c r="J1230" s="90">
        <v>0</v>
      </c>
      <c r="K1230" s="109">
        <v>887976584.77831995</v>
      </c>
      <c r="L1230" s="89">
        <v>123</v>
      </c>
      <c r="M1230" s="89">
        <v>0</v>
      </c>
      <c r="N1230" s="89" t="s">
        <v>6446</v>
      </c>
    </row>
    <row r="1231" spans="2:14" x14ac:dyDescent="0.3">
      <c r="B1231" s="27" t="s">
        <v>1227</v>
      </c>
      <c r="C1231" s="62" t="s">
        <v>4747</v>
      </c>
      <c r="D1231" s="25" t="s">
        <v>4257</v>
      </c>
      <c r="E1231" s="25" t="s">
        <v>4093</v>
      </c>
      <c r="F1231" s="26">
        <v>44096</v>
      </c>
      <c r="H1231" s="90">
        <v>76628.799404978796</v>
      </c>
      <c r="I1231" s="90">
        <v>0</v>
      </c>
      <c r="J1231" s="90">
        <v>0</v>
      </c>
      <c r="K1231" s="109">
        <v>425251005.85449201</v>
      </c>
      <c r="L1231" s="89">
        <v>40</v>
      </c>
      <c r="M1231" s="89">
        <v>1</v>
      </c>
      <c r="N1231" s="89" t="s">
        <v>6446</v>
      </c>
    </row>
    <row r="1232" spans="2:14" x14ac:dyDescent="0.3">
      <c r="B1232" s="27" t="s">
        <v>1228</v>
      </c>
      <c r="C1232" s="62" t="s">
        <v>4748</v>
      </c>
      <c r="D1232" s="25" t="s">
        <v>4257</v>
      </c>
      <c r="E1232" s="25" t="s">
        <v>4094</v>
      </c>
      <c r="F1232" s="26">
        <v>44096</v>
      </c>
      <c r="H1232" s="90">
        <v>88351.471259951606</v>
      </c>
      <c r="I1232" s="90">
        <v>0</v>
      </c>
      <c r="J1232" s="90">
        <v>0</v>
      </c>
      <c r="K1232" s="109">
        <v>18248912.072997998</v>
      </c>
      <c r="L1232" s="89">
        <v>1</v>
      </c>
      <c r="M1232" s="89">
        <v>1</v>
      </c>
      <c r="N1232" s="89" t="s">
        <v>6446</v>
      </c>
    </row>
    <row r="1233" spans="2:14" x14ac:dyDescent="0.3">
      <c r="B1233" s="27" t="s">
        <v>1229</v>
      </c>
      <c r="C1233" s="62" t="s">
        <v>4749</v>
      </c>
      <c r="D1233" s="25" t="s">
        <v>4257</v>
      </c>
      <c r="E1233" s="25" t="s">
        <v>4137</v>
      </c>
      <c r="F1233" s="26">
        <v>44096</v>
      </c>
      <c r="H1233" s="90">
        <v>82828.441665053397</v>
      </c>
      <c r="I1233" s="90">
        <v>0</v>
      </c>
      <c r="J1233" s="90">
        <v>0</v>
      </c>
      <c r="K1233" s="109">
        <v>278682443.90185499</v>
      </c>
      <c r="L1233" s="89">
        <v>2</v>
      </c>
      <c r="M1233" s="89">
        <v>1</v>
      </c>
      <c r="N1233" s="89" t="s">
        <v>6446</v>
      </c>
    </row>
    <row r="1234" spans="2:14" x14ac:dyDescent="0.3">
      <c r="B1234" s="27" t="s">
        <v>1230</v>
      </c>
      <c r="C1234" s="62" t="s">
        <v>4750</v>
      </c>
      <c r="D1234" s="25" t="s">
        <v>4257</v>
      </c>
      <c r="E1234" s="25" t="s">
        <v>4169</v>
      </c>
      <c r="F1234" s="26">
        <v>44096</v>
      </c>
      <c r="H1234" s="90">
        <v>77585.640228033095</v>
      </c>
      <c r="I1234" s="90">
        <v>0.38639999999986702</v>
      </c>
      <c r="J1234" s="90">
        <v>0</v>
      </c>
      <c r="K1234" s="109">
        <v>717122311.50195301</v>
      </c>
      <c r="L1234" s="89">
        <v>73</v>
      </c>
      <c r="M1234" s="89">
        <v>0</v>
      </c>
      <c r="N1234" s="89" t="s">
        <v>6446</v>
      </c>
    </row>
    <row r="1235" spans="2:14" x14ac:dyDescent="0.3">
      <c r="B1235" s="27" t="s">
        <v>1231</v>
      </c>
      <c r="C1235" s="62" t="s">
        <v>4751</v>
      </c>
      <c r="D1235" s="25" t="s">
        <v>4257</v>
      </c>
      <c r="E1235" s="25" t="s">
        <v>4114</v>
      </c>
      <c r="F1235" s="26">
        <v>44096</v>
      </c>
      <c r="H1235" s="90">
        <v>77565.160233020797</v>
      </c>
      <c r="I1235" s="90">
        <v>0</v>
      </c>
      <c r="J1235" s="90">
        <v>0</v>
      </c>
      <c r="K1235" s="109">
        <v>116335042.752563</v>
      </c>
      <c r="L1235" s="89">
        <v>1</v>
      </c>
      <c r="M1235" s="89">
        <v>1</v>
      </c>
      <c r="N1235" s="89" t="s">
        <v>6446</v>
      </c>
    </row>
    <row r="1236" spans="2:14" x14ac:dyDescent="0.3">
      <c r="B1236" s="27" t="s">
        <v>1232</v>
      </c>
      <c r="C1236" s="62" t="s">
        <v>4752</v>
      </c>
      <c r="D1236" s="25" t="s">
        <v>4257</v>
      </c>
      <c r="E1236" s="25" t="s">
        <v>4180</v>
      </c>
      <c r="F1236" s="26">
        <v>44096</v>
      </c>
      <c r="H1236" s="90">
        <v>84884.401314020201</v>
      </c>
      <c r="I1236" s="90">
        <v>0</v>
      </c>
      <c r="J1236" s="90">
        <v>0</v>
      </c>
      <c r="K1236" s="109">
        <v>15972709251.6875</v>
      </c>
      <c r="L1236" s="89">
        <v>6</v>
      </c>
      <c r="M1236" s="89">
        <v>5</v>
      </c>
      <c r="N1236" s="89" t="s">
        <v>6446</v>
      </c>
    </row>
    <row r="1237" spans="2:14" x14ac:dyDescent="0.3">
      <c r="B1237" s="27" t="s">
        <v>1233</v>
      </c>
      <c r="C1237" s="62" t="s">
        <v>4753</v>
      </c>
      <c r="D1237" s="25" t="s">
        <v>4257</v>
      </c>
      <c r="E1237" s="25" t="s">
        <v>4139</v>
      </c>
      <c r="F1237" s="26">
        <v>44096</v>
      </c>
      <c r="H1237" s="90">
        <v>81041.426856040998</v>
      </c>
      <c r="I1237" s="90">
        <v>0</v>
      </c>
      <c r="J1237" s="90">
        <v>0</v>
      </c>
      <c r="K1237" s="109">
        <v>0</v>
      </c>
      <c r="L1237" s="89">
        <v>0</v>
      </c>
      <c r="M1237" s="89">
        <v>0</v>
      </c>
      <c r="N1237" s="89" t="s">
        <v>6446</v>
      </c>
    </row>
    <row r="1238" spans="2:14" x14ac:dyDescent="0.3">
      <c r="B1238" s="27" t="s">
        <v>1234</v>
      </c>
      <c r="C1238" s="62" t="s">
        <v>4754</v>
      </c>
      <c r="D1238" s="25" t="s">
        <v>4258</v>
      </c>
      <c r="E1238" s="25" t="s">
        <v>4153</v>
      </c>
      <c r="F1238" s="26">
        <v>44096</v>
      </c>
      <c r="H1238" s="90">
        <v>1018.13200000022</v>
      </c>
      <c r="I1238" s="90">
        <v>0</v>
      </c>
      <c r="J1238" s="90">
        <v>0</v>
      </c>
      <c r="K1238" s="109">
        <v>686141913</v>
      </c>
      <c r="L1238" s="89">
        <v>87</v>
      </c>
      <c r="M1238" s="89">
        <v>0</v>
      </c>
      <c r="N1238" s="89" t="s">
        <v>6445</v>
      </c>
    </row>
    <row r="1239" spans="2:14" x14ac:dyDescent="0.3">
      <c r="B1239" s="27" t="s">
        <v>1235</v>
      </c>
      <c r="C1239" s="62" t="s">
        <v>4755</v>
      </c>
      <c r="D1239" s="25" t="s">
        <v>4259</v>
      </c>
      <c r="E1239" s="25" t="s">
        <v>4093</v>
      </c>
      <c r="F1239" s="26">
        <v>44096</v>
      </c>
      <c r="H1239" s="90">
        <v>3441.8016000017501</v>
      </c>
      <c r="I1239" s="90">
        <v>0</v>
      </c>
      <c r="J1239" s="90">
        <v>76.128600000054604</v>
      </c>
      <c r="K1239" s="109">
        <v>1568232672</v>
      </c>
      <c r="L1239" s="89">
        <v>266</v>
      </c>
      <c r="M1239" s="89">
        <v>0</v>
      </c>
      <c r="N1239" s="89" t="s">
        <v>6445</v>
      </c>
    </row>
    <row r="1240" spans="2:14" x14ac:dyDescent="0.3">
      <c r="B1240" s="27" t="s">
        <v>1236</v>
      </c>
      <c r="C1240" s="62" t="s">
        <v>4756</v>
      </c>
      <c r="D1240" s="25" t="s">
        <v>4259</v>
      </c>
      <c r="E1240" s="25" t="s">
        <v>4121</v>
      </c>
      <c r="F1240" s="26">
        <v>44096</v>
      </c>
      <c r="H1240" s="90">
        <v>1201.5621000006799</v>
      </c>
      <c r="I1240" s="90">
        <v>807282.45349979401</v>
      </c>
      <c r="J1240" s="90">
        <v>0</v>
      </c>
      <c r="K1240" s="109">
        <v>69339841701</v>
      </c>
      <c r="L1240" s="89">
        <v>1</v>
      </c>
      <c r="M1240" s="89">
        <v>1</v>
      </c>
      <c r="N1240" s="89" t="s">
        <v>6445</v>
      </c>
    </row>
    <row r="1241" spans="2:14" x14ac:dyDescent="0.3">
      <c r="B1241" s="27" t="s">
        <v>1237</v>
      </c>
      <c r="C1241" s="62" t="s">
        <v>4757</v>
      </c>
      <c r="D1241" s="25" t="s">
        <v>4259</v>
      </c>
      <c r="E1241" s="25" t="s">
        <v>4138</v>
      </c>
      <c r="F1241" s="26">
        <v>44096</v>
      </c>
      <c r="H1241" s="90">
        <v>2498.5758999995901</v>
      </c>
      <c r="I1241" s="90">
        <v>0</v>
      </c>
      <c r="J1241" s="90">
        <v>0</v>
      </c>
      <c r="K1241" s="109">
        <v>201543662</v>
      </c>
      <c r="L1241" s="89">
        <v>2</v>
      </c>
      <c r="M1241" s="89">
        <v>0</v>
      </c>
      <c r="N1241" s="89" t="s">
        <v>6445</v>
      </c>
    </row>
    <row r="1242" spans="2:14" x14ac:dyDescent="0.3">
      <c r="B1242" s="27" t="s">
        <v>1238</v>
      </c>
      <c r="C1242" s="62" t="s">
        <v>4758</v>
      </c>
      <c r="D1242" s="25" t="s">
        <v>4259</v>
      </c>
      <c r="E1242" s="25" t="s">
        <v>4122</v>
      </c>
      <c r="F1242" s="26">
        <v>44096</v>
      </c>
      <c r="H1242" s="90">
        <v>874.19620000012196</v>
      </c>
      <c r="I1242" s="90">
        <v>92313.373600006104</v>
      </c>
      <c r="J1242" s="90">
        <v>54624.754999995203</v>
      </c>
      <c r="K1242" s="109">
        <v>7257493218</v>
      </c>
      <c r="L1242" s="89">
        <v>1048</v>
      </c>
      <c r="M1242" s="89">
        <v>0</v>
      </c>
      <c r="N1242" s="89" t="s">
        <v>6445</v>
      </c>
    </row>
    <row r="1243" spans="2:14" x14ac:dyDescent="0.3">
      <c r="B1243" s="27" t="s">
        <v>1239</v>
      </c>
      <c r="C1243" s="62" t="s">
        <v>4759</v>
      </c>
      <c r="D1243" s="25" t="s">
        <v>4259</v>
      </c>
      <c r="E1243" s="25" t="s">
        <v>4123</v>
      </c>
      <c r="F1243" s="26">
        <v>44096</v>
      </c>
      <c r="H1243" s="90">
        <v>3599.9068999998299</v>
      </c>
      <c r="I1243" s="90">
        <v>4.1667999999990597</v>
      </c>
      <c r="J1243" s="90">
        <v>551.22360000014305</v>
      </c>
      <c r="K1243" s="109">
        <v>1865688893</v>
      </c>
      <c r="L1243" s="89">
        <v>381</v>
      </c>
      <c r="M1243" s="89">
        <v>0</v>
      </c>
      <c r="N1243" s="89" t="s">
        <v>6445</v>
      </c>
    </row>
    <row r="1244" spans="2:14" x14ac:dyDescent="0.3">
      <c r="B1244" s="27" t="s">
        <v>1240</v>
      </c>
      <c r="C1244" s="62" t="s">
        <v>4760</v>
      </c>
      <c r="D1244" s="25" t="s">
        <v>4260</v>
      </c>
      <c r="E1244" s="25" t="s">
        <v>4088</v>
      </c>
      <c r="F1244" s="26">
        <v>44096</v>
      </c>
      <c r="H1244" s="90">
        <v>1482.9976000003501</v>
      </c>
      <c r="I1244" s="90">
        <v>261.49800000013801</v>
      </c>
      <c r="J1244" s="90">
        <v>0</v>
      </c>
      <c r="K1244" s="109">
        <v>3059132367</v>
      </c>
      <c r="L1244" s="89">
        <v>224</v>
      </c>
      <c r="M1244" s="89">
        <v>0</v>
      </c>
      <c r="N1244" s="89" t="s">
        <v>6445</v>
      </c>
    </row>
    <row r="1245" spans="2:14" x14ac:dyDescent="0.3">
      <c r="B1245" s="27" t="s">
        <v>1241</v>
      </c>
      <c r="C1245" s="62" t="s">
        <v>4761</v>
      </c>
      <c r="D1245" s="25" t="s">
        <v>4260</v>
      </c>
      <c r="E1245" s="25" t="s">
        <v>4146</v>
      </c>
      <c r="F1245" s="26">
        <v>44096</v>
      </c>
      <c r="H1245" s="90">
        <v>1359.8489999994599</v>
      </c>
      <c r="I1245" s="90">
        <v>13505.2252999991</v>
      </c>
      <c r="J1245" s="90">
        <v>0</v>
      </c>
      <c r="K1245" s="109">
        <v>34230388274</v>
      </c>
      <c r="L1245" s="89">
        <v>1046</v>
      </c>
      <c r="M1245" s="89">
        <v>0</v>
      </c>
      <c r="N1245" s="89" t="s">
        <v>6445</v>
      </c>
    </row>
    <row r="1246" spans="2:14" x14ac:dyDescent="0.3">
      <c r="B1246" s="27" t="s">
        <v>1242</v>
      </c>
      <c r="C1246" s="62" t="s">
        <v>4762</v>
      </c>
      <c r="D1246" s="25" t="s">
        <v>4260</v>
      </c>
      <c r="E1246" s="25" t="s">
        <v>4094</v>
      </c>
      <c r="F1246" s="26">
        <v>44096</v>
      </c>
      <c r="H1246" s="90">
        <v>1297.33420000039</v>
      </c>
      <c r="I1246" s="90">
        <v>20323.4154999852</v>
      </c>
      <c r="J1246" s="90">
        <v>3923.69170000032</v>
      </c>
      <c r="K1246" s="109">
        <v>5346937005</v>
      </c>
      <c r="L1246" s="89">
        <v>1</v>
      </c>
      <c r="M1246" s="89">
        <v>1</v>
      </c>
      <c r="N1246" s="89" t="s">
        <v>6445</v>
      </c>
    </row>
    <row r="1247" spans="2:14" x14ac:dyDescent="0.3">
      <c r="B1247" s="27" t="s">
        <v>1243</v>
      </c>
      <c r="C1247" s="62" t="s">
        <v>4763</v>
      </c>
      <c r="D1247" s="25" t="s">
        <v>4260</v>
      </c>
      <c r="E1247" s="25" t="s">
        <v>4095</v>
      </c>
      <c r="F1247" s="26">
        <v>44096</v>
      </c>
      <c r="H1247" s="90">
        <v>1000</v>
      </c>
      <c r="I1247" s="90">
        <v>0</v>
      </c>
      <c r="J1247" s="90">
        <v>0</v>
      </c>
      <c r="K1247" s="109">
        <v>0</v>
      </c>
      <c r="L1247" s="89">
        <v>0</v>
      </c>
      <c r="M1247" s="89">
        <v>0</v>
      </c>
      <c r="N1247" s="89" t="s">
        <v>6445</v>
      </c>
    </row>
    <row r="1248" spans="2:14" x14ac:dyDescent="0.3">
      <c r="B1248" s="27" t="s">
        <v>1244</v>
      </c>
      <c r="C1248" s="62" t="s">
        <v>4764</v>
      </c>
      <c r="D1248" s="25" t="s">
        <v>4260</v>
      </c>
      <c r="E1248" s="25" t="s">
        <v>4102</v>
      </c>
      <c r="F1248" s="26">
        <v>44096</v>
      </c>
      <c r="H1248" s="90">
        <v>1369.33000000007</v>
      </c>
      <c r="I1248" s="90">
        <v>157.105999999912</v>
      </c>
      <c r="J1248" s="90">
        <v>0</v>
      </c>
      <c r="K1248" s="109">
        <v>1950582815</v>
      </c>
      <c r="L1248" s="89">
        <v>1</v>
      </c>
      <c r="M1248" s="89">
        <v>1</v>
      </c>
      <c r="N1248" s="89" t="s">
        <v>6445</v>
      </c>
    </row>
    <row r="1249" spans="2:14" x14ac:dyDescent="0.3">
      <c r="B1249" s="27" t="s">
        <v>1245</v>
      </c>
      <c r="C1249" s="62" t="s">
        <v>4765</v>
      </c>
      <c r="D1249" s="25" t="s">
        <v>4260</v>
      </c>
      <c r="E1249" s="25" t="s">
        <v>4161</v>
      </c>
      <c r="F1249" s="26">
        <v>44096</v>
      </c>
      <c r="H1249" s="90">
        <v>1413.6827000006999</v>
      </c>
      <c r="I1249" s="90">
        <v>0</v>
      </c>
      <c r="J1249" s="90">
        <v>3535.9294000007199</v>
      </c>
      <c r="K1249" s="109">
        <v>13434435510</v>
      </c>
      <c r="L1249" s="89">
        <v>40</v>
      </c>
      <c r="M1249" s="89">
        <v>1</v>
      </c>
      <c r="N1249" s="89" t="s">
        <v>6445</v>
      </c>
    </row>
    <row r="1250" spans="2:14" x14ac:dyDescent="0.3">
      <c r="B1250" s="27" t="s">
        <v>1246</v>
      </c>
      <c r="C1250" s="62" t="s">
        <v>4766</v>
      </c>
      <c r="D1250" s="25" t="s">
        <v>4260</v>
      </c>
      <c r="E1250" s="25" t="s">
        <v>4162</v>
      </c>
      <c r="F1250" s="26">
        <v>44096</v>
      </c>
      <c r="H1250" s="90">
        <v>1060.3637000005699</v>
      </c>
      <c r="I1250" s="90">
        <v>0</v>
      </c>
      <c r="J1250" s="90">
        <v>0</v>
      </c>
      <c r="K1250" s="109">
        <v>0</v>
      </c>
      <c r="L1250" s="89">
        <v>0</v>
      </c>
      <c r="M1250" s="89">
        <v>0</v>
      </c>
      <c r="N1250" s="89" t="s">
        <v>6445</v>
      </c>
    </row>
    <row r="1251" spans="2:14" x14ac:dyDescent="0.3">
      <c r="B1251" s="27" t="s">
        <v>1247</v>
      </c>
      <c r="C1251" s="62" t="s">
        <v>4767</v>
      </c>
      <c r="D1251" s="25" t="s">
        <v>4260</v>
      </c>
      <c r="E1251" s="25" t="s">
        <v>4163</v>
      </c>
      <c r="F1251" s="26">
        <v>44096</v>
      </c>
      <c r="H1251" s="90">
        <v>1380.4967999998501</v>
      </c>
      <c r="I1251" s="90">
        <v>0</v>
      </c>
      <c r="J1251" s="90">
        <v>0</v>
      </c>
      <c r="K1251" s="109">
        <v>1246486125</v>
      </c>
      <c r="L1251" s="89">
        <v>69</v>
      </c>
      <c r="M1251" s="89">
        <v>0</v>
      </c>
      <c r="N1251" s="89" t="s">
        <v>6445</v>
      </c>
    </row>
    <row r="1252" spans="2:14" x14ac:dyDescent="0.3">
      <c r="B1252" s="27" t="s">
        <v>1248</v>
      </c>
      <c r="C1252" s="62" t="s">
        <v>4768</v>
      </c>
      <c r="D1252" s="25" t="s">
        <v>4260</v>
      </c>
      <c r="E1252" s="25" t="s">
        <v>4148</v>
      </c>
      <c r="F1252" s="26">
        <v>44096</v>
      </c>
      <c r="H1252" s="90">
        <v>1280.78979999945</v>
      </c>
      <c r="I1252" s="90">
        <v>146424.71149992899</v>
      </c>
      <c r="J1252" s="90">
        <v>18966.749900013201</v>
      </c>
      <c r="K1252" s="109">
        <v>38163388354</v>
      </c>
      <c r="L1252" s="89">
        <v>1579</v>
      </c>
      <c r="M1252" s="89">
        <v>1</v>
      </c>
      <c r="N1252" s="89" t="s">
        <v>6445</v>
      </c>
    </row>
    <row r="1253" spans="2:14" x14ac:dyDescent="0.3">
      <c r="B1253" s="27" t="s">
        <v>1249</v>
      </c>
      <c r="C1253" s="62" t="s">
        <v>4769</v>
      </c>
      <c r="D1253" s="25" t="s">
        <v>4261</v>
      </c>
      <c r="E1253" s="25" t="s">
        <v>4088</v>
      </c>
      <c r="F1253" s="26">
        <v>44096</v>
      </c>
      <c r="H1253" s="90">
        <v>1235.4702000003299</v>
      </c>
      <c r="I1253" s="90">
        <v>1618.81689999998</v>
      </c>
      <c r="J1253" s="90">
        <v>80.8893999999855</v>
      </c>
      <c r="K1253" s="109">
        <v>3154768777</v>
      </c>
      <c r="L1253" s="89">
        <v>175</v>
      </c>
      <c r="M1253" s="89">
        <v>0</v>
      </c>
      <c r="N1253" s="89" t="s">
        <v>6445</v>
      </c>
    </row>
    <row r="1254" spans="2:14" x14ac:dyDescent="0.3">
      <c r="B1254" s="27" t="s">
        <v>1250</v>
      </c>
      <c r="C1254" s="62" t="s">
        <v>4770</v>
      </c>
      <c r="D1254" s="25" t="s">
        <v>4261</v>
      </c>
      <c r="E1254" s="25" t="s">
        <v>4146</v>
      </c>
      <c r="F1254" s="26">
        <v>44096</v>
      </c>
      <c r="H1254" s="90">
        <v>1204.53639999963</v>
      </c>
      <c r="I1254" s="90">
        <v>108921.57340002101</v>
      </c>
      <c r="J1254" s="90">
        <v>30860.662200003899</v>
      </c>
      <c r="K1254" s="109">
        <v>21203434122</v>
      </c>
      <c r="L1254" s="89">
        <v>922</v>
      </c>
      <c r="M1254" s="89">
        <v>0</v>
      </c>
      <c r="N1254" s="89" t="s">
        <v>6445</v>
      </c>
    </row>
    <row r="1255" spans="2:14" x14ac:dyDescent="0.3">
      <c r="B1255" s="27" t="s">
        <v>1251</v>
      </c>
      <c r="C1255" s="62" t="s">
        <v>4771</v>
      </c>
      <c r="D1255" s="25" t="s">
        <v>4261</v>
      </c>
      <c r="E1255" s="25" t="s">
        <v>4094</v>
      </c>
      <c r="F1255" s="26">
        <v>44096</v>
      </c>
      <c r="H1255" s="90">
        <v>1167.61720000021</v>
      </c>
      <c r="I1255" s="90">
        <v>4026.8205999992801</v>
      </c>
      <c r="J1255" s="90">
        <v>1141.0800999999001</v>
      </c>
      <c r="K1255" s="109">
        <v>2475581582</v>
      </c>
      <c r="L1255" s="89">
        <v>1</v>
      </c>
      <c r="M1255" s="89">
        <v>1</v>
      </c>
      <c r="N1255" s="89" t="s">
        <v>6445</v>
      </c>
    </row>
    <row r="1256" spans="2:14" x14ac:dyDescent="0.3">
      <c r="B1256" s="27" t="s">
        <v>1252</v>
      </c>
      <c r="C1256" s="62" t="s">
        <v>4772</v>
      </c>
      <c r="D1256" s="25" t="s">
        <v>4261</v>
      </c>
      <c r="E1256" s="25" t="s">
        <v>4102</v>
      </c>
      <c r="F1256" s="26">
        <v>44096</v>
      </c>
      <c r="H1256" s="90">
        <v>1192.3025000002201</v>
      </c>
      <c r="I1256" s="90">
        <v>0</v>
      </c>
      <c r="J1256" s="90">
        <v>0</v>
      </c>
      <c r="K1256" s="109">
        <v>1211330571</v>
      </c>
      <c r="L1256" s="89">
        <v>1</v>
      </c>
      <c r="M1256" s="89">
        <v>1</v>
      </c>
      <c r="N1256" s="89" t="s">
        <v>6445</v>
      </c>
    </row>
    <row r="1257" spans="2:14" x14ac:dyDescent="0.3">
      <c r="B1257" s="27" t="s">
        <v>1253</v>
      </c>
      <c r="C1257" s="62" t="s">
        <v>4773</v>
      </c>
      <c r="D1257" s="25" t="s">
        <v>4261</v>
      </c>
      <c r="E1257" s="25" t="s">
        <v>4161</v>
      </c>
      <c r="F1257" s="26">
        <v>44096</v>
      </c>
      <c r="H1257" s="90">
        <v>1215.9736000001401</v>
      </c>
      <c r="I1257" s="90">
        <v>0</v>
      </c>
      <c r="J1257" s="90">
        <v>0</v>
      </c>
      <c r="K1257" s="109">
        <v>20684141444</v>
      </c>
      <c r="L1257" s="89">
        <v>47</v>
      </c>
      <c r="M1257" s="89">
        <v>1</v>
      </c>
      <c r="N1257" s="89" t="s">
        <v>6445</v>
      </c>
    </row>
    <row r="1258" spans="2:14" x14ac:dyDescent="0.3">
      <c r="B1258" s="27" t="s">
        <v>1254</v>
      </c>
      <c r="C1258" s="62" t="s">
        <v>4774</v>
      </c>
      <c r="D1258" s="25" t="s">
        <v>4261</v>
      </c>
      <c r="E1258" s="25" t="s">
        <v>4162</v>
      </c>
      <c r="F1258" s="26">
        <v>44096</v>
      </c>
      <c r="H1258" s="90">
        <v>1206.9003999996901</v>
      </c>
      <c r="I1258" s="90">
        <v>0</v>
      </c>
      <c r="J1258" s="90">
        <v>0</v>
      </c>
      <c r="K1258" s="109">
        <v>11892483818</v>
      </c>
      <c r="L1258" s="89">
        <v>2</v>
      </c>
      <c r="M1258" s="89">
        <v>0</v>
      </c>
      <c r="N1258" s="89" t="s">
        <v>6445</v>
      </c>
    </row>
    <row r="1259" spans="2:14" x14ac:dyDescent="0.3">
      <c r="B1259" s="27" t="s">
        <v>1255</v>
      </c>
      <c r="C1259" s="62" t="s">
        <v>4775</v>
      </c>
      <c r="D1259" s="25" t="s">
        <v>4261</v>
      </c>
      <c r="E1259" s="25" t="s">
        <v>4163</v>
      </c>
      <c r="F1259" s="26">
        <v>44096</v>
      </c>
      <c r="H1259" s="90">
        <v>1220.38000000082</v>
      </c>
      <c r="I1259" s="90">
        <v>1638.8339000009</v>
      </c>
      <c r="J1259" s="90">
        <v>0</v>
      </c>
      <c r="K1259" s="109">
        <v>843617251</v>
      </c>
      <c r="L1259" s="89">
        <v>95</v>
      </c>
      <c r="M1259" s="89">
        <v>0</v>
      </c>
      <c r="N1259" s="89" t="s">
        <v>6445</v>
      </c>
    </row>
    <row r="1260" spans="2:14" x14ac:dyDescent="0.3">
      <c r="B1260" s="27" t="s">
        <v>1256</v>
      </c>
      <c r="C1260" s="62" t="s">
        <v>4776</v>
      </c>
      <c r="D1260" s="25" t="s">
        <v>4261</v>
      </c>
      <c r="E1260" s="25" t="s">
        <v>4148</v>
      </c>
      <c r="F1260" s="26">
        <v>44096</v>
      </c>
      <c r="H1260" s="90">
        <v>1172.56839999929</v>
      </c>
      <c r="I1260" s="90">
        <v>70923.968299984903</v>
      </c>
      <c r="J1260" s="90">
        <v>4903.7368000000697</v>
      </c>
      <c r="K1260" s="109">
        <v>25683339635</v>
      </c>
      <c r="L1260" s="89">
        <v>567</v>
      </c>
      <c r="M1260" s="89">
        <v>1</v>
      </c>
      <c r="N1260" s="89" t="s">
        <v>6445</v>
      </c>
    </row>
    <row r="1261" spans="2:14" x14ac:dyDescent="0.3">
      <c r="B1261" s="27" t="s">
        <v>1257</v>
      </c>
      <c r="C1261" s="62" t="s">
        <v>4777</v>
      </c>
      <c r="D1261" s="25" t="s">
        <v>4262</v>
      </c>
      <c r="E1261" s="25" t="s">
        <v>4126</v>
      </c>
      <c r="F1261" s="26">
        <v>44096</v>
      </c>
      <c r="H1261" s="90">
        <v>1078.65630000085</v>
      </c>
      <c r="I1261" s="90">
        <v>0</v>
      </c>
      <c r="J1261" s="90">
        <v>33562.978399991996</v>
      </c>
      <c r="K1261" s="109">
        <v>43415796040</v>
      </c>
      <c r="L1261" s="89">
        <v>1385</v>
      </c>
      <c r="M1261" s="89">
        <v>0</v>
      </c>
      <c r="N1261" s="89" t="s">
        <v>6445</v>
      </c>
    </row>
    <row r="1262" spans="2:14" x14ac:dyDescent="0.3">
      <c r="B1262" s="27" t="s">
        <v>1258</v>
      </c>
      <c r="C1262" s="62" t="s">
        <v>4778</v>
      </c>
      <c r="D1262" s="25" t="s">
        <v>4263</v>
      </c>
      <c r="E1262" s="25" t="s">
        <v>4092</v>
      </c>
      <c r="F1262" s="26">
        <v>44096</v>
      </c>
      <c r="H1262" s="90">
        <v>4833.1242540031699</v>
      </c>
      <c r="I1262" s="90">
        <v>0</v>
      </c>
      <c r="J1262" s="90">
        <v>0</v>
      </c>
      <c r="K1262" s="109">
        <v>211507642.97363299</v>
      </c>
      <c r="L1262" s="89">
        <v>16</v>
      </c>
      <c r="M1262" s="89">
        <v>0</v>
      </c>
      <c r="N1262" s="89" t="s">
        <v>6446</v>
      </c>
    </row>
    <row r="1263" spans="2:14" x14ac:dyDescent="0.3">
      <c r="B1263" s="27" t="s">
        <v>1259</v>
      </c>
      <c r="C1263" s="62" t="s">
        <v>4779</v>
      </c>
      <c r="D1263" s="25" t="s">
        <v>4263</v>
      </c>
      <c r="E1263" s="25" t="s">
        <v>4088</v>
      </c>
      <c r="F1263" s="26">
        <v>44096</v>
      </c>
      <c r="H1263" s="90">
        <v>4921.3814399987496</v>
      </c>
      <c r="I1263" s="90">
        <v>0</v>
      </c>
      <c r="J1263" s="90">
        <v>0</v>
      </c>
      <c r="K1263" s="109">
        <v>123001992.12866201</v>
      </c>
      <c r="L1263" s="89">
        <v>8</v>
      </c>
      <c r="M1263" s="89">
        <v>0</v>
      </c>
      <c r="N1263" s="89" t="s">
        <v>6446</v>
      </c>
    </row>
    <row r="1264" spans="2:14" x14ac:dyDescent="0.3">
      <c r="B1264" s="27" t="s">
        <v>1260</v>
      </c>
      <c r="C1264" s="62" t="s">
        <v>4780</v>
      </c>
      <c r="D1264" s="25" t="s">
        <v>4263</v>
      </c>
      <c r="E1264" s="25" t="s">
        <v>4096</v>
      </c>
      <c r="F1264" s="26">
        <v>44096</v>
      </c>
      <c r="H1264" s="90">
        <v>4988.9267819970801</v>
      </c>
      <c r="I1264" s="90">
        <v>0</v>
      </c>
      <c r="J1264" s="90">
        <v>0</v>
      </c>
      <c r="K1264" s="109">
        <v>898644869.20800805</v>
      </c>
      <c r="L1264" s="89">
        <v>4</v>
      </c>
      <c r="M1264" s="89">
        <v>1</v>
      </c>
      <c r="N1264" s="89" t="s">
        <v>6446</v>
      </c>
    </row>
    <row r="1265" spans="2:14" x14ac:dyDescent="0.3">
      <c r="B1265" s="27" t="s">
        <v>1261</v>
      </c>
      <c r="C1265" s="62" t="s">
        <v>4781</v>
      </c>
      <c r="D1265" s="25" t="s">
        <v>4263</v>
      </c>
      <c r="E1265" s="25" t="s">
        <v>4107</v>
      </c>
      <c r="F1265" s="26">
        <v>44096</v>
      </c>
      <c r="H1265" s="90">
        <v>5034.6783180013299</v>
      </c>
      <c r="I1265" s="90">
        <v>0</v>
      </c>
      <c r="J1265" s="90">
        <v>0</v>
      </c>
      <c r="K1265" s="109">
        <v>2342514085.1835899</v>
      </c>
      <c r="L1265" s="89">
        <v>4</v>
      </c>
      <c r="M1265" s="89">
        <v>4</v>
      </c>
      <c r="N1265" s="89" t="s">
        <v>6446</v>
      </c>
    </row>
    <row r="1266" spans="2:14" x14ac:dyDescent="0.3">
      <c r="B1266" s="27" t="s">
        <v>1262</v>
      </c>
      <c r="C1266" s="62" t="s">
        <v>4782</v>
      </c>
      <c r="D1266" s="25" t="s">
        <v>4263</v>
      </c>
      <c r="E1266" s="25" t="s">
        <v>4165</v>
      </c>
      <c r="F1266" s="26">
        <v>44096</v>
      </c>
      <c r="H1266" s="90">
        <v>5550.4650600031</v>
      </c>
      <c r="I1266" s="90">
        <v>0</v>
      </c>
      <c r="J1266" s="90">
        <v>0</v>
      </c>
      <c r="K1266" s="109">
        <v>2331203068.9570298</v>
      </c>
      <c r="L1266" s="89">
        <v>1</v>
      </c>
      <c r="M1266" s="89">
        <v>1</v>
      </c>
      <c r="N1266" s="89" t="s">
        <v>6446</v>
      </c>
    </row>
    <row r="1267" spans="2:14" x14ac:dyDescent="0.3">
      <c r="B1267" s="27" t="s">
        <v>1263</v>
      </c>
      <c r="C1267" s="62" t="s">
        <v>4783</v>
      </c>
      <c r="D1267" s="25" t="s">
        <v>4264</v>
      </c>
      <c r="E1267" s="25" t="s">
        <v>4093</v>
      </c>
      <c r="F1267" s="26">
        <v>44096</v>
      </c>
      <c r="H1267" s="90">
        <v>2019.66310000047</v>
      </c>
      <c r="I1267" s="90">
        <v>496.12440000008797</v>
      </c>
      <c r="J1267" s="90">
        <v>0</v>
      </c>
      <c r="K1267" s="109">
        <v>45998978</v>
      </c>
      <c r="L1267" s="89">
        <v>6</v>
      </c>
      <c r="M1267" s="89">
        <v>0</v>
      </c>
      <c r="N1267" s="89" t="s">
        <v>6445</v>
      </c>
    </row>
    <row r="1268" spans="2:14" x14ac:dyDescent="0.3">
      <c r="B1268" s="27" t="s">
        <v>1264</v>
      </c>
      <c r="C1268" s="62" t="s">
        <v>4784</v>
      </c>
      <c r="D1268" s="25" t="s">
        <v>4264</v>
      </c>
      <c r="E1268" s="25" t="s">
        <v>4138</v>
      </c>
      <c r="F1268" s="26">
        <v>44096</v>
      </c>
      <c r="H1268" s="90">
        <v>1992.79670000076</v>
      </c>
      <c r="I1268" s="90">
        <v>1440.28390000015</v>
      </c>
      <c r="J1268" s="90">
        <v>0</v>
      </c>
      <c r="K1268" s="109">
        <v>401429540</v>
      </c>
      <c r="L1268" s="89">
        <v>2</v>
      </c>
      <c r="M1268" s="89">
        <v>0</v>
      </c>
      <c r="N1268" s="89" t="s">
        <v>6445</v>
      </c>
    </row>
    <row r="1269" spans="2:14" x14ac:dyDescent="0.3">
      <c r="B1269" s="27" t="s">
        <v>1265</v>
      </c>
      <c r="C1269" s="62" t="s">
        <v>4785</v>
      </c>
      <c r="D1269" s="25" t="s">
        <v>4265</v>
      </c>
      <c r="E1269" s="25" t="s">
        <v>4140</v>
      </c>
      <c r="F1269" s="26">
        <v>44096</v>
      </c>
      <c r="H1269" s="90">
        <v>108468.622575045</v>
      </c>
      <c r="I1269" s="90">
        <v>0</v>
      </c>
      <c r="J1269" s="90">
        <v>0</v>
      </c>
      <c r="K1269" s="109">
        <v>23277759759.5938</v>
      </c>
      <c r="L1269" s="89">
        <v>95</v>
      </c>
      <c r="M1269" s="89">
        <v>0</v>
      </c>
      <c r="N1269" s="89" t="s">
        <v>6446</v>
      </c>
    </row>
    <row r="1270" spans="2:14" x14ac:dyDescent="0.3">
      <c r="B1270" s="27" t="s">
        <v>1266</v>
      </c>
      <c r="C1270" s="62" t="s">
        <v>4786</v>
      </c>
      <c r="D1270" s="25" t="s">
        <v>4265</v>
      </c>
      <c r="E1270" s="25" t="s">
        <v>4124</v>
      </c>
      <c r="F1270" s="26">
        <v>44096</v>
      </c>
      <c r="H1270" s="90">
        <v>102370.143761992</v>
      </c>
      <c r="I1270" s="90">
        <v>0</v>
      </c>
      <c r="J1270" s="90">
        <v>0</v>
      </c>
      <c r="K1270" s="109">
        <v>183824872.373779</v>
      </c>
      <c r="L1270" s="89">
        <v>2</v>
      </c>
      <c r="M1270" s="89">
        <v>0</v>
      </c>
      <c r="N1270" s="89" t="s">
        <v>6446</v>
      </c>
    </row>
    <row r="1271" spans="2:14" x14ac:dyDescent="0.3">
      <c r="B1271" s="27" t="s">
        <v>1267</v>
      </c>
      <c r="C1271" s="62" t="s">
        <v>4787</v>
      </c>
      <c r="D1271" s="25" t="s">
        <v>4265</v>
      </c>
      <c r="E1271" s="25" t="s">
        <v>4125</v>
      </c>
      <c r="F1271" s="26">
        <v>44096</v>
      </c>
      <c r="H1271" s="90">
        <v>96142.138640999794</v>
      </c>
      <c r="I1271" s="90">
        <v>0</v>
      </c>
      <c r="J1271" s="90">
        <v>0</v>
      </c>
      <c r="K1271" s="109">
        <v>798053826.47558606</v>
      </c>
      <c r="L1271" s="89">
        <v>5</v>
      </c>
      <c r="M1271" s="89">
        <v>0</v>
      </c>
      <c r="N1271" s="89" t="s">
        <v>6446</v>
      </c>
    </row>
    <row r="1272" spans="2:14" x14ac:dyDescent="0.3">
      <c r="B1272" s="27" t="s">
        <v>1268</v>
      </c>
      <c r="C1272" s="62" t="s">
        <v>4788</v>
      </c>
      <c r="D1272" s="25" t="s">
        <v>4266</v>
      </c>
      <c r="E1272" s="25" t="s">
        <v>4140</v>
      </c>
      <c r="F1272" s="26">
        <v>44096</v>
      </c>
      <c r="H1272" s="90">
        <v>84570.786900043502</v>
      </c>
      <c r="I1272" s="90">
        <v>0</v>
      </c>
      <c r="J1272" s="90">
        <v>0</v>
      </c>
      <c r="K1272" s="109">
        <v>20460941687.8125</v>
      </c>
      <c r="L1272" s="89">
        <v>92</v>
      </c>
      <c r="M1272" s="89">
        <v>0</v>
      </c>
      <c r="N1272" s="89" t="s">
        <v>6446</v>
      </c>
    </row>
    <row r="1273" spans="2:14" x14ac:dyDescent="0.3">
      <c r="B1273" s="27" t="s">
        <v>1269</v>
      </c>
      <c r="C1273" s="62" t="s">
        <v>4789</v>
      </c>
      <c r="D1273" s="25" t="s">
        <v>4266</v>
      </c>
      <c r="E1273" s="25" t="s">
        <v>0</v>
      </c>
      <c r="F1273" s="26">
        <v>44096</v>
      </c>
      <c r="H1273" s="90">
        <v>84036.374955058098</v>
      </c>
      <c r="I1273" s="90">
        <v>0</v>
      </c>
      <c r="J1273" s="90">
        <v>0</v>
      </c>
      <c r="K1273" s="109">
        <v>122028674.570068</v>
      </c>
      <c r="L1273" s="89">
        <v>1</v>
      </c>
      <c r="M1273" s="89">
        <v>1</v>
      </c>
      <c r="N1273" s="89" t="s">
        <v>6446</v>
      </c>
    </row>
    <row r="1274" spans="2:14" x14ac:dyDescent="0.3">
      <c r="B1274" s="27" t="s">
        <v>1270</v>
      </c>
      <c r="C1274" s="62" t="s">
        <v>4790</v>
      </c>
      <c r="D1274" s="25" t="s">
        <v>4266</v>
      </c>
      <c r="E1274" s="25" t="s">
        <v>4125</v>
      </c>
      <c r="F1274" s="26">
        <v>44096</v>
      </c>
      <c r="H1274" s="90">
        <v>81488.509011030197</v>
      </c>
      <c r="I1274" s="90">
        <v>0</v>
      </c>
      <c r="J1274" s="90">
        <v>0</v>
      </c>
      <c r="K1274" s="109">
        <v>2774733822.8007798</v>
      </c>
      <c r="L1274" s="89">
        <v>12</v>
      </c>
      <c r="M1274" s="89">
        <v>0</v>
      </c>
      <c r="N1274" s="89" t="s">
        <v>6446</v>
      </c>
    </row>
    <row r="1275" spans="2:14" x14ac:dyDescent="0.3">
      <c r="B1275" s="27" t="s">
        <v>1271</v>
      </c>
      <c r="C1275" s="62" t="s">
        <v>4791</v>
      </c>
      <c r="D1275" s="25" t="s">
        <v>4266</v>
      </c>
      <c r="E1275" s="25" t="s">
        <v>4126</v>
      </c>
      <c r="F1275" s="26">
        <v>44096</v>
      </c>
      <c r="H1275" s="90">
        <v>82172.308995008498</v>
      </c>
      <c r="I1275" s="90">
        <v>0</v>
      </c>
      <c r="J1275" s="90">
        <v>0</v>
      </c>
      <c r="K1275" s="109">
        <v>261636650.38793901</v>
      </c>
      <c r="L1275" s="89">
        <v>6</v>
      </c>
      <c r="M1275" s="89">
        <v>0</v>
      </c>
      <c r="N1275" s="89" t="s">
        <v>6446</v>
      </c>
    </row>
    <row r="1276" spans="2:14" x14ac:dyDescent="0.3">
      <c r="B1276" s="27" t="s">
        <v>1272</v>
      </c>
      <c r="C1276" s="62" t="s">
        <v>4792</v>
      </c>
      <c r="D1276" s="25" t="s">
        <v>4266</v>
      </c>
      <c r="E1276" s="25" t="s">
        <v>4097</v>
      </c>
      <c r="F1276" s="26">
        <v>44096</v>
      </c>
      <c r="H1276" s="90">
        <v>76646.574494957895</v>
      </c>
      <c r="I1276" s="90">
        <v>0</v>
      </c>
      <c r="J1276" s="90">
        <v>0</v>
      </c>
      <c r="K1276" s="109">
        <v>2886793925.4960899</v>
      </c>
      <c r="L1276" s="89">
        <v>2</v>
      </c>
      <c r="M1276" s="89">
        <v>0</v>
      </c>
      <c r="N1276" s="89" t="s">
        <v>6446</v>
      </c>
    </row>
    <row r="1277" spans="2:14" x14ac:dyDescent="0.3">
      <c r="B1277" s="27" t="s">
        <v>1273</v>
      </c>
      <c r="C1277" s="62" t="s">
        <v>4793</v>
      </c>
      <c r="D1277" s="25" t="s">
        <v>4267</v>
      </c>
      <c r="E1277" s="25" t="s">
        <v>4104</v>
      </c>
      <c r="F1277" s="26">
        <v>44096</v>
      </c>
      <c r="H1277" s="90">
        <v>1022.81020000018</v>
      </c>
      <c r="I1277" s="90">
        <v>0</v>
      </c>
      <c r="J1277" s="90">
        <v>0</v>
      </c>
      <c r="K1277" s="109">
        <v>6865485619</v>
      </c>
      <c r="L1277" s="89">
        <v>61</v>
      </c>
      <c r="M1277" s="89">
        <v>0</v>
      </c>
      <c r="N1277" s="89" t="s">
        <v>6445</v>
      </c>
    </row>
    <row r="1278" spans="2:14" x14ac:dyDescent="0.3">
      <c r="B1278" s="27" t="s">
        <v>1274</v>
      </c>
      <c r="C1278" s="62" t="s">
        <v>4794</v>
      </c>
      <c r="D1278" s="25" t="s">
        <v>4268</v>
      </c>
      <c r="E1278" s="25" t="s">
        <v>4126</v>
      </c>
      <c r="F1278" s="26">
        <v>44096</v>
      </c>
      <c r="H1278" s="90">
        <v>1078.1238000001799</v>
      </c>
      <c r="I1278" s="90">
        <v>0</v>
      </c>
      <c r="J1278" s="90">
        <v>2504.35060000047</v>
      </c>
      <c r="K1278" s="109">
        <v>36755347577</v>
      </c>
      <c r="L1278" s="89">
        <v>1269</v>
      </c>
      <c r="M1278" s="89">
        <v>0</v>
      </c>
      <c r="N1278" s="89" t="s">
        <v>6445</v>
      </c>
    </row>
    <row r="1279" spans="2:14" x14ac:dyDescent="0.3">
      <c r="B1279" s="27" t="s">
        <v>1275</v>
      </c>
      <c r="C1279" s="62" t="s">
        <v>4795</v>
      </c>
      <c r="D1279" s="25" t="s">
        <v>4269</v>
      </c>
      <c r="E1279" s="25" t="s">
        <v>4104</v>
      </c>
      <c r="F1279" s="26">
        <v>44096</v>
      </c>
      <c r="H1279" s="90">
        <v>1074.6075999997599</v>
      </c>
      <c r="I1279" s="90">
        <v>0</v>
      </c>
      <c r="J1279" s="90">
        <v>0</v>
      </c>
      <c r="K1279" s="109">
        <v>36863462859</v>
      </c>
      <c r="L1279" s="89">
        <v>770</v>
      </c>
      <c r="M1279" s="89">
        <v>1</v>
      </c>
      <c r="N1279" s="89" t="s">
        <v>6445</v>
      </c>
    </row>
    <row r="1280" spans="2:14" x14ac:dyDescent="0.3">
      <c r="B1280" s="27" t="s">
        <v>1276</v>
      </c>
      <c r="C1280" s="62" t="s">
        <v>4796</v>
      </c>
      <c r="D1280" s="25" t="s">
        <v>4270</v>
      </c>
      <c r="E1280" s="25" t="s">
        <v>4153</v>
      </c>
      <c r="F1280" s="26">
        <v>44096</v>
      </c>
      <c r="H1280" s="90">
        <v>1222.23589999974</v>
      </c>
      <c r="I1280" s="90">
        <v>0</v>
      </c>
      <c r="J1280" s="90">
        <v>4090.8632999993902</v>
      </c>
      <c r="K1280" s="109">
        <v>13152678825</v>
      </c>
      <c r="L1280" s="89">
        <v>498</v>
      </c>
      <c r="M1280" s="89">
        <v>0</v>
      </c>
      <c r="N1280" s="89" t="s">
        <v>6445</v>
      </c>
    </row>
    <row r="1281" spans="2:14" x14ac:dyDescent="0.3">
      <c r="B1281" s="27" t="s">
        <v>1277</v>
      </c>
      <c r="C1281" s="62" t="s">
        <v>4797</v>
      </c>
      <c r="D1281" s="25" t="s">
        <v>4271</v>
      </c>
      <c r="E1281" s="25" t="s">
        <v>4153</v>
      </c>
      <c r="F1281" s="26">
        <v>44096</v>
      </c>
      <c r="H1281" s="90">
        <v>1217.63260000013</v>
      </c>
      <c r="I1281" s="90">
        <v>0</v>
      </c>
      <c r="J1281" s="90">
        <v>0</v>
      </c>
      <c r="K1281" s="109">
        <v>13384384090</v>
      </c>
      <c r="L1281" s="89">
        <v>414</v>
      </c>
      <c r="M1281" s="89">
        <v>0</v>
      </c>
      <c r="N1281" s="89" t="s">
        <v>6445</v>
      </c>
    </row>
    <row r="1282" spans="2:14" x14ac:dyDescent="0.3">
      <c r="B1282" s="27" t="s">
        <v>1278</v>
      </c>
      <c r="C1282" s="62" t="s">
        <v>4798</v>
      </c>
      <c r="D1282" s="25" t="s">
        <v>4272</v>
      </c>
      <c r="E1282" s="25" t="s">
        <v>4126</v>
      </c>
      <c r="F1282" s="26">
        <v>44096</v>
      </c>
      <c r="H1282" s="90">
        <v>1100.2192000001701</v>
      </c>
      <c r="I1282" s="90">
        <v>0</v>
      </c>
      <c r="J1282" s="90">
        <v>0</v>
      </c>
      <c r="K1282" s="109">
        <v>27499396322</v>
      </c>
      <c r="L1282" s="89">
        <v>1003</v>
      </c>
      <c r="M1282" s="89">
        <v>0</v>
      </c>
      <c r="N1282" s="89" t="s">
        <v>6445</v>
      </c>
    </row>
    <row r="1283" spans="2:14" x14ac:dyDescent="0.3">
      <c r="B1283" s="27" t="s">
        <v>1279</v>
      </c>
      <c r="C1283" s="62" t="s">
        <v>4799</v>
      </c>
      <c r="D1283" s="25" t="s">
        <v>4273</v>
      </c>
      <c r="E1283" s="25" t="s">
        <v>4104</v>
      </c>
      <c r="F1283" s="26">
        <v>44096</v>
      </c>
      <c r="H1283" s="90">
        <v>82471.857903003707</v>
      </c>
      <c r="I1283" s="90">
        <v>0</v>
      </c>
      <c r="J1283" s="90">
        <v>0</v>
      </c>
      <c r="K1283" s="109">
        <v>7999682701.3203096</v>
      </c>
      <c r="L1283" s="89">
        <v>37</v>
      </c>
      <c r="M1283" s="89">
        <v>1</v>
      </c>
      <c r="N1283" s="89" t="s">
        <v>6446</v>
      </c>
    </row>
    <row r="1284" spans="2:14" x14ac:dyDescent="0.3">
      <c r="B1284" s="27" t="s">
        <v>1280</v>
      </c>
      <c r="C1284" s="62" t="s">
        <v>4800</v>
      </c>
      <c r="D1284" s="25" t="s">
        <v>4274</v>
      </c>
      <c r="E1284" s="25" t="s">
        <v>4124</v>
      </c>
      <c r="F1284" s="26">
        <v>44096</v>
      </c>
      <c r="H1284" s="90">
        <v>695.02300000004504</v>
      </c>
      <c r="I1284" s="90">
        <v>0</v>
      </c>
      <c r="J1284" s="90">
        <v>0</v>
      </c>
      <c r="K1284" s="109">
        <v>195719588</v>
      </c>
      <c r="L1284" s="89">
        <v>3</v>
      </c>
      <c r="M1284" s="89">
        <v>0</v>
      </c>
      <c r="N1284" s="89" t="s">
        <v>6445</v>
      </c>
    </row>
    <row r="1285" spans="2:14" x14ac:dyDescent="0.3">
      <c r="B1285" s="27" t="s">
        <v>1281</v>
      </c>
      <c r="C1285" s="62" t="s">
        <v>4801</v>
      </c>
      <c r="D1285" s="25" t="s">
        <v>4274</v>
      </c>
      <c r="E1285" s="25" t="s">
        <v>4088</v>
      </c>
      <c r="F1285" s="26">
        <v>44096</v>
      </c>
      <c r="H1285" s="90">
        <v>707.07500000018604</v>
      </c>
      <c r="I1285" s="90">
        <v>0</v>
      </c>
      <c r="J1285" s="90">
        <v>0</v>
      </c>
      <c r="K1285" s="109">
        <v>82584065</v>
      </c>
      <c r="L1285" s="89">
        <v>14</v>
      </c>
      <c r="M1285" s="89">
        <v>0</v>
      </c>
      <c r="N1285" s="89" t="s">
        <v>6445</v>
      </c>
    </row>
    <row r="1286" spans="2:14" x14ac:dyDescent="0.3">
      <c r="B1286" s="27" t="s">
        <v>1282</v>
      </c>
      <c r="C1286" s="62" t="s">
        <v>4802</v>
      </c>
      <c r="D1286" s="25" t="s">
        <v>4274</v>
      </c>
      <c r="E1286" s="25" t="s">
        <v>4125</v>
      </c>
      <c r="F1286" s="26">
        <v>44096</v>
      </c>
      <c r="H1286" s="90">
        <v>672.47750000003703</v>
      </c>
      <c r="I1286" s="90">
        <v>0</v>
      </c>
      <c r="J1286" s="90">
        <v>0</v>
      </c>
      <c r="K1286" s="109">
        <v>102372506</v>
      </c>
      <c r="L1286" s="89">
        <v>1</v>
      </c>
      <c r="M1286" s="89">
        <v>0</v>
      </c>
      <c r="N1286" s="89" t="s">
        <v>6445</v>
      </c>
    </row>
    <row r="1287" spans="2:14" x14ac:dyDescent="0.3">
      <c r="B1287" s="27" t="s">
        <v>1283</v>
      </c>
      <c r="C1287" s="62" t="s">
        <v>4803</v>
      </c>
      <c r="D1287" s="25" t="s">
        <v>4274</v>
      </c>
      <c r="E1287" s="25" t="s">
        <v>4126</v>
      </c>
      <c r="F1287" s="26">
        <v>44096</v>
      </c>
      <c r="H1287" s="90">
        <v>675.15230000019096</v>
      </c>
      <c r="I1287" s="90">
        <v>177.73760000011001</v>
      </c>
      <c r="J1287" s="90">
        <v>5846.0956000015103</v>
      </c>
      <c r="K1287" s="109">
        <v>1068949547</v>
      </c>
      <c r="L1287" s="89">
        <v>313</v>
      </c>
      <c r="M1287" s="89">
        <v>0</v>
      </c>
      <c r="N1287" s="89" t="s">
        <v>6445</v>
      </c>
    </row>
    <row r="1288" spans="2:14" x14ac:dyDescent="0.3">
      <c r="B1288" s="27" t="s">
        <v>1284</v>
      </c>
      <c r="C1288" s="62" t="s">
        <v>4804</v>
      </c>
      <c r="D1288" s="25" t="s">
        <v>4275</v>
      </c>
      <c r="E1288" s="25" t="s">
        <v>4124</v>
      </c>
      <c r="F1288" s="26">
        <v>44096</v>
      </c>
      <c r="H1288" s="90">
        <v>1242.22079999931</v>
      </c>
      <c r="I1288" s="90">
        <v>189911.778199911</v>
      </c>
      <c r="J1288" s="90">
        <v>1610.0197000000601</v>
      </c>
      <c r="K1288" s="109">
        <v>30129170814</v>
      </c>
      <c r="L1288" s="89">
        <v>221</v>
      </c>
      <c r="M1288" s="89">
        <v>0</v>
      </c>
      <c r="N1288" s="89" t="s">
        <v>6445</v>
      </c>
    </row>
    <row r="1289" spans="2:14" x14ac:dyDescent="0.3">
      <c r="B1289" s="27" t="s">
        <v>1285</v>
      </c>
      <c r="C1289" s="62" t="s">
        <v>4805</v>
      </c>
      <c r="D1289" s="25" t="s">
        <v>4275</v>
      </c>
      <c r="E1289" s="25" t="s">
        <v>4088</v>
      </c>
      <c r="F1289" s="26">
        <v>44096</v>
      </c>
      <c r="H1289" s="90">
        <v>1288.7481999993299</v>
      </c>
      <c r="I1289" s="90">
        <v>9.3114000000059605</v>
      </c>
      <c r="J1289" s="90">
        <v>0</v>
      </c>
      <c r="K1289" s="109">
        <v>11011277669</v>
      </c>
      <c r="L1289" s="89">
        <v>454</v>
      </c>
      <c r="M1289" s="89">
        <v>0</v>
      </c>
      <c r="N1289" s="89" t="s">
        <v>6445</v>
      </c>
    </row>
    <row r="1290" spans="2:14" x14ac:dyDescent="0.3">
      <c r="B1290" s="27" t="s">
        <v>1286</v>
      </c>
      <c r="C1290" s="62" t="s">
        <v>4806</v>
      </c>
      <c r="D1290" s="25" t="s">
        <v>4275</v>
      </c>
      <c r="E1290" s="25" t="s">
        <v>4125</v>
      </c>
      <c r="F1290" s="26">
        <v>44096</v>
      </c>
      <c r="H1290" s="90">
        <v>1274.0021999999899</v>
      </c>
      <c r="I1290" s="90">
        <v>54944.9600999951</v>
      </c>
      <c r="J1290" s="90">
        <v>0</v>
      </c>
      <c r="K1290" s="109">
        <v>48833569220</v>
      </c>
      <c r="L1290" s="89">
        <v>159</v>
      </c>
      <c r="M1290" s="89">
        <v>0</v>
      </c>
      <c r="N1290" s="89" t="s">
        <v>6445</v>
      </c>
    </row>
    <row r="1291" spans="2:14" x14ac:dyDescent="0.3">
      <c r="B1291" s="27" t="s">
        <v>1287</v>
      </c>
      <c r="C1291" s="62" t="s">
        <v>4807</v>
      </c>
      <c r="D1291" s="25" t="s">
        <v>4275</v>
      </c>
      <c r="E1291" s="25" t="s">
        <v>4126</v>
      </c>
      <c r="F1291" s="26">
        <v>44096</v>
      </c>
      <c r="H1291" s="90">
        <v>1213.1252999994899</v>
      </c>
      <c r="I1291" s="90">
        <v>895346.28369998897</v>
      </c>
      <c r="J1291" s="90">
        <v>963964.12520027196</v>
      </c>
      <c r="K1291" s="109">
        <v>303563213560</v>
      </c>
      <c r="L1291" s="89">
        <v>13805</v>
      </c>
      <c r="M1291" s="89">
        <v>0</v>
      </c>
      <c r="N1291" s="89" t="s">
        <v>6445</v>
      </c>
    </row>
    <row r="1292" spans="2:14" x14ac:dyDescent="0.3">
      <c r="B1292" s="27" t="s">
        <v>1288</v>
      </c>
      <c r="C1292" s="62" t="s">
        <v>4808</v>
      </c>
      <c r="D1292" s="25" t="s">
        <v>4275</v>
      </c>
      <c r="E1292" s="25" t="s">
        <v>4127</v>
      </c>
      <c r="F1292" s="26">
        <v>44096</v>
      </c>
      <c r="H1292" s="90">
        <v>1226.2375000007501</v>
      </c>
      <c r="I1292" s="90">
        <v>0</v>
      </c>
      <c r="J1292" s="90">
        <v>0</v>
      </c>
      <c r="K1292" s="109">
        <v>9945567</v>
      </c>
      <c r="L1292" s="89">
        <v>1</v>
      </c>
      <c r="M1292" s="89">
        <v>0</v>
      </c>
      <c r="N1292" s="89" t="s">
        <v>6445</v>
      </c>
    </row>
    <row r="1293" spans="2:14" x14ac:dyDescent="0.3">
      <c r="B1293" s="27" t="s">
        <v>1289</v>
      </c>
      <c r="C1293" s="62" t="s">
        <v>4809</v>
      </c>
      <c r="D1293" s="25" t="s">
        <v>4276</v>
      </c>
      <c r="E1293" s="25" t="s">
        <v>4092</v>
      </c>
      <c r="F1293" s="26">
        <v>44096</v>
      </c>
      <c r="H1293" s="90">
        <v>80769.854393959002</v>
      </c>
      <c r="I1293" s="90">
        <v>0</v>
      </c>
      <c r="J1293" s="90">
        <v>0</v>
      </c>
      <c r="K1293" s="109">
        <v>0</v>
      </c>
      <c r="L1293" s="89">
        <v>0</v>
      </c>
      <c r="M1293" s="89">
        <v>0</v>
      </c>
      <c r="N1293" s="89" t="s">
        <v>6446</v>
      </c>
    </row>
    <row r="1294" spans="2:14" x14ac:dyDescent="0.3">
      <c r="B1294" s="27" t="s">
        <v>1290</v>
      </c>
      <c r="C1294" s="62" t="s">
        <v>4810</v>
      </c>
      <c r="D1294" s="25" t="s">
        <v>4276</v>
      </c>
      <c r="E1294" s="25" t="s">
        <v>4140</v>
      </c>
      <c r="F1294" s="26">
        <v>44096</v>
      </c>
      <c r="H1294" s="90">
        <v>96429.476835012407</v>
      </c>
      <c r="I1294" s="90">
        <v>0</v>
      </c>
      <c r="J1294" s="90">
        <v>0</v>
      </c>
      <c r="K1294" s="109">
        <v>5612194392.5546904</v>
      </c>
      <c r="L1294" s="89">
        <v>4</v>
      </c>
      <c r="M1294" s="89">
        <v>0</v>
      </c>
      <c r="N1294" s="89" t="s">
        <v>6446</v>
      </c>
    </row>
    <row r="1295" spans="2:14" x14ac:dyDescent="0.3">
      <c r="B1295" s="27" t="s">
        <v>1291</v>
      </c>
      <c r="C1295" s="62" t="s">
        <v>4811</v>
      </c>
      <c r="D1295" s="25" t="s">
        <v>4276</v>
      </c>
      <c r="E1295" s="25" t="s">
        <v>4124</v>
      </c>
      <c r="F1295" s="26">
        <v>44096</v>
      </c>
      <c r="H1295" s="90">
        <v>94997.345561981201</v>
      </c>
      <c r="I1295" s="90">
        <v>0</v>
      </c>
      <c r="J1295" s="90">
        <v>0</v>
      </c>
      <c r="K1295" s="109">
        <v>2474210801.2265601</v>
      </c>
      <c r="L1295" s="89">
        <v>9</v>
      </c>
      <c r="M1295" s="89">
        <v>0</v>
      </c>
      <c r="N1295" s="89" t="s">
        <v>6446</v>
      </c>
    </row>
    <row r="1296" spans="2:14" x14ac:dyDescent="0.3">
      <c r="B1296" s="27" t="s">
        <v>1292</v>
      </c>
      <c r="C1296" s="62" t="s">
        <v>4812</v>
      </c>
      <c r="D1296" s="25" t="s">
        <v>4276</v>
      </c>
      <c r="E1296" s="25" t="s">
        <v>0</v>
      </c>
      <c r="F1296" s="26">
        <v>44096</v>
      </c>
      <c r="H1296" s="90">
        <v>95636.7078210115</v>
      </c>
      <c r="I1296" s="90">
        <v>0</v>
      </c>
      <c r="J1296" s="90">
        <v>0</v>
      </c>
      <c r="K1296" s="109">
        <v>39329307200.3125</v>
      </c>
      <c r="L1296" s="89">
        <v>10</v>
      </c>
      <c r="M1296" s="89">
        <v>10</v>
      </c>
      <c r="N1296" s="89" t="s">
        <v>6446</v>
      </c>
    </row>
    <row r="1297" spans="2:14" x14ac:dyDescent="0.3">
      <c r="B1297" s="27" t="s">
        <v>1293</v>
      </c>
      <c r="C1297" s="62" t="s">
        <v>4813</v>
      </c>
      <c r="D1297" s="25" t="s">
        <v>4276</v>
      </c>
      <c r="E1297" s="25" t="s">
        <v>4125</v>
      </c>
      <c r="F1297" s="26">
        <v>44096</v>
      </c>
      <c r="H1297" s="90">
        <v>93831.917922020002</v>
      </c>
      <c r="I1297" s="90">
        <v>0</v>
      </c>
      <c r="J1297" s="90">
        <v>0</v>
      </c>
      <c r="K1297" s="109">
        <v>2167353896.8242202</v>
      </c>
      <c r="L1297" s="89">
        <v>3</v>
      </c>
      <c r="M1297" s="89">
        <v>0</v>
      </c>
      <c r="N1297" s="89" t="s">
        <v>6446</v>
      </c>
    </row>
    <row r="1298" spans="2:14" x14ac:dyDescent="0.3">
      <c r="B1298" s="27" t="s">
        <v>1294</v>
      </c>
      <c r="C1298" s="62" t="s">
        <v>4814</v>
      </c>
      <c r="D1298" s="25" t="s">
        <v>4276</v>
      </c>
      <c r="E1298" s="25" t="s">
        <v>4126</v>
      </c>
      <c r="F1298" s="26">
        <v>44096</v>
      </c>
      <c r="H1298" s="90">
        <v>92710.155176997199</v>
      </c>
      <c r="I1298" s="90">
        <v>16.671999999991399</v>
      </c>
      <c r="J1298" s="90">
        <v>0</v>
      </c>
      <c r="K1298" s="109">
        <v>13412627693.9375</v>
      </c>
      <c r="L1298" s="89">
        <v>311</v>
      </c>
      <c r="M1298" s="89">
        <v>0</v>
      </c>
      <c r="N1298" s="89" t="s">
        <v>6446</v>
      </c>
    </row>
    <row r="1299" spans="2:14" x14ac:dyDescent="0.3">
      <c r="B1299" s="27" t="s">
        <v>1295</v>
      </c>
      <c r="C1299" s="62" t="s">
        <v>4815</v>
      </c>
      <c r="D1299" s="25" t="s">
        <v>4276</v>
      </c>
      <c r="E1299" s="25" t="s">
        <v>4106</v>
      </c>
      <c r="F1299" s="26">
        <v>44096</v>
      </c>
      <c r="H1299" s="90">
        <v>94606.216299057007</v>
      </c>
      <c r="I1299" s="90">
        <v>0</v>
      </c>
      <c r="J1299" s="90">
        <v>0</v>
      </c>
      <c r="K1299" s="109">
        <v>4558133495.3515596</v>
      </c>
      <c r="L1299" s="89">
        <v>3</v>
      </c>
      <c r="M1299" s="89">
        <v>1</v>
      </c>
      <c r="N1299" s="89" t="s">
        <v>6446</v>
      </c>
    </row>
    <row r="1300" spans="2:14" x14ac:dyDescent="0.3">
      <c r="B1300" s="27" t="s">
        <v>1296</v>
      </c>
      <c r="C1300" s="62" t="s">
        <v>4816</v>
      </c>
      <c r="D1300" s="25" t="s">
        <v>4277</v>
      </c>
      <c r="E1300" s="25" t="s">
        <v>4126</v>
      </c>
      <c r="F1300" s="26">
        <v>44096</v>
      </c>
      <c r="H1300" s="90">
        <v>1024.8440000005101</v>
      </c>
      <c r="I1300" s="90">
        <v>0</v>
      </c>
      <c r="J1300" s="90">
        <v>0</v>
      </c>
      <c r="K1300" s="109">
        <v>41139096788</v>
      </c>
      <c r="L1300" s="89">
        <v>860</v>
      </c>
      <c r="M1300" s="89">
        <v>0</v>
      </c>
      <c r="N1300" s="89" t="s">
        <v>6445</v>
      </c>
    </row>
    <row r="1301" spans="2:14" x14ac:dyDescent="0.3">
      <c r="B1301" s="27" t="s">
        <v>1297</v>
      </c>
      <c r="C1301" s="62" t="s">
        <v>4817</v>
      </c>
      <c r="D1301" s="25" t="s">
        <v>4278</v>
      </c>
      <c r="E1301" s="25" t="s">
        <v>4140</v>
      </c>
      <c r="F1301" s="26">
        <v>44096</v>
      </c>
      <c r="H1301" s="90">
        <v>84285.226215004906</v>
      </c>
      <c r="I1301" s="90">
        <v>0</v>
      </c>
      <c r="J1301" s="90">
        <v>0</v>
      </c>
      <c r="K1301" s="109">
        <v>110559753.71728501</v>
      </c>
      <c r="L1301" s="89">
        <v>3</v>
      </c>
      <c r="M1301" s="89">
        <v>0</v>
      </c>
      <c r="N1301" s="89" t="s">
        <v>6446</v>
      </c>
    </row>
    <row r="1302" spans="2:14" x14ac:dyDescent="0.3">
      <c r="B1302" s="27" t="s">
        <v>1298</v>
      </c>
      <c r="C1302" s="62" t="s">
        <v>4818</v>
      </c>
      <c r="D1302" s="25" t="s">
        <v>4278</v>
      </c>
      <c r="E1302" s="25" t="s">
        <v>4124</v>
      </c>
      <c r="F1302" s="26">
        <v>44096</v>
      </c>
      <c r="H1302" s="90">
        <v>83229.463152051001</v>
      </c>
      <c r="I1302" s="90">
        <v>0</v>
      </c>
      <c r="J1302" s="90">
        <v>0</v>
      </c>
      <c r="K1302" s="109">
        <v>6161872782.7343798</v>
      </c>
      <c r="L1302" s="89">
        <v>22</v>
      </c>
      <c r="M1302" s="89">
        <v>0</v>
      </c>
      <c r="N1302" s="89" t="s">
        <v>6446</v>
      </c>
    </row>
    <row r="1303" spans="2:14" x14ac:dyDescent="0.3">
      <c r="B1303" s="27" t="s">
        <v>1299</v>
      </c>
      <c r="C1303" s="62" t="s">
        <v>4819</v>
      </c>
      <c r="D1303" s="25" t="s">
        <v>4278</v>
      </c>
      <c r="E1303" s="25" t="s">
        <v>0</v>
      </c>
      <c r="F1303" s="26">
        <v>44096</v>
      </c>
      <c r="H1303" s="90">
        <v>78451.9053750038</v>
      </c>
      <c r="I1303" s="90">
        <v>0</v>
      </c>
      <c r="J1303" s="90">
        <v>0</v>
      </c>
      <c r="K1303" s="109">
        <v>0</v>
      </c>
      <c r="L1303" s="89">
        <v>0</v>
      </c>
      <c r="M1303" s="89">
        <v>0</v>
      </c>
      <c r="N1303" s="89" t="s">
        <v>6446</v>
      </c>
    </row>
    <row r="1304" spans="2:14" x14ac:dyDescent="0.3">
      <c r="B1304" s="27" t="s">
        <v>1300</v>
      </c>
      <c r="C1304" s="62" t="s">
        <v>4820</v>
      </c>
      <c r="D1304" s="25" t="s">
        <v>4278</v>
      </c>
      <c r="E1304" s="25" t="s">
        <v>4125</v>
      </c>
      <c r="F1304" s="26">
        <v>44096</v>
      </c>
      <c r="H1304" s="90">
        <v>83274.596423983603</v>
      </c>
      <c r="I1304" s="90">
        <v>0</v>
      </c>
      <c r="J1304" s="90">
        <v>0</v>
      </c>
      <c r="K1304" s="109">
        <v>2838229790.6367202</v>
      </c>
      <c r="L1304" s="89">
        <v>5</v>
      </c>
      <c r="M1304" s="89">
        <v>0</v>
      </c>
      <c r="N1304" s="89" t="s">
        <v>6446</v>
      </c>
    </row>
    <row r="1305" spans="2:14" x14ac:dyDescent="0.3">
      <c r="B1305" s="27" t="s">
        <v>1301</v>
      </c>
      <c r="C1305" s="62" t="s">
        <v>4821</v>
      </c>
      <c r="D1305" s="25" t="s">
        <v>4278</v>
      </c>
      <c r="E1305" s="25" t="s">
        <v>4126</v>
      </c>
      <c r="F1305" s="26">
        <v>44096</v>
      </c>
      <c r="H1305" s="90">
        <v>82655.482311010404</v>
      </c>
      <c r="I1305" s="90">
        <v>14512.1480000019</v>
      </c>
      <c r="J1305" s="90">
        <v>73.397600000025705</v>
      </c>
      <c r="K1305" s="109">
        <v>29564520139.1875</v>
      </c>
      <c r="L1305" s="89">
        <v>473</v>
      </c>
      <c r="M1305" s="89">
        <v>0</v>
      </c>
      <c r="N1305" s="89" t="s">
        <v>6446</v>
      </c>
    </row>
    <row r="1306" spans="2:14" x14ac:dyDescent="0.3">
      <c r="B1306" s="27" t="s">
        <v>1302</v>
      </c>
      <c r="C1306" s="62" t="s">
        <v>4822</v>
      </c>
      <c r="D1306" s="25" t="s">
        <v>4278</v>
      </c>
      <c r="E1306" s="25" t="s">
        <v>4097</v>
      </c>
      <c r="F1306" s="26">
        <v>44096</v>
      </c>
      <c r="H1306" s="90">
        <v>77655.890475034699</v>
      </c>
      <c r="I1306" s="90">
        <v>0</v>
      </c>
      <c r="J1306" s="90">
        <v>0</v>
      </c>
      <c r="K1306" s="109">
        <v>0</v>
      </c>
      <c r="L1306" s="89">
        <v>0</v>
      </c>
      <c r="M1306" s="89">
        <v>0</v>
      </c>
      <c r="N1306" s="89" t="s">
        <v>6446</v>
      </c>
    </row>
    <row r="1307" spans="2:14" x14ac:dyDescent="0.3">
      <c r="B1307" s="27" t="s">
        <v>1303</v>
      </c>
      <c r="C1307" s="62" t="s">
        <v>4823</v>
      </c>
      <c r="D1307" s="25" t="s">
        <v>4279</v>
      </c>
      <c r="E1307" s="25" t="s">
        <v>4092</v>
      </c>
      <c r="F1307" s="26">
        <v>44096</v>
      </c>
      <c r="H1307" s="90">
        <v>904441.86703777302</v>
      </c>
      <c r="I1307" s="90">
        <v>0</v>
      </c>
      <c r="J1307" s="90">
        <v>0</v>
      </c>
      <c r="K1307" s="109">
        <v>302409375.95068401</v>
      </c>
      <c r="L1307" s="89">
        <v>2</v>
      </c>
      <c r="M1307" s="89">
        <v>0</v>
      </c>
      <c r="N1307" s="89" t="s">
        <v>6446</v>
      </c>
    </row>
    <row r="1308" spans="2:14" x14ac:dyDescent="0.3">
      <c r="B1308" s="27" t="s">
        <v>1304</v>
      </c>
      <c r="C1308" s="62" t="s">
        <v>4824</v>
      </c>
      <c r="D1308" s="25" t="s">
        <v>4279</v>
      </c>
      <c r="E1308" s="25" t="s">
        <v>4093</v>
      </c>
      <c r="F1308" s="26">
        <v>44096</v>
      </c>
      <c r="H1308" s="90">
        <v>894184.71271228802</v>
      </c>
      <c r="I1308" s="90">
        <v>0</v>
      </c>
      <c r="J1308" s="90">
        <v>0</v>
      </c>
      <c r="K1308" s="109">
        <v>2573761931.6406298</v>
      </c>
      <c r="L1308" s="89">
        <v>45</v>
      </c>
      <c r="M1308" s="89">
        <v>0</v>
      </c>
      <c r="N1308" s="89" t="s">
        <v>6446</v>
      </c>
    </row>
    <row r="1309" spans="2:14" x14ac:dyDescent="0.3">
      <c r="B1309" s="27" t="s">
        <v>1305</v>
      </c>
      <c r="C1309" s="62" t="s">
        <v>4825</v>
      </c>
      <c r="D1309" s="25" t="s">
        <v>4279</v>
      </c>
      <c r="E1309" s="25" t="s">
        <v>4097</v>
      </c>
      <c r="F1309" s="26">
        <v>44096</v>
      </c>
      <c r="H1309" s="90">
        <v>905584.57347583806</v>
      </c>
      <c r="I1309" s="90">
        <v>0</v>
      </c>
      <c r="J1309" s="90">
        <v>0</v>
      </c>
      <c r="K1309" s="109">
        <v>1948396582.25</v>
      </c>
      <c r="L1309" s="89">
        <v>5</v>
      </c>
      <c r="M1309" s="89">
        <v>1</v>
      </c>
      <c r="N1309" s="89" t="s">
        <v>6446</v>
      </c>
    </row>
    <row r="1310" spans="2:14" x14ac:dyDescent="0.3">
      <c r="B1310" s="27" t="s">
        <v>1306</v>
      </c>
      <c r="C1310" s="62" t="s">
        <v>4826</v>
      </c>
      <c r="D1310" s="25" t="s">
        <v>4279</v>
      </c>
      <c r="E1310" s="25" t="s">
        <v>4098</v>
      </c>
      <c r="F1310" s="26">
        <v>44096</v>
      </c>
      <c r="H1310" s="90">
        <v>812961.74808883702</v>
      </c>
      <c r="I1310" s="90">
        <v>0</v>
      </c>
      <c r="J1310" s="90">
        <v>0</v>
      </c>
      <c r="K1310" s="109">
        <v>0</v>
      </c>
      <c r="L1310" s="89">
        <v>0</v>
      </c>
      <c r="M1310" s="89">
        <v>0</v>
      </c>
      <c r="N1310" s="89" t="s">
        <v>6446</v>
      </c>
    </row>
    <row r="1311" spans="2:14" x14ac:dyDescent="0.3">
      <c r="B1311" s="27" t="s">
        <v>1307</v>
      </c>
      <c r="C1311" s="62" t="s">
        <v>4827</v>
      </c>
      <c r="D1311" s="25" t="s">
        <v>4279</v>
      </c>
      <c r="E1311" s="25" t="s">
        <v>4196</v>
      </c>
      <c r="F1311" s="26">
        <v>44096</v>
      </c>
      <c r="H1311" s="90">
        <v>922877.57212161995</v>
      </c>
      <c r="I1311" s="90">
        <v>0</v>
      </c>
      <c r="J1311" s="90">
        <v>0</v>
      </c>
      <c r="K1311" s="109">
        <v>3050110501.8359399</v>
      </c>
      <c r="L1311" s="89">
        <v>1</v>
      </c>
      <c r="M1311" s="89">
        <v>0</v>
      </c>
      <c r="N1311" s="89" t="s">
        <v>6446</v>
      </c>
    </row>
    <row r="1312" spans="2:14" x14ac:dyDescent="0.3">
      <c r="B1312" s="27" t="s">
        <v>1308</v>
      </c>
      <c r="C1312" s="62" t="s">
        <v>4828</v>
      </c>
      <c r="D1312" s="25" t="s">
        <v>4280</v>
      </c>
      <c r="E1312" s="25" t="s">
        <v>4093</v>
      </c>
      <c r="F1312" s="26">
        <v>44096</v>
      </c>
      <c r="H1312" s="90">
        <v>1492.08990000002</v>
      </c>
      <c r="I1312" s="90">
        <v>0</v>
      </c>
      <c r="J1312" s="90">
        <v>0</v>
      </c>
      <c r="K1312" s="109">
        <v>548236171</v>
      </c>
      <c r="L1312" s="89">
        <v>18</v>
      </c>
      <c r="M1312" s="89">
        <v>0</v>
      </c>
      <c r="N1312" s="89" t="s">
        <v>6445</v>
      </c>
    </row>
    <row r="1313" spans="2:14" x14ac:dyDescent="0.3">
      <c r="B1313" s="27" t="s">
        <v>1309</v>
      </c>
      <c r="C1313" s="62" t="s">
        <v>4829</v>
      </c>
      <c r="D1313" s="25" t="s">
        <v>4280</v>
      </c>
      <c r="E1313" s="25" t="s">
        <v>4097</v>
      </c>
      <c r="F1313" s="26">
        <v>44096</v>
      </c>
      <c r="H1313" s="90">
        <v>1518.55110000074</v>
      </c>
      <c r="I1313" s="90">
        <v>0</v>
      </c>
      <c r="J1313" s="90">
        <v>0</v>
      </c>
      <c r="K1313" s="109">
        <v>1219252806</v>
      </c>
      <c r="L1313" s="89">
        <v>5</v>
      </c>
      <c r="M1313" s="89">
        <v>1</v>
      </c>
      <c r="N1313" s="89" t="s">
        <v>6445</v>
      </c>
    </row>
    <row r="1314" spans="2:14" x14ac:dyDescent="0.3">
      <c r="B1314" s="27" t="s">
        <v>1310</v>
      </c>
      <c r="C1314" s="62" t="s">
        <v>4830</v>
      </c>
      <c r="D1314" s="25" t="s">
        <v>4280</v>
      </c>
      <c r="E1314" s="25" t="s">
        <v>4098</v>
      </c>
      <c r="F1314" s="26">
        <v>44096</v>
      </c>
      <c r="H1314" s="90">
        <v>1000.55350000039</v>
      </c>
      <c r="I1314" s="90">
        <v>0</v>
      </c>
      <c r="J1314" s="90">
        <v>0</v>
      </c>
      <c r="K1314" s="109">
        <v>800442804</v>
      </c>
      <c r="L1314" s="89">
        <v>1</v>
      </c>
      <c r="M1314" s="89">
        <v>1</v>
      </c>
      <c r="N1314" s="89" t="s">
        <v>6445</v>
      </c>
    </row>
    <row r="1315" spans="2:14" x14ac:dyDescent="0.3">
      <c r="B1315" s="27" t="s">
        <v>1311</v>
      </c>
      <c r="C1315" s="62" t="s">
        <v>4831</v>
      </c>
      <c r="D1315" s="25" t="s">
        <v>4281</v>
      </c>
      <c r="E1315" s="25" t="s">
        <v>4093</v>
      </c>
      <c r="F1315" s="26">
        <v>44096</v>
      </c>
      <c r="H1315" s="90">
        <v>1058.22030000016</v>
      </c>
      <c r="I1315" s="90">
        <v>0</v>
      </c>
      <c r="J1315" s="90">
        <v>0</v>
      </c>
      <c r="K1315" s="109">
        <v>1848083</v>
      </c>
      <c r="L1315" s="89">
        <v>26</v>
      </c>
      <c r="M1315" s="89">
        <v>0</v>
      </c>
      <c r="N1315" s="89" t="s">
        <v>6445</v>
      </c>
    </row>
    <row r="1316" spans="2:14" x14ac:dyDescent="0.3">
      <c r="B1316" s="27" t="s">
        <v>1312</v>
      </c>
      <c r="C1316" s="62" t="s">
        <v>4832</v>
      </c>
      <c r="D1316" s="25" t="s">
        <v>4281</v>
      </c>
      <c r="E1316" s="25" t="s">
        <v>4094</v>
      </c>
      <c r="F1316" s="26">
        <v>44096</v>
      </c>
      <c r="H1316" s="90">
        <v>1080.5286999996799</v>
      </c>
      <c r="I1316" s="90">
        <v>0</v>
      </c>
      <c r="J1316" s="90">
        <v>0</v>
      </c>
      <c r="K1316" s="109">
        <v>0</v>
      </c>
      <c r="L1316" s="89">
        <v>0</v>
      </c>
      <c r="M1316" s="89">
        <v>0</v>
      </c>
      <c r="N1316" s="89" t="s">
        <v>6445</v>
      </c>
    </row>
    <row r="1317" spans="2:14" x14ac:dyDescent="0.3">
      <c r="B1317" s="27" t="s">
        <v>1313</v>
      </c>
      <c r="C1317" s="62" t="s">
        <v>4833</v>
      </c>
      <c r="D1317" s="25" t="s">
        <v>4281</v>
      </c>
      <c r="E1317" s="25" t="s">
        <v>4095</v>
      </c>
      <c r="F1317" s="26">
        <v>44096</v>
      </c>
      <c r="H1317" s="90">
        <v>1058.55220000073</v>
      </c>
      <c r="I1317" s="90">
        <v>0</v>
      </c>
      <c r="J1317" s="90">
        <v>0</v>
      </c>
      <c r="K1317" s="109">
        <v>0</v>
      </c>
      <c r="L1317" s="89">
        <v>0</v>
      </c>
      <c r="M1317" s="89">
        <v>0</v>
      </c>
      <c r="N1317" s="89" t="s">
        <v>6445</v>
      </c>
    </row>
    <row r="1318" spans="2:14" x14ac:dyDescent="0.3">
      <c r="B1318" s="27" t="s">
        <v>1314</v>
      </c>
      <c r="C1318" s="62" t="s">
        <v>4834</v>
      </c>
      <c r="D1318" s="25" t="s">
        <v>4281</v>
      </c>
      <c r="E1318" s="25" t="s">
        <v>4096</v>
      </c>
      <c r="F1318" s="26">
        <v>44096</v>
      </c>
      <c r="H1318" s="90">
        <v>1082.21000000089</v>
      </c>
      <c r="I1318" s="90">
        <v>0</v>
      </c>
      <c r="J1318" s="90">
        <v>0</v>
      </c>
      <c r="K1318" s="109">
        <v>0</v>
      </c>
      <c r="L1318" s="89">
        <v>0</v>
      </c>
      <c r="M1318" s="89">
        <v>0</v>
      </c>
      <c r="N1318" s="89" t="s">
        <v>6445</v>
      </c>
    </row>
    <row r="1319" spans="2:14" x14ac:dyDescent="0.3">
      <c r="B1319" s="27" t="s">
        <v>1315</v>
      </c>
      <c r="C1319" s="62" t="s">
        <v>4835</v>
      </c>
      <c r="D1319" s="25" t="s">
        <v>4281</v>
      </c>
      <c r="E1319" s="25" t="s">
        <v>4097</v>
      </c>
      <c r="F1319" s="26">
        <v>44096</v>
      </c>
      <c r="H1319" s="90">
        <v>1077.9833000004301</v>
      </c>
      <c r="I1319" s="90">
        <v>0</v>
      </c>
      <c r="J1319" s="90">
        <v>0</v>
      </c>
      <c r="K1319" s="109">
        <v>0</v>
      </c>
      <c r="L1319" s="89">
        <v>0</v>
      </c>
      <c r="M1319" s="89">
        <v>0</v>
      </c>
      <c r="N1319" s="89" t="s">
        <v>6445</v>
      </c>
    </row>
    <row r="1320" spans="2:14" x14ac:dyDescent="0.3">
      <c r="B1320" s="27" t="s">
        <v>1316</v>
      </c>
      <c r="C1320" s="62" t="s">
        <v>4836</v>
      </c>
      <c r="D1320" s="25" t="s">
        <v>4281</v>
      </c>
      <c r="E1320" s="25" t="s">
        <v>4098</v>
      </c>
      <c r="F1320" s="26">
        <v>44096</v>
      </c>
      <c r="H1320" s="90">
        <v>1067.5565000008801</v>
      </c>
      <c r="I1320" s="90">
        <v>0</v>
      </c>
      <c r="J1320" s="90">
        <v>0</v>
      </c>
      <c r="K1320" s="109">
        <v>0</v>
      </c>
      <c r="L1320" s="89">
        <v>0</v>
      </c>
      <c r="M1320" s="89">
        <v>0</v>
      </c>
      <c r="N1320" s="89" t="s">
        <v>6445</v>
      </c>
    </row>
    <row r="1321" spans="2:14" x14ac:dyDescent="0.3">
      <c r="B1321" s="27" t="s">
        <v>1317</v>
      </c>
      <c r="C1321" s="62" t="s">
        <v>4837</v>
      </c>
      <c r="D1321" s="25" t="s">
        <v>4282</v>
      </c>
      <c r="E1321" s="25" t="s">
        <v>4153</v>
      </c>
      <c r="F1321" s="26">
        <v>44096</v>
      </c>
      <c r="H1321" s="90">
        <v>2457.1849999986598</v>
      </c>
      <c r="I1321" s="90">
        <v>640000</v>
      </c>
      <c r="J1321" s="90">
        <v>0</v>
      </c>
      <c r="K1321" s="109">
        <v>93569604800</v>
      </c>
      <c r="L1321" s="89">
        <v>67</v>
      </c>
      <c r="M1321" s="89">
        <v>37</v>
      </c>
      <c r="N1321" s="89" t="s">
        <v>6445</v>
      </c>
    </row>
    <row r="1322" spans="2:14" x14ac:dyDescent="0.3">
      <c r="B1322" s="27" t="s">
        <v>1318</v>
      </c>
      <c r="C1322" s="62" t="s">
        <v>4838</v>
      </c>
      <c r="D1322" s="25" t="s">
        <v>4283</v>
      </c>
      <c r="E1322" s="25" t="s">
        <v>4092</v>
      </c>
      <c r="F1322" s="26">
        <v>44096</v>
      </c>
      <c r="H1322" s="90">
        <v>516.48228900041397</v>
      </c>
      <c r="I1322" s="90">
        <v>0</v>
      </c>
      <c r="J1322" s="90">
        <v>0</v>
      </c>
      <c r="K1322" s="109">
        <v>2680988067.6953101</v>
      </c>
      <c r="L1322" s="89">
        <v>6</v>
      </c>
      <c r="M1322" s="89">
        <v>0</v>
      </c>
      <c r="N1322" s="89" t="s">
        <v>6446</v>
      </c>
    </row>
    <row r="1323" spans="2:14" x14ac:dyDescent="0.3">
      <c r="B1323" s="27" t="s">
        <v>1319</v>
      </c>
      <c r="C1323" s="62" t="s">
        <v>4839</v>
      </c>
      <c r="D1323" s="25" t="s">
        <v>4283</v>
      </c>
      <c r="E1323" s="25" t="s">
        <v>4088</v>
      </c>
      <c r="F1323" s="26">
        <v>44096</v>
      </c>
      <c r="H1323" s="90">
        <v>533.870964000002</v>
      </c>
      <c r="I1323" s="90">
        <v>0</v>
      </c>
      <c r="J1323" s="90">
        <v>0</v>
      </c>
      <c r="K1323" s="109">
        <v>19810654.665313698</v>
      </c>
      <c r="L1323" s="89">
        <v>5</v>
      </c>
      <c r="M1323" s="89">
        <v>0</v>
      </c>
      <c r="N1323" s="89" t="s">
        <v>6446</v>
      </c>
    </row>
    <row r="1324" spans="2:14" x14ac:dyDescent="0.3">
      <c r="B1324" s="27" t="s">
        <v>1320</v>
      </c>
      <c r="C1324" s="62" t="s">
        <v>4840</v>
      </c>
      <c r="D1324" s="25" t="s">
        <v>4283</v>
      </c>
      <c r="E1324" s="25" t="s">
        <v>4096</v>
      </c>
      <c r="F1324" s="26">
        <v>44096</v>
      </c>
      <c r="H1324" s="90">
        <v>535.64847300015401</v>
      </c>
      <c r="I1324" s="90">
        <v>0</v>
      </c>
      <c r="J1324" s="90">
        <v>0</v>
      </c>
      <c r="K1324" s="109">
        <v>0</v>
      </c>
      <c r="L1324" s="89">
        <v>0</v>
      </c>
      <c r="M1324" s="89">
        <v>0</v>
      </c>
      <c r="N1324" s="89" t="s">
        <v>6446</v>
      </c>
    </row>
    <row r="1325" spans="2:14" x14ac:dyDescent="0.3">
      <c r="B1325" s="27" t="s">
        <v>1321</v>
      </c>
      <c r="C1325" s="62" t="s">
        <v>4841</v>
      </c>
      <c r="D1325" s="25" t="s">
        <v>4283</v>
      </c>
      <c r="E1325" s="25" t="s">
        <v>4107</v>
      </c>
      <c r="F1325" s="26">
        <v>44096</v>
      </c>
      <c r="H1325" s="90">
        <v>321.96097799995903</v>
      </c>
      <c r="I1325" s="90">
        <v>0</v>
      </c>
      <c r="J1325" s="90">
        <v>0</v>
      </c>
      <c r="K1325" s="109">
        <v>0</v>
      </c>
      <c r="L1325" s="89">
        <v>0</v>
      </c>
      <c r="M1325" s="89">
        <v>0</v>
      </c>
      <c r="N1325" s="89" t="s">
        <v>6446</v>
      </c>
    </row>
    <row r="1326" spans="2:14" x14ac:dyDescent="0.3">
      <c r="B1326" s="27" t="s">
        <v>1322</v>
      </c>
      <c r="C1326" s="62" t="s">
        <v>4842</v>
      </c>
      <c r="D1326" s="25" t="s">
        <v>4283</v>
      </c>
      <c r="E1326" s="25" t="s">
        <v>4165</v>
      </c>
      <c r="F1326" s="26">
        <v>44096</v>
      </c>
      <c r="H1326" s="90">
        <v>529.62039900012303</v>
      </c>
      <c r="I1326" s="90">
        <v>0</v>
      </c>
      <c r="J1326" s="90">
        <v>0</v>
      </c>
      <c r="K1326" s="109">
        <v>1887868080.6796899</v>
      </c>
      <c r="L1326" s="89">
        <v>1</v>
      </c>
      <c r="M1326" s="89">
        <v>1</v>
      </c>
      <c r="N1326" s="89" t="s">
        <v>6446</v>
      </c>
    </row>
    <row r="1327" spans="2:14" x14ac:dyDescent="0.3">
      <c r="B1327" s="27" t="s">
        <v>1323</v>
      </c>
      <c r="C1327" s="62" t="s">
        <v>4843</v>
      </c>
      <c r="D1327" s="25" t="s">
        <v>4284</v>
      </c>
      <c r="E1327" s="25" t="s">
        <v>4092</v>
      </c>
      <c r="F1327" s="26">
        <v>44096</v>
      </c>
      <c r="H1327" s="90">
        <v>702.27062099985801</v>
      </c>
      <c r="I1327" s="90">
        <v>341190.32679987</v>
      </c>
      <c r="J1327" s="90">
        <v>0</v>
      </c>
      <c r="K1327" s="109">
        <v>4109574964.5664101</v>
      </c>
      <c r="L1327" s="89">
        <v>304</v>
      </c>
      <c r="M1327" s="89">
        <v>1</v>
      </c>
      <c r="N1327" s="89" t="s">
        <v>6446</v>
      </c>
    </row>
    <row r="1328" spans="2:14" x14ac:dyDescent="0.3">
      <c r="B1328" s="27" t="s">
        <v>1324</v>
      </c>
      <c r="C1328" s="62" t="s">
        <v>4844</v>
      </c>
      <c r="D1328" s="25" t="s">
        <v>4284</v>
      </c>
      <c r="E1328" s="25" t="s">
        <v>4088</v>
      </c>
      <c r="F1328" s="26">
        <v>44096</v>
      </c>
      <c r="H1328" s="90">
        <v>779.70818699989502</v>
      </c>
      <c r="I1328" s="90">
        <v>79856.506999969497</v>
      </c>
      <c r="J1328" s="90">
        <v>0</v>
      </c>
      <c r="K1328" s="109">
        <v>4372246743.4531298</v>
      </c>
      <c r="L1328" s="89">
        <v>100</v>
      </c>
      <c r="M1328" s="89">
        <v>1</v>
      </c>
      <c r="N1328" s="89" t="s">
        <v>6446</v>
      </c>
    </row>
    <row r="1329" spans="2:14" x14ac:dyDescent="0.3">
      <c r="B1329" s="27" t="s">
        <v>1325</v>
      </c>
      <c r="C1329" s="62" t="s">
        <v>4845</v>
      </c>
      <c r="D1329" s="25" t="s">
        <v>4284</v>
      </c>
      <c r="E1329" s="25" t="s">
        <v>4096</v>
      </c>
      <c r="F1329" s="26">
        <v>44096</v>
      </c>
      <c r="H1329" s="90">
        <v>782.18124299962096</v>
      </c>
      <c r="I1329" s="90">
        <v>0</v>
      </c>
      <c r="J1329" s="90">
        <v>4704.8018999993801</v>
      </c>
      <c r="K1329" s="109">
        <v>5155371604.15625</v>
      </c>
      <c r="L1329" s="89">
        <v>51</v>
      </c>
      <c r="M1329" s="89">
        <v>1</v>
      </c>
      <c r="N1329" s="89" t="s">
        <v>6446</v>
      </c>
    </row>
    <row r="1330" spans="2:14" x14ac:dyDescent="0.3">
      <c r="B1330" s="27" t="s">
        <v>1326</v>
      </c>
      <c r="C1330" s="62" t="s">
        <v>4846</v>
      </c>
      <c r="D1330" s="25" t="s">
        <v>4284</v>
      </c>
      <c r="E1330" s="25" t="s">
        <v>4097</v>
      </c>
      <c r="F1330" s="26">
        <v>44096</v>
      </c>
      <c r="H1330" s="90">
        <v>671.89840199984599</v>
      </c>
      <c r="I1330" s="90">
        <v>0</v>
      </c>
      <c r="J1330" s="90">
        <v>0</v>
      </c>
      <c r="K1330" s="109">
        <v>0</v>
      </c>
      <c r="L1330" s="89">
        <v>0</v>
      </c>
      <c r="M1330" s="89">
        <v>0</v>
      </c>
      <c r="N1330" s="89" t="s">
        <v>6446</v>
      </c>
    </row>
    <row r="1331" spans="2:14" x14ac:dyDescent="0.3">
      <c r="B1331" s="27" t="s">
        <v>1327</v>
      </c>
      <c r="C1331" s="62" t="s">
        <v>4847</v>
      </c>
      <c r="D1331" s="25" t="s">
        <v>4284</v>
      </c>
      <c r="E1331" s="25" t="s">
        <v>4107</v>
      </c>
      <c r="F1331" s="26">
        <v>44096</v>
      </c>
      <c r="H1331" s="90">
        <v>863.79209099989396</v>
      </c>
      <c r="I1331" s="90">
        <v>0</v>
      </c>
      <c r="J1331" s="90">
        <v>0</v>
      </c>
      <c r="K1331" s="109">
        <v>0</v>
      </c>
      <c r="L1331" s="89">
        <v>0</v>
      </c>
      <c r="M1331" s="89">
        <v>0</v>
      </c>
      <c r="N1331" s="89" t="s">
        <v>6446</v>
      </c>
    </row>
    <row r="1332" spans="2:14" x14ac:dyDescent="0.3">
      <c r="B1332" s="27" t="s">
        <v>1328</v>
      </c>
      <c r="C1332" s="62" t="s">
        <v>4848</v>
      </c>
      <c r="D1332" s="25" t="s">
        <v>4284</v>
      </c>
      <c r="E1332" s="25" t="s">
        <v>4109</v>
      </c>
      <c r="F1332" s="26">
        <v>44096</v>
      </c>
      <c r="H1332" s="90">
        <v>699.87484799977403</v>
      </c>
      <c r="I1332" s="90">
        <v>0</v>
      </c>
      <c r="J1332" s="90">
        <v>0</v>
      </c>
      <c r="K1332" s="109">
        <v>374493324.41992199</v>
      </c>
      <c r="L1332" s="89">
        <v>3</v>
      </c>
      <c r="M1332" s="89">
        <v>0</v>
      </c>
      <c r="N1332" s="89" t="s">
        <v>6446</v>
      </c>
    </row>
    <row r="1333" spans="2:14" x14ac:dyDescent="0.3">
      <c r="B1333" s="27" t="s">
        <v>1329</v>
      </c>
      <c r="C1333" s="62" t="s">
        <v>4849</v>
      </c>
      <c r="D1333" s="25" t="s">
        <v>4285</v>
      </c>
      <c r="E1333" s="25" t="s">
        <v>4140</v>
      </c>
      <c r="F1333" s="26">
        <v>44096</v>
      </c>
      <c r="H1333" s="90">
        <v>1234.72450000048</v>
      </c>
      <c r="I1333" s="90">
        <v>0</v>
      </c>
      <c r="J1333" s="90">
        <v>0</v>
      </c>
      <c r="K1333" s="109">
        <v>48638044875</v>
      </c>
      <c r="L1333" s="89">
        <v>106</v>
      </c>
      <c r="M1333" s="89">
        <v>0</v>
      </c>
      <c r="N1333" s="89" t="s">
        <v>6445</v>
      </c>
    </row>
    <row r="1334" spans="2:14" x14ac:dyDescent="0.3">
      <c r="B1334" s="27" t="s">
        <v>1330</v>
      </c>
      <c r="C1334" s="62" t="s">
        <v>4850</v>
      </c>
      <c r="D1334" s="25" t="s">
        <v>4285</v>
      </c>
      <c r="E1334" s="25" t="s">
        <v>4124</v>
      </c>
      <c r="F1334" s="26">
        <v>44096</v>
      </c>
      <c r="H1334" s="90">
        <v>1211.19449999928</v>
      </c>
      <c r="I1334" s="90">
        <v>0</v>
      </c>
      <c r="J1334" s="90">
        <v>0</v>
      </c>
      <c r="K1334" s="109">
        <v>5353255742</v>
      </c>
      <c r="L1334" s="89">
        <v>19</v>
      </c>
      <c r="M1334" s="89">
        <v>0</v>
      </c>
      <c r="N1334" s="89" t="s">
        <v>6445</v>
      </c>
    </row>
    <row r="1335" spans="2:14" x14ac:dyDescent="0.3">
      <c r="B1335" s="27" t="s">
        <v>1331</v>
      </c>
      <c r="C1335" s="62" t="s">
        <v>4851</v>
      </c>
      <c r="D1335" s="25" t="s">
        <v>4285</v>
      </c>
      <c r="E1335" s="25" t="s">
        <v>4088</v>
      </c>
      <c r="F1335" s="26">
        <v>44096</v>
      </c>
      <c r="H1335" s="90">
        <v>1125.0714999996101</v>
      </c>
      <c r="I1335" s="90">
        <v>0</v>
      </c>
      <c r="J1335" s="90">
        <v>0</v>
      </c>
      <c r="K1335" s="109">
        <v>0</v>
      </c>
      <c r="L1335" s="89">
        <v>0</v>
      </c>
      <c r="M1335" s="89">
        <v>0</v>
      </c>
      <c r="N1335" s="89" t="s">
        <v>6445</v>
      </c>
    </row>
    <row r="1336" spans="2:14" x14ac:dyDescent="0.3">
      <c r="B1336" s="27" t="s">
        <v>1332</v>
      </c>
      <c r="C1336" s="62" t="s">
        <v>4852</v>
      </c>
      <c r="D1336" s="25" t="s">
        <v>4285</v>
      </c>
      <c r="E1336" s="25" t="s">
        <v>4125</v>
      </c>
      <c r="F1336" s="26">
        <v>44096</v>
      </c>
      <c r="H1336" s="90">
        <v>1212.50439999998</v>
      </c>
      <c r="I1336" s="90">
        <v>0</v>
      </c>
      <c r="J1336" s="90">
        <v>0</v>
      </c>
      <c r="K1336" s="109">
        <v>9655904053</v>
      </c>
      <c r="L1336" s="89">
        <v>17</v>
      </c>
      <c r="M1336" s="89">
        <v>0</v>
      </c>
      <c r="N1336" s="89" t="s">
        <v>6445</v>
      </c>
    </row>
    <row r="1337" spans="2:14" x14ac:dyDescent="0.3">
      <c r="B1337" s="27" t="s">
        <v>1333</v>
      </c>
      <c r="C1337" s="62" t="s">
        <v>4853</v>
      </c>
      <c r="D1337" s="25" t="s">
        <v>4285</v>
      </c>
      <c r="E1337" s="25" t="s">
        <v>4106</v>
      </c>
      <c r="F1337" s="26">
        <v>44096</v>
      </c>
      <c r="H1337" s="90">
        <v>1232.0153000000901</v>
      </c>
      <c r="I1337" s="90">
        <v>0</v>
      </c>
      <c r="J1337" s="90">
        <v>0</v>
      </c>
      <c r="K1337" s="109">
        <v>11544365293</v>
      </c>
      <c r="L1337" s="89">
        <v>17</v>
      </c>
      <c r="M1337" s="89">
        <v>0</v>
      </c>
      <c r="N1337" s="89" t="s">
        <v>6445</v>
      </c>
    </row>
    <row r="1338" spans="2:14" x14ac:dyDescent="0.3">
      <c r="B1338" s="27" t="s">
        <v>1334</v>
      </c>
      <c r="C1338" s="62" t="s">
        <v>4854</v>
      </c>
      <c r="D1338" s="25" t="s">
        <v>4286</v>
      </c>
      <c r="E1338" s="25" t="s">
        <v>4088</v>
      </c>
      <c r="F1338" s="26">
        <v>44096</v>
      </c>
      <c r="H1338" s="90">
        <v>1647.99939999916</v>
      </c>
      <c r="I1338" s="90">
        <v>0</v>
      </c>
      <c r="J1338" s="90">
        <v>0</v>
      </c>
      <c r="K1338" s="109">
        <v>3925282804</v>
      </c>
      <c r="L1338" s="89">
        <v>108</v>
      </c>
      <c r="M1338" s="89">
        <v>0</v>
      </c>
      <c r="N1338" s="89" t="s">
        <v>6445</v>
      </c>
    </row>
    <row r="1339" spans="2:14" x14ac:dyDescent="0.3">
      <c r="B1339" s="27" t="s">
        <v>1335</v>
      </c>
      <c r="C1339" s="62" t="s">
        <v>4855</v>
      </c>
      <c r="D1339" s="25" t="s">
        <v>4286</v>
      </c>
      <c r="E1339" s="25" t="s">
        <v>4104</v>
      </c>
      <c r="F1339" s="26">
        <v>44096</v>
      </c>
      <c r="H1339" s="90">
        <v>1476.4874000009099</v>
      </c>
      <c r="I1339" s="90">
        <v>0</v>
      </c>
      <c r="J1339" s="90">
        <v>0</v>
      </c>
      <c r="K1339" s="109">
        <v>9325235703</v>
      </c>
      <c r="L1339" s="89">
        <v>192</v>
      </c>
      <c r="M1339" s="89">
        <v>0</v>
      </c>
      <c r="N1339" s="89" t="s">
        <v>6445</v>
      </c>
    </row>
    <row r="1340" spans="2:14" x14ac:dyDescent="0.3">
      <c r="B1340" s="27" t="s">
        <v>1336</v>
      </c>
      <c r="C1340" s="62" t="s">
        <v>4856</v>
      </c>
      <c r="D1340" s="25" t="s">
        <v>4287</v>
      </c>
      <c r="E1340" s="25" t="s">
        <v>4088</v>
      </c>
      <c r="F1340" s="26">
        <v>44096</v>
      </c>
      <c r="H1340" s="90">
        <v>1366.70649999939</v>
      </c>
      <c r="I1340" s="90">
        <v>0</v>
      </c>
      <c r="J1340" s="90">
        <v>0</v>
      </c>
      <c r="K1340" s="109">
        <v>3582005879</v>
      </c>
      <c r="L1340" s="89">
        <v>101</v>
      </c>
      <c r="M1340" s="89">
        <v>0</v>
      </c>
      <c r="N1340" s="89" t="s">
        <v>6445</v>
      </c>
    </row>
    <row r="1341" spans="2:14" x14ac:dyDescent="0.3">
      <c r="B1341" s="27" t="s">
        <v>1337</v>
      </c>
      <c r="C1341" s="62" t="s">
        <v>4857</v>
      </c>
      <c r="D1341" s="25" t="s">
        <v>4287</v>
      </c>
      <c r="E1341" s="25" t="s">
        <v>4104</v>
      </c>
      <c r="F1341" s="26">
        <v>44096</v>
      </c>
      <c r="H1341" s="90">
        <v>1310.6361999996</v>
      </c>
      <c r="I1341" s="90">
        <v>17044.394199997201</v>
      </c>
      <c r="J1341" s="90">
        <v>91316.639899969101</v>
      </c>
      <c r="K1341" s="109">
        <v>57247410636</v>
      </c>
      <c r="L1341" s="89">
        <v>1388</v>
      </c>
      <c r="M1341" s="89">
        <v>0</v>
      </c>
      <c r="N1341" s="89" t="s">
        <v>6445</v>
      </c>
    </row>
    <row r="1342" spans="2:14" x14ac:dyDescent="0.3">
      <c r="B1342" s="27" t="s">
        <v>1338</v>
      </c>
      <c r="C1342" s="62" t="s">
        <v>4858</v>
      </c>
      <c r="D1342" s="25" t="s">
        <v>4288</v>
      </c>
      <c r="E1342" s="25" t="s">
        <v>4088</v>
      </c>
      <c r="F1342" s="26">
        <v>44096</v>
      </c>
      <c r="H1342" s="90">
        <v>1510.8958999998899</v>
      </c>
      <c r="I1342" s="90">
        <v>125.753200000036</v>
      </c>
      <c r="J1342" s="90">
        <v>0</v>
      </c>
      <c r="K1342" s="109">
        <v>6027853204</v>
      </c>
      <c r="L1342" s="89">
        <v>162</v>
      </c>
      <c r="M1342" s="89">
        <v>0</v>
      </c>
      <c r="N1342" s="89" t="s">
        <v>6445</v>
      </c>
    </row>
    <row r="1343" spans="2:14" x14ac:dyDescent="0.3">
      <c r="B1343" s="27" t="s">
        <v>1339</v>
      </c>
      <c r="C1343" s="62" t="s">
        <v>4859</v>
      </c>
      <c r="D1343" s="25" t="s">
        <v>4288</v>
      </c>
      <c r="E1343" s="25" t="s">
        <v>4104</v>
      </c>
      <c r="F1343" s="26">
        <v>44096</v>
      </c>
      <c r="H1343" s="90">
        <v>1386.29549999908</v>
      </c>
      <c r="I1343" s="90">
        <v>0</v>
      </c>
      <c r="J1343" s="90">
        <v>16111.6738999933</v>
      </c>
      <c r="K1343" s="109">
        <v>19980572933</v>
      </c>
      <c r="L1343" s="89">
        <v>535</v>
      </c>
      <c r="M1343" s="89">
        <v>0</v>
      </c>
      <c r="N1343" s="89" t="s">
        <v>6445</v>
      </c>
    </row>
    <row r="1344" spans="2:14" x14ac:dyDescent="0.3">
      <c r="B1344" s="27" t="s">
        <v>1340</v>
      </c>
      <c r="C1344" s="62" t="s">
        <v>4860</v>
      </c>
      <c r="D1344" s="25" t="s">
        <v>4289</v>
      </c>
      <c r="E1344" s="25" t="s">
        <v>4088</v>
      </c>
      <c r="F1344" s="26">
        <v>44096</v>
      </c>
      <c r="H1344" s="90">
        <v>1349.63590000011</v>
      </c>
      <c r="I1344" s="90">
        <v>0</v>
      </c>
      <c r="J1344" s="90">
        <v>0</v>
      </c>
      <c r="K1344" s="109">
        <v>2471488033</v>
      </c>
      <c r="L1344" s="89">
        <v>86</v>
      </c>
      <c r="M1344" s="89">
        <v>0</v>
      </c>
      <c r="N1344" s="89" t="s">
        <v>6445</v>
      </c>
    </row>
    <row r="1345" spans="2:14" x14ac:dyDescent="0.3">
      <c r="B1345" s="27" t="s">
        <v>1341</v>
      </c>
      <c r="C1345" s="62" t="s">
        <v>4861</v>
      </c>
      <c r="D1345" s="25" t="s">
        <v>4289</v>
      </c>
      <c r="E1345" s="25" t="s">
        <v>4104</v>
      </c>
      <c r="F1345" s="26">
        <v>44096</v>
      </c>
      <c r="H1345" s="90">
        <v>1324.9573999997201</v>
      </c>
      <c r="I1345" s="90">
        <v>0</v>
      </c>
      <c r="J1345" s="90">
        <v>114981.819000006</v>
      </c>
      <c r="K1345" s="109">
        <v>39006004336</v>
      </c>
      <c r="L1345" s="89">
        <v>894</v>
      </c>
      <c r="M1345" s="89">
        <v>0</v>
      </c>
      <c r="N1345" s="89" t="s">
        <v>6445</v>
      </c>
    </row>
    <row r="1346" spans="2:14" x14ac:dyDescent="0.3">
      <c r="B1346" s="27" t="s">
        <v>1342</v>
      </c>
      <c r="C1346" s="62" t="s">
        <v>4862</v>
      </c>
      <c r="D1346" s="25" t="s">
        <v>4290</v>
      </c>
      <c r="E1346" s="25" t="s">
        <v>4092</v>
      </c>
      <c r="F1346" s="26">
        <v>44096</v>
      </c>
      <c r="H1346" s="90">
        <v>1058.9160999991</v>
      </c>
      <c r="I1346" s="90">
        <v>0</v>
      </c>
      <c r="J1346" s="90">
        <v>5296.8134000003301</v>
      </c>
      <c r="K1346" s="109">
        <v>5230134022</v>
      </c>
      <c r="L1346" s="89">
        <v>2</v>
      </c>
      <c r="M1346" s="89">
        <v>1</v>
      </c>
      <c r="N1346" s="89" t="s">
        <v>6445</v>
      </c>
    </row>
    <row r="1347" spans="2:14" x14ac:dyDescent="0.3">
      <c r="B1347" s="27" t="s">
        <v>1343</v>
      </c>
      <c r="C1347" s="62" t="s">
        <v>4863</v>
      </c>
      <c r="D1347" s="25" t="s">
        <v>4290</v>
      </c>
      <c r="E1347" s="25" t="s">
        <v>4088</v>
      </c>
      <c r="F1347" s="26">
        <v>44096</v>
      </c>
      <c r="H1347" s="90">
        <v>1134.7184999994899</v>
      </c>
      <c r="I1347" s="90">
        <v>41834.402999997103</v>
      </c>
      <c r="J1347" s="90">
        <v>0</v>
      </c>
      <c r="K1347" s="109">
        <v>17679565626</v>
      </c>
      <c r="L1347" s="89">
        <v>2</v>
      </c>
      <c r="M1347" s="89">
        <v>1</v>
      </c>
      <c r="N1347" s="89" t="s">
        <v>6445</v>
      </c>
    </row>
    <row r="1348" spans="2:14" x14ac:dyDescent="0.3">
      <c r="B1348" s="27" t="s">
        <v>1344</v>
      </c>
      <c r="C1348" s="62" t="s">
        <v>4864</v>
      </c>
      <c r="D1348" s="25" t="s">
        <v>4290</v>
      </c>
      <c r="E1348" s="25" t="s">
        <v>4174</v>
      </c>
      <c r="F1348" s="26">
        <v>44096</v>
      </c>
      <c r="H1348" s="90">
        <v>988.19710000045598</v>
      </c>
      <c r="I1348" s="90">
        <v>0</v>
      </c>
      <c r="J1348" s="90">
        <v>0</v>
      </c>
      <c r="K1348" s="109">
        <v>5783044</v>
      </c>
      <c r="L1348" s="89">
        <v>1</v>
      </c>
      <c r="M1348" s="89">
        <v>1</v>
      </c>
      <c r="N1348" s="89" t="s">
        <v>6445</v>
      </c>
    </row>
    <row r="1349" spans="2:14" x14ac:dyDescent="0.3">
      <c r="B1349" s="27" t="s">
        <v>1345</v>
      </c>
      <c r="C1349" s="62" t="s">
        <v>4865</v>
      </c>
      <c r="D1349" s="25" t="s">
        <v>4290</v>
      </c>
      <c r="E1349" s="25" t="s">
        <v>4096</v>
      </c>
      <c r="F1349" s="26">
        <v>44096</v>
      </c>
      <c r="H1349" s="90">
        <v>1100.5831000004</v>
      </c>
      <c r="I1349" s="90">
        <v>16020.2424000055</v>
      </c>
      <c r="J1349" s="90">
        <v>0</v>
      </c>
      <c r="K1349" s="109">
        <v>4789826618</v>
      </c>
      <c r="L1349" s="89">
        <v>1</v>
      </c>
      <c r="M1349" s="89">
        <v>1</v>
      </c>
      <c r="N1349" s="89" t="s">
        <v>6445</v>
      </c>
    </row>
    <row r="1350" spans="2:14" x14ac:dyDescent="0.3">
      <c r="B1350" s="27" t="s">
        <v>1346</v>
      </c>
      <c r="C1350" s="62" t="s">
        <v>4866</v>
      </c>
      <c r="D1350" s="25" t="s">
        <v>4290</v>
      </c>
      <c r="E1350" s="25" t="s">
        <v>4109</v>
      </c>
      <c r="F1350" s="26">
        <v>44096</v>
      </c>
      <c r="H1350" s="90">
        <v>1068.3862999994301</v>
      </c>
      <c r="I1350" s="90">
        <v>0</v>
      </c>
      <c r="J1350" s="90">
        <v>0</v>
      </c>
      <c r="K1350" s="109">
        <v>1038532391</v>
      </c>
      <c r="L1350" s="89">
        <v>1</v>
      </c>
      <c r="M1350" s="89">
        <v>0</v>
      </c>
      <c r="N1350" s="89" t="s">
        <v>6445</v>
      </c>
    </row>
    <row r="1351" spans="2:14" x14ac:dyDescent="0.3">
      <c r="B1351" s="27" t="s">
        <v>1347</v>
      </c>
      <c r="C1351" s="62" t="s">
        <v>4867</v>
      </c>
      <c r="D1351" s="25" t="s">
        <v>4291</v>
      </c>
      <c r="E1351" s="25" t="s">
        <v>4092</v>
      </c>
      <c r="F1351" s="26">
        <v>44096</v>
      </c>
      <c r="H1351" s="90">
        <v>1054.9355999995</v>
      </c>
      <c r="I1351" s="90">
        <v>255435.61520004299</v>
      </c>
      <c r="J1351" s="90">
        <v>16345.788900002801</v>
      </c>
      <c r="K1351" s="109">
        <v>18741640751</v>
      </c>
      <c r="L1351" s="89">
        <v>2</v>
      </c>
      <c r="M1351" s="89">
        <v>1</v>
      </c>
      <c r="N1351" s="89" t="s">
        <v>6445</v>
      </c>
    </row>
    <row r="1352" spans="2:14" x14ac:dyDescent="0.3">
      <c r="B1352" s="27" t="s">
        <v>1348</v>
      </c>
      <c r="C1352" s="62" t="s">
        <v>4868</v>
      </c>
      <c r="D1352" s="25" t="s">
        <v>4291</v>
      </c>
      <c r="E1352" s="25" t="s">
        <v>4088</v>
      </c>
      <c r="F1352" s="26">
        <v>44096</v>
      </c>
      <c r="H1352" s="90">
        <v>1114.7953999992501</v>
      </c>
      <c r="I1352" s="90">
        <v>58680.051999986201</v>
      </c>
      <c r="J1352" s="90">
        <v>0</v>
      </c>
      <c r="K1352" s="109">
        <v>45085589422</v>
      </c>
      <c r="L1352" s="89">
        <v>2</v>
      </c>
      <c r="M1352" s="89">
        <v>1</v>
      </c>
      <c r="N1352" s="89" t="s">
        <v>6445</v>
      </c>
    </row>
    <row r="1353" spans="2:14" x14ac:dyDescent="0.3">
      <c r="B1353" s="27" t="s">
        <v>1349</v>
      </c>
      <c r="C1353" s="62" t="s">
        <v>4869</v>
      </c>
      <c r="D1353" s="25" t="s">
        <v>4291</v>
      </c>
      <c r="E1353" s="25" t="s">
        <v>4174</v>
      </c>
      <c r="F1353" s="26">
        <v>44096</v>
      </c>
      <c r="H1353" s="90">
        <v>990.14219999965303</v>
      </c>
      <c r="I1353" s="90">
        <v>0</v>
      </c>
      <c r="J1353" s="90">
        <v>0</v>
      </c>
      <c r="K1353" s="109">
        <v>5794427</v>
      </c>
      <c r="L1353" s="89">
        <v>1</v>
      </c>
      <c r="M1353" s="89">
        <v>1</v>
      </c>
      <c r="N1353" s="89" t="s">
        <v>6445</v>
      </c>
    </row>
    <row r="1354" spans="2:14" x14ac:dyDescent="0.3">
      <c r="B1354" s="27" t="s">
        <v>1350</v>
      </c>
      <c r="C1354" s="62" t="s">
        <v>4870</v>
      </c>
      <c r="D1354" s="25" t="s">
        <v>4291</v>
      </c>
      <c r="E1354" s="25" t="s">
        <v>4096</v>
      </c>
      <c r="F1354" s="26">
        <v>44096</v>
      </c>
      <c r="H1354" s="90">
        <v>1086.3135999999899</v>
      </c>
      <c r="I1354" s="90">
        <v>0</v>
      </c>
      <c r="J1354" s="90">
        <v>35623.7867000103</v>
      </c>
      <c r="K1354" s="109">
        <v>15407238681</v>
      </c>
      <c r="L1354" s="89">
        <v>1</v>
      </c>
      <c r="M1354" s="89">
        <v>1</v>
      </c>
      <c r="N1354" s="89" t="s">
        <v>6445</v>
      </c>
    </row>
    <row r="1355" spans="2:14" x14ac:dyDescent="0.3">
      <c r="B1355" s="27" t="s">
        <v>1351</v>
      </c>
      <c r="C1355" s="62" t="s">
        <v>4871</v>
      </c>
      <c r="D1355" s="25" t="s">
        <v>4291</v>
      </c>
      <c r="E1355" s="25" t="s">
        <v>4109</v>
      </c>
      <c r="F1355" s="26">
        <v>44096</v>
      </c>
      <c r="H1355" s="90">
        <v>1067.3765999991399</v>
      </c>
      <c r="I1355" s="90">
        <v>901.94589999970003</v>
      </c>
      <c r="J1355" s="90">
        <v>0</v>
      </c>
      <c r="K1355" s="109">
        <v>8681984624</v>
      </c>
      <c r="L1355" s="89">
        <v>1</v>
      </c>
      <c r="M1355" s="89">
        <v>0</v>
      </c>
      <c r="N1355" s="89" t="s">
        <v>6445</v>
      </c>
    </row>
    <row r="1356" spans="2:14" x14ac:dyDescent="0.3">
      <c r="B1356" s="27" t="s">
        <v>1352</v>
      </c>
      <c r="C1356" s="62" t="s">
        <v>4872</v>
      </c>
      <c r="D1356" s="25" t="s">
        <v>4292</v>
      </c>
      <c r="E1356" s="25" t="s">
        <v>4092</v>
      </c>
      <c r="F1356" s="26">
        <v>44096</v>
      </c>
      <c r="H1356" s="90">
        <v>1088.14980000071</v>
      </c>
      <c r="I1356" s="90">
        <v>424.35609999997502</v>
      </c>
      <c r="J1356" s="90">
        <v>303048.886199951</v>
      </c>
      <c r="K1356" s="109">
        <v>18251997659</v>
      </c>
      <c r="L1356" s="89">
        <v>2</v>
      </c>
      <c r="M1356" s="89">
        <v>1</v>
      </c>
      <c r="N1356" s="89" t="s">
        <v>6445</v>
      </c>
    </row>
    <row r="1357" spans="2:14" x14ac:dyDescent="0.3">
      <c r="B1357" s="27" t="s">
        <v>1353</v>
      </c>
      <c r="C1357" s="62" t="s">
        <v>4873</v>
      </c>
      <c r="D1357" s="25" t="s">
        <v>4292</v>
      </c>
      <c r="E1357" s="25" t="s">
        <v>4088</v>
      </c>
      <c r="F1357" s="26">
        <v>44096</v>
      </c>
      <c r="H1357" s="90">
        <v>1114.3797999993001</v>
      </c>
      <c r="I1357" s="90">
        <v>1669.08540000021</v>
      </c>
      <c r="J1357" s="90">
        <v>24629.031300008301</v>
      </c>
      <c r="K1357" s="109">
        <v>19726596842</v>
      </c>
      <c r="L1357" s="89">
        <v>2</v>
      </c>
      <c r="M1357" s="89">
        <v>1</v>
      </c>
      <c r="N1357" s="89" t="s">
        <v>6445</v>
      </c>
    </row>
    <row r="1358" spans="2:14" x14ac:dyDescent="0.3">
      <c r="B1358" s="27" t="s">
        <v>1354</v>
      </c>
      <c r="C1358" s="62" t="s">
        <v>4874</v>
      </c>
      <c r="D1358" s="25" t="s">
        <v>4292</v>
      </c>
      <c r="E1358" s="25" t="s">
        <v>4174</v>
      </c>
      <c r="F1358" s="26">
        <v>44096</v>
      </c>
      <c r="H1358" s="90">
        <v>994.14419999998097</v>
      </c>
      <c r="I1358" s="90">
        <v>0</v>
      </c>
      <c r="J1358" s="90">
        <v>0</v>
      </c>
      <c r="K1358" s="109">
        <v>5817847</v>
      </c>
      <c r="L1358" s="89">
        <v>1</v>
      </c>
      <c r="M1358" s="89">
        <v>1</v>
      </c>
      <c r="N1358" s="89" t="s">
        <v>6445</v>
      </c>
    </row>
    <row r="1359" spans="2:14" x14ac:dyDescent="0.3">
      <c r="B1359" s="27" t="s">
        <v>1355</v>
      </c>
      <c r="C1359" s="62" t="s">
        <v>4875</v>
      </c>
      <c r="D1359" s="25" t="s">
        <v>4292</v>
      </c>
      <c r="E1359" s="25" t="s">
        <v>4096</v>
      </c>
      <c r="F1359" s="26">
        <v>44096</v>
      </c>
      <c r="H1359" s="90">
        <v>1102.0603000000101</v>
      </c>
      <c r="I1359" s="90">
        <v>0</v>
      </c>
      <c r="J1359" s="90">
        <v>58347.653900027297</v>
      </c>
      <c r="K1359" s="109">
        <v>10344113514</v>
      </c>
      <c r="L1359" s="89">
        <v>1</v>
      </c>
      <c r="M1359" s="89">
        <v>1</v>
      </c>
      <c r="N1359" s="89" t="s">
        <v>6445</v>
      </c>
    </row>
    <row r="1360" spans="2:14" x14ac:dyDescent="0.3">
      <c r="B1360" s="27" t="s">
        <v>1356</v>
      </c>
      <c r="C1360" s="62" t="s">
        <v>4876</v>
      </c>
      <c r="D1360" s="25" t="s">
        <v>4292</v>
      </c>
      <c r="E1360" s="25" t="s">
        <v>4109</v>
      </c>
      <c r="F1360" s="26">
        <v>44096</v>
      </c>
      <c r="H1360" s="90">
        <v>1093.3469999991401</v>
      </c>
      <c r="I1360" s="90">
        <v>9146.2270999997909</v>
      </c>
      <c r="J1360" s="90">
        <v>0</v>
      </c>
      <c r="K1360" s="109">
        <v>5247538698</v>
      </c>
      <c r="L1360" s="89">
        <v>1</v>
      </c>
      <c r="M1360" s="89">
        <v>0</v>
      </c>
      <c r="N1360" s="89" t="s">
        <v>6445</v>
      </c>
    </row>
    <row r="1361" spans="2:14" x14ac:dyDescent="0.3">
      <c r="B1361" s="27" t="s">
        <v>1357</v>
      </c>
      <c r="C1361" s="62" t="s">
        <v>4877</v>
      </c>
      <c r="D1361" s="25" t="s">
        <v>4293</v>
      </c>
      <c r="E1361" s="25" t="s">
        <v>4092</v>
      </c>
      <c r="F1361" s="26">
        <v>44096</v>
      </c>
      <c r="H1361" s="90">
        <v>1045.2695000004001</v>
      </c>
      <c r="I1361" s="90">
        <v>4737.9781000018102</v>
      </c>
      <c r="J1361" s="90">
        <v>0</v>
      </c>
      <c r="K1361" s="109">
        <v>4725897585</v>
      </c>
      <c r="L1361" s="89">
        <v>2</v>
      </c>
      <c r="M1361" s="89">
        <v>1</v>
      </c>
      <c r="N1361" s="89" t="s">
        <v>6445</v>
      </c>
    </row>
    <row r="1362" spans="2:14" x14ac:dyDescent="0.3">
      <c r="B1362" s="27" t="s">
        <v>1358</v>
      </c>
      <c r="C1362" s="62" t="s">
        <v>4878</v>
      </c>
      <c r="D1362" s="25" t="s">
        <v>4293</v>
      </c>
      <c r="E1362" s="25" t="s">
        <v>4088</v>
      </c>
      <c r="F1362" s="26">
        <v>44096</v>
      </c>
      <c r="H1362" s="90">
        <v>1114.58689999953</v>
      </c>
      <c r="I1362" s="90">
        <v>3253.9805000014599</v>
      </c>
      <c r="J1362" s="90">
        <v>0</v>
      </c>
      <c r="K1362" s="109">
        <v>25838510230</v>
      </c>
      <c r="L1362" s="89">
        <v>2</v>
      </c>
      <c r="M1362" s="89">
        <v>1</v>
      </c>
      <c r="N1362" s="89" t="s">
        <v>6445</v>
      </c>
    </row>
    <row r="1363" spans="2:14" x14ac:dyDescent="0.3">
      <c r="B1363" s="27" t="s">
        <v>1359</v>
      </c>
      <c r="C1363" s="62" t="s">
        <v>4879</v>
      </c>
      <c r="D1363" s="25" t="s">
        <v>4293</v>
      </c>
      <c r="E1363" s="25" t="s">
        <v>4174</v>
      </c>
      <c r="F1363" s="26">
        <v>44096</v>
      </c>
      <c r="H1363" s="90">
        <v>988.45920000038996</v>
      </c>
      <c r="I1363" s="90">
        <v>0</v>
      </c>
      <c r="J1363" s="90">
        <v>0</v>
      </c>
      <c r="K1363" s="109">
        <v>5784578</v>
      </c>
      <c r="L1363" s="89">
        <v>1</v>
      </c>
      <c r="M1363" s="89">
        <v>1</v>
      </c>
      <c r="N1363" s="89" t="s">
        <v>6445</v>
      </c>
    </row>
    <row r="1364" spans="2:14" x14ac:dyDescent="0.3">
      <c r="B1364" s="27" t="s">
        <v>1360</v>
      </c>
      <c r="C1364" s="62" t="s">
        <v>4880</v>
      </c>
      <c r="D1364" s="25" t="s">
        <v>4293</v>
      </c>
      <c r="E1364" s="25" t="s">
        <v>4096</v>
      </c>
      <c r="F1364" s="26">
        <v>44096</v>
      </c>
      <c r="H1364" s="90">
        <v>1081.5205000005701</v>
      </c>
      <c r="I1364" s="90">
        <v>52955.7922999859</v>
      </c>
      <c r="J1364" s="90">
        <v>0</v>
      </c>
      <c r="K1364" s="109">
        <v>7625523401</v>
      </c>
      <c r="L1364" s="89">
        <v>1</v>
      </c>
      <c r="M1364" s="89">
        <v>1</v>
      </c>
      <c r="N1364" s="89" t="s">
        <v>6445</v>
      </c>
    </row>
    <row r="1365" spans="2:14" x14ac:dyDescent="0.3">
      <c r="B1365" s="27" t="s">
        <v>1361</v>
      </c>
      <c r="C1365" s="62" t="s">
        <v>4881</v>
      </c>
      <c r="D1365" s="25" t="s">
        <v>4293</v>
      </c>
      <c r="E1365" s="25" t="s">
        <v>4109</v>
      </c>
      <c r="F1365" s="26">
        <v>44096</v>
      </c>
      <c r="H1365" s="90">
        <v>1056.1722999997401</v>
      </c>
      <c r="I1365" s="90">
        <v>0</v>
      </c>
      <c r="J1365" s="90">
        <v>474.48329999996298</v>
      </c>
      <c r="K1365" s="109">
        <v>1573859941</v>
      </c>
      <c r="L1365" s="89">
        <v>1</v>
      </c>
      <c r="M1365" s="89">
        <v>0</v>
      </c>
      <c r="N1365" s="89" t="s">
        <v>6445</v>
      </c>
    </row>
    <row r="1366" spans="2:14" x14ac:dyDescent="0.3">
      <c r="B1366" s="27" t="s">
        <v>1362</v>
      </c>
      <c r="C1366" s="62" t="s">
        <v>4882</v>
      </c>
      <c r="D1366" s="25" t="s">
        <v>4294</v>
      </c>
      <c r="E1366" s="25" t="s">
        <v>4092</v>
      </c>
      <c r="F1366" s="26">
        <v>44096</v>
      </c>
      <c r="H1366" s="90">
        <v>1085.6995000001</v>
      </c>
      <c r="I1366" s="90">
        <v>27246.600899994399</v>
      </c>
      <c r="J1366" s="90">
        <v>625.38619999960099</v>
      </c>
      <c r="K1366" s="109">
        <v>13382908934</v>
      </c>
      <c r="L1366" s="89">
        <v>2</v>
      </c>
      <c r="M1366" s="89">
        <v>1</v>
      </c>
      <c r="N1366" s="89" t="s">
        <v>6445</v>
      </c>
    </row>
    <row r="1367" spans="2:14" x14ac:dyDescent="0.3">
      <c r="B1367" s="27" t="s">
        <v>1363</v>
      </c>
      <c r="C1367" s="62" t="s">
        <v>4883</v>
      </c>
      <c r="D1367" s="25" t="s">
        <v>4294</v>
      </c>
      <c r="E1367" s="25" t="s">
        <v>4088</v>
      </c>
      <c r="F1367" s="26">
        <v>44096</v>
      </c>
      <c r="H1367" s="90">
        <v>1118.95940000005</v>
      </c>
      <c r="I1367" s="90">
        <v>0</v>
      </c>
      <c r="J1367" s="90">
        <v>288779.48299980198</v>
      </c>
      <c r="K1367" s="109">
        <v>17838236769</v>
      </c>
      <c r="L1367" s="89">
        <v>2</v>
      </c>
      <c r="M1367" s="89">
        <v>1</v>
      </c>
      <c r="N1367" s="89" t="s">
        <v>6445</v>
      </c>
    </row>
    <row r="1368" spans="2:14" x14ac:dyDescent="0.3">
      <c r="B1368" s="27" t="s">
        <v>1364</v>
      </c>
      <c r="C1368" s="62" t="s">
        <v>4884</v>
      </c>
      <c r="D1368" s="25" t="s">
        <v>4294</v>
      </c>
      <c r="E1368" s="25" t="s">
        <v>4174</v>
      </c>
      <c r="F1368" s="26">
        <v>44096</v>
      </c>
      <c r="H1368" s="90">
        <v>992.02230000030204</v>
      </c>
      <c r="I1368" s="90">
        <v>0</v>
      </c>
      <c r="J1368" s="90">
        <v>0</v>
      </c>
      <c r="K1368" s="109">
        <v>5122438</v>
      </c>
      <c r="L1368" s="89">
        <v>1</v>
      </c>
      <c r="M1368" s="89">
        <v>1</v>
      </c>
      <c r="N1368" s="89" t="s">
        <v>6445</v>
      </c>
    </row>
    <row r="1369" spans="2:14" x14ac:dyDescent="0.3">
      <c r="B1369" s="27" t="s">
        <v>1365</v>
      </c>
      <c r="C1369" s="62" t="s">
        <v>4885</v>
      </c>
      <c r="D1369" s="25" t="s">
        <v>4294</v>
      </c>
      <c r="E1369" s="25" t="s">
        <v>4096</v>
      </c>
      <c r="F1369" s="26">
        <v>44096</v>
      </c>
      <c r="H1369" s="90">
        <v>1106.5888999998599</v>
      </c>
      <c r="I1369" s="90">
        <v>29286.178499996699</v>
      </c>
      <c r="J1369" s="90">
        <v>0</v>
      </c>
      <c r="K1369" s="109">
        <v>9944047728</v>
      </c>
      <c r="L1369" s="89">
        <v>1</v>
      </c>
      <c r="M1369" s="89">
        <v>1</v>
      </c>
      <c r="N1369" s="89" t="s">
        <v>6445</v>
      </c>
    </row>
    <row r="1370" spans="2:14" x14ac:dyDescent="0.3">
      <c r="B1370" s="27" t="s">
        <v>1366</v>
      </c>
      <c r="C1370" s="62" t="s">
        <v>4886</v>
      </c>
      <c r="D1370" s="25" t="s">
        <v>4294</v>
      </c>
      <c r="E1370" s="25" t="s">
        <v>4109</v>
      </c>
      <c r="F1370" s="26">
        <v>44096</v>
      </c>
      <c r="H1370" s="90">
        <v>1094.3551000002799</v>
      </c>
      <c r="I1370" s="90">
        <v>959.46920000016701</v>
      </c>
      <c r="J1370" s="90">
        <v>23620.648900002201</v>
      </c>
      <c r="K1370" s="109">
        <v>6250270019</v>
      </c>
      <c r="L1370" s="89">
        <v>1</v>
      </c>
      <c r="M1370" s="89">
        <v>0</v>
      </c>
      <c r="N1370" s="89" t="s">
        <v>6445</v>
      </c>
    </row>
    <row r="1371" spans="2:14" x14ac:dyDescent="0.3">
      <c r="B1371" s="27" t="s">
        <v>1367</v>
      </c>
      <c r="C1371" s="62" t="s">
        <v>4887</v>
      </c>
      <c r="D1371" s="25" t="s">
        <v>4295</v>
      </c>
      <c r="E1371" s="25" t="s">
        <v>4092</v>
      </c>
      <c r="F1371" s="26">
        <v>44096</v>
      </c>
      <c r="H1371" s="90">
        <v>848389.43453407299</v>
      </c>
      <c r="I1371" s="90">
        <v>26.0299999999988</v>
      </c>
      <c r="J1371" s="90">
        <v>73.665200000046795</v>
      </c>
      <c r="K1371" s="109">
        <v>12970859293.9063</v>
      </c>
      <c r="L1371" s="89">
        <v>538</v>
      </c>
      <c r="M1371" s="89">
        <v>1</v>
      </c>
      <c r="N1371" s="89" t="s">
        <v>6446</v>
      </c>
    </row>
    <row r="1372" spans="2:14" x14ac:dyDescent="0.3">
      <c r="B1372" s="27" t="s">
        <v>1368</v>
      </c>
      <c r="C1372" s="62" t="s">
        <v>4888</v>
      </c>
      <c r="D1372" s="25" t="s">
        <v>4295</v>
      </c>
      <c r="E1372" s="25" t="s">
        <v>4088</v>
      </c>
      <c r="F1372" s="26">
        <v>44096</v>
      </c>
      <c r="H1372" s="90">
        <v>854552.75378418004</v>
      </c>
      <c r="I1372" s="90">
        <v>60.8219999999856</v>
      </c>
      <c r="J1372" s="90">
        <v>0</v>
      </c>
      <c r="K1372" s="109">
        <v>1975177290.2168</v>
      </c>
      <c r="L1372" s="89">
        <v>32</v>
      </c>
      <c r="M1372" s="89">
        <v>1</v>
      </c>
      <c r="N1372" s="89" t="s">
        <v>6446</v>
      </c>
    </row>
    <row r="1373" spans="2:14" x14ac:dyDescent="0.3">
      <c r="B1373" s="27" t="s">
        <v>1369</v>
      </c>
      <c r="C1373" s="62" t="s">
        <v>4889</v>
      </c>
      <c r="D1373" s="25" t="s">
        <v>4295</v>
      </c>
      <c r="E1373" s="25" t="s">
        <v>4096</v>
      </c>
      <c r="F1373" s="26">
        <v>44096</v>
      </c>
      <c r="H1373" s="90">
        <v>867482.81794834102</v>
      </c>
      <c r="I1373" s="90">
        <v>445.79999999981402</v>
      </c>
      <c r="J1373" s="90">
        <v>22.4134999999951</v>
      </c>
      <c r="K1373" s="109">
        <v>24500938334.6875</v>
      </c>
      <c r="L1373" s="89">
        <v>146</v>
      </c>
      <c r="M1373" s="89">
        <v>1</v>
      </c>
      <c r="N1373" s="89" t="s">
        <v>6446</v>
      </c>
    </row>
    <row r="1374" spans="2:14" x14ac:dyDescent="0.3">
      <c r="B1374" s="27" t="s">
        <v>1370</v>
      </c>
      <c r="C1374" s="62" t="s">
        <v>4890</v>
      </c>
      <c r="D1374" s="25" t="s">
        <v>4295</v>
      </c>
      <c r="E1374" s="25" t="s">
        <v>4097</v>
      </c>
      <c r="F1374" s="26">
        <v>44096</v>
      </c>
      <c r="H1374" s="90">
        <v>860068.51877689396</v>
      </c>
      <c r="I1374" s="90">
        <v>285.83410000009502</v>
      </c>
      <c r="J1374" s="90">
        <v>0</v>
      </c>
      <c r="K1374" s="109">
        <v>13657491336.625</v>
      </c>
      <c r="L1374" s="89">
        <v>6</v>
      </c>
      <c r="M1374" s="89">
        <v>0</v>
      </c>
      <c r="N1374" s="89" t="s">
        <v>6446</v>
      </c>
    </row>
    <row r="1375" spans="2:14" x14ac:dyDescent="0.3">
      <c r="B1375" s="27" t="s">
        <v>1371</v>
      </c>
      <c r="C1375" s="62" t="s">
        <v>4891</v>
      </c>
      <c r="D1375" s="25" t="s">
        <v>4295</v>
      </c>
      <c r="E1375" s="25" t="s">
        <v>4109</v>
      </c>
      <c r="F1375" s="26">
        <v>44096</v>
      </c>
      <c r="H1375" s="90">
        <v>798554.96036052704</v>
      </c>
      <c r="I1375" s="90">
        <v>0</v>
      </c>
      <c r="J1375" s="90">
        <v>0</v>
      </c>
      <c r="K1375" s="109">
        <v>153311526.88745099</v>
      </c>
      <c r="L1375" s="89">
        <v>1</v>
      </c>
      <c r="M1375" s="89">
        <v>0</v>
      </c>
      <c r="N1375" s="89" t="s">
        <v>6446</v>
      </c>
    </row>
    <row r="1376" spans="2:14" x14ac:dyDescent="0.3">
      <c r="B1376" s="27" t="s">
        <v>1372</v>
      </c>
      <c r="C1376" s="62" t="s">
        <v>4892</v>
      </c>
      <c r="D1376" s="25" t="s">
        <v>4296</v>
      </c>
      <c r="E1376" s="25" t="s">
        <v>4092</v>
      </c>
      <c r="F1376" s="26">
        <v>44096</v>
      </c>
      <c r="H1376" s="90">
        <v>1112.90860000066</v>
      </c>
      <c r="I1376" s="90">
        <v>0</v>
      </c>
      <c r="J1376" s="90">
        <v>0</v>
      </c>
      <c r="K1376" s="109">
        <v>130579259</v>
      </c>
      <c r="L1376" s="89">
        <v>28</v>
      </c>
      <c r="M1376" s="89">
        <v>0</v>
      </c>
      <c r="N1376" s="89" t="s">
        <v>6445</v>
      </c>
    </row>
    <row r="1377" spans="2:14" x14ac:dyDescent="0.3">
      <c r="B1377" s="27" t="s">
        <v>1373</v>
      </c>
      <c r="C1377" s="62" t="s">
        <v>4893</v>
      </c>
      <c r="D1377" s="25" t="s">
        <v>4296</v>
      </c>
      <c r="E1377" s="25" t="s">
        <v>4093</v>
      </c>
      <c r="F1377" s="26">
        <v>44096</v>
      </c>
      <c r="H1377" s="90">
        <v>1150.45199999958</v>
      </c>
      <c r="I1377" s="90">
        <v>908.43250000011199</v>
      </c>
      <c r="J1377" s="90">
        <v>0</v>
      </c>
      <c r="K1377" s="109">
        <v>4453706530</v>
      </c>
      <c r="L1377" s="89">
        <v>410</v>
      </c>
      <c r="M1377" s="89">
        <v>0</v>
      </c>
      <c r="N1377" s="89" t="s">
        <v>6445</v>
      </c>
    </row>
    <row r="1378" spans="2:14" x14ac:dyDescent="0.3">
      <c r="B1378" s="27" t="s">
        <v>1374</v>
      </c>
      <c r="C1378" s="62" t="s">
        <v>4894</v>
      </c>
      <c r="D1378" s="25" t="s">
        <v>4296</v>
      </c>
      <c r="E1378" s="25" t="s">
        <v>4116</v>
      </c>
      <c r="F1378" s="26">
        <v>44096</v>
      </c>
      <c r="H1378" s="90">
        <v>1153.83330000006</v>
      </c>
      <c r="I1378" s="90">
        <v>40888.475000023798</v>
      </c>
      <c r="J1378" s="90">
        <v>628.66820000018902</v>
      </c>
      <c r="K1378" s="109">
        <v>14166817326</v>
      </c>
      <c r="L1378" s="89">
        <v>111</v>
      </c>
      <c r="M1378" s="89">
        <v>1</v>
      </c>
      <c r="N1378" s="89" t="s">
        <v>6445</v>
      </c>
    </row>
    <row r="1379" spans="2:14" x14ac:dyDescent="0.3">
      <c r="B1379" s="27" t="s">
        <v>1375</v>
      </c>
      <c r="C1379" s="62" t="s">
        <v>4895</v>
      </c>
      <c r="D1379" s="25" t="s">
        <v>4296</v>
      </c>
      <c r="E1379" s="25" t="s">
        <v>4102</v>
      </c>
      <c r="F1379" s="26">
        <v>44096</v>
      </c>
      <c r="H1379" s="90">
        <v>1085.4518999997499</v>
      </c>
      <c r="I1379" s="90">
        <v>2251.59679999948</v>
      </c>
      <c r="J1379" s="90">
        <v>4546.8897999972096</v>
      </c>
      <c r="K1379" s="109">
        <v>578939162</v>
      </c>
      <c r="L1379" s="89">
        <v>819</v>
      </c>
      <c r="M1379" s="89">
        <v>0</v>
      </c>
      <c r="N1379" s="89" t="s">
        <v>6445</v>
      </c>
    </row>
    <row r="1380" spans="2:14" x14ac:dyDescent="0.3">
      <c r="B1380" s="27" t="s">
        <v>1376</v>
      </c>
      <c r="C1380" s="62" t="s">
        <v>4896</v>
      </c>
      <c r="D1380" s="25" t="s">
        <v>4296</v>
      </c>
      <c r="E1380" s="25" t="s">
        <v>4162</v>
      </c>
      <c r="F1380" s="26">
        <v>44096</v>
      </c>
      <c r="H1380" s="90">
        <v>1123.94840000011</v>
      </c>
      <c r="I1380" s="90">
        <v>0</v>
      </c>
      <c r="J1380" s="90">
        <v>0</v>
      </c>
      <c r="K1380" s="109">
        <v>2472259029</v>
      </c>
      <c r="L1380" s="89">
        <v>11</v>
      </c>
      <c r="M1380" s="89">
        <v>0</v>
      </c>
      <c r="N1380" s="89" t="s">
        <v>6445</v>
      </c>
    </row>
    <row r="1381" spans="2:14" x14ac:dyDescent="0.3">
      <c r="B1381" s="27" t="s">
        <v>1377</v>
      </c>
      <c r="C1381" s="62" t="s">
        <v>4897</v>
      </c>
      <c r="D1381" s="25" t="s">
        <v>4296</v>
      </c>
      <c r="E1381" s="25" t="s">
        <v>4128</v>
      </c>
      <c r="F1381" s="26">
        <v>44096</v>
      </c>
      <c r="H1381" s="90">
        <v>1118.5539999995401</v>
      </c>
      <c r="I1381" s="90">
        <v>62.580799999996103</v>
      </c>
      <c r="J1381" s="90">
        <v>0</v>
      </c>
      <c r="K1381" s="109">
        <v>10550108416</v>
      </c>
      <c r="L1381" s="89">
        <v>302</v>
      </c>
      <c r="M1381" s="89">
        <v>1</v>
      </c>
      <c r="N1381" s="89" t="s">
        <v>6445</v>
      </c>
    </row>
    <row r="1382" spans="2:14" x14ac:dyDescent="0.3">
      <c r="B1382" s="27" t="s">
        <v>1378</v>
      </c>
      <c r="C1382" s="62" t="s">
        <v>4898</v>
      </c>
      <c r="D1382" s="25" t="s">
        <v>4296</v>
      </c>
      <c r="E1382" s="25" t="s">
        <v>4129</v>
      </c>
      <c r="F1382" s="26">
        <v>44096</v>
      </c>
      <c r="H1382" s="90">
        <v>1153.9296000003801</v>
      </c>
      <c r="I1382" s="90">
        <v>10265.234500005799</v>
      </c>
      <c r="J1382" s="90">
        <v>0</v>
      </c>
      <c r="K1382" s="109">
        <v>1742487406</v>
      </c>
      <c r="L1382" s="89">
        <v>157</v>
      </c>
      <c r="M1382" s="89">
        <v>0</v>
      </c>
      <c r="N1382" s="89" t="s">
        <v>6445</v>
      </c>
    </row>
    <row r="1383" spans="2:14" x14ac:dyDescent="0.3">
      <c r="B1383" s="27" t="s">
        <v>1379</v>
      </c>
      <c r="C1383" s="62" t="s">
        <v>4899</v>
      </c>
      <c r="D1383" s="25" t="s">
        <v>4296</v>
      </c>
      <c r="E1383" s="25" t="s">
        <v>4130</v>
      </c>
      <c r="F1383" s="26">
        <v>44096</v>
      </c>
      <c r="H1383" s="90">
        <v>1137.1427999995601</v>
      </c>
      <c r="I1383" s="90">
        <v>0</v>
      </c>
      <c r="J1383" s="90">
        <v>0</v>
      </c>
      <c r="K1383" s="109">
        <v>767891805</v>
      </c>
      <c r="L1383" s="89">
        <v>2</v>
      </c>
      <c r="M1383" s="89">
        <v>0</v>
      </c>
      <c r="N1383" s="89" t="s">
        <v>6445</v>
      </c>
    </row>
    <row r="1384" spans="2:14" x14ac:dyDescent="0.3">
      <c r="B1384" s="27" t="s">
        <v>1380</v>
      </c>
      <c r="C1384" s="62" t="s">
        <v>4900</v>
      </c>
      <c r="D1384" s="25" t="s">
        <v>4296</v>
      </c>
      <c r="E1384" s="25" t="s">
        <v>4131</v>
      </c>
      <c r="F1384" s="26">
        <v>44096</v>
      </c>
      <c r="H1384" s="90">
        <v>1127.39770000055</v>
      </c>
      <c r="I1384" s="90">
        <v>0</v>
      </c>
      <c r="J1384" s="90">
        <v>0</v>
      </c>
      <c r="K1384" s="109">
        <v>92442332</v>
      </c>
      <c r="L1384" s="89">
        <v>6</v>
      </c>
      <c r="M1384" s="89">
        <v>0</v>
      </c>
      <c r="N1384" s="89" t="s">
        <v>6445</v>
      </c>
    </row>
    <row r="1385" spans="2:14" x14ac:dyDescent="0.3">
      <c r="B1385" s="27" t="s">
        <v>1381</v>
      </c>
      <c r="C1385" s="62" t="s">
        <v>4901</v>
      </c>
      <c r="D1385" s="25" t="s">
        <v>4296</v>
      </c>
      <c r="E1385" s="25" t="s">
        <v>4132</v>
      </c>
      <c r="F1385" s="26">
        <v>44096</v>
      </c>
      <c r="H1385" s="90">
        <v>1070.2460999991699</v>
      </c>
      <c r="I1385" s="90">
        <v>0</v>
      </c>
      <c r="J1385" s="90">
        <v>0</v>
      </c>
      <c r="K1385" s="109">
        <v>26397896</v>
      </c>
      <c r="L1385" s="89">
        <v>3</v>
      </c>
      <c r="M1385" s="89">
        <v>0</v>
      </c>
      <c r="N1385" s="89" t="s">
        <v>6445</v>
      </c>
    </row>
    <row r="1386" spans="2:14" x14ac:dyDescent="0.3">
      <c r="B1386" s="27" t="s">
        <v>1382</v>
      </c>
      <c r="C1386" s="62" t="s">
        <v>4902</v>
      </c>
      <c r="D1386" s="25" t="s">
        <v>4296</v>
      </c>
      <c r="E1386" s="25" t="s">
        <v>4133</v>
      </c>
      <c r="F1386" s="26">
        <v>44096</v>
      </c>
      <c r="H1386" s="90">
        <v>1129.7141999993501</v>
      </c>
      <c r="I1386" s="90">
        <v>0</v>
      </c>
      <c r="J1386" s="90">
        <v>0</v>
      </c>
      <c r="K1386" s="109">
        <v>109654734</v>
      </c>
      <c r="L1386" s="89">
        <v>38</v>
      </c>
      <c r="M1386" s="89">
        <v>0</v>
      </c>
      <c r="N1386" s="89" t="s">
        <v>6445</v>
      </c>
    </row>
    <row r="1387" spans="2:14" x14ac:dyDescent="0.3">
      <c r="B1387" s="27" t="s">
        <v>1383</v>
      </c>
      <c r="C1387" s="62" t="s">
        <v>4903</v>
      </c>
      <c r="D1387" s="25" t="s">
        <v>4296</v>
      </c>
      <c r="E1387" s="25" t="s">
        <v>4134</v>
      </c>
      <c r="F1387" s="26">
        <v>44096</v>
      </c>
      <c r="H1387" s="90">
        <v>1172.1473999991999</v>
      </c>
      <c r="I1387" s="90">
        <v>17.937199999985801</v>
      </c>
      <c r="J1387" s="90">
        <v>0</v>
      </c>
      <c r="K1387" s="109">
        <v>1489647968</v>
      </c>
      <c r="L1387" s="89">
        <v>108</v>
      </c>
      <c r="M1387" s="89">
        <v>0</v>
      </c>
      <c r="N1387" s="89" t="s">
        <v>6445</v>
      </c>
    </row>
    <row r="1388" spans="2:14" x14ac:dyDescent="0.3">
      <c r="B1388" s="27" t="s">
        <v>1384</v>
      </c>
      <c r="C1388" s="62" t="s">
        <v>4904</v>
      </c>
      <c r="D1388" s="25" t="s">
        <v>4297</v>
      </c>
      <c r="E1388" s="25" t="s">
        <v>4092</v>
      </c>
      <c r="F1388" s="26">
        <v>44096</v>
      </c>
      <c r="H1388" s="90">
        <v>1067.4319000001999</v>
      </c>
      <c r="I1388" s="90">
        <v>103.051100000041</v>
      </c>
      <c r="J1388" s="90">
        <v>0</v>
      </c>
      <c r="K1388" s="109">
        <v>848633050</v>
      </c>
      <c r="L1388" s="89">
        <v>103</v>
      </c>
      <c r="M1388" s="89">
        <v>0</v>
      </c>
      <c r="N1388" s="89" t="s">
        <v>6445</v>
      </c>
    </row>
    <row r="1389" spans="2:14" x14ac:dyDescent="0.3">
      <c r="B1389" s="27" t="s">
        <v>1385</v>
      </c>
      <c r="C1389" s="62" t="s">
        <v>4905</v>
      </c>
      <c r="D1389" s="25" t="s">
        <v>4297</v>
      </c>
      <c r="E1389" s="25" t="s">
        <v>4093</v>
      </c>
      <c r="F1389" s="26">
        <v>44096</v>
      </c>
      <c r="H1389" s="90">
        <v>1086.78999999911</v>
      </c>
      <c r="I1389" s="90">
        <v>3668.5174000002398</v>
      </c>
      <c r="J1389" s="90">
        <v>0</v>
      </c>
      <c r="K1389" s="109">
        <v>4398597722</v>
      </c>
      <c r="L1389" s="89">
        <v>374</v>
      </c>
      <c r="M1389" s="89">
        <v>0</v>
      </c>
      <c r="N1389" s="89" t="s">
        <v>6445</v>
      </c>
    </row>
    <row r="1390" spans="2:14" x14ac:dyDescent="0.3">
      <c r="B1390" s="27" t="s">
        <v>1386</v>
      </c>
      <c r="C1390" s="62" t="s">
        <v>4906</v>
      </c>
      <c r="D1390" s="25" t="s">
        <v>4297</v>
      </c>
      <c r="E1390" s="25" t="s">
        <v>4116</v>
      </c>
      <c r="F1390" s="26">
        <v>44096</v>
      </c>
      <c r="H1390" s="90">
        <v>1095.82010000013</v>
      </c>
      <c r="I1390" s="90">
        <v>403.16099999984698</v>
      </c>
      <c r="J1390" s="90">
        <v>3.8509999999987499</v>
      </c>
      <c r="K1390" s="109">
        <v>17537199862</v>
      </c>
      <c r="L1390" s="89">
        <v>120</v>
      </c>
      <c r="M1390" s="89">
        <v>1</v>
      </c>
      <c r="N1390" s="89" t="s">
        <v>6445</v>
      </c>
    </row>
    <row r="1391" spans="2:14" x14ac:dyDescent="0.3">
      <c r="B1391" s="27" t="s">
        <v>1387</v>
      </c>
      <c r="C1391" s="62" t="s">
        <v>4907</v>
      </c>
      <c r="D1391" s="25" t="s">
        <v>4297</v>
      </c>
      <c r="E1391" s="25" t="s">
        <v>4102</v>
      </c>
      <c r="F1391" s="26">
        <v>44096</v>
      </c>
      <c r="H1391" s="90">
        <v>1071.01830000058</v>
      </c>
      <c r="I1391" s="90">
        <v>21502.247900009199</v>
      </c>
      <c r="J1391" s="90">
        <v>5382.8897999972096</v>
      </c>
      <c r="K1391" s="109">
        <v>2650053033</v>
      </c>
      <c r="L1391" s="89">
        <v>3829</v>
      </c>
      <c r="M1391" s="89">
        <v>0</v>
      </c>
      <c r="N1391" s="89" t="s">
        <v>6445</v>
      </c>
    </row>
    <row r="1392" spans="2:14" x14ac:dyDescent="0.3">
      <c r="B1392" s="27" t="s">
        <v>1388</v>
      </c>
      <c r="C1392" s="62" t="s">
        <v>4908</v>
      </c>
      <c r="D1392" s="25" t="s">
        <v>4297</v>
      </c>
      <c r="E1392" s="25" t="s">
        <v>4162</v>
      </c>
      <c r="F1392" s="26">
        <v>44096</v>
      </c>
      <c r="H1392" s="90">
        <v>1084.7686999999</v>
      </c>
      <c r="I1392" s="90">
        <v>0</v>
      </c>
      <c r="J1392" s="90">
        <v>0</v>
      </c>
      <c r="K1392" s="109">
        <v>2043726251</v>
      </c>
      <c r="L1392" s="89">
        <v>9</v>
      </c>
      <c r="M1392" s="89">
        <v>0</v>
      </c>
      <c r="N1392" s="89" t="s">
        <v>6445</v>
      </c>
    </row>
    <row r="1393" spans="2:14" x14ac:dyDescent="0.3">
      <c r="B1393" s="27" t="s">
        <v>1389</v>
      </c>
      <c r="C1393" s="62" t="s">
        <v>4909</v>
      </c>
      <c r="D1393" s="25" t="s">
        <v>4297</v>
      </c>
      <c r="E1393" s="25" t="s">
        <v>4128</v>
      </c>
      <c r="F1393" s="26">
        <v>44096</v>
      </c>
      <c r="H1393" s="90">
        <v>1080.0604999996699</v>
      </c>
      <c r="I1393" s="90">
        <v>73763.848399996801</v>
      </c>
      <c r="J1393" s="90">
        <v>192346.70919990499</v>
      </c>
      <c r="K1393" s="109">
        <v>35650905712</v>
      </c>
      <c r="L1393" s="89">
        <v>754</v>
      </c>
      <c r="M1393" s="89">
        <v>1</v>
      </c>
      <c r="N1393" s="89" t="s">
        <v>6445</v>
      </c>
    </row>
    <row r="1394" spans="2:14" x14ac:dyDescent="0.3">
      <c r="B1394" s="27" t="s">
        <v>1390</v>
      </c>
      <c r="C1394" s="62" t="s">
        <v>4910</v>
      </c>
      <c r="D1394" s="25" t="s">
        <v>4297</v>
      </c>
      <c r="E1394" s="25" t="s">
        <v>4129</v>
      </c>
      <c r="F1394" s="26">
        <v>44096</v>
      </c>
      <c r="H1394" s="90">
        <v>1092.20859999955</v>
      </c>
      <c r="I1394" s="90">
        <v>66871.789000034303</v>
      </c>
      <c r="J1394" s="90">
        <v>1236.02759999968</v>
      </c>
      <c r="K1394" s="109">
        <v>5864634918</v>
      </c>
      <c r="L1394" s="89">
        <v>224</v>
      </c>
      <c r="M1394" s="89">
        <v>0</v>
      </c>
      <c r="N1394" s="89" t="s">
        <v>6445</v>
      </c>
    </row>
    <row r="1395" spans="2:14" x14ac:dyDescent="0.3">
      <c r="B1395" s="27" t="s">
        <v>1391</v>
      </c>
      <c r="C1395" s="62" t="s">
        <v>4911</v>
      </c>
      <c r="D1395" s="25" t="s">
        <v>4297</v>
      </c>
      <c r="E1395" s="25" t="s">
        <v>4130</v>
      </c>
      <c r="F1395" s="26">
        <v>44096</v>
      </c>
      <c r="H1395" s="90">
        <v>1094.7732999995401</v>
      </c>
      <c r="I1395" s="90">
        <v>0</v>
      </c>
      <c r="J1395" s="90">
        <v>0</v>
      </c>
      <c r="K1395" s="109">
        <v>1588289334</v>
      </c>
      <c r="L1395" s="89">
        <v>3</v>
      </c>
      <c r="M1395" s="89">
        <v>0</v>
      </c>
      <c r="N1395" s="89" t="s">
        <v>6445</v>
      </c>
    </row>
    <row r="1396" spans="2:14" x14ac:dyDescent="0.3">
      <c r="B1396" s="27" t="s">
        <v>1392</v>
      </c>
      <c r="C1396" s="62" t="s">
        <v>4912</v>
      </c>
      <c r="D1396" s="25" t="s">
        <v>4297</v>
      </c>
      <c r="E1396" s="25" t="s">
        <v>4131</v>
      </c>
      <c r="F1396" s="26">
        <v>44096</v>
      </c>
      <c r="H1396" s="90">
        <v>1088.0624000001701</v>
      </c>
      <c r="I1396" s="90">
        <v>0</v>
      </c>
      <c r="J1396" s="90">
        <v>0</v>
      </c>
      <c r="K1396" s="109">
        <v>228583247</v>
      </c>
      <c r="L1396" s="89">
        <v>4</v>
      </c>
      <c r="M1396" s="89">
        <v>0</v>
      </c>
      <c r="N1396" s="89" t="s">
        <v>6445</v>
      </c>
    </row>
    <row r="1397" spans="2:14" x14ac:dyDescent="0.3">
      <c r="B1397" s="27" t="s">
        <v>1393</v>
      </c>
      <c r="C1397" s="62" t="s">
        <v>4913</v>
      </c>
      <c r="D1397" s="25" t="s">
        <v>4297</v>
      </c>
      <c r="E1397" s="25" t="s">
        <v>4132</v>
      </c>
      <c r="F1397" s="26">
        <v>44096</v>
      </c>
      <c r="H1397" s="90">
        <v>1053.17989999987</v>
      </c>
      <c r="I1397" s="90">
        <v>0</v>
      </c>
      <c r="J1397" s="90">
        <v>0</v>
      </c>
      <c r="K1397" s="109">
        <v>3407684</v>
      </c>
      <c r="L1397" s="89">
        <v>1</v>
      </c>
      <c r="M1397" s="89">
        <v>0</v>
      </c>
      <c r="N1397" s="89" t="s">
        <v>6445</v>
      </c>
    </row>
    <row r="1398" spans="2:14" x14ac:dyDescent="0.3">
      <c r="B1398" s="27" t="s">
        <v>1394</v>
      </c>
      <c r="C1398" s="62" t="s">
        <v>4914</v>
      </c>
      <c r="D1398" s="25" t="s">
        <v>4297</v>
      </c>
      <c r="E1398" s="25" t="s">
        <v>4133</v>
      </c>
      <c r="F1398" s="26">
        <v>44096</v>
      </c>
      <c r="H1398" s="90">
        <v>1095.3563999999301</v>
      </c>
      <c r="I1398" s="90">
        <v>0</v>
      </c>
      <c r="J1398" s="90">
        <v>0</v>
      </c>
      <c r="K1398" s="109">
        <v>418811048</v>
      </c>
      <c r="L1398" s="89">
        <v>16</v>
      </c>
      <c r="M1398" s="89">
        <v>0</v>
      </c>
      <c r="N1398" s="89" t="s">
        <v>6445</v>
      </c>
    </row>
    <row r="1399" spans="2:14" x14ac:dyDescent="0.3">
      <c r="B1399" s="27" t="s">
        <v>1395</v>
      </c>
      <c r="C1399" s="62" t="s">
        <v>4915</v>
      </c>
      <c r="D1399" s="25" t="s">
        <v>4297</v>
      </c>
      <c r="E1399" s="25" t="s">
        <v>4134</v>
      </c>
      <c r="F1399" s="26">
        <v>44096</v>
      </c>
      <c r="H1399" s="90">
        <v>1104.3268999997499</v>
      </c>
      <c r="I1399" s="90">
        <v>0</v>
      </c>
      <c r="J1399" s="90">
        <v>0</v>
      </c>
      <c r="K1399" s="109">
        <v>834568690</v>
      </c>
      <c r="L1399" s="89">
        <v>44</v>
      </c>
      <c r="M1399" s="89">
        <v>0</v>
      </c>
      <c r="N1399" s="89" t="s">
        <v>6445</v>
      </c>
    </row>
    <row r="1400" spans="2:14" x14ac:dyDescent="0.3">
      <c r="B1400" s="27" t="s">
        <v>1396</v>
      </c>
      <c r="C1400" s="62" t="s">
        <v>4916</v>
      </c>
      <c r="D1400" s="25" t="s">
        <v>4298</v>
      </c>
      <c r="E1400" s="25" t="s">
        <v>4092</v>
      </c>
      <c r="F1400" s="26">
        <v>44096</v>
      </c>
      <c r="H1400" s="90">
        <v>1068.2700999993799</v>
      </c>
      <c r="I1400" s="90">
        <v>10667.2076999992</v>
      </c>
      <c r="J1400" s="90">
        <v>0</v>
      </c>
      <c r="K1400" s="109">
        <v>1347556047</v>
      </c>
      <c r="L1400" s="89">
        <v>105</v>
      </c>
      <c r="M1400" s="89">
        <v>0</v>
      </c>
      <c r="N1400" s="89" t="s">
        <v>6445</v>
      </c>
    </row>
    <row r="1401" spans="2:14" x14ac:dyDescent="0.3">
      <c r="B1401" s="27" t="s">
        <v>1397</v>
      </c>
      <c r="C1401" s="62" t="s">
        <v>4917</v>
      </c>
      <c r="D1401" s="25" t="s">
        <v>4298</v>
      </c>
      <c r="E1401" s="25" t="s">
        <v>4093</v>
      </c>
      <c r="F1401" s="26">
        <v>44096</v>
      </c>
      <c r="H1401" s="90">
        <v>1091.3987000007201</v>
      </c>
      <c r="I1401" s="90">
        <v>6302.6353000029903</v>
      </c>
      <c r="J1401" s="90">
        <v>0</v>
      </c>
      <c r="K1401" s="109">
        <v>2378929773</v>
      </c>
      <c r="L1401" s="89">
        <v>314</v>
      </c>
      <c r="M1401" s="89">
        <v>0</v>
      </c>
      <c r="N1401" s="89" t="s">
        <v>6445</v>
      </c>
    </row>
    <row r="1402" spans="2:14" x14ac:dyDescent="0.3">
      <c r="B1402" s="27" t="s">
        <v>1398</v>
      </c>
      <c r="C1402" s="62" t="s">
        <v>4918</v>
      </c>
      <c r="D1402" s="25" t="s">
        <v>4298</v>
      </c>
      <c r="E1402" s="25" t="s">
        <v>4116</v>
      </c>
      <c r="F1402" s="26">
        <v>44096</v>
      </c>
      <c r="H1402" s="90">
        <v>1094.2385000009101</v>
      </c>
      <c r="I1402" s="90">
        <v>11007.7026000023</v>
      </c>
      <c r="J1402" s="90">
        <v>104647.493800044</v>
      </c>
      <c r="K1402" s="109">
        <v>14126036763</v>
      </c>
      <c r="L1402" s="89">
        <v>192</v>
      </c>
      <c r="M1402" s="89">
        <v>1</v>
      </c>
      <c r="N1402" s="89" t="s">
        <v>6445</v>
      </c>
    </row>
    <row r="1403" spans="2:14" x14ac:dyDescent="0.3">
      <c r="B1403" s="27" t="s">
        <v>1399</v>
      </c>
      <c r="C1403" s="62" t="s">
        <v>4919</v>
      </c>
      <c r="D1403" s="25" t="s">
        <v>4298</v>
      </c>
      <c r="E1403" s="25" t="s">
        <v>4102</v>
      </c>
      <c r="F1403" s="26">
        <v>44096</v>
      </c>
      <c r="H1403" s="90">
        <v>1008.80350000039</v>
      </c>
      <c r="I1403" s="90">
        <v>0</v>
      </c>
      <c r="J1403" s="90">
        <v>0</v>
      </c>
      <c r="K1403" s="109">
        <v>114788</v>
      </c>
      <c r="L1403" s="89">
        <v>1</v>
      </c>
      <c r="M1403" s="89">
        <v>0</v>
      </c>
      <c r="N1403" s="89" t="s">
        <v>6445</v>
      </c>
    </row>
    <row r="1404" spans="2:14" x14ac:dyDescent="0.3">
      <c r="B1404" s="27" t="s">
        <v>1400</v>
      </c>
      <c r="C1404" s="62" t="s">
        <v>4920</v>
      </c>
      <c r="D1404" s="25" t="s">
        <v>4298</v>
      </c>
      <c r="E1404" s="25" t="s">
        <v>4097</v>
      </c>
      <c r="F1404" s="26">
        <v>44096</v>
      </c>
      <c r="H1404" s="90">
        <v>1067.27889999934</v>
      </c>
      <c r="I1404" s="90">
        <v>0</v>
      </c>
      <c r="J1404" s="90">
        <v>0</v>
      </c>
      <c r="K1404" s="109">
        <v>0</v>
      </c>
      <c r="L1404" s="89">
        <v>0</v>
      </c>
      <c r="M1404" s="89">
        <v>0</v>
      </c>
      <c r="N1404" s="89" t="s">
        <v>6445</v>
      </c>
    </row>
    <row r="1405" spans="2:14" x14ac:dyDescent="0.3">
      <c r="B1405" s="27" t="s">
        <v>1401</v>
      </c>
      <c r="C1405" s="62" t="s">
        <v>4921</v>
      </c>
      <c r="D1405" s="25" t="s">
        <v>4298</v>
      </c>
      <c r="E1405" s="25" t="s">
        <v>4128</v>
      </c>
      <c r="F1405" s="26">
        <v>44096</v>
      </c>
      <c r="H1405" s="90">
        <v>1078.9129000008099</v>
      </c>
      <c r="I1405" s="90">
        <v>87831.177099943205</v>
      </c>
      <c r="J1405" s="90">
        <v>34269.8863000274</v>
      </c>
      <c r="K1405" s="109">
        <v>30390232069</v>
      </c>
      <c r="L1405" s="89">
        <v>989</v>
      </c>
      <c r="M1405" s="89">
        <v>1</v>
      </c>
      <c r="N1405" s="89" t="s">
        <v>6445</v>
      </c>
    </row>
    <row r="1406" spans="2:14" x14ac:dyDescent="0.3">
      <c r="B1406" s="27" t="s">
        <v>1402</v>
      </c>
      <c r="C1406" s="62" t="s">
        <v>4922</v>
      </c>
      <c r="D1406" s="25" t="s">
        <v>4298</v>
      </c>
      <c r="E1406" s="25" t="s">
        <v>4129</v>
      </c>
      <c r="F1406" s="26">
        <v>44096</v>
      </c>
      <c r="H1406" s="90">
        <v>1091.6943999994501</v>
      </c>
      <c r="I1406" s="90">
        <v>91.6006999999518</v>
      </c>
      <c r="J1406" s="90">
        <v>0</v>
      </c>
      <c r="K1406" s="109">
        <v>1991218947</v>
      </c>
      <c r="L1406" s="89">
        <v>140</v>
      </c>
      <c r="M1406" s="89">
        <v>0</v>
      </c>
      <c r="N1406" s="89" t="s">
        <v>6445</v>
      </c>
    </row>
    <row r="1407" spans="2:14" x14ac:dyDescent="0.3">
      <c r="B1407" s="27" t="s">
        <v>1403</v>
      </c>
      <c r="C1407" s="62" t="s">
        <v>4923</v>
      </c>
      <c r="D1407" s="25" t="s">
        <v>4298</v>
      </c>
      <c r="E1407" s="25" t="s">
        <v>4130</v>
      </c>
      <c r="F1407" s="26">
        <v>44096</v>
      </c>
      <c r="H1407" s="90">
        <v>1094.63979999907</v>
      </c>
      <c r="I1407" s="90">
        <v>0</v>
      </c>
      <c r="J1407" s="90">
        <v>0</v>
      </c>
      <c r="K1407" s="109">
        <v>5876054679</v>
      </c>
      <c r="L1407" s="89">
        <v>20</v>
      </c>
      <c r="M1407" s="89">
        <v>0</v>
      </c>
      <c r="N1407" s="89" t="s">
        <v>6445</v>
      </c>
    </row>
    <row r="1408" spans="2:14" x14ac:dyDescent="0.3">
      <c r="B1408" s="27" t="s">
        <v>1404</v>
      </c>
      <c r="C1408" s="62" t="s">
        <v>4924</v>
      </c>
      <c r="D1408" s="25" t="s">
        <v>4298</v>
      </c>
      <c r="E1408" s="25" t="s">
        <v>4108</v>
      </c>
      <c r="F1408" s="26">
        <v>44096</v>
      </c>
      <c r="H1408" s="90">
        <v>1102.95309999958</v>
      </c>
      <c r="I1408" s="90">
        <v>41189.567399978601</v>
      </c>
      <c r="J1408" s="90">
        <v>113384.940799952</v>
      </c>
      <c r="K1408" s="109">
        <v>22619392159</v>
      </c>
      <c r="L1408" s="89">
        <v>4</v>
      </c>
      <c r="M1408" s="89">
        <v>4</v>
      </c>
      <c r="N1408" s="89" t="s">
        <v>6445</v>
      </c>
    </row>
    <row r="1409" spans="2:14" x14ac:dyDescent="0.3">
      <c r="B1409" s="27" t="s">
        <v>1405</v>
      </c>
      <c r="C1409" s="62" t="s">
        <v>4925</v>
      </c>
      <c r="D1409" s="25" t="s">
        <v>4298</v>
      </c>
      <c r="E1409" s="25" t="s">
        <v>4131</v>
      </c>
      <c r="F1409" s="26">
        <v>44096</v>
      </c>
      <c r="H1409" s="90">
        <v>1094.2385000009101</v>
      </c>
      <c r="I1409" s="90">
        <v>0</v>
      </c>
      <c r="J1409" s="90">
        <v>0</v>
      </c>
      <c r="K1409" s="109">
        <v>67631498</v>
      </c>
      <c r="L1409" s="89">
        <v>8</v>
      </c>
      <c r="M1409" s="89">
        <v>0</v>
      </c>
      <c r="N1409" s="89" t="s">
        <v>6445</v>
      </c>
    </row>
    <row r="1410" spans="2:14" x14ac:dyDescent="0.3">
      <c r="B1410" s="27" t="s">
        <v>1406</v>
      </c>
      <c r="C1410" s="62" t="s">
        <v>4926</v>
      </c>
      <c r="D1410" s="25" t="s">
        <v>4298</v>
      </c>
      <c r="E1410" s="25" t="s">
        <v>4132</v>
      </c>
      <c r="F1410" s="26">
        <v>44096</v>
      </c>
      <c r="H1410" s="90">
        <v>1079.4929000008899</v>
      </c>
      <c r="I1410" s="90">
        <v>0</v>
      </c>
      <c r="J1410" s="90">
        <v>0</v>
      </c>
      <c r="K1410" s="109">
        <v>83719004</v>
      </c>
      <c r="L1410" s="89">
        <v>11</v>
      </c>
      <c r="M1410" s="89">
        <v>0</v>
      </c>
      <c r="N1410" s="89" t="s">
        <v>6445</v>
      </c>
    </row>
    <row r="1411" spans="2:14" x14ac:dyDescent="0.3">
      <c r="B1411" s="27" t="s">
        <v>1407</v>
      </c>
      <c r="C1411" s="62" t="s">
        <v>4927</v>
      </c>
      <c r="D1411" s="25" t="s">
        <v>4298</v>
      </c>
      <c r="E1411" s="25" t="s">
        <v>4133</v>
      </c>
      <c r="F1411" s="26">
        <v>44096</v>
      </c>
      <c r="H1411" s="90">
        <v>1098.4580000005701</v>
      </c>
      <c r="I1411" s="90">
        <v>0</v>
      </c>
      <c r="J1411" s="90">
        <v>27311.012400001298</v>
      </c>
      <c r="K1411" s="109">
        <v>205158618</v>
      </c>
      <c r="L1411" s="89">
        <v>22</v>
      </c>
      <c r="M1411" s="89">
        <v>0</v>
      </c>
      <c r="N1411" s="89" t="s">
        <v>6445</v>
      </c>
    </row>
    <row r="1412" spans="2:14" x14ac:dyDescent="0.3">
      <c r="B1412" s="27" t="s">
        <v>1408</v>
      </c>
      <c r="C1412" s="62" t="s">
        <v>4928</v>
      </c>
      <c r="D1412" s="25" t="s">
        <v>4298</v>
      </c>
      <c r="E1412" s="25" t="s">
        <v>4134</v>
      </c>
      <c r="F1412" s="26">
        <v>44096</v>
      </c>
      <c r="H1412" s="90">
        <v>1099.09200000018</v>
      </c>
      <c r="I1412" s="90">
        <v>8566.6431999951601</v>
      </c>
      <c r="J1412" s="90">
        <v>0</v>
      </c>
      <c r="K1412" s="109">
        <v>852913655</v>
      </c>
      <c r="L1412" s="89">
        <v>78</v>
      </c>
      <c r="M1412" s="89">
        <v>0</v>
      </c>
      <c r="N1412" s="89" t="s">
        <v>6445</v>
      </c>
    </row>
    <row r="1413" spans="2:14" x14ac:dyDescent="0.3">
      <c r="B1413" s="27" t="s">
        <v>1409</v>
      </c>
      <c r="C1413" s="62" t="s">
        <v>4929</v>
      </c>
      <c r="D1413" s="25" t="s">
        <v>4299</v>
      </c>
      <c r="E1413" s="25" t="s">
        <v>4092</v>
      </c>
      <c r="F1413" s="26">
        <v>44053</v>
      </c>
      <c r="H1413" s="90"/>
      <c r="I1413" s="90"/>
      <c r="J1413" s="90"/>
      <c r="K1413" s="109"/>
      <c r="L1413" s="89"/>
      <c r="M1413" s="89"/>
      <c r="N1413" s="89" t="s">
        <v>6445</v>
      </c>
    </row>
    <row r="1414" spans="2:14" x14ac:dyDescent="0.3">
      <c r="B1414" s="27" t="s">
        <v>1410</v>
      </c>
      <c r="C1414" s="62" t="s">
        <v>4930</v>
      </c>
      <c r="D1414" s="25" t="s">
        <v>4299</v>
      </c>
      <c r="E1414" s="25" t="s">
        <v>4088</v>
      </c>
      <c r="F1414" s="26">
        <v>44096</v>
      </c>
      <c r="H1414" s="90">
        <v>1011.35680000018</v>
      </c>
      <c r="I1414" s="90">
        <v>0</v>
      </c>
      <c r="J1414" s="90">
        <v>0</v>
      </c>
      <c r="K1414" s="109">
        <v>255876805</v>
      </c>
      <c r="L1414" s="89">
        <v>51</v>
      </c>
      <c r="M1414" s="89">
        <v>0</v>
      </c>
      <c r="N1414" s="89" t="s">
        <v>6445</v>
      </c>
    </row>
    <row r="1415" spans="2:14" x14ac:dyDescent="0.3">
      <c r="B1415" s="27" t="s">
        <v>1411</v>
      </c>
      <c r="C1415" s="62" t="s">
        <v>4931</v>
      </c>
      <c r="D1415" s="25" t="s">
        <v>4299</v>
      </c>
      <c r="E1415" s="25" t="s">
        <v>4093</v>
      </c>
      <c r="F1415" s="26">
        <v>44096</v>
      </c>
      <c r="H1415" s="90">
        <v>1115.28910000063</v>
      </c>
      <c r="I1415" s="90">
        <v>2382.8278999999202</v>
      </c>
      <c r="J1415" s="90">
        <v>0</v>
      </c>
      <c r="K1415" s="109">
        <v>1508553481</v>
      </c>
      <c r="L1415" s="89">
        <v>386</v>
      </c>
      <c r="M1415" s="89">
        <v>0</v>
      </c>
      <c r="N1415" s="89" t="s">
        <v>6445</v>
      </c>
    </row>
    <row r="1416" spans="2:14" x14ac:dyDescent="0.3">
      <c r="B1416" s="27" t="s">
        <v>1412</v>
      </c>
      <c r="C1416" s="62" t="s">
        <v>4932</v>
      </c>
      <c r="D1416" s="25" t="s">
        <v>4300</v>
      </c>
      <c r="E1416" s="25" t="s">
        <v>4092</v>
      </c>
      <c r="F1416" s="26">
        <v>44053</v>
      </c>
      <c r="H1416" s="90"/>
      <c r="I1416" s="90"/>
      <c r="J1416" s="90"/>
      <c r="K1416" s="109"/>
      <c r="L1416" s="89"/>
      <c r="M1416" s="89"/>
      <c r="N1416" s="89" t="s">
        <v>6445</v>
      </c>
    </row>
    <row r="1417" spans="2:14" x14ac:dyDescent="0.3">
      <c r="B1417" s="27" t="s">
        <v>1413</v>
      </c>
      <c r="C1417" s="62" t="s">
        <v>4933</v>
      </c>
      <c r="D1417" s="25" t="s">
        <v>4300</v>
      </c>
      <c r="E1417" s="25" t="s">
        <v>4088</v>
      </c>
      <c r="F1417" s="26">
        <v>44096</v>
      </c>
      <c r="H1417" s="90">
        <v>1008.19840000011</v>
      </c>
      <c r="I1417" s="90">
        <v>65.463299999944894</v>
      </c>
      <c r="J1417" s="90">
        <v>0</v>
      </c>
      <c r="K1417" s="109">
        <v>7876480</v>
      </c>
      <c r="L1417" s="89">
        <v>7</v>
      </c>
      <c r="M1417" s="89">
        <v>0</v>
      </c>
      <c r="N1417" s="89" t="s">
        <v>6445</v>
      </c>
    </row>
    <row r="1418" spans="2:14" x14ac:dyDescent="0.3">
      <c r="B1418" s="27" t="s">
        <v>1414</v>
      </c>
      <c r="C1418" s="62" t="s">
        <v>4934</v>
      </c>
      <c r="D1418" s="25" t="s">
        <v>4300</v>
      </c>
      <c r="E1418" s="25" t="s">
        <v>4093</v>
      </c>
      <c r="F1418" s="26">
        <v>44096</v>
      </c>
      <c r="H1418" s="90">
        <v>990.65699999965705</v>
      </c>
      <c r="I1418" s="90">
        <v>547.61639999970805</v>
      </c>
      <c r="J1418" s="90">
        <v>33.960299999977003</v>
      </c>
      <c r="K1418" s="109">
        <v>1592473618</v>
      </c>
      <c r="L1418" s="89">
        <v>200</v>
      </c>
      <c r="M1418" s="89">
        <v>0</v>
      </c>
      <c r="N1418" s="89" t="s">
        <v>6445</v>
      </c>
    </row>
    <row r="1419" spans="2:14" x14ac:dyDescent="0.3">
      <c r="B1419" s="27" t="s">
        <v>1415</v>
      </c>
      <c r="C1419" s="62" t="s">
        <v>4935</v>
      </c>
      <c r="D1419" s="25" t="s">
        <v>4301</v>
      </c>
      <c r="E1419" s="25" t="s">
        <v>4088</v>
      </c>
      <c r="F1419" s="26">
        <v>44096</v>
      </c>
      <c r="H1419" s="90">
        <v>1472.56799999997</v>
      </c>
      <c r="I1419" s="90">
        <v>193.53949999995501</v>
      </c>
      <c r="J1419" s="90">
        <v>0</v>
      </c>
      <c r="K1419" s="109">
        <v>1062010267</v>
      </c>
      <c r="L1419" s="89">
        <v>103</v>
      </c>
      <c r="M1419" s="89">
        <v>0</v>
      </c>
      <c r="N1419" s="89" t="s">
        <v>6445</v>
      </c>
    </row>
    <row r="1420" spans="2:14" x14ac:dyDescent="0.3">
      <c r="B1420" s="27" t="s">
        <v>1416</v>
      </c>
      <c r="C1420" s="62" t="s">
        <v>4936</v>
      </c>
      <c r="D1420" s="25" t="s">
        <v>4301</v>
      </c>
      <c r="E1420" s="25" t="s">
        <v>4118</v>
      </c>
      <c r="F1420" s="26">
        <v>44096</v>
      </c>
      <c r="H1420" s="90">
        <v>1081.0592999998501</v>
      </c>
      <c r="I1420" s="90">
        <v>182749.94639992699</v>
      </c>
      <c r="J1420" s="90">
        <v>2598.7600999996098</v>
      </c>
      <c r="K1420" s="109">
        <v>25580092590</v>
      </c>
      <c r="L1420" s="89">
        <v>1716</v>
      </c>
      <c r="M1420" s="89">
        <v>0</v>
      </c>
      <c r="N1420" s="89" t="s">
        <v>6445</v>
      </c>
    </row>
    <row r="1421" spans="2:14" x14ac:dyDescent="0.3">
      <c r="B1421" s="27" t="s">
        <v>1417</v>
      </c>
      <c r="C1421" s="62" t="s">
        <v>4937</v>
      </c>
      <c r="D1421" s="25" t="s">
        <v>4301</v>
      </c>
      <c r="E1421" s="25" t="s">
        <v>4089</v>
      </c>
      <c r="F1421" s="26">
        <v>44096</v>
      </c>
      <c r="H1421" s="90">
        <v>1373.1190000008801</v>
      </c>
      <c r="I1421" s="90">
        <v>124385.476500034</v>
      </c>
      <c r="J1421" s="90">
        <v>9730.0454999953508</v>
      </c>
      <c r="K1421" s="109">
        <v>47450837322</v>
      </c>
      <c r="L1421" s="89">
        <v>4033</v>
      </c>
      <c r="M1421" s="89">
        <v>0</v>
      </c>
      <c r="N1421" s="89" t="s">
        <v>6445</v>
      </c>
    </row>
    <row r="1422" spans="2:14" x14ac:dyDescent="0.3">
      <c r="B1422" s="27" t="s">
        <v>1418</v>
      </c>
      <c r="C1422" s="62" t="s">
        <v>4938</v>
      </c>
      <c r="D1422" s="25" t="s">
        <v>4301</v>
      </c>
      <c r="E1422" s="25" t="s">
        <v>4090</v>
      </c>
      <c r="F1422" s="26">
        <v>44096</v>
      </c>
      <c r="H1422" s="90">
        <v>1460.9550999999001</v>
      </c>
      <c r="I1422" s="90">
        <v>0</v>
      </c>
      <c r="J1422" s="90">
        <v>4449.1442999988803</v>
      </c>
      <c r="K1422" s="109">
        <v>39895347785</v>
      </c>
      <c r="L1422" s="89">
        <v>470</v>
      </c>
      <c r="M1422" s="89">
        <v>0</v>
      </c>
      <c r="N1422" s="89" t="s">
        <v>6445</v>
      </c>
    </row>
    <row r="1423" spans="2:14" x14ac:dyDescent="0.3">
      <c r="B1423" s="27" t="s">
        <v>1419</v>
      </c>
      <c r="C1423" s="62" t="s">
        <v>4939</v>
      </c>
      <c r="D1423" s="25" t="s">
        <v>4301</v>
      </c>
      <c r="E1423" s="25" t="s">
        <v>4185</v>
      </c>
      <c r="F1423" s="26">
        <v>44096</v>
      </c>
      <c r="H1423" s="90">
        <v>1490.8510999996199</v>
      </c>
      <c r="I1423" s="90">
        <v>0</v>
      </c>
      <c r="J1423" s="90">
        <v>0</v>
      </c>
      <c r="K1423" s="109">
        <v>29324824758</v>
      </c>
      <c r="L1423" s="89">
        <v>136</v>
      </c>
      <c r="M1423" s="89">
        <v>0</v>
      </c>
      <c r="N1423" s="89" t="s">
        <v>6445</v>
      </c>
    </row>
    <row r="1424" spans="2:14" x14ac:dyDescent="0.3">
      <c r="B1424" s="27" t="s">
        <v>1420</v>
      </c>
      <c r="C1424" s="62" t="s">
        <v>4940</v>
      </c>
      <c r="D1424" s="25" t="s">
        <v>4301</v>
      </c>
      <c r="E1424" s="25" t="s">
        <v>4186</v>
      </c>
      <c r="F1424" s="26">
        <v>44096</v>
      </c>
      <c r="H1424" s="90">
        <v>1491.0344999991401</v>
      </c>
      <c r="I1424" s="90">
        <v>0</v>
      </c>
      <c r="J1424" s="90">
        <v>8238.7523999959194</v>
      </c>
      <c r="K1424" s="109">
        <v>26105445910</v>
      </c>
      <c r="L1424" s="89">
        <v>48</v>
      </c>
      <c r="M1424" s="89">
        <v>0</v>
      </c>
      <c r="N1424" s="89" t="s">
        <v>6445</v>
      </c>
    </row>
    <row r="1425" spans="2:14" x14ac:dyDescent="0.3">
      <c r="B1425" s="27" t="s">
        <v>1421</v>
      </c>
      <c r="C1425" s="62" t="s">
        <v>4941</v>
      </c>
      <c r="D1425" s="25" t="s">
        <v>4301</v>
      </c>
      <c r="E1425" s="25" t="s">
        <v>4187</v>
      </c>
      <c r="F1425" s="26">
        <v>44096</v>
      </c>
      <c r="H1425" s="90">
        <v>1560.1169000007201</v>
      </c>
      <c r="I1425" s="90">
        <v>0</v>
      </c>
      <c r="J1425" s="90">
        <v>0</v>
      </c>
      <c r="K1425" s="109">
        <v>43743214262</v>
      </c>
      <c r="L1425" s="89">
        <v>29</v>
      </c>
      <c r="M1425" s="89">
        <v>0</v>
      </c>
      <c r="N1425" s="89" t="s">
        <v>6445</v>
      </c>
    </row>
    <row r="1426" spans="2:14" x14ac:dyDescent="0.3">
      <c r="B1426" s="27" t="s">
        <v>1422</v>
      </c>
      <c r="C1426" s="62" t="s">
        <v>4942</v>
      </c>
      <c r="D1426" s="25" t="s">
        <v>4301</v>
      </c>
      <c r="E1426" s="25" t="s">
        <v>4091</v>
      </c>
      <c r="F1426" s="26">
        <v>44096</v>
      </c>
      <c r="H1426" s="90">
        <v>1271.52380000055</v>
      </c>
      <c r="I1426" s="90">
        <v>0</v>
      </c>
      <c r="J1426" s="90">
        <v>0</v>
      </c>
      <c r="K1426" s="109">
        <v>37038642</v>
      </c>
      <c r="L1426" s="89">
        <v>1</v>
      </c>
      <c r="M1426" s="89">
        <v>1</v>
      </c>
      <c r="N1426" s="89" t="s">
        <v>6445</v>
      </c>
    </row>
    <row r="1427" spans="2:14" x14ac:dyDescent="0.3">
      <c r="B1427" s="27" t="s">
        <v>1423</v>
      </c>
      <c r="C1427" s="62" t="s">
        <v>4943</v>
      </c>
      <c r="D1427" s="25" t="s">
        <v>4301</v>
      </c>
      <c r="E1427" s="25" t="s">
        <v>4180</v>
      </c>
      <c r="F1427" s="26">
        <v>44096</v>
      </c>
      <c r="H1427" s="90">
        <v>1308.2807</v>
      </c>
      <c r="I1427" s="90">
        <v>0</v>
      </c>
      <c r="J1427" s="90">
        <v>0</v>
      </c>
      <c r="K1427" s="109">
        <v>1356243318</v>
      </c>
      <c r="L1427" s="89">
        <v>1</v>
      </c>
      <c r="M1427" s="89">
        <v>1</v>
      </c>
      <c r="N1427" s="89" t="s">
        <v>6445</v>
      </c>
    </row>
    <row r="1428" spans="2:14" x14ac:dyDescent="0.3">
      <c r="B1428" s="27" t="s">
        <v>1424</v>
      </c>
      <c r="C1428" s="62" t="s">
        <v>4944</v>
      </c>
      <c r="D1428" s="25" t="s">
        <v>4302</v>
      </c>
      <c r="E1428" s="25" t="s">
        <v>4092</v>
      </c>
      <c r="F1428" s="26">
        <v>44053</v>
      </c>
      <c r="H1428" s="90"/>
      <c r="I1428" s="90"/>
      <c r="J1428" s="90"/>
      <c r="K1428" s="109"/>
      <c r="L1428" s="89"/>
      <c r="M1428" s="89"/>
      <c r="N1428" s="89" t="s">
        <v>6445</v>
      </c>
    </row>
    <row r="1429" spans="2:14" x14ac:dyDescent="0.3">
      <c r="B1429" s="27" t="s">
        <v>1425</v>
      </c>
      <c r="C1429" s="62" t="s">
        <v>4945</v>
      </c>
      <c r="D1429" s="25" t="s">
        <v>4302</v>
      </c>
      <c r="E1429" s="25" t="s">
        <v>4088</v>
      </c>
      <c r="F1429" s="26">
        <v>44096</v>
      </c>
      <c r="H1429" s="90">
        <v>1001.70349999983</v>
      </c>
      <c r="I1429" s="90">
        <v>133.772099999944</v>
      </c>
      <c r="J1429" s="90">
        <v>0</v>
      </c>
      <c r="K1429" s="109">
        <v>93321111</v>
      </c>
      <c r="L1429" s="89">
        <v>39</v>
      </c>
      <c r="M1429" s="89">
        <v>0</v>
      </c>
      <c r="N1429" s="89" t="s">
        <v>6445</v>
      </c>
    </row>
    <row r="1430" spans="2:14" x14ac:dyDescent="0.3">
      <c r="B1430" s="27" t="s">
        <v>1426</v>
      </c>
      <c r="C1430" s="62" t="s">
        <v>4946</v>
      </c>
      <c r="D1430" s="25" t="s">
        <v>4302</v>
      </c>
      <c r="E1430" s="25" t="s">
        <v>4093</v>
      </c>
      <c r="F1430" s="26">
        <v>44096</v>
      </c>
      <c r="H1430" s="90">
        <v>1085.1991000007799</v>
      </c>
      <c r="I1430" s="90">
        <v>3919.4079000018501</v>
      </c>
      <c r="J1430" s="90">
        <v>24.287699999986199</v>
      </c>
      <c r="K1430" s="109">
        <v>3021457936</v>
      </c>
      <c r="L1430" s="89">
        <v>455</v>
      </c>
      <c r="M1430" s="89">
        <v>0</v>
      </c>
      <c r="N1430" s="89" t="s">
        <v>6445</v>
      </c>
    </row>
    <row r="1431" spans="2:14" x14ac:dyDescent="0.3">
      <c r="B1431" s="27" t="s">
        <v>1427</v>
      </c>
      <c r="C1431" s="62" t="s">
        <v>4947</v>
      </c>
      <c r="D1431" s="25" t="s">
        <v>4303</v>
      </c>
      <c r="E1431" s="25" t="s">
        <v>4124</v>
      </c>
      <c r="F1431" s="26">
        <v>44096</v>
      </c>
      <c r="H1431" s="90">
        <v>1030.2491999995</v>
      </c>
      <c r="I1431" s="90">
        <v>0</v>
      </c>
      <c r="J1431" s="90">
        <v>0</v>
      </c>
      <c r="K1431" s="109">
        <v>0</v>
      </c>
      <c r="L1431" s="89">
        <v>0</v>
      </c>
      <c r="M1431" s="89">
        <v>0</v>
      </c>
      <c r="N1431" s="89" t="s">
        <v>6445</v>
      </c>
    </row>
    <row r="1432" spans="2:14" x14ac:dyDescent="0.3">
      <c r="B1432" s="27" t="s">
        <v>1428</v>
      </c>
      <c r="C1432" s="62" t="s">
        <v>4948</v>
      </c>
      <c r="D1432" s="25" t="s">
        <v>4303</v>
      </c>
      <c r="E1432" s="25" t="s">
        <v>4088</v>
      </c>
      <c r="F1432" s="26">
        <v>44096</v>
      </c>
      <c r="H1432" s="90">
        <v>2471.9494000002701</v>
      </c>
      <c r="I1432" s="90">
        <v>0</v>
      </c>
      <c r="J1432" s="90">
        <v>0</v>
      </c>
      <c r="K1432" s="109">
        <v>42605244</v>
      </c>
      <c r="L1432" s="89">
        <v>5</v>
      </c>
      <c r="M1432" s="89">
        <v>0</v>
      </c>
      <c r="N1432" s="89" t="s">
        <v>6445</v>
      </c>
    </row>
    <row r="1433" spans="2:14" x14ac:dyDescent="0.3">
      <c r="B1433" s="27" t="s">
        <v>1429</v>
      </c>
      <c r="C1433" s="62" t="s">
        <v>4949</v>
      </c>
      <c r="D1433" s="25" t="s">
        <v>4303</v>
      </c>
      <c r="E1433" s="25" t="s">
        <v>4126</v>
      </c>
      <c r="F1433" s="26">
        <v>44096</v>
      </c>
      <c r="H1433" s="90">
        <v>2033.55179999955</v>
      </c>
      <c r="I1433" s="90">
        <v>67696.824800014496</v>
      </c>
      <c r="J1433" s="90">
        <v>4045.30070000142</v>
      </c>
      <c r="K1433" s="109">
        <v>6382405720</v>
      </c>
      <c r="L1433" s="89">
        <v>1180</v>
      </c>
      <c r="M1433" s="89">
        <v>0</v>
      </c>
      <c r="N1433" s="89" t="s">
        <v>6445</v>
      </c>
    </row>
    <row r="1434" spans="2:14" x14ac:dyDescent="0.3">
      <c r="B1434" s="27" t="s">
        <v>1430</v>
      </c>
      <c r="C1434" s="62" t="s">
        <v>4950</v>
      </c>
      <c r="D1434" s="25" t="s">
        <v>4303</v>
      </c>
      <c r="E1434" s="25" t="s">
        <v>4127</v>
      </c>
      <c r="F1434" s="26">
        <v>44096</v>
      </c>
      <c r="H1434" s="90">
        <v>1169.40000000037</v>
      </c>
      <c r="I1434" s="90">
        <v>0</v>
      </c>
      <c r="J1434" s="90">
        <v>0</v>
      </c>
      <c r="K1434" s="109">
        <v>0</v>
      </c>
      <c r="L1434" s="89">
        <v>0</v>
      </c>
      <c r="M1434" s="89">
        <v>0</v>
      </c>
      <c r="N1434" s="89" t="s">
        <v>6445</v>
      </c>
    </row>
    <row r="1435" spans="2:14" x14ac:dyDescent="0.3">
      <c r="B1435" s="27" t="s">
        <v>1431</v>
      </c>
      <c r="C1435" s="62" t="s">
        <v>4951</v>
      </c>
      <c r="D1435" s="25" t="s">
        <v>4304</v>
      </c>
      <c r="E1435" s="25" t="s">
        <v>4088</v>
      </c>
      <c r="F1435" s="26">
        <v>44096</v>
      </c>
      <c r="H1435" s="90">
        <v>1103.0242999996999</v>
      </c>
      <c r="I1435" s="90">
        <v>0</v>
      </c>
      <c r="J1435" s="90">
        <v>0</v>
      </c>
      <c r="K1435" s="109">
        <v>456870234</v>
      </c>
      <c r="L1435" s="89">
        <v>23</v>
      </c>
      <c r="M1435" s="89">
        <v>0</v>
      </c>
      <c r="N1435" s="89" t="s">
        <v>6445</v>
      </c>
    </row>
    <row r="1436" spans="2:14" x14ac:dyDescent="0.3">
      <c r="B1436" s="27" t="s">
        <v>1432</v>
      </c>
      <c r="C1436" s="62" t="s">
        <v>4952</v>
      </c>
      <c r="D1436" s="25" t="s">
        <v>4304</v>
      </c>
      <c r="E1436" s="25" t="s">
        <v>4101</v>
      </c>
      <c r="F1436" s="26">
        <v>44096</v>
      </c>
      <c r="H1436" s="90">
        <v>1131.9794999994299</v>
      </c>
      <c r="I1436" s="90">
        <v>24319.153299987302</v>
      </c>
      <c r="J1436" s="90">
        <v>0</v>
      </c>
      <c r="K1436" s="109">
        <v>17006219419</v>
      </c>
      <c r="L1436" s="89">
        <v>216</v>
      </c>
      <c r="M1436" s="89">
        <v>0</v>
      </c>
      <c r="N1436" s="89" t="s">
        <v>6445</v>
      </c>
    </row>
    <row r="1437" spans="2:14" x14ac:dyDescent="0.3">
      <c r="B1437" s="27" t="s">
        <v>1433</v>
      </c>
      <c r="C1437" s="62" t="s">
        <v>4953</v>
      </c>
      <c r="D1437" s="25" t="s">
        <v>4304</v>
      </c>
      <c r="E1437" s="25" t="s">
        <v>4102</v>
      </c>
      <c r="F1437" s="26">
        <v>44096</v>
      </c>
      <c r="H1437" s="90">
        <v>1097.6856999993299</v>
      </c>
      <c r="I1437" s="90">
        <v>6324.4781000018102</v>
      </c>
      <c r="J1437" s="90">
        <v>3735.12079999968</v>
      </c>
      <c r="K1437" s="109">
        <v>8771705319</v>
      </c>
      <c r="L1437" s="89">
        <v>1869</v>
      </c>
      <c r="M1437" s="89">
        <v>0</v>
      </c>
      <c r="N1437" s="89" t="s">
        <v>6445</v>
      </c>
    </row>
    <row r="1438" spans="2:14" x14ac:dyDescent="0.3">
      <c r="B1438" s="27" t="s">
        <v>1434</v>
      </c>
      <c r="C1438" s="62" t="s">
        <v>4954</v>
      </c>
      <c r="D1438" s="25" t="s">
        <v>4305</v>
      </c>
      <c r="E1438" s="25" t="s">
        <v>4088</v>
      </c>
      <c r="F1438" s="26">
        <v>44096</v>
      </c>
      <c r="H1438" s="90">
        <v>1173.73949999921</v>
      </c>
      <c r="I1438" s="90">
        <v>0</v>
      </c>
      <c r="J1438" s="90">
        <v>0</v>
      </c>
      <c r="K1438" s="109">
        <v>810047930</v>
      </c>
      <c r="L1438" s="89">
        <v>32</v>
      </c>
      <c r="M1438" s="89">
        <v>0</v>
      </c>
      <c r="N1438" s="89" t="s">
        <v>6445</v>
      </c>
    </row>
    <row r="1439" spans="2:14" x14ac:dyDescent="0.3">
      <c r="B1439" s="27" t="s">
        <v>1435</v>
      </c>
      <c r="C1439" s="62" t="s">
        <v>4955</v>
      </c>
      <c r="D1439" s="25" t="s">
        <v>4305</v>
      </c>
      <c r="E1439" s="25" t="s">
        <v>4101</v>
      </c>
      <c r="F1439" s="26">
        <v>44096</v>
      </c>
      <c r="H1439" s="90">
        <v>1121.4068999998301</v>
      </c>
      <c r="I1439" s="90">
        <v>7133.8959999978497</v>
      </c>
      <c r="J1439" s="90">
        <v>137070.074399948</v>
      </c>
      <c r="K1439" s="109">
        <v>63122203548</v>
      </c>
      <c r="L1439" s="89">
        <v>548</v>
      </c>
      <c r="M1439" s="89">
        <v>1</v>
      </c>
      <c r="N1439" s="89" t="s">
        <v>6445</v>
      </c>
    </row>
    <row r="1440" spans="2:14" x14ac:dyDescent="0.3">
      <c r="B1440" s="27" t="s">
        <v>1436</v>
      </c>
      <c r="C1440" s="62" t="s">
        <v>4956</v>
      </c>
      <c r="D1440" s="25" t="s">
        <v>4305</v>
      </c>
      <c r="E1440" s="25" t="s">
        <v>4102</v>
      </c>
      <c r="F1440" s="26">
        <v>44096</v>
      </c>
      <c r="H1440" s="90">
        <v>1115.5142000000901</v>
      </c>
      <c r="I1440" s="90">
        <v>17862.614899992899</v>
      </c>
      <c r="J1440" s="90">
        <v>21283.2887000144</v>
      </c>
      <c r="K1440" s="109">
        <v>31317770292</v>
      </c>
      <c r="L1440" s="89">
        <v>2246</v>
      </c>
      <c r="M1440" s="89">
        <v>0</v>
      </c>
      <c r="N1440" s="89" t="s">
        <v>6445</v>
      </c>
    </row>
    <row r="1441" spans="2:14" x14ac:dyDescent="0.3">
      <c r="B1441" s="27" t="s">
        <v>1437</v>
      </c>
      <c r="C1441" s="62" t="s">
        <v>4957</v>
      </c>
      <c r="D1441" s="25" t="s">
        <v>4306</v>
      </c>
      <c r="E1441" s="25" t="s">
        <v>4099</v>
      </c>
      <c r="F1441" s="26">
        <v>44096</v>
      </c>
      <c r="H1441" s="90">
        <v>1123.2612999994301</v>
      </c>
      <c r="I1441" s="90">
        <v>150092.81949996899</v>
      </c>
      <c r="J1441" s="90">
        <v>0</v>
      </c>
      <c r="K1441" s="109">
        <v>36232121557</v>
      </c>
      <c r="L1441" s="89">
        <v>86</v>
      </c>
      <c r="M1441" s="89">
        <v>1</v>
      </c>
      <c r="N1441" s="89" t="s">
        <v>6445</v>
      </c>
    </row>
    <row r="1442" spans="2:14" x14ac:dyDescent="0.3">
      <c r="B1442" s="27" t="s">
        <v>1438</v>
      </c>
      <c r="C1442" s="62" t="s">
        <v>4958</v>
      </c>
      <c r="D1442" s="25" t="s">
        <v>4306</v>
      </c>
      <c r="E1442" s="25" t="s">
        <v>4088</v>
      </c>
      <c r="F1442" s="26">
        <v>44096</v>
      </c>
      <c r="H1442" s="90">
        <v>1065.98420000076</v>
      </c>
      <c r="I1442" s="90">
        <v>0</v>
      </c>
      <c r="J1442" s="90">
        <v>0</v>
      </c>
      <c r="K1442" s="109">
        <v>454983374</v>
      </c>
      <c r="L1442" s="89">
        <v>17</v>
      </c>
      <c r="M1442" s="89">
        <v>0</v>
      </c>
      <c r="N1442" s="89" t="s">
        <v>6445</v>
      </c>
    </row>
    <row r="1443" spans="2:14" x14ac:dyDescent="0.3">
      <c r="B1443" s="27" t="s">
        <v>1439</v>
      </c>
      <c r="C1443" s="62" t="s">
        <v>4959</v>
      </c>
      <c r="D1443" s="25" t="s">
        <v>4306</v>
      </c>
      <c r="E1443" s="25" t="s">
        <v>4101</v>
      </c>
      <c r="F1443" s="26">
        <v>44096</v>
      </c>
      <c r="H1443" s="90">
        <v>1114.86199999973</v>
      </c>
      <c r="I1443" s="90">
        <v>208723.85060000399</v>
      </c>
      <c r="J1443" s="90">
        <v>18836.411199986898</v>
      </c>
      <c r="K1443" s="109">
        <v>80247629451</v>
      </c>
      <c r="L1443" s="89">
        <v>687</v>
      </c>
      <c r="M1443" s="89">
        <v>0</v>
      </c>
      <c r="N1443" s="89" t="s">
        <v>6445</v>
      </c>
    </row>
    <row r="1444" spans="2:14" x14ac:dyDescent="0.3">
      <c r="B1444" s="27" t="s">
        <v>1440</v>
      </c>
      <c r="C1444" s="62" t="s">
        <v>4960</v>
      </c>
      <c r="D1444" s="25" t="s">
        <v>4306</v>
      </c>
      <c r="E1444" s="25" t="s">
        <v>4102</v>
      </c>
      <c r="F1444" s="26">
        <v>44096</v>
      </c>
      <c r="H1444" s="90">
        <v>1108.0741000007799</v>
      </c>
      <c r="I1444" s="90">
        <v>36393.363600015597</v>
      </c>
      <c r="J1444" s="90">
        <v>69568.996000051498</v>
      </c>
      <c r="K1444" s="109">
        <v>59876151349</v>
      </c>
      <c r="L1444" s="89">
        <v>2464</v>
      </c>
      <c r="M1444" s="89">
        <v>0</v>
      </c>
      <c r="N1444" s="89" t="s">
        <v>6445</v>
      </c>
    </row>
    <row r="1445" spans="2:14" x14ac:dyDescent="0.3">
      <c r="B1445" s="27" t="s">
        <v>1441</v>
      </c>
      <c r="C1445" s="62" t="s">
        <v>4961</v>
      </c>
      <c r="D1445" s="25" t="s">
        <v>4307</v>
      </c>
      <c r="E1445" s="25" t="s">
        <v>4099</v>
      </c>
      <c r="F1445" s="26">
        <v>44096</v>
      </c>
      <c r="H1445" s="90">
        <v>1113.3146999999899</v>
      </c>
      <c r="I1445" s="90">
        <v>0</v>
      </c>
      <c r="J1445" s="90">
        <v>0</v>
      </c>
      <c r="K1445" s="109">
        <v>48509287971</v>
      </c>
      <c r="L1445" s="89">
        <v>115</v>
      </c>
      <c r="M1445" s="89">
        <v>0</v>
      </c>
      <c r="N1445" s="89" t="s">
        <v>6445</v>
      </c>
    </row>
    <row r="1446" spans="2:14" x14ac:dyDescent="0.3">
      <c r="B1446" s="27" t="s">
        <v>1442</v>
      </c>
      <c r="C1446" s="62" t="s">
        <v>4962</v>
      </c>
      <c r="D1446" s="25" t="s">
        <v>4307</v>
      </c>
      <c r="E1446" s="25" t="s">
        <v>4088</v>
      </c>
      <c r="F1446" s="26">
        <v>44096</v>
      </c>
      <c r="H1446" s="90">
        <v>1044.0625</v>
      </c>
      <c r="I1446" s="90">
        <v>0</v>
      </c>
      <c r="J1446" s="90">
        <v>0</v>
      </c>
      <c r="K1446" s="109">
        <v>517033011</v>
      </c>
      <c r="L1446" s="89">
        <v>14</v>
      </c>
      <c r="M1446" s="89">
        <v>0</v>
      </c>
      <c r="N1446" s="89" t="s">
        <v>6445</v>
      </c>
    </row>
    <row r="1447" spans="2:14" x14ac:dyDescent="0.3">
      <c r="B1447" s="27" t="s">
        <v>1443</v>
      </c>
      <c r="C1447" s="62" t="s">
        <v>4963</v>
      </c>
      <c r="D1447" s="25" t="s">
        <v>4307</v>
      </c>
      <c r="E1447" s="25" t="s">
        <v>4101</v>
      </c>
      <c r="F1447" s="26">
        <v>44096</v>
      </c>
      <c r="H1447" s="90">
        <v>1108.30890000053</v>
      </c>
      <c r="I1447" s="90">
        <v>840824.167499542</v>
      </c>
      <c r="J1447" s="90">
        <v>94719.945899963393</v>
      </c>
      <c r="K1447" s="109">
        <v>122712054382</v>
      </c>
      <c r="L1447" s="89">
        <v>1122</v>
      </c>
      <c r="M1447" s="89">
        <v>0</v>
      </c>
      <c r="N1447" s="89" t="s">
        <v>6445</v>
      </c>
    </row>
    <row r="1448" spans="2:14" x14ac:dyDescent="0.3">
      <c r="B1448" s="27" t="s">
        <v>1444</v>
      </c>
      <c r="C1448" s="62" t="s">
        <v>4964</v>
      </c>
      <c r="D1448" s="25" t="s">
        <v>4307</v>
      </c>
      <c r="E1448" s="25" t="s">
        <v>4102</v>
      </c>
      <c r="F1448" s="26">
        <v>44096</v>
      </c>
      <c r="H1448" s="90">
        <v>1104.36409999989</v>
      </c>
      <c r="I1448" s="90">
        <v>198111.32669997201</v>
      </c>
      <c r="J1448" s="90">
        <v>182816.37980008099</v>
      </c>
      <c r="K1448" s="109">
        <v>97359335434</v>
      </c>
      <c r="L1448" s="89">
        <v>3874</v>
      </c>
      <c r="M1448" s="89">
        <v>0</v>
      </c>
      <c r="N1448" s="89" t="s">
        <v>6445</v>
      </c>
    </row>
    <row r="1449" spans="2:14" x14ac:dyDescent="0.3">
      <c r="B1449" s="27" t="s">
        <v>1445</v>
      </c>
      <c r="C1449" s="62" t="s">
        <v>4965</v>
      </c>
      <c r="D1449" s="25" t="s">
        <v>4308</v>
      </c>
      <c r="E1449" s="25" t="s">
        <v>4092</v>
      </c>
      <c r="F1449" s="26">
        <v>44096</v>
      </c>
      <c r="H1449" s="90">
        <v>1428.2789999991701</v>
      </c>
      <c r="I1449" s="90">
        <v>8524.3760000020302</v>
      </c>
      <c r="J1449" s="90">
        <v>0</v>
      </c>
      <c r="K1449" s="109">
        <v>3556928198</v>
      </c>
      <c r="L1449" s="89">
        <v>260</v>
      </c>
      <c r="M1449" s="89">
        <v>0</v>
      </c>
      <c r="N1449" s="89" t="s">
        <v>6445</v>
      </c>
    </row>
    <row r="1450" spans="2:14" x14ac:dyDescent="0.3">
      <c r="B1450" s="27" t="s">
        <v>1446</v>
      </c>
      <c r="C1450" s="62" t="s">
        <v>4966</v>
      </c>
      <c r="D1450" s="25" t="s">
        <v>4308</v>
      </c>
      <c r="E1450" s="25" t="s">
        <v>4140</v>
      </c>
      <c r="F1450" s="26">
        <v>44096</v>
      </c>
      <c r="H1450" s="90">
        <v>1153.1823999993501</v>
      </c>
      <c r="I1450" s="90">
        <v>0</v>
      </c>
      <c r="J1450" s="90">
        <v>0</v>
      </c>
      <c r="K1450" s="109">
        <v>2612569671</v>
      </c>
      <c r="L1450" s="89">
        <v>32</v>
      </c>
      <c r="M1450" s="89">
        <v>1</v>
      </c>
      <c r="N1450" s="89" t="s">
        <v>6445</v>
      </c>
    </row>
    <row r="1451" spans="2:14" x14ac:dyDescent="0.3">
      <c r="B1451" s="27" t="s">
        <v>1447</v>
      </c>
      <c r="C1451" s="62" t="s">
        <v>4967</v>
      </c>
      <c r="D1451" s="25" t="s">
        <v>4308</v>
      </c>
      <c r="E1451" s="25" t="s">
        <v>4088</v>
      </c>
      <c r="F1451" s="26">
        <v>44096</v>
      </c>
      <c r="H1451" s="90">
        <v>1103.19319999963</v>
      </c>
      <c r="I1451" s="90">
        <v>26674.458200007699</v>
      </c>
      <c r="J1451" s="90">
        <v>0</v>
      </c>
      <c r="K1451" s="109">
        <v>2155699386</v>
      </c>
      <c r="L1451" s="89">
        <v>111</v>
      </c>
      <c r="M1451" s="89">
        <v>0</v>
      </c>
      <c r="N1451" s="89" t="s">
        <v>6445</v>
      </c>
    </row>
    <row r="1452" spans="2:14" x14ac:dyDescent="0.3">
      <c r="B1452" s="27" t="s">
        <v>1448</v>
      </c>
      <c r="C1452" s="62" t="s">
        <v>4968</v>
      </c>
      <c r="D1452" s="25" t="s">
        <v>4308</v>
      </c>
      <c r="E1452" s="25" t="s">
        <v>4093</v>
      </c>
      <c r="F1452" s="26">
        <v>44096</v>
      </c>
      <c r="H1452" s="90">
        <v>1471.5856999997</v>
      </c>
      <c r="I1452" s="90">
        <v>36621.462800025904</v>
      </c>
      <c r="J1452" s="90">
        <v>0</v>
      </c>
      <c r="K1452" s="109">
        <v>2359332717</v>
      </c>
      <c r="L1452" s="89">
        <v>31</v>
      </c>
      <c r="M1452" s="89">
        <v>0</v>
      </c>
      <c r="N1452" s="89" t="s">
        <v>6445</v>
      </c>
    </row>
    <row r="1453" spans="2:14" x14ac:dyDescent="0.3">
      <c r="B1453" s="27" t="s">
        <v>1449</v>
      </c>
      <c r="C1453" s="62" t="s">
        <v>4969</v>
      </c>
      <c r="D1453" s="25" t="s">
        <v>4308</v>
      </c>
      <c r="E1453" s="25" t="s">
        <v>4167</v>
      </c>
      <c r="F1453" s="26">
        <v>44075</v>
      </c>
      <c r="H1453" s="90"/>
      <c r="I1453" s="90"/>
      <c r="J1453" s="90"/>
      <c r="K1453" s="109"/>
      <c r="L1453" s="89"/>
      <c r="M1453" s="89"/>
      <c r="N1453" s="89" t="s">
        <v>6445</v>
      </c>
    </row>
    <row r="1454" spans="2:14" x14ac:dyDescent="0.3">
      <c r="B1454" s="27" t="s">
        <v>1450</v>
      </c>
      <c r="C1454" s="62" t="s">
        <v>4970</v>
      </c>
      <c r="D1454" s="25" t="s">
        <v>4308</v>
      </c>
      <c r="E1454" s="25" t="s">
        <v>4116</v>
      </c>
      <c r="F1454" s="26">
        <v>44096</v>
      </c>
      <c r="H1454" s="90">
        <v>1374.47179999948</v>
      </c>
      <c r="I1454" s="90">
        <v>0</v>
      </c>
      <c r="J1454" s="90">
        <v>0</v>
      </c>
      <c r="K1454" s="109">
        <v>254030179</v>
      </c>
      <c r="L1454" s="89">
        <v>16</v>
      </c>
      <c r="M1454" s="89">
        <v>0</v>
      </c>
      <c r="N1454" s="89" t="s">
        <v>6445</v>
      </c>
    </row>
    <row r="1455" spans="2:14" x14ac:dyDescent="0.3">
      <c r="B1455" s="27" t="s">
        <v>1451</v>
      </c>
      <c r="C1455" s="62" t="s">
        <v>4971</v>
      </c>
      <c r="D1455" s="25" t="s">
        <v>4308</v>
      </c>
      <c r="E1455" s="25" t="s">
        <v>4096</v>
      </c>
      <c r="F1455" s="26">
        <v>44096</v>
      </c>
      <c r="H1455" s="90">
        <v>994.89379999972903</v>
      </c>
      <c r="I1455" s="90">
        <v>0</v>
      </c>
      <c r="J1455" s="90">
        <v>0</v>
      </c>
      <c r="K1455" s="109">
        <v>0</v>
      </c>
      <c r="L1455" s="89">
        <v>0</v>
      </c>
      <c r="M1455" s="89">
        <v>0</v>
      </c>
      <c r="N1455" s="89" t="s">
        <v>6445</v>
      </c>
    </row>
    <row r="1456" spans="2:14" x14ac:dyDescent="0.3">
      <c r="B1456" s="27" t="s">
        <v>1452</v>
      </c>
      <c r="C1456" s="62" t="s">
        <v>4972</v>
      </c>
      <c r="D1456" s="25" t="s">
        <v>4308</v>
      </c>
      <c r="E1456" s="25" t="s">
        <v>4168</v>
      </c>
      <c r="F1456" s="26">
        <v>44075</v>
      </c>
      <c r="H1456" s="90"/>
      <c r="I1456" s="90"/>
      <c r="J1456" s="90"/>
      <c r="K1456" s="109"/>
      <c r="L1456" s="89"/>
      <c r="M1456" s="89"/>
      <c r="N1456" s="89" t="s">
        <v>6445</v>
      </c>
    </row>
    <row r="1457" spans="2:14" x14ac:dyDescent="0.3">
      <c r="B1457" s="27" t="s">
        <v>1453</v>
      </c>
      <c r="C1457" s="62" t="s">
        <v>4973</v>
      </c>
      <c r="D1457" s="25" t="s">
        <v>4308</v>
      </c>
      <c r="E1457" s="25" t="s">
        <v>4097</v>
      </c>
      <c r="F1457" s="26">
        <v>44096</v>
      </c>
      <c r="H1457" s="90">
        <v>1372.21340000071</v>
      </c>
      <c r="I1457" s="90">
        <v>218624.887399912</v>
      </c>
      <c r="J1457" s="90">
        <v>0</v>
      </c>
      <c r="K1457" s="109">
        <v>3327395628</v>
      </c>
      <c r="L1457" s="89">
        <v>13</v>
      </c>
      <c r="M1457" s="89">
        <v>0</v>
      </c>
      <c r="N1457" s="89" t="s">
        <v>6445</v>
      </c>
    </row>
    <row r="1458" spans="2:14" x14ac:dyDescent="0.3">
      <c r="B1458" s="27" t="s">
        <v>1454</v>
      </c>
      <c r="C1458" s="62" t="s">
        <v>4974</v>
      </c>
      <c r="D1458" s="25" t="s">
        <v>4308</v>
      </c>
      <c r="E1458" s="25" t="s">
        <v>4169</v>
      </c>
      <c r="F1458" s="26">
        <v>44075</v>
      </c>
      <c r="H1458" s="90"/>
      <c r="I1458" s="90"/>
      <c r="J1458" s="90"/>
      <c r="K1458" s="109"/>
      <c r="L1458" s="89"/>
      <c r="M1458" s="89"/>
      <c r="N1458" s="89" t="s">
        <v>6445</v>
      </c>
    </row>
    <row r="1459" spans="2:14" x14ac:dyDescent="0.3">
      <c r="B1459" s="27" t="s">
        <v>1455</v>
      </c>
      <c r="C1459" s="62" t="s">
        <v>4975</v>
      </c>
      <c r="D1459" s="25" t="s">
        <v>4309</v>
      </c>
      <c r="E1459" s="25" t="s">
        <v>4092</v>
      </c>
      <c r="F1459" s="26">
        <v>44096</v>
      </c>
      <c r="H1459" s="90">
        <v>1029.44040000066</v>
      </c>
      <c r="I1459" s="90">
        <v>0</v>
      </c>
      <c r="J1459" s="90">
        <v>6.7999999999983603E-3</v>
      </c>
      <c r="K1459" s="109">
        <v>132815868</v>
      </c>
      <c r="L1459" s="89">
        <v>40</v>
      </c>
      <c r="M1459" s="89">
        <v>0</v>
      </c>
      <c r="N1459" s="89" t="s">
        <v>6445</v>
      </c>
    </row>
    <row r="1460" spans="2:14" x14ac:dyDescent="0.3">
      <c r="B1460" s="27" t="s">
        <v>1456</v>
      </c>
      <c r="C1460" s="62" t="s">
        <v>4976</v>
      </c>
      <c r="D1460" s="25" t="s">
        <v>4309</v>
      </c>
      <c r="E1460" s="25" t="s">
        <v>4140</v>
      </c>
      <c r="F1460" s="26">
        <v>44096</v>
      </c>
      <c r="H1460" s="90">
        <v>1035.19510000013</v>
      </c>
      <c r="I1460" s="90">
        <v>0</v>
      </c>
      <c r="J1460" s="90">
        <v>0</v>
      </c>
      <c r="K1460" s="109">
        <v>367600310</v>
      </c>
      <c r="L1460" s="89">
        <v>9</v>
      </c>
      <c r="M1460" s="89">
        <v>0</v>
      </c>
      <c r="N1460" s="89" t="s">
        <v>6445</v>
      </c>
    </row>
    <row r="1461" spans="2:14" x14ac:dyDescent="0.3">
      <c r="B1461" s="27" t="s">
        <v>1457</v>
      </c>
      <c r="C1461" s="62" t="s">
        <v>4977</v>
      </c>
      <c r="D1461" s="25" t="s">
        <v>4309</v>
      </c>
      <c r="E1461" s="25" t="s">
        <v>4088</v>
      </c>
      <c r="F1461" s="26">
        <v>44096</v>
      </c>
      <c r="H1461" s="90">
        <v>979.552699999884</v>
      </c>
      <c r="I1461" s="90">
        <v>33.178399999975198</v>
      </c>
      <c r="J1461" s="90">
        <v>0</v>
      </c>
      <c r="K1461" s="109">
        <v>64307861</v>
      </c>
      <c r="L1461" s="89">
        <v>27</v>
      </c>
      <c r="M1461" s="89">
        <v>0</v>
      </c>
      <c r="N1461" s="89" t="s">
        <v>6445</v>
      </c>
    </row>
    <row r="1462" spans="2:14" x14ac:dyDescent="0.3">
      <c r="B1462" s="27" t="s">
        <v>1458</v>
      </c>
      <c r="C1462" s="62" t="s">
        <v>4978</v>
      </c>
      <c r="D1462" s="25" t="s">
        <v>4309</v>
      </c>
      <c r="E1462" s="25" t="s">
        <v>4093</v>
      </c>
      <c r="F1462" s="26">
        <v>44096</v>
      </c>
      <c r="H1462" s="90">
        <v>996.17970000021205</v>
      </c>
      <c r="I1462" s="90">
        <v>0</v>
      </c>
      <c r="J1462" s="90">
        <v>0</v>
      </c>
      <c r="K1462" s="109">
        <v>49808985</v>
      </c>
      <c r="L1462" s="89">
        <v>1</v>
      </c>
      <c r="M1462" s="89">
        <v>0</v>
      </c>
      <c r="N1462" s="89" t="s">
        <v>6445</v>
      </c>
    </row>
    <row r="1463" spans="2:14" x14ac:dyDescent="0.3">
      <c r="B1463" s="27" t="s">
        <v>1459</v>
      </c>
      <c r="C1463" s="62" t="s">
        <v>4979</v>
      </c>
      <c r="D1463" s="25" t="s">
        <v>4309</v>
      </c>
      <c r="E1463" s="25" t="s">
        <v>4167</v>
      </c>
      <c r="F1463" s="26">
        <v>44075</v>
      </c>
      <c r="H1463" s="90"/>
      <c r="I1463" s="90"/>
      <c r="J1463" s="90"/>
      <c r="K1463" s="109"/>
      <c r="L1463" s="89"/>
      <c r="M1463" s="89"/>
      <c r="N1463" s="89" t="s">
        <v>6445</v>
      </c>
    </row>
    <row r="1464" spans="2:14" x14ac:dyDescent="0.3">
      <c r="B1464" s="27" t="s">
        <v>1460</v>
      </c>
      <c r="C1464" s="62" t="s">
        <v>4980</v>
      </c>
      <c r="D1464" s="25" t="s">
        <v>4310</v>
      </c>
      <c r="E1464" s="25" t="s">
        <v>4092</v>
      </c>
      <c r="F1464" s="26">
        <v>44096</v>
      </c>
      <c r="H1464" s="90">
        <v>1032.91459999979</v>
      </c>
      <c r="I1464" s="90">
        <v>0</v>
      </c>
      <c r="J1464" s="90">
        <v>66208.540099978403</v>
      </c>
      <c r="K1464" s="109">
        <v>1677160024</v>
      </c>
      <c r="L1464" s="89">
        <v>81</v>
      </c>
      <c r="M1464" s="89">
        <v>0</v>
      </c>
      <c r="N1464" s="89" t="s">
        <v>6445</v>
      </c>
    </row>
    <row r="1465" spans="2:14" x14ac:dyDescent="0.3">
      <c r="B1465" s="27" t="s">
        <v>1461</v>
      </c>
      <c r="C1465" s="62" t="s">
        <v>4981</v>
      </c>
      <c r="D1465" s="25" t="s">
        <v>4310</v>
      </c>
      <c r="E1465" s="25" t="s">
        <v>4140</v>
      </c>
      <c r="F1465" s="26">
        <v>44096</v>
      </c>
      <c r="H1465" s="90">
        <v>1038.6901999991401</v>
      </c>
      <c r="I1465" s="90">
        <v>0</v>
      </c>
      <c r="J1465" s="90">
        <v>0</v>
      </c>
      <c r="K1465" s="109">
        <v>678786179</v>
      </c>
      <c r="L1465" s="89">
        <v>16</v>
      </c>
      <c r="M1465" s="89">
        <v>1</v>
      </c>
      <c r="N1465" s="89" t="s">
        <v>6445</v>
      </c>
    </row>
    <row r="1466" spans="2:14" x14ac:dyDescent="0.3">
      <c r="B1466" s="27" t="s">
        <v>1462</v>
      </c>
      <c r="C1466" s="62" t="s">
        <v>4982</v>
      </c>
      <c r="D1466" s="25" t="s">
        <v>4310</v>
      </c>
      <c r="E1466" s="25" t="s">
        <v>4088</v>
      </c>
      <c r="F1466" s="26">
        <v>44096</v>
      </c>
      <c r="H1466" s="90">
        <v>990.68410000018798</v>
      </c>
      <c r="I1466" s="90">
        <v>6052.9557000026098</v>
      </c>
      <c r="J1466" s="90">
        <v>0</v>
      </c>
      <c r="K1466" s="109">
        <v>336720169</v>
      </c>
      <c r="L1466" s="89">
        <v>18</v>
      </c>
      <c r="M1466" s="89">
        <v>0</v>
      </c>
      <c r="N1466" s="89" t="s">
        <v>6445</v>
      </c>
    </row>
    <row r="1467" spans="2:14" x14ac:dyDescent="0.3">
      <c r="B1467" s="27" t="s">
        <v>1463</v>
      </c>
      <c r="C1467" s="62" t="s">
        <v>4983</v>
      </c>
      <c r="D1467" s="25" t="s">
        <v>4310</v>
      </c>
      <c r="E1467" s="25" t="s">
        <v>4093</v>
      </c>
      <c r="F1467" s="26">
        <v>44096</v>
      </c>
      <c r="H1467" s="90">
        <v>992.28720000013698</v>
      </c>
      <c r="I1467" s="90">
        <v>220085.241400003</v>
      </c>
      <c r="J1467" s="90">
        <v>0</v>
      </c>
      <c r="K1467" s="109">
        <v>813501298</v>
      </c>
      <c r="L1467" s="89">
        <v>8</v>
      </c>
      <c r="M1467" s="89">
        <v>0</v>
      </c>
      <c r="N1467" s="89" t="s">
        <v>6445</v>
      </c>
    </row>
    <row r="1468" spans="2:14" x14ac:dyDescent="0.3">
      <c r="B1468" s="27" t="s">
        <v>1464</v>
      </c>
      <c r="C1468" s="62" t="s">
        <v>4984</v>
      </c>
      <c r="D1468" s="25" t="s">
        <v>4310</v>
      </c>
      <c r="E1468" s="25" t="s">
        <v>4167</v>
      </c>
      <c r="F1468" s="26">
        <v>44075</v>
      </c>
      <c r="H1468" s="90"/>
      <c r="I1468" s="90"/>
      <c r="J1468" s="90"/>
      <c r="K1468" s="109"/>
      <c r="L1468" s="89"/>
      <c r="M1468" s="89"/>
      <c r="N1468" s="89" t="s">
        <v>6445</v>
      </c>
    </row>
    <row r="1469" spans="2:14" x14ac:dyDescent="0.3">
      <c r="B1469" s="27" t="s">
        <v>1465</v>
      </c>
      <c r="C1469" s="62" t="s">
        <v>4985</v>
      </c>
      <c r="D1469" s="25" t="s">
        <v>4310</v>
      </c>
      <c r="E1469" s="25" t="s">
        <v>4097</v>
      </c>
      <c r="F1469" s="26">
        <v>44096</v>
      </c>
      <c r="H1469" s="90">
        <v>1019.5596000002701</v>
      </c>
      <c r="I1469" s="90">
        <v>0</v>
      </c>
      <c r="J1469" s="90">
        <v>0</v>
      </c>
      <c r="K1469" s="109">
        <v>1942141628</v>
      </c>
      <c r="L1469" s="89">
        <v>6</v>
      </c>
      <c r="M1469" s="89">
        <v>0</v>
      </c>
      <c r="N1469" s="89" t="s">
        <v>6445</v>
      </c>
    </row>
    <row r="1470" spans="2:14" x14ac:dyDescent="0.3">
      <c r="B1470" s="27" t="s">
        <v>1466</v>
      </c>
      <c r="C1470" s="62" t="s">
        <v>4986</v>
      </c>
      <c r="D1470" s="25" t="s">
        <v>4311</v>
      </c>
      <c r="E1470" s="25" t="s">
        <v>4092</v>
      </c>
      <c r="F1470" s="26">
        <v>44096</v>
      </c>
      <c r="H1470" s="90">
        <v>1170.0255999993501</v>
      </c>
      <c r="I1470" s="90">
        <v>42.734100000001497</v>
      </c>
      <c r="J1470" s="90">
        <v>0</v>
      </c>
      <c r="K1470" s="109">
        <v>70625659</v>
      </c>
      <c r="L1470" s="89">
        <v>29</v>
      </c>
      <c r="M1470" s="89">
        <v>0</v>
      </c>
      <c r="N1470" s="89" t="s">
        <v>6445</v>
      </c>
    </row>
    <row r="1471" spans="2:14" x14ac:dyDescent="0.3">
      <c r="B1471" s="27" t="s">
        <v>1467</v>
      </c>
      <c r="C1471" s="62" t="s">
        <v>4987</v>
      </c>
      <c r="D1471" s="25" t="s">
        <v>4311</v>
      </c>
      <c r="E1471" s="25" t="s">
        <v>4093</v>
      </c>
      <c r="F1471" s="26">
        <v>44096</v>
      </c>
      <c r="H1471" s="90">
        <v>1457.5273000001901</v>
      </c>
      <c r="I1471" s="90">
        <v>1200.8661000002201</v>
      </c>
      <c r="J1471" s="90">
        <v>0</v>
      </c>
      <c r="K1471" s="109">
        <v>6175360522</v>
      </c>
      <c r="L1471" s="89">
        <v>1000</v>
      </c>
      <c r="M1471" s="89">
        <v>0</v>
      </c>
      <c r="N1471" s="89" t="s">
        <v>6445</v>
      </c>
    </row>
    <row r="1472" spans="2:14" x14ac:dyDescent="0.3">
      <c r="B1472" s="27" t="s">
        <v>1468</v>
      </c>
      <c r="C1472" s="62" t="s">
        <v>4988</v>
      </c>
      <c r="D1472" s="25" t="s">
        <v>4311</v>
      </c>
      <c r="E1472" s="25" t="s">
        <v>4116</v>
      </c>
      <c r="F1472" s="26">
        <v>44096</v>
      </c>
      <c r="H1472" s="90">
        <v>1482.90509999916</v>
      </c>
      <c r="I1472" s="90">
        <v>25.288100000005201</v>
      </c>
      <c r="J1472" s="90">
        <v>6746.8357999995396</v>
      </c>
      <c r="K1472" s="109">
        <v>11080198784</v>
      </c>
      <c r="L1472" s="89">
        <v>181</v>
      </c>
      <c r="M1472" s="89">
        <v>2</v>
      </c>
      <c r="N1472" s="89" t="s">
        <v>6445</v>
      </c>
    </row>
    <row r="1473" spans="2:14" x14ac:dyDescent="0.3">
      <c r="B1473" s="27" t="s">
        <v>1469</v>
      </c>
      <c r="C1473" s="62" t="s">
        <v>4989</v>
      </c>
      <c r="D1473" s="25" t="s">
        <v>4311</v>
      </c>
      <c r="E1473" s="25" t="s">
        <v>4102</v>
      </c>
      <c r="F1473" s="26">
        <v>44096</v>
      </c>
      <c r="H1473" s="90">
        <v>1400.19009999931</v>
      </c>
      <c r="I1473" s="90">
        <v>0</v>
      </c>
      <c r="J1473" s="90">
        <v>0</v>
      </c>
      <c r="K1473" s="109">
        <v>507632605</v>
      </c>
      <c r="L1473" s="89">
        <v>369</v>
      </c>
      <c r="M1473" s="89">
        <v>0</v>
      </c>
      <c r="N1473" s="89" t="s">
        <v>6445</v>
      </c>
    </row>
    <row r="1474" spans="2:14" x14ac:dyDescent="0.3">
      <c r="B1474" s="27" t="s">
        <v>1470</v>
      </c>
      <c r="C1474" s="62" t="s">
        <v>4990</v>
      </c>
      <c r="D1474" s="25" t="s">
        <v>4311</v>
      </c>
      <c r="E1474" s="25" t="s">
        <v>4128</v>
      </c>
      <c r="F1474" s="26">
        <v>44096</v>
      </c>
      <c r="H1474" s="90">
        <v>1331.2008999995901</v>
      </c>
      <c r="I1474" s="90">
        <v>803.78550000023097</v>
      </c>
      <c r="J1474" s="90">
        <v>114833.47049999201</v>
      </c>
      <c r="K1474" s="109">
        <v>6188966919</v>
      </c>
      <c r="L1474" s="89">
        <v>333</v>
      </c>
      <c r="M1474" s="89">
        <v>1</v>
      </c>
      <c r="N1474" s="89" t="s">
        <v>6445</v>
      </c>
    </row>
    <row r="1475" spans="2:14" x14ac:dyDescent="0.3">
      <c r="B1475" s="27" t="s">
        <v>1471</v>
      </c>
      <c r="C1475" s="62" t="s">
        <v>4991</v>
      </c>
      <c r="D1475" s="25" t="s">
        <v>4311</v>
      </c>
      <c r="E1475" s="25" t="s">
        <v>4129</v>
      </c>
      <c r="F1475" s="26">
        <v>44096</v>
      </c>
      <c r="H1475" s="90">
        <v>1494.76600000076</v>
      </c>
      <c r="I1475" s="90">
        <v>33.450000000011599</v>
      </c>
      <c r="J1475" s="90">
        <v>0</v>
      </c>
      <c r="K1475" s="109">
        <v>1851910845</v>
      </c>
      <c r="L1475" s="89">
        <v>186</v>
      </c>
      <c r="M1475" s="89">
        <v>0</v>
      </c>
      <c r="N1475" s="89" t="s">
        <v>6445</v>
      </c>
    </row>
    <row r="1476" spans="2:14" x14ac:dyDescent="0.3">
      <c r="B1476" s="27" t="s">
        <v>1472</v>
      </c>
      <c r="C1476" s="62" t="s">
        <v>4992</v>
      </c>
      <c r="D1476" s="25" t="s">
        <v>4311</v>
      </c>
      <c r="E1476" s="25" t="s">
        <v>4130</v>
      </c>
      <c r="F1476" s="26">
        <v>44096</v>
      </c>
      <c r="H1476" s="90">
        <v>1133.1133999992201</v>
      </c>
      <c r="I1476" s="90">
        <v>0</v>
      </c>
      <c r="J1476" s="90">
        <v>0</v>
      </c>
      <c r="K1476" s="109">
        <v>1235094</v>
      </c>
      <c r="L1476" s="89">
        <v>1</v>
      </c>
      <c r="M1476" s="89">
        <v>0</v>
      </c>
      <c r="N1476" s="89" t="s">
        <v>6445</v>
      </c>
    </row>
    <row r="1477" spans="2:14" x14ac:dyDescent="0.3">
      <c r="B1477" s="27" t="s">
        <v>1473</v>
      </c>
      <c r="C1477" s="62" t="s">
        <v>4993</v>
      </c>
      <c r="D1477" s="25" t="s">
        <v>4311</v>
      </c>
      <c r="E1477" s="25" t="s">
        <v>4131</v>
      </c>
      <c r="F1477" s="26">
        <v>44096</v>
      </c>
      <c r="H1477" s="90">
        <v>1500.2260999996199</v>
      </c>
      <c r="I1477" s="90">
        <v>0</v>
      </c>
      <c r="J1477" s="90">
        <v>0</v>
      </c>
      <c r="K1477" s="109">
        <v>146405287</v>
      </c>
      <c r="L1477" s="89">
        <v>39</v>
      </c>
      <c r="M1477" s="89">
        <v>0</v>
      </c>
      <c r="N1477" s="89" t="s">
        <v>6445</v>
      </c>
    </row>
    <row r="1478" spans="2:14" x14ac:dyDescent="0.3">
      <c r="B1478" s="27" t="s">
        <v>1474</v>
      </c>
      <c r="C1478" s="62" t="s">
        <v>4994</v>
      </c>
      <c r="D1478" s="25" t="s">
        <v>4311</v>
      </c>
      <c r="E1478" s="25" t="s">
        <v>4132</v>
      </c>
      <c r="F1478" s="26">
        <v>44096</v>
      </c>
      <c r="H1478" s="90">
        <v>1511.8026999998799</v>
      </c>
      <c r="I1478" s="90">
        <v>0</v>
      </c>
      <c r="J1478" s="90">
        <v>0</v>
      </c>
      <c r="K1478" s="109">
        <v>699548566</v>
      </c>
      <c r="L1478" s="89">
        <v>81</v>
      </c>
      <c r="M1478" s="89">
        <v>0</v>
      </c>
      <c r="N1478" s="89" t="s">
        <v>6445</v>
      </c>
    </row>
    <row r="1479" spans="2:14" x14ac:dyDescent="0.3">
      <c r="B1479" s="27" t="s">
        <v>1475</v>
      </c>
      <c r="C1479" s="62" t="s">
        <v>4995</v>
      </c>
      <c r="D1479" s="25" t="s">
        <v>4311</v>
      </c>
      <c r="E1479" s="25" t="s">
        <v>4133</v>
      </c>
      <c r="F1479" s="26">
        <v>44096</v>
      </c>
      <c r="H1479" s="90">
        <v>1543.2635999992499</v>
      </c>
      <c r="I1479" s="90">
        <v>36.006099999998703</v>
      </c>
      <c r="J1479" s="90">
        <v>0</v>
      </c>
      <c r="K1479" s="109">
        <v>2272856594</v>
      </c>
      <c r="L1479" s="89">
        <v>197</v>
      </c>
      <c r="M1479" s="89">
        <v>0</v>
      </c>
      <c r="N1479" s="89" t="s">
        <v>6445</v>
      </c>
    </row>
    <row r="1480" spans="2:14" x14ac:dyDescent="0.3">
      <c r="B1480" s="27" t="s">
        <v>1476</v>
      </c>
      <c r="C1480" s="62" t="s">
        <v>4996</v>
      </c>
      <c r="D1480" s="25" t="s">
        <v>4311</v>
      </c>
      <c r="E1480" s="25" t="s">
        <v>4134</v>
      </c>
      <c r="F1480" s="26">
        <v>44096</v>
      </c>
      <c r="H1480" s="90">
        <v>1588.63279999979</v>
      </c>
      <c r="I1480" s="90">
        <v>0</v>
      </c>
      <c r="J1480" s="90">
        <v>0</v>
      </c>
      <c r="K1480" s="109">
        <v>4790769953</v>
      </c>
      <c r="L1480" s="89">
        <v>495</v>
      </c>
      <c r="M1480" s="89">
        <v>0</v>
      </c>
      <c r="N1480" s="89" t="s">
        <v>6445</v>
      </c>
    </row>
    <row r="1481" spans="2:14" x14ac:dyDescent="0.3">
      <c r="B1481" s="27" t="s">
        <v>1477</v>
      </c>
      <c r="C1481" s="62" t="s">
        <v>4997</v>
      </c>
      <c r="D1481" s="25" t="s">
        <v>4312</v>
      </c>
      <c r="E1481" s="25" t="s">
        <v>4092</v>
      </c>
      <c r="F1481" s="26">
        <v>44096</v>
      </c>
      <c r="H1481" s="90">
        <v>1125.4548000004099</v>
      </c>
      <c r="I1481" s="90">
        <v>0</v>
      </c>
      <c r="J1481" s="90">
        <v>0</v>
      </c>
      <c r="K1481" s="109">
        <v>2173965</v>
      </c>
      <c r="L1481" s="89">
        <v>11</v>
      </c>
      <c r="M1481" s="89">
        <v>0</v>
      </c>
      <c r="N1481" s="89" t="s">
        <v>6445</v>
      </c>
    </row>
    <row r="1482" spans="2:14" x14ac:dyDescent="0.3">
      <c r="B1482" s="27" t="s">
        <v>1478</v>
      </c>
      <c r="C1482" s="62" t="s">
        <v>4998</v>
      </c>
      <c r="D1482" s="25" t="s">
        <v>4312</v>
      </c>
      <c r="E1482" s="25" t="s">
        <v>4093</v>
      </c>
      <c r="F1482" s="26">
        <v>44096</v>
      </c>
      <c r="H1482" s="90">
        <v>1464.95879999921</v>
      </c>
      <c r="I1482" s="90">
        <v>335.31380000012001</v>
      </c>
      <c r="J1482" s="90">
        <v>0</v>
      </c>
      <c r="K1482" s="109">
        <v>2933467689</v>
      </c>
      <c r="L1482" s="89">
        <v>459</v>
      </c>
      <c r="M1482" s="89">
        <v>0</v>
      </c>
      <c r="N1482" s="89" t="s">
        <v>6445</v>
      </c>
    </row>
    <row r="1483" spans="2:14" x14ac:dyDescent="0.3">
      <c r="B1483" s="27" t="s">
        <v>1479</v>
      </c>
      <c r="C1483" s="62" t="s">
        <v>4999</v>
      </c>
      <c r="D1483" s="25" t="s">
        <v>4312</v>
      </c>
      <c r="E1483" s="25" t="s">
        <v>4116</v>
      </c>
      <c r="F1483" s="26">
        <v>44096</v>
      </c>
      <c r="H1483" s="90">
        <v>1467.7915000002799</v>
      </c>
      <c r="I1483" s="90">
        <v>199.35730000003201</v>
      </c>
      <c r="J1483" s="90">
        <v>6975.9575999975204</v>
      </c>
      <c r="K1483" s="109">
        <v>9001445056</v>
      </c>
      <c r="L1483" s="89">
        <v>108</v>
      </c>
      <c r="M1483" s="89">
        <v>2</v>
      </c>
      <c r="N1483" s="89" t="s">
        <v>6445</v>
      </c>
    </row>
    <row r="1484" spans="2:14" x14ac:dyDescent="0.3">
      <c r="B1484" s="27" t="s">
        <v>1480</v>
      </c>
      <c r="C1484" s="62" t="s">
        <v>5000</v>
      </c>
      <c r="D1484" s="25" t="s">
        <v>4312</v>
      </c>
      <c r="E1484" s="25" t="s">
        <v>4102</v>
      </c>
      <c r="F1484" s="26">
        <v>44096</v>
      </c>
      <c r="H1484" s="90">
        <v>1313.8142000008399</v>
      </c>
      <c r="I1484" s="90">
        <v>232.14840000006399</v>
      </c>
      <c r="J1484" s="90">
        <v>162.62740000011399</v>
      </c>
      <c r="K1484" s="109">
        <v>378178034</v>
      </c>
      <c r="L1484" s="89">
        <v>722</v>
      </c>
      <c r="M1484" s="89">
        <v>0</v>
      </c>
      <c r="N1484" s="89" t="s">
        <v>6445</v>
      </c>
    </row>
    <row r="1485" spans="2:14" x14ac:dyDescent="0.3">
      <c r="B1485" s="27" t="s">
        <v>1481</v>
      </c>
      <c r="C1485" s="62" t="s">
        <v>5001</v>
      </c>
      <c r="D1485" s="25" t="s">
        <v>4312</v>
      </c>
      <c r="E1485" s="25" t="s">
        <v>4128</v>
      </c>
      <c r="F1485" s="26">
        <v>44096</v>
      </c>
      <c r="H1485" s="90">
        <v>1326.7765999995199</v>
      </c>
      <c r="I1485" s="90">
        <v>7710.4162999987602</v>
      </c>
      <c r="J1485" s="90">
        <v>15425.747700005801</v>
      </c>
      <c r="K1485" s="109">
        <v>2513793648</v>
      </c>
      <c r="L1485" s="89">
        <v>163</v>
      </c>
      <c r="M1485" s="89">
        <v>1</v>
      </c>
      <c r="N1485" s="89" t="s">
        <v>6445</v>
      </c>
    </row>
    <row r="1486" spans="2:14" x14ac:dyDescent="0.3">
      <c r="B1486" s="27" t="s">
        <v>1482</v>
      </c>
      <c r="C1486" s="62" t="s">
        <v>5002</v>
      </c>
      <c r="D1486" s="25" t="s">
        <v>4312</v>
      </c>
      <c r="E1486" s="25" t="s">
        <v>4129</v>
      </c>
      <c r="F1486" s="26">
        <v>44096</v>
      </c>
      <c r="H1486" s="90">
        <v>1505.02590000071</v>
      </c>
      <c r="I1486" s="90">
        <v>265.77609999990102</v>
      </c>
      <c r="J1486" s="90">
        <v>0</v>
      </c>
      <c r="K1486" s="109">
        <v>878838553</v>
      </c>
      <c r="L1486" s="89">
        <v>97</v>
      </c>
      <c r="M1486" s="89">
        <v>0</v>
      </c>
      <c r="N1486" s="89" t="s">
        <v>6445</v>
      </c>
    </row>
    <row r="1487" spans="2:14" x14ac:dyDescent="0.3">
      <c r="B1487" s="27" t="s">
        <v>1483</v>
      </c>
      <c r="C1487" s="62" t="s">
        <v>5003</v>
      </c>
      <c r="D1487" s="25" t="s">
        <v>4312</v>
      </c>
      <c r="E1487" s="25" t="s">
        <v>4130</v>
      </c>
      <c r="F1487" s="26">
        <v>44096</v>
      </c>
      <c r="H1487" s="90">
        <v>1000</v>
      </c>
      <c r="I1487" s="90">
        <v>0</v>
      </c>
      <c r="J1487" s="90">
        <v>0</v>
      </c>
      <c r="K1487" s="109">
        <v>0</v>
      </c>
      <c r="L1487" s="89">
        <v>0</v>
      </c>
      <c r="M1487" s="89">
        <v>0</v>
      </c>
      <c r="N1487" s="89" t="s">
        <v>6445</v>
      </c>
    </row>
    <row r="1488" spans="2:14" x14ac:dyDescent="0.3">
      <c r="B1488" s="27" t="s">
        <v>1484</v>
      </c>
      <c r="C1488" s="62" t="s">
        <v>5004</v>
      </c>
      <c r="D1488" s="25" t="s">
        <v>4312</v>
      </c>
      <c r="E1488" s="25" t="s">
        <v>4131</v>
      </c>
      <c r="F1488" s="26">
        <v>44096</v>
      </c>
      <c r="H1488" s="90">
        <v>1505.11260000058</v>
      </c>
      <c r="I1488" s="90">
        <v>0</v>
      </c>
      <c r="J1488" s="90">
        <v>0</v>
      </c>
      <c r="K1488" s="109">
        <v>174605115</v>
      </c>
      <c r="L1488" s="89">
        <v>25</v>
      </c>
      <c r="M1488" s="89">
        <v>0</v>
      </c>
      <c r="N1488" s="89" t="s">
        <v>6445</v>
      </c>
    </row>
    <row r="1489" spans="2:14" x14ac:dyDescent="0.3">
      <c r="B1489" s="27" t="s">
        <v>1485</v>
      </c>
      <c r="C1489" s="62" t="s">
        <v>5005</v>
      </c>
      <c r="D1489" s="25" t="s">
        <v>4312</v>
      </c>
      <c r="E1489" s="25" t="s">
        <v>4132</v>
      </c>
      <c r="F1489" s="26">
        <v>44096</v>
      </c>
      <c r="H1489" s="90">
        <v>1526.65110000037</v>
      </c>
      <c r="I1489" s="90">
        <v>0</v>
      </c>
      <c r="J1489" s="90">
        <v>0</v>
      </c>
      <c r="K1489" s="109">
        <v>223999771</v>
      </c>
      <c r="L1489" s="89">
        <v>24</v>
      </c>
      <c r="M1489" s="89">
        <v>0</v>
      </c>
      <c r="N1489" s="89" t="s">
        <v>6445</v>
      </c>
    </row>
    <row r="1490" spans="2:14" x14ac:dyDescent="0.3">
      <c r="B1490" s="27" t="s">
        <v>1486</v>
      </c>
      <c r="C1490" s="62" t="s">
        <v>5006</v>
      </c>
      <c r="D1490" s="25" t="s">
        <v>4312</v>
      </c>
      <c r="E1490" s="25" t="s">
        <v>4133</v>
      </c>
      <c r="F1490" s="26">
        <v>44096</v>
      </c>
      <c r="H1490" s="90">
        <v>1663.9935999997001</v>
      </c>
      <c r="I1490" s="90">
        <v>0</v>
      </c>
      <c r="J1490" s="90">
        <v>0</v>
      </c>
      <c r="K1490" s="109">
        <v>1134801438</v>
      </c>
      <c r="L1490" s="89">
        <v>152</v>
      </c>
      <c r="M1490" s="89">
        <v>0</v>
      </c>
      <c r="N1490" s="89" t="s">
        <v>6445</v>
      </c>
    </row>
    <row r="1491" spans="2:14" x14ac:dyDescent="0.3">
      <c r="B1491" s="27" t="s">
        <v>1487</v>
      </c>
      <c r="C1491" s="62" t="s">
        <v>5007</v>
      </c>
      <c r="D1491" s="25" t="s">
        <v>4312</v>
      </c>
      <c r="E1491" s="25" t="s">
        <v>4134</v>
      </c>
      <c r="F1491" s="26">
        <v>44096</v>
      </c>
      <c r="H1491" s="90">
        <v>1539.0634000003299</v>
      </c>
      <c r="I1491" s="90">
        <v>0</v>
      </c>
      <c r="J1491" s="90">
        <v>528.09200000017904</v>
      </c>
      <c r="K1491" s="109">
        <v>2416129607</v>
      </c>
      <c r="L1491" s="89">
        <v>215</v>
      </c>
      <c r="M1491" s="89">
        <v>0</v>
      </c>
      <c r="N1491" s="89" t="s">
        <v>6445</v>
      </c>
    </row>
    <row r="1492" spans="2:14" x14ac:dyDescent="0.3">
      <c r="B1492" s="27" t="s">
        <v>1488</v>
      </c>
      <c r="C1492" s="62" t="s">
        <v>5008</v>
      </c>
      <c r="D1492" s="25" t="s">
        <v>4313</v>
      </c>
      <c r="E1492" s="25" t="s">
        <v>4092</v>
      </c>
      <c r="F1492" s="26">
        <v>44096</v>
      </c>
      <c r="H1492" s="90">
        <v>1292.5636999998201</v>
      </c>
      <c r="I1492" s="90">
        <v>0</v>
      </c>
      <c r="J1492" s="90">
        <v>0</v>
      </c>
      <c r="K1492" s="109">
        <v>88165945</v>
      </c>
      <c r="L1492" s="89">
        <v>22</v>
      </c>
      <c r="M1492" s="89">
        <v>0</v>
      </c>
      <c r="N1492" s="89" t="s">
        <v>6445</v>
      </c>
    </row>
    <row r="1493" spans="2:14" x14ac:dyDescent="0.3">
      <c r="B1493" s="27" t="s">
        <v>1489</v>
      </c>
      <c r="C1493" s="62" t="s">
        <v>5009</v>
      </c>
      <c r="D1493" s="25" t="s">
        <v>4313</v>
      </c>
      <c r="E1493" s="25" t="s">
        <v>4093</v>
      </c>
      <c r="F1493" s="26">
        <v>44096</v>
      </c>
      <c r="H1493" s="90">
        <v>1523.5560999997001</v>
      </c>
      <c r="I1493" s="90">
        <v>9468.3444000035506</v>
      </c>
      <c r="J1493" s="90">
        <v>0</v>
      </c>
      <c r="K1493" s="109">
        <v>5182517818</v>
      </c>
      <c r="L1493" s="89">
        <v>678</v>
      </c>
      <c r="M1493" s="89">
        <v>0</v>
      </c>
      <c r="N1493" s="89" t="s">
        <v>6445</v>
      </c>
    </row>
    <row r="1494" spans="2:14" x14ac:dyDescent="0.3">
      <c r="B1494" s="27" t="s">
        <v>1490</v>
      </c>
      <c r="C1494" s="62" t="s">
        <v>5010</v>
      </c>
      <c r="D1494" s="25" t="s">
        <v>4313</v>
      </c>
      <c r="E1494" s="25" t="s">
        <v>4116</v>
      </c>
      <c r="F1494" s="26">
        <v>44096</v>
      </c>
      <c r="H1494" s="90">
        <v>1564.50799999945</v>
      </c>
      <c r="I1494" s="90">
        <v>229.207500000019</v>
      </c>
      <c r="J1494" s="90">
        <v>0</v>
      </c>
      <c r="K1494" s="109">
        <v>17803266644</v>
      </c>
      <c r="L1494" s="89">
        <v>201</v>
      </c>
      <c r="M1494" s="89">
        <v>1</v>
      </c>
      <c r="N1494" s="89" t="s">
        <v>6445</v>
      </c>
    </row>
    <row r="1495" spans="2:14" x14ac:dyDescent="0.3">
      <c r="B1495" s="27" t="s">
        <v>1491</v>
      </c>
      <c r="C1495" s="62" t="s">
        <v>5011</v>
      </c>
      <c r="D1495" s="25" t="s">
        <v>4313</v>
      </c>
      <c r="E1495" s="25" t="s">
        <v>4102</v>
      </c>
      <c r="F1495" s="26">
        <v>44096</v>
      </c>
      <c r="H1495" s="90">
        <v>1374.3825000003001</v>
      </c>
      <c r="I1495" s="90">
        <v>0</v>
      </c>
      <c r="J1495" s="90">
        <v>0</v>
      </c>
      <c r="K1495" s="109">
        <v>699902341</v>
      </c>
      <c r="L1495" s="89">
        <v>403</v>
      </c>
      <c r="M1495" s="89">
        <v>0</v>
      </c>
      <c r="N1495" s="89" t="s">
        <v>6445</v>
      </c>
    </row>
    <row r="1496" spans="2:14" x14ac:dyDescent="0.3">
      <c r="B1496" s="27" t="s">
        <v>1492</v>
      </c>
      <c r="C1496" s="62" t="s">
        <v>5012</v>
      </c>
      <c r="D1496" s="25" t="s">
        <v>4313</v>
      </c>
      <c r="E1496" s="25" t="s">
        <v>4128</v>
      </c>
      <c r="F1496" s="26">
        <v>44096</v>
      </c>
      <c r="H1496" s="90">
        <v>1383.5142000000901</v>
      </c>
      <c r="I1496" s="90">
        <v>83471.134600043297</v>
      </c>
      <c r="J1496" s="90">
        <v>0</v>
      </c>
      <c r="K1496" s="109">
        <v>11977910877</v>
      </c>
      <c r="L1496" s="89">
        <v>417</v>
      </c>
      <c r="M1496" s="89">
        <v>1</v>
      </c>
      <c r="N1496" s="89" t="s">
        <v>6445</v>
      </c>
    </row>
    <row r="1497" spans="2:14" x14ac:dyDescent="0.3">
      <c r="B1497" s="27" t="s">
        <v>1493</v>
      </c>
      <c r="C1497" s="62" t="s">
        <v>5013</v>
      </c>
      <c r="D1497" s="25" t="s">
        <v>4313</v>
      </c>
      <c r="E1497" s="25" t="s">
        <v>4129</v>
      </c>
      <c r="F1497" s="26">
        <v>44096</v>
      </c>
      <c r="H1497" s="90">
        <v>1569.1750000007501</v>
      </c>
      <c r="I1497" s="90">
        <v>417.41669999994298</v>
      </c>
      <c r="J1497" s="90">
        <v>0</v>
      </c>
      <c r="K1497" s="109">
        <v>2780800945</v>
      </c>
      <c r="L1497" s="89">
        <v>239</v>
      </c>
      <c r="M1497" s="89">
        <v>0</v>
      </c>
      <c r="N1497" s="89" t="s">
        <v>6445</v>
      </c>
    </row>
    <row r="1498" spans="2:14" x14ac:dyDescent="0.3">
      <c r="B1498" s="27" t="s">
        <v>1494</v>
      </c>
      <c r="C1498" s="62" t="s">
        <v>5014</v>
      </c>
      <c r="D1498" s="25" t="s">
        <v>4313</v>
      </c>
      <c r="E1498" s="25" t="s">
        <v>4130</v>
      </c>
      <c r="F1498" s="26">
        <v>44096</v>
      </c>
      <c r="H1498" s="90">
        <v>1050.3533999994399</v>
      </c>
      <c r="I1498" s="90">
        <v>0</v>
      </c>
      <c r="J1498" s="90">
        <v>0</v>
      </c>
      <c r="K1498" s="109">
        <v>0</v>
      </c>
      <c r="L1498" s="89">
        <v>0</v>
      </c>
      <c r="M1498" s="89">
        <v>0</v>
      </c>
      <c r="N1498" s="89" t="s">
        <v>6445</v>
      </c>
    </row>
    <row r="1499" spans="2:14" x14ac:dyDescent="0.3">
      <c r="B1499" s="27" t="s">
        <v>1495</v>
      </c>
      <c r="C1499" s="62" t="s">
        <v>5015</v>
      </c>
      <c r="D1499" s="25" t="s">
        <v>4313</v>
      </c>
      <c r="E1499" s="25" t="s">
        <v>4108</v>
      </c>
      <c r="F1499" s="26">
        <v>44096</v>
      </c>
      <c r="H1499" s="90">
        <v>1000</v>
      </c>
      <c r="I1499" s="90">
        <v>0</v>
      </c>
      <c r="J1499" s="90">
        <v>0</v>
      </c>
      <c r="K1499" s="109">
        <v>0</v>
      </c>
      <c r="L1499" s="89">
        <v>0</v>
      </c>
      <c r="M1499" s="89">
        <v>0</v>
      </c>
      <c r="N1499" s="89" t="s">
        <v>6445</v>
      </c>
    </row>
    <row r="1500" spans="2:14" x14ac:dyDescent="0.3">
      <c r="B1500" s="27" t="s">
        <v>1496</v>
      </c>
      <c r="C1500" s="62" t="s">
        <v>5016</v>
      </c>
      <c r="D1500" s="25" t="s">
        <v>4313</v>
      </c>
      <c r="E1500" s="25" t="s">
        <v>4131</v>
      </c>
      <c r="F1500" s="26">
        <v>44096</v>
      </c>
      <c r="H1500" s="90">
        <v>1666.2269999999601</v>
      </c>
      <c r="I1500" s="90">
        <v>0</v>
      </c>
      <c r="J1500" s="90">
        <v>0</v>
      </c>
      <c r="K1500" s="109">
        <v>248181998</v>
      </c>
      <c r="L1500" s="89">
        <v>38</v>
      </c>
      <c r="M1500" s="89">
        <v>0</v>
      </c>
      <c r="N1500" s="89" t="s">
        <v>6445</v>
      </c>
    </row>
    <row r="1501" spans="2:14" x14ac:dyDescent="0.3">
      <c r="B1501" s="27" t="s">
        <v>1497</v>
      </c>
      <c r="C1501" s="62" t="s">
        <v>5017</v>
      </c>
      <c r="D1501" s="25" t="s">
        <v>4313</v>
      </c>
      <c r="E1501" s="25" t="s">
        <v>4132</v>
      </c>
      <c r="F1501" s="26">
        <v>44096</v>
      </c>
      <c r="H1501" s="90">
        <v>1588.4833000004301</v>
      </c>
      <c r="I1501" s="90">
        <v>0</v>
      </c>
      <c r="J1501" s="90">
        <v>0</v>
      </c>
      <c r="K1501" s="109">
        <v>716632395</v>
      </c>
      <c r="L1501" s="89">
        <v>37</v>
      </c>
      <c r="M1501" s="89">
        <v>0</v>
      </c>
      <c r="N1501" s="89" t="s">
        <v>6445</v>
      </c>
    </row>
    <row r="1502" spans="2:14" x14ac:dyDescent="0.3">
      <c r="B1502" s="27" t="s">
        <v>1498</v>
      </c>
      <c r="C1502" s="62" t="s">
        <v>5018</v>
      </c>
      <c r="D1502" s="25" t="s">
        <v>4313</v>
      </c>
      <c r="E1502" s="25" t="s">
        <v>4133</v>
      </c>
      <c r="F1502" s="26">
        <v>44096</v>
      </c>
      <c r="H1502" s="90">
        <v>1635.5166999995699</v>
      </c>
      <c r="I1502" s="90">
        <v>0</v>
      </c>
      <c r="J1502" s="90">
        <v>0</v>
      </c>
      <c r="K1502" s="109">
        <v>1622708986</v>
      </c>
      <c r="L1502" s="89">
        <v>130</v>
      </c>
      <c r="M1502" s="89">
        <v>0</v>
      </c>
      <c r="N1502" s="89" t="s">
        <v>6445</v>
      </c>
    </row>
    <row r="1503" spans="2:14" x14ac:dyDescent="0.3">
      <c r="B1503" s="27" t="s">
        <v>1499</v>
      </c>
      <c r="C1503" s="62" t="s">
        <v>5019</v>
      </c>
      <c r="D1503" s="25" t="s">
        <v>4313</v>
      </c>
      <c r="E1503" s="25" t="s">
        <v>4134</v>
      </c>
      <c r="F1503" s="26">
        <v>44096</v>
      </c>
      <c r="H1503" s="90">
        <v>1645.6791999991999</v>
      </c>
      <c r="I1503" s="90">
        <v>0</v>
      </c>
      <c r="J1503" s="90">
        <v>121.530400000047</v>
      </c>
      <c r="K1503" s="109">
        <v>3597847481</v>
      </c>
      <c r="L1503" s="89">
        <v>274</v>
      </c>
      <c r="M1503" s="89">
        <v>0</v>
      </c>
      <c r="N1503" s="89" t="s">
        <v>6445</v>
      </c>
    </row>
    <row r="1504" spans="2:14" x14ac:dyDescent="0.3">
      <c r="B1504" s="27" t="s">
        <v>1500</v>
      </c>
      <c r="C1504" s="62" t="s">
        <v>5020</v>
      </c>
      <c r="D1504" s="25" t="s">
        <v>4314</v>
      </c>
      <c r="E1504" s="25" t="s">
        <v>4092</v>
      </c>
      <c r="F1504" s="26">
        <v>44096</v>
      </c>
      <c r="H1504" s="90">
        <v>1336.0068999994501</v>
      </c>
      <c r="I1504" s="90">
        <v>3443.0960000008299</v>
      </c>
      <c r="J1504" s="90">
        <v>744.87590000033401</v>
      </c>
      <c r="K1504" s="109">
        <v>140671824</v>
      </c>
      <c r="L1504" s="89">
        <v>27</v>
      </c>
      <c r="M1504" s="89">
        <v>0</v>
      </c>
      <c r="N1504" s="89" t="s">
        <v>6445</v>
      </c>
    </row>
    <row r="1505" spans="2:14" x14ac:dyDescent="0.3">
      <c r="B1505" s="27" t="s">
        <v>1501</v>
      </c>
      <c r="C1505" s="62" t="s">
        <v>5021</v>
      </c>
      <c r="D1505" s="25" t="s">
        <v>4314</v>
      </c>
      <c r="E1505" s="25" t="s">
        <v>4093</v>
      </c>
      <c r="F1505" s="26">
        <v>44096</v>
      </c>
      <c r="H1505" s="90">
        <v>1567.6137000005699</v>
      </c>
      <c r="I1505" s="90">
        <v>1325.4144999999601</v>
      </c>
      <c r="J1505" s="90">
        <v>0</v>
      </c>
      <c r="K1505" s="109">
        <v>3620164342</v>
      </c>
      <c r="L1505" s="89">
        <v>487</v>
      </c>
      <c r="M1505" s="89">
        <v>0</v>
      </c>
      <c r="N1505" s="89" t="s">
        <v>6445</v>
      </c>
    </row>
    <row r="1506" spans="2:14" x14ac:dyDescent="0.3">
      <c r="B1506" s="27" t="s">
        <v>1502</v>
      </c>
      <c r="C1506" s="62" t="s">
        <v>5022</v>
      </c>
      <c r="D1506" s="25" t="s">
        <v>4314</v>
      </c>
      <c r="E1506" s="25" t="s">
        <v>4116</v>
      </c>
      <c r="F1506" s="26">
        <v>44096</v>
      </c>
      <c r="H1506" s="90">
        <v>1572.2852999996401</v>
      </c>
      <c r="I1506" s="90">
        <v>127.20339999999899</v>
      </c>
      <c r="J1506" s="90">
        <v>0</v>
      </c>
      <c r="K1506" s="109">
        <v>11297305184</v>
      </c>
      <c r="L1506" s="89">
        <v>125</v>
      </c>
      <c r="M1506" s="89">
        <v>2</v>
      </c>
      <c r="N1506" s="89" t="s">
        <v>6445</v>
      </c>
    </row>
    <row r="1507" spans="2:14" x14ac:dyDescent="0.3">
      <c r="B1507" s="27" t="s">
        <v>1503</v>
      </c>
      <c r="C1507" s="62" t="s">
        <v>5023</v>
      </c>
      <c r="D1507" s="25" t="s">
        <v>4314</v>
      </c>
      <c r="E1507" s="25" t="s">
        <v>4102</v>
      </c>
      <c r="F1507" s="26">
        <v>44096</v>
      </c>
      <c r="H1507" s="90">
        <v>1393.0905000008599</v>
      </c>
      <c r="I1507" s="90">
        <v>633.12469999957796</v>
      </c>
      <c r="J1507" s="90">
        <v>374.94329999992601</v>
      </c>
      <c r="K1507" s="109">
        <v>984351374</v>
      </c>
      <c r="L1507" s="89">
        <v>2067</v>
      </c>
      <c r="M1507" s="89">
        <v>0</v>
      </c>
      <c r="N1507" s="89" t="s">
        <v>6445</v>
      </c>
    </row>
    <row r="1508" spans="2:14" x14ac:dyDescent="0.3">
      <c r="B1508" s="27" t="s">
        <v>1504</v>
      </c>
      <c r="C1508" s="62" t="s">
        <v>5024</v>
      </c>
      <c r="D1508" s="25" t="s">
        <v>4314</v>
      </c>
      <c r="E1508" s="25" t="s">
        <v>4128</v>
      </c>
      <c r="F1508" s="26">
        <v>44096</v>
      </c>
      <c r="H1508" s="90">
        <v>1420.8965000007299</v>
      </c>
      <c r="I1508" s="90">
        <v>53536.622799992598</v>
      </c>
      <c r="J1508" s="90">
        <v>70806.555400013895</v>
      </c>
      <c r="K1508" s="109">
        <v>16751142268</v>
      </c>
      <c r="L1508" s="89">
        <v>454</v>
      </c>
      <c r="M1508" s="89">
        <v>1</v>
      </c>
      <c r="N1508" s="89" t="s">
        <v>6445</v>
      </c>
    </row>
    <row r="1509" spans="2:14" x14ac:dyDescent="0.3">
      <c r="B1509" s="27" t="s">
        <v>1505</v>
      </c>
      <c r="C1509" s="62" t="s">
        <v>5025</v>
      </c>
      <c r="D1509" s="25" t="s">
        <v>4314</v>
      </c>
      <c r="E1509" s="25" t="s">
        <v>4129</v>
      </c>
      <c r="F1509" s="26">
        <v>44096</v>
      </c>
      <c r="H1509" s="90">
        <v>1585.05470000021</v>
      </c>
      <c r="I1509" s="90">
        <v>31.5445999999938</v>
      </c>
      <c r="J1509" s="90">
        <v>0</v>
      </c>
      <c r="K1509" s="109">
        <v>3348113043</v>
      </c>
      <c r="L1509" s="89">
        <v>307</v>
      </c>
      <c r="M1509" s="89">
        <v>0</v>
      </c>
      <c r="N1509" s="89" t="s">
        <v>6445</v>
      </c>
    </row>
    <row r="1510" spans="2:14" x14ac:dyDescent="0.3">
      <c r="B1510" s="27" t="s">
        <v>1506</v>
      </c>
      <c r="C1510" s="62" t="s">
        <v>5026</v>
      </c>
      <c r="D1510" s="25" t="s">
        <v>4314</v>
      </c>
      <c r="E1510" s="25" t="s">
        <v>4130</v>
      </c>
      <c r="F1510" s="26">
        <v>44096</v>
      </c>
      <c r="H1510" s="90">
        <v>1118.9231000002501</v>
      </c>
      <c r="I1510" s="90">
        <v>0</v>
      </c>
      <c r="J1510" s="90">
        <v>0</v>
      </c>
      <c r="K1510" s="109">
        <v>0</v>
      </c>
      <c r="L1510" s="89">
        <v>0</v>
      </c>
      <c r="M1510" s="89">
        <v>0</v>
      </c>
      <c r="N1510" s="89" t="s">
        <v>6445</v>
      </c>
    </row>
    <row r="1511" spans="2:14" x14ac:dyDescent="0.3">
      <c r="B1511" s="27" t="s">
        <v>1507</v>
      </c>
      <c r="C1511" s="62" t="s">
        <v>5027</v>
      </c>
      <c r="D1511" s="25" t="s">
        <v>4314</v>
      </c>
      <c r="E1511" s="25" t="s">
        <v>4131</v>
      </c>
      <c r="F1511" s="26">
        <v>44096</v>
      </c>
      <c r="H1511" s="90">
        <v>1627.5754000004399</v>
      </c>
      <c r="I1511" s="90">
        <v>0</v>
      </c>
      <c r="J1511" s="90">
        <v>0</v>
      </c>
      <c r="K1511" s="109">
        <v>71994331</v>
      </c>
      <c r="L1511" s="89">
        <v>19</v>
      </c>
      <c r="M1511" s="89">
        <v>0</v>
      </c>
      <c r="N1511" s="89" t="s">
        <v>6445</v>
      </c>
    </row>
    <row r="1512" spans="2:14" x14ac:dyDescent="0.3">
      <c r="B1512" s="27" t="s">
        <v>1508</v>
      </c>
      <c r="C1512" s="62" t="s">
        <v>5028</v>
      </c>
      <c r="D1512" s="25" t="s">
        <v>4314</v>
      </c>
      <c r="E1512" s="25" t="s">
        <v>4132</v>
      </c>
      <c r="F1512" s="26">
        <v>44096</v>
      </c>
      <c r="H1512" s="90">
        <v>1613.30110000074</v>
      </c>
      <c r="I1512" s="90">
        <v>0</v>
      </c>
      <c r="J1512" s="90">
        <v>0</v>
      </c>
      <c r="K1512" s="109">
        <v>39083785</v>
      </c>
      <c r="L1512" s="89">
        <v>16</v>
      </c>
      <c r="M1512" s="89">
        <v>0</v>
      </c>
      <c r="N1512" s="89" t="s">
        <v>6445</v>
      </c>
    </row>
    <row r="1513" spans="2:14" x14ac:dyDescent="0.3">
      <c r="B1513" s="27" t="s">
        <v>1509</v>
      </c>
      <c r="C1513" s="62" t="s">
        <v>5029</v>
      </c>
      <c r="D1513" s="25" t="s">
        <v>4314</v>
      </c>
      <c r="E1513" s="25" t="s">
        <v>4133</v>
      </c>
      <c r="F1513" s="26">
        <v>44096</v>
      </c>
      <c r="H1513" s="90">
        <v>1629.7153999991699</v>
      </c>
      <c r="I1513" s="90">
        <v>35.019599999999599</v>
      </c>
      <c r="J1513" s="90">
        <v>0</v>
      </c>
      <c r="K1513" s="109">
        <v>986664456</v>
      </c>
      <c r="L1513" s="89">
        <v>61</v>
      </c>
      <c r="M1513" s="89">
        <v>0</v>
      </c>
      <c r="N1513" s="89" t="s">
        <v>6445</v>
      </c>
    </row>
    <row r="1514" spans="2:14" x14ac:dyDescent="0.3">
      <c r="B1514" s="27" t="s">
        <v>1510</v>
      </c>
      <c r="C1514" s="62" t="s">
        <v>5030</v>
      </c>
      <c r="D1514" s="25" t="s">
        <v>4314</v>
      </c>
      <c r="E1514" s="25" t="s">
        <v>4134</v>
      </c>
      <c r="F1514" s="26">
        <v>44096</v>
      </c>
      <c r="H1514" s="90">
        <v>1678.5927000008501</v>
      </c>
      <c r="I1514" s="90">
        <v>36.040299999993302</v>
      </c>
      <c r="J1514" s="90">
        <v>113.67000000004199</v>
      </c>
      <c r="K1514" s="109">
        <v>957642420</v>
      </c>
      <c r="L1514" s="89">
        <v>105</v>
      </c>
      <c r="M1514" s="89">
        <v>0</v>
      </c>
      <c r="N1514" s="89" t="s">
        <v>6445</v>
      </c>
    </row>
    <row r="1515" spans="2:14" x14ac:dyDescent="0.3">
      <c r="B1515" s="27" t="s">
        <v>1511</v>
      </c>
      <c r="C1515" s="62" t="s">
        <v>5031</v>
      </c>
      <c r="D1515" s="25" t="s">
        <v>4315</v>
      </c>
      <c r="E1515" s="25" t="s">
        <v>4160</v>
      </c>
      <c r="F1515" s="26">
        <v>44096</v>
      </c>
      <c r="H1515" s="90">
        <v>1802.0514000002299</v>
      </c>
      <c r="I1515" s="90">
        <v>29501.236799985199</v>
      </c>
      <c r="J1515" s="90">
        <v>101499.433599949</v>
      </c>
      <c r="K1515" s="109">
        <v>54065802321</v>
      </c>
      <c r="L1515" s="89">
        <v>402</v>
      </c>
      <c r="M1515" s="89">
        <v>0</v>
      </c>
      <c r="N1515" s="89" t="s">
        <v>6445</v>
      </c>
    </row>
    <row r="1516" spans="2:14" x14ac:dyDescent="0.3">
      <c r="B1516" s="27" t="s">
        <v>1512</v>
      </c>
      <c r="C1516" s="62" t="s">
        <v>5032</v>
      </c>
      <c r="D1516" s="25" t="s">
        <v>4315</v>
      </c>
      <c r="E1516" s="25" t="s">
        <v>4088</v>
      </c>
      <c r="F1516" s="26">
        <v>44096</v>
      </c>
      <c r="H1516" s="90">
        <v>2035.5171000007499</v>
      </c>
      <c r="I1516" s="90">
        <v>8948.6051999926603</v>
      </c>
      <c r="J1516" s="90">
        <v>0</v>
      </c>
      <c r="K1516" s="109">
        <v>40487466698</v>
      </c>
      <c r="L1516" s="89">
        <v>1300</v>
      </c>
      <c r="M1516" s="89">
        <v>1</v>
      </c>
      <c r="N1516" s="89" t="s">
        <v>6445</v>
      </c>
    </row>
    <row r="1517" spans="2:14" x14ac:dyDescent="0.3">
      <c r="B1517" s="27" t="s">
        <v>1513</v>
      </c>
      <c r="C1517" s="62" t="s">
        <v>5033</v>
      </c>
      <c r="D1517" s="25" t="s">
        <v>4315</v>
      </c>
      <c r="E1517" s="25" t="s">
        <v>4159</v>
      </c>
      <c r="F1517" s="26">
        <v>44096</v>
      </c>
      <c r="H1517" s="90">
        <v>1274.9278999995399</v>
      </c>
      <c r="I1517" s="90">
        <v>0</v>
      </c>
      <c r="J1517" s="90">
        <v>0</v>
      </c>
      <c r="K1517" s="109">
        <v>0</v>
      </c>
      <c r="L1517" s="89">
        <v>0</v>
      </c>
      <c r="M1517" s="89">
        <v>0</v>
      </c>
      <c r="N1517" s="89" t="s">
        <v>6445</v>
      </c>
    </row>
    <row r="1518" spans="2:14" x14ac:dyDescent="0.3">
      <c r="B1518" s="27" t="s">
        <v>1514</v>
      </c>
      <c r="C1518" s="62" t="s">
        <v>5034</v>
      </c>
      <c r="D1518" s="25" t="s">
        <v>4315</v>
      </c>
      <c r="E1518" s="25" t="s">
        <v>4125</v>
      </c>
      <c r="F1518" s="26">
        <v>44096</v>
      </c>
      <c r="H1518" s="90">
        <v>1556.24499999918</v>
      </c>
      <c r="I1518" s="90">
        <v>96385.851799964905</v>
      </c>
      <c r="J1518" s="90">
        <v>0</v>
      </c>
      <c r="K1518" s="109">
        <v>73345971013</v>
      </c>
      <c r="L1518" s="89">
        <v>283</v>
      </c>
      <c r="M1518" s="89">
        <v>0</v>
      </c>
      <c r="N1518" s="89" t="s">
        <v>6445</v>
      </c>
    </row>
    <row r="1519" spans="2:14" x14ac:dyDescent="0.3">
      <c r="B1519" s="27" t="s">
        <v>1515</v>
      </c>
      <c r="C1519" s="62" t="s">
        <v>5035</v>
      </c>
      <c r="D1519" s="25" t="s">
        <v>4315</v>
      </c>
      <c r="E1519" s="25" t="s">
        <v>4126</v>
      </c>
      <c r="F1519" s="26">
        <v>44096</v>
      </c>
      <c r="H1519" s="90">
        <v>1755.8664999995401</v>
      </c>
      <c r="I1519" s="90">
        <v>481006.10260009801</v>
      </c>
      <c r="J1519" s="90">
        <v>336327.42939996702</v>
      </c>
      <c r="K1519" s="109">
        <v>359043419585</v>
      </c>
      <c r="L1519" s="89">
        <v>14372</v>
      </c>
      <c r="M1519" s="89">
        <v>1</v>
      </c>
      <c r="N1519" s="89" t="s">
        <v>6445</v>
      </c>
    </row>
    <row r="1520" spans="2:14" x14ac:dyDescent="0.3">
      <c r="B1520" s="27" t="s">
        <v>1516</v>
      </c>
      <c r="C1520" s="62" t="s">
        <v>5036</v>
      </c>
      <c r="D1520" s="25" t="s">
        <v>4315</v>
      </c>
      <c r="E1520" s="25" t="s">
        <v>4127</v>
      </c>
      <c r="F1520" s="26">
        <v>44096</v>
      </c>
      <c r="H1520" s="90">
        <v>1184.8000000007501</v>
      </c>
      <c r="I1520" s="90">
        <v>0</v>
      </c>
      <c r="J1520" s="90">
        <v>0</v>
      </c>
      <c r="K1520" s="109">
        <v>0</v>
      </c>
      <c r="L1520" s="89">
        <v>0</v>
      </c>
      <c r="M1520" s="89">
        <v>0</v>
      </c>
      <c r="N1520" s="89" t="s">
        <v>6445</v>
      </c>
    </row>
    <row r="1521" spans="2:14" x14ac:dyDescent="0.3">
      <c r="B1521" s="27" t="s">
        <v>1517</v>
      </c>
      <c r="C1521" s="62" t="s">
        <v>5037</v>
      </c>
      <c r="D1521" s="25" t="s">
        <v>4316</v>
      </c>
      <c r="E1521" s="25" t="s">
        <v>4160</v>
      </c>
      <c r="F1521" s="26">
        <v>44096</v>
      </c>
      <c r="H1521" s="90">
        <v>1782.46949999966</v>
      </c>
      <c r="I1521" s="90">
        <v>28050.970899999102</v>
      </c>
      <c r="J1521" s="90">
        <v>2692.8931999988899</v>
      </c>
      <c r="K1521" s="109">
        <v>18666259299</v>
      </c>
      <c r="L1521" s="89">
        <v>149</v>
      </c>
      <c r="M1521" s="89">
        <v>0</v>
      </c>
      <c r="N1521" s="89" t="s">
        <v>6445</v>
      </c>
    </row>
    <row r="1522" spans="2:14" x14ac:dyDescent="0.3">
      <c r="B1522" s="27" t="s">
        <v>1518</v>
      </c>
      <c r="C1522" s="62" t="s">
        <v>5038</v>
      </c>
      <c r="D1522" s="25" t="s">
        <v>4316</v>
      </c>
      <c r="E1522" s="25" t="s">
        <v>4088</v>
      </c>
      <c r="F1522" s="26">
        <v>44096</v>
      </c>
      <c r="H1522" s="90">
        <v>1989.5632000006699</v>
      </c>
      <c r="I1522" s="90">
        <v>0</v>
      </c>
      <c r="J1522" s="90">
        <v>0</v>
      </c>
      <c r="K1522" s="109">
        <v>16509318954</v>
      </c>
      <c r="L1522" s="89">
        <v>836</v>
      </c>
      <c r="M1522" s="89">
        <v>1</v>
      </c>
      <c r="N1522" s="89" t="s">
        <v>6445</v>
      </c>
    </row>
    <row r="1523" spans="2:14" x14ac:dyDescent="0.3">
      <c r="B1523" s="27" t="s">
        <v>1519</v>
      </c>
      <c r="C1523" s="62" t="s">
        <v>5039</v>
      </c>
      <c r="D1523" s="25" t="s">
        <v>4316</v>
      </c>
      <c r="E1523" s="25" t="s">
        <v>4159</v>
      </c>
      <c r="F1523" s="26">
        <v>44096</v>
      </c>
      <c r="H1523" s="90">
        <v>1000</v>
      </c>
      <c r="I1523" s="90">
        <v>0</v>
      </c>
      <c r="J1523" s="90">
        <v>0</v>
      </c>
      <c r="K1523" s="109">
        <v>0</v>
      </c>
      <c r="L1523" s="89">
        <v>0</v>
      </c>
      <c r="M1523" s="89">
        <v>0</v>
      </c>
      <c r="N1523" s="89" t="s">
        <v>6445</v>
      </c>
    </row>
    <row r="1524" spans="2:14" x14ac:dyDescent="0.3">
      <c r="B1524" s="27" t="s">
        <v>1520</v>
      </c>
      <c r="C1524" s="62" t="s">
        <v>5040</v>
      </c>
      <c r="D1524" s="25" t="s">
        <v>4316</v>
      </c>
      <c r="E1524" s="25" t="s">
        <v>4125</v>
      </c>
      <c r="F1524" s="26">
        <v>44096</v>
      </c>
      <c r="H1524" s="90">
        <v>1257.5486999992299</v>
      </c>
      <c r="I1524" s="90">
        <v>0</v>
      </c>
      <c r="J1524" s="90">
        <v>174872.588799953</v>
      </c>
      <c r="K1524" s="109">
        <v>19158266171</v>
      </c>
      <c r="L1524" s="89">
        <v>74</v>
      </c>
      <c r="M1524" s="89">
        <v>0</v>
      </c>
      <c r="N1524" s="89" t="s">
        <v>6445</v>
      </c>
    </row>
    <row r="1525" spans="2:14" x14ac:dyDescent="0.3">
      <c r="B1525" s="27" t="s">
        <v>1521</v>
      </c>
      <c r="C1525" s="62" t="s">
        <v>5041</v>
      </c>
      <c r="D1525" s="25" t="s">
        <v>4316</v>
      </c>
      <c r="E1525" s="25" t="s">
        <v>4126</v>
      </c>
      <c r="F1525" s="26">
        <v>44096</v>
      </c>
      <c r="H1525" s="90">
        <v>1607.6713999994099</v>
      </c>
      <c r="I1525" s="90">
        <v>64533.9876000285</v>
      </c>
      <c r="J1525" s="90">
        <v>139490.68840002999</v>
      </c>
      <c r="K1525" s="109">
        <v>89498107900</v>
      </c>
      <c r="L1525" s="89">
        <v>6365</v>
      </c>
      <c r="M1525" s="89">
        <v>1</v>
      </c>
      <c r="N1525" s="89" t="s">
        <v>6445</v>
      </c>
    </row>
    <row r="1526" spans="2:14" x14ac:dyDescent="0.3">
      <c r="B1526" s="27" t="s">
        <v>1522</v>
      </c>
      <c r="C1526" s="62" t="s">
        <v>5042</v>
      </c>
      <c r="D1526" s="25" t="s">
        <v>4316</v>
      </c>
      <c r="E1526" s="25" t="s">
        <v>4127</v>
      </c>
      <c r="F1526" s="26">
        <v>44096</v>
      </c>
      <c r="H1526" s="90">
        <v>1185.78810000047</v>
      </c>
      <c r="I1526" s="90">
        <v>0</v>
      </c>
      <c r="J1526" s="90">
        <v>0</v>
      </c>
      <c r="K1526" s="109">
        <v>0</v>
      </c>
      <c r="L1526" s="89">
        <v>0</v>
      </c>
      <c r="M1526" s="89">
        <v>0</v>
      </c>
      <c r="N1526" s="89" t="s">
        <v>6445</v>
      </c>
    </row>
    <row r="1527" spans="2:14" x14ac:dyDescent="0.3">
      <c r="B1527" s="27" t="s">
        <v>1523</v>
      </c>
      <c r="C1527" s="62" t="s">
        <v>5043</v>
      </c>
      <c r="D1527" s="25" t="s">
        <v>4317</v>
      </c>
      <c r="E1527" s="25" t="s">
        <v>4160</v>
      </c>
      <c r="F1527" s="26">
        <v>44096</v>
      </c>
      <c r="H1527" s="90">
        <v>1924.7859000004801</v>
      </c>
      <c r="I1527" s="90">
        <v>0</v>
      </c>
      <c r="J1527" s="90">
        <v>0</v>
      </c>
      <c r="K1527" s="109">
        <v>6216626858</v>
      </c>
      <c r="L1527" s="89">
        <v>48</v>
      </c>
      <c r="M1527" s="89">
        <v>0</v>
      </c>
      <c r="N1527" s="89" t="s">
        <v>6445</v>
      </c>
    </row>
    <row r="1528" spans="2:14" x14ac:dyDescent="0.3">
      <c r="B1528" s="27" t="s">
        <v>1524</v>
      </c>
      <c r="C1528" s="62" t="s">
        <v>5044</v>
      </c>
      <c r="D1528" s="25" t="s">
        <v>4317</v>
      </c>
      <c r="E1528" s="25" t="s">
        <v>4088</v>
      </c>
      <c r="F1528" s="26">
        <v>44096</v>
      </c>
      <c r="H1528" s="90">
        <v>2282.8447000011802</v>
      </c>
      <c r="I1528" s="90">
        <v>1374.3334999997201</v>
      </c>
      <c r="J1528" s="90">
        <v>0</v>
      </c>
      <c r="K1528" s="109">
        <v>9488455085</v>
      </c>
      <c r="L1528" s="89">
        <v>519</v>
      </c>
      <c r="M1528" s="89">
        <v>1</v>
      </c>
      <c r="N1528" s="89" t="s">
        <v>6445</v>
      </c>
    </row>
    <row r="1529" spans="2:14" x14ac:dyDescent="0.3">
      <c r="B1529" s="27" t="s">
        <v>1525</v>
      </c>
      <c r="C1529" s="62" t="s">
        <v>5045</v>
      </c>
      <c r="D1529" s="25" t="s">
        <v>4317</v>
      </c>
      <c r="E1529" s="25" t="s">
        <v>4159</v>
      </c>
      <c r="F1529" s="26">
        <v>44096</v>
      </c>
      <c r="H1529" s="90">
        <v>1000</v>
      </c>
      <c r="I1529" s="90">
        <v>0</v>
      </c>
      <c r="J1529" s="90">
        <v>0</v>
      </c>
      <c r="K1529" s="109">
        <v>0</v>
      </c>
      <c r="L1529" s="89">
        <v>0</v>
      </c>
      <c r="M1529" s="89">
        <v>0</v>
      </c>
      <c r="N1529" s="89" t="s">
        <v>6445</v>
      </c>
    </row>
    <row r="1530" spans="2:14" x14ac:dyDescent="0.3">
      <c r="B1530" s="27" t="s">
        <v>1526</v>
      </c>
      <c r="C1530" s="62" t="s">
        <v>5046</v>
      </c>
      <c r="D1530" s="25" t="s">
        <v>4317</v>
      </c>
      <c r="E1530" s="25" t="s">
        <v>4125</v>
      </c>
      <c r="F1530" s="26">
        <v>44096</v>
      </c>
      <c r="H1530" s="90">
        <v>1652.8323999997201</v>
      </c>
      <c r="I1530" s="90">
        <v>0</v>
      </c>
      <c r="J1530" s="90">
        <v>0</v>
      </c>
      <c r="K1530" s="109">
        <v>8202624453</v>
      </c>
      <c r="L1530" s="89">
        <v>38</v>
      </c>
      <c r="M1530" s="89">
        <v>0</v>
      </c>
      <c r="N1530" s="89" t="s">
        <v>6445</v>
      </c>
    </row>
    <row r="1531" spans="2:14" x14ac:dyDescent="0.3">
      <c r="B1531" s="27" t="s">
        <v>1527</v>
      </c>
      <c r="C1531" s="62" t="s">
        <v>5047</v>
      </c>
      <c r="D1531" s="25" t="s">
        <v>4317</v>
      </c>
      <c r="E1531" s="25" t="s">
        <v>4126</v>
      </c>
      <c r="F1531" s="26">
        <v>44096</v>
      </c>
      <c r="H1531" s="90">
        <v>1645.7686000000699</v>
      </c>
      <c r="I1531" s="90">
        <v>19660.722900003198</v>
      </c>
      <c r="J1531" s="90">
        <v>18553.9600999951</v>
      </c>
      <c r="K1531" s="109">
        <v>26656778157</v>
      </c>
      <c r="L1531" s="89">
        <v>3216</v>
      </c>
      <c r="M1531" s="89">
        <v>1</v>
      </c>
      <c r="N1531" s="89" t="s">
        <v>6445</v>
      </c>
    </row>
    <row r="1532" spans="2:14" x14ac:dyDescent="0.3">
      <c r="B1532" s="27" t="s">
        <v>1528</v>
      </c>
      <c r="C1532" s="62" t="s">
        <v>5048</v>
      </c>
      <c r="D1532" s="25" t="s">
        <v>4317</v>
      </c>
      <c r="E1532" s="25" t="s">
        <v>4127</v>
      </c>
      <c r="F1532" s="26">
        <v>44096</v>
      </c>
      <c r="H1532" s="90">
        <v>1219.6999999992499</v>
      </c>
      <c r="I1532" s="90">
        <v>0</v>
      </c>
      <c r="J1532" s="90">
        <v>0</v>
      </c>
      <c r="K1532" s="109">
        <v>0</v>
      </c>
      <c r="L1532" s="89">
        <v>0</v>
      </c>
      <c r="M1532" s="89">
        <v>0</v>
      </c>
      <c r="N1532" s="89" t="s">
        <v>6445</v>
      </c>
    </row>
    <row r="1533" spans="2:14" x14ac:dyDescent="0.3">
      <c r="B1533" s="27" t="s">
        <v>1529</v>
      </c>
      <c r="C1533" s="62" t="s">
        <v>5049</v>
      </c>
      <c r="D1533" s="25" t="s">
        <v>4318</v>
      </c>
      <c r="E1533" s="25" t="s">
        <v>4088</v>
      </c>
      <c r="F1533" s="26">
        <v>44096</v>
      </c>
      <c r="H1533" s="90">
        <v>1693.3895999994099</v>
      </c>
      <c r="I1533" s="90">
        <v>310.02909999992698</v>
      </c>
      <c r="J1533" s="90">
        <v>0</v>
      </c>
      <c r="K1533" s="109">
        <v>347315101</v>
      </c>
      <c r="L1533" s="89">
        <v>170</v>
      </c>
      <c r="M1533" s="89">
        <v>0</v>
      </c>
      <c r="N1533" s="89" t="s">
        <v>6445</v>
      </c>
    </row>
    <row r="1534" spans="2:14" x14ac:dyDescent="0.3">
      <c r="B1534" s="27" t="s">
        <v>1530</v>
      </c>
      <c r="C1534" s="62" t="s">
        <v>5050</v>
      </c>
      <c r="D1534" s="25" t="s">
        <v>4318</v>
      </c>
      <c r="E1534" s="25" t="s">
        <v>4197</v>
      </c>
      <c r="F1534" s="26">
        <v>44096</v>
      </c>
      <c r="H1534" s="90">
        <v>961.11809999961395</v>
      </c>
      <c r="I1534" s="90">
        <v>0</v>
      </c>
      <c r="J1534" s="90">
        <v>0</v>
      </c>
      <c r="K1534" s="109">
        <v>12524815</v>
      </c>
      <c r="L1534" s="89">
        <v>11</v>
      </c>
      <c r="M1534" s="89">
        <v>0</v>
      </c>
      <c r="N1534" s="89" t="s">
        <v>6445</v>
      </c>
    </row>
    <row r="1535" spans="2:14" x14ac:dyDescent="0.3">
      <c r="B1535" s="27" t="s">
        <v>1531</v>
      </c>
      <c r="C1535" s="62" t="s">
        <v>5051</v>
      </c>
      <c r="D1535" s="25" t="s">
        <v>4318</v>
      </c>
      <c r="E1535" s="25" t="s">
        <v>4089</v>
      </c>
      <c r="F1535" s="26">
        <v>44096</v>
      </c>
      <c r="H1535" s="90">
        <v>1490.0735999997701</v>
      </c>
      <c r="I1535" s="90">
        <v>691.24120000004802</v>
      </c>
      <c r="J1535" s="90">
        <v>989.66260000038903</v>
      </c>
      <c r="K1535" s="109">
        <v>5914331263</v>
      </c>
      <c r="L1535" s="89">
        <v>968</v>
      </c>
      <c r="M1535" s="89">
        <v>0</v>
      </c>
      <c r="N1535" s="89" t="s">
        <v>6445</v>
      </c>
    </row>
    <row r="1536" spans="2:14" x14ac:dyDescent="0.3">
      <c r="B1536" s="27" t="s">
        <v>1532</v>
      </c>
      <c r="C1536" s="62" t="s">
        <v>5052</v>
      </c>
      <c r="D1536" s="25" t="s">
        <v>4318</v>
      </c>
      <c r="E1536" s="25" t="s">
        <v>4090</v>
      </c>
      <c r="F1536" s="26">
        <v>44096</v>
      </c>
      <c r="H1536" s="90">
        <v>1656.0943</v>
      </c>
      <c r="I1536" s="90">
        <v>0</v>
      </c>
      <c r="J1536" s="90">
        <v>0</v>
      </c>
      <c r="K1536" s="109">
        <v>2579236243</v>
      </c>
      <c r="L1536" s="89">
        <v>45</v>
      </c>
      <c r="M1536" s="89">
        <v>0</v>
      </c>
      <c r="N1536" s="89" t="s">
        <v>6445</v>
      </c>
    </row>
    <row r="1537" spans="2:14" x14ac:dyDescent="0.3">
      <c r="B1537" s="27" t="s">
        <v>1533</v>
      </c>
      <c r="C1537" s="62" t="s">
        <v>5053</v>
      </c>
      <c r="D1537" s="25" t="s">
        <v>4318</v>
      </c>
      <c r="E1537" s="25" t="s">
        <v>4185</v>
      </c>
      <c r="F1537" s="26">
        <v>44096</v>
      </c>
      <c r="H1537" s="90">
        <v>1285.99239999987</v>
      </c>
      <c r="I1537" s="90">
        <v>0</v>
      </c>
      <c r="J1537" s="90">
        <v>0</v>
      </c>
      <c r="K1537" s="109">
        <v>1105772898</v>
      </c>
      <c r="L1537" s="89">
        <v>13</v>
      </c>
      <c r="M1537" s="89">
        <v>0</v>
      </c>
      <c r="N1537" s="89" t="s">
        <v>6445</v>
      </c>
    </row>
    <row r="1538" spans="2:14" x14ac:dyDescent="0.3">
      <c r="B1538" s="27" t="s">
        <v>1534</v>
      </c>
      <c r="C1538" s="62" t="s">
        <v>5054</v>
      </c>
      <c r="D1538" s="25" t="s">
        <v>4318</v>
      </c>
      <c r="E1538" s="25" t="s">
        <v>4186</v>
      </c>
      <c r="F1538" s="26">
        <v>44096</v>
      </c>
      <c r="H1538" s="90">
        <v>1078.0493000000699</v>
      </c>
      <c r="I1538" s="90">
        <v>0</v>
      </c>
      <c r="J1538" s="90">
        <v>0</v>
      </c>
      <c r="K1538" s="109">
        <v>1196723295</v>
      </c>
      <c r="L1538" s="89">
        <v>4</v>
      </c>
      <c r="M1538" s="89">
        <v>0</v>
      </c>
      <c r="N1538" s="89" t="s">
        <v>6445</v>
      </c>
    </row>
    <row r="1539" spans="2:14" x14ac:dyDescent="0.3">
      <c r="B1539" s="27" t="s">
        <v>1535</v>
      </c>
      <c r="C1539" s="62" t="s">
        <v>5055</v>
      </c>
      <c r="D1539" s="25" t="s">
        <v>4318</v>
      </c>
      <c r="E1539" s="25" t="s">
        <v>4187</v>
      </c>
      <c r="F1539" s="26">
        <v>44096</v>
      </c>
      <c r="H1539" s="90">
        <v>1116.75019999966</v>
      </c>
      <c r="I1539" s="90">
        <v>0</v>
      </c>
      <c r="J1539" s="90">
        <v>0</v>
      </c>
      <c r="K1539" s="109">
        <v>374207513</v>
      </c>
      <c r="L1539" s="89">
        <v>2</v>
      </c>
      <c r="M1539" s="89">
        <v>0</v>
      </c>
      <c r="N1539" s="89" t="s">
        <v>6445</v>
      </c>
    </row>
    <row r="1540" spans="2:14" x14ac:dyDescent="0.3">
      <c r="B1540" s="27" t="s">
        <v>1536</v>
      </c>
      <c r="C1540" s="62" t="s">
        <v>5056</v>
      </c>
      <c r="D1540" s="25" t="s">
        <v>4318</v>
      </c>
      <c r="E1540" s="25" t="s">
        <v>4091</v>
      </c>
      <c r="F1540" s="26">
        <v>44096</v>
      </c>
      <c r="H1540" s="90">
        <v>1115.2861000001401</v>
      </c>
      <c r="I1540" s="90">
        <v>0</v>
      </c>
      <c r="J1540" s="90">
        <v>0</v>
      </c>
      <c r="K1540" s="109">
        <v>0</v>
      </c>
      <c r="L1540" s="89">
        <v>0</v>
      </c>
      <c r="M1540" s="89">
        <v>0</v>
      </c>
      <c r="N1540" s="89" t="s">
        <v>6445</v>
      </c>
    </row>
    <row r="1541" spans="2:14" x14ac:dyDescent="0.3">
      <c r="B1541" s="27" t="s">
        <v>1537</v>
      </c>
      <c r="C1541" s="62" t="s">
        <v>5057</v>
      </c>
      <c r="D1541" s="25" t="s">
        <v>4318</v>
      </c>
      <c r="E1541" s="25" t="s">
        <v>4180</v>
      </c>
      <c r="F1541" s="26">
        <v>44096</v>
      </c>
      <c r="H1541" s="90">
        <v>1359.96279999986</v>
      </c>
      <c r="I1541" s="90">
        <v>0</v>
      </c>
      <c r="J1541" s="90">
        <v>0</v>
      </c>
      <c r="K1541" s="109">
        <v>1905223342</v>
      </c>
      <c r="L1541" s="89">
        <v>1</v>
      </c>
      <c r="M1541" s="89">
        <v>1</v>
      </c>
      <c r="N1541" s="89" t="s">
        <v>6445</v>
      </c>
    </row>
    <row r="1542" spans="2:14" x14ac:dyDescent="0.3">
      <c r="B1542" s="27" t="s">
        <v>1538</v>
      </c>
      <c r="C1542" s="62" t="s">
        <v>5058</v>
      </c>
      <c r="D1542" s="25" t="s">
        <v>4318</v>
      </c>
      <c r="E1542" s="25" t="s">
        <v>4198</v>
      </c>
      <c r="F1542" s="26">
        <v>44096</v>
      </c>
      <c r="H1542" s="90">
        <v>1717.1821999996901</v>
      </c>
      <c r="I1542" s="90">
        <v>0</v>
      </c>
      <c r="J1542" s="90">
        <v>0</v>
      </c>
      <c r="K1542" s="109">
        <v>3623079463</v>
      </c>
      <c r="L1542" s="89">
        <v>1</v>
      </c>
      <c r="M1542" s="89">
        <v>0</v>
      </c>
      <c r="N1542" s="89" t="s">
        <v>6445</v>
      </c>
    </row>
    <row r="1543" spans="2:14" x14ac:dyDescent="0.3">
      <c r="B1543" s="27" t="s">
        <v>1539</v>
      </c>
      <c r="C1543" s="62" t="s">
        <v>5059</v>
      </c>
      <c r="D1543" s="25" t="s">
        <v>4318</v>
      </c>
      <c r="E1543" s="25" t="s">
        <v>4199</v>
      </c>
      <c r="F1543" s="26">
        <v>44096</v>
      </c>
      <c r="H1543" s="90">
        <v>1142.0330999996499</v>
      </c>
      <c r="I1543" s="90">
        <v>0</v>
      </c>
      <c r="J1543" s="90">
        <v>0</v>
      </c>
      <c r="K1543" s="109">
        <v>13998880412</v>
      </c>
      <c r="L1543" s="89">
        <v>1</v>
      </c>
      <c r="M1543" s="89">
        <v>1</v>
      </c>
      <c r="N1543" s="89" t="s">
        <v>6445</v>
      </c>
    </row>
    <row r="1544" spans="2:14" x14ac:dyDescent="0.3">
      <c r="B1544" s="27" t="s">
        <v>1540</v>
      </c>
      <c r="C1544" s="62" t="s">
        <v>5060</v>
      </c>
      <c r="D1544" s="25" t="s">
        <v>4319</v>
      </c>
      <c r="E1544" s="25" t="s">
        <v>4088</v>
      </c>
      <c r="F1544" s="26">
        <v>44096</v>
      </c>
      <c r="H1544" s="90">
        <v>1647.99180000089</v>
      </c>
      <c r="I1544" s="90">
        <v>124.393900000025</v>
      </c>
      <c r="J1544" s="90">
        <v>0</v>
      </c>
      <c r="K1544" s="109">
        <v>1628994731</v>
      </c>
      <c r="L1544" s="89">
        <v>183</v>
      </c>
      <c r="M1544" s="89">
        <v>0</v>
      </c>
      <c r="N1544" s="89" t="s">
        <v>6445</v>
      </c>
    </row>
    <row r="1545" spans="2:14" x14ac:dyDescent="0.3">
      <c r="B1545" s="27" t="s">
        <v>1541</v>
      </c>
      <c r="C1545" s="62" t="s">
        <v>5061</v>
      </c>
      <c r="D1545" s="25" t="s">
        <v>4319</v>
      </c>
      <c r="E1545" s="25" t="s">
        <v>4197</v>
      </c>
      <c r="F1545" s="26">
        <v>44096</v>
      </c>
      <c r="H1545" s="90">
        <v>985.05960000027005</v>
      </c>
      <c r="I1545" s="90">
        <v>0</v>
      </c>
      <c r="J1545" s="90">
        <v>0</v>
      </c>
      <c r="K1545" s="109">
        <v>29251561</v>
      </c>
      <c r="L1545" s="89">
        <v>14</v>
      </c>
      <c r="M1545" s="89">
        <v>0</v>
      </c>
      <c r="N1545" s="89" t="s">
        <v>6445</v>
      </c>
    </row>
    <row r="1546" spans="2:14" x14ac:dyDescent="0.3">
      <c r="B1546" s="27" t="s">
        <v>1542</v>
      </c>
      <c r="C1546" s="62" t="s">
        <v>5062</v>
      </c>
      <c r="D1546" s="25" t="s">
        <v>4319</v>
      </c>
      <c r="E1546" s="25" t="s">
        <v>4089</v>
      </c>
      <c r="F1546" s="26">
        <v>44096</v>
      </c>
      <c r="H1546" s="90">
        <v>1430.7419000007201</v>
      </c>
      <c r="I1546" s="90">
        <v>8650.2329999953508</v>
      </c>
      <c r="J1546" s="90">
        <v>5008.8942999988803</v>
      </c>
      <c r="K1546" s="109">
        <v>16423903593</v>
      </c>
      <c r="L1546" s="89">
        <v>3514</v>
      </c>
      <c r="M1546" s="89">
        <v>1</v>
      </c>
      <c r="N1546" s="89" t="s">
        <v>6445</v>
      </c>
    </row>
    <row r="1547" spans="2:14" x14ac:dyDescent="0.3">
      <c r="B1547" s="27" t="s">
        <v>1543</v>
      </c>
      <c r="C1547" s="62" t="s">
        <v>5063</v>
      </c>
      <c r="D1547" s="25" t="s">
        <v>4319</v>
      </c>
      <c r="E1547" s="25" t="s">
        <v>4090</v>
      </c>
      <c r="F1547" s="26">
        <v>44096</v>
      </c>
      <c r="H1547" s="90">
        <v>1506.7574000004699</v>
      </c>
      <c r="I1547" s="90">
        <v>0</v>
      </c>
      <c r="J1547" s="90">
        <v>32499.020300000899</v>
      </c>
      <c r="K1547" s="109">
        <v>8186578736</v>
      </c>
      <c r="L1547" s="89">
        <v>106</v>
      </c>
      <c r="M1547" s="89">
        <v>0</v>
      </c>
      <c r="N1547" s="89" t="s">
        <v>6445</v>
      </c>
    </row>
    <row r="1548" spans="2:14" x14ac:dyDescent="0.3">
      <c r="B1548" s="27" t="s">
        <v>1544</v>
      </c>
      <c r="C1548" s="62" t="s">
        <v>5064</v>
      </c>
      <c r="D1548" s="25" t="s">
        <v>4319</v>
      </c>
      <c r="E1548" s="25" t="s">
        <v>4185</v>
      </c>
      <c r="F1548" s="26">
        <v>44096</v>
      </c>
      <c r="H1548" s="90">
        <v>1181.50290000066</v>
      </c>
      <c r="I1548" s="90">
        <v>0</v>
      </c>
      <c r="J1548" s="90">
        <v>0</v>
      </c>
      <c r="K1548" s="109">
        <v>3737424448</v>
      </c>
      <c r="L1548" s="89">
        <v>19</v>
      </c>
      <c r="M1548" s="89">
        <v>0</v>
      </c>
      <c r="N1548" s="89" t="s">
        <v>6445</v>
      </c>
    </row>
    <row r="1549" spans="2:14" x14ac:dyDescent="0.3">
      <c r="B1549" s="27" t="s">
        <v>1545</v>
      </c>
      <c r="C1549" s="62" t="s">
        <v>5065</v>
      </c>
      <c r="D1549" s="25" t="s">
        <v>4319</v>
      </c>
      <c r="E1549" s="25" t="s">
        <v>4186</v>
      </c>
      <c r="F1549" s="26">
        <v>44096</v>
      </c>
      <c r="H1549" s="90">
        <v>1200.33730000071</v>
      </c>
      <c r="I1549" s="90">
        <v>0</v>
      </c>
      <c r="J1549" s="90">
        <v>0</v>
      </c>
      <c r="K1549" s="109">
        <v>2219509028</v>
      </c>
      <c r="L1549" s="89">
        <v>5</v>
      </c>
      <c r="M1549" s="89">
        <v>0</v>
      </c>
      <c r="N1549" s="89" t="s">
        <v>6445</v>
      </c>
    </row>
    <row r="1550" spans="2:14" x14ac:dyDescent="0.3">
      <c r="B1550" s="27" t="s">
        <v>1546</v>
      </c>
      <c r="C1550" s="62" t="s">
        <v>5066</v>
      </c>
      <c r="D1550" s="25" t="s">
        <v>4319</v>
      </c>
      <c r="E1550" s="25" t="s">
        <v>4187</v>
      </c>
      <c r="F1550" s="26">
        <v>44096</v>
      </c>
      <c r="H1550" s="90">
        <v>1239.2851999998099</v>
      </c>
      <c r="I1550" s="90">
        <v>0</v>
      </c>
      <c r="J1550" s="90">
        <v>0</v>
      </c>
      <c r="K1550" s="109">
        <v>3772704421</v>
      </c>
      <c r="L1550" s="89">
        <v>5</v>
      </c>
      <c r="M1550" s="89">
        <v>0</v>
      </c>
      <c r="N1550" s="89" t="s">
        <v>6445</v>
      </c>
    </row>
    <row r="1551" spans="2:14" x14ac:dyDescent="0.3">
      <c r="B1551" s="27" t="s">
        <v>1547</v>
      </c>
      <c r="C1551" s="62" t="s">
        <v>5067</v>
      </c>
      <c r="D1551" s="25" t="s">
        <v>4319</v>
      </c>
      <c r="E1551" s="25" t="s">
        <v>4091</v>
      </c>
      <c r="F1551" s="26">
        <v>44096</v>
      </c>
      <c r="H1551" s="90">
        <v>1071.40909999982</v>
      </c>
      <c r="I1551" s="90">
        <v>0</v>
      </c>
      <c r="J1551" s="90">
        <v>0</v>
      </c>
      <c r="K1551" s="109">
        <v>0</v>
      </c>
      <c r="L1551" s="89">
        <v>0</v>
      </c>
      <c r="M1551" s="89">
        <v>0</v>
      </c>
      <c r="N1551" s="89" t="s">
        <v>6445</v>
      </c>
    </row>
    <row r="1552" spans="2:14" x14ac:dyDescent="0.3">
      <c r="B1552" s="27" t="s">
        <v>1548</v>
      </c>
      <c r="C1552" s="62" t="s">
        <v>5068</v>
      </c>
      <c r="D1552" s="25" t="s">
        <v>4319</v>
      </c>
      <c r="E1552" s="25" t="s">
        <v>4180</v>
      </c>
      <c r="F1552" s="26">
        <v>44096</v>
      </c>
      <c r="H1552" s="90">
        <v>1245.9744000006499</v>
      </c>
      <c r="I1552" s="90">
        <v>0</v>
      </c>
      <c r="J1552" s="90">
        <v>0</v>
      </c>
      <c r="K1552" s="109">
        <v>69789349</v>
      </c>
      <c r="L1552" s="89">
        <v>1</v>
      </c>
      <c r="M1552" s="89">
        <v>1</v>
      </c>
      <c r="N1552" s="89" t="s">
        <v>6445</v>
      </c>
    </row>
    <row r="1553" spans="2:14" x14ac:dyDescent="0.3">
      <c r="B1553" s="27" t="s">
        <v>1549</v>
      </c>
      <c r="C1553" s="62" t="s">
        <v>5069</v>
      </c>
      <c r="D1553" s="25" t="s">
        <v>4319</v>
      </c>
      <c r="E1553" s="25" t="s">
        <v>4198</v>
      </c>
      <c r="F1553" s="26">
        <v>44096</v>
      </c>
      <c r="H1553" s="90">
        <v>1654.9047999996701</v>
      </c>
      <c r="I1553" s="90">
        <v>0</v>
      </c>
      <c r="J1553" s="90">
        <v>0</v>
      </c>
      <c r="K1553" s="109">
        <v>3577149002</v>
      </c>
      <c r="L1553" s="89">
        <v>1</v>
      </c>
      <c r="M1553" s="89">
        <v>0</v>
      </c>
      <c r="N1553" s="89" t="s">
        <v>6445</v>
      </c>
    </row>
    <row r="1554" spans="2:14" x14ac:dyDescent="0.3">
      <c r="B1554" s="27" t="s">
        <v>1550</v>
      </c>
      <c r="C1554" s="62" t="s">
        <v>5070</v>
      </c>
      <c r="D1554" s="25" t="s">
        <v>4319</v>
      </c>
      <c r="E1554" s="25" t="s">
        <v>4199</v>
      </c>
      <c r="F1554" s="26">
        <v>44096</v>
      </c>
      <c r="H1554" s="90">
        <v>1083.52400000021</v>
      </c>
      <c r="I1554" s="90">
        <v>0</v>
      </c>
      <c r="J1554" s="90">
        <v>0</v>
      </c>
      <c r="K1554" s="109">
        <v>7128186407</v>
      </c>
      <c r="L1554" s="89">
        <v>1</v>
      </c>
      <c r="M1554" s="89">
        <v>1</v>
      </c>
      <c r="N1554" s="89" t="s">
        <v>6445</v>
      </c>
    </row>
    <row r="1555" spans="2:14" x14ac:dyDescent="0.3">
      <c r="B1555" s="27" t="s">
        <v>1551</v>
      </c>
      <c r="C1555" s="62" t="s">
        <v>5071</v>
      </c>
      <c r="D1555" s="25" t="s">
        <v>4320</v>
      </c>
      <c r="E1555" s="25" t="s">
        <v>4088</v>
      </c>
      <c r="F1555" s="26">
        <v>44096</v>
      </c>
      <c r="H1555" s="90">
        <v>1709.2684000004101</v>
      </c>
      <c r="I1555" s="90">
        <v>179.837800000096</v>
      </c>
      <c r="J1555" s="90">
        <v>0</v>
      </c>
      <c r="K1555" s="109">
        <v>2318515649</v>
      </c>
      <c r="L1555" s="89">
        <v>327</v>
      </c>
      <c r="M1555" s="89">
        <v>0</v>
      </c>
      <c r="N1555" s="89" t="s">
        <v>6445</v>
      </c>
    </row>
    <row r="1556" spans="2:14" x14ac:dyDescent="0.3">
      <c r="B1556" s="27" t="s">
        <v>1552</v>
      </c>
      <c r="C1556" s="62" t="s">
        <v>5072</v>
      </c>
      <c r="D1556" s="25" t="s">
        <v>4320</v>
      </c>
      <c r="E1556" s="25" t="s">
        <v>4197</v>
      </c>
      <c r="F1556" s="26">
        <v>44096</v>
      </c>
      <c r="H1556" s="90">
        <v>975.24529999960203</v>
      </c>
      <c r="I1556" s="90">
        <v>0</v>
      </c>
      <c r="J1556" s="90">
        <v>0</v>
      </c>
      <c r="K1556" s="109">
        <v>44154505</v>
      </c>
      <c r="L1556" s="89">
        <v>19</v>
      </c>
      <c r="M1556" s="89">
        <v>0</v>
      </c>
      <c r="N1556" s="89" t="s">
        <v>6445</v>
      </c>
    </row>
    <row r="1557" spans="2:14" x14ac:dyDescent="0.3">
      <c r="B1557" s="27" t="s">
        <v>1553</v>
      </c>
      <c r="C1557" s="62" t="s">
        <v>5073</v>
      </c>
      <c r="D1557" s="25" t="s">
        <v>4320</v>
      </c>
      <c r="E1557" s="25" t="s">
        <v>4089</v>
      </c>
      <c r="F1557" s="26">
        <v>44096</v>
      </c>
      <c r="H1557" s="90">
        <v>1444.05959999934</v>
      </c>
      <c r="I1557" s="90">
        <v>2520.6710000000899</v>
      </c>
      <c r="J1557" s="90">
        <v>3620.97830000147</v>
      </c>
      <c r="K1557" s="109">
        <v>13669779093</v>
      </c>
      <c r="L1557" s="89">
        <v>1647</v>
      </c>
      <c r="M1557" s="89">
        <v>0</v>
      </c>
      <c r="N1557" s="89" t="s">
        <v>6445</v>
      </c>
    </row>
    <row r="1558" spans="2:14" x14ac:dyDescent="0.3">
      <c r="B1558" s="27" t="s">
        <v>1554</v>
      </c>
      <c r="C1558" s="62" t="s">
        <v>5074</v>
      </c>
      <c r="D1558" s="25" t="s">
        <v>4320</v>
      </c>
      <c r="E1558" s="25" t="s">
        <v>4090</v>
      </c>
      <c r="F1558" s="26">
        <v>44096</v>
      </c>
      <c r="H1558" s="90">
        <v>1552.2656999994099</v>
      </c>
      <c r="I1558" s="90">
        <v>0</v>
      </c>
      <c r="J1558" s="90">
        <v>0</v>
      </c>
      <c r="K1558" s="109">
        <v>8161691850</v>
      </c>
      <c r="L1558" s="89">
        <v>109</v>
      </c>
      <c r="M1558" s="89">
        <v>0</v>
      </c>
      <c r="N1558" s="89" t="s">
        <v>6445</v>
      </c>
    </row>
    <row r="1559" spans="2:14" x14ac:dyDescent="0.3">
      <c r="B1559" s="27" t="s">
        <v>1555</v>
      </c>
      <c r="C1559" s="62" t="s">
        <v>5075</v>
      </c>
      <c r="D1559" s="25" t="s">
        <v>4320</v>
      </c>
      <c r="E1559" s="25" t="s">
        <v>4185</v>
      </c>
      <c r="F1559" s="26">
        <v>44096</v>
      </c>
      <c r="H1559" s="90">
        <v>1223.42320000008</v>
      </c>
      <c r="I1559" s="90">
        <v>0</v>
      </c>
      <c r="J1559" s="90">
        <v>0</v>
      </c>
      <c r="K1559" s="109">
        <v>3786352218</v>
      </c>
      <c r="L1559" s="89">
        <v>14</v>
      </c>
      <c r="M1559" s="89">
        <v>0</v>
      </c>
      <c r="N1559" s="89" t="s">
        <v>6445</v>
      </c>
    </row>
    <row r="1560" spans="2:14" x14ac:dyDescent="0.3">
      <c r="B1560" s="27" t="s">
        <v>1556</v>
      </c>
      <c r="C1560" s="62" t="s">
        <v>5076</v>
      </c>
      <c r="D1560" s="25" t="s">
        <v>4320</v>
      </c>
      <c r="E1560" s="25" t="s">
        <v>4186</v>
      </c>
      <c r="F1560" s="26">
        <v>44096</v>
      </c>
      <c r="H1560" s="90">
        <v>1084.7588999997799</v>
      </c>
      <c r="I1560" s="90">
        <v>0</v>
      </c>
      <c r="J1560" s="90">
        <v>0</v>
      </c>
      <c r="K1560" s="109">
        <v>1011123793</v>
      </c>
      <c r="L1560" s="89">
        <v>5</v>
      </c>
      <c r="M1560" s="89">
        <v>0</v>
      </c>
      <c r="N1560" s="89" t="s">
        <v>6445</v>
      </c>
    </row>
    <row r="1561" spans="2:14" x14ac:dyDescent="0.3">
      <c r="B1561" s="27" t="s">
        <v>1557</v>
      </c>
      <c r="C1561" s="62" t="s">
        <v>5077</v>
      </c>
      <c r="D1561" s="25" t="s">
        <v>4320</v>
      </c>
      <c r="E1561" s="25" t="s">
        <v>4187</v>
      </c>
      <c r="F1561" s="26">
        <v>44096</v>
      </c>
      <c r="H1561" s="90">
        <v>1120.4492000006101</v>
      </c>
      <c r="I1561" s="90">
        <v>0</v>
      </c>
      <c r="J1561" s="90">
        <v>0</v>
      </c>
      <c r="K1561" s="109">
        <v>911232046</v>
      </c>
      <c r="L1561" s="89">
        <v>6</v>
      </c>
      <c r="M1561" s="89">
        <v>0</v>
      </c>
      <c r="N1561" s="89" t="s">
        <v>6445</v>
      </c>
    </row>
    <row r="1562" spans="2:14" x14ac:dyDescent="0.3">
      <c r="B1562" s="27" t="s">
        <v>1558</v>
      </c>
      <c r="C1562" s="62" t="s">
        <v>5078</v>
      </c>
      <c r="D1562" s="25" t="s">
        <v>4320</v>
      </c>
      <c r="E1562" s="25" t="s">
        <v>4091</v>
      </c>
      <c r="F1562" s="26">
        <v>44096</v>
      </c>
      <c r="H1562" s="90">
        <v>1076.8856000006199</v>
      </c>
      <c r="I1562" s="90">
        <v>0</v>
      </c>
      <c r="J1562" s="90">
        <v>0</v>
      </c>
      <c r="K1562" s="109">
        <v>0</v>
      </c>
      <c r="L1562" s="89">
        <v>0</v>
      </c>
      <c r="M1562" s="89">
        <v>0</v>
      </c>
      <c r="N1562" s="89" t="s">
        <v>6445</v>
      </c>
    </row>
    <row r="1563" spans="2:14" x14ac:dyDescent="0.3">
      <c r="B1563" s="27" t="s">
        <v>1559</v>
      </c>
      <c r="C1563" s="62" t="s">
        <v>5079</v>
      </c>
      <c r="D1563" s="25" t="s">
        <v>4320</v>
      </c>
      <c r="E1563" s="25" t="s">
        <v>4180</v>
      </c>
      <c r="F1563" s="26">
        <v>44096</v>
      </c>
      <c r="H1563" s="90">
        <v>1291.0504999999</v>
      </c>
      <c r="I1563" s="90">
        <v>0</v>
      </c>
      <c r="J1563" s="90">
        <v>0</v>
      </c>
      <c r="K1563" s="109">
        <v>192898576</v>
      </c>
      <c r="L1563" s="89">
        <v>1</v>
      </c>
      <c r="M1563" s="89">
        <v>1</v>
      </c>
      <c r="N1563" s="89" t="s">
        <v>6445</v>
      </c>
    </row>
    <row r="1564" spans="2:14" x14ac:dyDescent="0.3">
      <c r="B1564" s="27" t="s">
        <v>1560</v>
      </c>
      <c r="C1564" s="62" t="s">
        <v>5080</v>
      </c>
      <c r="D1564" s="25" t="s">
        <v>4320</v>
      </c>
      <c r="E1564" s="25" t="s">
        <v>4198</v>
      </c>
      <c r="F1564" s="26">
        <v>44096</v>
      </c>
      <c r="H1564" s="90">
        <v>1721.23420000076</v>
      </c>
      <c r="I1564" s="90">
        <v>0</v>
      </c>
      <c r="J1564" s="90">
        <v>0</v>
      </c>
      <c r="K1564" s="109">
        <v>5866552716</v>
      </c>
      <c r="L1564" s="89">
        <v>1</v>
      </c>
      <c r="M1564" s="89">
        <v>0</v>
      </c>
      <c r="N1564" s="89" t="s">
        <v>6445</v>
      </c>
    </row>
    <row r="1565" spans="2:14" x14ac:dyDescent="0.3">
      <c r="B1565" s="27" t="s">
        <v>1561</v>
      </c>
      <c r="C1565" s="62" t="s">
        <v>5081</v>
      </c>
      <c r="D1565" s="25" t="s">
        <v>4320</v>
      </c>
      <c r="E1565" s="25" t="s">
        <v>4199</v>
      </c>
      <c r="F1565" s="26">
        <v>44096</v>
      </c>
      <c r="H1565" s="90">
        <v>1110.89079999924</v>
      </c>
      <c r="I1565" s="90">
        <v>0</v>
      </c>
      <c r="J1565" s="90">
        <v>0</v>
      </c>
      <c r="K1565" s="109">
        <v>20042346023</v>
      </c>
      <c r="L1565" s="89">
        <v>1</v>
      </c>
      <c r="M1565" s="89">
        <v>1</v>
      </c>
      <c r="N1565" s="89" t="s">
        <v>6445</v>
      </c>
    </row>
    <row r="1566" spans="2:14" x14ac:dyDescent="0.3">
      <c r="B1566" s="27" t="s">
        <v>1562</v>
      </c>
      <c r="C1566" s="62" t="s">
        <v>5082</v>
      </c>
      <c r="D1566" s="25" t="s">
        <v>4321</v>
      </c>
      <c r="E1566" s="25" t="s">
        <v>4088</v>
      </c>
      <c r="F1566" s="26">
        <v>44096</v>
      </c>
      <c r="H1566" s="90">
        <v>977.18030000012402</v>
      </c>
      <c r="I1566" s="90">
        <v>0</v>
      </c>
      <c r="J1566" s="90">
        <v>0</v>
      </c>
      <c r="K1566" s="109">
        <v>403613</v>
      </c>
      <c r="L1566" s="89">
        <v>3</v>
      </c>
      <c r="M1566" s="89">
        <v>0</v>
      </c>
      <c r="N1566" s="89" t="s">
        <v>6445</v>
      </c>
    </row>
    <row r="1567" spans="2:14" x14ac:dyDescent="0.3">
      <c r="B1567" s="27" t="s">
        <v>1563</v>
      </c>
      <c r="C1567" s="62" t="s">
        <v>5083</v>
      </c>
      <c r="D1567" s="25" t="s">
        <v>4321</v>
      </c>
      <c r="E1567" s="25" t="s">
        <v>4089</v>
      </c>
      <c r="F1567" s="26">
        <v>44096</v>
      </c>
      <c r="H1567" s="90">
        <v>978.91509999986704</v>
      </c>
      <c r="I1567" s="90">
        <v>0</v>
      </c>
      <c r="J1567" s="90">
        <v>0</v>
      </c>
      <c r="K1567" s="109">
        <v>2645189</v>
      </c>
      <c r="L1567" s="89">
        <v>3</v>
      </c>
      <c r="M1567" s="89">
        <v>0</v>
      </c>
      <c r="N1567" s="89" t="s">
        <v>6445</v>
      </c>
    </row>
    <row r="1568" spans="2:14" x14ac:dyDescent="0.3">
      <c r="B1568" s="27" t="s">
        <v>1564</v>
      </c>
      <c r="C1568" s="62" t="s">
        <v>5084</v>
      </c>
      <c r="D1568" s="25" t="s">
        <v>4321</v>
      </c>
      <c r="E1568" s="25" t="s">
        <v>4090</v>
      </c>
      <c r="F1568" s="26">
        <v>44096</v>
      </c>
      <c r="H1568" s="90">
        <v>977.06529999990005</v>
      </c>
      <c r="I1568" s="90">
        <v>51173.652400016799</v>
      </c>
      <c r="J1568" s="90">
        <v>0</v>
      </c>
      <c r="K1568" s="109">
        <v>50048853</v>
      </c>
      <c r="L1568" s="89">
        <v>2</v>
      </c>
      <c r="M1568" s="89">
        <v>0</v>
      </c>
      <c r="N1568" s="89" t="s">
        <v>6445</v>
      </c>
    </row>
    <row r="1569" spans="2:14" x14ac:dyDescent="0.3">
      <c r="B1569" s="27" t="s">
        <v>1565</v>
      </c>
      <c r="C1569" s="62" t="s">
        <v>5085</v>
      </c>
      <c r="D1569" s="25" t="s">
        <v>4321</v>
      </c>
      <c r="E1569" s="25" t="s">
        <v>4091</v>
      </c>
      <c r="F1569" s="26">
        <v>44096</v>
      </c>
      <c r="H1569" s="90">
        <v>977.272800000384</v>
      </c>
      <c r="I1569" s="90">
        <v>0</v>
      </c>
      <c r="J1569" s="90">
        <v>0</v>
      </c>
      <c r="K1569" s="109">
        <v>302954575</v>
      </c>
      <c r="L1569" s="89">
        <v>1</v>
      </c>
      <c r="M1569" s="89">
        <v>1</v>
      </c>
      <c r="N1569" s="89" t="s">
        <v>6445</v>
      </c>
    </row>
    <row r="1570" spans="2:14" x14ac:dyDescent="0.3">
      <c r="B1570" s="27" t="s">
        <v>1566</v>
      </c>
      <c r="C1570" s="62" t="s">
        <v>5086</v>
      </c>
      <c r="D1570" s="25" t="s">
        <v>4322</v>
      </c>
      <c r="E1570" s="25" t="s">
        <v>4092</v>
      </c>
      <c r="F1570" s="26">
        <v>44096</v>
      </c>
      <c r="H1570" s="90">
        <v>1870.0724999997799</v>
      </c>
      <c r="I1570" s="90">
        <v>0</v>
      </c>
      <c r="J1570" s="90">
        <v>0</v>
      </c>
      <c r="K1570" s="109">
        <v>2749398942</v>
      </c>
      <c r="L1570" s="89">
        <v>243</v>
      </c>
      <c r="M1570" s="89">
        <v>0</v>
      </c>
      <c r="N1570" s="89" t="s">
        <v>6445</v>
      </c>
    </row>
    <row r="1571" spans="2:14" x14ac:dyDescent="0.3">
      <c r="B1571" s="27" t="s">
        <v>1567</v>
      </c>
      <c r="C1571" s="62" t="s">
        <v>5087</v>
      </c>
      <c r="D1571" s="25" t="s">
        <v>4322</v>
      </c>
      <c r="E1571" s="25" t="s">
        <v>4140</v>
      </c>
      <c r="F1571" s="26">
        <v>44096</v>
      </c>
      <c r="H1571" s="90">
        <v>1414.89770000055</v>
      </c>
      <c r="I1571" s="90">
        <v>0</v>
      </c>
      <c r="J1571" s="90">
        <v>0</v>
      </c>
      <c r="K1571" s="109">
        <v>722178332</v>
      </c>
      <c r="L1571" s="89">
        <v>13</v>
      </c>
      <c r="M1571" s="89">
        <v>0</v>
      </c>
      <c r="N1571" s="89" t="s">
        <v>6445</v>
      </c>
    </row>
    <row r="1572" spans="2:14" x14ac:dyDescent="0.3">
      <c r="B1572" s="27" t="s">
        <v>1568</v>
      </c>
      <c r="C1572" s="62" t="s">
        <v>5088</v>
      </c>
      <c r="D1572" s="25" t="s">
        <v>4322</v>
      </c>
      <c r="E1572" s="25" t="s">
        <v>4093</v>
      </c>
      <c r="F1572" s="26">
        <v>44096</v>
      </c>
      <c r="H1572" s="90">
        <v>1951.5923999995</v>
      </c>
      <c r="I1572" s="90">
        <v>0</v>
      </c>
      <c r="J1572" s="90">
        <v>0</v>
      </c>
      <c r="K1572" s="109">
        <v>692758860</v>
      </c>
      <c r="L1572" s="89">
        <v>26</v>
      </c>
      <c r="M1572" s="89">
        <v>0</v>
      </c>
      <c r="N1572" s="89" t="s">
        <v>6445</v>
      </c>
    </row>
    <row r="1573" spans="2:14" x14ac:dyDescent="0.3">
      <c r="B1573" s="27" t="s">
        <v>1569</v>
      </c>
      <c r="C1573" s="62" t="s">
        <v>5089</v>
      </c>
      <c r="D1573" s="25" t="s">
        <v>4322</v>
      </c>
      <c r="E1573" s="25" t="s">
        <v>4167</v>
      </c>
      <c r="F1573" s="26">
        <v>44096</v>
      </c>
      <c r="H1573" s="90">
        <v>2122.4041000008601</v>
      </c>
      <c r="I1573" s="90">
        <v>222.90760000003499</v>
      </c>
      <c r="J1573" s="90">
        <v>0</v>
      </c>
      <c r="K1573" s="109">
        <v>2012622776</v>
      </c>
      <c r="L1573" s="89">
        <v>166</v>
      </c>
      <c r="M1573" s="89">
        <v>0</v>
      </c>
      <c r="N1573" s="89" t="s">
        <v>6445</v>
      </c>
    </row>
    <row r="1574" spans="2:14" x14ac:dyDescent="0.3">
      <c r="B1574" s="27" t="s">
        <v>1570</v>
      </c>
      <c r="C1574" s="62" t="s">
        <v>5090</v>
      </c>
      <c r="D1574" s="25" t="s">
        <v>4322</v>
      </c>
      <c r="E1574" s="25" t="s">
        <v>4116</v>
      </c>
      <c r="F1574" s="26">
        <v>44096</v>
      </c>
      <c r="H1574" s="90">
        <v>1717.0960000008299</v>
      </c>
      <c r="I1574" s="90">
        <v>0</v>
      </c>
      <c r="J1574" s="90">
        <v>0</v>
      </c>
      <c r="K1574" s="109">
        <v>241501144</v>
      </c>
      <c r="L1574" s="89">
        <v>48</v>
      </c>
      <c r="M1574" s="89">
        <v>0</v>
      </c>
      <c r="N1574" s="89" t="s">
        <v>6445</v>
      </c>
    </row>
    <row r="1575" spans="2:14" x14ac:dyDescent="0.3">
      <c r="B1575" s="27" t="s">
        <v>1571</v>
      </c>
      <c r="C1575" s="62" t="s">
        <v>5091</v>
      </c>
      <c r="D1575" s="25" t="s">
        <v>4322</v>
      </c>
      <c r="E1575" s="25" t="s">
        <v>4096</v>
      </c>
      <c r="F1575" s="26">
        <v>44096</v>
      </c>
      <c r="H1575" s="90">
        <v>1576.5197000000601</v>
      </c>
      <c r="I1575" s="90">
        <v>0</v>
      </c>
      <c r="J1575" s="90">
        <v>0</v>
      </c>
      <c r="K1575" s="109">
        <v>6905739825</v>
      </c>
      <c r="L1575" s="89">
        <v>3</v>
      </c>
      <c r="M1575" s="89">
        <v>0</v>
      </c>
      <c r="N1575" s="89" t="s">
        <v>6445</v>
      </c>
    </row>
    <row r="1576" spans="2:14" x14ac:dyDescent="0.3">
      <c r="B1576" s="27" t="s">
        <v>1572</v>
      </c>
      <c r="C1576" s="62" t="s">
        <v>5092</v>
      </c>
      <c r="D1576" s="25" t="s">
        <v>4322</v>
      </c>
      <c r="E1576" s="25" t="s">
        <v>4168</v>
      </c>
      <c r="F1576" s="26">
        <v>44096</v>
      </c>
      <c r="H1576" s="90">
        <v>1000</v>
      </c>
      <c r="I1576" s="90">
        <v>0</v>
      </c>
      <c r="J1576" s="90">
        <v>0</v>
      </c>
      <c r="K1576" s="109">
        <v>0</v>
      </c>
      <c r="L1576" s="89">
        <v>0</v>
      </c>
      <c r="M1576" s="89">
        <v>0</v>
      </c>
      <c r="N1576" s="89" t="s">
        <v>6445</v>
      </c>
    </row>
    <row r="1577" spans="2:14" x14ac:dyDescent="0.3">
      <c r="B1577" s="27" t="s">
        <v>1573</v>
      </c>
      <c r="C1577" s="62" t="s">
        <v>5093</v>
      </c>
      <c r="D1577" s="25" t="s">
        <v>4322</v>
      </c>
      <c r="E1577" s="25" t="s">
        <v>4097</v>
      </c>
      <c r="F1577" s="26">
        <v>44096</v>
      </c>
      <c r="H1577" s="90">
        <v>2006.87350000069</v>
      </c>
      <c r="I1577" s="90">
        <v>0</v>
      </c>
      <c r="J1577" s="90">
        <v>0</v>
      </c>
      <c r="K1577" s="109">
        <v>1799279008</v>
      </c>
      <c r="L1577" s="89">
        <v>7</v>
      </c>
      <c r="M1577" s="89">
        <v>0</v>
      </c>
      <c r="N1577" s="89" t="s">
        <v>6445</v>
      </c>
    </row>
    <row r="1578" spans="2:14" x14ac:dyDescent="0.3">
      <c r="B1578" s="27" t="s">
        <v>1574</v>
      </c>
      <c r="C1578" s="62" t="s">
        <v>5094</v>
      </c>
      <c r="D1578" s="25" t="s">
        <v>4322</v>
      </c>
      <c r="E1578" s="25" t="s">
        <v>4169</v>
      </c>
      <c r="F1578" s="26">
        <v>44096</v>
      </c>
      <c r="H1578" s="90">
        <v>2337.5196999981999</v>
      </c>
      <c r="I1578" s="90">
        <v>0</v>
      </c>
      <c r="J1578" s="90">
        <v>0</v>
      </c>
      <c r="K1578" s="109">
        <v>50936387</v>
      </c>
      <c r="L1578" s="89">
        <v>1</v>
      </c>
      <c r="M1578" s="89">
        <v>0</v>
      </c>
      <c r="N1578" s="89" t="s">
        <v>6445</v>
      </c>
    </row>
    <row r="1579" spans="2:14" x14ac:dyDescent="0.3">
      <c r="B1579" s="27" t="s">
        <v>1575</v>
      </c>
      <c r="C1579" s="62" t="s">
        <v>5095</v>
      </c>
      <c r="D1579" s="25" t="s">
        <v>4323</v>
      </c>
      <c r="E1579" s="25" t="s">
        <v>4122</v>
      </c>
      <c r="F1579" s="26">
        <v>44096</v>
      </c>
      <c r="H1579" s="90">
        <v>98019.651842951804</v>
      </c>
      <c r="I1579" s="90">
        <v>0</v>
      </c>
      <c r="J1579" s="90">
        <v>1357.35459999926</v>
      </c>
      <c r="K1579" s="109">
        <v>11193781533.0469</v>
      </c>
      <c r="L1579" s="89">
        <v>420</v>
      </c>
      <c r="M1579" s="89">
        <v>0</v>
      </c>
      <c r="N1579" s="89" t="s">
        <v>6446</v>
      </c>
    </row>
    <row r="1580" spans="2:14" x14ac:dyDescent="0.3">
      <c r="B1580" s="27" t="s">
        <v>1576</v>
      </c>
      <c r="C1580" s="62" t="s">
        <v>5096</v>
      </c>
      <c r="D1580" s="25" t="s">
        <v>4323</v>
      </c>
      <c r="E1580" s="25" t="s">
        <v>4123</v>
      </c>
      <c r="F1580" s="26">
        <v>44096</v>
      </c>
      <c r="H1580" s="90">
        <v>242444.26745104801</v>
      </c>
      <c r="I1580" s="90">
        <v>0</v>
      </c>
      <c r="J1580" s="90">
        <v>0</v>
      </c>
      <c r="K1580" s="109">
        <v>3981635021.5195298</v>
      </c>
      <c r="L1580" s="89">
        <v>69</v>
      </c>
      <c r="M1580" s="89">
        <v>0</v>
      </c>
      <c r="N1580" s="89" t="s">
        <v>6446</v>
      </c>
    </row>
    <row r="1581" spans="2:14" x14ac:dyDescent="0.3">
      <c r="B1581" s="27" t="s">
        <v>1577</v>
      </c>
      <c r="C1581" s="62" t="s">
        <v>5097</v>
      </c>
      <c r="D1581" s="25" t="s">
        <v>4324</v>
      </c>
      <c r="E1581" s="25" t="s">
        <v>4092</v>
      </c>
      <c r="F1581" s="26">
        <v>44096</v>
      </c>
      <c r="H1581" s="90">
        <v>1384.3447999991499</v>
      </c>
      <c r="I1581" s="90">
        <v>0</v>
      </c>
      <c r="J1581" s="90">
        <v>0</v>
      </c>
      <c r="K1581" s="109">
        <v>2925069549</v>
      </c>
      <c r="L1581" s="89">
        <v>197</v>
      </c>
      <c r="M1581" s="89">
        <v>0</v>
      </c>
      <c r="N1581" s="89" t="s">
        <v>6445</v>
      </c>
    </row>
    <row r="1582" spans="2:14" x14ac:dyDescent="0.3">
      <c r="B1582" s="27" t="s">
        <v>1578</v>
      </c>
      <c r="C1582" s="62" t="s">
        <v>5098</v>
      </c>
      <c r="D1582" s="25" t="s">
        <v>4324</v>
      </c>
      <c r="E1582" s="25" t="s">
        <v>4140</v>
      </c>
      <c r="F1582" s="26">
        <v>44096</v>
      </c>
      <c r="H1582" s="90">
        <v>1231.9528000000901</v>
      </c>
      <c r="I1582" s="90">
        <v>0</v>
      </c>
      <c r="J1582" s="90">
        <v>0</v>
      </c>
      <c r="K1582" s="109">
        <v>1254139064</v>
      </c>
      <c r="L1582" s="89">
        <v>24</v>
      </c>
      <c r="M1582" s="89">
        <v>0</v>
      </c>
      <c r="N1582" s="89" t="s">
        <v>6445</v>
      </c>
    </row>
    <row r="1583" spans="2:14" x14ac:dyDescent="0.3">
      <c r="B1583" s="27" t="s">
        <v>1579</v>
      </c>
      <c r="C1583" s="62" t="s">
        <v>5099</v>
      </c>
      <c r="D1583" s="25" t="s">
        <v>4324</v>
      </c>
      <c r="E1583" s="25" t="s">
        <v>4093</v>
      </c>
      <c r="F1583" s="26">
        <v>44096</v>
      </c>
      <c r="H1583" s="90">
        <v>1443.0382000003001</v>
      </c>
      <c r="I1583" s="90">
        <v>0</v>
      </c>
      <c r="J1583" s="90">
        <v>0</v>
      </c>
      <c r="K1583" s="109">
        <v>1080983679</v>
      </c>
      <c r="L1583" s="89">
        <v>25</v>
      </c>
      <c r="M1583" s="89">
        <v>0</v>
      </c>
      <c r="N1583" s="89" t="s">
        <v>6445</v>
      </c>
    </row>
    <row r="1584" spans="2:14" x14ac:dyDescent="0.3">
      <c r="B1584" s="27" t="s">
        <v>1580</v>
      </c>
      <c r="C1584" s="62" t="s">
        <v>5100</v>
      </c>
      <c r="D1584" s="25" t="s">
        <v>4324</v>
      </c>
      <c r="E1584" s="25" t="s">
        <v>4167</v>
      </c>
      <c r="F1584" s="26">
        <v>44096</v>
      </c>
      <c r="H1584" s="90">
        <v>1565.8303999994</v>
      </c>
      <c r="I1584" s="90">
        <v>0</v>
      </c>
      <c r="J1584" s="90">
        <v>0</v>
      </c>
      <c r="K1584" s="109">
        <v>730109069</v>
      </c>
      <c r="L1584" s="89">
        <v>91</v>
      </c>
      <c r="M1584" s="89">
        <v>0</v>
      </c>
      <c r="N1584" s="89" t="s">
        <v>6445</v>
      </c>
    </row>
    <row r="1585" spans="2:14" x14ac:dyDescent="0.3">
      <c r="B1585" s="27" t="s">
        <v>1581</v>
      </c>
      <c r="C1585" s="62" t="s">
        <v>5101</v>
      </c>
      <c r="D1585" s="25" t="s">
        <v>4324</v>
      </c>
      <c r="E1585" s="25" t="s">
        <v>4116</v>
      </c>
      <c r="F1585" s="26">
        <v>44096</v>
      </c>
      <c r="H1585" s="90">
        <v>1273.9960999991699</v>
      </c>
      <c r="I1585" s="90">
        <v>0</v>
      </c>
      <c r="J1585" s="90">
        <v>0</v>
      </c>
      <c r="K1585" s="109">
        <v>173140734</v>
      </c>
      <c r="L1585" s="89">
        <v>53</v>
      </c>
      <c r="M1585" s="89">
        <v>0</v>
      </c>
      <c r="N1585" s="89" t="s">
        <v>6445</v>
      </c>
    </row>
    <row r="1586" spans="2:14" x14ac:dyDescent="0.3">
      <c r="B1586" s="27" t="s">
        <v>1582</v>
      </c>
      <c r="C1586" s="62" t="s">
        <v>5102</v>
      </c>
      <c r="D1586" s="25" t="s">
        <v>4324</v>
      </c>
      <c r="E1586" s="25" t="s">
        <v>4096</v>
      </c>
      <c r="F1586" s="26">
        <v>44096</v>
      </c>
      <c r="H1586" s="90">
        <v>1401.1544000003501</v>
      </c>
      <c r="I1586" s="90">
        <v>0</v>
      </c>
      <c r="J1586" s="90">
        <v>0</v>
      </c>
      <c r="K1586" s="109">
        <v>3380677822</v>
      </c>
      <c r="L1586" s="89">
        <v>2</v>
      </c>
      <c r="M1586" s="89">
        <v>0</v>
      </c>
      <c r="N1586" s="89" t="s">
        <v>6445</v>
      </c>
    </row>
    <row r="1587" spans="2:14" x14ac:dyDescent="0.3">
      <c r="B1587" s="27" t="s">
        <v>1583</v>
      </c>
      <c r="C1587" s="62" t="s">
        <v>5103</v>
      </c>
      <c r="D1587" s="25" t="s">
        <v>4324</v>
      </c>
      <c r="E1587" s="25" t="s">
        <v>4168</v>
      </c>
      <c r="F1587" s="26">
        <v>44096</v>
      </c>
      <c r="H1587" s="90">
        <v>1000</v>
      </c>
      <c r="I1587" s="90">
        <v>0</v>
      </c>
      <c r="J1587" s="90">
        <v>0</v>
      </c>
      <c r="K1587" s="109">
        <v>0</v>
      </c>
      <c r="L1587" s="89">
        <v>0</v>
      </c>
      <c r="M1587" s="89">
        <v>0</v>
      </c>
      <c r="N1587" s="89" t="s">
        <v>6445</v>
      </c>
    </row>
    <row r="1588" spans="2:14" x14ac:dyDescent="0.3">
      <c r="B1588" s="27" t="s">
        <v>1584</v>
      </c>
      <c r="C1588" s="62" t="s">
        <v>5104</v>
      </c>
      <c r="D1588" s="25" t="s">
        <v>4324</v>
      </c>
      <c r="E1588" s="25" t="s">
        <v>4097</v>
      </c>
      <c r="F1588" s="26">
        <v>44096</v>
      </c>
      <c r="H1588" s="90">
        <v>1245.55010000058</v>
      </c>
      <c r="I1588" s="90">
        <v>0</v>
      </c>
      <c r="J1588" s="90">
        <v>0</v>
      </c>
      <c r="K1588" s="109">
        <v>1568195143</v>
      </c>
      <c r="L1588" s="89">
        <v>9</v>
      </c>
      <c r="M1588" s="89">
        <v>0</v>
      </c>
      <c r="N1588" s="89" t="s">
        <v>6445</v>
      </c>
    </row>
    <row r="1589" spans="2:14" x14ac:dyDescent="0.3">
      <c r="B1589" s="27" t="s">
        <v>1585</v>
      </c>
      <c r="C1589" s="62" t="s">
        <v>5105</v>
      </c>
      <c r="D1589" s="25" t="s">
        <v>4324</v>
      </c>
      <c r="E1589" s="25" t="s">
        <v>4169</v>
      </c>
      <c r="F1589" s="26">
        <v>44096</v>
      </c>
      <c r="H1589" s="90">
        <v>1695.19009999931</v>
      </c>
      <c r="I1589" s="90">
        <v>0</v>
      </c>
      <c r="J1589" s="90">
        <v>0</v>
      </c>
      <c r="K1589" s="109">
        <v>21588072</v>
      </c>
      <c r="L1589" s="89">
        <v>1</v>
      </c>
      <c r="M1589" s="89">
        <v>0</v>
      </c>
      <c r="N1589" s="89" t="s">
        <v>6445</v>
      </c>
    </row>
    <row r="1590" spans="2:14" x14ac:dyDescent="0.3">
      <c r="B1590" s="27" t="s">
        <v>1586</v>
      </c>
      <c r="C1590" s="62" t="s">
        <v>5106</v>
      </c>
      <c r="D1590" s="25" t="s">
        <v>4325</v>
      </c>
      <c r="E1590" s="25" t="s">
        <v>4093</v>
      </c>
      <c r="F1590" s="26">
        <v>44096</v>
      </c>
      <c r="H1590" s="90">
        <v>23236.820699989799</v>
      </c>
      <c r="I1590" s="90">
        <v>0</v>
      </c>
      <c r="J1590" s="90">
        <v>0</v>
      </c>
      <c r="K1590" s="109">
        <v>908416855</v>
      </c>
      <c r="L1590" s="89">
        <v>108</v>
      </c>
      <c r="M1590" s="89">
        <v>0</v>
      </c>
      <c r="N1590" s="89" t="s">
        <v>6445</v>
      </c>
    </row>
    <row r="1591" spans="2:14" x14ac:dyDescent="0.3">
      <c r="B1591" s="27" t="s">
        <v>1587</v>
      </c>
      <c r="C1591" s="62" t="s">
        <v>5107</v>
      </c>
      <c r="D1591" s="25" t="s">
        <v>4325</v>
      </c>
      <c r="E1591" s="25" t="s">
        <v>4122</v>
      </c>
      <c r="F1591" s="26">
        <v>44096</v>
      </c>
      <c r="H1591" s="90">
        <v>10819.9343000054</v>
      </c>
      <c r="I1591" s="90">
        <v>924.22009999956902</v>
      </c>
      <c r="J1591" s="90">
        <v>0</v>
      </c>
      <c r="K1591" s="109">
        <v>7220554877</v>
      </c>
      <c r="L1591" s="89">
        <v>775</v>
      </c>
      <c r="M1591" s="89">
        <v>0</v>
      </c>
      <c r="N1591" s="89" t="s">
        <v>6445</v>
      </c>
    </row>
    <row r="1592" spans="2:14" x14ac:dyDescent="0.3">
      <c r="B1592" s="27" t="s">
        <v>1588</v>
      </c>
      <c r="C1592" s="62" t="s">
        <v>5108</v>
      </c>
      <c r="D1592" s="25" t="s">
        <v>4325</v>
      </c>
      <c r="E1592" s="25" t="s">
        <v>4123</v>
      </c>
      <c r="F1592" s="26">
        <v>44096</v>
      </c>
      <c r="H1592" s="90">
        <v>6731.0155000016102</v>
      </c>
      <c r="I1592" s="90">
        <v>742.83000000007496</v>
      </c>
      <c r="J1592" s="90">
        <v>0</v>
      </c>
      <c r="K1592" s="109">
        <v>1764411670</v>
      </c>
      <c r="L1592" s="89">
        <v>158</v>
      </c>
      <c r="M1592" s="89">
        <v>0</v>
      </c>
      <c r="N1592" s="89" t="s">
        <v>6445</v>
      </c>
    </row>
    <row r="1593" spans="2:14" x14ac:dyDescent="0.3">
      <c r="B1593" s="27" t="s">
        <v>1589</v>
      </c>
      <c r="C1593" s="62" t="s">
        <v>5109</v>
      </c>
      <c r="D1593" s="25" t="s">
        <v>4326</v>
      </c>
      <c r="E1593" s="25" t="s">
        <v>4092</v>
      </c>
      <c r="F1593" s="26">
        <v>44096</v>
      </c>
      <c r="H1593" s="90">
        <v>830.07670000009205</v>
      </c>
      <c r="I1593" s="90">
        <v>0</v>
      </c>
      <c r="J1593" s="90">
        <v>0</v>
      </c>
      <c r="K1593" s="109">
        <v>561134</v>
      </c>
      <c r="L1593" s="89">
        <v>6</v>
      </c>
      <c r="M1593" s="89">
        <v>0</v>
      </c>
      <c r="N1593" s="89" t="s">
        <v>6445</v>
      </c>
    </row>
    <row r="1594" spans="2:14" x14ac:dyDescent="0.3">
      <c r="B1594" s="27" t="s">
        <v>1590</v>
      </c>
      <c r="C1594" s="62" t="s">
        <v>5110</v>
      </c>
      <c r="D1594" s="25" t="s">
        <v>4326</v>
      </c>
      <c r="E1594" s="25" t="s">
        <v>4093</v>
      </c>
      <c r="F1594" s="26">
        <v>44096</v>
      </c>
      <c r="H1594" s="90">
        <v>908.72800000011898</v>
      </c>
      <c r="I1594" s="90">
        <v>66.026300000026794</v>
      </c>
      <c r="J1594" s="90">
        <v>0</v>
      </c>
      <c r="K1594" s="109">
        <v>326201363</v>
      </c>
      <c r="L1594" s="89">
        <v>97</v>
      </c>
      <c r="M1594" s="89">
        <v>0</v>
      </c>
      <c r="N1594" s="89" t="s">
        <v>6445</v>
      </c>
    </row>
    <row r="1595" spans="2:14" x14ac:dyDescent="0.3">
      <c r="B1595" s="27" t="s">
        <v>1591</v>
      </c>
      <c r="C1595" s="62" t="s">
        <v>5111</v>
      </c>
      <c r="D1595" s="25" t="s">
        <v>4326</v>
      </c>
      <c r="E1595" s="25" t="s">
        <v>4116</v>
      </c>
      <c r="F1595" s="26">
        <v>44096</v>
      </c>
      <c r="H1595" s="90">
        <v>917.76449999958299</v>
      </c>
      <c r="I1595" s="90">
        <v>0</v>
      </c>
      <c r="J1595" s="90">
        <v>7110.4318000003695</v>
      </c>
      <c r="K1595" s="109">
        <v>2892078000</v>
      </c>
      <c r="L1595" s="89">
        <v>70</v>
      </c>
      <c r="M1595" s="89">
        <v>1</v>
      </c>
      <c r="N1595" s="89" t="s">
        <v>6445</v>
      </c>
    </row>
    <row r="1596" spans="2:14" x14ac:dyDescent="0.3">
      <c r="B1596" s="27" t="s">
        <v>1592</v>
      </c>
      <c r="C1596" s="62" t="s">
        <v>5112</v>
      </c>
      <c r="D1596" s="25" t="s">
        <v>4326</v>
      </c>
      <c r="E1596" s="25" t="s">
        <v>4162</v>
      </c>
      <c r="F1596" s="26">
        <v>44096</v>
      </c>
      <c r="H1596" s="90">
        <v>823.83990000002098</v>
      </c>
      <c r="I1596" s="90">
        <v>0</v>
      </c>
      <c r="J1596" s="90">
        <v>0</v>
      </c>
      <c r="K1596" s="109">
        <v>289104578</v>
      </c>
      <c r="L1596" s="89">
        <v>14</v>
      </c>
      <c r="M1596" s="89">
        <v>0</v>
      </c>
      <c r="N1596" s="89" t="s">
        <v>6445</v>
      </c>
    </row>
    <row r="1597" spans="2:14" x14ac:dyDescent="0.3">
      <c r="B1597" s="27" t="s">
        <v>1593</v>
      </c>
      <c r="C1597" s="62" t="s">
        <v>5113</v>
      </c>
      <c r="D1597" s="25" t="s">
        <v>4326</v>
      </c>
      <c r="E1597" s="25" t="s">
        <v>4128</v>
      </c>
      <c r="F1597" s="26">
        <v>44096</v>
      </c>
      <c r="H1597" s="90">
        <v>895.96800000034295</v>
      </c>
      <c r="I1597" s="90">
        <v>0</v>
      </c>
      <c r="J1597" s="90">
        <v>4684.60750000179</v>
      </c>
      <c r="K1597" s="109">
        <v>3136314423</v>
      </c>
      <c r="L1597" s="89">
        <v>234</v>
      </c>
      <c r="M1597" s="89">
        <v>1</v>
      </c>
      <c r="N1597" s="89" t="s">
        <v>6445</v>
      </c>
    </row>
    <row r="1598" spans="2:14" x14ac:dyDescent="0.3">
      <c r="B1598" s="27" t="s">
        <v>1594</v>
      </c>
      <c r="C1598" s="62" t="s">
        <v>5114</v>
      </c>
      <c r="D1598" s="25" t="s">
        <v>4326</v>
      </c>
      <c r="E1598" s="25" t="s">
        <v>4129</v>
      </c>
      <c r="F1598" s="26">
        <v>44096</v>
      </c>
      <c r="H1598" s="90">
        <v>922.80730000045196</v>
      </c>
      <c r="I1598" s="90">
        <v>0</v>
      </c>
      <c r="J1598" s="90">
        <v>0</v>
      </c>
      <c r="K1598" s="109">
        <v>221321357</v>
      </c>
      <c r="L1598" s="89">
        <v>49</v>
      </c>
      <c r="M1598" s="89">
        <v>0</v>
      </c>
      <c r="N1598" s="89" t="s">
        <v>6445</v>
      </c>
    </row>
    <row r="1599" spans="2:14" x14ac:dyDescent="0.3">
      <c r="B1599" s="27" t="s">
        <v>1595</v>
      </c>
      <c r="C1599" s="62" t="s">
        <v>5115</v>
      </c>
      <c r="D1599" s="25" t="s">
        <v>4326</v>
      </c>
      <c r="E1599" s="25" t="s">
        <v>4131</v>
      </c>
      <c r="F1599" s="26">
        <v>44096</v>
      </c>
      <c r="H1599" s="90">
        <v>1005.36679999996</v>
      </c>
      <c r="I1599" s="90">
        <v>0</v>
      </c>
      <c r="J1599" s="90">
        <v>0</v>
      </c>
      <c r="K1599" s="109">
        <v>11104841</v>
      </c>
      <c r="L1599" s="89">
        <v>1</v>
      </c>
      <c r="M1599" s="89">
        <v>0</v>
      </c>
      <c r="N1599" s="89" t="s">
        <v>6445</v>
      </c>
    </row>
    <row r="1600" spans="2:14" x14ac:dyDescent="0.3">
      <c r="B1600" s="27" t="s">
        <v>1596</v>
      </c>
      <c r="C1600" s="62" t="s">
        <v>5116</v>
      </c>
      <c r="D1600" s="25" t="s">
        <v>4326</v>
      </c>
      <c r="E1600" s="25" t="s">
        <v>4132</v>
      </c>
      <c r="F1600" s="26">
        <v>44096</v>
      </c>
      <c r="H1600" s="90">
        <v>815.79399999976204</v>
      </c>
      <c r="I1600" s="90">
        <v>0</v>
      </c>
      <c r="J1600" s="90">
        <v>0</v>
      </c>
      <c r="K1600" s="109">
        <v>15224255</v>
      </c>
      <c r="L1600" s="89">
        <v>3</v>
      </c>
      <c r="M1600" s="89">
        <v>0</v>
      </c>
      <c r="N1600" s="89" t="s">
        <v>6445</v>
      </c>
    </row>
    <row r="1601" spans="2:14" x14ac:dyDescent="0.3">
      <c r="B1601" s="27" t="s">
        <v>1597</v>
      </c>
      <c r="C1601" s="62" t="s">
        <v>5117</v>
      </c>
      <c r="D1601" s="25" t="s">
        <v>4326</v>
      </c>
      <c r="E1601" s="25" t="s">
        <v>4133</v>
      </c>
      <c r="F1601" s="26">
        <v>44096</v>
      </c>
      <c r="H1601" s="90">
        <v>931.37110000010603</v>
      </c>
      <c r="I1601" s="90">
        <v>0</v>
      </c>
      <c r="J1601" s="90">
        <v>0</v>
      </c>
      <c r="K1601" s="109">
        <v>18494584</v>
      </c>
      <c r="L1601" s="89">
        <v>5</v>
      </c>
      <c r="M1601" s="89">
        <v>0</v>
      </c>
      <c r="N1601" s="89" t="s">
        <v>6445</v>
      </c>
    </row>
    <row r="1602" spans="2:14" x14ac:dyDescent="0.3">
      <c r="B1602" s="27" t="s">
        <v>1598</v>
      </c>
      <c r="C1602" s="62" t="s">
        <v>5118</v>
      </c>
      <c r="D1602" s="25" t="s">
        <v>4326</v>
      </c>
      <c r="E1602" s="25" t="s">
        <v>4134</v>
      </c>
      <c r="F1602" s="26">
        <v>44096</v>
      </c>
      <c r="H1602" s="90">
        <v>940.25389999989397</v>
      </c>
      <c r="I1602" s="90">
        <v>6675.8765999972802</v>
      </c>
      <c r="J1602" s="90">
        <v>0</v>
      </c>
      <c r="K1602" s="109">
        <v>63205020</v>
      </c>
      <c r="L1602" s="89">
        <v>39</v>
      </c>
      <c r="M1602" s="89">
        <v>0</v>
      </c>
      <c r="N1602" s="89" t="s">
        <v>6445</v>
      </c>
    </row>
    <row r="1603" spans="2:14" x14ac:dyDescent="0.3">
      <c r="B1603" s="27" t="s">
        <v>1599</v>
      </c>
      <c r="C1603" s="62" t="s">
        <v>5119</v>
      </c>
      <c r="D1603" s="25" t="s">
        <v>4327</v>
      </c>
      <c r="E1603" s="25" t="s">
        <v>4153</v>
      </c>
      <c r="F1603" s="26">
        <v>44096</v>
      </c>
      <c r="H1603" s="90">
        <v>1068.43310000002</v>
      </c>
      <c r="I1603" s="90">
        <v>0</v>
      </c>
      <c r="J1603" s="90">
        <v>3000</v>
      </c>
      <c r="K1603" s="109">
        <v>529354988</v>
      </c>
      <c r="L1603" s="89">
        <v>85</v>
      </c>
      <c r="M1603" s="89">
        <v>0</v>
      </c>
      <c r="N1603" s="89" t="s">
        <v>6445</v>
      </c>
    </row>
    <row r="1604" spans="2:14" x14ac:dyDescent="0.3">
      <c r="B1604" s="27" t="s">
        <v>1600</v>
      </c>
      <c r="C1604" s="62" t="s">
        <v>5120</v>
      </c>
      <c r="D1604" s="25" t="s">
        <v>4328</v>
      </c>
      <c r="E1604" s="25" t="s">
        <v>4160</v>
      </c>
      <c r="F1604" s="26">
        <v>44096</v>
      </c>
      <c r="H1604" s="90">
        <v>3410.8771999999899</v>
      </c>
      <c r="I1604" s="90">
        <v>0</v>
      </c>
      <c r="J1604" s="90">
        <v>0</v>
      </c>
      <c r="K1604" s="109">
        <v>2325756825</v>
      </c>
      <c r="L1604" s="89">
        <v>14</v>
      </c>
      <c r="M1604" s="89">
        <v>0</v>
      </c>
      <c r="N1604" s="89" t="s">
        <v>6445</v>
      </c>
    </row>
    <row r="1605" spans="2:14" x14ac:dyDescent="0.3">
      <c r="B1605" s="27" t="s">
        <v>1601</v>
      </c>
      <c r="C1605" s="62" t="s">
        <v>5121</v>
      </c>
      <c r="D1605" s="25" t="s">
        <v>4328</v>
      </c>
      <c r="E1605" s="25" t="s">
        <v>4088</v>
      </c>
      <c r="F1605" s="26">
        <v>44096</v>
      </c>
      <c r="H1605" s="90">
        <v>3813.3656000010701</v>
      </c>
      <c r="I1605" s="90">
        <v>75.207799999974696</v>
      </c>
      <c r="J1605" s="90">
        <v>0</v>
      </c>
      <c r="K1605" s="109">
        <v>982879048</v>
      </c>
      <c r="L1605" s="89">
        <v>80</v>
      </c>
      <c r="M1605" s="89">
        <v>1</v>
      </c>
      <c r="N1605" s="89" t="s">
        <v>6445</v>
      </c>
    </row>
    <row r="1606" spans="2:14" x14ac:dyDescent="0.3">
      <c r="B1606" s="27" t="s">
        <v>1602</v>
      </c>
      <c r="C1606" s="62" t="s">
        <v>5122</v>
      </c>
      <c r="D1606" s="25" t="s">
        <v>4328</v>
      </c>
      <c r="E1606" s="25" t="s">
        <v>4125</v>
      </c>
      <c r="F1606" s="26">
        <v>44096</v>
      </c>
      <c r="H1606" s="90">
        <v>2124.3024000003902</v>
      </c>
      <c r="I1606" s="90">
        <v>0</v>
      </c>
      <c r="J1606" s="90">
        <v>0</v>
      </c>
      <c r="K1606" s="109">
        <v>1211712189</v>
      </c>
      <c r="L1606" s="89">
        <v>4</v>
      </c>
      <c r="M1606" s="89">
        <v>0</v>
      </c>
      <c r="N1606" s="89" t="s">
        <v>6445</v>
      </c>
    </row>
    <row r="1607" spans="2:14" x14ac:dyDescent="0.3">
      <c r="B1607" s="27" t="s">
        <v>1603</v>
      </c>
      <c r="C1607" s="62" t="s">
        <v>5123</v>
      </c>
      <c r="D1607" s="25" t="s">
        <v>4328</v>
      </c>
      <c r="E1607" s="25" t="s">
        <v>4126</v>
      </c>
      <c r="F1607" s="26">
        <v>44096</v>
      </c>
      <c r="H1607" s="90">
        <v>2808.2934000007799</v>
      </c>
      <c r="I1607" s="90">
        <v>685.46970000024896</v>
      </c>
      <c r="J1607" s="90">
        <v>18514.641200006001</v>
      </c>
      <c r="K1607" s="109">
        <v>9470833658</v>
      </c>
      <c r="L1607" s="89">
        <v>1015</v>
      </c>
      <c r="M1607" s="89">
        <v>1</v>
      </c>
      <c r="N1607" s="89" t="s">
        <v>6445</v>
      </c>
    </row>
    <row r="1608" spans="2:14" x14ac:dyDescent="0.3">
      <c r="B1608" s="27" t="s">
        <v>1604</v>
      </c>
      <c r="C1608" s="62" t="s">
        <v>5124</v>
      </c>
      <c r="D1608" s="25" t="s">
        <v>4328</v>
      </c>
      <c r="E1608" s="25" t="s">
        <v>4127</v>
      </c>
      <c r="F1608" s="26">
        <v>44096</v>
      </c>
      <c r="H1608" s="90">
        <v>1541.23379999958</v>
      </c>
      <c r="I1608" s="90">
        <v>0</v>
      </c>
      <c r="J1608" s="90">
        <v>0</v>
      </c>
      <c r="K1608" s="109">
        <v>0</v>
      </c>
      <c r="L1608" s="89">
        <v>0</v>
      </c>
      <c r="M1608" s="89">
        <v>0</v>
      </c>
      <c r="N1608" s="89" t="s">
        <v>6445</v>
      </c>
    </row>
    <row r="1609" spans="2:14" x14ac:dyDescent="0.3">
      <c r="B1609" s="27" t="s">
        <v>1605</v>
      </c>
      <c r="C1609" s="62" t="s">
        <v>5125</v>
      </c>
      <c r="D1609" s="25" t="s">
        <v>4329</v>
      </c>
      <c r="E1609" s="25" t="s">
        <v>4092</v>
      </c>
      <c r="F1609" s="26">
        <v>44096</v>
      </c>
      <c r="H1609" s="90">
        <v>2135.0573000013801</v>
      </c>
      <c r="I1609" s="90">
        <v>0</v>
      </c>
      <c r="J1609" s="90">
        <v>0</v>
      </c>
      <c r="K1609" s="109">
        <v>19739541</v>
      </c>
      <c r="L1609" s="89">
        <v>1</v>
      </c>
      <c r="M1609" s="89">
        <v>0</v>
      </c>
      <c r="N1609" s="89" t="s">
        <v>6445</v>
      </c>
    </row>
    <row r="1610" spans="2:14" x14ac:dyDescent="0.3">
      <c r="B1610" s="27" t="s">
        <v>1606</v>
      </c>
      <c r="C1610" s="62" t="s">
        <v>5126</v>
      </c>
      <c r="D1610" s="25" t="s">
        <v>4329</v>
      </c>
      <c r="E1610" s="25" t="s">
        <v>4124</v>
      </c>
      <c r="F1610" s="26">
        <v>44096</v>
      </c>
      <c r="H1610" s="90">
        <v>1602.5692999996199</v>
      </c>
      <c r="I1610" s="90">
        <v>0</v>
      </c>
      <c r="J1610" s="90">
        <v>6239.9798000007904</v>
      </c>
      <c r="K1610" s="109">
        <v>11093302296</v>
      </c>
      <c r="L1610" s="89">
        <v>86</v>
      </c>
      <c r="M1610" s="89">
        <v>0</v>
      </c>
      <c r="N1610" s="89" t="s">
        <v>6445</v>
      </c>
    </row>
    <row r="1611" spans="2:14" x14ac:dyDescent="0.3">
      <c r="B1611" s="27" t="s">
        <v>1607</v>
      </c>
      <c r="C1611" s="62" t="s">
        <v>5127</v>
      </c>
      <c r="D1611" s="25" t="s">
        <v>4329</v>
      </c>
      <c r="E1611" s="25" t="s">
        <v>4088</v>
      </c>
      <c r="F1611" s="26">
        <v>44096</v>
      </c>
      <c r="H1611" s="90">
        <v>2042.61409999989</v>
      </c>
      <c r="I1611" s="90">
        <v>0</v>
      </c>
      <c r="J1611" s="90">
        <v>42544.777899980501</v>
      </c>
      <c r="K1611" s="109">
        <v>9944305366</v>
      </c>
      <c r="L1611" s="89">
        <v>798</v>
      </c>
      <c r="M1611" s="89">
        <v>0</v>
      </c>
      <c r="N1611" s="89" t="s">
        <v>6445</v>
      </c>
    </row>
    <row r="1612" spans="2:14" x14ac:dyDescent="0.3">
      <c r="B1612" s="27" t="s">
        <v>1608</v>
      </c>
      <c r="C1612" s="62" t="s">
        <v>5128</v>
      </c>
      <c r="D1612" s="25" t="s">
        <v>4329</v>
      </c>
      <c r="E1612" s="25" t="s">
        <v>4159</v>
      </c>
      <c r="F1612" s="26">
        <v>44096</v>
      </c>
      <c r="H1612" s="90">
        <v>1000</v>
      </c>
      <c r="I1612" s="90">
        <v>0</v>
      </c>
      <c r="J1612" s="90">
        <v>0</v>
      </c>
      <c r="K1612" s="109">
        <v>0</v>
      </c>
      <c r="L1612" s="89">
        <v>0</v>
      </c>
      <c r="M1612" s="89">
        <v>0</v>
      </c>
      <c r="N1612" s="89" t="s">
        <v>6445</v>
      </c>
    </row>
    <row r="1613" spans="2:14" x14ac:dyDescent="0.3">
      <c r="B1613" s="27" t="s">
        <v>1609</v>
      </c>
      <c r="C1613" s="62" t="s">
        <v>5129</v>
      </c>
      <c r="D1613" s="25" t="s">
        <v>4329</v>
      </c>
      <c r="E1613" s="25" t="s">
        <v>0</v>
      </c>
      <c r="F1613" s="26">
        <v>44096</v>
      </c>
      <c r="H1613" s="90">
        <v>1376.1713999994099</v>
      </c>
      <c r="I1613" s="90">
        <v>0</v>
      </c>
      <c r="J1613" s="90">
        <v>0</v>
      </c>
      <c r="K1613" s="109">
        <v>224273621165</v>
      </c>
      <c r="L1613" s="89">
        <v>7</v>
      </c>
      <c r="M1613" s="89">
        <v>7</v>
      </c>
      <c r="N1613" s="89" t="s">
        <v>6445</v>
      </c>
    </row>
    <row r="1614" spans="2:14" x14ac:dyDescent="0.3">
      <c r="B1614" s="27" t="s">
        <v>1610</v>
      </c>
      <c r="C1614" s="62" t="s">
        <v>5130</v>
      </c>
      <c r="D1614" s="25" t="s">
        <v>4329</v>
      </c>
      <c r="E1614" s="25" t="s">
        <v>4125</v>
      </c>
      <c r="F1614" s="26">
        <v>44096</v>
      </c>
      <c r="H1614" s="90">
        <v>1618.39399999939</v>
      </c>
      <c r="I1614" s="90">
        <v>0</v>
      </c>
      <c r="J1614" s="90">
        <v>1853.6895000003301</v>
      </c>
      <c r="K1614" s="109">
        <v>10266801249</v>
      </c>
      <c r="L1614" s="89">
        <v>44</v>
      </c>
      <c r="M1614" s="89">
        <v>1</v>
      </c>
      <c r="N1614" s="89" t="s">
        <v>6445</v>
      </c>
    </row>
    <row r="1615" spans="2:14" x14ac:dyDescent="0.3">
      <c r="B1615" s="27" t="s">
        <v>1611</v>
      </c>
      <c r="C1615" s="62" t="s">
        <v>5131</v>
      </c>
      <c r="D1615" s="25" t="s">
        <v>4329</v>
      </c>
      <c r="E1615" s="25" t="s">
        <v>4126</v>
      </c>
      <c r="F1615" s="26">
        <v>44096</v>
      </c>
      <c r="H1615" s="90">
        <v>2026.7278000004601</v>
      </c>
      <c r="I1615" s="90">
        <v>11320.578299999201</v>
      </c>
      <c r="J1615" s="90">
        <v>65874.703099966006</v>
      </c>
      <c r="K1615" s="109">
        <v>130165264225</v>
      </c>
      <c r="L1615" s="89">
        <v>9119</v>
      </c>
      <c r="M1615" s="89">
        <v>1</v>
      </c>
      <c r="N1615" s="89" t="s">
        <v>6445</v>
      </c>
    </row>
    <row r="1616" spans="2:14" x14ac:dyDescent="0.3">
      <c r="B1616" s="27" t="s">
        <v>1612</v>
      </c>
      <c r="C1616" s="62" t="s">
        <v>5132</v>
      </c>
      <c r="D1616" s="25" t="s">
        <v>4329</v>
      </c>
      <c r="E1616" s="25" t="s">
        <v>4127</v>
      </c>
      <c r="F1616" s="26">
        <v>44096</v>
      </c>
      <c r="H1616" s="90">
        <v>1519.1478000003799</v>
      </c>
      <c r="I1616" s="90">
        <v>0</v>
      </c>
      <c r="J1616" s="90">
        <v>5343.9417999982797</v>
      </c>
      <c r="K1616" s="109">
        <v>4374259741</v>
      </c>
      <c r="L1616" s="89">
        <v>250</v>
      </c>
      <c r="M1616" s="89">
        <v>0</v>
      </c>
      <c r="N1616" s="89" t="s">
        <v>6445</v>
      </c>
    </row>
    <row r="1617" spans="2:14" x14ac:dyDescent="0.3">
      <c r="B1617" s="27" t="s">
        <v>1613</v>
      </c>
      <c r="C1617" s="62" t="s">
        <v>5133</v>
      </c>
      <c r="D1617" s="25" t="s">
        <v>4330</v>
      </c>
      <c r="E1617" s="25" t="s">
        <v>4092</v>
      </c>
      <c r="F1617" s="26">
        <v>44096</v>
      </c>
      <c r="H1617" s="90">
        <v>833859.303137779</v>
      </c>
      <c r="I1617" s="90">
        <v>0</v>
      </c>
      <c r="J1617" s="90">
        <v>0</v>
      </c>
      <c r="K1617" s="109">
        <v>375226593.25244099</v>
      </c>
      <c r="L1617" s="89">
        <v>21</v>
      </c>
      <c r="M1617" s="89">
        <v>0</v>
      </c>
      <c r="N1617" s="89" t="s">
        <v>6446</v>
      </c>
    </row>
    <row r="1618" spans="2:14" x14ac:dyDescent="0.3">
      <c r="B1618" s="27" t="s">
        <v>1614</v>
      </c>
      <c r="C1618" s="62" t="s">
        <v>5134</v>
      </c>
      <c r="D1618" s="25" t="s">
        <v>4330</v>
      </c>
      <c r="E1618" s="25" t="s">
        <v>4188</v>
      </c>
      <c r="F1618" s="26">
        <v>44096</v>
      </c>
      <c r="H1618" s="90">
        <v>896098.85805606795</v>
      </c>
      <c r="I1618" s="90">
        <v>0</v>
      </c>
      <c r="J1618" s="90">
        <v>0</v>
      </c>
      <c r="K1618" s="109">
        <v>54878797.409423798</v>
      </c>
      <c r="L1618" s="89">
        <v>3</v>
      </c>
      <c r="M1618" s="89">
        <v>0</v>
      </c>
      <c r="N1618" s="89" t="s">
        <v>6446</v>
      </c>
    </row>
    <row r="1619" spans="2:14" x14ac:dyDescent="0.3">
      <c r="B1619" s="27" t="s">
        <v>1615</v>
      </c>
      <c r="C1619" s="62" t="s">
        <v>5135</v>
      </c>
      <c r="D1619" s="25" t="s">
        <v>4330</v>
      </c>
      <c r="E1619" s="25" t="s">
        <v>4189</v>
      </c>
      <c r="F1619" s="26">
        <v>44096</v>
      </c>
      <c r="H1619" s="90">
        <v>845698.82688903797</v>
      </c>
      <c r="I1619" s="90">
        <v>0</v>
      </c>
      <c r="J1619" s="90">
        <v>0</v>
      </c>
      <c r="K1619" s="109">
        <v>93247426.593017593</v>
      </c>
      <c r="L1619" s="89">
        <v>1</v>
      </c>
      <c r="M1619" s="89">
        <v>1</v>
      </c>
      <c r="N1619" s="89" t="s">
        <v>6446</v>
      </c>
    </row>
    <row r="1620" spans="2:14" x14ac:dyDescent="0.3">
      <c r="B1620" s="27" t="s">
        <v>1616</v>
      </c>
      <c r="C1620" s="62" t="s">
        <v>5136</v>
      </c>
      <c r="D1620" s="25" t="s">
        <v>4330</v>
      </c>
      <c r="E1620" s="25" t="s">
        <v>4094</v>
      </c>
      <c r="F1620" s="26">
        <v>44096</v>
      </c>
      <c r="H1620" s="90">
        <v>858019.59188079799</v>
      </c>
      <c r="I1620" s="90">
        <v>0</v>
      </c>
      <c r="J1620" s="90">
        <v>0</v>
      </c>
      <c r="K1620" s="109">
        <v>0</v>
      </c>
      <c r="L1620" s="89">
        <v>0</v>
      </c>
      <c r="M1620" s="89">
        <v>0</v>
      </c>
      <c r="N1620" s="89" t="s">
        <v>6446</v>
      </c>
    </row>
    <row r="1621" spans="2:14" x14ac:dyDescent="0.3">
      <c r="B1621" s="27" t="s">
        <v>1617</v>
      </c>
      <c r="C1621" s="62" t="s">
        <v>5137</v>
      </c>
      <c r="D1621" s="25" t="s">
        <v>4330</v>
      </c>
      <c r="E1621" s="25" t="s">
        <v>4190</v>
      </c>
      <c r="F1621" s="26">
        <v>44096</v>
      </c>
      <c r="H1621" s="90">
        <v>868831.40629768395</v>
      </c>
      <c r="I1621" s="90">
        <v>0</v>
      </c>
      <c r="J1621" s="90">
        <v>0</v>
      </c>
      <c r="K1621" s="109">
        <v>87971007.051025406</v>
      </c>
      <c r="L1621" s="89">
        <v>2</v>
      </c>
      <c r="M1621" s="89">
        <v>2</v>
      </c>
      <c r="N1621" s="89" t="s">
        <v>6446</v>
      </c>
    </row>
    <row r="1622" spans="2:14" x14ac:dyDescent="0.3">
      <c r="B1622" s="27" t="s">
        <v>1618</v>
      </c>
      <c r="C1622" s="62" t="s">
        <v>5138</v>
      </c>
      <c r="D1622" s="25" t="s">
        <v>4331</v>
      </c>
      <c r="E1622" s="25" t="s">
        <v>4092</v>
      </c>
      <c r="F1622" s="26">
        <v>44096</v>
      </c>
      <c r="H1622" s="90">
        <v>2079.1726000010999</v>
      </c>
      <c r="I1622" s="90">
        <v>170594.256200075</v>
      </c>
      <c r="J1622" s="90">
        <v>23459.5065000057</v>
      </c>
      <c r="K1622" s="109">
        <v>30161964847</v>
      </c>
      <c r="L1622" s="89">
        <v>1857</v>
      </c>
      <c r="M1622" s="89">
        <v>1</v>
      </c>
      <c r="N1622" s="89" t="s">
        <v>6445</v>
      </c>
    </row>
    <row r="1623" spans="2:14" x14ac:dyDescent="0.3">
      <c r="B1623" s="27" t="s">
        <v>1619</v>
      </c>
      <c r="C1623" s="62" t="s">
        <v>5139</v>
      </c>
      <c r="D1623" s="25" t="s">
        <v>4331</v>
      </c>
      <c r="E1623" s="25" t="s">
        <v>4088</v>
      </c>
      <c r="F1623" s="26">
        <v>44096</v>
      </c>
      <c r="H1623" s="90">
        <v>2315.9336000010398</v>
      </c>
      <c r="I1623" s="90">
        <v>0</v>
      </c>
      <c r="J1623" s="90">
        <v>48025.487399995298</v>
      </c>
      <c r="K1623" s="109">
        <v>13042896681</v>
      </c>
      <c r="L1623" s="89">
        <v>323</v>
      </c>
      <c r="M1623" s="89">
        <v>1</v>
      </c>
      <c r="N1623" s="89" t="s">
        <v>6445</v>
      </c>
    </row>
    <row r="1624" spans="2:14" x14ac:dyDescent="0.3">
      <c r="B1624" s="27" t="s">
        <v>1620</v>
      </c>
      <c r="C1624" s="62" t="s">
        <v>5140</v>
      </c>
      <c r="D1624" s="25" t="s">
        <v>4331</v>
      </c>
      <c r="E1624" s="25" t="s">
        <v>4096</v>
      </c>
      <c r="F1624" s="26">
        <v>44096</v>
      </c>
      <c r="H1624" s="90">
        <v>2172.5562000013902</v>
      </c>
      <c r="I1624" s="90">
        <v>561812.38529968297</v>
      </c>
      <c r="J1624" s="90">
        <v>17353.816199988101</v>
      </c>
      <c r="K1624" s="109">
        <v>40575885799</v>
      </c>
      <c r="L1624" s="89">
        <v>323</v>
      </c>
      <c r="M1624" s="89">
        <v>1</v>
      </c>
      <c r="N1624" s="89" t="s">
        <v>6445</v>
      </c>
    </row>
    <row r="1625" spans="2:14" x14ac:dyDescent="0.3">
      <c r="B1625" s="27" t="s">
        <v>1621</v>
      </c>
      <c r="C1625" s="62" t="s">
        <v>5141</v>
      </c>
      <c r="D1625" s="25" t="s">
        <v>4331</v>
      </c>
      <c r="E1625" s="25" t="s">
        <v>4097</v>
      </c>
      <c r="F1625" s="26">
        <v>44096</v>
      </c>
      <c r="H1625" s="90">
        <v>1507.29609999992</v>
      </c>
      <c r="I1625" s="90">
        <v>0</v>
      </c>
      <c r="J1625" s="90">
        <v>0</v>
      </c>
      <c r="K1625" s="109">
        <v>2896100927</v>
      </c>
      <c r="L1625" s="89">
        <v>5</v>
      </c>
      <c r="M1625" s="89">
        <v>0</v>
      </c>
      <c r="N1625" s="89" t="s">
        <v>6445</v>
      </c>
    </row>
    <row r="1626" spans="2:14" x14ac:dyDescent="0.3">
      <c r="B1626" s="27" t="s">
        <v>1622</v>
      </c>
      <c r="C1626" s="62" t="s">
        <v>5142</v>
      </c>
      <c r="D1626" s="25" t="s">
        <v>4331</v>
      </c>
      <c r="E1626" s="25" t="s">
        <v>4107</v>
      </c>
      <c r="F1626" s="26">
        <v>44096</v>
      </c>
      <c r="H1626" s="90">
        <v>1271.0846999995399</v>
      </c>
      <c r="I1626" s="90">
        <v>0</v>
      </c>
      <c r="J1626" s="90">
        <v>0</v>
      </c>
      <c r="K1626" s="109">
        <v>1725931966</v>
      </c>
      <c r="L1626" s="89">
        <v>2</v>
      </c>
      <c r="M1626" s="89">
        <v>2</v>
      </c>
      <c r="N1626" s="89" t="s">
        <v>6445</v>
      </c>
    </row>
    <row r="1627" spans="2:14" x14ac:dyDescent="0.3">
      <c r="B1627" s="27" t="s">
        <v>1623</v>
      </c>
      <c r="C1627" s="62" t="s">
        <v>5143</v>
      </c>
      <c r="D1627" s="25" t="s">
        <v>4331</v>
      </c>
      <c r="E1627" s="25" t="s">
        <v>4109</v>
      </c>
      <c r="F1627" s="26">
        <v>44096</v>
      </c>
      <c r="H1627" s="90">
        <v>1202.0083000008001</v>
      </c>
      <c r="I1627" s="90">
        <v>0</v>
      </c>
      <c r="J1627" s="90">
        <v>0</v>
      </c>
      <c r="K1627" s="109">
        <v>3354172732</v>
      </c>
      <c r="L1627" s="89">
        <v>26</v>
      </c>
      <c r="M1627" s="89">
        <v>0</v>
      </c>
      <c r="N1627" s="89" t="s">
        <v>6445</v>
      </c>
    </row>
    <row r="1628" spans="2:14" x14ac:dyDescent="0.3">
      <c r="B1628" s="27" t="s">
        <v>1624</v>
      </c>
      <c r="C1628" s="62" t="s">
        <v>5144</v>
      </c>
      <c r="D1628" s="25" t="s">
        <v>4332</v>
      </c>
      <c r="E1628" s="25" t="s">
        <v>4093</v>
      </c>
      <c r="F1628" s="26">
        <v>44096</v>
      </c>
      <c r="H1628" s="90">
        <v>47009.0920000076</v>
      </c>
      <c r="I1628" s="90">
        <v>0</v>
      </c>
      <c r="J1628" s="90">
        <v>0</v>
      </c>
      <c r="K1628" s="109">
        <v>4602668738</v>
      </c>
      <c r="L1628" s="89">
        <v>355</v>
      </c>
      <c r="M1628" s="89">
        <v>0</v>
      </c>
      <c r="N1628" s="89" t="s">
        <v>6445</v>
      </c>
    </row>
    <row r="1629" spans="2:14" x14ac:dyDescent="0.3">
      <c r="B1629" s="27" t="s">
        <v>1625</v>
      </c>
      <c r="C1629" s="62" t="s">
        <v>5145</v>
      </c>
      <c r="D1629" s="25" t="s">
        <v>4332</v>
      </c>
      <c r="E1629" s="25" t="s">
        <v>4121</v>
      </c>
      <c r="F1629" s="26">
        <v>44096</v>
      </c>
      <c r="H1629" s="90">
        <v>1220.2006999999301</v>
      </c>
      <c r="I1629" s="90">
        <v>0</v>
      </c>
      <c r="J1629" s="90">
        <v>122930.596600056</v>
      </c>
      <c r="K1629" s="109">
        <v>68575833312</v>
      </c>
      <c r="L1629" s="89">
        <v>1</v>
      </c>
      <c r="M1629" s="89">
        <v>1</v>
      </c>
      <c r="N1629" s="89" t="s">
        <v>6445</v>
      </c>
    </row>
    <row r="1630" spans="2:14" x14ac:dyDescent="0.3">
      <c r="B1630" s="27" t="s">
        <v>1626</v>
      </c>
      <c r="C1630" s="62" t="s">
        <v>5146</v>
      </c>
      <c r="D1630" s="25" t="s">
        <v>4332</v>
      </c>
      <c r="E1630" s="25" t="s">
        <v>4138</v>
      </c>
      <c r="F1630" s="26">
        <v>44096</v>
      </c>
      <c r="H1630" s="90">
        <v>2317.5364999994599</v>
      </c>
      <c r="I1630" s="90">
        <v>0</v>
      </c>
      <c r="J1630" s="90">
        <v>0</v>
      </c>
      <c r="K1630" s="109">
        <v>805334248</v>
      </c>
      <c r="L1630" s="89">
        <v>2</v>
      </c>
      <c r="M1630" s="89">
        <v>0</v>
      </c>
      <c r="N1630" s="89" t="s">
        <v>6445</v>
      </c>
    </row>
    <row r="1631" spans="2:14" x14ac:dyDescent="0.3">
      <c r="B1631" s="27" t="s">
        <v>1627</v>
      </c>
      <c r="C1631" s="62" t="s">
        <v>5147</v>
      </c>
      <c r="D1631" s="25" t="s">
        <v>4332</v>
      </c>
      <c r="E1631" s="25" t="s">
        <v>4122</v>
      </c>
      <c r="F1631" s="26">
        <v>44096</v>
      </c>
      <c r="H1631" s="90">
        <v>1665.9186000004399</v>
      </c>
      <c r="I1631" s="90">
        <v>1545.5403000004601</v>
      </c>
      <c r="J1631" s="90">
        <v>38865.623700022697</v>
      </c>
      <c r="K1631" s="109">
        <v>18875955984</v>
      </c>
      <c r="L1631" s="89">
        <v>1355</v>
      </c>
      <c r="M1631" s="89">
        <v>0</v>
      </c>
      <c r="N1631" s="89" t="s">
        <v>6445</v>
      </c>
    </row>
    <row r="1632" spans="2:14" x14ac:dyDescent="0.3">
      <c r="B1632" s="27" t="s">
        <v>1628</v>
      </c>
      <c r="C1632" s="62" t="s">
        <v>5148</v>
      </c>
      <c r="D1632" s="25" t="s">
        <v>4332</v>
      </c>
      <c r="E1632" s="25" t="s">
        <v>4123</v>
      </c>
      <c r="F1632" s="26">
        <v>44096</v>
      </c>
      <c r="H1632" s="90">
        <v>43280.773899972402</v>
      </c>
      <c r="I1632" s="90">
        <v>782.18120000045701</v>
      </c>
      <c r="J1632" s="90">
        <v>139.21149999997601</v>
      </c>
      <c r="K1632" s="109">
        <v>35242392913</v>
      </c>
      <c r="L1632" s="89">
        <v>3057</v>
      </c>
      <c r="M1632" s="89">
        <v>0</v>
      </c>
      <c r="N1632" s="89" t="s">
        <v>6445</v>
      </c>
    </row>
    <row r="1633" spans="2:14" x14ac:dyDescent="0.3">
      <c r="B1633" s="27" t="s">
        <v>1629</v>
      </c>
      <c r="C1633" s="62" t="s">
        <v>5149</v>
      </c>
      <c r="D1633" s="25" t="s">
        <v>4332</v>
      </c>
      <c r="E1633" s="25" t="s">
        <v>4139</v>
      </c>
      <c r="F1633" s="26">
        <v>44096</v>
      </c>
      <c r="H1633" s="90">
        <v>1333.5666000004901</v>
      </c>
      <c r="I1633" s="90">
        <v>0</v>
      </c>
      <c r="J1633" s="90">
        <v>0</v>
      </c>
      <c r="K1633" s="109">
        <v>9804659665</v>
      </c>
      <c r="L1633" s="89">
        <v>2</v>
      </c>
      <c r="M1633" s="89">
        <v>2</v>
      </c>
      <c r="N1633" s="89" t="s">
        <v>6445</v>
      </c>
    </row>
    <row r="1634" spans="2:14" x14ac:dyDescent="0.3">
      <c r="B1634" s="27" t="s">
        <v>1630</v>
      </c>
      <c r="C1634" s="62" t="s">
        <v>5150</v>
      </c>
      <c r="D1634" s="25" t="s">
        <v>4333</v>
      </c>
      <c r="E1634" s="25" t="s">
        <v>4092</v>
      </c>
      <c r="F1634" s="26">
        <v>44096</v>
      </c>
      <c r="H1634" s="90">
        <v>902.665439999662</v>
      </c>
      <c r="I1634" s="90">
        <v>0</v>
      </c>
      <c r="J1634" s="90">
        <v>0</v>
      </c>
      <c r="K1634" s="109">
        <v>93737447.182739303</v>
      </c>
      <c r="L1634" s="89">
        <v>6</v>
      </c>
      <c r="M1634" s="89">
        <v>4</v>
      </c>
      <c r="N1634" s="89" t="s">
        <v>6446</v>
      </c>
    </row>
    <row r="1635" spans="2:14" x14ac:dyDescent="0.3">
      <c r="B1635" s="27" t="s">
        <v>1631</v>
      </c>
      <c r="C1635" s="62" t="s">
        <v>5151</v>
      </c>
      <c r="D1635" s="25" t="s">
        <v>4333</v>
      </c>
      <c r="E1635" s="25" t="s">
        <v>4093</v>
      </c>
      <c r="F1635" s="26">
        <v>44096</v>
      </c>
      <c r="H1635" s="90">
        <v>965.49651900026902</v>
      </c>
      <c r="I1635" s="90">
        <v>13127.351300001101</v>
      </c>
      <c r="J1635" s="90">
        <v>0</v>
      </c>
      <c r="K1635" s="109">
        <v>8917548965.5</v>
      </c>
      <c r="L1635" s="89">
        <v>113</v>
      </c>
      <c r="M1635" s="89">
        <v>56</v>
      </c>
      <c r="N1635" s="89" t="s">
        <v>6446</v>
      </c>
    </row>
    <row r="1636" spans="2:14" x14ac:dyDescent="0.3">
      <c r="B1636" s="27" t="s">
        <v>1632</v>
      </c>
      <c r="C1636" s="62" t="s">
        <v>5152</v>
      </c>
      <c r="D1636" s="25" t="s">
        <v>4334</v>
      </c>
      <c r="E1636" s="25" t="s">
        <v>4092</v>
      </c>
      <c r="F1636" s="26">
        <v>44096</v>
      </c>
      <c r="H1636" s="90">
        <v>2286.1387000009399</v>
      </c>
      <c r="I1636" s="90">
        <v>0</v>
      </c>
      <c r="J1636" s="90">
        <v>0</v>
      </c>
      <c r="K1636" s="109">
        <v>481196750</v>
      </c>
      <c r="L1636" s="89">
        <v>50</v>
      </c>
      <c r="M1636" s="89">
        <v>0</v>
      </c>
      <c r="N1636" s="89" t="s">
        <v>6445</v>
      </c>
    </row>
    <row r="1637" spans="2:14" x14ac:dyDescent="0.3">
      <c r="B1637" s="27" t="s">
        <v>1633</v>
      </c>
      <c r="C1637" s="62" t="s">
        <v>5153</v>
      </c>
      <c r="D1637" s="25" t="s">
        <v>4334</v>
      </c>
      <c r="E1637" s="25" t="s">
        <v>4093</v>
      </c>
      <c r="F1637" s="26">
        <v>44096</v>
      </c>
      <c r="H1637" s="90">
        <v>1926.5741000007799</v>
      </c>
      <c r="I1637" s="90">
        <v>0</v>
      </c>
      <c r="J1637" s="90">
        <v>0</v>
      </c>
      <c r="K1637" s="109">
        <v>1755270090</v>
      </c>
      <c r="L1637" s="89">
        <v>88</v>
      </c>
      <c r="M1637" s="89">
        <v>0</v>
      </c>
      <c r="N1637" s="89" t="s">
        <v>6445</v>
      </c>
    </row>
    <row r="1638" spans="2:14" x14ac:dyDescent="0.3">
      <c r="B1638" s="27" t="s">
        <v>1634</v>
      </c>
      <c r="C1638" s="62" t="s">
        <v>5154</v>
      </c>
      <c r="D1638" s="25" t="s">
        <v>4334</v>
      </c>
      <c r="E1638" s="25" t="s">
        <v>4094</v>
      </c>
      <c r="F1638" s="26">
        <v>44096</v>
      </c>
      <c r="H1638" s="90">
        <v>2456.7384000010802</v>
      </c>
      <c r="I1638" s="90">
        <v>0</v>
      </c>
      <c r="J1638" s="90">
        <v>0</v>
      </c>
      <c r="K1638" s="109">
        <v>302507727</v>
      </c>
      <c r="L1638" s="89">
        <v>6</v>
      </c>
      <c r="M1638" s="89">
        <v>0</v>
      </c>
      <c r="N1638" s="89" t="s">
        <v>6445</v>
      </c>
    </row>
    <row r="1639" spans="2:14" x14ac:dyDescent="0.3">
      <c r="B1639" s="27" t="s">
        <v>1635</v>
      </c>
      <c r="C1639" s="62" t="s">
        <v>5155</v>
      </c>
      <c r="D1639" s="25" t="s">
        <v>4334</v>
      </c>
      <c r="E1639" s="25" t="s">
        <v>4095</v>
      </c>
      <c r="F1639" s="26">
        <v>44096</v>
      </c>
      <c r="H1639" s="90">
        <v>1438.1274999994801</v>
      </c>
      <c r="I1639" s="90">
        <v>0</v>
      </c>
      <c r="J1639" s="90">
        <v>0</v>
      </c>
      <c r="K1639" s="109">
        <v>1224944986</v>
      </c>
      <c r="L1639" s="89">
        <v>11</v>
      </c>
      <c r="M1639" s="89">
        <v>0</v>
      </c>
      <c r="N1639" s="89" t="s">
        <v>6445</v>
      </c>
    </row>
    <row r="1640" spans="2:14" x14ac:dyDescent="0.3">
      <c r="B1640" s="27" t="s">
        <v>1636</v>
      </c>
      <c r="C1640" s="62" t="s">
        <v>5156</v>
      </c>
      <c r="D1640" s="25" t="s">
        <v>4334</v>
      </c>
      <c r="E1640" s="25" t="s">
        <v>4096</v>
      </c>
      <c r="F1640" s="26">
        <v>44096</v>
      </c>
      <c r="H1640" s="90">
        <v>1536.9160999991</v>
      </c>
      <c r="I1640" s="90">
        <v>0</v>
      </c>
      <c r="J1640" s="90">
        <v>0</v>
      </c>
      <c r="K1640" s="109">
        <v>742717285</v>
      </c>
      <c r="L1640" s="89">
        <v>5</v>
      </c>
      <c r="M1640" s="89">
        <v>0</v>
      </c>
      <c r="N1640" s="89" t="s">
        <v>6445</v>
      </c>
    </row>
    <row r="1641" spans="2:14" x14ac:dyDescent="0.3">
      <c r="B1641" s="27" t="s">
        <v>1637</v>
      </c>
      <c r="C1641" s="62" t="s">
        <v>5157</v>
      </c>
      <c r="D1641" s="25" t="s">
        <v>4334</v>
      </c>
      <c r="E1641" s="25" t="s">
        <v>4097</v>
      </c>
      <c r="F1641" s="26">
        <v>44096</v>
      </c>
      <c r="H1641" s="90">
        <v>1720.8604000005901</v>
      </c>
      <c r="I1641" s="90">
        <v>0</v>
      </c>
      <c r="J1641" s="90">
        <v>0</v>
      </c>
      <c r="K1641" s="109">
        <v>8385826712</v>
      </c>
      <c r="L1641" s="89">
        <v>25</v>
      </c>
      <c r="M1641" s="89">
        <v>1</v>
      </c>
      <c r="N1641" s="89" t="s">
        <v>6445</v>
      </c>
    </row>
    <row r="1642" spans="2:14" x14ac:dyDescent="0.3">
      <c r="B1642" s="27" t="s">
        <v>1638</v>
      </c>
      <c r="C1642" s="62" t="s">
        <v>5158</v>
      </c>
      <c r="D1642" s="25" t="s">
        <v>4335</v>
      </c>
      <c r="E1642" s="25" t="s">
        <v>4092</v>
      </c>
      <c r="F1642" s="26">
        <v>44096</v>
      </c>
      <c r="H1642" s="90">
        <v>1681.5973000004899</v>
      </c>
      <c r="I1642" s="90">
        <v>0</v>
      </c>
      <c r="J1642" s="90">
        <v>0</v>
      </c>
      <c r="K1642" s="109">
        <v>23583512</v>
      </c>
      <c r="L1642" s="89">
        <v>41</v>
      </c>
      <c r="M1642" s="89">
        <v>0</v>
      </c>
      <c r="N1642" s="89" t="s">
        <v>6445</v>
      </c>
    </row>
    <row r="1643" spans="2:14" x14ac:dyDescent="0.3">
      <c r="B1643" s="27" t="s">
        <v>1639</v>
      </c>
      <c r="C1643" s="62" t="s">
        <v>5159</v>
      </c>
      <c r="D1643" s="25" t="s">
        <v>4335</v>
      </c>
      <c r="E1643" s="25" t="s">
        <v>4093</v>
      </c>
      <c r="F1643" s="26">
        <v>44096</v>
      </c>
      <c r="H1643" s="90">
        <v>1610.6190000008801</v>
      </c>
      <c r="I1643" s="90">
        <v>280944.68569994002</v>
      </c>
      <c r="J1643" s="90">
        <v>223828.664999962</v>
      </c>
      <c r="K1643" s="109">
        <v>26365021862</v>
      </c>
      <c r="L1643" s="89">
        <v>1495</v>
      </c>
      <c r="M1643" s="89">
        <v>1</v>
      </c>
      <c r="N1643" s="89" t="s">
        <v>6445</v>
      </c>
    </row>
    <row r="1644" spans="2:14" x14ac:dyDescent="0.3">
      <c r="B1644" s="27" t="s">
        <v>1640</v>
      </c>
      <c r="C1644" s="62" t="s">
        <v>5160</v>
      </c>
      <c r="D1644" s="25" t="s">
        <v>4335</v>
      </c>
      <c r="E1644" s="25" t="s">
        <v>4096</v>
      </c>
      <c r="F1644" s="26">
        <v>44096</v>
      </c>
      <c r="H1644" s="90">
        <v>1143.3469999991401</v>
      </c>
      <c r="I1644" s="90">
        <v>589393.011899948</v>
      </c>
      <c r="J1644" s="90">
        <v>1580328.51799965</v>
      </c>
      <c r="K1644" s="109">
        <v>14754094755</v>
      </c>
      <c r="L1644" s="89">
        <v>88</v>
      </c>
      <c r="M1644" s="89">
        <v>1</v>
      </c>
      <c r="N1644" s="89" t="s">
        <v>6445</v>
      </c>
    </row>
    <row r="1645" spans="2:14" x14ac:dyDescent="0.3">
      <c r="B1645" s="27" t="s">
        <v>1641</v>
      </c>
      <c r="C1645" s="62" t="s">
        <v>5161</v>
      </c>
      <c r="D1645" s="25" t="s">
        <v>4335</v>
      </c>
      <c r="E1645" s="25" t="s">
        <v>4097</v>
      </c>
      <c r="F1645" s="26">
        <v>44096</v>
      </c>
      <c r="H1645" s="90">
        <v>1367.70729999989</v>
      </c>
      <c r="I1645" s="90">
        <v>613444.14890003204</v>
      </c>
      <c r="J1645" s="90">
        <v>2224.6185000017299</v>
      </c>
      <c r="K1645" s="109">
        <v>82856066384</v>
      </c>
      <c r="L1645" s="89">
        <v>69</v>
      </c>
      <c r="M1645" s="89">
        <v>2</v>
      </c>
      <c r="N1645" s="89" t="s">
        <v>6445</v>
      </c>
    </row>
    <row r="1646" spans="2:14" x14ac:dyDescent="0.3">
      <c r="B1646" s="27" t="s">
        <v>1642</v>
      </c>
      <c r="C1646" s="62" t="s">
        <v>5162</v>
      </c>
      <c r="D1646" s="25" t="s">
        <v>4335</v>
      </c>
      <c r="E1646" s="25" t="s">
        <v>4098</v>
      </c>
      <c r="F1646" s="26">
        <v>44096</v>
      </c>
      <c r="H1646" s="90">
        <v>1015.74880000018</v>
      </c>
      <c r="I1646" s="90">
        <v>0</v>
      </c>
      <c r="J1646" s="90">
        <v>0</v>
      </c>
      <c r="K1646" s="109">
        <v>9</v>
      </c>
      <c r="L1646" s="89">
        <v>0</v>
      </c>
      <c r="M1646" s="89">
        <v>0</v>
      </c>
      <c r="N1646" s="89" t="s">
        <v>6445</v>
      </c>
    </row>
    <row r="1647" spans="2:14" x14ac:dyDescent="0.3">
      <c r="B1647" s="27" t="s">
        <v>1643</v>
      </c>
      <c r="C1647" s="62" t="s">
        <v>5163</v>
      </c>
      <c r="D1647" s="25" t="s">
        <v>4336</v>
      </c>
      <c r="E1647" s="25" t="s">
        <v>4092</v>
      </c>
      <c r="F1647" s="26">
        <v>44096</v>
      </c>
      <c r="H1647" s="90">
        <v>1960.5030000004899</v>
      </c>
      <c r="I1647" s="90">
        <v>0</v>
      </c>
      <c r="J1647" s="90">
        <v>0</v>
      </c>
      <c r="K1647" s="109">
        <v>1147715713</v>
      </c>
      <c r="L1647" s="89">
        <v>64</v>
      </c>
      <c r="M1647" s="89">
        <v>0</v>
      </c>
      <c r="N1647" s="89" t="s">
        <v>6445</v>
      </c>
    </row>
    <row r="1648" spans="2:14" x14ac:dyDescent="0.3">
      <c r="B1648" s="27" t="s">
        <v>1644</v>
      </c>
      <c r="C1648" s="62" t="s">
        <v>5164</v>
      </c>
      <c r="D1648" s="25" t="s">
        <v>4336</v>
      </c>
      <c r="E1648" s="25" t="s">
        <v>4093</v>
      </c>
      <c r="F1648" s="26">
        <v>44096</v>
      </c>
      <c r="H1648" s="90">
        <v>1877.82489999942</v>
      </c>
      <c r="I1648" s="90">
        <v>31.907700000010699</v>
      </c>
      <c r="J1648" s="90">
        <v>10072.9211000055</v>
      </c>
      <c r="K1648" s="109">
        <v>15312120298</v>
      </c>
      <c r="L1648" s="89">
        <v>487</v>
      </c>
      <c r="M1648" s="89">
        <v>0</v>
      </c>
      <c r="N1648" s="89" t="s">
        <v>6445</v>
      </c>
    </row>
    <row r="1649" spans="2:14" x14ac:dyDescent="0.3">
      <c r="B1649" s="27" t="s">
        <v>1645</v>
      </c>
      <c r="C1649" s="62" t="s">
        <v>5165</v>
      </c>
      <c r="D1649" s="25" t="s">
        <v>4336</v>
      </c>
      <c r="E1649" s="25" t="s">
        <v>4094</v>
      </c>
      <c r="F1649" s="26">
        <v>44096</v>
      </c>
      <c r="H1649" s="90">
        <v>1869.05810000002</v>
      </c>
      <c r="I1649" s="90">
        <v>0</v>
      </c>
      <c r="J1649" s="90">
        <v>18188.723800003499</v>
      </c>
      <c r="K1649" s="109">
        <v>10847864162</v>
      </c>
      <c r="L1649" s="89">
        <v>63</v>
      </c>
      <c r="M1649" s="89">
        <v>1</v>
      </c>
      <c r="N1649" s="89" t="s">
        <v>6445</v>
      </c>
    </row>
    <row r="1650" spans="2:14" x14ac:dyDescent="0.3">
      <c r="B1650" s="27" t="s">
        <v>1646</v>
      </c>
      <c r="C1650" s="62" t="s">
        <v>5166</v>
      </c>
      <c r="D1650" s="25" t="s">
        <v>4336</v>
      </c>
      <c r="E1650" s="25" t="s">
        <v>4097</v>
      </c>
      <c r="F1650" s="26">
        <v>44096</v>
      </c>
      <c r="H1650" s="90">
        <v>1696.5648999996499</v>
      </c>
      <c r="I1650" s="90">
        <v>0</v>
      </c>
      <c r="J1650" s="90">
        <v>0</v>
      </c>
      <c r="K1650" s="109">
        <v>30871635551</v>
      </c>
      <c r="L1650" s="89">
        <v>47</v>
      </c>
      <c r="M1650" s="89">
        <v>1</v>
      </c>
      <c r="N1650" s="89" t="s">
        <v>6445</v>
      </c>
    </row>
    <row r="1651" spans="2:14" x14ac:dyDescent="0.3">
      <c r="B1651" s="27" t="s">
        <v>1647</v>
      </c>
      <c r="C1651" s="62" t="s">
        <v>5167</v>
      </c>
      <c r="D1651" s="25" t="s">
        <v>4337</v>
      </c>
      <c r="E1651" s="25" t="s">
        <v>4092</v>
      </c>
      <c r="F1651" s="26">
        <v>44096</v>
      </c>
      <c r="H1651" s="90">
        <v>1916.5142000000901</v>
      </c>
      <c r="I1651" s="90">
        <v>0</v>
      </c>
      <c r="J1651" s="90">
        <v>0</v>
      </c>
      <c r="K1651" s="109">
        <v>232734749</v>
      </c>
      <c r="L1651" s="89">
        <v>3</v>
      </c>
      <c r="M1651" s="89">
        <v>0</v>
      </c>
      <c r="N1651" s="89" t="s">
        <v>6445</v>
      </c>
    </row>
    <row r="1652" spans="2:14" x14ac:dyDescent="0.3">
      <c r="B1652" s="27" t="s">
        <v>1648</v>
      </c>
      <c r="C1652" s="62" t="s">
        <v>5168</v>
      </c>
      <c r="D1652" s="25" t="s">
        <v>4337</v>
      </c>
      <c r="E1652" s="25" t="s">
        <v>4093</v>
      </c>
      <c r="F1652" s="26">
        <v>44096</v>
      </c>
      <c r="H1652" s="90">
        <v>1762.7818999998301</v>
      </c>
      <c r="I1652" s="90">
        <v>0</v>
      </c>
      <c r="J1652" s="90">
        <v>0</v>
      </c>
      <c r="K1652" s="109">
        <v>650490209</v>
      </c>
      <c r="L1652" s="89">
        <v>43</v>
      </c>
      <c r="M1652" s="89">
        <v>0</v>
      </c>
      <c r="N1652" s="89" t="s">
        <v>6445</v>
      </c>
    </row>
    <row r="1653" spans="2:14" x14ac:dyDescent="0.3">
      <c r="B1653" s="27" t="s">
        <v>1649</v>
      </c>
      <c r="C1653" s="62" t="s">
        <v>5169</v>
      </c>
      <c r="D1653" s="25" t="s">
        <v>4337</v>
      </c>
      <c r="E1653" s="25" t="s">
        <v>4094</v>
      </c>
      <c r="F1653" s="26">
        <v>44096</v>
      </c>
      <c r="H1653" s="90">
        <v>1733.2913000006199</v>
      </c>
      <c r="I1653" s="90">
        <v>0</v>
      </c>
      <c r="J1653" s="90">
        <v>0</v>
      </c>
      <c r="K1653" s="109">
        <v>536688592</v>
      </c>
      <c r="L1653" s="89">
        <v>10</v>
      </c>
      <c r="M1653" s="89">
        <v>0</v>
      </c>
      <c r="N1653" s="89" t="s">
        <v>6445</v>
      </c>
    </row>
    <row r="1654" spans="2:14" x14ac:dyDescent="0.3">
      <c r="B1654" s="27" t="s">
        <v>1650</v>
      </c>
      <c r="C1654" s="62" t="s">
        <v>5170</v>
      </c>
      <c r="D1654" s="25" t="s">
        <v>4337</v>
      </c>
      <c r="E1654" s="25" t="s">
        <v>4095</v>
      </c>
      <c r="F1654" s="26">
        <v>44096</v>
      </c>
      <c r="H1654" s="90">
        <v>1337.50400000066</v>
      </c>
      <c r="I1654" s="90">
        <v>0</v>
      </c>
      <c r="J1654" s="90">
        <v>0</v>
      </c>
      <c r="K1654" s="109">
        <v>654423598</v>
      </c>
      <c r="L1654" s="89">
        <v>7</v>
      </c>
      <c r="M1654" s="89">
        <v>0</v>
      </c>
      <c r="N1654" s="89" t="s">
        <v>6445</v>
      </c>
    </row>
    <row r="1655" spans="2:14" x14ac:dyDescent="0.3">
      <c r="B1655" s="27" t="s">
        <v>1651</v>
      </c>
      <c r="C1655" s="62" t="s">
        <v>5171</v>
      </c>
      <c r="D1655" s="25" t="s">
        <v>4337</v>
      </c>
      <c r="E1655" s="25" t="s">
        <v>4097</v>
      </c>
      <c r="F1655" s="26">
        <v>44096</v>
      </c>
      <c r="H1655" s="90">
        <v>1379.59449999966</v>
      </c>
      <c r="I1655" s="90">
        <v>0</v>
      </c>
      <c r="J1655" s="90">
        <v>0</v>
      </c>
      <c r="K1655" s="109">
        <v>5169366413</v>
      </c>
      <c r="L1655" s="89">
        <v>23</v>
      </c>
      <c r="M1655" s="89">
        <v>1</v>
      </c>
      <c r="N1655" s="89" t="s">
        <v>6445</v>
      </c>
    </row>
    <row r="1656" spans="2:14" x14ac:dyDescent="0.3">
      <c r="B1656" s="27" t="s">
        <v>1652</v>
      </c>
      <c r="C1656" s="62" t="s">
        <v>5172</v>
      </c>
      <c r="D1656" s="25" t="s">
        <v>4338</v>
      </c>
      <c r="E1656" s="25" t="s">
        <v>4089</v>
      </c>
      <c r="F1656" s="26">
        <v>44096</v>
      </c>
      <c r="H1656" s="90">
        <v>770.04781199991703</v>
      </c>
      <c r="I1656" s="90">
        <v>0</v>
      </c>
      <c r="J1656" s="90">
        <v>0</v>
      </c>
      <c r="K1656" s="109">
        <v>46692142.987853996</v>
      </c>
      <c r="L1656" s="89">
        <v>5</v>
      </c>
      <c r="M1656" s="89">
        <v>0</v>
      </c>
      <c r="N1656" s="89" t="s">
        <v>6446</v>
      </c>
    </row>
    <row r="1657" spans="2:14" x14ac:dyDescent="0.3">
      <c r="B1657" s="27" t="s">
        <v>1653</v>
      </c>
      <c r="C1657" s="62" t="s">
        <v>5173</v>
      </c>
      <c r="D1657" s="25" t="s">
        <v>4338</v>
      </c>
      <c r="E1657" s="25" t="s">
        <v>4090</v>
      </c>
      <c r="F1657" s="26">
        <v>44096</v>
      </c>
      <c r="H1657" s="90">
        <v>768.65671799983795</v>
      </c>
      <c r="I1657" s="90">
        <v>0</v>
      </c>
      <c r="J1657" s="90">
        <v>0</v>
      </c>
      <c r="K1657" s="109">
        <v>100386525.328857</v>
      </c>
      <c r="L1657" s="89">
        <v>1</v>
      </c>
      <c r="M1657" s="89">
        <v>0</v>
      </c>
      <c r="N1657" s="89" t="s">
        <v>6446</v>
      </c>
    </row>
    <row r="1658" spans="2:14" x14ac:dyDescent="0.3">
      <c r="B1658" s="27" t="s">
        <v>1654</v>
      </c>
      <c r="C1658" s="62" t="s">
        <v>5174</v>
      </c>
      <c r="D1658" s="25" t="s">
        <v>4338</v>
      </c>
      <c r="E1658" s="25" t="s">
        <v>4091</v>
      </c>
      <c r="F1658" s="26">
        <v>44096</v>
      </c>
      <c r="H1658" s="90">
        <v>770.125094999559</v>
      </c>
      <c r="I1658" s="90">
        <v>0</v>
      </c>
      <c r="J1658" s="90">
        <v>0</v>
      </c>
      <c r="K1658" s="109">
        <v>677722742.55566394</v>
      </c>
      <c r="L1658" s="89">
        <v>3</v>
      </c>
      <c r="M1658" s="89">
        <v>3</v>
      </c>
      <c r="N1658" s="89" t="s">
        <v>6446</v>
      </c>
    </row>
    <row r="1659" spans="2:14" x14ac:dyDescent="0.3">
      <c r="B1659" s="27" t="s">
        <v>1655</v>
      </c>
      <c r="C1659" s="62" t="s">
        <v>5175</v>
      </c>
      <c r="D1659" s="25" t="s">
        <v>4339</v>
      </c>
      <c r="E1659" s="25" t="s">
        <v>4091</v>
      </c>
      <c r="F1659" s="26">
        <v>44096</v>
      </c>
      <c r="H1659" s="90">
        <v>518.41436399985105</v>
      </c>
      <c r="I1659" s="90">
        <v>0</v>
      </c>
      <c r="J1659" s="90">
        <v>0</v>
      </c>
      <c r="K1659" s="109">
        <v>1967231083.0703101</v>
      </c>
      <c r="L1659" s="89">
        <v>4</v>
      </c>
      <c r="M1659" s="89">
        <v>4</v>
      </c>
      <c r="N1659" s="89" t="s">
        <v>6446</v>
      </c>
    </row>
    <row r="1660" spans="2:14" x14ac:dyDescent="0.3">
      <c r="B1660" s="27" t="s">
        <v>1656</v>
      </c>
      <c r="C1660" s="62" t="s">
        <v>5176</v>
      </c>
      <c r="D1660" s="25" t="s">
        <v>4339</v>
      </c>
      <c r="E1660" s="25" t="s">
        <v>4200</v>
      </c>
      <c r="F1660" s="26">
        <v>44096</v>
      </c>
      <c r="H1660" s="90">
        <v>576.45389700029</v>
      </c>
      <c r="I1660" s="90">
        <v>0</v>
      </c>
      <c r="J1660" s="90">
        <v>0</v>
      </c>
      <c r="K1660" s="109">
        <v>40265841.822326697</v>
      </c>
      <c r="L1660" s="89">
        <v>4</v>
      </c>
      <c r="M1660" s="89">
        <v>0</v>
      </c>
      <c r="N1660" s="89" t="s">
        <v>6446</v>
      </c>
    </row>
    <row r="1661" spans="2:14" x14ac:dyDescent="0.3">
      <c r="B1661" s="27" t="s">
        <v>1657</v>
      </c>
      <c r="C1661" s="62" t="s">
        <v>5177</v>
      </c>
      <c r="D1661" s="25" t="s">
        <v>4340</v>
      </c>
      <c r="E1661" s="25" t="s">
        <v>4092</v>
      </c>
      <c r="F1661" s="26">
        <v>44096</v>
      </c>
      <c r="H1661" s="90">
        <v>494.465499999933</v>
      </c>
      <c r="I1661" s="90">
        <v>4726.1982999965503</v>
      </c>
      <c r="J1661" s="90">
        <v>0</v>
      </c>
      <c r="K1661" s="109">
        <v>4052175307</v>
      </c>
      <c r="L1661" s="89">
        <v>699</v>
      </c>
      <c r="M1661" s="89">
        <v>0</v>
      </c>
      <c r="N1661" s="89" t="s">
        <v>6445</v>
      </c>
    </row>
    <row r="1662" spans="2:14" x14ac:dyDescent="0.3">
      <c r="B1662" s="27" t="s">
        <v>1658</v>
      </c>
      <c r="C1662" s="62" t="s">
        <v>5178</v>
      </c>
      <c r="D1662" s="25" t="s">
        <v>4340</v>
      </c>
      <c r="E1662" s="25" t="s">
        <v>4093</v>
      </c>
      <c r="F1662" s="26">
        <v>44096</v>
      </c>
      <c r="H1662" s="90">
        <v>606.30480000004195</v>
      </c>
      <c r="I1662" s="90">
        <v>265.20679999981098</v>
      </c>
      <c r="J1662" s="90">
        <v>0</v>
      </c>
      <c r="K1662" s="109">
        <v>7330070038</v>
      </c>
      <c r="L1662" s="89">
        <v>376</v>
      </c>
      <c r="M1662" s="89">
        <v>1</v>
      </c>
      <c r="N1662" s="89" t="s">
        <v>6445</v>
      </c>
    </row>
    <row r="1663" spans="2:14" x14ac:dyDescent="0.3">
      <c r="B1663" s="27" t="s">
        <v>1659</v>
      </c>
      <c r="C1663" s="62" t="s">
        <v>5179</v>
      </c>
      <c r="D1663" s="25" t="s">
        <v>4340</v>
      </c>
      <c r="E1663" s="25" t="s">
        <v>4094</v>
      </c>
      <c r="F1663" s="26">
        <v>44096</v>
      </c>
      <c r="H1663" s="90">
        <v>731.73959999997203</v>
      </c>
      <c r="I1663" s="90">
        <v>65597.105900049195</v>
      </c>
      <c r="J1663" s="90">
        <v>0</v>
      </c>
      <c r="K1663" s="109">
        <v>13748757495</v>
      </c>
      <c r="L1663" s="89">
        <v>3</v>
      </c>
      <c r="M1663" s="89">
        <v>2</v>
      </c>
      <c r="N1663" s="89" t="s">
        <v>6445</v>
      </c>
    </row>
    <row r="1664" spans="2:14" x14ac:dyDescent="0.3">
      <c r="B1664" s="27" t="s">
        <v>1660</v>
      </c>
      <c r="C1664" s="62" t="s">
        <v>5180</v>
      </c>
      <c r="D1664" s="25" t="s">
        <v>4340</v>
      </c>
      <c r="E1664" s="25" t="s">
        <v>4096</v>
      </c>
      <c r="F1664" s="26">
        <v>44096</v>
      </c>
      <c r="H1664" s="90">
        <v>649.06890000030398</v>
      </c>
      <c r="I1664" s="90">
        <v>0</v>
      </c>
      <c r="J1664" s="90">
        <v>0</v>
      </c>
      <c r="K1664" s="109">
        <v>3366043346</v>
      </c>
      <c r="L1664" s="89">
        <v>19</v>
      </c>
      <c r="M1664" s="89">
        <v>1</v>
      </c>
      <c r="N1664" s="89" t="s">
        <v>6445</v>
      </c>
    </row>
    <row r="1665" spans="2:14" x14ac:dyDescent="0.3">
      <c r="B1665" s="27" t="s">
        <v>1661</v>
      </c>
      <c r="C1665" s="62" t="s">
        <v>5181</v>
      </c>
      <c r="D1665" s="25" t="s">
        <v>4340</v>
      </c>
      <c r="E1665" s="25" t="s">
        <v>4102</v>
      </c>
      <c r="F1665" s="26">
        <v>44096</v>
      </c>
      <c r="H1665" s="90">
        <v>798.19330000039201</v>
      </c>
      <c r="I1665" s="90">
        <v>2441.60790000111</v>
      </c>
      <c r="J1665" s="90">
        <v>0</v>
      </c>
      <c r="K1665" s="109">
        <v>1121726255</v>
      </c>
      <c r="L1665" s="89">
        <v>1048</v>
      </c>
      <c r="M1665" s="89">
        <v>0</v>
      </c>
      <c r="N1665" s="89" t="s">
        <v>6445</v>
      </c>
    </row>
    <row r="1666" spans="2:14" x14ac:dyDescent="0.3">
      <c r="B1666" s="27" t="s">
        <v>1662</v>
      </c>
      <c r="C1666" s="62" t="s">
        <v>5182</v>
      </c>
      <c r="D1666" s="25" t="s">
        <v>4340</v>
      </c>
      <c r="E1666" s="25" t="s">
        <v>4137</v>
      </c>
      <c r="F1666" s="26">
        <v>44096</v>
      </c>
      <c r="H1666" s="90">
        <v>711.65330000035499</v>
      </c>
      <c r="I1666" s="90">
        <v>0</v>
      </c>
      <c r="J1666" s="90">
        <v>0</v>
      </c>
      <c r="K1666" s="109">
        <v>461406737</v>
      </c>
      <c r="L1666" s="89">
        <v>4</v>
      </c>
      <c r="M1666" s="89">
        <v>1</v>
      </c>
      <c r="N1666" s="89" t="s">
        <v>6445</v>
      </c>
    </row>
    <row r="1667" spans="2:14" x14ac:dyDescent="0.3">
      <c r="B1667" s="27" t="s">
        <v>1663</v>
      </c>
      <c r="C1667" s="62" t="s">
        <v>5183</v>
      </c>
      <c r="D1667" s="25" t="s">
        <v>4340</v>
      </c>
      <c r="E1667" s="25" t="s">
        <v>4169</v>
      </c>
      <c r="F1667" s="26">
        <v>44096</v>
      </c>
      <c r="H1667" s="90">
        <v>576.03129999991495</v>
      </c>
      <c r="I1667" s="90">
        <v>448.39919999986898</v>
      </c>
      <c r="J1667" s="90">
        <v>21335.5839000046</v>
      </c>
      <c r="K1667" s="109">
        <v>2760797710</v>
      </c>
      <c r="L1667" s="89">
        <v>752</v>
      </c>
      <c r="M1667" s="89">
        <v>0</v>
      </c>
      <c r="N1667" s="89" t="s">
        <v>6445</v>
      </c>
    </row>
    <row r="1668" spans="2:14" x14ac:dyDescent="0.3">
      <c r="B1668" s="27" t="s">
        <v>1664</v>
      </c>
      <c r="C1668" s="62" t="s">
        <v>5184</v>
      </c>
      <c r="D1668" s="25" t="s">
        <v>4340</v>
      </c>
      <c r="E1668" s="25" t="s">
        <v>4180</v>
      </c>
      <c r="F1668" s="26">
        <v>44096</v>
      </c>
      <c r="H1668" s="90">
        <v>831.458700000308</v>
      </c>
      <c r="I1668" s="90">
        <v>0</v>
      </c>
      <c r="J1668" s="90">
        <v>0</v>
      </c>
      <c r="K1668" s="109">
        <v>1885</v>
      </c>
      <c r="L1668" s="89">
        <v>2</v>
      </c>
      <c r="M1668" s="89">
        <v>2</v>
      </c>
      <c r="N1668" s="89" t="s">
        <v>6445</v>
      </c>
    </row>
    <row r="1669" spans="2:14" x14ac:dyDescent="0.3">
      <c r="B1669" s="27" t="s">
        <v>1665</v>
      </c>
      <c r="C1669" s="62" t="s">
        <v>5185</v>
      </c>
      <c r="D1669" s="25" t="s">
        <v>4340</v>
      </c>
      <c r="E1669" s="25" t="s">
        <v>4139</v>
      </c>
      <c r="F1669" s="26">
        <v>44096</v>
      </c>
      <c r="H1669" s="90">
        <v>777.19600000046205</v>
      </c>
      <c r="I1669" s="90">
        <v>0</v>
      </c>
      <c r="J1669" s="90">
        <v>0</v>
      </c>
      <c r="K1669" s="109">
        <v>668</v>
      </c>
      <c r="L1669" s="89">
        <v>2</v>
      </c>
      <c r="M1669" s="89">
        <v>1</v>
      </c>
      <c r="N1669" s="89" t="s">
        <v>6445</v>
      </c>
    </row>
    <row r="1670" spans="2:14" x14ac:dyDescent="0.3">
      <c r="B1670" s="27" t="s">
        <v>1666</v>
      </c>
      <c r="C1670" s="62" t="s">
        <v>5186</v>
      </c>
      <c r="D1670" s="25" t="s">
        <v>4341</v>
      </c>
      <c r="E1670" s="25" t="s">
        <v>4201</v>
      </c>
      <c r="F1670" s="26">
        <v>44096</v>
      </c>
      <c r="H1670" s="90">
        <v>109028.537909985</v>
      </c>
      <c r="I1670" s="90">
        <v>1.08330000000024</v>
      </c>
      <c r="J1670" s="90">
        <v>0</v>
      </c>
      <c r="K1670" s="109">
        <v>2034682510.76758</v>
      </c>
      <c r="L1670" s="89">
        <v>45</v>
      </c>
      <c r="M1670" s="89">
        <v>0</v>
      </c>
      <c r="N1670" s="89" t="s">
        <v>6446</v>
      </c>
    </row>
    <row r="1671" spans="2:14" x14ac:dyDescent="0.3">
      <c r="B1671" s="27" t="s">
        <v>1667</v>
      </c>
      <c r="C1671" s="62" t="s">
        <v>5187</v>
      </c>
      <c r="D1671" s="25" t="s">
        <v>4341</v>
      </c>
      <c r="E1671" s="25" t="s">
        <v>4092</v>
      </c>
      <c r="F1671" s="26">
        <v>44096</v>
      </c>
      <c r="H1671" s="90">
        <v>158051.076884985</v>
      </c>
      <c r="I1671" s="90">
        <v>34.571400000015302</v>
      </c>
      <c r="J1671" s="90">
        <v>2180.3550000004502</v>
      </c>
      <c r="K1671" s="109">
        <v>16517071568.4219</v>
      </c>
      <c r="L1671" s="89">
        <v>1030</v>
      </c>
      <c r="M1671" s="89">
        <v>0</v>
      </c>
      <c r="N1671" s="89" t="s">
        <v>6446</v>
      </c>
    </row>
    <row r="1672" spans="2:14" x14ac:dyDescent="0.3">
      <c r="B1672" s="27" t="s">
        <v>1668</v>
      </c>
      <c r="C1672" s="62" t="s">
        <v>5188</v>
      </c>
      <c r="D1672" s="25" t="s">
        <v>4341</v>
      </c>
      <c r="E1672" s="25" t="s">
        <v>4202</v>
      </c>
      <c r="F1672" s="26">
        <v>44096</v>
      </c>
      <c r="H1672" s="90">
        <v>1400550.03874779</v>
      </c>
      <c r="I1672" s="90">
        <v>0</v>
      </c>
      <c r="J1672" s="90">
        <v>0</v>
      </c>
      <c r="K1672" s="109">
        <v>56752531.4727173</v>
      </c>
      <c r="L1672" s="89">
        <v>161</v>
      </c>
      <c r="M1672" s="89">
        <v>0</v>
      </c>
      <c r="N1672" s="89" t="s">
        <v>6446</v>
      </c>
    </row>
    <row r="1673" spans="2:14" x14ac:dyDescent="0.3">
      <c r="B1673" s="27" t="s">
        <v>1669</v>
      </c>
      <c r="C1673" s="62" t="s">
        <v>5189</v>
      </c>
      <c r="D1673" s="25" t="s">
        <v>4341</v>
      </c>
      <c r="E1673" s="25" t="s">
        <v>4093</v>
      </c>
      <c r="F1673" s="26">
        <v>44096</v>
      </c>
      <c r="H1673" s="90">
        <v>269516.038652897</v>
      </c>
      <c r="I1673" s="90">
        <v>19.172200000000899</v>
      </c>
      <c r="J1673" s="90">
        <v>117.559299999964</v>
      </c>
      <c r="K1673" s="109">
        <v>11295776073.7031</v>
      </c>
      <c r="L1673" s="89">
        <v>456</v>
      </c>
      <c r="M1673" s="89">
        <v>1</v>
      </c>
      <c r="N1673" s="89" t="s">
        <v>6446</v>
      </c>
    </row>
    <row r="1674" spans="2:14" x14ac:dyDescent="0.3">
      <c r="B1674" s="27" t="s">
        <v>1670</v>
      </c>
      <c r="C1674" s="62" t="s">
        <v>5190</v>
      </c>
      <c r="D1674" s="25" t="s">
        <v>4341</v>
      </c>
      <c r="E1674" s="25" t="s">
        <v>4094</v>
      </c>
      <c r="F1674" s="26">
        <v>44096</v>
      </c>
      <c r="H1674" s="90">
        <v>1858690.3863697101</v>
      </c>
      <c r="I1674" s="90">
        <v>0</v>
      </c>
      <c r="J1674" s="90">
        <v>0</v>
      </c>
      <c r="K1674" s="109">
        <v>14238310.7879944</v>
      </c>
      <c r="L1674" s="89">
        <v>1</v>
      </c>
      <c r="M1674" s="89">
        <v>1</v>
      </c>
      <c r="N1674" s="89" t="s">
        <v>6446</v>
      </c>
    </row>
    <row r="1675" spans="2:14" x14ac:dyDescent="0.3">
      <c r="B1675" s="27" t="s">
        <v>1671</v>
      </c>
      <c r="C1675" s="62" t="s">
        <v>5191</v>
      </c>
      <c r="D1675" s="25" t="s">
        <v>4341</v>
      </c>
      <c r="E1675" s="25" t="s">
        <v>4102</v>
      </c>
      <c r="F1675" s="26">
        <v>44096</v>
      </c>
      <c r="H1675" s="90">
        <v>1286515.3399467501</v>
      </c>
      <c r="I1675" s="90">
        <v>0</v>
      </c>
      <c r="J1675" s="90">
        <v>0</v>
      </c>
      <c r="K1675" s="109">
        <v>42969610.762207001</v>
      </c>
      <c r="L1675" s="89">
        <v>1</v>
      </c>
      <c r="M1675" s="89">
        <v>0</v>
      </c>
      <c r="N1675" s="89" t="s">
        <v>6446</v>
      </c>
    </row>
    <row r="1676" spans="2:14" x14ac:dyDescent="0.3">
      <c r="B1676" s="27" t="s">
        <v>1672</v>
      </c>
      <c r="C1676" s="62" t="s">
        <v>5192</v>
      </c>
      <c r="D1676" s="25" t="s">
        <v>4341</v>
      </c>
      <c r="E1676" s="25" t="s">
        <v>4137</v>
      </c>
      <c r="F1676" s="26">
        <v>44096</v>
      </c>
      <c r="H1676" s="90">
        <v>1310935.9951171901</v>
      </c>
      <c r="I1676" s="90">
        <v>0</v>
      </c>
      <c r="J1676" s="90">
        <v>0</v>
      </c>
      <c r="K1676" s="109">
        <v>3551158247.4023399</v>
      </c>
      <c r="L1676" s="89">
        <v>80</v>
      </c>
      <c r="M1676" s="89">
        <v>1</v>
      </c>
      <c r="N1676" s="89" t="s">
        <v>6446</v>
      </c>
    </row>
    <row r="1677" spans="2:14" x14ac:dyDescent="0.3">
      <c r="B1677" s="27" t="s">
        <v>1673</v>
      </c>
      <c r="C1677" s="62" t="s">
        <v>5193</v>
      </c>
      <c r="D1677" s="25" t="s">
        <v>4341</v>
      </c>
      <c r="E1677" s="25" t="s">
        <v>4169</v>
      </c>
      <c r="F1677" s="26">
        <v>44096</v>
      </c>
      <c r="H1677" s="90">
        <v>499964.12971210497</v>
      </c>
      <c r="I1677" s="90">
        <v>0.28949999999986198</v>
      </c>
      <c r="J1677" s="90">
        <v>0</v>
      </c>
      <c r="K1677" s="109">
        <v>8199167474.3515596</v>
      </c>
      <c r="L1677" s="89">
        <v>818</v>
      </c>
      <c r="M1677" s="89">
        <v>0</v>
      </c>
      <c r="N1677" s="89" t="s">
        <v>6446</v>
      </c>
    </row>
    <row r="1678" spans="2:14" x14ac:dyDescent="0.3">
      <c r="B1678" s="27" t="s">
        <v>1674</v>
      </c>
      <c r="C1678" s="62" t="s">
        <v>5194</v>
      </c>
      <c r="D1678" s="25" t="s">
        <v>4341</v>
      </c>
      <c r="E1678" s="25" t="s">
        <v>4114</v>
      </c>
      <c r="F1678" s="26">
        <v>44096</v>
      </c>
      <c r="H1678" s="90">
        <v>108272.401038051</v>
      </c>
      <c r="I1678" s="90">
        <v>0</v>
      </c>
      <c r="J1678" s="90">
        <v>0</v>
      </c>
      <c r="K1678" s="109">
        <v>8853753873.8125</v>
      </c>
      <c r="L1678" s="89">
        <v>1</v>
      </c>
      <c r="M1678" s="89">
        <v>1</v>
      </c>
      <c r="N1678" s="89" t="s">
        <v>6446</v>
      </c>
    </row>
    <row r="1679" spans="2:14" x14ac:dyDescent="0.3">
      <c r="B1679" s="27" t="s">
        <v>1675</v>
      </c>
      <c r="C1679" s="62" t="s">
        <v>5195</v>
      </c>
      <c r="D1679" s="25" t="s">
        <v>4341</v>
      </c>
      <c r="E1679" s="25" t="s">
        <v>4180</v>
      </c>
      <c r="F1679" s="26">
        <v>44096</v>
      </c>
      <c r="H1679" s="90">
        <v>88092.109511971503</v>
      </c>
      <c r="I1679" s="90">
        <v>0</v>
      </c>
      <c r="J1679" s="90">
        <v>0</v>
      </c>
      <c r="K1679" s="109">
        <v>0</v>
      </c>
      <c r="L1679" s="89">
        <v>0</v>
      </c>
      <c r="M1679" s="89">
        <v>0</v>
      </c>
      <c r="N1679" s="89" t="s">
        <v>6446</v>
      </c>
    </row>
    <row r="1680" spans="2:14" x14ac:dyDescent="0.3">
      <c r="B1680" s="27" t="s">
        <v>1676</v>
      </c>
      <c r="C1680" s="62" t="s">
        <v>5196</v>
      </c>
      <c r="D1680" s="25" t="s">
        <v>4341</v>
      </c>
      <c r="E1680" s="25" t="s">
        <v>4139</v>
      </c>
      <c r="F1680" s="26">
        <v>44096</v>
      </c>
      <c r="H1680" s="90">
        <v>1367674.54609489</v>
      </c>
      <c r="I1680" s="90">
        <v>0</v>
      </c>
      <c r="J1680" s="90">
        <v>0</v>
      </c>
      <c r="K1680" s="109">
        <v>230785910.50854501</v>
      </c>
      <c r="L1680" s="89">
        <v>2</v>
      </c>
      <c r="M1680" s="89">
        <v>1</v>
      </c>
      <c r="N1680" s="89" t="s">
        <v>6446</v>
      </c>
    </row>
    <row r="1681" spans="2:14" x14ac:dyDescent="0.3">
      <c r="B1681" s="27" t="s">
        <v>1677</v>
      </c>
      <c r="C1681" s="62" t="s">
        <v>5197</v>
      </c>
      <c r="D1681" s="25" t="s">
        <v>4342</v>
      </c>
      <c r="E1681" s="25" t="s">
        <v>4091</v>
      </c>
      <c r="F1681" s="26">
        <v>44096</v>
      </c>
      <c r="H1681" s="90">
        <v>599.48423099983495</v>
      </c>
      <c r="I1681" s="90">
        <v>0</v>
      </c>
      <c r="J1681" s="90">
        <v>0</v>
      </c>
      <c r="K1681" s="109">
        <v>1918402818.0996101</v>
      </c>
      <c r="L1681" s="89">
        <v>3</v>
      </c>
      <c r="M1681" s="89">
        <v>3</v>
      </c>
      <c r="N1681" s="89" t="s">
        <v>6446</v>
      </c>
    </row>
    <row r="1682" spans="2:14" x14ac:dyDescent="0.3">
      <c r="B1682" s="27" t="s">
        <v>1678</v>
      </c>
      <c r="C1682" s="62" t="s">
        <v>5198</v>
      </c>
      <c r="D1682" s="25" t="s">
        <v>4342</v>
      </c>
      <c r="E1682" s="25" t="s">
        <v>4200</v>
      </c>
      <c r="F1682" s="26">
        <v>44096</v>
      </c>
      <c r="H1682" s="90">
        <v>856.21835699956898</v>
      </c>
      <c r="I1682" s="90">
        <v>0</v>
      </c>
      <c r="J1682" s="90">
        <v>0</v>
      </c>
      <c r="K1682" s="109">
        <v>92108746.599243194</v>
      </c>
      <c r="L1682" s="89">
        <v>9</v>
      </c>
      <c r="M1682" s="89">
        <v>0</v>
      </c>
      <c r="N1682" s="89" t="s">
        <v>6446</v>
      </c>
    </row>
    <row r="1683" spans="2:14" x14ac:dyDescent="0.3">
      <c r="B1683" s="27" t="s">
        <v>1679</v>
      </c>
      <c r="C1683" s="62" t="s">
        <v>5199</v>
      </c>
      <c r="D1683" s="25" t="s">
        <v>4343</v>
      </c>
      <c r="E1683" s="25" t="s">
        <v>4093</v>
      </c>
      <c r="F1683" s="26">
        <v>44096</v>
      </c>
      <c r="H1683" s="90">
        <v>1034.58540000021</v>
      </c>
      <c r="I1683" s="90">
        <v>0</v>
      </c>
      <c r="J1683" s="90">
        <v>0</v>
      </c>
      <c r="K1683" s="109">
        <v>936258423</v>
      </c>
      <c r="L1683" s="89">
        <v>92</v>
      </c>
      <c r="M1683" s="89">
        <v>0</v>
      </c>
      <c r="N1683" s="89" t="s">
        <v>6445</v>
      </c>
    </row>
    <row r="1684" spans="2:14" x14ac:dyDescent="0.3">
      <c r="B1684" s="27" t="s">
        <v>1680</v>
      </c>
      <c r="C1684" s="62" t="s">
        <v>5200</v>
      </c>
      <c r="D1684" s="25" t="s">
        <v>4343</v>
      </c>
      <c r="E1684" s="25" t="s">
        <v>4097</v>
      </c>
      <c r="F1684" s="26">
        <v>44096</v>
      </c>
      <c r="H1684" s="90">
        <v>595.49859999958403</v>
      </c>
      <c r="I1684" s="90">
        <v>0</v>
      </c>
      <c r="J1684" s="90">
        <v>0</v>
      </c>
      <c r="K1684" s="109">
        <v>24131248</v>
      </c>
      <c r="L1684" s="89">
        <v>3</v>
      </c>
      <c r="M1684" s="89">
        <v>1</v>
      </c>
      <c r="N1684" s="89" t="s">
        <v>6445</v>
      </c>
    </row>
    <row r="1685" spans="2:14" x14ac:dyDescent="0.3">
      <c r="B1685" s="27" t="s">
        <v>1681</v>
      </c>
      <c r="C1685" s="62" t="s">
        <v>5201</v>
      </c>
      <c r="D1685" s="25" t="s">
        <v>4344</v>
      </c>
      <c r="E1685" s="25" t="s">
        <v>4093</v>
      </c>
      <c r="F1685" s="26">
        <v>44096</v>
      </c>
      <c r="H1685" s="90">
        <v>1870.7703000009101</v>
      </c>
      <c r="I1685" s="90">
        <v>0</v>
      </c>
      <c r="J1685" s="90">
        <v>0</v>
      </c>
      <c r="K1685" s="109">
        <v>205052068</v>
      </c>
      <c r="L1685" s="89">
        <v>31</v>
      </c>
      <c r="M1685" s="89">
        <v>0</v>
      </c>
      <c r="N1685" s="89" t="s">
        <v>6445</v>
      </c>
    </row>
    <row r="1686" spans="2:14" x14ac:dyDescent="0.3">
      <c r="B1686" s="27" t="s">
        <v>1682</v>
      </c>
      <c r="C1686" s="62" t="s">
        <v>5202</v>
      </c>
      <c r="D1686" s="25" t="s">
        <v>4344</v>
      </c>
      <c r="E1686" s="25" t="s">
        <v>4121</v>
      </c>
      <c r="F1686" s="26">
        <v>44096</v>
      </c>
      <c r="H1686" s="90">
        <v>632.668100000359</v>
      </c>
      <c r="I1686" s="90">
        <v>0</v>
      </c>
      <c r="J1686" s="90">
        <v>0</v>
      </c>
      <c r="K1686" s="109">
        <v>549003005</v>
      </c>
      <c r="L1686" s="89">
        <v>1</v>
      </c>
      <c r="M1686" s="89">
        <v>1</v>
      </c>
      <c r="N1686" s="89" t="s">
        <v>6445</v>
      </c>
    </row>
    <row r="1687" spans="2:14" x14ac:dyDescent="0.3">
      <c r="B1687" s="27" t="s">
        <v>1683</v>
      </c>
      <c r="C1687" s="62" t="s">
        <v>5203</v>
      </c>
      <c r="D1687" s="25" t="s">
        <v>4344</v>
      </c>
      <c r="E1687" s="25" t="s">
        <v>4138</v>
      </c>
      <c r="F1687" s="26">
        <v>44096</v>
      </c>
      <c r="H1687" s="90">
        <v>2091.1911999992999</v>
      </c>
      <c r="I1687" s="90">
        <v>0</v>
      </c>
      <c r="J1687" s="90">
        <v>0</v>
      </c>
      <c r="K1687" s="109">
        <v>745043943</v>
      </c>
      <c r="L1687" s="89">
        <v>2</v>
      </c>
      <c r="M1687" s="89">
        <v>0</v>
      </c>
      <c r="N1687" s="89" t="s">
        <v>6445</v>
      </c>
    </row>
    <row r="1688" spans="2:14" x14ac:dyDescent="0.3">
      <c r="B1688" s="27" t="s">
        <v>1684</v>
      </c>
      <c r="C1688" s="62" t="s">
        <v>5204</v>
      </c>
      <c r="D1688" s="25" t="s">
        <v>4344</v>
      </c>
      <c r="E1688" s="25" t="s">
        <v>4122</v>
      </c>
      <c r="F1688" s="26">
        <v>44096</v>
      </c>
      <c r="H1688" s="90">
        <v>584.14209999982302</v>
      </c>
      <c r="I1688" s="90">
        <v>3980.1961000002898</v>
      </c>
      <c r="J1688" s="90">
        <v>6282.5778999999202</v>
      </c>
      <c r="K1688" s="109">
        <v>3601801573</v>
      </c>
      <c r="L1688" s="89">
        <v>636</v>
      </c>
      <c r="M1688" s="89">
        <v>0</v>
      </c>
      <c r="N1688" s="89" t="s">
        <v>6445</v>
      </c>
    </row>
    <row r="1689" spans="2:14" x14ac:dyDescent="0.3">
      <c r="B1689" s="27" t="s">
        <v>1685</v>
      </c>
      <c r="C1689" s="62" t="s">
        <v>5205</v>
      </c>
      <c r="D1689" s="25" t="s">
        <v>4344</v>
      </c>
      <c r="E1689" s="25" t="s">
        <v>4123</v>
      </c>
      <c r="F1689" s="26">
        <v>44096</v>
      </c>
      <c r="H1689" s="90">
        <v>851.49160000029997</v>
      </c>
      <c r="I1689" s="90">
        <v>8.8080999999947398</v>
      </c>
      <c r="J1689" s="90">
        <v>0</v>
      </c>
      <c r="K1689" s="109">
        <v>2217022217</v>
      </c>
      <c r="L1689" s="89">
        <v>266</v>
      </c>
      <c r="M1689" s="89">
        <v>0</v>
      </c>
      <c r="N1689" s="89" t="s">
        <v>6445</v>
      </c>
    </row>
    <row r="1690" spans="2:14" x14ac:dyDescent="0.3">
      <c r="B1690" s="27" t="s">
        <v>1686</v>
      </c>
      <c r="C1690" s="62" t="s">
        <v>5206</v>
      </c>
      <c r="D1690" s="25" t="s">
        <v>4345</v>
      </c>
      <c r="E1690" s="25" t="s">
        <v>4093</v>
      </c>
      <c r="F1690" s="26">
        <v>44096</v>
      </c>
      <c r="H1690" s="90">
        <v>5165.7180999964503</v>
      </c>
      <c r="I1690" s="90">
        <v>9.6791999999986693</v>
      </c>
      <c r="J1690" s="90">
        <v>0</v>
      </c>
      <c r="K1690" s="109">
        <v>465385008</v>
      </c>
      <c r="L1690" s="89">
        <v>56</v>
      </c>
      <c r="M1690" s="89">
        <v>0</v>
      </c>
      <c r="N1690" s="89" t="s">
        <v>6445</v>
      </c>
    </row>
    <row r="1691" spans="2:14" x14ac:dyDescent="0.3">
      <c r="B1691" s="27" t="s">
        <v>1687</v>
      </c>
      <c r="C1691" s="62" t="s">
        <v>5207</v>
      </c>
      <c r="D1691" s="25" t="s">
        <v>4345</v>
      </c>
      <c r="E1691" s="25" t="s">
        <v>4138</v>
      </c>
      <c r="F1691" s="26">
        <v>44096</v>
      </c>
      <c r="H1691" s="90">
        <v>2564.7285000011302</v>
      </c>
      <c r="I1691" s="90">
        <v>0</v>
      </c>
      <c r="J1691" s="90">
        <v>0</v>
      </c>
      <c r="K1691" s="109">
        <v>0</v>
      </c>
      <c r="L1691" s="89">
        <v>0</v>
      </c>
      <c r="M1691" s="89">
        <v>0</v>
      </c>
      <c r="N1691" s="89" t="s">
        <v>6445</v>
      </c>
    </row>
    <row r="1692" spans="2:14" x14ac:dyDescent="0.3">
      <c r="B1692" s="27" t="s">
        <v>1688</v>
      </c>
      <c r="C1692" s="62" t="s">
        <v>5208</v>
      </c>
      <c r="D1692" s="25" t="s">
        <v>4345</v>
      </c>
      <c r="E1692" s="25" t="s">
        <v>4122</v>
      </c>
      <c r="F1692" s="26">
        <v>44096</v>
      </c>
      <c r="H1692" s="90">
        <v>1831.8062999993599</v>
      </c>
      <c r="I1692" s="90">
        <v>12524.287499994</v>
      </c>
      <c r="J1692" s="90">
        <v>0</v>
      </c>
      <c r="K1692" s="109">
        <v>7025967384</v>
      </c>
      <c r="L1692" s="89">
        <v>778</v>
      </c>
      <c r="M1692" s="89">
        <v>0</v>
      </c>
      <c r="N1692" s="89" t="s">
        <v>6445</v>
      </c>
    </row>
    <row r="1693" spans="2:14" x14ac:dyDescent="0.3">
      <c r="B1693" s="27" t="s">
        <v>1689</v>
      </c>
      <c r="C1693" s="62" t="s">
        <v>5209</v>
      </c>
      <c r="D1693" s="25" t="s">
        <v>4345</v>
      </c>
      <c r="E1693" s="25" t="s">
        <v>4123</v>
      </c>
      <c r="F1693" s="26">
        <v>44096</v>
      </c>
      <c r="H1693" s="90">
        <v>2483.0531000010701</v>
      </c>
      <c r="I1693" s="90">
        <v>774.659099999815</v>
      </c>
      <c r="J1693" s="90">
        <v>663.54810000024702</v>
      </c>
      <c r="K1693" s="109">
        <v>3524762979</v>
      </c>
      <c r="L1693" s="89">
        <v>558</v>
      </c>
      <c r="M1693" s="89">
        <v>0</v>
      </c>
      <c r="N1693" s="89" t="s">
        <v>6445</v>
      </c>
    </row>
    <row r="1694" spans="2:14" x14ac:dyDescent="0.3">
      <c r="B1694" s="27" t="s">
        <v>1690</v>
      </c>
      <c r="C1694" s="62" t="s">
        <v>5210</v>
      </c>
      <c r="D1694" s="25" t="s">
        <v>4346</v>
      </c>
      <c r="E1694" s="25" t="s">
        <v>4203</v>
      </c>
      <c r="F1694" s="26">
        <v>44096</v>
      </c>
      <c r="H1694" s="90">
        <v>2275.8746000006799</v>
      </c>
      <c r="I1694" s="90">
        <v>1564.9905999992</v>
      </c>
      <c r="J1694" s="90">
        <v>4045.0379999987799</v>
      </c>
      <c r="K1694" s="109">
        <v>19007341707</v>
      </c>
      <c r="L1694" s="89">
        <v>1223</v>
      </c>
      <c r="M1694" s="89">
        <v>0</v>
      </c>
      <c r="N1694" s="89" t="s">
        <v>6445</v>
      </c>
    </row>
    <row r="1695" spans="2:14" x14ac:dyDescent="0.3">
      <c r="B1695" s="27" t="s">
        <v>1691</v>
      </c>
      <c r="C1695" s="62" t="s">
        <v>5211</v>
      </c>
      <c r="D1695" s="25" t="s">
        <v>4346</v>
      </c>
      <c r="E1695" s="25" t="s">
        <v>4121</v>
      </c>
      <c r="F1695" s="26">
        <v>44096</v>
      </c>
      <c r="H1695" s="90">
        <v>1009.32199999969</v>
      </c>
      <c r="I1695" s="90">
        <v>0</v>
      </c>
      <c r="J1695" s="90">
        <v>0</v>
      </c>
      <c r="K1695" s="109">
        <v>0</v>
      </c>
      <c r="L1695" s="89">
        <v>0</v>
      </c>
      <c r="M1695" s="89">
        <v>0</v>
      </c>
      <c r="N1695" s="89" t="s">
        <v>6445</v>
      </c>
    </row>
    <row r="1696" spans="2:14" x14ac:dyDescent="0.3">
      <c r="B1696" s="27" t="s">
        <v>1692</v>
      </c>
      <c r="C1696" s="62" t="s">
        <v>5212</v>
      </c>
      <c r="D1696" s="25" t="s">
        <v>4346</v>
      </c>
      <c r="E1696" s="25" t="s">
        <v>4138</v>
      </c>
      <c r="F1696" s="26">
        <v>44096</v>
      </c>
      <c r="H1696" s="90">
        <v>2300.29949999973</v>
      </c>
      <c r="I1696" s="90">
        <v>0</v>
      </c>
      <c r="J1696" s="90">
        <v>0</v>
      </c>
      <c r="K1696" s="109">
        <v>8606258106</v>
      </c>
      <c r="L1696" s="89">
        <v>30</v>
      </c>
      <c r="M1696" s="89">
        <v>0</v>
      </c>
      <c r="N1696" s="89" t="s">
        <v>6445</v>
      </c>
    </row>
    <row r="1697" spans="2:14" x14ac:dyDescent="0.3">
      <c r="B1697" s="27" t="s">
        <v>1693</v>
      </c>
      <c r="C1697" s="62" t="s">
        <v>5213</v>
      </c>
      <c r="D1697" s="25" t="s">
        <v>4346</v>
      </c>
      <c r="E1697" s="25" t="s">
        <v>4122</v>
      </c>
      <c r="F1697" s="26">
        <v>44096</v>
      </c>
      <c r="H1697" s="90">
        <v>1109.2096999995399</v>
      </c>
      <c r="I1697" s="90">
        <v>1274879.3386993399</v>
      </c>
      <c r="J1697" s="90">
        <v>1858276.5030994399</v>
      </c>
      <c r="K1697" s="109">
        <v>701754553396</v>
      </c>
      <c r="L1697" s="89">
        <v>22286</v>
      </c>
      <c r="M1697" s="89">
        <v>0</v>
      </c>
      <c r="N1697" s="89" t="s">
        <v>6445</v>
      </c>
    </row>
    <row r="1698" spans="2:14" x14ac:dyDescent="0.3">
      <c r="B1698" s="27" t="s">
        <v>1694</v>
      </c>
      <c r="C1698" s="62" t="s">
        <v>5214</v>
      </c>
      <c r="D1698" s="25" t="s">
        <v>4347</v>
      </c>
      <c r="E1698" s="25" t="s">
        <v>4093</v>
      </c>
      <c r="F1698" s="26">
        <v>44096</v>
      </c>
      <c r="H1698" s="90">
        <v>1005.41970000044</v>
      </c>
      <c r="I1698" s="90">
        <v>0</v>
      </c>
      <c r="J1698" s="90">
        <v>0</v>
      </c>
      <c r="K1698" s="109">
        <v>0</v>
      </c>
      <c r="L1698" s="89">
        <v>0</v>
      </c>
      <c r="M1698" s="89">
        <v>0</v>
      </c>
      <c r="N1698" s="89" t="s">
        <v>6445</v>
      </c>
    </row>
    <row r="1699" spans="2:14" x14ac:dyDescent="0.3">
      <c r="B1699" s="27" t="s">
        <v>1695</v>
      </c>
      <c r="C1699" s="62" t="s">
        <v>5215</v>
      </c>
      <c r="D1699" s="25" t="s">
        <v>4347</v>
      </c>
      <c r="E1699" s="25" t="s">
        <v>4121</v>
      </c>
      <c r="F1699" s="26">
        <v>44096</v>
      </c>
      <c r="H1699" s="90">
        <v>875.98500000033505</v>
      </c>
      <c r="I1699" s="90">
        <v>696358.95610046398</v>
      </c>
      <c r="J1699" s="90">
        <v>0</v>
      </c>
      <c r="K1699" s="109">
        <v>27375069203</v>
      </c>
      <c r="L1699" s="89">
        <v>1</v>
      </c>
      <c r="M1699" s="89">
        <v>1</v>
      </c>
      <c r="N1699" s="89" t="s">
        <v>6445</v>
      </c>
    </row>
    <row r="1700" spans="2:14" x14ac:dyDescent="0.3">
      <c r="B1700" s="27" t="s">
        <v>1696</v>
      </c>
      <c r="C1700" s="62" t="s">
        <v>5216</v>
      </c>
      <c r="D1700" s="25" t="s">
        <v>4347</v>
      </c>
      <c r="E1700" s="25" t="s">
        <v>4122</v>
      </c>
      <c r="F1700" s="26">
        <v>44096</v>
      </c>
      <c r="H1700" s="90">
        <v>859.10020000021905</v>
      </c>
      <c r="I1700" s="90">
        <v>0</v>
      </c>
      <c r="J1700" s="90">
        <v>0</v>
      </c>
      <c r="K1700" s="109">
        <v>105661775</v>
      </c>
      <c r="L1700" s="89">
        <v>45</v>
      </c>
      <c r="M1700" s="89">
        <v>0</v>
      </c>
      <c r="N1700" s="89" t="s">
        <v>6445</v>
      </c>
    </row>
    <row r="1701" spans="2:14" x14ac:dyDescent="0.3">
      <c r="B1701" s="27" t="s">
        <v>1697</v>
      </c>
      <c r="C1701" s="62" t="s">
        <v>5217</v>
      </c>
      <c r="D1701" s="25" t="s">
        <v>4347</v>
      </c>
      <c r="E1701" s="25" t="s">
        <v>4123</v>
      </c>
      <c r="F1701" s="26">
        <v>44096</v>
      </c>
      <c r="H1701" s="90">
        <v>840.69330000039201</v>
      </c>
      <c r="I1701" s="90">
        <v>0</v>
      </c>
      <c r="J1701" s="90">
        <v>0</v>
      </c>
      <c r="K1701" s="109">
        <v>94651291</v>
      </c>
      <c r="L1701" s="89">
        <v>134</v>
      </c>
      <c r="M1701" s="89">
        <v>0</v>
      </c>
      <c r="N1701" s="89" t="s">
        <v>6445</v>
      </c>
    </row>
    <row r="1702" spans="2:14" x14ac:dyDescent="0.3">
      <c r="B1702" s="27" t="s">
        <v>1698</v>
      </c>
      <c r="C1702" s="62" t="s">
        <v>5218</v>
      </c>
      <c r="D1702" s="25" t="s">
        <v>4348</v>
      </c>
      <c r="E1702" s="25" t="s">
        <v>4088</v>
      </c>
      <c r="F1702" s="26">
        <v>44096</v>
      </c>
      <c r="H1702" s="90">
        <v>838.93979999981798</v>
      </c>
      <c r="I1702" s="90">
        <v>0</v>
      </c>
      <c r="J1702" s="90">
        <v>0</v>
      </c>
      <c r="K1702" s="109">
        <v>164349033</v>
      </c>
      <c r="L1702" s="89">
        <v>38</v>
      </c>
      <c r="M1702" s="89">
        <v>0</v>
      </c>
      <c r="N1702" s="89" t="s">
        <v>6445</v>
      </c>
    </row>
    <row r="1703" spans="2:14" x14ac:dyDescent="0.3">
      <c r="B1703" s="27" t="s">
        <v>1699</v>
      </c>
      <c r="C1703" s="62" t="s">
        <v>5219</v>
      </c>
      <c r="D1703" s="25" t="s">
        <v>4348</v>
      </c>
      <c r="E1703" s="25" t="s">
        <v>4089</v>
      </c>
      <c r="F1703" s="26">
        <v>44096</v>
      </c>
      <c r="H1703" s="90">
        <v>621.26190000027395</v>
      </c>
      <c r="I1703" s="90">
        <v>11573.2189999968</v>
      </c>
      <c r="J1703" s="90">
        <v>1463.80370000005</v>
      </c>
      <c r="K1703" s="109">
        <v>2949646980</v>
      </c>
      <c r="L1703" s="89">
        <v>603</v>
      </c>
      <c r="M1703" s="89">
        <v>0</v>
      </c>
      <c r="N1703" s="89" t="s">
        <v>6445</v>
      </c>
    </row>
    <row r="1704" spans="2:14" x14ac:dyDescent="0.3">
      <c r="B1704" s="27" t="s">
        <v>1700</v>
      </c>
      <c r="C1704" s="62" t="s">
        <v>5220</v>
      </c>
      <c r="D1704" s="25" t="s">
        <v>4348</v>
      </c>
      <c r="E1704" s="25" t="s">
        <v>4090</v>
      </c>
      <c r="F1704" s="26">
        <v>44096</v>
      </c>
      <c r="H1704" s="90">
        <v>1007.15340000018</v>
      </c>
      <c r="I1704" s="90">
        <v>0</v>
      </c>
      <c r="J1704" s="90">
        <v>0</v>
      </c>
      <c r="K1704" s="109">
        <v>2324563713</v>
      </c>
      <c r="L1704" s="89">
        <v>44</v>
      </c>
      <c r="M1704" s="89">
        <v>0</v>
      </c>
      <c r="N1704" s="89" t="s">
        <v>6445</v>
      </c>
    </row>
    <row r="1705" spans="2:14" x14ac:dyDescent="0.3">
      <c r="B1705" s="27" t="s">
        <v>1701</v>
      </c>
      <c r="C1705" s="62" t="s">
        <v>5221</v>
      </c>
      <c r="D1705" s="25" t="s">
        <v>4348</v>
      </c>
      <c r="E1705" s="25" t="s">
        <v>4185</v>
      </c>
      <c r="F1705" s="26">
        <v>44096</v>
      </c>
      <c r="H1705" s="90">
        <v>734.22039999999095</v>
      </c>
      <c r="I1705" s="90">
        <v>0</v>
      </c>
      <c r="J1705" s="90">
        <v>0</v>
      </c>
      <c r="K1705" s="109">
        <v>1009433279</v>
      </c>
      <c r="L1705" s="89">
        <v>11</v>
      </c>
      <c r="M1705" s="89">
        <v>0</v>
      </c>
      <c r="N1705" s="89" t="s">
        <v>6445</v>
      </c>
    </row>
    <row r="1706" spans="2:14" x14ac:dyDescent="0.3">
      <c r="B1706" s="27" t="s">
        <v>1702</v>
      </c>
      <c r="C1706" s="62" t="s">
        <v>5222</v>
      </c>
      <c r="D1706" s="25" t="s">
        <v>4348</v>
      </c>
      <c r="E1706" s="25" t="s">
        <v>4186</v>
      </c>
      <c r="F1706" s="26">
        <v>44096</v>
      </c>
      <c r="H1706" s="90">
        <v>1076.8275000005999</v>
      </c>
      <c r="I1706" s="90">
        <v>0</v>
      </c>
      <c r="J1706" s="90">
        <v>0</v>
      </c>
      <c r="K1706" s="109">
        <v>27052369</v>
      </c>
      <c r="L1706" s="89">
        <v>2</v>
      </c>
      <c r="M1706" s="89">
        <v>0</v>
      </c>
      <c r="N1706" s="89" t="s">
        <v>6445</v>
      </c>
    </row>
    <row r="1707" spans="2:14" x14ac:dyDescent="0.3">
      <c r="B1707" s="27" t="s">
        <v>1703</v>
      </c>
      <c r="C1707" s="62" t="s">
        <v>5223</v>
      </c>
      <c r="D1707" s="25" t="s">
        <v>4348</v>
      </c>
      <c r="E1707" s="25" t="s">
        <v>4187</v>
      </c>
      <c r="F1707" s="26">
        <v>44096</v>
      </c>
      <c r="H1707" s="90">
        <v>1025.4066000003399</v>
      </c>
      <c r="I1707" s="90">
        <v>0</v>
      </c>
      <c r="J1707" s="90">
        <v>2682.6169999986901</v>
      </c>
      <c r="K1707" s="109">
        <v>2849522232</v>
      </c>
      <c r="L1707" s="89">
        <v>5</v>
      </c>
      <c r="M1707" s="89">
        <v>0</v>
      </c>
      <c r="N1707" s="89" t="s">
        <v>6445</v>
      </c>
    </row>
    <row r="1708" spans="2:14" x14ac:dyDescent="0.3">
      <c r="B1708" s="27" t="s">
        <v>1704</v>
      </c>
      <c r="C1708" s="62" t="s">
        <v>5224</v>
      </c>
      <c r="D1708" s="25" t="s">
        <v>4348</v>
      </c>
      <c r="E1708" s="25" t="s">
        <v>4091</v>
      </c>
      <c r="F1708" s="26">
        <v>44096</v>
      </c>
      <c r="H1708" s="90">
        <v>1118.1515999995199</v>
      </c>
      <c r="I1708" s="90">
        <v>0</v>
      </c>
      <c r="J1708" s="90">
        <v>0</v>
      </c>
      <c r="K1708" s="109">
        <v>3795696098</v>
      </c>
      <c r="L1708" s="89">
        <v>3</v>
      </c>
      <c r="M1708" s="89">
        <v>3</v>
      </c>
      <c r="N1708" s="89" t="s">
        <v>6445</v>
      </c>
    </row>
    <row r="1709" spans="2:14" x14ac:dyDescent="0.3">
      <c r="B1709" s="27" t="s">
        <v>1705</v>
      </c>
      <c r="C1709" s="62" t="s">
        <v>5225</v>
      </c>
      <c r="D1709" s="25" t="s">
        <v>4349</v>
      </c>
      <c r="E1709" s="25" t="s">
        <v>4175</v>
      </c>
      <c r="F1709" s="26">
        <v>44096</v>
      </c>
      <c r="H1709" s="90">
        <v>974584.14968681301</v>
      </c>
      <c r="I1709" s="90">
        <v>248.62840000004499</v>
      </c>
      <c r="J1709" s="90">
        <v>79.200900000054403</v>
      </c>
      <c r="K1709" s="109">
        <v>28224857952.6563</v>
      </c>
      <c r="L1709" s="89">
        <v>1829</v>
      </c>
      <c r="M1709" s="89">
        <v>0</v>
      </c>
      <c r="N1709" s="89" t="s">
        <v>6446</v>
      </c>
    </row>
    <row r="1710" spans="2:14" x14ac:dyDescent="0.3">
      <c r="B1710" s="27" t="s">
        <v>1706</v>
      </c>
      <c r="C1710" s="62" t="s">
        <v>5226</v>
      </c>
      <c r="D1710" s="25" t="s">
        <v>4349</v>
      </c>
      <c r="E1710" s="25" t="s">
        <v>4176</v>
      </c>
      <c r="F1710" s="26">
        <v>44096</v>
      </c>
      <c r="H1710" s="90">
        <v>974832.61453247105</v>
      </c>
      <c r="I1710" s="90">
        <v>858.13229999970599</v>
      </c>
      <c r="J1710" s="90">
        <v>755.59059999976296</v>
      </c>
      <c r="K1710" s="109">
        <v>25532887535.1875</v>
      </c>
      <c r="L1710" s="89">
        <v>176</v>
      </c>
      <c r="M1710" s="89">
        <v>0</v>
      </c>
      <c r="N1710" s="89" t="s">
        <v>6446</v>
      </c>
    </row>
    <row r="1711" spans="2:14" x14ac:dyDescent="0.3">
      <c r="B1711" s="27" t="s">
        <v>1707</v>
      </c>
      <c r="C1711" s="62" t="s">
        <v>5227</v>
      </c>
      <c r="D1711" s="25" t="s">
        <v>4349</v>
      </c>
      <c r="E1711" s="25" t="s">
        <v>4177</v>
      </c>
      <c r="F1711" s="26">
        <v>44096</v>
      </c>
      <c r="H1711" s="90">
        <v>975398.40337467205</v>
      </c>
      <c r="I1711" s="90">
        <v>1929.9538000002501</v>
      </c>
      <c r="J1711" s="90">
        <v>1929.9538000002501</v>
      </c>
      <c r="K1711" s="109">
        <v>15293021685.1563</v>
      </c>
      <c r="L1711" s="89">
        <v>52</v>
      </c>
      <c r="M1711" s="89">
        <v>0</v>
      </c>
      <c r="N1711" s="89" t="s">
        <v>6446</v>
      </c>
    </row>
    <row r="1712" spans="2:14" x14ac:dyDescent="0.3">
      <c r="B1712" s="27" t="s">
        <v>1708</v>
      </c>
      <c r="C1712" s="62" t="s">
        <v>5228</v>
      </c>
      <c r="D1712" s="25" t="s">
        <v>4349</v>
      </c>
      <c r="E1712" s="25" t="s">
        <v>4178</v>
      </c>
      <c r="F1712" s="26">
        <v>44096</v>
      </c>
      <c r="H1712" s="90">
        <v>980510.82839107502</v>
      </c>
      <c r="I1712" s="90">
        <v>4531.1837999969703</v>
      </c>
      <c r="J1712" s="90">
        <v>4531.1837999969703</v>
      </c>
      <c r="K1712" s="109">
        <v>18280831002.3438</v>
      </c>
      <c r="L1712" s="89">
        <v>20</v>
      </c>
      <c r="M1712" s="89">
        <v>0</v>
      </c>
      <c r="N1712" s="89" t="s">
        <v>6446</v>
      </c>
    </row>
    <row r="1713" spans="2:14" x14ac:dyDescent="0.3">
      <c r="B1713" s="27" t="s">
        <v>1709</v>
      </c>
      <c r="C1713" s="62" t="s">
        <v>5229</v>
      </c>
      <c r="D1713" s="25" t="s">
        <v>4349</v>
      </c>
      <c r="E1713" s="25" t="s">
        <v>4179</v>
      </c>
      <c r="F1713" s="26">
        <v>44096</v>
      </c>
      <c r="H1713" s="90">
        <v>982071.635858536</v>
      </c>
      <c r="I1713" s="90">
        <v>97814.762500047698</v>
      </c>
      <c r="J1713" s="90">
        <v>87323.659899949998</v>
      </c>
      <c r="K1713" s="109">
        <v>117955275287.875</v>
      </c>
      <c r="L1713" s="89">
        <v>17</v>
      </c>
      <c r="M1713" s="89">
        <v>0</v>
      </c>
      <c r="N1713" s="89" t="s">
        <v>6446</v>
      </c>
    </row>
    <row r="1714" spans="2:14" x14ac:dyDescent="0.3">
      <c r="B1714" s="27" t="s">
        <v>1710</v>
      </c>
      <c r="C1714" s="62" t="s">
        <v>5230</v>
      </c>
      <c r="D1714" s="25" t="s">
        <v>4350</v>
      </c>
      <c r="E1714" s="25" t="s">
        <v>4093</v>
      </c>
      <c r="F1714" s="26">
        <v>44096</v>
      </c>
      <c r="H1714" s="90">
        <v>1602.39269999973</v>
      </c>
      <c r="I1714" s="90">
        <v>0</v>
      </c>
      <c r="J1714" s="90">
        <v>0</v>
      </c>
      <c r="K1714" s="109">
        <v>0</v>
      </c>
      <c r="L1714" s="89">
        <v>0</v>
      </c>
      <c r="M1714" s="89">
        <v>0</v>
      </c>
      <c r="N1714" s="89" t="s">
        <v>6445</v>
      </c>
    </row>
    <row r="1715" spans="2:14" x14ac:dyDescent="0.3">
      <c r="B1715" s="27" t="s">
        <v>1711</v>
      </c>
      <c r="C1715" s="62" t="s">
        <v>5231</v>
      </c>
      <c r="D1715" s="25" t="s">
        <v>4350</v>
      </c>
      <c r="E1715" s="25" t="s">
        <v>4116</v>
      </c>
      <c r="F1715" s="26">
        <v>44096</v>
      </c>
      <c r="H1715" s="90">
        <v>1623.1899999994801</v>
      </c>
      <c r="I1715" s="90">
        <v>0</v>
      </c>
      <c r="J1715" s="90">
        <v>0</v>
      </c>
      <c r="K1715" s="109">
        <v>3487437</v>
      </c>
      <c r="L1715" s="89">
        <v>19</v>
      </c>
      <c r="M1715" s="89">
        <v>0</v>
      </c>
      <c r="N1715" s="89" t="s">
        <v>6445</v>
      </c>
    </row>
    <row r="1716" spans="2:14" x14ac:dyDescent="0.3">
      <c r="B1716" s="27" t="s">
        <v>1712</v>
      </c>
      <c r="C1716" s="62" t="s">
        <v>5232</v>
      </c>
      <c r="D1716" s="25" t="s">
        <v>4350</v>
      </c>
      <c r="E1716" s="25" t="s">
        <v>4175</v>
      </c>
      <c r="F1716" s="26">
        <v>44096</v>
      </c>
      <c r="H1716" s="90">
        <v>1607.6114000007501</v>
      </c>
      <c r="I1716" s="90">
        <v>3039554.6547012301</v>
      </c>
      <c r="J1716" s="90">
        <v>2903352.0535011301</v>
      </c>
      <c r="K1716" s="109">
        <v>36571956729</v>
      </c>
      <c r="L1716" s="89">
        <v>4913</v>
      </c>
      <c r="M1716" s="89">
        <v>1</v>
      </c>
      <c r="N1716" s="89" t="s">
        <v>6445</v>
      </c>
    </row>
    <row r="1717" spans="2:14" x14ac:dyDescent="0.3">
      <c r="B1717" s="27" t="s">
        <v>1713</v>
      </c>
      <c r="C1717" s="62" t="s">
        <v>5233</v>
      </c>
      <c r="D1717" s="25" t="s">
        <v>4351</v>
      </c>
      <c r="E1717" s="25" t="s">
        <v>4097</v>
      </c>
      <c r="F1717" s="26">
        <v>44096</v>
      </c>
      <c r="H1717" s="90">
        <v>1256.92090000026</v>
      </c>
      <c r="I1717" s="90">
        <v>0</v>
      </c>
      <c r="J1717" s="90">
        <v>0</v>
      </c>
      <c r="K1717" s="109">
        <v>2470669814</v>
      </c>
      <c r="L1717" s="89">
        <v>5</v>
      </c>
      <c r="M1717" s="89">
        <v>0</v>
      </c>
      <c r="N1717" s="89" t="s">
        <v>6445</v>
      </c>
    </row>
    <row r="1718" spans="2:14" x14ac:dyDescent="0.3">
      <c r="B1718" s="27" t="s">
        <v>1714</v>
      </c>
      <c r="C1718" s="62" t="s">
        <v>5234</v>
      </c>
      <c r="D1718" s="25" t="s">
        <v>4351</v>
      </c>
      <c r="E1718" s="25" t="s">
        <v>4091</v>
      </c>
      <c r="F1718" s="26">
        <v>44096</v>
      </c>
      <c r="H1718" s="90">
        <v>1346.1129000000701</v>
      </c>
      <c r="I1718" s="90">
        <v>0</v>
      </c>
      <c r="J1718" s="90">
        <v>0</v>
      </c>
      <c r="K1718" s="109">
        <v>54611686830</v>
      </c>
      <c r="L1718" s="89">
        <v>6</v>
      </c>
      <c r="M1718" s="89">
        <v>5</v>
      </c>
      <c r="N1718" s="89" t="s">
        <v>6445</v>
      </c>
    </row>
    <row r="1719" spans="2:14" x14ac:dyDescent="0.3">
      <c r="B1719" s="27" t="s">
        <v>1715</v>
      </c>
      <c r="C1719" s="62" t="s">
        <v>5235</v>
      </c>
      <c r="D1719" s="25" t="s">
        <v>4351</v>
      </c>
      <c r="E1719" s="25" t="s">
        <v>4196</v>
      </c>
      <c r="F1719" s="26">
        <v>44096</v>
      </c>
      <c r="H1719" s="90">
        <v>1303.49410000071</v>
      </c>
      <c r="I1719" s="90">
        <v>0</v>
      </c>
      <c r="J1719" s="90">
        <v>0</v>
      </c>
      <c r="K1719" s="109">
        <v>1879502280</v>
      </c>
      <c r="L1719" s="89">
        <v>1</v>
      </c>
      <c r="M1719" s="89">
        <v>0</v>
      </c>
      <c r="N1719" s="89" t="s">
        <v>6445</v>
      </c>
    </row>
    <row r="1720" spans="2:14" x14ac:dyDescent="0.3">
      <c r="B1720" s="27" t="s">
        <v>1716</v>
      </c>
      <c r="C1720" s="62" t="s">
        <v>5236</v>
      </c>
      <c r="D1720" s="25" t="s">
        <v>4352</v>
      </c>
      <c r="E1720" s="25" t="s">
        <v>4088</v>
      </c>
      <c r="F1720" s="26">
        <v>44096</v>
      </c>
      <c r="H1720" s="90">
        <v>1270.71429999918</v>
      </c>
      <c r="I1720" s="90">
        <v>473.029999999795</v>
      </c>
      <c r="J1720" s="90">
        <v>0</v>
      </c>
      <c r="K1720" s="109">
        <v>323358623</v>
      </c>
      <c r="L1720" s="89">
        <v>158</v>
      </c>
      <c r="M1720" s="89">
        <v>0</v>
      </c>
      <c r="N1720" s="89" t="s">
        <v>6445</v>
      </c>
    </row>
    <row r="1721" spans="2:14" x14ac:dyDescent="0.3">
      <c r="B1721" s="27" t="s">
        <v>1717</v>
      </c>
      <c r="C1721" s="62" t="s">
        <v>5237</v>
      </c>
      <c r="D1721" s="25" t="s">
        <v>4352</v>
      </c>
      <c r="E1721" s="25" t="s">
        <v>4089</v>
      </c>
      <c r="F1721" s="26">
        <v>44096</v>
      </c>
      <c r="H1721" s="90">
        <v>1205.85649999976</v>
      </c>
      <c r="I1721" s="90">
        <v>23672.798400014599</v>
      </c>
      <c r="J1721" s="90">
        <v>4873.9767000004604</v>
      </c>
      <c r="K1721" s="109">
        <v>35583798762</v>
      </c>
      <c r="L1721" s="89">
        <v>5631</v>
      </c>
      <c r="M1721" s="89">
        <v>0</v>
      </c>
      <c r="N1721" s="89" t="s">
        <v>6445</v>
      </c>
    </row>
    <row r="1722" spans="2:14" x14ac:dyDescent="0.3">
      <c r="B1722" s="27" t="s">
        <v>1718</v>
      </c>
      <c r="C1722" s="62" t="s">
        <v>5238</v>
      </c>
      <c r="D1722" s="25" t="s">
        <v>4352</v>
      </c>
      <c r="E1722" s="25" t="s">
        <v>4090</v>
      </c>
      <c r="F1722" s="26">
        <v>44096</v>
      </c>
      <c r="H1722" s="90">
        <v>1242.44239999913</v>
      </c>
      <c r="I1722" s="90">
        <v>0</v>
      </c>
      <c r="J1722" s="90">
        <v>0</v>
      </c>
      <c r="K1722" s="109">
        <v>10376339446</v>
      </c>
      <c r="L1722" s="89">
        <v>234</v>
      </c>
      <c r="M1722" s="89">
        <v>0</v>
      </c>
      <c r="N1722" s="89" t="s">
        <v>6445</v>
      </c>
    </row>
    <row r="1723" spans="2:14" x14ac:dyDescent="0.3">
      <c r="B1723" s="27" t="s">
        <v>1719</v>
      </c>
      <c r="C1723" s="62" t="s">
        <v>5239</v>
      </c>
      <c r="D1723" s="25" t="s">
        <v>4352</v>
      </c>
      <c r="E1723" s="25" t="s">
        <v>4185</v>
      </c>
      <c r="F1723" s="26">
        <v>44096</v>
      </c>
      <c r="H1723" s="90">
        <v>1252.1544000003501</v>
      </c>
      <c r="I1723" s="90">
        <v>0</v>
      </c>
      <c r="J1723" s="90">
        <v>0</v>
      </c>
      <c r="K1723" s="109">
        <v>7233678041</v>
      </c>
      <c r="L1723" s="89">
        <v>36</v>
      </c>
      <c r="M1723" s="89">
        <v>0</v>
      </c>
      <c r="N1723" s="89" t="s">
        <v>6445</v>
      </c>
    </row>
    <row r="1724" spans="2:14" x14ac:dyDescent="0.3">
      <c r="B1724" s="27" t="s">
        <v>1720</v>
      </c>
      <c r="C1724" s="62" t="s">
        <v>5240</v>
      </c>
      <c r="D1724" s="25" t="s">
        <v>4352</v>
      </c>
      <c r="E1724" s="25" t="s">
        <v>4186</v>
      </c>
      <c r="F1724" s="26">
        <v>44096</v>
      </c>
      <c r="H1724" s="90">
        <v>1248.5611000005199</v>
      </c>
      <c r="I1724" s="90">
        <v>10864.4166000038</v>
      </c>
      <c r="J1724" s="90">
        <v>0</v>
      </c>
      <c r="K1724" s="109">
        <v>2059105669</v>
      </c>
      <c r="L1724" s="89">
        <v>5</v>
      </c>
      <c r="M1724" s="89">
        <v>0</v>
      </c>
      <c r="N1724" s="89" t="s">
        <v>6445</v>
      </c>
    </row>
    <row r="1725" spans="2:14" x14ac:dyDescent="0.3">
      <c r="B1725" s="27" t="s">
        <v>1721</v>
      </c>
      <c r="C1725" s="62" t="s">
        <v>5241</v>
      </c>
      <c r="D1725" s="25" t="s">
        <v>4352</v>
      </c>
      <c r="E1725" s="25" t="s">
        <v>4187</v>
      </c>
      <c r="F1725" s="26">
        <v>44096</v>
      </c>
      <c r="H1725" s="90">
        <v>1288.3007999993899</v>
      </c>
      <c r="I1725" s="90">
        <v>0</v>
      </c>
      <c r="J1725" s="90">
        <v>0</v>
      </c>
      <c r="K1725" s="109">
        <v>29520767972</v>
      </c>
      <c r="L1725" s="89">
        <v>14</v>
      </c>
      <c r="M1725" s="89">
        <v>0</v>
      </c>
      <c r="N1725" s="89" t="s">
        <v>6445</v>
      </c>
    </row>
    <row r="1726" spans="2:14" x14ac:dyDescent="0.3">
      <c r="B1726" s="27" t="s">
        <v>1722</v>
      </c>
      <c r="C1726" s="62" t="s">
        <v>5242</v>
      </c>
      <c r="D1726" s="25" t="s">
        <v>4352</v>
      </c>
      <c r="E1726" s="25" t="s">
        <v>4091</v>
      </c>
      <c r="F1726" s="26">
        <v>44096</v>
      </c>
      <c r="H1726" s="90">
        <v>1102.36260000058</v>
      </c>
      <c r="I1726" s="90">
        <v>0</v>
      </c>
      <c r="J1726" s="90">
        <v>0</v>
      </c>
      <c r="K1726" s="109">
        <v>0</v>
      </c>
      <c r="L1726" s="89">
        <v>0</v>
      </c>
      <c r="M1726" s="89">
        <v>0</v>
      </c>
      <c r="N1726" s="89" t="s">
        <v>6445</v>
      </c>
    </row>
    <row r="1727" spans="2:14" x14ac:dyDescent="0.3">
      <c r="B1727" s="27" t="s">
        <v>1723</v>
      </c>
      <c r="C1727" s="62" t="s">
        <v>5243</v>
      </c>
      <c r="D1727" s="25" t="s">
        <v>4353</v>
      </c>
      <c r="E1727" s="25" t="s">
        <v>4088</v>
      </c>
      <c r="F1727" s="26">
        <v>44096</v>
      </c>
      <c r="H1727" s="90">
        <v>2033.6198999993501</v>
      </c>
      <c r="I1727" s="90">
        <v>0</v>
      </c>
      <c r="J1727" s="90">
        <v>0</v>
      </c>
      <c r="K1727" s="109">
        <v>555389986</v>
      </c>
      <c r="L1727" s="89">
        <v>140</v>
      </c>
      <c r="M1727" s="89">
        <v>0</v>
      </c>
      <c r="N1727" s="89" t="s">
        <v>6445</v>
      </c>
    </row>
    <row r="1728" spans="2:14" x14ac:dyDescent="0.3">
      <c r="B1728" s="27" t="s">
        <v>1724</v>
      </c>
      <c r="C1728" s="62" t="s">
        <v>5244</v>
      </c>
      <c r="D1728" s="25" t="s">
        <v>4353</v>
      </c>
      <c r="E1728" s="25" t="s">
        <v>4197</v>
      </c>
      <c r="F1728" s="26">
        <v>44096</v>
      </c>
      <c r="H1728" s="90">
        <v>952.97740000020701</v>
      </c>
      <c r="I1728" s="90">
        <v>0</v>
      </c>
      <c r="J1728" s="90">
        <v>0</v>
      </c>
      <c r="K1728" s="109">
        <v>2148335</v>
      </c>
      <c r="L1728" s="89">
        <v>4</v>
      </c>
      <c r="M1728" s="89">
        <v>0</v>
      </c>
      <c r="N1728" s="89" t="s">
        <v>6445</v>
      </c>
    </row>
    <row r="1729" spans="2:14" x14ac:dyDescent="0.3">
      <c r="B1729" s="27" t="s">
        <v>1725</v>
      </c>
      <c r="C1729" s="62" t="s">
        <v>5245</v>
      </c>
      <c r="D1729" s="25" t="s">
        <v>4353</v>
      </c>
      <c r="E1729" s="25" t="s">
        <v>4089</v>
      </c>
      <c r="F1729" s="26">
        <v>44096</v>
      </c>
      <c r="H1729" s="90">
        <v>790.75559999979998</v>
      </c>
      <c r="I1729" s="90">
        <v>429.96870000008499</v>
      </c>
      <c r="J1729" s="90">
        <v>1963.9586999993801</v>
      </c>
      <c r="K1729" s="109">
        <v>4668003135</v>
      </c>
      <c r="L1729" s="89">
        <v>813</v>
      </c>
      <c r="M1729" s="89">
        <v>0</v>
      </c>
      <c r="N1729" s="89" t="s">
        <v>6445</v>
      </c>
    </row>
    <row r="1730" spans="2:14" x14ac:dyDescent="0.3">
      <c r="B1730" s="27" t="s">
        <v>1726</v>
      </c>
      <c r="C1730" s="62" t="s">
        <v>5246</v>
      </c>
      <c r="D1730" s="25" t="s">
        <v>4353</v>
      </c>
      <c r="E1730" s="25" t="s">
        <v>4090</v>
      </c>
      <c r="F1730" s="26">
        <v>44096</v>
      </c>
      <c r="H1730" s="90">
        <v>1565.84679999948</v>
      </c>
      <c r="I1730" s="90">
        <v>0</v>
      </c>
      <c r="J1730" s="90">
        <v>0</v>
      </c>
      <c r="K1730" s="109">
        <v>731100901</v>
      </c>
      <c r="L1730" s="89">
        <v>18</v>
      </c>
      <c r="M1730" s="89">
        <v>0</v>
      </c>
      <c r="N1730" s="89" t="s">
        <v>6445</v>
      </c>
    </row>
    <row r="1731" spans="2:14" x14ac:dyDescent="0.3">
      <c r="B1731" s="27" t="s">
        <v>1727</v>
      </c>
      <c r="C1731" s="62" t="s">
        <v>5247</v>
      </c>
      <c r="D1731" s="25" t="s">
        <v>4353</v>
      </c>
      <c r="E1731" s="25" t="s">
        <v>4185</v>
      </c>
      <c r="F1731" s="26">
        <v>44096</v>
      </c>
      <c r="H1731" s="90">
        <v>1866.1312000006401</v>
      </c>
      <c r="I1731" s="90">
        <v>0</v>
      </c>
      <c r="J1731" s="90">
        <v>0</v>
      </c>
      <c r="K1731" s="109">
        <v>684118619</v>
      </c>
      <c r="L1731" s="89">
        <v>3</v>
      </c>
      <c r="M1731" s="89">
        <v>0</v>
      </c>
      <c r="N1731" s="89" t="s">
        <v>6445</v>
      </c>
    </row>
    <row r="1732" spans="2:14" x14ac:dyDescent="0.3">
      <c r="B1732" s="27" t="s">
        <v>1728</v>
      </c>
      <c r="C1732" s="62" t="s">
        <v>5248</v>
      </c>
      <c r="D1732" s="25" t="s">
        <v>4353</v>
      </c>
      <c r="E1732" s="25" t="s">
        <v>4186</v>
      </c>
      <c r="F1732" s="26">
        <v>44096</v>
      </c>
      <c r="H1732" s="90">
        <v>1354.5083000008001</v>
      </c>
      <c r="I1732" s="90">
        <v>0</v>
      </c>
      <c r="J1732" s="90">
        <v>0</v>
      </c>
      <c r="K1732" s="109">
        <v>998867018</v>
      </c>
      <c r="L1732" s="89">
        <v>1</v>
      </c>
      <c r="M1732" s="89">
        <v>0</v>
      </c>
      <c r="N1732" s="89" t="s">
        <v>6445</v>
      </c>
    </row>
    <row r="1733" spans="2:14" x14ac:dyDescent="0.3">
      <c r="B1733" s="27" t="s">
        <v>1729</v>
      </c>
      <c r="C1733" s="62" t="s">
        <v>5249</v>
      </c>
      <c r="D1733" s="25" t="s">
        <v>4353</v>
      </c>
      <c r="E1733" s="25" t="s">
        <v>4187</v>
      </c>
      <c r="F1733" s="26">
        <v>44096</v>
      </c>
      <c r="H1733" s="90">
        <v>1025.53720000014</v>
      </c>
      <c r="I1733" s="90">
        <v>0</v>
      </c>
      <c r="J1733" s="90">
        <v>0</v>
      </c>
      <c r="K1733" s="109">
        <v>1391501518</v>
      </c>
      <c r="L1733" s="89">
        <v>1</v>
      </c>
      <c r="M1733" s="89">
        <v>0</v>
      </c>
      <c r="N1733" s="89" t="s">
        <v>6445</v>
      </c>
    </row>
    <row r="1734" spans="2:14" x14ac:dyDescent="0.3">
      <c r="B1734" s="27" t="s">
        <v>1730</v>
      </c>
      <c r="C1734" s="62" t="s">
        <v>5250</v>
      </c>
      <c r="D1734" s="25" t="s">
        <v>4353</v>
      </c>
      <c r="E1734" s="25" t="s">
        <v>4091</v>
      </c>
      <c r="F1734" s="26">
        <v>44096</v>
      </c>
      <c r="H1734" s="90">
        <v>1228.7258999999599</v>
      </c>
      <c r="I1734" s="90">
        <v>0</v>
      </c>
      <c r="J1734" s="90">
        <v>0</v>
      </c>
      <c r="K1734" s="109">
        <v>0</v>
      </c>
      <c r="L1734" s="89">
        <v>0</v>
      </c>
      <c r="M1734" s="89">
        <v>0</v>
      </c>
      <c r="N1734" s="89" t="s">
        <v>6445</v>
      </c>
    </row>
    <row r="1735" spans="2:14" x14ac:dyDescent="0.3">
      <c r="B1735" s="27" t="s">
        <v>1731</v>
      </c>
      <c r="C1735" s="62" t="s">
        <v>5251</v>
      </c>
      <c r="D1735" s="25" t="s">
        <v>4353</v>
      </c>
      <c r="E1735" s="25" t="s">
        <v>4180</v>
      </c>
      <c r="F1735" s="26">
        <v>44096</v>
      </c>
      <c r="H1735" s="90">
        <v>1486.60879999958</v>
      </c>
      <c r="I1735" s="90">
        <v>0</v>
      </c>
      <c r="J1735" s="90">
        <v>0</v>
      </c>
      <c r="K1735" s="109">
        <v>398929397</v>
      </c>
      <c r="L1735" s="89">
        <v>1</v>
      </c>
      <c r="M1735" s="89">
        <v>1</v>
      </c>
      <c r="N1735" s="89" t="s">
        <v>6445</v>
      </c>
    </row>
    <row r="1736" spans="2:14" x14ac:dyDescent="0.3">
      <c r="B1736" s="27" t="s">
        <v>1732</v>
      </c>
      <c r="C1736" s="62" t="s">
        <v>5252</v>
      </c>
      <c r="D1736" s="25" t="s">
        <v>4353</v>
      </c>
      <c r="E1736" s="25" t="s">
        <v>4198</v>
      </c>
      <c r="F1736" s="26">
        <v>44096</v>
      </c>
      <c r="H1736" s="90">
        <v>2058.5995999984402</v>
      </c>
      <c r="I1736" s="90">
        <v>0</v>
      </c>
      <c r="J1736" s="90">
        <v>0</v>
      </c>
      <c r="K1736" s="109">
        <v>1049967676</v>
      </c>
      <c r="L1736" s="89">
        <v>1</v>
      </c>
      <c r="M1736" s="89">
        <v>0</v>
      </c>
      <c r="N1736" s="89" t="s">
        <v>6445</v>
      </c>
    </row>
    <row r="1737" spans="2:14" x14ac:dyDescent="0.3">
      <c r="B1737" s="27" t="s">
        <v>1733</v>
      </c>
      <c r="C1737" s="62" t="s">
        <v>5253</v>
      </c>
      <c r="D1737" s="25" t="s">
        <v>4354</v>
      </c>
      <c r="E1737" s="25" t="s">
        <v>4088</v>
      </c>
      <c r="F1737" s="26">
        <v>44096</v>
      </c>
      <c r="H1737" s="90">
        <v>691.56570000015199</v>
      </c>
      <c r="I1737" s="90">
        <v>115.679600000032</v>
      </c>
      <c r="J1737" s="90">
        <v>0</v>
      </c>
      <c r="K1737" s="109">
        <v>433970551</v>
      </c>
      <c r="L1737" s="89">
        <v>199</v>
      </c>
      <c r="M1737" s="89">
        <v>0</v>
      </c>
      <c r="N1737" s="89" t="s">
        <v>6445</v>
      </c>
    </row>
    <row r="1738" spans="2:14" x14ac:dyDescent="0.3">
      <c r="B1738" s="27" t="s">
        <v>1734</v>
      </c>
      <c r="C1738" s="62" t="s">
        <v>5254</v>
      </c>
      <c r="D1738" s="25" t="s">
        <v>4354</v>
      </c>
      <c r="E1738" s="25" t="s">
        <v>4089</v>
      </c>
      <c r="F1738" s="26">
        <v>44096</v>
      </c>
      <c r="H1738" s="90">
        <v>667.18780000042204</v>
      </c>
      <c r="I1738" s="90">
        <v>4997.0942000001696</v>
      </c>
      <c r="J1738" s="90">
        <v>3155.1803999990202</v>
      </c>
      <c r="K1738" s="109">
        <v>2981415680</v>
      </c>
      <c r="L1738" s="89">
        <v>2278</v>
      </c>
      <c r="M1738" s="89">
        <v>0</v>
      </c>
      <c r="N1738" s="89" t="s">
        <v>6445</v>
      </c>
    </row>
    <row r="1739" spans="2:14" x14ac:dyDescent="0.3">
      <c r="B1739" s="27" t="s">
        <v>1735</v>
      </c>
      <c r="C1739" s="62" t="s">
        <v>5255</v>
      </c>
      <c r="D1739" s="25" t="s">
        <v>4354</v>
      </c>
      <c r="E1739" s="25" t="s">
        <v>4090</v>
      </c>
      <c r="F1739" s="26">
        <v>44096</v>
      </c>
      <c r="H1739" s="90">
        <v>572.50750000029802</v>
      </c>
      <c r="I1739" s="90">
        <v>0</v>
      </c>
      <c r="J1739" s="90">
        <v>0</v>
      </c>
      <c r="K1739" s="109">
        <v>483941572</v>
      </c>
      <c r="L1739" s="89">
        <v>20</v>
      </c>
      <c r="M1739" s="89">
        <v>0</v>
      </c>
      <c r="N1739" s="89" t="s">
        <v>6445</v>
      </c>
    </row>
    <row r="1740" spans="2:14" x14ac:dyDescent="0.3">
      <c r="B1740" s="27" t="s">
        <v>1736</v>
      </c>
      <c r="C1740" s="62" t="s">
        <v>5256</v>
      </c>
      <c r="D1740" s="25" t="s">
        <v>4354</v>
      </c>
      <c r="E1740" s="25" t="s">
        <v>4185</v>
      </c>
      <c r="F1740" s="26">
        <v>44096</v>
      </c>
      <c r="H1740" s="90">
        <v>530.65510000009101</v>
      </c>
      <c r="I1740" s="90">
        <v>0</v>
      </c>
      <c r="J1740" s="90">
        <v>0</v>
      </c>
      <c r="K1740" s="109">
        <v>435595188</v>
      </c>
      <c r="L1740" s="89">
        <v>5</v>
      </c>
      <c r="M1740" s="89">
        <v>0</v>
      </c>
      <c r="N1740" s="89" t="s">
        <v>6445</v>
      </c>
    </row>
    <row r="1741" spans="2:14" x14ac:dyDescent="0.3">
      <c r="B1741" s="27" t="s">
        <v>1737</v>
      </c>
      <c r="C1741" s="62" t="s">
        <v>5257</v>
      </c>
      <c r="D1741" s="25" t="s">
        <v>4354</v>
      </c>
      <c r="E1741" s="25" t="s">
        <v>4186</v>
      </c>
      <c r="F1741" s="26">
        <v>44096</v>
      </c>
      <c r="H1741" s="90">
        <v>955.78509999997902</v>
      </c>
      <c r="I1741" s="90">
        <v>0</v>
      </c>
      <c r="J1741" s="90">
        <v>0</v>
      </c>
      <c r="K1741" s="109">
        <v>36126092</v>
      </c>
      <c r="L1741" s="89">
        <v>1</v>
      </c>
      <c r="M1741" s="89">
        <v>0</v>
      </c>
      <c r="N1741" s="89" t="s">
        <v>6445</v>
      </c>
    </row>
    <row r="1742" spans="2:14" x14ac:dyDescent="0.3">
      <c r="B1742" s="27" t="s">
        <v>1738</v>
      </c>
      <c r="C1742" s="62" t="s">
        <v>5258</v>
      </c>
      <c r="D1742" s="25" t="s">
        <v>4354</v>
      </c>
      <c r="E1742" s="25" t="s">
        <v>4187</v>
      </c>
      <c r="F1742" s="26">
        <v>44096</v>
      </c>
      <c r="H1742" s="90">
        <v>631.356399999931</v>
      </c>
      <c r="I1742" s="90">
        <v>0</v>
      </c>
      <c r="J1742" s="90">
        <v>0</v>
      </c>
      <c r="K1742" s="109">
        <v>471941374</v>
      </c>
      <c r="L1742" s="89">
        <v>2</v>
      </c>
      <c r="M1742" s="89">
        <v>0</v>
      </c>
      <c r="N1742" s="89" t="s">
        <v>6445</v>
      </c>
    </row>
    <row r="1743" spans="2:14" x14ac:dyDescent="0.3">
      <c r="B1743" s="27" t="s">
        <v>1739</v>
      </c>
      <c r="C1743" s="62" t="s">
        <v>5259</v>
      </c>
      <c r="D1743" s="25" t="s">
        <v>4354</v>
      </c>
      <c r="E1743" s="25" t="s">
        <v>4091</v>
      </c>
      <c r="F1743" s="26">
        <v>44096</v>
      </c>
      <c r="H1743" s="90">
        <v>862.283300000243</v>
      </c>
      <c r="I1743" s="90">
        <v>0</v>
      </c>
      <c r="J1743" s="90">
        <v>0</v>
      </c>
      <c r="K1743" s="109">
        <v>5743466749</v>
      </c>
      <c r="L1743" s="89">
        <v>3</v>
      </c>
      <c r="M1743" s="89">
        <v>3</v>
      </c>
      <c r="N1743" s="89" t="s">
        <v>6445</v>
      </c>
    </row>
    <row r="1744" spans="2:14" x14ac:dyDescent="0.3">
      <c r="B1744" s="27" t="s">
        <v>1740</v>
      </c>
      <c r="C1744" s="62" t="s">
        <v>5260</v>
      </c>
      <c r="D1744" s="25" t="s">
        <v>4354</v>
      </c>
      <c r="E1744" s="25" t="s">
        <v>4180</v>
      </c>
      <c r="F1744" s="26">
        <v>44096</v>
      </c>
      <c r="H1744" s="90">
        <v>806.19209999963596</v>
      </c>
      <c r="I1744" s="90">
        <v>0</v>
      </c>
      <c r="J1744" s="90">
        <v>0</v>
      </c>
      <c r="K1744" s="109">
        <v>1340007352</v>
      </c>
      <c r="L1744" s="89">
        <v>2</v>
      </c>
      <c r="M1744" s="89">
        <v>2</v>
      </c>
      <c r="N1744" s="89" t="s">
        <v>6445</v>
      </c>
    </row>
    <row r="1745" spans="2:14" x14ac:dyDescent="0.3">
      <c r="B1745" s="27" t="s">
        <v>1741</v>
      </c>
      <c r="C1745" s="62" t="s">
        <v>5261</v>
      </c>
      <c r="D1745" s="25" t="s">
        <v>4355</v>
      </c>
      <c r="E1745" s="25" t="s">
        <v>4088</v>
      </c>
      <c r="F1745" s="26">
        <v>44096</v>
      </c>
      <c r="H1745" s="90">
        <v>1042.6614999994599</v>
      </c>
      <c r="I1745" s="90">
        <v>0</v>
      </c>
      <c r="J1745" s="90">
        <v>0</v>
      </c>
      <c r="K1745" s="109">
        <v>312257862</v>
      </c>
      <c r="L1745" s="89">
        <v>50</v>
      </c>
      <c r="M1745" s="89">
        <v>0</v>
      </c>
      <c r="N1745" s="89" t="s">
        <v>6445</v>
      </c>
    </row>
    <row r="1746" spans="2:14" x14ac:dyDescent="0.3">
      <c r="B1746" s="27" t="s">
        <v>1742</v>
      </c>
      <c r="C1746" s="62" t="s">
        <v>5262</v>
      </c>
      <c r="D1746" s="25" t="s">
        <v>4355</v>
      </c>
      <c r="E1746" s="25" t="s">
        <v>4175</v>
      </c>
      <c r="F1746" s="26">
        <v>44096</v>
      </c>
      <c r="H1746" s="90">
        <v>1792.7557999994599</v>
      </c>
      <c r="I1746" s="90">
        <v>580147.35519981396</v>
      </c>
      <c r="J1746" s="90">
        <v>642382.08759975398</v>
      </c>
      <c r="K1746" s="109">
        <v>71944560153</v>
      </c>
      <c r="L1746" s="89">
        <v>7667</v>
      </c>
      <c r="M1746" s="89">
        <v>3</v>
      </c>
      <c r="N1746" s="89" t="s">
        <v>6445</v>
      </c>
    </row>
    <row r="1747" spans="2:14" x14ac:dyDescent="0.3">
      <c r="B1747" s="27" t="s">
        <v>1743</v>
      </c>
      <c r="C1747" s="62" t="s">
        <v>5263</v>
      </c>
      <c r="D1747" s="25" t="s">
        <v>4355</v>
      </c>
      <c r="E1747" s="25" t="s">
        <v>4176</v>
      </c>
      <c r="F1747" s="26">
        <v>44096</v>
      </c>
      <c r="H1747" s="90">
        <v>1811.0719000008</v>
      </c>
      <c r="I1747" s="90">
        <v>985849.41549968696</v>
      </c>
      <c r="J1747" s="90">
        <v>1129213.4836006199</v>
      </c>
      <c r="K1747" s="109">
        <v>62884217584</v>
      </c>
      <c r="L1747" s="89">
        <v>765</v>
      </c>
      <c r="M1747" s="89">
        <v>1</v>
      </c>
      <c r="N1747" s="89" t="s">
        <v>6445</v>
      </c>
    </row>
    <row r="1748" spans="2:14" x14ac:dyDescent="0.3">
      <c r="B1748" s="27" t="s">
        <v>1744</v>
      </c>
      <c r="C1748" s="62" t="s">
        <v>5264</v>
      </c>
      <c r="D1748" s="25" t="s">
        <v>4355</v>
      </c>
      <c r="E1748" s="25" t="s">
        <v>4177</v>
      </c>
      <c r="F1748" s="26">
        <v>44096</v>
      </c>
      <c r="H1748" s="90">
        <v>1832.9996000006799</v>
      </c>
      <c r="I1748" s="90">
        <v>3444488.2453994802</v>
      </c>
      <c r="J1748" s="90">
        <v>3449943.7840004</v>
      </c>
      <c r="K1748" s="109">
        <v>49048380063</v>
      </c>
      <c r="L1748" s="89">
        <v>249</v>
      </c>
      <c r="M1748" s="89">
        <v>0</v>
      </c>
      <c r="N1748" s="89" t="s">
        <v>6445</v>
      </c>
    </row>
    <row r="1749" spans="2:14" x14ac:dyDescent="0.3">
      <c r="B1749" s="27" t="s">
        <v>1745</v>
      </c>
      <c r="C1749" s="62" t="s">
        <v>5265</v>
      </c>
      <c r="D1749" s="25" t="s">
        <v>4355</v>
      </c>
      <c r="E1749" s="25" t="s">
        <v>4178</v>
      </c>
      <c r="F1749" s="26">
        <v>44096</v>
      </c>
      <c r="H1749" s="90">
        <v>1853.2062999997299</v>
      </c>
      <c r="I1749" s="90">
        <v>2198435.5070991502</v>
      </c>
      <c r="J1749" s="90">
        <v>2082038.8833999599</v>
      </c>
      <c r="K1749" s="109">
        <v>38361994952</v>
      </c>
      <c r="L1749" s="89">
        <v>131</v>
      </c>
      <c r="M1749" s="89">
        <v>0</v>
      </c>
      <c r="N1749" s="89" t="s">
        <v>6445</v>
      </c>
    </row>
    <row r="1750" spans="2:14" x14ac:dyDescent="0.3">
      <c r="B1750" s="27" t="s">
        <v>1746</v>
      </c>
      <c r="C1750" s="62" t="s">
        <v>5266</v>
      </c>
      <c r="D1750" s="25" t="s">
        <v>4355</v>
      </c>
      <c r="E1750" s="25" t="s">
        <v>4179</v>
      </c>
      <c r="F1750" s="26">
        <v>44096</v>
      </c>
      <c r="H1750" s="90">
        <v>1886.6648999992799</v>
      </c>
      <c r="I1750" s="90">
        <v>167778387.71704099</v>
      </c>
      <c r="J1750" s="90">
        <v>160736736.323486</v>
      </c>
      <c r="K1750" s="109">
        <v>305411115012</v>
      </c>
      <c r="L1750" s="89">
        <v>406</v>
      </c>
      <c r="M1750" s="89">
        <v>3</v>
      </c>
      <c r="N1750" s="89" t="s">
        <v>6445</v>
      </c>
    </row>
    <row r="1751" spans="2:14" x14ac:dyDescent="0.3">
      <c r="B1751" s="27" t="s">
        <v>1747</v>
      </c>
      <c r="C1751" s="62" t="s">
        <v>5267</v>
      </c>
      <c r="D1751" s="25" t="s">
        <v>4355</v>
      </c>
      <c r="E1751" s="25" t="s">
        <v>4204</v>
      </c>
      <c r="F1751" s="26">
        <v>44096</v>
      </c>
      <c r="H1751" s="90">
        <v>2081.4010999984998</v>
      </c>
      <c r="I1751" s="90">
        <v>0</v>
      </c>
      <c r="J1751" s="90">
        <v>0</v>
      </c>
      <c r="K1751" s="109">
        <v>0</v>
      </c>
      <c r="L1751" s="89">
        <v>0</v>
      </c>
      <c r="M1751" s="89">
        <v>0</v>
      </c>
      <c r="N1751" s="89" t="s">
        <v>6445</v>
      </c>
    </row>
    <row r="1752" spans="2:14" x14ac:dyDescent="0.3">
      <c r="B1752" s="27" t="s">
        <v>1748</v>
      </c>
      <c r="C1752" s="62" t="s">
        <v>5268</v>
      </c>
      <c r="D1752" s="25" t="s">
        <v>4355</v>
      </c>
      <c r="E1752" s="25" t="s">
        <v>4180</v>
      </c>
      <c r="F1752" s="26">
        <v>44096</v>
      </c>
      <c r="H1752" s="90">
        <v>1088.16789999977</v>
      </c>
      <c r="I1752" s="90">
        <v>0</v>
      </c>
      <c r="J1752" s="90">
        <v>0</v>
      </c>
      <c r="K1752" s="109">
        <v>1088167946</v>
      </c>
      <c r="L1752" s="89">
        <v>1</v>
      </c>
      <c r="M1752" s="89">
        <v>1</v>
      </c>
      <c r="N1752" s="89" t="s">
        <v>6445</v>
      </c>
    </row>
    <row r="1753" spans="2:14" x14ac:dyDescent="0.3">
      <c r="B1753" s="27" t="s">
        <v>1749</v>
      </c>
      <c r="C1753" s="62" t="s">
        <v>5269</v>
      </c>
      <c r="D1753" s="25" t="s">
        <v>4356</v>
      </c>
      <c r="E1753" s="25" t="s">
        <v>4088</v>
      </c>
      <c r="F1753" s="26">
        <v>44096</v>
      </c>
      <c r="H1753" s="90">
        <v>3084.7091000005598</v>
      </c>
      <c r="I1753" s="90">
        <v>64.835899999947301</v>
      </c>
      <c r="J1753" s="90">
        <v>0</v>
      </c>
      <c r="K1753" s="109">
        <v>807146780</v>
      </c>
      <c r="L1753" s="89">
        <v>155</v>
      </c>
      <c r="M1753" s="89">
        <v>0</v>
      </c>
      <c r="N1753" s="89" t="s">
        <v>6445</v>
      </c>
    </row>
    <row r="1754" spans="2:14" x14ac:dyDescent="0.3">
      <c r="B1754" s="27" t="s">
        <v>1750</v>
      </c>
      <c r="C1754" s="62" t="s">
        <v>5270</v>
      </c>
      <c r="D1754" s="25" t="s">
        <v>4356</v>
      </c>
      <c r="E1754" s="25" t="s">
        <v>4089</v>
      </c>
      <c r="F1754" s="26">
        <v>44096</v>
      </c>
      <c r="H1754" s="90">
        <v>2124.56549999863</v>
      </c>
      <c r="I1754" s="90">
        <v>28126.707199990698</v>
      </c>
      <c r="J1754" s="90">
        <v>3384.4514999985699</v>
      </c>
      <c r="K1754" s="109">
        <v>15979100138</v>
      </c>
      <c r="L1754" s="89">
        <v>1625</v>
      </c>
      <c r="M1754" s="89">
        <v>0</v>
      </c>
      <c r="N1754" s="89" t="s">
        <v>6445</v>
      </c>
    </row>
    <row r="1755" spans="2:14" x14ac:dyDescent="0.3">
      <c r="B1755" s="27" t="s">
        <v>1751</v>
      </c>
      <c r="C1755" s="62" t="s">
        <v>5271</v>
      </c>
      <c r="D1755" s="25" t="s">
        <v>4356</v>
      </c>
      <c r="E1755" s="25" t="s">
        <v>4090</v>
      </c>
      <c r="F1755" s="26">
        <v>44096</v>
      </c>
      <c r="H1755" s="90">
        <v>2228.8916999995699</v>
      </c>
      <c r="I1755" s="90">
        <v>0</v>
      </c>
      <c r="J1755" s="90">
        <v>0</v>
      </c>
      <c r="K1755" s="109">
        <v>4847936889</v>
      </c>
      <c r="L1755" s="89">
        <v>68</v>
      </c>
      <c r="M1755" s="89">
        <v>0</v>
      </c>
      <c r="N1755" s="89" t="s">
        <v>6445</v>
      </c>
    </row>
    <row r="1756" spans="2:14" x14ac:dyDescent="0.3">
      <c r="B1756" s="27" t="s">
        <v>1752</v>
      </c>
      <c r="C1756" s="62" t="s">
        <v>5272</v>
      </c>
      <c r="D1756" s="25" t="s">
        <v>4356</v>
      </c>
      <c r="E1756" s="25" t="s">
        <v>4185</v>
      </c>
      <c r="F1756" s="26">
        <v>44096</v>
      </c>
      <c r="H1756" s="90">
        <v>3503.4424000009899</v>
      </c>
      <c r="I1756" s="90">
        <v>0</v>
      </c>
      <c r="J1756" s="90">
        <v>0</v>
      </c>
      <c r="K1756" s="109">
        <v>5232674552</v>
      </c>
      <c r="L1756" s="89">
        <v>21</v>
      </c>
      <c r="M1756" s="89">
        <v>0</v>
      </c>
      <c r="N1756" s="89" t="s">
        <v>6445</v>
      </c>
    </row>
    <row r="1757" spans="2:14" x14ac:dyDescent="0.3">
      <c r="B1757" s="27" t="s">
        <v>1753</v>
      </c>
      <c r="C1757" s="62" t="s">
        <v>5273</v>
      </c>
      <c r="D1757" s="25" t="s">
        <v>4356</v>
      </c>
      <c r="E1757" s="25" t="s">
        <v>4186</v>
      </c>
      <c r="F1757" s="26">
        <v>44096</v>
      </c>
      <c r="H1757" s="90">
        <v>1308.7214999999901</v>
      </c>
      <c r="I1757" s="90">
        <v>0</v>
      </c>
      <c r="J1757" s="90">
        <v>0</v>
      </c>
      <c r="K1757" s="109">
        <v>418946013</v>
      </c>
      <c r="L1757" s="89">
        <v>2</v>
      </c>
      <c r="M1757" s="89">
        <v>0</v>
      </c>
      <c r="N1757" s="89" t="s">
        <v>6445</v>
      </c>
    </row>
    <row r="1758" spans="2:14" x14ac:dyDescent="0.3">
      <c r="B1758" s="27" t="s">
        <v>1754</v>
      </c>
      <c r="C1758" s="62" t="s">
        <v>5274</v>
      </c>
      <c r="D1758" s="25" t="s">
        <v>4356</v>
      </c>
      <c r="E1758" s="25" t="s">
        <v>4187</v>
      </c>
      <c r="F1758" s="26">
        <v>44096</v>
      </c>
      <c r="H1758" s="90">
        <v>1330.48760000058</v>
      </c>
      <c r="I1758" s="90">
        <v>0</v>
      </c>
      <c r="J1758" s="90">
        <v>0</v>
      </c>
      <c r="K1758" s="109">
        <v>1387338541</v>
      </c>
      <c r="L1758" s="89">
        <v>3</v>
      </c>
      <c r="M1758" s="89">
        <v>0</v>
      </c>
      <c r="N1758" s="89" t="s">
        <v>6445</v>
      </c>
    </row>
    <row r="1759" spans="2:14" x14ac:dyDescent="0.3">
      <c r="B1759" s="27" t="s">
        <v>1755</v>
      </c>
      <c r="C1759" s="62" t="s">
        <v>5275</v>
      </c>
      <c r="D1759" s="25" t="s">
        <v>4356</v>
      </c>
      <c r="E1759" s="25" t="s">
        <v>4091</v>
      </c>
      <c r="F1759" s="26">
        <v>44096</v>
      </c>
      <c r="H1759" s="90">
        <v>1766.9357999991601</v>
      </c>
      <c r="I1759" s="90">
        <v>0</v>
      </c>
      <c r="J1759" s="90">
        <v>0</v>
      </c>
      <c r="K1759" s="109">
        <v>608466435</v>
      </c>
      <c r="L1759" s="89">
        <v>2</v>
      </c>
      <c r="M1759" s="89">
        <v>2</v>
      </c>
      <c r="N1759" s="89" t="s">
        <v>6445</v>
      </c>
    </row>
    <row r="1760" spans="2:14" x14ac:dyDescent="0.3">
      <c r="B1760" s="27" t="s">
        <v>1756</v>
      </c>
      <c r="C1760" s="62" t="s">
        <v>5276</v>
      </c>
      <c r="D1760" s="25" t="s">
        <v>4356</v>
      </c>
      <c r="E1760" s="25" t="s">
        <v>4180</v>
      </c>
      <c r="F1760" s="26">
        <v>44096</v>
      </c>
      <c r="H1760" s="90">
        <v>1257.32340000011</v>
      </c>
      <c r="I1760" s="90">
        <v>0</v>
      </c>
      <c r="J1760" s="90">
        <v>0</v>
      </c>
      <c r="K1760" s="109">
        <v>0</v>
      </c>
      <c r="L1760" s="89">
        <v>0</v>
      </c>
      <c r="M1760" s="89">
        <v>0</v>
      </c>
      <c r="N1760" s="89" t="s">
        <v>6445</v>
      </c>
    </row>
    <row r="1761" spans="2:14" x14ac:dyDescent="0.3">
      <c r="B1761" s="27" t="s">
        <v>1757</v>
      </c>
      <c r="C1761" s="62" t="s">
        <v>5277</v>
      </c>
      <c r="D1761" s="25" t="s">
        <v>4357</v>
      </c>
      <c r="E1761" s="25" t="s">
        <v>4088</v>
      </c>
      <c r="F1761" s="26">
        <v>44096</v>
      </c>
      <c r="H1761" s="90">
        <v>1691.3752999994899</v>
      </c>
      <c r="I1761" s="90">
        <v>1436.70050000027</v>
      </c>
      <c r="J1761" s="90">
        <v>0</v>
      </c>
      <c r="K1761" s="109">
        <v>1780906692</v>
      </c>
      <c r="L1761" s="89">
        <v>445</v>
      </c>
      <c r="M1761" s="89">
        <v>0</v>
      </c>
      <c r="N1761" s="89" t="s">
        <v>6445</v>
      </c>
    </row>
    <row r="1762" spans="2:14" x14ac:dyDescent="0.3">
      <c r="B1762" s="27" t="s">
        <v>1758</v>
      </c>
      <c r="C1762" s="62" t="s">
        <v>5278</v>
      </c>
      <c r="D1762" s="25" t="s">
        <v>4357</v>
      </c>
      <c r="E1762" s="25" t="s">
        <v>4089</v>
      </c>
      <c r="F1762" s="26">
        <v>44096</v>
      </c>
      <c r="H1762" s="90">
        <v>1822.5019000005</v>
      </c>
      <c r="I1762" s="90">
        <v>110018.165099978</v>
      </c>
      <c r="J1762" s="90">
        <v>68122.4577000141</v>
      </c>
      <c r="K1762" s="109">
        <v>51080294759</v>
      </c>
      <c r="L1762" s="89">
        <v>8974</v>
      </c>
      <c r="M1762" s="89">
        <v>0</v>
      </c>
      <c r="N1762" s="89" t="s">
        <v>6445</v>
      </c>
    </row>
    <row r="1763" spans="2:14" x14ac:dyDescent="0.3">
      <c r="B1763" s="27" t="s">
        <v>1759</v>
      </c>
      <c r="C1763" s="62" t="s">
        <v>5279</v>
      </c>
      <c r="D1763" s="25" t="s">
        <v>4357</v>
      </c>
      <c r="E1763" s="25" t="s">
        <v>4090</v>
      </c>
      <c r="F1763" s="26">
        <v>44096</v>
      </c>
      <c r="H1763" s="90">
        <v>1176.2642000000901</v>
      </c>
      <c r="I1763" s="90">
        <v>0</v>
      </c>
      <c r="J1763" s="90">
        <v>0</v>
      </c>
      <c r="K1763" s="109">
        <v>12424910123</v>
      </c>
      <c r="L1763" s="89">
        <v>335</v>
      </c>
      <c r="M1763" s="89">
        <v>0</v>
      </c>
      <c r="N1763" s="89" t="s">
        <v>6445</v>
      </c>
    </row>
    <row r="1764" spans="2:14" x14ac:dyDescent="0.3">
      <c r="B1764" s="27" t="s">
        <v>1760</v>
      </c>
      <c r="C1764" s="62" t="s">
        <v>5280</v>
      </c>
      <c r="D1764" s="25" t="s">
        <v>4357</v>
      </c>
      <c r="E1764" s="25" t="s">
        <v>4185</v>
      </c>
      <c r="F1764" s="26">
        <v>44096</v>
      </c>
      <c r="H1764" s="90">
        <v>1328.4879999999</v>
      </c>
      <c r="I1764" s="90">
        <v>0</v>
      </c>
      <c r="J1764" s="90">
        <v>0</v>
      </c>
      <c r="K1764" s="109">
        <v>5426994040</v>
      </c>
      <c r="L1764" s="89">
        <v>35</v>
      </c>
      <c r="M1764" s="89">
        <v>0</v>
      </c>
      <c r="N1764" s="89" t="s">
        <v>6445</v>
      </c>
    </row>
    <row r="1765" spans="2:14" x14ac:dyDescent="0.3">
      <c r="B1765" s="27" t="s">
        <v>1761</v>
      </c>
      <c r="C1765" s="62" t="s">
        <v>5281</v>
      </c>
      <c r="D1765" s="25" t="s">
        <v>4357</v>
      </c>
      <c r="E1765" s="25" t="s">
        <v>4186</v>
      </c>
      <c r="F1765" s="26">
        <v>44096</v>
      </c>
      <c r="H1765" s="90">
        <v>1194.00400000066</v>
      </c>
      <c r="I1765" s="90">
        <v>0</v>
      </c>
      <c r="J1765" s="90">
        <v>0</v>
      </c>
      <c r="K1765" s="109">
        <v>3740181633</v>
      </c>
      <c r="L1765" s="89">
        <v>106</v>
      </c>
      <c r="M1765" s="89">
        <v>0</v>
      </c>
      <c r="N1765" s="89" t="s">
        <v>6445</v>
      </c>
    </row>
    <row r="1766" spans="2:14" x14ac:dyDescent="0.3">
      <c r="B1766" s="27" t="s">
        <v>1762</v>
      </c>
      <c r="C1766" s="62" t="s">
        <v>5282</v>
      </c>
      <c r="D1766" s="25" t="s">
        <v>4357</v>
      </c>
      <c r="E1766" s="25" t="s">
        <v>4187</v>
      </c>
      <c r="F1766" s="26">
        <v>44096</v>
      </c>
      <c r="H1766" s="90">
        <v>1128.3219000008</v>
      </c>
      <c r="I1766" s="90">
        <v>0</v>
      </c>
      <c r="J1766" s="90">
        <v>0</v>
      </c>
      <c r="K1766" s="109">
        <v>14712788709</v>
      </c>
      <c r="L1766" s="89">
        <v>7</v>
      </c>
      <c r="M1766" s="89">
        <v>0</v>
      </c>
      <c r="N1766" s="89" t="s">
        <v>6445</v>
      </c>
    </row>
    <row r="1767" spans="2:14" x14ac:dyDescent="0.3">
      <c r="B1767" s="27" t="s">
        <v>1763</v>
      </c>
      <c r="C1767" s="62" t="s">
        <v>5283</v>
      </c>
      <c r="D1767" s="25" t="s">
        <v>4357</v>
      </c>
      <c r="E1767" s="25" t="s">
        <v>4091</v>
      </c>
      <c r="F1767" s="26">
        <v>44096</v>
      </c>
      <c r="H1767" s="90">
        <v>1240.55279999971</v>
      </c>
      <c r="I1767" s="90">
        <v>0</v>
      </c>
      <c r="J1767" s="90">
        <v>0</v>
      </c>
      <c r="K1767" s="109">
        <v>5306923415</v>
      </c>
      <c r="L1767" s="89">
        <v>2</v>
      </c>
      <c r="M1767" s="89">
        <v>2</v>
      </c>
      <c r="N1767" s="89" t="s">
        <v>6445</v>
      </c>
    </row>
    <row r="1768" spans="2:14" x14ac:dyDescent="0.3">
      <c r="B1768" s="27" t="s">
        <v>1764</v>
      </c>
      <c r="C1768" s="62" t="s">
        <v>5284</v>
      </c>
      <c r="D1768" s="25" t="s">
        <v>4357</v>
      </c>
      <c r="E1768" s="25" t="s">
        <v>4180</v>
      </c>
      <c r="F1768" s="26">
        <v>44096</v>
      </c>
      <c r="H1768" s="90">
        <v>1203.6786000002201</v>
      </c>
      <c r="I1768" s="90">
        <v>0</v>
      </c>
      <c r="J1768" s="90">
        <v>0</v>
      </c>
      <c r="K1768" s="109">
        <v>1345282922</v>
      </c>
      <c r="L1768" s="89">
        <v>1</v>
      </c>
      <c r="M1768" s="89">
        <v>1</v>
      </c>
      <c r="N1768" s="89" t="s">
        <v>6445</v>
      </c>
    </row>
    <row r="1769" spans="2:14" x14ac:dyDescent="0.3">
      <c r="B1769" s="27" t="s">
        <v>1765</v>
      </c>
      <c r="C1769" s="62" t="s">
        <v>5285</v>
      </c>
      <c r="D1769" s="25" t="s">
        <v>4358</v>
      </c>
      <c r="E1769" s="25" t="s">
        <v>4093</v>
      </c>
      <c r="F1769" s="26">
        <v>44096</v>
      </c>
      <c r="H1769" s="90">
        <v>1385.82300000079</v>
      </c>
      <c r="I1769" s="90">
        <v>0</v>
      </c>
      <c r="J1769" s="90">
        <v>0</v>
      </c>
      <c r="K1769" s="109">
        <v>103109055</v>
      </c>
      <c r="L1769" s="89">
        <v>54</v>
      </c>
      <c r="M1769" s="89">
        <v>0</v>
      </c>
      <c r="N1769" s="89" t="s">
        <v>6445</v>
      </c>
    </row>
    <row r="1770" spans="2:14" x14ac:dyDescent="0.3">
      <c r="B1770" s="27" t="s">
        <v>1766</v>
      </c>
      <c r="C1770" s="62" t="s">
        <v>5286</v>
      </c>
      <c r="D1770" s="25" t="s">
        <v>4358</v>
      </c>
      <c r="E1770" s="25" t="s">
        <v>4121</v>
      </c>
      <c r="F1770" s="26">
        <v>44096</v>
      </c>
      <c r="H1770" s="90">
        <v>1344.8826999999601</v>
      </c>
      <c r="I1770" s="90">
        <v>0</v>
      </c>
      <c r="J1770" s="90">
        <v>96662.705299973502</v>
      </c>
      <c r="K1770" s="109">
        <v>16391204997</v>
      </c>
      <c r="L1770" s="89">
        <v>1</v>
      </c>
      <c r="M1770" s="89">
        <v>1</v>
      </c>
      <c r="N1770" s="89" t="s">
        <v>6445</v>
      </c>
    </row>
    <row r="1771" spans="2:14" x14ac:dyDescent="0.3">
      <c r="B1771" s="27" t="s">
        <v>1767</v>
      </c>
      <c r="C1771" s="62" t="s">
        <v>5287</v>
      </c>
      <c r="D1771" s="25" t="s">
        <v>4358</v>
      </c>
      <c r="E1771" s="25" t="s">
        <v>4122</v>
      </c>
      <c r="F1771" s="26">
        <v>44096</v>
      </c>
      <c r="H1771" s="90">
        <v>1168.0023999996499</v>
      </c>
      <c r="I1771" s="90">
        <v>128.42439999990199</v>
      </c>
      <c r="J1771" s="90">
        <v>267.79069999977901</v>
      </c>
      <c r="K1771" s="109">
        <v>1414827580</v>
      </c>
      <c r="L1771" s="89">
        <v>191</v>
      </c>
      <c r="M1771" s="89">
        <v>0</v>
      </c>
      <c r="N1771" s="89" t="s">
        <v>6445</v>
      </c>
    </row>
    <row r="1772" spans="2:14" x14ac:dyDescent="0.3">
      <c r="B1772" s="27" t="s">
        <v>1768</v>
      </c>
      <c r="C1772" s="62" t="s">
        <v>5288</v>
      </c>
      <c r="D1772" s="25" t="s">
        <v>4358</v>
      </c>
      <c r="E1772" s="25" t="s">
        <v>4123</v>
      </c>
      <c r="F1772" s="26">
        <v>44096</v>
      </c>
      <c r="H1772" s="90">
        <v>1271.58750000037</v>
      </c>
      <c r="I1772" s="90">
        <v>3932.0927999988198</v>
      </c>
      <c r="J1772" s="90">
        <v>0.18129999999996499</v>
      </c>
      <c r="K1772" s="109">
        <v>258901497</v>
      </c>
      <c r="L1772" s="89">
        <v>188</v>
      </c>
      <c r="M1772" s="89">
        <v>0</v>
      </c>
      <c r="N1772" s="89" t="s">
        <v>6445</v>
      </c>
    </row>
    <row r="1773" spans="2:14" x14ac:dyDescent="0.3">
      <c r="B1773" s="27" t="s">
        <v>1769</v>
      </c>
      <c r="C1773" s="62" t="s">
        <v>5289</v>
      </c>
      <c r="D1773" s="25" t="s">
        <v>4359</v>
      </c>
      <c r="E1773" s="25" t="s">
        <v>4092</v>
      </c>
      <c r="F1773" s="26">
        <v>44096</v>
      </c>
      <c r="H1773" s="90">
        <v>1950.9365999996701</v>
      </c>
      <c r="I1773" s="90">
        <v>336636.165400028</v>
      </c>
      <c r="J1773" s="90">
        <v>147338.17219996499</v>
      </c>
      <c r="K1773" s="109">
        <v>67759304984</v>
      </c>
      <c r="L1773" s="89">
        <v>5273</v>
      </c>
      <c r="M1773" s="89">
        <v>1</v>
      </c>
      <c r="N1773" s="89" t="s">
        <v>6445</v>
      </c>
    </row>
    <row r="1774" spans="2:14" x14ac:dyDescent="0.3">
      <c r="B1774" s="27" t="s">
        <v>1770</v>
      </c>
      <c r="C1774" s="62" t="s">
        <v>5290</v>
      </c>
      <c r="D1774" s="25" t="s">
        <v>4359</v>
      </c>
      <c r="E1774" s="25" t="s">
        <v>4088</v>
      </c>
      <c r="F1774" s="26">
        <v>44096</v>
      </c>
      <c r="H1774" s="90">
        <v>2193.9010000005401</v>
      </c>
      <c r="I1774" s="90">
        <v>139464.66039991399</v>
      </c>
      <c r="J1774" s="90">
        <v>0</v>
      </c>
      <c r="K1774" s="109">
        <v>8103262685</v>
      </c>
      <c r="L1774" s="89">
        <v>543</v>
      </c>
      <c r="M1774" s="89">
        <v>1</v>
      </c>
      <c r="N1774" s="89" t="s">
        <v>6445</v>
      </c>
    </row>
    <row r="1775" spans="2:14" x14ac:dyDescent="0.3">
      <c r="B1775" s="27" t="s">
        <v>1771</v>
      </c>
      <c r="C1775" s="62" t="s">
        <v>5291</v>
      </c>
      <c r="D1775" s="25" t="s">
        <v>4359</v>
      </c>
      <c r="E1775" s="25" t="s">
        <v>4096</v>
      </c>
      <c r="F1775" s="26">
        <v>44096</v>
      </c>
      <c r="H1775" s="90">
        <v>1539.3921000007499</v>
      </c>
      <c r="I1775" s="90">
        <v>69852.864599943205</v>
      </c>
      <c r="J1775" s="90">
        <v>115857.43169999099</v>
      </c>
      <c r="K1775" s="109">
        <v>117504383175</v>
      </c>
      <c r="L1775" s="89">
        <v>864</v>
      </c>
      <c r="M1775" s="89">
        <v>2</v>
      </c>
      <c r="N1775" s="89" t="s">
        <v>6445</v>
      </c>
    </row>
    <row r="1776" spans="2:14" x14ac:dyDescent="0.3">
      <c r="B1776" s="27" t="s">
        <v>1772</v>
      </c>
      <c r="C1776" s="62" t="s">
        <v>5292</v>
      </c>
      <c r="D1776" s="25" t="s">
        <v>4359</v>
      </c>
      <c r="E1776" s="25" t="s">
        <v>4097</v>
      </c>
      <c r="F1776" s="26">
        <v>44096</v>
      </c>
      <c r="H1776" s="90">
        <v>1507.7372999992201</v>
      </c>
      <c r="I1776" s="90">
        <v>0</v>
      </c>
      <c r="J1776" s="90">
        <v>66324.551399946198</v>
      </c>
      <c r="K1776" s="109">
        <v>48453511369</v>
      </c>
      <c r="L1776" s="89">
        <v>29</v>
      </c>
      <c r="M1776" s="89">
        <v>0</v>
      </c>
      <c r="N1776" s="89" t="s">
        <v>6445</v>
      </c>
    </row>
    <row r="1777" spans="2:14" x14ac:dyDescent="0.3">
      <c r="B1777" s="27" t="s">
        <v>1773</v>
      </c>
      <c r="C1777" s="62" t="s">
        <v>5293</v>
      </c>
      <c r="D1777" s="25" t="s">
        <v>4359</v>
      </c>
      <c r="E1777" s="25" t="s">
        <v>4107</v>
      </c>
      <c r="F1777" s="26">
        <v>44096</v>
      </c>
      <c r="H1777" s="90">
        <v>1305.19800000079</v>
      </c>
      <c r="I1777" s="90">
        <v>0</v>
      </c>
      <c r="J1777" s="90">
        <v>0</v>
      </c>
      <c r="K1777" s="109">
        <v>62260651878</v>
      </c>
      <c r="L1777" s="89">
        <v>7</v>
      </c>
      <c r="M1777" s="89">
        <v>7</v>
      </c>
      <c r="N1777" s="89" t="s">
        <v>6445</v>
      </c>
    </row>
    <row r="1778" spans="2:14" x14ac:dyDescent="0.3">
      <c r="B1778" s="27" t="s">
        <v>1774</v>
      </c>
      <c r="C1778" s="62" t="s">
        <v>5294</v>
      </c>
      <c r="D1778" s="25" t="s">
        <v>4359</v>
      </c>
      <c r="E1778" s="25" t="s">
        <v>4109</v>
      </c>
      <c r="F1778" s="26">
        <v>44096</v>
      </c>
      <c r="H1778" s="90">
        <v>1120.94629999995</v>
      </c>
      <c r="I1778" s="90">
        <v>12144.9511000067</v>
      </c>
      <c r="J1778" s="90">
        <v>0</v>
      </c>
      <c r="K1778" s="109">
        <v>684622915</v>
      </c>
      <c r="L1778" s="89">
        <v>1</v>
      </c>
      <c r="M1778" s="89">
        <v>0</v>
      </c>
      <c r="N1778" s="89" t="s">
        <v>6445</v>
      </c>
    </row>
    <row r="1779" spans="2:14" x14ac:dyDescent="0.3">
      <c r="B1779" s="27" t="s">
        <v>1775</v>
      </c>
      <c r="C1779" s="62" t="s">
        <v>5295</v>
      </c>
      <c r="D1779" s="25" t="s">
        <v>4359</v>
      </c>
      <c r="E1779" s="25" t="s">
        <v>4110</v>
      </c>
      <c r="F1779" s="26">
        <v>44096</v>
      </c>
      <c r="H1779" s="90">
        <v>1140.3161999992999</v>
      </c>
      <c r="I1779" s="90">
        <v>0</v>
      </c>
      <c r="J1779" s="90">
        <v>0</v>
      </c>
      <c r="K1779" s="109">
        <v>11037949400</v>
      </c>
      <c r="L1779" s="89">
        <v>1</v>
      </c>
      <c r="M1779" s="89">
        <v>1</v>
      </c>
      <c r="N1779" s="89" t="s">
        <v>6445</v>
      </c>
    </row>
    <row r="1780" spans="2:14" x14ac:dyDescent="0.3">
      <c r="B1780" s="27" t="s">
        <v>1776</v>
      </c>
      <c r="C1780" s="62" t="s">
        <v>5296</v>
      </c>
      <c r="D1780" s="25" t="s">
        <v>4360</v>
      </c>
      <c r="E1780" s="25" t="s">
        <v>4092</v>
      </c>
      <c r="F1780" s="26">
        <v>44096</v>
      </c>
      <c r="H1780" s="90">
        <v>2353.36089999974</v>
      </c>
      <c r="I1780" s="90">
        <v>961.93790000025194</v>
      </c>
      <c r="J1780" s="90">
        <v>7263.2854999974397</v>
      </c>
      <c r="K1780" s="109">
        <v>29806857373</v>
      </c>
      <c r="L1780" s="89">
        <v>2970</v>
      </c>
      <c r="M1780" s="89">
        <v>0</v>
      </c>
      <c r="N1780" s="89" t="s">
        <v>6445</v>
      </c>
    </row>
    <row r="1781" spans="2:14" x14ac:dyDescent="0.3">
      <c r="B1781" s="27" t="s">
        <v>1777</v>
      </c>
      <c r="C1781" s="62" t="s">
        <v>5297</v>
      </c>
      <c r="D1781" s="25" t="s">
        <v>4360</v>
      </c>
      <c r="E1781" s="25" t="s">
        <v>4088</v>
      </c>
      <c r="F1781" s="26">
        <v>44096</v>
      </c>
      <c r="H1781" s="90">
        <v>2680.1000000014901</v>
      </c>
      <c r="I1781" s="90">
        <v>14947.004899993501</v>
      </c>
      <c r="J1781" s="90">
        <v>0</v>
      </c>
      <c r="K1781" s="109">
        <v>5168887330</v>
      </c>
      <c r="L1781" s="89">
        <v>632</v>
      </c>
      <c r="M1781" s="89">
        <v>0</v>
      </c>
      <c r="N1781" s="89" t="s">
        <v>6445</v>
      </c>
    </row>
    <row r="1782" spans="2:14" x14ac:dyDescent="0.3">
      <c r="B1782" s="27" t="s">
        <v>1778</v>
      </c>
      <c r="C1782" s="62" t="s">
        <v>5298</v>
      </c>
      <c r="D1782" s="25" t="s">
        <v>4360</v>
      </c>
      <c r="E1782" s="25" t="s">
        <v>4173</v>
      </c>
      <c r="F1782" s="26">
        <v>44096</v>
      </c>
      <c r="H1782" s="90">
        <v>1001.43310000002</v>
      </c>
      <c r="I1782" s="90">
        <v>0</v>
      </c>
      <c r="J1782" s="90">
        <v>0</v>
      </c>
      <c r="K1782" s="109">
        <v>208375</v>
      </c>
      <c r="L1782" s="89">
        <v>0</v>
      </c>
      <c r="M1782" s="89">
        <v>0</v>
      </c>
      <c r="N1782" s="89" t="s">
        <v>6445</v>
      </c>
    </row>
    <row r="1783" spans="2:14" x14ac:dyDescent="0.3">
      <c r="B1783" s="27" t="s">
        <v>1779</v>
      </c>
      <c r="C1783" s="62" t="s">
        <v>5299</v>
      </c>
      <c r="D1783" s="25" t="s">
        <v>4360</v>
      </c>
      <c r="E1783" s="25" t="s">
        <v>4094</v>
      </c>
      <c r="F1783" s="26">
        <v>44096</v>
      </c>
      <c r="H1783" s="90">
        <v>1012.7444000002</v>
      </c>
      <c r="I1783" s="90">
        <v>0</v>
      </c>
      <c r="J1783" s="90">
        <v>0</v>
      </c>
      <c r="K1783" s="109">
        <v>34477930</v>
      </c>
      <c r="L1783" s="89">
        <v>9</v>
      </c>
      <c r="M1783" s="89">
        <v>0</v>
      </c>
      <c r="N1783" s="89" t="s">
        <v>6445</v>
      </c>
    </row>
    <row r="1784" spans="2:14" x14ac:dyDescent="0.3">
      <c r="B1784" s="27" t="s">
        <v>1780</v>
      </c>
      <c r="C1784" s="62" t="s">
        <v>5300</v>
      </c>
      <c r="D1784" s="25" t="s">
        <v>4360</v>
      </c>
      <c r="E1784" s="25" t="s">
        <v>4096</v>
      </c>
      <c r="F1784" s="26">
        <v>44096</v>
      </c>
      <c r="H1784" s="90">
        <v>2170.7520999982999</v>
      </c>
      <c r="I1784" s="90">
        <v>0</v>
      </c>
      <c r="J1784" s="90">
        <v>7158.8091999962899</v>
      </c>
      <c r="K1784" s="109">
        <v>28958936932</v>
      </c>
      <c r="L1784" s="89">
        <v>308</v>
      </c>
      <c r="M1784" s="89">
        <v>1</v>
      </c>
      <c r="N1784" s="89" t="s">
        <v>6445</v>
      </c>
    </row>
    <row r="1785" spans="2:14" x14ac:dyDescent="0.3">
      <c r="B1785" s="27" t="s">
        <v>1781</v>
      </c>
      <c r="C1785" s="62" t="s">
        <v>5301</v>
      </c>
      <c r="D1785" s="25" t="s">
        <v>4360</v>
      </c>
      <c r="E1785" s="25" t="s">
        <v>4097</v>
      </c>
      <c r="F1785" s="26">
        <v>44096</v>
      </c>
      <c r="H1785" s="90">
        <v>1587.2499000001701</v>
      </c>
      <c r="I1785" s="90">
        <v>0</v>
      </c>
      <c r="J1785" s="90">
        <v>0</v>
      </c>
      <c r="K1785" s="109">
        <v>10977284880</v>
      </c>
      <c r="L1785" s="89">
        <v>11</v>
      </c>
      <c r="M1785" s="89">
        <v>0</v>
      </c>
      <c r="N1785" s="89" t="s">
        <v>6445</v>
      </c>
    </row>
    <row r="1786" spans="2:14" x14ac:dyDescent="0.3">
      <c r="B1786" s="27" t="s">
        <v>1782</v>
      </c>
      <c r="C1786" s="62" t="s">
        <v>5302</v>
      </c>
      <c r="D1786" s="25" t="s">
        <v>4360</v>
      </c>
      <c r="E1786" s="25" t="s">
        <v>4107</v>
      </c>
      <c r="F1786" s="26">
        <v>44096</v>
      </c>
      <c r="H1786" s="90">
        <v>1341.7101000007201</v>
      </c>
      <c r="I1786" s="90">
        <v>0</v>
      </c>
      <c r="J1786" s="90">
        <v>0</v>
      </c>
      <c r="K1786" s="109">
        <v>82039824758</v>
      </c>
      <c r="L1786" s="89">
        <v>9</v>
      </c>
      <c r="M1786" s="89">
        <v>9</v>
      </c>
      <c r="N1786" s="89" t="s">
        <v>6445</v>
      </c>
    </row>
    <row r="1787" spans="2:14" x14ac:dyDescent="0.3">
      <c r="B1787" s="27" t="s">
        <v>1783</v>
      </c>
      <c r="C1787" s="62" t="s">
        <v>5303</v>
      </c>
      <c r="D1787" s="25" t="s">
        <v>4360</v>
      </c>
      <c r="E1787" s="25" t="s">
        <v>4109</v>
      </c>
      <c r="F1787" s="26">
        <v>44096</v>
      </c>
      <c r="H1787" s="90">
        <v>1101.9567000009099</v>
      </c>
      <c r="I1787" s="90">
        <v>0</v>
      </c>
      <c r="J1787" s="90">
        <v>0</v>
      </c>
      <c r="K1787" s="109">
        <v>0</v>
      </c>
      <c r="L1787" s="89">
        <v>0</v>
      </c>
      <c r="M1787" s="89">
        <v>0</v>
      </c>
      <c r="N1787" s="89" t="s">
        <v>6445</v>
      </c>
    </row>
    <row r="1788" spans="2:14" x14ac:dyDescent="0.3">
      <c r="B1788" s="27" t="s">
        <v>1784</v>
      </c>
      <c r="C1788" s="62" t="s">
        <v>5304</v>
      </c>
      <c r="D1788" s="25" t="s">
        <v>4361</v>
      </c>
      <c r="E1788" s="25" t="s">
        <v>4089</v>
      </c>
      <c r="F1788" s="26">
        <v>44096</v>
      </c>
      <c r="H1788" s="90">
        <v>1457866.7438488</v>
      </c>
      <c r="I1788" s="90">
        <v>1.91159999999945</v>
      </c>
      <c r="J1788" s="90">
        <v>174.74200000008599</v>
      </c>
      <c r="K1788" s="109">
        <v>12343654699.2188</v>
      </c>
      <c r="L1788" s="89">
        <v>991</v>
      </c>
      <c r="M1788" s="89">
        <v>0</v>
      </c>
      <c r="N1788" s="89" t="s">
        <v>6446</v>
      </c>
    </row>
    <row r="1789" spans="2:14" x14ac:dyDescent="0.3">
      <c r="B1789" s="27" t="s">
        <v>1785</v>
      </c>
      <c r="C1789" s="62" t="s">
        <v>5305</v>
      </c>
      <c r="D1789" s="25" t="s">
        <v>4361</v>
      </c>
      <c r="E1789" s="25" t="s">
        <v>4090</v>
      </c>
      <c r="F1789" s="26">
        <v>44096</v>
      </c>
      <c r="H1789" s="90">
        <v>992528.64402294206</v>
      </c>
      <c r="I1789" s="90">
        <v>0</v>
      </c>
      <c r="J1789" s="90">
        <v>0</v>
      </c>
      <c r="K1789" s="109">
        <v>3613573605.2265601</v>
      </c>
      <c r="L1789" s="89">
        <v>22</v>
      </c>
      <c r="M1789" s="89">
        <v>0</v>
      </c>
      <c r="N1789" s="89" t="s">
        <v>6446</v>
      </c>
    </row>
    <row r="1790" spans="2:14" x14ac:dyDescent="0.3">
      <c r="B1790" s="27" t="s">
        <v>1786</v>
      </c>
      <c r="C1790" s="62" t="s">
        <v>5306</v>
      </c>
      <c r="D1790" s="25" t="s">
        <v>4361</v>
      </c>
      <c r="E1790" s="25" t="s">
        <v>4185</v>
      </c>
      <c r="F1790" s="26">
        <v>44096</v>
      </c>
      <c r="H1790" s="90">
        <v>1058721.9199371301</v>
      </c>
      <c r="I1790" s="90">
        <v>0</v>
      </c>
      <c r="J1790" s="90">
        <v>0</v>
      </c>
      <c r="K1790" s="109">
        <v>2201628502.2070298</v>
      </c>
      <c r="L1790" s="89">
        <v>10</v>
      </c>
      <c r="M1790" s="89">
        <v>0</v>
      </c>
      <c r="N1790" s="89" t="s">
        <v>6446</v>
      </c>
    </row>
    <row r="1791" spans="2:14" x14ac:dyDescent="0.3">
      <c r="B1791" s="27" t="s">
        <v>1787</v>
      </c>
      <c r="C1791" s="62" t="s">
        <v>5307</v>
      </c>
      <c r="D1791" s="25" t="s">
        <v>4361</v>
      </c>
      <c r="E1791" s="25" t="s">
        <v>4186</v>
      </c>
      <c r="F1791" s="26">
        <v>44096</v>
      </c>
      <c r="H1791" s="90">
        <v>925925.53635883296</v>
      </c>
      <c r="I1791" s="90">
        <v>26.713400000007798</v>
      </c>
      <c r="J1791" s="90">
        <v>0</v>
      </c>
      <c r="K1791" s="109">
        <v>2563230304.6523399</v>
      </c>
      <c r="L1791" s="89">
        <v>1</v>
      </c>
      <c r="M1791" s="89">
        <v>0</v>
      </c>
      <c r="N1791" s="89" t="s">
        <v>6446</v>
      </c>
    </row>
    <row r="1792" spans="2:14" x14ac:dyDescent="0.3">
      <c r="B1792" s="27" t="s">
        <v>1788</v>
      </c>
      <c r="C1792" s="62" t="s">
        <v>5308</v>
      </c>
      <c r="D1792" s="25" t="s">
        <v>4361</v>
      </c>
      <c r="E1792" s="25" t="s">
        <v>4187</v>
      </c>
      <c r="F1792" s="26">
        <v>44096</v>
      </c>
      <c r="H1792" s="90">
        <v>832879.74111270905</v>
      </c>
      <c r="I1792" s="90">
        <v>0</v>
      </c>
      <c r="J1792" s="90">
        <v>0</v>
      </c>
      <c r="K1792" s="109">
        <v>5195703381.0546904</v>
      </c>
      <c r="L1792" s="89">
        <v>2</v>
      </c>
      <c r="M1792" s="89">
        <v>0</v>
      </c>
      <c r="N1792" s="89" t="s">
        <v>6446</v>
      </c>
    </row>
    <row r="1793" spans="2:14" x14ac:dyDescent="0.3">
      <c r="B1793" s="27" t="s">
        <v>1789</v>
      </c>
      <c r="C1793" s="62" t="s">
        <v>5309</v>
      </c>
      <c r="D1793" s="25" t="s">
        <v>4361</v>
      </c>
      <c r="E1793" s="25" t="s">
        <v>4091</v>
      </c>
      <c r="F1793" s="26">
        <v>44096</v>
      </c>
      <c r="H1793" s="90">
        <v>855592.51926612901</v>
      </c>
      <c r="I1793" s="90">
        <v>0</v>
      </c>
      <c r="J1793" s="90">
        <v>0</v>
      </c>
      <c r="K1793" s="109">
        <v>12322222866.2344</v>
      </c>
      <c r="L1793" s="89">
        <v>5</v>
      </c>
      <c r="M1793" s="89">
        <v>5</v>
      </c>
      <c r="N1793" s="89" t="s">
        <v>6446</v>
      </c>
    </row>
    <row r="1794" spans="2:14" x14ac:dyDescent="0.3">
      <c r="B1794" s="27" t="s">
        <v>1790</v>
      </c>
      <c r="C1794" s="62" t="s">
        <v>5310</v>
      </c>
      <c r="D1794" s="25" t="s">
        <v>4362</v>
      </c>
      <c r="E1794" s="25" t="s">
        <v>4092</v>
      </c>
      <c r="F1794" s="26">
        <v>44096</v>
      </c>
      <c r="H1794" s="90">
        <v>733753.16486072505</v>
      </c>
      <c r="I1794" s="90">
        <v>0</v>
      </c>
      <c r="J1794" s="90">
        <v>0</v>
      </c>
      <c r="K1794" s="109">
        <v>28058868.319488499</v>
      </c>
      <c r="L1794" s="89">
        <v>5</v>
      </c>
      <c r="M1794" s="89">
        <v>0</v>
      </c>
      <c r="N1794" s="89" t="s">
        <v>6446</v>
      </c>
    </row>
    <row r="1795" spans="2:14" x14ac:dyDescent="0.3">
      <c r="B1795" s="27" t="s">
        <v>1791</v>
      </c>
      <c r="C1795" s="62" t="s">
        <v>5311</v>
      </c>
      <c r="D1795" s="25" t="s">
        <v>4362</v>
      </c>
      <c r="E1795" s="25" t="s">
        <v>4094</v>
      </c>
      <c r="F1795" s="26">
        <v>44096</v>
      </c>
      <c r="H1795" s="90">
        <v>755151.12733459496</v>
      </c>
      <c r="I1795" s="90">
        <v>0</v>
      </c>
      <c r="J1795" s="90">
        <v>0</v>
      </c>
      <c r="K1795" s="109">
        <v>0</v>
      </c>
      <c r="L1795" s="89">
        <v>0</v>
      </c>
      <c r="M1795" s="89">
        <v>0</v>
      </c>
      <c r="N1795" s="89" t="s">
        <v>6446</v>
      </c>
    </row>
    <row r="1796" spans="2:14" x14ac:dyDescent="0.3">
      <c r="B1796" s="27" t="s">
        <v>1792</v>
      </c>
      <c r="C1796" s="62" t="s">
        <v>5312</v>
      </c>
      <c r="D1796" s="25" t="s">
        <v>4362</v>
      </c>
      <c r="E1796" s="25" t="s">
        <v>4190</v>
      </c>
      <c r="F1796" s="26">
        <v>44096</v>
      </c>
      <c r="H1796" s="90">
        <v>731314.26794719696</v>
      </c>
      <c r="I1796" s="90">
        <v>0</v>
      </c>
      <c r="J1796" s="90">
        <v>0</v>
      </c>
      <c r="K1796" s="109">
        <v>590657129.03418005</v>
      </c>
      <c r="L1796" s="89">
        <v>2</v>
      </c>
      <c r="M1796" s="89">
        <v>2</v>
      </c>
      <c r="N1796" s="89" t="s">
        <v>6446</v>
      </c>
    </row>
    <row r="1797" spans="2:14" x14ac:dyDescent="0.3">
      <c r="B1797" s="27" t="s">
        <v>1793</v>
      </c>
      <c r="C1797" s="62" t="s">
        <v>5313</v>
      </c>
      <c r="D1797" s="25" t="s">
        <v>4363</v>
      </c>
      <c r="E1797" s="25" t="s">
        <v>4093</v>
      </c>
      <c r="F1797" s="26">
        <v>44096</v>
      </c>
      <c r="H1797" s="90">
        <v>1735.86590000056</v>
      </c>
      <c r="I1797" s="90">
        <v>0</v>
      </c>
      <c r="J1797" s="90">
        <v>0</v>
      </c>
      <c r="K1797" s="109">
        <v>1214125030</v>
      </c>
      <c r="L1797" s="89">
        <v>410</v>
      </c>
      <c r="M1797" s="89">
        <v>0</v>
      </c>
      <c r="N1797" s="89" t="s">
        <v>6445</v>
      </c>
    </row>
    <row r="1798" spans="2:14" x14ac:dyDescent="0.3">
      <c r="B1798" s="27" t="s">
        <v>1794</v>
      </c>
      <c r="C1798" s="62" t="s">
        <v>5314</v>
      </c>
      <c r="D1798" s="25" t="s">
        <v>4363</v>
      </c>
      <c r="E1798" s="25" t="s">
        <v>4121</v>
      </c>
      <c r="F1798" s="26">
        <v>44096</v>
      </c>
      <c r="H1798" s="90">
        <v>962.35170000046503</v>
      </c>
      <c r="I1798" s="90">
        <v>327323.16069984401</v>
      </c>
      <c r="J1798" s="90">
        <v>467604.515100002</v>
      </c>
      <c r="K1798" s="109">
        <v>25366169209</v>
      </c>
      <c r="L1798" s="89">
        <v>1</v>
      </c>
      <c r="M1798" s="89">
        <v>1</v>
      </c>
      <c r="N1798" s="89" t="s">
        <v>6445</v>
      </c>
    </row>
    <row r="1799" spans="2:14" x14ac:dyDescent="0.3">
      <c r="B1799" s="27" t="s">
        <v>1795</v>
      </c>
      <c r="C1799" s="62" t="s">
        <v>5315</v>
      </c>
      <c r="D1799" s="25" t="s">
        <v>4363</v>
      </c>
      <c r="E1799" s="25" t="s">
        <v>4138</v>
      </c>
      <c r="F1799" s="26">
        <v>44096</v>
      </c>
      <c r="H1799" s="90">
        <v>1985.4513000007701</v>
      </c>
      <c r="I1799" s="90">
        <v>0</v>
      </c>
      <c r="J1799" s="90">
        <v>0</v>
      </c>
      <c r="K1799" s="109">
        <v>252492858</v>
      </c>
      <c r="L1799" s="89">
        <v>1</v>
      </c>
      <c r="M1799" s="89">
        <v>0</v>
      </c>
      <c r="N1799" s="89" t="s">
        <v>6445</v>
      </c>
    </row>
    <row r="1800" spans="2:14" x14ac:dyDescent="0.3">
      <c r="B1800" s="27" t="s">
        <v>1796</v>
      </c>
      <c r="C1800" s="62" t="s">
        <v>5316</v>
      </c>
      <c r="D1800" s="25" t="s">
        <v>4363</v>
      </c>
      <c r="E1800" s="25" t="s">
        <v>4122</v>
      </c>
      <c r="F1800" s="26">
        <v>44096</v>
      </c>
      <c r="H1800" s="90">
        <v>587.88760000001605</v>
      </c>
      <c r="I1800" s="90">
        <v>85.050300000002593</v>
      </c>
      <c r="J1800" s="90">
        <v>0</v>
      </c>
      <c r="K1800" s="109">
        <v>5313806777</v>
      </c>
      <c r="L1800" s="89">
        <v>1735</v>
      </c>
      <c r="M1800" s="89">
        <v>0</v>
      </c>
      <c r="N1800" s="89" t="s">
        <v>6445</v>
      </c>
    </row>
    <row r="1801" spans="2:14" x14ac:dyDescent="0.3">
      <c r="B1801" s="27" t="s">
        <v>1797</v>
      </c>
      <c r="C1801" s="62" t="s">
        <v>5317</v>
      </c>
      <c r="D1801" s="25" t="s">
        <v>4363</v>
      </c>
      <c r="E1801" s="25" t="s">
        <v>4123</v>
      </c>
      <c r="F1801" s="26">
        <v>44096</v>
      </c>
      <c r="H1801" s="90">
        <v>2624.6845999993402</v>
      </c>
      <c r="I1801" s="90">
        <v>280.03379999985901</v>
      </c>
      <c r="J1801" s="90">
        <v>403.59060000022902</v>
      </c>
      <c r="K1801" s="109">
        <v>830311787</v>
      </c>
      <c r="L1801" s="89">
        <v>314</v>
      </c>
      <c r="M1801" s="89">
        <v>0</v>
      </c>
      <c r="N1801" s="89" t="s">
        <v>6445</v>
      </c>
    </row>
    <row r="1802" spans="2:14" x14ac:dyDescent="0.3">
      <c r="B1802" s="27" t="s">
        <v>1798</v>
      </c>
      <c r="C1802" s="62" t="s">
        <v>5318</v>
      </c>
      <c r="D1802" s="25" t="s">
        <v>4364</v>
      </c>
      <c r="E1802" s="25" t="s">
        <v>4088</v>
      </c>
      <c r="F1802" s="26">
        <v>44096</v>
      </c>
      <c r="H1802" s="90">
        <v>1637.0807000007501</v>
      </c>
      <c r="I1802" s="90">
        <v>125.22290000005199</v>
      </c>
      <c r="J1802" s="90">
        <v>0</v>
      </c>
      <c r="K1802" s="109">
        <v>979687593</v>
      </c>
      <c r="L1802" s="89">
        <v>364</v>
      </c>
      <c r="M1802" s="89">
        <v>0</v>
      </c>
      <c r="N1802" s="89" t="s">
        <v>6445</v>
      </c>
    </row>
    <row r="1803" spans="2:14" x14ac:dyDescent="0.3">
      <c r="B1803" s="27" t="s">
        <v>1799</v>
      </c>
      <c r="C1803" s="62" t="s">
        <v>5319</v>
      </c>
      <c r="D1803" s="25" t="s">
        <v>4364</v>
      </c>
      <c r="E1803" s="25" t="s">
        <v>4089</v>
      </c>
      <c r="F1803" s="26">
        <v>44096</v>
      </c>
      <c r="H1803" s="90">
        <v>1036.50439999998</v>
      </c>
      <c r="I1803" s="90">
        <v>2706.2109000012301</v>
      </c>
      <c r="J1803" s="90">
        <v>466.13650000002201</v>
      </c>
      <c r="K1803" s="109">
        <v>5190534036</v>
      </c>
      <c r="L1803" s="89">
        <v>3793</v>
      </c>
      <c r="M1803" s="89">
        <v>0</v>
      </c>
      <c r="N1803" s="89" t="s">
        <v>6445</v>
      </c>
    </row>
    <row r="1804" spans="2:14" x14ac:dyDescent="0.3">
      <c r="B1804" s="27" t="s">
        <v>1800</v>
      </c>
      <c r="C1804" s="62" t="s">
        <v>5320</v>
      </c>
      <c r="D1804" s="25" t="s">
        <v>4364</v>
      </c>
      <c r="E1804" s="25" t="s">
        <v>4090</v>
      </c>
      <c r="F1804" s="26">
        <v>44096</v>
      </c>
      <c r="H1804" s="90">
        <v>1117.95240000077</v>
      </c>
      <c r="I1804" s="90">
        <v>0</v>
      </c>
      <c r="J1804" s="90">
        <v>0</v>
      </c>
      <c r="K1804" s="109">
        <v>552588042</v>
      </c>
      <c r="L1804" s="89">
        <v>23</v>
      </c>
      <c r="M1804" s="89">
        <v>0</v>
      </c>
      <c r="N1804" s="89" t="s">
        <v>6445</v>
      </c>
    </row>
    <row r="1805" spans="2:14" x14ac:dyDescent="0.3">
      <c r="B1805" s="27" t="s">
        <v>1801</v>
      </c>
      <c r="C1805" s="62" t="s">
        <v>5321</v>
      </c>
      <c r="D1805" s="25" t="s">
        <v>4364</v>
      </c>
      <c r="E1805" s="25" t="s">
        <v>4185</v>
      </c>
      <c r="F1805" s="26">
        <v>44096</v>
      </c>
      <c r="H1805" s="90">
        <v>1362.07660000026</v>
      </c>
      <c r="I1805" s="90">
        <v>0</v>
      </c>
      <c r="J1805" s="90">
        <v>0</v>
      </c>
      <c r="K1805" s="109">
        <v>113811578</v>
      </c>
      <c r="L1805" s="89">
        <v>6</v>
      </c>
      <c r="M1805" s="89">
        <v>0</v>
      </c>
      <c r="N1805" s="89" t="s">
        <v>6445</v>
      </c>
    </row>
    <row r="1806" spans="2:14" x14ac:dyDescent="0.3">
      <c r="B1806" s="27" t="s">
        <v>1802</v>
      </c>
      <c r="C1806" s="62" t="s">
        <v>5322</v>
      </c>
      <c r="D1806" s="25" t="s">
        <v>4364</v>
      </c>
      <c r="E1806" s="25" t="s">
        <v>4186</v>
      </c>
      <c r="F1806" s="26">
        <v>44096</v>
      </c>
      <c r="H1806" s="90">
        <v>1346.1161000002201</v>
      </c>
      <c r="I1806" s="90">
        <v>0</v>
      </c>
      <c r="J1806" s="90">
        <v>0</v>
      </c>
      <c r="K1806" s="109">
        <v>42092741</v>
      </c>
      <c r="L1806" s="89">
        <v>2</v>
      </c>
      <c r="M1806" s="89">
        <v>0</v>
      </c>
      <c r="N1806" s="89" t="s">
        <v>6445</v>
      </c>
    </row>
    <row r="1807" spans="2:14" x14ac:dyDescent="0.3">
      <c r="B1807" s="27" t="s">
        <v>1803</v>
      </c>
      <c r="C1807" s="62" t="s">
        <v>5323</v>
      </c>
      <c r="D1807" s="25" t="s">
        <v>4364</v>
      </c>
      <c r="E1807" s="25" t="s">
        <v>4187</v>
      </c>
      <c r="F1807" s="26">
        <v>44096</v>
      </c>
      <c r="H1807" s="90">
        <v>1044.1095000002499</v>
      </c>
      <c r="I1807" s="90">
        <v>0</v>
      </c>
      <c r="J1807" s="90">
        <v>0</v>
      </c>
      <c r="K1807" s="109">
        <v>109174841</v>
      </c>
      <c r="L1807" s="89">
        <v>1</v>
      </c>
      <c r="M1807" s="89">
        <v>0</v>
      </c>
      <c r="N1807" s="89" t="s">
        <v>6445</v>
      </c>
    </row>
    <row r="1808" spans="2:14" x14ac:dyDescent="0.3">
      <c r="B1808" s="27" t="s">
        <v>1804</v>
      </c>
      <c r="C1808" s="62" t="s">
        <v>5324</v>
      </c>
      <c r="D1808" s="25" t="s">
        <v>4364</v>
      </c>
      <c r="E1808" s="25" t="s">
        <v>4091</v>
      </c>
      <c r="F1808" s="26">
        <v>44096</v>
      </c>
      <c r="H1808" s="90">
        <v>1196.9294000007201</v>
      </c>
      <c r="I1808" s="90">
        <v>0</v>
      </c>
      <c r="J1808" s="90">
        <v>0</v>
      </c>
      <c r="K1808" s="109">
        <v>0</v>
      </c>
      <c r="L1808" s="89">
        <v>0</v>
      </c>
      <c r="M1808" s="89">
        <v>0</v>
      </c>
      <c r="N1808" s="89" t="s">
        <v>6445</v>
      </c>
    </row>
    <row r="1809" spans="2:14" x14ac:dyDescent="0.3">
      <c r="B1809" s="27" t="s">
        <v>1805</v>
      </c>
      <c r="C1809" s="62" t="s">
        <v>5325</v>
      </c>
      <c r="D1809" s="25" t="s">
        <v>4364</v>
      </c>
      <c r="E1809" s="25" t="s">
        <v>4180</v>
      </c>
      <c r="F1809" s="26">
        <v>44096</v>
      </c>
      <c r="H1809" s="90">
        <v>1112.5087000001199</v>
      </c>
      <c r="I1809" s="90">
        <v>0</v>
      </c>
      <c r="J1809" s="90">
        <v>0</v>
      </c>
      <c r="K1809" s="109">
        <v>655697751</v>
      </c>
      <c r="L1809" s="89">
        <v>2</v>
      </c>
      <c r="M1809" s="89">
        <v>2</v>
      </c>
      <c r="N1809" s="89" t="s">
        <v>6445</v>
      </c>
    </row>
    <row r="1810" spans="2:14" x14ac:dyDescent="0.3">
      <c r="B1810" s="27" t="s">
        <v>1806</v>
      </c>
      <c r="C1810" s="62" t="s">
        <v>5326</v>
      </c>
      <c r="D1810" s="25" t="s">
        <v>4365</v>
      </c>
      <c r="E1810" s="25" t="s">
        <v>4092</v>
      </c>
      <c r="F1810" s="26">
        <v>44096</v>
      </c>
      <c r="H1810" s="90">
        <v>1832.53449600004</v>
      </c>
      <c r="I1810" s="90">
        <v>0</v>
      </c>
      <c r="J1810" s="90">
        <v>6970.5071000009802</v>
      </c>
      <c r="K1810" s="109">
        <v>3925928932.78125</v>
      </c>
      <c r="L1810" s="89">
        <v>1455</v>
      </c>
      <c r="M1810" s="89">
        <v>2</v>
      </c>
      <c r="N1810" s="89" t="s">
        <v>6446</v>
      </c>
    </row>
    <row r="1811" spans="2:14" x14ac:dyDescent="0.3">
      <c r="B1811" s="27" t="s">
        <v>1807</v>
      </c>
      <c r="C1811" s="62" t="s">
        <v>5327</v>
      </c>
      <c r="D1811" s="25" t="s">
        <v>4365</v>
      </c>
      <c r="E1811" s="25" t="s">
        <v>4088</v>
      </c>
      <c r="F1811" s="26">
        <v>44096</v>
      </c>
      <c r="H1811" s="90">
        <v>2925.93437999859</v>
      </c>
      <c r="I1811" s="90">
        <v>5813.3439000025401</v>
      </c>
      <c r="J1811" s="90">
        <v>98.130000000004699</v>
      </c>
      <c r="K1811" s="109">
        <v>4024268806.7343798</v>
      </c>
      <c r="L1811" s="89">
        <v>701</v>
      </c>
      <c r="M1811" s="89">
        <v>1</v>
      </c>
      <c r="N1811" s="89" t="s">
        <v>6446</v>
      </c>
    </row>
    <row r="1812" spans="2:14" x14ac:dyDescent="0.3">
      <c r="B1812" s="27" t="s">
        <v>1808</v>
      </c>
      <c r="C1812" s="62" t="s">
        <v>5328</v>
      </c>
      <c r="D1812" s="25" t="s">
        <v>4365</v>
      </c>
      <c r="E1812" s="25" t="s">
        <v>4096</v>
      </c>
      <c r="F1812" s="26">
        <v>44096</v>
      </c>
      <c r="H1812" s="90">
        <v>655.66897199954803</v>
      </c>
      <c r="I1812" s="90">
        <v>14826.3790999949</v>
      </c>
      <c r="J1812" s="90">
        <v>7000.6955000013104</v>
      </c>
      <c r="K1812" s="109">
        <v>2919539389.5</v>
      </c>
      <c r="L1812" s="89">
        <v>84</v>
      </c>
      <c r="M1812" s="89">
        <v>1</v>
      </c>
      <c r="N1812" s="89" t="s">
        <v>6446</v>
      </c>
    </row>
    <row r="1813" spans="2:14" x14ac:dyDescent="0.3">
      <c r="B1813" s="27" t="s">
        <v>1809</v>
      </c>
      <c r="C1813" s="62" t="s">
        <v>5329</v>
      </c>
      <c r="D1813" s="25" t="s">
        <v>4365</v>
      </c>
      <c r="E1813" s="25" t="s">
        <v>4097</v>
      </c>
      <c r="F1813" s="26">
        <v>44096</v>
      </c>
      <c r="H1813" s="90">
        <v>638.82127800025</v>
      </c>
      <c r="I1813" s="90">
        <v>0</v>
      </c>
      <c r="J1813" s="90">
        <v>0</v>
      </c>
      <c r="K1813" s="109">
        <v>1569344805.0859399</v>
      </c>
      <c r="L1813" s="89">
        <v>1</v>
      </c>
      <c r="M1813" s="89">
        <v>0</v>
      </c>
      <c r="N1813" s="89" t="s">
        <v>6446</v>
      </c>
    </row>
    <row r="1814" spans="2:14" x14ac:dyDescent="0.3">
      <c r="B1814" s="27" t="s">
        <v>1810</v>
      </c>
      <c r="C1814" s="62" t="s">
        <v>5330</v>
      </c>
      <c r="D1814" s="25" t="s">
        <v>4365</v>
      </c>
      <c r="E1814" s="25" t="s">
        <v>4107</v>
      </c>
      <c r="F1814" s="26">
        <v>44096</v>
      </c>
      <c r="H1814" s="90">
        <v>792.15075000003003</v>
      </c>
      <c r="I1814" s="90">
        <v>0</v>
      </c>
      <c r="J1814" s="90">
        <v>0</v>
      </c>
      <c r="K1814" s="109">
        <v>357035450.22167999</v>
      </c>
      <c r="L1814" s="89">
        <v>1</v>
      </c>
      <c r="M1814" s="89">
        <v>1</v>
      </c>
      <c r="N1814" s="89" t="s">
        <v>6446</v>
      </c>
    </row>
    <row r="1815" spans="2:14" x14ac:dyDescent="0.3">
      <c r="B1815" s="27" t="s">
        <v>1811</v>
      </c>
      <c r="C1815" s="62" t="s">
        <v>5331</v>
      </c>
      <c r="D1815" s="25" t="s">
        <v>4365</v>
      </c>
      <c r="E1815" s="25" t="s">
        <v>4109</v>
      </c>
      <c r="F1815" s="26">
        <v>44096</v>
      </c>
      <c r="H1815" s="90">
        <v>348.15991500019999</v>
      </c>
      <c r="I1815" s="90">
        <v>0</v>
      </c>
      <c r="J1815" s="90">
        <v>0</v>
      </c>
      <c r="K1815" s="109">
        <v>306301085.06835902</v>
      </c>
      <c r="L1815" s="89">
        <v>255</v>
      </c>
      <c r="M1815" s="89">
        <v>0</v>
      </c>
      <c r="N1815" s="89" t="s">
        <v>6446</v>
      </c>
    </row>
    <row r="1816" spans="2:14" x14ac:dyDescent="0.3">
      <c r="B1816" s="27" t="s">
        <v>1812</v>
      </c>
      <c r="C1816" s="62" t="s">
        <v>5332</v>
      </c>
      <c r="D1816" s="25" t="s">
        <v>4366</v>
      </c>
      <c r="E1816" s="25" t="s">
        <v>4092</v>
      </c>
      <c r="F1816" s="26">
        <v>44096</v>
      </c>
      <c r="H1816" s="90">
        <v>1456.8839999996101</v>
      </c>
      <c r="I1816" s="90">
        <v>14569.2381000072</v>
      </c>
      <c r="J1816" s="90">
        <v>7811.2712000012398</v>
      </c>
      <c r="K1816" s="109">
        <v>2269662601</v>
      </c>
      <c r="L1816" s="89">
        <v>4697</v>
      </c>
      <c r="M1816" s="89">
        <v>0</v>
      </c>
      <c r="N1816" s="89" t="s">
        <v>6445</v>
      </c>
    </row>
    <row r="1817" spans="2:14" x14ac:dyDescent="0.3">
      <c r="B1817" s="27" t="s">
        <v>1813</v>
      </c>
      <c r="C1817" s="62" t="s">
        <v>5333</v>
      </c>
      <c r="D1817" s="25" t="s">
        <v>4366</v>
      </c>
      <c r="E1817" s="25" t="s">
        <v>4093</v>
      </c>
      <c r="F1817" s="26">
        <v>44096</v>
      </c>
      <c r="H1817" s="90">
        <v>1930.1083000004301</v>
      </c>
      <c r="I1817" s="90">
        <v>193.732599999988</v>
      </c>
      <c r="J1817" s="90">
        <v>0</v>
      </c>
      <c r="K1817" s="109">
        <v>2852886019</v>
      </c>
      <c r="L1817" s="89">
        <v>635</v>
      </c>
      <c r="M1817" s="89">
        <v>0</v>
      </c>
      <c r="N1817" s="89" t="s">
        <v>6445</v>
      </c>
    </row>
    <row r="1818" spans="2:14" x14ac:dyDescent="0.3">
      <c r="B1818" s="27" t="s">
        <v>1814</v>
      </c>
      <c r="C1818" s="62" t="s">
        <v>5334</v>
      </c>
      <c r="D1818" s="25" t="s">
        <v>4366</v>
      </c>
      <c r="E1818" s="25" t="s">
        <v>4116</v>
      </c>
      <c r="F1818" s="26">
        <v>44096</v>
      </c>
      <c r="H1818" s="90">
        <v>2017.69549999945</v>
      </c>
      <c r="I1818" s="90">
        <v>4403.3706000000202</v>
      </c>
      <c r="J1818" s="90">
        <v>3100.9017999991802</v>
      </c>
      <c r="K1818" s="109">
        <v>8080031986</v>
      </c>
      <c r="L1818" s="89">
        <v>196</v>
      </c>
      <c r="M1818" s="89">
        <v>1</v>
      </c>
      <c r="N1818" s="89" t="s">
        <v>6445</v>
      </c>
    </row>
    <row r="1819" spans="2:14" x14ac:dyDescent="0.3">
      <c r="B1819" s="27" t="s">
        <v>1815</v>
      </c>
      <c r="C1819" s="62" t="s">
        <v>5335</v>
      </c>
      <c r="D1819" s="25" t="s">
        <v>4366</v>
      </c>
      <c r="E1819" s="25" t="s">
        <v>4102</v>
      </c>
      <c r="F1819" s="26">
        <v>44096</v>
      </c>
      <c r="H1819" s="90">
        <v>1277.14200000092</v>
      </c>
      <c r="I1819" s="90">
        <v>14486.795599997</v>
      </c>
      <c r="J1819" s="90">
        <v>15097.906399995099</v>
      </c>
      <c r="K1819" s="109">
        <v>10519411063</v>
      </c>
      <c r="L1819" s="89">
        <v>6290</v>
      </c>
      <c r="M1819" s="89">
        <v>0</v>
      </c>
      <c r="N1819" s="89" t="s">
        <v>6445</v>
      </c>
    </row>
    <row r="1820" spans="2:14" x14ac:dyDescent="0.3">
      <c r="B1820" s="27" t="s">
        <v>1816</v>
      </c>
      <c r="C1820" s="62" t="s">
        <v>5336</v>
      </c>
      <c r="D1820" s="25" t="s">
        <v>4366</v>
      </c>
      <c r="E1820" s="25" t="s">
        <v>4128</v>
      </c>
      <c r="F1820" s="26">
        <v>44096</v>
      </c>
      <c r="H1820" s="90">
        <v>1630.0918000005199</v>
      </c>
      <c r="I1820" s="90">
        <v>38101.154200017503</v>
      </c>
      <c r="J1820" s="90">
        <v>14592.4511000067</v>
      </c>
      <c r="K1820" s="109">
        <v>21382007775</v>
      </c>
      <c r="L1820" s="89">
        <v>1008</v>
      </c>
      <c r="M1820" s="89">
        <v>1</v>
      </c>
      <c r="N1820" s="89" t="s">
        <v>6445</v>
      </c>
    </row>
    <row r="1821" spans="2:14" x14ac:dyDescent="0.3">
      <c r="B1821" s="27" t="s">
        <v>1817</v>
      </c>
      <c r="C1821" s="62" t="s">
        <v>5337</v>
      </c>
      <c r="D1821" s="25" t="s">
        <v>4366</v>
      </c>
      <c r="E1821" s="25" t="s">
        <v>4129</v>
      </c>
      <c r="F1821" s="26">
        <v>44096</v>
      </c>
      <c r="H1821" s="90">
        <v>1899.54770000093</v>
      </c>
      <c r="I1821" s="90">
        <v>1631.01510000043</v>
      </c>
      <c r="J1821" s="90">
        <v>0</v>
      </c>
      <c r="K1821" s="109">
        <v>1880907696</v>
      </c>
      <c r="L1821" s="89">
        <v>218</v>
      </c>
      <c r="M1821" s="89">
        <v>0</v>
      </c>
      <c r="N1821" s="89" t="s">
        <v>6445</v>
      </c>
    </row>
    <row r="1822" spans="2:14" x14ac:dyDescent="0.3">
      <c r="B1822" s="27" t="s">
        <v>1818</v>
      </c>
      <c r="C1822" s="62" t="s">
        <v>5338</v>
      </c>
      <c r="D1822" s="25" t="s">
        <v>4366</v>
      </c>
      <c r="E1822" s="25" t="s">
        <v>4130</v>
      </c>
      <c r="F1822" s="26">
        <v>44096</v>
      </c>
      <c r="H1822" s="90">
        <v>1105.53280000016</v>
      </c>
      <c r="I1822" s="90">
        <v>406785.28579997999</v>
      </c>
      <c r="J1822" s="90">
        <v>0</v>
      </c>
      <c r="K1822" s="109">
        <v>2806437082</v>
      </c>
      <c r="L1822" s="89">
        <v>11</v>
      </c>
      <c r="M1822" s="89">
        <v>0</v>
      </c>
      <c r="N1822" s="89" t="s">
        <v>6445</v>
      </c>
    </row>
    <row r="1823" spans="2:14" x14ac:dyDescent="0.3">
      <c r="B1823" s="27" t="s">
        <v>1819</v>
      </c>
      <c r="C1823" s="62" t="s">
        <v>5339</v>
      </c>
      <c r="D1823" s="25" t="s">
        <v>4366</v>
      </c>
      <c r="E1823" s="25" t="s">
        <v>4108</v>
      </c>
      <c r="F1823" s="26">
        <v>44096</v>
      </c>
      <c r="H1823" s="90">
        <v>1067.7114000003801</v>
      </c>
      <c r="I1823" s="90">
        <v>0</v>
      </c>
      <c r="J1823" s="90">
        <v>0</v>
      </c>
      <c r="K1823" s="109">
        <v>8650577945</v>
      </c>
      <c r="L1823" s="89">
        <v>4</v>
      </c>
      <c r="M1823" s="89">
        <v>4</v>
      </c>
      <c r="N1823" s="89" t="s">
        <v>6445</v>
      </c>
    </row>
    <row r="1824" spans="2:14" x14ac:dyDescent="0.3">
      <c r="B1824" s="27" t="s">
        <v>1820</v>
      </c>
      <c r="C1824" s="62" t="s">
        <v>5340</v>
      </c>
      <c r="D1824" s="25" t="s">
        <v>4366</v>
      </c>
      <c r="E1824" s="25" t="s">
        <v>4131</v>
      </c>
      <c r="F1824" s="26">
        <v>44096</v>
      </c>
      <c r="H1824" s="90">
        <v>1532.96529999934</v>
      </c>
      <c r="I1824" s="90">
        <v>0</v>
      </c>
      <c r="J1824" s="90">
        <v>0</v>
      </c>
      <c r="K1824" s="109">
        <v>71751418</v>
      </c>
      <c r="L1824" s="89">
        <v>80</v>
      </c>
      <c r="M1824" s="89">
        <v>0</v>
      </c>
      <c r="N1824" s="89" t="s">
        <v>6445</v>
      </c>
    </row>
    <row r="1825" spans="2:14" x14ac:dyDescent="0.3">
      <c r="B1825" s="27" t="s">
        <v>1821</v>
      </c>
      <c r="C1825" s="62" t="s">
        <v>5341</v>
      </c>
      <c r="D1825" s="25" t="s">
        <v>4366</v>
      </c>
      <c r="E1825" s="25" t="s">
        <v>4132</v>
      </c>
      <c r="F1825" s="26">
        <v>44096</v>
      </c>
      <c r="H1825" s="90">
        <v>1672.00259999931</v>
      </c>
      <c r="I1825" s="90">
        <v>0</v>
      </c>
      <c r="J1825" s="90">
        <v>0</v>
      </c>
      <c r="K1825" s="109">
        <v>224912352</v>
      </c>
      <c r="L1825" s="89">
        <v>119</v>
      </c>
      <c r="M1825" s="89">
        <v>0</v>
      </c>
      <c r="N1825" s="89" t="s">
        <v>6445</v>
      </c>
    </row>
    <row r="1826" spans="2:14" x14ac:dyDescent="0.3">
      <c r="B1826" s="27" t="s">
        <v>1822</v>
      </c>
      <c r="C1826" s="62" t="s">
        <v>5342</v>
      </c>
      <c r="D1826" s="25" t="s">
        <v>4366</v>
      </c>
      <c r="E1826" s="25" t="s">
        <v>4133</v>
      </c>
      <c r="F1826" s="26">
        <v>44096</v>
      </c>
      <c r="H1826" s="90">
        <v>1579.73860000074</v>
      </c>
      <c r="I1826" s="90">
        <v>27.7234999999928</v>
      </c>
      <c r="J1826" s="90">
        <v>0</v>
      </c>
      <c r="K1826" s="109">
        <v>308812716</v>
      </c>
      <c r="L1826" s="89">
        <v>188</v>
      </c>
      <c r="M1826" s="89">
        <v>0</v>
      </c>
      <c r="N1826" s="89" t="s">
        <v>6445</v>
      </c>
    </row>
    <row r="1827" spans="2:14" x14ac:dyDescent="0.3">
      <c r="B1827" s="27" t="s">
        <v>1823</v>
      </c>
      <c r="C1827" s="62" t="s">
        <v>5343</v>
      </c>
      <c r="D1827" s="25" t="s">
        <v>4366</v>
      </c>
      <c r="E1827" s="25" t="s">
        <v>4134</v>
      </c>
      <c r="F1827" s="26">
        <v>44096</v>
      </c>
      <c r="H1827" s="90">
        <v>1597.7172999996701</v>
      </c>
      <c r="I1827" s="90">
        <v>27.464199999987599</v>
      </c>
      <c r="J1827" s="90">
        <v>0</v>
      </c>
      <c r="K1827" s="109">
        <v>1287954122</v>
      </c>
      <c r="L1827" s="89">
        <v>461</v>
      </c>
      <c r="M1827" s="89">
        <v>0</v>
      </c>
      <c r="N1827" s="89" t="s">
        <v>6445</v>
      </c>
    </row>
    <row r="1828" spans="2:14" x14ac:dyDescent="0.3">
      <c r="B1828" s="27" t="s">
        <v>1824</v>
      </c>
      <c r="C1828" s="62" t="s">
        <v>5344</v>
      </c>
      <c r="D1828" s="25" t="s">
        <v>4367</v>
      </c>
      <c r="E1828" s="25" t="s">
        <v>4092</v>
      </c>
      <c r="F1828" s="26">
        <v>44096</v>
      </c>
      <c r="H1828" s="90">
        <v>1672.69339999929</v>
      </c>
      <c r="I1828" s="90">
        <v>0</v>
      </c>
      <c r="J1828" s="90">
        <v>0</v>
      </c>
      <c r="K1828" s="109">
        <v>510797723</v>
      </c>
      <c r="L1828" s="89">
        <v>31</v>
      </c>
      <c r="M1828" s="89">
        <v>0</v>
      </c>
      <c r="N1828" s="89" t="s">
        <v>6445</v>
      </c>
    </row>
    <row r="1829" spans="2:14" x14ac:dyDescent="0.3">
      <c r="B1829" s="27" t="s">
        <v>1825</v>
      </c>
      <c r="C1829" s="62" t="s">
        <v>5345</v>
      </c>
      <c r="D1829" s="25" t="s">
        <v>4367</v>
      </c>
      <c r="E1829" s="25" t="s">
        <v>4093</v>
      </c>
      <c r="F1829" s="26">
        <v>44096</v>
      </c>
      <c r="H1829" s="90">
        <v>2316.4415000006602</v>
      </c>
      <c r="I1829" s="90">
        <v>39186.145699977897</v>
      </c>
      <c r="J1829" s="90">
        <v>0</v>
      </c>
      <c r="K1829" s="109">
        <v>5357147784</v>
      </c>
      <c r="L1829" s="89">
        <v>697</v>
      </c>
      <c r="M1829" s="89">
        <v>0</v>
      </c>
      <c r="N1829" s="89" t="s">
        <v>6445</v>
      </c>
    </row>
    <row r="1830" spans="2:14" x14ac:dyDescent="0.3">
      <c r="B1830" s="27" t="s">
        <v>1826</v>
      </c>
      <c r="C1830" s="62" t="s">
        <v>5346</v>
      </c>
      <c r="D1830" s="25" t="s">
        <v>4367</v>
      </c>
      <c r="E1830" s="25" t="s">
        <v>4116</v>
      </c>
      <c r="F1830" s="26">
        <v>44096</v>
      </c>
      <c r="H1830" s="90">
        <v>2447.94049999863</v>
      </c>
      <c r="I1830" s="90">
        <v>212.351500000106</v>
      </c>
      <c r="J1830" s="90">
        <v>1.54210000000057</v>
      </c>
      <c r="K1830" s="109">
        <v>13959607238</v>
      </c>
      <c r="L1830" s="89">
        <v>157</v>
      </c>
      <c r="M1830" s="89">
        <v>2</v>
      </c>
      <c r="N1830" s="89" t="s">
        <v>6445</v>
      </c>
    </row>
    <row r="1831" spans="2:14" x14ac:dyDescent="0.3">
      <c r="B1831" s="27" t="s">
        <v>1827</v>
      </c>
      <c r="C1831" s="62" t="s">
        <v>5347</v>
      </c>
      <c r="D1831" s="25" t="s">
        <v>4367</v>
      </c>
      <c r="E1831" s="25" t="s">
        <v>4102</v>
      </c>
      <c r="F1831" s="26">
        <v>44096</v>
      </c>
      <c r="H1831" s="90">
        <v>1440.55030000024</v>
      </c>
      <c r="I1831" s="90">
        <v>0</v>
      </c>
      <c r="J1831" s="90">
        <v>0</v>
      </c>
      <c r="K1831" s="109">
        <v>31877785</v>
      </c>
      <c r="L1831" s="89">
        <v>2</v>
      </c>
      <c r="M1831" s="89">
        <v>0</v>
      </c>
      <c r="N1831" s="89" t="s">
        <v>6445</v>
      </c>
    </row>
    <row r="1832" spans="2:14" x14ac:dyDescent="0.3">
      <c r="B1832" s="27" t="s">
        <v>1828</v>
      </c>
      <c r="C1832" s="62" t="s">
        <v>5348</v>
      </c>
      <c r="D1832" s="25" t="s">
        <v>4367</v>
      </c>
      <c r="E1832" s="25" t="s">
        <v>4128</v>
      </c>
      <c r="F1832" s="26">
        <v>44096</v>
      </c>
      <c r="H1832" s="90">
        <v>1805.7808999996601</v>
      </c>
      <c r="I1832" s="90">
        <v>2337.4928999990202</v>
      </c>
      <c r="J1832" s="90">
        <v>5546.31849999726</v>
      </c>
      <c r="K1832" s="109">
        <v>20808799492</v>
      </c>
      <c r="L1832" s="89">
        <v>349</v>
      </c>
      <c r="M1832" s="89">
        <v>1</v>
      </c>
      <c r="N1832" s="89" t="s">
        <v>6445</v>
      </c>
    </row>
    <row r="1833" spans="2:14" x14ac:dyDescent="0.3">
      <c r="B1833" s="27" t="s">
        <v>1829</v>
      </c>
      <c r="C1833" s="62" t="s">
        <v>5349</v>
      </c>
      <c r="D1833" s="25" t="s">
        <v>4367</v>
      </c>
      <c r="E1833" s="25" t="s">
        <v>4129</v>
      </c>
      <c r="F1833" s="26">
        <v>44096</v>
      </c>
      <c r="H1833" s="90">
        <v>2225.90890000015</v>
      </c>
      <c r="I1833" s="90">
        <v>179.70189999998499</v>
      </c>
      <c r="J1833" s="90">
        <v>0</v>
      </c>
      <c r="K1833" s="109">
        <v>831839276</v>
      </c>
      <c r="L1833" s="89">
        <v>90</v>
      </c>
      <c r="M1833" s="89">
        <v>0</v>
      </c>
      <c r="N1833" s="89" t="s">
        <v>6445</v>
      </c>
    </row>
    <row r="1834" spans="2:14" x14ac:dyDescent="0.3">
      <c r="B1834" s="27" t="s">
        <v>1830</v>
      </c>
      <c r="C1834" s="62" t="s">
        <v>5350</v>
      </c>
      <c r="D1834" s="25" t="s">
        <v>4367</v>
      </c>
      <c r="E1834" s="25" t="s">
        <v>4130</v>
      </c>
      <c r="F1834" s="26">
        <v>44096</v>
      </c>
      <c r="H1834" s="90">
        <v>1175.89900000021</v>
      </c>
      <c r="I1834" s="90">
        <v>0</v>
      </c>
      <c r="J1834" s="90">
        <v>0</v>
      </c>
      <c r="K1834" s="109">
        <v>1913744005</v>
      </c>
      <c r="L1834" s="89">
        <v>5</v>
      </c>
      <c r="M1834" s="89">
        <v>0</v>
      </c>
      <c r="N1834" s="89" t="s">
        <v>6445</v>
      </c>
    </row>
    <row r="1835" spans="2:14" x14ac:dyDescent="0.3">
      <c r="B1835" s="27" t="s">
        <v>1831</v>
      </c>
      <c r="C1835" s="62" t="s">
        <v>5351</v>
      </c>
      <c r="D1835" s="25" t="s">
        <v>4367</v>
      </c>
      <c r="E1835" s="25" t="s">
        <v>4109</v>
      </c>
      <c r="F1835" s="26">
        <v>44096</v>
      </c>
      <c r="H1835" s="90">
        <v>1229.8062999993599</v>
      </c>
      <c r="I1835" s="90">
        <v>2536.9849000014401</v>
      </c>
      <c r="J1835" s="90">
        <v>245.71579999988899</v>
      </c>
      <c r="K1835" s="109">
        <v>1459073980</v>
      </c>
      <c r="L1835" s="89">
        <v>5277</v>
      </c>
      <c r="M1835" s="89">
        <v>0</v>
      </c>
      <c r="N1835" s="89" t="s">
        <v>6445</v>
      </c>
    </row>
    <row r="1836" spans="2:14" x14ac:dyDescent="0.3">
      <c r="B1836" s="27" t="s">
        <v>1832</v>
      </c>
      <c r="C1836" s="62" t="s">
        <v>5352</v>
      </c>
      <c r="D1836" s="25" t="s">
        <v>4367</v>
      </c>
      <c r="E1836" s="25" t="s">
        <v>4131</v>
      </c>
      <c r="F1836" s="26">
        <v>44096</v>
      </c>
      <c r="H1836" s="90">
        <v>1771.7519000005</v>
      </c>
      <c r="I1836" s="90">
        <v>0</v>
      </c>
      <c r="J1836" s="90">
        <v>0</v>
      </c>
      <c r="K1836" s="109">
        <v>669990747</v>
      </c>
      <c r="L1836" s="89">
        <v>515</v>
      </c>
      <c r="M1836" s="89">
        <v>0</v>
      </c>
      <c r="N1836" s="89" t="s">
        <v>6445</v>
      </c>
    </row>
    <row r="1837" spans="2:14" x14ac:dyDescent="0.3">
      <c r="B1837" s="27" t="s">
        <v>1833</v>
      </c>
      <c r="C1837" s="62" t="s">
        <v>5353</v>
      </c>
      <c r="D1837" s="25" t="s">
        <v>4367</v>
      </c>
      <c r="E1837" s="25" t="s">
        <v>4132</v>
      </c>
      <c r="F1837" s="26">
        <v>44096</v>
      </c>
      <c r="H1837" s="90">
        <v>1988.2061999999</v>
      </c>
      <c r="I1837" s="90">
        <v>0</v>
      </c>
      <c r="J1837" s="90">
        <v>0</v>
      </c>
      <c r="K1837" s="109">
        <v>1141711107</v>
      </c>
      <c r="L1837" s="89">
        <v>802</v>
      </c>
      <c r="M1837" s="89">
        <v>0</v>
      </c>
      <c r="N1837" s="89" t="s">
        <v>6445</v>
      </c>
    </row>
    <row r="1838" spans="2:14" x14ac:dyDescent="0.3">
      <c r="B1838" s="27" t="s">
        <v>1834</v>
      </c>
      <c r="C1838" s="62" t="s">
        <v>5354</v>
      </c>
      <c r="D1838" s="25" t="s">
        <v>4367</v>
      </c>
      <c r="E1838" s="25" t="s">
        <v>4133</v>
      </c>
      <c r="F1838" s="26">
        <v>44096</v>
      </c>
      <c r="H1838" s="90">
        <v>1852.3630999997299</v>
      </c>
      <c r="I1838" s="90">
        <v>22.449699999997399</v>
      </c>
      <c r="J1838" s="90">
        <v>0</v>
      </c>
      <c r="K1838" s="109">
        <v>1610362208</v>
      </c>
      <c r="L1838" s="89">
        <v>615</v>
      </c>
      <c r="M1838" s="89">
        <v>0</v>
      </c>
      <c r="N1838" s="89" t="s">
        <v>6445</v>
      </c>
    </row>
    <row r="1839" spans="2:14" x14ac:dyDescent="0.3">
      <c r="B1839" s="27" t="s">
        <v>1835</v>
      </c>
      <c r="C1839" s="62" t="s">
        <v>5355</v>
      </c>
      <c r="D1839" s="25" t="s">
        <v>4367</v>
      </c>
      <c r="E1839" s="25" t="s">
        <v>4134</v>
      </c>
      <c r="F1839" s="26">
        <v>44096</v>
      </c>
      <c r="H1839" s="90">
        <v>1885.5562999993599</v>
      </c>
      <c r="I1839" s="90">
        <v>878.94110000040405</v>
      </c>
      <c r="J1839" s="90">
        <v>345.96199999982503</v>
      </c>
      <c r="K1839" s="109">
        <v>5101341577</v>
      </c>
      <c r="L1839" s="89">
        <v>1837</v>
      </c>
      <c r="M1839" s="89">
        <v>0</v>
      </c>
      <c r="N1839" s="89" t="s">
        <v>6445</v>
      </c>
    </row>
    <row r="1840" spans="2:14" x14ac:dyDescent="0.3">
      <c r="B1840" s="27" t="s">
        <v>1836</v>
      </c>
      <c r="C1840" s="62" t="s">
        <v>5356</v>
      </c>
      <c r="D1840" s="25" t="s">
        <v>4368</v>
      </c>
      <c r="E1840" s="25" t="s">
        <v>4092</v>
      </c>
      <c r="F1840" s="26">
        <v>44096</v>
      </c>
      <c r="H1840" s="90">
        <v>1757.04710000008</v>
      </c>
      <c r="I1840" s="90">
        <v>19.919800000003299</v>
      </c>
      <c r="J1840" s="90">
        <v>0</v>
      </c>
      <c r="K1840" s="109">
        <v>519218263</v>
      </c>
      <c r="L1840" s="89">
        <v>1726</v>
      </c>
      <c r="M1840" s="89">
        <v>0</v>
      </c>
      <c r="N1840" s="89" t="s">
        <v>6445</v>
      </c>
    </row>
    <row r="1841" spans="2:14" x14ac:dyDescent="0.3">
      <c r="B1841" s="27" t="s">
        <v>1837</v>
      </c>
      <c r="C1841" s="62" t="s">
        <v>5357</v>
      </c>
      <c r="D1841" s="25" t="s">
        <v>4368</v>
      </c>
      <c r="E1841" s="25" t="s">
        <v>4093</v>
      </c>
      <c r="F1841" s="26">
        <v>44096</v>
      </c>
      <c r="H1841" s="90">
        <v>2560.5843000002201</v>
      </c>
      <c r="I1841" s="90">
        <v>17488.029599994399</v>
      </c>
      <c r="J1841" s="90">
        <v>0</v>
      </c>
      <c r="K1841" s="109">
        <v>8407116022</v>
      </c>
      <c r="L1841" s="89">
        <v>1377</v>
      </c>
      <c r="M1841" s="89">
        <v>0</v>
      </c>
      <c r="N1841" s="89" t="s">
        <v>6445</v>
      </c>
    </row>
    <row r="1842" spans="2:14" x14ac:dyDescent="0.3">
      <c r="B1842" s="27" t="s">
        <v>1838</v>
      </c>
      <c r="C1842" s="62" t="s">
        <v>5358</v>
      </c>
      <c r="D1842" s="25" t="s">
        <v>4368</v>
      </c>
      <c r="E1842" s="25" t="s">
        <v>4116</v>
      </c>
      <c r="F1842" s="26">
        <v>44096</v>
      </c>
      <c r="H1842" s="90">
        <v>2551.4576000012498</v>
      </c>
      <c r="I1842" s="90">
        <v>17772.913399994399</v>
      </c>
      <c r="J1842" s="90">
        <v>0</v>
      </c>
      <c r="K1842" s="109">
        <v>19579191565</v>
      </c>
      <c r="L1842" s="89">
        <v>203</v>
      </c>
      <c r="M1842" s="89">
        <v>2</v>
      </c>
      <c r="N1842" s="89" t="s">
        <v>6445</v>
      </c>
    </row>
    <row r="1843" spans="2:14" x14ac:dyDescent="0.3">
      <c r="B1843" s="27" t="s">
        <v>1839</v>
      </c>
      <c r="C1843" s="62" t="s">
        <v>5359</v>
      </c>
      <c r="D1843" s="25" t="s">
        <v>4368</v>
      </c>
      <c r="E1843" s="25" t="s">
        <v>4102</v>
      </c>
      <c r="F1843" s="26">
        <v>44096</v>
      </c>
      <c r="H1843" s="90">
        <v>1467.68249999918</v>
      </c>
      <c r="I1843" s="90">
        <v>0</v>
      </c>
      <c r="J1843" s="90">
        <v>0</v>
      </c>
      <c r="K1843" s="109">
        <v>99642458</v>
      </c>
      <c r="L1843" s="89">
        <v>3</v>
      </c>
      <c r="M1843" s="89">
        <v>0</v>
      </c>
      <c r="N1843" s="89" t="s">
        <v>6445</v>
      </c>
    </row>
    <row r="1844" spans="2:14" x14ac:dyDescent="0.3">
      <c r="B1844" s="27" t="s">
        <v>1840</v>
      </c>
      <c r="C1844" s="62" t="s">
        <v>5360</v>
      </c>
      <c r="D1844" s="25" t="s">
        <v>4368</v>
      </c>
      <c r="E1844" s="25" t="s">
        <v>4128</v>
      </c>
      <c r="F1844" s="26">
        <v>44096</v>
      </c>
      <c r="H1844" s="90">
        <v>1915.35879999958</v>
      </c>
      <c r="I1844" s="90">
        <v>894.58019999973499</v>
      </c>
      <c r="J1844" s="90">
        <v>65.147699999972204</v>
      </c>
      <c r="K1844" s="109">
        <v>13175049717</v>
      </c>
      <c r="L1844" s="89">
        <v>346</v>
      </c>
      <c r="M1844" s="89">
        <v>1</v>
      </c>
      <c r="N1844" s="89" t="s">
        <v>6445</v>
      </c>
    </row>
    <row r="1845" spans="2:14" x14ac:dyDescent="0.3">
      <c r="B1845" s="27" t="s">
        <v>1841</v>
      </c>
      <c r="C1845" s="62" t="s">
        <v>5361</v>
      </c>
      <c r="D1845" s="25" t="s">
        <v>4368</v>
      </c>
      <c r="E1845" s="25" t="s">
        <v>4129</v>
      </c>
      <c r="F1845" s="26">
        <v>44096</v>
      </c>
      <c r="H1845" s="90">
        <v>2341.1567000001701</v>
      </c>
      <c r="I1845" s="90">
        <v>8542.7856999933701</v>
      </c>
      <c r="J1845" s="90">
        <v>0</v>
      </c>
      <c r="K1845" s="109">
        <v>1618242866</v>
      </c>
      <c r="L1845" s="89">
        <v>112</v>
      </c>
      <c r="M1845" s="89">
        <v>0</v>
      </c>
      <c r="N1845" s="89" t="s">
        <v>6445</v>
      </c>
    </row>
    <row r="1846" spans="2:14" x14ac:dyDescent="0.3">
      <c r="B1846" s="27" t="s">
        <v>1842</v>
      </c>
      <c r="C1846" s="62" t="s">
        <v>5362</v>
      </c>
      <c r="D1846" s="25" t="s">
        <v>4368</v>
      </c>
      <c r="E1846" s="25" t="s">
        <v>4130</v>
      </c>
      <c r="F1846" s="26">
        <v>44096</v>
      </c>
      <c r="H1846" s="90">
        <v>1092.0562999993599</v>
      </c>
      <c r="I1846" s="90">
        <v>0</v>
      </c>
      <c r="J1846" s="90">
        <v>0</v>
      </c>
      <c r="K1846" s="109">
        <v>285901193</v>
      </c>
      <c r="L1846" s="89">
        <v>2</v>
      </c>
      <c r="M1846" s="89">
        <v>0</v>
      </c>
      <c r="N1846" s="89" t="s">
        <v>6445</v>
      </c>
    </row>
    <row r="1847" spans="2:14" x14ac:dyDescent="0.3">
      <c r="B1847" s="27" t="s">
        <v>1843</v>
      </c>
      <c r="C1847" s="62" t="s">
        <v>5363</v>
      </c>
      <c r="D1847" s="25" t="s">
        <v>4368</v>
      </c>
      <c r="E1847" s="25" t="s">
        <v>4109</v>
      </c>
      <c r="F1847" s="26">
        <v>44096</v>
      </c>
      <c r="H1847" s="90">
        <v>1249.9447000008099</v>
      </c>
      <c r="I1847" s="90">
        <v>2384.9056000001701</v>
      </c>
      <c r="J1847" s="90">
        <v>210.38749999995301</v>
      </c>
      <c r="K1847" s="109">
        <v>1624636841</v>
      </c>
      <c r="L1847" s="89">
        <v>6187</v>
      </c>
      <c r="M1847" s="89">
        <v>0</v>
      </c>
      <c r="N1847" s="89" t="s">
        <v>6445</v>
      </c>
    </row>
    <row r="1848" spans="2:14" x14ac:dyDescent="0.3">
      <c r="B1848" s="27" t="s">
        <v>1844</v>
      </c>
      <c r="C1848" s="62" t="s">
        <v>5364</v>
      </c>
      <c r="D1848" s="25" t="s">
        <v>4368</v>
      </c>
      <c r="E1848" s="25" t="s">
        <v>4131</v>
      </c>
      <c r="F1848" s="26">
        <v>44096</v>
      </c>
      <c r="H1848" s="90">
        <v>1820.5997999999699</v>
      </c>
      <c r="I1848" s="90">
        <v>0</v>
      </c>
      <c r="J1848" s="90">
        <v>0</v>
      </c>
      <c r="K1848" s="109">
        <v>1432152405</v>
      </c>
      <c r="L1848" s="89">
        <v>1143</v>
      </c>
      <c r="M1848" s="89">
        <v>0</v>
      </c>
      <c r="N1848" s="89" t="s">
        <v>6445</v>
      </c>
    </row>
    <row r="1849" spans="2:14" x14ac:dyDescent="0.3">
      <c r="B1849" s="27" t="s">
        <v>1845</v>
      </c>
      <c r="C1849" s="62" t="s">
        <v>5365</v>
      </c>
      <c r="D1849" s="25" t="s">
        <v>4368</v>
      </c>
      <c r="E1849" s="25" t="s">
        <v>4132</v>
      </c>
      <c r="F1849" s="26">
        <v>44096</v>
      </c>
      <c r="H1849" s="90">
        <v>2073.6708999983998</v>
      </c>
      <c r="I1849" s="90">
        <v>0</v>
      </c>
      <c r="J1849" s="90">
        <v>0</v>
      </c>
      <c r="K1849" s="109">
        <v>2140243766</v>
      </c>
      <c r="L1849" s="89">
        <v>1513</v>
      </c>
      <c r="M1849" s="89">
        <v>0</v>
      </c>
      <c r="N1849" s="89" t="s">
        <v>6445</v>
      </c>
    </row>
    <row r="1850" spans="2:14" x14ac:dyDescent="0.3">
      <c r="B1850" s="27" t="s">
        <v>1846</v>
      </c>
      <c r="C1850" s="62" t="s">
        <v>5366</v>
      </c>
      <c r="D1850" s="25" t="s">
        <v>4368</v>
      </c>
      <c r="E1850" s="25" t="s">
        <v>4133</v>
      </c>
      <c r="F1850" s="26">
        <v>44096</v>
      </c>
      <c r="H1850" s="90">
        <v>1903.43620000035</v>
      </c>
      <c r="I1850" s="90">
        <v>128.77129999990601</v>
      </c>
      <c r="J1850" s="90">
        <v>140.419500000076</v>
      </c>
      <c r="K1850" s="109">
        <v>1658006799</v>
      </c>
      <c r="L1850" s="89">
        <v>1298</v>
      </c>
      <c r="M1850" s="89">
        <v>0</v>
      </c>
      <c r="N1850" s="89" t="s">
        <v>6445</v>
      </c>
    </row>
    <row r="1851" spans="2:14" x14ac:dyDescent="0.3">
      <c r="B1851" s="27" t="s">
        <v>1847</v>
      </c>
      <c r="C1851" s="62" t="s">
        <v>5367</v>
      </c>
      <c r="D1851" s="25" t="s">
        <v>4368</v>
      </c>
      <c r="E1851" s="25" t="s">
        <v>4134</v>
      </c>
      <c r="F1851" s="26">
        <v>44096</v>
      </c>
      <c r="H1851" s="90">
        <v>1938.30939999968</v>
      </c>
      <c r="I1851" s="90">
        <v>726.541400000453</v>
      </c>
      <c r="J1851" s="90">
        <v>108.595699999947</v>
      </c>
      <c r="K1851" s="109">
        <v>8183279699</v>
      </c>
      <c r="L1851" s="89">
        <v>4164</v>
      </c>
      <c r="M1851" s="89">
        <v>0</v>
      </c>
      <c r="N1851" s="89" t="s">
        <v>6445</v>
      </c>
    </row>
    <row r="1852" spans="2:14" x14ac:dyDescent="0.3">
      <c r="B1852" s="27" t="s">
        <v>1848</v>
      </c>
      <c r="C1852" s="62" t="s">
        <v>5368</v>
      </c>
      <c r="D1852" s="25" t="s">
        <v>4369</v>
      </c>
      <c r="E1852" s="25" t="s">
        <v>4092</v>
      </c>
      <c r="F1852" s="26">
        <v>44096</v>
      </c>
      <c r="H1852" s="90">
        <v>1186.2783000003501</v>
      </c>
      <c r="I1852" s="90">
        <v>0</v>
      </c>
      <c r="J1852" s="90">
        <v>0</v>
      </c>
      <c r="K1852" s="109">
        <v>26161871</v>
      </c>
      <c r="L1852" s="89">
        <v>14</v>
      </c>
      <c r="M1852" s="89">
        <v>0</v>
      </c>
      <c r="N1852" s="89" t="s">
        <v>6445</v>
      </c>
    </row>
    <row r="1853" spans="2:14" x14ac:dyDescent="0.3">
      <c r="B1853" s="27" t="s">
        <v>1849</v>
      </c>
      <c r="C1853" s="62" t="s">
        <v>5369</v>
      </c>
      <c r="D1853" s="25" t="s">
        <v>4369</v>
      </c>
      <c r="E1853" s="25" t="s">
        <v>4093</v>
      </c>
      <c r="F1853" s="26">
        <v>44096</v>
      </c>
      <c r="H1853" s="90">
        <v>1600.63639999926</v>
      </c>
      <c r="I1853" s="90">
        <v>32619.839199990001</v>
      </c>
      <c r="J1853" s="90">
        <v>0</v>
      </c>
      <c r="K1853" s="109">
        <v>6785572667</v>
      </c>
      <c r="L1853" s="89">
        <v>1362</v>
      </c>
      <c r="M1853" s="89">
        <v>0</v>
      </c>
      <c r="N1853" s="89" t="s">
        <v>6445</v>
      </c>
    </row>
    <row r="1854" spans="2:14" x14ac:dyDescent="0.3">
      <c r="B1854" s="27" t="s">
        <v>1850</v>
      </c>
      <c r="C1854" s="62" t="s">
        <v>5370</v>
      </c>
      <c r="D1854" s="25" t="s">
        <v>4369</v>
      </c>
      <c r="E1854" s="25" t="s">
        <v>4116</v>
      </c>
      <c r="F1854" s="26">
        <v>44096</v>
      </c>
      <c r="H1854" s="90">
        <v>1643.2089000009</v>
      </c>
      <c r="I1854" s="90">
        <v>6884.0430999994296</v>
      </c>
      <c r="J1854" s="90">
        <v>0</v>
      </c>
      <c r="K1854" s="109">
        <v>12900975067</v>
      </c>
      <c r="L1854" s="89">
        <v>140</v>
      </c>
      <c r="M1854" s="89">
        <v>2</v>
      </c>
      <c r="N1854" s="89" t="s">
        <v>6445</v>
      </c>
    </row>
    <row r="1855" spans="2:14" x14ac:dyDescent="0.3">
      <c r="B1855" s="27" t="s">
        <v>1851</v>
      </c>
      <c r="C1855" s="62" t="s">
        <v>5371</v>
      </c>
      <c r="D1855" s="25" t="s">
        <v>4369</v>
      </c>
      <c r="E1855" s="25" t="s">
        <v>4102</v>
      </c>
      <c r="F1855" s="26">
        <v>44096</v>
      </c>
      <c r="H1855" s="90">
        <v>1400.09679999948</v>
      </c>
      <c r="I1855" s="90">
        <v>0</v>
      </c>
      <c r="J1855" s="90">
        <v>0</v>
      </c>
      <c r="K1855" s="109">
        <v>19529574</v>
      </c>
      <c r="L1855" s="89">
        <v>4</v>
      </c>
      <c r="M1855" s="89">
        <v>0</v>
      </c>
      <c r="N1855" s="89" t="s">
        <v>6445</v>
      </c>
    </row>
    <row r="1856" spans="2:14" x14ac:dyDescent="0.3">
      <c r="B1856" s="27" t="s">
        <v>1852</v>
      </c>
      <c r="C1856" s="62" t="s">
        <v>5372</v>
      </c>
      <c r="D1856" s="25" t="s">
        <v>4369</v>
      </c>
      <c r="E1856" s="25" t="s">
        <v>4128</v>
      </c>
      <c r="F1856" s="26">
        <v>44096</v>
      </c>
      <c r="H1856" s="90">
        <v>1421.7489000000101</v>
      </c>
      <c r="I1856" s="90">
        <v>13.9475999999995</v>
      </c>
      <c r="J1856" s="90">
        <v>0</v>
      </c>
      <c r="K1856" s="109">
        <v>6753172717</v>
      </c>
      <c r="L1856" s="89">
        <v>208</v>
      </c>
      <c r="M1856" s="89">
        <v>1</v>
      </c>
      <c r="N1856" s="89" t="s">
        <v>6445</v>
      </c>
    </row>
    <row r="1857" spans="2:14" x14ac:dyDescent="0.3">
      <c r="B1857" s="27" t="s">
        <v>1853</v>
      </c>
      <c r="C1857" s="62" t="s">
        <v>5373</v>
      </c>
      <c r="D1857" s="25" t="s">
        <v>4369</v>
      </c>
      <c r="E1857" s="25" t="s">
        <v>4129</v>
      </c>
      <c r="F1857" s="26">
        <v>44096</v>
      </c>
      <c r="H1857" s="90">
        <v>1639.59170000069</v>
      </c>
      <c r="I1857" s="90">
        <v>126.860800000024</v>
      </c>
      <c r="J1857" s="90">
        <v>0</v>
      </c>
      <c r="K1857" s="109">
        <v>1109969661</v>
      </c>
      <c r="L1857" s="89">
        <v>89</v>
      </c>
      <c r="M1857" s="89">
        <v>0</v>
      </c>
      <c r="N1857" s="89" t="s">
        <v>6445</v>
      </c>
    </row>
    <row r="1858" spans="2:14" x14ac:dyDescent="0.3">
      <c r="B1858" s="27" t="s">
        <v>1854</v>
      </c>
      <c r="C1858" s="62" t="s">
        <v>5374</v>
      </c>
      <c r="D1858" s="25" t="s">
        <v>4369</v>
      </c>
      <c r="E1858" s="25" t="s">
        <v>4130</v>
      </c>
      <c r="F1858" s="26">
        <v>44096</v>
      </c>
      <c r="H1858" s="90">
        <v>1118.4534000009301</v>
      </c>
      <c r="I1858" s="90">
        <v>0</v>
      </c>
      <c r="J1858" s="90">
        <v>0</v>
      </c>
      <c r="K1858" s="109">
        <v>54436049</v>
      </c>
      <c r="L1858" s="89">
        <v>1</v>
      </c>
      <c r="M1858" s="89">
        <v>0</v>
      </c>
      <c r="N1858" s="89" t="s">
        <v>6445</v>
      </c>
    </row>
    <row r="1859" spans="2:14" x14ac:dyDescent="0.3">
      <c r="B1859" s="27" t="s">
        <v>1855</v>
      </c>
      <c r="C1859" s="62" t="s">
        <v>5375</v>
      </c>
      <c r="D1859" s="25" t="s">
        <v>4369</v>
      </c>
      <c r="E1859" s="25" t="s">
        <v>4109</v>
      </c>
      <c r="F1859" s="26">
        <v>44096</v>
      </c>
      <c r="H1859" s="90">
        <v>1230.3870000001</v>
      </c>
      <c r="I1859" s="90">
        <v>3593.9910999983499</v>
      </c>
      <c r="J1859" s="90">
        <v>831.84289999958105</v>
      </c>
      <c r="K1859" s="109">
        <v>2422580117</v>
      </c>
      <c r="L1859" s="89">
        <v>12858</v>
      </c>
      <c r="M1859" s="89">
        <v>0</v>
      </c>
      <c r="N1859" s="89" t="s">
        <v>6445</v>
      </c>
    </row>
    <row r="1860" spans="2:14" x14ac:dyDescent="0.3">
      <c r="B1860" s="27" t="s">
        <v>1856</v>
      </c>
      <c r="C1860" s="62" t="s">
        <v>5376</v>
      </c>
      <c r="D1860" s="25" t="s">
        <v>4369</v>
      </c>
      <c r="E1860" s="25" t="s">
        <v>4131</v>
      </c>
      <c r="F1860" s="26">
        <v>44096</v>
      </c>
      <c r="H1860" s="90">
        <v>1706.20500000007</v>
      </c>
      <c r="I1860" s="90">
        <v>0</v>
      </c>
      <c r="J1860" s="90">
        <v>0</v>
      </c>
      <c r="K1860" s="109">
        <v>1290882083</v>
      </c>
      <c r="L1860" s="89">
        <v>2365</v>
      </c>
      <c r="M1860" s="89">
        <v>0</v>
      </c>
      <c r="N1860" s="89" t="s">
        <v>6445</v>
      </c>
    </row>
    <row r="1861" spans="2:14" x14ac:dyDescent="0.3">
      <c r="B1861" s="27" t="s">
        <v>1857</v>
      </c>
      <c r="C1861" s="62" t="s">
        <v>5377</v>
      </c>
      <c r="D1861" s="25" t="s">
        <v>4369</v>
      </c>
      <c r="E1861" s="25" t="s">
        <v>4132</v>
      </c>
      <c r="F1861" s="26">
        <v>44096</v>
      </c>
      <c r="H1861" s="90">
        <v>2015.10099999979</v>
      </c>
      <c r="I1861" s="90">
        <v>0</v>
      </c>
      <c r="J1861" s="90">
        <v>14.5325000000012</v>
      </c>
      <c r="K1861" s="109">
        <v>1610736143</v>
      </c>
      <c r="L1861" s="89">
        <v>2895</v>
      </c>
      <c r="M1861" s="89">
        <v>0</v>
      </c>
      <c r="N1861" s="89" t="s">
        <v>6445</v>
      </c>
    </row>
    <row r="1862" spans="2:14" x14ac:dyDescent="0.3">
      <c r="B1862" s="27" t="s">
        <v>1858</v>
      </c>
      <c r="C1862" s="62" t="s">
        <v>5378</v>
      </c>
      <c r="D1862" s="25" t="s">
        <v>4369</v>
      </c>
      <c r="E1862" s="25" t="s">
        <v>4133</v>
      </c>
      <c r="F1862" s="26">
        <v>44096</v>
      </c>
      <c r="H1862" s="90">
        <v>1783.8356999997</v>
      </c>
      <c r="I1862" s="90">
        <v>292.93440000014402</v>
      </c>
      <c r="J1862" s="90">
        <v>386.80690000020002</v>
      </c>
      <c r="K1862" s="109">
        <v>2121396133</v>
      </c>
      <c r="L1862" s="89">
        <v>1957</v>
      </c>
      <c r="M1862" s="89">
        <v>0</v>
      </c>
      <c r="N1862" s="89" t="s">
        <v>6445</v>
      </c>
    </row>
    <row r="1863" spans="2:14" x14ac:dyDescent="0.3">
      <c r="B1863" s="27" t="s">
        <v>1859</v>
      </c>
      <c r="C1863" s="62" t="s">
        <v>5379</v>
      </c>
      <c r="D1863" s="25" t="s">
        <v>4369</v>
      </c>
      <c r="E1863" s="25" t="s">
        <v>4134</v>
      </c>
      <c r="F1863" s="26">
        <v>44096</v>
      </c>
      <c r="H1863" s="90">
        <v>1803.2541000004901</v>
      </c>
      <c r="I1863" s="90">
        <v>4235.4462999999496</v>
      </c>
      <c r="J1863" s="90">
        <v>547.54399999976204</v>
      </c>
      <c r="K1863" s="109">
        <v>11488319606</v>
      </c>
      <c r="L1863" s="89">
        <v>8750</v>
      </c>
      <c r="M1863" s="89">
        <v>0</v>
      </c>
      <c r="N1863" s="89" t="s">
        <v>6445</v>
      </c>
    </row>
    <row r="1864" spans="2:14" x14ac:dyDescent="0.3">
      <c r="B1864" s="27" t="s">
        <v>1860</v>
      </c>
      <c r="C1864" s="62" t="s">
        <v>5380</v>
      </c>
      <c r="D1864" s="25" t="s">
        <v>4370</v>
      </c>
      <c r="E1864" s="25" t="s">
        <v>4092</v>
      </c>
      <c r="F1864" s="26">
        <v>44096</v>
      </c>
      <c r="H1864" s="90">
        <v>1028.6455000005701</v>
      </c>
      <c r="I1864" s="90">
        <v>0</v>
      </c>
      <c r="J1864" s="90">
        <v>0</v>
      </c>
      <c r="K1864" s="109">
        <v>1162175</v>
      </c>
      <c r="L1864" s="89">
        <v>9</v>
      </c>
      <c r="M1864" s="89">
        <v>0</v>
      </c>
      <c r="N1864" s="89" t="s">
        <v>6445</v>
      </c>
    </row>
    <row r="1865" spans="2:14" x14ac:dyDescent="0.3">
      <c r="B1865" s="27" t="s">
        <v>1861</v>
      </c>
      <c r="C1865" s="62" t="s">
        <v>5381</v>
      </c>
      <c r="D1865" s="25" t="s">
        <v>4370</v>
      </c>
      <c r="E1865" s="25" t="s">
        <v>4093</v>
      </c>
      <c r="F1865" s="26">
        <v>44096</v>
      </c>
      <c r="H1865" s="90">
        <v>1051.8145000003301</v>
      </c>
      <c r="I1865" s="90">
        <v>499.19829999981403</v>
      </c>
      <c r="J1865" s="90">
        <v>0</v>
      </c>
      <c r="K1865" s="109">
        <v>491881025</v>
      </c>
      <c r="L1865" s="89">
        <v>125</v>
      </c>
      <c r="M1865" s="89">
        <v>0</v>
      </c>
      <c r="N1865" s="89" t="s">
        <v>6445</v>
      </c>
    </row>
    <row r="1866" spans="2:14" x14ac:dyDescent="0.3">
      <c r="B1866" s="27" t="s">
        <v>1862</v>
      </c>
      <c r="C1866" s="62" t="s">
        <v>5382</v>
      </c>
      <c r="D1866" s="25" t="s">
        <v>4370</v>
      </c>
      <c r="E1866" s="25" t="s">
        <v>4116</v>
      </c>
      <c r="F1866" s="26">
        <v>44096</v>
      </c>
      <c r="H1866" s="90">
        <v>1050.59820000082</v>
      </c>
      <c r="I1866" s="90">
        <v>0</v>
      </c>
      <c r="J1866" s="90">
        <v>0</v>
      </c>
      <c r="K1866" s="109">
        <v>624871319</v>
      </c>
      <c r="L1866" s="89">
        <v>15</v>
      </c>
      <c r="M1866" s="89">
        <v>1</v>
      </c>
      <c r="N1866" s="89" t="s">
        <v>6445</v>
      </c>
    </row>
    <row r="1867" spans="2:14" x14ac:dyDescent="0.3">
      <c r="B1867" s="27" t="s">
        <v>1863</v>
      </c>
      <c r="C1867" s="62" t="s">
        <v>5383</v>
      </c>
      <c r="D1867" s="25" t="s">
        <v>4370</v>
      </c>
      <c r="E1867" s="25" t="s">
        <v>4102</v>
      </c>
      <c r="F1867" s="26">
        <v>44096</v>
      </c>
      <c r="H1867" s="90">
        <v>1092.0403000004601</v>
      </c>
      <c r="I1867" s="90">
        <v>0</v>
      </c>
      <c r="J1867" s="90">
        <v>0</v>
      </c>
      <c r="K1867" s="109">
        <v>1130554</v>
      </c>
      <c r="L1867" s="89">
        <v>1</v>
      </c>
      <c r="M1867" s="89">
        <v>0</v>
      </c>
      <c r="N1867" s="89" t="s">
        <v>6445</v>
      </c>
    </row>
    <row r="1868" spans="2:14" x14ac:dyDescent="0.3">
      <c r="B1868" s="27" t="s">
        <v>1864</v>
      </c>
      <c r="C1868" s="62" t="s">
        <v>5384</v>
      </c>
      <c r="D1868" s="25" t="s">
        <v>4370</v>
      </c>
      <c r="E1868" s="25" t="s">
        <v>4128</v>
      </c>
      <c r="F1868" s="26">
        <v>44096</v>
      </c>
      <c r="H1868" s="90">
        <v>1034.7555999998001</v>
      </c>
      <c r="I1868" s="90">
        <v>0</v>
      </c>
      <c r="J1868" s="90">
        <v>9380.7848999947291</v>
      </c>
      <c r="K1868" s="109">
        <v>397386510</v>
      </c>
      <c r="L1868" s="89">
        <v>36</v>
      </c>
      <c r="M1868" s="89">
        <v>1</v>
      </c>
      <c r="N1868" s="89" t="s">
        <v>6445</v>
      </c>
    </row>
    <row r="1869" spans="2:14" x14ac:dyDescent="0.3">
      <c r="B1869" s="27" t="s">
        <v>1865</v>
      </c>
      <c r="C1869" s="62" t="s">
        <v>5385</v>
      </c>
      <c r="D1869" s="25" t="s">
        <v>4370</v>
      </c>
      <c r="E1869" s="25" t="s">
        <v>4129</v>
      </c>
      <c r="F1869" s="26">
        <v>44096</v>
      </c>
      <c r="H1869" s="90">
        <v>1022.7006000001001</v>
      </c>
      <c r="I1869" s="90">
        <v>0</v>
      </c>
      <c r="J1869" s="90">
        <v>0</v>
      </c>
      <c r="K1869" s="109">
        <v>30271886</v>
      </c>
      <c r="L1869" s="89">
        <v>13</v>
      </c>
      <c r="M1869" s="89">
        <v>0</v>
      </c>
      <c r="N1869" s="89" t="s">
        <v>6445</v>
      </c>
    </row>
    <row r="1870" spans="2:14" x14ac:dyDescent="0.3">
      <c r="B1870" s="27" t="s">
        <v>1866</v>
      </c>
      <c r="C1870" s="62" t="s">
        <v>5386</v>
      </c>
      <c r="D1870" s="25" t="s">
        <v>4370</v>
      </c>
      <c r="E1870" s="25" t="s">
        <v>4130</v>
      </c>
      <c r="F1870" s="26">
        <v>44096</v>
      </c>
      <c r="H1870" s="90">
        <v>973.75920000020403</v>
      </c>
      <c r="I1870" s="90">
        <v>0</v>
      </c>
      <c r="J1870" s="90">
        <v>0</v>
      </c>
      <c r="K1870" s="109">
        <v>0</v>
      </c>
      <c r="L1870" s="89">
        <v>0</v>
      </c>
      <c r="M1870" s="89">
        <v>0</v>
      </c>
      <c r="N1870" s="89" t="s">
        <v>6445</v>
      </c>
    </row>
    <row r="1871" spans="2:14" x14ac:dyDescent="0.3">
      <c r="B1871" s="27" t="s">
        <v>1867</v>
      </c>
      <c r="C1871" s="62" t="s">
        <v>5387</v>
      </c>
      <c r="D1871" s="25" t="s">
        <v>4370</v>
      </c>
      <c r="E1871" s="25" t="s">
        <v>4109</v>
      </c>
      <c r="F1871" s="26">
        <v>44096</v>
      </c>
      <c r="H1871" s="90">
        <v>993.40000000037298</v>
      </c>
      <c r="I1871" s="90">
        <v>0</v>
      </c>
      <c r="J1871" s="90">
        <v>0</v>
      </c>
      <c r="K1871" s="109">
        <v>4967</v>
      </c>
      <c r="L1871" s="89">
        <v>1</v>
      </c>
      <c r="M1871" s="89">
        <v>0</v>
      </c>
      <c r="N1871" s="89" t="s">
        <v>6445</v>
      </c>
    </row>
    <row r="1872" spans="2:14" x14ac:dyDescent="0.3">
      <c r="B1872" s="27" t="s">
        <v>1868</v>
      </c>
      <c r="C1872" s="62" t="s">
        <v>5388</v>
      </c>
      <c r="D1872" s="25" t="s">
        <v>4370</v>
      </c>
      <c r="E1872" s="25" t="s">
        <v>4131</v>
      </c>
      <c r="F1872" s="26">
        <v>44096</v>
      </c>
      <c r="H1872" s="90">
        <v>984.44519999995805</v>
      </c>
      <c r="I1872" s="90">
        <v>0</v>
      </c>
      <c r="J1872" s="90">
        <v>0</v>
      </c>
      <c r="K1872" s="109">
        <v>1603639</v>
      </c>
      <c r="L1872" s="89">
        <v>2</v>
      </c>
      <c r="M1872" s="89">
        <v>0</v>
      </c>
      <c r="N1872" s="89" t="s">
        <v>6445</v>
      </c>
    </row>
    <row r="1873" spans="2:14" x14ac:dyDescent="0.3">
      <c r="B1873" s="27" t="s">
        <v>1869</v>
      </c>
      <c r="C1873" s="62" t="s">
        <v>5389</v>
      </c>
      <c r="D1873" s="25" t="s">
        <v>4370</v>
      </c>
      <c r="E1873" s="25" t="s">
        <v>4132</v>
      </c>
      <c r="F1873" s="26">
        <v>44096</v>
      </c>
      <c r="H1873" s="90">
        <v>1001.44330000039</v>
      </c>
      <c r="I1873" s="90">
        <v>0</v>
      </c>
      <c r="J1873" s="90">
        <v>0</v>
      </c>
      <c r="K1873" s="109">
        <v>6610127</v>
      </c>
      <c r="L1873" s="89">
        <v>6</v>
      </c>
      <c r="M1873" s="89">
        <v>0</v>
      </c>
      <c r="N1873" s="89" t="s">
        <v>6445</v>
      </c>
    </row>
    <row r="1874" spans="2:14" x14ac:dyDescent="0.3">
      <c r="B1874" s="27" t="s">
        <v>1870</v>
      </c>
      <c r="C1874" s="62" t="s">
        <v>5390</v>
      </c>
      <c r="D1874" s="25" t="s">
        <v>4370</v>
      </c>
      <c r="E1874" s="25" t="s">
        <v>4133</v>
      </c>
      <c r="F1874" s="26">
        <v>44096</v>
      </c>
      <c r="H1874" s="90">
        <v>1068.7182999998299</v>
      </c>
      <c r="I1874" s="90">
        <v>0</v>
      </c>
      <c r="J1874" s="90">
        <v>0</v>
      </c>
      <c r="K1874" s="109">
        <v>33097679</v>
      </c>
      <c r="L1874" s="89">
        <v>29</v>
      </c>
      <c r="M1874" s="89">
        <v>0</v>
      </c>
      <c r="N1874" s="89" t="s">
        <v>6445</v>
      </c>
    </row>
    <row r="1875" spans="2:14" x14ac:dyDescent="0.3">
      <c r="B1875" s="27" t="s">
        <v>1871</v>
      </c>
      <c r="C1875" s="62" t="s">
        <v>5391</v>
      </c>
      <c r="D1875" s="25" t="s">
        <v>4370</v>
      </c>
      <c r="E1875" s="25" t="s">
        <v>4134</v>
      </c>
      <c r="F1875" s="26">
        <v>44096</v>
      </c>
      <c r="H1875" s="90">
        <v>1065.12120000087</v>
      </c>
      <c r="I1875" s="90">
        <v>32.035800000012401</v>
      </c>
      <c r="J1875" s="90">
        <v>0</v>
      </c>
      <c r="K1875" s="109">
        <v>155229578</v>
      </c>
      <c r="L1875" s="89">
        <v>161</v>
      </c>
      <c r="M1875" s="89">
        <v>0</v>
      </c>
      <c r="N1875" s="89" t="s">
        <v>6445</v>
      </c>
    </row>
    <row r="1876" spans="2:14" x14ac:dyDescent="0.3">
      <c r="B1876" s="27" t="s">
        <v>1872</v>
      </c>
      <c r="C1876" s="62" t="s">
        <v>5392</v>
      </c>
      <c r="D1876" s="25" t="s">
        <v>4371</v>
      </c>
      <c r="E1876" s="25" t="s">
        <v>4092</v>
      </c>
      <c r="F1876" s="26">
        <v>44096</v>
      </c>
      <c r="H1876" s="90">
        <v>1097.4710000008299</v>
      </c>
      <c r="I1876" s="90">
        <v>0</v>
      </c>
      <c r="J1876" s="90">
        <v>0</v>
      </c>
      <c r="K1876" s="109">
        <v>2169919</v>
      </c>
      <c r="L1876" s="89">
        <v>8</v>
      </c>
      <c r="M1876" s="89">
        <v>0</v>
      </c>
      <c r="N1876" s="89" t="s">
        <v>6445</v>
      </c>
    </row>
    <row r="1877" spans="2:14" x14ac:dyDescent="0.3">
      <c r="B1877" s="27" t="s">
        <v>1873</v>
      </c>
      <c r="C1877" s="62" t="s">
        <v>5393</v>
      </c>
      <c r="D1877" s="25" t="s">
        <v>4371</v>
      </c>
      <c r="E1877" s="25" t="s">
        <v>4093</v>
      </c>
      <c r="F1877" s="26">
        <v>44096</v>
      </c>
      <c r="H1877" s="90">
        <v>1120.9315000008801</v>
      </c>
      <c r="I1877" s="90">
        <v>58.8795999999857</v>
      </c>
      <c r="J1877" s="90">
        <v>0</v>
      </c>
      <c r="K1877" s="109">
        <v>242079776</v>
      </c>
      <c r="L1877" s="89">
        <v>66</v>
      </c>
      <c r="M1877" s="89">
        <v>0</v>
      </c>
      <c r="N1877" s="89" t="s">
        <v>6445</v>
      </c>
    </row>
    <row r="1878" spans="2:14" x14ac:dyDescent="0.3">
      <c r="B1878" s="27" t="s">
        <v>1874</v>
      </c>
      <c r="C1878" s="62" t="s">
        <v>5394</v>
      </c>
      <c r="D1878" s="25" t="s">
        <v>4371</v>
      </c>
      <c r="E1878" s="25" t="s">
        <v>4116</v>
      </c>
      <c r="F1878" s="26">
        <v>44096</v>
      </c>
      <c r="H1878" s="90">
        <v>1072.72110000066</v>
      </c>
      <c r="I1878" s="90">
        <v>0</v>
      </c>
      <c r="J1878" s="90">
        <v>0</v>
      </c>
      <c r="K1878" s="109">
        <v>510815039</v>
      </c>
      <c r="L1878" s="89">
        <v>11</v>
      </c>
      <c r="M1878" s="89">
        <v>1</v>
      </c>
      <c r="N1878" s="89" t="s">
        <v>6445</v>
      </c>
    </row>
    <row r="1879" spans="2:14" x14ac:dyDescent="0.3">
      <c r="B1879" s="27" t="s">
        <v>1875</v>
      </c>
      <c r="C1879" s="62" t="s">
        <v>5395</v>
      </c>
      <c r="D1879" s="25" t="s">
        <v>4371</v>
      </c>
      <c r="E1879" s="25" t="s">
        <v>4128</v>
      </c>
      <c r="F1879" s="26">
        <v>44096</v>
      </c>
      <c r="H1879" s="90">
        <v>1103.98909999989</v>
      </c>
      <c r="I1879" s="90">
        <v>452.902999999933</v>
      </c>
      <c r="J1879" s="90">
        <v>0</v>
      </c>
      <c r="K1879" s="109">
        <v>309069307</v>
      </c>
      <c r="L1879" s="89">
        <v>50</v>
      </c>
      <c r="M1879" s="89">
        <v>1</v>
      </c>
      <c r="N1879" s="89" t="s">
        <v>6445</v>
      </c>
    </row>
    <row r="1880" spans="2:14" x14ac:dyDescent="0.3">
      <c r="B1880" s="27" t="s">
        <v>1876</v>
      </c>
      <c r="C1880" s="62" t="s">
        <v>5396</v>
      </c>
      <c r="D1880" s="25" t="s">
        <v>4371</v>
      </c>
      <c r="E1880" s="25" t="s">
        <v>4129</v>
      </c>
      <c r="F1880" s="26">
        <v>44096</v>
      </c>
      <c r="H1880" s="90">
        <v>1128.20979999937</v>
      </c>
      <c r="I1880" s="90">
        <v>0</v>
      </c>
      <c r="J1880" s="90">
        <v>0</v>
      </c>
      <c r="K1880" s="109">
        <v>90199797</v>
      </c>
      <c r="L1880" s="89">
        <v>33</v>
      </c>
      <c r="M1880" s="89">
        <v>0</v>
      </c>
      <c r="N1880" s="89" t="s">
        <v>6445</v>
      </c>
    </row>
    <row r="1881" spans="2:14" x14ac:dyDescent="0.3">
      <c r="B1881" s="27" t="s">
        <v>1877</v>
      </c>
      <c r="C1881" s="62" t="s">
        <v>5397</v>
      </c>
      <c r="D1881" s="25" t="s">
        <v>4371</v>
      </c>
      <c r="E1881" s="25" t="s">
        <v>4130</v>
      </c>
      <c r="F1881" s="26">
        <v>44096</v>
      </c>
      <c r="H1881" s="90">
        <v>1008.625</v>
      </c>
      <c r="I1881" s="90">
        <v>0</v>
      </c>
      <c r="J1881" s="90">
        <v>0</v>
      </c>
      <c r="K1881" s="109">
        <v>0</v>
      </c>
      <c r="L1881" s="89">
        <v>0</v>
      </c>
      <c r="M1881" s="89">
        <v>0</v>
      </c>
      <c r="N1881" s="89" t="s">
        <v>6445</v>
      </c>
    </row>
    <row r="1882" spans="2:14" x14ac:dyDescent="0.3">
      <c r="B1882" s="27" t="s">
        <v>1878</v>
      </c>
      <c r="C1882" s="62" t="s">
        <v>5398</v>
      </c>
      <c r="D1882" s="25" t="s">
        <v>4371</v>
      </c>
      <c r="E1882" s="25" t="s">
        <v>4109</v>
      </c>
      <c r="F1882" s="26">
        <v>44096</v>
      </c>
      <c r="H1882" s="90">
        <v>1057.8041999991999</v>
      </c>
      <c r="I1882" s="90">
        <v>0</v>
      </c>
      <c r="J1882" s="90">
        <v>0</v>
      </c>
      <c r="K1882" s="109">
        <v>5289</v>
      </c>
      <c r="L1882" s="89">
        <v>1</v>
      </c>
      <c r="M1882" s="89">
        <v>0</v>
      </c>
      <c r="N1882" s="89" t="s">
        <v>6445</v>
      </c>
    </row>
    <row r="1883" spans="2:14" x14ac:dyDescent="0.3">
      <c r="B1883" s="27" t="s">
        <v>1879</v>
      </c>
      <c r="C1883" s="62" t="s">
        <v>5399</v>
      </c>
      <c r="D1883" s="25" t="s">
        <v>4371</v>
      </c>
      <c r="E1883" s="25" t="s">
        <v>4132</v>
      </c>
      <c r="F1883" s="26">
        <v>44096</v>
      </c>
      <c r="H1883" s="90">
        <v>1016.7244999995499</v>
      </c>
      <c r="I1883" s="90">
        <v>0</v>
      </c>
      <c r="J1883" s="90">
        <v>0</v>
      </c>
      <c r="K1883" s="109">
        <v>4710049</v>
      </c>
      <c r="L1883" s="89">
        <v>4</v>
      </c>
      <c r="M1883" s="89">
        <v>0</v>
      </c>
      <c r="N1883" s="89" t="s">
        <v>6445</v>
      </c>
    </row>
    <row r="1884" spans="2:14" x14ac:dyDescent="0.3">
      <c r="B1884" s="27" t="s">
        <v>1880</v>
      </c>
      <c r="C1884" s="62" t="s">
        <v>5400</v>
      </c>
      <c r="D1884" s="25" t="s">
        <v>4371</v>
      </c>
      <c r="E1884" s="25" t="s">
        <v>4133</v>
      </c>
      <c r="F1884" s="26">
        <v>44096</v>
      </c>
      <c r="H1884" s="90">
        <v>1097.0934999994899</v>
      </c>
      <c r="I1884" s="90">
        <v>0</v>
      </c>
      <c r="J1884" s="90">
        <v>0</v>
      </c>
      <c r="K1884" s="109">
        <v>34245423</v>
      </c>
      <c r="L1884" s="89">
        <v>18</v>
      </c>
      <c r="M1884" s="89">
        <v>0</v>
      </c>
      <c r="N1884" s="89" t="s">
        <v>6445</v>
      </c>
    </row>
    <row r="1885" spans="2:14" x14ac:dyDescent="0.3">
      <c r="B1885" s="27" t="s">
        <v>1881</v>
      </c>
      <c r="C1885" s="62" t="s">
        <v>5401</v>
      </c>
      <c r="D1885" s="25" t="s">
        <v>4371</v>
      </c>
      <c r="E1885" s="25" t="s">
        <v>4134</v>
      </c>
      <c r="F1885" s="26">
        <v>44096</v>
      </c>
      <c r="H1885" s="90">
        <v>1136.38869999908</v>
      </c>
      <c r="I1885" s="90">
        <v>0</v>
      </c>
      <c r="J1885" s="90">
        <v>0</v>
      </c>
      <c r="K1885" s="109">
        <v>92860499</v>
      </c>
      <c r="L1885" s="89">
        <v>86</v>
      </c>
      <c r="M1885" s="89">
        <v>0</v>
      </c>
      <c r="N1885" s="89" t="s">
        <v>6445</v>
      </c>
    </row>
    <row r="1886" spans="2:14" x14ac:dyDescent="0.3">
      <c r="B1886" s="27" t="s">
        <v>1882</v>
      </c>
      <c r="C1886" s="62" t="s">
        <v>5402</v>
      </c>
      <c r="D1886" s="25" t="s">
        <v>4372</v>
      </c>
      <c r="E1886" s="25" t="s">
        <v>4092</v>
      </c>
      <c r="F1886" s="26">
        <v>44096</v>
      </c>
      <c r="H1886" s="90">
        <v>566342.18927955604</v>
      </c>
      <c r="I1886" s="90">
        <v>0</v>
      </c>
      <c r="J1886" s="90">
        <v>0</v>
      </c>
      <c r="K1886" s="109">
        <v>369202027.90039098</v>
      </c>
      <c r="L1886" s="89">
        <v>18</v>
      </c>
      <c r="M1886" s="89">
        <v>1</v>
      </c>
      <c r="N1886" s="89" t="s">
        <v>6446</v>
      </c>
    </row>
    <row r="1887" spans="2:14" x14ac:dyDescent="0.3">
      <c r="B1887" s="27" t="s">
        <v>1883</v>
      </c>
      <c r="C1887" s="62" t="s">
        <v>5403</v>
      </c>
      <c r="D1887" s="25" t="s">
        <v>4372</v>
      </c>
      <c r="E1887" s="25" t="s">
        <v>4093</v>
      </c>
      <c r="F1887" s="26">
        <v>44096</v>
      </c>
      <c r="H1887" s="90">
        <v>633608.30780124699</v>
      </c>
      <c r="I1887" s="90">
        <v>0</v>
      </c>
      <c r="J1887" s="90">
        <v>0</v>
      </c>
      <c r="K1887" s="109">
        <v>938050365.76074195</v>
      </c>
      <c r="L1887" s="89">
        <v>23</v>
      </c>
      <c r="M1887" s="89">
        <v>0</v>
      </c>
      <c r="N1887" s="89" t="s">
        <v>6446</v>
      </c>
    </row>
    <row r="1888" spans="2:14" x14ac:dyDescent="0.3">
      <c r="B1888" s="27" t="s">
        <v>1884</v>
      </c>
      <c r="C1888" s="62" t="s">
        <v>5404</v>
      </c>
      <c r="D1888" s="25" t="s">
        <v>4372</v>
      </c>
      <c r="E1888" s="25" t="s">
        <v>4094</v>
      </c>
      <c r="F1888" s="26">
        <v>44096</v>
      </c>
      <c r="H1888" s="90">
        <v>690018.40602874802</v>
      </c>
      <c r="I1888" s="90">
        <v>0</v>
      </c>
      <c r="J1888" s="90">
        <v>0</v>
      </c>
      <c r="K1888" s="109">
        <v>12526208029.2969</v>
      </c>
      <c r="L1888" s="89">
        <v>9</v>
      </c>
      <c r="M1888" s="89">
        <v>9</v>
      </c>
      <c r="N1888" s="89" t="s">
        <v>6446</v>
      </c>
    </row>
    <row r="1889" spans="2:14" x14ac:dyDescent="0.3">
      <c r="B1889" s="27" t="s">
        <v>1885</v>
      </c>
      <c r="C1889" s="62" t="s">
        <v>5405</v>
      </c>
      <c r="D1889" s="25" t="s">
        <v>4372</v>
      </c>
      <c r="E1889" s="25" t="s">
        <v>4102</v>
      </c>
      <c r="F1889" s="26">
        <v>44096</v>
      </c>
      <c r="H1889" s="90">
        <v>699660.23310947395</v>
      </c>
      <c r="I1889" s="90">
        <v>0</v>
      </c>
      <c r="J1889" s="90">
        <v>0</v>
      </c>
      <c r="K1889" s="109">
        <v>87423248.331909195</v>
      </c>
      <c r="L1889" s="89">
        <v>4</v>
      </c>
      <c r="M1889" s="89">
        <v>0</v>
      </c>
      <c r="N1889" s="89" t="s">
        <v>6446</v>
      </c>
    </row>
    <row r="1890" spans="2:14" x14ac:dyDescent="0.3">
      <c r="B1890" s="27" t="s">
        <v>1886</v>
      </c>
      <c r="C1890" s="62" t="s">
        <v>5406</v>
      </c>
      <c r="D1890" s="25" t="s">
        <v>4372</v>
      </c>
      <c r="E1890" s="25" t="s">
        <v>4137</v>
      </c>
      <c r="F1890" s="26">
        <v>44096</v>
      </c>
      <c r="H1890" s="90">
        <v>762475.46909427596</v>
      </c>
      <c r="I1890" s="90">
        <v>0</v>
      </c>
      <c r="J1890" s="90">
        <v>0</v>
      </c>
      <c r="K1890" s="109">
        <v>111577756.306519</v>
      </c>
      <c r="L1890" s="89">
        <v>2</v>
      </c>
      <c r="M1890" s="89">
        <v>0</v>
      </c>
      <c r="N1890" s="89" t="s">
        <v>6446</v>
      </c>
    </row>
    <row r="1891" spans="2:14" x14ac:dyDescent="0.3">
      <c r="B1891" s="27" t="s">
        <v>1887</v>
      </c>
      <c r="C1891" s="62" t="s">
        <v>5407</v>
      </c>
      <c r="D1891" s="25" t="s">
        <v>4372</v>
      </c>
      <c r="E1891" s="25" t="s">
        <v>4097</v>
      </c>
      <c r="F1891" s="26">
        <v>44096</v>
      </c>
      <c r="H1891" s="90">
        <v>593430.189911842</v>
      </c>
      <c r="I1891" s="90">
        <v>0</v>
      </c>
      <c r="J1891" s="90">
        <v>0</v>
      </c>
      <c r="K1891" s="109">
        <v>266265136.98632801</v>
      </c>
      <c r="L1891" s="89">
        <v>12</v>
      </c>
      <c r="M1891" s="89">
        <v>0</v>
      </c>
      <c r="N1891" s="89" t="s">
        <v>6446</v>
      </c>
    </row>
    <row r="1892" spans="2:14" x14ac:dyDescent="0.3">
      <c r="B1892" s="27" t="s">
        <v>1888</v>
      </c>
      <c r="C1892" s="62" t="s">
        <v>5408</v>
      </c>
      <c r="D1892" s="25" t="s">
        <v>4372</v>
      </c>
      <c r="E1892" s="25" t="s">
        <v>4180</v>
      </c>
      <c r="F1892" s="26">
        <v>44096</v>
      </c>
      <c r="H1892" s="90">
        <v>743266.85672664596</v>
      </c>
      <c r="I1892" s="90">
        <v>0</v>
      </c>
      <c r="J1892" s="90">
        <v>0</v>
      </c>
      <c r="K1892" s="109">
        <v>1508492719.5957</v>
      </c>
      <c r="L1892" s="89">
        <v>4</v>
      </c>
      <c r="M1892" s="89">
        <v>4</v>
      </c>
      <c r="N1892" s="89" t="s">
        <v>6446</v>
      </c>
    </row>
    <row r="1893" spans="2:14" x14ac:dyDescent="0.3">
      <c r="B1893" s="27" t="s">
        <v>1889</v>
      </c>
      <c r="C1893" s="62" t="s">
        <v>5409</v>
      </c>
      <c r="D1893" s="25" t="s">
        <v>4373</v>
      </c>
      <c r="E1893" s="25" t="s">
        <v>4093</v>
      </c>
      <c r="F1893" s="26">
        <v>44096</v>
      </c>
      <c r="H1893" s="90">
        <v>1036.5994000006499</v>
      </c>
      <c r="I1893" s="90">
        <v>964.69479999970599</v>
      </c>
      <c r="J1893" s="90">
        <v>0</v>
      </c>
      <c r="K1893" s="109">
        <v>2612952023</v>
      </c>
      <c r="L1893" s="89">
        <v>674</v>
      </c>
      <c r="M1893" s="89">
        <v>0</v>
      </c>
      <c r="N1893" s="89" t="s">
        <v>6445</v>
      </c>
    </row>
    <row r="1894" spans="2:14" x14ac:dyDescent="0.3">
      <c r="B1894" s="27" t="s">
        <v>1890</v>
      </c>
      <c r="C1894" s="62" t="s">
        <v>5410</v>
      </c>
      <c r="D1894" s="25" t="s">
        <v>4373</v>
      </c>
      <c r="E1894" s="25" t="s">
        <v>4138</v>
      </c>
      <c r="F1894" s="26">
        <v>44096</v>
      </c>
      <c r="H1894" s="90">
        <v>2005.0817000009099</v>
      </c>
      <c r="I1894" s="90">
        <v>0</v>
      </c>
      <c r="J1894" s="90">
        <v>0</v>
      </c>
      <c r="K1894" s="109">
        <v>772681685</v>
      </c>
      <c r="L1894" s="89">
        <v>2</v>
      </c>
      <c r="M1894" s="89">
        <v>0</v>
      </c>
      <c r="N1894" s="89" t="s">
        <v>6445</v>
      </c>
    </row>
    <row r="1895" spans="2:14" x14ac:dyDescent="0.3">
      <c r="B1895" s="27" t="s">
        <v>1891</v>
      </c>
      <c r="C1895" s="62" t="s">
        <v>5411</v>
      </c>
      <c r="D1895" s="25" t="s">
        <v>4373</v>
      </c>
      <c r="E1895" s="25" t="s">
        <v>4122</v>
      </c>
      <c r="F1895" s="26">
        <v>44096</v>
      </c>
      <c r="H1895" s="90">
        <v>2782.9431000016598</v>
      </c>
      <c r="I1895" s="90">
        <v>8823072.0377960205</v>
      </c>
      <c r="J1895" s="90">
        <v>8625651.0836029109</v>
      </c>
      <c r="K1895" s="109">
        <v>334857792938</v>
      </c>
      <c r="L1895" s="89">
        <v>42242</v>
      </c>
      <c r="M1895" s="89">
        <v>4</v>
      </c>
      <c r="N1895" s="89" t="s">
        <v>6445</v>
      </c>
    </row>
    <row r="1896" spans="2:14" x14ac:dyDescent="0.3">
      <c r="B1896" s="27" t="s">
        <v>1892</v>
      </c>
      <c r="C1896" s="62" t="s">
        <v>5412</v>
      </c>
      <c r="D1896" s="25" t="s">
        <v>4373</v>
      </c>
      <c r="E1896" s="25" t="s">
        <v>4123</v>
      </c>
      <c r="F1896" s="26">
        <v>44096</v>
      </c>
      <c r="H1896" s="90">
        <v>1000.61170000024</v>
      </c>
      <c r="I1896" s="90">
        <v>0</v>
      </c>
      <c r="J1896" s="90">
        <v>0</v>
      </c>
      <c r="K1896" s="109">
        <v>529656020</v>
      </c>
      <c r="L1896" s="89">
        <v>56</v>
      </c>
      <c r="M1896" s="89">
        <v>0</v>
      </c>
      <c r="N1896" s="89" t="s">
        <v>6445</v>
      </c>
    </row>
    <row r="1897" spans="2:14" x14ac:dyDescent="0.3">
      <c r="B1897" s="27" t="s">
        <v>1893</v>
      </c>
      <c r="C1897" s="62" t="s">
        <v>5413</v>
      </c>
      <c r="D1897" s="25" t="s">
        <v>4374</v>
      </c>
      <c r="E1897" s="25" t="s">
        <v>4088</v>
      </c>
      <c r="F1897" s="26">
        <v>44096</v>
      </c>
      <c r="H1897" s="90">
        <v>995.90469999983895</v>
      </c>
      <c r="I1897" s="90">
        <v>0</v>
      </c>
      <c r="J1897" s="90">
        <v>0</v>
      </c>
      <c r="K1897" s="109">
        <v>109870</v>
      </c>
      <c r="L1897" s="89">
        <v>2</v>
      </c>
      <c r="M1897" s="89">
        <v>0</v>
      </c>
      <c r="N1897" s="89" t="s">
        <v>6445</v>
      </c>
    </row>
    <row r="1898" spans="2:14" x14ac:dyDescent="0.3">
      <c r="B1898" s="27" t="s">
        <v>1894</v>
      </c>
      <c r="C1898" s="62" t="s">
        <v>5414</v>
      </c>
      <c r="D1898" s="25" t="s">
        <v>4374</v>
      </c>
      <c r="E1898" s="25" t="s">
        <v>4089</v>
      </c>
      <c r="F1898" s="26">
        <v>44096</v>
      </c>
      <c r="H1898" s="90">
        <v>992.21820000000298</v>
      </c>
      <c r="I1898" s="90">
        <v>9574.5068999975902</v>
      </c>
      <c r="J1898" s="90">
        <v>0</v>
      </c>
      <c r="K1898" s="109">
        <v>24185211</v>
      </c>
      <c r="L1898" s="89">
        <v>18</v>
      </c>
      <c r="M1898" s="89">
        <v>0</v>
      </c>
      <c r="N1898" s="89" t="s">
        <v>6445</v>
      </c>
    </row>
    <row r="1899" spans="2:14" x14ac:dyDescent="0.3">
      <c r="B1899" s="27" t="s">
        <v>1895</v>
      </c>
      <c r="C1899" s="62" t="s">
        <v>5415</v>
      </c>
      <c r="D1899" s="25" t="s">
        <v>4374</v>
      </c>
      <c r="E1899" s="25" t="s">
        <v>4090</v>
      </c>
      <c r="F1899" s="26">
        <v>44096</v>
      </c>
      <c r="H1899" s="90">
        <v>992.30080000031705</v>
      </c>
      <c r="I1899" s="90">
        <v>0</v>
      </c>
      <c r="J1899" s="90">
        <v>0</v>
      </c>
      <c r="K1899" s="109">
        <v>59575</v>
      </c>
      <c r="L1899" s="89">
        <v>1</v>
      </c>
      <c r="M1899" s="89">
        <v>0</v>
      </c>
      <c r="N1899" s="89" t="s">
        <v>6445</v>
      </c>
    </row>
    <row r="1900" spans="2:14" x14ac:dyDescent="0.3">
      <c r="B1900" s="27" t="s">
        <v>1896</v>
      </c>
      <c r="C1900" s="62" t="s">
        <v>5416</v>
      </c>
      <c r="D1900" s="25" t="s">
        <v>4374</v>
      </c>
      <c r="E1900" s="25" t="s">
        <v>4091</v>
      </c>
      <c r="F1900" s="26">
        <v>44096</v>
      </c>
      <c r="H1900" s="90">
        <v>992.60120000038296</v>
      </c>
      <c r="I1900" s="90">
        <v>0</v>
      </c>
      <c r="J1900" s="90">
        <v>0</v>
      </c>
      <c r="K1900" s="109">
        <v>1493864797</v>
      </c>
      <c r="L1900" s="89">
        <v>1</v>
      </c>
      <c r="M1900" s="89">
        <v>0</v>
      </c>
      <c r="N1900" s="89" t="s">
        <v>6445</v>
      </c>
    </row>
    <row r="1901" spans="2:14" x14ac:dyDescent="0.3">
      <c r="B1901" s="27" t="s">
        <v>1897</v>
      </c>
      <c r="C1901" s="62" t="s">
        <v>5417</v>
      </c>
      <c r="D1901" s="25" t="s">
        <v>4375</v>
      </c>
      <c r="E1901" s="25" t="s">
        <v>4088</v>
      </c>
      <c r="F1901" s="26">
        <v>44096</v>
      </c>
      <c r="H1901" s="90">
        <v>1566.7640000004301</v>
      </c>
      <c r="I1901" s="90">
        <v>0</v>
      </c>
      <c r="J1901" s="90">
        <v>0</v>
      </c>
      <c r="K1901" s="109">
        <v>62480237</v>
      </c>
      <c r="L1901" s="89">
        <v>69</v>
      </c>
      <c r="M1901" s="89">
        <v>0</v>
      </c>
      <c r="N1901" s="89" t="s">
        <v>6445</v>
      </c>
    </row>
    <row r="1902" spans="2:14" x14ac:dyDescent="0.3">
      <c r="B1902" s="27" t="s">
        <v>1898</v>
      </c>
      <c r="C1902" s="62" t="s">
        <v>5418</v>
      </c>
      <c r="D1902" s="25" t="s">
        <v>4375</v>
      </c>
      <c r="E1902" s="25" t="s">
        <v>4089</v>
      </c>
      <c r="F1902" s="26">
        <v>44096</v>
      </c>
      <c r="H1902" s="90">
        <v>1744.50799999945</v>
      </c>
      <c r="I1902" s="90">
        <v>4126.0962999984604</v>
      </c>
      <c r="J1902" s="90">
        <v>295.19859999977098</v>
      </c>
      <c r="K1902" s="109">
        <v>7594384884</v>
      </c>
      <c r="L1902" s="89">
        <v>2115</v>
      </c>
      <c r="M1902" s="89">
        <v>0</v>
      </c>
      <c r="N1902" s="89" t="s">
        <v>6445</v>
      </c>
    </row>
    <row r="1903" spans="2:14" x14ac:dyDescent="0.3">
      <c r="B1903" s="27" t="s">
        <v>1899</v>
      </c>
      <c r="C1903" s="62" t="s">
        <v>5419</v>
      </c>
      <c r="D1903" s="25" t="s">
        <v>4375</v>
      </c>
      <c r="E1903" s="25" t="s">
        <v>4090</v>
      </c>
      <c r="F1903" s="26">
        <v>44096</v>
      </c>
      <c r="H1903" s="90">
        <v>1559.99180000089</v>
      </c>
      <c r="I1903" s="90">
        <v>0</v>
      </c>
      <c r="J1903" s="90">
        <v>0</v>
      </c>
      <c r="K1903" s="109">
        <v>625604753</v>
      </c>
      <c r="L1903" s="89">
        <v>15</v>
      </c>
      <c r="M1903" s="89">
        <v>0</v>
      </c>
      <c r="N1903" s="89" t="s">
        <v>6445</v>
      </c>
    </row>
    <row r="1904" spans="2:14" x14ac:dyDescent="0.3">
      <c r="B1904" s="27" t="s">
        <v>1900</v>
      </c>
      <c r="C1904" s="62" t="s">
        <v>5420</v>
      </c>
      <c r="D1904" s="25" t="s">
        <v>4375</v>
      </c>
      <c r="E1904" s="25" t="s">
        <v>4185</v>
      </c>
      <c r="F1904" s="26">
        <v>44096</v>
      </c>
      <c r="H1904" s="90">
        <v>1576.0392000004599</v>
      </c>
      <c r="I1904" s="90">
        <v>0</v>
      </c>
      <c r="J1904" s="90">
        <v>0</v>
      </c>
      <c r="K1904" s="109">
        <v>114199</v>
      </c>
      <c r="L1904" s="89">
        <v>1</v>
      </c>
      <c r="M1904" s="89">
        <v>0</v>
      </c>
      <c r="N1904" s="89" t="s">
        <v>6445</v>
      </c>
    </row>
    <row r="1905" spans="2:14" x14ac:dyDescent="0.3">
      <c r="B1905" s="27" t="s">
        <v>1901</v>
      </c>
      <c r="C1905" s="62" t="s">
        <v>5421</v>
      </c>
      <c r="D1905" s="25" t="s">
        <v>4375</v>
      </c>
      <c r="E1905" s="25" t="s">
        <v>4186</v>
      </c>
      <c r="F1905" s="26">
        <v>44096</v>
      </c>
      <c r="H1905" s="90">
        <v>1081.8476999998099</v>
      </c>
      <c r="I1905" s="90">
        <v>0</v>
      </c>
      <c r="J1905" s="90">
        <v>0</v>
      </c>
      <c r="K1905" s="109">
        <v>0</v>
      </c>
      <c r="L1905" s="89">
        <v>0</v>
      </c>
      <c r="M1905" s="89">
        <v>0</v>
      </c>
      <c r="N1905" s="89" t="s">
        <v>6445</v>
      </c>
    </row>
    <row r="1906" spans="2:14" x14ac:dyDescent="0.3">
      <c r="B1906" s="27" t="s">
        <v>1902</v>
      </c>
      <c r="C1906" s="62" t="s">
        <v>5422</v>
      </c>
      <c r="D1906" s="25" t="s">
        <v>4375</v>
      </c>
      <c r="E1906" s="25" t="s">
        <v>4187</v>
      </c>
      <c r="F1906" s="26">
        <v>44096</v>
      </c>
      <c r="H1906" s="90">
        <v>1508.10500000045</v>
      </c>
      <c r="I1906" s="90">
        <v>0</v>
      </c>
      <c r="J1906" s="90">
        <v>0</v>
      </c>
      <c r="K1906" s="109">
        <v>873574740</v>
      </c>
      <c r="L1906" s="89">
        <v>2</v>
      </c>
      <c r="M1906" s="89">
        <v>0</v>
      </c>
      <c r="N1906" s="89" t="s">
        <v>6445</v>
      </c>
    </row>
    <row r="1907" spans="2:14" x14ac:dyDescent="0.3">
      <c r="B1907" s="27" t="s">
        <v>1903</v>
      </c>
      <c r="C1907" s="62" t="s">
        <v>5423</v>
      </c>
      <c r="D1907" s="25" t="s">
        <v>4375</v>
      </c>
      <c r="E1907" s="25" t="s">
        <v>4205</v>
      </c>
      <c r="F1907" s="26">
        <v>44055</v>
      </c>
      <c r="H1907" s="90"/>
      <c r="I1907" s="90"/>
      <c r="J1907" s="90"/>
      <c r="K1907" s="109"/>
      <c r="L1907" s="89"/>
      <c r="M1907" s="89"/>
      <c r="N1907" s="89" t="s">
        <v>6445</v>
      </c>
    </row>
    <row r="1908" spans="2:14" x14ac:dyDescent="0.3">
      <c r="B1908" s="27" t="s">
        <v>1904</v>
      </c>
      <c r="C1908" s="62" t="s">
        <v>5424</v>
      </c>
      <c r="D1908" s="25" t="s">
        <v>4375</v>
      </c>
      <c r="E1908" s="25" t="s">
        <v>4091</v>
      </c>
      <c r="F1908" s="26">
        <v>44096</v>
      </c>
      <c r="H1908" s="90">
        <v>1155.89010000043</v>
      </c>
      <c r="I1908" s="90">
        <v>0</v>
      </c>
      <c r="J1908" s="90">
        <v>0</v>
      </c>
      <c r="K1908" s="109">
        <v>25002216575</v>
      </c>
      <c r="L1908" s="89">
        <v>2</v>
      </c>
      <c r="M1908" s="89">
        <v>1</v>
      </c>
      <c r="N1908" s="89" t="s">
        <v>6445</v>
      </c>
    </row>
    <row r="1909" spans="2:14" x14ac:dyDescent="0.3">
      <c r="B1909" s="27" t="s">
        <v>1905</v>
      </c>
      <c r="C1909" s="62" t="s">
        <v>5425</v>
      </c>
      <c r="D1909" s="25" t="s">
        <v>4376</v>
      </c>
      <c r="E1909" s="25" t="s">
        <v>4092</v>
      </c>
      <c r="F1909" s="26">
        <v>44096</v>
      </c>
      <c r="H1909" s="90">
        <v>1955.7219999991401</v>
      </c>
      <c r="I1909" s="90">
        <v>2971.4613000005502</v>
      </c>
      <c r="J1909" s="90">
        <v>154.60389999998699</v>
      </c>
      <c r="K1909" s="109">
        <v>14813919861</v>
      </c>
      <c r="L1909" s="89">
        <v>2587</v>
      </c>
      <c r="M1909" s="89">
        <v>0</v>
      </c>
      <c r="N1909" s="89" t="s">
        <v>6445</v>
      </c>
    </row>
    <row r="1910" spans="2:14" x14ac:dyDescent="0.3">
      <c r="B1910" s="27" t="s">
        <v>1906</v>
      </c>
      <c r="C1910" s="62" t="s">
        <v>5426</v>
      </c>
      <c r="D1910" s="25" t="s">
        <v>4376</v>
      </c>
      <c r="E1910" s="25" t="s">
        <v>4088</v>
      </c>
      <c r="F1910" s="26">
        <v>44096</v>
      </c>
      <c r="H1910" s="90">
        <v>1405.14200000092</v>
      </c>
      <c r="I1910" s="90">
        <v>0</v>
      </c>
      <c r="J1910" s="90">
        <v>0</v>
      </c>
      <c r="K1910" s="109">
        <v>39330297</v>
      </c>
      <c r="L1910" s="89">
        <v>11</v>
      </c>
      <c r="M1910" s="89">
        <v>0</v>
      </c>
      <c r="N1910" s="89" t="s">
        <v>6445</v>
      </c>
    </row>
    <row r="1911" spans="2:14" x14ac:dyDescent="0.3">
      <c r="B1911" s="27" t="s">
        <v>1907</v>
      </c>
      <c r="C1911" s="62" t="s">
        <v>5427</v>
      </c>
      <c r="D1911" s="25" t="s">
        <v>4376</v>
      </c>
      <c r="E1911" s="25" t="s">
        <v>4096</v>
      </c>
      <c r="F1911" s="26">
        <v>44096</v>
      </c>
      <c r="H1911" s="90">
        <v>1196.05489999987</v>
      </c>
      <c r="I1911" s="90">
        <v>1712.0726999994399</v>
      </c>
      <c r="J1911" s="90">
        <v>0</v>
      </c>
      <c r="K1911" s="109">
        <v>1244896258</v>
      </c>
      <c r="L1911" s="89">
        <v>109</v>
      </c>
      <c r="M1911" s="89">
        <v>0</v>
      </c>
      <c r="N1911" s="89" t="s">
        <v>6445</v>
      </c>
    </row>
    <row r="1912" spans="2:14" x14ac:dyDescent="0.3">
      <c r="B1912" s="27" t="s">
        <v>1908</v>
      </c>
      <c r="C1912" s="62" t="s">
        <v>5428</v>
      </c>
      <c r="D1912" s="25" t="s">
        <v>4377</v>
      </c>
      <c r="E1912" s="25" t="s">
        <v>4092</v>
      </c>
      <c r="F1912" s="26">
        <v>44096</v>
      </c>
      <c r="H1912" s="90">
        <v>2179.78959999979</v>
      </c>
      <c r="I1912" s="90">
        <v>18412612.260192901</v>
      </c>
      <c r="J1912" s="90">
        <v>18613469.604614299</v>
      </c>
      <c r="K1912" s="109">
        <v>15978959831</v>
      </c>
      <c r="L1912" s="89">
        <v>3965</v>
      </c>
      <c r="M1912" s="89">
        <v>3</v>
      </c>
      <c r="N1912" s="89" t="s">
        <v>6445</v>
      </c>
    </row>
    <row r="1913" spans="2:14" x14ac:dyDescent="0.3">
      <c r="B1913" s="27" t="s">
        <v>1909</v>
      </c>
      <c r="C1913" s="62" t="s">
        <v>5429</v>
      </c>
      <c r="D1913" s="25" t="s">
        <v>4377</v>
      </c>
      <c r="E1913" s="25" t="s">
        <v>4088</v>
      </c>
      <c r="F1913" s="26">
        <v>44096</v>
      </c>
      <c r="H1913" s="90">
        <v>2275.82930000126</v>
      </c>
      <c r="I1913" s="90">
        <v>8.69999999999891E-2</v>
      </c>
      <c r="J1913" s="90">
        <v>17237.078299999201</v>
      </c>
      <c r="K1913" s="109">
        <v>8302709597</v>
      </c>
      <c r="L1913" s="89">
        <v>1229</v>
      </c>
      <c r="M1913" s="89">
        <v>1</v>
      </c>
      <c r="N1913" s="89" t="s">
        <v>6445</v>
      </c>
    </row>
    <row r="1914" spans="2:14" x14ac:dyDescent="0.3">
      <c r="B1914" s="27" t="s">
        <v>1910</v>
      </c>
      <c r="C1914" s="62" t="s">
        <v>5430</v>
      </c>
      <c r="D1914" s="25" t="s">
        <v>4377</v>
      </c>
      <c r="E1914" s="25" t="s">
        <v>4096</v>
      </c>
      <c r="F1914" s="26">
        <v>44096</v>
      </c>
      <c r="H1914" s="90">
        <v>1332.6471999995399</v>
      </c>
      <c r="I1914" s="90">
        <v>123.72380000003599</v>
      </c>
      <c r="J1914" s="90">
        <v>34278.042999982797</v>
      </c>
      <c r="K1914" s="109">
        <v>8106312839</v>
      </c>
      <c r="L1914" s="89">
        <v>80</v>
      </c>
      <c r="M1914" s="89">
        <v>1</v>
      </c>
      <c r="N1914" s="89" t="s">
        <v>6445</v>
      </c>
    </row>
    <row r="1915" spans="2:14" x14ac:dyDescent="0.3">
      <c r="B1915" s="27" t="s">
        <v>1911</v>
      </c>
      <c r="C1915" s="62" t="s">
        <v>5431</v>
      </c>
      <c r="D1915" s="25" t="s">
        <v>4377</v>
      </c>
      <c r="E1915" s="25" t="s">
        <v>4097</v>
      </c>
      <c r="F1915" s="26">
        <v>44096</v>
      </c>
      <c r="H1915" s="90">
        <v>1637.2486000005199</v>
      </c>
      <c r="I1915" s="90">
        <v>3615296.9711990398</v>
      </c>
      <c r="J1915" s="90">
        <v>3615296.9711990398</v>
      </c>
      <c r="K1915" s="109">
        <v>14614490143</v>
      </c>
      <c r="L1915" s="89">
        <v>19</v>
      </c>
      <c r="M1915" s="89">
        <v>0</v>
      </c>
      <c r="N1915" s="89" t="s">
        <v>6445</v>
      </c>
    </row>
    <row r="1916" spans="2:14" x14ac:dyDescent="0.3">
      <c r="B1916" s="27" t="s">
        <v>1912</v>
      </c>
      <c r="C1916" s="62" t="s">
        <v>5432</v>
      </c>
      <c r="D1916" s="25" t="s">
        <v>4377</v>
      </c>
      <c r="E1916" s="25" t="s">
        <v>4107</v>
      </c>
      <c r="F1916" s="26">
        <v>44096</v>
      </c>
      <c r="H1916" s="90">
        <v>1133.5583999995099</v>
      </c>
      <c r="I1916" s="90">
        <v>0</v>
      </c>
      <c r="J1916" s="90">
        <v>0</v>
      </c>
      <c r="K1916" s="109">
        <v>84194450</v>
      </c>
      <c r="L1916" s="89">
        <v>1</v>
      </c>
      <c r="M1916" s="89">
        <v>1</v>
      </c>
      <c r="N1916" s="89" t="s">
        <v>6445</v>
      </c>
    </row>
    <row r="1917" spans="2:14" x14ac:dyDescent="0.3">
      <c r="B1917" s="27" t="s">
        <v>1913</v>
      </c>
      <c r="C1917" s="62" t="s">
        <v>5433</v>
      </c>
      <c r="D1917" s="25" t="s">
        <v>4377</v>
      </c>
      <c r="E1917" s="25" t="s">
        <v>4109</v>
      </c>
      <c r="F1917" s="26">
        <v>44096</v>
      </c>
      <c r="H1917" s="90">
        <v>1290.81629999913</v>
      </c>
      <c r="I1917" s="90">
        <v>1704.3496000003099</v>
      </c>
      <c r="J1917" s="90">
        <v>0</v>
      </c>
      <c r="K1917" s="109">
        <v>4510639429</v>
      </c>
      <c r="L1917" s="89">
        <v>10</v>
      </c>
      <c r="M1917" s="89">
        <v>0</v>
      </c>
      <c r="N1917" s="89" t="s">
        <v>6445</v>
      </c>
    </row>
    <row r="1918" spans="2:14" x14ac:dyDescent="0.3">
      <c r="B1918" s="27" t="s">
        <v>1914</v>
      </c>
      <c r="C1918" s="62" t="s">
        <v>5434</v>
      </c>
      <c r="D1918" s="25" t="s">
        <v>4378</v>
      </c>
      <c r="E1918" s="25" t="s">
        <v>4092</v>
      </c>
      <c r="F1918" s="26">
        <v>44096</v>
      </c>
      <c r="H1918" s="90">
        <v>2165.5568999983402</v>
      </c>
      <c r="I1918" s="90">
        <v>0</v>
      </c>
      <c r="J1918" s="90">
        <v>0</v>
      </c>
      <c r="K1918" s="109">
        <v>4630108195</v>
      </c>
      <c r="L1918" s="89">
        <v>565</v>
      </c>
      <c r="M1918" s="89">
        <v>0</v>
      </c>
      <c r="N1918" s="89" t="s">
        <v>6445</v>
      </c>
    </row>
    <row r="1919" spans="2:14" x14ac:dyDescent="0.3">
      <c r="B1919" s="27" t="s">
        <v>1915</v>
      </c>
      <c r="C1919" s="62" t="s">
        <v>5435</v>
      </c>
      <c r="D1919" s="25" t="s">
        <v>4378</v>
      </c>
      <c r="E1919" s="25" t="s">
        <v>4088</v>
      </c>
      <c r="F1919" s="26">
        <v>44096</v>
      </c>
      <c r="H1919" s="90">
        <v>2932.3508000001302</v>
      </c>
      <c r="I1919" s="90">
        <v>0</v>
      </c>
      <c r="J1919" s="90">
        <v>0</v>
      </c>
      <c r="K1919" s="109">
        <v>310978880</v>
      </c>
      <c r="L1919" s="89">
        <v>45</v>
      </c>
      <c r="M1919" s="89">
        <v>0</v>
      </c>
      <c r="N1919" s="89" t="s">
        <v>6445</v>
      </c>
    </row>
    <row r="1920" spans="2:14" x14ac:dyDescent="0.3">
      <c r="B1920" s="27" t="s">
        <v>1916</v>
      </c>
      <c r="C1920" s="62" t="s">
        <v>5436</v>
      </c>
      <c r="D1920" s="25" t="s">
        <v>4378</v>
      </c>
      <c r="E1920" s="25" t="s">
        <v>4093</v>
      </c>
      <c r="F1920" s="26">
        <v>44096</v>
      </c>
      <c r="H1920" s="90">
        <v>2051.2181999981399</v>
      </c>
      <c r="I1920" s="90">
        <v>0</v>
      </c>
      <c r="J1920" s="90">
        <v>0</v>
      </c>
      <c r="K1920" s="109">
        <v>896995901</v>
      </c>
      <c r="L1920" s="89">
        <v>27</v>
      </c>
      <c r="M1920" s="89">
        <v>0</v>
      </c>
      <c r="N1920" s="89" t="s">
        <v>6445</v>
      </c>
    </row>
    <row r="1921" spans="2:14" x14ac:dyDescent="0.3">
      <c r="B1921" s="27" t="s">
        <v>1917</v>
      </c>
      <c r="C1921" s="62" t="s">
        <v>5437</v>
      </c>
      <c r="D1921" s="25" t="s">
        <v>4378</v>
      </c>
      <c r="E1921" s="25" t="s">
        <v>4116</v>
      </c>
      <c r="F1921" s="26">
        <v>44096</v>
      </c>
      <c r="H1921" s="90">
        <v>2239.3027000017501</v>
      </c>
      <c r="I1921" s="90">
        <v>0</v>
      </c>
      <c r="J1921" s="90">
        <v>0</v>
      </c>
      <c r="K1921" s="109">
        <v>3964686206</v>
      </c>
      <c r="L1921" s="89">
        <v>25</v>
      </c>
      <c r="M1921" s="89">
        <v>0</v>
      </c>
      <c r="N1921" s="89" t="s">
        <v>6445</v>
      </c>
    </row>
    <row r="1922" spans="2:14" x14ac:dyDescent="0.3">
      <c r="B1922" s="27" t="s">
        <v>1918</v>
      </c>
      <c r="C1922" s="62" t="s">
        <v>5438</v>
      </c>
      <c r="D1922" s="25" t="s">
        <v>4378</v>
      </c>
      <c r="E1922" s="25" t="s">
        <v>4095</v>
      </c>
      <c r="F1922" s="26">
        <v>44096</v>
      </c>
      <c r="H1922" s="90">
        <v>2333.52439999953</v>
      </c>
      <c r="I1922" s="90">
        <v>0</v>
      </c>
      <c r="J1922" s="90">
        <v>0</v>
      </c>
      <c r="K1922" s="109">
        <v>41953060</v>
      </c>
      <c r="L1922" s="89">
        <v>16</v>
      </c>
      <c r="M1922" s="89">
        <v>0</v>
      </c>
      <c r="N1922" s="89" t="s">
        <v>6445</v>
      </c>
    </row>
    <row r="1923" spans="2:14" x14ac:dyDescent="0.3">
      <c r="B1923" s="27" t="s">
        <v>1919</v>
      </c>
      <c r="C1923" s="62" t="s">
        <v>5439</v>
      </c>
      <c r="D1923" s="25" t="s">
        <v>4378</v>
      </c>
      <c r="E1923" s="25" t="s">
        <v>4096</v>
      </c>
      <c r="F1923" s="26">
        <v>44096</v>
      </c>
      <c r="H1923" s="90">
        <v>1487.6815000008801</v>
      </c>
      <c r="I1923" s="90">
        <v>134.43739999993701</v>
      </c>
      <c r="J1923" s="90">
        <v>0</v>
      </c>
      <c r="K1923" s="109">
        <v>4114185253</v>
      </c>
      <c r="L1923" s="89">
        <v>158</v>
      </c>
      <c r="M1923" s="89">
        <v>0</v>
      </c>
      <c r="N1923" s="89" t="s">
        <v>6445</v>
      </c>
    </row>
    <row r="1924" spans="2:14" x14ac:dyDescent="0.3">
      <c r="B1924" s="27" t="s">
        <v>1920</v>
      </c>
      <c r="C1924" s="62" t="s">
        <v>5440</v>
      </c>
      <c r="D1924" s="25" t="s">
        <v>4379</v>
      </c>
      <c r="E1924" s="25" t="s">
        <v>4206</v>
      </c>
      <c r="F1924" s="26">
        <v>44096</v>
      </c>
      <c r="H1924" s="90">
        <v>1015.2308000000201</v>
      </c>
      <c r="I1924" s="90">
        <v>609975.55099964095</v>
      </c>
      <c r="J1924" s="90">
        <v>36191.7085000277</v>
      </c>
      <c r="K1924" s="109">
        <v>25487031012</v>
      </c>
      <c r="L1924" s="89">
        <v>3684</v>
      </c>
      <c r="M1924" s="89">
        <v>0</v>
      </c>
      <c r="N1924" s="89" t="s">
        <v>6445</v>
      </c>
    </row>
    <row r="1925" spans="2:14" x14ac:dyDescent="0.3">
      <c r="B1925" s="27" t="s">
        <v>1921</v>
      </c>
      <c r="C1925" s="62" t="s">
        <v>5441</v>
      </c>
      <c r="D1925" s="25" t="s">
        <v>4379</v>
      </c>
      <c r="E1925" s="25" t="s">
        <v>4144</v>
      </c>
      <c r="F1925" s="26">
        <v>44096</v>
      </c>
      <c r="H1925" s="90">
        <v>1003.51850000024</v>
      </c>
      <c r="I1925" s="90">
        <v>99.649399999994799</v>
      </c>
      <c r="J1925" s="90">
        <v>0</v>
      </c>
      <c r="K1925" s="109">
        <v>1104793</v>
      </c>
      <c r="L1925" s="89">
        <v>10</v>
      </c>
      <c r="M1925" s="89">
        <v>0</v>
      </c>
      <c r="N1925" s="89" t="s">
        <v>6445</v>
      </c>
    </row>
    <row r="1926" spans="2:14" x14ac:dyDescent="0.3">
      <c r="B1926" s="27" t="s">
        <v>1922</v>
      </c>
      <c r="C1926" s="62" t="s">
        <v>5442</v>
      </c>
      <c r="D1926" s="25" t="s">
        <v>4379</v>
      </c>
      <c r="E1926" s="25" t="s">
        <v>4164</v>
      </c>
      <c r="F1926" s="26">
        <v>44096</v>
      </c>
      <c r="H1926" s="90">
        <v>999.07189999986394</v>
      </c>
      <c r="I1926" s="90">
        <v>0</v>
      </c>
      <c r="J1926" s="90">
        <v>0</v>
      </c>
      <c r="K1926" s="109">
        <v>4496379793</v>
      </c>
      <c r="L1926" s="89">
        <v>30</v>
      </c>
      <c r="M1926" s="89">
        <v>0</v>
      </c>
      <c r="N1926" s="89" t="s">
        <v>6445</v>
      </c>
    </row>
    <row r="1927" spans="2:14" x14ac:dyDescent="0.3">
      <c r="B1927" s="27" t="s">
        <v>1923</v>
      </c>
      <c r="C1927" s="62" t="s">
        <v>5443</v>
      </c>
      <c r="D1927" s="25" t="s">
        <v>4380</v>
      </c>
      <c r="E1927" s="25" t="s">
        <v>4206</v>
      </c>
      <c r="F1927" s="26">
        <v>44096</v>
      </c>
      <c r="H1927" s="90">
        <v>1029.46529999934</v>
      </c>
      <c r="I1927" s="90">
        <v>286503.63549995399</v>
      </c>
      <c r="J1927" s="90">
        <v>174.847999999998</v>
      </c>
      <c r="K1927" s="109">
        <v>10887173351</v>
      </c>
      <c r="L1927" s="89">
        <v>1623</v>
      </c>
      <c r="M1927" s="89">
        <v>0</v>
      </c>
      <c r="N1927" s="89" t="s">
        <v>6445</v>
      </c>
    </row>
    <row r="1928" spans="2:14" x14ac:dyDescent="0.3">
      <c r="B1928" s="27" t="s">
        <v>1924</v>
      </c>
      <c r="C1928" s="62" t="s">
        <v>5444</v>
      </c>
      <c r="D1928" s="25" t="s">
        <v>4380</v>
      </c>
      <c r="E1928" s="25" t="s">
        <v>4144</v>
      </c>
      <c r="F1928" s="26">
        <v>44096</v>
      </c>
      <c r="H1928" s="90">
        <v>1014.3189000003</v>
      </c>
      <c r="I1928" s="90">
        <v>0</v>
      </c>
      <c r="J1928" s="90">
        <v>0</v>
      </c>
      <c r="K1928" s="109">
        <v>262007</v>
      </c>
      <c r="L1928" s="89">
        <v>6</v>
      </c>
      <c r="M1928" s="89">
        <v>0</v>
      </c>
      <c r="N1928" s="89" t="s">
        <v>6445</v>
      </c>
    </row>
    <row r="1929" spans="2:14" x14ac:dyDescent="0.3">
      <c r="B1929" s="27" t="s">
        <v>1925</v>
      </c>
      <c r="C1929" s="62" t="s">
        <v>5445</v>
      </c>
      <c r="D1929" s="25" t="s">
        <v>4380</v>
      </c>
      <c r="E1929" s="25" t="s">
        <v>4164</v>
      </c>
      <c r="F1929" s="26">
        <v>44096</v>
      </c>
      <c r="H1929" s="90">
        <v>1015.9486999996</v>
      </c>
      <c r="I1929" s="90">
        <v>350348.113999844</v>
      </c>
      <c r="J1929" s="90">
        <v>0</v>
      </c>
      <c r="K1929" s="109">
        <v>5784055808</v>
      </c>
      <c r="L1929" s="89">
        <v>25</v>
      </c>
      <c r="M1929" s="89">
        <v>0</v>
      </c>
      <c r="N1929" s="89" t="s">
        <v>6445</v>
      </c>
    </row>
    <row r="1930" spans="2:14" x14ac:dyDescent="0.3">
      <c r="B1930" s="27" t="s">
        <v>1926</v>
      </c>
      <c r="C1930" s="62" t="s">
        <v>5446</v>
      </c>
      <c r="D1930" s="25" t="s">
        <v>4381</v>
      </c>
      <c r="E1930" s="25" t="s">
        <v>4206</v>
      </c>
      <c r="F1930" s="26">
        <v>44096</v>
      </c>
      <c r="H1930" s="90">
        <v>963.831100000069</v>
      </c>
      <c r="I1930" s="90">
        <v>5.1875999999974702</v>
      </c>
      <c r="J1930" s="90">
        <v>0</v>
      </c>
      <c r="K1930" s="109">
        <v>352051055</v>
      </c>
      <c r="L1930" s="89">
        <v>184</v>
      </c>
      <c r="M1930" s="89">
        <v>0</v>
      </c>
      <c r="N1930" s="89" t="s">
        <v>6445</v>
      </c>
    </row>
    <row r="1931" spans="2:14" x14ac:dyDescent="0.3">
      <c r="B1931" s="27" t="s">
        <v>1927</v>
      </c>
      <c r="C1931" s="62" t="s">
        <v>5447</v>
      </c>
      <c r="D1931" s="25" t="s">
        <v>4381</v>
      </c>
      <c r="E1931" s="25" t="s">
        <v>4144</v>
      </c>
      <c r="F1931" s="26">
        <v>44096</v>
      </c>
      <c r="H1931" s="90">
        <v>996.57270000036794</v>
      </c>
      <c r="I1931" s="90">
        <v>0</v>
      </c>
      <c r="J1931" s="90">
        <v>0</v>
      </c>
      <c r="K1931" s="109">
        <v>220990</v>
      </c>
      <c r="L1931" s="89">
        <v>4</v>
      </c>
      <c r="M1931" s="89">
        <v>0</v>
      </c>
      <c r="N1931" s="89" t="s">
        <v>6445</v>
      </c>
    </row>
    <row r="1932" spans="2:14" x14ac:dyDescent="0.3">
      <c r="B1932" s="27" t="s">
        <v>1928</v>
      </c>
      <c r="C1932" s="62" t="s">
        <v>5448</v>
      </c>
      <c r="D1932" s="25" t="s">
        <v>4381</v>
      </c>
      <c r="E1932" s="25" t="s">
        <v>4164</v>
      </c>
      <c r="F1932" s="26">
        <v>44096</v>
      </c>
      <c r="H1932" s="90">
        <v>949.91959999967401</v>
      </c>
      <c r="I1932" s="90">
        <v>0</v>
      </c>
      <c r="J1932" s="90">
        <v>204000</v>
      </c>
      <c r="K1932" s="109">
        <v>1</v>
      </c>
      <c r="L1932" s="89">
        <v>0</v>
      </c>
      <c r="M1932" s="89">
        <v>0</v>
      </c>
      <c r="N1932" s="89" t="s">
        <v>6445</v>
      </c>
    </row>
    <row r="1933" spans="2:14" x14ac:dyDescent="0.3">
      <c r="B1933" s="27" t="s">
        <v>1929</v>
      </c>
      <c r="C1933" s="62" t="s">
        <v>5449</v>
      </c>
      <c r="D1933" s="25" t="s">
        <v>4382</v>
      </c>
      <c r="E1933" s="25" t="s">
        <v>4206</v>
      </c>
      <c r="F1933" s="26">
        <v>44096</v>
      </c>
      <c r="H1933" s="90">
        <v>1008.72879999969</v>
      </c>
      <c r="I1933" s="90">
        <v>40288.846700012698</v>
      </c>
      <c r="J1933" s="90">
        <v>1531.4671000000101</v>
      </c>
      <c r="K1933" s="109">
        <v>1415207974</v>
      </c>
      <c r="L1933" s="89">
        <v>531</v>
      </c>
      <c r="M1933" s="89">
        <v>0</v>
      </c>
      <c r="N1933" s="89" t="s">
        <v>6445</v>
      </c>
    </row>
    <row r="1934" spans="2:14" x14ac:dyDescent="0.3">
      <c r="B1934" s="27" t="s">
        <v>1930</v>
      </c>
      <c r="C1934" s="62" t="s">
        <v>5450</v>
      </c>
      <c r="D1934" s="25" t="s">
        <v>4382</v>
      </c>
      <c r="E1934" s="25" t="s">
        <v>4144</v>
      </c>
      <c r="F1934" s="26">
        <v>44096</v>
      </c>
      <c r="H1934" s="90">
        <v>1021.8402000004399</v>
      </c>
      <c r="I1934" s="90">
        <v>0</v>
      </c>
      <c r="J1934" s="90">
        <v>0</v>
      </c>
      <c r="K1934" s="109">
        <v>1015023</v>
      </c>
      <c r="L1934" s="89">
        <v>5</v>
      </c>
      <c r="M1934" s="89">
        <v>0</v>
      </c>
      <c r="N1934" s="89" t="s">
        <v>6445</v>
      </c>
    </row>
    <row r="1935" spans="2:14" x14ac:dyDescent="0.3">
      <c r="B1935" s="27" t="s">
        <v>1931</v>
      </c>
      <c r="C1935" s="62" t="s">
        <v>5451</v>
      </c>
      <c r="D1935" s="25" t="s">
        <v>4382</v>
      </c>
      <c r="E1935" s="25" t="s">
        <v>4164</v>
      </c>
      <c r="F1935" s="26">
        <v>44096</v>
      </c>
      <c r="H1935" s="90">
        <v>1001.25609999988</v>
      </c>
      <c r="I1935" s="90">
        <v>0</v>
      </c>
      <c r="J1935" s="90">
        <v>0</v>
      </c>
      <c r="K1935" s="109">
        <v>231681740</v>
      </c>
      <c r="L1935" s="89">
        <v>1</v>
      </c>
      <c r="M1935" s="89">
        <v>0</v>
      </c>
      <c r="N1935" s="89" t="s">
        <v>6445</v>
      </c>
    </row>
    <row r="1936" spans="2:14" x14ac:dyDescent="0.3">
      <c r="B1936" s="27" t="s">
        <v>1932</v>
      </c>
      <c r="C1936" s="62" t="s">
        <v>5452</v>
      </c>
      <c r="D1936" s="25" t="s">
        <v>4383</v>
      </c>
      <c r="E1936" s="25" t="s">
        <v>4093</v>
      </c>
      <c r="F1936" s="26">
        <v>44096</v>
      </c>
      <c r="H1936" s="90">
        <v>955.89790000021503</v>
      </c>
      <c r="I1936" s="90">
        <v>0</v>
      </c>
      <c r="J1936" s="90">
        <v>0</v>
      </c>
      <c r="K1936" s="109">
        <v>487065199</v>
      </c>
      <c r="L1936" s="89">
        <v>298</v>
      </c>
      <c r="M1936" s="89">
        <v>0</v>
      </c>
      <c r="N1936" s="89" t="s">
        <v>6445</v>
      </c>
    </row>
    <row r="1937" spans="2:14" x14ac:dyDescent="0.3">
      <c r="B1937" s="27" t="s">
        <v>1933</v>
      </c>
      <c r="C1937" s="62" t="s">
        <v>5453</v>
      </c>
      <c r="D1937" s="25" t="s">
        <v>4383</v>
      </c>
      <c r="E1937" s="25" t="s">
        <v>4138</v>
      </c>
      <c r="F1937" s="26">
        <v>44096</v>
      </c>
      <c r="H1937" s="90">
        <v>609.62689999956604</v>
      </c>
      <c r="I1937" s="90">
        <v>0</v>
      </c>
      <c r="J1937" s="90">
        <v>0</v>
      </c>
      <c r="K1937" s="109">
        <v>8918085</v>
      </c>
      <c r="L1937" s="89">
        <v>1</v>
      </c>
      <c r="M1937" s="89">
        <v>0</v>
      </c>
      <c r="N1937" s="89" t="s">
        <v>6445</v>
      </c>
    </row>
    <row r="1938" spans="2:14" x14ac:dyDescent="0.3">
      <c r="B1938" s="27" t="s">
        <v>1934</v>
      </c>
      <c r="C1938" s="62" t="s">
        <v>5454</v>
      </c>
      <c r="D1938" s="25" t="s">
        <v>4383</v>
      </c>
      <c r="E1938" s="25" t="s">
        <v>4122</v>
      </c>
      <c r="F1938" s="26">
        <v>44096</v>
      </c>
      <c r="H1938" s="90">
        <v>1022.4705999996499</v>
      </c>
      <c r="I1938" s="90">
        <v>0</v>
      </c>
      <c r="J1938" s="90">
        <v>6158.6180000007198</v>
      </c>
      <c r="K1938" s="109">
        <v>3354337700</v>
      </c>
      <c r="L1938" s="89">
        <v>1903</v>
      </c>
      <c r="M1938" s="89">
        <v>0</v>
      </c>
      <c r="N1938" s="89" t="s">
        <v>6445</v>
      </c>
    </row>
    <row r="1939" spans="2:14" x14ac:dyDescent="0.3">
      <c r="B1939" s="27" t="s">
        <v>1935</v>
      </c>
      <c r="C1939" s="62" t="s">
        <v>5455</v>
      </c>
      <c r="D1939" s="25" t="s">
        <v>4383</v>
      </c>
      <c r="E1939" s="25" t="s">
        <v>4123</v>
      </c>
      <c r="F1939" s="26">
        <v>44096</v>
      </c>
      <c r="H1939" s="90">
        <v>804.86770000029401</v>
      </c>
      <c r="I1939" s="90">
        <v>0</v>
      </c>
      <c r="J1939" s="90">
        <v>0</v>
      </c>
      <c r="K1939" s="109">
        <v>1114481397</v>
      </c>
      <c r="L1939" s="89">
        <v>153</v>
      </c>
      <c r="M1939" s="89">
        <v>0</v>
      </c>
      <c r="N1939" s="89" t="s">
        <v>6445</v>
      </c>
    </row>
    <row r="1940" spans="2:14" x14ac:dyDescent="0.3">
      <c r="B1940" s="27" t="s">
        <v>1936</v>
      </c>
      <c r="C1940" s="62" t="s">
        <v>5456</v>
      </c>
      <c r="D1940" s="25" t="s">
        <v>4384</v>
      </c>
      <c r="E1940" s="25" t="s">
        <v>4092</v>
      </c>
      <c r="F1940" s="26">
        <v>44096</v>
      </c>
      <c r="H1940" s="90">
        <v>1258.3924000002401</v>
      </c>
      <c r="I1940" s="90">
        <v>260157.155400038</v>
      </c>
      <c r="J1940" s="90">
        <v>11641.837699994399</v>
      </c>
      <c r="K1940" s="109">
        <v>40013766485</v>
      </c>
      <c r="L1940" s="89">
        <v>1358</v>
      </c>
      <c r="M1940" s="89">
        <v>0</v>
      </c>
      <c r="N1940" s="89" t="s">
        <v>6445</v>
      </c>
    </row>
    <row r="1941" spans="2:14" x14ac:dyDescent="0.3">
      <c r="B1941" s="27" t="s">
        <v>1937</v>
      </c>
      <c r="C1941" s="62" t="s">
        <v>5457</v>
      </c>
      <c r="D1941" s="25" t="s">
        <v>4384</v>
      </c>
      <c r="E1941" s="25" t="s">
        <v>4202</v>
      </c>
      <c r="F1941" s="26">
        <v>44096</v>
      </c>
      <c r="H1941" s="90">
        <v>1175.5901999995101</v>
      </c>
      <c r="I1941" s="90">
        <v>0</v>
      </c>
      <c r="J1941" s="90">
        <v>0</v>
      </c>
      <c r="K1941" s="109">
        <v>9783831</v>
      </c>
      <c r="L1941" s="89">
        <v>113</v>
      </c>
      <c r="M1941" s="89">
        <v>0</v>
      </c>
      <c r="N1941" s="89" t="s">
        <v>6445</v>
      </c>
    </row>
    <row r="1942" spans="2:14" x14ac:dyDescent="0.3">
      <c r="B1942" s="27" t="s">
        <v>1938</v>
      </c>
      <c r="C1942" s="62" t="s">
        <v>5458</v>
      </c>
      <c r="D1942" s="25" t="s">
        <v>4384</v>
      </c>
      <c r="E1942" s="25" t="s">
        <v>4093</v>
      </c>
      <c r="F1942" s="26">
        <v>44096</v>
      </c>
      <c r="H1942" s="90">
        <v>1369.1372999995899</v>
      </c>
      <c r="I1942" s="90">
        <v>109.181899999967</v>
      </c>
      <c r="J1942" s="90">
        <v>1825.9672999996701</v>
      </c>
      <c r="K1942" s="109">
        <v>14955873254</v>
      </c>
      <c r="L1942" s="89">
        <v>296</v>
      </c>
      <c r="M1942" s="89">
        <v>0</v>
      </c>
      <c r="N1942" s="89" t="s">
        <v>6445</v>
      </c>
    </row>
    <row r="1943" spans="2:14" x14ac:dyDescent="0.3">
      <c r="B1943" s="27" t="s">
        <v>1939</v>
      </c>
      <c r="C1943" s="62" t="s">
        <v>5459</v>
      </c>
      <c r="D1943" s="25" t="s">
        <v>4384</v>
      </c>
      <c r="E1943" s="25" t="s">
        <v>4094</v>
      </c>
      <c r="F1943" s="26">
        <v>44096</v>
      </c>
      <c r="H1943" s="90">
        <v>1206.4421999994699</v>
      </c>
      <c r="I1943" s="90">
        <v>0</v>
      </c>
      <c r="J1943" s="90">
        <v>0</v>
      </c>
      <c r="K1943" s="109">
        <v>12864017298</v>
      </c>
      <c r="L1943" s="89">
        <v>4</v>
      </c>
      <c r="M1943" s="89">
        <v>0</v>
      </c>
      <c r="N1943" s="89" t="s">
        <v>6445</v>
      </c>
    </row>
    <row r="1944" spans="2:14" x14ac:dyDescent="0.3">
      <c r="B1944" s="27" t="s">
        <v>1940</v>
      </c>
      <c r="C1944" s="62" t="s">
        <v>5460</v>
      </c>
      <c r="D1944" s="25" t="s">
        <v>4384</v>
      </c>
      <c r="E1944" s="25" t="s">
        <v>4102</v>
      </c>
      <c r="F1944" s="26">
        <v>44096</v>
      </c>
      <c r="H1944" s="90">
        <v>1162.32679999992</v>
      </c>
      <c r="I1944" s="90">
        <v>0</v>
      </c>
      <c r="J1944" s="90">
        <v>0</v>
      </c>
      <c r="K1944" s="109">
        <v>1043761</v>
      </c>
      <c r="L1944" s="89">
        <v>1</v>
      </c>
      <c r="M1944" s="89">
        <v>1</v>
      </c>
      <c r="N1944" s="89" t="s">
        <v>6445</v>
      </c>
    </row>
    <row r="1945" spans="2:14" x14ac:dyDescent="0.3">
      <c r="B1945" s="27" t="s">
        <v>1941</v>
      </c>
      <c r="C1945" s="62" t="s">
        <v>5461</v>
      </c>
      <c r="D1945" s="25" t="s">
        <v>4384</v>
      </c>
      <c r="E1945" s="25" t="s">
        <v>4137</v>
      </c>
      <c r="F1945" s="26">
        <v>44096</v>
      </c>
      <c r="H1945" s="90">
        <v>1123.7237999997999</v>
      </c>
      <c r="I1945" s="90">
        <v>2346273.9723014799</v>
      </c>
      <c r="J1945" s="90">
        <v>186974.44689989099</v>
      </c>
      <c r="K1945" s="109">
        <v>24176168046</v>
      </c>
      <c r="L1945" s="89">
        <v>406</v>
      </c>
      <c r="M1945" s="89">
        <v>1</v>
      </c>
      <c r="N1945" s="89" t="s">
        <v>6445</v>
      </c>
    </row>
    <row r="1946" spans="2:14" x14ac:dyDescent="0.3">
      <c r="B1946" s="27" t="s">
        <v>1942</v>
      </c>
      <c r="C1946" s="62" t="s">
        <v>5462</v>
      </c>
      <c r="D1946" s="25" t="s">
        <v>4384</v>
      </c>
      <c r="E1946" s="25" t="s">
        <v>4169</v>
      </c>
      <c r="F1946" s="26">
        <v>44096</v>
      </c>
      <c r="H1946" s="90">
        <v>1428.2229999993001</v>
      </c>
      <c r="I1946" s="90">
        <v>40.188399999984497</v>
      </c>
      <c r="J1946" s="90">
        <v>0</v>
      </c>
      <c r="K1946" s="109">
        <v>3175155750</v>
      </c>
      <c r="L1946" s="89">
        <v>483</v>
      </c>
      <c r="M1946" s="89">
        <v>0</v>
      </c>
      <c r="N1946" s="89" t="s">
        <v>6445</v>
      </c>
    </row>
    <row r="1947" spans="2:14" x14ac:dyDescent="0.3">
      <c r="B1947" s="27" t="s">
        <v>1943</v>
      </c>
      <c r="C1947" s="62" t="s">
        <v>5463</v>
      </c>
      <c r="D1947" s="25" t="s">
        <v>4384</v>
      </c>
      <c r="E1947" s="25" t="s">
        <v>4114</v>
      </c>
      <c r="F1947" s="26">
        <v>44096</v>
      </c>
      <c r="H1947" s="90">
        <v>1106.2887999992799</v>
      </c>
      <c r="I1947" s="90">
        <v>0</v>
      </c>
      <c r="J1947" s="90">
        <v>0</v>
      </c>
      <c r="K1947" s="109">
        <v>5963299622</v>
      </c>
      <c r="L1947" s="89">
        <v>1</v>
      </c>
      <c r="M1947" s="89">
        <v>1</v>
      </c>
      <c r="N1947" s="89" t="s">
        <v>6445</v>
      </c>
    </row>
    <row r="1948" spans="2:14" x14ac:dyDescent="0.3">
      <c r="B1948" s="27" t="s">
        <v>1944</v>
      </c>
      <c r="C1948" s="62" t="s">
        <v>5464</v>
      </c>
      <c r="D1948" s="25" t="s">
        <v>4384</v>
      </c>
      <c r="E1948" s="25" t="s">
        <v>4180</v>
      </c>
      <c r="F1948" s="26">
        <v>44096</v>
      </c>
      <c r="H1948" s="90">
        <v>1083.65259999968</v>
      </c>
      <c r="I1948" s="90">
        <v>0</v>
      </c>
      <c r="J1948" s="90">
        <v>0</v>
      </c>
      <c r="K1948" s="109">
        <v>52245965867</v>
      </c>
      <c r="L1948" s="89">
        <v>5</v>
      </c>
      <c r="M1948" s="89">
        <v>5</v>
      </c>
      <c r="N1948" s="89" t="s">
        <v>6445</v>
      </c>
    </row>
    <row r="1949" spans="2:14" x14ac:dyDescent="0.3">
      <c r="B1949" s="27" t="s">
        <v>1945</v>
      </c>
      <c r="C1949" s="62" t="s">
        <v>5465</v>
      </c>
      <c r="D1949" s="25" t="s">
        <v>4384</v>
      </c>
      <c r="E1949" s="25" t="s">
        <v>4139</v>
      </c>
      <c r="F1949" s="26">
        <v>44096</v>
      </c>
      <c r="H1949" s="90">
        <v>1128.51720000058</v>
      </c>
      <c r="I1949" s="90">
        <v>0</v>
      </c>
      <c r="J1949" s="90">
        <v>0</v>
      </c>
      <c r="K1949" s="109">
        <v>12660308908</v>
      </c>
      <c r="L1949" s="89">
        <v>4</v>
      </c>
      <c r="M1949" s="89">
        <v>1</v>
      </c>
      <c r="N1949" s="89" t="s">
        <v>6445</v>
      </c>
    </row>
    <row r="1950" spans="2:14" x14ac:dyDescent="0.3">
      <c r="B1950" s="27" t="s">
        <v>1946</v>
      </c>
      <c r="C1950" s="62" t="s">
        <v>5466</v>
      </c>
      <c r="D1950" s="25" t="s">
        <v>4385</v>
      </c>
      <c r="E1950" s="25" t="s">
        <v>4092</v>
      </c>
      <c r="F1950" s="26">
        <v>44096</v>
      </c>
      <c r="H1950" s="90">
        <v>800541.28802681004</v>
      </c>
      <c r="I1950" s="90">
        <v>9.6538000000000501</v>
      </c>
      <c r="J1950" s="90">
        <v>0</v>
      </c>
      <c r="K1950" s="109">
        <v>22826037200.9688</v>
      </c>
      <c r="L1950" s="89">
        <v>204</v>
      </c>
      <c r="M1950" s="89">
        <v>0</v>
      </c>
      <c r="N1950" s="89" t="s">
        <v>6446</v>
      </c>
    </row>
    <row r="1951" spans="2:14" x14ac:dyDescent="0.3">
      <c r="B1951" s="27" t="s">
        <v>1947</v>
      </c>
      <c r="C1951" s="62" t="s">
        <v>5467</v>
      </c>
      <c r="D1951" s="25" t="s">
        <v>4385</v>
      </c>
      <c r="E1951" s="25" t="s">
        <v>4093</v>
      </c>
      <c r="F1951" s="26">
        <v>44096</v>
      </c>
      <c r="H1951" s="90">
        <v>806649.04080009495</v>
      </c>
      <c r="I1951" s="90">
        <v>210.77640000009001</v>
      </c>
      <c r="J1951" s="90">
        <v>0</v>
      </c>
      <c r="K1951" s="109">
        <v>726896338.88183606</v>
      </c>
      <c r="L1951" s="89">
        <v>22</v>
      </c>
      <c r="M1951" s="89">
        <v>0</v>
      </c>
      <c r="N1951" s="89" t="s">
        <v>6446</v>
      </c>
    </row>
    <row r="1952" spans="2:14" x14ac:dyDescent="0.3">
      <c r="B1952" s="27" t="s">
        <v>1948</v>
      </c>
      <c r="C1952" s="62" t="s">
        <v>5468</v>
      </c>
      <c r="D1952" s="25" t="s">
        <v>4385</v>
      </c>
      <c r="E1952" s="25" t="s">
        <v>4182</v>
      </c>
      <c r="F1952" s="26">
        <v>44096</v>
      </c>
      <c r="H1952" s="90">
        <v>768570.47017192806</v>
      </c>
      <c r="I1952" s="90">
        <v>0</v>
      </c>
      <c r="J1952" s="90">
        <v>0</v>
      </c>
      <c r="K1952" s="109">
        <v>0</v>
      </c>
      <c r="L1952" s="89">
        <v>0</v>
      </c>
      <c r="M1952" s="89">
        <v>0</v>
      </c>
      <c r="N1952" s="89" t="s">
        <v>6446</v>
      </c>
    </row>
    <row r="1953" spans="2:14" x14ac:dyDescent="0.3">
      <c r="B1953" s="27" t="s">
        <v>1949</v>
      </c>
      <c r="C1953" s="62" t="s">
        <v>5469</v>
      </c>
      <c r="D1953" s="25" t="s">
        <v>4385</v>
      </c>
      <c r="E1953" s="25" t="s">
        <v>4183</v>
      </c>
      <c r="F1953" s="26">
        <v>44096</v>
      </c>
      <c r="H1953" s="90">
        <v>808978.11857128097</v>
      </c>
      <c r="I1953" s="90">
        <v>0</v>
      </c>
      <c r="J1953" s="90">
        <v>0</v>
      </c>
      <c r="K1953" s="109">
        <v>2786452839.1718798</v>
      </c>
      <c r="L1953" s="89">
        <v>8</v>
      </c>
      <c r="M1953" s="89">
        <v>0</v>
      </c>
      <c r="N1953" s="89" t="s">
        <v>6446</v>
      </c>
    </row>
    <row r="1954" spans="2:14" x14ac:dyDescent="0.3">
      <c r="B1954" s="27" t="s">
        <v>1950</v>
      </c>
      <c r="C1954" s="62" t="s">
        <v>5470</v>
      </c>
      <c r="D1954" s="25" t="s">
        <v>4385</v>
      </c>
      <c r="E1954" s="25" t="s">
        <v>4180</v>
      </c>
      <c r="F1954" s="26">
        <v>44096</v>
      </c>
      <c r="H1954" s="90">
        <v>790730.59759235405</v>
      </c>
      <c r="I1954" s="90">
        <v>0</v>
      </c>
      <c r="J1954" s="90">
        <v>0</v>
      </c>
      <c r="K1954" s="109">
        <v>0</v>
      </c>
      <c r="L1954" s="89">
        <v>0</v>
      </c>
      <c r="M1954" s="89">
        <v>0</v>
      </c>
      <c r="N1954" s="89" t="s">
        <v>6446</v>
      </c>
    </row>
    <row r="1955" spans="2:14" x14ac:dyDescent="0.3">
      <c r="B1955" s="27" t="s">
        <v>1951</v>
      </c>
      <c r="C1955" s="62" t="s">
        <v>5471</v>
      </c>
      <c r="D1955" s="25" t="s">
        <v>4386</v>
      </c>
      <c r="E1955" s="25" t="s">
        <v>4092</v>
      </c>
      <c r="F1955" s="26">
        <v>44096</v>
      </c>
      <c r="H1955" s="90">
        <v>1268.5320999994899</v>
      </c>
      <c r="I1955" s="90">
        <v>132140.92100000399</v>
      </c>
      <c r="J1955" s="90">
        <v>12704.390799999201</v>
      </c>
      <c r="K1955" s="109">
        <v>14016859833</v>
      </c>
      <c r="L1955" s="89">
        <v>498</v>
      </c>
      <c r="M1955" s="89">
        <v>1</v>
      </c>
      <c r="N1955" s="89" t="s">
        <v>6445</v>
      </c>
    </row>
    <row r="1956" spans="2:14" x14ac:dyDescent="0.3">
      <c r="B1956" s="27" t="s">
        <v>1952</v>
      </c>
      <c r="C1956" s="62" t="s">
        <v>5472</v>
      </c>
      <c r="D1956" s="25" t="s">
        <v>4386</v>
      </c>
      <c r="E1956" s="25" t="s">
        <v>4093</v>
      </c>
      <c r="F1956" s="26">
        <v>44096</v>
      </c>
      <c r="H1956" s="90">
        <v>1320.8616000004099</v>
      </c>
      <c r="I1956" s="90">
        <v>0</v>
      </c>
      <c r="J1956" s="90">
        <v>0</v>
      </c>
      <c r="K1956" s="109">
        <v>6909776848</v>
      </c>
      <c r="L1956" s="89">
        <v>136</v>
      </c>
      <c r="M1956" s="89">
        <v>0</v>
      </c>
      <c r="N1956" s="89" t="s">
        <v>6445</v>
      </c>
    </row>
    <row r="1957" spans="2:14" x14ac:dyDescent="0.3">
      <c r="B1957" s="27" t="s">
        <v>1953</v>
      </c>
      <c r="C1957" s="62" t="s">
        <v>5473</v>
      </c>
      <c r="D1957" s="25" t="s">
        <v>4386</v>
      </c>
      <c r="E1957" s="25" t="s">
        <v>4094</v>
      </c>
      <c r="F1957" s="26">
        <v>44096</v>
      </c>
      <c r="H1957" s="90">
        <v>1178.9502000007799</v>
      </c>
      <c r="I1957" s="90">
        <v>0</v>
      </c>
      <c r="J1957" s="90">
        <v>0</v>
      </c>
      <c r="K1957" s="109">
        <v>0</v>
      </c>
      <c r="L1957" s="89">
        <v>0</v>
      </c>
      <c r="M1957" s="89">
        <v>0</v>
      </c>
      <c r="N1957" s="89" t="s">
        <v>6445</v>
      </c>
    </row>
    <row r="1958" spans="2:14" x14ac:dyDescent="0.3">
      <c r="B1958" s="27" t="s">
        <v>1954</v>
      </c>
      <c r="C1958" s="62" t="s">
        <v>5474</v>
      </c>
      <c r="D1958" s="25" t="s">
        <v>4386</v>
      </c>
      <c r="E1958" s="25" t="s">
        <v>4102</v>
      </c>
      <c r="F1958" s="26">
        <v>44096</v>
      </c>
      <c r="H1958" s="90">
        <v>1019.75739999954</v>
      </c>
      <c r="I1958" s="90">
        <v>0</v>
      </c>
      <c r="J1958" s="90">
        <v>0</v>
      </c>
      <c r="K1958" s="109">
        <v>0</v>
      </c>
      <c r="L1958" s="89">
        <v>0</v>
      </c>
      <c r="M1958" s="89">
        <v>0</v>
      </c>
      <c r="N1958" s="89" t="s">
        <v>6445</v>
      </c>
    </row>
    <row r="1959" spans="2:14" x14ac:dyDescent="0.3">
      <c r="B1959" s="27" t="s">
        <v>1955</v>
      </c>
      <c r="C1959" s="62" t="s">
        <v>5475</v>
      </c>
      <c r="D1959" s="25" t="s">
        <v>4386</v>
      </c>
      <c r="E1959" s="25" t="s">
        <v>4137</v>
      </c>
      <c r="F1959" s="26">
        <v>44096</v>
      </c>
      <c r="H1959" s="90">
        <v>1109.46429999918</v>
      </c>
      <c r="I1959" s="90">
        <v>0</v>
      </c>
      <c r="J1959" s="90">
        <v>0</v>
      </c>
      <c r="K1959" s="109">
        <v>6894324306</v>
      </c>
      <c r="L1959" s="89">
        <v>11</v>
      </c>
      <c r="M1959" s="89">
        <v>0</v>
      </c>
      <c r="N1959" s="89" t="s">
        <v>6445</v>
      </c>
    </row>
    <row r="1960" spans="2:14" x14ac:dyDescent="0.3">
      <c r="B1960" s="27" t="s">
        <v>1956</v>
      </c>
      <c r="C1960" s="62" t="s">
        <v>5476</v>
      </c>
      <c r="D1960" s="25" t="s">
        <v>4386</v>
      </c>
      <c r="E1960" s="25" t="s">
        <v>4169</v>
      </c>
      <c r="F1960" s="26">
        <v>44096</v>
      </c>
      <c r="H1960" s="90">
        <v>1291.6038000006199</v>
      </c>
      <c r="I1960" s="90">
        <v>0</v>
      </c>
      <c r="J1960" s="90">
        <v>0</v>
      </c>
      <c r="K1960" s="109">
        <v>879785768</v>
      </c>
      <c r="L1960" s="89">
        <v>49</v>
      </c>
      <c r="M1960" s="89">
        <v>0</v>
      </c>
      <c r="N1960" s="89" t="s">
        <v>6445</v>
      </c>
    </row>
    <row r="1961" spans="2:14" x14ac:dyDescent="0.3">
      <c r="B1961" s="27" t="s">
        <v>1957</v>
      </c>
      <c r="C1961" s="62" t="s">
        <v>5477</v>
      </c>
      <c r="D1961" s="25" t="s">
        <v>4386</v>
      </c>
      <c r="E1961" s="25" t="s">
        <v>4180</v>
      </c>
      <c r="F1961" s="26">
        <v>44096</v>
      </c>
      <c r="H1961" s="90">
        <v>1080.09090000018</v>
      </c>
      <c r="I1961" s="90">
        <v>0</v>
      </c>
      <c r="J1961" s="90">
        <v>0</v>
      </c>
      <c r="K1961" s="109">
        <v>5125583284</v>
      </c>
      <c r="L1961" s="89">
        <v>4</v>
      </c>
      <c r="M1961" s="89">
        <v>4</v>
      </c>
      <c r="N1961" s="89" t="s">
        <v>6445</v>
      </c>
    </row>
    <row r="1962" spans="2:14" x14ac:dyDescent="0.3">
      <c r="B1962" s="27" t="s">
        <v>1958</v>
      </c>
      <c r="C1962" s="62" t="s">
        <v>5478</v>
      </c>
      <c r="D1962" s="25" t="s">
        <v>4386</v>
      </c>
      <c r="E1962" s="25" t="s">
        <v>4139</v>
      </c>
      <c r="F1962" s="26">
        <v>44096</v>
      </c>
      <c r="H1962" s="90">
        <v>1120.93769999966</v>
      </c>
      <c r="I1962" s="90">
        <v>0</v>
      </c>
      <c r="J1962" s="90">
        <v>0</v>
      </c>
      <c r="K1962" s="109">
        <v>1384044647</v>
      </c>
      <c r="L1962" s="89">
        <v>2</v>
      </c>
      <c r="M1962" s="89">
        <v>0</v>
      </c>
      <c r="N1962" s="89" t="s">
        <v>6445</v>
      </c>
    </row>
    <row r="1963" spans="2:14" x14ac:dyDescent="0.3">
      <c r="B1963" s="27" t="s">
        <v>1959</v>
      </c>
      <c r="C1963" s="62" t="s">
        <v>5479</v>
      </c>
      <c r="D1963" s="25" t="s">
        <v>4387</v>
      </c>
      <c r="E1963" s="25" t="s">
        <v>4093</v>
      </c>
      <c r="F1963" s="26">
        <v>44096</v>
      </c>
      <c r="H1963" s="90">
        <v>2691.3526000008001</v>
      </c>
      <c r="I1963" s="90">
        <v>30015.2105000019</v>
      </c>
      <c r="J1963" s="90">
        <v>11941.739199996</v>
      </c>
      <c r="K1963" s="109">
        <v>26483316277</v>
      </c>
      <c r="L1963" s="89">
        <v>1633</v>
      </c>
      <c r="M1963" s="89">
        <v>0</v>
      </c>
      <c r="N1963" s="89" t="s">
        <v>6445</v>
      </c>
    </row>
    <row r="1964" spans="2:14" x14ac:dyDescent="0.3">
      <c r="B1964" s="27" t="s">
        <v>1960</v>
      </c>
      <c r="C1964" s="62" t="s">
        <v>5480</v>
      </c>
      <c r="D1964" s="25" t="s">
        <v>4387</v>
      </c>
      <c r="E1964" s="25" t="s">
        <v>4138</v>
      </c>
      <c r="F1964" s="26">
        <v>44096</v>
      </c>
      <c r="H1964" s="90">
        <v>1168.5417999997701</v>
      </c>
      <c r="I1964" s="90">
        <v>574961.70450019802</v>
      </c>
      <c r="J1964" s="90">
        <v>0</v>
      </c>
      <c r="K1964" s="109">
        <v>16430531706</v>
      </c>
      <c r="L1964" s="89">
        <v>46</v>
      </c>
      <c r="M1964" s="89">
        <v>0</v>
      </c>
      <c r="N1964" s="89" t="s">
        <v>6445</v>
      </c>
    </row>
    <row r="1965" spans="2:14" x14ac:dyDescent="0.3">
      <c r="B1965" s="27" t="s">
        <v>1961</v>
      </c>
      <c r="C1965" s="62" t="s">
        <v>5481</v>
      </c>
      <c r="D1965" s="25" t="s">
        <v>4387</v>
      </c>
      <c r="E1965" s="25" t="s">
        <v>4122</v>
      </c>
      <c r="F1965" s="26">
        <v>44096</v>
      </c>
      <c r="H1965" s="90">
        <v>1313.68349999934</v>
      </c>
      <c r="I1965" s="90">
        <v>585821.076600075</v>
      </c>
      <c r="J1965" s="90">
        <v>467665.140299797</v>
      </c>
      <c r="K1965" s="109">
        <v>570534336796</v>
      </c>
      <c r="L1965" s="89">
        <v>15688</v>
      </c>
      <c r="M1965" s="89">
        <v>0</v>
      </c>
      <c r="N1965" s="89" t="s">
        <v>6445</v>
      </c>
    </row>
    <row r="1966" spans="2:14" x14ac:dyDescent="0.3">
      <c r="B1966" s="27" t="s">
        <v>1962</v>
      </c>
      <c r="C1966" s="62" t="s">
        <v>5482</v>
      </c>
      <c r="D1966" s="25" t="s">
        <v>4388</v>
      </c>
      <c r="E1966" s="25" t="s">
        <v>4093</v>
      </c>
      <c r="F1966" s="26">
        <v>44096</v>
      </c>
      <c r="H1966" s="90">
        <v>4236.1185000017304</v>
      </c>
      <c r="I1966" s="90">
        <v>1996.2013000007701</v>
      </c>
      <c r="J1966" s="90">
        <v>0</v>
      </c>
      <c r="K1966" s="109">
        <v>27697159838</v>
      </c>
      <c r="L1966" s="89">
        <v>1695</v>
      </c>
      <c r="M1966" s="89">
        <v>0</v>
      </c>
      <c r="N1966" s="89" t="s">
        <v>6445</v>
      </c>
    </row>
    <row r="1967" spans="2:14" x14ac:dyDescent="0.3">
      <c r="B1967" s="27" t="s">
        <v>1963</v>
      </c>
      <c r="C1967" s="62" t="s">
        <v>5483</v>
      </c>
      <c r="D1967" s="25" t="s">
        <v>4388</v>
      </c>
      <c r="E1967" s="25" t="s">
        <v>4138</v>
      </c>
      <c r="F1967" s="26">
        <v>44096</v>
      </c>
      <c r="H1967" s="90">
        <v>1145.68520000018</v>
      </c>
      <c r="I1967" s="90">
        <v>0</v>
      </c>
      <c r="J1967" s="90">
        <v>0</v>
      </c>
      <c r="K1967" s="109">
        <v>11830410072</v>
      </c>
      <c r="L1967" s="89">
        <v>34</v>
      </c>
      <c r="M1967" s="89">
        <v>0</v>
      </c>
      <c r="N1967" s="89" t="s">
        <v>6445</v>
      </c>
    </row>
    <row r="1968" spans="2:14" x14ac:dyDescent="0.3">
      <c r="B1968" s="27" t="s">
        <v>1964</v>
      </c>
      <c r="C1968" s="62" t="s">
        <v>5484</v>
      </c>
      <c r="D1968" s="25" t="s">
        <v>4388</v>
      </c>
      <c r="E1968" s="25" t="s">
        <v>4122</v>
      </c>
      <c r="F1968" s="26">
        <v>44096</v>
      </c>
      <c r="H1968" s="90">
        <v>1702.9096000008301</v>
      </c>
      <c r="I1968" s="90">
        <v>55489.348800003499</v>
      </c>
      <c r="J1968" s="90">
        <v>238127.745699883</v>
      </c>
      <c r="K1968" s="109">
        <v>183832856887</v>
      </c>
      <c r="L1968" s="89">
        <v>7285</v>
      </c>
      <c r="M1968" s="89">
        <v>0</v>
      </c>
      <c r="N1968" s="89" t="s">
        <v>6445</v>
      </c>
    </row>
    <row r="1969" spans="2:14" x14ac:dyDescent="0.3">
      <c r="B1969" s="27" t="s">
        <v>1965</v>
      </c>
      <c r="C1969" s="62" t="s">
        <v>5485</v>
      </c>
      <c r="D1969" s="25" t="s">
        <v>4389</v>
      </c>
      <c r="E1969" s="25" t="s">
        <v>4092</v>
      </c>
      <c r="F1969" s="26">
        <v>44096</v>
      </c>
      <c r="H1969" s="90">
        <v>1212.2379999999</v>
      </c>
      <c r="I1969" s="90">
        <v>560864.57900047302</v>
      </c>
      <c r="J1969" s="90">
        <v>843542.837499619</v>
      </c>
      <c r="K1969" s="109">
        <v>8721538264</v>
      </c>
      <c r="L1969" s="89">
        <v>1571</v>
      </c>
      <c r="M1969" s="89">
        <v>0</v>
      </c>
      <c r="N1969" s="89" t="s">
        <v>6445</v>
      </c>
    </row>
    <row r="1970" spans="2:14" x14ac:dyDescent="0.3">
      <c r="B1970" s="27" t="s">
        <v>1966</v>
      </c>
      <c r="C1970" s="62" t="s">
        <v>5486</v>
      </c>
      <c r="D1970" s="25" t="s">
        <v>4389</v>
      </c>
      <c r="E1970" s="25" t="s">
        <v>4093</v>
      </c>
      <c r="F1970" s="26">
        <v>44096</v>
      </c>
      <c r="H1970" s="90">
        <v>1125.46380000003</v>
      </c>
      <c r="I1970" s="90">
        <v>502025.35620021803</v>
      </c>
      <c r="J1970" s="90">
        <v>502025.35620021803</v>
      </c>
      <c r="K1970" s="109">
        <v>3469431208</v>
      </c>
      <c r="L1970" s="89">
        <v>8</v>
      </c>
      <c r="M1970" s="89">
        <v>0</v>
      </c>
      <c r="N1970" s="89" t="s">
        <v>6445</v>
      </c>
    </row>
    <row r="1971" spans="2:14" x14ac:dyDescent="0.3">
      <c r="B1971" s="27" t="s">
        <v>1967</v>
      </c>
      <c r="C1971" s="62" t="s">
        <v>5487</v>
      </c>
      <c r="D1971" s="25" t="s">
        <v>4389</v>
      </c>
      <c r="E1971" s="25" t="s">
        <v>4116</v>
      </c>
      <c r="F1971" s="26">
        <v>44096</v>
      </c>
      <c r="H1971" s="90">
        <v>1198.7246000003099</v>
      </c>
      <c r="I1971" s="90">
        <v>0</v>
      </c>
      <c r="J1971" s="90">
        <v>0</v>
      </c>
      <c r="K1971" s="109">
        <v>1608584673</v>
      </c>
      <c r="L1971" s="89">
        <v>9</v>
      </c>
      <c r="M1971" s="89">
        <v>0</v>
      </c>
      <c r="N1971" s="89" t="s">
        <v>6445</v>
      </c>
    </row>
    <row r="1972" spans="2:14" x14ac:dyDescent="0.3">
      <c r="B1972" s="27" t="s">
        <v>1968</v>
      </c>
      <c r="C1972" s="62" t="s">
        <v>5488</v>
      </c>
      <c r="D1972" s="25" t="s">
        <v>4389</v>
      </c>
      <c r="E1972" s="25" t="s">
        <v>4139</v>
      </c>
      <c r="F1972" s="26">
        <v>44096</v>
      </c>
      <c r="H1972" s="90">
        <v>1269.7128999996901</v>
      </c>
      <c r="I1972" s="90">
        <v>601568.47229957604</v>
      </c>
      <c r="J1972" s="90">
        <v>601568.47229957604</v>
      </c>
      <c r="K1972" s="109">
        <v>10664571037</v>
      </c>
      <c r="L1972" s="89">
        <v>34</v>
      </c>
      <c r="M1972" s="89">
        <v>0</v>
      </c>
      <c r="N1972" s="89" t="s">
        <v>6445</v>
      </c>
    </row>
    <row r="1973" spans="2:14" x14ac:dyDescent="0.3">
      <c r="B1973" s="27" t="s">
        <v>1969</v>
      </c>
      <c r="C1973" s="62" t="s">
        <v>5489</v>
      </c>
      <c r="D1973" s="25" t="s">
        <v>4390</v>
      </c>
      <c r="E1973" s="25" t="s">
        <v>4092</v>
      </c>
      <c r="F1973" s="26">
        <v>44096</v>
      </c>
      <c r="H1973" s="90">
        <v>1246.6765000000601</v>
      </c>
      <c r="I1973" s="90">
        <v>0</v>
      </c>
      <c r="J1973" s="90">
        <v>0</v>
      </c>
      <c r="K1973" s="109">
        <v>485589145</v>
      </c>
      <c r="L1973" s="89">
        <v>44</v>
      </c>
      <c r="M1973" s="89">
        <v>0</v>
      </c>
      <c r="N1973" s="89" t="s">
        <v>6445</v>
      </c>
    </row>
    <row r="1974" spans="2:14" x14ac:dyDescent="0.3">
      <c r="B1974" s="27" t="s">
        <v>1970</v>
      </c>
      <c r="C1974" s="62" t="s">
        <v>5490</v>
      </c>
      <c r="D1974" s="25" t="s">
        <v>4390</v>
      </c>
      <c r="E1974" s="25" t="s">
        <v>4117</v>
      </c>
      <c r="F1974" s="26">
        <v>44096</v>
      </c>
      <c r="H1974" s="90">
        <v>6428.8640000000596</v>
      </c>
      <c r="I1974" s="90">
        <v>0</v>
      </c>
      <c r="J1974" s="90">
        <v>0</v>
      </c>
      <c r="K1974" s="109">
        <v>68188357</v>
      </c>
      <c r="L1974" s="89">
        <v>1</v>
      </c>
      <c r="M1974" s="89">
        <v>1</v>
      </c>
      <c r="N1974" s="89" t="s">
        <v>6445</v>
      </c>
    </row>
    <row r="1975" spans="2:14" x14ac:dyDescent="0.3">
      <c r="B1975" s="27" t="s">
        <v>1971</v>
      </c>
      <c r="C1975" s="62" t="s">
        <v>5491</v>
      </c>
      <c r="D1975" s="25" t="s">
        <v>4391</v>
      </c>
      <c r="E1975" s="25" t="s">
        <v>4093</v>
      </c>
      <c r="F1975" s="26">
        <v>44096</v>
      </c>
      <c r="H1975" s="90">
        <v>818794.52794837998</v>
      </c>
      <c r="I1975" s="90">
        <v>0</v>
      </c>
      <c r="J1975" s="90">
        <v>1666.78470000066</v>
      </c>
      <c r="K1975" s="109">
        <v>20161683278.875</v>
      </c>
      <c r="L1975" s="89">
        <v>438</v>
      </c>
      <c r="M1975" s="89">
        <v>0</v>
      </c>
      <c r="N1975" s="89" t="s">
        <v>6446</v>
      </c>
    </row>
    <row r="1976" spans="2:14" x14ac:dyDescent="0.3">
      <c r="B1976" s="27" t="s">
        <v>1972</v>
      </c>
      <c r="C1976" s="62" t="s">
        <v>5492</v>
      </c>
      <c r="D1976" s="25" t="s">
        <v>4391</v>
      </c>
      <c r="E1976" s="25" t="s">
        <v>4096</v>
      </c>
      <c r="F1976" s="26">
        <v>44096</v>
      </c>
      <c r="H1976" s="90">
        <v>829123.941879272</v>
      </c>
      <c r="I1976" s="90">
        <v>709.28629999980296</v>
      </c>
      <c r="J1976" s="90">
        <v>472.33900000015302</v>
      </c>
      <c r="K1976" s="109">
        <v>12297413670.7813</v>
      </c>
      <c r="L1976" s="89">
        <v>37</v>
      </c>
      <c r="M1976" s="89">
        <v>0</v>
      </c>
      <c r="N1976" s="89" t="s">
        <v>6446</v>
      </c>
    </row>
    <row r="1977" spans="2:14" x14ac:dyDescent="0.3">
      <c r="B1977" s="27" t="s">
        <v>1973</v>
      </c>
      <c r="C1977" s="62" t="s">
        <v>5493</v>
      </c>
      <c r="D1977" s="25" t="s">
        <v>4391</v>
      </c>
      <c r="E1977" s="25" t="s">
        <v>4097</v>
      </c>
      <c r="F1977" s="26">
        <v>44096</v>
      </c>
      <c r="H1977" s="90">
        <v>835228.06235122704</v>
      </c>
      <c r="I1977" s="90">
        <v>92.530799999949494</v>
      </c>
      <c r="J1977" s="90">
        <v>6851.7452000006997</v>
      </c>
      <c r="K1977" s="109">
        <v>34945451190.0625</v>
      </c>
      <c r="L1977" s="89">
        <v>35</v>
      </c>
      <c r="M1977" s="89">
        <v>0</v>
      </c>
      <c r="N1977" s="89" t="s">
        <v>6446</v>
      </c>
    </row>
    <row r="1978" spans="2:14" x14ac:dyDescent="0.3">
      <c r="B1978" s="27" t="s">
        <v>1974</v>
      </c>
      <c r="C1978" s="62" t="s">
        <v>5494</v>
      </c>
      <c r="D1978" s="25" t="s">
        <v>4391</v>
      </c>
      <c r="E1978" s="25" t="s">
        <v>4098</v>
      </c>
      <c r="F1978" s="26">
        <v>44096</v>
      </c>
      <c r="H1978" s="90">
        <v>789647.08993244194</v>
      </c>
      <c r="I1978" s="90">
        <v>0</v>
      </c>
      <c r="J1978" s="90">
        <v>25.5072999999975</v>
      </c>
      <c r="K1978" s="109">
        <v>0</v>
      </c>
      <c r="L1978" s="89">
        <v>0</v>
      </c>
      <c r="M1978" s="89">
        <v>0</v>
      </c>
      <c r="N1978" s="89" t="s">
        <v>6446</v>
      </c>
    </row>
    <row r="1979" spans="2:14" x14ac:dyDescent="0.3">
      <c r="B1979" s="27" t="s">
        <v>1975</v>
      </c>
      <c r="C1979" s="62" t="s">
        <v>5495</v>
      </c>
      <c r="D1979" s="25" t="s">
        <v>4392</v>
      </c>
      <c r="E1979" s="25" t="s">
        <v>4092</v>
      </c>
      <c r="F1979" s="26">
        <v>44096</v>
      </c>
      <c r="H1979" s="90">
        <v>1739377.1041011801</v>
      </c>
      <c r="I1979" s="90">
        <v>285.62399999983597</v>
      </c>
      <c r="J1979" s="90">
        <v>252.179100000067</v>
      </c>
      <c r="K1979" s="109">
        <v>35440149557.5625</v>
      </c>
      <c r="L1979" s="89">
        <v>1883</v>
      </c>
      <c r="M1979" s="89">
        <v>0</v>
      </c>
      <c r="N1979" s="89" t="s">
        <v>6446</v>
      </c>
    </row>
    <row r="1980" spans="2:14" x14ac:dyDescent="0.3">
      <c r="B1980" s="27" t="s">
        <v>1976</v>
      </c>
      <c r="C1980" s="62" t="s">
        <v>5496</v>
      </c>
      <c r="D1980" s="25" t="s">
        <v>4392</v>
      </c>
      <c r="E1980" s="25" t="s">
        <v>4088</v>
      </c>
      <c r="F1980" s="26">
        <v>44096</v>
      </c>
      <c r="H1980" s="90">
        <v>1875663.35611153</v>
      </c>
      <c r="I1980" s="90">
        <v>0</v>
      </c>
      <c r="J1980" s="90">
        <v>0</v>
      </c>
      <c r="K1980" s="109">
        <v>793288556.69531298</v>
      </c>
      <c r="L1980" s="89">
        <v>58</v>
      </c>
      <c r="M1980" s="89">
        <v>0</v>
      </c>
      <c r="N1980" s="89" t="s">
        <v>6446</v>
      </c>
    </row>
    <row r="1981" spans="2:14" x14ac:dyDescent="0.3">
      <c r="B1981" s="27" t="s">
        <v>1977</v>
      </c>
      <c r="C1981" s="62" t="s">
        <v>5497</v>
      </c>
      <c r="D1981" s="25" t="s">
        <v>4392</v>
      </c>
      <c r="E1981" s="25" t="s">
        <v>4096</v>
      </c>
      <c r="F1981" s="26">
        <v>44096</v>
      </c>
      <c r="H1981" s="90">
        <v>807695.76175212895</v>
      </c>
      <c r="I1981" s="90">
        <v>1211.21340000071</v>
      </c>
      <c r="J1981" s="90">
        <v>1303.6366000007799</v>
      </c>
      <c r="K1981" s="109">
        <v>33910523909.8125</v>
      </c>
      <c r="L1981" s="89">
        <v>330</v>
      </c>
      <c r="M1981" s="89">
        <v>0</v>
      </c>
      <c r="N1981" s="89" t="s">
        <v>6446</v>
      </c>
    </row>
    <row r="1982" spans="2:14" x14ac:dyDescent="0.3">
      <c r="B1982" s="27" t="s">
        <v>1978</v>
      </c>
      <c r="C1982" s="62" t="s">
        <v>5498</v>
      </c>
      <c r="D1982" s="25" t="s">
        <v>4392</v>
      </c>
      <c r="E1982" s="25" t="s">
        <v>4097</v>
      </c>
      <c r="F1982" s="26">
        <v>44096</v>
      </c>
      <c r="H1982" s="90">
        <v>1898483.86676788</v>
      </c>
      <c r="I1982" s="90">
        <v>14468.633399993199</v>
      </c>
      <c r="J1982" s="90">
        <v>15513.890699997501</v>
      </c>
      <c r="K1982" s="109">
        <v>127627209269.625</v>
      </c>
      <c r="L1982" s="89">
        <v>103</v>
      </c>
      <c r="M1982" s="89">
        <v>0</v>
      </c>
      <c r="N1982" s="89" t="s">
        <v>6446</v>
      </c>
    </row>
    <row r="1983" spans="2:14" x14ac:dyDescent="0.3">
      <c r="B1983" s="27" t="s">
        <v>1979</v>
      </c>
      <c r="C1983" s="62" t="s">
        <v>5499</v>
      </c>
      <c r="D1983" s="25" t="s">
        <v>4392</v>
      </c>
      <c r="E1983" s="25" t="s">
        <v>4107</v>
      </c>
      <c r="F1983" s="26">
        <v>44096</v>
      </c>
      <c r="H1983" s="90">
        <v>785.04071400035195</v>
      </c>
      <c r="I1983" s="90">
        <v>196889.151400089</v>
      </c>
      <c r="J1983" s="90">
        <v>0</v>
      </c>
      <c r="K1983" s="109">
        <v>1228370230.64063</v>
      </c>
      <c r="L1983" s="89">
        <v>2</v>
      </c>
      <c r="M1983" s="89">
        <v>0</v>
      </c>
      <c r="N1983" s="89" t="s">
        <v>6446</v>
      </c>
    </row>
    <row r="1984" spans="2:14" x14ac:dyDescent="0.3">
      <c r="B1984" s="27" t="s">
        <v>1980</v>
      </c>
      <c r="C1984" s="62" t="s">
        <v>5500</v>
      </c>
      <c r="D1984" s="25" t="s">
        <v>4392</v>
      </c>
      <c r="E1984" s="25" t="s">
        <v>4109</v>
      </c>
      <c r="F1984" s="26">
        <v>44096</v>
      </c>
      <c r="H1984" s="90">
        <v>772.83000000007496</v>
      </c>
      <c r="I1984" s="90">
        <v>0</v>
      </c>
      <c r="J1984" s="90">
        <v>0</v>
      </c>
      <c r="K1984" s="109">
        <v>0</v>
      </c>
      <c r="L1984" s="89">
        <v>0</v>
      </c>
      <c r="M1984" s="89">
        <v>0</v>
      </c>
      <c r="N1984" s="89" t="s">
        <v>6446</v>
      </c>
    </row>
    <row r="1985" spans="2:14" x14ac:dyDescent="0.3">
      <c r="B1985" s="27" t="s">
        <v>1981</v>
      </c>
      <c r="C1985" s="62" t="s">
        <v>5501</v>
      </c>
      <c r="D1985" s="25" t="s">
        <v>4393</v>
      </c>
      <c r="E1985" s="25" t="s">
        <v>4092</v>
      </c>
      <c r="F1985" s="26">
        <v>44096</v>
      </c>
      <c r="H1985" s="90">
        <v>977.28639999963298</v>
      </c>
      <c r="I1985" s="90">
        <v>0</v>
      </c>
      <c r="J1985" s="90">
        <v>22253.843699991699</v>
      </c>
      <c r="K1985" s="109">
        <v>6612479367</v>
      </c>
      <c r="L1985" s="89">
        <v>989</v>
      </c>
      <c r="M1985" s="89">
        <v>1</v>
      </c>
      <c r="N1985" s="89" t="s">
        <v>6445</v>
      </c>
    </row>
    <row r="1986" spans="2:14" x14ac:dyDescent="0.3">
      <c r="B1986" s="27" t="s">
        <v>1982</v>
      </c>
      <c r="C1986" s="62" t="s">
        <v>5502</v>
      </c>
      <c r="D1986" s="25" t="s">
        <v>4393</v>
      </c>
      <c r="E1986" s="25" t="s">
        <v>4135</v>
      </c>
      <c r="F1986" s="26">
        <v>44096</v>
      </c>
      <c r="H1986" s="90">
        <v>992.50719999987598</v>
      </c>
      <c r="I1986" s="90">
        <v>0</v>
      </c>
      <c r="J1986" s="90">
        <v>0</v>
      </c>
      <c r="K1986" s="109">
        <v>159325848</v>
      </c>
      <c r="L1986" s="89">
        <v>19</v>
      </c>
      <c r="M1986" s="89">
        <v>1</v>
      </c>
      <c r="N1986" s="89" t="s">
        <v>6445</v>
      </c>
    </row>
    <row r="1987" spans="2:14" x14ac:dyDescent="0.3">
      <c r="B1987" s="27" t="s">
        <v>1983</v>
      </c>
      <c r="C1987" s="62" t="s">
        <v>5503</v>
      </c>
      <c r="D1987" s="25" t="s">
        <v>4393</v>
      </c>
      <c r="E1987" s="25" t="s">
        <v>4136</v>
      </c>
      <c r="F1987" s="26">
        <v>44096</v>
      </c>
      <c r="H1987" s="90">
        <v>1000.10240000021</v>
      </c>
      <c r="I1987" s="90">
        <v>0</v>
      </c>
      <c r="J1987" s="90">
        <v>0</v>
      </c>
      <c r="K1987" s="109">
        <v>31250000</v>
      </c>
      <c r="L1987" s="89">
        <v>15</v>
      </c>
      <c r="M1987" s="89">
        <v>1</v>
      </c>
      <c r="N1987" s="89" t="s">
        <v>6445</v>
      </c>
    </row>
    <row r="1988" spans="2:14" x14ac:dyDescent="0.3">
      <c r="B1988" s="27" t="s">
        <v>1984</v>
      </c>
      <c r="C1988" s="62" t="s">
        <v>5504</v>
      </c>
      <c r="D1988" s="25" t="s">
        <v>4393</v>
      </c>
      <c r="E1988" s="25" t="s">
        <v>4093</v>
      </c>
      <c r="F1988" s="26">
        <v>44096</v>
      </c>
      <c r="H1988" s="90">
        <v>986.48599999956798</v>
      </c>
      <c r="I1988" s="90">
        <v>26.5071999999927</v>
      </c>
      <c r="J1988" s="90">
        <v>0</v>
      </c>
      <c r="K1988" s="109">
        <v>8834676468</v>
      </c>
      <c r="L1988" s="89">
        <v>362</v>
      </c>
      <c r="M1988" s="89">
        <v>1</v>
      </c>
      <c r="N1988" s="89" t="s">
        <v>6445</v>
      </c>
    </row>
    <row r="1989" spans="2:14" x14ac:dyDescent="0.3">
      <c r="B1989" s="27" t="s">
        <v>1985</v>
      </c>
      <c r="C1989" s="62" t="s">
        <v>5505</v>
      </c>
      <c r="D1989" s="25" t="s">
        <v>4393</v>
      </c>
      <c r="E1989" s="25" t="s">
        <v>4116</v>
      </c>
      <c r="F1989" s="26">
        <v>44096</v>
      </c>
      <c r="H1989" s="90">
        <v>993.51489999983505</v>
      </c>
      <c r="I1989" s="90">
        <v>442.87209999980399</v>
      </c>
      <c r="J1989" s="90">
        <v>32310.0485999882</v>
      </c>
      <c r="K1989" s="109">
        <v>15285352202</v>
      </c>
      <c r="L1989" s="89">
        <v>1349</v>
      </c>
      <c r="M1989" s="89">
        <v>1</v>
      </c>
      <c r="N1989" s="89" t="s">
        <v>6445</v>
      </c>
    </row>
    <row r="1990" spans="2:14" x14ac:dyDescent="0.3">
      <c r="B1990" s="27" t="s">
        <v>1986</v>
      </c>
      <c r="C1990" s="62" t="s">
        <v>5506</v>
      </c>
      <c r="D1990" s="25" t="s">
        <v>4393</v>
      </c>
      <c r="E1990" s="25" t="s">
        <v>4094</v>
      </c>
      <c r="F1990" s="26">
        <v>44096</v>
      </c>
      <c r="H1990" s="90">
        <v>1007.11880000029</v>
      </c>
      <c r="I1990" s="90">
        <v>4919.3739999979698</v>
      </c>
      <c r="J1990" s="90">
        <v>4279.6909999996396</v>
      </c>
      <c r="K1990" s="109">
        <v>17078660778</v>
      </c>
      <c r="L1990" s="89">
        <v>402</v>
      </c>
      <c r="M1990" s="89">
        <v>1</v>
      </c>
      <c r="N1990" s="89" t="s">
        <v>6445</v>
      </c>
    </row>
    <row r="1991" spans="2:14" x14ac:dyDescent="0.3">
      <c r="B1991" s="27" t="s">
        <v>1987</v>
      </c>
      <c r="C1991" s="62" t="s">
        <v>5507</v>
      </c>
      <c r="D1991" s="25" t="s">
        <v>4393</v>
      </c>
      <c r="E1991" s="25" t="s">
        <v>4095</v>
      </c>
      <c r="F1991" s="26">
        <v>44096</v>
      </c>
      <c r="H1991" s="90">
        <v>994.70980000030204</v>
      </c>
      <c r="I1991" s="90">
        <v>0</v>
      </c>
      <c r="J1991" s="90">
        <v>17584.4634999931</v>
      </c>
      <c r="K1991" s="109">
        <v>8797542951</v>
      </c>
      <c r="L1991" s="89">
        <v>344</v>
      </c>
      <c r="M1991" s="89">
        <v>0</v>
      </c>
      <c r="N1991" s="89" t="s">
        <v>6445</v>
      </c>
    </row>
    <row r="1992" spans="2:14" x14ac:dyDescent="0.3">
      <c r="B1992" s="27" t="s">
        <v>1988</v>
      </c>
      <c r="C1992" s="62" t="s">
        <v>5508</v>
      </c>
      <c r="D1992" s="25" t="s">
        <v>4393</v>
      </c>
      <c r="E1992" s="25" t="s">
        <v>4096</v>
      </c>
      <c r="F1992" s="26">
        <v>44096</v>
      </c>
      <c r="H1992" s="90">
        <v>998.50719999987598</v>
      </c>
      <c r="I1992" s="90">
        <v>0</v>
      </c>
      <c r="J1992" s="90">
        <v>23124.25</v>
      </c>
      <c r="K1992" s="109">
        <v>23682318718</v>
      </c>
      <c r="L1992" s="89">
        <v>62</v>
      </c>
      <c r="M1992" s="89">
        <v>1</v>
      </c>
      <c r="N1992" s="89" t="s">
        <v>6445</v>
      </c>
    </row>
    <row r="1993" spans="2:14" x14ac:dyDescent="0.3">
      <c r="B1993" s="27" t="s">
        <v>1989</v>
      </c>
      <c r="C1993" s="62" t="s">
        <v>5509</v>
      </c>
      <c r="D1993" s="25" t="s">
        <v>4393</v>
      </c>
      <c r="E1993" s="25" t="s">
        <v>4137</v>
      </c>
      <c r="F1993" s="26">
        <v>44096</v>
      </c>
      <c r="H1993" s="90">
        <v>1010.86349999998</v>
      </c>
      <c r="I1993" s="90">
        <v>0</v>
      </c>
      <c r="J1993" s="90">
        <v>0</v>
      </c>
      <c r="K1993" s="109">
        <v>4409208816</v>
      </c>
      <c r="L1993" s="89">
        <v>35</v>
      </c>
      <c r="M1993" s="89">
        <v>0</v>
      </c>
      <c r="N1993" s="89" t="s">
        <v>6445</v>
      </c>
    </row>
    <row r="1994" spans="2:14" x14ac:dyDescent="0.3">
      <c r="B1994" s="27" t="s">
        <v>1990</v>
      </c>
      <c r="C1994" s="62" t="s">
        <v>5510</v>
      </c>
      <c r="D1994" s="25" t="s">
        <v>4393</v>
      </c>
      <c r="E1994" s="25" t="s">
        <v>4097</v>
      </c>
      <c r="F1994" s="26">
        <v>44096</v>
      </c>
      <c r="H1994" s="90">
        <v>1007.11259999964</v>
      </c>
      <c r="I1994" s="90">
        <v>0</v>
      </c>
      <c r="J1994" s="90">
        <v>0</v>
      </c>
      <c r="K1994" s="109">
        <v>275808560</v>
      </c>
      <c r="L1994" s="89">
        <v>3</v>
      </c>
      <c r="M1994" s="89">
        <v>0</v>
      </c>
      <c r="N1994" s="89" t="s">
        <v>6445</v>
      </c>
    </row>
    <row r="1995" spans="2:14" x14ac:dyDescent="0.3">
      <c r="B1995" s="27" t="s">
        <v>1991</v>
      </c>
      <c r="C1995" s="62" t="s">
        <v>5511</v>
      </c>
      <c r="D1995" s="25" t="s">
        <v>4393</v>
      </c>
      <c r="E1995" s="25" t="s">
        <v>4114</v>
      </c>
      <c r="F1995" s="26">
        <v>44096</v>
      </c>
      <c r="H1995" s="90">
        <v>969.86840000003599</v>
      </c>
      <c r="I1995" s="90">
        <v>0</v>
      </c>
      <c r="J1995" s="90">
        <v>0</v>
      </c>
      <c r="K1995" s="109">
        <v>151524</v>
      </c>
      <c r="L1995" s="89">
        <v>2</v>
      </c>
      <c r="M1995" s="89">
        <v>0</v>
      </c>
      <c r="N1995" s="89" t="s">
        <v>6445</v>
      </c>
    </row>
    <row r="1996" spans="2:14" x14ac:dyDescent="0.3">
      <c r="B1996" s="27" t="s">
        <v>1992</v>
      </c>
      <c r="C1996" s="62" t="s">
        <v>5512</v>
      </c>
      <c r="D1996" s="25" t="s">
        <v>4393</v>
      </c>
      <c r="E1996" s="25" t="s">
        <v>4123</v>
      </c>
      <c r="F1996" s="26">
        <v>44096</v>
      </c>
      <c r="H1996" s="90">
        <v>916.51630000025</v>
      </c>
      <c r="I1996" s="90">
        <v>0</v>
      </c>
      <c r="J1996" s="90">
        <v>0</v>
      </c>
      <c r="K1996" s="109">
        <v>0</v>
      </c>
      <c r="L1996" s="89">
        <v>0</v>
      </c>
      <c r="M1996" s="89">
        <v>0</v>
      </c>
      <c r="N1996" s="89" t="s">
        <v>6445</v>
      </c>
    </row>
    <row r="1997" spans="2:14" x14ac:dyDescent="0.3">
      <c r="B1997" s="27" t="s">
        <v>1993</v>
      </c>
      <c r="C1997" s="62" t="s">
        <v>5513</v>
      </c>
      <c r="D1997" s="25" t="s">
        <v>4394</v>
      </c>
      <c r="E1997" s="25" t="s">
        <v>4092</v>
      </c>
      <c r="F1997" s="26">
        <v>44096</v>
      </c>
      <c r="H1997" s="90">
        <v>1130.0076999999601</v>
      </c>
      <c r="I1997" s="90">
        <v>0</v>
      </c>
      <c r="J1997" s="90">
        <v>15724.2713000029</v>
      </c>
      <c r="K1997" s="109">
        <v>6136013898</v>
      </c>
      <c r="L1997" s="89">
        <v>901</v>
      </c>
      <c r="M1997" s="89">
        <v>1</v>
      </c>
      <c r="N1997" s="89" t="s">
        <v>6445</v>
      </c>
    </row>
    <row r="1998" spans="2:14" x14ac:dyDescent="0.3">
      <c r="B1998" s="27" t="s">
        <v>1994</v>
      </c>
      <c r="C1998" s="62" t="s">
        <v>5514</v>
      </c>
      <c r="D1998" s="25" t="s">
        <v>4394</v>
      </c>
      <c r="E1998" s="25" t="s">
        <v>4135</v>
      </c>
      <c r="F1998" s="26">
        <v>44096</v>
      </c>
      <c r="H1998" s="90">
        <v>1182.26700000092</v>
      </c>
      <c r="I1998" s="90">
        <v>0</v>
      </c>
      <c r="J1998" s="90">
        <v>0</v>
      </c>
      <c r="K1998" s="109">
        <v>115579840</v>
      </c>
      <c r="L1998" s="89">
        <v>17</v>
      </c>
      <c r="M1998" s="89">
        <v>1</v>
      </c>
      <c r="N1998" s="89" t="s">
        <v>6445</v>
      </c>
    </row>
    <row r="1999" spans="2:14" x14ac:dyDescent="0.3">
      <c r="B1999" s="27" t="s">
        <v>1995</v>
      </c>
      <c r="C1999" s="62" t="s">
        <v>5515</v>
      </c>
      <c r="D1999" s="25" t="s">
        <v>4394</v>
      </c>
      <c r="E1999" s="25" t="s">
        <v>4136</v>
      </c>
      <c r="F1999" s="26">
        <v>44096</v>
      </c>
      <c r="H1999" s="90">
        <v>1237.1031999997799</v>
      </c>
      <c r="I1999" s="90">
        <v>0</v>
      </c>
      <c r="J1999" s="90">
        <v>0</v>
      </c>
      <c r="K1999" s="109">
        <v>197246911</v>
      </c>
      <c r="L1999" s="89">
        <v>37</v>
      </c>
      <c r="M1999" s="89">
        <v>1</v>
      </c>
      <c r="N1999" s="89" t="s">
        <v>6445</v>
      </c>
    </row>
    <row r="2000" spans="2:14" x14ac:dyDescent="0.3">
      <c r="B2000" s="27" t="s">
        <v>1996</v>
      </c>
      <c r="C2000" s="62" t="s">
        <v>5516</v>
      </c>
      <c r="D2000" s="25" t="s">
        <v>4394</v>
      </c>
      <c r="E2000" s="25" t="s">
        <v>4093</v>
      </c>
      <c r="F2000" s="26">
        <v>44096</v>
      </c>
      <c r="H2000" s="90">
        <v>1155.1622999999699</v>
      </c>
      <c r="I2000" s="90">
        <v>0</v>
      </c>
      <c r="J2000" s="90">
        <v>2789.46990000084</v>
      </c>
      <c r="K2000" s="109">
        <v>10951228198</v>
      </c>
      <c r="L2000" s="89">
        <v>340</v>
      </c>
      <c r="M2000" s="89">
        <v>1</v>
      </c>
      <c r="N2000" s="89" t="s">
        <v>6445</v>
      </c>
    </row>
    <row r="2001" spans="2:14" x14ac:dyDescent="0.3">
      <c r="B2001" s="27" t="s">
        <v>1997</v>
      </c>
      <c r="C2001" s="62" t="s">
        <v>5517</v>
      </c>
      <c r="D2001" s="25" t="s">
        <v>4394</v>
      </c>
      <c r="E2001" s="25" t="s">
        <v>4116</v>
      </c>
      <c r="F2001" s="26">
        <v>44096</v>
      </c>
      <c r="H2001" s="90">
        <v>1200.2489000000101</v>
      </c>
      <c r="I2001" s="90">
        <v>5151.5597999989996</v>
      </c>
      <c r="J2001" s="90">
        <v>5068.7952999994204</v>
      </c>
      <c r="K2001" s="109">
        <v>20033049521</v>
      </c>
      <c r="L2001" s="89">
        <v>1596</v>
      </c>
      <c r="M2001" s="89">
        <v>1</v>
      </c>
      <c r="N2001" s="89" t="s">
        <v>6445</v>
      </c>
    </row>
    <row r="2002" spans="2:14" x14ac:dyDescent="0.3">
      <c r="B2002" s="27" t="s">
        <v>1998</v>
      </c>
      <c r="C2002" s="62" t="s">
        <v>5518</v>
      </c>
      <c r="D2002" s="25" t="s">
        <v>4394</v>
      </c>
      <c r="E2002" s="25" t="s">
        <v>4094</v>
      </c>
      <c r="F2002" s="26">
        <v>44096</v>
      </c>
      <c r="H2002" s="90">
        <v>1232.0030000004899</v>
      </c>
      <c r="I2002" s="90">
        <v>2140.3211000002898</v>
      </c>
      <c r="J2002" s="90">
        <v>49676.993399977699</v>
      </c>
      <c r="K2002" s="109">
        <v>43017241296</v>
      </c>
      <c r="L2002" s="89">
        <v>758</v>
      </c>
      <c r="M2002" s="89">
        <v>1</v>
      </c>
      <c r="N2002" s="89" t="s">
        <v>6445</v>
      </c>
    </row>
    <row r="2003" spans="2:14" x14ac:dyDescent="0.3">
      <c r="B2003" s="27" t="s">
        <v>1999</v>
      </c>
      <c r="C2003" s="62" t="s">
        <v>5519</v>
      </c>
      <c r="D2003" s="25" t="s">
        <v>4394</v>
      </c>
      <c r="E2003" s="25" t="s">
        <v>4095</v>
      </c>
      <c r="F2003" s="26">
        <v>44096</v>
      </c>
      <c r="H2003" s="90">
        <v>1189.35749999993</v>
      </c>
      <c r="I2003" s="90">
        <v>0</v>
      </c>
      <c r="J2003" s="90">
        <v>6241.5926000028803</v>
      </c>
      <c r="K2003" s="109">
        <v>11679181653</v>
      </c>
      <c r="L2003" s="89">
        <v>514</v>
      </c>
      <c r="M2003" s="89">
        <v>1</v>
      </c>
      <c r="N2003" s="89" t="s">
        <v>6445</v>
      </c>
    </row>
    <row r="2004" spans="2:14" x14ac:dyDescent="0.3">
      <c r="B2004" s="27" t="s">
        <v>2000</v>
      </c>
      <c r="C2004" s="62" t="s">
        <v>5520</v>
      </c>
      <c r="D2004" s="25" t="s">
        <v>4394</v>
      </c>
      <c r="E2004" s="25" t="s">
        <v>4096</v>
      </c>
      <c r="F2004" s="26">
        <v>44096</v>
      </c>
      <c r="H2004" s="90">
        <v>1201.49770000018</v>
      </c>
      <c r="I2004" s="90">
        <v>0</v>
      </c>
      <c r="J2004" s="90">
        <v>4666.6471000015699</v>
      </c>
      <c r="K2004" s="109">
        <v>39322406477</v>
      </c>
      <c r="L2004" s="89">
        <v>105</v>
      </c>
      <c r="M2004" s="89">
        <v>1</v>
      </c>
      <c r="N2004" s="89" t="s">
        <v>6445</v>
      </c>
    </row>
    <row r="2005" spans="2:14" x14ac:dyDescent="0.3">
      <c r="B2005" s="27" t="s">
        <v>2001</v>
      </c>
      <c r="C2005" s="62" t="s">
        <v>5521</v>
      </c>
      <c r="D2005" s="25" t="s">
        <v>4394</v>
      </c>
      <c r="E2005" s="25" t="s">
        <v>4137</v>
      </c>
      <c r="F2005" s="26">
        <v>44096</v>
      </c>
      <c r="H2005" s="90">
        <v>1222.3013000004</v>
      </c>
      <c r="I2005" s="90">
        <v>0</v>
      </c>
      <c r="J2005" s="90">
        <v>0</v>
      </c>
      <c r="K2005" s="109">
        <v>9632988774</v>
      </c>
      <c r="L2005" s="89">
        <v>71</v>
      </c>
      <c r="M2005" s="89">
        <v>0</v>
      </c>
      <c r="N2005" s="89" t="s">
        <v>6445</v>
      </c>
    </row>
    <row r="2006" spans="2:14" x14ac:dyDescent="0.3">
      <c r="B2006" s="27" t="s">
        <v>2002</v>
      </c>
      <c r="C2006" s="62" t="s">
        <v>5522</v>
      </c>
      <c r="D2006" s="25" t="s">
        <v>4394</v>
      </c>
      <c r="E2006" s="25" t="s">
        <v>4097</v>
      </c>
      <c r="F2006" s="26">
        <v>44096</v>
      </c>
      <c r="H2006" s="90">
        <v>1249.74410000071</v>
      </c>
      <c r="I2006" s="90">
        <v>0</v>
      </c>
      <c r="J2006" s="90">
        <v>0</v>
      </c>
      <c r="K2006" s="109">
        <v>677158791</v>
      </c>
      <c r="L2006" s="89">
        <v>6</v>
      </c>
      <c r="M2006" s="89">
        <v>1</v>
      </c>
      <c r="N2006" s="89" t="s">
        <v>6445</v>
      </c>
    </row>
    <row r="2007" spans="2:14" x14ac:dyDescent="0.3">
      <c r="B2007" s="27" t="s">
        <v>2003</v>
      </c>
      <c r="C2007" s="62" t="s">
        <v>5523</v>
      </c>
      <c r="D2007" s="25" t="s">
        <v>4394</v>
      </c>
      <c r="E2007" s="25" t="s">
        <v>4114</v>
      </c>
      <c r="F2007" s="26">
        <v>44096</v>
      </c>
      <c r="H2007" s="90">
        <v>1138.7614999990899</v>
      </c>
      <c r="I2007" s="90">
        <v>0</v>
      </c>
      <c r="J2007" s="90">
        <v>0</v>
      </c>
      <c r="K2007" s="109">
        <v>394587</v>
      </c>
      <c r="L2007" s="89">
        <v>1</v>
      </c>
      <c r="M2007" s="89">
        <v>0</v>
      </c>
      <c r="N2007" s="89" t="s">
        <v>6445</v>
      </c>
    </row>
    <row r="2008" spans="2:14" x14ac:dyDescent="0.3">
      <c r="B2008" s="27" t="s">
        <v>2004</v>
      </c>
      <c r="C2008" s="62" t="s">
        <v>5524</v>
      </c>
      <c r="D2008" s="25" t="s">
        <v>4394</v>
      </c>
      <c r="E2008" s="25" t="s">
        <v>4123</v>
      </c>
      <c r="F2008" s="26">
        <v>44096</v>
      </c>
      <c r="H2008" s="90">
        <v>1263.8900000005999</v>
      </c>
      <c r="I2008" s="90">
        <v>0</v>
      </c>
      <c r="J2008" s="90">
        <v>0</v>
      </c>
      <c r="K2008" s="109">
        <v>126389</v>
      </c>
      <c r="L2008" s="89">
        <v>1</v>
      </c>
      <c r="M2008" s="89">
        <v>1</v>
      </c>
      <c r="N2008" s="89" t="s">
        <v>6445</v>
      </c>
    </row>
    <row r="2009" spans="2:14" x14ac:dyDescent="0.3">
      <c r="B2009" s="27" t="s">
        <v>2005</v>
      </c>
      <c r="C2009" s="62" t="s">
        <v>5525</v>
      </c>
      <c r="D2009" s="25" t="s">
        <v>4395</v>
      </c>
      <c r="E2009" s="25" t="s">
        <v>4092</v>
      </c>
      <c r="F2009" s="26">
        <v>44096</v>
      </c>
      <c r="H2009" s="90">
        <v>1071.74599999934</v>
      </c>
      <c r="I2009" s="90">
        <v>12309.6676000059</v>
      </c>
      <c r="J2009" s="90">
        <v>18961.324600011099</v>
      </c>
      <c r="K2009" s="109">
        <v>7086900269</v>
      </c>
      <c r="L2009" s="89">
        <v>662</v>
      </c>
      <c r="M2009" s="89">
        <v>1</v>
      </c>
      <c r="N2009" s="89" t="s">
        <v>6445</v>
      </c>
    </row>
    <row r="2010" spans="2:14" x14ac:dyDescent="0.3">
      <c r="B2010" s="27" t="s">
        <v>2006</v>
      </c>
      <c r="C2010" s="62" t="s">
        <v>5526</v>
      </c>
      <c r="D2010" s="25" t="s">
        <v>4395</v>
      </c>
      <c r="E2010" s="25" t="s">
        <v>4093</v>
      </c>
      <c r="F2010" s="26">
        <v>44096</v>
      </c>
      <c r="H2010" s="90">
        <v>1086.10419999994</v>
      </c>
      <c r="I2010" s="90">
        <v>4594.2056000009197</v>
      </c>
      <c r="J2010" s="90">
        <v>0</v>
      </c>
      <c r="K2010" s="109">
        <v>7086720522</v>
      </c>
      <c r="L2010" s="89">
        <v>244</v>
      </c>
      <c r="M2010" s="89">
        <v>1</v>
      </c>
      <c r="N2010" s="89" t="s">
        <v>6445</v>
      </c>
    </row>
    <row r="2011" spans="2:14" x14ac:dyDescent="0.3">
      <c r="B2011" s="27" t="s">
        <v>2007</v>
      </c>
      <c r="C2011" s="62" t="s">
        <v>5527</v>
      </c>
      <c r="D2011" s="25" t="s">
        <v>4395</v>
      </c>
      <c r="E2011" s="25" t="s">
        <v>4116</v>
      </c>
      <c r="F2011" s="26">
        <v>44096</v>
      </c>
      <c r="H2011" s="90">
        <v>1106.28470000066</v>
      </c>
      <c r="I2011" s="90">
        <v>14322.538299992701</v>
      </c>
      <c r="J2011" s="90">
        <v>15492.7390999943</v>
      </c>
      <c r="K2011" s="109">
        <v>14194594163</v>
      </c>
      <c r="L2011" s="89">
        <v>1005</v>
      </c>
      <c r="M2011" s="89">
        <v>1</v>
      </c>
      <c r="N2011" s="89" t="s">
        <v>6445</v>
      </c>
    </row>
    <row r="2012" spans="2:14" x14ac:dyDescent="0.3">
      <c r="B2012" s="27" t="s">
        <v>2008</v>
      </c>
      <c r="C2012" s="62" t="s">
        <v>5528</v>
      </c>
      <c r="D2012" s="25" t="s">
        <v>4395</v>
      </c>
      <c r="E2012" s="25" t="s">
        <v>4094</v>
      </c>
      <c r="F2012" s="26">
        <v>44096</v>
      </c>
      <c r="H2012" s="90">
        <v>1125.60229999945</v>
      </c>
      <c r="I2012" s="90">
        <v>8030.0874999985099</v>
      </c>
      <c r="J2012" s="90">
        <v>0</v>
      </c>
      <c r="K2012" s="109">
        <v>13578042707</v>
      </c>
      <c r="L2012" s="89">
        <v>269</v>
      </c>
      <c r="M2012" s="89">
        <v>1</v>
      </c>
      <c r="N2012" s="89" t="s">
        <v>6445</v>
      </c>
    </row>
    <row r="2013" spans="2:14" x14ac:dyDescent="0.3">
      <c r="B2013" s="27" t="s">
        <v>2009</v>
      </c>
      <c r="C2013" s="62" t="s">
        <v>5529</v>
      </c>
      <c r="D2013" s="25" t="s">
        <v>4395</v>
      </c>
      <c r="E2013" s="25" t="s">
        <v>4095</v>
      </c>
      <c r="F2013" s="26">
        <v>44096</v>
      </c>
      <c r="H2013" s="90">
        <v>1101.52920000069</v>
      </c>
      <c r="I2013" s="90">
        <v>89499.925199985504</v>
      </c>
      <c r="J2013" s="90">
        <v>23018.834800004999</v>
      </c>
      <c r="K2013" s="109">
        <v>8851545935</v>
      </c>
      <c r="L2013" s="89">
        <v>245</v>
      </c>
      <c r="M2013" s="89">
        <v>1</v>
      </c>
      <c r="N2013" s="89" t="s">
        <v>6445</v>
      </c>
    </row>
    <row r="2014" spans="2:14" x14ac:dyDescent="0.3">
      <c r="B2014" s="27" t="s">
        <v>2010</v>
      </c>
      <c r="C2014" s="62" t="s">
        <v>5530</v>
      </c>
      <c r="D2014" s="25" t="s">
        <v>4395</v>
      </c>
      <c r="E2014" s="25" t="s">
        <v>4096</v>
      </c>
      <c r="F2014" s="26">
        <v>44096</v>
      </c>
      <c r="H2014" s="90">
        <v>1107.3925999999001</v>
      </c>
      <c r="I2014" s="90">
        <v>0</v>
      </c>
      <c r="J2014" s="90">
        <v>112.37320000003101</v>
      </c>
      <c r="K2014" s="109">
        <v>17529491067</v>
      </c>
      <c r="L2014" s="89">
        <v>44</v>
      </c>
      <c r="M2014" s="89">
        <v>1</v>
      </c>
      <c r="N2014" s="89" t="s">
        <v>6445</v>
      </c>
    </row>
    <row r="2015" spans="2:14" x14ac:dyDescent="0.3">
      <c r="B2015" s="27" t="s">
        <v>2011</v>
      </c>
      <c r="C2015" s="62" t="s">
        <v>5531</v>
      </c>
      <c r="D2015" s="25" t="s">
        <v>4395</v>
      </c>
      <c r="E2015" s="25" t="s">
        <v>4137</v>
      </c>
      <c r="F2015" s="26">
        <v>44096</v>
      </c>
      <c r="H2015" s="90">
        <v>1126.37099999934</v>
      </c>
      <c r="I2015" s="90">
        <v>0</v>
      </c>
      <c r="J2015" s="90">
        <v>0</v>
      </c>
      <c r="K2015" s="109">
        <v>2633576052</v>
      </c>
      <c r="L2015" s="89">
        <v>25</v>
      </c>
      <c r="M2015" s="89">
        <v>0</v>
      </c>
      <c r="N2015" s="89" t="s">
        <v>6445</v>
      </c>
    </row>
    <row r="2016" spans="2:14" x14ac:dyDescent="0.3">
      <c r="B2016" s="27" t="s">
        <v>2012</v>
      </c>
      <c r="C2016" s="62" t="s">
        <v>5532</v>
      </c>
      <c r="D2016" s="25" t="s">
        <v>4395</v>
      </c>
      <c r="E2016" s="25" t="s">
        <v>4097</v>
      </c>
      <c r="F2016" s="26">
        <v>44096</v>
      </c>
      <c r="H2016" s="90">
        <v>1112.1872000005101</v>
      </c>
      <c r="I2016" s="90">
        <v>0</v>
      </c>
      <c r="J2016" s="90">
        <v>0</v>
      </c>
      <c r="K2016" s="109">
        <v>720206375</v>
      </c>
      <c r="L2016" s="89">
        <v>4</v>
      </c>
      <c r="M2016" s="89">
        <v>1</v>
      </c>
      <c r="N2016" s="89" t="s">
        <v>6445</v>
      </c>
    </row>
    <row r="2017" spans="2:14" x14ac:dyDescent="0.3">
      <c r="B2017" s="27" t="s">
        <v>2013</v>
      </c>
      <c r="C2017" s="62" t="s">
        <v>5533</v>
      </c>
      <c r="D2017" s="25" t="s">
        <v>4395</v>
      </c>
      <c r="E2017" s="25" t="s">
        <v>4114</v>
      </c>
      <c r="F2017" s="26">
        <v>44096</v>
      </c>
      <c r="H2017" s="90">
        <v>1136.6125000007501</v>
      </c>
      <c r="I2017" s="90">
        <v>0</v>
      </c>
      <c r="J2017" s="90">
        <v>0</v>
      </c>
      <c r="K2017" s="109">
        <v>90510095</v>
      </c>
      <c r="L2017" s="89">
        <v>3</v>
      </c>
      <c r="M2017" s="89">
        <v>0</v>
      </c>
      <c r="N2017" s="89" t="s">
        <v>6445</v>
      </c>
    </row>
    <row r="2018" spans="2:14" x14ac:dyDescent="0.3">
      <c r="B2018" s="27" t="s">
        <v>2014</v>
      </c>
      <c r="C2018" s="62" t="s">
        <v>5534</v>
      </c>
      <c r="D2018" s="25" t="s">
        <v>4395</v>
      </c>
      <c r="E2018" s="25" t="s">
        <v>4123</v>
      </c>
      <c r="F2018" s="26">
        <v>44096</v>
      </c>
      <c r="H2018" s="90">
        <v>1150.9700000006701</v>
      </c>
      <c r="I2018" s="90">
        <v>0</v>
      </c>
      <c r="J2018" s="90">
        <v>0</v>
      </c>
      <c r="K2018" s="109">
        <v>115097</v>
      </c>
      <c r="L2018" s="89">
        <v>1</v>
      </c>
      <c r="M2018" s="89">
        <v>1</v>
      </c>
      <c r="N2018" s="89" t="s">
        <v>6445</v>
      </c>
    </row>
    <row r="2019" spans="2:14" x14ac:dyDescent="0.3">
      <c r="B2019" s="27" t="s">
        <v>2015</v>
      </c>
      <c r="C2019" s="62" t="s">
        <v>5535</v>
      </c>
      <c r="D2019" s="25" t="s">
        <v>4396</v>
      </c>
      <c r="E2019" s="25" t="s">
        <v>4088</v>
      </c>
      <c r="F2019" s="26">
        <v>44096</v>
      </c>
      <c r="H2019" s="90">
        <v>2403.4321999996901</v>
      </c>
      <c r="I2019" s="90">
        <v>2562.2252999991201</v>
      </c>
      <c r="J2019" s="90">
        <v>167.12449999991799</v>
      </c>
      <c r="K2019" s="109">
        <v>4876526389</v>
      </c>
      <c r="L2019" s="89">
        <v>246</v>
      </c>
      <c r="M2019" s="89">
        <v>0</v>
      </c>
      <c r="N2019" s="89" t="s">
        <v>6445</v>
      </c>
    </row>
    <row r="2020" spans="2:14" x14ac:dyDescent="0.3">
      <c r="B2020" s="27" t="s">
        <v>2016</v>
      </c>
      <c r="C2020" s="62" t="s">
        <v>5536</v>
      </c>
      <c r="D2020" s="25" t="s">
        <v>4396</v>
      </c>
      <c r="E2020" s="25" t="s">
        <v>4146</v>
      </c>
      <c r="F2020" s="26">
        <v>44096</v>
      </c>
      <c r="H2020" s="90">
        <v>1934.8866000007799</v>
      </c>
      <c r="I2020" s="90">
        <v>2222.35249999911</v>
      </c>
      <c r="J2020" s="90">
        <v>580.677699999884</v>
      </c>
      <c r="K2020" s="109">
        <v>7442926175</v>
      </c>
      <c r="L2020" s="89">
        <v>451</v>
      </c>
      <c r="M2020" s="89">
        <v>0</v>
      </c>
      <c r="N2020" s="89" t="s">
        <v>6445</v>
      </c>
    </row>
    <row r="2021" spans="2:14" x14ac:dyDescent="0.3">
      <c r="B2021" s="27" t="s">
        <v>2017</v>
      </c>
      <c r="C2021" s="62" t="s">
        <v>5537</v>
      </c>
      <c r="D2021" s="25" t="s">
        <v>4396</v>
      </c>
      <c r="E2021" s="25" t="s">
        <v>4094</v>
      </c>
      <c r="F2021" s="26">
        <v>44096</v>
      </c>
      <c r="H2021" s="90">
        <v>1440.0728999990999</v>
      </c>
      <c r="I2021" s="90">
        <v>4353.92059999704</v>
      </c>
      <c r="J2021" s="90">
        <v>533.519399999641</v>
      </c>
      <c r="K2021" s="109">
        <v>2260075426</v>
      </c>
      <c r="L2021" s="89">
        <v>1</v>
      </c>
      <c r="M2021" s="89">
        <v>1</v>
      </c>
      <c r="N2021" s="89" t="s">
        <v>6445</v>
      </c>
    </row>
    <row r="2022" spans="2:14" x14ac:dyDescent="0.3">
      <c r="B2022" s="27" t="s">
        <v>2018</v>
      </c>
      <c r="C2022" s="62" t="s">
        <v>5538</v>
      </c>
      <c r="D2022" s="25" t="s">
        <v>4396</v>
      </c>
      <c r="E2022" s="25" t="s">
        <v>4095</v>
      </c>
      <c r="F2022" s="26">
        <v>44096</v>
      </c>
      <c r="H2022" s="90">
        <v>1000</v>
      </c>
      <c r="I2022" s="90">
        <v>0</v>
      </c>
      <c r="J2022" s="90">
        <v>0</v>
      </c>
      <c r="K2022" s="109">
        <v>0</v>
      </c>
      <c r="L2022" s="89">
        <v>0</v>
      </c>
      <c r="M2022" s="89">
        <v>0</v>
      </c>
      <c r="N2022" s="89" t="s">
        <v>6445</v>
      </c>
    </row>
    <row r="2023" spans="2:14" x14ac:dyDescent="0.3">
      <c r="B2023" s="27" t="s">
        <v>2019</v>
      </c>
      <c r="C2023" s="62" t="s">
        <v>5539</v>
      </c>
      <c r="D2023" s="25" t="s">
        <v>4396</v>
      </c>
      <c r="E2023" s="25" t="s">
        <v>4102</v>
      </c>
      <c r="F2023" s="26">
        <v>44096</v>
      </c>
      <c r="H2023" s="90">
        <v>1512.0903999991699</v>
      </c>
      <c r="I2023" s="90">
        <v>0</v>
      </c>
      <c r="J2023" s="90">
        <v>2.4717999999993499</v>
      </c>
      <c r="K2023" s="109">
        <v>922363356</v>
      </c>
      <c r="L2023" s="89">
        <v>1</v>
      </c>
      <c r="M2023" s="89">
        <v>1</v>
      </c>
      <c r="N2023" s="89" t="s">
        <v>6445</v>
      </c>
    </row>
    <row r="2024" spans="2:14" x14ac:dyDescent="0.3">
      <c r="B2024" s="27" t="s">
        <v>2020</v>
      </c>
      <c r="C2024" s="62" t="s">
        <v>5540</v>
      </c>
      <c r="D2024" s="25" t="s">
        <v>4396</v>
      </c>
      <c r="E2024" s="25" t="s">
        <v>4161</v>
      </c>
      <c r="F2024" s="26">
        <v>44096</v>
      </c>
      <c r="H2024" s="90">
        <v>1986.0544000007201</v>
      </c>
      <c r="I2024" s="90">
        <v>0</v>
      </c>
      <c r="J2024" s="90">
        <v>310.94460000004602</v>
      </c>
      <c r="K2024" s="109">
        <v>2911238715</v>
      </c>
      <c r="L2024" s="89">
        <v>23</v>
      </c>
      <c r="M2024" s="89">
        <v>1</v>
      </c>
      <c r="N2024" s="89" t="s">
        <v>6445</v>
      </c>
    </row>
    <row r="2025" spans="2:14" x14ac:dyDescent="0.3">
      <c r="B2025" s="27" t="s">
        <v>2021</v>
      </c>
      <c r="C2025" s="62" t="s">
        <v>5541</v>
      </c>
      <c r="D2025" s="25" t="s">
        <v>4396</v>
      </c>
      <c r="E2025" s="25" t="s">
        <v>4163</v>
      </c>
      <c r="F2025" s="26">
        <v>44096</v>
      </c>
      <c r="H2025" s="90">
        <v>2112.81969999895</v>
      </c>
      <c r="I2025" s="90">
        <v>0</v>
      </c>
      <c r="J2025" s="90">
        <v>0</v>
      </c>
      <c r="K2025" s="109">
        <v>1169693187</v>
      </c>
      <c r="L2025" s="89">
        <v>99</v>
      </c>
      <c r="M2025" s="89">
        <v>0</v>
      </c>
      <c r="N2025" s="89" t="s">
        <v>6445</v>
      </c>
    </row>
    <row r="2026" spans="2:14" x14ac:dyDescent="0.3">
      <c r="B2026" s="27" t="s">
        <v>2022</v>
      </c>
      <c r="C2026" s="62" t="s">
        <v>5542</v>
      </c>
      <c r="D2026" s="25" t="s">
        <v>4396</v>
      </c>
      <c r="E2026" s="25" t="s">
        <v>4148</v>
      </c>
      <c r="F2026" s="26">
        <v>44096</v>
      </c>
      <c r="H2026" s="90">
        <v>1755.7526999991401</v>
      </c>
      <c r="I2026" s="90">
        <v>14609.797299996</v>
      </c>
      <c r="J2026" s="90">
        <v>70726.930199980707</v>
      </c>
      <c r="K2026" s="109">
        <v>16339660528</v>
      </c>
      <c r="L2026" s="89">
        <v>866</v>
      </c>
      <c r="M2026" s="89">
        <v>2</v>
      </c>
      <c r="N2026" s="89" t="s">
        <v>6445</v>
      </c>
    </row>
    <row r="2027" spans="2:14" x14ac:dyDescent="0.3">
      <c r="B2027" s="27" t="s">
        <v>2023</v>
      </c>
      <c r="C2027" s="62" t="s">
        <v>5543</v>
      </c>
      <c r="D2027" s="25" t="s">
        <v>4396</v>
      </c>
      <c r="E2027" s="25" t="s">
        <v>4164</v>
      </c>
      <c r="F2027" s="26">
        <v>44096</v>
      </c>
      <c r="H2027" s="90">
        <v>1334.0432999990901</v>
      </c>
      <c r="I2027" s="90">
        <v>0</v>
      </c>
      <c r="J2027" s="90">
        <v>0</v>
      </c>
      <c r="K2027" s="109">
        <v>1522540124</v>
      </c>
      <c r="L2027" s="89">
        <v>5</v>
      </c>
      <c r="M2027" s="89">
        <v>0</v>
      </c>
      <c r="N2027" s="89" t="s">
        <v>6445</v>
      </c>
    </row>
    <row r="2028" spans="2:14" x14ac:dyDescent="0.3">
      <c r="B2028" s="27" t="s">
        <v>2024</v>
      </c>
      <c r="C2028" s="62" t="s">
        <v>5544</v>
      </c>
      <c r="D2028" s="25" t="s">
        <v>4397</v>
      </c>
      <c r="E2028" s="25" t="s">
        <v>4092</v>
      </c>
      <c r="F2028" s="26">
        <v>44096</v>
      </c>
      <c r="H2028" s="90">
        <v>1621.42449999973</v>
      </c>
      <c r="I2028" s="90">
        <v>112406.695299983</v>
      </c>
      <c r="J2028" s="90">
        <v>39701.898100018501</v>
      </c>
      <c r="K2028" s="109">
        <v>45509976858</v>
      </c>
      <c r="L2028" s="89">
        <v>16697</v>
      </c>
      <c r="M2028" s="89">
        <v>0</v>
      </c>
      <c r="N2028" s="89" t="s">
        <v>6445</v>
      </c>
    </row>
    <row r="2029" spans="2:14" x14ac:dyDescent="0.3">
      <c r="B2029" s="27" t="s">
        <v>2025</v>
      </c>
      <c r="C2029" s="62" t="s">
        <v>5545</v>
      </c>
      <c r="D2029" s="25" t="s">
        <v>4397</v>
      </c>
      <c r="E2029" s="25" t="s">
        <v>4088</v>
      </c>
      <c r="F2029" s="26">
        <v>44096</v>
      </c>
      <c r="H2029" s="90">
        <v>1613.66369999945</v>
      </c>
      <c r="I2029" s="90">
        <v>17848.9600999951</v>
      </c>
      <c r="J2029" s="90">
        <v>1127.00420000032</v>
      </c>
      <c r="K2029" s="109">
        <v>6834932990</v>
      </c>
      <c r="L2029" s="89">
        <v>3597</v>
      </c>
      <c r="M2029" s="89">
        <v>0</v>
      </c>
      <c r="N2029" s="89" t="s">
        <v>6445</v>
      </c>
    </row>
    <row r="2030" spans="2:14" x14ac:dyDescent="0.3">
      <c r="B2030" s="27" t="s">
        <v>2026</v>
      </c>
      <c r="C2030" s="62" t="s">
        <v>5546</v>
      </c>
      <c r="D2030" s="25" t="s">
        <v>4398</v>
      </c>
      <c r="E2030" s="25" t="s">
        <v>4088</v>
      </c>
      <c r="F2030" s="26">
        <v>44096</v>
      </c>
      <c r="H2030" s="90">
        <v>1134.6763000004</v>
      </c>
      <c r="I2030" s="90">
        <v>0</v>
      </c>
      <c r="J2030" s="90">
        <v>0</v>
      </c>
      <c r="K2030" s="109">
        <v>70235724</v>
      </c>
      <c r="L2030" s="89">
        <v>12</v>
      </c>
      <c r="M2030" s="89">
        <v>0</v>
      </c>
      <c r="N2030" s="89" t="s">
        <v>6445</v>
      </c>
    </row>
    <row r="2031" spans="2:14" x14ac:dyDescent="0.3">
      <c r="B2031" s="27" t="s">
        <v>2027</v>
      </c>
      <c r="C2031" s="62" t="s">
        <v>5547</v>
      </c>
      <c r="D2031" s="25" t="s">
        <v>4398</v>
      </c>
      <c r="E2031" s="25" t="s">
        <v>4111</v>
      </c>
      <c r="F2031" s="26">
        <v>44096</v>
      </c>
      <c r="H2031" s="90">
        <v>1041.9905999992</v>
      </c>
      <c r="I2031" s="90">
        <v>0</v>
      </c>
      <c r="J2031" s="90">
        <v>0</v>
      </c>
      <c r="K2031" s="109">
        <v>5099914</v>
      </c>
      <c r="L2031" s="89">
        <v>1</v>
      </c>
      <c r="M2031" s="89">
        <v>0</v>
      </c>
      <c r="N2031" s="89" t="s">
        <v>6445</v>
      </c>
    </row>
    <row r="2032" spans="2:14" x14ac:dyDescent="0.3">
      <c r="B2032" s="27" t="s">
        <v>2028</v>
      </c>
      <c r="C2032" s="62" t="s">
        <v>5548</v>
      </c>
      <c r="D2032" s="25" t="s">
        <v>4398</v>
      </c>
      <c r="E2032" s="25" t="s">
        <v>4104</v>
      </c>
      <c r="F2032" s="26">
        <v>44096</v>
      </c>
      <c r="H2032" s="90">
        <v>1122.3012000005699</v>
      </c>
      <c r="I2032" s="90">
        <v>0</v>
      </c>
      <c r="J2032" s="90">
        <v>0</v>
      </c>
      <c r="K2032" s="109">
        <v>347827974</v>
      </c>
      <c r="L2032" s="89">
        <v>43</v>
      </c>
      <c r="M2032" s="89">
        <v>0</v>
      </c>
      <c r="N2032" s="89" t="s">
        <v>6445</v>
      </c>
    </row>
    <row r="2033" spans="2:14" x14ac:dyDescent="0.3">
      <c r="B2033" s="27" t="s">
        <v>2029</v>
      </c>
      <c r="C2033" s="62" t="s">
        <v>5549</v>
      </c>
      <c r="D2033" s="25" t="s">
        <v>4398</v>
      </c>
      <c r="E2033" s="25" t="s">
        <v>4112</v>
      </c>
      <c r="F2033" s="26">
        <v>44096</v>
      </c>
      <c r="H2033" s="90">
        <v>1109.45560000092</v>
      </c>
      <c r="I2033" s="90">
        <v>0</v>
      </c>
      <c r="J2033" s="90">
        <v>0</v>
      </c>
      <c r="K2033" s="109">
        <v>117022301</v>
      </c>
      <c r="L2033" s="89">
        <v>6</v>
      </c>
      <c r="M2033" s="89">
        <v>0</v>
      </c>
      <c r="N2033" s="89" t="s">
        <v>6445</v>
      </c>
    </row>
    <row r="2034" spans="2:14" x14ac:dyDescent="0.3">
      <c r="B2034" s="27" t="s">
        <v>2030</v>
      </c>
      <c r="C2034" s="62" t="s">
        <v>5550</v>
      </c>
      <c r="D2034" s="25" t="s">
        <v>4398</v>
      </c>
      <c r="E2034" s="25" t="s">
        <v>4113</v>
      </c>
      <c r="F2034" s="26">
        <v>44096</v>
      </c>
      <c r="H2034" s="90">
        <v>1191.55370000005</v>
      </c>
      <c r="I2034" s="90">
        <v>2416.3812000006401</v>
      </c>
      <c r="J2034" s="90">
        <v>60065.194899976297</v>
      </c>
      <c r="K2034" s="109">
        <v>7618026633</v>
      </c>
      <c r="L2034" s="89">
        <v>1046</v>
      </c>
      <c r="M2034" s="89">
        <v>0</v>
      </c>
      <c r="N2034" s="89" t="s">
        <v>6445</v>
      </c>
    </row>
    <row r="2035" spans="2:14" x14ac:dyDescent="0.3">
      <c r="B2035" s="27" t="s">
        <v>2031</v>
      </c>
      <c r="C2035" s="62" t="s">
        <v>5551</v>
      </c>
      <c r="D2035" s="25" t="s">
        <v>4399</v>
      </c>
      <c r="E2035" s="25" t="s">
        <v>4153</v>
      </c>
      <c r="F2035" s="26">
        <v>44096</v>
      </c>
      <c r="H2035" s="90">
        <v>1047.4497999995899</v>
      </c>
      <c r="I2035" s="90">
        <v>0</v>
      </c>
      <c r="J2035" s="90">
        <v>0</v>
      </c>
      <c r="K2035" s="109">
        <v>326979548</v>
      </c>
      <c r="L2035" s="89">
        <v>67</v>
      </c>
      <c r="M2035" s="89">
        <v>0</v>
      </c>
      <c r="N2035" s="89" t="s">
        <v>6445</v>
      </c>
    </row>
    <row r="2036" spans="2:14" x14ac:dyDescent="0.3">
      <c r="B2036" s="27" t="s">
        <v>2032</v>
      </c>
      <c r="C2036" s="62" t="s">
        <v>5552</v>
      </c>
      <c r="D2036" s="25" t="s">
        <v>4400</v>
      </c>
      <c r="E2036" s="25" t="s">
        <v>4093</v>
      </c>
      <c r="F2036" s="26">
        <v>44096</v>
      </c>
      <c r="H2036" s="90">
        <v>920.75750000029802</v>
      </c>
      <c r="I2036" s="90">
        <v>24388.008199989799</v>
      </c>
      <c r="J2036" s="90">
        <v>217.21249999990701</v>
      </c>
      <c r="K2036" s="109">
        <v>9203264813</v>
      </c>
      <c r="L2036" s="89">
        <v>550</v>
      </c>
      <c r="M2036" s="89">
        <v>0</v>
      </c>
      <c r="N2036" s="89" t="s">
        <v>6445</v>
      </c>
    </row>
    <row r="2037" spans="2:14" x14ac:dyDescent="0.3">
      <c r="B2037" s="27" t="s">
        <v>2033</v>
      </c>
      <c r="C2037" s="62" t="s">
        <v>5553</v>
      </c>
      <c r="D2037" s="25" t="s">
        <v>4400</v>
      </c>
      <c r="E2037" s="25" t="s">
        <v>4138</v>
      </c>
      <c r="F2037" s="26">
        <v>44096</v>
      </c>
      <c r="H2037" s="90">
        <v>2353.9228000007602</v>
      </c>
      <c r="I2037" s="90">
        <v>0</v>
      </c>
      <c r="J2037" s="90">
        <v>0</v>
      </c>
      <c r="K2037" s="109">
        <v>4022990554</v>
      </c>
      <c r="L2037" s="89">
        <v>12</v>
      </c>
      <c r="M2037" s="89">
        <v>0</v>
      </c>
      <c r="N2037" s="89" t="s">
        <v>6445</v>
      </c>
    </row>
    <row r="2038" spans="2:14" x14ac:dyDescent="0.3">
      <c r="B2038" s="27" t="s">
        <v>2034</v>
      </c>
      <c r="C2038" s="62" t="s">
        <v>5554</v>
      </c>
      <c r="D2038" s="25" t="s">
        <v>4400</v>
      </c>
      <c r="E2038" s="25" t="s">
        <v>4122</v>
      </c>
      <c r="F2038" s="26">
        <v>44096</v>
      </c>
      <c r="H2038" s="90">
        <v>591.65209999959905</v>
      </c>
      <c r="I2038" s="90">
        <v>551754.72259998298</v>
      </c>
      <c r="J2038" s="90">
        <v>26152.825800001599</v>
      </c>
      <c r="K2038" s="109">
        <v>38221411072</v>
      </c>
      <c r="L2038" s="89">
        <v>2274</v>
      </c>
      <c r="M2038" s="89">
        <v>0</v>
      </c>
      <c r="N2038" s="89" t="s">
        <v>6445</v>
      </c>
    </row>
    <row r="2039" spans="2:14" x14ac:dyDescent="0.3">
      <c r="B2039" s="27" t="s">
        <v>2035</v>
      </c>
      <c r="C2039" s="62" t="s">
        <v>5555</v>
      </c>
      <c r="D2039" s="25" t="s">
        <v>4401</v>
      </c>
      <c r="E2039" s="25" t="s">
        <v>4092</v>
      </c>
      <c r="F2039" s="26">
        <v>44096</v>
      </c>
      <c r="H2039" s="90">
        <v>3633.7752999998602</v>
      </c>
      <c r="I2039" s="90">
        <v>56013.746999978997</v>
      </c>
      <c r="J2039" s="90">
        <v>71354.973999977097</v>
      </c>
      <c r="K2039" s="109">
        <v>116824321087</v>
      </c>
      <c r="L2039" s="89">
        <v>12725</v>
      </c>
      <c r="M2039" s="89">
        <v>1</v>
      </c>
      <c r="N2039" s="89" t="s">
        <v>6445</v>
      </c>
    </row>
    <row r="2040" spans="2:14" x14ac:dyDescent="0.3">
      <c r="B2040" s="27" t="s">
        <v>2036</v>
      </c>
      <c r="C2040" s="62" t="s">
        <v>5556</v>
      </c>
      <c r="D2040" s="25" t="s">
        <v>4401</v>
      </c>
      <c r="E2040" s="25" t="s">
        <v>4088</v>
      </c>
      <c r="F2040" s="26">
        <v>44096</v>
      </c>
      <c r="H2040" s="90">
        <v>3844.3586000017799</v>
      </c>
      <c r="I2040" s="90">
        <v>0</v>
      </c>
      <c r="J2040" s="90">
        <v>0</v>
      </c>
      <c r="K2040" s="109">
        <v>1931850501</v>
      </c>
      <c r="L2040" s="89">
        <v>430</v>
      </c>
      <c r="M2040" s="89">
        <v>0</v>
      </c>
      <c r="N2040" s="89" t="s">
        <v>6445</v>
      </c>
    </row>
    <row r="2041" spans="2:14" x14ac:dyDescent="0.3">
      <c r="B2041" s="27" t="s">
        <v>2037</v>
      </c>
      <c r="C2041" s="62" t="s">
        <v>5557</v>
      </c>
      <c r="D2041" s="25" t="s">
        <v>4401</v>
      </c>
      <c r="E2041" s="25" t="s">
        <v>4096</v>
      </c>
      <c r="F2041" s="26">
        <v>44096</v>
      </c>
      <c r="H2041" s="90">
        <v>1189.3650000002201</v>
      </c>
      <c r="I2041" s="90">
        <v>1412.5184000004101</v>
      </c>
      <c r="J2041" s="90">
        <v>12630.3794</v>
      </c>
      <c r="K2041" s="109">
        <v>26611961391</v>
      </c>
      <c r="L2041" s="89">
        <v>872</v>
      </c>
      <c r="M2041" s="89">
        <v>0</v>
      </c>
      <c r="N2041" s="89" t="s">
        <v>6445</v>
      </c>
    </row>
    <row r="2042" spans="2:14" x14ac:dyDescent="0.3">
      <c r="B2042" s="27" t="s">
        <v>2038</v>
      </c>
      <c r="C2042" s="62" t="s">
        <v>5558</v>
      </c>
      <c r="D2042" s="25" t="s">
        <v>4402</v>
      </c>
      <c r="E2042" s="25" t="s">
        <v>4092</v>
      </c>
      <c r="F2042" s="26">
        <v>44096</v>
      </c>
      <c r="H2042" s="90">
        <v>1269.9104999993001</v>
      </c>
      <c r="I2042" s="90">
        <v>0</v>
      </c>
      <c r="J2042" s="90">
        <v>0</v>
      </c>
      <c r="K2042" s="109">
        <v>113812740</v>
      </c>
      <c r="L2042" s="89">
        <v>46</v>
      </c>
      <c r="M2042" s="89">
        <v>0</v>
      </c>
      <c r="N2042" s="89" t="s">
        <v>6445</v>
      </c>
    </row>
    <row r="2043" spans="2:14" x14ac:dyDescent="0.3">
      <c r="B2043" s="27" t="s">
        <v>2039</v>
      </c>
      <c r="C2043" s="62" t="s">
        <v>5559</v>
      </c>
      <c r="D2043" s="25" t="s">
        <v>4402</v>
      </c>
      <c r="E2043" s="25" t="s">
        <v>4093</v>
      </c>
      <c r="F2043" s="26">
        <v>44096</v>
      </c>
      <c r="H2043" s="90">
        <v>1342.6019999999601</v>
      </c>
      <c r="I2043" s="90">
        <v>1098.04319999926</v>
      </c>
      <c r="J2043" s="90">
        <v>131.682800000068</v>
      </c>
      <c r="K2043" s="109">
        <v>2467673275</v>
      </c>
      <c r="L2043" s="89">
        <v>663</v>
      </c>
      <c r="M2043" s="89">
        <v>0</v>
      </c>
      <c r="N2043" s="89" t="s">
        <v>6445</v>
      </c>
    </row>
    <row r="2044" spans="2:14" x14ac:dyDescent="0.3">
      <c r="B2044" s="27" t="s">
        <v>2040</v>
      </c>
      <c r="C2044" s="62" t="s">
        <v>5560</v>
      </c>
      <c r="D2044" s="25" t="s">
        <v>4402</v>
      </c>
      <c r="E2044" s="25" t="s">
        <v>4116</v>
      </c>
      <c r="F2044" s="26">
        <v>44096</v>
      </c>
      <c r="H2044" s="90">
        <v>1366.3205999992799</v>
      </c>
      <c r="I2044" s="90">
        <v>534.64470000006304</v>
      </c>
      <c r="J2044" s="90">
        <v>0</v>
      </c>
      <c r="K2044" s="109">
        <v>4559009727</v>
      </c>
      <c r="L2044" s="89">
        <v>162</v>
      </c>
      <c r="M2044" s="89">
        <v>1</v>
      </c>
      <c r="N2044" s="89" t="s">
        <v>6445</v>
      </c>
    </row>
    <row r="2045" spans="2:14" x14ac:dyDescent="0.3">
      <c r="B2045" s="27" t="s">
        <v>2041</v>
      </c>
      <c r="C2045" s="62" t="s">
        <v>5561</v>
      </c>
      <c r="D2045" s="25" t="s">
        <v>4402</v>
      </c>
      <c r="E2045" s="25" t="s">
        <v>4102</v>
      </c>
      <c r="F2045" s="26">
        <v>44096</v>
      </c>
      <c r="H2045" s="90">
        <v>1195.5590000003599</v>
      </c>
      <c r="I2045" s="90">
        <v>0</v>
      </c>
      <c r="J2045" s="90">
        <v>0</v>
      </c>
      <c r="K2045" s="109">
        <v>130820015</v>
      </c>
      <c r="L2045" s="89">
        <v>9</v>
      </c>
      <c r="M2045" s="89">
        <v>0</v>
      </c>
      <c r="N2045" s="89" t="s">
        <v>6445</v>
      </c>
    </row>
    <row r="2046" spans="2:14" x14ac:dyDescent="0.3">
      <c r="B2046" s="27" t="s">
        <v>2042</v>
      </c>
      <c r="C2046" s="62" t="s">
        <v>5562</v>
      </c>
      <c r="D2046" s="25" t="s">
        <v>4402</v>
      </c>
      <c r="E2046" s="25" t="s">
        <v>4097</v>
      </c>
      <c r="F2046" s="26">
        <v>44096</v>
      </c>
      <c r="H2046" s="90">
        <v>1004.9347000001</v>
      </c>
      <c r="I2046" s="90">
        <v>0</v>
      </c>
      <c r="J2046" s="90">
        <v>0</v>
      </c>
      <c r="K2046" s="109">
        <v>0</v>
      </c>
      <c r="L2046" s="89">
        <v>0</v>
      </c>
      <c r="M2046" s="89">
        <v>0</v>
      </c>
      <c r="N2046" s="89" t="s">
        <v>6445</v>
      </c>
    </row>
    <row r="2047" spans="2:14" x14ac:dyDescent="0.3">
      <c r="B2047" s="27" t="s">
        <v>2043</v>
      </c>
      <c r="C2047" s="62" t="s">
        <v>5563</v>
      </c>
      <c r="D2047" s="25" t="s">
        <v>4402</v>
      </c>
      <c r="E2047" s="25" t="s">
        <v>4128</v>
      </c>
      <c r="F2047" s="26">
        <v>44096</v>
      </c>
      <c r="H2047" s="90">
        <v>1307.0315000005101</v>
      </c>
      <c r="I2047" s="90">
        <v>180.74539999989801</v>
      </c>
      <c r="J2047" s="90">
        <v>352.981399999931</v>
      </c>
      <c r="K2047" s="109">
        <v>6925162644</v>
      </c>
      <c r="L2047" s="89">
        <v>570</v>
      </c>
      <c r="M2047" s="89">
        <v>1</v>
      </c>
      <c r="N2047" s="89" t="s">
        <v>6445</v>
      </c>
    </row>
    <row r="2048" spans="2:14" x14ac:dyDescent="0.3">
      <c r="B2048" s="27" t="s">
        <v>2044</v>
      </c>
      <c r="C2048" s="62" t="s">
        <v>5564</v>
      </c>
      <c r="D2048" s="25" t="s">
        <v>4402</v>
      </c>
      <c r="E2048" s="25" t="s">
        <v>4129</v>
      </c>
      <c r="F2048" s="26">
        <v>44096</v>
      </c>
      <c r="H2048" s="90">
        <v>1368.0723000001201</v>
      </c>
      <c r="I2048" s="90">
        <v>144.36370000010399</v>
      </c>
      <c r="J2048" s="90">
        <v>0</v>
      </c>
      <c r="K2048" s="109">
        <v>2197336392</v>
      </c>
      <c r="L2048" s="89">
        <v>276</v>
      </c>
      <c r="M2048" s="89">
        <v>0</v>
      </c>
      <c r="N2048" s="89" t="s">
        <v>6445</v>
      </c>
    </row>
    <row r="2049" spans="2:14" x14ac:dyDescent="0.3">
      <c r="B2049" s="27" t="s">
        <v>2045</v>
      </c>
      <c r="C2049" s="62" t="s">
        <v>5565</v>
      </c>
      <c r="D2049" s="25" t="s">
        <v>4402</v>
      </c>
      <c r="E2049" s="25" t="s">
        <v>4130</v>
      </c>
      <c r="F2049" s="26">
        <v>44096</v>
      </c>
      <c r="H2049" s="90">
        <v>1136.5253999996901</v>
      </c>
      <c r="I2049" s="90">
        <v>0</v>
      </c>
      <c r="J2049" s="90">
        <v>0</v>
      </c>
      <c r="K2049" s="109">
        <v>363321744</v>
      </c>
      <c r="L2049" s="89">
        <v>4</v>
      </c>
      <c r="M2049" s="89">
        <v>0</v>
      </c>
      <c r="N2049" s="89" t="s">
        <v>6445</v>
      </c>
    </row>
    <row r="2050" spans="2:14" x14ac:dyDescent="0.3">
      <c r="B2050" s="27" t="s">
        <v>2046</v>
      </c>
      <c r="C2050" s="62" t="s">
        <v>5566</v>
      </c>
      <c r="D2050" s="25" t="s">
        <v>4402</v>
      </c>
      <c r="E2050" s="25" t="s">
        <v>4108</v>
      </c>
      <c r="F2050" s="26">
        <v>44096</v>
      </c>
      <c r="H2050" s="90">
        <v>1063.7804000005101</v>
      </c>
      <c r="I2050" s="90">
        <v>13674.015699997501</v>
      </c>
      <c r="J2050" s="90">
        <v>31308.331099987001</v>
      </c>
      <c r="K2050" s="109">
        <v>5893366580</v>
      </c>
      <c r="L2050" s="89">
        <v>4</v>
      </c>
      <c r="M2050" s="89">
        <v>4</v>
      </c>
      <c r="N2050" s="89" t="s">
        <v>6445</v>
      </c>
    </row>
    <row r="2051" spans="2:14" x14ac:dyDescent="0.3">
      <c r="B2051" s="27" t="s">
        <v>2047</v>
      </c>
      <c r="C2051" s="62" t="s">
        <v>5567</v>
      </c>
      <c r="D2051" s="25" t="s">
        <v>4402</v>
      </c>
      <c r="E2051" s="25" t="s">
        <v>4131</v>
      </c>
      <c r="F2051" s="26">
        <v>44096</v>
      </c>
      <c r="H2051" s="90">
        <v>1345.4039999991701</v>
      </c>
      <c r="I2051" s="90">
        <v>0</v>
      </c>
      <c r="J2051" s="90">
        <v>0</v>
      </c>
      <c r="K2051" s="109">
        <v>12115525</v>
      </c>
      <c r="L2051" s="89">
        <v>8</v>
      </c>
      <c r="M2051" s="89">
        <v>0</v>
      </c>
      <c r="N2051" s="89" t="s">
        <v>6445</v>
      </c>
    </row>
    <row r="2052" spans="2:14" x14ac:dyDescent="0.3">
      <c r="B2052" s="27" t="s">
        <v>2048</v>
      </c>
      <c r="C2052" s="62" t="s">
        <v>5568</v>
      </c>
      <c r="D2052" s="25" t="s">
        <v>4402</v>
      </c>
      <c r="E2052" s="25" t="s">
        <v>4132</v>
      </c>
      <c r="F2052" s="26">
        <v>44096</v>
      </c>
      <c r="H2052" s="90">
        <v>1374.94610000029</v>
      </c>
      <c r="I2052" s="90">
        <v>0</v>
      </c>
      <c r="J2052" s="90">
        <v>0</v>
      </c>
      <c r="K2052" s="109">
        <v>44137883</v>
      </c>
      <c r="L2052" s="89">
        <v>14</v>
      </c>
      <c r="M2052" s="89">
        <v>0</v>
      </c>
      <c r="N2052" s="89" t="s">
        <v>6445</v>
      </c>
    </row>
    <row r="2053" spans="2:14" x14ac:dyDescent="0.3">
      <c r="B2053" s="27" t="s">
        <v>2049</v>
      </c>
      <c r="C2053" s="62" t="s">
        <v>5569</v>
      </c>
      <c r="D2053" s="25" t="s">
        <v>4402</v>
      </c>
      <c r="E2053" s="25" t="s">
        <v>4133</v>
      </c>
      <c r="F2053" s="26">
        <v>44096</v>
      </c>
      <c r="H2053" s="90">
        <v>1354.4565999992201</v>
      </c>
      <c r="I2053" s="90">
        <v>0</v>
      </c>
      <c r="J2053" s="90">
        <v>0</v>
      </c>
      <c r="K2053" s="109">
        <v>43538806</v>
      </c>
      <c r="L2053" s="89">
        <v>57</v>
      </c>
      <c r="M2053" s="89">
        <v>0</v>
      </c>
      <c r="N2053" s="89" t="s">
        <v>6445</v>
      </c>
    </row>
    <row r="2054" spans="2:14" x14ac:dyDescent="0.3">
      <c r="B2054" s="27" t="s">
        <v>2050</v>
      </c>
      <c r="C2054" s="62" t="s">
        <v>5570</v>
      </c>
      <c r="D2054" s="25" t="s">
        <v>4402</v>
      </c>
      <c r="E2054" s="25" t="s">
        <v>4134</v>
      </c>
      <c r="F2054" s="26">
        <v>44096</v>
      </c>
      <c r="H2054" s="90">
        <v>1380.33750000037</v>
      </c>
      <c r="I2054" s="90">
        <v>0</v>
      </c>
      <c r="J2054" s="90">
        <v>782.23469999991403</v>
      </c>
      <c r="K2054" s="109">
        <v>289704975</v>
      </c>
      <c r="L2054" s="89">
        <v>109</v>
      </c>
      <c r="M2054" s="89">
        <v>0</v>
      </c>
      <c r="N2054" s="89" t="s">
        <v>6445</v>
      </c>
    </row>
    <row r="2055" spans="2:14" x14ac:dyDescent="0.3">
      <c r="B2055" s="27" t="s">
        <v>2051</v>
      </c>
      <c r="C2055" s="62" t="s">
        <v>5571</v>
      </c>
      <c r="D2055" s="25" t="s">
        <v>4403</v>
      </c>
      <c r="E2055" s="25" t="s">
        <v>4092</v>
      </c>
      <c r="F2055" s="26">
        <v>44096</v>
      </c>
      <c r="H2055" s="90">
        <v>1373.26029999927</v>
      </c>
      <c r="I2055" s="90">
        <v>248221.12319993999</v>
      </c>
      <c r="J2055" s="90">
        <v>111723.14450001701</v>
      </c>
      <c r="K2055" s="109">
        <v>60101111348</v>
      </c>
      <c r="L2055" s="89">
        <v>20654</v>
      </c>
      <c r="M2055" s="89">
        <v>0</v>
      </c>
      <c r="N2055" s="89" t="s">
        <v>6445</v>
      </c>
    </row>
    <row r="2056" spans="2:14" x14ac:dyDescent="0.3">
      <c r="B2056" s="27" t="s">
        <v>2052</v>
      </c>
      <c r="C2056" s="62" t="s">
        <v>5572</v>
      </c>
      <c r="D2056" s="25" t="s">
        <v>4403</v>
      </c>
      <c r="E2056" s="25" t="s">
        <v>4088</v>
      </c>
      <c r="F2056" s="26">
        <v>44096</v>
      </c>
      <c r="H2056" s="90">
        <v>1329.2218999993099</v>
      </c>
      <c r="I2056" s="90">
        <v>14537.1296000034</v>
      </c>
      <c r="J2056" s="90">
        <v>1408.5478000007599</v>
      </c>
      <c r="K2056" s="109">
        <v>3566330931</v>
      </c>
      <c r="L2056" s="89">
        <v>2185</v>
      </c>
      <c r="M2056" s="89">
        <v>0</v>
      </c>
      <c r="N2056" s="89" t="s">
        <v>6445</v>
      </c>
    </row>
    <row r="2057" spans="2:14" x14ac:dyDescent="0.3">
      <c r="B2057" s="27" t="s">
        <v>2053</v>
      </c>
      <c r="C2057" s="62" t="s">
        <v>5573</v>
      </c>
      <c r="D2057" s="25" t="s">
        <v>4404</v>
      </c>
      <c r="E2057" s="25" t="s">
        <v>4092</v>
      </c>
      <c r="F2057" s="26">
        <v>44096</v>
      </c>
      <c r="H2057" s="90">
        <v>2403.5943999998299</v>
      </c>
      <c r="I2057" s="90">
        <v>0.34819999999990597</v>
      </c>
      <c r="J2057" s="90">
        <v>22009.389400005301</v>
      </c>
      <c r="K2057" s="109">
        <v>25326772762</v>
      </c>
      <c r="L2057" s="89">
        <v>2847</v>
      </c>
      <c r="M2057" s="89">
        <v>0</v>
      </c>
      <c r="N2057" s="89" t="s">
        <v>6445</v>
      </c>
    </row>
    <row r="2058" spans="2:14" x14ac:dyDescent="0.3">
      <c r="B2058" s="27" t="s">
        <v>2054</v>
      </c>
      <c r="C2058" s="62" t="s">
        <v>5574</v>
      </c>
      <c r="D2058" s="25" t="s">
        <v>4404</v>
      </c>
      <c r="E2058" s="25" t="s">
        <v>4088</v>
      </c>
      <c r="F2058" s="26">
        <v>44096</v>
      </c>
      <c r="H2058" s="90">
        <v>2902.0630000010101</v>
      </c>
      <c r="I2058" s="90">
        <v>317.89660000009502</v>
      </c>
      <c r="J2058" s="90">
        <v>0</v>
      </c>
      <c r="K2058" s="109">
        <v>3090136292</v>
      </c>
      <c r="L2058" s="89">
        <v>671</v>
      </c>
      <c r="M2058" s="89">
        <v>0</v>
      </c>
      <c r="N2058" s="89" t="s">
        <v>6445</v>
      </c>
    </row>
    <row r="2059" spans="2:14" x14ac:dyDescent="0.3">
      <c r="B2059" s="27" t="s">
        <v>2055</v>
      </c>
      <c r="C2059" s="62" t="s">
        <v>5575</v>
      </c>
      <c r="D2059" s="25" t="s">
        <v>4404</v>
      </c>
      <c r="E2059" s="25" t="s">
        <v>4174</v>
      </c>
      <c r="F2059" s="26">
        <v>44096</v>
      </c>
      <c r="H2059" s="90">
        <v>1073.9748999998001</v>
      </c>
      <c r="I2059" s="90">
        <v>0</v>
      </c>
      <c r="J2059" s="90">
        <v>0</v>
      </c>
      <c r="K2059" s="109">
        <v>4698382816</v>
      </c>
      <c r="L2059" s="89">
        <v>58</v>
      </c>
      <c r="M2059" s="89">
        <v>0</v>
      </c>
      <c r="N2059" s="89" t="s">
        <v>6445</v>
      </c>
    </row>
    <row r="2060" spans="2:14" x14ac:dyDescent="0.3">
      <c r="B2060" s="27" t="s">
        <v>2056</v>
      </c>
      <c r="C2060" s="62" t="s">
        <v>5576</v>
      </c>
      <c r="D2060" s="25" t="s">
        <v>4404</v>
      </c>
      <c r="E2060" s="25" t="s">
        <v>4096</v>
      </c>
      <c r="F2060" s="26">
        <v>44096</v>
      </c>
      <c r="H2060" s="90">
        <v>1905.4531999994099</v>
      </c>
      <c r="I2060" s="90">
        <v>138.52139999996899</v>
      </c>
      <c r="J2060" s="90">
        <v>0</v>
      </c>
      <c r="K2060" s="109">
        <v>16364824586</v>
      </c>
      <c r="L2060" s="89">
        <v>153</v>
      </c>
      <c r="M2060" s="89">
        <v>1</v>
      </c>
      <c r="N2060" s="89" t="s">
        <v>6445</v>
      </c>
    </row>
    <row r="2061" spans="2:14" x14ac:dyDescent="0.3">
      <c r="B2061" s="27" t="s">
        <v>2057</v>
      </c>
      <c r="C2061" s="62" t="s">
        <v>5577</v>
      </c>
      <c r="D2061" s="25" t="s">
        <v>4404</v>
      </c>
      <c r="E2061" s="25" t="s">
        <v>4097</v>
      </c>
      <c r="F2061" s="26">
        <v>44096</v>
      </c>
      <c r="H2061" s="90">
        <v>1421.7786999996799</v>
      </c>
      <c r="I2061" s="90">
        <v>0</v>
      </c>
      <c r="J2061" s="90">
        <v>0</v>
      </c>
      <c r="K2061" s="109">
        <v>1703679428</v>
      </c>
      <c r="L2061" s="89">
        <v>1</v>
      </c>
      <c r="M2061" s="89">
        <v>1</v>
      </c>
      <c r="N2061" s="89" t="s">
        <v>6445</v>
      </c>
    </row>
    <row r="2062" spans="2:14" x14ac:dyDescent="0.3">
      <c r="B2062" s="27" t="s">
        <v>2058</v>
      </c>
      <c r="C2062" s="62" t="s">
        <v>5578</v>
      </c>
      <c r="D2062" s="25" t="s">
        <v>4404</v>
      </c>
      <c r="E2062" s="25" t="s">
        <v>4107</v>
      </c>
      <c r="F2062" s="26">
        <v>44096</v>
      </c>
      <c r="H2062" s="90">
        <v>1235.81039999984</v>
      </c>
      <c r="I2062" s="90">
        <v>0</v>
      </c>
      <c r="J2062" s="90">
        <v>0</v>
      </c>
      <c r="K2062" s="109">
        <v>0</v>
      </c>
      <c r="L2062" s="89">
        <v>0</v>
      </c>
      <c r="M2062" s="89">
        <v>0</v>
      </c>
      <c r="N2062" s="89" t="s">
        <v>6445</v>
      </c>
    </row>
    <row r="2063" spans="2:14" x14ac:dyDescent="0.3">
      <c r="B2063" s="27" t="s">
        <v>2059</v>
      </c>
      <c r="C2063" s="62" t="s">
        <v>5579</v>
      </c>
      <c r="D2063" s="25" t="s">
        <v>4404</v>
      </c>
      <c r="E2063" s="25" t="s">
        <v>4109</v>
      </c>
      <c r="F2063" s="26">
        <v>44096</v>
      </c>
      <c r="H2063" s="90">
        <v>1513.9466999992701</v>
      </c>
      <c r="I2063" s="90">
        <v>0</v>
      </c>
      <c r="J2063" s="90">
        <v>0</v>
      </c>
      <c r="K2063" s="109">
        <v>34914426</v>
      </c>
      <c r="L2063" s="89">
        <v>7</v>
      </c>
      <c r="M2063" s="89">
        <v>0</v>
      </c>
      <c r="N2063" s="89" t="s">
        <v>6445</v>
      </c>
    </row>
    <row r="2064" spans="2:14" x14ac:dyDescent="0.3">
      <c r="B2064" s="27" t="s">
        <v>2060</v>
      </c>
      <c r="C2064" s="62" t="s">
        <v>5580</v>
      </c>
      <c r="D2064" s="25" t="s">
        <v>4405</v>
      </c>
      <c r="E2064" s="25" t="s">
        <v>4092</v>
      </c>
      <c r="F2064" s="26">
        <v>44096</v>
      </c>
      <c r="H2064" s="90">
        <v>1571.0655000004899</v>
      </c>
      <c r="I2064" s="90">
        <v>0.95480000000043197</v>
      </c>
      <c r="J2064" s="90">
        <v>0</v>
      </c>
      <c r="K2064" s="109">
        <v>621119971</v>
      </c>
      <c r="L2064" s="89">
        <v>133</v>
      </c>
      <c r="M2064" s="89">
        <v>0</v>
      </c>
      <c r="N2064" s="89" t="s">
        <v>6445</v>
      </c>
    </row>
    <row r="2065" spans="2:14" x14ac:dyDescent="0.3">
      <c r="B2065" s="27" t="s">
        <v>2061</v>
      </c>
      <c r="C2065" s="62" t="s">
        <v>5581</v>
      </c>
      <c r="D2065" s="25" t="s">
        <v>4405</v>
      </c>
      <c r="E2065" s="25" t="s">
        <v>4093</v>
      </c>
      <c r="F2065" s="26">
        <v>44096</v>
      </c>
      <c r="H2065" s="90">
        <v>2565.4380000010101</v>
      </c>
      <c r="I2065" s="90">
        <v>790.24239999987196</v>
      </c>
      <c r="J2065" s="90">
        <v>36.167900000000401</v>
      </c>
      <c r="K2065" s="109">
        <v>4661474964</v>
      </c>
      <c r="L2065" s="89">
        <v>2031</v>
      </c>
      <c r="M2065" s="89">
        <v>0</v>
      </c>
      <c r="N2065" s="89" t="s">
        <v>6445</v>
      </c>
    </row>
    <row r="2066" spans="2:14" x14ac:dyDescent="0.3">
      <c r="B2066" s="27" t="s">
        <v>2062</v>
      </c>
      <c r="C2066" s="62" t="s">
        <v>5582</v>
      </c>
      <c r="D2066" s="25" t="s">
        <v>4405</v>
      </c>
      <c r="E2066" s="25" t="s">
        <v>4116</v>
      </c>
      <c r="F2066" s="26">
        <v>44096</v>
      </c>
      <c r="H2066" s="90">
        <v>2697.7140999995199</v>
      </c>
      <c r="I2066" s="90">
        <v>58105.0130000114</v>
      </c>
      <c r="J2066" s="90">
        <v>265.08660000003903</v>
      </c>
      <c r="K2066" s="109">
        <v>29950387426</v>
      </c>
      <c r="L2066" s="89">
        <v>692</v>
      </c>
      <c r="M2066" s="89">
        <v>1</v>
      </c>
      <c r="N2066" s="89" t="s">
        <v>6445</v>
      </c>
    </row>
    <row r="2067" spans="2:14" x14ac:dyDescent="0.3">
      <c r="B2067" s="27" t="s">
        <v>2063</v>
      </c>
      <c r="C2067" s="62" t="s">
        <v>5583</v>
      </c>
      <c r="D2067" s="25" t="s">
        <v>4405</v>
      </c>
      <c r="E2067" s="25" t="s">
        <v>4102</v>
      </c>
      <c r="F2067" s="26">
        <v>44096</v>
      </c>
      <c r="H2067" s="90">
        <v>1559.2206999994801</v>
      </c>
      <c r="I2067" s="90">
        <v>11.544200000003899</v>
      </c>
      <c r="J2067" s="90">
        <v>25.214500000001902</v>
      </c>
      <c r="K2067" s="109">
        <v>401723233</v>
      </c>
      <c r="L2067" s="89">
        <v>108</v>
      </c>
      <c r="M2067" s="89">
        <v>0</v>
      </c>
      <c r="N2067" s="89" t="s">
        <v>6445</v>
      </c>
    </row>
    <row r="2068" spans="2:14" x14ac:dyDescent="0.3">
      <c r="B2068" s="27" t="s">
        <v>2064</v>
      </c>
      <c r="C2068" s="62" t="s">
        <v>5584</v>
      </c>
      <c r="D2068" s="25" t="s">
        <v>4405</v>
      </c>
      <c r="E2068" s="25" t="s">
        <v>4128</v>
      </c>
      <c r="F2068" s="26">
        <v>44096</v>
      </c>
      <c r="H2068" s="90">
        <v>2044.06100000069</v>
      </c>
      <c r="I2068" s="90">
        <v>6117.1340000033397</v>
      </c>
      <c r="J2068" s="90">
        <v>12913.7011000067</v>
      </c>
      <c r="K2068" s="109">
        <v>21778128036</v>
      </c>
      <c r="L2068" s="89">
        <v>1428</v>
      </c>
      <c r="M2068" s="89">
        <v>1</v>
      </c>
      <c r="N2068" s="89" t="s">
        <v>6445</v>
      </c>
    </row>
    <row r="2069" spans="2:14" x14ac:dyDescent="0.3">
      <c r="B2069" s="27" t="s">
        <v>2065</v>
      </c>
      <c r="C2069" s="62" t="s">
        <v>5585</v>
      </c>
      <c r="D2069" s="25" t="s">
        <v>4405</v>
      </c>
      <c r="E2069" s="25" t="s">
        <v>4129</v>
      </c>
      <c r="F2069" s="26">
        <v>44096</v>
      </c>
      <c r="H2069" s="90">
        <v>2420.0133999995901</v>
      </c>
      <c r="I2069" s="90">
        <v>4645.7738000005502</v>
      </c>
      <c r="J2069" s="90">
        <v>0</v>
      </c>
      <c r="K2069" s="109">
        <v>2767612835</v>
      </c>
      <c r="L2069" s="89">
        <v>513</v>
      </c>
      <c r="M2069" s="89">
        <v>0</v>
      </c>
      <c r="N2069" s="89" t="s">
        <v>6445</v>
      </c>
    </row>
    <row r="2070" spans="2:14" x14ac:dyDescent="0.3">
      <c r="B2070" s="27" t="s">
        <v>2066</v>
      </c>
      <c r="C2070" s="62" t="s">
        <v>5586</v>
      </c>
      <c r="D2070" s="25" t="s">
        <v>4405</v>
      </c>
      <c r="E2070" s="25" t="s">
        <v>4130</v>
      </c>
      <c r="F2070" s="26">
        <v>44096</v>
      </c>
      <c r="H2070" s="90">
        <v>1494.8353000003799</v>
      </c>
      <c r="I2070" s="90">
        <v>0</v>
      </c>
      <c r="J2070" s="90">
        <v>0</v>
      </c>
      <c r="K2070" s="109">
        <v>1166385460</v>
      </c>
      <c r="L2070" s="89">
        <v>9</v>
      </c>
      <c r="M2070" s="89">
        <v>0</v>
      </c>
      <c r="N2070" s="89" t="s">
        <v>6445</v>
      </c>
    </row>
    <row r="2071" spans="2:14" x14ac:dyDescent="0.3">
      <c r="B2071" s="27" t="s">
        <v>2067</v>
      </c>
      <c r="C2071" s="62" t="s">
        <v>5587</v>
      </c>
      <c r="D2071" s="25" t="s">
        <v>4405</v>
      </c>
      <c r="E2071" s="25" t="s">
        <v>4108</v>
      </c>
      <c r="F2071" s="26">
        <v>44096</v>
      </c>
      <c r="H2071" s="90">
        <v>1362.1444000005699</v>
      </c>
      <c r="I2071" s="90">
        <v>11680.1295000017</v>
      </c>
      <c r="J2071" s="90">
        <v>188342.48779988301</v>
      </c>
      <c r="K2071" s="109">
        <v>20253936932</v>
      </c>
      <c r="L2071" s="89">
        <v>3</v>
      </c>
      <c r="M2071" s="89">
        <v>3</v>
      </c>
      <c r="N2071" s="89" t="s">
        <v>6445</v>
      </c>
    </row>
    <row r="2072" spans="2:14" x14ac:dyDescent="0.3">
      <c r="B2072" s="27" t="s">
        <v>2068</v>
      </c>
      <c r="C2072" s="62" t="s">
        <v>5588</v>
      </c>
      <c r="D2072" s="25" t="s">
        <v>4405</v>
      </c>
      <c r="E2072" s="25" t="s">
        <v>4131</v>
      </c>
      <c r="F2072" s="26">
        <v>44096</v>
      </c>
      <c r="H2072" s="90">
        <v>2173.2672999985498</v>
      </c>
      <c r="I2072" s="90">
        <v>0</v>
      </c>
      <c r="J2072" s="90">
        <v>0</v>
      </c>
      <c r="K2072" s="109">
        <v>159129101</v>
      </c>
      <c r="L2072" s="89">
        <v>52</v>
      </c>
      <c r="M2072" s="89">
        <v>0</v>
      </c>
      <c r="N2072" s="89" t="s">
        <v>6445</v>
      </c>
    </row>
    <row r="2073" spans="2:14" x14ac:dyDescent="0.3">
      <c r="B2073" s="27" t="s">
        <v>2069</v>
      </c>
      <c r="C2073" s="62" t="s">
        <v>5589</v>
      </c>
      <c r="D2073" s="25" t="s">
        <v>4405</v>
      </c>
      <c r="E2073" s="25" t="s">
        <v>4132</v>
      </c>
      <c r="F2073" s="26">
        <v>44096</v>
      </c>
      <c r="H2073" s="90">
        <v>2761.9107000008198</v>
      </c>
      <c r="I2073" s="90">
        <v>0</v>
      </c>
      <c r="J2073" s="90">
        <v>0</v>
      </c>
      <c r="K2073" s="109">
        <v>255751770</v>
      </c>
      <c r="L2073" s="89">
        <v>68</v>
      </c>
      <c r="M2073" s="89">
        <v>0</v>
      </c>
      <c r="N2073" s="89" t="s">
        <v>6445</v>
      </c>
    </row>
    <row r="2074" spans="2:14" x14ac:dyDescent="0.3">
      <c r="B2074" s="27" t="s">
        <v>2070</v>
      </c>
      <c r="C2074" s="62" t="s">
        <v>5590</v>
      </c>
      <c r="D2074" s="25" t="s">
        <v>4405</v>
      </c>
      <c r="E2074" s="25" t="s">
        <v>4133</v>
      </c>
      <c r="F2074" s="26">
        <v>44096</v>
      </c>
      <c r="H2074" s="90">
        <v>2428.7971000000798</v>
      </c>
      <c r="I2074" s="90">
        <v>0</v>
      </c>
      <c r="J2074" s="90">
        <v>0</v>
      </c>
      <c r="K2074" s="109">
        <v>670568411</v>
      </c>
      <c r="L2074" s="89">
        <v>125</v>
      </c>
      <c r="M2074" s="89">
        <v>0</v>
      </c>
      <c r="N2074" s="89" t="s">
        <v>6445</v>
      </c>
    </row>
    <row r="2075" spans="2:14" x14ac:dyDescent="0.3">
      <c r="B2075" s="27" t="s">
        <v>2071</v>
      </c>
      <c r="C2075" s="62" t="s">
        <v>5591</v>
      </c>
      <c r="D2075" s="25" t="s">
        <v>4405</v>
      </c>
      <c r="E2075" s="25" t="s">
        <v>4134</v>
      </c>
      <c r="F2075" s="26">
        <v>44096</v>
      </c>
      <c r="H2075" s="90">
        <v>2315.3376000001999</v>
      </c>
      <c r="I2075" s="90">
        <v>3253.2719999998799</v>
      </c>
      <c r="J2075" s="90">
        <v>9100.3509999960697</v>
      </c>
      <c r="K2075" s="109">
        <v>1632569846</v>
      </c>
      <c r="L2075" s="89">
        <v>275</v>
      </c>
      <c r="M2075" s="89">
        <v>0</v>
      </c>
      <c r="N2075" s="89" t="s">
        <v>6445</v>
      </c>
    </row>
    <row r="2076" spans="2:14" x14ac:dyDescent="0.3">
      <c r="B2076" s="27" t="s">
        <v>2072</v>
      </c>
      <c r="C2076" s="62" t="s">
        <v>5592</v>
      </c>
      <c r="D2076" s="25" t="s">
        <v>4406</v>
      </c>
      <c r="E2076" s="25" t="s">
        <v>4092</v>
      </c>
      <c r="F2076" s="26">
        <v>44096</v>
      </c>
      <c r="H2076" s="90">
        <v>83949.397699952096</v>
      </c>
      <c r="I2076" s="90">
        <v>1386.8339000009</v>
      </c>
      <c r="J2076" s="90">
        <v>858.96470000036095</v>
      </c>
      <c r="K2076" s="109">
        <v>50010946828</v>
      </c>
      <c r="L2076" s="89">
        <v>64514</v>
      </c>
      <c r="M2076" s="89">
        <v>0</v>
      </c>
      <c r="N2076" s="89" t="s">
        <v>6445</v>
      </c>
    </row>
    <row r="2077" spans="2:14" x14ac:dyDescent="0.3">
      <c r="B2077" s="27" t="s">
        <v>2073</v>
      </c>
      <c r="C2077" s="62" t="s">
        <v>5593</v>
      </c>
      <c r="D2077" s="25" t="s">
        <v>4406</v>
      </c>
      <c r="E2077" s="25" t="s">
        <v>4093</v>
      </c>
      <c r="F2077" s="26">
        <v>44096</v>
      </c>
      <c r="H2077" s="90">
        <v>95916.557100057602</v>
      </c>
      <c r="I2077" s="90">
        <v>120.11730000004199</v>
      </c>
      <c r="J2077" s="90">
        <v>196.574500000104</v>
      </c>
      <c r="K2077" s="109">
        <v>15482176526</v>
      </c>
      <c r="L2077" s="89">
        <v>3563</v>
      </c>
      <c r="M2077" s="89">
        <v>0</v>
      </c>
      <c r="N2077" s="89" t="s">
        <v>6445</v>
      </c>
    </row>
    <row r="2078" spans="2:14" x14ac:dyDescent="0.3">
      <c r="B2078" s="27" t="s">
        <v>2074</v>
      </c>
      <c r="C2078" s="62" t="s">
        <v>5594</v>
      </c>
      <c r="D2078" s="25" t="s">
        <v>4406</v>
      </c>
      <c r="E2078" s="25" t="s">
        <v>4116</v>
      </c>
      <c r="F2078" s="26">
        <v>44096</v>
      </c>
      <c r="H2078" s="90">
        <v>100649.06400001</v>
      </c>
      <c r="I2078" s="90">
        <v>41.978200000012301</v>
      </c>
      <c r="J2078" s="90">
        <v>619.79040000028897</v>
      </c>
      <c r="K2078" s="109">
        <v>50857248936</v>
      </c>
      <c r="L2078" s="89">
        <v>875</v>
      </c>
      <c r="M2078" s="89">
        <v>2</v>
      </c>
      <c r="N2078" s="89" t="s">
        <v>6445</v>
      </c>
    </row>
    <row r="2079" spans="2:14" x14ac:dyDescent="0.3">
      <c r="B2079" s="27" t="s">
        <v>2075</v>
      </c>
      <c r="C2079" s="62" t="s">
        <v>5595</v>
      </c>
      <c r="D2079" s="25" t="s">
        <v>4406</v>
      </c>
      <c r="E2079" s="25" t="s">
        <v>4102</v>
      </c>
      <c r="F2079" s="26">
        <v>44096</v>
      </c>
      <c r="H2079" s="90">
        <v>1459.46319999918</v>
      </c>
      <c r="I2079" s="90">
        <v>0</v>
      </c>
      <c r="J2079" s="90">
        <v>14832.709800004999</v>
      </c>
      <c r="K2079" s="109">
        <v>7656145760</v>
      </c>
      <c r="L2079" s="89">
        <v>11</v>
      </c>
      <c r="M2079" s="89">
        <v>0</v>
      </c>
      <c r="N2079" s="89" t="s">
        <v>6445</v>
      </c>
    </row>
    <row r="2080" spans="2:14" x14ac:dyDescent="0.3">
      <c r="B2080" s="27" t="s">
        <v>2076</v>
      </c>
      <c r="C2080" s="62" t="s">
        <v>5596</v>
      </c>
      <c r="D2080" s="25" t="s">
        <v>4406</v>
      </c>
      <c r="E2080" s="25" t="s">
        <v>4128</v>
      </c>
      <c r="F2080" s="26">
        <v>44096</v>
      </c>
      <c r="H2080" s="90">
        <v>2159.3548999987502</v>
      </c>
      <c r="I2080" s="90">
        <v>50838.413900017702</v>
      </c>
      <c r="J2080" s="90">
        <v>89817.486600041404</v>
      </c>
      <c r="K2080" s="109">
        <v>73951905351</v>
      </c>
      <c r="L2080" s="89">
        <v>2941</v>
      </c>
      <c r="M2080" s="89">
        <v>1</v>
      </c>
      <c r="N2080" s="89" t="s">
        <v>6445</v>
      </c>
    </row>
    <row r="2081" spans="2:14" x14ac:dyDescent="0.3">
      <c r="B2081" s="27" t="s">
        <v>2077</v>
      </c>
      <c r="C2081" s="62" t="s">
        <v>5597</v>
      </c>
      <c r="D2081" s="25" t="s">
        <v>4406</v>
      </c>
      <c r="E2081" s="25" t="s">
        <v>4129</v>
      </c>
      <c r="F2081" s="26">
        <v>44096</v>
      </c>
      <c r="H2081" s="90">
        <v>2399.88639999926</v>
      </c>
      <c r="I2081" s="90">
        <v>583.56929999962404</v>
      </c>
      <c r="J2081" s="90">
        <v>0</v>
      </c>
      <c r="K2081" s="109">
        <v>12446268303</v>
      </c>
      <c r="L2081" s="89">
        <v>1133</v>
      </c>
      <c r="M2081" s="89">
        <v>0</v>
      </c>
      <c r="N2081" s="89" t="s">
        <v>6445</v>
      </c>
    </row>
    <row r="2082" spans="2:14" x14ac:dyDescent="0.3">
      <c r="B2082" s="27" t="s">
        <v>2078</v>
      </c>
      <c r="C2082" s="62" t="s">
        <v>5598</v>
      </c>
      <c r="D2082" s="25" t="s">
        <v>4406</v>
      </c>
      <c r="E2082" s="25" t="s">
        <v>4130</v>
      </c>
      <c r="F2082" s="26">
        <v>44096</v>
      </c>
      <c r="H2082" s="90">
        <v>1478.4769000001299</v>
      </c>
      <c r="I2082" s="90">
        <v>0</v>
      </c>
      <c r="J2082" s="90">
        <v>3364.2054000012599</v>
      </c>
      <c r="K2082" s="109">
        <v>7786735967</v>
      </c>
      <c r="L2082" s="89">
        <v>20</v>
      </c>
      <c r="M2082" s="89">
        <v>0</v>
      </c>
      <c r="N2082" s="89" t="s">
        <v>6445</v>
      </c>
    </row>
    <row r="2083" spans="2:14" x14ac:dyDescent="0.3">
      <c r="B2083" s="27" t="s">
        <v>2079</v>
      </c>
      <c r="C2083" s="62" t="s">
        <v>5599</v>
      </c>
      <c r="D2083" s="25" t="s">
        <v>4406</v>
      </c>
      <c r="E2083" s="25" t="s">
        <v>4108</v>
      </c>
      <c r="F2083" s="26">
        <v>44096</v>
      </c>
      <c r="H2083" s="90">
        <v>1177.1033999994399</v>
      </c>
      <c r="I2083" s="90">
        <v>142783.70110011101</v>
      </c>
      <c r="J2083" s="90">
        <v>85699.033699989304</v>
      </c>
      <c r="K2083" s="109">
        <v>73955962461</v>
      </c>
      <c r="L2083" s="89">
        <v>4</v>
      </c>
      <c r="M2083" s="89">
        <v>4</v>
      </c>
      <c r="N2083" s="89" t="s">
        <v>6445</v>
      </c>
    </row>
    <row r="2084" spans="2:14" x14ac:dyDescent="0.3">
      <c r="B2084" s="27" t="s">
        <v>2080</v>
      </c>
      <c r="C2084" s="62" t="s">
        <v>5600</v>
      </c>
      <c r="D2084" s="25" t="s">
        <v>4406</v>
      </c>
      <c r="E2084" s="25" t="s">
        <v>4131</v>
      </c>
      <c r="F2084" s="26">
        <v>44096</v>
      </c>
      <c r="H2084" s="90">
        <v>1735.68810000084</v>
      </c>
      <c r="I2084" s="90">
        <v>0</v>
      </c>
      <c r="J2084" s="90">
        <v>0</v>
      </c>
      <c r="K2084" s="109">
        <v>1212424762</v>
      </c>
      <c r="L2084" s="89">
        <v>100</v>
      </c>
      <c r="M2084" s="89">
        <v>0</v>
      </c>
      <c r="N2084" s="89" t="s">
        <v>6445</v>
      </c>
    </row>
    <row r="2085" spans="2:14" x14ac:dyDescent="0.3">
      <c r="B2085" s="27" t="s">
        <v>2081</v>
      </c>
      <c r="C2085" s="62" t="s">
        <v>5601</v>
      </c>
      <c r="D2085" s="25" t="s">
        <v>4406</v>
      </c>
      <c r="E2085" s="25" t="s">
        <v>4132</v>
      </c>
      <c r="F2085" s="26">
        <v>44096</v>
      </c>
      <c r="H2085" s="90">
        <v>1845.80890000053</v>
      </c>
      <c r="I2085" s="90">
        <v>0</v>
      </c>
      <c r="J2085" s="90">
        <v>0</v>
      </c>
      <c r="K2085" s="109">
        <v>609211419</v>
      </c>
      <c r="L2085" s="89">
        <v>104</v>
      </c>
      <c r="M2085" s="89">
        <v>0</v>
      </c>
      <c r="N2085" s="89" t="s">
        <v>6445</v>
      </c>
    </row>
    <row r="2086" spans="2:14" x14ac:dyDescent="0.3">
      <c r="B2086" s="27" t="s">
        <v>2082</v>
      </c>
      <c r="C2086" s="62" t="s">
        <v>5602</v>
      </c>
      <c r="D2086" s="25" t="s">
        <v>4406</v>
      </c>
      <c r="E2086" s="25" t="s">
        <v>4133</v>
      </c>
      <c r="F2086" s="26">
        <v>44096</v>
      </c>
      <c r="H2086" s="90">
        <v>1766.59610000066</v>
      </c>
      <c r="I2086" s="90">
        <v>51.185400000016699</v>
      </c>
      <c r="J2086" s="90">
        <v>339.39559999993099</v>
      </c>
      <c r="K2086" s="109">
        <v>1704746522</v>
      </c>
      <c r="L2086" s="89">
        <v>381</v>
      </c>
      <c r="M2086" s="89">
        <v>0</v>
      </c>
      <c r="N2086" s="89" t="s">
        <v>6445</v>
      </c>
    </row>
    <row r="2087" spans="2:14" x14ac:dyDescent="0.3">
      <c r="B2087" s="27" t="s">
        <v>2083</v>
      </c>
      <c r="C2087" s="62" t="s">
        <v>5603</v>
      </c>
      <c r="D2087" s="25" t="s">
        <v>4406</v>
      </c>
      <c r="E2087" s="25" t="s">
        <v>4134</v>
      </c>
      <c r="F2087" s="26">
        <v>44096</v>
      </c>
      <c r="H2087" s="90">
        <v>1809.76479999907</v>
      </c>
      <c r="I2087" s="90">
        <v>11392.8020000011</v>
      </c>
      <c r="J2087" s="90">
        <v>0</v>
      </c>
      <c r="K2087" s="109">
        <v>5362384897</v>
      </c>
      <c r="L2087" s="89">
        <v>1011</v>
      </c>
      <c r="M2087" s="89">
        <v>0</v>
      </c>
      <c r="N2087" s="89" t="s">
        <v>6445</v>
      </c>
    </row>
    <row r="2088" spans="2:14" x14ac:dyDescent="0.3">
      <c r="B2088" s="27" t="s">
        <v>2084</v>
      </c>
      <c r="C2088" s="62" t="s">
        <v>5604</v>
      </c>
      <c r="D2088" s="25" t="s">
        <v>4407</v>
      </c>
      <c r="E2088" s="25" t="s">
        <v>4092</v>
      </c>
      <c r="F2088" s="26">
        <v>44096</v>
      </c>
      <c r="H2088" s="90">
        <v>1612.5701999999601</v>
      </c>
      <c r="I2088" s="90">
        <v>0</v>
      </c>
      <c r="J2088" s="90">
        <v>3152.3709000013801</v>
      </c>
      <c r="K2088" s="109">
        <v>7593238690</v>
      </c>
      <c r="L2088" s="89">
        <v>1328</v>
      </c>
      <c r="M2088" s="89">
        <v>1</v>
      </c>
      <c r="N2088" s="89" t="s">
        <v>6445</v>
      </c>
    </row>
    <row r="2089" spans="2:14" x14ac:dyDescent="0.3">
      <c r="B2089" s="27" t="s">
        <v>2085</v>
      </c>
      <c r="C2089" s="62" t="s">
        <v>5605</v>
      </c>
      <c r="D2089" s="25" t="s">
        <v>4407</v>
      </c>
      <c r="E2089" s="25" t="s">
        <v>4088</v>
      </c>
      <c r="F2089" s="26">
        <v>44096</v>
      </c>
      <c r="H2089" s="90">
        <v>1802.85940000042</v>
      </c>
      <c r="I2089" s="90">
        <v>30.300799999997299</v>
      </c>
      <c r="J2089" s="90">
        <v>4043.3907999992398</v>
      </c>
      <c r="K2089" s="109">
        <v>1446496933</v>
      </c>
      <c r="L2089" s="89">
        <v>257</v>
      </c>
      <c r="M2089" s="89">
        <v>1</v>
      </c>
      <c r="N2089" s="89" t="s">
        <v>6445</v>
      </c>
    </row>
    <row r="2090" spans="2:14" x14ac:dyDescent="0.3">
      <c r="B2090" s="27" t="s">
        <v>2086</v>
      </c>
      <c r="C2090" s="62" t="s">
        <v>5606</v>
      </c>
      <c r="D2090" s="25" t="s">
        <v>4407</v>
      </c>
      <c r="E2090" s="25" t="s">
        <v>4174</v>
      </c>
      <c r="F2090" s="26">
        <v>44096</v>
      </c>
      <c r="H2090" s="90">
        <v>969.25299999955996</v>
      </c>
      <c r="I2090" s="90">
        <v>12.597299999994</v>
      </c>
      <c r="J2090" s="90">
        <v>0</v>
      </c>
      <c r="K2090" s="109">
        <v>1015156443</v>
      </c>
      <c r="L2090" s="89">
        <v>20</v>
      </c>
      <c r="M2090" s="89">
        <v>0</v>
      </c>
      <c r="N2090" s="89" t="s">
        <v>6445</v>
      </c>
    </row>
    <row r="2091" spans="2:14" x14ac:dyDescent="0.3">
      <c r="B2091" s="27" t="s">
        <v>2087</v>
      </c>
      <c r="C2091" s="62" t="s">
        <v>5607</v>
      </c>
      <c r="D2091" s="25" t="s">
        <v>4407</v>
      </c>
      <c r="E2091" s="25" t="s">
        <v>4096</v>
      </c>
      <c r="F2091" s="26">
        <v>44096</v>
      </c>
      <c r="H2091" s="90">
        <v>1674.51369999908</v>
      </c>
      <c r="I2091" s="90">
        <v>0</v>
      </c>
      <c r="J2091" s="90">
        <v>2810.4224999993999</v>
      </c>
      <c r="K2091" s="109">
        <v>4641650217</v>
      </c>
      <c r="L2091" s="89">
        <v>60</v>
      </c>
      <c r="M2091" s="89">
        <v>1</v>
      </c>
      <c r="N2091" s="89" t="s">
        <v>6445</v>
      </c>
    </row>
    <row r="2092" spans="2:14" x14ac:dyDescent="0.3">
      <c r="B2092" s="27" t="s">
        <v>2088</v>
      </c>
      <c r="C2092" s="62" t="s">
        <v>5608</v>
      </c>
      <c r="D2092" s="25" t="s">
        <v>4407</v>
      </c>
      <c r="E2092" s="25" t="s">
        <v>4097</v>
      </c>
      <c r="F2092" s="26">
        <v>44096</v>
      </c>
      <c r="H2092" s="90">
        <v>1002.47250000015</v>
      </c>
      <c r="I2092" s="90">
        <v>0</v>
      </c>
      <c r="J2092" s="90">
        <v>0</v>
      </c>
      <c r="K2092" s="109">
        <v>0</v>
      </c>
      <c r="L2092" s="89">
        <v>0</v>
      </c>
      <c r="M2092" s="89">
        <v>0</v>
      </c>
      <c r="N2092" s="89" t="s">
        <v>6445</v>
      </c>
    </row>
    <row r="2093" spans="2:14" x14ac:dyDescent="0.3">
      <c r="B2093" s="27" t="s">
        <v>2089</v>
      </c>
      <c r="C2093" s="62" t="s">
        <v>5609</v>
      </c>
      <c r="D2093" s="25" t="s">
        <v>4407</v>
      </c>
      <c r="E2093" s="25" t="s">
        <v>4109</v>
      </c>
      <c r="F2093" s="26">
        <v>44096</v>
      </c>
      <c r="H2093" s="90">
        <v>1247.0015999991399</v>
      </c>
      <c r="I2093" s="90">
        <v>0</v>
      </c>
      <c r="J2093" s="90">
        <v>0</v>
      </c>
      <c r="K2093" s="109">
        <v>238276871</v>
      </c>
      <c r="L2093" s="89">
        <v>40</v>
      </c>
      <c r="M2093" s="89">
        <v>0</v>
      </c>
      <c r="N2093" s="89" t="s">
        <v>6445</v>
      </c>
    </row>
    <row r="2094" spans="2:14" x14ac:dyDescent="0.3">
      <c r="B2094" s="27" t="s">
        <v>2090</v>
      </c>
      <c r="C2094" s="62" t="s">
        <v>5610</v>
      </c>
      <c r="D2094" s="25" t="s">
        <v>4407</v>
      </c>
      <c r="E2094" s="25" t="s">
        <v>4110</v>
      </c>
      <c r="F2094" s="26">
        <v>44096</v>
      </c>
      <c r="H2094" s="90">
        <v>1016.2762000002</v>
      </c>
      <c r="I2094" s="90">
        <v>0</v>
      </c>
      <c r="J2094" s="90">
        <v>0</v>
      </c>
      <c r="K2094" s="109">
        <v>8630464186</v>
      </c>
      <c r="L2094" s="89">
        <v>1</v>
      </c>
      <c r="M2094" s="89">
        <v>1</v>
      </c>
      <c r="N2094" s="89" t="s">
        <v>6445</v>
      </c>
    </row>
    <row r="2095" spans="2:14" x14ac:dyDescent="0.3">
      <c r="B2095" s="27" t="s">
        <v>2091</v>
      </c>
      <c r="C2095" s="62" t="s">
        <v>5611</v>
      </c>
      <c r="D2095" s="25" t="s">
        <v>4408</v>
      </c>
      <c r="E2095" s="25" t="s">
        <v>4092</v>
      </c>
      <c r="F2095" s="26">
        <v>44096</v>
      </c>
      <c r="H2095" s="90">
        <v>1819.8401999995101</v>
      </c>
      <c r="I2095" s="90">
        <v>513105.76999998098</v>
      </c>
      <c r="J2095" s="90">
        <v>243862.59209990501</v>
      </c>
      <c r="K2095" s="109">
        <v>306578241614</v>
      </c>
      <c r="L2095" s="89">
        <v>21801</v>
      </c>
      <c r="M2095" s="89">
        <v>2</v>
      </c>
      <c r="N2095" s="89" t="s">
        <v>6445</v>
      </c>
    </row>
    <row r="2096" spans="2:14" x14ac:dyDescent="0.3">
      <c r="B2096" s="27" t="s">
        <v>2092</v>
      </c>
      <c r="C2096" s="62" t="s">
        <v>5612</v>
      </c>
      <c r="D2096" s="25" t="s">
        <v>4408</v>
      </c>
      <c r="E2096" s="25" t="s">
        <v>4088</v>
      </c>
      <c r="F2096" s="26">
        <v>44096</v>
      </c>
      <c r="H2096" s="90">
        <v>1270.10600000061</v>
      </c>
      <c r="I2096" s="90">
        <v>6088.7105000019101</v>
      </c>
      <c r="J2096" s="90">
        <v>2723.63639999926</v>
      </c>
      <c r="K2096" s="109">
        <v>9851079813</v>
      </c>
      <c r="L2096" s="89">
        <v>38448</v>
      </c>
      <c r="M2096" s="89">
        <v>1</v>
      </c>
      <c r="N2096" s="89" t="s">
        <v>6445</v>
      </c>
    </row>
    <row r="2097" spans="2:14" x14ac:dyDescent="0.3">
      <c r="B2097" s="27" t="s">
        <v>2093</v>
      </c>
      <c r="C2097" s="62" t="s">
        <v>5613</v>
      </c>
      <c r="D2097" s="25" t="s">
        <v>4408</v>
      </c>
      <c r="E2097" s="25" t="s">
        <v>4093</v>
      </c>
      <c r="F2097" s="26">
        <v>44096</v>
      </c>
      <c r="H2097" s="90">
        <v>1788.68329999968</v>
      </c>
      <c r="I2097" s="90">
        <v>81550.515200018897</v>
      </c>
      <c r="J2097" s="90">
        <v>50499.883300006397</v>
      </c>
      <c r="K2097" s="109">
        <v>72804078559.125</v>
      </c>
      <c r="L2097" s="89">
        <v>22786</v>
      </c>
      <c r="M2097" s="89">
        <v>0</v>
      </c>
      <c r="N2097" s="89" t="s">
        <v>6445</v>
      </c>
    </row>
    <row r="2098" spans="2:14" x14ac:dyDescent="0.3">
      <c r="B2098" s="27" t="s">
        <v>2094</v>
      </c>
      <c r="C2098" s="62" t="s">
        <v>5614</v>
      </c>
      <c r="D2098" s="25" t="s">
        <v>4408</v>
      </c>
      <c r="E2098" s="25" t="s">
        <v>4115</v>
      </c>
      <c r="F2098" s="26">
        <v>44096</v>
      </c>
      <c r="H2098" s="90">
        <v>1040.7387000005699</v>
      </c>
      <c r="I2098" s="90">
        <v>109537.58130002</v>
      </c>
      <c r="J2098" s="90">
        <v>0</v>
      </c>
      <c r="K2098" s="109">
        <v>5727007180</v>
      </c>
      <c r="L2098" s="89">
        <v>1</v>
      </c>
      <c r="M2098" s="89">
        <v>1</v>
      </c>
      <c r="N2098" s="89" t="s">
        <v>6445</v>
      </c>
    </row>
    <row r="2099" spans="2:14" x14ac:dyDescent="0.3">
      <c r="B2099" s="27" t="s">
        <v>2095</v>
      </c>
      <c r="C2099" s="62" t="s">
        <v>5615</v>
      </c>
      <c r="D2099" s="25" t="s">
        <v>4408</v>
      </c>
      <c r="E2099" s="25" t="s">
        <v>4116</v>
      </c>
      <c r="F2099" s="26">
        <v>44096</v>
      </c>
      <c r="H2099" s="90">
        <v>1593.2861000001401</v>
      </c>
      <c r="I2099" s="90">
        <v>33059.555000007203</v>
      </c>
      <c r="J2099" s="90">
        <v>10704.244699999699</v>
      </c>
      <c r="K2099" s="109">
        <v>12436008976</v>
      </c>
      <c r="L2099" s="89">
        <v>10670</v>
      </c>
      <c r="M2099" s="89">
        <v>1</v>
      </c>
      <c r="N2099" s="89" t="s">
        <v>6445</v>
      </c>
    </row>
    <row r="2100" spans="2:14" x14ac:dyDescent="0.3">
      <c r="B2100" s="27" t="s">
        <v>2096</v>
      </c>
      <c r="C2100" s="62" t="s">
        <v>5616</v>
      </c>
      <c r="D2100" s="25" t="s">
        <v>4408</v>
      </c>
      <c r="E2100" s="25" t="s">
        <v>4096</v>
      </c>
      <c r="F2100" s="26">
        <v>44096</v>
      </c>
      <c r="H2100" s="90">
        <v>1092.24239999987</v>
      </c>
      <c r="I2100" s="90">
        <v>0</v>
      </c>
      <c r="J2100" s="90">
        <v>0</v>
      </c>
      <c r="K2100" s="109">
        <v>11259907</v>
      </c>
      <c r="L2100" s="89">
        <v>1</v>
      </c>
      <c r="M2100" s="89">
        <v>0</v>
      </c>
      <c r="N2100" s="89" t="s">
        <v>6445</v>
      </c>
    </row>
    <row r="2101" spans="2:14" x14ac:dyDescent="0.3">
      <c r="B2101" s="27" t="s">
        <v>2097</v>
      </c>
      <c r="C2101" s="62" t="s">
        <v>5617</v>
      </c>
      <c r="D2101" s="25" t="s">
        <v>4408</v>
      </c>
      <c r="E2101" s="25" t="s">
        <v>4097</v>
      </c>
      <c r="F2101" s="26">
        <v>44096</v>
      </c>
      <c r="H2101" s="90">
        <v>1330.20470000058</v>
      </c>
      <c r="I2101" s="90">
        <v>488646.59700012201</v>
      </c>
      <c r="J2101" s="90">
        <v>488646.59700012201</v>
      </c>
      <c r="K2101" s="109">
        <v>30204441606</v>
      </c>
      <c r="L2101" s="89">
        <v>8</v>
      </c>
      <c r="M2101" s="89">
        <v>0</v>
      </c>
      <c r="N2101" s="89" t="s">
        <v>6445</v>
      </c>
    </row>
    <row r="2102" spans="2:14" x14ac:dyDescent="0.3">
      <c r="B2102" s="27" t="s">
        <v>2098</v>
      </c>
      <c r="C2102" s="62" t="s">
        <v>5618</v>
      </c>
      <c r="D2102" s="25" t="s">
        <v>4408</v>
      </c>
      <c r="E2102" s="25" t="s">
        <v>4144</v>
      </c>
      <c r="F2102" s="26">
        <v>44096</v>
      </c>
      <c r="H2102" s="90">
        <v>1059.0562999993599</v>
      </c>
      <c r="I2102" s="90">
        <v>113.30839999998</v>
      </c>
      <c r="J2102" s="90">
        <v>141.63550000009101</v>
      </c>
      <c r="K2102" s="109">
        <v>1068895546</v>
      </c>
      <c r="L2102" s="89">
        <v>3886</v>
      </c>
      <c r="M2102" s="89">
        <v>0</v>
      </c>
      <c r="N2102" s="89" t="s">
        <v>6445</v>
      </c>
    </row>
    <row r="2103" spans="2:14" x14ac:dyDescent="0.3">
      <c r="B2103" s="27" t="s">
        <v>2099</v>
      </c>
      <c r="C2103" s="62" t="s">
        <v>5619</v>
      </c>
      <c r="D2103" s="25" t="s">
        <v>4408</v>
      </c>
      <c r="E2103" s="25" t="s">
        <v>4117</v>
      </c>
      <c r="F2103" s="26">
        <v>44096</v>
      </c>
      <c r="H2103" s="90">
        <v>1186.8234999999399</v>
      </c>
      <c r="I2103" s="90">
        <v>0</v>
      </c>
      <c r="J2103" s="90">
        <v>19576.698599994201</v>
      </c>
      <c r="K2103" s="109">
        <v>75685720533</v>
      </c>
      <c r="L2103" s="89">
        <v>1</v>
      </c>
      <c r="M2103" s="89">
        <v>0</v>
      </c>
      <c r="N2103" s="89" t="s">
        <v>6445</v>
      </c>
    </row>
    <row r="2104" spans="2:14" x14ac:dyDescent="0.3">
      <c r="B2104" s="27" t="s">
        <v>2100</v>
      </c>
      <c r="C2104" s="62" t="s">
        <v>5620</v>
      </c>
      <c r="D2104" s="25" t="s">
        <v>4409</v>
      </c>
      <c r="E2104" s="25" t="s">
        <v>4092</v>
      </c>
      <c r="F2104" s="26">
        <v>44096</v>
      </c>
      <c r="H2104" s="90">
        <v>1151.2945000007701</v>
      </c>
      <c r="I2104" s="90">
        <v>2853.30990000069</v>
      </c>
      <c r="J2104" s="90">
        <v>0</v>
      </c>
      <c r="K2104" s="109">
        <v>2234299945</v>
      </c>
      <c r="L2104" s="89">
        <v>58</v>
      </c>
      <c r="M2104" s="89">
        <v>0</v>
      </c>
      <c r="N2104" s="89" t="s">
        <v>6445</v>
      </c>
    </row>
    <row r="2105" spans="2:14" x14ac:dyDescent="0.3">
      <c r="B2105" s="27" t="s">
        <v>2101</v>
      </c>
      <c r="C2105" s="62" t="s">
        <v>5621</v>
      </c>
      <c r="D2105" s="25" t="s">
        <v>4409</v>
      </c>
      <c r="E2105" s="25" t="s">
        <v>4093</v>
      </c>
      <c r="F2105" s="26">
        <v>44096</v>
      </c>
      <c r="H2105" s="90">
        <v>1148.9192999992499</v>
      </c>
      <c r="I2105" s="90">
        <v>0</v>
      </c>
      <c r="J2105" s="90">
        <v>0</v>
      </c>
      <c r="K2105" s="109">
        <v>76976717</v>
      </c>
      <c r="L2105" s="89">
        <v>6</v>
      </c>
      <c r="M2105" s="89">
        <v>1</v>
      </c>
      <c r="N2105" s="89" t="s">
        <v>6445</v>
      </c>
    </row>
    <row r="2106" spans="2:14" x14ac:dyDescent="0.3">
      <c r="B2106" s="27" t="s">
        <v>2102</v>
      </c>
      <c r="C2106" s="62" t="s">
        <v>5622</v>
      </c>
      <c r="D2106" s="25" t="s">
        <v>4409</v>
      </c>
      <c r="E2106" s="25" t="s">
        <v>4116</v>
      </c>
      <c r="F2106" s="26">
        <v>44096</v>
      </c>
      <c r="H2106" s="90">
        <v>1168.1966999992701</v>
      </c>
      <c r="I2106" s="90">
        <v>0</v>
      </c>
      <c r="J2106" s="90">
        <v>0</v>
      </c>
      <c r="K2106" s="109">
        <v>306988320</v>
      </c>
      <c r="L2106" s="89">
        <v>35</v>
      </c>
      <c r="M2106" s="89">
        <v>0</v>
      </c>
      <c r="N2106" s="89" t="s">
        <v>6445</v>
      </c>
    </row>
    <row r="2107" spans="2:14" x14ac:dyDescent="0.3">
      <c r="B2107" s="27" t="s">
        <v>2103</v>
      </c>
      <c r="C2107" s="62" t="s">
        <v>5623</v>
      </c>
      <c r="D2107" s="25" t="s">
        <v>4409</v>
      </c>
      <c r="E2107" s="25" t="s">
        <v>4094</v>
      </c>
      <c r="F2107" s="26">
        <v>44096</v>
      </c>
      <c r="H2107" s="90">
        <v>1144.0737999994301</v>
      </c>
      <c r="I2107" s="90">
        <v>2312.4486999996002</v>
      </c>
      <c r="J2107" s="90">
        <v>0</v>
      </c>
      <c r="K2107" s="109">
        <v>11330176638</v>
      </c>
      <c r="L2107" s="89">
        <v>395</v>
      </c>
      <c r="M2107" s="89">
        <v>1</v>
      </c>
      <c r="N2107" s="89" t="s">
        <v>6445</v>
      </c>
    </row>
    <row r="2108" spans="2:14" x14ac:dyDescent="0.3">
      <c r="B2108" s="27" t="s">
        <v>2104</v>
      </c>
      <c r="C2108" s="62" t="s">
        <v>5624</v>
      </c>
      <c r="D2108" s="25" t="s">
        <v>4409</v>
      </c>
      <c r="E2108" s="25" t="s">
        <v>4172</v>
      </c>
      <c r="F2108" s="26">
        <v>44096</v>
      </c>
      <c r="H2108" s="90">
        <v>1039.7965999990699</v>
      </c>
      <c r="I2108" s="90">
        <v>0</v>
      </c>
      <c r="J2108" s="90">
        <v>0</v>
      </c>
      <c r="K2108" s="109">
        <v>0</v>
      </c>
      <c r="L2108" s="89">
        <v>0</v>
      </c>
      <c r="M2108" s="89">
        <v>0</v>
      </c>
      <c r="N2108" s="89" t="s">
        <v>6445</v>
      </c>
    </row>
    <row r="2109" spans="2:14" x14ac:dyDescent="0.3">
      <c r="B2109" s="27" t="s">
        <v>2105</v>
      </c>
      <c r="C2109" s="62" t="s">
        <v>5625</v>
      </c>
      <c r="D2109" s="25" t="s">
        <v>4409</v>
      </c>
      <c r="E2109" s="25" t="s">
        <v>4207</v>
      </c>
      <c r="F2109" s="26">
        <v>44096</v>
      </c>
      <c r="H2109" s="90">
        <v>1121.1158000007299</v>
      </c>
      <c r="I2109" s="90">
        <v>0</v>
      </c>
      <c r="J2109" s="90">
        <v>0</v>
      </c>
      <c r="K2109" s="109">
        <v>74984787</v>
      </c>
      <c r="L2109" s="89">
        <v>4</v>
      </c>
      <c r="M2109" s="89">
        <v>0</v>
      </c>
      <c r="N2109" s="89" t="s">
        <v>6445</v>
      </c>
    </row>
    <row r="2110" spans="2:14" x14ac:dyDescent="0.3">
      <c r="B2110" s="27" t="s">
        <v>2106</v>
      </c>
      <c r="C2110" s="62" t="s">
        <v>5626</v>
      </c>
      <c r="D2110" s="25" t="s">
        <v>4409</v>
      </c>
      <c r="E2110" s="25" t="s">
        <v>4097</v>
      </c>
      <c r="F2110" s="26">
        <v>44096</v>
      </c>
      <c r="H2110" s="90">
        <v>1027.3635000009101</v>
      </c>
      <c r="I2110" s="90">
        <v>0</v>
      </c>
      <c r="J2110" s="90">
        <v>0</v>
      </c>
      <c r="K2110" s="109">
        <v>2886455314</v>
      </c>
      <c r="L2110" s="89">
        <v>1</v>
      </c>
      <c r="M2110" s="89">
        <v>1</v>
      </c>
      <c r="N2110" s="89" t="s">
        <v>6445</v>
      </c>
    </row>
    <row r="2111" spans="2:14" x14ac:dyDescent="0.3">
      <c r="B2111" s="27" t="s">
        <v>2107</v>
      </c>
      <c r="C2111" s="62" t="s">
        <v>5627</v>
      </c>
      <c r="D2111" s="25" t="s">
        <v>4409</v>
      </c>
      <c r="E2111" s="25" t="s">
        <v>4109</v>
      </c>
      <c r="F2111" s="26">
        <v>44096</v>
      </c>
      <c r="H2111" s="90">
        <v>1052.62790000066</v>
      </c>
      <c r="I2111" s="90">
        <v>0</v>
      </c>
      <c r="J2111" s="90">
        <v>0</v>
      </c>
      <c r="K2111" s="109">
        <v>61735770</v>
      </c>
      <c r="L2111" s="89">
        <v>1</v>
      </c>
      <c r="M2111" s="89">
        <v>0</v>
      </c>
      <c r="N2111" s="89" t="s">
        <v>6445</v>
      </c>
    </row>
    <row r="2112" spans="2:14" x14ac:dyDescent="0.3">
      <c r="B2112" s="27" t="s">
        <v>2108</v>
      </c>
      <c r="C2112" s="62" t="s">
        <v>5628</v>
      </c>
      <c r="D2112" s="25" t="s">
        <v>4410</v>
      </c>
      <c r="E2112" s="25" t="s">
        <v>4092</v>
      </c>
      <c r="F2112" s="26">
        <v>44096</v>
      </c>
      <c r="H2112" s="90">
        <v>1112.88049999997</v>
      </c>
      <c r="I2112" s="90">
        <v>0</v>
      </c>
      <c r="J2112" s="90">
        <v>0</v>
      </c>
      <c r="K2112" s="109">
        <v>54453046</v>
      </c>
      <c r="L2112" s="89">
        <v>17</v>
      </c>
      <c r="M2112" s="89">
        <v>0</v>
      </c>
      <c r="N2112" s="89" t="s">
        <v>6445</v>
      </c>
    </row>
    <row r="2113" spans="2:14" x14ac:dyDescent="0.3">
      <c r="B2113" s="27" t="s">
        <v>2109</v>
      </c>
      <c r="C2113" s="62" t="s">
        <v>5629</v>
      </c>
      <c r="D2113" s="25" t="s">
        <v>4410</v>
      </c>
      <c r="E2113" s="25" t="s">
        <v>4093</v>
      </c>
      <c r="F2113" s="26">
        <v>44096</v>
      </c>
      <c r="H2113" s="90">
        <v>1110.72660000063</v>
      </c>
      <c r="I2113" s="90">
        <v>0</v>
      </c>
      <c r="J2113" s="90">
        <v>0</v>
      </c>
      <c r="K2113" s="109">
        <v>10098890</v>
      </c>
      <c r="L2113" s="89">
        <v>3</v>
      </c>
      <c r="M2113" s="89">
        <v>0</v>
      </c>
      <c r="N2113" s="89" t="s">
        <v>6445</v>
      </c>
    </row>
    <row r="2114" spans="2:14" x14ac:dyDescent="0.3">
      <c r="B2114" s="27" t="s">
        <v>2110</v>
      </c>
      <c r="C2114" s="62" t="s">
        <v>5630</v>
      </c>
      <c r="D2114" s="25" t="s">
        <v>4410</v>
      </c>
      <c r="E2114" s="25" t="s">
        <v>4116</v>
      </c>
      <c r="F2114" s="26">
        <v>44096</v>
      </c>
      <c r="H2114" s="90">
        <v>1129.4693999998301</v>
      </c>
      <c r="I2114" s="90">
        <v>0</v>
      </c>
      <c r="J2114" s="90">
        <v>0</v>
      </c>
      <c r="K2114" s="109">
        <v>511847585</v>
      </c>
      <c r="L2114" s="89">
        <v>20</v>
      </c>
      <c r="M2114" s="89">
        <v>0</v>
      </c>
      <c r="N2114" s="89" t="s">
        <v>6445</v>
      </c>
    </row>
    <row r="2115" spans="2:14" x14ac:dyDescent="0.3">
      <c r="B2115" s="27" t="s">
        <v>2111</v>
      </c>
      <c r="C2115" s="62" t="s">
        <v>5631</v>
      </c>
      <c r="D2115" s="25" t="s">
        <v>4410</v>
      </c>
      <c r="E2115" s="25" t="s">
        <v>4094</v>
      </c>
      <c r="F2115" s="26">
        <v>44096</v>
      </c>
      <c r="H2115" s="90">
        <v>1106.0406999997799</v>
      </c>
      <c r="I2115" s="90">
        <v>180.82520000007901</v>
      </c>
      <c r="J2115" s="90">
        <v>0</v>
      </c>
      <c r="K2115" s="109">
        <v>5560117401</v>
      </c>
      <c r="L2115" s="89">
        <v>157</v>
      </c>
      <c r="M2115" s="89">
        <v>1</v>
      </c>
      <c r="N2115" s="89" t="s">
        <v>6445</v>
      </c>
    </row>
    <row r="2116" spans="2:14" x14ac:dyDescent="0.3">
      <c r="B2116" s="27" t="s">
        <v>2112</v>
      </c>
      <c r="C2116" s="62" t="s">
        <v>5632</v>
      </c>
      <c r="D2116" s="25" t="s">
        <v>4410</v>
      </c>
      <c r="E2116" s="25" t="s">
        <v>4172</v>
      </c>
      <c r="F2116" s="26">
        <v>44096</v>
      </c>
      <c r="H2116" s="90">
        <v>1037.51640000008</v>
      </c>
      <c r="I2116" s="90">
        <v>0</v>
      </c>
      <c r="J2116" s="90">
        <v>0</v>
      </c>
      <c r="K2116" s="109">
        <v>0</v>
      </c>
      <c r="L2116" s="89">
        <v>0</v>
      </c>
      <c r="M2116" s="89">
        <v>0</v>
      </c>
      <c r="N2116" s="89" t="s">
        <v>6445</v>
      </c>
    </row>
    <row r="2117" spans="2:14" x14ac:dyDescent="0.3">
      <c r="B2117" s="27" t="s">
        <v>2113</v>
      </c>
      <c r="C2117" s="62" t="s">
        <v>5633</v>
      </c>
      <c r="D2117" s="25" t="s">
        <v>4410</v>
      </c>
      <c r="E2117" s="25" t="s">
        <v>4207</v>
      </c>
      <c r="F2117" s="26">
        <v>44096</v>
      </c>
      <c r="H2117" s="90">
        <v>1024.16479999945</v>
      </c>
      <c r="I2117" s="90">
        <v>0</v>
      </c>
      <c r="J2117" s="90">
        <v>0</v>
      </c>
      <c r="K2117" s="109">
        <v>15946726</v>
      </c>
      <c r="L2117" s="89">
        <v>1</v>
      </c>
      <c r="M2117" s="89">
        <v>0</v>
      </c>
      <c r="N2117" s="89" t="s">
        <v>6445</v>
      </c>
    </row>
    <row r="2118" spans="2:14" x14ac:dyDescent="0.3">
      <c r="B2118" s="27" t="s">
        <v>2114</v>
      </c>
      <c r="C2118" s="62" t="s">
        <v>5634</v>
      </c>
      <c r="D2118" s="25" t="s">
        <v>4410</v>
      </c>
      <c r="E2118" s="25" t="s">
        <v>4097</v>
      </c>
      <c r="F2118" s="26">
        <v>44096</v>
      </c>
      <c r="H2118" s="90">
        <v>1041.7018999997499</v>
      </c>
      <c r="I2118" s="90">
        <v>0</v>
      </c>
      <c r="J2118" s="90">
        <v>0</v>
      </c>
      <c r="K2118" s="109">
        <v>1314555677</v>
      </c>
      <c r="L2118" s="89">
        <v>1</v>
      </c>
      <c r="M2118" s="89">
        <v>1</v>
      </c>
      <c r="N2118" s="89" t="s">
        <v>6445</v>
      </c>
    </row>
    <row r="2119" spans="2:14" x14ac:dyDescent="0.3">
      <c r="B2119" s="27" t="s">
        <v>2115</v>
      </c>
      <c r="C2119" s="62" t="s">
        <v>5635</v>
      </c>
      <c r="D2119" s="25" t="s">
        <v>4410</v>
      </c>
      <c r="E2119" s="25" t="s">
        <v>4109</v>
      </c>
      <c r="F2119" s="26">
        <v>44096</v>
      </c>
      <c r="H2119" s="90">
        <v>1009.9338999996</v>
      </c>
      <c r="I2119" s="90">
        <v>0</v>
      </c>
      <c r="J2119" s="90">
        <v>0</v>
      </c>
      <c r="K2119" s="109">
        <v>0</v>
      </c>
      <c r="L2119" s="89">
        <v>0</v>
      </c>
      <c r="M2119" s="89">
        <v>0</v>
      </c>
      <c r="N2119" s="89" t="s">
        <v>6445</v>
      </c>
    </row>
    <row r="2120" spans="2:14" x14ac:dyDescent="0.3">
      <c r="B2120" s="27" t="s">
        <v>2116</v>
      </c>
      <c r="C2120" s="62" t="s">
        <v>5636</v>
      </c>
      <c r="D2120" s="25" t="s">
        <v>4411</v>
      </c>
      <c r="E2120" s="25" t="s">
        <v>4088</v>
      </c>
      <c r="F2120" s="26">
        <v>44096</v>
      </c>
      <c r="H2120" s="90">
        <v>50991.221000015699</v>
      </c>
      <c r="I2120" s="90">
        <v>0</v>
      </c>
      <c r="J2120" s="90">
        <v>0</v>
      </c>
      <c r="K2120" s="109">
        <v>12633075</v>
      </c>
      <c r="L2120" s="89">
        <v>10</v>
      </c>
      <c r="M2120" s="89">
        <v>0</v>
      </c>
      <c r="N2120" s="89" t="s">
        <v>6445</v>
      </c>
    </row>
    <row r="2121" spans="2:14" x14ac:dyDescent="0.3">
      <c r="B2121" s="27" t="s">
        <v>2117</v>
      </c>
      <c r="C2121" s="62" t="s">
        <v>5637</v>
      </c>
      <c r="D2121" s="25" t="s">
        <v>4411</v>
      </c>
      <c r="E2121" s="25" t="s">
        <v>0</v>
      </c>
      <c r="F2121" s="26">
        <v>44096</v>
      </c>
      <c r="H2121" s="90">
        <v>10547.959199994801</v>
      </c>
      <c r="I2121" s="90">
        <v>1363216.04529953</v>
      </c>
      <c r="J2121" s="90">
        <v>1363216.04529953</v>
      </c>
      <c r="K2121" s="109">
        <v>5314197269</v>
      </c>
      <c r="L2121" s="89">
        <v>8</v>
      </c>
      <c r="M2121" s="89">
        <v>3</v>
      </c>
      <c r="N2121" s="89" t="s">
        <v>6445</v>
      </c>
    </row>
    <row r="2122" spans="2:14" x14ac:dyDescent="0.3">
      <c r="B2122" s="27" t="s">
        <v>2118</v>
      </c>
      <c r="C2122" s="62" t="s">
        <v>5638</v>
      </c>
      <c r="D2122" s="25" t="s">
        <v>4411</v>
      </c>
      <c r="E2122" s="25" t="s">
        <v>4126</v>
      </c>
      <c r="F2122" s="26">
        <v>44096</v>
      </c>
      <c r="H2122" s="90">
        <v>40787.064999997601</v>
      </c>
      <c r="I2122" s="90">
        <v>5247720.7109985398</v>
      </c>
      <c r="J2122" s="90">
        <v>5415577.4387969999</v>
      </c>
      <c r="K2122" s="109">
        <v>221730376356</v>
      </c>
      <c r="L2122" s="89">
        <v>7015</v>
      </c>
      <c r="M2122" s="89">
        <v>1</v>
      </c>
      <c r="N2122" s="89" t="s">
        <v>6445</v>
      </c>
    </row>
    <row r="2123" spans="2:14" x14ac:dyDescent="0.3">
      <c r="B2123" s="27" t="s">
        <v>2119</v>
      </c>
      <c r="C2123" s="62" t="s">
        <v>5639</v>
      </c>
      <c r="D2123" s="25" t="s">
        <v>4411</v>
      </c>
      <c r="E2123" s="25" t="s">
        <v>4127</v>
      </c>
      <c r="F2123" s="26">
        <v>44096</v>
      </c>
      <c r="H2123" s="90">
        <v>10841.799999997</v>
      </c>
      <c r="I2123" s="90">
        <v>0</v>
      </c>
      <c r="J2123" s="90">
        <v>0</v>
      </c>
      <c r="K2123" s="109">
        <v>0</v>
      </c>
      <c r="L2123" s="89">
        <v>0</v>
      </c>
      <c r="M2123" s="89">
        <v>0</v>
      </c>
      <c r="N2123" s="89" t="s">
        <v>6445</v>
      </c>
    </row>
    <row r="2124" spans="2:14" x14ac:dyDescent="0.3">
      <c r="B2124" s="27" t="s">
        <v>2120</v>
      </c>
      <c r="C2124" s="62" t="s">
        <v>5640</v>
      </c>
      <c r="D2124" s="25" t="s">
        <v>4412</v>
      </c>
      <c r="E2124" s="25" t="s">
        <v>4092</v>
      </c>
      <c r="F2124" s="26">
        <v>44096</v>
      </c>
      <c r="H2124" s="90">
        <v>1249.6395999994099</v>
      </c>
      <c r="I2124" s="90">
        <v>49152.8694000244</v>
      </c>
      <c r="J2124" s="90">
        <v>10704.805600002401</v>
      </c>
      <c r="K2124" s="109">
        <v>26164867122</v>
      </c>
      <c r="L2124" s="89">
        <v>1045</v>
      </c>
      <c r="M2124" s="89">
        <v>0</v>
      </c>
      <c r="N2124" s="89" t="s">
        <v>6445</v>
      </c>
    </row>
    <row r="2125" spans="2:14" x14ac:dyDescent="0.3">
      <c r="B2125" s="27" t="s">
        <v>2121</v>
      </c>
      <c r="C2125" s="62" t="s">
        <v>5641</v>
      </c>
      <c r="D2125" s="25" t="s">
        <v>4412</v>
      </c>
      <c r="E2125" s="25" t="s">
        <v>4093</v>
      </c>
      <c r="F2125" s="26">
        <v>44096</v>
      </c>
      <c r="H2125" s="90">
        <v>1253.7835000008299</v>
      </c>
      <c r="I2125" s="90">
        <v>0</v>
      </c>
      <c r="J2125" s="90">
        <v>0</v>
      </c>
      <c r="K2125" s="109">
        <v>926362210</v>
      </c>
      <c r="L2125" s="89">
        <v>34</v>
      </c>
      <c r="M2125" s="89">
        <v>0</v>
      </c>
      <c r="N2125" s="89" t="s">
        <v>6445</v>
      </c>
    </row>
    <row r="2126" spans="2:14" x14ac:dyDescent="0.3">
      <c r="B2126" s="27" t="s">
        <v>2122</v>
      </c>
      <c r="C2126" s="62" t="s">
        <v>5642</v>
      </c>
      <c r="D2126" s="25" t="s">
        <v>4412</v>
      </c>
      <c r="E2126" s="25" t="s">
        <v>4167</v>
      </c>
      <c r="F2126" s="26">
        <v>44096</v>
      </c>
      <c r="H2126" s="90">
        <v>1308.3753999993201</v>
      </c>
      <c r="I2126" s="90">
        <v>0</v>
      </c>
      <c r="J2126" s="90">
        <v>0</v>
      </c>
      <c r="K2126" s="109">
        <v>1499947305</v>
      </c>
      <c r="L2126" s="89">
        <v>101</v>
      </c>
      <c r="M2126" s="89">
        <v>0</v>
      </c>
      <c r="N2126" s="89" t="s">
        <v>6445</v>
      </c>
    </row>
    <row r="2127" spans="2:14" x14ac:dyDescent="0.3">
      <c r="B2127" s="27" t="s">
        <v>2123</v>
      </c>
      <c r="C2127" s="62" t="s">
        <v>5643</v>
      </c>
      <c r="D2127" s="25" t="s">
        <v>4412</v>
      </c>
      <c r="E2127" s="25" t="s">
        <v>4116</v>
      </c>
      <c r="F2127" s="26">
        <v>44096</v>
      </c>
      <c r="H2127" s="90">
        <v>1351.82950000092</v>
      </c>
      <c r="I2127" s="90">
        <v>0</v>
      </c>
      <c r="J2127" s="90">
        <v>0</v>
      </c>
      <c r="K2127" s="109">
        <v>4100289705</v>
      </c>
      <c r="L2127" s="89">
        <v>15</v>
      </c>
      <c r="M2127" s="89">
        <v>0</v>
      </c>
      <c r="N2127" s="89" t="s">
        <v>6445</v>
      </c>
    </row>
    <row r="2128" spans="2:14" x14ac:dyDescent="0.3">
      <c r="B2128" s="27" t="s">
        <v>2124</v>
      </c>
      <c r="C2128" s="62" t="s">
        <v>5644</v>
      </c>
      <c r="D2128" s="25" t="s">
        <v>4412</v>
      </c>
      <c r="E2128" s="25" t="s">
        <v>4208</v>
      </c>
      <c r="F2128" s="26">
        <v>44096</v>
      </c>
      <c r="H2128" s="90">
        <v>1000</v>
      </c>
      <c r="I2128" s="90">
        <v>0</v>
      </c>
      <c r="J2128" s="90">
        <v>0</v>
      </c>
      <c r="K2128" s="109">
        <v>0</v>
      </c>
      <c r="L2128" s="89">
        <v>0</v>
      </c>
      <c r="M2128" s="89">
        <v>0</v>
      </c>
      <c r="N2128" s="89" t="s">
        <v>6445</v>
      </c>
    </row>
    <row r="2129" spans="2:14" x14ac:dyDescent="0.3">
      <c r="B2129" s="27" t="s">
        <v>2125</v>
      </c>
      <c r="C2129" s="62" t="s">
        <v>5645</v>
      </c>
      <c r="D2129" s="25" t="s">
        <v>4412</v>
      </c>
      <c r="E2129" s="25" t="s">
        <v>4096</v>
      </c>
      <c r="F2129" s="26">
        <v>44096</v>
      </c>
      <c r="H2129" s="90">
        <v>1098.4804999995999</v>
      </c>
      <c r="I2129" s="90">
        <v>0</v>
      </c>
      <c r="J2129" s="90">
        <v>0</v>
      </c>
      <c r="K2129" s="109">
        <v>0</v>
      </c>
      <c r="L2129" s="89">
        <v>0</v>
      </c>
      <c r="M2129" s="89">
        <v>0</v>
      </c>
      <c r="N2129" s="89" t="s">
        <v>6445</v>
      </c>
    </row>
    <row r="2130" spans="2:14" x14ac:dyDescent="0.3">
      <c r="B2130" s="27" t="s">
        <v>2126</v>
      </c>
      <c r="C2130" s="62" t="s">
        <v>5646</v>
      </c>
      <c r="D2130" s="25" t="s">
        <v>4412</v>
      </c>
      <c r="E2130" s="25" t="s">
        <v>4168</v>
      </c>
      <c r="F2130" s="26">
        <v>44096</v>
      </c>
      <c r="H2130" s="90">
        <v>1000</v>
      </c>
      <c r="I2130" s="90">
        <v>0</v>
      </c>
      <c r="J2130" s="90">
        <v>0</v>
      </c>
      <c r="K2130" s="109">
        <v>0</v>
      </c>
      <c r="L2130" s="89">
        <v>0</v>
      </c>
      <c r="M2130" s="89">
        <v>0</v>
      </c>
      <c r="N2130" s="89" t="s">
        <v>6445</v>
      </c>
    </row>
    <row r="2131" spans="2:14" x14ac:dyDescent="0.3">
      <c r="B2131" s="27" t="s">
        <v>2127</v>
      </c>
      <c r="C2131" s="62" t="s">
        <v>5647</v>
      </c>
      <c r="D2131" s="25" t="s">
        <v>4412</v>
      </c>
      <c r="E2131" s="25" t="s">
        <v>4097</v>
      </c>
      <c r="F2131" s="26">
        <v>44096</v>
      </c>
      <c r="H2131" s="90">
        <v>1393.9520999994099</v>
      </c>
      <c r="I2131" s="90">
        <v>0</v>
      </c>
      <c r="J2131" s="90">
        <v>0</v>
      </c>
      <c r="K2131" s="109">
        <v>10710172072</v>
      </c>
      <c r="L2131" s="89">
        <v>17</v>
      </c>
      <c r="M2131" s="89">
        <v>0</v>
      </c>
      <c r="N2131" s="89" t="s">
        <v>6445</v>
      </c>
    </row>
    <row r="2132" spans="2:14" x14ac:dyDescent="0.3">
      <c r="B2132" s="27" t="s">
        <v>2128</v>
      </c>
      <c r="C2132" s="62" t="s">
        <v>5648</v>
      </c>
      <c r="D2132" s="25" t="s">
        <v>4412</v>
      </c>
      <c r="E2132" s="25" t="s">
        <v>4169</v>
      </c>
      <c r="F2132" s="26">
        <v>44096</v>
      </c>
      <c r="H2132" s="90">
        <v>942.48359999991999</v>
      </c>
      <c r="I2132" s="90">
        <v>0</v>
      </c>
      <c r="J2132" s="90">
        <v>0</v>
      </c>
      <c r="K2132" s="109">
        <v>0</v>
      </c>
      <c r="L2132" s="89">
        <v>0</v>
      </c>
      <c r="M2132" s="89">
        <v>0</v>
      </c>
      <c r="N2132" s="89" t="s">
        <v>6445</v>
      </c>
    </row>
    <row r="2133" spans="2:14" x14ac:dyDescent="0.3">
      <c r="B2133" s="27" t="s">
        <v>2129</v>
      </c>
      <c r="C2133" s="62" t="s">
        <v>5649</v>
      </c>
      <c r="D2133" s="25" t="s">
        <v>4412</v>
      </c>
      <c r="E2133" s="25" t="s">
        <v>4092</v>
      </c>
      <c r="F2133" s="26">
        <v>44096</v>
      </c>
      <c r="H2133" s="90">
        <v>1294.1151999998799</v>
      </c>
      <c r="I2133" s="90">
        <v>0</v>
      </c>
      <c r="J2133" s="90">
        <v>0</v>
      </c>
      <c r="K2133" s="109">
        <v>1541584172</v>
      </c>
      <c r="L2133" s="89">
        <v>530</v>
      </c>
      <c r="M2133" s="89">
        <v>1</v>
      </c>
      <c r="N2133" s="89" t="s">
        <v>6445</v>
      </c>
    </row>
    <row r="2134" spans="2:14" x14ac:dyDescent="0.3">
      <c r="B2134" s="27" t="s">
        <v>2130</v>
      </c>
      <c r="C2134" s="62" t="s">
        <v>5650</v>
      </c>
      <c r="D2134" s="25" t="s">
        <v>4412</v>
      </c>
      <c r="E2134" s="25" t="s">
        <v>4135</v>
      </c>
      <c r="F2134" s="26">
        <v>44096</v>
      </c>
      <c r="H2134" s="90">
        <v>1159.0504000000701</v>
      </c>
      <c r="I2134" s="90">
        <v>0</v>
      </c>
      <c r="J2134" s="90">
        <v>0</v>
      </c>
      <c r="K2134" s="109">
        <v>113634</v>
      </c>
      <c r="L2134" s="89">
        <v>11</v>
      </c>
      <c r="M2134" s="89">
        <v>1</v>
      </c>
      <c r="N2134" s="89" t="s">
        <v>6445</v>
      </c>
    </row>
    <row r="2135" spans="2:14" x14ac:dyDescent="0.3">
      <c r="B2135" s="27" t="s">
        <v>2131</v>
      </c>
      <c r="C2135" s="62" t="s">
        <v>5651</v>
      </c>
      <c r="D2135" s="25" t="s">
        <v>4412</v>
      </c>
      <c r="E2135" s="25" t="s">
        <v>4136</v>
      </c>
      <c r="F2135" s="26">
        <v>44096</v>
      </c>
      <c r="H2135" s="90">
        <v>1069.1139000002299</v>
      </c>
      <c r="I2135" s="90">
        <v>0</v>
      </c>
      <c r="J2135" s="90">
        <v>0</v>
      </c>
      <c r="K2135" s="109">
        <v>0</v>
      </c>
      <c r="L2135" s="89">
        <v>0</v>
      </c>
      <c r="M2135" s="89">
        <v>0</v>
      </c>
      <c r="N2135" s="89" t="s">
        <v>6445</v>
      </c>
    </row>
    <row r="2136" spans="2:14" x14ac:dyDescent="0.3">
      <c r="B2136" s="27" t="s">
        <v>2132</v>
      </c>
      <c r="C2136" s="62" t="s">
        <v>5652</v>
      </c>
      <c r="D2136" s="25" t="s">
        <v>4412</v>
      </c>
      <c r="E2136" s="25" t="s">
        <v>4093</v>
      </c>
      <c r="F2136" s="26">
        <v>44096</v>
      </c>
      <c r="H2136" s="90">
        <v>1327.56670000032</v>
      </c>
      <c r="I2136" s="90">
        <v>0</v>
      </c>
      <c r="J2136" s="90">
        <v>0</v>
      </c>
      <c r="K2136" s="109">
        <v>1362951664</v>
      </c>
      <c r="L2136" s="89">
        <v>197</v>
      </c>
      <c r="M2136" s="89">
        <v>1</v>
      </c>
      <c r="N2136" s="89" t="s">
        <v>6445</v>
      </c>
    </row>
    <row r="2137" spans="2:14" x14ac:dyDescent="0.3">
      <c r="B2137" s="27" t="s">
        <v>2133</v>
      </c>
      <c r="C2137" s="62" t="s">
        <v>5653</v>
      </c>
      <c r="D2137" s="25" t="s">
        <v>4412</v>
      </c>
      <c r="E2137" s="25" t="s">
        <v>4116</v>
      </c>
      <c r="F2137" s="26">
        <v>44096</v>
      </c>
      <c r="H2137" s="90">
        <v>1359.69239999913</v>
      </c>
      <c r="I2137" s="90">
        <v>110.319099999964</v>
      </c>
      <c r="J2137" s="90">
        <v>0</v>
      </c>
      <c r="K2137" s="109">
        <v>3354701871</v>
      </c>
      <c r="L2137" s="89">
        <v>727</v>
      </c>
      <c r="M2137" s="89">
        <v>1</v>
      </c>
      <c r="N2137" s="89" t="s">
        <v>6445</v>
      </c>
    </row>
    <row r="2138" spans="2:14" x14ac:dyDescent="0.3">
      <c r="B2138" s="27" t="s">
        <v>2134</v>
      </c>
      <c r="C2138" s="62" t="s">
        <v>5654</v>
      </c>
      <c r="D2138" s="25" t="s">
        <v>4412</v>
      </c>
      <c r="E2138" s="25" t="s">
        <v>4094</v>
      </c>
      <c r="F2138" s="26">
        <v>44096</v>
      </c>
      <c r="H2138" s="90">
        <v>1409.5745000001</v>
      </c>
      <c r="I2138" s="90">
        <v>709.43389999959595</v>
      </c>
      <c r="J2138" s="90">
        <v>0</v>
      </c>
      <c r="K2138" s="109">
        <v>2124909229</v>
      </c>
      <c r="L2138" s="89">
        <v>80</v>
      </c>
      <c r="M2138" s="89">
        <v>1</v>
      </c>
      <c r="N2138" s="89" t="s">
        <v>6445</v>
      </c>
    </row>
    <row r="2139" spans="2:14" x14ac:dyDescent="0.3">
      <c r="B2139" s="27" t="s">
        <v>2135</v>
      </c>
      <c r="C2139" s="62" t="s">
        <v>5655</v>
      </c>
      <c r="D2139" s="25" t="s">
        <v>4412</v>
      </c>
      <c r="E2139" s="25" t="s">
        <v>4095</v>
      </c>
      <c r="F2139" s="26">
        <v>44096</v>
      </c>
      <c r="H2139" s="90">
        <v>1350.3479999993001</v>
      </c>
      <c r="I2139" s="90">
        <v>0</v>
      </c>
      <c r="J2139" s="90">
        <v>12962.406100004901</v>
      </c>
      <c r="K2139" s="109">
        <v>548478577</v>
      </c>
      <c r="L2139" s="89">
        <v>47</v>
      </c>
      <c r="M2139" s="89">
        <v>0</v>
      </c>
      <c r="N2139" s="89" t="s">
        <v>6445</v>
      </c>
    </row>
    <row r="2140" spans="2:14" x14ac:dyDescent="0.3">
      <c r="B2140" s="27" t="s">
        <v>2136</v>
      </c>
      <c r="C2140" s="62" t="s">
        <v>5656</v>
      </c>
      <c r="D2140" s="25" t="s">
        <v>4412</v>
      </c>
      <c r="E2140" s="25" t="s">
        <v>4096</v>
      </c>
      <c r="F2140" s="26">
        <v>44096</v>
      </c>
      <c r="H2140" s="90">
        <v>1364.58479999937</v>
      </c>
      <c r="I2140" s="90">
        <v>0</v>
      </c>
      <c r="J2140" s="90">
        <v>0</v>
      </c>
      <c r="K2140" s="109">
        <v>2972384868</v>
      </c>
      <c r="L2140" s="89">
        <v>9</v>
      </c>
      <c r="M2140" s="89">
        <v>1</v>
      </c>
      <c r="N2140" s="89" t="s">
        <v>6445</v>
      </c>
    </row>
    <row r="2141" spans="2:14" x14ac:dyDescent="0.3">
      <c r="B2141" s="27" t="s">
        <v>2137</v>
      </c>
      <c r="C2141" s="62" t="s">
        <v>5657</v>
      </c>
      <c r="D2141" s="25" t="s">
        <v>4412</v>
      </c>
      <c r="E2141" s="25" t="s">
        <v>4137</v>
      </c>
      <c r="F2141" s="26">
        <v>44096</v>
      </c>
      <c r="H2141" s="90">
        <v>1407.35119999945</v>
      </c>
      <c r="I2141" s="90">
        <v>0</v>
      </c>
      <c r="J2141" s="90">
        <v>0</v>
      </c>
      <c r="K2141" s="109">
        <v>353077987</v>
      </c>
      <c r="L2141" s="89">
        <v>6</v>
      </c>
      <c r="M2141" s="89">
        <v>0</v>
      </c>
      <c r="N2141" s="89" t="s">
        <v>6445</v>
      </c>
    </row>
    <row r="2142" spans="2:14" x14ac:dyDescent="0.3">
      <c r="B2142" s="27" t="s">
        <v>2138</v>
      </c>
      <c r="C2142" s="62" t="s">
        <v>5658</v>
      </c>
      <c r="D2142" s="25" t="s">
        <v>4412</v>
      </c>
      <c r="E2142" s="25" t="s">
        <v>4097</v>
      </c>
      <c r="F2142" s="26">
        <v>44096</v>
      </c>
      <c r="H2142" s="90">
        <v>1174.25339999981</v>
      </c>
      <c r="I2142" s="90">
        <v>0</v>
      </c>
      <c r="J2142" s="90">
        <v>0</v>
      </c>
      <c r="K2142" s="109">
        <v>0</v>
      </c>
      <c r="L2142" s="89">
        <v>0</v>
      </c>
      <c r="M2142" s="89">
        <v>0</v>
      </c>
      <c r="N2142" s="89" t="s">
        <v>6445</v>
      </c>
    </row>
    <row r="2143" spans="2:14" x14ac:dyDescent="0.3">
      <c r="B2143" s="27" t="s">
        <v>2139</v>
      </c>
      <c r="C2143" s="62" t="s">
        <v>5659</v>
      </c>
      <c r="D2143" s="25" t="s">
        <v>4412</v>
      </c>
      <c r="E2143" s="25" t="s">
        <v>4123</v>
      </c>
      <c r="F2143" s="26">
        <v>44096</v>
      </c>
      <c r="H2143" s="90">
        <v>1148.4476999994399</v>
      </c>
      <c r="I2143" s="90">
        <v>0</v>
      </c>
      <c r="J2143" s="90">
        <v>0</v>
      </c>
      <c r="K2143" s="109">
        <v>119158</v>
      </c>
      <c r="L2143" s="89">
        <v>1</v>
      </c>
      <c r="M2143" s="89">
        <v>1</v>
      </c>
      <c r="N2143" s="89" t="s">
        <v>6445</v>
      </c>
    </row>
    <row r="2144" spans="2:14" x14ac:dyDescent="0.3">
      <c r="B2144" s="27" t="s">
        <v>2140</v>
      </c>
      <c r="C2144" s="62" t="s">
        <v>5660</v>
      </c>
      <c r="D2144" s="25" t="s">
        <v>4412</v>
      </c>
      <c r="E2144" s="25" t="s">
        <v>4209</v>
      </c>
      <c r="F2144" s="26">
        <v>44096</v>
      </c>
      <c r="H2144" s="90">
        <v>1107.58330000006</v>
      </c>
      <c r="I2144" s="90">
        <v>0</v>
      </c>
      <c r="J2144" s="90">
        <v>0</v>
      </c>
      <c r="K2144" s="109">
        <v>3140055447</v>
      </c>
      <c r="L2144" s="89">
        <v>1</v>
      </c>
      <c r="M2144" s="89">
        <v>0</v>
      </c>
      <c r="N2144" s="89" t="s">
        <v>6445</v>
      </c>
    </row>
    <row r="2145" spans="2:14" x14ac:dyDescent="0.3">
      <c r="B2145" s="27" t="s">
        <v>2141</v>
      </c>
      <c r="C2145" s="62" t="s">
        <v>5661</v>
      </c>
      <c r="D2145" s="25" t="s">
        <v>4413</v>
      </c>
      <c r="E2145" s="25" t="s">
        <v>4088</v>
      </c>
      <c r="F2145" s="26">
        <v>44096</v>
      </c>
      <c r="H2145" s="90">
        <v>1343.1326999999601</v>
      </c>
      <c r="I2145" s="90">
        <v>3201.4706999994801</v>
      </c>
      <c r="J2145" s="90">
        <v>0</v>
      </c>
      <c r="K2145" s="109">
        <v>635230155</v>
      </c>
      <c r="L2145" s="89">
        <v>341</v>
      </c>
      <c r="M2145" s="89">
        <v>0</v>
      </c>
      <c r="N2145" s="89" t="s">
        <v>6445</v>
      </c>
    </row>
    <row r="2146" spans="2:14" x14ac:dyDescent="0.3">
      <c r="B2146" s="27" t="s">
        <v>2142</v>
      </c>
      <c r="C2146" s="62" t="s">
        <v>5662</v>
      </c>
      <c r="D2146" s="25" t="s">
        <v>4413</v>
      </c>
      <c r="E2146" s="25" t="s">
        <v>4095</v>
      </c>
      <c r="F2146" s="26">
        <v>44096</v>
      </c>
      <c r="H2146" s="90">
        <v>1325.0906000006901</v>
      </c>
      <c r="I2146" s="90">
        <v>0</v>
      </c>
      <c r="J2146" s="90">
        <v>7999.4530000016102</v>
      </c>
      <c r="K2146" s="109">
        <v>9664940875</v>
      </c>
      <c r="L2146" s="89">
        <v>611</v>
      </c>
      <c r="M2146" s="89">
        <v>0</v>
      </c>
      <c r="N2146" s="89" t="s">
        <v>6445</v>
      </c>
    </row>
    <row r="2147" spans="2:14" x14ac:dyDescent="0.3">
      <c r="B2147" s="27" t="s">
        <v>2143</v>
      </c>
      <c r="C2147" s="62" t="s">
        <v>5663</v>
      </c>
      <c r="D2147" s="25" t="s">
        <v>4413</v>
      </c>
      <c r="E2147" s="25" t="s">
        <v>4113</v>
      </c>
      <c r="F2147" s="26">
        <v>44096</v>
      </c>
      <c r="H2147" s="90">
        <v>1297.66709999926</v>
      </c>
      <c r="I2147" s="90">
        <v>716.67080000042904</v>
      </c>
      <c r="J2147" s="90">
        <v>10509.5002000034</v>
      </c>
      <c r="K2147" s="109">
        <v>10085679551</v>
      </c>
      <c r="L2147" s="89">
        <v>1607</v>
      </c>
      <c r="M2147" s="89">
        <v>0</v>
      </c>
      <c r="N2147" s="89" t="s">
        <v>6445</v>
      </c>
    </row>
    <row r="2148" spans="2:14" x14ac:dyDescent="0.3">
      <c r="B2148" s="27" t="s">
        <v>2144</v>
      </c>
      <c r="C2148" s="62" t="s">
        <v>5664</v>
      </c>
      <c r="D2148" s="25" t="s">
        <v>4414</v>
      </c>
      <c r="E2148" s="25" t="s">
        <v>4092</v>
      </c>
      <c r="F2148" s="26">
        <v>44096</v>
      </c>
      <c r="H2148" s="90">
        <v>1489.32469999976</v>
      </c>
      <c r="I2148" s="90">
        <v>0</v>
      </c>
      <c r="J2148" s="90">
        <v>0</v>
      </c>
      <c r="K2148" s="109">
        <v>4555386241</v>
      </c>
      <c r="L2148" s="89">
        <v>653</v>
      </c>
      <c r="M2148" s="89">
        <v>1</v>
      </c>
      <c r="N2148" s="89" t="s">
        <v>6445</v>
      </c>
    </row>
    <row r="2149" spans="2:14" x14ac:dyDescent="0.3">
      <c r="B2149" s="27" t="s">
        <v>2145</v>
      </c>
      <c r="C2149" s="62" t="s">
        <v>5665</v>
      </c>
      <c r="D2149" s="25" t="s">
        <v>4414</v>
      </c>
      <c r="E2149" s="25" t="s">
        <v>4135</v>
      </c>
      <c r="F2149" s="26">
        <v>44096</v>
      </c>
      <c r="H2149" s="90">
        <v>1254.6644999999601</v>
      </c>
      <c r="I2149" s="90">
        <v>0</v>
      </c>
      <c r="J2149" s="90">
        <v>0</v>
      </c>
      <c r="K2149" s="109">
        <v>1113823668</v>
      </c>
      <c r="L2149" s="89">
        <v>20</v>
      </c>
      <c r="M2149" s="89">
        <v>1</v>
      </c>
      <c r="N2149" s="89" t="s">
        <v>6445</v>
      </c>
    </row>
    <row r="2150" spans="2:14" x14ac:dyDescent="0.3">
      <c r="B2150" s="27" t="s">
        <v>2146</v>
      </c>
      <c r="C2150" s="62" t="s">
        <v>5666</v>
      </c>
      <c r="D2150" s="25" t="s">
        <v>4414</v>
      </c>
      <c r="E2150" s="25" t="s">
        <v>4136</v>
      </c>
      <c r="F2150" s="26">
        <v>44096</v>
      </c>
      <c r="H2150" s="90">
        <v>1315.5895000006999</v>
      </c>
      <c r="I2150" s="90">
        <v>0</v>
      </c>
      <c r="J2150" s="90">
        <v>0</v>
      </c>
      <c r="K2150" s="109">
        <v>4609848177</v>
      </c>
      <c r="L2150" s="89">
        <v>77</v>
      </c>
      <c r="M2150" s="89">
        <v>1</v>
      </c>
      <c r="N2150" s="89" t="s">
        <v>6445</v>
      </c>
    </row>
    <row r="2151" spans="2:14" x14ac:dyDescent="0.3">
      <c r="B2151" s="27" t="s">
        <v>2147</v>
      </c>
      <c r="C2151" s="62" t="s">
        <v>5667</v>
      </c>
      <c r="D2151" s="25" t="s">
        <v>4414</v>
      </c>
      <c r="E2151" s="25" t="s">
        <v>4093</v>
      </c>
      <c r="F2151" s="26">
        <v>44096</v>
      </c>
      <c r="H2151" s="90">
        <v>1512.48169999942</v>
      </c>
      <c r="I2151" s="90">
        <v>17.779399999999399</v>
      </c>
      <c r="J2151" s="90">
        <v>0</v>
      </c>
      <c r="K2151" s="109">
        <v>2687231789</v>
      </c>
      <c r="L2151" s="89">
        <v>199</v>
      </c>
      <c r="M2151" s="89">
        <v>1</v>
      </c>
      <c r="N2151" s="89" t="s">
        <v>6445</v>
      </c>
    </row>
    <row r="2152" spans="2:14" x14ac:dyDescent="0.3">
      <c r="B2152" s="27" t="s">
        <v>2148</v>
      </c>
      <c r="C2152" s="62" t="s">
        <v>5668</v>
      </c>
      <c r="D2152" s="25" t="s">
        <v>4414</v>
      </c>
      <c r="E2152" s="25" t="s">
        <v>4116</v>
      </c>
      <c r="F2152" s="26">
        <v>44096</v>
      </c>
      <c r="H2152" s="90">
        <v>1571.5510000009101</v>
      </c>
      <c r="I2152" s="90">
        <v>1497.98699999973</v>
      </c>
      <c r="J2152" s="90">
        <v>52.306800000020303</v>
      </c>
      <c r="K2152" s="109">
        <v>7971375282</v>
      </c>
      <c r="L2152" s="89">
        <v>1176</v>
      </c>
      <c r="M2152" s="89">
        <v>1</v>
      </c>
      <c r="N2152" s="89" t="s">
        <v>6445</v>
      </c>
    </row>
    <row r="2153" spans="2:14" x14ac:dyDescent="0.3">
      <c r="B2153" s="27" t="s">
        <v>2149</v>
      </c>
      <c r="C2153" s="62" t="s">
        <v>5669</v>
      </c>
      <c r="D2153" s="25" t="s">
        <v>4414</v>
      </c>
      <c r="E2153" s="25" t="s">
        <v>4094</v>
      </c>
      <c r="F2153" s="26">
        <v>44096</v>
      </c>
      <c r="H2153" s="90">
        <v>1634.5977999996401</v>
      </c>
      <c r="I2153" s="90">
        <v>30.588599999988201</v>
      </c>
      <c r="J2153" s="90">
        <v>0</v>
      </c>
      <c r="K2153" s="109">
        <v>2931320471</v>
      </c>
      <c r="L2153" s="89">
        <v>129</v>
      </c>
      <c r="M2153" s="89">
        <v>1</v>
      </c>
      <c r="N2153" s="89" t="s">
        <v>6445</v>
      </c>
    </row>
    <row r="2154" spans="2:14" x14ac:dyDescent="0.3">
      <c r="B2154" s="27" t="s">
        <v>2150</v>
      </c>
      <c r="C2154" s="62" t="s">
        <v>5670</v>
      </c>
      <c r="D2154" s="25" t="s">
        <v>4414</v>
      </c>
      <c r="E2154" s="25" t="s">
        <v>4095</v>
      </c>
      <c r="F2154" s="26">
        <v>44096</v>
      </c>
      <c r="H2154" s="90">
        <v>1560.6950000003001</v>
      </c>
      <c r="I2154" s="90">
        <v>0</v>
      </c>
      <c r="J2154" s="90">
        <v>0</v>
      </c>
      <c r="K2154" s="109">
        <v>1305191647</v>
      </c>
      <c r="L2154" s="89">
        <v>117</v>
      </c>
      <c r="M2154" s="89">
        <v>0</v>
      </c>
      <c r="N2154" s="89" t="s">
        <v>6445</v>
      </c>
    </row>
    <row r="2155" spans="2:14" x14ac:dyDescent="0.3">
      <c r="B2155" s="27" t="s">
        <v>2151</v>
      </c>
      <c r="C2155" s="62" t="s">
        <v>5671</v>
      </c>
      <c r="D2155" s="25" t="s">
        <v>4414</v>
      </c>
      <c r="E2155" s="25" t="s">
        <v>4096</v>
      </c>
      <c r="F2155" s="26">
        <v>44096</v>
      </c>
      <c r="H2155" s="90">
        <v>1575.37600000016</v>
      </c>
      <c r="I2155" s="90">
        <v>0</v>
      </c>
      <c r="J2155" s="90">
        <v>7206.3999999985099</v>
      </c>
      <c r="K2155" s="109">
        <v>4823738559</v>
      </c>
      <c r="L2155" s="89">
        <v>21</v>
      </c>
      <c r="M2155" s="89">
        <v>1</v>
      </c>
      <c r="N2155" s="89" t="s">
        <v>6445</v>
      </c>
    </row>
    <row r="2156" spans="2:14" x14ac:dyDescent="0.3">
      <c r="B2156" s="27" t="s">
        <v>2152</v>
      </c>
      <c r="C2156" s="62" t="s">
        <v>5672</v>
      </c>
      <c r="D2156" s="25" t="s">
        <v>4414</v>
      </c>
      <c r="E2156" s="25" t="s">
        <v>4137</v>
      </c>
      <c r="F2156" s="26">
        <v>44096</v>
      </c>
      <c r="H2156" s="90">
        <v>1453.8233000002799</v>
      </c>
      <c r="I2156" s="90">
        <v>0</v>
      </c>
      <c r="J2156" s="90">
        <v>0</v>
      </c>
      <c r="K2156" s="109">
        <v>297832946</v>
      </c>
      <c r="L2156" s="89">
        <v>8</v>
      </c>
      <c r="M2156" s="89">
        <v>0</v>
      </c>
      <c r="N2156" s="89" t="s">
        <v>6445</v>
      </c>
    </row>
    <row r="2157" spans="2:14" x14ac:dyDescent="0.3">
      <c r="B2157" s="27" t="s">
        <v>2153</v>
      </c>
      <c r="C2157" s="62" t="s">
        <v>5673</v>
      </c>
      <c r="D2157" s="25" t="s">
        <v>4414</v>
      </c>
      <c r="E2157" s="25" t="s">
        <v>4097</v>
      </c>
      <c r="F2157" s="26">
        <v>44096</v>
      </c>
      <c r="H2157" s="90">
        <v>1097.1994000002701</v>
      </c>
      <c r="I2157" s="90">
        <v>0</v>
      </c>
      <c r="J2157" s="90">
        <v>0</v>
      </c>
      <c r="K2157" s="109">
        <v>1220729679</v>
      </c>
      <c r="L2157" s="89">
        <v>2</v>
      </c>
      <c r="M2157" s="89">
        <v>0</v>
      </c>
      <c r="N2157" s="89" t="s">
        <v>6445</v>
      </c>
    </row>
    <row r="2158" spans="2:14" x14ac:dyDescent="0.3">
      <c r="B2158" s="27" t="s">
        <v>2154</v>
      </c>
      <c r="C2158" s="62" t="s">
        <v>5674</v>
      </c>
      <c r="D2158" s="25" t="s">
        <v>4414</v>
      </c>
      <c r="E2158" s="25" t="s">
        <v>4123</v>
      </c>
      <c r="F2158" s="26">
        <v>44096</v>
      </c>
      <c r="H2158" s="90">
        <v>1226.4491000007799</v>
      </c>
      <c r="I2158" s="90">
        <v>0</v>
      </c>
      <c r="J2158" s="90">
        <v>0</v>
      </c>
      <c r="K2158" s="109">
        <v>127060</v>
      </c>
      <c r="L2158" s="89">
        <v>1</v>
      </c>
      <c r="M2158" s="89">
        <v>1</v>
      </c>
      <c r="N2158" s="89" t="s">
        <v>6445</v>
      </c>
    </row>
    <row r="2159" spans="2:14" x14ac:dyDescent="0.3">
      <c r="B2159" s="27" t="s">
        <v>2155</v>
      </c>
      <c r="C2159" s="62" t="s">
        <v>5675</v>
      </c>
      <c r="D2159" s="25" t="s">
        <v>4414</v>
      </c>
      <c r="E2159" s="25" t="s">
        <v>4209</v>
      </c>
      <c r="F2159" s="26">
        <v>44096</v>
      </c>
      <c r="H2159" s="90">
        <v>1185.3015000000601</v>
      </c>
      <c r="I2159" s="90">
        <v>0</v>
      </c>
      <c r="J2159" s="90">
        <v>0</v>
      </c>
      <c r="K2159" s="109">
        <v>11808592577</v>
      </c>
      <c r="L2159" s="89">
        <v>3</v>
      </c>
      <c r="M2159" s="89">
        <v>0</v>
      </c>
      <c r="N2159" s="89" t="s">
        <v>6445</v>
      </c>
    </row>
    <row r="2160" spans="2:14" x14ac:dyDescent="0.3">
      <c r="B2160" s="27" t="s">
        <v>2156</v>
      </c>
      <c r="C2160" s="62" t="s">
        <v>5676</v>
      </c>
      <c r="D2160" s="25" t="s">
        <v>4415</v>
      </c>
      <c r="E2160" s="25" t="s">
        <v>4092</v>
      </c>
      <c r="F2160" s="26">
        <v>44096</v>
      </c>
      <c r="H2160" s="90">
        <v>1151.9151000008001</v>
      </c>
      <c r="I2160" s="90">
        <v>35592.900900006302</v>
      </c>
      <c r="J2160" s="90">
        <v>90970.093899965301</v>
      </c>
      <c r="K2160" s="109">
        <v>20197627115</v>
      </c>
      <c r="L2160" s="89">
        <v>1732</v>
      </c>
      <c r="M2160" s="89">
        <v>1</v>
      </c>
      <c r="N2160" s="89" t="s">
        <v>6445</v>
      </c>
    </row>
    <row r="2161" spans="2:14" x14ac:dyDescent="0.3">
      <c r="B2161" s="27" t="s">
        <v>2157</v>
      </c>
      <c r="C2161" s="62" t="s">
        <v>5677</v>
      </c>
      <c r="D2161" s="25" t="s">
        <v>4415</v>
      </c>
      <c r="E2161" s="25" t="s">
        <v>4135</v>
      </c>
      <c r="F2161" s="26">
        <v>44096</v>
      </c>
      <c r="H2161" s="90">
        <v>1173.99430000037</v>
      </c>
      <c r="I2161" s="90">
        <v>0</v>
      </c>
      <c r="J2161" s="90">
        <v>0</v>
      </c>
      <c r="K2161" s="109">
        <v>809887</v>
      </c>
      <c r="L2161" s="89">
        <v>12</v>
      </c>
      <c r="M2161" s="89">
        <v>1</v>
      </c>
      <c r="N2161" s="89" t="s">
        <v>6445</v>
      </c>
    </row>
    <row r="2162" spans="2:14" x14ac:dyDescent="0.3">
      <c r="B2162" s="27" t="s">
        <v>2158</v>
      </c>
      <c r="C2162" s="62" t="s">
        <v>5678</v>
      </c>
      <c r="D2162" s="25" t="s">
        <v>4415</v>
      </c>
      <c r="E2162" s="25" t="s">
        <v>4136</v>
      </c>
      <c r="F2162" s="26">
        <v>44096</v>
      </c>
      <c r="H2162" s="90">
        <v>1178.94759999961</v>
      </c>
      <c r="I2162" s="90">
        <v>0</v>
      </c>
      <c r="J2162" s="90">
        <v>0</v>
      </c>
      <c r="K2162" s="109">
        <v>19038</v>
      </c>
      <c r="L2162" s="89">
        <v>14</v>
      </c>
      <c r="M2162" s="89">
        <v>1</v>
      </c>
      <c r="N2162" s="89" t="s">
        <v>6445</v>
      </c>
    </row>
    <row r="2163" spans="2:14" x14ac:dyDescent="0.3">
      <c r="B2163" s="27" t="s">
        <v>2159</v>
      </c>
      <c r="C2163" s="62" t="s">
        <v>5679</v>
      </c>
      <c r="D2163" s="25" t="s">
        <v>4415</v>
      </c>
      <c r="E2163" s="25" t="s">
        <v>4093</v>
      </c>
      <c r="F2163" s="26">
        <v>44096</v>
      </c>
      <c r="H2163" s="90">
        <v>1165.07069999911</v>
      </c>
      <c r="I2163" s="90">
        <v>0</v>
      </c>
      <c r="J2163" s="90">
        <v>206645.37739992101</v>
      </c>
      <c r="K2163" s="109">
        <v>12899538217</v>
      </c>
      <c r="L2163" s="89">
        <v>282</v>
      </c>
      <c r="M2163" s="89">
        <v>1</v>
      </c>
      <c r="N2163" s="89" t="s">
        <v>6445</v>
      </c>
    </row>
    <row r="2164" spans="2:14" x14ac:dyDescent="0.3">
      <c r="B2164" s="27" t="s">
        <v>2160</v>
      </c>
      <c r="C2164" s="62" t="s">
        <v>5680</v>
      </c>
      <c r="D2164" s="25" t="s">
        <v>4415</v>
      </c>
      <c r="E2164" s="25" t="s">
        <v>4116</v>
      </c>
      <c r="F2164" s="26">
        <v>44096</v>
      </c>
      <c r="H2164" s="90">
        <v>1178.3820999991101</v>
      </c>
      <c r="I2164" s="90">
        <v>15436.5151000023</v>
      </c>
      <c r="J2164" s="90">
        <v>160912.92020010899</v>
      </c>
      <c r="K2164" s="109">
        <v>11782100280</v>
      </c>
      <c r="L2164" s="89">
        <v>913</v>
      </c>
      <c r="M2164" s="89">
        <v>1</v>
      </c>
      <c r="N2164" s="89" t="s">
        <v>6445</v>
      </c>
    </row>
    <row r="2165" spans="2:14" x14ac:dyDescent="0.3">
      <c r="B2165" s="27" t="s">
        <v>2161</v>
      </c>
      <c r="C2165" s="62" t="s">
        <v>5681</v>
      </c>
      <c r="D2165" s="25" t="s">
        <v>4415</v>
      </c>
      <c r="E2165" s="25" t="s">
        <v>4094</v>
      </c>
      <c r="F2165" s="26">
        <v>44096</v>
      </c>
      <c r="H2165" s="90">
        <v>1198.6349999997799</v>
      </c>
      <c r="I2165" s="90">
        <v>1794.5078999996199</v>
      </c>
      <c r="J2165" s="90">
        <v>91212.402300000205</v>
      </c>
      <c r="K2165" s="109">
        <v>18688263087</v>
      </c>
      <c r="L2165" s="89">
        <v>368</v>
      </c>
      <c r="M2165" s="89">
        <v>1</v>
      </c>
      <c r="N2165" s="89" t="s">
        <v>6445</v>
      </c>
    </row>
    <row r="2166" spans="2:14" x14ac:dyDescent="0.3">
      <c r="B2166" s="27" t="s">
        <v>2162</v>
      </c>
      <c r="C2166" s="62" t="s">
        <v>5682</v>
      </c>
      <c r="D2166" s="25" t="s">
        <v>4415</v>
      </c>
      <c r="E2166" s="25" t="s">
        <v>4095</v>
      </c>
      <c r="F2166" s="26">
        <v>44096</v>
      </c>
      <c r="H2166" s="90">
        <v>1184.6695000007701</v>
      </c>
      <c r="I2166" s="90">
        <v>134214.648099899</v>
      </c>
      <c r="J2166" s="90">
        <v>172061.97550010699</v>
      </c>
      <c r="K2166" s="109">
        <v>19675283472</v>
      </c>
      <c r="L2166" s="89">
        <v>504</v>
      </c>
      <c r="M2166" s="89">
        <v>0</v>
      </c>
      <c r="N2166" s="89" t="s">
        <v>6445</v>
      </c>
    </row>
    <row r="2167" spans="2:14" x14ac:dyDescent="0.3">
      <c r="B2167" s="27" t="s">
        <v>2163</v>
      </c>
      <c r="C2167" s="62" t="s">
        <v>5683</v>
      </c>
      <c r="D2167" s="25" t="s">
        <v>4415</v>
      </c>
      <c r="E2167" s="25" t="s">
        <v>4096</v>
      </c>
      <c r="F2167" s="26">
        <v>44096</v>
      </c>
      <c r="H2167" s="90">
        <v>1194.98189999908</v>
      </c>
      <c r="I2167" s="90">
        <v>0.92799999999988403</v>
      </c>
      <c r="J2167" s="90">
        <v>448185.37010002101</v>
      </c>
      <c r="K2167" s="109">
        <v>33038315506</v>
      </c>
      <c r="L2167" s="89">
        <v>109</v>
      </c>
      <c r="M2167" s="89">
        <v>1</v>
      </c>
      <c r="N2167" s="89" t="s">
        <v>6445</v>
      </c>
    </row>
    <row r="2168" spans="2:14" x14ac:dyDescent="0.3">
      <c r="B2168" s="27" t="s">
        <v>2164</v>
      </c>
      <c r="C2168" s="62" t="s">
        <v>5684</v>
      </c>
      <c r="D2168" s="25" t="s">
        <v>4415</v>
      </c>
      <c r="E2168" s="25" t="s">
        <v>4137</v>
      </c>
      <c r="F2168" s="26">
        <v>44096</v>
      </c>
      <c r="H2168" s="90">
        <v>1203.8344999998801</v>
      </c>
      <c r="I2168" s="90">
        <v>0</v>
      </c>
      <c r="J2168" s="90">
        <v>0</v>
      </c>
      <c r="K2168" s="109">
        <v>8181213300</v>
      </c>
      <c r="L2168" s="89">
        <v>37</v>
      </c>
      <c r="M2168" s="89">
        <v>0</v>
      </c>
      <c r="N2168" s="89" t="s">
        <v>6445</v>
      </c>
    </row>
    <row r="2169" spans="2:14" x14ac:dyDescent="0.3">
      <c r="B2169" s="27" t="s">
        <v>2165</v>
      </c>
      <c r="C2169" s="62" t="s">
        <v>5685</v>
      </c>
      <c r="D2169" s="25" t="s">
        <v>4415</v>
      </c>
      <c r="E2169" s="25" t="s">
        <v>4097</v>
      </c>
      <c r="F2169" s="26">
        <v>44096</v>
      </c>
      <c r="H2169" s="90">
        <v>1212.0528999995399</v>
      </c>
      <c r="I2169" s="90">
        <v>0</v>
      </c>
      <c r="J2169" s="90">
        <v>0</v>
      </c>
      <c r="K2169" s="109">
        <v>9028387713</v>
      </c>
      <c r="L2169" s="89">
        <v>17</v>
      </c>
      <c r="M2169" s="89">
        <v>0</v>
      </c>
      <c r="N2169" s="89" t="s">
        <v>6445</v>
      </c>
    </row>
    <row r="2170" spans="2:14" x14ac:dyDescent="0.3">
      <c r="B2170" s="27" t="s">
        <v>2166</v>
      </c>
      <c r="C2170" s="62" t="s">
        <v>5686</v>
      </c>
      <c r="D2170" s="25" t="s">
        <v>4415</v>
      </c>
      <c r="E2170" s="25" t="s">
        <v>4123</v>
      </c>
      <c r="F2170" s="26">
        <v>44096</v>
      </c>
      <c r="H2170" s="90">
        <v>1142.7473000008599</v>
      </c>
      <c r="I2170" s="90">
        <v>0</v>
      </c>
      <c r="J2170" s="90">
        <v>0</v>
      </c>
      <c r="K2170" s="109">
        <v>119149</v>
      </c>
      <c r="L2170" s="89">
        <v>1</v>
      </c>
      <c r="M2170" s="89">
        <v>1</v>
      </c>
      <c r="N2170" s="89" t="s">
        <v>6445</v>
      </c>
    </row>
    <row r="2171" spans="2:14" x14ac:dyDescent="0.3">
      <c r="B2171" s="27" t="s">
        <v>2167</v>
      </c>
      <c r="C2171" s="62" t="s">
        <v>5687</v>
      </c>
      <c r="D2171" s="25" t="s">
        <v>4415</v>
      </c>
      <c r="E2171" s="25" t="s">
        <v>4209</v>
      </c>
      <c r="F2171" s="26">
        <v>44096</v>
      </c>
      <c r="H2171" s="90">
        <v>1090.3987000007201</v>
      </c>
      <c r="I2171" s="90">
        <v>0</v>
      </c>
      <c r="J2171" s="90">
        <v>0</v>
      </c>
      <c r="K2171" s="109">
        <v>3130612021</v>
      </c>
      <c r="L2171" s="89">
        <v>1</v>
      </c>
      <c r="M2171" s="89">
        <v>0</v>
      </c>
      <c r="N2171" s="89" t="s">
        <v>6445</v>
      </c>
    </row>
    <row r="2172" spans="2:14" x14ac:dyDescent="0.3">
      <c r="B2172" s="27" t="s">
        <v>2168</v>
      </c>
      <c r="C2172" s="62" t="s">
        <v>5688</v>
      </c>
      <c r="D2172" s="25" t="s">
        <v>4416</v>
      </c>
      <c r="E2172" s="25" t="s">
        <v>4088</v>
      </c>
      <c r="F2172" s="26">
        <v>44096</v>
      </c>
      <c r="H2172" s="90">
        <v>932.57770000025596</v>
      </c>
      <c r="I2172" s="90">
        <v>0</v>
      </c>
      <c r="J2172" s="90">
        <v>0</v>
      </c>
      <c r="K2172" s="109">
        <v>17103426</v>
      </c>
      <c r="L2172" s="89">
        <v>9</v>
      </c>
      <c r="M2172" s="89">
        <v>0</v>
      </c>
      <c r="N2172" s="89" t="s">
        <v>6445</v>
      </c>
    </row>
    <row r="2173" spans="2:14" x14ac:dyDescent="0.3">
      <c r="B2173" s="27" t="s">
        <v>2169</v>
      </c>
      <c r="C2173" s="62" t="s">
        <v>5689</v>
      </c>
      <c r="D2173" s="25" t="s">
        <v>4416</v>
      </c>
      <c r="E2173" s="25" t="s">
        <v>4089</v>
      </c>
      <c r="F2173" s="26">
        <v>44096</v>
      </c>
      <c r="H2173" s="90">
        <v>996.86280000023498</v>
      </c>
      <c r="I2173" s="90">
        <v>122563.93649995299</v>
      </c>
      <c r="J2173" s="90">
        <v>65905.812100052804</v>
      </c>
      <c r="K2173" s="109">
        <v>8612662299</v>
      </c>
      <c r="L2173" s="89">
        <v>711</v>
      </c>
      <c r="M2173" s="89">
        <v>0</v>
      </c>
      <c r="N2173" s="89" t="s">
        <v>6445</v>
      </c>
    </row>
    <row r="2174" spans="2:14" x14ac:dyDescent="0.3">
      <c r="B2174" s="27" t="s">
        <v>2170</v>
      </c>
      <c r="C2174" s="62" t="s">
        <v>5690</v>
      </c>
      <c r="D2174" s="25" t="s">
        <v>4416</v>
      </c>
      <c r="E2174" s="25" t="s">
        <v>4090</v>
      </c>
      <c r="F2174" s="26">
        <v>44096</v>
      </c>
      <c r="H2174" s="90">
        <v>995.85749999992504</v>
      </c>
      <c r="I2174" s="90">
        <v>50207.986599981799</v>
      </c>
      <c r="J2174" s="90">
        <v>78674.936499953299</v>
      </c>
      <c r="K2174" s="109">
        <v>5045846450</v>
      </c>
      <c r="L2174" s="89">
        <v>62</v>
      </c>
      <c r="M2174" s="89">
        <v>0</v>
      </c>
      <c r="N2174" s="89" t="s">
        <v>6445</v>
      </c>
    </row>
    <row r="2175" spans="2:14" x14ac:dyDescent="0.3">
      <c r="B2175" s="27" t="s">
        <v>2171</v>
      </c>
      <c r="C2175" s="62" t="s">
        <v>5691</v>
      </c>
      <c r="D2175" s="25" t="s">
        <v>4416</v>
      </c>
      <c r="E2175" s="25" t="s">
        <v>4185</v>
      </c>
      <c r="F2175" s="26">
        <v>44096</v>
      </c>
      <c r="H2175" s="90">
        <v>997.96910000033699</v>
      </c>
      <c r="I2175" s="90">
        <v>400.81399999977998</v>
      </c>
      <c r="J2175" s="90">
        <v>0</v>
      </c>
      <c r="K2175" s="109">
        <v>7599106451</v>
      </c>
      <c r="L2175" s="89">
        <v>31</v>
      </c>
      <c r="M2175" s="89">
        <v>0</v>
      </c>
      <c r="N2175" s="89" t="s">
        <v>6445</v>
      </c>
    </row>
    <row r="2176" spans="2:14" x14ac:dyDescent="0.3">
      <c r="B2176" s="27" t="s">
        <v>2172</v>
      </c>
      <c r="C2176" s="62" t="s">
        <v>5692</v>
      </c>
      <c r="D2176" s="25" t="s">
        <v>4416</v>
      </c>
      <c r="E2176" s="25" t="s">
        <v>4186</v>
      </c>
      <c r="F2176" s="26">
        <v>44096</v>
      </c>
      <c r="H2176" s="90">
        <v>997.86070000007703</v>
      </c>
      <c r="I2176" s="90">
        <v>0</v>
      </c>
      <c r="J2176" s="90">
        <v>0</v>
      </c>
      <c r="K2176" s="109">
        <v>8366921911</v>
      </c>
      <c r="L2176" s="89">
        <v>13</v>
      </c>
      <c r="M2176" s="89">
        <v>0</v>
      </c>
      <c r="N2176" s="89" t="s">
        <v>6445</v>
      </c>
    </row>
    <row r="2177" spans="2:14" x14ac:dyDescent="0.3">
      <c r="B2177" s="27" t="s">
        <v>2173</v>
      </c>
      <c r="C2177" s="62" t="s">
        <v>5693</v>
      </c>
      <c r="D2177" s="25" t="s">
        <v>4416</v>
      </c>
      <c r="E2177" s="25" t="s">
        <v>4187</v>
      </c>
      <c r="F2177" s="26">
        <v>44096</v>
      </c>
      <c r="H2177" s="90">
        <v>1000.58040000033</v>
      </c>
      <c r="I2177" s="90">
        <v>0</v>
      </c>
      <c r="J2177" s="90">
        <v>0</v>
      </c>
      <c r="K2177" s="109">
        <v>8296585813</v>
      </c>
      <c r="L2177" s="89">
        <v>6</v>
      </c>
      <c r="M2177" s="89">
        <v>0</v>
      </c>
      <c r="N2177" s="89" t="s">
        <v>6445</v>
      </c>
    </row>
    <row r="2178" spans="2:14" x14ac:dyDescent="0.3">
      <c r="B2178" s="27" t="s">
        <v>2174</v>
      </c>
      <c r="C2178" s="62" t="s">
        <v>5694</v>
      </c>
      <c r="D2178" s="25" t="s">
        <v>4416</v>
      </c>
      <c r="E2178" s="25" t="s">
        <v>4091</v>
      </c>
      <c r="F2178" s="26">
        <v>44096</v>
      </c>
      <c r="H2178" s="90">
        <v>1006.68570000026</v>
      </c>
      <c r="I2178" s="90">
        <v>0</v>
      </c>
      <c r="J2178" s="90">
        <v>0</v>
      </c>
      <c r="K2178" s="109">
        <v>0</v>
      </c>
      <c r="L2178" s="89">
        <v>0</v>
      </c>
      <c r="M2178" s="89">
        <v>0</v>
      </c>
      <c r="N2178" s="89" t="s">
        <v>6445</v>
      </c>
    </row>
    <row r="2179" spans="2:14" x14ac:dyDescent="0.3">
      <c r="B2179" s="27" t="s">
        <v>2175</v>
      </c>
      <c r="C2179" s="62" t="s">
        <v>5695</v>
      </c>
      <c r="D2179" s="25" t="s">
        <v>4417</v>
      </c>
      <c r="E2179" s="25" t="s">
        <v>4092</v>
      </c>
      <c r="F2179" s="26">
        <v>44096</v>
      </c>
      <c r="H2179" s="90">
        <v>962.235299999826</v>
      </c>
      <c r="I2179" s="90">
        <v>0</v>
      </c>
      <c r="J2179" s="90">
        <v>0</v>
      </c>
      <c r="K2179" s="109">
        <v>196647369</v>
      </c>
      <c r="L2179" s="89">
        <v>60</v>
      </c>
      <c r="M2179" s="89">
        <v>0</v>
      </c>
      <c r="N2179" s="89" t="s">
        <v>6445</v>
      </c>
    </row>
    <row r="2180" spans="2:14" x14ac:dyDescent="0.3">
      <c r="B2180" s="27" t="s">
        <v>2176</v>
      </c>
      <c r="C2180" s="62" t="s">
        <v>5696</v>
      </c>
      <c r="D2180" s="25" t="s">
        <v>4417</v>
      </c>
      <c r="E2180" s="25" t="s">
        <v>4093</v>
      </c>
      <c r="F2180" s="26">
        <v>44096</v>
      </c>
      <c r="H2180" s="90">
        <v>1855.7061000000699</v>
      </c>
      <c r="I2180" s="90">
        <v>397.72679999982898</v>
      </c>
      <c r="J2180" s="90">
        <v>0</v>
      </c>
      <c r="K2180" s="109">
        <v>1703539501</v>
      </c>
      <c r="L2180" s="89">
        <v>889</v>
      </c>
      <c r="M2180" s="89">
        <v>0</v>
      </c>
      <c r="N2180" s="89" t="s">
        <v>6445</v>
      </c>
    </row>
    <row r="2181" spans="2:14" x14ac:dyDescent="0.3">
      <c r="B2181" s="27" t="s">
        <v>2177</v>
      </c>
      <c r="C2181" s="62" t="s">
        <v>5697</v>
      </c>
      <c r="D2181" s="25" t="s">
        <v>4417</v>
      </c>
      <c r="E2181" s="25" t="s">
        <v>4116</v>
      </c>
      <c r="F2181" s="26">
        <v>44096</v>
      </c>
      <c r="H2181" s="90">
        <v>1902.6861000005199</v>
      </c>
      <c r="I2181" s="90">
        <v>37777.315999984698</v>
      </c>
      <c r="J2181" s="90">
        <v>0</v>
      </c>
      <c r="K2181" s="109">
        <v>11810417749</v>
      </c>
      <c r="L2181" s="89">
        <v>287</v>
      </c>
      <c r="M2181" s="89">
        <v>1</v>
      </c>
      <c r="N2181" s="89" t="s">
        <v>6445</v>
      </c>
    </row>
    <row r="2182" spans="2:14" x14ac:dyDescent="0.3">
      <c r="B2182" s="27" t="s">
        <v>2178</v>
      </c>
      <c r="C2182" s="62" t="s">
        <v>5698</v>
      </c>
      <c r="D2182" s="25" t="s">
        <v>4417</v>
      </c>
      <c r="E2182" s="25" t="s">
        <v>4102</v>
      </c>
      <c r="F2182" s="26">
        <v>44096</v>
      </c>
      <c r="H2182" s="90">
        <v>1700.48589999974</v>
      </c>
      <c r="I2182" s="90">
        <v>0</v>
      </c>
      <c r="J2182" s="90">
        <v>0</v>
      </c>
      <c r="K2182" s="109">
        <v>23228565</v>
      </c>
      <c r="L2182" s="89">
        <v>5</v>
      </c>
      <c r="M2182" s="89">
        <v>0</v>
      </c>
      <c r="N2182" s="89" t="s">
        <v>6445</v>
      </c>
    </row>
    <row r="2183" spans="2:14" x14ac:dyDescent="0.3">
      <c r="B2183" s="27" t="s">
        <v>2179</v>
      </c>
      <c r="C2183" s="62" t="s">
        <v>5699</v>
      </c>
      <c r="D2183" s="25" t="s">
        <v>4417</v>
      </c>
      <c r="E2183" s="25" t="s">
        <v>4210</v>
      </c>
      <c r="F2183" s="26">
        <v>44096</v>
      </c>
      <c r="H2183" s="90">
        <v>975.93950000032805</v>
      </c>
      <c r="I2183" s="90">
        <v>0</v>
      </c>
      <c r="J2183" s="90">
        <v>0</v>
      </c>
      <c r="K2183" s="109">
        <v>1854047606</v>
      </c>
      <c r="L2183" s="89">
        <v>1</v>
      </c>
      <c r="M2183" s="89">
        <v>0</v>
      </c>
      <c r="N2183" s="89" t="s">
        <v>6445</v>
      </c>
    </row>
    <row r="2184" spans="2:14" x14ac:dyDescent="0.3">
      <c r="B2184" s="27" t="s">
        <v>2180</v>
      </c>
      <c r="C2184" s="62" t="s">
        <v>5700</v>
      </c>
      <c r="D2184" s="25" t="s">
        <v>4417</v>
      </c>
      <c r="E2184" s="25" t="s">
        <v>4128</v>
      </c>
      <c r="F2184" s="26">
        <v>44096</v>
      </c>
      <c r="H2184" s="90">
        <v>1759.07579999976</v>
      </c>
      <c r="I2184" s="90">
        <v>50115.843200027899</v>
      </c>
      <c r="J2184" s="90">
        <v>18565.5918000042</v>
      </c>
      <c r="K2184" s="109">
        <v>13359878551</v>
      </c>
      <c r="L2184" s="89">
        <v>824</v>
      </c>
      <c r="M2184" s="89">
        <v>1</v>
      </c>
      <c r="N2184" s="89" t="s">
        <v>6445</v>
      </c>
    </row>
    <row r="2185" spans="2:14" x14ac:dyDescent="0.3">
      <c r="B2185" s="27" t="s">
        <v>2181</v>
      </c>
      <c r="C2185" s="62" t="s">
        <v>5701</v>
      </c>
      <c r="D2185" s="25" t="s">
        <v>4417</v>
      </c>
      <c r="E2185" s="25" t="s">
        <v>4129</v>
      </c>
      <c r="F2185" s="26">
        <v>44096</v>
      </c>
      <c r="H2185" s="90">
        <v>1856.0655000004899</v>
      </c>
      <c r="I2185" s="90">
        <v>86.203800000017495</v>
      </c>
      <c r="J2185" s="90">
        <v>0</v>
      </c>
      <c r="K2185" s="109">
        <v>1072584426</v>
      </c>
      <c r="L2185" s="89">
        <v>242</v>
      </c>
      <c r="M2185" s="89">
        <v>0</v>
      </c>
      <c r="N2185" s="89" t="s">
        <v>6445</v>
      </c>
    </row>
    <row r="2186" spans="2:14" x14ac:dyDescent="0.3">
      <c r="B2186" s="27" t="s">
        <v>2182</v>
      </c>
      <c r="C2186" s="62" t="s">
        <v>5702</v>
      </c>
      <c r="D2186" s="25" t="s">
        <v>4417</v>
      </c>
      <c r="E2186" s="25" t="s">
        <v>4130</v>
      </c>
      <c r="F2186" s="26">
        <v>44096</v>
      </c>
      <c r="H2186" s="90">
        <v>1306.09369999915</v>
      </c>
      <c r="I2186" s="90">
        <v>0</v>
      </c>
      <c r="J2186" s="90">
        <v>0</v>
      </c>
      <c r="K2186" s="109">
        <v>1591561466</v>
      </c>
      <c r="L2186" s="89">
        <v>11</v>
      </c>
      <c r="M2186" s="89">
        <v>0</v>
      </c>
      <c r="N2186" s="89" t="s">
        <v>6445</v>
      </c>
    </row>
    <row r="2187" spans="2:14" x14ac:dyDescent="0.3">
      <c r="B2187" s="27" t="s">
        <v>2183</v>
      </c>
      <c r="C2187" s="62" t="s">
        <v>5703</v>
      </c>
      <c r="D2187" s="25" t="s">
        <v>4417</v>
      </c>
      <c r="E2187" s="25" t="s">
        <v>4108</v>
      </c>
      <c r="F2187" s="26">
        <v>44096</v>
      </c>
      <c r="H2187" s="90">
        <v>1301.42049999908</v>
      </c>
      <c r="I2187" s="90">
        <v>0</v>
      </c>
      <c r="J2187" s="90">
        <v>31285.504500001702</v>
      </c>
      <c r="K2187" s="109">
        <v>2583345402</v>
      </c>
      <c r="L2187" s="89">
        <v>4</v>
      </c>
      <c r="M2187" s="89">
        <v>4</v>
      </c>
      <c r="N2187" s="89" t="s">
        <v>6445</v>
      </c>
    </row>
    <row r="2188" spans="2:14" x14ac:dyDescent="0.3">
      <c r="B2188" s="27" t="s">
        <v>2184</v>
      </c>
      <c r="C2188" s="62" t="s">
        <v>5704</v>
      </c>
      <c r="D2188" s="25" t="s">
        <v>4417</v>
      </c>
      <c r="E2188" s="25" t="s">
        <v>4131</v>
      </c>
      <c r="F2188" s="26">
        <v>44096</v>
      </c>
      <c r="H2188" s="90">
        <v>1853.53559999913</v>
      </c>
      <c r="I2188" s="90">
        <v>0</v>
      </c>
      <c r="J2188" s="90">
        <v>0</v>
      </c>
      <c r="K2188" s="109">
        <v>48985155</v>
      </c>
      <c r="L2188" s="89">
        <v>22</v>
      </c>
      <c r="M2188" s="89">
        <v>0</v>
      </c>
      <c r="N2188" s="89" t="s">
        <v>6445</v>
      </c>
    </row>
    <row r="2189" spans="2:14" x14ac:dyDescent="0.3">
      <c r="B2189" s="27" t="s">
        <v>2185</v>
      </c>
      <c r="C2189" s="62" t="s">
        <v>5705</v>
      </c>
      <c r="D2189" s="25" t="s">
        <v>4417</v>
      </c>
      <c r="E2189" s="25" t="s">
        <v>4132</v>
      </c>
      <c r="F2189" s="26">
        <v>44096</v>
      </c>
      <c r="H2189" s="90">
        <v>1903.48929999955</v>
      </c>
      <c r="I2189" s="90">
        <v>0</v>
      </c>
      <c r="J2189" s="90">
        <v>0</v>
      </c>
      <c r="K2189" s="109">
        <v>32147286</v>
      </c>
      <c r="L2189" s="89">
        <v>28</v>
      </c>
      <c r="M2189" s="89">
        <v>0</v>
      </c>
      <c r="N2189" s="89" t="s">
        <v>6445</v>
      </c>
    </row>
    <row r="2190" spans="2:14" x14ac:dyDescent="0.3">
      <c r="B2190" s="27" t="s">
        <v>2186</v>
      </c>
      <c r="C2190" s="62" t="s">
        <v>5706</v>
      </c>
      <c r="D2190" s="25" t="s">
        <v>4417</v>
      </c>
      <c r="E2190" s="25" t="s">
        <v>4133</v>
      </c>
      <c r="F2190" s="26">
        <v>44096</v>
      </c>
      <c r="H2190" s="90">
        <v>1942.65890000015</v>
      </c>
      <c r="I2190" s="90">
        <v>0</v>
      </c>
      <c r="J2190" s="90">
        <v>0</v>
      </c>
      <c r="K2190" s="109">
        <v>129104164</v>
      </c>
      <c r="L2190" s="89">
        <v>41</v>
      </c>
      <c r="M2190" s="89">
        <v>0</v>
      </c>
      <c r="N2190" s="89" t="s">
        <v>6445</v>
      </c>
    </row>
    <row r="2191" spans="2:14" x14ac:dyDescent="0.3">
      <c r="B2191" s="27" t="s">
        <v>2187</v>
      </c>
      <c r="C2191" s="62" t="s">
        <v>5707</v>
      </c>
      <c r="D2191" s="25" t="s">
        <v>4417</v>
      </c>
      <c r="E2191" s="25" t="s">
        <v>4134</v>
      </c>
      <c r="F2191" s="26">
        <v>44096</v>
      </c>
      <c r="H2191" s="90">
        <v>1904.00860000029</v>
      </c>
      <c r="I2191" s="90">
        <v>0</v>
      </c>
      <c r="J2191" s="90">
        <v>0</v>
      </c>
      <c r="K2191" s="109">
        <v>586013366</v>
      </c>
      <c r="L2191" s="89">
        <v>132</v>
      </c>
      <c r="M2191" s="89">
        <v>0</v>
      </c>
      <c r="N2191" s="89" t="s">
        <v>6445</v>
      </c>
    </row>
    <row r="2192" spans="2:14" x14ac:dyDescent="0.3">
      <c r="B2192" s="27" t="s">
        <v>2188</v>
      </c>
      <c r="C2192" s="62" t="s">
        <v>5708</v>
      </c>
      <c r="D2192" s="25" t="s">
        <v>4418</v>
      </c>
      <c r="E2192" s="25" t="s">
        <v>4093</v>
      </c>
      <c r="F2192" s="26">
        <v>44096</v>
      </c>
      <c r="H2192" s="90">
        <v>2541.13379999995</v>
      </c>
      <c r="I2192" s="90">
        <v>11.4122999999963</v>
      </c>
      <c r="J2192" s="90">
        <v>0</v>
      </c>
      <c r="K2192" s="109">
        <v>3287122003</v>
      </c>
      <c r="L2192" s="89">
        <v>348</v>
      </c>
      <c r="M2192" s="89">
        <v>0</v>
      </c>
      <c r="N2192" s="89" t="s">
        <v>6445</v>
      </c>
    </row>
    <row r="2193" spans="2:14" x14ac:dyDescent="0.3">
      <c r="B2193" s="27" t="s">
        <v>2189</v>
      </c>
      <c r="C2193" s="62" t="s">
        <v>5709</v>
      </c>
      <c r="D2193" s="25" t="s">
        <v>4418</v>
      </c>
      <c r="E2193" s="25" t="s">
        <v>4121</v>
      </c>
      <c r="F2193" s="26">
        <v>44096</v>
      </c>
      <c r="H2193" s="90">
        <v>1184.8311999999</v>
      </c>
      <c r="I2193" s="90">
        <v>0</v>
      </c>
      <c r="J2193" s="90">
        <v>759601.87430000305</v>
      </c>
      <c r="K2193" s="109">
        <v>216560008923</v>
      </c>
      <c r="L2193" s="89">
        <v>1</v>
      </c>
      <c r="M2193" s="89">
        <v>1</v>
      </c>
      <c r="N2193" s="89" t="s">
        <v>6445</v>
      </c>
    </row>
    <row r="2194" spans="2:14" x14ac:dyDescent="0.3">
      <c r="B2194" s="27" t="s">
        <v>2190</v>
      </c>
      <c r="C2194" s="62" t="s">
        <v>5710</v>
      </c>
      <c r="D2194" s="25" t="s">
        <v>4418</v>
      </c>
      <c r="E2194" s="25" t="s">
        <v>4091</v>
      </c>
      <c r="F2194" s="26">
        <v>44096</v>
      </c>
      <c r="H2194" s="90">
        <v>4871.8425000011903</v>
      </c>
      <c r="I2194" s="90">
        <v>0</v>
      </c>
      <c r="J2194" s="90">
        <v>0</v>
      </c>
      <c r="K2194" s="109">
        <v>0</v>
      </c>
      <c r="L2194" s="89">
        <v>0</v>
      </c>
      <c r="M2194" s="89">
        <v>0</v>
      </c>
      <c r="N2194" s="89" t="s">
        <v>6445</v>
      </c>
    </row>
    <row r="2195" spans="2:14" x14ac:dyDescent="0.3">
      <c r="B2195" s="27" t="s">
        <v>2191</v>
      </c>
      <c r="C2195" s="62" t="s">
        <v>5711</v>
      </c>
      <c r="D2195" s="25" t="s">
        <v>4418</v>
      </c>
      <c r="E2195" s="25" t="s">
        <v>4122</v>
      </c>
      <c r="F2195" s="26">
        <v>44096</v>
      </c>
      <c r="H2195" s="90">
        <v>1577.5437000002701</v>
      </c>
      <c r="I2195" s="90">
        <v>6972.8656999990299</v>
      </c>
      <c r="J2195" s="90">
        <v>217.03790000011199</v>
      </c>
      <c r="K2195" s="109">
        <v>56042144202</v>
      </c>
      <c r="L2195" s="89">
        <v>1845</v>
      </c>
      <c r="M2195" s="89">
        <v>0</v>
      </c>
      <c r="N2195" s="89" t="s">
        <v>6445</v>
      </c>
    </row>
    <row r="2196" spans="2:14" x14ac:dyDescent="0.3">
      <c r="B2196" s="27" t="s">
        <v>2192</v>
      </c>
      <c r="C2196" s="62" t="s">
        <v>5712</v>
      </c>
      <c r="D2196" s="25" t="s">
        <v>4418</v>
      </c>
      <c r="E2196" s="25" t="s">
        <v>4123</v>
      </c>
      <c r="F2196" s="26">
        <v>44096</v>
      </c>
      <c r="H2196" s="90">
        <v>2367.98279999942</v>
      </c>
      <c r="I2196" s="90">
        <v>2982.7074999995498</v>
      </c>
      <c r="J2196" s="90">
        <v>6348.5658000037101</v>
      </c>
      <c r="K2196" s="109">
        <v>73191894035</v>
      </c>
      <c r="L2196" s="89">
        <v>3077</v>
      </c>
      <c r="M2196" s="89">
        <v>0</v>
      </c>
      <c r="N2196" s="89" t="s">
        <v>6445</v>
      </c>
    </row>
    <row r="2197" spans="2:14" x14ac:dyDescent="0.3">
      <c r="B2197" s="27" t="s">
        <v>2193</v>
      </c>
      <c r="C2197" s="62" t="s">
        <v>5713</v>
      </c>
      <c r="D2197" s="25" t="s">
        <v>4418</v>
      </c>
      <c r="E2197" s="25" t="s">
        <v>4092</v>
      </c>
      <c r="F2197" s="26">
        <v>44096</v>
      </c>
      <c r="H2197" s="90">
        <v>1326.6786000002201</v>
      </c>
      <c r="I2197" s="90">
        <v>9798.9068000018597</v>
      </c>
      <c r="J2197" s="90">
        <v>0</v>
      </c>
      <c r="K2197" s="109">
        <v>12718591452</v>
      </c>
      <c r="L2197" s="89">
        <v>327</v>
      </c>
      <c r="M2197" s="89">
        <v>0</v>
      </c>
      <c r="N2197" s="89" t="s">
        <v>6445</v>
      </c>
    </row>
    <row r="2198" spans="2:14" x14ac:dyDescent="0.3">
      <c r="B2198" s="27" t="s">
        <v>2194</v>
      </c>
      <c r="C2198" s="62" t="s">
        <v>5714</v>
      </c>
      <c r="D2198" s="25" t="s">
        <v>4418</v>
      </c>
      <c r="E2198" s="25" t="s">
        <v>4211</v>
      </c>
      <c r="F2198" s="26">
        <v>44096</v>
      </c>
      <c r="H2198" s="90">
        <v>1160.34219999984</v>
      </c>
      <c r="I2198" s="90">
        <v>0</v>
      </c>
      <c r="J2198" s="90">
        <v>0</v>
      </c>
      <c r="K2198" s="109">
        <v>1553321522</v>
      </c>
      <c r="L2198" s="89">
        <v>1</v>
      </c>
      <c r="M2198" s="89">
        <v>1</v>
      </c>
      <c r="N2198" s="89" t="s">
        <v>6445</v>
      </c>
    </row>
    <row r="2199" spans="2:14" x14ac:dyDescent="0.3">
      <c r="B2199" s="27" t="s">
        <v>2195</v>
      </c>
      <c r="C2199" s="62" t="s">
        <v>5715</v>
      </c>
      <c r="D2199" s="25" t="s">
        <v>4418</v>
      </c>
      <c r="E2199" s="25" t="s">
        <v>4088</v>
      </c>
      <c r="F2199" s="26">
        <v>44096</v>
      </c>
      <c r="H2199" s="90">
        <v>1306.1859000008601</v>
      </c>
      <c r="I2199" s="90">
        <v>267.955699999817</v>
      </c>
      <c r="J2199" s="90">
        <v>5053.32940000296</v>
      </c>
      <c r="K2199" s="109">
        <v>508587388</v>
      </c>
      <c r="L2199" s="89">
        <v>1518</v>
      </c>
      <c r="M2199" s="89">
        <v>0</v>
      </c>
      <c r="N2199" s="89" t="s">
        <v>6445</v>
      </c>
    </row>
    <row r="2200" spans="2:14" x14ac:dyDescent="0.3">
      <c r="B2200" s="27" t="s">
        <v>2196</v>
      </c>
      <c r="C2200" s="62" t="s">
        <v>5716</v>
      </c>
      <c r="D2200" s="25" t="s">
        <v>4418</v>
      </c>
      <c r="E2200" s="25" t="s">
        <v>4093</v>
      </c>
      <c r="F2200" s="26">
        <v>44096</v>
      </c>
      <c r="H2200" s="90">
        <v>1289.2708999998899</v>
      </c>
      <c r="I2200" s="90">
        <v>0</v>
      </c>
      <c r="J2200" s="90">
        <v>1939.0804999992299</v>
      </c>
      <c r="K2200" s="109">
        <v>6183952602</v>
      </c>
      <c r="L2200" s="89">
        <v>653</v>
      </c>
      <c r="M2200" s="89">
        <v>0</v>
      </c>
      <c r="N2200" s="89" t="s">
        <v>6445</v>
      </c>
    </row>
    <row r="2201" spans="2:14" x14ac:dyDescent="0.3">
      <c r="B2201" s="27" t="s">
        <v>2197</v>
      </c>
      <c r="C2201" s="62" t="s">
        <v>5717</v>
      </c>
      <c r="D2201" s="25" t="s">
        <v>4418</v>
      </c>
      <c r="E2201" s="25" t="s">
        <v>4115</v>
      </c>
      <c r="F2201" s="26">
        <v>44096</v>
      </c>
      <c r="H2201" s="90">
        <v>1060.4052000008501</v>
      </c>
      <c r="I2201" s="90">
        <v>271594.29239988298</v>
      </c>
      <c r="J2201" s="90">
        <v>0</v>
      </c>
      <c r="K2201" s="109">
        <v>6949258457</v>
      </c>
      <c r="L2201" s="89">
        <v>3</v>
      </c>
      <c r="M2201" s="89">
        <v>3</v>
      </c>
      <c r="N2201" s="89" t="s">
        <v>6445</v>
      </c>
    </row>
    <row r="2202" spans="2:14" x14ac:dyDescent="0.3">
      <c r="B2202" s="27" t="s">
        <v>2198</v>
      </c>
      <c r="C2202" s="62" t="s">
        <v>5718</v>
      </c>
      <c r="D2202" s="25" t="s">
        <v>4418</v>
      </c>
      <c r="E2202" s="25" t="s">
        <v>4116</v>
      </c>
      <c r="F2202" s="26">
        <v>44096</v>
      </c>
      <c r="H2202" s="90">
        <v>1240.74950000085</v>
      </c>
      <c r="I2202" s="90">
        <v>4018.72179999948</v>
      </c>
      <c r="J2202" s="90">
        <v>8976.7583000063896</v>
      </c>
      <c r="K2202" s="109">
        <v>2016498973</v>
      </c>
      <c r="L2202" s="89">
        <v>1474</v>
      </c>
      <c r="M2202" s="89">
        <v>0</v>
      </c>
      <c r="N2202" s="89" t="s">
        <v>6445</v>
      </c>
    </row>
    <row r="2203" spans="2:14" x14ac:dyDescent="0.3">
      <c r="B2203" s="27" t="s">
        <v>2199</v>
      </c>
      <c r="C2203" s="62" t="s">
        <v>5719</v>
      </c>
      <c r="D2203" s="25" t="s">
        <v>4418</v>
      </c>
      <c r="E2203" s="25" t="s">
        <v>4097</v>
      </c>
      <c r="F2203" s="26">
        <v>44096</v>
      </c>
      <c r="H2203" s="90">
        <v>1348.74980000034</v>
      </c>
      <c r="I2203" s="90">
        <v>0</v>
      </c>
      <c r="J2203" s="90">
        <v>0</v>
      </c>
      <c r="K2203" s="109">
        <v>19301071</v>
      </c>
      <c r="L2203" s="89">
        <v>1</v>
      </c>
      <c r="M2203" s="89">
        <v>0</v>
      </c>
      <c r="N2203" s="89" t="s">
        <v>6445</v>
      </c>
    </row>
    <row r="2204" spans="2:14" x14ac:dyDescent="0.3">
      <c r="B2204" s="27" t="s">
        <v>2200</v>
      </c>
      <c r="C2204" s="62" t="s">
        <v>5720</v>
      </c>
      <c r="D2204" s="25" t="s">
        <v>4418</v>
      </c>
      <c r="E2204" s="25" t="s">
        <v>4117</v>
      </c>
      <c r="F2204" s="26">
        <v>44096</v>
      </c>
      <c r="H2204" s="90">
        <v>1320.44400000013</v>
      </c>
      <c r="I2204" s="90">
        <v>10419.7224999964</v>
      </c>
      <c r="J2204" s="90">
        <v>0</v>
      </c>
      <c r="K2204" s="109">
        <v>2551323134</v>
      </c>
      <c r="L2204" s="89">
        <v>1</v>
      </c>
      <c r="M2204" s="89">
        <v>1</v>
      </c>
      <c r="N2204" s="89" t="s">
        <v>6445</v>
      </c>
    </row>
    <row r="2205" spans="2:14" x14ac:dyDescent="0.3">
      <c r="B2205" s="27" t="s">
        <v>2201</v>
      </c>
      <c r="C2205" s="62" t="s">
        <v>5721</v>
      </c>
      <c r="D2205" s="25" t="s">
        <v>4418</v>
      </c>
      <c r="E2205" s="25" t="s">
        <v>4117</v>
      </c>
      <c r="F2205" s="26">
        <v>44096</v>
      </c>
      <c r="H2205" s="90">
        <v>6049.5270999968097</v>
      </c>
      <c r="I2205" s="90">
        <v>0</v>
      </c>
      <c r="J2205" s="90">
        <v>0</v>
      </c>
      <c r="K2205" s="109">
        <v>3050053189</v>
      </c>
      <c r="L2205" s="89">
        <v>1</v>
      </c>
      <c r="M2205" s="89">
        <v>1</v>
      </c>
      <c r="N2205" s="89" t="s">
        <v>6445</v>
      </c>
    </row>
    <row r="2206" spans="2:14" x14ac:dyDescent="0.3">
      <c r="B2206" s="27" t="s">
        <v>2202</v>
      </c>
      <c r="C2206" s="62" t="s">
        <v>5722</v>
      </c>
      <c r="D2206" s="25" t="s">
        <v>4419</v>
      </c>
      <c r="E2206" s="25" t="s">
        <v>4088</v>
      </c>
      <c r="F2206" s="26">
        <v>44096</v>
      </c>
      <c r="H2206" s="90">
        <v>1422.4091999996499</v>
      </c>
      <c r="I2206" s="90">
        <v>0</v>
      </c>
      <c r="J2206" s="90">
        <v>0</v>
      </c>
      <c r="K2206" s="109">
        <v>331554280</v>
      </c>
      <c r="L2206" s="89">
        <v>52</v>
      </c>
      <c r="M2206" s="89">
        <v>0</v>
      </c>
      <c r="N2206" s="89" t="s">
        <v>6445</v>
      </c>
    </row>
    <row r="2207" spans="2:14" x14ac:dyDescent="0.3">
      <c r="B2207" s="27" t="s">
        <v>2203</v>
      </c>
      <c r="C2207" s="62" t="s">
        <v>5723</v>
      </c>
      <c r="D2207" s="25" t="s">
        <v>4419</v>
      </c>
      <c r="E2207" s="25" t="s">
        <v>4184</v>
      </c>
      <c r="F2207" s="26">
        <v>44096</v>
      </c>
      <c r="H2207" s="90">
        <v>1323.98460000008</v>
      </c>
      <c r="I2207" s="90">
        <v>219542.546799898</v>
      </c>
      <c r="J2207" s="90">
        <v>0</v>
      </c>
      <c r="K2207" s="109">
        <v>2819651558</v>
      </c>
      <c r="L2207" s="89">
        <v>19</v>
      </c>
      <c r="M2207" s="89">
        <v>0</v>
      </c>
      <c r="N2207" s="89" t="s">
        <v>6445</v>
      </c>
    </row>
    <row r="2208" spans="2:14" x14ac:dyDescent="0.3">
      <c r="B2208" s="27" t="s">
        <v>2204</v>
      </c>
      <c r="C2208" s="62" t="s">
        <v>5724</v>
      </c>
      <c r="D2208" s="25" t="s">
        <v>4419</v>
      </c>
      <c r="E2208" s="25" t="s">
        <v>4101</v>
      </c>
      <c r="F2208" s="26">
        <v>44096</v>
      </c>
      <c r="H2208" s="90">
        <v>1258.0919000003501</v>
      </c>
      <c r="I2208" s="90">
        <v>3974.27250000089</v>
      </c>
      <c r="J2208" s="90">
        <v>116172.266899943</v>
      </c>
      <c r="K2208" s="109">
        <v>6638170140</v>
      </c>
      <c r="L2208" s="89">
        <v>127</v>
      </c>
      <c r="M2208" s="89">
        <v>0</v>
      </c>
      <c r="N2208" s="89" t="s">
        <v>6445</v>
      </c>
    </row>
    <row r="2209" spans="2:14" x14ac:dyDescent="0.3">
      <c r="B2209" s="27" t="s">
        <v>2205</v>
      </c>
      <c r="C2209" s="62" t="s">
        <v>5725</v>
      </c>
      <c r="D2209" s="25" t="s">
        <v>4419</v>
      </c>
      <c r="E2209" s="25" t="s">
        <v>4102</v>
      </c>
      <c r="F2209" s="26">
        <v>44096</v>
      </c>
      <c r="H2209" s="90">
        <v>1096.67889999971</v>
      </c>
      <c r="I2209" s="90">
        <v>0</v>
      </c>
      <c r="J2209" s="90">
        <v>4099.65030000359</v>
      </c>
      <c r="K2209" s="109">
        <v>872508782</v>
      </c>
      <c r="L2209" s="89">
        <v>939</v>
      </c>
      <c r="M2209" s="89">
        <v>0</v>
      </c>
      <c r="N2209" s="89" t="s">
        <v>6445</v>
      </c>
    </row>
    <row r="2210" spans="2:14" x14ac:dyDescent="0.3">
      <c r="B2210" s="27" t="s">
        <v>2206</v>
      </c>
      <c r="C2210" s="62" t="s">
        <v>5726</v>
      </c>
      <c r="D2210" s="25" t="s">
        <v>4419</v>
      </c>
      <c r="E2210" s="25" t="s">
        <v>4103</v>
      </c>
      <c r="F2210" s="26">
        <v>44096</v>
      </c>
      <c r="H2210" s="90">
        <v>1099.55389999971</v>
      </c>
      <c r="I2210" s="90">
        <v>0</v>
      </c>
      <c r="J2210" s="90">
        <v>0</v>
      </c>
      <c r="K2210" s="109">
        <v>416425303</v>
      </c>
      <c r="L2210" s="89">
        <v>1</v>
      </c>
      <c r="M2210" s="89">
        <v>1</v>
      </c>
      <c r="N2210" s="89" t="s">
        <v>6445</v>
      </c>
    </row>
    <row r="2211" spans="2:14" x14ac:dyDescent="0.3">
      <c r="B2211" s="27" t="s">
        <v>2207</v>
      </c>
      <c r="C2211" s="62" t="s">
        <v>5727</v>
      </c>
      <c r="D2211" s="25" t="s">
        <v>4419</v>
      </c>
      <c r="E2211" s="25" t="s">
        <v>4104</v>
      </c>
      <c r="F2211" s="26">
        <v>44096</v>
      </c>
      <c r="H2211" s="90">
        <v>1229.1478000003799</v>
      </c>
      <c r="I2211" s="90">
        <v>0</v>
      </c>
      <c r="J2211" s="90">
        <v>0</v>
      </c>
      <c r="K2211" s="109">
        <v>4336918681</v>
      </c>
      <c r="L2211" s="89">
        <v>186</v>
      </c>
      <c r="M2211" s="89">
        <v>0</v>
      </c>
      <c r="N2211" s="89" t="s">
        <v>6445</v>
      </c>
    </row>
    <row r="2212" spans="2:14" x14ac:dyDescent="0.3">
      <c r="B2212" s="27" t="s">
        <v>2208</v>
      </c>
      <c r="C2212" s="62" t="s">
        <v>5728</v>
      </c>
      <c r="D2212" s="25" t="s">
        <v>4419</v>
      </c>
      <c r="E2212" s="25" t="s">
        <v>4105</v>
      </c>
      <c r="F2212" s="26">
        <v>44096</v>
      </c>
      <c r="H2212" s="90">
        <v>1260.4921000003801</v>
      </c>
      <c r="I2212" s="90">
        <v>13251.8140999973</v>
      </c>
      <c r="J2212" s="90">
        <v>30240.989699989601</v>
      </c>
      <c r="K2212" s="109">
        <v>9344922634</v>
      </c>
      <c r="L2212" s="89">
        <v>1566</v>
      </c>
      <c r="M2212" s="89">
        <v>0</v>
      </c>
      <c r="N2212" s="89" t="s">
        <v>6445</v>
      </c>
    </row>
    <row r="2213" spans="2:14" x14ac:dyDescent="0.3">
      <c r="B2213" s="27" t="s">
        <v>2209</v>
      </c>
      <c r="C2213" s="62" t="s">
        <v>5729</v>
      </c>
      <c r="D2213" s="25" t="s">
        <v>4419</v>
      </c>
      <c r="E2213" s="25" t="s">
        <v>4088</v>
      </c>
      <c r="F2213" s="26">
        <v>44096</v>
      </c>
      <c r="H2213" s="90">
        <v>740.44842300005303</v>
      </c>
      <c r="I2213" s="90">
        <v>289.11390000022902</v>
      </c>
      <c r="J2213" s="90">
        <v>0</v>
      </c>
      <c r="K2213" s="109">
        <v>694390050.30468798</v>
      </c>
      <c r="L2213" s="89">
        <v>32</v>
      </c>
      <c r="M2213" s="89">
        <v>0</v>
      </c>
      <c r="N2213" s="89" t="s">
        <v>6446</v>
      </c>
    </row>
    <row r="2214" spans="2:14" x14ac:dyDescent="0.3">
      <c r="B2214" s="27" t="s">
        <v>2210</v>
      </c>
      <c r="C2214" s="62" t="s">
        <v>5730</v>
      </c>
      <c r="D2214" s="25" t="s">
        <v>4419</v>
      </c>
      <c r="E2214" s="25" t="s">
        <v>4146</v>
      </c>
      <c r="F2214" s="26">
        <v>44096</v>
      </c>
      <c r="H2214" s="90">
        <v>737.97536700032697</v>
      </c>
      <c r="I2214" s="90">
        <v>129500.471300006</v>
      </c>
      <c r="J2214" s="90">
        <v>0</v>
      </c>
      <c r="K2214" s="109">
        <v>9585536043.96875</v>
      </c>
      <c r="L2214" s="89">
        <v>226</v>
      </c>
      <c r="M2214" s="89">
        <v>0</v>
      </c>
      <c r="N2214" s="89" t="s">
        <v>6446</v>
      </c>
    </row>
    <row r="2215" spans="2:14" x14ac:dyDescent="0.3">
      <c r="B2215" s="27" t="s">
        <v>2211</v>
      </c>
      <c r="C2215" s="62" t="s">
        <v>5731</v>
      </c>
      <c r="D2215" s="25" t="s">
        <v>4419</v>
      </c>
      <c r="E2215" s="25" t="s">
        <v>4161</v>
      </c>
      <c r="F2215" s="26">
        <v>44096</v>
      </c>
      <c r="H2215" s="90">
        <v>739.21189500019</v>
      </c>
      <c r="I2215" s="90">
        <v>20386.826999992099</v>
      </c>
      <c r="J2215" s="90">
        <v>0</v>
      </c>
      <c r="K2215" s="109">
        <v>4963871285.625</v>
      </c>
      <c r="L2215" s="89">
        <v>30</v>
      </c>
      <c r="M2215" s="89">
        <v>0</v>
      </c>
      <c r="N2215" s="89" t="s">
        <v>6446</v>
      </c>
    </row>
    <row r="2216" spans="2:14" x14ac:dyDescent="0.3">
      <c r="B2216" s="27" t="s">
        <v>2212</v>
      </c>
      <c r="C2216" s="62" t="s">
        <v>5732</v>
      </c>
      <c r="D2216" s="25" t="s">
        <v>4419</v>
      </c>
      <c r="E2216" s="25" t="s">
        <v>4162</v>
      </c>
      <c r="F2216" s="26">
        <v>44096</v>
      </c>
      <c r="H2216" s="90">
        <v>742.68962999992095</v>
      </c>
      <c r="I2216" s="90">
        <v>0</v>
      </c>
      <c r="J2216" s="90">
        <v>0</v>
      </c>
      <c r="K2216" s="109">
        <v>74268.963000059099</v>
      </c>
      <c r="L2216" s="89">
        <v>1</v>
      </c>
      <c r="M2216" s="89">
        <v>0</v>
      </c>
      <c r="N2216" s="89" t="s">
        <v>6446</v>
      </c>
    </row>
    <row r="2217" spans="2:14" x14ac:dyDescent="0.3">
      <c r="B2217" s="27" t="s">
        <v>2213</v>
      </c>
      <c r="C2217" s="62" t="s">
        <v>5733</v>
      </c>
      <c r="D2217" s="25" t="s">
        <v>4419</v>
      </c>
      <c r="E2217" s="25" t="s">
        <v>4148</v>
      </c>
      <c r="F2217" s="26">
        <v>44096</v>
      </c>
      <c r="H2217" s="90">
        <v>734.96133000031102</v>
      </c>
      <c r="I2217" s="90">
        <v>12316.5090000033</v>
      </c>
      <c r="J2217" s="90">
        <v>0</v>
      </c>
      <c r="K2217" s="109">
        <v>2474828222.84375</v>
      </c>
      <c r="L2217" s="89">
        <v>127</v>
      </c>
      <c r="M2217" s="89">
        <v>0</v>
      </c>
      <c r="N2217" s="89" t="s">
        <v>6446</v>
      </c>
    </row>
    <row r="2218" spans="2:14" x14ac:dyDescent="0.3">
      <c r="B2218" s="27" t="s">
        <v>2214</v>
      </c>
      <c r="C2218" s="62" t="s">
        <v>5734</v>
      </c>
      <c r="D2218" s="25" t="s">
        <v>4420</v>
      </c>
      <c r="E2218" s="25" t="s">
        <v>4092</v>
      </c>
      <c r="F2218" s="26">
        <v>44096</v>
      </c>
      <c r="H2218" s="90">
        <v>8349.8871690034903</v>
      </c>
      <c r="I2218" s="90">
        <v>113.69010000000701</v>
      </c>
      <c r="J2218" s="90">
        <v>454.760600000154</v>
      </c>
      <c r="K2218" s="109">
        <v>8201480948.6875</v>
      </c>
      <c r="L2218" s="89">
        <v>157</v>
      </c>
      <c r="M2218" s="89">
        <v>0</v>
      </c>
      <c r="N2218" s="89" t="s">
        <v>6446</v>
      </c>
    </row>
    <row r="2219" spans="2:14" x14ac:dyDescent="0.3">
      <c r="B2219" s="27" t="s">
        <v>2215</v>
      </c>
      <c r="C2219" s="62" t="s">
        <v>5735</v>
      </c>
      <c r="D2219" s="25" t="s">
        <v>4420</v>
      </c>
      <c r="E2219" s="25" t="s">
        <v>4140</v>
      </c>
      <c r="F2219" s="26">
        <v>44096</v>
      </c>
      <c r="H2219" s="90">
        <v>8231.1031980067492</v>
      </c>
      <c r="I2219" s="90">
        <v>0</v>
      </c>
      <c r="J2219" s="90">
        <v>0</v>
      </c>
      <c r="K2219" s="109">
        <v>5136155858.5703096</v>
      </c>
      <c r="L2219" s="89">
        <v>43</v>
      </c>
      <c r="M2219" s="89">
        <v>0</v>
      </c>
      <c r="N2219" s="89" t="s">
        <v>6446</v>
      </c>
    </row>
    <row r="2220" spans="2:14" x14ac:dyDescent="0.3">
      <c r="B2220" s="27" t="s">
        <v>2216</v>
      </c>
      <c r="C2220" s="62" t="s">
        <v>5736</v>
      </c>
      <c r="D2220" s="25" t="s">
        <v>4420</v>
      </c>
      <c r="E2220" s="25" t="s">
        <v>4093</v>
      </c>
      <c r="F2220" s="26">
        <v>44096</v>
      </c>
      <c r="H2220" s="90">
        <v>8593.6377509981394</v>
      </c>
      <c r="I2220" s="90">
        <v>0</v>
      </c>
      <c r="J2220" s="90">
        <v>0</v>
      </c>
      <c r="K2220" s="109">
        <v>2156152815.6640601</v>
      </c>
      <c r="L2220" s="89">
        <v>19</v>
      </c>
      <c r="M2220" s="89">
        <v>0</v>
      </c>
      <c r="N2220" s="89" t="s">
        <v>6446</v>
      </c>
    </row>
    <row r="2221" spans="2:14" x14ac:dyDescent="0.3">
      <c r="B2221" s="27" t="s">
        <v>2217</v>
      </c>
      <c r="C2221" s="62" t="s">
        <v>5737</v>
      </c>
      <c r="D2221" s="25" t="s">
        <v>4420</v>
      </c>
      <c r="E2221" s="25" t="s">
        <v>4167</v>
      </c>
      <c r="F2221" s="26">
        <v>44096</v>
      </c>
      <c r="H2221" s="90">
        <v>8768.91559499502</v>
      </c>
      <c r="I2221" s="90">
        <v>0</v>
      </c>
      <c r="J2221" s="90">
        <v>0</v>
      </c>
      <c r="K2221" s="109">
        <v>394492255.92968798</v>
      </c>
      <c r="L2221" s="89">
        <v>18</v>
      </c>
      <c r="M2221" s="89">
        <v>0</v>
      </c>
      <c r="N2221" s="89" t="s">
        <v>6446</v>
      </c>
    </row>
    <row r="2222" spans="2:14" x14ac:dyDescent="0.3">
      <c r="B2222" s="27" t="s">
        <v>2218</v>
      </c>
      <c r="C2222" s="62" t="s">
        <v>5738</v>
      </c>
      <c r="D2222" s="25" t="s">
        <v>4420</v>
      </c>
      <c r="E2222" s="25" t="s">
        <v>4116</v>
      </c>
      <c r="F2222" s="26">
        <v>44096</v>
      </c>
      <c r="H2222" s="90">
        <v>7819.9576380029303</v>
      </c>
      <c r="I2222" s="90">
        <v>0</v>
      </c>
      <c r="J2222" s="90">
        <v>0</v>
      </c>
      <c r="K2222" s="109">
        <v>595498112.96972704</v>
      </c>
      <c r="L2222" s="89">
        <v>48</v>
      </c>
      <c r="M2222" s="89">
        <v>0</v>
      </c>
      <c r="N2222" s="89" t="s">
        <v>6446</v>
      </c>
    </row>
    <row r="2223" spans="2:14" x14ac:dyDescent="0.3">
      <c r="B2223" s="27" t="s">
        <v>2219</v>
      </c>
      <c r="C2223" s="62" t="s">
        <v>5739</v>
      </c>
      <c r="D2223" s="25" t="s">
        <v>4420</v>
      </c>
      <c r="E2223" s="25" t="s">
        <v>4096</v>
      </c>
      <c r="F2223" s="26">
        <v>44096</v>
      </c>
      <c r="H2223" s="90">
        <v>8770.6931039988995</v>
      </c>
      <c r="I2223" s="90">
        <v>0</v>
      </c>
      <c r="J2223" s="90">
        <v>0</v>
      </c>
      <c r="K2223" s="109">
        <v>617354912.34277296</v>
      </c>
      <c r="L2223" s="89">
        <v>1</v>
      </c>
      <c r="M2223" s="89">
        <v>0</v>
      </c>
      <c r="N2223" s="89" t="s">
        <v>6446</v>
      </c>
    </row>
    <row r="2224" spans="2:14" x14ac:dyDescent="0.3">
      <c r="B2224" s="27" t="s">
        <v>2220</v>
      </c>
      <c r="C2224" s="62" t="s">
        <v>5740</v>
      </c>
      <c r="D2224" s="25" t="s">
        <v>4420</v>
      </c>
      <c r="E2224" s="25" t="s">
        <v>4097</v>
      </c>
      <c r="F2224" s="26">
        <v>44096</v>
      </c>
      <c r="H2224" s="90">
        <v>8648.1222659945506</v>
      </c>
      <c r="I2224" s="90">
        <v>43752.926999986201</v>
      </c>
      <c r="J2224" s="90">
        <v>43752.926999986201</v>
      </c>
      <c r="K2224" s="109">
        <v>5344207398.0546904</v>
      </c>
      <c r="L2224" s="89">
        <v>15</v>
      </c>
      <c r="M2224" s="89">
        <v>0</v>
      </c>
      <c r="N2224" s="89" t="s">
        <v>6446</v>
      </c>
    </row>
    <row r="2225" spans="2:14" x14ac:dyDescent="0.3">
      <c r="B2225" s="27" t="s">
        <v>2221</v>
      </c>
      <c r="C2225" s="62" t="s">
        <v>5741</v>
      </c>
      <c r="D2225" s="25" t="s">
        <v>4421</v>
      </c>
      <c r="E2225" s="25" t="s">
        <v>4092</v>
      </c>
      <c r="F2225" s="26">
        <v>44096</v>
      </c>
      <c r="H2225" s="90">
        <v>1422.77649999969</v>
      </c>
      <c r="I2225" s="90">
        <v>46275.261799991102</v>
      </c>
      <c r="J2225" s="90">
        <v>79771.964400052995</v>
      </c>
      <c r="K2225" s="109">
        <v>26601599783</v>
      </c>
      <c r="L2225" s="89">
        <v>496</v>
      </c>
      <c r="M2225" s="89">
        <v>0</v>
      </c>
      <c r="N2225" s="89" t="s">
        <v>6445</v>
      </c>
    </row>
    <row r="2226" spans="2:14" x14ac:dyDescent="0.3">
      <c r="B2226" s="27" t="s">
        <v>2222</v>
      </c>
      <c r="C2226" s="62" t="s">
        <v>5742</v>
      </c>
      <c r="D2226" s="25" t="s">
        <v>4421</v>
      </c>
      <c r="E2226" s="25" t="s">
        <v>4088</v>
      </c>
      <c r="F2226" s="26">
        <v>44096</v>
      </c>
      <c r="H2226" s="90">
        <v>1614.3439000006799</v>
      </c>
      <c r="I2226" s="90">
        <v>0</v>
      </c>
      <c r="J2226" s="90">
        <v>0</v>
      </c>
      <c r="K2226" s="109">
        <v>3438711806</v>
      </c>
      <c r="L2226" s="89">
        <v>45</v>
      </c>
      <c r="M2226" s="89">
        <v>0</v>
      </c>
      <c r="N2226" s="89" t="s">
        <v>6445</v>
      </c>
    </row>
    <row r="2227" spans="2:14" x14ac:dyDescent="0.3">
      <c r="B2227" s="27" t="s">
        <v>2223</v>
      </c>
      <c r="C2227" s="62" t="s">
        <v>5743</v>
      </c>
      <c r="D2227" s="25" t="s">
        <v>4421</v>
      </c>
      <c r="E2227" s="25" t="s">
        <v>4093</v>
      </c>
      <c r="F2227" s="26">
        <v>44096</v>
      </c>
      <c r="H2227" s="90">
        <v>1405.4112999997999</v>
      </c>
      <c r="I2227" s="90">
        <v>46669.204999983303</v>
      </c>
      <c r="J2227" s="90">
        <v>79860.003800034494</v>
      </c>
      <c r="K2227" s="109">
        <v>3668676836</v>
      </c>
      <c r="L2227" s="89">
        <v>3</v>
      </c>
      <c r="M2227" s="89">
        <v>0</v>
      </c>
      <c r="N2227" s="89" t="s">
        <v>6445</v>
      </c>
    </row>
    <row r="2228" spans="2:14" x14ac:dyDescent="0.3">
      <c r="B2228" s="27" t="s">
        <v>2224</v>
      </c>
      <c r="C2228" s="62" t="s">
        <v>5744</v>
      </c>
      <c r="D2228" s="25" t="s">
        <v>4421</v>
      </c>
      <c r="E2228" s="25" t="s">
        <v>4167</v>
      </c>
      <c r="F2228" s="26">
        <v>44082</v>
      </c>
      <c r="H2228" s="90"/>
      <c r="I2228" s="90"/>
      <c r="J2228" s="90"/>
      <c r="K2228" s="109"/>
      <c r="L2228" s="89"/>
      <c r="M2228" s="89"/>
      <c r="N2228" s="89" t="s">
        <v>6445</v>
      </c>
    </row>
    <row r="2229" spans="2:14" x14ac:dyDescent="0.3">
      <c r="B2229" s="27" t="s">
        <v>2225</v>
      </c>
      <c r="C2229" s="62" t="s">
        <v>5745</v>
      </c>
      <c r="D2229" s="25" t="s">
        <v>4421</v>
      </c>
      <c r="E2229" s="25" t="s">
        <v>4094</v>
      </c>
      <c r="F2229" s="26">
        <v>44096</v>
      </c>
      <c r="H2229" s="90">
        <v>1031.2317999992499</v>
      </c>
      <c r="I2229" s="90">
        <v>0</v>
      </c>
      <c r="J2229" s="90">
        <v>0</v>
      </c>
      <c r="K2229" s="109">
        <v>0</v>
      </c>
      <c r="L2229" s="89">
        <v>0</v>
      </c>
      <c r="M2229" s="89">
        <v>0</v>
      </c>
      <c r="N2229" s="89" t="s">
        <v>6445</v>
      </c>
    </row>
    <row r="2230" spans="2:14" x14ac:dyDescent="0.3">
      <c r="B2230" s="27" t="s">
        <v>2226</v>
      </c>
      <c r="C2230" s="62" t="s">
        <v>5746</v>
      </c>
      <c r="D2230" s="25" t="s">
        <v>4421</v>
      </c>
      <c r="E2230" s="25" t="s">
        <v>4170</v>
      </c>
      <c r="F2230" s="26">
        <v>44096</v>
      </c>
      <c r="H2230" s="90">
        <v>1047.9407000001499</v>
      </c>
      <c r="I2230" s="90">
        <v>0</v>
      </c>
      <c r="J2230" s="90">
        <v>0</v>
      </c>
      <c r="K2230" s="109">
        <v>75.661300000036107</v>
      </c>
      <c r="L2230" s="89">
        <v>1</v>
      </c>
      <c r="M2230" s="89">
        <v>0</v>
      </c>
      <c r="N2230" s="89" t="s">
        <v>6445</v>
      </c>
    </row>
    <row r="2231" spans="2:14" x14ac:dyDescent="0.3">
      <c r="B2231" s="27" t="s">
        <v>2227</v>
      </c>
      <c r="C2231" s="62" t="s">
        <v>5747</v>
      </c>
      <c r="D2231" s="25" t="s">
        <v>4421</v>
      </c>
      <c r="E2231" s="25" t="s">
        <v>4097</v>
      </c>
      <c r="F2231" s="26">
        <v>44096</v>
      </c>
      <c r="H2231" s="90">
        <v>1600.94930000044</v>
      </c>
      <c r="I2231" s="90">
        <v>124925.879899979</v>
      </c>
      <c r="J2231" s="90">
        <v>538.83090000040795</v>
      </c>
      <c r="K2231" s="109">
        <v>37142229937</v>
      </c>
      <c r="L2231" s="89">
        <v>98</v>
      </c>
      <c r="M2231" s="89">
        <v>3</v>
      </c>
      <c r="N2231" s="89" t="s">
        <v>6445</v>
      </c>
    </row>
    <row r="2232" spans="2:14" x14ac:dyDescent="0.3">
      <c r="B2232" s="27" t="s">
        <v>2228</v>
      </c>
      <c r="C2232" s="62" t="s">
        <v>5748</v>
      </c>
      <c r="D2232" s="25" t="s">
        <v>4421</v>
      </c>
      <c r="E2232" s="25" t="s">
        <v>4169</v>
      </c>
      <c r="F2232" s="26">
        <v>44082</v>
      </c>
      <c r="H2232" s="90"/>
      <c r="I2232" s="90"/>
      <c r="J2232" s="90"/>
      <c r="K2232" s="109"/>
      <c r="L2232" s="89"/>
      <c r="M2232" s="89"/>
      <c r="N2232" s="89" t="s">
        <v>6445</v>
      </c>
    </row>
    <row r="2233" spans="2:14" x14ac:dyDescent="0.3">
      <c r="B2233" s="27" t="s">
        <v>2229</v>
      </c>
      <c r="C2233" s="62" t="s">
        <v>5749</v>
      </c>
      <c r="D2233" s="25" t="s">
        <v>4422</v>
      </c>
      <c r="E2233" s="25" t="s">
        <v>4092</v>
      </c>
      <c r="F2233" s="26">
        <v>44096</v>
      </c>
      <c r="H2233" s="90">
        <v>1196.7006000000999</v>
      </c>
      <c r="I2233" s="90">
        <v>16514.831699997201</v>
      </c>
      <c r="J2233" s="90">
        <v>27011.9117000103</v>
      </c>
      <c r="K2233" s="109">
        <v>29761828539</v>
      </c>
      <c r="L2233" s="89">
        <v>1389</v>
      </c>
      <c r="M2233" s="89">
        <v>1</v>
      </c>
      <c r="N2233" s="89" t="s">
        <v>6445</v>
      </c>
    </row>
    <row r="2234" spans="2:14" x14ac:dyDescent="0.3">
      <c r="B2234" s="27" t="s">
        <v>2230</v>
      </c>
      <c r="C2234" s="62" t="s">
        <v>5750</v>
      </c>
      <c r="D2234" s="25" t="s">
        <v>4422</v>
      </c>
      <c r="E2234" s="25" t="s">
        <v>4135</v>
      </c>
      <c r="F2234" s="26">
        <v>44096</v>
      </c>
      <c r="H2234" s="90">
        <v>1195.3353000003799</v>
      </c>
      <c r="I2234" s="90">
        <v>0</v>
      </c>
      <c r="J2234" s="90">
        <v>0</v>
      </c>
      <c r="K2234" s="109">
        <v>64076148</v>
      </c>
      <c r="L2234" s="89">
        <v>13</v>
      </c>
      <c r="M2234" s="89">
        <v>1</v>
      </c>
      <c r="N2234" s="89" t="s">
        <v>6445</v>
      </c>
    </row>
    <row r="2235" spans="2:14" x14ac:dyDescent="0.3">
      <c r="B2235" s="27" t="s">
        <v>2231</v>
      </c>
      <c r="C2235" s="62" t="s">
        <v>5751</v>
      </c>
      <c r="D2235" s="25" t="s">
        <v>4422</v>
      </c>
      <c r="E2235" s="25" t="s">
        <v>4136</v>
      </c>
      <c r="F2235" s="26">
        <v>44096</v>
      </c>
      <c r="H2235" s="90">
        <v>1218.59469999932</v>
      </c>
      <c r="I2235" s="90">
        <v>0</v>
      </c>
      <c r="J2235" s="90">
        <v>0</v>
      </c>
      <c r="K2235" s="109">
        <v>34505249</v>
      </c>
      <c r="L2235" s="89">
        <v>14</v>
      </c>
      <c r="M2235" s="89">
        <v>1</v>
      </c>
      <c r="N2235" s="89" t="s">
        <v>6445</v>
      </c>
    </row>
    <row r="2236" spans="2:14" x14ac:dyDescent="0.3">
      <c r="B2236" s="27" t="s">
        <v>2232</v>
      </c>
      <c r="C2236" s="62" t="s">
        <v>5752</v>
      </c>
      <c r="D2236" s="25" t="s">
        <v>4422</v>
      </c>
      <c r="E2236" s="25" t="s">
        <v>4093</v>
      </c>
      <c r="F2236" s="26">
        <v>44096</v>
      </c>
      <c r="H2236" s="90">
        <v>1219.9395000003301</v>
      </c>
      <c r="I2236" s="90">
        <v>0</v>
      </c>
      <c r="J2236" s="90">
        <v>0</v>
      </c>
      <c r="K2236" s="109">
        <v>12740853355</v>
      </c>
      <c r="L2236" s="89">
        <v>329</v>
      </c>
      <c r="M2236" s="89">
        <v>1</v>
      </c>
      <c r="N2236" s="89" t="s">
        <v>6445</v>
      </c>
    </row>
    <row r="2237" spans="2:14" x14ac:dyDescent="0.3">
      <c r="B2237" s="27" t="s">
        <v>2233</v>
      </c>
      <c r="C2237" s="62" t="s">
        <v>5753</v>
      </c>
      <c r="D2237" s="25" t="s">
        <v>4422</v>
      </c>
      <c r="E2237" s="25" t="s">
        <v>4116</v>
      </c>
      <c r="F2237" s="26">
        <v>44096</v>
      </c>
      <c r="H2237" s="90">
        <v>1245.4944000001999</v>
      </c>
      <c r="I2237" s="90">
        <v>10555.825000003</v>
      </c>
      <c r="J2237" s="90">
        <v>56357.063099980398</v>
      </c>
      <c r="K2237" s="109">
        <v>10498163438</v>
      </c>
      <c r="L2237" s="89">
        <v>971</v>
      </c>
      <c r="M2237" s="89">
        <v>1</v>
      </c>
      <c r="N2237" s="89" t="s">
        <v>6445</v>
      </c>
    </row>
    <row r="2238" spans="2:14" x14ac:dyDescent="0.3">
      <c r="B2238" s="27" t="s">
        <v>2234</v>
      </c>
      <c r="C2238" s="62" t="s">
        <v>5754</v>
      </c>
      <c r="D2238" s="25" t="s">
        <v>4422</v>
      </c>
      <c r="E2238" s="25" t="s">
        <v>4094</v>
      </c>
      <c r="F2238" s="26">
        <v>44096</v>
      </c>
      <c r="H2238" s="90">
        <v>1280.8399999998501</v>
      </c>
      <c r="I2238" s="90">
        <v>42.940599999972598</v>
      </c>
      <c r="J2238" s="90">
        <v>27752.624300003099</v>
      </c>
      <c r="K2238" s="109">
        <v>25348189375</v>
      </c>
      <c r="L2238" s="89">
        <v>431</v>
      </c>
      <c r="M2238" s="89">
        <v>1</v>
      </c>
      <c r="N2238" s="89" t="s">
        <v>6445</v>
      </c>
    </row>
    <row r="2239" spans="2:14" x14ac:dyDescent="0.3">
      <c r="B2239" s="27" t="s">
        <v>2235</v>
      </c>
      <c r="C2239" s="62" t="s">
        <v>5755</v>
      </c>
      <c r="D2239" s="25" t="s">
        <v>4422</v>
      </c>
      <c r="E2239" s="25" t="s">
        <v>4095</v>
      </c>
      <c r="F2239" s="26">
        <v>44096</v>
      </c>
      <c r="H2239" s="90">
        <v>1241.3874999992499</v>
      </c>
      <c r="I2239" s="90">
        <v>111513.653900027</v>
      </c>
      <c r="J2239" s="90">
        <v>24162.727299988299</v>
      </c>
      <c r="K2239" s="109">
        <v>23596193641</v>
      </c>
      <c r="L2239" s="89">
        <v>632</v>
      </c>
      <c r="M2239" s="89">
        <v>0</v>
      </c>
      <c r="N2239" s="89" t="s">
        <v>6445</v>
      </c>
    </row>
    <row r="2240" spans="2:14" x14ac:dyDescent="0.3">
      <c r="B2240" s="27" t="s">
        <v>2236</v>
      </c>
      <c r="C2240" s="62" t="s">
        <v>5756</v>
      </c>
      <c r="D2240" s="25" t="s">
        <v>4422</v>
      </c>
      <c r="E2240" s="25" t="s">
        <v>4096</v>
      </c>
      <c r="F2240" s="26">
        <v>44096</v>
      </c>
      <c r="H2240" s="90">
        <v>1249.81350000016</v>
      </c>
      <c r="I2240" s="90">
        <v>18503.671099990599</v>
      </c>
      <c r="J2240" s="90">
        <v>0</v>
      </c>
      <c r="K2240" s="109">
        <v>54246449443</v>
      </c>
      <c r="L2240" s="89">
        <v>131</v>
      </c>
      <c r="M2240" s="89">
        <v>1</v>
      </c>
      <c r="N2240" s="89" t="s">
        <v>6445</v>
      </c>
    </row>
    <row r="2241" spans="2:14" x14ac:dyDescent="0.3">
      <c r="B2241" s="27" t="s">
        <v>2237</v>
      </c>
      <c r="C2241" s="62" t="s">
        <v>5757</v>
      </c>
      <c r="D2241" s="25" t="s">
        <v>4422</v>
      </c>
      <c r="E2241" s="25" t="s">
        <v>4137</v>
      </c>
      <c r="F2241" s="26">
        <v>44096</v>
      </c>
      <c r="H2241" s="90">
        <v>1287.7073999997201</v>
      </c>
      <c r="I2241" s="90">
        <v>0</v>
      </c>
      <c r="J2241" s="90">
        <v>0</v>
      </c>
      <c r="K2241" s="109">
        <v>7876423585</v>
      </c>
      <c r="L2241" s="89">
        <v>58</v>
      </c>
      <c r="M2241" s="89">
        <v>0</v>
      </c>
      <c r="N2241" s="89" t="s">
        <v>6445</v>
      </c>
    </row>
    <row r="2242" spans="2:14" x14ac:dyDescent="0.3">
      <c r="B2242" s="27" t="s">
        <v>2238</v>
      </c>
      <c r="C2242" s="62" t="s">
        <v>5758</v>
      </c>
      <c r="D2242" s="25" t="s">
        <v>4422</v>
      </c>
      <c r="E2242" s="25" t="s">
        <v>4097</v>
      </c>
      <c r="F2242" s="26">
        <v>44096</v>
      </c>
      <c r="H2242" s="90">
        <v>1217.96719999984</v>
      </c>
      <c r="I2242" s="90">
        <v>0</v>
      </c>
      <c r="J2242" s="90">
        <v>0</v>
      </c>
      <c r="K2242" s="109">
        <v>5545812838</v>
      </c>
      <c r="L2242" s="89">
        <v>12</v>
      </c>
      <c r="M2242" s="89">
        <v>0</v>
      </c>
      <c r="N2242" s="89" t="s">
        <v>6445</v>
      </c>
    </row>
    <row r="2243" spans="2:14" x14ac:dyDescent="0.3">
      <c r="B2243" s="27" t="s">
        <v>2239</v>
      </c>
      <c r="C2243" s="62" t="s">
        <v>5759</v>
      </c>
      <c r="D2243" s="25" t="s">
        <v>4422</v>
      </c>
      <c r="E2243" s="25" t="s">
        <v>4123</v>
      </c>
      <c r="F2243" s="26">
        <v>44096</v>
      </c>
      <c r="H2243" s="90">
        <v>1185.0234999992001</v>
      </c>
      <c r="I2243" s="90">
        <v>0</v>
      </c>
      <c r="J2243" s="90">
        <v>0</v>
      </c>
      <c r="K2243" s="109">
        <v>123417</v>
      </c>
      <c r="L2243" s="89">
        <v>1</v>
      </c>
      <c r="M2243" s="89">
        <v>1</v>
      </c>
      <c r="N2243" s="89" t="s">
        <v>6445</v>
      </c>
    </row>
    <row r="2244" spans="2:14" x14ac:dyDescent="0.3">
      <c r="B2244" s="27" t="s">
        <v>2240</v>
      </c>
      <c r="C2244" s="62" t="s">
        <v>5760</v>
      </c>
      <c r="D2244" s="25" t="s">
        <v>4422</v>
      </c>
      <c r="E2244" s="25" t="s">
        <v>4209</v>
      </c>
      <c r="F2244" s="26">
        <v>44096</v>
      </c>
      <c r="H2244" s="90">
        <v>1146.8859999999399</v>
      </c>
      <c r="I2244" s="90">
        <v>0</v>
      </c>
      <c r="J2244" s="90">
        <v>0</v>
      </c>
      <c r="K2244" s="109">
        <v>10376119106</v>
      </c>
      <c r="L2244" s="89">
        <v>1</v>
      </c>
      <c r="M2244" s="89">
        <v>0</v>
      </c>
      <c r="N2244" s="89" t="s">
        <v>6445</v>
      </c>
    </row>
    <row r="2245" spans="2:14" x14ac:dyDescent="0.3">
      <c r="B2245" s="27" t="s">
        <v>2241</v>
      </c>
      <c r="C2245" s="62" t="s">
        <v>5761</v>
      </c>
      <c r="D2245" s="25" t="s">
        <v>4423</v>
      </c>
      <c r="E2245" s="25" t="s">
        <v>4088</v>
      </c>
      <c r="F2245" s="26">
        <v>44096</v>
      </c>
      <c r="H2245" s="90">
        <v>995.92310000024702</v>
      </c>
      <c r="I2245" s="90">
        <v>0</v>
      </c>
      <c r="J2245" s="90">
        <v>0</v>
      </c>
      <c r="K2245" s="109">
        <v>12947</v>
      </c>
      <c r="L2245" s="89">
        <v>2</v>
      </c>
      <c r="M2245" s="89">
        <v>0</v>
      </c>
      <c r="N2245" s="89" t="s">
        <v>6445</v>
      </c>
    </row>
    <row r="2246" spans="2:14" x14ac:dyDescent="0.3">
      <c r="B2246" s="27" t="s">
        <v>2242</v>
      </c>
      <c r="C2246" s="62" t="s">
        <v>5762</v>
      </c>
      <c r="D2246" s="25" t="s">
        <v>4423</v>
      </c>
      <c r="E2246" s="25" t="s">
        <v>4146</v>
      </c>
      <c r="F2246" s="26">
        <v>44096</v>
      </c>
      <c r="H2246" s="90">
        <v>996.42410000041104</v>
      </c>
      <c r="I2246" s="90">
        <v>90660.423599958405</v>
      </c>
      <c r="J2246" s="90">
        <v>0</v>
      </c>
      <c r="K2246" s="109">
        <v>97154538</v>
      </c>
      <c r="L2246" s="89">
        <v>8</v>
      </c>
      <c r="M2246" s="89">
        <v>0</v>
      </c>
      <c r="N2246" s="89" t="s">
        <v>6445</v>
      </c>
    </row>
    <row r="2247" spans="2:14" x14ac:dyDescent="0.3">
      <c r="B2247" s="27" t="s">
        <v>2243</v>
      </c>
      <c r="C2247" s="62" t="s">
        <v>5763</v>
      </c>
      <c r="D2247" s="25" t="s">
        <v>4423</v>
      </c>
      <c r="E2247" s="25" t="s">
        <v>4162</v>
      </c>
      <c r="F2247" s="26">
        <v>44096</v>
      </c>
      <c r="H2247" s="90">
        <v>996.45739999972295</v>
      </c>
      <c r="I2247" s="90">
        <v>0</v>
      </c>
      <c r="J2247" s="90">
        <v>50177.759700000301</v>
      </c>
      <c r="K2247" s="109">
        <v>22402589384</v>
      </c>
      <c r="L2247" s="89">
        <v>3</v>
      </c>
      <c r="M2247" s="89">
        <v>0</v>
      </c>
      <c r="N2247" s="89" t="s">
        <v>6445</v>
      </c>
    </row>
    <row r="2248" spans="2:14" x14ac:dyDescent="0.3">
      <c r="B2248" s="27" t="s">
        <v>2244</v>
      </c>
      <c r="C2248" s="62" t="s">
        <v>5764</v>
      </c>
      <c r="D2248" s="25" t="s">
        <v>4423</v>
      </c>
      <c r="E2248" s="25" t="s">
        <v>4163</v>
      </c>
      <c r="F2248" s="26">
        <v>44096</v>
      </c>
      <c r="H2248" s="90">
        <v>996.66669999994303</v>
      </c>
      <c r="I2248" s="90">
        <v>0</v>
      </c>
      <c r="J2248" s="90">
        <v>0</v>
      </c>
      <c r="K2248" s="109">
        <v>2990</v>
      </c>
      <c r="L2248" s="89">
        <v>1</v>
      </c>
      <c r="M2248" s="89">
        <v>0</v>
      </c>
      <c r="N2248" s="89" t="s">
        <v>6445</v>
      </c>
    </row>
    <row r="2249" spans="2:14" x14ac:dyDescent="0.3">
      <c r="B2249" s="27" t="s">
        <v>2245</v>
      </c>
      <c r="C2249" s="62" t="s">
        <v>5765</v>
      </c>
      <c r="D2249" s="25" t="s">
        <v>4423</v>
      </c>
      <c r="E2249" s="25" t="s">
        <v>4148</v>
      </c>
      <c r="F2249" s="26">
        <v>44096</v>
      </c>
      <c r="H2249" s="90">
        <v>995.97800000011898</v>
      </c>
      <c r="I2249" s="90">
        <v>0</v>
      </c>
      <c r="J2249" s="90">
        <v>0</v>
      </c>
      <c r="K2249" s="109">
        <v>4705</v>
      </c>
      <c r="L2249" s="89">
        <v>1</v>
      </c>
      <c r="M2249" s="89">
        <v>0</v>
      </c>
      <c r="N2249" s="89" t="s">
        <v>6445</v>
      </c>
    </row>
    <row r="2250" spans="2:14" x14ac:dyDescent="0.3">
      <c r="B2250" s="27" t="s">
        <v>2246</v>
      </c>
      <c r="C2250" s="62" t="s">
        <v>5766</v>
      </c>
      <c r="D2250" s="25" t="s">
        <v>4424</v>
      </c>
      <c r="E2250" s="25" t="s">
        <v>4092</v>
      </c>
      <c r="F2250" s="26">
        <v>44096</v>
      </c>
      <c r="H2250" s="90">
        <v>1127.41709999926</v>
      </c>
      <c r="I2250" s="90">
        <v>888.21520000044302</v>
      </c>
      <c r="J2250" s="90">
        <v>0</v>
      </c>
      <c r="K2250" s="109">
        <v>963434328</v>
      </c>
      <c r="L2250" s="89">
        <v>293</v>
      </c>
      <c r="M2250" s="89">
        <v>1</v>
      </c>
      <c r="N2250" s="89" t="s">
        <v>6445</v>
      </c>
    </row>
    <row r="2251" spans="2:14" x14ac:dyDescent="0.3">
      <c r="B2251" s="27" t="s">
        <v>2247</v>
      </c>
      <c r="C2251" s="62" t="s">
        <v>5767</v>
      </c>
      <c r="D2251" s="25" t="s">
        <v>4424</v>
      </c>
      <c r="E2251" s="25" t="s">
        <v>4135</v>
      </c>
      <c r="F2251" s="26">
        <v>44096</v>
      </c>
      <c r="H2251" s="90">
        <v>1165.9228000007599</v>
      </c>
      <c r="I2251" s="90">
        <v>0</v>
      </c>
      <c r="J2251" s="90">
        <v>0</v>
      </c>
      <c r="K2251" s="109">
        <v>113190</v>
      </c>
      <c r="L2251" s="89">
        <v>17</v>
      </c>
      <c r="M2251" s="89">
        <v>1</v>
      </c>
      <c r="N2251" s="89" t="s">
        <v>6445</v>
      </c>
    </row>
    <row r="2252" spans="2:14" x14ac:dyDescent="0.3">
      <c r="B2252" s="27" t="s">
        <v>2248</v>
      </c>
      <c r="C2252" s="62" t="s">
        <v>5768</v>
      </c>
      <c r="D2252" s="25" t="s">
        <v>4424</v>
      </c>
      <c r="E2252" s="25" t="s">
        <v>4136</v>
      </c>
      <c r="F2252" s="26">
        <v>44096</v>
      </c>
      <c r="H2252" s="90">
        <v>1156.2164999991701</v>
      </c>
      <c r="I2252" s="90">
        <v>0</v>
      </c>
      <c r="J2252" s="90">
        <v>0</v>
      </c>
      <c r="K2252" s="109">
        <v>0</v>
      </c>
      <c r="L2252" s="89">
        <v>0</v>
      </c>
      <c r="M2252" s="89">
        <v>0</v>
      </c>
      <c r="N2252" s="89" t="s">
        <v>6445</v>
      </c>
    </row>
    <row r="2253" spans="2:14" x14ac:dyDescent="0.3">
      <c r="B2253" s="27" t="s">
        <v>2249</v>
      </c>
      <c r="C2253" s="62" t="s">
        <v>5769</v>
      </c>
      <c r="D2253" s="25" t="s">
        <v>4424</v>
      </c>
      <c r="E2253" s="25" t="s">
        <v>4093</v>
      </c>
      <c r="F2253" s="26">
        <v>44096</v>
      </c>
      <c r="H2253" s="90">
        <v>1143.20580000058</v>
      </c>
      <c r="I2253" s="90">
        <v>0</v>
      </c>
      <c r="J2253" s="90">
        <v>0</v>
      </c>
      <c r="K2253" s="109">
        <v>848964754</v>
      </c>
      <c r="L2253" s="89">
        <v>54</v>
      </c>
      <c r="M2253" s="89">
        <v>1</v>
      </c>
      <c r="N2253" s="89" t="s">
        <v>6445</v>
      </c>
    </row>
    <row r="2254" spans="2:14" x14ac:dyDescent="0.3">
      <c r="B2254" s="27" t="s">
        <v>2250</v>
      </c>
      <c r="C2254" s="62" t="s">
        <v>5770</v>
      </c>
      <c r="D2254" s="25" t="s">
        <v>4424</v>
      </c>
      <c r="E2254" s="25" t="s">
        <v>4116</v>
      </c>
      <c r="F2254" s="26">
        <v>44096</v>
      </c>
      <c r="H2254" s="90">
        <v>1162.4306000005499</v>
      </c>
      <c r="I2254" s="90">
        <v>0</v>
      </c>
      <c r="J2254" s="90">
        <v>0</v>
      </c>
      <c r="K2254" s="109">
        <v>1404841351</v>
      </c>
      <c r="L2254" s="89">
        <v>257</v>
      </c>
      <c r="M2254" s="89">
        <v>1</v>
      </c>
      <c r="N2254" s="89" t="s">
        <v>6445</v>
      </c>
    </row>
    <row r="2255" spans="2:14" x14ac:dyDescent="0.3">
      <c r="B2255" s="27" t="s">
        <v>2251</v>
      </c>
      <c r="C2255" s="62" t="s">
        <v>5771</v>
      </c>
      <c r="D2255" s="25" t="s">
        <v>4424</v>
      </c>
      <c r="E2255" s="25" t="s">
        <v>4094</v>
      </c>
      <c r="F2255" s="26">
        <v>44096</v>
      </c>
      <c r="H2255" s="90">
        <v>1181.9934000000401</v>
      </c>
      <c r="I2255" s="90">
        <v>0</v>
      </c>
      <c r="J2255" s="90">
        <v>0</v>
      </c>
      <c r="K2255" s="109">
        <v>490864168</v>
      </c>
      <c r="L2255" s="89">
        <v>142</v>
      </c>
      <c r="M2255" s="89">
        <v>1</v>
      </c>
      <c r="N2255" s="89" t="s">
        <v>6445</v>
      </c>
    </row>
    <row r="2256" spans="2:14" x14ac:dyDescent="0.3">
      <c r="B2256" s="27" t="s">
        <v>2252</v>
      </c>
      <c r="C2256" s="62" t="s">
        <v>5772</v>
      </c>
      <c r="D2256" s="25" t="s">
        <v>4424</v>
      </c>
      <c r="E2256" s="25" t="s">
        <v>4095</v>
      </c>
      <c r="F2256" s="26">
        <v>44096</v>
      </c>
      <c r="H2256" s="90">
        <v>1155.9904999993701</v>
      </c>
      <c r="I2256" s="90">
        <v>0</v>
      </c>
      <c r="J2256" s="90">
        <v>0</v>
      </c>
      <c r="K2256" s="109">
        <v>510150532</v>
      </c>
      <c r="L2256" s="89">
        <v>51</v>
      </c>
      <c r="M2256" s="89">
        <v>0</v>
      </c>
      <c r="N2256" s="89" t="s">
        <v>6445</v>
      </c>
    </row>
    <row r="2257" spans="2:14" x14ac:dyDescent="0.3">
      <c r="B2257" s="27" t="s">
        <v>2253</v>
      </c>
      <c r="C2257" s="62" t="s">
        <v>5773</v>
      </c>
      <c r="D2257" s="25" t="s">
        <v>4424</v>
      </c>
      <c r="E2257" s="25" t="s">
        <v>4096</v>
      </c>
      <c r="F2257" s="26">
        <v>44096</v>
      </c>
      <c r="H2257" s="90">
        <v>1164.38470000029</v>
      </c>
      <c r="I2257" s="90">
        <v>0</v>
      </c>
      <c r="J2257" s="90">
        <v>0</v>
      </c>
      <c r="K2257" s="109">
        <v>1833793460</v>
      </c>
      <c r="L2257" s="89">
        <v>18</v>
      </c>
      <c r="M2257" s="89">
        <v>1</v>
      </c>
      <c r="N2257" s="89" t="s">
        <v>6445</v>
      </c>
    </row>
    <row r="2258" spans="2:14" x14ac:dyDescent="0.3">
      <c r="B2258" s="27" t="s">
        <v>2254</v>
      </c>
      <c r="C2258" s="62" t="s">
        <v>5774</v>
      </c>
      <c r="D2258" s="25" t="s">
        <v>4424</v>
      </c>
      <c r="E2258" s="25" t="s">
        <v>4137</v>
      </c>
      <c r="F2258" s="26">
        <v>44096</v>
      </c>
      <c r="H2258" s="90">
        <v>1188.58440000005</v>
      </c>
      <c r="I2258" s="90">
        <v>0</v>
      </c>
      <c r="J2258" s="90">
        <v>0</v>
      </c>
      <c r="K2258" s="109">
        <v>8361398</v>
      </c>
      <c r="L2258" s="89">
        <v>1</v>
      </c>
      <c r="M2258" s="89">
        <v>0</v>
      </c>
      <c r="N2258" s="89" t="s">
        <v>6445</v>
      </c>
    </row>
    <row r="2259" spans="2:14" x14ac:dyDescent="0.3">
      <c r="B2259" s="27" t="s">
        <v>2255</v>
      </c>
      <c r="C2259" s="62" t="s">
        <v>5775</v>
      </c>
      <c r="D2259" s="25" t="s">
        <v>4424</v>
      </c>
      <c r="E2259" s="25" t="s">
        <v>4097</v>
      </c>
      <c r="F2259" s="26">
        <v>44096</v>
      </c>
      <c r="H2259" s="90">
        <v>1169.5758999995901</v>
      </c>
      <c r="I2259" s="90">
        <v>0</v>
      </c>
      <c r="J2259" s="90">
        <v>0</v>
      </c>
      <c r="K2259" s="109">
        <v>320706896</v>
      </c>
      <c r="L2259" s="89">
        <v>1</v>
      </c>
      <c r="M2259" s="89">
        <v>0</v>
      </c>
      <c r="N2259" s="89" t="s">
        <v>6445</v>
      </c>
    </row>
    <row r="2260" spans="2:14" x14ac:dyDescent="0.3">
      <c r="B2260" s="27" t="s">
        <v>2256</v>
      </c>
      <c r="C2260" s="62" t="s">
        <v>5776</v>
      </c>
      <c r="D2260" s="25" t="s">
        <v>4424</v>
      </c>
      <c r="E2260" s="25" t="s">
        <v>4123</v>
      </c>
      <c r="F2260" s="26">
        <v>44096</v>
      </c>
      <c r="H2260" s="90">
        <v>1123.0471999999099</v>
      </c>
      <c r="I2260" s="90">
        <v>0</v>
      </c>
      <c r="J2260" s="90">
        <v>0</v>
      </c>
      <c r="K2260" s="109">
        <v>116764</v>
      </c>
      <c r="L2260" s="89">
        <v>1</v>
      </c>
      <c r="M2260" s="89">
        <v>1</v>
      </c>
      <c r="N2260" s="89" t="s">
        <v>6445</v>
      </c>
    </row>
    <row r="2261" spans="2:14" x14ac:dyDescent="0.3">
      <c r="B2261" s="27" t="s">
        <v>2257</v>
      </c>
      <c r="C2261" s="62" t="s">
        <v>5777</v>
      </c>
      <c r="D2261" s="25" t="s">
        <v>4424</v>
      </c>
      <c r="E2261" s="25" t="s">
        <v>4209</v>
      </c>
      <c r="F2261" s="26">
        <v>44096</v>
      </c>
      <c r="H2261" s="90">
        <v>1017.28000000026</v>
      </c>
      <c r="I2261" s="90">
        <v>0</v>
      </c>
      <c r="J2261" s="90">
        <v>0</v>
      </c>
      <c r="K2261" s="109">
        <v>0</v>
      </c>
      <c r="L2261" s="89">
        <v>0</v>
      </c>
      <c r="M2261" s="89">
        <v>0</v>
      </c>
      <c r="N2261" s="89" t="s">
        <v>6445</v>
      </c>
    </row>
    <row r="2262" spans="2:14" x14ac:dyDescent="0.3">
      <c r="B2262" s="27" t="s">
        <v>2258</v>
      </c>
      <c r="C2262" s="62" t="s">
        <v>5778</v>
      </c>
      <c r="D2262" s="25" t="s">
        <v>4425</v>
      </c>
      <c r="E2262" s="25" t="s">
        <v>4093</v>
      </c>
      <c r="F2262" s="26">
        <v>44096</v>
      </c>
      <c r="H2262" s="90">
        <v>2499.2877000011499</v>
      </c>
      <c r="I2262" s="90">
        <v>0</v>
      </c>
      <c r="J2262" s="90">
        <v>0</v>
      </c>
      <c r="K2262" s="109">
        <v>1567220139</v>
      </c>
      <c r="L2262" s="89">
        <v>152</v>
      </c>
      <c r="M2262" s="89">
        <v>0</v>
      </c>
      <c r="N2262" s="89" t="s">
        <v>6445</v>
      </c>
    </row>
    <row r="2263" spans="2:14" x14ac:dyDescent="0.3">
      <c r="B2263" s="27" t="s">
        <v>2259</v>
      </c>
      <c r="C2263" s="62" t="s">
        <v>5779</v>
      </c>
      <c r="D2263" s="25" t="s">
        <v>4425</v>
      </c>
      <c r="E2263" s="25" t="s">
        <v>4121</v>
      </c>
      <c r="F2263" s="26">
        <v>44096</v>
      </c>
      <c r="H2263" s="90">
        <v>1182.36280000024</v>
      </c>
      <c r="I2263" s="90">
        <v>0</v>
      </c>
      <c r="J2263" s="90">
        <v>126864.61389994599</v>
      </c>
      <c r="K2263" s="109">
        <v>71969634858</v>
      </c>
      <c r="L2263" s="89">
        <v>1</v>
      </c>
      <c r="M2263" s="89">
        <v>1</v>
      </c>
      <c r="N2263" s="89" t="s">
        <v>6445</v>
      </c>
    </row>
    <row r="2264" spans="2:14" x14ac:dyDescent="0.3">
      <c r="B2264" s="27" t="s">
        <v>2260</v>
      </c>
      <c r="C2264" s="62" t="s">
        <v>5780</v>
      </c>
      <c r="D2264" s="25" t="s">
        <v>4425</v>
      </c>
      <c r="E2264" s="25" t="s">
        <v>4138</v>
      </c>
      <c r="F2264" s="26">
        <v>44096</v>
      </c>
      <c r="H2264" s="90">
        <v>2248.2675999999001</v>
      </c>
      <c r="I2264" s="90">
        <v>0</v>
      </c>
      <c r="J2264" s="90">
        <v>0</v>
      </c>
      <c r="K2264" s="109">
        <v>373104482</v>
      </c>
      <c r="L2264" s="89">
        <v>3</v>
      </c>
      <c r="M2264" s="89">
        <v>0</v>
      </c>
      <c r="N2264" s="89" t="s">
        <v>6445</v>
      </c>
    </row>
    <row r="2265" spans="2:14" x14ac:dyDescent="0.3">
      <c r="B2265" s="27" t="s">
        <v>2261</v>
      </c>
      <c r="C2265" s="62" t="s">
        <v>5781</v>
      </c>
      <c r="D2265" s="25" t="s">
        <v>4425</v>
      </c>
      <c r="E2265" s="25" t="s">
        <v>4122</v>
      </c>
      <c r="F2265" s="26">
        <v>44096</v>
      </c>
      <c r="H2265" s="90">
        <v>18341.284099996101</v>
      </c>
      <c r="I2265" s="90">
        <v>430.72259999997902</v>
      </c>
      <c r="J2265" s="90">
        <v>447.07890000008001</v>
      </c>
      <c r="K2265" s="109">
        <v>17089554406</v>
      </c>
      <c r="L2265" s="89">
        <v>1265</v>
      </c>
      <c r="M2265" s="89">
        <v>0</v>
      </c>
      <c r="N2265" s="89" t="s">
        <v>6445</v>
      </c>
    </row>
    <row r="2266" spans="2:14" x14ac:dyDescent="0.3">
      <c r="B2266" s="27" t="s">
        <v>2262</v>
      </c>
      <c r="C2266" s="62" t="s">
        <v>5782</v>
      </c>
      <c r="D2266" s="25" t="s">
        <v>4425</v>
      </c>
      <c r="E2266" s="25" t="s">
        <v>4123</v>
      </c>
      <c r="F2266" s="26">
        <v>44096</v>
      </c>
      <c r="H2266" s="90">
        <v>1690.42380000092</v>
      </c>
      <c r="I2266" s="90">
        <v>59.156799999996998</v>
      </c>
      <c r="J2266" s="90">
        <v>17316.380299985402</v>
      </c>
      <c r="K2266" s="109">
        <v>14659700711</v>
      </c>
      <c r="L2266" s="89">
        <v>859</v>
      </c>
      <c r="M2266" s="89">
        <v>0</v>
      </c>
      <c r="N2266" s="89" t="s">
        <v>6445</v>
      </c>
    </row>
    <row r="2267" spans="2:14" x14ac:dyDescent="0.3">
      <c r="B2267" s="27" t="s">
        <v>2263</v>
      </c>
      <c r="C2267" s="62" t="s">
        <v>5783</v>
      </c>
      <c r="D2267" s="25" t="s">
        <v>4425</v>
      </c>
      <c r="E2267" s="25" t="s">
        <v>4141</v>
      </c>
      <c r="F2267" s="26">
        <v>44096</v>
      </c>
      <c r="H2267" s="90">
        <v>18218.476000011</v>
      </c>
      <c r="I2267" s="90">
        <v>0</v>
      </c>
      <c r="J2267" s="90">
        <v>2766.0778999999202</v>
      </c>
      <c r="K2267" s="109">
        <v>6036315875</v>
      </c>
      <c r="L2267" s="89">
        <v>2</v>
      </c>
      <c r="M2267" s="89">
        <v>1</v>
      </c>
      <c r="N2267" s="89" t="s">
        <v>6445</v>
      </c>
    </row>
    <row r="2268" spans="2:14" x14ac:dyDescent="0.3">
      <c r="B2268" s="27" t="s">
        <v>2264</v>
      </c>
      <c r="C2268" s="62" t="s">
        <v>5784</v>
      </c>
      <c r="D2268" s="25" t="s">
        <v>4426</v>
      </c>
      <c r="E2268" s="25" t="s">
        <v>4092</v>
      </c>
      <c r="F2268" s="26">
        <v>44096</v>
      </c>
      <c r="H2268" s="90">
        <v>1584.3234999999399</v>
      </c>
      <c r="I2268" s="90">
        <v>0</v>
      </c>
      <c r="J2268" s="90">
        <v>0</v>
      </c>
      <c r="K2268" s="109">
        <v>26683779</v>
      </c>
      <c r="L2268" s="89">
        <v>1</v>
      </c>
      <c r="M2268" s="89">
        <v>0</v>
      </c>
      <c r="N2268" s="89" t="s">
        <v>6445</v>
      </c>
    </row>
    <row r="2269" spans="2:14" x14ac:dyDescent="0.3">
      <c r="B2269" s="27" t="s">
        <v>2265</v>
      </c>
      <c r="C2269" s="62" t="s">
        <v>5785</v>
      </c>
      <c r="D2269" s="25" t="s">
        <v>4426</v>
      </c>
      <c r="E2269" s="25" t="s">
        <v>4160</v>
      </c>
      <c r="F2269" s="26">
        <v>44096</v>
      </c>
      <c r="H2269" s="90">
        <v>1743.7225000001499</v>
      </c>
      <c r="I2269" s="90">
        <v>0</v>
      </c>
      <c r="J2269" s="90">
        <v>16057.600899994401</v>
      </c>
      <c r="K2269" s="109">
        <v>3109829599</v>
      </c>
      <c r="L2269" s="89">
        <v>15</v>
      </c>
      <c r="M2269" s="89">
        <v>0</v>
      </c>
      <c r="N2269" s="89" t="s">
        <v>6445</v>
      </c>
    </row>
    <row r="2270" spans="2:14" x14ac:dyDescent="0.3">
      <c r="B2270" s="27" t="s">
        <v>2266</v>
      </c>
      <c r="C2270" s="62" t="s">
        <v>5786</v>
      </c>
      <c r="D2270" s="25" t="s">
        <v>4426</v>
      </c>
      <c r="E2270" s="25" t="s">
        <v>4088</v>
      </c>
      <c r="F2270" s="26">
        <v>44096</v>
      </c>
      <c r="H2270" s="90">
        <v>1722.7739000003801</v>
      </c>
      <c r="I2270" s="90">
        <v>0</v>
      </c>
      <c r="J2270" s="90">
        <v>0</v>
      </c>
      <c r="K2270" s="109">
        <v>717235622</v>
      </c>
      <c r="L2270" s="89">
        <v>139</v>
      </c>
      <c r="M2270" s="89">
        <v>0</v>
      </c>
      <c r="N2270" s="89" t="s">
        <v>6445</v>
      </c>
    </row>
    <row r="2271" spans="2:14" x14ac:dyDescent="0.3">
      <c r="B2271" s="27" t="s">
        <v>2267</v>
      </c>
      <c r="C2271" s="62" t="s">
        <v>5787</v>
      </c>
      <c r="D2271" s="25" t="s">
        <v>4426</v>
      </c>
      <c r="E2271" s="25" t="s">
        <v>0</v>
      </c>
      <c r="F2271" s="26">
        <v>44096</v>
      </c>
      <c r="H2271" s="90">
        <v>1157.30700000003</v>
      </c>
      <c r="I2271" s="90">
        <v>0</v>
      </c>
      <c r="J2271" s="90">
        <v>0</v>
      </c>
      <c r="K2271" s="109">
        <v>7893890392</v>
      </c>
      <c r="L2271" s="89">
        <v>1</v>
      </c>
      <c r="M2271" s="89">
        <v>1</v>
      </c>
      <c r="N2271" s="89" t="s">
        <v>6445</v>
      </c>
    </row>
    <row r="2272" spans="2:14" x14ac:dyDescent="0.3">
      <c r="B2272" s="27" t="s">
        <v>2268</v>
      </c>
      <c r="C2272" s="62" t="s">
        <v>5788</v>
      </c>
      <c r="D2272" s="25" t="s">
        <v>4426</v>
      </c>
      <c r="E2272" s="25" t="s">
        <v>4125</v>
      </c>
      <c r="F2272" s="26">
        <v>44096</v>
      </c>
      <c r="H2272" s="90">
        <v>1486.5424000006201</v>
      </c>
      <c r="I2272" s="90">
        <v>0</v>
      </c>
      <c r="J2272" s="90">
        <v>0</v>
      </c>
      <c r="K2272" s="109">
        <v>738583417</v>
      </c>
      <c r="L2272" s="89">
        <v>5</v>
      </c>
      <c r="M2272" s="89">
        <v>0</v>
      </c>
      <c r="N2272" s="89" t="s">
        <v>6445</v>
      </c>
    </row>
    <row r="2273" spans="2:14" x14ac:dyDescent="0.3">
      <c r="B2273" s="27" t="s">
        <v>2269</v>
      </c>
      <c r="C2273" s="62" t="s">
        <v>5789</v>
      </c>
      <c r="D2273" s="25" t="s">
        <v>4426</v>
      </c>
      <c r="E2273" s="25" t="s">
        <v>4126</v>
      </c>
      <c r="F2273" s="26">
        <v>44096</v>
      </c>
      <c r="H2273" s="90">
        <v>1548.9013999998599</v>
      </c>
      <c r="I2273" s="90">
        <v>3279.7439999990202</v>
      </c>
      <c r="J2273" s="90">
        <v>3900.01179999858</v>
      </c>
      <c r="K2273" s="109">
        <v>17220304180</v>
      </c>
      <c r="L2273" s="89">
        <v>2240</v>
      </c>
      <c r="M2273" s="89">
        <v>0</v>
      </c>
      <c r="N2273" s="89" t="s">
        <v>6445</v>
      </c>
    </row>
    <row r="2274" spans="2:14" x14ac:dyDescent="0.3">
      <c r="B2274" s="27" t="s">
        <v>2270</v>
      </c>
      <c r="C2274" s="62" t="s">
        <v>5790</v>
      </c>
      <c r="D2274" s="25" t="s">
        <v>4426</v>
      </c>
      <c r="E2274" s="25" t="s">
        <v>4127</v>
      </c>
      <c r="F2274" s="26">
        <v>44096</v>
      </c>
      <c r="H2274" s="90">
        <v>1362.4860999994</v>
      </c>
      <c r="I2274" s="90">
        <v>0</v>
      </c>
      <c r="J2274" s="90">
        <v>0</v>
      </c>
      <c r="K2274" s="109">
        <v>10776606</v>
      </c>
      <c r="L2274" s="89">
        <v>4</v>
      </c>
      <c r="M2274" s="89">
        <v>0</v>
      </c>
      <c r="N2274" s="89" t="s">
        <v>6445</v>
      </c>
    </row>
    <row r="2275" spans="2:14" x14ac:dyDescent="0.3">
      <c r="B2275" s="27" t="s">
        <v>2271</v>
      </c>
      <c r="C2275" s="62" t="s">
        <v>5791</v>
      </c>
      <c r="D2275" s="25" t="s">
        <v>4427</v>
      </c>
      <c r="E2275" s="25" t="s">
        <v>4092</v>
      </c>
      <c r="F2275" s="26">
        <v>44096</v>
      </c>
      <c r="H2275" s="90">
        <v>80511.729174017906</v>
      </c>
      <c r="I2275" s="90">
        <v>0</v>
      </c>
      <c r="J2275" s="90">
        <v>0</v>
      </c>
      <c r="K2275" s="109">
        <v>2671571775.59375</v>
      </c>
      <c r="L2275" s="89">
        <v>94</v>
      </c>
      <c r="M2275" s="89">
        <v>0</v>
      </c>
      <c r="N2275" s="89" t="s">
        <v>6446</v>
      </c>
    </row>
    <row r="2276" spans="2:14" x14ac:dyDescent="0.3">
      <c r="B2276" s="27" t="s">
        <v>2272</v>
      </c>
      <c r="C2276" s="62" t="s">
        <v>5792</v>
      </c>
      <c r="D2276" s="25" t="s">
        <v>4427</v>
      </c>
      <c r="E2276" s="25" t="s">
        <v>4088</v>
      </c>
      <c r="F2276" s="26">
        <v>44096</v>
      </c>
      <c r="H2276" s="90">
        <v>90555.814268946604</v>
      </c>
      <c r="I2276" s="90">
        <v>0</v>
      </c>
      <c r="J2276" s="90">
        <v>0</v>
      </c>
      <c r="K2276" s="109">
        <v>678709576.91113305</v>
      </c>
      <c r="L2276" s="89">
        <v>45</v>
      </c>
      <c r="M2276" s="89">
        <v>0</v>
      </c>
      <c r="N2276" s="89" t="s">
        <v>6446</v>
      </c>
    </row>
    <row r="2277" spans="2:14" x14ac:dyDescent="0.3">
      <c r="B2277" s="27" t="s">
        <v>2273</v>
      </c>
      <c r="C2277" s="62" t="s">
        <v>5793</v>
      </c>
      <c r="D2277" s="25" t="s">
        <v>4427</v>
      </c>
      <c r="E2277" s="25" t="s">
        <v>4093</v>
      </c>
      <c r="F2277" s="26">
        <v>44096</v>
      </c>
      <c r="H2277" s="90">
        <v>87299.726912975297</v>
      </c>
      <c r="I2277" s="90">
        <v>48.029600000008898</v>
      </c>
      <c r="J2277" s="90">
        <v>0</v>
      </c>
      <c r="K2277" s="109">
        <v>7104200267.9296904</v>
      </c>
      <c r="L2277" s="89">
        <v>122</v>
      </c>
      <c r="M2277" s="89">
        <v>0</v>
      </c>
      <c r="N2277" s="89" t="s">
        <v>6446</v>
      </c>
    </row>
    <row r="2278" spans="2:14" x14ac:dyDescent="0.3">
      <c r="B2278" s="27" t="s">
        <v>2274</v>
      </c>
      <c r="C2278" s="62" t="s">
        <v>5794</v>
      </c>
      <c r="D2278" s="25" t="s">
        <v>4427</v>
      </c>
      <c r="E2278" s="25" t="s">
        <v>4182</v>
      </c>
      <c r="F2278" s="26">
        <v>44096</v>
      </c>
      <c r="H2278" s="90">
        <v>84781.924056053205</v>
      </c>
      <c r="I2278" s="90">
        <v>0</v>
      </c>
      <c r="J2278" s="90">
        <v>0</v>
      </c>
      <c r="K2278" s="109">
        <v>24248272061.2188</v>
      </c>
      <c r="L2278" s="89">
        <v>4</v>
      </c>
      <c r="M2278" s="89">
        <v>0</v>
      </c>
      <c r="N2278" s="89" t="s">
        <v>6446</v>
      </c>
    </row>
    <row r="2279" spans="2:14" x14ac:dyDescent="0.3">
      <c r="B2279" s="27" t="s">
        <v>2275</v>
      </c>
      <c r="C2279" s="62" t="s">
        <v>5795</v>
      </c>
      <c r="D2279" s="25" t="s">
        <v>4427</v>
      </c>
      <c r="E2279" s="25" t="s">
        <v>4183</v>
      </c>
      <c r="F2279" s="26">
        <v>44096</v>
      </c>
      <c r="H2279" s="90">
        <v>83895.951743960395</v>
      </c>
      <c r="I2279" s="90">
        <v>0</v>
      </c>
      <c r="J2279" s="90">
        <v>0</v>
      </c>
      <c r="K2279" s="109">
        <v>2742242859.4414101</v>
      </c>
      <c r="L2279" s="89">
        <v>6</v>
      </c>
      <c r="M2279" s="89">
        <v>0</v>
      </c>
      <c r="N2279" s="89" t="s">
        <v>6446</v>
      </c>
    </row>
    <row r="2280" spans="2:14" x14ac:dyDescent="0.3">
      <c r="B2280" s="27" t="s">
        <v>2276</v>
      </c>
      <c r="C2280" s="62" t="s">
        <v>5796</v>
      </c>
      <c r="D2280" s="25" t="s">
        <v>4428</v>
      </c>
      <c r="E2280" s="25" t="s">
        <v>4092</v>
      </c>
      <c r="F2280" s="26">
        <v>44096</v>
      </c>
      <c r="H2280" s="90">
        <v>592.46140000037803</v>
      </c>
      <c r="I2280" s="90">
        <v>0</v>
      </c>
      <c r="J2280" s="90">
        <v>0</v>
      </c>
      <c r="K2280" s="109">
        <v>72371914</v>
      </c>
      <c r="L2280" s="89">
        <v>34</v>
      </c>
      <c r="M2280" s="89">
        <v>1</v>
      </c>
      <c r="N2280" s="89" t="s">
        <v>6445</v>
      </c>
    </row>
    <row r="2281" spans="2:14" x14ac:dyDescent="0.3">
      <c r="B2281" s="27" t="s">
        <v>2277</v>
      </c>
      <c r="C2281" s="62" t="s">
        <v>5797</v>
      </c>
      <c r="D2281" s="25" t="s">
        <v>4428</v>
      </c>
      <c r="E2281" s="25" t="s">
        <v>4135</v>
      </c>
      <c r="F2281" s="26">
        <v>44096</v>
      </c>
      <c r="H2281" s="90">
        <v>918.32349999994005</v>
      </c>
      <c r="I2281" s="90">
        <v>0</v>
      </c>
      <c r="J2281" s="90">
        <v>0</v>
      </c>
      <c r="K2281" s="109">
        <v>92638</v>
      </c>
      <c r="L2281" s="89">
        <v>11</v>
      </c>
      <c r="M2281" s="89">
        <v>1</v>
      </c>
      <c r="N2281" s="89" t="s">
        <v>6445</v>
      </c>
    </row>
    <row r="2282" spans="2:14" x14ac:dyDescent="0.3">
      <c r="B2282" s="27" t="s">
        <v>2278</v>
      </c>
      <c r="C2282" s="62" t="s">
        <v>5798</v>
      </c>
      <c r="D2282" s="25" t="s">
        <v>4428</v>
      </c>
      <c r="E2282" s="25" t="s">
        <v>4136</v>
      </c>
      <c r="F2282" s="26">
        <v>44096</v>
      </c>
      <c r="H2282" s="90">
        <v>960.49849999975402</v>
      </c>
      <c r="I2282" s="90">
        <v>0</v>
      </c>
      <c r="J2282" s="90">
        <v>0</v>
      </c>
      <c r="K2282" s="109">
        <v>0</v>
      </c>
      <c r="L2282" s="89">
        <v>0</v>
      </c>
      <c r="M2282" s="89">
        <v>0</v>
      </c>
      <c r="N2282" s="89" t="s">
        <v>6445</v>
      </c>
    </row>
    <row r="2283" spans="2:14" x14ac:dyDescent="0.3">
      <c r="B2283" s="27" t="s">
        <v>2279</v>
      </c>
      <c r="C2283" s="62" t="s">
        <v>5799</v>
      </c>
      <c r="D2283" s="25" t="s">
        <v>4428</v>
      </c>
      <c r="E2283" s="25" t="s">
        <v>4093</v>
      </c>
      <c r="F2283" s="26">
        <v>44096</v>
      </c>
      <c r="H2283" s="90">
        <v>655.95880000013904</v>
      </c>
      <c r="I2283" s="90">
        <v>0</v>
      </c>
      <c r="J2283" s="90">
        <v>0</v>
      </c>
      <c r="K2283" s="109">
        <v>21584298</v>
      </c>
      <c r="L2283" s="89">
        <v>26</v>
      </c>
      <c r="M2283" s="89">
        <v>1</v>
      </c>
      <c r="N2283" s="89" t="s">
        <v>6445</v>
      </c>
    </row>
    <row r="2284" spans="2:14" x14ac:dyDescent="0.3">
      <c r="B2284" s="27" t="s">
        <v>2280</v>
      </c>
      <c r="C2284" s="62" t="s">
        <v>5800</v>
      </c>
      <c r="D2284" s="25" t="s">
        <v>4428</v>
      </c>
      <c r="E2284" s="25" t="s">
        <v>4116</v>
      </c>
      <c r="F2284" s="26">
        <v>44096</v>
      </c>
      <c r="H2284" s="90">
        <v>724.292299999855</v>
      </c>
      <c r="I2284" s="90">
        <v>79.193199999979697</v>
      </c>
      <c r="J2284" s="90">
        <v>0</v>
      </c>
      <c r="K2284" s="109">
        <v>121854961</v>
      </c>
      <c r="L2284" s="89">
        <v>119</v>
      </c>
      <c r="M2284" s="89">
        <v>1</v>
      </c>
      <c r="N2284" s="89" t="s">
        <v>6445</v>
      </c>
    </row>
    <row r="2285" spans="2:14" x14ac:dyDescent="0.3">
      <c r="B2285" s="27" t="s">
        <v>2281</v>
      </c>
      <c r="C2285" s="62" t="s">
        <v>5801</v>
      </c>
      <c r="D2285" s="25" t="s">
        <v>4428</v>
      </c>
      <c r="E2285" s="25" t="s">
        <v>4094</v>
      </c>
      <c r="F2285" s="26">
        <v>44096</v>
      </c>
      <c r="H2285" s="90">
        <v>796.11760000046297</v>
      </c>
      <c r="I2285" s="90">
        <v>25.121899999998298</v>
      </c>
      <c r="J2285" s="90">
        <v>0</v>
      </c>
      <c r="K2285" s="109">
        <v>86781463</v>
      </c>
      <c r="L2285" s="89">
        <v>18</v>
      </c>
      <c r="M2285" s="89">
        <v>1</v>
      </c>
      <c r="N2285" s="89" t="s">
        <v>6445</v>
      </c>
    </row>
    <row r="2286" spans="2:14" x14ac:dyDescent="0.3">
      <c r="B2286" s="27" t="s">
        <v>2282</v>
      </c>
      <c r="C2286" s="62" t="s">
        <v>5802</v>
      </c>
      <c r="D2286" s="25" t="s">
        <v>4428</v>
      </c>
      <c r="E2286" s="25" t="s">
        <v>4095</v>
      </c>
      <c r="F2286" s="26">
        <v>44096</v>
      </c>
      <c r="H2286" s="90">
        <v>708.84790000040095</v>
      </c>
      <c r="I2286" s="90">
        <v>0</v>
      </c>
      <c r="J2286" s="90">
        <v>0</v>
      </c>
      <c r="K2286" s="109">
        <v>1625079</v>
      </c>
      <c r="L2286" s="89">
        <v>1</v>
      </c>
      <c r="M2286" s="89">
        <v>0</v>
      </c>
      <c r="N2286" s="89" t="s">
        <v>6445</v>
      </c>
    </row>
    <row r="2287" spans="2:14" x14ac:dyDescent="0.3">
      <c r="B2287" s="27" t="s">
        <v>2283</v>
      </c>
      <c r="C2287" s="62" t="s">
        <v>5803</v>
      </c>
      <c r="D2287" s="25" t="s">
        <v>4428</v>
      </c>
      <c r="E2287" s="25" t="s">
        <v>4096</v>
      </c>
      <c r="F2287" s="26">
        <v>44096</v>
      </c>
      <c r="H2287" s="90">
        <v>735.84379999991495</v>
      </c>
      <c r="I2287" s="90">
        <v>0</v>
      </c>
      <c r="J2287" s="90">
        <v>0</v>
      </c>
      <c r="K2287" s="109">
        <v>4393819</v>
      </c>
      <c r="L2287" s="89">
        <v>1</v>
      </c>
      <c r="M2287" s="89">
        <v>1</v>
      </c>
      <c r="N2287" s="89" t="s">
        <v>6445</v>
      </c>
    </row>
    <row r="2288" spans="2:14" x14ac:dyDescent="0.3">
      <c r="B2288" s="27" t="s">
        <v>2284</v>
      </c>
      <c r="C2288" s="62" t="s">
        <v>5804</v>
      </c>
      <c r="D2288" s="25" t="s">
        <v>4428</v>
      </c>
      <c r="E2288" s="25" t="s">
        <v>4137</v>
      </c>
      <c r="F2288" s="26">
        <v>44096</v>
      </c>
      <c r="H2288" s="90">
        <v>915.50549999996997</v>
      </c>
      <c r="I2288" s="90">
        <v>0</v>
      </c>
      <c r="J2288" s="90">
        <v>0</v>
      </c>
      <c r="K2288" s="109">
        <v>0</v>
      </c>
      <c r="L2288" s="89">
        <v>0</v>
      </c>
      <c r="M2288" s="89">
        <v>0</v>
      </c>
      <c r="N2288" s="89" t="s">
        <v>6445</v>
      </c>
    </row>
    <row r="2289" spans="2:14" x14ac:dyDescent="0.3">
      <c r="B2289" s="27" t="s">
        <v>2285</v>
      </c>
      <c r="C2289" s="62" t="s">
        <v>5805</v>
      </c>
      <c r="D2289" s="25" t="s">
        <v>4428</v>
      </c>
      <c r="E2289" s="25" t="s">
        <v>4097</v>
      </c>
      <c r="F2289" s="26">
        <v>44096</v>
      </c>
      <c r="H2289" s="90">
        <v>1023.40000000037</v>
      </c>
      <c r="I2289" s="90">
        <v>0</v>
      </c>
      <c r="J2289" s="90">
        <v>0</v>
      </c>
      <c r="K2289" s="109">
        <v>5117</v>
      </c>
      <c r="L2289" s="89">
        <v>1</v>
      </c>
      <c r="M2289" s="89">
        <v>1</v>
      </c>
      <c r="N2289" s="89" t="s">
        <v>6445</v>
      </c>
    </row>
    <row r="2290" spans="2:14" x14ac:dyDescent="0.3">
      <c r="B2290" s="27" t="s">
        <v>2286</v>
      </c>
      <c r="C2290" s="62" t="s">
        <v>5806</v>
      </c>
      <c r="D2290" s="25" t="s">
        <v>4428</v>
      </c>
      <c r="E2290" s="25" t="s">
        <v>4123</v>
      </c>
      <c r="F2290" s="26">
        <v>44096</v>
      </c>
      <c r="H2290" s="90">
        <v>952.66339999996103</v>
      </c>
      <c r="I2290" s="90">
        <v>0</v>
      </c>
      <c r="J2290" s="90">
        <v>0</v>
      </c>
      <c r="K2290" s="109">
        <v>100393</v>
      </c>
      <c r="L2290" s="89">
        <v>1</v>
      </c>
      <c r="M2290" s="89">
        <v>1</v>
      </c>
      <c r="N2290" s="89" t="s">
        <v>6445</v>
      </c>
    </row>
    <row r="2291" spans="2:14" x14ac:dyDescent="0.3">
      <c r="B2291" s="27" t="s">
        <v>2287</v>
      </c>
      <c r="C2291" s="62" t="s">
        <v>5807</v>
      </c>
      <c r="D2291" s="25" t="s">
        <v>4429</v>
      </c>
      <c r="E2291" s="25" t="s">
        <v>4099</v>
      </c>
      <c r="F2291" s="26">
        <v>44096</v>
      </c>
      <c r="H2291" s="90">
        <v>1174.96969999932</v>
      </c>
      <c r="I2291" s="90">
        <v>0</v>
      </c>
      <c r="J2291" s="90">
        <v>0</v>
      </c>
      <c r="K2291" s="109">
        <v>4229891</v>
      </c>
      <c r="L2291" s="89">
        <v>1</v>
      </c>
      <c r="M2291" s="89">
        <v>1</v>
      </c>
      <c r="N2291" s="89" t="s">
        <v>6445</v>
      </c>
    </row>
    <row r="2292" spans="2:14" x14ac:dyDescent="0.3">
      <c r="B2292" s="27" t="s">
        <v>2288</v>
      </c>
      <c r="C2292" s="62" t="s">
        <v>5808</v>
      </c>
      <c r="D2292" s="25" t="s">
        <v>4429</v>
      </c>
      <c r="E2292" s="25" t="s">
        <v>4088</v>
      </c>
      <c r="F2292" s="26">
        <v>44096</v>
      </c>
      <c r="H2292" s="90">
        <v>1722.7345000002499</v>
      </c>
      <c r="I2292" s="90">
        <v>0</v>
      </c>
      <c r="J2292" s="90">
        <v>0</v>
      </c>
      <c r="K2292" s="109">
        <v>1144254489</v>
      </c>
      <c r="L2292" s="89">
        <v>136</v>
      </c>
      <c r="M2292" s="89">
        <v>0</v>
      </c>
      <c r="N2292" s="89" t="s">
        <v>6445</v>
      </c>
    </row>
    <row r="2293" spans="2:14" x14ac:dyDescent="0.3">
      <c r="B2293" s="27" t="s">
        <v>2289</v>
      </c>
      <c r="C2293" s="62" t="s">
        <v>5809</v>
      </c>
      <c r="D2293" s="25" t="s">
        <v>4429</v>
      </c>
      <c r="E2293" s="25" t="s">
        <v>4101</v>
      </c>
      <c r="F2293" s="26">
        <v>44096</v>
      </c>
      <c r="H2293" s="90">
        <v>1574.4036999996799</v>
      </c>
      <c r="I2293" s="90">
        <v>635.16110000014305</v>
      </c>
      <c r="J2293" s="90">
        <v>0</v>
      </c>
      <c r="K2293" s="109">
        <v>12839977522</v>
      </c>
      <c r="L2293" s="89">
        <v>109</v>
      </c>
      <c r="M2293" s="89">
        <v>1</v>
      </c>
      <c r="N2293" s="89" t="s">
        <v>6445</v>
      </c>
    </row>
    <row r="2294" spans="2:14" x14ac:dyDescent="0.3">
      <c r="B2294" s="27" t="s">
        <v>2290</v>
      </c>
      <c r="C2294" s="62" t="s">
        <v>5810</v>
      </c>
      <c r="D2294" s="25" t="s">
        <v>4429</v>
      </c>
      <c r="E2294" s="25" t="s">
        <v>4212</v>
      </c>
      <c r="F2294" s="26">
        <v>44096</v>
      </c>
      <c r="H2294" s="90">
        <v>1266.8356999997</v>
      </c>
      <c r="I2294" s="90">
        <v>0</v>
      </c>
      <c r="J2294" s="90">
        <v>0</v>
      </c>
      <c r="K2294" s="109">
        <v>160222792</v>
      </c>
      <c r="L2294" s="89">
        <v>2</v>
      </c>
      <c r="M2294" s="89">
        <v>2</v>
      </c>
      <c r="N2294" s="89" t="s">
        <v>6445</v>
      </c>
    </row>
    <row r="2295" spans="2:14" x14ac:dyDescent="0.3">
      <c r="B2295" s="27" t="s">
        <v>2291</v>
      </c>
      <c r="C2295" s="62" t="s">
        <v>5811</v>
      </c>
      <c r="D2295" s="25" t="s">
        <v>4429</v>
      </c>
      <c r="E2295" s="25" t="s">
        <v>4103</v>
      </c>
      <c r="F2295" s="26">
        <v>44096</v>
      </c>
      <c r="H2295" s="90">
        <v>1353.3507000003001</v>
      </c>
      <c r="I2295" s="90">
        <v>0</v>
      </c>
      <c r="J2295" s="90">
        <v>0</v>
      </c>
      <c r="K2295" s="109">
        <v>4223228564</v>
      </c>
      <c r="L2295" s="89">
        <v>2</v>
      </c>
      <c r="M2295" s="89">
        <v>2</v>
      </c>
      <c r="N2295" s="89" t="s">
        <v>6445</v>
      </c>
    </row>
    <row r="2296" spans="2:14" x14ac:dyDescent="0.3">
      <c r="B2296" s="27" t="s">
        <v>2292</v>
      </c>
      <c r="C2296" s="62" t="s">
        <v>5812</v>
      </c>
      <c r="D2296" s="25" t="s">
        <v>4429</v>
      </c>
      <c r="E2296" s="25" t="s">
        <v>4104</v>
      </c>
      <c r="F2296" s="26">
        <v>44096</v>
      </c>
      <c r="H2296" s="90">
        <v>1506.02920000069</v>
      </c>
      <c r="I2296" s="90">
        <v>0</v>
      </c>
      <c r="J2296" s="90">
        <v>0</v>
      </c>
      <c r="K2296" s="109">
        <v>5124189241</v>
      </c>
      <c r="L2296" s="89">
        <v>146</v>
      </c>
      <c r="M2296" s="89">
        <v>0</v>
      </c>
      <c r="N2296" s="89" t="s">
        <v>6445</v>
      </c>
    </row>
    <row r="2297" spans="2:14" x14ac:dyDescent="0.3">
      <c r="B2297" s="27" t="s">
        <v>2293</v>
      </c>
      <c r="C2297" s="62" t="s">
        <v>5813</v>
      </c>
      <c r="D2297" s="25" t="s">
        <v>4429</v>
      </c>
      <c r="E2297" s="25" t="s">
        <v>4105</v>
      </c>
      <c r="F2297" s="26">
        <v>44096</v>
      </c>
      <c r="H2297" s="90">
        <v>1446.5987999997999</v>
      </c>
      <c r="I2297" s="90">
        <v>4327.39190000296</v>
      </c>
      <c r="J2297" s="90">
        <v>25210.429199993599</v>
      </c>
      <c r="K2297" s="109">
        <v>7325151077</v>
      </c>
      <c r="L2297" s="89">
        <v>1276</v>
      </c>
      <c r="M2297" s="89">
        <v>1</v>
      </c>
      <c r="N2297" s="89" t="s">
        <v>6445</v>
      </c>
    </row>
    <row r="2298" spans="2:14" x14ac:dyDescent="0.3">
      <c r="B2298" s="27" t="s">
        <v>2294</v>
      </c>
      <c r="C2298" s="62" t="s">
        <v>5814</v>
      </c>
      <c r="D2298" s="25" t="s">
        <v>4430</v>
      </c>
      <c r="E2298" s="25" t="s">
        <v>4099</v>
      </c>
      <c r="F2298" s="26">
        <v>44096</v>
      </c>
      <c r="H2298" s="90">
        <v>1120.04609999992</v>
      </c>
      <c r="I2298" s="90">
        <v>0</v>
      </c>
      <c r="J2298" s="90">
        <v>0</v>
      </c>
      <c r="K2298" s="109">
        <v>4032166</v>
      </c>
      <c r="L2298" s="89">
        <v>1</v>
      </c>
      <c r="M2298" s="89">
        <v>1</v>
      </c>
      <c r="N2298" s="89" t="s">
        <v>6445</v>
      </c>
    </row>
    <row r="2299" spans="2:14" x14ac:dyDescent="0.3">
      <c r="B2299" s="27" t="s">
        <v>2295</v>
      </c>
      <c r="C2299" s="62" t="s">
        <v>5815</v>
      </c>
      <c r="D2299" s="25" t="s">
        <v>4430</v>
      </c>
      <c r="E2299" s="25" t="s">
        <v>4088</v>
      </c>
      <c r="F2299" s="26">
        <v>44096</v>
      </c>
      <c r="H2299" s="90">
        <v>2478.127700001</v>
      </c>
      <c r="I2299" s="90">
        <v>0</v>
      </c>
      <c r="J2299" s="90">
        <v>0</v>
      </c>
      <c r="K2299" s="109">
        <v>5467478926</v>
      </c>
      <c r="L2299" s="89">
        <v>474</v>
      </c>
      <c r="M2299" s="89">
        <v>0</v>
      </c>
      <c r="N2299" s="89" t="s">
        <v>6445</v>
      </c>
    </row>
    <row r="2300" spans="2:14" x14ac:dyDescent="0.3">
      <c r="B2300" s="27" t="s">
        <v>2296</v>
      </c>
      <c r="C2300" s="62" t="s">
        <v>5816</v>
      </c>
      <c r="D2300" s="25" t="s">
        <v>4430</v>
      </c>
      <c r="E2300" s="25" t="s">
        <v>4101</v>
      </c>
      <c r="F2300" s="26">
        <v>44096</v>
      </c>
      <c r="H2300" s="90">
        <v>2209.7912999987602</v>
      </c>
      <c r="I2300" s="90">
        <v>0</v>
      </c>
      <c r="J2300" s="90">
        <v>0</v>
      </c>
      <c r="K2300" s="109">
        <v>7741703790</v>
      </c>
      <c r="L2300" s="89">
        <v>196</v>
      </c>
      <c r="M2300" s="89">
        <v>1</v>
      </c>
      <c r="N2300" s="89" t="s">
        <v>6445</v>
      </c>
    </row>
    <row r="2301" spans="2:14" x14ac:dyDescent="0.3">
      <c r="B2301" s="27" t="s">
        <v>2297</v>
      </c>
      <c r="C2301" s="62" t="s">
        <v>5817</v>
      </c>
      <c r="D2301" s="25" t="s">
        <v>4430</v>
      </c>
      <c r="E2301" s="25" t="s">
        <v>4212</v>
      </c>
      <c r="F2301" s="26">
        <v>44096</v>
      </c>
      <c r="H2301" s="90">
        <v>1286.7708999998899</v>
      </c>
      <c r="I2301" s="90">
        <v>0</v>
      </c>
      <c r="J2301" s="90">
        <v>0</v>
      </c>
      <c r="K2301" s="109">
        <v>2115534806</v>
      </c>
      <c r="L2301" s="89">
        <v>2</v>
      </c>
      <c r="M2301" s="89">
        <v>2</v>
      </c>
      <c r="N2301" s="89" t="s">
        <v>6445</v>
      </c>
    </row>
    <row r="2302" spans="2:14" x14ac:dyDescent="0.3">
      <c r="B2302" s="27" t="s">
        <v>2298</v>
      </c>
      <c r="C2302" s="62" t="s">
        <v>5818</v>
      </c>
      <c r="D2302" s="25" t="s">
        <v>4430</v>
      </c>
      <c r="E2302" s="25" t="s">
        <v>4103</v>
      </c>
      <c r="F2302" s="26">
        <v>44096</v>
      </c>
      <c r="H2302" s="90">
        <v>1313.30959999934</v>
      </c>
      <c r="I2302" s="90">
        <v>0</v>
      </c>
      <c r="J2302" s="90">
        <v>0</v>
      </c>
      <c r="K2302" s="109">
        <v>312779924</v>
      </c>
      <c r="L2302" s="89">
        <v>2</v>
      </c>
      <c r="M2302" s="89">
        <v>2</v>
      </c>
      <c r="N2302" s="89" t="s">
        <v>6445</v>
      </c>
    </row>
    <row r="2303" spans="2:14" x14ac:dyDescent="0.3">
      <c r="B2303" s="27" t="s">
        <v>2299</v>
      </c>
      <c r="C2303" s="62" t="s">
        <v>5819</v>
      </c>
      <c r="D2303" s="25" t="s">
        <v>4430</v>
      </c>
      <c r="E2303" s="25" t="s">
        <v>4104</v>
      </c>
      <c r="F2303" s="26">
        <v>44096</v>
      </c>
      <c r="H2303" s="90">
        <v>2076.5199999995498</v>
      </c>
      <c r="I2303" s="90">
        <v>2841.2921999990899</v>
      </c>
      <c r="J2303" s="90">
        <v>0</v>
      </c>
      <c r="K2303" s="109">
        <v>5545135773</v>
      </c>
      <c r="L2303" s="89">
        <v>315</v>
      </c>
      <c r="M2303" s="89">
        <v>0</v>
      </c>
      <c r="N2303" s="89" t="s">
        <v>6445</v>
      </c>
    </row>
    <row r="2304" spans="2:14" x14ac:dyDescent="0.3">
      <c r="B2304" s="27" t="s">
        <v>2300</v>
      </c>
      <c r="C2304" s="62" t="s">
        <v>5820</v>
      </c>
      <c r="D2304" s="25" t="s">
        <v>4430</v>
      </c>
      <c r="E2304" s="25" t="s">
        <v>4105</v>
      </c>
      <c r="F2304" s="26">
        <v>44096</v>
      </c>
      <c r="H2304" s="90">
        <v>1952.5228000003799</v>
      </c>
      <c r="I2304" s="90">
        <v>9825.8258000016194</v>
      </c>
      <c r="J2304" s="90">
        <v>45157.085399985299</v>
      </c>
      <c r="K2304" s="109">
        <v>11678245826</v>
      </c>
      <c r="L2304" s="89">
        <v>4363</v>
      </c>
      <c r="M2304" s="89">
        <v>0</v>
      </c>
      <c r="N2304" s="89" t="s">
        <v>6445</v>
      </c>
    </row>
    <row r="2305" spans="2:14" x14ac:dyDescent="0.3">
      <c r="B2305" s="27" t="s">
        <v>2301</v>
      </c>
      <c r="C2305" s="62" t="s">
        <v>5821</v>
      </c>
      <c r="D2305" s="25" t="s">
        <v>4431</v>
      </c>
      <c r="E2305" s="25" t="s">
        <v>4100</v>
      </c>
      <c r="F2305" s="26">
        <v>44096</v>
      </c>
      <c r="H2305" s="90">
        <v>683.52560000028495</v>
      </c>
      <c r="I2305" s="90">
        <v>0</v>
      </c>
      <c r="J2305" s="90">
        <v>0</v>
      </c>
      <c r="K2305" s="109">
        <v>8769099238</v>
      </c>
      <c r="L2305" s="89">
        <v>4</v>
      </c>
      <c r="M2305" s="89">
        <v>0</v>
      </c>
      <c r="N2305" s="89" t="s">
        <v>6445</v>
      </c>
    </row>
    <row r="2306" spans="2:14" x14ac:dyDescent="0.3">
      <c r="B2306" s="27" t="s">
        <v>2302</v>
      </c>
      <c r="C2306" s="62" t="s">
        <v>5822</v>
      </c>
      <c r="D2306" s="25" t="s">
        <v>4431</v>
      </c>
      <c r="E2306" s="25" t="s">
        <v>4088</v>
      </c>
      <c r="F2306" s="26">
        <v>44096</v>
      </c>
      <c r="H2306" s="90">
        <v>3614.6000000014901</v>
      </c>
      <c r="I2306" s="90">
        <v>0</v>
      </c>
      <c r="J2306" s="90">
        <v>1275.66039999947</v>
      </c>
      <c r="K2306" s="109">
        <v>4712903104</v>
      </c>
      <c r="L2306" s="89">
        <v>2053</v>
      </c>
      <c r="M2306" s="89">
        <v>1</v>
      </c>
      <c r="N2306" s="89" t="s">
        <v>6445</v>
      </c>
    </row>
    <row r="2307" spans="2:14" x14ac:dyDescent="0.3">
      <c r="B2307" s="27" t="s">
        <v>2303</v>
      </c>
      <c r="C2307" s="62" t="s">
        <v>5823</v>
      </c>
      <c r="D2307" s="25" t="s">
        <v>4431</v>
      </c>
      <c r="E2307" s="25" t="s">
        <v>4101</v>
      </c>
      <c r="F2307" s="26">
        <v>44096</v>
      </c>
      <c r="H2307" s="90">
        <v>2935.1152999997098</v>
      </c>
      <c r="I2307" s="90">
        <v>0</v>
      </c>
      <c r="J2307" s="90">
        <v>4825.0230000019101</v>
      </c>
      <c r="K2307" s="109">
        <v>16090618160</v>
      </c>
      <c r="L2307" s="89">
        <v>1144</v>
      </c>
      <c r="M2307" s="89">
        <v>1</v>
      </c>
      <c r="N2307" s="89" t="s">
        <v>6445</v>
      </c>
    </row>
    <row r="2308" spans="2:14" x14ac:dyDescent="0.3">
      <c r="B2308" s="27" t="s">
        <v>2304</v>
      </c>
      <c r="C2308" s="62" t="s">
        <v>5824</v>
      </c>
      <c r="D2308" s="25" t="s">
        <v>4431</v>
      </c>
      <c r="E2308" s="25" t="s">
        <v>4102</v>
      </c>
      <c r="F2308" s="26">
        <v>44096</v>
      </c>
      <c r="H2308" s="90">
        <v>700.58000000007496</v>
      </c>
      <c r="I2308" s="90">
        <v>0</v>
      </c>
      <c r="J2308" s="90">
        <v>2066.57699999958</v>
      </c>
      <c r="K2308" s="109">
        <v>1154183693</v>
      </c>
      <c r="L2308" s="89">
        <v>1222</v>
      </c>
      <c r="M2308" s="89">
        <v>0</v>
      </c>
      <c r="N2308" s="89" t="s">
        <v>6445</v>
      </c>
    </row>
    <row r="2309" spans="2:14" x14ac:dyDescent="0.3">
      <c r="B2309" s="27" t="s">
        <v>2305</v>
      </c>
      <c r="C2309" s="62" t="s">
        <v>5825</v>
      </c>
      <c r="D2309" s="25" t="s">
        <v>4431</v>
      </c>
      <c r="E2309" s="25" t="s">
        <v>4097</v>
      </c>
      <c r="F2309" s="26">
        <v>44096</v>
      </c>
      <c r="H2309" s="90">
        <v>938.926099999808</v>
      </c>
      <c r="I2309" s="90">
        <v>0</v>
      </c>
      <c r="J2309" s="90">
        <v>0</v>
      </c>
      <c r="K2309" s="109">
        <v>49816862</v>
      </c>
      <c r="L2309" s="89">
        <v>1</v>
      </c>
      <c r="M2309" s="89">
        <v>1</v>
      </c>
      <c r="N2309" s="89" t="s">
        <v>6445</v>
      </c>
    </row>
    <row r="2310" spans="2:14" x14ac:dyDescent="0.3">
      <c r="B2310" s="27" t="s">
        <v>2306</v>
      </c>
      <c r="C2310" s="62" t="s">
        <v>5826</v>
      </c>
      <c r="D2310" s="25" t="s">
        <v>4431</v>
      </c>
      <c r="E2310" s="25" t="s">
        <v>4103</v>
      </c>
      <c r="F2310" s="26">
        <v>44096</v>
      </c>
      <c r="H2310" s="90">
        <v>794.42160000000104</v>
      </c>
      <c r="I2310" s="90">
        <v>0</v>
      </c>
      <c r="J2310" s="90">
        <v>0</v>
      </c>
      <c r="K2310" s="109">
        <v>10571656483</v>
      </c>
      <c r="L2310" s="89">
        <v>2</v>
      </c>
      <c r="M2310" s="89">
        <v>2</v>
      </c>
      <c r="N2310" s="89" t="s">
        <v>6445</v>
      </c>
    </row>
    <row r="2311" spans="2:14" x14ac:dyDescent="0.3">
      <c r="B2311" s="27" t="s">
        <v>2307</v>
      </c>
      <c r="C2311" s="62" t="s">
        <v>5827</v>
      </c>
      <c r="D2311" s="25" t="s">
        <v>4431</v>
      </c>
      <c r="E2311" s="25" t="s">
        <v>4104</v>
      </c>
      <c r="F2311" s="26">
        <v>44096</v>
      </c>
      <c r="H2311" s="90">
        <v>894.44840000011004</v>
      </c>
      <c r="I2311" s="90">
        <v>29068.1944000125</v>
      </c>
      <c r="J2311" s="90">
        <v>421.03179999999702</v>
      </c>
      <c r="K2311" s="109">
        <v>5983531069</v>
      </c>
      <c r="L2311" s="89">
        <v>1601</v>
      </c>
      <c r="M2311" s="89">
        <v>0</v>
      </c>
      <c r="N2311" s="89" t="s">
        <v>6445</v>
      </c>
    </row>
    <row r="2312" spans="2:14" x14ac:dyDescent="0.3">
      <c r="B2312" s="27" t="s">
        <v>2308</v>
      </c>
      <c r="C2312" s="62" t="s">
        <v>5828</v>
      </c>
      <c r="D2312" s="25" t="s">
        <v>4431</v>
      </c>
      <c r="E2312" s="25" t="s">
        <v>4105</v>
      </c>
      <c r="F2312" s="26">
        <v>44096</v>
      </c>
      <c r="H2312" s="90">
        <v>704.63300000037998</v>
      </c>
      <c r="I2312" s="90">
        <v>3387.6713000014402</v>
      </c>
      <c r="J2312" s="90">
        <v>11878.2225999981</v>
      </c>
      <c r="K2312" s="109">
        <v>7844309402</v>
      </c>
      <c r="L2312" s="89">
        <v>7813</v>
      </c>
      <c r="M2312" s="89">
        <v>1</v>
      </c>
      <c r="N2312" s="89" t="s">
        <v>6445</v>
      </c>
    </row>
    <row r="2313" spans="2:14" x14ac:dyDescent="0.3">
      <c r="B2313" s="27" t="s">
        <v>2309</v>
      </c>
      <c r="C2313" s="62" t="s">
        <v>5829</v>
      </c>
      <c r="D2313" s="25" t="s">
        <v>4432</v>
      </c>
      <c r="E2313" s="25" t="s">
        <v>4088</v>
      </c>
      <c r="F2313" s="26">
        <v>44096</v>
      </c>
      <c r="H2313" s="90">
        <v>1436.7455000001901</v>
      </c>
      <c r="I2313" s="90">
        <v>0</v>
      </c>
      <c r="J2313" s="90">
        <v>0</v>
      </c>
      <c r="K2313" s="109">
        <v>845054481</v>
      </c>
      <c r="L2313" s="89">
        <v>175</v>
      </c>
      <c r="M2313" s="89">
        <v>0</v>
      </c>
      <c r="N2313" s="89" t="s">
        <v>6445</v>
      </c>
    </row>
    <row r="2314" spans="2:14" x14ac:dyDescent="0.3">
      <c r="B2314" s="27" t="s">
        <v>2310</v>
      </c>
      <c r="C2314" s="62" t="s">
        <v>5830</v>
      </c>
      <c r="D2314" s="25" t="s">
        <v>4432</v>
      </c>
      <c r="E2314" s="25" t="s">
        <v>4111</v>
      </c>
      <c r="F2314" s="26">
        <v>44096</v>
      </c>
      <c r="H2314" s="90">
        <v>909.08399999979895</v>
      </c>
      <c r="I2314" s="90">
        <v>0</v>
      </c>
      <c r="J2314" s="90">
        <v>1040.5979999993001</v>
      </c>
      <c r="K2314" s="109">
        <v>13053331253</v>
      </c>
      <c r="L2314" s="89">
        <v>1349</v>
      </c>
      <c r="M2314" s="89">
        <v>0</v>
      </c>
      <c r="N2314" s="89" t="s">
        <v>6445</v>
      </c>
    </row>
    <row r="2315" spans="2:14" x14ac:dyDescent="0.3">
      <c r="B2315" s="27" t="s">
        <v>2311</v>
      </c>
      <c r="C2315" s="62" t="s">
        <v>5831</v>
      </c>
      <c r="D2315" s="25" t="s">
        <v>4432</v>
      </c>
      <c r="E2315" s="25" t="s">
        <v>4103</v>
      </c>
      <c r="F2315" s="26">
        <v>44096</v>
      </c>
      <c r="H2315" s="90">
        <v>828.93400000035797</v>
      </c>
      <c r="I2315" s="90">
        <v>0</v>
      </c>
      <c r="J2315" s="90">
        <v>0</v>
      </c>
      <c r="K2315" s="109">
        <v>267184968</v>
      </c>
      <c r="L2315" s="89">
        <v>1</v>
      </c>
      <c r="M2315" s="89">
        <v>1</v>
      </c>
      <c r="N2315" s="89" t="s">
        <v>6445</v>
      </c>
    </row>
    <row r="2316" spans="2:14" x14ac:dyDescent="0.3">
      <c r="B2316" s="27" t="s">
        <v>2312</v>
      </c>
      <c r="C2316" s="62" t="s">
        <v>5832</v>
      </c>
      <c r="D2316" s="25" t="s">
        <v>4432</v>
      </c>
      <c r="E2316" s="25" t="s">
        <v>4112</v>
      </c>
      <c r="F2316" s="26">
        <v>44096</v>
      </c>
      <c r="H2316" s="90">
        <v>1526.25630000047</v>
      </c>
      <c r="I2316" s="90">
        <v>0</v>
      </c>
      <c r="J2316" s="90">
        <v>0</v>
      </c>
      <c r="K2316" s="109">
        <v>5378507872</v>
      </c>
      <c r="L2316" s="89">
        <v>185</v>
      </c>
      <c r="M2316" s="89">
        <v>1</v>
      </c>
      <c r="N2316" s="89" t="s">
        <v>6445</v>
      </c>
    </row>
    <row r="2317" spans="2:14" x14ac:dyDescent="0.3">
      <c r="B2317" s="27" t="s">
        <v>2313</v>
      </c>
      <c r="C2317" s="62" t="s">
        <v>5833</v>
      </c>
      <c r="D2317" s="25" t="s">
        <v>4433</v>
      </c>
      <c r="E2317" s="25" t="s">
        <v>4099</v>
      </c>
      <c r="F2317" s="26">
        <v>44096</v>
      </c>
      <c r="H2317" s="90">
        <v>1503.8376000001999</v>
      </c>
      <c r="I2317" s="90">
        <v>0</v>
      </c>
      <c r="J2317" s="90">
        <v>0</v>
      </c>
      <c r="K2317" s="109">
        <v>1879738960</v>
      </c>
      <c r="L2317" s="89">
        <v>24</v>
      </c>
      <c r="M2317" s="89">
        <v>0</v>
      </c>
      <c r="N2317" s="89" t="s">
        <v>6445</v>
      </c>
    </row>
    <row r="2318" spans="2:14" x14ac:dyDescent="0.3">
      <c r="B2318" s="27" t="s">
        <v>2314</v>
      </c>
      <c r="C2318" s="62" t="s">
        <v>5834</v>
      </c>
      <c r="D2318" s="25" t="s">
        <v>4433</v>
      </c>
      <c r="E2318" s="25" t="s">
        <v>4100</v>
      </c>
      <c r="F2318" s="26">
        <v>44096</v>
      </c>
      <c r="H2318" s="90">
        <v>1319.71000000089</v>
      </c>
      <c r="I2318" s="90">
        <v>0</v>
      </c>
      <c r="J2318" s="90">
        <v>0</v>
      </c>
      <c r="K2318" s="109">
        <v>0</v>
      </c>
      <c r="L2318" s="89">
        <v>0</v>
      </c>
      <c r="M2318" s="89">
        <v>0</v>
      </c>
      <c r="N2318" s="89" t="s">
        <v>6445</v>
      </c>
    </row>
    <row r="2319" spans="2:14" x14ac:dyDescent="0.3">
      <c r="B2319" s="27" t="s">
        <v>2315</v>
      </c>
      <c r="C2319" s="62" t="s">
        <v>5835</v>
      </c>
      <c r="D2319" s="25" t="s">
        <v>4433</v>
      </c>
      <c r="E2319" s="25" t="s">
        <v>4088</v>
      </c>
      <c r="F2319" s="26">
        <v>44096</v>
      </c>
      <c r="H2319" s="90">
        <v>3185.28159999847</v>
      </c>
      <c r="I2319" s="90">
        <v>0</v>
      </c>
      <c r="J2319" s="90">
        <v>0</v>
      </c>
      <c r="K2319" s="109">
        <v>1553929168</v>
      </c>
      <c r="L2319" s="89">
        <v>274</v>
      </c>
      <c r="M2319" s="89">
        <v>0</v>
      </c>
      <c r="N2319" s="89" t="s">
        <v>6445</v>
      </c>
    </row>
    <row r="2320" spans="2:14" x14ac:dyDescent="0.3">
      <c r="B2320" s="27" t="s">
        <v>2316</v>
      </c>
      <c r="C2320" s="62" t="s">
        <v>5836</v>
      </c>
      <c r="D2320" s="25" t="s">
        <v>4433</v>
      </c>
      <c r="E2320" s="25" t="s">
        <v>4101</v>
      </c>
      <c r="F2320" s="26">
        <v>44096</v>
      </c>
      <c r="H2320" s="90">
        <v>2597.22030000016</v>
      </c>
      <c r="I2320" s="90">
        <v>2700.4290000013998</v>
      </c>
      <c r="J2320" s="90">
        <v>21107.680400013902</v>
      </c>
      <c r="K2320" s="109">
        <v>11684073480</v>
      </c>
      <c r="L2320" s="89">
        <v>319</v>
      </c>
      <c r="M2320" s="89">
        <v>1</v>
      </c>
      <c r="N2320" s="89" t="s">
        <v>6445</v>
      </c>
    </row>
    <row r="2321" spans="2:14" x14ac:dyDescent="0.3">
      <c r="B2321" s="27" t="s">
        <v>2317</v>
      </c>
      <c r="C2321" s="62" t="s">
        <v>5837</v>
      </c>
      <c r="D2321" s="25" t="s">
        <v>4433</v>
      </c>
      <c r="E2321" s="25" t="s">
        <v>4102</v>
      </c>
      <c r="F2321" s="26">
        <v>44096</v>
      </c>
      <c r="H2321" s="90">
        <v>1420.75489999913</v>
      </c>
      <c r="I2321" s="90">
        <v>0</v>
      </c>
      <c r="J2321" s="90">
        <v>2649.63650000095</v>
      </c>
      <c r="K2321" s="109">
        <v>501510483</v>
      </c>
      <c r="L2321" s="89">
        <v>932</v>
      </c>
      <c r="M2321" s="89">
        <v>0</v>
      </c>
      <c r="N2321" s="89" t="s">
        <v>6445</v>
      </c>
    </row>
    <row r="2322" spans="2:14" x14ac:dyDescent="0.3">
      <c r="B2322" s="27" t="s">
        <v>2318</v>
      </c>
      <c r="C2322" s="62" t="s">
        <v>5838</v>
      </c>
      <c r="D2322" s="25" t="s">
        <v>4433</v>
      </c>
      <c r="E2322" s="25" t="s">
        <v>4103</v>
      </c>
      <c r="F2322" s="26">
        <v>44096</v>
      </c>
      <c r="H2322" s="90">
        <v>1566.44820000045</v>
      </c>
      <c r="I2322" s="90">
        <v>0</v>
      </c>
      <c r="J2322" s="90">
        <v>0</v>
      </c>
      <c r="K2322" s="109">
        <v>65386049</v>
      </c>
      <c r="L2322" s="89">
        <v>1</v>
      </c>
      <c r="M2322" s="89">
        <v>1</v>
      </c>
      <c r="N2322" s="89" t="s">
        <v>6445</v>
      </c>
    </row>
    <row r="2323" spans="2:14" x14ac:dyDescent="0.3">
      <c r="B2323" s="27" t="s">
        <v>2319</v>
      </c>
      <c r="C2323" s="62" t="s">
        <v>5839</v>
      </c>
      <c r="D2323" s="25" t="s">
        <v>4433</v>
      </c>
      <c r="E2323" s="25" t="s">
        <v>4104</v>
      </c>
      <c r="F2323" s="26">
        <v>44096</v>
      </c>
      <c r="H2323" s="90">
        <v>1837.2285999991</v>
      </c>
      <c r="I2323" s="90">
        <v>48.986800000013297</v>
      </c>
      <c r="J2323" s="90">
        <v>190656.78119993201</v>
      </c>
      <c r="K2323" s="109">
        <v>5866250773</v>
      </c>
      <c r="L2323" s="89">
        <v>376</v>
      </c>
      <c r="M2323" s="89">
        <v>0</v>
      </c>
      <c r="N2323" s="89" t="s">
        <v>6445</v>
      </c>
    </row>
    <row r="2324" spans="2:14" x14ac:dyDescent="0.3">
      <c r="B2324" s="27" t="s">
        <v>2320</v>
      </c>
      <c r="C2324" s="62" t="s">
        <v>5840</v>
      </c>
      <c r="D2324" s="25" t="s">
        <v>4433</v>
      </c>
      <c r="E2324" s="25" t="s">
        <v>4105</v>
      </c>
      <c r="F2324" s="26">
        <v>44096</v>
      </c>
      <c r="H2324" s="90">
        <v>1458.00799999945</v>
      </c>
      <c r="I2324" s="90">
        <v>15050.456499993799</v>
      </c>
      <c r="J2324" s="90">
        <v>14974.485499992999</v>
      </c>
      <c r="K2324" s="109">
        <v>11382658692</v>
      </c>
      <c r="L2324" s="89">
        <v>2938</v>
      </c>
      <c r="M2324" s="89">
        <v>0</v>
      </c>
      <c r="N2324" s="89" t="s">
        <v>6445</v>
      </c>
    </row>
    <row r="2325" spans="2:14" x14ac:dyDescent="0.3">
      <c r="B2325" s="27" t="s">
        <v>2321</v>
      </c>
      <c r="C2325" s="62" t="s">
        <v>5841</v>
      </c>
      <c r="D2325" s="25" t="s">
        <v>4434</v>
      </c>
      <c r="E2325" s="25" t="s">
        <v>4099</v>
      </c>
      <c r="F2325" s="26">
        <v>44096</v>
      </c>
      <c r="H2325" s="90">
        <v>1128.6063999999301</v>
      </c>
      <c r="I2325" s="90">
        <v>0</v>
      </c>
      <c r="J2325" s="90">
        <v>0</v>
      </c>
      <c r="K2325" s="109">
        <v>4062983</v>
      </c>
      <c r="L2325" s="89">
        <v>1</v>
      </c>
      <c r="M2325" s="89">
        <v>1</v>
      </c>
      <c r="N2325" s="89" t="s">
        <v>6445</v>
      </c>
    </row>
    <row r="2326" spans="2:14" x14ac:dyDescent="0.3">
      <c r="B2326" s="27" t="s">
        <v>2322</v>
      </c>
      <c r="C2326" s="62" t="s">
        <v>5842</v>
      </c>
      <c r="D2326" s="25" t="s">
        <v>4434</v>
      </c>
      <c r="E2326" s="25" t="s">
        <v>4088</v>
      </c>
      <c r="F2326" s="26">
        <v>44096</v>
      </c>
      <c r="H2326" s="90">
        <v>2034.45370000042</v>
      </c>
      <c r="I2326" s="90">
        <v>0</v>
      </c>
      <c r="J2326" s="90">
        <v>0</v>
      </c>
      <c r="K2326" s="109">
        <v>3102375627</v>
      </c>
      <c r="L2326" s="89">
        <v>232</v>
      </c>
      <c r="M2326" s="89">
        <v>0</v>
      </c>
      <c r="N2326" s="89" t="s">
        <v>6445</v>
      </c>
    </row>
    <row r="2327" spans="2:14" x14ac:dyDescent="0.3">
      <c r="B2327" s="27" t="s">
        <v>2323</v>
      </c>
      <c r="C2327" s="62" t="s">
        <v>5843</v>
      </c>
      <c r="D2327" s="25" t="s">
        <v>4434</v>
      </c>
      <c r="E2327" s="25" t="s">
        <v>4101</v>
      </c>
      <c r="F2327" s="26">
        <v>44096</v>
      </c>
      <c r="H2327" s="90">
        <v>1805.0941000003399</v>
      </c>
      <c r="I2327" s="90">
        <v>0</v>
      </c>
      <c r="J2327" s="90">
        <v>0</v>
      </c>
      <c r="K2327" s="109">
        <v>8300491315</v>
      </c>
      <c r="L2327" s="89">
        <v>174</v>
      </c>
      <c r="M2327" s="89">
        <v>2</v>
      </c>
      <c r="N2327" s="89" t="s">
        <v>6445</v>
      </c>
    </row>
    <row r="2328" spans="2:14" x14ac:dyDescent="0.3">
      <c r="B2328" s="27" t="s">
        <v>2324</v>
      </c>
      <c r="C2328" s="62" t="s">
        <v>5844</v>
      </c>
      <c r="D2328" s="25" t="s">
        <v>4434</v>
      </c>
      <c r="E2328" s="25" t="s">
        <v>4212</v>
      </c>
      <c r="F2328" s="26">
        <v>44096</v>
      </c>
      <c r="H2328" s="90">
        <v>1384.9911000002201</v>
      </c>
      <c r="I2328" s="90">
        <v>0</v>
      </c>
      <c r="J2328" s="90">
        <v>0</v>
      </c>
      <c r="K2328" s="109">
        <v>475029769</v>
      </c>
      <c r="L2328" s="89">
        <v>2</v>
      </c>
      <c r="M2328" s="89">
        <v>2</v>
      </c>
      <c r="N2328" s="89" t="s">
        <v>6445</v>
      </c>
    </row>
    <row r="2329" spans="2:14" x14ac:dyDescent="0.3">
      <c r="B2329" s="27" t="s">
        <v>2325</v>
      </c>
      <c r="C2329" s="62" t="s">
        <v>5845</v>
      </c>
      <c r="D2329" s="25" t="s">
        <v>4434</v>
      </c>
      <c r="E2329" s="25" t="s">
        <v>4103</v>
      </c>
      <c r="F2329" s="26">
        <v>44096</v>
      </c>
      <c r="H2329" s="90">
        <v>1280.98929999955</v>
      </c>
      <c r="I2329" s="90">
        <v>0</v>
      </c>
      <c r="J2329" s="90">
        <v>0</v>
      </c>
      <c r="K2329" s="109">
        <v>1310515177</v>
      </c>
      <c r="L2329" s="89">
        <v>2</v>
      </c>
      <c r="M2329" s="89">
        <v>2</v>
      </c>
      <c r="N2329" s="89" t="s">
        <v>6445</v>
      </c>
    </row>
    <row r="2330" spans="2:14" x14ac:dyDescent="0.3">
      <c r="B2330" s="27" t="s">
        <v>2326</v>
      </c>
      <c r="C2330" s="62" t="s">
        <v>5846</v>
      </c>
      <c r="D2330" s="25" t="s">
        <v>4434</v>
      </c>
      <c r="E2330" s="25" t="s">
        <v>4104</v>
      </c>
      <c r="F2330" s="26">
        <v>44096</v>
      </c>
      <c r="H2330" s="90">
        <v>1697.57599999942</v>
      </c>
      <c r="I2330" s="90">
        <v>0</v>
      </c>
      <c r="J2330" s="90">
        <v>19505.012199997898</v>
      </c>
      <c r="K2330" s="109">
        <v>4415069069</v>
      </c>
      <c r="L2330" s="89">
        <v>207</v>
      </c>
      <c r="M2330" s="89">
        <v>0</v>
      </c>
      <c r="N2330" s="89" t="s">
        <v>6445</v>
      </c>
    </row>
    <row r="2331" spans="2:14" x14ac:dyDescent="0.3">
      <c r="B2331" s="27" t="s">
        <v>2327</v>
      </c>
      <c r="C2331" s="62" t="s">
        <v>5847</v>
      </c>
      <c r="D2331" s="25" t="s">
        <v>4434</v>
      </c>
      <c r="E2331" s="25" t="s">
        <v>4105</v>
      </c>
      <c r="F2331" s="26">
        <v>44096</v>
      </c>
      <c r="H2331" s="90">
        <v>1601.45450000092</v>
      </c>
      <c r="I2331" s="90">
        <v>4887.4294999986896</v>
      </c>
      <c r="J2331" s="90">
        <v>19814.661300003499</v>
      </c>
      <c r="K2331" s="109">
        <v>5488833583</v>
      </c>
      <c r="L2331" s="89">
        <v>1603</v>
      </c>
      <c r="M2331" s="89">
        <v>0</v>
      </c>
      <c r="N2331" s="89" t="s">
        <v>6445</v>
      </c>
    </row>
    <row r="2332" spans="2:14" x14ac:dyDescent="0.3">
      <c r="B2332" s="27" t="s">
        <v>2328</v>
      </c>
      <c r="C2332" s="62" t="s">
        <v>5848</v>
      </c>
      <c r="D2332" s="25" t="s">
        <v>4435</v>
      </c>
      <c r="E2332" s="25" t="s">
        <v>4100</v>
      </c>
      <c r="F2332" s="26">
        <v>44096</v>
      </c>
      <c r="H2332" s="90">
        <v>1135.5643000006701</v>
      </c>
      <c r="I2332" s="90">
        <v>0</v>
      </c>
      <c r="J2332" s="90">
        <v>880619.44180011703</v>
      </c>
      <c r="K2332" s="109">
        <v>110888375792</v>
      </c>
      <c r="L2332" s="89">
        <v>4</v>
      </c>
      <c r="M2332" s="89">
        <v>0</v>
      </c>
      <c r="N2332" s="89" t="s">
        <v>6445</v>
      </c>
    </row>
    <row r="2333" spans="2:14" x14ac:dyDescent="0.3">
      <c r="B2333" s="27" t="s">
        <v>2329</v>
      </c>
      <c r="C2333" s="62" t="s">
        <v>5849</v>
      </c>
      <c r="D2333" s="25" t="s">
        <v>4435</v>
      </c>
      <c r="E2333" s="25" t="s">
        <v>4088</v>
      </c>
      <c r="F2333" s="26">
        <v>44096</v>
      </c>
      <c r="H2333" s="90">
        <v>2002.3726000003501</v>
      </c>
      <c r="I2333" s="90">
        <v>1248.5188999995601</v>
      </c>
      <c r="J2333" s="90">
        <v>0</v>
      </c>
      <c r="K2333" s="109">
        <v>1141485811</v>
      </c>
      <c r="L2333" s="89">
        <v>107</v>
      </c>
      <c r="M2333" s="89">
        <v>0</v>
      </c>
      <c r="N2333" s="89" t="s">
        <v>6445</v>
      </c>
    </row>
    <row r="2334" spans="2:14" x14ac:dyDescent="0.3">
      <c r="B2334" s="27" t="s">
        <v>2330</v>
      </c>
      <c r="C2334" s="62" t="s">
        <v>5850</v>
      </c>
      <c r="D2334" s="25" t="s">
        <v>4435</v>
      </c>
      <c r="E2334" s="25" t="s">
        <v>4101</v>
      </c>
      <c r="F2334" s="26">
        <v>44096</v>
      </c>
      <c r="H2334" s="90">
        <v>2321.6196999996901</v>
      </c>
      <c r="I2334" s="90">
        <v>150.75680000009001</v>
      </c>
      <c r="J2334" s="90">
        <v>21967.422100007501</v>
      </c>
      <c r="K2334" s="109">
        <v>42335063439</v>
      </c>
      <c r="L2334" s="89">
        <v>305</v>
      </c>
      <c r="M2334" s="89">
        <v>1</v>
      </c>
      <c r="N2334" s="89" t="s">
        <v>6445</v>
      </c>
    </row>
    <row r="2335" spans="2:14" x14ac:dyDescent="0.3">
      <c r="B2335" s="27" t="s">
        <v>2331</v>
      </c>
      <c r="C2335" s="62" t="s">
        <v>5851</v>
      </c>
      <c r="D2335" s="25" t="s">
        <v>4435</v>
      </c>
      <c r="E2335" s="25" t="s">
        <v>4102</v>
      </c>
      <c r="F2335" s="26">
        <v>44096</v>
      </c>
      <c r="H2335" s="90">
        <v>1193.8725000005199</v>
      </c>
      <c r="I2335" s="90">
        <v>0</v>
      </c>
      <c r="J2335" s="90">
        <v>2365.2580999992801</v>
      </c>
      <c r="K2335" s="109">
        <v>16282078372</v>
      </c>
      <c r="L2335" s="89">
        <v>1321</v>
      </c>
      <c r="M2335" s="89">
        <v>0</v>
      </c>
      <c r="N2335" s="89" t="s">
        <v>6445</v>
      </c>
    </row>
    <row r="2336" spans="2:14" x14ac:dyDescent="0.3">
      <c r="B2336" s="27" t="s">
        <v>2332</v>
      </c>
      <c r="C2336" s="62" t="s">
        <v>5852</v>
      </c>
      <c r="D2336" s="25" t="s">
        <v>4435</v>
      </c>
      <c r="E2336" s="25" t="s">
        <v>4103</v>
      </c>
      <c r="F2336" s="26">
        <v>44096</v>
      </c>
      <c r="H2336" s="90">
        <v>1252.4529999997501</v>
      </c>
      <c r="I2336" s="90">
        <v>0</v>
      </c>
      <c r="J2336" s="90">
        <v>0</v>
      </c>
      <c r="K2336" s="109">
        <v>2686218819</v>
      </c>
      <c r="L2336" s="89">
        <v>1</v>
      </c>
      <c r="M2336" s="89">
        <v>1</v>
      </c>
      <c r="N2336" s="89" t="s">
        <v>6445</v>
      </c>
    </row>
    <row r="2337" spans="2:14" x14ac:dyDescent="0.3">
      <c r="B2337" s="27" t="s">
        <v>2333</v>
      </c>
      <c r="C2337" s="62" t="s">
        <v>5853</v>
      </c>
      <c r="D2337" s="25" t="s">
        <v>4435</v>
      </c>
      <c r="E2337" s="25" t="s">
        <v>4104</v>
      </c>
      <c r="F2337" s="26">
        <v>44096</v>
      </c>
      <c r="H2337" s="90">
        <v>1853.1458999998899</v>
      </c>
      <c r="I2337" s="90">
        <v>35075.489700019403</v>
      </c>
      <c r="J2337" s="90">
        <v>26548.335399985299</v>
      </c>
      <c r="K2337" s="109">
        <v>44546257255</v>
      </c>
      <c r="L2337" s="89">
        <v>1020</v>
      </c>
      <c r="M2337" s="89">
        <v>1</v>
      </c>
      <c r="N2337" s="89" t="s">
        <v>6445</v>
      </c>
    </row>
    <row r="2338" spans="2:14" x14ac:dyDescent="0.3">
      <c r="B2338" s="27" t="s">
        <v>2334</v>
      </c>
      <c r="C2338" s="62" t="s">
        <v>5854</v>
      </c>
      <c r="D2338" s="25" t="s">
        <v>4435</v>
      </c>
      <c r="E2338" s="25" t="s">
        <v>4105</v>
      </c>
      <c r="F2338" s="26">
        <v>44096</v>
      </c>
      <c r="H2338" s="90">
        <v>1569.9307000003801</v>
      </c>
      <c r="I2338" s="90">
        <v>28060.924600005099</v>
      </c>
      <c r="J2338" s="90">
        <v>96225.366600036607</v>
      </c>
      <c r="K2338" s="109">
        <v>41887186558</v>
      </c>
      <c r="L2338" s="89">
        <v>2631</v>
      </c>
      <c r="M2338" s="89">
        <v>0</v>
      </c>
      <c r="N2338" s="89" t="s">
        <v>6445</v>
      </c>
    </row>
    <row r="2339" spans="2:14" x14ac:dyDescent="0.3">
      <c r="B2339" s="27" t="s">
        <v>2335</v>
      </c>
      <c r="C2339" s="62" t="s">
        <v>5855</v>
      </c>
      <c r="D2339" s="25" t="s">
        <v>4436</v>
      </c>
      <c r="E2339" s="25" t="s">
        <v>4099</v>
      </c>
      <c r="F2339" s="26">
        <v>44096</v>
      </c>
      <c r="H2339" s="90">
        <v>1173.2260999996199</v>
      </c>
      <c r="I2339" s="90">
        <v>0</v>
      </c>
      <c r="J2339" s="90">
        <v>0</v>
      </c>
      <c r="K2339" s="109">
        <v>4223614</v>
      </c>
      <c r="L2339" s="89">
        <v>1</v>
      </c>
      <c r="M2339" s="89">
        <v>1</v>
      </c>
      <c r="N2339" s="89" t="s">
        <v>6445</v>
      </c>
    </row>
    <row r="2340" spans="2:14" x14ac:dyDescent="0.3">
      <c r="B2340" s="27" t="s">
        <v>2336</v>
      </c>
      <c r="C2340" s="62" t="s">
        <v>5856</v>
      </c>
      <c r="D2340" s="25" t="s">
        <v>4436</v>
      </c>
      <c r="E2340" s="25" t="s">
        <v>4088</v>
      </c>
      <c r="F2340" s="26">
        <v>44096</v>
      </c>
      <c r="H2340" s="90">
        <v>2151.8222000002902</v>
      </c>
      <c r="I2340" s="90">
        <v>4001.2877999991201</v>
      </c>
      <c r="J2340" s="90">
        <v>46281.5</v>
      </c>
      <c r="K2340" s="109">
        <v>5880280617</v>
      </c>
      <c r="L2340" s="89">
        <v>359</v>
      </c>
      <c r="M2340" s="89">
        <v>0</v>
      </c>
      <c r="N2340" s="89" t="s">
        <v>6445</v>
      </c>
    </row>
    <row r="2341" spans="2:14" x14ac:dyDescent="0.3">
      <c r="B2341" s="27" t="s">
        <v>2337</v>
      </c>
      <c r="C2341" s="62" t="s">
        <v>5857</v>
      </c>
      <c r="D2341" s="25" t="s">
        <v>4436</v>
      </c>
      <c r="E2341" s="25" t="s">
        <v>4101</v>
      </c>
      <c r="F2341" s="26">
        <v>44096</v>
      </c>
      <c r="H2341" s="90">
        <v>1900.9689000006799</v>
      </c>
      <c r="I2341" s="90">
        <v>0</v>
      </c>
      <c r="J2341" s="90">
        <v>204954.09249997101</v>
      </c>
      <c r="K2341" s="109">
        <v>29163112899</v>
      </c>
      <c r="L2341" s="89">
        <v>421</v>
      </c>
      <c r="M2341" s="89">
        <v>1</v>
      </c>
      <c r="N2341" s="89" t="s">
        <v>6445</v>
      </c>
    </row>
    <row r="2342" spans="2:14" x14ac:dyDescent="0.3">
      <c r="B2342" s="27" t="s">
        <v>2338</v>
      </c>
      <c r="C2342" s="62" t="s">
        <v>5858</v>
      </c>
      <c r="D2342" s="25" t="s">
        <v>4436</v>
      </c>
      <c r="E2342" s="25" t="s">
        <v>4212</v>
      </c>
      <c r="F2342" s="26">
        <v>44096</v>
      </c>
      <c r="H2342" s="90">
        <v>1352.4330000001901</v>
      </c>
      <c r="I2342" s="90">
        <v>0</v>
      </c>
      <c r="J2342" s="90">
        <v>0</v>
      </c>
      <c r="K2342" s="109">
        <v>550888976</v>
      </c>
      <c r="L2342" s="89">
        <v>2</v>
      </c>
      <c r="M2342" s="89">
        <v>2</v>
      </c>
      <c r="N2342" s="89" t="s">
        <v>6445</v>
      </c>
    </row>
    <row r="2343" spans="2:14" x14ac:dyDescent="0.3">
      <c r="B2343" s="27" t="s">
        <v>2339</v>
      </c>
      <c r="C2343" s="62" t="s">
        <v>5859</v>
      </c>
      <c r="D2343" s="25" t="s">
        <v>4436</v>
      </c>
      <c r="E2343" s="25" t="s">
        <v>4103</v>
      </c>
      <c r="F2343" s="26">
        <v>44096</v>
      </c>
      <c r="H2343" s="90">
        <v>1405.9628999996901</v>
      </c>
      <c r="I2343" s="90">
        <v>0</v>
      </c>
      <c r="J2343" s="90">
        <v>0</v>
      </c>
      <c r="K2343" s="109">
        <v>3761975161</v>
      </c>
      <c r="L2343" s="89">
        <v>2</v>
      </c>
      <c r="M2343" s="89">
        <v>2</v>
      </c>
      <c r="N2343" s="89" t="s">
        <v>6445</v>
      </c>
    </row>
    <row r="2344" spans="2:14" x14ac:dyDescent="0.3">
      <c r="B2344" s="27" t="s">
        <v>2340</v>
      </c>
      <c r="C2344" s="62" t="s">
        <v>5860</v>
      </c>
      <c r="D2344" s="25" t="s">
        <v>4436</v>
      </c>
      <c r="E2344" s="25" t="s">
        <v>4104</v>
      </c>
      <c r="F2344" s="26">
        <v>44096</v>
      </c>
      <c r="H2344" s="90">
        <v>1788.3356999997</v>
      </c>
      <c r="I2344" s="90">
        <v>0</v>
      </c>
      <c r="J2344" s="90">
        <v>0</v>
      </c>
      <c r="K2344" s="109">
        <v>12492094859</v>
      </c>
      <c r="L2344" s="89">
        <v>522</v>
      </c>
      <c r="M2344" s="89">
        <v>0</v>
      </c>
      <c r="N2344" s="89" t="s">
        <v>6445</v>
      </c>
    </row>
    <row r="2345" spans="2:14" x14ac:dyDescent="0.3">
      <c r="B2345" s="27" t="s">
        <v>2341</v>
      </c>
      <c r="C2345" s="62" t="s">
        <v>5861</v>
      </c>
      <c r="D2345" s="25" t="s">
        <v>4436</v>
      </c>
      <c r="E2345" s="25" t="s">
        <v>4105</v>
      </c>
      <c r="F2345" s="26">
        <v>44096</v>
      </c>
      <c r="H2345" s="90">
        <v>1684.4981999993299</v>
      </c>
      <c r="I2345" s="90">
        <v>3666.0918000005199</v>
      </c>
      <c r="J2345" s="90">
        <v>26703.3512000144</v>
      </c>
      <c r="K2345" s="109">
        <v>16113127227</v>
      </c>
      <c r="L2345" s="89">
        <v>2551</v>
      </c>
      <c r="M2345" s="89">
        <v>0</v>
      </c>
      <c r="N2345" s="89" t="s">
        <v>6445</v>
      </c>
    </row>
    <row r="2346" spans="2:14" x14ac:dyDescent="0.3">
      <c r="B2346" s="27" t="s">
        <v>2342</v>
      </c>
      <c r="C2346" s="62" t="s">
        <v>5862</v>
      </c>
      <c r="D2346" s="25" t="s">
        <v>4437</v>
      </c>
      <c r="E2346" s="25" t="s">
        <v>4100</v>
      </c>
      <c r="F2346" s="26">
        <v>44096</v>
      </c>
      <c r="H2346" s="90">
        <v>86772.656852960601</v>
      </c>
      <c r="I2346" s="90">
        <v>0</v>
      </c>
      <c r="J2346" s="90">
        <v>0</v>
      </c>
      <c r="K2346" s="109">
        <v>0</v>
      </c>
      <c r="L2346" s="89">
        <v>0</v>
      </c>
      <c r="M2346" s="89">
        <v>0</v>
      </c>
      <c r="N2346" s="89" t="s">
        <v>6446</v>
      </c>
    </row>
    <row r="2347" spans="2:14" x14ac:dyDescent="0.3">
      <c r="B2347" s="27" t="s">
        <v>2343</v>
      </c>
      <c r="C2347" s="62" t="s">
        <v>5863</v>
      </c>
      <c r="D2347" s="25" t="s">
        <v>4437</v>
      </c>
      <c r="E2347" s="25" t="s">
        <v>4184</v>
      </c>
      <c r="F2347" s="26">
        <v>44096</v>
      </c>
      <c r="H2347" s="90">
        <v>76996.048220992103</v>
      </c>
      <c r="I2347" s="90">
        <v>0</v>
      </c>
      <c r="J2347" s="90">
        <v>0</v>
      </c>
      <c r="K2347" s="109">
        <v>3498384522.9882798</v>
      </c>
      <c r="L2347" s="89">
        <v>5</v>
      </c>
      <c r="M2347" s="89">
        <v>0</v>
      </c>
      <c r="N2347" s="89" t="s">
        <v>6446</v>
      </c>
    </row>
    <row r="2348" spans="2:14" x14ac:dyDescent="0.3">
      <c r="B2348" s="27" t="s">
        <v>2344</v>
      </c>
      <c r="C2348" s="62" t="s">
        <v>5864</v>
      </c>
      <c r="D2348" s="25" t="s">
        <v>4437</v>
      </c>
      <c r="E2348" s="25" t="s">
        <v>4101</v>
      </c>
      <c r="F2348" s="26">
        <v>44096</v>
      </c>
      <c r="H2348" s="90">
        <v>87855.623532056794</v>
      </c>
      <c r="I2348" s="90">
        <v>0</v>
      </c>
      <c r="J2348" s="90">
        <v>0</v>
      </c>
      <c r="K2348" s="109">
        <v>23219649396.75</v>
      </c>
      <c r="L2348" s="89">
        <v>75</v>
      </c>
      <c r="M2348" s="89">
        <v>0</v>
      </c>
      <c r="N2348" s="89" t="s">
        <v>6446</v>
      </c>
    </row>
    <row r="2349" spans="2:14" x14ac:dyDescent="0.3">
      <c r="B2349" s="27" t="s">
        <v>2345</v>
      </c>
      <c r="C2349" s="62" t="s">
        <v>5865</v>
      </c>
      <c r="D2349" s="25" t="s">
        <v>4437</v>
      </c>
      <c r="E2349" s="25" t="s">
        <v>4104</v>
      </c>
      <c r="F2349" s="26">
        <v>44096</v>
      </c>
      <c r="H2349" s="90">
        <v>87011.693171977997</v>
      </c>
      <c r="I2349" s="90">
        <v>444.09720000019303</v>
      </c>
      <c r="J2349" s="90">
        <v>0</v>
      </c>
      <c r="K2349" s="109">
        <v>5111411070.7656298</v>
      </c>
      <c r="L2349" s="89">
        <v>84</v>
      </c>
      <c r="M2349" s="89">
        <v>0</v>
      </c>
      <c r="N2349" s="89" t="s">
        <v>6446</v>
      </c>
    </row>
    <row r="2350" spans="2:14" x14ac:dyDescent="0.3">
      <c r="B2350" s="27" t="s">
        <v>2346</v>
      </c>
      <c r="C2350" s="62" t="s">
        <v>5866</v>
      </c>
      <c r="D2350" s="25" t="s">
        <v>4437</v>
      </c>
      <c r="E2350" s="25" t="s">
        <v>4105</v>
      </c>
      <c r="F2350" s="26">
        <v>44096</v>
      </c>
      <c r="H2350" s="90">
        <v>86420.632787942901</v>
      </c>
      <c r="I2350" s="90">
        <v>809.88410000037402</v>
      </c>
      <c r="J2350" s="90">
        <v>58.638700000010402</v>
      </c>
      <c r="K2350" s="109">
        <v>24949546705.3125</v>
      </c>
      <c r="L2350" s="89">
        <v>512</v>
      </c>
      <c r="M2350" s="89">
        <v>0</v>
      </c>
      <c r="N2350" s="89" t="s">
        <v>6446</v>
      </c>
    </row>
    <row r="2351" spans="2:14" x14ac:dyDescent="0.3">
      <c r="B2351" s="27" t="s">
        <v>2347</v>
      </c>
      <c r="C2351" s="62" t="s">
        <v>5867</v>
      </c>
      <c r="D2351" s="25" t="s">
        <v>4438</v>
      </c>
      <c r="E2351" s="25" t="s">
        <v>4099</v>
      </c>
      <c r="F2351" s="26">
        <v>44096</v>
      </c>
      <c r="H2351" s="90">
        <v>1003.19440000039</v>
      </c>
      <c r="I2351" s="90">
        <v>0</v>
      </c>
      <c r="J2351" s="90">
        <v>0</v>
      </c>
      <c r="K2351" s="109">
        <v>816387667</v>
      </c>
      <c r="L2351" s="89">
        <v>3</v>
      </c>
      <c r="M2351" s="89">
        <v>0</v>
      </c>
      <c r="N2351" s="89" t="s">
        <v>6445</v>
      </c>
    </row>
    <row r="2352" spans="2:14" x14ac:dyDescent="0.3">
      <c r="B2352" s="27" t="s">
        <v>2348</v>
      </c>
      <c r="C2352" s="62" t="s">
        <v>5868</v>
      </c>
      <c r="D2352" s="25" t="s">
        <v>4438</v>
      </c>
      <c r="E2352" s="25" t="s">
        <v>4088</v>
      </c>
      <c r="F2352" s="26">
        <v>44096</v>
      </c>
      <c r="H2352" s="90">
        <v>2261.8841999992701</v>
      </c>
      <c r="I2352" s="90">
        <v>66.316400000010603</v>
      </c>
      <c r="J2352" s="90">
        <v>0</v>
      </c>
      <c r="K2352" s="109">
        <v>3824426770</v>
      </c>
      <c r="L2352" s="89">
        <v>239</v>
      </c>
      <c r="M2352" s="89">
        <v>1</v>
      </c>
      <c r="N2352" s="89" t="s">
        <v>6445</v>
      </c>
    </row>
    <row r="2353" spans="2:14" x14ac:dyDescent="0.3">
      <c r="B2353" s="27" t="s">
        <v>2349</v>
      </c>
      <c r="C2353" s="62" t="s">
        <v>5869</v>
      </c>
      <c r="D2353" s="25" t="s">
        <v>4438</v>
      </c>
      <c r="E2353" s="25" t="s">
        <v>4101</v>
      </c>
      <c r="F2353" s="26">
        <v>44096</v>
      </c>
      <c r="H2353" s="90">
        <v>2153.4809000007799</v>
      </c>
      <c r="I2353" s="90">
        <v>1393.0933999996601</v>
      </c>
      <c r="J2353" s="90">
        <v>23873.234600007501</v>
      </c>
      <c r="K2353" s="109">
        <v>36782285756</v>
      </c>
      <c r="L2353" s="89">
        <v>469</v>
      </c>
      <c r="M2353" s="89">
        <v>1</v>
      </c>
      <c r="N2353" s="89" t="s">
        <v>6445</v>
      </c>
    </row>
    <row r="2354" spans="2:14" x14ac:dyDescent="0.3">
      <c r="B2354" s="27" t="s">
        <v>2350</v>
      </c>
      <c r="C2354" s="62" t="s">
        <v>5870</v>
      </c>
      <c r="D2354" s="25" t="s">
        <v>4438</v>
      </c>
      <c r="E2354" s="25" t="s">
        <v>4212</v>
      </c>
      <c r="F2354" s="26">
        <v>44096</v>
      </c>
      <c r="H2354" s="90">
        <v>1315.5716999992701</v>
      </c>
      <c r="I2354" s="90">
        <v>0</v>
      </c>
      <c r="J2354" s="90">
        <v>0</v>
      </c>
      <c r="K2354" s="109">
        <v>123899216</v>
      </c>
      <c r="L2354" s="89">
        <v>1</v>
      </c>
      <c r="M2354" s="89">
        <v>1</v>
      </c>
      <c r="N2354" s="89" t="s">
        <v>6445</v>
      </c>
    </row>
    <row r="2355" spans="2:14" x14ac:dyDescent="0.3">
      <c r="B2355" s="27" t="s">
        <v>2351</v>
      </c>
      <c r="C2355" s="62" t="s">
        <v>5871</v>
      </c>
      <c r="D2355" s="25" t="s">
        <v>4438</v>
      </c>
      <c r="E2355" s="25" t="s">
        <v>4103</v>
      </c>
      <c r="F2355" s="26">
        <v>44096</v>
      </c>
      <c r="H2355" s="90">
        <v>1343.8300999999001</v>
      </c>
      <c r="I2355" s="90">
        <v>0</v>
      </c>
      <c r="J2355" s="90">
        <v>0</v>
      </c>
      <c r="K2355" s="109">
        <v>2989209267</v>
      </c>
      <c r="L2355" s="89">
        <v>1</v>
      </c>
      <c r="M2355" s="89">
        <v>1</v>
      </c>
      <c r="N2355" s="89" t="s">
        <v>6445</v>
      </c>
    </row>
    <row r="2356" spans="2:14" x14ac:dyDescent="0.3">
      <c r="B2356" s="27" t="s">
        <v>2352</v>
      </c>
      <c r="C2356" s="62" t="s">
        <v>5872</v>
      </c>
      <c r="D2356" s="25" t="s">
        <v>4438</v>
      </c>
      <c r="E2356" s="25" t="s">
        <v>4104</v>
      </c>
      <c r="F2356" s="26">
        <v>44096</v>
      </c>
      <c r="H2356" s="90">
        <v>1758.7877999991199</v>
      </c>
      <c r="I2356" s="90">
        <v>76341.259600043297</v>
      </c>
      <c r="J2356" s="90">
        <v>0</v>
      </c>
      <c r="K2356" s="109">
        <v>24301044081</v>
      </c>
      <c r="L2356" s="89">
        <v>685</v>
      </c>
      <c r="M2356" s="89">
        <v>0</v>
      </c>
      <c r="N2356" s="89" t="s">
        <v>6445</v>
      </c>
    </row>
    <row r="2357" spans="2:14" x14ac:dyDescent="0.3">
      <c r="B2357" s="27" t="s">
        <v>2353</v>
      </c>
      <c r="C2357" s="62" t="s">
        <v>5873</v>
      </c>
      <c r="D2357" s="25" t="s">
        <v>4438</v>
      </c>
      <c r="E2357" s="25" t="s">
        <v>4105</v>
      </c>
      <c r="F2357" s="26">
        <v>44096</v>
      </c>
      <c r="H2357" s="90">
        <v>1970.4655000008599</v>
      </c>
      <c r="I2357" s="90">
        <v>56017.257300019301</v>
      </c>
      <c r="J2357" s="90">
        <v>19423.931400001002</v>
      </c>
      <c r="K2357" s="109">
        <v>60947943125</v>
      </c>
      <c r="L2357" s="89">
        <v>4586</v>
      </c>
      <c r="M2357" s="89">
        <v>0</v>
      </c>
      <c r="N2357" s="89" t="s">
        <v>6445</v>
      </c>
    </row>
    <row r="2358" spans="2:14" x14ac:dyDescent="0.3">
      <c r="B2358" s="27" t="s">
        <v>2354</v>
      </c>
      <c r="C2358" s="62" t="s">
        <v>5874</v>
      </c>
      <c r="D2358" s="25" t="s">
        <v>4439</v>
      </c>
      <c r="E2358" s="25" t="s">
        <v>4088</v>
      </c>
      <c r="F2358" s="26">
        <v>44096</v>
      </c>
      <c r="H2358" s="90">
        <v>1149.93290000036</v>
      </c>
      <c r="I2358" s="90">
        <v>0</v>
      </c>
      <c r="J2358" s="90">
        <v>0</v>
      </c>
      <c r="K2358" s="109">
        <v>2404863</v>
      </c>
      <c r="L2358" s="89">
        <v>3</v>
      </c>
      <c r="M2358" s="89">
        <v>0</v>
      </c>
      <c r="N2358" s="89" t="s">
        <v>6445</v>
      </c>
    </row>
    <row r="2359" spans="2:14" x14ac:dyDescent="0.3">
      <c r="B2359" s="27" t="s">
        <v>2355</v>
      </c>
      <c r="C2359" s="62" t="s">
        <v>5875</v>
      </c>
      <c r="D2359" s="25" t="s">
        <v>4439</v>
      </c>
      <c r="E2359" s="25" t="s">
        <v>4101</v>
      </c>
      <c r="F2359" s="26">
        <v>44096</v>
      </c>
      <c r="H2359" s="90">
        <v>1144.5807000007501</v>
      </c>
      <c r="I2359" s="90">
        <v>0</v>
      </c>
      <c r="J2359" s="90">
        <v>0</v>
      </c>
      <c r="K2359" s="109">
        <v>739449364</v>
      </c>
      <c r="L2359" s="89">
        <v>9</v>
      </c>
      <c r="M2359" s="89">
        <v>0</v>
      </c>
      <c r="N2359" s="89" t="s">
        <v>6445</v>
      </c>
    </row>
    <row r="2360" spans="2:14" x14ac:dyDescent="0.3">
      <c r="B2360" s="27" t="s">
        <v>2356</v>
      </c>
      <c r="C2360" s="62" t="s">
        <v>5876</v>
      </c>
      <c r="D2360" s="25" t="s">
        <v>4439</v>
      </c>
      <c r="E2360" s="25" t="s">
        <v>4104</v>
      </c>
      <c r="F2360" s="26">
        <v>44096</v>
      </c>
      <c r="H2360" s="90">
        <v>1139.9058999996601</v>
      </c>
      <c r="I2360" s="90">
        <v>71935.762400031104</v>
      </c>
      <c r="J2360" s="90">
        <v>0</v>
      </c>
      <c r="K2360" s="109">
        <v>1764496856</v>
      </c>
      <c r="L2360" s="89">
        <v>45</v>
      </c>
      <c r="M2360" s="89">
        <v>0</v>
      </c>
      <c r="N2360" s="89" t="s">
        <v>6445</v>
      </c>
    </row>
    <row r="2361" spans="2:14" x14ac:dyDescent="0.3">
      <c r="B2361" s="27" t="s">
        <v>2357</v>
      </c>
      <c r="C2361" s="62" t="s">
        <v>5877</v>
      </c>
      <c r="D2361" s="25" t="s">
        <v>4439</v>
      </c>
      <c r="E2361" s="25" t="s">
        <v>4105</v>
      </c>
      <c r="F2361" s="26">
        <v>44096</v>
      </c>
      <c r="H2361" s="90">
        <v>1125.41310000047</v>
      </c>
      <c r="I2361" s="90">
        <v>25108.445100009401</v>
      </c>
      <c r="J2361" s="90">
        <v>10939.804199993599</v>
      </c>
      <c r="K2361" s="109">
        <v>3101946523</v>
      </c>
      <c r="L2361" s="89">
        <v>500</v>
      </c>
      <c r="M2361" s="89">
        <v>0</v>
      </c>
      <c r="N2361" s="89" t="s">
        <v>6445</v>
      </c>
    </row>
    <row r="2362" spans="2:14" x14ac:dyDescent="0.3">
      <c r="B2362" s="27" t="s">
        <v>2358</v>
      </c>
      <c r="C2362" s="62" t="s">
        <v>5878</v>
      </c>
      <c r="D2362" s="25" t="s">
        <v>4440</v>
      </c>
      <c r="E2362" s="25" t="s">
        <v>4099</v>
      </c>
      <c r="F2362" s="26">
        <v>44096</v>
      </c>
      <c r="H2362" s="90">
        <v>1378.9971999991701</v>
      </c>
      <c r="I2362" s="90">
        <v>0</v>
      </c>
      <c r="J2362" s="90">
        <v>0</v>
      </c>
      <c r="K2362" s="109">
        <v>2154701682</v>
      </c>
      <c r="L2362" s="89">
        <v>21</v>
      </c>
      <c r="M2362" s="89">
        <v>0</v>
      </c>
      <c r="N2362" s="89" t="s">
        <v>6445</v>
      </c>
    </row>
    <row r="2363" spans="2:14" x14ac:dyDescent="0.3">
      <c r="B2363" s="27" t="s">
        <v>2359</v>
      </c>
      <c r="C2363" s="62" t="s">
        <v>5879</v>
      </c>
      <c r="D2363" s="25" t="s">
        <v>4440</v>
      </c>
      <c r="E2363" s="25" t="s">
        <v>4100</v>
      </c>
      <c r="F2363" s="26">
        <v>44096</v>
      </c>
      <c r="H2363" s="90">
        <v>1103.4022000003599</v>
      </c>
      <c r="I2363" s="90">
        <v>0</v>
      </c>
      <c r="J2363" s="90">
        <v>0</v>
      </c>
      <c r="K2363" s="109">
        <v>5210406851</v>
      </c>
      <c r="L2363" s="89">
        <v>2</v>
      </c>
      <c r="M2363" s="89">
        <v>0</v>
      </c>
      <c r="N2363" s="89" t="s">
        <v>6445</v>
      </c>
    </row>
    <row r="2364" spans="2:14" x14ac:dyDescent="0.3">
      <c r="B2364" s="27" t="s">
        <v>2360</v>
      </c>
      <c r="C2364" s="62" t="s">
        <v>5880</v>
      </c>
      <c r="D2364" s="25" t="s">
        <v>4440</v>
      </c>
      <c r="E2364" s="25" t="s">
        <v>4088</v>
      </c>
      <c r="F2364" s="26">
        <v>44096</v>
      </c>
      <c r="H2364" s="90">
        <v>2113.1951999999601</v>
      </c>
      <c r="I2364" s="90">
        <v>70.982599999988494</v>
      </c>
      <c r="J2364" s="90">
        <v>2260.67570000142</v>
      </c>
      <c r="K2364" s="109">
        <v>2480761663</v>
      </c>
      <c r="L2364" s="89">
        <v>266</v>
      </c>
      <c r="M2364" s="89">
        <v>1</v>
      </c>
      <c r="N2364" s="89" t="s">
        <v>6445</v>
      </c>
    </row>
    <row r="2365" spans="2:14" x14ac:dyDescent="0.3">
      <c r="B2365" s="27" t="s">
        <v>2361</v>
      </c>
      <c r="C2365" s="62" t="s">
        <v>5881</v>
      </c>
      <c r="D2365" s="25" t="s">
        <v>4440</v>
      </c>
      <c r="E2365" s="25" t="s">
        <v>4101</v>
      </c>
      <c r="F2365" s="26">
        <v>44096</v>
      </c>
      <c r="H2365" s="90">
        <v>1713.71150000021</v>
      </c>
      <c r="I2365" s="90">
        <v>29176.439599990801</v>
      </c>
      <c r="J2365" s="90">
        <v>27717.617599993901</v>
      </c>
      <c r="K2365" s="109">
        <v>15245413448</v>
      </c>
      <c r="L2365" s="89">
        <v>354</v>
      </c>
      <c r="M2365" s="89">
        <v>0</v>
      </c>
      <c r="N2365" s="89" t="s">
        <v>6445</v>
      </c>
    </row>
    <row r="2366" spans="2:14" x14ac:dyDescent="0.3">
      <c r="B2366" s="27" t="s">
        <v>2362</v>
      </c>
      <c r="C2366" s="62" t="s">
        <v>5882</v>
      </c>
      <c r="D2366" s="25" t="s">
        <v>4440</v>
      </c>
      <c r="E2366" s="25" t="s">
        <v>4102</v>
      </c>
      <c r="F2366" s="26">
        <v>44096</v>
      </c>
      <c r="H2366" s="90">
        <v>1253.58589999937</v>
      </c>
      <c r="I2366" s="90">
        <v>0</v>
      </c>
      <c r="J2366" s="90">
        <v>1793.25569999963</v>
      </c>
      <c r="K2366" s="109">
        <v>2737208619</v>
      </c>
      <c r="L2366" s="89">
        <v>1013</v>
      </c>
      <c r="M2366" s="89">
        <v>0</v>
      </c>
      <c r="N2366" s="89" t="s">
        <v>6445</v>
      </c>
    </row>
    <row r="2367" spans="2:14" x14ac:dyDescent="0.3">
      <c r="B2367" s="27" t="s">
        <v>2363</v>
      </c>
      <c r="C2367" s="62" t="s">
        <v>5883</v>
      </c>
      <c r="D2367" s="25" t="s">
        <v>4440</v>
      </c>
      <c r="E2367" s="25" t="s">
        <v>4097</v>
      </c>
      <c r="F2367" s="26">
        <v>44096</v>
      </c>
      <c r="H2367" s="90">
        <v>1340.75489999913</v>
      </c>
      <c r="I2367" s="90">
        <v>0</v>
      </c>
      <c r="J2367" s="90">
        <v>0</v>
      </c>
      <c r="K2367" s="109">
        <v>12625873084</v>
      </c>
      <c r="L2367" s="89">
        <v>1</v>
      </c>
      <c r="M2367" s="89">
        <v>1</v>
      </c>
      <c r="N2367" s="89" t="s">
        <v>6445</v>
      </c>
    </row>
    <row r="2368" spans="2:14" x14ac:dyDescent="0.3">
      <c r="B2368" s="27" t="s">
        <v>2364</v>
      </c>
      <c r="C2368" s="62" t="s">
        <v>5884</v>
      </c>
      <c r="D2368" s="25" t="s">
        <v>4440</v>
      </c>
      <c r="E2368" s="25" t="s">
        <v>4212</v>
      </c>
      <c r="F2368" s="26">
        <v>44096</v>
      </c>
      <c r="H2368" s="90">
        <v>1444.45450000092</v>
      </c>
      <c r="I2368" s="90">
        <v>0</v>
      </c>
      <c r="J2368" s="90">
        <v>0</v>
      </c>
      <c r="K2368" s="109">
        <v>37439038</v>
      </c>
      <c r="L2368" s="89">
        <v>1</v>
      </c>
      <c r="M2368" s="89">
        <v>1</v>
      </c>
      <c r="N2368" s="89" t="s">
        <v>6445</v>
      </c>
    </row>
    <row r="2369" spans="2:14" x14ac:dyDescent="0.3">
      <c r="B2369" s="27" t="s">
        <v>2365</v>
      </c>
      <c r="C2369" s="62" t="s">
        <v>5885</v>
      </c>
      <c r="D2369" s="25" t="s">
        <v>4440</v>
      </c>
      <c r="E2369" s="25" t="s">
        <v>4103</v>
      </c>
      <c r="F2369" s="26">
        <v>44096</v>
      </c>
      <c r="H2369" s="90">
        <v>1373.6076999995901</v>
      </c>
      <c r="I2369" s="90">
        <v>0</v>
      </c>
      <c r="J2369" s="90">
        <v>0</v>
      </c>
      <c r="K2369" s="109">
        <v>441924748</v>
      </c>
      <c r="L2369" s="89">
        <v>1</v>
      </c>
      <c r="M2369" s="89">
        <v>1</v>
      </c>
      <c r="N2369" s="89" t="s">
        <v>6445</v>
      </c>
    </row>
    <row r="2370" spans="2:14" x14ac:dyDescent="0.3">
      <c r="B2370" s="27" t="s">
        <v>2366</v>
      </c>
      <c r="C2370" s="62" t="s">
        <v>5886</v>
      </c>
      <c r="D2370" s="25" t="s">
        <v>4440</v>
      </c>
      <c r="E2370" s="25" t="s">
        <v>4104</v>
      </c>
      <c r="F2370" s="26">
        <v>44096</v>
      </c>
      <c r="H2370" s="90">
        <v>1533.25520000048</v>
      </c>
      <c r="I2370" s="90">
        <v>0</v>
      </c>
      <c r="J2370" s="90">
        <v>19547.744300007798</v>
      </c>
      <c r="K2370" s="109">
        <v>9993994816</v>
      </c>
      <c r="L2370" s="89">
        <v>462</v>
      </c>
      <c r="M2370" s="89">
        <v>1</v>
      </c>
      <c r="N2370" s="89" t="s">
        <v>6445</v>
      </c>
    </row>
    <row r="2371" spans="2:14" x14ac:dyDescent="0.3">
      <c r="B2371" s="27" t="s">
        <v>2367</v>
      </c>
      <c r="C2371" s="62" t="s">
        <v>5887</v>
      </c>
      <c r="D2371" s="25" t="s">
        <v>4440</v>
      </c>
      <c r="E2371" s="25" t="s">
        <v>4105</v>
      </c>
      <c r="F2371" s="26">
        <v>44096</v>
      </c>
      <c r="H2371" s="90">
        <v>1219.02290000021</v>
      </c>
      <c r="I2371" s="90">
        <v>11229.009700000301</v>
      </c>
      <c r="J2371" s="90">
        <v>12955.669799998401</v>
      </c>
      <c r="K2371" s="109">
        <v>9382280110</v>
      </c>
      <c r="L2371" s="89">
        <v>2192</v>
      </c>
      <c r="M2371" s="89">
        <v>1</v>
      </c>
      <c r="N2371" s="89" t="s">
        <v>6445</v>
      </c>
    </row>
    <row r="2372" spans="2:14" x14ac:dyDescent="0.3">
      <c r="B2372" s="27" t="s">
        <v>2368</v>
      </c>
      <c r="C2372" s="62" t="s">
        <v>5888</v>
      </c>
      <c r="D2372" s="25" t="s">
        <v>4441</v>
      </c>
      <c r="E2372" s="25" t="s">
        <v>4100</v>
      </c>
      <c r="F2372" s="26">
        <v>44096</v>
      </c>
      <c r="H2372" s="90">
        <v>1125.80450000055</v>
      </c>
      <c r="I2372" s="90">
        <v>497422.06570005399</v>
      </c>
      <c r="J2372" s="90">
        <v>0</v>
      </c>
      <c r="K2372" s="109">
        <v>107061194906</v>
      </c>
      <c r="L2372" s="89">
        <v>6</v>
      </c>
      <c r="M2372" s="89">
        <v>0</v>
      </c>
      <c r="N2372" s="89" t="s">
        <v>6445</v>
      </c>
    </row>
    <row r="2373" spans="2:14" x14ac:dyDescent="0.3">
      <c r="B2373" s="27" t="s">
        <v>2369</v>
      </c>
      <c r="C2373" s="62" t="s">
        <v>5889</v>
      </c>
      <c r="D2373" s="25" t="s">
        <v>4441</v>
      </c>
      <c r="E2373" s="25" t="s">
        <v>4088</v>
      </c>
      <c r="F2373" s="26">
        <v>44096</v>
      </c>
      <c r="H2373" s="90">
        <v>4589.8699999973196</v>
      </c>
      <c r="I2373" s="90">
        <v>581.71580000035499</v>
      </c>
      <c r="J2373" s="90">
        <v>0</v>
      </c>
      <c r="K2373" s="109">
        <v>3157105374</v>
      </c>
      <c r="L2373" s="89">
        <v>325</v>
      </c>
      <c r="M2373" s="89">
        <v>1</v>
      </c>
      <c r="N2373" s="89" t="s">
        <v>6445</v>
      </c>
    </row>
    <row r="2374" spans="2:14" x14ac:dyDescent="0.3">
      <c r="B2374" s="27" t="s">
        <v>2370</v>
      </c>
      <c r="C2374" s="62" t="s">
        <v>5890</v>
      </c>
      <c r="D2374" s="25" t="s">
        <v>4441</v>
      </c>
      <c r="E2374" s="25" t="s">
        <v>4184</v>
      </c>
      <c r="F2374" s="26">
        <v>44096</v>
      </c>
      <c r="H2374" s="90">
        <v>1054.7997999992201</v>
      </c>
      <c r="I2374" s="90">
        <v>0</v>
      </c>
      <c r="J2374" s="90">
        <v>0</v>
      </c>
      <c r="K2374" s="109">
        <v>0</v>
      </c>
      <c r="L2374" s="89">
        <v>0</v>
      </c>
      <c r="M2374" s="89">
        <v>0</v>
      </c>
      <c r="N2374" s="89" t="s">
        <v>6445</v>
      </c>
    </row>
    <row r="2375" spans="2:14" x14ac:dyDescent="0.3">
      <c r="B2375" s="27" t="s">
        <v>2371</v>
      </c>
      <c r="C2375" s="62" t="s">
        <v>5891</v>
      </c>
      <c r="D2375" s="25" t="s">
        <v>4441</v>
      </c>
      <c r="E2375" s="25" t="s">
        <v>4101</v>
      </c>
      <c r="F2375" s="26">
        <v>44096</v>
      </c>
      <c r="H2375" s="90">
        <v>4628.4292000010601</v>
      </c>
      <c r="I2375" s="90">
        <v>648.168100000359</v>
      </c>
      <c r="J2375" s="90">
        <v>1079.6203000005301</v>
      </c>
      <c r="K2375" s="109">
        <v>77954217028</v>
      </c>
      <c r="L2375" s="89">
        <v>429</v>
      </c>
      <c r="M2375" s="89">
        <v>1</v>
      </c>
      <c r="N2375" s="89" t="s">
        <v>6445</v>
      </c>
    </row>
    <row r="2376" spans="2:14" x14ac:dyDescent="0.3">
      <c r="B2376" s="27" t="s">
        <v>2372</v>
      </c>
      <c r="C2376" s="62" t="s">
        <v>5892</v>
      </c>
      <c r="D2376" s="25" t="s">
        <v>4441</v>
      </c>
      <c r="E2376" s="25" t="s">
        <v>4102</v>
      </c>
      <c r="F2376" s="26">
        <v>44096</v>
      </c>
      <c r="H2376" s="90">
        <v>1154.5358000006499</v>
      </c>
      <c r="I2376" s="90">
        <v>0</v>
      </c>
      <c r="J2376" s="90">
        <v>1487.4828999992501</v>
      </c>
      <c r="K2376" s="109">
        <v>12207040993</v>
      </c>
      <c r="L2376" s="89">
        <v>1309</v>
      </c>
      <c r="M2376" s="89">
        <v>0</v>
      </c>
      <c r="N2376" s="89" t="s">
        <v>6445</v>
      </c>
    </row>
    <row r="2377" spans="2:14" x14ac:dyDescent="0.3">
      <c r="B2377" s="27" t="s">
        <v>2373</v>
      </c>
      <c r="C2377" s="62" t="s">
        <v>5893</v>
      </c>
      <c r="D2377" s="25" t="s">
        <v>4441</v>
      </c>
      <c r="E2377" s="25" t="s">
        <v>4097</v>
      </c>
      <c r="F2377" s="26">
        <v>44096</v>
      </c>
      <c r="H2377" s="90">
        <v>1263.0440999995899</v>
      </c>
      <c r="I2377" s="90">
        <v>0</v>
      </c>
      <c r="J2377" s="90">
        <v>0</v>
      </c>
      <c r="K2377" s="109">
        <v>3873308708</v>
      </c>
      <c r="L2377" s="89">
        <v>1</v>
      </c>
      <c r="M2377" s="89">
        <v>1</v>
      </c>
      <c r="N2377" s="89" t="s">
        <v>6445</v>
      </c>
    </row>
    <row r="2378" spans="2:14" x14ac:dyDescent="0.3">
      <c r="B2378" s="27" t="s">
        <v>2374</v>
      </c>
      <c r="C2378" s="62" t="s">
        <v>5894</v>
      </c>
      <c r="D2378" s="25" t="s">
        <v>4441</v>
      </c>
      <c r="E2378" s="25" t="s">
        <v>4212</v>
      </c>
      <c r="F2378" s="26">
        <v>44096</v>
      </c>
      <c r="H2378" s="90">
        <v>1234.1325000003001</v>
      </c>
      <c r="I2378" s="90">
        <v>0</v>
      </c>
      <c r="J2378" s="90">
        <v>0</v>
      </c>
      <c r="K2378" s="109">
        <v>1326457513</v>
      </c>
      <c r="L2378" s="89">
        <v>2</v>
      </c>
      <c r="M2378" s="89">
        <v>2</v>
      </c>
      <c r="N2378" s="89" t="s">
        <v>6445</v>
      </c>
    </row>
    <row r="2379" spans="2:14" x14ac:dyDescent="0.3">
      <c r="B2379" s="27" t="s">
        <v>2375</v>
      </c>
      <c r="C2379" s="62" t="s">
        <v>5895</v>
      </c>
      <c r="D2379" s="25" t="s">
        <v>4441</v>
      </c>
      <c r="E2379" s="25" t="s">
        <v>4103</v>
      </c>
      <c r="F2379" s="26">
        <v>44096</v>
      </c>
      <c r="H2379" s="90">
        <v>1247.8992999996999</v>
      </c>
      <c r="I2379" s="90">
        <v>0</v>
      </c>
      <c r="J2379" s="90">
        <v>0</v>
      </c>
      <c r="K2379" s="109">
        <v>5551467493</v>
      </c>
      <c r="L2379" s="89">
        <v>1</v>
      </c>
      <c r="M2379" s="89">
        <v>1</v>
      </c>
      <c r="N2379" s="89" t="s">
        <v>6445</v>
      </c>
    </row>
    <row r="2380" spans="2:14" x14ac:dyDescent="0.3">
      <c r="B2380" s="27" t="s">
        <v>2376</v>
      </c>
      <c r="C2380" s="62" t="s">
        <v>5896</v>
      </c>
      <c r="D2380" s="25" t="s">
        <v>4441</v>
      </c>
      <c r="E2380" s="25" t="s">
        <v>4104</v>
      </c>
      <c r="F2380" s="26">
        <v>44096</v>
      </c>
      <c r="H2380" s="90">
        <v>4349.4556000009197</v>
      </c>
      <c r="I2380" s="90">
        <v>38816.729600012302</v>
      </c>
      <c r="J2380" s="90">
        <v>3423.3832000009702</v>
      </c>
      <c r="K2380" s="109">
        <v>124626464026</v>
      </c>
      <c r="L2380" s="89">
        <v>2692</v>
      </c>
      <c r="M2380" s="89">
        <v>0</v>
      </c>
      <c r="N2380" s="89" t="s">
        <v>6445</v>
      </c>
    </row>
    <row r="2381" spans="2:14" x14ac:dyDescent="0.3">
      <c r="B2381" s="27" t="s">
        <v>2377</v>
      </c>
      <c r="C2381" s="62" t="s">
        <v>5897</v>
      </c>
      <c r="D2381" s="25" t="s">
        <v>4441</v>
      </c>
      <c r="E2381" s="25" t="s">
        <v>4105</v>
      </c>
      <c r="F2381" s="26">
        <v>44096</v>
      </c>
      <c r="H2381" s="90">
        <v>4159.6199000030801</v>
      </c>
      <c r="I2381" s="90">
        <v>21933.281699985298</v>
      </c>
      <c r="J2381" s="90">
        <v>55505.001699984103</v>
      </c>
      <c r="K2381" s="109">
        <v>148370459391</v>
      </c>
      <c r="L2381" s="89">
        <v>11582</v>
      </c>
      <c r="M2381" s="89">
        <v>1</v>
      </c>
      <c r="N2381" s="89" t="s">
        <v>6445</v>
      </c>
    </row>
    <row r="2382" spans="2:14" x14ac:dyDescent="0.3">
      <c r="B2382" s="27" t="s">
        <v>2378</v>
      </c>
      <c r="C2382" s="62" t="s">
        <v>5898</v>
      </c>
      <c r="D2382" s="25" t="s">
        <v>4442</v>
      </c>
      <c r="E2382" s="25" t="s">
        <v>4099</v>
      </c>
      <c r="F2382" s="26">
        <v>44096</v>
      </c>
      <c r="H2382" s="90">
        <v>829.65380000043695</v>
      </c>
      <c r="I2382" s="90">
        <v>0</v>
      </c>
      <c r="J2382" s="90">
        <v>0</v>
      </c>
      <c r="K2382" s="109">
        <v>240927003</v>
      </c>
      <c r="L2382" s="89">
        <v>10</v>
      </c>
      <c r="M2382" s="89">
        <v>0</v>
      </c>
      <c r="N2382" s="89" t="s">
        <v>6445</v>
      </c>
    </row>
    <row r="2383" spans="2:14" x14ac:dyDescent="0.3">
      <c r="B2383" s="27" t="s">
        <v>2379</v>
      </c>
      <c r="C2383" s="62" t="s">
        <v>5899</v>
      </c>
      <c r="D2383" s="25" t="s">
        <v>4442</v>
      </c>
      <c r="E2383" s="25" t="s">
        <v>4088</v>
      </c>
      <c r="F2383" s="26">
        <v>44096</v>
      </c>
      <c r="H2383" s="90">
        <v>6026.8052999973297</v>
      </c>
      <c r="I2383" s="90">
        <v>0</v>
      </c>
      <c r="J2383" s="90">
        <v>696.25800000037998</v>
      </c>
      <c r="K2383" s="109">
        <v>1217805410</v>
      </c>
      <c r="L2383" s="89">
        <v>848</v>
      </c>
      <c r="M2383" s="89">
        <v>0</v>
      </c>
      <c r="N2383" s="89" t="s">
        <v>6445</v>
      </c>
    </row>
    <row r="2384" spans="2:14" x14ac:dyDescent="0.3">
      <c r="B2384" s="27" t="s">
        <v>2380</v>
      </c>
      <c r="C2384" s="62" t="s">
        <v>5900</v>
      </c>
      <c r="D2384" s="25" t="s">
        <v>4442</v>
      </c>
      <c r="E2384" s="25" t="s">
        <v>4101</v>
      </c>
      <c r="F2384" s="26">
        <v>44096</v>
      </c>
      <c r="H2384" s="90">
        <v>4914.1473999992004</v>
      </c>
      <c r="I2384" s="90">
        <v>0</v>
      </c>
      <c r="J2384" s="90">
        <v>0</v>
      </c>
      <c r="K2384" s="109">
        <v>4284556097</v>
      </c>
      <c r="L2384" s="89">
        <v>470</v>
      </c>
      <c r="M2384" s="89">
        <v>1</v>
      </c>
      <c r="N2384" s="89" t="s">
        <v>6445</v>
      </c>
    </row>
    <row r="2385" spans="2:14" x14ac:dyDescent="0.3">
      <c r="B2385" s="27" t="s">
        <v>2381</v>
      </c>
      <c r="C2385" s="62" t="s">
        <v>5901</v>
      </c>
      <c r="D2385" s="25" t="s">
        <v>4442</v>
      </c>
      <c r="E2385" s="25" t="s">
        <v>4102</v>
      </c>
      <c r="F2385" s="26">
        <v>44096</v>
      </c>
      <c r="H2385" s="90">
        <v>781.37060000002396</v>
      </c>
      <c r="I2385" s="90">
        <v>0</v>
      </c>
      <c r="J2385" s="90">
        <v>0</v>
      </c>
      <c r="K2385" s="109">
        <v>180906601</v>
      </c>
      <c r="L2385" s="89">
        <v>545</v>
      </c>
      <c r="M2385" s="89">
        <v>0</v>
      </c>
      <c r="N2385" s="89" t="s">
        <v>6445</v>
      </c>
    </row>
    <row r="2386" spans="2:14" x14ac:dyDescent="0.3">
      <c r="B2386" s="27" t="s">
        <v>2382</v>
      </c>
      <c r="C2386" s="62" t="s">
        <v>5902</v>
      </c>
      <c r="D2386" s="25" t="s">
        <v>4442</v>
      </c>
      <c r="E2386" s="25" t="s">
        <v>4103</v>
      </c>
      <c r="F2386" s="26">
        <v>44096</v>
      </c>
      <c r="H2386" s="90">
        <v>902.88929999992297</v>
      </c>
      <c r="I2386" s="90">
        <v>0</v>
      </c>
      <c r="J2386" s="90">
        <v>0</v>
      </c>
      <c r="K2386" s="109">
        <v>0</v>
      </c>
      <c r="L2386" s="89">
        <v>0</v>
      </c>
      <c r="M2386" s="89">
        <v>0</v>
      </c>
      <c r="N2386" s="89" t="s">
        <v>6445</v>
      </c>
    </row>
    <row r="2387" spans="2:14" x14ac:dyDescent="0.3">
      <c r="B2387" s="27" t="s">
        <v>2383</v>
      </c>
      <c r="C2387" s="62" t="s">
        <v>5903</v>
      </c>
      <c r="D2387" s="25" t="s">
        <v>4442</v>
      </c>
      <c r="E2387" s="25" t="s">
        <v>4104</v>
      </c>
      <c r="F2387" s="26">
        <v>44096</v>
      </c>
      <c r="H2387" s="90">
        <v>786.04679999966197</v>
      </c>
      <c r="I2387" s="90">
        <v>0</v>
      </c>
      <c r="J2387" s="90">
        <v>1.4958999999998901</v>
      </c>
      <c r="K2387" s="109">
        <v>2221794117</v>
      </c>
      <c r="L2387" s="89">
        <v>1021</v>
      </c>
      <c r="M2387" s="89">
        <v>1</v>
      </c>
      <c r="N2387" s="89" t="s">
        <v>6445</v>
      </c>
    </row>
    <row r="2388" spans="2:14" x14ac:dyDescent="0.3">
      <c r="B2388" s="27" t="s">
        <v>2384</v>
      </c>
      <c r="C2388" s="62" t="s">
        <v>5904</v>
      </c>
      <c r="D2388" s="25" t="s">
        <v>4442</v>
      </c>
      <c r="E2388" s="25" t="s">
        <v>4105</v>
      </c>
      <c r="F2388" s="26">
        <v>44096</v>
      </c>
      <c r="H2388" s="90">
        <v>662.23269999958598</v>
      </c>
      <c r="I2388" s="90">
        <v>121416.177399993</v>
      </c>
      <c r="J2388" s="90">
        <v>42595.423500001401</v>
      </c>
      <c r="K2388" s="109">
        <v>4849761622</v>
      </c>
      <c r="L2388" s="89">
        <v>2208</v>
      </c>
      <c r="M2388" s="89">
        <v>0</v>
      </c>
      <c r="N2388" s="89" t="s">
        <v>6445</v>
      </c>
    </row>
    <row r="2389" spans="2:14" x14ac:dyDescent="0.3">
      <c r="B2389" s="27" t="s">
        <v>2385</v>
      </c>
      <c r="C2389" s="62" t="s">
        <v>5905</v>
      </c>
      <c r="D2389" s="25" t="s">
        <v>4443</v>
      </c>
      <c r="E2389" s="25" t="s">
        <v>4100</v>
      </c>
      <c r="F2389" s="26">
        <v>44096</v>
      </c>
      <c r="H2389" s="90">
        <v>1036.99689999968</v>
      </c>
      <c r="I2389" s="90">
        <v>424306.75990009302</v>
      </c>
      <c r="J2389" s="90">
        <v>961484.53339958203</v>
      </c>
      <c r="K2389" s="109">
        <v>8668674055</v>
      </c>
      <c r="L2389" s="89">
        <v>3</v>
      </c>
      <c r="M2389" s="89">
        <v>0</v>
      </c>
      <c r="N2389" s="89" t="s">
        <v>6445</v>
      </c>
    </row>
    <row r="2390" spans="2:14" x14ac:dyDescent="0.3">
      <c r="B2390" s="27" t="s">
        <v>2386</v>
      </c>
      <c r="C2390" s="62" t="s">
        <v>5906</v>
      </c>
      <c r="D2390" s="25" t="s">
        <v>4443</v>
      </c>
      <c r="E2390" s="25" t="s">
        <v>4088</v>
      </c>
      <c r="F2390" s="26">
        <v>44096</v>
      </c>
      <c r="H2390" s="90">
        <v>5300.7748999968198</v>
      </c>
      <c r="I2390" s="90">
        <v>0</v>
      </c>
      <c r="J2390" s="90">
        <v>0</v>
      </c>
      <c r="K2390" s="109">
        <v>2985810567</v>
      </c>
      <c r="L2390" s="89">
        <v>358</v>
      </c>
      <c r="M2390" s="89">
        <v>0</v>
      </c>
      <c r="N2390" s="89" t="s">
        <v>6445</v>
      </c>
    </row>
    <row r="2391" spans="2:14" x14ac:dyDescent="0.3">
      <c r="B2391" s="27" t="s">
        <v>2387</v>
      </c>
      <c r="C2391" s="62" t="s">
        <v>5907</v>
      </c>
      <c r="D2391" s="25" t="s">
        <v>4443</v>
      </c>
      <c r="E2391" s="25" t="s">
        <v>4184</v>
      </c>
      <c r="F2391" s="26">
        <v>44096</v>
      </c>
      <c r="H2391" s="90">
        <v>1141.0966999996499</v>
      </c>
      <c r="I2391" s="90">
        <v>193755004.62792999</v>
      </c>
      <c r="J2391" s="90">
        <v>192364323.79174799</v>
      </c>
      <c r="K2391" s="109">
        <v>485764921236</v>
      </c>
      <c r="L2391" s="89">
        <v>807</v>
      </c>
      <c r="M2391" s="89">
        <v>4</v>
      </c>
      <c r="N2391" s="89" t="s">
        <v>6445</v>
      </c>
    </row>
    <row r="2392" spans="2:14" x14ac:dyDescent="0.3">
      <c r="B2392" s="27" t="s">
        <v>2388</v>
      </c>
      <c r="C2392" s="62" t="s">
        <v>5908</v>
      </c>
      <c r="D2392" s="25" t="s">
        <v>4443</v>
      </c>
      <c r="E2392" s="25" t="s">
        <v>4101</v>
      </c>
      <c r="F2392" s="26">
        <v>44096</v>
      </c>
      <c r="H2392" s="90">
        <v>1405.78570000082</v>
      </c>
      <c r="I2392" s="90">
        <v>51648880.601501502</v>
      </c>
      <c r="J2392" s="90">
        <v>49842022.831481896</v>
      </c>
      <c r="K2392" s="109">
        <v>801435037550</v>
      </c>
      <c r="L2392" s="89">
        <v>7329</v>
      </c>
      <c r="M2392" s="89">
        <v>3</v>
      </c>
      <c r="N2392" s="89" t="s">
        <v>6445</v>
      </c>
    </row>
    <row r="2393" spans="2:14" x14ac:dyDescent="0.3">
      <c r="B2393" s="27" t="s">
        <v>2389</v>
      </c>
      <c r="C2393" s="62" t="s">
        <v>5909</v>
      </c>
      <c r="D2393" s="25" t="s">
        <v>4443</v>
      </c>
      <c r="E2393" s="25" t="s">
        <v>4102</v>
      </c>
      <c r="F2393" s="26">
        <v>44096</v>
      </c>
      <c r="H2393" s="90">
        <v>1063.75799999945</v>
      </c>
      <c r="I2393" s="90">
        <v>0</v>
      </c>
      <c r="J2393" s="90">
        <v>0</v>
      </c>
      <c r="K2393" s="109">
        <v>12303</v>
      </c>
      <c r="L2393" s="89">
        <v>6</v>
      </c>
      <c r="M2393" s="89">
        <v>0</v>
      </c>
      <c r="N2393" s="89" t="s">
        <v>6445</v>
      </c>
    </row>
    <row r="2394" spans="2:14" x14ac:dyDescent="0.3">
      <c r="B2394" s="27" t="s">
        <v>2390</v>
      </c>
      <c r="C2394" s="62" t="s">
        <v>5910</v>
      </c>
      <c r="D2394" s="25" t="s">
        <v>4443</v>
      </c>
      <c r="E2394" s="25" t="s">
        <v>4104</v>
      </c>
      <c r="F2394" s="26">
        <v>44096</v>
      </c>
      <c r="H2394" s="90">
        <v>5099.4138000011399</v>
      </c>
      <c r="I2394" s="90">
        <v>689705.981300354</v>
      </c>
      <c r="J2394" s="90">
        <v>641405.91359996796</v>
      </c>
      <c r="K2394" s="109">
        <v>223173376032</v>
      </c>
      <c r="L2394" s="89">
        <v>7034</v>
      </c>
      <c r="M2394" s="89">
        <v>1</v>
      </c>
      <c r="N2394" s="89" t="s">
        <v>6445</v>
      </c>
    </row>
    <row r="2395" spans="2:14" x14ac:dyDescent="0.3">
      <c r="B2395" s="27" t="s">
        <v>2391</v>
      </c>
      <c r="C2395" s="62" t="s">
        <v>5911</v>
      </c>
      <c r="D2395" s="25" t="s">
        <v>4443</v>
      </c>
      <c r="E2395" s="25" t="s">
        <v>4109</v>
      </c>
      <c r="F2395" s="26">
        <v>44096</v>
      </c>
      <c r="H2395" s="90">
        <v>1053.5934999994899</v>
      </c>
      <c r="I2395" s="90">
        <v>508502262.35400403</v>
      </c>
      <c r="J2395" s="90">
        <v>616099281.27929699</v>
      </c>
      <c r="K2395" s="109">
        <v>419988801577</v>
      </c>
      <c r="L2395" s="89">
        <v>23</v>
      </c>
      <c r="M2395" s="89">
        <v>2</v>
      </c>
      <c r="N2395" s="89" t="s">
        <v>6445</v>
      </c>
    </row>
    <row r="2396" spans="2:14" x14ac:dyDescent="0.3">
      <c r="B2396" s="27" t="s">
        <v>2392</v>
      </c>
      <c r="C2396" s="62" t="s">
        <v>5912</v>
      </c>
      <c r="D2396" s="25" t="s">
        <v>4443</v>
      </c>
      <c r="E2396" s="25" t="s">
        <v>4105</v>
      </c>
      <c r="F2396" s="26">
        <v>44096</v>
      </c>
      <c r="H2396" s="90">
        <v>4906.37200000137</v>
      </c>
      <c r="I2396" s="90">
        <v>653560.86610031105</v>
      </c>
      <c r="J2396" s="90">
        <v>744837.85070037795</v>
      </c>
      <c r="K2396" s="109">
        <v>495737345272</v>
      </c>
      <c r="L2396" s="89">
        <v>77905</v>
      </c>
      <c r="M2396" s="89">
        <v>1</v>
      </c>
      <c r="N2396" s="89" t="s">
        <v>6445</v>
      </c>
    </row>
    <row r="2397" spans="2:14" x14ac:dyDescent="0.3">
      <c r="B2397" s="27" t="s">
        <v>2393</v>
      </c>
      <c r="C2397" s="62" t="s">
        <v>5913</v>
      </c>
      <c r="D2397" s="25" t="s">
        <v>4444</v>
      </c>
      <c r="E2397" s="25" t="s">
        <v>4153</v>
      </c>
      <c r="F2397" s="26">
        <v>44096</v>
      </c>
      <c r="H2397" s="90">
        <v>504212.99448585499</v>
      </c>
      <c r="I2397" s="90">
        <v>262193.69269990898</v>
      </c>
      <c r="J2397" s="90">
        <v>249011.13700008401</v>
      </c>
      <c r="K2397" s="109">
        <v>761852784591</v>
      </c>
      <c r="L2397" s="89">
        <v>11089</v>
      </c>
      <c r="M2397" s="89">
        <v>4</v>
      </c>
      <c r="N2397" s="89" t="s">
        <v>6446</v>
      </c>
    </row>
    <row r="2398" spans="2:14" x14ac:dyDescent="0.3">
      <c r="B2398" s="27" t="s">
        <v>2394</v>
      </c>
      <c r="C2398" s="62" t="s">
        <v>5914</v>
      </c>
      <c r="D2398" s="25" t="s">
        <v>4445</v>
      </c>
      <c r="E2398" s="25" t="s">
        <v>4088</v>
      </c>
      <c r="F2398" s="26">
        <v>44096</v>
      </c>
      <c r="H2398" s="90">
        <v>48622.000800013499</v>
      </c>
      <c r="I2398" s="90">
        <v>0</v>
      </c>
      <c r="J2398" s="90">
        <v>0</v>
      </c>
      <c r="K2398" s="109">
        <v>793822536</v>
      </c>
      <c r="L2398" s="89">
        <v>163</v>
      </c>
      <c r="M2398" s="89">
        <v>0</v>
      </c>
      <c r="N2398" s="89" t="s">
        <v>6445</v>
      </c>
    </row>
    <row r="2399" spans="2:14" x14ac:dyDescent="0.3">
      <c r="B2399" s="27" t="s">
        <v>2395</v>
      </c>
      <c r="C2399" s="62" t="s">
        <v>5915</v>
      </c>
      <c r="D2399" s="25" t="s">
        <v>4445</v>
      </c>
      <c r="E2399" s="25" t="s">
        <v>4184</v>
      </c>
      <c r="F2399" s="26">
        <v>44096</v>
      </c>
      <c r="H2399" s="90">
        <v>1462.92300000042</v>
      </c>
      <c r="I2399" s="90">
        <v>42767821.856811501</v>
      </c>
      <c r="J2399" s="90">
        <v>47316519.823913597</v>
      </c>
      <c r="K2399" s="109">
        <v>119555865120</v>
      </c>
      <c r="L2399" s="89">
        <v>103</v>
      </c>
      <c r="M2399" s="89">
        <v>0</v>
      </c>
      <c r="N2399" s="89" t="s">
        <v>6445</v>
      </c>
    </row>
    <row r="2400" spans="2:14" x14ac:dyDescent="0.3">
      <c r="B2400" s="27" t="s">
        <v>2396</v>
      </c>
      <c r="C2400" s="62" t="s">
        <v>5916</v>
      </c>
      <c r="D2400" s="25" t="s">
        <v>4445</v>
      </c>
      <c r="E2400" s="25" t="s">
        <v>4101</v>
      </c>
      <c r="F2400" s="26">
        <v>44096</v>
      </c>
      <c r="H2400" s="90">
        <v>1434.3518000003</v>
      </c>
      <c r="I2400" s="90">
        <v>4051418.7843017601</v>
      </c>
      <c r="J2400" s="90">
        <v>4208997.8349990798</v>
      </c>
      <c r="K2400" s="109">
        <v>74766054681</v>
      </c>
      <c r="L2400" s="89">
        <v>350</v>
      </c>
      <c r="M2400" s="89">
        <v>1</v>
      </c>
      <c r="N2400" s="89" t="s">
        <v>6445</v>
      </c>
    </row>
    <row r="2401" spans="2:14" x14ac:dyDescent="0.3">
      <c r="B2401" s="27" t="s">
        <v>2397</v>
      </c>
      <c r="C2401" s="62" t="s">
        <v>5917</v>
      </c>
      <c r="D2401" s="25" t="s">
        <v>4445</v>
      </c>
      <c r="E2401" s="25" t="s">
        <v>4104</v>
      </c>
      <c r="F2401" s="26">
        <v>44096</v>
      </c>
      <c r="H2401" s="90">
        <v>46624.944100022301</v>
      </c>
      <c r="I2401" s="90">
        <v>35067.7918999791</v>
      </c>
      <c r="J2401" s="90">
        <v>34514.302900016301</v>
      </c>
      <c r="K2401" s="109">
        <v>59674661915</v>
      </c>
      <c r="L2401" s="89">
        <v>2053</v>
      </c>
      <c r="M2401" s="89">
        <v>1</v>
      </c>
      <c r="N2401" s="89" t="s">
        <v>6445</v>
      </c>
    </row>
    <row r="2402" spans="2:14" x14ac:dyDescent="0.3">
      <c r="B2402" s="27" t="s">
        <v>2398</v>
      </c>
      <c r="C2402" s="62" t="s">
        <v>5918</v>
      </c>
      <c r="D2402" s="25" t="s">
        <v>4445</v>
      </c>
      <c r="E2402" s="25" t="s">
        <v>4109</v>
      </c>
      <c r="F2402" s="26">
        <v>44096</v>
      </c>
      <c r="H2402" s="90">
        <v>1048.33990000002</v>
      </c>
      <c r="I2402" s="90">
        <v>278327354.17334002</v>
      </c>
      <c r="J2402" s="90">
        <v>281498576.32714802</v>
      </c>
      <c r="K2402" s="109">
        <v>161803680680</v>
      </c>
      <c r="L2402" s="89">
        <v>17</v>
      </c>
      <c r="M2402" s="89">
        <v>0</v>
      </c>
      <c r="N2402" s="89" t="s">
        <v>6445</v>
      </c>
    </row>
    <row r="2403" spans="2:14" x14ac:dyDescent="0.3">
      <c r="B2403" s="27" t="s">
        <v>2399</v>
      </c>
      <c r="C2403" s="62" t="s">
        <v>5919</v>
      </c>
      <c r="D2403" s="25" t="s">
        <v>4445</v>
      </c>
      <c r="E2403" s="25" t="s">
        <v>4105</v>
      </c>
      <c r="F2403" s="26">
        <v>44096</v>
      </c>
      <c r="H2403" s="90">
        <v>44956.134400010102</v>
      </c>
      <c r="I2403" s="90">
        <v>93392.139899969101</v>
      </c>
      <c r="J2403" s="90">
        <v>97566.566100001306</v>
      </c>
      <c r="K2403" s="109">
        <v>52714349992</v>
      </c>
      <c r="L2403" s="89">
        <v>15370</v>
      </c>
      <c r="M2403" s="89">
        <v>2</v>
      </c>
      <c r="N2403" s="89" t="s">
        <v>6445</v>
      </c>
    </row>
    <row r="2404" spans="2:14" x14ac:dyDescent="0.3">
      <c r="B2404" s="27" t="s">
        <v>2400</v>
      </c>
      <c r="C2404" s="62" t="s">
        <v>5920</v>
      </c>
      <c r="D2404" s="25" t="s">
        <v>4446</v>
      </c>
      <c r="E2404" s="25" t="s">
        <v>4099</v>
      </c>
      <c r="F2404" s="26">
        <v>44096</v>
      </c>
      <c r="H2404" s="90">
        <v>1291.8125</v>
      </c>
      <c r="I2404" s="90">
        <v>0</v>
      </c>
      <c r="J2404" s="90">
        <v>0</v>
      </c>
      <c r="K2404" s="109">
        <v>1428001921</v>
      </c>
      <c r="L2404" s="89">
        <v>16</v>
      </c>
      <c r="M2404" s="89">
        <v>0</v>
      </c>
      <c r="N2404" s="89" t="s">
        <v>6445</v>
      </c>
    </row>
    <row r="2405" spans="2:14" x14ac:dyDescent="0.3">
      <c r="B2405" s="27" t="s">
        <v>2401</v>
      </c>
      <c r="C2405" s="62" t="s">
        <v>5921</v>
      </c>
      <c r="D2405" s="25" t="s">
        <v>4446</v>
      </c>
      <c r="E2405" s="25" t="s">
        <v>4100</v>
      </c>
      <c r="F2405" s="26">
        <v>44096</v>
      </c>
      <c r="H2405" s="90">
        <v>1153.76329999976</v>
      </c>
      <c r="I2405" s="90">
        <v>0</v>
      </c>
      <c r="J2405" s="90">
        <v>0</v>
      </c>
      <c r="K2405" s="109">
        <v>7429829379</v>
      </c>
      <c r="L2405" s="89">
        <v>3</v>
      </c>
      <c r="M2405" s="89">
        <v>0</v>
      </c>
      <c r="N2405" s="89" t="s">
        <v>6445</v>
      </c>
    </row>
    <row r="2406" spans="2:14" x14ac:dyDescent="0.3">
      <c r="B2406" s="27" t="s">
        <v>2402</v>
      </c>
      <c r="C2406" s="62" t="s">
        <v>5922</v>
      </c>
      <c r="D2406" s="25" t="s">
        <v>4446</v>
      </c>
      <c r="E2406" s="25" t="s">
        <v>4088</v>
      </c>
      <c r="F2406" s="26">
        <v>44096</v>
      </c>
      <c r="H2406" s="90">
        <v>3671.0872999988501</v>
      </c>
      <c r="I2406" s="90">
        <v>0</v>
      </c>
      <c r="J2406" s="90">
        <v>0</v>
      </c>
      <c r="K2406" s="109">
        <v>2108118362</v>
      </c>
      <c r="L2406" s="89">
        <v>414</v>
      </c>
      <c r="M2406" s="89">
        <v>1</v>
      </c>
      <c r="N2406" s="89" t="s">
        <v>6445</v>
      </c>
    </row>
    <row r="2407" spans="2:14" x14ac:dyDescent="0.3">
      <c r="B2407" s="27" t="s">
        <v>2403</v>
      </c>
      <c r="C2407" s="62" t="s">
        <v>5923</v>
      </c>
      <c r="D2407" s="25" t="s">
        <v>4446</v>
      </c>
      <c r="E2407" s="25" t="s">
        <v>4101</v>
      </c>
      <c r="F2407" s="26">
        <v>44096</v>
      </c>
      <c r="H2407" s="90">
        <v>1645.60920000076</v>
      </c>
      <c r="I2407" s="90">
        <v>245.04180000000599</v>
      </c>
      <c r="J2407" s="90">
        <v>0</v>
      </c>
      <c r="K2407" s="109">
        <v>7849393914</v>
      </c>
      <c r="L2407" s="89">
        <v>313</v>
      </c>
      <c r="M2407" s="89">
        <v>1</v>
      </c>
      <c r="N2407" s="89" t="s">
        <v>6445</v>
      </c>
    </row>
    <row r="2408" spans="2:14" x14ac:dyDescent="0.3">
      <c r="B2408" s="27" t="s">
        <v>2404</v>
      </c>
      <c r="C2408" s="62" t="s">
        <v>5924</v>
      </c>
      <c r="D2408" s="25" t="s">
        <v>4446</v>
      </c>
      <c r="E2408" s="25" t="s">
        <v>4102</v>
      </c>
      <c r="F2408" s="26">
        <v>44096</v>
      </c>
      <c r="H2408" s="90">
        <v>1219.27969999984</v>
      </c>
      <c r="I2408" s="90">
        <v>0</v>
      </c>
      <c r="J2408" s="90">
        <v>19073.1319000125</v>
      </c>
      <c r="K2408" s="109">
        <v>3248747278</v>
      </c>
      <c r="L2408" s="89">
        <v>1020</v>
      </c>
      <c r="M2408" s="89">
        <v>0</v>
      </c>
      <c r="N2408" s="89" t="s">
        <v>6445</v>
      </c>
    </row>
    <row r="2409" spans="2:14" x14ac:dyDescent="0.3">
      <c r="B2409" s="27" t="s">
        <v>2405</v>
      </c>
      <c r="C2409" s="62" t="s">
        <v>5925</v>
      </c>
      <c r="D2409" s="25" t="s">
        <v>4446</v>
      </c>
      <c r="E2409" s="25" t="s">
        <v>4097</v>
      </c>
      <c r="F2409" s="26">
        <v>44096</v>
      </c>
      <c r="H2409" s="90">
        <v>1422.51579999924</v>
      </c>
      <c r="I2409" s="90">
        <v>0</v>
      </c>
      <c r="J2409" s="90">
        <v>0</v>
      </c>
      <c r="K2409" s="109">
        <v>5509274857</v>
      </c>
      <c r="L2409" s="89">
        <v>1</v>
      </c>
      <c r="M2409" s="89">
        <v>1</v>
      </c>
      <c r="N2409" s="89" t="s">
        <v>6445</v>
      </c>
    </row>
    <row r="2410" spans="2:14" x14ac:dyDescent="0.3">
      <c r="B2410" s="27" t="s">
        <v>2406</v>
      </c>
      <c r="C2410" s="62" t="s">
        <v>5926</v>
      </c>
      <c r="D2410" s="25" t="s">
        <v>4446</v>
      </c>
      <c r="E2410" s="25" t="s">
        <v>4212</v>
      </c>
      <c r="F2410" s="26">
        <v>44096</v>
      </c>
      <c r="H2410" s="90">
        <v>1341.68180000037</v>
      </c>
      <c r="I2410" s="90">
        <v>0</v>
      </c>
      <c r="J2410" s="90">
        <v>0</v>
      </c>
      <c r="K2410" s="109">
        <v>19438746</v>
      </c>
      <c r="L2410" s="89">
        <v>1</v>
      </c>
      <c r="M2410" s="89">
        <v>1</v>
      </c>
      <c r="N2410" s="89" t="s">
        <v>6445</v>
      </c>
    </row>
    <row r="2411" spans="2:14" x14ac:dyDescent="0.3">
      <c r="B2411" s="27" t="s">
        <v>2407</v>
      </c>
      <c r="C2411" s="62" t="s">
        <v>5927</v>
      </c>
      <c r="D2411" s="25" t="s">
        <v>4446</v>
      </c>
      <c r="E2411" s="25" t="s">
        <v>4103</v>
      </c>
      <c r="F2411" s="26">
        <v>44096</v>
      </c>
      <c r="H2411" s="90">
        <v>1311.64839999937</v>
      </c>
      <c r="I2411" s="90">
        <v>0</v>
      </c>
      <c r="J2411" s="90">
        <v>0</v>
      </c>
      <c r="K2411" s="109">
        <v>289060207</v>
      </c>
      <c r="L2411" s="89">
        <v>1</v>
      </c>
      <c r="M2411" s="89">
        <v>1</v>
      </c>
      <c r="N2411" s="89" t="s">
        <v>6445</v>
      </c>
    </row>
    <row r="2412" spans="2:14" x14ac:dyDescent="0.3">
      <c r="B2412" s="27" t="s">
        <v>2408</v>
      </c>
      <c r="C2412" s="62" t="s">
        <v>5928</v>
      </c>
      <c r="D2412" s="25" t="s">
        <v>4446</v>
      </c>
      <c r="E2412" s="25" t="s">
        <v>4104</v>
      </c>
      <c r="F2412" s="26">
        <v>44096</v>
      </c>
      <c r="H2412" s="90">
        <v>1433.18310000002</v>
      </c>
      <c r="I2412" s="90">
        <v>0</v>
      </c>
      <c r="J2412" s="90">
        <v>0</v>
      </c>
      <c r="K2412" s="109">
        <v>3986234575</v>
      </c>
      <c r="L2412" s="89">
        <v>319</v>
      </c>
      <c r="M2412" s="89">
        <v>0</v>
      </c>
      <c r="N2412" s="89" t="s">
        <v>6445</v>
      </c>
    </row>
    <row r="2413" spans="2:14" x14ac:dyDescent="0.3">
      <c r="B2413" s="27" t="s">
        <v>2409</v>
      </c>
      <c r="C2413" s="62" t="s">
        <v>5929</v>
      </c>
      <c r="D2413" s="25" t="s">
        <v>4446</v>
      </c>
      <c r="E2413" s="25" t="s">
        <v>4105</v>
      </c>
      <c r="F2413" s="26">
        <v>44096</v>
      </c>
      <c r="H2413" s="90">
        <v>2078.7589000016501</v>
      </c>
      <c r="I2413" s="90">
        <v>3350.6825000010399</v>
      </c>
      <c r="J2413" s="90">
        <v>61710.916800022103</v>
      </c>
      <c r="K2413" s="109">
        <v>4182941468</v>
      </c>
      <c r="L2413" s="89">
        <v>1780</v>
      </c>
      <c r="M2413" s="89">
        <v>0</v>
      </c>
      <c r="N2413" s="89" t="s">
        <v>6445</v>
      </c>
    </row>
    <row r="2414" spans="2:14" x14ac:dyDescent="0.3">
      <c r="B2414" s="27" t="s">
        <v>2410</v>
      </c>
      <c r="C2414" s="62" t="s">
        <v>5930</v>
      </c>
      <c r="D2414" s="25" t="s">
        <v>4447</v>
      </c>
      <c r="E2414" s="25" t="s">
        <v>4099</v>
      </c>
      <c r="F2414" s="26">
        <v>44096</v>
      </c>
      <c r="H2414" s="90">
        <v>2145.0084999986002</v>
      </c>
      <c r="I2414" s="90">
        <v>0</v>
      </c>
      <c r="J2414" s="90">
        <v>0</v>
      </c>
      <c r="K2414" s="109">
        <v>14921147405</v>
      </c>
      <c r="L2414" s="89">
        <v>41</v>
      </c>
      <c r="M2414" s="89">
        <v>0</v>
      </c>
      <c r="N2414" s="89" t="s">
        <v>6445</v>
      </c>
    </row>
    <row r="2415" spans="2:14" x14ac:dyDescent="0.3">
      <c r="B2415" s="27" t="s">
        <v>2411</v>
      </c>
      <c r="C2415" s="62" t="s">
        <v>5931</v>
      </c>
      <c r="D2415" s="25" t="s">
        <v>4447</v>
      </c>
      <c r="E2415" s="25" t="s">
        <v>4100</v>
      </c>
      <c r="F2415" s="26">
        <v>44096</v>
      </c>
      <c r="H2415" s="90">
        <v>1670.7700999993799</v>
      </c>
      <c r="I2415" s="90">
        <v>0</v>
      </c>
      <c r="J2415" s="90">
        <v>0</v>
      </c>
      <c r="K2415" s="109">
        <v>5050953793</v>
      </c>
      <c r="L2415" s="89">
        <v>3</v>
      </c>
      <c r="M2415" s="89">
        <v>0</v>
      </c>
      <c r="N2415" s="89" t="s">
        <v>6445</v>
      </c>
    </row>
    <row r="2416" spans="2:14" x14ac:dyDescent="0.3">
      <c r="B2416" s="27" t="s">
        <v>2412</v>
      </c>
      <c r="C2416" s="62" t="s">
        <v>5932</v>
      </c>
      <c r="D2416" s="25" t="s">
        <v>4447</v>
      </c>
      <c r="E2416" s="25" t="s">
        <v>4088</v>
      </c>
      <c r="F2416" s="26">
        <v>44096</v>
      </c>
      <c r="H2416" s="90">
        <v>16285.525099992799</v>
      </c>
      <c r="I2416" s="90">
        <v>42.9830000000075</v>
      </c>
      <c r="J2416" s="90">
        <v>0</v>
      </c>
      <c r="K2416" s="109">
        <v>3271222874</v>
      </c>
      <c r="L2416" s="89">
        <v>154</v>
      </c>
      <c r="M2416" s="89">
        <v>0</v>
      </c>
      <c r="N2416" s="89" t="s">
        <v>6445</v>
      </c>
    </row>
    <row r="2417" spans="2:14" x14ac:dyDescent="0.3">
      <c r="B2417" s="27" t="s">
        <v>2413</v>
      </c>
      <c r="C2417" s="62" t="s">
        <v>5933</v>
      </c>
      <c r="D2417" s="25" t="s">
        <v>4447</v>
      </c>
      <c r="E2417" s="25" t="s">
        <v>4101</v>
      </c>
      <c r="F2417" s="26">
        <v>44096</v>
      </c>
      <c r="H2417" s="90">
        <v>13242.365899995</v>
      </c>
      <c r="I2417" s="90">
        <v>0</v>
      </c>
      <c r="J2417" s="90">
        <v>6854.2155999988299</v>
      </c>
      <c r="K2417" s="109">
        <v>29514703500</v>
      </c>
      <c r="L2417" s="89">
        <v>440</v>
      </c>
      <c r="M2417" s="89">
        <v>0</v>
      </c>
      <c r="N2417" s="89" t="s">
        <v>6445</v>
      </c>
    </row>
    <row r="2418" spans="2:14" x14ac:dyDescent="0.3">
      <c r="B2418" s="27" t="s">
        <v>2414</v>
      </c>
      <c r="C2418" s="62" t="s">
        <v>5934</v>
      </c>
      <c r="D2418" s="25" t="s">
        <v>4447</v>
      </c>
      <c r="E2418" s="25" t="s">
        <v>4102</v>
      </c>
      <c r="F2418" s="26">
        <v>44096</v>
      </c>
      <c r="H2418" s="90">
        <v>1669.4239000007501</v>
      </c>
      <c r="I2418" s="90">
        <v>0</v>
      </c>
      <c r="J2418" s="90">
        <v>4039.7168999984901</v>
      </c>
      <c r="K2418" s="109">
        <v>2749312302</v>
      </c>
      <c r="L2418" s="89">
        <v>977</v>
      </c>
      <c r="M2418" s="89">
        <v>0</v>
      </c>
      <c r="N2418" s="89" t="s">
        <v>6445</v>
      </c>
    </row>
    <row r="2419" spans="2:14" x14ac:dyDescent="0.3">
      <c r="B2419" s="27" t="s">
        <v>2415</v>
      </c>
      <c r="C2419" s="62" t="s">
        <v>5935</v>
      </c>
      <c r="D2419" s="25" t="s">
        <v>4447</v>
      </c>
      <c r="E2419" s="25" t="s">
        <v>4097</v>
      </c>
      <c r="F2419" s="26">
        <v>44096</v>
      </c>
      <c r="H2419" s="90">
        <v>2351.5031999982898</v>
      </c>
      <c r="I2419" s="90">
        <v>106314.97329998</v>
      </c>
      <c r="J2419" s="90">
        <v>0</v>
      </c>
      <c r="K2419" s="109">
        <v>47080671981</v>
      </c>
      <c r="L2419" s="89">
        <v>1</v>
      </c>
      <c r="M2419" s="89">
        <v>1</v>
      </c>
      <c r="N2419" s="89" t="s">
        <v>6445</v>
      </c>
    </row>
    <row r="2420" spans="2:14" x14ac:dyDescent="0.3">
      <c r="B2420" s="27" t="s">
        <v>2416</v>
      </c>
      <c r="C2420" s="62" t="s">
        <v>5936</v>
      </c>
      <c r="D2420" s="25" t="s">
        <v>4447</v>
      </c>
      <c r="E2420" s="25" t="s">
        <v>4212</v>
      </c>
      <c r="F2420" s="26">
        <v>44096</v>
      </c>
      <c r="H2420" s="90">
        <v>2357.5780000016098</v>
      </c>
      <c r="I2420" s="90">
        <v>0</v>
      </c>
      <c r="J2420" s="90">
        <v>0</v>
      </c>
      <c r="K2420" s="109">
        <v>124748409</v>
      </c>
      <c r="L2420" s="89">
        <v>1</v>
      </c>
      <c r="M2420" s="89">
        <v>1</v>
      </c>
      <c r="N2420" s="89" t="s">
        <v>6445</v>
      </c>
    </row>
    <row r="2421" spans="2:14" x14ac:dyDescent="0.3">
      <c r="B2421" s="27" t="s">
        <v>2417</v>
      </c>
      <c r="C2421" s="62" t="s">
        <v>5937</v>
      </c>
      <c r="D2421" s="25" t="s">
        <v>4447</v>
      </c>
      <c r="E2421" s="25" t="s">
        <v>4103</v>
      </c>
      <c r="F2421" s="26">
        <v>44096</v>
      </c>
      <c r="H2421" s="90">
        <v>2273.0813999995598</v>
      </c>
      <c r="I2421" s="90">
        <v>0</v>
      </c>
      <c r="J2421" s="90">
        <v>0</v>
      </c>
      <c r="K2421" s="109">
        <v>417577410</v>
      </c>
      <c r="L2421" s="89">
        <v>1</v>
      </c>
      <c r="M2421" s="89">
        <v>1</v>
      </c>
      <c r="N2421" s="89" t="s">
        <v>6445</v>
      </c>
    </row>
    <row r="2422" spans="2:14" x14ac:dyDescent="0.3">
      <c r="B2422" s="27" t="s">
        <v>2418</v>
      </c>
      <c r="C2422" s="62" t="s">
        <v>5938</v>
      </c>
      <c r="D2422" s="25" t="s">
        <v>4447</v>
      </c>
      <c r="E2422" s="25" t="s">
        <v>4104</v>
      </c>
      <c r="F2422" s="26">
        <v>44096</v>
      </c>
      <c r="H2422" s="90">
        <v>1898.1981000006199</v>
      </c>
      <c r="I2422" s="90">
        <v>18438.539200007901</v>
      </c>
      <c r="J2422" s="90">
        <v>59334.7613000274</v>
      </c>
      <c r="K2422" s="109">
        <v>18232310003</v>
      </c>
      <c r="L2422" s="89">
        <v>646</v>
      </c>
      <c r="M2422" s="89">
        <v>0</v>
      </c>
      <c r="N2422" s="89" t="s">
        <v>6445</v>
      </c>
    </row>
    <row r="2423" spans="2:14" x14ac:dyDescent="0.3">
      <c r="B2423" s="27" t="s">
        <v>2419</v>
      </c>
      <c r="C2423" s="62" t="s">
        <v>5939</v>
      </c>
      <c r="D2423" s="25" t="s">
        <v>4447</v>
      </c>
      <c r="E2423" s="25" t="s">
        <v>4105</v>
      </c>
      <c r="F2423" s="26">
        <v>44096</v>
      </c>
      <c r="H2423" s="90">
        <v>2009.27740000002</v>
      </c>
      <c r="I2423" s="90">
        <v>50048.373600006104</v>
      </c>
      <c r="J2423" s="90">
        <v>111153.480000019</v>
      </c>
      <c r="K2423" s="109">
        <v>41535071285</v>
      </c>
      <c r="L2423" s="89">
        <v>6938</v>
      </c>
      <c r="M2423" s="89">
        <v>1</v>
      </c>
      <c r="N2423" s="89" t="s">
        <v>6445</v>
      </c>
    </row>
    <row r="2424" spans="2:14" x14ac:dyDescent="0.3">
      <c r="B2424" s="27" t="s">
        <v>2420</v>
      </c>
      <c r="C2424" s="62" t="s">
        <v>5940</v>
      </c>
      <c r="D2424" s="25" t="s">
        <v>4448</v>
      </c>
      <c r="E2424" s="25" t="s">
        <v>4100</v>
      </c>
      <c r="F2424" s="26">
        <v>44096</v>
      </c>
      <c r="H2424" s="90">
        <v>1134.93689999916</v>
      </c>
      <c r="I2424" s="90">
        <v>0</v>
      </c>
      <c r="J2424" s="90">
        <v>0</v>
      </c>
      <c r="K2424" s="109">
        <v>7278688623</v>
      </c>
      <c r="L2424" s="89">
        <v>2</v>
      </c>
      <c r="M2424" s="89">
        <v>0</v>
      </c>
      <c r="N2424" s="89" t="s">
        <v>6445</v>
      </c>
    </row>
    <row r="2425" spans="2:14" x14ac:dyDescent="0.3">
      <c r="B2425" s="27" t="s">
        <v>2421</v>
      </c>
      <c r="C2425" s="62" t="s">
        <v>5941</v>
      </c>
      <c r="D2425" s="25" t="s">
        <v>4448</v>
      </c>
      <c r="E2425" s="25" t="s">
        <v>4088</v>
      </c>
      <c r="F2425" s="26">
        <v>44096</v>
      </c>
      <c r="H2425" s="90">
        <v>4183.1806000024098</v>
      </c>
      <c r="I2425" s="90">
        <v>0</v>
      </c>
      <c r="J2425" s="90">
        <v>0</v>
      </c>
      <c r="K2425" s="109">
        <v>915098440</v>
      </c>
      <c r="L2425" s="89">
        <v>144</v>
      </c>
      <c r="M2425" s="89">
        <v>0</v>
      </c>
      <c r="N2425" s="89" t="s">
        <v>6445</v>
      </c>
    </row>
    <row r="2426" spans="2:14" x14ac:dyDescent="0.3">
      <c r="B2426" s="27" t="s">
        <v>2422</v>
      </c>
      <c r="C2426" s="62" t="s">
        <v>5942</v>
      </c>
      <c r="D2426" s="25" t="s">
        <v>4448</v>
      </c>
      <c r="E2426" s="25" t="s">
        <v>4101</v>
      </c>
      <c r="F2426" s="26">
        <v>44096</v>
      </c>
      <c r="H2426" s="90">
        <v>4221.1943999975902</v>
      </c>
      <c r="I2426" s="90">
        <v>710.69930000044405</v>
      </c>
      <c r="J2426" s="90">
        <v>0</v>
      </c>
      <c r="K2426" s="109">
        <v>18830708195</v>
      </c>
      <c r="L2426" s="89">
        <v>142</v>
      </c>
      <c r="M2426" s="89">
        <v>0</v>
      </c>
      <c r="N2426" s="89" t="s">
        <v>6445</v>
      </c>
    </row>
    <row r="2427" spans="2:14" x14ac:dyDescent="0.3">
      <c r="B2427" s="27" t="s">
        <v>2423</v>
      </c>
      <c r="C2427" s="62" t="s">
        <v>5943</v>
      </c>
      <c r="D2427" s="25" t="s">
        <v>4448</v>
      </c>
      <c r="E2427" s="25" t="s">
        <v>4102</v>
      </c>
      <c r="F2427" s="26">
        <v>44096</v>
      </c>
      <c r="H2427" s="90">
        <v>1156.9335999991699</v>
      </c>
      <c r="I2427" s="90">
        <v>0</v>
      </c>
      <c r="J2427" s="90">
        <v>0</v>
      </c>
      <c r="K2427" s="109">
        <v>49919484</v>
      </c>
      <c r="L2427" s="89">
        <v>108</v>
      </c>
      <c r="M2427" s="89">
        <v>0</v>
      </c>
      <c r="N2427" s="89" t="s">
        <v>6445</v>
      </c>
    </row>
    <row r="2428" spans="2:14" x14ac:dyDescent="0.3">
      <c r="B2428" s="27" t="s">
        <v>2424</v>
      </c>
      <c r="C2428" s="62" t="s">
        <v>5944</v>
      </c>
      <c r="D2428" s="25" t="s">
        <v>4448</v>
      </c>
      <c r="E2428" s="25" t="s">
        <v>4097</v>
      </c>
      <c r="F2428" s="26">
        <v>44096</v>
      </c>
      <c r="H2428" s="90">
        <v>1266.47660000063</v>
      </c>
      <c r="I2428" s="90">
        <v>0</v>
      </c>
      <c r="J2428" s="90">
        <v>0</v>
      </c>
      <c r="K2428" s="109">
        <v>3598798566</v>
      </c>
      <c r="L2428" s="89">
        <v>1</v>
      </c>
      <c r="M2428" s="89">
        <v>1</v>
      </c>
      <c r="N2428" s="89" t="s">
        <v>6445</v>
      </c>
    </row>
    <row r="2429" spans="2:14" x14ac:dyDescent="0.3">
      <c r="B2429" s="27" t="s">
        <v>2425</v>
      </c>
      <c r="C2429" s="62" t="s">
        <v>5945</v>
      </c>
      <c r="D2429" s="25" t="s">
        <v>4448</v>
      </c>
      <c r="E2429" s="25" t="s">
        <v>4103</v>
      </c>
      <c r="F2429" s="26">
        <v>44096</v>
      </c>
      <c r="H2429" s="90">
        <v>1248.7414999995401</v>
      </c>
      <c r="I2429" s="90">
        <v>0</v>
      </c>
      <c r="J2429" s="90">
        <v>0</v>
      </c>
      <c r="K2429" s="109">
        <v>3829426098</v>
      </c>
      <c r="L2429" s="89">
        <v>1</v>
      </c>
      <c r="M2429" s="89">
        <v>1</v>
      </c>
      <c r="N2429" s="89" t="s">
        <v>6445</v>
      </c>
    </row>
    <row r="2430" spans="2:14" x14ac:dyDescent="0.3">
      <c r="B2430" s="27" t="s">
        <v>2426</v>
      </c>
      <c r="C2430" s="62" t="s">
        <v>5946</v>
      </c>
      <c r="D2430" s="25" t="s">
        <v>4448</v>
      </c>
      <c r="E2430" s="25" t="s">
        <v>4104</v>
      </c>
      <c r="F2430" s="26">
        <v>44096</v>
      </c>
      <c r="H2430" s="90">
        <v>3964.86510000005</v>
      </c>
      <c r="I2430" s="90">
        <v>67253.263700008407</v>
      </c>
      <c r="J2430" s="90">
        <v>7944.5700000002998</v>
      </c>
      <c r="K2430" s="109">
        <v>34275261581</v>
      </c>
      <c r="L2430" s="89">
        <v>984</v>
      </c>
      <c r="M2430" s="89">
        <v>0</v>
      </c>
      <c r="N2430" s="89" t="s">
        <v>6445</v>
      </c>
    </row>
    <row r="2431" spans="2:14" x14ac:dyDescent="0.3">
      <c r="B2431" s="27" t="s">
        <v>2427</v>
      </c>
      <c r="C2431" s="62" t="s">
        <v>5947</v>
      </c>
      <c r="D2431" s="25" t="s">
        <v>4448</v>
      </c>
      <c r="E2431" s="25" t="s">
        <v>4105</v>
      </c>
      <c r="F2431" s="26">
        <v>44096</v>
      </c>
      <c r="H2431" s="90">
        <v>3789.9994000010201</v>
      </c>
      <c r="I2431" s="90">
        <v>7873.68990000337</v>
      </c>
      <c r="J2431" s="90">
        <v>54369.162599980802</v>
      </c>
      <c r="K2431" s="109">
        <v>44366920186</v>
      </c>
      <c r="L2431" s="89">
        <v>12174</v>
      </c>
      <c r="M2431" s="89">
        <v>1</v>
      </c>
      <c r="N2431" s="89" t="s">
        <v>6445</v>
      </c>
    </row>
    <row r="2432" spans="2:14" x14ac:dyDescent="0.3">
      <c r="B2432" s="27" t="s">
        <v>2428</v>
      </c>
      <c r="C2432" s="62" t="s">
        <v>5948</v>
      </c>
      <c r="D2432" s="25" t="s">
        <v>4449</v>
      </c>
      <c r="E2432" s="25" t="s">
        <v>4100</v>
      </c>
      <c r="F2432" s="26">
        <v>44096</v>
      </c>
      <c r="H2432" s="90">
        <v>1063.22409999929</v>
      </c>
      <c r="I2432" s="90">
        <v>0</v>
      </c>
      <c r="J2432" s="90">
        <v>0</v>
      </c>
      <c r="K2432" s="109">
        <v>33170046422</v>
      </c>
      <c r="L2432" s="89">
        <v>3</v>
      </c>
      <c r="M2432" s="89">
        <v>0</v>
      </c>
      <c r="N2432" s="89" t="s">
        <v>6445</v>
      </c>
    </row>
    <row r="2433" spans="2:14" x14ac:dyDescent="0.3">
      <c r="B2433" s="27" t="s">
        <v>2429</v>
      </c>
      <c r="C2433" s="62" t="s">
        <v>5949</v>
      </c>
      <c r="D2433" s="25" t="s">
        <v>4449</v>
      </c>
      <c r="E2433" s="25" t="s">
        <v>4088</v>
      </c>
      <c r="F2433" s="26">
        <v>44096</v>
      </c>
      <c r="H2433" s="90">
        <v>2164.7157999984902</v>
      </c>
      <c r="I2433" s="90">
        <v>46.195400000025998</v>
      </c>
      <c r="J2433" s="90">
        <v>0</v>
      </c>
      <c r="K2433" s="109">
        <v>2567792625</v>
      </c>
      <c r="L2433" s="89">
        <v>193</v>
      </c>
      <c r="M2433" s="89">
        <v>1</v>
      </c>
      <c r="N2433" s="89" t="s">
        <v>6445</v>
      </c>
    </row>
    <row r="2434" spans="2:14" x14ac:dyDescent="0.3">
      <c r="B2434" s="27" t="s">
        <v>2430</v>
      </c>
      <c r="C2434" s="62" t="s">
        <v>5950</v>
      </c>
      <c r="D2434" s="25" t="s">
        <v>4449</v>
      </c>
      <c r="E2434" s="25" t="s">
        <v>4101</v>
      </c>
      <c r="F2434" s="26">
        <v>44096</v>
      </c>
      <c r="H2434" s="90">
        <v>2165.7126000001999</v>
      </c>
      <c r="I2434" s="90">
        <v>362737.60379982</v>
      </c>
      <c r="J2434" s="90">
        <v>75262.922600030899</v>
      </c>
      <c r="K2434" s="109">
        <v>101591737930</v>
      </c>
      <c r="L2434" s="89">
        <v>409</v>
      </c>
      <c r="M2434" s="89">
        <v>1</v>
      </c>
      <c r="N2434" s="89" t="s">
        <v>6445</v>
      </c>
    </row>
    <row r="2435" spans="2:14" x14ac:dyDescent="0.3">
      <c r="B2435" s="27" t="s">
        <v>2431</v>
      </c>
      <c r="C2435" s="62" t="s">
        <v>5951</v>
      </c>
      <c r="D2435" s="25" t="s">
        <v>4449</v>
      </c>
      <c r="E2435" s="25" t="s">
        <v>4102</v>
      </c>
      <c r="F2435" s="26">
        <v>44096</v>
      </c>
      <c r="H2435" s="90">
        <v>1099.3334999997201</v>
      </c>
      <c r="I2435" s="90">
        <v>0</v>
      </c>
      <c r="J2435" s="90">
        <v>0</v>
      </c>
      <c r="K2435" s="109">
        <v>72375734</v>
      </c>
      <c r="L2435" s="89">
        <v>115</v>
      </c>
      <c r="M2435" s="89">
        <v>0</v>
      </c>
      <c r="N2435" s="89" t="s">
        <v>6445</v>
      </c>
    </row>
    <row r="2436" spans="2:14" x14ac:dyDescent="0.3">
      <c r="B2436" s="27" t="s">
        <v>2432</v>
      </c>
      <c r="C2436" s="62" t="s">
        <v>5952</v>
      </c>
      <c r="D2436" s="25" t="s">
        <v>4449</v>
      </c>
      <c r="E2436" s="25" t="s">
        <v>4104</v>
      </c>
      <c r="F2436" s="26">
        <v>44096</v>
      </c>
      <c r="H2436" s="90">
        <v>2055.7666999995699</v>
      </c>
      <c r="I2436" s="90">
        <v>37793.359000027202</v>
      </c>
      <c r="J2436" s="90">
        <v>117837.17980003401</v>
      </c>
      <c r="K2436" s="109">
        <v>135196427000</v>
      </c>
      <c r="L2436" s="89">
        <v>2897</v>
      </c>
      <c r="M2436" s="89">
        <v>0</v>
      </c>
      <c r="N2436" s="89" t="s">
        <v>6445</v>
      </c>
    </row>
    <row r="2437" spans="2:14" x14ac:dyDescent="0.3">
      <c r="B2437" s="27" t="s">
        <v>2433</v>
      </c>
      <c r="C2437" s="62" t="s">
        <v>5953</v>
      </c>
      <c r="D2437" s="25" t="s">
        <v>4449</v>
      </c>
      <c r="E2437" s="25" t="s">
        <v>4105</v>
      </c>
      <c r="F2437" s="26">
        <v>44096</v>
      </c>
      <c r="H2437" s="90">
        <v>1929.0973000004899</v>
      </c>
      <c r="I2437" s="90">
        <v>825733.88659954094</v>
      </c>
      <c r="J2437" s="90">
        <v>267087.39090013498</v>
      </c>
      <c r="K2437" s="109">
        <v>232719181589</v>
      </c>
      <c r="L2437" s="89">
        <v>20637</v>
      </c>
      <c r="M2437" s="89">
        <v>0</v>
      </c>
      <c r="N2437" s="89" t="s">
        <v>6445</v>
      </c>
    </row>
    <row r="2438" spans="2:14" x14ac:dyDescent="0.3">
      <c r="B2438" s="27" t="s">
        <v>2434</v>
      </c>
      <c r="C2438" s="62" t="s">
        <v>5954</v>
      </c>
      <c r="D2438" s="25" t="s">
        <v>4450</v>
      </c>
      <c r="E2438" s="25" t="s">
        <v>4145</v>
      </c>
      <c r="F2438" s="26">
        <v>44096</v>
      </c>
      <c r="H2438" s="90">
        <v>609.10429999977396</v>
      </c>
      <c r="I2438" s="90">
        <v>82.087700000032797</v>
      </c>
      <c r="J2438" s="90">
        <v>1883.48440000042</v>
      </c>
      <c r="K2438" s="109">
        <v>151984525</v>
      </c>
      <c r="L2438" s="89">
        <v>361</v>
      </c>
      <c r="M2438" s="89">
        <v>0</v>
      </c>
      <c r="N2438" s="89" t="s">
        <v>6445</v>
      </c>
    </row>
    <row r="2439" spans="2:14" x14ac:dyDescent="0.3">
      <c r="B2439" s="27" t="s">
        <v>2435</v>
      </c>
      <c r="C2439" s="62" t="s">
        <v>5955</v>
      </c>
      <c r="D2439" s="25" t="s">
        <v>4450</v>
      </c>
      <c r="E2439" s="25" t="s">
        <v>4088</v>
      </c>
      <c r="F2439" s="26">
        <v>44096</v>
      </c>
      <c r="H2439" s="90">
        <v>882.62480000033997</v>
      </c>
      <c r="I2439" s="90">
        <v>226.59690000000401</v>
      </c>
      <c r="J2439" s="90">
        <v>0</v>
      </c>
      <c r="K2439" s="109">
        <v>1672516198</v>
      </c>
      <c r="L2439" s="89">
        <v>853</v>
      </c>
      <c r="M2439" s="89">
        <v>0</v>
      </c>
      <c r="N2439" s="89" t="s">
        <v>6445</v>
      </c>
    </row>
    <row r="2440" spans="2:14" x14ac:dyDescent="0.3">
      <c r="B2440" s="27" t="s">
        <v>2436</v>
      </c>
      <c r="C2440" s="62" t="s">
        <v>5956</v>
      </c>
      <c r="D2440" s="25" t="s">
        <v>4450</v>
      </c>
      <c r="E2440" s="25" t="s">
        <v>4146</v>
      </c>
      <c r="F2440" s="26">
        <v>44096</v>
      </c>
      <c r="H2440" s="90">
        <v>636.14869999978703</v>
      </c>
      <c r="I2440" s="90">
        <v>0</v>
      </c>
      <c r="J2440" s="90">
        <v>399.96160000003903</v>
      </c>
      <c r="K2440" s="109">
        <v>6506074402</v>
      </c>
      <c r="L2440" s="89">
        <v>4566</v>
      </c>
      <c r="M2440" s="89">
        <v>0</v>
      </c>
      <c r="N2440" s="89" t="s">
        <v>6445</v>
      </c>
    </row>
    <row r="2441" spans="2:14" x14ac:dyDescent="0.3">
      <c r="B2441" s="27" t="s">
        <v>2437</v>
      </c>
      <c r="C2441" s="62" t="s">
        <v>5957</v>
      </c>
      <c r="D2441" s="25" t="s">
        <v>4450</v>
      </c>
      <c r="E2441" s="25" t="s">
        <v>4213</v>
      </c>
      <c r="F2441" s="26">
        <v>44096</v>
      </c>
      <c r="H2441" s="90">
        <v>720.73450000025298</v>
      </c>
      <c r="I2441" s="90">
        <v>0</v>
      </c>
      <c r="J2441" s="90">
        <v>0</v>
      </c>
      <c r="K2441" s="109">
        <v>1194730447</v>
      </c>
      <c r="L2441" s="89">
        <v>195</v>
      </c>
      <c r="M2441" s="89">
        <v>0</v>
      </c>
      <c r="N2441" s="89" t="s">
        <v>6445</v>
      </c>
    </row>
    <row r="2442" spans="2:14" x14ac:dyDescent="0.3">
      <c r="B2442" s="27" t="s">
        <v>2438</v>
      </c>
      <c r="C2442" s="62" t="s">
        <v>5958</v>
      </c>
      <c r="D2442" s="25" t="s">
        <v>4450</v>
      </c>
      <c r="E2442" s="25" t="s">
        <v>4147</v>
      </c>
      <c r="F2442" s="26">
        <v>44096</v>
      </c>
      <c r="H2442" s="90">
        <v>658.54009999986704</v>
      </c>
      <c r="I2442" s="90">
        <v>0</v>
      </c>
      <c r="J2442" s="90">
        <v>0</v>
      </c>
      <c r="K2442" s="109">
        <v>1504909605</v>
      </c>
      <c r="L2442" s="89">
        <v>301</v>
      </c>
      <c r="M2442" s="89">
        <v>0</v>
      </c>
      <c r="N2442" s="89" t="s">
        <v>6445</v>
      </c>
    </row>
    <row r="2443" spans="2:14" x14ac:dyDescent="0.3">
      <c r="B2443" s="27" t="s">
        <v>2439</v>
      </c>
      <c r="C2443" s="62" t="s">
        <v>5959</v>
      </c>
      <c r="D2443" s="25" t="s">
        <v>4450</v>
      </c>
      <c r="E2443" s="25" t="s">
        <v>4149</v>
      </c>
      <c r="F2443" s="26">
        <v>44096</v>
      </c>
      <c r="H2443" s="90">
        <v>655.03359999973304</v>
      </c>
      <c r="I2443" s="90">
        <v>0</v>
      </c>
      <c r="J2443" s="90">
        <v>0</v>
      </c>
      <c r="K2443" s="109">
        <v>964021036</v>
      </c>
      <c r="L2443" s="89">
        <v>49</v>
      </c>
      <c r="M2443" s="89">
        <v>0</v>
      </c>
      <c r="N2443" s="89" t="s">
        <v>6445</v>
      </c>
    </row>
    <row r="2444" spans="2:14" x14ac:dyDescent="0.3">
      <c r="B2444" s="27" t="s">
        <v>2440</v>
      </c>
      <c r="C2444" s="62" t="s">
        <v>5960</v>
      </c>
      <c r="D2444" s="25" t="s">
        <v>4450</v>
      </c>
      <c r="E2444" s="25" t="s">
        <v>4150</v>
      </c>
      <c r="F2444" s="26">
        <v>44096</v>
      </c>
      <c r="H2444" s="90">
        <v>644.52450000029103</v>
      </c>
      <c r="I2444" s="90">
        <v>0</v>
      </c>
      <c r="J2444" s="90">
        <v>0</v>
      </c>
      <c r="K2444" s="109">
        <v>66506982</v>
      </c>
      <c r="L2444" s="89">
        <v>11</v>
      </c>
      <c r="M2444" s="89">
        <v>0</v>
      </c>
      <c r="N2444" s="89" t="s">
        <v>6445</v>
      </c>
    </row>
    <row r="2445" spans="2:14" x14ac:dyDescent="0.3">
      <c r="B2445" s="27" t="s">
        <v>2441</v>
      </c>
      <c r="C2445" s="62" t="s">
        <v>5961</v>
      </c>
      <c r="D2445" s="25" t="s">
        <v>4451</v>
      </c>
      <c r="E2445" s="25" t="s">
        <v>4092</v>
      </c>
      <c r="F2445" s="26">
        <v>44096</v>
      </c>
      <c r="H2445" s="90">
        <v>1618.4736000001401</v>
      </c>
      <c r="I2445" s="90">
        <v>12.357300000003301</v>
      </c>
      <c r="J2445" s="90">
        <v>0</v>
      </c>
      <c r="K2445" s="109">
        <v>2612497133</v>
      </c>
      <c r="L2445" s="89">
        <v>729</v>
      </c>
      <c r="M2445" s="89">
        <v>0</v>
      </c>
      <c r="N2445" s="89" t="s">
        <v>6445</v>
      </c>
    </row>
    <row r="2446" spans="2:14" x14ac:dyDescent="0.3">
      <c r="B2446" s="27" t="s">
        <v>2442</v>
      </c>
      <c r="C2446" s="62" t="s">
        <v>5962</v>
      </c>
      <c r="D2446" s="25" t="s">
        <v>4451</v>
      </c>
      <c r="E2446" s="25" t="s">
        <v>4088</v>
      </c>
      <c r="F2446" s="26">
        <v>44096</v>
      </c>
      <c r="H2446" s="90">
        <v>1368.52889999934</v>
      </c>
      <c r="I2446" s="90">
        <v>0</v>
      </c>
      <c r="J2446" s="90">
        <v>0</v>
      </c>
      <c r="K2446" s="109">
        <v>36211634</v>
      </c>
      <c r="L2446" s="89">
        <v>12</v>
      </c>
      <c r="M2446" s="89">
        <v>0</v>
      </c>
      <c r="N2446" s="89" t="s">
        <v>6445</v>
      </c>
    </row>
    <row r="2447" spans="2:14" x14ac:dyDescent="0.3">
      <c r="B2447" s="27" t="s">
        <v>2443</v>
      </c>
      <c r="C2447" s="62" t="s">
        <v>5963</v>
      </c>
      <c r="D2447" s="25" t="s">
        <v>4451</v>
      </c>
      <c r="E2447" s="25" t="s">
        <v>4096</v>
      </c>
      <c r="F2447" s="26">
        <v>44096</v>
      </c>
      <c r="H2447" s="90">
        <v>1018.10539999977</v>
      </c>
      <c r="I2447" s="90">
        <v>0</v>
      </c>
      <c r="J2447" s="90">
        <v>0</v>
      </c>
      <c r="K2447" s="109">
        <v>1271749145</v>
      </c>
      <c r="L2447" s="89">
        <v>75</v>
      </c>
      <c r="M2447" s="89">
        <v>0</v>
      </c>
      <c r="N2447" s="89" t="s">
        <v>6445</v>
      </c>
    </row>
    <row r="2448" spans="2:14" x14ac:dyDescent="0.3">
      <c r="B2448" s="27" t="s">
        <v>2444</v>
      </c>
      <c r="C2448" s="62" t="s">
        <v>5964</v>
      </c>
      <c r="D2448" s="25" t="s">
        <v>4452</v>
      </c>
      <c r="E2448" s="25" t="s">
        <v>4092</v>
      </c>
      <c r="F2448" s="26">
        <v>44096</v>
      </c>
      <c r="H2448" s="90">
        <v>1334.4330000001901</v>
      </c>
      <c r="I2448" s="90">
        <v>14.987599999993099</v>
      </c>
      <c r="J2448" s="90">
        <v>0</v>
      </c>
      <c r="K2448" s="109">
        <v>2206393560</v>
      </c>
      <c r="L2448" s="89">
        <v>560</v>
      </c>
      <c r="M2448" s="89">
        <v>0</v>
      </c>
      <c r="N2448" s="89" t="s">
        <v>6445</v>
      </c>
    </row>
    <row r="2449" spans="2:14" x14ac:dyDescent="0.3">
      <c r="B2449" s="27" t="s">
        <v>2445</v>
      </c>
      <c r="C2449" s="62" t="s">
        <v>5965</v>
      </c>
      <c r="D2449" s="25" t="s">
        <v>4452</v>
      </c>
      <c r="E2449" s="25" t="s">
        <v>4088</v>
      </c>
      <c r="F2449" s="26">
        <v>44096</v>
      </c>
      <c r="H2449" s="90">
        <v>1777.9669000003501</v>
      </c>
      <c r="I2449" s="90">
        <v>0</v>
      </c>
      <c r="J2449" s="90">
        <v>0</v>
      </c>
      <c r="K2449" s="109">
        <v>497011546</v>
      </c>
      <c r="L2449" s="89">
        <v>114</v>
      </c>
      <c r="M2449" s="89">
        <v>0</v>
      </c>
      <c r="N2449" s="89" t="s">
        <v>6445</v>
      </c>
    </row>
    <row r="2450" spans="2:14" x14ac:dyDescent="0.3">
      <c r="B2450" s="27" t="s">
        <v>2446</v>
      </c>
      <c r="C2450" s="62" t="s">
        <v>5966</v>
      </c>
      <c r="D2450" s="25" t="s">
        <v>4452</v>
      </c>
      <c r="E2450" s="25" t="s">
        <v>4093</v>
      </c>
      <c r="F2450" s="26">
        <v>44096</v>
      </c>
      <c r="H2450" s="90">
        <v>1360.8228999990999</v>
      </c>
      <c r="I2450" s="90">
        <v>0</v>
      </c>
      <c r="J2450" s="90">
        <v>0</v>
      </c>
      <c r="K2450" s="109">
        <v>205565172</v>
      </c>
      <c r="L2450" s="89">
        <v>7</v>
      </c>
      <c r="M2450" s="89">
        <v>0</v>
      </c>
      <c r="N2450" s="89" t="s">
        <v>6445</v>
      </c>
    </row>
    <row r="2451" spans="2:14" x14ac:dyDescent="0.3">
      <c r="B2451" s="27" t="s">
        <v>2447</v>
      </c>
      <c r="C2451" s="62" t="s">
        <v>5967</v>
      </c>
      <c r="D2451" s="25" t="s">
        <v>4452</v>
      </c>
      <c r="E2451" s="25" t="s">
        <v>4116</v>
      </c>
      <c r="F2451" s="26">
        <v>44096</v>
      </c>
      <c r="H2451" s="90">
        <v>1461.8654999993701</v>
      </c>
      <c r="I2451" s="90">
        <v>0</v>
      </c>
      <c r="J2451" s="90">
        <v>0</v>
      </c>
      <c r="K2451" s="109">
        <v>333358851</v>
      </c>
      <c r="L2451" s="89">
        <v>5</v>
      </c>
      <c r="M2451" s="89">
        <v>0</v>
      </c>
      <c r="N2451" s="89" t="s">
        <v>6445</v>
      </c>
    </row>
    <row r="2452" spans="2:14" x14ac:dyDescent="0.3">
      <c r="B2452" s="27" t="s">
        <v>2448</v>
      </c>
      <c r="C2452" s="62" t="s">
        <v>5968</v>
      </c>
      <c r="D2452" s="25" t="s">
        <v>4452</v>
      </c>
      <c r="E2452" s="25" t="s">
        <v>4095</v>
      </c>
      <c r="F2452" s="26">
        <v>44096</v>
      </c>
      <c r="H2452" s="90">
        <v>1436.66139999963</v>
      </c>
      <c r="I2452" s="90">
        <v>0</v>
      </c>
      <c r="J2452" s="90">
        <v>0</v>
      </c>
      <c r="K2452" s="109">
        <v>29560803</v>
      </c>
      <c r="L2452" s="89">
        <v>8</v>
      </c>
      <c r="M2452" s="89">
        <v>0</v>
      </c>
      <c r="N2452" s="89" t="s">
        <v>6445</v>
      </c>
    </row>
    <row r="2453" spans="2:14" x14ac:dyDescent="0.3">
      <c r="B2453" s="27" t="s">
        <v>2449</v>
      </c>
      <c r="C2453" s="62" t="s">
        <v>5969</v>
      </c>
      <c r="D2453" s="25" t="s">
        <v>4452</v>
      </c>
      <c r="E2453" s="25" t="s">
        <v>4096</v>
      </c>
      <c r="F2453" s="26">
        <v>44096</v>
      </c>
      <c r="H2453" s="90">
        <v>1255.8411999996799</v>
      </c>
      <c r="I2453" s="90">
        <v>0</v>
      </c>
      <c r="J2453" s="90">
        <v>0</v>
      </c>
      <c r="K2453" s="109">
        <v>4517930194</v>
      </c>
      <c r="L2453" s="89">
        <v>157</v>
      </c>
      <c r="M2453" s="89">
        <v>0</v>
      </c>
      <c r="N2453" s="89" t="s">
        <v>6445</v>
      </c>
    </row>
    <row r="2454" spans="2:14" x14ac:dyDescent="0.3">
      <c r="B2454" s="27" t="s">
        <v>2450</v>
      </c>
      <c r="C2454" s="62" t="s">
        <v>5970</v>
      </c>
      <c r="D2454" s="25" t="s">
        <v>4453</v>
      </c>
      <c r="E2454" s="25" t="s">
        <v>4092</v>
      </c>
      <c r="F2454" s="26">
        <v>44096</v>
      </c>
      <c r="H2454" s="90">
        <v>3496.39070000127</v>
      </c>
      <c r="I2454" s="90">
        <v>7673.7294000014699</v>
      </c>
      <c r="J2454" s="90">
        <v>6902.4223000034699</v>
      </c>
      <c r="K2454" s="109">
        <v>32596210775</v>
      </c>
      <c r="L2454" s="89">
        <v>6957</v>
      </c>
      <c r="M2454" s="89">
        <v>1</v>
      </c>
      <c r="N2454" s="89" t="s">
        <v>6445</v>
      </c>
    </row>
    <row r="2455" spans="2:14" x14ac:dyDescent="0.3">
      <c r="B2455" s="27" t="s">
        <v>2451</v>
      </c>
      <c r="C2455" s="62" t="s">
        <v>5971</v>
      </c>
      <c r="D2455" s="25" t="s">
        <v>4453</v>
      </c>
      <c r="E2455" s="25" t="s">
        <v>4214</v>
      </c>
      <c r="F2455" s="26">
        <v>44096</v>
      </c>
      <c r="H2455" s="90">
        <v>1005.99199999962</v>
      </c>
      <c r="I2455" s="90">
        <v>0</v>
      </c>
      <c r="J2455" s="90">
        <v>0</v>
      </c>
      <c r="K2455" s="109">
        <v>30002110095</v>
      </c>
      <c r="L2455" s="89">
        <v>1</v>
      </c>
      <c r="M2455" s="89">
        <v>1</v>
      </c>
      <c r="N2455" s="89" t="s">
        <v>6445</v>
      </c>
    </row>
    <row r="2456" spans="2:14" x14ac:dyDescent="0.3">
      <c r="B2456" s="27" t="s">
        <v>2452</v>
      </c>
      <c r="C2456" s="62" t="s">
        <v>5972</v>
      </c>
      <c r="D2456" s="25" t="s">
        <v>4453</v>
      </c>
      <c r="E2456" s="25" t="s">
        <v>4093</v>
      </c>
      <c r="F2456" s="26">
        <v>44096</v>
      </c>
      <c r="H2456" s="90">
        <v>1946.63279999979</v>
      </c>
      <c r="I2456" s="90">
        <v>114726770.719482</v>
      </c>
      <c r="J2456" s="90">
        <v>133040447.24011201</v>
      </c>
      <c r="K2456" s="109">
        <v>519859349084</v>
      </c>
      <c r="L2456" s="89">
        <v>495</v>
      </c>
      <c r="M2456" s="89">
        <v>13</v>
      </c>
      <c r="N2456" s="89" t="s">
        <v>6445</v>
      </c>
    </row>
    <row r="2457" spans="2:14" x14ac:dyDescent="0.3">
      <c r="B2457" s="27" t="s">
        <v>2453</v>
      </c>
      <c r="C2457" s="62" t="s">
        <v>5973</v>
      </c>
      <c r="D2457" s="25" t="s">
        <v>4453</v>
      </c>
      <c r="E2457" s="25" t="s">
        <v>4096</v>
      </c>
      <c r="F2457" s="26">
        <v>44096</v>
      </c>
      <c r="H2457" s="90">
        <v>1112.40509999916</v>
      </c>
      <c r="I2457" s="90">
        <v>6112.9123999998001</v>
      </c>
      <c r="J2457" s="90">
        <v>0</v>
      </c>
      <c r="K2457" s="109">
        <v>6338173537</v>
      </c>
      <c r="L2457" s="89">
        <v>281</v>
      </c>
      <c r="M2457" s="89">
        <v>0</v>
      </c>
      <c r="N2457" s="89" t="s">
        <v>6445</v>
      </c>
    </row>
    <row r="2458" spans="2:14" x14ac:dyDescent="0.3">
      <c r="B2458" s="27" t="s">
        <v>2454</v>
      </c>
      <c r="C2458" s="62" t="s">
        <v>5974</v>
      </c>
      <c r="D2458" s="25" t="s">
        <v>4454</v>
      </c>
      <c r="E2458" s="25" t="s">
        <v>4092</v>
      </c>
      <c r="F2458" s="26">
        <v>44096</v>
      </c>
      <c r="H2458" s="90">
        <v>1099.6035999991</v>
      </c>
      <c r="I2458" s="90">
        <v>5783.9025000035799</v>
      </c>
      <c r="J2458" s="90">
        <v>1021.5071000000499</v>
      </c>
      <c r="K2458" s="109">
        <v>3946901982</v>
      </c>
      <c r="L2458" s="89">
        <v>392</v>
      </c>
      <c r="M2458" s="89">
        <v>0</v>
      </c>
      <c r="N2458" s="89" t="s">
        <v>6445</v>
      </c>
    </row>
    <row r="2459" spans="2:14" x14ac:dyDescent="0.3">
      <c r="B2459" s="27" t="s">
        <v>2455</v>
      </c>
      <c r="C2459" s="62" t="s">
        <v>5975</v>
      </c>
      <c r="D2459" s="25" t="s">
        <v>4454</v>
      </c>
      <c r="E2459" s="25" t="s">
        <v>4088</v>
      </c>
      <c r="F2459" s="26">
        <v>44096</v>
      </c>
      <c r="H2459" s="90">
        <v>1145.78409999982</v>
      </c>
      <c r="I2459" s="90">
        <v>0</v>
      </c>
      <c r="J2459" s="90">
        <v>0</v>
      </c>
      <c r="K2459" s="109">
        <v>10670</v>
      </c>
      <c r="L2459" s="89">
        <v>1</v>
      </c>
      <c r="M2459" s="89">
        <v>0</v>
      </c>
      <c r="N2459" s="89" t="s">
        <v>6445</v>
      </c>
    </row>
    <row r="2460" spans="2:14" x14ac:dyDescent="0.3">
      <c r="B2460" s="27" t="s">
        <v>2456</v>
      </c>
      <c r="C2460" s="62" t="s">
        <v>5976</v>
      </c>
      <c r="D2460" s="25" t="s">
        <v>4454</v>
      </c>
      <c r="E2460" s="25" t="s">
        <v>4096</v>
      </c>
      <c r="F2460" s="26">
        <v>44096</v>
      </c>
      <c r="H2460" s="90">
        <v>1125.43730000034</v>
      </c>
      <c r="I2460" s="90">
        <v>4442.7175000011903</v>
      </c>
      <c r="J2460" s="90">
        <v>0</v>
      </c>
      <c r="K2460" s="109">
        <v>2843448214</v>
      </c>
      <c r="L2460" s="89">
        <v>117</v>
      </c>
      <c r="M2460" s="89">
        <v>0</v>
      </c>
      <c r="N2460" s="89" t="s">
        <v>6445</v>
      </c>
    </row>
    <row r="2461" spans="2:14" x14ac:dyDescent="0.3">
      <c r="B2461" s="27" t="s">
        <v>2457</v>
      </c>
      <c r="C2461" s="62" t="s">
        <v>5977</v>
      </c>
      <c r="D2461" s="25" t="s">
        <v>4454</v>
      </c>
      <c r="E2461" s="25" t="s">
        <v>4139</v>
      </c>
      <c r="F2461" s="26">
        <v>44096</v>
      </c>
      <c r="H2461" s="90">
        <v>4278.0483999997396</v>
      </c>
      <c r="I2461" s="90">
        <v>121.333400000003</v>
      </c>
      <c r="J2461" s="90">
        <v>0</v>
      </c>
      <c r="K2461" s="109">
        <v>1332009978</v>
      </c>
      <c r="L2461" s="89">
        <v>2</v>
      </c>
      <c r="M2461" s="89">
        <v>2</v>
      </c>
      <c r="N2461" s="89" t="s">
        <v>6445</v>
      </c>
    </row>
    <row r="2462" spans="2:14" x14ac:dyDescent="0.3">
      <c r="B2462" s="27" t="s">
        <v>2458</v>
      </c>
      <c r="C2462" s="62" t="s">
        <v>5978</v>
      </c>
      <c r="D2462" s="25" t="s">
        <v>4455</v>
      </c>
      <c r="E2462" s="25" t="s">
        <v>4153</v>
      </c>
      <c r="F2462" s="26">
        <v>44096</v>
      </c>
      <c r="H2462" s="90">
        <v>99653.800878047899</v>
      </c>
      <c r="I2462" s="90">
        <v>190066.26329994199</v>
      </c>
      <c r="J2462" s="90">
        <v>202596.09800005</v>
      </c>
      <c r="K2462" s="109">
        <v>75801141544.875</v>
      </c>
      <c r="L2462" s="89">
        <v>1298</v>
      </c>
      <c r="M2462" s="89">
        <v>3</v>
      </c>
      <c r="N2462" s="89" t="s">
        <v>6446</v>
      </c>
    </row>
    <row r="2463" spans="2:14" x14ac:dyDescent="0.3">
      <c r="B2463" s="27" t="s">
        <v>2459</v>
      </c>
      <c r="C2463" s="62" t="s">
        <v>5979</v>
      </c>
      <c r="D2463" s="25" t="s">
        <v>4456</v>
      </c>
      <c r="E2463" s="25" t="s">
        <v>4092</v>
      </c>
      <c r="F2463" s="26">
        <v>44096</v>
      </c>
      <c r="H2463" s="90">
        <v>1468.0372999999699</v>
      </c>
      <c r="I2463" s="90">
        <v>0</v>
      </c>
      <c r="J2463" s="90">
        <v>0</v>
      </c>
      <c r="K2463" s="109">
        <v>1651269326</v>
      </c>
      <c r="L2463" s="89">
        <v>492</v>
      </c>
      <c r="M2463" s="89">
        <v>0</v>
      </c>
      <c r="N2463" s="89" t="s">
        <v>6445</v>
      </c>
    </row>
    <row r="2464" spans="2:14" x14ac:dyDescent="0.3">
      <c r="B2464" s="27" t="s">
        <v>2460</v>
      </c>
      <c r="C2464" s="62" t="s">
        <v>5980</v>
      </c>
      <c r="D2464" s="25" t="s">
        <v>4456</v>
      </c>
      <c r="E2464" s="25" t="s">
        <v>4088</v>
      </c>
      <c r="F2464" s="26">
        <v>44096</v>
      </c>
      <c r="H2464" s="90">
        <v>1947.5341999996499</v>
      </c>
      <c r="I2464" s="90">
        <v>0</v>
      </c>
      <c r="J2464" s="90">
        <v>0</v>
      </c>
      <c r="K2464" s="109">
        <v>214066029</v>
      </c>
      <c r="L2464" s="89">
        <v>96</v>
      </c>
      <c r="M2464" s="89">
        <v>0</v>
      </c>
      <c r="N2464" s="89" t="s">
        <v>6445</v>
      </c>
    </row>
    <row r="2465" spans="2:14" x14ac:dyDescent="0.3">
      <c r="B2465" s="27" t="s">
        <v>2461</v>
      </c>
      <c r="C2465" s="62" t="s">
        <v>5981</v>
      </c>
      <c r="D2465" s="25" t="s">
        <v>4456</v>
      </c>
      <c r="E2465" s="25" t="s">
        <v>4093</v>
      </c>
      <c r="F2465" s="26">
        <v>44096</v>
      </c>
      <c r="H2465" s="90">
        <v>1597.4703999999899</v>
      </c>
      <c r="I2465" s="90">
        <v>0</v>
      </c>
      <c r="J2465" s="90">
        <v>0</v>
      </c>
      <c r="K2465" s="109">
        <v>329505339</v>
      </c>
      <c r="L2465" s="89">
        <v>24</v>
      </c>
      <c r="M2465" s="89">
        <v>0</v>
      </c>
      <c r="N2465" s="89" t="s">
        <v>6445</v>
      </c>
    </row>
    <row r="2466" spans="2:14" x14ac:dyDescent="0.3">
      <c r="B2466" s="27" t="s">
        <v>2462</v>
      </c>
      <c r="C2466" s="62" t="s">
        <v>5982</v>
      </c>
      <c r="D2466" s="25" t="s">
        <v>4456</v>
      </c>
      <c r="E2466" s="25" t="s">
        <v>4116</v>
      </c>
      <c r="F2466" s="26">
        <v>44096</v>
      </c>
      <c r="H2466" s="90">
        <v>1420.0603000000101</v>
      </c>
      <c r="I2466" s="90">
        <v>0</v>
      </c>
      <c r="J2466" s="90">
        <v>0</v>
      </c>
      <c r="K2466" s="109">
        <v>419211361</v>
      </c>
      <c r="L2466" s="89">
        <v>12</v>
      </c>
      <c r="M2466" s="89">
        <v>0</v>
      </c>
      <c r="N2466" s="89" t="s">
        <v>6445</v>
      </c>
    </row>
    <row r="2467" spans="2:14" x14ac:dyDescent="0.3">
      <c r="B2467" s="27" t="s">
        <v>2463</v>
      </c>
      <c r="C2467" s="62" t="s">
        <v>5983</v>
      </c>
      <c r="D2467" s="25" t="s">
        <v>4456</v>
      </c>
      <c r="E2467" s="25" t="s">
        <v>4095</v>
      </c>
      <c r="F2467" s="26">
        <v>44096</v>
      </c>
      <c r="H2467" s="90">
        <v>927.24419999960799</v>
      </c>
      <c r="I2467" s="90">
        <v>0</v>
      </c>
      <c r="J2467" s="90">
        <v>0</v>
      </c>
      <c r="K2467" s="109">
        <v>2925770</v>
      </c>
      <c r="L2467" s="89">
        <v>4</v>
      </c>
      <c r="M2467" s="89">
        <v>0</v>
      </c>
      <c r="N2467" s="89" t="s">
        <v>6445</v>
      </c>
    </row>
    <row r="2468" spans="2:14" x14ac:dyDescent="0.3">
      <c r="B2468" s="27" t="s">
        <v>2464</v>
      </c>
      <c r="C2468" s="62" t="s">
        <v>5984</v>
      </c>
      <c r="D2468" s="25" t="s">
        <v>4456</v>
      </c>
      <c r="E2468" s="25" t="s">
        <v>4096</v>
      </c>
      <c r="F2468" s="26">
        <v>44096</v>
      </c>
      <c r="H2468" s="90">
        <v>958.49569999985397</v>
      </c>
      <c r="I2468" s="90">
        <v>0</v>
      </c>
      <c r="J2468" s="90">
        <v>0</v>
      </c>
      <c r="K2468" s="109">
        <v>135353908</v>
      </c>
      <c r="L2468" s="89">
        <v>9</v>
      </c>
      <c r="M2468" s="89">
        <v>0</v>
      </c>
      <c r="N2468" s="89" t="s">
        <v>6445</v>
      </c>
    </row>
    <row r="2469" spans="2:14" x14ac:dyDescent="0.3">
      <c r="B2469" s="27" t="s">
        <v>2465</v>
      </c>
      <c r="C2469" s="62" t="s">
        <v>5985</v>
      </c>
      <c r="D2469" s="25" t="s">
        <v>4457</v>
      </c>
      <c r="E2469" s="25" t="s">
        <v>4092</v>
      </c>
      <c r="F2469" s="26">
        <v>44096</v>
      </c>
      <c r="H2469" s="90">
        <v>4312.2330000027996</v>
      </c>
      <c r="I2469" s="90">
        <v>2391.5260000005401</v>
      </c>
      <c r="J2469" s="90">
        <v>24198.1240000129</v>
      </c>
      <c r="K2469" s="109">
        <v>40203896237</v>
      </c>
      <c r="L2469" s="89">
        <v>6608</v>
      </c>
      <c r="M2469" s="89">
        <v>0</v>
      </c>
      <c r="N2469" s="89" t="s">
        <v>6445</v>
      </c>
    </row>
    <row r="2470" spans="2:14" x14ac:dyDescent="0.3">
      <c r="B2470" s="27" t="s">
        <v>2466</v>
      </c>
      <c r="C2470" s="62" t="s">
        <v>5986</v>
      </c>
      <c r="D2470" s="25" t="s">
        <v>4457</v>
      </c>
      <c r="E2470" s="25" t="s">
        <v>4088</v>
      </c>
      <c r="F2470" s="26">
        <v>44096</v>
      </c>
      <c r="H2470" s="90">
        <v>2151.3418000005199</v>
      </c>
      <c r="I2470" s="90">
        <v>102.26170000003199</v>
      </c>
      <c r="J2470" s="90">
        <v>0</v>
      </c>
      <c r="K2470" s="109">
        <v>1008276912</v>
      </c>
      <c r="L2470" s="89">
        <v>187</v>
      </c>
      <c r="M2470" s="89">
        <v>0</v>
      </c>
      <c r="N2470" s="89" t="s">
        <v>6445</v>
      </c>
    </row>
    <row r="2471" spans="2:14" x14ac:dyDescent="0.3">
      <c r="B2471" s="27" t="s">
        <v>2467</v>
      </c>
      <c r="C2471" s="62" t="s">
        <v>5987</v>
      </c>
      <c r="D2471" s="25" t="s">
        <v>4457</v>
      </c>
      <c r="E2471" s="25" t="s">
        <v>4096</v>
      </c>
      <c r="F2471" s="26">
        <v>44096</v>
      </c>
      <c r="H2471" s="90">
        <v>1247.5481000002501</v>
      </c>
      <c r="I2471" s="90">
        <v>160.31450000009499</v>
      </c>
      <c r="J2471" s="90">
        <v>0</v>
      </c>
      <c r="K2471" s="109">
        <v>7464386703</v>
      </c>
      <c r="L2471" s="89">
        <v>340</v>
      </c>
      <c r="M2471" s="89">
        <v>0</v>
      </c>
      <c r="N2471" s="89" t="s">
        <v>6445</v>
      </c>
    </row>
    <row r="2472" spans="2:14" x14ac:dyDescent="0.3">
      <c r="B2472" s="27" t="s">
        <v>2468</v>
      </c>
      <c r="C2472" s="62" t="s">
        <v>5988</v>
      </c>
      <c r="D2472" s="25" t="s">
        <v>4458</v>
      </c>
      <c r="E2472" s="25" t="s">
        <v>4092</v>
      </c>
      <c r="F2472" s="26">
        <v>44096</v>
      </c>
      <c r="H2472" s="90">
        <v>1447.59300000034</v>
      </c>
      <c r="I2472" s="90">
        <v>91.876599999959595</v>
      </c>
      <c r="J2472" s="90">
        <v>21959.0611000061</v>
      </c>
      <c r="K2472" s="109">
        <v>5688148441</v>
      </c>
      <c r="L2472" s="89">
        <v>1003</v>
      </c>
      <c r="M2472" s="89">
        <v>0</v>
      </c>
      <c r="N2472" s="89" t="s">
        <v>6445</v>
      </c>
    </row>
    <row r="2473" spans="2:14" x14ac:dyDescent="0.3">
      <c r="B2473" s="27" t="s">
        <v>2469</v>
      </c>
      <c r="C2473" s="62" t="s">
        <v>5989</v>
      </c>
      <c r="D2473" s="25" t="s">
        <v>4458</v>
      </c>
      <c r="E2473" s="25" t="s">
        <v>4088</v>
      </c>
      <c r="F2473" s="26">
        <v>44096</v>
      </c>
      <c r="H2473" s="90">
        <v>1927.9762999992799</v>
      </c>
      <c r="I2473" s="90">
        <v>0</v>
      </c>
      <c r="J2473" s="90">
        <v>0</v>
      </c>
      <c r="K2473" s="109">
        <v>572747003</v>
      </c>
      <c r="L2473" s="89">
        <v>73</v>
      </c>
      <c r="M2473" s="89">
        <v>0</v>
      </c>
      <c r="N2473" s="89" t="s">
        <v>6445</v>
      </c>
    </row>
    <row r="2474" spans="2:14" x14ac:dyDescent="0.3">
      <c r="B2474" s="27" t="s">
        <v>2470</v>
      </c>
      <c r="C2474" s="62" t="s">
        <v>5990</v>
      </c>
      <c r="D2474" s="25" t="s">
        <v>4458</v>
      </c>
      <c r="E2474" s="25" t="s">
        <v>4096</v>
      </c>
      <c r="F2474" s="26">
        <v>44096</v>
      </c>
      <c r="H2474" s="90">
        <v>1038.1434000004101</v>
      </c>
      <c r="I2474" s="90">
        <v>0</v>
      </c>
      <c r="J2474" s="90">
        <v>947.33540000021503</v>
      </c>
      <c r="K2474" s="109">
        <v>2328717639</v>
      </c>
      <c r="L2474" s="89">
        <v>177</v>
      </c>
      <c r="M2474" s="89">
        <v>0</v>
      </c>
      <c r="N2474" s="89" t="s">
        <v>6445</v>
      </c>
    </row>
    <row r="2475" spans="2:14" x14ac:dyDescent="0.3">
      <c r="B2475" s="27" t="s">
        <v>2471</v>
      </c>
      <c r="C2475" s="62" t="s">
        <v>5991</v>
      </c>
      <c r="D2475" s="25" t="s">
        <v>4459</v>
      </c>
      <c r="E2475" s="25" t="s">
        <v>4092</v>
      </c>
      <c r="F2475" s="26">
        <v>44096</v>
      </c>
      <c r="H2475" s="90">
        <v>61919.835147023201</v>
      </c>
      <c r="I2475" s="90">
        <v>3.7442999999984701</v>
      </c>
      <c r="J2475" s="90">
        <v>0</v>
      </c>
      <c r="K2475" s="109">
        <v>5711441082.0390596</v>
      </c>
      <c r="L2475" s="89">
        <v>396</v>
      </c>
      <c r="M2475" s="89">
        <v>1</v>
      </c>
      <c r="N2475" s="89" t="s">
        <v>6446</v>
      </c>
    </row>
    <row r="2476" spans="2:14" x14ac:dyDescent="0.3">
      <c r="B2476" s="27" t="s">
        <v>2472</v>
      </c>
      <c r="C2476" s="62" t="s">
        <v>5992</v>
      </c>
      <c r="D2476" s="25" t="s">
        <v>4459</v>
      </c>
      <c r="E2476" s="25" t="s">
        <v>4202</v>
      </c>
      <c r="F2476" s="26">
        <v>44096</v>
      </c>
      <c r="H2476" s="90">
        <v>1161550.97015381</v>
      </c>
      <c r="I2476" s="90">
        <v>0</v>
      </c>
      <c r="J2476" s="90">
        <v>0</v>
      </c>
      <c r="K2476" s="109">
        <v>1307211.0317993199</v>
      </c>
      <c r="L2476" s="89">
        <v>2</v>
      </c>
      <c r="M2476" s="89">
        <v>0</v>
      </c>
      <c r="N2476" s="89" t="s">
        <v>6446</v>
      </c>
    </row>
    <row r="2477" spans="2:14" x14ac:dyDescent="0.3">
      <c r="B2477" s="27" t="s">
        <v>2473</v>
      </c>
      <c r="C2477" s="62" t="s">
        <v>5993</v>
      </c>
      <c r="D2477" s="25" t="s">
        <v>4459</v>
      </c>
      <c r="E2477" s="25" t="s">
        <v>4093</v>
      </c>
      <c r="F2477" s="26">
        <v>44096</v>
      </c>
      <c r="H2477" s="90">
        <v>83994.255720019297</v>
      </c>
      <c r="I2477" s="90">
        <v>0</v>
      </c>
      <c r="J2477" s="90">
        <v>0</v>
      </c>
      <c r="K2477" s="109">
        <v>3733468141.1289101</v>
      </c>
      <c r="L2477" s="89">
        <v>189</v>
      </c>
      <c r="M2477" s="89">
        <v>0</v>
      </c>
      <c r="N2477" s="89" t="s">
        <v>6446</v>
      </c>
    </row>
    <row r="2478" spans="2:14" x14ac:dyDescent="0.3">
      <c r="B2478" s="27" t="s">
        <v>2474</v>
      </c>
      <c r="C2478" s="62" t="s">
        <v>5994</v>
      </c>
      <c r="D2478" s="25" t="s">
        <v>4459</v>
      </c>
      <c r="E2478" s="25" t="s">
        <v>4102</v>
      </c>
      <c r="F2478" s="26">
        <v>44096</v>
      </c>
      <c r="H2478" s="90">
        <v>1059195.7420101201</v>
      </c>
      <c r="I2478" s="90">
        <v>0</v>
      </c>
      <c r="J2478" s="90">
        <v>0</v>
      </c>
      <c r="K2478" s="109">
        <v>1357043.1102008801</v>
      </c>
      <c r="L2478" s="89">
        <v>1</v>
      </c>
      <c r="M2478" s="89">
        <v>1</v>
      </c>
      <c r="N2478" s="89" t="s">
        <v>6446</v>
      </c>
    </row>
    <row r="2479" spans="2:14" x14ac:dyDescent="0.3">
      <c r="B2479" s="27" t="s">
        <v>2475</v>
      </c>
      <c r="C2479" s="62" t="s">
        <v>5995</v>
      </c>
      <c r="D2479" s="25" t="s">
        <v>4459</v>
      </c>
      <c r="E2479" s="25" t="s">
        <v>4137</v>
      </c>
      <c r="F2479" s="26">
        <v>44096</v>
      </c>
      <c r="H2479" s="90">
        <v>1057292.87998581</v>
      </c>
      <c r="I2479" s="90">
        <v>0</v>
      </c>
      <c r="J2479" s="90">
        <v>0</v>
      </c>
      <c r="K2479" s="109">
        <v>337516863.47021502</v>
      </c>
      <c r="L2479" s="89">
        <v>16</v>
      </c>
      <c r="M2479" s="89">
        <v>1</v>
      </c>
      <c r="N2479" s="89" t="s">
        <v>6446</v>
      </c>
    </row>
    <row r="2480" spans="2:14" x14ac:dyDescent="0.3">
      <c r="B2480" s="27" t="s">
        <v>2476</v>
      </c>
      <c r="C2480" s="62" t="s">
        <v>5996</v>
      </c>
      <c r="D2480" s="25" t="s">
        <v>4459</v>
      </c>
      <c r="E2480" s="25" t="s">
        <v>4169</v>
      </c>
      <c r="F2480" s="26">
        <v>44096</v>
      </c>
      <c r="H2480" s="90">
        <v>85498.646597981497</v>
      </c>
      <c r="I2480" s="90">
        <v>1.7530999999999</v>
      </c>
      <c r="J2480" s="90">
        <v>0</v>
      </c>
      <c r="K2480" s="109">
        <v>1566362191.3535199</v>
      </c>
      <c r="L2480" s="89">
        <v>212</v>
      </c>
      <c r="M2480" s="89">
        <v>0</v>
      </c>
      <c r="N2480" s="89" t="s">
        <v>6446</v>
      </c>
    </row>
    <row r="2481" spans="2:14" x14ac:dyDescent="0.3">
      <c r="B2481" s="27" t="s">
        <v>2477</v>
      </c>
      <c r="C2481" s="62" t="s">
        <v>5997</v>
      </c>
      <c r="D2481" s="25" t="s">
        <v>4459</v>
      </c>
      <c r="E2481" s="25" t="s">
        <v>4114</v>
      </c>
      <c r="F2481" s="26">
        <v>44096</v>
      </c>
      <c r="H2481" s="90">
        <v>861617.27009677899</v>
      </c>
      <c r="I2481" s="90">
        <v>27.850399999995702</v>
      </c>
      <c r="J2481" s="90">
        <v>0</v>
      </c>
      <c r="K2481" s="109">
        <v>3502615759.5117202</v>
      </c>
      <c r="L2481" s="89">
        <v>1</v>
      </c>
      <c r="M2481" s="89">
        <v>1</v>
      </c>
      <c r="N2481" s="89" t="s">
        <v>6446</v>
      </c>
    </row>
    <row r="2482" spans="2:14" x14ac:dyDescent="0.3">
      <c r="B2482" s="27" t="s">
        <v>2478</v>
      </c>
      <c r="C2482" s="62" t="s">
        <v>5998</v>
      </c>
      <c r="D2482" s="25" t="s">
        <v>4459</v>
      </c>
      <c r="E2482" s="25" t="s">
        <v>4180</v>
      </c>
      <c r="F2482" s="26">
        <v>44096</v>
      </c>
      <c r="H2482" s="90">
        <v>935549.04736804997</v>
      </c>
      <c r="I2482" s="90">
        <v>0</v>
      </c>
      <c r="J2482" s="90">
        <v>0</v>
      </c>
      <c r="K2482" s="109">
        <v>66687680784.875</v>
      </c>
      <c r="L2482" s="89">
        <v>7</v>
      </c>
      <c r="M2482" s="89">
        <v>6</v>
      </c>
      <c r="N2482" s="89" t="s">
        <v>6446</v>
      </c>
    </row>
    <row r="2483" spans="2:14" x14ac:dyDescent="0.3">
      <c r="B2483" s="27" t="s">
        <v>2479</v>
      </c>
      <c r="C2483" s="62" t="s">
        <v>5999</v>
      </c>
      <c r="D2483" s="25" t="s">
        <v>4459</v>
      </c>
      <c r="E2483" s="25" t="s">
        <v>4139</v>
      </c>
      <c r="F2483" s="26">
        <v>44096</v>
      </c>
      <c r="H2483" s="90">
        <v>1157340.74687958</v>
      </c>
      <c r="I2483" s="90">
        <v>0</v>
      </c>
      <c r="J2483" s="90">
        <v>0</v>
      </c>
      <c r="K2483" s="109">
        <v>2042699215.4668</v>
      </c>
      <c r="L2483" s="89">
        <v>3</v>
      </c>
      <c r="M2483" s="89">
        <v>1</v>
      </c>
      <c r="N2483" s="89" t="s">
        <v>6446</v>
      </c>
    </row>
    <row r="2484" spans="2:14" x14ac:dyDescent="0.3">
      <c r="B2484" s="27" t="s">
        <v>2480</v>
      </c>
      <c r="C2484" s="62" t="s">
        <v>6000</v>
      </c>
      <c r="D2484" s="25" t="s">
        <v>4460</v>
      </c>
      <c r="E2484" s="25" t="s">
        <v>4092</v>
      </c>
      <c r="F2484" s="26">
        <v>44055</v>
      </c>
      <c r="H2484" s="90"/>
      <c r="I2484" s="90"/>
      <c r="J2484" s="90"/>
      <c r="K2484" s="109"/>
      <c r="L2484" s="89"/>
      <c r="M2484" s="89"/>
      <c r="N2484" s="89" t="s">
        <v>6445</v>
      </c>
    </row>
    <row r="2485" spans="2:14" x14ac:dyDescent="0.3">
      <c r="B2485" s="27" t="s">
        <v>2481</v>
      </c>
      <c r="C2485" s="62" t="s">
        <v>6001</v>
      </c>
      <c r="D2485" s="25" t="s">
        <v>4460</v>
      </c>
      <c r="E2485" s="25" t="s">
        <v>4093</v>
      </c>
      <c r="F2485" s="26">
        <v>44055</v>
      </c>
      <c r="H2485" s="90"/>
      <c r="I2485" s="90"/>
      <c r="J2485" s="90"/>
      <c r="K2485" s="109"/>
      <c r="L2485" s="89"/>
      <c r="M2485" s="89"/>
      <c r="N2485" s="89" t="s">
        <v>6445</v>
      </c>
    </row>
    <row r="2486" spans="2:14" x14ac:dyDescent="0.3">
      <c r="B2486" s="27" t="s">
        <v>2482</v>
      </c>
      <c r="C2486" s="62" t="s">
        <v>6002</v>
      </c>
      <c r="D2486" s="25" t="s">
        <v>4460</v>
      </c>
      <c r="E2486" s="25" t="s">
        <v>4097</v>
      </c>
      <c r="F2486" s="26">
        <v>44055</v>
      </c>
      <c r="H2486" s="90"/>
      <c r="I2486" s="90"/>
      <c r="J2486" s="90"/>
      <c r="K2486" s="109"/>
      <c r="L2486" s="89"/>
      <c r="M2486" s="89"/>
      <c r="N2486" s="89" t="s">
        <v>6445</v>
      </c>
    </row>
    <row r="2487" spans="2:14" x14ac:dyDescent="0.3">
      <c r="B2487" s="27" t="s">
        <v>2483</v>
      </c>
      <c r="C2487" s="62" t="s">
        <v>6003</v>
      </c>
      <c r="D2487" s="25" t="s">
        <v>4460</v>
      </c>
      <c r="E2487" s="25" t="s">
        <v>4180</v>
      </c>
      <c r="F2487" s="26">
        <v>44055</v>
      </c>
      <c r="H2487" s="90"/>
      <c r="I2487" s="90"/>
      <c r="J2487" s="90"/>
      <c r="K2487" s="109"/>
      <c r="L2487" s="89"/>
      <c r="M2487" s="89"/>
      <c r="N2487" s="89" t="s">
        <v>6445</v>
      </c>
    </row>
    <row r="2488" spans="2:14" x14ac:dyDescent="0.3">
      <c r="B2488" s="27" t="s">
        <v>2484</v>
      </c>
      <c r="C2488" s="62" t="s">
        <v>6004</v>
      </c>
      <c r="D2488" s="25" t="s">
        <v>4461</v>
      </c>
      <c r="E2488" s="25" t="s">
        <v>4092</v>
      </c>
      <c r="F2488" s="26">
        <v>44096</v>
      </c>
      <c r="H2488" s="90">
        <v>1385.00970000029</v>
      </c>
      <c r="I2488" s="90">
        <v>3147.2936000004402</v>
      </c>
      <c r="J2488" s="90">
        <v>253808.25049996399</v>
      </c>
      <c r="K2488" s="109">
        <v>13663626820</v>
      </c>
      <c r="L2488" s="89">
        <v>745</v>
      </c>
      <c r="M2488" s="89">
        <v>1</v>
      </c>
      <c r="N2488" s="89" t="s">
        <v>6445</v>
      </c>
    </row>
    <row r="2489" spans="2:14" x14ac:dyDescent="0.3">
      <c r="B2489" s="27" t="s">
        <v>2485</v>
      </c>
      <c r="C2489" s="62" t="s">
        <v>6005</v>
      </c>
      <c r="D2489" s="25" t="s">
        <v>4461</v>
      </c>
      <c r="E2489" s="25" t="s">
        <v>4202</v>
      </c>
      <c r="F2489" s="26">
        <v>44096</v>
      </c>
      <c r="H2489" s="90">
        <v>1243.6890999991399</v>
      </c>
      <c r="I2489" s="90">
        <v>0</v>
      </c>
      <c r="J2489" s="90">
        <v>0</v>
      </c>
      <c r="K2489" s="109">
        <v>17049817</v>
      </c>
      <c r="L2489" s="89">
        <v>111</v>
      </c>
      <c r="M2489" s="89">
        <v>0</v>
      </c>
      <c r="N2489" s="89" t="s">
        <v>6445</v>
      </c>
    </row>
    <row r="2490" spans="2:14" x14ac:dyDescent="0.3">
      <c r="B2490" s="27" t="s">
        <v>2486</v>
      </c>
      <c r="C2490" s="62" t="s">
        <v>6006</v>
      </c>
      <c r="D2490" s="25" t="s">
        <v>4461</v>
      </c>
      <c r="E2490" s="25" t="s">
        <v>4093</v>
      </c>
      <c r="F2490" s="26">
        <v>44096</v>
      </c>
      <c r="H2490" s="90">
        <v>1637.2809999994899</v>
      </c>
      <c r="I2490" s="90">
        <v>61.0767999999807</v>
      </c>
      <c r="J2490" s="90">
        <v>0</v>
      </c>
      <c r="K2490" s="109">
        <v>20817438134</v>
      </c>
      <c r="L2490" s="89">
        <v>519</v>
      </c>
      <c r="M2490" s="89">
        <v>0</v>
      </c>
      <c r="N2490" s="89" t="s">
        <v>6445</v>
      </c>
    </row>
    <row r="2491" spans="2:14" x14ac:dyDescent="0.3">
      <c r="B2491" s="27" t="s">
        <v>2487</v>
      </c>
      <c r="C2491" s="62" t="s">
        <v>6007</v>
      </c>
      <c r="D2491" s="25" t="s">
        <v>4461</v>
      </c>
      <c r="E2491" s="25" t="s">
        <v>4094</v>
      </c>
      <c r="F2491" s="26">
        <v>44096</v>
      </c>
      <c r="H2491" s="90">
        <v>1314.0798000004099</v>
      </c>
      <c r="I2491" s="90">
        <v>0</v>
      </c>
      <c r="J2491" s="90">
        <v>0</v>
      </c>
      <c r="K2491" s="109">
        <v>5266222073</v>
      </c>
      <c r="L2491" s="89">
        <v>1</v>
      </c>
      <c r="M2491" s="89">
        <v>0</v>
      </c>
      <c r="N2491" s="89" t="s">
        <v>6445</v>
      </c>
    </row>
    <row r="2492" spans="2:14" x14ac:dyDescent="0.3">
      <c r="B2492" s="27" t="s">
        <v>2488</v>
      </c>
      <c r="C2492" s="62" t="s">
        <v>6008</v>
      </c>
      <c r="D2492" s="25" t="s">
        <v>4461</v>
      </c>
      <c r="E2492" s="25" t="s">
        <v>4102</v>
      </c>
      <c r="F2492" s="26">
        <v>44096</v>
      </c>
      <c r="H2492" s="90">
        <v>1251.3575999997599</v>
      </c>
      <c r="I2492" s="90">
        <v>0</v>
      </c>
      <c r="J2492" s="90">
        <v>0</v>
      </c>
      <c r="K2492" s="109">
        <v>4109651796</v>
      </c>
      <c r="L2492" s="89">
        <v>3</v>
      </c>
      <c r="M2492" s="89">
        <v>1</v>
      </c>
      <c r="N2492" s="89" t="s">
        <v>6445</v>
      </c>
    </row>
    <row r="2493" spans="2:14" x14ac:dyDescent="0.3">
      <c r="B2493" s="27" t="s">
        <v>2489</v>
      </c>
      <c r="C2493" s="62" t="s">
        <v>6009</v>
      </c>
      <c r="D2493" s="25" t="s">
        <v>4461</v>
      </c>
      <c r="E2493" s="25" t="s">
        <v>4137</v>
      </c>
      <c r="F2493" s="26">
        <v>44096</v>
      </c>
      <c r="H2493" s="90">
        <v>1168.5603000000101</v>
      </c>
      <c r="I2493" s="90">
        <v>0</v>
      </c>
      <c r="J2493" s="90">
        <v>0</v>
      </c>
      <c r="K2493" s="109">
        <v>4713609318</v>
      </c>
      <c r="L2493" s="89">
        <v>8704</v>
      </c>
      <c r="M2493" s="89">
        <v>2</v>
      </c>
      <c r="N2493" s="89" t="s">
        <v>6445</v>
      </c>
    </row>
    <row r="2494" spans="2:14" x14ac:dyDescent="0.3">
      <c r="B2494" s="27" t="s">
        <v>2490</v>
      </c>
      <c r="C2494" s="62" t="s">
        <v>6010</v>
      </c>
      <c r="D2494" s="25" t="s">
        <v>4461</v>
      </c>
      <c r="E2494" s="25" t="s">
        <v>4169</v>
      </c>
      <c r="F2494" s="26">
        <v>44096</v>
      </c>
      <c r="H2494" s="90">
        <v>1707.68410000019</v>
      </c>
      <c r="I2494" s="90">
        <v>29.279399999999399</v>
      </c>
      <c r="J2494" s="90">
        <v>0</v>
      </c>
      <c r="K2494" s="109">
        <v>5774288671</v>
      </c>
      <c r="L2494" s="89">
        <v>689</v>
      </c>
      <c r="M2494" s="89">
        <v>0</v>
      </c>
      <c r="N2494" s="89" t="s">
        <v>6445</v>
      </c>
    </row>
    <row r="2495" spans="2:14" x14ac:dyDescent="0.3">
      <c r="B2495" s="27" t="s">
        <v>2491</v>
      </c>
      <c r="C2495" s="62" t="s">
        <v>6011</v>
      </c>
      <c r="D2495" s="25" t="s">
        <v>4461</v>
      </c>
      <c r="E2495" s="25" t="s">
        <v>4114</v>
      </c>
      <c r="F2495" s="26">
        <v>44096</v>
      </c>
      <c r="H2495" s="90">
        <v>1168.0666000004901</v>
      </c>
      <c r="I2495" s="90">
        <v>0</v>
      </c>
      <c r="J2495" s="90">
        <v>21402.889200001999</v>
      </c>
      <c r="K2495" s="109">
        <v>5782275482</v>
      </c>
      <c r="L2495" s="89">
        <v>1</v>
      </c>
      <c r="M2495" s="89">
        <v>1</v>
      </c>
      <c r="N2495" s="89" t="s">
        <v>6445</v>
      </c>
    </row>
    <row r="2496" spans="2:14" x14ac:dyDescent="0.3">
      <c r="B2496" s="27" t="s">
        <v>2492</v>
      </c>
      <c r="C2496" s="62" t="s">
        <v>6012</v>
      </c>
      <c r="D2496" s="25" t="s">
        <v>4461</v>
      </c>
      <c r="E2496" s="25" t="s">
        <v>4180</v>
      </c>
      <c r="F2496" s="26">
        <v>44096</v>
      </c>
      <c r="H2496" s="90">
        <v>1277.9058999996601</v>
      </c>
      <c r="I2496" s="90">
        <v>0</v>
      </c>
      <c r="J2496" s="90">
        <v>0</v>
      </c>
      <c r="K2496" s="109">
        <v>29680662115</v>
      </c>
      <c r="L2496" s="89">
        <v>4</v>
      </c>
      <c r="M2496" s="89">
        <v>4</v>
      </c>
      <c r="N2496" s="89" t="s">
        <v>6445</v>
      </c>
    </row>
    <row r="2497" spans="2:14" x14ac:dyDescent="0.3">
      <c r="B2497" s="27" t="s">
        <v>2493</v>
      </c>
      <c r="C2497" s="62" t="s">
        <v>6013</v>
      </c>
      <c r="D2497" s="25" t="s">
        <v>4461</v>
      </c>
      <c r="E2497" s="25" t="s">
        <v>4139</v>
      </c>
      <c r="F2497" s="26">
        <v>44096</v>
      </c>
      <c r="H2497" s="90">
        <v>1133.5326000005</v>
      </c>
      <c r="I2497" s="90">
        <v>0</v>
      </c>
      <c r="J2497" s="90">
        <v>0</v>
      </c>
      <c r="K2497" s="109">
        <v>0</v>
      </c>
      <c r="L2497" s="89">
        <v>0</v>
      </c>
      <c r="M2497" s="89">
        <v>0</v>
      </c>
      <c r="N2497" s="89" t="s">
        <v>6445</v>
      </c>
    </row>
    <row r="2498" spans="2:14" x14ac:dyDescent="0.3">
      <c r="B2498" s="27" t="s">
        <v>2494</v>
      </c>
      <c r="C2498" s="62" t="s">
        <v>6014</v>
      </c>
      <c r="D2498" s="25" t="s">
        <v>4462</v>
      </c>
      <c r="E2498" s="25" t="s">
        <v>4092</v>
      </c>
      <c r="F2498" s="26">
        <v>44096</v>
      </c>
      <c r="H2498" s="90">
        <v>899242.49864673603</v>
      </c>
      <c r="I2498" s="90">
        <v>7915.01449999958</v>
      </c>
      <c r="J2498" s="90">
        <v>8687.1562999933994</v>
      </c>
      <c r="K2498" s="109">
        <v>134082682936.125</v>
      </c>
      <c r="L2498" s="89">
        <v>2764</v>
      </c>
      <c r="M2498" s="89">
        <v>2</v>
      </c>
      <c r="N2498" s="89" t="s">
        <v>6446</v>
      </c>
    </row>
    <row r="2499" spans="2:14" x14ac:dyDescent="0.3">
      <c r="B2499" s="27" t="s">
        <v>2495</v>
      </c>
      <c r="C2499" s="62" t="s">
        <v>6015</v>
      </c>
      <c r="D2499" s="25" t="s">
        <v>4462</v>
      </c>
      <c r="E2499" s="25" t="s">
        <v>4093</v>
      </c>
      <c r="F2499" s="26">
        <v>44096</v>
      </c>
      <c r="H2499" s="90">
        <v>818310.04082107497</v>
      </c>
      <c r="I2499" s="90">
        <v>0</v>
      </c>
      <c r="J2499" s="90">
        <v>0</v>
      </c>
      <c r="K2499" s="109">
        <v>1020231546.84473</v>
      </c>
      <c r="L2499" s="89">
        <v>40</v>
      </c>
      <c r="M2499" s="89">
        <v>0</v>
      </c>
      <c r="N2499" s="89" t="s">
        <v>6446</v>
      </c>
    </row>
    <row r="2500" spans="2:14" x14ac:dyDescent="0.3">
      <c r="B2500" s="27" t="s">
        <v>2496</v>
      </c>
      <c r="C2500" s="62" t="s">
        <v>6016</v>
      </c>
      <c r="D2500" s="25" t="s">
        <v>4462</v>
      </c>
      <c r="E2500" s="25" t="s">
        <v>4116</v>
      </c>
      <c r="F2500" s="26">
        <v>44096</v>
      </c>
      <c r="H2500" s="90">
        <v>846939.68273735</v>
      </c>
      <c r="I2500" s="90">
        <v>18249.9801999927</v>
      </c>
      <c r="J2500" s="90">
        <v>8109.7084000036102</v>
      </c>
      <c r="K2500" s="109">
        <v>92939291149.5</v>
      </c>
      <c r="L2500" s="89">
        <v>29</v>
      </c>
      <c r="M2500" s="89">
        <v>0</v>
      </c>
      <c r="N2500" s="89" t="s">
        <v>6446</v>
      </c>
    </row>
    <row r="2501" spans="2:14" x14ac:dyDescent="0.3">
      <c r="B2501" s="27" t="s">
        <v>2497</v>
      </c>
      <c r="C2501" s="62" t="s">
        <v>6017</v>
      </c>
      <c r="D2501" s="25" t="s">
        <v>4462</v>
      </c>
      <c r="E2501" s="25" t="s">
        <v>4180</v>
      </c>
      <c r="F2501" s="26">
        <v>44096</v>
      </c>
      <c r="H2501" s="90">
        <v>834559.95081615401</v>
      </c>
      <c r="I2501" s="90">
        <v>0</v>
      </c>
      <c r="J2501" s="90">
        <v>0</v>
      </c>
      <c r="K2501" s="109">
        <v>31009494.618011501</v>
      </c>
      <c r="L2501" s="89">
        <v>1</v>
      </c>
      <c r="M2501" s="89">
        <v>0</v>
      </c>
      <c r="N2501" s="89" t="s">
        <v>6446</v>
      </c>
    </row>
    <row r="2502" spans="2:14" x14ac:dyDescent="0.3">
      <c r="B2502" s="27" t="s">
        <v>2498</v>
      </c>
      <c r="C2502" s="62" t="s">
        <v>6018</v>
      </c>
      <c r="D2502" s="25" t="s">
        <v>4463</v>
      </c>
      <c r="E2502" s="25" t="s">
        <v>4092</v>
      </c>
      <c r="F2502" s="26">
        <v>44096</v>
      </c>
      <c r="H2502" s="90">
        <v>148655.39615988699</v>
      </c>
      <c r="I2502" s="90">
        <v>2.2517999999981799</v>
      </c>
      <c r="J2502" s="90">
        <v>0</v>
      </c>
      <c r="K2502" s="109">
        <v>1597266928.8652301</v>
      </c>
      <c r="L2502" s="89">
        <v>289</v>
      </c>
      <c r="M2502" s="89">
        <v>0</v>
      </c>
      <c r="N2502" s="89" t="s">
        <v>6446</v>
      </c>
    </row>
    <row r="2503" spans="2:14" x14ac:dyDescent="0.3">
      <c r="B2503" s="27" t="s">
        <v>2499</v>
      </c>
      <c r="C2503" s="62" t="s">
        <v>6019</v>
      </c>
      <c r="D2503" s="25" t="s">
        <v>4463</v>
      </c>
      <c r="E2503" s="25" t="s">
        <v>4202</v>
      </c>
      <c r="F2503" s="26">
        <v>44096</v>
      </c>
      <c r="H2503" s="90">
        <v>98331.2568989992</v>
      </c>
      <c r="I2503" s="90">
        <v>0</v>
      </c>
      <c r="J2503" s="90">
        <v>0</v>
      </c>
      <c r="K2503" s="109">
        <v>16215619.5278931</v>
      </c>
      <c r="L2503" s="89">
        <v>155</v>
      </c>
      <c r="M2503" s="89">
        <v>0</v>
      </c>
      <c r="N2503" s="89" t="s">
        <v>6446</v>
      </c>
    </row>
    <row r="2504" spans="2:14" x14ac:dyDescent="0.3">
      <c r="B2504" s="27" t="s">
        <v>2500</v>
      </c>
      <c r="C2504" s="62" t="s">
        <v>6020</v>
      </c>
      <c r="D2504" s="25" t="s">
        <v>4463</v>
      </c>
      <c r="E2504" s="25" t="s">
        <v>4093</v>
      </c>
      <c r="F2504" s="26">
        <v>44096</v>
      </c>
      <c r="H2504" s="90">
        <v>239227.20800995801</v>
      </c>
      <c r="I2504" s="90">
        <v>0.83539999999993597</v>
      </c>
      <c r="J2504" s="90">
        <v>0</v>
      </c>
      <c r="K2504" s="109">
        <v>1622522781.4160199</v>
      </c>
      <c r="L2504" s="89">
        <v>186</v>
      </c>
      <c r="M2504" s="89">
        <v>0</v>
      </c>
      <c r="N2504" s="89" t="s">
        <v>6446</v>
      </c>
    </row>
    <row r="2505" spans="2:14" x14ac:dyDescent="0.3">
      <c r="B2505" s="27" t="s">
        <v>2501</v>
      </c>
      <c r="C2505" s="62" t="s">
        <v>6021</v>
      </c>
      <c r="D2505" s="25" t="s">
        <v>4463</v>
      </c>
      <c r="E2505" s="25" t="s">
        <v>4102</v>
      </c>
      <c r="F2505" s="26">
        <v>44096</v>
      </c>
      <c r="H2505" s="90">
        <v>91340.932265996904</v>
      </c>
      <c r="I2505" s="90">
        <v>0</v>
      </c>
      <c r="J2505" s="90">
        <v>0</v>
      </c>
      <c r="K2505" s="109">
        <v>1229835.2922000899</v>
      </c>
      <c r="L2505" s="89">
        <v>1</v>
      </c>
      <c r="M2505" s="89">
        <v>1</v>
      </c>
      <c r="N2505" s="89" t="s">
        <v>6446</v>
      </c>
    </row>
    <row r="2506" spans="2:14" x14ac:dyDescent="0.3">
      <c r="B2506" s="27" t="s">
        <v>2502</v>
      </c>
      <c r="C2506" s="62" t="s">
        <v>6022</v>
      </c>
      <c r="D2506" s="25" t="s">
        <v>4463</v>
      </c>
      <c r="E2506" s="25" t="s">
        <v>4137</v>
      </c>
      <c r="F2506" s="26">
        <v>44096</v>
      </c>
      <c r="H2506" s="90">
        <v>93235.602293968201</v>
      </c>
      <c r="I2506" s="90">
        <v>0</v>
      </c>
      <c r="J2506" s="90">
        <v>0</v>
      </c>
      <c r="K2506" s="109">
        <v>33054997.877105702</v>
      </c>
      <c r="L2506" s="89">
        <v>20</v>
      </c>
      <c r="M2506" s="89">
        <v>1</v>
      </c>
      <c r="N2506" s="89" t="s">
        <v>6446</v>
      </c>
    </row>
    <row r="2507" spans="2:14" x14ac:dyDescent="0.3">
      <c r="B2507" s="27" t="s">
        <v>2503</v>
      </c>
      <c r="C2507" s="62" t="s">
        <v>6023</v>
      </c>
      <c r="D2507" s="25" t="s">
        <v>4463</v>
      </c>
      <c r="E2507" s="25" t="s">
        <v>4169</v>
      </c>
      <c r="F2507" s="26">
        <v>44096</v>
      </c>
      <c r="H2507" s="90">
        <v>231514.519176006</v>
      </c>
      <c r="I2507" s="90">
        <v>0</v>
      </c>
      <c r="J2507" s="90">
        <v>0</v>
      </c>
      <c r="K2507" s="109">
        <v>2362778151.4804702</v>
      </c>
      <c r="L2507" s="89">
        <v>493</v>
      </c>
      <c r="M2507" s="89">
        <v>0</v>
      </c>
      <c r="N2507" s="89" t="s">
        <v>6446</v>
      </c>
    </row>
    <row r="2508" spans="2:14" x14ac:dyDescent="0.3">
      <c r="B2508" s="27" t="s">
        <v>2504</v>
      </c>
      <c r="C2508" s="62" t="s">
        <v>6024</v>
      </c>
      <c r="D2508" s="25" t="s">
        <v>4463</v>
      </c>
      <c r="E2508" s="25" t="s">
        <v>4114</v>
      </c>
      <c r="F2508" s="26">
        <v>44096</v>
      </c>
      <c r="H2508" s="90">
        <v>75008.715875983195</v>
      </c>
      <c r="I2508" s="90">
        <v>0</v>
      </c>
      <c r="J2508" s="90">
        <v>0</v>
      </c>
      <c r="K2508" s="109">
        <v>837331713.33886695</v>
      </c>
      <c r="L2508" s="89">
        <v>1</v>
      </c>
      <c r="M2508" s="89">
        <v>1</v>
      </c>
      <c r="N2508" s="89" t="s">
        <v>6446</v>
      </c>
    </row>
    <row r="2509" spans="2:14" x14ac:dyDescent="0.3">
      <c r="B2509" s="27" t="s">
        <v>2505</v>
      </c>
      <c r="C2509" s="62" t="s">
        <v>6025</v>
      </c>
      <c r="D2509" s="25" t="s">
        <v>4463</v>
      </c>
      <c r="E2509" s="25" t="s">
        <v>4180</v>
      </c>
      <c r="F2509" s="26">
        <v>44096</v>
      </c>
      <c r="H2509" s="90">
        <v>84180.507750034303</v>
      </c>
      <c r="I2509" s="90">
        <v>0</v>
      </c>
      <c r="J2509" s="90">
        <v>0</v>
      </c>
      <c r="K2509" s="109">
        <v>6375464400.4375</v>
      </c>
      <c r="L2509" s="89">
        <v>1</v>
      </c>
      <c r="M2509" s="89">
        <v>1</v>
      </c>
      <c r="N2509" s="89" t="s">
        <v>6446</v>
      </c>
    </row>
    <row r="2510" spans="2:14" x14ac:dyDescent="0.3">
      <c r="B2510" s="27" t="s">
        <v>2506</v>
      </c>
      <c r="C2510" s="62" t="s">
        <v>6026</v>
      </c>
      <c r="D2510" s="25" t="s">
        <v>4463</v>
      </c>
      <c r="E2510" s="25" t="s">
        <v>4139</v>
      </c>
      <c r="F2510" s="26">
        <v>44096</v>
      </c>
      <c r="H2510" s="90">
        <v>97596.295568942995</v>
      </c>
      <c r="I2510" s="90">
        <v>0</v>
      </c>
      <c r="J2510" s="90">
        <v>0</v>
      </c>
      <c r="K2510" s="109">
        <v>385812725.852539</v>
      </c>
      <c r="L2510" s="89">
        <v>2</v>
      </c>
      <c r="M2510" s="89">
        <v>1</v>
      </c>
      <c r="N2510" s="89" t="s">
        <v>6446</v>
      </c>
    </row>
    <row r="2511" spans="2:14" x14ac:dyDescent="0.3">
      <c r="B2511" s="27" t="s">
        <v>2507</v>
      </c>
      <c r="C2511" s="62" t="s">
        <v>6027</v>
      </c>
      <c r="D2511" s="25" t="s">
        <v>4464</v>
      </c>
      <c r="E2511" s="25" t="s">
        <v>4092</v>
      </c>
      <c r="F2511" s="26">
        <v>44096</v>
      </c>
      <c r="H2511" s="90">
        <v>1372.9001000001999</v>
      </c>
      <c r="I2511" s="90">
        <v>699.29420000035304</v>
      </c>
      <c r="J2511" s="90">
        <v>0</v>
      </c>
      <c r="K2511" s="109">
        <v>7529383063</v>
      </c>
      <c r="L2511" s="89">
        <v>711</v>
      </c>
      <c r="M2511" s="89">
        <v>1</v>
      </c>
      <c r="N2511" s="89" t="s">
        <v>6445</v>
      </c>
    </row>
    <row r="2512" spans="2:14" x14ac:dyDescent="0.3">
      <c r="B2512" s="27" t="s">
        <v>2508</v>
      </c>
      <c r="C2512" s="62" t="s">
        <v>6028</v>
      </c>
      <c r="D2512" s="25" t="s">
        <v>4464</v>
      </c>
      <c r="E2512" s="25" t="s">
        <v>4093</v>
      </c>
      <c r="F2512" s="26">
        <v>44096</v>
      </c>
      <c r="H2512" s="90">
        <v>2136.52969999984</v>
      </c>
      <c r="I2512" s="90">
        <v>2382.3680000007198</v>
      </c>
      <c r="J2512" s="90">
        <v>0</v>
      </c>
      <c r="K2512" s="109">
        <v>6951225281</v>
      </c>
      <c r="L2512" s="89">
        <v>322</v>
      </c>
      <c r="M2512" s="89">
        <v>1</v>
      </c>
      <c r="N2512" s="89" t="s">
        <v>6445</v>
      </c>
    </row>
    <row r="2513" spans="2:14" x14ac:dyDescent="0.3">
      <c r="B2513" s="27" t="s">
        <v>2509</v>
      </c>
      <c r="C2513" s="62" t="s">
        <v>6029</v>
      </c>
      <c r="D2513" s="25" t="s">
        <v>4464</v>
      </c>
      <c r="E2513" s="25" t="s">
        <v>4094</v>
      </c>
      <c r="F2513" s="26">
        <v>44096</v>
      </c>
      <c r="H2513" s="90">
        <v>2202.31089999899</v>
      </c>
      <c r="I2513" s="90">
        <v>0</v>
      </c>
      <c r="J2513" s="90">
        <v>0</v>
      </c>
      <c r="K2513" s="109">
        <v>31665357</v>
      </c>
      <c r="L2513" s="89">
        <v>1</v>
      </c>
      <c r="M2513" s="89">
        <v>1</v>
      </c>
      <c r="N2513" s="89" t="s">
        <v>6445</v>
      </c>
    </row>
    <row r="2514" spans="2:14" x14ac:dyDescent="0.3">
      <c r="B2514" s="27" t="s">
        <v>2510</v>
      </c>
      <c r="C2514" s="62" t="s">
        <v>6030</v>
      </c>
      <c r="D2514" s="25" t="s">
        <v>4464</v>
      </c>
      <c r="E2514" s="25" t="s">
        <v>4102</v>
      </c>
      <c r="F2514" s="26">
        <v>44096</v>
      </c>
      <c r="H2514" s="90">
        <v>1334.27889999934</v>
      </c>
      <c r="I2514" s="90">
        <v>0</v>
      </c>
      <c r="J2514" s="90">
        <v>0</v>
      </c>
      <c r="K2514" s="109">
        <v>1277976</v>
      </c>
      <c r="L2514" s="89">
        <v>5</v>
      </c>
      <c r="M2514" s="89">
        <v>0</v>
      </c>
      <c r="N2514" s="89" t="s">
        <v>6445</v>
      </c>
    </row>
    <row r="2515" spans="2:14" x14ac:dyDescent="0.3">
      <c r="B2515" s="27" t="s">
        <v>2511</v>
      </c>
      <c r="C2515" s="62" t="s">
        <v>6031</v>
      </c>
      <c r="D2515" s="25" t="s">
        <v>4464</v>
      </c>
      <c r="E2515" s="25" t="s">
        <v>4137</v>
      </c>
      <c r="F2515" s="26">
        <v>44096</v>
      </c>
      <c r="H2515" s="90">
        <v>1158.3431000001699</v>
      </c>
      <c r="I2515" s="90">
        <v>0</v>
      </c>
      <c r="J2515" s="90">
        <v>0</v>
      </c>
      <c r="K2515" s="109">
        <v>4387460963</v>
      </c>
      <c r="L2515" s="89">
        <v>11</v>
      </c>
      <c r="M2515" s="89">
        <v>1</v>
      </c>
      <c r="N2515" s="89" t="s">
        <v>6445</v>
      </c>
    </row>
    <row r="2516" spans="2:14" x14ac:dyDescent="0.3">
      <c r="B2516" s="27" t="s">
        <v>2512</v>
      </c>
      <c r="C2516" s="62" t="s">
        <v>6032</v>
      </c>
      <c r="D2516" s="25" t="s">
        <v>4464</v>
      </c>
      <c r="E2516" s="25" t="s">
        <v>4169</v>
      </c>
      <c r="F2516" s="26">
        <v>44096</v>
      </c>
      <c r="H2516" s="90">
        <v>2266.2886000014801</v>
      </c>
      <c r="I2516" s="90">
        <v>1564.7137000002001</v>
      </c>
      <c r="J2516" s="90">
        <v>0</v>
      </c>
      <c r="K2516" s="109">
        <v>13155275185</v>
      </c>
      <c r="L2516" s="89">
        <v>1277</v>
      </c>
      <c r="M2516" s="89">
        <v>0</v>
      </c>
      <c r="N2516" s="89" t="s">
        <v>6445</v>
      </c>
    </row>
    <row r="2517" spans="2:14" x14ac:dyDescent="0.3">
      <c r="B2517" s="27" t="s">
        <v>2513</v>
      </c>
      <c r="C2517" s="62" t="s">
        <v>6033</v>
      </c>
      <c r="D2517" s="25" t="s">
        <v>4464</v>
      </c>
      <c r="E2517" s="25" t="s">
        <v>4114</v>
      </c>
      <c r="F2517" s="26">
        <v>44096</v>
      </c>
      <c r="H2517" s="90">
        <v>1230.88260000013</v>
      </c>
      <c r="I2517" s="90">
        <v>52807.635800003998</v>
      </c>
      <c r="J2517" s="90">
        <v>0</v>
      </c>
      <c r="K2517" s="109">
        <v>64810122710</v>
      </c>
      <c r="L2517" s="89">
        <v>1</v>
      </c>
      <c r="M2517" s="89">
        <v>1</v>
      </c>
      <c r="N2517" s="89" t="s">
        <v>6445</v>
      </c>
    </row>
    <row r="2518" spans="2:14" x14ac:dyDescent="0.3">
      <c r="B2518" s="27" t="s">
        <v>2514</v>
      </c>
      <c r="C2518" s="62" t="s">
        <v>6034</v>
      </c>
      <c r="D2518" s="25" t="s">
        <v>4464</v>
      </c>
      <c r="E2518" s="25" t="s">
        <v>4180</v>
      </c>
      <c r="F2518" s="26">
        <v>44096</v>
      </c>
      <c r="H2518" s="90">
        <v>1236.0935999993201</v>
      </c>
      <c r="I2518" s="90">
        <v>0</v>
      </c>
      <c r="J2518" s="90">
        <v>82518.022899985299</v>
      </c>
      <c r="K2518" s="109">
        <v>2573035840</v>
      </c>
      <c r="L2518" s="89">
        <v>1</v>
      </c>
      <c r="M2518" s="89">
        <v>1</v>
      </c>
      <c r="N2518" s="89" t="s">
        <v>6445</v>
      </c>
    </row>
    <row r="2519" spans="2:14" x14ac:dyDescent="0.3">
      <c r="B2519" s="27" t="s">
        <v>2515</v>
      </c>
      <c r="C2519" s="62" t="s">
        <v>6035</v>
      </c>
      <c r="D2519" s="25" t="s">
        <v>4464</v>
      </c>
      <c r="E2519" s="25" t="s">
        <v>4139</v>
      </c>
      <c r="F2519" s="26">
        <v>44096</v>
      </c>
      <c r="H2519" s="90">
        <v>1126.95079999976</v>
      </c>
      <c r="I2519" s="90">
        <v>0</v>
      </c>
      <c r="J2519" s="90">
        <v>0</v>
      </c>
      <c r="K2519" s="109">
        <v>0</v>
      </c>
      <c r="L2519" s="89">
        <v>0</v>
      </c>
      <c r="M2519" s="89">
        <v>0</v>
      </c>
      <c r="N2519" s="89" t="s">
        <v>6445</v>
      </c>
    </row>
    <row r="2520" spans="2:14" x14ac:dyDescent="0.3">
      <c r="B2520" s="27" t="s">
        <v>2516</v>
      </c>
      <c r="C2520" s="62" t="s">
        <v>6036</v>
      </c>
      <c r="D2520" s="25" t="s">
        <v>4465</v>
      </c>
      <c r="E2520" s="25" t="s">
        <v>4092</v>
      </c>
      <c r="F2520" s="26">
        <v>44096</v>
      </c>
      <c r="H2520" s="90">
        <v>4477.5359999984503</v>
      </c>
      <c r="I2520" s="90">
        <v>30022.3494000137</v>
      </c>
      <c r="J2520" s="90">
        <v>8046.11060000211</v>
      </c>
      <c r="K2520" s="109">
        <v>44828774842</v>
      </c>
      <c r="L2520" s="89">
        <v>3074</v>
      </c>
      <c r="M2520" s="89">
        <v>6</v>
      </c>
      <c r="N2520" s="89" t="s">
        <v>6445</v>
      </c>
    </row>
    <row r="2521" spans="2:14" x14ac:dyDescent="0.3">
      <c r="B2521" s="27" t="s">
        <v>2517</v>
      </c>
      <c r="C2521" s="62" t="s">
        <v>6037</v>
      </c>
      <c r="D2521" s="25" t="s">
        <v>4465</v>
      </c>
      <c r="E2521" s="25" t="s">
        <v>4202</v>
      </c>
      <c r="F2521" s="26">
        <v>44096</v>
      </c>
      <c r="H2521" s="90">
        <v>2979.69889999926</v>
      </c>
      <c r="I2521" s="90">
        <v>0</v>
      </c>
      <c r="J2521" s="90">
        <v>0</v>
      </c>
      <c r="K2521" s="109">
        <v>0</v>
      </c>
      <c r="L2521" s="89">
        <v>0</v>
      </c>
      <c r="M2521" s="89">
        <v>0</v>
      </c>
      <c r="N2521" s="89" t="s">
        <v>6445</v>
      </c>
    </row>
    <row r="2522" spans="2:14" x14ac:dyDescent="0.3">
      <c r="B2522" s="27" t="s">
        <v>2518</v>
      </c>
      <c r="C2522" s="62" t="s">
        <v>6038</v>
      </c>
      <c r="D2522" s="25" t="s">
        <v>4465</v>
      </c>
      <c r="E2522" s="25" t="s">
        <v>4093</v>
      </c>
      <c r="F2522" s="26">
        <v>44096</v>
      </c>
      <c r="H2522" s="90">
        <v>1349.3383000008801</v>
      </c>
      <c r="I2522" s="90">
        <v>0</v>
      </c>
      <c r="J2522" s="90">
        <v>0</v>
      </c>
      <c r="K2522" s="109">
        <v>9344590539</v>
      </c>
      <c r="L2522" s="89">
        <v>293</v>
      </c>
      <c r="M2522" s="89">
        <v>0</v>
      </c>
      <c r="N2522" s="89" t="s">
        <v>6445</v>
      </c>
    </row>
    <row r="2523" spans="2:14" x14ac:dyDescent="0.3">
      <c r="B2523" s="27" t="s">
        <v>2519</v>
      </c>
      <c r="C2523" s="62" t="s">
        <v>6039</v>
      </c>
      <c r="D2523" s="25" t="s">
        <v>4465</v>
      </c>
      <c r="E2523" s="25" t="s">
        <v>4102</v>
      </c>
      <c r="F2523" s="26">
        <v>44096</v>
      </c>
      <c r="H2523" s="90">
        <v>1164.84490000084</v>
      </c>
      <c r="I2523" s="90">
        <v>0</v>
      </c>
      <c r="J2523" s="90">
        <v>0</v>
      </c>
      <c r="K2523" s="109">
        <v>145972733</v>
      </c>
      <c r="L2523" s="89">
        <v>1</v>
      </c>
      <c r="M2523" s="89">
        <v>0</v>
      </c>
      <c r="N2523" s="89" t="s">
        <v>6445</v>
      </c>
    </row>
    <row r="2524" spans="2:14" x14ac:dyDescent="0.3">
      <c r="B2524" s="27" t="s">
        <v>2520</v>
      </c>
      <c r="C2524" s="62" t="s">
        <v>6040</v>
      </c>
      <c r="D2524" s="25" t="s">
        <v>4465</v>
      </c>
      <c r="E2524" s="25" t="s">
        <v>4169</v>
      </c>
      <c r="F2524" s="26">
        <v>44096</v>
      </c>
      <c r="H2524" s="90">
        <v>6015.2304999977396</v>
      </c>
      <c r="I2524" s="90">
        <v>8.3122000000002991</v>
      </c>
      <c r="J2524" s="90">
        <v>0</v>
      </c>
      <c r="K2524" s="109">
        <v>2267630382</v>
      </c>
      <c r="L2524" s="89">
        <v>221</v>
      </c>
      <c r="M2524" s="89">
        <v>0</v>
      </c>
      <c r="N2524" s="89" t="s">
        <v>6445</v>
      </c>
    </row>
    <row r="2525" spans="2:14" x14ac:dyDescent="0.3">
      <c r="B2525" s="27" t="s">
        <v>2521</v>
      </c>
      <c r="C2525" s="62" t="s">
        <v>6041</v>
      </c>
      <c r="D2525" s="25" t="s">
        <v>4465</v>
      </c>
      <c r="E2525" s="25" t="s">
        <v>4180</v>
      </c>
      <c r="F2525" s="26">
        <v>44096</v>
      </c>
      <c r="H2525" s="90">
        <v>1095.4492000006101</v>
      </c>
      <c r="I2525" s="90">
        <v>0</v>
      </c>
      <c r="J2525" s="90">
        <v>0</v>
      </c>
      <c r="K2525" s="109">
        <v>2533103866</v>
      </c>
      <c r="L2525" s="89">
        <v>2</v>
      </c>
      <c r="M2525" s="89">
        <v>2</v>
      </c>
      <c r="N2525" s="89" t="s">
        <v>6445</v>
      </c>
    </row>
    <row r="2526" spans="2:14" x14ac:dyDescent="0.3">
      <c r="B2526" s="27" t="s">
        <v>2522</v>
      </c>
      <c r="C2526" s="62" t="s">
        <v>6042</v>
      </c>
      <c r="D2526" s="25" t="s">
        <v>4465</v>
      </c>
      <c r="E2526" s="25" t="s">
        <v>4139</v>
      </c>
      <c r="F2526" s="26">
        <v>44096</v>
      </c>
      <c r="H2526" s="90">
        <v>3499.37620000169</v>
      </c>
      <c r="I2526" s="90">
        <v>0</v>
      </c>
      <c r="J2526" s="90">
        <v>0</v>
      </c>
      <c r="K2526" s="109">
        <v>10570318497</v>
      </c>
      <c r="L2526" s="89">
        <v>3</v>
      </c>
      <c r="M2526" s="89">
        <v>1</v>
      </c>
      <c r="N2526" s="89" t="s">
        <v>6445</v>
      </c>
    </row>
    <row r="2527" spans="2:14" x14ac:dyDescent="0.3">
      <c r="B2527" s="27" t="s">
        <v>2523</v>
      </c>
      <c r="C2527" s="62" t="s">
        <v>6043</v>
      </c>
      <c r="D2527" s="25" t="s">
        <v>4466</v>
      </c>
      <c r="E2527" s="25" t="s">
        <v>4092</v>
      </c>
      <c r="F2527" s="26">
        <v>44096</v>
      </c>
      <c r="H2527" s="90">
        <v>142151.18159699399</v>
      </c>
      <c r="I2527" s="90">
        <v>0</v>
      </c>
      <c r="J2527" s="90">
        <v>30.4084999999905</v>
      </c>
      <c r="K2527" s="109">
        <v>8018531963.1953096</v>
      </c>
      <c r="L2527" s="89">
        <v>467</v>
      </c>
      <c r="M2527" s="89">
        <v>0</v>
      </c>
      <c r="N2527" s="89" t="s">
        <v>6446</v>
      </c>
    </row>
    <row r="2528" spans="2:14" x14ac:dyDescent="0.3">
      <c r="B2528" s="27" t="s">
        <v>2524</v>
      </c>
      <c r="C2528" s="62" t="s">
        <v>6044</v>
      </c>
      <c r="D2528" s="25" t="s">
        <v>4466</v>
      </c>
      <c r="E2528" s="25" t="s">
        <v>4202</v>
      </c>
      <c r="F2528" s="26">
        <v>44096</v>
      </c>
      <c r="H2528" s="90">
        <v>102690.868211985</v>
      </c>
      <c r="I2528" s="90">
        <v>0</v>
      </c>
      <c r="J2528" s="90">
        <v>0</v>
      </c>
      <c r="K2528" s="109">
        <v>0</v>
      </c>
      <c r="L2528" s="89">
        <v>0</v>
      </c>
      <c r="M2528" s="89">
        <v>0</v>
      </c>
      <c r="N2528" s="89" t="s">
        <v>6446</v>
      </c>
    </row>
    <row r="2529" spans="2:14" x14ac:dyDescent="0.3">
      <c r="B2529" s="27" t="s">
        <v>2525</v>
      </c>
      <c r="C2529" s="62" t="s">
        <v>6045</v>
      </c>
      <c r="D2529" s="25" t="s">
        <v>4466</v>
      </c>
      <c r="E2529" s="25" t="s">
        <v>4096</v>
      </c>
      <c r="F2529" s="26">
        <v>44096</v>
      </c>
      <c r="H2529" s="90">
        <v>169232.07219290701</v>
      </c>
      <c r="I2529" s="90">
        <v>0</v>
      </c>
      <c r="J2529" s="90">
        <v>159.83410000009499</v>
      </c>
      <c r="K2529" s="109">
        <v>6368608555.9531298</v>
      </c>
      <c r="L2529" s="89">
        <v>202</v>
      </c>
      <c r="M2529" s="89">
        <v>0</v>
      </c>
      <c r="N2529" s="89" t="s">
        <v>6446</v>
      </c>
    </row>
    <row r="2530" spans="2:14" x14ac:dyDescent="0.3">
      <c r="B2530" s="27" t="s">
        <v>2526</v>
      </c>
      <c r="C2530" s="62" t="s">
        <v>6046</v>
      </c>
      <c r="D2530" s="25" t="s">
        <v>4466</v>
      </c>
      <c r="E2530" s="25" t="s">
        <v>4137</v>
      </c>
      <c r="F2530" s="26">
        <v>44096</v>
      </c>
      <c r="H2530" s="90">
        <v>97164.592730998993</v>
      </c>
      <c r="I2530" s="90">
        <v>0</v>
      </c>
      <c r="J2530" s="90">
        <v>0</v>
      </c>
      <c r="K2530" s="109">
        <v>412720046.55908197</v>
      </c>
      <c r="L2530" s="89">
        <v>2</v>
      </c>
      <c r="M2530" s="89">
        <v>1</v>
      </c>
      <c r="N2530" s="89" t="s">
        <v>6446</v>
      </c>
    </row>
    <row r="2531" spans="2:14" x14ac:dyDescent="0.3">
      <c r="B2531" s="27" t="s">
        <v>2527</v>
      </c>
      <c r="C2531" s="62" t="s">
        <v>6047</v>
      </c>
      <c r="D2531" s="25" t="s">
        <v>4466</v>
      </c>
      <c r="E2531" s="25" t="s">
        <v>4169</v>
      </c>
      <c r="F2531" s="26">
        <v>44096</v>
      </c>
      <c r="H2531" s="90">
        <v>193593.45130205201</v>
      </c>
      <c r="I2531" s="90">
        <v>0</v>
      </c>
      <c r="J2531" s="90">
        <v>0</v>
      </c>
      <c r="K2531" s="109">
        <v>4496905373.96875</v>
      </c>
      <c r="L2531" s="89">
        <v>174</v>
      </c>
      <c r="M2531" s="89">
        <v>0</v>
      </c>
      <c r="N2531" s="89" t="s">
        <v>6446</v>
      </c>
    </row>
    <row r="2532" spans="2:14" x14ac:dyDescent="0.3">
      <c r="B2532" s="27" t="s">
        <v>2528</v>
      </c>
      <c r="C2532" s="62" t="s">
        <v>6048</v>
      </c>
      <c r="D2532" s="25" t="s">
        <v>4466</v>
      </c>
      <c r="E2532" s="25" t="s">
        <v>4114</v>
      </c>
      <c r="F2532" s="26">
        <v>44096</v>
      </c>
      <c r="H2532" s="90">
        <v>94892.627097010598</v>
      </c>
      <c r="I2532" s="90">
        <v>284.47889999998699</v>
      </c>
      <c r="J2532" s="90">
        <v>0</v>
      </c>
      <c r="K2532" s="109">
        <v>3262704334.1875</v>
      </c>
      <c r="L2532" s="89">
        <v>1</v>
      </c>
      <c r="M2532" s="89">
        <v>1</v>
      </c>
      <c r="N2532" s="89" t="s">
        <v>6446</v>
      </c>
    </row>
    <row r="2533" spans="2:14" x14ac:dyDescent="0.3">
      <c r="B2533" s="27" t="s">
        <v>2529</v>
      </c>
      <c r="C2533" s="62" t="s">
        <v>6049</v>
      </c>
      <c r="D2533" s="25" t="s">
        <v>4466</v>
      </c>
      <c r="E2533" s="25" t="s">
        <v>4180</v>
      </c>
      <c r="F2533" s="26">
        <v>44096</v>
      </c>
      <c r="H2533" s="90">
        <v>88679.305745959296</v>
      </c>
      <c r="I2533" s="90">
        <v>0</v>
      </c>
      <c r="J2533" s="90">
        <v>0</v>
      </c>
      <c r="K2533" s="109">
        <v>16841883338.5313</v>
      </c>
      <c r="L2533" s="89">
        <v>1</v>
      </c>
      <c r="M2533" s="89">
        <v>1</v>
      </c>
      <c r="N2533" s="89" t="s">
        <v>6446</v>
      </c>
    </row>
    <row r="2534" spans="2:14" x14ac:dyDescent="0.3">
      <c r="B2534" s="27" t="s">
        <v>2530</v>
      </c>
      <c r="C2534" s="62" t="s">
        <v>6050</v>
      </c>
      <c r="D2534" s="25" t="s">
        <v>4466</v>
      </c>
      <c r="E2534" s="25" t="s">
        <v>4139</v>
      </c>
      <c r="F2534" s="26">
        <v>44096</v>
      </c>
      <c r="H2534" s="90">
        <v>119236.61753094201</v>
      </c>
      <c r="I2534" s="90">
        <v>0</v>
      </c>
      <c r="J2534" s="90">
        <v>0</v>
      </c>
      <c r="K2534" s="109">
        <v>0</v>
      </c>
      <c r="L2534" s="89">
        <v>0</v>
      </c>
      <c r="M2534" s="89">
        <v>0</v>
      </c>
      <c r="N2534" s="89" t="s">
        <v>6446</v>
      </c>
    </row>
    <row r="2535" spans="2:14" x14ac:dyDescent="0.3">
      <c r="B2535" s="27" t="s">
        <v>2531</v>
      </c>
      <c r="C2535" s="62" t="s">
        <v>6051</v>
      </c>
      <c r="D2535" s="25" t="s">
        <v>4467</v>
      </c>
      <c r="E2535" s="25" t="s">
        <v>4092</v>
      </c>
      <c r="F2535" s="26">
        <v>44096</v>
      </c>
      <c r="H2535" s="90">
        <v>3413.9057999998299</v>
      </c>
      <c r="I2535" s="90">
        <v>35382.955500006698</v>
      </c>
      <c r="J2535" s="90">
        <v>104278.494099975</v>
      </c>
      <c r="K2535" s="109">
        <v>199042547575</v>
      </c>
      <c r="L2535" s="89">
        <v>4584</v>
      </c>
      <c r="M2535" s="89">
        <v>6</v>
      </c>
      <c r="N2535" s="89" t="s">
        <v>6445</v>
      </c>
    </row>
    <row r="2536" spans="2:14" x14ac:dyDescent="0.3">
      <c r="B2536" s="27" t="s">
        <v>2532</v>
      </c>
      <c r="C2536" s="62" t="s">
        <v>6052</v>
      </c>
      <c r="D2536" s="25" t="s">
        <v>4467</v>
      </c>
      <c r="E2536" s="25" t="s">
        <v>4202</v>
      </c>
      <c r="F2536" s="26">
        <v>44096</v>
      </c>
      <c r="H2536" s="90">
        <v>1199.3117999993301</v>
      </c>
      <c r="I2536" s="90">
        <v>0</v>
      </c>
      <c r="J2536" s="90">
        <v>0</v>
      </c>
      <c r="K2536" s="109">
        <v>1766674</v>
      </c>
      <c r="L2536" s="89">
        <v>2</v>
      </c>
      <c r="M2536" s="89">
        <v>0</v>
      </c>
      <c r="N2536" s="89" t="s">
        <v>6445</v>
      </c>
    </row>
    <row r="2537" spans="2:14" x14ac:dyDescent="0.3">
      <c r="B2537" s="27" t="s">
        <v>2533</v>
      </c>
      <c r="C2537" s="62" t="s">
        <v>6053</v>
      </c>
      <c r="D2537" s="25" t="s">
        <v>4467</v>
      </c>
      <c r="E2537" s="25" t="s">
        <v>4093</v>
      </c>
      <c r="F2537" s="26">
        <v>44096</v>
      </c>
      <c r="H2537" s="90">
        <v>3592.93140000105</v>
      </c>
      <c r="I2537" s="90">
        <v>11426.936900004701</v>
      </c>
      <c r="J2537" s="90">
        <v>5566.4852999970299</v>
      </c>
      <c r="K2537" s="109">
        <v>58080822502</v>
      </c>
      <c r="L2537" s="89">
        <v>987</v>
      </c>
      <c r="M2537" s="89">
        <v>0</v>
      </c>
      <c r="N2537" s="89" t="s">
        <v>6445</v>
      </c>
    </row>
    <row r="2538" spans="2:14" x14ac:dyDescent="0.3">
      <c r="B2538" s="27" t="s">
        <v>2534</v>
      </c>
      <c r="C2538" s="62" t="s">
        <v>6054</v>
      </c>
      <c r="D2538" s="25" t="s">
        <v>4467</v>
      </c>
      <c r="E2538" s="25" t="s">
        <v>4102</v>
      </c>
      <c r="F2538" s="26">
        <v>44096</v>
      </c>
      <c r="H2538" s="90">
        <v>1206.6676000002799</v>
      </c>
      <c r="I2538" s="90">
        <v>0</v>
      </c>
      <c r="J2538" s="90">
        <v>0</v>
      </c>
      <c r="K2538" s="109">
        <v>5094287266</v>
      </c>
      <c r="L2538" s="89">
        <v>10</v>
      </c>
      <c r="M2538" s="89">
        <v>1</v>
      </c>
      <c r="N2538" s="89" t="s">
        <v>6445</v>
      </c>
    </row>
    <row r="2539" spans="2:14" x14ac:dyDescent="0.3">
      <c r="B2539" s="27" t="s">
        <v>2535</v>
      </c>
      <c r="C2539" s="62" t="s">
        <v>6055</v>
      </c>
      <c r="D2539" s="25" t="s">
        <v>4467</v>
      </c>
      <c r="E2539" s="25" t="s">
        <v>4137</v>
      </c>
      <c r="F2539" s="26">
        <v>44096</v>
      </c>
      <c r="H2539" s="90">
        <v>1127.9182999990901</v>
      </c>
      <c r="I2539" s="90">
        <v>20087.6660999954</v>
      </c>
      <c r="J2539" s="90">
        <v>13480.851099997801</v>
      </c>
      <c r="K2539" s="109">
        <v>11291958386</v>
      </c>
      <c r="L2539" s="89">
        <v>2122</v>
      </c>
      <c r="M2539" s="89">
        <v>1</v>
      </c>
      <c r="N2539" s="89" t="s">
        <v>6445</v>
      </c>
    </row>
    <row r="2540" spans="2:14" x14ac:dyDescent="0.3">
      <c r="B2540" s="27" t="s">
        <v>2536</v>
      </c>
      <c r="C2540" s="62" t="s">
        <v>6056</v>
      </c>
      <c r="D2540" s="25" t="s">
        <v>4467</v>
      </c>
      <c r="E2540" s="25" t="s">
        <v>4169</v>
      </c>
      <c r="F2540" s="26">
        <v>44096</v>
      </c>
      <c r="H2540" s="90">
        <v>3871.62649999931</v>
      </c>
      <c r="I2540" s="90">
        <v>164.49759999988601</v>
      </c>
      <c r="J2540" s="90">
        <v>0</v>
      </c>
      <c r="K2540" s="109">
        <v>10338465855</v>
      </c>
      <c r="L2540" s="89">
        <v>1101</v>
      </c>
      <c r="M2540" s="89">
        <v>0</v>
      </c>
      <c r="N2540" s="89" t="s">
        <v>6445</v>
      </c>
    </row>
    <row r="2541" spans="2:14" x14ac:dyDescent="0.3">
      <c r="B2541" s="27" t="s">
        <v>2537</v>
      </c>
      <c r="C2541" s="62" t="s">
        <v>6057</v>
      </c>
      <c r="D2541" s="25" t="s">
        <v>4467</v>
      </c>
      <c r="E2541" s="25" t="s">
        <v>4114</v>
      </c>
      <c r="F2541" s="26">
        <v>44096</v>
      </c>
      <c r="H2541" s="90">
        <v>1136.1071000006</v>
      </c>
      <c r="I2541" s="90">
        <v>0</v>
      </c>
      <c r="J2541" s="90">
        <v>0</v>
      </c>
      <c r="K2541" s="109">
        <v>27223202140</v>
      </c>
      <c r="L2541" s="89">
        <v>3</v>
      </c>
      <c r="M2541" s="89">
        <v>2</v>
      </c>
      <c r="N2541" s="89" t="s">
        <v>6445</v>
      </c>
    </row>
    <row r="2542" spans="2:14" x14ac:dyDescent="0.3">
      <c r="B2542" s="27" t="s">
        <v>2538</v>
      </c>
      <c r="C2542" s="62" t="s">
        <v>6058</v>
      </c>
      <c r="D2542" s="25" t="s">
        <v>4467</v>
      </c>
      <c r="E2542" s="25" t="s">
        <v>4180</v>
      </c>
      <c r="F2542" s="26">
        <v>44096</v>
      </c>
      <c r="H2542" s="90">
        <v>1111.4550999999001</v>
      </c>
      <c r="I2542" s="90">
        <v>0</v>
      </c>
      <c r="J2542" s="90">
        <v>0</v>
      </c>
      <c r="K2542" s="109">
        <v>37228215582</v>
      </c>
      <c r="L2542" s="89">
        <v>4</v>
      </c>
      <c r="M2542" s="89">
        <v>4</v>
      </c>
      <c r="N2542" s="89" t="s">
        <v>6445</v>
      </c>
    </row>
    <row r="2543" spans="2:14" x14ac:dyDescent="0.3">
      <c r="B2543" s="27" t="s">
        <v>2539</v>
      </c>
      <c r="C2543" s="62" t="s">
        <v>6059</v>
      </c>
      <c r="D2543" s="25" t="s">
        <v>4467</v>
      </c>
      <c r="E2543" s="25" t="s">
        <v>4139</v>
      </c>
      <c r="F2543" s="26">
        <v>44096</v>
      </c>
      <c r="H2543" s="90">
        <v>1159.17889999971</v>
      </c>
      <c r="I2543" s="90">
        <v>0</v>
      </c>
      <c r="J2543" s="90">
        <v>0</v>
      </c>
      <c r="K2543" s="109">
        <v>21401381588</v>
      </c>
      <c r="L2543" s="89">
        <v>4</v>
      </c>
      <c r="M2543" s="89">
        <v>1</v>
      </c>
      <c r="N2543" s="89" t="s">
        <v>6445</v>
      </c>
    </row>
    <row r="2544" spans="2:14" x14ac:dyDescent="0.3">
      <c r="B2544" s="27" t="s">
        <v>2540</v>
      </c>
      <c r="C2544" s="62" t="s">
        <v>6060</v>
      </c>
      <c r="D2544" s="25" t="s">
        <v>4468</v>
      </c>
      <c r="E2544" s="25" t="s">
        <v>4092</v>
      </c>
      <c r="F2544" s="26">
        <v>44096</v>
      </c>
      <c r="H2544" s="90">
        <v>1984.57259999961</v>
      </c>
      <c r="I2544" s="90">
        <v>334.55150000006</v>
      </c>
      <c r="J2544" s="90">
        <v>0</v>
      </c>
      <c r="K2544" s="109">
        <v>24446565558</v>
      </c>
      <c r="L2544" s="89">
        <v>867</v>
      </c>
      <c r="M2544" s="89">
        <v>1</v>
      </c>
      <c r="N2544" s="89" t="s">
        <v>6445</v>
      </c>
    </row>
    <row r="2545" spans="2:14" x14ac:dyDescent="0.3">
      <c r="B2545" s="27" t="s">
        <v>2541</v>
      </c>
      <c r="C2545" s="62" t="s">
        <v>6061</v>
      </c>
      <c r="D2545" s="25" t="s">
        <v>4468</v>
      </c>
      <c r="E2545" s="25" t="s">
        <v>4093</v>
      </c>
      <c r="F2545" s="26">
        <v>44096</v>
      </c>
      <c r="H2545" s="90">
        <v>1835.5669999998099</v>
      </c>
      <c r="I2545" s="90">
        <v>48.359999999986002</v>
      </c>
      <c r="J2545" s="90">
        <v>0</v>
      </c>
      <c r="K2545" s="109">
        <v>21274520189</v>
      </c>
      <c r="L2545" s="89">
        <v>472</v>
      </c>
      <c r="M2545" s="89">
        <v>1</v>
      </c>
      <c r="N2545" s="89" t="s">
        <v>6445</v>
      </c>
    </row>
    <row r="2546" spans="2:14" x14ac:dyDescent="0.3">
      <c r="B2546" s="27" t="s">
        <v>2542</v>
      </c>
      <c r="C2546" s="62" t="s">
        <v>6062</v>
      </c>
      <c r="D2546" s="25" t="s">
        <v>4468</v>
      </c>
      <c r="E2546" s="25" t="s">
        <v>4094</v>
      </c>
      <c r="F2546" s="26">
        <v>44096</v>
      </c>
      <c r="H2546" s="90">
        <v>1266.8731999993299</v>
      </c>
      <c r="I2546" s="90">
        <v>0</v>
      </c>
      <c r="J2546" s="90">
        <v>0</v>
      </c>
      <c r="K2546" s="109">
        <v>5404411</v>
      </c>
      <c r="L2546" s="89">
        <v>1</v>
      </c>
      <c r="M2546" s="89">
        <v>1</v>
      </c>
      <c r="N2546" s="89" t="s">
        <v>6445</v>
      </c>
    </row>
    <row r="2547" spans="2:14" x14ac:dyDescent="0.3">
      <c r="B2547" s="27" t="s">
        <v>2543</v>
      </c>
      <c r="C2547" s="62" t="s">
        <v>6063</v>
      </c>
      <c r="D2547" s="25" t="s">
        <v>4468</v>
      </c>
      <c r="E2547" s="25" t="s">
        <v>4137</v>
      </c>
      <c r="F2547" s="26">
        <v>44096</v>
      </c>
      <c r="H2547" s="90">
        <v>1284.25860000029</v>
      </c>
      <c r="I2547" s="90">
        <v>0</v>
      </c>
      <c r="J2547" s="90">
        <v>4282.6265999972802</v>
      </c>
      <c r="K2547" s="109">
        <v>5173705028</v>
      </c>
      <c r="L2547" s="89">
        <v>44</v>
      </c>
      <c r="M2547" s="89">
        <v>1</v>
      </c>
      <c r="N2547" s="89" t="s">
        <v>6445</v>
      </c>
    </row>
    <row r="2548" spans="2:14" x14ac:dyDescent="0.3">
      <c r="B2548" s="27" t="s">
        <v>2544</v>
      </c>
      <c r="C2548" s="62" t="s">
        <v>6064</v>
      </c>
      <c r="D2548" s="25" t="s">
        <v>4468</v>
      </c>
      <c r="E2548" s="25" t="s">
        <v>4169</v>
      </c>
      <c r="F2548" s="26">
        <v>44096</v>
      </c>
      <c r="H2548" s="90">
        <v>2154.98889999837</v>
      </c>
      <c r="I2548" s="90">
        <v>4033.69739999995</v>
      </c>
      <c r="J2548" s="90">
        <v>0</v>
      </c>
      <c r="K2548" s="109">
        <v>15738464237</v>
      </c>
      <c r="L2548" s="89">
        <v>669</v>
      </c>
      <c r="M2548" s="89">
        <v>0</v>
      </c>
      <c r="N2548" s="89" t="s">
        <v>6445</v>
      </c>
    </row>
    <row r="2549" spans="2:14" x14ac:dyDescent="0.3">
      <c r="B2549" s="27" t="s">
        <v>2545</v>
      </c>
      <c r="C2549" s="62" t="s">
        <v>6065</v>
      </c>
      <c r="D2549" s="25" t="s">
        <v>4468</v>
      </c>
      <c r="E2549" s="25" t="s">
        <v>4114</v>
      </c>
      <c r="F2549" s="26">
        <v>44096</v>
      </c>
      <c r="H2549" s="90">
        <v>1152.5432999990901</v>
      </c>
      <c r="I2549" s="90">
        <v>0</v>
      </c>
      <c r="J2549" s="90">
        <v>0</v>
      </c>
      <c r="K2549" s="109">
        <v>33434909418</v>
      </c>
      <c r="L2549" s="89">
        <v>5</v>
      </c>
      <c r="M2549" s="89">
        <v>1</v>
      </c>
      <c r="N2549" s="89" t="s">
        <v>6445</v>
      </c>
    </row>
    <row r="2550" spans="2:14" x14ac:dyDescent="0.3">
      <c r="B2550" s="27" t="s">
        <v>2546</v>
      </c>
      <c r="C2550" s="62" t="s">
        <v>6066</v>
      </c>
      <c r="D2550" s="25" t="s">
        <v>4468</v>
      </c>
      <c r="E2550" s="25" t="s">
        <v>4191</v>
      </c>
      <c r="F2550" s="26">
        <v>44096</v>
      </c>
      <c r="H2550" s="90">
        <v>1168.5129000004399</v>
      </c>
      <c r="I2550" s="90">
        <v>765.19649999961302</v>
      </c>
      <c r="J2550" s="90">
        <v>427.89429999981098</v>
      </c>
      <c r="K2550" s="109">
        <v>2786438932</v>
      </c>
      <c r="L2550" s="89">
        <v>6913</v>
      </c>
      <c r="M2550" s="89">
        <v>1</v>
      </c>
      <c r="N2550" s="89" t="s">
        <v>6445</v>
      </c>
    </row>
    <row r="2551" spans="2:14" x14ac:dyDescent="0.3">
      <c r="B2551" s="27" t="s">
        <v>2547</v>
      </c>
      <c r="C2551" s="62" t="s">
        <v>6067</v>
      </c>
      <c r="D2551" s="25" t="s">
        <v>4468</v>
      </c>
      <c r="E2551" s="25" t="s">
        <v>4180</v>
      </c>
      <c r="F2551" s="26">
        <v>44096</v>
      </c>
      <c r="H2551" s="90">
        <v>1160.8717000000199</v>
      </c>
      <c r="I2551" s="90">
        <v>0</v>
      </c>
      <c r="J2551" s="90">
        <v>0</v>
      </c>
      <c r="K2551" s="109">
        <v>3898010323</v>
      </c>
      <c r="L2551" s="89">
        <v>2</v>
      </c>
      <c r="M2551" s="89">
        <v>2</v>
      </c>
      <c r="N2551" s="89" t="s">
        <v>6445</v>
      </c>
    </row>
    <row r="2552" spans="2:14" x14ac:dyDescent="0.3">
      <c r="B2552" s="27" t="s">
        <v>2548</v>
      </c>
      <c r="C2552" s="62" t="s">
        <v>6068</v>
      </c>
      <c r="D2552" s="25" t="s">
        <v>4468</v>
      </c>
      <c r="E2552" s="25" t="s">
        <v>4139</v>
      </c>
      <c r="F2552" s="26">
        <v>44096</v>
      </c>
      <c r="H2552" s="90">
        <v>1308.58500000089</v>
      </c>
      <c r="I2552" s="90">
        <v>0</v>
      </c>
      <c r="J2552" s="90">
        <v>0</v>
      </c>
      <c r="K2552" s="109">
        <v>31743</v>
      </c>
      <c r="L2552" s="89">
        <v>2</v>
      </c>
      <c r="M2552" s="89">
        <v>2</v>
      </c>
      <c r="N2552" s="89" t="s">
        <v>6445</v>
      </c>
    </row>
    <row r="2553" spans="2:14" x14ac:dyDescent="0.3">
      <c r="B2553" s="27" t="s">
        <v>2549</v>
      </c>
      <c r="C2553" s="62" t="s">
        <v>6069</v>
      </c>
      <c r="D2553" s="25" t="s">
        <v>4469</v>
      </c>
      <c r="E2553" s="25" t="s">
        <v>4092</v>
      </c>
      <c r="F2553" s="26">
        <v>44096</v>
      </c>
      <c r="H2553" s="90">
        <v>1703.3434999994899</v>
      </c>
      <c r="I2553" s="90">
        <v>2285532.3955001798</v>
      </c>
      <c r="J2553" s="90">
        <v>2778499.6971015902</v>
      </c>
      <c r="K2553" s="109">
        <v>153101692943</v>
      </c>
      <c r="L2553" s="89">
        <v>9549</v>
      </c>
      <c r="M2553" s="89">
        <v>12</v>
      </c>
      <c r="N2553" s="89" t="s">
        <v>6445</v>
      </c>
    </row>
    <row r="2554" spans="2:14" x14ac:dyDescent="0.3">
      <c r="B2554" s="27" t="s">
        <v>2550</v>
      </c>
      <c r="C2554" s="62" t="s">
        <v>6070</v>
      </c>
      <c r="D2554" s="25" t="s">
        <v>4469</v>
      </c>
      <c r="E2554" s="25" t="s">
        <v>4093</v>
      </c>
      <c r="F2554" s="26">
        <v>44096</v>
      </c>
      <c r="H2554" s="90">
        <v>1105.3052999991901</v>
      </c>
      <c r="I2554" s="90">
        <v>0</v>
      </c>
      <c r="J2554" s="90">
        <v>51.006700000027202</v>
      </c>
      <c r="K2554" s="109">
        <v>22206823508</v>
      </c>
      <c r="L2554" s="89">
        <v>1734</v>
      </c>
      <c r="M2554" s="89">
        <v>6</v>
      </c>
      <c r="N2554" s="89" t="s">
        <v>6445</v>
      </c>
    </row>
    <row r="2555" spans="2:14" x14ac:dyDescent="0.3">
      <c r="B2555" s="27" t="s">
        <v>2551</v>
      </c>
      <c r="C2555" s="62" t="s">
        <v>6071</v>
      </c>
      <c r="D2555" s="25" t="s">
        <v>4469</v>
      </c>
      <c r="E2555" s="25" t="s">
        <v>4116</v>
      </c>
      <c r="F2555" s="26">
        <v>44096</v>
      </c>
      <c r="H2555" s="90">
        <v>2697.5830000005699</v>
      </c>
      <c r="I2555" s="90">
        <v>2284683.65650177</v>
      </c>
      <c r="J2555" s="90">
        <v>1765728.1912994401</v>
      </c>
      <c r="K2555" s="109">
        <v>91793865169</v>
      </c>
      <c r="L2555" s="89">
        <v>219</v>
      </c>
      <c r="M2555" s="89">
        <v>2</v>
      </c>
      <c r="N2555" s="89" t="s">
        <v>6445</v>
      </c>
    </row>
    <row r="2556" spans="2:14" x14ac:dyDescent="0.3">
      <c r="B2556" s="27" t="s">
        <v>2552</v>
      </c>
      <c r="C2556" s="62" t="s">
        <v>6072</v>
      </c>
      <c r="D2556" s="25" t="s">
        <v>4469</v>
      </c>
      <c r="E2556" s="25" t="s">
        <v>4094</v>
      </c>
      <c r="F2556" s="26">
        <v>44096</v>
      </c>
      <c r="H2556" s="90">
        <v>1271.5550999995301</v>
      </c>
      <c r="I2556" s="90">
        <v>15072473.276702899</v>
      </c>
      <c r="J2556" s="90">
        <v>15033433.228302</v>
      </c>
      <c r="K2556" s="109">
        <v>100793694673</v>
      </c>
      <c r="L2556" s="89">
        <v>157</v>
      </c>
      <c r="M2556" s="89">
        <v>1</v>
      </c>
      <c r="N2556" s="89" t="s">
        <v>6445</v>
      </c>
    </row>
    <row r="2557" spans="2:14" x14ac:dyDescent="0.3">
      <c r="B2557" s="27" t="s">
        <v>2553</v>
      </c>
      <c r="C2557" s="62" t="s">
        <v>6073</v>
      </c>
      <c r="D2557" s="25" t="s">
        <v>4469</v>
      </c>
      <c r="E2557" s="25" t="s">
        <v>4095</v>
      </c>
      <c r="F2557" s="26">
        <v>44096</v>
      </c>
      <c r="H2557" s="90">
        <v>1145.7903000004601</v>
      </c>
      <c r="I2557" s="90">
        <v>49116323.276794396</v>
      </c>
      <c r="J2557" s="90">
        <v>64333495.7177734</v>
      </c>
      <c r="K2557" s="109">
        <v>216130974381</v>
      </c>
      <c r="L2557" s="89">
        <v>42</v>
      </c>
      <c r="M2557" s="89">
        <v>0</v>
      </c>
      <c r="N2557" s="89" t="s">
        <v>6445</v>
      </c>
    </row>
    <row r="2558" spans="2:14" x14ac:dyDescent="0.3">
      <c r="B2558" s="27" t="s">
        <v>2554</v>
      </c>
      <c r="C2558" s="62" t="s">
        <v>6074</v>
      </c>
      <c r="D2558" s="25" t="s">
        <v>4469</v>
      </c>
      <c r="E2558" s="25" t="s">
        <v>4097</v>
      </c>
      <c r="F2558" s="26">
        <v>44096</v>
      </c>
      <c r="H2558" s="90">
        <v>1122.5101999994399</v>
      </c>
      <c r="I2558" s="90">
        <v>4743.76380000263</v>
      </c>
      <c r="J2558" s="90">
        <v>0</v>
      </c>
      <c r="K2558" s="109">
        <v>4480338607</v>
      </c>
      <c r="L2558" s="89">
        <v>1156</v>
      </c>
      <c r="M2558" s="89">
        <v>0</v>
      </c>
      <c r="N2558" s="89" t="s">
        <v>6445</v>
      </c>
    </row>
    <row r="2559" spans="2:14" x14ac:dyDescent="0.3">
      <c r="B2559" s="27" t="s">
        <v>2555</v>
      </c>
      <c r="C2559" s="62" t="s">
        <v>6075</v>
      </c>
      <c r="D2559" s="25" t="s">
        <v>4469</v>
      </c>
      <c r="E2559" s="25" t="s">
        <v>4122</v>
      </c>
      <c r="F2559" s="26">
        <v>44055</v>
      </c>
      <c r="H2559" s="90"/>
      <c r="I2559" s="90"/>
      <c r="J2559" s="90"/>
      <c r="K2559" s="109"/>
      <c r="L2559" s="89"/>
      <c r="M2559" s="89"/>
      <c r="N2559" s="89" t="s">
        <v>6445</v>
      </c>
    </row>
    <row r="2560" spans="2:14" x14ac:dyDescent="0.3">
      <c r="B2560" s="27" t="s">
        <v>2556</v>
      </c>
      <c r="C2560" s="62" t="s">
        <v>6076</v>
      </c>
      <c r="D2560" s="25" t="s">
        <v>4469</v>
      </c>
      <c r="E2560" s="25" t="s">
        <v>4180</v>
      </c>
      <c r="F2560" s="26">
        <v>44096</v>
      </c>
      <c r="H2560" s="90">
        <v>1141.98230000027</v>
      </c>
      <c r="I2560" s="90">
        <v>0</v>
      </c>
      <c r="J2560" s="90">
        <v>718355.48939990997</v>
      </c>
      <c r="K2560" s="109">
        <v>10643350087</v>
      </c>
      <c r="L2560" s="89">
        <v>3</v>
      </c>
      <c r="M2560" s="89">
        <v>3</v>
      </c>
      <c r="N2560" s="89" t="s">
        <v>6445</v>
      </c>
    </row>
    <row r="2561" spans="2:14" x14ac:dyDescent="0.3">
      <c r="B2561" s="27" t="s">
        <v>2557</v>
      </c>
      <c r="C2561" s="62" t="s">
        <v>6077</v>
      </c>
      <c r="D2561" s="25" t="s">
        <v>4470</v>
      </c>
      <c r="E2561" s="25" t="s">
        <v>4092</v>
      </c>
      <c r="F2561" s="26">
        <v>44096</v>
      </c>
      <c r="H2561" s="90">
        <v>866.30730000045196</v>
      </c>
      <c r="I2561" s="90">
        <v>0</v>
      </c>
      <c r="J2561" s="90">
        <v>0</v>
      </c>
      <c r="K2561" s="109">
        <v>1581157924</v>
      </c>
      <c r="L2561" s="89">
        <v>252</v>
      </c>
      <c r="M2561" s="89">
        <v>0</v>
      </c>
      <c r="N2561" s="89" t="s">
        <v>6445</v>
      </c>
    </row>
    <row r="2562" spans="2:14" x14ac:dyDescent="0.3">
      <c r="B2562" s="27" t="s">
        <v>2558</v>
      </c>
      <c r="C2562" s="62" t="s">
        <v>6078</v>
      </c>
      <c r="D2562" s="25" t="s">
        <v>4470</v>
      </c>
      <c r="E2562" s="25" t="s">
        <v>4202</v>
      </c>
      <c r="F2562" s="26">
        <v>44096</v>
      </c>
      <c r="H2562" s="90">
        <v>776.16689999960397</v>
      </c>
      <c r="I2562" s="90">
        <v>0</v>
      </c>
      <c r="J2562" s="90">
        <v>0</v>
      </c>
      <c r="K2562" s="109">
        <v>6201414</v>
      </c>
      <c r="L2562" s="89">
        <v>173</v>
      </c>
      <c r="M2562" s="89">
        <v>0</v>
      </c>
      <c r="N2562" s="89" t="s">
        <v>6445</v>
      </c>
    </row>
    <row r="2563" spans="2:14" x14ac:dyDescent="0.3">
      <c r="B2563" s="27" t="s">
        <v>2559</v>
      </c>
      <c r="C2563" s="62" t="s">
        <v>6079</v>
      </c>
      <c r="D2563" s="25" t="s">
        <v>4470</v>
      </c>
      <c r="E2563" s="25" t="s">
        <v>4096</v>
      </c>
      <c r="F2563" s="26">
        <v>44096</v>
      </c>
      <c r="H2563" s="90">
        <v>895.58330000005697</v>
      </c>
      <c r="I2563" s="90">
        <v>0</v>
      </c>
      <c r="J2563" s="90">
        <v>0</v>
      </c>
      <c r="K2563" s="109">
        <v>3614174636</v>
      </c>
      <c r="L2563" s="89">
        <v>412</v>
      </c>
      <c r="M2563" s="89">
        <v>1</v>
      </c>
      <c r="N2563" s="89" t="s">
        <v>6445</v>
      </c>
    </row>
    <row r="2564" spans="2:14" x14ac:dyDescent="0.3">
      <c r="B2564" s="27" t="s">
        <v>2560</v>
      </c>
      <c r="C2564" s="62" t="s">
        <v>6080</v>
      </c>
      <c r="D2564" s="25" t="s">
        <v>4470</v>
      </c>
      <c r="E2564" s="25" t="s">
        <v>4102</v>
      </c>
      <c r="F2564" s="26">
        <v>44096</v>
      </c>
      <c r="H2564" s="90">
        <v>823.24120000004802</v>
      </c>
      <c r="I2564" s="90">
        <v>0</v>
      </c>
      <c r="J2564" s="90">
        <v>0</v>
      </c>
      <c r="K2564" s="109">
        <v>744490</v>
      </c>
      <c r="L2564" s="89">
        <v>1</v>
      </c>
      <c r="M2564" s="89">
        <v>1</v>
      </c>
      <c r="N2564" s="89" t="s">
        <v>6445</v>
      </c>
    </row>
    <row r="2565" spans="2:14" x14ac:dyDescent="0.3">
      <c r="B2565" s="27" t="s">
        <v>2561</v>
      </c>
      <c r="C2565" s="62" t="s">
        <v>6081</v>
      </c>
      <c r="D2565" s="25" t="s">
        <v>4470</v>
      </c>
      <c r="E2565" s="25" t="s">
        <v>4137</v>
      </c>
      <c r="F2565" s="26">
        <v>44096</v>
      </c>
      <c r="H2565" s="90">
        <v>726.14269999973499</v>
      </c>
      <c r="I2565" s="90">
        <v>0</v>
      </c>
      <c r="J2565" s="90">
        <v>0</v>
      </c>
      <c r="K2565" s="109">
        <v>2999530732</v>
      </c>
      <c r="L2565" s="89">
        <v>76</v>
      </c>
      <c r="M2565" s="89">
        <v>2</v>
      </c>
      <c r="N2565" s="89" t="s">
        <v>6445</v>
      </c>
    </row>
    <row r="2566" spans="2:14" x14ac:dyDescent="0.3">
      <c r="B2566" s="27" t="s">
        <v>2562</v>
      </c>
      <c r="C2566" s="62" t="s">
        <v>6082</v>
      </c>
      <c r="D2566" s="25" t="s">
        <v>4470</v>
      </c>
      <c r="E2566" s="25" t="s">
        <v>4169</v>
      </c>
      <c r="F2566" s="26">
        <v>44096</v>
      </c>
      <c r="H2566" s="90">
        <v>1061.8630999997299</v>
      </c>
      <c r="I2566" s="90">
        <v>0</v>
      </c>
      <c r="J2566" s="90">
        <v>1582.4462000001199</v>
      </c>
      <c r="K2566" s="109">
        <v>1774022217</v>
      </c>
      <c r="L2566" s="89">
        <v>523</v>
      </c>
      <c r="M2566" s="89">
        <v>0</v>
      </c>
      <c r="N2566" s="89" t="s">
        <v>6445</v>
      </c>
    </row>
    <row r="2567" spans="2:14" x14ac:dyDescent="0.3">
      <c r="B2567" s="27" t="s">
        <v>2563</v>
      </c>
      <c r="C2567" s="62" t="s">
        <v>6083</v>
      </c>
      <c r="D2567" s="25" t="s">
        <v>4470</v>
      </c>
      <c r="E2567" s="25" t="s">
        <v>4114</v>
      </c>
      <c r="F2567" s="26">
        <v>44096</v>
      </c>
      <c r="H2567" s="90">
        <v>609.91409999970301</v>
      </c>
      <c r="I2567" s="90">
        <v>0</v>
      </c>
      <c r="J2567" s="90">
        <v>0</v>
      </c>
      <c r="K2567" s="109">
        <v>1470359404</v>
      </c>
      <c r="L2567" s="89">
        <v>1</v>
      </c>
      <c r="M2567" s="89">
        <v>1</v>
      </c>
      <c r="N2567" s="89" t="s">
        <v>6445</v>
      </c>
    </row>
    <row r="2568" spans="2:14" x14ac:dyDescent="0.3">
      <c r="B2568" s="27" t="s">
        <v>2564</v>
      </c>
      <c r="C2568" s="62" t="s">
        <v>6084</v>
      </c>
      <c r="D2568" s="25" t="s">
        <v>4470</v>
      </c>
      <c r="E2568" s="25" t="s">
        <v>4180</v>
      </c>
      <c r="F2568" s="26">
        <v>44096</v>
      </c>
      <c r="H2568" s="90">
        <v>670.34470000024896</v>
      </c>
      <c r="I2568" s="90">
        <v>0</v>
      </c>
      <c r="J2568" s="90">
        <v>0</v>
      </c>
      <c r="K2568" s="109">
        <v>908980132</v>
      </c>
      <c r="L2568" s="89">
        <v>4</v>
      </c>
      <c r="M2568" s="89">
        <v>4</v>
      </c>
      <c r="N2568" s="89" t="s">
        <v>6445</v>
      </c>
    </row>
    <row r="2569" spans="2:14" x14ac:dyDescent="0.3">
      <c r="B2569" s="27" t="s">
        <v>2565</v>
      </c>
      <c r="C2569" s="62" t="s">
        <v>6085</v>
      </c>
      <c r="D2569" s="25" t="s">
        <v>4470</v>
      </c>
      <c r="E2569" s="25" t="s">
        <v>4139</v>
      </c>
      <c r="F2569" s="26">
        <v>44096</v>
      </c>
      <c r="H2569" s="90">
        <v>1051.03329999931</v>
      </c>
      <c r="I2569" s="90">
        <v>0</v>
      </c>
      <c r="J2569" s="90">
        <v>0</v>
      </c>
      <c r="K2569" s="109">
        <v>0</v>
      </c>
      <c r="L2569" s="89">
        <v>0</v>
      </c>
      <c r="M2569" s="89">
        <v>0</v>
      </c>
      <c r="N2569" s="89" t="s">
        <v>6445</v>
      </c>
    </row>
    <row r="2570" spans="2:14" x14ac:dyDescent="0.3">
      <c r="B2570" s="27" t="s">
        <v>2566</v>
      </c>
      <c r="C2570" s="62" t="s">
        <v>6086</v>
      </c>
      <c r="D2570" s="25" t="s">
        <v>4471</v>
      </c>
      <c r="E2570" s="25" t="s">
        <v>4092</v>
      </c>
      <c r="F2570" s="26">
        <v>44096</v>
      </c>
      <c r="H2570" s="90">
        <v>402.41258100001102</v>
      </c>
      <c r="I2570" s="90">
        <v>0</v>
      </c>
      <c r="J2570" s="90">
        <v>0</v>
      </c>
      <c r="K2570" s="109">
        <v>823392487.76171899</v>
      </c>
      <c r="L2570" s="89">
        <v>216</v>
      </c>
      <c r="M2570" s="89">
        <v>0</v>
      </c>
      <c r="N2570" s="89" t="s">
        <v>6446</v>
      </c>
    </row>
    <row r="2571" spans="2:14" x14ac:dyDescent="0.3">
      <c r="B2571" s="27" t="s">
        <v>2567</v>
      </c>
      <c r="C2571" s="62" t="s">
        <v>6087</v>
      </c>
      <c r="D2571" s="25" t="s">
        <v>4471</v>
      </c>
      <c r="E2571" s="25" t="s">
        <v>4202</v>
      </c>
      <c r="F2571" s="26">
        <v>44096</v>
      </c>
      <c r="H2571" s="90">
        <v>788138.91218662297</v>
      </c>
      <c r="I2571" s="90">
        <v>0</v>
      </c>
      <c r="J2571" s="90">
        <v>0</v>
      </c>
      <c r="K2571" s="109">
        <v>168268.275899887</v>
      </c>
      <c r="L2571" s="89">
        <v>2</v>
      </c>
      <c r="M2571" s="89">
        <v>0</v>
      </c>
      <c r="N2571" s="89" t="s">
        <v>6446</v>
      </c>
    </row>
    <row r="2572" spans="2:14" x14ac:dyDescent="0.3">
      <c r="B2572" s="27" t="s">
        <v>2568</v>
      </c>
      <c r="C2572" s="62" t="s">
        <v>6088</v>
      </c>
      <c r="D2572" s="25" t="s">
        <v>4471</v>
      </c>
      <c r="E2572" s="25" t="s">
        <v>4093</v>
      </c>
      <c r="F2572" s="26">
        <v>44096</v>
      </c>
      <c r="H2572" s="90">
        <v>534.72107699979097</v>
      </c>
      <c r="I2572" s="90">
        <v>0</v>
      </c>
      <c r="J2572" s="90">
        <v>0</v>
      </c>
      <c r="K2572" s="109">
        <v>628792518.12402296</v>
      </c>
      <c r="L2572" s="89">
        <v>166</v>
      </c>
      <c r="M2572" s="89">
        <v>0</v>
      </c>
      <c r="N2572" s="89" t="s">
        <v>6446</v>
      </c>
    </row>
    <row r="2573" spans="2:14" x14ac:dyDescent="0.3">
      <c r="B2573" s="27" t="s">
        <v>2569</v>
      </c>
      <c r="C2573" s="62" t="s">
        <v>6089</v>
      </c>
      <c r="D2573" s="25" t="s">
        <v>4471</v>
      </c>
      <c r="E2573" s="25" t="s">
        <v>4094</v>
      </c>
      <c r="F2573" s="26">
        <v>44096</v>
      </c>
      <c r="H2573" s="90">
        <v>1604.08594799973</v>
      </c>
      <c r="I2573" s="90">
        <v>0</v>
      </c>
      <c r="J2573" s="90">
        <v>0</v>
      </c>
      <c r="K2573" s="109">
        <v>0</v>
      </c>
      <c r="L2573" s="89">
        <v>0</v>
      </c>
      <c r="M2573" s="89">
        <v>0</v>
      </c>
      <c r="N2573" s="89" t="s">
        <v>6446</v>
      </c>
    </row>
    <row r="2574" spans="2:14" x14ac:dyDescent="0.3">
      <c r="B2574" s="27" t="s">
        <v>2570</v>
      </c>
      <c r="C2574" s="62" t="s">
        <v>6090</v>
      </c>
      <c r="D2574" s="25" t="s">
        <v>4471</v>
      </c>
      <c r="E2574" s="25" t="s">
        <v>4096</v>
      </c>
      <c r="F2574" s="26">
        <v>44096</v>
      </c>
      <c r="H2574" s="90">
        <v>899505.49269580794</v>
      </c>
      <c r="I2574" s="90">
        <v>0</v>
      </c>
      <c r="J2574" s="90">
        <v>0</v>
      </c>
      <c r="K2574" s="109">
        <v>0</v>
      </c>
      <c r="L2574" s="89">
        <v>0</v>
      </c>
      <c r="M2574" s="89">
        <v>0</v>
      </c>
      <c r="N2574" s="89" t="s">
        <v>6446</v>
      </c>
    </row>
    <row r="2575" spans="2:14" x14ac:dyDescent="0.3">
      <c r="B2575" s="27" t="s">
        <v>2571</v>
      </c>
      <c r="C2575" s="62" t="s">
        <v>6091</v>
      </c>
      <c r="D2575" s="25" t="s">
        <v>4471</v>
      </c>
      <c r="E2575" s="25" t="s">
        <v>4102</v>
      </c>
      <c r="F2575" s="26">
        <v>44096</v>
      </c>
      <c r="H2575" s="90">
        <v>992280.87472534203</v>
      </c>
      <c r="I2575" s="90">
        <v>0</v>
      </c>
      <c r="J2575" s="90">
        <v>0</v>
      </c>
      <c r="K2575" s="109">
        <v>0</v>
      </c>
      <c r="L2575" s="89">
        <v>0</v>
      </c>
      <c r="M2575" s="89">
        <v>0</v>
      </c>
      <c r="N2575" s="89" t="s">
        <v>6446</v>
      </c>
    </row>
    <row r="2576" spans="2:14" x14ac:dyDescent="0.3">
      <c r="B2576" s="27" t="s">
        <v>2572</v>
      </c>
      <c r="C2576" s="62" t="s">
        <v>6092</v>
      </c>
      <c r="D2576" s="25" t="s">
        <v>4471</v>
      </c>
      <c r="E2576" s="25" t="s">
        <v>4137</v>
      </c>
      <c r="F2576" s="26">
        <v>44096</v>
      </c>
      <c r="H2576" s="90">
        <v>698985.86165142094</v>
      </c>
      <c r="I2576" s="90">
        <v>0</v>
      </c>
      <c r="J2576" s="90">
        <v>0</v>
      </c>
      <c r="K2576" s="109">
        <v>204496915.62866199</v>
      </c>
      <c r="L2576" s="89">
        <v>54</v>
      </c>
      <c r="M2576" s="89">
        <v>1</v>
      </c>
      <c r="N2576" s="89" t="s">
        <v>6446</v>
      </c>
    </row>
    <row r="2577" spans="2:14" x14ac:dyDescent="0.3">
      <c r="B2577" s="27" t="s">
        <v>2573</v>
      </c>
      <c r="C2577" s="62" t="s">
        <v>6093</v>
      </c>
      <c r="D2577" s="25" t="s">
        <v>4471</v>
      </c>
      <c r="E2577" s="25" t="s">
        <v>4097</v>
      </c>
      <c r="F2577" s="26">
        <v>44096</v>
      </c>
      <c r="H2577" s="90">
        <v>580.16348099987999</v>
      </c>
      <c r="I2577" s="90">
        <v>123.57799999997999</v>
      </c>
      <c r="J2577" s="90">
        <v>0</v>
      </c>
      <c r="K2577" s="109">
        <v>549451046.77734399</v>
      </c>
      <c r="L2577" s="89">
        <v>266</v>
      </c>
      <c r="M2577" s="89">
        <v>0</v>
      </c>
      <c r="N2577" s="89" t="s">
        <v>6446</v>
      </c>
    </row>
    <row r="2578" spans="2:14" x14ac:dyDescent="0.3">
      <c r="B2578" s="27" t="s">
        <v>2574</v>
      </c>
      <c r="C2578" s="62" t="s">
        <v>6094</v>
      </c>
      <c r="D2578" s="25" t="s">
        <v>4471</v>
      </c>
      <c r="E2578" s="25" t="s">
        <v>4114</v>
      </c>
      <c r="F2578" s="26">
        <v>44096</v>
      </c>
      <c r="H2578" s="90">
        <v>515027.43652486801</v>
      </c>
      <c r="I2578" s="90">
        <v>0</v>
      </c>
      <c r="J2578" s="90">
        <v>0</v>
      </c>
      <c r="K2578" s="109">
        <v>556296357.58886695</v>
      </c>
      <c r="L2578" s="89">
        <v>1</v>
      </c>
      <c r="M2578" s="89">
        <v>1</v>
      </c>
      <c r="N2578" s="89" t="s">
        <v>6446</v>
      </c>
    </row>
    <row r="2579" spans="2:14" x14ac:dyDescent="0.3">
      <c r="B2579" s="27" t="s">
        <v>2575</v>
      </c>
      <c r="C2579" s="62" t="s">
        <v>6095</v>
      </c>
      <c r="D2579" s="25" t="s">
        <v>4471</v>
      </c>
      <c r="E2579" s="25" t="s">
        <v>4180</v>
      </c>
      <c r="F2579" s="26">
        <v>44096</v>
      </c>
      <c r="H2579" s="90">
        <v>661486.99080562603</v>
      </c>
      <c r="I2579" s="90">
        <v>0</v>
      </c>
      <c r="J2579" s="90">
        <v>0</v>
      </c>
      <c r="K2579" s="109">
        <v>1621924842.8457</v>
      </c>
      <c r="L2579" s="89">
        <v>7</v>
      </c>
      <c r="M2579" s="89">
        <v>6</v>
      </c>
      <c r="N2579" s="89" t="s">
        <v>6446</v>
      </c>
    </row>
    <row r="2580" spans="2:14" x14ac:dyDescent="0.3">
      <c r="B2580" s="27" t="s">
        <v>2576</v>
      </c>
      <c r="C2580" s="62" t="s">
        <v>6096</v>
      </c>
      <c r="D2580" s="25" t="s">
        <v>4471</v>
      </c>
      <c r="E2580" s="25" t="s">
        <v>4139</v>
      </c>
      <c r="F2580" s="26">
        <v>44096</v>
      </c>
      <c r="H2580" s="90">
        <v>762432.88616085099</v>
      </c>
      <c r="I2580" s="90">
        <v>0</v>
      </c>
      <c r="J2580" s="90">
        <v>0</v>
      </c>
      <c r="K2580" s="109">
        <v>192743.80200004601</v>
      </c>
      <c r="L2580" s="89">
        <v>1</v>
      </c>
      <c r="M2580" s="89">
        <v>1</v>
      </c>
      <c r="N2580" s="89" t="s">
        <v>6446</v>
      </c>
    </row>
    <row r="2581" spans="2:14" x14ac:dyDescent="0.3">
      <c r="B2581" s="27" t="s">
        <v>2577</v>
      </c>
      <c r="C2581" s="62" t="s">
        <v>6097</v>
      </c>
      <c r="D2581" s="25" t="s">
        <v>4472</v>
      </c>
      <c r="E2581" s="25" t="s">
        <v>4092</v>
      </c>
      <c r="F2581" s="26">
        <v>44096</v>
      </c>
      <c r="H2581" s="90">
        <v>1930.8987000007201</v>
      </c>
      <c r="I2581" s="90">
        <v>4941.8435999974599</v>
      </c>
      <c r="J2581" s="90">
        <v>24857.9900000095</v>
      </c>
      <c r="K2581" s="109">
        <v>69119531123</v>
      </c>
      <c r="L2581" s="89">
        <v>2055</v>
      </c>
      <c r="M2581" s="89">
        <v>0</v>
      </c>
      <c r="N2581" s="89" t="s">
        <v>6445</v>
      </c>
    </row>
    <row r="2582" spans="2:14" x14ac:dyDescent="0.3">
      <c r="B2582" s="27" t="s">
        <v>2578</v>
      </c>
      <c r="C2582" s="62" t="s">
        <v>6098</v>
      </c>
      <c r="D2582" s="25" t="s">
        <v>4472</v>
      </c>
      <c r="E2582" s="25" t="s">
        <v>4093</v>
      </c>
      <c r="F2582" s="26">
        <v>44096</v>
      </c>
      <c r="H2582" s="90">
        <v>1654.41139999963</v>
      </c>
      <c r="I2582" s="90">
        <v>56708.897199988402</v>
      </c>
      <c r="J2582" s="90">
        <v>1934.22259999998</v>
      </c>
      <c r="K2582" s="109">
        <v>58219622814</v>
      </c>
      <c r="L2582" s="89">
        <v>706</v>
      </c>
      <c r="M2582" s="89">
        <v>1</v>
      </c>
      <c r="N2582" s="89" t="s">
        <v>6445</v>
      </c>
    </row>
    <row r="2583" spans="2:14" x14ac:dyDescent="0.3">
      <c r="B2583" s="27" t="s">
        <v>2579</v>
      </c>
      <c r="C2583" s="62" t="s">
        <v>6099</v>
      </c>
      <c r="D2583" s="25" t="s">
        <v>4472</v>
      </c>
      <c r="E2583" s="25" t="s">
        <v>4094</v>
      </c>
      <c r="F2583" s="26">
        <v>44096</v>
      </c>
      <c r="H2583" s="90">
        <v>1194.5940000005101</v>
      </c>
      <c r="I2583" s="90">
        <v>0</v>
      </c>
      <c r="J2583" s="90">
        <v>0</v>
      </c>
      <c r="K2583" s="109">
        <v>0</v>
      </c>
      <c r="L2583" s="89">
        <v>0</v>
      </c>
      <c r="M2583" s="89">
        <v>0</v>
      </c>
      <c r="N2583" s="89" t="s">
        <v>6445</v>
      </c>
    </row>
    <row r="2584" spans="2:14" x14ac:dyDescent="0.3">
      <c r="B2584" s="27" t="s">
        <v>2580</v>
      </c>
      <c r="C2584" s="62" t="s">
        <v>6100</v>
      </c>
      <c r="D2584" s="25" t="s">
        <v>4472</v>
      </c>
      <c r="E2584" s="25" t="s">
        <v>4102</v>
      </c>
      <c r="F2584" s="26">
        <v>44096</v>
      </c>
      <c r="H2584" s="90">
        <v>1232.1482999995401</v>
      </c>
      <c r="I2584" s="90">
        <v>0</v>
      </c>
      <c r="J2584" s="90">
        <v>0</v>
      </c>
      <c r="K2584" s="109">
        <v>1692481</v>
      </c>
      <c r="L2584" s="89">
        <v>2</v>
      </c>
      <c r="M2584" s="89">
        <v>1</v>
      </c>
      <c r="N2584" s="89" t="s">
        <v>6445</v>
      </c>
    </row>
    <row r="2585" spans="2:14" x14ac:dyDescent="0.3">
      <c r="B2585" s="27" t="s">
        <v>2581</v>
      </c>
      <c r="C2585" s="62" t="s">
        <v>6101</v>
      </c>
      <c r="D2585" s="25" t="s">
        <v>4472</v>
      </c>
      <c r="E2585" s="25" t="s">
        <v>4137</v>
      </c>
      <c r="F2585" s="26">
        <v>44096</v>
      </c>
      <c r="H2585" s="90">
        <v>1199.8533999994399</v>
      </c>
      <c r="I2585" s="90">
        <v>0</v>
      </c>
      <c r="J2585" s="90">
        <v>0</v>
      </c>
      <c r="K2585" s="109">
        <v>11668978906</v>
      </c>
      <c r="L2585" s="89">
        <v>33</v>
      </c>
      <c r="M2585" s="89">
        <v>1</v>
      </c>
      <c r="N2585" s="89" t="s">
        <v>6445</v>
      </c>
    </row>
    <row r="2586" spans="2:14" x14ac:dyDescent="0.3">
      <c r="B2586" s="27" t="s">
        <v>2582</v>
      </c>
      <c r="C2586" s="62" t="s">
        <v>6102</v>
      </c>
      <c r="D2586" s="25" t="s">
        <v>4472</v>
      </c>
      <c r="E2586" s="25" t="s">
        <v>4169</v>
      </c>
      <c r="F2586" s="26">
        <v>44096</v>
      </c>
      <c r="H2586" s="90">
        <v>1871.2269999999601</v>
      </c>
      <c r="I2586" s="90">
        <v>25152.260399997202</v>
      </c>
      <c r="J2586" s="90">
        <v>0</v>
      </c>
      <c r="K2586" s="109">
        <v>21199111513</v>
      </c>
      <c r="L2586" s="89">
        <v>771</v>
      </c>
      <c r="M2586" s="89">
        <v>0</v>
      </c>
      <c r="N2586" s="89" t="s">
        <v>6445</v>
      </c>
    </row>
    <row r="2587" spans="2:14" x14ac:dyDescent="0.3">
      <c r="B2587" s="27" t="s">
        <v>2583</v>
      </c>
      <c r="C2587" s="62" t="s">
        <v>6103</v>
      </c>
      <c r="D2587" s="25" t="s">
        <v>4472</v>
      </c>
      <c r="E2587" s="25" t="s">
        <v>4114</v>
      </c>
      <c r="F2587" s="26">
        <v>44096</v>
      </c>
      <c r="H2587" s="90">
        <v>1112.4409999996401</v>
      </c>
      <c r="I2587" s="90">
        <v>26967.722299993002</v>
      </c>
      <c r="J2587" s="90">
        <v>0</v>
      </c>
      <c r="K2587" s="109">
        <v>36296171033</v>
      </c>
      <c r="L2587" s="89">
        <v>1</v>
      </c>
      <c r="M2587" s="89">
        <v>1</v>
      </c>
      <c r="N2587" s="89" t="s">
        <v>6445</v>
      </c>
    </row>
    <row r="2588" spans="2:14" x14ac:dyDescent="0.3">
      <c r="B2588" s="27" t="s">
        <v>2584</v>
      </c>
      <c r="C2588" s="62" t="s">
        <v>6104</v>
      </c>
      <c r="D2588" s="25" t="s">
        <v>4472</v>
      </c>
      <c r="E2588" s="25" t="s">
        <v>4180</v>
      </c>
      <c r="F2588" s="26">
        <v>44096</v>
      </c>
      <c r="H2588" s="90">
        <v>1127.3176000006499</v>
      </c>
      <c r="I2588" s="90">
        <v>0</v>
      </c>
      <c r="J2588" s="90">
        <v>0</v>
      </c>
      <c r="K2588" s="109">
        <v>3988909136</v>
      </c>
      <c r="L2588" s="89">
        <v>2</v>
      </c>
      <c r="M2588" s="89">
        <v>2</v>
      </c>
      <c r="N2588" s="89" t="s">
        <v>6445</v>
      </c>
    </row>
    <row r="2589" spans="2:14" x14ac:dyDescent="0.3">
      <c r="B2589" s="27" t="s">
        <v>2585</v>
      </c>
      <c r="C2589" s="62" t="s">
        <v>6105</v>
      </c>
      <c r="D2589" s="25" t="s">
        <v>4472</v>
      </c>
      <c r="E2589" s="25" t="s">
        <v>4139</v>
      </c>
      <c r="F2589" s="26">
        <v>44096</v>
      </c>
      <c r="H2589" s="90">
        <v>1151.7610999997701</v>
      </c>
      <c r="I2589" s="90">
        <v>0</v>
      </c>
      <c r="J2589" s="90">
        <v>0</v>
      </c>
      <c r="K2589" s="109">
        <v>0</v>
      </c>
      <c r="L2589" s="89">
        <v>0</v>
      </c>
      <c r="M2589" s="89">
        <v>0</v>
      </c>
      <c r="N2589" s="89" t="s">
        <v>6445</v>
      </c>
    </row>
    <row r="2590" spans="2:14" x14ac:dyDescent="0.3">
      <c r="B2590" s="27" t="s">
        <v>2586</v>
      </c>
      <c r="C2590" s="62" t="s">
        <v>6106</v>
      </c>
      <c r="D2590" s="25" t="s">
        <v>4473</v>
      </c>
      <c r="E2590" s="25" t="s">
        <v>4092</v>
      </c>
      <c r="F2590" s="26">
        <v>44096</v>
      </c>
      <c r="H2590" s="90">
        <v>1190.33860000037</v>
      </c>
      <c r="I2590" s="90">
        <v>0</v>
      </c>
      <c r="J2590" s="90">
        <v>0</v>
      </c>
      <c r="K2590" s="109">
        <v>13277742298</v>
      </c>
      <c r="L2590" s="89">
        <v>1</v>
      </c>
      <c r="M2590" s="89">
        <v>0</v>
      </c>
      <c r="N2590" s="89" t="s">
        <v>6445</v>
      </c>
    </row>
    <row r="2591" spans="2:14" x14ac:dyDescent="0.3">
      <c r="B2591" s="27" t="s">
        <v>2587</v>
      </c>
      <c r="C2591" s="62" t="s">
        <v>6107</v>
      </c>
      <c r="D2591" s="25" t="s">
        <v>4473</v>
      </c>
      <c r="E2591" s="25" t="s">
        <v>4124</v>
      </c>
      <c r="F2591" s="26">
        <v>44096</v>
      </c>
      <c r="H2591" s="90">
        <v>523.84669999964501</v>
      </c>
      <c r="I2591" s="90">
        <v>0</v>
      </c>
      <c r="J2591" s="90">
        <v>0</v>
      </c>
      <c r="K2591" s="109">
        <v>621607235</v>
      </c>
      <c r="L2591" s="89">
        <v>11</v>
      </c>
      <c r="M2591" s="89">
        <v>0</v>
      </c>
      <c r="N2591" s="89" t="s">
        <v>6445</v>
      </c>
    </row>
    <row r="2592" spans="2:14" x14ac:dyDescent="0.3">
      <c r="B2592" s="27" t="s">
        <v>2588</v>
      </c>
      <c r="C2592" s="62" t="s">
        <v>6108</v>
      </c>
      <c r="D2592" s="25" t="s">
        <v>4473</v>
      </c>
      <c r="E2592" s="25" t="s">
        <v>4088</v>
      </c>
      <c r="F2592" s="26">
        <v>44096</v>
      </c>
      <c r="H2592" s="90">
        <v>1794.51620000042</v>
      </c>
      <c r="I2592" s="90">
        <v>0</v>
      </c>
      <c r="J2592" s="90">
        <v>3691.6913999989602</v>
      </c>
      <c r="K2592" s="109">
        <v>987603745</v>
      </c>
      <c r="L2592" s="89">
        <v>432</v>
      </c>
      <c r="M2592" s="89">
        <v>0</v>
      </c>
      <c r="N2592" s="89" t="s">
        <v>6445</v>
      </c>
    </row>
    <row r="2593" spans="2:14" x14ac:dyDescent="0.3">
      <c r="B2593" s="27" t="s">
        <v>2589</v>
      </c>
      <c r="C2593" s="62" t="s">
        <v>6109</v>
      </c>
      <c r="D2593" s="25" t="s">
        <v>4473</v>
      </c>
      <c r="E2593" s="25" t="s">
        <v>0</v>
      </c>
      <c r="F2593" s="26">
        <v>44096</v>
      </c>
      <c r="H2593" s="90">
        <v>803.88580000028003</v>
      </c>
      <c r="I2593" s="90">
        <v>0</v>
      </c>
      <c r="J2593" s="90">
        <v>0</v>
      </c>
      <c r="K2593" s="109">
        <v>38608603658</v>
      </c>
      <c r="L2593" s="89">
        <v>6</v>
      </c>
      <c r="M2593" s="89">
        <v>6</v>
      </c>
      <c r="N2593" s="89" t="s">
        <v>6445</v>
      </c>
    </row>
    <row r="2594" spans="2:14" x14ac:dyDescent="0.3">
      <c r="B2594" s="27" t="s">
        <v>2590</v>
      </c>
      <c r="C2594" s="62" t="s">
        <v>6110</v>
      </c>
      <c r="D2594" s="25" t="s">
        <v>4473</v>
      </c>
      <c r="E2594" s="25" t="s">
        <v>4125</v>
      </c>
      <c r="F2594" s="26">
        <v>44096</v>
      </c>
      <c r="H2594" s="90">
        <v>601.50380000006396</v>
      </c>
      <c r="I2594" s="90">
        <v>0</v>
      </c>
      <c r="J2594" s="90">
        <v>0</v>
      </c>
      <c r="K2594" s="109">
        <v>0</v>
      </c>
      <c r="L2594" s="89">
        <v>0</v>
      </c>
      <c r="M2594" s="89">
        <v>0</v>
      </c>
      <c r="N2594" s="89" t="s">
        <v>6445</v>
      </c>
    </row>
    <row r="2595" spans="2:14" x14ac:dyDescent="0.3">
      <c r="B2595" s="27" t="s">
        <v>2591</v>
      </c>
      <c r="C2595" s="62" t="s">
        <v>6111</v>
      </c>
      <c r="D2595" s="25" t="s">
        <v>4473</v>
      </c>
      <c r="E2595" s="25" t="s">
        <v>4126</v>
      </c>
      <c r="F2595" s="26">
        <v>44096</v>
      </c>
      <c r="H2595" s="90">
        <v>883.39059999957703</v>
      </c>
      <c r="I2595" s="90">
        <v>5846.7906000018102</v>
      </c>
      <c r="J2595" s="90">
        <v>9019.6791000068206</v>
      </c>
      <c r="K2595" s="109">
        <v>10819176578</v>
      </c>
      <c r="L2595" s="89">
        <v>2962</v>
      </c>
      <c r="M2595" s="89">
        <v>1</v>
      </c>
      <c r="N2595" s="89" t="s">
        <v>6445</v>
      </c>
    </row>
    <row r="2596" spans="2:14" x14ac:dyDescent="0.3">
      <c r="B2596" s="27" t="s">
        <v>2592</v>
      </c>
      <c r="C2596" s="62" t="s">
        <v>6112</v>
      </c>
      <c r="D2596" s="25" t="s">
        <v>4473</v>
      </c>
      <c r="E2596" s="25" t="s">
        <v>4127</v>
      </c>
      <c r="F2596" s="26">
        <v>44096</v>
      </c>
      <c r="H2596" s="90">
        <v>517.21879999991495</v>
      </c>
      <c r="I2596" s="90">
        <v>0</v>
      </c>
      <c r="J2596" s="90">
        <v>38901.789600014701</v>
      </c>
      <c r="K2596" s="109">
        <v>1311695486</v>
      </c>
      <c r="L2596" s="89">
        <v>190</v>
      </c>
      <c r="M2596" s="89">
        <v>0</v>
      </c>
      <c r="N2596" s="89" t="s">
        <v>6445</v>
      </c>
    </row>
    <row r="2597" spans="2:14" x14ac:dyDescent="0.3">
      <c r="B2597" s="27" t="s">
        <v>2593</v>
      </c>
      <c r="C2597" s="62" t="s">
        <v>6113</v>
      </c>
      <c r="D2597" s="25" t="s">
        <v>4473</v>
      </c>
      <c r="E2597" s="25" t="s">
        <v>4157</v>
      </c>
      <c r="F2597" s="26">
        <v>44096</v>
      </c>
      <c r="H2597" s="90">
        <v>395453.85230016703</v>
      </c>
      <c r="I2597" s="90">
        <v>0</v>
      </c>
      <c r="J2597" s="90">
        <v>0</v>
      </c>
      <c r="K2597" s="109">
        <v>1102197074</v>
      </c>
      <c r="L2597" s="89">
        <v>1</v>
      </c>
      <c r="M2597" s="89">
        <v>1</v>
      </c>
      <c r="N2597" s="89" t="s">
        <v>6445</v>
      </c>
    </row>
    <row r="2598" spans="2:14" x14ac:dyDescent="0.3">
      <c r="B2598" s="27" t="s">
        <v>2594</v>
      </c>
      <c r="C2598" s="62" t="s">
        <v>6114</v>
      </c>
      <c r="D2598" s="25" t="s">
        <v>4474</v>
      </c>
      <c r="E2598" s="25" t="s">
        <v>4088</v>
      </c>
      <c r="F2598" s="26">
        <v>44064</v>
      </c>
      <c r="H2598" s="90"/>
      <c r="I2598" s="90"/>
      <c r="J2598" s="90"/>
      <c r="K2598" s="109"/>
      <c r="L2598" s="89"/>
      <c r="M2598" s="89"/>
      <c r="N2598" s="89" t="s">
        <v>6445</v>
      </c>
    </row>
    <row r="2599" spans="2:14" x14ac:dyDescent="0.3">
      <c r="B2599" s="27" t="s">
        <v>2595</v>
      </c>
      <c r="C2599" s="62" t="s">
        <v>6115</v>
      </c>
      <c r="D2599" s="25" t="s">
        <v>4474</v>
      </c>
      <c r="E2599" s="25" t="s">
        <v>4103</v>
      </c>
      <c r="F2599" s="26">
        <v>44064</v>
      </c>
      <c r="H2599" s="90"/>
      <c r="I2599" s="90"/>
      <c r="J2599" s="90"/>
      <c r="K2599" s="109"/>
      <c r="L2599" s="89"/>
      <c r="M2599" s="89"/>
      <c r="N2599" s="89" t="s">
        <v>6445</v>
      </c>
    </row>
    <row r="2600" spans="2:14" x14ac:dyDescent="0.3">
      <c r="B2600" s="27" t="s">
        <v>2596</v>
      </c>
      <c r="C2600" s="62" t="s">
        <v>6116</v>
      </c>
      <c r="D2600" s="25" t="s">
        <v>4474</v>
      </c>
      <c r="E2600" s="25" t="s">
        <v>4215</v>
      </c>
      <c r="F2600" s="26">
        <v>44064</v>
      </c>
      <c r="H2600" s="90"/>
      <c r="I2600" s="90"/>
      <c r="J2600" s="90"/>
      <c r="K2600" s="109"/>
      <c r="L2600" s="89"/>
      <c r="M2600" s="89"/>
      <c r="N2600" s="89" t="s">
        <v>6445</v>
      </c>
    </row>
    <row r="2601" spans="2:14" x14ac:dyDescent="0.3">
      <c r="B2601" s="27" t="s">
        <v>2597</v>
      </c>
      <c r="C2601" s="62" t="s">
        <v>6117</v>
      </c>
      <c r="D2601" s="25" t="s">
        <v>4475</v>
      </c>
      <c r="E2601" s="25" t="s">
        <v>4088</v>
      </c>
      <c r="F2601" s="26">
        <v>44064</v>
      </c>
      <c r="H2601" s="90"/>
      <c r="I2601" s="90"/>
      <c r="J2601" s="90"/>
      <c r="K2601" s="109"/>
      <c r="L2601" s="89"/>
      <c r="M2601" s="89"/>
      <c r="N2601" s="89" t="s">
        <v>6445</v>
      </c>
    </row>
    <row r="2602" spans="2:14" x14ac:dyDescent="0.3">
      <c r="B2602" s="27" t="s">
        <v>2598</v>
      </c>
      <c r="C2602" s="62" t="s">
        <v>6118</v>
      </c>
      <c r="D2602" s="25" t="s">
        <v>4475</v>
      </c>
      <c r="E2602" s="25" t="s">
        <v>4103</v>
      </c>
      <c r="F2602" s="26">
        <v>44064</v>
      </c>
      <c r="H2602" s="90"/>
      <c r="I2602" s="90"/>
      <c r="J2602" s="90"/>
      <c r="K2602" s="109"/>
      <c r="L2602" s="89"/>
      <c r="M2602" s="89"/>
      <c r="N2602" s="89" t="s">
        <v>6445</v>
      </c>
    </row>
    <row r="2603" spans="2:14" x14ac:dyDescent="0.3">
      <c r="B2603" s="27" t="s">
        <v>2599</v>
      </c>
      <c r="C2603" s="62" t="s">
        <v>6119</v>
      </c>
      <c r="D2603" s="25" t="s">
        <v>4475</v>
      </c>
      <c r="E2603" s="25" t="s">
        <v>4215</v>
      </c>
      <c r="F2603" s="26">
        <v>44064</v>
      </c>
      <c r="H2603" s="90"/>
      <c r="I2603" s="90"/>
      <c r="J2603" s="90"/>
      <c r="K2603" s="109"/>
      <c r="L2603" s="89"/>
      <c r="M2603" s="89"/>
      <c r="N2603" s="89" t="s">
        <v>6445</v>
      </c>
    </row>
    <row r="2604" spans="2:14" x14ac:dyDescent="0.3">
      <c r="B2604" s="27" t="s">
        <v>2600</v>
      </c>
      <c r="C2604" s="62" t="s">
        <v>6120</v>
      </c>
      <c r="D2604" s="25" t="s">
        <v>4476</v>
      </c>
      <c r="E2604" s="25" t="s">
        <v>4088</v>
      </c>
      <c r="F2604" s="26">
        <v>44064</v>
      </c>
      <c r="H2604" s="90"/>
      <c r="I2604" s="90"/>
      <c r="J2604" s="90"/>
      <c r="K2604" s="109"/>
      <c r="L2604" s="89"/>
      <c r="M2604" s="89"/>
      <c r="N2604" s="89" t="s">
        <v>6445</v>
      </c>
    </row>
    <row r="2605" spans="2:14" x14ac:dyDescent="0.3">
      <c r="B2605" s="27" t="s">
        <v>2601</v>
      </c>
      <c r="C2605" s="62" t="s">
        <v>6121</v>
      </c>
      <c r="D2605" s="25" t="s">
        <v>4476</v>
      </c>
      <c r="E2605" s="25" t="s">
        <v>4103</v>
      </c>
      <c r="F2605" s="26">
        <v>44064</v>
      </c>
      <c r="H2605" s="90"/>
      <c r="I2605" s="90"/>
      <c r="J2605" s="90"/>
      <c r="K2605" s="109"/>
      <c r="L2605" s="89"/>
      <c r="M2605" s="89"/>
      <c r="N2605" s="89" t="s">
        <v>6445</v>
      </c>
    </row>
    <row r="2606" spans="2:14" x14ac:dyDescent="0.3">
      <c r="B2606" s="27" t="s">
        <v>2602</v>
      </c>
      <c r="C2606" s="62" t="s">
        <v>6122</v>
      </c>
      <c r="D2606" s="25" t="s">
        <v>4476</v>
      </c>
      <c r="E2606" s="25" t="s">
        <v>4215</v>
      </c>
      <c r="F2606" s="26">
        <v>44064</v>
      </c>
      <c r="H2606" s="90"/>
      <c r="I2606" s="90"/>
      <c r="J2606" s="90"/>
      <c r="K2606" s="109"/>
      <c r="L2606" s="89"/>
      <c r="M2606" s="89"/>
      <c r="N2606" s="89" t="s">
        <v>6445</v>
      </c>
    </row>
    <row r="2607" spans="2:14" x14ac:dyDescent="0.3">
      <c r="B2607" s="27" t="s">
        <v>2603</v>
      </c>
      <c r="C2607" s="62" t="s">
        <v>6123</v>
      </c>
      <c r="D2607" s="25" t="s">
        <v>4477</v>
      </c>
      <c r="E2607" s="25" t="s">
        <v>4100</v>
      </c>
      <c r="F2607" s="26">
        <v>44096</v>
      </c>
      <c r="H2607" s="90">
        <v>1136.1395999994099</v>
      </c>
      <c r="I2607" s="90">
        <v>528104.11680030799</v>
      </c>
      <c r="J2607" s="90">
        <v>0</v>
      </c>
      <c r="K2607" s="109">
        <v>131429382671</v>
      </c>
      <c r="L2607" s="89">
        <v>7</v>
      </c>
      <c r="M2607" s="89">
        <v>0</v>
      </c>
      <c r="N2607" s="89" t="s">
        <v>6445</v>
      </c>
    </row>
    <row r="2608" spans="2:14" x14ac:dyDescent="0.3">
      <c r="B2608" s="27" t="s">
        <v>2604</v>
      </c>
      <c r="C2608" s="62" t="s">
        <v>6124</v>
      </c>
      <c r="D2608" s="25" t="s">
        <v>4477</v>
      </c>
      <c r="E2608" s="25" t="s">
        <v>4088</v>
      </c>
      <c r="F2608" s="26">
        <v>44096</v>
      </c>
      <c r="H2608" s="90">
        <v>1790.4499999992499</v>
      </c>
      <c r="I2608" s="90">
        <v>658.05470000021205</v>
      </c>
      <c r="J2608" s="90">
        <v>33.496400000003597</v>
      </c>
      <c r="K2608" s="109">
        <v>4341970957</v>
      </c>
      <c r="L2608" s="89">
        <v>138</v>
      </c>
      <c r="M2608" s="89">
        <v>1</v>
      </c>
      <c r="N2608" s="89" t="s">
        <v>6445</v>
      </c>
    </row>
    <row r="2609" spans="2:14" x14ac:dyDescent="0.3">
      <c r="B2609" s="27" t="s">
        <v>2605</v>
      </c>
      <c r="C2609" s="62" t="s">
        <v>6125</v>
      </c>
      <c r="D2609" s="25" t="s">
        <v>4477</v>
      </c>
      <c r="E2609" s="25" t="s">
        <v>4102</v>
      </c>
      <c r="F2609" s="26">
        <v>44096</v>
      </c>
      <c r="H2609" s="90">
        <v>1144.5528999995399</v>
      </c>
      <c r="I2609" s="90">
        <v>0</v>
      </c>
      <c r="J2609" s="90">
        <v>1695.82789999992</v>
      </c>
      <c r="K2609" s="109">
        <v>13351812933</v>
      </c>
      <c r="L2609" s="89">
        <v>1345</v>
      </c>
      <c r="M2609" s="89">
        <v>0</v>
      </c>
      <c r="N2609" s="89" t="s">
        <v>6445</v>
      </c>
    </row>
    <row r="2610" spans="2:14" x14ac:dyDescent="0.3">
      <c r="B2610" s="27" t="s">
        <v>2606</v>
      </c>
      <c r="C2610" s="62" t="s">
        <v>6126</v>
      </c>
      <c r="D2610" s="25" t="s">
        <v>4477</v>
      </c>
      <c r="E2610" s="25" t="s">
        <v>4111</v>
      </c>
      <c r="F2610" s="26">
        <v>44096</v>
      </c>
      <c r="H2610" s="90">
        <v>1751.22179999948</v>
      </c>
      <c r="I2610" s="90">
        <v>117806.592499971</v>
      </c>
      <c r="J2610" s="90">
        <v>96789.567700028405</v>
      </c>
      <c r="K2610" s="109">
        <v>277933748887</v>
      </c>
      <c r="L2610" s="89">
        <v>5018</v>
      </c>
      <c r="M2610" s="89">
        <v>2</v>
      </c>
      <c r="N2610" s="89" t="s">
        <v>6445</v>
      </c>
    </row>
    <row r="2611" spans="2:14" x14ac:dyDescent="0.3">
      <c r="B2611" s="27" t="s">
        <v>2607</v>
      </c>
      <c r="C2611" s="62" t="s">
        <v>6127</v>
      </c>
      <c r="D2611" s="25" t="s">
        <v>4477</v>
      </c>
      <c r="E2611" s="25" t="s">
        <v>4103</v>
      </c>
      <c r="F2611" s="26">
        <v>44096</v>
      </c>
      <c r="H2611" s="90">
        <v>1223.1728000007599</v>
      </c>
      <c r="I2611" s="90">
        <v>0</v>
      </c>
      <c r="J2611" s="90">
        <v>0</v>
      </c>
      <c r="K2611" s="109">
        <v>4971771026</v>
      </c>
      <c r="L2611" s="89">
        <v>1</v>
      </c>
      <c r="M2611" s="89">
        <v>1</v>
      </c>
      <c r="N2611" s="89" t="s">
        <v>6445</v>
      </c>
    </row>
    <row r="2612" spans="2:14" x14ac:dyDescent="0.3">
      <c r="B2612" s="27" t="s">
        <v>2608</v>
      </c>
      <c r="C2612" s="62" t="s">
        <v>6128</v>
      </c>
      <c r="D2612" s="25" t="s">
        <v>4477</v>
      </c>
      <c r="E2612" s="25" t="s">
        <v>4112</v>
      </c>
      <c r="F2612" s="26">
        <v>44096</v>
      </c>
      <c r="H2612" s="90">
        <v>1422.15799999982</v>
      </c>
      <c r="I2612" s="90">
        <v>0</v>
      </c>
      <c r="J2612" s="90">
        <v>0</v>
      </c>
      <c r="K2612" s="109">
        <v>156915259097</v>
      </c>
      <c r="L2612" s="89">
        <v>347</v>
      </c>
      <c r="M2612" s="89">
        <v>0</v>
      </c>
      <c r="N2612" s="89" t="s">
        <v>6445</v>
      </c>
    </row>
    <row r="2613" spans="2:14" x14ac:dyDescent="0.3">
      <c r="B2613" s="27" t="s">
        <v>2609</v>
      </c>
      <c r="C2613" s="62" t="s">
        <v>6129</v>
      </c>
      <c r="D2613" s="25" t="s">
        <v>4478</v>
      </c>
      <c r="E2613" s="25" t="s">
        <v>4092</v>
      </c>
      <c r="F2613" s="26">
        <v>44096</v>
      </c>
      <c r="H2613" s="90">
        <v>347938.962903023</v>
      </c>
      <c r="I2613" s="90">
        <v>0</v>
      </c>
      <c r="J2613" s="90">
        <v>0</v>
      </c>
      <c r="K2613" s="109">
        <v>90039007.391357407</v>
      </c>
      <c r="L2613" s="89">
        <v>16</v>
      </c>
      <c r="M2613" s="89">
        <v>0</v>
      </c>
      <c r="N2613" s="89" t="s">
        <v>6446</v>
      </c>
    </row>
    <row r="2614" spans="2:14" x14ac:dyDescent="0.3">
      <c r="B2614" s="27" t="s">
        <v>2610</v>
      </c>
      <c r="C2614" s="62" t="s">
        <v>6130</v>
      </c>
      <c r="D2614" s="25" t="s">
        <v>4478</v>
      </c>
      <c r="E2614" s="25" t="s">
        <v>4188</v>
      </c>
      <c r="F2614" s="26">
        <v>44096</v>
      </c>
      <c r="H2614" s="90">
        <v>676625.95767593395</v>
      </c>
      <c r="I2614" s="90">
        <v>0</v>
      </c>
      <c r="J2614" s="90">
        <v>0</v>
      </c>
      <c r="K2614" s="109">
        <v>69586849.728027299</v>
      </c>
      <c r="L2614" s="89">
        <v>10</v>
      </c>
      <c r="M2614" s="89">
        <v>0</v>
      </c>
      <c r="N2614" s="89" t="s">
        <v>6446</v>
      </c>
    </row>
    <row r="2615" spans="2:14" x14ac:dyDescent="0.3">
      <c r="B2615" s="27" t="s">
        <v>2611</v>
      </c>
      <c r="C2615" s="62" t="s">
        <v>6131</v>
      </c>
      <c r="D2615" s="25" t="s">
        <v>4478</v>
      </c>
      <c r="E2615" s="25" t="s">
        <v>4189</v>
      </c>
      <c r="F2615" s="26">
        <v>44096</v>
      </c>
      <c r="H2615" s="90">
        <v>762552.13383007003</v>
      </c>
      <c r="I2615" s="90">
        <v>0</v>
      </c>
      <c r="J2615" s="90">
        <v>0</v>
      </c>
      <c r="K2615" s="109">
        <v>9249909.5303955097</v>
      </c>
      <c r="L2615" s="89">
        <v>1</v>
      </c>
      <c r="M2615" s="89">
        <v>1</v>
      </c>
      <c r="N2615" s="89" t="s">
        <v>6446</v>
      </c>
    </row>
    <row r="2616" spans="2:14" x14ac:dyDescent="0.3">
      <c r="B2616" s="27" t="s">
        <v>2612</v>
      </c>
      <c r="C2616" s="62" t="s">
        <v>6132</v>
      </c>
      <c r="D2616" s="25" t="s">
        <v>4478</v>
      </c>
      <c r="E2616" s="25" t="s">
        <v>4094</v>
      </c>
      <c r="F2616" s="26">
        <v>44096</v>
      </c>
      <c r="H2616" s="90">
        <v>609768.51165866898</v>
      </c>
      <c r="I2616" s="90">
        <v>0</v>
      </c>
      <c r="J2616" s="90">
        <v>0</v>
      </c>
      <c r="K2616" s="109">
        <v>0</v>
      </c>
      <c r="L2616" s="89">
        <v>0</v>
      </c>
      <c r="M2616" s="89">
        <v>0</v>
      </c>
      <c r="N2616" s="89" t="s">
        <v>6446</v>
      </c>
    </row>
    <row r="2617" spans="2:14" x14ac:dyDescent="0.3">
      <c r="B2617" s="27" t="s">
        <v>2613</v>
      </c>
      <c r="C2617" s="62" t="s">
        <v>6133</v>
      </c>
      <c r="D2617" s="25" t="s">
        <v>4478</v>
      </c>
      <c r="E2617" s="25" t="s">
        <v>4190</v>
      </c>
      <c r="F2617" s="26">
        <v>44096</v>
      </c>
      <c r="H2617" s="90">
        <v>557929.857446671</v>
      </c>
      <c r="I2617" s="90">
        <v>0</v>
      </c>
      <c r="J2617" s="90">
        <v>0</v>
      </c>
      <c r="K2617" s="109">
        <v>1844030597.2832</v>
      </c>
      <c r="L2617" s="89">
        <v>1</v>
      </c>
      <c r="M2617" s="89">
        <v>1</v>
      </c>
      <c r="N2617" s="89" t="s">
        <v>6446</v>
      </c>
    </row>
    <row r="2618" spans="2:14" x14ac:dyDescent="0.3">
      <c r="B2618" s="27" t="s">
        <v>2614</v>
      </c>
      <c r="C2618" s="62" t="s">
        <v>6134</v>
      </c>
      <c r="D2618" s="25" t="s">
        <v>4479</v>
      </c>
      <c r="E2618" s="25" t="s">
        <v>4092</v>
      </c>
      <c r="F2618" s="26">
        <v>44096</v>
      </c>
      <c r="H2618" s="90">
        <v>1755.82729999907</v>
      </c>
      <c r="I2618" s="90">
        <v>2748324.23730087</v>
      </c>
      <c r="J2618" s="90">
        <v>3262512.8410987901</v>
      </c>
      <c r="K2618" s="109">
        <v>266709917116</v>
      </c>
      <c r="L2618" s="89">
        <v>14474</v>
      </c>
      <c r="M2618" s="89">
        <v>1</v>
      </c>
      <c r="N2618" s="89" t="s">
        <v>6445</v>
      </c>
    </row>
    <row r="2619" spans="2:14" x14ac:dyDescent="0.3">
      <c r="B2619" s="27" t="s">
        <v>2615</v>
      </c>
      <c r="C2619" s="62" t="s">
        <v>6135</v>
      </c>
      <c r="D2619" s="25" t="s">
        <v>4479</v>
      </c>
      <c r="E2619" s="25" t="s">
        <v>4093</v>
      </c>
      <c r="F2619" s="26">
        <v>44096</v>
      </c>
      <c r="H2619" s="90">
        <v>1665.07489999942</v>
      </c>
      <c r="I2619" s="90">
        <v>471023.20050001098</v>
      </c>
      <c r="J2619" s="90">
        <v>492456.35340023</v>
      </c>
      <c r="K2619" s="109">
        <v>289021406356</v>
      </c>
      <c r="L2619" s="89">
        <v>57704</v>
      </c>
      <c r="M2619" s="89">
        <v>0</v>
      </c>
      <c r="N2619" s="89" t="s">
        <v>6445</v>
      </c>
    </row>
    <row r="2620" spans="2:14" x14ac:dyDescent="0.3">
      <c r="B2620" s="27" t="s">
        <v>2616</v>
      </c>
      <c r="C2620" s="62" t="s">
        <v>6136</v>
      </c>
      <c r="D2620" s="25" t="s">
        <v>4479</v>
      </c>
      <c r="E2620" s="25" t="s">
        <v>4115</v>
      </c>
      <c r="F2620" s="26">
        <v>44096</v>
      </c>
      <c r="H2620" s="90">
        <v>1015.20729999989</v>
      </c>
      <c r="I2620" s="90">
        <v>0</v>
      </c>
      <c r="J2620" s="90">
        <v>0</v>
      </c>
      <c r="K2620" s="109">
        <v>0</v>
      </c>
      <c r="L2620" s="89">
        <v>0</v>
      </c>
      <c r="M2620" s="89">
        <v>0</v>
      </c>
      <c r="N2620" s="89" t="s">
        <v>6445</v>
      </c>
    </row>
    <row r="2621" spans="2:14" x14ac:dyDescent="0.3">
      <c r="B2621" s="27" t="s">
        <v>2617</v>
      </c>
      <c r="C2621" s="62" t="s">
        <v>6137</v>
      </c>
      <c r="D2621" s="25" t="s">
        <v>4479</v>
      </c>
      <c r="E2621" s="25" t="s">
        <v>4116</v>
      </c>
      <c r="F2621" s="26">
        <v>44096</v>
      </c>
      <c r="H2621" s="90">
        <v>1572.7458999995099</v>
      </c>
      <c r="I2621" s="90">
        <v>1025432.0031004</v>
      </c>
      <c r="J2621" s="90">
        <v>793228.76640033699</v>
      </c>
      <c r="K2621" s="109">
        <v>305183989718</v>
      </c>
      <c r="L2621" s="89">
        <v>178286</v>
      </c>
      <c r="M2621" s="89">
        <v>1</v>
      </c>
      <c r="N2621" s="89" t="s">
        <v>6445</v>
      </c>
    </row>
    <row r="2622" spans="2:14" x14ac:dyDescent="0.3">
      <c r="B2622" s="27" t="s">
        <v>2618</v>
      </c>
      <c r="C2622" s="62" t="s">
        <v>6138</v>
      </c>
      <c r="D2622" s="25" t="s">
        <v>4479</v>
      </c>
      <c r="E2622" s="25" t="s">
        <v>4096</v>
      </c>
      <c r="F2622" s="26">
        <v>44096</v>
      </c>
      <c r="H2622" s="90">
        <v>1095.52610000037</v>
      </c>
      <c r="I2622" s="90">
        <v>0</v>
      </c>
      <c r="J2622" s="90">
        <v>0</v>
      </c>
      <c r="K2622" s="109">
        <v>48421348136</v>
      </c>
      <c r="L2622" s="89">
        <v>3</v>
      </c>
      <c r="M2622" s="89">
        <v>2</v>
      </c>
      <c r="N2622" s="89" t="s">
        <v>6445</v>
      </c>
    </row>
    <row r="2623" spans="2:14" x14ac:dyDescent="0.3">
      <c r="B2623" s="27" t="s">
        <v>2619</v>
      </c>
      <c r="C2623" s="62" t="s">
        <v>6139</v>
      </c>
      <c r="D2623" s="25" t="s">
        <v>4479</v>
      </c>
      <c r="E2623" s="25" t="s">
        <v>4097</v>
      </c>
      <c r="F2623" s="26">
        <v>44096</v>
      </c>
      <c r="H2623" s="90">
        <v>1269.2458999995099</v>
      </c>
      <c r="I2623" s="90">
        <v>170687711.5625</v>
      </c>
      <c r="J2623" s="90">
        <v>152076300.84375</v>
      </c>
      <c r="K2623" s="109">
        <v>336301132195</v>
      </c>
      <c r="L2623" s="89">
        <v>224</v>
      </c>
      <c r="M2623" s="89">
        <v>0</v>
      </c>
      <c r="N2623" s="89" t="s">
        <v>6445</v>
      </c>
    </row>
    <row r="2624" spans="2:14" x14ac:dyDescent="0.3">
      <c r="B2624" s="27" t="s">
        <v>2620</v>
      </c>
      <c r="C2624" s="62" t="s">
        <v>6140</v>
      </c>
      <c r="D2624" s="25" t="s">
        <v>4479</v>
      </c>
      <c r="E2624" s="25" t="s">
        <v>4117</v>
      </c>
      <c r="F2624" s="26">
        <v>44096</v>
      </c>
      <c r="H2624" s="90">
        <v>1139.22890000045</v>
      </c>
      <c r="I2624" s="90">
        <v>0</v>
      </c>
      <c r="J2624" s="90">
        <v>1456.75549999997</v>
      </c>
      <c r="K2624" s="109">
        <v>5086307408</v>
      </c>
      <c r="L2624" s="89">
        <v>1</v>
      </c>
      <c r="M2624" s="89">
        <v>0</v>
      </c>
      <c r="N2624" s="89" t="s">
        <v>6445</v>
      </c>
    </row>
    <row r="2625" spans="2:14" x14ac:dyDescent="0.3">
      <c r="B2625" s="27" t="s">
        <v>2621</v>
      </c>
      <c r="C2625" s="62" t="s">
        <v>6141</v>
      </c>
      <c r="D2625" s="25" t="s">
        <v>4480</v>
      </c>
      <c r="E2625" s="25" t="s">
        <v>4092</v>
      </c>
      <c r="F2625" s="26">
        <v>44096</v>
      </c>
      <c r="H2625" s="90">
        <v>1018.43410000019</v>
      </c>
      <c r="I2625" s="90">
        <v>33538.058499991901</v>
      </c>
      <c r="J2625" s="90">
        <v>137221.463900089</v>
      </c>
      <c r="K2625" s="109">
        <v>7250626559</v>
      </c>
      <c r="L2625" s="89">
        <v>2675</v>
      </c>
      <c r="M2625" s="89">
        <v>0</v>
      </c>
      <c r="N2625" s="89" t="s">
        <v>6445</v>
      </c>
    </row>
    <row r="2626" spans="2:14" x14ac:dyDescent="0.3">
      <c r="B2626" s="27" t="s">
        <v>2622</v>
      </c>
      <c r="C2626" s="62" t="s">
        <v>6142</v>
      </c>
      <c r="D2626" s="25" t="s">
        <v>4481</v>
      </c>
      <c r="E2626" s="25" t="s">
        <v>4092</v>
      </c>
      <c r="F2626" s="26">
        <v>44096</v>
      </c>
      <c r="H2626" s="90">
        <v>803.40000000037298</v>
      </c>
      <c r="I2626" s="90">
        <v>15.919800000003301</v>
      </c>
      <c r="J2626" s="90">
        <v>0</v>
      </c>
      <c r="K2626" s="109">
        <v>127796215</v>
      </c>
      <c r="L2626" s="89">
        <v>394</v>
      </c>
      <c r="M2626" s="89">
        <v>1</v>
      </c>
      <c r="N2626" s="89" t="s">
        <v>6445</v>
      </c>
    </row>
    <row r="2627" spans="2:14" x14ac:dyDescent="0.3">
      <c r="B2627" s="27" t="s">
        <v>2623</v>
      </c>
      <c r="C2627" s="62" t="s">
        <v>6143</v>
      </c>
      <c r="D2627" s="25" t="s">
        <v>4481</v>
      </c>
      <c r="E2627" s="25" t="s">
        <v>4135</v>
      </c>
      <c r="F2627" s="26">
        <v>44096</v>
      </c>
      <c r="H2627" s="90">
        <v>769.51539999991701</v>
      </c>
      <c r="I2627" s="90">
        <v>0.18579999999997199</v>
      </c>
      <c r="J2627" s="90">
        <v>0</v>
      </c>
      <c r="K2627" s="109">
        <v>1424231</v>
      </c>
      <c r="L2627" s="89">
        <v>45</v>
      </c>
      <c r="M2627" s="89">
        <v>1</v>
      </c>
      <c r="N2627" s="89" t="s">
        <v>6445</v>
      </c>
    </row>
    <row r="2628" spans="2:14" x14ac:dyDescent="0.3">
      <c r="B2628" s="27" t="s">
        <v>2624</v>
      </c>
      <c r="C2628" s="62" t="s">
        <v>6144</v>
      </c>
      <c r="D2628" s="25" t="s">
        <v>4481</v>
      </c>
      <c r="E2628" s="25" t="s">
        <v>4136</v>
      </c>
      <c r="F2628" s="26">
        <v>44096</v>
      </c>
      <c r="H2628" s="90">
        <v>785.96850000042502</v>
      </c>
      <c r="I2628" s="90">
        <v>0</v>
      </c>
      <c r="J2628" s="90">
        <v>0</v>
      </c>
      <c r="K2628" s="109">
        <v>21420</v>
      </c>
      <c r="L2628" s="89">
        <v>29</v>
      </c>
      <c r="M2628" s="89">
        <v>1</v>
      </c>
      <c r="N2628" s="89" t="s">
        <v>6445</v>
      </c>
    </row>
    <row r="2629" spans="2:14" x14ac:dyDescent="0.3">
      <c r="B2629" s="27" t="s">
        <v>2625</v>
      </c>
      <c r="C2629" s="62" t="s">
        <v>6145</v>
      </c>
      <c r="D2629" s="25" t="s">
        <v>4481</v>
      </c>
      <c r="E2629" s="25" t="s">
        <v>4093</v>
      </c>
      <c r="F2629" s="26">
        <v>44096</v>
      </c>
      <c r="H2629" s="90">
        <v>847.44560000020999</v>
      </c>
      <c r="I2629" s="90">
        <v>29.1191999999864</v>
      </c>
      <c r="J2629" s="90">
        <v>99.055900000035805</v>
      </c>
      <c r="K2629" s="109">
        <v>246493599</v>
      </c>
      <c r="L2629" s="89">
        <v>130</v>
      </c>
      <c r="M2629" s="89">
        <v>1</v>
      </c>
      <c r="N2629" s="89" t="s">
        <v>6445</v>
      </c>
    </row>
    <row r="2630" spans="2:14" x14ac:dyDescent="0.3">
      <c r="B2630" s="27" t="s">
        <v>2626</v>
      </c>
      <c r="C2630" s="62" t="s">
        <v>6146</v>
      </c>
      <c r="D2630" s="25" t="s">
        <v>4481</v>
      </c>
      <c r="E2630" s="25" t="s">
        <v>4116</v>
      </c>
      <c r="F2630" s="26">
        <v>44096</v>
      </c>
      <c r="H2630" s="90">
        <v>1225.80990000069</v>
      </c>
      <c r="I2630" s="90">
        <v>0</v>
      </c>
      <c r="J2630" s="90">
        <v>0</v>
      </c>
      <c r="K2630" s="109">
        <v>321708146</v>
      </c>
      <c r="L2630" s="89">
        <v>253</v>
      </c>
      <c r="M2630" s="89">
        <v>1</v>
      </c>
      <c r="N2630" s="89" t="s">
        <v>6445</v>
      </c>
    </row>
    <row r="2631" spans="2:14" x14ac:dyDescent="0.3">
      <c r="B2631" s="27" t="s">
        <v>2627</v>
      </c>
      <c r="C2631" s="62" t="s">
        <v>6147</v>
      </c>
      <c r="D2631" s="25" t="s">
        <v>4481</v>
      </c>
      <c r="E2631" s="25" t="s">
        <v>4094</v>
      </c>
      <c r="F2631" s="26">
        <v>44096</v>
      </c>
      <c r="H2631" s="90">
        <v>761.32079999987002</v>
      </c>
      <c r="I2631" s="90">
        <v>3.9405000000006098</v>
      </c>
      <c r="J2631" s="90">
        <v>0</v>
      </c>
      <c r="K2631" s="109">
        <v>478332945</v>
      </c>
      <c r="L2631" s="89">
        <v>56</v>
      </c>
      <c r="M2631" s="89">
        <v>1</v>
      </c>
      <c r="N2631" s="89" t="s">
        <v>6445</v>
      </c>
    </row>
    <row r="2632" spans="2:14" x14ac:dyDescent="0.3">
      <c r="B2632" s="27" t="s">
        <v>2628</v>
      </c>
      <c r="C2632" s="62" t="s">
        <v>6148</v>
      </c>
      <c r="D2632" s="25" t="s">
        <v>4481</v>
      </c>
      <c r="E2632" s="25" t="s">
        <v>4095</v>
      </c>
      <c r="F2632" s="26">
        <v>44096</v>
      </c>
      <c r="H2632" s="90">
        <v>810.879099999554</v>
      </c>
      <c r="I2632" s="90">
        <v>15.5720000000001</v>
      </c>
      <c r="J2632" s="90">
        <v>0</v>
      </c>
      <c r="K2632" s="109">
        <v>126169528</v>
      </c>
      <c r="L2632" s="89">
        <v>83</v>
      </c>
      <c r="M2632" s="89">
        <v>0</v>
      </c>
      <c r="N2632" s="89" t="s">
        <v>6445</v>
      </c>
    </row>
    <row r="2633" spans="2:14" x14ac:dyDescent="0.3">
      <c r="B2633" s="27" t="s">
        <v>2629</v>
      </c>
      <c r="C2633" s="62" t="s">
        <v>6149</v>
      </c>
      <c r="D2633" s="25" t="s">
        <v>4481</v>
      </c>
      <c r="E2633" s="25" t="s">
        <v>4096</v>
      </c>
      <c r="F2633" s="26">
        <v>44096</v>
      </c>
      <c r="H2633" s="90">
        <v>655.21520000044302</v>
      </c>
      <c r="I2633" s="90">
        <v>70.518799999961601</v>
      </c>
      <c r="J2633" s="90">
        <v>0</v>
      </c>
      <c r="K2633" s="109">
        <v>461678772</v>
      </c>
      <c r="L2633" s="89">
        <v>14</v>
      </c>
      <c r="M2633" s="89">
        <v>1</v>
      </c>
      <c r="N2633" s="89" t="s">
        <v>6445</v>
      </c>
    </row>
    <row r="2634" spans="2:14" x14ac:dyDescent="0.3">
      <c r="B2634" s="27" t="s">
        <v>2630</v>
      </c>
      <c r="C2634" s="62" t="s">
        <v>6150</v>
      </c>
      <c r="D2634" s="25" t="s">
        <v>4481</v>
      </c>
      <c r="E2634" s="25" t="s">
        <v>4137</v>
      </c>
      <c r="F2634" s="26">
        <v>44096</v>
      </c>
      <c r="H2634" s="90">
        <v>702.46430000010901</v>
      </c>
      <c r="I2634" s="90">
        <v>0</v>
      </c>
      <c r="J2634" s="90">
        <v>0</v>
      </c>
      <c r="K2634" s="109">
        <v>121167689</v>
      </c>
      <c r="L2634" s="89">
        <v>5</v>
      </c>
      <c r="M2634" s="89">
        <v>0</v>
      </c>
      <c r="N2634" s="89" t="s">
        <v>6445</v>
      </c>
    </row>
    <row r="2635" spans="2:14" x14ac:dyDescent="0.3">
      <c r="B2635" s="27" t="s">
        <v>2631</v>
      </c>
      <c r="C2635" s="62" t="s">
        <v>6151</v>
      </c>
      <c r="D2635" s="25" t="s">
        <v>4481</v>
      </c>
      <c r="E2635" s="25" t="s">
        <v>4097</v>
      </c>
      <c r="F2635" s="26">
        <v>44096</v>
      </c>
      <c r="H2635" s="90">
        <v>805.74079999979597</v>
      </c>
      <c r="I2635" s="90">
        <v>13.1753999999928</v>
      </c>
      <c r="J2635" s="90">
        <v>0</v>
      </c>
      <c r="K2635" s="109">
        <v>106077733</v>
      </c>
      <c r="L2635" s="89">
        <v>5</v>
      </c>
      <c r="M2635" s="89">
        <v>1</v>
      </c>
      <c r="N2635" s="89" t="s">
        <v>6445</v>
      </c>
    </row>
    <row r="2636" spans="2:14" x14ac:dyDescent="0.3">
      <c r="B2636" s="27" t="s">
        <v>2632</v>
      </c>
      <c r="C2636" s="62" t="s">
        <v>6152</v>
      </c>
      <c r="D2636" s="25" t="s">
        <v>4481</v>
      </c>
      <c r="E2636" s="25" t="s">
        <v>4123</v>
      </c>
      <c r="F2636" s="26">
        <v>44096</v>
      </c>
      <c r="H2636" s="90">
        <v>739.18090000003599</v>
      </c>
      <c r="I2636" s="90">
        <v>1.08000000000033E-2</v>
      </c>
      <c r="J2636" s="90">
        <v>0</v>
      </c>
      <c r="K2636" s="109">
        <v>82744</v>
      </c>
      <c r="L2636" s="89">
        <v>2</v>
      </c>
      <c r="M2636" s="89">
        <v>1</v>
      </c>
      <c r="N2636" s="89" t="s">
        <v>6445</v>
      </c>
    </row>
    <row r="2637" spans="2:14" x14ac:dyDescent="0.3">
      <c r="B2637" s="27" t="s">
        <v>2633</v>
      </c>
      <c r="C2637" s="62" t="s">
        <v>6153</v>
      </c>
      <c r="D2637" s="25" t="s">
        <v>4482</v>
      </c>
      <c r="E2637" s="25" t="s">
        <v>4092</v>
      </c>
      <c r="F2637" s="26">
        <v>44096</v>
      </c>
      <c r="H2637" s="90">
        <v>1000</v>
      </c>
      <c r="I2637" s="90">
        <v>0</v>
      </c>
      <c r="J2637" s="90">
        <v>0</v>
      </c>
      <c r="K2637" s="109">
        <v>0</v>
      </c>
      <c r="L2637" s="89">
        <v>0</v>
      </c>
      <c r="M2637" s="89">
        <v>0</v>
      </c>
      <c r="N2637" s="89" t="s">
        <v>6445</v>
      </c>
    </row>
    <row r="2638" spans="2:14" x14ac:dyDescent="0.3">
      <c r="B2638" s="27" t="s">
        <v>2634</v>
      </c>
      <c r="C2638" s="62" t="s">
        <v>6154</v>
      </c>
      <c r="D2638" s="25" t="s">
        <v>4482</v>
      </c>
      <c r="E2638" s="25" t="s">
        <v>4135</v>
      </c>
      <c r="F2638" s="26">
        <v>44096</v>
      </c>
      <c r="H2638" s="90">
        <v>756.07400000002201</v>
      </c>
      <c r="I2638" s="90">
        <v>6.5999999999988299E-3</v>
      </c>
      <c r="J2638" s="90">
        <v>0</v>
      </c>
      <c r="K2638" s="109">
        <v>91138</v>
      </c>
      <c r="L2638" s="89">
        <v>11</v>
      </c>
      <c r="M2638" s="89">
        <v>1</v>
      </c>
      <c r="N2638" s="89" t="s">
        <v>6445</v>
      </c>
    </row>
    <row r="2639" spans="2:14" x14ac:dyDescent="0.3">
      <c r="B2639" s="27" t="s">
        <v>2635</v>
      </c>
      <c r="C2639" s="62" t="s">
        <v>6155</v>
      </c>
      <c r="D2639" s="25" t="s">
        <v>4482</v>
      </c>
      <c r="E2639" s="25" t="s">
        <v>4136</v>
      </c>
      <c r="F2639" s="26">
        <v>44096</v>
      </c>
      <c r="H2639" s="90">
        <v>1039.3818999994501</v>
      </c>
      <c r="I2639" s="90">
        <v>0</v>
      </c>
      <c r="J2639" s="90">
        <v>0</v>
      </c>
      <c r="K2639" s="109">
        <v>0</v>
      </c>
      <c r="L2639" s="89">
        <v>0</v>
      </c>
      <c r="M2639" s="89">
        <v>0</v>
      </c>
      <c r="N2639" s="89" t="s">
        <v>6445</v>
      </c>
    </row>
    <row r="2640" spans="2:14" x14ac:dyDescent="0.3">
      <c r="B2640" s="27" t="s">
        <v>2636</v>
      </c>
      <c r="C2640" s="62" t="s">
        <v>6156</v>
      </c>
      <c r="D2640" s="25" t="s">
        <v>4482</v>
      </c>
      <c r="E2640" s="25" t="s">
        <v>4093</v>
      </c>
      <c r="F2640" s="26">
        <v>44096</v>
      </c>
      <c r="H2640" s="90">
        <v>1000</v>
      </c>
      <c r="I2640" s="90">
        <v>0</v>
      </c>
      <c r="J2640" s="90">
        <v>0</v>
      </c>
      <c r="K2640" s="109">
        <v>0</v>
      </c>
      <c r="L2640" s="89">
        <v>0</v>
      </c>
      <c r="M2640" s="89">
        <v>0</v>
      </c>
      <c r="N2640" s="89" t="s">
        <v>6445</v>
      </c>
    </row>
    <row r="2641" spans="2:14" x14ac:dyDescent="0.3">
      <c r="B2641" s="27" t="s">
        <v>2637</v>
      </c>
      <c r="C2641" s="62" t="s">
        <v>6157</v>
      </c>
      <c r="D2641" s="25" t="s">
        <v>4482</v>
      </c>
      <c r="E2641" s="25" t="s">
        <v>4116</v>
      </c>
      <c r="F2641" s="26">
        <v>44096</v>
      </c>
      <c r="H2641" s="90">
        <v>1000</v>
      </c>
      <c r="I2641" s="90">
        <v>0</v>
      </c>
      <c r="J2641" s="90">
        <v>0</v>
      </c>
      <c r="K2641" s="109">
        <v>0</v>
      </c>
      <c r="L2641" s="89">
        <v>0</v>
      </c>
      <c r="M2641" s="89">
        <v>0</v>
      </c>
      <c r="N2641" s="89" t="s">
        <v>6445</v>
      </c>
    </row>
    <row r="2642" spans="2:14" x14ac:dyDescent="0.3">
      <c r="B2642" s="27" t="s">
        <v>2638</v>
      </c>
      <c r="C2642" s="62" t="s">
        <v>6158</v>
      </c>
      <c r="D2642" s="25" t="s">
        <v>4482</v>
      </c>
      <c r="E2642" s="25" t="s">
        <v>4094</v>
      </c>
      <c r="F2642" s="26">
        <v>44096</v>
      </c>
      <c r="H2642" s="90">
        <v>657.43530000001203</v>
      </c>
      <c r="I2642" s="90">
        <v>0</v>
      </c>
      <c r="J2642" s="90">
        <v>0</v>
      </c>
      <c r="K2642" s="109">
        <v>162235765</v>
      </c>
      <c r="L2642" s="89">
        <v>12</v>
      </c>
      <c r="M2642" s="89">
        <v>0</v>
      </c>
      <c r="N2642" s="89" t="s">
        <v>6445</v>
      </c>
    </row>
    <row r="2643" spans="2:14" x14ac:dyDescent="0.3">
      <c r="B2643" s="27" t="s">
        <v>2639</v>
      </c>
      <c r="C2643" s="62" t="s">
        <v>6159</v>
      </c>
      <c r="D2643" s="25" t="s">
        <v>4482</v>
      </c>
      <c r="E2643" s="25" t="s">
        <v>4095</v>
      </c>
      <c r="F2643" s="26">
        <v>44096</v>
      </c>
      <c r="H2643" s="90">
        <v>503.02669999981299</v>
      </c>
      <c r="I2643" s="90">
        <v>17.8917000000074</v>
      </c>
      <c r="J2643" s="90">
        <v>0</v>
      </c>
      <c r="K2643" s="109">
        <v>155569919</v>
      </c>
      <c r="L2643" s="89">
        <v>24</v>
      </c>
      <c r="M2643" s="89">
        <v>1</v>
      </c>
      <c r="N2643" s="89" t="s">
        <v>6445</v>
      </c>
    </row>
    <row r="2644" spans="2:14" x14ac:dyDescent="0.3">
      <c r="B2644" s="27" t="s">
        <v>2640</v>
      </c>
      <c r="C2644" s="62" t="s">
        <v>6160</v>
      </c>
      <c r="D2644" s="25" t="s">
        <v>4482</v>
      </c>
      <c r="E2644" s="25" t="s">
        <v>4096</v>
      </c>
      <c r="F2644" s="26">
        <v>44096</v>
      </c>
      <c r="H2644" s="90">
        <v>501.58839999977499</v>
      </c>
      <c r="I2644" s="90">
        <v>11.6370000000024</v>
      </c>
      <c r="J2644" s="90">
        <v>0</v>
      </c>
      <c r="K2644" s="109">
        <v>100915541</v>
      </c>
      <c r="L2644" s="89">
        <v>6</v>
      </c>
      <c r="M2644" s="89">
        <v>1</v>
      </c>
      <c r="N2644" s="89" t="s">
        <v>6445</v>
      </c>
    </row>
    <row r="2645" spans="2:14" x14ac:dyDescent="0.3">
      <c r="B2645" s="27" t="s">
        <v>2641</v>
      </c>
      <c r="C2645" s="62" t="s">
        <v>6161</v>
      </c>
      <c r="D2645" s="25" t="s">
        <v>4482</v>
      </c>
      <c r="E2645" s="25" t="s">
        <v>4137</v>
      </c>
      <c r="F2645" s="26">
        <v>44096</v>
      </c>
      <c r="H2645" s="90">
        <v>644.61569999996595</v>
      </c>
      <c r="I2645" s="90">
        <v>0</v>
      </c>
      <c r="J2645" s="90">
        <v>0</v>
      </c>
      <c r="K2645" s="109">
        <v>1513476</v>
      </c>
      <c r="L2645" s="89">
        <v>1</v>
      </c>
      <c r="M2645" s="89">
        <v>0</v>
      </c>
      <c r="N2645" s="89" t="s">
        <v>6445</v>
      </c>
    </row>
    <row r="2646" spans="2:14" x14ac:dyDescent="0.3">
      <c r="B2646" s="27" t="s">
        <v>2642</v>
      </c>
      <c r="C2646" s="62" t="s">
        <v>6162</v>
      </c>
      <c r="D2646" s="25" t="s">
        <v>4482</v>
      </c>
      <c r="E2646" s="25" t="s">
        <v>4097</v>
      </c>
      <c r="F2646" s="26">
        <v>44096</v>
      </c>
      <c r="H2646" s="90">
        <v>823.29370000027097</v>
      </c>
      <c r="I2646" s="90">
        <v>0</v>
      </c>
      <c r="J2646" s="90">
        <v>0</v>
      </c>
      <c r="K2646" s="109">
        <v>6369</v>
      </c>
      <c r="L2646" s="89">
        <v>1</v>
      </c>
      <c r="M2646" s="89">
        <v>1</v>
      </c>
      <c r="N2646" s="89" t="s">
        <v>6445</v>
      </c>
    </row>
    <row r="2647" spans="2:14" x14ac:dyDescent="0.3">
      <c r="B2647" s="27" t="s">
        <v>2643</v>
      </c>
      <c r="C2647" s="62" t="s">
        <v>6163</v>
      </c>
      <c r="D2647" s="25" t="s">
        <v>4482</v>
      </c>
      <c r="E2647" s="25" t="s">
        <v>4123</v>
      </c>
      <c r="F2647" s="26">
        <v>44096</v>
      </c>
      <c r="H2647" s="90">
        <v>776.80779999960203</v>
      </c>
      <c r="I2647" s="90">
        <v>6.3999999999993003E-3</v>
      </c>
      <c r="J2647" s="90">
        <v>0</v>
      </c>
      <c r="K2647" s="109">
        <v>90650</v>
      </c>
      <c r="L2647" s="89">
        <v>1</v>
      </c>
      <c r="M2647" s="89">
        <v>1</v>
      </c>
      <c r="N2647" s="89" t="s">
        <v>6445</v>
      </c>
    </row>
    <row r="2648" spans="2:14" x14ac:dyDescent="0.3">
      <c r="B2648" s="27" t="s">
        <v>2644</v>
      </c>
      <c r="C2648" s="62" t="s">
        <v>6164</v>
      </c>
      <c r="D2648" s="25" t="s">
        <v>4483</v>
      </c>
      <c r="E2648" s="25" t="s">
        <v>4092</v>
      </c>
      <c r="F2648" s="26">
        <v>44096</v>
      </c>
      <c r="H2648" s="90">
        <v>1404.2029999997501</v>
      </c>
      <c r="I2648" s="90">
        <v>135042.288399935</v>
      </c>
      <c r="J2648" s="90">
        <v>198430.44400000601</v>
      </c>
      <c r="K2648" s="109">
        <v>52825819719</v>
      </c>
      <c r="L2648" s="89">
        <v>2625</v>
      </c>
      <c r="M2648" s="89">
        <v>1</v>
      </c>
      <c r="N2648" s="89" t="s">
        <v>6445</v>
      </c>
    </row>
    <row r="2649" spans="2:14" x14ac:dyDescent="0.3">
      <c r="B2649" s="27" t="s">
        <v>2645</v>
      </c>
      <c r="C2649" s="62" t="s">
        <v>6165</v>
      </c>
      <c r="D2649" s="25" t="s">
        <v>4483</v>
      </c>
      <c r="E2649" s="25" t="s">
        <v>4135</v>
      </c>
      <c r="F2649" s="26">
        <v>44096</v>
      </c>
      <c r="H2649" s="90">
        <v>1155.96880000085</v>
      </c>
      <c r="I2649" s="90">
        <v>0</v>
      </c>
      <c r="J2649" s="90">
        <v>0</v>
      </c>
      <c r="K2649" s="109">
        <v>110091</v>
      </c>
      <c r="L2649" s="89">
        <v>28</v>
      </c>
      <c r="M2649" s="89">
        <v>1</v>
      </c>
      <c r="N2649" s="89" t="s">
        <v>6445</v>
      </c>
    </row>
    <row r="2650" spans="2:14" x14ac:dyDescent="0.3">
      <c r="B2650" s="27" t="s">
        <v>2646</v>
      </c>
      <c r="C2650" s="62" t="s">
        <v>6166</v>
      </c>
      <c r="D2650" s="25" t="s">
        <v>4483</v>
      </c>
      <c r="E2650" s="25" t="s">
        <v>4136</v>
      </c>
      <c r="F2650" s="26">
        <v>44096</v>
      </c>
      <c r="H2650" s="90">
        <v>1140.3595000002499</v>
      </c>
      <c r="I2650" s="90">
        <v>0</v>
      </c>
      <c r="J2650" s="90">
        <v>0</v>
      </c>
      <c r="K2650" s="109">
        <v>1952496</v>
      </c>
      <c r="L2650" s="89">
        <v>89</v>
      </c>
      <c r="M2650" s="89">
        <v>1</v>
      </c>
      <c r="N2650" s="89" t="s">
        <v>6445</v>
      </c>
    </row>
    <row r="2651" spans="2:14" x14ac:dyDescent="0.3">
      <c r="B2651" s="27" t="s">
        <v>2647</v>
      </c>
      <c r="C2651" s="62" t="s">
        <v>6167</v>
      </c>
      <c r="D2651" s="25" t="s">
        <v>4483</v>
      </c>
      <c r="E2651" s="25" t="s">
        <v>4116</v>
      </c>
      <c r="F2651" s="26">
        <v>44096</v>
      </c>
      <c r="H2651" s="90">
        <v>1434.53050000034</v>
      </c>
      <c r="I2651" s="90">
        <v>41337.877499997601</v>
      </c>
      <c r="J2651" s="90">
        <v>74727.3952000141</v>
      </c>
      <c r="K2651" s="109">
        <v>18496686754</v>
      </c>
      <c r="L2651" s="89">
        <v>1742</v>
      </c>
      <c r="M2651" s="89">
        <v>1</v>
      </c>
      <c r="N2651" s="89" t="s">
        <v>6445</v>
      </c>
    </row>
    <row r="2652" spans="2:14" x14ac:dyDescent="0.3">
      <c r="B2652" s="27" t="s">
        <v>2648</v>
      </c>
      <c r="C2652" s="62" t="s">
        <v>6168</v>
      </c>
      <c r="D2652" s="25" t="s">
        <v>4483</v>
      </c>
      <c r="E2652" s="25" t="s">
        <v>4094</v>
      </c>
      <c r="F2652" s="26">
        <v>44096</v>
      </c>
      <c r="H2652" s="90">
        <v>1311.2752000000301</v>
      </c>
      <c r="I2652" s="90">
        <v>431441.77440023399</v>
      </c>
      <c r="J2652" s="90">
        <v>132074.81780004501</v>
      </c>
      <c r="K2652" s="109">
        <v>19661226017</v>
      </c>
      <c r="L2652" s="89">
        <v>319</v>
      </c>
      <c r="M2652" s="89">
        <v>1</v>
      </c>
      <c r="N2652" s="89" t="s">
        <v>6445</v>
      </c>
    </row>
    <row r="2653" spans="2:14" x14ac:dyDescent="0.3">
      <c r="B2653" s="27" t="s">
        <v>2649</v>
      </c>
      <c r="C2653" s="62" t="s">
        <v>6169</v>
      </c>
      <c r="D2653" s="25" t="s">
        <v>4483</v>
      </c>
      <c r="E2653" s="25" t="s">
        <v>4095</v>
      </c>
      <c r="F2653" s="26">
        <v>44096</v>
      </c>
      <c r="H2653" s="90">
        <v>1475.2112000007201</v>
      </c>
      <c r="I2653" s="90">
        <v>42298.643199980303</v>
      </c>
      <c r="J2653" s="90">
        <v>1864.1400000005999</v>
      </c>
      <c r="K2653" s="109">
        <v>32291784113</v>
      </c>
      <c r="L2653" s="89">
        <v>672</v>
      </c>
      <c r="M2653" s="89">
        <v>0</v>
      </c>
      <c r="N2653" s="89" t="s">
        <v>6445</v>
      </c>
    </row>
    <row r="2654" spans="2:14" x14ac:dyDescent="0.3">
      <c r="B2654" s="27" t="s">
        <v>2650</v>
      </c>
      <c r="C2654" s="62" t="s">
        <v>6170</v>
      </c>
      <c r="D2654" s="25" t="s">
        <v>4483</v>
      </c>
      <c r="E2654" s="25" t="s">
        <v>4096</v>
      </c>
      <c r="F2654" s="26">
        <v>44096</v>
      </c>
      <c r="H2654" s="90">
        <v>1325.6367000006101</v>
      </c>
      <c r="I2654" s="90">
        <v>103624.708799958</v>
      </c>
      <c r="J2654" s="90">
        <v>370388.05579996097</v>
      </c>
      <c r="K2654" s="109">
        <v>64344208942</v>
      </c>
      <c r="L2654" s="89">
        <v>129</v>
      </c>
      <c r="M2654" s="89">
        <v>1</v>
      </c>
      <c r="N2654" s="89" t="s">
        <v>6445</v>
      </c>
    </row>
    <row r="2655" spans="2:14" x14ac:dyDescent="0.3">
      <c r="B2655" s="27" t="s">
        <v>2651</v>
      </c>
      <c r="C2655" s="62" t="s">
        <v>6171</v>
      </c>
      <c r="D2655" s="25" t="s">
        <v>4483</v>
      </c>
      <c r="E2655" s="25" t="s">
        <v>4216</v>
      </c>
      <c r="F2655" s="26">
        <v>44096</v>
      </c>
      <c r="H2655" s="90">
        <v>1083.3447999991499</v>
      </c>
      <c r="I2655" s="90">
        <v>0</v>
      </c>
      <c r="J2655" s="90">
        <v>0</v>
      </c>
      <c r="K2655" s="109">
        <v>224042296</v>
      </c>
      <c r="L2655" s="89">
        <v>5</v>
      </c>
      <c r="M2655" s="89">
        <v>0</v>
      </c>
      <c r="N2655" s="89" t="s">
        <v>6445</v>
      </c>
    </row>
    <row r="2656" spans="2:14" x14ac:dyDescent="0.3">
      <c r="B2656" s="27" t="s">
        <v>2652</v>
      </c>
      <c r="C2656" s="62" t="s">
        <v>6172</v>
      </c>
      <c r="D2656" s="25" t="s">
        <v>4483</v>
      </c>
      <c r="E2656" s="25" t="s">
        <v>4217</v>
      </c>
      <c r="F2656" s="26">
        <v>44096</v>
      </c>
      <c r="H2656" s="90">
        <v>1074.24899999984</v>
      </c>
      <c r="I2656" s="90">
        <v>0</v>
      </c>
      <c r="J2656" s="90">
        <v>0</v>
      </c>
      <c r="K2656" s="109">
        <v>0</v>
      </c>
      <c r="L2656" s="89">
        <v>0</v>
      </c>
      <c r="M2656" s="89">
        <v>0</v>
      </c>
      <c r="N2656" s="89" t="s">
        <v>6445</v>
      </c>
    </row>
    <row r="2657" spans="2:14" x14ac:dyDescent="0.3">
      <c r="B2657" s="27" t="s">
        <v>2653</v>
      </c>
      <c r="C2657" s="62" t="s">
        <v>6173</v>
      </c>
      <c r="D2657" s="25" t="s">
        <v>4483</v>
      </c>
      <c r="E2657" s="25" t="s">
        <v>4137</v>
      </c>
      <c r="F2657" s="26">
        <v>44096</v>
      </c>
      <c r="H2657" s="90">
        <v>1157.32010000013</v>
      </c>
      <c r="I2657" s="90">
        <v>0</v>
      </c>
      <c r="J2657" s="90">
        <v>0</v>
      </c>
      <c r="K2657" s="109">
        <v>4932683615</v>
      </c>
      <c r="L2657" s="89">
        <v>35</v>
      </c>
      <c r="M2657" s="89">
        <v>0</v>
      </c>
      <c r="N2657" s="89" t="s">
        <v>6445</v>
      </c>
    </row>
    <row r="2658" spans="2:14" x14ac:dyDescent="0.3">
      <c r="B2658" s="27" t="s">
        <v>2654</v>
      </c>
      <c r="C2658" s="62" t="s">
        <v>6174</v>
      </c>
      <c r="D2658" s="25" t="s">
        <v>4483</v>
      </c>
      <c r="E2658" s="25" t="s">
        <v>4097</v>
      </c>
      <c r="F2658" s="26">
        <v>44096</v>
      </c>
      <c r="H2658" s="90">
        <v>1183.1786000002201</v>
      </c>
      <c r="I2658" s="90">
        <v>0</v>
      </c>
      <c r="J2658" s="90">
        <v>9297.0233000069893</v>
      </c>
      <c r="K2658" s="109">
        <v>19792330726</v>
      </c>
      <c r="L2658" s="89">
        <v>20</v>
      </c>
      <c r="M2658" s="89">
        <v>0</v>
      </c>
      <c r="N2658" s="89" t="s">
        <v>6445</v>
      </c>
    </row>
    <row r="2659" spans="2:14" x14ac:dyDescent="0.3">
      <c r="B2659" s="27" t="s">
        <v>2655</v>
      </c>
      <c r="C2659" s="62" t="s">
        <v>6175</v>
      </c>
      <c r="D2659" s="25" t="s">
        <v>4483</v>
      </c>
      <c r="E2659" s="25" t="s">
        <v>4123</v>
      </c>
      <c r="F2659" s="26">
        <v>44096</v>
      </c>
      <c r="H2659" s="90">
        <v>1119.0041000004901</v>
      </c>
      <c r="I2659" s="90">
        <v>0</v>
      </c>
      <c r="J2659" s="90">
        <v>0</v>
      </c>
      <c r="K2659" s="109">
        <v>3216372367</v>
      </c>
      <c r="L2659" s="89">
        <v>2</v>
      </c>
      <c r="M2659" s="89">
        <v>1</v>
      </c>
      <c r="N2659" s="89" t="s">
        <v>6445</v>
      </c>
    </row>
    <row r="2660" spans="2:14" x14ac:dyDescent="0.3">
      <c r="B2660" s="27" t="s">
        <v>2656</v>
      </c>
      <c r="C2660" s="62" t="s">
        <v>6176</v>
      </c>
      <c r="D2660" s="25" t="s">
        <v>4483</v>
      </c>
      <c r="E2660" s="25" t="s">
        <v>4209</v>
      </c>
      <c r="F2660" s="26">
        <v>44096</v>
      </c>
      <c r="H2660" s="90">
        <v>1000.76910000015</v>
      </c>
      <c r="I2660" s="90">
        <v>0</v>
      </c>
      <c r="J2660" s="90">
        <v>0</v>
      </c>
      <c r="K2660" s="109">
        <v>0</v>
      </c>
      <c r="L2660" s="89">
        <v>0</v>
      </c>
      <c r="M2660" s="89">
        <v>0</v>
      </c>
      <c r="N2660" s="89" t="s">
        <v>6445</v>
      </c>
    </row>
    <row r="2661" spans="2:14" x14ac:dyDescent="0.3">
      <c r="B2661" s="27" t="s">
        <v>2657</v>
      </c>
      <c r="C2661" s="62" t="s">
        <v>6177</v>
      </c>
      <c r="D2661" s="25" t="s">
        <v>4484</v>
      </c>
      <c r="E2661" s="25" t="s">
        <v>4092</v>
      </c>
      <c r="F2661" s="26">
        <v>44096</v>
      </c>
      <c r="H2661" s="90">
        <v>1699.37710000016</v>
      </c>
      <c r="I2661" s="90">
        <v>8763.7028000056707</v>
      </c>
      <c r="J2661" s="90">
        <v>19157.954899996501</v>
      </c>
      <c r="K2661" s="109">
        <v>25011324209</v>
      </c>
      <c r="L2661" s="89">
        <v>3377</v>
      </c>
      <c r="M2661" s="89">
        <v>1</v>
      </c>
      <c r="N2661" s="89" t="s">
        <v>6445</v>
      </c>
    </row>
    <row r="2662" spans="2:14" x14ac:dyDescent="0.3">
      <c r="B2662" s="27" t="s">
        <v>2658</v>
      </c>
      <c r="C2662" s="62" t="s">
        <v>6178</v>
      </c>
      <c r="D2662" s="25" t="s">
        <v>4484</v>
      </c>
      <c r="E2662" s="25" t="s">
        <v>4135</v>
      </c>
      <c r="F2662" s="26">
        <v>44096</v>
      </c>
      <c r="H2662" s="90">
        <v>1209.0030000004899</v>
      </c>
      <c r="I2662" s="90">
        <v>0</v>
      </c>
      <c r="J2662" s="90">
        <v>0</v>
      </c>
      <c r="K2662" s="109">
        <v>23201903</v>
      </c>
      <c r="L2662" s="89">
        <v>18</v>
      </c>
      <c r="M2662" s="89">
        <v>1</v>
      </c>
      <c r="N2662" s="89" t="s">
        <v>6445</v>
      </c>
    </row>
    <row r="2663" spans="2:14" x14ac:dyDescent="0.3">
      <c r="B2663" s="27" t="s">
        <v>2659</v>
      </c>
      <c r="C2663" s="62" t="s">
        <v>6179</v>
      </c>
      <c r="D2663" s="25" t="s">
        <v>4484</v>
      </c>
      <c r="E2663" s="25" t="s">
        <v>4136</v>
      </c>
      <c r="F2663" s="26">
        <v>44096</v>
      </c>
      <c r="H2663" s="90">
        <v>1226.7809999994899</v>
      </c>
      <c r="I2663" s="90">
        <v>0</v>
      </c>
      <c r="J2663" s="90">
        <v>0</v>
      </c>
      <c r="K2663" s="109">
        <v>295733503</v>
      </c>
      <c r="L2663" s="89">
        <v>33</v>
      </c>
      <c r="M2663" s="89">
        <v>1</v>
      </c>
      <c r="N2663" s="89" t="s">
        <v>6445</v>
      </c>
    </row>
    <row r="2664" spans="2:14" x14ac:dyDescent="0.3">
      <c r="B2664" s="27" t="s">
        <v>2660</v>
      </c>
      <c r="C2664" s="62" t="s">
        <v>6180</v>
      </c>
      <c r="D2664" s="25" t="s">
        <v>4484</v>
      </c>
      <c r="E2664" s="25" t="s">
        <v>4093</v>
      </c>
      <c r="F2664" s="26">
        <v>44096</v>
      </c>
      <c r="H2664" s="90">
        <v>1763.3331000004</v>
      </c>
      <c r="I2664" s="90">
        <v>0</v>
      </c>
      <c r="J2664" s="90">
        <v>1335.80519999936</v>
      </c>
      <c r="K2664" s="109">
        <v>29172103909</v>
      </c>
      <c r="L2664" s="89">
        <v>2276</v>
      </c>
      <c r="M2664" s="89">
        <v>1</v>
      </c>
      <c r="N2664" s="89" t="s">
        <v>6445</v>
      </c>
    </row>
    <row r="2665" spans="2:14" x14ac:dyDescent="0.3">
      <c r="B2665" s="27" t="s">
        <v>2661</v>
      </c>
      <c r="C2665" s="62" t="s">
        <v>6181</v>
      </c>
      <c r="D2665" s="25" t="s">
        <v>4484</v>
      </c>
      <c r="E2665" s="25" t="s">
        <v>4116</v>
      </c>
      <c r="F2665" s="26">
        <v>44096</v>
      </c>
      <c r="H2665" s="90">
        <v>1757.87120000087</v>
      </c>
      <c r="I2665" s="90">
        <v>19192.740099996299</v>
      </c>
      <c r="J2665" s="90">
        <v>14170.1938000023</v>
      </c>
      <c r="K2665" s="109">
        <v>66611657522</v>
      </c>
      <c r="L2665" s="89">
        <v>9244</v>
      </c>
      <c r="M2665" s="89">
        <v>1</v>
      </c>
      <c r="N2665" s="89" t="s">
        <v>6445</v>
      </c>
    </row>
    <row r="2666" spans="2:14" x14ac:dyDescent="0.3">
      <c r="B2666" s="27" t="s">
        <v>2662</v>
      </c>
      <c r="C2666" s="62" t="s">
        <v>6182</v>
      </c>
      <c r="D2666" s="25" t="s">
        <v>4484</v>
      </c>
      <c r="E2666" s="25" t="s">
        <v>4094</v>
      </c>
      <c r="F2666" s="26">
        <v>44096</v>
      </c>
      <c r="H2666" s="90">
        <v>1710.7591999992701</v>
      </c>
      <c r="I2666" s="90">
        <v>5964.0556000024098</v>
      </c>
      <c r="J2666" s="90">
        <v>6765.7748000025704</v>
      </c>
      <c r="K2666" s="109">
        <v>42609635439</v>
      </c>
      <c r="L2666" s="89">
        <v>1805</v>
      </c>
      <c r="M2666" s="89">
        <v>1</v>
      </c>
      <c r="N2666" s="89" t="s">
        <v>6445</v>
      </c>
    </row>
    <row r="2667" spans="2:14" x14ac:dyDescent="0.3">
      <c r="B2667" s="27" t="s">
        <v>2663</v>
      </c>
      <c r="C2667" s="62" t="s">
        <v>6183</v>
      </c>
      <c r="D2667" s="25" t="s">
        <v>4484</v>
      </c>
      <c r="E2667" s="25" t="s">
        <v>4095</v>
      </c>
      <c r="F2667" s="26">
        <v>44096</v>
      </c>
      <c r="H2667" s="90">
        <v>1761.9671000000101</v>
      </c>
      <c r="I2667" s="90">
        <v>65001.8248999715</v>
      </c>
      <c r="J2667" s="90">
        <v>0</v>
      </c>
      <c r="K2667" s="109">
        <v>23990046000</v>
      </c>
      <c r="L2667" s="89">
        <v>780</v>
      </c>
      <c r="M2667" s="89">
        <v>0</v>
      </c>
      <c r="N2667" s="89" t="s">
        <v>6445</v>
      </c>
    </row>
    <row r="2668" spans="2:14" x14ac:dyDescent="0.3">
      <c r="B2668" s="27" t="s">
        <v>2664</v>
      </c>
      <c r="C2668" s="62" t="s">
        <v>6184</v>
      </c>
      <c r="D2668" s="25" t="s">
        <v>4484</v>
      </c>
      <c r="E2668" s="25" t="s">
        <v>4096</v>
      </c>
      <c r="F2668" s="26">
        <v>44096</v>
      </c>
      <c r="H2668" s="90">
        <v>1750.99560000002</v>
      </c>
      <c r="I2668" s="90">
        <v>3577.8502000011499</v>
      </c>
      <c r="J2668" s="90">
        <v>0</v>
      </c>
      <c r="K2668" s="109">
        <v>62345018442</v>
      </c>
      <c r="L2668" s="89">
        <v>147</v>
      </c>
      <c r="M2668" s="89">
        <v>1</v>
      </c>
      <c r="N2668" s="89" t="s">
        <v>6445</v>
      </c>
    </row>
    <row r="2669" spans="2:14" x14ac:dyDescent="0.3">
      <c r="B2669" s="27" t="s">
        <v>2665</v>
      </c>
      <c r="C2669" s="62" t="s">
        <v>6185</v>
      </c>
      <c r="D2669" s="25" t="s">
        <v>4484</v>
      </c>
      <c r="E2669" s="25" t="s">
        <v>4137</v>
      </c>
      <c r="F2669" s="26">
        <v>44096</v>
      </c>
      <c r="H2669" s="90">
        <v>1539.8818999994501</v>
      </c>
      <c r="I2669" s="90">
        <v>0</v>
      </c>
      <c r="J2669" s="90">
        <v>0</v>
      </c>
      <c r="K2669" s="109">
        <v>8145703279</v>
      </c>
      <c r="L2669" s="89">
        <v>59</v>
      </c>
      <c r="M2669" s="89">
        <v>0</v>
      </c>
      <c r="N2669" s="89" t="s">
        <v>6445</v>
      </c>
    </row>
    <row r="2670" spans="2:14" x14ac:dyDescent="0.3">
      <c r="B2670" s="27" t="s">
        <v>2666</v>
      </c>
      <c r="C2670" s="62" t="s">
        <v>6186</v>
      </c>
      <c r="D2670" s="25" t="s">
        <v>4484</v>
      </c>
      <c r="E2670" s="25" t="s">
        <v>4097</v>
      </c>
      <c r="F2670" s="26">
        <v>44096</v>
      </c>
      <c r="H2670" s="90">
        <v>1501.8976000007201</v>
      </c>
      <c r="I2670" s="90">
        <v>0</v>
      </c>
      <c r="J2670" s="90">
        <v>0</v>
      </c>
      <c r="K2670" s="109">
        <v>7642695443</v>
      </c>
      <c r="L2670" s="89">
        <v>14</v>
      </c>
      <c r="M2670" s="89">
        <v>0</v>
      </c>
      <c r="N2670" s="89" t="s">
        <v>6445</v>
      </c>
    </row>
    <row r="2671" spans="2:14" x14ac:dyDescent="0.3">
      <c r="B2671" s="27" t="s">
        <v>2667</v>
      </c>
      <c r="C2671" s="62" t="s">
        <v>6187</v>
      </c>
      <c r="D2671" s="25" t="s">
        <v>4484</v>
      </c>
      <c r="E2671" s="25" t="s">
        <v>4123</v>
      </c>
      <c r="F2671" s="26">
        <v>44096</v>
      </c>
      <c r="H2671" s="90">
        <v>1170.7574000004699</v>
      </c>
      <c r="I2671" s="90">
        <v>0</v>
      </c>
      <c r="J2671" s="90">
        <v>0</v>
      </c>
      <c r="K2671" s="109">
        <v>360906428</v>
      </c>
      <c r="L2671" s="89">
        <v>1</v>
      </c>
      <c r="M2671" s="89">
        <v>1</v>
      </c>
      <c r="N2671" s="89" t="s">
        <v>6445</v>
      </c>
    </row>
    <row r="2672" spans="2:14" x14ac:dyDescent="0.3">
      <c r="B2672" s="27" t="s">
        <v>2668</v>
      </c>
      <c r="C2672" s="62" t="s">
        <v>6188</v>
      </c>
      <c r="D2672" s="25" t="s">
        <v>4484</v>
      </c>
      <c r="E2672" s="25" t="s">
        <v>4209</v>
      </c>
      <c r="F2672" s="26">
        <v>44096</v>
      </c>
      <c r="H2672" s="90">
        <v>1124.88509999961</v>
      </c>
      <c r="I2672" s="90">
        <v>0</v>
      </c>
      <c r="J2672" s="90">
        <v>0</v>
      </c>
      <c r="K2672" s="109">
        <v>41128414741</v>
      </c>
      <c r="L2672" s="89">
        <v>5</v>
      </c>
      <c r="M2672" s="89">
        <v>0</v>
      </c>
      <c r="N2672" s="89" t="s">
        <v>6445</v>
      </c>
    </row>
    <row r="2673" spans="2:14" x14ac:dyDescent="0.3">
      <c r="B2673" s="27" t="s">
        <v>2669</v>
      </c>
      <c r="C2673" s="62" t="s">
        <v>6189</v>
      </c>
      <c r="D2673" s="25" t="s">
        <v>4485</v>
      </c>
      <c r="E2673" s="25" t="s">
        <v>4092</v>
      </c>
      <c r="F2673" s="26">
        <v>44096</v>
      </c>
      <c r="H2673" s="90">
        <v>1665.46440000087</v>
      </c>
      <c r="I2673" s="90">
        <v>0</v>
      </c>
      <c r="J2673" s="90">
        <v>0</v>
      </c>
      <c r="K2673" s="109">
        <v>2263173431</v>
      </c>
      <c r="L2673" s="89">
        <v>302</v>
      </c>
      <c r="M2673" s="89">
        <v>1</v>
      </c>
      <c r="N2673" s="89" t="s">
        <v>6445</v>
      </c>
    </row>
    <row r="2674" spans="2:14" x14ac:dyDescent="0.3">
      <c r="B2674" s="27" t="s">
        <v>2670</v>
      </c>
      <c r="C2674" s="62" t="s">
        <v>6190</v>
      </c>
      <c r="D2674" s="25" t="s">
        <v>4485</v>
      </c>
      <c r="E2674" s="25" t="s">
        <v>4135</v>
      </c>
      <c r="F2674" s="26">
        <v>44096</v>
      </c>
      <c r="H2674" s="90">
        <v>1342.8291999995699</v>
      </c>
      <c r="I2674" s="90">
        <v>0</v>
      </c>
      <c r="J2674" s="90">
        <v>0</v>
      </c>
      <c r="K2674" s="109">
        <v>25736610</v>
      </c>
      <c r="L2674" s="89">
        <v>16</v>
      </c>
      <c r="M2674" s="89">
        <v>1</v>
      </c>
      <c r="N2674" s="89" t="s">
        <v>6445</v>
      </c>
    </row>
    <row r="2675" spans="2:14" x14ac:dyDescent="0.3">
      <c r="B2675" s="27" t="s">
        <v>2671</v>
      </c>
      <c r="C2675" s="62" t="s">
        <v>6191</v>
      </c>
      <c r="D2675" s="25" t="s">
        <v>4485</v>
      </c>
      <c r="E2675" s="25" t="s">
        <v>4136</v>
      </c>
      <c r="F2675" s="26">
        <v>44096</v>
      </c>
      <c r="H2675" s="90">
        <v>1373.2105000000399</v>
      </c>
      <c r="I2675" s="90">
        <v>0</v>
      </c>
      <c r="J2675" s="90">
        <v>0</v>
      </c>
      <c r="K2675" s="109">
        <v>4926439</v>
      </c>
      <c r="L2675" s="89">
        <v>41</v>
      </c>
      <c r="M2675" s="89">
        <v>1</v>
      </c>
      <c r="N2675" s="89" t="s">
        <v>6445</v>
      </c>
    </row>
    <row r="2676" spans="2:14" x14ac:dyDescent="0.3">
      <c r="B2676" s="27" t="s">
        <v>2672</v>
      </c>
      <c r="C2676" s="62" t="s">
        <v>6192</v>
      </c>
      <c r="D2676" s="25" t="s">
        <v>4485</v>
      </c>
      <c r="E2676" s="25" t="s">
        <v>4093</v>
      </c>
      <c r="F2676" s="26">
        <v>44096</v>
      </c>
      <c r="H2676" s="90">
        <v>1743.08440000005</v>
      </c>
      <c r="I2676" s="90">
        <v>0</v>
      </c>
      <c r="J2676" s="90">
        <v>0</v>
      </c>
      <c r="K2676" s="109">
        <v>1640722972</v>
      </c>
      <c r="L2676" s="89">
        <v>199</v>
      </c>
      <c r="M2676" s="89">
        <v>1</v>
      </c>
      <c r="N2676" s="89" t="s">
        <v>6445</v>
      </c>
    </row>
    <row r="2677" spans="2:14" x14ac:dyDescent="0.3">
      <c r="B2677" s="27" t="s">
        <v>2673</v>
      </c>
      <c r="C2677" s="62" t="s">
        <v>6193</v>
      </c>
      <c r="D2677" s="25" t="s">
        <v>4485</v>
      </c>
      <c r="E2677" s="25" t="s">
        <v>4116</v>
      </c>
      <c r="F2677" s="26">
        <v>44096</v>
      </c>
      <c r="H2677" s="90">
        <v>1788.2997999992201</v>
      </c>
      <c r="I2677" s="90">
        <v>61.673699999984798</v>
      </c>
      <c r="J2677" s="90">
        <v>459.80890000006201</v>
      </c>
      <c r="K2677" s="109">
        <v>5797581266</v>
      </c>
      <c r="L2677" s="89">
        <v>1140</v>
      </c>
      <c r="M2677" s="89">
        <v>1</v>
      </c>
      <c r="N2677" s="89" t="s">
        <v>6445</v>
      </c>
    </row>
    <row r="2678" spans="2:14" x14ac:dyDescent="0.3">
      <c r="B2678" s="27" t="s">
        <v>2674</v>
      </c>
      <c r="C2678" s="62" t="s">
        <v>6194</v>
      </c>
      <c r="D2678" s="25" t="s">
        <v>4485</v>
      </c>
      <c r="E2678" s="25" t="s">
        <v>4094</v>
      </c>
      <c r="F2678" s="26">
        <v>44096</v>
      </c>
      <c r="H2678" s="90">
        <v>1985.03299999982</v>
      </c>
      <c r="I2678" s="90">
        <v>0</v>
      </c>
      <c r="J2678" s="90">
        <v>0</v>
      </c>
      <c r="K2678" s="109">
        <v>2780929570</v>
      </c>
      <c r="L2678" s="89">
        <v>91</v>
      </c>
      <c r="M2678" s="89">
        <v>1</v>
      </c>
      <c r="N2678" s="89" t="s">
        <v>6445</v>
      </c>
    </row>
    <row r="2679" spans="2:14" x14ac:dyDescent="0.3">
      <c r="B2679" s="27" t="s">
        <v>2675</v>
      </c>
      <c r="C2679" s="62" t="s">
        <v>6195</v>
      </c>
      <c r="D2679" s="25" t="s">
        <v>4485</v>
      </c>
      <c r="E2679" s="25" t="s">
        <v>4095</v>
      </c>
      <c r="F2679" s="26">
        <v>44096</v>
      </c>
      <c r="H2679" s="90">
        <v>1819.6055999994301</v>
      </c>
      <c r="I2679" s="90">
        <v>0</v>
      </c>
      <c r="J2679" s="90">
        <v>0</v>
      </c>
      <c r="K2679" s="109">
        <v>2334662924</v>
      </c>
      <c r="L2679" s="89">
        <v>81</v>
      </c>
      <c r="M2679" s="89">
        <v>0</v>
      </c>
      <c r="N2679" s="89" t="s">
        <v>6445</v>
      </c>
    </row>
    <row r="2680" spans="2:14" x14ac:dyDescent="0.3">
      <c r="B2680" s="27" t="s">
        <v>2676</v>
      </c>
      <c r="C2680" s="62" t="s">
        <v>6196</v>
      </c>
      <c r="D2680" s="25" t="s">
        <v>4485</v>
      </c>
      <c r="E2680" s="25" t="s">
        <v>4096</v>
      </c>
      <c r="F2680" s="26">
        <v>44096</v>
      </c>
      <c r="H2680" s="90">
        <v>1855.5116000007799</v>
      </c>
      <c r="I2680" s="90">
        <v>97581.432500004797</v>
      </c>
      <c r="J2680" s="90">
        <v>0</v>
      </c>
      <c r="K2680" s="109">
        <v>9336771027</v>
      </c>
      <c r="L2680" s="89">
        <v>34</v>
      </c>
      <c r="M2680" s="89">
        <v>1</v>
      </c>
      <c r="N2680" s="89" t="s">
        <v>6445</v>
      </c>
    </row>
    <row r="2681" spans="2:14" x14ac:dyDescent="0.3">
      <c r="B2681" s="27" t="s">
        <v>2677</v>
      </c>
      <c r="C2681" s="62" t="s">
        <v>6197</v>
      </c>
      <c r="D2681" s="25" t="s">
        <v>4485</v>
      </c>
      <c r="E2681" s="25" t="s">
        <v>4137</v>
      </c>
      <c r="F2681" s="26">
        <v>44096</v>
      </c>
      <c r="H2681" s="90">
        <v>1668.1174999996999</v>
      </c>
      <c r="I2681" s="90">
        <v>0</v>
      </c>
      <c r="J2681" s="90">
        <v>3007.5784999989</v>
      </c>
      <c r="K2681" s="109">
        <v>829889721</v>
      </c>
      <c r="L2681" s="89">
        <v>13</v>
      </c>
      <c r="M2681" s="89">
        <v>0</v>
      </c>
      <c r="N2681" s="89" t="s">
        <v>6445</v>
      </c>
    </row>
    <row r="2682" spans="2:14" x14ac:dyDescent="0.3">
      <c r="B2682" s="27" t="s">
        <v>2678</v>
      </c>
      <c r="C2682" s="62" t="s">
        <v>6198</v>
      </c>
      <c r="D2682" s="25" t="s">
        <v>4485</v>
      </c>
      <c r="E2682" s="25" t="s">
        <v>4097</v>
      </c>
      <c r="F2682" s="26">
        <v>44096</v>
      </c>
      <c r="H2682" s="90">
        <v>1383.5991999991199</v>
      </c>
      <c r="I2682" s="90">
        <v>0</v>
      </c>
      <c r="J2682" s="90">
        <v>0</v>
      </c>
      <c r="K2682" s="109">
        <v>70460312</v>
      </c>
      <c r="L2682" s="89">
        <v>2</v>
      </c>
      <c r="M2682" s="89">
        <v>1</v>
      </c>
      <c r="N2682" s="89" t="s">
        <v>6445</v>
      </c>
    </row>
    <row r="2683" spans="2:14" x14ac:dyDescent="0.3">
      <c r="B2683" s="27" t="s">
        <v>2679</v>
      </c>
      <c r="C2683" s="62" t="s">
        <v>6199</v>
      </c>
      <c r="D2683" s="25" t="s">
        <v>4485</v>
      </c>
      <c r="E2683" s="25" t="s">
        <v>4123</v>
      </c>
      <c r="F2683" s="26">
        <v>44096</v>
      </c>
      <c r="H2683" s="90">
        <v>1374.4123999998001</v>
      </c>
      <c r="I2683" s="90">
        <v>0</v>
      </c>
      <c r="J2683" s="90">
        <v>0</v>
      </c>
      <c r="K2683" s="109">
        <v>144176</v>
      </c>
      <c r="L2683" s="89">
        <v>1</v>
      </c>
      <c r="M2683" s="89">
        <v>1</v>
      </c>
      <c r="N2683" s="89" t="s">
        <v>6445</v>
      </c>
    </row>
    <row r="2684" spans="2:14" x14ac:dyDescent="0.3">
      <c r="B2684" s="27" t="s">
        <v>2680</v>
      </c>
      <c r="C2684" s="62" t="s">
        <v>6200</v>
      </c>
      <c r="D2684" s="25" t="s">
        <v>4486</v>
      </c>
      <c r="E2684" s="25" t="s">
        <v>4092</v>
      </c>
      <c r="F2684" s="26">
        <v>44096</v>
      </c>
      <c r="H2684" s="90">
        <v>1231.1307999994599</v>
      </c>
      <c r="I2684" s="90">
        <v>0</v>
      </c>
      <c r="J2684" s="90">
        <v>0</v>
      </c>
      <c r="K2684" s="109">
        <v>266582134</v>
      </c>
      <c r="L2684" s="89">
        <v>76</v>
      </c>
      <c r="M2684" s="89">
        <v>1</v>
      </c>
      <c r="N2684" s="89" t="s">
        <v>6445</v>
      </c>
    </row>
    <row r="2685" spans="2:14" x14ac:dyDescent="0.3">
      <c r="B2685" s="27" t="s">
        <v>2681</v>
      </c>
      <c r="C2685" s="62" t="s">
        <v>6201</v>
      </c>
      <c r="D2685" s="25" t="s">
        <v>4486</v>
      </c>
      <c r="E2685" s="25" t="s">
        <v>4135</v>
      </c>
      <c r="F2685" s="26">
        <v>44096</v>
      </c>
      <c r="H2685" s="90">
        <v>1384.6229999996699</v>
      </c>
      <c r="I2685" s="90">
        <v>0</v>
      </c>
      <c r="J2685" s="90">
        <v>0</v>
      </c>
      <c r="K2685" s="109">
        <v>137351</v>
      </c>
      <c r="L2685" s="89">
        <v>11</v>
      </c>
      <c r="M2685" s="89">
        <v>1</v>
      </c>
      <c r="N2685" s="89" t="s">
        <v>6445</v>
      </c>
    </row>
    <row r="2686" spans="2:14" x14ac:dyDescent="0.3">
      <c r="B2686" s="27" t="s">
        <v>2682</v>
      </c>
      <c r="C2686" s="62" t="s">
        <v>6202</v>
      </c>
      <c r="D2686" s="25" t="s">
        <v>4486</v>
      </c>
      <c r="E2686" s="25" t="s">
        <v>4136</v>
      </c>
      <c r="F2686" s="26">
        <v>44096</v>
      </c>
      <c r="H2686" s="90">
        <v>997.36299999989603</v>
      </c>
      <c r="I2686" s="90">
        <v>0</v>
      </c>
      <c r="J2686" s="90">
        <v>0</v>
      </c>
      <c r="K2686" s="109">
        <v>0</v>
      </c>
      <c r="L2686" s="89">
        <v>0</v>
      </c>
      <c r="M2686" s="89">
        <v>0</v>
      </c>
      <c r="N2686" s="89" t="s">
        <v>6445</v>
      </c>
    </row>
    <row r="2687" spans="2:14" x14ac:dyDescent="0.3">
      <c r="B2687" s="27" t="s">
        <v>2683</v>
      </c>
      <c r="C2687" s="62" t="s">
        <v>6203</v>
      </c>
      <c r="D2687" s="25" t="s">
        <v>4486</v>
      </c>
      <c r="E2687" s="25" t="s">
        <v>4093</v>
      </c>
      <c r="F2687" s="26">
        <v>44096</v>
      </c>
      <c r="H2687" s="90">
        <v>1308.1133999992201</v>
      </c>
      <c r="I2687" s="90">
        <v>4067.69469999895</v>
      </c>
      <c r="J2687" s="90">
        <v>0</v>
      </c>
      <c r="K2687" s="109">
        <v>289827673</v>
      </c>
      <c r="L2687" s="89">
        <v>44</v>
      </c>
      <c r="M2687" s="89">
        <v>1</v>
      </c>
      <c r="N2687" s="89" t="s">
        <v>6445</v>
      </c>
    </row>
    <row r="2688" spans="2:14" x14ac:dyDescent="0.3">
      <c r="B2688" s="27" t="s">
        <v>2684</v>
      </c>
      <c r="C2688" s="62" t="s">
        <v>6204</v>
      </c>
      <c r="D2688" s="25" t="s">
        <v>4486</v>
      </c>
      <c r="E2688" s="25" t="s">
        <v>4116</v>
      </c>
      <c r="F2688" s="26">
        <v>44096</v>
      </c>
      <c r="H2688" s="90">
        <v>1478.19040000066</v>
      </c>
      <c r="I2688" s="90">
        <v>0</v>
      </c>
      <c r="J2688" s="90">
        <v>0</v>
      </c>
      <c r="K2688" s="109">
        <v>753970813</v>
      </c>
      <c r="L2688" s="89">
        <v>216</v>
      </c>
      <c r="M2688" s="89">
        <v>1</v>
      </c>
      <c r="N2688" s="89" t="s">
        <v>6445</v>
      </c>
    </row>
    <row r="2689" spans="2:14" x14ac:dyDescent="0.3">
      <c r="B2689" s="27" t="s">
        <v>2685</v>
      </c>
      <c r="C2689" s="62" t="s">
        <v>6205</v>
      </c>
      <c r="D2689" s="25" t="s">
        <v>4486</v>
      </c>
      <c r="E2689" s="25" t="s">
        <v>4094</v>
      </c>
      <c r="F2689" s="26">
        <v>44096</v>
      </c>
      <c r="H2689" s="90">
        <v>1544.3534999992701</v>
      </c>
      <c r="I2689" s="90">
        <v>0</v>
      </c>
      <c r="J2689" s="90">
        <v>0</v>
      </c>
      <c r="K2689" s="109">
        <v>370399419</v>
      </c>
      <c r="L2689" s="89">
        <v>24</v>
      </c>
      <c r="M2689" s="89">
        <v>1</v>
      </c>
      <c r="N2689" s="89" t="s">
        <v>6445</v>
      </c>
    </row>
    <row r="2690" spans="2:14" x14ac:dyDescent="0.3">
      <c r="B2690" s="27" t="s">
        <v>2686</v>
      </c>
      <c r="C2690" s="62" t="s">
        <v>6206</v>
      </c>
      <c r="D2690" s="25" t="s">
        <v>4486</v>
      </c>
      <c r="E2690" s="25" t="s">
        <v>4095</v>
      </c>
      <c r="F2690" s="26">
        <v>44096</v>
      </c>
      <c r="H2690" s="90">
        <v>1432.71000000089</v>
      </c>
      <c r="I2690" s="90">
        <v>0</v>
      </c>
      <c r="J2690" s="90">
        <v>0</v>
      </c>
      <c r="K2690" s="109">
        <v>293079383</v>
      </c>
      <c r="L2690" s="89">
        <v>17</v>
      </c>
      <c r="M2690" s="89">
        <v>1</v>
      </c>
      <c r="N2690" s="89" t="s">
        <v>6445</v>
      </c>
    </row>
    <row r="2691" spans="2:14" x14ac:dyDescent="0.3">
      <c r="B2691" s="27" t="s">
        <v>2687</v>
      </c>
      <c r="C2691" s="62" t="s">
        <v>6207</v>
      </c>
      <c r="D2691" s="25" t="s">
        <v>4486</v>
      </c>
      <c r="E2691" s="25" t="s">
        <v>4096</v>
      </c>
      <c r="F2691" s="26">
        <v>44096</v>
      </c>
      <c r="H2691" s="90">
        <v>1476.7661000005901</v>
      </c>
      <c r="I2691" s="90">
        <v>0</v>
      </c>
      <c r="J2691" s="90">
        <v>0</v>
      </c>
      <c r="K2691" s="109">
        <v>491170592</v>
      </c>
      <c r="L2691" s="89">
        <v>9</v>
      </c>
      <c r="M2691" s="89">
        <v>1</v>
      </c>
      <c r="N2691" s="89" t="s">
        <v>6445</v>
      </c>
    </row>
    <row r="2692" spans="2:14" x14ac:dyDescent="0.3">
      <c r="B2692" s="27" t="s">
        <v>2688</v>
      </c>
      <c r="C2692" s="62" t="s">
        <v>6208</v>
      </c>
      <c r="D2692" s="25" t="s">
        <v>4486</v>
      </c>
      <c r="E2692" s="25" t="s">
        <v>4137</v>
      </c>
      <c r="F2692" s="26">
        <v>44096</v>
      </c>
      <c r="H2692" s="90">
        <v>1334.7482999991601</v>
      </c>
      <c r="I2692" s="90">
        <v>0</v>
      </c>
      <c r="J2692" s="90">
        <v>0</v>
      </c>
      <c r="K2692" s="109">
        <v>21514458</v>
      </c>
      <c r="L2692" s="89">
        <v>1</v>
      </c>
      <c r="M2692" s="89">
        <v>0</v>
      </c>
      <c r="N2692" s="89" t="s">
        <v>6445</v>
      </c>
    </row>
    <row r="2693" spans="2:14" x14ac:dyDescent="0.3">
      <c r="B2693" s="27" t="s">
        <v>2689</v>
      </c>
      <c r="C2693" s="62" t="s">
        <v>6209</v>
      </c>
      <c r="D2693" s="25" t="s">
        <v>4486</v>
      </c>
      <c r="E2693" s="25" t="s">
        <v>4097</v>
      </c>
      <c r="F2693" s="26">
        <v>44096</v>
      </c>
      <c r="H2693" s="90">
        <v>1465.89709999971</v>
      </c>
      <c r="I2693" s="90">
        <v>0</v>
      </c>
      <c r="J2693" s="90">
        <v>0</v>
      </c>
      <c r="K2693" s="109">
        <v>67920711</v>
      </c>
      <c r="L2693" s="89">
        <v>2</v>
      </c>
      <c r="M2693" s="89">
        <v>1</v>
      </c>
      <c r="N2693" s="89" t="s">
        <v>6445</v>
      </c>
    </row>
    <row r="2694" spans="2:14" x14ac:dyDescent="0.3">
      <c r="B2694" s="27" t="s">
        <v>2690</v>
      </c>
      <c r="C2694" s="62" t="s">
        <v>6210</v>
      </c>
      <c r="D2694" s="25" t="s">
        <v>4486</v>
      </c>
      <c r="E2694" s="25" t="s">
        <v>4123</v>
      </c>
      <c r="F2694" s="26">
        <v>44096</v>
      </c>
      <c r="H2694" s="90">
        <v>1406.5059999991199</v>
      </c>
      <c r="I2694" s="90">
        <v>0</v>
      </c>
      <c r="J2694" s="90">
        <v>0</v>
      </c>
      <c r="K2694" s="109">
        <v>146872</v>
      </c>
      <c r="L2694" s="89">
        <v>1</v>
      </c>
      <c r="M2694" s="89">
        <v>1</v>
      </c>
      <c r="N2694" s="89" t="s">
        <v>6445</v>
      </c>
    </row>
    <row r="2695" spans="2:14" x14ac:dyDescent="0.3">
      <c r="B2695" s="27" t="s">
        <v>2691</v>
      </c>
      <c r="C2695" s="62" t="s">
        <v>6211</v>
      </c>
      <c r="D2695" s="25" t="s">
        <v>4487</v>
      </c>
      <c r="E2695" s="25" t="s">
        <v>4092</v>
      </c>
      <c r="F2695" s="26">
        <v>44096</v>
      </c>
      <c r="H2695" s="90">
        <v>723.86510000005399</v>
      </c>
      <c r="I2695" s="90">
        <v>27.802499999990701</v>
      </c>
      <c r="J2695" s="90">
        <v>0</v>
      </c>
      <c r="K2695" s="109">
        <v>412586517</v>
      </c>
      <c r="L2695" s="89">
        <v>1124</v>
      </c>
      <c r="M2695" s="89">
        <v>1</v>
      </c>
      <c r="N2695" s="89" t="s">
        <v>6445</v>
      </c>
    </row>
    <row r="2696" spans="2:14" x14ac:dyDescent="0.3">
      <c r="B2696" s="27" t="s">
        <v>2692</v>
      </c>
      <c r="C2696" s="62" t="s">
        <v>6212</v>
      </c>
      <c r="D2696" s="25" t="s">
        <v>4487</v>
      </c>
      <c r="E2696" s="25" t="s">
        <v>4135</v>
      </c>
      <c r="F2696" s="26">
        <v>44096</v>
      </c>
      <c r="H2696" s="90">
        <v>741.72169999964501</v>
      </c>
      <c r="I2696" s="90">
        <v>0.35050000000001102</v>
      </c>
      <c r="J2696" s="90">
        <v>0</v>
      </c>
      <c r="K2696" s="109">
        <v>5323617</v>
      </c>
      <c r="L2696" s="89">
        <v>86</v>
      </c>
      <c r="M2696" s="89">
        <v>1</v>
      </c>
      <c r="N2696" s="89" t="s">
        <v>6445</v>
      </c>
    </row>
    <row r="2697" spans="2:14" x14ac:dyDescent="0.3">
      <c r="B2697" s="27" t="s">
        <v>2693</v>
      </c>
      <c r="C2697" s="62" t="s">
        <v>6213</v>
      </c>
      <c r="D2697" s="25" t="s">
        <v>4487</v>
      </c>
      <c r="E2697" s="25" t="s">
        <v>4136</v>
      </c>
      <c r="F2697" s="26">
        <v>44096</v>
      </c>
      <c r="H2697" s="90">
        <v>873.86180000007198</v>
      </c>
      <c r="I2697" s="90">
        <v>0</v>
      </c>
      <c r="J2697" s="90">
        <v>0</v>
      </c>
      <c r="K2697" s="109">
        <v>821497</v>
      </c>
      <c r="L2697" s="89">
        <v>29</v>
      </c>
      <c r="M2697" s="89">
        <v>1</v>
      </c>
      <c r="N2697" s="89" t="s">
        <v>6445</v>
      </c>
    </row>
    <row r="2698" spans="2:14" x14ac:dyDescent="0.3">
      <c r="B2698" s="27" t="s">
        <v>2694</v>
      </c>
      <c r="C2698" s="62" t="s">
        <v>6214</v>
      </c>
      <c r="D2698" s="25" t="s">
        <v>4487</v>
      </c>
      <c r="E2698" s="25" t="s">
        <v>4093</v>
      </c>
      <c r="F2698" s="26">
        <v>44096</v>
      </c>
      <c r="H2698" s="90">
        <v>778.88999999966495</v>
      </c>
      <c r="I2698" s="90">
        <v>156.489999999991</v>
      </c>
      <c r="J2698" s="90">
        <v>374.23389999987597</v>
      </c>
      <c r="K2698" s="109">
        <v>918104460</v>
      </c>
      <c r="L2698" s="89">
        <v>1088</v>
      </c>
      <c r="M2698" s="89">
        <v>1</v>
      </c>
      <c r="N2698" s="89" t="s">
        <v>6445</v>
      </c>
    </row>
    <row r="2699" spans="2:14" x14ac:dyDescent="0.3">
      <c r="B2699" s="27" t="s">
        <v>2695</v>
      </c>
      <c r="C2699" s="62" t="s">
        <v>6215</v>
      </c>
      <c r="D2699" s="25" t="s">
        <v>4487</v>
      </c>
      <c r="E2699" s="25" t="s">
        <v>4116</v>
      </c>
      <c r="F2699" s="26">
        <v>44096</v>
      </c>
      <c r="H2699" s="90">
        <v>1112.2854999993001</v>
      </c>
      <c r="I2699" s="90">
        <v>112.808300000033</v>
      </c>
      <c r="J2699" s="90">
        <v>0</v>
      </c>
      <c r="K2699" s="109">
        <v>1672111676</v>
      </c>
      <c r="L2699" s="89">
        <v>2008</v>
      </c>
      <c r="M2699" s="89">
        <v>1</v>
      </c>
      <c r="N2699" s="89" t="s">
        <v>6445</v>
      </c>
    </row>
    <row r="2700" spans="2:14" x14ac:dyDescent="0.3">
      <c r="B2700" s="27" t="s">
        <v>2696</v>
      </c>
      <c r="C2700" s="62" t="s">
        <v>6216</v>
      </c>
      <c r="D2700" s="25" t="s">
        <v>4487</v>
      </c>
      <c r="E2700" s="25" t="s">
        <v>4094</v>
      </c>
      <c r="F2700" s="26">
        <v>44096</v>
      </c>
      <c r="H2700" s="90">
        <v>633.69739999994601</v>
      </c>
      <c r="I2700" s="90">
        <v>69.111900000018096</v>
      </c>
      <c r="J2700" s="90">
        <v>0</v>
      </c>
      <c r="K2700" s="109">
        <v>962267347</v>
      </c>
      <c r="L2700" s="89">
        <v>257</v>
      </c>
      <c r="M2700" s="89">
        <v>1</v>
      </c>
      <c r="N2700" s="89" t="s">
        <v>6445</v>
      </c>
    </row>
    <row r="2701" spans="2:14" x14ac:dyDescent="0.3">
      <c r="B2701" s="27" t="s">
        <v>2697</v>
      </c>
      <c r="C2701" s="62" t="s">
        <v>6217</v>
      </c>
      <c r="D2701" s="25" t="s">
        <v>4487</v>
      </c>
      <c r="E2701" s="25" t="s">
        <v>4095</v>
      </c>
      <c r="F2701" s="26">
        <v>44096</v>
      </c>
      <c r="H2701" s="90">
        <v>846.24110000021801</v>
      </c>
      <c r="I2701" s="90">
        <v>12.7480999999971</v>
      </c>
      <c r="J2701" s="90">
        <v>0</v>
      </c>
      <c r="K2701" s="109">
        <v>221153258</v>
      </c>
      <c r="L2701" s="89">
        <v>83</v>
      </c>
      <c r="M2701" s="89">
        <v>0</v>
      </c>
      <c r="N2701" s="89" t="s">
        <v>6445</v>
      </c>
    </row>
    <row r="2702" spans="2:14" x14ac:dyDescent="0.3">
      <c r="B2702" s="27" t="s">
        <v>2698</v>
      </c>
      <c r="C2702" s="62" t="s">
        <v>6218</v>
      </c>
      <c r="D2702" s="25" t="s">
        <v>4487</v>
      </c>
      <c r="E2702" s="25" t="s">
        <v>4096</v>
      </c>
      <c r="F2702" s="26">
        <v>44096</v>
      </c>
      <c r="H2702" s="90">
        <v>676.36239999998395</v>
      </c>
      <c r="I2702" s="90">
        <v>111.274699999951</v>
      </c>
      <c r="J2702" s="90">
        <v>0</v>
      </c>
      <c r="K2702" s="109">
        <v>1542965255</v>
      </c>
      <c r="L2702" s="89">
        <v>16</v>
      </c>
      <c r="M2702" s="89">
        <v>1</v>
      </c>
      <c r="N2702" s="89" t="s">
        <v>6445</v>
      </c>
    </row>
    <row r="2703" spans="2:14" x14ac:dyDescent="0.3">
      <c r="B2703" s="27" t="s">
        <v>2699</v>
      </c>
      <c r="C2703" s="62" t="s">
        <v>6219</v>
      </c>
      <c r="D2703" s="25" t="s">
        <v>4487</v>
      </c>
      <c r="E2703" s="25" t="s">
        <v>4137</v>
      </c>
      <c r="F2703" s="26">
        <v>44096</v>
      </c>
      <c r="H2703" s="90">
        <v>710.98890000022902</v>
      </c>
      <c r="I2703" s="90">
        <v>0</v>
      </c>
      <c r="J2703" s="90">
        <v>0</v>
      </c>
      <c r="K2703" s="109">
        <v>317229666</v>
      </c>
      <c r="L2703" s="89">
        <v>8</v>
      </c>
      <c r="M2703" s="89">
        <v>0</v>
      </c>
      <c r="N2703" s="89" t="s">
        <v>6445</v>
      </c>
    </row>
    <row r="2704" spans="2:14" x14ac:dyDescent="0.3">
      <c r="B2704" s="27" t="s">
        <v>2700</v>
      </c>
      <c r="C2704" s="62" t="s">
        <v>6220</v>
      </c>
      <c r="D2704" s="25" t="s">
        <v>4487</v>
      </c>
      <c r="E2704" s="25" t="s">
        <v>4097</v>
      </c>
      <c r="F2704" s="26">
        <v>44096</v>
      </c>
      <c r="H2704" s="90">
        <v>784.04999999981396</v>
      </c>
      <c r="I2704" s="90">
        <v>1.3000000000005199E-3</v>
      </c>
      <c r="J2704" s="90">
        <v>0</v>
      </c>
      <c r="K2704" s="109">
        <v>20342</v>
      </c>
      <c r="L2704" s="89">
        <v>2</v>
      </c>
      <c r="M2704" s="89">
        <v>1</v>
      </c>
      <c r="N2704" s="89" t="s">
        <v>6445</v>
      </c>
    </row>
    <row r="2705" spans="2:14" x14ac:dyDescent="0.3">
      <c r="B2705" s="27" t="s">
        <v>2701</v>
      </c>
      <c r="C2705" s="62" t="s">
        <v>6221</v>
      </c>
      <c r="D2705" s="25" t="s">
        <v>4487</v>
      </c>
      <c r="E2705" s="25" t="s">
        <v>4123</v>
      </c>
      <c r="F2705" s="26">
        <v>44096</v>
      </c>
      <c r="H2705" s="90">
        <v>773.97609999962197</v>
      </c>
      <c r="I2705" s="90">
        <v>5.2000000000020901E-3</v>
      </c>
      <c r="J2705" s="90">
        <v>0</v>
      </c>
      <c r="K2705" s="109">
        <v>89986</v>
      </c>
      <c r="L2705" s="89">
        <v>2</v>
      </c>
      <c r="M2705" s="89">
        <v>1</v>
      </c>
      <c r="N2705" s="89" t="s">
        <v>6445</v>
      </c>
    </row>
    <row r="2706" spans="2:14" x14ac:dyDescent="0.3">
      <c r="B2706" s="27" t="s">
        <v>2702</v>
      </c>
      <c r="C2706" s="62" t="s">
        <v>6222</v>
      </c>
      <c r="D2706" s="25" t="s">
        <v>4488</v>
      </c>
      <c r="E2706" s="25" t="s">
        <v>4092</v>
      </c>
      <c r="F2706" s="26">
        <v>44096</v>
      </c>
      <c r="H2706" s="90">
        <v>769.69579999987002</v>
      </c>
      <c r="I2706" s="90">
        <v>0</v>
      </c>
      <c r="J2706" s="90">
        <v>0</v>
      </c>
      <c r="K2706" s="109">
        <v>215919436</v>
      </c>
      <c r="L2706" s="89">
        <v>129</v>
      </c>
      <c r="M2706" s="89">
        <v>1</v>
      </c>
      <c r="N2706" s="89" t="s">
        <v>6445</v>
      </c>
    </row>
    <row r="2707" spans="2:14" x14ac:dyDescent="0.3">
      <c r="B2707" s="27" t="s">
        <v>2703</v>
      </c>
      <c r="C2707" s="62" t="s">
        <v>6223</v>
      </c>
      <c r="D2707" s="25" t="s">
        <v>4488</v>
      </c>
      <c r="E2707" s="25" t="s">
        <v>4135</v>
      </c>
      <c r="F2707" s="26">
        <v>44096</v>
      </c>
      <c r="H2707" s="90">
        <v>930.62750000041001</v>
      </c>
      <c r="I2707" s="90">
        <v>0</v>
      </c>
      <c r="J2707" s="90">
        <v>0</v>
      </c>
      <c r="K2707" s="109">
        <v>84714</v>
      </c>
      <c r="L2707" s="89">
        <v>11</v>
      </c>
      <c r="M2707" s="89">
        <v>1</v>
      </c>
      <c r="N2707" s="89" t="s">
        <v>6445</v>
      </c>
    </row>
    <row r="2708" spans="2:14" x14ac:dyDescent="0.3">
      <c r="B2708" s="27" t="s">
        <v>2704</v>
      </c>
      <c r="C2708" s="62" t="s">
        <v>6224</v>
      </c>
      <c r="D2708" s="25" t="s">
        <v>4488</v>
      </c>
      <c r="E2708" s="25" t="s">
        <v>4136</v>
      </c>
      <c r="F2708" s="26">
        <v>44096</v>
      </c>
      <c r="H2708" s="90">
        <v>1034.16410000063</v>
      </c>
      <c r="I2708" s="90">
        <v>0</v>
      </c>
      <c r="J2708" s="90">
        <v>0</v>
      </c>
      <c r="K2708" s="109">
        <v>0</v>
      </c>
      <c r="L2708" s="89">
        <v>0</v>
      </c>
      <c r="M2708" s="89">
        <v>0</v>
      </c>
      <c r="N2708" s="89" t="s">
        <v>6445</v>
      </c>
    </row>
    <row r="2709" spans="2:14" x14ac:dyDescent="0.3">
      <c r="B2709" s="27" t="s">
        <v>2705</v>
      </c>
      <c r="C2709" s="62" t="s">
        <v>6225</v>
      </c>
      <c r="D2709" s="25" t="s">
        <v>4488</v>
      </c>
      <c r="E2709" s="25" t="s">
        <v>4093</v>
      </c>
      <c r="F2709" s="26">
        <v>44096</v>
      </c>
      <c r="H2709" s="90">
        <v>787.13430000003405</v>
      </c>
      <c r="I2709" s="90">
        <v>19.4121999999916</v>
      </c>
      <c r="J2709" s="90">
        <v>0</v>
      </c>
      <c r="K2709" s="109">
        <v>276301940</v>
      </c>
      <c r="L2709" s="89">
        <v>111</v>
      </c>
      <c r="M2709" s="89">
        <v>1</v>
      </c>
      <c r="N2709" s="89" t="s">
        <v>6445</v>
      </c>
    </row>
    <row r="2710" spans="2:14" x14ac:dyDescent="0.3">
      <c r="B2710" s="27" t="s">
        <v>2706</v>
      </c>
      <c r="C2710" s="62" t="s">
        <v>6226</v>
      </c>
      <c r="D2710" s="25" t="s">
        <v>4488</v>
      </c>
      <c r="E2710" s="25" t="s">
        <v>4116</v>
      </c>
      <c r="F2710" s="26">
        <v>44096</v>
      </c>
      <c r="H2710" s="90">
        <v>1081.7010999992499</v>
      </c>
      <c r="I2710" s="90">
        <v>0</v>
      </c>
      <c r="J2710" s="90">
        <v>0</v>
      </c>
      <c r="K2710" s="109">
        <v>582970210</v>
      </c>
      <c r="L2710" s="89">
        <v>294</v>
      </c>
      <c r="M2710" s="89">
        <v>1</v>
      </c>
      <c r="N2710" s="89" t="s">
        <v>6445</v>
      </c>
    </row>
    <row r="2711" spans="2:14" x14ac:dyDescent="0.3">
      <c r="B2711" s="27" t="s">
        <v>2707</v>
      </c>
      <c r="C2711" s="62" t="s">
        <v>6227</v>
      </c>
      <c r="D2711" s="25" t="s">
        <v>4488</v>
      </c>
      <c r="E2711" s="25" t="s">
        <v>4094</v>
      </c>
      <c r="F2711" s="26">
        <v>44096</v>
      </c>
      <c r="H2711" s="90">
        <v>595.47099999990303</v>
      </c>
      <c r="I2711" s="90">
        <v>0</v>
      </c>
      <c r="J2711" s="90">
        <v>0</v>
      </c>
      <c r="K2711" s="109">
        <v>639293452</v>
      </c>
      <c r="L2711" s="89">
        <v>29</v>
      </c>
      <c r="M2711" s="89">
        <v>1</v>
      </c>
      <c r="N2711" s="89" t="s">
        <v>6445</v>
      </c>
    </row>
    <row r="2712" spans="2:14" x14ac:dyDescent="0.3">
      <c r="B2712" s="27" t="s">
        <v>2708</v>
      </c>
      <c r="C2712" s="62" t="s">
        <v>6228</v>
      </c>
      <c r="D2712" s="25" t="s">
        <v>4488</v>
      </c>
      <c r="E2712" s="25" t="s">
        <v>4095</v>
      </c>
      <c r="F2712" s="26">
        <v>44096</v>
      </c>
      <c r="H2712" s="90">
        <v>744.66980000026501</v>
      </c>
      <c r="I2712" s="90">
        <v>0</v>
      </c>
      <c r="J2712" s="90">
        <v>0</v>
      </c>
      <c r="K2712" s="109">
        <v>24187345</v>
      </c>
      <c r="L2712" s="89">
        <v>4</v>
      </c>
      <c r="M2712" s="89">
        <v>0</v>
      </c>
      <c r="N2712" s="89" t="s">
        <v>6445</v>
      </c>
    </row>
    <row r="2713" spans="2:14" x14ac:dyDescent="0.3">
      <c r="B2713" s="27" t="s">
        <v>2709</v>
      </c>
      <c r="C2713" s="62" t="s">
        <v>6229</v>
      </c>
      <c r="D2713" s="25" t="s">
        <v>4488</v>
      </c>
      <c r="E2713" s="25" t="s">
        <v>4096</v>
      </c>
      <c r="F2713" s="26">
        <v>44096</v>
      </c>
      <c r="H2713" s="90">
        <v>808.97389999963298</v>
      </c>
      <c r="I2713" s="90">
        <v>0</v>
      </c>
      <c r="J2713" s="90">
        <v>0</v>
      </c>
      <c r="K2713" s="109">
        <v>144067207</v>
      </c>
      <c r="L2713" s="89">
        <v>4</v>
      </c>
      <c r="M2713" s="89">
        <v>1</v>
      </c>
      <c r="N2713" s="89" t="s">
        <v>6445</v>
      </c>
    </row>
    <row r="2714" spans="2:14" x14ac:dyDescent="0.3">
      <c r="B2714" s="27" t="s">
        <v>2710</v>
      </c>
      <c r="C2714" s="62" t="s">
        <v>6230</v>
      </c>
      <c r="D2714" s="25" t="s">
        <v>4488</v>
      </c>
      <c r="E2714" s="25" t="s">
        <v>4137</v>
      </c>
      <c r="F2714" s="26">
        <v>44096</v>
      </c>
      <c r="H2714" s="90">
        <v>1000</v>
      </c>
      <c r="I2714" s="90">
        <v>0</v>
      </c>
      <c r="J2714" s="90">
        <v>0</v>
      </c>
      <c r="K2714" s="109">
        <v>0</v>
      </c>
      <c r="L2714" s="89">
        <v>0</v>
      </c>
      <c r="M2714" s="89">
        <v>0</v>
      </c>
      <c r="N2714" s="89" t="s">
        <v>6445</v>
      </c>
    </row>
    <row r="2715" spans="2:14" x14ac:dyDescent="0.3">
      <c r="B2715" s="27" t="s">
        <v>2711</v>
      </c>
      <c r="C2715" s="62" t="s">
        <v>6231</v>
      </c>
      <c r="D2715" s="25" t="s">
        <v>4488</v>
      </c>
      <c r="E2715" s="25" t="s">
        <v>4097</v>
      </c>
      <c r="F2715" s="26">
        <v>44096</v>
      </c>
      <c r="H2715" s="90">
        <v>1009.33930000011</v>
      </c>
      <c r="I2715" s="90">
        <v>0</v>
      </c>
      <c r="J2715" s="90">
        <v>0</v>
      </c>
      <c r="K2715" s="109">
        <v>147872484</v>
      </c>
      <c r="L2715" s="89">
        <v>3</v>
      </c>
      <c r="M2715" s="89">
        <v>1</v>
      </c>
      <c r="N2715" s="89" t="s">
        <v>6445</v>
      </c>
    </row>
    <row r="2716" spans="2:14" x14ac:dyDescent="0.3">
      <c r="B2716" s="27" t="s">
        <v>2712</v>
      </c>
      <c r="C2716" s="62" t="s">
        <v>6232</v>
      </c>
      <c r="D2716" s="25" t="s">
        <v>4488</v>
      </c>
      <c r="E2716" s="25" t="s">
        <v>4123</v>
      </c>
      <c r="F2716" s="26">
        <v>44096</v>
      </c>
      <c r="H2716" s="90">
        <v>888.81080000009399</v>
      </c>
      <c r="I2716" s="90">
        <v>0</v>
      </c>
      <c r="J2716" s="90">
        <v>0</v>
      </c>
      <c r="K2716" s="109">
        <v>89514</v>
      </c>
      <c r="L2716" s="89">
        <v>1</v>
      </c>
      <c r="M2716" s="89">
        <v>1</v>
      </c>
      <c r="N2716" s="89" t="s">
        <v>6445</v>
      </c>
    </row>
    <row r="2717" spans="2:14" x14ac:dyDescent="0.3">
      <c r="B2717" s="27" t="s">
        <v>2713</v>
      </c>
      <c r="C2717" s="62" t="s">
        <v>6233</v>
      </c>
      <c r="D2717" s="25" t="s">
        <v>4489</v>
      </c>
      <c r="E2717" s="25" t="s">
        <v>4092</v>
      </c>
      <c r="F2717" s="26">
        <v>44096</v>
      </c>
      <c r="H2717" s="90">
        <v>2891.27710000053</v>
      </c>
      <c r="I2717" s="90">
        <v>3873.8878000006098</v>
      </c>
      <c r="J2717" s="90">
        <v>10445.360699996399</v>
      </c>
      <c r="K2717" s="109">
        <v>3181594070</v>
      </c>
      <c r="L2717" s="89">
        <v>532</v>
      </c>
      <c r="M2717" s="89">
        <v>1</v>
      </c>
      <c r="N2717" s="89" t="s">
        <v>6445</v>
      </c>
    </row>
    <row r="2718" spans="2:14" x14ac:dyDescent="0.3">
      <c r="B2718" s="27" t="s">
        <v>2714</v>
      </c>
      <c r="C2718" s="62" t="s">
        <v>6234</v>
      </c>
      <c r="D2718" s="25" t="s">
        <v>4489</v>
      </c>
      <c r="E2718" s="25" t="s">
        <v>4135</v>
      </c>
      <c r="F2718" s="26">
        <v>44096</v>
      </c>
      <c r="H2718" s="90">
        <v>1865.2883999999599</v>
      </c>
      <c r="I2718" s="90">
        <v>0</v>
      </c>
      <c r="J2718" s="90">
        <v>0</v>
      </c>
      <c r="K2718" s="109">
        <v>186366</v>
      </c>
      <c r="L2718" s="89">
        <v>11</v>
      </c>
      <c r="M2718" s="89">
        <v>1</v>
      </c>
      <c r="N2718" s="89" t="s">
        <v>6445</v>
      </c>
    </row>
    <row r="2719" spans="2:14" x14ac:dyDescent="0.3">
      <c r="B2719" s="27" t="s">
        <v>2715</v>
      </c>
      <c r="C2719" s="62" t="s">
        <v>6235</v>
      </c>
      <c r="D2719" s="25" t="s">
        <v>4489</v>
      </c>
      <c r="E2719" s="25" t="s">
        <v>4136</v>
      </c>
      <c r="F2719" s="26">
        <v>44096</v>
      </c>
      <c r="H2719" s="90">
        <v>1118.1537999995101</v>
      </c>
      <c r="I2719" s="90">
        <v>0</v>
      </c>
      <c r="J2719" s="90">
        <v>0</v>
      </c>
      <c r="K2719" s="109">
        <v>0</v>
      </c>
      <c r="L2719" s="89">
        <v>0</v>
      </c>
      <c r="M2719" s="89">
        <v>0</v>
      </c>
      <c r="N2719" s="89" t="s">
        <v>6445</v>
      </c>
    </row>
    <row r="2720" spans="2:14" x14ac:dyDescent="0.3">
      <c r="B2720" s="27" t="s">
        <v>2716</v>
      </c>
      <c r="C2720" s="62" t="s">
        <v>6236</v>
      </c>
      <c r="D2720" s="25" t="s">
        <v>4489</v>
      </c>
      <c r="E2720" s="25" t="s">
        <v>4093</v>
      </c>
      <c r="F2720" s="26">
        <v>44096</v>
      </c>
      <c r="H2720" s="90">
        <v>3072.0751999989202</v>
      </c>
      <c r="I2720" s="90">
        <v>3912.5159000009298</v>
      </c>
      <c r="J2720" s="90">
        <v>0</v>
      </c>
      <c r="K2720" s="109">
        <v>2222373548</v>
      </c>
      <c r="L2720" s="89">
        <v>159</v>
      </c>
      <c r="M2720" s="89">
        <v>1</v>
      </c>
      <c r="N2720" s="89" t="s">
        <v>6445</v>
      </c>
    </row>
    <row r="2721" spans="2:14" x14ac:dyDescent="0.3">
      <c r="B2721" s="27" t="s">
        <v>2717</v>
      </c>
      <c r="C2721" s="62" t="s">
        <v>6237</v>
      </c>
      <c r="D2721" s="25" t="s">
        <v>4489</v>
      </c>
      <c r="E2721" s="25" t="s">
        <v>4116</v>
      </c>
      <c r="F2721" s="26">
        <v>44096</v>
      </c>
      <c r="H2721" s="90">
        <v>3519.6396999992398</v>
      </c>
      <c r="I2721" s="90">
        <v>0.14210000000002801</v>
      </c>
      <c r="J2721" s="90">
        <v>0</v>
      </c>
      <c r="K2721" s="109">
        <v>5869333225</v>
      </c>
      <c r="L2721" s="89">
        <v>796</v>
      </c>
      <c r="M2721" s="89">
        <v>1</v>
      </c>
      <c r="N2721" s="89" t="s">
        <v>6445</v>
      </c>
    </row>
    <row r="2722" spans="2:14" x14ac:dyDescent="0.3">
      <c r="B2722" s="27" t="s">
        <v>2718</v>
      </c>
      <c r="C2722" s="62" t="s">
        <v>6238</v>
      </c>
      <c r="D2722" s="25" t="s">
        <v>4489</v>
      </c>
      <c r="E2722" s="25" t="s">
        <v>4094</v>
      </c>
      <c r="F2722" s="26">
        <v>44096</v>
      </c>
      <c r="H2722" s="90">
        <v>3698.7395999990399</v>
      </c>
      <c r="I2722" s="90">
        <v>1236.06919999979</v>
      </c>
      <c r="J2722" s="90">
        <v>0</v>
      </c>
      <c r="K2722" s="109">
        <v>2928166782</v>
      </c>
      <c r="L2722" s="89">
        <v>135</v>
      </c>
      <c r="M2722" s="89">
        <v>1</v>
      </c>
      <c r="N2722" s="89" t="s">
        <v>6445</v>
      </c>
    </row>
    <row r="2723" spans="2:14" x14ac:dyDescent="0.3">
      <c r="B2723" s="27" t="s">
        <v>2719</v>
      </c>
      <c r="C2723" s="62" t="s">
        <v>6239</v>
      </c>
      <c r="D2723" s="25" t="s">
        <v>4489</v>
      </c>
      <c r="E2723" s="25" t="s">
        <v>4095</v>
      </c>
      <c r="F2723" s="26">
        <v>44096</v>
      </c>
      <c r="H2723" s="90">
        <v>3422.40359999985</v>
      </c>
      <c r="I2723" s="90">
        <v>44458.7105000019</v>
      </c>
      <c r="J2723" s="90">
        <v>0</v>
      </c>
      <c r="K2723" s="109">
        <v>3525763343</v>
      </c>
      <c r="L2723" s="89">
        <v>171</v>
      </c>
      <c r="M2723" s="89">
        <v>1</v>
      </c>
      <c r="N2723" s="89" t="s">
        <v>6445</v>
      </c>
    </row>
    <row r="2724" spans="2:14" x14ac:dyDescent="0.3">
      <c r="B2724" s="27" t="s">
        <v>2720</v>
      </c>
      <c r="C2724" s="62" t="s">
        <v>6240</v>
      </c>
      <c r="D2724" s="25" t="s">
        <v>4489</v>
      </c>
      <c r="E2724" s="25" t="s">
        <v>4096</v>
      </c>
      <c r="F2724" s="26">
        <v>44096</v>
      </c>
      <c r="H2724" s="90">
        <v>3468.2692999988799</v>
      </c>
      <c r="I2724" s="90">
        <v>0</v>
      </c>
      <c r="J2724" s="90">
        <v>0</v>
      </c>
      <c r="K2724" s="109">
        <v>3207114719</v>
      </c>
      <c r="L2724" s="89">
        <v>40</v>
      </c>
      <c r="M2724" s="89">
        <v>1</v>
      </c>
      <c r="N2724" s="89" t="s">
        <v>6445</v>
      </c>
    </row>
    <row r="2725" spans="2:14" x14ac:dyDescent="0.3">
      <c r="B2725" s="27" t="s">
        <v>2721</v>
      </c>
      <c r="C2725" s="62" t="s">
        <v>6241</v>
      </c>
      <c r="D2725" s="25" t="s">
        <v>4489</v>
      </c>
      <c r="E2725" s="25" t="s">
        <v>4137</v>
      </c>
      <c r="F2725" s="26">
        <v>44096</v>
      </c>
      <c r="H2725" s="90">
        <v>2028.8067000005401</v>
      </c>
      <c r="I2725" s="90">
        <v>0</v>
      </c>
      <c r="J2725" s="90">
        <v>0</v>
      </c>
      <c r="K2725" s="109">
        <v>421350209</v>
      </c>
      <c r="L2725" s="89">
        <v>13</v>
      </c>
      <c r="M2725" s="89">
        <v>0</v>
      </c>
      <c r="N2725" s="89" t="s">
        <v>6445</v>
      </c>
    </row>
    <row r="2726" spans="2:14" x14ac:dyDescent="0.3">
      <c r="B2726" s="27" t="s">
        <v>2722</v>
      </c>
      <c r="C2726" s="62" t="s">
        <v>6242</v>
      </c>
      <c r="D2726" s="25" t="s">
        <v>4489</v>
      </c>
      <c r="E2726" s="25" t="s">
        <v>4097</v>
      </c>
      <c r="F2726" s="26">
        <v>44096</v>
      </c>
      <c r="H2726" s="90">
        <v>1970.0273000001901</v>
      </c>
      <c r="I2726" s="90">
        <v>0</v>
      </c>
      <c r="J2726" s="90">
        <v>0</v>
      </c>
      <c r="K2726" s="109">
        <v>1111647708</v>
      </c>
      <c r="L2726" s="89">
        <v>5</v>
      </c>
      <c r="M2726" s="89">
        <v>1</v>
      </c>
      <c r="N2726" s="89" t="s">
        <v>6445</v>
      </c>
    </row>
    <row r="2727" spans="2:14" x14ac:dyDescent="0.3">
      <c r="B2727" s="27" t="s">
        <v>2723</v>
      </c>
      <c r="C2727" s="62" t="s">
        <v>6243</v>
      </c>
      <c r="D2727" s="25" t="s">
        <v>4489</v>
      </c>
      <c r="E2727" s="25" t="s">
        <v>4123</v>
      </c>
      <c r="F2727" s="26">
        <v>44096</v>
      </c>
      <c r="H2727" s="90">
        <v>1881.5932</v>
      </c>
      <c r="I2727" s="90">
        <v>0</v>
      </c>
      <c r="J2727" s="90">
        <v>0</v>
      </c>
      <c r="K2727" s="109">
        <v>200588</v>
      </c>
      <c r="L2727" s="89">
        <v>1</v>
      </c>
      <c r="M2727" s="89">
        <v>1</v>
      </c>
      <c r="N2727" s="89" t="s">
        <v>6445</v>
      </c>
    </row>
    <row r="2728" spans="2:14" x14ac:dyDescent="0.3">
      <c r="B2728" s="27" t="s">
        <v>2724</v>
      </c>
      <c r="C2728" s="62" t="s">
        <v>6244</v>
      </c>
      <c r="D2728" s="25" t="s">
        <v>4490</v>
      </c>
      <c r="E2728" s="25" t="s">
        <v>4092</v>
      </c>
      <c r="F2728" s="26">
        <v>44096</v>
      </c>
      <c r="H2728" s="90">
        <v>2275.3889000006002</v>
      </c>
      <c r="I2728" s="90">
        <v>3855.5777999982201</v>
      </c>
      <c r="J2728" s="90">
        <v>0</v>
      </c>
      <c r="K2728" s="109">
        <v>3537900019</v>
      </c>
      <c r="L2728" s="89">
        <v>819</v>
      </c>
      <c r="M2728" s="89">
        <v>1</v>
      </c>
      <c r="N2728" s="89" t="s">
        <v>6445</v>
      </c>
    </row>
    <row r="2729" spans="2:14" x14ac:dyDescent="0.3">
      <c r="B2729" s="27" t="s">
        <v>2725</v>
      </c>
      <c r="C2729" s="62" t="s">
        <v>6245</v>
      </c>
      <c r="D2729" s="25" t="s">
        <v>4490</v>
      </c>
      <c r="E2729" s="25" t="s">
        <v>4135</v>
      </c>
      <c r="F2729" s="26">
        <v>44096</v>
      </c>
      <c r="H2729" s="90">
        <v>1553.87010000087</v>
      </c>
      <c r="I2729" s="90">
        <v>0</v>
      </c>
      <c r="J2729" s="90">
        <v>0</v>
      </c>
      <c r="K2729" s="109">
        <v>160289</v>
      </c>
      <c r="L2729" s="89">
        <v>11</v>
      </c>
      <c r="M2729" s="89">
        <v>1</v>
      </c>
      <c r="N2729" s="89" t="s">
        <v>6445</v>
      </c>
    </row>
    <row r="2730" spans="2:14" x14ac:dyDescent="0.3">
      <c r="B2730" s="27" t="s">
        <v>2726</v>
      </c>
      <c r="C2730" s="62" t="s">
        <v>6246</v>
      </c>
      <c r="D2730" s="25" t="s">
        <v>4490</v>
      </c>
      <c r="E2730" s="25" t="s">
        <v>4136</v>
      </c>
      <c r="F2730" s="26">
        <v>44096</v>
      </c>
      <c r="H2730" s="90">
        <v>1538.46150000021</v>
      </c>
      <c r="I2730" s="90">
        <v>0</v>
      </c>
      <c r="J2730" s="90">
        <v>0</v>
      </c>
      <c r="K2730" s="109">
        <v>0</v>
      </c>
      <c r="L2730" s="89">
        <v>0</v>
      </c>
      <c r="M2730" s="89">
        <v>0</v>
      </c>
      <c r="N2730" s="89" t="s">
        <v>6445</v>
      </c>
    </row>
    <row r="2731" spans="2:14" x14ac:dyDescent="0.3">
      <c r="B2731" s="27" t="s">
        <v>2727</v>
      </c>
      <c r="C2731" s="62" t="s">
        <v>6247</v>
      </c>
      <c r="D2731" s="25" t="s">
        <v>4490</v>
      </c>
      <c r="E2731" s="25" t="s">
        <v>4093</v>
      </c>
      <c r="F2731" s="26">
        <v>44096</v>
      </c>
      <c r="H2731" s="90">
        <v>2495.0931000001701</v>
      </c>
      <c r="I2731" s="90">
        <v>45.334199999982999</v>
      </c>
      <c r="J2731" s="90">
        <v>0</v>
      </c>
      <c r="K2731" s="109">
        <v>4949144719</v>
      </c>
      <c r="L2731" s="89">
        <v>550</v>
      </c>
      <c r="M2731" s="89">
        <v>1</v>
      </c>
      <c r="N2731" s="89" t="s">
        <v>6445</v>
      </c>
    </row>
    <row r="2732" spans="2:14" x14ac:dyDescent="0.3">
      <c r="B2732" s="27" t="s">
        <v>2728</v>
      </c>
      <c r="C2732" s="62" t="s">
        <v>6248</v>
      </c>
      <c r="D2732" s="25" t="s">
        <v>4490</v>
      </c>
      <c r="E2732" s="25" t="s">
        <v>4116</v>
      </c>
      <c r="F2732" s="26">
        <v>44096</v>
      </c>
      <c r="H2732" s="90">
        <v>2875.8575999997602</v>
      </c>
      <c r="I2732" s="90">
        <v>1056.8677999991901</v>
      </c>
      <c r="J2732" s="90">
        <v>286.37330000009399</v>
      </c>
      <c r="K2732" s="109">
        <v>18668194260</v>
      </c>
      <c r="L2732" s="89">
        <v>3012</v>
      </c>
      <c r="M2732" s="89">
        <v>1</v>
      </c>
      <c r="N2732" s="89" t="s">
        <v>6445</v>
      </c>
    </row>
    <row r="2733" spans="2:14" x14ac:dyDescent="0.3">
      <c r="B2733" s="27" t="s">
        <v>2729</v>
      </c>
      <c r="C2733" s="62" t="s">
        <v>6249</v>
      </c>
      <c r="D2733" s="25" t="s">
        <v>4490</v>
      </c>
      <c r="E2733" s="25" t="s">
        <v>4094</v>
      </c>
      <c r="F2733" s="26">
        <v>44096</v>
      </c>
      <c r="H2733" s="90">
        <v>2787.4448999986098</v>
      </c>
      <c r="I2733" s="90">
        <v>469.41559999994899</v>
      </c>
      <c r="J2733" s="90">
        <v>0</v>
      </c>
      <c r="K2733" s="109">
        <v>10628656897</v>
      </c>
      <c r="L2733" s="89">
        <v>638</v>
      </c>
      <c r="M2733" s="89">
        <v>1</v>
      </c>
      <c r="N2733" s="89" t="s">
        <v>6445</v>
      </c>
    </row>
    <row r="2734" spans="2:14" x14ac:dyDescent="0.3">
      <c r="B2734" s="27" t="s">
        <v>2730</v>
      </c>
      <c r="C2734" s="62" t="s">
        <v>6250</v>
      </c>
      <c r="D2734" s="25" t="s">
        <v>4490</v>
      </c>
      <c r="E2734" s="25" t="s">
        <v>4095</v>
      </c>
      <c r="F2734" s="26">
        <v>44096</v>
      </c>
      <c r="H2734" s="90">
        <v>2706.1970999985901</v>
      </c>
      <c r="I2734" s="90">
        <v>25866.556400001002</v>
      </c>
      <c r="J2734" s="90">
        <v>4563.62210000306</v>
      </c>
      <c r="K2734" s="109">
        <v>5382313712</v>
      </c>
      <c r="L2734" s="89">
        <v>305</v>
      </c>
      <c r="M2734" s="89">
        <v>0</v>
      </c>
      <c r="N2734" s="89" t="s">
        <v>6445</v>
      </c>
    </row>
    <row r="2735" spans="2:14" x14ac:dyDescent="0.3">
      <c r="B2735" s="27" t="s">
        <v>2731</v>
      </c>
      <c r="C2735" s="62" t="s">
        <v>6251</v>
      </c>
      <c r="D2735" s="25" t="s">
        <v>4490</v>
      </c>
      <c r="E2735" s="25" t="s">
        <v>4096</v>
      </c>
      <c r="F2735" s="26">
        <v>44096</v>
      </c>
      <c r="H2735" s="90">
        <v>2691.95470000058</v>
      </c>
      <c r="I2735" s="90">
        <v>0</v>
      </c>
      <c r="J2735" s="90">
        <v>0</v>
      </c>
      <c r="K2735" s="109">
        <v>9792628220</v>
      </c>
      <c r="L2735" s="89">
        <v>55</v>
      </c>
      <c r="M2735" s="89">
        <v>1</v>
      </c>
      <c r="N2735" s="89" t="s">
        <v>6445</v>
      </c>
    </row>
    <row r="2736" spans="2:14" x14ac:dyDescent="0.3">
      <c r="B2736" s="27" t="s">
        <v>2732</v>
      </c>
      <c r="C2736" s="62" t="s">
        <v>6252</v>
      </c>
      <c r="D2736" s="25" t="s">
        <v>4490</v>
      </c>
      <c r="E2736" s="25" t="s">
        <v>4137</v>
      </c>
      <c r="F2736" s="26">
        <v>44096</v>
      </c>
      <c r="H2736" s="90">
        <v>2392.4340000003599</v>
      </c>
      <c r="I2736" s="90">
        <v>0</v>
      </c>
      <c r="J2736" s="90">
        <v>0</v>
      </c>
      <c r="K2736" s="109">
        <v>1170161093</v>
      </c>
      <c r="L2736" s="89">
        <v>27</v>
      </c>
      <c r="M2736" s="89">
        <v>0</v>
      </c>
      <c r="N2736" s="89" t="s">
        <v>6445</v>
      </c>
    </row>
    <row r="2737" spans="2:14" x14ac:dyDescent="0.3">
      <c r="B2737" s="27" t="s">
        <v>2733</v>
      </c>
      <c r="C2737" s="62" t="s">
        <v>6253</v>
      </c>
      <c r="D2737" s="25" t="s">
        <v>4490</v>
      </c>
      <c r="E2737" s="25" t="s">
        <v>4097</v>
      </c>
      <c r="F2737" s="26">
        <v>44096</v>
      </c>
      <c r="H2737" s="90">
        <v>1613.2080000005701</v>
      </c>
      <c r="I2737" s="90">
        <v>0</v>
      </c>
      <c r="J2737" s="90">
        <v>0</v>
      </c>
      <c r="K2737" s="109">
        <v>1637134002</v>
      </c>
      <c r="L2737" s="89">
        <v>6</v>
      </c>
      <c r="M2737" s="89">
        <v>1</v>
      </c>
      <c r="N2737" s="89" t="s">
        <v>6445</v>
      </c>
    </row>
    <row r="2738" spans="2:14" x14ac:dyDescent="0.3">
      <c r="B2738" s="27" t="s">
        <v>2734</v>
      </c>
      <c r="C2738" s="62" t="s">
        <v>6254</v>
      </c>
      <c r="D2738" s="25" t="s">
        <v>4490</v>
      </c>
      <c r="E2738" s="25" t="s">
        <v>4123</v>
      </c>
      <c r="F2738" s="26">
        <v>44096</v>
      </c>
      <c r="H2738" s="90">
        <v>1630.2871000003099</v>
      </c>
      <c r="I2738" s="90">
        <v>0</v>
      </c>
      <c r="J2738" s="90">
        <v>0</v>
      </c>
      <c r="K2738" s="109">
        <v>173562</v>
      </c>
      <c r="L2738" s="89">
        <v>1</v>
      </c>
      <c r="M2738" s="89">
        <v>1</v>
      </c>
      <c r="N2738" s="89" t="s">
        <v>6445</v>
      </c>
    </row>
    <row r="2739" spans="2:14" x14ac:dyDescent="0.3">
      <c r="B2739" s="27" t="s">
        <v>2735</v>
      </c>
      <c r="C2739" s="62" t="s">
        <v>6255</v>
      </c>
      <c r="D2739" s="25" t="s">
        <v>4491</v>
      </c>
      <c r="E2739" s="25" t="s">
        <v>4092</v>
      </c>
      <c r="F2739" s="26">
        <v>44096</v>
      </c>
      <c r="H2739" s="90">
        <v>1271.2530000004899</v>
      </c>
      <c r="I2739" s="90">
        <v>0</v>
      </c>
      <c r="J2739" s="90">
        <v>0</v>
      </c>
      <c r="K2739" s="109">
        <v>1227880544</v>
      </c>
      <c r="L2739" s="89">
        <v>340</v>
      </c>
      <c r="M2739" s="89">
        <v>1</v>
      </c>
      <c r="N2739" s="89" t="s">
        <v>6445</v>
      </c>
    </row>
    <row r="2740" spans="2:14" x14ac:dyDescent="0.3">
      <c r="B2740" s="27" t="s">
        <v>2736</v>
      </c>
      <c r="C2740" s="62" t="s">
        <v>6256</v>
      </c>
      <c r="D2740" s="25" t="s">
        <v>4491</v>
      </c>
      <c r="E2740" s="25" t="s">
        <v>4135</v>
      </c>
      <c r="F2740" s="26">
        <v>44096</v>
      </c>
      <c r="H2740" s="90">
        <v>1198.05810000002</v>
      </c>
      <c r="I2740" s="90">
        <v>0</v>
      </c>
      <c r="J2740" s="90">
        <v>0</v>
      </c>
      <c r="K2740" s="109">
        <v>117812</v>
      </c>
      <c r="L2740" s="89">
        <v>11</v>
      </c>
      <c r="M2740" s="89">
        <v>1</v>
      </c>
      <c r="N2740" s="89" t="s">
        <v>6445</v>
      </c>
    </row>
    <row r="2741" spans="2:14" x14ac:dyDescent="0.3">
      <c r="B2741" s="27" t="s">
        <v>2737</v>
      </c>
      <c r="C2741" s="62" t="s">
        <v>6257</v>
      </c>
      <c r="D2741" s="25" t="s">
        <v>4491</v>
      </c>
      <c r="E2741" s="25" t="s">
        <v>4136</v>
      </c>
      <c r="F2741" s="26">
        <v>44096</v>
      </c>
      <c r="H2741" s="90">
        <v>1056.88279999979</v>
      </c>
      <c r="I2741" s="90">
        <v>0</v>
      </c>
      <c r="J2741" s="90">
        <v>0</v>
      </c>
      <c r="K2741" s="109">
        <v>0</v>
      </c>
      <c r="L2741" s="89">
        <v>0</v>
      </c>
      <c r="M2741" s="89">
        <v>0</v>
      </c>
      <c r="N2741" s="89" t="s">
        <v>6445</v>
      </c>
    </row>
    <row r="2742" spans="2:14" x14ac:dyDescent="0.3">
      <c r="B2742" s="27" t="s">
        <v>2738</v>
      </c>
      <c r="C2742" s="62" t="s">
        <v>6258</v>
      </c>
      <c r="D2742" s="25" t="s">
        <v>4491</v>
      </c>
      <c r="E2742" s="25" t="s">
        <v>4093</v>
      </c>
      <c r="F2742" s="26">
        <v>44096</v>
      </c>
      <c r="H2742" s="90">
        <v>1340.14010000043</v>
      </c>
      <c r="I2742" s="90">
        <v>0</v>
      </c>
      <c r="J2742" s="90">
        <v>1485.51700000092</v>
      </c>
      <c r="K2742" s="109">
        <v>2105727009</v>
      </c>
      <c r="L2742" s="89">
        <v>142</v>
      </c>
      <c r="M2742" s="89">
        <v>1</v>
      </c>
      <c r="N2742" s="89" t="s">
        <v>6445</v>
      </c>
    </row>
    <row r="2743" spans="2:14" x14ac:dyDescent="0.3">
      <c r="B2743" s="27" t="s">
        <v>2739</v>
      </c>
      <c r="C2743" s="62" t="s">
        <v>6259</v>
      </c>
      <c r="D2743" s="25" t="s">
        <v>4491</v>
      </c>
      <c r="E2743" s="25" t="s">
        <v>4116</v>
      </c>
      <c r="F2743" s="26">
        <v>44096</v>
      </c>
      <c r="H2743" s="90">
        <v>1508.2250999994601</v>
      </c>
      <c r="I2743" s="90">
        <v>114.376099999994</v>
      </c>
      <c r="J2743" s="90">
        <v>0</v>
      </c>
      <c r="K2743" s="109">
        <v>7531586909</v>
      </c>
      <c r="L2743" s="89">
        <v>887</v>
      </c>
      <c r="M2743" s="89">
        <v>1</v>
      </c>
      <c r="N2743" s="89" t="s">
        <v>6445</v>
      </c>
    </row>
    <row r="2744" spans="2:14" x14ac:dyDescent="0.3">
      <c r="B2744" s="27" t="s">
        <v>2740</v>
      </c>
      <c r="C2744" s="62" t="s">
        <v>6260</v>
      </c>
      <c r="D2744" s="25" t="s">
        <v>4491</v>
      </c>
      <c r="E2744" s="25" t="s">
        <v>4094</v>
      </c>
      <c r="F2744" s="26">
        <v>44096</v>
      </c>
      <c r="H2744" s="90">
        <v>1507.3016999997201</v>
      </c>
      <c r="I2744" s="90">
        <v>3.31720000000132</v>
      </c>
      <c r="J2744" s="90">
        <v>0</v>
      </c>
      <c r="K2744" s="109">
        <v>1898515418</v>
      </c>
      <c r="L2744" s="89">
        <v>728</v>
      </c>
      <c r="M2744" s="89">
        <v>1</v>
      </c>
      <c r="N2744" s="89" t="s">
        <v>6445</v>
      </c>
    </row>
    <row r="2745" spans="2:14" x14ac:dyDescent="0.3">
      <c r="B2745" s="27" t="s">
        <v>2741</v>
      </c>
      <c r="C2745" s="62" t="s">
        <v>6261</v>
      </c>
      <c r="D2745" s="25" t="s">
        <v>4491</v>
      </c>
      <c r="E2745" s="25" t="s">
        <v>4095</v>
      </c>
      <c r="F2745" s="26">
        <v>44096</v>
      </c>
      <c r="H2745" s="90">
        <v>1465.61930000037</v>
      </c>
      <c r="I2745" s="90">
        <v>0</v>
      </c>
      <c r="J2745" s="90">
        <v>0</v>
      </c>
      <c r="K2745" s="109">
        <v>1022329095</v>
      </c>
      <c r="L2745" s="89">
        <v>45</v>
      </c>
      <c r="M2745" s="89">
        <v>0</v>
      </c>
      <c r="N2745" s="89" t="s">
        <v>6445</v>
      </c>
    </row>
    <row r="2746" spans="2:14" x14ac:dyDescent="0.3">
      <c r="B2746" s="27" t="s">
        <v>2742</v>
      </c>
      <c r="C2746" s="62" t="s">
        <v>6262</v>
      </c>
      <c r="D2746" s="25" t="s">
        <v>4491</v>
      </c>
      <c r="E2746" s="25" t="s">
        <v>4096</v>
      </c>
      <c r="F2746" s="26">
        <v>44096</v>
      </c>
      <c r="H2746" s="90">
        <v>1515.7404999993701</v>
      </c>
      <c r="I2746" s="90">
        <v>0</v>
      </c>
      <c r="J2746" s="90">
        <v>0</v>
      </c>
      <c r="K2746" s="109">
        <v>3031692267</v>
      </c>
      <c r="L2746" s="89">
        <v>5</v>
      </c>
      <c r="M2746" s="89">
        <v>1</v>
      </c>
      <c r="N2746" s="89" t="s">
        <v>6445</v>
      </c>
    </row>
    <row r="2747" spans="2:14" x14ac:dyDescent="0.3">
      <c r="B2747" s="27" t="s">
        <v>2743</v>
      </c>
      <c r="C2747" s="62" t="s">
        <v>6263</v>
      </c>
      <c r="D2747" s="25" t="s">
        <v>4491</v>
      </c>
      <c r="E2747" s="25" t="s">
        <v>4137</v>
      </c>
      <c r="F2747" s="26">
        <v>44096</v>
      </c>
      <c r="H2747" s="90">
        <v>1379.4111000001401</v>
      </c>
      <c r="I2747" s="90">
        <v>0</v>
      </c>
      <c r="J2747" s="90">
        <v>0</v>
      </c>
      <c r="K2747" s="109">
        <v>168834986</v>
      </c>
      <c r="L2747" s="89">
        <v>1</v>
      </c>
      <c r="M2747" s="89">
        <v>0</v>
      </c>
      <c r="N2747" s="89" t="s">
        <v>6445</v>
      </c>
    </row>
    <row r="2748" spans="2:14" x14ac:dyDescent="0.3">
      <c r="B2748" s="27" t="s">
        <v>2744</v>
      </c>
      <c r="C2748" s="62" t="s">
        <v>6264</v>
      </c>
      <c r="D2748" s="25" t="s">
        <v>4491</v>
      </c>
      <c r="E2748" s="25" t="s">
        <v>4097</v>
      </c>
      <c r="F2748" s="26">
        <v>44096</v>
      </c>
      <c r="H2748" s="90">
        <v>1208.0252000000301</v>
      </c>
      <c r="I2748" s="90">
        <v>0</v>
      </c>
      <c r="J2748" s="90">
        <v>0</v>
      </c>
      <c r="K2748" s="109">
        <v>1739600820</v>
      </c>
      <c r="L2748" s="89">
        <v>2</v>
      </c>
      <c r="M2748" s="89">
        <v>1</v>
      </c>
      <c r="N2748" s="89" t="s">
        <v>6445</v>
      </c>
    </row>
    <row r="2749" spans="2:14" x14ac:dyDescent="0.3">
      <c r="B2749" s="27" t="s">
        <v>2745</v>
      </c>
      <c r="C2749" s="62" t="s">
        <v>6265</v>
      </c>
      <c r="D2749" s="25" t="s">
        <v>4491</v>
      </c>
      <c r="E2749" s="25" t="s">
        <v>4123</v>
      </c>
      <c r="F2749" s="26">
        <v>44096</v>
      </c>
      <c r="H2749" s="90">
        <v>1189.04670000076</v>
      </c>
      <c r="I2749" s="90">
        <v>0</v>
      </c>
      <c r="J2749" s="90">
        <v>0</v>
      </c>
      <c r="K2749" s="109">
        <v>123836</v>
      </c>
      <c r="L2749" s="89">
        <v>1</v>
      </c>
      <c r="M2749" s="89">
        <v>1</v>
      </c>
      <c r="N2749" s="89" t="s">
        <v>6445</v>
      </c>
    </row>
    <row r="2750" spans="2:14" x14ac:dyDescent="0.3">
      <c r="B2750" s="27" t="s">
        <v>2746</v>
      </c>
      <c r="C2750" s="62" t="s">
        <v>6266</v>
      </c>
      <c r="D2750" s="25" t="s">
        <v>4492</v>
      </c>
      <c r="E2750" s="25" t="s">
        <v>4092</v>
      </c>
      <c r="F2750" s="26">
        <v>44096</v>
      </c>
      <c r="H2750" s="90">
        <v>1221.2818999998301</v>
      </c>
      <c r="I2750" s="90">
        <v>0</v>
      </c>
      <c r="J2750" s="90">
        <v>0</v>
      </c>
      <c r="K2750" s="109">
        <v>1296351293</v>
      </c>
      <c r="L2750" s="89">
        <v>264</v>
      </c>
      <c r="M2750" s="89">
        <v>1</v>
      </c>
      <c r="N2750" s="89" t="s">
        <v>6445</v>
      </c>
    </row>
    <row r="2751" spans="2:14" x14ac:dyDescent="0.3">
      <c r="B2751" s="27" t="s">
        <v>2747</v>
      </c>
      <c r="C2751" s="62" t="s">
        <v>6267</v>
      </c>
      <c r="D2751" s="25" t="s">
        <v>4492</v>
      </c>
      <c r="E2751" s="25" t="s">
        <v>4135</v>
      </c>
      <c r="F2751" s="26">
        <v>44096</v>
      </c>
      <c r="H2751" s="90">
        <v>1191.3113000001799</v>
      </c>
      <c r="I2751" s="90">
        <v>0</v>
      </c>
      <c r="J2751" s="90">
        <v>0</v>
      </c>
      <c r="K2751" s="109">
        <v>120948</v>
      </c>
      <c r="L2751" s="89">
        <v>11</v>
      </c>
      <c r="M2751" s="89">
        <v>1</v>
      </c>
      <c r="N2751" s="89" t="s">
        <v>6445</v>
      </c>
    </row>
    <row r="2752" spans="2:14" x14ac:dyDescent="0.3">
      <c r="B2752" s="27" t="s">
        <v>2748</v>
      </c>
      <c r="C2752" s="62" t="s">
        <v>6268</v>
      </c>
      <c r="D2752" s="25" t="s">
        <v>4492</v>
      </c>
      <c r="E2752" s="25" t="s">
        <v>4136</v>
      </c>
      <c r="F2752" s="26">
        <v>44096</v>
      </c>
      <c r="H2752" s="90">
        <v>1022.37660000008</v>
      </c>
      <c r="I2752" s="90">
        <v>0</v>
      </c>
      <c r="J2752" s="90">
        <v>0</v>
      </c>
      <c r="K2752" s="109">
        <v>0</v>
      </c>
      <c r="L2752" s="89">
        <v>0</v>
      </c>
      <c r="M2752" s="89">
        <v>0</v>
      </c>
      <c r="N2752" s="89" t="s">
        <v>6445</v>
      </c>
    </row>
    <row r="2753" spans="2:14" x14ac:dyDescent="0.3">
      <c r="B2753" s="27" t="s">
        <v>2749</v>
      </c>
      <c r="C2753" s="62" t="s">
        <v>6269</v>
      </c>
      <c r="D2753" s="25" t="s">
        <v>4492</v>
      </c>
      <c r="E2753" s="25" t="s">
        <v>4093</v>
      </c>
      <c r="F2753" s="26">
        <v>44096</v>
      </c>
      <c r="H2753" s="90">
        <v>1277.92190000042</v>
      </c>
      <c r="I2753" s="90">
        <v>121.797699999996</v>
      </c>
      <c r="J2753" s="90">
        <v>0</v>
      </c>
      <c r="K2753" s="109">
        <v>2930276459</v>
      </c>
      <c r="L2753" s="89">
        <v>140</v>
      </c>
      <c r="M2753" s="89">
        <v>1</v>
      </c>
      <c r="N2753" s="89" t="s">
        <v>6445</v>
      </c>
    </row>
    <row r="2754" spans="2:14" x14ac:dyDescent="0.3">
      <c r="B2754" s="27" t="s">
        <v>2750</v>
      </c>
      <c r="C2754" s="62" t="s">
        <v>6270</v>
      </c>
      <c r="D2754" s="25" t="s">
        <v>4492</v>
      </c>
      <c r="E2754" s="25" t="s">
        <v>4116</v>
      </c>
      <c r="F2754" s="26">
        <v>44096</v>
      </c>
      <c r="H2754" s="90">
        <v>1491.10520000011</v>
      </c>
      <c r="I2754" s="90">
        <v>2020.7133000008801</v>
      </c>
      <c r="J2754" s="90">
        <v>6117.32989999652</v>
      </c>
      <c r="K2754" s="109">
        <v>12223968562</v>
      </c>
      <c r="L2754" s="89">
        <v>890</v>
      </c>
      <c r="M2754" s="89">
        <v>1</v>
      </c>
      <c r="N2754" s="89" t="s">
        <v>6445</v>
      </c>
    </row>
    <row r="2755" spans="2:14" x14ac:dyDescent="0.3">
      <c r="B2755" s="27" t="s">
        <v>2751</v>
      </c>
      <c r="C2755" s="62" t="s">
        <v>6271</v>
      </c>
      <c r="D2755" s="25" t="s">
        <v>4492</v>
      </c>
      <c r="E2755" s="25" t="s">
        <v>4094</v>
      </c>
      <c r="F2755" s="26">
        <v>44096</v>
      </c>
      <c r="H2755" s="90">
        <v>1465.75760000013</v>
      </c>
      <c r="I2755" s="90">
        <v>27184.640899986</v>
      </c>
      <c r="J2755" s="90">
        <v>0</v>
      </c>
      <c r="K2755" s="109">
        <v>3612946756</v>
      </c>
      <c r="L2755" s="89">
        <v>485</v>
      </c>
      <c r="M2755" s="89">
        <v>1</v>
      </c>
      <c r="N2755" s="89" t="s">
        <v>6445</v>
      </c>
    </row>
    <row r="2756" spans="2:14" x14ac:dyDescent="0.3">
      <c r="B2756" s="27" t="s">
        <v>2752</v>
      </c>
      <c r="C2756" s="62" t="s">
        <v>6272</v>
      </c>
      <c r="D2756" s="25" t="s">
        <v>4492</v>
      </c>
      <c r="E2756" s="25" t="s">
        <v>4095</v>
      </c>
      <c r="F2756" s="26">
        <v>44096</v>
      </c>
      <c r="H2756" s="90">
        <v>1419.2114000003801</v>
      </c>
      <c r="I2756" s="90">
        <v>0</v>
      </c>
      <c r="J2756" s="90">
        <v>0</v>
      </c>
      <c r="K2756" s="109">
        <v>865084570</v>
      </c>
      <c r="L2756" s="89">
        <v>36</v>
      </c>
      <c r="M2756" s="89">
        <v>0</v>
      </c>
      <c r="N2756" s="89" t="s">
        <v>6445</v>
      </c>
    </row>
    <row r="2757" spans="2:14" x14ac:dyDescent="0.3">
      <c r="B2757" s="27" t="s">
        <v>2753</v>
      </c>
      <c r="C2757" s="62" t="s">
        <v>6273</v>
      </c>
      <c r="D2757" s="25" t="s">
        <v>4492</v>
      </c>
      <c r="E2757" s="25" t="s">
        <v>4096</v>
      </c>
      <c r="F2757" s="26">
        <v>44096</v>
      </c>
      <c r="H2757" s="90">
        <v>1471.84869999997</v>
      </c>
      <c r="I2757" s="90">
        <v>0</v>
      </c>
      <c r="J2757" s="90">
        <v>0</v>
      </c>
      <c r="K2757" s="109">
        <v>2928338769</v>
      </c>
      <c r="L2757" s="89">
        <v>10</v>
      </c>
      <c r="M2757" s="89">
        <v>1</v>
      </c>
      <c r="N2757" s="89" t="s">
        <v>6445</v>
      </c>
    </row>
    <row r="2758" spans="2:14" x14ac:dyDescent="0.3">
      <c r="B2758" s="27" t="s">
        <v>2754</v>
      </c>
      <c r="C2758" s="62" t="s">
        <v>6274</v>
      </c>
      <c r="D2758" s="25" t="s">
        <v>4492</v>
      </c>
      <c r="E2758" s="25" t="s">
        <v>4137</v>
      </c>
      <c r="F2758" s="26">
        <v>44096</v>
      </c>
      <c r="H2758" s="90">
        <v>1298.76600000076</v>
      </c>
      <c r="I2758" s="90">
        <v>0</v>
      </c>
      <c r="J2758" s="90">
        <v>0</v>
      </c>
      <c r="K2758" s="109">
        <v>102142418</v>
      </c>
      <c r="L2758" s="89">
        <v>2</v>
      </c>
      <c r="M2758" s="89">
        <v>0</v>
      </c>
      <c r="N2758" s="89" t="s">
        <v>6445</v>
      </c>
    </row>
    <row r="2759" spans="2:14" x14ac:dyDescent="0.3">
      <c r="B2759" s="27" t="s">
        <v>2755</v>
      </c>
      <c r="C2759" s="62" t="s">
        <v>6275</v>
      </c>
      <c r="D2759" s="25" t="s">
        <v>4492</v>
      </c>
      <c r="E2759" s="25" t="s">
        <v>4097</v>
      </c>
      <c r="F2759" s="26">
        <v>44096</v>
      </c>
      <c r="H2759" s="90">
        <v>1212.8000000007501</v>
      </c>
      <c r="I2759" s="90">
        <v>0</v>
      </c>
      <c r="J2759" s="90">
        <v>0</v>
      </c>
      <c r="K2759" s="109">
        <v>6064</v>
      </c>
      <c r="L2759" s="89">
        <v>1</v>
      </c>
      <c r="M2759" s="89">
        <v>1</v>
      </c>
      <c r="N2759" s="89" t="s">
        <v>6445</v>
      </c>
    </row>
    <row r="2760" spans="2:14" x14ac:dyDescent="0.3">
      <c r="B2760" s="27" t="s">
        <v>2756</v>
      </c>
      <c r="C2760" s="62" t="s">
        <v>6276</v>
      </c>
      <c r="D2760" s="25" t="s">
        <v>4492</v>
      </c>
      <c r="E2760" s="25" t="s">
        <v>4123</v>
      </c>
      <c r="F2760" s="26">
        <v>44096</v>
      </c>
      <c r="H2760" s="90">
        <v>1214.6175999995301</v>
      </c>
      <c r="I2760" s="90">
        <v>0</v>
      </c>
      <c r="J2760" s="90">
        <v>0</v>
      </c>
      <c r="K2760" s="109">
        <v>126547</v>
      </c>
      <c r="L2760" s="89">
        <v>1</v>
      </c>
      <c r="M2760" s="89">
        <v>1</v>
      </c>
      <c r="N2760" s="89" t="s">
        <v>6445</v>
      </c>
    </row>
    <row r="2761" spans="2:14" x14ac:dyDescent="0.3">
      <c r="B2761" s="27" t="s">
        <v>2757</v>
      </c>
      <c r="C2761" s="62" t="s">
        <v>6277</v>
      </c>
      <c r="D2761" s="25" t="s">
        <v>4493</v>
      </c>
      <c r="E2761" s="25" t="s">
        <v>4092</v>
      </c>
      <c r="F2761" s="26">
        <v>44096</v>
      </c>
      <c r="H2761" s="90">
        <v>1161.6353999990999</v>
      </c>
      <c r="I2761" s="90">
        <v>0</v>
      </c>
      <c r="J2761" s="90">
        <v>0</v>
      </c>
      <c r="K2761" s="109">
        <v>323810194</v>
      </c>
      <c r="L2761" s="89">
        <v>151</v>
      </c>
      <c r="M2761" s="89">
        <v>1</v>
      </c>
      <c r="N2761" s="89" t="s">
        <v>6445</v>
      </c>
    </row>
    <row r="2762" spans="2:14" x14ac:dyDescent="0.3">
      <c r="B2762" s="27" t="s">
        <v>2758</v>
      </c>
      <c r="C2762" s="62" t="s">
        <v>6278</v>
      </c>
      <c r="D2762" s="25" t="s">
        <v>4493</v>
      </c>
      <c r="E2762" s="25" t="s">
        <v>4135</v>
      </c>
      <c r="F2762" s="26">
        <v>44096</v>
      </c>
      <c r="H2762" s="90">
        <v>1223.55199999921</v>
      </c>
      <c r="I2762" s="90">
        <v>0</v>
      </c>
      <c r="J2762" s="90">
        <v>0</v>
      </c>
      <c r="K2762" s="109">
        <v>124244</v>
      </c>
      <c r="L2762" s="89">
        <v>11</v>
      </c>
      <c r="M2762" s="89">
        <v>1</v>
      </c>
      <c r="N2762" s="89" t="s">
        <v>6445</v>
      </c>
    </row>
    <row r="2763" spans="2:14" x14ac:dyDescent="0.3">
      <c r="B2763" s="27" t="s">
        <v>2759</v>
      </c>
      <c r="C2763" s="62" t="s">
        <v>6279</v>
      </c>
      <c r="D2763" s="25" t="s">
        <v>4493</v>
      </c>
      <c r="E2763" s="25" t="s">
        <v>4136</v>
      </c>
      <c r="F2763" s="26">
        <v>44096</v>
      </c>
      <c r="H2763" s="90">
        <v>1034.5573999993501</v>
      </c>
      <c r="I2763" s="90">
        <v>0</v>
      </c>
      <c r="J2763" s="90">
        <v>0</v>
      </c>
      <c r="K2763" s="109">
        <v>0</v>
      </c>
      <c r="L2763" s="89">
        <v>0</v>
      </c>
      <c r="M2763" s="89">
        <v>0</v>
      </c>
      <c r="N2763" s="89" t="s">
        <v>6445</v>
      </c>
    </row>
    <row r="2764" spans="2:14" x14ac:dyDescent="0.3">
      <c r="B2764" s="27" t="s">
        <v>2760</v>
      </c>
      <c r="C2764" s="62" t="s">
        <v>6280</v>
      </c>
      <c r="D2764" s="25" t="s">
        <v>4493</v>
      </c>
      <c r="E2764" s="25" t="s">
        <v>4093</v>
      </c>
      <c r="F2764" s="26">
        <v>44096</v>
      </c>
      <c r="H2764" s="90">
        <v>1241.3187000006401</v>
      </c>
      <c r="I2764" s="90">
        <v>65.832399999955697</v>
      </c>
      <c r="J2764" s="90">
        <v>0</v>
      </c>
      <c r="K2764" s="109">
        <v>1330716943</v>
      </c>
      <c r="L2764" s="89">
        <v>95</v>
      </c>
      <c r="M2764" s="89">
        <v>1</v>
      </c>
      <c r="N2764" s="89" t="s">
        <v>6445</v>
      </c>
    </row>
    <row r="2765" spans="2:14" x14ac:dyDescent="0.3">
      <c r="B2765" s="27" t="s">
        <v>2761</v>
      </c>
      <c r="C2765" s="62" t="s">
        <v>6281</v>
      </c>
      <c r="D2765" s="25" t="s">
        <v>4493</v>
      </c>
      <c r="E2765" s="25" t="s">
        <v>4116</v>
      </c>
      <c r="F2765" s="26">
        <v>44096</v>
      </c>
      <c r="H2765" s="90">
        <v>1474.94840000011</v>
      </c>
      <c r="I2765" s="90">
        <v>169.49750000005599</v>
      </c>
      <c r="J2765" s="90">
        <v>1456.19590000063</v>
      </c>
      <c r="K2765" s="109">
        <v>5897975784</v>
      </c>
      <c r="L2765" s="89">
        <v>542</v>
      </c>
      <c r="M2765" s="89">
        <v>1</v>
      </c>
      <c r="N2765" s="89" t="s">
        <v>6445</v>
      </c>
    </row>
    <row r="2766" spans="2:14" x14ac:dyDescent="0.3">
      <c r="B2766" s="27" t="s">
        <v>2762</v>
      </c>
      <c r="C2766" s="62" t="s">
        <v>6282</v>
      </c>
      <c r="D2766" s="25" t="s">
        <v>4493</v>
      </c>
      <c r="E2766" s="25" t="s">
        <v>4094</v>
      </c>
      <c r="F2766" s="26">
        <v>44096</v>
      </c>
      <c r="H2766" s="90">
        <v>1479.12350000069</v>
      </c>
      <c r="I2766" s="90">
        <v>0</v>
      </c>
      <c r="J2766" s="90">
        <v>0</v>
      </c>
      <c r="K2766" s="109">
        <v>2797012662</v>
      </c>
      <c r="L2766" s="89">
        <v>398</v>
      </c>
      <c r="M2766" s="89">
        <v>1</v>
      </c>
      <c r="N2766" s="89" t="s">
        <v>6445</v>
      </c>
    </row>
    <row r="2767" spans="2:14" x14ac:dyDescent="0.3">
      <c r="B2767" s="27" t="s">
        <v>2763</v>
      </c>
      <c r="C2767" s="62" t="s">
        <v>6283</v>
      </c>
      <c r="D2767" s="25" t="s">
        <v>4493</v>
      </c>
      <c r="E2767" s="25" t="s">
        <v>4095</v>
      </c>
      <c r="F2767" s="26">
        <v>44096</v>
      </c>
      <c r="H2767" s="90">
        <v>1401.73039999977</v>
      </c>
      <c r="I2767" s="90">
        <v>0</v>
      </c>
      <c r="J2767" s="90">
        <v>0</v>
      </c>
      <c r="K2767" s="109">
        <v>197097220</v>
      </c>
      <c r="L2767" s="89">
        <v>20</v>
      </c>
      <c r="M2767" s="89">
        <v>0</v>
      </c>
      <c r="N2767" s="89" t="s">
        <v>6445</v>
      </c>
    </row>
    <row r="2768" spans="2:14" x14ac:dyDescent="0.3">
      <c r="B2768" s="27" t="s">
        <v>2764</v>
      </c>
      <c r="C2768" s="62" t="s">
        <v>6284</v>
      </c>
      <c r="D2768" s="25" t="s">
        <v>4493</v>
      </c>
      <c r="E2768" s="25" t="s">
        <v>4096</v>
      </c>
      <c r="F2768" s="26">
        <v>44096</v>
      </c>
      <c r="H2768" s="90">
        <v>1442.94510000013</v>
      </c>
      <c r="I2768" s="90">
        <v>0</v>
      </c>
      <c r="J2768" s="90">
        <v>0</v>
      </c>
      <c r="K2768" s="109">
        <v>1011613823</v>
      </c>
      <c r="L2768" s="89">
        <v>5</v>
      </c>
      <c r="M2768" s="89">
        <v>1</v>
      </c>
      <c r="N2768" s="89" t="s">
        <v>6445</v>
      </c>
    </row>
    <row r="2769" spans="2:14" x14ac:dyDescent="0.3">
      <c r="B2769" s="27" t="s">
        <v>2765</v>
      </c>
      <c r="C2769" s="62" t="s">
        <v>6285</v>
      </c>
      <c r="D2769" s="25" t="s">
        <v>4493</v>
      </c>
      <c r="E2769" s="25" t="s">
        <v>4137</v>
      </c>
      <c r="F2769" s="26">
        <v>44096</v>
      </c>
      <c r="H2769" s="90">
        <v>1390.22729999945</v>
      </c>
      <c r="I2769" s="90">
        <v>0</v>
      </c>
      <c r="J2769" s="90">
        <v>0</v>
      </c>
      <c r="K2769" s="109">
        <v>739753430</v>
      </c>
      <c r="L2769" s="89">
        <v>1</v>
      </c>
      <c r="M2769" s="89">
        <v>0</v>
      </c>
      <c r="N2769" s="89" t="s">
        <v>6445</v>
      </c>
    </row>
    <row r="2770" spans="2:14" x14ac:dyDescent="0.3">
      <c r="B2770" s="27" t="s">
        <v>2766</v>
      </c>
      <c r="C2770" s="62" t="s">
        <v>6286</v>
      </c>
      <c r="D2770" s="25" t="s">
        <v>4493</v>
      </c>
      <c r="E2770" s="25" t="s">
        <v>4097</v>
      </c>
      <c r="F2770" s="26">
        <v>44096</v>
      </c>
      <c r="H2770" s="90">
        <v>1291.59999999963</v>
      </c>
      <c r="I2770" s="90">
        <v>0</v>
      </c>
      <c r="J2770" s="90">
        <v>0</v>
      </c>
      <c r="K2770" s="109">
        <v>6458</v>
      </c>
      <c r="L2770" s="89">
        <v>1</v>
      </c>
      <c r="M2770" s="89">
        <v>1</v>
      </c>
      <c r="N2770" s="89" t="s">
        <v>6445</v>
      </c>
    </row>
    <row r="2771" spans="2:14" x14ac:dyDescent="0.3">
      <c r="B2771" s="27" t="s">
        <v>2767</v>
      </c>
      <c r="C2771" s="62" t="s">
        <v>6287</v>
      </c>
      <c r="D2771" s="25" t="s">
        <v>4493</v>
      </c>
      <c r="E2771" s="25" t="s">
        <v>4123</v>
      </c>
      <c r="F2771" s="26">
        <v>44096</v>
      </c>
      <c r="H2771" s="90">
        <v>1262.7927999999399</v>
      </c>
      <c r="I2771" s="90">
        <v>0</v>
      </c>
      <c r="J2771" s="90">
        <v>0</v>
      </c>
      <c r="K2771" s="109">
        <v>131915</v>
      </c>
      <c r="L2771" s="89">
        <v>1</v>
      </c>
      <c r="M2771" s="89">
        <v>1</v>
      </c>
      <c r="N2771" s="89" t="s">
        <v>6445</v>
      </c>
    </row>
    <row r="2772" spans="2:14" x14ac:dyDescent="0.3">
      <c r="B2772" s="27" t="s">
        <v>2768</v>
      </c>
      <c r="C2772" s="62" t="s">
        <v>6288</v>
      </c>
      <c r="D2772" s="25" t="s">
        <v>4494</v>
      </c>
      <c r="E2772" s="25" t="s">
        <v>4218</v>
      </c>
      <c r="F2772" s="26">
        <v>44096</v>
      </c>
      <c r="H2772" s="90">
        <v>1402.59109999985</v>
      </c>
      <c r="I2772" s="90">
        <v>11622430.0579987</v>
      </c>
      <c r="J2772" s="90">
        <v>6275165.5081024198</v>
      </c>
      <c r="K2772" s="109">
        <v>37815443061</v>
      </c>
      <c r="L2772" s="89">
        <v>9</v>
      </c>
      <c r="M2772" s="89">
        <v>0</v>
      </c>
      <c r="N2772" s="89" t="s">
        <v>6445</v>
      </c>
    </row>
    <row r="2773" spans="2:14" x14ac:dyDescent="0.3">
      <c r="B2773" s="27" t="s">
        <v>2769</v>
      </c>
      <c r="C2773" s="62" t="s">
        <v>6289</v>
      </c>
      <c r="D2773" s="25" t="s">
        <v>4494</v>
      </c>
      <c r="E2773" s="25" t="s">
        <v>4101</v>
      </c>
      <c r="F2773" s="26">
        <v>44096</v>
      </c>
      <c r="H2773" s="90">
        <v>2019.16750000045</v>
      </c>
      <c r="I2773" s="90">
        <v>14118310.862793</v>
      </c>
      <c r="J2773" s="90">
        <v>13942200.1873016</v>
      </c>
      <c r="K2773" s="109">
        <v>15205860245</v>
      </c>
      <c r="L2773" s="89">
        <v>74</v>
      </c>
      <c r="M2773" s="89">
        <v>1</v>
      </c>
      <c r="N2773" s="89" t="s">
        <v>6445</v>
      </c>
    </row>
    <row r="2774" spans="2:14" x14ac:dyDescent="0.3">
      <c r="B2774" s="27" t="s">
        <v>2770</v>
      </c>
      <c r="C2774" s="62" t="s">
        <v>6290</v>
      </c>
      <c r="D2774" s="25" t="s">
        <v>4494</v>
      </c>
      <c r="E2774" s="25" t="s">
        <v>4104</v>
      </c>
      <c r="F2774" s="26">
        <v>44096</v>
      </c>
      <c r="H2774" s="90">
        <v>1228.9655000008599</v>
      </c>
      <c r="I2774" s="90">
        <v>313734.15630006802</v>
      </c>
      <c r="J2774" s="90">
        <v>0</v>
      </c>
      <c r="K2774" s="109">
        <v>3069015743</v>
      </c>
      <c r="L2774" s="89">
        <v>8</v>
      </c>
      <c r="M2774" s="89">
        <v>0</v>
      </c>
      <c r="N2774" s="89" t="s">
        <v>6445</v>
      </c>
    </row>
    <row r="2775" spans="2:14" x14ac:dyDescent="0.3">
      <c r="B2775" s="27" t="s">
        <v>2771</v>
      </c>
      <c r="C2775" s="62" t="s">
        <v>6291</v>
      </c>
      <c r="D2775" s="25" t="s">
        <v>4495</v>
      </c>
      <c r="E2775" s="25" t="s">
        <v>4122</v>
      </c>
      <c r="F2775" s="26">
        <v>44096</v>
      </c>
      <c r="H2775" s="90">
        <v>126283.89973497399</v>
      </c>
      <c r="I2775" s="90">
        <v>116.312200000044</v>
      </c>
      <c r="J2775" s="90">
        <v>1.2240000000001601</v>
      </c>
      <c r="K2775" s="109">
        <v>19893146384.9375</v>
      </c>
      <c r="L2775" s="89">
        <v>620</v>
      </c>
      <c r="M2775" s="89">
        <v>0</v>
      </c>
      <c r="N2775" s="89" t="s">
        <v>6446</v>
      </c>
    </row>
    <row r="2776" spans="2:14" x14ac:dyDescent="0.3">
      <c r="B2776" s="27" t="s">
        <v>2772</v>
      </c>
      <c r="C2776" s="62" t="s">
        <v>6292</v>
      </c>
      <c r="D2776" s="25" t="s">
        <v>4495</v>
      </c>
      <c r="E2776" s="25" t="s">
        <v>4123</v>
      </c>
      <c r="F2776" s="26">
        <v>44096</v>
      </c>
      <c r="H2776" s="90">
        <v>311545.31624078797</v>
      </c>
      <c r="I2776" s="90">
        <v>0</v>
      </c>
      <c r="J2776" s="90">
        <v>0</v>
      </c>
      <c r="K2776" s="109">
        <v>3996106657.4140601</v>
      </c>
      <c r="L2776" s="89">
        <v>86</v>
      </c>
      <c r="M2776" s="89">
        <v>0</v>
      </c>
      <c r="N2776" s="89" t="s">
        <v>6446</v>
      </c>
    </row>
    <row r="2777" spans="2:14" x14ac:dyDescent="0.3">
      <c r="B2777" s="27" t="s">
        <v>2773</v>
      </c>
      <c r="C2777" s="62" t="s">
        <v>6293</v>
      </c>
      <c r="D2777" s="25" t="s">
        <v>4496</v>
      </c>
      <c r="E2777" s="25" t="s">
        <v>4093</v>
      </c>
      <c r="F2777" s="26">
        <v>44096</v>
      </c>
      <c r="H2777" s="90">
        <v>6447.4495000019697</v>
      </c>
      <c r="I2777" s="90">
        <v>409.307599999942</v>
      </c>
      <c r="J2777" s="90">
        <v>0</v>
      </c>
      <c r="K2777" s="109">
        <v>6410340721</v>
      </c>
      <c r="L2777" s="89">
        <v>401</v>
      </c>
      <c r="M2777" s="89">
        <v>0</v>
      </c>
      <c r="N2777" s="89" t="s">
        <v>6445</v>
      </c>
    </row>
    <row r="2778" spans="2:14" x14ac:dyDescent="0.3">
      <c r="B2778" s="27" t="s">
        <v>2774</v>
      </c>
      <c r="C2778" s="62" t="s">
        <v>6294</v>
      </c>
      <c r="D2778" s="25" t="s">
        <v>4496</v>
      </c>
      <c r="E2778" s="25" t="s">
        <v>4121</v>
      </c>
      <c r="F2778" s="26">
        <v>44096</v>
      </c>
      <c r="H2778" s="90">
        <v>1699.08929999918</v>
      </c>
      <c r="I2778" s="90">
        <v>697432.44250011398</v>
      </c>
      <c r="J2778" s="90">
        <v>0</v>
      </c>
      <c r="K2778" s="109">
        <v>167286722098</v>
      </c>
      <c r="L2778" s="89">
        <v>1</v>
      </c>
      <c r="M2778" s="89">
        <v>1</v>
      </c>
      <c r="N2778" s="89" t="s">
        <v>6445</v>
      </c>
    </row>
    <row r="2779" spans="2:14" x14ac:dyDescent="0.3">
      <c r="B2779" s="27" t="s">
        <v>2775</v>
      </c>
      <c r="C2779" s="62" t="s">
        <v>6295</v>
      </c>
      <c r="D2779" s="25" t="s">
        <v>4496</v>
      </c>
      <c r="E2779" s="25" t="s">
        <v>4138</v>
      </c>
      <c r="F2779" s="26">
        <v>44096</v>
      </c>
      <c r="H2779" s="90">
        <v>2880.5251999981701</v>
      </c>
      <c r="I2779" s="90">
        <v>0</v>
      </c>
      <c r="J2779" s="90">
        <v>0</v>
      </c>
      <c r="K2779" s="109">
        <v>1021870550</v>
      </c>
      <c r="L2779" s="89">
        <v>4</v>
      </c>
      <c r="M2779" s="89">
        <v>0</v>
      </c>
      <c r="N2779" s="89" t="s">
        <v>6445</v>
      </c>
    </row>
    <row r="2780" spans="2:14" x14ac:dyDescent="0.3">
      <c r="B2780" s="27" t="s">
        <v>2776</v>
      </c>
      <c r="C2780" s="62" t="s">
        <v>6296</v>
      </c>
      <c r="D2780" s="25" t="s">
        <v>4496</v>
      </c>
      <c r="E2780" s="25" t="s">
        <v>4122</v>
      </c>
      <c r="F2780" s="26">
        <v>44096</v>
      </c>
      <c r="H2780" s="90">
        <v>844.40720000024896</v>
      </c>
      <c r="I2780" s="90">
        <v>53278.684099972197</v>
      </c>
      <c r="J2780" s="90">
        <v>22724.777000009999</v>
      </c>
      <c r="K2780" s="109">
        <v>26851975753</v>
      </c>
      <c r="L2780" s="89">
        <v>1990</v>
      </c>
      <c r="M2780" s="89">
        <v>0</v>
      </c>
      <c r="N2780" s="89" t="s">
        <v>6445</v>
      </c>
    </row>
    <row r="2781" spans="2:14" x14ac:dyDescent="0.3">
      <c r="B2781" s="27" t="s">
        <v>2777</v>
      </c>
      <c r="C2781" s="62" t="s">
        <v>6297</v>
      </c>
      <c r="D2781" s="25" t="s">
        <v>4496</v>
      </c>
      <c r="E2781" s="25" t="s">
        <v>4123</v>
      </c>
      <c r="F2781" s="26">
        <v>44096</v>
      </c>
      <c r="H2781" s="90">
        <v>7786.7519000023603</v>
      </c>
      <c r="I2781" s="90">
        <v>2003.4030000008599</v>
      </c>
      <c r="J2781" s="90">
        <v>231.505700000096</v>
      </c>
      <c r="K2781" s="109">
        <v>11901326304</v>
      </c>
      <c r="L2781" s="89">
        <v>812</v>
      </c>
      <c r="M2781" s="89">
        <v>0</v>
      </c>
      <c r="N2781" s="89" t="s">
        <v>6445</v>
      </c>
    </row>
    <row r="2782" spans="2:14" x14ac:dyDescent="0.3">
      <c r="B2782" s="27" t="s">
        <v>2778</v>
      </c>
      <c r="C2782" s="62" t="s">
        <v>6298</v>
      </c>
      <c r="D2782" s="25" t="s">
        <v>4497</v>
      </c>
      <c r="E2782" s="25" t="s">
        <v>4089</v>
      </c>
      <c r="F2782" s="26">
        <v>44096</v>
      </c>
      <c r="H2782" s="90">
        <v>776.23045200016304</v>
      </c>
      <c r="I2782" s="90">
        <v>0</v>
      </c>
      <c r="J2782" s="90">
        <v>0</v>
      </c>
      <c r="K2782" s="109">
        <v>38810.595203995697</v>
      </c>
      <c r="L2782" s="89">
        <v>1</v>
      </c>
      <c r="M2782" s="89">
        <v>0</v>
      </c>
      <c r="N2782" s="89" t="s">
        <v>6446</v>
      </c>
    </row>
    <row r="2783" spans="2:14" x14ac:dyDescent="0.3">
      <c r="B2783" s="27" t="s">
        <v>2779</v>
      </c>
      <c r="C2783" s="62" t="s">
        <v>6299</v>
      </c>
      <c r="D2783" s="25" t="s">
        <v>4497</v>
      </c>
      <c r="E2783" s="25" t="s">
        <v>4091</v>
      </c>
      <c r="F2783" s="26">
        <v>44096</v>
      </c>
      <c r="H2783" s="90">
        <v>776.30773499980603</v>
      </c>
      <c r="I2783" s="90">
        <v>0</v>
      </c>
      <c r="J2783" s="90">
        <v>0</v>
      </c>
      <c r="K2783" s="109">
        <v>310530683.19042999</v>
      </c>
      <c r="L2783" s="89">
        <v>1</v>
      </c>
      <c r="M2783" s="89">
        <v>1</v>
      </c>
      <c r="N2783" s="89" t="s">
        <v>6446</v>
      </c>
    </row>
    <row r="2784" spans="2:14" x14ac:dyDescent="0.3">
      <c r="B2784" s="27" t="s">
        <v>2780</v>
      </c>
      <c r="C2784" s="62" t="s">
        <v>6300</v>
      </c>
      <c r="D2784" s="25" t="s">
        <v>4498</v>
      </c>
      <c r="E2784" s="25" t="s">
        <v>4093</v>
      </c>
      <c r="F2784" s="26">
        <v>44096</v>
      </c>
      <c r="H2784" s="90">
        <v>2345.3288000002499</v>
      </c>
      <c r="I2784" s="90">
        <v>0</v>
      </c>
      <c r="J2784" s="90">
        <v>0</v>
      </c>
      <c r="K2784" s="109">
        <v>1718989293</v>
      </c>
      <c r="L2784" s="89">
        <v>155</v>
      </c>
      <c r="M2784" s="89">
        <v>0</v>
      </c>
      <c r="N2784" s="89" t="s">
        <v>6445</v>
      </c>
    </row>
    <row r="2785" spans="2:14" x14ac:dyDescent="0.3">
      <c r="B2785" s="27" t="s">
        <v>2781</v>
      </c>
      <c r="C2785" s="62" t="s">
        <v>6301</v>
      </c>
      <c r="D2785" s="25" t="s">
        <v>4498</v>
      </c>
      <c r="E2785" s="25" t="s">
        <v>4122</v>
      </c>
      <c r="F2785" s="26">
        <v>44096</v>
      </c>
      <c r="H2785" s="90">
        <v>979.47620000038296</v>
      </c>
      <c r="I2785" s="90">
        <v>1371.0687000006401</v>
      </c>
      <c r="J2785" s="90">
        <v>4672.0599000006896</v>
      </c>
      <c r="K2785" s="109">
        <v>9153853514</v>
      </c>
      <c r="L2785" s="89">
        <v>830</v>
      </c>
      <c r="M2785" s="89">
        <v>0</v>
      </c>
      <c r="N2785" s="89" t="s">
        <v>6445</v>
      </c>
    </row>
    <row r="2786" spans="2:14" x14ac:dyDescent="0.3">
      <c r="B2786" s="27" t="s">
        <v>2782</v>
      </c>
      <c r="C2786" s="62" t="s">
        <v>6302</v>
      </c>
      <c r="D2786" s="25" t="s">
        <v>4498</v>
      </c>
      <c r="E2786" s="25" t="s">
        <v>4123</v>
      </c>
      <c r="F2786" s="26">
        <v>44096</v>
      </c>
      <c r="H2786" s="90">
        <v>2685.2703000009101</v>
      </c>
      <c r="I2786" s="90">
        <v>7.4481000000014301</v>
      </c>
      <c r="J2786" s="90">
        <v>0</v>
      </c>
      <c r="K2786" s="109">
        <v>2618446279</v>
      </c>
      <c r="L2786" s="89">
        <v>236</v>
      </c>
      <c r="M2786" s="89">
        <v>0</v>
      </c>
      <c r="N2786" s="89" t="s">
        <v>6445</v>
      </c>
    </row>
    <row r="2787" spans="2:14" x14ac:dyDescent="0.3">
      <c r="B2787" s="27" t="s">
        <v>2783</v>
      </c>
      <c r="C2787" s="62" t="s">
        <v>6303</v>
      </c>
      <c r="D2787" s="25" t="s">
        <v>4499</v>
      </c>
      <c r="E2787" s="25" t="s">
        <v>4092</v>
      </c>
      <c r="F2787" s="26">
        <v>44096</v>
      </c>
      <c r="H2787" s="90">
        <v>1662.2328999992501</v>
      </c>
      <c r="I2787" s="90">
        <v>1504.9035000000099</v>
      </c>
      <c r="J2787" s="90">
        <v>0</v>
      </c>
      <c r="K2787" s="109">
        <v>958786813</v>
      </c>
      <c r="L2787" s="89">
        <v>221</v>
      </c>
      <c r="M2787" s="89">
        <v>0</v>
      </c>
      <c r="N2787" s="89" t="s">
        <v>6445</v>
      </c>
    </row>
    <row r="2788" spans="2:14" x14ac:dyDescent="0.3">
      <c r="B2788" s="27" t="s">
        <v>2784</v>
      </c>
      <c r="C2788" s="62" t="s">
        <v>6304</v>
      </c>
      <c r="D2788" s="25" t="s">
        <v>4499</v>
      </c>
      <c r="E2788" s="25" t="s">
        <v>4093</v>
      </c>
      <c r="F2788" s="26">
        <v>44096</v>
      </c>
      <c r="H2788" s="90">
        <v>3307.7179999984801</v>
      </c>
      <c r="I2788" s="90">
        <v>1129.77590000071</v>
      </c>
      <c r="J2788" s="90">
        <v>0</v>
      </c>
      <c r="K2788" s="109">
        <v>10276035029</v>
      </c>
      <c r="L2788" s="89">
        <v>2491</v>
      </c>
      <c r="M2788" s="89">
        <v>0</v>
      </c>
      <c r="N2788" s="89" t="s">
        <v>6445</v>
      </c>
    </row>
    <row r="2789" spans="2:14" x14ac:dyDescent="0.3">
      <c r="B2789" s="27" t="s">
        <v>2785</v>
      </c>
      <c r="C2789" s="62" t="s">
        <v>6305</v>
      </c>
      <c r="D2789" s="25" t="s">
        <v>4499</v>
      </c>
      <c r="E2789" s="25" t="s">
        <v>4116</v>
      </c>
      <c r="F2789" s="26">
        <v>44096</v>
      </c>
      <c r="H2789" s="90">
        <v>3415.8205999992801</v>
      </c>
      <c r="I2789" s="90">
        <v>4432.1502000019</v>
      </c>
      <c r="J2789" s="90">
        <v>6692.9329999983302</v>
      </c>
      <c r="K2789" s="109">
        <v>60116225656</v>
      </c>
      <c r="L2789" s="89">
        <v>872</v>
      </c>
      <c r="M2789" s="89">
        <v>2</v>
      </c>
      <c r="N2789" s="89" t="s">
        <v>6445</v>
      </c>
    </row>
    <row r="2790" spans="2:14" x14ac:dyDescent="0.3">
      <c r="B2790" s="27" t="s">
        <v>2786</v>
      </c>
      <c r="C2790" s="62" t="s">
        <v>6306</v>
      </c>
      <c r="D2790" s="25" t="s">
        <v>4499</v>
      </c>
      <c r="E2790" s="25" t="s">
        <v>4102</v>
      </c>
      <c r="F2790" s="26">
        <v>44096</v>
      </c>
      <c r="H2790" s="90">
        <v>3728.2747999988501</v>
      </c>
      <c r="I2790" s="90">
        <v>0</v>
      </c>
      <c r="J2790" s="90">
        <v>0</v>
      </c>
      <c r="K2790" s="109">
        <v>2267110308</v>
      </c>
      <c r="L2790" s="89">
        <v>313</v>
      </c>
      <c r="M2790" s="89">
        <v>0</v>
      </c>
      <c r="N2790" s="89" t="s">
        <v>6445</v>
      </c>
    </row>
    <row r="2791" spans="2:14" x14ac:dyDescent="0.3">
      <c r="B2791" s="27" t="s">
        <v>2787</v>
      </c>
      <c r="C2791" s="62" t="s">
        <v>6307</v>
      </c>
      <c r="D2791" s="25" t="s">
        <v>4499</v>
      </c>
      <c r="E2791" s="25" t="s">
        <v>4128</v>
      </c>
      <c r="F2791" s="26">
        <v>44096</v>
      </c>
      <c r="H2791" s="90">
        <v>2563.4800000004502</v>
      </c>
      <c r="I2791" s="90">
        <v>6163.7360000014296</v>
      </c>
      <c r="J2791" s="90">
        <v>26151.580300003301</v>
      </c>
      <c r="K2791" s="109">
        <v>50314779052</v>
      </c>
      <c r="L2791" s="89">
        <v>1991</v>
      </c>
      <c r="M2791" s="89">
        <v>1</v>
      </c>
      <c r="N2791" s="89" t="s">
        <v>6445</v>
      </c>
    </row>
    <row r="2792" spans="2:14" x14ac:dyDescent="0.3">
      <c r="B2792" s="27" t="s">
        <v>2788</v>
      </c>
      <c r="C2792" s="62" t="s">
        <v>6308</v>
      </c>
      <c r="D2792" s="25" t="s">
        <v>4499</v>
      </c>
      <c r="E2792" s="25" t="s">
        <v>4129</v>
      </c>
      <c r="F2792" s="26">
        <v>44096</v>
      </c>
      <c r="H2792" s="90">
        <v>3185.00730000064</v>
      </c>
      <c r="I2792" s="90">
        <v>6409.6283999979496</v>
      </c>
      <c r="J2792" s="90">
        <v>0</v>
      </c>
      <c r="K2792" s="109">
        <v>8798884402</v>
      </c>
      <c r="L2792" s="89">
        <v>892</v>
      </c>
      <c r="M2792" s="89">
        <v>0</v>
      </c>
      <c r="N2792" s="89" t="s">
        <v>6445</v>
      </c>
    </row>
    <row r="2793" spans="2:14" x14ac:dyDescent="0.3">
      <c r="B2793" s="27" t="s">
        <v>2789</v>
      </c>
      <c r="C2793" s="62" t="s">
        <v>6309</v>
      </c>
      <c r="D2793" s="25" t="s">
        <v>4499</v>
      </c>
      <c r="E2793" s="25" t="s">
        <v>4130</v>
      </c>
      <c r="F2793" s="26">
        <v>44096</v>
      </c>
      <c r="H2793" s="90">
        <v>1894.9653999991699</v>
      </c>
      <c r="I2793" s="90">
        <v>0</v>
      </c>
      <c r="J2793" s="90">
        <v>0</v>
      </c>
      <c r="K2793" s="109">
        <v>2862667737</v>
      </c>
      <c r="L2793" s="89">
        <v>13</v>
      </c>
      <c r="M2793" s="89">
        <v>0</v>
      </c>
      <c r="N2793" s="89" t="s">
        <v>6445</v>
      </c>
    </row>
    <row r="2794" spans="2:14" x14ac:dyDescent="0.3">
      <c r="B2794" s="27" t="s">
        <v>2790</v>
      </c>
      <c r="C2794" s="62" t="s">
        <v>6310</v>
      </c>
      <c r="D2794" s="25" t="s">
        <v>4499</v>
      </c>
      <c r="E2794" s="25" t="s">
        <v>4108</v>
      </c>
      <c r="F2794" s="26">
        <v>44096</v>
      </c>
      <c r="H2794" s="90">
        <v>1651.86999999918</v>
      </c>
      <c r="I2794" s="90">
        <v>213018.080699921</v>
      </c>
      <c r="J2794" s="90">
        <v>54086.477699994997</v>
      </c>
      <c r="K2794" s="109">
        <v>29237873449</v>
      </c>
      <c r="L2794" s="89">
        <v>3</v>
      </c>
      <c r="M2794" s="89">
        <v>3</v>
      </c>
      <c r="N2794" s="89" t="s">
        <v>6445</v>
      </c>
    </row>
    <row r="2795" spans="2:14" x14ac:dyDescent="0.3">
      <c r="B2795" s="27" t="s">
        <v>2791</v>
      </c>
      <c r="C2795" s="62" t="s">
        <v>6311</v>
      </c>
      <c r="D2795" s="25" t="s">
        <v>4499</v>
      </c>
      <c r="E2795" s="25" t="s">
        <v>4131</v>
      </c>
      <c r="F2795" s="26">
        <v>44096</v>
      </c>
      <c r="H2795" s="90">
        <v>4163.9129000008097</v>
      </c>
      <c r="I2795" s="90">
        <v>0</v>
      </c>
      <c r="J2795" s="90">
        <v>0</v>
      </c>
      <c r="K2795" s="109">
        <v>249671297</v>
      </c>
      <c r="L2795" s="89">
        <v>60</v>
      </c>
      <c r="M2795" s="89">
        <v>0</v>
      </c>
      <c r="N2795" s="89" t="s">
        <v>6445</v>
      </c>
    </row>
    <row r="2796" spans="2:14" x14ac:dyDescent="0.3">
      <c r="B2796" s="27" t="s">
        <v>2792</v>
      </c>
      <c r="C2796" s="62" t="s">
        <v>6312</v>
      </c>
      <c r="D2796" s="25" t="s">
        <v>4499</v>
      </c>
      <c r="E2796" s="25" t="s">
        <v>4132</v>
      </c>
      <c r="F2796" s="26">
        <v>44096</v>
      </c>
      <c r="H2796" s="90">
        <v>4204.6265999972802</v>
      </c>
      <c r="I2796" s="90">
        <v>0</v>
      </c>
      <c r="J2796" s="90">
        <v>0</v>
      </c>
      <c r="K2796" s="109">
        <v>347904931</v>
      </c>
      <c r="L2796" s="89">
        <v>70</v>
      </c>
      <c r="M2796" s="89">
        <v>0</v>
      </c>
      <c r="N2796" s="89" t="s">
        <v>6445</v>
      </c>
    </row>
    <row r="2797" spans="2:14" x14ac:dyDescent="0.3">
      <c r="B2797" s="27" t="s">
        <v>2793</v>
      </c>
      <c r="C2797" s="62" t="s">
        <v>6313</v>
      </c>
      <c r="D2797" s="25" t="s">
        <v>4499</v>
      </c>
      <c r="E2797" s="25" t="s">
        <v>4133</v>
      </c>
      <c r="F2797" s="26">
        <v>44096</v>
      </c>
      <c r="H2797" s="90">
        <v>4463.8783000037101</v>
      </c>
      <c r="I2797" s="90">
        <v>0</v>
      </c>
      <c r="J2797" s="90">
        <v>0</v>
      </c>
      <c r="K2797" s="109">
        <v>1151824725</v>
      </c>
      <c r="L2797" s="89">
        <v>135</v>
      </c>
      <c r="M2797" s="89">
        <v>0</v>
      </c>
      <c r="N2797" s="89" t="s">
        <v>6445</v>
      </c>
    </row>
    <row r="2798" spans="2:14" x14ac:dyDescent="0.3">
      <c r="B2798" s="27" t="s">
        <v>2794</v>
      </c>
      <c r="C2798" s="62" t="s">
        <v>6314</v>
      </c>
      <c r="D2798" s="25" t="s">
        <v>4499</v>
      </c>
      <c r="E2798" s="25" t="s">
        <v>4134</v>
      </c>
      <c r="F2798" s="26">
        <v>44096</v>
      </c>
      <c r="H2798" s="90">
        <v>4482.1093999966997</v>
      </c>
      <c r="I2798" s="90">
        <v>0</v>
      </c>
      <c r="J2798" s="90">
        <v>12641.151399999901</v>
      </c>
      <c r="K2798" s="109">
        <v>6610088704</v>
      </c>
      <c r="L2798" s="89">
        <v>426</v>
      </c>
      <c r="M2798" s="89">
        <v>0</v>
      </c>
      <c r="N2798" s="89" t="s">
        <v>6445</v>
      </c>
    </row>
    <row r="2799" spans="2:14" x14ac:dyDescent="0.3">
      <c r="B2799" s="27" t="s">
        <v>2795</v>
      </c>
      <c r="C2799" s="62" t="s">
        <v>6315</v>
      </c>
      <c r="D2799" s="25" t="s">
        <v>4500</v>
      </c>
      <c r="E2799" s="25" t="s">
        <v>4093</v>
      </c>
      <c r="F2799" s="26">
        <v>44096</v>
      </c>
      <c r="H2799" s="90">
        <v>2862.55790000036</v>
      </c>
      <c r="I2799" s="90">
        <v>524.00700000021595</v>
      </c>
      <c r="J2799" s="90">
        <v>0</v>
      </c>
      <c r="K2799" s="109">
        <v>968330150</v>
      </c>
      <c r="L2799" s="89">
        <v>96</v>
      </c>
      <c r="M2799" s="89">
        <v>0</v>
      </c>
      <c r="N2799" s="89" t="s">
        <v>6445</v>
      </c>
    </row>
    <row r="2800" spans="2:14" x14ac:dyDescent="0.3">
      <c r="B2800" s="27" t="s">
        <v>2796</v>
      </c>
      <c r="C2800" s="62" t="s">
        <v>6316</v>
      </c>
      <c r="D2800" s="25" t="s">
        <v>4500</v>
      </c>
      <c r="E2800" s="25" t="s">
        <v>4138</v>
      </c>
      <c r="F2800" s="26">
        <v>44096</v>
      </c>
      <c r="H2800" s="90">
        <v>2037.9262000005699</v>
      </c>
      <c r="I2800" s="90">
        <v>0</v>
      </c>
      <c r="J2800" s="90">
        <v>0</v>
      </c>
      <c r="K2800" s="109">
        <v>768977790</v>
      </c>
      <c r="L2800" s="89">
        <v>1</v>
      </c>
      <c r="M2800" s="89">
        <v>0</v>
      </c>
      <c r="N2800" s="89" t="s">
        <v>6445</v>
      </c>
    </row>
    <row r="2801" spans="2:14" x14ac:dyDescent="0.3">
      <c r="B2801" s="27" t="s">
        <v>2797</v>
      </c>
      <c r="C2801" s="62" t="s">
        <v>6317</v>
      </c>
      <c r="D2801" s="25" t="s">
        <v>4500</v>
      </c>
      <c r="E2801" s="25" t="s">
        <v>4122</v>
      </c>
      <c r="F2801" s="26">
        <v>44096</v>
      </c>
      <c r="H2801" s="90">
        <v>2791.4375</v>
      </c>
      <c r="I2801" s="90">
        <v>81142.481899976701</v>
      </c>
      <c r="J2801" s="90">
        <v>158893.53090000199</v>
      </c>
      <c r="K2801" s="109">
        <v>141505521907</v>
      </c>
      <c r="L2801" s="89">
        <v>7428</v>
      </c>
      <c r="M2801" s="89">
        <v>0</v>
      </c>
      <c r="N2801" s="89" t="s">
        <v>6445</v>
      </c>
    </row>
    <row r="2802" spans="2:14" x14ac:dyDescent="0.3">
      <c r="B2802" s="27" t="s">
        <v>2798</v>
      </c>
      <c r="C2802" s="62" t="s">
        <v>6318</v>
      </c>
      <c r="D2802" s="25" t="s">
        <v>4500</v>
      </c>
      <c r="E2802" s="25" t="s">
        <v>4123</v>
      </c>
      <c r="F2802" s="26">
        <v>44096</v>
      </c>
      <c r="H2802" s="90">
        <v>1190.6718000005901</v>
      </c>
      <c r="I2802" s="90">
        <v>16535.332599997499</v>
      </c>
      <c r="J2802" s="90">
        <v>251.95870000007599</v>
      </c>
      <c r="K2802" s="109">
        <v>4706979269</v>
      </c>
      <c r="L2802" s="89">
        <v>84</v>
      </c>
      <c r="M2802" s="89">
        <v>0</v>
      </c>
      <c r="N2802" s="89" t="s">
        <v>6445</v>
      </c>
    </row>
    <row r="2803" spans="2:14" x14ac:dyDescent="0.3">
      <c r="B2803" s="27" t="s">
        <v>2799</v>
      </c>
      <c r="C2803" s="62" t="s">
        <v>6319</v>
      </c>
      <c r="D2803" s="25" t="s">
        <v>4500</v>
      </c>
      <c r="E2803" s="25" t="s">
        <v>4141</v>
      </c>
      <c r="F2803" s="26">
        <v>44096</v>
      </c>
      <c r="H2803" s="90">
        <v>2743.3896000012801</v>
      </c>
      <c r="I2803" s="90">
        <v>0</v>
      </c>
      <c r="J2803" s="90">
        <v>0</v>
      </c>
      <c r="K2803" s="109">
        <v>9861834181</v>
      </c>
      <c r="L2803" s="89">
        <v>2</v>
      </c>
      <c r="M2803" s="89">
        <v>0</v>
      </c>
      <c r="N2803" s="89" t="s">
        <v>6445</v>
      </c>
    </row>
    <row r="2804" spans="2:14" x14ac:dyDescent="0.3">
      <c r="B2804" s="27" t="s">
        <v>2800</v>
      </c>
      <c r="C2804" s="62" t="s">
        <v>6320</v>
      </c>
      <c r="D2804" s="25" t="s">
        <v>4501</v>
      </c>
      <c r="E2804" s="25" t="s">
        <v>4092</v>
      </c>
      <c r="F2804" s="26">
        <v>44096</v>
      </c>
      <c r="H2804" s="90">
        <v>1011.36699999962</v>
      </c>
      <c r="I2804" s="90">
        <v>0</v>
      </c>
      <c r="J2804" s="90">
        <v>0</v>
      </c>
      <c r="K2804" s="109">
        <v>1100869653</v>
      </c>
      <c r="L2804" s="89">
        <v>216</v>
      </c>
      <c r="M2804" s="89">
        <v>1</v>
      </c>
      <c r="N2804" s="89" t="s">
        <v>6445</v>
      </c>
    </row>
    <row r="2805" spans="2:14" x14ac:dyDescent="0.3">
      <c r="B2805" s="27" t="s">
        <v>2801</v>
      </c>
      <c r="C2805" s="62" t="s">
        <v>6321</v>
      </c>
      <c r="D2805" s="25" t="s">
        <v>4501</v>
      </c>
      <c r="E2805" s="25" t="s">
        <v>4188</v>
      </c>
      <c r="F2805" s="26">
        <v>44096</v>
      </c>
      <c r="H2805" s="90">
        <v>1053.2841999996499</v>
      </c>
      <c r="I2805" s="90">
        <v>0</v>
      </c>
      <c r="J2805" s="90">
        <v>693.84559999965097</v>
      </c>
      <c r="K2805" s="109">
        <v>266410609</v>
      </c>
      <c r="L2805" s="89">
        <v>107</v>
      </c>
      <c r="M2805" s="89">
        <v>0</v>
      </c>
      <c r="N2805" s="89" t="s">
        <v>6445</v>
      </c>
    </row>
    <row r="2806" spans="2:14" x14ac:dyDescent="0.3">
      <c r="B2806" s="27" t="s">
        <v>2802</v>
      </c>
      <c r="C2806" s="62" t="s">
        <v>6322</v>
      </c>
      <c r="D2806" s="25" t="s">
        <v>4501</v>
      </c>
      <c r="E2806" s="25" t="s">
        <v>4189</v>
      </c>
      <c r="F2806" s="26">
        <v>44096</v>
      </c>
      <c r="H2806" s="90">
        <v>630.02529999986302</v>
      </c>
      <c r="I2806" s="90">
        <v>0</v>
      </c>
      <c r="J2806" s="90">
        <v>0</v>
      </c>
      <c r="K2806" s="109">
        <v>2040766066</v>
      </c>
      <c r="L2806" s="89">
        <v>1</v>
      </c>
      <c r="M2806" s="89">
        <v>1</v>
      </c>
      <c r="N2806" s="89" t="s">
        <v>6445</v>
      </c>
    </row>
    <row r="2807" spans="2:14" x14ac:dyDescent="0.3">
      <c r="B2807" s="27" t="s">
        <v>2803</v>
      </c>
      <c r="C2807" s="62" t="s">
        <v>6323</v>
      </c>
      <c r="D2807" s="25" t="s">
        <v>4501</v>
      </c>
      <c r="E2807" s="25" t="s">
        <v>4094</v>
      </c>
      <c r="F2807" s="26">
        <v>44096</v>
      </c>
      <c r="H2807" s="90">
        <v>922.54660000000104</v>
      </c>
      <c r="I2807" s="90">
        <v>0</v>
      </c>
      <c r="J2807" s="90">
        <v>0</v>
      </c>
      <c r="K2807" s="109">
        <v>747095258</v>
      </c>
      <c r="L2807" s="89">
        <v>3</v>
      </c>
      <c r="M2807" s="89">
        <v>1</v>
      </c>
      <c r="N2807" s="89" t="s">
        <v>6445</v>
      </c>
    </row>
    <row r="2808" spans="2:14" x14ac:dyDescent="0.3">
      <c r="B2808" s="27" t="s">
        <v>2804</v>
      </c>
      <c r="C2808" s="62" t="s">
        <v>6324</v>
      </c>
      <c r="D2808" s="25" t="s">
        <v>4501</v>
      </c>
      <c r="E2808" s="25" t="s">
        <v>4190</v>
      </c>
      <c r="F2808" s="26">
        <v>44096</v>
      </c>
      <c r="H2808" s="90">
        <v>633.01090000011004</v>
      </c>
      <c r="I2808" s="90">
        <v>31595.0325999856</v>
      </c>
      <c r="J2808" s="90">
        <v>0</v>
      </c>
      <c r="K2808" s="109">
        <v>4170556802</v>
      </c>
      <c r="L2808" s="89">
        <v>5</v>
      </c>
      <c r="M2808" s="89">
        <v>5</v>
      </c>
      <c r="N2808" s="89" t="s">
        <v>6445</v>
      </c>
    </row>
    <row r="2809" spans="2:14" x14ac:dyDescent="0.3">
      <c r="B2809" s="27" t="s">
        <v>2805</v>
      </c>
      <c r="C2809" s="62" t="s">
        <v>6325</v>
      </c>
      <c r="D2809" s="25" t="s">
        <v>4502</v>
      </c>
      <c r="E2809" s="25">
        <v>100</v>
      </c>
      <c r="F2809" s="26">
        <v>44096</v>
      </c>
      <c r="H2809" s="90">
        <v>33107.099799990698</v>
      </c>
      <c r="I2809" s="90">
        <v>15103.383100003</v>
      </c>
      <c r="J2809" s="90">
        <v>0</v>
      </c>
      <c r="K2809" s="109">
        <v>6308256112</v>
      </c>
      <c r="L2809" s="89">
        <v>46</v>
      </c>
      <c r="M2809" s="89">
        <v>0</v>
      </c>
      <c r="N2809" s="89" t="s">
        <v>6445</v>
      </c>
    </row>
    <row r="2810" spans="2:14" x14ac:dyDescent="0.3">
      <c r="B2810" s="27" t="s">
        <v>2806</v>
      </c>
      <c r="C2810" s="62" t="s">
        <v>6326</v>
      </c>
      <c r="D2810" s="25" t="s">
        <v>4502</v>
      </c>
      <c r="E2810" s="25" t="s">
        <v>4093</v>
      </c>
      <c r="F2810" s="26">
        <v>44096</v>
      </c>
      <c r="H2810" s="90">
        <v>1347.9266999997201</v>
      </c>
      <c r="I2810" s="90">
        <v>65761.854400038705</v>
      </c>
      <c r="J2810" s="90">
        <v>0</v>
      </c>
      <c r="K2810" s="109">
        <v>4898577364</v>
      </c>
      <c r="L2810" s="89">
        <v>694</v>
      </c>
      <c r="M2810" s="89">
        <v>0</v>
      </c>
      <c r="N2810" s="89" t="s">
        <v>6445</v>
      </c>
    </row>
    <row r="2811" spans="2:14" x14ac:dyDescent="0.3">
      <c r="B2811" s="27" t="s">
        <v>2807</v>
      </c>
      <c r="C2811" s="62" t="s">
        <v>6327</v>
      </c>
      <c r="D2811" s="25" t="s">
        <v>4502</v>
      </c>
      <c r="E2811" s="25" t="s">
        <v>4116</v>
      </c>
      <c r="F2811" s="26">
        <v>44096</v>
      </c>
      <c r="H2811" s="90">
        <v>1384.09720000066</v>
      </c>
      <c r="I2811" s="90">
        <v>120687.276100039</v>
      </c>
      <c r="J2811" s="90">
        <v>64599.822899997198</v>
      </c>
      <c r="K2811" s="109">
        <v>24332529169</v>
      </c>
      <c r="L2811" s="89">
        <v>214</v>
      </c>
      <c r="M2811" s="89">
        <v>1</v>
      </c>
      <c r="N2811" s="89" t="s">
        <v>6445</v>
      </c>
    </row>
    <row r="2812" spans="2:14" x14ac:dyDescent="0.3">
      <c r="B2812" s="27" t="s">
        <v>2808</v>
      </c>
      <c r="C2812" s="62" t="s">
        <v>6328</v>
      </c>
      <c r="D2812" s="25" t="s">
        <v>4502</v>
      </c>
      <c r="E2812" s="25" t="s">
        <v>3039</v>
      </c>
      <c r="F2812" s="26">
        <v>44096</v>
      </c>
      <c r="H2812" s="90">
        <v>30059.057900011499</v>
      </c>
      <c r="I2812" s="90">
        <v>316.79029999999301</v>
      </c>
      <c r="J2812" s="90">
        <v>316.36409999989002</v>
      </c>
      <c r="K2812" s="109">
        <v>9481369970</v>
      </c>
      <c r="L2812" s="89">
        <v>13693</v>
      </c>
      <c r="M2812" s="89">
        <v>1</v>
      </c>
      <c r="N2812" s="89" t="s">
        <v>6445</v>
      </c>
    </row>
    <row r="2813" spans="2:14" x14ac:dyDescent="0.3">
      <c r="B2813" s="27" t="s">
        <v>2809</v>
      </c>
      <c r="C2813" s="62" t="s">
        <v>6329</v>
      </c>
      <c r="D2813" s="25" t="s">
        <v>4502</v>
      </c>
      <c r="E2813" s="25" t="s">
        <v>4102</v>
      </c>
      <c r="F2813" s="26">
        <v>44096</v>
      </c>
      <c r="H2813" s="90">
        <v>27762.750699996901</v>
      </c>
      <c r="I2813" s="90">
        <v>12294.509700000301</v>
      </c>
      <c r="J2813" s="90">
        <v>11079.4285999984</v>
      </c>
      <c r="K2813" s="109">
        <v>61681899086</v>
      </c>
      <c r="L2813" s="89">
        <v>32495</v>
      </c>
      <c r="M2813" s="89">
        <v>1</v>
      </c>
      <c r="N2813" s="89" t="s">
        <v>6445</v>
      </c>
    </row>
    <row r="2814" spans="2:14" x14ac:dyDescent="0.3">
      <c r="B2814" s="27" t="s">
        <v>2810</v>
      </c>
      <c r="C2814" s="62" t="s">
        <v>6330</v>
      </c>
      <c r="D2814" s="25" t="s">
        <v>4502</v>
      </c>
      <c r="E2814" s="25" t="s">
        <v>4097</v>
      </c>
      <c r="F2814" s="26">
        <v>44096</v>
      </c>
      <c r="H2814" s="90">
        <v>1050.9668000005199</v>
      </c>
      <c r="I2814" s="90">
        <v>0</v>
      </c>
      <c r="J2814" s="90">
        <v>0</v>
      </c>
      <c r="K2814" s="109">
        <v>11832712941</v>
      </c>
      <c r="L2814" s="89">
        <v>4</v>
      </c>
      <c r="M2814" s="89">
        <v>1</v>
      </c>
      <c r="N2814" s="89" t="s">
        <v>6445</v>
      </c>
    </row>
    <row r="2815" spans="2:14" x14ac:dyDescent="0.3">
      <c r="B2815" s="27" t="s">
        <v>2811</v>
      </c>
      <c r="C2815" s="62" t="s">
        <v>6331</v>
      </c>
      <c r="D2815" s="25" t="s">
        <v>4502</v>
      </c>
      <c r="E2815" s="25" t="s">
        <v>4128</v>
      </c>
      <c r="F2815" s="26">
        <v>44096</v>
      </c>
      <c r="H2815" s="90">
        <v>1363.0528999995399</v>
      </c>
      <c r="I2815" s="90">
        <v>286476.64359998697</v>
      </c>
      <c r="J2815" s="90">
        <v>822427.53699970199</v>
      </c>
      <c r="K2815" s="109">
        <v>42029624883</v>
      </c>
      <c r="L2815" s="89">
        <v>1388</v>
      </c>
      <c r="M2815" s="89">
        <v>1</v>
      </c>
      <c r="N2815" s="89" t="s">
        <v>6445</v>
      </c>
    </row>
    <row r="2816" spans="2:14" x14ac:dyDescent="0.3">
      <c r="B2816" s="27" t="s">
        <v>2812</v>
      </c>
      <c r="C2816" s="62" t="s">
        <v>6332</v>
      </c>
      <c r="D2816" s="25" t="s">
        <v>4502</v>
      </c>
      <c r="E2816" s="25" t="s">
        <v>4129</v>
      </c>
      <c r="F2816" s="26">
        <v>44096</v>
      </c>
      <c r="H2816" s="90">
        <v>1383.8487999997999</v>
      </c>
      <c r="I2816" s="90">
        <v>820844.65639972698</v>
      </c>
      <c r="J2816" s="90">
        <v>0</v>
      </c>
      <c r="K2816" s="109">
        <v>5314098452</v>
      </c>
      <c r="L2816" s="89">
        <v>350</v>
      </c>
      <c r="M2816" s="89">
        <v>0</v>
      </c>
      <c r="N2816" s="89" t="s">
        <v>6445</v>
      </c>
    </row>
    <row r="2817" spans="2:14" x14ac:dyDescent="0.3">
      <c r="B2817" s="27" t="s">
        <v>2813</v>
      </c>
      <c r="C2817" s="62" t="s">
        <v>6333</v>
      </c>
      <c r="D2817" s="25" t="s">
        <v>4502</v>
      </c>
      <c r="E2817" s="25" t="s">
        <v>4130</v>
      </c>
      <c r="F2817" s="26">
        <v>44096</v>
      </c>
      <c r="H2817" s="90">
        <v>1089.1863000001799</v>
      </c>
      <c r="I2817" s="90">
        <v>0</v>
      </c>
      <c r="J2817" s="90">
        <v>0</v>
      </c>
      <c r="K2817" s="109">
        <v>10400945876</v>
      </c>
      <c r="L2817" s="89">
        <v>20</v>
      </c>
      <c r="M2817" s="89">
        <v>0</v>
      </c>
      <c r="N2817" s="89" t="s">
        <v>6445</v>
      </c>
    </row>
    <row r="2818" spans="2:14" x14ac:dyDescent="0.3">
      <c r="B2818" s="27" t="s">
        <v>2814</v>
      </c>
      <c r="C2818" s="62" t="s">
        <v>6334</v>
      </c>
      <c r="D2818" s="25" t="s">
        <v>4502</v>
      </c>
      <c r="E2818" s="25" t="s">
        <v>4131</v>
      </c>
      <c r="F2818" s="26">
        <v>44096</v>
      </c>
      <c r="H2818" s="90">
        <v>1309.86020000093</v>
      </c>
      <c r="I2818" s="90">
        <v>0</v>
      </c>
      <c r="J2818" s="90">
        <v>0</v>
      </c>
      <c r="K2818" s="109">
        <v>72538508</v>
      </c>
      <c r="L2818" s="89">
        <v>15</v>
      </c>
      <c r="M2818" s="89">
        <v>0</v>
      </c>
      <c r="N2818" s="89" t="s">
        <v>6445</v>
      </c>
    </row>
    <row r="2819" spans="2:14" x14ac:dyDescent="0.3">
      <c r="B2819" s="27" t="s">
        <v>2815</v>
      </c>
      <c r="C2819" s="62" t="s">
        <v>6335</v>
      </c>
      <c r="D2819" s="25" t="s">
        <v>4502</v>
      </c>
      <c r="E2819" s="25" t="s">
        <v>4132</v>
      </c>
      <c r="F2819" s="26">
        <v>44096</v>
      </c>
      <c r="H2819" s="90">
        <v>1397.67740000039</v>
      </c>
      <c r="I2819" s="90">
        <v>0</v>
      </c>
      <c r="J2819" s="90">
        <v>0</v>
      </c>
      <c r="K2819" s="109">
        <v>118497230</v>
      </c>
      <c r="L2819" s="89">
        <v>36</v>
      </c>
      <c r="M2819" s="89">
        <v>0</v>
      </c>
      <c r="N2819" s="89" t="s">
        <v>6445</v>
      </c>
    </row>
    <row r="2820" spans="2:14" x14ac:dyDescent="0.3">
      <c r="B2820" s="27" t="s">
        <v>2816</v>
      </c>
      <c r="C2820" s="62" t="s">
        <v>6336</v>
      </c>
      <c r="D2820" s="25" t="s">
        <v>4502</v>
      </c>
      <c r="E2820" s="25" t="s">
        <v>4133</v>
      </c>
      <c r="F2820" s="26">
        <v>44096</v>
      </c>
      <c r="H2820" s="90">
        <v>1329.00049999915</v>
      </c>
      <c r="I2820" s="90">
        <v>0</v>
      </c>
      <c r="J2820" s="90">
        <v>0</v>
      </c>
      <c r="K2820" s="109">
        <v>153780027</v>
      </c>
      <c r="L2820" s="89">
        <v>54</v>
      </c>
      <c r="M2820" s="89">
        <v>0</v>
      </c>
      <c r="N2820" s="89" t="s">
        <v>6445</v>
      </c>
    </row>
    <row r="2821" spans="2:14" x14ac:dyDescent="0.3">
      <c r="B2821" s="27" t="s">
        <v>2817</v>
      </c>
      <c r="C2821" s="62" t="s">
        <v>6337</v>
      </c>
      <c r="D2821" s="25" t="s">
        <v>4502</v>
      </c>
      <c r="E2821" s="25" t="s">
        <v>4134</v>
      </c>
      <c r="F2821" s="26">
        <v>44096</v>
      </c>
      <c r="H2821" s="90">
        <v>1345.6765000000601</v>
      </c>
      <c r="I2821" s="90">
        <v>0</v>
      </c>
      <c r="J2821" s="90">
        <v>0</v>
      </c>
      <c r="K2821" s="109">
        <v>1380827517</v>
      </c>
      <c r="L2821" s="89">
        <v>296</v>
      </c>
      <c r="M2821" s="89">
        <v>0</v>
      </c>
      <c r="N2821" s="89" t="s">
        <v>6445</v>
      </c>
    </row>
    <row r="2822" spans="2:14" x14ac:dyDescent="0.3">
      <c r="B2822" s="27" t="s">
        <v>2818</v>
      </c>
      <c r="C2822" s="62" t="s">
        <v>6338</v>
      </c>
      <c r="D2822" s="25" t="s">
        <v>4503</v>
      </c>
      <c r="E2822" s="25" t="s">
        <v>4093</v>
      </c>
      <c r="F2822" s="26">
        <v>44096</v>
      </c>
      <c r="H2822" s="90">
        <v>1971.5263999998599</v>
      </c>
      <c r="I2822" s="90">
        <v>6971.7374000027803</v>
      </c>
      <c r="J2822" s="90">
        <v>0</v>
      </c>
      <c r="K2822" s="109">
        <v>16047068537</v>
      </c>
      <c r="L2822" s="89">
        <v>1438</v>
      </c>
      <c r="M2822" s="89">
        <v>0</v>
      </c>
      <c r="N2822" s="89" t="s">
        <v>6445</v>
      </c>
    </row>
    <row r="2823" spans="2:14" x14ac:dyDescent="0.3">
      <c r="B2823" s="27" t="s">
        <v>2819</v>
      </c>
      <c r="C2823" s="62" t="s">
        <v>6339</v>
      </c>
      <c r="D2823" s="25" t="s">
        <v>4503</v>
      </c>
      <c r="E2823" s="25" t="s">
        <v>4138</v>
      </c>
      <c r="F2823" s="26">
        <v>44096</v>
      </c>
      <c r="H2823" s="90">
        <v>2398.67639999837</v>
      </c>
      <c r="I2823" s="90">
        <v>0</v>
      </c>
      <c r="J2823" s="90">
        <v>0</v>
      </c>
      <c r="K2823" s="109">
        <v>7059913752</v>
      </c>
      <c r="L2823" s="89">
        <v>20</v>
      </c>
      <c r="M2823" s="89">
        <v>0</v>
      </c>
      <c r="N2823" s="89" t="s">
        <v>6445</v>
      </c>
    </row>
    <row r="2824" spans="2:14" x14ac:dyDescent="0.3">
      <c r="B2824" s="27" t="s">
        <v>2820</v>
      </c>
      <c r="C2824" s="62" t="s">
        <v>6340</v>
      </c>
      <c r="D2824" s="25" t="s">
        <v>4503</v>
      </c>
      <c r="E2824" s="25" t="s">
        <v>4122</v>
      </c>
      <c r="F2824" s="26">
        <v>44096</v>
      </c>
      <c r="H2824" s="90">
        <v>1287.4575999993799</v>
      </c>
      <c r="I2824" s="90">
        <v>131254.726900101</v>
      </c>
      <c r="J2824" s="90">
        <v>42935.7684999704</v>
      </c>
      <c r="K2824" s="109">
        <v>56469292770</v>
      </c>
      <c r="L2824" s="89">
        <v>2540</v>
      </c>
      <c r="M2824" s="89">
        <v>0</v>
      </c>
      <c r="N2824" s="89" t="s">
        <v>6445</v>
      </c>
    </row>
    <row r="2825" spans="2:14" x14ac:dyDescent="0.3">
      <c r="B2825" s="27" t="s">
        <v>2821</v>
      </c>
      <c r="C2825" s="62" t="s">
        <v>6341</v>
      </c>
      <c r="D2825" s="25" t="s">
        <v>4504</v>
      </c>
      <c r="E2825" s="25" t="s">
        <v>4092</v>
      </c>
      <c r="F2825" s="26">
        <v>44043</v>
      </c>
      <c r="H2825" s="90"/>
      <c r="I2825" s="90"/>
      <c r="J2825" s="90"/>
      <c r="K2825" s="109"/>
      <c r="L2825" s="89"/>
      <c r="M2825" s="89"/>
      <c r="N2825" s="89" t="s">
        <v>6445</v>
      </c>
    </row>
    <row r="2826" spans="2:14" x14ac:dyDescent="0.3">
      <c r="B2826" s="27" t="s">
        <v>2822</v>
      </c>
      <c r="C2826" s="62" t="s">
        <v>6342</v>
      </c>
      <c r="D2826" s="25" t="s">
        <v>4504</v>
      </c>
      <c r="E2826" s="25" t="s">
        <v>4093</v>
      </c>
      <c r="F2826" s="26">
        <v>44043</v>
      </c>
      <c r="H2826" s="90"/>
      <c r="I2826" s="90"/>
      <c r="J2826" s="90"/>
      <c r="K2826" s="109"/>
      <c r="L2826" s="89"/>
      <c r="M2826" s="89"/>
      <c r="N2826" s="89" t="s">
        <v>6445</v>
      </c>
    </row>
    <row r="2827" spans="2:14" x14ac:dyDescent="0.3">
      <c r="B2827" s="27" t="s">
        <v>2823</v>
      </c>
      <c r="C2827" s="62" t="s">
        <v>6343</v>
      </c>
      <c r="D2827" s="25" t="s">
        <v>4504</v>
      </c>
      <c r="E2827" s="25" t="s">
        <v>4116</v>
      </c>
      <c r="F2827" s="26">
        <v>44043</v>
      </c>
      <c r="H2827" s="90"/>
      <c r="I2827" s="90"/>
      <c r="J2827" s="90"/>
      <c r="K2827" s="109"/>
      <c r="L2827" s="89"/>
      <c r="M2827" s="89"/>
      <c r="N2827" s="89" t="s">
        <v>6445</v>
      </c>
    </row>
    <row r="2828" spans="2:14" x14ac:dyDescent="0.3">
      <c r="B2828" s="27" t="s">
        <v>2824</v>
      </c>
      <c r="C2828" s="62" t="s">
        <v>6344</v>
      </c>
      <c r="D2828" s="25" t="s">
        <v>4504</v>
      </c>
      <c r="E2828" s="25" t="s">
        <v>4094</v>
      </c>
      <c r="F2828" s="26">
        <v>44043</v>
      </c>
      <c r="H2828" s="90"/>
      <c r="I2828" s="90"/>
      <c r="J2828" s="90"/>
      <c r="K2828" s="109"/>
      <c r="L2828" s="89"/>
      <c r="M2828" s="89"/>
      <c r="N2828" s="89" t="s">
        <v>6445</v>
      </c>
    </row>
    <row r="2829" spans="2:14" x14ac:dyDescent="0.3">
      <c r="B2829" s="27" t="s">
        <v>2825</v>
      </c>
      <c r="C2829" s="62" t="s">
        <v>6345</v>
      </c>
      <c r="D2829" s="25" t="s">
        <v>4504</v>
      </c>
      <c r="E2829" s="25" t="s">
        <v>4207</v>
      </c>
      <c r="F2829" s="26">
        <v>44043</v>
      </c>
      <c r="H2829" s="90"/>
      <c r="I2829" s="90"/>
      <c r="J2829" s="90"/>
      <c r="K2829" s="109"/>
      <c r="L2829" s="89"/>
      <c r="M2829" s="89"/>
      <c r="N2829" s="89" t="s">
        <v>6445</v>
      </c>
    </row>
    <row r="2830" spans="2:14" x14ac:dyDescent="0.3">
      <c r="B2830" s="27" t="s">
        <v>2826</v>
      </c>
      <c r="C2830" s="62" t="s">
        <v>6346</v>
      </c>
      <c r="D2830" s="25" t="s">
        <v>4504</v>
      </c>
      <c r="E2830" s="25" t="s">
        <v>4097</v>
      </c>
      <c r="F2830" s="26">
        <v>44043</v>
      </c>
      <c r="H2830" s="90"/>
      <c r="I2830" s="90"/>
      <c r="J2830" s="90"/>
      <c r="K2830" s="109"/>
      <c r="L2830" s="89"/>
      <c r="M2830" s="89"/>
      <c r="N2830" s="89" t="s">
        <v>6445</v>
      </c>
    </row>
    <row r="2831" spans="2:14" x14ac:dyDescent="0.3">
      <c r="B2831" s="27" t="s">
        <v>2827</v>
      </c>
      <c r="C2831" s="62" t="s">
        <v>6347</v>
      </c>
      <c r="D2831" s="25" t="s">
        <v>4504</v>
      </c>
      <c r="E2831" s="25" t="s">
        <v>4109</v>
      </c>
      <c r="F2831" s="26">
        <v>44043</v>
      </c>
      <c r="H2831" s="90"/>
      <c r="I2831" s="90"/>
      <c r="J2831" s="90"/>
      <c r="K2831" s="109"/>
      <c r="L2831" s="89"/>
      <c r="M2831" s="89"/>
      <c r="N2831" s="89" t="s">
        <v>6445</v>
      </c>
    </row>
    <row r="2832" spans="2:14" x14ac:dyDescent="0.3">
      <c r="B2832" s="27" t="s">
        <v>2828</v>
      </c>
      <c r="C2832" s="62" t="s">
        <v>6348</v>
      </c>
      <c r="D2832" s="25" t="s">
        <v>4505</v>
      </c>
      <c r="E2832" s="25" t="s">
        <v>4092</v>
      </c>
      <c r="F2832" s="26">
        <v>44043</v>
      </c>
      <c r="H2832" s="90"/>
      <c r="I2832" s="90"/>
      <c r="J2832" s="90"/>
      <c r="K2832" s="109"/>
      <c r="L2832" s="89"/>
      <c r="M2832" s="89"/>
      <c r="N2832" s="89" t="s">
        <v>6445</v>
      </c>
    </row>
    <row r="2833" spans="2:14" x14ac:dyDescent="0.3">
      <c r="B2833" s="27" t="s">
        <v>2829</v>
      </c>
      <c r="C2833" s="62" t="s">
        <v>6349</v>
      </c>
      <c r="D2833" s="25" t="s">
        <v>4505</v>
      </c>
      <c r="E2833" s="25" t="s">
        <v>4093</v>
      </c>
      <c r="F2833" s="26">
        <v>44043</v>
      </c>
      <c r="H2833" s="90"/>
      <c r="I2833" s="90"/>
      <c r="J2833" s="90"/>
      <c r="K2833" s="109"/>
      <c r="L2833" s="89"/>
      <c r="M2833" s="89"/>
      <c r="N2833" s="89" t="s">
        <v>6445</v>
      </c>
    </row>
    <row r="2834" spans="2:14" x14ac:dyDescent="0.3">
      <c r="B2834" s="27" t="s">
        <v>2830</v>
      </c>
      <c r="C2834" s="62" t="s">
        <v>6350</v>
      </c>
      <c r="D2834" s="25" t="s">
        <v>4505</v>
      </c>
      <c r="E2834" s="25" t="s">
        <v>4116</v>
      </c>
      <c r="F2834" s="26">
        <v>44043</v>
      </c>
      <c r="H2834" s="90"/>
      <c r="I2834" s="90"/>
      <c r="J2834" s="90"/>
      <c r="K2834" s="109"/>
      <c r="L2834" s="89"/>
      <c r="M2834" s="89"/>
      <c r="N2834" s="89" t="s">
        <v>6445</v>
      </c>
    </row>
    <row r="2835" spans="2:14" x14ac:dyDescent="0.3">
      <c r="B2835" s="27" t="s">
        <v>2831</v>
      </c>
      <c r="C2835" s="62" t="s">
        <v>6351</v>
      </c>
      <c r="D2835" s="25" t="s">
        <v>4505</v>
      </c>
      <c r="E2835" s="25" t="s">
        <v>4094</v>
      </c>
      <c r="F2835" s="26">
        <v>44043</v>
      </c>
      <c r="H2835" s="90"/>
      <c r="I2835" s="90"/>
      <c r="J2835" s="90"/>
      <c r="K2835" s="109"/>
      <c r="L2835" s="89"/>
      <c r="M2835" s="89"/>
      <c r="N2835" s="89" t="s">
        <v>6445</v>
      </c>
    </row>
    <row r="2836" spans="2:14" x14ac:dyDescent="0.3">
      <c r="B2836" s="27" t="s">
        <v>2832</v>
      </c>
      <c r="C2836" s="62" t="s">
        <v>6352</v>
      </c>
      <c r="D2836" s="25" t="s">
        <v>4505</v>
      </c>
      <c r="E2836" s="25" t="s">
        <v>4172</v>
      </c>
      <c r="F2836" s="26">
        <v>44043</v>
      </c>
      <c r="H2836" s="90"/>
      <c r="I2836" s="90"/>
      <c r="J2836" s="90"/>
      <c r="K2836" s="109"/>
      <c r="L2836" s="89"/>
      <c r="M2836" s="89"/>
      <c r="N2836" s="89" t="s">
        <v>6445</v>
      </c>
    </row>
    <row r="2837" spans="2:14" x14ac:dyDescent="0.3">
      <c r="B2837" s="27" t="s">
        <v>2833</v>
      </c>
      <c r="C2837" s="62" t="s">
        <v>6353</v>
      </c>
      <c r="D2837" s="25" t="s">
        <v>4505</v>
      </c>
      <c r="E2837" s="25" t="s">
        <v>4207</v>
      </c>
      <c r="F2837" s="26">
        <v>44043</v>
      </c>
      <c r="H2837" s="90"/>
      <c r="I2837" s="90"/>
      <c r="J2837" s="90"/>
      <c r="K2837" s="109"/>
      <c r="L2837" s="89"/>
      <c r="M2837" s="89"/>
      <c r="N2837" s="89" t="s">
        <v>6445</v>
      </c>
    </row>
    <row r="2838" spans="2:14" x14ac:dyDescent="0.3">
      <c r="B2838" s="27" t="s">
        <v>2834</v>
      </c>
      <c r="C2838" s="62" t="s">
        <v>6354</v>
      </c>
      <c r="D2838" s="25" t="s">
        <v>4505</v>
      </c>
      <c r="E2838" s="25" t="s">
        <v>4097</v>
      </c>
      <c r="F2838" s="26">
        <v>44043</v>
      </c>
      <c r="H2838" s="90"/>
      <c r="I2838" s="90"/>
      <c r="J2838" s="90"/>
      <c r="K2838" s="109"/>
      <c r="L2838" s="89"/>
      <c r="M2838" s="89"/>
      <c r="N2838" s="89" t="s">
        <v>6445</v>
      </c>
    </row>
    <row r="2839" spans="2:14" x14ac:dyDescent="0.3">
      <c r="B2839" s="27" t="s">
        <v>2835</v>
      </c>
      <c r="C2839" s="62" t="s">
        <v>6355</v>
      </c>
      <c r="D2839" s="25" t="s">
        <v>4505</v>
      </c>
      <c r="E2839" s="25" t="s">
        <v>4109</v>
      </c>
      <c r="F2839" s="26">
        <v>44043</v>
      </c>
      <c r="H2839" s="90"/>
      <c r="I2839" s="90"/>
      <c r="J2839" s="90"/>
      <c r="K2839" s="109"/>
      <c r="L2839" s="89"/>
      <c r="M2839" s="89"/>
      <c r="N2839" s="89" t="s">
        <v>6445</v>
      </c>
    </row>
    <row r="2840" spans="2:14" x14ac:dyDescent="0.3">
      <c r="B2840" s="27" t="s">
        <v>2836</v>
      </c>
      <c r="C2840" s="62" t="s">
        <v>6356</v>
      </c>
      <c r="D2840" s="25" t="s">
        <v>4506</v>
      </c>
      <c r="E2840" s="25" t="s">
        <v>4153</v>
      </c>
      <c r="F2840" s="26">
        <v>44043</v>
      </c>
      <c r="H2840" s="90"/>
      <c r="I2840" s="90"/>
      <c r="J2840" s="90"/>
      <c r="K2840" s="109"/>
      <c r="L2840" s="89"/>
      <c r="M2840" s="89"/>
      <c r="N2840" s="89" t="s">
        <v>6445</v>
      </c>
    </row>
    <row r="2841" spans="2:14" x14ac:dyDescent="0.3">
      <c r="B2841" s="27" t="s">
        <v>2837</v>
      </c>
      <c r="C2841" s="62" t="s">
        <v>6357</v>
      </c>
      <c r="D2841" s="25" t="s">
        <v>4507</v>
      </c>
      <c r="E2841" s="25" t="s">
        <v>4092</v>
      </c>
      <c r="F2841" s="26">
        <v>44043</v>
      </c>
      <c r="H2841" s="90"/>
      <c r="I2841" s="90"/>
      <c r="J2841" s="90"/>
      <c r="K2841" s="109"/>
      <c r="L2841" s="89"/>
      <c r="M2841" s="89"/>
      <c r="N2841" s="89" t="s">
        <v>6445</v>
      </c>
    </row>
    <row r="2842" spans="2:14" x14ac:dyDescent="0.3">
      <c r="B2842" s="27" t="s">
        <v>2838</v>
      </c>
      <c r="C2842" s="62" t="s">
        <v>6358</v>
      </c>
      <c r="D2842" s="25" t="s">
        <v>4507</v>
      </c>
      <c r="E2842" s="25" t="s">
        <v>4093</v>
      </c>
      <c r="F2842" s="26">
        <v>44043</v>
      </c>
      <c r="H2842" s="90"/>
      <c r="I2842" s="90"/>
      <c r="J2842" s="90"/>
      <c r="K2842" s="109"/>
      <c r="L2842" s="89"/>
      <c r="M2842" s="89"/>
      <c r="N2842" s="89" t="s">
        <v>6445</v>
      </c>
    </row>
    <row r="2843" spans="2:14" x14ac:dyDescent="0.3">
      <c r="B2843" s="27" t="s">
        <v>2839</v>
      </c>
      <c r="C2843" s="62" t="s">
        <v>6359</v>
      </c>
      <c r="D2843" s="25" t="s">
        <v>4507</v>
      </c>
      <c r="E2843" s="25" t="s">
        <v>4116</v>
      </c>
      <c r="F2843" s="26">
        <v>44043</v>
      </c>
      <c r="H2843" s="90"/>
      <c r="I2843" s="90"/>
      <c r="J2843" s="90"/>
      <c r="K2843" s="109"/>
      <c r="L2843" s="89"/>
      <c r="M2843" s="89"/>
      <c r="N2843" s="89" t="s">
        <v>6445</v>
      </c>
    </row>
    <row r="2844" spans="2:14" x14ac:dyDescent="0.3">
      <c r="B2844" s="27" t="s">
        <v>2840</v>
      </c>
      <c r="C2844" s="62" t="s">
        <v>6360</v>
      </c>
      <c r="D2844" s="25" t="s">
        <v>4507</v>
      </c>
      <c r="E2844" s="25" t="s">
        <v>4094</v>
      </c>
      <c r="F2844" s="26">
        <v>44043</v>
      </c>
      <c r="H2844" s="90"/>
      <c r="I2844" s="90"/>
      <c r="J2844" s="90"/>
      <c r="K2844" s="109"/>
      <c r="L2844" s="89"/>
      <c r="M2844" s="89"/>
      <c r="N2844" s="89" t="s">
        <v>6445</v>
      </c>
    </row>
    <row r="2845" spans="2:14" x14ac:dyDescent="0.3">
      <c r="B2845" s="27" t="s">
        <v>2841</v>
      </c>
      <c r="C2845" s="62" t="s">
        <v>6361</v>
      </c>
      <c r="D2845" s="25" t="s">
        <v>4507</v>
      </c>
      <c r="E2845" s="25" t="s">
        <v>4172</v>
      </c>
      <c r="F2845" s="26">
        <v>44043</v>
      </c>
      <c r="H2845" s="90"/>
      <c r="I2845" s="90"/>
      <c r="J2845" s="90"/>
      <c r="K2845" s="109"/>
      <c r="L2845" s="89"/>
      <c r="M2845" s="89"/>
      <c r="N2845" s="89" t="s">
        <v>6445</v>
      </c>
    </row>
    <row r="2846" spans="2:14" x14ac:dyDescent="0.3">
      <c r="B2846" s="27" t="s">
        <v>2842</v>
      </c>
      <c r="C2846" s="62" t="s">
        <v>6362</v>
      </c>
      <c r="D2846" s="25" t="s">
        <v>4507</v>
      </c>
      <c r="E2846" s="25" t="s">
        <v>4207</v>
      </c>
      <c r="F2846" s="26">
        <v>44043</v>
      </c>
      <c r="H2846" s="90"/>
      <c r="I2846" s="90"/>
      <c r="J2846" s="90"/>
      <c r="K2846" s="109"/>
      <c r="L2846" s="89"/>
      <c r="M2846" s="89"/>
      <c r="N2846" s="89" t="s">
        <v>6445</v>
      </c>
    </row>
    <row r="2847" spans="2:14" x14ac:dyDescent="0.3">
      <c r="B2847" s="27" t="s">
        <v>2843</v>
      </c>
      <c r="C2847" s="62" t="s">
        <v>6363</v>
      </c>
      <c r="D2847" s="25" t="s">
        <v>4507</v>
      </c>
      <c r="E2847" s="25" t="s">
        <v>4097</v>
      </c>
      <c r="F2847" s="26">
        <v>44043</v>
      </c>
      <c r="H2847" s="90"/>
      <c r="I2847" s="90"/>
      <c r="J2847" s="90"/>
      <c r="K2847" s="109"/>
      <c r="L2847" s="89"/>
      <c r="M2847" s="89"/>
      <c r="N2847" s="89" t="s">
        <v>6445</v>
      </c>
    </row>
    <row r="2848" spans="2:14" x14ac:dyDescent="0.3">
      <c r="B2848" s="27" t="s">
        <v>2844</v>
      </c>
      <c r="C2848" s="62" t="s">
        <v>6364</v>
      </c>
      <c r="D2848" s="25" t="s">
        <v>4507</v>
      </c>
      <c r="E2848" s="25" t="s">
        <v>4109</v>
      </c>
      <c r="F2848" s="26">
        <v>44043</v>
      </c>
      <c r="H2848" s="90"/>
      <c r="I2848" s="90"/>
      <c r="J2848" s="90"/>
      <c r="K2848" s="109"/>
      <c r="L2848" s="89"/>
      <c r="M2848" s="89"/>
      <c r="N2848" s="89" t="s">
        <v>6445</v>
      </c>
    </row>
    <row r="2849" spans="2:14" x14ac:dyDescent="0.3">
      <c r="B2849" s="27" t="s">
        <v>2845</v>
      </c>
      <c r="C2849" s="62" t="s">
        <v>6365</v>
      </c>
      <c r="D2849" s="25" t="s">
        <v>4508</v>
      </c>
      <c r="E2849" s="25" t="s">
        <v>4092</v>
      </c>
      <c r="F2849" s="26">
        <v>44043</v>
      </c>
      <c r="H2849" s="90"/>
      <c r="I2849" s="90"/>
      <c r="J2849" s="90"/>
      <c r="K2849" s="109"/>
      <c r="L2849" s="89"/>
      <c r="M2849" s="89"/>
      <c r="N2849" s="89" t="s">
        <v>6445</v>
      </c>
    </row>
    <row r="2850" spans="2:14" x14ac:dyDescent="0.3">
      <c r="B2850" s="27" t="s">
        <v>2846</v>
      </c>
      <c r="C2850" s="62" t="s">
        <v>6366</v>
      </c>
      <c r="D2850" s="25" t="s">
        <v>4508</v>
      </c>
      <c r="E2850" s="25" t="s">
        <v>4093</v>
      </c>
      <c r="F2850" s="26">
        <v>44043</v>
      </c>
      <c r="H2850" s="90"/>
      <c r="I2850" s="90"/>
      <c r="J2850" s="90"/>
      <c r="K2850" s="109"/>
      <c r="L2850" s="89"/>
      <c r="M2850" s="89"/>
      <c r="N2850" s="89" t="s">
        <v>6445</v>
      </c>
    </row>
    <row r="2851" spans="2:14" x14ac:dyDescent="0.3">
      <c r="B2851" s="27" t="s">
        <v>2847</v>
      </c>
      <c r="C2851" s="62" t="s">
        <v>6367</v>
      </c>
      <c r="D2851" s="25" t="s">
        <v>4508</v>
      </c>
      <c r="E2851" s="25" t="s">
        <v>4116</v>
      </c>
      <c r="F2851" s="26">
        <v>44043</v>
      </c>
      <c r="H2851" s="90"/>
      <c r="I2851" s="90"/>
      <c r="J2851" s="90"/>
      <c r="K2851" s="109"/>
      <c r="L2851" s="89"/>
      <c r="M2851" s="89"/>
      <c r="N2851" s="89" t="s">
        <v>6445</v>
      </c>
    </row>
    <row r="2852" spans="2:14" x14ac:dyDescent="0.3">
      <c r="B2852" s="27" t="s">
        <v>2848</v>
      </c>
      <c r="C2852" s="62" t="s">
        <v>6368</v>
      </c>
      <c r="D2852" s="25" t="s">
        <v>4508</v>
      </c>
      <c r="E2852" s="25" t="s">
        <v>4094</v>
      </c>
      <c r="F2852" s="26">
        <v>44043</v>
      </c>
      <c r="H2852" s="90"/>
      <c r="I2852" s="90"/>
      <c r="J2852" s="90"/>
      <c r="K2852" s="109"/>
      <c r="L2852" s="89"/>
      <c r="M2852" s="89"/>
      <c r="N2852" s="89" t="s">
        <v>6445</v>
      </c>
    </row>
    <row r="2853" spans="2:14" x14ac:dyDescent="0.3">
      <c r="B2853" s="27" t="s">
        <v>2849</v>
      </c>
      <c r="C2853" s="62" t="s">
        <v>6369</v>
      </c>
      <c r="D2853" s="25" t="s">
        <v>4508</v>
      </c>
      <c r="E2853" s="25" t="s">
        <v>4097</v>
      </c>
      <c r="F2853" s="26">
        <v>44043</v>
      </c>
      <c r="H2853" s="90"/>
      <c r="I2853" s="90"/>
      <c r="J2853" s="90"/>
      <c r="K2853" s="109"/>
      <c r="L2853" s="89"/>
      <c r="M2853" s="89"/>
      <c r="N2853" s="89" t="s">
        <v>6445</v>
      </c>
    </row>
    <row r="2854" spans="2:14" x14ac:dyDescent="0.3">
      <c r="B2854" s="27" t="s">
        <v>2850</v>
      </c>
      <c r="C2854" s="62" t="s">
        <v>6370</v>
      </c>
      <c r="D2854" s="25" t="s">
        <v>4509</v>
      </c>
      <c r="E2854" s="25" t="s">
        <v>4092</v>
      </c>
      <c r="F2854" s="26">
        <v>44043</v>
      </c>
      <c r="H2854" s="90"/>
      <c r="I2854" s="90"/>
      <c r="J2854" s="90"/>
      <c r="K2854" s="109"/>
      <c r="L2854" s="89"/>
      <c r="M2854" s="89"/>
      <c r="N2854" s="89" t="s">
        <v>6445</v>
      </c>
    </row>
    <row r="2855" spans="2:14" x14ac:dyDescent="0.3">
      <c r="B2855" s="27" t="s">
        <v>2851</v>
      </c>
      <c r="C2855" s="62" t="s">
        <v>6371</v>
      </c>
      <c r="D2855" s="25" t="s">
        <v>4509</v>
      </c>
      <c r="E2855" s="25" t="s">
        <v>4116</v>
      </c>
      <c r="F2855" s="26">
        <v>44043</v>
      </c>
      <c r="H2855" s="90"/>
      <c r="I2855" s="90"/>
      <c r="J2855" s="90"/>
      <c r="K2855" s="109"/>
      <c r="L2855" s="89"/>
      <c r="M2855" s="89"/>
      <c r="N2855" s="89" t="s">
        <v>6445</v>
      </c>
    </row>
    <row r="2856" spans="2:14" x14ac:dyDescent="0.3">
      <c r="B2856" s="27" t="s">
        <v>2852</v>
      </c>
      <c r="C2856" s="62" t="s">
        <v>6372</v>
      </c>
      <c r="D2856" s="25" t="s">
        <v>4509</v>
      </c>
      <c r="E2856" s="25" t="s">
        <v>4094</v>
      </c>
      <c r="F2856" s="26">
        <v>44043</v>
      </c>
      <c r="H2856" s="90"/>
      <c r="I2856" s="90"/>
      <c r="J2856" s="90"/>
      <c r="K2856" s="109"/>
      <c r="L2856" s="89"/>
      <c r="M2856" s="89"/>
      <c r="N2856" s="89" t="s">
        <v>6445</v>
      </c>
    </row>
    <row r="2857" spans="2:14" x14ac:dyDescent="0.3">
      <c r="B2857" s="27" t="s">
        <v>2853</v>
      </c>
      <c r="C2857" s="62" t="s">
        <v>6373</v>
      </c>
      <c r="D2857" s="25" t="s">
        <v>4509</v>
      </c>
      <c r="E2857" s="25" t="s">
        <v>4172</v>
      </c>
      <c r="F2857" s="26">
        <v>44043</v>
      </c>
      <c r="H2857" s="90"/>
      <c r="I2857" s="90"/>
      <c r="J2857" s="90"/>
      <c r="K2857" s="109"/>
      <c r="L2857" s="89"/>
      <c r="M2857" s="89"/>
      <c r="N2857" s="89" t="s">
        <v>6445</v>
      </c>
    </row>
    <row r="2858" spans="2:14" x14ac:dyDescent="0.3">
      <c r="B2858" s="27" t="s">
        <v>2854</v>
      </c>
      <c r="C2858" s="62" t="s">
        <v>6374</v>
      </c>
      <c r="D2858" s="25" t="s">
        <v>4509</v>
      </c>
      <c r="E2858" s="25" t="s">
        <v>4097</v>
      </c>
      <c r="F2858" s="26">
        <v>44043</v>
      </c>
      <c r="H2858" s="90"/>
      <c r="I2858" s="90"/>
      <c r="J2858" s="90"/>
      <c r="K2858" s="109"/>
      <c r="L2858" s="89"/>
      <c r="M2858" s="89"/>
      <c r="N2858" s="89" t="s">
        <v>6445</v>
      </c>
    </row>
    <row r="2859" spans="2:14" x14ac:dyDescent="0.3">
      <c r="B2859" s="27" t="s">
        <v>2855</v>
      </c>
      <c r="C2859" s="62" t="s">
        <v>6375</v>
      </c>
      <c r="D2859" s="25" t="s">
        <v>4510</v>
      </c>
      <c r="E2859" s="25" t="s">
        <v>4092</v>
      </c>
      <c r="F2859" s="26">
        <v>44043</v>
      </c>
      <c r="H2859" s="90"/>
      <c r="I2859" s="90"/>
      <c r="J2859" s="90"/>
      <c r="K2859" s="109"/>
      <c r="L2859" s="89"/>
      <c r="M2859" s="89"/>
      <c r="N2859" s="89" t="s">
        <v>6445</v>
      </c>
    </row>
    <row r="2860" spans="2:14" x14ac:dyDescent="0.3">
      <c r="B2860" s="27" t="s">
        <v>2856</v>
      </c>
      <c r="C2860" s="62" t="s">
        <v>6376</v>
      </c>
      <c r="D2860" s="25" t="s">
        <v>4510</v>
      </c>
      <c r="E2860" s="25" t="s">
        <v>4093</v>
      </c>
      <c r="F2860" s="26">
        <v>44043</v>
      </c>
      <c r="H2860" s="90"/>
      <c r="I2860" s="90"/>
      <c r="J2860" s="90"/>
      <c r="K2860" s="109"/>
      <c r="L2860" s="89"/>
      <c r="M2860" s="89"/>
      <c r="N2860" s="89" t="s">
        <v>6445</v>
      </c>
    </row>
    <row r="2861" spans="2:14" x14ac:dyDescent="0.3">
      <c r="B2861" s="27" t="s">
        <v>2857</v>
      </c>
      <c r="C2861" s="62" t="s">
        <v>6377</v>
      </c>
      <c r="D2861" s="25" t="s">
        <v>4510</v>
      </c>
      <c r="E2861" s="25" t="s">
        <v>4116</v>
      </c>
      <c r="F2861" s="26">
        <v>44043</v>
      </c>
      <c r="H2861" s="90"/>
      <c r="I2861" s="90"/>
      <c r="J2861" s="90"/>
      <c r="K2861" s="109"/>
      <c r="L2861" s="89"/>
      <c r="M2861" s="89"/>
      <c r="N2861" s="89" t="s">
        <v>6445</v>
      </c>
    </row>
    <row r="2862" spans="2:14" x14ac:dyDescent="0.3">
      <c r="B2862" s="27" t="s">
        <v>2858</v>
      </c>
      <c r="C2862" s="62" t="s">
        <v>6378</v>
      </c>
      <c r="D2862" s="25" t="s">
        <v>4510</v>
      </c>
      <c r="E2862" s="25" t="s">
        <v>4094</v>
      </c>
      <c r="F2862" s="26">
        <v>44043</v>
      </c>
      <c r="H2862" s="90"/>
      <c r="I2862" s="90"/>
      <c r="J2862" s="90"/>
      <c r="K2862" s="109"/>
      <c r="L2862" s="89"/>
      <c r="M2862" s="89"/>
      <c r="N2862" s="89" t="s">
        <v>6445</v>
      </c>
    </row>
    <row r="2863" spans="2:14" x14ac:dyDescent="0.3">
      <c r="B2863" s="27" t="s">
        <v>2859</v>
      </c>
      <c r="C2863" s="62" t="s">
        <v>6379</v>
      </c>
      <c r="D2863" s="25" t="s">
        <v>4510</v>
      </c>
      <c r="E2863" s="25" t="s">
        <v>4172</v>
      </c>
      <c r="F2863" s="26">
        <v>44043</v>
      </c>
      <c r="H2863" s="90"/>
      <c r="I2863" s="90"/>
      <c r="J2863" s="90"/>
      <c r="K2863" s="109"/>
      <c r="L2863" s="89"/>
      <c r="M2863" s="89"/>
      <c r="N2863" s="89" t="s">
        <v>6445</v>
      </c>
    </row>
    <row r="2864" spans="2:14" x14ac:dyDescent="0.3">
      <c r="B2864" s="27" t="s">
        <v>2860</v>
      </c>
      <c r="C2864" s="62" t="s">
        <v>6380</v>
      </c>
      <c r="D2864" s="25" t="s">
        <v>4510</v>
      </c>
      <c r="E2864" s="25" t="s">
        <v>4207</v>
      </c>
      <c r="F2864" s="26">
        <v>44043</v>
      </c>
      <c r="H2864" s="90"/>
      <c r="I2864" s="90"/>
      <c r="J2864" s="90"/>
      <c r="K2864" s="109"/>
      <c r="L2864" s="89"/>
      <c r="M2864" s="89"/>
      <c r="N2864" s="89" t="s">
        <v>6445</v>
      </c>
    </row>
    <row r="2865" spans="2:14" x14ac:dyDescent="0.3">
      <c r="B2865" s="27" t="s">
        <v>2861</v>
      </c>
      <c r="C2865" s="62" t="s">
        <v>6381</v>
      </c>
      <c r="D2865" s="25" t="s">
        <v>4510</v>
      </c>
      <c r="E2865" s="25" t="s">
        <v>4097</v>
      </c>
      <c r="F2865" s="26">
        <v>44043</v>
      </c>
      <c r="H2865" s="90"/>
      <c r="I2865" s="90"/>
      <c r="J2865" s="90"/>
      <c r="K2865" s="109"/>
      <c r="L2865" s="89"/>
      <c r="M2865" s="89"/>
      <c r="N2865" s="89" t="s">
        <v>6445</v>
      </c>
    </row>
    <row r="2866" spans="2:14" x14ac:dyDescent="0.3">
      <c r="B2866" s="27" t="s">
        <v>2862</v>
      </c>
      <c r="C2866" s="62" t="s">
        <v>6382</v>
      </c>
      <c r="D2866" s="25" t="s">
        <v>4510</v>
      </c>
      <c r="E2866" s="25" t="s">
        <v>4109</v>
      </c>
      <c r="F2866" s="26">
        <v>44043</v>
      </c>
      <c r="H2866" s="90"/>
      <c r="I2866" s="90"/>
      <c r="J2866" s="90"/>
      <c r="K2866" s="109"/>
      <c r="L2866" s="89"/>
      <c r="M2866" s="89"/>
      <c r="N2866" s="89" t="s">
        <v>6445</v>
      </c>
    </row>
    <row r="2867" spans="2:14" x14ac:dyDescent="0.3">
      <c r="B2867" s="27" t="s">
        <v>2863</v>
      </c>
      <c r="C2867" s="62" t="s">
        <v>6383</v>
      </c>
      <c r="D2867" s="25" t="s">
        <v>4511</v>
      </c>
      <c r="E2867" s="25" t="s">
        <v>4092</v>
      </c>
      <c r="F2867" s="26">
        <v>44043</v>
      </c>
      <c r="H2867" s="90"/>
      <c r="I2867" s="90"/>
      <c r="J2867" s="90"/>
      <c r="K2867" s="109"/>
      <c r="L2867" s="89"/>
      <c r="M2867" s="89"/>
      <c r="N2867" s="89" t="s">
        <v>6445</v>
      </c>
    </row>
    <row r="2868" spans="2:14" x14ac:dyDescent="0.3">
      <c r="B2868" s="27" t="s">
        <v>2864</v>
      </c>
      <c r="C2868" s="62" t="s">
        <v>6384</v>
      </c>
      <c r="D2868" s="25" t="s">
        <v>4511</v>
      </c>
      <c r="E2868" s="25" t="s">
        <v>4093</v>
      </c>
      <c r="F2868" s="26">
        <v>44043</v>
      </c>
      <c r="H2868" s="90"/>
      <c r="I2868" s="90"/>
      <c r="J2868" s="90"/>
      <c r="K2868" s="109"/>
      <c r="L2868" s="89"/>
      <c r="M2868" s="89"/>
      <c r="N2868" s="89" t="s">
        <v>6445</v>
      </c>
    </row>
    <row r="2869" spans="2:14" x14ac:dyDescent="0.3">
      <c r="B2869" s="27" t="s">
        <v>2865</v>
      </c>
      <c r="C2869" s="62" t="s">
        <v>6385</v>
      </c>
      <c r="D2869" s="25" t="s">
        <v>4511</v>
      </c>
      <c r="E2869" s="25" t="s">
        <v>4116</v>
      </c>
      <c r="F2869" s="26">
        <v>44043</v>
      </c>
      <c r="H2869" s="90"/>
      <c r="I2869" s="90"/>
      <c r="J2869" s="90"/>
      <c r="K2869" s="109"/>
      <c r="L2869" s="89"/>
      <c r="M2869" s="89"/>
      <c r="N2869" s="89" t="s">
        <v>6445</v>
      </c>
    </row>
    <row r="2870" spans="2:14" x14ac:dyDescent="0.3">
      <c r="B2870" s="27" t="s">
        <v>2866</v>
      </c>
      <c r="C2870" s="62" t="s">
        <v>6386</v>
      </c>
      <c r="D2870" s="25" t="s">
        <v>4511</v>
      </c>
      <c r="E2870" s="25" t="s">
        <v>4094</v>
      </c>
      <c r="F2870" s="26">
        <v>44043</v>
      </c>
      <c r="H2870" s="90"/>
      <c r="I2870" s="90"/>
      <c r="J2870" s="90"/>
      <c r="K2870" s="109"/>
      <c r="L2870" s="89"/>
      <c r="M2870" s="89"/>
      <c r="N2870" s="89" t="s">
        <v>6445</v>
      </c>
    </row>
    <row r="2871" spans="2:14" x14ac:dyDescent="0.3">
      <c r="B2871" s="27" t="s">
        <v>2867</v>
      </c>
      <c r="C2871" s="62" t="s">
        <v>6387</v>
      </c>
      <c r="D2871" s="25" t="s">
        <v>4511</v>
      </c>
      <c r="E2871" s="25" t="s">
        <v>4172</v>
      </c>
      <c r="F2871" s="26">
        <v>44043</v>
      </c>
      <c r="H2871" s="90"/>
      <c r="I2871" s="90"/>
      <c r="J2871" s="90"/>
      <c r="K2871" s="109"/>
      <c r="L2871" s="89"/>
      <c r="M2871" s="89"/>
      <c r="N2871" s="89" t="s">
        <v>6445</v>
      </c>
    </row>
    <row r="2872" spans="2:14" x14ac:dyDescent="0.3">
      <c r="B2872" s="27" t="s">
        <v>2868</v>
      </c>
      <c r="C2872" s="62" t="s">
        <v>6388</v>
      </c>
      <c r="D2872" s="25" t="s">
        <v>4511</v>
      </c>
      <c r="E2872" s="25" t="s">
        <v>4207</v>
      </c>
      <c r="F2872" s="26">
        <v>44043</v>
      </c>
      <c r="H2872" s="90"/>
      <c r="I2872" s="90"/>
      <c r="J2872" s="90"/>
      <c r="K2872" s="109"/>
      <c r="L2872" s="89"/>
      <c r="M2872" s="89"/>
      <c r="N2872" s="89" t="s">
        <v>6445</v>
      </c>
    </row>
    <row r="2873" spans="2:14" x14ac:dyDescent="0.3">
      <c r="B2873" s="27" t="s">
        <v>2869</v>
      </c>
      <c r="C2873" s="62" t="s">
        <v>6389</v>
      </c>
      <c r="D2873" s="25" t="s">
        <v>4511</v>
      </c>
      <c r="E2873" s="25" t="s">
        <v>4097</v>
      </c>
      <c r="F2873" s="26">
        <v>44043</v>
      </c>
      <c r="H2873" s="90"/>
      <c r="I2873" s="90"/>
      <c r="J2873" s="90"/>
      <c r="K2873" s="109"/>
      <c r="L2873" s="89"/>
      <c r="M2873" s="89"/>
      <c r="N2873" s="89" t="s">
        <v>6445</v>
      </c>
    </row>
    <row r="2874" spans="2:14" x14ac:dyDescent="0.3">
      <c r="B2874" s="27" t="s">
        <v>2870</v>
      </c>
      <c r="C2874" s="62" t="s">
        <v>6390</v>
      </c>
      <c r="D2874" s="25" t="s">
        <v>4511</v>
      </c>
      <c r="E2874" s="25" t="s">
        <v>4109</v>
      </c>
      <c r="F2874" s="26">
        <v>44043</v>
      </c>
      <c r="H2874" s="90"/>
      <c r="I2874" s="90"/>
      <c r="J2874" s="90"/>
      <c r="K2874" s="109"/>
      <c r="L2874" s="89"/>
      <c r="M2874" s="89"/>
      <c r="N2874" s="89" t="s">
        <v>6445</v>
      </c>
    </row>
    <row r="2875" spans="2:14" x14ac:dyDescent="0.3">
      <c r="B2875" s="27" t="s">
        <v>2871</v>
      </c>
      <c r="C2875" s="62" t="s">
        <v>6391</v>
      </c>
      <c r="D2875" s="25" t="s">
        <v>4512</v>
      </c>
      <c r="E2875" s="25" t="s">
        <v>4092</v>
      </c>
      <c r="F2875" s="26">
        <v>44043</v>
      </c>
      <c r="H2875" s="90"/>
      <c r="I2875" s="90"/>
      <c r="J2875" s="90"/>
      <c r="K2875" s="109"/>
      <c r="L2875" s="89"/>
      <c r="M2875" s="89"/>
      <c r="N2875" s="89" t="s">
        <v>6445</v>
      </c>
    </row>
    <row r="2876" spans="2:14" x14ac:dyDescent="0.3">
      <c r="B2876" s="27" t="s">
        <v>2872</v>
      </c>
      <c r="C2876" s="62" t="s">
        <v>6392</v>
      </c>
      <c r="D2876" s="25" t="s">
        <v>4512</v>
      </c>
      <c r="E2876" s="25" t="s">
        <v>4093</v>
      </c>
      <c r="F2876" s="26">
        <v>44043</v>
      </c>
      <c r="H2876" s="90"/>
      <c r="I2876" s="90"/>
      <c r="J2876" s="90"/>
      <c r="K2876" s="109"/>
      <c r="L2876" s="89"/>
      <c r="M2876" s="89"/>
      <c r="N2876" s="89" t="s">
        <v>6445</v>
      </c>
    </row>
    <row r="2877" spans="2:14" x14ac:dyDescent="0.3">
      <c r="B2877" s="27" t="s">
        <v>2873</v>
      </c>
      <c r="C2877" s="62" t="s">
        <v>6393</v>
      </c>
      <c r="D2877" s="25" t="s">
        <v>4512</v>
      </c>
      <c r="E2877" s="25" t="s">
        <v>4116</v>
      </c>
      <c r="F2877" s="26">
        <v>44043</v>
      </c>
      <c r="H2877" s="90"/>
      <c r="I2877" s="90"/>
      <c r="J2877" s="90"/>
      <c r="K2877" s="109"/>
      <c r="L2877" s="89"/>
      <c r="M2877" s="89"/>
      <c r="N2877" s="89" t="s">
        <v>6445</v>
      </c>
    </row>
    <row r="2878" spans="2:14" x14ac:dyDescent="0.3">
      <c r="B2878" s="27" t="s">
        <v>2874</v>
      </c>
      <c r="C2878" s="62" t="s">
        <v>6394</v>
      </c>
      <c r="D2878" s="25" t="s">
        <v>4512</v>
      </c>
      <c r="E2878" s="25" t="s">
        <v>4094</v>
      </c>
      <c r="F2878" s="26">
        <v>44043</v>
      </c>
      <c r="H2878" s="90"/>
      <c r="I2878" s="90"/>
      <c r="J2878" s="90"/>
      <c r="K2878" s="109"/>
      <c r="L2878" s="89"/>
      <c r="M2878" s="89"/>
      <c r="N2878" s="89" t="s">
        <v>6445</v>
      </c>
    </row>
    <row r="2879" spans="2:14" x14ac:dyDescent="0.3">
      <c r="B2879" s="27" t="s">
        <v>2875</v>
      </c>
      <c r="C2879" s="62" t="s">
        <v>6395</v>
      </c>
      <c r="D2879" s="25" t="s">
        <v>4512</v>
      </c>
      <c r="E2879" s="25" t="s">
        <v>4172</v>
      </c>
      <c r="F2879" s="26">
        <v>44043</v>
      </c>
      <c r="H2879" s="90"/>
      <c r="I2879" s="90"/>
      <c r="J2879" s="90"/>
      <c r="K2879" s="109"/>
      <c r="L2879" s="89"/>
      <c r="M2879" s="89"/>
      <c r="N2879" s="89" t="s">
        <v>6445</v>
      </c>
    </row>
    <row r="2880" spans="2:14" x14ac:dyDescent="0.3">
      <c r="B2880" s="27" t="s">
        <v>2876</v>
      </c>
      <c r="C2880" s="62" t="s">
        <v>6396</v>
      </c>
      <c r="D2880" s="25" t="s">
        <v>4512</v>
      </c>
      <c r="E2880" s="25" t="s">
        <v>4207</v>
      </c>
      <c r="F2880" s="26">
        <v>44043</v>
      </c>
      <c r="H2880" s="90"/>
      <c r="I2880" s="90"/>
      <c r="J2880" s="90"/>
      <c r="K2880" s="109"/>
      <c r="L2880" s="89"/>
      <c r="M2880" s="89"/>
      <c r="N2880" s="89" t="s">
        <v>6445</v>
      </c>
    </row>
    <row r="2881" spans="2:14" x14ac:dyDescent="0.3">
      <c r="B2881" s="27" t="s">
        <v>2877</v>
      </c>
      <c r="C2881" s="62" t="s">
        <v>6397</v>
      </c>
      <c r="D2881" s="25" t="s">
        <v>4512</v>
      </c>
      <c r="E2881" s="25" t="s">
        <v>4097</v>
      </c>
      <c r="F2881" s="26">
        <v>44043</v>
      </c>
      <c r="H2881" s="90"/>
      <c r="I2881" s="90"/>
      <c r="J2881" s="90"/>
      <c r="K2881" s="109"/>
      <c r="L2881" s="89"/>
      <c r="M2881" s="89"/>
      <c r="N2881" s="89" t="s">
        <v>6445</v>
      </c>
    </row>
    <row r="2882" spans="2:14" x14ac:dyDescent="0.3">
      <c r="B2882" s="27" t="s">
        <v>2878</v>
      </c>
      <c r="C2882" s="62" t="s">
        <v>6398</v>
      </c>
      <c r="D2882" s="25" t="s">
        <v>4512</v>
      </c>
      <c r="E2882" s="25" t="s">
        <v>4109</v>
      </c>
      <c r="F2882" s="26">
        <v>44043</v>
      </c>
      <c r="H2882" s="90"/>
      <c r="I2882" s="90"/>
      <c r="J2882" s="90"/>
      <c r="K2882" s="109"/>
      <c r="L2882" s="89"/>
      <c r="M2882" s="89"/>
      <c r="N2882" s="89" t="s">
        <v>6445</v>
      </c>
    </row>
    <row r="2883" spans="2:14" x14ac:dyDescent="0.3">
      <c r="B2883" s="27" t="s">
        <v>2879</v>
      </c>
      <c r="C2883" s="62" t="s">
        <v>6399</v>
      </c>
      <c r="D2883" s="25" t="s">
        <v>4513</v>
      </c>
      <c r="E2883" s="25" t="s">
        <v>4092</v>
      </c>
      <c r="F2883" s="26">
        <v>44043</v>
      </c>
      <c r="H2883" s="90"/>
      <c r="I2883" s="90"/>
      <c r="J2883" s="90"/>
      <c r="K2883" s="109"/>
      <c r="L2883" s="89"/>
      <c r="M2883" s="89"/>
      <c r="N2883" s="89" t="s">
        <v>6445</v>
      </c>
    </row>
    <row r="2884" spans="2:14" x14ac:dyDescent="0.3">
      <c r="B2884" s="27" t="s">
        <v>2880</v>
      </c>
      <c r="C2884" s="62" t="s">
        <v>6400</v>
      </c>
      <c r="D2884" s="25" t="s">
        <v>4513</v>
      </c>
      <c r="E2884" s="25" t="s">
        <v>4093</v>
      </c>
      <c r="F2884" s="26">
        <v>44043</v>
      </c>
      <c r="H2884" s="90"/>
      <c r="I2884" s="90"/>
      <c r="J2884" s="90"/>
      <c r="K2884" s="109"/>
      <c r="L2884" s="89"/>
      <c r="M2884" s="89"/>
      <c r="N2884" s="89" t="s">
        <v>6445</v>
      </c>
    </row>
    <row r="2885" spans="2:14" x14ac:dyDescent="0.3">
      <c r="B2885" s="27" t="s">
        <v>2881</v>
      </c>
      <c r="C2885" s="62" t="s">
        <v>6401</v>
      </c>
      <c r="D2885" s="25" t="s">
        <v>4513</v>
      </c>
      <c r="E2885" s="25" t="s">
        <v>4116</v>
      </c>
      <c r="F2885" s="26">
        <v>44043</v>
      </c>
      <c r="H2885" s="90"/>
      <c r="I2885" s="90"/>
      <c r="J2885" s="90"/>
      <c r="K2885" s="109"/>
      <c r="L2885" s="89"/>
      <c r="M2885" s="89"/>
      <c r="N2885" s="89" t="s">
        <v>6445</v>
      </c>
    </row>
    <row r="2886" spans="2:14" x14ac:dyDescent="0.3">
      <c r="B2886" s="27" t="s">
        <v>2882</v>
      </c>
      <c r="C2886" s="62" t="s">
        <v>6402</v>
      </c>
      <c r="D2886" s="25" t="s">
        <v>4513</v>
      </c>
      <c r="E2886" s="25" t="s">
        <v>4094</v>
      </c>
      <c r="F2886" s="26">
        <v>44043</v>
      </c>
      <c r="H2886" s="90"/>
      <c r="I2886" s="90"/>
      <c r="J2886" s="90"/>
      <c r="K2886" s="109"/>
      <c r="L2886" s="89"/>
      <c r="M2886" s="89"/>
      <c r="N2886" s="89" t="s">
        <v>6445</v>
      </c>
    </row>
    <row r="2887" spans="2:14" x14ac:dyDescent="0.3">
      <c r="B2887" s="27" t="s">
        <v>2883</v>
      </c>
      <c r="C2887" s="62" t="s">
        <v>6403</v>
      </c>
      <c r="D2887" s="25" t="s">
        <v>4513</v>
      </c>
      <c r="E2887" s="25" t="s">
        <v>4172</v>
      </c>
      <c r="F2887" s="26">
        <v>44043</v>
      </c>
      <c r="H2887" s="90"/>
      <c r="I2887" s="90"/>
      <c r="J2887" s="90"/>
      <c r="K2887" s="109"/>
      <c r="L2887" s="89"/>
      <c r="M2887" s="89"/>
      <c r="N2887" s="89" t="s">
        <v>6445</v>
      </c>
    </row>
    <row r="2888" spans="2:14" x14ac:dyDescent="0.3">
      <c r="B2888" s="27" t="s">
        <v>2884</v>
      </c>
      <c r="C2888" s="62" t="s">
        <v>6404</v>
      </c>
      <c r="D2888" s="25" t="s">
        <v>4513</v>
      </c>
      <c r="E2888" s="25" t="s">
        <v>4207</v>
      </c>
      <c r="F2888" s="26">
        <v>44043</v>
      </c>
      <c r="H2888" s="90"/>
      <c r="I2888" s="90"/>
      <c r="J2888" s="90"/>
      <c r="K2888" s="109"/>
      <c r="L2888" s="89"/>
      <c r="M2888" s="89"/>
      <c r="N2888" s="89" t="s">
        <v>6445</v>
      </c>
    </row>
    <row r="2889" spans="2:14" x14ac:dyDescent="0.3">
      <c r="B2889" s="27" t="s">
        <v>2885</v>
      </c>
      <c r="C2889" s="62" t="s">
        <v>6405</v>
      </c>
      <c r="D2889" s="25" t="s">
        <v>4513</v>
      </c>
      <c r="E2889" s="25" t="s">
        <v>4097</v>
      </c>
      <c r="F2889" s="26">
        <v>44043</v>
      </c>
      <c r="H2889" s="90"/>
      <c r="I2889" s="90"/>
      <c r="J2889" s="90"/>
      <c r="K2889" s="109"/>
      <c r="L2889" s="89"/>
      <c r="M2889" s="89"/>
      <c r="N2889" s="89" t="s">
        <v>6445</v>
      </c>
    </row>
    <row r="2890" spans="2:14" x14ac:dyDescent="0.3">
      <c r="B2890" s="27" t="s">
        <v>2886</v>
      </c>
      <c r="C2890" s="62" t="s">
        <v>6406</v>
      </c>
      <c r="D2890" s="25" t="s">
        <v>4513</v>
      </c>
      <c r="E2890" s="25" t="s">
        <v>4109</v>
      </c>
      <c r="F2890" s="26">
        <v>44043</v>
      </c>
      <c r="H2890" s="90"/>
      <c r="I2890" s="90"/>
      <c r="J2890" s="90"/>
      <c r="K2890" s="109"/>
      <c r="L2890" s="89"/>
      <c r="M2890" s="89"/>
      <c r="N2890" s="89" t="s">
        <v>6445</v>
      </c>
    </row>
    <row r="2891" spans="2:14" x14ac:dyDescent="0.3">
      <c r="B2891" s="27" t="s">
        <v>2887</v>
      </c>
      <c r="C2891" s="62" t="s">
        <v>6407</v>
      </c>
      <c r="D2891" s="25" t="s">
        <v>4514</v>
      </c>
      <c r="E2891" s="25" t="s">
        <v>4092</v>
      </c>
      <c r="F2891" s="26">
        <v>44096</v>
      </c>
      <c r="H2891" s="90">
        <v>1581.06189999916</v>
      </c>
      <c r="I2891" s="90">
        <v>0</v>
      </c>
      <c r="J2891" s="90">
        <v>913216.010000229</v>
      </c>
      <c r="K2891" s="109">
        <v>5607651339</v>
      </c>
      <c r="L2891" s="89">
        <v>57</v>
      </c>
      <c r="M2891" s="89">
        <v>1</v>
      </c>
      <c r="N2891" s="89" t="s">
        <v>6445</v>
      </c>
    </row>
    <row r="2892" spans="2:14" x14ac:dyDescent="0.3">
      <c r="B2892" s="27" t="s">
        <v>2888</v>
      </c>
      <c r="C2892" s="62" t="s">
        <v>6408</v>
      </c>
      <c r="D2892" s="25" t="s">
        <v>4514</v>
      </c>
      <c r="E2892" s="25" t="s">
        <v>4093</v>
      </c>
      <c r="F2892" s="26">
        <v>44096</v>
      </c>
      <c r="H2892" s="90">
        <v>1563.6444000005699</v>
      </c>
      <c r="I2892" s="90">
        <v>0</v>
      </c>
      <c r="J2892" s="90">
        <v>0</v>
      </c>
      <c r="K2892" s="109">
        <v>25580883</v>
      </c>
      <c r="L2892" s="89">
        <v>25</v>
      </c>
      <c r="M2892" s="89">
        <v>0</v>
      </c>
      <c r="N2892" s="89" t="s">
        <v>6445</v>
      </c>
    </row>
    <row r="2893" spans="2:14" x14ac:dyDescent="0.3">
      <c r="B2893" s="27" t="s">
        <v>2889</v>
      </c>
      <c r="C2893" s="62" t="s">
        <v>6409</v>
      </c>
      <c r="D2893" s="25" t="s">
        <v>4514</v>
      </c>
      <c r="E2893" s="25" t="s">
        <v>4116</v>
      </c>
      <c r="F2893" s="26">
        <v>44096</v>
      </c>
      <c r="H2893" s="90">
        <v>1704.3761999998201</v>
      </c>
      <c r="I2893" s="90">
        <v>0</v>
      </c>
      <c r="J2893" s="90">
        <v>0</v>
      </c>
      <c r="K2893" s="109">
        <v>1734003990</v>
      </c>
      <c r="L2893" s="89">
        <v>183</v>
      </c>
      <c r="M2893" s="89">
        <v>0</v>
      </c>
      <c r="N2893" s="89" t="s">
        <v>6445</v>
      </c>
    </row>
    <row r="2894" spans="2:14" x14ac:dyDescent="0.3">
      <c r="B2894" s="27" t="s">
        <v>2890</v>
      </c>
      <c r="C2894" s="62" t="s">
        <v>6410</v>
      </c>
      <c r="D2894" s="25" t="s">
        <v>4514</v>
      </c>
      <c r="E2894" s="25" t="s">
        <v>4094</v>
      </c>
      <c r="F2894" s="26">
        <v>44096</v>
      </c>
      <c r="H2894" s="90">
        <v>1434.5752000007799</v>
      </c>
      <c r="I2894" s="90">
        <v>0</v>
      </c>
      <c r="J2894" s="90">
        <v>0</v>
      </c>
      <c r="K2894" s="109">
        <v>5069178189</v>
      </c>
      <c r="L2894" s="89">
        <v>419</v>
      </c>
      <c r="M2894" s="89">
        <v>2</v>
      </c>
      <c r="N2894" s="89" t="s">
        <v>6445</v>
      </c>
    </row>
    <row r="2895" spans="2:14" x14ac:dyDescent="0.3">
      <c r="B2895" s="27" t="s">
        <v>2891</v>
      </c>
      <c r="C2895" s="62" t="s">
        <v>6411</v>
      </c>
      <c r="D2895" s="25" t="s">
        <v>4514</v>
      </c>
      <c r="E2895" s="25" t="s">
        <v>4172</v>
      </c>
      <c r="F2895" s="26">
        <v>44096</v>
      </c>
      <c r="H2895" s="90">
        <v>1041.41479999945</v>
      </c>
      <c r="I2895" s="90">
        <v>0</v>
      </c>
      <c r="J2895" s="90">
        <v>0</v>
      </c>
      <c r="K2895" s="109">
        <v>39394164</v>
      </c>
      <c r="L2895" s="89">
        <v>4</v>
      </c>
      <c r="M2895" s="89">
        <v>0</v>
      </c>
      <c r="N2895" s="89" t="s">
        <v>6445</v>
      </c>
    </row>
    <row r="2896" spans="2:14" x14ac:dyDescent="0.3">
      <c r="B2896" s="27" t="s">
        <v>2892</v>
      </c>
      <c r="C2896" s="62" t="s">
        <v>6412</v>
      </c>
      <c r="D2896" s="25" t="s">
        <v>4514</v>
      </c>
      <c r="E2896" s="25" t="s">
        <v>4207</v>
      </c>
      <c r="F2896" s="26">
        <v>44096</v>
      </c>
      <c r="H2896" s="90">
        <v>1104.65110000037</v>
      </c>
      <c r="I2896" s="90">
        <v>0</v>
      </c>
      <c r="J2896" s="90">
        <v>0</v>
      </c>
      <c r="K2896" s="109">
        <v>39997845</v>
      </c>
      <c r="L2896" s="89">
        <v>5</v>
      </c>
      <c r="M2896" s="89">
        <v>0</v>
      </c>
      <c r="N2896" s="89" t="s">
        <v>6445</v>
      </c>
    </row>
    <row r="2897" spans="2:14" x14ac:dyDescent="0.3">
      <c r="B2897" s="27" t="s">
        <v>2893</v>
      </c>
      <c r="C2897" s="62" t="s">
        <v>6413</v>
      </c>
      <c r="D2897" s="25" t="s">
        <v>4514</v>
      </c>
      <c r="E2897" s="25" t="s">
        <v>4097</v>
      </c>
      <c r="F2897" s="26">
        <v>44096</v>
      </c>
      <c r="H2897" s="90">
        <v>1285.0230999998701</v>
      </c>
      <c r="I2897" s="90">
        <v>0</v>
      </c>
      <c r="J2897" s="90">
        <v>9103026.8600006104</v>
      </c>
      <c r="K2897" s="109">
        <v>2923256188</v>
      </c>
      <c r="L2897" s="89">
        <v>1</v>
      </c>
      <c r="M2897" s="89">
        <v>1</v>
      </c>
      <c r="N2897" s="89" t="s">
        <v>6445</v>
      </c>
    </row>
    <row r="2898" spans="2:14" x14ac:dyDescent="0.3">
      <c r="B2898" s="27" t="s">
        <v>2894</v>
      </c>
      <c r="C2898" s="62" t="s">
        <v>6414</v>
      </c>
      <c r="D2898" s="25" t="s">
        <v>4514</v>
      </c>
      <c r="E2898" s="25" t="s">
        <v>4109</v>
      </c>
      <c r="F2898" s="26">
        <v>44096</v>
      </c>
      <c r="H2898" s="90">
        <v>1055.3264000006</v>
      </c>
      <c r="I2898" s="90">
        <v>0</v>
      </c>
      <c r="J2898" s="90">
        <v>0</v>
      </c>
      <c r="K2898" s="109">
        <v>202965894</v>
      </c>
      <c r="L2898" s="89">
        <v>1</v>
      </c>
      <c r="M2898" s="89">
        <v>0</v>
      </c>
      <c r="N2898" s="89" t="s">
        <v>6445</v>
      </c>
    </row>
    <row r="2899" spans="2:14" x14ac:dyDescent="0.3">
      <c r="B2899" s="27" t="s">
        <v>2895</v>
      </c>
      <c r="C2899" s="62" t="s">
        <v>6415</v>
      </c>
      <c r="D2899" s="25" t="s">
        <v>4515</v>
      </c>
      <c r="E2899" s="25" t="s">
        <v>4092</v>
      </c>
      <c r="F2899" s="26">
        <v>44096</v>
      </c>
      <c r="H2899" s="90">
        <v>2353.8914999999101</v>
      </c>
      <c r="I2899" s="90">
        <v>743.44969999976502</v>
      </c>
      <c r="J2899" s="90">
        <v>24877.332399994099</v>
      </c>
      <c r="K2899" s="109">
        <v>2883892560</v>
      </c>
      <c r="L2899" s="89">
        <v>157</v>
      </c>
      <c r="M2899" s="89">
        <v>0</v>
      </c>
      <c r="N2899" s="89" t="s">
        <v>6445</v>
      </c>
    </row>
    <row r="2900" spans="2:14" x14ac:dyDescent="0.3">
      <c r="B2900" s="27" t="s">
        <v>2896</v>
      </c>
      <c r="C2900" s="62" t="s">
        <v>6416</v>
      </c>
      <c r="D2900" s="25" t="s">
        <v>4515</v>
      </c>
      <c r="E2900" s="25" t="s">
        <v>4093</v>
      </c>
      <c r="F2900" s="26">
        <v>44096</v>
      </c>
      <c r="H2900" s="90">
        <v>2331.3401999995099</v>
      </c>
      <c r="I2900" s="90">
        <v>0</v>
      </c>
      <c r="J2900" s="90">
        <v>0</v>
      </c>
      <c r="K2900" s="109">
        <v>32478839</v>
      </c>
      <c r="L2900" s="89">
        <v>11</v>
      </c>
      <c r="M2900" s="89">
        <v>0</v>
      </c>
      <c r="N2900" s="89" t="s">
        <v>6445</v>
      </c>
    </row>
    <row r="2901" spans="2:14" x14ac:dyDescent="0.3">
      <c r="B2901" s="27" t="s">
        <v>2897</v>
      </c>
      <c r="C2901" s="62" t="s">
        <v>6417</v>
      </c>
      <c r="D2901" s="25" t="s">
        <v>4515</v>
      </c>
      <c r="E2901" s="25" t="s">
        <v>4116</v>
      </c>
      <c r="F2901" s="26">
        <v>44096</v>
      </c>
      <c r="H2901" s="90">
        <v>2787.1304999999702</v>
      </c>
      <c r="I2901" s="90">
        <v>659.37999999988801</v>
      </c>
      <c r="J2901" s="90">
        <v>6610.8069000020596</v>
      </c>
      <c r="K2901" s="109">
        <v>5864512376</v>
      </c>
      <c r="L2901" s="89">
        <v>292</v>
      </c>
      <c r="M2901" s="89">
        <v>0</v>
      </c>
      <c r="N2901" s="89" t="s">
        <v>6445</v>
      </c>
    </row>
    <row r="2902" spans="2:14" x14ac:dyDescent="0.3">
      <c r="B2902" s="27" t="s">
        <v>2898</v>
      </c>
      <c r="C2902" s="62" t="s">
        <v>6418</v>
      </c>
      <c r="D2902" s="25" t="s">
        <v>4515</v>
      </c>
      <c r="E2902" s="25" t="s">
        <v>4094</v>
      </c>
      <c r="F2902" s="26">
        <v>44096</v>
      </c>
      <c r="H2902" s="90">
        <v>2165.7109000012301</v>
      </c>
      <c r="I2902" s="90">
        <v>1245.03409999982</v>
      </c>
      <c r="J2902" s="90">
        <v>461.74209999991598</v>
      </c>
      <c r="K2902" s="109">
        <v>17029073228</v>
      </c>
      <c r="L2902" s="89">
        <v>666</v>
      </c>
      <c r="M2902" s="89">
        <v>2</v>
      </c>
      <c r="N2902" s="89" t="s">
        <v>6445</v>
      </c>
    </row>
    <row r="2903" spans="2:14" x14ac:dyDescent="0.3">
      <c r="B2903" s="27" t="s">
        <v>2899</v>
      </c>
      <c r="C2903" s="62" t="s">
        <v>6419</v>
      </c>
      <c r="D2903" s="25" t="s">
        <v>4515</v>
      </c>
      <c r="E2903" s="25" t="s">
        <v>4172</v>
      </c>
      <c r="F2903" s="26">
        <v>44096</v>
      </c>
      <c r="H2903" s="90">
        <v>1454.6465000007299</v>
      </c>
      <c r="I2903" s="90">
        <v>0</v>
      </c>
      <c r="J2903" s="90">
        <v>0</v>
      </c>
      <c r="K2903" s="109">
        <v>650668640</v>
      </c>
      <c r="L2903" s="89">
        <v>6</v>
      </c>
      <c r="M2903" s="89">
        <v>0</v>
      </c>
      <c r="N2903" s="89" t="s">
        <v>6445</v>
      </c>
    </row>
    <row r="2904" spans="2:14" x14ac:dyDescent="0.3">
      <c r="B2904" s="27" t="s">
        <v>2900</v>
      </c>
      <c r="C2904" s="62" t="s">
        <v>6420</v>
      </c>
      <c r="D2904" s="25" t="s">
        <v>4515</v>
      </c>
      <c r="E2904" s="25" t="s">
        <v>4207</v>
      </c>
      <c r="F2904" s="26">
        <v>44096</v>
      </c>
      <c r="H2904" s="90">
        <v>1577.93370000087</v>
      </c>
      <c r="I2904" s="90">
        <v>0</v>
      </c>
      <c r="J2904" s="90">
        <v>0</v>
      </c>
      <c r="K2904" s="109">
        <v>179946742</v>
      </c>
      <c r="L2904" s="89">
        <v>8</v>
      </c>
      <c r="M2904" s="89">
        <v>0</v>
      </c>
      <c r="N2904" s="89" t="s">
        <v>6445</v>
      </c>
    </row>
    <row r="2905" spans="2:14" x14ac:dyDescent="0.3">
      <c r="B2905" s="27" t="s">
        <v>2901</v>
      </c>
      <c r="C2905" s="62" t="s">
        <v>6421</v>
      </c>
      <c r="D2905" s="25" t="s">
        <v>4515</v>
      </c>
      <c r="E2905" s="25" t="s">
        <v>4097</v>
      </c>
      <c r="F2905" s="26">
        <v>44096</v>
      </c>
      <c r="H2905" s="90">
        <v>2036.38340000063</v>
      </c>
      <c r="I2905" s="90">
        <v>0</v>
      </c>
      <c r="J2905" s="90">
        <v>5638232.7100982703</v>
      </c>
      <c r="K2905" s="109">
        <v>0</v>
      </c>
      <c r="L2905" s="89">
        <v>0</v>
      </c>
      <c r="M2905" s="89">
        <v>0</v>
      </c>
      <c r="N2905" s="89" t="s">
        <v>6445</v>
      </c>
    </row>
    <row r="2906" spans="2:14" x14ac:dyDescent="0.3">
      <c r="B2906" s="27" t="s">
        <v>2902</v>
      </c>
      <c r="C2906" s="62" t="s">
        <v>6422</v>
      </c>
      <c r="D2906" s="25" t="s">
        <v>4515</v>
      </c>
      <c r="E2906" s="25" t="s">
        <v>4109</v>
      </c>
      <c r="F2906" s="26">
        <v>44096</v>
      </c>
      <c r="H2906" s="90">
        <v>1418.00149999931</v>
      </c>
      <c r="I2906" s="90">
        <v>0</v>
      </c>
      <c r="J2906" s="90">
        <v>0</v>
      </c>
      <c r="K2906" s="109">
        <v>1498680358</v>
      </c>
      <c r="L2906" s="89">
        <v>3</v>
      </c>
      <c r="M2906" s="89">
        <v>0</v>
      </c>
      <c r="N2906" s="89" t="s">
        <v>6445</v>
      </c>
    </row>
    <row r="2907" spans="2:14" x14ac:dyDescent="0.3">
      <c r="B2907" s="27" t="s">
        <v>2903</v>
      </c>
      <c r="C2907" s="62" t="s">
        <v>6423</v>
      </c>
      <c r="D2907" s="25" t="s">
        <v>4516</v>
      </c>
      <c r="E2907" s="25" t="s">
        <v>4092</v>
      </c>
      <c r="F2907" s="26">
        <v>44043</v>
      </c>
      <c r="H2907" s="90"/>
      <c r="I2907" s="90"/>
      <c r="J2907" s="90"/>
      <c r="K2907" s="109"/>
      <c r="L2907" s="89"/>
      <c r="M2907" s="89"/>
      <c r="N2907" s="89" t="s">
        <v>6446</v>
      </c>
    </row>
    <row r="2908" spans="2:14" x14ac:dyDescent="0.3">
      <c r="B2908" s="27" t="s">
        <v>2904</v>
      </c>
      <c r="C2908" s="62" t="s">
        <v>6424</v>
      </c>
      <c r="D2908" s="25" t="s">
        <v>4516</v>
      </c>
      <c r="E2908" s="25" t="s">
        <v>4093</v>
      </c>
      <c r="F2908" s="26">
        <v>44043</v>
      </c>
      <c r="H2908" s="90"/>
      <c r="I2908" s="90"/>
      <c r="J2908" s="90"/>
      <c r="K2908" s="109"/>
      <c r="L2908" s="89"/>
      <c r="M2908" s="89"/>
      <c r="N2908" s="89" t="s">
        <v>6446</v>
      </c>
    </row>
    <row r="2909" spans="2:14" x14ac:dyDescent="0.3">
      <c r="B2909" s="27" t="s">
        <v>2905</v>
      </c>
      <c r="C2909" s="62" t="s">
        <v>6425</v>
      </c>
      <c r="D2909" s="25" t="s">
        <v>4516</v>
      </c>
      <c r="E2909" s="25" t="s">
        <v>4116</v>
      </c>
      <c r="F2909" s="26">
        <v>44043</v>
      </c>
      <c r="H2909" s="90"/>
      <c r="I2909" s="90"/>
      <c r="J2909" s="90"/>
      <c r="K2909" s="109"/>
      <c r="L2909" s="89"/>
      <c r="M2909" s="89"/>
      <c r="N2909" s="89" t="s">
        <v>6446</v>
      </c>
    </row>
    <row r="2910" spans="2:14" x14ac:dyDescent="0.3">
      <c r="B2910" s="27" t="s">
        <v>2906</v>
      </c>
      <c r="C2910" s="62" t="s">
        <v>6426</v>
      </c>
      <c r="D2910" s="25" t="s">
        <v>4516</v>
      </c>
      <c r="E2910" s="25" t="s">
        <v>4094</v>
      </c>
      <c r="F2910" s="26">
        <v>44043</v>
      </c>
      <c r="H2910" s="90"/>
      <c r="I2910" s="90"/>
      <c r="J2910" s="90"/>
      <c r="K2910" s="109"/>
      <c r="L2910" s="89"/>
      <c r="M2910" s="89"/>
      <c r="N2910" s="89" t="s">
        <v>6446</v>
      </c>
    </row>
    <row r="2911" spans="2:14" x14ac:dyDescent="0.3">
      <c r="B2911" s="27" t="s">
        <v>2907</v>
      </c>
      <c r="C2911" s="62" t="s">
        <v>6427</v>
      </c>
      <c r="D2911" s="25" t="s">
        <v>4516</v>
      </c>
      <c r="E2911" s="25" t="s">
        <v>4172</v>
      </c>
      <c r="F2911" s="26">
        <v>44043</v>
      </c>
      <c r="H2911" s="90"/>
      <c r="I2911" s="90"/>
      <c r="J2911" s="90"/>
      <c r="K2911" s="109"/>
      <c r="L2911" s="89"/>
      <c r="M2911" s="89"/>
      <c r="N2911" s="89" t="s">
        <v>6446</v>
      </c>
    </row>
    <row r="2912" spans="2:14" x14ac:dyDescent="0.3">
      <c r="B2912" s="27" t="s">
        <v>2908</v>
      </c>
      <c r="C2912" s="62" t="s">
        <v>6428</v>
      </c>
      <c r="D2912" s="25" t="s">
        <v>4516</v>
      </c>
      <c r="E2912" s="25" t="s">
        <v>4207</v>
      </c>
      <c r="F2912" s="26">
        <v>44043</v>
      </c>
      <c r="H2912" s="90"/>
      <c r="I2912" s="90"/>
      <c r="J2912" s="90"/>
      <c r="K2912" s="109"/>
      <c r="L2912" s="89"/>
      <c r="M2912" s="89"/>
      <c r="N2912" s="89" t="s">
        <v>6446</v>
      </c>
    </row>
    <row r="2913" spans="2:14" x14ac:dyDescent="0.3">
      <c r="B2913" s="27" t="s">
        <v>2909</v>
      </c>
      <c r="C2913" s="62" t="s">
        <v>6429</v>
      </c>
      <c r="D2913" s="25" t="s">
        <v>4516</v>
      </c>
      <c r="E2913" s="25" t="s">
        <v>4097</v>
      </c>
      <c r="F2913" s="26">
        <v>44043</v>
      </c>
      <c r="H2913" s="90"/>
      <c r="I2913" s="90"/>
      <c r="J2913" s="90"/>
      <c r="K2913" s="109"/>
      <c r="L2913" s="89"/>
      <c r="M2913" s="89"/>
      <c r="N2913" s="89" t="s">
        <v>6446</v>
      </c>
    </row>
    <row r="2914" spans="2:14" x14ac:dyDescent="0.3">
      <c r="B2914" s="27" t="s">
        <v>2910</v>
      </c>
      <c r="C2914" s="62" t="s">
        <v>6430</v>
      </c>
      <c r="D2914" s="25" t="s">
        <v>4516</v>
      </c>
      <c r="E2914" s="25" t="s">
        <v>4109</v>
      </c>
      <c r="F2914" s="26">
        <v>44043</v>
      </c>
      <c r="H2914" s="90"/>
      <c r="I2914" s="90"/>
      <c r="J2914" s="90"/>
      <c r="K2914" s="109"/>
      <c r="L2914" s="89"/>
      <c r="M2914" s="89"/>
      <c r="N2914" s="89" t="s">
        <v>6446</v>
      </c>
    </row>
    <row r="2915" spans="2:14" x14ac:dyDescent="0.3">
      <c r="B2915" s="27" t="s">
        <v>2911</v>
      </c>
      <c r="C2915" s="62" t="s">
        <v>6431</v>
      </c>
      <c r="D2915" s="25" t="s">
        <v>4517</v>
      </c>
      <c r="E2915" s="25" t="s">
        <v>4092</v>
      </c>
      <c r="F2915" s="26">
        <v>44043</v>
      </c>
      <c r="H2915" s="90"/>
      <c r="I2915" s="90"/>
      <c r="J2915" s="90"/>
      <c r="K2915" s="109"/>
      <c r="L2915" s="89"/>
      <c r="M2915" s="89"/>
      <c r="N2915" s="89" t="s">
        <v>6445</v>
      </c>
    </row>
    <row r="2916" spans="2:14" x14ac:dyDescent="0.3">
      <c r="B2916" s="27" t="s">
        <v>2912</v>
      </c>
      <c r="C2916" s="62" t="s">
        <v>6432</v>
      </c>
      <c r="D2916" s="25" t="s">
        <v>4517</v>
      </c>
      <c r="E2916" s="25" t="s">
        <v>4093</v>
      </c>
      <c r="F2916" s="26">
        <v>44043</v>
      </c>
      <c r="H2916" s="90"/>
      <c r="I2916" s="90"/>
      <c r="J2916" s="90"/>
      <c r="K2916" s="109"/>
      <c r="L2916" s="89"/>
      <c r="M2916" s="89"/>
      <c r="N2916" s="89" t="s">
        <v>6445</v>
      </c>
    </row>
    <row r="2917" spans="2:14" x14ac:dyDescent="0.3">
      <c r="B2917" s="27" t="s">
        <v>2913</v>
      </c>
      <c r="C2917" s="62" t="s">
        <v>6433</v>
      </c>
      <c r="D2917" s="25" t="s">
        <v>4517</v>
      </c>
      <c r="E2917" s="25" t="s">
        <v>4116</v>
      </c>
      <c r="F2917" s="26">
        <v>44043</v>
      </c>
      <c r="H2917" s="90"/>
      <c r="I2917" s="90"/>
      <c r="J2917" s="90"/>
      <c r="K2917" s="109"/>
      <c r="L2917" s="89"/>
      <c r="M2917" s="89"/>
      <c r="N2917" s="89" t="s">
        <v>6445</v>
      </c>
    </row>
    <row r="2918" spans="2:14" x14ac:dyDescent="0.3">
      <c r="B2918" s="27" t="s">
        <v>2914</v>
      </c>
      <c r="C2918" s="62" t="s">
        <v>6434</v>
      </c>
      <c r="D2918" s="25" t="s">
        <v>4517</v>
      </c>
      <c r="E2918" s="25" t="s">
        <v>4094</v>
      </c>
      <c r="F2918" s="26">
        <v>44043</v>
      </c>
      <c r="H2918" s="90"/>
      <c r="I2918" s="90"/>
      <c r="J2918" s="90"/>
      <c r="K2918" s="109"/>
      <c r="L2918" s="89"/>
      <c r="M2918" s="89"/>
      <c r="N2918" s="89" t="s">
        <v>6445</v>
      </c>
    </row>
    <row r="2919" spans="2:14" x14ac:dyDescent="0.3">
      <c r="B2919" s="27" t="s">
        <v>2915</v>
      </c>
      <c r="C2919" s="62" t="s">
        <v>6435</v>
      </c>
      <c r="D2919" s="25" t="s">
        <v>4517</v>
      </c>
      <c r="E2919" s="25" t="s">
        <v>4172</v>
      </c>
      <c r="F2919" s="26">
        <v>44043</v>
      </c>
      <c r="H2919" s="90"/>
      <c r="I2919" s="90"/>
      <c r="J2919" s="90"/>
      <c r="K2919" s="109"/>
      <c r="L2919" s="89"/>
      <c r="M2919" s="89"/>
      <c r="N2919" s="89" t="s">
        <v>6445</v>
      </c>
    </row>
    <row r="2920" spans="2:14" x14ac:dyDescent="0.3">
      <c r="B2920" s="27" t="s">
        <v>2916</v>
      </c>
      <c r="C2920" s="62" t="s">
        <v>6436</v>
      </c>
      <c r="D2920" s="25" t="s">
        <v>4517</v>
      </c>
      <c r="E2920" s="25" t="s">
        <v>4207</v>
      </c>
      <c r="F2920" s="26">
        <v>44043</v>
      </c>
      <c r="H2920" s="90"/>
      <c r="I2920" s="90"/>
      <c r="J2920" s="90"/>
      <c r="K2920" s="109"/>
      <c r="L2920" s="89"/>
      <c r="M2920" s="89"/>
      <c r="N2920" s="89" t="s">
        <v>6445</v>
      </c>
    </row>
    <row r="2921" spans="2:14" x14ac:dyDescent="0.3">
      <c r="B2921" s="27" t="s">
        <v>2917</v>
      </c>
      <c r="C2921" s="62" t="s">
        <v>6437</v>
      </c>
      <c r="D2921" s="25" t="s">
        <v>4517</v>
      </c>
      <c r="E2921" s="25" t="s">
        <v>4097</v>
      </c>
      <c r="F2921" s="26">
        <v>44043</v>
      </c>
      <c r="H2921" s="90"/>
      <c r="I2921" s="90"/>
      <c r="J2921" s="90"/>
      <c r="K2921" s="109"/>
      <c r="L2921" s="89"/>
      <c r="M2921" s="89"/>
      <c r="N2921" s="89" t="s">
        <v>6445</v>
      </c>
    </row>
    <row r="2922" spans="2:14" x14ac:dyDescent="0.3">
      <c r="B2922" s="27" t="s">
        <v>2918</v>
      </c>
      <c r="C2922" s="62" t="s">
        <v>6438</v>
      </c>
      <c r="D2922" s="25" t="s">
        <v>4517</v>
      </c>
      <c r="E2922" s="25" t="s">
        <v>4109</v>
      </c>
      <c r="F2922" s="26">
        <v>44043</v>
      </c>
      <c r="H2922" s="90"/>
      <c r="I2922" s="90"/>
      <c r="J2922" s="90"/>
      <c r="K2922" s="109"/>
      <c r="L2922" s="89"/>
      <c r="M2922" s="89"/>
      <c r="N2922" s="89" t="s">
        <v>6445</v>
      </c>
    </row>
  </sheetData>
  <conditionalFormatting sqref="B7:F300 H7:M300">
    <cfRule type="expression" dxfId="5" priority="6">
      <formula>MOD(ROW(),2)</formula>
    </cfRule>
  </conditionalFormatting>
  <conditionalFormatting sqref="H1:M1048576 N6">
    <cfRule type="cellIs" dxfId="4" priority="5" operator="lessThan">
      <formula>0</formula>
    </cfRule>
  </conditionalFormatting>
  <conditionalFormatting sqref="B301:F2922">
    <cfRule type="expression" dxfId="3" priority="4">
      <formula>MOD(ROW(),2)</formula>
    </cfRule>
  </conditionalFormatting>
  <conditionalFormatting sqref="H301:M2922">
    <cfRule type="expression" dxfId="2" priority="3">
      <formula>MOD(ROW(),2)</formula>
    </cfRule>
  </conditionalFormatting>
  <conditionalFormatting sqref="N7:N2922">
    <cfRule type="expression" dxfId="1" priority="2">
      <formula>MOD(ROW(),2)</formula>
    </cfRule>
  </conditionalFormatting>
  <conditionalFormatting sqref="N7:N2922">
    <cfRule type="cellIs" dxfId="0" priority="1" operator="lessThan">
      <formula>0</formula>
    </cfRule>
  </conditionalFormatting>
  <dataValidations count="2">
    <dataValidation type="custom" errorStyle="information" allowBlank="1" showInputMessage="1" showErrorMessage="1" errorTitle="Economatica Excel Add-In" error="This cell contains data provided by Economatica. By changing it's value it will become inconsistent with the rest._x000a_Your change will be overwritten on the next update." sqref="K7:M38" xr:uid="{19967AC0-E626-4A33-8624-8D12E9BEE95B}">
      <formula1>FALSE</formula1>
    </dataValidation>
    <dataValidation type="custom" errorStyle="information" allowBlank="1" showInputMessage="1" showErrorMessage="1" errorTitle="Economatica Excel Add-In" error="This cell contains data provided by Economatica. By changing it's value it will become inconsistent with the rest._x000a_Your change will be overwritten on the next update." sqref="D7:F38" xr:uid="{9CBCF01F-8EC3-4FD2-BC83-444427E12C49}">
      <formula1>"FALSE"</formula1>
    </dataValidation>
  </dataValidation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ilha1"/>
  <dimension ref="A1:M2922"/>
  <sheetViews>
    <sheetView showGridLines="0" zoomScale="80" zoomScaleNormal="80" workbookViewId="0">
      <pane xSplit="6" ySplit="6" topLeftCell="G1632" activePane="bottomRight" state="frozen"/>
      <selection pane="topRight" activeCell="F1" sqref="F1"/>
      <selection pane="bottomLeft" activeCell="A6" sqref="A6"/>
      <selection pane="bottomRight" activeCell="C4" sqref="C4"/>
    </sheetView>
  </sheetViews>
  <sheetFormatPr baseColWidth="10" defaultColWidth="14.33203125" defaultRowHeight="13.8" x14ac:dyDescent="0.3"/>
  <cols>
    <col min="1" max="1" width="1.6640625" style="9" customWidth="1"/>
    <col min="2" max="2" width="20" style="9" customWidth="1"/>
    <col min="3" max="3" width="16.44140625" style="12" customWidth="1"/>
    <col min="4" max="4" width="21.6640625" style="9" customWidth="1"/>
    <col min="5" max="5" width="11.6640625" style="9" bestFit="1" customWidth="1"/>
    <col min="6" max="6" width="15.33203125" style="9" bestFit="1" customWidth="1"/>
    <col min="7" max="7" width="1.6640625" style="9" customWidth="1"/>
    <col min="8" max="8" width="10.109375" style="92" bestFit="1" customWidth="1"/>
    <col min="9" max="9" width="10.5546875" style="92" bestFit="1" customWidth="1"/>
    <col min="10" max="10" width="10" style="92" bestFit="1" customWidth="1"/>
    <col min="11" max="11" width="18.44140625" style="87" customWidth="1"/>
    <col min="12" max="12" width="15.5546875" style="86" bestFit="1" customWidth="1"/>
    <col min="13" max="13" width="13.5546875" style="79" customWidth="1"/>
    <col min="14" max="16384" width="14.33203125" style="9"/>
  </cols>
  <sheetData>
    <row r="1" spans="1:13" ht="30" customHeight="1" x14ac:dyDescent="0.3">
      <c r="D1" s="58"/>
      <c r="E1" s="58"/>
      <c r="F1" s="11"/>
      <c r="H1" s="91"/>
      <c r="I1" s="91"/>
      <c r="J1" s="91"/>
      <c r="K1" s="95"/>
      <c r="L1" s="98"/>
      <c r="M1" s="82"/>
    </row>
    <row r="2" spans="1:13" ht="15.9" customHeight="1" x14ac:dyDescent="0.3">
      <c r="K2" s="95"/>
      <c r="L2" s="98"/>
      <c r="M2" s="82"/>
    </row>
    <row r="3" spans="1:13" ht="15.9" customHeight="1" x14ac:dyDescent="0.3">
      <c r="B3" s="76" t="s">
        <v>1</v>
      </c>
      <c r="C3" s="99">
        <f>IF(C4="",MEDIAN(F7:F2922),C4)</f>
        <v>44096</v>
      </c>
      <c r="D3" s="77" t="s">
        <v>2</v>
      </c>
      <c r="E3" s="77"/>
      <c r="H3" s="93"/>
      <c r="I3" s="93"/>
      <c r="J3" s="93"/>
      <c r="L3" s="87"/>
      <c r="M3" s="9"/>
    </row>
    <row r="4" spans="1:13" ht="15.9" customHeight="1" x14ac:dyDescent="0.3">
      <c r="B4" s="76" t="s">
        <v>6439</v>
      </c>
      <c r="C4" s="100"/>
      <c r="D4" s="58"/>
      <c r="E4" s="58"/>
      <c r="F4" s="59"/>
      <c r="H4" s="91"/>
      <c r="I4" s="91"/>
      <c r="J4" s="91"/>
      <c r="K4" s="96"/>
      <c r="L4" s="85"/>
      <c r="M4" s="78"/>
    </row>
    <row r="5" spans="1:13" ht="15.9" customHeight="1" x14ac:dyDescent="0.3">
      <c r="B5" s="76"/>
      <c r="C5" s="58"/>
      <c r="D5" s="58"/>
      <c r="E5" s="58"/>
      <c r="F5" s="59"/>
      <c r="H5" s="91"/>
      <c r="I5" s="91"/>
      <c r="J5" s="91"/>
      <c r="K5" s="96"/>
      <c r="L5" s="85"/>
      <c r="M5" s="78"/>
    </row>
    <row r="6" spans="1:13" ht="30" customHeight="1" x14ac:dyDescent="0.3">
      <c r="A6" s="11"/>
      <c r="B6" s="36" t="str">
        <f>_xll.ECOSECURITIES("FUND","ACTIVE",,"chl",,,,"Fund type=Fondo Mutuo")</f>
        <v>Codigo</v>
      </c>
      <c r="C6" s="37" t="str">
        <f>_xll.ECONOMATICA($B$7:$B$2922,"ticker")</f>
        <v>Codigo</v>
      </c>
      <c r="D6" s="37" t="str">
        <f>_xll.ECONOMATICA($B$7:$B$2922,"name")</f>
        <v>Nombre</v>
      </c>
      <c r="E6" s="37" t="str">
        <f>_xll.ECONOMATICA($B$7:$B$2922,"class")</f>
        <v>Clase</v>
      </c>
      <c r="F6" s="37" t="str">
        <f>_xll.ECONOMATICA($B$7:$B$2922,"Date of Last Quote")</f>
        <v>Fecha de la Ult Cotización</v>
      </c>
      <c r="H6" s="94" t="str">
        <f>_xll.ECONOMATICA($B$7:$B$2922,"Return","1D",$C$3,,,,,,,"Retorno 1D")</f>
        <v>Retorno 1D</v>
      </c>
      <c r="I6" s="94" t="str">
        <f>_xll.ECONOMATICA($B$7:$B$2922,"Return","1M",$C$3,,,,,,,"Retorno 1M")</f>
        <v>Retorno 1M</v>
      </c>
      <c r="J6" s="94" t="str">
        <f>_xll.ECONOMATICA($B$7:$B$2922,"Return","1Y",$C$3,,,,,,,"Retorno 1A")</f>
        <v>Retorno 1A</v>
      </c>
      <c r="K6" s="88" t="str">
        <f>_xll.ECONOMATICA($B$7:$B$2922,"Return","WTD",$C$3,,,,,,,"Retorno en la semana")</f>
        <v>Retorno en la semana</v>
      </c>
      <c r="L6" s="88" t="str">
        <f>_xll.ECONOMATICA($B$7:$B$2922,"Return","MTD",$C$3,,,,,,,"Retorno en el mes")</f>
        <v>Retorno en el mes</v>
      </c>
      <c r="M6" s="94" t="str">
        <f>_xll.ECONOMATICA($B$7:$B$2922,"Return","YTD",$C$3,,,,,,,"Retorno en el año")</f>
        <v>Retorno en el año</v>
      </c>
    </row>
    <row r="7" spans="1:13" x14ac:dyDescent="0.3">
      <c r="B7" s="38" t="s">
        <v>3</v>
      </c>
      <c r="C7" s="60" t="s">
        <v>3086</v>
      </c>
      <c r="D7" s="25" t="s">
        <v>2919</v>
      </c>
      <c r="E7" s="25" t="s">
        <v>4088</v>
      </c>
      <c r="F7" s="26">
        <v>44096</v>
      </c>
      <c r="H7" s="90">
        <v>-1.28665828306112</v>
      </c>
      <c r="I7" s="90"/>
      <c r="J7" s="90"/>
      <c r="K7" s="97">
        <v>-0.67453309802658601</v>
      </c>
      <c r="L7" s="90"/>
      <c r="M7" s="90"/>
    </row>
    <row r="8" spans="1:13" x14ac:dyDescent="0.3">
      <c r="B8" s="38" t="s">
        <v>4</v>
      </c>
      <c r="C8" s="60" t="s">
        <v>3087</v>
      </c>
      <c r="D8" s="25" t="s">
        <v>2919</v>
      </c>
      <c r="E8" s="25" t="s">
        <v>4089</v>
      </c>
      <c r="F8" s="26">
        <v>44096</v>
      </c>
      <c r="H8" s="90">
        <v>-1.2882727865871899</v>
      </c>
      <c r="I8" s="90"/>
      <c r="J8" s="90"/>
      <c r="K8" s="97">
        <v>-0.68104278670943996</v>
      </c>
      <c r="L8" s="90"/>
      <c r="M8" s="90"/>
    </row>
    <row r="9" spans="1:13" x14ac:dyDescent="0.3">
      <c r="B9" s="38" t="s">
        <v>5</v>
      </c>
      <c r="C9" s="60" t="s">
        <v>3088</v>
      </c>
      <c r="D9" s="25" t="s">
        <v>2919</v>
      </c>
      <c r="E9" s="25" t="s">
        <v>4090</v>
      </c>
      <c r="F9" s="26">
        <v>44096</v>
      </c>
      <c r="H9" s="90">
        <v>-1.2870344034126899</v>
      </c>
      <c r="I9" s="90"/>
      <c r="J9" s="90"/>
      <c r="K9" s="97">
        <v>-0.67813670220857603</v>
      </c>
      <c r="L9" s="90"/>
      <c r="M9" s="90"/>
    </row>
    <row r="10" spans="1:13" x14ac:dyDescent="0.3">
      <c r="B10" s="38" t="s">
        <v>6</v>
      </c>
      <c r="C10" s="60" t="s">
        <v>3089</v>
      </c>
      <c r="D10" s="25" t="s">
        <v>2919</v>
      </c>
      <c r="E10" s="25" t="s">
        <v>4091</v>
      </c>
      <c r="F10" s="26">
        <v>44096</v>
      </c>
      <c r="H10" s="90">
        <v>-1.28584726262488</v>
      </c>
      <c r="I10" s="90"/>
      <c r="J10" s="90"/>
      <c r="K10" s="97">
        <v>-0.671268758287624</v>
      </c>
      <c r="L10" s="90"/>
      <c r="M10" s="90"/>
    </row>
    <row r="11" spans="1:13" x14ac:dyDescent="0.3">
      <c r="B11" s="38" t="s">
        <v>7</v>
      </c>
      <c r="C11" s="60" t="s">
        <v>3090</v>
      </c>
      <c r="D11" s="25" t="s">
        <v>2920</v>
      </c>
      <c r="E11" s="25" t="s">
        <v>4092</v>
      </c>
      <c r="F11" s="26">
        <v>44096</v>
      </c>
      <c r="H11" s="90">
        <v>-0.25290018784289697</v>
      </c>
      <c r="I11" s="90">
        <v>-8.8978242714802001</v>
      </c>
      <c r="J11" s="90">
        <v>-27.986884076846799</v>
      </c>
      <c r="K11" s="97">
        <v>-2.2136944669909999</v>
      </c>
      <c r="L11" s="90">
        <v>-3.2567999529419498</v>
      </c>
      <c r="M11" s="90">
        <v>-21.670394549611999</v>
      </c>
    </row>
    <row r="12" spans="1:13" x14ac:dyDescent="0.3">
      <c r="B12" s="38" t="s">
        <v>8</v>
      </c>
      <c r="C12" s="60" t="s">
        <v>3091</v>
      </c>
      <c r="D12" s="25" t="s">
        <v>2920</v>
      </c>
      <c r="E12" s="25" t="s">
        <v>4093</v>
      </c>
      <c r="F12" s="26">
        <v>44096</v>
      </c>
      <c r="H12" s="90">
        <v>-0.25836238164629299</v>
      </c>
      <c r="I12" s="90">
        <v>-9.0574310251249699</v>
      </c>
      <c r="J12" s="90">
        <v>-29.676910053967699</v>
      </c>
      <c r="K12" s="97">
        <v>-2.23511889198562</v>
      </c>
      <c r="L12" s="90">
        <v>-3.3733606383066199</v>
      </c>
      <c r="M12" s="90">
        <v>-22.8165774343361</v>
      </c>
    </row>
    <row r="13" spans="1:13" x14ac:dyDescent="0.3">
      <c r="B13" s="38" t="s">
        <v>9</v>
      </c>
      <c r="C13" s="60" t="s">
        <v>3092</v>
      </c>
      <c r="D13" s="25" t="s">
        <v>2920</v>
      </c>
      <c r="E13" s="25" t="s">
        <v>4094</v>
      </c>
      <c r="F13" s="26">
        <v>44096</v>
      </c>
      <c r="H13" s="90">
        <v>-0.25699999778225902</v>
      </c>
      <c r="I13" s="90">
        <v>-9.0175615359912609</v>
      </c>
      <c r="J13" s="90">
        <v>-29.322010708798199</v>
      </c>
      <c r="K13" s="97">
        <v>-2.2297629736385698</v>
      </c>
      <c r="L13" s="90">
        <v>-3.34423154481556</v>
      </c>
      <c r="M13" s="90">
        <v>-22.5347962620726</v>
      </c>
    </row>
    <row r="14" spans="1:13" x14ac:dyDescent="0.3">
      <c r="B14" s="38" t="s">
        <v>10</v>
      </c>
      <c r="C14" s="60" t="s">
        <v>3093</v>
      </c>
      <c r="D14" s="25" t="s">
        <v>2920</v>
      </c>
      <c r="E14" s="25" t="s">
        <v>4095</v>
      </c>
      <c r="F14" s="26">
        <v>44096</v>
      </c>
      <c r="H14" s="90">
        <v>-0.25361895486639702</v>
      </c>
      <c r="I14" s="90">
        <v>-8.9186617300583695</v>
      </c>
      <c r="J14" s="90">
        <v>-28.433487318863602</v>
      </c>
      <c r="K14" s="97">
        <v>-2.2164872942084899</v>
      </c>
      <c r="L14" s="90">
        <v>-3.2720216415327701</v>
      </c>
      <c r="M14" s="90">
        <v>-21.832107869879099</v>
      </c>
    </row>
    <row r="15" spans="1:13" x14ac:dyDescent="0.3">
      <c r="B15" s="38" t="s">
        <v>11</v>
      </c>
      <c r="C15" s="60" t="s">
        <v>3094</v>
      </c>
      <c r="D15" s="25" t="s">
        <v>2920</v>
      </c>
      <c r="E15" s="25" t="s">
        <v>4096</v>
      </c>
      <c r="F15" s="26">
        <v>44096</v>
      </c>
      <c r="H15" s="90">
        <v>-0.25019932854775101</v>
      </c>
      <c r="I15" s="90">
        <v>-8.81882673675136</v>
      </c>
      <c r="J15" s="90">
        <v>-27.5265495553904</v>
      </c>
      <c r="K15" s="97">
        <v>-2.20309466558319</v>
      </c>
      <c r="L15" s="90">
        <v>-3.1991405815460898</v>
      </c>
      <c r="M15" s="90">
        <v>-21.1174325663596</v>
      </c>
    </row>
    <row r="16" spans="1:13" x14ac:dyDescent="0.3">
      <c r="B16" s="38" t="s">
        <v>12</v>
      </c>
      <c r="C16" s="60" t="s">
        <v>3095</v>
      </c>
      <c r="D16" s="25" t="s">
        <v>2920</v>
      </c>
      <c r="E16" s="25" t="s">
        <v>4097</v>
      </c>
      <c r="F16" s="26">
        <v>44096</v>
      </c>
      <c r="H16" s="90">
        <v>-0.249374277063907</v>
      </c>
      <c r="I16" s="90">
        <v>-8.7947248419368407</v>
      </c>
      <c r="J16" s="90">
        <v>-27.305783891177299</v>
      </c>
      <c r="K16" s="97">
        <v>-2.1998674092174002</v>
      </c>
      <c r="L16" s="90">
        <v>-3.1815439884667298</v>
      </c>
      <c r="M16" s="90">
        <v>-20.943772486323699</v>
      </c>
    </row>
    <row r="17" spans="2:13" x14ac:dyDescent="0.3">
      <c r="B17" s="38" t="s">
        <v>13</v>
      </c>
      <c r="C17" s="60" t="s">
        <v>3096</v>
      </c>
      <c r="D17" s="25" t="s">
        <v>2920</v>
      </c>
      <c r="E17" s="25" t="s">
        <v>4098</v>
      </c>
      <c r="F17" s="26">
        <v>44096</v>
      </c>
      <c r="H17" s="90">
        <v>-0.24743532985667099</v>
      </c>
      <c r="I17" s="90">
        <v>-8.7379300371103508</v>
      </c>
      <c r="J17" s="90">
        <v>-26.7832845302182</v>
      </c>
      <c r="K17" s="97">
        <v>-2.19225671762615</v>
      </c>
      <c r="L17" s="90">
        <v>-3.1400994477735402</v>
      </c>
      <c r="M17" s="90">
        <v>-20.533384453301601</v>
      </c>
    </row>
    <row r="18" spans="2:13" x14ac:dyDescent="0.3">
      <c r="B18" s="38" t="s">
        <v>14</v>
      </c>
      <c r="C18" s="60" t="s">
        <v>3097</v>
      </c>
      <c r="D18" s="25" t="s">
        <v>2921</v>
      </c>
      <c r="E18" s="25" t="s">
        <v>4099</v>
      </c>
      <c r="F18" s="26">
        <v>44096</v>
      </c>
      <c r="H18" s="90">
        <v>-3.6283339374676902</v>
      </c>
      <c r="I18" s="90">
        <v>-5.2098743511160102</v>
      </c>
      <c r="J18" s="90">
        <v>-7.2077514299089698</v>
      </c>
      <c r="K18" s="97">
        <v>-4.73946141064516</v>
      </c>
      <c r="L18" s="90">
        <v>-6.0523862819536598</v>
      </c>
      <c r="M18" s="90">
        <v>-14.973637063580099</v>
      </c>
    </row>
    <row r="19" spans="2:13" x14ac:dyDescent="0.3">
      <c r="B19" s="38" t="s">
        <v>15</v>
      </c>
      <c r="C19" s="60" t="s">
        <v>3098</v>
      </c>
      <c r="D19" s="25" t="s">
        <v>2921</v>
      </c>
      <c r="E19" s="25" t="s">
        <v>4100</v>
      </c>
      <c r="F19" s="26">
        <v>44096</v>
      </c>
      <c r="H19" s="90">
        <v>0</v>
      </c>
      <c r="I19" s="90">
        <v>0</v>
      </c>
      <c r="J19" s="90">
        <v>0</v>
      </c>
      <c r="K19" s="97">
        <v>0</v>
      </c>
      <c r="L19" s="90">
        <v>0</v>
      </c>
      <c r="M19" s="90">
        <v>0</v>
      </c>
    </row>
    <row r="20" spans="2:13" x14ac:dyDescent="0.3">
      <c r="B20" s="38" t="s">
        <v>16</v>
      </c>
      <c r="C20" s="60" t="s">
        <v>3099</v>
      </c>
      <c r="D20" s="25" t="s">
        <v>2921</v>
      </c>
      <c r="E20" s="25" t="s">
        <v>4088</v>
      </c>
      <c r="F20" s="26">
        <v>44096</v>
      </c>
      <c r="H20" s="90">
        <v>-3.62804449750911</v>
      </c>
      <c r="I20" s="90">
        <v>-5.2007316187882697</v>
      </c>
      <c r="J20" s="90">
        <v>-7.1047767306517899</v>
      </c>
      <c r="K20" s="97">
        <v>-4.7383151566464203</v>
      </c>
      <c r="L20" s="90">
        <v>-6.0461503864644301</v>
      </c>
      <c r="M20" s="90">
        <v>-14.905447933415401</v>
      </c>
    </row>
    <row r="21" spans="2:13" x14ac:dyDescent="0.3">
      <c r="B21" s="38" t="s">
        <v>17</v>
      </c>
      <c r="C21" s="60" t="s">
        <v>3100</v>
      </c>
      <c r="D21" s="25" t="s">
        <v>2921</v>
      </c>
      <c r="E21" s="25" t="s">
        <v>4101</v>
      </c>
      <c r="F21" s="26">
        <v>44096</v>
      </c>
      <c r="H21" s="90">
        <v>-3.63230526136249</v>
      </c>
      <c r="I21" s="90">
        <v>-5.3344631382060497</v>
      </c>
      <c r="J21" s="90">
        <v>-8.6006299187865807</v>
      </c>
      <c r="K21" s="97">
        <v>-4.7551245656941301</v>
      </c>
      <c r="L21" s="90">
        <v>-6.1372965746195396</v>
      </c>
      <c r="M21" s="90">
        <v>-15.8981186954479</v>
      </c>
    </row>
    <row r="22" spans="2:13" x14ac:dyDescent="0.3">
      <c r="B22" s="38" t="s">
        <v>18</v>
      </c>
      <c r="C22" s="60" t="s">
        <v>3101</v>
      </c>
      <c r="D22" s="25" t="s">
        <v>2921</v>
      </c>
      <c r="E22" s="25" t="s">
        <v>4102</v>
      </c>
      <c r="F22" s="26">
        <v>44096</v>
      </c>
      <c r="H22" s="90">
        <v>-3.6341452422675502</v>
      </c>
      <c r="I22" s="90">
        <v>-5.3925456939396099</v>
      </c>
      <c r="J22" s="90">
        <v>-8.6494067551102507</v>
      </c>
      <c r="K22" s="97">
        <v>-4.7624336695662404</v>
      </c>
      <c r="L22" s="90">
        <v>-6.1768924039861304</v>
      </c>
      <c r="M22" s="90">
        <v>-16.0061230350111</v>
      </c>
    </row>
    <row r="23" spans="2:13" x14ac:dyDescent="0.3">
      <c r="B23" s="38" t="s">
        <v>19</v>
      </c>
      <c r="C23" s="60" t="s">
        <v>3102</v>
      </c>
      <c r="D23" s="25" t="s">
        <v>2921</v>
      </c>
      <c r="E23" s="25" t="s">
        <v>4103</v>
      </c>
      <c r="F23" s="26">
        <v>44096</v>
      </c>
      <c r="H23" s="90">
        <v>-3.6258284900213802</v>
      </c>
      <c r="I23" s="90">
        <v>-5.1308892888337096</v>
      </c>
      <c r="J23" s="90">
        <v>-6.3146628574031602</v>
      </c>
      <c r="K23" s="97">
        <v>-4.72953784838319</v>
      </c>
      <c r="L23" s="90">
        <v>-5.9985646475979602</v>
      </c>
      <c r="M23" s="90">
        <v>-14.3828892219026</v>
      </c>
    </row>
    <row r="24" spans="2:13" x14ac:dyDescent="0.3">
      <c r="B24" s="38" t="s">
        <v>20</v>
      </c>
      <c r="C24" s="60" t="s">
        <v>3103</v>
      </c>
      <c r="D24" s="25" t="s">
        <v>2921</v>
      </c>
      <c r="E24" s="25" t="s">
        <v>4104</v>
      </c>
      <c r="F24" s="26">
        <v>44096</v>
      </c>
      <c r="H24" s="90">
        <v>-3.6341394343253302</v>
      </c>
      <c r="I24" s="90">
        <v>-5.3925424750559596</v>
      </c>
      <c r="J24" s="90">
        <v>-9.2434683546307497</v>
      </c>
      <c r="K24" s="97">
        <v>-4.7624282834512996</v>
      </c>
      <c r="L24" s="90">
        <v>-6.1768780029524404</v>
      </c>
      <c r="M24" s="90">
        <v>-16.326095322612701</v>
      </c>
    </row>
    <row r="25" spans="2:13" x14ac:dyDescent="0.3">
      <c r="B25" s="38" t="s">
        <v>21</v>
      </c>
      <c r="C25" s="60" t="s">
        <v>3104</v>
      </c>
      <c r="D25" s="25" t="s">
        <v>2921</v>
      </c>
      <c r="E25" s="25" t="s">
        <v>4105</v>
      </c>
      <c r="F25" s="26">
        <v>44096</v>
      </c>
      <c r="H25" s="90">
        <v>-3.6349044786220501</v>
      </c>
      <c r="I25" s="90">
        <v>-5.4164089627229304</v>
      </c>
      <c r="J25" s="90">
        <v>-9.8866595678409794</v>
      </c>
      <c r="K25" s="97">
        <v>-4.7654229198087696</v>
      </c>
      <c r="L25" s="90">
        <v>-6.1931503477389898</v>
      </c>
      <c r="M25" s="90">
        <v>-16.733128333260499</v>
      </c>
    </row>
    <row r="26" spans="2:13" x14ac:dyDescent="0.3">
      <c r="B26" s="38" t="s">
        <v>22</v>
      </c>
      <c r="C26" s="60" t="s">
        <v>3105</v>
      </c>
      <c r="D26" s="25" t="s">
        <v>2922</v>
      </c>
      <c r="E26" s="25" t="s">
        <v>4099</v>
      </c>
      <c r="F26" s="26">
        <v>44096</v>
      </c>
      <c r="H26" s="90">
        <v>-0.24244099886345799</v>
      </c>
      <c r="I26" s="90">
        <v>-8.6323725497059094</v>
      </c>
      <c r="J26" s="90"/>
      <c r="K26" s="97">
        <v>-1.5156773265516701</v>
      </c>
      <c r="L26" s="90">
        <v>-6.0072411773071499</v>
      </c>
      <c r="M26" s="90"/>
    </row>
    <row r="27" spans="2:13" x14ac:dyDescent="0.3">
      <c r="B27" s="38" t="s">
        <v>23</v>
      </c>
      <c r="C27" s="60" t="s">
        <v>3106</v>
      </c>
      <c r="D27" s="25" t="s">
        <v>2922</v>
      </c>
      <c r="E27" s="25" t="s">
        <v>4088</v>
      </c>
      <c r="F27" s="26">
        <v>44096</v>
      </c>
      <c r="H27" s="90">
        <v>-0.241084904064337</v>
      </c>
      <c r="I27" s="90">
        <v>-8.5926339417783293</v>
      </c>
      <c r="J27" s="90">
        <v>-28.9346534813521</v>
      </c>
      <c r="K27" s="97">
        <v>-1.51031182695078</v>
      </c>
      <c r="L27" s="90">
        <v>-5.9791413214988998</v>
      </c>
      <c r="M27" s="90">
        <v>-13.134670637373301</v>
      </c>
    </row>
    <row r="28" spans="2:13" x14ac:dyDescent="0.3">
      <c r="B28" s="38" t="s">
        <v>24</v>
      </c>
      <c r="C28" s="60" t="s">
        <v>3107</v>
      </c>
      <c r="D28" s="25" t="s">
        <v>2922</v>
      </c>
      <c r="E28" s="25" t="s">
        <v>4101</v>
      </c>
      <c r="F28" s="26">
        <v>44096</v>
      </c>
      <c r="H28" s="90">
        <v>-0.24721562940612801</v>
      </c>
      <c r="I28" s="90">
        <v>-8.7720744131802295</v>
      </c>
      <c r="J28" s="90">
        <v>-30.468314657890001</v>
      </c>
      <c r="K28" s="97">
        <v>-1.53451248324927</v>
      </c>
      <c r="L28" s="90">
        <v>-6.1060608994957901</v>
      </c>
      <c r="M28" s="90">
        <v>-14.5329381488409</v>
      </c>
    </row>
    <row r="29" spans="2:13" x14ac:dyDescent="0.3">
      <c r="B29" s="38" t="s">
        <v>25</v>
      </c>
      <c r="C29" s="60" t="s">
        <v>3108</v>
      </c>
      <c r="D29" s="25" t="s">
        <v>2922</v>
      </c>
      <c r="E29" s="25" t="s">
        <v>4102</v>
      </c>
      <c r="F29" s="26">
        <v>44096</v>
      </c>
      <c r="H29" s="90">
        <v>-0.2492828006325</v>
      </c>
      <c r="I29" s="90">
        <v>-8.8137456428812602</v>
      </c>
      <c r="J29" s="90">
        <v>-30.8344021754165</v>
      </c>
      <c r="K29" s="97">
        <v>-1.5438274333064299</v>
      </c>
      <c r="L29" s="90">
        <v>-6.1405371267028404</v>
      </c>
      <c r="M29" s="90">
        <v>-14.8131971865078</v>
      </c>
    </row>
    <row r="30" spans="2:13" x14ac:dyDescent="0.3">
      <c r="B30" s="38" t="s">
        <v>26</v>
      </c>
      <c r="C30" s="60" t="s">
        <v>3109</v>
      </c>
      <c r="D30" s="25" t="s">
        <v>2922</v>
      </c>
      <c r="E30" s="25" t="s">
        <v>4106</v>
      </c>
      <c r="F30" s="26">
        <v>44096</v>
      </c>
      <c r="H30" s="90">
        <v>0</v>
      </c>
      <c r="I30" s="90">
        <v>0</v>
      </c>
      <c r="J30" s="90">
        <v>0</v>
      </c>
      <c r="K30" s="97">
        <v>0</v>
      </c>
      <c r="L30" s="90">
        <v>0</v>
      </c>
      <c r="M30" s="90">
        <v>0</v>
      </c>
    </row>
    <row r="31" spans="2:13" x14ac:dyDescent="0.3">
      <c r="B31" s="38" t="s">
        <v>27</v>
      </c>
      <c r="C31" s="60" t="s">
        <v>3110</v>
      </c>
      <c r="D31" s="25" t="s">
        <v>2922</v>
      </c>
      <c r="E31" s="25" t="s">
        <v>4104</v>
      </c>
      <c r="F31" s="26">
        <v>44096</v>
      </c>
      <c r="H31" s="90">
        <v>-0.24911542541303799</v>
      </c>
      <c r="I31" s="90">
        <v>-8.8279032917926106</v>
      </c>
      <c r="J31" s="90">
        <v>-30.956455985142401</v>
      </c>
      <c r="K31" s="97">
        <v>-1.542041983339</v>
      </c>
      <c r="L31" s="90">
        <v>-6.1455763113408501</v>
      </c>
      <c r="M31" s="90">
        <v>-14.9667608966411</v>
      </c>
    </row>
    <row r="32" spans="2:13" x14ac:dyDescent="0.3">
      <c r="B32" s="38" t="s">
        <v>28</v>
      </c>
      <c r="C32" s="60" t="s">
        <v>3111</v>
      </c>
      <c r="D32" s="25" t="s">
        <v>2922</v>
      </c>
      <c r="E32" s="25" t="s">
        <v>4105</v>
      </c>
      <c r="F32" s="26">
        <v>44096</v>
      </c>
      <c r="H32" s="90">
        <v>-0.25157261261483699</v>
      </c>
      <c r="I32" s="90">
        <v>-8.8996225447772304</v>
      </c>
      <c r="J32" s="90">
        <v>-31.667472719971599</v>
      </c>
      <c r="K32" s="97">
        <v>-1.55171837341186</v>
      </c>
      <c r="L32" s="90">
        <v>-6.19633979167702</v>
      </c>
      <c r="M32" s="90">
        <v>-15.5361209837865</v>
      </c>
    </row>
    <row r="33" spans="2:13" x14ac:dyDescent="0.3">
      <c r="B33" s="38" t="s">
        <v>29</v>
      </c>
      <c r="C33" s="60" t="s">
        <v>3112</v>
      </c>
      <c r="D33" s="25" t="s">
        <v>2923</v>
      </c>
      <c r="E33" s="25" t="s">
        <v>4092</v>
      </c>
      <c r="F33" s="26">
        <v>44096</v>
      </c>
      <c r="H33" s="90">
        <v>-0.204365688387043</v>
      </c>
      <c r="I33" s="90">
        <v>-8.4183938705828005</v>
      </c>
      <c r="J33" s="90">
        <v>-31.2119231818651</v>
      </c>
      <c r="K33" s="97">
        <v>-2.2230123999179301</v>
      </c>
      <c r="L33" s="90">
        <v>-3.5471779637191498</v>
      </c>
      <c r="M33" s="90">
        <v>-23.578458575589998</v>
      </c>
    </row>
    <row r="34" spans="2:13" x14ac:dyDescent="0.3">
      <c r="B34" s="38" t="s">
        <v>30</v>
      </c>
      <c r="C34" s="60" t="s">
        <v>3113</v>
      </c>
      <c r="D34" s="25" t="s">
        <v>2923</v>
      </c>
      <c r="E34" s="25" t="s">
        <v>4088</v>
      </c>
      <c r="F34" s="26">
        <v>44096</v>
      </c>
      <c r="H34" s="90">
        <v>-0.19891370475306799</v>
      </c>
      <c r="I34" s="90">
        <v>-8.2580951154377509</v>
      </c>
      <c r="J34" s="90">
        <v>-29.813439106597801</v>
      </c>
      <c r="K34" s="97">
        <v>-2.20163745925674</v>
      </c>
      <c r="L34" s="90">
        <v>-3.4311409927795502</v>
      </c>
      <c r="M34" s="90">
        <v>-22.459410788898801</v>
      </c>
    </row>
    <row r="35" spans="2:13" x14ac:dyDescent="0.3">
      <c r="B35" s="38" t="s">
        <v>31</v>
      </c>
      <c r="C35" s="60" t="s">
        <v>3114</v>
      </c>
      <c r="D35" s="25" t="s">
        <v>2923</v>
      </c>
      <c r="E35" s="25" t="s">
        <v>4096</v>
      </c>
      <c r="F35" s="26">
        <v>44096</v>
      </c>
      <c r="H35" s="90">
        <v>-0.19918915331800199</v>
      </c>
      <c r="I35" s="90">
        <v>-8.2661205712647607</v>
      </c>
      <c r="J35" s="90">
        <v>-29.884045887854899</v>
      </c>
      <c r="K35" s="97">
        <v>-2.2027084800356498</v>
      </c>
      <c r="L35" s="90">
        <v>-3.4369499778222199</v>
      </c>
      <c r="M35" s="90">
        <v>-22.515760101581701</v>
      </c>
    </row>
    <row r="36" spans="2:13" x14ac:dyDescent="0.3">
      <c r="B36" s="38" t="s">
        <v>32</v>
      </c>
      <c r="C36" s="60" t="s">
        <v>3115</v>
      </c>
      <c r="D36" s="25" t="s">
        <v>2923</v>
      </c>
      <c r="E36" s="25" t="s">
        <v>4097</v>
      </c>
      <c r="F36" s="26">
        <v>44096</v>
      </c>
      <c r="H36" s="90">
        <v>-0.196462320400315</v>
      </c>
      <c r="I36" s="90">
        <v>-8.1858953423798102</v>
      </c>
      <c r="J36" s="90">
        <v>-29.174891250848301</v>
      </c>
      <c r="K36" s="97">
        <v>-2.1920140554357199</v>
      </c>
      <c r="L36" s="90">
        <v>-3.3788953497605698</v>
      </c>
      <c r="M36" s="90">
        <v>-21.950519201607701</v>
      </c>
    </row>
    <row r="37" spans="2:13" x14ac:dyDescent="0.3">
      <c r="B37" s="38" t="s">
        <v>33</v>
      </c>
      <c r="C37" s="60" t="s">
        <v>3116</v>
      </c>
      <c r="D37" s="25" t="s">
        <v>2923</v>
      </c>
      <c r="E37" s="25" t="s">
        <v>4107</v>
      </c>
      <c r="F37" s="26">
        <v>44096</v>
      </c>
      <c r="H37" s="90">
        <v>0</v>
      </c>
      <c r="I37" s="90">
        <v>0</v>
      </c>
      <c r="J37" s="90">
        <v>0</v>
      </c>
      <c r="K37" s="97">
        <v>0</v>
      </c>
      <c r="L37" s="90">
        <v>0</v>
      </c>
      <c r="M37" s="90">
        <v>0</v>
      </c>
    </row>
    <row r="38" spans="2:13" x14ac:dyDescent="0.3">
      <c r="B38" s="38" t="s">
        <v>34</v>
      </c>
      <c r="C38" s="60" t="s">
        <v>3117</v>
      </c>
      <c r="D38" s="25" t="s">
        <v>2923</v>
      </c>
      <c r="E38" s="25" t="s">
        <v>4108</v>
      </c>
      <c r="F38" s="26">
        <v>44096</v>
      </c>
      <c r="H38" s="90">
        <v>0</v>
      </c>
      <c r="I38" s="90">
        <v>0</v>
      </c>
      <c r="J38" s="90">
        <v>0</v>
      </c>
      <c r="K38" s="97">
        <v>0</v>
      </c>
      <c r="L38" s="90">
        <v>0</v>
      </c>
      <c r="M38" s="90">
        <v>0</v>
      </c>
    </row>
    <row r="39" spans="2:13" x14ac:dyDescent="0.3">
      <c r="B39" s="38" t="s">
        <v>35</v>
      </c>
      <c r="C39" s="60" t="s">
        <v>3118</v>
      </c>
      <c r="D39" s="25" t="s">
        <v>2923</v>
      </c>
      <c r="E39" s="25" t="s">
        <v>4109</v>
      </c>
      <c r="F39" s="26">
        <v>44096</v>
      </c>
      <c r="H39" s="90">
        <v>0</v>
      </c>
      <c r="I39" s="90">
        <v>0</v>
      </c>
      <c r="J39" s="90">
        <v>0</v>
      </c>
      <c r="K39" s="97">
        <v>0</v>
      </c>
      <c r="L39" s="90">
        <v>0</v>
      </c>
      <c r="M39" s="90">
        <v>0</v>
      </c>
    </row>
    <row r="40" spans="2:13" x14ac:dyDescent="0.3">
      <c r="B40" s="38" t="s">
        <v>36</v>
      </c>
      <c r="C40" s="60" t="s">
        <v>3119</v>
      </c>
      <c r="D40" s="25" t="s">
        <v>2923</v>
      </c>
      <c r="E40" s="25" t="s">
        <v>4110</v>
      </c>
      <c r="F40" s="26">
        <v>44096</v>
      </c>
      <c r="H40" s="90">
        <v>-0.19504422989484699</v>
      </c>
      <c r="I40" s="90">
        <v>-8.1441209170443507</v>
      </c>
      <c r="J40" s="90">
        <v>-28.803362240898402</v>
      </c>
      <c r="K40" s="97">
        <v>-2.18645473196375</v>
      </c>
      <c r="L40" s="90">
        <v>-3.3486857157186001</v>
      </c>
      <c r="M40" s="90">
        <v>-21.655014750751398</v>
      </c>
    </row>
    <row r="41" spans="2:13" x14ac:dyDescent="0.3">
      <c r="B41" s="38" t="s">
        <v>37</v>
      </c>
      <c r="C41" s="60" t="s">
        <v>3120</v>
      </c>
      <c r="D41" s="25" t="s">
        <v>2924</v>
      </c>
      <c r="E41" s="25" t="s">
        <v>4092</v>
      </c>
      <c r="F41" s="26">
        <v>44096</v>
      </c>
      <c r="H41" s="90">
        <v>-2.4323169782292102E-3</v>
      </c>
      <c r="I41" s="90">
        <v>0.122126533278788</v>
      </c>
      <c r="J41" s="90">
        <v>2.3274239327292898</v>
      </c>
      <c r="K41" s="97">
        <v>2.7395053984946599E-2</v>
      </c>
      <c r="L41" s="90">
        <v>-0.186270885387785</v>
      </c>
      <c r="M41" s="90">
        <v>3.7730780242782198</v>
      </c>
    </row>
    <row r="42" spans="2:13" x14ac:dyDescent="0.3">
      <c r="B42" s="38" t="s">
        <v>38</v>
      </c>
      <c r="C42" s="60" t="s">
        <v>3121</v>
      </c>
      <c r="D42" s="25" t="s">
        <v>2924</v>
      </c>
      <c r="E42" s="25" t="s">
        <v>4088</v>
      </c>
      <c r="F42" s="26">
        <v>44096</v>
      </c>
      <c r="H42" s="90">
        <v>-3.7950170735712198E-3</v>
      </c>
      <c r="I42" s="90">
        <v>6.1417582583089797E-2</v>
      </c>
      <c r="J42" s="90">
        <v>1.6117712062623499</v>
      </c>
      <c r="K42" s="97">
        <v>2.0294536079745702E-2</v>
      </c>
      <c r="L42" s="90">
        <v>-0.22771422754885901</v>
      </c>
      <c r="M42" s="90">
        <v>3.2471461356181002</v>
      </c>
    </row>
    <row r="43" spans="2:13" x14ac:dyDescent="0.3">
      <c r="B43" s="38" t="s">
        <v>39</v>
      </c>
      <c r="C43" s="60" t="s">
        <v>3122</v>
      </c>
      <c r="D43" s="25" t="s">
        <v>2924</v>
      </c>
      <c r="E43" s="25" t="s">
        <v>4095</v>
      </c>
      <c r="F43" s="26">
        <v>44096</v>
      </c>
      <c r="H43" s="90">
        <v>-2.9802893550368E-3</v>
      </c>
      <c r="I43" s="90">
        <v>8.7665967657812899E-2</v>
      </c>
      <c r="J43" s="90">
        <v>1.91994345859712</v>
      </c>
      <c r="K43" s="97">
        <v>2.3568245705973798E-2</v>
      </c>
      <c r="L43" s="90">
        <v>-0.209720170641958</v>
      </c>
      <c r="M43" s="90">
        <v>3.47243749292829</v>
      </c>
    </row>
    <row r="44" spans="2:13" x14ac:dyDescent="0.3">
      <c r="B44" s="38" t="s">
        <v>40</v>
      </c>
      <c r="C44" s="60" t="s">
        <v>3123</v>
      </c>
      <c r="D44" s="25" t="s">
        <v>2924</v>
      </c>
      <c r="E44" s="25" t="s">
        <v>4111</v>
      </c>
      <c r="F44" s="26">
        <v>44096</v>
      </c>
      <c r="H44" s="90">
        <v>0</v>
      </c>
      <c r="I44" s="90">
        <v>0</v>
      </c>
      <c r="J44" s="90">
        <v>0</v>
      </c>
      <c r="K44" s="97">
        <v>0</v>
      </c>
      <c r="L44" s="90">
        <v>0</v>
      </c>
      <c r="M44" s="90">
        <v>0</v>
      </c>
    </row>
    <row r="45" spans="2:13" x14ac:dyDescent="0.3">
      <c r="B45" s="38" t="s">
        <v>41</v>
      </c>
      <c r="C45" s="60" t="s">
        <v>3124</v>
      </c>
      <c r="D45" s="25" t="s">
        <v>2924</v>
      </c>
      <c r="E45" s="25" t="s">
        <v>4104</v>
      </c>
      <c r="F45" s="26">
        <v>44096</v>
      </c>
      <c r="H45" s="90">
        <v>-3.52605648004101E-3</v>
      </c>
      <c r="I45" s="90">
        <v>7.0169400169106694E-2</v>
      </c>
      <c r="J45" s="90">
        <v>1.7151453403130299</v>
      </c>
      <c r="K45" s="97">
        <v>2.13783050639904E-2</v>
      </c>
      <c r="L45" s="90">
        <v>-0.22171648233779701</v>
      </c>
      <c r="M45" s="90">
        <v>3.3221975132619299</v>
      </c>
    </row>
    <row r="46" spans="2:13" x14ac:dyDescent="0.3">
      <c r="B46" s="38" t="s">
        <v>42</v>
      </c>
      <c r="C46" s="60" t="s">
        <v>3125</v>
      </c>
      <c r="D46" s="25" t="s">
        <v>2924</v>
      </c>
      <c r="E46" s="25" t="s">
        <v>4112</v>
      </c>
      <c r="F46" s="26">
        <v>44096</v>
      </c>
      <c r="H46" s="90">
        <v>-3.2479261790285801E-3</v>
      </c>
      <c r="I46" s="90">
        <v>7.8944053166196695E-2</v>
      </c>
      <c r="J46" s="90">
        <v>1.81756530419079</v>
      </c>
      <c r="K46" s="97">
        <v>2.2485972476715702E-2</v>
      </c>
      <c r="L46" s="90">
        <v>-0.215690981076477</v>
      </c>
      <c r="M46" s="90">
        <v>3.39738990805927</v>
      </c>
    </row>
    <row r="47" spans="2:13" x14ac:dyDescent="0.3">
      <c r="B47" s="38" t="s">
        <v>43</v>
      </c>
      <c r="C47" s="60" t="s">
        <v>3126</v>
      </c>
      <c r="D47" s="25" t="s">
        <v>2924</v>
      </c>
      <c r="E47" s="25" t="s">
        <v>4113</v>
      </c>
      <c r="F47" s="26">
        <v>44096</v>
      </c>
      <c r="H47" s="90">
        <v>-3.9350858969555702E-3</v>
      </c>
      <c r="I47" s="90">
        <v>6.1310494129429599E-2</v>
      </c>
      <c r="J47" s="90">
        <v>1.61282311037212</v>
      </c>
      <c r="K47" s="97">
        <v>2.0156798746029402E-2</v>
      </c>
      <c r="L47" s="90">
        <v>-0.22783130825700901</v>
      </c>
      <c r="M47" s="90">
        <v>3.2470840680616702</v>
      </c>
    </row>
    <row r="48" spans="2:13" x14ac:dyDescent="0.3">
      <c r="B48" s="38" t="s">
        <v>44</v>
      </c>
      <c r="C48" s="60" t="s">
        <v>3127</v>
      </c>
      <c r="D48" s="25" t="s">
        <v>2925</v>
      </c>
      <c r="E48" s="25" t="s">
        <v>4093</v>
      </c>
      <c r="F48" s="26">
        <v>44096</v>
      </c>
      <c r="H48" s="90">
        <v>-0.15260575428328599</v>
      </c>
      <c r="I48" s="90">
        <v>-0.75788902740896402</v>
      </c>
      <c r="J48" s="90">
        <v>0.88943362006830295</v>
      </c>
      <c r="K48" s="97">
        <v>-0.18229001570944101</v>
      </c>
      <c r="L48" s="90">
        <v>-1.1296868060526299</v>
      </c>
      <c r="M48" s="90">
        <v>-0.55034707529557603</v>
      </c>
    </row>
    <row r="49" spans="2:13" x14ac:dyDescent="0.3">
      <c r="B49" s="38" t="s">
        <v>45</v>
      </c>
      <c r="C49" s="60" t="s">
        <v>3128</v>
      </c>
      <c r="D49" s="25" t="s">
        <v>2925</v>
      </c>
      <c r="E49" s="25" t="s">
        <v>4114</v>
      </c>
      <c r="F49" s="26">
        <v>44096</v>
      </c>
      <c r="H49" s="90">
        <v>-0.14864580589346599</v>
      </c>
      <c r="I49" s="90">
        <v>-0.62932740574979096</v>
      </c>
      <c r="J49" s="90">
        <v>2.4203036391554602</v>
      </c>
      <c r="K49" s="97">
        <v>-0.166252276085288</v>
      </c>
      <c r="L49" s="90">
        <v>-1.0417189107101901</v>
      </c>
      <c r="M49" s="90">
        <v>0.53906664070382204</v>
      </c>
    </row>
    <row r="50" spans="2:13" x14ac:dyDescent="0.3">
      <c r="B50" s="38" t="s">
        <v>46</v>
      </c>
      <c r="C50" s="60" t="s">
        <v>3129</v>
      </c>
      <c r="D50" s="25" t="s">
        <v>2926</v>
      </c>
      <c r="E50" s="25" t="s">
        <v>4093</v>
      </c>
      <c r="F50" s="26">
        <v>44096</v>
      </c>
      <c r="H50" s="90">
        <v>-9.6487061000516405E-2</v>
      </c>
      <c r="I50" s="90">
        <v>-1.31804450275013</v>
      </c>
      <c r="J50" s="90">
        <v>3.83979990001535</v>
      </c>
      <c r="K50" s="97">
        <v>-0.24033636882450099</v>
      </c>
      <c r="L50" s="90">
        <v>-1.7136208729425599</v>
      </c>
      <c r="M50" s="90">
        <v>-0.563964385855797</v>
      </c>
    </row>
    <row r="51" spans="2:13" x14ac:dyDescent="0.3">
      <c r="B51" s="38" t="s">
        <v>47</v>
      </c>
      <c r="C51" s="60" t="s">
        <v>3130</v>
      </c>
      <c r="D51" s="25" t="s">
        <v>2926</v>
      </c>
      <c r="E51" s="25" t="s">
        <v>4114</v>
      </c>
      <c r="F51" s="26">
        <v>44096</v>
      </c>
      <c r="H51" s="90">
        <v>-9.2473283621075097E-2</v>
      </c>
      <c r="I51" s="90">
        <v>-1.18807148110136</v>
      </c>
      <c r="J51" s="90">
        <v>5.4274794883895101</v>
      </c>
      <c r="K51" s="97">
        <v>-0.22380888003681301</v>
      </c>
      <c r="L51" s="90">
        <v>-1.62524440429479</v>
      </c>
      <c r="M51" s="90">
        <v>0.53197892138996405</v>
      </c>
    </row>
    <row r="52" spans="2:13" x14ac:dyDescent="0.3">
      <c r="B52" s="38" t="s">
        <v>48</v>
      </c>
      <c r="C52" s="60" t="s">
        <v>3131</v>
      </c>
      <c r="D52" s="25" t="s">
        <v>2927</v>
      </c>
      <c r="E52" s="25" t="s">
        <v>4093</v>
      </c>
      <c r="F52" s="26">
        <v>44096</v>
      </c>
      <c r="H52" s="90">
        <v>-1.8771888153423798E-2</v>
      </c>
      <c r="I52" s="90">
        <v>-2.2868523100442002</v>
      </c>
      <c r="J52" s="90">
        <v>6.4621905141393698</v>
      </c>
      <c r="K52" s="97">
        <v>-0.43213346280026599</v>
      </c>
      <c r="L52" s="90">
        <v>-2.7976222623692601</v>
      </c>
      <c r="M52" s="90">
        <v>-1.12179822235703</v>
      </c>
    </row>
    <row r="53" spans="2:13" x14ac:dyDescent="0.3">
      <c r="B53" s="38" t="s">
        <v>49</v>
      </c>
      <c r="C53" s="60" t="s">
        <v>3132</v>
      </c>
      <c r="D53" s="25" t="s">
        <v>2927</v>
      </c>
      <c r="E53" s="25" t="s">
        <v>4114</v>
      </c>
      <c r="F53" s="26">
        <v>44096</v>
      </c>
      <c r="H53" s="90">
        <v>-1.4793013451708199E-2</v>
      </c>
      <c r="I53" s="90">
        <v>-2.1578506119112699</v>
      </c>
      <c r="J53" s="90">
        <v>8.0743021624657594</v>
      </c>
      <c r="K53" s="97">
        <v>-0.41571561987439098</v>
      </c>
      <c r="L53" s="90">
        <v>-2.7094697244137902</v>
      </c>
      <c r="M53" s="90">
        <v>-4.0362449362874003E-2</v>
      </c>
    </row>
    <row r="54" spans="2:13" x14ac:dyDescent="0.3">
      <c r="B54" s="38" t="s">
        <v>50</v>
      </c>
      <c r="C54" s="60" t="s">
        <v>3133</v>
      </c>
      <c r="D54" s="25" t="s">
        <v>2928</v>
      </c>
      <c r="E54" s="25" t="s">
        <v>4093</v>
      </c>
      <c r="F54" s="26">
        <v>44096</v>
      </c>
      <c r="H54" s="90">
        <v>2.2253001043282001E-2</v>
      </c>
      <c r="I54" s="90">
        <v>-2.7870169092238899</v>
      </c>
      <c r="J54" s="90">
        <v>7.9983674275354097</v>
      </c>
      <c r="K54" s="97">
        <v>-0.63086648424359704</v>
      </c>
      <c r="L54" s="90">
        <v>-3.47996950522429</v>
      </c>
      <c r="M54" s="90">
        <v>-0.95242865581894898</v>
      </c>
    </row>
    <row r="55" spans="2:13" x14ac:dyDescent="0.3">
      <c r="B55" s="38" t="s">
        <v>51</v>
      </c>
      <c r="C55" s="60" t="s">
        <v>3134</v>
      </c>
      <c r="D55" s="25" t="s">
        <v>2928</v>
      </c>
      <c r="E55" s="25" t="s">
        <v>4114</v>
      </c>
      <c r="F55" s="26">
        <v>44096</v>
      </c>
      <c r="H55" s="90">
        <v>2.6394155793241201E-2</v>
      </c>
      <c r="I55" s="90">
        <v>-2.6571600354145599</v>
      </c>
      <c r="J55" s="90">
        <v>9.6448203985346499</v>
      </c>
      <c r="K55" s="97">
        <v>-0.61427010759871303</v>
      </c>
      <c r="L55" s="90">
        <v>-3.3915916742444101</v>
      </c>
      <c r="M55" s="90">
        <v>0.13493045535142301</v>
      </c>
    </row>
    <row r="56" spans="2:13" x14ac:dyDescent="0.3">
      <c r="B56" s="38" t="s">
        <v>52</v>
      </c>
      <c r="C56" s="60" t="s">
        <v>3135</v>
      </c>
      <c r="D56" s="25" t="s">
        <v>2929</v>
      </c>
      <c r="E56" s="25" t="s">
        <v>4092</v>
      </c>
      <c r="F56" s="26">
        <v>44096</v>
      </c>
      <c r="H56" s="90">
        <v>-3.98726115236059E-3</v>
      </c>
      <c r="I56" s="90">
        <v>3.4864719054894501E-2</v>
      </c>
      <c r="J56" s="90">
        <v>1.4550049238096101</v>
      </c>
      <c r="K56" s="97">
        <v>-4.7736656597408E-3</v>
      </c>
      <c r="L56" s="90">
        <v>4.3690504753612896E-3</v>
      </c>
      <c r="M56" s="90">
        <v>1.42680886474409</v>
      </c>
    </row>
    <row r="57" spans="2:13" x14ac:dyDescent="0.3">
      <c r="B57" s="38" t="s">
        <v>53</v>
      </c>
      <c r="C57" s="60" t="s">
        <v>3136</v>
      </c>
      <c r="D57" s="25" t="s">
        <v>2929</v>
      </c>
      <c r="E57" s="25" t="s">
        <v>4088</v>
      </c>
      <c r="F57" s="26">
        <v>44096</v>
      </c>
      <c r="H57" s="90">
        <v>-2.75854890787741E-3</v>
      </c>
      <c r="I57" s="90">
        <v>7.4233080886188005E-2</v>
      </c>
      <c r="J57" s="90">
        <v>1.91545665984449</v>
      </c>
      <c r="K57" s="97">
        <v>1.4499546523438799E-4</v>
      </c>
      <c r="L57" s="90">
        <v>3.1421761741512497E-2</v>
      </c>
      <c r="M57" s="90">
        <v>1.7590814759387301</v>
      </c>
    </row>
    <row r="58" spans="2:13" x14ac:dyDescent="0.3">
      <c r="B58" s="24" t="s">
        <v>54</v>
      </c>
      <c r="C58" s="61" t="s">
        <v>3137</v>
      </c>
      <c r="D58" s="25" t="s">
        <v>2929</v>
      </c>
      <c r="E58" s="25" t="s">
        <v>4094</v>
      </c>
      <c r="F58" s="26">
        <v>44096</v>
      </c>
      <c r="H58" s="90">
        <v>-1.9997601157228902E-3</v>
      </c>
      <c r="I58" s="90"/>
      <c r="J58" s="90"/>
      <c r="K58" s="97">
        <v>2.9997900128364602E-3</v>
      </c>
      <c r="L58" s="90"/>
      <c r="M58" s="90"/>
    </row>
    <row r="59" spans="2:13" x14ac:dyDescent="0.3">
      <c r="B59" s="27" t="s">
        <v>55</v>
      </c>
      <c r="C59" s="62" t="s">
        <v>3138</v>
      </c>
      <c r="D59" s="25" t="s">
        <v>2929</v>
      </c>
      <c r="E59" s="25" t="s">
        <v>4096</v>
      </c>
      <c r="F59" s="26">
        <v>44096</v>
      </c>
      <c r="H59" s="90">
        <v>-2.6176528081123299E-3</v>
      </c>
      <c r="I59" s="90">
        <v>7.86101296398556E-2</v>
      </c>
      <c r="J59" s="90">
        <v>1.9667373806441899</v>
      </c>
      <c r="K59" s="97">
        <v>6.9211018853820904E-4</v>
      </c>
      <c r="L59" s="90">
        <v>3.4432933352945803E-2</v>
      </c>
      <c r="M59" s="90">
        <v>1.7960612458409699</v>
      </c>
    </row>
    <row r="60" spans="2:13" x14ac:dyDescent="0.3">
      <c r="B60" s="27" t="s">
        <v>56</v>
      </c>
      <c r="C60" s="62" t="s">
        <v>3139</v>
      </c>
      <c r="D60" s="25" t="s">
        <v>2929</v>
      </c>
      <c r="E60" s="25" t="s">
        <v>4097</v>
      </c>
      <c r="F60" s="26">
        <v>44096</v>
      </c>
      <c r="H60" s="90">
        <v>-1.9384382540010799E-3</v>
      </c>
      <c r="I60" s="90">
        <v>0.100488074713212</v>
      </c>
      <c r="J60" s="90">
        <v>2.2235965576328498</v>
      </c>
      <c r="K60" s="97">
        <v>3.4247577787027699E-3</v>
      </c>
      <c r="L60" s="90">
        <v>4.9462046081316699E-2</v>
      </c>
      <c r="M60" s="90">
        <v>1.9812171249213899</v>
      </c>
    </row>
    <row r="61" spans="2:13" x14ac:dyDescent="0.3">
      <c r="B61" s="24" t="s">
        <v>57</v>
      </c>
      <c r="C61" s="61" t="s">
        <v>3140</v>
      </c>
      <c r="D61" s="25" t="s">
        <v>2929</v>
      </c>
      <c r="E61" s="25" t="s">
        <v>4107</v>
      </c>
      <c r="F61" s="26">
        <v>44096</v>
      </c>
      <c r="H61" s="90">
        <v>0</v>
      </c>
      <c r="I61" s="90">
        <v>0</v>
      </c>
      <c r="J61" s="90">
        <v>0</v>
      </c>
      <c r="K61" s="97">
        <v>0</v>
      </c>
      <c r="L61" s="90">
        <v>0</v>
      </c>
      <c r="M61" s="90">
        <v>0</v>
      </c>
    </row>
    <row r="62" spans="2:13" x14ac:dyDescent="0.3">
      <c r="B62" s="27" t="s">
        <v>58</v>
      </c>
      <c r="C62" s="62" t="s">
        <v>3141</v>
      </c>
      <c r="D62" s="25" t="s">
        <v>2929</v>
      </c>
      <c r="E62" s="25" t="s">
        <v>4109</v>
      </c>
      <c r="F62" s="26">
        <v>44096</v>
      </c>
      <c r="H62" s="90">
        <v>-3.1717359888716601E-3</v>
      </c>
      <c r="I62" s="90">
        <v>6.1111081413400797E-2</v>
      </c>
      <c r="J62" s="90">
        <v>1.6362162295990901</v>
      </c>
      <c r="K62" s="97">
        <v>-1.4904683666827599E-3</v>
      </c>
      <c r="L62" s="90">
        <v>2.2407819778891301E-2</v>
      </c>
      <c r="M62" s="90">
        <v>1.6482063760122401</v>
      </c>
    </row>
    <row r="63" spans="2:13" x14ac:dyDescent="0.3">
      <c r="B63" s="27" t="s">
        <v>59</v>
      </c>
      <c r="C63" s="62" t="s">
        <v>3142</v>
      </c>
      <c r="D63" s="25" t="s">
        <v>2930</v>
      </c>
      <c r="E63" s="25" t="s">
        <v>4092</v>
      </c>
      <c r="F63" s="26">
        <v>44096</v>
      </c>
      <c r="H63" s="90">
        <v>-1.9160953888786001E-2</v>
      </c>
      <c r="I63" s="90">
        <v>0.20738298644573699</v>
      </c>
      <c r="J63" s="90">
        <v>2.4520560187738698</v>
      </c>
      <c r="K63" s="97">
        <v>-2.7007501557818601E-3</v>
      </c>
      <c r="L63" s="90">
        <v>-7.7308318395807899E-3</v>
      </c>
      <c r="M63" s="90">
        <v>2.1636291605318498</v>
      </c>
    </row>
    <row r="64" spans="2:13" x14ac:dyDescent="0.3">
      <c r="B64" s="24" t="s">
        <v>60</v>
      </c>
      <c r="C64" s="61" t="s">
        <v>3143</v>
      </c>
      <c r="D64" s="25" t="s">
        <v>2930</v>
      </c>
      <c r="E64" s="25" t="s">
        <v>4088</v>
      </c>
      <c r="F64" s="26">
        <v>44096</v>
      </c>
      <c r="H64" s="90">
        <v>-1.96218304154172E-2</v>
      </c>
      <c r="I64" s="90">
        <v>0.192702304775594</v>
      </c>
      <c r="J64" s="90">
        <v>2.2796798590206899</v>
      </c>
      <c r="K64" s="97">
        <v>-4.53354741694056E-3</v>
      </c>
      <c r="L64" s="90">
        <v>-1.7805481093091699E-2</v>
      </c>
      <c r="M64" s="90">
        <v>2.0393586268255599</v>
      </c>
    </row>
    <row r="65" spans="2:13" x14ac:dyDescent="0.3">
      <c r="B65" s="27" t="s">
        <v>61</v>
      </c>
      <c r="C65" s="62" t="s">
        <v>3144</v>
      </c>
      <c r="D65" s="25" t="s">
        <v>2930</v>
      </c>
      <c r="E65" s="25" t="s">
        <v>4093</v>
      </c>
      <c r="F65" s="26">
        <v>44096</v>
      </c>
      <c r="H65" s="90">
        <v>-2.0471646803343901E-2</v>
      </c>
      <c r="I65" s="90">
        <v>0.16556725131522401</v>
      </c>
      <c r="J65" s="90">
        <v>1.96153319975565</v>
      </c>
      <c r="K65" s="97">
        <v>-7.9174139500537404E-3</v>
      </c>
      <c r="L65" s="90">
        <v>-3.6424046811589499E-2</v>
      </c>
      <c r="M65" s="90">
        <v>1.8098356242262501</v>
      </c>
    </row>
    <row r="66" spans="2:13" x14ac:dyDescent="0.3">
      <c r="B66" s="27" t="s">
        <v>62</v>
      </c>
      <c r="C66" s="62" t="s">
        <v>3145</v>
      </c>
      <c r="D66" s="25" t="s">
        <v>2930</v>
      </c>
      <c r="E66" s="25" t="s">
        <v>4115</v>
      </c>
      <c r="F66" s="26">
        <v>44096</v>
      </c>
      <c r="H66" s="90">
        <v>-1.6884647720871698E-2</v>
      </c>
      <c r="I66" s="90">
        <v>0.280590035617934</v>
      </c>
      <c r="J66" s="90">
        <v>3.3161330036818999</v>
      </c>
      <c r="K66" s="97">
        <v>6.4323814513045398E-3</v>
      </c>
      <c r="L66" s="90">
        <v>4.24804939029855E-2</v>
      </c>
      <c r="M66" s="90">
        <v>2.7857180817591098</v>
      </c>
    </row>
    <row r="67" spans="2:13" x14ac:dyDescent="0.3">
      <c r="B67" s="24" t="s">
        <v>63</v>
      </c>
      <c r="C67" s="61" t="s">
        <v>3146</v>
      </c>
      <c r="D67" s="25" t="s">
        <v>2930</v>
      </c>
      <c r="E67" s="25" t="s">
        <v>4116</v>
      </c>
      <c r="F67" s="26">
        <v>44096</v>
      </c>
      <c r="H67" s="90">
        <v>-2.1766299778391798E-2</v>
      </c>
      <c r="I67" s="90">
        <v>0.123782759328606</v>
      </c>
      <c r="J67" s="90">
        <v>1.4733629004695099</v>
      </c>
      <c r="K67" s="97">
        <v>-1.31260271700739E-2</v>
      </c>
      <c r="L67" s="90">
        <v>-6.5093942794192103E-2</v>
      </c>
      <c r="M67" s="90">
        <v>1.4572614056305599</v>
      </c>
    </row>
    <row r="68" spans="2:13" x14ac:dyDescent="0.3">
      <c r="B68" s="27" t="s">
        <v>64</v>
      </c>
      <c r="C68" s="62" t="s">
        <v>3147</v>
      </c>
      <c r="D68" s="25" t="s">
        <v>2930</v>
      </c>
      <c r="E68" s="25" t="s">
        <v>4097</v>
      </c>
      <c r="F68" s="26">
        <v>44096</v>
      </c>
      <c r="H68" s="90">
        <v>-1.8839845233742401E-2</v>
      </c>
      <c r="I68" s="90">
        <v>0.21788022040709601</v>
      </c>
      <c r="J68" s="90">
        <v>2.57495232435758</v>
      </c>
      <c r="K68" s="97">
        <v>-1.3890771697333501E-3</v>
      </c>
      <c r="L68" s="90">
        <v>-5.2630093705374704E-4</v>
      </c>
      <c r="M68" s="90">
        <v>2.25235827820143</v>
      </c>
    </row>
    <row r="69" spans="2:13" x14ac:dyDescent="0.3">
      <c r="B69" s="27" t="s">
        <v>65</v>
      </c>
      <c r="C69" s="62" t="s">
        <v>3148</v>
      </c>
      <c r="D69" s="25" t="s">
        <v>2930</v>
      </c>
      <c r="E69" s="25" t="s">
        <v>4117</v>
      </c>
      <c r="F69" s="26">
        <v>44096</v>
      </c>
      <c r="H69" s="90">
        <v>-1.7283201032114399E-2</v>
      </c>
      <c r="I69" s="90">
        <v>0.26740359044197198</v>
      </c>
      <c r="J69" s="90">
        <v>3.16000547409203</v>
      </c>
      <c r="K69" s="97">
        <v>4.7898745833663296E-3</v>
      </c>
      <c r="L69" s="90">
        <v>3.3438386890338699E-2</v>
      </c>
      <c r="M69" s="90">
        <v>2.6734224720712501</v>
      </c>
    </row>
    <row r="70" spans="2:13" x14ac:dyDescent="0.3">
      <c r="B70" s="24" t="s">
        <v>66</v>
      </c>
      <c r="C70" s="61" t="s">
        <v>3149</v>
      </c>
      <c r="D70" s="25" t="s">
        <v>2931</v>
      </c>
      <c r="E70" s="25" t="s">
        <v>4100</v>
      </c>
      <c r="F70" s="26">
        <v>44096</v>
      </c>
      <c r="H70" s="90">
        <v>-3.5788326658803299E-2</v>
      </c>
      <c r="I70" s="90">
        <v>0.33817562471085699</v>
      </c>
      <c r="J70" s="90">
        <v>3.44662166462513</v>
      </c>
      <c r="K70" s="97">
        <v>-2.83099052467151E-2</v>
      </c>
      <c r="L70" s="90">
        <v>3.5673022284754601E-2</v>
      </c>
      <c r="M70" s="90">
        <v>2.8270117476495198</v>
      </c>
    </row>
    <row r="71" spans="2:13" x14ac:dyDescent="0.3">
      <c r="B71" s="27" t="s">
        <v>67</v>
      </c>
      <c r="C71" s="62" t="s">
        <v>3150</v>
      </c>
      <c r="D71" s="25" t="s">
        <v>2931</v>
      </c>
      <c r="E71" s="25" t="s">
        <v>4088</v>
      </c>
      <c r="F71" s="26">
        <v>44096</v>
      </c>
      <c r="H71" s="90">
        <v>-3.7839901960978799E-2</v>
      </c>
      <c r="I71" s="90">
        <v>0.27221446780458802</v>
      </c>
      <c r="J71" s="90">
        <v>2.66741990981245</v>
      </c>
      <c r="K71" s="97">
        <v>-3.6530157467495897E-2</v>
      </c>
      <c r="L71" s="90">
        <v>-9.5368385700567194E-3</v>
      </c>
      <c r="M71" s="90">
        <v>2.26650969343609</v>
      </c>
    </row>
    <row r="72" spans="2:13" x14ac:dyDescent="0.3">
      <c r="B72" s="27" t="s">
        <v>68</v>
      </c>
      <c r="C72" s="62" t="s">
        <v>3151</v>
      </c>
      <c r="D72" s="25" t="s">
        <v>2931</v>
      </c>
      <c r="E72" s="25" t="s">
        <v>4101</v>
      </c>
      <c r="F72" s="26">
        <v>44096</v>
      </c>
      <c r="H72" s="90">
        <v>-3.76966653675481E-2</v>
      </c>
      <c r="I72" s="90">
        <v>0.27678573733283002</v>
      </c>
      <c r="J72" s="90">
        <v>2.7593805496508099</v>
      </c>
      <c r="K72" s="97">
        <v>-3.59527100044943E-2</v>
      </c>
      <c r="L72" s="90">
        <v>-6.4073593421198902E-3</v>
      </c>
      <c r="M72" s="90">
        <v>2.3068938817232301</v>
      </c>
    </row>
    <row r="73" spans="2:13" x14ac:dyDescent="0.3">
      <c r="B73" s="24" t="s">
        <v>69</v>
      </c>
      <c r="C73" s="61" t="s">
        <v>3152</v>
      </c>
      <c r="D73" s="25" t="s">
        <v>2931</v>
      </c>
      <c r="E73" s="25" t="s">
        <v>4102</v>
      </c>
      <c r="F73" s="26">
        <v>44096</v>
      </c>
      <c r="H73" s="90">
        <v>-3.9076086522982202E-2</v>
      </c>
      <c r="I73" s="90">
        <v>0.232664251416281</v>
      </c>
      <c r="J73" s="90">
        <v>2.2025759391908699</v>
      </c>
      <c r="K73" s="97">
        <v>-4.1452937603025902E-2</v>
      </c>
      <c r="L73" s="90">
        <v>-3.6662969978351598E-2</v>
      </c>
      <c r="M73" s="90">
        <v>1.9316690990308401</v>
      </c>
    </row>
    <row r="74" spans="2:13" x14ac:dyDescent="0.3">
      <c r="B74" s="27" t="s">
        <v>70</v>
      </c>
      <c r="C74" s="62" t="s">
        <v>3153</v>
      </c>
      <c r="D74" s="25" t="s">
        <v>2931</v>
      </c>
      <c r="E74" s="25" t="s">
        <v>4104</v>
      </c>
      <c r="F74" s="26">
        <v>44096</v>
      </c>
      <c r="H74" s="90">
        <v>-3.9062208907125799E-2</v>
      </c>
      <c r="I74" s="90">
        <v>0.232672226047725</v>
      </c>
      <c r="J74" s="90">
        <v>2.20258753943199</v>
      </c>
      <c r="K74" s="97">
        <v>-4.1454390702711001E-2</v>
      </c>
      <c r="L74" s="90">
        <v>-3.6652386097557603E-2</v>
      </c>
      <c r="M74" s="90">
        <v>1.9316800535307299</v>
      </c>
    </row>
    <row r="75" spans="2:13" x14ac:dyDescent="0.3">
      <c r="B75" s="27" t="s">
        <v>71</v>
      </c>
      <c r="C75" s="62" t="s">
        <v>3154</v>
      </c>
      <c r="D75" s="25" t="s">
        <v>2931</v>
      </c>
      <c r="E75" s="25" t="s">
        <v>4105</v>
      </c>
      <c r="F75" s="26">
        <v>44096</v>
      </c>
      <c r="H75" s="90">
        <v>-4.0169545900425901E-2</v>
      </c>
      <c r="I75" s="90">
        <v>0.197516801199527</v>
      </c>
      <c r="J75" s="90">
        <v>1.7912198216436099</v>
      </c>
      <c r="K75" s="97">
        <v>-4.5840366965421701E-2</v>
      </c>
      <c r="L75" s="90">
        <v>-6.0761862732761102E-2</v>
      </c>
      <c r="M75" s="90">
        <v>1.63495814122143</v>
      </c>
    </row>
    <row r="76" spans="2:13" x14ac:dyDescent="0.3">
      <c r="B76" s="24" t="s">
        <v>72</v>
      </c>
      <c r="C76" s="61" t="s">
        <v>3155</v>
      </c>
      <c r="D76" s="25" t="s">
        <v>2932</v>
      </c>
      <c r="E76" s="25" t="s">
        <v>4118</v>
      </c>
      <c r="F76" s="26">
        <v>44096</v>
      </c>
      <c r="H76" s="90">
        <v>-6.1925003137730502E-3</v>
      </c>
      <c r="I76" s="90">
        <v>0.10760320801637099</v>
      </c>
      <c r="J76" s="90">
        <v>3.6418019213670001</v>
      </c>
      <c r="K76" s="97">
        <v>3.22278012390598E-2</v>
      </c>
      <c r="L76" s="90">
        <v>3.4807644442480502E-2</v>
      </c>
      <c r="M76" s="90">
        <v>4.06837865339185</v>
      </c>
    </row>
    <row r="77" spans="2:13" x14ac:dyDescent="0.3">
      <c r="B77" s="27" t="s">
        <v>73</v>
      </c>
      <c r="C77" s="62" t="s">
        <v>3156</v>
      </c>
      <c r="D77" s="25" t="s">
        <v>2932</v>
      </c>
      <c r="E77" s="25" t="s">
        <v>4119</v>
      </c>
      <c r="F77" s="26">
        <v>44096</v>
      </c>
      <c r="H77" s="90">
        <v>0</v>
      </c>
      <c r="I77" s="90">
        <v>0</v>
      </c>
      <c r="J77" s="90">
        <v>0</v>
      </c>
      <c r="K77" s="97">
        <v>0</v>
      </c>
      <c r="L77" s="90">
        <v>0</v>
      </c>
      <c r="M77" s="90">
        <v>0</v>
      </c>
    </row>
    <row r="78" spans="2:13" x14ac:dyDescent="0.3">
      <c r="B78" s="27" t="s">
        <v>74</v>
      </c>
      <c r="C78" s="62" t="s">
        <v>3157</v>
      </c>
      <c r="D78" s="25" t="s">
        <v>2932</v>
      </c>
      <c r="E78" s="25" t="s">
        <v>4120</v>
      </c>
      <c r="F78" s="26">
        <v>44096</v>
      </c>
      <c r="H78" s="90">
        <v>-5.6464302360836899E-3</v>
      </c>
      <c r="I78" s="90">
        <v>0.125115469563752</v>
      </c>
      <c r="J78" s="90">
        <v>3.8506723250975501</v>
      </c>
      <c r="K78" s="97">
        <v>3.4415514892316403E-2</v>
      </c>
      <c r="L78" s="90">
        <v>4.6855683103785899E-2</v>
      </c>
      <c r="M78" s="90">
        <v>4.2198215385724298</v>
      </c>
    </row>
    <row r="79" spans="2:13" x14ac:dyDescent="0.3">
      <c r="B79" s="24" t="s">
        <v>75</v>
      </c>
      <c r="C79" s="61" t="s">
        <v>3158</v>
      </c>
      <c r="D79" s="25" t="s">
        <v>2932</v>
      </c>
      <c r="E79" s="25" t="s">
        <v>4091</v>
      </c>
      <c r="F79" s="26">
        <v>44096</v>
      </c>
      <c r="H79" s="90">
        <v>-4.5558339479612204E-3</v>
      </c>
      <c r="I79" s="90">
        <v>0.160143474386132</v>
      </c>
      <c r="J79" s="90">
        <v>1.0344127173084401</v>
      </c>
      <c r="K79" s="97">
        <v>3.8778425914642901E-2</v>
      </c>
      <c r="L79" s="90">
        <v>7.0909656460571596E-2</v>
      </c>
      <c r="M79" s="90">
        <v>1.0344127173084401</v>
      </c>
    </row>
    <row r="80" spans="2:13" x14ac:dyDescent="0.3">
      <c r="B80" s="27" t="s">
        <v>76</v>
      </c>
      <c r="C80" s="62" t="s">
        <v>3159</v>
      </c>
      <c r="D80" s="25" t="s">
        <v>2933</v>
      </c>
      <c r="E80" s="25" t="s">
        <v>4093</v>
      </c>
      <c r="F80" s="26">
        <v>44096</v>
      </c>
      <c r="H80" s="90">
        <v>-3.6674682633020001E-3</v>
      </c>
      <c r="I80" s="90">
        <v>0.353870934122824</v>
      </c>
      <c r="J80" s="90">
        <v>-0.87204591391127895</v>
      </c>
      <c r="K80" s="97">
        <v>2.68411795332213E-2</v>
      </c>
      <c r="L80" s="90">
        <v>0.10287989825883399</v>
      </c>
      <c r="M80" s="90">
        <v>0.65672790697135497</v>
      </c>
    </row>
    <row r="81" spans="2:13" x14ac:dyDescent="0.3">
      <c r="B81" s="27" t="s">
        <v>77</v>
      </c>
      <c r="C81" s="62" t="s">
        <v>3160</v>
      </c>
      <c r="D81" s="25" t="s">
        <v>2933</v>
      </c>
      <c r="E81" s="25" t="s">
        <v>4121</v>
      </c>
      <c r="F81" s="26">
        <v>44096</v>
      </c>
      <c r="H81" s="90">
        <v>-9.24860978557263E-4</v>
      </c>
      <c r="I81" s="90">
        <v>0.44190014577907299</v>
      </c>
      <c r="J81" s="90">
        <v>0.132404981377476</v>
      </c>
      <c r="K81" s="97">
        <v>3.7801806320203503E-2</v>
      </c>
      <c r="L81" s="90">
        <v>0.16323682866641301</v>
      </c>
      <c r="M81" s="90">
        <v>1.3929372249549501</v>
      </c>
    </row>
    <row r="82" spans="2:13" x14ac:dyDescent="0.3">
      <c r="B82" s="24" t="s">
        <v>78</v>
      </c>
      <c r="C82" s="61" t="s">
        <v>3161</v>
      </c>
      <c r="D82" s="25" t="s">
        <v>2933</v>
      </c>
      <c r="E82" s="25" t="s">
        <v>4122</v>
      </c>
      <c r="F82" s="26">
        <v>44096</v>
      </c>
      <c r="H82" s="90">
        <v>-6.1346408074314197E-3</v>
      </c>
      <c r="I82" s="90">
        <v>0.27471840694488497</v>
      </c>
      <c r="J82" s="90"/>
      <c r="K82" s="97">
        <v>1.6973410311038599E-2</v>
      </c>
      <c r="L82" s="90">
        <v>4.8588420759187997E-2</v>
      </c>
      <c r="M82" s="90"/>
    </row>
    <row r="83" spans="2:13" x14ac:dyDescent="0.3">
      <c r="B83" s="27" t="s">
        <v>79</v>
      </c>
      <c r="C83" s="62" t="s">
        <v>3162</v>
      </c>
      <c r="D83" s="25" t="s">
        <v>2933</v>
      </c>
      <c r="E83" s="25" t="s">
        <v>4123</v>
      </c>
      <c r="F83" s="26">
        <v>44096</v>
      </c>
      <c r="H83" s="90">
        <v>-5.4934747822699102E-3</v>
      </c>
      <c r="I83" s="90">
        <v>0.29528004961321103</v>
      </c>
      <c r="J83" s="90">
        <v>-1.53549065726111</v>
      </c>
      <c r="K83" s="97">
        <v>1.9538812193786701E-2</v>
      </c>
      <c r="L83" s="90">
        <v>6.2695840824744706E-2</v>
      </c>
      <c r="M83" s="90">
        <v>0.16931325990299201</v>
      </c>
    </row>
    <row r="84" spans="2:13" x14ac:dyDescent="0.3">
      <c r="B84" s="27" t="s">
        <v>80</v>
      </c>
      <c r="C84" s="62" t="s">
        <v>3163</v>
      </c>
      <c r="D84" s="25" t="s">
        <v>2934</v>
      </c>
      <c r="E84" s="25" t="s">
        <v>4124</v>
      </c>
      <c r="F84" s="26">
        <v>44096</v>
      </c>
      <c r="H84" s="90">
        <v>-3.51259425769967</v>
      </c>
      <c r="I84" s="90">
        <v>-6.5736563346945296</v>
      </c>
      <c r="J84" s="90">
        <v>-27.762791292014299</v>
      </c>
      <c r="K84" s="97">
        <v>-4.6025522556228697</v>
      </c>
      <c r="L84" s="90">
        <v>-5.5811457097661297</v>
      </c>
      <c r="M84" s="90">
        <v>-34.4774987028213</v>
      </c>
    </row>
    <row r="85" spans="2:13" x14ac:dyDescent="0.3">
      <c r="B85" s="24" t="s">
        <v>81</v>
      </c>
      <c r="C85" s="61" t="s">
        <v>3164</v>
      </c>
      <c r="D85" s="25" t="s">
        <v>2934</v>
      </c>
      <c r="E85" s="25" t="s">
        <v>4088</v>
      </c>
      <c r="F85" s="26">
        <v>44096</v>
      </c>
      <c r="H85" s="90">
        <v>-3.51192640191584</v>
      </c>
      <c r="I85" s="90">
        <v>-6.5532259002793598</v>
      </c>
      <c r="J85" s="90">
        <v>-27.580828547885201</v>
      </c>
      <c r="K85" s="97">
        <v>-4.5999491844704599</v>
      </c>
      <c r="L85" s="90">
        <v>-5.5669533774562296</v>
      </c>
      <c r="M85" s="90">
        <v>-34.358327581896397</v>
      </c>
    </row>
    <row r="86" spans="2:13" x14ac:dyDescent="0.3">
      <c r="B86" s="27" t="s">
        <v>82</v>
      </c>
      <c r="C86" s="62" t="s">
        <v>3165</v>
      </c>
      <c r="D86" s="25" t="s">
        <v>2934</v>
      </c>
      <c r="E86" s="25" t="s">
        <v>0</v>
      </c>
      <c r="F86" s="26">
        <v>44096</v>
      </c>
      <c r="H86" s="90">
        <v>0</v>
      </c>
      <c r="I86" s="90">
        <v>0</v>
      </c>
      <c r="J86" s="90">
        <v>-33.3570151622407</v>
      </c>
      <c r="K86" s="97">
        <v>0</v>
      </c>
      <c r="L86" s="90">
        <v>0</v>
      </c>
      <c r="M86" s="90">
        <v>-39.888629079097903</v>
      </c>
    </row>
    <row r="87" spans="2:13" x14ac:dyDescent="0.3">
      <c r="B87" s="27" t="s">
        <v>83</v>
      </c>
      <c r="C87" s="62" t="s">
        <v>3166</v>
      </c>
      <c r="D87" s="25" t="s">
        <v>2934</v>
      </c>
      <c r="E87" s="25" t="s">
        <v>4125</v>
      </c>
      <c r="F87" s="26">
        <v>44096</v>
      </c>
      <c r="H87" s="90">
        <v>0</v>
      </c>
      <c r="I87" s="90">
        <v>0</v>
      </c>
      <c r="J87" s="90">
        <v>0</v>
      </c>
      <c r="K87" s="97">
        <v>0</v>
      </c>
      <c r="L87" s="90">
        <v>0</v>
      </c>
      <c r="M87" s="90">
        <v>0</v>
      </c>
    </row>
    <row r="88" spans="2:13" x14ac:dyDescent="0.3">
      <c r="B88" s="24" t="s">
        <v>84</v>
      </c>
      <c r="C88" s="61" t="s">
        <v>3167</v>
      </c>
      <c r="D88" s="25" t="s">
        <v>2934</v>
      </c>
      <c r="E88" s="25" t="s">
        <v>4126</v>
      </c>
      <c r="F88" s="26">
        <v>44096</v>
      </c>
      <c r="H88" s="90">
        <v>-3.5165421647434401</v>
      </c>
      <c r="I88" s="90">
        <v>-6.6961035532585802</v>
      </c>
      <c r="J88" s="90">
        <v>-28.844989337812901</v>
      </c>
      <c r="K88" s="97">
        <v>-4.6181901196177897</v>
      </c>
      <c r="L88" s="90">
        <v>-5.6662391878489897</v>
      </c>
      <c r="M88" s="90">
        <v>-35.187971284205602</v>
      </c>
    </row>
    <row r="89" spans="2:13" x14ac:dyDescent="0.3">
      <c r="B89" s="27" t="s">
        <v>85</v>
      </c>
      <c r="C89" s="62" t="s">
        <v>3168</v>
      </c>
      <c r="D89" s="25" t="s">
        <v>2934</v>
      </c>
      <c r="E89" s="25" t="s">
        <v>4127</v>
      </c>
      <c r="F89" s="26">
        <v>44096</v>
      </c>
      <c r="H89" s="90">
        <v>-3.5152014631421502</v>
      </c>
      <c r="I89" s="90">
        <v>-6.6553818680404202</v>
      </c>
      <c r="J89" s="90">
        <v>-28.4859942578769</v>
      </c>
      <c r="K89" s="97">
        <v>-4.6130042562290301</v>
      </c>
      <c r="L89" s="90">
        <v>-5.6380310194072099</v>
      </c>
      <c r="M89" s="90">
        <v>-34.951937113073697</v>
      </c>
    </row>
    <row r="90" spans="2:13" x14ac:dyDescent="0.3">
      <c r="B90" s="27" t="s">
        <v>86</v>
      </c>
      <c r="C90" s="62" t="s">
        <v>3169</v>
      </c>
      <c r="D90" s="25" t="s">
        <v>2935</v>
      </c>
      <c r="E90" s="25" t="s">
        <v>4092</v>
      </c>
      <c r="F90" s="26">
        <v>44096</v>
      </c>
      <c r="H90" s="90">
        <v>-0.772671974027617</v>
      </c>
      <c r="I90" s="90">
        <v>-6.4641074139217398</v>
      </c>
      <c r="J90" s="90">
        <v>-26.0270888362429</v>
      </c>
      <c r="K90" s="97">
        <v>-4.9532148727885197</v>
      </c>
      <c r="L90" s="90">
        <v>-3.9934956462275299</v>
      </c>
      <c r="M90" s="90">
        <v>-33.918515877216102</v>
      </c>
    </row>
    <row r="91" spans="2:13" x14ac:dyDescent="0.3">
      <c r="B91" s="24" t="s">
        <v>87</v>
      </c>
      <c r="C91" s="61" t="s">
        <v>3170</v>
      </c>
      <c r="D91" s="25" t="s">
        <v>2935</v>
      </c>
      <c r="E91" s="25" t="s">
        <v>4093</v>
      </c>
      <c r="F91" s="26">
        <v>44096</v>
      </c>
      <c r="H91" s="90">
        <v>-0.76509304844876203</v>
      </c>
      <c r="I91" s="90">
        <v>-6.2351904649403904</v>
      </c>
      <c r="J91" s="90">
        <v>-23.918236030935098</v>
      </c>
      <c r="K91" s="97">
        <v>-4.9241658831306303</v>
      </c>
      <c r="L91" s="90">
        <v>-3.8320125520840498</v>
      </c>
      <c r="M91" s="90">
        <v>-32.562144164170597</v>
      </c>
    </row>
    <row r="92" spans="2:13" x14ac:dyDescent="0.3">
      <c r="B92" s="27" t="s">
        <v>88</v>
      </c>
      <c r="C92" s="62" t="s">
        <v>3171</v>
      </c>
      <c r="D92" s="25" t="s">
        <v>2935</v>
      </c>
      <c r="E92" s="25" t="s">
        <v>4116</v>
      </c>
      <c r="F92" s="26">
        <v>44096</v>
      </c>
      <c r="H92" s="90">
        <v>-0.76414111699705201</v>
      </c>
      <c r="I92" s="90">
        <v>-6.2064071587010403</v>
      </c>
      <c r="J92" s="90">
        <v>-23.649207816284601</v>
      </c>
      <c r="K92" s="97">
        <v>-4.9205189408021397</v>
      </c>
      <c r="L92" s="90">
        <v>-3.8117162340313402</v>
      </c>
      <c r="M92" s="90">
        <v>-32.389846879232202</v>
      </c>
    </row>
    <row r="93" spans="2:13" x14ac:dyDescent="0.3">
      <c r="B93" s="27" t="s">
        <v>89</v>
      </c>
      <c r="C93" s="62" t="s">
        <v>3172</v>
      </c>
      <c r="D93" s="25" t="s">
        <v>2935</v>
      </c>
      <c r="E93" s="25" t="s">
        <v>4102</v>
      </c>
      <c r="F93" s="26">
        <v>44096</v>
      </c>
      <c r="H93" s="90">
        <v>-0.77107752313167999</v>
      </c>
      <c r="I93" s="90">
        <v>-6.4159365432715303</v>
      </c>
      <c r="J93" s="90">
        <v>-25.5878080781258</v>
      </c>
      <c r="K93" s="97">
        <v>-4.9471039188574704</v>
      </c>
      <c r="L93" s="90">
        <v>-3.9594862120793599</v>
      </c>
      <c r="M93" s="90">
        <v>-33.635119183047202</v>
      </c>
    </row>
    <row r="94" spans="2:13" x14ac:dyDescent="0.3">
      <c r="B94" s="24" t="s">
        <v>90</v>
      </c>
      <c r="C94" s="61" t="s">
        <v>3173</v>
      </c>
      <c r="D94" s="25" t="s">
        <v>2935</v>
      </c>
      <c r="E94" s="25" t="s">
        <v>4128</v>
      </c>
      <c r="F94" s="26">
        <v>44096</v>
      </c>
      <c r="H94" s="90">
        <v>-0.76935927099839296</v>
      </c>
      <c r="I94" s="90">
        <v>-6.3641683149398904</v>
      </c>
      <c r="J94" s="90">
        <v>-25.113094083004398</v>
      </c>
      <c r="K94" s="97">
        <v>-4.9405182960981602</v>
      </c>
      <c r="L94" s="90">
        <v>-3.9229725344739599</v>
      </c>
      <c r="M94" s="90">
        <v>-33.329352399858202</v>
      </c>
    </row>
    <row r="95" spans="2:13" x14ac:dyDescent="0.3">
      <c r="B95" s="27" t="s">
        <v>91</v>
      </c>
      <c r="C95" s="62" t="s">
        <v>3174</v>
      </c>
      <c r="D95" s="25" t="s">
        <v>2935</v>
      </c>
      <c r="E95" s="25" t="s">
        <v>4129</v>
      </c>
      <c r="F95" s="26">
        <v>44096</v>
      </c>
      <c r="H95" s="90">
        <v>-0.76612495367953704</v>
      </c>
      <c r="I95" s="90">
        <v>-6.2664197599588096</v>
      </c>
      <c r="J95" s="90">
        <v>-24.209163309016699</v>
      </c>
      <c r="K95" s="97">
        <v>-4.9281237122195298</v>
      </c>
      <c r="L95" s="90">
        <v>-3.8540339539395099</v>
      </c>
      <c r="M95" s="90">
        <v>-32.748638228164097</v>
      </c>
    </row>
    <row r="96" spans="2:13" x14ac:dyDescent="0.3">
      <c r="B96" s="27" t="s">
        <v>92</v>
      </c>
      <c r="C96" s="62" t="s">
        <v>3175</v>
      </c>
      <c r="D96" s="25" t="s">
        <v>2935</v>
      </c>
      <c r="E96" s="25" t="s">
        <v>4130</v>
      </c>
      <c r="F96" s="26">
        <v>44096</v>
      </c>
      <c r="H96" s="90">
        <v>0</v>
      </c>
      <c r="I96" s="90">
        <v>0</v>
      </c>
      <c r="J96" s="90">
        <v>-20.318171174032599</v>
      </c>
      <c r="K96" s="97">
        <v>0</v>
      </c>
      <c r="L96" s="90">
        <v>0</v>
      </c>
      <c r="M96" s="90">
        <v>-29.5091208253289</v>
      </c>
    </row>
    <row r="97" spans="2:13" x14ac:dyDescent="0.3">
      <c r="B97" s="24" t="s">
        <v>93</v>
      </c>
      <c r="C97" s="61" t="s">
        <v>3176</v>
      </c>
      <c r="D97" s="25" t="s">
        <v>2935</v>
      </c>
      <c r="E97" s="25" t="s">
        <v>4108</v>
      </c>
      <c r="F97" s="26">
        <v>44096</v>
      </c>
      <c r="H97" s="90">
        <v>-0.75965214291500205</v>
      </c>
      <c r="I97" s="90">
        <v>-6.070637083576</v>
      </c>
      <c r="J97" s="90">
        <v>-22.368201871548099</v>
      </c>
      <c r="K97" s="97">
        <v>-4.9033226338942804</v>
      </c>
      <c r="L97" s="90">
        <v>-3.7160232095629899</v>
      </c>
      <c r="M97" s="90">
        <v>-31.5717245071137</v>
      </c>
    </row>
    <row r="98" spans="2:13" x14ac:dyDescent="0.3">
      <c r="B98" s="27" t="s">
        <v>94</v>
      </c>
      <c r="C98" s="62" t="s">
        <v>3177</v>
      </c>
      <c r="D98" s="25" t="s">
        <v>2935</v>
      </c>
      <c r="E98" s="25" t="s">
        <v>4131</v>
      </c>
      <c r="F98" s="26">
        <v>44096</v>
      </c>
      <c r="H98" s="90">
        <v>-0.76413709302869404</v>
      </c>
      <c r="I98" s="90">
        <v>-6.2064311023277696</v>
      </c>
      <c r="J98" s="90">
        <v>-23.649187614326401</v>
      </c>
      <c r="K98" s="97">
        <v>-4.9205120357364596</v>
      </c>
      <c r="L98" s="90">
        <v>-3.8117452563710699</v>
      </c>
      <c r="M98" s="90">
        <v>-32.389850250736302</v>
      </c>
    </row>
    <row r="99" spans="2:13" x14ac:dyDescent="0.3">
      <c r="B99" s="27" t="s">
        <v>95</v>
      </c>
      <c r="C99" s="62" t="s">
        <v>3178</v>
      </c>
      <c r="D99" s="25" t="s">
        <v>2935</v>
      </c>
      <c r="E99" s="25" t="s">
        <v>4132</v>
      </c>
      <c r="F99" s="26">
        <v>44096</v>
      </c>
      <c r="H99" s="90">
        <v>-0.76359670283636705</v>
      </c>
      <c r="I99" s="90">
        <v>-6.1899574170674896</v>
      </c>
      <c r="J99" s="90">
        <v>-23.495132781215901</v>
      </c>
      <c r="K99" s="97">
        <v>-4.9184370113871401</v>
      </c>
      <c r="L99" s="90">
        <v>-3.8001217812052301</v>
      </c>
      <c r="M99" s="90">
        <v>-32.291274537157697</v>
      </c>
    </row>
    <row r="100" spans="2:13" x14ac:dyDescent="0.3">
      <c r="B100" s="24" t="s">
        <v>96</v>
      </c>
      <c r="C100" s="61" t="s">
        <v>3179</v>
      </c>
      <c r="D100" s="25" t="s">
        <v>2935</v>
      </c>
      <c r="E100" s="25" t="s">
        <v>4133</v>
      </c>
      <c r="F100" s="26">
        <v>44096</v>
      </c>
      <c r="H100" s="90">
        <v>-0.76304844042169895</v>
      </c>
      <c r="I100" s="90">
        <v>-6.1735032666547296</v>
      </c>
      <c r="J100" s="90">
        <v>-23.340745070978301</v>
      </c>
      <c r="K100" s="97">
        <v>-4.9163432588102296</v>
      </c>
      <c r="L100" s="90">
        <v>-3.7885153316892701</v>
      </c>
      <c r="M100" s="90">
        <v>-32.192551998770803</v>
      </c>
    </row>
    <row r="101" spans="2:13" x14ac:dyDescent="0.3">
      <c r="B101" s="27" t="s">
        <v>97</v>
      </c>
      <c r="C101" s="62" t="s">
        <v>3180</v>
      </c>
      <c r="D101" s="25" t="s">
        <v>2935</v>
      </c>
      <c r="E101" s="25" t="s">
        <v>4134</v>
      </c>
      <c r="F101" s="26">
        <v>44096</v>
      </c>
      <c r="H101" s="90">
        <v>-0.76250812180660399</v>
      </c>
      <c r="I101" s="90">
        <v>-6.1570483911054898</v>
      </c>
      <c r="J101" s="90">
        <v>-23.1858561281988</v>
      </c>
      <c r="K101" s="97">
        <v>-4.9142655843752401</v>
      </c>
      <c r="L101" s="90">
        <v>-3.7769111537272702</v>
      </c>
      <c r="M101" s="90">
        <v>-32.093522379349501</v>
      </c>
    </row>
    <row r="102" spans="2:13" x14ac:dyDescent="0.3">
      <c r="B102" s="27" t="s">
        <v>98</v>
      </c>
      <c r="C102" s="62" t="s">
        <v>3181</v>
      </c>
      <c r="D102" s="25" t="s">
        <v>2936</v>
      </c>
      <c r="E102" s="25" t="s">
        <v>4124</v>
      </c>
      <c r="F102" s="26">
        <v>44096</v>
      </c>
      <c r="H102" s="90">
        <v>-0.54619554230157497</v>
      </c>
      <c r="I102" s="90">
        <v>-1.59120835132853</v>
      </c>
      <c r="J102" s="90">
        <v>28.771239810710501</v>
      </c>
      <c r="K102" s="97">
        <v>-0.88799784616639998</v>
      </c>
      <c r="L102" s="90">
        <v>-2.2390255934624301</v>
      </c>
      <c r="M102" s="90">
        <v>12.9699185790814</v>
      </c>
    </row>
    <row r="103" spans="2:13" x14ac:dyDescent="0.3">
      <c r="B103" s="24" t="s">
        <v>99</v>
      </c>
      <c r="C103" s="61" t="s">
        <v>3182</v>
      </c>
      <c r="D103" s="25" t="s">
        <v>2936</v>
      </c>
      <c r="E103" s="25" t="s">
        <v>4088</v>
      </c>
      <c r="F103" s="26">
        <v>44096</v>
      </c>
      <c r="H103" s="90">
        <v>-0.54348042622223103</v>
      </c>
      <c r="I103" s="90">
        <v>-1.5051274365759999</v>
      </c>
      <c r="J103" s="90">
        <v>30.0735904184112</v>
      </c>
      <c r="K103" s="97">
        <v>-0.87716474909029796</v>
      </c>
      <c r="L103" s="90">
        <v>-2.1802414978083098</v>
      </c>
      <c r="M103" s="90">
        <v>13.7939933556481</v>
      </c>
    </row>
    <row r="104" spans="2:13" x14ac:dyDescent="0.3">
      <c r="B104" s="27" t="s">
        <v>100</v>
      </c>
      <c r="C104" s="62" t="s">
        <v>3183</v>
      </c>
      <c r="D104" s="25" t="s">
        <v>2936</v>
      </c>
      <c r="E104" s="25" t="s">
        <v>4125</v>
      </c>
      <c r="F104" s="26">
        <v>44096</v>
      </c>
      <c r="H104" s="90">
        <v>-0.54484300344483905</v>
      </c>
      <c r="I104" s="90">
        <v>-1.54817791790265</v>
      </c>
      <c r="J104" s="90">
        <v>29.420785006921498</v>
      </c>
      <c r="K104" s="97">
        <v>-0.88258512405445799</v>
      </c>
      <c r="L104" s="90">
        <v>-2.20963926403783</v>
      </c>
      <c r="M104" s="90">
        <v>13.381209309227399</v>
      </c>
    </row>
    <row r="105" spans="2:13" x14ac:dyDescent="0.3">
      <c r="B105" s="27" t="s">
        <v>101</v>
      </c>
      <c r="C105" s="62" t="s">
        <v>3184</v>
      </c>
      <c r="D105" s="25" t="s">
        <v>2936</v>
      </c>
      <c r="E105" s="25" t="s">
        <v>4126</v>
      </c>
      <c r="F105" s="26">
        <v>44096</v>
      </c>
      <c r="H105" s="90">
        <v>-0.54687646343154495</v>
      </c>
      <c r="I105" s="90">
        <v>-1.6127196578963801</v>
      </c>
      <c r="J105" s="90">
        <v>28.447687874897401</v>
      </c>
      <c r="K105" s="97">
        <v>-0.890706047721324</v>
      </c>
      <c r="L105" s="90">
        <v>-2.2537175645084102</v>
      </c>
      <c r="M105" s="90">
        <v>12.764828762374201</v>
      </c>
    </row>
    <row r="106" spans="2:13" x14ac:dyDescent="0.3">
      <c r="B106" s="24" t="s">
        <v>102</v>
      </c>
      <c r="C106" s="61" t="s">
        <v>3185</v>
      </c>
      <c r="D106" s="25" t="s">
        <v>2936</v>
      </c>
      <c r="E106" s="25" t="s">
        <v>4127</v>
      </c>
      <c r="F106" s="26">
        <v>44096</v>
      </c>
      <c r="H106" s="90">
        <v>-0.55095112147682801</v>
      </c>
      <c r="I106" s="90">
        <v>-1.7416824749488999</v>
      </c>
      <c r="J106" s="90">
        <v>26.523336614278399</v>
      </c>
      <c r="K106" s="97">
        <v>-0.90695069702633202</v>
      </c>
      <c r="L106" s="90">
        <v>-2.3418195285557899</v>
      </c>
      <c r="M106" s="90">
        <v>11.5420550055278</v>
      </c>
    </row>
    <row r="107" spans="2:13" x14ac:dyDescent="0.3">
      <c r="B107" s="27" t="s">
        <v>103</v>
      </c>
      <c r="C107" s="62" t="s">
        <v>3186</v>
      </c>
      <c r="D107" s="25" t="s">
        <v>2936</v>
      </c>
      <c r="E107" s="25" t="s">
        <v>4092</v>
      </c>
      <c r="F107" s="26">
        <v>44096</v>
      </c>
      <c r="H107" s="90">
        <v>0.42076211739185998</v>
      </c>
      <c r="I107" s="90">
        <v>-1.4129022476481601</v>
      </c>
      <c r="J107" s="90">
        <v>25.984762422187501</v>
      </c>
      <c r="K107" s="97">
        <v>-0.24636345433464199</v>
      </c>
      <c r="L107" s="90">
        <v>-3.9145105544776002</v>
      </c>
      <c r="M107" s="90">
        <v>12.0506816727429</v>
      </c>
    </row>
    <row r="108" spans="2:13" x14ac:dyDescent="0.3">
      <c r="B108" s="27" t="s">
        <v>104</v>
      </c>
      <c r="C108" s="62" t="s">
        <v>3187</v>
      </c>
      <c r="D108" s="25" t="s">
        <v>2936</v>
      </c>
      <c r="E108" s="25" t="s">
        <v>4088</v>
      </c>
      <c r="F108" s="26">
        <v>44096</v>
      </c>
      <c r="H108" s="90">
        <v>0.42614961730578199</v>
      </c>
      <c r="I108" s="90">
        <v>-1.2709571191408</v>
      </c>
      <c r="J108" s="90">
        <v>27.966429059975798</v>
      </c>
      <c r="K108" s="97">
        <v>-0.225992239938932</v>
      </c>
      <c r="L108" s="90">
        <v>-3.8205223258046299</v>
      </c>
      <c r="M108" s="90">
        <v>13.3258320767782</v>
      </c>
    </row>
    <row r="109" spans="2:13" x14ac:dyDescent="0.3">
      <c r="B109" s="24" t="s">
        <v>105</v>
      </c>
      <c r="C109" s="61" t="s">
        <v>3188</v>
      </c>
      <c r="D109" s="25" t="s">
        <v>2936</v>
      </c>
      <c r="E109" s="25" t="s">
        <v>4096</v>
      </c>
      <c r="F109" s="26">
        <v>44096</v>
      </c>
      <c r="H109" s="90">
        <v>0.42152730984525999</v>
      </c>
      <c r="I109" s="90">
        <v>-1.2413287129675199</v>
      </c>
      <c r="J109" s="90">
        <v>28.426993089844501</v>
      </c>
      <c r="K109" s="97">
        <v>-0.22939613409107601</v>
      </c>
      <c r="L109" s="90">
        <v>-3.7995560373019499</v>
      </c>
      <c r="M109" s="90">
        <v>13.604234228842</v>
      </c>
    </row>
    <row r="110" spans="2:13" x14ac:dyDescent="0.3">
      <c r="B110" s="27" t="s">
        <v>106</v>
      </c>
      <c r="C110" s="62" t="s">
        <v>3189</v>
      </c>
      <c r="D110" s="25" t="s">
        <v>2936</v>
      </c>
      <c r="E110" s="25" t="s">
        <v>4097</v>
      </c>
      <c r="F110" s="26">
        <v>44096</v>
      </c>
      <c r="H110" s="90">
        <v>1.1107622261988599</v>
      </c>
      <c r="I110" s="90">
        <v>-1.6555532933125501</v>
      </c>
      <c r="J110" s="90">
        <v>8.8784322566498304</v>
      </c>
      <c r="K110" s="97">
        <v>1.48252225753822</v>
      </c>
      <c r="L110" s="90">
        <v>-0.90906759669451298</v>
      </c>
      <c r="M110" s="90">
        <v>3.7885095754972999</v>
      </c>
    </row>
    <row r="111" spans="2:13" x14ac:dyDescent="0.3">
      <c r="B111" s="27" t="s">
        <v>107</v>
      </c>
      <c r="C111" s="62" t="s">
        <v>3190</v>
      </c>
      <c r="D111" s="25" t="s">
        <v>2936</v>
      </c>
      <c r="E111" s="25" t="s">
        <v>4107</v>
      </c>
      <c r="F111" s="26">
        <v>44096</v>
      </c>
      <c r="H111" s="90">
        <v>0.43318300922692299</v>
      </c>
      <c r="I111" s="90">
        <v>-1.0666173700883499</v>
      </c>
      <c r="J111" s="90">
        <v>31.105740991915798</v>
      </c>
      <c r="K111" s="97">
        <v>-0.204628635492554</v>
      </c>
      <c r="L111" s="90">
        <v>-3.6841029664174099</v>
      </c>
      <c r="M111" s="90">
        <v>15.3114137689117</v>
      </c>
    </row>
    <row r="112" spans="2:13" x14ac:dyDescent="0.3">
      <c r="B112" s="24" t="s">
        <v>108</v>
      </c>
      <c r="C112" s="61" t="s">
        <v>3191</v>
      </c>
      <c r="D112" s="25" t="s">
        <v>2936</v>
      </c>
      <c r="E112" s="25" t="s">
        <v>4108</v>
      </c>
      <c r="F112" s="26">
        <v>44096</v>
      </c>
      <c r="H112" s="90">
        <v>0.425097106563044</v>
      </c>
      <c r="I112" s="90">
        <v>-1.5776412737068299</v>
      </c>
      <c r="J112" s="90"/>
      <c r="K112" s="97">
        <v>-0.22547232847500701</v>
      </c>
      <c r="L112" s="90">
        <v>-3.8489714000206701</v>
      </c>
      <c r="M112" s="90"/>
    </row>
    <row r="113" spans="2:13" x14ac:dyDescent="0.3">
      <c r="B113" s="27" t="s">
        <v>109</v>
      </c>
      <c r="C113" s="62" t="s">
        <v>3192</v>
      </c>
      <c r="D113" s="25" t="s">
        <v>2936</v>
      </c>
      <c r="E113" s="25" t="s">
        <v>4109</v>
      </c>
      <c r="F113" s="26">
        <v>44096</v>
      </c>
      <c r="H113" s="90">
        <v>0.42431509318703298</v>
      </c>
      <c r="I113" s="90">
        <v>-1.39925019857401</v>
      </c>
      <c r="J113" s="90">
        <v>26.1202493418823</v>
      </c>
      <c r="K113" s="97">
        <v>-0.24614756412120201</v>
      </c>
      <c r="L113" s="90">
        <v>-3.9064966040314202</v>
      </c>
      <c r="M113" s="90">
        <v>12.1334771125548</v>
      </c>
    </row>
    <row r="114" spans="2:13" x14ac:dyDescent="0.3">
      <c r="B114" s="27" t="s">
        <v>110</v>
      </c>
      <c r="C114" s="62" t="s">
        <v>3193</v>
      </c>
      <c r="D114" s="25" t="s">
        <v>2937</v>
      </c>
      <c r="E114" s="25" t="s">
        <v>4092</v>
      </c>
      <c r="F114" s="26">
        <v>44096</v>
      </c>
      <c r="H114" s="90">
        <v>-0.64182637588601199</v>
      </c>
      <c r="I114" s="90">
        <v>-1.9471050699394301</v>
      </c>
      <c r="J114" s="90">
        <v>23.488083415024398</v>
      </c>
      <c r="K114" s="97">
        <v>-0.57847177022267704</v>
      </c>
      <c r="L114" s="90">
        <v>-2.66798943066533</v>
      </c>
      <c r="M114" s="90">
        <v>10.6451875930361</v>
      </c>
    </row>
    <row r="115" spans="2:13" x14ac:dyDescent="0.3">
      <c r="B115" s="24" t="s">
        <v>111</v>
      </c>
      <c r="C115" s="61" t="s">
        <v>3194</v>
      </c>
      <c r="D115" s="25" t="s">
        <v>2937</v>
      </c>
      <c r="E115" s="25" t="s">
        <v>4135</v>
      </c>
      <c r="F115" s="26">
        <v>44096</v>
      </c>
      <c r="H115" s="90">
        <v>-0.63623881906096402</v>
      </c>
      <c r="I115" s="90">
        <v>-1.7829330983659</v>
      </c>
      <c r="J115" s="90">
        <v>25.853866232500899</v>
      </c>
      <c r="K115" s="97">
        <v>-0.55634497266510197</v>
      </c>
      <c r="L115" s="90">
        <v>-2.55303911690135</v>
      </c>
      <c r="M115" s="90">
        <v>12.1599277523346</v>
      </c>
    </row>
    <row r="116" spans="2:13" x14ac:dyDescent="0.3">
      <c r="B116" s="27" t="s">
        <v>112</v>
      </c>
      <c r="C116" s="62" t="s">
        <v>3195</v>
      </c>
      <c r="D116" s="25" t="s">
        <v>2937</v>
      </c>
      <c r="E116" s="25" t="s">
        <v>4136</v>
      </c>
      <c r="F116" s="26">
        <v>44096</v>
      </c>
      <c r="H116" s="90">
        <v>0</v>
      </c>
      <c r="I116" s="90">
        <v>0</v>
      </c>
      <c r="J116" s="90">
        <v>0</v>
      </c>
      <c r="K116" s="97">
        <v>0</v>
      </c>
      <c r="L116" s="90">
        <v>0</v>
      </c>
      <c r="M116" s="90">
        <v>0</v>
      </c>
    </row>
    <row r="117" spans="2:13" x14ac:dyDescent="0.3">
      <c r="B117" s="27" t="s">
        <v>113</v>
      </c>
      <c r="C117" s="62" t="s">
        <v>3196</v>
      </c>
      <c r="D117" s="25" t="s">
        <v>2937</v>
      </c>
      <c r="E117" s="25" t="s">
        <v>4093</v>
      </c>
      <c r="F117" s="26">
        <v>44096</v>
      </c>
      <c r="H117" s="90">
        <v>-0.63988573165261198</v>
      </c>
      <c r="I117" s="90">
        <v>-1.8858863812056399</v>
      </c>
      <c r="J117" s="90">
        <v>24.378280871693299</v>
      </c>
      <c r="K117" s="97">
        <v>-0.57071319643000595</v>
      </c>
      <c r="L117" s="90">
        <v>-2.62621719057279</v>
      </c>
      <c r="M117" s="90">
        <v>11.220711441274</v>
      </c>
    </row>
    <row r="118" spans="2:13" x14ac:dyDescent="0.3">
      <c r="B118" s="24" t="s">
        <v>114</v>
      </c>
      <c r="C118" s="61" t="s">
        <v>3197</v>
      </c>
      <c r="D118" s="25" t="s">
        <v>2937</v>
      </c>
      <c r="E118" s="25" t="s">
        <v>4116</v>
      </c>
      <c r="F118" s="26">
        <v>44096</v>
      </c>
      <c r="H118" s="90">
        <v>-0.63659098741482001</v>
      </c>
      <c r="I118" s="90">
        <v>-1.7817754671341399</v>
      </c>
      <c r="J118" s="90">
        <v>25.905769183562398</v>
      </c>
      <c r="K118" s="97">
        <v>-0.55753100432411895</v>
      </c>
      <c r="L118" s="90">
        <v>-2.5551895153512301</v>
      </c>
      <c r="M118" s="90">
        <v>12.2055959373101</v>
      </c>
    </row>
    <row r="119" spans="2:13" x14ac:dyDescent="0.3">
      <c r="B119" s="27" t="s">
        <v>115</v>
      </c>
      <c r="C119" s="62" t="s">
        <v>3198</v>
      </c>
      <c r="D119" s="25" t="s">
        <v>2937</v>
      </c>
      <c r="E119" s="25" t="s">
        <v>4094</v>
      </c>
      <c r="F119" s="26">
        <v>44096</v>
      </c>
      <c r="H119" s="90">
        <v>-0.63506999313176504</v>
      </c>
      <c r="I119" s="90">
        <v>-1.73366834524131</v>
      </c>
      <c r="J119" s="90">
        <v>26.617291420377999</v>
      </c>
      <c r="K119" s="97">
        <v>-0.55144334073702295</v>
      </c>
      <c r="L119" s="90">
        <v>-2.5223816801371899</v>
      </c>
      <c r="M119" s="90">
        <v>12.663236016669501</v>
      </c>
    </row>
    <row r="120" spans="2:13" x14ac:dyDescent="0.3">
      <c r="B120" s="27" t="s">
        <v>116</v>
      </c>
      <c r="C120" s="62" t="s">
        <v>3199</v>
      </c>
      <c r="D120" s="25" t="s">
        <v>2937</v>
      </c>
      <c r="E120" s="25" t="s">
        <v>4095</v>
      </c>
      <c r="F120" s="26">
        <v>44096</v>
      </c>
      <c r="H120" s="90">
        <v>-0.636975538509432</v>
      </c>
      <c r="I120" s="90">
        <v>-1.79396026169343</v>
      </c>
      <c r="J120" s="90">
        <v>25.726028708042598</v>
      </c>
      <c r="K120" s="97">
        <v>-0.559073659496789</v>
      </c>
      <c r="L120" s="90">
        <v>-2.5635049119045998</v>
      </c>
      <c r="M120" s="90">
        <v>12.0898717814271</v>
      </c>
    </row>
    <row r="121" spans="2:13" x14ac:dyDescent="0.3">
      <c r="B121" s="24" t="s">
        <v>117</v>
      </c>
      <c r="C121" s="61" t="s">
        <v>3200</v>
      </c>
      <c r="D121" s="25" t="s">
        <v>2937</v>
      </c>
      <c r="E121" s="25" t="s">
        <v>4096</v>
      </c>
      <c r="F121" s="26">
        <v>44096</v>
      </c>
      <c r="H121" s="90">
        <v>-0.63602780228393396</v>
      </c>
      <c r="I121" s="90">
        <v>-1.7637364753682001</v>
      </c>
      <c r="J121" s="90">
        <v>26.172171796148199</v>
      </c>
      <c r="K121" s="97">
        <v>-0.55524843901366705</v>
      </c>
      <c r="L121" s="90">
        <v>-2.54288531086786</v>
      </c>
      <c r="M121" s="90">
        <v>12.377023176304601</v>
      </c>
    </row>
    <row r="122" spans="2:13" x14ac:dyDescent="0.3">
      <c r="B122" s="27" t="s">
        <v>118</v>
      </c>
      <c r="C122" s="62" t="s">
        <v>3201</v>
      </c>
      <c r="D122" s="25" t="s">
        <v>2937</v>
      </c>
      <c r="E122" s="25" t="s">
        <v>4137</v>
      </c>
      <c r="F122" s="26">
        <v>44096</v>
      </c>
      <c r="H122" s="90">
        <v>-0.63452866925217699</v>
      </c>
      <c r="I122" s="90">
        <v>-1.71648706354972</v>
      </c>
      <c r="J122" s="90">
        <v>26.872350744088202</v>
      </c>
      <c r="K122" s="97">
        <v>-0.54927099099586496</v>
      </c>
      <c r="L122" s="90">
        <v>-2.51066205446477</v>
      </c>
      <c r="M122" s="90">
        <v>12.8271231531544</v>
      </c>
    </row>
    <row r="123" spans="2:13" x14ac:dyDescent="0.3">
      <c r="B123" s="27" t="s">
        <v>119</v>
      </c>
      <c r="C123" s="62" t="s">
        <v>3202</v>
      </c>
      <c r="D123" s="25" t="s">
        <v>2937</v>
      </c>
      <c r="E123" s="25" t="s">
        <v>4097</v>
      </c>
      <c r="F123" s="26">
        <v>44096</v>
      </c>
      <c r="H123" s="90">
        <v>-0.63521068932459501</v>
      </c>
      <c r="I123" s="90">
        <v>-1.7379306270413499</v>
      </c>
      <c r="J123" s="90">
        <v>18.196574104338701</v>
      </c>
      <c r="K123" s="97">
        <v>-0.55198128593474405</v>
      </c>
      <c r="L123" s="90">
        <v>-2.5252853411075198</v>
      </c>
      <c r="M123" s="90">
        <v>12.6226255826623</v>
      </c>
    </row>
    <row r="124" spans="2:13" x14ac:dyDescent="0.3">
      <c r="B124" s="24" t="s">
        <v>120</v>
      </c>
      <c r="C124" s="61" t="s">
        <v>3203</v>
      </c>
      <c r="D124" s="25" t="s">
        <v>2937</v>
      </c>
      <c r="E124" s="25" t="s">
        <v>4123</v>
      </c>
      <c r="F124" s="26">
        <v>44096</v>
      </c>
      <c r="H124" s="90">
        <v>-0.63230894538719395</v>
      </c>
      <c r="I124" s="90">
        <v>-1.64301477261688</v>
      </c>
      <c r="J124" s="90">
        <v>28.025176696246501</v>
      </c>
      <c r="K124" s="97">
        <v>-0.54015817931940502</v>
      </c>
      <c r="L124" s="90">
        <v>-2.46143620479415</v>
      </c>
      <c r="M124" s="90">
        <v>13.5725440663082</v>
      </c>
    </row>
    <row r="125" spans="2:13" x14ac:dyDescent="0.3">
      <c r="B125" s="27" t="s">
        <v>121</v>
      </c>
      <c r="C125" s="62" t="s">
        <v>3204</v>
      </c>
      <c r="D125" s="25" t="s">
        <v>2938</v>
      </c>
      <c r="E125" s="25" t="s">
        <v>4093</v>
      </c>
      <c r="F125" s="26">
        <v>44096</v>
      </c>
      <c r="H125" s="90">
        <v>-0.376159531060694</v>
      </c>
      <c r="I125" s="90">
        <v>-0.72399085829601995</v>
      </c>
      <c r="J125" s="90">
        <v>15.001138769366699</v>
      </c>
      <c r="K125" s="97">
        <v>0.186407367255015</v>
      </c>
      <c r="L125" s="90">
        <v>-0.24078377855403199</v>
      </c>
      <c r="M125" s="90">
        <v>3.8894257495485398</v>
      </c>
    </row>
    <row r="126" spans="2:13" x14ac:dyDescent="0.3">
      <c r="B126" s="27" t="s">
        <v>122</v>
      </c>
      <c r="C126" s="62" t="s">
        <v>3205</v>
      </c>
      <c r="D126" s="25" t="s">
        <v>2938</v>
      </c>
      <c r="E126" s="25" t="s">
        <v>4121</v>
      </c>
      <c r="F126" s="26">
        <v>44096</v>
      </c>
      <c r="H126" s="90">
        <v>-0.37206153201623199</v>
      </c>
      <c r="I126" s="90">
        <v>-0.59335629393899603</v>
      </c>
      <c r="J126" s="90">
        <v>16.7536519040295</v>
      </c>
      <c r="K126" s="97">
        <v>0.202880385950266</v>
      </c>
      <c r="L126" s="90">
        <v>-0.15055091362228301</v>
      </c>
      <c r="M126" s="90">
        <v>5.0313983865635201</v>
      </c>
    </row>
    <row r="127" spans="2:13" x14ac:dyDescent="0.3">
      <c r="B127" s="24" t="s">
        <v>123</v>
      </c>
      <c r="C127" s="61" t="s">
        <v>3206</v>
      </c>
      <c r="D127" s="25" t="s">
        <v>2938</v>
      </c>
      <c r="E127" s="25" t="s">
        <v>4122</v>
      </c>
      <c r="F127" s="26">
        <v>44096</v>
      </c>
      <c r="H127" s="90">
        <v>-0.38161847924129699</v>
      </c>
      <c r="I127" s="90">
        <v>-0.89792188618957902</v>
      </c>
      <c r="J127" s="90"/>
      <c r="K127" s="97">
        <v>0.16445343862869799</v>
      </c>
      <c r="L127" s="90">
        <v>-0.36097634256293498</v>
      </c>
      <c r="M127" s="90"/>
    </row>
    <row r="128" spans="2:13" x14ac:dyDescent="0.3">
      <c r="B128" s="27" t="s">
        <v>124</v>
      </c>
      <c r="C128" s="62" t="s">
        <v>3207</v>
      </c>
      <c r="D128" s="25" t="s">
        <v>2938</v>
      </c>
      <c r="E128" s="25" t="s">
        <v>4123</v>
      </c>
      <c r="F128" s="26">
        <v>44096</v>
      </c>
      <c r="H128" s="90">
        <v>-0.38018369023120602</v>
      </c>
      <c r="I128" s="90">
        <v>-0.85230262693585201</v>
      </c>
      <c r="J128" s="90">
        <v>13.303474433269001</v>
      </c>
      <c r="K128" s="97">
        <v>0.17021733165165601</v>
      </c>
      <c r="L128" s="90">
        <v>-0.32944260465228598</v>
      </c>
      <c r="M128" s="90">
        <v>2.7785916276116001</v>
      </c>
    </row>
    <row r="129" spans="2:13" x14ac:dyDescent="0.3">
      <c r="B129" s="27" t="s">
        <v>125</v>
      </c>
      <c r="C129" s="62" t="s">
        <v>3208</v>
      </c>
      <c r="D129" s="25" t="s">
        <v>2939</v>
      </c>
      <c r="E129" s="25" t="s">
        <v>4093</v>
      </c>
      <c r="F129" s="26">
        <v>44096</v>
      </c>
      <c r="H129" s="90">
        <v>-0.63175279265124096</v>
      </c>
      <c r="I129" s="90">
        <v>-1.10765429135427</v>
      </c>
      <c r="J129" s="90">
        <v>30.902372169832201</v>
      </c>
      <c r="K129" s="97">
        <v>-0.51281253590786902</v>
      </c>
      <c r="L129" s="90">
        <v>-1.90884254225239</v>
      </c>
      <c r="M129" s="90">
        <v>15.076169528401801</v>
      </c>
    </row>
    <row r="130" spans="2:13" x14ac:dyDescent="0.3">
      <c r="B130" s="24" t="s">
        <v>126</v>
      </c>
      <c r="C130" s="61" t="s">
        <v>3209</v>
      </c>
      <c r="D130" s="25" t="s">
        <v>2939</v>
      </c>
      <c r="E130" s="25" t="s">
        <v>4121</v>
      </c>
      <c r="F130" s="26">
        <v>44096</v>
      </c>
      <c r="H130" s="90">
        <v>-0.62685637594768195</v>
      </c>
      <c r="I130" s="90">
        <v>-0.95149123781084199</v>
      </c>
      <c r="J130" s="90">
        <v>33.299785444047302</v>
      </c>
      <c r="K130" s="97">
        <v>-0.49318815163133001</v>
      </c>
      <c r="L130" s="90">
        <v>-1.8023772693595701</v>
      </c>
      <c r="M130" s="90">
        <v>16.595728049287601</v>
      </c>
    </row>
    <row r="131" spans="2:13" x14ac:dyDescent="0.3">
      <c r="B131" s="27" t="s">
        <v>127</v>
      </c>
      <c r="C131" s="62" t="s">
        <v>3210</v>
      </c>
      <c r="D131" s="25" t="s">
        <v>2939</v>
      </c>
      <c r="E131" s="25" t="s">
        <v>4138</v>
      </c>
      <c r="F131" s="26">
        <v>44096</v>
      </c>
      <c r="H131" s="90">
        <v>-0.62848661664247596</v>
      </c>
      <c r="I131" s="90">
        <v>-1.0035777960183601</v>
      </c>
      <c r="J131" s="90"/>
      <c r="K131" s="97">
        <v>-0.499730417141109</v>
      </c>
      <c r="L131" s="90">
        <v>-1.8378846309133201</v>
      </c>
      <c r="M131" s="90"/>
    </row>
    <row r="132" spans="2:13" x14ac:dyDescent="0.3">
      <c r="B132" s="27" t="s">
        <v>128</v>
      </c>
      <c r="C132" s="62" t="s">
        <v>3211</v>
      </c>
      <c r="D132" s="25" t="s">
        <v>2939</v>
      </c>
      <c r="E132" s="25" t="s">
        <v>4122</v>
      </c>
      <c r="F132" s="26">
        <v>44096</v>
      </c>
      <c r="H132" s="90">
        <v>-0.639653455527878</v>
      </c>
      <c r="I132" s="90">
        <v>-1.3587911540526001</v>
      </c>
      <c r="J132" s="90"/>
      <c r="K132" s="97">
        <v>-0.54443312192233895</v>
      </c>
      <c r="L132" s="90">
        <v>-2.0801673289497602</v>
      </c>
      <c r="M132" s="90"/>
    </row>
    <row r="133" spans="2:13" x14ac:dyDescent="0.3">
      <c r="B133" s="24" t="s">
        <v>129</v>
      </c>
      <c r="C133" s="61" t="s">
        <v>3212</v>
      </c>
      <c r="D133" s="25" t="s">
        <v>2939</v>
      </c>
      <c r="E133" s="25" t="s">
        <v>4123</v>
      </c>
      <c r="F133" s="26">
        <v>44096</v>
      </c>
      <c r="H133" s="90">
        <v>-0.63495489303022601</v>
      </c>
      <c r="I133" s="90">
        <v>-1.20948529074667</v>
      </c>
      <c r="J133" s="90">
        <v>29.3607391535188</v>
      </c>
      <c r="K133" s="97">
        <v>-0.525622611166909</v>
      </c>
      <c r="L133" s="90">
        <v>-1.97830283677831</v>
      </c>
      <c r="M133" s="90">
        <v>14.094924573146301</v>
      </c>
    </row>
    <row r="134" spans="2:13" x14ac:dyDescent="0.3">
      <c r="B134" s="27" t="s">
        <v>130</v>
      </c>
      <c r="C134" s="62" t="s">
        <v>3213</v>
      </c>
      <c r="D134" s="25" t="s">
        <v>2939</v>
      </c>
      <c r="E134" s="25" t="s">
        <v>4139</v>
      </c>
      <c r="F134" s="26">
        <v>44096</v>
      </c>
      <c r="H134" s="90">
        <v>-0.633277146425826</v>
      </c>
      <c r="I134" s="90">
        <v>-1.1561920297935999</v>
      </c>
      <c r="J134" s="90">
        <v>30.165424559527299</v>
      </c>
      <c r="K134" s="97">
        <v>-0.51891893454012505</v>
      </c>
      <c r="L134" s="90">
        <v>-1.9419465716964599</v>
      </c>
      <c r="M134" s="90">
        <v>14.607526333566099</v>
      </c>
    </row>
    <row r="135" spans="2:13" x14ac:dyDescent="0.3">
      <c r="B135" s="27" t="s">
        <v>131</v>
      </c>
      <c r="C135" s="62" t="s">
        <v>3214</v>
      </c>
      <c r="D135" s="25" t="s">
        <v>2940</v>
      </c>
      <c r="E135" s="25" t="s">
        <v>4093</v>
      </c>
      <c r="F135" s="26">
        <v>44096</v>
      </c>
      <c r="H135" s="90">
        <v>-3.5711000600713298E-2</v>
      </c>
      <c r="I135" s="90">
        <v>-2.09971785798189</v>
      </c>
      <c r="J135" s="90">
        <v>3.3095073911681498</v>
      </c>
      <c r="K135" s="97">
        <v>-0.31191558873615599</v>
      </c>
      <c r="L135" s="90">
        <v>-1.9938712245675601</v>
      </c>
      <c r="M135" s="90">
        <v>1.1822775783002699</v>
      </c>
    </row>
    <row r="136" spans="2:13" x14ac:dyDescent="0.3">
      <c r="B136" s="24" t="s">
        <v>132</v>
      </c>
      <c r="C136" s="61" t="s">
        <v>3215</v>
      </c>
      <c r="D136" s="25" t="s">
        <v>2940</v>
      </c>
      <c r="E136" s="25" t="s">
        <v>4138</v>
      </c>
      <c r="F136" s="26">
        <v>44096</v>
      </c>
      <c r="H136" s="90">
        <v>-3.3246916427742697E-2</v>
      </c>
      <c r="I136" s="90">
        <v>-2.02243986514077</v>
      </c>
      <c r="J136" s="90">
        <v>4.2511859472142497</v>
      </c>
      <c r="K136" s="97">
        <v>-0.30208016178221397</v>
      </c>
      <c r="L136" s="90">
        <v>-1.94069039707756</v>
      </c>
      <c r="M136" s="90">
        <v>1.84809190195665</v>
      </c>
    </row>
    <row r="137" spans="2:13" x14ac:dyDescent="0.3">
      <c r="B137" s="27" t="s">
        <v>133</v>
      </c>
      <c r="C137" s="62" t="s">
        <v>3216</v>
      </c>
      <c r="D137" s="25" t="s">
        <v>2940</v>
      </c>
      <c r="E137" s="25" t="s">
        <v>4122</v>
      </c>
      <c r="F137" s="26">
        <v>44096</v>
      </c>
      <c r="H137" s="90">
        <v>-4.2560172096273198E-2</v>
      </c>
      <c r="I137" s="90">
        <v>-2.3140807785239299</v>
      </c>
      <c r="J137" s="90"/>
      <c r="K137" s="97">
        <v>-0.33922600796358898</v>
      </c>
      <c r="L137" s="90">
        <v>-2.1414555055343998</v>
      </c>
      <c r="M137" s="90"/>
    </row>
    <row r="138" spans="2:13" x14ac:dyDescent="0.3">
      <c r="B138" s="27" t="s">
        <v>134</v>
      </c>
      <c r="C138" s="62" t="s">
        <v>3217</v>
      </c>
      <c r="D138" s="25" t="s">
        <v>2940</v>
      </c>
      <c r="E138" s="25" t="s">
        <v>4123</v>
      </c>
      <c r="F138" s="26">
        <v>44096</v>
      </c>
      <c r="H138" s="90">
        <v>-3.7308713854144998E-2</v>
      </c>
      <c r="I138" s="90">
        <v>-2.1496984872101201</v>
      </c>
      <c r="J138" s="90">
        <v>2.7045210570577201</v>
      </c>
      <c r="K138" s="97">
        <v>-0.31827764541958498</v>
      </c>
      <c r="L138" s="90">
        <v>-2.0282748687350201</v>
      </c>
      <c r="M138" s="90">
        <v>0.75362708030297698</v>
      </c>
    </row>
    <row r="139" spans="2:13" x14ac:dyDescent="0.3">
      <c r="B139" s="24" t="s">
        <v>135</v>
      </c>
      <c r="C139" s="61" t="s">
        <v>3218</v>
      </c>
      <c r="D139" s="25" t="s">
        <v>2941</v>
      </c>
      <c r="E139" s="25" t="s">
        <v>4092</v>
      </c>
      <c r="F139" s="26">
        <v>44096</v>
      </c>
      <c r="H139" s="90">
        <v>-0.11688729828165401</v>
      </c>
      <c r="I139" s="90">
        <v>-2.2154972743919599</v>
      </c>
      <c r="J139" s="90">
        <v>-15.0859576203366</v>
      </c>
      <c r="K139" s="97">
        <v>-0.26747362462629098</v>
      </c>
      <c r="L139" s="90">
        <v>-1.6940155912379899</v>
      </c>
      <c r="M139" s="90">
        <v>-9.1508875751023897</v>
      </c>
    </row>
    <row r="140" spans="2:13" x14ac:dyDescent="0.3">
      <c r="B140" s="27" t="s">
        <v>136</v>
      </c>
      <c r="C140" s="62" t="s">
        <v>3219</v>
      </c>
      <c r="D140" s="25" t="s">
        <v>2941</v>
      </c>
      <c r="E140" s="25" t="s">
        <v>4088</v>
      </c>
      <c r="F140" s="26">
        <v>44096</v>
      </c>
      <c r="H140" s="90">
        <v>-0.113806268927874</v>
      </c>
      <c r="I140" s="90">
        <v>-2.1188438938224898</v>
      </c>
      <c r="J140" s="90">
        <v>-14.1059709658293</v>
      </c>
      <c r="K140" s="97">
        <v>-0.255157338506251</v>
      </c>
      <c r="L140" s="90">
        <v>-1.6272267645035801</v>
      </c>
      <c r="M140" s="90">
        <v>-8.4017360188299808</v>
      </c>
    </row>
    <row r="141" spans="2:13" x14ac:dyDescent="0.3">
      <c r="B141" s="27" t="s">
        <v>137</v>
      </c>
      <c r="C141" s="62" t="s">
        <v>3220</v>
      </c>
      <c r="D141" s="25" t="s">
        <v>2941</v>
      </c>
      <c r="E141" s="25" t="s">
        <v>4096</v>
      </c>
      <c r="F141" s="26">
        <v>44096</v>
      </c>
      <c r="H141" s="90">
        <v>-0.115654603996518</v>
      </c>
      <c r="I141" s="90">
        <v>-2.1768232950307702</v>
      </c>
      <c r="J141" s="90">
        <v>-14.701379034973799</v>
      </c>
      <c r="K141" s="97">
        <v>-0.26254055264871601</v>
      </c>
      <c r="L141" s="90">
        <v>-1.6672865813234199</v>
      </c>
      <c r="M141" s="90">
        <v>-8.8518034719600092</v>
      </c>
    </row>
    <row r="142" spans="2:13" x14ac:dyDescent="0.3">
      <c r="B142" s="24" t="s">
        <v>138</v>
      </c>
      <c r="C142" s="61" t="s">
        <v>3221</v>
      </c>
      <c r="D142" s="25" t="s">
        <v>2941</v>
      </c>
      <c r="E142" s="25" t="s">
        <v>4107</v>
      </c>
      <c r="F142" s="26">
        <v>44096</v>
      </c>
      <c r="H142" s="90">
        <v>0</v>
      </c>
      <c r="I142" s="90">
        <v>0</v>
      </c>
      <c r="J142" s="90">
        <v>0</v>
      </c>
      <c r="K142" s="97">
        <v>0</v>
      </c>
      <c r="L142" s="90">
        <v>0</v>
      </c>
      <c r="M142" s="90">
        <v>0</v>
      </c>
    </row>
    <row r="143" spans="2:13" x14ac:dyDescent="0.3">
      <c r="B143" s="27" t="s">
        <v>139</v>
      </c>
      <c r="C143" s="62" t="s">
        <v>3222</v>
      </c>
      <c r="D143" s="25" t="s">
        <v>2941</v>
      </c>
      <c r="E143" s="25" t="s">
        <v>4109</v>
      </c>
      <c r="F143" s="26">
        <v>44096</v>
      </c>
      <c r="H143" s="90">
        <v>-0.116210795113147</v>
      </c>
      <c r="I143" s="90">
        <v>-2.1941330700428798</v>
      </c>
      <c r="J143" s="90">
        <v>-14.873644224280699</v>
      </c>
      <c r="K143" s="97">
        <v>-0.26475133690837499</v>
      </c>
      <c r="L143" s="90">
        <v>-1.67925008681777</v>
      </c>
      <c r="M143" s="90">
        <v>-8.9857291770458705</v>
      </c>
    </row>
    <row r="144" spans="2:13" x14ac:dyDescent="0.3">
      <c r="B144" s="27" t="s">
        <v>140</v>
      </c>
      <c r="C144" s="62" t="s">
        <v>3223</v>
      </c>
      <c r="D144" s="25" t="s">
        <v>2942</v>
      </c>
      <c r="E144" s="25" t="s">
        <v>4092</v>
      </c>
      <c r="F144" s="26">
        <v>44096</v>
      </c>
      <c r="H144" s="90">
        <v>-0.474263933028851</v>
      </c>
      <c r="I144" s="90">
        <v>-2.2586960482840399</v>
      </c>
      <c r="J144" s="90">
        <v>-4.7997235580624</v>
      </c>
      <c r="K144" s="97">
        <v>-0.64229908794004598</v>
      </c>
      <c r="L144" s="90">
        <v>-2.2780635562412499</v>
      </c>
      <c r="M144" s="90">
        <v>-5.16655593546602</v>
      </c>
    </row>
    <row r="145" spans="2:13" x14ac:dyDescent="0.3">
      <c r="B145" s="24" t="s">
        <v>141</v>
      </c>
      <c r="C145" s="61" t="s">
        <v>3224</v>
      </c>
      <c r="D145" s="25" t="s">
        <v>2942</v>
      </c>
      <c r="E145" s="25" t="s">
        <v>4088</v>
      </c>
      <c r="F145" s="26">
        <v>44096</v>
      </c>
      <c r="H145" s="90">
        <v>-0.46970292587502599</v>
      </c>
      <c r="I145" s="90">
        <v>-2.11525643135246</v>
      </c>
      <c r="J145" s="90">
        <v>-3.1824568302909002</v>
      </c>
      <c r="K145" s="97">
        <v>-0.62408650355791895</v>
      </c>
      <c r="L145" s="90">
        <v>-2.1794899698761601</v>
      </c>
      <c r="M145" s="90">
        <v>-4.0260585882642799</v>
      </c>
    </row>
    <row r="146" spans="2:13" x14ac:dyDescent="0.3">
      <c r="B146" s="27" t="s">
        <v>142</v>
      </c>
      <c r="C146" s="62" t="s">
        <v>3225</v>
      </c>
      <c r="D146" s="25" t="s">
        <v>2942</v>
      </c>
      <c r="E146" s="25" t="s">
        <v>4096</v>
      </c>
      <c r="F146" s="26">
        <v>44096</v>
      </c>
      <c r="H146" s="90">
        <v>-0.47238349970939503</v>
      </c>
      <c r="I146" s="90">
        <v>-2.1996941096403999</v>
      </c>
      <c r="J146" s="90">
        <v>-4.1665637104451898</v>
      </c>
      <c r="K146" s="97">
        <v>-0.63480688259005502</v>
      </c>
      <c r="L146" s="90">
        <v>-2.2375083764927699</v>
      </c>
      <c r="M146" s="90">
        <v>-4.7043811569019498</v>
      </c>
    </row>
    <row r="147" spans="2:13" x14ac:dyDescent="0.3">
      <c r="B147" s="27" t="s">
        <v>143</v>
      </c>
      <c r="C147" s="62" t="s">
        <v>3226</v>
      </c>
      <c r="D147" s="25" t="s">
        <v>2942</v>
      </c>
      <c r="E147" s="25" t="s">
        <v>4107</v>
      </c>
      <c r="F147" s="26">
        <v>44096</v>
      </c>
      <c r="H147" s="90">
        <v>0</v>
      </c>
      <c r="I147" s="90">
        <v>0</v>
      </c>
      <c r="J147" s="90">
        <v>0</v>
      </c>
      <c r="K147" s="97">
        <v>0</v>
      </c>
      <c r="L147" s="90">
        <v>0</v>
      </c>
      <c r="M147" s="90">
        <v>0</v>
      </c>
    </row>
    <row r="148" spans="2:13" x14ac:dyDescent="0.3">
      <c r="B148" s="24" t="s">
        <v>144</v>
      </c>
      <c r="C148" s="61" t="s">
        <v>3227</v>
      </c>
      <c r="D148" s="25" t="s">
        <v>2942</v>
      </c>
      <c r="E148" s="25" t="s">
        <v>4109</v>
      </c>
      <c r="F148" s="26">
        <v>44096</v>
      </c>
      <c r="H148" s="90">
        <v>-0.47303642613769598</v>
      </c>
      <c r="I148" s="90">
        <v>-2.2200465048626898</v>
      </c>
      <c r="J148" s="90">
        <v>-4.3853712218187901</v>
      </c>
      <c r="K148" s="97">
        <v>-0.63739252436789695</v>
      </c>
      <c r="L148" s="90">
        <v>-2.2514980097184898</v>
      </c>
      <c r="M148" s="90">
        <v>-4.8640131243737397</v>
      </c>
    </row>
    <row r="149" spans="2:13" x14ac:dyDescent="0.3">
      <c r="B149" s="27" t="s">
        <v>145</v>
      </c>
      <c r="C149" s="62" t="s">
        <v>3228</v>
      </c>
      <c r="D149" s="25" t="s">
        <v>2943</v>
      </c>
      <c r="E149" s="25" t="s">
        <v>4121</v>
      </c>
      <c r="F149" s="26">
        <v>44096</v>
      </c>
      <c r="H149" s="90">
        <v>-0.58818094557864198</v>
      </c>
      <c r="I149" s="90">
        <v>-0.27140845286339799</v>
      </c>
      <c r="J149" s="90"/>
      <c r="K149" s="97">
        <v>-0.76477024476844202</v>
      </c>
      <c r="L149" s="90">
        <v>-0.87428490669481096</v>
      </c>
      <c r="M149" s="90"/>
    </row>
    <row r="150" spans="2:13" x14ac:dyDescent="0.3">
      <c r="B150" s="27" t="s">
        <v>146</v>
      </c>
      <c r="C150" s="62" t="s">
        <v>3229</v>
      </c>
      <c r="D150" s="25" t="s">
        <v>2943</v>
      </c>
      <c r="E150" s="25" t="s">
        <v>4138</v>
      </c>
      <c r="F150" s="26">
        <v>44096</v>
      </c>
      <c r="H150" s="90">
        <v>-0.58980573749067799</v>
      </c>
      <c r="I150" s="90"/>
      <c r="J150" s="90"/>
      <c r="K150" s="97">
        <v>-0.77128452840042905</v>
      </c>
      <c r="L150" s="90">
        <v>-0.91017000004285398</v>
      </c>
      <c r="M150" s="90"/>
    </row>
    <row r="151" spans="2:13" x14ac:dyDescent="0.3">
      <c r="B151" s="24" t="s">
        <v>147</v>
      </c>
      <c r="C151" s="61" t="s">
        <v>3230</v>
      </c>
      <c r="D151" s="25" t="s">
        <v>2943</v>
      </c>
      <c r="E151" s="25" t="s">
        <v>4123</v>
      </c>
      <c r="F151" s="26">
        <v>44096</v>
      </c>
      <c r="H151" s="90">
        <v>-0.59272006510582298</v>
      </c>
      <c r="I151" s="90"/>
      <c r="J151" s="90"/>
      <c r="K151" s="97">
        <v>-0.78289276661962504</v>
      </c>
      <c r="L151" s="90"/>
      <c r="M151" s="90"/>
    </row>
    <row r="152" spans="2:13" x14ac:dyDescent="0.3">
      <c r="B152" s="27" t="s">
        <v>148</v>
      </c>
      <c r="C152" s="62" t="s">
        <v>3231</v>
      </c>
      <c r="D152" s="25" t="s">
        <v>2944</v>
      </c>
      <c r="E152" s="25" t="s">
        <v>4140</v>
      </c>
      <c r="F152" s="26">
        <v>44096</v>
      </c>
      <c r="H152" s="90">
        <v>-0.260657903163519</v>
      </c>
      <c r="I152" s="90">
        <v>-9.0234005504462402</v>
      </c>
      <c r="J152" s="90">
        <v>-22.365892198548</v>
      </c>
      <c r="K152" s="97">
        <v>-1.93676733897519</v>
      </c>
      <c r="L152" s="90">
        <v>-4.7554436485370397</v>
      </c>
      <c r="M152" s="90">
        <v>-13.4947167379287</v>
      </c>
    </row>
    <row r="153" spans="2:13" x14ac:dyDescent="0.3">
      <c r="B153" s="27" t="s">
        <v>149</v>
      </c>
      <c r="C153" s="62" t="s">
        <v>3232</v>
      </c>
      <c r="D153" s="25" t="s">
        <v>2944</v>
      </c>
      <c r="E153" s="25" t="s">
        <v>4093</v>
      </c>
      <c r="F153" s="26">
        <v>44096</v>
      </c>
      <c r="H153" s="90">
        <v>-0.26150780258831202</v>
      </c>
      <c r="I153" s="90">
        <v>-8.8125125874357799</v>
      </c>
      <c r="J153" s="90">
        <v>-20.084427509486002</v>
      </c>
      <c r="K153" s="97">
        <v>-1.9400984622734501</v>
      </c>
      <c r="L153" s="90">
        <v>-4.7586199715660804</v>
      </c>
      <c r="M153" s="90">
        <v>-11.061239776609</v>
      </c>
    </row>
    <row r="154" spans="2:13" x14ac:dyDescent="0.3">
      <c r="B154" s="24" t="s">
        <v>150</v>
      </c>
      <c r="C154" s="61" t="s">
        <v>3233</v>
      </c>
      <c r="D154" s="25" t="s">
        <v>2944</v>
      </c>
      <c r="E154" s="25" t="s">
        <v>4122</v>
      </c>
      <c r="F154" s="26">
        <v>44096</v>
      </c>
      <c r="H154" s="90">
        <v>-0.263912723039539</v>
      </c>
      <c r="I154" s="90">
        <v>-9.1182496985275101</v>
      </c>
      <c r="J154" s="90"/>
      <c r="K154" s="97">
        <v>-1.9495591783197601</v>
      </c>
      <c r="L154" s="90">
        <v>-4.8237226716082704</v>
      </c>
      <c r="M154" s="90"/>
    </row>
    <row r="155" spans="2:13" x14ac:dyDescent="0.3">
      <c r="B155" s="27" t="s">
        <v>151</v>
      </c>
      <c r="C155" s="62" t="s">
        <v>3234</v>
      </c>
      <c r="D155" s="25" t="s">
        <v>2944</v>
      </c>
      <c r="E155" s="25" t="s">
        <v>4141</v>
      </c>
      <c r="F155" s="26">
        <v>44096</v>
      </c>
      <c r="H155" s="90">
        <v>-0.26013915967269002</v>
      </c>
      <c r="I155" s="90">
        <v>-9.0082180719909992</v>
      </c>
      <c r="J155" s="90">
        <v>-22.2155615813681</v>
      </c>
      <c r="K155" s="97">
        <v>-1.9347218471921199</v>
      </c>
      <c r="L155" s="90">
        <v>-4.7445110985790997</v>
      </c>
      <c r="M155" s="90">
        <v>-13.3731372115144</v>
      </c>
    </row>
    <row r="156" spans="2:13" x14ac:dyDescent="0.3">
      <c r="B156" s="27" t="s">
        <v>152</v>
      </c>
      <c r="C156" s="62" t="s">
        <v>3235</v>
      </c>
      <c r="D156" s="25" t="s">
        <v>2944</v>
      </c>
      <c r="E156" s="25" t="s">
        <v>4142</v>
      </c>
      <c r="F156" s="26">
        <v>44096</v>
      </c>
      <c r="H156" s="90">
        <v>0</v>
      </c>
      <c r="I156" s="90">
        <v>0</v>
      </c>
      <c r="J156" s="90">
        <v>-2.2680031184791001</v>
      </c>
      <c r="K156" s="97">
        <v>0</v>
      </c>
      <c r="L156" s="90">
        <v>0</v>
      </c>
      <c r="M156" s="90">
        <v>0</v>
      </c>
    </row>
    <row r="157" spans="2:13" x14ac:dyDescent="0.3">
      <c r="B157" s="24" t="s">
        <v>153</v>
      </c>
      <c r="C157" s="61" t="s">
        <v>3236</v>
      </c>
      <c r="D157" s="25" t="s">
        <v>2945</v>
      </c>
      <c r="E157" s="25" t="s">
        <v>4093</v>
      </c>
      <c r="F157" s="26">
        <v>44096</v>
      </c>
      <c r="H157" s="90">
        <v>-0.15729788638054701</v>
      </c>
      <c r="I157" s="90">
        <v>-8.9111878569383407</v>
      </c>
      <c r="J157" s="90">
        <v>-22.9755337059905</v>
      </c>
      <c r="K157" s="97">
        <v>-1.8937836692202801</v>
      </c>
      <c r="L157" s="90">
        <v>-4.4325562061203501</v>
      </c>
      <c r="M157" s="90">
        <v>-15.1734136196901</v>
      </c>
    </row>
    <row r="158" spans="2:13" x14ac:dyDescent="0.3">
      <c r="B158" s="27" t="s">
        <v>154</v>
      </c>
      <c r="C158" s="62" t="s">
        <v>3237</v>
      </c>
      <c r="D158" s="25" t="s">
        <v>2945</v>
      </c>
      <c r="E158" s="25" t="s">
        <v>4121</v>
      </c>
      <c r="F158" s="26">
        <v>44096</v>
      </c>
      <c r="H158" s="90">
        <v>-0.15319198209908799</v>
      </c>
      <c r="I158" s="90">
        <v>-8.7919568245561095</v>
      </c>
      <c r="J158" s="90"/>
      <c r="K158" s="97">
        <v>-1.87765679002041</v>
      </c>
      <c r="L158" s="90">
        <v>-4.3461757198238002</v>
      </c>
      <c r="M158" s="90"/>
    </row>
    <row r="159" spans="2:13" x14ac:dyDescent="0.3">
      <c r="B159" s="27" t="s">
        <v>155</v>
      </c>
      <c r="C159" s="62" t="s">
        <v>3238</v>
      </c>
      <c r="D159" s="25" t="s">
        <v>2945</v>
      </c>
      <c r="E159" s="25" t="s">
        <v>4138</v>
      </c>
      <c r="F159" s="26">
        <v>44096</v>
      </c>
      <c r="H159" s="90">
        <v>-0.15483426750506599</v>
      </c>
      <c r="I159" s="90">
        <v>-8.8399083058029593</v>
      </c>
      <c r="J159" s="90"/>
      <c r="K159" s="97">
        <v>-1.88410240598387</v>
      </c>
      <c r="L159" s="90">
        <v>-4.3807545616800798</v>
      </c>
      <c r="M159" s="90"/>
    </row>
    <row r="160" spans="2:13" x14ac:dyDescent="0.3">
      <c r="B160" s="24" t="s">
        <v>156</v>
      </c>
      <c r="C160" s="61" t="s">
        <v>3239</v>
      </c>
      <c r="D160" s="25" t="s">
        <v>2945</v>
      </c>
      <c r="E160" s="25" t="s">
        <v>4122</v>
      </c>
      <c r="F160" s="26">
        <v>44096</v>
      </c>
      <c r="H160" s="90">
        <v>-0.16468228905068799</v>
      </c>
      <c r="I160" s="90">
        <v>-9.3313393655116705</v>
      </c>
      <c r="J160" s="90"/>
      <c r="K160" s="97">
        <v>-1.92280689698237</v>
      </c>
      <c r="L160" s="90">
        <v>-4.6019816898478902</v>
      </c>
      <c r="M160" s="90"/>
    </row>
    <row r="161" spans="2:13" x14ac:dyDescent="0.3">
      <c r="B161" s="27" t="s">
        <v>157</v>
      </c>
      <c r="C161" s="62" t="s">
        <v>3240</v>
      </c>
      <c r="D161" s="25" t="s">
        <v>2945</v>
      </c>
      <c r="E161" s="25" t="s">
        <v>4123</v>
      </c>
      <c r="F161" s="26">
        <v>44096</v>
      </c>
      <c r="H161" s="90">
        <v>-0.16133515291585401</v>
      </c>
      <c r="I161" s="90">
        <v>-9.2339072744798596</v>
      </c>
      <c r="J161" s="90">
        <v>-26.534604210523</v>
      </c>
      <c r="K161" s="97">
        <v>-1.9096311751127399</v>
      </c>
      <c r="L161" s="90">
        <v>-4.5315228225299498</v>
      </c>
      <c r="M161" s="90">
        <v>-18.563906896102701</v>
      </c>
    </row>
    <row r="162" spans="2:13" x14ac:dyDescent="0.3">
      <c r="B162" s="27" t="s">
        <v>158</v>
      </c>
      <c r="C162" s="62" t="s">
        <v>3241</v>
      </c>
      <c r="D162" s="25" t="s">
        <v>2946</v>
      </c>
      <c r="E162" s="25" t="s">
        <v>4088</v>
      </c>
      <c r="F162" s="26">
        <v>44096</v>
      </c>
      <c r="H162" s="90">
        <v>-0.351564803440851</v>
      </c>
      <c r="I162" s="90">
        <v>-9.2937908498279302</v>
      </c>
      <c r="J162" s="90">
        <v>-31.6416133773746</v>
      </c>
      <c r="K162" s="97">
        <v>-2.6194895944172498</v>
      </c>
      <c r="L162" s="90">
        <v>-4.0483547804833497</v>
      </c>
      <c r="M162" s="90">
        <v>-24.609639221482201</v>
      </c>
    </row>
    <row r="163" spans="2:13" x14ac:dyDescent="0.3">
      <c r="B163" s="24" t="s">
        <v>159</v>
      </c>
      <c r="C163" s="61" t="s">
        <v>3242</v>
      </c>
      <c r="D163" s="25" t="s">
        <v>2946</v>
      </c>
      <c r="E163" s="25" t="s">
        <v>4115</v>
      </c>
      <c r="F163" s="26">
        <v>44096</v>
      </c>
      <c r="H163" s="90">
        <v>-0.34746037081276898</v>
      </c>
      <c r="I163" s="90">
        <v>-9.1744083538360393</v>
      </c>
      <c r="J163" s="90">
        <v>-30.599945769616198</v>
      </c>
      <c r="K163" s="97">
        <v>-2.60348086931117</v>
      </c>
      <c r="L163" s="90">
        <v>-3.9615717922970402</v>
      </c>
      <c r="M163" s="90">
        <v>-23.7809745323902</v>
      </c>
    </row>
    <row r="164" spans="2:13" x14ac:dyDescent="0.3">
      <c r="B164" s="27" t="s">
        <v>160</v>
      </c>
      <c r="C164" s="62" t="s">
        <v>3243</v>
      </c>
      <c r="D164" s="25" t="s">
        <v>2946</v>
      </c>
      <c r="E164" s="25" t="s">
        <v>4126</v>
      </c>
      <c r="F164" s="26">
        <v>44096</v>
      </c>
      <c r="H164" s="90">
        <v>-0.356194365758711</v>
      </c>
      <c r="I164" s="90">
        <v>-9.4288697146985196</v>
      </c>
      <c r="J164" s="90">
        <v>-32.691684766556101</v>
      </c>
      <c r="K164" s="97">
        <v>-2.6376338814770901</v>
      </c>
      <c r="L164" s="90">
        <v>-4.1466168002443702</v>
      </c>
      <c r="M164" s="90">
        <v>-25.4558787609276</v>
      </c>
    </row>
    <row r="165" spans="2:13" x14ac:dyDescent="0.3">
      <c r="B165" s="27" t="s">
        <v>161</v>
      </c>
      <c r="C165" s="62" t="s">
        <v>3244</v>
      </c>
      <c r="D165" s="25" t="s">
        <v>2946</v>
      </c>
      <c r="E165" s="25" t="s">
        <v>4143</v>
      </c>
      <c r="F165" s="26">
        <v>44096</v>
      </c>
      <c r="H165" s="90">
        <v>-0.35538409983928398</v>
      </c>
      <c r="I165" s="90">
        <v>-9.4050543641060393</v>
      </c>
      <c r="J165" s="90">
        <v>-32.487791592022397</v>
      </c>
      <c r="K165" s="97">
        <v>-2.6344320737735001</v>
      </c>
      <c r="L165" s="90">
        <v>-4.1293041555982199</v>
      </c>
      <c r="M165" s="90">
        <v>-25.2927382632042</v>
      </c>
    </row>
    <row r="166" spans="2:13" x14ac:dyDescent="0.3">
      <c r="B166" s="24" t="s">
        <v>162</v>
      </c>
      <c r="C166" s="61" t="s">
        <v>3245</v>
      </c>
      <c r="D166" s="25" t="s">
        <v>2946</v>
      </c>
      <c r="E166" s="25" t="s">
        <v>4097</v>
      </c>
      <c r="F166" s="26">
        <v>44096</v>
      </c>
      <c r="H166" s="90">
        <v>0</v>
      </c>
      <c r="I166" s="90">
        <v>0</v>
      </c>
      <c r="J166" s="90">
        <v>0</v>
      </c>
      <c r="K166" s="97">
        <v>0</v>
      </c>
      <c r="L166" s="90">
        <v>0</v>
      </c>
      <c r="M166" s="90">
        <v>0</v>
      </c>
    </row>
    <row r="167" spans="2:13" x14ac:dyDescent="0.3">
      <c r="B167" s="27" t="s">
        <v>163</v>
      </c>
      <c r="C167" s="62" t="s">
        <v>3246</v>
      </c>
      <c r="D167" s="25" t="s">
        <v>2946</v>
      </c>
      <c r="E167" s="25" t="s">
        <v>4112</v>
      </c>
      <c r="F167" s="26">
        <v>44096</v>
      </c>
      <c r="H167" s="90">
        <v>0</v>
      </c>
      <c r="I167" s="90">
        <v>0</v>
      </c>
      <c r="J167" s="90">
        <v>0</v>
      </c>
      <c r="K167" s="97">
        <v>0</v>
      </c>
      <c r="L167" s="90">
        <v>0</v>
      </c>
      <c r="M167" s="90">
        <v>0</v>
      </c>
    </row>
    <row r="168" spans="2:13" x14ac:dyDescent="0.3">
      <c r="B168" s="27" t="s">
        <v>164</v>
      </c>
      <c r="C168" s="62" t="s">
        <v>3247</v>
      </c>
      <c r="D168" s="25" t="s">
        <v>2946</v>
      </c>
      <c r="E168" s="25" t="s">
        <v>4117</v>
      </c>
      <c r="F168" s="26">
        <v>44096</v>
      </c>
      <c r="H168" s="90">
        <v>-0.34800108251147299</v>
      </c>
      <c r="I168" s="90">
        <v>-9.1903345416503708</v>
      </c>
      <c r="J168" s="90">
        <v>-30.7397453297162</v>
      </c>
      <c r="K168" s="97">
        <v>-2.6056153330500802</v>
      </c>
      <c r="L168" s="90">
        <v>-3.9731346265398302</v>
      </c>
      <c r="M168" s="90">
        <v>-23.891982645902299</v>
      </c>
    </row>
    <row r="169" spans="2:13" x14ac:dyDescent="0.3">
      <c r="B169" s="24" t="s">
        <v>165</v>
      </c>
      <c r="C169" s="61" t="s">
        <v>3248</v>
      </c>
      <c r="D169" s="25" t="s">
        <v>2947</v>
      </c>
      <c r="E169" s="25" t="s">
        <v>4088</v>
      </c>
      <c r="F169" s="26">
        <v>44096</v>
      </c>
      <c r="H169" s="90">
        <v>-0.44586372114281397</v>
      </c>
      <c r="I169" s="90">
        <v>-2.1602341454126899</v>
      </c>
      <c r="J169" s="90">
        <v>11.309726317093</v>
      </c>
      <c r="K169" s="97">
        <v>-0.23820345086278399</v>
      </c>
      <c r="L169" s="90">
        <v>-1.3553993124332899</v>
      </c>
      <c r="M169" s="90">
        <v>7.1140261998152701</v>
      </c>
    </row>
    <row r="170" spans="2:13" x14ac:dyDescent="0.3">
      <c r="B170" s="27" t="s">
        <v>166</v>
      </c>
      <c r="C170" s="62" t="s">
        <v>3249</v>
      </c>
      <c r="D170" s="25" t="s">
        <v>2947</v>
      </c>
      <c r="E170" s="25" t="s">
        <v>4115</v>
      </c>
      <c r="F170" s="26">
        <v>44096</v>
      </c>
      <c r="H170" s="90">
        <v>-0.44176884675834999</v>
      </c>
      <c r="I170" s="90">
        <v>-2.0314766791671</v>
      </c>
      <c r="J170" s="90">
        <v>13.005920591240301</v>
      </c>
      <c r="K170" s="97">
        <v>-0.22179870766194701</v>
      </c>
      <c r="L170" s="90">
        <v>-1.2661616236073301</v>
      </c>
      <c r="M170" s="90">
        <v>8.2913775037013693</v>
      </c>
    </row>
    <row r="171" spans="2:13" x14ac:dyDescent="0.3">
      <c r="B171" s="27" t="s">
        <v>167</v>
      </c>
      <c r="C171" s="62" t="s">
        <v>3250</v>
      </c>
      <c r="D171" s="25" t="s">
        <v>2947</v>
      </c>
      <c r="E171" s="25" t="s">
        <v>4126</v>
      </c>
      <c r="F171" s="26">
        <v>44096</v>
      </c>
      <c r="H171" s="90">
        <v>-0.44722451975758298</v>
      </c>
      <c r="I171" s="90">
        <v>-2.2030423871001399</v>
      </c>
      <c r="J171" s="90">
        <v>10.7508911765763</v>
      </c>
      <c r="K171" s="97">
        <v>-0.24365781009692</v>
      </c>
      <c r="L171" s="90">
        <v>-1.3850737973370999</v>
      </c>
      <c r="M171" s="90">
        <v>6.7250411049826697</v>
      </c>
    </row>
    <row r="172" spans="2:13" x14ac:dyDescent="0.3">
      <c r="B172" s="24" t="s">
        <v>168</v>
      </c>
      <c r="C172" s="61" t="s">
        <v>3251</v>
      </c>
      <c r="D172" s="25" t="s">
        <v>2947</v>
      </c>
      <c r="E172" s="25" t="s">
        <v>4143</v>
      </c>
      <c r="F172" s="26">
        <v>44096</v>
      </c>
      <c r="H172" s="90">
        <v>-0.44586091526070998</v>
      </c>
      <c r="I172" s="90">
        <v>-2.1601818989438502</v>
      </c>
      <c r="J172" s="90">
        <v>11.310409374898899</v>
      </c>
      <c r="K172" s="97">
        <v>-0.238193434779532</v>
      </c>
      <c r="L172" s="90">
        <v>-1.35536318293816</v>
      </c>
      <c r="M172" s="90">
        <v>7.1144950286907296</v>
      </c>
    </row>
    <row r="173" spans="2:13" x14ac:dyDescent="0.3">
      <c r="B173" s="27" t="s">
        <v>169</v>
      </c>
      <c r="C173" s="62" t="s">
        <v>3252</v>
      </c>
      <c r="D173" s="25" t="s">
        <v>2947</v>
      </c>
      <c r="E173" s="25" t="s">
        <v>4112</v>
      </c>
      <c r="F173" s="26">
        <v>44096</v>
      </c>
      <c r="H173" s="90">
        <v>-0.44449634124248399</v>
      </c>
      <c r="I173" s="90">
        <v>-2.1172971945816199</v>
      </c>
      <c r="J173" s="90">
        <v>11.8727443157695</v>
      </c>
      <c r="K173" s="97">
        <v>-0.23272952867046101</v>
      </c>
      <c r="L173" s="90">
        <v>-1.32563777424366</v>
      </c>
      <c r="M173" s="90">
        <v>7.5053756127090301</v>
      </c>
    </row>
    <row r="174" spans="2:13" x14ac:dyDescent="0.3">
      <c r="B174" s="27" t="s">
        <v>170</v>
      </c>
      <c r="C174" s="62" t="s">
        <v>3253</v>
      </c>
      <c r="D174" s="25" t="s">
        <v>2948</v>
      </c>
      <c r="E174" s="25" t="s">
        <v>4088</v>
      </c>
      <c r="F174" s="26">
        <v>44096</v>
      </c>
      <c r="H174" s="90">
        <v>-0.191113789151132</v>
      </c>
      <c r="I174" s="90">
        <v>-3.9438706272449102</v>
      </c>
      <c r="J174" s="90">
        <v>1.6145641264302</v>
      </c>
      <c r="K174" s="97">
        <v>-0.76004740822099803</v>
      </c>
      <c r="L174" s="90">
        <v>-2.8816313487368501</v>
      </c>
      <c r="M174" s="90">
        <v>-3.0210978533432402</v>
      </c>
    </row>
    <row r="175" spans="2:13" x14ac:dyDescent="0.3">
      <c r="B175" s="24" t="s">
        <v>171</v>
      </c>
      <c r="C175" s="61" t="s">
        <v>3254</v>
      </c>
      <c r="D175" s="25" t="s">
        <v>2948</v>
      </c>
      <c r="E175" s="25" t="s">
        <v>4126</v>
      </c>
      <c r="F175" s="26">
        <v>44096</v>
      </c>
      <c r="H175" s="90">
        <v>-0.19781271512329099</v>
      </c>
      <c r="I175" s="90">
        <v>-4.1499795393101504</v>
      </c>
      <c r="J175" s="90">
        <v>-0.66607089429453503</v>
      </c>
      <c r="K175" s="97">
        <v>-0.78669138638360903</v>
      </c>
      <c r="L175" s="90">
        <v>-3.0249434072175099</v>
      </c>
      <c r="M175" s="90">
        <v>-4.6076223399722904</v>
      </c>
    </row>
    <row r="176" spans="2:13" x14ac:dyDescent="0.3">
      <c r="B176" s="27" t="s">
        <v>172</v>
      </c>
      <c r="C176" s="62" t="s">
        <v>3255</v>
      </c>
      <c r="D176" s="25" t="s">
        <v>2948</v>
      </c>
      <c r="E176" s="25" t="s">
        <v>4143</v>
      </c>
      <c r="F176" s="26">
        <v>44096</v>
      </c>
      <c r="H176" s="90">
        <v>-0.197261062749021</v>
      </c>
      <c r="I176" s="90">
        <v>-4.1330697970843202</v>
      </c>
      <c r="J176" s="90">
        <v>-0.65402250074839696</v>
      </c>
      <c r="K176" s="97">
        <v>-0.784500367171859</v>
      </c>
      <c r="L176" s="90">
        <v>-3.0131829680613</v>
      </c>
      <c r="M176" s="90">
        <v>-4.5884353810834</v>
      </c>
    </row>
    <row r="177" spans="2:13" x14ac:dyDescent="0.3">
      <c r="B177" s="27" t="s">
        <v>173</v>
      </c>
      <c r="C177" s="62" t="s">
        <v>3256</v>
      </c>
      <c r="D177" s="25" t="s">
        <v>2948</v>
      </c>
      <c r="E177" s="25" t="s">
        <v>4102</v>
      </c>
      <c r="F177" s="26">
        <v>44096</v>
      </c>
      <c r="H177" s="90">
        <v>-0.190702713462088</v>
      </c>
      <c r="I177" s="90">
        <v>-3.9312446710937401</v>
      </c>
      <c r="J177" s="90"/>
      <c r="K177" s="97">
        <v>-0.75842062024094004</v>
      </c>
      <c r="L177" s="90">
        <v>-2.87286576522092</v>
      </c>
      <c r="M177" s="90">
        <v>-2.9057217048830402</v>
      </c>
    </row>
    <row r="178" spans="2:13" x14ac:dyDescent="0.3">
      <c r="B178" s="24" t="s">
        <v>174</v>
      </c>
      <c r="C178" s="61" t="s">
        <v>3257</v>
      </c>
      <c r="D178" s="25" t="s">
        <v>2948</v>
      </c>
      <c r="E178" s="25" t="s">
        <v>4144</v>
      </c>
      <c r="F178" s="26">
        <v>44096</v>
      </c>
      <c r="H178" s="90">
        <v>-0.19235308536735801</v>
      </c>
      <c r="I178" s="90">
        <v>-3.9817473308175999</v>
      </c>
      <c r="J178" s="90">
        <v>1.1643079365967399</v>
      </c>
      <c r="K178" s="97">
        <v>-0.76495241655720703</v>
      </c>
      <c r="L178" s="90">
        <v>-2.9079493259814599</v>
      </c>
      <c r="M178" s="90">
        <v>-3.32932370129129</v>
      </c>
    </row>
    <row r="179" spans="2:13" x14ac:dyDescent="0.3">
      <c r="B179" s="27" t="s">
        <v>175</v>
      </c>
      <c r="C179" s="62" t="s">
        <v>3258</v>
      </c>
      <c r="D179" s="25" t="s">
        <v>2948</v>
      </c>
      <c r="E179" s="25" t="s">
        <v>4112</v>
      </c>
      <c r="F179" s="26">
        <v>44096</v>
      </c>
      <c r="H179" s="90">
        <v>-0.195896825425734</v>
      </c>
      <c r="I179" s="90">
        <v>-4.0910489852685696</v>
      </c>
      <c r="J179" s="90">
        <v>-0.15211003956210301</v>
      </c>
      <c r="K179" s="97">
        <v>-0.77906639562570501</v>
      </c>
      <c r="L179" s="90">
        <v>-2.9839548816198702</v>
      </c>
      <c r="M179" s="90">
        <v>-4.2402505093414202</v>
      </c>
    </row>
    <row r="180" spans="2:13" x14ac:dyDescent="0.3">
      <c r="B180" s="27" t="s">
        <v>176</v>
      </c>
      <c r="C180" s="62" t="s">
        <v>3259</v>
      </c>
      <c r="D180" s="25" t="s">
        <v>2949</v>
      </c>
      <c r="E180" s="25" t="s">
        <v>4088</v>
      </c>
      <c r="F180" s="26">
        <v>44096</v>
      </c>
      <c r="H180" s="90">
        <v>-9.28658460907172E-2</v>
      </c>
      <c r="I180" s="90">
        <v>-0.35638463277791699</v>
      </c>
      <c r="J180" s="90">
        <v>1.8501799004297901</v>
      </c>
      <c r="K180" s="97">
        <v>-2.8679242495854899E-2</v>
      </c>
      <c r="L180" s="90">
        <v>-0.83634904631253404</v>
      </c>
      <c r="M180" s="90">
        <v>3.8681931631799702</v>
      </c>
    </row>
    <row r="181" spans="2:13" x14ac:dyDescent="0.3">
      <c r="B181" s="24" t="s">
        <v>177</v>
      </c>
      <c r="C181" s="61" t="s">
        <v>3260</v>
      </c>
      <c r="D181" s="25" t="s">
        <v>2949</v>
      </c>
      <c r="E181" s="25" t="s">
        <v>4126</v>
      </c>
      <c r="F181" s="26">
        <v>44096</v>
      </c>
      <c r="H181" s="90">
        <v>-9.6280593515984905E-2</v>
      </c>
      <c r="I181" s="90">
        <v>-0.46545121222152402</v>
      </c>
      <c r="J181" s="90">
        <v>0.58118769411521498</v>
      </c>
      <c r="K181" s="97">
        <v>-4.23693551965698E-2</v>
      </c>
      <c r="L181" s="90">
        <v>-0.91098427774340995</v>
      </c>
      <c r="M181" s="90">
        <v>2.9327795855351702</v>
      </c>
    </row>
    <row r="182" spans="2:13" x14ac:dyDescent="0.3">
      <c r="B182" s="27" t="s">
        <v>178</v>
      </c>
      <c r="C182" s="62" t="s">
        <v>3261</v>
      </c>
      <c r="D182" s="25" t="s">
        <v>2949</v>
      </c>
      <c r="E182" s="25" t="s">
        <v>4143</v>
      </c>
      <c r="F182" s="26">
        <v>44096</v>
      </c>
      <c r="H182" s="90">
        <v>-9.4914913825050504E-2</v>
      </c>
      <c r="I182" s="90">
        <v>-0.42182935058008297</v>
      </c>
      <c r="J182" s="90">
        <v>1.0893324724747799</v>
      </c>
      <c r="K182" s="97">
        <v>-3.6887120131723301E-2</v>
      </c>
      <c r="L182" s="90">
        <v>-0.88112589392039797</v>
      </c>
      <c r="M182" s="90">
        <v>3.3084041937399902</v>
      </c>
    </row>
    <row r="183" spans="2:13" x14ac:dyDescent="0.3">
      <c r="B183" s="27" t="s">
        <v>179</v>
      </c>
      <c r="C183" s="62" t="s">
        <v>3262</v>
      </c>
      <c r="D183" s="25" t="s">
        <v>2949</v>
      </c>
      <c r="E183" s="25" t="s">
        <v>4102</v>
      </c>
      <c r="F183" s="26">
        <v>44096</v>
      </c>
      <c r="H183" s="90">
        <v>-9.2456445327115902E-2</v>
      </c>
      <c r="I183" s="90">
        <v>-0.34328308092881299</v>
      </c>
      <c r="J183" s="90"/>
      <c r="K183" s="97">
        <v>-2.70409647782799E-2</v>
      </c>
      <c r="L183" s="90">
        <v>-0.827396215299814</v>
      </c>
      <c r="M183" s="90">
        <v>3.9877662660728701</v>
      </c>
    </row>
    <row r="184" spans="2:13" x14ac:dyDescent="0.3">
      <c r="B184" s="24" t="s">
        <v>180</v>
      </c>
      <c r="C184" s="61" t="s">
        <v>3263</v>
      </c>
      <c r="D184" s="25" t="s">
        <v>2949</v>
      </c>
      <c r="E184" s="25" t="s">
        <v>4144</v>
      </c>
      <c r="F184" s="26">
        <v>44096</v>
      </c>
      <c r="H184" s="90">
        <v>-9.3546046718984102E-2</v>
      </c>
      <c r="I184" s="90">
        <v>-0.37821601927134901</v>
      </c>
      <c r="J184" s="90">
        <v>1.5996739390175201</v>
      </c>
      <c r="K184" s="97">
        <v>-3.1419034894497599E-2</v>
      </c>
      <c r="L184" s="90">
        <v>-0.85128260525379995</v>
      </c>
      <c r="M184" s="90">
        <v>3.6851256425507</v>
      </c>
    </row>
    <row r="185" spans="2:13" x14ac:dyDescent="0.3">
      <c r="B185" s="27" t="s">
        <v>181</v>
      </c>
      <c r="C185" s="62" t="s">
        <v>3264</v>
      </c>
      <c r="D185" s="25" t="s">
        <v>2949</v>
      </c>
      <c r="E185" s="25" t="s">
        <v>4112</v>
      </c>
      <c r="F185" s="26">
        <v>44096</v>
      </c>
      <c r="H185" s="90">
        <v>-9.3540845227835206E-2</v>
      </c>
      <c r="I185" s="90">
        <v>-0.378182607619237</v>
      </c>
      <c r="J185" s="90">
        <v>1.6000355626602001</v>
      </c>
      <c r="K185" s="97">
        <v>-3.1414080876857001E-2</v>
      </c>
      <c r="L185" s="90">
        <v>-0.85126135636528499</v>
      </c>
      <c r="M185" s="90">
        <v>3.68539312712528</v>
      </c>
    </row>
    <row r="186" spans="2:13" x14ac:dyDescent="0.3">
      <c r="B186" s="27" t="s">
        <v>182</v>
      </c>
      <c r="C186" s="62" t="s">
        <v>3265</v>
      </c>
      <c r="D186" s="25" t="s">
        <v>2949</v>
      </c>
      <c r="E186" s="25" t="s">
        <v>4117</v>
      </c>
      <c r="F186" s="26">
        <v>44096</v>
      </c>
      <c r="H186" s="90">
        <v>-9.12219801648462E-2</v>
      </c>
      <c r="I186" s="90">
        <v>-0.303948512646457</v>
      </c>
      <c r="J186" s="90">
        <v>2.4746965644226302</v>
      </c>
      <c r="K186" s="97">
        <v>-2.2111061207397101E-2</v>
      </c>
      <c r="L186" s="90">
        <v>-0.80047978599395697</v>
      </c>
      <c r="M186" s="90">
        <v>4.3299983599354199</v>
      </c>
    </row>
    <row r="187" spans="2:13" x14ac:dyDescent="0.3">
      <c r="B187" s="24" t="s">
        <v>183</v>
      </c>
      <c r="C187" s="61" t="s">
        <v>3266</v>
      </c>
      <c r="D187" s="25" t="s">
        <v>2950</v>
      </c>
      <c r="E187" s="25" t="s">
        <v>4088</v>
      </c>
      <c r="F187" s="26">
        <v>44096</v>
      </c>
      <c r="H187" s="90">
        <v>-0.20618298476620101</v>
      </c>
      <c r="I187" s="90">
        <v>-2.3147944350967</v>
      </c>
      <c r="J187" s="90">
        <v>1.5177232415226201</v>
      </c>
      <c r="K187" s="97">
        <v>-0.42251869499523298</v>
      </c>
      <c r="L187" s="90">
        <v>-1.9054423660236399</v>
      </c>
      <c r="M187" s="90">
        <v>0.83184844770585198</v>
      </c>
    </row>
    <row r="188" spans="2:13" x14ac:dyDescent="0.3">
      <c r="B188" s="27" t="s">
        <v>184</v>
      </c>
      <c r="C188" s="62" t="s">
        <v>3267</v>
      </c>
      <c r="D188" s="25" t="s">
        <v>2950</v>
      </c>
      <c r="E188" s="25" t="s">
        <v>4126</v>
      </c>
      <c r="F188" s="26">
        <v>44096</v>
      </c>
      <c r="H188" s="90">
        <v>-0.211786441650474</v>
      </c>
      <c r="I188" s="90">
        <v>-2.4902058515181098</v>
      </c>
      <c r="J188" s="90">
        <v>-0.30146204499033002</v>
      </c>
      <c r="K188" s="97">
        <v>-0.44488607463790703</v>
      </c>
      <c r="L188" s="90">
        <v>-2.02657462541538</v>
      </c>
      <c r="M188" s="90">
        <v>-0.489584049319092</v>
      </c>
    </row>
    <row r="189" spans="2:13" x14ac:dyDescent="0.3">
      <c r="B189" s="27" t="s">
        <v>185</v>
      </c>
      <c r="C189" s="62" t="s">
        <v>3268</v>
      </c>
      <c r="D189" s="25" t="s">
        <v>2950</v>
      </c>
      <c r="E189" s="25" t="s">
        <v>4143</v>
      </c>
      <c r="F189" s="26">
        <v>44096</v>
      </c>
      <c r="H189" s="90">
        <v>-0.21014444882894201</v>
      </c>
      <c r="I189" s="90">
        <v>-2.4388917325268298</v>
      </c>
      <c r="J189" s="90">
        <v>0.220211147461669</v>
      </c>
      <c r="K189" s="97">
        <v>-0.43833861172970501</v>
      </c>
      <c r="L189" s="90">
        <v>-1.9911361520826201</v>
      </c>
      <c r="M189" s="90">
        <v>-0.10855721220650601</v>
      </c>
    </row>
    <row r="190" spans="2:13" x14ac:dyDescent="0.3">
      <c r="B190" s="24" t="s">
        <v>186</v>
      </c>
      <c r="C190" s="61" t="s">
        <v>3269</v>
      </c>
      <c r="D190" s="25" t="s">
        <v>2950</v>
      </c>
      <c r="E190" s="25" t="s">
        <v>4102</v>
      </c>
      <c r="F190" s="26">
        <v>44096</v>
      </c>
      <c r="H190" s="90">
        <v>-0.20578126495820501</v>
      </c>
      <c r="I190" s="90">
        <v>-2.3019486407065402</v>
      </c>
      <c r="J190" s="90"/>
      <c r="K190" s="97">
        <v>-0.42088838199561002</v>
      </c>
      <c r="L190" s="90">
        <v>-1.89657842811357</v>
      </c>
      <c r="M190" s="90">
        <v>0.95176082450052502</v>
      </c>
    </row>
    <row r="191" spans="2:13" x14ac:dyDescent="0.3">
      <c r="B191" s="27" t="s">
        <v>187</v>
      </c>
      <c r="C191" s="62" t="s">
        <v>3270</v>
      </c>
      <c r="D191" s="25" t="s">
        <v>2950</v>
      </c>
      <c r="E191" s="25" t="s">
        <v>4144</v>
      </c>
      <c r="F191" s="26">
        <v>44096</v>
      </c>
      <c r="H191" s="90">
        <v>-0.207144675823656</v>
      </c>
      <c r="I191" s="90">
        <v>-2.3447570451935502</v>
      </c>
      <c r="J191" s="90">
        <v>1.1699211474478901</v>
      </c>
      <c r="K191" s="97">
        <v>-0.42633664115783199</v>
      </c>
      <c r="L191" s="90">
        <v>-1.9261289986388901</v>
      </c>
      <c r="M191" s="90">
        <v>0.58467694034334305</v>
      </c>
    </row>
    <row r="192" spans="2:13" x14ac:dyDescent="0.3">
      <c r="B192" s="27" t="s">
        <v>188</v>
      </c>
      <c r="C192" s="62" t="s">
        <v>3271</v>
      </c>
      <c r="D192" s="25" t="s">
        <v>2950</v>
      </c>
      <c r="E192" s="25" t="s">
        <v>4112</v>
      </c>
      <c r="F192" s="26">
        <v>44096</v>
      </c>
      <c r="H192" s="90">
        <v>-0.20954618494215499</v>
      </c>
      <c r="I192" s="90">
        <v>-2.4200863957958099</v>
      </c>
      <c r="J192" s="90">
        <v>0.67652811958396297</v>
      </c>
      <c r="K192" s="97">
        <v>-0.43594399403445999</v>
      </c>
      <c r="L192" s="90">
        <v>-1.9781430626608201</v>
      </c>
      <c r="M192" s="90">
        <v>0.20613434990082199</v>
      </c>
    </row>
    <row r="193" spans="2:13" x14ac:dyDescent="0.3">
      <c r="B193" s="24" t="s">
        <v>189</v>
      </c>
      <c r="C193" s="61" t="s">
        <v>3272</v>
      </c>
      <c r="D193" s="25" t="s">
        <v>2951</v>
      </c>
      <c r="E193" s="25" t="s">
        <v>4092</v>
      </c>
      <c r="F193" s="26">
        <v>44096</v>
      </c>
      <c r="H193" s="90">
        <v>1.6248523570538999E-2</v>
      </c>
      <c r="I193" s="90">
        <v>-1.22696670769074</v>
      </c>
      <c r="J193" s="90">
        <v>-2.2440090381678601</v>
      </c>
      <c r="K193" s="97">
        <v>-0.24292387088280501</v>
      </c>
      <c r="L193" s="90">
        <v>-1.06028767195312</v>
      </c>
      <c r="M193" s="90">
        <v>-3.1503151924880499</v>
      </c>
    </row>
    <row r="194" spans="2:13" x14ac:dyDescent="0.3">
      <c r="B194" s="27" t="s">
        <v>190</v>
      </c>
      <c r="C194" s="62" t="s">
        <v>3273</v>
      </c>
      <c r="D194" s="25" t="s">
        <v>2951</v>
      </c>
      <c r="E194" s="25" t="s">
        <v>4088</v>
      </c>
      <c r="F194" s="26">
        <v>44096</v>
      </c>
      <c r="H194" s="90">
        <v>0</v>
      </c>
      <c r="I194" s="90">
        <v>0</v>
      </c>
      <c r="J194" s="90">
        <v>0</v>
      </c>
      <c r="K194" s="97">
        <v>0</v>
      </c>
      <c r="L194" s="90">
        <v>0</v>
      </c>
      <c r="M194" s="90">
        <v>0</v>
      </c>
    </row>
    <row r="195" spans="2:13" x14ac:dyDescent="0.3">
      <c r="B195" s="27" t="s">
        <v>191</v>
      </c>
      <c r="C195" s="62" t="s">
        <v>3274</v>
      </c>
      <c r="D195" s="25" t="s">
        <v>2951</v>
      </c>
      <c r="E195" s="25" t="s">
        <v>4096</v>
      </c>
      <c r="F195" s="26">
        <v>44096</v>
      </c>
      <c r="H195" s="90">
        <v>1.76174857188016E-2</v>
      </c>
      <c r="I195" s="90">
        <v>-1.18379900077343</v>
      </c>
      <c r="J195" s="90">
        <v>-1.7509969931779801</v>
      </c>
      <c r="K195" s="97">
        <v>-0.237468434625043</v>
      </c>
      <c r="L195" s="90">
        <v>-1.0305625669389</v>
      </c>
      <c r="M195" s="90">
        <v>-2.7977914966868398</v>
      </c>
    </row>
    <row r="196" spans="2:13" x14ac:dyDescent="0.3">
      <c r="B196" s="24" t="s">
        <v>192</v>
      </c>
      <c r="C196" s="61" t="s">
        <v>3275</v>
      </c>
      <c r="D196" s="25" t="s">
        <v>2951</v>
      </c>
      <c r="E196" s="25" t="s">
        <v>4139</v>
      </c>
      <c r="F196" s="26">
        <v>44096</v>
      </c>
      <c r="H196" s="90">
        <v>2.6908633844868701E-2</v>
      </c>
      <c r="I196" s="90">
        <v>-0.88957601192305402</v>
      </c>
      <c r="J196" s="90">
        <v>1.66876556722855</v>
      </c>
      <c r="K196" s="97">
        <v>-0.20039936835019001</v>
      </c>
      <c r="L196" s="90">
        <v>-0.82809142249971002</v>
      </c>
      <c r="M196" s="90">
        <v>-0.36575292197085202</v>
      </c>
    </row>
    <row r="197" spans="2:13" x14ac:dyDescent="0.3">
      <c r="B197" s="27" t="s">
        <v>193</v>
      </c>
      <c r="C197" s="62" t="s">
        <v>3276</v>
      </c>
      <c r="D197" s="25" t="s">
        <v>2952</v>
      </c>
      <c r="E197" s="25" t="s">
        <v>4145</v>
      </c>
      <c r="F197" s="26">
        <v>44096</v>
      </c>
      <c r="H197" s="90">
        <v>3.5280536394566298E-4</v>
      </c>
      <c r="I197" s="90">
        <v>1.8875253226724498E-2</v>
      </c>
      <c r="J197" s="90">
        <v>0.88399150972691098</v>
      </c>
      <c r="K197" s="97">
        <v>1.8106500647263599E-3</v>
      </c>
      <c r="L197" s="90">
        <v>1.23763018564205E-2</v>
      </c>
      <c r="M197" s="90">
        <v>0.51290516021253996</v>
      </c>
    </row>
    <row r="198" spans="2:13" x14ac:dyDescent="0.3">
      <c r="B198" s="27" t="s">
        <v>194</v>
      </c>
      <c r="C198" s="62" t="s">
        <v>3277</v>
      </c>
      <c r="D198" s="25" t="s">
        <v>2952</v>
      </c>
      <c r="E198" s="25" t="s">
        <v>4146</v>
      </c>
      <c r="F198" s="26">
        <v>44096</v>
      </c>
      <c r="H198" s="90">
        <v>3.5587618185672898E-4</v>
      </c>
      <c r="I198" s="90">
        <v>1.8899948372563799E-2</v>
      </c>
      <c r="J198" s="90">
        <v>0.55626438788749499</v>
      </c>
      <c r="K198" s="97">
        <v>1.8144119167118301E-3</v>
      </c>
      <c r="L198" s="90">
        <v>1.23871495816275E-2</v>
      </c>
      <c r="M198" s="90">
        <v>0.35450780414976202</v>
      </c>
    </row>
    <row r="199" spans="2:13" x14ac:dyDescent="0.3">
      <c r="B199" s="24" t="s">
        <v>195</v>
      </c>
      <c r="C199" s="61" t="s">
        <v>3278</v>
      </c>
      <c r="D199" s="25" t="s">
        <v>2952</v>
      </c>
      <c r="E199" s="25" t="s">
        <v>4147</v>
      </c>
      <c r="F199" s="26">
        <v>44096</v>
      </c>
      <c r="H199" s="90">
        <v>3.5237571864854501E-4</v>
      </c>
      <c r="I199" s="90">
        <v>1.8896268011303601E-2</v>
      </c>
      <c r="J199" s="90">
        <v>0.78085859277052805</v>
      </c>
      <c r="K199" s="97">
        <v>1.8070817532134199E-3</v>
      </c>
      <c r="L199" s="90">
        <v>1.2388856157485899E-2</v>
      </c>
      <c r="M199" s="90">
        <v>0.46345047976501502</v>
      </c>
    </row>
    <row r="200" spans="2:13" x14ac:dyDescent="0.3">
      <c r="B200" s="27" t="s">
        <v>196</v>
      </c>
      <c r="C200" s="62" t="s">
        <v>3279</v>
      </c>
      <c r="D200" s="25" t="s">
        <v>2952</v>
      </c>
      <c r="E200" s="25" t="s">
        <v>4148</v>
      </c>
      <c r="F200" s="26">
        <v>44096</v>
      </c>
      <c r="H200" s="90">
        <v>3.5231896617915498E-4</v>
      </c>
      <c r="I200" s="90">
        <v>1.8889010243583498E-2</v>
      </c>
      <c r="J200" s="90">
        <v>0.88387909872835702</v>
      </c>
      <c r="K200" s="97">
        <v>1.8162912965635799E-3</v>
      </c>
      <c r="L200" s="90">
        <v>1.23873232951155E-2</v>
      </c>
      <c r="M200" s="90">
        <v>0.51280877123644997</v>
      </c>
    </row>
    <row r="201" spans="2:13" x14ac:dyDescent="0.3">
      <c r="B201" s="27" t="s">
        <v>197</v>
      </c>
      <c r="C201" s="62" t="s">
        <v>3280</v>
      </c>
      <c r="D201" s="25" t="s">
        <v>2952</v>
      </c>
      <c r="E201" s="25" t="s">
        <v>4149</v>
      </c>
      <c r="F201" s="26">
        <v>44096</v>
      </c>
      <c r="H201" s="90">
        <v>3.50996378983837E-4</v>
      </c>
      <c r="I201" s="90">
        <v>1.8879299204854798E-2</v>
      </c>
      <c r="J201" s="90">
        <v>0.66938185809703998</v>
      </c>
      <c r="K201" s="97">
        <v>1.8037573681794999E-3</v>
      </c>
      <c r="L201" s="90">
        <v>1.2364355461613699E-2</v>
      </c>
      <c r="M201" s="90">
        <v>0.41126648320641801</v>
      </c>
    </row>
    <row r="202" spans="2:13" x14ac:dyDescent="0.3">
      <c r="B202" s="24" t="s">
        <v>198</v>
      </c>
      <c r="C202" s="61" t="s">
        <v>3281</v>
      </c>
      <c r="D202" s="25" t="s">
        <v>2952</v>
      </c>
      <c r="E202" s="25" t="s">
        <v>4150</v>
      </c>
      <c r="F202" s="26">
        <v>44096</v>
      </c>
      <c r="H202" s="90">
        <v>3.5659959394251901E-4</v>
      </c>
      <c r="I202" s="90">
        <v>1.8903287491411899E-2</v>
      </c>
      <c r="J202" s="90">
        <v>0.88440822273696496</v>
      </c>
      <c r="K202" s="97">
        <v>1.8154429199057601E-3</v>
      </c>
      <c r="L202" s="90">
        <v>1.2385223453748E-2</v>
      </c>
      <c r="M202" s="90">
        <v>0.51332231323613098</v>
      </c>
    </row>
    <row r="203" spans="2:13" x14ac:dyDescent="0.3">
      <c r="B203" s="27" t="s">
        <v>199</v>
      </c>
      <c r="C203" s="62" t="s">
        <v>3282</v>
      </c>
      <c r="D203" s="25" t="s">
        <v>2953</v>
      </c>
      <c r="E203" s="25" t="s">
        <v>4092</v>
      </c>
      <c r="F203" s="26">
        <v>44096</v>
      </c>
      <c r="H203" s="90">
        <v>1.1109251505331501</v>
      </c>
      <c r="I203" s="90">
        <v>-1.6445069346446</v>
      </c>
      <c r="J203" s="90">
        <v>10.4274756789964</v>
      </c>
      <c r="K203" s="97">
        <v>1.48351975803962</v>
      </c>
      <c r="L203" s="90">
        <v>-0.90191389181200099</v>
      </c>
      <c r="M203" s="90">
        <v>4.5511288408306401</v>
      </c>
    </row>
    <row r="204" spans="2:13" x14ac:dyDescent="0.3">
      <c r="B204" s="27" t="s">
        <v>200</v>
      </c>
      <c r="C204" s="62" t="s">
        <v>3283</v>
      </c>
      <c r="D204" s="25" t="s">
        <v>2953</v>
      </c>
      <c r="E204" s="25" t="s">
        <v>4093</v>
      </c>
      <c r="F204" s="26">
        <v>44096</v>
      </c>
      <c r="H204" s="90">
        <v>1.1112046258858801</v>
      </c>
      <c r="I204" s="90">
        <v>-1.63583265066336</v>
      </c>
      <c r="J204" s="90">
        <v>10.6527991938492</v>
      </c>
      <c r="K204" s="97">
        <v>1.4846314168607899</v>
      </c>
      <c r="L204" s="90">
        <v>-0.89593517541288703</v>
      </c>
      <c r="M204" s="90">
        <v>4.6955291860285797</v>
      </c>
    </row>
    <row r="205" spans="2:13" x14ac:dyDescent="0.3">
      <c r="B205" s="24" t="s">
        <v>201</v>
      </c>
      <c r="C205" s="61" t="s">
        <v>3284</v>
      </c>
      <c r="D205" s="25" t="s">
        <v>2954</v>
      </c>
      <c r="E205" s="25" t="s">
        <v>4099</v>
      </c>
      <c r="F205" s="26">
        <v>44096</v>
      </c>
      <c r="H205" s="90">
        <v>0.23024599322525299</v>
      </c>
      <c r="I205" s="90">
        <v>-4.4842955521744399</v>
      </c>
      <c r="J205" s="90">
        <v>4.38919682183041</v>
      </c>
      <c r="K205" s="97">
        <v>-1.1306625797260501</v>
      </c>
      <c r="L205" s="90">
        <v>-3.5780804154455801</v>
      </c>
      <c r="M205" s="90">
        <v>-1.6166714005521501</v>
      </c>
    </row>
    <row r="206" spans="2:13" x14ac:dyDescent="0.3">
      <c r="B206" s="27" t="s">
        <v>202</v>
      </c>
      <c r="C206" s="62" t="s">
        <v>3285</v>
      </c>
      <c r="D206" s="25" t="s">
        <v>2954</v>
      </c>
      <c r="E206" s="25" t="s">
        <v>4088</v>
      </c>
      <c r="F206" s="26">
        <v>44096</v>
      </c>
      <c r="H206" s="90">
        <v>0.23134024777391499</v>
      </c>
      <c r="I206" s="90">
        <v>-4.4352207559350099</v>
      </c>
      <c r="J206" s="90">
        <v>5.4087404370875403</v>
      </c>
      <c r="K206" s="97">
        <v>-1.1263545004112501</v>
      </c>
      <c r="L206" s="90">
        <v>-3.5549694026485699</v>
      </c>
      <c r="M206" s="90">
        <v>-0.93302563655015502</v>
      </c>
    </row>
    <row r="207" spans="2:13" x14ac:dyDescent="0.3">
      <c r="B207" s="27" t="s">
        <v>203</v>
      </c>
      <c r="C207" s="62" t="s">
        <v>3286</v>
      </c>
      <c r="D207" s="25" t="s">
        <v>2954</v>
      </c>
      <c r="E207" s="25" t="s">
        <v>4101</v>
      </c>
      <c r="F207" s="26">
        <v>44096</v>
      </c>
      <c r="H207" s="90">
        <v>0.22627429516433001</v>
      </c>
      <c r="I207" s="90">
        <v>-4.5895629446022204</v>
      </c>
      <c r="J207" s="90">
        <v>3.3208190925506602</v>
      </c>
      <c r="K207" s="97">
        <v>-1.1463277514849299</v>
      </c>
      <c r="L207" s="90">
        <v>-3.6620802690777099</v>
      </c>
      <c r="M207" s="90">
        <v>-2.3510641787652302</v>
      </c>
    </row>
    <row r="208" spans="2:13" x14ac:dyDescent="0.3">
      <c r="B208" s="24" t="s">
        <v>204</v>
      </c>
      <c r="C208" s="61" t="s">
        <v>3287</v>
      </c>
      <c r="D208" s="25" t="s">
        <v>2954</v>
      </c>
      <c r="E208" s="25" t="s">
        <v>4151</v>
      </c>
      <c r="F208" s="26">
        <v>44096</v>
      </c>
      <c r="H208" s="90">
        <v>0.22586236209463101</v>
      </c>
      <c r="I208" s="90">
        <v>-4.6020521745958796</v>
      </c>
      <c r="J208" s="90"/>
      <c r="K208" s="97">
        <v>-1.1479418770250001</v>
      </c>
      <c r="L208" s="90">
        <v>-3.6707518192997699</v>
      </c>
      <c r="M208" s="90"/>
    </row>
    <row r="209" spans="2:13" x14ac:dyDescent="0.3">
      <c r="B209" s="27" t="s">
        <v>205</v>
      </c>
      <c r="C209" s="62" t="s">
        <v>3288</v>
      </c>
      <c r="D209" s="25" t="s">
        <v>2955</v>
      </c>
      <c r="E209" s="25" t="s">
        <v>4099</v>
      </c>
      <c r="F209" s="26">
        <v>44096</v>
      </c>
      <c r="H209" s="90">
        <v>-1.6614964806649399E-2</v>
      </c>
      <c r="I209" s="90">
        <v>-0.32083227815746801</v>
      </c>
      <c r="J209" s="90">
        <v>8.2179591670865193</v>
      </c>
      <c r="K209" s="97">
        <v>-3.8824024795758298E-2</v>
      </c>
      <c r="L209" s="90">
        <v>-0.72223598544951495</v>
      </c>
      <c r="M209" s="90">
        <v>6.0173316507643904</v>
      </c>
    </row>
    <row r="210" spans="2:13" x14ac:dyDescent="0.3">
      <c r="B210" s="27" t="s">
        <v>206</v>
      </c>
      <c r="C210" s="62" t="s">
        <v>3289</v>
      </c>
      <c r="D210" s="25" t="s">
        <v>2955</v>
      </c>
      <c r="E210" s="25" t="s">
        <v>4088</v>
      </c>
      <c r="F210" s="26">
        <v>44096</v>
      </c>
      <c r="H210" s="90">
        <v>-1.6064633109635899E-2</v>
      </c>
      <c r="I210" s="90">
        <v>-0.30334172997754599</v>
      </c>
      <c r="J210" s="90">
        <v>8.43639964550675</v>
      </c>
      <c r="K210" s="97">
        <v>-3.6625063694373197E-2</v>
      </c>
      <c r="L210" s="90">
        <v>-0.71026486239134101</v>
      </c>
      <c r="M210" s="90">
        <v>6.1719801213257597</v>
      </c>
    </row>
    <row r="211" spans="2:13" x14ac:dyDescent="0.3">
      <c r="B211" s="24" t="s">
        <v>207</v>
      </c>
      <c r="C211" s="61" t="s">
        <v>3290</v>
      </c>
      <c r="D211" s="25" t="s">
        <v>2955</v>
      </c>
      <c r="E211" s="25" t="s">
        <v>4101</v>
      </c>
      <c r="F211" s="26">
        <v>44096</v>
      </c>
      <c r="H211" s="90">
        <v>-1.79688999196514E-2</v>
      </c>
      <c r="I211" s="90">
        <v>-0.36422809325813399</v>
      </c>
      <c r="J211" s="90">
        <v>7.6252040706094704</v>
      </c>
      <c r="K211" s="97">
        <v>-4.4258342586544999E-2</v>
      </c>
      <c r="L211" s="90">
        <v>-0.751952251994226</v>
      </c>
      <c r="M211" s="90">
        <v>5.5840717835962996</v>
      </c>
    </row>
    <row r="212" spans="2:13" x14ac:dyDescent="0.3">
      <c r="B212" s="27" t="s">
        <v>208</v>
      </c>
      <c r="C212" s="62" t="s">
        <v>3291</v>
      </c>
      <c r="D212" s="25" t="s">
        <v>2955</v>
      </c>
      <c r="E212" s="25" t="s">
        <v>4151</v>
      </c>
      <c r="F212" s="26">
        <v>44096</v>
      </c>
      <c r="H212" s="90">
        <v>-1.8246897343487899E-2</v>
      </c>
      <c r="I212" s="90">
        <v>-0.37312246313376801</v>
      </c>
      <c r="J212" s="90"/>
      <c r="K212" s="97">
        <v>-4.5354848407441799E-2</v>
      </c>
      <c r="L212" s="90">
        <v>-0.75790983428305503</v>
      </c>
      <c r="M212" s="90"/>
    </row>
    <row r="213" spans="2:13" x14ac:dyDescent="0.3">
      <c r="B213" s="27" t="s">
        <v>209</v>
      </c>
      <c r="C213" s="62" t="s">
        <v>3292</v>
      </c>
      <c r="D213" s="25" t="s">
        <v>2956</v>
      </c>
      <c r="E213" s="25" t="s">
        <v>4099</v>
      </c>
      <c r="F213" s="26">
        <v>44096</v>
      </c>
      <c r="H213" s="90">
        <v>0.111733135781833</v>
      </c>
      <c r="I213" s="90">
        <v>-2.0740586509418799</v>
      </c>
      <c r="J213" s="90">
        <v>5.0191191481644601</v>
      </c>
      <c r="K213" s="97">
        <v>-0.28698553469439497</v>
      </c>
      <c r="L213" s="90">
        <v>-1.5310854344534199</v>
      </c>
      <c r="M213" s="90">
        <v>2.0546568590361902</v>
      </c>
    </row>
    <row r="214" spans="2:13" x14ac:dyDescent="0.3">
      <c r="B214" s="24" t="s">
        <v>210</v>
      </c>
      <c r="C214" s="61" t="s">
        <v>3293</v>
      </c>
      <c r="D214" s="25" t="s">
        <v>2956</v>
      </c>
      <c r="E214" s="25" t="s">
        <v>4088</v>
      </c>
      <c r="F214" s="26">
        <v>44096</v>
      </c>
      <c r="H214" s="90">
        <v>0.112547804201313</v>
      </c>
      <c r="I214" s="90">
        <v>-2.0430611535630301</v>
      </c>
      <c r="J214" s="90">
        <v>5.5370095573380196</v>
      </c>
      <c r="K214" s="97">
        <v>-0.28372905908327101</v>
      </c>
      <c r="L214" s="90">
        <v>-1.51341395830968</v>
      </c>
      <c r="M214" s="90">
        <v>2.4147265155988902</v>
      </c>
    </row>
    <row r="215" spans="2:13" x14ac:dyDescent="0.3">
      <c r="B215" s="27" t="s">
        <v>211</v>
      </c>
      <c r="C215" s="62" t="s">
        <v>3294</v>
      </c>
      <c r="D215" s="25" t="s">
        <v>2956</v>
      </c>
      <c r="E215" s="25" t="s">
        <v>4101</v>
      </c>
      <c r="F215" s="26">
        <v>44096</v>
      </c>
      <c r="H215" s="90">
        <v>0.10843574691534701</v>
      </c>
      <c r="I215" s="90">
        <v>-2.1717995711696898</v>
      </c>
      <c r="J215" s="90">
        <v>3.9529011317426899</v>
      </c>
      <c r="K215" s="97">
        <v>-0.30011969838597002</v>
      </c>
      <c r="L215" s="90">
        <v>-1.60241867906734</v>
      </c>
      <c r="M215" s="90">
        <v>1.3012379446081499</v>
      </c>
    </row>
    <row r="216" spans="2:13" x14ac:dyDescent="0.3">
      <c r="B216" s="27" t="s">
        <v>212</v>
      </c>
      <c r="C216" s="62" t="s">
        <v>3295</v>
      </c>
      <c r="D216" s="25" t="s">
        <v>2956</v>
      </c>
      <c r="E216" s="25" t="s">
        <v>4151</v>
      </c>
      <c r="F216" s="26">
        <v>44096</v>
      </c>
      <c r="H216" s="90">
        <v>0.107083667899133</v>
      </c>
      <c r="I216" s="90">
        <v>-2.2143276364658999</v>
      </c>
      <c r="J216" s="90"/>
      <c r="K216" s="97">
        <v>-0.30550479377779999</v>
      </c>
      <c r="L216" s="90">
        <v>-1.6316544866640501</v>
      </c>
      <c r="M216" s="90"/>
    </row>
    <row r="217" spans="2:13" x14ac:dyDescent="0.3">
      <c r="B217" s="24" t="s">
        <v>213</v>
      </c>
      <c r="C217" s="61" t="s">
        <v>3296</v>
      </c>
      <c r="D217" s="25" t="s">
        <v>2957</v>
      </c>
      <c r="E217" s="25" t="s">
        <v>4088</v>
      </c>
      <c r="F217" s="26">
        <v>44096</v>
      </c>
      <c r="H217" s="90">
        <v>-3.8964244504313697E-2</v>
      </c>
      <c r="I217" s="90">
        <v>-9.1035748198046296</v>
      </c>
      <c r="J217" s="90">
        <v>-29.3702122590621</v>
      </c>
      <c r="K217" s="97">
        <v>-2.3089341631020899</v>
      </c>
      <c r="L217" s="90">
        <v>-3.6236028536222902</v>
      </c>
      <c r="M217" s="90">
        <v>-23.951361227606</v>
      </c>
    </row>
    <row r="218" spans="2:13" x14ac:dyDescent="0.3">
      <c r="B218" s="27" t="s">
        <v>214</v>
      </c>
      <c r="C218" s="62" t="s">
        <v>3297</v>
      </c>
      <c r="D218" s="25" t="s">
        <v>2957</v>
      </c>
      <c r="E218" s="25" t="s">
        <v>4095</v>
      </c>
      <c r="F218" s="26">
        <v>44096</v>
      </c>
      <c r="H218" s="90">
        <v>-4.00240400267649E-2</v>
      </c>
      <c r="I218" s="90">
        <v>-9.1345410750364007</v>
      </c>
      <c r="J218" s="90">
        <v>-29.6463296511211</v>
      </c>
      <c r="K218" s="97">
        <v>-2.3130840913836401</v>
      </c>
      <c r="L218" s="90">
        <v>-3.6461742875872001</v>
      </c>
      <c r="M218" s="90">
        <v>-24.166516058263401</v>
      </c>
    </row>
    <row r="219" spans="2:13" x14ac:dyDescent="0.3">
      <c r="B219" s="27" t="s">
        <v>215</v>
      </c>
      <c r="C219" s="62" t="s">
        <v>3298</v>
      </c>
      <c r="D219" s="25" t="s">
        <v>2957</v>
      </c>
      <c r="E219" s="25" t="s">
        <v>4111</v>
      </c>
      <c r="F219" s="26">
        <v>44096</v>
      </c>
      <c r="H219" s="90">
        <v>-3.9774997458152897E-2</v>
      </c>
      <c r="I219" s="90">
        <v>-9.1274485197645792</v>
      </c>
      <c r="J219" s="90">
        <v>-29.5832300510374</v>
      </c>
      <c r="K219" s="97">
        <v>-2.3121301829632999</v>
      </c>
      <c r="L219" s="90">
        <v>-3.64097321289591</v>
      </c>
      <c r="M219" s="90">
        <v>-24.117194689926698</v>
      </c>
    </row>
    <row r="220" spans="2:13" x14ac:dyDescent="0.3">
      <c r="B220" s="24" t="s">
        <v>216</v>
      </c>
      <c r="C220" s="61" t="s">
        <v>3299</v>
      </c>
      <c r="D220" s="25" t="s">
        <v>2957</v>
      </c>
      <c r="E220" s="25" t="s">
        <v>4104</v>
      </c>
      <c r="F220" s="26">
        <v>44096</v>
      </c>
      <c r="H220" s="90">
        <v>-4.0595031077827998E-2</v>
      </c>
      <c r="I220" s="90">
        <v>-9.1164944592455903</v>
      </c>
      <c r="J220" s="90">
        <v>-29.780495323037002</v>
      </c>
      <c r="K220" s="97">
        <v>-2.3153446155447499</v>
      </c>
      <c r="L220" s="90">
        <v>-3.6346673535263099</v>
      </c>
      <c r="M220" s="90">
        <v>-24.0542737235955</v>
      </c>
    </row>
    <row r="221" spans="2:13" x14ac:dyDescent="0.3">
      <c r="B221" s="27" t="s">
        <v>217</v>
      </c>
      <c r="C221" s="62" t="s">
        <v>3300</v>
      </c>
      <c r="D221" s="25" t="s">
        <v>2957</v>
      </c>
      <c r="E221" s="25" t="s">
        <v>4112</v>
      </c>
      <c r="F221" s="26">
        <v>44096</v>
      </c>
      <c r="H221" s="90">
        <v>-4.1410138783248798E-2</v>
      </c>
      <c r="I221" s="90">
        <v>-9.1750669535104006</v>
      </c>
      <c r="J221" s="90">
        <v>-30.007170794036899</v>
      </c>
      <c r="K221" s="97">
        <v>-2.31853516179399</v>
      </c>
      <c r="L221" s="90">
        <v>-3.6757206146830899</v>
      </c>
      <c r="M221" s="90">
        <v>-24.447333534684699</v>
      </c>
    </row>
    <row r="222" spans="2:13" x14ac:dyDescent="0.3">
      <c r="B222" s="27" t="s">
        <v>218</v>
      </c>
      <c r="C222" s="62" t="s">
        <v>3301</v>
      </c>
      <c r="D222" s="25" t="s">
        <v>2957</v>
      </c>
      <c r="E222" s="25" t="s">
        <v>4113</v>
      </c>
      <c r="F222" s="26">
        <v>44096</v>
      </c>
      <c r="H222" s="90">
        <v>-4.74233978820848E-2</v>
      </c>
      <c r="I222" s="90">
        <v>-9.3496227554132894</v>
      </c>
      <c r="J222" s="90">
        <v>-31.5700166390452</v>
      </c>
      <c r="K222" s="97">
        <v>-2.34201433104317</v>
      </c>
      <c r="L222" s="90">
        <v>-3.8030175815038101</v>
      </c>
      <c r="M222" s="90">
        <v>-25.649650930165102</v>
      </c>
    </row>
    <row r="223" spans="2:13" x14ac:dyDescent="0.3">
      <c r="B223" s="24" t="s">
        <v>219</v>
      </c>
      <c r="C223" s="61" t="s">
        <v>3302</v>
      </c>
      <c r="D223" s="25" t="s">
        <v>2958</v>
      </c>
      <c r="E223" s="25" t="s">
        <v>4092</v>
      </c>
      <c r="F223" s="26">
        <v>44096</v>
      </c>
      <c r="H223" s="90">
        <v>3.7788560985063703E-2</v>
      </c>
      <c r="I223" s="90">
        <v>-1.1195828889867701</v>
      </c>
      <c r="J223" s="90">
        <v>5.0976622669622902</v>
      </c>
      <c r="K223" s="97">
        <v>-4.5224787390907302E-2</v>
      </c>
      <c r="L223" s="90">
        <v>-1.41283964230752</v>
      </c>
      <c r="M223" s="90">
        <v>4.8543873383096097</v>
      </c>
    </row>
    <row r="224" spans="2:13" x14ac:dyDescent="0.3">
      <c r="B224" s="27" t="s">
        <v>220</v>
      </c>
      <c r="C224" s="62" t="s">
        <v>3303</v>
      </c>
      <c r="D224" s="25" t="s">
        <v>2958</v>
      </c>
      <c r="E224" s="25" t="s">
        <v>4088</v>
      </c>
      <c r="F224" s="26">
        <v>44096</v>
      </c>
      <c r="H224" s="90">
        <v>3.5053078136115801E-2</v>
      </c>
      <c r="I224" s="90">
        <v>-1.2032992666718201</v>
      </c>
      <c r="J224" s="90">
        <v>4.4021342559062804</v>
      </c>
      <c r="K224" s="97">
        <v>-5.3419933374243597E-2</v>
      </c>
      <c r="L224" s="90">
        <v>-1.4694004667035201</v>
      </c>
      <c r="M224" s="90">
        <v>4.1604838126659196</v>
      </c>
    </row>
    <row r="225" spans="2:13" x14ac:dyDescent="0.3">
      <c r="B225" s="27" t="s">
        <v>221</v>
      </c>
      <c r="C225" s="62" t="s">
        <v>3304</v>
      </c>
      <c r="D225" s="25" t="s">
        <v>2958</v>
      </c>
      <c r="E225" s="25" t="s">
        <v>4095</v>
      </c>
      <c r="F225" s="26">
        <v>44096</v>
      </c>
      <c r="H225" s="90">
        <v>3.6420728065422701E-2</v>
      </c>
      <c r="I225" s="90">
        <v>-1.1763121325202499</v>
      </c>
      <c r="J225" s="90">
        <v>4.7181303869365401</v>
      </c>
      <c r="K225" s="97">
        <v>-4.90490060656157E-2</v>
      </c>
      <c r="L225" s="90">
        <v>-1.4505463615023499</v>
      </c>
      <c r="M225" s="90">
        <v>4.3890408762308697</v>
      </c>
    </row>
    <row r="226" spans="2:13" x14ac:dyDescent="0.3">
      <c r="B226" s="24" t="s">
        <v>222</v>
      </c>
      <c r="C226" s="61" t="s">
        <v>3305</v>
      </c>
      <c r="D226" s="25" t="s">
        <v>2958</v>
      </c>
      <c r="E226" s="25" t="s">
        <v>4111</v>
      </c>
      <c r="F226" s="26">
        <v>44096</v>
      </c>
      <c r="H226" s="90">
        <v>3.7237725882732803E-2</v>
      </c>
      <c r="I226" s="90">
        <v>-1.15845646669186</v>
      </c>
      <c r="J226" s="90">
        <v>4.9291373261439704</v>
      </c>
      <c r="K226" s="97">
        <v>-4.6321968056872699E-2</v>
      </c>
      <c r="L226" s="90">
        <v>-1.43814685907273</v>
      </c>
      <c r="M226" s="90">
        <v>4.5415084536216499</v>
      </c>
    </row>
    <row r="227" spans="2:13" x14ac:dyDescent="0.3">
      <c r="B227" s="27" t="s">
        <v>223</v>
      </c>
      <c r="C227" s="62" t="s">
        <v>3306</v>
      </c>
      <c r="D227" s="25" t="s">
        <v>2958</v>
      </c>
      <c r="E227" s="25" t="s">
        <v>4104</v>
      </c>
      <c r="F227" s="26">
        <v>44096</v>
      </c>
      <c r="H227" s="90">
        <v>3.5323258089192698E-2</v>
      </c>
      <c r="I227" s="90">
        <v>-1.1946533918489901</v>
      </c>
      <c r="J227" s="90">
        <v>4.5069538124152997</v>
      </c>
      <c r="K227" s="97">
        <v>-5.23314580277656E-2</v>
      </c>
      <c r="L227" s="90">
        <v>-1.4634665230005299</v>
      </c>
      <c r="M227" s="90">
        <v>4.2361922553027398</v>
      </c>
    </row>
    <row r="228" spans="2:13" x14ac:dyDescent="0.3">
      <c r="B228" s="27" t="s">
        <v>224</v>
      </c>
      <c r="C228" s="62" t="s">
        <v>3307</v>
      </c>
      <c r="D228" s="25" t="s">
        <v>2958</v>
      </c>
      <c r="E228" s="25" t="s">
        <v>4112</v>
      </c>
      <c r="F228" s="26">
        <v>44096</v>
      </c>
      <c r="H228" s="90">
        <v>3.7786903703818098E-2</v>
      </c>
      <c r="I228" s="90">
        <v>-1.11794701042527</v>
      </c>
      <c r="J228" s="90">
        <v>5.6205337486972002</v>
      </c>
      <c r="K228" s="97">
        <v>-4.3585278490354498E-2</v>
      </c>
      <c r="L228" s="90">
        <v>-1.4112168555584499</v>
      </c>
      <c r="M228" s="90">
        <v>4.9507626672493599</v>
      </c>
    </row>
    <row r="229" spans="2:13" x14ac:dyDescent="0.3">
      <c r="B229" s="24" t="s">
        <v>225</v>
      </c>
      <c r="C229" s="61" t="s">
        <v>3308</v>
      </c>
      <c r="D229" s="25" t="s">
        <v>2958</v>
      </c>
      <c r="E229" s="25" t="s">
        <v>4139</v>
      </c>
      <c r="F229" s="26">
        <v>44096</v>
      </c>
      <c r="H229" s="90">
        <v>3.3739751779648899E-2</v>
      </c>
      <c r="I229" s="90">
        <v>-1.2447488375073601</v>
      </c>
      <c r="J229" s="90">
        <v>3.9004928399663199</v>
      </c>
      <c r="K229" s="97">
        <v>-5.8661332786868997E-2</v>
      </c>
      <c r="L229" s="90">
        <v>-1.49781416266705</v>
      </c>
      <c r="M229" s="90">
        <v>3.7977880027028701</v>
      </c>
    </row>
    <row r="230" spans="2:13" x14ac:dyDescent="0.3">
      <c r="B230" s="27" t="s">
        <v>226</v>
      </c>
      <c r="C230" s="62" t="s">
        <v>3309</v>
      </c>
      <c r="D230" s="25" t="s">
        <v>2959</v>
      </c>
      <c r="E230" s="25" t="s">
        <v>4092</v>
      </c>
      <c r="F230" s="26">
        <v>44096</v>
      </c>
      <c r="H230" s="90">
        <v>0.196946087817196</v>
      </c>
      <c r="I230" s="90">
        <v>-2.0818159216105401</v>
      </c>
      <c r="J230" s="90">
        <v>8.0896005158137996</v>
      </c>
      <c r="K230" s="97">
        <v>-2.1645945435011499E-2</v>
      </c>
      <c r="L230" s="90">
        <v>-2.3459329421712001</v>
      </c>
      <c r="M230" s="90">
        <v>5.0358256958133998</v>
      </c>
    </row>
    <row r="231" spans="2:13" x14ac:dyDescent="0.3">
      <c r="B231" s="27" t="s">
        <v>227</v>
      </c>
      <c r="C231" s="62" t="s">
        <v>3310</v>
      </c>
      <c r="D231" s="25" t="s">
        <v>2959</v>
      </c>
      <c r="E231" s="25" t="s">
        <v>4088</v>
      </c>
      <c r="F231" s="26">
        <v>44096</v>
      </c>
      <c r="H231" s="90">
        <v>0.19968750639236499</v>
      </c>
      <c r="I231" s="90">
        <v>-1.9961359815169999</v>
      </c>
      <c r="J231" s="90">
        <v>9.1827644930162897</v>
      </c>
      <c r="K231" s="97">
        <v>-1.07117639345233E-2</v>
      </c>
      <c r="L231" s="90">
        <v>-2.28718658463549</v>
      </c>
      <c r="M231" s="90">
        <v>5.8020149112053296</v>
      </c>
    </row>
    <row r="232" spans="2:13" x14ac:dyDescent="0.3">
      <c r="B232" s="24" t="s">
        <v>228</v>
      </c>
      <c r="C232" s="61" t="s">
        <v>3311</v>
      </c>
      <c r="D232" s="25" t="s">
        <v>2959</v>
      </c>
      <c r="E232" s="25" t="s">
        <v>4095</v>
      </c>
      <c r="F232" s="26">
        <v>44096</v>
      </c>
      <c r="H232" s="90">
        <v>0.19996171213278999</v>
      </c>
      <c r="I232" s="90">
        <v>-1.9875635928656299</v>
      </c>
      <c r="J232" s="90">
        <v>9.2927431951538892</v>
      </c>
      <c r="K232" s="97">
        <v>-9.6155049504886795E-3</v>
      </c>
      <c r="L232" s="90">
        <v>-2.2813054169091602</v>
      </c>
      <c r="M232" s="90">
        <v>5.8789886072190702</v>
      </c>
    </row>
    <row r="233" spans="2:13" x14ac:dyDescent="0.3">
      <c r="B233" s="27" t="s">
        <v>229</v>
      </c>
      <c r="C233" s="62" t="s">
        <v>3312</v>
      </c>
      <c r="D233" s="25" t="s">
        <v>2959</v>
      </c>
      <c r="E233" s="25" t="s">
        <v>4111</v>
      </c>
      <c r="F233" s="26">
        <v>44096</v>
      </c>
      <c r="H233" s="90">
        <v>0.20105516850890101</v>
      </c>
      <c r="I233" s="90">
        <v>-1.9532477049324399</v>
      </c>
      <c r="J233" s="90">
        <v>3.7798517201736099</v>
      </c>
      <c r="K233" s="97">
        <v>-5.2477349527180204E-3</v>
      </c>
      <c r="L233" s="90">
        <v>-2.2578059717488901</v>
      </c>
      <c r="M233" s="90">
        <v>3.7798517201736099</v>
      </c>
    </row>
    <row r="234" spans="2:13" x14ac:dyDescent="0.3">
      <c r="B234" s="27" t="s">
        <v>230</v>
      </c>
      <c r="C234" s="62" t="s">
        <v>3313</v>
      </c>
      <c r="D234" s="25" t="s">
        <v>2959</v>
      </c>
      <c r="E234" s="25" t="s">
        <v>4104</v>
      </c>
      <c r="F234" s="26">
        <v>44096</v>
      </c>
      <c r="H234" s="90">
        <v>0.198315947272931</v>
      </c>
      <c r="I234" s="90">
        <v>-2.0389727897963899</v>
      </c>
      <c r="J234" s="90">
        <v>8.6348016371630401</v>
      </c>
      <c r="K234" s="97">
        <v>-1.6178717578441099E-2</v>
      </c>
      <c r="L234" s="90">
        <v>-2.3165548255747099</v>
      </c>
      <c r="M234" s="90">
        <v>5.4182248368306301</v>
      </c>
    </row>
    <row r="235" spans="2:13" x14ac:dyDescent="0.3">
      <c r="B235" s="24" t="s">
        <v>231</v>
      </c>
      <c r="C235" s="61" t="s">
        <v>3314</v>
      </c>
      <c r="D235" s="25" t="s">
        <v>2959</v>
      </c>
      <c r="E235" s="25" t="s">
        <v>4112</v>
      </c>
      <c r="F235" s="26">
        <v>44096</v>
      </c>
      <c r="H235" s="90">
        <v>0.201057497906731</v>
      </c>
      <c r="I235" s="90">
        <v>-1.9131003358779699</v>
      </c>
      <c r="J235" s="90">
        <v>10.451689632827801</v>
      </c>
      <c r="K235" s="97">
        <v>-2.5155817638733398E-3</v>
      </c>
      <c r="L235" s="90">
        <v>-2.23111024224636</v>
      </c>
      <c r="M235" s="90">
        <v>6.6014366851959503</v>
      </c>
    </row>
    <row r="236" spans="2:13" x14ac:dyDescent="0.3">
      <c r="B236" s="27" t="s">
        <v>232</v>
      </c>
      <c r="C236" s="62" t="s">
        <v>3315</v>
      </c>
      <c r="D236" s="25" t="s">
        <v>2959</v>
      </c>
      <c r="E236" s="25" t="s">
        <v>4113</v>
      </c>
      <c r="F236" s="26">
        <v>44096</v>
      </c>
      <c r="H236" s="90">
        <v>0.19913762625947101</v>
      </c>
      <c r="I236" s="90">
        <v>-1.98758778960837</v>
      </c>
      <c r="J236" s="90">
        <v>8.7102951425622503</v>
      </c>
      <c r="K236" s="97">
        <v>-1.11538029159419E-2</v>
      </c>
      <c r="L236" s="90">
        <v>-2.2818642697529898</v>
      </c>
      <c r="M236" s="90">
        <v>5.7941045577535997</v>
      </c>
    </row>
    <row r="237" spans="2:13" x14ac:dyDescent="0.3">
      <c r="B237" s="27" t="s">
        <v>233</v>
      </c>
      <c r="C237" s="62" t="s">
        <v>3316</v>
      </c>
      <c r="D237" s="25" t="s">
        <v>2960</v>
      </c>
      <c r="E237" s="25" t="s">
        <v>4092</v>
      </c>
      <c r="F237" s="26">
        <v>44096</v>
      </c>
      <c r="H237" s="90">
        <v>0.29292964227352097</v>
      </c>
      <c r="I237" s="90">
        <v>-3.2348808109418301</v>
      </c>
      <c r="J237" s="90">
        <v>12.5652602140763</v>
      </c>
      <c r="K237" s="97">
        <v>-7.6036381869926103E-2</v>
      </c>
      <c r="L237" s="90">
        <v>-3.5875851446689899</v>
      </c>
      <c r="M237" s="90">
        <v>7.0449321699925296</v>
      </c>
    </row>
    <row r="238" spans="2:13" x14ac:dyDescent="0.3">
      <c r="B238" s="24" t="s">
        <v>234</v>
      </c>
      <c r="C238" s="61" t="s">
        <v>3317</v>
      </c>
      <c r="D238" s="25" t="s">
        <v>2960</v>
      </c>
      <c r="E238" s="25" t="s">
        <v>4088</v>
      </c>
      <c r="F238" s="26">
        <v>44096</v>
      </c>
      <c r="H238" s="90">
        <v>0.29566667799372198</v>
      </c>
      <c r="I238" s="90">
        <v>-3.0761043673919599</v>
      </c>
      <c r="J238" s="90">
        <v>14.4550146493275</v>
      </c>
      <c r="K238" s="97">
        <v>-6.5118398288177601E-2</v>
      </c>
      <c r="L238" s="90">
        <v>-3.4821499970348699</v>
      </c>
      <c r="M238" s="90">
        <v>8.5382034971262293</v>
      </c>
    </row>
    <row r="239" spans="2:13" x14ac:dyDescent="0.3">
      <c r="B239" s="27" t="s">
        <v>235</v>
      </c>
      <c r="C239" s="62" t="s">
        <v>3318</v>
      </c>
      <c r="D239" s="25" t="s">
        <v>2960</v>
      </c>
      <c r="E239" s="25" t="s">
        <v>4095</v>
      </c>
      <c r="F239" s="26">
        <v>44096</v>
      </c>
      <c r="H239" s="90">
        <v>0.29594614879897602</v>
      </c>
      <c r="I239" s="90">
        <v>-3.1417589617376498</v>
      </c>
      <c r="J239" s="90">
        <v>13.8182945578592</v>
      </c>
      <c r="K239" s="97">
        <v>-6.4017804743343704E-2</v>
      </c>
      <c r="L239" s="90">
        <v>-3.52380902450022</v>
      </c>
      <c r="M239" s="90">
        <v>7.9042315570404797</v>
      </c>
    </row>
    <row r="240" spans="2:13" x14ac:dyDescent="0.3">
      <c r="B240" s="27" t="s">
        <v>236</v>
      </c>
      <c r="C240" s="62" t="s">
        <v>3319</v>
      </c>
      <c r="D240" s="25" t="s">
        <v>2960</v>
      </c>
      <c r="E240" s="25" t="s">
        <v>4111</v>
      </c>
      <c r="F240" s="26">
        <v>44096</v>
      </c>
      <c r="H240" s="90">
        <v>0.29704045064136197</v>
      </c>
      <c r="I240" s="90">
        <v>-3.1079099998350999</v>
      </c>
      <c r="J240" s="90">
        <v>14.27724058085</v>
      </c>
      <c r="K240" s="97">
        <v>-5.9658068767021198E-2</v>
      </c>
      <c r="L240" s="90">
        <v>-3.5006397848519599</v>
      </c>
      <c r="M240" s="90">
        <v>8.2183279660966893</v>
      </c>
    </row>
    <row r="241" spans="2:13" x14ac:dyDescent="0.3">
      <c r="B241" s="24" t="s">
        <v>237</v>
      </c>
      <c r="C241" s="61" t="s">
        <v>3320</v>
      </c>
      <c r="D241" s="25" t="s">
        <v>2960</v>
      </c>
      <c r="E241" s="25" t="s">
        <v>4104</v>
      </c>
      <c r="F241" s="26">
        <v>44096</v>
      </c>
      <c r="H241" s="90">
        <v>0.29676510948775098</v>
      </c>
      <c r="I241" s="90">
        <v>-3.0718799814167101</v>
      </c>
      <c r="J241" s="90">
        <v>14.2736014107941</v>
      </c>
      <c r="K241" s="97">
        <v>-6.0747928182536298E-2</v>
      </c>
      <c r="L241" s="90">
        <v>-3.4779399647959499</v>
      </c>
      <c r="M241" s="90">
        <v>8.5117818607686804</v>
      </c>
    </row>
    <row r="242" spans="2:13" x14ac:dyDescent="0.3">
      <c r="B242" s="27" t="s">
        <v>238</v>
      </c>
      <c r="C242" s="62" t="s">
        <v>3321</v>
      </c>
      <c r="D242" s="25" t="s">
        <v>2960</v>
      </c>
      <c r="E242" s="25" t="s">
        <v>4112</v>
      </c>
      <c r="F242" s="26">
        <v>44096</v>
      </c>
      <c r="H242" s="90">
        <v>0.29567040037363801</v>
      </c>
      <c r="I242" s="90">
        <v>-3.15023967377783</v>
      </c>
      <c r="J242" s="90">
        <v>14.2609755921585</v>
      </c>
      <c r="K242" s="97">
        <v>-6.5118284055643003E-2</v>
      </c>
      <c r="L242" s="90">
        <v>-3.5296230084895801</v>
      </c>
      <c r="M242" s="90">
        <v>7.9186740991644902</v>
      </c>
    </row>
    <row r="243" spans="2:13" x14ac:dyDescent="0.3">
      <c r="B243" s="27" t="s">
        <v>239</v>
      </c>
      <c r="C243" s="62" t="s">
        <v>3322</v>
      </c>
      <c r="D243" s="25" t="s">
        <v>2960</v>
      </c>
      <c r="E243" s="25" t="s">
        <v>4113</v>
      </c>
      <c r="F243" s="26">
        <v>44096</v>
      </c>
      <c r="H243" s="90">
        <v>0.29210444245109102</v>
      </c>
      <c r="I243" s="90">
        <v>-3.23806674959997</v>
      </c>
      <c r="J243" s="90">
        <v>11.979722314761601</v>
      </c>
      <c r="K243" s="97">
        <v>-7.9319670112454305E-2</v>
      </c>
      <c r="L243" s="90">
        <v>-3.5907620637772202</v>
      </c>
      <c r="M243" s="90">
        <v>6.9492673652348502</v>
      </c>
    </row>
    <row r="244" spans="2:13" x14ac:dyDescent="0.3">
      <c r="B244" s="24" t="s">
        <v>240</v>
      </c>
      <c r="C244" s="61" t="s">
        <v>3323</v>
      </c>
      <c r="D244" s="25" t="s">
        <v>2961</v>
      </c>
      <c r="E244" s="25" t="s">
        <v>4088</v>
      </c>
      <c r="F244" s="26">
        <v>44096</v>
      </c>
      <c r="H244" s="90">
        <v>-7.6658538000629106E-2</v>
      </c>
      <c r="I244" s="90">
        <v>-8.6515926172141899</v>
      </c>
      <c r="J244" s="90">
        <v>-21.9829246840964</v>
      </c>
      <c r="K244" s="97">
        <v>-1.8413505071293901</v>
      </c>
      <c r="L244" s="90">
        <v>-4.9928117697199896</v>
      </c>
      <c r="M244" s="90">
        <v>-25.6719135808526</v>
      </c>
    </row>
    <row r="245" spans="2:13" x14ac:dyDescent="0.3">
      <c r="B245" s="27" t="s">
        <v>241</v>
      </c>
      <c r="C245" s="62" t="s">
        <v>3324</v>
      </c>
      <c r="D245" s="25" t="s">
        <v>2961</v>
      </c>
      <c r="E245" s="25" t="s">
        <v>4111</v>
      </c>
      <c r="F245" s="26">
        <v>44096</v>
      </c>
      <c r="H245" s="90">
        <v>0</v>
      </c>
      <c r="I245" s="90">
        <v>0</v>
      </c>
      <c r="J245" s="90">
        <v>1.96605134442507</v>
      </c>
      <c r="K245" s="97">
        <v>0</v>
      </c>
      <c r="L245" s="90">
        <v>0</v>
      </c>
      <c r="M245" s="90">
        <v>0</v>
      </c>
    </row>
    <row r="246" spans="2:13" x14ac:dyDescent="0.3">
      <c r="B246" s="27" t="s">
        <v>242</v>
      </c>
      <c r="C246" s="62" t="s">
        <v>3325</v>
      </c>
      <c r="D246" s="25" t="s">
        <v>2961</v>
      </c>
      <c r="E246" s="25" t="s">
        <v>4104</v>
      </c>
      <c r="F246" s="26">
        <v>44096</v>
      </c>
      <c r="H246" s="90">
        <v>-8.1422123002994298E-2</v>
      </c>
      <c r="I246" s="90">
        <v>-8.7904150390386295</v>
      </c>
      <c r="J246" s="90">
        <v>-23.333396796631899</v>
      </c>
      <c r="K246" s="97">
        <v>-1.86001874335489</v>
      </c>
      <c r="L246" s="90">
        <v>-5.0920572922259497</v>
      </c>
      <c r="M246" s="90">
        <v>-26.6060629051935</v>
      </c>
    </row>
    <row r="247" spans="2:13" x14ac:dyDescent="0.3">
      <c r="B247" s="24" t="s">
        <v>243</v>
      </c>
      <c r="C247" s="61" t="s">
        <v>3326</v>
      </c>
      <c r="D247" s="25" t="s">
        <v>2961</v>
      </c>
      <c r="E247" s="25" t="s">
        <v>4112</v>
      </c>
      <c r="F247" s="26">
        <v>44096</v>
      </c>
      <c r="H247" s="90">
        <v>-0.123001229985675</v>
      </c>
      <c r="I247" s="90">
        <v>-8.6100168823613803</v>
      </c>
      <c r="J247" s="90">
        <v>-21.041221247287499</v>
      </c>
      <c r="K247" s="97">
        <v>-1.9323671497659201</v>
      </c>
      <c r="L247" s="90">
        <v>-5.0292397661032702</v>
      </c>
      <c r="M247" s="90">
        <v>-25.057683433347801</v>
      </c>
    </row>
    <row r="248" spans="2:13" x14ac:dyDescent="0.3">
      <c r="B248" s="27" t="s">
        <v>244</v>
      </c>
      <c r="C248" s="62" t="s">
        <v>3327</v>
      </c>
      <c r="D248" s="25" t="s">
        <v>2961</v>
      </c>
      <c r="E248" s="25" t="s">
        <v>4113</v>
      </c>
      <c r="F248" s="26">
        <v>44096</v>
      </c>
      <c r="H248" s="90">
        <v>-7.7321462231338997E-2</v>
      </c>
      <c r="I248" s="90">
        <v>-8.6707242032425693</v>
      </c>
      <c r="J248" s="90">
        <v>-22.6890502898605</v>
      </c>
      <c r="K248" s="97">
        <v>-1.8439229870637099</v>
      </c>
      <c r="L248" s="90">
        <v>-5.0064542662803397</v>
      </c>
      <c r="M248" s="90">
        <v>-25.8865995396336</v>
      </c>
    </row>
    <row r="249" spans="2:13" x14ac:dyDescent="0.3">
      <c r="B249" s="27" t="s">
        <v>245</v>
      </c>
      <c r="C249" s="62" t="s">
        <v>3328</v>
      </c>
      <c r="D249" s="25" t="s">
        <v>2962</v>
      </c>
      <c r="E249" s="25" t="s">
        <v>4088</v>
      </c>
      <c r="F249" s="26">
        <v>44096</v>
      </c>
      <c r="H249" s="90">
        <v>-0.71638916961092003</v>
      </c>
      <c r="I249" s="90">
        <v>-2.8655326407715598</v>
      </c>
      <c r="J249" s="90">
        <v>14.2706357873976</v>
      </c>
      <c r="K249" s="97">
        <v>-0.70109682101246995</v>
      </c>
      <c r="L249" s="90">
        <v>-2.12251524435487</v>
      </c>
      <c r="M249" s="90">
        <v>2.7834488439111702</v>
      </c>
    </row>
    <row r="250" spans="2:13" x14ac:dyDescent="0.3">
      <c r="B250" s="24" t="s">
        <v>246</v>
      </c>
      <c r="C250" s="61" t="s">
        <v>3329</v>
      </c>
      <c r="D250" s="25" t="s">
        <v>2962</v>
      </c>
      <c r="E250" s="25" t="s">
        <v>4111</v>
      </c>
      <c r="F250" s="26">
        <v>44096</v>
      </c>
      <c r="H250" s="90">
        <v>-0.71565505231774296</v>
      </c>
      <c r="I250" s="90">
        <v>-2.8426121436496001</v>
      </c>
      <c r="J250" s="90">
        <v>14.5814253859571</v>
      </c>
      <c r="K250" s="97">
        <v>-0.69816777822779796</v>
      </c>
      <c r="L250" s="90">
        <v>-2.1066355441689701</v>
      </c>
      <c r="M250" s="90">
        <v>2.9852536290491098</v>
      </c>
    </row>
    <row r="251" spans="2:13" x14ac:dyDescent="0.3">
      <c r="B251" s="27" t="s">
        <v>247</v>
      </c>
      <c r="C251" s="62" t="s">
        <v>3330</v>
      </c>
      <c r="D251" s="25" t="s">
        <v>2962</v>
      </c>
      <c r="E251" s="25" t="s">
        <v>4104</v>
      </c>
      <c r="F251" s="26">
        <v>44096</v>
      </c>
      <c r="H251" s="90">
        <v>-0.71893916592671303</v>
      </c>
      <c r="I251" s="90">
        <v>-2.7935276705647998</v>
      </c>
      <c r="J251" s="90">
        <v>14.661814334802299</v>
      </c>
      <c r="K251" s="97">
        <v>-0.71129944244603405</v>
      </c>
      <c r="L251" s="90">
        <v>-2.0836660127315598</v>
      </c>
      <c r="M251" s="90">
        <v>3.5869000450475101</v>
      </c>
    </row>
    <row r="252" spans="2:13" x14ac:dyDescent="0.3">
      <c r="B252" s="27" t="s">
        <v>248</v>
      </c>
      <c r="C252" s="62" t="s">
        <v>3331</v>
      </c>
      <c r="D252" s="25" t="s">
        <v>2962</v>
      </c>
      <c r="E252" s="25" t="s">
        <v>4112</v>
      </c>
      <c r="F252" s="26">
        <v>44096</v>
      </c>
      <c r="H252" s="90">
        <v>-0.71975197515712397</v>
      </c>
      <c r="I252" s="90">
        <v>-2.9707840138144102</v>
      </c>
      <c r="J252" s="90">
        <v>12.8535874999216</v>
      </c>
      <c r="K252" s="97">
        <v>-0.71455276665801604</v>
      </c>
      <c r="L252" s="90">
        <v>-2.19543120874732</v>
      </c>
      <c r="M252" s="90">
        <v>1.8612196870890301</v>
      </c>
    </row>
    <row r="253" spans="2:13" x14ac:dyDescent="0.3">
      <c r="B253" s="24" t="s">
        <v>249</v>
      </c>
      <c r="C253" s="61" t="s">
        <v>3332</v>
      </c>
      <c r="D253" s="25" t="s">
        <v>2962</v>
      </c>
      <c r="E253" s="25" t="s">
        <v>4113</v>
      </c>
      <c r="F253" s="26">
        <v>44096</v>
      </c>
      <c r="H253" s="90">
        <v>-0.72029582152026705</v>
      </c>
      <c r="I253" s="90">
        <v>-2.9050232416921098</v>
      </c>
      <c r="J253" s="90">
        <v>13.2072811762628</v>
      </c>
      <c r="K253" s="97">
        <v>-0.71672807980576203</v>
      </c>
      <c r="L253" s="90">
        <v>-2.1558779045335501</v>
      </c>
      <c r="M253" s="90">
        <v>2.46645126389922</v>
      </c>
    </row>
    <row r="254" spans="2:13" x14ac:dyDescent="0.3">
      <c r="B254" s="27" t="s">
        <v>250</v>
      </c>
      <c r="C254" s="62" t="s">
        <v>3333</v>
      </c>
      <c r="D254" s="25" t="s">
        <v>2963</v>
      </c>
      <c r="E254" s="25" t="s">
        <v>4092</v>
      </c>
      <c r="F254" s="26">
        <v>44096</v>
      </c>
      <c r="H254" s="90">
        <v>1.0585693362372699</v>
      </c>
      <c r="I254" s="90">
        <v>-1.78856143784287</v>
      </c>
      <c r="J254" s="90">
        <v>13.1730596880516</v>
      </c>
      <c r="K254" s="97">
        <v>1.0554561509707101</v>
      </c>
      <c r="L254" s="90">
        <v>-0.97069320454465902</v>
      </c>
      <c r="M254" s="90">
        <v>6.6002059049424098</v>
      </c>
    </row>
    <row r="255" spans="2:13" x14ac:dyDescent="0.3">
      <c r="B255" s="27" t="s">
        <v>251</v>
      </c>
      <c r="C255" s="62" t="s">
        <v>3334</v>
      </c>
      <c r="D255" s="25" t="s">
        <v>2963</v>
      </c>
      <c r="E255" s="25" t="s">
        <v>4095</v>
      </c>
      <c r="F255" s="26">
        <v>44096</v>
      </c>
      <c r="H255" s="90">
        <v>1.0598923396173601</v>
      </c>
      <c r="I255" s="90">
        <v>-1.74733833628125</v>
      </c>
      <c r="J255" s="90">
        <v>13.7164706491603</v>
      </c>
      <c r="K255" s="97">
        <v>1.06076558768109</v>
      </c>
      <c r="L255" s="90">
        <v>-0.94210661154647801</v>
      </c>
      <c r="M255" s="90">
        <v>6.9727055957628199</v>
      </c>
    </row>
    <row r="256" spans="2:13" x14ac:dyDescent="0.3">
      <c r="B256" s="24" t="s">
        <v>252</v>
      </c>
      <c r="C256" s="61" t="s">
        <v>3335</v>
      </c>
      <c r="D256" s="25" t="s">
        <v>2963</v>
      </c>
      <c r="E256" s="25" t="s">
        <v>4106</v>
      </c>
      <c r="F256" s="26">
        <v>44096</v>
      </c>
      <c r="H256" s="90">
        <v>1.1107622261988599</v>
      </c>
      <c r="I256" s="90">
        <v>-1.6555532932215999</v>
      </c>
      <c r="J256" s="90">
        <v>8.8784322566498304</v>
      </c>
      <c r="K256" s="97">
        <v>1.48252225753822</v>
      </c>
      <c r="L256" s="90">
        <v>-0.90906759669451298</v>
      </c>
      <c r="M256" s="90">
        <v>3.7885095753154001</v>
      </c>
    </row>
    <row r="257" spans="2:13" x14ac:dyDescent="0.3">
      <c r="B257" s="27" t="s">
        <v>253</v>
      </c>
      <c r="C257" s="62" t="s">
        <v>3336</v>
      </c>
      <c r="D257" s="25" t="s">
        <v>2963</v>
      </c>
      <c r="E257" s="25" t="s">
        <v>4152</v>
      </c>
      <c r="F257" s="26">
        <v>44096</v>
      </c>
      <c r="H257" s="90">
        <v>1.05958547501359</v>
      </c>
      <c r="I257" s="90">
        <v>-1.75678393579801</v>
      </c>
      <c r="J257" s="90">
        <v>13.5917061852524</v>
      </c>
      <c r="K257" s="97">
        <v>1.0595450077744299</v>
      </c>
      <c r="L257" s="90">
        <v>-0.94866201725381005</v>
      </c>
      <c r="M257" s="90">
        <v>6.8872292573360001</v>
      </c>
    </row>
    <row r="258" spans="2:13" x14ac:dyDescent="0.3">
      <c r="B258" s="27" t="s">
        <v>254</v>
      </c>
      <c r="C258" s="62" t="s">
        <v>3337</v>
      </c>
      <c r="D258" s="25" t="s">
        <v>2964</v>
      </c>
      <c r="E258" s="25" t="s">
        <v>4088</v>
      </c>
      <c r="F258" s="26">
        <v>44096</v>
      </c>
      <c r="H258" s="90">
        <v>-0.15394063539133601</v>
      </c>
      <c r="I258" s="90">
        <v>-4.1356392102025001</v>
      </c>
      <c r="J258" s="90">
        <v>4.4213692286575696</v>
      </c>
      <c r="K258" s="97">
        <v>-2.8433228214453301</v>
      </c>
      <c r="L258" s="90">
        <v>-3.4790089395755799</v>
      </c>
      <c r="M258" s="90">
        <v>-6.5286609091344898</v>
      </c>
    </row>
    <row r="259" spans="2:13" x14ac:dyDescent="0.3">
      <c r="B259" s="24" t="s">
        <v>255</v>
      </c>
      <c r="C259" s="61" t="s">
        <v>3338</v>
      </c>
      <c r="D259" s="25" t="s">
        <v>2964</v>
      </c>
      <c r="E259" s="25" t="s">
        <v>4111</v>
      </c>
      <c r="F259" s="26">
        <v>44096</v>
      </c>
      <c r="H259" s="90">
        <v>-0.15320294460252601</v>
      </c>
      <c r="I259" s="90">
        <v>-4.1130053531596804</v>
      </c>
      <c r="J259" s="90">
        <v>4.7047079871845199</v>
      </c>
      <c r="K259" s="97">
        <v>-2.8404562429386702</v>
      </c>
      <c r="L259" s="90">
        <v>-3.4633459106771598</v>
      </c>
      <c r="M259" s="90">
        <v>-6.3450518426179796</v>
      </c>
    </row>
    <row r="260" spans="2:13" x14ac:dyDescent="0.3">
      <c r="B260" s="27" t="s">
        <v>256</v>
      </c>
      <c r="C260" s="62" t="s">
        <v>3339</v>
      </c>
      <c r="D260" s="25" t="s">
        <v>2964</v>
      </c>
      <c r="E260" s="25" t="s">
        <v>4104</v>
      </c>
      <c r="F260" s="26">
        <v>44096</v>
      </c>
      <c r="H260" s="90">
        <v>-0.156502298614214</v>
      </c>
      <c r="I260" s="90">
        <v>-4.0414965066738704</v>
      </c>
      <c r="J260" s="90">
        <v>4.6828540711430797</v>
      </c>
      <c r="K260" s="97">
        <v>-2.8416257286153299</v>
      </c>
      <c r="L260" s="90">
        <v>-3.4174733427789801</v>
      </c>
      <c r="M260" s="90">
        <v>-5.8422922235913601</v>
      </c>
    </row>
    <row r="261" spans="2:13" x14ac:dyDescent="0.3">
      <c r="B261" s="27" t="s">
        <v>257</v>
      </c>
      <c r="C261" s="62" t="s">
        <v>3340</v>
      </c>
      <c r="D261" s="25" t="s">
        <v>2964</v>
      </c>
      <c r="E261" s="25" t="s">
        <v>4112</v>
      </c>
      <c r="F261" s="26">
        <v>44096</v>
      </c>
      <c r="H261" s="90">
        <v>-0.15732668507553199</v>
      </c>
      <c r="I261" s="90">
        <v>-4.2395522004881103</v>
      </c>
      <c r="J261" s="90">
        <v>3.1301676675866501</v>
      </c>
      <c r="K261" s="97">
        <v>-2.8564904938321001</v>
      </c>
      <c r="L261" s="90">
        <v>-3.5509456526597201</v>
      </c>
      <c r="M261" s="90">
        <v>-7.3671414635100501</v>
      </c>
    </row>
    <row r="262" spans="2:13" x14ac:dyDescent="0.3">
      <c r="B262" s="24" t="s">
        <v>258</v>
      </c>
      <c r="C262" s="61" t="s">
        <v>3341</v>
      </c>
      <c r="D262" s="25" t="s">
        <v>2964</v>
      </c>
      <c r="E262" s="25" t="s">
        <v>4113</v>
      </c>
      <c r="F262" s="26">
        <v>44096</v>
      </c>
      <c r="H262" s="90">
        <v>-0.157867702091607</v>
      </c>
      <c r="I262" s="90">
        <v>-4.1620555215558896</v>
      </c>
      <c r="J262" s="90">
        <v>3.4695971917244601</v>
      </c>
      <c r="K262" s="97">
        <v>-2.85224869867307</v>
      </c>
      <c r="L262" s="90">
        <v>-3.4992748619515601</v>
      </c>
      <c r="M262" s="90">
        <v>-6.8046903674257901</v>
      </c>
    </row>
    <row r="263" spans="2:13" x14ac:dyDescent="0.3">
      <c r="B263" s="27" t="s">
        <v>259</v>
      </c>
      <c r="C263" s="62" t="s">
        <v>3342</v>
      </c>
      <c r="D263" s="25" t="s">
        <v>2965</v>
      </c>
      <c r="E263" s="25" t="s">
        <v>4092</v>
      </c>
      <c r="F263" s="26">
        <v>44096</v>
      </c>
      <c r="H263" s="90">
        <v>3.5977791412733501E-4</v>
      </c>
      <c r="I263" s="90">
        <v>1.39811760163866E-2</v>
      </c>
      <c r="J263" s="90">
        <v>0.91507724828261405</v>
      </c>
      <c r="K263" s="97">
        <v>1.4817340343142901E-3</v>
      </c>
      <c r="L263" s="90">
        <v>9.44976745813619E-3</v>
      </c>
      <c r="M263" s="90">
        <v>0.55317024725809505</v>
      </c>
    </row>
    <row r="264" spans="2:13" x14ac:dyDescent="0.3">
      <c r="B264" s="27" t="s">
        <v>260</v>
      </c>
      <c r="C264" s="62" t="s">
        <v>3343</v>
      </c>
      <c r="D264" s="25" t="s">
        <v>2965</v>
      </c>
      <c r="E264" s="25" t="s">
        <v>4093</v>
      </c>
      <c r="F264" s="26">
        <v>44096</v>
      </c>
      <c r="H264" s="90">
        <v>3.5807224776363E-4</v>
      </c>
      <c r="I264" s="90">
        <v>2.04684864002047E-2</v>
      </c>
      <c r="J264" s="90">
        <v>1.2732102399240799</v>
      </c>
      <c r="K264" s="97">
        <v>1.88804624485783E-3</v>
      </c>
      <c r="L264" s="90">
        <v>1.35325730298064E-2</v>
      </c>
      <c r="M264" s="90">
        <v>0.77860229193902297</v>
      </c>
    </row>
    <row r="265" spans="2:13" x14ac:dyDescent="0.3">
      <c r="B265" s="24" t="s">
        <v>261</v>
      </c>
      <c r="C265" s="61" t="s">
        <v>3344</v>
      </c>
      <c r="D265" s="25" t="s">
        <v>2965</v>
      </c>
      <c r="E265" s="25" t="s">
        <v>4095</v>
      </c>
      <c r="F265" s="26">
        <v>44096</v>
      </c>
      <c r="H265" s="90">
        <v>3.6215042200637998E-4</v>
      </c>
      <c r="I265" s="90">
        <v>1.47105014548288E-2</v>
      </c>
      <c r="J265" s="90">
        <v>1.17225656049413</v>
      </c>
      <c r="K265" s="97">
        <v>1.5121544493013101E-3</v>
      </c>
      <c r="L265" s="90">
        <v>9.6137600849033299E-3</v>
      </c>
      <c r="M265" s="90">
        <v>0.70511750855075706</v>
      </c>
    </row>
    <row r="266" spans="2:13" x14ac:dyDescent="0.3">
      <c r="B266" s="27" t="s">
        <v>262</v>
      </c>
      <c r="C266" s="62" t="s">
        <v>3345</v>
      </c>
      <c r="D266" s="25" t="s">
        <v>2965</v>
      </c>
      <c r="E266" s="25" t="s">
        <v>4111</v>
      </c>
      <c r="F266" s="26">
        <v>44096</v>
      </c>
      <c r="H266" s="90">
        <v>1.3960489013698001E-4</v>
      </c>
      <c r="I266" s="90">
        <v>9.2878926807316003E-3</v>
      </c>
      <c r="J266" s="90">
        <v>0.93347374913719205</v>
      </c>
      <c r="K266" s="97">
        <v>9.0411431301617995E-4</v>
      </c>
      <c r="L266" s="90">
        <v>6.5618469307082697E-3</v>
      </c>
      <c r="M266" s="90">
        <v>0.55672755806881502</v>
      </c>
    </row>
    <row r="267" spans="2:13" x14ac:dyDescent="0.3">
      <c r="B267" s="27" t="s">
        <v>263</v>
      </c>
      <c r="C267" s="62" t="s">
        <v>3346</v>
      </c>
      <c r="D267" s="25" t="s">
        <v>2965</v>
      </c>
      <c r="E267" s="25" t="s">
        <v>4139</v>
      </c>
      <c r="F267" s="26">
        <v>44096</v>
      </c>
      <c r="H267" s="90">
        <v>5.5098171287681897E-4</v>
      </c>
      <c r="I267" s="90">
        <v>2.0752355521835901E-2</v>
      </c>
      <c r="J267" s="90">
        <v>1.47672328457702</v>
      </c>
      <c r="K267" s="97">
        <v>2.2779788196203299E-3</v>
      </c>
      <c r="L267" s="90">
        <v>1.38915276693297E-2</v>
      </c>
      <c r="M267" s="90">
        <v>0.89180069535359496</v>
      </c>
    </row>
    <row r="268" spans="2:13" x14ac:dyDescent="0.3">
      <c r="B268" s="24" t="s">
        <v>264</v>
      </c>
      <c r="C268" s="61" t="s">
        <v>3347</v>
      </c>
      <c r="D268" s="25" t="s">
        <v>2966</v>
      </c>
      <c r="E268" s="25" t="s">
        <v>4088</v>
      </c>
      <c r="F268" s="26">
        <v>44096</v>
      </c>
      <c r="H268" s="90">
        <v>-2.5145017389149901E-3</v>
      </c>
      <c r="I268" s="90">
        <v>0.247619291621959</v>
      </c>
      <c r="J268" s="90">
        <v>2.9693161111936202</v>
      </c>
      <c r="K268" s="97">
        <v>2.42723213887075E-2</v>
      </c>
      <c r="L268" s="90">
        <v>-0.19516243337420699</v>
      </c>
      <c r="M268" s="90">
        <v>4.1476013417195601</v>
      </c>
    </row>
    <row r="269" spans="2:13" x14ac:dyDescent="0.3">
      <c r="B269" s="27" t="s">
        <v>265</v>
      </c>
      <c r="C269" s="62" t="s">
        <v>3348</v>
      </c>
      <c r="D269" s="25" t="s">
        <v>2966</v>
      </c>
      <c r="E269" s="25" t="s">
        <v>4095</v>
      </c>
      <c r="F269" s="26">
        <v>44096</v>
      </c>
      <c r="H269" s="90">
        <v>-3.3314256143057702E-3</v>
      </c>
      <c r="I269" s="90">
        <v>0.22134520695544799</v>
      </c>
      <c r="J269" s="90">
        <v>2.6589691631670598</v>
      </c>
      <c r="K269" s="97">
        <v>2.0998471882194301E-2</v>
      </c>
      <c r="L269" s="90">
        <v>-0.21315181238605899</v>
      </c>
      <c r="M269" s="90">
        <v>3.9207733803778</v>
      </c>
    </row>
    <row r="270" spans="2:13" x14ac:dyDescent="0.3">
      <c r="B270" s="27" t="s">
        <v>266</v>
      </c>
      <c r="C270" s="62" t="s">
        <v>3349</v>
      </c>
      <c r="D270" s="25" t="s">
        <v>2966</v>
      </c>
      <c r="E270" s="25" t="s">
        <v>4111</v>
      </c>
      <c r="F270" s="26">
        <v>44096</v>
      </c>
      <c r="H270" s="90">
        <v>-2.7559339287108698E-3</v>
      </c>
      <c r="I270" s="90">
        <v>0.23975082276592699</v>
      </c>
      <c r="J270" s="90">
        <v>-0.81203209283557998</v>
      </c>
      <c r="K270" s="97">
        <v>2.3297910593100799E-2</v>
      </c>
      <c r="L270" s="90">
        <v>-0.200549060264166</v>
      </c>
      <c r="M270" s="90">
        <v>0.34822133929992599</v>
      </c>
    </row>
    <row r="271" spans="2:13" x14ac:dyDescent="0.3">
      <c r="B271" s="24" t="s">
        <v>267</v>
      </c>
      <c r="C271" s="61" t="s">
        <v>3350</v>
      </c>
      <c r="D271" s="25" t="s">
        <v>2966</v>
      </c>
      <c r="E271" s="25" t="s">
        <v>4104</v>
      </c>
      <c r="F271" s="26">
        <v>44096</v>
      </c>
      <c r="H271" s="90">
        <v>-4.2788088649103901E-3</v>
      </c>
      <c r="I271" s="90">
        <v>0.19094458639301601</v>
      </c>
      <c r="J271" s="90">
        <v>2.3012086519884201</v>
      </c>
      <c r="K271" s="97">
        <v>1.7200133152073201E-2</v>
      </c>
      <c r="L271" s="90">
        <v>-0.23396506976496301</v>
      </c>
      <c r="M271" s="90">
        <v>3.65910127693496</v>
      </c>
    </row>
    <row r="272" spans="2:13" x14ac:dyDescent="0.3">
      <c r="B272" s="27" t="s">
        <v>268</v>
      </c>
      <c r="C272" s="62" t="s">
        <v>3351</v>
      </c>
      <c r="D272" s="25" t="s">
        <v>2966</v>
      </c>
      <c r="E272" s="25" t="s">
        <v>4112</v>
      </c>
      <c r="F272" s="26">
        <v>44096</v>
      </c>
      <c r="H272" s="90">
        <v>-3.6051411370863198E-3</v>
      </c>
      <c r="I272" s="90">
        <v>0.21255256688164101</v>
      </c>
      <c r="J272" s="90">
        <v>2.5555844562404699</v>
      </c>
      <c r="K272" s="97">
        <v>1.99020414584083E-2</v>
      </c>
      <c r="L272" s="90">
        <v>-0.219176296559453</v>
      </c>
      <c r="M272" s="90">
        <v>3.8452015647635598</v>
      </c>
    </row>
    <row r="273" spans="2:13" x14ac:dyDescent="0.3">
      <c r="B273" s="27" t="s">
        <v>269</v>
      </c>
      <c r="C273" s="62" t="s">
        <v>3352</v>
      </c>
      <c r="D273" s="25" t="s">
        <v>2966</v>
      </c>
      <c r="E273" s="25" t="s">
        <v>4139</v>
      </c>
      <c r="F273" s="26">
        <v>44096</v>
      </c>
      <c r="H273" s="90">
        <v>-4.6042264330026202E-3</v>
      </c>
      <c r="I273" s="90">
        <v>0.18050754151772699</v>
      </c>
      <c r="J273" s="90">
        <v>2.17871826735063</v>
      </c>
      <c r="K273" s="97">
        <v>1.5898465062491599E-2</v>
      </c>
      <c r="L273" s="90">
        <v>-0.24111130205710701</v>
      </c>
      <c r="M273" s="90">
        <v>3.5694172947842202</v>
      </c>
    </row>
    <row r="274" spans="2:13" x14ac:dyDescent="0.3">
      <c r="B274" s="24" t="s">
        <v>270</v>
      </c>
      <c r="C274" s="61" t="s">
        <v>3353</v>
      </c>
      <c r="D274" s="25" t="s">
        <v>2967</v>
      </c>
      <c r="E274" s="25" t="s">
        <v>4092</v>
      </c>
      <c r="F274" s="26">
        <v>44096</v>
      </c>
      <c r="H274" s="90">
        <v>-5.73366889511817E-2</v>
      </c>
      <c r="I274" s="90">
        <v>-0.340870293712214</v>
      </c>
      <c r="J274" s="90">
        <v>1.5387067121992</v>
      </c>
      <c r="K274" s="97">
        <v>3.91148138078279E-2</v>
      </c>
      <c r="L274" s="90">
        <v>-1.03610116721029</v>
      </c>
      <c r="M274" s="90">
        <v>4.9933723714275402</v>
      </c>
    </row>
    <row r="275" spans="2:13" x14ac:dyDescent="0.3">
      <c r="B275" s="27" t="s">
        <v>271</v>
      </c>
      <c r="C275" s="62" t="s">
        <v>3354</v>
      </c>
      <c r="D275" s="25" t="s">
        <v>2967</v>
      </c>
      <c r="E275" s="25" t="s">
        <v>4088</v>
      </c>
      <c r="F275" s="26">
        <v>44096</v>
      </c>
      <c r="H275" s="90">
        <v>-5.5245279872906401E-2</v>
      </c>
      <c r="I275" s="90">
        <v>-0.27410019401941099</v>
      </c>
      <c r="J275" s="90">
        <v>2.3243908395670601</v>
      </c>
      <c r="K275" s="97">
        <v>4.7488721975241802E-2</v>
      </c>
      <c r="L275" s="90">
        <v>-0.99051902425344496</v>
      </c>
      <c r="M275" s="90">
        <v>5.5795266487621102</v>
      </c>
    </row>
    <row r="276" spans="2:13" x14ac:dyDescent="0.3">
      <c r="B276" s="27" t="s">
        <v>272</v>
      </c>
      <c r="C276" s="62" t="s">
        <v>3355</v>
      </c>
      <c r="D276" s="25" t="s">
        <v>2967</v>
      </c>
      <c r="E276" s="25" t="s">
        <v>4095</v>
      </c>
      <c r="F276" s="26">
        <v>44096</v>
      </c>
      <c r="H276" s="90">
        <v>-5.6064407635858501E-2</v>
      </c>
      <c r="I276" s="90">
        <v>-0.30025808673599402</v>
      </c>
      <c r="J276" s="90">
        <v>2.0159133564448002</v>
      </c>
      <c r="K276" s="97">
        <v>4.42087281044223E-2</v>
      </c>
      <c r="L276" s="90">
        <v>-1.0083731008307999</v>
      </c>
      <c r="M276" s="90">
        <v>5.34954004324391</v>
      </c>
    </row>
    <row r="277" spans="2:13" x14ac:dyDescent="0.3">
      <c r="B277" s="24" t="s">
        <v>273</v>
      </c>
      <c r="C277" s="61" t="s">
        <v>3356</v>
      </c>
      <c r="D277" s="25" t="s">
        <v>2967</v>
      </c>
      <c r="E277" s="25" t="s">
        <v>4111</v>
      </c>
      <c r="F277" s="26">
        <v>44096</v>
      </c>
      <c r="H277" s="90">
        <v>-5.5489413261966498E-2</v>
      </c>
      <c r="I277" s="90">
        <v>-0.281947728490195</v>
      </c>
      <c r="J277" s="90">
        <v>2.2317703938824698</v>
      </c>
      <c r="K277" s="97">
        <v>4.6501502038154299E-2</v>
      </c>
      <c r="L277" s="90">
        <v>-0.99588689245138096</v>
      </c>
      <c r="M277" s="90">
        <v>5.51049602108833</v>
      </c>
    </row>
    <row r="278" spans="2:13" x14ac:dyDescent="0.3">
      <c r="B278" s="27" t="s">
        <v>274</v>
      </c>
      <c r="C278" s="62" t="s">
        <v>3357</v>
      </c>
      <c r="D278" s="25" t="s">
        <v>2967</v>
      </c>
      <c r="E278" s="25" t="s">
        <v>4104</v>
      </c>
      <c r="F278" s="26">
        <v>44096</v>
      </c>
      <c r="H278" s="90">
        <v>-5.74331542338768E-2</v>
      </c>
      <c r="I278" s="90">
        <v>-0.34384790669719201</v>
      </c>
      <c r="J278" s="90">
        <v>1.5047287641209599</v>
      </c>
      <c r="K278" s="97">
        <v>3.8742074866604498E-2</v>
      </c>
      <c r="L278" s="90">
        <v>-1.03812583247418</v>
      </c>
      <c r="M278" s="90">
        <v>4.9674244832203804</v>
      </c>
    </row>
    <row r="279" spans="2:13" x14ac:dyDescent="0.3">
      <c r="B279" s="27" t="s">
        <v>275</v>
      </c>
      <c r="C279" s="62" t="s">
        <v>3358</v>
      </c>
      <c r="D279" s="25" t="s">
        <v>2967</v>
      </c>
      <c r="E279" s="25" t="s">
        <v>4112</v>
      </c>
      <c r="F279" s="26">
        <v>44096</v>
      </c>
      <c r="H279" s="90">
        <v>-5.6338470676564598E-2</v>
      </c>
      <c r="I279" s="90">
        <v>-0.30896844300514198</v>
      </c>
      <c r="J279" s="90">
        <v>1.9133306457661099</v>
      </c>
      <c r="K279" s="97">
        <v>4.3114584514114498E-2</v>
      </c>
      <c r="L279" s="90">
        <v>-1.01431643679462</v>
      </c>
      <c r="M279" s="90">
        <v>5.2730201958183898</v>
      </c>
    </row>
    <row r="280" spans="2:13" x14ac:dyDescent="0.3">
      <c r="B280" s="24" t="s">
        <v>276</v>
      </c>
      <c r="C280" s="61" t="s">
        <v>3359</v>
      </c>
      <c r="D280" s="25" t="s">
        <v>2967</v>
      </c>
      <c r="E280" s="25" t="s">
        <v>4139</v>
      </c>
      <c r="F280" s="26">
        <v>44096</v>
      </c>
      <c r="H280" s="90">
        <v>-5.9615107329591403E-2</v>
      </c>
      <c r="I280" s="90">
        <v>-0.413516025037097</v>
      </c>
      <c r="J280" s="90">
        <v>0.69008560240035899</v>
      </c>
      <c r="K280" s="97">
        <v>2.9992524468980299E-2</v>
      </c>
      <c r="L280" s="90">
        <v>-1.08570145848716</v>
      </c>
      <c r="M280" s="90">
        <v>4.3588251322944398</v>
      </c>
    </row>
    <row r="281" spans="2:13" x14ac:dyDescent="0.3">
      <c r="B281" s="27" t="s">
        <v>277</v>
      </c>
      <c r="C281" s="62" t="s">
        <v>3360</v>
      </c>
      <c r="D281" s="25" t="s">
        <v>2968</v>
      </c>
      <c r="E281" s="25" t="s">
        <v>4092</v>
      </c>
      <c r="F281" s="26">
        <v>44096</v>
      </c>
      <c r="H281" s="90">
        <v>3.6722722143167597E-4</v>
      </c>
      <c r="I281" s="90">
        <v>1.64195756951813E-2</v>
      </c>
      <c r="J281" s="90">
        <v>0.90395989100216001</v>
      </c>
      <c r="K281" s="97">
        <v>1.8926615666714499E-3</v>
      </c>
      <c r="L281" s="90">
        <v>1.1931556582567299E-2</v>
      </c>
      <c r="M281" s="90">
        <v>0.517343867977615</v>
      </c>
    </row>
    <row r="282" spans="2:13" x14ac:dyDescent="0.3">
      <c r="B282" s="27" t="s">
        <v>278</v>
      </c>
      <c r="C282" s="62" t="s">
        <v>3361</v>
      </c>
      <c r="D282" s="25" t="s">
        <v>2968</v>
      </c>
      <c r="E282" s="25" t="s">
        <v>4095</v>
      </c>
      <c r="F282" s="26">
        <v>44096</v>
      </c>
      <c r="H282" s="90">
        <v>3.6617966543417402E-4</v>
      </c>
      <c r="I282" s="90">
        <v>1.6434953431598801E-2</v>
      </c>
      <c r="J282" s="90">
        <v>0.906842913536821</v>
      </c>
      <c r="K282" s="97">
        <v>1.8843280486180399E-3</v>
      </c>
      <c r="L282" s="90">
        <v>1.1940365038754E-2</v>
      </c>
      <c r="M282" s="90">
        <v>0.51885231659980502</v>
      </c>
    </row>
    <row r="283" spans="2:13" x14ac:dyDescent="0.3">
      <c r="B283" s="24" t="s">
        <v>279</v>
      </c>
      <c r="C283" s="61" t="s">
        <v>3362</v>
      </c>
      <c r="D283" s="25" t="s">
        <v>2968</v>
      </c>
      <c r="E283" s="25" t="s">
        <v>4111</v>
      </c>
      <c r="F283" s="26">
        <v>44096</v>
      </c>
      <c r="H283" s="90">
        <v>6.5730437199818003E-4</v>
      </c>
      <c r="I283" s="90">
        <v>2.3028818213788299E-2</v>
      </c>
      <c r="J283" s="90">
        <v>0.67350227800488904</v>
      </c>
      <c r="K283" s="97">
        <v>2.7553342079045299E-3</v>
      </c>
      <c r="L283" s="90">
        <v>1.5921805970720002E-2</v>
      </c>
      <c r="M283" s="90">
        <v>0.67350227800488904</v>
      </c>
    </row>
    <row r="284" spans="2:13" x14ac:dyDescent="0.3">
      <c r="B284" s="27" t="s">
        <v>280</v>
      </c>
      <c r="C284" s="62" t="s">
        <v>3363</v>
      </c>
      <c r="D284" s="25" t="s">
        <v>2968</v>
      </c>
      <c r="E284" s="25" t="s">
        <v>4104</v>
      </c>
      <c r="F284" s="26">
        <v>44096</v>
      </c>
      <c r="H284" s="90">
        <v>3.7024092307547102E-4</v>
      </c>
      <c r="I284" s="90">
        <v>1.63990089276922E-2</v>
      </c>
      <c r="J284" s="90">
        <v>0.99588879093062099</v>
      </c>
      <c r="K284" s="97">
        <v>1.88901267392794E-3</v>
      </c>
      <c r="L284" s="90">
        <v>1.1924644422833801E-2</v>
      </c>
      <c r="M284" s="90">
        <v>0.59939242109976498</v>
      </c>
    </row>
    <row r="285" spans="2:13" x14ac:dyDescent="0.3">
      <c r="B285" s="27" t="s">
        <v>281</v>
      </c>
      <c r="C285" s="62" t="s">
        <v>3364</v>
      </c>
      <c r="D285" s="25" t="s">
        <v>2968</v>
      </c>
      <c r="E285" s="25" t="s">
        <v>4112</v>
      </c>
      <c r="F285" s="26">
        <v>44096</v>
      </c>
      <c r="H285" s="90">
        <v>0</v>
      </c>
      <c r="I285" s="90">
        <v>0</v>
      </c>
      <c r="J285" s="90">
        <v>0</v>
      </c>
      <c r="K285" s="97">
        <v>0</v>
      </c>
      <c r="L285" s="90">
        <v>0</v>
      </c>
      <c r="M285" s="90">
        <v>0</v>
      </c>
    </row>
    <row r="286" spans="2:13" x14ac:dyDescent="0.3">
      <c r="B286" s="24" t="s">
        <v>282</v>
      </c>
      <c r="C286" s="61" t="s">
        <v>3365</v>
      </c>
      <c r="D286" s="25" t="s">
        <v>2969</v>
      </c>
      <c r="E286" s="25" t="s">
        <v>4088</v>
      </c>
      <c r="F286" s="26">
        <v>44096</v>
      </c>
      <c r="H286" s="90">
        <v>-0.63543253954776402</v>
      </c>
      <c r="I286" s="90">
        <v>-5.81349353324185</v>
      </c>
      <c r="J286" s="90">
        <v>-24.496530541451602</v>
      </c>
      <c r="K286" s="97">
        <v>-4.6861274677212403</v>
      </c>
      <c r="L286" s="90">
        <v>-3.4366760389275401</v>
      </c>
      <c r="M286" s="90">
        <v>-32.000145414378501</v>
      </c>
    </row>
    <row r="287" spans="2:13" x14ac:dyDescent="0.3">
      <c r="B287" s="27" t="s">
        <v>283</v>
      </c>
      <c r="C287" s="62" t="s">
        <v>3366</v>
      </c>
      <c r="D287" s="25" t="s">
        <v>2969</v>
      </c>
      <c r="E287" s="25" t="s">
        <v>4111</v>
      </c>
      <c r="F287" s="26">
        <v>44096</v>
      </c>
      <c r="H287" s="90">
        <v>-0.63469614078712799</v>
      </c>
      <c r="I287" s="90">
        <v>-5.7912615944587698</v>
      </c>
      <c r="J287" s="90">
        <v>-24.291677778644999</v>
      </c>
      <c r="K287" s="97">
        <v>-4.6833036456519004</v>
      </c>
      <c r="L287" s="90">
        <v>-3.4210018876365198</v>
      </c>
      <c r="M287" s="90">
        <v>-31.866571059974401</v>
      </c>
    </row>
    <row r="288" spans="2:13" x14ac:dyDescent="0.3">
      <c r="B288" s="27" t="s">
        <v>284</v>
      </c>
      <c r="C288" s="62" t="s">
        <v>3367</v>
      </c>
      <c r="D288" s="25" t="s">
        <v>2969</v>
      </c>
      <c r="E288" s="25" t="s">
        <v>4106</v>
      </c>
      <c r="F288" s="26">
        <v>44096</v>
      </c>
      <c r="H288" s="90">
        <v>-0.64015390344138701</v>
      </c>
      <c r="I288" s="90">
        <v>-5.9567268691389499</v>
      </c>
      <c r="J288" s="90">
        <v>-25.799447704135702</v>
      </c>
      <c r="K288" s="97">
        <v>-4.7042528400197599</v>
      </c>
      <c r="L288" s="90">
        <v>-3.53766277630712</v>
      </c>
      <c r="M288" s="90">
        <v>-32.8546794445137</v>
      </c>
    </row>
    <row r="289" spans="2:13" x14ac:dyDescent="0.3">
      <c r="B289" s="24" t="s">
        <v>285</v>
      </c>
      <c r="C289" s="61" t="s">
        <v>3368</v>
      </c>
      <c r="D289" s="25" t="s">
        <v>2969</v>
      </c>
      <c r="E289" s="25" t="s">
        <v>4104</v>
      </c>
      <c r="F289" s="26">
        <v>44096</v>
      </c>
      <c r="H289" s="90">
        <v>-0.64015100388132895</v>
      </c>
      <c r="I289" s="90">
        <v>-5.9567124292734697</v>
      </c>
      <c r="J289" s="90">
        <v>-25.803559664287601</v>
      </c>
      <c r="K289" s="97">
        <v>-4.7042507253572703</v>
      </c>
      <c r="L289" s="90">
        <v>-3.53765911067967</v>
      </c>
      <c r="M289" s="90">
        <v>-32.854727486555902</v>
      </c>
    </row>
    <row r="290" spans="2:13" x14ac:dyDescent="0.3">
      <c r="B290" s="27" t="s">
        <v>286</v>
      </c>
      <c r="C290" s="62" t="s">
        <v>3369</v>
      </c>
      <c r="D290" s="25" t="s">
        <v>2969</v>
      </c>
      <c r="E290" s="25" t="s">
        <v>4112</v>
      </c>
      <c r="F290" s="26">
        <v>44096</v>
      </c>
      <c r="H290" s="90">
        <v>-0.63879037261358496</v>
      </c>
      <c r="I290" s="90">
        <v>-5.9155754646781098</v>
      </c>
      <c r="J290" s="90">
        <v>-25.430302195571102</v>
      </c>
      <c r="K290" s="97">
        <v>-4.6990361616772098</v>
      </c>
      <c r="L290" s="90">
        <v>-3.5086502990452599</v>
      </c>
      <c r="M290" s="90">
        <v>-32.610240336565802</v>
      </c>
    </row>
    <row r="291" spans="2:13" x14ac:dyDescent="0.3">
      <c r="B291" s="27" t="s">
        <v>287</v>
      </c>
      <c r="C291" s="62" t="s">
        <v>3370</v>
      </c>
      <c r="D291" s="25" t="s">
        <v>2969</v>
      </c>
      <c r="E291" s="25" t="s">
        <v>4113</v>
      </c>
      <c r="F291" s="26">
        <v>44096</v>
      </c>
      <c r="H291" s="90">
        <v>-0.64150901807806804</v>
      </c>
      <c r="I291" s="90">
        <v>-5.9977840387582502</v>
      </c>
      <c r="J291" s="90">
        <v>-26.169794859015401</v>
      </c>
      <c r="K291" s="97">
        <v>-4.7094389915437196</v>
      </c>
      <c r="L291" s="90">
        <v>-3.5666073235006501</v>
      </c>
      <c r="M291" s="90">
        <v>-33.098251253075397</v>
      </c>
    </row>
    <row r="292" spans="2:13" x14ac:dyDescent="0.3">
      <c r="B292" s="24" t="s">
        <v>288</v>
      </c>
      <c r="C292" s="61" t="s">
        <v>3371</v>
      </c>
      <c r="D292" s="25" t="s">
        <v>2970</v>
      </c>
      <c r="E292" s="25" t="s">
        <v>4092</v>
      </c>
      <c r="F292" s="26">
        <v>44096</v>
      </c>
      <c r="H292" s="90">
        <v>1.11169206647901</v>
      </c>
      <c r="I292" s="90">
        <v>-1.63060014338043</v>
      </c>
      <c r="J292" s="90">
        <v>10.177975155791501</v>
      </c>
      <c r="K292" s="97">
        <v>1.4863049538689701</v>
      </c>
      <c r="L292" s="90">
        <v>-0.88874158909675305</v>
      </c>
      <c r="M292" s="90">
        <v>4.4918384402990297</v>
      </c>
    </row>
    <row r="293" spans="2:13" x14ac:dyDescent="0.3">
      <c r="B293" s="27" t="s">
        <v>289</v>
      </c>
      <c r="C293" s="62" t="s">
        <v>3372</v>
      </c>
      <c r="D293" s="25" t="s">
        <v>2970</v>
      </c>
      <c r="E293" s="25" t="s">
        <v>4095</v>
      </c>
      <c r="F293" s="26">
        <v>44096</v>
      </c>
      <c r="H293" s="90">
        <v>1.11141187480825</v>
      </c>
      <c r="I293" s="90">
        <v>-1.6326079580721899</v>
      </c>
      <c r="J293" s="90">
        <v>10.3172901061043</v>
      </c>
      <c r="K293" s="97">
        <v>1.48518612040789</v>
      </c>
      <c r="L293" s="90">
        <v>-0.89342797164135801</v>
      </c>
      <c r="M293" s="90">
        <v>4.5962345928273898</v>
      </c>
    </row>
    <row r="294" spans="2:13" x14ac:dyDescent="0.3">
      <c r="B294" s="27" t="s">
        <v>290</v>
      </c>
      <c r="C294" s="62" t="s">
        <v>3373</v>
      </c>
      <c r="D294" s="25" t="s">
        <v>2970</v>
      </c>
      <c r="E294" s="25" t="s">
        <v>4152</v>
      </c>
      <c r="F294" s="26">
        <v>44096</v>
      </c>
      <c r="H294" s="90">
        <v>1.1114118902696599</v>
      </c>
      <c r="I294" s="90">
        <v>-1.6361234862415599</v>
      </c>
      <c r="J294" s="90">
        <v>10.161924419124301</v>
      </c>
      <c r="K294" s="97">
        <v>1.4851864112642901</v>
      </c>
      <c r="L294" s="90">
        <v>-0.894039623835852</v>
      </c>
      <c r="M294" s="90">
        <v>4.4765101078155602</v>
      </c>
    </row>
    <row r="295" spans="2:13" x14ac:dyDescent="0.3">
      <c r="B295" s="24" t="s">
        <v>291</v>
      </c>
      <c r="C295" s="61" t="s">
        <v>3374</v>
      </c>
      <c r="D295" s="25" t="s">
        <v>2971</v>
      </c>
      <c r="E295" s="25" t="s">
        <v>4153</v>
      </c>
      <c r="F295" s="26">
        <v>44096</v>
      </c>
      <c r="H295" s="90">
        <v>3.2745520002208699E-4</v>
      </c>
      <c r="I295" s="90">
        <v>1.2348034942988299E-2</v>
      </c>
      <c r="J295" s="90">
        <v>0.72781627768563295</v>
      </c>
      <c r="K295" s="97">
        <v>1.35448790388182E-3</v>
      </c>
      <c r="L295" s="90">
        <v>8.0158273704000697E-3</v>
      </c>
      <c r="M295" s="90">
        <v>0.37826566585863503</v>
      </c>
    </row>
    <row r="296" spans="2:13" x14ac:dyDescent="0.3">
      <c r="B296" s="27" t="s">
        <v>292</v>
      </c>
      <c r="C296" s="62" t="s">
        <v>3375</v>
      </c>
      <c r="D296" s="25" t="s">
        <v>2972</v>
      </c>
      <c r="E296" s="25" t="s">
        <v>4092</v>
      </c>
      <c r="F296" s="26">
        <v>44096</v>
      </c>
      <c r="H296" s="90">
        <v>7.9435230873059503E-4</v>
      </c>
      <c r="I296" s="90">
        <v>2.4371048311877499E-2</v>
      </c>
      <c r="J296" s="90">
        <v>1.0567507595624199</v>
      </c>
      <c r="K296" s="97">
        <v>3.1038580345921201E-3</v>
      </c>
      <c r="L296" s="90">
        <v>1.7122055942309099E-2</v>
      </c>
      <c r="M296" s="90">
        <v>0.65399723116570396</v>
      </c>
    </row>
    <row r="297" spans="2:13" x14ac:dyDescent="0.3">
      <c r="B297" s="27" t="s">
        <v>293</v>
      </c>
      <c r="C297" s="62" t="s">
        <v>3376</v>
      </c>
      <c r="D297" s="25" t="s">
        <v>2972</v>
      </c>
      <c r="E297" s="25" t="s">
        <v>4093</v>
      </c>
      <c r="F297" s="26">
        <v>44096</v>
      </c>
      <c r="H297" s="90">
        <v>3.8499201764352598E-4</v>
      </c>
      <c r="I297" s="90">
        <v>1.6801419769763001E-2</v>
      </c>
      <c r="J297" s="90">
        <v>1.2202179443193</v>
      </c>
      <c r="K297" s="97">
        <v>1.76773392013274E-3</v>
      </c>
      <c r="L297" s="90">
        <v>1.0900213419518001E-2</v>
      </c>
      <c r="M297" s="90">
        <v>0.73821458954625996</v>
      </c>
    </row>
    <row r="298" spans="2:13" x14ac:dyDescent="0.3">
      <c r="B298" s="24" t="s">
        <v>294</v>
      </c>
      <c r="C298" s="61" t="s">
        <v>3377</v>
      </c>
      <c r="D298" s="25" t="s">
        <v>2972</v>
      </c>
      <c r="E298" s="25" t="s">
        <v>4095</v>
      </c>
      <c r="F298" s="26">
        <v>44096</v>
      </c>
      <c r="H298" s="90">
        <v>1.41176133183762E-4</v>
      </c>
      <c r="I298" s="90">
        <v>6.5284044467262001E-3</v>
      </c>
      <c r="J298" s="90">
        <v>1.0500688926185799</v>
      </c>
      <c r="K298" s="97">
        <v>6.1553109844680897E-4</v>
      </c>
      <c r="L298" s="90">
        <v>3.8966094507486598E-3</v>
      </c>
      <c r="M298" s="90">
        <v>0.62113481162668904</v>
      </c>
    </row>
    <row r="299" spans="2:13" x14ac:dyDescent="0.3">
      <c r="B299" s="27" t="s">
        <v>295</v>
      </c>
      <c r="C299" s="62" t="s">
        <v>3378</v>
      </c>
      <c r="D299" s="25" t="s">
        <v>2972</v>
      </c>
      <c r="E299" s="25" t="s">
        <v>4139</v>
      </c>
      <c r="F299" s="26">
        <v>44096</v>
      </c>
      <c r="H299" s="90">
        <v>7.9138771980069599E-4</v>
      </c>
      <c r="I299" s="90">
        <v>2.8442179245757902E-2</v>
      </c>
      <c r="J299" s="90">
        <v>1.5597861513015201</v>
      </c>
      <c r="K299" s="97">
        <v>3.1841756936046299E-3</v>
      </c>
      <c r="L299" s="90">
        <v>1.88854352018097E-2</v>
      </c>
      <c r="M299" s="90">
        <v>0.96072903343156202</v>
      </c>
    </row>
    <row r="300" spans="2:13" x14ac:dyDescent="0.3">
      <c r="B300" s="27" t="s">
        <v>296</v>
      </c>
      <c r="C300" s="62" t="s">
        <v>3379</v>
      </c>
      <c r="D300" s="25" t="s">
        <v>2973</v>
      </c>
      <c r="E300" s="25" t="s">
        <v>4092</v>
      </c>
      <c r="F300" s="26">
        <v>44096</v>
      </c>
      <c r="H300" s="90">
        <v>-8.4710809460375493E-3</v>
      </c>
      <c r="I300" s="90">
        <v>0.13420990362647001</v>
      </c>
      <c r="J300" s="90">
        <v>2.4531860828574299</v>
      </c>
      <c r="K300" s="97">
        <v>4.0417553100269302E-2</v>
      </c>
      <c r="L300" s="90">
        <v>-7.2325762357650106E-2</v>
      </c>
      <c r="M300" s="90">
        <v>3.68483238416957</v>
      </c>
    </row>
    <row r="301" spans="2:13" x14ac:dyDescent="0.3">
      <c r="B301" s="27" t="s">
        <v>297</v>
      </c>
      <c r="C301" s="62" t="s">
        <v>3380</v>
      </c>
      <c r="D301" s="25" t="s">
        <v>2973</v>
      </c>
      <c r="E301" s="25" t="s">
        <v>4088</v>
      </c>
      <c r="F301" s="26">
        <v>44096</v>
      </c>
      <c r="H301" s="90">
        <v>-6.3944835346774198E-3</v>
      </c>
      <c r="I301" s="90">
        <v>0.20077930912521</v>
      </c>
      <c r="J301" s="90">
        <v>3.2397324357589201</v>
      </c>
      <c r="K301" s="97">
        <v>4.8725855776865501E-2</v>
      </c>
      <c r="L301" s="90">
        <v>-2.66595367975242E-2</v>
      </c>
      <c r="M301" s="90">
        <v>4.2591295912643501</v>
      </c>
    </row>
    <row r="302" spans="2:13" x14ac:dyDescent="0.3">
      <c r="B302" s="27" t="s">
        <v>298</v>
      </c>
      <c r="C302" s="62" t="s">
        <v>3381</v>
      </c>
      <c r="D302" s="25" t="s">
        <v>2973</v>
      </c>
      <c r="E302" s="25" t="s">
        <v>4095</v>
      </c>
      <c r="F302" s="26">
        <v>44096</v>
      </c>
      <c r="H302" s="90">
        <v>-7.2159559749707097E-3</v>
      </c>
      <c r="I302" s="90">
        <v>0.174498874912388</v>
      </c>
      <c r="J302" s="90">
        <v>2.9284988318977399</v>
      </c>
      <c r="K302" s="97">
        <v>4.5442658847605302E-2</v>
      </c>
      <c r="L302" s="90">
        <v>-4.4684911244985401E-2</v>
      </c>
      <c r="M302" s="90">
        <v>4.0320094460184901</v>
      </c>
    </row>
    <row r="303" spans="2:13" x14ac:dyDescent="0.3">
      <c r="B303" s="27" t="s">
        <v>299</v>
      </c>
      <c r="C303" s="62" t="s">
        <v>3382</v>
      </c>
      <c r="D303" s="25" t="s">
        <v>2973</v>
      </c>
      <c r="E303" s="25" t="s">
        <v>4111</v>
      </c>
      <c r="F303" s="26">
        <v>44096</v>
      </c>
      <c r="H303" s="90">
        <v>-6.6427985075279104E-3</v>
      </c>
      <c r="I303" s="90">
        <v>0.19288631046947599</v>
      </c>
      <c r="J303" s="90">
        <v>3.1462860719329901</v>
      </c>
      <c r="K303" s="97">
        <v>4.7737361455801902E-2</v>
      </c>
      <c r="L303" s="90">
        <v>-3.2066278163256398E-2</v>
      </c>
      <c r="M303" s="90">
        <v>4.1909610014045002</v>
      </c>
    </row>
    <row r="304" spans="2:13" x14ac:dyDescent="0.3">
      <c r="B304" s="27" t="s">
        <v>300</v>
      </c>
      <c r="C304" s="62" t="s">
        <v>3383</v>
      </c>
      <c r="D304" s="25" t="s">
        <v>2973</v>
      </c>
      <c r="E304" s="25" t="s">
        <v>4104</v>
      </c>
      <c r="F304" s="26">
        <v>44096</v>
      </c>
      <c r="H304" s="90">
        <v>-8.0380026702187007E-3</v>
      </c>
      <c r="I304" s="90">
        <v>0.14819459465797999</v>
      </c>
      <c r="J304" s="90">
        <v>2.61828895982035</v>
      </c>
      <c r="K304" s="97">
        <v>4.2153827598667697E-2</v>
      </c>
      <c r="L304" s="90">
        <v>-6.2731003345106701E-2</v>
      </c>
      <c r="M304" s="90">
        <v>3.8054503576859098</v>
      </c>
    </row>
    <row r="305" spans="2:13" x14ac:dyDescent="0.3">
      <c r="B305" s="27" t="s">
        <v>301</v>
      </c>
      <c r="C305" s="62" t="s">
        <v>3384</v>
      </c>
      <c r="D305" s="25" t="s">
        <v>2973</v>
      </c>
      <c r="E305" s="25" t="s">
        <v>4112</v>
      </c>
      <c r="F305" s="26">
        <v>44096</v>
      </c>
      <c r="H305" s="90">
        <v>-7.4920093538821701E-3</v>
      </c>
      <c r="I305" s="90">
        <v>0.16572683944104899</v>
      </c>
      <c r="J305" s="90">
        <v>2.8250433842913498</v>
      </c>
      <c r="K305" s="97">
        <v>4.4340323802316603E-2</v>
      </c>
      <c r="L305" s="90">
        <v>-5.0704706427495701E-2</v>
      </c>
      <c r="M305" s="90">
        <v>3.9564889146277</v>
      </c>
    </row>
    <row r="306" spans="2:13" x14ac:dyDescent="0.3">
      <c r="B306" s="27" t="s">
        <v>302</v>
      </c>
      <c r="C306" s="62" t="s">
        <v>3385</v>
      </c>
      <c r="D306" s="25" t="s">
        <v>2973</v>
      </c>
      <c r="E306" s="25" t="s">
        <v>4139</v>
      </c>
      <c r="F306" s="26">
        <v>44096</v>
      </c>
      <c r="H306" s="90">
        <v>-9.4046077720122394E-3</v>
      </c>
      <c r="I306" s="90">
        <v>0.10443746668897801</v>
      </c>
      <c r="J306" s="90">
        <v>2.10325125190138</v>
      </c>
      <c r="K306" s="97">
        <v>3.66921436580014E-2</v>
      </c>
      <c r="L306" s="90">
        <v>-9.2752114142058403E-2</v>
      </c>
      <c r="M306" s="90">
        <v>3.4288925171495102</v>
      </c>
    </row>
    <row r="307" spans="2:13" x14ac:dyDescent="0.3">
      <c r="B307" s="27" t="s">
        <v>303</v>
      </c>
      <c r="C307" s="62" t="s">
        <v>3386</v>
      </c>
      <c r="D307" s="25" t="s">
        <v>2974</v>
      </c>
      <c r="E307" s="25" t="s">
        <v>4088</v>
      </c>
      <c r="F307" s="26">
        <v>44096</v>
      </c>
      <c r="H307" s="90">
        <v>1.0189123411692</v>
      </c>
      <c r="I307" s="90">
        <v>-4.8783453721625802</v>
      </c>
      <c r="J307" s="90">
        <v>21.163584026537102</v>
      </c>
      <c r="K307" s="97">
        <v>0.362747459075763</v>
      </c>
      <c r="L307" s="90">
        <v>-6.0382371974847002</v>
      </c>
      <c r="M307" s="90">
        <v>9.5414595682086691</v>
      </c>
    </row>
    <row r="308" spans="2:13" x14ac:dyDescent="0.3">
      <c r="B308" s="27" t="s">
        <v>304</v>
      </c>
      <c r="C308" s="62" t="s">
        <v>3387</v>
      </c>
      <c r="D308" s="25" t="s">
        <v>2974</v>
      </c>
      <c r="E308" s="25" t="s">
        <v>4111</v>
      </c>
      <c r="F308" s="26">
        <v>44096</v>
      </c>
      <c r="H308" s="90">
        <v>1.01965657704568</v>
      </c>
      <c r="I308" s="90">
        <v>-4.8558856527961298</v>
      </c>
      <c r="J308" s="90">
        <v>21.490556771284901</v>
      </c>
      <c r="K308" s="97">
        <v>0.365707229138934</v>
      </c>
      <c r="L308" s="90">
        <v>-6.0229812007528398</v>
      </c>
      <c r="M308" s="90">
        <v>9.7566479429660795</v>
      </c>
    </row>
    <row r="309" spans="2:13" x14ac:dyDescent="0.3">
      <c r="B309" s="27" t="s">
        <v>305</v>
      </c>
      <c r="C309" s="62" t="s">
        <v>3388</v>
      </c>
      <c r="D309" s="25" t="s">
        <v>2974</v>
      </c>
      <c r="E309" s="25" t="s">
        <v>4104</v>
      </c>
      <c r="F309" s="26">
        <v>44096</v>
      </c>
      <c r="H309" s="90">
        <v>1.01410856477742</v>
      </c>
      <c r="I309" s="90">
        <v>-5.0229586838249798</v>
      </c>
      <c r="J309" s="90">
        <v>19.077521877625301</v>
      </c>
      <c r="K309" s="97">
        <v>0.34365695682936298</v>
      </c>
      <c r="L309" s="90">
        <v>-6.1364665315559304</v>
      </c>
      <c r="M309" s="90">
        <v>8.1648402796417905</v>
      </c>
    </row>
    <row r="310" spans="2:13" x14ac:dyDescent="0.3">
      <c r="B310" s="27" t="s">
        <v>306</v>
      </c>
      <c r="C310" s="62" t="s">
        <v>3389</v>
      </c>
      <c r="D310" s="25" t="s">
        <v>2974</v>
      </c>
      <c r="E310" s="25" t="s">
        <v>4154</v>
      </c>
      <c r="F310" s="26">
        <v>44096</v>
      </c>
      <c r="H310" s="90">
        <v>1.0154898947803299</v>
      </c>
      <c r="I310" s="90">
        <v>-4.9814324032049599</v>
      </c>
      <c r="J310" s="90">
        <v>20.2597367811832</v>
      </c>
      <c r="K310" s="97">
        <v>0.34914434581878601</v>
      </c>
      <c r="L310" s="90">
        <v>-6.1082508624167504</v>
      </c>
      <c r="M310" s="90">
        <v>8.6521042141684994</v>
      </c>
    </row>
    <row r="311" spans="2:13" x14ac:dyDescent="0.3">
      <c r="B311" s="27" t="s">
        <v>307</v>
      </c>
      <c r="C311" s="62" t="s">
        <v>3390</v>
      </c>
      <c r="D311" s="25" t="s">
        <v>2974</v>
      </c>
      <c r="E311" s="25" t="s">
        <v>4113</v>
      </c>
      <c r="F311" s="26">
        <v>44096</v>
      </c>
      <c r="H311" s="90">
        <v>1.0127303825356599</v>
      </c>
      <c r="I311" s="90">
        <v>-5.0644817052670996</v>
      </c>
      <c r="J311" s="90">
        <v>18.484744849411101</v>
      </c>
      <c r="K311" s="97">
        <v>0.33818116553447902</v>
      </c>
      <c r="L311" s="90">
        <v>-6.1646795633350804</v>
      </c>
      <c r="M311" s="90">
        <v>7.7724713173665796</v>
      </c>
    </row>
    <row r="312" spans="2:13" x14ac:dyDescent="0.3">
      <c r="B312" s="27" t="s">
        <v>308</v>
      </c>
      <c r="C312" s="62" t="s">
        <v>3391</v>
      </c>
      <c r="D312" s="25" t="s">
        <v>2975</v>
      </c>
      <c r="E312" s="25" t="s">
        <v>4092</v>
      </c>
      <c r="F312" s="26">
        <v>44096</v>
      </c>
      <c r="H312" s="90">
        <v>-2.82288592643454E-3</v>
      </c>
      <c r="I312" s="90">
        <v>0.131077571131755</v>
      </c>
      <c r="J312" s="90">
        <v>1.9470945542707301</v>
      </c>
      <c r="K312" s="97">
        <v>1.76826251845341E-3</v>
      </c>
      <c r="L312" s="90">
        <v>2.48173455474898E-4</v>
      </c>
      <c r="M312" s="90">
        <v>1.8431200891427599</v>
      </c>
    </row>
    <row r="313" spans="2:13" x14ac:dyDescent="0.3">
      <c r="B313" s="27" t="s">
        <v>309</v>
      </c>
      <c r="C313" s="62" t="s">
        <v>3392</v>
      </c>
      <c r="D313" s="25" t="s">
        <v>2975</v>
      </c>
      <c r="E313" s="25" t="s">
        <v>4088</v>
      </c>
      <c r="F313" s="26">
        <v>44096</v>
      </c>
      <c r="H313" s="90">
        <v>-2.6872048692894199E-3</v>
      </c>
      <c r="I313" s="90">
        <v>0.135464429877175</v>
      </c>
      <c r="J313" s="90">
        <v>1.9984020747870099</v>
      </c>
      <c r="K313" s="97">
        <v>2.3168746338342299E-3</v>
      </c>
      <c r="L313" s="90">
        <v>3.2577680030954101E-3</v>
      </c>
      <c r="M313" s="90">
        <v>1.88014491050126</v>
      </c>
    </row>
    <row r="314" spans="2:13" x14ac:dyDescent="0.3">
      <c r="B314" s="27" t="s">
        <v>310</v>
      </c>
      <c r="C314" s="62" t="s">
        <v>3393</v>
      </c>
      <c r="D314" s="25" t="s">
        <v>2975</v>
      </c>
      <c r="E314" s="25" t="s">
        <v>4095</v>
      </c>
      <c r="F314" s="26">
        <v>44096</v>
      </c>
      <c r="H314" s="90">
        <v>-2.5487815037195101E-3</v>
      </c>
      <c r="I314" s="90">
        <v>0.13984742345201101</v>
      </c>
      <c r="J314" s="90">
        <v>2.0497133136814201</v>
      </c>
      <c r="K314" s="97">
        <v>2.8660662792390199E-3</v>
      </c>
      <c r="L314" s="90">
        <v>6.2726701798965197E-3</v>
      </c>
      <c r="M314" s="90">
        <v>1.91715322398522</v>
      </c>
    </row>
    <row r="315" spans="2:13" x14ac:dyDescent="0.3">
      <c r="B315" s="27" t="s">
        <v>311</v>
      </c>
      <c r="C315" s="62" t="s">
        <v>3394</v>
      </c>
      <c r="D315" s="25" t="s">
        <v>2975</v>
      </c>
      <c r="E315" s="25" t="s">
        <v>4111</v>
      </c>
      <c r="F315" s="26">
        <v>44096</v>
      </c>
      <c r="H315" s="90">
        <v>-2.6861697733693299E-3</v>
      </c>
      <c r="I315" s="90">
        <v>0.13547676444432</v>
      </c>
      <c r="J315" s="90">
        <v>1.9986738732768601</v>
      </c>
      <c r="K315" s="97">
        <v>2.3138032702263401E-3</v>
      </c>
      <c r="L315" s="90">
        <v>3.25941309711197E-3</v>
      </c>
      <c r="M315" s="90">
        <v>1.8801156176778</v>
      </c>
    </row>
    <row r="316" spans="2:13" x14ac:dyDescent="0.3">
      <c r="B316" s="27" t="s">
        <v>312</v>
      </c>
      <c r="C316" s="62" t="s">
        <v>3395</v>
      </c>
      <c r="D316" s="25" t="s">
        <v>2975</v>
      </c>
      <c r="E316" s="25" t="s">
        <v>4104</v>
      </c>
      <c r="F316" s="26">
        <v>44096</v>
      </c>
      <c r="H316" s="90">
        <v>-2.8258031306904702E-3</v>
      </c>
      <c r="I316" s="90">
        <v>0.13106645510561099</v>
      </c>
      <c r="J316" s="90">
        <v>1.94706704496639</v>
      </c>
      <c r="K316" s="97">
        <v>1.7669517546892201E-3</v>
      </c>
      <c r="L316" s="90">
        <v>2.4391902115894501E-4</v>
      </c>
      <c r="M316" s="90">
        <v>1.84308600382792</v>
      </c>
    </row>
    <row r="317" spans="2:13" x14ac:dyDescent="0.3">
      <c r="B317" s="27" t="s">
        <v>313</v>
      </c>
      <c r="C317" s="62" t="s">
        <v>3396</v>
      </c>
      <c r="D317" s="25" t="s">
        <v>2975</v>
      </c>
      <c r="E317" s="25" t="s">
        <v>4112</v>
      </c>
      <c r="F317" s="26">
        <v>44096</v>
      </c>
      <c r="H317" s="90">
        <v>-2.54859141932684E-3</v>
      </c>
      <c r="I317" s="90">
        <v>0.13985820405650901</v>
      </c>
      <c r="J317" s="90">
        <v>2.0498120389675001</v>
      </c>
      <c r="K317" s="97">
        <v>2.8636753995670001E-3</v>
      </c>
      <c r="L317" s="90">
        <v>6.2758042986388301E-3</v>
      </c>
      <c r="M317" s="90">
        <v>1.9172131860614201</v>
      </c>
    </row>
    <row r="318" spans="2:13" x14ac:dyDescent="0.3">
      <c r="B318" s="27" t="s">
        <v>314</v>
      </c>
      <c r="C318" s="62" t="s">
        <v>3397</v>
      </c>
      <c r="D318" s="25" t="s">
        <v>2975</v>
      </c>
      <c r="E318" s="25" t="s">
        <v>4113</v>
      </c>
      <c r="F318" s="26">
        <v>44096</v>
      </c>
      <c r="H318" s="90">
        <v>-4.7832761993049601E-3</v>
      </c>
      <c r="I318" s="90">
        <v>6.8421956530073699E-2</v>
      </c>
      <c r="J318" s="90">
        <v>1.2152507926657601</v>
      </c>
      <c r="K318" s="97">
        <v>-6.0513880271173496E-3</v>
      </c>
      <c r="L318" s="90">
        <v>-4.2764435875142198E-2</v>
      </c>
      <c r="M318" s="90">
        <v>1.3145297296432501</v>
      </c>
    </row>
    <row r="319" spans="2:13" x14ac:dyDescent="0.3">
      <c r="B319" s="27" t="s">
        <v>315</v>
      </c>
      <c r="C319" s="62" t="s">
        <v>3398</v>
      </c>
      <c r="D319" s="25" t="s">
        <v>2976</v>
      </c>
      <c r="E319" s="25" t="s">
        <v>4153</v>
      </c>
      <c r="F319" s="26">
        <v>44096</v>
      </c>
      <c r="H319" s="90">
        <v>5.6161970860557598E-4</v>
      </c>
      <c r="I319" s="90">
        <v>1.53388038597768E-2</v>
      </c>
      <c r="J319" s="90">
        <v>1.0279206555424001</v>
      </c>
      <c r="K319" s="97">
        <v>-1.39682160806842E-3</v>
      </c>
      <c r="L319" s="90">
        <v>1.5756546054035401E-2</v>
      </c>
      <c r="M319" s="90">
        <v>0.32928076179814503</v>
      </c>
    </row>
    <row r="320" spans="2:13" x14ac:dyDescent="0.3">
      <c r="B320" s="27" t="s">
        <v>316</v>
      </c>
      <c r="C320" s="62" t="s">
        <v>3399</v>
      </c>
      <c r="D320" s="25" t="s">
        <v>2977</v>
      </c>
      <c r="E320" s="25" t="s">
        <v>4155</v>
      </c>
      <c r="F320" s="26">
        <v>44096</v>
      </c>
      <c r="H320" s="90">
        <v>3.99925738747697E-4</v>
      </c>
      <c r="I320" s="90">
        <v>1.3542967826651899E-2</v>
      </c>
      <c r="J320" s="90">
        <v>1.2335691419139001</v>
      </c>
      <c r="K320" s="97">
        <v>1.59972205437953E-3</v>
      </c>
      <c r="L320" s="90">
        <v>9.2339152615750208E-3</v>
      </c>
      <c r="M320" s="90">
        <v>0.71109801374404902</v>
      </c>
    </row>
    <row r="321" spans="2:13" x14ac:dyDescent="0.3">
      <c r="B321" s="27" t="s">
        <v>317</v>
      </c>
      <c r="C321" s="62" t="s">
        <v>3400</v>
      </c>
      <c r="D321" s="25" t="s">
        <v>2977</v>
      </c>
      <c r="E321" s="25" t="s">
        <v>4088</v>
      </c>
      <c r="F321" s="26">
        <v>44096</v>
      </c>
      <c r="H321" s="90">
        <v>3.3356445783283599E-4</v>
      </c>
      <c r="I321" s="90">
        <v>1.14091653813375E-2</v>
      </c>
      <c r="J321" s="90">
        <v>1.1865196191138201</v>
      </c>
      <c r="K321" s="97">
        <v>1.33331323013408E-3</v>
      </c>
      <c r="L321" s="90">
        <v>7.76767992647365E-3</v>
      </c>
      <c r="M321" s="90">
        <v>0.69624442603526404</v>
      </c>
    </row>
    <row r="322" spans="2:13" x14ac:dyDescent="0.3">
      <c r="B322" s="27" t="s">
        <v>318</v>
      </c>
      <c r="C322" s="62" t="s">
        <v>3401</v>
      </c>
      <c r="D322" s="25" t="s">
        <v>2977</v>
      </c>
      <c r="E322" s="25" t="s">
        <v>4156</v>
      </c>
      <c r="F322" s="26">
        <v>44096</v>
      </c>
      <c r="H322" s="90">
        <v>3.3329888537991797E-4</v>
      </c>
      <c r="I322" s="90">
        <v>1.1409178841859101E-2</v>
      </c>
      <c r="J322" s="90">
        <v>0.90449444160185499</v>
      </c>
      <c r="K322" s="97">
        <v>1.3332093658391399E-3</v>
      </c>
      <c r="L322" s="90">
        <v>7.7672189945587897E-3</v>
      </c>
      <c r="M322" s="90">
        <v>0.55587881797691796</v>
      </c>
    </row>
    <row r="323" spans="2:13" x14ac:dyDescent="0.3">
      <c r="B323" s="27" t="s">
        <v>319</v>
      </c>
      <c r="C323" s="62" t="s">
        <v>3402</v>
      </c>
      <c r="D323" s="25" t="s">
        <v>2977</v>
      </c>
      <c r="E323" s="25" t="s">
        <v>4095</v>
      </c>
      <c r="F323" s="26">
        <v>44096</v>
      </c>
      <c r="H323" s="90">
        <v>7.3343471740372501E-4</v>
      </c>
      <c r="I323" s="90">
        <v>2.2446034381573599E-2</v>
      </c>
      <c r="J323" s="90">
        <v>1.48845776348026</v>
      </c>
      <c r="K323" s="97">
        <v>2.9328322852961702E-3</v>
      </c>
      <c r="L323" s="90">
        <v>1.5802800771780302E-2</v>
      </c>
      <c r="M323" s="90">
        <v>0.88431336207577305</v>
      </c>
    </row>
    <row r="324" spans="2:13" x14ac:dyDescent="0.3">
      <c r="B324" s="27" t="s">
        <v>320</v>
      </c>
      <c r="C324" s="62" t="s">
        <v>3403</v>
      </c>
      <c r="D324" s="25" t="s">
        <v>2977</v>
      </c>
      <c r="E324" s="25" t="s">
        <v>4157</v>
      </c>
      <c r="F324" s="26">
        <v>44096</v>
      </c>
      <c r="H324" s="90">
        <v>3.3385040296707302E-4</v>
      </c>
      <c r="I324" s="90">
        <v>5.556309952226E-3</v>
      </c>
      <c r="J324" s="90">
        <v>1.3111027841659999</v>
      </c>
      <c r="K324" s="97">
        <v>1.33414414449362E-3</v>
      </c>
      <c r="L324" s="90">
        <v>5.01148406328866E-3</v>
      </c>
      <c r="M324" s="90">
        <v>0.76670595935866004</v>
      </c>
    </row>
    <row r="325" spans="2:13" x14ac:dyDescent="0.3">
      <c r="B325" s="27" t="s">
        <v>321</v>
      </c>
      <c r="C325" s="62" t="s">
        <v>3404</v>
      </c>
      <c r="D325" s="25" t="s">
        <v>2978</v>
      </c>
      <c r="E325" s="25" t="s">
        <v>4155</v>
      </c>
      <c r="F325" s="26">
        <v>44096</v>
      </c>
      <c r="H325" s="90">
        <v>-4.6532153646694496E-3</v>
      </c>
      <c r="I325" s="90">
        <v>6.4033138551167199E-2</v>
      </c>
      <c r="J325" s="90"/>
      <c r="K325" s="97">
        <v>-4.9521223445481198E-3</v>
      </c>
      <c r="L325" s="90">
        <v>6.3005488300405005E-2</v>
      </c>
      <c r="M325" s="90"/>
    </row>
    <row r="326" spans="2:13" x14ac:dyDescent="0.3">
      <c r="B326" s="27" t="s">
        <v>322</v>
      </c>
      <c r="C326" s="62" t="s">
        <v>3405</v>
      </c>
      <c r="D326" s="25" t="s">
        <v>2978</v>
      </c>
      <c r="E326" s="25" t="s">
        <v>4088</v>
      </c>
      <c r="F326" s="26">
        <v>44096</v>
      </c>
      <c r="H326" s="90">
        <v>-4.1090334889304402E-3</v>
      </c>
      <c r="I326" s="90">
        <v>8.1528019290999496E-2</v>
      </c>
      <c r="J326" s="90">
        <v>1.9560215379897301</v>
      </c>
      <c r="K326" s="97">
        <v>-2.76671798928874E-3</v>
      </c>
      <c r="L326" s="90">
        <v>7.5041526724817204E-2</v>
      </c>
      <c r="M326" s="90">
        <v>1.8296516473128599</v>
      </c>
    </row>
    <row r="327" spans="2:13" x14ac:dyDescent="0.3">
      <c r="B327" s="27" t="s">
        <v>323</v>
      </c>
      <c r="C327" s="62" t="s">
        <v>3406</v>
      </c>
      <c r="D327" s="25" t="s">
        <v>2978</v>
      </c>
      <c r="E327" s="25" t="s">
        <v>0</v>
      </c>
      <c r="F327" s="26">
        <v>44096</v>
      </c>
      <c r="H327" s="90">
        <v>0</v>
      </c>
      <c r="I327" s="90">
        <v>0</v>
      </c>
      <c r="J327" s="90">
        <v>0</v>
      </c>
      <c r="K327" s="97">
        <v>0</v>
      </c>
      <c r="L327" s="90">
        <v>0</v>
      </c>
      <c r="M327" s="90">
        <v>0</v>
      </c>
    </row>
    <row r="328" spans="2:13" x14ac:dyDescent="0.3">
      <c r="B328" s="27" t="s">
        <v>324</v>
      </c>
      <c r="C328" s="62" t="s">
        <v>3407</v>
      </c>
      <c r="D328" s="25" t="s">
        <v>2978</v>
      </c>
      <c r="E328" s="25" t="s">
        <v>4158</v>
      </c>
      <c r="F328" s="26">
        <v>44096</v>
      </c>
      <c r="H328" s="90">
        <v>-4.3818001358886197E-3</v>
      </c>
      <c r="I328" s="90">
        <v>7.2784048097673804E-2</v>
      </c>
      <c r="J328" s="90"/>
      <c r="K328" s="97">
        <v>-3.8540127206942998E-3</v>
      </c>
      <c r="L328" s="90">
        <v>6.9034124317113296E-2</v>
      </c>
      <c r="M328" s="90"/>
    </row>
    <row r="329" spans="2:13" x14ac:dyDescent="0.3">
      <c r="B329" s="27" t="s">
        <v>325</v>
      </c>
      <c r="C329" s="62" t="s">
        <v>3408</v>
      </c>
      <c r="D329" s="25" t="s">
        <v>2978</v>
      </c>
      <c r="E329" s="25" t="s">
        <v>4126</v>
      </c>
      <c r="F329" s="26">
        <v>44096</v>
      </c>
      <c r="H329" s="90">
        <v>-5.0618574277905299E-3</v>
      </c>
      <c r="I329" s="90">
        <v>5.0906055730592897E-2</v>
      </c>
      <c r="J329" s="90">
        <v>1.59758047429932</v>
      </c>
      <c r="K329" s="97">
        <v>-6.5876338339876401E-3</v>
      </c>
      <c r="L329" s="90">
        <v>5.3994986774341697E-2</v>
      </c>
      <c r="M329" s="90">
        <v>1.57095024314913</v>
      </c>
    </row>
    <row r="330" spans="2:13" x14ac:dyDescent="0.3">
      <c r="B330" s="27" t="s">
        <v>326</v>
      </c>
      <c r="C330" s="62" t="s">
        <v>3409</v>
      </c>
      <c r="D330" s="25" t="s">
        <v>2978</v>
      </c>
      <c r="E330" s="25" t="s">
        <v>4127</v>
      </c>
      <c r="F330" s="26">
        <v>44096</v>
      </c>
      <c r="H330" s="90">
        <v>0</v>
      </c>
      <c r="I330" s="90">
        <v>0</v>
      </c>
      <c r="J330" s="90">
        <v>0</v>
      </c>
      <c r="K330" s="97">
        <v>0</v>
      </c>
      <c r="L330" s="90">
        <v>0</v>
      </c>
      <c r="M330" s="90">
        <v>0</v>
      </c>
    </row>
    <row r="331" spans="2:13" x14ac:dyDescent="0.3">
      <c r="B331" s="27" t="s">
        <v>327</v>
      </c>
      <c r="C331" s="62" t="s">
        <v>3410</v>
      </c>
      <c r="D331" s="25" t="s">
        <v>2979</v>
      </c>
      <c r="E331" s="25" t="s">
        <v>4092</v>
      </c>
      <c r="F331" s="26">
        <v>44096</v>
      </c>
      <c r="H331" s="90">
        <v>-3.89093161174969E-2</v>
      </c>
      <c r="I331" s="90">
        <v>0.153933758338098</v>
      </c>
      <c r="J331" s="90">
        <v>2.86211351995007</v>
      </c>
      <c r="K331" s="97">
        <v>-1.02481587418879E-2</v>
      </c>
      <c r="L331" s="90">
        <v>-0.19786266484516099</v>
      </c>
      <c r="M331" s="90">
        <v>3.5013887316381398</v>
      </c>
    </row>
    <row r="332" spans="2:13" x14ac:dyDescent="0.3">
      <c r="B332" s="27" t="s">
        <v>328</v>
      </c>
      <c r="C332" s="62" t="s">
        <v>3411</v>
      </c>
      <c r="D332" s="25" t="s">
        <v>2979</v>
      </c>
      <c r="E332" s="25" t="s">
        <v>4124</v>
      </c>
      <c r="F332" s="26">
        <v>44096</v>
      </c>
      <c r="H332" s="90">
        <v>-4.1125846837530802E-2</v>
      </c>
      <c r="I332" s="90">
        <v>8.2904103510372806E-2</v>
      </c>
      <c r="J332" s="90">
        <v>2.02547888748086</v>
      </c>
      <c r="K332" s="97">
        <v>-1.91234225894732E-2</v>
      </c>
      <c r="L332" s="90">
        <v>-0.24653220525578901</v>
      </c>
      <c r="M332" s="90">
        <v>2.89270074390515</v>
      </c>
    </row>
    <row r="333" spans="2:13" x14ac:dyDescent="0.3">
      <c r="B333" s="27" t="s">
        <v>329</v>
      </c>
      <c r="C333" s="62" t="s">
        <v>3412</v>
      </c>
      <c r="D333" s="25" t="s">
        <v>2979</v>
      </c>
      <c r="E333" s="25" t="s">
        <v>4088</v>
      </c>
      <c r="F333" s="26">
        <v>44096</v>
      </c>
      <c r="H333" s="90">
        <v>-4.06075280807272E-2</v>
      </c>
      <c r="I333" s="90">
        <v>9.9526994563348098E-2</v>
      </c>
      <c r="J333" s="90">
        <v>2.22071989337564</v>
      </c>
      <c r="K333" s="97">
        <v>-1.7051844224624801E-2</v>
      </c>
      <c r="L333" s="90">
        <v>-0.235141391931393</v>
      </c>
      <c r="M333" s="90">
        <v>3.03488239060243</v>
      </c>
    </row>
    <row r="334" spans="2:13" x14ac:dyDescent="0.3">
      <c r="B334" s="27" t="s">
        <v>330</v>
      </c>
      <c r="C334" s="62" t="s">
        <v>3413</v>
      </c>
      <c r="D334" s="25" t="s">
        <v>2979</v>
      </c>
      <c r="E334" s="25" t="s">
        <v>0</v>
      </c>
      <c r="F334" s="26">
        <v>44096</v>
      </c>
      <c r="H334" s="90">
        <v>-3.8421221506723703E-2</v>
      </c>
      <c r="I334" s="90">
        <v>0.169570426987775</v>
      </c>
      <c r="J334" s="90">
        <v>3.04690445464075</v>
      </c>
      <c r="K334" s="97">
        <v>-8.3038065895380004E-3</v>
      </c>
      <c r="L334" s="90">
        <v>-0.187153448132449</v>
      </c>
      <c r="M334" s="90">
        <v>3.6357030212457202</v>
      </c>
    </row>
    <row r="335" spans="2:13" x14ac:dyDescent="0.3">
      <c r="B335" s="27" t="s">
        <v>331</v>
      </c>
      <c r="C335" s="62" t="s">
        <v>3414</v>
      </c>
      <c r="D335" s="25" t="s">
        <v>2979</v>
      </c>
      <c r="E335" s="25" t="s">
        <v>4125</v>
      </c>
      <c r="F335" s="26">
        <v>44096</v>
      </c>
      <c r="H335" s="90">
        <v>-4.1019934724317898E-2</v>
      </c>
      <c r="I335" s="90">
        <v>8.6398544226540294E-2</v>
      </c>
      <c r="J335" s="90">
        <v>2.0665444935730202</v>
      </c>
      <c r="K335" s="97">
        <v>-1.8690446086111499E-2</v>
      </c>
      <c r="L335" s="90">
        <v>-0.24413580822511</v>
      </c>
      <c r="M335" s="90">
        <v>2.92261252670869</v>
      </c>
    </row>
    <row r="336" spans="2:13" x14ac:dyDescent="0.3">
      <c r="B336" s="27" t="s">
        <v>332</v>
      </c>
      <c r="C336" s="62" t="s">
        <v>3415</v>
      </c>
      <c r="D336" s="25" t="s">
        <v>2979</v>
      </c>
      <c r="E336" s="25" t="s">
        <v>4126</v>
      </c>
      <c r="F336" s="26">
        <v>44096</v>
      </c>
      <c r="H336" s="90">
        <v>-4.3309772354405099E-2</v>
      </c>
      <c r="I336" s="90">
        <v>1.29189451399725E-2</v>
      </c>
      <c r="J336" s="90">
        <v>1.2074528878656601</v>
      </c>
      <c r="K336" s="97">
        <v>-2.78677489404799E-2</v>
      </c>
      <c r="L336" s="90">
        <v>-0.29449227131408401</v>
      </c>
      <c r="M336" s="90">
        <v>2.2961745549764601</v>
      </c>
    </row>
    <row r="337" spans="2:13" x14ac:dyDescent="0.3">
      <c r="B337" s="27" t="s">
        <v>333</v>
      </c>
      <c r="C337" s="62" t="s">
        <v>3416</v>
      </c>
      <c r="D337" s="25" t="s">
        <v>2979</v>
      </c>
      <c r="E337" s="25" t="s">
        <v>4127</v>
      </c>
      <c r="F337" s="26">
        <v>44096</v>
      </c>
      <c r="H337" s="90">
        <v>-4.24958799158048E-2</v>
      </c>
      <c r="I337" s="90">
        <v>3.9140467379184002E-2</v>
      </c>
      <c r="J337" s="90">
        <v>1.5130971014514201</v>
      </c>
      <c r="K337" s="97">
        <v>-2.4590706198068801E-2</v>
      </c>
      <c r="L337" s="90">
        <v>-0.27651912532746797</v>
      </c>
      <c r="M337" s="90">
        <v>2.5191181115587802</v>
      </c>
    </row>
    <row r="338" spans="2:13" x14ac:dyDescent="0.3">
      <c r="B338" s="27" t="s">
        <v>334</v>
      </c>
      <c r="C338" s="62" t="s">
        <v>3417</v>
      </c>
      <c r="D338" s="25" t="s">
        <v>2980</v>
      </c>
      <c r="E338" s="25" t="s">
        <v>4092</v>
      </c>
      <c r="F338" s="26">
        <v>44096</v>
      </c>
      <c r="H338" s="90">
        <v>5.3700096032116595E-4</v>
      </c>
      <c r="I338" s="90">
        <v>2.1466986800078299E-2</v>
      </c>
      <c r="J338" s="90">
        <v>1.49802723062749</v>
      </c>
      <c r="K338" s="97">
        <v>2.1941215891274602E-3</v>
      </c>
      <c r="L338" s="90">
        <v>1.3974121065984901E-2</v>
      </c>
      <c r="M338" s="90">
        <v>0.89470686198183103</v>
      </c>
    </row>
    <row r="339" spans="2:13" x14ac:dyDescent="0.3">
      <c r="B339" s="27" t="s">
        <v>335</v>
      </c>
      <c r="C339" s="62" t="s">
        <v>3418</v>
      </c>
      <c r="D339" s="25" t="s">
        <v>2980</v>
      </c>
      <c r="E339" s="25" t="s">
        <v>4124</v>
      </c>
      <c r="F339" s="26">
        <v>44096</v>
      </c>
      <c r="H339" s="90">
        <v>0</v>
      </c>
      <c r="I339" s="90">
        <v>0</v>
      </c>
      <c r="J339" s="90">
        <v>0</v>
      </c>
      <c r="K339" s="97">
        <v>0</v>
      </c>
      <c r="L339" s="90">
        <v>0</v>
      </c>
      <c r="M339" s="90">
        <v>0</v>
      </c>
    </row>
    <row r="340" spans="2:13" x14ac:dyDescent="0.3">
      <c r="B340" s="27" t="s">
        <v>336</v>
      </c>
      <c r="C340" s="62" t="s">
        <v>3419</v>
      </c>
      <c r="D340" s="25" t="s">
        <v>2980</v>
      </c>
      <c r="E340" s="25" t="s">
        <v>4088</v>
      </c>
      <c r="F340" s="26">
        <v>44096</v>
      </c>
      <c r="H340" s="90">
        <v>3.33531170326751E-4</v>
      </c>
      <c r="I340" s="90">
        <v>1.14325912363711E-2</v>
      </c>
      <c r="J340" s="90">
        <v>1.1137761495774601</v>
      </c>
      <c r="K340" s="97">
        <v>1.33345092763193E-3</v>
      </c>
      <c r="L340" s="90">
        <v>7.76524411776336E-3</v>
      </c>
      <c r="M340" s="90">
        <v>0.65423351952631503</v>
      </c>
    </row>
    <row r="341" spans="2:13" x14ac:dyDescent="0.3">
      <c r="B341" s="27" t="s">
        <v>337</v>
      </c>
      <c r="C341" s="62" t="s">
        <v>3420</v>
      </c>
      <c r="D341" s="25" t="s">
        <v>2980</v>
      </c>
      <c r="E341" s="25" t="s">
        <v>4159</v>
      </c>
      <c r="F341" s="26">
        <v>44096</v>
      </c>
      <c r="H341" s="90">
        <v>0</v>
      </c>
      <c r="I341" s="90">
        <v>0</v>
      </c>
      <c r="J341" s="90">
        <v>0</v>
      </c>
      <c r="K341" s="97">
        <v>0</v>
      </c>
      <c r="L341" s="90">
        <v>0</v>
      </c>
      <c r="M341" s="90">
        <v>0</v>
      </c>
    </row>
    <row r="342" spans="2:13" x14ac:dyDescent="0.3">
      <c r="B342" s="27" t="s">
        <v>338</v>
      </c>
      <c r="C342" s="62" t="s">
        <v>3421</v>
      </c>
      <c r="D342" s="25" t="s">
        <v>2980</v>
      </c>
      <c r="E342" s="25" t="s">
        <v>4126</v>
      </c>
      <c r="F342" s="26">
        <v>44096</v>
      </c>
      <c r="H342" s="90">
        <v>3.3366777643095702E-4</v>
      </c>
      <c r="I342" s="90">
        <v>1.14334852696629E-2</v>
      </c>
      <c r="J342" s="90">
        <v>0.89392379559285495</v>
      </c>
      <c r="K342" s="97">
        <v>1.3333081369637501E-3</v>
      </c>
      <c r="L342" s="90">
        <v>7.7663105912506598E-3</v>
      </c>
      <c r="M342" s="90">
        <v>0.54361323636840098</v>
      </c>
    </row>
    <row r="343" spans="2:13" x14ac:dyDescent="0.3">
      <c r="B343" s="27" t="s">
        <v>339</v>
      </c>
      <c r="C343" s="62" t="s">
        <v>3422</v>
      </c>
      <c r="D343" s="25" t="s">
        <v>2980</v>
      </c>
      <c r="E343" s="25" t="s">
        <v>4127</v>
      </c>
      <c r="F343" s="26">
        <v>44096</v>
      </c>
      <c r="H343" s="90">
        <v>0</v>
      </c>
      <c r="I343" s="90">
        <v>0</v>
      </c>
      <c r="J343" s="90">
        <v>0</v>
      </c>
      <c r="K343" s="97">
        <v>0</v>
      </c>
      <c r="L343" s="90">
        <v>0</v>
      </c>
      <c r="M343" s="90">
        <v>0</v>
      </c>
    </row>
    <row r="344" spans="2:13" x14ac:dyDescent="0.3">
      <c r="B344" s="27" t="s">
        <v>340</v>
      </c>
      <c r="C344" s="62" t="s">
        <v>3423</v>
      </c>
      <c r="D344" s="25" t="s">
        <v>2980</v>
      </c>
      <c r="E344" s="25" t="s">
        <v>4157</v>
      </c>
      <c r="F344" s="26">
        <v>44096</v>
      </c>
      <c r="H344" s="90">
        <v>7.2744478529784801E-5</v>
      </c>
      <c r="I344" s="90">
        <v>6.6011840317514699E-3</v>
      </c>
      <c r="J344" s="90">
        <v>1.31348881513986</v>
      </c>
      <c r="K344" s="97">
        <v>3.3638152672210697E-4</v>
      </c>
      <c r="L344" s="90">
        <v>3.75502222595969E-3</v>
      </c>
      <c r="M344" s="90">
        <v>0.76856779978697898</v>
      </c>
    </row>
    <row r="345" spans="2:13" x14ac:dyDescent="0.3">
      <c r="B345" s="27" t="s">
        <v>341</v>
      </c>
      <c r="C345" s="62" t="s">
        <v>3424</v>
      </c>
      <c r="D345" s="25" t="s">
        <v>2980</v>
      </c>
      <c r="E345" s="25" t="s">
        <v>4097</v>
      </c>
      <c r="F345" s="26">
        <v>44096</v>
      </c>
      <c r="H345" s="90">
        <v>2.14395549846813E-4</v>
      </c>
      <c r="I345" s="90">
        <v>1.1147667282784801E-2</v>
      </c>
      <c r="J345" s="90">
        <v>1.3665111040609199</v>
      </c>
      <c r="K345" s="97">
        <v>9.0371977421455096E-4</v>
      </c>
      <c r="L345" s="90">
        <v>6.8796753112110301E-3</v>
      </c>
      <c r="M345" s="90">
        <v>0.80665777695685403</v>
      </c>
    </row>
    <row r="346" spans="2:13" x14ac:dyDescent="0.3">
      <c r="B346" s="27" t="s">
        <v>342</v>
      </c>
      <c r="C346" s="62" t="s">
        <v>3425</v>
      </c>
      <c r="D346" s="25" t="s">
        <v>2981</v>
      </c>
      <c r="E346" s="25" t="s">
        <v>4153</v>
      </c>
      <c r="F346" s="26">
        <v>44096</v>
      </c>
      <c r="H346" s="90">
        <v>3.32778836309444E-4</v>
      </c>
      <c r="I346" s="90">
        <v>1.0773873691505301E-2</v>
      </c>
      <c r="J346" s="90">
        <v>1.04921504971571</v>
      </c>
      <c r="K346" s="97">
        <v>1.3311288057593601E-3</v>
      </c>
      <c r="L346" s="90">
        <v>7.4454896093811796E-3</v>
      </c>
      <c r="M346" s="90">
        <v>0.60907191291335006</v>
      </c>
    </row>
    <row r="347" spans="2:13" x14ac:dyDescent="0.3">
      <c r="B347" s="27" t="s">
        <v>343</v>
      </c>
      <c r="C347" s="62" t="s">
        <v>3426</v>
      </c>
      <c r="D347" s="25" t="s">
        <v>2982</v>
      </c>
      <c r="E347" s="25" t="s">
        <v>4155</v>
      </c>
      <c r="F347" s="26">
        <v>44096</v>
      </c>
      <c r="H347" s="90">
        <v>4.0045997593551901E-4</v>
      </c>
      <c r="I347" s="90">
        <v>1.35822996526258E-2</v>
      </c>
      <c r="J347" s="90">
        <v>1.24180024267844</v>
      </c>
      <c r="K347" s="97">
        <v>1.60185900313081E-3</v>
      </c>
      <c r="L347" s="90">
        <v>9.2676049462170305E-3</v>
      </c>
      <c r="M347" s="90">
        <v>0.70943176979199096</v>
      </c>
    </row>
    <row r="348" spans="2:13" x14ac:dyDescent="0.3">
      <c r="B348" s="27" t="s">
        <v>344</v>
      </c>
      <c r="C348" s="62" t="s">
        <v>3427</v>
      </c>
      <c r="D348" s="25" t="s">
        <v>2982</v>
      </c>
      <c r="E348" s="25" t="s">
        <v>4156</v>
      </c>
      <c r="F348" s="26">
        <v>44096</v>
      </c>
      <c r="H348" s="90">
        <v>3.34098331222776E-4</v>
      </c>
      <c r="I348" s="90">
        <v>1.15080249088351E-2</v>
      </c>
      <c r="J348" s="90">
        <v>0.82242665848752905</v>
      </c>
      <c r="K348" s="97">
        <v>1.3364066035137501E-3</v>
      </c>
      <c r="L348" s="90">
        <v>7.8617287726956402E-3</v>
      </c>
      <c r="M348" s="90">
        <v>0.49945171413128298</v>
      </c>
    </row>
    <row r="349" spans="2:13" x14ac:dyDescent="0.3">
      <c r="B349" s="27" t="s">
        <v>345</v>
      </c>
      <c r="C349" s="62" t="s">
        <v>3428</v>
      </c>
      <c r="D349" s="25" t="s">
        <v>2982</v>
      </c>
      <c r="E349" s="25" t="s">
        <v>4095</v>
      </c>
      <c r="F349" s="26">
        <v>44096</v>
      </c>
      <c r="H349" s="90">
        <v>7.3170795076293903E-4</v>
      </c>
      <c r="I349" s="90">
        <v>2.2476253616332501E-2</v>
      </c>
      <c r="J349" s="90">
        <v>1.47507057281473</v>
      </c>
      <c r="K349" s="97">
        <v>2.93571229121881E-3</v>
      </c>
      <c r="L349" s="90">
        <v>1.5800219080119901E-2</v>
      </c>
      <c r="M349" s="90">
        <v>0.86965499158395698</v>
      </c>
    </row>
    <row r="350" spans="2:13" x14ac:dyDescent="0.3">
      <c r="B350" s="27" t="s">
        <v>346</v>
      </c>
      <c r="C350" s="62" t="s">
        <v>3429</v>
      </c>
      <c r="D350" s="25" t="s">
        <v>2983</v>
      </c>
      <c r="E350" s="25" t="s">
        <v>4092</v>
      </c>
      <c r="F350" s="26">
        <v>44096</v>
      </c>
      <c r="H350" s="90">
        <v>6.6476604843046505E-4</v>
      </c>
      <c r="I350" s="90">
        <v>2.3842717928346201E-2</v>
      </c>
      <c r="J350" s="90">
        <v>1.52512805398146</v>
      </c>
      <c r="K350" s="97">
        <v>2.5986812033806901E-3</v>
      </c>
      <c r="L350" s="90">
        <v>1.55907169755665E-2</v>
      </c>
      <c r="M350" s="90">
        <v>0.92200468716327999</v>
      </c>
    </row>
    <row r="351" spans="2:13" x14ac:dyDescent="0.3">
      <c r="B351" s="27" t="s">
        <v>347</v>
      </c>
      <c r="C351" s="62" t="s">
        <v>3430</v>
      </c>
      <c r="D351" s="25" t="s">
        <v>2983</v>
      </c>
      <c r="E351" s="25" t="s">
        <v>4126</v>
      </c>
      <c r="F351" s="26">
        <v>44096</v>
      </c>
      <c r="H351" s="90">
        <v>3.3341202652081798E-4</v>
      </c>
      <c r="I351" s="90">
        <v>1.14355018013157E-2</v>
      </c>
      <c r="J351" s="90">
        <v>0.90307409191154897</v>
      </c>
      <c r="K351" s="97">
        <v>1.3336612028069801E-3</v>
      </c>
      <c r="L351" s="90">
        <v>7.7672779298154603E-3</v>
      </c>
      <c r="M351" s="90">
        <v>0.53064851381350298</v>
      </c>
    </row>
    <row r="352" spans="2:13" x14ac:dyDescent="0.3">
      <c r="B352" s="27" t="s">
        <v>348</v>
      </c>
      <c r="C352" s="62" t="s">
        <v>3431</v>
      </c>
      <c r="D352" s="25" t="s">
        <v>2984</v>
      </c>
      <c r="E352" s="25" t="s">
        <v>4124</v>
      </c>
      <c r="F352" s="26">
        <v>44096</v>
      </c>
      <c r="H352" s="90">
        <v>-5.8764035020431003E-2</v>
      </c>
      <c r="I352" s="90">
        <v>-7.0314944423444103E-3</v>
      </c>
      <c r="J352" s="90">
        <v>1.8301917456483401</v>
      </c>
      <c r="K352" s="97">
        <v>-2.9691664985875801E-2</v>
      </c>
      <c r="L352" s="90">
        <v>-0.39818527857278202</v>
      </c>
      <c r="M352" s="90">
        <v>3.8417967198256502</v>
      </c>
    </row>
    <row r="353" spans="2:13" x14ac:dyDescent="0.3">
      <c r="B353" s="27" t="s">
        <v>349</v>
      </c>
      <c r="C353" s="62" t="s">
        <v>3432</v>
      </c>
      <c r="D353" s="25" t="s">
        <v>2984</v>
      </c>
      <c r="E353" s="25" t="s">
        <v>4088</v>
      </c>
      <c r="F353" s="26">
        <v>44096</v>
      </c>
      <c r="H353" s="90">
        <v>-5.8249658195563797E-2</v>
      </c>
      <c r="I353" s="90">
        <v>9.5825618700473604E-3</v>
      </c>
      <c r="J353" s="90">
        <v>2.02506288460427</v>
      </c>
      <c r="K353" s="97">
        <v>-2.7613880956778299E-2</v>
      </c>
      <c r="L353" s="90">
        <v>-0.38681384494339</v>
      </c>
      <c r="M353" s="90">
        <v>3.9852908779721501</v>
      </c>
    </row>
    <row r="354" spans="2:13" x14ac:dyDescent="0.3">
      <c r="B354" s="27" t="s">
        <v>350</v>
      </c>
      <c r="C354" s="62" t="s">
        <v>3433</v>
      </c>
      <c r="D354" s="25" t="s">
        <v>2984</v>
      </c>
      <c r="E354" s="25" t="s">
        <v>0</v>
      </c>
      <c r="F354" s="26">
        <v>44096</v>
      </c>
      <c r="H354" s="90">
        <v>-5.6060714541672503E-2</v>
      </c>
      <c r="I354" s="90">
        <v>7.9560059020877802E-2</v>
      </c>
      <c r="J354" s="90">
        <v>2.8496687946244501</v>
      </c>
      <c r="K354" s="97">
        <v>-1.8873606495617399E-2</v>
      </c>
      <c r="L354" s="90">
        <v>-0.33889492278831301</v>
      </c>
      <c r="M354" s="90">
        <v>4.5916547234810396</v>
      </c>
    </row>
    <row r="355" spans="2:13" x14ac:dyDescent="0.3">
      <c r="B355" s="27" t="s">
        <v>351</v>
      </c>
      <c r="C355" s="62" t="s">
        <v>3434</v>
      </c>
      <c r="D355" s="25" t="s">
        <v>2984</v>
      </c>
      <c r="E355" s="25" t="s">
        <v>4125</v>
      </c>
      <c r="F355" s="26">
        <v>44096</v>
      </c>
      <c r="H355" s="90">
        <v>-5.8657279714680002E-2</v>
      </c>
      <c r="I355" s="90">
        <v>-3.5305382880324002E-3</v>
      </c>
      <c r="J355" s="90">
        <v>1.8711865768636899</v>
      </c>
      <c r="K355" s="97">
        <v>-2.9248234477563501E-2</v>
      </c>
      <c r="L355" s="90">
        <v>-0.39578909745614499</v>
      </c>
      <c r="M355" s="90">
        <v>3.8719962256436702</v>
      </c>
    </row>
    <row r="356" spans="2:13" x14ac:dyDescent="0.3">
      <c r="B356" s="27" t="s">
        <v>352</v>
      </c>
      <c r="C356" s="62" t="s">
        <v>3435</v>
      </c>
      <c r="D356" s="25" t="s">
        <v>2984</v>
      </c>
      <c r="E356" s="25" t="s">
        <v>4126</v>
      </c>
      <c r="F356" s="26">
        <v>44096</v>
      </c>
      <c r="H356" s="90">
        <v>-6.1500397987401798E-2</v>
      </c>
      <c r="I356" s="90">
        <v>-9.4421381709253197E-2</v>
      </c>
      <c r="J356" s="90">
        <v>0.810642898795777</v>
      </c>
      <c r="K356" s="97">
        <v>-4.0617185186420102E-2</v>
      </c>
      <c r="L356" s="90">
        <v>-0.45804549836247999</v>
      </c>
      <c r="M356" s="90">
        <v>3.0898046605216201</v>
      </c>
    </row>
    <row r="357" spans="2:13" x14ac:dyDescent="0.3">
      <c r="B357" s="27" t="s">
        <v>353</v>
      </c>
      <c r="C357" s="62" t="s">
        <v>3436</v>
      </c>
      <c r="D357" s="25" t="s">
        <v>2984</v>
      </c>
      <c r="E357" s="25" t="s">
        <v>4127</v>
      </c>
      <c r="F357" s="26">
        <v>44096</v>
      </c>
      <c r="H357" s="90">
        <v>-6.0133713213872397E-2</v>
      </c>
      <c r="I357" s="90">
        <v>-5.0731064402498298E-2</v>
      </c>
      <c r="J357" s="90">
        <v>5.4860711434230298</v>
      </c>
      <c r="K357" s="97">
        <v>-3.5154858051100697E-2</v>
      </c>
      <c r="L357" s="90">
        <v>-0.42812218016479198</v>
      </c>
      <c r="M357" s="90">
        <v>3.4651224805202201</v>
      </c>
    </row>
    <row r="358" spans="2:13" x14ac:dyDescent="0.3">
      <c r="B358" s="27" t="s">
        <v>354</v>
      </c>
      <c r="C358" s="62" t="s">
        <v>3437</v>
      </c>
      <c r="D358" s="25" t="s">
        <v>2985</v>
      </c>
      <c r="E358" s="25" t="s">
        <v>4088</v>
      </c>
      <c r="F358" s="26">
        <v>44096</v>
      </c>
      <c r="H358" s="90">
        <v>3.4419626899762101E-4</v>
      </c>
      <c r="I358" s="90">
        <v>1.0719003148551599E-2</v>
      </c>
      <c r="J358" s="90">
        <v>1.1530804533322201</v>
      </c>
      <c r="K358" s="97">
        <v>1.3481156202033199E-3</v>
      </c>
      <c r="L358" s="90">
        <v>7.3911807703552802E-3</v>
      </c>
      <c r="M358" s="90">
        <v>0.68259661638876401</v>
      </c>
    </row>
    <row r="359" spans="2:13" x14ac:dyDescent="0.3">
      <c r="B359" s="27" t="s">
        <v>355</v>
      </c>
      <c r="C359" s="62" t="s">
        <v>3438</v>
      </c>
      <c r="D359" s="25" t="s">
        <v>2985</v>
      </c>
      <c r="E359" s="25" t="s">
        <v>4126</v>
      </c>
      <c r="F359" s="26">
        <v>44096</v>
      </c>
      <c r="H359" s="90">
        <v>3.3546730264788499E-4</v>
      </c>
      <c r="I359" s="90">
        <v>1.07131903860136E-2</v>
      </c>
      <c r="J359" s="90">
        <v>1.2123727752623401</v>
      </c>
      <c r="K359" s="97">
        <v>1.34188248921419E-3</v>
      </c>
      <c r="L359" s="90">
        <v>7.3884244557120803E-3</v>
      </c>
      <c r="M359" s="90">
        <v>0.67804520276695301</v>
      </c>
    </row>
    <row r="360" spans="2:13" x14ac:dyDescent="0.3">
      <c r="B360" s="27" t="s">
        <v>356</v>
      </c>
      <c r="C360" s="62" t="s">
        <v>3439</v>
      </c>
      <c r="D360" s="25" t="s">
        <v>2986</v>
      </c>
      <c r="E360" s="25" t="s">
        <v>4155</v>
      </c>
      <c r="F360" s="26">
        <v>44096</v>
      </c>
      <c r="H360" s="90">
        <v>-1.56104575580684E-2</v>
      </c>
      <c r="I360" s="90">
        <v>0.158723397726135</v>
      </c>
      <c r="J360" s="90"/>
      <c r="K360" s="97">
        <v>-9.1837913714698498E-3</v>
      </c>
      <c r="L360" s="90">
        <v>5.5995591173996197E-2</v>
      </c>
      <c r="M360" s="90">
        <v>1.5571482213999801</v>
      </c>
    </row>
    <row r="361" spans="2:13" x14ac:dyDescent="0.3">
      <c r="B361" s="27" t="s">
        <v>357</v>
      </c>
      <c r="C361" s="62" t="s">
        <v>3440</v>
      </c>
      <c r="D361" s="25" t="s">
        <v>2986</v>
      </c>
      <c r="E361" s="25" t="s">
        <v>4088</v>
      </c>
      <c r="F361" s="26">
        <v>44096</v>
      </c>
      <c r="H361" s="90">
        <v>-1.50687150380691E-2</v>
      </c>
      <c r="I361" s="90">
        <v>0.17623386502236801</v>
      </c>
      <c r="J361" s="90"/>
      <c r="K361" s="97">
        <v>-6.9956938204995796E-3</v>
      </c>
      <c r="L361" s="90">
        <v>6.8019053287571296E-2</v>
      </c>
      <c r="M361" s="90"/>
    </row>
    <row r="362" spans="2:13" x14ac:dyDescent="0.3">
      <c r="B362" s="27" t="s">
        <v>358</v>
      </c>
      <c r="C362" s="62" t="s">
        <v>3441</v>
      </c>
      <c r="D362" s="25" t="s">
        <v>2986</v>
      </c>
      <c r="E362" s="25" t="s">
        <v>0</v>
      </c>
      <c r="F362" s="26">
        <v>44096</v>
      </c>
      <c r="H362" s="90">
        <v>-1.2752224847645301E-2</v>
      </c>
      <c r="I362" s="90">
        <v>0.25071075924643099</v>
      </c>
      <c r="J362" s="90">
        <v>2.8386076446622601</v>
      </c>
      <c r="K362" s="97">
        <v>2.2861198885948402E-3</v>
      </c>
      <c r="L362" s="90">
        <v>0.119154837011592</v>
      </c>
      <c r="M362" s="90">
        <v>2.3351050707788099</v>
      </c>
    </row>
    <row r="363" spans="2:13" x14ac:dyDescent="0.3">
      <c r="B363" s="27" t="s">
        <v>359</v>
      </c>
      <c r="C363" s="62" t="s">
        <v>3442</v>
      </c>
      <c r="D363" s="25" t="s">
        <v>2986</v>
      </c>
      <c r="E363" s="25" t="s">
        <v>4158</v>
      </c>
      <c r="F363" s="26">
        <v>44096</v>
      </c>
      <c r="H363" s="90">
        <v>-1.5346756754297501E-2</v>
      </c>
      <c r="I363" s="90">
        <v>0.167482770484639</v>
      </c>
      <c r="J363" s="90"/>
      <c r="K363" s="97">
        <v>-8.0882095971901401E-3</v>
      </c>
      <c r="L363" s="90">
        <v>6.2007013730180902E-2</v>
      </c>
      <c r="M363" s="90"/>
    </row>
    <row r="364" spans="2:13" x14ac:dyDescent="0.3">
      <c r="B364" s="27" t="s">
        <v>360</v>
      </c>
      <c r="C364" s="62" t="s">
        <v>3443</v>
      </c>
      <c r="D364" s="25" t="s">
        <v>2986</v>
      </c>
      <c r="E364" s="25" t="s">
        <v>4126</v>
      </c>
      <c r="F364" s="26">
        <v>44096</v>
      </c>
      <c r="H364" s="90">
        <v>-1.60315968969371E-2</v>
      </c>
      <c r="I364" s="90">
        <v>0.14558859857061199</v>
      </c>
      <c r="J364" s="90">
        <v>1.60430720898148</v>
      </c>
      <c r="K364" s="97">
        <v>-1.0826903690031E-2</v>
      </c>
      <c r="L364" s="90">
        <v>4.6965990441094597E-2</v>
      </c>
      <c r="M364" s="90">
        <v>1.44647726719995</v>
      </c>
    </row>
    <row r="365" spans="2:13" x14ac:dyDescent="0.3">
      <c r="B365" s="27" t="s">
        <v>361</v>
      </c>
      <c r="C365" s="62" t="s">
        <v>3444</v>
      </c>
      <c r="D365" s="25" t="s">
        <v>2986</v>
      </c>
      <c r="E365" s="25" t="s">
        <v>4127</v>
      </c>
      <c r="F365" s="26">
        <v>44096</v>
      </c>
      <c r="H365" s="90">
        <v>0</v>
      </c>
      <c r="I365" s="90">
        <v>0</v>
      </c>
      <c r="J365" s="90">
        <v>-1.91113981054514</v>
      </c>
      <c r="K365" s="97">
        <v>0</v>
      </c>
      <c r="L365" s="90">
        <v>0</v>
      </c>
      <c r="M365" s="90">
        <v>0</v>
      </c>
    </row>
    <row r="366" spans="2:13" x14ac:dyDescent="0.3">
      <c r="B366" s="27" t="s">
        <v>362</v>
      </c>
      <c r="C366" s="62" t="s">
        <v>3445</v>
      </c>
      <c r="D366" s="25" t="s">
        <v>2987</v>
      </c>
      <c r="E366" s="25" t="s">
        <v>4092</v>
      </c>
      <c r="F366" s="26">
        <v>44096</v>
      </c>
      <c r="H366" s="90">
        <v>-0.34573043676573401</v>
      </c>
      <c r="I366" s="90">
        <v>-8.7022082657349493</v>
      </c>
      <c r="J366" s="90">
        <v>-27.275199278403299</v>
      </c>
      <c r="K366" s="97">
        <v>-2.4236358603957302</v>
      </c>
      <c r="L366" s="90">
        <v>-3.2562226913796599</v>
      </c>
      <c r="M366" s="90">
        <v>-20.6855556994851</v>
      </c>
    </row>
    <row r="367" spans="2:13" x14ac:dyDescent="0.3">
      <c r="B367" s="27" t="s">
        <v>363</v>
      </c>
      <c r="C367" s="62" t="s">
        <v>3446</v>
      </c>
      <c r="D367" s="25" t="s">
        <v>2987</v>
      </c>
      <c r="E367" s="25" t="s">
        <v>4140</v>
      </c>
      <c r="F367" s="26">
        <v>44096</v>
      </c>
      <c r="H367" s="90">
        <v>-0.34563740819066902</v>
      </c>
      <c r="I367" s="90">
        <v>-8.6995749978959793</v>
      </c>
      <c r="J367" s="90">
        <v>-27.2510511617002</v>
      </c>
      <c r="K367" s="97">
        <v>-2.42328312524478</v>
      </c>
      <c r="L367" s="90">
        <v>-3.25430614429933</v>
      </c>
      <c r="M367" s="90">
        <v>-20.666525938111601</v>
      </c>
    </row>
    <row r="368" spans="2:13" x14ac:dyDescent="0.3">
      <c r="B368" s="27" t="s">
        <v>364</v>
      </c>
      <c r="C368" s="62" t="s">
        <v>3447</v>
      </c>
      <c r="D368" s="25" t="s">
        <v>2987</v>
      </c>
      <c r="E368" s="25" t="s">
        <v>4160</v>
      </c>
      <c r="F368" s="26">
        <v>44096</v>
      </c>
      <c r="H368" s="90">
        <v>-0.347533481726714</v>
      </c>
      <c r="I368" s="90">
        <v>-8.7554270560794993</v>
      </c>
      <c r="J368" s="90">
        <v>-27.761668759107099</v>
      </c>
      <c r="K368" s="97">
        <v>-2.43073514748176</v>
      </c>
      <c r="L368" s="90">
        <v>-3.2949877818282398</v>
      </c>
      <c r="M368" s="90">
        <v>-21.069109885866101</v>
      </c>
    </row>
    <row r="369" spans="2:13" x14ac:dyDescent="0.3">
      <c r="B369" s="27" t="s">
        <v>365</v>
      </c>
      <c r="C369" s="62" t="s">
        <v>3448</v>
      </c>
      <c r="D369" s="25" t="s">
        <v>2987</v>
      </c>
      <c r="E369" s="25" t="s">
        <v>4088</v>
      </c>
      <c r="F369" s="26">
        <v>44096</v>
      </c>
      <c r="H369" s="90">
        <v>-0.34672938636504103</v>
      </c>
      <c r="I369" s="90">
        <v>-8.7314926516264695</v>
      </c>
      <c r="J369" s="90">
        <v>-24.890977395436501</v>
      </c>
      <c r="K369" s="97">
        <v>-2.42754233831874</v>
      </c>
      <c r="L369" s="90">
        <v>-3.2775597669569798</v>
      </c>
      <c r="M369" s="90">
        <v>-18.331615961884399</v>
      </c>
    </row>
    <row r="370" spans="2:13" x14ac:dyDescent="0.3">
      <c r="B370" s="27" t="s">
        <v>366</v>
      </c>
      <c r="C370" s="62" t="s">
        <v>3449</v>
      </c>
      <c r="D370" s="25" t="s">
        <v>2987</v>
      </c>
      <c r="E370" s="25" t="s">
        <v>0</v>
      </c>
      <c r="F370" s="26">
        <v>44096</v>
      </c>
      <c r="H370" s="90">
        <v>-0.34345273015787797</v>
      </c>
      <c r="I370" s="90">
        <v>-8.6356766587414295</v>
      </c>
      <c r="J370" s="90"/>
      <c r="K370" s="97">
        <v>-2.4147350257408098</v>
      </c>
      <c r="L370" s="90">
        <v>-3.2077556726108001</v>
      </c>
      <c r="M370" s="90"/>
    </row>
    <row r="371" spans="2:13" x14ac:dyDescent="0.3">
      <c r="B371" s="27" t="s">
        <v>367</v>
      </c>
      <c r="C371" s="62" t="s">
        <v>3450</v>
      </c>
      <c r="D371" s="25" t="s">
        <v>2987</v>
      </c>
      <c r="E371" s="25" t="s">
        <v>4125</v>
      </c>
      <c r="F371" s="26">
        <v>44096</v>
      </c>
      <c r="H371" s="90">
        <v>-0.34671926896408001</v>
      </c>
      <c r="I371" s="90">
        <v>-8.7314921537617902</v>
      </c>
      <c r="J371" s="90">
        <v>-27.543269488349299</v>
      </c>
      <c r="K371" s="97">
        <v>-2.4275417003991602</v>
      </c>
      <c r="L371" s="90">
        <v>-3.2775509974271699</v>
      </c>
      <c r="M371" s="90">
        <v>-20.896825675765299</v>
      </c>
    </row>
    <row r="372" spans="2:13" x14ac:dyDescent="0.3">
      <c r="B372" s="27" t="s">
        <v>368</v>
      </c>
      <c r="C372" s="62" t="s">
        <v>3451</v>
      </c>
      <c r="D372" s="25" t="s">
        <v>2988</v>
      </c>
      <c r="E372" s="25" t="s">
        <v>4124</v>
      </c>
      <c r="F372" s="26">
        <v>44096</v>
      </c>
      <c r="H372" s="90">
        <v>1.9433143390415399</v>
      </c>
      <c r="I372" s="90">
        <v>-4.7208015788783104</v>
      </c>
      <c r="J372" s="90">
        <v>18.128301727119801</v>
      </c>
      <c r="K372" s="97">
        <v>-0.74600049119908396</v>
      </c>
      <c r="L372" s="90">
        <v>-6.8038440613236197</v>
      </c>
      <c r="M372" s="90">
        <v>5.34786796324624</v>
      </c>
    </row>
    <row r="373" spans="2:13" x14ac:dyDescent="0.3">
      <c r="B373" s="27" t="s">
        <v>369</v>
      </c>
      <c r="C373" s="62" t="s">
        <v>3452</v>
      </c>
      <c r="D373" s="25" t="s">
        <v>2988</v>
      </c>
      <c r="E373" s="25" t="s">
        <v>4125</v>
      </c>
      <c r="F373" s="26">
        <v>44096</v>
      </c>
      <c r="H373" s="90">
        <v>1.9444703888439101</v>
      </c>
      <c r="I373" s="90">
        <v>-4.6874302655851396</v>
      </c>
      <c r="J373" s="90">
        <v>15.47244741123</v>
      </c>
      <c r="K373" s="97">
        <v>-0.74162492946925296</v>
      </c>
      <c r="L373" s="90">
        <v>-6.7814046048661103</v>
      </c>
      <c r="M373" s="90">
        <v>5.6545842464402103</v>
      </c>
    </row>
    <row r="374" spans="2:13" x14ac:dyDescent="0.3">
      <c r="B374" s="27" t="s">
        <v>370</v>
      </c>
      <c r="C374" s="62" t="s">
        <v>3453</v>
      </c>
      <c r="D374" s="25" t="s">
        <v>2988</v>
      </c>
      <c r="E374" s="25" t="s">
        <v>4126</v>
      </c>
      <c r="F374" s="26">
        <v>44096</v>
      </c>
      <c r="H374" s="90">
        <v>1.94234917580616</v>
      </c>
      <c r="I374" s="90">
        <v>-4.7499537190597003</v>
      </c>
      <c r="J374" s="90">
        <v>17.713040401023999</v>
      </c>
      <c r="K374" s="97">
        <v>-0.74976996220357295</v>
      </c>
      <c r="L374" s="90">
        <v>-6.8234368129196801</v>
      </c>
      <c r="M374" s="90">
        <v>5.0802072451915601</v>
      </c>
    </row>
    <row r="375" spans="2:13" x14ac:dyDescent="0.3">
      <c r="B375" s="27" t="s">
        <v>371</v>
      </c>
      <c r="C375" s="62" t="s">
        <v>3454</v>
      </c>
      <c r="D375" s="25" t="s">
        <v>2989</v>
      </c>
      <c r="E375" s="25" t="s">
        <v>4153</v>
      </c>
      <c r="F375" s="26">
        <v>44096</v>
      </c>
      <c r="H375" s="90">
        <v>0.136771640609368</v>
      </c>
      <c r="I375" s="90">
        <v>-1.5272832768459901</v>
      </c>
      <c r="J375" s="90"/>
      <c r="K375" s="97">
        <v>-1.79619130722131</v>
      </c>
      <c r="L375" s="90">
        <v>-1.53962644399144</v>
      </c>
      <c r="M375" s="90"/>
    </row>
    <row r="376" spans="2:13" x14ac:dyDescent="0.3">
      <c r="B376" s="27" t="s">
        <v>372</v>
      </c>
      <c r="C376" s="62" t="s">
        <v>3455</v>
      </c>
      <c r="D376" s="25" t="s">
        <v>2990</v>
      </c>
      <c r="E376" s="25" t="s">
        <v>4153</v>
      </c>
      <c r="F376" s="26">
        <v>44096</v>
      </c>
      <c r="H376" s="90">
        <v>0.36752030955540199</v>
      </c>
      <c r="I376" s="90">
        <v>-1.34492543274973</v>
      </c>
      <c r="J376" s="90"/>
      <c r="K376" s="97">
        <v>-0.41613780576881299</v>
      </c>
      <c r="L376" s="90">
        <v>-1.6747803627367801</v>
      </c>
      <c r="M376" s="90"/>
    </row>
    <row r="377" spans="2:13" x14ac:dyDescent="0.3">
      <c r="B377" s="27" t="s">
        <v>373</v>
      </c>
      <c r="C377" s="62" t="s">
        <v>3456</v>
      </c>
      <c r="D377" s="25" t="s">
        <v>2991</v>
      </c>
      <c r="E377" s="25" t="s">
        <v>4092</v>
      </c>
      <c r="F377" s="26">
        <v>44096</v>
      </c>
      <c r="H377" s="90">
        <v>-6.13797274127137E-3</v>
      </c>
      <c r="I377" s="90">
        <v>0.161348017900309</v>
      </c>
      <c r="J377" s="90">
        <v>2.6538746580627</v>
      </c>
      <c r="K377" s="97">
        <v>2.53666592470836E-2</v>
      </c>
      <c r="L377" s="90">
        <v>4.2408692024764596E-3</v>
      </c>
      <c r="M377" s="90">
        <v>3.5345494768989698</v>
      </c>
    </row>
    <row r="378" spans="2:13" x14ac:dyDescent="0.3">
      <c r="B378" s="27" t="s">
        <v>374</v>
      </c>
      <c r="C378" s="62" t="s">
        <v>3457</v>
      </c>
      <c r="D378" s="25" t="s">
        <v>2991</v>
      </c>
      <c r="E378" s="25" t="s">
        <v>4088</v>
      </c>
      <c r="F378" s="26">
        <v>44096</v>
      </c>
      <c r="H378" s="90">
        <v>-5.6183700507972398E-3</v>
      </c>
      <c r="I378" s="90">
        <v>0.17804065319069201</v>
      </c>
      <c r="J378" s="90">
        <v>2.8507121302027398</v>
      </c>
      <c r="K378" s="97">
        <v>2.7454117844172302E-2</v>
      </c>
      <c r="L378" s="90">
        <v>1.5698002607678101E-2</v>
      </c>
      <c r="M378" s="90">
        <v>3.67801297725237</v>
      </c>
    </row>
    <row r="379" spans="2:13" x14ac:dyDescent="0.3">
      <c r="B379" s="27" t="s">
        <v>375</v>
      </c>
      <c r="C379" s="62" t="s">
        <v>3458</v>
      </c>
      <c r="D379" s="25" t="s">
        <v>2991</v>
      </c>
      <c r="E379" s="25" t="s">
        <v>4093</v>
      </c>
      <c r="F379" s="26">
        <v>44096</v>
      </c>
      <c r="H379" s="90">
        <v>-6.9869906837993802E-3</v>
      </c>
      <c r="I379" s="90">
        <v>0.134183238515106</v>
      </c>
      <c r="J379" s="90">
        <v>2.3341477615758799</v>
      </c>
      <c r="K379" s="97">
        <v>2.1981686950312E-2</v>
      </c>
      <c r="L379" s="90">
        <v>-1.44066796565312E-2</v>
      </c>
      <c r="M379" s="90">
        <v>3.3013535050486098</v>
      </c>
    </row>
    <row r="380" spans="2:13" x14ac:dyDescent="0.3">
      <c r="B380" s="27" t="s">
        <v>376</v>
      </c>
      <c r="C380" s="62" t="s">
        <v>3459</v>
      </c>
      <c r="D380" s="25" t="s">
        <v>2991</v>
      </c>
      <c r="E380" s="25" t="s">
        <v>4115</v>
      </c>
      <c r="F380" s="26">
        <v>44096</v>
      </c>
      <c r="H380" s="90">
        <v>-2.8737724278471398E-3</v>
      </c>
      <c r="I380" s="90">
        <v>0.26591144014673801</v>
      </c>
      <c r="J380" s="90">
        <v>2.6386259052742398</v>
      </c>
      <c r="K380" s="97">
        <v>3.8415566996263799E-2</v>
      </c>
      <c r="L380" s="90">
        <v>7.6000054468749995E-2</v>
      </c>
      <c r="M380" s="90">
        <v>3.1754894409459702</v>
      </c>
    </row>
    <row r="381" spans="2:13" x14ac:dyDescent="0.3">
      <c r="B381" s="27" t="s">
        <v>377</v>
      </c>
      <c r="C381" s="62" t="s">
        <v>3460</v>
      </c>
      <c r="D381" s="25" t="s">
        <v>2991</v>
      </c>
      <c r="E381" s="25" t="s">
        <v>4116</v>
      </c>
      <c r="F381" s="26">
        <v>44096</v>
      </c>
      <c r="H381" s="90">
        <v>-9.7265766271448194E-3</v>
      </c>
      <c r="I381" s="90">
        <v>4.6462654609058497E-2</v>
      </c>
      <c r="J381" s="90">
        <v>1.3079243883112199</v>
      </c>
      <c r="K381" s="97">
        <v>1.1020388774341E-2</v>
      </c>
      <c r="L381" s="90">
        <v>-7.4633825715864105E-2</v>
      </c>
      <c r="M381" s="90">
        <v>2.5515173461826599</v>
      </c>
    </row>
    <row r="382" spans="2:13" x14ac:dyDescent="0.3">
      <c r="B382" s="27" t="s">
        <v>378</v>
      </c>
      <c r="C382" s="62" t="s">
        <v>3461</v>
      </c>
      <c r="D382" s="25" t="s">
        <v>2991</v>
      </c>
      <c r="E382" s="25" t="s">
        <v>4096</v>
      </c>
      <c r="F382" s="26">
        <v>44096</v>
      </c>
      <c r="H382" s="90">
        <v>-3.2043698411143898E-3</v>
      </c>
      <c r="I382" s="90">
        <v>0.25536652137816401</v>
      </c>
      <c r="J382" s="90">
        <v>3.7666380518203399</v>
      </c>
      <c r="K382" s="97">
        <v>3.7106631316419197E-2</v>
      </c>
      <c r="L382" s="90">
        <v>6.8763434501306606E-2</v>
      </c>
      <c r="M382" s="90">
        <v>4.3445369614346401</v>
      </c>
    </row>
    <row r="383" spans="2:13" x14ac:dyDescent="0.3">
      <c r="B383" s="27" t="s">
        <v>379</v>
      </c>
      <c r="C383" s="62" t="s">
        <v>3462</v>
      </c>
      <c r="D383" s="25" t="s">
        <v>2991</v>
      </c>
      <c r="E383" s="25" t="s">
        <v>4097</v>
      </c>
      <c r="F383" s="26">
        <v>44096</v>
      </c>
      <c r="H383" s="90">
        <v>-3.5257955460110701E-3</v>
      </c>
      <c r="I383" s="90">
        <v>0.24498817492712999</v>
      </c>
      <c r="J383" s="90">
        <v>3.6439372961467602</v>
      </c>
      <c r="K383" s="97">
        <v>3.5808569737128003E-2</v>
      </c>
      <c r="L383" s="90">
        <v>6.1644018933293403E-2</v>
      </c>
      <c r="M383" s="90">
        <v>4.25536768361781</v>
      </c>
    </row>
    <row r="384" spans="2:13" x14ac:dyDescent="0.3">
      <c r="B384" s="27" t="s">
        <v>380</v>
      </c>
      <c r="C384" s="62" t="s">
        <v>3463</v>
      </c>
      <c r="D384" s="25" t="s">
        <v>2991</v>
      </c>
      <c r="E384" s="25" t="s">
        <v>4117</v>
      </c>
      <c r="F384" s="26">
        <v>44096</v>
      </c>
      <c r="H384" s="90">
        <v>-3.2897766686801298E-3</v>
      </c>
      <c r="I384" s="90">
        <v>0.25272153088735599</v>
      </c>
      <c r="J384" s="90">
        <v>3.7359392927100998</v>
      </c>
      <c r="K384" s="97">
        <v>3.67730270227185E-2</v>
      </c>
      <c r="L384" s="90">
        <v>6.6952335146197597E-2</v>
      </c>
      <c r="M384" s="90">
        <v>4.3222568048804497</v>
      </c>
    </row>
    <row r="385" spans="2:13" x14ac:dyDescent="0.3">
      <c r="B385" s="27" t="s">
        <v>381</v>
      </c>
      <c r="C385" s="62" t="s">
        <v>3464</v>
      </c>
      <c r="D385" s="25" t="s">
        <v>2992</v>
      </c>
      <c r="E385" s="25" t="s">
        <v>4092</v>
      </c>
      <c r="F385" s="26">
        <v>44096</v>
      </c>
      <c r="H385" s="90">
        <v>-6.4409705373691404E-3</v>
      </c>
      <c r="I385" s="90">
        <v>-0.25972301782530799</v>
      </c>
      <c r="J385" s="90">
        <v>-1.63520955538843</v>
      </c>
      <c r="K385" s="97">
        <v>0.106522703754308</v>
      </c>
      <c r="L385" s="90">
        <v>-0.44241178065931303</v>
      </c>
      <c r="M385" s="90">
        <v>1.08088660672365</v>
      </c>
    </row>
    <row r="386" spans="2:13" x14ac:dyDescent="0.3">
      <c r="B386" s="27" t="s">
        <v>382</v>
      </c>
      <c r="C386" s="62" t="s">
        <v>3465</v>
      </c>
      <c r="D386" s="25" t="s">
        <v>2992</v>
      </c>
      <c r="E386" s="25" t="s">
        <v>4093</v>
      </c>
      <c r="F386" s="26">
        <v>44096</v>
      </c>
      <c r="H386" s="90">
        <v>-6.0213737015146797E-3</v>
      </c>
      <c r="I386" s="90">
        <v>-0.2466015626851</v>
      </c>
      <c r="J386" s="90">
        <v>-1.4794457625612301</v>
      </c>
      <c r="K386" s="97">
        <v>0.108178462687647</v>
      </c>
      <c r="L386" s="90">
        <v>-0.43340448928574898</v>
      </c>
      <c r="M386" s="90">
        <v>1.20601584931137</v>
      </c>
    </row>
    <row r="387" spans="2:13" x14ac:dyDescent="0.3">
      <c r="B387" s="27" t="s">
        <v>383</v>
      </c>
      <c r="C387" s="62" t="s">
        <v>3466</v>
      </c>
      <c r="D387" s="25" t="s">
        <v>2992</v>
      </c>
      <c r="E387" s="25" t="s">
        <v>4116</v>
      </c>
      <c r="F387" s="26">
        <v>44096</v>
      </c>
      <c r="H387" s="90">
        <v>-5.4232728871284096E-3</v>
      </c>
      <c r="I387" s="90">
        <v>-0.22734910353392501</v>
      </c>
      <c r="J387" s="90">
        <v>-1.31083119231334</v>
      </c>
      <c r="K387" s="97">
        <v>0.11059472726628899</v>
      </c>
      <c r="L387" s="90">
        <v>-0.42019205384349301</v>
      </c>
      <c r="M387" s="90">
        <v>1.3472241751514999</v>
      </c>
    </row>
    <row r="388" spans="2:13" x14ac:dyDescent="0.3">
      <c r="B388" s="27" t="s">
        <v>384</v>
      </c>
      <c r="C388" s="62" t="s">
        <v>3467</v>
      </c>
      <c r="D388" s="25" t="s">
        <v>2992</v>
      </c>
      <c r="E388" s="25" t="s">
        <v>4094</v>
      </c>
      <c r="F388" s="26">
        <v>44096</v>
      </c>
      <c r="H388" s="90">
        <v>0</v>
      </c>
      <c r="I388" s="90">
        <v>0</v>
      </c>
      <c r="J388" s="90">
        <v>-3.8051589795941299</v>
      </c>
      <c r="K388" s="97">
        <v>0</v>
      </c>
      <c r="L388" s="90">
        <v>0</v>
      </c>
      <c r="M388" s="90">
        <v>-1.2428535063008901</v>
      </c>
    </row>
    <row r="389" spans="2:13" x14ac:dyDescent="0.3">
      <c r="B389" s="27" t="s">
        <v>385</v>
      </c>
      <c r="C389" s="62" t="s">
        <v>3468</v>
      </c>
      <c r="D389" s="25" t="s">
        <v>2992</v>
      </c>
      <c r="E389" s="25" t="s">
        <v>4097</v>
      </c>
      <c r="F389" s="26">
        <v>44096</v>
      </c>
      <c r="H389" s="90">
        <v>0</v>
      </c>
      <c r="I389" s="90">
        <v>0</v>
      </c>
      <c r="J389" s="90">
        <v>0</v>
      </c>
      <c r="K389" s="97">
        <v>0</v>
      </c>
      <c r="L389" s="90">
        <v>0</v>
      </c>
      <c r="M389" s="90">
        <v>0</v>
      </c>
    </row>
    <row r="390" spans="2:13" x14ac:dyDescent="0.3">
      <c r="B390" s="27" t="s">
        <v>386</v>
      </c>
      <c r="C390" s="62" t="s">
        <v>3469</v>
      </c>
      <c r="D390" s="25" t="s">
        <v>2993</v>
      </c>
      <c r="E390" s="25" t="s">
        <v>4092</v>
      </c>
      <c r="F390" s="26">
        <v>44096</v>
      </c>
      <c r="H390" s="90">
        <v>1.35641894303262E-3</v>
      </c>
      <c r="I390" s="90">
        <v>-0.93712877469442901</v>
      </c>
      <c r="J390" s="90"/>
      <c r="K390" s="97">
        <v>0.43286950494803</v>
      </c>
      <c r="L390" s="90">
        <v>-0.45916863582533601</v>
      </c>
      <c r="M390" s="90"/>
    </row>
    <row r="391" spans="2:13" x14ac:dyDescent="0.3">
      <c r="B391" s="27" t="s">
        <v>387</v>
      </c>
      <c r="C391" s="62" t="s">
        <v>3470</v>
      </c>
      <c r="D391" s="25" t="s">
        <v>2993</v>
      </c>
      <c r="E391" s="25" t="s">
        <v>4093</v>
      </c>
      <c r="F391" s="26">
        <v>44096</v>
      </c>
      <c r="H391" s="90">
        <v>1.7633763491176099E-3</v>
      </c>
      <c r="I391" s="90"/>
      <c r="J391" s="90"/>
      <c r="K391" s="97">
        <v>0.43452067639009301</v>
      </c>
      <c r="L391" s="90"/>
      <c r="M391" s="90"/>
    </row>
    <row r="392" spans="2:13" x14ac:dyDescent="0.3">
      <c r="B392" s="27" t="s">
        <v>388</v>
      </c>
      <c r="C392" s="62" t="s">
        <v>3471</v>
      </c>
      <c r="D392" s="25" t="s">
        <v>2993</v>
      </c>
      <c r="E392" s="25" t="s">
        <v>4116</v>
      </c>
      <c r="F392" s="26">
        <v>44096</v>
      </c>
      <c r="H392" s="90">
        <v>2.3700000383541902E-3</v>
      </c>
      <c r="I392" s="90"/>
      <c r="J392" s="90"/>
      <c r="K392" s="97"/>
      <c r="L392" s="90"/>
      <c r="M392" s="90"/>
    </row>
    <row r="393" spans="2:13" x14ac:dyDescent="0.3">
      <c r="B393" s="27" t="s">
        <v>389</v>
      </c>
      <c r="C393" s="62" t="s">
        <v>3472</v>
      </c>
      <c r="D393" s="25" t="s">
        <v>2993</v>
      </c>
      <c r="E393" s="25" t="s">
        <v>4095</v>
      </c>
      <c r="F393" s="26">
        <v>44096</v>
      </c>
      <c r="H393" s="90">
        <v>7.2506200012867304E-3</v>
      </c>
      <c r="I393" s="90">
        <v>-0.75022413166152502</v>
      </c>
      <c r="J393" s="90"/>
      <c r="K393" s="97">
        <v>0.45654446385015002</v>
      </c>
      <c r="L393" s="90">
        <v>-0.330084725010238</v>
      </c>
      <c r="M393" s="90"/>
    </row>
    <row r="394" spans="2:13" x14ac:dyDescent="0.3">
      <c r="B394" s="27" t="s">
        <v>390</v>
      </c>
      <c r="C394" s="62" t="s">
        <v>3473</v>
      </c>
      <c r="D394" s="25" t="s">
        <v>2994</v>
      </c>
      <c r="E394" s="25" t="s">
        <v>4092</v>
      </c>
      <c r="F394" s="26">
        <v>44096</v>
      </c>
      <c r="H394" s="90">
        <v>2.4328528525074901E-4</v>
      </c>
      <c r="I394" s="90">
        <v>3.5715480407816401E-3</v>
      </c>
      <c r="J394" s="90">
        <v>0.87014538967196098</v>
      </c>
      <c r="K394" s="97">
        <v>9.8288019216852306E-4</v>
      </c>
      <c r="L394" s="90">
        <v>4.5350338041316701E-3</v>
      </c>
      <c r="M394" s="90">
        <v>0.47736419001012098</v>
      </c>
    </row>
    <row r="395" spans="2:13" x14ac:dyDescent="0.3">
      <c r="B395" s="27" t="s">
        <v>391</v>
      </c>
      <c r="C395" s="62" t="s">
        <v>3474</v>
      </c>
      <c r="D395" s="25" t="s">
        <v>2994</v>
      </c>
      <c r="E395" s="25" t="s">
        <v>4093</v>
      </c>
      <c r="F395" s="26">
        <v>44096</v>
      </c>
      <c r="H395" s="90">
        <v>3.0109877116046803E-4</v>
      </c>
      <c r="I395" s="90">
        <v>6.6731610786518996E-3</v>
      </c>
      <c r="J395" s="90">
        <v>0.98845636930491299</v>
      </c>
      <c r="K395" s="97">
        <v>1.2626842362806201E-3</v>
      </c>
      <c r="L395" s="90">
        <v>6.5371634264010901E-3</v>
      </c>
      <c r="M395" s="90">
        <v>0.55997435520112004</v>
      </c>
    </row>
    <row r="396" spans="2:13" x14ac:dyDescent="0.3">
      <c r="B396" s="27" t="s">
        <v>392</v>
      </c>
      <c r="C396" s="62" t="s">
        <v>3475</v>
      </c>
      <c r="D396" s="25" t="s">
        <v>2994</v>
      </c>
      <c r="E396" s="25" t="s">
        <v>4116</v>
      </c>
      <c r="F396" s="26">
        <v>44096</v>
      </c>
      <c r="H396" s="90">
        <v>4.0669001464266297E-4</v>
      </c>
      <c r="I396" s="90">
        <v>9.1319539933465404E-3</v>
      </c>
      <c r="J396" s="90">
        <v>1.1523587252668199</v>
      </c>
      <c r="K396" s="97">
        <v>1.69456325238571E-3</v>
      </c>
      <c r="L396" s="90">
        <v>8.3474895291146805E-3</v>
      </c>
      <c r="M396" s="90">
        <v>0.68759295663767295</v>
      </c>
    </row>
    <row r="397" spans="2:13" x14ac:dyDescent="0.3">
      <c r="B397" s="27" t="s">
        <v>393</v>
      </c>
      <c r="C397" s="62" t="s">
        <v>3476</v>
      </c>
      <c r="D397" s="25" t="s">
        <v>2994</v>
      </c>
      <c r="E397" s="25" t="s">
        <v>4094</v>
      </c>
      <c r="F397" s="26">
        <v>44096</v>
      </c>
      <c r="H397" s="90">
        <v>5.4088395700091496E-4</v>
      </c>
      <c r="I397" s="90">
        <v>1.49440716995741E-2</v>
      </c>
      <c r="J397" s="90">
        <v>1.42126231457951</v>
      </c>
      <c r="K397" s="97">
        <v>2.1828889657626899E-3</v>
      </c>
      <c r="L397" s="90">
        <v>1.2122999942221199E-2</v>
      </c>
      <c r="M397" s="90">
        <v>0.84374450889299601</v>
      </c>
    </row>
    <row r="398" spans="2:13" x14ac:dyDescent="0.3">
      <c r="B398" s="27" t="s">
        <v>394</v>
      </c>
      <c r="C398" s="62" t="s">
        <v>3477</v>
      </c>
      <c r="D398" s="25" t="s">
        <v>2994</v>
      </c>
      <c r="E398" s="25" t="s">
        <v>4102</v>
      </c>
      <c r="F398" s="26">
        <v>44096</v>
      </c>
      <c r="H398" s="90">
        <v>8.4799321484751999E-4</v>
      </c>
      <c r="I398" s="90">
        <v>2.4402606504736499E-2</v>
      </c>
      <c r="J398" s="90">
        <v>1.5818267256690901</v>
      </c>
      <c r="K398" s="97">
        <v>3.3920588975888699E-3</v>
      </c>
      <c r="L398" s="90">
        <v>1.8649421326699701E-2</v>
      </c>
      <c r="M398" s="90">
        <v>0.96650124978623397</v>
      </c>
    </row>
    <row r="399" spans="2:13" x14ac:dyDescent="0.3">
      <c r="B399" s="27" t="s">
        <v>395</v>
      </c>
      <c r="C399" s="62" t="s">
        <v>3478</v>
      </c>
      <c r="D399" s="25" t="s">
        <v>2994</v>
      </c>
      <c r="E399" s="25" t="s">
        <v>4097</v>
      </c>
      <c r="F399" s="26">
        <v>44096</v>
      </c>
      <c r="H399" s="90">
        <v>1.00925353763159E-3</v>
      </c>
      <c r="I399" s="90">
        <v>2.8853455478383701E-2</v>
      </c>
      <c r="J399" s="90">
        <v>1.6291099927912001</v>
      </c>
      <c r="K399" s="97">
        <v>4.0467486542183897E-3</v>
      </c>
      <c r="L399" s="90">
        <v>2.2256362535699702E-2</v>
      </c>
      <c r="M399" s="90">
        <v>0.99503627334343003</v>
      </c>
    </row>
    <row r="400" spans="2:13" x14ac:dyDescent="0.3">
      <c r="B400" s="27" t="s">
        <v>396</v>
      </c>
      <c r="C400" s="62" t="s">
        <v>3479</v>
      </c>
      <c r="D400" s="25" t="s">
        <v>2995</v>
      </c>
      <c r="E400" s="25" t="s">
        <v>4092</v>
      </c>
      <c r="F400" s="26">
        <v>44096</v>
      </c>
      <c r="H400" s="90">
        <v>-1.9139514188282199E-2</v>
      </c>
      <c r="I400" s="90">
        <v>-7.01549810401048E-2</v>
      </c>
      <c r="J400" s="90">
        <v>0.75094514522788802</v>
      </c>
      <c r="K400" s="97">
        <v>-4.8209424676315402E-3</v>
      </c>
      <c r="L400" s="90">
        <v>-0.45000520321991599</v>
      </c>
      <c r="M400" s="90">
        <v>1.8450649698934301</v>
      </c>
    </row>
    <row r="401" spans="2:13" x14ac:dyDescent="0.3">
      <c r="B401" s="27" t="s">
        <v>397</v>
      </c>
      <c r="C401" s="62" t="s">
        <v>3480</v>
      </c>
      <c r="D401" s="25" t="s">
        <v>2995</v>
      </c>
      <c r="E401" s="25" t="s">
        <v>4093</v>
      </c>
      <c r="F401" s="26">
        <v>44096</v>
      </c>
      <c r="H401" s="90">
        <v>-1.83265733539884E-2</v>
      </c>
      <c r="I401" s="90">
        <v>-4.3878576798306299E-2</v>
      </c>
      <c r="J401" s="90">
        <v>0.99194529775559204</v>
      </c>
      <c r="K401" s="97">
        <v>-1.54157060023863E-3</v>
      </c>
      <c r="L401" s="90">
        <v>-0.43200918717047898</v>
      </c>
      <c r="M401" s="90">
        <v>2.06015295098041</v>
      </c>
    </row>
    <row r="402" spans="2:13" x14ac:dyDescent="0.3">
      <c r="B402" s="27" t="s">
        <v>398</v>
      </c>
      <c r="C402" s="62" t="s">
        <v>3481</v>
      </c>
      <c r="D402" s="25" t="s">
        <v>2995</v>
      </c>
      <c r="E402" s="25" t="s">
        <v>4116</v>
      </c>
      <c r="F402" s="26">
        <v>44096</v>
      </c>
      <c r="H402" s="90">
        <v>-1.77778711076826E-2</v>
      </c>
      <c r="I402" s="90">
        <v>-2.63505993643776E-2</v>
      </c>
      <c r="J402" s="90">
        <v>1.1636404669843601</v>
      </c>
      <c r="K402" s="97">
        <v>6.5613094193395195E-4</v>
      </c>
      <c r="L402" s="90">
        <v>-0.42000546964118302</v>
      </c>
      <c r="M402" s="90">
        <v>2.2050979963751201</v>
      </c>
    </row>
    <row r="403" spans="2:13" x14ac:dyDescent="0.3">
      <c r="B403" s="27" t="s">
        <v>399</v>
      </c>
      <c r="C403" s="62" t="s">
        <v>3482</v>
      </c>
      <c r="D403" s="25" t="s">
        <v>2995</v>
      </c>
      <c r="E403" s="25" t="s">
        <v>4094</v>
      </c>
      <c r="F403" s="26">
        <v>44096</v>
      </c>
      <c r="H403" s="90">
        <v>0</v>
      </c>
      <c r="I403" s="90">
        <v>9.2630226390610901E-2</v>
      </c>
      <c r="J403" s="90"/>
      <c r="K403" s="97">
        <v>0</v>
      </c>
      <c r="L403" s="90">
        <v>-0.30450511794697399</v>
      </c>
      <c r="M403" s="90">
        <v>1.7221696289198001</v>
      </c>
    </row>
    <row r="404" spans="2:13" x14ac:dyDescent="0.3">
      <c r="B404" s="27" t="s">
        <v>400</v>
      </c>
      <c r="C404" s="62" t="s">
        <v>3483</v>
      </c>
      <c r="D404" s="25" t="s">
        <v>2995</v>
      </c>
      <c r="E404" s="25" t="s">
        <v>4095</v>
      </c>
      <c r="F404" s="26">
        <v>44096</v>
      </c>
      <c r="H404" s="90">
        <v>-1.42103429425333E-2</v>
      </c>
      <c r="I404" s="90">
        <v>8.7668946798657998E-2</v>
      </c>
      <c r="J404" s="90"/>
      <c r="K404" s="97">
        <v>1.4902119437465401E-2</v>
      </c>
      <c r="L404" s="90">
        <v>-0.34193698056696997</v>
      </c>
      <c r="M404" s="90"/>
    </row>
    <row r="405" spans="2:13" x14ac:dyDescent="0.3">
      <c r="B405" s="27" t="s">
        <v>401</v>
      </c>
      <c r="C405" s="62" t="s">
        <v>3484</v>
      </c>
      <c r="D405" s="25" t="s">
        <v>2995</v>
      </c>
      <c r="E405" s="25" t="s">
        <v>4097</v>
      </c>
      <c r="F405" s="26">
        <v>44096</v>
      </c>
      <c r="H405" s="90">
        <v>0</v>
      </c>
      <c r="I405" s="90">
        <v>0</v>
      </c>
      <c r="J405" s="90">
        <v>0</v>
      </c>
      <c r="K405" s="97">
        <v>0</v>
      </c>
      <c r="L405" s="90">
        <v>0</v>
      </c>
      <c r="M405" s="90">
        <v>0</v>
      </c>
    </row>
    <row r="406" spans="2:13" x14ac:dyDescent="0.3">
      <c r="B406" s="27" t="s">
        <v>402</v>
      </c>
      <c r="C406" s="62" t="s">
        <v>3485</v>
      </c>
      <c r="D406" s="25" t="s">
        <v>2996</v>
      </c>
      <c r="E406" s="25" t="s">
        <v>4088</v>
      </c>
      <c r="F406" s="26">
        <v>44078</v>
      </c>
      <c r="H406" s="90"/>
      <c r="I406" s="90"/>
      <c r="J406" s="90"/>
      <c r="K406" s="97"/>
      <c r="L406" s="90"/>
      <c r="M406" s="90"/>
    </row>
    <row r="407" spans="2:13" x14ac:dyDescent="0.3">
      <c r="B407" s="27" t="s">
        <v>403</v>
      </c>
      <c r="C407" s="62" t="s">
        <v>3486</v>
      </c>
      <c r="D407" s="25" t="s">
        <v>2996</v>
      </c>
      <c r="E407" s="25" t="s">
        <v>4146</v>
      </c>
      <c r="F407" s="26">
        <v>44078</v>
      </c>
      <c r="H407" s="90"/>
      <c r="I407" s="90"/>
      <c r="J407" s="90"/>
      <c r="K407" s="97"/>
      <c r="L407" s="90"/>
      <c r="M407" s="90"/>
    </row>
    <row r="408" spans="2:13" x14ac:dyDescent="0.3">
      <c r="B408" s="27" t="s">
        <v>404</v>
      </c>
      <c r="C408" s="62" t="s">
        <v>3487</v>
      </c>
      <c r="D408" s="25" t="s">
        <v>2996</v>
      </c>
      <c r="E408" s="25" t="s">
        <v>4161</v>
      </c>
      <c r="F408" s="26">
        <v>44078</v>
      </c>
      <c r="H408" s="90"/>
      <c r="I408" s="90"/>
      <c r="J408" s="90"/>
      <c r="K408" s="97"/>
      <c r="L408" s="90"/>
      <c r="M408" s="90"/>
    </row>
    <row r="409" spans="2:13" x14ac:dyDescent="0.3">
      <c r="B409" s="27" t="s">
        <v>405</v>
      </c>
      <c r="C409" s="62" t="s">
        <v>3488</v>
      </c>
      <c r="D409" s="25" t="s">
        <v>2996</v>
      </c>
      <c r="E409" s="25" t="s">
        <v>4162</v>
      </c>
      <c r="F409" s="26">
        <v>44078</v>
      </c>
      <c r="H409" s="90"/>
      <c r="I409" s="90"/>
      <c r="J409" s="90"/>
      <c r="K409" s="97"/>
      <c r="L409" s="90"/>
      <c r="M409" s="90"/>
    </row>
    <row r="410" spans="2:13" x14ac:dyDescent="0.3">
      <c r="B410" s="27" t="s">
        <v>406</v>
      </c>
      <c r="C410" s="62" t="s">
        <v>3489</v>
      </c>
      <c r="D410" s="25" t="s">
        <v>2996</v>
      </c>
      <c r="E410" s="25" t="s">
        <v>4163</v>
      </c>
      <c r="F410" s="26">
        <v>44078</v>
      </c>
      <c r="H410" s="90"/>
      <c r="I410" s="90"/>
      <c r="J410" s="90"/>
      <c r="K410" s="97"/>
      <c r="L410" s="90"/>
      <c r="M410" s="90"/>
    </row>
    <row r="411" spans="2:13" x14ac:dyDescent="0.3">
      <c r="B411" s="27" t="s">
        <v>407</v>
      </c>
      <c r="C411" s="62" t="s">
        <v>3490</v>
      </c>
      <c r="D411" s="25" t="s">
        <v>2996</v>
      </c>
      <c r="E411" s="25" t="s">
        <v>4148</v>
      </c>
      <c r="F411" s="26">
        <v>44078</v>
      </c>
      <c r="H411" s="90"/>
      <c r="I411" s="90"/>
      <c r="J411" s="90"/>
      <c r="K411" s="97"/>
      <c r="L411" s="90"/>
      <c r="M411" s="90"/>
    </row>
    <row r="412" spans="2:13" x14ac:dyDescent="0.3">
      <c r="B412" s="27" t="s">
        <v>408</v>
      </c>
      <c r="C412" s="62" t="s">
        <v>3491</v>
      </c>
      <c r="D412" s="25" t="s">
        <v>2996</v>
      </c>
      <c r="E412" s="25" t="s">
        <v>4164</v>
      </c>
      <c r="F412" s="26">
        <v>44078</v>
      </c>
      <c r="H412" s="90"/>
      <c r="I412" s="90"/>
      <c r="J412" s="90"/>
      <c r="K412" s="97"/>
      <c r="L412" s="90"/>
      <c r="M412" s="90"/>
    </row>
    <row r="413" spans="2:13" x14ac:dyDescent="0.3">
      <c r="B413" s="27" t="s">
        <v>409</v>
      </c>
      <c r="C413" s="62" t="s">
        <v>3492</v>
      </c>
      <c r="D413" s="25" t="s">
        <v>2997</v>
      </c>
      <c r="E413" s="25" t="s">
        <v>4088</v>
      </c>
      <c r="F413" s="26">
        <v>44096</v>
      </c>
      <c r="H413" s="90">
        <v>-2.28588123718509E-2</v>
      </c>
      <c r="I413" s="90">
        <v>0.16310831488226499</v>
      </c>
      <c r="J413" s="90">
        <v>2.5300013248852302</v>
      </c>
      <c r="K413" s="97">
        <v>2.1710644432460001E-3</v>
      </c>
      <c r="L413" s="90">
        <v>-0.112012630870595</v>
      </c>
      <c r="M413" s="90">
        <v>3.6128890642430598</v>
      </c>
    </row>
    <row r="414" spans="2:13" x14ac:dyDescent="0.3">
      <c r="B414" s="27" t="s">
        <v>410</v>
      </c>
      <c r="C414" s="62" t="s">
        <v>3493</v>
      </c>
      <c r="D414" s="25" t="s">
        <v>2997</v>
      </c>
      <c r="E414" s="25" t="s">
        <v>4146</v>
      </c>
      <c r="F414" s="26">
        <v>44096</v>
      </c>
      <c r="H414" s="90">
        <v>-2.4058605777099701E-2</v>
      </c>
      <c r="I414" s="90">
        <v>0.124592562315229</v>
      </c>
      <c r="J414" s="90">
        <v>2.07706341061566</v>
      </c>
      <c r="K414" s="97">
        <v>-2.6360317860962801E-3</v>
      </c>
      <c r="L414" s="90">
        <v>-0.138420496023173</v>
      </c>
      <c r="M414" s="90">
        <v>3.2821130258525999</v>
      </c>
    </row>
    <row r="415" spans="2:13" x14ac:dyDescent="0.3">
      <c r="B415" s="27" t="s">
        <v>411</v>
      </c>
      <c r="C415" s="62" t="s">
        <v>3494</v>
      </c>
      <c r="D415" s="25" t="s">
        <v>2997</v>
      </c>
      <c r="E415" s="25" t="s">
        <v>4095</v>
      </c>
      <c r="F415" s="26">
        <v>44096</v>
      </c>
      <c r="H415" s="90">
        <v>0</v>
      </c>
      <c r="I415" s="90">
        <v>0</v>
      </c>
      <c r="J415" s="90">
        <v>0</v>
      </c>
      <c r="K415" s="97">
        <v>0</v>
      </c>
      <c r="L415" s="90">
        <v>0</v>
      </c>
      <c r="M415" s="90">
        <v>0</v>
      </c>
    </row>
    <row r="416" spans="2:13" x14ac:dyDescent="0.3">
      <c r="B416" s="27" t="s">
        <v>412</v>
      </c>
      <c r="C416" s="62" t="s">
        <v>3495</v>
      </c>
      <c r="D416" s="25" t="s">
        <v>2997</v>
      </c>
      <c r="E416" s="25" t="s">
        <v>4161</v>
      </c>
      <c r="F416" s="26">
        <v>44096</v>
      </c>
      <c r="H416" s="90">
        <v>-2.3404626153933399E-2</v>
      </c>
      <c r="I416" s="90">
        <v>0.145600762334652</v>
      </c>
      <c r="J416" s="90">
        <v>2.3238699879584601</v>
      </c>
      <c r="K416" s="97">
        <v>-1.2020609574392401E-5</v>
      </c>
      <c r="L416" s="90">
        <v>-0.124012734886492</v>
      </c>
      <c r="M416" s="90">
        <v>3.4624164993147102</v>
      </c>
    </row>
    <row r="417" spans="2:13" x14ac:dyDescent="0.3">
      <c r="B417" s="27" t="s">
        <v>413</v>
      </c>
      <c r="C417" s="62" t="s">
        <v>3496</v>
      </c>
      <c r="D417" s="25" t="s">
        <v>2997</v>
      </c>
      <c r="E417" s="25" t="s">
        <v>4162</v>
      </c>
      <c r="F417" s="26">
        <v>44096</v>
      </c>
      <c r="H417" s="90">
        <v>-2.1627158457704399E-2</v>
      </c>
      <c r="I417" s="90">
        <v>0.20254432911315201</v>
      </c>
      <c r="J417" s="90">
        <v>2.9952617906019401</v>
      </c>
      <c r="K417" s="97">
        <v>7.0922285885899302E-3</v>
      </c>
      <c r="L417" s="90">
        <v>-8.4986946149001596E-2</v>
      </c>
      <c r="M417" s="90">
        <v>3.95232178325386</v>
      </c>
    </row>
    <row r="418" spans="2:13" x14ac:dyDescent="0.3">
      <c r="B418" s="27" t="s">
        <v>414</v>
      </c>
      <c r="C418" s="62" t="s">
        <v>3497</v>
      </c>
      <c r="D418" s="25" t="s">
        <v>2997</v>
      </c>
      <c r="E418" s="25" t="s">
        <v>4163</v>
      </c>
      <c r="F418" s="26">
        <v>44096</v>
      </c>
      <c r="H418" s="90">
        <v>-2.3897593200672401E-2</v>
      </c>
      <c r="I418" s="90">
        <v>0.12983305405214199</v>
      </c>
      <c r="J418" s="90">
        <v>2.1386861708379001</v>
      </c>
      <c r="K418" s="97">
        <v>-1.9861648070218499E-3</v>
      </c>
      <c r="L418" s="90">
        <v>-0.134826891644479</v>
      </c>
      <c r="M418" s="90">
        <v>3.3271533004153802</v>
      </c>
    </row>
    <row r="419" spans="2:13" x14ac:dyDescent="0.3">
      <c r="B419" s="27" t="s">
        <v>415</v>
      </c>
      <c r="C419" s="62" t="s">
        <v>3498</v>
      </c>
      <c r="D419" s="25" t="s">
        <v>2997</v>
      </c>
      <c r="E419" s="25" t="s">
        <v>4148</v>
      </c>
      <c r="F419" s="26">
        <v>44096</v>
      </c>
      <c r="H419" s="90">
        <v>-2.5534511587466099E-2</v>
      </c>
      <c r="I419" s="90">
        <v>7.7339194649539394E-2</v>
      </c>
      <c r="J419" s="90">
        <v>1.5239324684444</v>
      </c>
      <c r="K419" s="97">
        <v>-8.5377158939081692E-3</v>
      </c>
      <c r="L419" s="90">
        <v>-0.170823330608982</v>
      </c>
      <c r="M419" s="90">
        <v>2.8775881779438399</v>
      </c>
    </row>
    <row r="420" spans="2:13" x14ac:dyDescent="0.3">
      <c r="B420" s="27" t="s">
        <v>416</v>
      </c>
      <c r="C420" s="62" t="s">
        <v>3499</v>
      </c>
      <c r="D420" s="25" t="s">
        <v>2998</v>
      </c>
      <c r="E420" s="25" t="s">
        <v>4088</v>
      </c>
      <c r="F420" s="26">
        <v>44096</v>
      </c>
      <c r="H420" s="90">
        <v>-0.58026717124448601</v>
      </c>
      <c r="I420" s="90">
        <v>-2.2302323171061298</v>
      </c>
      <c r="J420" s="90">
        <v>26.442609928199101</v>
      </c>
      <c r="K420" s="97">
        <v>-0.66281476219955904</v>
      </c>
      <c r="L420" s="90">
        <v>-2.8302250291744699</v>
      </c>
      <c r="M420" s="90">
        <v>10.8799933315895</v>
      </c>
    </row>
    <row r="421" spans="2:13" x14ac:dyDescent="0.3">
      <c r="B421" s="27" t="s">
        <v>417</v>
      </c>
      <c r="C421" s="62" t="s">
        <v>3500</v>
      </c>
      <c r="D421" s="25" t="s">
        <v>2998</v>
      </c>
      <c r="E421" s="25" t="s">
        <v>4146</v>
      </c>
      <c r="F421" s="26">
        <v>44096</v>
      </c>
      <c r="H421" s="90">
        <v>-0.58721931100080804</v>
      </c>
      <c r="I421" s="90">
        <v>-2.4488379624017398</v>
      </c>
      <c r="J421" s="90">
        <v>23.226802347577198</v>
      </c>
      <c r="K421" s="97">
        <v>-0.69060879395692598</v>
      </c>
      <c r="L421" s="90">
        <v>-2.9796533583976301</v>
      </c>
      <c r="M421" s="90">
        <v>8.8358846971532294</v>
      </c>
    </row>
    <row r="422" spans="2:13" x14ac:dyDescent="0.3">
      <c r="B422" s="27" t="s">
        <v>418</v>
      </c>
      <c r="C422" s="62" t="s">
        <v>3501</v>
      </c>
      <c r="D422" s="25" t="s">
        <v>2998</v>
      </c>
      <c r="E422" s="25" t="s">
        <v>4094</v>
      </c>
      <c r="F422" s="26">
        <v>44096</v>
      </c>
      <c r="H422" s="90">
        <v>-0.58542681399558205</v>
      </c>
      <c r="I422" s="90">
        <v>-2.3925125082314498</v>
      </c>
      <c r="J422" s="90">
        <v>24.047953794972301</v>
      </c>
      <c r="K422" s="97">
        <v>-0.68344191204232596</v>
      </c>
      <c r="L422" s="90">
        <v>-2.9411354304102102</v>
      </c>
      <c r="M422" s="90">
        <v>9.3592810517293401</v>
      </c>
    </row>
    <row r="423" spans="2:13" x14ac:dyDescent="0.3">
      <c r="B423" s="27" t="s">
        <v>419</v>
      </c>
      <c r="C423" s="62" t="s">
        <v>3502</v>
      </c>
      <c r="D423" s="25" t="s">
        <v>2998</v>
      </c>
      <c r="E423" s="25" t="s">
        <v>4102</v>
      </c>
      <c r="F423" s="26">
        <v>44096</v>
      </c>
      <c r="H423" s="90">
        <v>-0.58026869573950501</v>
      </c>
      <c r="I423" s="90">
        <v>-2.23025653958757</v>
      </c>
      <c r="J423" s="90">
        <v>26.442550568928699</v>
      </c>
      <c r="K423" s="97">
        <v>-0.66282342695558305</v>
      </c>
      <c r="L423" s="90">
        <v>-2.8302446022280501</v>
      </c>
      <c r="M423" s="90">
        <v>10.8799750174512</v>
      </c>
    </row>
    <row r="424" spans="2:13" x14ac:dyDescent="0.3">
      <c r="B424" s="27" t="s">
        <v>420</v>
      </c>
      <c r="C424" s="62" t="s">
        <v>3503</v>
      </c>
      <c r="D424" s="25" t="s">
        <v>2998</v>
      </c>
      <c r="E424" s="25" t="s">
        <v>4161</v>
      </c>
      <c r="F424" s="26">
        <v>44096</v>
      </c>
      <c r="H424" s="90">
        <v>-0.583201085555629</v>
      </c>
      <c r="I424" s="90">
        <v>-2.3225216546052301</v>
      </c>
      <c r="J424" s="90">
        <v>25.0758387470269</v>
      </c>
      <c r="K424" s="97">
        <v>-0.67454263389663505</v>
      </c>
      <c r="L424" s="90">
        <v>-2.8932954909578301</v>
      </c>
      <c r="M424" s="90">
        <v>10.013032258764699</v>
      </c>
    </row>
    <row r="425" spans="2:13" x14ac:dyDescent="0.3">
      <c r="B425" s="27" t="s">
        <v>421</v>
      </c>
      <c r="C425" s="62" t="s">
        <v>3504</v>
      </c>
      <c r="D425" s="25" t="s">
        <v>2998</v>
      </c>
      <c r="E425" s="25" t="s">
        <v>4162</v>
      </c>
      <c r="F425" s="26">
        <v>44096</v>
      </c>
      <c r="H425" s="90">
        <v>-0.57510676106176095</v>
      </c>
      <c r="I425" s="90">
        <v>-2.06768515581643</v>
      </c>
      <c r="J425" s="90"/>
      <c r="K425" s="97">
        <v>-0.64218596580758502</v>
      </c>
      <c r="L425" s="90">
        <v>-2.71920273507931</v>
      </c>
      <c r="M425" s="90">
        <v>12.421819298106101</v>
      </c>
    </row>
    <row r="426" spans="2:13" x14ac:dyDescent="0.3">
      <c r="B426" s="27" t="s">
        <v>422</v>
      </c>
      <c r="C426" s="62" t="s">
        <v>3505</v>
      </c>
      <c r="D426" s="25" t="s">
        <v>2998</v>
      </c>
      <c r="E426" s="25" t="s">
        <v>4163</v>
      </c>
      <c r="F426" s="26">
        <v>44096</v>
      </c>
      <c r="H426" s="90">
        <v>-0.58480519246586504</v>
      </c>
      <c r="I426" s="90">
        <v>-2.3729023286250599</v>
      </c>
      <c r="J426" s="90">
        <v>24.335445291770199</v>
      </c>
      <c r="K426" s="97">
        <v>-0.68094991911493696</v>
      </c>
      <c r="L426" s="90">
        <v>-2.9277292347614998</v>
      </c>
      <c r="M426" s="90">
        <v>9.5422908321779705</v>
      </c>
    </row>
    <row r="427" spans="2:13" x14ac:dyDescent="0.3">
      <c r="B427" s="27" t="s">
        <v>423</v>
      </c>
      <c r="C427" s="62" t="s">
        <v>3506</v>
      </c>
      <c r="D427" s="25" t="s">
        <v>2998</v>
      </c>
      <c r="E427" s="25" t="s">
        <v>4148</v>
      </c>
      <c r="F427" s="26">
        <v>44096</v>
      </c>
      <c r="H427" s="90">
        <v>-0.58977832795790197</v>
      </c>
      <c r="I427" s="90">
        <v>-2.5290118901466498</v>
      </c>
      <c r="J427" s="90">
        <v>22.066553425975101</v>
      </c>
      <c r="K427" s="97">
        <v>-0.70081743706396105</v>
      </c>
      <c r="L427" s="90">
        <v>-3.0344793110998598</v>
      </c>
      <c r="M427" s="90">
        <v>8.09480864772922</v>
      </c>
    </row>
    <row r="428" spans="2:13" x14ac:dyDescent="0.3">
      <c r="B428" s="27" t="s">
        <v>424</v>
      </c>
      <c r="C428" s="62" t="s">
        <v>3507</v>
      </c>
      <c r="D428" s="25" t="s">
        <v>2998</v>
      </c>
      <c r="E428" s="25" t="s">
        <v>4164</v>
      </c>
      <c r="F428" s="26">
        <v>44096</v>
      </c>
      <c r="H428" s="90">
        <v>0</v>
      </c>
      <c r="I428" s="90">
        <v>0</v>
      </c>
      <c r="J428" s="90">
        <v>0</v>
      </c>
      <c r="K428" s="97">
        <v>0</v>
      </c>
      <c r="L428" s="90">
        <v>0</v>
      </c>
      <c r="M428" s="90">
        <v>0</v>
      </c>
    </row>
    <row r="429" spans="2:13" x14ac:dyDescent="0.3">
      <c r="B429" s="27" t="s">
        <v>425</v>
      </c>
      <c r="C429" s="62" t="s">
        <v>3508</v>
      </c>
      <c r="D429" s="25" t="s">
        <v>2999</v>
      </c>
      <c r="E429" s="25" t="s">
        <v>4088</v>
      </c>
      <c r="F429" s="26">
        <v>44096</v>
      </c>
      <c r="H429" s="90">
        <v>-1.12421431467737</v>
      </c>
      <c r="I429" s="90">
        <v>-3.7569500464996999</v>
      </c>
      <c r="J429" s="90">
        <v>13.661801266425799</v>
      </c>
      <c r="K429" s="97">
        <v>-2.7963955989434899</v>
      </c>
      <c r="L429" s="90">
        <v>-3.63605676575389</v>
      </c>
      <c r="M429" s="90">
        <v>-0.247602697618277</v>
      </c>
    </row>
    <row r="430" spans="2:13" x14ac:dyDescent="0.3">
      <c r="B430" s="27" t="s">
        <v>426</v>
      </c>
      <c r="C430" s="62" t="s">
        <v>3509</v>
      </c>
      <c r="D430" s="25" t="s">
        <v>2999</v>
      </c>
      <c r="E430" s="25" t="s">
        <v>4146</v>
      </c>
      <c r="F430" s="26">
        <v>44096</v>
      </c>
      <c r="H430" s="90">
        <v>-1.1311276934065999</v>
      </c>
      <c r="I430" s="90">
        <v>-3.9721406415082998</v>
      </c>
      <c r="J430" s="90">
        <v>10.7710368820408</v>
      </c>
      <c r="K430" s="97">
        <v>-2.8235867822331802</v>
      </c>
      <c r="L430" s="90">
        <v>-3.7842338603695702</v>
      </c>
      <c r="M430" s="90">
        <v>-2.0865770155069199</v>
      </c>
    </row>
    <row r="431" spans="2:13" x14ac:dyDescent="0.3">
      <c r="B431" s="27" t="s">
        <v>427</v>
      </c>
      <c r="C431" s="62" t="s">
        <v>3510</v>
      </c>
      <c r="D431" s="25" t="s">
        <v>2999</v>
      </c>
      <c r="E431" s="25" t="s">
        <v>4094</v>
      </c>
      <c r="F431" s="26">
        <v>44096</v>
      </c>
      <c r="H431" s="90">
        <v>-1.1293443702925301</v>
      </c>
      <c r="I431" s="90">
        <v>-3.9167110629023201</v>
      </c>
      <c r="J431" s="90">
        <v>11.5092425501643</v>
      </c>
      <c r="K431" s="97">
        <v>-2.8165779333903598</v>
      </c>
      <c r="L431" s="90">
        <v>-3.74605499710015</v>
      </c>
      <c r="M431" s="90">
        <v>-1.61568765606717</v>
      </c>
    </row>
    <row r="432" spans="2:13" x14ac:dyDescent="0.3">
      <c r="B432" s="27" t="s">
        <v>428</v>
      </c>
      <c r="C432" s="62" t="s">
        <v>3511</v>
      </c>
      <c r="D432" s="25" t="s">
        <v>2999</v>
      </c>
      <c r="E432" s="25" t="s">
        <v>4102</v>
      </c>
      <c r="F432" s="26">
        <v>44096</v>
      </c>
      <c r="H432" s="90">
        <v>-1.1242110688726801</v>
      </c>
      <c r="I432" s="90">
        <v>-3.75694547174135</v>
      </c>
      <c r="J432" s="90">
        <v>13.661734072418801</v>
      </c>
      <c r="K432" s="97">
        <v>-2.7963906542027002</v>
      </c>
      <c r="L432" s="90">
        <v>-3.63604714129906</v>
      </c>
      <c r="M432" s="90">
        <v>-0.247636264066387</v>
      </c>
    </row>
    <row r="433" spans="2:13" x14ac:dyDescent="0.3">
      <c r="B433" s="27" t="s">
        <v>429</v>
      </c>
      <c r="C433" s="62" t="s">
        <v>3512</v>
      </c>
      <c r="D433" s="25" t="s">
        <v>2999</v>
      </c>
      <c r="E433" s="25" t="s">
        <v>4161</v>
      </c>
      <c r="F433" s="26">
        <v>44096</v>
      </c>
      <c r="H433" s="90">
        <v>-1.12712787458804</v>
      </c>
      <c r="I433" s="90">
        <v>-3.8477805435832102</v>
      </c>
      <c r="J433" s="90">
        <v>12.433160153159401</v>
      </c>
      <c r="K433" s="97">
        <v>-2.8078645105779301</v>
      </c>
      <c r="L433" s="90">
        <v>-3.6985838873079002</v>
      </c>
      <c r="M433" s="90">
        <v>-1.02755669622638</v>
      </c>
    </row>
    <row r="434" spans="2:13" x14ac:dyDescent="0.3">
      <c r="B434" s="27" t="s">
        <v>430</v>
      </c>
      <c r="C434" s="62" t="s">
        <v>3513</v>
      </c>
      <c r="D434" s="25" t="s">
        <v>2999</v>
      </c>
      <c r="E434" s="25" t="s">
        <v>4162</v>
      </c>
      <c r="F434" s="26">
        <v>44096</v>
      </c>
      <c r="H434" s="90">
        <v>-1.11907626269385</v>
      </c>
      <c r="I434" s="90">
        <v>-3.5969212260169998</v>
      </c>
      <c r="J434" s="90"/>
      <c r="K434" s="97">
        <v>-2.7762001769588101</v>
      </c>
      <c r="L434" s="90">
        <v>-3.52592092222039</v>
      </c>
      <c r="M434" s="90">
        <v>1.13945128523483</v>
      </c>
    </row>
    <row r="435" spans="2:13" x14ac:dyDescent="0.3">
      <c r="B435" s="27" t="s">
        <v>431</v>
      </c>
      <c r="C435" s="62" t="s">
        <v>3514</v>
      </c>
      <c r="D435" s="25" t="s">
        <v>2999</v>
      </c>
      <c r="E435" s="25" t="s">
        <v>4163</v>
      </c>
      <c r="F435" s="26">
        <v>44096</v>
      </c>
      <c r="H435" s="90">
        <v>-1.1287269731838001</v>
      </c>
      <c r="I435" s="90">
        <v>-3.8973941097538001</v>
      </c>
      <c r="J435" s="90">
        <v>11.7676276749989</v>
      </c>
      <c r="K435" s="97">
        <v>-2.8141380147644699</v>
      </c>
      <c r="L435" s="90">
        <v>-3.7327542750972502</v>
      </c>
      <c r="M435" s="90">
        <v>-1.45108658734898</v>
      </c>
    </row>
    <row r="436" spans="2:13" x14ac:dyDescent="0.3">
      <c r="B436" s="27" t="s">
        <v>432</v>
      </c>
      <c r="C436" s="62" t="s">
        <v>3515</v>
      </c>
      <c r="D436" s="25" t="s">
        <v>2999</v>
      </c>
      <c r="E436" s="25" t="s">
        <v>4148</v>
      </c>
      <c r="F436" s="26">
        <v>44096</v>
      </c>
      <c r="H436" s="90">
        <v>-1.1336674945596299</v>
      </c>
      <c r="I436" s="90">
        <v>-4.0510496630304296</v>
      </c>
      <c r="J436" s="90">
        <v>9.7281181191647192</v>
      </c>
      <c r="K436" s="97">
        <v>-2.8335711458566899</v>
      </c>
      <c r="L436" s="90">
        <v>-3.8386085872844</v>
      </c>
      <c r="M436" s="90">
        <v>-2.7532795800652798</v>
      </c>
    </row>
    <row r="437" spans="2:13" x14ac:dyDescent="0.3">
      <c r="B437" s="27" t="s">
        <v>433</v>
      </c>
      <c r="C437" s="62" t="s">
        <v>3516</v>
      </c>
      <c r="D437" s="25" t="s">
        <v>2999</v>
      </c>
      <c r="E437" s="25" t="s">
        <v>4164</v>
      </c>
      <c r="F437" s="26">
        <v>44096</v>
      </c>
      <c r="H437" s="90">
        <v>0</v>
      </c>
      <c r="I437" s="90">
        <v>0</v>
      </c>
      <c r="J437" s="90">
        <v>0</v>
      </c>
      <c r="K437" s="97">
        <v>0</v>
      </c>
      <c r="L437" s="90">
        <v>0</v>
      </c>
      <c r="M437" s="90">
        <v>0</v>
      </c>
    </row>
    <row r="438" spans="2:13" x14ac:dyDescent="0.3">
      <c r="B438" s="27" t="s">
        <v>434</v>
      </c>
      <c r="C438" s="62" t="s">
        <v>3517</v>
      </c>
      <c r="D438" s="25" t="s">
        <v>3000</v>
      </c>
      <c r="E438" s="25" t="s">
        <v>4088</v>
      </c>
      <c r="F438" s="26">
        <v>44096</v>
      </c>
      <c r="H438" s="90">
        <v>-0.53126305638215898</v>
      </c>
      <c r="I438" s="90">
        <v>-5.6921084794375902</v>
      </c>
      <c r="J438" s="90">
        <v>-24.8380023595819</v>
      </c>
      <c r="K438" s="97">
        <v>-4.2647189834533501</v>
      </c>
      <c r="L438" s="90">
        <v>-2.9607361588205099</v>
      </c>
      <c r="M438" s="90">
        <v>-32.6534738871269</v>
      </c>
    </row>
    <row r="439" spans="2:13" x14ac:dyDescent="0.3">
      <c r="B439" s="27" t="s">
        <v>435</v>
      </c>
      <c r="C439" s="62" t="s">
        <v>3518</v>
      </c>
      <c r="D439" s="25" t="s">
        <v>3000</v>
      </c>
      <c r="E439" s="25" t="s">
        <v>4146</v>
      </c>
      <c r="F439" s="26">
        <v>44096</v>
      </c>
      <c r="H439" s="90">
        <v>-0.53821753563170205</v>
      </c>
      <c r="I439" s="90">
        <v>-5.9030083912148301</v>
      </c>
      <c r="J439" s="90">
        <v>-26.749484802800001</v>
      </c>
      <c r="K439" s="97">
        <v>-4.2915179652482003</v>
      </c>
      <c r="L439" s="90">
        <v>-3.1099652438569998</v>
      </c>
      <c r="M439" s="90">
        <v>-33.894923872023398</v>
      </c>
    </row>
    <row r="440" spans="2:13" x14ac:dyDescent="0.3">
      <c r="B440" s="27" t="s">
        <v>436</v>
      </c>
      <c r="C440" s="62" t="s">
        <v>3519</v>
      </c>
      <c r="D440" s="25" t="s">
        <v>3000</v>
      </c>
      <c r="E440" s="25" t="s">
        <v>4094</v>
      </c>
      <c r="F440" s="26">
        <v>44096</v>
      </c>
      <c r="H440" s="90">
        <v>-0.53641996819351301</v>
      </c>
      <c r="I440" s="90">
        <v>-5.8486765868146904</v>
      </c>
      <c r="J440" s="90">
        <v>-26.261451729456901</v>
      </c>
      <c r="K440" s="97">
        <v>-4.2845970914640903</v>
      </c>
      <c r="L440" s="90">
        <v>-3.0715076424712602</v>
      </c>
      <c r="M440" s="90">
        <v>-33.577169070951598</v>
      </c>
    </row>
    <row r="441" spans="2:13" x14ac:dyDescent="0.3">
      <c r="B441" s="27" t="s">
        <v>437</v>
      </c>
      <c r="C441" s="62" t="s">
        <v>3520</v>
      </c>
      <c r="D441" s="25" t="s">
        <v>3000</v>
      </c>
      <c r="E441" s="25" t="s">
        <v>4102</v>
      </c>
      <c r="F441" s="26">
        <v>44096</v>
      </c>
      <c r="H441" s="90">
        <v>-0.53125986205486697</v>
      </c>
      <c r="I441" s="90">
        <v>-5.6921555200460698</v>
      </c>
      <c r="J441" s="90">
        <v>-24.8379779373936</v>
      </c>
      <c r="K441" s="97">
        <v>-4.2647374930311299</v>
      </c>
      <c r="L441" s="90">
        <v>-2.9607689769363801</v>
      </c>
      <c r="M441" s="90">
        <v>-32.653471830883099</v>
      </c>
    </row>
    <row r="442" spans="2:13" x14ac:dyDescent="0.3">
      <c r="B442" s="27" t="s">
        <v>438</v>
      </c>
      <c r="C442" s="62" t="s">
        <v>3521</v>
      </c>
      <c r="D442" s="25" t="s">
        <v>3000</v>
      </c>
      <c r="E442" s="25" t="s">
        <v>4161</v>
      </c>
      <c r="F442" s="26">
        <v>44096</v>
      </c>
      <c r="H442" s="90">
        <v>-0.53419490568558103</v>
      </c>
      <c r="I442" s="90">
        <v>-5.7811658051868999</v>
      </c>
      <c r="J442" s="90">
        <v>-25.6504974503478</v>
      </c>
      <c r="K442" s="97">
        <v>-4.2760367499795402</v>
      </c>
      <c r="L442" s="90">
        <v>-3.0237632460739401</v>
      </c>
      <c r="M442" s="90">
        <v>-33.180092528229601</v>
      </c>
    </row>
    <row r="443" spans="2:13" x14ac:dyDescent="0.3">
      <c r="B443" s="27" t="s">
        <v>439</v>
      </c>
      <c r="C443" s="62" t="s">
        <v>3522</v>
      </c>
      <c r="D443" s="25" t="s">
        <v>3000</v>
      </c>
      <c r="E443" s="25" t="s">
        <v>4162</v>
      </c>
      <c r="F443" s="26">
        <v>44096</v>
      </c>
      <c r="H443" s="90">
        <v>-0.52609478325393899</v>
      </c>
      <c r="I443" s="90">
        <v>-5.5353371750243197</v>
      </c>
      <c r="J443" s="90">
        <v>-23.387172179820499</v>
      </c>
      <c r="K443" s="97">
        <v>-4.2448467665090002</v>
      </c>
      <c r="L443" s="90">
        <v>-2.8498679712356498</v>
      </c>
      <c r="M443" s="90">
        <v>-31.717064602620699</v>
      </c>
    </row>
    <row r="444" spans="2:13" x14ac:dyDescent="0.3">
      <c r="B444" s="27" t="s">
        <v>440</v>
      </c>
      <c r="C444" s="62" t="s">
        <v>3523</v>
      </c>
      <c r="D444" s="25" t="s">
        <v>3000</v>
      </c>
      <c r="E444" s="25" t="s">
        <v>4163</v>
      </c>
      <c r="F444" s="26">
        <v>44096</v>
      </c>
      <c r="H444" s="90">
        <v>-0.53579847053697405</v>
      </c>
      <c r="I444" s="90">
        <v>-5.8297714798754896</v>
      </c>
      <c r="J444" s="90">
        <v>-26.090584951918601</v>
      </c>
      <c r="K444" s="97">
        <v>-4.2822016020218099</v>
      </c>
      <c r="L444" s="90">
        <v>-3.0581328456719299</v>
      </c>
      <c r="M444" s="90">
        <v>-33.466034283279399</v>
      </c>
    </row>
    <row r="445" spans="2:13" x14ac:dyDescent="0.3">
      <c r="B445" s="27" t="s">
        <v>441</v>
      </c>
      <c r="C445" s="62" t="s">
        <v>3524</v>
      </c>
      <c r="D445" s="25" t="s">
        <v>3000</v>
      </c>
      <c r="E445" s="25" t="s">
        <v>4148</v>
      </c>
      <c r="F445" s="26">
        <v>44096</v>
      </c>
      <c r="H445" s="90">
        <v>-0.54144085979714895</v>
      </c>
      <c r="I445" s="90">
        <v>-6.0008935004589103</v>
      </c>
      <c r="J445" s="90">
        <v>-27.621572737291</v>
      </c>
      <c r="K445" s="97">
        <v>-4.3039765201683604</v>
      </c>
      <c r="L445" s="90">
        <v>-3.1793140635272699</v>
      </c>
      <c r="M445" s="90">
        <v>-34.464319144608503</v>
      </c>
    </row>
    <row r="446" spans="2:13" x14ac:dyDescent="0.3">
      <c r="B446" s="27" t="s">
        <v>442</v>
      </c>
      <c r="C446" s="62" t="s">
        <v>3525</v>
      </c>
      <c r="D446" s="25" t="s">
        <v>3001</v>
      </c>
      <c r="E446" s="25" t="s">
        <v>4088</v>
      </c>
      <c r="F446" s="26">
        <v>44096</v>
      </c>
      <c r="H446" s="90">
        <v>-0.53960748209647103</v>
      </c>
      <c r="I446" s="90">
        <v>-4.1638180058726002</v>
      </c>
      <c r="J446" s="90">
        <v>9.9024003056983894</v>
      </c>
      <c r="K446" s="97">
        <v>-1.6784858516985</v>
      </c>
      <c r="L446" s="90">
        <v>-2.8728778727781901</v>
      </c>
      <c r="M446" s="90">
        <v>-3.0393775787160799</v>
      </c>
    </row>
    <row r="447" spans="2:13" x14ac:dyDescent="0.3">
      <c r="B447" s="27" t="s">
        <v>443</v>
      </c>
      <c r="C447" s="62" t="s">
        <v>3526</v>
      </c>
      <c r="D447" s="25" t="s">
        <v>3001</v>
      </c>
      <c r="E447" s="25" t="s">
        <v>4146</v>
      </c>
      <c r="F447" s="26">
        <v>44096</v>
      </c>
      <c r="H447" s="90">
        <v>-0.54656749225614498</v>
      </c>
      <c r="I447" s="90">
        <v>-4.3781363909147304</v>
      </c>
      <c r="J447" s="90">
        <v>7.1071696633225701</v>
      </c>
      <c r="K447" s="97">
        <v>-1.7059970745322099</v>
      </c>
      <c r="L447" s="90">
        <v>-3.0222671525734799</v>
      </c>
      <c r="M447" s="90">
        <v>-4.82692528603366</v>
      </c>
    </row>
    <row r="448" spans="2:13" x14ac:dyDescent="0.3">
      <c r="B448" s="27" t="s">
        <v>444</v>
      </c>
      <c r="C448" s="62" t="s">
        <v>3527</v>
      </c>
      <c r="D448" s="25" t="s">
        <v>3001</v>
      </c>
      <c r="E448" s="25" t="s">
        <v>4094</v>
      </c>
      <c r="F448" s="26">
        <v>44096</v>
      </c>
      <c r="H448" s="90">
        <v>-0.54477269923154403</v>
      </c>
      <c r="I448" s="90">
        <v>-4.3229350415495</v>
      </c>
      <c r="J448" s="90">
        <v>7.82109036281327</v>
      </c>
      <c r="K448" s="97">
        <v>-1.6989018507956599</v>
      </c>
      <c r="L448" s="90">
        <v>-2.9837717321242998</v>
      </c>
      <c r="M448" s="90">
        <v>-4.3691705430319399</v>
      </c>
    </row>
    <row r="449" spans="2:13" x14ac:dyDescent="0.3">
      <c r="B449" s="27" t="s">
        <v>445</v>
      </c>
      <c r="C449" s="62" t="s">
        <v>3528</v>
      </c>
      <c r="D449" s="25" t="s">
        <v>3001</v>
      </c>
      <c r="E449" s="25" t="s">
        <v>4102</v>
      </c>
      <c r="F449" s="26">
        <v>44096</v>
      </c>
      <c r="H449" s="90">
        <v>-0.53960900731908601</v>
      </c>
      <c r="I449" s="90">
        <v>-4.1638153803432898</v>
      </c>
      <c r="J449" s="90">
        <v>9.9024790814000898</v>
      </c>
      <c r="K449" s="97">
        <v>-1.6784908042609501</v>
      </c>
      <c r="L449" s="90">
        <v>-2.87287711562385</v>
      </c>
      <c r="M449" s="90">
        <v>-3.0393297401133199</v>
      </c>
    </row>
    <row r="450" spans="2:13" x14ac:dyDescent="0.3">
      <c r="B450" s="27" t="s">
        <v>446</v>
      </c>
      <c r="C450" s="62" t="s">
        <v>3529</v>
      </c>
      <c r="D450" s="25" t="s">
        <v>3001</v>
      </c>
      <c r="E450" s="25" t="s">
        <v>4161</v>
      </c>
      <c r="F450" s="26">
        <v>44096</v>
      </c>
      <c r="H450" s="90">
        <v>-0.54254215365290304</v>
      </c>
      <c r="I450" s="90">
        <v>-4.2542737577605303</v>
      </c>
      <c r="J450" s="90">
        <v>8.7144337647332595</v>
      </c>
      <c r="K450" s="97">
        <v>-1.6900955285564101</v>
      </c>
      <c r="L450" s="90">
        <v>-2.9359152236793302</v>
      </c>
      <c r="M450" s="90">
        <v>-3.7974853868945502</v>
      </c>
    </row>
    <row r="451" spans="2:13" x14ac:dyDescent="0.3">
      <c r="B451" s="27" t="s">
        <v>447</v>
      </c>
      <c r="C451" s="62" t="s">
        <v>3530</v>
      </c>
      <c r="D451" s="25" t="s">
        <v>3001</v>
      </c>
      <c r="E451" s="25" t="s">
        <v>4163</v>
      </c>
      <c r="F451" s="26">
        <v>44096</v>
      </c>
      <c r="H451" s="90">
        <v>-0.54414977385022201</v>
      </c>
      <c r="I451" s="90">
        <v>-4.30367006028973</v>
      </c>
      <c r="J451" s="90">
        <v>8.0708742310962407</v>
      </c>
      <c r="K451" s="97">
        <v>-1.69643105573414</v>
      </c>
      <c r="L451" s="90">
        <v>-2.9703333118050099</v>
      </c>
      <c r="M451" s="90">
        <v>-4.2091863643727301</v>
      </c>
    </row>
    <row r="452" spans="2:13" x14ac:dyDescent="0.3">
      <c r="B452" s="27" t="s">
        <v>448</v>
      </c>
      <c r="C452" s="62" t="s">
        <v>3531</v>
      </c>
      <c r="D452" s="25" t="s">
        <v>3001</v>
      </c>
      <c r="E452" s="25" t="s">
        <v>4148</v>
      </c>
      <c r="F452" s="26">
        <v>44096</v>
      </c>
      <c r="H452" s="90">
        <v>-0.54911928727960901</v>
      </c>
      <c r="I452" s="90">
        <v>-4.4567225681021201</v>
      </c>
      <c r="J452" s="90">
        <v>6.0988193861703603</v>
      </c>
      <c r="K452" s="97">
        <v>-1.71609759090643</v>
      </c>
      <c r="L452" s="90">
        <v>-3.0770581415708902</v>
      </c>
      <c r="M452" s="90">
        <v>-5.4749093432328699</v>
      </c>
    </row>
    <row r="453" spans="2:13" x14ac:dyDescent="0.3">
      <c r="B453" s="27" t="s">
        <v>449</v>
      </c>
      <c r="C453" s="62" t="s">
        <v>3532</v>
      </c>
      <c r="D453" s="25" t="s">
        <v>3001</v>
      </c>
      <c r="E453" s="25" t="s">
        <v>4164</v>
      </c>
      <c r="F453" s="26">
        <v>44096</v>
      </c>
      <c r="H453" s="90">
        <v>-0.53716373658971905</v>
      </c>
      <c r="I453" s="90">
        <v>-4.0883909675394499</v>
      </c>
      <c r="J453" s="90">
        <v>10.9022164333583</v>
      </c>
      <c r="K453" s="97">
        <v>-1.66881493696565</v>
      </c>
      <c r="L453" s="90">
        <v>-2.8203355989717198</v>
      </c>
      <c r="M453" s="90">
        <v>-2.4030823894463502</v>
      </c>
    </row>
    <row r="454" spans="2:13" x14ac:dyDescent="0.3">
      <c r="B454" s="27" t="s">
        <v>450</v>
      </c>
      <c r="C454" s="62" t="s">
        <v>3533</v>
      </c>
      <c r="D454" s="25" t="s">
        <v>3002</v>
      </c>
      <c r="E454" s="25" t="s">
        <v>4088</v>
      </c>
      <c r="F454" s="26">
        <v>44096</v>
      </c>
      <c r="H454" s="90">
        <v>0.49608127337705799</v>
      </c>
      <c r="I454" s="90">
        <v>-2.8489467229519501</v>
      </c>
      <c r="J454" s="90">
        <v>5.7017091774469</v>
      </c>
      <c r="K454" s="97">
        <v>-1.9368414106793399</v>
      </c>
      <c r="L454" s="90">
        <v>-5.6016434205084797</v>
      </c>
      <c r="M454" s="90">
        <v>-0.44255806124056102</v>
      </c>
    </row>
    <row r="455" spans="2:13" x14ac:dyDescent="0.3">
      <c r="B455" s="27" t="s">
        <v>451</v>
      </c>
      <c r="C455" s="62" t="s">
        <v>3534</v>
      </c>
      <c r="D455" s="25" t="s">
        <v>3002</v>
      </c>
      <c r="E455" s="25" t="s">
        <v>4146</v>
      </c>
      <c r="F455" s="26">
        <v>44096</v>
      </c>
      <c r="H455" s="90">
        <v>0.48904825689532999</v>
      </c>
      <c r="I455" s="90">
        <v>-3.0661792691717</v>
      </c>
      <c r="J455" s="90">
        <v>3.0134459868349901</v>
      </c>
      <c r="K455" s="97">
        <v>-1.9642785615360501</v>
      </c>
      <c r="L455" s="90">
        <v>-5.7468150907006903</v>
      </c>
      <c r="M455" s="90">
        <v>-2.2779215541959301</v>
      </c>
    </row>
    <row r="456" spans="2:13" x14ac:dyDescent="0.3">
      <c r="B456" s="27" t="s">
        <v>452</v>
      </c>
      <c r="C456" s="62" t="s">
        <v>3535</v>
      </c>
      <c r="D456" s="25" t="s">
        <v>3002</v>
      </c>
      <c r="E456" s="25" t="s">
        <v>4094</v>
      </c>
      <c r="F456" s="26">
        <v>44096</v>
      </c>
      <c r="H456" s="90">
        <v>0.49086186591011899</v>
      </c>
      <c r="I456" s="90">
        <v>-3.01021156001298</v>
      </c>
      <c r="J456" s="90">
        <v>3.6999207246481101</v>
      </c>
      <c r="K456" s="97">
        <v>-1.9572064111343901</v>
      </c>
      <c r="L456" s="90">
        <v>-5.7094049422667004</v>
      </c>
      <c r="M456" s="90">
        <v>-1.80796394997742</v>
      </c>
    </row>
    <row r="457" spans="2:13" x14ac:dyDescent="0.3">
      <c r="B457" s="27" t="s">
        <v>453</v>
      </c>
      <c r="C457" s="62" t="s">
        <v>3536</v>
      </c>
      <c r="D457" s="25" t="s">
        <v>3002</v>
      </c>
      <c r="E457" s="25" t="s">
        <v>4102</v>
      </c>
      <c r="F457" s="26">
        <v>44096</v>
      </c>
      <c r="H457" s="90">
        <v>0.49608098288445002</v>
      </c>
      <c r="I457" s="90">
        <v>-2.8489487469414598</v>
      </c>
      <c r="J457" s="90">
        <v>5.7016796068637596</v>
      </c>
      <c r="K457" s="97">
        <v>-1.93684479545482</v>
      </c>
      <c r="L457" s="90">
        <v>-5.6016496460870302</v>
      </c>
      <c r="M457" s="90">
        <v>-0.44259665091885803</v>
      </c>
    </row>
    <row r="458" spans="2:13" x14ac:dyDescent="0.3">
      <c r="B458" s="27" t="s">
        <v>454</v>
      </c>
      <c r="C458" s="62" t="s">
        <v>3537</v>
      </c>
      <c r="D458" s="25" t="s">
        <v>3002</v>
      </c>
      <c r="E458" s="25" t="s">
        <v>4161</v>
      </c>
      <c r="F458" s="26">
        <v>44096</v>
      </c>
      <c r="H458" s="90">
        <v>0.49311378934362399</v>
      </c>
      <c r="I458" s="90">
        <v>-2.9406453200863298</v>
      </c>
      <c r="J458" s="90">
        <v>4.5591360443722797</v>
      </c>
      <c r="K458" s="97">
        <v>-1.9484178538732499</v>
      </c>
      <c r="L458" s="90">
        <v>-5.6629104615276402</v>
      </c>
      <c r="M458" s="90">
        <v>-1.22102668001389</v>
      </c>
    </row>
    <row r="459" spans="2:13" x14ac:dyDescent="0.3">
      <c r="B459" s="27" t="s">
        <v>455</v>
      </c>
      <c r="C459" s="62" t="s">
        <v>3538</v>
      </c>
      <c r="D459" s="25" t="s">
        <v>3002</v>
      </c>
      <c r="E459" s="25" t="s">
        <v>4162</v>
      </c>
      <c r="F459" s="26">
        <v>44096</v>
      </c>
      <c r="H459" s="90">
        <v>0.50129333612858296</v>
      </c>
      <c r="I459" s="90">
        <v>-2.68742843936707</v>
      </c>
      <c r="J459" s="90"/>
      <c r="K459" s="97">
        <v>-1.9164887189617701</v>
      </c>
      <c r="L459" s="90">
        <v>-5.4937785110305404</v>
      </c>
      <c r="M459" s="90">
        <v>0.94176331676862901</v>
      </c>
    </row>
    <row r="460" spans="2:13" x14ac:dyDescent="0.3">
      <c r="B460" s="27" t="s">
        <v>456</v>
      </c>
      <c r="C460" s="62" t="s">
        <v>3539</v>
      </c>
      <c r="D460" s="25" t="s">
        <v>3002</v>
      </c>
      <c r="E460" s="25" t="s">
        <v>4163</v>
      </c>
      <c r="F460" s="26">
        <v>44096</v>
      </c>
      <c r="H460" s="90">
        <v>0.49149629066960199</v>
      </c>
      <c r="I460" s="90">
        <v>-2.9907011627983602</v>
      </c>
      <c r="J460" s="90">
        <v>3.9402148338922398</v>
      </c>
      <c r="K460" s="97">
        <v>-1.95474347547133</v>
      </c>
      <c r="L460" s="90">
        <v>-5.6963595897323103</v>
      </c>
      <c r="M460" s="90">
        <v>-1.6437157050859199</v>
      </c>
    </row>
    <row r="461" spans="2:13" x14ac:dyDescent="0.3">
      <c r="B461" s="27" t="s">
        <v>457</v>
      </c>
      <c r="C461" s="62" t="s">
        <v>3540</v>
      </c>
      <c r="D461" s="25" t="s">
        <v>3002</v>
      </c>
      <c r="E461" s="25" t="s">
        <v>4148</v>
      </c>
      <c r="F461" s="26">
        <v>44096</v>
      </c>
      <c r="H461" s="90">
        <v>0.486469538554957</v>
      </c>
      <c r="I461" s="90">
        <v>-3.1458117723559602</v>
      </c>
      <c r="J461" s="90">
        <v>2.0434951611605401</v>
      </c>
      <c r="K461" s="97">
        <v>-1.97434800975316</v>
      </c>
      <c r="L461" s="90">
        <v>-5.8000549002827002</v>
      </c>
      <c r="M461" s="90">
        <v>-2.9433676821099701</v>
      </c>
    </row>
    <row r="462" spans="2:13" x14ac:dyDescent="0.3">
      <c r="B462" s="27" t="s">
        <v>458</v>
      </c>
      <c r="C462" s="62" t="s">
        <v>3541</v>
      </c>
      <c r="D462" s="25" t="s">
        <v>3002</v>
      </c>
      <c r="E462" s="25" t="s">
        <v>4164</v>
      </c>
      <c r="F462" s="26">
        <v>44096</v>
      </c>
      <c r="H462" s="90">
        <v>0.49855412307806501</v>
      </c>
      <c r="I462" s="90">
        <v>-2.7724577717890502</v>
      </c>
      <c r="J462" s="90">
        <v>6.66328239785798</v>
      </c>
      <c r="K462" s="97">
        <v>-1.9271954425676101</v>
      </c>
      <c r="L462" s="90">
        <v>-5.5505542247410604</v>
      </c>
      <c r="M462" s="90">
        <v>0.210741849332408</v>
      </c>
    </row>
    <row r="463" spans="2:13" x14ac:dyDescent="0.3">
      <c r="B463" s="27" t="s">
        <v>459</v>
      </c>
      <c r="C463" s="62" t="s">
        <v>3542</v>
      </c>
      <c r="D463" s="25" t="s">
        <v>3003</v>
      </c>
      <c r="E463" s="25" t="s">
        <v>4088</v>
      </c>
      <c r="F463" s="26">
        <v>44096</v>
      </c>
      <c r="H463" s="90">
        <v>-0.83640497050509999</v>
      </c>
      <c r="I463" s="90">
        <v>-4.5758694582255002</v>
      </c>
      <c r="J463" s="90">
        <v>-31.019571474927901</v>
      </c>
      <c r="K463" s="97">
        <v>-5.5503632520412802</v>
      </c>
      <c r="L463" s="90">
        <v>-3.1362592621917398</v>
      </c>
      <c r="M463" s="90">
        <v>-39.588130207732299</v>
      </c>
    </row>
    <row r="464" spans="2:13" x14ac:dyDescent="0.3">
      <c r="B464" s="27" t="s">
        <v>460</v>
      </c>
      <c r="C464" s="62" t="s">
        <v>3543</v>
      </c>
      <c r="D464" s="25" t="s">
        <v>3003</v>
      </c>
      <c r="E464" s="25" t="s">
        <v>4146</v>
      </c>
      <c r="F464" s="26">
        <v>44096</v>
      </c>
      <c r="H464" s="90">
        <v>-0.84318322406033996</v>
      </c>
      <c r="I464" s="90">
        <v>-4.7452467863913599</v>
      </c>
      <c r="J464" s="90">
        <v>-32.395841280580498</v>
      </c>
      <c r="K464" s="97">
        <v>-5.5735946918502997</v>
      </c>
      <c r="L464" s="90">
        <v>-3.25532119186391</v>
      </c>
      <c r="M464" s="90">
        <v>-40.461608288402203</v>
      </c>
    </row>
    <row r="465" spans="2:13" x14ac:dyDescent="0.3">
      <c r="B465" s="27" t="s">
        <v>461</v>
      </c>
      <c r="C465" s="62" t="s">
        <v>3544</v>
      </c>
      <c r="D465" s="25" t="s">
        <v>3003</v>
      </c>
      <c r="E465" s="25" t="s">
        <v>4094</v>
      </c>
      <c r="F465" s="26">
        <v>44096</v>
      </c>
      <c r="H465" s="90">
        <v>-0.84154688092894503</v>
      </c>
      <c r="I465" s="90">
        <v>-4.6952229593443899</v>
      </c>
      <c r="J465" s="90">
        <v>-31.986446392605998</v>
      </c>
      <c r="K465" s="97">
        <v>-5.5673934793958297</v>
      </c>
      <c r="L465" s="90">
        <v>-3.2203933245909901</v>
      </c>
      <c r="M465" s="90">
        <v>-40.201374379219502</v>
      </c>
    </row>
    <row r="466" spans="2:13" x14ac:dyDescent="0.3">
      <c r="B466" s="27" t="s">
        <v>462</v>
      </c>
      <c r="C466" s="62" t="s">
        <v>3545</v>
      </c>
      <c r="D466" s="25" t="s">
        <v>3003</v>
      </c>
      <c r="E466" s="25" t="s">
        <v>4102</v>
      </c>
      <c r="F466" s="26">
        <v>44096</v>
      </c>
      <c r="H466" s="90">
        <v>-0.83775607872667002</v>
      </c>
      <c r="I466" s="90">
        <v>-4.5785071325590296</v>
      </c>
      <c r="J466" s="90">
        <v>-31.021535352570901</v>
      </c>
      <c r="K466" s="97">
        <v>-5.5529470322653696</v>
      </c>
      <c r="L466" s="90">
        <v>-3.1389072403726499</v>
      </c>
      <c r="M466" s="90">
        <v>-39.589824270922698</v>
      </c>
    </row>
    <row r="467" spans="2:13" x14ac:dyDescent="0.3">
      <c r="B467" s="27" t="s">
        <v>463</v>
      </c>
      <c r="C467" s="62" t="s">
        <v>3546</v>
      </c>
      <c r="D467" s="25" t="s">
        <v>3003</v>
      </c>
      <c r="E467" s="25" t="s">
        <v>4161</v>
      </c>
      <c r="F467" s="26">
        <v>44096</v>
      </c>
      <c r="H467" s="90">
        <v>-0.83933354890177703</v>
      </c>
      <c r="I467" s="90">
        <v>-4.6269316115285601</v>
      </c>
      <c r="J467" s="90">
        <v>-31.422998574358601</v>
      </c>
      <c r="K467" s="97">
        <v>-5.5589393813570496</v>
      </c>
      <c r="L467" s="90">
        <v>-3.1727220763059401</v>
      </c>
      <c r="M467" s="90">
        <v>-39.8439814578742</v>
      </c>
    </row>
    <row r="468" spans="2:13" x14ac:dyDescent="0.3">
      <c r="B468" s="27" t="s">
        <v>464</v>
      </c>
      <c r="C468" s="62" t="s">
        <v>3547</v>
      </c>
      <c r="D468" s="25" t="s">
        <v>3003</v>
      </c>
      <c r="E468" s="25" t="s">
        <v>4162</v>
      </c>
      <c r="F468" s="26">
        <v>44096</v>
      </c>
      <c r="H468" s="90">
        <v>-0.831253174237645</v>
      </c>
      <c r="I468" s="90">
        <v>-4.3780852053750996</v>
      </c>
      <c r="J468" s="90"/>
      <c r="K468" s="97">
        <v>-5.5281677712628197</v>
      </c>
      <c r="L468" s="90">
        <v>-2.9991045836141002</v>
      </c>
      <c r="M468" s="90"/>
    </row>
    <row r="469" spans="2:13" x14ac:dyDescent="0.3">
      <c r="B469" s="27" t="s">
        <v>465</v>
      </c>
      <c r="C469" s="62" t="s">
        <v>3548</v>
      </c>
      <c r="D469" s="25" t="s">
        <v>3003</v>
      </c>
      <c r="E469" s="25" t="s">
        <v>4163</v>
      </c>
      <c r="F469" s="26">
        <v>44096</v>
      </c>
      <c r="H469" s="90">
        <v>-0.84254796756795303</v>
      </c>
      <c r="I469" s="90">
        <v>-4.7260850525199203</v>
      </c>
      <c r="J469" s="90">
        <v>-32.239351556287097</v>
      </c>
      <c r="K469" s="97">
        <v>-5.5712209988123496</v>
      </c>
      <c r="L469" s="90">
        <v>-3.2419370469142499</v>
      </c>
      <c r="M469" s="90">
        <v>-40.362068394082598</v>
      </c>
    </row>
    <row r="470" spans="2:13" x14ac:dyDescent="0.3">
      <c r="B470" s="27" t="s">
        <v>466</v>
      </c>
      <c r="C470" s="62" t="s">
        <v>3549</v>
      </c>
      <c r="D470" s="25" t="s">
        <v>3003</v>
      </c>
      <c r="E470" s="25" t="s">
        <v>4148</v>
      </c>
      <c r="F470" s="26">
        <v>44096</v>
      </c>
      <c r="H470" s="90">
        <v>-0.84656757953780504</v>
      </c>
      <c r="I470" s="90">
        <v>-4.8492824303175404</v>
      </c>
      <c r="J470" s="90">
        <v>-33.241006420459598</v>
      </c>
      <c r="K470" s="97">
        <v>-5.5864857416090699</v>
      </c>
      <c r="L470" s="90">
        <v>-3.3279763306381902</v>
      </c>
      <c r="M470" s="90">
        <v>-41.000107781670501</v>
      </c>
    </row>
    <row r="471" spans="2:13" x14ac:dyDescent="0.3">
      <c r="B471" s="27" t="s">
        <v>467</v>
      </c>
      <c r="C471" s="62" t="s">
        <v>3550</v>
      </c>
      <c r="D471" s="25" t="s">
        <v>3003</v>
      </c>
      <c r="E471" s="25" t="s">
        <v>4164</v>
      </c>
      <c r="F471" s="26">
        <v>44096</v>
      </c>
      <c r="H471" s="90">
        <v>0</v>
      </c>
      <c r="I471" s="90">
        <v>0</v>
      </c>
      <c r="J471" s="90">
        <v>0</v>
      </c>
      <c r="K471" s="97">
        <v>0</v>
      </c>
      <c r="L471" s="90">
        <v>0</v>
      </c>
      <c r="M471" s="90">
        <v>0</v>
      </c>
    </row>
    <row r="472" spans="2:13" x14ac:dyDescent="0.3">
      <c r="B472" s="27" t="s">
        <v>468</v>
      </c>
      <c r="C472" s="62" t="s">
        <v>3551</v>
      </c>
      <c r="D472" s="25" t="s">
        <v>3004</v>
      </c>
      <c r="E472" s="25" t="s">
        <v>4088</v>
      </c>
      <c r="F472" s="26">
        <v>44096</v>
      </c>
      <c r="H472" s="90">
        <v>-0.13390818476182201</v>
      </c>
      <c r="I472" s="90">
        <v>-8.9359015748486907</v>
      </c>
      <c r="J472" s="90">
        <v>-24.3446948771598</v>
      </c>
      <c r="K472" s="97">
        <v>-2.2222757250347098</v>
      </c>
      <c r="L472" s="90">
        <v>-4.0539795598306201</v>
      </c>
      <c r="M472" s="90">
        <v>-17.499574827525102</v>
      </c>
    </row>
    <row r="473" spans="2:13" x14ac:dyDescent="0.3">
      <c r="B473" s="27" t="s">
        <v>469</v>
      </c>
      <c r="C473" s="62" t="s">
        <v>3552</v>
      </c>
      <c r="D473" s="25" t="s">
        <v>3004</v>
      </c>
      <c r="E473" s="25" t="s">
        <v>4146</v>
      </c>
      <c r="F473" s="26">
        <v>44096</v>
      </c>
      <c r="H473" s="90">
        <v>-0.14073097190703299</v>
      </c>
      <c r="I473" s="90">
        <v>-9.0975193556951108</v>
      </c>
      <c r="J473" s="90">
        <v>-25.854133633954898</v>
      </c>
      <c r="K473" s="97">
        <v>-2.2463297501417401</v>
      </c>
      <c r="L473" s="90">
        <v>-4.1719184006069598</v>
      </c>
      <c r="M473" s="90">
        <v>-18.692391338932801</v>
      </c>
    </row>
    <row r="474" spans="2:13" x14ac:dyDescent="0.3">
      <c r="B474" s="27" t="s">
        <v>470</v>
      </c>
      <c r="C474" s="62" t="s">
        <v>3553</v>
      </c>
      <c r="D474" s="25" t="s">
        <v>3004</v>
      </c>
      <c r="E474" s="25" t="s">
        <v>4094</v>
      </c>
      <c r="F474" s="26">
        <v>44096</v>
      </c>
      <c r="H474" s="90">
        <v>-0.13908313439969799</v>
      </c>
      <c r="I474" s="90">
        <v>-9.0498173312953405</v>
      </c>
      <c r="J474" s="90">
        <v>-25.405151322513099</v>
      </c>
      <c r="K474" s="97">
        <v>-2.2398906501621201</v>
      </c>
      <c r="L474" s="90">
        <v>-4.1373280735569997</v>
      </c>
      <c r="M474" s="90">
        <v>-18.337091191904602</v>
      </c>
    </row>
    <row r="475" spans="2:13" x14ac:dyDescent="0.3">
      <c r="B475" s="27" t="s">
        <v>471</v>
      </c>
      <c r="C475" s="62" t="s">
        <v>3554</v>
      </c>
      <c r="D475" s="25" t="s">
        <v>3004</v>
      </c>
      <c r="E475" s="25" t="s">
        <v>4102</v>
      </c>
      <c r="F475" s="26">
        <v>44096</v>
      </c>
      <c r="H475" s="90">
        <v>-0.13526994007406801</v>
      </c>
      <c r="I475" s="90">
        <v>-8.9384336181829003</v>
      </c>
      <c r="J475" s="90">
        <v>-24.3468730174645</v>
      </c>
      <c r="K475" s="97">
        <v>-2.2249487021326799</v>
      </c>
      <c r="L475" s="90">
        <v>-4.0566338821008703</v>
      </c>
      <c r="M475" s="90">
        <v>-17.501958141481701</v>
      </c>
    </row>
    <row r="476" spans="2:13" x14ac:dyDescent="0.3">
      <c r="B476" s="27" t="s">
        <v>472</v>
      </c>
      <c r="C476" s="62" t="s">
        <v>3555</v>
      </c>
      <c r="D476" s="25" t="s">
        <v>3004</v>
      </c>
      <c r="E476" s="25" t="s">
        <v>4161</v>
      </c>
      <c r="F476" s="26">
        <v>44096</v>
      </c>
      <c r="H476" s="90">
        <v>-0.13685127869393901</v>
      </c>
      <c r="I476" s="90">
        <v>-8.9845472282904701</v>
      </c>
      <c r="J476" s="90">
        <v>-24.787168333394199</v>
      </c>
      <c r="K476" s="97">
        <v>-2.2311258145236899</v>
      </c>
      <c r="L476" s="90">
        <v>-4.0900291508514801</v>
      </c>
      <c r="M476" s="90">
        <v>-17.848996930115401</v>
      </c>
    </row>
    <row r="477" spans="2:13" x14ac:dyDescent="0.3">
      <c r="B477" s="27" t="s">
        <v>473</v>
      </c>
      <c r="C477" s="62" t="s">
        <v>3556</v>
      </c>
      <c r="D477" s="25" t="s">
        <v>3004</v>
      </c>
      <c r="E477" s="25" t="s">
        <v>4162</v>
      </c>
      <c r="F477" s="26">
        <v>44096</v>
      </c>
      <c r="H477" s="90">
        <v>-0.128723515717866</v>
      </c>
      <c r="I477" s="90">
        <v>-8.7471216043923103</v>
      </c>
      <c r="J477" s="90">
        <v>-22.497481895698002</v>
      </c>
      <c r="K477" s="97">
        <v>-2.1992951720676501</v>
      </c>
      <c r="L477" s="90">
        <v>-3.91809681732411</v>
      </c>
      <c r="M477" s="90">
        <v>-16.050202200218301</v>
      </c>
    </row>
    <row r="478" spans="2:13" x14ac:dyDescent="0.3">
      <c r="B478" s="27" t="s">
        <v>474</v>
      </c>
      <c r="C478" s="62" t="s">
        <v>3557</v>
      </c>
      <c r="D478" s="25" t="s">
        <v>3004</v>
      </c>
      <c r="E478" s="25" t="s">
        <v>4163</v>
      </c>
      <c r="F478" s="26">
        <v>44096</v>
      </c>
      <c r="H478" s="90">
        <v>-0.14009754513608599</v>
      </c>
      <c r="I478" s="90">
        <v>-9.0792338894971198</v>
      </c>
      <c r="J478" s="90">
        <v>-25.6823653732718</v>
      </c>
      <c r="K478" s="97">
        <v>-2.24386486524963</v>
      </c>
      <c r="L478" s="90">
        <v>-4.1586765031752302</v>
      </c>
      <c r="M478" s="90">
        <v>-18.556373710365701</v>
      </c>
    </row>
    <row r="479" spans="2:13" x14ac:dyDescent="0.3">
      <c r="B479" s="27" t="s">
        <v>475</v>
      </c>
      <c r="C479" s="62" t="s">
        <v>3558</v>
      </c>
      <c r="D479" s="25" t="s">
        <v>3004</v>
      </c>
      <c r="E479" s="25" t="s">
        <v>4148</v>
      </c>
      <c r="F479" s="26">
        <v>44096</v>
      </c>
      <c r="H479" s="90">
        <v>-0.14303411398941501</v>
      </c>
      <c r="I479" s="90">
        <v>-9.1649998969805893</v>
      </c>
      <c r="J479" s="90">
        <v>-26.485754651541399</v>
      </c>
      <c r="K479" s="97">
        <v>-2.2553563215296899</v>
      </c>
      <c r="L479" s="90">
        <v>-4.2207883976516296</v>
      </c>
      <c r="M479" s="90">
        <v>-19.1932986508764</v>
      </c>
    </row>
    <row r="480" spans="2:13" x14ac:dyDescent="0.3">
      <c r="B480" s="27" t="s">
        <v>476</v>
      </c>
      <c r="C480" s="62" t="s">
        <v>3559</v>
      </c>
      <c r="D480" s="25" t="s">
        <v>3004</v>
      </c>
      <c r="E480" s="25" t="s">
        <v>4164</v>
      </c>
      <c r="F480" s="26">
        <v>44096</v>
      </c>
      <c r="H480" s="90">
        <v>-0.131450805383793</v>
      </c>
      <c r="I480" s="90">
        <v>-8.8268493693321908</v>
      </c>
      <c r="J480" s="90">
        <v>-6.1690285193471901</v>
      </c>
      <c r="K480" s="97">
        <v>-2.2099846864875898</v>
      </c>
      <c r="L480" s="90">
        <v>-3.97584238826312</v>
      </c>
      <c r="M480" s="90">
        <v>-6.1690285193471901</v>
      </c>
    </row>
    <row r="481" spans="2:13" x14ac:dyDescent="0.3">
      <c r="B481" s="27" t="s">
        <v>477</v>
      </c>
      <c r="C481" s="62" t="s">
        <v>3560</v>
      </c>
      <c r="D481" s="25" t="s">
        <v>3005</v>
      </c>
      <c r="E481" s="25" t="s">
        <v>4088</v>
      </c>
      <c r="F481" s="26">
        <v>44096</v>
      </c>
      <c r="H481" s="90">
        <v>-0.248978973831981</v>
      </c>
      <c r="I481" s="90">
        <v>-8.6605003413715202</v>
      </c>
      <c r="J481" s="90">
        <v>-31.696246382489299</v>
      </c>
      <c r="K481" s="97">
        <v>-1.5952356617162899</v>
      </c>
      <c r="L481" s="90">
        <v>-5.8956619134769399</v>
      </c>
      <c r="M481" s="90">
        <v>-16.069575924222601</v>
      </c>
    </row>
    <row r="482" spans="2:13" x14ac:dyDescent="0.3">
      <c r="B482" s="27" t="s">
        <v>478</v>
      </c>
      <c r="C482" s="62" t="s">
        <v>3561</v>
      </c>
      <c r="D482" s="25" t="s">
        <v>3005</v>
      </c>
      <c r="E482" s="25" t="s">
        <v>4146</v>
      </c>
      <c r="F482" s="26">
        <v>44096</v>
      </c>
      <c r="H482" s="90">
        <v>-0.25578965423847</v>
      </c>
      <c r="I482" s="90">
        <v>-8.8225337543990499</v>
      </c>
      <c r="J482" s="90">
        <v>-33.0590090508922</v>
      </c>
      <c r="K482" s="97">
        <v>-1.6194293954868</v>
      </c>
      <c r="L482" s="90">
        <v>-6.0112689368033898</v>
      </c>
      <c r="M482" s="90">
        <v>-17.283044735173501</v>
      </c>
    </row>
    <row r="483" spans="2:13" x14ac:dyDescent="0.3">
      <c r="B483" s="27" t="s">
        <v>479</v>
      </c>
      <c r="C483" s="62" t="s">
        <v>3562</v>
      </c>
      <c r="D483" s="25" t="s">
        <v>3005</v>
      </c>
      <c r="E483" s="25" t="s">
        <v>4161</v>
      </c>
      <c r="F483" s="26">
        <v>44096</v>
      </c>
      <c r="H483" s="90">
        <v>-0.25191962195094703</v>
      </c>
      <c r="I483" s="90">
        <v>-8.7092801313701802</v>
      </c>
      <c r="J483" s="90">
        <v>-32.0955925672897</v>
      </c>
      <c r="K483" s="97">
        <v>-1.6041590496570299</v>
      </c>
      <c r="L483" s="90">
        <v>-5.9310060954885602</v>
      </c>
      <c r="M483" s="90">
        <v>-16.424889872985698</v>
      </c>
    </row>
    <row r="484" spans="2:13" x14ac:dyDescent="0.3">
      <c r="B484" s="27" t="s">
        <v>480</v>
      </c>
      <c r="C484" s="62" t="s">
        <v>3563</v>
      </c>
      <c r="D484" s="25" t="s">
        <v>3005</v>
      </c>
      <c r="E484" s="25" t="s">
        <v>4162</v>
      </c>
      <c r="F484" s="26">
        <v>44096</v>
      </c>
      <c r="H484" s="90">
        <v>0</v>
      </c>
      <c r="I484" s="90">
        <v>0</v>
      </c>
      <c r="J484" s="90">
        <v>-35.0986461790162</v>
      </c>
      <c r="K484" s="97">
        <v>0</v>
      </c>
      <c r="L484" s="90">
        <v>0</v>
      </c>
      <c r="M484" s="90">
        <v>-20.7834833986417</v>
      </c>
    </row>
    <row r="485" spans="2:13" x14ac:dyDescent="0.3">
      <c r="B485" s="27" t="s">
        <v>481</v>
      </c>
      <c r="C485" s="62" t="s">
        <v>3564</v>
      </c>
      <c r="D485" s="25" t="s">
        <v>3005</v>
      </c>
      <c r="E485" s="25" t="s">
        <v>4163</v>
      </c>
      <c r="F485" s="26">
        <v>44096</v>
      </c>
      <c r="H485" s="90">
        <v>-0.25516803307254998</v>
      </c>
      <c r="I485" s="90">
        <v>-8.8042120656609804</v>
      </c>
      <c r="J485" s="90">
        <v>-32.903899502358399</v>
      </c>
      <c r="K485" s="97">
        <v>-1.6169690040442199</v>
      </c>
      <c r="L485" s="90">
        <v>-5.9982778850098804</v>
      </c>
      <c r="M485" s="90">
        <v>-17.144661354541299</v>
      </c>
    </row>
    <row r="486" spans="2:13" x14ac:dyDescent="0.3">
      <c r="B486" s="27" t="s">
        <v>482</v>
      </c>
      <c r="C486" s="62" t="s">
        <v>3565</v>
      </c>
      <c r="D486" s="25" t="s">
        <v>3005</v>
      </c>
      <c r="E486" s="25" t="s">
        <v>4148</v>
      </c>
      <c r="F486" s="26">
        <v>44096</v>
      </c>
      <c r="H486" s="90">
        <v>-0.258108298385196</v>
      </c>
      <c r="I486" s="90">
        <v>-8.8903495849954197</v>
      </c>
      <c r="J486" s="90">
        <v>-33.629251374979503</v>
      </c>
      <c r="K486" s="97">
        <v>-1.6285792471535401</v>
      </c>
      <c r="L486" s="90">
        <v>-6.0593377464101597</v>
      </c>
      <c r="M486" s="90">
        <v>-17.792606795497701</v>
      </c>
    </row>
    <row r="487" spans="2:13" x14ac:dyDescent="0.3">
      <c r="B487" s="27" t="s">
        <v>483</v>
      </c>
      <c r="C487" s="62" t="s">
        <v>3566</v>
      </c>
      <c r="D487" s="25" t="s">
        <v>3005</v>
      </c>
      <c r="E487" s="25" t="s">
        <v>4164</v>
      </c>
      <c r="F487" s="26">
        <v>44096</v>
      </c>
      <c r="H487" s="90">
        <v>0</v>
      </c>
      <c r="I487" s="90">
        <v>0</v>
      </c>
      <c r="J487" s="90">
        <v>-19.526041480916302</v>
      </c>
      <c r="K487" s="97">
        <v>0</v>
      </c>
      <c r="L487" s="90">
        <v>0</v>
      </c>
      <c r="M487" s="90">
        <v>0</v>
      </c>
    </row>
    <row r="488" spans="2:13" x14ac:dyDescent="0.3">
      <c r="B488" s="27" t="s">
        <v>484</v>
      </c>
      <c r="C488" s="62" t="s">
        <v>3567</v>
      </c>
      <c r="D488" s="25" t="s">
        <v>3006</v>
      </c>
      <c r="E488" s="25" t="s">
        <v>4088</v>
      </c>
      <c r="F488" s="26">
        <v>44096</v>
      </c>
      <c r="H488" s="90">
        <v>-1.71283374611448</v>
      </c>
      <c r="I488" s="90">
        <v>-3.4204642730401198</v>
      </c>
      <c r="J488" s="90">
        <v>-31.012133079464501</v>
      </c>
      <c r="K488" s="97">
        <v>-2.36040937716098</v>
      </c>
      <c r="L488" s="90">
        <v>-5.5993506103768604</v>
      </c>
      <c r="M488" s="90">
        <v>-37.892412639106603</v>
      </c>
    </row>
    <row r="489" spans="2:13" x14ac:dyDescent="0.3">
      <c r="B489" s="27" t="s">
        <v>485</v>
      </c>
      <c r="C489" s="62" t="s">
        <v>3568</v>
      </c>
      <c r="D489" s="25" t="s">
        <v>3006</v>
      </c>
      <c r="E489" s="25" t="s">
        <v>4146</v>
      </c>
      <c r="F489" s="26">
        <v>44096</v>
      </c>
      <c r="H489" s="90">
        <v>-1.7194696463775501</v>
      </c>
      <c r="I489" s="90">
        <v>-3.5919234424000002</v>
      </c>
      <c r="J489" s="90">
        <v>-32.388961947057403</v>
      </c>
      <c r="K489" s="97">
        <v>-2.3842107722885002</v>
      </c>
      <c r="L489" s="90">
        <v>-5.7154151621070897</v>
      </c>
      <c r="M489" s="90">
        <v>-38.7909029534203</v>
      </c>
    </row>
    <row r="490" spans="2:13" x14ac:dyDescent="0.3">
      <c r="B490" s="27" t="s">
        <v>486</v>
      </c>
      <c r="C490" s="62" t="s">
        <v>3569</v>
      </c>
      <c r="D490" s="25" t="s">
        <v>3006</v>
      </c>
      <c r="E490" s="25" t="s">
        <v>4094</v>
      </c>
      <c r="F490" s="26">
        <v>44096</v>
      </c>
      <c r="H490" s="90">
        <v>0</v>
      </c>
      <c r="I490" s="90">
        <v>0</v>
      </c>
      <c r="J490" s="90">
        <v>0</v>
      </c>
      <c r="K490" s="97">
        <v>0</v>
      </c>
      <c r="L490" s="90">
        <v>0</v>
      </c>
      <c r="M490" s="90">
        <v>0</v>
      </c>
    </row>
    <row r="491" spans="2:13" x14ac:dyDescent="0.3">
      <c r="B491" s="27" t="s">
        <v>487</v>
      </c>
      <c r="C491" s="62" t="s">
        <v>3570</v>
      </c>
      <c r="D491" s="25" t="s">
        <v>3006</v>
      </c>
      <c r="E491" s="25" t="s">
        <v>4095</v>
      </c>
      <c r="F491" s="26">
        <v>44096</v>
      </c>
      <c r="H491" s="90">
        <v>0</v>
      </c>
      <c r="I491" s="90">
        <v>0</v>
      </c>
      <c r="J491" s="90">
        <v>0</v>
      </c>
      <c r="K491" s="97">
        <v>0</v>
      </c>
      <c r="L491" s="90">
        <v>0</v>
      </c>
      <c r="M491" s="90">
        <v>0</v>
      </c>
    </row>
    <row r="492" spans="2:13" x14ac:dyDescent="0.3">
      <c r="B492" s="27" t="s">
        <v>488</v>
      </c>
      <c r="C492" s="62" t="s">
        <v>3571</v>
      </c>
      <c r="D492" s="25" t="s">
        <v>3006</v>
      </c>
      <c r="E492" s="25" t="s">
        <v>4102</v>
      </c>
      <c r="F492" s="26">
        <v>44096</v>
      </c>
      <c r="H492" s="90">
        <v>0</v>
      </c>
      <c r="I492" s="90">
        <v>0</v>
      </c>
      <c r="J492" s="90">
        <v>0</v>
      </c>
      <c r="K492" s="97">
        <v>0</v>
      </c>
      <c r="L492" s="90">
        <v>0</v>
      </c>
      <c r="M492" s="90">
        <v>0</v>
      </c>
    </row>
    <row r="493" spans="2:13" x14ac:dyDescent="0.3">
      <c r="B493" s="27" t="s">
        <v>489</v>
      </c>
      <c r="C493" s="62" t="s">
        <v>3572</v>
      </c>
      <c r="D493" s="25" t="s">
        <v>3006</v>
      </c>
      <c r="E493" s="25" t="s">
        <v>4161</v>
      </c>
      <c r="F493" s="26">
        <v>44096</v>
      </c>
      <c r="H493" s="90">
        <v>-1.7156599696136301</v>
      </c>
      <c r="I493" s="90">
        <v>-3.4722346747002999</v>
      </c>
      <c r="J493" s="90">
        <v>-31.415941703919099</v>
      </c>
      <c r="K493" s="97">
        <v>-2.3690713484938901</v>
      </c>
      <c r="L493" s="90">
        <v>-5.6349643080466203</v>
      </c>
      <c r="M493" s="90">
        <v>-38.155910019588198</v>
      </c>
    </row>
    <row r="494" spans="2:13" x14ac:dyDescent="0.3">
      <c r="B494" s="27" t="s">
        <v>490</v>
      </c>
      <c r="C494" s="62" t="s">
        <v>3573</v>
      </c>
      <c r="D494" s="25" t="s">
        <v>3006</v>
      </c>
      <c r="E494" s="25" t="s">
        <v>4162</v>
      </c>
      <c r="F494" s="26">
        <v>44096</v>
      </c>
      <c r="H494" s="90">
        <v>-1.7076519597139801</v>
      </c>
      <c r="I494" s="90">
        <v>-3.2203633873905302</v>
      </c>
      <c r="J494" s="90">
        <v>-29.328105100925299</v>
      </c>
      <c r="K494" s="97">
        <v>-2.33726513533838</v>
      </c>
      <c r="L494" s="90">
        <v>-5.4657474296618602</v>
      </c>
      <c r="M494" s="90">
        <v>-36.801798784814302</v>
      </c>
    </row>
    <row r="495" spans="2:13" x14ac:dyDescent="0.3">
      <c r="B495" s="27" t="s">
        <v>491</v>
      </c>
      <c r="C495" s="62" t="s">
        <v>3574</v>
      </c>
      <c r="D495" s="25" t="s">
        <v>3006</v>
      </c>
      <c r="E495" s="25" t="s">
        <v>4163</v>
      </c>
      <c r="F495" s="26">
        <v>44096</v>
      </c>
      <c r="H495" s="90">
        <v>-1.71883632119716</v>
      </c>
      <c r="I495" s="90">
        <v>-3.5726130203329398</v>
      </c>
      <c r="J495" s="90">
        <v>-32.232182838663</v>
      </c>
      <c r="K495" s="97">
        <v>-2.3817628263714101</v>
      </c>
      <c r="L495" s="90">
        <v>-5.7023992996619199</v>
      </c>
      <c r="M495" s="90">
        <v>-38.688385063025599</v>
      </c>
    </row>
    <row r="496" spans="2:13" x14ac:dyDescent="0.3">
      <c r="B496" s="27" t="s">
        <v>492</v>
      </c>
      <c r="C496" s="62" t="s">
        <v>3575</v>
      </c>
      <c r="D496" s="25" t="s">
        <v>3006</v>
      </c>
      <c r="E496" s="25" t="s">
        <v>4148</v>
      </c>
      <c r="F496" s="26">
        <v>44096</v>
      </c>
      <c r="H496" s="90">
        <v>-1.7228373691978001</v>
      </c>
      <c r="I496" s="90">
        <v>-3.6973462123569298</v>
      </c>
      <c r="J496" s="90">
        <v>-33.234293218294603</v>
      </c>
      <c r="K496" s="97">
        <v>-2.39757687195379</v>
      </c>
      <c r="L496" s="90">
        <v>-5.7863172756697203</v>
      </c>
      <c r="M496" s="90">
        <v>-39.344602635828799</v>
      </c>
    </row>
    <row r="497" spans="2:13" x14ac:dyDescent="0.3">
      <c r="B497" s="27" t="s">
        <v>493</v>
      </c>
      <c r="C497" s="62" t="s">
        <v>3576</v>
      </c>
      <c r="D497" s="25" t="s">
        <v>3007</v>
      </c>
      <c r="E497" s="25" t="s">
        <v>4088</v>
      </c>
      <c r="F497" s="26">
        <v>44096</v>
      </c>
      <c r="H497" s="90">
        <v>-2.2298805610262198</v>
      </c>
      <c r="I497" s="90">
        <v>-1.9973565958025601</v>
      </c>
      <c r="J497" s="90">
        <v>-10.458900895900999</v>
      </c>
      <c r="K497" s="97">
        <v>-2.4723206875023598</v>
      </c>
      <c r="L497" s="90">
        <v>-3.4575369128106099</v>
      </c>
      <c r="M497" s="90">
        <v>-12.5742767761985</v>
      </c>
    </row>
    <row r="498" spans="2:13" x14ac:dyDescent="0.3">
      <c r="B498" s="27" t="s">
        <v>494</v>
      </c>
      <c r="C498" s="62" t="s">
        <v>3577</v>
      </c>
      <c r="D498" s="25" t="s">
        <v>3007</v>
      </c>
      <c r="E498" s="25" t="s">
        <v>4146</v>
      </c>
      <c r="F498" s="26">
        <v>44096</v>
      </c>
      <c r="H498" s="90">
        <v>-2.2365496688507802</v>
      </c>
      <c r="I498" s="90">
        <v>-2.1712476509492298</v>
      </c>
      <c r="J498" s="90">
        <v>-12.245569029619199</v>
      </c>
      <c r="K498" s="97">
        <v>-2.4963024951830399</v>
      </c>
      <c r="L498" s="90">
        <v>-3.5762152770985298</v>
      </c>
      <c r="M498" s="90">
        <v>-13.8383248910104</v>
      </c>
    </row>
    <row r="499" spans="2:13" x14ac:dyDescent="0.3">
      <c r="B499" s="27" t="s">
        <v>495</v>
      </c>
      <c r="C499" s="62" t="s">
        <v>3578</v>
      </c>
      <c r="D499" s="25" t="s">
        <v>3007</v>
      </c>
      <c r="E499" s="25" t="s">
        <v>4094</v>
      </c>
      <c r="F499" s="26">
        <v>44096</v>
      </c>
      <c r="H499" s="90">
        <v>-2.2349608485456001</v>
      </c>
      <c r="I499" s="90">
        <v>-2.11994287446942</v>
      </c>
      <c r="J499" s="90">
        <v>-11.714058520461499</v>
      </c>
      <c r="K499" s="97">
        <v>-2.4899174378333599</v>
      </c>
      <c r="L499" s="90">
        <v>-3.54141569041531</v>
      </c>
      <c r="M499" s="90">
        <v>-13.4617139801849</v>
      </c>
    </row>
    <row r="500" spans="2:13" x14ac:dyDescent="0.3">
      <c r="B500" s="27" t="s">
        <v>496</v>
      </c>
      <c r="C500" s="62" t="s">
        <v>3579</v>
      </c>
      <c r="D500" s="25" t="s">
        <v>3007</v>
      </c>
      <c r="E500" s="25" t="s">
        <v>4102</v>
      </c>
      <c r="F500" s="26">
        <v>44096</v>
      </c>
      <c r="H500" s="90">
        <v>-2.2312155040708599</v>
      </c>
      <c r="I500" s="90">
        <v>-2.0000538413114599</v>
      </c>
      <c r="J500" s="90">
        <v>-10.461588134247</v>
      </c>
      <c r="K500" s="97">
        <v>-2.47497803411534</v>
      </c>
      <c r="L500" s="90">
        <v>-3.4602210276716501</v>
      </c>
      <c r="M500" s="90">
        <v>-12.5767374864226</v>
      </c>
    </row>
    <row r="501" spans="2:13" x14ac:dyDescent="0.3">
      <c r="B501" s="27" t="s">
        <v>497</v>
      </c>
      <c r="C501" s="62" t="s">
        <v>3580</v>
      </c>
      <c r="D501" s="25" t="s">
        <v>3007</v>
      </c>
      <c r="E501" s="25" t="s">
        <v>4161</v>
      </c>
      <c r="F501" s="26">
        <v>44096</v>
      </c>
      <c r="H501" s="90">
        <v>0</v>
      </c>
      <c r="I501" s="90">
        <v>0</v>
      </c>
      <c r="J501" s="90">
        <v>0</v>
      </c>
      <c r="K501" s="97">
        <v>0</v>
      </c>
      <c r="L501" s="90">
        <v>0</v>
      </c>
      <c r="M501" s="90">
        <v>0</v>
      </c>
    </row>
    <row r="502" spans="2:13" x14ac:dyDescent="0.3">
      <c r="B502" s="27" t="s">
        <v>498</v>
      </c>
      <c r="C502" s="62" t="s">
        <v>3581</v>
      </c>
      <c r="D502" s="25" t="s">
        <v>3007</v>
      </c>
      <c r="E502" s="25" t="s">
        <v>4163</v>
      </c>
      <c r="F502" s="26">
        <v>44096</v>
      </c>
      <c r="H502" s="90">
        <v>-2.23593676637392</v>
      </c>
      <c r="I502" s="90">
        <v>-2.15163644388667</v>
      </c>
      <c r="J502" s="90">
        <v>-12.0421362021298</v>
      </c>
      <c r="K502" s="97">
        <v>-2.4938505950558501</v>
      </c>
      <c r="L502" s="90">
        <v>-3.56289638048111</v>
      </c>
      <c r="M502" s="90">
        <v>-13.6941385162645</v>
      </c>
    </row>
    <row r="503" spans="2:13" x14ac:dyDescent="0.3">
      <c r="B503" s="27" t="s">
        <v>499</v>
      </c>
      <c r="C503" s="62" t="s">
        <v>3582</v>
      </c>
      <c r="D503" s="25" t="s">
        <v>3007</v>
      </c>
      <c r="E503" s="25" t="s">
        <v>4148</v>
      </c>
      <c r="F503" s="26">
        <v>44096</v>
      </c>
      <c r="H503" s="90">
        <v>-2.2392188437152099</v>
      </c>
      <c r="I503" s="90">
        <v>-2.25676002501132</v>
      </c>
      <c r="J503" s="90">
        <v>-13.1242384773068</v>
      </c>
      <c r="K503" s="97">
        <v>-2.50695935874319</v>
      </c>
      <c r="L503" s="90">
        <v>-3.6341204016025599</v>
      </c>
      <c r="M503" s="90">
        <v>-14.4623219060159</v>
      </c>
    </row>
    <row r="504" spans="2:13" x14ac:dyDescent="0.3">
      <c r="B504" s="27" t="s">
        <v>500</v>
      </c>
      <c r="C504" s="62" t="s">
        <v>3583</v>
      </c>
      <c r="D504" s="25" t="s">
        <v>3008</v>
      </c>
      <c r="E504" s="25" t="s">
        <v>4088</v>
      </c>
      <c r="F504" s="26">
        <v>44096</v>
      </c>
      <c r="H504" s="90">
        <v>-0.153681200026767</v>
      </c>
      <c r="I504" s="90">
        <v>-4.16480801550642</v>
      </c>
      <c r="J504" s="90">
        <v>3.7449886222020701</v>
      </c>
      <c r="K504" s="97">
        <v>-1.3137052335878301</v>
      </c>
      <c r="L504" s="90">
        <v>-3.5573298219787799</v>
      </c>
      <c r="M504" s="90">
        <v>-2.7335169699654198</v>
      </c>
    </row>
    <row r="505" spans="2:13" x14ac:dyDescent="0.3">
      <c r="B505" s="27" t="s">
        <v>501</v>
      </c>
      <c r="C505" s="62" t="s">
        <v>3584</v>
      </c>
      <c r="D505" s="25" t="s">
        <v>3008</v>
      </c>
      <c r="E505" s="25" t="s">
        <v>4146</v>
      </c>
      <c r="F505" s="26">
        <v>44096</v>
      </c>
      <c r="H505" s="90">
        <v>-0.160501050686435</v>
      </c>
      <c r="I505" s="90">
        <v>-4.3426976416449197</v>
      </c>
      <c r="J505" s="90">
        <v>1.57348797893064</v>
      </c>
      <c r="K505" s="97">
        <v>-1.33851375112499</v>
      </c>
      <c r="L505" s="90">
        <v>-3.68109699611523</v>
      </c>
      <c r="M505" s="90">
        <v>-4.2088809489578098</v>
      </c>
    </row>
    <row r="506" spans="2:13" x14ac:dyDescent="0.3">
      <c r="B506" s="27" t="s">
        <v>502</v>
      </c>
      <c r="C506" s="62" t="s">
        <v>3585</v>
      </c>
      <c r="D506" s="25" t="s">
        <v>3008</v>
      </c>
      <c r="E506" s="25" t="s">
        <v>4094</v>
      </c>
      <c r="F506" s="26">
        <v>44096</v>
      </c>
      <c r="H506" s="90">
        <v>-0.15995725780157999</v>
      </c>
      <c r="I506" s="90">
        <v>-4.3259721160211502</v>
      </c>
      <c r="J506" s="90">
        <v>1.77805460025411</v>
      </c>
      <c r="K506" s="97">
        <v>-1.33635969314128</v>
      </c>
      <c r="L506" s="90">
        <v>-3.6695166580102501</v>
      </c>
      <c r="M506" s="90">
        <v>-4.0695724931574704</v>
      </c>
    </row>
    <row r="507" spans="2:13" x14ac:dyDescent="0.3">
      <c r="B507" s="27" t="s">
        <v>503</v>
      </c>
      <c r="C507" s="62" t="s">
        <v>3586</v>
      </c>
      <c r="D507" s="25" t="s">
        <v>3008</v>
      </c>
      <c r="E507" s="25" t="s">
        <v>4095</v>
      </c>
      <c r="F507" s="26">
        <v>44096</v>
      </c>
      <c r="H507" s="90">
        <v>0</v>
      </c>
      <c r="I507" s="90">
        <v>0</v>
      </c>
      <c r="J507" s="90">
        <v>0</v>
      </c>
      <c r="K507" s="97">
        <v>0</v>
      </c>
      <c r="L507" s="90">
        <v>0</v>
      </c>
      <c r="M507" s="90">
        <v>0</v>
      </c>
    </row>
    <row r="508" spans="2:13" x14ac:dyDescent="0.3">
      <c r="B508" s="27" t="s">
        <v>504</v>
      </c>
      <c r="C508" s="62" t="s">
        <v>3587</v>
      </c>
      <c r="D508" s="25" t="s">
        <v>3008</v>
      </c>
      <c r="E508" s="25" t="s">
        <v>4102</v>
      </c>
      <c r="F508" s="26">
        <v>44096</v>
      </c>
      <c r="H508" s="90">
        <v>-0.154771814686683</v>
      </c>
      <c r="I508" s="90">
        <v>-4.1668876147959999</v>
      </c>
      <c r="J508" s="90">
        <v>3.7427195004056601</v>
      </c>
      <c r="K508" s="97">
        <v>-1.3158585958080899</v>
      </c>
      <c r="L508" s="90">
        <v>-3.5594271719674002</v>
      </c>
      <c r="M508" s="90">
        <v>-2.7356286753274599</v>
      </c>
    </row>
    <row r="509" spans="2:13" x14ac:dyDescent="0.3">
      <c r="B509" s="27" t="s">
        <v>505</v>
      </c>
      <c r="C509" s="62" t="s">
        <v>3588</v>
      </c>
      <c r="D509" s="25" t="s">
        <v>3008</v>
      </c>
      <c r="E509" s="25" t="s">
        <v>4161</v>
      </c>
      <c r="F509" s="26">
        <v>44096</v>
      </c>
      <c r="H509" s="90">
        <v>-0.157721273353673</v>
      </c>
      <c r="I509" s="90">
        <v>-4.2573520360747397</v>
      </c>
      <c r="J509" s="90">
        <v>2.6214897608952001</v>
      </c>
      <c r="K509" s="97">
        <v>-1.3275144840918101</v>
      </c>
      <c r="L509" s="90">
        <v>-3.62202798269209</v>
      </c>
      <c r="M509" s="90">
        <v>-3.4960540913743898</v>
      </c>
    </row>
    <row r="510" spans="2:13" x14ac:dyDescent="0.3">
      <c r="B510" s="27" t="s">
        <v>506</v>
      </c>
      <c r="C510" s="62" t="s">
        <v>3589</v>
      </c>
      <c r="D510" s="25" t="s">
        <v>3008</v>
      </c>
      <c r="E510" s="25" t="s">
        <v>4163</v>
      </c>
      <c r="F510" s="26">
        <v>44096</v>
      </c>
      <c r="H510" s="90">
        <v>-0.159330950555159</v>
      </c>
      <c r="I510" s="90">
        <v>-4.3067312255516299</v>
      </c>
      <c r="J510" s="90">
        <v>2.0139182484854201</v>
      </c>
      <c r="K510" s="97">
        <v>-1.3338753117750499</v>
      </c>
      <c r="L510" s="90">
        <v>-3.65619903313927</v>
      </c>
      <c r="M510" s="90">
        <v>-3.9090553585992902</v>
      </c>
    </row>
    <row r="511" spans="2:13" x14ac:dyDescent="0.3">
      <c r="B511" s="27" t="s">
        <v>507</v>
      </c>
      <c r="C511" s="62" t="s">
        <v>3590</v>
      </c>
      <c r="D511" s="25" t="s">
        <v>3008</v>
      </c>
      <c r="E511" s="25" t="s">
        <v>4148</v>
      </c>
      <c r="F511" s="26">
        <v>44096</v>
      </c>
      <c r="H511" s="90">
        <v>-0.16254827351076501</v>
      </c>
      <c r="I511" s="90">
        <v>-4.4054287757753601</v>
      </c>
      <c r="J511" s="90">
        <v>0.80961381445376901</v>
      </c>
      <c r="K511" s="97">
        <v>-1.3466006451381001</v>
      </c>
      <c r="L511" s="90">
        <v>-3.72453102627333</v>
      </c>
      <c r="M511" s="90">
        <v>-4.72972752386704</v>
      </c>
    </row>
    <row r="512" spans="2:13" x14ac:dyDescent="0.3">
      <c r="B512" s="27" t="s">
        <v>508</v>
      </c>
      <c r="C512" s="62" t="s">
        <v>3591</v>
      </c>
      <c r="D512" s="25" t="s">
        <v>3009</v>
      </c>
      <c r="E512" s="25" t="s">
        <v>4088</v>
      </c>
      <c r="F512" s="26">
        <v>44096</v>
      </c>
      <c r="H512" s="90">
        <v>-0.25375649529451</v>
      </c>
      <c r="I512" s="90">
        <v>-3.2619622021229602</v>
      </c>
      <c r="J512" s="90">
        <v>-0.18050429152936001</v>
      </c>
      <c r="K512" s="97">
        <v>-1.1869909973938799</v>
      </c>
      <c r="L512" s="90">
        <v>-2.8944496602889598</v>
      </c>
      <c r="M512" s="90">
        <v>-4.1909154399982098</v>
      </c>
    </row>
    <row r="513" spans="2:13" x14ac:dyDescent="0.3">
      <c r="B513" s="27" t="s">
        <v>509</v>
      </c>
      <c r="C513" s="62" t="s">
        <v>3592</v>
      </c>
      <c r="D513" s="25" t="s">
        <v>3009</v>
      </c>
      <c r="E513" s="25" t="s">
        <v>4146</v>
      </c>
      <c r="F513" s="26">
        <v>44096</v>
      </c>
      <c r="H513" s="90">
        <v>-0.26054253512484099</v>
      </c>
      <c r="I513" s="90">
        <v>-3.4446566560291099</v>
      </c>
      <c r="J513" s="90">
        <v>-2.30893048592407</v>
      </c>
      <c r="K513" s="97">
        <v>-1.2119886920117999</v>
      </c>
      <c r="L513" s="90">
        <v>-3.0211559232157001</v>
      </c>
      <c r="M513" s="90">
        <v>-5.6713776971300804</v>
      </c>
    </row>
    <row r="514" spans="2:13" x14ac:dyDescent="0.3">
      <c r="B514" s="27" t="s">
        <v>510</v>
      </c>
      <c r="C514" s="62" t="s">
        <v>3593</v>
      </c>
      <c r="D514" s="25" t="s">
        <v>3009</v>
      </c>
      <c r="E514" s="25" t="s">
        <v>4094</v>
      </c>
      <c r="F514" s="26">
        <v>44096</v>
      </c>
      <c r="H514" s="90">
        <v>-0.25866316454994398</v>
      </c>
      <c r="I514" s="90">
        <v>-3.3863731229757801</v>
      </c>
      <c r="J514" s="90">
        <v>-1.6282776468869999</v>
      </c>
      <c r="K514" s="97">
        <v>-1.2045382740325301</v>
      </c>
      <c r="L514" s="90">
        <v>-2.9809064945766299</v>
      </c>
      <c r="M514" s="90">
        <v>-5.1971582352998702</v>
      </c>
    </row>
    <row r="515" spans="2:13" x14ac:dyDescent="0.3">
      <c r="B515" s="27" t="s">
        <v>511</v>
      </c>
      <c r="C515" s="62" t="s">
        <v>3594</v>
      </c>
      <c r="D515" s="25" t="s">
        <v>3009</v>
      </c>
      <c r="E515" s="25" t="s">
        <v>4095</v>
      </c>
      <c r="F515" s="26">
        <v>44096</v>
      </c>
      <c r="H515" s="90">
        <v>0</v>
      </c>
      <c r="I515" s="90">
        <v>0</v>
      </c>
      <c r="J515" s="90">
        <v>0</v>
      </c>
      <c r="K515" s="97">
        <v>0</v>
      </c>
      <c r="L515" s="90">
        <v>0</v>
      </c>
      <c r="M515" s="90">
        <v>0</v>
      </c>
    </row>
    <row r="516" spans="2:13" x14ac:dyDescent="0.3">
      <c r="B516" s="27" t="s">
        <v>512</v>
      </c>
      <c r="C516" s="62" t="s">
        <v>3595</v>
      </c>
      <c r="D516" s="25" t="s">
        <v>3009</v>
      </c>
      <c r="E516" s="25" t="s">
        <v>4102</v>
      </c>
      <c r="F516" s="26">
        <v>44096</v>
      </c>
      <c r="H516" s="90">
        <v>-0.25470763348494102</v>
      </c>
      <c r="I516" s="90">
        <v>-3.26380602446079</v>
      </c>
      <c r="J516" s="90">
        <v>-0.18236987980344599</v>
      </c>
      <c r="K516" s="97">
        <v>-1.18887899016045</v>
      </c>
      <c r="L516" s="90">
        <v>-2.8963093039237702</v>
      </c>
      <c r="M516" s="90">
        <v>-4.1927448493006496</v>
      </c>
    </row>
    <row r="517" spans="2:13" x14ac:dyDescent="0.3">
      <c r="B517" s="27" t="s">
        <v>513</v>
      </c>
      <c r="C517" s="62" t="s">
        <v>3596</v>
      </c>
      <c r="D517" s="25" t="s">
        <v>3009</v>
      </c>
      <c r="E517" s="25" t="s">
        <v>4161</v>
      </c>
      <c r="F517" s="26">
        <v>44096</v>
      </c>
      <c r="H517" s="90">
        <v>-0.25803325142987898</v>
      </c>
      <c r="I517" s="90">
        <v>-3.3669531709165299</v>
      </c>
      <c r="J517" s="90">
        <v>-1.4003619739924</v>
      </c>
      <c r="K517" s="97">
        <v>-1.20205405110028</v>
      </c>
      <c r="L517" s="90">
        <v>-2.96749827466556</v>
      </c>
      <c r="M517" s="90">
        <v>-5.0385145404143303</v>
      </c>
    </row>
    <row r="518" spans="2:13" x14ac:dyDescent="0.3">
      <c r="B518" s="27" t="s">
        <v>514</v>
      </c>
      <c r="C518" s="62" t="s">
        <v>3597</v>
      </c>
      <c r="D518" s="25" t="s">
        <v>3009</v>
      </c>
      <c r="E518" s="25" t="s">
        <v>4163</v>
      </c>
      <c r="F518" s="26">
        <v>44096</v>
      </c>
      <c r="H518" s="90">
        <v>-0.259531216124742</v>
      </c>
      <c r="I518" s="90">
        <v>-3.4134099019866002</v>
      </c>
      <c r="J518" s="90">
        <v>-1.94454366701393</v>
      </c>
      <c r="K518" s="97">
        <v>-1.2079931949301701</v>
      </c>
      <c r="L518" s="90">
        <v>-2.9995701921507099</v>
      </c>
      <c r="M518" s="90">
        <v>-5.4173841490410304</v>
      </c>
    </row>
    <row r="519" spans="2:13" x14ac:dyDescent="0.3">
      <c r="B519" s="27" t="s">
        <v>515</v>
      </c>
      <c r="C519" s="62" t="s">
        <v>3598</v>
      </c>
      <c r="D519" s="25" t="s">
        <v>3009</v>
      </c>
      <c r="E519" s="25" t="s">
        <v>4148</v>
      </c>
      <c r="F519" s="26">
        <v>44096</v>
      </c>
      <c r="H519" s="90">
        <v>-0.26220521122013501</v>
      </c>
      <c r="I519" s="90">
        <v>-3.4961219768774798</v>
      </c>
      <c r="J519" s="90">
        <v>-2.9067767193737399</v>
      </c>
      <c r="K519" s="97">
        <v>-1.21857354724852</v>
      </c>
      <c r="L519" s="90">
        <v>-3.0566935430215398</v>
      </c>
      <c r="M519" s="90">
        <v>-6.0886880943144197</v>
      </c>
    </row>
    <row r="520" spans="2:13" x14ac:dyDescent="0.3">
      <c r="B520" s="27" t="s">
        <v>516</v>
      </c>
      <c r="C520" s="62" t="s">
        <v>3599</v>
      </c>
      <c r="D520" s="25" t="s">
        <v>3010</v>
      </c>
      <c r="E520" s="25" t="s">
        <v>4088</v>
      </c>
      <c r="F520" s="26">
        <v>44096</v>
      </c>
      <c r="H520" s="90">
        <v>-2.28131161748024E-2</v>
      </c>
      <c r="I520" s="90">
        <v>0.18535908729973</v>
      </c>
      <c r="J520" s="90">
        <v>1.0131954977623501</v>
      </c>
      <c r="K520" s="97">
        <v>7.5289750384399702E-3</v>
      </c>
      <c r="L520" s="90">
        <v>-0.29706660043302702</v>
      </c>
      <c r="M520" s="90">
        <v>2.4307477133334001</v>
      </c>
    </row>
    <row r="521" spans="2:13" x14ac:dyDescent="0.3">
      <c r="B521" s="27" t="s">
        <v>517</v>
      </c>
      <c r="C521" s="62" t="s">
        <v>3600</v>
      </c>
      <c r="D521" s="25" t="s">
        <v>3010</v>
      </c>
      <c r="E521" s="25" t="s">
        <v>4146</v>
      </c>
      <c r="F521" s="26">
        <v>44096</v>
      </c>
      <c r="H521" s="90">
        <v>-2.4204605870181702E-2</v>
      </c>
      <c r="I521" s="90">
        <v>0.14069680000830001</v>
      </c>
      <c r="J521" s="90">
        <v>0.496134413515392</v>
      </c>
      <c r="K521" s="97">
        <v>1.9570996300899402E-3</v>
      </c>
      <c r="L521" s="90">
        <v>-0.32762000964794402</v>
      </c>
      <c r="M521" s="90">
        <v>2.0517724677119999</v>
      </c>
    </row>
    <row r="522" spans="2:13" x14ac:dyDescent="0.3">
      <c r="B522" s="27" t="s">
        <v>518</v>
      </c>
      <c r="C522" s="62" t="s">
        <v>3601</v>
      </c>
      <c r="D522" s="25" t="s">
        <v>3010</v>
      </c>
      <c r="E522" s="25" t="s">
        <v>4094</v>
      </c>
      <c r="F522" s="26">
        <v>44096</v>
      </c>
      <c r="H522" s="90">
        <v>-2.4178828425647201E-2</v>
      </c>
      <c r="I522" s="90">
        <v>0.14157256027829099</v>
      </c>
      <c r="J522" s="90">
        <v>0.50624192717805305</v>
      </c>
      <c r="K522" s="97">
        <v>2.0649697034968999E-3</v>
      </c>
      <c r="L522" s="90">
        <v>-0.32702517482903198</v>
      </c>
      <c r="M522" s="90">
        <v>2.0591741884345498</v>
      </c>
    </row>
    <row r="523" spans="2:13" x14ac:dyDescent="0.3">
      <c r="B523" s="27" t="s">
        <v>519</v>
      </c>
      <c r="C523" s="62" t="s">
        <v>3602</v>
      </c>
      <c r="D523" s="25" t="s">
        <v>3010</v>
      </c>
      <c r="E523" s="25" t="s">
        <v>4095</v>
      </c>
      <c r="F523" s="26">
        <v>44096</v>
      </c>
      <c r="H523" s="90">
        <v>0</v>
      </c>
      <c r="I523" s="90">
        <v>0</v>
      </c>
      <c r="J523" s="90">
        <v>0</v>
      </c>
      <c r="K523" s="97">
        <v>0</v>
      </c>
      <c r="L523" s="90">
        <v>0</v>
      </c>
      <c r="M523" s="90">
        <v>0</v>
      </c>
    </row>
    <row r="524" spans="2:13" x14ac:dyDescent="0.3">
      <c r="B524" s="27" t="s">
        <v>520</v>
      </c>
      <c r="C524" s="62" t="s">
        <v>3603</v>
      </c>
      <c r="D524" s="25" t="s">
        <v>3010</v>
      </c>
      <c r="E524" s="25" t="s">
        <v>4102</v>
      </c>
      <c r="F524" s="26">
        <v>44096</v>
      </c>
      <c r="H524" s="90">
        <v>-2.2812132283434001E-2</v>
      </c>
      <c r="I524" s="90">
        <v>0.185363282616891</v>
      </c>
      <c r="J524" s="90">
        <v>1.0131871047633501</v>
      </c>
      <c r="K524" s="97">
        <v>7.5338242822908796E-3</v>
      </c>
      <c r="L524" s="90">
        <v>-0.29705931483476899</v>
      </c>
      <c r="M524" s="90">
        <v>2.4307617501108298</v>
      </c>
    </row>
    <row r="525" spans="2:13" x14ac:dyDescent="0.3">
      <c r="B525" s="27" t="s">
        <v>521</v>
      </c>
      <c r="C525" s="62" t="s">
        <v>3604</v>
      </c>
      <c r="D525" s="25" t="s">
        <v>3010</v>
      </c>
      <c r="E525" s="25" t="s">
        <v>4161</v>
      </c>
      <c r="F525" s="26">
        <v>44096</v>
      </c>
      <c r="H525" s="90">
        <v>-2.3548282933916202E-2</v>
      </c>
      <c r="I525" s="90">
        <v>0.16170582148333801</v>
      </c>
      <c r="J525" s="90">
        <v>0.73917391437134905</v>
      </c>
      <c r="K525" s="97">
        <v>4.57812184322393E-3</v>
      </c>
      <c r="L525" s="90">
        <v>-0.31325306517828699</v>
      </c>
      <c r="M525" s="90">
        <v>2.2299595924778299</v>
      </c>
    </row>
    <row r="526" spans="2:13" x14ac:dyDescent="0.3">
      <c r="B526" s="27" t="s">
        <v>522</v>
      </c>
      <c r="C526" s="62" t="s">
        <v>3605</v>
      </c>
      <c r="D526" s="25" t="s">
        <v>3010</v>
      </c>
      <c r="E526" s="25" t="s">
        <v>4162</v>
      </c>
      <c r="F526" s="26">
        <v>44096</v>
      </c>
      <c r="H526" s="90">
        <v>-2.1442236266011602E-2</v>
      </c>
      <c r="I526" s="90">
        <v>0.22917207388673</v>
      </c>
      <c r="J526" s="90">
        <v>1.52269014051853</v>
      </c>
      <c r="K526" s="97">
        <v>1.2999771752220101E-2</v>
      </c>
      <c r="L526" s="90">
        <v>-0.26707902507041598</v>
      </c>
      <c r="M526" s="90">
        <v>2.8036348430759999</v>
      </c>
    </row>
    <row r="527" spans="2:13" x14ac:dyDescent="0.3">
      <c r="B527" s="27" t="s">
        <v>523</v>
      </c>
      <c r="C527" s="62" t="s">
        <v>3606</v>
      </c>
      <c r="D527" s="25" t="s">
        <v>3010</v>
      </c>
      <c r="E527" s="25" t="s">
        <v>4163</v>
      </c>
      <c r="F527" s="26">
        <v>44096</v>
      </c>
      <c r="H527" s="90">
        <v>-2.4042151835601499E-2</v>
      </c>
      <c r="I527" s="90">
        <v>0.14593507876270501</v>
      </c>
      <c r="J527" s="90">
        <v>0.55676500360277703</v>
      </c>
      <c r="K527" s="97">
        <v>2.60927372437436E-3</v>
      </c>
      <c r="L527" s="90">
        <v>-0.3240408163947</v>
      </c>
      <c r="M527" s="90">
        <v>2.0962289199815101</v>
      </c>
    </row>
    <row r="528" spans="2:13" x14ac:dyDescent="0.3">
      <c r="B528" s="27" t="s">
        <v>524</v>
      </c>
      <c r="C528" s="62" t="s">
        <v>3607</v>
      </c>
      <c r="D528" s="25" t="s">
        <v>3010</v>
      </c>
      <c r="E528" s="25" t="s">
        <v>4148</v>
      </c>
      <c r="F528" s="26">
        <v>44096</v>
      </c>
      <c r="H528" s="90">
        <v>-2.5679951431811801E-2</v>
      </c>
      <c r="I528" s="90">
        <v>9.3440172349801301E-2</v>
      </c>
      <c r="J528" s="90">
        <v>-4.8464010160387302E-2</v>
      </c>
      <c r="K528" s="97">
        <v>-3.9418694541382103E-3</v>
      </c>
      <c r="L528" s="90">
        <v>-0.35995333037135402</v>
      </c>
      <c r="M528" s="90">
        <v>1.6520437440704001</v>
      </c>
    </row>
    <row r="529" spans="2:13" x14ac:dyDescent="0.3">
      <c r="B529" s="27" t="s">
        <v>525</v>
      </c>
      <c r="C529" s="62" t="s">
        <v>3608</v>
      </c>
      <c r="D529" s="25" t="s">
        <v>3011</v>
      </c>
      <c r="E529" s="25" t="s">
        <v>4088</v>
      </c>
      <c r="F529" s="26">
        <v>44096</v>
      </c>
      <c r="H529" s="90">
        <v>0.91697777861554597</v>
      </c>
      <c r="I529" s="90">
        <v>-1.1664953307445101</v>
      </c>
      <c r="J529" s="90">
        <v>12.914673158229601</v>
      </c>
      <c r="K529" s="97">
        <v>1.09427246661653</v>
      </c>
      <c r="L529" s="90">
        <v>-0.94564601395177295</v>
      </c>
      <c r="M529" s="90">
        <v>5.8922778727719596</v>
      </c>
    </row>
    <row r="530" spans="2:13" x14ac:dyDescent="0.3">
      <c r="B530" s="27" t="s">
        <v>526</v>
      </c>
      <c r="C530" s="62" t="s">
        <v>3609</v>
      </c>
      <c r="D530" s="25" t="s">
        <v>3011</v>
      </c>
      <c r="E530" s="25" t="s">
        <v>4146</v>
      </c>
      <c r="F530" s="26">
        <v>44096</v>
      </c>
      <c r="H530" s="90">
        <v>0.91296054633858104</v>
      </c>
      <c r="I530" s="90">
        <v>-1.2483990072723801</v>
      </c>
      <c r="J530" s="90">
        <v>11.7408716174396</v>
      </c>
      <c r="K530" s="97">
        <v>1.08623960149998</v>
      </c>
      <c r="L530" s="90">
        <v>-1.0060876526040401</v>
      </c>
      <c r="M530" s="90">
        <v>5.0703752553090498</v>
      </c>
    </row>
    <row r="531" spans="2:13" x14ac:dyDescent="0.3">
      <c r="B531" s="27" t="s">
        <v>527</v>
      </c>
      <c r="C531" s="62" t="s">
        <v>3610</v>
      </c>
      <c r="D531" s="25" t="s">
        <v>3011</v>
      </c>
      <c r="E531" s="25" t="s">
        <v>4161</v>
      </c>
      <c r="F531" s="26">
        <v>44096</v>
      </c>
      <c r="H531" s="90">
        <v>0.91440681953827196</v>
      </c>
      <c r="I531" s="90">
        <v>-1.2110450440559399</v>
      </c>
      <c r="J531" s="90">
        <v>12.3346735816158</v>
      </c>
      <c r="K531" s="97">
        <v>1.08913149888394</v>
      </c>
      <c r="L531" s="90">
        <v>-0.975300826030434</v>
      </c>
      <c r="M531" s="90">
        <v>5.4947978045674999</v>
      </c>
    </row>
    <row r="532" spans="2:13" x14ac:dyDescent="0.3">
      <c r="B532" s="27" t="s">
        <v>528</v>
      </c>
      <c r="C532" s="62" t="s">
        <v>3611</v>
      </c>
      <c r="D532" s="25" t="s">
        <v>3011</v>
      </c>
      <c r="E532" s="25" t="s">
        <v>4162</v>
      </c>
      <c r="F532" s="26">
        <v>44096</v>
      </c>
      <c r="H532" s="90">
        <v>0.91192882300674705</v>
      </c>
      <c r="I532" s="90">
        <v>-1.1569756166864</v>
      </c>
      <c r="J532" s="90">
        <v>12.872746831461001</v>
      </c>
      <c r="K532" s="97">
        <v>1.0921129311100199</v>
      </c>
      <c r="L532" s="90">
        <v>-0.94029701112958697</v>
      </c>
      <c r="M532" s="90">
        <v>5.8576052646458301</v>
      </c>
    </row>
    <row r="533" spans="2:13" x14ac:dyDescent="0.3">
      <c r="B533" s="27" t="s">
        <v>529</v>
      </c>
      <c r="C533" s="62" t="s">
        <v>3612</v>
      </c>
      <c r="D533" s="25" t="s">
        <v>3011</v>
      </c>
      <c r="E533" s="25" t="s">
        <v>4148</v>
      </c>
      <c r="F533" s="26">
        <v>44096</v>
      </c>
      <c r="H533" s="90">
        <v>0.907636464580719</v>
      </c>
      <c r="I533" s="90">
        <v>-1.34806674823267</v>
      </c>
      <c r="J533" s="90">
        <v>10.470935350356701</v>
      </c>
      <c r="K533" s="97">
        <v>1.0690579296351601</v>
      </c>
      <c r="L533" s="90">
        <v>-1.0696687837480601</v>
      </c>
      <c r="M533" s="90">
        <v>4.2420300958838197</v>
      </c>
    </row>
    <row r="534" spans="2:13" x14ac:dyDescent="0.3">
      <c r="B534" s="27" t="s">
        <v>530</v>
      </c>
      <c r="C534" s="62" t="s">
        <v>3613</v>
      </c>
      <c r="D534" s="25" t="s">
        <v>3011</v>
      </c>
      <c r="E534" s="25" t="s">
        <v>4110</v>
      </c>
      <c r="F534" s="26">
        <v>44096</v>
      </c>
      <c r="H534" s="90">
        <v>0.91357370401965499</v>
      </c>
      <c r="I534" s="90">
        <v>-1.1681532861985</v>
      </c>
      <c r="J534" s="90">
        <v>12.9238092511514</v>
      </c>
      <c r="K534" s="97">
        <v>1.0874656318264899</v>
      </c>
      <c r="L534" s="90">
        <v>-0.94593521171191197</v>
      </c>
      <c r="M534" s="90">
        <v>5.8670380036346597</v>
      </c>
    </row>
    <row r="535" spans="2:13" x14ac:dyDescent="0.3">
      <c r="B535" s="27" t="s">
        <v>531</v>
      </c>
      <c r="C535" s="62" t="s">
        <v>3614</v>
      </c>
      <c r="D535" s="25" t="s">
        <v>3012</v>
      </c>
      <c r="E535" s="25" t="s">
        <v>4088</v>
      </c>
      <c r="F535" s="26">
        <v>44096</v>
      </c>
      <c r="H535" s="90">
        <v>1.38536051963456E-4</v>
      </c>
      <c r="I535" s="90">
        <v>7.8530820246669499E-3</v>
      </c>
      <c r="J535" s="90">
        <v>1.3512920144421501</v>
      </c>
      <c r="K535" s="97">
        <v>6.8008994276169698E-4</v>
      </c>
      <c r="L535" s="90">
        <v>4.2947965994244398E-3</v>
      </c>
      <c r="M535" s="90">
        <v>0.80656741047278002</v>
      </c>
    </row>
    <row r="536" spans="2:13" x14ac:dyDescent="0.3">
      <c r="B536" s="27" t="s">
        <v>532</v>
      </c>
      <c r="C536" s="62" t="s">
        <v>3615</v>
      </c>
      <c r="D536" s="25" t="s">
        <v>3012</v>
      </c>
      <c r="E536" s="25" t="s">
        <v>4146</v>
      </c>
      <c r="F536" s="26">
        <v>44096</v>
      </c>
      <c r="H536" s="90">
        <v>1.3988974387757499E-4</v>
      </c>
      <c r="I536" s="90">
        <v>6.0430407756939496E-3</v>
      </c>
      <c r="J536" s="90">
        <v>0.48043931928987099</v>
      </c>
      <c r="K536" s="97">
        <v>6.8573735916288602E-4</v>
      </c>
      <c r="L536" s="90">
        <v>3.2888818168430602E-3</v>
      </c>
      <c r="M536" s="90">
        <v>0.34734089331322998</v>
      </c>
    </row>
    <row r="537" spans="2:13" x14ac:dyDescent="0.3">
      <c r="B537" s="27" t="s">
        <v>533</v>
      </c>
      <c r="C537" s="62" t="s">
        <v>3616</v>
      </c>
      <c r="D537" s="25" t="s">
        <v>3012</v>
      </c>
      <c r="E537" s="25" t="s">
        <v>4094</v>
      </c>
      <c r="F537" s="26">
        <v>44096</v>
      </c>
      <c r="H537" s="90">
        <v>1.4368797565111901E-4</v>
      </c>
      <c r="I537" s="90">
        <v>6.0208827562746601E-3</v>
      </c>
      <c r="J537" s="90">
        <v>1.0379004013884701</v>
      </c>
      <c r="K537" s="97">
        <v>6.8970639404142297E-4</v>
      </c>
      <c r="L537" s="90">
        <v>3.2761900001787598E-3</v>
      </c>
      <c r="M537" s="90">
        <v>0.60721844674844805</v>
      </c>
    </row>
    <row r="538" spans="2:13" x14ac:dyDescent="0.3">
      <c r="B538" s="27" t="s">
        <v>534</v>
      </c>
      <c r="C538" s="62" t="s">
        <v>3617</v>
      </c>
      <c r="D538" s="25" t="s">
        <v>3012</v>
      </c>
      <c r="E538" s="25" t="s">
        <v>4102</v>
      </c>
      <c r="F538" s="26">
        <v>44096</v>
      </c>
      <c r="H538" s="90">
        <v>1.3867611414752901E-4</v>
      </c>
      <c r="I538" s="90">
        <v>7.0498605055035997E-3</v>
      </c>
      <c r="J538" s="90">
        <v>1.3503204507287601</v>
      </c>
      <c r="K538" s="97">
        <v>6.8568042479455504E-4</v>
      </c>
      <c r="L538" s="90">
        <v>4.2914360165013897E-3</v>
      </c>
      <c r="M538" s="90">
        <v>0.805597008002223</v>
      </c>
    </row>
    <row r="539" spans="2:13" x14ac:dyDescent="0.3">
      <c r="B539" s="27" t="s">
        <v>535</v>
      </c>
      <c r="C539" s="62" t="s">
        <v>3618</v>
      </c>
      <c r="D539" s="25" t="s">
        <v>3012</v>
      </c>
      <c r="E539" s="25" t="s">
        <v>4104</v>
      </c>
      <c r="F539" s="26">
        <v>44096</v>
      </c>
      <c r="H539" s="90">
        <v>1.4480083336820799E-4</v>
      </c>
      <c r="I539" s="90">
        <v>6.0479202147689596E-3</v>
      </c>
      <c r="J539" s="90">
        <v>0.95479088595311601</v>
      </c>
      <c r="K539" s="97">
        <v>6.8993704189779204E-4</v>
      </c>
      <c r="L539" s="90">
        <v>3.3049700505216602E-3</v>
      </c>
      <c r="M539" s="90">
        <v>0.56717146926530404</v>
      </c>
    </row>
    <row r="540" spans="2:13" x14ac:dyDescent="0.3">
      <c r="B540" s="27" t="s">
        <v>536</v>
      </c>
      <c r="C540" s="62" t="s">
        <v>3619</v>
      </c>
      <c r="D540" s="25" t="s">
        <v>3012</v>
      </c>
      <c r="E540" s="25" t="s">
        <v>4163</v>
      </c>
      <c r="F540" s="26">
        <v>44096</v>
      </c>
      <c r="H540" s="90">
        <v>1.4183860912453399E-4</v>
      </c>
      <c r="I540" s="90">
        <v>6.05686473136302E-3</v>
      </c>
      <c r="J540" s="90">
        <v>0.480427080583468</v>
      </c>
      <c r="K540" s="97">
        <v>6.8792087404290203E-4</v>
      </c>
      <c r="L540" s="90">
        <v>3.3049431294784899E-3</v>
      </c>
      <c r="M540" s="90">
        <v>0.34735177796392203</v>
      </c>
    </row>
    <row r="541" spans="2:13" x14ac:dyDescent="0.3">
      <c r="B541" s="27" t="s">
        <v>537</v>
      </c>
      <c r="C541" s="62" t="s">
        <v>3620</v>
      </c>
      <c r="D541" s="25" t="s">
        <v>3013</v>
      </c>
      <c r="E541" s="25" t="s">
        <v>4088</v>
      </c>
      <c r="F541" s="26">
        <v>44096</v>
      </c>
      <c r="H541" s="90">
        <v>-0.78788633027215804</v>
      </c>
      <c r="I541" s="90">
        <v>-1.8520297142458699</v>
      </c>
      <c r="J541" s="90">
        <v>8.2317745658656296</v>
      </c>
      <c r="K541" s="97">
        <v>-1.95612579391309</v>
      </c>
      <c r="L541" s="90">
        <v>-1.37043774429912</v>
      </c>
      <c r="M541" s="90">
        <v>-6.2755580671364397</v>
      </c>
    </row>
    <row r="542" spans="2:13" x14ac:dyDescent="0.3">
      <c r="B542" s="27" t="s">
        <v>538</v>
      </c>
      <c r="C542" s="62" t="s">
        <v>3621</v>
      </c>
      <c r="D542" s="25" t="s">
        <v>3013</v>
      </c>
      <c r="E542" s="25" t="s">
        <v>4146</v>
      </c>
      <c r="F542" s="26">
        <v>44096</v>
      </c>
      <c r="H542" s="90">
        <v>-0.79482463770545997</v>
      </c>
      <c r="I542" s="90">
        <v>-2.0714948494060099</v>
      </c>
      <c r="J542" s="90">
        <v>5.4793250870716301</v>
      </c>
      <c r="K542" s="97">
        <v>-1.98355185711989</v>
      </c>
      <c r="L542" s="90">
        <v>-1.5220951394439901</v>
      </c>
      <c r="M542" s="90">
        <v>-8.0032602778374002</v>
      </c>
    </row>
    <row r="543" spans="2:13" x14ac:dyDescent="0.3">
      <c r="B543" s="27" t="s">
        <v>539</v>
      </c>
      <c r="C543" s="62" t="s">
        <v>3622</v>
      </c>
      <c r="D543" s="25" t="s">
        <v>3013</v>
      </c>
      <c r="E543" s="25" t="s">
        <v>4094</v>
      </c>
      <c r="F543" s="26">
        <v>44096</v>
      </c>
      <c r="H543" s="90">
        <v>-0.79303479269583499</v>
      </c>
      <c r="I543" s="90">
        <v>-2.0149427385149501</v>
      </c>
      <c r="J543" s="90">
        <v>6.1821758463338501</v>
      </c>
      <c r="K543" s="97">
        <v>-1.9764781196499801</v>
      </c>
      <c r="L543" s="90">
        <v>-1.4830087226073401</v>
      </c>
      <c r="M543" s="90">
        <v>-7.5608832143188902</v>
      </c>
    </row>
    <row r="544" spans="2:13" x14ac:dyDescent="0.3">
      <c r="B544" s="27" t="s">
        <v>540</v>
      </c>
      <c r="C544" s="62" t="s">
        <v>3623</v>
      </c>
      <c r="D544" s="25" t="s">
        <v>3013</v>
      </c>
      <c r="E544" s="25" t="s">
        <v>4102</v>
      </c>
      <c r="F544" s="26">
        <v>44096</v>
      </c>
      <c r="H544" s="90">
        <v>-0.78788434448142697</v>
      </c>
      <c r="I544" s="90">
        <v>-1.8520534097660899</v>
      </c>
      <c r="J544" s="90">
        <v>8.2318181113805604</v>
      </c>
      <c r="K544" s="97">
        <v>-1.9561239620998101</v>
      </c>
      <c r="L544" s="90">
        <v>-1.3704445813346</v>
      </c>
      <c r="M544" s="90">
        <v>-6.2755424023634996</v>
      </c>
    </row>
    <row r="545" spans="2:13" x14ac:dyDescent="0.3">
      <c r="B545" s="27" t="s">
        <v>541</v>
      </c>
      <c r="C545" s="62" t="s">
        <v>3624</v>
      </c>
      <c r="D545" s="25" t="s">
        <v>3013</v>
      </c>
      <c r="E545" s="25" t="s">
        <v>4161</v>
      </c>
      <c r="F545" s="26">
        <v>44096</v>
      </c>
      <c r="H545" s="90">
        <v>-0.79081369622144804</v>
      </c>
      <c r="I545" s="90">
        <v>-1.94467902092583</v>
      </c>
      <c r="J545" s="90">
        <v>7.0618450534311696</v>
      </c>
      <c r="K545" s="97">
        <v>-1.9676997455462699</v>
      </c>
      <c r="L545" s="90">
        <v>-1.4344647552206899</v>
      </c>
      <c r="M545" s="90">
        <v>-7.0083973781074702</v>
      </c>
    </row>
    <row r="546" spans="2:13" x14ac:dyDescent="0.3">
      <c r="B546" s="27" t="s">
        <v>542</v>
      </c>
      <c r="C546" s="62" t="s">
        <v>3625</v>
      </c>
      <c r="D546" s="25" t="s">
        <v>3013</v>
      </c>
      <c r="E546" s="25" t="s">
        <v>4163</v>
      </c>
      <c r="F546" s="26">
        <v>44096</v>
      </c>
      <c r="H546" s="90">
        <v>-0.79241054099838903</v>
      </c>
      <c r="I546" s="90">
        <v>-1.99525572270431</v>
      </c>
      <c r="J546" s="90">
        <v>6.4281138322257902</v>
      </c>
      <c r="K546" s="97">
        <v>-1.97401010864269</v>
      </c>
      <c r="L546" s="90">
        <v>-1.46940218282907</v>
      </c>
      <c r="M546" s="90">
        <v>-7.4063114243472201</v>
      </c>
    </row>
    <row r="547" spans="2:13" x14ac:dyDescent="0.3">
      <c r="B547" s="27" t="s">
        <v>543</v>
      </c>
      <c r="C547" s="62" t="s">
        <v>3626</v>
      </c>
      <c r="D547" s="25" t="s">
        <v>3013</v>
      </c>
      <c r="E547" s="25" t="s">
        <v>4148</v>
      </c>
      <c r="F547" s="26">
        <v>44096</v>
      </c>
      <c r="H547" s="90">
        <v>-0.79737287251191402</v>
      </c>
      <c r="I547" s="90">
        <v>-2.1519367453038298</v>
      </c>
      <c r="J547" s="90">
        <v>4.4862188135084597</v>
      </c>
      <c r="K547" s="97">
        <v>-1.9936190965381699</v>
      </c>
      <c r="L547" s="90">
        <v>-1.57772954007669</v>
      </c>
      <c r="M547" s="90">
        <v>-8.6296977816382405</v>
      </c>
    </row>
    <row r="548" spans="2:13" x14ac:dyDescent="0.3">
      <c r="B548" s="27" t="s">
        <v>544</v>
      </c>
      <c r="C548" s="62" t="s">
        <v>3627</v>
      </c>
      <c r="D548" s="25" t="s">
        <v>3014</v>
      </c>
      <c r="E548" s="25" t="s">
        <v>4088</v>
      </c>
      <c r="F548" s="26">
        <v>44096</v>
      </c>
      <c r="H548" s="90">
        <v>0.16239976412180099</v>
      </c>
      <c r="I548" s="90">
        <v>1.43623901021783</v>
      </c>
      <c r="J548" s="90">
        <v>5.8090914828426303</v>
      </c>
      <c r="K548" s="97">
        <v>-8.2017083968821694E-2</v>
      </c>
      <c r="L548" s="90">
        <v>1.48725912495138</v>
      </c>
      <c r="M548" s="90">
        <v>9.6482322078372804E-2</v>
      </c>
    </row>
    <row r="549" spans="2:13" x14ac:dyDescent="0.3">
      <c r="B549" s="27" t="s">
        <v>545</v>
      </c>
      <c r="C549" s="62" t="s">
        <v>3628</v>
      </c>
      <c r="D549" s="25" t="s">
        <v>3014</v>
      </c>
      <c r="E549" s="25" t="s">
        <v>4146</v>
      </c>
      <c r="F549" s="26">
        <v>44096</v>
      </c>
      <c r="H549" s="90">
        <v>0.155398036076804</v>
      </c>
      <c r="I549" s="90">
        <v>1.2094405883544801</v>
      </c>
      <c r="J549" s="90">
        <v>3.1180835367194999</v>
      </c>
      <c r="K549" s="97">
        <v>-0.109966645777604</v>
      </c>
      <c r="L549" s="90">
        <v>1.33120593145577</v>
      </c>
      <c r="M549" s="90">
        <v>-1.7488017323557901</v>
      </c>
    </row>
    <row r="550" spans="2:13" x14ac:dyDescent="0.3">
      <c r="B550" s="27" t="s">
        <v>546</v>
      </c>
      <c r="C550" s="62" t="s">
        <v>3629</v>
      </c>
      <c r="D550" s="25" t="s">
        <v>3014</v>
      </c>
      <c r="E550" s="25" t="s">
        <v>4094</v>
      </c>
      <c r="F550" s="26">
        <v>44096</v>
      </c>
      <c r="H550" s="90">
        <v>0.15720707342552501</v>
      </c>
      <c r="I550" s="90">
        <v>1.26790394951968</v>
      </c>
      <c r="J550" s="90">
        <v>3.80529217800358</v>
      </c>
      <c r="K550" s="97">
        <v>-0.10274961568939001</v>
      </c>
      <c r="L550" s="90">
        <v>1.37143909651058</v>
      </c>
      <c r="M550" s="90">
        <v>-1.2762910682795301</v>
      </c>
    </row>
    <row r="551" spans="2:13" x14ac:dyDescent="0.3">
      <c r="B551" s="27" t="s">
        <v>547</v>
      </c>
      <c r="C551" s="62" t="s">
        <v>3630</v>
      </c>
      <c r="D551" s="25" t="s">
        <v>3014</v>
      </c>
      <c r="E551" s="25" t="s">
        <v>4102</v>
      </c>
      <c r="F551" s="26">
        <v>44096</v>
      </c>
      <c r="H551" s="90">
        <v>0.162399505279609</v>
      </c>
      <c r="I551" s="90">
        <v>1.4362319772772001</v>
      </c>
      <c r="J551" s="90">
        <v>5.8091221235372403</v>
      </c>
      <c r="K551" s="97">
        <v>-8.20148884486116E-2</v>
      </c>
      <c r="L551" s="90">
        <v>1.4872528412524799</v>
      </c>
      <c r="M551" s="90">
        <v>9.6502795349806506E-2</v>
      </c>
    </row>
    <row r="552" spans="2:13" x14ac:dyDescent="0.3">
      <c r="B552" s="27" t="s">
        <v>548</v>
      </c>
      <c r="C552" s="62" t="s">
        <v>3631</v>
      </c>
      <c r="D552" s="25" t="s">
        <v>3014</v>
      </c>
      <c r="E552" s="25" t="s">
        <v>4161</v>
      </c>
      <c r="F552" s="26">
        <v>44096</v>
      </c>
      <c r="H552" s="90">
        <v>0.159444220116711</v>
      </c>
      <c r="I552" s="90">
        <v>1.34048967211129</v>
      </c>
      <c r="J552" s="90">
        <v>4.66536311396339</v>
      </c>
      <c r="K552" s="97">
        <v>-9.3803393792768502E-2</v>
      </c>
      <c r="L552" s="90">
        <v>1.4213944015864399</v>
      </c>
      <c r="M552" s="90">
        <v>-0.68617918714153303</v>
      </c>
    </row>
    <row r="553" spans="2:13" x14ac:dyDescent="0.3">
      <c r="B553" s="27" t="s">
        <v>549</v>
      </c>
      <c r="C553" s="62" t="s">
        <v>3632</v>
      </c>
      <c r="D553" s="25" t="s">
        <v>3014</v>
      </c>
      <c r="E553" s="25" t="s">
        <v>4163</v>
      </c>
      <c r="F553" s="26">
        <v>44096</v>
      </c>
      <c r="H553" s="90">
        <v>0.157832422883075</v>
      </c>
      <c r="I553" s="90">
        <v>1.2882397786597699</v>
      </c>
      <c r="J553" s="90">
        <v>4.0458178051267204</v>
      </c>
      <c r="K553" s="97">
        <v>-0.100250364539534</v>
      </c>
      <c r="L553" s="90">
        <v>1.3854297450961901</v>
      </c>
      <c r="M553" s="90">
        <v>-1.1111173831523</v>
      </c>
    </row>
    <row r="554" spans="2:13" x14ac:dyDescent="0.3">
      <c r="B554" s="27" t="s">
        <v>550</v>
      </c>
      <c r="C554" s="62" t="s">
        <v>3633</v>
      </c>
      <c r="D554" s="25" t="s">
        <v>3014</v>
      </c>
      <c r="E554" s="25" t="s">
        <v>4148</v>
      </c>
      <c r="F554" s="26">
        <v>44096</v>
      </c>
      <c r="H554" s="90">
        <v>0.15282222611858701</v>
      </c>
      <c r="I554" s="90">
        <v>1.1263084586971699</v>
      </c>
      <c r="J554" s="90">
        <v>2.1472210706633601</v>
      </c>
      <c r="K554" s="97">
        <v>-0.120223141038878</v>
      </c>
      <c r="L554" s="90">
        <v>1.27397206651949</v>
      </c>
      <c r="M554" s="90">
        <v>-2.4178241705158099</v>
      </c>
    </row>
    <row r="555" spans="2:13" x14ac:dyDescent="0.3">
      <c r="B555" s="27" t="s">
        <v>551</v>
      </c>
      <c r="C555" s="62" t="s">
        <v>3634</v>
      </c>
      <c r="D555" s="25" t="s">
        <v>3015</v>
      </c>
      <c r="E555" s="25" t="s">
        <v>4146</v>
      </c>
      <c r="F555" s="26">
        <v>44096</v>
      </c>
      <c r="H555" s="90">
        <v>1.96319160750136E-4</v>
      </c>
      <c r="I555" s="90">
        <v>6.1859855122747796E-3</v>
      </c>
      <c r="J555" s="90">
        <v>1.1707065352311501</v>
      </c>
      <c r="K555" s="97">
        <v>7.4788713391171801E-4</v>
      </c>
      <c r="L555" s="90">
        <v>3.3873944630613598E-3</v>
      </c>
      <c r="M555" s="90">
        <v>0.68839161867799703</v>
      </c>
    </row>
    <row r="556" spans="2:13" x14ac:dyDescent="0.3">
      <c r="B556" s="27" t="s">
        <v>552</v>
      </c>
      <c r="C556" s="62" t="s">
        <v>3635</v>
      </c>
      <c r="D556" s="25" t="s">
        <v>3015</v>
      </c>
      <c r="E556" s="25" t="s">
        <v>4161</v>
      </c>
      <c r="F556" s="26">
        <v>44096</v>
      </c>
      <c r="H556" s="90">
        <v>3.2330553949577701E-4</v>
      </c>
      <c r="I556" s="90">
        <v>1.5207887372525901E-2</v>
      </c>
      <c r="J556" s="90">
        <v>1.4944834310881601</v>
      </c>
      <c r="K556" s="97">
        <v>1.2573111234814899E-3</v>
      </c>
      <c r="L556" s="90">
        <v>9.4793651442159899E-3</v>
      </c>
      <c r="M556" s="90">
        <v>0.90986420182161998</v>
      </c>
    </row>
    <row r="557" spans="2:13" x14ac:dyDescent="0.3">
      <c r="B557" s="27" t="s">
        <v>553</v>
      </c>
      <c r="C557" s="62" t="s">
        <v>3636</v>
      </c>
      <c r="D557" s="25" t="s">
        <v>3015</v>
      </c>
      <c r="E557" s="25" t="s">
        <v>4162</v>
      </c>
      <c r="F557" s="26">
        <v>44096</v>
      </c>
      <c r="H557" s="90">
        <v>0</v>
      </c>
      <c r="I557" s="90">
        <v>0</v>
      </c>
      <c r="J557" s="90">
        <v>0</v>
      </c>
      <c r="K557" s="97">
        <v>0</v>
      </c>
      <c r="L557" s="90">
        <v>0</v>
      </c>
      <c r="M557" s="90">
        <v>0</v>
      </c>
    </row>
    <row r="558" spans="2:13" x14ac:dyDescent="0.3">
      <c r="B558" s="27" t="s">
        <v>554</v>
      </c>
      <c r="C558" s="62" t="s">
        <v>3637</v>
      </c>
      <c r="D558" s="25" t="s">
        <v>3015</v>
      </c>
      <c r="E558" s="25" t="s">
        <v>4110</v>
      </c>
      <c r="F558" s="26">
        <v>44096</v>
      </c>
      <c r="H558" s="90">
        <v>4.8313504521502198E-4</v>
      </c>
      <c r="I558" s="90">
        <v>2.0453515753615599E-2</v>
      </c>
      <c r="J558" s="90">
        <v>1.3603911804238999</v>
      </c>
      <c r="K558" s="97">
        <v>1.9128478015773001E-3</v>
      </c>
      <c r="L558" s="90">
        <v>1.30955982967862E-2</v>
      </c>
      <c r="M558" s="90">
        <v>0.95528942874807399</v>
      </c>
    </row>
    <row r="559" spans="2:13" x14ac:dyDescent="0.3">
      <c r="B559" s="27" t="s">
        <v>555</v>
      </c>
      <c r="C559" s="62" t="s">
        <v>3638</v>
      </c>
      <c r="D559" s="25" t="s">
        <v>3016</v>
      </c>
      <c r="E559" s="25" t="s">
        <v>4088</v>
      </c>
      <c r="F559" s="26">
        <v>44096</v>
      </c>
      <c r="H559" s="90">
        <v>1.1108659928140701</v>
      </c>
      <c r="I559" s="90">
        <v>-1.6501029066603199</v>
      </c>
      <c r="J559" s="90">
        <v>10.6471807190246</v>
      </c>
      <c r="K559" s="97">
        <v>1.4829104469754399</v>
      </c>
      <c r="L559" s="90">
        <v>-0.90616462202888204</v>
      </c>
      <c r="M559" s="90">
        <v>4.7529207678962804</v>
      </c>
    </row>
    <row r="560" spans="2:13" x14ac:dyDescent="0.3">
      <c r="B560" s="27" t="s">
        <v>556</v>
      </c>
      <c r="C560" s="62" t="s">
        <v>3639</v>
      </c>
      <c r="D560" s="25" t="s">
        <v>3016</v>
      </c>
      <c r="E560" s="25" t="s">
        <v>4146</v>
      </c>
      <c r="F560" s="26">
        <v>44096</v>
      </c>
      <c r="H560" s="90">
        <v>1.1108682314443299</v>
      </c>
      <c r="I560" s="90">
        <v>-1.65008842741372</v>
      </c>
      <c r="J560" s="90">
        <v>10.1416806768684</v>
      </c>
      <c r="K560" s="97">
        <v>1.4829035075308601</v>
      </c>
      <c r="L560" s="90">
        <v>-0.90615865938161699</v>
      </c>
      <c r="M560" s="90">
        <v>4.43628970024292</v>
      </c>
    </row>
    <row r="561" spans="2:13" x14ac:dyDescent="0.3">
      <c r="B561" s="27" t="s">
        <v>557</v>
      </c>
      <c r="C561" s="62" t="s">
        <v>3640</v>
      </c>
      <c r="D561" s="25" t="s">
        <v>3016</v>
      </c>
      <c r="E561" s="25" t="s">
        <v>4161</v>
      </c>
      <c r="F561" s="26">
        <v>44096</v>
      </c>
      <c r="H561" s="90">
        <v>1.11086550095933</v>
      </c>
      <c r="I561" s="90">
        <v>-1.6501203761436001</v>
      </c>
      <c r="J561" s="90">
        <v>10.318682678917</v>
      </c>
      <c r="K561" s="97">
        <v>1.48290232446016</v>
      </c>
      <c r="L561" s="90">
        <v>-0.90617455116444001</v>
      </c>
      <c r="M561" s="90">
        <v>4.5301582613319598</v>
      </c>
    </row>
    <row r="562" spans="2:13" x14ac:dyDescent="0.3">
      <c r="B562" s="27" t="s">
        <v>558</v>
      </c>
      <c r="C562" s="62" t="s">
        <v>3641</v>
      </c>
      <c r="D562" s="25" t="s">
        <v>3016</v>
      </c>
      <c r="E562" s="25" t="s">
        <v>4162</v>
      </c>
      <c r="F562" s="26">
        <v>44096</v>
      </c>
      <c r="H562" s="90">
        <v>1.11168050989363</v>
      </c>
      <c r="I562" s="90">
        <v>-1.62543902915786</v>
      </c>
      <c r="J562" s="90">
        <v>10.0717521063489</v>
      </c>
      <c r="K562" s="97">
        <v>1.4861689231111099</v>
      </c>
      <c r="L562" s="90">
        <v>-0.88860949717854998</v>
      </c>
      <c r="M562" s="90">
        <v>4.9260433008384998</v>
      </c>
    </row>
    <row r="563" spans="2:13" x14ac:dyDescent="0.3">
      <c r="B563" s="27" t="s">
        <v>559</v>
      </c>
      <c r="C563" s="62" t="s">
        <v>3642</v>
      </c>
      <c r="D563" s="25" t="s">
        <v>3016</v>
      </c>
      <c r="E563" s="25" t="s">
        <v>4148</v>
      </c>
      <c r="F563" s="26">
        <v>44096</v>
      </c>
      <c r="H563" s="90">
        <v>1.1108716236776699</v>
      </c>
      <c r="I563" s="90">
        <v>-1.6501352441991901</v>
      </c>
      <c r="J563" s="90">
        <v>9.8622166149725707</v>
      </c>
      <c r="K563" s="97">
        <v>1.4829157073108901</v>
      </c>
      <c r="L563" s="90">
        <v>-0.90618172480390102</v>
      </c>
      <c r="M563" s="90">
        <v>4.2749553103931204</v>
      </c>
    </row>
    <row r="564" spans="2:13" x14ac:dyDescent="0.3">
      <c r="B564" s="27" t="s">
        <v>560</v>
      </c>
      <c r="C564" s="62" t="s">
        <v>3643</v>
      </c>
      <c r="D564" s="25" t="s">
        <v>3017</v>
      </c>
      <c r="E564" s="25" t="s">
        <v>4088</v>
      </c>
      <c r="F564" s="26">
        <v>44096</v>
      </c>
      <c r="H564" s="90">
        <v>-0.19042840867769001</v>
      </c>
      <c r="I564" s="90">
        <v>-1.6219794096286899</v>
      </c>
      <c r="J564" s="90">
        <v>0.62793301858619099</v>
      </c>
      <c r="K564" s="97">
        <v>-0.72206565891974595</v>
      </c>
      <c r="L564" s="90">
        <v>-1.8267630110130999</v>
      </c>
      <c r="M564" s="90">
        <v>-0.33903341000041098</v>
      </c>
    </row>
    <row r="565" spans="2:13" x14ac:dyDescent="0.3">
      <c r="B565" s="27" t="s">
        <v>561</v>
      </c>
      <c r="C565" s="62" t="s">
        <v>3644</v>
      </c>
      <c r="D565" s="25" t="s">
        <v>3017</v>
      </c>
      <c r="E565" s="25" t="s">
        <v>4146</v>
      </c>
      <c r="F565" s="26">
        <v>44096</v>
      </c>
      <c r="H565" s="90">
        <v>-0.19361948607183899</v>
      </c>
      <c r="I565" s="90">
        <v>-1.7225736585714899</v>
      </c>
      <c r="J565" s="90">
        <v>-0.54987923613225598</v>
      </c>
      <c r="K565" s="97">
        <v>-0.73475681201671295</v>
      </c>
      <c r="L565" s="90">
        <v>-1.89579065281578</v>
      </c>
      <c r="M565" s="90">
        <v>-1.18294042304115</v>
      </c>
    </row>
    <row r="566" spans="2:13" x14ac:dyDescent="0.3">
      <c r="B566" s="27" t="s">
        <v>562</v>
      </c>
      <c r="C566" s="62" t="s">
        <v>3645</v>
      </c>
      <c r="D566" s="25" t="s">
        <v>3017</v>
      </c>
      <c r="E566" s="25" t="s">
        <v>4094</v>
      </c>
      <c r="F566" s="26">
        <v>44096</v>
      </c>
      <c r="H566" s="90">
        <v>-0.192745599269983</v>
      </c>
      <c r="I566" s="90">
        <v>-1.6950780403021799</v>
      </c>
      <c r="J566" s="90">
        <v>-0.22917741653145601</v>
      </c>
      <c r="K566" s="97">
        <v>-0.73128371632264999</v>
      </c>
      <c r="L566" s="90">
        <v>-1.8769147228340399</v>
      </c>
      <c r="M566" s="90">
        <v>-0.95286834057333203</v>
      </c>
    </row>
    <row r="567" spans="2:13" x14ac:dyDescent="0.3">
      <c r="B567" s="27" t="s">
        <v>563</v>
      </c>
      <c r="C567" s="62" t="s">
        <v>3646</v>
      </c>
      <c r="D567" s="25" t="s">
        <v>3017</v>
      </c>
      <c r="E567" s="25" t="s">
        <v>4095</v>
      </c>
      <c r="F567" s="26">
        <v>44096</v>
      </c>
      <c r="H567" s="90">
        <v>0</v>
      </c>
      <c r="I567" s="90">
        <v>0</v>
      </c>
      <c r="J567" s="90">
        <v>0</v>
      </c>
      <c r="K567" s="97">
        <v>0</v>
      </c>
      <c r="L567" s="90">
        <v>0</v>
      </c>
      <c r="M567" s="90">
        <v>0</v>
      </c>
    </row>
    <row r="568" spans="2:13" x14ac:dyDescent="0.3">
      <c r="B568" s="27" t="s">
        <v>564</v>
      </c>
      <c r="C568" s="62" t="s">
        <v>3647</v>
      </c>
      <c r="D568" s="25" t="s">
        <v>3017</v>
      </c>
      <c r="E568" s="25" t="s">
        <v>4102</v>
      </c>
      <c r="F568" s="26">
        <v>44096</v>
      </c>
      <c r="H568" s="90">
        <v>-0.19043076417801799</v>
      </c>
      <c r="I568" s="90">
        <v>-1.6220078052356299</v>
      </c>
      <c r="J568" s="90">
        <v>0.62790295487502601</v>
      </c>
      <c r="K568" s="97">
        <v>-0.72207348148367601</v>
      </c>
      <c r="L568" s="90">
        <v>-1.8267839063810201</v>
      </c>
      <c r="M568" s="90">
        <v>-0.33905225745911599</v>
      </c>
    </row>
    <row r="569" spans="2:13" x14ac:dyDescent="0.3">
      <c r="B569" s="27" t="s">
        <v>565</v>
      </c>
      <c r="C569" s="62" t="s">
        <v>3648</v>
      </c>
      <c r="D569" s="25" t="s">
        <v>3017</v>
      </c>
      <c r="E569" s="25" t="s">
        <v>4161</v>
      </c>
      <c r="F569" s="26">
        <v>44096</v>
      </c>
      <c r="H569" s="90">
        <v>-0.19233648499721301</v>
      </c>
      <c r="I569" s="90">
        <v>-1.6821980714667</v>
      </c>
      <c r="J569" s="90">
        <v>-7.8504894008801798E-2</v>
      </c>
      <c r="K569" s="97">
        <v>-0.72965818535521998</v>
      </c>
      <c r="L569" s="90">
        <v>-1.8680754805245701</v>
      </c>
      <c r="M569" s="90">
        <v>-0.84485631232382696</v>
      </c>
    </row>
    <row r="570" spans="2:13" x14ac:dyDescent="0.3">
      <c r="B570" s="27" t="s">
        <v>566</v>
      </c>
      <c r="C570" s="62" t="s">
        <v>3649</v>
      </c>
      <c r="D570" s="25" t="s">
        <v>3017</v>
      </c>
      <c r="E570" s="25" t="s">
        <v>4163</v>
      </c>
      <c r="F570" s="26">
        <v>44096</v>
      </c>
      <c r="H570" s="90">
        <v>-0.192991050244018</v>
      </c>
      <c r="I570" s="90">
        <v>-1.70282532180863</v>
      </c>
      <c r="J570" s="90">
        <v>-0.31948157557053503</v>
      </c>
      <c r="K570" s="97">
        <v>-0.73226360354965403</v>
      </c>
      <c r="L570" s="90">
        <v>-1.8822400288627299</v>
      </c>
      <c r="M570" s="90">
        <v>-1.01765250765311</v>
      </c>
    </row>
    <row r="571" spans="2:13" x14ac:dyDescent="0.3">
      <c r="B571" s="27" t="s">
        <v>567</v>
      </c>
      <c r="C571" s="62" t="s">
        <v>3650</v>
      </c>
      <c r="D571" s="25" t="s">
        <v>3017</v>
      </c>
      <c r="E571" s="25" t="s">
        <v>4148</v>
      </c>
      <c r="F571" s="26">
        <v>44096</v>
      </c>
      <c r="H571" s="90">
        <v>-0.196234784289118</v>
      </c>
      <c r="I571" s="90">
        <v>-1.8050314848551401</v>
      </c>
      <c r="J571" s="90">
        <v>-1.5059717497024401</v>
      </c>
      <c r="K571" s="97">
        <v>-0.74516941604088105</v>
      </c>
      <c r="L571" s="90">
        <v>-1.95238430433164</v>
      </c>
      <c r="M571" s="90">
        <v>-1.8700269889450301</v>
      </c>
    </row>
    <row r="572" spans="2:13" x14ac:dyDescent="0.3">
      <c r="B572" s="27" t="s">
        <v>568</v>
      </c>
      <c r="C572" s="62" t="s">
        <v>3651</v>
      </c>
      <c r="D572" s="25" t="s">
        <v>3018</v>
      </c>
      <c r="E572" s="25" t="s">
        <v>4088</v>
      </c>
      <c r="F572" s="26">
        <v>44096</v>
      </c>
      <c r="H572" s="90">
        <v>-0.27842018735100299</v>
      </c>
      <c r="I572" s="90">
        <v>-7.32110446961451</v>
      </c>
      <c r="J572" s="90">
        <v>-18.5236205235997</v>
      </c>
      <c r="K572" s="97">
        <v>-3.09618088249408</v>
      </c>
      <c r="L572" s="90">
        <v>-2.6444118258950802</v>
      </c>
      <c r="M572" s="90">
        <v>-25.477662820776501</v>
      </c>
    </row>
    <row r="573" spans="2:13" x14ac:dyDescent="0.3">
      <c r="B573" s="27" t="s">
        <v>569</v>
      </c>
      <c r="C573" s="62" t="s">
        <v>3652</v>
      </c>
      <c r="D573" s="25" t="s">
        <v>3018</v>
      </c>
      <c r="E573" s="25" t="s">
        <v>4146</v>
      </c>
      <c r="F573" s="26">
        <v>44096</v>
      </c>
      <c r="H573" s="90">
        <v>-0.285234976036008</v>
      </c>
      <c r="I573" s="90">
        <v>-7.4855947359537804</v>
      </c>
      <c r="J573" s="90">
        <v>-20.1492727548757</v>
      </c>
      <c r="K573" s="97">
        <v>-3.1200149717733399</v>
      </c>
      <c r="L573" s="90">
        <v>-2.7640768489618499</v>
      </c>
      <c r="M573" s="90">
        <v>-26.5551932211674</v>
      </c>
    </row>
    <row r="574" spans="2:13" x14ac:dyDescent="0.3">
      <c r="B574" s="27" t="s">
        <v>570</v>
      </c>
      <c r="C574" s="62" t="s">
        <v>3653</v>
      </c>
      <c r="D574" s="25" t="s">
        <v>3018</v>
      </c>
      <c r="E574" s="25" t="s">
        <v>4094</v>
      </c>
      <c r="F574" s="26">
        <v>44096</v>
      </c>
      <c r="H574" s="90">
        <v>0</v>
      </c>
      <c r="I574" s="90">
        <v>0</v>
      </c>
      <c r="J574" s="90">
        <v>0</v>
      </c>
      <c r="K574" s="97">
        <v>0</v>
      </c>
      <c r="L574" s="90">
        <v>0</v>
      </c>
      <c r="M574" s="90">
        <v>0</v>
      </c>
    </row>
    <row r="575" spans="2:13" x14ac:dyDescent="0.3">
      <c r="B575" s="27" t="s">
        <v>571</v>
      </c>
      <c r="C575" s="62" t="s">
        <v>3654</v>
      </c>
      <c r="D575" s="25" t="s">
        <v>3018</v>
      </c>
      <c r="E575" s="25" t="s">
        <v>4161</v>
      </c>
      <c r="F575" s="26">
        <v>44096</v>
      </c>
      <c r="H575" s="90">
        <v>-0.28137003064330202</v>
      </c>
      <c r="I575" s="90">
        <v>-7.3706581274600502</v>
      </c>
      <c r="J575" s="90">
        <v>-18.999988771247398</v>
      </c>
      <c r="K575" s="97">
        <v>-3.1049640810124401</v>
      </c>
      <c r="L575" s="90">
        <v>-2.6809976443473702</v>
      </c>
      <c r="M575" s="90">
        <v>-25.793233976583</v>
      </c>
    </row>
    <row r="576" spans="2:13" x14ac:dyDescent="0.3">
      <c r="B576" s="27" t="s">
        <v>572</v>
      </c>
      <c r="C576" s="62" t="s">
        <v>3655</v>
      </c>
      <c r="D576" s="25" t="s">
        <v>3018</v>
      </c>
      <c r="E576" s="25" t="s">
        <v>4162</v>
      </c>
      <c r="F576" s="26">
        <v>44096</v>
      </c>
      <c r="H576" s="90">
        <v>-0.27325318387738701</v>
      </c>
      <c r="I576" s="90">
        <v>-7.1289895717200098</v>
      </c>
      <c r="J576" s="90">
        <v>-16.534315085678799</v>
      </c>
      <c r="K576" s="97">
        <v>-3.0734105374904201</v>
      </c>
      <c r="L576" s="90">
        <v>-2.5065361695851598</v>
      </c>
      <c r="M576" s="90">
        <v>-24.168459789885699</v>
      </c>
    </row>
    <row r="577" spans="2:13" x14ac:dyDescent="0.3">
      <c r="B577" s="27" t="s">
        <v>573</v>
      </c>
      <c r="C577" s="62" t="s">
        <v>3656</v>
      </c>
      <c r="D577" s="25" t="s">
        <v>3018</v>
      </c>
      <c r="E577" s="25" t="s">
        <v>4163</v>
      </c>
      <c r="F577" s="26">
        <v>44096</v>
      </c>
      <c r="H577" s="90">
        <v>-0.284605813158123</v>
      </c>
      <c r="I577" s="90">
        <v>-7.46697312397737</v>
      </c>
      <c r="J577" s="90">
        <v>-19.964377686381301</v>
      </c>
      <c r="K577" s="97">
        <v>-3.1175653686659599</v>
      </c>
      <c r="L577" s="90">
        <v>-2.7506485127560198</v>
      </c>
      <c r="M577" s="90">
        <v>-26.432406206819</v>
      </c>
    </row>
    <row r="578" spans="2:13" x14ac:dyDescent="0.3">
      <c r="B578" s="27" t="s">
        <v>574</v>
      </c>
      <c r="C578" s="62" t="s">
        <v>3657</v>
      </c>
      <c r="D578" s="25" t="s">
        <v>3018</v>
      </c>
      <c r="E578" s="25" t="s">
        <v>4148</v>
      </c>
      <c r="F578" s="26">
        <v>44096</v>
      </c>
      <c r="H578" s="90">
        <v>-0.28865005015177297</v>
      </c>
      <c r="I578" s="90">
        <v>-7.5867025474508401</v>
      </c>
      <c r="J578" s="90">
        <v>-21.147415783605499</v>
      </c>
      <c r="K578" s="97">
        <v>-3.1332500804637702</v>
      </c>
      <c r="L578" s="90">
        <v>-2.8371404318022502</v>
      </c>
      <c r="M578" s="90">
        <v>-27.219444848015002</v>
      </c>
    </row>
    <row r="579" spans="2:13" x14ac:dyDescent="0.3">
      <c r="B579" s="27" t="s">
        <v>575</v>
      </c>
      <c r="C579" s="62" t="s">
        <v>3658</v>
      </c>
      <c r="D579" s="25" t="s">
        <v>3019</v>
      </c>
      <c r="E579" s="25" t="s">
        <v>4088</v>
      </c>
      <c r="F579" s="26">
        <v>44096</v>
      </c>
      <c r="H579" s="90">
        <v>0.35716158436116502</v>
      </c>
      <c r="I579" s="90">
        <v>-4.19246815263614</v>
      </c>
      <c r="J579" s="90">
        <v>-7.65362112861476</v>
      </c>
      <c r="K579" s="97">
        <v>-1.26985768501982</v>
      </c>
      <c r="L579" s="90">
        <v>-5.2068365366722</v>
      </c>
      <c r="M579" s="90">
        <v>-15.3395107377</v>
      </c>
    </row>
    <row r="580" spans="2:13" x14ac:dyDescent="0.3">
      <c r="B580" s="27" t="s">
        <v>576</v>
      </c>
      <c r="C580" s="62" t="s">
        <v>3659</v>
      </c>
      <c r="D580" s="25" t="s">
        <v>3019</v>
      </c>
      <c r="E580" s="25" t="s">
        <v>4146</v>
      </c>
      <c r="F580" s="26">
        <v>44096</v>
      </c>
      <c r="H580" s="90">
        <v>0.35031713614443999</v>
      </c>
      <c r="I580" s="90">
        <v>-4.3624744727858298</v>
      </c>
      <c r="J580" s="90">
        <v>-9.4962235997663793</v>
      </c>
      <c r="K580" s="97">
        <v>-1.2941295057316899</v>
      </c>
      <c r="L580" s="90">
        <v>-5.3233325010296504</v>
      </c>
      <c r="M580" s="90">
        <v>-16.563700864673599</v>
      </c>
    </row>
    <row r="581" spans="2:13" x14ac:dyDescent="0.3">
      <c r="B581" s="27" t="s">
        <v>577</v>
      </c>
      <c r="C581" s="62" t="s">
        <v>3660</v>
      </c>
      <c r="D581" s="25" t="s">
        <v>3019</v>
      </c>
      <c r="E581" s="25" t="s">
        <v>4094</v>
      </c>
      <c r="F581" s="26">
        <v>44096</v>
      </c>
      <c r="H581" s="90">
        <v>0</v>
      </c>
      <c r="I581" s="90">
        <v>0</v>
      </c>
      <c r="J581" s="90">
        <v>0</v>
      </c>
      <c r="K581" s="97">
        <v>0</v>
      </c>
      <c r="L581" s="90">
        <v>0</v>
      </c>
      <c r="M581" s="90">
        <v>0</v>
      </c>
    </row>
    <row r="582" spans="2:13" x14ac:dyDescent="0.3">
      <c r="B582" s="27" t="s">
        <v>578</v>
      </c>
      <c r="C582" s="62" t="s">
        <v>3661</v>
      </c>
      <c r="D582" s="25" t="s">
        <v>3019</v>
      </c>
      <c r="E582" s="25" t="s">
        <v>4095</v>
      </c>
      <c r="F582" s="26">
        <v>44096</v>
      </c>
      <c r="H582" s="90">
        <v>0</v>
      </c>
      <c r="I582" s="90">
        <v>0</v>
      </c>
      <c r="J582" s="90">
        <v>0</v>
      </c>
      <c r="K582" s="97">
        <v>0</v>
      </c>
      <c r="L582" s="90">
        <v>0</v>
      </c>
      <c r="M582" s="90">
        <v>0</v>
      </c>
    </row>
    <row r="583" spans="2:13" x14ac:dyDescent="0.3">
      <c r="B583" s="27" t="s">
        <v>579</v>
      </c>
      <c r="C583" s="62" t="s">
        <v>3662</v>
      </c>
      <c r="D583" s="25" t="s">
        <v>3019</v>
      </c>
      <c r="E583" s="25" t="s">
        <v>4102</v>
      </c>
      <c r="F583" s="26">
        <v>44096</v>
      </c>
      <c r="H583" s="90">
        <v>0</v>
      </c>
      <c r="I583" s="90">
        <v>0</v>
      </c>
      <c r="J583" s="90">
        <v>0</v>
      </c>
      <c r="K583" s="97">
        <v>0</v>
      </c>
      <c r="L583" s="90">
        <v>0</v>
      </c>
      <c r="M583" s="90">
        <v>0</v>
      </c>
    </row>
    <row r="584" spans="2:13" x14ac:dyDescent="0.3">
      <c r="B584" s="27" t="s">
        <v>580</v>
      </c>
      <c r="C584" s="62" t="s">
        <v>3663</v>
      </c>
      <c r="D584" s="25" t="s">
        <v>3019</v>
      </c>
      <c r="E584" s="25" t="s">
        <v>4161</v>
      </c>
      <c r="F584" s="26">
        <v>44096</v>
      </c>
      <c r="H584" s="90">
        <v>0.35420030199020403</v>
      </c>
      <c r="I584" s="90">
        <v>-4.2436703925923203</v>
      </c>
      <c r="J584" s="90">
        <v>-8.1936493462271809</v>
      </c>
      <c r="K584" s="97">
        <v>-1.27881816288209</v>
      </c>
      <c r="L584" s="90">
        <v>-5.2424854387063498</v>
      </c>
      <c r="M584" s="90">
        <v>-15.6979980316537</v>
      </c>
    </row>
    <row r="585" spans="2:13" x14ac:dyDescent="0.3">
      <c r="B585" s="27" t="s">
        <v>581</v>
      </c>
      <c r="C585" s="62" t="s">
        <v>3664</v>
      </c>
      <c r="D585" s="25" t="s">
        <v>3019</v>
      </c>
      <c r="E585" s="25" t="s">
        <v>4162</v>
      </c>
      <c r="F585" s="26">
        <v>44096</v>
      </c>
      <c r="H585" s="90">
        <v>0.362373078496603</v>
      </c>
      <c r="I585" s="90">
        <v>-3.9938185711434899</v>
      </c>
      <c r="J585" s="90">
        <v>-5.3989480187738099</v>
      </c>
      <c r="K585" s="97">
        <v>-1.24664530467271</v>
      </c>
      <c r="L585" s="90">
        <v>-5.0725811215670502</v>
      </c>
      <c r="M585" s="90">
        <v>-13.852200732624601</v>
      </c>
    </row>
    <row r="586" spans="2:13" x14ac:dyDescent="0.3">
      <c r="B586" s="27" t="s">
        <v>582</v>
      </c>
      <c r="C586" s="62" t="s">
        <v>3665</v>
      </c>
      <c r="D586" s="25" t="s">
        <v>3019</v>
      </c>
      <c r="E586" s="25" t="s">
        <v>4163</v>
      </c>
      <c r="F586" s="26">
        <v>44096</v>
      </c>
      <c r="H586" s="90">
        <v>0.35094499999104301</v>
      </c>
      <c r="I586" s="90">
        <v>-4.3432723951846102</v>
      </c>
      <c r="J586" s="90">
        <v>-9.2864541804447107</v>
      </c>
      <c r="K586" s="97">
        <v>-1.29163532346865</v>
      </c>
      <c r="L586" s="90">
        <v>-5.3102634336973997</v>
      </c>
      <c r="M586" s="90">
        <v>-16.424071943503801</v>
      </c>
    </row>
    <row r="587" spans="2:13" x14ac:dyDescent="0.3">
      <c r="B587" s="27" t="s">
        <v>583</v>
      </c>
      <c r="C587" s="62" t="s">
        <v>3666</v>
      </c>
      <c r="D587" s="25" t="s">
        <v>3019</v>
      </c>
      <c r="E587" s="25" t="s">
        <v>4148</v>
      </c>
      <c r="F587" s="26">
        <v>44096</v>
      </c>
      <c r="H587" s="90">
        <v>0.34688209252635699</v>
      </c>
      <c r="I587" s="90">
        <v>-4.4669539553069599</v>
      </c>
      <c r="J587" s="90">
        <v>-10.62753438855</v>
      </c>
      <c r="K587" s="97">
        <v>-1.3076071159048299</v>
      </c>
      <c r="L587" s="90">
        <v>-5.3944499058197799</v>
      </c>
      <c r="M587" s="90">
        <v>-17.318260031344799</v>
      </c>
    </row>
    <row r="588" spans="2:13" x14ac:dyDescent="0.3">
      <c r="B588" s="27" t="s">
        <v>584</v>
      </c>
      <c r="C588" s="62" t="s">
        <v>3667</v>
      </c>
      <c r="D588" s="25" t="s">
        <v>3019</v>
      </c>
      <c r="E588" s="25" t="s">
        <v>4164</v>
      </c>
      <c r="F588" s="26">
        <v>44096</v>
      </c>
      <c r="H588" s="90">
        <v>0</v>
      </c>
      <c r="I588" s="90">
        <v>0</v>
      </c>
      <c r="J588" s="90">
        <v>0</v>
      </c>
      <c r="K588" s="97">
        <v>0</v>
      </c>
      <c r="L588" s="90">
        <v>0</v>
      </c>
      <c r="M588" s="90">
        <v>0</v>
      </c>
    </row>
    <row r="589" spans="2:13" x14ac:dyDescent="0.3">
      <c r="B589" s="27" t="s">
        <v>585</v>
      </c>
      <c r="C589" s="62" t="s">
        <v>3668</v>
      </c>
      <c r="D589" s="25" t="s">
        <v>3020</v>
      </c>
      <c r="E589" s="25" t="s">
        <v>4088</v>
      </c>
      <c r="F589" s="26">
        <v>44096</v>
      </c>
      <c r="H589" s="90">
        <v>-0.15878306467129699</v>
      </c>
      <c r="I589" s="90">
        <v>-2.7548781613404598</v>
      </c>
      <c r="J589" s="90">
        <v>-0.26240664674332898</v>
      </c>
      <c r="K589" s="97">
        <v>-0.943107309376501</v>
      </c>
      <c r="L589" s="90">
        <v>-2.5113914668509101</v>
      </c>
      <c r="M589" s="90">
        <v>-2.8216021748448799</v>
      </c>
    </row>
    <row r="590" spans="2:13" x14ac:dyDescent="0.3">
      <c r="B590" s="27" t="s">
        <v>586</v>
      </c>
      <c r="C590" s="62" t="s">
        <v>3669</v>
      </c>
      <c r="D590" s="25" t="s">
        <v>3020</v>
      </c>
      <c r="E590" s="25" t="s">
        <v>4146</v>
      </c>
      <c r="F590" s="26">
        <v>44096</v>
      </c>
      <c r="H590" s="90">
        <v>-0.16254886086244399</v>
      </c>
      <c r="I590" s="90">
        <v>-2.87215021753582</v>
      </c>
      <c r="J590" s="90">
        <v>-1.63785853674199</v>
      </c>
      <c r="K590" s="97">
        <v>-0.95804722041066304</v>
      </c>
      <c r="L590" s="90">
        <v>-2.59223551311152</v>
      </c>
      <c r="M590" s="90">
        <v>-3.79143814689087</v>
      </c>
    </row>
    <row r="591" spans="2:13" x14ac:dyDescent="0.3">
      <c r="B591" s="27" t="s">
        <v>587</v>
      </c>
      <c r="C591" s="62" t="s">
        <v>3670</v>
      </c>
      <c r="D591" s="25" t="s">
        <v>3020</v>
      </c>
      <c r="E591" s="25" t="s">
        <v>4094</v>
      </c>
      <c r="F591" s="26">
        <v>44096</v>
      </c>
      <c r="H591" s="90">
        <v>-0.16151067193277399</v>
      </c>
      <c r="I591" s="90">
        <v>-2.8398788610502401</v>
      </c>
      <c r="J591" s="90">
        <v>-1.26104015434976</v>
      </c>
      <c r="K591" s="97">
        <v>-0.95393009851250099</v>
      </c>
      <c r="L591" s="90">
        <v>-2.5699821696434801</v>
      </c>
      <c r="M591" s="90">
        <v>-3.52535459978753</v>
      </c>
    </row>
    <row r="592" spans="2:13" x14ac:dyDescent="0.3">
      <c r="B592" s="27" t="s">
        <v>588</v>
      </c>
      <c r="C592" s="62" t="s">
        <v>3671</v>
      </c>
      <c r="D592" s="25" t="s">
        <v>3020</v>
      </c>
      <c r="E592" s="25" t="s">
        <v>4095</v>
      </c>
      <c r="F592" s="26">
        <v>44096</v>
      </c>
      <c r="H592" s="90">
        <v>0</v>
      </c>
      <c r="I592" s="90">
        <v>0</v>
      </c>
      <c r="J592" s="90">
        <v>0</v>
      </c>
      <c r="K592" s="97">
        <v>0</v>
      </c>
      <c r="L592" s="90">
        <v>0</v>
      </c>
      <c r="M592" s="90">
        <v>0</v>
      </c>
    </row>
    <row r="593" spans="2:13" x14ac:dyDescent="0.3">
      <c r="B593" s="27" t="s">
        <v>589</v>
      </c>
      <c r="C593" s="62" t="s">
        <v>3672</v>
      </c>
      <c r="D593" s="25" t="s">
        <v>3020</v>
      </c>
      <c r="E593" s="25" t="s">
        <v>4102</v>
      </c>
      <c r="F593" s="26">
        <v>44096</v>
      </c>
      <c r="H593" s="90">
        <v>-0.15878685799179901</v>
      </c>
      <c r="I593" s="90">
        <v>-2.7548849088816501</v>
      </c>
      <c r="J593" s="90">
        <v>-0.262386400572723</v>
      </c>
      <c r="K593" s="97">
        <v>-0.94311092525458695</v>
      </c>
      <c r="L593" s="90">
        <v>-2.5113895552749499</v>
      </c>
      <c r="M593" s="90">
        <v>-2.82160805918465</v>
      </c>
    </row>
    <row r="594" spans="2:13" x14ac:dyDescent="0.3">
      <c r="B594" s="27" t="s">
        <v>590</v>
      </c>
      <c r="C594" s="62" t="s">
        <v>3673</v>
      </c>
      <c r="D594" s="25" t="s">
        <v>3020</v>
      </c>
      <c r="E594" s="25" t="s">
        <v>4161</v>
      </c>
      <c r="F594" s="26">
        <v>44096</v>
      </c>
      <c r="H594" s="90">
        <v>-0.16093821441245401</v>
      </c>
      <c r="I594" s="90">
        <v>-2.82203438982833</v>
      </c>
      <c r="J594" s="90">
        <v>-1.0521558409891401</v>
      </c>
      <c r="K594" s="97">
        <v>-0.95166248784153096</v>
      </c>
      <c r="L594" s="90">
        <v>-2.5576846445801502</v>
      </c>
      <c r="M594" s="90">
        <v>-3.3779928489821001</v>
      </c>
    </row>
    <row r="595" spans="2:13" x14ac:dyDescent="0.3">
      <c r="B595" s="27" t="s">
        <v>591</v>
      </c>
      <c r="C595" s="62" t="s">
        <v>3674</v>
      </c>
      <c r="D595" s="25" t="s">
        <v>3020</v>
      </c>
      <c r="E595" s="25" t="s">
        <v>4163</v>
      </c>
      <c r="F595" s="26">
        <v>44096</v>
      </c>
      <c r="H595" s="90">
        <v>-0.161891712650686</v>
      </c>
      <c r="I595" s="90">
        <v>-2.8517703920442701</v>
      </c>
      <c r="J595" s="90">
        <v>-1.39999431112301</v>
      </c>
      <c r="K595" s="97">
        <v>-0.95545020476492903</v>
      </c>
      <c r="L595" s="90">
        <v>-2.57817874889952</v>
      </c>
      <c r="M595" s="90">
        <v>-3.6234555223018101</v>
      </c>
    </row>
    <row r="596" spans="2:13" x14ac:dyDescent="0.3">
      <c r="B596" s="27" t="s">
        <v>592</v>
      </c>
      <c r="C596" s="62" t="s">
        <v>3675</v>
      </c>
      <c r="D596" s="25" t="s">
        <v>3020</v>
      </c>
      <c r="E596" s="25" t="s">
        <v>4148</v>
      </c>
      <c r="F596" s="26">
        <v>44096</v>
      </c>
      <c r="H596" s="90">
        <v>-0.16579466837356399</v>
      </c>
      <c r="I596" s="90">
        <v>-2.9731585634181101</v>
      </c>
      <c r="J596" s="90">
        <v>-2.8086990017982298</v>
      </c>
      <c r="K596" s="97">
        <v>-0.97092226997119702</v>
      </c>
      <c r="L596" s="90">
        <v>-2.6618988895279498</v>
      </c>
      <c r="M596" s="90">
        <v>-4.61999292474502</v>
      </c>
    </row>
    <row r="597" spans="2:13" x14ac:dyDescent="0.3">
      <c r="B597" s="27" t="s">
        <v>593</v>
      </c>
      <c r="C597" s="62" t="s">
        <v>3676</v>
      </c>
      <c r="D597" s="25" t="s">
        <v>3021</v>
      </c>
      <c r="E597" s="25" t="s">
        <v>4088</v>
      </c>
      <c r="F597" s="26">
        <v>44096</v>
      </c>
      <c r="H597" s="90">
        <v>1.7687657418718999E-2</v>
      </c>
      <c r="I597" s="90">
        <v>-0.50030374668494904</v>
      </c>
      <c r="J597" s="90">
        <v>-15.1327778338746</v>
      </c>
      <c r="K597" s="97">
        <v>-0.113126081760129</v>
      </c>
      <c r="L597" s="90">
        <v>-0.79206862637874997</v>
      </c>
      <c r="M597" s="90">
        <v>-17.213272077788101</v>
      </c>
    </row>
    <row r="598" spans="2:13" x14ac:dyDescent="0.3">
      <c r="B598" s="27" t="s">
        <v>594</v>
      </c>
      <c r="C598" s="62" t="s">
        <v>3677</v>
      </c>
      <c r="D598" s="25" t="s">
        <v>3021</v>
      </c>
      <c r="E598" s="25" t="s">
        <v>4146</v>
      </c>
      <c r="F598" s="26">
        <v>44096</v>
      </c>
      <c r="H598" s="90">
        <v>1.06867963040713E-2</v>
      </c>
      <c r="I598" s="90">
        <v>-0.72277853705600104</v>
      </c>
      <c r="J598" s="90">
        <v>-17.291155221668301</v>
      </c>
      <c r="K598" s="97">
        <v>-0.141074488692539</v>
      </c>
      <c r="L598" s="90">
        <v>-0.94462206670868898</v>
      </c>
      <c r="M598" s="90">
        <v>-18.739404785825201</v>
      </c>
    </row>
    <row r="599" spans="2:13" x14ac:dyDescent="0.3">
      <c r="B599" s="27" t="s">
        <v>595</v>
      </c>
      <c r="C599" s="62" t="s">
        <v>3678</v>
      </c>
      <c r="D599" s="25" t="s">
        <v>3021</v>
      </c>
      <c r="E599" s="25" t="s">
        <v>4094</v>
      </c>
      <c r="F599" s="26">
        <v>44096</v>
      </c>
      <c r="H599" s="90">
        <v>1.2496542331064101E-2</v>
      </c>
      <c r="I599" s="90">
        <v>-0.66545171594043495</v>
      </c>
      <c r="J599" s="90">
        <v>-16.7399515652505</v>
      </c>
      <c r="K599" s="97">
        <v>-0.13385658266997799</v>
      </c>
      <c r="L599" s="90">
        <v>-0.90530868574205703</v>
      </c>
      <c r="M599" s="90">
        <v>-18.3486326583952</v>
      </c>
    </row>
    <row r="600" spans="2:13" x14ac:dyDescent="0.3">
      <c r="B600" s="27" t="s">
        <v>596</v>
      </c>
      <c r="C600" s="62" t="s">
        <v>3679</v>
      </c>
      <c r="D600" s="25" t="s">
        <v>3021</v>
      </c>
      <c r="E600" s="25" t="s">
        <v>4095</v>
      </c>
      <c r="F600" s="26">
        <v>44096</v>
      </c>
      <c r="H600" s="90">
        <v>0</v>
      </c>
      <c r="I600" s="90">
        <v>0</v>
      </c>
      <c r="J600" s="90">
        <v>0</v>
      </c>
      <c r="K600" s="97">
        <v>0</v>
      </c>
      <c r="L600" s="90">
        <v>0</v>
      </c>
      <c r="M600" s="90">
        <v>0</v>
      </c>
    </row>
    <row r="601" spans="2:13" x14ac:dyDescent="0.3">
      <c r="B601" s="27" t="s">
        <v>597</v>
      </c>
      <c r="C601" s="62" t="s">
        <v>3680</v>
      </c>
      <c r="D601" s="25" t="s">
        <v>3021</v>
      </c>
      <c r="E601" s="25" t="s">
        <v>4102</v>
      </c>
      <c r="F601" s="26">
        <v>44096</v>
      </c>
      <c r="H601" s="90">
        <v>1.7683876831142701E-2</v>
      </c>
      <c r="I601" s="90">
        <v>-0.50034317855534005</v>
      </c>
      <c r="J601" s="90">
        <v>-15.132794772856901</v>
      </c>
      <c r="K601" s="97">
        <v>-0.11313236609567</v>
      </c>
      <c r="L601" s="90">
        <v>-0.792098968668142</v>
      </c>
      <c r="M601" s="90">
        <v>-17.213275193818799</v>
      </c>
    </row>
    <row r="602" spans="2:13" x14ac:dyDescent="0.3">
      <c r="B602" s="27" t="s">
        <v>598</v>
      </c>
      <c r="C602" s="62" t="s">
        <v>3681</v>
      </c>
      <c r="D602" s="25" t="s">
        <v>3021</v>
      </c>
      <c r="E602" s="25" t="s">
        <v>4161</v>
      </c>
      <c r="F602" s="26">
        <v>44096</v>
      </c>
      <c r="H602" s="90">
        <v>1.47375953019946E-2</v>
      </c>
      <c r="I602" s="90">
        <v>-0.59422433587315004</v>
      </c>
      <c r="J602" s="90">
        <v>-16.050093559431801</v>
      </c>
      <c r="K602" s="97">
        <v>-0.124912706269242</v>
      </c>
      <c r="L602" s="90">
        <v>-0.85646551806348703</v>
      </c>
      <c r="M602" s="90">
        <v>-17.860585587652199</v>
      </c>
    </row>
    <row r="603" spans="2:13" x14ac:dyDescent="0.3">
      <c r="B603" s="27" t="s">
        <v>599</v>
      </c>
      <c r="C603" s="62" t="s">
        <v>3682</v>
      </c>
      <c r="D603" s="25" t="s">
        <v>3021</v>
      </c>
      <c r="E603" s="25" t="s">
        <v>4163</v>
      </c>
      <c r="F603" s="26">
        <v>44096</v>
      </c>
      <c r="H603" s="90">
        <v>1.3120110997988399E-2</v>
      </c>
      <c r="I603" s="90">
        <v>-0.64550537563263799</v>
      </c>
      <c r="J603" s="90">
        <v>-16.547132391948299</v>
      </c>
      <c r="K603" s="97">
        <v>-0.13136000961822</v>
      </c>
      <c r="L603" s="90">
        <v>-0.89161514833904199</v>
      </c>
      <c r="M603" s="90">
        <v>-18.212116686016099</v>
      </c>
    </row>
    <row r="604" spans="2:13" x14ac:dyDescent="0.3">
      <c r="B604" s="27" t="s">
        <v>600</v>
      </c>
      <c r="C604" s="62" t="s">
        <v>3683</v>
      </c>
      <c r="D604" s="25" t="s">
        <v>3021</v>
      </c>
      <c r="E604" s="25" t="s">
        <v>4148</v>
      </c>
      <c r="F604" s="26">
        <v>44096</v>
      </c>
      <c r="H604" s="90">
        <v>8.1256608609692194E-3</v>
      </c>
      <c r="I604" s="90">
        <v>-0.80432959666723003</v>
      </c>
      <c r="J604" s="90">
        <v>-18.069878310430799</v>
      </c>
      <c r="K604" s="97">
        <v>-0.15133134183997801</v>
      </c>
      <c r="L604" s="90">
        <v>-1.0005669062593401</v>
      </c>
      <c r="M604" s="90">
        <v>-19.2927690569486</v>
      </c>
    </row>
    <row r="605" spans="2:13" x14ac:dyDescent="0.3">
      <c r="B605" s="27" t="s">
        <v>601</v>
      </c>
      <c r="C605" s="62" t="s">
        <v>3684</v>
      </c>
      <c r="D605" s="25" t="s">
        <v>3022</v>
      </c>
      <c r="E605" s="25" t="s">
        <v>4088</v>
      </c>
      <c r="F605" s="26">
        <v>44096</v>
      </c>
      <c r="H605" s="90">
        <v>-1.70424991665641E-3</v>
      </c>
      <c r="I605" s="90">
        <v>0.209567779711506</v>
      </c>
      <c r="J605" s="90">
        <v>2.43854771961196</v>
      </c>
      <c r="K605" s="97">
        <v>8.2253745858906803E-3</v>
      </c>
      <c r="L605" s="90">
        <v>7.5086008109792601E-2</v>
      </c>
      <c r="M605" s="90">
        <v>2.2038994497052</v>
      </c>
    </row>
    <row r="606" spans="2:13" x14ac:dyDescent="0.3">
      <c r="B606" s="27" t="s">
        <v>602</v>
      </c>
      <c r="C606" s="62" t="s">
        <v>3685</v>
      </c>
      <c r="D606" s="25" t="s">
        <v>3022</v>
      </c>
      <c r="E606" s="25" t="s">
        <v>4146</v>
      </c>
      <c r="F606" s="26">
        <v>44096</v>
      </c>
      <c r="H606" s="90">
        <v>-2.84932857539388E-3</v>
      </c>
      <c r="I606" s="90">
        <v>0.17276600956392901</v>
      </c>
      <c r="J606" s="90">
        <v>2.0065437585799399</v>
      </c>
      <c r="K606" s="97">
        <v>3.6442272175918299E-3</v>
      </c>
      <c r="L606" s="90">
        <v>4.9817883518699098E-2</v>
      </c>
      <c r="M606" s="90">
        <v>1.89237380236591</v>
      </c>
    </row>
    <row r="607" spans="2:13" x14ac:dyDescent="0.3">
      <c r="B607" s="27" t="s">
        <v>603</v>
      </c>
      <c r="C607" s="62" t="s">
        <v>3686</v>
      </c>
      <c r="D607" s="25" t="s">
        <v>3022</v>
      </c>
      <c r="E607" s="25" t="s">
        <v>4094</v>
      </c>
      <c r="F607" s="26">
        <v>44096</v>
      </c>
      <c r="H607" s="90">
        <v>0</v>
      </c>
      <c r="I607" s="90">
        <v>0</v>
      </c>
      <c r="J607" s="90">
        <v>0</v>
      </c>
      <c r="K607" s="97">
        <v>0</v>
      </c>
      <c r="L607" s="90">
        <v>0</v>
      </c>
      <c r="M607" s="90">
        <v>0</v>
      </c>
    </row>
    <row r="608" spans="2:13" x14ac:dyDescent="0.3">
      <c r="B608" s="27" t="s">
        <v>604</v>
      </c>
      <c r="C608" s="62" t="s">
        <v>3687</v>
      </c>
      <c r="D608" s="25" t="s">
        <v>3022</v>
      </c>
      <c r="E608" s="25" t="s">
        <v>4095</v>
      </c>
      <c r="F608" s="26">
        <v>44096</v>
      </c>
      <c r="H608" s="90">
        <v>0</v>
      </c>
      <c r="I608" s="90">
        <v>0</v>
      </c>
      <c r="J608" s="90">
        <v>0</v>
      </c>
      <c r="K608" s="97">
        <v>0</v>
      </c>
      <c r="L608" s="90">
        <v>0</v>
      </c>
      <c r="M608" s="90">
        <v>0</v>
      </c>
    </row>
    <row r="609" spans="2:13" x14ac:dyDescent="0.3">
      <c r="B609" s="27" t="s">
        <v>605</v>
      </c>
      <c r="C609" s="62" t="s">
        <v>3688</v>
      </c>
      <c r="D609" s="25" t="s">
        <v>3022</v>
      </c>
      <c r="E609" s="25" t="s">
        <v>4161</v>
      </c>
      <c r="F609" s="26">
        <v>44096</v>
      </c>
      <c r="H609" s="90">
        <v>-2.2167741917655799E-3</v>
      </c>
      <c r="I609" s="90">
        <v>0.19291940043331099</v>
      </c>
      <c r="J609" s="90">
        <v>2.2429255643146502</v>
      </c>
      <c r="K609" s="97">
        <v>6.1527645812020602E-3</v>
      </c>
      <c r="L609" s="90">
        <v>6.3654903351562098E-2</v>
      </c>
      <c r="M609" s="90">
        <v>2.0628833854061699</v>
      </c>
    </row>
    <row r="610" spans="2:13" x14ac:dyDescent="0.3">
      <c r="B610" s="27" t="s">
        <v>606</v>
      </c>
      <c r="C610" s="62" t="s">
        <v>3689</v>
      </c>
      <c r="D610" s="25" t="s">
        <v>3022</v>
      </c>
      <c r="E610" s="25" t="s">
        <v>4162</v>
      </c>
      <c r="F610" s="26">
        <v>44096</v>
      </c>
      <c r="H610" s="90">
        <v>-5.2221275836927795E-4</v>
      </c>
      <c r="I610" s="90">
        <v>0.247243410922238</v>
      </c>
      <c r="J610" s="90">
        <v>2.8826452260545898</v>
      </c>
      <c r="K610" s="97">
        <v>1.29265015857527E-2</v>
      </c>
      <c r="L610" s="90">
        <v>0.100950302294223</v>
      </c>
      <c r="M610" s="90">
        <v>2.5237438656404301</v>
      </c>
    </row>
    <row r="611" spans="2:13" x14ac:dyDescent="0.3">
      <c r="B611" s="27" t="s">
        <v>607</v>
      </c>
      <c r="C611" s="62" t="s">
        <v>3690</v>
      </c>
      <c r="D611" s="25" t="s">
        <v>3022</v>
      </c>
      <c r="E611" s="25" t="s">
        <v>4163</v>
      </c>
      <c r="F611" s="26">
        <v>44096</v>
      </c>
      <c r="H611" s="90">
        <v>-2.6860167054110198E-3</v>
      </c>
      <c r="I611" s="90">
        <v>0.17801142112148199</v>
      </c>
      <c r="J611" s="90">
        <v>2.0680684223407302</v>
      </c>
      <c r="K611" s="97">
        <v>4.2965017200913298E-3</v>
      </c>
      <c r="L611" s="90">
        <v>5.3422554265125703E-2</v>
      </c>
      <c r="M611" s="90">
        <v>1.9367454124221699</v>
      </c>
    </row>
    <row r="612" spans="2:13" x14ac:dyDescent="0.3">
      <c r="B612" s="27" t="s">
        <v>608</v>
      </c>
      <c r="C612" s="62" t="s">
        <v>3691</v>
      </c>
      <c r="D612" s="25" t="s">
        <v>3022</v>
      </c>
      <c r="E612" s="25" t="s">
        <v>4148</v>
      </c>
      <c r="F612" s="26">
        <v>44096</v>
      </c>
      <c r="H612" s="90">
        <v>-4.2387818211864197E-3</v>
      </c>
      <c r="I612" s="90">
        <v>0.12810414264094999</v>
      </c>
      <c r="J612" s="90">
        <v>1.48440103166649</v>
      </c>
      <c r="K612" s="97">
        <v>-1.9322102161822799E-3</v>
      </c>
      <c r="L612" s="90">
        <v>1.9153888024448E-2</v>
      </c>
      <c r="M612" s="90">
        <v>1.5154257927861201</v>
      </c>
    </row>
    <row r="613" spans="2:13" x14ac:dyDescent="0.3">
      <c r="B613" s="27" t="s">
        <v>609</v>
      </c>
      <c r="C613" s="62" t="s">
        <v>3692</v>
      </c>
      <c r="D613" s="25" t="s">
        <v>3023</v>
      </c>
      <c r="E613" s="25" t="s">
        <v>4088</v>
      </c>
      <c r="F613" s="26">
        <v>44096</v>
      </c>
      <c r="H613" s="90">
        <v>-0.27288182600386801</v>
      </c>
      <c r="I613" s="90">
        <v>-9.0961714269797103</v>
      </c>
      <c r="J613" s="90">
        <v>-30.172755887557301</v>
      </c>
      <c r="K613" s="97">
        <v>-2.6140020128877901</v>
      </c>
      <c r="L613" s="90">
        <v>-3.6059261863556502</v>
      </c>
      <c r="M613" s="90">
        <v>-23.1901810982963</v>
      </c>
    </row>
    <row r="614" spans="2:13" x14ac:dyDescent="0.3">
      <c r="B614" s="27" t="s">
        <v>610</v>
      </c>
      <c r="C614" s="62" t="s">
        <v>3693</v>
      </c>
      <c r="D614" s="25" t="s">
        <v>3023</v>
      </c>
      <c r="E614" s="25" t="s">
        <v>4146</v>
      </c>
      <c r="F614" s="26">
        <v>44096</v>
      </c>
      <c r="H614" s="90">
        <v>-0.27625560260276</v>
      </c>
      <c r="I614" s="90">
        <v>-9.1946599873190298</v>
      </c>
      <c r="J614" s="90">
        <v>-31.0385549834755</v>
      </c>
      <c r="K614" s="97">
        <v>-2.6272010557477201</v>
      </c>
      <c r="L614" s="90">
        <v>-3.6777354696823701</v>
      </c>
      <c r="M614" s="90">
        <v>-23.879256744665302</v>
      </c>
    </row>
    <row r="615" spans="2:13" x14ac:dyDescent="0.3">
      <c r="B615" s="27" t="s">
        <v>611</v>
      </c>
      <c r="C615" s="62" t="s">
        <v>3694</v>
      </c>
      <c r="D615" s="25" t="s">
        <v>3023</v>
      </c>
      <c r="E615" s="25" t="s">
        <v>4094</v>
      </c>
      <c r="F615" s="26">
        <v>44096</v>
      </c>
      <c r="H615" s="90">
        <v>-0.27696230399669702</v>
      </c>
      <c r="I615" s="90">
        <v>-9.2153162439062708</v>
      </c>
      <c r="J615" s="90">
        <v>-31.218781316594701</v>
      </c>
      <c r="K615" s="97">
        <v>-2.6299517958250398</v>
      </c>
      <c r="L615" s="90">
        <v>-3.6927766532244299</v>
      </c>
      <c r="M615" s="90">
        <v>-24.023011848388698</v>
      </c>
    </row>
    <row r="616" spans="2:13" x14ac:dyDescent="0.3">
      <c r="B616" s="27" t="s">
        <v>612</v>
      </c>
      <c r="C616" s="62" t="s">
        <v>3695</v>
      </c>
      <c r="D616" s="25" t="s">
        <v>3023</v>
      </c>
      <c r="E616" s="25" t="s">
        <v>4102</v>
      </c>
      <c r="F616" s="26">
        <v>44096</v>
      </c>
      <c r="H616" s="90">
        <v>-0.27288112451060398</v>
      </c>
      <c r="I616" s="90">
        <v>-9.0961493199720298</v>
      </c>
      <c r="J616" s="90">
        <v>-30.1727234954305</v>
      </c>
      <c r="K616" s="97">
        <v>-2.6139987937312998</v>
      </c>
      <c r="L616" s="90">
        <v>-3.6059160578588498</v>
      </c>
      <c r="M616" s="90">
        <v>-23.190164756495498</v>
      </c>
    </row>
    <row r="617" spans="2:13" x14ac:dyDescent="0.3">
      <c r="B617" s="27" t="s">
        <v>613</v>
      </c>
      <c r="C617" s="62" t="s">
        <v>3696</v>
      </c>
      <c r="D617" s="25" t="s">
        <v>3023</v>
      </c>
      <c r="E617" s="25" t="s">
        <v>4161</v>
      </c>
      <c r="F617" s="26">
        <v>44096</v>
      </c>
      <c r="H617" s="90">
        <v>-0.27367067841623799</v>
      </c>
      <c r="I617" s="90">
        <v>-9.1192110058764193</v>
      </c>
      <c r="J617" s="90">
        <v>-30.376200385478999</v>
      </c>
      <c r="K617" s="97">
        <v>-2.6170909240136102</v>
      </c>
      <c r="L617" s="90">
        <v>-3.6227265895831802</v>
      </c>
      <c r="M617" s="90">
        <v>-23.351890286809098</v>
      </c>
    </row>
    <row r="618" spans="2:13" x14ac:dyDescent="0.3">
      <c r="B618" s="27" t="s">
        <v>614</v>
      </c>
      <c r="C618" s="62" t="s">
        <v>3697</v>
      </c>
      <c r="D618" s="25" t="s">
        <v>3023</v>
      </c>
      <c r="E618" s="25" t="s">
        <v>4162</v>
      </c>
      <c r="F618" s="26">
        <v>44096</v>
      </c>
      <c r="H618" s="90">
        <v>-0.26879778670263499</v>
      </c>
      <c r="I618" s="90">
        <v>-8.9768555299961008</v>
      </c>
      <c r="J618" s="90">
        <v>-29.110793299332698</v>
      </c>
      <c r="K618" s="97">
        <v>-2.59804392917431</v>
      </c>
      <c r="L618" s="90">
        <v>-3.51895912090185</v>
      </c>
      <c r="M618" s="90">
        <v>-22.348270753544099</v>
      </c>
    </row>
    <row r="619" spans="2:13" x14ac:dyDescent="0.3">
      <c r="B619" s="27" t="s">
        <v>615</v>
      </c>
      <c r="C619" s="62" t="s">
        <v>3698</v>
      </c>
      <c r="D619" s="25" t="s">
        <v>3023</v>
      </c>
      <c r="E619" s="25" t="s">
        <v>4163</v>
      </c>
      <c r="F619" s="26">
        <v>44096</v>
      </c>
      <c r="H619" s="90">
        <v>-0.27592659480433201</v>
      </c>
      <c r="I619" s="90">
        <v>-9.1851556462643202</v>
      </c>
      <c r="J619" s="90">
        <v>-30.9553061960323</v>
      </c>
      <c r="K619" s="97">
        <v>-2.62592450189914</v>
      </c>
      <c r="L619" s="90">
        <v>-3.6708061314129701</v>
      </c>
      <c r="M619" s="90">
        <v>-23.812896271207102</v>
      </c>
    </row>
    <row r="620" spans="2:13" x14ac:dyDescent="0.3">
      <c r="B620" s="27" t="s">
        <v>616</v>
      </c>
      <c r="C620" s="62" t="s">
        <v>3699</v>
      </c>
      <c r="D620" s="25" t="s">
        <v>3023</v>
      </c>
      <c r="E620" s="25" t="s">
        <v>4148</v>
      </c>
      <c r="F620" s="26">
        <v>44096</v>
      </c>
      <c r="H620" s="90">
        <v>-0.279829765622708</v>
      </c>
      <c r="I620" s="90">
        <v>-9.2986339182098199</v>
      </c>
      <c r="J620" s="90">
        <v>-31.941763332375601</v>
      </c>
      <c r="K620" s="97">
        <v>-2.6411362558064901</v>
      </c>
      <c r="L620" s="90">
        <v>-3.7535811307861899</v>
      </c>
      <c r="M620" s="90">
        <v>-24.600679005379799</v>
      </c>
    </row>
    <row r="621" spans="2:13" x14ac:dyDescent="0.3">
      <c r="B621" s="27" t="s">
        <v>617</v>
      </c>
      <c r="C621" s="62" t="s">
        <v>3700</v>
      </c>
      <c r="D621" s="25" t="s">
        <v>3024</v>
      </c>
      <c r="E621" s="25" t="s">
        <v>4088</v>
      </c>
      <c r="F621" s="26">
        <v>44096</v>
      </c>
      <c r="H621" s="90">
        <v>5.5184176926559303E-2</v>
      </c>
      <c r="I621" s="90">
        <v>-3.94779139542152</v>
      </c>
      <c r="J621" s="90">
        <v>8.9388197227963193</v>
      </c>
      <c r="K621" s="97">
        <v>-0.69873855636615201</v>
      </c>
      <c r="L621" s="90">
        <v>-4.2516156666388296</v>
      </c>
      <c r="M621" s="90">
        <v>-0.93632377738686001</v>
      </c>
    </row>
    <row r="622" spans="2:13" x14ac:dyDescent="0.3">
      <c r="B622" s="27" t="s">
        <v>618</v>
      </c>
      <c r="C622" s="62" t="s">
        <v>3701</v>
      </c>
      <c r="D622" s="25" t="s">
        <v>3024</v>
      </c>
      <c r="E622" s="25" t="s">
        <v>4115</v>
      </c>
      <c r="F622" s="26">
        <v>44096</v>
      </c>
      <c r="H622" s="90">
        <v>5.9296700965205701E-2</v>
      </c>
      <c r="I622" s="90">
        <v>-3.82138919940189</v>
      </c>
      <c r="J622" s="90">
        <v>10.5988790570409</v>
      </c>
      <c r="K622" s="97">
        <v>-0.68241356975704504</v>
      </c>
      <c r="L622" s="90">
        <v>-4.1650074071221797</v>
      </c>
      <c r="M622" s="90">
        <v>0.15255816160788499</v>
      </c>
    </row>
    <row r="623" spans="2:13" x14ac:dyDescent="0.3">
      <c r="B623" s="27" t="s">
        <v>619</v>
      </c>
      <c r="C623" s="62" t="s">
        <v>3702</v>
      </c>
      <c r="D623" s="25" t="s">
        <v>3024</v>
      </c>
      <c r="E623" s="25" t="s">
        <v>4126</v>
      </c>
      <c r="F623" s="26">
        <v>44096</v>
      </c>
      <c r="H623" s="90">
        <v>4.83295745652867E-2</v>
      </c>
      <c r="I623" s="90">
        <v>-4.1580952544827596</v>
      </c>
      <c r="J623" s="90">
        <v>6.3860349813694501</v>
      </c>
      <c r="K623" s="97">
        <v>-0.72593814757055997</v>
      </c>
      <c r="L623" s="90">
        <v>-4.3957915760984196</v>
      </c>
      <c r="M623" s="90">
        <v>-2.6284298850441701</v>
      </c>
    </row>
    <row r="624" spans="2:13" x14ac:dyDescent="0.3">
      <c r="B624" s="27" t="s">
        <v>620</v>
      </c>
      <c r="C624" s="62" t="s">
        <v>3703</v>
      </c>
      <c r="D624" s="25" t="s">
        <v>3024</v>
      </c>
      <c r="E624" s="25" t="s">
        <v>4143</v>
      </c>
      <c r="F624" s="26">
        <v>44096</v>
      </c>
      <c r="H624" s="90">
        <v>4.9705081255524398E-2</v>
      </c>
      <c r="I624" s="90">
        <v>-4.1160763704319798</v>
      </c>
      <c r="J624" s="90">
        <v>7.2345724298429603</v>
      </c>
      <c r="K624" s="97">
        <v>-0.72049883601721398</v>
      </c>
      <c r="L624" s="90">
        <v>-4.3669755235896401</v>
      </c>
      <c r="M624" s="90">
        <v>-2.08457693588571</v>
      </c>
    </row>
    <row r="625" spans="2:13" x14ac:dyDescent="0.3">
      <c r="B625" s="27" t="s">
        <v>621</v>
      </c>
      <c r="C625" s="62" t="s">
        <v>3704</v>
      </c>
      <c r="D625" s="25" t="s">
        <v>3024</v>
      </c>
      <c r="E625" s="25" t="s">
        <v>4112</v>
      </c>
      <c r="F625" s="26">
        <v>44096</v>
      </c>
      <c r="H625" s="90">
        <v>5.2449221766437397E-2</v>
      </c>
      <c r="I625" s="90">
        <v>-4.0318834607241998</v>
      </c>
      <c r="J625" s="90">
        <v>7.8470213135005897</v>
      </c>
      <c r="K625" s="97">
        <v>-0.70960724224278204</v>
      </c>
      <c r="L625" s="90">
        <v>-4.3092480540508404</v>
      </c>
      <c r="M625" s="90">
        <v>-1.6549596877666799</v>
      </c>
    </row>
    <row r="626" spans="2:13" x14ac:dyDescent="0.3">
      <c r="B626" s="27" t="s">
        <v>622</v>
      </c>
      <c r="C626" s="62" t="s">
        <v>3705</v>
      </c>
      <c r="D626" s="25" t="s">
        <v>3025</v>
      </c>
      <c r="E626" s="25" t="s">
        <v>4092</v>
      </c>
      <c r="F626" s="26">
        <v>44096</v>
      </c>
      <c r="H626" s="90">
        <v>0.68212365822546395</v>
      </c>
      <c r="I626" s="90">
        <v>-2.0506100713646398</v>
      </c>
      <c r="J626" s="90">
        <v>9.6771341832209092</v>
      </c>
      <c r="K626" s="97">
        <v>0.68444651151366998</v>
      </c>
      <c r="L626" s="90">
        <v>-1.9879333001881601</v>
      </c>
      <c r="M626" s="90">
        <v>2.5817666684815799</v>
      </c>
    </row>
    <row r="627" spans="2:13" x14ac:dyDescent="0.3">
      <c r="B627" s="27" t="s">
        <v>623</v>
      </c>
      <c r="C627" s="62" t="s">
        <v>3706</v>
      </c>
      <c r="D627" s="25" t="s">
        <v>3025</v>
      </c>
      <c r="E627" s="25" t="s">
        <v>4088</v>
      </c>
      <c r="F627" s="26">
        <v>44096</v>
      </c>
      <c r="H627" s="90">
        <v>0.68371702909644205</v>
      </c>
      <c r="I627" s="90">
        <v>-2.0078243432180898</v>
      </c>
      <c r="J627" s="90">
        <v>10.2326061540225</v>
      </c>
      <c r="K627" s="97">
        <v>0.69087004394532403</v>
      </c>
      <c r="L627" s="90">
        <v>-1.9588026533710901</v>
      </c>
      <c r="M627" s="90">
        <v>2.9550914912761099</v>
      </c>
    </row>
    <row r="628" spans="2:13" x14ac:dyDescent="0.3">
      <c r="B628" s="27" t="s">
        <v>624</v>
      </c>
      <c r="C628" s="62" t="s">
        <v>3707</v>
      </c>
      <c r="D628" s="25" t="s">
        <v>3025</v>
      </c>
      <c r="E628" s="25" t="s">
        <v>4096</v>
      </c>
      <c r="F628" s="26">
        <v>44096</v>
      </c>
      <c r="H628" s="90">
        <v>0.680473146530858</v>
      </c>
      <c r="I628" s="90">
        <v>-2.0184736843475499</v>
      </c>
      <c r="J628" s="90">
        <v>10.1177372271195</v>
      </c>
      <c r="K628" s="97">
        <v>0.68644028069684304</v>
      </c>
      <c r="L628" s="90">
        <v>-1.9635236075373499</v>
      </c>
      <c r="M628" s="90">
        <v>2.8798196659408899</v>
      </c>
    </row>
    <row r="629" spans="2:13" x14ac:dyDescent="0.3">
      <c r="B629" s="27" t="s">
        <v>625</v>
      </c>
      <c r="C629" s="62" t="s">
        <v>3708</v>
      </c>
      <c r="D629" s="25" t="s">
        <v>3025</v>
      </c>
      <c r="E629" s="25" t="s">
        <v>4097</v>
      </c>
      <c r="F629" s="26">
        <v>44096</v>
      </c>
      <c r="H629" s="90">
        <v>0.68587656533054497</v>
      </c>
      <c r="I629" s="90">
        <v>-1.9638797988591301</v>
      </c>
      <c r="J629" s="90">
        <v>10.7881933019671</v>
      </c>
      <c r="K629" s="97">
        <v>0.69679939115303602</v>
      </c>
      <c r="L629" s="90">
        <v>-1.92808782348948</v>
      </c>
      <c r="M629" s="90">
        <v>3.3318894975309399</v>
      </c>
    </row>
    <row r="630" spans="2:13" x14ac:dyDescent="0.3">
      <c r="B630" s="27" t="s">
        <v>626</v>
      </c>
      <c r="C630" s="62" t="s">
        <v>3709</v>
      </c>
      <c r="D630" s="25" t="s">
        <v>3025</v>
      </c>
      <c r="E630" s="25" t="s">
        <v>4107</v>
      </c>
      <c r="F630" s="26">
        <v>44096</v>
      </c>
      <c r="H630" s="90">
        <v>0.69315623659349501</v>
      </c>
      <c r="I630" s="90">
        <v>-1.875308326089</v>
      </c>
      <c r="J630" s="90">
        <v>11.961649546719901</v>
      </c>
      <c r="K630" s="97">
        <v>0.70567851980740703</v>
      </c>
      <c r="L630" s="90">
        <v>-1.86147366675868</v>
      </c>
      <c r="M630" s="90">
        <v>4.1253450479416598</v>
      </c>
    </row>
    <row r="631" spans="2:13" x14ac:dyDescent="0.3">
      <c r="B631" s="27" t="s">
        <v>627</v>
      </c>
      <c r="C631" s="62" t="s">
        <v>3710</v>
      </c>
      <c r="D631" s="25" t="s">
        <v>3025</v>
      </c>
      <c r="E631" s="25" t="s">
        <v>4108</v>
      </c>
      <c r="F631" s="26">
        <v>44096</v>
      </c>
      <c r="H631" s="90">
        <v>0.68364644812390896</v>
      </c>
      <c r="I631" s="90">
        <v>-1.9847252280669601</v>
      </c>
      <c r="J631" s="90">
        <v>10.5094600809098</v>
      </c>
      <c r="K631" s="97">
        <v>0.69935449828335505</v>
      </c>
      <c r="L631" s="90">
        <v>-1.9403620654884399</v>
      </c>
      <c r="M631" s="90">
        <v>3.1413126511324698</v>
      </c>
    </row>
    <row r="632" spans="2:13" x14ac:dyDescent="0.3">
      <c r="B632" s="27" t="s">
        <v>628</v>
      </c>
      <c r="C632" s="62" t="s">
        <v>3711</v>
      </c>
      <c r="D632" s="25" t="s">
        <v>3025</v>
      </c>
      <c r="E632" s="25" t="s">
        <v>4109</v>
      </c>
      <c r="F632" s="26">
        <v>44096</v>
      </c>
      <c r="H632" s="90">
        <v>0.68512120342347804</v>
      </c>
      <c r="I632" s="90">
        <v>-1.99569505775798</v>
      </c>
      <c r="J632" s="90">
        <v>10.399555539333999</v>
      </c>
      <c r="K632" s="97">
        <v>0.691619683857425</v>
      </c>
      <c r="L632" s="90">
        <v>-1.9479014478747601</v>
      </c>
      <c r="M632" s="90">
        <v>3.0703709815497899</v>
      </c>
    </row>
    <row r="633" spans="2:13" x14ac:dyDescent="0.3">
      <c r="B633" s="27" t="s">
        <v>629</v>
      </c>
      <c r="C633" s="62" t="s">
        <v>3712</v>
      </c>
      <c r="D633" s="25" t="s">
        <v>3026</v>
      </c>
      <c r="E633" s="25" t="s">
        <v>4092</v>
      </c>
      <c r="F633" s="26">
        <v>44096</v>
      </c>
      <c r="H633" s="90">
        <v>1.0327085268727401</v>
      </c>
      <c r="I633" s="90">
        <v>-1.04908652856466</v>
      </c>
      <c r="J633" s="90">
        <v>11.620657938328799</v>
      </c>
      <c r="K633" s="97">
        <v>1.1283438796453999</v>
      </c>
      <c r="L633" s="90">
        <v>-0.44760718492398199</v>
      </c>
      <c r="M633" s="90">
        <v>4.7107145708650897</v>
      </c>
    </row>
    <row r="634" spans="2:13" x14ac:dyDescent="0.3">
      <c r="B634" s="27" t="s">
        <v>630</v>
      </c>
      <c r="C634" s="62" t="s">
        <v>3713</v>
      </c>
      <c r="D634" s="25" t="s">
        <v>3026</v>
      </c>
      <c r="E634" s="25" t="s">
        <v>4088</v>
      </c>
      <c r="F634" s="26">
        <v>44096</v>
      </c>
      <c r="H634" s="90">
        <v>1.0365688285674</v>
      </c>
      <c r="I634" s="90">
        <v>-1.00615912506328</v>
      </c>
      <c r="J634" s="90">
        <v>12.1846020530938</v>
      </c>
      <c r="K634" s="97">
        <v>1.14088027694379</v>
      </c>
      <c r="L634" s="90">
        <v>-0.41668423682494898</v>
      </c>
      <c r="M634" s="90">
        <v>5.0953197389389997</v>
      </c>
    </row>
    <row r="635" spans="2:13" x14ac:dyDescent="0.3">
      <c r="B635" s="27" t="s">
        <v>631</v>
      </c>
      <c r="C635" s="62" t="s">
        <v>3714</v>
      </c>
      <c r="D635" s="25" t="s">
        <v>3026</v>
      </c>
      <c r="E635" s="25" t="s">
        <v>4096</v>
      </c>
      <c r="F635" s="26">
        <v>44096</v>
      </c>
      <c r="H635" s="90">
        <v>1.0369930159868099</v>
      </c>
      <c r="I635" s="90">
        <v>-1.0050488352135301</v>
      </c>
      <c r="J635" s="90">
        <v>12.184547967088299</v>
      </c>
      <c r="K635" s="97">
        <v>1.14015216859116</v>
      </c>
      <c r="L635" s="90">
        <v>-0.413315483365295</v>
      </c>
      <c r="M635" s="90">
        <v>5.09292864189774</v>
      </c>
    </row>
    <row r="636" spans="2:13" x14ac:dyDescent="0.3">
      <c r="B636" s="27" t="s">
        <v>632</v>
      </c>
      <c r="C636" s="62" t="s">
        <v>3715</v>
      </c>
      <c r="D636" s="25" t="s">
        <v>3026</v>
      </c>
      <c r="E636" s="25" t="s">
        <v>4097</v>
      </c>
      <c r="F636" s="26">
        <v>44096</v>
      </c>
      <c r="H636" s="90">
        <v>1.0385459847384499</v>
      </c>
      <c r="I636" s="90">
        <v>-0.96342986789750296</v>
      </c>
      <c r="J636" s="90">
        <v>12.755754500729401</v>
      </c>
      <c r="K636" s="97">
        <v>1.1451575326646</v>
      </c>
      <c r="L636" s="90">
        <v>-0.386953470933804</v>
      </c>
      <c r="M636" s="90">
        <v>5.4806224836283901</v>
      </c>
    </row>
    <row r="637" spans="2:13" x14ac:dyDescent="0.3">
      <c r="B637" s="27" t="s">
        <v>633</v>
      </c>
      <c r="C637" s="62" t="s">
        <v>3716</v>
      </c>
      <c r="D637" s="25" t="s">
        <v>3026</v>
      </c>
      <c r="E637" s="25" t="s">
        <v>4107</v>
      </c>
      <c r="F637" s="26">
        <v>44096</v>
      </c>
      <c r="H637" s="90">
        <v>1.0413868461910201</v>
      </c>
      <c r="I637" s="90">
        <v>-0.86903972387517603</v>
      </c>
      <c r="J637" s="90">
        <v>13.9554846708052</v>
      </c>
      <c r="K637" s="97">
        <v>1.1583955705646101</v>
      </c>
      <c r="L637" s="90">
        <v>-0.31589087157044599</v>
      </c>
      <c r="M637" s="90">
        <v>6.2859205871063804</v>
      </c>
    </row>
    <row r="638" spans="2:13" x14ac:dyDescent="0.3">
      <c r="B638" s="27" t="s">
        <v>634</v>
      </c>
      <c r="C638" s="62" t="s">
        <v>3717</v>
      </c>
      <c r="D638" s="25" t="s">
        <v>3026</v>
      </c>
      <c r="E638" s="25" t="s">
        <v>4109</v>
      </c>
      <c r="F638" s="26">
        <v>44096</v>
      </c>
      <c r="H638" s="90">
        <v>1.04086677329178</v>
      </c>
      <c r="I638" s="90">
        <v>-0.99120261902498896</v>
      </c>
      <c r="J638" s="90">
        <v>12.352531708165801</v>
      </c>
      <c r="K638" s="97">
        <v>1.13969953490596</v>
      </c>
      <c r="L638" s="90">
        <v>-0.406137883328483</v>
      </c>
      <c r="M638" s="90">
        <v>5.2076778923947096</v>
      </c>
    </row>
    <row r="639" spans="2:13" x14ac:dyDescent="0.3">
      <c r="B639" s="27" t="s">
        <v>635</v>
      </c>
      <c r="C639" s="62" t="s">
        <v>3718</v>
      </c>
      <c r="D639" s="25" t="s">
        <v>3026</v>
      </c>
      <c r="E639" s="25" t="s">
        <v>4165</v>
      </c>
      <c r="F639" s="26">
        <v>44096</v>
      </c>
      <c r="H639" s="90">
        <v>1.1107622261988599</v>
      </c>
      <c r="I639" s="90">
        <v>-1.6555532933125501</v>
      </c>
      <c r="J639" s="90">
        <v>13.481730914834801</v>
      </c>
      <c r="K639" s="97">
        <v>1.48252225753822</v>
      </c>
      <c r="L639" s="90">
        <v>-0.90906759660356296</v>
      </c>
      <c r="M639" s="90">
        <v>5.9822835781233197</v>
      </c>
    </row>
    <row r="640" spans="2:13" x14ac:dyDescent="0.3">
      <c r="B640" s="27" t="s">
        <v>636</v>
      </c>
      <c r="C640" s="62" t="s">
        <v>3719</v>
      </c>
      <c r="D640" s="25" t="s">
        <v>3027</v>
      </c>
      <c r="E640" s="25" t="s">
        <v>4093</v>
      </c>
      <c r="F640" s="26">
        <v>44096</v>
      </c>
      <c r="H640" s="90">
        <v>-0.102122863336263</v>
      </c>
      <c r="I640" s="90">
        <v>-0.76443132384156298</v>
      </c>
      <c r="J640" s="90">
        <v>3.9138540298154099</v>
      </c>
      <c r="K640" s="97">
        <v>-4.29554660513531E-2</v>
      </c>
      <c r="L640" s="90">
        <v>-1.14493254122863</v>
      </c>
      <c r="M640" s="90">
        <v>4.6133172829286204</v>
      </c>
    </row>
    <row r="641" spans="2:13" x14ac:dyDescent="0.3">
      <c r="B641" s="27" t="s">
        <v>637</v>
      </c>
      <c r="C641" s="62" t="s">
        <v>3720</v>
      </c>
      <c r="D641" s="25" t="s">
        <v>3027</v>
      </c>
      <c r="E641" s="25" t="s">
        <v>4121</v>
      </c>
      <c r="F641" s="26">
        <v>44096</v>
      </c>
      <c r="H641" s="90">
        <v>-9.9388758007990005E-2</v>
      </c>
      <c r="I641" s="90">
        <v>-0.67739239684669905</v>
      </c>
      <c r="J641" s="90">
        <v>4.9669072484903198</v>
      </c>
      <c r="K641" s="97">
        <v>-3.1997885253076702E-2</v>
      </c>
      <c r="L641" s="90">
        <v>-1.0853208373191601</v>
      </c>
      <c r="M641" s="90">
        <v>5.3784742704010604</v>
      </c>
    </row>
    <row r="642" spans="2:13" x14ac:dyDescent="0.3">
      <c r="B642" s="27" t="s">
        <v>638</v>
      </c>
      <c r="C642" s="62" t="s">
        <v>3721</v>
      </c>
      <c r="D642" s="25" t="s">
        <v>3027</v>
      </c>
      <c r="E642" s="25" t="s">
        <v>4138</v>
      </c>
      <c r="F642" s="26">
        <v>44096</v>
      </c>
      <c r="H642" s="90">
        <v>-0.10102918813572601</v>
      </c>
      <c r="I642" s="90">
        <v>-0.72963976508617601</v>
      </c>
      <c r="J642" s="90"/>
      <c r="K642" s="97">
        <v>-3.8570185915887102E-2</v>
      </c>
      <c r="L642" s="90">
        <v>-1.1210966729777301</v>
      </c>
      <c r="M642" s="90">
        <v>4.91871396188799</v>
      </c>
    </row>
    <row r="643" spans="2:13" x14ac:dyDescent="0.3">
      <c r="B643" s="27" t="s">
        <v>639</v>
      </c>
      <c r="C643" s="62" t="s">
        <v>3722</v>
      </c>
      <c r="D643" s="25" t="s">
        <v>3027</v>
      </c>
      <c r="E643" s="25" t="s">
        <v>4122</v>
      </c>
      <c r="F643" s="26">
        <v>44096</v>
      </c>
      <c r="H643" s="90">
        <v>-0.10458766764713801</v>
      </c>
      <c r="I643" s="90">
        <v>-0.84271836785774201</v>
      </c>
      <c r="J643" s="90"/>
      <c r="K643" s="97">
        <v>-5.2817338382737902E-2</v>
      </c>
      <c r="L643" s="90">
        <v>-1.19855267685125</v>
      </c>
      <c r="M643" s="90"/>
    </row>
    <row r="644" spans="2:13" x14ac:dyDescent="0.3">
      <c r="B644" s="27" t="s">
        <v>640</v>
      </c>
      <c r="C644" s="62" t="s">
        <v>3723</v>
      </c>
      <c r="D644" s="25" t="s">
        <v>3027</v>
      </c>
      <c r="E644" s="25" t="s">
        <v>4123</v>
      </c>
      <c r="F644" s="26">
        <v>44096</v>
      </c>
      <c r="H644" s="90">
        <v>-0.103946028684732</v>
      </c>
      <c r="I644" s="90">
        <v>-0.82235138406758801</v>
      </c>
      <c r="J644" s="90">
        <v>3.2184819610847599</v>
      </c>
      <c r="K644" s="97">
        <v>-5.0248345087311498E-2</v>
      </c>
      <c r="L644" s="90">
        <v>-1.1846001159028701</v>
      </c>
      <c r="M644" s="90">
        <v>4.1068103035286203</v>
      </c>
    </row>
    <row r="645" spans="2:13" x14ac:dyDescent="0.3">
      <c r="B645" s="27" t="s">
        <v>641</v>
      </c>
      <c r="C645" s="62" t="s">
        <v>3724</v>
      </c>
      <c r="D645" s="25" t="s">
        <v>3028</v>
      </c>
      <c r="E645" s="25" t="s">
        <v>4092</v>
      </c>
      <c r="F645" s="26">
        <v>44096</v>
      </c>
      <c r="H645" s="90">
        <v>-4.6030213525227702E-3</v>
      </c>
      <c r="I645" s="90">
        <v>0.30729548652743699</v>
      </c>
      <c r="J645" s="90">
        <v>2.4102334806229901</v>
      </c>
      <c r="K645" s="97">
        <v>2.0057618530700001E-2</v>
      </c>
      <c r="L645" s="90">
        <v>0.13106839032843701</v>
      </c>
      <c r="M645" s="90">
        <v>2.7107018335300399</v>
      </c>
    </row>
    <row r="646" spans="2:13" x14ac:dyDescent="0.3">
      <c r="B646" s="27" t="s">
        <v>642</v>
      </c>
      <c r="C646" s="62" t="s">
        <v>3725</v>
      </c>
      <c r="D646" s="25" t="s">
        <v>3028</v>
      </c>
      <c r="E646" s="25" t="s">
        <v>4121</v>
      </c>
      <c r="F646" s="26">
        <v>44096</v>
      </c>
      <c r="H646" s="90">
        <v>0</v>
      </c>
      <c r="I646" s="90">
        <v>0</v>
      </c>
      <c r="J646" s="90">
        <v>0</v>
      </c>
      <c r="K646" s="97">
        <v>0</v>
      </c>
      <c r="L646" s="90">
        <v>0</v>
      </c>
      <c r="M646" s="90">
        <v>0</v>
      </c>
    </row>
    <row r="647" spans="2:13" x14ac:dyDescent="0.3">
      <c r="B647" s="27" t="s">
        <v>643</v>
      </c>
      <c r="C647" s="62" t="s">
        <v>3726</v>
      </c>
      <c r="D647" s="25" t="s">
        <v>3029</v>
      </c>
      <c r="E647" s="25" t="s">
        <v>4153</v>
      </c>
      <c r="F647" s="26">
        <v>44096</v>
      </c>
      <c r="H647" s="90">
        <v>-1.18960271274773</v>
      </c>
      <c r="I647" s="90">
        <v>-2.8862992997346701</v>
      </c>
      <c r="J647" s="90">
        <v>2.0295895474191599</v>
      </c>
      <c r="K647" s="97">
        <v>-3.7159703747420298</v>
      </c>
      <c r="L647" s="90">
        <v>-3.5920824283493902</v>
      </c>
      <c r="M647" s="90">
        <v>-5.0196263159741603</v>
      </c>
    </row>
    <row r="648" spans="2:13" x14ac:dyDescent="0.3">
      <c r="B648" s="27" t="s">
        <v>644</v>
      </c>
      <c r="C648" s="62" t="s">
        <v>3727</v>
      </c>
      <c r="D648" s="25" t="s">
        <v>3030</v>
      </c>
      <c r="E648" s="25" t="s">
        <v>4153</v>
      </c>
      <c r="F648" s="26">
        <v>44096</v>
      </c>
      <c r="H648" s="90">
        <v>3.7088127101014799E-2</v>
      </c>
      <c r="I648" s="90">
        <v>-4.4451383689229296</v>
      </c>
      <c r="J648" s="90">
        <v>-5.8180596059173704</v>
      </c>
      <c r="K648" s="97">
        <v>-5.9294977373647297</v>
      </c>
      <c r="L648" s="90">
        <v>-4.7193155191052902</v>
      </c>
      <c r="M648" s="90">
        <v>-9.8164273760630696</v>
      </c>
    </row>
    <row r="649" spans="2:13" x14ac:dyDescent="0.3">
      <c r="B649" s="27" t="s">
        <v>645</v>
      </c>
      <c r="C649" s="62" t="s">
        <v>3728</v>
      </c>
      <c r="D649" s="25" t="s">
        <v>3031</v>
      </c>
      <c r="E649" s="25" t="s">
        <v>4153</v>
      </c>
      <c r="F649" s="26">
        <v>44096</v>
      </c>
      <c r="H649" s="90">
        <v>-0.75711518284151702</v>
      </c>
      <c r="I649" s="90">
        <v>-2.2246430350605801</v>
      </c>
      <c r="J649" s="90"/>
      <c r="K649" s="97">
        <v>-6.2271287969488203</v>
      </c>
      <c r="L649" s="90">
        <v>-2.3801874382115802</v>
      </c>
      <c r="M649" s="90">
        <v>-30.481527052965198</v>
      </c>
    </row>
    <row r="650" spans="2:13" x14ac:dyDescent="0.3">
      <c r="B650" s="27" t="s">
        <v>646</v>
      </c>
      <c r="C650" s="62" t="s">
        <v>3729</v>
      </c>
      <c r="D650" s="25" t="s">
        <v>3032</v>
      </c>
      <c r="E650" s="25" t="s">
        <v>4092</v>
      </c>
      <c r="F650" s="26">
        <v>44096</v>
      </c>
      <c r="H650" s="90">
        <v>1.0975705265082101</v>
      </c>
      <c r="I650" s="90">
        <v>-0.86104075771800104</v>
      </c>
      <c r="J650" s="90">
        <v>14.655579325699399</v>
      </c>
      <c r="K650" s="97">
        <v>1.36870298611029</v>
      </c>
      <c r="L650" s="90">
        <v>-0.27352936976967601</v>
      </c>
      <c r="M650" s="90">
        <v>7.6377272418540096</v>
      </c>
    </row>
    <row r="651" spans="2:13" x14ac:dyDescent="0.3">
      <c r="B651" s="27" t="s">
        <v>647</v>
      </c>
      <c r="C651" s="62" t="s">
        <v>3730</v>
      </c>
      <c r="D651" s="25" t="s">
        <v>3032</v>
      </c>
      <c r="E651" s="25" t="s">
        <v>4166</v>
      </c>
      <c r="F651" s="26">
        <v>44096</v>
      </c>
      <c r="H651" s="90">
        <v>1.09921590064914</v>
      </c>
      <c r="I651" s="90">
        <v>-0.80942411723299301</v>
      </c>
      <c r="J651" s="90">
        <v>15.344085328077201</v>
      </c>
      <c r="K651" s="97">
        <v>1.3752963986917199</v>
      </c>
      <c r="L651" s="90">
        <v>-0.23783047981851299</v>
      </c>
      <c r="M651" s="90">
        <v>8.1042413028626505</v>
      </c>
    </row>
    <row r="652" spans="2:13" x14ac:dyDescent="0.3">
      <c r="B652" s="27" t="s">
        <v>648</v>
      </c>
      <c r="C652" s="62" t="s">
        <v>3731</v>
      </c>
      <c r="D652" s="25" t="s">
        <v>3032</v>
      </c>
      <c r="E652" s="25" t="s">
        <v>4097</v>
      </c>
      <c r="F652" s="26">
        <v>44096</v>
      </c>
      <c r="H652" s="90">
        <v>1.1107622263807599</v>
      </c>
      <c r="I652" s="90">
        <v>-1.6555532933125501</v>
      </c>
      <c r="J652" s="90">
        <v>8.8784322566498304</v>
      </c>
      <c r="K652" s="97">
        <v>1.48252225772012</v>
      </c>
      <c r="L652" s="90">
        <v>-0.90906759660356296</v>
      </c>
      <c r="M652" s="90">
        <v>3.7885095754972999</v>
      </c>
    </row>
    <row r="653" spans="2:13" x14ac:dyDescent="0.3">
      <c r="B653" s="27" t="s">
        <v>649</v>
      </c>
      <c r="C653" s="62" t="s">
        <v>3732</v>
      </c>
      <c r="D653" s="25" t="s">
        <v>3033</v>
      </c>
      <c r="E653" s="25" t="s">
        <v>4092</v>
      </c>
      <c r="F653" s="26">
        <v>44096</v>
      </c>
      <c r="H653" s="90">
        <v>3.4067234082613102E-4</v>
      </c>
      <c r="I653" s="90">
        <v>1.09258964585024E-2</v>
      </c>
      <c r="J653" s="90">
        <v>0.782315000651579</v>
      </c>
      <c r="K653" s="97">
        <v>1.36270300572505E-3</v>
      </c>
      <c r="L653" s="90">
        <v>7.5263007602188702E-3</v>
      </c>
      <c r="M653" s="90">
        <v>0.43831247985508498</v>
      </c>
    </row>
    <row r="654" spans="2:13" x14ac:dyDescent="0.3">
      <c r="B654" s="27" t="s">
        <v>650</v>
      </c>
      <c r="C654" s="62" t="s">
        <v>3733</v>
      </c>
      <c r="D654" s="25" t="s">
        <v>3033</v>
      </c>
      <c r="E654" s="25" t="s">
        <v>4091</v>
      </c>
      <c r="F654" s="26">
        <v>44096</v>
      </c>
      <c r="H654" s="90">
        <v>6.9828438427066398E-4</v>
      </c>
      <c r="I654" s="90">
        <v>2.2699235523759902E-2</v>
      </c>
      <c r="J654" s="90">
        <v>1.47611371685343</v>
      </c>
      <c r="K654" s="97">
        <v>2.8379599825711899E-3</v>
      </c>
      <c r="L654" s="90">
        <v>1.5498835455218799E-2</v>
      </c>
      <c r="M654" s="90">
        <v>0.85302846764534501</v>
      </c>
    </row>
    <row r="655" spans="2:13" x14ac:dyDescent="0.3">
      <c r="B655" s="27" t="s">
        <v>651</v>
      </c>
      <c r="C655" s="62" t="s">
        <v>3734</v>
      </c>
      <c r="D655" s="25" t="s">
        <v>3033</v>
      </c>
      <c r="E655" s="25" t="s">
        <v>4109</v>
      </c>
      <c r="F655" s="26">
        <v>44096</v>
      </c>
      <c r="H655" s="90">
        <v>5.0262642616871701E-4</v>
      </c>
      <c r="I655" s="90">
        <v>1.74042135768104E-2</v>
      </c>
      <c r="J655" s="90">
        <v>1.4044578983885001</v>
      </c>
      <c r="K655" s="97">
        <v>2.0538671378744801E-3</v>
      </c>
      <c r="L655" s="90">
        <v>1.14143309474457E-2</v>
      </c>
      <c r="M655" s="90">
        <v>0.79246434324886605</v>
      </c>
    </row>
    <row r="656" spans="2:13" x14ac:dyDescent="0.3">
      <c r="B656" s="27" t="s">
        <v>652</v>
      </c>
      <c r="C656" s="62" t="s">
        <v>3735</v>
      </c>
      <c r="D656" s="25" t="s">
        <v>3034</v>
      </c>
      <c r="E656" s="25" t="s">
        <v>4092</v>
      </c>
      <c r="F656" s="26">
        <v>44096</v>
      </c>
      <c r="H656" s="90">
        <v>3.5295506677357502E-4</v>
      </c>
      <c r="I656" s="90">
        <v>1.12383264422533E-2</v>
      </c>
      <c r="J656" s="90">
        <v>0.96960808405128796</v>
      </c>
      <c r="K656" s="97">
        <v>1.03424736153102E-3</v>
      </c>
      <c r="L656" s="90">
        <v>7.5603491495712704E-3</v>
      </c>
      <c r="M656" s="90">
        <v>0.52804275637754505</v>
      </c>
    </row>
    <row r="657" spans="2:13" x14ac:dyDescent="0.3">
      <c r="B657" s="27" t="s">
        <v>653</v>
      </c>
      <c r="C657" s="62" t="s">
        <v>3736</v>
      </c>
      <c r="D657" s="25" t="s">
        <v>3034</v>
      </c>
      <c r="E657" s="25" t="s">
        <v>4109</v>
      </c>
      <c r="F657" s="26">
        <v>44096</v>
      </c>
      <c r="H657" s="90">
        <v>7.1953199949348302E-4</v>
      </c>
      <c r="I657" s="90">
        <v>2.30301677220268E-2</v>
      </c>
      <c r="J657" s="90">
        <v>1.53432510978746</v>
      </c>
      <c r="K657" s="97">
        <v>2.5184079277096299E-3</v>
      </c>
      <c r="L657" s="90">
        <v>1.55385174366529E-2</v>
      </c>
      <c r="M657" s="90">
        <v>0.89684329523151995</v>
      </c>
    </row>
    <row r="658" spans="2:13" x14ac:dyDescent="0.3">
      <c r="B658" s="27" t="s">
        <v>654</v>
      </c>
      <c r="C658" s="62" t="s">
        <v>3737</v>
      </c>
      <c r="D658" s="25" t="s">
        <v>3035</v>
      </c>
      <c r="E658" s="25" t="s">
        <v>4092</v>
      </c>
      <c r="F658" s="26">
        <v>44096</v>
      </c>
      <c r="H658" s="90">
        <v>3.4912427508970701E-4</v>
      </c>
      <c r="I658" s="90">
        <v>1.1346617793606101E-2</v>
      </c>
      <c r="J658" s="90">
        <v>0.69454372423933797</v>
      </c>
      <c r="K658" s="97">
        <v>1.3815555576002199E-3</v>
      </c>
      <c r="L658" s="90">
        <v>7.7916123700561002E-3</v>
      </c>
      <c r="M658" s="90">
        <v>0.40375777189183298</v>
      </c>
    </row>
    <row r="659" spans="2:13" x14ac:dyDescent="0.3">
      <c r="B659" s="27" t="s">
        <v>655</v>
      </c>
      <c r="C659" s="62" t="s">
        <v>3738</v>
      </c>
      <c r="D659" s="25" t="s">
        <v>3035</v>
      </c>
      <c r="E659" s="25" t="s">
        <v>4093</v>
      </c>
      <c r="F659" s="26">
        <v>44096</v>
      </c>
      <c r="H659" s="90">
        <v>2.9725233616773001E-4</v>
      </c>
      <c r="I659" s="90">
        <v>1.0225374899164299E-2</v>
      </c>
      <c r="J659" s="90">
        <v>1.1354096113791501</v>
      </c>
      <c r="K659" s="97">
        <v>1.17219406092772E-3</v>
      </c>
      <c r="L659" s="90">
        <v>6.5455697040306404E-3</v>
      </c>
      <c r="M659" s="90">
        <v>0.66822055778175105</v>
      </c>
    </row>
    <row r="660" spans="2:13" x14ac:dyDescent="0.3">
      <c r="B660" s="27" t="s">
        <v>656</v>
      </c>
      <c r="C660" s="62" t="s">
        <v>3739</v>
      </c>
      <c r="D660" s="25" t="s">
        <v>3035</v>
      </c>
      <c r="E660" s="25" t="s">
        <v>4121</v>
      </c>
      <c r="F660" s="26">
        <v>44096</v>
      </c>
      <c r="H660" s="90">
        <v>0</v>
      </c>
      <c r="I660" s="90">
        <v>0</v>
      </c>
      <c r="J660" s="90">
        <v>0.223257155994361</v>
      </c>
      <c r="K660" s="97">
        <v>0</v>
      </c>
      <c r="L660" s="90">
        <v>0</v>
      </c>
      <c r="M660" s="90">
        <v>0.223257155994361</v>
      </c>
    </row>
    <row r="661" spans="2:13" x14ac:dyDescent="0.3">
      <c r="B661" s="27" t="s">
        <v>657</v>
      </c>
      <c r="C661" s="62" t="s">
        <v>3740</v>
      </c>
      <c r="D661" s="25" t="s">
        <v>3035</v>
      </c>
      <c r="E661" s="25" t="s">
        <v>4138</v>
      </c>
      <c r="F661" s="26">
        <v>44096</v>
      </c>
      <c r="H661" s="90">
        <v>2.92194454232231E-4</v>
      </c>
      <c r="I661" s="90">
        <v>1.02129564766074E-2</v>
      </c>
      <c r="J661" s="90"/>
      <c r="K661" s="97">
        <v>1.16383489512373E-3</v>
      </c>
      <c r="L661" s="90">
        <v>6.5326838011969804E-3</v>
      </c>
      <c r="M661" s="90">
        <v>0.66814956007874604</v>
      </c>
    </row>
    <row r="662" spans="2:13" x14ac:dyDescent="0.3">
      <c r="B662" s="27" t="s">
        <v>658</v>
      </c>
      <c r="C662" s="62" t="s">
        <v>3741</v>
      </c>
      <c r="D662" s="25" t="s">
        <v>3035</v>
      </c>
      <c r="E662" s="25" t="s">
        <v>4091</v>
      </c>
      <c r="F662" s="26">
        <v>44096</v>
      </c>
      <c r="H662" s="90">
        <v>7.1105278038885401E-4</v>
      </c>
      <c r="I662" s="90">
        <v>2.3145421801018501E-2</v>
      </c>
      <c r="J662" s="90">
        <v>1.4738236661287401</v>
      </c>
      <c r="K662" s="97">
        <v>2.8559587008203401E-3</v>
      </c>
      <c r="L662" s="90">
        <v>1.5776333202666099E-2</v>
      </c>
      <c r="M662" s="90">
        <v>0.84908324588468498</v>
      </c>
    </row>
    <row r="663" spans="2:13" x14ac:dyDescent="0.3">
      <c r="B663" s="27" t="s">
        <v>659</v>
      </c>
      <c r="C663" s="62" t="s">
        <v>3742</v>
      </c>
      <c r="D663" s="25" t="s">
        <v>3035</v>
      </c>
      <c r="E663" s="25" t="s">
        <v>4109</v>
      </c>
      <c r="F663" s="26">
        <v>44096</v>
      </c>
      <c r="H663" s="90">
        <v>4.1303082980448402E-4</v>
      </c>
      <c r="I663" s="90">
        <v>1.3920058518124299E-2</v>
      </c>
      <c r="J663" s="90">
        <v>1.35164893144974</v>
      </c>
      <c r="K663" s="97">
        <v>1.6713551303837401E-3</v>
      </c>
      <c r="L663" s="90">
        <v>9.3852868303656595E-3</v>
      </c>
      <c r="M663" s="90">
        <v>0.75469572639121896</v>
      </c>
    </row>
    <row r="664" spans="2:13" x14ac:dyDescent="0.3">
      <c r="B664" s="27" t="s">
        <v>660</v>
      </c>
      <c r="C664" s="62" t="s">
        <v>3743</v>
      </c>
      <c r="D664" s="25" t="s">
        <v>3036</v>
      </c>
      <c r="E664" s="25" t="s">
        <v>4092</v>
      </c>
      <c r="F664" s="26">
        <v>44096</v>
      </c>
      <c r="H664" s="90">
        <v>-0.27328686119290102</v>
      </c>
      <c r="I664" s="90">
        <v>-9.1682928137743094</v>
      </c>
      <c r="J664" s="90">
        <v>-32.170163442497099</v>
      </c>
      <c r="K664" s="97">
        <v>-2.5288661364356799</v>
      </c>
      <c r="L664" s="90">
        <v>-3.74171120902247</v>
      </c>
      <c r="M664" s="90">
        <v>-25.677381691813899</v>
      </c>
    </row>
    <row r="665" spans="2:13" x14ac:dyDescent="0.3">
      <c r="B665" s="27" t="s">
        <v>661</v>
      </c>
      <c r="C665" s="62" t="s">
        <v>3744</v>
      </c>
      <c r="D665" s="25" t="s">
        <v>3036</v>
      </c>
      <c r="E665" s="25" t="s">
        <v>4093</v>
      </c>
      <c r="F665" s="26">
        <v>44096</v>
      </c>
      <c r="H665" s="90">
        <v>-0.26609744363668097</v>
      </c>
      <c r="I665" s="90">
        <v>-8.8443699471099499</v>
      </c>
      <c r="J665" s="90">
        <v>-27.7601246498234</v>
      </c>
      <c r="K665" s="97">
        <v>-2.5007587651089098</v>
      </c>
      <c r="L665" s="90">
        <v>-3.58893765260291</v>
      </c>
      <c r="M665" s="90">
        <v>-21.683298053802002</v>
      </c>
    </row>
    <row r="666" spans="2:13" x14ac:dyDescent="0.3">
      <c r="B666" s="27" t="s">
        <v>662</v>
      </c>
      <c r="C666" s="62" t="s">
        <v>3745</v>
      </c>
      <c r="D666" s="25" t="s">
        <v>3036</v>
      </c>
      <c r="E666" s="25" t="s">
        <v>4116</v>
      </c>
      <c r="F666" s="26">
        <v>44096</v>
      </c>
      <c r="H666" s="90">
        <v>-0.26513994016568199</v>
      </c>
      <c r="I666" s="90">
        <v>-8.8163756196154299</v>
      </c>
      <c r="J666" s="90">
        <v>-27.501918163034102</v>
      </c>
      <c r="K666" s="97">
        <v>-2.4970115661744798</v>
      </c>
      <c r="L666" s="90">
        <v>-3.5685870497218302</v>
      </c>
      <c r="M666" s="90">
        <v>-21.480196870368701</v>
      </c>
    </row>
    <row r="667" spans="2:13" x14ac:dyDescent="0.3">
      <c r="B667" s="27" t="s">
        <v>663</v>
      </c>
      <c r="C667" s="62" t="s">
        <v>3746</v>
      </c>
      <c r="D667" s="25" t="s">
        <v>3036</v>
      </c>
      <c r="E667" s="25" t="s">
        <v>4102</v>
      </c>
      <c r="F667" s="26">
        <v>44096</v>
      </c>
      <c r="H667" s="90">
        <v>-0.27265344078841702</v>
      </c>
      <c r="I667" s="90">
        <v>-9.1498908492212596</v>
      </c>
      <c r="J667" s="90">
        <v>-32.012044997478398</v>
      </c>
      <c r="K667" s="97">
        <v>-2.5264077900828901</v>
      </c>
      <c r="L667" s="90">
        <v>-3.7283104786183698</v>
      </c>
      <c r="M667" s="90">
        <v>-25.552172071096699</v>
      </c>
    </row>
    <row r="668" spans="2:13" x14ac:dyDescent="0.3">
      <c r="B668" s="27" t="s">
        <v>664</v>
      </c>
      <c r="C668" s="62" t="s">
        <v>3747</v>
      </c>
      <c r="D668" s="25" t="s">
        <v>3036</v>
      </c>
      <c r="E668" s="25" t="s">
        <v>4128</v>
      </c>
      <c r="F668" s="26">
        <v>44096</v>
      </c>
      <c r="H668" s="90">
        <v>-0.27061139426223202</v>
      </c>
      <c r="I668" s="90">
        <v>-9.0902116358920502</v>
      </c>
      <c r="J668" s="90">
        <v>-31.496613267692702</v>
      </c>
      <c r="K668" s="97">
        <v>-2.5184069213537401</v>
      </c>
      <c r="L668" s="90">
        <v>-3.6848302273028799</v>
      </c>
      <c r="M668" s="90">
        <v>-25.1446472919197</v>
      </c>
    </row>
    <row r="669" spans="2:13" x14ac:dyDescent="0.3">
      <c r="B669" s="27" t="s">
        <v>665</v>
      </c>
      <c r="C669" s="62" t="s">
        <v>3748</v>
      </c>
      <c r="D669" s="25" t="s">
        <v>3036</v>
      </c>
      <c r="E669" s="25" t="s">
        <v>4129</v>
      </c>
      <c r="F669" s="26">
        <v>44096</v>
      </c>
      <c r="H669" s="90">
        <v>-0.26735639403341299</v>
      </c>
      <c r="I669" s="90">
        <v>-8.9953072110802204</v>
      </c>
      <c r="J669" s="90">
        <v>-30.669680793478602</v>
      </c>
      <c r="K669" s="97">
        <v>-2.5056785714696201</v>
      </c>
      <c r="L669" s="90">
        <v>-3.61571559906224</v>
      </c>
      <c r="M669" s="90">
        <v>-24.4925668965152</v>
      </c>
    </row>
    <row r="670" spans="2:13" x14ac:dyDescent="0.3">
      <c r="B670" s="27" t="s">
        <v>666</v>
      </c>
      <c r="C670" s="62" t="s">
        <v>3749</v>
      </c>
      <c r="D670" s="25" t="s">
        <v>3036</v>
      </c>
      <c r="E670" s="25" t="s">
        <v>4130</v>
      </c>
      <c r="F670" s="26">
        <v>44096</v>
      </c>
      <c r="H670" s="90">
        <v>-0.26473235275261697</v>
      </c>
      <c r="I670" s="90">
        <v>-8.9185917505383294</v>
      </c>
      <c r="J670" s="90">
        <v>-29.994583808554999</v>
      </c>
      <c r="K670" s="97">
        <v>-2.4954113971943999</v>
      </c>
      <c r="L670" s="90">
        <v>-3.5598726884927601</v>
      </c>
      <c r="M670" s="90">
        <v>-23.961813525500499</v>
      </c>
    </row>
    <row r="671" spans="2:13" x14ac:dyDescent="0.3">
      <c r="B671" s="27" t="s">
        <v>667</v>
      </c>
      <c r="C671" s="62" t="s">
        <v>3750</v>
      </c>
      <c r="D671" s="25" t="s">
        <v>3036</v>
      </c>
      <c r="E671" s="25" t="s">
        <v>4108</v>
      </c>
      <c r="F671" s="26">
        <v>44096</v>
      </c>
      <c r="H671" s="90">
        <v>-0.26118672949451099</v>
      </c>
      <c r="I671" s="90">
        <v>-8.8147659096721291</v>
      </c>
      <c r="J671" s="90">
        <v>-29.071082510461601</v>
      </c>
      <c r="K671" s="97">
        <v>-2.4815361410219299</v>
      </c>
      <c r="L671" s="90">
        <v>-3.4843092167648102</v>
      </c>
      <c r="M671" s="90">
        <v>-23.2380999736197</v>
      </c>
    </row>
    <row r="672" spans="2:13" x14ac:dyDescent="0.3">
      <c r="B672" s="27" t="s">
        <v>668</v>
      </c>
      <c r="C672" s="62" t="s">
        <v>3751</v>
      </c>
      <c r="D672" s="25" t="s">
        <v>3036</v>
      </c>
      <c r="E672" s="25" t="s">
        <v>4131</v>
      </c>
      <c r="F672" s="26">
        <v>44096</v>
      </c>
      <c r="H672" s="90">
        <v>-0.26513912098380399</v>
      </c>
      <c r="I672" s="90">
        <v>-8.8170080151030596</v>
      </c>
      <c r="J672" s="90">
        <v>-27.504997882177101</v>
      </c>
      <c r="K672" s="97">
        <v>-2.4970183159894099</v>
      </c>
      <c r="L672" s="90">
        <v>-3.5685958764588599</v>
      </c>
      <c r="M672" s="90">
        <v>-21.4834075444669</v>
      </c>
    </row>
    <row r="673" spans="2:13" x14ac:dyDescent="0.3">
      <c r="B673" s="27" t="s">
        <v>669</v>
      </c>
      <c r="C673" s="62" t="s">
        <v>3752</v>
      </c>
      <c r="D673" s="25" t="s">
        <v>3036</v>
      </c>
      <c r="E673" s="25" t="s">
        <v>4132</v>
      </c>
      <c r="F673" s="26">
        <v>44096</v>
      </c>
      <c r="H673" s="90">
        <v>-0.26459184828127003</v>
      </c>
      <c r="I673" s="90">
        <v>-8.8003817836579401</v>
      </c>
      <c r="J673" s="90">
        <v>-27.358093926159199</v>
      </c>
      <c r="K673" s="97">
        <v>-2.4948796351964102</v>
      </c>
      <c r="L673" s="90">
        <v>-3.5569641780966799</v>
      </c>
      <c r="M673" s="90">
        <v>-21.368396609526801</v>
      </c>
    </row>
    <row r="674" spans="2:13" x14ac:dyDescent="0.3">
      <c r="B674" s="27" t="s">
        <v>670</v>
      </c>
      <c r="C674" s="62" t="s">
        <v>3753</v>
      </c>
      <c r="D674" s="25" t="s">
        <v>3036</v>
      </c>
      <c r="E674" s="25" t="s">
        <v>4133</v>
      </c>
      <c r="F674" s="26">
        <v>44096</v>
      </c>
      <c r="H674" s="90">
        <v>-0.26404341797387998</v>
      </c>
      <c r="I674" s="90">
        <v>-8.7843747618608194</v>
      </c>
      <c r="J674" s="90">
        <v>-27.211691583128399</v>
      </c>
      <c r="K674" s="97">
        <v>-2.4927421282882301</v>
      </c>
      <c r="L674" s="90">
        <v>-3.54532315077449</v>
      </c>
      <c r="M674" s="90">
        <v>-21.253953651932498</v>
      </c>
    </row>
    <row r="675" spans="2:13" x14ac:dyDescent="0.3">
      <c r="B675" s="27" t="s">
        <v>671</v>
      </c>
      <c r="C675" s="62" t="s">
        <v>3754</v>
      </c>
      <c r="D675" s="25" t="s">
        <v>3036</v>
      </c>
      <c r="E675" s="25" t="s">
        <v>4134</v>
      </c>
      <c r="F675" s="26">
        <v>44096</v>
      </c>
      <c r="H675" s="90">
        <v>-0.26390802031528399</v>
      </c>
      <c r="I675" s="90">
        <v>-8.7804154775803909</v>
      </c>
      <c r="J675" s="90">
        <v>-27.176938729477101</v>
      </c>
      <c r="K675" s="97">
        <v>-2.4922099442847001</v>
      </c>
      <c r="L675" s="90">
        <v>-3.5424503690592202</v>
      </c>
      <c r="M675" s="90">
        <v>-21.227347874722899</v>
      </c>
    </row>
    <row r="676" spans="2:13" x14ac:dyDescent="0.3">
      <c r="B676" s="27" t="s">
        <v>672</v>
      </c>
      <c r="C676" s="62" t="s">
        <v>3755</v>
      </c>
      <c r="D676" s="25" t="s">
        <v>3037</v>
      </c>
      <c r="E676" s="25" t="s">
        <v>4092</v>
      </c>
      <c r="F676" s="26">
        <v>44096</v>
      </c>
      <c r="H676" s="90">
        <v>-0.15251791146511101</v>
      </c>
      <c r="I676" s="90">
        <v>-2.0140240735599901</v>
      </c>
      <c r="J676" s="90">
        <v>1.8728206701780401</v>
      </c>
      <c r="K676" s="97">
        <v>-0.84421240053416102</v>
      </c>
      <c r="L676" s="90">
        <v>-2.36441728538921</v>
      </c>
      <c r="M676" s="90">
        <v>-0.86199245952229797</v>
      </c>
    </row>
    <row r="677" spans="2:13" x14ac:dyDescent="0.3">
      <c r="B677" s="27" t="s">
        <v>673</v>
      </c>
      <c r="C677" s="62" t="s">
        <v>3756</v>
      </c>
      <c r="D677" s="25" t="s">
        <v>3037</v>
      </c>
      <c r="E677" s="25" t="s">
        <v>4093</v>
      </c>
      <c r="F677" s="26">
        <v>44096</v>
      </c>
      <c r="H677" s="90">
        <v>-0.149727029565838</v>
      </c>
      <c r="I677" s="90">
        <v>-1.92653076610441</v>
      </c>
      <c r="J677" s="90">
        <v>2.7099130677015602</v>
      </c>
      <c r="K677" s="97">
        <v>-0.83313480208744295</v>
      </c>
      <c r="L677" s="90">
        <v>-2.3044932427183098</v>
      </c>
      <c r="M677" s="90">
        <v>-0.12565392007672899</v>
      </c>
    </row>
    <row r="678" spans="2:13" x14ac:dyDescent="0.3">
      <c r="B678" s="27" t="s">
        <v>674</v>
      </c>
      <c r="C678" s="62" t="s">
        <v>3757</v>
      </c>
      <c r="D678" s="25" t="s">
        <v>3037</v>
      </c>
      <c r="E678" s="25" t="s">
        <v>4116</v>
      </c>
      <c r="F678" s="26">
        <v>44096</v>
      </c>
      <c r="H678" s="90">
        <v>-0.14890586853653101</v>
      </c>
      <c r="I678" s="90">
        <v>-1.9007218327715201</v>
      </c>
      <c r="J678" s="90">
        <v>3.0208200239940202</v>
      </c>
      <c r="K678" s="97">
        <v>-0.82987788318860101</v>
      </c>
      <c r="L678" s="90">
        <v>-2.2868168977765899</v>
      </c>
      <c r="M678" s="90">
        <v>9.2798170044261497E-2</v>
      </c>
    </row>
    <row r="679" spans="2:13" x14ac:dyDescent="0.3">
      <c r="B679" s="27" t="s">
        <v>675</v>
      </c>
      <c r="C679" s="62" t="s">
        <v>3758</v>
      </c>
      <c r="D679" s="25" t="s">
        <v>3037</v>
      </c>
      <c r="E679" s="25" t="s">
        <v>4102</v>
      </c>
      <c r="F679" s="26">
        <v>44096</v>
      </c>
      <c r="H679" s="90">
        <v>-0.152873940260179</v>
      </c>
      <c r="I679" s="90">
        <v>-2.0253644614058399</v>
      </c>
      <c r="J679" s="90">
        <v>1.5260235717505599</v>
      </c>
      <c r="K679" s="97">
        <v>-0.84564244252760501</v>
      </c>
      <c r="L679" s="90">
        <v>-2.3721830505564898</v>
      </c>
      <c r="M679" s="90">
        <v>-0.95899653724700296</v>
      </c>
    </row>
    <row r="680" spans="2:13" x14ac:dyDescent="0.3">
      <c r="B680" s="27" t="s">
        <v>676</v>
      </c>
      <c r="C680" s="62" t="s">
        <v>3759</v>
      </c>
      <c r="D680" s="25" t="s">
        <v>3037</v>
      </c>
      <c r="E680" s="25" t="s">
        <v>4162</v>
      </c>
      <c r="F680" s="26">
        <v>44096</v>
      </c>
      <c r="H680" s="90">
        <v>-0.14699724697493399</v>
      </c>
      <c r="I680" s="90">
        <v>-1.8405035947580499</v>
      </c>
      <c r="J680" s="90">
        <v>3.7500558191823101</v>
      </c>
      <c r="K680" s="97">
        <v>-0.82226685253772303</v>
      </c>
      <c r="L680" s="90">
        <v>-2.24558376166897</v>
      </c>
      <c r="M680" s="90">
        <v>0.60429824643506402</v>
      </c>
    </row>
    <row r="681" spans="2:13" x14ac:dyDescent="0.3">
      <c r="B681" s="27" t="s">
        <v>677</v>
      </c>
      <c r="C681" s="62" t="s">
        <v>3760</v>
      </c>
      <c r="D681" s="25" t="s">
        <v>3037</v>
      </c>
      <c r="E681" s="25" t="s">
        <v>4128</v>
      </c>
      <c r="F681" s="26">
        <v>44096</v>
      </c>
      <c r="H681" s="90">
        <v>-0.151781870590639</v>
      </c>
      <c r="I681" s="90">
        <v>-1.9909991618988001</v>
      </c>
      <c r="J681" s="90">
        <v>1.93604622509156</v>
      </c>
      <c r="K681" s="97">
        <v>-0.84129007736919403</v>
      </c>
      <c r="L681" s="90">
        <v>-2.34864135618409</v>
      </c>
      <c r="M681" s="90">
        <v>-0.67015053409704695</v>
      </c>
    </row>
    <row r="682" spans="2:13" x14ac:dyDescent="0.3">
      <c r="B682" s="27" t="s">
        <v>678</v>
      </c>
      <c r="C682" s="62" t="s">
        <v>3761</v>
      </c>
      <c r="D682" s="25" t="s">
        <v>3037</v>
      </c>
      <c r="E682" s="25" t="s">
        <v>4129</v>
      </c>
      <c r="F682" s="26">
        <v>44096</v>
      </c>
      <c r="H682" s="90">
        <v>-0.14918572596798199</v>
      </c>
      <c r="I682" s="90">
        <v>-1.9093386680651701</v>
      </c>
      <c r="J682" s="90">
        <v>2.9167840808440801</v>
      </c>
      <c r="K682" s="97">
        <v>-0.83097045171598405</v>
      </c>
      <c r="L682" s="90">
        <v>-2.2927149196220902</v>
      </c>
      <c r="M682" s="90">
        <v>1.9657984921650499E-2</v>
      </c>
    </row>
    <row r="683" spans="2:13" x14ac:dyDescent="0.3">
      <c r="B683" s="27" t="s">
        <v>679</v>
      </c>
      <c r="C683" s="62" t="s">
        <v>3762</v>
      </c>
      <c r="D683" s="25" t="s">
        <v>3037</v>
      </c>
      <c r="E683" s="25" t="s">
        <v>4130</v>
      </c>
      <c r="F683" s="26">
        <v>44096</v>
      </c>
      <c r="H683" s="90">
        <v>-0.14808801643084701</v>
      </c>
      <c r="I683" s="90">
        <v>-1.8749333409687099</v>
      </c>
      <c r="J683" s="90">
        <v>3.3472501474534502</v>
      </c>
      <c r="K683" s="97">
        <v>-0.82662141085165797</v>
      </c>
      <c r="L683" s="90">
        <v>-2.2691593208946901</v>
      </c>
      <c r="M683" s="90">
        <v>0.32579186790826498</v>
      </c>
    </row>
    <row r="684" spans="2:13" x14ac:dyDescent="0.3">
      <c r="B684" s="27" t="s">
        <v>680</v>
      </c>
      <c r="C684" s="62" t="s">
        <v>3763</v>
      </c>
      <c r="D684" s="25" t="s">
        <v>3037</v>
      </c>
      <c r="E684" s="25" t="s">
        <v>4131</v>
      </c>
      <c r="F684" s="26">
        <v>44096</v>
      </c>
      <c r="H684" s="90">
        <v>-0.14891107184666899</v>
      </c>
      <c r="I684" s="90">
        <v>-1.9007345350473801</v>
      </c>
      <c r="J684" s="90">
        <v>3.0204667091311399</v>
      </c>
      <c r="K684" s="97">
        <v>-0.82988766562266403</v>
      </c>
      <c r="L684" s="90">
        <v>-2.2868211531204001</v>
      </c>
      <c r="M684" s="90">
        <v>9.2464507542899796E-2</v>
      </c>
    </row>
    <row r="685" spans="2:13" x14ac:dyDescent="0.3">
      <c r="B685" s="27" t="s">
        <v>681</v>
      </c>
      <c r="C685" s="62" t="s">
        <v>3764</v>
      </c>
      <c r="D685" s="25" t="s">
        <v>3037</v>
      </c>
      <c r="E685" s="25" t="s">
        <v>4132</v>
      </c>
      <c r="F685" s="26">
        <v>44096</v>
      </c>
      <c r="H685" s="90">
        <v>-0.14836334230494699</v>
      </c>
      <c r="I685" s="90">
        <v>-1.88352065933941</v>
      </c>
      <c r="J685" s="90">
        <v>3.2283684728099602</v>
      </c>
      <c r="K685" s="97">
        <v>-0.82771304041671101</v>
      </c>
      <c r="L685" s="90">
        <v>-2.2750347060537002</v>
      </c>
      <c r="M685" s="90">
        <v>0.23841199217713399</v>
      </c>
    </row>
    <row r="686" spans="2:13" x14ac:dyDescent="0.3">
      <c r="B686" s="27" t="s">
        <v>682</v>
      </c>
      <c r="C686" s="62" t="s">
        <v>3765</v>
      </c>
      <c r="D686" s="25" t="s">
        <v>3037</v>
      </c>
      <c r="E686" s="25" t="s">
        <v>4133</v>
      </c>
      <c r="F686" s="26">
        <v>44096</v>
      </c>
      <c r="H686" s="90">
        <v>-0.14808881114731801</v>
      </c>
      <c r="I686" s="90">
        <v>-1.8749251191366101</v>
      </c>
      <c r="J686" s="90">
        <v>3.33487633724872</v>
      </c>
      <c r="K686" s="97">
        <v>-0.826613727622316</v>
      </c>
      <c r="L686" s="90">
        <v>-2.2691476686304699</v>
      </c>
      <c r="M686" s="90">
        <v>0.31376231127069298</v>
      </c>
    </row>
    <row r="687" spans="2:13" x14ac:dyDescent="0.3">
      <c r="B687" s="27" t="s">
        <v>683</v>
      </c>
      <c r="C687" s="62" t="s">
        <v>3766</v>
      </c>
      <c r="D687" s="25" t="s">
        <v>3037</v>
      </c>
      <c r="E687" s="25" t="s">
        <v>4134</v>
      </c>
      <c r="F687" s="26">
        <v>44096</v>
      </c>
      <c r="H687" s="90">
        <v>-0.147679181282001</v>
      </c>
      <c r="I687" s="90">
        <v>-1.86204796718812</v>
      </c>
      <c r="J687" s="90">
        <v>3.48978459842328</v>
      </c>
      <c r="K687" s="97">
        <v>-0.82499346299300702</v>
      </c>
      <c r="L687" s="90">
        <v>-2.2603341640206098</v>
      </c>
      <c r="M687" s="90">
        <v>0.42205546160403201</v>
      </c>
    </row>
    <row r="688" spans="2:13" x14ac:dyDescent="0.3">
      <c r="B688" s="27" t="s">
        <v>684</v>
      </c>
      <c r="C688" s="62" t="s">
        <v>3767</v>
      </c>
      <c r="D688" s="25" t="s">
        <v>3038</v>
      </c>
      <c r="E688" s="25" t="s">
        <v>4092</v>
      </c>
      <c r="F688" s="26">
        <v>44096</v>
      </c>
      <c r="H688" s="90">
        <v>-0.102163723204285</v>
      </c>
      <c r="I688" s="90">
        <v>-1.2048955644786501</v>
      </c>
      <c r="J688" s="90">
        <v>0.116588909986604</v>
      </c>
      <c r="K688" s="97">
        <v>-0.58800426495508895</v>
      </c>
      <c r="L688" s="90">
        <v>-1.69446563768361</v>
      </c>
      <c r="M688" s="90">
        <v>-2.6128173885808799E-2</v>
      </c>
    </row>
    <row r="689" spans="2:13" x14ac:dyDescent="0.3">
      <c r="B689" s="27" t="s">
        <v>685</v>
      </c>
      <c r="C689" s="62" t="s">
        <v>3768</v>
      </c>
      <c r="D689" s="25" t="s">
        <v>3038</v>
      </c>
      <c r="E689" s="25" t="s">
        <v>4093</v>
      </c>
      <c r="F689" s="26">
        <v>44096</v>
      </c>
      <c r="H689" s="90">
        <v>-9.9111222607461996E-2</v>
      </c>
      <c r="I689" s="90">
        <v>-1.1080125993430601</v>
      </c>
      <c r="J689" s="90">
        <v>1.04304395990766</v>
      </c>
      <c r="K689" s="97">
        <v>-0.575815670345037</v>
      </c>
      <c r="L689" s="90">
        <v>-1.62819303686774</v>
      </c>
      <c r="M689" s="90">
        <v>0.79188511936081296</v>
      </c>
    </row>
    <row r="690" spans="2:13" x14ac:dyDescent="0.3">
      <c r="B690" s="27" t="s">
        <v>686</v>
      </c>
      <c r="C690" s="62" t="s">
        <v>3769</v>
      </c>
      <c r="D690" s="25" t="s">
        <v>3038</v>
      </c>
      <c r="E690" s="25" t="s">
        <v>4116</v>
      </c>
      <c r="F690" s="26">
        <v>44096</v>
      </c>
      <c r="H690" s="90">
        <v>-9.8153029739478398E-2</v>
      </c>
      <c r="I690" s="90">
        <v>-1.07765673001268</v>
      </c>
      <c r="J690" s="90">
        <v>1.40030487837066</v>
      </c>
      <c r="K690" s="97">
        <v>-0.57200762312277198</v>
      </c>
      <c r="L690" s="90">
        <v>-1.60743819851632</v>
      </c>
      <c r="M690" s="90">
        <v>1.0493485064216701</v>
      </c>
    </row>
    <row r="691" spans="2:13" x14ac:dyDescent="0.3">
      <c r="B691" s="27" t="s">
        <v>687</v>
      </c>
      <c r="C691" s="62" t="s">
        <v>3770</v>
      </c>
      <c r="D691" s="25" t="s">
        <v>3038</v>
      </c>
      <c r="E691" s="25" t="s">
        <v>4102</v>
      </c>
      <c r="F691" s="26">
        <v>44096</v>
      </c>
      <c r="H691" s="90">
        <v>-0.101982420892455</v>
      </c>
      <c r="I691" s="90">
        <v>-1.1990028686341201</v>
      </c>
      <c r="J691" s="90">
        <v>0.17754436339600899</v>
      </c>
      <c r="K691" s="97">
        <v>-0.58726561746880201</v>
      </c>
      <c r="L691" s="90">
        <v>-1.6904450714719099</v>
      </c>
      <c r="M691" s="90">
        <v>2.3707255058980099E-2</v>
      </c>
    </row>
    <row r="692" spans="2:13" x14ac:dyDescent="0.3">
      <c r="B692" s="27" t="s">
        <v>688</v>
      </c>
      <c r="C692" s="62" t="s">
        <v>3771</v>
      </c>
      <c r="D692" s="25" t="s">
        <v>3038</v>
      </c>
      <c r="E692" s="25" t="s">
        <v>4162</v>
      </c>
      <c r="F692" s="26">
        <v>44096</v>
      </c>
      <c r="H692" s="90">
        <v>-9.6508340629952699E-2</v>
      </c>
      <c r="I692" s="90">
        <v>-1.0255904387122401</v>
      </c>
      <c r="J692" s="90">
        <v>2.0155846021225399</v>
      </c>
      <c r="K692" s="97">
        <v>-0.56546573168816405</v>
      </c>
      <c r="L692" s="90">
        <v>-1.5718443211881099</v>
      </c>
      <c r="M692" s="90">
        <v>1.4921740912541299</v>
      </c>
    </row>
    <row r="693" spans="2:13" x14ac:dyDescent="0.3">
      <c r="B693" s="27" t="s">
        <v>689</v>
      </c>
      <c r="C693" s="62" t="s">
        <v>3772</v>
      </c>
      <c r="D693" s="25" t="s">
        <v>3038</v>
      </c>
      <c r="E693" s="25" t="s">
        <v>4128</v>
      </c>
      <c r="F693" s="26">
        <v>44096</v>
      </c>
      <c r="H693" s="90">
        <v>-0.100887292501284</v>
      </c>
      <c r="I693" s="90">
        <v>-1.1643325655313701</v>
      </c>
      <c r="J693" s="90">
        <v>0.38316368809319101</v>
      </c>
      <c r="K693" s="97">
        <v>-0.58289788958063604</v>
      </c>
      <c r="L693" s="90">
        <v>-1.6667293009959401</v>
      </c>
      <c r="M693" s="90">
        <v>0.31566324323648598</v>
      </c>
    </row>
    <row r="694" spans="2:13" x14ac:dyDescent="0.3">
      <c r="B694" s="27" t="s">
        <v>690</v>
      </c>
      <c r="C694" s="62" t="s">
        <v>3773</v>
      </c>
      <c r="D694" s="25" t="s">
        <v>3038</v>
      </c>
      <c r="E694" s="25" t="s">
        <v>4129</v>
      </c>
      <c r="F694" s="26">
        <v>44096</v>
      </c>
      <c r="H694" s="90">
        <v>-9.8559850357560194E-2</v>
      </c>
      <c r="I694" s="90">
        <v>-1.0906695649282501</v>
      </c>
      <c r="J694" s="90">
        <v>1.2469591654735299</v>
      </c>
      <c r="K694" s="97">
        <v>-0.57363833375347895</v>
      </c>
      <c r="L694" s="90">
        <v>-1.61633980978877</v>
      </c>
      <c r="M694" s="90">
        <v>0.93886167051096003</v>
      </c>
    </row>
    <row r="695" spans="2:13" x14ac:dyDescent="0.3">
      <c r="B695" s="27" t="s">
        <v>691</v>
      </c>
      <c r="C695" s="62" t="s">
        <v>3774</v>
      </c>
      <c r="D695" s="25" t="s">
        <v>3038</v>
      </c>
      <c r="E695" s="25" t="s">
        <v>4130</v>
      </c>
      <c r="F695" s="26">
        <v>44096</v>
      </c>
      <c r="H695" s="90">
        <v>-9.7600378103379598E-2</v>
      </c>
      <c r="I695" s="90">
        <v>-1.06031775712836</v>
      </c>
      <c r="J695" s="90">
        <v>1.60492430550221</v>
      </c>
      <c r="K695" s="97">
        <v>-0.56982989499374503</v>
      </c>
      <c r="L695" s="90">
        <v>-1.5955829788254099</v>
      </c>
      <c r="M695" s="90">
        <v>1.19669791947672</v>
      </c>
    </row>
    <row r="696" spans="2:13" x14ac:dyDescent="0.3">
      <c r="B696" s="27" t="s">
        <v>692</v>
      </c>
      <c r="C696" s="62" t="s">
        <v>3775</v>
      </c>
      <c r="D696" s="25" t="s">
        <v>3038</v>
      </c>
      <c r="E696" s="25" t="s">
        <v>4131</v>
      </c>
      <c r="F696" s="26">
        <v>44096</v>
      </c>
      <c r="H696" s="90">
        <v>-9.8145952961203903E-2</v>
      </c>
      <c r="I696" s="90">
        <v>-1.07763948999491</v>
      </c>
      <c r="J696" s="90">
        <v>1.4002362648170701</v>
      </c>
      <c r="K696" s="97">
        <v>-0.57199722605219006</v>
      </c>
      <c r="L696" s="90">
        <v>-1.60743200840443</v>
      </c>
      <c r="M696" s="90">
        <v>1.04927737156686</v>
      </c>
    </row>
    <row r="697" spans="2:13" x14ac:dyDescent="0.3">
      <c r="B697" s="27" t="s">
        <v>693</v>
      </c>
      <c r="C697" s="62" t="s">
        <v>3776</v>
      </c>
      <c r="D697" s="25" t="s">
        <v>3038</v>
      </c>
      <c r="E697" s="25" t="s">
        <v>4132</v>
      </c>
      <c r="F697" s="26">
        <v>44096</v>
      </c>
      <c r="H697" s="90">
        <v>-9.7736174302554005E-2</v>
      </c>
      <c r="I697" s="90">
        <v>-1.0646570501194199</v>
      </c>
      <c r="J697" s="90">
        <v>1.5568010392598799</v>
      </c>
      <c r="K697" s="97">
        <v>-0.57037325796045502</v>
      </c>
      <c r="L697" s="90">
        <v>-1.5985464882760401</v>
      </c>
      <c r="M697" s="90">
        <v>1.1628821150225099</v>
      </c>
    </row>
    <row r="698" spans="2:13" x14ac:dyDescent="0.3">
      <c r="B698" s="27" t="s">
        <v>694</v>
      </c>
      <c r="C698" s="62" t="s">
        <v>3777</v>
      </c>
      <c r="D698" s="25" t="s">
        <v>3038</v>
      </c>
      <c r="E698" s="25" t="s">
        <v>4133</v>
      </c>
      <c r="F698" s="26">
        <v>44096</v>
      </c>
      <c r="H698" s="90">
        <v>-9.7469675984029905E-2</v>
      </c>
      <c r="I698" s="90">
        <v>-1.05598634390844</v>
      </c>
      <c r="J698" s="90">
        <v>1.6562101061936101</v>
      </c>
      <c r="K698" s="97">
        <v>-0.56929052807390701</v>
      </c>
      <c r="L698" s="90">
        <v>-1.5926163011499701</v>
      </c>
      <c r="M698" s="90">
        <v>1.2336082476394901</v>
      </c>
    </row>
    <row r="699" spans="2:13" x14ac:dyDescent="0.3">
      <c r="B699" s="27" t="s">
        <v>695</v>
      </c>
      <c r="C699" s="62" t="s">
        <v>3778</v>
      </c>
      <c r="D699" s="25" t="s">
        <v>3038</v>
      </c>
      <c r="E699" s="25" t="s">
        <v>4134</v>
      </c>
      <c r="F699" s="26">
        <v>44096</v>
      </c>
      <c r="H699" s="90">
        <v>-9.7193995316047194E-2</v>
      </c>
      <c r="I699" s="90">
        <v>-1.0473104741322501</v>
      </c>
      <c r="J699" s="90">
        <v>1.75876525063359</v>
      </c>
      <c r="K699" s="97">
        <v>-0.56818580005710795</v>
      </c>
      <c r="L699" s="90">
        <v>-1.58669632564852</v>
      </c>
      <c r="M699" s="90">
        <v>1.30741967150243</v>
      </c>
    </row>
    <row r="700" spans="2:13" x14ac:dyDescent="0.3">
      <c r="B700" s="27" t="s">
        <v>696</v>
      </c>
      <c r="C700" s="62" t="s">
        <v>3779</v>
      </c>
      <c r="D700" s="25" t="s">
        <v>3039</v>
      </c>
      <c r="E700" s="25" t="s">
        <v>4092</v>
      </c>
      <c r="F700" s="26">
        <v>44096</v>
      </c>
      <c r="H700" s="90">
        <v>7.4554918683134006E-5</v>
      </c>
      <c r="I700" s="90">
        <v>4.1653052903711796E-3</v>
      </c>
      <c r="J700" s="90">
        <v>0.61490911557484695</v>
      </c>
      <c r="K700" s="97">
        <v>3.87686850444879E-4</v>
      </c>
      <c r="L700" s="90">
        <v>3.0220486223697701E-3</v>
      </c>
      <c r="M700" s="90">
        <v>0.36452044259931399</v>
      </c>
    </row>
    <row r="701" spans="2:13" x14ac:dyDescent="0.3">
      <c r="B701" s="27" t="s">
        <v>697</v>
      </c>
      <c r="C701" s="62" t="s">
        <v>3780</v>
      </c>
      <c r="D701" s="25" t="s">
        <v>3039</v>
      </c>
      <c r="E701" s="25" t="s">
        <v>4088</v>
      </c>
      <c r="F701" s="26">
        <v>44096</v>
      </c>
      <c r="H701" s="90">
        <v>1.3663247955264499E-4</v>
      </c>
      <c r="I701" s="90">
        <v>4.4659196646534803E-3</v>
      </c>
      <c r="J701" s="90">
        <v>0.80158163436863095</v>
      </c>
      <c r="K701" s="97">
        <v>5.5372365750372399E-4</v>
      </c>
      <c r="L701" s="90">
        <v>2.9484688639058701E-3</v>
      </c>
      <c r="M701" s="90">
        <v>0.46642775014333898</v>
      </c>
    </row>
    <row r="702" spans="2:13" x14ac:dyDescent="0.3">
      <c r="B702" s="27" t="s">
        <v>698</v>
      </c>
      <c r="C702" s="62" t="s">
        <v>3781</v>
      </c>
      <c r="D702" s="25" t="s">
        <v>3039</v>
      </c>
      <c r="E702" s="25" t="s">
        <v>4096</v>
      </c>
      <c r="F702" s="26">
        <v>44096</v>
      </c>
      <c r="H702" s="90">
        <v>1.7333113646600401E-4</v>
      </c>
      <c r="I702" s="90">
        <v>5.9874890212086003E-3</v>
      </c>
      <c r="J702" s="90">
        <v>0.99220799274917204</v>
      </c>
      <c r="K702" s="97">
        <v>6.8610534071922302E-4</v>
      </c>
      <c r="L702" s="90">
        <v>3.9073151128832303E-3</v>
      </c>
      <c r="M702" s="90">
        <v>0.57602695833338702</v>
      </c>
    </row>
    <row r="703" spans="2:13" x14ac:dyDescent="0.3">
      <c r="B703" s="27" t="s">
        <v>699</v>
      </c>
      <c r="C703" s="62" t="s">
        <v>3782</v>
      </c>
      <c r="D703" s="25" t="s">
        <v>3039</v>
      </c>
      <c r="E703" s="25" t="s">
        <v>4097</v>
      </c>
      <c r="F703" s="26">
        <v>44096</v>
      </c>
      <c r="H703" s="90">
        <v>8.6376894614659196E-4</v>
      </c>
      <c r="I703" s="90">
        <v>2.9871383776480801E-2</v>
      </c>
      <c r="J703" s="90">
        <v>1.4886346250932501</v>
      </c>
      <c r="K703" s="97">
        <v>3.5944914998253799E-3</v>
      </c>
      <c r="L703" s="90">
        <v>2.0400076937221501E-2</v>
      </c>
      <c r="M703" s="90">
        <v>0.910036657296587</v>
      </c>
    </row>
    <row r="704" spans="2:13" x14ac:dyDescent="0.3">
      <c r="B704" s="27" t="s">
        <v>700</v>
      </c>
      <c r="C704" s="62" t="s">
        <v>3783</v>
      </c>
      <c r="D704" s="25" t="s">
        <v>3039</v>
      </c>
      <c r="E704" s="25" t="s">
        <v>4107</v>
      </c>
      <c r="F704" s="26">
        <v>44096</v>
      </c>
      <c r="H704" s="90">
        <v>1.1263149644946699E-3</v>
      </c>
      <c r="I704" s="90">
        <v>4.3286753680149601E-2</v>
      </c>
      <c r="J704" s="90">
        <v>1.6427858836323099</v>
      </c>
      <c r="K704" s="97">
        <v>4.8298170440830299E-3</v>
      </c>
      <c r="L704" s="90">
        <v>2.8607246349565699E-2</v>
      </c>
      <c r="M704" s="90">
        <v>1.02262714462995</v>
      </c>
    </row>
    <row r="705" spans="2:13" x14ac:dyDescent="0.3">
      <c r="B705" s="27" t="s">
        <v>701</v>
      </c>
      <c r="C705" s="62" t="s">
        <v>3784</v>
      </c>
      <c r="D705" s="25" t="s">
        <v>3039</v>
      </c>
      <c r="E705" s="25" t="s">
        <v>4109</v>
      </c>
      <c r="F705" s="26">
        <v>44096</v>
      </c>
      <c r="H705" s="90">
        <v>7.4196977948304298E-4</v>
      </c>
      <c r="I705" s="90">
        <v>2.5502544121991402E-2</v>
      </c>
      <c r="J705" s="90">
        <v>0.85455787848331999</v>
      </c>
      <c r="K705" s="97">
        <v>3.0457358661806198E-3</v>
      </c>
      <c r="L705" s="90">
        <v>1.76905967236962E-2</v>
      </c>
      <c r="M705" s="90">
        <v>0.53886755576968404</v>
      </c>
    </row>
    <row r="706" spans="2:13" x14ac:dyDescent="0.3">
      <c r="B706" s="27" t="s">
        <v>702</v>
      </c>
      <c r="C706" s="62" t="s">
        <v>3785</v>
      </c>
      <c r="D706" s="25" t="s">
        <v>3040</v>
      </c>
      <c r="E706" s="25" t="s">
        <v>4092</v>
      </c>
      <c r="F706" s="26">
        <v>44096</v>
      </c>
      <c r="H706" s="90">
        <v>-0.39526121881863202</v>
      </c>
      <c r="I706" s="90">
        <v>-1.9097173319096299</v>
      </c>
      <c r="J706" s="90">
        <v>19.572904631961102</v>
      </c>
      <c r="K706" s="97">
        <v>-0.38383761684599399</v>
      </c>
      <c r="L706" s="90">
        <v>-2.3029976384350399</v>
      </c>
      <c r="M706" s="90">
        <v>5.3505814268646601</v>
      </c>
    </row>
    <row r="707" spans="2:13" x14ac:dyDescent="0.3">
      <c r="B707" s="27" t="s">
        <v>703</v>
      </c>
      <c r="C707" s="62" t="s">
        <v>3786</v>
      </c>
      <c r="D707" s="25" t="s">
        <v>3040</v>
      </c>
      <c r="E707" s="25" t="s">
        <v>4140</v>
      </c>
      <c r="F707" s="26">
        <v>44096</v>
      </c>
      <c r="H707" s="90">
        <v>-0.38715885166311598</v>
      </c>
      <c r="I707" s="90">
        <v>-3.78744871295567</v>
      </c>
      <c r="J707" s="90">
        <v>-6.76937890721456</v>
      </c>
      <c r="K707" s="97">
        <v>-0.35144490284437802</v>
      </c>
      <c r="L707" s="90">
        <v>-2.1281881741742801</v>
      </c>
      <c r="M707" s="90">
        <v>-18.538651767623399</v>
      </c>
    </row>
    <row r="708" spans="2:13" x14ac:dyDescent="0.3">
      <c r="B708" s="27" t="s">
        <v>704</v>
      </c>
      <c r="C708" s="62" t="s">
        <v>3787</v>
      </c>
      <c r="D708" s="25" t="s">
        <v>3040</v>
      </c>
      <c r="E708" s="25" t="s">
        <v>4093</v>
      </c>
      <c r="F708" s="26">
        <v>44096</v>
      </c>
      <c r="H708" s="90">
        <v>-0.39363692540064199</v>
      </c>
      <c r="I708" s="90">
        <v>-1.85866015490319</v>
      </c>
      <c r="J708" s="90">
        <v>20.291106469987401</v>
      </c>
      <c r="K708" s="97">
        <v>-0.37735124396931502</v>
      </c>
      <c r="L708" s="90">
        <v>-2.2680349661641199</v>
      </c>
      <c r="M708" s="90">
        <v>5.80725617710414</v>
      </c>
    </row>
    <row r="709" spans="2:13" x14ac:dyDescent="0.3">
      <c r="B709" s="27" t="s">
        <v>705</v>
      </c>
      <c r="C709" s="62" t="s">
        <v>3788</v>
      </c>
      <c r="D709" s="25" t="s">
        <v>3040</v>
      </c>
      <c r="E709" s="25" t="s">
        <v>4167</v>
      </c>
      <c r="F709" s="26">
        <v>44096</v>
      </c>
      <c r="H709" s="90">
        <v>-0.39045367184371599</v>
      </c>
      <c r="I709" s="90">
        <v>-1.75820303202272</v>
      </c>
      <c r="J709" s="90">
        <v>21.7157101400662</v>
      </c>
      <c r="K709" s="97">
        <v>-0.364617464492767</v>
      </c>
      <c r="L709" s="90">
        <v>-2.1992760041939601</v>
      </c>
      <c r="M709" s="90">
        <v>6.7108559387634203</v>
      </c>
    </row>
    <row r="710" spans="2:13" x14ac:dyDescent="0.3">
      <c r="B710" s="27" t="s">
        <v>706</v>
      </c>
      <c r="C710" s="62" t="s">
        <v>3789</v>
      </c>
      <c r="D710" s="25" t="s">
        <v>3040</v>
      </c>
      <c r="E710" s="25" t="s">
        <v>4116</v>
      </c>
      <c r="F710" s="26">
        <v>44096</v>
      </c>
      <c r="H710" s="90">
        <v>-0.39849539498391101</v>
      </c>
      <c r="I710" s="90">
        <v>-2.0116943453103899</v>
      </c>
      <c r="J710" s="90">
        <v>18.1495641985675</v>
      </c>
      <c r="K710" s="97">
        <v>-0.39678880430074098</v>
      </c>
      <c r="L710" s="90">
        <v>-2.3728451537863302</v>
      </c>
      <c r="M710" s="90">
        <v>4.4433551838665197</v>
      </c>
    </row>
    <row r="711" spans="2:13" x14ac:dyDescent="0.3">
      <c r="B711" s="27" t="s">
        <v>707</v>
      </c>
      <c r="C711" s="62" t="s">
        <v>3790</v>
      </c>
      <c r="D711" s="25" t="s">
        <v>3040</v>
      </c>
      <c r="E711" s="25" t="s">
        <v>4096</v>
      </c>
      <c r="F711" s="26">
        <v>44096</v>
      </c>
      <c r="H711" s="90">
        <v>-0.38602718996116903</v>
      </c>
      <c r="I711" s="90">
        <v>-1.6183974139494199</v>
      </c>
      <c r="J711" s="90">
        <v>23.724317245796598</v>
      </c>
      <c r="K711" s="97">
        <v>-0.34690135234996</v>
      </c>
      <c r="L711" s="90">
        <v>-2.1036159627328699</v>
      </c>
      <c r="M711" s="90">
        <v>7.9798828577622798</v>
      </c>
    </row>
    <row r="712" spans="2:13" x14ac:dyDescent="0.3">
      <c r="B712" s="27" t="s">
        <v>708</v>
      </c>
      <c r="C712" s="62" t="s">
        <v>3791</v>
      </c>
      <c r="D712" s="25" t="s">
        <v>3040</v>
      </c>
      <c r="E712" s="25" t="s">
        <v>4168</v>
      </c>
      <c r="F712" s="26">
        <v>44096</v>
      </c>
      <c r="H712" s="90">
        <v>0</v>
      </c>
      <c r="I712" s="90">
        <v>0</v>
      </c>
      <c r="J712" s="90">
        <v>0</v>
      </c>
      <c r="K712" s="97">
        <v>0</v>
      </c>
      <c r="L712" s="90">
        <v>0</v>
      </c>
      <c r="M712" s="90">
        <v>0</v>
      </c>
    </row>
    <row r="713" spans="2:13" x14ac:dyDescent="0.3">
      <c r="B713" s="27" t="s">
        <v>709</v>
      </c>
      <c r="C713" s="62" t="s">
        <v>3792</v>
      </c>
      <c r="D713" s="25" t="s">
        <v>3040</v>
      </c>
      <c r="E713" s="25" t="s">
        <v>4097</v>
      </c>
      <c r="F713" s="26">
        <v>44096</v>
      </c>
      <c r="H713" s="90">
        <v>-0.38716498611393002</v>
      </c>
      <c r="I713" s="90">
        <v>-1.6542363980988699</v>
      </c>
      <c r="J713" s="90">
        <v>1.46978592911182</v>
      </c>
      <c r="K713" s="97">
        <v>-0.35144436569680698</v>
      </c>
      <c r="L713" s="90">
        <v>-2.1281357209773</v>
      </c>
      <c r="M713" s="90">
        <v>1.46978592911182</v>
      </c>
    </row>
    <row r="714" spans="2:13" x14ac:dyDescent="0.3">
      <c r="B714" s="27" t="s">
        <v>710</v>
      </c>
      <c r="C714" s="62" t="s">
        <v>3793</v>
      </c>
      <c r="D714" s="25" t="s">
        <v>3040</v>
      </c>
      <c r="E714" s="25" t="s">
        <v>4169</v>
      </c>
      <c r="F714" s="26">
        <v>44096</v>
      </c>
      <c r="H714" s="90">
        <v>-0.38663443292534799</v>
      </c>
      <c r="I714" s="90">
        <v>-1.63789738626292</v>
      </c>
      <c r="J714" s="90">
        <v>7.9612690133217301</v>
      </c>
      <c r="K714" s="97">
        <v>-0.34937127002194801</v>
      </c>
      <c r="L714" s="90">
        <v>-2.1169759957047098</v>
      </c>
      <c r="M714" s="90">
        <v>7.8021490819082802</v>
      </c>
    </row>
    <row r="715" spans="2:13" x14ac:dyDescent="0.3">
      <c r="B715" s="27" t="s">
        <v>711</v>
      </c>
      <c r="C715" s="62" t="s">
        <v>3794</v>
      </c>
      <c r="D715" s="25" t="s">
        <v>3041</v>
      </c>
      <c r="E715" s="25" t="s">
        <v>4092</v>
      </c>
      <c r="F715" s="26">
        <v>44096</v>
      </c>
      <c r="H715" s="90">
        <v>-0.257591874742502</v>
      </c>
      <c r="I715" s="90">
        <v>-9.2215706827118993</v>
      </c>
      <c r="J715" s="90">
        <v>-33.999349224264698</v>
      </c>
      <c r="K715" s="97">
        <v>-2.5662776838544201</v>
      </c>
      <c r="L715" s="90">
        <v>-4.8460728183272304</v>
      </c>
      <c r="M715" s="90">
        <v>-24.900601172528699</v>
      </c>
    </row>
    <row r="716" spans="2:13" x14ac:dyDescent="0.3">
      <c r="B716" s="27" t="s">
        <v>712</v>
      </c>
      <c r="C716" s="62" t="s">
        <v>3795</v>
      </c>
      <c r="D716" s="25" t="s">
        <v>3041</v>
      </c>
      <c r="E716" s="25" t="s">
        <v>4093</v>
      </c>
      <c r="F716" s="26">
        <v>44096</v>
      </c>
      <c r="H716" s="90">
        <v>-0.255810944327095</v>
      </c>
      <c r="I716" s="90">
        <v>-9.1696082295093202</v>
      </c>
      <c r="J716" s="90">
        <v>-33.563239754468697</v>
      </c>
      <c r="K716" s="97">
        <v>-2.5593088534151298</v>
      </c>
      <c r="L716" s="90">
        <v>-4.8086274872766799</v>
      </c>
      <c r="M716" s="90">
        <v>-24.542516442859799</v>
      </c>
    </row>
    <row r="717" spans="2:13" x14ac:dyDescent="0.3">
      <c r="B717" s="27" t="s">
        <v>713</v>
      </c>
      <c r="C717" s="62" t="s">
        <v>3796</v>
      </c>
      <c r="D717" s="25" t="s">
        <v>3041</v>
      </c>
      <c r="E717" s="25" t="s">
        <v>4167</v>
      </c>
      <c r="F717" s="26">
        <v>44096</v>
      </c>
      <c r="H717" s="90">
        <v>-0.25065432937481102</v>
      </c>
      <c r="I717" s="90">
        <v>-9.0192629518278409</v>
      </c>
      <c r="J717" s="90">
        <v>-32.721253068419202</v>
      </c>
      <c r="K717" s="97">
        <v>-2.5391628049874302</v>
      </c>
      <c r="L717" s="90">
        <v>-4.70033486044849</v>
      </c>
      <c r="M717" s="90">
        <v>-23.8296019390982</v>
      </c>
    </row>
    <row r="718" spans="2:13" x14ac:dyDescent="0.3">
      <c r="B718" s="27" t="s">
        <v>714</v>
      </c>
      <c r="C718" s="62" t="s">
        <v>3797</v>
      </c>
      <c r="D718" s="25" t="s">
        <v>3041</v>
      </c>
      <c r="E718" s="25" t="s">
        <v>4116</v>
      </c>
      <c r="F718" s="26">
        <v>44096</v>
      </c>
      <c r="H718" s="90">
        <v>-0.26034889406218997</v>
      </c>
      <c r="I718" s="90">
        <v>-9.3018266330618609</v>
      </c>
      <c r="J718" s="90">
        <v>-34.667806977988199</v>
      </c>
      <c r="K718" s="97">
        <v>-2.5770463929802601</v>
      </c>
      <c r="L718" s="90">
        <v>-4.9039127748983402</v>
      </c>
      <c r="M718" s="90">
        <v>-25.4507442084141</v>
      </c>
    </row>
    <row r="719" spans="2:13" x14ac:dyDescent="0.3">
      <c r="B719" s="27" t="s">
        <v>715</v>
      </c>
      <c r="C719" s="62" t="s">
        <v>3798</v>
      </c>
      <c r="D719" s="25" t="s">
        <v>3041</v>
      </c>
      <c r="E719" s="25" t="s">
        <v>4094</v>
      </c>
      <c r="F719" s="26">
        <v>44096</v>
      </c>
      <c r="H719" s="90">
        <v>-0.253844787857815</v>
      </c>
      <c r="I719" s="90">
        <v>-9.1129701202589803</v>
      </c>
      <c r="J719" s="90">
        <v>-33.084129301889298</v>
      </c>
      <c r="K719" s="97">
        <v>-2.5517061549180702</v>
      </c>
      <c r="L719" s="90">
        <v>-4.7677872086787803</v>
      </c>
      <c r="M719" s="90">
        <v>-24.149974243657201</v>
      </c>
    </row>
    <row r="720" spans="2:13" x14ac:dyDescent="0.3">
      <c r="B720" s="27" t="s">
        <v>716</v>
      </c>
      <c r="C720" s="62" t="s">
        <v>3799</v>
      </c>
      <c r="D720" s="25" t="s">
        <v>3041</v>
      </c>
      <c r="E720" s="25" t="s">
        <v>4170</v>
      </c>
      <c r="F720" s="26">
        <v>44096</v>
      </c>
      <c r="H720" s="90">
        <v>-0.25269983198086299</v>
      </c>
      <c r="I720" s="90">
        <v>-9.0789628733618901</v>
      </c>
      <c r="J720" s="90">
        <v>-32.795726136129801</v>
      </c>
      <c r="K720" s="97">
        <v>-2.5471575345363799</v>
      </c>
      <c r="L720" s="90">
        <v>-4.7433304052028697</v>
      </c>
      <c r="M720" s="90">
        <v>-23.9139384818263</v>
      </c>
    </row>
    <row r="721" spans="2:13" x14ac:dyDescent="0.3">
      <c r="B721" s="27" t="s">
        <v>717</v>
      </c>
      <c r="C721" s="62" t="s">
        <v>3800</v>
      </c>
      <c r="D721" s="25" t="s">
        <v>3041</v>
      </c>
      <c r="E721" s="25" t="s">
        <v>4096</v>
      </c>
      <c r="F721" s="26">
        <v>44096</v>
      </c>
      <c r="H721" s="90">
        <v>-0.248668068525149</v>
      </c>
      <c r="I721" s="90">
        <v>-8.9614414098905399</v>
      </c>
      <c r="J721" s="90">
        <v>-31.789678275905299</v>
      </c>
      <c r="K721" s="97">
        <v>-2.53141928442346</v>
      </c>
      <c r="L721" s="90">
        <v>-4.6587028266003498</v>
      </c>
      <c r="M721" s="90">
        <v>-23.0929026662197</v>
      </c>
    </row>
    <row r="722" spans="2:13" x14ac:dyDescent="0.3">
      <c r="B722" s="27" t="s">
        <v>718</v>
      </c>
      <c r="C722" s="62" t="s">
        <v>3801</v>
      </c>
      <c r="D722" s="25" t="s">
        <v>3041</v>
      </c>
      <c r="E722" s="25" t="s">
        <v>4168</v>
      </c>
      <c r="F722" s="26">
        <v>44096</v>
      </c>
      <c r="H722" s="90">
        <v>0</v>
      </c>
      <c r="I722" s="90">
        <v>0</v>
      </c>
      <c r="J722" s="90">
        <v>0</v>
      </c>
      <c r="K722" s="97">
        <v>0</v>
      </c>
      <c r="L722" s="90">
        <v>0</v>
      </c>
      <c r="M722" s="90">
        <v>0</v>
      </c>
    </row>
    <row r="723" spans="2:13" x14ac:dyDescent="0.3">
      <c r="B723" s="27" t="s">
        <v>719</v>
      </c>
      <c r="C723" s="62" t="s">
        <v>3802</v>
      </c>
      <c r="D723" s="25" t="s">
        <v>3041</v>
      </c>
      <c r="E723" s="25" t="s">
        <v>4097</v>
      </c>
      <c r="F723" s="26">
        <v>44096</v>
      </c>
      <c r="H723" s="90">
        <v>-0.250457209676824</v>
      </c>
      <c r="I723" s="90">
        <v>-9.0135325178416696</v>
      </c>
      <c r="J723" s="90">
        <v>-32.237450357642999</v>
      </c>
      <c r="K723" s="97">
        <v>-2.5383945769135599</v>
      </c>
      <c r="L723" s="90">
        <v>-4.6962089429143798</v>
      </c>
      <c r="M723" s="90">
        <v>-23.4578948170529</v>
      </c>
    </row>
    <row r="724" spans="2:13" x14ac:dyDescent="0.3">
      <c r="B724" s="27" t="s">
        <v>720</v>
      </c>
      <c r="C724" s="62" t="s">
        <v>3803</v>
      </c>
      <c r="D724" s="25" t="s">
        <v>3041</v>
      </c>
      <c r="E724" s="25" t="s">
        <v>4169</v>
      </c>
      <c r="F724" s="26">
        <v>44096</v>
      </c>
      <c r="H724" s="90">
        <v>-0.24983642560982799</v>
      </c>
      <c r="I724" s="90">
        <v>-8.9954076226567796</v>
      </c>
      <c r="J724" s="90">
        <v>-32.081853800511503</v>
      </c>
      <c r="K724" s="97">
        <v>-2.5359653184750601</v>
      </c>
      <c r="L724" s="90">
        <v>-4.6831580927610004</v>
      </c>
      <c r="M724" s="90">
        <v>-23.331006563792499</v>
      </c>
    </row>
    <row r="725" spans="2:13" x14ac:dyDescent="0.3">
      <c r="B725" s="27" t="s">
        <v>721</v>
      </c>
      <c r="C725" s="62" t="s">
        <v>3804</v>
      </c>
      <c r="D725" s="25" t="s">
        <v>3042</v>
      </c>
      <c r="E725" s="25" t="s">
        <v>4093</v>
      </c>
      <c r="F725" s="26">
        <v>44096</v>
      </c>
      <c r="H725" s="90">
        <v>-1.47451461007222</v>
      </c>
      <c r="I725" s="90">
        <v>-4.0653085531666902</v>
      </c>
      <c r="J725" s="90">
        <v>-16.912158746359601</v>
      </c>
      <c r="K725" s="97">
        <v>-4.3732606484845702</v>
      </c>
      <c r="L725" s="90">
        <v>-3.67070131078435</v>
      </c>
      <c r="M725" s="90">
        <v>-26.679197798512199</v>
      </c>
    </row>
    <row r="726" spans="2:13" x14ac:dyDescent="0.3">
      <c r="B726" s="27" t="s">
        <v>722</v>
      </c>
      <c r="C726" s="62" t="s">
        <v>3805</v>
      </c>
      <c r="D726" s="25" t="s">
        <v>3042</v>
      </c>
      <c r="E726" s="25" t="s">
        <v>4167</v>
      </c>
      <c r="F726" s="26">
        <v>44096</v>
      </c>
      <c r="H726" s="90">
        <v>-1.4736208730028</v>
      </c>
      <c r="I726" s="90">
        <v>-4.0374027953512304</v>
      </c>
      <c r="J726" s="90">
        <v>-16.633687049936299</v>
      </c>
      <c r="K726" s="97">
        <v>-4.3697834907143296</v>
      </c>
      <c r="L726" s="90">
        <v>-3.6514425760287801</v>
      </c>
      <c r="M726" s="90">
        <v>-26.501781270606401</v>
      </c>
    </row>
    <row r="727" spans="2:13" x14ac:dyDescent="0.3">
      <c r="B727" s="27" t="s">
        <v>723</v>
      </c>
      <c r="C727" s="62" t="s">
        <v>3806</v>
      </c>
      <c r="D727" s="25" t="s">
        <v>3042</v>
      </c>
      <c r="E727" s="25" t="s">
        <v>4094</v>
      </c>
      <c r="F727" s="26">
        <v>44096</v>
      </c>
      <c r="H727" s="90">
        <v>0</v>
      </c>
      <c r="I727" s="90">
        <v>0</v>
      </c>
      <c r="J727" s="90">
        <v>0</v>
      </c>
      <c r="K727" s="97">
        <v>0</v>
      </c>
      <c r="L727" s="90">
        <v>0</v>
      </c>
      <c r="M727" s="90">
        <v>0</v>
      </c>
    </row>
    <row r="728" spans="2:13" x14ac:dyDescent="0.3">
      <c r="B728" s="27" t="s">
        <v>724</v>
      </c>
      <c r="C728" s="62" t="s">
        <v>3807</v>
      </c>
      <c r="D728" s="25" t="s">
        <v>3042</v>
      </c>
      <c r="E728" s="25" t="s">
        <v>4170</v>
      </c>
      <c r="F728" s="26">
        <v>44096</v>
      </c>
      <c r="H728" s="90">
        <v>0</v>
      </c>
      <c r="I728" s="90">
        <v>0</v>
      </c>
      <c r="J728" s="90">
        <v>0</v>
      </c>
      <c r="K728" s="97">
        <v>0</v>
      </c>
      <c r="L728" s="90">
        <v>0</v>
      </c>
      <c r="M728" s="90">
        <v>0</v>
      </c>
    </row>
    <row r="729" spans="2:13" x14ac:dyDescent="0.3">
      <c r="B729" s="27" t="s">
        <v>725</v>
      </c>
      <c r="C729" s="62" t="s">
        <v>3808</v>
      </c>
      <c r="D729" s="25" t="s">
        <v>3042</v>
      </c>
      <c r="E729" s="25" t="s">
        <v>4097</v>
      </c>
      <c r="F729" s="26">
        <v>44096</v>
      </c>
      <c r="H729" s="90">
        <v>-1.47275317094682</v>
      </c>
      <c r="I729" s="90">
        <v>-4.0103830572697898</v>
      </c>
      <c r="J729" s="90">
        <v>-16.3631088530528</v>
      </c>
      <c r="K729" s="97">
        <v>-4.3664182523571098</v>
      </c>
      <c r="L729" s="90">
        <v>-3.63279004768629</v>
      </c>
      <c r="M729" s="90">
        <v>-26.329553386953201</v>
      </c>
    </row>
    <row r="730" spans="2:13" x14ac:dyDescent="0.3">
      <c r="B730" s="27" t="s">
        <v>726</v>
      </c>
      <c r="C730" s="62" t="s">
        <v>3809</v>
      </c>
      <c r="D730" s="25" t="s">
        <v>3042</v>
      </c>
      <c r="E730" s="25" t="s">
        <v>4169</v>
      </c>
      <c r="F730" s="26">
        <v>44096</v>
      </c>
      <c r="H730" s="90">
        <v>-1.4721542695951899</v>
      </c>
      <c r="I730" s="90">
        <v>-3.9912524972351102</v>
      </c>
      <c r="J730" s="90">
        <v>-16.1709107050265</v>
      </c>
      <c r="K730" s="97">
        <v>-4.3640378531563302</v>
      </c>
      <c r="L730" s="90">
        <v>-3.6195286300426202</v>
      </c>
      <c r="M730" s="90">
        <v>-26.207261855772199</v>
      </c>
    </row>
    <row r="731" spans="2:13" x14ac:dyDescent="0.3">
      <c r="B731" s="27" t="s">
        <v>727</v>
      </c>
      <c r="C731" s="62" t="s">
        <v>3810</v>
      </c>
      <c r="D731" s="25" t="s">
        <v>3042</v>
      </c>
      <c r="E731" s="25" t="s">
        <v>4110</v>
      </c>
      <c r="F731" s="26">
        <v>44096</v>
      </c>
      <c r="H731" s="90">
        <v>0</v>
      </c>
      <c r="I731" s="90">
        <v>0</v>
      </c>
      <c r="J731" s="90">
        <v>0</v>
      </c>
      <c r="K731" s="97">
        <v>0</v>
      </c>
      <c r="L731" s="90">
        <v>0</v>
      </c>
      <c r="M731" s="90">
        <v>0</v>
      </c>
    </row>
    <row r="732" spans="2:13" x14ac:dyDescent="0.3">
      <c r="B732" s="27" t="s">
        <v>728</v>
      </c>
      <c r="C732" s="62" t="s">
        <v>3811</v>
      </c>
      <c r="D732" s="25" t="s">
        <v>3043</v>
      </c>
      <c r="E732" s="25" t="s">
        <v>4092</v>
      </c>
      <c r="F732" s="26">
        <v>44096</v>
      </c>
      <c r="H732" s="90">
        <v>0.61944505632709501</v>
      </c>
      <c r="I732" s="90">
        <v>-4.8390085832579599</v>
      </c>
      <c r="J732" s="90">
        <v>13.8583145399025</v>
      </c>
      <c r="K732" s="97">
        <v>-0.294056781422114</v>
      </c>
      <c r="L732" s="90">
        <v>-5.8369045853396502</v>
      </c>
      <c r="M732" s="90">
        <v>2.8969835711904999</v>
      </c>
    </row>
    <row r="733" spans="2:13" x14ac:dyDescent="0.3">
      <c r="B733" s="27" t="s">
        <v>729</v>
      </c>
      <c r="C733" s="62" t="s">
        <v>3812</v>
      </c>
      <c r="D733" s="25" t="s">
        <v>3043</v>
      </c>
      <c r="E733" s="25" t="s">
        <v>4140</v>
      </c>
      <c r="F733" s="26">
        <v>44096</v>
      </c>
      <c r="H733" s="90">
        <v>0.62761930130363897</v>
      </c>
      <c r="I733" s="90">
        <v>-4.5911437458053097</v>
      </c>
      <c r="J733" s="90">
        <v>17.318463860283401</v>
      </c>
      <c r="K733" s="97">
        <v>-0.26163508446188599</v>
      </c>
      <c r="L733" s="90">
        <v>-5.6683406945958303</v>
      </c>
      <c r="M733" s="90">
        <v>5.1461372753692602</v>
      </c>
    </row>
    <row r="734" spans="2:13" x14ac:dyDescent="0.3">
      <c r="B734" s="27" t="s">
        <v>730</v>
      </c>
      <c r="C734" s="62" t="s">
        <v>3813</v>
      </c>
      <c r="D734" s="25" t="s">
        <v>3043</v>
      </c>
      <c r="E734" s="25" t="s">
        <v>4093</v>
      </c>
      <c r="F734" s="26">
        <v>44096</v>
      </c>
      <c r="H734" s="90">
        <v>0.62108056772558495</v>
      </c>
      <c r="I734" s="90">
        <v>-4.7894893753473298</v>
      </c>
      <c r="J734" s="90">
        <v>14.5421062657988</v>
      </c>
      <c r="K734" s="97">
        <v>-0.28757318286807299</v>
      </c>
      <c r="L734" s="90">
        <v>-5.8032151374427503</v>
      </c>
      <c r="M734" s="90">
        <v>3.3429714740123</v>
      </c>
    </row>
    <row r="735" spans="2:13" x14ac:dyDescent="0.3">
      <c r="B735" s="27" t="s">
        <v>731</v>
      </c>
      <c r="C735" s="62" t="s">
        <v>3814</v>
      </c>
      <c r="D735" s="25" t="s">
        <v>3043</v>
      </c>
      <c r="E735" s="25" t="s">
        <v>4167</v>
      </c>
      <c r="F735" s="26">
        <v>44096</v>
      </c>
      <c r="H735" s="90">
        <v>0.62429708523268301</v>
      </c>
      <c r="I735" s="90">
        <v>-4.6920395412598701</v>
      </c>
      <c r="J735" s="90">
        <v>15.8987140903337</v>
      </c>
      <c r="K735" s="97">
        <v>-0.274822705978295</v>
      </c>
      <c r="L735" s="90">
        <v>-5.7369464324438004</v>
      </c>
      <c r="M735" s="90">
        <v>4.2255535088770602</v>
      </c>
    </row>
    <row r="736" spans="2:13" x14ac:dyDescent="0.3">
      <c r="B736" s="27" t="s">
        <v>732</v>
      </c>
      <c r="C736" s="62" t="s">
        <v>3815</v>
      </c>
      <c r="D736" s="25" t="s">
        <v>3043</v>
      </c>
      <c r="E736" s="25" t="s">
        <v>4116</v>
      </c>
      <c r="F736" s="26">
        <v>44096</v>
      </c>
      <c r="H736" s="90">
        <v>0.61617288993147701</v>
      </c>
      <c r="I736" s="90">
        <v>-4.93797507615818</v>
      </c>
      <c r="J736" s="90">
        <v>12.502910596958801</v>
      </c>
      <c r="K736" s="97">
        <v>-0.30702498006576201</v>
      </c>
      <c r="L736" s="90">
        <v>-5.9042402354898504</v>
      </c>
      <c r="M736" s="90">
        <v>2.0107998398089002</v>
      </c>
    </row>
    <row r="737" spans="2:13" x14ac:dyDescent="0.3">
      <c r="B737" s="27" t="s">
        <v>733</v>
      </c>
      <c r="C737" s="62" t="s">
        <v>3816</v>
      </c>
      <c r="D737" s="25" t="s">
        <v>3043</v>
      </c>
      <c r="E737" s="25" t="s">
        <v>4096</v>
      </c>
      <c r="F737" s="26">
        <v>44096</v>
      </c>
      <c r="H737" s="90">
        <v>0.62876717856852304</v>
      </c>
      <c r="I737" s="90">
        <v>-4.5564082792261598</v>
      </c>
      <c r="J737" s="90">
        <v>17.811280132096702</v>
      </c>
      <c r="K737" s="97">
        <v>-0.257097930079908</v>
      </c>
      <c r="L737" s="90">
        <v>-5.6447424598445703</v>
      </c>
      <c r="M737" s="90">
        <v>5.4650299529384903</v>
      </c>
    </row>
    <row r="738" spans="2:13" x14ac:dyDescent="0.3">
      <c r="B738" s="27" t="s">
        <v>734</v>
      </c>
      <c r="C738" s="62" t="s">
        <v>3817</v>
      </c>
      <c r="D738" s="25" t="s">
        <v>3043</v>
      </c>
      <c r="E738" s="25" t="s">
        <v>4168</v>
      </c>
      <c r="F738" s="26">
        <v>44096</v>
      </c>
      <c r="H738" s="90">
        <v>0</v>
      </c>
      <c r="I738" s="90">
        <v>0</v>
      </c>
      <c r="J738" s="90">
        <v>0</v>
      </c>
      <c r="K738" s="97">
        <v>0</v>
      </c>
      <c r="L738" s="90">
        <v>0</v>
      </c>
      <c r="M738" s="90">
        <v>0</v>
      </c>
    </row>
    <row r="739" spans="2:13" x14ac:dyDescent="0.3">
      <c r="B739" s="27" t="s">
        <v>735</v>
      </c>
      <c r="C739" s="62" t="s">
        <v>3818</v>
      </c>
      <c r="D739" s="25" t="s">
        <v>3043</v>
      </c>
      <c r="E739" s="25" t="s">
        <v>4097</v>
      </c>
      <c r="F739" s="26">
        <v>44096</v>
      </c>
      <c r="H739" s="90">
        <v>0.62762312336417403</v>
      </c>
      <c r="I739" s="90">
        <v>-4.5911377121228698</v>
      </c>
      <c r="J739" s="90">
        <v>17.3185511464835</v>
      </c>
      <c r="K739" s="97">
        <v>-0.26163228058067001</v>
      </c>
      <c r="L739" s="90">
        <v>-5.6683445380258499</v>
      </c>
      <c r="M739" s="90">
        <v>5.1462293849908702</v>
      </c>
    </row>
    <row r="740" spans="2:13" x14ac:dyDescent="0.3">
      <c r="B740" s="27" t="s">
        <v>736</v>
      </c>
      <c r="C740" s="62" t="s">
        <v>3819</v>
      </c>
      <c r="D740" s="25" t="s">
        <v>3043</v>
      </c>
      <c r="E740" s="25" t="s">
        <v>4169</v>
      </c>
      <c r="F740" s="26">
        <v>44096</v>
      </c>
      <c r="H740" s="90">
        <v>0.62814821030769996</v>
      </c>
      <c r="I740" s="90">
        <v>-4.5753080631620797</v>
      </c>
      <c r="J740" s="90">
        <v>17.542999986471798</v>
      </c>
      <c r="K740" s="97">
        <v>-0.25956192030207598</v>
      </c>
      <c r="L740" s="90">
        <v>-5.6575915194116497</v>
      </c>
      <c r="M740" s="90">
        <v>5.2914823319952102</v>
      </c>
    </row>
    <row r="741" spans="2:13" x14ac:dyDescent="0.3">
      <c r="B741" s="27" t="s">
        <v>737</v>
      </c>
      <c r="C741" s="62" t="s">
        <v>3820</v>
      </c>
      <c r="D741" s="25" t="s">
        <v>3044</v>
      </c>
      <c r="E741" s="25" t="s">
        <v>4092</v>
      </c>
      <c r="F741" s="26">
        <v>44096</v>
      </c>
      <c r="H741" s="90">
        <v>-1.07746341400343</v>
      </c>
      <c r="I741" s="90">
        <v>-3.6065181270714701</v>
      </c>
      <c r="J741" s="90">
        <v>-25.3005098782596</v>
      </c>
      <c r="K741" s="97">
        <v>-5.5271646701876298</v>
      </c>
      <c r="L741" s="90">
        <v>-3.00798787820895</v>
      </c>
      <c r="M741" s="90">
        <v>-35.133672225580099</v>
      </c>
    </row>
    <row r="742" spans="2:13" x14ac:dyDescent="0.3">
      <c r="B742" s="27" t="s">
        <v>738</v>
      </c>
      <c r="C742" s="62" t="s">
        <v>3821</v>
      </c>
      <c r="D742" s="25" t="s">
        <v>3044</v>
      </c>
      <c r="E742" s="25" t="s">
        <v>4093</v>
      </c>
      <c r="F742" s="26">
        <v>44096</v>
      </c>
      <c r="H742" s="90">
        <v>-1.07585773730534</v>
      </c>
      <c r="I742" s="90">
        <v>-3.5563423433814001</v>
      </c>
      <c r="J742" s="90">
        <v>-24.8519388861605</v>
      </c>
      <c r="K742" s="97">
        <v>-5.5210202331218197</v>
      </c>
      <c r="L742" s="90">
        <v>-2.9732739525570699</v>
      </c>
      <c r="M742" s="90">
        <v>-34.852543495362603</v>
      </c>
    </row>
    <row r="743" spans="2:13" x14ac:dyDescent="0.3">
      <c r="B743" s="27" t="s">
        <v>739</v>
      </c>
      <c r="C743" s="62" t="s">
        <v>3822</v>
      </c>
      <c r="D743" s="25" t="s">
        <v>3044</v>
      </c>
      <c r="E743" s="25" t="s">
        <v>4167</v>
      </c>
      <c r="F743" s="26">
        <v>44096</v>
      </c>
      <c r="H743" s="90">
        <v>-1.0726958070335999</v>
      </c>
      <c r="I743" s="90">
        <v>-3.4576432586618502</v>
      </c>
      <c r="J743" s="90">
        <v>-23.961887493176601</v>
      </c>
      <c r="K743" s="97">
        <v>-5.5089415007387297</v>
      </c>
      <c r="L743" s="90">
        <v>-2.9050329396341099</v>
      </c>
      <c r="M743" s="90">
        <v>-34.296161250153098</v>
      </c>
    </row>
    <row r="744" spans="2:13" x14ac:dyDescent="0.3">
      <c r="B744" s="27" t="s">
        <v>740</v>
      </c>
      <c r="C744" s="62" t="s">
        <v>3823</v>
      </c>
      <c r="D744" s="25" t="s">
        <v>3044</v>
      </c>
      <c r="E744" s="25" t="s">
        <v>4116</v>
      </c>
      <c r="F744" s="26">
        <v>44096</v>
      </c>
      <c r="H744" s="90">
        <v>-1.0806784351189</v>
      </c>
      <c r="I744" s="90">
        <v>-3.70678034905723</v>
      </c>
      <c r="J744" s="90">
        <v>-26.1897938717157</v>
      </c>
      <c r="K744" s="97">
        <v>-5.5394524596558803</v>
      </c>
      <c r="L744" s="90">
        <v>-3.0773507149206099</v>
      </c>
      <c r="M744" s="90">
        <v>-35.6923500288976</v>
      </c>
    </row>
    <row r="745" spans="2:13" x14ac:dyDescent="0.3">
      <c r="B745" s="27" t="s">
        <v>741</v>
      </c>
      <c r="C745" s="62" t="s">
        <v>3824</v>
      </c>
      <c r="D745" s="25" t="s">
        <v>3044</v>
      </c>
      <c r="E745" s="25" t="s">
        <v>4097</v>
      </c>
      <c r="F745" s="26">
        <v>44096</v>
      </c>
      <c r="H745" s="90">
        <v>-1.07006819889648</v>
      </c>
      <c r="I745" s="90">
        <v>-3.3755643559743498</v>
      </c>
      <c r="J745" s="90">
        <v>-23.214515430037899</v>
      </c>
      <c r="K745" s="97">
        <v>-5.49890343081643</v>
      </c>
      <c r="L745" s="90">
        <v>-2.8482886626989101</v>
      </c>
      <c r="M745" s="90">
        <v>-33.830363180546598</v>
      </c>
    </row>
    <row r="746" spans="2:13" x14ac:dyDescent="0.3">
      <c r="B746" s="27" t="s">
        <v>742</v>
      </c>
      <c r="C746" s="62" t="s">
        <v>3825</v>
      </c>
      <c r="D746" s="25" t="s">
        <v>3044</v>
      </c>
      <c r="E746" s="25" t="s">
        <v>4169</v>
      </c>
      <c r="F746" s="26">
        <v>44096</v>
      </c>
      <c r="H746" s="90">
        <v>0</v>
      </c>
      <c r="I746" s="90">
        <v>0</v>
      </c>
      <c r="J746" s="90">
        <v>0</v>
      </c>
      <c r="K746" s="97">
        <v>0</v>
      </c>
      <c r="L746" s="90">
        <v>0</v>
      </c>
      <c r="M746" s="90">
        <v>0</v>
      </c>
    </row>
    <row r="747" spans="2:13" x14ac:dyDescent="0.3">
      <c r="B747" s="27" t="s">
        <v>743</v>
      </c>
      <c r="C747" s="62" t="s">
        <v>3826</v>
      </c>
      <c r="D747" s="25" t="s">
        <v>3045</v>
      </c>
      <c r="E747" s="25" t="s">
        <v>4092</v>
      </c>
      <c r="F747" s="26">
        <v>44096</v>
      </c>
      <c r="H747" s="90">
        <v>5.5607344620511902E-3</v>
      </c>
      <c r="I747" s="90">
        <v>4.20769070842653E-2</v>
      </c>
      <c r="J747" s="90">
        <v>1.11816088774503</v>
      </c>
      <c r="K747" s="97">
        <v>6.6533855715533701E-3</v>
      </c>
      <c r="L747" s="90">
        <v>2.2692553648084899E-2</v>
      </c>
      <c r="M747" s="90">
        <v>0.70815873641549798</v>
      </c>
    </row>
    <row r="748" spans="2:13" x14ac:dyDescent="0.3">
      <c r="B748" s="27" t="s">
        <v>744</v>
      </c>
      <c r="C748" s="62" t="s">
        <v>3827</v>
      </c>
      <c r="D748" s="25" t="s">
        <v>3045</v>
      </c>
      <c r="E748" s="25" t="s">
        <v>4171</v>
      </c>
      <c r="F748" s="26">
        <v>44096</v>
      </c>
      <c r="H748" s="90">
        <v>5.5582777349627603E-3</v>
      </c>
      <c r="I748" s="90">
        <v>4.2087254041689399E-2</v>
      </c>
      <c r="J748" s="90">
        <v>1.20999927585217</v>
      </c>
      <c r="K748" s="97">
        <v>6.6486276409705204E-3</v>
      </c>
      <c r="L748" s="90">
        <v>2.2700190856994599E-2</v>
      </c>
      <c r="M748" s="90">
        <v>0.75682288606913095</v>
      </c>
    </row>
    <row r="749" spans="2:13" x14ac:dyDescent="0.3">
      <c r="B749" s="27" t="s">
        <v>745</v>
      </c>
      <c r="C749" s="62" t="s">
        <v>3828</v>
      </c>
      <c r="D749" s="25" t="s">
        <v>3045</v>
      </c>
      <c r="E749" s="25" t="s">
        <v>4094</v>
      </c>
      <c r="F749" s="26">
        <v>44096</v>
      </c>
      <c r="H749" s="90">
        <v>3.9691378333373004E-3</v>
      </c>
      <c r="I749" s="90">
        <v>-7.5394992563815296E-3</v>
      </c>
      <c r="J749" s="90">
        <v>-7.5394992563815296E-3</v>
      </c>
      <c r="K749" s="97">
        <v>2.7852565835928501E-4</v>
      </c>
      <c r="L749" s="90">
        <v>-7.5394992563815296E-3</v>
      </c>
      <c r="M749" s="90">
        <v>-7.5394992563815296E-3</v>
      </c>
    </row>
    <row r="750" spans="2:13" x14ac:dyDescent="0.3">
      <c r="B750" s="27" t="s">
        <v>746</v>
      </c>
      <c r="C750" s="62" t="s">
        <v>3829</v>
      </c>
      <c r="D750" s="25" t="s">
        <v>3045</v>
      </c>
      <c r="E750" s="25" t="s">
        <v>4170</v>
      </c>
      <c r="F750" s="26">
        <v>44096</v>
      </c>
      <c r="H750" s="90">
        <v>0</v>
      </c>
      <c r="I750" s="90">
        <v>0</v>
      </c>
      <c r="J750" s="90">
        <v>0</v>
      </c>
      <c r="K750" s="97">
        <v>0</v>
      </c>
      <c r="L750" s="90">
        <v>0</v>
      </c>
      <c r="M750" s="90">
        <v>0</v>
      </c>
    </row>
    <row r="751" spans="2:13" x14ac:dyDescent="0.3">
      <c r="B751" s="27" t="s">
        <v>747</v>
      </c>
      <c r="C751" s="62" t="s">
        <v>3830</v>
      </c>
      <c r="D751" s="25" t="s">
        <v>3045</v>
      </c>
      <c r="E751" s="25" t="s">
        <v>4096</v>
      </c>
      <c r="F751" s="26">
        <v>44096</v>
      </c>
      <c r="H751" s="90">
        <v>6.2647539380122899E-3</v>
      </c>
      <c r="I751" s="90">
        <v>6.4569359710731106E-2</v>
      </c>
      <c r="J751" s="90">
        <v>1.7846116648797801</v>
      </c>
      <c r="K751" s="97">
        <v>9.4610350060975196E-3</v>
      </c>
      <c r="L751" s="90">
        <v>3.81572026526555E-2</v>
      </c>
      <c r="M751" s="90">
        <v>1.1361916895111801</v>
      </c>
    </row>
    <row r="752" spans="2:13" x14ac:dyDescent="0.3">
      <c r="B752" s="27" t="s">
        <v>748</v>
      </c>
      <c r="C752" s="62" t="s">
        <v>3831</v>
      </c>
      <c r="D752" s="25" t="s">
        <v>3045</v>
      </c>
      <c r="E752" s="25" t="s">
        <v>4097</v>
      </c>
      <c r="F752" s="26">
        <v>44096</v>
      </c>
      <c r="H752" s="90">
        <v>5.9382364270277304E-3</v>
      </c>
      <c r="I752" s="90">
        <v>5.4162694868864499E-2</v>
      </c>
      <c r="J752" s="90">
        <v>1.66272261030826</v>
      </c>
      <c r="K752" s="97">
        <v>8.1602745922282303E-3</v>
      </c>
      <c r="L752" s="90">
        <v>3.0994198277767299E-2</v>
      </c>
      <c r="M752" s="90">
        <v>1.04872352985694</v>
      </c>
    </row>
    <row r="753" spans="2:13" x14ac:dyDescent="0.3">
      <c r="B753" s="27" t="s">
        <v>749</v>
      </c>
      <c r="C753" s="62" t="s">
        <v>3832</v>
      </c>
      <c r="D753" s="25" t="s">
        <v>3045</v>
      </c>
      <c r="E753" s="25" t="s">
        <v>4169</v>
      </c>
      <c r="F753" s="26">
        <v>44096</v>
      </c>
      <c r="H753" s="90">
        <v>5.4950989579083398E-3</v>
      </c>
      <c r="I753" s="90">
        <v>3.9980997280508697E-2</v>
      </c>
      <c r="J753" s="90">
        <v>1.4971095430155399</v>
      </c>
      <c r="K753" s="97">
        <v>6.3834906541160299E-3</v>
      </c>
      <c r="L753" s="90">
        <v>2.12526365430676E-2</v>
      </c>
      <c r="M753" s="90">
        <v>0.92977297499601297</v>
      </c>
    </row>
    <row r="754" spans="2:13" x14ac:dyDescent="0.3">
      <c r="B754" s="27" t="s">
        <v>750</v>
      </c>
      <c r="C754" s="62" t="s">
        <v>3833</v>
      </c>
      <c r="D754" s="25" t="s">
        <v>3046</v>
      </c>
      <c r="E754" s="25" t="s">
        <v>4092</v>
      </c>
      <c r="F754" s="26">
        <v>44096</v>
      </c>
      <c r="H754" s="90">
        <v>1.1107622261988599</v>
      </c>
      <c r="I754" s="90">
        <v>-1.6506390194990701</v>
      </c>
      <c r="J754" s="90">
        <v>10.122002564821701</v>
      </c>
      <c r="K754" s="97">
        <v>1.48252225753822</v>
      </c>
      <c r="L754" s="90">
        <v>-0.90906759660356296</v>
      </c>
      <c r="M754" s="90">
        <v>4.4250888407987103</v>
      </c>
    </row>
    <row r="755" spans="2:13" x14ac:dyDescent="0.3">
      <c r="B755" s="27" t="s">
        <v>751</v>
      </c>
      <c r="C755" s="62" t="s">
        <v>3834</v>
      </c>
      <c r="D755" s="25" t="s">
        <v>3046</v>
      </c>
      <c r="E755" s="25" t="s">
        <v>4093</v>
      </c>
      <c r="F755" s="26">
        <v>44096</v>
      </c>
      <c r="H755" s="90">
        <v>1.1107622261988599</v>
      </c>
      <c r="I755" s="90">
        <v>-1.62950040394207</v>
      </c>
      <c r="J755" s="90">
        <v>10.6008029362856</v>
      </c>
      <c r="K755" s="97">
        <v>1.4878979605782701</v>
      </c>
      <c r="L755" s="90">
        <v>-0.89331887884327399</v>
      </c>
      <c r="M755" s="90">
        <v>4.7371858174301504</v>
      </c>
    </row>
    <row r="756" spans="2:13" x14ac:dyDescent="0.3">
      <c r="B756" s="27" t="s">
        <v>752</v>
      </c>
      <c r="C756" s="62" t="s">
        <v>3835</v>
      </c>
      <c r="D756" s="25" t="s">
        <v>3046</v>
      </c>
      <c r="E756" s="25" t="s">
        <v>4096</v>
      </c>
      <c r="F756" s="26">
        <v>44096</v>
      </c>
      <c r="H756" s="90">
        <v>1.11138147622114</v>
      </c>
      <c r="I756" s="90">
        <v>-1.6317473930939701</v>
      </c>
      <c r="J756" s="90">
        <v>10.5974669822899</v>
      </c>
      <c r="K756" s="97">
        <v>1.4849236535155801</v>
      </c>
      <c r="L756" s="90">
        <v>-0.89418770712654805</v>
      </c>
      <c r="M756" s="90">
        <v>4.7330356097518198</v>
      </c>
    </row>
    <row r="757" spans="2:13" x14ac:dyDescent="0.3">
      <c r="B757" s="27" t="s">
        <v>753</v>
      </c>
      <c r="C757" s="62" t="s">
        <v>3836</v>
      </c>
      <c r="D757" s="25" t="s">
        <v>3046</v>
      </c>
      <c r="E757" s="25" t="s">
        <v>4097</v>
      </c>
      <c r="F757" s="26">
        <v>44096</v>
      </c>
      <c r="H757" s="90">
        <v>1.1107622263807599</v>
      </c>
      <c r="I757" s="90">
        <v>-1.6361272296308</v>
      </c>
      <c r="J757" s="90">
        <v>10.509835476113899</v>
      </c>
      <c r="K757" s="97">
        <v>1.48252225753822</v>
      </c>
      <c r="L757" s="90">
        <v>-0.89928180441347605</v>
      </c>
      <c r="M757" s="90">
        <v>4.6722338764084297</v>
      </c>
    </row>
    <row r="758" spans="2:13" x14ac:dyDescent="0.3">
      <c r="B758" s="27" t="s">
        <v>754</v>
      </c>
      <c r="C758" s="62" t="s">
        <v>3837</v>
      </c>
      <c r="D758" s="25" t="s">
        <v>3047</v>
      </c>
      <c r="E758" s="25" t="s">
        <v>4092</v>
      </c>
      <c r="F758" s="26">
        <v>44096</v>
      </c>
      <c r="H758" s="90">
        <v>-5.2762758969038303E-3</v>
      </c>
      <c r="I758" s="90">
        <v>8.0128234367293799E-2</v>
      </c>
      <c r="J758" s="90">
        <v>2.2231013863347502</v>
      </c>
      <c r="K758" s="97">
        <v>3.34338310494786E-3</v>
      </c>
      <c r="L758" s="90">
        <v>1.49306621096912E-2</v>
      </c>
      <c r="M758" s="90">
        <v>1.94847174498136</v>
      </c>
    </row>
    <row r="759" spans="2:13" x14ac:dyDescent="0.3">
      <c r="B759" s="27" t="s">
        <v>755</v>
      </c>
      <c r="C759" s="62" t="s">
        <v>3838</v>
      </c>
      <c r="D759" s="25" t="s">
        <v>3047</v>
      </c>
      <c r="E759" s="25" t="s">
        <v>4093</v>
      </c>
      <c r="F759" s="26">
        <v>44096</v>
      </c>
      <c r="H759" s="90">
        <v>-4.6237639253377E-3</v>
      </c>
      <c r="I759" s="90">
        <v>0.100973711414554</v>
      </c>
      <c r="J759" s="90">
        <v>1.7924784353454</v>
      </c>
      <c r="K759" s="97">
        <v>5.9380583479651198E-3</v>
      </c>
      <c r="L759" s="90">
        <v>2.9247648126329299E-2</v>
      </c>
      <c r="M759" s="90">
        <v>1.7924784353454</v>
      </c>
    </row>
    <row r="760" spans="2:13" x14ac:dyDescent="0.3">
      <c r="B760" s="27" t="s">
        <v>756</v>
      </c>
      <c r="C760" s="62" t="s">
        <v>3839</v>
      </c>
      <c r="D760" s="25" t="s">
        <v>3047</v>
      </c>
      <c r="E760" s="25" t="s">
        <v>4167</v>
      </c>
      <c r="F760" s="26">
        <v>44096</v>
      </c>
      <c r="H760" s="90">
        <v>-4.2079158447450001E-3</v>
      </c>
      <c r="I760" s="90">
        <v>0.114255561675236</v>
      </c>
      <c r="J760" s="90">
        <v>2.6251807314110902</v>
      </c>
      <c r="K760" s="97">
        <v>7.6075159086030899E-3</v>
      </c>
      <c r="L760" s="90">
        <v>3.8387188942579101E-2</v>
      </c>
      <c r="M760" s="90">
        <v>2.2379490816092602</v>
      </c>
    </row>
    <row r="761" spans="2:13" x14ac:dyDescent="0.3">
      <c r="B761" s="27" t="s">
        <v>757</v>
      </c>
      <c r="C761" s="62" t="s">
        <v>3840</v>
      </c>
      <c r="D761" s="25" t="s">
        <v>3047</v>
      </c>
      <c r="E761" s="25" t="s">
        <v>4094</v>
      </c>
      <c r="F761" s="26">
        <v>44096</v>
      </c>
      <c r="H761" s="90">
        <v>-4.9553884309716497E-3</v>
      </c>
      <c r="I761" s="90">
        <v>-2.2565022754861299E-2</v>
      </c>
      <c r="J761" s="90"/>
      <c r="K761" s="97">
        <v>4.6361306885955899E-3</v>
      </c>
      <c r="L761" s="90">
        <v>-2.2565022754861299E-2</v>
      </c>
      <c r="M761" s="90"/>
    </row>
    <row r="762" spans="2:13" x14ac:dyDescent="0.3">
      <c r="B762" s="27" t="s">
        <v>758</v>
      </c>
      <c r="C762" s="62" t="s">
        <v>3841</v>
      </c>
      <c r="D762" s="25" t="s">
        <v>3047</v>
      </c>
      <c r="E762" s="25" t="s">
        <v>4170</v>
      </c>
      <c r="F762" s="26">
        <v>44096</v>
      </c>
      <c r="H762" s="90">
        <v>-4.4807563426729801E-3</v>
      </c>
      <c r="I762" s="90"/>
      <c r="J762" s="90"/>
      <c r="K762" s="97">
        <v>6.5218182498938404E-3</v>
      </c>
      <c r="L762" s="90"/>
      <c r="M762" s="90"/>
    </row>
    <row r="763" spans="2:13" x14ac:dyDescent="0.3">
      <c r="B763" s="27" t="s">
        <v>759</v>
      </c>
      <c r="C763" s="62" t="s">
        <v>3842</v>
      </c>
      <c r="D763" s="25" t="s">
        <v>3047</v>
      </c>
      <c r="E763" s="25" t="s">
        <v>4097</v>
      </c>
      <c r="F763" s="26">
        <v>44096</v>
      </c>
      <c r="H763" s="90">
        <v>-3.3224496291950302E-3</v>
      </c>
      <c r="I763" s="90">
        <v>0.14262792683439299</v>
      </c>
      <c r="J763" s="90">
        <v>2.96030726476602</v>
      </c>
      <c r="K763" s="97">
        <v>1.11472325443174E-2</v>
      </c>
      <c r="L763" s="90">
        <v>5.7866562201525099E-2</v>
      </c>
      <c r="M763" s="90">
        <v>2.4789752873402899</v>
      </c>
    </row>
    <row r="764" spans="2:13" x14ac:dyDescent="0.3">
      <c r="B764" s="27" t="s">
        <v>760</v>
      </c>
      <c r="C764" s="62" t="s">
        <v>3843</v>
      </c>
      <c r="D764" s="25" t="s">
        <v>3047</v>
      </c>
      <c r="E764" s="25" t="s">
        <v>4169</v>
      </c>
      <c r="F764" s="26">
        <v>44096</v>
      </c>
      <c r="H764" s="90">
        <v>0</v>
      </c>
      <c r="I764" s="90">
        <v>0</v>
      </c>
      <c r="J764" s="90">
        <v>0.32626041756884699</v>
      </c>
      <c r="K764" s="97">
        <v>0</v>
      </c>
      <c r="L764" s="90">
        <v>0</v>
      </c>
      <c r="M764" s="90">
        <v>0</v>
      </c>
    </row>
    <row r="765" spans="2:13" x14ac:dyDescent="0.3">
      <c r="B765" s="27" t="s">
        <v>761</v>
      </c>
      <c r="C765" s="62" t="s">
        <v>3844</v>
      </c>
      <c r="D765" s="25" t="s">
        <v>3048</v>
      </c>
      <c r="E765" s="25" t="s">
        <v>4092</v>
      </c>
      <c r="F765" s="26">
        <v>44096</v>
      </c>
      <c r="H765" s="90">
        <v>-6.3001779835758498E-2</v>
      </c>
      <c r="I765" s="90">
        <v>0.13180435034883001</v>
      </c>
      <c r="J765" s="90">
        <v>-4.9349362494467597</v>
      </c>
      <c r="K765" s="97">
        <v>2.0638638125092298E-2</v>
      </c>
      <c r="L765" s="90">
        <v>-0.64831480585780799</v>
      </c>
      <c r="M765" s="90">
        <v>-0.80080152838490903</v>
      </c>
    </row>
    <row r="766" spans="2:13" x14ac:dyDescent="0.3">
      <c r="B766" s="27" t="s">
        <v>762</v>
      </c>
      <c r="C766" s="62" t="s">
        <v>3845</v>
      </c>
      <c r="D766" s="25" t="s">
        <v>3048</v>
      </c>
      <c r="E766" s="25" t="s">
        <v>4093</v>
      </c>
      <c r="F766" s="26">
        <v>44096</v>
      </c>
      <c r="H766" s="90">
        <v>-6.2025383613217903E-2</v>
      </c>
      <c r="I766" s="90">
        <v>0.163053566211602</v>
      </c>
      <c r="J766" s="90">
        <v>-4.59284621165716</v>
      </c>
      <c r="K766" s="97">
        <v>2.4539346486562901E-2</v>
      </c>
      <c r="L766" s="90">
        <v>-0.62699558120584697</v>
      </c>
      <c r="M766" s="90">
        <v>-0.54311305775627305</v>
      </c>
    </row>
    <row r="767" spans="2:13" x14ac:dyDescent="0.3">
      <c r="B767" s="27" t="s">
        <v>763</v>
      </c>
      <c r="C767" s="62" t="s">
        <v>3846</v>
      </c>
      <c r="D767" s="25" t="s">
        <v>3048</v>
      </c>
      <c r="E767" s="25" t="s">
        <v>4167</v>
      </c>
      <c r="F767" s="26">
        <v>44096</v>
      </c>
      <c r="H767" s="90">
        <v>-6.1350477062660502E-2</v>
      </c>
      <c r="I767" s="90">
        <v>0.184685756357794</v>
      </c>
      <c r="J767" s="90">
        <v>-4.3553906411980297</v>
      </c>
      <c r="K767" s="97">
        <v>2.7238049369770999E-2</v>
      </c>
      <c r="L767" s="90">
        <v>-0.61224749942994094</v>
      </c>
      <c r="M767" s="90">
        <v>-0.36439802688619199</v>
      </c>
    </row>
    <row r="768" spans="2:13" x14ac:dyDescent="0.3">
      <c r="B768" s="27" t="s">
        <v>764</v>
      </c>
      <c r="C768" s="62" t="s">
        <v>3847</v>
      </c>
      <c r="D768" s="25" t="s">
        <v>3048</v>
      </c>
      <c r="E768" s="25" t="s">
        <v>4097</v>
      </c>
      <c r="F768" s="26">
        <v>44096</v>
      </c>
      <c r="H768" s="90">
        <v>-5.9425825656944702E-2</v>
      </c>
      <c r="I768" s="90">
        <v>0.246469667945348</v>
      </c>
      <c r="J768" s="90">
        <v>-3.6744745590112902</v>
      </c>
      <c r="K768" s="97">
        <v>3.4943894206662697E-2</v>
      </c>
      <c r="L768" s="90">
        <v>-0.57010890368474099</v>
      </c>
      <c r="M768" s="90">
        <v>0.147444014146458</v>
      </c>
    </row>
    <row r="769" spans="2:13" x14ac:dyDescent="0.3">
      <c r="B769" s="27" t="s">
        <v>765</v>
      </c>
      <c r="C769" s="62" t="s">
        <v>3848</v>
      </c>
      <c r="D769" s="25" t="s">
        <v>3048</v>
      </c>
      <c r="E769" s="25" t="s">
        <v>4169</v>
      </c>
      <c r="F769" s="26">
        <v>44096</v>
      </c>
      <c r="H769" s="90">
        <v>-5.9164150115975603E-2</v>
      </c>
      <c r="I769" s="90">
        <v>0.25479090218141198</v>
      </c>
      <c r="J769" s="90">
        <v>-3.5823812879243602</v>
      </c>
      <c r="K769" s="97">
        <v>3.5985463182441897E-2</v>
      </c>
      <c r="L769" s="90">
        <v>-0.56443741086695798</v>
      </c>
      <c r="M769" s="90">
        <v>0.21658943078364201</v>
      </c>
    </row>
    <row r="770" spans="2:13" x14ac:dyDescent="0.3">
      <c r="B770" s="27" t="s">
        <v>766</v>
      </c>
      <c r="C770" s="62" t="s">
        <v>3849</v>
      </c>
      <c r="D770" s="25" t="s">
        <v>3049</v>
      </c>
      <c r="E770" s="25" t="s">
        <v>4092</v>
      </c>
      <c r="F770" s="26">
        <v>44096</v>
      </c>
      <c r="H770" s="90">
        <v>0.89427068487566397</v>
      </c>
      <c r="I770" s="90">
        <v>-1.35833131862455</v>
      </c>
      <c r="J770" s="90">
        <v>-2.6741274833511901</v>
      </c>
      <c r="K770" s="97">
        <v>0.42345459823991399</v>
      </c>
      <c r="L770" s="90">
        <v>-1.01752173641216</v>
      </c>
      <c r="M770" s="90">
        <v>-8.58932393485156</v>
      </c>
    </row>
    <row r="771" spans="2:13" x14ac:dyDescent="0.3">
      <c r="B771" s="27" t="s">
        <v>767</v>
      </c>
      <c r="C771" s="62" t="s">
        <v>3850</v>
      </c>
      <c r="D771" s="25" t="s">
        <v>3049</v>
      </c>
      <c r="E771" s="25" t="s">
        <v>4093</v>
      </c>
      <c r="F771" s="26">
        <v>44096</v>
      </c>
      <c r="H771" s="90">
        <v>0.89435169848002305</v>
      </c>
      <c r="I771" s="90">
        <v>-1.3150381773812101</v>
      </c>
      <c r="J771" s="90">
        <v>-2.1494842151696498</v>
      </c>
      <c r="K771" s="97">
        <v>0.42887602485279802</v>
      </c>
      <c r="L771" s="90">
        <v>-0.98755363542295505</v>
      </c>
      <c r="M771" s="90">
        <v>-8.2313594576553406</v>
      </c>
    </row>
    <row r="772" spans="2:13" x14ac:dyDescent="0.3">
      <c r="B772" s="27" t="s">
        <v>768</v>
      </c>
      <c r="C772" s="62" t="s">
        <v>3851</v>
      </c>
      <c r="D772" s="25" t="s">
        <v>3049</v>
      </c>
      <c r="E772" s="25" t="s">
        <v>4167</v>
      </c>
      <c r="F772" s="26">
        <v>44096</v>
      </c>
      <c r="H772" s="90">
        <v>0.89365045259910403</v>
      </c>
      <c r="I772" s="90">
        <v>-1.27936509425126</v>
      </c>
      <c r="J772" s="90">
        <v>-1.8611423641232201</v>
      </c>
      <c r="K772" s="97">
        <v>0.428976995499397</v>
      </c>
      <c r="L772" s="90">
        <v>-0.96678443524069702</v>
      </c>
      <c r="M772" s="90">
        <v>-8.0504212174710101</v>
      </c>
    </row>
    <row r="773" spans="2:13" x14ac:dyDescent="0.3">
      <c r="B773" s="27" t="s">
        <v>769</v>
      </c>
      <c r="C773" s="62" t="s">
        <v>3852</v>
      </c>
      <c r="D773" s="25" t="s">
        <v>3049</v>
      </c>
      <c r="E773" s="25" t="s">
        <v>4097</v>
      </c>
      <c r="F773" s="26">
        <v>44096</v>
      </c>
      <c r="H773" s="90">
        <v>0.89584079923952198</v>
      </c>
      <c r="I773" s="90">
        <v>-1.22198078452129</v>
      </c>
      <c r="J773" s="90">
        <v>17.224593267019401</v>
      </c>
      <c r="K773" s="97">
        <v>0.43871684756595603</v>
      </c>
      <c r="L773" s="90">
        <v>-0.92505567827174695</v>
      </c>
      <c r="M773" s="90">
        <v>11.744498599000501</v>
      </c>
    </row>
    <row r="774" spans="2:13" x14ac:dyDescent="0.3">
      <c r="B774" s="27" t="s">
        <v>770</v>
      </c>
      <c r="C774" s="62" t="s">
        <v>3853</v>
      </c>
      <c r="D774" s="25" t="s">
        <v>3049</v>
      </c>
      <c r="E774" s="25" t="s">
        <v>4169</v>
      </c>
      <c r="F774" s="26">
        <v>44096</v>
      </c>
      <c r="H774" s="90">
        <v>1.1107622261988599</v>
      </c>
      <c r="I774" s="90">
        <v>-1.6555532933125501</v>
      </c>
      <c r="J774" s="90">
        <v>8.8784322564606608</v>
      </c>
      <c r="K774" s="97">
        <v>1.48252225753822</v>
      </c>
      <c r="L774" s="90">
        <v>-0.90906759669451298</v>
      </c>
      <c r="M774" s="90">
        <v>3.7885095753154001</v>
      </c>
    </row>
    <row r="775" spans="2:13" x14ac:dyDescent="0.3">
      <c r="B775" s="27" t="s">
        <v>771</v>
      </c>
      <c r="C775" s="62" t="s">
        <v>3854</v>
      </c>
      <c r="D775" s="25" t="s">
        <v>3050</v>
      </c>
      <c r="E775" s="25" t="s">
        <v>4092</v>
      </c>
      <c r="F775" s="26">
        <v>44096</v>
      </c>
      <c r="H775" s="90">
        <v>-2.3956396307767101E-2</v>
      </c>
      <c r="I775" s="90">
        <v>0.118988925351005</v>
      </c>
      <c r="J775" s="90">
        <v>-1.822956927208</v>
      </c>
      <c r="K775" s="97">
        <v>3.3707157126627897E-2</v>
      </c>
      <c r="L775" s="90">
        <v>-0.30467025399047998</v>
      </c>
      <c r="M775" s="90">
        <v>8.1589760520728305E-2</v>
      </c>
    </row>
    <row r="776" spans="2:13" x14ac:dyDescent="0.3">
      <c r="B776" s="27" t="s">
        <v>772</v>
      </c>
      <c r="C776" s="62" t="s">
        <v>3855</v>
      </c>
      <c r="D776" s="25" t="s">
        <v>3050</v>
      </c>
      <c r="E776" s="25" t="s">
        <v>4093</v>
      </c>
      <c r="F776" s="26">
        <v>44096</v>
      </c>
      <c r="H776" s="90">
        <v>-2.29788597607694E-2</v>
      </c>
      <c r="I776" s="90">
        <v>0.15025084267108499</v>
      </c>
      <c r="J776" s="90">
        <v>-1.46959865815006</v>
      </c>
      <c r="K776" s="97">
        <v>3.7613567292282803E-2</v>
      </c>
      <c r="L776" s="90">
        <v>-0.28327231148068699</v>
      </c>
      <c r="M776" s="90">
        <v>0.34163692707807097</v>
      </c>
    </row>
    <row r="777" spans="2:13" x14ac:dyDescent="0.3">
      <c r="B777" s="27" t="s">
        <v>773</v>
      </c>
      <c r="C777" s="62" t="s">
        <v>3856</v>
      </c>
      <c r="D777" s="25" t="s">
        <v>3050</v>
      </c>
      <c r="E777" s="25" t="s">
        <v>4167</v>
      </c>
      <c r="F777" s="26">
        <v>44096</v>
      </c>
      <c r="H777" s="90">
        <v>-2.25117551963194E-2</v>
      </c>
      <c r="I777" s="90">
        <v>0.16521628585906001</v>
      </c>
      <c r="J777" s="90">
        <v>-1.2999291664527799</v>
      </c>
      <c r="K777" s="97">
        <v>3.94861979657435E-2</v>
      </c>
      <c r="L777" s="90">
        <v>-0.273018205825792</v>
      </c>
      <c r="M777" s="90">
        <v>0.46642127690574903</v>
      </c>
    </row>
    <row r="778" spans="2:13" x14ac:dyDescent="0.3">
      <c r="B778" s="27" t="s">
        <v>774</v>
      </c>
      <c r="C778" s="62" t="s">
        <v>3857</v>
      </c>
      <c r="D778" s="25" t="s">
        <v>3050</v>
      </c>
      <c r="E778" s="25" t="s">
        <v>4094</v>
      </c>
      <c r="F778" s="26">
        <v>44096</v>
      </c>
      <c r="H778" s="90">
        <v>0</v>
      </c>
      <c r="I778" s="90">
        <v>0</v>
      </c>
      <c r="J778" s="90">
        <v>0</v>
      </c>
      <c r="K778" s="97">
        <v>0</v>
      </c>
      <c r="L778" s="90">
        <v>0</v>
      </c>
      <c r="M778" s="90">
        <v>0</v>
      </c>
    </row>
    <row r="779" spans="2:13" x14ac:dyDescent="0.3">
      <c r="B779" s="27" t="s">
        <v>775</v>
      </c>
      <c r="C779" s="62" t="s">
        <v>3858</v>
      </c>
      <c r="D779" s="25" t="s">
        <v>3050</v>
      </c>
      <c r="E779" s="25" t="s">
        <v>4170</v>
      </c>
      <c r="F779" s="26">
        <v>44096</v>
      </c>
      <c r="H779" s="90">
        <v>0</v>
      </c>
      <c r="I779" s="90">
        <v>0</v>
      </c>
      <c r="J779" s="90">
        <v>0</v>
      </c>
      <c r="K779" s="97">
        <v>0</v>
      </c>
      <c r="L779" s="90">
        <v>0</v>
      </c>
      <c r="M779" s="90">
        <v>0</v>
      </c>
    </row>
    <row r="780" spans="2:13" x14ac:dyDescent="0.3">
      <c r="B780" s="27" t="s">
        <v>776</v>
      </c>
      <c r="C780" s="62" t="s">
        <v>3859</v>
      </c>
      <c r="D780" s="25" t="s">
        <v>3050</v>
      </c>
      <c r="E780" s="25" t="s">
        <v>4097</v>
      </c>
      <c r="F780" s="26">
        <v>44096</v>
      </c>
      <c r="H780" s="90">
        <v>-2.16789972910192E-2</v>
      </c>
      <c r="I780" s="90">
        <v>0.191943706704478</v>
      </c>
      <c r="J780" s="90">
        <v>-0.99650016909436101</v>
      </c>
      <c r="K780" s="97">
        <v>4.2820179442060201E-2</v>
      </c>
      <c r="L780" s="90">
        <v>-0.25472876959611301</v>
      </c>
      <c r="M780" s="90">
        <v>0.689369858628197</v>
      </c>
    </row>
    <row r="781" spans="2:13" x14ac:dyDescent="0.3">
      <c r="B781" s="27" t="s">
        <v>777</v>
      </c>
      <c r="C781" s="62" t="s">
        <v>3860</v>
      </c>
      <c r="D781" s="25" t="s">
        <v>3050</v>
      </c>
      <c r="E781" s="25" t="s">
        <v>4169</v>
      </c>
      <c r="F781" s="26">
        <v>44096</v>
      </c>
      <c r="H781" s="90">
        <v>-2.1415853279904699E-2</v>
      </c>
      <c r="I781" s="90">
        <v>0.20047663219884301</v>
      </c>
      <c r="J781" s="90">
        <v>-0.90037838253920199</v>
      </c>
      <c r="K781" s="97">
        <v>4.3867970634892103E-2</v>
      </c>
      <c r="L781" s="90">
        <v>-0.248914935309585</v>
      </c>
      <c r="M781" s="90">
        <v>0.76023034380341403</v>
      </c>
    </row>
    <row r="782" spans="2:13" x14ac:dyDescent="0.3">
      <c r="B782" s="27" t="s">
        <v>778</v>
      </c>
      <c r="C782" s="62" t="s">
        <v>3861</v>
      </c>
      <c r="D782" s="25" t="s">
        <v>3051</v>
      </c>
      <c r="E782" s="25" t="s">
        <v>4093</v>
      </c>
      <c r="F782" s="26">
        <v>44096</v>
      </c>
      <c r="H782" s="90">
        <v>-0.31162160094027103</v>
      </c>
      <c r="I782" s="90">
        <v>-8.6553214464365702</v>
      </c>
      <c r="J782" s="90">
        <v>-31.488054232788301</v>
      </c>
      <c r="K782" s="97">
        <v>-2.4645060238071901</v>
      </c>
      <c r="L782" s="90">
        <v>-6.34652799199102</v>
      </c>
      <c r="M782" s="90">
        <v>-19.157677876675699</v>
      </c>
    </row>
    <row r="783" spans="2:13" x14ac:dyDescent="0.3">
      <c r="B783" s="27" t="s">
        <v>779</v>
      </c>
      <c r="C783" s="62" t="s">
        <v>3862</v>
      </c>
      <c r="D783" s="25" t="s">
        <v>3051</v>
      </c>
      <c r="E783" s="25" t="s">
        <v>4167</v>
      </c>
      <c r="F783" s="26">
        <v>44096</v>
      </c>
      <c r="H783" s="90">
        <v>-0.30896972912159998</v>
      </c>
      <c r="I783" s="90">
        <v>-8.5774385883269098</v>
      </c>
      <c r="J783" s="90">
        <v>-30.812599997822002</v>
      </c>
      <c r="K783" s="97">
        <v>-2.4541223131563998</v>
      </c>
      <c r="L783" s="90">
        <v>-6.2916530193469997</v>
      </c>
      <c r="M783" s="90">
        <v>-18.582798336399701</v>
      </c>
    </row>
    <row r="784" spans="2:13" x14ac:dyDescent="0.3">
      <c r="B784" s="27" t="s">
        <v>780</v>
      </c>
      <c r="C784" s="62" t="s">
        <v>3863</v>
      </c>
      <c r="D784" s="25" t="s">
        <v>3051</v>
      </c>
      <c r="E784" s="25" t="s">
        <v>4095</v>
      </c>
      <c r="F784" s="26">
        <v>44096</v>
      </c>
      <c r="H784" s="90">
        <v>-0.30757554277443</v>
      </c>
      <c r="I784" s="90">
        <v>-8.5364559233275905</v>
      </c>
      <c r="J784" s="90">
        <v>-30.435459000640499</v>
      </c>
      <c r="K784" s="97">
        <v>-2.4486729927048101</v>
      </c>
      <c r="L784" s="90">
        <v>-6.26276543653512</v>
      </c>
      <c r="M784" s="90">
        <v>-18.260745488718399</v>
      </c>
    </row>
    <row r="785" spans="2:13" x14ac:dyDescent="0.3">
      <c r="B785" s="27" t="s">
        <v>781</v>
      </c>
      <c r="C785" s="62" t="s">
        <v>3864</v>
      </c>
      <c r="D785" s="25" t="s">
        <v>3051</v>
      </c>
      <c r="E785" s="25" t="s">
        <v>4172</v>
      </c>
      <c r="F785" s="26">
        <v>44096</v>
      </c>
      <c r="H785" s="90">
        <v>0</v>
      </c>
      <c r="I785" s="90">
        <v>0</v>
      </c>
      <c r="J785" s="90">
        <v>-29.905669240921299</v>
      </c>
      <c r="K785" s="97">
        <v>0</v>
      </c>
      <c r="L785" s="90">
        <v>0</v>
      </c>
      <c r="M785" s="90">
        <v>-17.693692898581499</v>
      </c>
    </row>
    <row r="786" spans="2:13" x14ac:dyDescent="0.3">
      <c r="B786" s="27" t="s">
        <v>782</v>
      </c>
      <c r="C786" s="62" t="s">
        <v>3865</v>
      </c>
      <c r="D786" s="25" t="s">
        <v>3051</v>
      </c>
      <c r="E786" s="25" t="s">
        <v>4096</v>
      </c>
      <c r="F786" s="26">
        <v>44096</v>
      </c>
      <c r="H786" s="90">
        <v>-0.30595755397371199</v>
      </c>
      <c r="I786" s="90">
        <v>-8.4888340487814293</v>
      </c>
      <c r="J786" s="90">
        <v>-30.0105408687959</v>
      </c>
      <c r="K786" s="97">
        <v>-2.4423099169325702</v>
      </c>
      <c r="L786" s="90">
        <v>-6.2292011024546801</v>
      </c>
      <c r="M786" s="90">
        <v>-17.9002203888667</v>
      </c>
    </row>
    <row r="787" spans="2:13" x14ac:dyDescent="0.3">
      <c r="B787" s="27" t="s">
        <v>783</v>
      </c>
      <c r="C787" s="62" t="s">
        <v>3866</v>
      </c>
      <c r="D787" s="25" t="s">
        <v>3051</v>
      </c>
      <c r="E787" s="25" t="s">
        <v>4168</v>
      </c>
      <c r="F787" s="26">
        <v>44096</v>
      </c>
      <c r="H787" s="90">
        <v>-0.30557200725525002</v>
      </c>
      <c r="I787" s="90">
        <v>-8.4774436420993897</v>
      </c>
      <c r="J787" s="90">
        <v>-29.912864520330899</v>
      </c>
      <c r="K787" s="97">
        <v>-2.4407963229350602</v>
      </c>
      <c r="L787" s="90">
        <v>-6.2211861068135503</v>
      </c>
      <c r="M787" s="90">
        <v>-17.818419297691399</v>
      </c>
    </row>
    <row r="788" spans="2:13" x14ac:dyDescent="0.3">
      <c r="B788" s="27" t="s">
        <v>784</v>
      </c>
      <c r="C788" s="62" t="s">
        <v>3867</v>
      </c>
      <c r="D788" s="25" t="s">
        <v>3051</v>
      </c>
      <c r="E788" s="25" t="s">
        <v>4102</v>
      </c>
      <c r="F788" s="26">
        <v>44096</v>
      </c>
      <c r="H788" s="90">
        <v>-0.30514929630953702</v>
      </c>
      <c r="I788" s="90">
        <v>-8.46504136033764</v>
      </c>
      <c r="J788" s="90">
        <v>-29.816162741743</v>
      </c>
      <c r="K788" s="97">
        <v>-2.43914281418256</v>
      </c>
      <c r="L788" s="90">
        <v>-6.2124569705701997</v>
      </c>
      <c r="M788" s="90">
        <v>-17.7223167689517</v>
      </c>
    </row>
    <row r="789" spans="2:13" x14ac:dyDescent="0.3">
      <c r="B789" s="27" t="s">
        <v>785</v>
      </c>
      <c r="C789" s="62" t="s">
        <v>3868</v>
      </c>
      <c r="D789" s="25" t="s">
        <v>3051</v>
      </c>
      <c r="E789" s="25" t="s">
        <v>4097</v>
      </c>
      <c r="F789" s="26">
        <v>44096</v>
      </c>
      <c r="H789" s="90">
        <v>-0.30741679593120402</v>
      </c>
      <c r="I789" s="90">
        <v>-8.5316910671244806</v>
      </c>
      <c r="J789" s="90">
        <v>-30.413239774672501</v>
      </c>
      <c r="K789" s="97">
        <v>-2.4480302105985201</v>
      </c>
      <c r="L789" s="90">
        <v>-6.2594013977141003</v>
      </c>
      <c r="M789" s="90">
        <v>-18.243635900405899</v>
      </c>
    </row>
    <row r="790" spans="2:13" x14ac:dyDescent="0.3">
      <c r="B790" s="27" t="s">
        <v>786</v>
      </c>
      <c r="C790" s="62" t="s">
        <v>3869</v>
      </c>
      <c r="D790" s="25" t="s">
        <v>3051</v>
      </c>
      <c r="E790" s="25" t="s">
        <v>4169</v>
      </c>
      <c r="F790" s="26">
        <v>44096</v>
      </c>
      <c r="H790" s="90">
        <v>-0.30678986668135599</v>
      </c>
      <c r="I790" s="90">
        <v>-8.5134425204159907</v>
      </c>
      <c r="J790" s="90">
        <v>-30.253327049023898</v>
      </c>
      <c r="K790" s="97">
        <v>-2.4455906779621701</v>
      </c>
      <c r="L790" s="90">
        <v>-6.2465556407914802</v>
      </c>
      <c r="M790" s="90">
        <v>-18.107982310262699</v>
      </c>
    </row>
    <row r="791" spans="2:13" x14ac:dyDescent="0.3">
      <c r="B791" s="27" t="s">
        <v>787</v>
      </c>
      <c r="C791" s="62" t="s">
        <v>3870</v>
      </c>
      <c r="D791" s="25" t="s">
        <v>3051</v>
      </c>
      <c r="E791" s="25" t="s">
        <v>4110</v>
      </c>
      <c r="F791" s="26">
        <v>44096</v>
      </c>
      <c r="H791" s="90">
        <v>-0.30514371183016897</v>
      </c>
      <c r="I791" s="90">
        <v>-8.4650256854802102</v>
      </c>
      <c r="J791" s="90">
        <v>-29.827365067001701</v>
      </c>
      <c r="K791" s="97">
        <v>-2.4391341603404699</v>
      </c>
      <c r="L791" s="90">
        <v>-6.2124326009361504</v>
      </c>
      <c r="M791" s="90">
        <v>-17.747028063778998</v>
      </c>
    </row>
    <row r="792" spans="2:13" x14ac:dyDescent="0.3">
      <c r="B792" s="27" t="s">
        <v>788</v>
      </c>
      <c r="C792" s="62" t="s">
        <v>3871</v>
      </c>
      <c r="D792" s="25" t="s">
        <v>3052</v>
      </c>
      <c r="E792" s="25" t="s">
        <v>4093</v>
      </c>
      <c r="F792" s="26">
        <v>44096</v>
      </c>
      <c r="H792" s="90">
        <v>-0.29196837895142402</v>
      </c>
      <c r="I792" s="90">
        <v>-9.0060628708743007</v>
      </c>
      <c r="J792" s="90">
        <v>-29.417477401148101</v>
      </c>
      <c r="K792" s="97">
        <v>-2.5858168080958399</v>
      </c>
      <c r="L792" s="90">
        <v>-3.7208673867098701</v>
      </c>
      <c r="M792" s="90">
        <v>-23.570451901294302</v>
      </c>
    </row>
    <row r="793" spans="2:13" x14ac:dyDescent="0.3">
      <c r="B793" s="27" t="s">
        <v>789</v>
      </c>
      <c r="C793" s="62" t="s">
        <v>3872</v>
      </c>
      <c r="D793" s="25" t="s">
        <v>3052</v>
      </c>
      <c r="E793" s="25" t="s">
        <v>4121</v>
      </c>
      <c r="F793" s="26">
        <v>44096</v>
      </c>
      <c r="H793" s="90">
        <v>-0.28786784951080302</v>
      </c>
      <c r="I793" s="90">
        <v>-8.8875352323229908</v>
      </c>
      <c r="J793" s="90">
        <v>-28.378177455044401</v>
      </c>
      <c r="K793" s="97">
        <v>-2.5698073362036702</v>
      </c>
      <c r="L793" s="90">
        <v>-3.6337153433123599</v>
      </c>
      <c r="M793" s="90">
        <v>-22.7353578666225</v>
      </c>
    </row>
    <row r="794" spans="2:13" x14ac:dyDescent="0.3">
      <c r="B794" s="27" t="s">
        <v>790</v>
      </c>
      <c r="C794" s="62" t="s">
        <v>3873</v>
      </c>
      <c r="D794" s="25" t="s">
        <v>3052</v>
      </c>
      <c r="E794" s="25" t="s">
        <v>4122</v>
      </c>
      <c r="F794" s="26">
        <v>44096</v>
      </c>
      <c r="H794" s="90">
        <v>-0.29607079040943102</v>
      </c>
      <c r="I794" s="90">
        <v>-9.2045720289170294</v>
      </c>
      <c r="J794" s="90"/>
      <c r="K794" s="97">
        <v>-2.6018381687208598</v>
      </c>
      <c r="L794" s="90">
        <v>-3.8096167057119601</v>
      </c>
      <c r="M794" s="90"/>
    </row>
    <row r="795" spans="2:13" x14ac:dyDescent="0.3">
      <c r="B795" s="27" t="s">
        <v>791</v>
      </c>
      <c r="C795" s="62" t="s">
        <v>3874</v>
      </c>
      <c r="D795" s="25" t="s">
        <v>3052</v>
      </c>
      <c r="E795" s="25" t="s">
        <v>4123</v>
      </c>
      <c r="F795" s="26">
        <v>44096</v>
      </c>
      <c r="H795" s="90">
        <v>-0.29598768123833002</v>
      </c>
      <c r="I795" s="90">
        <v>-9.2025404584128392</v>
      </c>
      <c r="J795" s="90">
        <v>-33.261403190321303</v>
      </c>
      <c r="K795" s="97">
        <v>-2.6015643245955302</v>
      </c>
      <c r="L795" s="90">
        <v>-3.8081421438619101</v>
      </c>
      <c r="M795" s="90">
        <v>-27.157184292998899</v>
      </c>
    </row>
    <row r="796" spans="2:13" x14ac:dyDescent="0.3">
      <c r="B796" s="27" t="s">
        <v>792</v>
      </c>
      <c r="C796" s="62" t="s">
        <v>3875</v>
      </c>
      <c r="D796" s="25" t="s">
        <v>3052</v>
      </c>
      <c r="E796" s="25" t="s">
        <v>4109</v>
      </c>
      <c r="F796" s="26">
        <v>44096</v>
      </c>
      <c r="H796" s="90">
        <v>0</v>
      </c>
      <c r="I796" s="90">
        <v>0</v>
      </c>
      <c r="J796" s="90">
        <v>-26.201850161130999</v>
      </c>
      <c r="K796" s="97">
        <v>0</v>
      </c>
      <c r="L796" s="90">
        <v>0</v>
      </c>
      <c r="M796" s="90">
        <v>-20.0294912090758</v>
      </c>
    </row>
    <row r="797" spans="2:13" x14ac:dyDescent="0.3">
      <c r="B797" s="27" t="s">
        <v>793</v>
      </c>
      <c r="C797" s="62" t="s">
        <v>3876</v>
      </c>
      <c r="D797" s="25" t="s">
        <v>3053</v>
      </c>
      <c r="E797" s="25" t="s">
        <v>4092</v>
      </c>
      <c r="F797" s="26">
        <v>44096</v>
      </c>
      <c r="H797" s="90">
        <v>-0.19687798603626999</v>
      </c>
      <c r="I797" s="90">
        <v>-10.092654356412799</v>
      </c>
      <c r="J797" s="90">
        <v>-29.9908656005864</v>
      </c>
      <c r="K797" s="97">
        <v>-2.41389866723694</v>
      </c>
      <c r="L797" s="90">
        <v>-5.2503931809987998</v>
      </c>
      <c r="M797" s="90">
        <v>-21.6714251856611</v>
      </c>
    </row>
    <row r="798" spans="2:13" x14ac:dyDescent="0.3">
      <c r="B798" s="27" t="s">
        <v>794</v>
      </c>
      <c r="C798" s="62" t="s">
        <v>3877</v>
      </c>
      <c r="D798" s="25" t="s">
        <v>3053</v>
      </c>
      <c r="E798" s="25" t="s">
        <v>4093</v>
      </c>
      <c r="F798" s="26">
        <v>44096</v>
      </c>
      <c r="H798" s="90">
        <v>-0.19687965641423899</v>
      </c>
      <c r="I798" s="90">
        <v>-10.0926360229059</v>
      </c>
      <c r="J798" s="90">
        <v>-29.990865267260201</v>
      </c>
      <c r="K798" s="97">
        <v>-2.4138871523064198</v>
      </c>
      <c r="L798" s="90">
        <v>-5.2503883919634999</v>
      </c>
      <c r="M798" s="90">
        <v>-21.671417731879</v>
      </c>
    </row>
    <row r="799" spans="2:13" x14ac:dyDescent="0.3">
      <c r="B799" s="27" t="s">
        <v>795</v>
      </c>
      <c r="C799" s="62" t="s">
        <v>3878</v>
      </c>
      <c r="D799" s="25" t="s">
        <v>3053</v>
      </c>
      <c r="E799" s="25" t="s">
        <v>4102</v>
      </c>
      <c r="F799" s="26">
        <v>44096</v>
      </c>
      <c r="H799" s="90">
        <v>-0.19492323763188299</v>
      </c>
      <c r="I799" s="90">
        <v>-10.036342337392901</v>
      </c>
      <c r="J799" s="90">
        <v>-29.4850597331824</v>
      </c>
      <c r="K799" s="97">
        <v>-2.4062539087026402</v>
      </c>
      <c r="L799" s="90">
        <v>-5.2096058028837398</v>
      </c>
      <c r="M799" s="90">
        <v>-21.262765721621701</v>
      </c>
    </row>
    <row r="800" spans="2:13" x14ac:dyDescent="0.3">
      <c r="B800" s="27" t="s">
        <v>796</v>
      </c>
      <c r="C800" s="62" t="s">
        <v>3879</v>
      </c>
      <c r="D800" s="25" t="s">
        <v>3053</v>
      </c>
      <c r="E800" s="25" t="s">
        <v>4097</v>
      </c>
      <c r="F800" s="26">
        <v>44096</v>
      </c>
      <c r="H800" s="90">
        <v>-0.19621761011876501</v>
      </c>
      <c r="I800" s="90">
        <v>-10.073883789300501</v>
      </c>
      <c r="J800" s="90">
        <v>-29.822672106005498</v>
      </c>
      <c r="K800" s="97">
        <v>-2.41134264069842</v>
      </c>
      <c r="L800" s="90">
        <v>-5.2367869567242504</v>
      </c>
      <c r="M800" s="90">
        <v>-21.535435413184999</v>
      </c>
    </row>
    <row r="801" spans="2:13" x14ac:dyDescent="0.3">
      <c r="B801" s="27" t="s">
        <v>797</v>
      </c>
      <c r="C801" s="62" t="s">
        <v>3880</v>
      </c>
      <c r="D801" s="25" t="s">
        <v>3054</v>
      </c>
      <c r="E801" s="25" t="s">
        <v>4088</v>
      </c>
      <c r="F801" s="26">
        <v>44096</v>
      </c>
      <c r="H801" s="90">
        <v>-0.21573175608864401</v>
      </c>
      <c r="I801" s="90">
        <v>-8.8901317671115994</v>
      </c>
      <c r="J801" s="90">
        <v>-34.396250496327397</v>
      </c>
      <c r="K801" s="97">
        <v>-1.4406285353288699</v>
      </c>
      <c r="L801" s="90">
        <v>-5.6365707951990798</v>
      </c>
      <c r="M801" s="90">
        <v>-18.8941989598679</v>
      </c>
    </row>
    <row r="802" spans="2:13" x14ac:dyDescent="0.3">
      <c r="B802" s="27" t="s">
        <v>798</v>
      </c>
      <c r="C802" s="62" t="s">
        <v>3881</v>
      </c>
      <c r="D802" s="25" t="s">
        <v>3054</v>
      </c>
      <c r="E802" s="25" t="s">
        <v>4095</v>
      </c>
      <c r="F802" s="26">
        <v>44096</v>
      </c>
      <c r="H802" s="90">
        <v>-0.21680447625840299</v>
      </c>
      <c r="I802" s="90">
        <v>-8.9211919254885306</v>
      </c>
      <c r="J802" s="90">
        <v>-34.6521692046081</v>
      </c>
      <c r="K802" s="97">
        <v>-1.4448346115386801</v>
      </c>
      <c r="L802" s="90">
        <v>-5.6586907254313701</v>
      </c>
      <c r="M802" s="90">
        <v>-19.123563056462402</v>
      </c>
    </row>
    <row r="803" spans="2:13" x14ac:dyDescent="0.3">
      <c r="B803" s="27" t="s">
        <v>799</v>
      </c>
      <c r="C803" s="62" t="s">
        <v>3882</v>
      </c>
      <c r="D803" s="25" t="s">
        <v>3054</v>
      </c>
      <c r="E803" s="25" t="s">
        <v>4111</v>
      </c>
      <c r="F803" s="26">
        <v>44096</v>
      </c>
      <c r="H803" s="90">
        <v>-0.21653178091583</v>
      </c>
      <c r="I803" s="90">
        <v>-8.8999986147391592</v>
      </c>
      <c r="J803" s="90">
        <v>-34.508123782987198</v>
      </c>
      <c r="K803" s="97">
        <v>-1.44375589379706</v>
      </c>
      <c r="L803" s="90">
        <v>-5.6442012165498499</v>
      </c>
      <c r="M803" s="90">
        <v>-18.964588910777799</v>
      </c>
    </row>
    <row r="804" spans="2:13" x14ac:dyDescent="0.3">
      <c r="B804" s="27" t="s">
        <v>800</v>
      </c>
      <c r="C804" s="62" t="s">
        <v>3883</v>
      </c>
      <c r="D804" s="25" t="s">
        <v>3054</v>
      </c>
      <c r="E804" s="25" t="s">
        <v>4104</v>
      </c>
      <c r="F804" s="26">
        <v>44096</v>
      </c>
      <c r="H804" s="90">
        <v>-0.22008992245900999</v>
      </c>
      <c r="I804" s="90">
        <v>-9.0175475700525602</v>
      </c>
      <c r="J804" s="90">
        <v>-35.444114279409398</v>
      </c>
      <c r="K804" s="97">
        <v>-1.45785745644389</v>
      </c>
      <c r="L804" s="90">
        <v>-5.7272992332436798</v>
      </c>
      <c r="M804" s="90">
        <v>-19.831992303254101</v>
      </c>
    </row>
    <row r="805" spans="2:13" x14ac:dyDescent="0.3">
      <c r="B805" s="27" t="s">
        <v>801</v>
      </c>
      <c r="C805" s="62" t="s">
        <v>3884</v>
      </c>
      <c r="D805" s="25" t="s">
        <v>3054</v>
      </c>
      <c r="E805" s="25" t="s">
        <v>4112</v>
      </c>
      <c r="F805" s="26">
        <v>44096</v>
      </c>
      <c r="H805" s="90">
        <v>-0.21818224313392401</v>
      </c>
      <c r="I805" s="90">
        <v>-8.9617844519088994</v>
      </c>
      <c r="J805" s="90">
        <v>-34.987740772543503</v>
      </c>
      <c r="K805" s="97">
        <v>-1.4503130732919101</v>
      </c>
      <c r="L805" s="90">
        <v>-5.6876102315072803</v>
      </c>
      <c r="M805" s="90">
        <v>-19.422970414772902</v>
      </c>
    </row>
    <row r="806" spans="2:13" x14ac:dyDescent="0.3">
      <c r="B806" s="27" t="s">
        <v>802</v>
      </c>
      <c r="C806" s="62" t="s">
        <v>3885</v>
      </c>
      <c r="D806" s="25" t="s">
        <v>3054</v>
      </c>
      <c r="E806" s="25" t="s">
        <v>4113</v>
      </c>
      <c r="F806" s="26">
        <v>44096</v>
      </c>
      <c r="H806" s="90">
        <v>-0.222829829181137</v>
      </c>
      <c r="I806" s="90">
        <v>-9.0621995145775092</v>
      </c>
      <c r="J806" s="90">
        <v>-36.019806215597796</v>
      </c>
      <c r="K806" s="97">
        <v>-1.4686499588606201</v>
      </c>
      <c r="L806" s="90">
        <v>-5.7607534954513504</v>
      </c>
      <c r="M806" s="90">
        <v>-20.181734281155499</v>
      </c>
    </row>
    <row r="807" spans="2:13" x14ac:dyDescent="0.3">
      <c r="B807" s="27" t="s">
        <v>803</v>
      </c>
      <c r="C807" s="62" t="s">
        <v>3886</v>
      </c>
      <c r="D807" s="25" t="s">
        <v>3055</v>
      </c>
      <c r="E807" s="25" t="s">
        <v>4092</v>
      </c>
      <c r="F807" s="26">
        <v>44096</v>
      </c>
      <c r="H807" s="90">
        <v>0.251053927604517</v>
      </c>
      <c r="I807" s="90">
        <v>-1.0389621394096999</v>
      </c>
      <c r="J807" s="90">
        <v>3.7674593657357001</v>
      </c>
      <c r="K807" s="97">
        <v>0.485219289839733</v>
      </c>
      <c r="L807" s="90">
        <v>-1.0771839307380999</v>
      </c>
      <c r="M807" s="90">
        <v>5.4352142173229403</v>
      </c>
    </row>
    <row r="808" spans="2:13" x14ac:dyDescent="0.3">
      <c r="B808" s="27" t="s">
        <v>804</v>
      </c>
      <c r="C808" s="62" t="s">
        <v>3887</v>
      </c>
      <c r="D808" s="25" t="s">
        <v>3055</v>
      </c>
      <c r="E808" s="25" t="s">
        <v>4088</v>
      </c>
      <c r="F808" s="26">
        <v>44096</v>
      </c>
      <c r="H808" s="90">
        <v>0.25297002230217902</v>
      </c>
      <c r="I808" s="90">
        <v>-0.978373149973777</v>
      </c>
      <c r="J808" s="90">
        <v>4.5661838865271402</v>
      </c>
      <c r="K808" s="97">
        <v>0.49290468996332498</v>
      </c>
      <c r="L808" s="90">
        <v>-1.0355502813581601</v>
      </c>
      <c r="M808" s="90">
        <v>5.9860981664314696</v>
      </c>
    </row>
    <row r="809" spans="2:13" x14ac:dyDescent="0.3">
      <c r="B809" s="27" t="s">
        <v>805</v>
      </c>
      <c r="C809" s="62" t="s">
        <v>3888</v>
      </c>
      <c r="D809" s="25" t="s">
        <v>3056</v>
      </c>
      <c r="E809" s="25" t="s">
        <v>4093</v>
      </c>
      <c r="F809" s="26">
        <v>44096</v>
      </c>
      <c r="H809" s="90">
        <v>-0.27097328338641102</v>
      </c>
      <c r="I809" s="90">
        <v>-0.37406923383969098</v>
      </c>
      <c r="J809" s="90"/>
      <c r="K809" s="97">
        <v>-0.30980599867689301</v>
      </c>
      <c r="L809" s="90">
        <v>8.6590403770969701E-2</v>
      </c>
      <c r="M809" s="90">
        <v>0.413916310571949</v>
      </c>
    </row>
    <row r="810" spans="2:13" x14ac:dyDescent="0.3">
      <c r="B810" s="27" t="s">
        <v>806</v>
      </c>
      <c r="C810" s="62" t="s">
        <v>3889</v>
      </c>
      <c r="D810" s="25" t="s">
        <v>3056</v>
      </c>
      <c r="E810" s="25" t="s">
        <v>4121</v>
      </c>
      <c r="F810" s="26">
        <v>44096</v>
      </c>
      <c r="H810" s="90">
        <v>-0.26823941880138602</v>
      </c>
      <c r="I810" s="90">
        <v>-0.28668659469985902</v>
      </c>
      <c r="J810" s="90">
        <v>3.0451485316007201</v>
      </c>
      <c r="K810" s="97">
        <v>-0.298874896270718</v>
      </c>
      <c r="L810" s="90">
        <v>0.146933146061201</v>
      </c>
      <c r="M810" s="90">
        <v>1.1484646189273899</v>
      </c>
    </row>
    <row r="811" spans="2:13" x14ac:dyDescent="0.3">
      <c r="B811" s="27" t="s">
        <v>807</v>
      </c>
      <c r="C811" s="62" t="s">
        <v>3890</v>
      </c>
      <c r="D811" s="25" t="s">
        <v>3056</v>
      </c>
      <c r="E811" s="25" t="s">
        <v>4138</v>
      </c>
      <c r="F811" s="26">
        <v>44096</v>
      </c>
      <c r="H811" s="90">
        <v>-0.26988002655343701</v>
      </c>
      <c r="I811" s="90">
        <v>-0.339125318259903</v>
      </c>
      <c r="J811" s="90"/>
      <c r="K811" s="97">
        <v>-0.30543112607119799</v>
      </c>
      <c r="L811" s="90">
        <v>0.110723268880975</v>
      </c>
      <c r="M811" s="90"/>
    </row>
    <row r="812" spans="2:13" x14ac:dyDescent="0.3">
      <c r="B812" s="27" t="s">
        <v>808</v>
      </c>
      <c r="C812" s="62" t="s">
        <v>3891</v>
      </c>
      <c r="D812" s="25" t="s">
        <v>3056</v>
      </c>
      <c r="E812" s="25" t="s">
        <v>4122</v>
      </c>
      <c r="F812" s="26">
        <v>44096</v>
      </c>
      <c r="H812" s="90">
        <v>-0.27343411011315799</v>
      </c>
      <c r="I812" s="90">
        <v>-0.45268632629813499</v>
      </c>
      <c r="J812" s="90"/>
      <c r="K812" s="97">
        <v>-0.31963400288077498</v>
      </c>
      <c r="L812" s="90">
        <v>3.23015161484363E-2</v>
      </c>
      <c r="M812" s="90"/>
    </row>
    <row r="813" spans="2:13" x14ac:dyDescent="0.3">
      <c r="B813" s="27" t="s">
        <v>809</v>
      </c>
      <c r="C813" s="62" t="s">
        <v>3892</v>
      </c>
      <c r="D813" s="25" t="s">
        <v>3056</v>
      </c>
      <c r="E813" s="25" t="s">
        <v>4123</v>
      </c>
      <c r="F813" s="26">
        <v>44096</v>
      </c>
      <c r="H813" s="90">
        <v>-0.27279909909339001</v>
      </c>
      <c r="I813" s="90">
        <v>-0.43220736861258002</v>
      </c>
      <c r="J813" s="90">
        <v>6.7415847115626107E-2</v>
      </c>
      <c r="K813" s="97">
        <v>-0.317083686968544</v>
      </c>
      <c r="L813" s="90">
        <v>4.6432289309450397E-2</v>
      </c>
      <c r="M813" s="90">
        <v>-7.2227149576065103E-2</v>
      </c>
    </row>
    <row r="814" spans="2:13" x14ac:dyDescent="0.3">
      <c r="B814" s="27" t="s">
        <v>810</v>
      </c>
      <c r="C814" s="62" t="s">
        <v>3893</v>
      </c>
      <c r="D814" s="25" t="s">
        <v>3057</v>
      </c>
      <c r="E814" s="25" t="s">
        <v>4092</v>
      </c>
      <c r="F814" s="26">
        <v>44096</v>
      </c>
      <c r="H814" s="90">
        <v>-0.339782203172945</v>
      </c>
      <c r="I814" s="90">
        <v>-9.3589371563284693</v>
      </c>
      <c r="J814" s="90">
        <v>-24.850662317301602</v>
      </c>
      <c r="K814" s="97">
        <v>-2.85175795161194</v>
      </c>
      <c r="L814" s="90">
        <v>-5.1192433125834196</v>
      </c>
      <c r="M814" s="90">
        <v>-20.086913456441799</v>
      </c>
    </row>
    <row r="815" spans="2:13" x14ac:dyDescent="0.3">
      <c r="B815" s="27" t="s">
        <v>811</v>
      </c>
      <c r="C815" s="62" t="s">
        <v>3894</v>
      </c>
      <c r="D815" s="25" t="s">
        <v>3057</v>
      </c>
      <c r="E815" s="25" t="s">
        <v>4093</v>
      </c>
      <c r="F815" s="26">
        <v>44096</v>
      </c>
      <c r="H815" s="90">
        <v>-0.337181818304089</v>
      </c>
      <c r="I815" s="90">
        <v>-9.28346203072579</v>
      </c>
      <c r="J815" s="90">
        <v>-24.036494306608802</v>
      </c>
      <c r="K815" s="97">
        <v>-2.8416509533599301</v>
      </c>
      <c r="L815" s="90">
        <v>-5.0649260005229699</v>
      </c>
      <c r="M815" s="90">
        <v>-19.444291403953699</v>
      </c>
    </row>
    <row r="816" spans="2:13" x14ac:dyDescent="0.3">
      <c r="B816" s="27" t="s">
        <v>812</v>
      </c>
      <c r="C816" s="62" t="s">
        <v>3895</v>
      </c>
      <c r="D816" s="25" t="s">
        <v>3057</v>
      </c>
      <c r="E816" s="25" t="s">
        <v>4116</v>
      </c>
      <c r="F816" s="26">
        <v>44096</v>
      </c>
      <c r="H816" s="90">
        <v>-0.339773764881102</v>
      </c>
      <c r="I816" s="90">
        <v>-9.3808148710231798</v>
      </c>
      <c r="J816" s="90"/>
      <c r="K816" s="97">
        <v>-2.8517519229353598</v>
      </c>
      <c r="L816" s="90">
        <v>-5.1355122484019402</v>
      </c>
      <c r="M816" s="90"/>
    </row>
    <row r="817" spans="2:13" x14ac:dyDescent="0.3">
      <c r="B817" s="27" t="s">
        <v>813</v>
      </c>
      <c r="C817" s="62" t="s">
        <v>3896</v>
      </c>
      <c r="D817" s="25" t="s">
        <v>3057</v>
      </c>
      <c r="E817" s="25" t="s">
        <v>4094</v>
      </c>
      <c r="F817" s="26">
        <v>44096</v>
      </c>
      <c r="H817" s="90">
        <v>-0.33718669355948799</v>
      </c>
      <c r="I817" s="90">
        <v>-9.3052605913690094</v>
      </c>
      <c r="J817" s="90"/>
      <c r="K817" s="97">
        <v>-2.84165510684034</v>
      </c>
      <c r="L817" s="90">
        <v>-5.08112353609613</v>
      </c>
      <c r="M817" s="90"/>
    </row>
    <row r="818" spans="2:13" x14ac:dyDescent="0.3">
      <c r="B818" s="27" t="s">
        <v>814</v>
      </c>
      <c r="C818" s="62" t="s">
        <v>3897</v>
      </c>
      <c r="D818" s="25" t="s">
        <v>3058</v>
      </c>
      <c r="E818" s="25" t="s">
        <v>4089</v>
      </c>
      <c r="F818" s="26">
        <v>44096</v>
      </c>
      <c r="H818" s="90">
        <v>0.43152544840268098</v>
      </c>
      <c r="I818" s="90"/>
      <c r="J818" s="90"/>
      <c r="K818" s="97">
        <v>-3.8902013487131599</v>
      </c>
      <c r="L818" s="90"/>
      <c r="M818" s="90"/>
    </row>
    <row r="819" spans="2:13" x14ac:dyDescent="0.3">
      <c r="B819" s="27" t="s">
        <v>815</v>
      </c>
      <c r="C819" s="62" t="s">
        <v>3898</v>
      </c>
      <c r="D819" s="25" t="s">
        <v>3058</v>
      </c>
      <c r="E819" s="25" t="s">
        <v>4091</v>
      </c>
      <c r="F819" s="26">
        <v>44096</v>
      </c>
      <c r="H819" s="90">
        <v>0.42836169195652501</v>
      </c>
      <c r="I819" s="90"/>
      <c r="J819" s="90"/>
      <c r="K819" s="97">
        <v>-3.8925049088902601</v>
      </c>
      <c r="L819" s="90"/>
      <c r="M819" s="90"/>
    </row>
    <row r="820" spans="2:13" x14ac:dyDescent="0.3">
      <c r="B820" s="27" t="s">
        <v>816</v>
      </c>
      <c r="C820" s="62" t="s">
        <v>3899</v>
      </c>
      <c r="D820" s="25" t="s">
        <v>3059</v>
      </c>
      <c r="E820" s="25" t="s">
        <v>4088</v>
      </c>
      <c r="F820" s="26">
        <v>44096</v>
      </c>
      <c r="H820" s="90">
        <v>-6.2044757942203398E-2</v>
      </c>
      <c r="I820" s="90"/>
      <c r="J820" s="90"/>
      <c r="K820" s="97">
        <v>1.08883987195441E-2</v>
      </c>
      <c r="L820" s="90"/>
      <c r="M820" s="90"/>
    </row>
    <row r="821" spans="2:13" x14ac:dyDescent="0.3">
      <c r="B821" s="27" t="s">
        <v>817</v>
      </c>
      <c r="C821" s="62" t="s">
        <v>3900</v>
      </c>
      <c r="D821" s="25" t="s">
        <v>3059</v>
      </c>
      <c r="E821" s="25" t="s">
        <v>4089</v>
      </c>
      <c r="F821" s="26">
        <v>44096</v>
      </c>
      <c r="H821" s="90">
        <v>-6.2929746945883394E-2</v>
      </c>
      <c r="I821" s="90"/>
      <c r="J821" s="90"/>
      <c r="K821" s="97">
        <v>6.9680370870628403E-3</v>
      </c>
      <c r="L821" s="90"/>
      <c r="M821" s="90"/>
    </row>
    <row r="822" spans="2:13" x14ac:dyDescent="0.3">
      <c r="B822" s="27" t="s">
        <v>818</v>
      </c>
      <c r="C822" s="62" t="s">
        <v>3901</v>
      </c>
      <c r="D822" s="25" t="s">
        <v>3059</v>
      </c>
      <c r="E822" s="25" t="s">
        <v>4090</v>
      </c>
      <c r="F822" s="26">
        <v>44096</v>
      </c>
      <c r="H822" s="90">
        <v>-6.23976980023144E-2</v>
      </c>
      <c r="I822" s="90"/>
      <c r="J822" s="90"/>
      <c r="K822" s="97">
        <v>6.0426222262321997E-3</v>
      </c>
      <c r="L822" s="90"/>
      <c r="M822" s="90"/>
    </row>
    <row r="823" spans="2:13" x14ac:dyDescent="0.3">
      <c r="B823" s="27" t="s">
        <v>819</v>
      </c>
      <c r="C823" s="62" t="s">
        <v>3902</v>
      </c>
      <c r="D823" s="25" t="s">
        <v>3059</v>
      </c>
      <c r="E823" s="25" t="s">
        <v>4091</v>
      </c>
      <c r="F823" s="26">
        <v>44096</v>
      </c>
      <c r="H823" s="90">
        <v>-6.1262617691682002E-2</v>
      </c>
      <c r="I823" s="90"/>
      <c r="J823" s="90"/>
      <c r="K823" s="97">
        <v>1.36431375722168E-2</v>
      </c>
      <c r="L823" s="90"/>
      <c r="M823" s="90"/>
    </row>
    <row r="824" spans="2:13" x14ac:dyDescent="0.3">
      <c r="B824" s="27" t="s">
        <v>820</v>
      </c>
      <c r="C824" s="62" t="s">
        <v>3903</v>
      </c>
      <c r="D824" s="25" t="s">
        <v>3060</v>
      </c>
      <c r="E824" s="25" t="s">
        <v>4092</v>
      </c>
      <c r="F824" s="26">
        <v>44096</v>
      </c>
      <c r="H824" s="90">
        <v>-1.6445861729153001E-2</v>
      </c>
      <c r="I824" s="90">
        <v>0.17687299641693199</v>
      </c>
      <c r="J824" s="90">
        <v>3.14030090612505</v>
      </c>
      <c r="K824" s="97">
        <v>7.0112029789015703E-3</v>
      </c>
      <c r="L824" s="90">
        <v>-0.26695273954828702</v>
      </c>
      <c r="M824" s="90">
        <v>4.1545009677065501</v>
      </c>
    </row>
    <row r="825" spans="2:13" x14ac:dyDescent="0.3">
      <c r="B825" s="27" t="s">
        <v>821</v>
      </c>
      <c r="C825" s="62" t="s">
        <v>3904</v>
      </c>
      <c r="D825" s="25" t="s">
        <v>3060</v>
      </c>
      <c r="E825" s="25" t="s">
        <v>4088</v>
      </c>
      <c r="F825" s="26">
        <v>44096</v>
      </c>
      <c r="H825" s="90">
        <v>-1.79464722350531E-2</v>
      </c>
      <c r="I825" s="90">
        <v>0.128752956152312</v>
      </c>
      <c r="J825" s="90">
        <v>2.5720183517478299</v>
      </c>
      <c r="K825" s="97">
        <v>1.0074883903143899E-3</v>
      </c>
      <c r="L825" s="90">
        <v>-0.29988764699737702</v>
      </c>
      <c r="M825" s="90">
        <v>3.7393674834674999</v>
      </c>
    </row>
    <row r="826" spans="2:13" x14ac:dyDescent="0.3">
      <c r="B826" s="27" t="s">
        <v>822</v>
      </c>
      <c r="C826" s="62" t="s">
        <v>3905</v>
      </c>
      <c r="D826" s="25" t="s">
        <v>3060</v>
      </c>
      <c r="E826" s="25" t="s">
        <v>4093</v>
      </c>
      <c r="F826" s="26">
        <v>44096</v>
      </c>
      <c r="H826" s="90">
        <v>-1.8725407062447599E-2</v>
      </c>
      <c r="I826" s="90">
        <v>0.103733838841436</v>
      </c>
      <c r="J826" s="90">
        <v>2.2776778348998099</v>
      </c>
      <c r="K826" s="97">
        <v>-2.1164658392080998E-3</v>
      </c>
      <c r="L826" s="90">
        <v>-0.31701407779110002</v>
      </c>
      <c r="M826" s="90">
        <v>3.52410841969686</v>
      </c>
    </row>
    <row r="827" spans="2:13" x14ac:dyDescent="0.3">
      <c r="B827" s="27" t="s">
        <v>823</v>
      </c>
      <c r="C827" s="62" t="s">
        <v>3906</v>
      </c>
      <c r="D827" s="25" t="s">
        <v>3060</v>
      </c>
      <c r="E827" s="25" t="s">
        <v>4115</v>
      </c>
      <c r="F827" s="26">
        <v>44096</v>
      </c>
      <c r="H827" s="90">
        <v>-1.38364940539759E-2</v>
      </c>
      <c r="I827" s="90">
        <v>0.26051902659673898</v>
      </c>
      <c r="J827" s="90">
        <v>4.13505307369633</v>
      </c>
      <c r="K827" s="97">
        <v>1.74437413079431E-2</v>
      </c>
      <c r="L827" s="90">
        <v>-0.20970849500372399</v>
      </c>
      <c r="M827" s="90">
        <v>4.8796258279253397</v>
      </c>
    </row>
    <row r="828" spans="2:13" x14ac:dyDescent="0.3">
      <c r="B828" s="27" t="s">
        <v>824</v>
      </c>
      <c r="C828" s="62" t="s">
        <v>3907</v>
      </c>
      <c r="D828" s="25" t="s">
        <v>3060</v>
      </c>
      <c r="E828" s="25" t="s">
        <v>4116</v>
      </c>
      <c r="F828" s="26">
        <v>44096</v>
      </c>
      <c r="H828" s="90">
        <v>-2.1986397132423001E-2</v>
      </c>
      <c r="I828" s="90">
        <v>-6.5192261899937897E-4</v>
      </c>
      <c r="J828" s="90">
        <v>1.0578218267255599</v>
      </c>
      <c r="K828" s="97">
        <v>-1.5153386812016801E-2</v>
      </c>
      <c r="L828" s="90">
        <v>-0.38849196562296101</v>
      </c>
      <c r="M828" s="90">
        <v>2.6301405616322899</v>
      </c>
    </row>
    <row r="829" spans="2:13" x14ac:dyDescent="0.3">
      <c r="B829" s="27" t="s">
        <v>825</v>
      </c>
      <c r="C829" s="62" t="s">
        <v>3908</v>
      </c>
      <c r="D829" s="25" t="s">
        <v>3060</v>
      </c>
      <c r="E829" s="25" t="s">
        <v>4096</v>
      </c>
      <c r="F829" s="26">
        <v>44096</v>
      </c>
      <c r="H829" s="90">
        <v>-1.41626454023935E-2</v>
      </c>
      <c r="I829" s="90">
        <v>0.24997677592182299</v>
      </c>
      <c r="J829" s="90">
        <v>4.00918349314452</v>
      </c>
      <c r="K829" s="97">
        <v>1.61386697072885E-2</v>
      </c>
      <c r="L829" s="90">
        <v>-0.21691374304282399</v>
      </c>
      <c r="M829" s="90">
        <v>4.7879897198072303</v>
      </c>
    </row>
    <row r="830" spans="2:13" x14ac:dyDescent="0.3">
      <c r="B830" s="27" t="s">
        <v>826</v>
      </c>
      <c r="C830" s="62" t="s">
        <v>3909</v>
      </c>
      <c r="D830" s="25" t="s">
        <v>3060</v>
      </c>
      <c r="E830" s="25" t="s">
        <v>4097</v>
      </c>
      <c r="F830" s="26">
        <v>44096</v>
      </c>
      <c r="H830" s="90">
        <v>-1.44882611493813E-2</v>
      </c>
      <c r="I830" s="90">
        <v>0.23959941954672101</v>
      </c>
      <c r="J830" s="90">
        <v>3.88546451267757</v>
      </c>
      <c r="K830" s="97">
        <v>1.48374092532322E-2</v>
      </c>
      <c r="L830" s="90">
        <v>-0.224019853249047</v>
      </c>
      <c r="M830" s="90">
        <v>4.6978802440207801</v>
      </c>
    </row>
    <row r="831" spans="2:13" x14ac:dyDescent="0.3">
      <c r="B831" s="27" t="s">
        <v>827</v>
      </c>
      <c r="C831" s="62" t="s">
        <v>3910</v>
      </c>
      <c r="D831" s="25" t="s">
        <v>3060</v>
      </c>
      <c r="E831" s="25" t="s">
        <v>4117</v>
      </c>
      <c r="F831" s="26">
        <v>44096</v>
      </c>
      <c r="H831" s="90">
        <v>-1.42524891089124E-2</v>
      </c>
      <c r="I831" s="90">
        <v>0.247329488774994</v>
      </c>
      <c r="J831" s="90">
        <v>3.97768110979086</v>
      </c>
      <c r="K831" s="97">
        <v>1.58046086653485E-2</v>
      </c>
      <c r="L831" s="90">
        <v>-0.21873213327126001</v>
      </c>
      <c r="M831" s="90">
        <v>4.7650441090809199</v>
      </c>
    </row>
    <row r="832" spans="2:13" x14ac:dyDescent="0.3">
      <c r="B832" s="27" t="s">
        <v>828</v>
      </c>
      <c r="C832" s="62" t="s">
        <v>3911</v>
      </c>
      <c r="D832" s="25" t="s">
        <v>3061</v>
      </c>
      <c r="E832" s="25" t="s">
        <v>4092</v>
      </c>
      <c r="F832" s="26">
        <v>44096</v>
      </c>
      <c r="H832" s="90">
        <v>-0.18657446307770401</v>
      </c>
      <c r="I832" s="90">
        <v>-1.451369420829</v>
      </c>
      <c r="J832" s="90">
        <v>-3.3901311060617401</v>
      </c>
      <c r="K832" s="97">
        <v>-0.44728764360115703</v>
      </c>
      <c r="L832" s="90">
        <v>-1.44495171944072</v>
      </c>
      <c r="M832" s="90">
        <v>-2.8276362998440199</v>
      </c>
    </row>
    <row r="833" spans="2:13" x14ac:dyDescent="0.3">
      <c r="B833" s="27" t="s">
        <v>829</v>
      </c>
      <c r="C833" s="62" t="s">
        <v>3912</v>
      </c>
      <c r="D833" s="25" t="s">
        <v>3061</v>
      </c>
      <c r="E833" s="25" t="s">
        <v>4088</v>
      </c>
      <c r="F833" s="26">
        <v>44096</v>
      </c>
      <c r="H833" s="90">
        <v>-0.18548825946709299</v>
      </c>
      <c r="I833" s="90">
        <v>-1.4170725721669399</v>
      </c>
      <c r="J833" s="90">
        <v>-3.0044733550312199</v>
      </c>
      <c r="K833" s="97">
        <v>-0.44294678345977401</v>
      </c>
      <c r="L833" s="90">
        <v>-1.4213642308277501</v>
      </c>
      <c r="M833" s="90">
        <v>-2.5460931510679101</v>
      </c>
    </row>
    <row r="834" spans="2:13" x14ac:dyDescent="0.3">
      <c r="B834" s="27" t="s">
        <v>830</v>
      </c>
      <c r="C834" s="62" t="s">
        <v>3913</v>
      </c>
      <c r="D834" s="25" t="s">
        <v>3061</v>
      </c>
      <c r="E834" s="25" t="s">
        <v>4104</v>
      </c>
      <c r="F834" s="26">
        <v>44096</v>
      </c>
      <c r="H834" s="90">
        <v>-0.186285663494345</v>
      </c>
      <c r="I834" s="90">
        <v>-1.44220692400268</v>
      </c>
      <c r="J834" s="90">
        <v>-3.2868834685359598</v>
      </c>
      <c r="K834" s="97">
        <v>-0.44613425916395499</v>
      </c>
      <c r="L834" s="90">
        <v>-1.43864863975978</v>
      </c>
      <c r="M834" s="90">
        <v>-2.7526919442607301</v>
      </c>
    </row>
    <row r="835" spans="2:13" x14ac:dyDescent="0.3">
      <c r="B835" s="27" t="s">
        <v>831</v>
      </c>
      <c r="C835" s="62" t="s">
        <v>3914</v>
      </c>
      <c r="D835" s="25" t="s">
        <v>3061</v>
      </c>
      <c r="E835" s="25" t="s">
        <v>4113</v>
      </c>
      <c r="F835" s="26">
        <v>44096</v>
      </c>
      <c r="H835" s="90">
        <v>-0.18787216213240801</v>
      </c>
      <c r="I835" s="90">
        <v>-1.4923894384082801</v>
      </c>
      <c r="J835" s="90">
        <v>-3.8517579426297699</v>
      </c>
      <c r="K835" s="97">
        <v>-0.45247607649798699</v>
      </c>
      <c r="L835" s="90">
        <v>-1.47315166850603</v>
      </c>
      <c r="M835" s="90">
        <v>-3.16320606370937</v>
      </c>
    </row>
    <row r="836" spans="2:13" x14ac:dyDescent="0.3">
      <c r="B836" s="27" t="s">
        <v>832</v>
      </c>
      <c r="C836" s="62" t="s">
        <v>3915</v>
      </c>
      <c r="D836" s="25" t="s">
        <v>3062</v>
      </c>
      <c r="E836" s="25" t="s">
        <v>4092</v>
      </c>
      <c r="F836" s="26">
        <v>44096</v>
      </c>
      <c r="H836" s="90">
        <v>0.97637693434080597</v>
      </c>
      <c r="I836" s="90">
        <v>-2.0890191360194899</v>
      </c>
      <c r="J836" s="90"/>
      <c r="K836" s="97">
        <v>0.93514863001473703</v>
      </c>
      <c r="L836" s="90">
        <v>-1.77345761258039</v>
      </c>
      <c r="M836" s="90"/>
    </row>
    <row r="837" spans="2:13" x14ac:dyDescent="0.3">
      <c r="B837" s="27" t="s">
        <v>833</v>
      </c>
      <c r="C837" s="62" t="s">
        <v>3916</v>
      </c>
      <c r="D837" s="25" t="s">
        <v>3062</v>
      </c>
      <c r="E837" s="25" t="s">
        <v>4088</v>
      </c>
      <c r="F837" s="26">
        <v>44096</v>
      </c>
      <c r="H837" s="90">
        <v>0.97752963338280097</v>
      </c>
      <c r="I837" s="90">
        <v>-2.0380029357511402</v>
      </c>
      <c r="J837" s="90"/>
      <c r="K837" s="97">
        <v>0.94157161875045903</v>
      </c>
      <c r="L837" s="90">
        <v>-1.73758561350041</v>
      </c>
      <c r="M837" s="90"/>
    </row>
    <row r="838" spans="2:13" x14ac:dyDescent="0.3">
      <c r="B838" s="27" t="s">
        <v>834</v>
      </c>
      <c r="C838" s="62" t="s">
        <v>3917</v>
      </c>
      <c r="D838" s="25" t="s">
        <v>3062</v>
      </c>
      <c r="E838" s="25" t="s">
        <v>4173</v>
      </c>
      <c r="F838" s="26">
        <v>44096</v>
      </c>
      <c r="H838" s="90">
        <v>0.97820505870913599</v>
      </c>
      <c r="I838" s="90">
        <v>-2.0119911561778299</v>
      </c>
      <c r="J838" s="90"/>
      <c r="K838" s="97">
        <v>0.945385017621447</v>
      </c>
      <c r="L838" s="90">
        <v>-1.71960118887</v>
      </c>
      <c r="M838" s="90"/>
    </row>
    <row r="839" spans="2:13" x14ac:dyDescent="0.3">
      <c r="B839" s="27" t="s">
        <v>835</v>
      </c>
      <c r="C839" s="62" t="s">
        <v>3918</v>
      </c>
      <c r="D839" s="25" t="s">
        <v>3062</v>
      </c>
      <c r="E839" s="25" t="s">
        <v>4096</v>
      </c>
      <c r="F839" s="26">
        <v>44096</v>
      </c>
      <c r="H839" s="90">
        <v>0.97710264726629203</v>
      </c>
      <c r="I839" s="90">
        <v>-2.0550034228108398</v>
      </c>
      <c r="J839" s="90"/>
      <c r="K839" s="97">
        <v>0.93995566439844003</v>
      </c>
      <c r="L839" s="90">
        <v>-1.74999784558167</v>
      </c>
      <c r="M839" s="90"/>
    </row>
    <row r="840" spans="2:13" x14ac:dyDescent="0.3">
      <c r="B840" s="27" t="s">
        <v>836</v>
      </c>
      <c r="C840" s="62" t="s">
        <v>3919</v>
      </c>
      <c r="D840" s="25" t="s">
        <v>3062</v>
      </c>
      <c r="E840" s="25" t="s">
        <v>4108</v>
      </c>
      <c r="F840" s="26">
        <v>44096</v>
      </c>
      <c r="H840" s="90">
        <v>0.97740924356912695</v>
      </c>
      <c r="I840" s="90">
        <v>-2.0295332317800798</v>
      </c>
      <c r="J840" s="90"/>
      <c r="K840" s="97">
        <v>0.94248352233989896</v>
      </c>
      <c r="L840" s="90">
        <v>-1.7322361904916801</v>
      </c>
      <c r="M840" s="90"/>
    </row>
    <row r="841" spans="2:13" x14ac:dyDescent="0.3">
      <c r="B841" s="27" t="s">
        <v>837</v>
      </c>
      <c r="C841" s="62" t="s">
        <v>3920</v>
      </c>
      <c r="D841" s="25" t="s">
        <v>3063</v>
      </c>
      <c r="E841" s="25" t="s">
        <v>4092</v>
      </c>
      <c r="F841" s="26">
        <v>44096</v>
      </c>
      <c r="H841" s="90">
        <v>-0.18091090350935701</v>
      </c>
      <c r="I841" s="90">
        <v>-8.4959102423454205</v>
      </c>
      <c r="J841" s="90">
        <v>-32.323930332146098</v>
      </c>
      <c r="K841" s="97">
        <v>-2.1936626390015599</v>
      </c>
      <c r="L841" s="90">
        <v>-3.7627804889780201</v>
      </c>
      <c r="M841" s="90">
        <v>-24.2763897775149</v>
      </c>
    </row>
    <row r="842" spans="2:13" x14ac:dyDescent="0.3">
      <c r="B842" s="27" t="s">
        <v>838</v>
      </c>
      <c r="C842" s="62" t="s">
        <v>3921</v>
      </c>
      <c r="D842" s="25" t="s">
        <v>3063</v>
      </c>
      <c r="E842" s="25" t="s">
        <v>4088</v>
      </c>
      <c r="F842" s="26">
        <v>44096</v>
      </c>
      <c r="H842" s="90">
        <v>-0.17572627630215701</v>
      </c>
      <c r="I842" s="90">
        <v>-8.3437563257612108</v>
      </c>
      <c r="J842" s="90">
        <v>-31.017484374402599</v>
      </c>
      <c r="K842" s="97">
        <v>-2.1733439137278801</v>
      </c>
      <c r="L842" s="90">
        <v>-3.6527897423184199</v>
      </c>
      <c r="M842" s="90">
        <v>-23.2233703867823</v>
      </c>
    </row>
    <row r="843" spans="2:13" x14ac:dyDescent="0.3">
      <c r="B843" s="27" t="s">
        <v>839</v>
      </c>
      <c r="C843" s="62" t="s">
        <v>3922</v>
      </c>
      <c r="D843" s="25" t="s">
        <v>3063</v>
      </c>
      <c r="E843" s="25" t="s">
        <v>4096</v>
      </c>
      <c r="F843" s="26">
        <v>44096</v>
      </c>
      <c r="H843" s="90">
        <v>-0.17513841712570899</v>
      </c>
      <c r="I843" s="90">
        <v>-8.3264863837102894</v>
      </c>
      <c r="J843" s="90">
        <v>-30.8677982568042</v>
      </c>
      <c r="K843" s="97">
        <v>-2.1710533233090201</v>
      </c>
      <c r="L843" s="90">
        <v>-3.6403209961463299</v>
      </c>
      <c r="M843" s="90">
        <v>-23.1030762198207</v>
      </c>
    </row>
    <row r="844" spans="2:13" x14ac:dyDescent="0.3">
      <c r="B844" s="27" t="s">
        <v>840</v>
      </c>
      <c r="C844" s="62" t="s">
        <v>3923</v>
      </c>
      <c r="D844" s="25" t="s">
        <v>3063</v>
      </c>
      <c r="E844" s="25" t="s">
        <v>4107</v>
      </c>
      <c r="F844" s="26">
        <v>44096</v>
      </c>
      <c r="H844" s="90">
        <v>-0.16741055742386399</v>
      </c>
      <c r="I844" s="90">
        <v>-8.0989806005236495</v>
      </c>
      <c r="J844" s="90">
        <v>-28.8674919485929</v>
      </c>
      <c r="K844" s="97">
        <v>-2.1407276536592699</v>
      </c>
      <c r="L844" s="90">
        <v>-3.4759733441205798</v>
      </c>
      <c r="M844" s="90">
        <v>-21.502417001553098</v>
      </c>
    </row>
    <row r="845" spans="2:13" x14ac:dyDescent="0.3">
      <c r="B845" s="27" t="s">
        <v>841</v>
      </c>
      <c r="C845" s="62" t="s">
        <v>3924</v>
      </c>
      <c r="D845" s="25" t="s">
        <v>3063</v>
      </c>
      <c r="E845" s="25" t="s">
        <v>4109</v>
      </c>
      <c r="F845" s="26">
        <v>44096</v>
      </c>
      <c r="H845" s="90">
        <v>-0.17818148271544501</v>
      </c>
      <c r="I845" s="90">
        <v>-8.4158591051236709</v>
      </c>
      <c r="J845" s="90">
        <v>-31.639429982897099</v>
      </c>
      <c r="K845" s="97">
        <v>-2.1829705739037299</v>
      </c>
      <c r="L845" s="90">
        <v>-3.7049014254989698</v>
      </c>
      <c r="M845" s="90">
        <v>-23.723972749488901</v>
      </c>
    </row>
    <row r="846" spans="2:13" x14ac:dyDescent="0.3">
      <c r="B846" s="27" t="s">
        <v>842</v>
      </c>
      <c r="C846" s="62" t="s">
        <v>3925</v>
      </c>
      <c r="D846" s="25" t="s">
        <v>3064</v>
      </c>
      <c r="E846" s="25" t="s">
        <v>4092</v>
      </c>
      <c r="F846" s="26">
        <v>44096</v>
      </c>
      <c r="H846" s="90">
        <v>-0.53925016445646201</v>
      </c>
      <c r="I846" s="90">
        <v>-3.3884464156471901</v>
      </c>
      <c r="J846" s="90">
        <v>-1.94623554598365</v>
      </c>
      <c r="K846" s="97">
        <v>-0.98047748097087595</v>
      </c>
      <c r="L846" s="90">
        <v>-3.3439653680943602</v>
      </c>
      <c r="M846" s="90">
        <v>-5.3844377423083598</v>
      </c>
    </row>
    <row r="847" spans="2:13" x14ac:dyDescent="0.3">
      <c r="B847" s="27" t="s">
        <v>843</v>
      </c>
      <c r="C847" s="62" t="s">
        <v>3926</v>
      </c>
      <c r="D847" s="25" t="s">
        <v>3064</v>
      </c>
      <c r="E847" s="25" t="s">
        <v>4088</v>
      </c>
      <c r="F847" s="26">
        <v>44096</v>
      </c>
      <c r="H847" s="90">
        <v>-0.53258454581737202</v>
      </c>
      <c r="I847" s="90">
        <v>-3.18120472102237</v>
      </c>
      <c r="J847" s="90">
        <v>7.98245731857605E-2</v>
      </c>
      <c r="K847" s="97">
        <v>-0.95394896688958397</v>
      </c>
      <c r="L847" s="90">
        <v>-3.2014681263717599</v>
      </c>
      <c r="M847" s="90">
        <v>-3.7197303673565298</v>
      </c>
    </row>
    <row r="848" spans="2:13" x14ac:dyDescent="0.3">
      <c r="B848" s="27" t="s">
        <v>844</v>
      </c>
      <c r="C848" s="62" t="s">
        <v>3927</v>
      </c>
      <c r="D848" s="25" t="s">
        <v>3064</v>
      </c>
      <c r="E848" s="25" t="s">
        <v>4096</v>
      </c>
      <c r="F848" s="26">
        <v>44096</v>
      </c>
      <c r="H848" s="90">
        <v>-0.53681593317378395</v>
      </c>
      <c r="I848" s="90">
        <v>-3.3130167887975399</v>
      </c>
      <c r="J848" s="90">
        <v>-1.5239367740832701</v>
      </c>
      <c r="K848" s="97">
        <v>-0.970813394360448</v>
      </c>
      <c r="L848" s="90">
        <v>-3.2920891089816</v>
      </c>
      <c r="M848" s="90">
        <v>-4.78957494260976</v>
      </c>
    </row>
    <row r="849" spans="2:13" x14ac:dyDescent="0.3">
      <c r="B849" s="27" t="s">
        <v>845</v>
      </c>
      <c r="C849" s="62" t="s">
        <v>3928</v>
      </c>
      <c r="D849" s="25" t="s">
        <v>3064</v>
      </c>
      <c r="E849" s="25" t="s">
        <v>4107</v>
      </c>
      <c r="F849" s="26">
        <v>44096</v>
      </c>
      <c r="H849" s="90">
        <v>0</v>
      </c>
      <c r="I849" s="90">
        <v>0</v>
      </c>
      <c r="J849" s="90">
        <v>0</v>
      </c>
      <c r="K849" s="97">
        <v>0</v>
      </c>
      <c r="L849" s="90">
        <v>0</v>
      </c>
      <c r="M849" s="90">
        <v>0</v>
      </c>
    </row>
    <row r="850" spans="2:13" x14ac:dyDescent="0.3">
      <c r="B850" s="27" t="s">
        <v>846</v>
      </c>
      <c r="C850" s="62" t="s">
        <v>3929</v>
      </c>
      <c r="D850" s="25" t="s">
        <v>3064</v>
      </c>
      <c r="E850" s="25" t="s">
        <v>4109</v>
      </c>
      <c r="F850" s="26">
        <v>44096</v>
      </c>
      <c r="H850" s="90">
        <v>-0.53766462515341096</v>
      </c>
      <c r="I850" s="90">
        <v>-3.33917309653771</v>
      </c>
      <c r="J850" s="90">
        <v>-1.76357798400204</v>
      </c>
      <c r="K850" s="97">
        <v>-0.97416256639917298</v>
      </c>
      <c r="L850" s="90">
        <v>-3.3100763577749599</v>
      </c>
      <c r="M850" s="90">
        <v>-4.99620398941624</v>
      </c>
    </row>
    <row r="851" spans="2:13" x14ac:dyDescent="0.3">
      <c r="B851" s="27" t="s">
        <v>847</v>
      </c>
      <c r="C851" s="62" t="s">
        <v>3930</v>
      </c>
      <c r="D851" s="25" t="s">
        <v>3065</v>
      </c>
      <c r="E851" s="25" t="s">
        <v>4092</v>
      </c>
      <c r="F851" s="26">
        <v>44096</v>
      </c>
      <c r="H851" s="90">
        <v>-3.2456892404297798E-2</v>
      </c>
      <c r="I851" s="90">
        <v>-9.6943291191564598E-2</v>
      </c>
      <c r="J851" s="90">
        <v>-1.03581906641921</v>
      </c>
      <c r="K851" s="97">
        <v>-1.83022448254633E-3</v>
      </c>
      <c r="L851" s="90">
        <v>-0.52471705848802197</v>
      </c>
      <c r="M851" s="90">
        <v>2.3280605601030402</v>
      </c>
    </row>
    <row r="852" spans="2:13" x14ac:dyDescent="0.3">
      <c r="B852" s="27" t="s">
        <v>848</v>
      </c>
      <c r="C852" s="62" t="s">
        <v>3931</v>
      </c>
      <c r="D852" s="25" t="s">
        <v>3065</v>
      </c>
      <c r="E852" s="25" t="s">
        <v>4088</v>
      </c>
      <c r="F852" s="26">
        <v>44096</v>
      </c>
      <c r="H852" s="90">
        <v>-3.05417563140509E-2</v>
      </c>
      <c r="I852" s="90">
        <v>-3.5777372613665599E-2</v>
      </c>
      <c r="J852" s="90">
        <v>-0.33626286985963799</v>
      </c>
      <c r="K852" s="97">
        <v>5.8198378610541104E-3</v>
      </c>
      <c r="L852" s="90">
        <v>-0.48285347011187701</v>
      </c>
      <c r="M852" s="90">
        <v>2.8499955993538602</v>
      </c>
    </row>
    <row r="853" spans="2:13" x14ac:dyDescent="0.3">
      <c r="B853" s="27" t="s">
        <v>849</v>
      </c>
      <c r="C853" s="62" t="s">
        <v>3932</v>
      </c>
      <c r="D853" s="25" t="s">
        <v>3065</v>
      </c>
      <c r="E853" s="25" t="s">
        <v>4174</v>
      </c>
      <c r="F853" s="26">
        <v>44096</v>
      </c>
      <c r="H853" s="90">
        <v>-2.93525144115847E-2</v>
      </c>
      <c r="I853" s="90"/>
      <c r="J853" s="90"/>
      <c r="K853" s="97">
        <v>1.05582650576252E-2</v>
      </c>
      <c r="L853" s="90"/>
      <c r="M853" s="90"/>
    </row>
    <row r="854" spans="2:13" x14ac:dyDescent="0.3">
      <c r="B854" s="27" t="s">
        <v>850</v>
      </c>
      <c r="C854" s="62" t="s">
        <v>3933</v>
      </c>
      <c r="D854" s="25" t="s">
        <v>3065</v>
      </c>
      <c r="E854" s="25" t="s">
        <v>4096</v>
      </c>
      <c r="F854" s="26">
        <v>44096</v>
      </c>
      <c r="H854" s="90">
        <v>-3.1365855011245003E-2</v>
      </c>
      <c r="I854" s="90">
        <v>-6.2004245864955003E-2</v>
      </c>
      <c r="J854" s="90">
        <v>-0.63667860249552199</v>
      </c>
      <c r="K854" s="97">
        <v>2.5339206331409501E-3</v>
      </c>
      <c r="L854" s="90">
        <v>-0.50080088631148101</v>
      </c>
      <c r="M854" s="90">
        <v>2.6259805685185702</v>
      </c>
    </row>
    <row r="855" spans="2:13" x14ac:dyDescent="0.3">
      <c r="B855" s="27" t="s">
        <v>851</v>
      </c>
      <c r="C855" s="62" t="s">
        <v>3934</v>
      </c>
      <c r="D855" s="25" t="s">
        <v>3065</v>
      </c>
      <c r="E855" s="25" t="s">
        <v>4107</v>
      </c>
      <c r="F855" s="26">
        <v>44096</v>
      </c>
      <c r="H855" s="90">
        <v>-2.6588254422677E-2</v>
      </c>
      <c r="I855" s="90">
        <v>9.1040516235807403E-2</v>
      </c>
      <c r="J855" s="90">
        <v>1.12851283374766</v>
      </c>
      <c r="K855" s="97">
        <v>2.1670568821718899E-2</v>
      </c>
      <c r="L855" s="90">
        <v>-0.39606753553016499</v>
      </c>
      <c r="M855" s="90">
        <v>3.9395592322762201</v>
      </c>
    </row>
    <row r="856" spans="2:13" x14ac:dyDescent="0.3">
      <c r="B856" s="27" t="s">
        <v>852</v>
      </c>
      <c r="C856" s="62" t="s">
        <v>3935</v>
      </c>
      <c r="D856" s="25" t="s">
        <v>3065</v>
      </c>
      <c r="E856" s="25" t="s">
        <v>4109</v>
      </c>
      <c r="F856" s="26">
        <v>44096</v>
      </c>
      <c r="H856" s="90">
        <v>-3.2048424418462701E-2</v>
      </c>
      <c r="I856" s="90">
        <v>-8.3845312838093405E-2</v>
      </c>
      <c r="J856" s="90">
        <v>-0.88632739943932404</v>
      </c>
      <c r="K856" s="97">
        <v>-1.9341568986419599E-4</v>
      </c>
      <c r="L856" s="90">
        <v>-0.51575089210018599</v>
      </c>
      <c r="M856" s="90">
        <v>2.4396766508289098</v>
      </c>
    </row>
    <row r="857" spans="2:13" x14ac:dyDescent="0.3">
      <c r="B857" s="27" t="s">
        <v>853</v>
      </c>
      <c r="C857" s="62" t="s">
        <v>3936</v>
      </c>
      <c r="D857" s="25" t="s">
        <v>3066</v>
      </c>
      <c r="E857" s="25" t="s">
        <v>4092</v>
      </c>
      <c r="F857" s="26">
        <v>44096</v>
      </c>
      <c r="H857" s="90">
        <v>1.21388438856229E-5</v>
      </c>
      <c r="I857" s="90">
        <v>8.6792788351885996E-4</v>
      </c>
      <c r="J857" s="90">
        <v>1.0655634381691901</v>
      </c>
      <c r="K857" s="97">
        <v>7.2832699515856802E-5</v>
      </c>
      <c r="L857" s="90">
        <v>3.2774714782135599E-4</v>
      </c>
      <c r="M857" s="90">
        <v>0.63016586282174103</v>
      </c>
    </row>
    <row r="858" spans="2:13" x14ac:dyDescent="0.3">
      <c r="B858" s="27" t="s">
        <v>854</v>
      </c>
      <c r="C858" s="62" t="s">
        <v>3937</v>
      </c>
      <c r="D858" s="25" t="s">
        <v>3066</v>
      </c>
      <c r="E858" s="25" t="s">
        <v>4093</v>
      </c>
      <c r="F858" s="26">
        <v>44096</v>
      </c>
      <c r="H858" s="90">
        <v>1.26095983432606E-5</v>
      </c>
      <c r="I858" s="90">
        <v>8.7006901594577401E-4</v>
      </c>
      <c r="J858" s="90">
        <v>0.68997061698610196</v>
      </c>
      <c r="K858" s="97">
        <v>6.9352790887933197E-5</v>
      </c>
      <c r="L858" s="90">
        <v>3.2785028452053699E-4</v>
      </c>
      <c r="M858" s="90">
        <v>0.43973628871754</v>
      </c>
    </row>
    <row r="859" spans="2:13" x14ac:dyDescent="0.3">
      <c r="B859" s="27" t="s">
        <v>855</v>
      </c>
      <c r="C859" s="62" t="s">
        <v>3938</v>
      </c>
      <c r="D859" s="25" t="s">
        <v>3066</v>
      </c>
      <c r="E859" s="25" t="s">
        <v>4115</v>
      </c>
      <c r="F859" s="26">
        <v>44096</v>
      </c>
      <c r="H859" s="90">
        <v>1.0841633411473599E-3</v>
      </c>
      <c r="I859" s="90">
        <v>3.69437875633594E-2</v>
      </c>
      <c r="J859" s="90">
        <v>0.98803453729488</v>
      </c>
      <c r="K859" s="97">
        <v>4.3466510760481504E-3</v>
      </c>
      <c r="L859" s="90">
        <v>2.4419083092652699E-2</v>
      </c>
      <c r="M859" s="90">
        <v>0.86153241754800503</v>
      </c>
    </row>
    <row r="860" spans="2:13" x14ac:dyDescent="0.3">
      <c r="B860" s="27" t="s">
        <v>856</v>
      </c>
      <c r="C860" s="62" t="s">
        <v>3939</v>
      </c>
      <c r="D860" s="25" t="s">
        <v>3066</v>
      </c>
      <c r="E860" s="25" t="s">
        <v>4116</v>
      </c>
      <c r="F860" s="26">
        <v>44096</v>
      </c>
      <c r="H860" s="90">
        <v>8.4370185504667495E-6</v>
      </c>
      <c r="I860" s="90">
        <v>8.6902964540058704E-4</v>
      </c>
      <c r="J860" s="90">
        <v>0.62498800816683797</v>
      </c>
      <c r="K860" s="97">
        <v>6.7496875999495401E-5</v>
      </c>
      <c r="L860" s="90">
        <v>3.2904827094171202E-4</v>
      </c>
      <c r="M860" s="90">
        <v>0.40829514491633701</v>
      </c>
    </row>
    <row r="861" spans="2:13" x14ac:dyDescent="0.3">
      <c r="B861" s="27" t="s">
        <v>857</v>
      </c>
      <c r="C861" s="62" t="s">
        <v>3940</v>
      </c>
      <c r="D861" s="25" t="s">
        <v>3066</v>
      </c>
      <c r="E861" s="25" t="s">
        <v>4097</v>
      </c>
      <c r="F861" s="26">
        <v>44096</v>
      </c>
      <c r="H861" s="90">
        <v>5.7527049648342697E-4</v>
      </c>
      <c r="I861" s="90">
        <v>2.2086284843680901E-2</v>
      </c>
      <c r="J861" s="90">
        <v>1.57446238208649</v>
      </c>
      <c r="K861" s="97">
        <v>2.2273659851634901E-3</v>
      </c>
      <c r="L861" s="90">
        <v>1.4073899728828099E-2</v>
      </c>
      <c r="M861" s="90">
        <v>0.95516719120496396</v>
      </c>
    </row>
    <row r="862" spans="2:13" x14ac:dyDescent="0.3">
      <c r="B862" s="27" t="s">
        <v>858</v>
      </c>
      <c r="C862" s="62" t="s">
        <v>3941</v>
      </c>
      <c r="D862" s="25" t="s">
        <v>3067</v>
      </c>
      <c r="E862" s="25" t="s">
        <v>4088</v>
      </c>
      <c r="F862" s="26">
        <v>44096</v>
      </c>
      <c r="H862" s="90">
        <v>9.2578429757850201E-4</v>
      </c>
      <c r="I862" s="90">
        <v>3.1904187744658002E-2</v>
      </c>
      <c r="J862" s="90">
        <v>1.2493211323089799</v>
      </c>
      <c r="K862" s="97">
        <v>3.7658906876458799E-3</v>
      </c>
      <c r="L862" s="90">
        <v>2.15062837014557E-2</v>
      </c>
      <c r="M862" s="90">
        <v>0.74546832966007104</v>
      </c>
    </row>
    <row r="863" spans="2:13" x14ac:dyDescent="0.3">
      <c r="B863" s="27" t="s">
        <v>859</v>
      </c>
      <c r="C863" s="62" t="s">
        <v>3942</v>
      </c>
      <c r="D863" s="25" t="s">
        <v>3067</v>
      </c>
      <c r="E863" s="25" t="s">
        <v>4175</v>
      </c>
      <c r="F863" s="26">
        <v>44096</v>
      </c>
      <c r="H863" s="90">
        <v>3.5704633774002998E-4</v>
      </c>
      <c r="I863" s="90">
        <v>1.09722253910149E-2</v>
      </c>
      <c r="J863" s="90">
        <v>0.92653365973092106</v>
      </c>
      <c r="K863" s="97">
        <v>1.3849214155925401E-3</v>
      </c>
      <c r="L863" s="90">
        <v>7.58147143642418E-3</v>
      </c>
      <c r="M863" s="90">
        <v>0.61821895214961797</v>
      </c>
    </row>
    <row r="864" spans="2:13" x14ac:dyDescent="0.3">
      <c r="B864" s="27" t="s">
        <v>860</v>
      </c>
      <c r="C864" s="62" t="s">
        <v>3943</v>
      </c>
      <c r="D864" s="25" t="s">
        <v>3067</v>
      </c>
      <c r="E864" s="25" t="s">
        <v>4176</v>
      </c>
      <c r="F864" s="26">
        <v>44096</v>
      </c>
      <c r="H864" s="90">
        <v>3.56254349753726E-4</v>
      </c>
      <c r="I864" s="90">
        <v>1.09632856037933E-2</v>
      </c>
      <c r="J864" s="90">
        <v>1.01946570757718</v>
      </c>
      <c r="K864" s="97">
        <v>1.3841499821865E-3</v>
      </c>
      <c r="L864" s="90">
        <v>7.5694917541113699E-3</v>
      </c>
      <c r="M864" s="90">
        <v>0.65739892252167897</v>
      </c>
    </row>
    <row r="865" spans="2:13" x14ac:dyDescent="0.3">
      <c r="B865" s="27" t="s">
        <v>861</v>
      </c>
      <c r="C865" s="62" t="s">
        <v>3944</v>
      </c>
      <c r="D865" s="25" t="s">
        <v>3067</v>
      </c>
      <c r="E865" s="25" t="s">
        <v>4177</v>
      </c>
      <c r="F865" s="26">
        <v>44096</v>
      </c>
      <c r="H865" s="90">
        <v>3.5970952012576201E-4</v>
      </c>
      <c r="I865" s="90">
        <v>1.09529328256031E-2</v>
      </c>
      <c r="J865" s="90">
        <v>1.16626001854456</v>
      </c>
      <c r="K865" s="97">
        <v>1.38351242640056E-3</v>
      </c>
      <c r="L865" s="90">
        <v>7.5710488090408E-3</v>
      </c>
      <c r="M865" s="90">
        <v>0.71918951980478596</v>
      </c>
    </row>
    <row r="866" spans="2:13" x14ac:dyDescent="0.3">
      <c r="B866" s="27" t="s">
        <v>862</v>
      </c>
      <c r="C866" s="62" t="s">
        <v>3945</v>
      </c>
      <c r="D866" s="25" t="s">
        <v>3067</v>
      </c>
      <c r="E866" s="25" t="s">
        <v>4178</v>
      </c>
      <c r="F866" s="26">
        <v>44096</v>
      </c>
      <c r="H866" s="90">
        <v>3.5345310607226598E-4</v>
      </c>
      <c r="I866" s="90">
        <v>1.09657335997326E-2</v>
      </c>
      <c r="J866" s="90">
        <v>1.4634398699854501</v>
      </c>
      <c r="K866" s="97">
        <v>1.3762255548499501E-3</v>
      </c>
      <c r="L866" s="90">
        <v>7.5809914051205903E-3</v>
      </c>
      <c r="M866" s="90">
        <v>0.837110276188469</v>
      </c>
    </row>
    <row r="867" spans="2:13" x14ac:dyDescent="0.3">
      <c r="B867" s="27" t="s">
        <v>863</v>
      </c>
      <c r="C867" s="62" t="s">
        <v>3946</v>
      </c>
      <c r="D867" s="25" t="s">
        <v>3067</v>
      </c>
      <c r="E867" s="25" t="s">
        <v>4179</v>
      </c>
      <c r="F867" s="26">
        <v>44096</v>
      </c>
      <c r="H867" s="90">
        <v>8.4086968854535404E-4</v>
      </c>
      <c r="I867" s="90">
        <v>2.9670951153093501E-2</v>
      </c>
      <c r="J867" s="90">
        <v>1.58150323659356</v>
      </c>
      <c r="K867" s="97">
        <v>3.3635631552897398E-3</v>
      </c>
      <c r="L867" s="90">
        <v>1.97786779608577E-2</v>
      </c>
      <c r="M867" s="90">
        <v>0.95445276001555601</v>
      </c>
    </row>
    <row r="868" spans="2:13" x14ac:dyDescent="0.3">
      <c r="B868" s="27" t="s">
        <v>864</v>
      </c>
      <c r="C868" s="62" t="s">
        <v>3947</v>
      </c>
      <c r="D868" s="25" t="s">
        <v>3068</v>
      </c>
      <c r="E868" s="25" t="s">
        <v>4124</v>
      </c>
      <c r="F868" s="26">
        <v>44096</v>
      </c>
      <c r="H868" s="90">
        <v>0.38285600348899601</v>
      </c>
      <c r="I868" s="90">
        <v>-1.3935359879724301</v>
      </c>
      <c r="J868" s="90">
        <v>12.2285209245165</v>
      </c>
      <c r="K868" s="97">
        <v>0.59565209285210596</v>
      </c>
      <c r="L868" s="90">
        <v>-0.99115059247196802</v>
      </c>
      <c r="M868" s="90">
        <v>2.8894088527522399</v>
      </c>
    </row>
    <row r="869" spans="2:13" x14ac:dyDescent="0.3">
      <c r="B869" s="27" t="s">
        <v>865</v>
      </c>
      <c r="C869" s="62" t="s">
        <v>3948</v>
      </c>
      <c r="D869" s="25" t="s">
        <v>3068</v>
      </c>
      <c r="E869" s="25" t="s">
        <v>0</v>
      </c>
      <c r="F869" s="26">
        <v>44096</v>
      </c>
      <c r="H869" s="90">
        <v>0.38559490003535801</v>
      </c>
      <c r="I869" s="90">
        <v>-1.30808222138512</v>
      </c>
      <c r="J869" s="90">
        <v>13.352040378595101</v>
      </c>
      <c r="K869" s="97">
        <v>0.60657333906419797</v>
      </c>
      <c r="L869" s="90">
        <v>-0.932212450425141</v>
      </c>
      <c r="M869" s="90">
        <v>3.6323700740467801</v>
      </c>
    </row>
    <row r="870" spans="2:13" x14ac:dyDescent="0.3">
      <c r="B870" s="27" t="s">
        <v>866</v>
      </c>
      <c r="C870" s="62" t="s">
        <v>3949</v>
      </c>
      <c r="D870" s="25" t="s">
        <v>3068</v>
      </c>
      <c r="E870" s="25" t="s">
        <v>4125</v>
      </c>
      <c r="F870" s="26">
        <v>44096</v>
      </c>
      <c r="H870" s="90">
        <v>0.38318405040627102</v>
      </c>
      <c r="I870" s="90">
        <v>-1.3814550018651099</v>
      </c>
      <c r="J870" s="90">
        <v>12.3866227893886</v>
      </c>
      <c r="K870" s="97">
        <v>0.59719763630710099</v>
      </c>
      <c r="L870" s="90">
        <v>-0.98287981618341302</v>
      </c>
      <c r="M870" s="90">
        <v>2.9940329071905598</v>
      </c>
    </row>
    <row r="871" spans="2:13" x14ac:dyDescent="0.3">
      <c r="B871" s="27" t="s">
        <v>867</v>
      </c>
      <c r="C871" s="62" t="s">
        <v>3950</v>
      </c>
      <c r="D871" s="25" t="s">
        <v>3068</v>
      </c>
      <c r="E871" s="25" t="s">
        <v>4126</v>
      </c>
      <c r="F871" s="26">
        <v>44096</v>
      </c>
      <c r="H871" s="90">
        <v>0.38063272859289998</v>
      </c>
      <c r="I871" s="90">
        <v>-1.4624739724240501</v>
      </c>
      <c r="J871" s="90">
        <v>11.3286194282409</v>
      </c>
      <c r="K871" s="97">
        <v>0.58685111471277196</v>
      </c>
      <c r="L871" s="90">
        <v>-1.03879941152627</v>
      </c>
      <c r="M871" s="90">
        <v>2.2928741320356498</v>
      </c>
    </row>
    <row r="872" spans="2:13" x14ac:dyDescent="0.3">
      <c r="B872" s="27" t="s">
        <v>868</v>
      </c>
      <c r="C872" s="62" t="s">
        <v>3951</v>
      </c>
      <c r="D872" s="25" t="s">
        <v>3068</v>
      </c>
      <c r="E872" s="25" t="s">
        <v>4106</v>
      </c>
      <c r="F872" s="26">
        <v>44096</v>
      </c>
      <c r="H872" s="90">
        <v>0.383596671235864</v>
      </c>
      <c r="I872" s="90">
        <v>-1.3685889399312099</v>
      </c>
      <c r="J872" s="90">
        <v>12.556264192797199</v>
      </c>
      <c r="K872" s="97">
        <v>0.59886833660129901</v>
      </c>
      <c r="L872" s="90">
        <v>-0.97396067440058698</v>
      </c>
      <c r="M872" s="90">
        <v>3.10636540398264</v>
      </c>
    </row>
    <row r="873" spans="2:13" x14ac:dyDescent="0.3">
      <c r="B873" s="27" t="s">
        <v>869</v>
      </c>
      <c r="C873" s="62" t="s">
        <v>3952</v>
      </c>
      <c r="D873" s="25" t="s">
        <v>3069</v>
      </c>
      <c r="E873" s="25" t="s">
        <v>4092</v>
      </c>
      <c r="F873" s="26">
        <v>44096</v>
      </c>
      <c r="H873" s="90">
        <v>1.11077019919321</v>
      </c>
      <c r="I873" s="90">
        <v>-1.65401783951893</v>
      </c>
      <c r="J873" s="90">
        <v>10.0353287103644</v>
      </c>
      <c r="K873" s="97">
        <v>1.48261828326213</v>
      </c>
      <c r="L873" s="90">
        <v>-0.90797368648054499</v>
      </c>
      <c r="M873" s="90">
        <v>4.3974794094538101</v>
      </c>
    </row>
    <row r="874" spans="2:13" x14ac:dyDescent="0.3">
      <c r="B874" s="27" t="s">
        <v>870</v>
      </c>
      <c r="C874" s="62" t="s">
        <v>3953</v>
      </c>
      <c r="D874" s="25" t="s">
        <v>3069</v>
      </c>
      <c r="E874" s="25" t="s">
        <v>4121</v>
      </c>
      <c r="F874" s="26">
        <v>44096</v>
      </c>
      <c r="H874" s="90">
        <v>1.1119854434582499</v>
      </c>
      <c r="I874" s="90"/>
      <c r="J874" s="90"/>
      <c r="K874" s="97">
        <v>1.48758550367347</v>
      </c>
      <c r="L874" s="90"/>
      <c r="M874" s="90"/>
    </row>
    <row r="875" spans="2:13" x14ac:dyDescent="0.3">
      <c r="B875" s="27" t="s">
        <v>871</v>
      </c>
      <c r="C875" s="62" t="s">
        <v>3954</v>
      </c>
      <c r="D875" s="25" t="s">
        <v>3069</v>
      </c>
      <c r="E875" s="25" t="s">
        <v>4138</v>
      </c>
      <c r="F875" s="26">
        <v>44096</v>
      </c>
      <c r="H875" s="90">
        <v>1.1107702122899401</v>
      </c>
      <c r="I875" s="90">
        <v>-1.65281127165144</v>
      </c>
      <c r="J875" s="90"/>
      <c r="K875" s="97">
        <v>1.4826184424236999</v>
      </c>
      <c r="L875" s="90">
        <v>-0.90708745010488201</v>
      </c>
      <c r="M875" s="90"/>
    </row>
    <row r="876" spans="2:13" x14ac:dyDescent="0.3">
      <c r="B876" s="27" t="s">
        <v>872</v>
      </c>
      <c r="C876" s="62" t="s">
        <v>3955</v>
      </c>
      <c r="D876" s="25" t="s">
        <v>3070</v>
      </c>
      <c r="E876" s="25" t="s">
        <v>4088</v>
      </c>
      <c r="F876" s="26">
        <v>44096</v>
      </c>
      <c r="H876" s="90">
        <v>3.5735247365664702E-4</v>
      </c>
      <c r="I876" s="90">
        <v>1.1155162974319E-2</v>
      </c>
      <c r="J876" s="90">
        <v>1.1964691377215799</v>
      </c>
      <c r="K876" s="97">
        <v>1.3838045560987701E-3</v>
      </c>
      <c r="L876" s="90">
        <v>6.7369037424214202E-3</v>
      </c>
      <c r="M876" s="90">
        <v>0.74029092920682205</v>
      </c>
    </row>
    <row r="877" spans="2:13" x14ac:dyDescent="0.3">
      <c r="B877" s="27" t="s">
        <v>873</v>
      </c>
      <c r="C877" s="62" t="s">
        <v>3956</v>
      </c>
      <c r="D877" s="25" t="s">
        <v>3070</v>
      </c>
      <c r="E877" s="25" t="s">
        <v>4101</v>
      </c>
      <c r="F877" s="26">
        <v>44096</v>
      </c>
      <c r="H877" s="90">
        <v>4.38248389400542E-4</v>
      </c>
      <c r="I877" s="90">
        <v>1.40035628646729E-2</v>
      </c>
      <c r="J877" s="90">
        <v>1.3703363527383801</v>
      </c>
      <c r="K877" s="97">
        <v>1.71587562363129E-3</v>
      </c>
      <c r="L877" s="90">
        <v>8.7656968389637803E-3</v>
      </c>
      <c r="M877" s="90">
        <v>0.82879952133225698</v>
      </c>
    </row>
    <row r="878" spans="2:13" x14ac:dyDescent="0.3">
      <c r="B878" s="27" t="s">
        <v>874</v>
      </c>
      <c r="C878" s="62" t="s">
        <v>3957</v>
      </c>
      <c r="D878" s="25" t="s">
        <v>3070</v>
      </c>
      <c r="E878" s="25" t="s">
        <v>4102</v>
      </c>
      <c r="F878" s="26">
        <v>44096</v>
      </c>
      <c r="H878" s="90">
        <v>0</v>
      </c>
      <c r="I878" s="90">
        <v>0</v>
      </c>
      <c r="J878" s="90">
        <v>0</v>
      </c>
      <c r="K878" s="97">
        <v>0</v>
      </c>
      <c r="L878" s="90">
        <v>0</v>
      </c>
      <c r="M878" s="90">
        <v>0</v>
      </c>
    </row>
    <row r="879" spans="2:13" x14ac:dyDescent="0.3">
      <c r="B879" s="27" t="s">
        <v>875</v>
      </c>
      <c r="C879" s="62" t="s">
        <v>3958</v>
      </c>
      <c r="D879" s="25" t="s">
        <v>3070</v>
      </c>
      <c r="E879" s="25" t="s">
        <v>4104</v>
      </c>
      <c r="F879" s="26">
        <v>44096</v>
      </c>
      <c r="H879" s="90">
        <v>3.5691755329025898E-4</v>
      </c>
      <c r="I879" s="90">
        <v>1.0716570432123301E-2</v>
      </c>
      <c r="J879" s="90">
        <v>0.88878664137155305</v>
      </c>
      <c r="K879" s="97">
        <v>1.3800956367049401E-3</v>
      </c>
      <c r="L879" s="90">
        <v>6.58355729683535E-3</v>
      </c>
      <c r="M879" s="90">
        <v>0.58848430617217695</v>
      </c>
    </row>
    <row r="880" spans="2:13" x14ac:dyDescent="0.3">
      <c r="B880" s="27" t="s">
        <v>876</v>
      </c>
      <c r="C880" s="62" t="s">
        <v>3959</v>
      </c>
      <c r="D880" s="25" t="s">
        <v>3070</v>
      </c>
      <c r="E880" s="25" t="s">
        <v>4105</v>
      </c>
      <c r="F880" s="26">
        <v>44096</v>
      </c>
      <c r="H880" s="90">
        <v>2.7247479010838999E-4</v>
      </c>
      <c r="I880" s="90">
        <v>8.5362691606860608E-3</v>
      </c>
      <c r="J880" s="90">
        <v>0.71485654552816402</v>
      </c>
      <c r="K880" s="97">
        <v>1.0543666576268199E-3</v>
      </c>
      <c r="L880" s="90">
        <v>4.9403141019865896E-3</v>
      </c>
      <c r="M880" s="90">
        <v>0.499289251274604</v>
      </c>
    </row>
    <row r="881" spans="2:13" x14ac:dyDescent="0.3">
      <c r="B881" s="27" t="s">
        <v>877</v>
      </c>
      <c r="C881" s="62" t="s">
        <v>3960</v>
      </c>
      <c r="D881" s="25" t="s">
        <v>3071</v>
      </c>
      <c r="E881" s="25" t="s">
        <v>4093</v>
      </c>
      <c r="F881" s="26">
        <v>44096</v>
      </c>
      <c r="H881" s="90">
        <v>2.23321512748953E-3</v>
      </c>
      <c r="I881" s="90">
        <v>0.21786458837596001</v>
      </c>
      <c r="J881" s="90">
        <v>1.9434814532360201</v>
      </c>
      <c r="K881" s="97">
        <v>2.93064149445854E-3</v>
      </c>
      <c r="L881" s="90">
        <v>0.108615701537929</v>
      </c>
      <c r="M881" s="90">
        <v>2.0873049532383399</v>
      </c>
    </row>
    <row r="882" spans="2:13" x14ac:dyDescent="0.3">
      <c r="B882" s="27" t="s">
        <v>878</v>
      </c>
      <c r="C882" s="62" t="s">
        <v>3961</v>
      </c>
      <c r="D882" s="25" t="s">
        <v>3071</v>
      </c>
      <c r="E882" s="25" t="s">
        <v>4121</v>
      </c>
      <c r="F882" s="26">
        <v>44096</v>
      </c>
      <c r="H882" s="90">
        <v>0</v>
      </c>
      <c r="I882" s="90">
        <v>0</v>
      </c>
      <c r="J882" s="90">
        <v>0.415876587612729</v>
      </c>
      <c r="K882" s="97">
        <v>0</v>
      </c>
      <c r="L882" s="90">
        <v>0</v>
      </c>
      <c r="M882" s="90">
        <v>0.415876587612729</v>
      </c>
    </row>
    <row r="883" spans="2:13" x14ac:dyDescent="0.3">
      <c r="B883" s="27" t="s">
        <v>879</v>
      </c>
      <c r="C883" s="62" t="s">
        <v>3962</v>
      </c>
      <c r="D883" s="25" t="s">
        <v>3071</v>
      </c>
      <c r="E883" s="25" t="s">
        <v>4138</v>
      </c>
      <c r="F883" s="26">
        <v>44096</v>
      </c>
      <c r="H883" s="90">
        <v>0</v>
      </c>
      <c r="I883" s="90">
        <v>0</v>
      </c>
      <c r="J883" s="90"/>
      <c r="K883" s="97">
        <v>0</v>
      </c>
      <c r="L883" s="90">
        <v>0</v>
      </c>
      <c r="M883" s="90"/>
    </row>
    <row r="884" spans="2:13" x14ac:dyDescent="0.3">
      <c r="B884" s="27" t="s">
        <v>880</v>
      </c>
      <c r="C884" s="62" t="s">
        <v>3963</v>
      </c>
      <c r="D884" s="25" t="s">
        <v>3071</v>
      </c>
      <c r="E884" s="25" t="s">
        <v>4122</v>
      </c>
      <c r="F884" s="26">
        <v>44096</v>
      </c>
      <c r="H884" s="90">
        <v>1.7126589227700599E-3</v>
      </c>
      <c r="I884" s="90">
        <v>0.20117265084991201</v>
      </c>
      <c r="J884" s="90"/>
      <c r="K884" s="97">
        <v>8.4827570390189099E-4</v>
      </c>
      <c r="L884" s="90">
        <v>9.7151918998861206E-2</v>
      </c>
      <c r="M884" s="90"/>
    </row>
    <row r="885" spans="2:13" x14ac:dyDescent="0.3">
      <c r="B885" s="27" t="s">
        <v>881</v>
      </c>
      <c r="C885" s="62" t="s">
        <v>3964</v>
      </c>
      <c r="D885" s="25" t="s">
        <v>3071</v>
      </c>
      <c r="E885" s="25" t="s">
        <v>4123</v>
      </c>
      <c r="F885" s="26">
        <v>44096</v>
      </c>
      <c r="H885" s="90">
        <v>1.8728982468019201E-3</v>
      </c>
      <c r="I885" s="90">
        <v>0.20644025971705601</v>
      </c>
      <c r="J885" s="90">
        <v>1.80994573456701</v>
      </c>
      <c r="K885" s="97">
        <v>1.4932511476217799E-3</v>
      </c>
      <c r="L885" s="90">
        <v>0.100746707903454</v>
      </c>
      <c r="M885" s="90">
        <v>1.99063805139303</v>
      </c>
    </row>
    <row r="886" spans="2:13" x14ac:dyDescent="0.3">
      <c r="B886" s="27" t="s">
        <v>882</v>
      </c>
      <c r="C886" s="62" t="s">
        <v>3965</v>
      </c>
      <c r="D886" s="25" t="s">
        <v>3071</v>
      </c>
      <c r="E886" s="25" t="s">
        <v>4141</v>
      </c>
      <c r="F886" s="26">
        <v>44096</v>
      </c>
      <c r="H886" s="90">
        <v>3.3427850212319802E-3</v>
      </c>
      <c r="I886" s="90">
        <v>0.25345688318338899</v>
      </c>
      <c r="J886" s="90"/>
      <c r="K886" s="97">
        <v>7.3693225203896899E-3</v>
      </c>
      <c r="L886" s="90">
        <v>0.13305719039635699</v>
      </c>
      <c r="M886" s="90">
        <v>0.69385659789986698</v>
      </c>
    </row>
    <row r="887" spans="2:13" x14ac:dyDescent="0.3">
      <c r="B887" s="27" t="s">
        <v>883</v>
      </c>
      <c r="C887" s="62" t="s">
        <v>3966</v>
      </c>
      <c r="D887" s="25" t="s">
        <v>3071</v>
      </c>
      <c r="E887" s="25" t="s">
        <v>4092</v>
      </c>
      <c r="F887" s="26">
        <v>44096</v>
      </c>
      <c r="H887" s="90">
        <v>4.64280874439282E-3</v>
      </c>
      <c r="I887" s="90">
        <v>-2.7996655694551</v>
      </c>
      <c r="J887" s="90">
        <v>4.3622469351248601</v>
      </c>
      <c r="K887" s="97">
        <v>-0.55128448948380504</v>
      </c>
      <c r="L887" s="90">
        <v>-3.3486342069409099</v>
      </c>
      <c r="M887" s="90">
        <v>-2.7519072566065002</v>
      </c>
    </row>
    <row r="888" spans="2:13" x14ac:dyDescent="0.3">
      <c r="B888" s="27" t="s">
        <v>884</v>
      </c>
      <c r="C888" s="62" t="s">
        <v>3967</v>
      </c>
      <c r="D888" s="25" t="s">
        <v>3071</v>
      </c>
      <c r="E888" s="25" t="s">
        <v>4093</v>
      </c>
      <c r="F888" s="26">
        <v>44096</v>
      </c>
      <c r="H888" s="90">
        <v>7.9228433605749195E-3</v>
      </c>
      <c r="I888" s="90">
        <v>-2.69764060303714</v>
      </c>
      <c r="J888" s="90">
        <v>5.6301455182620002</v>
      </c>
      <c r="K888" s="97">
        <v>-0.53823858370378697</v>
      </c>
      <c r="L888" s="90">
        <v>-3.2789012309876902</v>
      </c>
      <c r="M888" s="90">
        <v>-1.90000181064534</v>
      </c>
    </row>
    <row r="889" spans="2:13" x14ac:dyDescent="0.3">
      <c r="B889" s="27" t="s">
        <v>885</v>
      </c>
      <c r="C889" s="62" t="s">
        <v>3968</v>
      </c>
      <c r="D889" s="25" t="s">
        <v>3071</v>
      </c>
      <c r="E889" s="25" t="s">
        <v>4094</v>
      </c>
      <c r="F889" s="26">
        <v>44096</v>
      </c>
      <c r="H889" s="90">
        <v>1.09218344732653E-2</v>
      </c>
      <c r="I889" s="90">
        <v>-2.60400926590592</v>
      </c>
      <c r="J889" s="90">
        <v>6.8055799880312398</v>
      </c>
      <c r="K889" s="97">
        <v>-0.52630435457103897</v>
      </c>
      <c r="L889" s="90">
        <v>-3.2149784526154699</v>
      </c>
      <c r="M889" s="90">
        <v>-1.1126295993563</v>
      </c>
    </row>
    <row r="890" spans="2:13" x14ac:dyDescent="0.3">
      <c r="B890" s="27" t="s">
        <v>886</v>
      </c>
      <c r="C890" s="62" t="s">
        <v>3969</v>
      </c>
      <c r="D890" s="25" t="s">
        <v>3071</v>
      </c>
      <c r="E890" s="25" t="s">
        <v>4137</v>
      </c>
      <c r="F890" s="26">
        <v>44096</v>
      </c>
      <c r="H890" s="90">
        <v>7.9249339250964095E-3</v>
      </c>
      <c r="I890" s="90">
        <v>-2.6976575376465899</v>
      </c>
      <c r="J890" s="90">
        <v>5.6301114604139002</v>
      </c>
      <c r="K890" s="97">
        <v>-0.53823473772354202</v>
      </c>
      <c r="L890" s="90">
        <v>-3.2788989237815298</v>
      </c>
      <c r="M890" s="90">
        <v>-1.8999870612788099</v>
      </c>
    </row>
    <row r="891" spans="2:13" x14ac:dyDescent="0.3">
      <c r="B891" s="27" t="s">
        <v>887</v>
      </c>
      <c r="C891" s="62" t="s">
        <v>3970</v>
      </c>
      <c r="D891" s="25" t="s">
        <v>3071</v>
      </c>
      <c r="E891" s="25" t="s">
        <v>4169</v>
      </c>
      <c r="F891" s="26">
        <v>44096</v>
      </c>
      <c r="H891" s="90">
        <v>8.6095886217663099E-3</v>
      </c>
      <c r="I891" s="90">
        <v>-2.6763637742078599</v>
      </c>
      <c r="J891" s="90">
        <v>5.89625066677399</v>
      </c>
      <c r="K891" s="97">
        <v>-0.53551560222331296</v>
      </c>
      <c r="L891" s="90">
        <v>-3.26435273254901</v>
      </c>
      <c r="M891" s="90">
        <v>-1.7215471953022601</v>
      </c>
    </row>
    <row r="892" spans="2:13" x14ac:dyDescent="0.3">
      <c r="B892" s="27" t="s">
        <v>888</v>
      </c>
      <c r="C892" s="62" t="s">
        <v>3971</v>
      </c>
      <c r="D892" s="25" t="s">
        <v>3071</v>
      </c>
      <c r="E892" s="25" t="s">
        <v>4114</v>
      </c>
      <c r="F892" s="26">
        <v>44096</v>
      </c>
      <c r="H892" s="90">
        <v>1.2161557242507099E-2</v>
      </c>
      <c r="I892" s="90">
        <v>-2.5656810157670402</v>
      </c>
      <c r="J892" s="90">
        <v>7.2905102846561904</v>
      </c>
      <c r="K892" s="97">
        <v>-0.52138673445369899</v>
      </c>
      <c r="L892" s="90">
        <v>-3.1887396416095699</v>
      </c>
      <c r="M892" s="90">
        <v>-0.788670612473652</v>
      </c>
    </row>
    <row r="893" spans="2:13" x14ac:dyDescent="0.3">
      <c r="B893" s="27" t="s">
        <v>889</v>
      </c>
      <c r="C893" s="62" t="s">
        <v>3972</v>
      </c>
      <c r="D893" s="25" t="s">
        <v>3071</v>
      </c>
      <c r="E893" s="25" t="s">
        <v>4180</v>
      </c>
      <c r="F893" s="26">
        <v>44096</v>
      </c>
      <c r="H893" s="90">
        <v>1.3660923832503599E-2</v>
      </c>
      <c r="I893" s="90">
        <v>-2.5188236700159901</v>
      </c>
      <c r="J893" s="90">
        <v>7.8859417879357396</v>
      </c>
      <c r="K893" s="97">
        <v>-0.51540901649786997</v>
      </c>
      <c r="L893" s="90">
        <v>-3.1567417177939201</v>
      </c>
      <c r="M893" s="90">
        <v>-0.39127325017034298</v>
      </c>
    </row>
    <row r="894" spans="2:13" x14ac:dyDescent="0.3">
      <c r="B894" s="27" t="s">
        <v>890</v>
      </c>
      <c r="C894" s="62" t="s">
        <v>3973</v>
      </c>
      <c r="D894" s="25" t="s">
        <v>3072</v>
      </c>
      <c r="E894" s="25" t="s">
        <v>4092</v>
      </c>
      <c r="F894" s="26">
        <v>44096</v>
      </c>
      <c r="H894" s="90">
        <v>0.78674202086403999</v>
      </c>
      <c r="I894" s="90">
        <v>-2.07133110998257</v>
      </c>
      <c r="J894" s="90"/>
      <c r="K894" s="97">
        <v>0.37004263085691502</v>
      </c>
      <c r="L894" s="90">
        <v>-2.3275859340174101</v>
      </c>
      <c r="M894" s="90">
        <v>-0.85114017601881597</v>
      </c>
    </row>
    <row r="895" spans="2:13" x14ac:dyDescent="0.3">
      <c r="B895" s="27" t="s">
        <v>891</v>
      </c>
      <c r="C895" s="62" t="s">
        <v>3974</v>
      </c>
      <c r="D895" s="25" t="s">
        <v>3072</v>
      </c>
      <c r="E895" s="25" t="s">
        <v>4088</v>
      </c>
      <c r="F895" s="26">
        <v>44096</v>
      </c>
      <c r="H895" s="90">
        <v>0.78812261326675104</v>
      </c>
      <c r="I895" s="90">
        <v>-2.0198250703288099</v>
      </c>
      <c r="J895" s="90"/>
      <c r="K895" s="97">
        <v>0.37720766467828099</v>
      </c>
      <c r="L895" s="90">
        <v>-2.2918330526408699</v>
      </c>
      <c r="M895" s="90">
        <v>-0.41718326428963298</v>
      </c>
    </row>
    <row r="896" spans="2:13" x14ac:dyDescent="0.3">
      <c r="B896" s="27" t="s">
        <v>892</v>
      </c>
      <c r="C896" s="62" t="s">
        <v>3975</v>
      </c>
      <c r="D896" s="25" t="s">
        <v>3072</v>
      </c>
      <c r="E896" s="25" t="s">
        <v>4173</v>
      </c>
      <c r="F896" s="26">
        <v>44096</v>
      </c>
      <c r="H896" s="90">
        <v>0.78908202940510797</v>
      </c>
      <c r="I896" s="90">
        <v>-1.97725866510154</v>
      </c>
      <c r="J896" s="90"/>
      <c r="K896" s="97">
        <v>0.38234242365433602</v>
      </c>
      <c r="L896" s="90">
        <v>-2.26276885905463</v>
      </c>
      <c r="M896" s="90">
        <v>-5.5360690748784698E-2</v>
      </c>
    </row>
    <row r="897" spans="2:13" x14ac:dyDescent="0.3">
      <c r="B897" s="27" t="s">
        <v>893</v>
      </c>
      <c r="C897" s="62" t="s">
        <v>3976</v>
      </c>
      <c r="D897" s="25" t="s">
        <v>3072</v>
      </c>
      <c r="E897" s="25" t="s">
        <v>4096</v>
      </c>
      <c r="F897" s="26">
        <v>44096</v>
      </c>
      <c r="H897" s="90">
        <v>0.78777378585073199</v>
      </c>
      <c r="I897" s="90">
        <v>-2.0372586692246801</v>
      </c>
      <c r="J897" s="90"/>
      <c r="K897" s="97">
        <v>0.37456757199834101</v>
      </c>
      <c r="L897" s="90">
        <v>-2.3035246385916301</v>
      </c>
      <c r="M897" s="90">
        <v>-0.56248246801260404</v>
      </c>
    </row>
    <row r="898" spans="2:13" x14ac:dyDescent="0.3">
      <c r="B898" s="27" t="s">
        <v>894</v>
      </c>
      <c r="C898" s="62" t="s">
        <v>3977</v>
      </c>
      <c r="D898" s="25" t="s">
        <v>3072</v>
      </c>
      <c r="E898" s="25" t="s">
        <v>4108</v>
      </c>
      <c r="F898" s="26">
        <v>44096</v>
      </c>
      <c r="H898" s="90">
        <v>0.78761141285212899</v>
      </c>
      <c r="I898" s="90">
        <v>-2.0122923567214501</v>
      </c>
      <c r="J898" s="90"/>
      <c r="K898" s="97">
        <v>0.37789408688695397</v>
      </c>
      <c r="L898" s="90">
        <v>-2.2865517205900701</v>
      </c>
      <c r="M898" s="90">
        <v>-0.34662220896279899</v>
      </c>
    </row>
    <row r="899" spans="2:13" x14ac:dyDescent="0.3">
      <c r="B899" s="27" t="s">
        <v>895</v>
      </c>
      <c r="C899" s="62" t="s">
        <v>3978</v>
      </c>
      <c r="D899" s="25" t="s">
        <v>3073</v>
      </c>
      <c r="E899" s="25" t="s">
        <v>4092</v>
      </c>
      <c r="F899" s="26">
        <v>44096</v>
      </c>
      <c r="H899" s="90">
        <v>1.05073548238579</v>
      </c>
      <c r="I899" s="90">
        <v>-1.5302098741813099</v>
      </c>
      <c r="J899" s="90">
        <v>12.3881784960831</v>
      </c>
      <c r="K899" s="97">
        <v>1.01960147676436</v>
      </c>
      <c r="L899" s="90">
        <v>-0.66460676816859598</v>
      </c>
      <c r="M899" s="90">
        <v>5.0093411895431901</v>
      </c>
    </row>
    <row r="900" spans="2:13" x14ac:dyDescent="0.3">
      <c r="B900" s="27" t="s">
        <v>896</v>
      </c>
      <c r="C900" s="62" t="s">
        <v>3979</v>
      </c>
      <c r="D900" s="25" t="s">
        <v>3073</v>
      </c>
      <c r="E900" s="25" t="s">
        <v>4093</v>
      </c>
      <c r="F900" s="26">
        <v>44096</v>
      </c>
      <c r="H900" s="90">
        <v>1.05120021871699</v>
      </c>
      <c r="I900" s="90">
        <v>-1.51457550473424</v>
      </c>
      <c r="J900" s="90">
        <v>12.369884546758801</v>
      </c>
      <c r="K900" s="97">
        <v>1.01470407607849</v>
      </c>
      <c r="L900" s="90">
        <v>-0.64973294875016996</v>
      </c>
      <c r="M900" s="90">
        <v>4.9729466631106298</v>
      </c>
    </row>
    <row r="901" spans="2:13" x14ac:dyDescent="0.3">
      <c r="B901" s="27" t="s">
        <v>897</v>
      </c>
      <c r="C901" s="62" t="s">
        <v>3980</v>
      </c>
      <c r="D901" s="25" t="s">
        <v>3073</v>
      </c>
      <c r="E901" s="25" t="s">
        <v>4094</v>
      </c>
      <c r="F901" s="26">
        <v>44096</v>
      </c>
      <c r="H901" s="90">
        <v>1.0551728064456301</v>
      </c>
      <c r="I901" s="90">
        <v>-1.4319558739771301</v>
      </c>
      <c r="J901" s="90">
        <v>13.861272966823901</v>
      </c>
      <c r="K901" s="97">
        <v>1.0296493062924099</v>
      </c>
      <c r="L901" s="90">
        <v>-0.59679862288248797</v>
      </c>
      <c r="M901" s="90">
        <v>5.9815498814714401</v>
      </c>
    </row>
    <row r="902" spans="2:13" x14ac:dyDescent="0.3">
      <c r="B902" s="27" t="s">
        <v>898</v>
      </c>
      <c r="C902" s="62" t="s">
        <v>3981</v>
      </c>
      <c r="D902" s="25" t="s">
        <v>3073</v>
      </c>
      <c r="E902" s="25" t="s">
        <v>4102</v>
      </c>
      <c r="F902" s="26">
        <v>44096</v>
      </c>
      <c r="H902" s="90">
        <v>1.1107622261988599</v>
      </c>
      <c r="I902" s="90">
        <v>-1.6555532934035</v>
      </c>
      <c r="J902" s="90">
        <v>9.5966778801084693</v>
      </c>
      <c r="K902" s="97">
        <v>1.48252225753822</v>
      </c>
      <c r="L902" s="90">
        <v>-0.90906759669451298</v>
      </c>
      <c r="M902" s="90">
        <v>3.7885095753154001</v>
      </c>
    </row>
    <row r="903" spans="2:13" x14ac:dyDescent="0.3">
      <c r="B903" s="27" t="s">
        <v>899</v>
      </c>
      <c r="C903" s="62" t="s">
        <v>3982</v>
      </c>
      <c r="D903" s="25" t="s">
        <v>3073</v>
      </c>
      <c r="E903" s="25" t="s">
        <v>4137</v>
      </c>
      <c r="F903" s="26">
        <v>44096</v>
      </c>
      <c r="H903" s="90">
        <v>1.0520729705603999</v>
      </c>
      <c r="I903" s="90">
        <v>-1.5270367383891399</v>
      </c>
      <c r="J903" s="90">
        <v>13.6917745465325</v>
      </c>
      <c r="K903" s="97">
        <v>1.0173011749429901</v>
      </c>
      <c r="L903" s="90">
        <v>-0.66265889163332803</v>
      </c>
      <c r="M903" s="90">
        <v>5.8238244591848298</v>
      </c>
    </row>
    <row r="904" spans="2:13" x14ac:dyDescent="0.3">
      <c r="B904" s="27" t="s">
        <v>900</v>
      </c>
      <c r="C904" s="62" t="s">
        <v>3983</v>
      </c>
      <c r="D904" s="25" t="s">
        <v>3073</v>
      </c>
      <c r="E904" s="25" t="s">
        <v>4169</v>
      </c>
      <c r="F904" s="26">
        <v>44096</v>
      </c>
      <c r="H904" s="90">
        <v>1.05362887989031</v>
      </c>
      <c r="I904" s="90">
        <v>-1.4792894076890699</v>
      </c>
      <c r="J904" s="90">
        <v>13.3151668782375</v>
      </c>
      <c r="K904" s="97">
        <v>1.0235825411655199</v>
      </c>
      <c r="L904" s="90">
        <v>-0.62965463848740899</v>
      </c>
      <c r="M904" s="90">
        <v>5.6054823235172098</v>
      </c>
    </row>
    <row r="905" spans="2:13" x14ac:dyDescent="0.3">
      <c r="B905" s="27" t="s">
        <v>901</v>
      </c>
      <c r="C905" s="62" t="s">
        <v>3984</v>
      </c>
      <c r="D905" s="25" t="s">
        <v>3073</v>
      </c>
      <c r="E905" s="25" t="s">
        <v>4180</v>
      </c>
      <c r="F905" s="26">
        <v>44096</v>
      </c>
      <c r="H905" s="90">
        <v>1.0560014496150001</v>
      </c>
      <c r="I905" s="90">
        <v>-1.4061078980375901</v>
      </c>
      <c r="J905" s="90">
        <v>14.2872591439373</v>
      </c>
      <c r="K905" s="97">
        <v>1.03296230718115</v>
      </c>
      <c r="L905" s="90">
        <v>-0.57889225581675396</v>
      </c>
      <c r="M905" s="90">
        <v>6.25921354894672</v>
      </c>
    </row>
    <row r="906" spans="2:13" x14ac:dyDescent="0.3">
      <c r="B906" s="27" t="s">
        <v>902</v>
      </c>
      <c r="C906" s="62" t="s">
        <v>3985</v>
      </c>
      <c r="D906" s="25" t="s">
        <v>3073</v>
      </c>
      <c r="E906" s="25" t="s">
        <v>4139</v>
      </c>
      <c r="F906" s="26">
        <v>44096</v>
      </c>
      <c r="H906" s="90">
        <v>1.1107622263807599</v>
      </c>
      <c r="I906" s="90">
        <v>-1.6555532932215999</v>
      </c>
      <c r="J906" s="90">
        <v>9.7360672885843105</v>
      </c>
      <c r="K906" s="97">
        <v>1.48252225753822</v>
      </c>
      <c r="L906" s="90">
        <v>-0.90906759660356296</v>
      </c>
      <c r="M906" s="90">
        <v>3.7885095754972999</v>
      </c>
    </row>
    <row r="907" spans="2:13" x14ac:dyDescent="0.3">
      <c r="B907" s="27" t="s">
        <v>903</v>
      </c>
      <c r="C907" s="62" t="s">
        <v>3986</v>
      </c>
      <c r="D907" s="25" t="s">
        <v>3074</v>
      </c>
      <c r="E907" s="25" t="s">
        <v>4124</v>
      </c>
      <c r="F907" s="26">
        <v>44096</v>
      </c>
      <c r="H907" s="90">
        <v>-4.7126885237958001E-2</v>
      </c>
      <c r="I907" s="90">
        <v>0.19938987607020001</v>
      </c>
      <c r="J907" s="90"/>
      <c r="K907" s="97">
        <v>-4.2316293638577897E-2</v>
      </c>
      <c r="L907" s="90">
        <v>9.7353669116273495E-2</v>
      </c>
      <c r="M907" s="90"/>
    </row>
    <row r="908" spans="2:13" x14ac:dyDescent="0.3">
      <c r="B908" s="27" t="s">
        <v>904</v>
      </c>
      <c r="C908" s="62" t="s">
        <v>3987</v>
      </c>
      <c r="D908" s="25" t="s">
        <v>3074</v>
      </c>
      <c r="E908" s="25" t="s">
        <v>4088</v>
      </c>
      <c r="F908" s="26">
        <v>44096</v>
      </c>
      <c r="H908" s="90">
        <v>-4.65792934846831E-2</v>
      </c>
      <c r="I908" s="90">
        <v>0.21690849098376899</v>
      </c>
      <c r="J908" s="90">
        <v>3.3994631194218501</v>
      </c>
      <c r="K908" s="97">
        <v>-4.0136121606337803E-2</v>
      </c>
      <c r="L908" s="90">
        <v>0.109377765329555</v>
      </c>
      <c r="M908" s="90">
        <v>3.3919703620995301</v>
      </c>
    </row>
    <row r="909" spans="2:13" x14ac:dyDescent="0.3">
      <c r="B909" s="27" t="s">
        <v>905</v>
      </c>
      <c r="C909" s="62" t="s">
        <v>3988</v>
      </c>
      <c r="D909" s="25" t="s">
        <v>3074</v>
      </c>
      <c r="E909" s="25" t="s">
        <v>4159</v>
      </c>
      <c r="F909" s="26">
        <v>44096</v>
      </c>
      <c r="H909" s="90">
        <v>0</v>
      </c>
      <c r="I909" s="90">
        <v>0</v>
      </c>
      <c r="J909" s="90">
        <v>0</v>
      </c>
      <c r="K909" s="97">
        <v>0</v>
      </c>
      <c r="L909" s="90">
        <v>0</v>
      </c>
      <c r="M909" s="90">
        <v>0</v>
      </c>
    </row>
    <row r="910" spans="2:13" x14ac:dyDescent="0.3">
      <c r="B910" s="27" t="s">
        <v>906</v>
      </c>
      <c r="C910" s="62" t="s">
        <v>3989</v>
      </c>
      <c r="D910" s="25" t="s">
        <v>3074</v>
      </c>
      <c r="E910" s="25" t="s">
        <v>0</v>
      </c>
      <c r="F910" s="26">
        <v>44096</v>
      </c>
      <c r="H910" s="90">
        <v>0</v>
      </c>
      <c r="I910" s="90">
        <v>0.33157815432787202</v>
      </c>
      <c r="J910" s="90">
        <v>4.2814755093786498</v>
      </c>
      <c r="K910" s="97">
        <v>1.30048385472037E-2</v>
      </c>
      <c r="L910" s="90">
        <v>0.202013341368001</v>
      </c>
      <c r="M910" s="90">
        <v>4.0410622206763902</v>
      </c>
    </row>
    <row r="911" spans="2:13" x14ac:dyDescent="0.3">
      <c r="B911" s="27" t="s">
        <v>907</v>
      </c>
      <c r="C911" s="62" t="s">
        <v>3990</v>
      </c>
      <c r="D911" s="25" t="s">
        <v>3074</v>
      </c>
      <c r="E911" s="25" t="s">
        <v>4125</v>
      </c>
      <c r="F911" s="26">
        <v>44096</v>
      </c>
      <c r="H911" s="90">
        <v>-4.6716678116354202E-2</v>
      </c>
      <c r="I911" s="90">
        <v>0.21252814076433399</v>
      </c>
      <c r="J911" s="90">
        <v>3.3474529149316399</v>
      </c>
      <c r="K911" s="97">
        <v>-4.0676886055734898E-2</v>
      </c>
      <c r="L911" s="90">
        <v>0.106368636807019</v>
      </c>
      <c r="M911" s="90">
        <v>3.35440350136196</v>
      </c>
    </row>
    <row r="912" spans="2:13" x14ac:dyDescent="0.3">
      <c r="B912" s="27" t="s">
        <v>908</v>
      </c>
      <c r="C912" s="62" t="s">
        <v>3991</v>
      </c>
      <c r="D912" s="25" t="s">
        <v>3074</v>
      </c>
      <c r="E912" s="25" t="s">
        <v>4126</v>
      </c>
      <c r="F912" s="26">
        <v>44096</v>
      </c>
      <c r="H912" s="90">
        <v>-4.9011162263923297E-2</v>
      </c>
      <c r="I912" s="90">
        <v>0.138951094595541</v>
      </c>
      <c r="J912" s="90">
        <v>2.4775806967227298</v>
      </c>
      <c r="K912" s="97">
        <v>-4.9861147726915099E-2</v>
      </c>
      <c r="L912" s="90">
        <v>5.5836173305579002E-2</v>
      </c>
      <c r="M912" s="90">
        <v>2.7253371828919599</v>
      </c>
    </row>
    <row r="913" spans="2:13" x14ac:dyDescent="0.3">
      <c r="B913" s="27" t="s">
        <v>909</v>
      </c>
      <c r="C913" s="62" t="s">
        <v>3992</v>
      </c>
      <c r="D913" s="25" t="s">
        <v>3074</v>
      </c>
      <c r="E913" s="25" t="s">
        <v>4127</v>
      </c>
      <c r="F913" s="26">
        <v>44096</v>
      </c>
      <c r="H913" s="90">
        <v>0</v>
      </c>
      <c r="I913" s="90">
        <v>0</v>
      </c>
      <c r="J913" s="90">
        <v>0</v>
      </c>
      <c r="K913" s="97">
        <v>0</v>
      </c>
      <c r="L913" s="90">
        <v>0</v>
      </c>
      <c r="M913" s="90">
        <v>0</v>
      </c>
    </row>
    <row r="914" spans="2:13" x14ac:dyDescent="0.3">
      <c r="B914" s="27" t="s">
        <v>910</v>
      </c>
      <c r="C914" s="62" t="s">
        <v>3993</v>
      </c>
      <c r="D914" s="25" t="s">
        <v>3074</v>
      </c>
      <c r="E914" s="25" t="s">
        <v>4097</v>
      </c>
      <c r="F914" s="26">
        <v>44096</v>
      </c>
      <c r="H914" s="90">
        <v>-4.6307774664455799E-2</v>
      </c>
      <c r="I914" s="90">
        <v>0.22567397427337699</v>
      </c>
      <c r="J914" s="90"/>
      <c r="K914" s="97">
        <v>-3.9046060373948401E-2</v>
      </c>
      <c r="L914" s="90">
        <v>0.11540277737367401</v>
      </c>
      <c r="M914" s="90"/>
    </row>
    <row r="915" spans="2:13" x14ac:dyDescent="0.3">
      <c r="B915" s="27" t="s">
        <v>911</v>
      </c>
      <c r="C915" s="62" t="s">
        <v>3994</v>
      </c>
      <c r="D915" s="25" t="s">
        <v>3075</v>
      </c>
      <c r="E915" s="25" t="s">
        <v>4092</v>
      </c>
      <c r="F915" s="26">
        <v>44096</v>
      </c>
      <c r="H915" s="90">
        <v>3.7087869714014202E-3</v>
      </c>
      <c r="I915" s="90">
        <v>0.521408787426481</v>
      </c>
      <c r="J915" s="90">
        <v>-0.59143770167793297</v>
      </c>
      <c r="K915" s="97">
        <v>1.1881798855029001E-3</v>
      </c>
      <c r="L915" s="90">
        <v>0.21771947522211099</v>
      </c>
      <c r="M915" s="90">
        <v>1.7459783271988301</v>
      </c>
    </row>
    <row r="916" spans="2:13" x14ac:dyDescent="0.3">
      <c r="B916" s="27" t="s">
        <v>912</v>
      </c>
      <c r="C916" s="62" t="s">
        <v>3995</v>
      </c>
      <c r="D916" s="25" t="s">
        <v>3075</v>
      </c>
      <c r="E916" s="25" t="s">
        <v>4093</v>
      </c>
      <c r="F916" s="26">
        <v>44096</v>
      </c>
      <c r="H916" s="90">
        <v>4.7703122618258896E-3</v>
      </c>
      <c r="I916" s="90">
        <v>0.55556702882313402</v>
      </c>
      <c r="J916" s="90">
        <v>-0.202273075228732</v>
      </c>
      <c r="K916" s="97">
        <v>5.4328915211954197E-3</v>
      </c>
      <c r="L916" s="90">
        <v>0.24112977262120699</v>
      </c>
      <c r="M916" s="90">
        <v>2.0337318437668701</v>
      </c>
    </row>
    <row r="917" spans="2:13" x14ac:dyDescent="0.3">
      <c r="B917" s="27" t="s">
        <v>913</v>
      </c>
      <c r="C917" s="62" t="s">
        <v>3996</v>
      </c>
      <c r="D917" s="25" t="s">
        <v>3075</v>
      </c>
      <c r="E917" s="25" t="s">
        <v>4116</v>
      </c>
      <c r="F917" s="26">
        <v>44096</v>
      </c>
      <c r="H917" s="90">
        <v>5.4565811296924897E-3</v>
      </c>
      <c r="I917" s="90">
        <v>0.57762190645007605</v>
      </c>
      <c r="J917" s="90">
        <v>4.9650836626824499E-2</v>
      </c>
      <c r="K917" s="97">
        <v>8.1736972788348794E-3</v>
      </c>
      <c r="L917" s="90">
        <v>0.25624786976550201</v>
      </c>
      <c r="M917" s="90">
        <v>2.2198299389856402</v>
      </c>
    </row>
    <row r="918" spans="2:13" x14ac:dyDescent="0.3">
      <c r="B918" s="27" t="s">
        <v>914</v>
      </c>
      <c r="C918" s="62" t="s">
        <v>3997</v>
      </c>
      <c r="D918" s="25" t="s">
        <v>3075</v>
      </c>
      <c r="E918" s="25" t="s">
        <v>4102</v>
      </c>
      <c r="F918" s="26">
        <v>44096</v>
      </c>
      <c r="H918" s="90">
        <v>3.6782113966182801E-3</v>
      </c>
      <c r="I918" s="90">
        <v>0.52029803082405102</v>
      </c>
      <c r="J918" s="90">
        <v>-0.60393108678908902</v>
      </c>
      <c r="K918" s="97">
        <v>1.0550767910899601E-3</v>
      </c>
      <c r="L918" s="90">
        <v>0.21697067695640701</v>
      </c>
      <c r="M918" s="90">
        <v>1.7367516713420601</v>
      </c>
    </row>
    <row r="919" spans="2:13" x14ac:dyDescent="0.3">
      <c r="B919" s="27" t="s">
        <v>915</v>
      </c>
      <c r="C919" s="62" t="s">
        <v>3998</v>
      </c>
      <c r="D919" s="25" t="s">
        <v>3075</v>
      </c>
      <c r="E919" s="25" t="s">
        <v>4128</v>
      </c>
      <c r="F919" s="26">
        <v>44096</v>
      </c>
      <c r="H919" s="90">
        <v>4.5262400817591697E-3</v>
      </c>
      <c r="I919" s="90">
        <v>0.54762818108429201</v>
      </c>
      <c r="J919" s="90">
        <v>-0.29277497314979001</v>
      </c>
      <c r="K919" s="97">
        <v>4.45043860963779E-3</v>
      </c>
      <c r="L919" s="90">
        <v>0.23569691766169901</v>
      </c>
      <c r="M919" s="90">
        <v>1.9668584876853901</v>
      </c>
    </row>
    <row r="920" spans="2:13" x14ac:dyDescent="0.3">
      <c r="B920" s="27" t="s">
        <v>916</v>
      </c>
      <c r="C920" s="62" t="s">
        <v>3999</v>
      </c>
      <c r="D920" s="25" t="s">
        <v>3075</v>
      </c>
      <c r="E920" s="25" t="s">
        <v>4129</v>
      </c>
      <c r="F920" s="26">
        <v>44096</v>
      </c>
      <c r="H920" s="90">
        <v>5.50283675693208E-3</v>
      </c>
      <c r="I920" s="90">
        <v>0.57910695468308404</v>
      </c>
      <c r="J920" s="90">
        <v>6.6727397825161502E-2</v>
      </c>
      <c r="K920" s="97">
        <v>8.3598235505633108E-3</v>
      </c>
      <c r="L920" s="90">
        <v>0.25726525163918301</v>
      </c>
      <c r="M920" s="90">
        <v>2.2324493284031601</v>
      </c>
    </row>
    <row r="921" spans="2:13" x14ac:dyDescent="0.3">
      <c r="B921" s="27" t="s">
        <v>917</v>
      </c>
      <c r="C921" s="62" t="s">
        <v>4000</v>
      </c>
      <c r="D921" s="25" t="s">
        <v>3075</v>
      </c>
      <c r="E921" s="25" t="s">
        <v>4130</v>
      </c>
      <c r="F921" s="26">
        <v>44096</v>
      </c>
      <c r="H921" s="90">
        <v>5.7279105021734696E-3</v>
      </c>
      <c r="I921" s="90">
        <v>0.58640035767894005</v>
      </c>
      <c r="J921" s="90">
        <v>0.15052616436150901</v>
      </c>
      <c r="K921" s="97">
        <v>9.2647316705551895E-3</v>
      </c>
      <c r="L921" s="90">
        <v>0.26226578138448498</v>
      </c>
      <c r="M921" s="90">
        <v>2.2943128906263199</v>
      </c>
    </row>
    <row r="922" spans="2:13" x14ac:dyDescent="0.3">
      <c r="B922" s="27" t="s">
        <v>918</v>
      </c>
      <c r="C922" s="62" t="s">
        <v>4001</v>
      </c>
      <c r="D922" s="25" t="s">
        <v>3075</v>
      </c>
      <c r="E922" s="25" t="s">
        <v>4108</v>
      </c>
      <c r="F922" s="26">
        <v>44096</v>
      </c>
      <c r="H922" s="90">
        <v>7.7816463090130102E-3</v>
      </c>
      <c r="I922" s="90">
        <v>0.65255163117399195</v>
      </c>
      <c r="J922" s="90">
        <v>0.91068425681442</v>
      </c>
      <c r="K922" s="97">
        <v>1.7483380361227301E-2</v>
      </c>
      <c r="L922" s="90">
        <v>0.30760094396100601</v>
      </c>
      <c r="M922" s="90">
        <v>2.8549512440804401</v>
      </c>
    </row>
    <row r="923" spans="2:13" x14ac:dyDescent="0.3">
      <c r="B923" s="27" t="s">
        <v>919</v>
      </c>
      <c r="C923" s="62" t="s">
        <v>4002</v>
      </c>
      <c r="D923" s="25" t="s">
        <v>3075</v>
      </c>
      <c r="E923" s="25" t="s">
        <v>4131</v>
      </c>
      <c r="F923" s="26">
        <v>44096</v>
      </c>
      <c r="H923" s="90">
        <v>5.4556978284381304E-3</v>
      </c>
      <c r="I923" s="90">
        <v>0.57760239178605799</v>
      </c>
      <c r="J923" s="90">
        <v>4.9591512652113999E-2</v>
      </c>
      <c r="K923" s="97">
        <v>8.1711104940041003E-3</v>
      </c>
      <c r="L923" s="90">
        <v>0.25623596447985603</v>
      </c>
      <c r="M923" s="90">
        <v>2.2197761249117298</v>
      </c>
    </row>
    <row r="924" spans="2:13" x14ac:dyDescent="0.3">
      <c r="B924" s="27" t="s">
        <v>920</v>
      </c>
      <c r="C924" s="62" t="s">
        <v>4003</v>
      </c>
      <c r="D924" s="25" t="s">
        <v>3075</v>
      </c>
      <c r="E924" s="25" t="s">
        <v>4132</v>
      </c>
      <c r="F924" s="26">
        <v>44096</v>
      </c>
      <c r="H924" s="90">
        <v>5.7284956710645903E-3</v>
      </c>
      <c r="I924" s="90">
        <v>0.58641965388233097</v>
      </c>
      <c r="J924" s="90">
        <v>0.15051960908749601</v>
      </c>
      <c r="K924" s="97">
        <v>9.2677084467140992E-3</v>
      </c>
      <c r="L924" s="90">
        <v>0.26228230162814697</v>
      </c>
      <c r="M924" s="90">
        <v>2.2943138736081901</v>
      </c>
    </row>
    <row r="925" spans="2:13" x14ac:dyDescent="0.3">
      <c r="B925" s="27" t="s">
        <v>921</v>
      </c>
      <c r="C925" s="62" t="s">
        <v>4004</v>
      </c>
      <c r="D925" s="25" t="s">
        <v>3075</v>
      </c>
      <c r="E925" s="25" t="s">
        <v>4133</v>
      </c>
      <c r="F925" s="26">
        <v>44096</v>
      </c>
      <c r="H925" s="90">
        <v>5.8669091231422499E-3</v>
      </c>
      <c r="I925" s="90">
        <v>0.59082650277559901</v>
      </c>
      <c r="J925" s="90">
        <v>0.201028593801311</v>
      </c>
      <c r="K925" s="97">
        <v>9.8223068562219903E-3</v>
      </c>
      <c r="L925" s="90">
        <v>0.265303449305065</v>
      </c>
      <c r="M925" s="90">
        <v>2.3315948552408399</v>
      </c>
    </row>
    <row r="926" spans="2:13" x14ac:dyDescent="0.3">
      <c r="B926" s="27" t="s">
        <v>922</v>
      </c>
      <c r="C926" s="62" t="s">
        <v>4005</v>
      </c>
      <c r="D926" s="25" t="s">
        <v>3075</v>
      </c>
      <c r="E926" s="25" t="s">
        <v>4134</v>
      </c>
      <c r="F926" s="26">
        <v>44096</v>
      </c>
      <c r="H926" s="90">
        <v>6.0040734751964902E-3</v>
      </c>
      <c r="I926" s="90">
        <v>0.59524417956708897</v>
      </c>
      <c r="J926" s="90">
        <v>0.251535511961265</v>
      </c>
      <c r="K926" s="97">
        <v>1.0366618153057099E-2</v>
      </c>
      <c r="L926" s="90">
        <v>0.268320061513805</v>
      </c>
      <c r="M926" s="90">
        <v>2.3689060577453298</v>
      </c>
    </row>
    <row r="927" spans="2:13" x14ac:dyDescent="0.3">
      <c r="B927" s="27" t="s">
        <v>923</v>
      </c>
      <c r="C927" s="62" t="s">
        <v>4006</v>
      </c>
      <c r="D927" s="25" t="s">
        <v>3076</v>
      </c>
      <c r="E927" s="25" t="s">
        <v>4093</v>
      </c>
      <c r="F927" s="26">
        <v>44096</v>
      </c>
      <c r="H927" s="90">
        <v>-1.33308927615872E-2</v>
      </c>
      <c r="I927" s="90">
        <v>0.24517771034879801</v>
      </c>
      <c r="J927" s="90">
        <v>2.7976970597592299</v>
      </c>
      <c r="K927" s="97">
        <v>7.9915667811292206E-3</v>
      </c>
      <c r="L927" s="90">
        <v>-0.189301727004931</v>
      </c>
      <c r="M927" s="90">
        <v>3.5551008311813299</v>
      </c>
    </row>
    <row r="928" spans="2:13" x14ac:dyDescent="0.3">
      <c r="B928" s="27" t="s">
        <v>924</v>
      </c>
      <c r="C928" s="62" t="s">
        <v>4007</v>
      </c>
      <c r="D928" s="25" t="s">
        <v>3076</v>
      </c>
      <c r="E928" s="25" t="s">
        <v>4121</v>
      </c>
      <c r="F928" s="26">
        <v>44096</v>
      </c>
      <c r="H928" s="90">
        <v>-1.0591771933832201E-2</v>
      </c>
      <c r="I928" s="90">
        <v>0.333137304551201</v>
      </c>
      <c r="J928" s="90">
        <v>3.8393942488255601</v>
      </c>
      <c r="K928" s="97">
        <v>1.8956919302581799E-2</v>
      </c>
      <c r="L928" s="90">
        <v>-0.12909896195196799</v>
      </c>
      <c r="M928" s="90">
        <v>4.3125285670612401</v>
      </c>
    </row>
    <row r="929" spans="2:13" x14ac:dyDescent="0.3">
      <c r="B929" s="27" t="s">
        <v>925</v>
      </c>
      <c r="C929" s="62" t="s">
        <v>4008</v>
      </c>
      <c r="D929" s="25" t="s">
        <v>3076</v>
      </c>
      <c r="E929" s="25" t="s">
        <v>4122</v>
      </c>
      <c r="F929" s="26">
        <v>44096</v>
      </c>
      <c r="H929" s="90">
        <v>-1.5797011383256201E-2</v>
      </c>
      <c r="I929" s="90">
        <v>0.16610076509096</v>
      </c>
      <c r="J929" s="90"/>
      <c r="K929" s="97">
        <v>-1.8665176867216401E-3</v>
      </c>
      <c r="L929" s="90">
        <v>-0.243441123984667</v>
      </c>
      <c r="M929" s="90"/>
    </row>
    <row r="930" spans="2:13" x14ac:dyDescent="0.3">
      <c r="B930" s="27" t="s">
        <v>926</v>
      </c>
      <c r="C930" s="62" t="s">
        <v>4009</v>
      </c>
      <c r="D930" s="25" t="s">
        <v>3076</v>
      </c>
      <c r="E930" s="25" t="s">
        <v>4123</v>
      </c>
      <c r="F930" s="26">
        <v>44096</v>
      </c>
      <c r="H930" s="90">
        <v>-1.51547431414656E-2</v>
      </c>
      <c r="I930" s="90">
        <v>0.186661465158977</v>
      </c>
      <c r="J930" s="90">
        <v>2.1096810467497602</v>
      </c>
      <c r="K930" s="97">
        <v>6.9812849687877999E-4</v>
      </c>
      <c r="L930" s="90">
        <v>-0.229360966568493</v>
      </c>
      <c r="M930" s="90">
        <v>3.0536635786120301</v>
      </c>
    </row>
    <row r="931" spans="2:13" x14ac:dyDescent="0.3">
      <c r="B931" s="27" t="s">
        <v>927</v>
      </c>
      <c r="C931" s="62" t="s">
        <v>4010</v>
      </c>
      <c r="D931" s="25" t="s">
        <v>3076</v>
      </c>
      <c r="E931" s="25" t="s">
        <v>4139</v>
      </c>
      <c r="F931" s="26">
        <v>44096</v>
      </c>
      <c r="H931" s="90">
        <v>-1.26768927657395E-2</v>
      </c>
      <c r="I931" s="90">
        <v>0.26626063063304201</v>
      </c>
      <c r="J931" s="90">
        <v>3.04675910101651</v>
      </c>
      <c r="K931" s="97">
        <v>1.06190682345186E-2</v>
      </c>
      <c r="L931" s="90">
        <v>-0.174865464941831</v>
      </c>
      <c r="M931" s="90">
        <v>3.73641272472014</v>
      </c>
    </row>
    <row r="932" spans="2:13" x14ac:dyDescent="0.3">
      <c r="B932" s="27" t="s">
        <v>928</v>
      </c>
      <c r="C932" s="62" t="s">
        <v>4011</v>
      </c>
      <c r="D932" s="25" t="s">
        <v>3077</v>
      </c>
      <c r="E932" s="25" t="s">
        <v>4092</v>
      </c>
      <c r="F932" s="26">
        <v>44096</v>
      </c>
      <c r="H932" s="90">
        <v>-3.54432941094274E-3</v>
      </c>
      <c r="I932" s="90">
        <v>0.18075169446092301</v>
      </c>
      <c r="J932" s="90">
        <v>2.0290026071961602</v>
      </c>
      <c r="K932" s="97">
        <v>-8.8824099293560699E-4</v>
      </c>
      <c r="L932" s="90">
        <v>7.47199477700633E-2</v>
      </c>
      <c r="M932" s="90">
        <v>1.88290247733676</v>
      </c>
    </row>
    <row r="933" spans="2:13" x14ac:dyDescent="0.3">
      <c r="B933" s="27" t="s">
        <v>929</v>
      </c>
      <c r="C933" s="62" t="s">
        <v>4012</v>
      </c>
      <c r="D933" s="25" t="s">
        <v>3077</v>
      </c>
      <c r="E933" s="25" t="s">
        <v>4093</v>
      </c>
      <c r="F933" s="26">
        <v>44096</v>
      </c>
      <c r="H933" s="90">
        <v>-4.9134982873511E-3</v>
      </c>
      <c r="I933" s="90">
        <v>0.13686398106074199</v>
      </c>
      <c r="J933" s="90">
        <v>1.5159482996750699</v>
      </c>
      <c r="K933" s="97">
        <v>-6.3624716858612399E-3</v>
      </c>
      <c r="L933" s="90">
        <v>4.45766543634818E-2</v>
      </c>
      <c r="M933" s="90">
        <v>1.5123093255169799</v>
      </c>
    </row>
    <row r="934" spans="2:13" x14ac:dyDescent="0.3">
      <c r="B934" s="27" t="s">
        <v>930</v>
      </c>
      <c r="C934" s="62" t="s">
        <v>4013</v>
      </c>
      <c r="D934" s="25" t="s">
        <v>3077</v>
      </c>
      <c r="E934" s="25" t="s">
        <v>4094</v>
      </c>
      <c r="F934" s="26">
        <v>44096</v>
      </c>
      <c r="H934" s="90">
        <v>-4.3650616134982599E-3</v>
      </c>
      <c r="I934" s="90">
        <v>0.154419446698739</v>
      </c>
      <c r="J934" s="90">
        <v>1.72089134593989</v>
      </c>
      <c r="K934" s="97">
        <v>-4.1677787521621204E-3</v>
      </c>
      <c r="L934" s="90">
        <v>5.6640586444700602E-2</v>
      </c>
      <c r="M934" s="90">
        <v>1.66038879378902</v>
      </c>
    </row>
    <row r="935" spans="2:13" x14ac:dyDescent="0.3">
      <c r="B935" s="27" t="s">
        <v>931</v>
      </c>
      <c r="C935" s="62" t="s">
        <v>4014</v>
      </c>
      <c r="D935" s="25" t="s">
        <v>3077</v>
      </c>
      <c r="E935" s="25" t="s">
        <v>4095</v>
      </c>
      <c r="F935" s="26">
        <v>44096</v>
      </c>
      <c r="H935" s="90">
        <v>-3.8150409636728E-3</v>
      </c>
      <c r="I935" s="90">
        <v>0.17198678087879701</v>
      </c>
      <c r="J935" s="90">
        <v>1.9261984052718599</v>
      </c>
      <c r="K935" s="97">
        <v>-1.9764058379223601E-3</v>
      </c>
      <c r="L935" s="90">
        <v>6.8704327713930993E-2</v>
      </c>
      <c r="M935" s="90">
        <v>1.8086721856889201</v>
      </c>
    </row>
    <row r="936" spans="2:13" x14ac:dyDescent="0.3">
      <c r="B936" s="27" t="s">
        <v>932</v>
      </c>
      <c r="C936" s="62" t="s">
        <v>4015</v>
      </c>
      <c r="D936" s="25" t="s">
        <v>3077</v>
      </c>
      <c r="E936" s="25" t="s">
        <v>4096</v>
      </c>
      <c r="F936" s="26">
        <v>44096</v>
      </c>
      <c r="H936" s="90">
        <v>-3.2677708986739201E-3</v>
      </c>
      <c r="I936" s="90">
        <v>0.18955109771923201</v>
      </c>
      <c r="J936" s="90">
        <v>2.1319286695870701</v>
      </c>
      <c r="K936" s="97">
        <v>2.1001833374612001E-4</v>
      </c>
      <c r="L936" s="90">
        <v>8.0762432298797607E-2</v>
      </c>
      <c r="M936" s="90">
        <v>1.95716647012887</v>
      </c>
    </row>
    <row r="937" spans="2:13" x14ac:dyDescent="0.3">
      <c r="B937" s="27" t="s">
        <v>933</v>
      </c>
      <c r="C937" s="62" t="s">
        <v>4016</v>
      </c>
      <c r="D937" s="25" t="s">
        <v>3077</v>
      </c>
      <c r="E937" s="25" t="s">
        <v>4097</v>
      </c>
      <c r="F937" s="26">
        <v>44096</v>
      </c>
      <c r="H937" s="90">
        <v>-2.7192938432563101E-3</v>
      </c>
      <c r="I937" s="90">
        <v>0.20712503446702599</v>
      </c>
      <c r="J937" s="90">
        <v>2.44803967871121</v>
      </c>
      <c r="K937" s="97">
        <v>2.4034136004047499E-3</v>
      </c>
      <c r="L937" s="90">
        <v>9.2827347725688E-2</v>
      </c>
      <c r="M937" s="90">
        <v>2.1584973845165201</v>
      </c>
    </row>
    <row r="938" spans="2:13" x14ac:dyDescent="0.3">
      <c r="B938" s="27" t="s">
        <v>934</v>
      </c>
      <c r="C938" s="62" t="s">
        <v>4017</v>
      </c>
      <c r="D938" s="25" t="s">
        <v>3077</v>
      </c>
      <c r="E938" s="25" t="s">
        <v>4098</v>
      </c>
      <c r="F938" s="26">
        <v>44096</v>
      </c>
      <c r="H938" s="90">
        <v>0</v>
      </c>
      <c r="I938" s="90">
        <v>0</v>
      </c>
      <c r="J938" s="90">
        <v>0</v>
      </c>
      <c r="K938" s="97">
        <v>0</v>
      </c>
      <c r="L938" s="90">
        <v>0</v>
      </c>
      <c r="M938" s="90">
        <v>0</v>
      </c>
    </row>
    <row r="939" spans="2:13" x14ac:dyDescent="0.3">
      <c r="B939" s="27" t="s">
        <v>935</v>
      </c>
      <c r="C939" s="62" t="s">
        <v>4018</v>
      </c>
      <c r="D939" s="25" t="s">
        <v>3078</v>
      </c>
      <c r="E939" s="25" t="s">
        <v>4092</v>
      </c>
      <c r="F939" s="26">
        <v>44096</v>
      </c>
      <c r="H939" s="90">
        <v>-6.3407892048417097E-2</v>
      </c>
      <c r="I939" s="90">
        <v>-0.19383458356969599</v>
      </c>
      <c r="J939" s="90">
        <v>-4.5537615799767099</v>
      </c>
      <c r="K939" s="97">
        <v>7.1205882704816802E-3</v>
      </c>
      <c r="L939" s="90">
        <v>-0.80334366984970995</v>
      </c>
      <c r="M939" s="90">
        <v>-0.306114378417988</v>
      </c>
    </row>
    <row r="940" spans="2:13" x14ac:dyDescent="0.3">
      <c r="B940" s="27" t="s">
        <v>936</v>
      </c>
      <c r="C940" s="62" t="s">
        <v>4019</v>
      </c>
      <c r="D940" s="25" t="s">
        <v>3078</v>
      </c>
      <c r="E940" s="25" t="s">
        <v>4093</v>
      </c>
      <c r="F940" s="26">
        <v>44096</v>
      </c>
      <c r="H940" s="90">
        <v>-6.1761894994560897E-2</v>
      </c>
      <c r="I940" s="90">
        <v>-0.140855232257309</v>
      </c>
      <c r="J940" s="90">
        <v>-3.96900131190705</v>
      </c>
      <c r="K940" s="97">
        <v>1.3752611084783E-2</v>
      </c>
      <c r="L940" s="90">
        <v>-0.76715430468539103</v>
      </c>
      <c r="M940" s="90">
        <v>0.134660003277531</v>
      </c>
    </row>
    <row r="941" spans="2:13" x14ac:dyDescent="0.3">
      <c r="B941" s="27" t="s">
        <v>937</v>
      </c>
      <c r="C941" s="62" t="s">
        <v>4020</v>
      </c>
      <c r="D941" s="25" t="s">
        <v>3078</v>
      </c>
      <c r="E941" s="25" t="s">
        <v>4181</v>
      </c>
      <c r="F941" s="26">
        <v>44096</v>
      </c>
      <c r="H941" s="90">
        <v>-5.9174046054977197E-2</v>
      </c>
      <c r="I941" s="90">
        <v>-5.8479629205976401E-2</v>
      </c>
      <c r="J941" s="90">
        <v>-3.0521120418597998</v>
      </c>
      <c r="K941" s="97">
        <v>2.4069209757726601E-2</v>
      </c>
      <c r="L941" s="90">
        <v>-0.710877451183478</v>
      </c>
      <c r="M941" s="90">
        <v>0.82331241610518202</v>
      </c>
    </row>
    <row r="942" spans="2:13" x14ac:dyDescent="0.3">
      <c r="B942" s="27" t="s">
        <v>938</v>
      </c>
      <c r="C942" s="62" t="s">
        <v>4021</v>
      </c>
      <c r="D942" s="25" t="s">
        <v>3079</v>
      </c>
      <c r="E942" s="25" t="s">
        <v>4092</v>
      </c>
      <c r="F942" s="26">
        <v>44096</v>
      </c>
      <c r="H942" s="90">
        <v>0.45988456404302303</v>
      </c>
      <c r="I942" s="90">
        <v>-1.1125341668048301</v>
      </c>
      <c r="J942" s="90">
        <v>7.5337948857850296</v>
      </c>
      <c r="K942" s="97">
        <v>0.79644906436442398</v>
      </c>
      <c r="L942" s="90">
        <v>-0.63107664882409198</v>
      </c>
      <c r="M942" s="90">
        <v>-0.41655948152765598</v>
      </c>
    </row>
    <row r="943" spans="2:13" x14ac:dyDescent="0.3">
      <c r="B943" s="27" t="s">
        <v>939</v>
      </c>
      <c r="C943" s="62" t="s">
        <v>4022</v>
      </c>
      <c r="D943" s="25" t="s">
        <v>3079</v>
      </c>
      <c r="E943" s="25" t="s">
        <v>4093</v>
      </c>
      <c r="F943" s="26">
        <v>44096</v>
      </c>
      <c r="H943" s="90">
        <v>0.46150927992130197</v>
      </c>
      <c r="I943" s="90">
        <v>-1.0614830633130601</v>
      </c>
      <c r="J943" s="90">
        <v>8.17338948819088</v>
      </c>
      <c r="K943" s="97">
        <v>0.80297130389226401</v>
      </c>
      <c r="L943" s="90">
        <v>-0.595842327038554</v>
      </c>
      <c r="M943" s="90">
        <v>1.0942768494715E-2</v>
      </c>
    </row>
    <row r="944" spans="2:13" x14ac:dyDescent="0.3">
      <c r="B944" s="27" t="s">
        <v>940</v>
      </c>
      <c r="C944" s="62" t="s">
        <v>4023</v>
      </c>
      <c r="D944" s="25" t="s">
        <v>3079</v>
      </c>
      <c r="E944" s="25" t="s">
        <v>4094</v>
      </c>
      <c r="F944" s="26">
        <v>44096</v>
      </c>
      <c r="H944" s="90">
        <v>0.465341855306178</v>
      </c>
      <c r="I944" s="90">
        <v>-0.94024268091743601</v>
      </c>
      <c r="J944" s="90">
        <v>9.7084784463804699</v>
      </c>
      <c r="K944" s="97">
        <v>0.818401621108933</v>
      </c>
      <c r="L944" s="90">
        <v>-0.51215658686487597</v>
      </c>
      <c r="M944" s="90">
        <v>1.0340636101318501</v>
      </c>
    </row>
    <row r="945" spans="2:13" x14ac:dyDescent="0.3">
      <c r="B945" s="27" t="s">
        <v>941</v>
      </c>
      <c r="C945" s="62" t="s">
        <v>4024</v>
      </c>
      <c r="D945" s="25" t="s">
        <v>3079</v>
      </c>
      <c r="E945" s="25" t="s">
        <v>4182</v>
      </c>
      <c r="F945" s="26">
        <v>44096</v>
      </c>
      <c r="H945" s="90">
        <v>0.464546587136283</v>
      </c>
      <c r="I945" s="90">
        <v>-0.965358712164743</v>
      </c>
      <c r="J945" s="90">
        <v>9.3887146871566092</v>
      </c>
      <c r="K945" s="97">
        <v>0.81519840205146499</v>
      </c>
      <c r="L945" s="90">
        <v>-0.52949425644328596</v>
      </c>
      <c r="M945" s="90">
        <v>0.82128724952781296</v>
      </c>
    </row>
    <row r="946" spans="2:13" x14ac:dyDescent="0.3">
      <c r="B946" s="27" t="s">
        <v>942</v>
      </c>
      <c r="C946" s="62" t="s">
        <v>4025</v>
      </c>
      <c r="D946" s="25" t="s">
        <v>3079</v>
      </c>
      <c r="E946" s="25" t="s">
        <v>4183</v>
      </c>
      <c r="F946" s="26">
        <v>44096</v>
      </c>
      <c r="H946" s="90">
        <v>0.46262483283499001</v>
      </c>
      <c r="I946" s="90">
        <v>-1.0259905437123999</v>
      </c>
      <c r="J946" s="90">
        <v>8.6209799279458803</v>
      </c>
      <c r="K946" s="97">
        <v>0.80749160606501402</v>
      </c>
      <c r="L946" s="90">
        <v>-0.57136393215841996</v>
      </c>
      <c r="M946" s="90">
        <v>0.30970995903771797</v>
      </c>
    </row>
    <row r="947" spans="2:13" x14ac:dyDescent="0.3">
      <c r="B947" s="27" t="s">
        <v>943</v>
      </c>
      <c r="C947" s="62" t="s">
        <v>4026</v>
      </c>
      <c r="D947" s="25" t="s">
        <v>3079</v>
      </c>
      <c r="E947" s="25" t="s">
        <v>4137</v>
      </c>
      <c r="F947" s="26">
        <v>44096</v>
      </c>
      <c r="H947" s="90">
        <v>0.464678689422726</v>
      </c>
      <c r="I947" s="90">
        <v>-0.96103655387196296</v>
      </c>
      <c r="J947" s="90">
        <v>9.4437751711666404</v>
      </c>
      <c r="K947" s="97">
        <v>0.81575105341471499</v>
      </c>
      <c r="L947" s="90">
        <v>-0.52651697333203595</v>
      </c>
      <c r="M947" s="90">
        <v>0.85792763602512401</v>
      </c>
    </row>
    <row r="948" spans="2:13" x14ac:dyDescent="0.3">
      <c r="B948" s="27" t="s">
        <v>944</v>
      </c>
      <c r="C948" s="62" t="s">
        <v>4027</v>
      </c>
      <c r="D948" s="25" t="s">
        <v>3079</v>
      </c>
      <c r="E948" s="25" t="s">
        <v>4169</v>
      </c>
      <c r="F948" s="26">
        <v>44096</v>
      </c>
      <c r="H948" s="90">
        <v>0.463033089363307</v>
      </c>
      <c r="I948" s="90">
        <v>-1.0130013384696199</v>
      </c>
      <c r="J948" s="90">
        <v>8.7849738152726804</v>
      </c>
      <c r="K948" s="97">
        <v>0.80912965695461003</v>
      </c>
      <c r="L948" s="90">
        <v>-0.56243198105221404</v>
      </c>
      <c r="M948" s="90">
        <v>0.419117396268121</v>
      </c>
    </row>
    <row r="949" spans="2:13" x14ac:dyDescent="0.3">
      <c r="B949" s="27" t="s">
        <v>945</v>
      </c>
      <c r="C949" s="62" t="s">
        <v>4028</v>
      </c>
      <c r="D949" s="25" t="s">
        <v>3079</v>
      </c>
      <c r="E949" s="25" t="s">
        <v>4114</v>
      </c>
      <c r="F949" s="26">
        <v>44096</v>
      </c>
      <c r="H949" s="90">
        <v>0.46262555842986303</v>
      </c>
      <c r="I949" s="90">
        <v>-1.02595584103256</v>
      </c>
      <c r="J949" s="90">
        <v>8.6210317074874201</v>
      </c>
      <c r="K949" s="97">
        <v>0.80749182488943905</v>
      </c>
      <c r="L949" s="90">
        <v>-0.57135084934998304</v>
      </c>
      <c r="M949" s="90">
        <v>0.309788185586513</v>
      </c>
    </row>
    <row r="950" spans="2:13" x14ac:dyDescent="0.3">
      <c r="B950" s="27" t="s">
        <v>946</v>
      </c>
      <c r="C950" s="62" t="s">
        <v>4029</v>
      </c>
      <c r="D950" s="25" t="s">
        <v>3079</v>
      </c>
      <c r="E950" s="25" t="s">
        <v>4180</v>
      </c>
      <c r="F950" s="26">
        <v>44096</v>
      </c>
      <c r="H950" s="90">
        <v>0.46536797144654002</v>
      </c>
      <c r="I950" s="90">
        <v>-0.93939963489901901</v>
      </c>
      <c r="J950" s="90">
        <v>9.7194635489431693</v>
      </c>
      <c r="K950" s="97">
        <v>0.81851122304215096</v>
      </c>
      <c r="L950" s="90">
        <v>-0.51157031903130701</v>
      </c>
      <c r="M950" s="90">
        <v>1.04137857942987</v>
      </c>
    </row>
    <row r="951" spans="2:13" x14ac:dyDescent="0.3">
      <c r="B951" s="27" t="s">
        <v>947</v>
      </c>
      <c r="C951" s="62" t="s">
        <v>4030</v>
      </c>
      <c r="D951" s="25" t="s">
        <v>3080</v>
      </c>
      <c r="E951" s="25" t="s">
        <v>4092</v>
      </c>
      <c r="F951" s="26">
        <v>44096</v>
      </c>
      <c r="H951" s="90">
        <v>1.0985007529598101</v>
      </c>
      <c r="I951" s="90">
        <v>-1.4233108788175699</v>
      </c>
      <c r="J951" s="90"/>
      <c r="K951" s="97">
        <v>1.4422156367800201</v>
      </c>
      <c r="L951" s="90">
        <v>-0.78397659362963201</v>
      </c>
      <c r="M951" s="90"/>
    </row>
    <row r="952" spans="2:13" x14ac:dyDescent="0.3">
      <c r="B952" s="27" t="s">
        <v>948</v>
      </c>
      <c r="C952" s="62" t="s">
        <v>4031</v>
      </c>
      <c r="D952" s="25" t="s">
        <v>3080</v>
      </c>
      <c r="E952" s="25" t="s">
        <v>4121</v>
      </c>
      <c r="F952" s="26">
        <v>44096</v>
      </c>
      <c r="H952" s="90">
        <v>1.1008134933945299</v>
      </c>
      <c r="I952" s="90">
        <v>-1.33973341289675</v>
      </c>
      <c r="J952" s="90"/>
      <c r="K952" s="97">
        <v>1.4516739876853499</v>
      </c>
      <c r="L952" s="90">
        <v>-0.72707371182332303</v>
      </c>
      <c r="M952" s="90"/>
    </row>
    <row r="953" spans="2:13" x14ac:dyDescent="0.3">
      <c r="B953" s="27" t="s">
        <v>949</v>
      </c>
      <c r="C953" s="62" t="s">
        <v>4032</v>
      </c>
      <c r="D953" s="25" t="s">
        <v>3081</v>
      </c>
      <c r="E953" s="25" t="s">
        <v>4089</v>
      </c>
      <c r="F953" s="26">
        <v>44096</v>
      </c>
      <c r="H953" s="90">
        <v>0.94849821452953598</v>
      </c>
      <c r="I953" s="90"/>
      <c r="J953" s="90"/>
      <c r="K953" s="97">
        <v>1.05612510506035</v>
      </c>
      <c r="L953" s="90"/>
      <c r="M953" s="90"/>
    </row>
    <row r="954" spans="2:13" x14ac:dyDescent="0.3">
      <c r="B954" s="27" t="s">
        <v>950</v>
      </c>
      <c r="C954" s="62" t="s">
        <v>4033</v>
      </c>
      <c r="D954" s="25" t="s">
        <v>3081</v>
      </c>
      <c r="E954" s="25" t="s">
        <v>4091</v>
      </c>
      <c r="F954" s="26">
        <v>44096</v>
      </c>
      <c r="H954" s="90">
        <v>0.94849821452953598</v>
      </c>
      <c r="I954" s="90"/>
      <c r="J954" s="90"/>
      <c r="K954" s="97">
        <v>1.06623577303253</v>
      </c>
      <c r="L954" s="90"/>
      <c r="M954" s="90"/>
    </row>
    <row r="955" spans="2:13" x14ac:dyDescent="0.3">
      <c r="B955" s="27" t="s">
        <v>951</v>
      </c>
      <c r="C955" s="62" t="s">
        <v>4034</v>
      </c>
      <c r="D955" s="25" t="s">
        <v>3082</v>
      </c>
      <c r="E955" s="25" t="s">
        <v>4092</v>
      </c>
      <c r="F955" s="26">
        <v>44096</v>
      </c>
      <c r="H955" s="90">
        <v>0.82556343950273003</v>
      </c>
      <c r="I955" s="90">
        <v>-1.94711797976197</v>
      </c>
      <c r="J955" s="90">
        <v>8.9387358089879907</v>
      </c>
      <c r="K955" s="97">
        <v>0.932968760935182</v>
      </c>
      <c r="L955" s="90">
        <v>-1.21968611119883</v>
      </c>
      <c r="M955" s="90">
        <v>2.7611246729065901</v>
      </c>
    </row>
    <row r="956" spans="2:13" x14ac:dyDescent="0.3">
      <c r="B956" s="27" t="s">
        <v>952</v>
      </c>
      <c r="C956" s="62" t="s">
        <v>4035</v>
      </c>
      <c r="D956" s="25" t="s">
        <v>3082</v>
      </c>
      <c r="E956" s="25" t="s">
        <v>4088</v>
      </c>
      <c r="F956" s="26">
        <v>44096</v>
      </c>
      <c r="H956" s="90">
        <v>0.82916814499185398</v>
      </c>
      <c r="I956" s="90">
        <v>-1.83396378588441</v>
      </c>
      <c r="J956" s="90">
        <v>10.394514812112901</v>
      </c>
      <c r="K956" s="97">
        <v>0.94748581377643903</v>
      </c>
      <c r="L956" s="90">
        <v>-1.1415254022722401</v>
      </c>
      <c r="M956" s="90">
        <v>3.7504642214116801</v>
      </c>
    </row>
    <row r="957" spans="2:13" x14ac:dyDescent="0.3">
      <c r="B957" s="27" t="s">
        <v>953</v>
      </c>
      <c r="C957" s="62" t="s">
        <v>4036</v>
      </c>
      <c r="D957" s="25" t="s">
        <v>3082</v>
      </c>
      <c r="E957" s="25" t="s">
        <v>4093</v>
      </c>
      <c r="F957" s="26">
        <v>44096</v>
      </c>
      <c r="H957" s="90">
        <v>0.82812712880695505</v>
      </c>
      <c r="I957" s="90">
        <v>-1.86599141870829</v>
      </c>
      <c r="J957" s="90">
        <v>9.9834847835154505</v>
      </c>
      <c r="K957" s="97">
        <v>0.94342900811170705</v>
      </c>
      <c r="L957" s="90">
        <v>-1.16352953700698</v>
      </c>
      <c r="M957" s="90">
        <v>3.4720255031061198</v>
      </c>
    </row>
    <row r="958" spans="2:13" x14ac:dyDescent="0.3">
      <c r="B958" s="27" t="s">
        <v>954</v>
      </c>
      <c r="C958" s="62" t="s">
        <v>4037</v>
      </c>
      <c r="D958" s="25" t="s">
        <v>3082</v>
      </c>
      <c r="E958" s="25" t="s">
        <v>4182</v>
      </c>
      <c r="F958" s="26">
        <v>44096</v>
      </c>
      <c r="H958" s="90">
        <v>0.83080691183568001</v>
      </c>
      <c r="I958" s="90">
        <v>-1.7825389419158499</v>
      </c>
      <c r="J958" s="90">
        <v>11.0638624586572</v>
      </c>
      <c r="K958" s="97">
        <v>0.95413520612055402</v>
      </c>
      <c r="L958" s="90">
        <v>-1.1058257018703399</v>
      </c>
      <c r="M958" s="90">
        <v>4.2047080838528901</v>
      </c>
    </row>
    <row r="959" spans="2:13" x14ac:dyDescent="0.3">
      <c r="B959" s="27" t="s">
        <v>955</v>
      </c>
      <c r="C959" s="62" t="s">
        <v>4038</v>
      </c>
      <c r="D959" s="25" t="s">
        <v>3082</v>
      </c>
      <c r="E959" s="25" t="s">
        <v>4183</v>
      </c>
      <c r="F959" s="26">
        <v>44096</v>
      </c>
      <c r="H959" s="90">
        <v>0.829456425344688</v>
      </c>
      <c r="I959" s="90">
        <v>-1.8254284982504001</v>
      </c>
      <c r="J959" s="90">
        <v>10.505876946088399</v>
      </c>
      <c r="K959" s="97">
        <v>0.94863722661102701</v>
      </c>
      <c r="L959" s="90">
        <v>-1.13551993126748</v>
      </c>
      <c r="M959" s="90">
        <v>3.8261049574430199</v>
      </c>
    </row>
    <row r="960" spans="2:13" x14ac:dyDescent="0.3">
      <c r="B960" s="27" t="s">
        <v>956</v>
      </c>
      <c r="C960" s="62" t="s">
        <v>4039</v>
      </c>
      <c r="D960" s="25" t="s">
        <v>3083</v>
      </c>
      <c r="E960" s="25" t="s">
        <v>4184</v>
      </c>
      <c r="F960" s="26">
        <v>44096</v>
      </c>
      <c r="H960" s="90">
        <v>0.55340996495942796</v>
      </c>
      <c r="I960" s="90">
        <v>-1.3461962806104599</v>
      </c>
      <c r="J960" s="90">
        <v>10.8515851850825</v>
      </c>
      <c r="K960" s="97">
        <v>0.84747655419050705</v>
      </c>
      <c r="L960" s="90">
        <v>-0.90880596726492502</v>
      </c>
      <c r="M960" s="90">
        <v>2.1684551185899199</v>
      </c>
    </row>
    <row r="961" spans="2:13" x14ac:dyDescent="0.3">
      <c r="B961" s="27" t="s">
        <v>957</v>
      </c>
      <c r="C961" s="62" t="s">
        <v>4040</v>
      </c>
      <c r="D961" s="25" t="s">
        <v>3083</v>
      </c>
      <c r="E961" s="25" t="s">
        <v>4101</v>
      </c>
      <c r="F961" s="26">
        <v>44096</v>
      </c>
      <c r="H961" s="90">
        <v>0.55265544633584796</v>
      </c>
      <c r="I961" s="90">
        <v>-1.3678848785275499</v>
      </c>
      <c r="J961" s="90">
        <v>10.5724065790127</v>
      </c>
      <c r="K961" s="97">
        <v>0.84469094199448602</v>
      </c>
      <c r="L961" s="90">
        <v>-0.92378007684601504</v>
      </c>
      <c r="M961" s="90">
        <v>1.98246848322015</v>
      </c>
    </row>
    <row r="962" spans="2:13" x14ac:dyDescent="0.3">
      <c r="B962" s="27" t="s">
        <v>958</v>
      </c>
      <c r="C962" s="62" t="s">
        <v>4041</v>
      </c>
      <c r="D962" s="25" t="s">
        <v>3083</v>
      </c>
      <c r="E962" s="25" t="s">
        <v>4104</v>
      </c>
      <c r="F962" s="26">
        <v>44096</v>
      </c>
      <c r="H962" s="90">
        <v>0.55196205794345599</v>
      </c>
      <c r="I962" s="90">
        <v>-1.38952093520857</v>
      </c>
      <c r="J962" s="90">
        <v>10.294060548956599</v>
      </c>
      <c r="K962" s="97">
        <v>0.84193532911740498</v>
      </c>
      <c r="L962" s="90">
        <v>-0.93870255423098603</v>
      </c>
      <c r="M962" s="90">
        <v>1.79688019234163</v>
      </c>
    </row>
    <row r="963" spans="2:13" x14ac:dyDescent="0.3">
      <c r="B963" s="27" t="s">
        <v>959</v>
      </c>
      <c r="C963" s="62" t="s">
        <v>4042</v>
      </c>
      <c r="D963" s="25" t="s">
        <v>3083</v>
      </c>
      <c r="E963" s="25" t="s">
        <v>4105</v>
      </c>
      <c r="F963" s="26">
        <v>44096</v>
      </c>
      <c r="H963" s="90">
        <v>0.55071031092666101</v>
      </c>
      <c r="I963" s="90">
        <v>-1.43266130444317</v>
      </c>
      <c r="J963" s="90">
        <v>9.7395310651336295</v>
      </c>
      <c r="K963" s="97">
        <v>0.83645657123270201</v>
      </c>
      <c r="L963" s="90">
        <v>-0.96845846082942399</v>
      </c>
      <c r="M963" s="90">
        <v>1.42666339252173</v>
      </c>
    </row>
    <row r="964" spans="2:13" x14ac:dyDescent="0.3">
      <c r="B964" s="27" t="s">
        <v>960</v>
      </c>
      <c r="C964" s="62" t="s">
        <v>4043</v>
      </c>
      <c r="D964" s="25" t="s">
        <v>3084</v>
      </c>
      <c r="E964" s="25" t="s">
        <v>4088</v>
      </c>
      <c r="F964" s="26">
        <v>44096</v>
      </c>
      <c r="H964" s="90">
        <v>-5.7518673747836098E-2</v>
      </c>
      <c r="I964" s="90">
        <v>0.34172473424405297</v>
      </c>
      <c r="J964" s="90"/>
      <c r="K964" s="97">
        <v>6.2489246920449701E-2</v>
      </c>
      <c r="L964" s="90">
        <v>-8.1511462485650596E-2</v>
      </c>
      <c r="M964" s="90"/>
    </row>
    <row r="965" spans="2:13" x14ac:dyDescent="0.3">
      <c r="B965" s="27" t="s">
        <v>961</v>
      </c>
      <c r="C965" s="62" t="s">
        <v>4044</v>
      </c>
      <c r="D965" s="25" t="s">
        <v>3084</v>
      </c>
      <c r="E965" s="25" t="s">
        <v>4089</v>
      </c>
      <c r="F965" s="26">
        <v>44096</v>
      </c>
      <c r="H965" s="90">
        <v>-6.2433225957647699E-2</v>
      </c>
      <c r="I965" s="90">
        <v>0.183939087401086</v>
      </c>
      <c r="J965" s="90"/>
      <c r="K965" s="97">
        <v>4.2814559674297897E-2</v>
      </c>
      <c r="L965" s="90">
        <v>-0.18954951592604599</v>
      </c>
      <c r="M965" s="90"/>
    </row>
    <row r="966" spans="2:13" x14ac:dyDescent="0.3">
      <c r="B966" s="27" t="s">
        <v>962</v>
      </c>
      <c r="C966" s="62" t="s">
        <v>4045</v>
      </c>
      <c r="D966" s="25" t="s">
        <v>3084</v>
      </c>
      <c r="E966" s="25" t="s">
        <v>4090</v>
      </c>
      <c r="F966" s="26">
        <v>44096</v>
      </c>
      <c r="H966" s="90">
        <v>-6.107368881203E-2</v>
      </c>
      <c r="I966" s="90">
        <v>0.22776601908844901</v>
      </c>
      <c r="J966" s="90">
        <v>11.060982059469101</v>
      </c>
      <c r="K966" s="97">
        <v>4.8282563329848899E-2</v>
      </c>
      <c r="L966" s="90">
        <v>-0.15953306829033001</v>
      </c>
      <c r="M966" s="90">
        <v>6.4892794916886496</v>
      </c>
    </row>
    <row r="967" spans="2:13" x14ac:dyDescent="0.3">
      <c r="B967" s="27" t="s">
        <v>963</v>
      </c>
      <c r="C967" s="62" t="s">
        <v>4046</v>
      </c>
      <c r="D967" s="25" t="s">
        <v>3084</v>
      </c>
      <c r="E967" s="25" t="s">
        <v>4185</v>
      </c>
      <c r="F967" s="26">
        <v>44096</v>
      </c>
      <c r="H967" s="90">
        <v>-6.1065054887876599E-2</v>
      </c>
      <c r="I967" s="90">
        <v>0.22775376819481599</v>
      </c>
      <c r="J967" s="90"/>
      <c r="K967" s="97">
        <v>4.8285865887009997E-2</v>
      </c>
      <c r="L967" s="90">
        <v>-0.159525157141616</v>
      </c>
      <c r="M967" s="90"/>
    </row>
    <row r="968" spans="2:13" x14ac:dyDescent="0.3">
      <c r="B968" s="27" t="s">
        <v>964</v>
      </c>
      <c r="C968" s="62" t="s">
        <v>4047</v>
      </c>
      <c r="D968" s="25" t="s">
        <v>3084</v>
      </c>
      <c r="E968" s="25" t="s">
        <v>4186</v>
      </c>
      <c r="F968" s="26">
        <v>44096</v>
      </c>
      <c r="H968" s="90">
        <v>-5.9426445568533402E-2</v>
      </c>
      <c r="I968" s="90">
        <v>0.28032944137521598</v>
      </c>
      <c r="J968" s="90"/>
      <c r="K968" s="97">
        <v>5.4847636420163298E-2</v>
      </c>
      <c r="L968" s="90">
        <v>-0.12354396039882</v>
      </c>
      <c r="M968" s="90"/>
    </row>
    <row r="969" spans="2:13" x14ac:dyDescent="0.3">
      <c r="B969" s="27" t="s">
        <v>965</v>
      </c>
      <c r="C969" s="62" t="s">
        <v>4048</v>
      </c>
      <c r="D969" s="25" t="s">
        <v>3084</v>
      </c>
      <c r="E969" s="25" t="s">
        <v>4187</v>
      </c>
      <c r="F969" s="26">
        <v>44096</v>
      </c>
      <c r="H969" s="90">
        <v>-5.9428403255878899E-2</v>
      </c>
      <c r="I969" s="90">
        <v>0.28031532565364597</v>
      </c>
      <c r="J969" s="90"/>
      <c r="K969" s="97">
        <v>5.4847741557750899E-2</v>
      </c>
      <c r="L969" s="90">
        <v>-0.123538862408168</v>
      </c>
      <c r="M969" s="90"/>
    </row>
    <row r="970" spans="2:13" x14ac:dyDescent="0.3">
      <c r="B970" s="27" t="s">
        <v>966</v>
      </c>
      <c r="C970" s="62" t="s">
        <v>4049</v>
      </c>
      <c r="D970" s="25" t="s">
        <v>3084</v>
      </c>
      <c r="E970" s="25" t="s">
        <v>4091</v>
      </c>
      <c r="F970" s="26">
        <v>44096</v>
      </c>
      <c r="H970" s="90">
        <v>-5.66965120924579E-2</v>
      </c>
      <c r="I970" s="90">
        <v>0.36809221328439901</v>
      </c>
      <c r="J970" s="90">
        <v>12.863489561641501</v>
      </c>
      <c r="K970" s="97">
        <v>6.5783069840108496E-2</v>
      </c>
      <c r="L970" s="90">
        <v>-6.3471044268226307E-2</v>
      </c>
      <c r="M970" s="90">
        <v>7.7348397378955296</v>
      </c>
    </row>
    <row r="971" spans="2:13" x14ac:dyDescent="0.3">
      <c r="B971" s="27" t="s">
        <v>967</v>
      </c>
      <c r="C971" s="62" t="s">
        <v>4050</v>
      </c>
      <c r="D971" s="25" t="s">
        <v>3085</v>
      </c>
      <c r="E971" s="25" t="s">
        <v>4092</v>
      </c>
      <c r="F971" s="26">
        <v>44096</v>
      </c>
      <c r="H971" s="90">
        <v>3.0223345675039998E-4</v>
      </c>
      <c r="I971" s="90">
        <v>1.0007815581047901E-2</v>
      </c>
      <c r="J971" s="90">
        <v>0.486113645092701</v>
      </c>
      <c r="K971" s="97">
        <v>9.75226794253103E-4</v>
      </c>
      <c r="L971" s="90">
        <v>6.9959407483111101E-3</v>
      </c>
      <c r="M971" s="90">
        <v>0.27546297023945998</v>
      </c>
    </row>
    <row r="972" spans="2:13" x14ac:dyDescent="0.3">
      <c r="B972" s="27" t="s">
        <v>968</v>
      </c>
      <c r="C972" s="62" t="s">
        <v>4058</v>
      </c>
      <c r="D972" s="25" t="s">
        <v>3085</v>
      </c>
      <c r="E972" s="25" t="s">
        <v>4093</v>
      </c>
      <c r="F972" s="26">
        <v>44096</v>
      </c>
      <c r="H972" s="90">
        <v>2.28095632337499E-4</v>
      </c>
      <c r="I972" s="90">
        <v>6.6634527684072999E-3</v>
      </c>
      <c r="J972" s="90">
        <v>0.82520151427161204</v>
      </c>
      <c r="K972" s="97">
        <v>5.1757724577328201E-4</v>
      </c>
      <c r="L972" s="90">
        <v>4.8853729822440099E-3</v>
      </c>
      <c r="M972" s="90">
        <v>0.45158891280152602</v>
      </c>
    </row>
    <row r="973" spans="2:13" x14ac:dyDescent="0.3">
      <c r="B973" s="27" t="s">
        <v>969</v>
      </c>
      <c r="C973" s="62" t="s">
        <v>4059</v>
      </c>
      <c r="D973" s="25" t="s">
        <v>3085</v>
      </c>
      <c r="E973" s="25" t="s">
        <v>4138</v>
      </c>
      <c r="F973" s="26">
        <v>44096</v>
      </c>
      <c r="H973" s="90">
        <v>2.2983676899457399E-4</v>
      </c>
      <c r="I973" s="90">
        <v>6.6556975070852804E-3</v>
      </c>
      <c r="J973" s="90"/>
      <c r="K973" s="97">
        <v>5.1463575800880801E-4</v>
      </c>
      <c r="L973" s="90">
        <v>4.8817575589055204E-3</v>
      </c>
      <c r="M973" s="90"/>
    </row>
    <row r="974" spans="2:13" x14ac:dyDescent="0.3">
      <c r="B974" s="27" t="s">
        <v>970</v>
      </c>
      <c r="C974" s="62" t="s">
        <v>4060</v>
      </c>
      <c r="D974" s="25" t="s">
        <v>4051</v>
      </c>
      <c r="E974" s="25" t="s">
        <v>4092</v>
      </c>
      <c r="F974" s="26">
        <v>44096</v>
      </c>
      <c r="H974" s="90">
        <v>-0.23289613181987101</v>
      </c>
      <c r="I974" s="90">
        <v>-9.2865610250591999</v>
      </c>
      <c r="J974" s="90">
        <v>-31.609211828705199</v>
      </c>
      <c r="K974" s="97">
        <v>-2.41481641160135</v>
      </c>
      <c r="L974" s="90">
        <v>-3.94999188292786</v>
      </c>
      <c r="M974" s="90">
        <v>-24.918440421344702</v>
      </c>
    </row>
    <row r="975" spans="2:13" x14ac:dyDescent="0.3">
      <c r="B975" s="27" t="s">
        <v>971</v>
      </c>
      <c r="C975" s="62" t="s">
        <v>4061</v>
      </c>
      <c r="D975" s="25" t="s">
        <v>4051</v>
      </c>
      <c r="E975" s="25" t="s">
        <v>4188</v>
      </c>
      <c r="F975" s="26">
        <v>44096</v>
      </c>
      <c r="H975" s="90">
        <v>-0.23133538370529999</v>
      </c>
      <c r="I975" s="90">
        <v>-9.2413291976263299</v>
      </c>
      <c r="J975" s="90">
        <v>-31.215780840546401</v>
      </c>
      <c r="K975" s="97">
        <v>-2.4087263584988201</v>
      </c>
      <c r="L975" s="90">
        <v>-3.9170724018731602</v>
      </c>
      <c r="M975" s="90">
        <v>-24.606726803351201</v>
      </c>
    </row>
    <row r="976" spans="2:13" x14ac:dyDescent="0.3">
      <c r="B976" s="27" t="s">
        <v>972</v>
      </c>
      <c r="C976" s="62" t="s">
        <v>4062</v>
      </c>
      <c r="D976" s="25" t="s">
        <v>4051</v>
      </c>
      <c r="E976" s="25" t="s">
        <v>4189</v>
      </c>
      <c r="F976" s="26">
        <v>44096</v>
      </c>
      <c r="H976" s="90">
        <v>-0.23288784414034999</v>
      </c>
      <c r="I976" s="90">
        <v>-9.2865619196381903</v>
      </c>
      <c r="J976" s="90">
        <v>-31.609206273249601</v>
      </c>
      <c r="K976" s="97">
        <v>-2.4148050243638899</v>
      </c>
      <c r="L976" s="90">
        <v>-3.94999549862405</v>
      </c>
      <c r="M976" s="90">
        <v>-24.918437896500102</v>
      </c>
    </row>
    <row r="977" spans="2:13" x14ac:dyDescent="0.3">
      <c r="B977" s="27" t="s">
        <v>973</v>
      </c>
      <c r="C977" s="62" t="s">
        <v>4063</v>
      </c>
      <c r="D977" s="25" t="s">
        <v>4051</v>
      </c>
      <c r="E977" s="25" t="s">
        <v>4094</v>
      </c>
      <c r="F977" s="26">
        <v>44096</v>
      </c>
      <c r="H977" s="90">
        <v>-0.228065642932052</v>
      </c>
      <c r="I977" s="90">
        <v>-9.1458163720817502</v>
      </c>
      <c r="J977" s="90">
        <v>-30.377970144414601</v>
      </c>
      <c r="K977" s="97">
        <v>-2.3959042787282701</v>
      </c>
      <c r="L977" s="90">
        <v>-3.84756832781932</v>
      </c>
      <c r="M977" s="90">
        <v>-23.944565303361699</v>
      </c>
    </row>
    <row r="978" spans="2:13" x14ac:dyDescent="0.3">
      <c r="B978" s="27" t="s">
        <v>974</v>
      </c>
      <c r="C978" s="62" t="s">
        <v>4064</v>
      </c>
      <c r="D978" s="25" t="s">
        <v>4051</v>
      </c>
      <c r="E978" s="25" t="s">
        <v>4190</v>
      </c>
      <c r="F978" s="26">
        <v>44096</v>
      </c>
      <c r="H978" s="90">
        <v>0</v>
      </c>
      <c r="I978" s="90">
        <v>0</v>
      </c>
      <c r="J978" s="90">
        <v>-28.1483671476017</v>
      </c>
      <c r="K978" s="97">
        <v>0</v>
      </c>
      <c r="L978" s="90">
        <v>0</v>
      </c>
      <c r="M978" s="90">
        <v>-16.507228596688901</v>
      </c>
    </row>
    <row r="979" spans="2:13" x14ac:dyDescent="0.3">
      <c r="B979" s="27" t="s">
        <v>975</v>
      </c>
      <c r="C979" s="62" t="s">
        <v>4065</v>
      </c>
      <c r="D979" s="25" t="s">
        <v>4052</v>
      </c>
      <c r="E979" s="25" t="s">
        <v>4124</v>
      </c>
      <c r="F979" s="26">
        <v>44096</v>
      </c>
      <c r="H979" s="90">
        <v>1.1109529870736901</v>
      </c>
      <c r="I979" s="90">
        <v>-1.64961560503798</v>
      </c>
      <c r="J979" s="90">
        <v>10.0980395296647</v>
      </c>
      <c r="K979" s="97">
        <v>1.48328811119427</v>
      </c>
      <c r="L979" s="90">
        <v>-0.90495452795948905</v>
      </c>
      <c r="M979" s="90">
        <v>4.40930408494751</v>
      </c>
    </row>
    <row r="980" spans="2:13" x14ac:dyDescent="0.3">
      <c r="B980" s="27" t="s">
        <v>976</v>
      </c>
      <c r="C980" s="62" t="s">
        <v>4066</v>
      </c>
      <c r="D980" s="25" t="s">
        <v>4052</v>
      </c>
      <c r="E980" s="25" t="s">
        <v>0</v>
      </c>
      <c r="F980" s="26">
        <v>44096</v>
      </c>
      <c r="H980" s="90">
        <v>1.1119162774775799</v>
      </c>
      <c r="I980" s="90">
        <v>-1.61962130559914</v>
      </c>
      <c r="J980" s="90">
        <v>10.817946855066101</v>
      </c>
      <c r="K980" s="97">
        <v>1.4871555940771899</v>
      </c>
      <c r="L980" s="90">
        <v>-0.88399109381498397</v>
      </c>
      <c r="M980" s="90">
        <v>4.8612817075991197</v>
      </c>
    </row>
    <row r="981" spans="2:13" x14ac:dyDescent="0.3">
      <c r="B981" s="27" t="s">
        <v>977</v>
      </c>
      <c r="C981" s="62" t="s">
        <v>4067</v>
      </c>
      <c r="D981" s="25" t="s">
        <v>4052</v>
      </c>
      <c r="E981" s="25" t="s">
        <v>4126</v>
      </c>
      <c r="F981" s="26">
        <v>44096</v>
      </c>
      <c r="H981" s="90">
        <v>1.11084229756671</v>
      </c>
      <c r="I981" s="90">
        <v>-1.65306105436684</v>
      </c>
      <c r="J981" s="90">
        <v>9.9156474181654595</v>
      </c>
      <c r="K981" s="97">
        <v>1.4828437209871499</v>
      </c>
      <c r="L981" s="90">
        <v>-0.90734119039552796</v>
      </c>
      <c r="M981" s="90">
        <v>4.2921468524582496</v>
      </c>
    </row>
    <row r="982" spans="2:13" x14ac:dyDescent="0.3">
      <c r="B982" s="27" t="s">
        <v>978</v>
      </c>
      <c r="C982" s="62" t="s">
        <v>4068</v>
      </c>
      <c r="D982" s="25" t="s">
        <v>4052</v>
      </c>
      <c r="E982" s="25" t="s">
        <v>4157</v>
      </c>
      <c r="F982" s="26">
        <v>44096</v>
      </c>
      <c r="H982" s="90">
        <v>1.11121810077748</v>
      </c>
      <c r="I982" s="90">
        <v>-1.6411406774750501</v>
      </c>
      <c r="J982" s="90">
        <v>10.53937571797</v>
      </c>
      <c r="K982" s="97">
        <v>1.4844287457890499</v>
      </c>
      <c r="L982" s="90">
        <v>-0.89893987114919605</v>
      </c>
      <c r="M982" s="90">
        <v>4.6708494332051496</v>
      </c>
    </row>
    <row r="983" spans="2:13" x14ac:dyDescent="0.3">
      <c r="B983" s="27" t="s">
        <v>979</v>
      </c>
      <c r="C983" s="62" t="s">
        <v>4069</v>
      </c>
      <c r="D983" s="25" t="s">
        <v>4053</v>
      </c>
      <c r="E983" s="25" t="s">
        <v>4092</v>
      </c>
      <c r="F983" s="26">
        <v>44096</v>
      </c>
      <c r="H983" s="90">
        <v>1.11096025029838</v>
      </c>
      <c r="I983" s="90">
        <v>-1.64601837977898</v>
      </c>
      <c r="J983" s="90">
        <v>9.3776584268198295</v>
      </c>
      <c r="K983" s="97">
        <v>1.4832178932920199</v>
      </c>
      <c r="L983" s="90">
        <v>-0.90363339968462197</v>
      </c>
      <c r="M983" s="90">
        <v>4.0858251348254297</v>
      </c>
    </row>
    <row r="984" spans="2:13" x14ac:dyDescent="0.3">
      <c r="B984" s="27" t="s">
        <v>980</v>
      </c>
      <c r="C984" s="62" t="s">
        <v>4070</v>
      </c>
      <c r="D984" s="25" t="s">
        <v>4053</v>
      </c>
      <c r="E984" s="25" t="s">
        <v>4093</v>
      </c>
      <c r="F984" s="26">
        <v>44096</v>
      </c>
      <c r="H984" s="90">
        <v>1.11096045002341</v>
      </c>
      <c r="I984" s="90">
        <v>-1.6460087519590201</v>
      </c>
      <c r="J984" s="90">
        <v>9.3777339478110697</v>
      </c>
      <c r="K984" s="97">
        <v>1.4833180732239299</v>
      </c>
      <c r="L984" s="90">
        <v>-0.90362791279403598</v>
      </c>
      <c r="M984" s="90">
        <v>4.0859215347154496</v>
      </c>
    </row>
    <row r="985" spans="2:13" x14ac:dyDescent="0.3">
      <c r="B985" s="27" t="s">
        <v>981</v>
      </c>
      <c r="C985" s="62" t="s">
        <v>4071</v>
      </c>
      <c r="D985" s="25" t="s">
        <v>4053</v>
      </c>
      <c r="E985" s="25" t="s">
        <v>4116</v>
      </c>
      <c r="F985" s="26">
        <v>44096</v>
      </c>
      <c r="H985" s="90">
        <v>1.1109604442026499</v>
      </c>
      <c r="I985" s="90">
        <v>-1.64600904199688</v>
      </c>
      <c r="J985" s="90">
        <v>9.3777187063096807</v>
      </c>
      <c r="K985" s="97">
        <v>1.48331804921327</v>
      </c>
      <c r="L985" s="90">
        <v>-0.90362807804922296</v>
      </c>
      <c r="M985" s="90">
        <v>4.0859124717826498</v>
      </c>
    </row>
    <row r="986" spans="2:13" x14ac:dyDescent="0.3">
      <c r="B986" s="27" t="s">
        <v>982</v>
      </c>
      <c r="C986" s="62" t="s">
        <v>4072</v>
      </c>
      <c r="D986" s="25" t="s">
        <v>4053</v>
      </c>
      <c r="E986" s="25" t="s">
        <v>4097</v>
      </c>
      <c r="F986" s="26">
        <v>44096</v>
      </c>
      <c r="H986" s="90">
        <v>1.1110570649179901</v>
      </c>
      <c r="I986" s="90">
        <v>-1.6416907193161001</v>
      </c>
      <c r="J986" s="90">
        <v>9.5429451605014002</v>
      </c>
      <c r="K986" s="97">
        <v>1.48380460268527</v>
      </c>
      <c r="L986" s="90">
        <v>-0.90068739036723899</v>
      </c>
      <c r="M986" s="90">
        <v>4.1655593151517696</v>
      </c>
    </row>
    <row r="987" spans="2:13" x14ac:dyDescent="0.3">
      <c r="B987" s="27" t="s">
        <v>983</v>
      </c>
      <c r="C987" s="62" t="s">
        <v>4073</v>
      </c>
      <c r="D987" s="25" t="s">
        <v>4054</v>
      </c>
      <c r="E987" s="25" t="s">
        <v>4121</v>
      </c>
      <c r="F987" s="26">
        <v>44096</v>
      </c>
      <c r="H987" s="90">
        <v>1.1107622261988599</v>
      </c>
      <c r="I987" s="90">
        <v>-1.6555532933125501</v>
      </c>
      <c r="J987" s="90">
        <v>8.8784322564606608</v>
      </c>
      <c r="K987" s="97">
        <v>1.48252225753822</v>
      </c>
      <c r="L987" s="90">
        <v>-0.90906759669451298</v>
      </c>
      <c r="M987" s="90">
        <v>3.7885095753154001</v>
      </c>
    </row>
    <row r="988" spans="2:13" x14ac:dyDescent="0.3">
      <c r="B988" s="27" t="s">
        <v>984</v>
      </c>
      <c r="C988" s="62" t="s">
        <v>4074</v>
      </c>
      <c r="D988" s="25" t="s">
        <v>4054</v>
      </c>
      <c r="E988" s="25" t="s">
        <v>4122</v>
      </c>
      <c r="F988" s="26">
        <v>44096</v>
      </c>
      <c r="H988" s="90">
        <v>1.0192988966082299</v>
      </c>
      <c r="I988" s="90">
        <v>-1.4470324143076101</v>
      </c>
      <c r="J988" s="90">
        <v>15.6323116221756</v>
      </c>
      <c r="K988" s="97">
        <v>1.0851711978830301</v>
      </c>
      <c r="L988" s="90">
        <v>-0.59598209409159597</v>
      </c>
      <c r="M988" s="90">
        <v>9.1116701483842899</v>
      </c>
    </row>
    <row r="989" spans="2:13" x14ac:dyDescent="0.3">
      <c r="B989" s="27" t="s">
        <v>985</v>
      </c>
      <c r="C989" s="62" t="s">
        <v>4075</v>
      </c>
      <c r="D989" s="25" t="s">
        <v>4054</v>
      </c>
      <c r="E989" s="25" t="s">
        <v>4123</v>
      </c>
      <c r="F989" s="26">
        <v>44096</v>
      </c>
      <c r="H989" s="90">
        <v>1.02062757669046</v>
      </c>
      <c r="I989" s="90">
        <v>-1.4060565634281399</v>
      </c>
      <c r="J989" s="90">
        <v>16.1892345249653</v>
      </c>
      <c r="K989" s="97">
        <v>1.0904729351750599</v>
      </c>
      <c r="L989" s="90">
        <v>-0.56763951151879199</v>
      </c>
      <c r="M989" s="90">
        <v>9.4908231898443791</v>
      </c>
    </row>
    <row r="990" spans="2:13" x14ac:dyDescent="0.3">
      <c r="B990" s="27" t="s">
        <v>986</v>
      </c>
      <c r="C990" s="62" t="s">
        <v>4076</v>
      </c>
      <c r="D990" s="25" t="s">
        <v>4054</v>
      </c>
      <c r="E990" s="25" t="s">
        <v>4109</v>
      </c>
      <c r="F990" s="26">
        <v>44096</v>
      </c>
      <c r="H990" s="90">
        <v>1.1107622261988599</v>
      </c>
      <c r="I990" s="90">
        <v>-1.6555532933125501</v>
      </c>
      <c r="J990" s="90">
        <v>8.8784322564606608</v>
      </c>
      <c r="K990" s="97">
        <v>1.48252225753822</v>
      </c>
      <c r="L990" s="90">
        <v>-0.90906759669451298</v>
      </c>
      <c r="M990" s="90">
        <v>3.7885095753154001</v>
      </c>
    </row>
    <row r="991" spans="2:13" x14ac:dyDescent="0.3">
      <c r="B991" s="27" t="s">
        <v>987</v>
      </c>
      <c r="C991" s="62" t="s">
        <v>4077</v>
      </c>
      <c r="D991" s="25" t="s">
        <v>4055</v>
      </c>
      <c r="E991" s="25" t="s">
        <v>4160</v>
      </c>
      <c r="F991" s="26">
        <v>44096</v>
      </c>
      <c r="H991" s="90">
        <v>0.20613031028915399</v>
      </c>
      <c r="I991" s="90">
        <v>-1.0716508310906601</v>
      </c>
      <c r="J991" s="90">
        <v>-1.157837804476</v>
      </c>
      <c r="K991" s="97">
        <v>-1.24455575287357</v>
      </c>
      <c r="L991" s="90">
        <v>-1.8287845652594099</v>
      </c>
      <c r="M991" s="90">
        <v>-3.9203327046379899</v>
      </c>
    </row>
    <row r="992" spans="2:13" x14ac:dyDescent="0.3">
      <c r="B992" s="27" t="s">
        <v>988</v>
      </c>
      <c r="C992" s="62" t="s">
        <v>4078</v>
      </c>
      <c r="D992" s="25" t="s">
        <v>4055</v>
      </c>
      <c r="E992" s="25" t="s">
        <v>4088</v>
      </c>
      <c r="F992" s="26">
        <v>44096</v>
      </c>
      <c r="H992" s="90">
        <v>0.20815625448449299</v>
      </c>
      <c r="I992" s="90">
        <v>-1.00761582780251</v>
      </c>
      <c r="J992" s="90">
        <v>-0.41907562290361999</v>
      </c>
      <c r="K992" s="97">
        <v>-1.2365684428914401</v>
      </c>
      <c r="L992" s="90">
        <v>-1.7851081149274299</v>
      </c>
      <c r="M992" s="90">
        <v>-3.40218127739718</v>
      </c>
    </row>
    <row r="993" spans="2:13" x14ac:dyDescent="0.3">
      <c r="B993" s="27" t="s">
        <v>989</v>
      </c>
      <c r="C993" s="62" t="s">
        <v>4079</v>
      </c>
      <c r="D993" s="25" t="s">
        <v>4055</v>
      </c>
      <c r="E993" s="25" t="s">
        <v>4159</v>
      </c>
      <c r="F993" s="26">
        <v>44096</v>
      </c>
      <c r="H993" s="90">
        <v>0</v>
      </c>
      <c r="I993" s="90">
        <v>0</v>
      </c>
      <c r="J993" s="90">
        <v>0</v>
      </c>
      <c r="K993" s="97">
        <v>0</v>
      </c>
      <c r="L993" s="90">
        <v>0</v>
      </c>
      <c r="M993" s="90">
        <v>0</v>
      </c>
    </row>
    <row r="994" spans="2:13" x14ac:dyDescent="0.3">
      <c r="B994" s="27" t="s">
        <v>990</v>
      </c>
      <c r="C994" s="62" t="s">
        <v>4080</v>
      </c>
      <c r="D994" s="25" t="s">
        <v>4055</v>
      </c>
      <c r="E994" s="25" t="s">
        <v>4125</v>
      </c>
      <c r="F994" s="26">
        <v>44096</v>
      </c>
      <c r="H994" s="90">
        <v>0</v>
      </c>
      <c r="I994" s="90">
        <v>0</v>
      </c>
      <c r="J994" s="90">
        <v>0</v>
      </c>
      <c r="K994" s="97">
        <v>0</v>
      </c>
      <c r="L994" s="90">
        <v>0</v>
      </c>
      <c r="M994" s="90">
        <v>0</v>
      </c>
    </row>
    <row r="995" spans="2:13" x14ac:dyDescent="0.3">
      <c r="B995" s="27" t="s">
        <v>991</v>
      </c>
      <c r="C995" s="62" t="s">
        <v>4081</v>
      </c>
      <c r="D995" s="25" t="s">
        <v>4055</v>
      </c>
      <c r="E995" s="25" t="s">
        <v>4126</v>
      </c>
      <c r="F995" s="26">
        <v>44096</v>
      </c>
      <c r="H995" s="90">
        <v>0.20404440001584601</v>
      </c>
      <c r="I995" s="90">
        <v>-1.1373692957022301</v>
      </c>
      <c r="J995" s="90">
        <v>-1.9108861717540999</v>
      </c>
      <c r="K995" s="97">
        <v>-1.25276160042631</v>
      </c>
      <c r="L995" s="90">
        <v>-1.8736314717898499</v>
      </c>
      <c r="M995" s="90">
        <v>-4.4496045732594203</v>
      </c>
    </row>
    <row r="996" spans="2:13" x14ac:dyDescent="0.3">
      <c r="B996" s="27" t="s">
        <v>992</v>
      </c>
      <c r="C996" s="62" t="s">
        <v>4082</v>
      </c>
      <c r="D996" s="25" t="s">
        <v>4055</v>
      </c>
      <c r="E996" s="25" t="s">
        <v>4127</v>
      </c>
      <c r="F996" s="26">
        <v>44096</v>
      </c>
      <c r="H996" s="90">
        <v>0</v>
      </c>
      <c r="I996" s="90">
        <v>0</v>
      </c>
      <c r="J996" s="90">
        <v>0</v>
      </c>
      <c r="K996" s="97">
        <v>0</v>
      </c>
      <c r="L996" s="90">
        <v>0</v>
      </c>
      <c r="M996" s="90">
        <v>0</v>
      </c>
    </row>
    <row r="997" spans="2:13" x14ac:dyDescent="0.3">
      <c r="B997" s="27" t="s">
        <v>993</v>
      </c>
      <c r="C997" s="62" t="s">
        <v>4083</v>
      </c>
      <c r="D997" s="25" t="s">
        <v>4056</v>
      </c>
      <c r="E997" s="25" t="s">
        <v>4092</v>
      </c>
      <c r="F997" s="26">
        <v>44096</v>
      </c>
      <c r="H997" s="90">
        <v>-0.82135133188785403</v>
      </c>
      <c r="I997" s="90">
        <v>-3.1758970359987901</v>
      </c>
      <c r="J997" s="90">
        <v>2.8537854226669901</v>
      </c>
      <c r="K997" s="97">
        <v>-0.97071190330098001</v>
      </c>
      <c r="L997" s="90">
        <v>-3.66492576349629</v>
      </c>
      <c r="M997" s="90">
        <v>-3.76307600308792</v>
      </c>
    </row>
    <row r="998" spans="2:13" x14ac:dyDescent="0.3">
      <c r="B998" s="27" t="s">
        <v>994</v>
      </c>
      <c r="C998" s="62" t="s">
        <v>4084</v>
      </c>
      <c r="D998" s="25" t="s">
        <v>4056</v>
      </c>
      <c r="E998" s="25" t="s">
        <v>4188</v>
      </c>
      <c r="F998" s="26">
        <v>44096</v>
      </c>
      <c r="H998" s="90">
        <v>-0.81947032767857297</v>
      </c>
      <c r="I998" s="90">
        <v>-3.1304021215873901</v>
      </c>
      <c r="J998" s="90">
        <v>3.1274011667846899</v>
      </c>
      <c r="K998" s="97">
        <v>-0.96319721351392196</v>
      </c>
      <c r="L998" s="90">
        <v>-3.6259262867133701</v>
      </c>
      <c r="M998" s="90">
        <v>-3.57121659408222</v>
      </c>
    </row>
    <row r="999" spans="2:13" x14ac:dyDescent="0.3">
      <c r="B999" s="27" t="s">
        <v>995</v>
      </c>
      <c r="C999" s="62" t="s">
        <v>4085</v>
      </c>
      <c r="D999" s="25" t="s">
        <v>4056</v>
      </c>
      <c r="E999" s="25" t="s">
        <v>4189</v>
      </c>
      <c r="F999" s="26">
        <v>44096</v>
      </c>
      <c r="H999" s="90">
        <v>-0.82070493144783496</v>
      </c>
      <c r="I999" s="90">
        <v>-3.1557420923491</v>
      </c>
      <c r="J999" s="90">
        <v>3.1004237571323801</v>
      </c>
      <c r="K999" s="97">
        <v>-0.96813314903556602</v>
      </c>
      <c r="L999" s="90">
        <v>-3.65114121404986</v>
      </c>
      <c r="M999" s="90">
        <v>-3.5964462319498098</v>
      </c>
    </row>
    <row r="1000" spans="2:13" x14ac:dyDescent="0.3">
      <c r="B1000" s="27" t="s">
        <v>996</v>
      </c>
      <c r="C1000" s="62" t="s">
        <v>4086</v>
      </c>
      <c r="D1000" s="25" t="s">
        <v>4056</v>
      </c>
      <c r="E1000" s="25" t="s">
        <v>4094</v>
      </c>
      <c r="F1000" s="26">
        <v>44096</v>
      </c>
      <c r="H1000" s="90">
        <v>-0.81763747630247996</v>
      </c>
      <c r="I1000" s="90">
        <v>-3.0599630010328802</v>
      </c>
      <c r="J1000" s="90">
        <v>4.2799995067980499</v>
      </c>
      <c r="K1000" s="97">
        <v>-0.95589822594774898</v>
      </c>
      <c r="L1000" s="90">
        <v>-3.5856439519193399</v>
      </c>
      <c r="M1000" s="90">
        <v>-2.8010600418383498</v>
      </c>
    </row>
    <row r="1001" spans="2:13" x14ac:dyDescent="0.3">
      <c r="B1001" s="27" t="s">
        <v>997</v>
      </c>
      <c r="C1001" s="62" t="s">
        <v>4087</v>
      </c>
      <c r="D1001" s="25" t="s">
        <v>4057</v>
      </c>
      <c r="E1001" s="25" t="s">
        <v>4092</v>
      </c>
      <c r="F1001" s="26">
        <v>44096</v>
      </c>
      <c r="H1001" s="90">
        <v>-0.207084586963902</v>
      </c>
      <c r="I1001" s="90">
        <v>-1.06072827084063</v>
      </c>
      <c r="J1001" s="90">
        <v>1.31016626291967</v>
      </c>
      <c r="K1001" s="97">
        <v>-4.61279824776284E-2</v>
      </c>
      <c r="L1001" s="90">
        <v>-1.06608986579886</v>
      </c>
      <c r="M1001" s="90">
        <v>0.34903796586149799</v>
      </c>
    </row>
    <row r="1002" spans="2:13" x14ac:dyDescent="0.3">
      <c r="B1002" s="27" t="s">
        <v>998</v>
      </c>
      <c r="C1002" s="62" t="s">
        <v>4518</v>
      </c>
      <c r="D1002" s="25" t="s">
        <v>4057</v>
      </c>
      <c r="E1002" s="25" t="s">
        <v>4188</v>
      </c>
      <c r="F1002" s="26">
        <v>44096</v>
      </c>
      <c r="H1002" s="90">
        <v>-0.20545977176880101</v>
      </c>
      <c r="I1002" s="90">
        <v>-1.0196374928455001</v>
      </c>
      <c r="J1002" s="90">
        <v>1.57411550935649</v>
      </c>
      <c r="K1002" s="97">
        <v>-3.9586256298207403E-2</v>
      </c>
      <c r="L1002" s="90">
        <v>-1.0314377289432699</v>
      </c>
      <c r="M1002" s="90">
        <v>0.54359261994250097</v>
      </c>
    </row>
    <row r="1003" spans="2:13" x14ac:dyDescent="0.3">
      <c r="B1003" s="27" t="s">
        <v>999</v>
      </c>
      <c r="C1003" s="62" t="s">
        <v>4519</v>
      </c>
      <c r="D1003" s="25" t="s">
        <v>4057</v>
      </c>
      <c r="E1003" s="25" t="s">
        <v>4189</v>
      </c>
      <c r="F1003" s="26">
        <v>44096</v>
      </c>
      <c r="H1003" s="90">
        <v>-0.20644163978431601</v>
      </c>
      <c r="I1003" s="90">
        <v>-1.0401383275166201</v>
      </c>
      <c r="J1003" s="90">
        <v>1.5530840913925199</v>
      </c>
      <c r="K1003" s="97">
        <v>-4.3533319421840098E-2</v>
      </c>
      <c r="L1003" s="90">
        <v>-1.05193612071162</v>
      </c>
      <c r="M1003" s="90">
        <v>0.522775478566473</v>
      </c>
    </row>
    <row r="1004" spans="2:13" x14ac:dyDescent="0.3">
      <c r="B1004" s="27" t="s">
        <v>1000</v>
      </c>
      <c r="C1004" s="62" t="s">
        <v>4520</v>
      </c>
      <c r="D1004" s="25" t="s">
        <v>4057</v>
      </c>
      <c r="E1004" s="25" t="s">
        <v>4094</v>
      </c>
      <c r="F1004" s="26">
        <v>44096</v>
      </c>
      <c r="H1004" s="90">
        <v>-0.203842733117199</v>
      </c>
      <c r="I1004" s="90">
        <v>-0.95772214508542697</v>
      </c>
      <c r="J1004" s="90">
        <v>2.5306127199655699</v>
      </c>
      <c r="K1004" s="97">
        <v>-3.31223488501564E-2</v>
      </c>
      <c r="L1004" s="90">
        <v>-0.99528192513389502</v>
      </c>
      <c r="M1004" s="90">
        <v>1.2207281784867501</v>
      </c>
    </row>
    <row r="1005" spans="2:13" x14ac:dyDescent="0.3">
      <c r="B1005" s="27" t="s">
        <v>1001</v>
      </c>
      <c r="C1005" s="62" t="s">
        <v>4521</v>
      </c>
      <c r="D1005" s="25" t="s">
        <v>4219</v>
      </c>
      <c r="E1005" s="25" t="s">
        <v>4092</v>
      </c>
      <c r="F1005" s="26">
        <v>44096</v>
      </c>
      <c r="H1005" s="90">
        <v>-0.43504858203959901</v>
      </c>
      <c r="I1005" s="90">
        <v>-1.87861093181709</v>
      </c>
      <c r="J1005" s="90">
        <v>4.2608109040884301</v>
      </c>
      <c r="K1005" s="97">
        <v>-0.29832615982741101</v>
      </c>
      <c r="L1005" s="90">
        <v>-1.9247707612521501</v>
      </c>
      <c r="M1005" s="90">
        <v>-0.104104826004914</v>
      </c>
    </row>
    <row r="1006" spans="2:13" x14ac:dyDescent="0.3">
      <c r="B1006" s="27" t="s">
        <v>1002</v>
      </c>
      <c r="C1006" s="62" t="s">
        <v>4522</v>
      </c>
      <c r="D1006" s="25" t="s">
        <v>4219</v>
      </c>
      <c r="E1006" s="25" t="s">
        <v>4188</v>
      </c>
      <c r="F1006" s="26">
        <v>44096</v>
      </c>
      <c r="H1006" s="90">
        <v>-0.433365834305732</v>
      </c>
      <c r="I1006" s="90">
        <v>-1.8367944606325199</v>
      </c>
      <c r="J1006" s="90">
        <v>4.5335908778724798</v>
      </c>
      <c r="K1006" s="97">
        <v>-0.29159173045627501</v>
      </c>
      <c r="L1006" s="90">
        <v>-1.88935346104699</v>
      </c>
      <c r="M1006" s="90">
        <v>9.0676501349662403E-2</v>
      </c>
    </row>
    <row r="1007" spans="2:13" x14ac:dyDescent="0.3">
      <c r="B1007" s="27" t="s">
        <v>1003</v>
      </c>
      <c r="C1007" s="62" t="s">
        <v>4523</v>
      </c>
      <c r="D1007" s="25" t="s">
        <v>4219</v>
      </c>
      <c r="E1007" s="25" t="s">
        <v>4189</v>
      </c>
      <c r="F1007" s="26">
        <v>44096</v>
      </c>
      <c r="H1007" s="90">
        <v>-0.43440653762445403</v>
      </c>
      <c r="I1007" s="90">
        <v>-1.8581900919343799</v>
      </c>
      <c r="J1007" s="90">
        <v>4.5108013087883601</v>
      </c>
      <c r="K1007" s="97">
        <v>-0.29573677538792298</v>
      </c>
      <c r="L1007" s="90">
        <v>-1.9107397164589199</v>
      </c>
      <c r="M1007" s="90">
        <v>6.8849396848236197E-2</v>
      </c>
    </row>
    <row r="1008" spans="2:13" x14ac:dyDescent="0.3">
      <c r="B1008" s="27" t="s">
        <v>1004</v>
      </c>
      <c r="C1008" s="62" t="s">
        <v>4524</v>
      </c>
      <c r="D1008" s="25" t="s">
        <v>4219</v>
      </c>
      <c r="E1008" s="25" t="s">
        <v>4094</v>
      </c>
      <c r="F1008" s="26">
        <v>44096</v>
      </c>
      <c r="H1008" s="90">
        <v>-0.43197072382099599</v>
      </c>
      <c r="I1008" s="90">
        <v>-1.7815710204558901</v>
      </c>
      <c r="J1008" s="90">
        <v>5.4536511552214497</v>
      </c>
      <c r="K1008" s="97">
        <v>-0.286005624911922</v>
      </c>
      <c r="L1008" s="90">
        <v>-1.85809727063315</v>
      </c>
      <c r="M1008" s="90">
        <v>0.72009464711300097</v>
      </c>
    </row>
    <row r="1009" spans="2:13" x14ac:dyDescent="0.3">
      <c r="B1009" s="27" t="s">
        <v>1005</v>
      </c>
      <c r="C1009" s="62" t="s">
        <v>4525</v>
      </c>
      <c r="D1009" s="25" t="s">
        <v>4220</v>
      </c>
      <c r="E1009" s="25" t="s">
        <v>4092</v>
      </c>
      <c r="F1009" s="26">
        <v>44096</v>
      </c>
      <c r="H1009" s="90">
        <v>0.85678018913313303</v>
      </c>
      <c r="I1009" s="90">
        <v>-2.6323220356971402</v>
      </c>
      <c r="J1009" s="90">
        <v>10.2778905131418</v>
      </c>
      <c r="K1009" s="97">
        <v>-0.18490210459276599</v>
      </c>
      <c r="L1009" s="90">
        <v>-3.4272895009962698</v>
      </c>
      <c r="M1009" s="90">
        <v>-0.71046672455850102</v>
      </c>
    </row>
    <row r="1010" spans="2:13" x14ac:dyDescent="0.3">
      <c r="B1010" s="27" t="s">
        <v>1006</v>
      </c>
      <c r="C1010" s="62" t="s">
        <v>4526</v>
      </c>
      <c r="D1010" s="25" t="s">
        <v>4220</v>
      </c>
      <c r="E1010" s="25" t="s">
        <v>4188</v>
      </c>
      <c r="F1010" s="26">
        <v>44096</v>
      </c>
      <c r="H1010" s="90">
        <v>0.86028765526862105</v>
      </c>
      <c r="I1010" s="90">
        <v>-2.52372546174229</v>
      </c>
      <c r="J1010" s="90">
        <v>11.702092313862501</v>
      </c>
      <c r="K1010" s="97">
        <v>-0.171008117013116</v>
      </c>
      <c r="L1010" s="90">
        <v>-3.35326582153357</v>
      </c>
      <c r="M1010" s="90">
        <v>0.213926327342051</v>
      </c>
    </row>
    <row r="1011" spans="2:13" x14ac:dyDescent="0.3">
      <c r="B1011" s="27" t="s">
        <v>1007</v>
      </c>
      <c r="C1011" s="62" t="s">
        <v>4527</v>
      </c>
      <c r="D1011" s="25" t="s">
        <v>4220</v>
      </c>
      <c r="E1011" s="25" t="s">
        <v>4094</v>
      </c>
      <c r="F1011" s="26">
        <v>44096</v>
      </c>
      <c r="H1011" s="90">
        <v>0.85974078374420104</v>
      </c>
      <c r="I1011" s="90">
        <v>-2.5410880582057902</v>
      </c>
      <c r="J1011" s="90">
        <v>11.4728819675365</v>
      </c>
      <c r="K1011" s="97">
        <v>-0.173210360935627</v>
      </c>
      <c r="L1011" s="90">
        <v>-3.3650712900453099</v>
      </c>
      <c r="M1011" s="90">
        <v>6.5457731761853197E-2</v>
      </c>
    </row>
    <row r="1012" spans="2:13" x14ac:dyDescent="0.3">
      <c r="B1012" s="27" t="s">
        <v>1008</v>
      </c>
      <c r="C1012" s="62" t="s">
        <v>4528</v>
      </c>
      <c r="D1012" s="25" t="s">
        <v>4220</v>
      </c>
      <c r="E1012" s="25" t="s">
        <v>4190</v>
      </c>
      <c r="F1012" s="26">
        <v>44096</v>
      </c>
      <c r="H1012" s="90">
        <v>1.1107622261988599</v>
      </c>
      <c r="I1012" s="90">
        <v>-1.6555532933125501</v>
      </c>
      <c r="J1012" s="90">
        <v>47.846604818536399</v>
      </c>
      <c r="K1012" s="97">
        <v>1.48252225753822</v>
      </c>
      <c r="L1012" s="90">
        <v>-0.90906759660356296</v>
      </c>
      <c r="M1012" s="90">
        <v>40.934971618116798</v>
      </c>
    </row>
    <row r="1013" spans="2:13" x14ac:dyDescent="0.3">
      <c r="B1013" s="27" t="s">
        <v>1009</v>
      </c>
      <c r="C1013" s="62" t="s">
        <v>4529</v>
      </c>
      <c r="D1013" s="25" t="s">
        <v>4221</v>
      </c>
      <c r="E1013" s="25" t="s">
        <v>4092</v>
      </c>
      <c r="F1013" s="26">
        <v>44096</v>
      </c>
      <c r="H1013" s="90">
        <v>-8.7000653365976205E-2</v>
      </c>
      <c r="I1013" s="90">
        <v>-0.38597911325268802</v>
      </c>
      <c r="J1013" s="90">
        <v>-0.85322896948127902</v>
      </c>
      <c r="K1013" s="97">
        <v>-2.3927945676405198E-2</v>
      </c>
      <c r="L1013" s="90">
        <v>-1.2227769206219801</v>
      </c>
      <c r="M1013" s="90">
        <v>4.3920775995502499</v>
      </c>
    </row>
    <row r="1014" spans="2:13" x14ac:dyDescent="0.3">
      <c r="B1014" s="27" t="s">
        <v>1010</v>
      </c>
      <c r="C1014" s="62" t="s">
        <v>4530</v>
      </c>
      <c r="D1014" s="25" t="s">
        <v>4221</v>
      </c>
      <c r="E1014" s="25" t="s">
        <v>4188</v>
      </c>
      <c r="F1014" s="26">
        <v>44096</v>
      </c>
      <c r="H1014" s="90">
        <v>-8.5366247276397203E-2</v>
      </c>
      <c r="I1014" s="90">
        <v>-0.33379106971551697</v>
      </c>
      <c r="J1014" s="90">
        <v>-0.233997981831635</v>
      </c>
      <c r="K1014" s="97">
        <v>-1.7381982161168701E-2</v>
      </c>
      <c r="L1014" s="90">
        <v>-1.18720356786071</v>
      </c>
      <c r="M1014" s="90">
        <v>4.8475585686901503</v>
      </c>
    </row>
    <row r="1015" spans="2:13" x14ac:dyDescent="0.3">
      <c r="B1015" s="27" t="s">
        <v>1011</v>
      </c>
      <c r="C1015" s="62" t="s">
        <v>4531</v>
      </c>
      <c r="D1015" s="25" t="s">
        <v>4221</v>
      </c>
      <c r="E1015" s="25" t="s">
        <v>4189</v>
      </c>
      <c r="F1015" s="26">
        <v>44096</v>
      </c>
      <c r="H1015" s="90">
        <v>-8.6666562765458394E-2</v>
      </c>
      <c r="I1015" s="90">
        <v>-0.37560529308393598</v>
      </c>
      <c r="J1015" s="90">
        <v>-0.73442637794869403</v>
      </c>
      <c r="K1015" s="97">
        <v>-2.26227821258362E-2</v>
      </c>
      <c r="L1015" s="90">
        <v>-1.21570404216982</v>
      </c>
      <c r="M1015" s="90">
        <v>4.4824073647760097</v>
      </c>
    </row>
    <row r="1016" spans="2:13" x14ac:dyDescent="0.3">
      <c r="B1016" s="27" t="s">
        <v>1012</v>
      </c>
      <c r="C1016" s="62" t="s">
        <v>4532</v>
      </c>
      <c r="D1016" s="25" t="s">
        <v>4221</v>
      </c>
      <c r="E1016" s="25" t="s">
        <v>4094</v>
      </c>
      <c r="F1016" s="26">
        <v>44096</v>
      </c>
      <c r="H1016" s="90">
        <v>-8.5364613732963293E-2</v>
      </c>
      <c r="I1016" s="90">
        <v>-1.3448088382574499</v>
      </c>
      <c r="J1016" s="90">
        <v>-6.6479079443524798</v>
      </c>
      <c r="K1016" s="97">
        <v>-1.7418648349121199E-2</v>
      </c>
      <c r="L1016" s="90">
        <v>-1.1874306675054001</v>
      </c>
      <c r="M1016" s="90">
        <v>-0.31055586223374099</v>
      </c>
    </row>
    <row r="1017" spans="2:13" x14ac:dyDescent="0.3">
      <c r="B1017" s="27" t="s">
        <v>1013</v>
      </c>
      <c r="C1017" s="62" t="s">
        <v>4533</v>
      </c>
      <c r="D1017" s="25" t="s">
        <v>4221</v>
      </c>
      <c r="E1017" s="25" t="s">
        <v>4190</v>
      </c>
      <c r="F1017" s="26">
        <v>44096</v>
      </c>
      <c r="H1017" s="90">
        <v>-8.0198051000479595E-2</v>
      </c>
      <c r="I1017" s="90">
        <v>-0.16891343348106599</v>
      </c>
      <c r="J1017" s="90">
        <v>1.54747546512226</v>
      </c>
      <c r="K1017" s="97">
        <v>3.2772804843261799E-3</v>
      </c>
      <c r="L1017" s="90">
        <v>-1.0748460254944801</v>
      </c>
      <c r="M1017" s="90">
        <v>6.2981109400425304</v>
      </c>
    </row>
    <row r="1018" spans="2:13" x14ac:dyDescent="0.3">
      <c r="B1018" s="27" t="s">
        <v>1014</v>
      </c>
      <c r="C1018" s="62" t="s">
        <v>4534</v>
      </c>
      <c r="D1018" s="25" t="s">
        <v>4222</v>
      </c>
      <c r="E1018" s="25" t="s">
        <v>4092</v>
      </c>
      <c r="F1018" s="26">
        <v>44096</v>
      </c>
      <c r="H1018" s="90">
        <v>-9.1712115045083906E-2</v>
      </c>
      <c r="I1018" s="90">
        <v>-0.24857415028236601</v>
      </c>
      <c r="J1018" s="90">
        <v>-1.71960689767729</v>
      </c>
      <c r="K1018" s="97">
        <v>-4.48334576503839E-3</v>
      </c>
      <c r="L1018" s="90">
        <v>-0.86673616851840096</v>
      </c>
      <c r="M1018" s="90">
        <v>2.1753921946583401</v>
      </c>
    </row>
    <row r="1019" spans="2:13" x14ac:dyDescent="0.3">
      <c r="B1019" s="27" t="s">
        <v>1015</v>
      </c>
      <c r="C1019" s="62" t="s">
        <v>4535</v>
      </c>
      <c r="D1019" s="25" t="s">
        <v>4222</v>
      </c>
      <c r="E1019" s="25" t="s">
        <v>4188</v>
      </c>
      <c r="F1019" s="26">
        <v>44096</v>
      </c>
      <c r="H1019" s="90">
        <v>-9.0660407931864001E-2</v>
      </c>
      <c r="I1019" s="90">
        <v>-0.21498708447324999</v>
      </c>
      <c r="J1019" s="90">
        <v>-1.33811048035568</v>
      </c>
      <c r="K1019" s="97">
        <v>-2.7329770091455403E-4</v>
      </c>
      <c r="L1019" s="90">
        <v>-0.84378749197640002</v>
      </c>
      <c r="M1019" s="90">
        <v>2.4617108811071402</v>
      </c>
    </row>
    <row r="1020" spans="2:13" x14ac:dyDescent="0.3">
      <c r="B1020" s="27" t="s">
        <v>1016</v>
      </c>
      <c r="C1020" s="62" t="s">
        <v>4536</v>
      </c>
      <c r="D1020" s="25" t="s">
        <v>4222</v>
      </c>
      <c r="E1020" s="25" t="s">
        <v>4189</v>
      </c>
      <c r="F1020" s="26">
        <v>44096</v>
      </c>
      <c r="H1020" s="90">
        <v>-9.1385965242807302E-2</v>
      </c>
      <c r="I1020" s="90">
        <v>-0.238194670419034</v>
      </c>
      <c r="J1020" s="90">
        <v>-1.60184698588637</v>
      </c>
      <c r="K1020" s="97">
        <v>-3.1816892260394499E-3</v>
      </c>
      <c r="L1020" s="90">
        <v>-0.85964386307750795</v>
      </c>
      <c r="M1020" s="90">
        <v>2.2638099195319201</v>
      </c>
    </row>
    <row r="1021" spans="2:13" x14ac:dyDescent="0.3">
      <c r="B1021" s="27" t="s">
        <v>1017</v>
      </c>
      <c r="C1021" s="62" t="s">
        <v>4537</v>
      </c>
      <c r="D1021" s="25" t="s">
        <v>4222</v>
      </c>
      <c r="E1021" s="25" t="s">
        <v>4094</v>
      </c>
      <c r="F1021" s="26">
        <v>44096</v>
      </c>
      <c r="H1021" s="90">
        <v>-9.0412822373764398E-2</v>
      </c>
      <c r="I1021" s="90">
        <v>-0.20704363059849101</v>
      </c>
      <c r="J1021" s="90">
        <v>-1.24772389835925</v>
      </c>
      <c r="K1021" s="97">
        <v>7.2689927037572499E-4</v>
      </c>
      <c r="L1021" s="90">
        <v>-0.83836327994504201</v>
      </c>
      <c r="M1021" s="90">
        <v>2.52949053501652</v>
      </c>
    </row>
    <row r="1022" spans="2:13" x14ac:dyDescent="0.3">
      <c r="B1022" s="27" t="s">
        <v>1018</v>
      </c>
      <c r="C1022" s="62" t="s">
        <v>4538</v>
      </c>
      <c r="D1022" s="25" t="s">
        <v>4222</v>
      </c>
      <c r="E1022" s="25" t="s">
        <v>4095</v>
      </c>
      <c r="F1022" s="26">
        <v>44096</v>
      </c>
      <c r="H1022" s="90">
        <v>0</v>
      </c>
      <c r="I1022" s="90">
        <v>-5.6316044174309403E-2</v>
      </c>
      <c r="J1022" s="90"/>
      <c r="K1022" s="97">
        <v>9.7082981665153098E-2</v>
      </c>
      <c r="L1022" s="90">
        <v>-0.70795651099615498</v>
      </c>
      <c r="M1022" s="90"/>
    </row>
    <row r="1023" spans="2:13" x14ac:dyDescent="0.3">
      <c r="B1023" s="27" t="s">
        <v>1019</v>
      </c>
      <c r="C1023" s="62" t="s">
        <v>4539</v>
      </c>
      <c r="D1023" s="25" t="s">
        <v>4222</v>
      </c>
      <c r="E1023" s="25" t="s">
        <v>4190</v>
      </c>
      <c r="F1023" s="26">
        <v>44096</v>
      </c>
      <c r="H1023" s="90">
        <v>-8.6867303343751701E-2</v>
      </c>
      <c r="I1023" s="90">
        <v>-9.3598547482542899E-2</v>
      </c>
      <c r="J1023" s="90">
        <v>3.0475817564365602</v>
      </c>
      <c r="K1023" s="97">
        <v>1.49320003401954E-2</v>
      </c>
      <c r="L1023" s="90">
        <v>-0.76087544875918001</v>
      </c>
      <c r="M1023" s="90">
        <v>3.0475817564365602</v>
      </c>
    </row>
    <row r="1024" spans="2:13" x14ac:dyDescent="0.3">
      <c r="B1024" s="27" t="s">
        <v>1020</v>
      </c>
      <c r="C1024" s="62" t="s">
        <v>4540</v>
      </c>
      <c r="D1024" s="25" t="s">
        <v>4223</v>
      </c>
      <c r="E1024" s="25" t="s">
        <v>4160</v>
      </c>
      <c r="F1024" s="26">
        <v>44096</v>
      </c>
      <c r="H1024" s="90">
        <v>-0.63645219797763297</v>
      </c>
      <c r="I1024" s="90">
        <v>-2.5645258024269402</v>
      </c>
      <c r="J1024" s="90">
        <v>18.455576537060601</v>
      </c>
      <c r="K1024" s="97">
        <v>-1.14497202184793</v>
      </c>
      <c r="L1024" s="90">
        <v>-3.0172553183547302</v>
      </c>
      <c r="M1024" s="90">
        <v>4.5365882506302997</v>
      </c>
    </row>
    <row r="1025" spans="2:13" x14ac:dyDescent="0.3">
      <c r="B1025" s="27" t="s">
        <v>1021</v>
      </c>
      <c r="C1025" s="62" t="s">
        <v>4541</v>
      </c>
      <c r="D1025" s="25" t="s">
        <v>4223</v>
      </c>
      <c r="E1025" s="25" t="s">
        <v>4088</v>
      </c>
      <c r="F1025" s="26">
        <v>44096</v>
      </c>
      <c r="H1025" s="90">
        <v>-0.63374062738148496</v>
      </c>
      <c r="I1025" s="90">
        <v>-2.4792952666757602</v>
      </c>
      <c r="J1025" s="90">
        <v>19.653597493015699</v>
      </c>
      <c r="K1025" s="97">
        <v>-1.13417021966598</v>
      </c>
      <c r="L1025" s="90">
        <v>-2.9589483788186</v>
      </c>
      <c r="M1025" s="90">
        <v>5.2991456414019904</v>
      </c>
    </row>
    <row r="1026" spans="2:13" x14ac:dyDescent="0.3">
      <c r="B1026" s="27" t="s">
        <v>1022</v>
      </c>
      <c r="C1026" s="62" t="s">
        <v>4542</v>
      </c>
      <c r="D1026" s="25" t="s">
        <v>4223</v>
      </c>
      <c r="E1026" s="25" t="s">
        <v>4125</v>
      </c>
      <c r="F1026" s="26">
        <v>44096</v>
      </c>
      <c r="H1026" s="90">
        <v>-0.63578136350770398</v>
      </c>
      <c r="I1026" s="90">
        <v>-2.54322298715124</v>
      </c>
      <c r="J1026" s="90">
        <v>-2.0690442190243599</v>
      </c>
      <c r="K1026" s="97">
        <v>-1.1422696583395</v>
      </c>
      <c r="L1026" s="90">
        <v>-3.00268609698833</v>
      </c>
      <c r="M1026" s="90">
        <v>-2.0690442190243599</v>
      </c>
    </row>
    <row r="1027" spans="2:13" x14ac:dyDescent="0.3">
      <c r="B1027" s="27" t="s">
        <v>1023</v>
      </c>
      <c r="C1027" s="62" t="s">
        <v>4543</v>
      </c>
      <c r="D1027" s="25" t="s">
        <v>4223</v>
      </c>
      <c r="E1027" s="25" t="s">
        <v>4126</v>
      </c>
      <c r="F1027" s="26">
        <v>44096</v>
      </c>
      <c r="H1027" s="90">
        <v>-0.64052692960103697</v>
      </c>
      <c r="I1027" s="90">
        <v>-2.6922414623186302</v>
      </c>
      <c r="J1027" s="90">
        <v>16.680932101007802</v>
      </c>
      <c r="K1027" s="97">
        <v>-1.1611769625233099</v>
      </c>
      <c r="L1027" s="90">
        <v>-3.1046743362821898</v>
      </c>
      <c r="M1027" s="90">
        <v>3.4030480050205401</v>
      </c>
    </row>
    <row r="1028" spans="2:13" x14ac:dyDescent="0.3">
      <c r="B1028" s="27" t="s">
        <v>1024</v>
      </c>
      <c r="C1028" s="62" t="s">
        <v>4544</v>
      </c>
      <c r="D1028" s="25" t="s">
        <v>4223</v>
      </c>
      <c r="E1028" s="25" t="s">
        <v>4127</v>
      </c>
      <c r="F1028" s="26">
        <v>44096</v>
      </c>
      <c r="H1028" s="90">
        <v>-0.63985003616835501</v>
      </c>
      <c r="I1028" s="90">
        <v>-2.6709656609455101</v>
      </c>
      <c r="J1028" s="90">
        <v>16.9748538000858</v>
      </c>
      <c r="K1028" s="97">
        <v>-1.1584812644286999</v>
      </c>
      <c r="L1028" s="90">
        <v>-3.0901082895979899</v>
      </c>
      <c r="M1028" s="90">
        <v>3.5911183220377998</v>
      </c>
    </row>
    <row r="1029" spans="2:13" x14ac:dyDescent="0.3">
      <c r="B1029" s="27" t="s">
        <v>1025</v>
      </c>
      <c r="C1029" s="62" t="s">
        <v>4545</v>
      </c>
      <c r="D1029" s="25" t="s">
        <v>4224</v>
      </c>
      <c r="E1029" s="25" t="s">
        <v>4093</v>
      </c>
      <c r="F1029" s="26">
        <v>44096</v>
      </c>
      <c r="H1029" s="90">
        <v>-0.54965002946119101</v>
      </c>
      <c r="I1029" s="90">
        <v>-1.9531811936758501</v>
      </c>
      <c r="J1029" s="90">
        <v>19.800342669070201</v>
      </c>
      <c r="K1029" s="97">
        <v>-0.93585164786418296</v>
      </c>
      <c r="L1029" s="90">
        <v>-2.2966471633481</v>
      </c>
      <c r="M1029" s="90">
        <v>5.59704228926421</v>
      </c>
    </row>
    <row r="1030" spans="2:13" x14ac:dyDescent="0.3">
      <c r="B1030" s="27" t="s">
        <v>1026</v>
      </c>
      <c r="C1030" s="62" t="s">
        <v>4546</v>
      </c>
      <c r="D1030" s="25" t="s">
        <v>4224</v>
      </c>
      <c r="E1030" s="25" t="s">
        <v>4121</v>
      </c>
      <c r="F1030" s="26">
        <v>44096</v>
      </c>
      <c r="H1030" s="90">
        <v>-0.54556362938456004</v>
      </c>
      <c r="I1030" s="90">
        <v>-1.82414856744799</v>
      </c>
      <c r="J1030" s="90">
        <v>21.625850736920299</v>
      </c>
      <c r="K1030" s="97">
        <v>-0.91956519891027699</v>
      </c>
      <c r="L1030" s="90">
        <v>-2.2082626449446301</v>
      </c>
      <c r="M1030" s="90">
        <v>6.7577119953057299</v>
      </c>
    </row>
    <row r="1031" spans="2:13" x14ac:dyDescent="0.3">
      <c r="B1031" s="27" t="s">
        <v>1027</v>
      </c>
      <c r="C1031" s="62" t="s">
        <v>4547</v>
      </c>
      <c r="D1031" s="25" t="s">
        <v>4224</v>
      </c>
      <c r="E1031" s="25" t="s">
        <v>4138</v>
      </c>
      <c r="F1031" s="26">
        <v>44096</v>
      </c>
      <c r="H1031" s="90">
        <v>0</v>
      </c>
      <c r="I1031" s="90">
        <v>0</v>
      </c>
      <c r="J1031" s="90">
        <v>18.244280259765201</v>
      </c>
      <c r="K1031" s="97">
        <v>0</v>
      </c>
      <c r="L1031" s="90">
        <v>0</v>
      </c>
      <c r="M1031" s="90">
        <v>3.9636576620978299</v>
      </c>
    </row>
    <row r="1032" spans="2:13" x14ac:dyDescent="0.3">
      <c r="B1032" s="27" t="s">
        <v>1028</v>
      </c>
      <c r="C1032" s="62" t="s">
        <v>4548</v>
      </c>
      <c r="D1032" s="25" t="s">
        <v>4224</v>
      </c>
      <c r="E1032" s="25" t="s">
        <v>4122</v>
      </c>
      <c r="F1032" s="26">
        <v>44096</v>
      </c>
      <c r="H1032" s="90">
        <v>-0.55837038289610097</v>
      </c>
      <c r="I1032" s="90">
        <v>-2.2278844449829198</v>
      </c>
      <c r="J1032" s="90"/>
      <c r="K1032" s="97">
        <v>-0.970590183806053</v>
      </c>
      <c r="L1032" s="90">
        <v>-2.4849265098055202</v>
      </c>
      <c r="M1032" s="90"/>
    </row>
    <row r="1033" spans="2:13" x14ac:dyDescent="0.3">
      <c r="B1033" s="27" t="s">
        <v>1029</v>
      </c>
      <c r="C1033" s="62" t="s">
        <v>4549</v>
      </c>
      <c r="D1033" s="25" t="s">
        <v>4224</v>
      </c>
      <c r="E1033" s="25" t="s">
        <v>4123</v>
      </c>
      <c r="F1033" s="26">
        <v>44096</v>
      </c>
      <c r="H1033" s="90">
        <v>-0.55366930928357805</v>
      </c>
      <c r="I1033" s="90">
        <v>-2.0798939649466801</v>
      </c>
      <c r="J1033" s="90">
        <v>18.031839833565801</v>
      </c>
      <c r="K1033" s="97">
        <v>-0.95186416592696299</v>
      </c>
      <c r="L1033" s="90">
        <v>-2.3834787877603998</v>
      </c>
      <c r="M1033" s="90">
        <v>4.4679598120637802</v>
      </c>
    </row>
    <row r="1034" spans="2:13" x14ac:dyDescent="0.3">
      <c r="B1034" s="27" t="s">
        <v>1030</v>
      </c>
      <c r="C1034" s="62" t="s">
        <v>4550</v>
      </c>
      <c r="D1034" s="25" t="s">
        <v>4225</v>
      </c>
      <c r="E1034" s="25" t="s">
        <v>4122</v>
      </c>
      <c r="F1034" s="26">
        <v>44096</v>
      </c>
      <c r="H1034" s="90">
        <v>0.56196693640231399</v>
      </c>
      <c r="I1034" s="90">
        <v>-1.53325115170446</v>
      </c>
      <c r="J1034" s="90">
        <v>17.694256187329302</v>
      </c>
      <c r="K1034" s="97">
        <v>-0.59668011117537401</v>
      </c>
      <c r="L1034" s="90">
        <v>-2.93164808699657</v>
      </c>
      <c r="M1034" s="90">
        <v>4.4067214752431001</v>
      </c>
    </row>
    <row r="1035" spans="2:13" x14ac:dyDescent="0.3">
      <c r="B1035" s="27" t="s">
        <v>1031</v>
      </c>
      <c r="C1035" s="62" t="s">
        <v>4551</v>
      </c>
      <c r="D1035" s="25" t="s">
        <v>4225</v>
      </c>
      <c r="E1035" s="25" t="s">
        <v>4123</v>
      </c>
      <c r="F1035" s="26">
        <v>44096</v>
      </c>
      <c r="H1035" s="90">
        <v>0.56671511047170497</v>
      </c>
      <c r="I1035" s="90">
        <v>-1.3841926293025599</v>
      </c>
      <c r="J1035" s="90">
        <v>19.785809962748299</v>
      </c>
      <c r="K1035" s="97">
        <v>-0.57782341036727303</v>
      </c>
      <c r="L1035" s="90">
        <v>-2.8305230624027899</v>
      </c>
      <c r="M1035" s="90">
        <v>5.7333006574481296</v>
      </c>
    </row>
    <row r="1036" spans="2:13" x14ac:dyDescent="0.3">
      <c r="B1036" s="27" t="s">
        <v>1032</v>
      </c>
      <c r="C1036" s="62" t="s">
        <v>4552</v>
      </c>
      <c r="D1036" s="25" t="s">
        <v>4226</v>
      </c>
      <c r="E1036" s="25" t="s">
        <v>4092</v>
      </c>
      <c r="F1036" s="26">
        <v>44096</v>
      </c>
      <c r="H1036" s="90">
        <v>-0.19287667064418201</v>
      </c>
      <c r="I1036" s="90">
        <v>-7.7916565904160997</v>
      </c>
      <c r="J1036" s="90">
        <v>-33.088925113028402</v>
      </c>
      <c r="K1036" s="97">
        <v>-2.0990694181818998</v>
      </c>
      <c r="L1036" s="90">
        <v>-3.3985724334343099</v>
      </c>
      <c r="M1036" s="90">
        <v>-22.987104163621598</v>
      </c>
    </row>
    <row r="1037" spans="2:13" x14ac:dyDescent="0.3">
      <c r="B1037" s="27" t="s">
        <v>1033</v>
      </c>
      <c r="C1037" s="62" t="s">
        <v>4553</v>
      </c>
      <c r="D1037" s="25" t="s">
        <v>4226</v>
      </c>
      <c r="E1037" s="25" t="s">
        <v>4088</v>
      </c>
      <c r="F1037" s="26">
        <v>44096</v>
      </c>
      <c r="H1037" s="90">
        <v>-0.189056486306072</v>
      </c>
      <c r="I1037" s="90">
        <v>-7.6787087986304003</v>
      </c>
      <c r="J1037" s="90">
        <v>-32.139594721142203</v>
      </c>
      <c r="K1037" s="97">
        <v>-2.0840905849581799</v>
      </c>
      <c r="L1037" s="90">
        <v>-3.3172339170960199</v>
      </c>
      <c r="M1037" s="90">
        <v>-22.199449471372599</v>
      </c>
    </row>
    <row r="1038" spans="2:13" x14ac:dyDescent="0.3">
      <c r="B1038" s="27" t="s">
        <v>1034</v>
      </c>
      <c r="C1038" s="62" t="s">
        <v>4554</v>
      </c>
      <c r="D1038" s="25" t="s">
        <v>4226</v>
      </c>
      <c r="E1038" s="25" t="s">
        <v>4096</v>
      </c>
      <c r="F1038" s="26">
        <v>44096</v>
      </c>
      <c r="H1038" s="90">
        <v>-0.18782409470077299</v>
      </c>
      <c r="I1038" s="90">
        <v>-7.6423724451160497</v>
      </c>
      <c r="J1038" s="90">
        <v>-31.831618528201901</v>
      </c>
      <c r="K1038" s="97">
        <v>-2.0792667138266601</v>
      </c>
      <c r="L1038" s="90">
        <v>-3.2910696002545601</v>
      </c>
      <c r="M1038" s="90">
        <v>-21.9445855041267</v>
      </c>
    </row>
    <row r="1039" spans="2:13" x14ac:dyDescent="0.3">
      <c r="B1039" s="27" t="s">
        <v>1035</v>
      </c>
      <c r="C1039" s="62" t="s">
        <v>4555</v>
      </c>
      <c r="D1039" s="25" t="s">
        <v>4226</v>
      </c>
      <c r="E1039" s="25" t="s">
        <v>4097</v>
      </c>
      <c r="F1039" s="26">
        <v>44096</v>
      </c>
      <c r="H1039" s="90">
        <v>-0.18659718944036299</v>
      </c>
      <c r="I1039" s="90">
        <v>-7.6060229015638496</v>
      </c>
      <c r="J1039" s="90">
        <v>-31.522230380593101</v>
      </c>
      <c r="K1039" s="97">
        <v>-2.0744519138133901</v>
      </c>
      <c r="L1039" s="90">
        <v>-3.2649130144818601</v>
      </c>
      <c r="M1039" s="90">
        <v>-21.688862462644501</v>
      </c>
    </row>
    <row r="1040" spans="2:13" x14ac:dyDescent="0.3">
      <c r="B1040" s="27" t="s">
        <v>1036</v>
      </c>
      <c r="C1040" s="62" t="s">
        <v>4556</v>
      </c>
      <c r="D1040" s="25" t="s">
        <v>4226</v>
      </c>
      <c r="E1040" s="25" t="s">
        <v>4107</v>
      </c>
      <c r="F1040" s="26">
        <v>44096</v>
      </c>
      <c r="H1040" s="90">
        <v>-0.18373599532424101</v>
      </c>
      <c r="I1040" s="90">
        <v>-7.5211462721199496</v>
      </c>
      <c r="J1040" s="90">
        <v>-30.7948737858096</v>
      </c>
      <c r="K1040" s="97">
        <v>-2.0632031207242099</v>
      </c>
      <c r="L1040" s="90">
        <v>-3.2038230702710302</v>
      </c>
      <c r="M1040" s="90">
        <v>-21.088965038594299</v>
      </c>
    </row>
    <row r="1041" spans="2:13" x14ac:dyDescent="0.3">
      <c r="B1041" s="27" t="s">
        <v>1037</v>
      </c>
      <c r="C1041" s="62" t="s">
        <v>4557</v>
      </c>
      <c r="D1041" s="25" t="s">
        <v>4226</v>
      </c>
      <c r="E1041" s="25" t="s">
        <v>4108</v>
      </c>
      <c r="F1041" s="26">
        <v>44096</v>
      </c>
      <c r="H1041" s="90">
        <v>-0.187547923178499</v>
      </c>
      <c r="I1041" s="90">
        <v>-7.6342921035611697</v>
      </c>
      <c r="J1041" s="90">
        <v>-31.7629696108343</v>
      </c>
      <c r="K1041" s="97">
        <v>-2.0781923492904801</v>
      </c>
      <c r="L1041" s="90">
        <v>-3.2852615044248501</v>
      </c>
      <c r="M1041" s="90">
        <v>-21.887809255073101</v>
      </c>
    </row>
    <row r="1042" spans="2:13" x14ac:dyDescent="0.3">
      <c r="B1042" s="27" t="s">
        <v>1038</v>
      </c>
      <c r="C1042" s="62" t="s">
        <v>4558</v>
      </c>
      <c r="D1042" s="25" t="s">
        <v>4226</v>
      </c>
      <c r="E1042" s="25" t="s">
        <v>4109</v>
      </c>
      <c r="F1042" s="26">
        <v>44096</v>
      </c>
      <c r="H1042" s="90">
        <v>-0.19197476585759399</v>
      </c>
      <c r="I1042" s="90">
        <v>-7.7650335940270496</v>
      </c>
      <c r="J1042" s="90">
        <v>-32.8663486961741</v>
      </c>
      <c r="K1042" s="97">
        <v>-2.0955358864739502</v>
      </c>
      <c r="L1042" s="90">
        <v>-3.3793981066082801</v>
      </c>
      <c r="M1042" s="90">
        <v>-22.802154829347302</v>
      </c>
    </row>
    <row r="1043" spans="2:13" x14ac:dyDescent="0.3">
      <c r="B1043" s="27" t="s">
        <v>1039</v>
      </c>
      <c r="C1043" s="62" t="s">
        <v>4559</v>
      </c>
      <c r="D1043" s="25" t="s">
        <v>4227</v>
      </c>
      <c r="E1043" s="25" t="s">
        <v>4140</v>
      </c>
      <c r="F1043" s="26">
        <v>44096</v>
      </c>
      <c r="H1043" s="90">
        <v>-0.50102909681299901</v>
      </c>
      <c r="I1043" s="90">
        <v>-9.7138602883205696</v>
      </c>
      <c r="J1043" s="90"/>
      <c r="K1043" s="97">
        <v>-3.0619291487710099</v>
      </c>
      <c r="L1043" s="90">
        <v>-4.1333827113703601</v>
      </c>
      <c r="M1043" s="90"/>
    </row>
    <row r="1044" spans="2:13" x14ac:dyDescent="0.3">
      <c r="B1044" s="27" t="s">
        <v>1040</v>
      </c>
      <c r="C1044" s="62" t="s">
        <v>4560</v>
      </c>
      <c r="D1044" s="25" t="s">
        <v>4227</v>
      </c>
      <c r="E1044" s="25" t="s">
        <v>4093</v>
      </c>
      <c r="F1044" s="26">
        <v>44096</v>
      </c>
      <c r="H1044" s="90">
        <v>-0.50167774552392097</v>
      </c>
      <c r="I1044" s="90">
        <v>-9.7326450301770802</v>
      </c>
      <c r="J1044" s="90">
        <v>-30.3967266509135</v>
      </c>
      <c r="K1044" s="97">
        <v>-3.0644483069408999</v>
      </c>
      <c r="L1044" s="90">
        <v>-4.1471188580544496</v>
      </c>
      <c r="M1044" s="90">
        <v>-27.269298352534001</v>
      </c>
    </row>
    <row r="1045" spans="2:13" x14ac:dyDescent="0.3">
      <c r="B1045" s="27" t="s">
        <v>1041</v>
      </c>
      <c r="C1045" s="62" t="s">
        <v>4561</v>
      </c>
      <c r="D1045" s="25" t="s">
        <v>4227</v>
      </c>
      <c r="E1045" s="25" t="s">
        <v>4167</v>
      </c>
      <c r="F1045" s="26">
        <v>44096</v>
      </c>
      <c r="H1045" s="90">
        <v>-0.50105830714528599</v>
      </c>
      <c r="I1045" s="90">
        <v>-9.7146598091058003</v>
      </c>
      <c r="J1045" s="90">
        <v>-30.2368476958654</v>
      </c>
      <c r="K1045" s="97">
        <v>-3.0620497586824098</v>
      </c>
      <c r="L1045" s="90">
        <v>-4.1339845357506402</v>
      </c>
      <c r="M1045" s="90">
        <v>-27.148707088315899</v>
      </c>
    </row>
    <row r="1046" spans="2:13" x14ac:dyDescent="0.3">
      <c r="B1046" s="27" t="s">
        <v>1042</v>
      </c>
      <c r="C1046" s="62" t="s">
        <v>4562</v>
      </c>
      <c r="D1046" s="25" t="s">
        <v>4228</v>
      </c>
      <c r="E1046" s="25" t="s">
        <v>4092</v>
      </c>
      <c r="F1046" s="26">
        <v>44096</v>
      </c>
      <c r="H1046" s="90">
        <v>-1.5103969351002899</v>
      </c>
      <c r="I1046" s="90">
        <v>-4.1540937506433702</v>
      </c>
      <c r="J1046" s="90">
        <v>-19.4445857140527</v>
      </c>
      <c r="K1046" s="97">
        <v>-4.2954452336780404</v>
      </c>
      <c r="L1046" s="90">
        <v>-6.8670765226706898</v>
      </c>
      <c r="M1046" s="90">
        <v>-31.085288114089099</v>
      </c>
    </row>
    <row r="1047" spans="2:13" x14ac:dyDescent="0.3">
      <c r="B1047" s="27" t="s">
        <v>1043</v>
      </c>
      <c r="C1047" s="62" t="s">
        <v>4563</v>
      </c>
      <c r="D1047" s="25" t="s">
        <v>4228</v>
      </c>
      <c r="E1047" s="25" t="s">
        <v>4188</v>
      </c>
      <c r="F1047" s="26">
        <v>44096</v>
      </c>
      <c r="H1047" s="90">
        <v>1.1107622261988599</v>
      </c>
      <c r="I1047" s="90">
        <v>-1.6555532932215999</v>
      </c>
      <c r="J1047" s="90">
        <v>8.8784322564606608</v>
      </c>
      <c r="K1047" s="97">
        <v>1.48252225753822</v>
      </c>
      <c r="L1047" s="90">
        <v>-0.90906759669451298</v>
      </c>
      <c r="M1047" s="90">
        <v>3.7885095753154001</v>
      </c>
    </row>
    <row r="1048" spans="2:13" x14ac:dyDescent="0.3">
      <c r="B1048" s="27" t="s">
        <v>1044</v>
      </c>
      <c r="C1048" s="62" t="s">
        <v>4564</v>
      </c>
      <c r="D1048" s="25" t="s">
        <v>4228</v>
      </c>
      <c r="E1048" s="25" t="s">
        <v>4189</v>
      </c>
      <c r="F1048" s="26">
        <v>44096</v>
      </c>
      <c r="H1048" s="90">
        <v>-1.5098724466042801</v>
      </c>
      <c r="I1048" s="90">
        <v>-4.1377246631818698</v>
      </c>
      <c r="J1048" s="90"/>
      <c r="K1048" s="97">
        <v>-4.2934207917860503</v>
      </c>
      <c r="L1048" s="90">
        <v>-6.8527592082318698</v>
      </c>
      <c r="M1048" s="90"/>
    </row>
    <row r="1049" spans="2:13" x14ac:dyDescent="0.3">
      <c r="B1049" s="27" t="s">
        <v>1045</v>
      </c>
      <c r="C1049" s="62" t="s">
        <v>4565</v>
      </c>
      <c r="D1049" s="25" t="s">
        <v>4228</v>
      </c>
      <c r="E1049" s="25" t="s">
        <v>4190</v>
      </c>
      <c r="F1049" s="26">
        <v>44096</v>
      </c>
      <c r="H1049" s="90">
        <v>-1.5005208609181899</v>
      </c>
      <c r="I1049" s="90">
        <v>-3.84602519370674</v>
      </c>
      <c r="J1049" s="90">
        <v>-18.998110810760402</v>
      </c>
      <c r="K1049" s="97">
        <v>-4.2570473756350102</v>
      </c>
      <c r="L1049" s="90">
        <v>-6.6613762004635602</v>
      </c>
      <c r="M1049" s="90">
        <v>-30.701300444081401</v>
      </c>
    </row>
    <row r="1050" spans="2:13" x14ac:dyDescent="0.3">
      <c r="B1050" s="27" t="s">
        <v>1046</v>
      </c>
      <c r="C1050" s="62" t="s">
        <v>4566</v>
      </c>
      <c r="D1050" s="25" t="s">
        <v>4229</v>
      </c>
      <c r="E1050" s="25" t="s">
        <v>4160</v>
      </c>
      <c r="F1050" s="26">
        <v>44096</v>
      </c>
      <c r="H1050" s="90">
        <v>1.13208192396996</v>
      </c>
      <c r="I1050" s="90">
        <v>-4.8320822282257696</v>
      </c>
      <c r="J1050" s="90">
        <v>16.345093892421598</v>
      </c>
      <c r="K1050" s="97">
        <v>-0.38091869837444398</v>
      </c>
      <c r="L1050" s="90">
        <v>-5.8315176005635303</v>
      </c>
      <c r="M1050" s="90">
        <v>4.5372411710559399</v>
      </c>
    </row>
    <row r="1051" spans="2:13" x14ac:dyDescent="0.3">
      <c r="B1051" s="27" t="s">
        <v>1047</v>
      </c>
      <c r="C1051" s="62" t="s">
        <v>4567</v>
      </c>
      <c r="D1051" s="25" t="s">
        <v>4229</v>
      </c>
      <c r="E1051" s="25" t="s">
        <v>4088</v>
      </c>
      <c r="F1051" s="26">
        <v>44096</v>
      </c>
      <c r="H1051" s="90">
        <v>1.13484304001759</v>
      </c>
      <c r="I1051" s="90">
        <v>-4.74883445904561</v>
      </c>
      <c r="J1051" s="90">
        <v>17.521771715662901</v>
      </c>
      <c r="K1051" s="97">
        <v>-0.37003086772529098</v>
      </c>
      <c r="L1051" s="90">
        <v>-5.7748956940486096</v>
      </c>
      <c r="M1051" s="90">
        <v>5.2998055918578801</v>
      </c>
    </row>
    <row r="1052" spans="2:13" x14ac:dyDescent="0.3">
      <c r="B1052" s="27" t="s">
        <v>1048</v>
      </c>
      <c r="C1052" s="62" t="s">
        <v>4568</v>
      </c>
      <c r="D1052" s="25" t="s">
        <v>4229</v>
      </c>
      <c r="E1052" s="25" t="s">
        <v>4125</v>
      </c>
      <c r="F1052" s="26">
        <v>44096</v>
      </c>
      <c r="H1052" s="90">
        <v>1.1334627928590599</v>
      </c>
      <c r="I1052" s="90">
        <v>-4.7904657594699502</v>
      </c>
      <c r="J1052" s="90">
        <v>16.931957257474998</v>
      </c>
      <c r="K1052" s="97">
        <v>-0.37547303172687002</v>
      </c>
      <c r="L1052" s="90">
        <v>-5.8032109925115902</v>
      </c>
      <c r="M1052" s="90">
        <v>4.9178325885804997</v>
      </c>
    </row>
    <row r="1053" spans="2:13" x14ac:dyDescent="0.3">
      <c r="B1053" s="27" t="s">
        <v>1049</v>
      </c>
      <c r="C1053" s="62" t="s">
        <v>4569</v>
      </c>
      <c r="D1053" s="25" t="s">
        <v>4229</v>
      </c>
      <c r="E1053" s="25" t="s">
        <v>4126</v>
      </c>
      <c r="F1053" s="26">
        <v>44096</v>
      </c>
      <c r="H1053" s="90">
        <v>1.12724364935275</v>
      </c>
      <c r="I1053" s="90">
        <v>-4.9775964982472898</v>
      </c>
      <c r="J1053" s="90">
        <v>14.3141061787901</v>
      </c>
      <c r="K1053" s="97">
        <v>-0.39997172198127401</v>
      </c>
      <c r="L1053" s="90">
        <v>-5.9305353636809697</v>
      </c>
      <c r="M1053" s="90">
        <v>3.21596294561459</v>
      </c>
    </row>
    <row r="1054" spans="2:13" x14ac:dyDescent="0.3">
      <c r="B1054" s="27" t="s">
        <v>1050</v>
      </c>
      <c r="C1054" s="62" t="s">
        <v>4570</v>
      </c>
      <c r="D1054" s="25" t="s">
        <v>4229</v>
      </c>
      <c r="E1054" s="25" t="s">
        <v>4127</v>
      </c>
      <c r="F1054" s="26">
        <v>44096</v>
      </c>
      <c r="H1054" s="90">
        <v>1.12724236114445</v>
      </c>
      <c r="I1054" s="90">
        <v>-4.9775999286794104</v>
      </c>
      <c r="J1054" s="90">
        <v>14.3141037406167</v>
      </c>
      <c r="K1054" s="97">
        <v>-0.39997374569793498</v>
      </c>
      <c r="L1054" s="90">
        <v>-5.9305362078739599</v>
      </c>
      <c r="M1054" s="90">
        <v>3.2159647898879502</v>
      </c>
    </row>
    <row r="1055" spans="2:13" x14ac:dyDescent="0.3">
      <c r="B1055" s="27" t="s">
        <v>1051</v>
      </c>
      <c r="C1055" s="62" t="s">
        <v>4571</v>
      </c>
      <c r="D1055" s="25" t="s">
        <v>4229</v>
      </c>
      <c r="E1055" s="25" t="s">
        <v>4092</v>
      </c>
      <c r="F1055" s="26">
        <v>44096</v>
      </c>
      <c r="H1055" s="90">
        <v>1.8380751846052601</v>
      </c>
      <c r="I1055" s="90">
        <v>-4.0997277163114596</v>
      </c>
      <c r="J1055" s="90">
        <v>8.6350265117362106</v>
      </c>
      <c r="K1055" s="97">
        <v>0.38602180920861401</v>
      </c>
      <c r="L1055" s="90">
        <v>-5.8655915534472998</v>
      </c>
      <c r="M1055" s="90">
        <v>-0.70952550368019696</v>
      </c>
    </row>
    <row r="1056" spans="2:13" x14ac:dyDescent="0.3">
      <c r="B1056" s="27" t="s">
        <v>1052</v>
      </c>
      <c r="C1056" s="62" t="s">
        <v>4572</v>
      </c>
      <c r="D1056" s="25" t="s">
        <v>4229</v>
      </c>
      <c r="E1056" s="25" t="s">
        <v>4088</v>
      </c>
      <c r="F1056" s="26">
        <v>44096</v>
      </c>
      <c r="H1056" s="90">
        <v>1.8451118385201</v>
      </c>
      <c r="I1056" s="90">
        <v>-3.9813761996811099</v>
      </c>
      <c r="J1056" s="90">
        <v>10.947128719097201</v>
      </c>
      <c r="K1056" s="97">
        <v>0.40225910470326198</v>
      </c>
      <c r="L1056" s="90">
        <v>-5.7813480437325797</v>
      </c>
      <c r="M1056" s="90">
        <v>0.63653167908341901</v>
      </c>
    </row>
    <row r="1057" spans="2:13" x14ac:dyDescent="0.3">
      <c r="B1057" s="27" t="s">
        <v>1053</v>
      </c>
      <c r="C1057" s="62" t="s">
        <v>4573</v>
      </c>
      <c r="D1057" s="25" t="s">
        <v>4229</v>
      </c>
      <c r="E1057" s="25" t="s">
        <v>4096</v>
      </c>
      <c r="F1057" s="26">
        <v>44096</v>
      </c>
      <c r="H1057" s="90">
        <v>1.8476204342732701</v>
      </c>
      <c r="I1057" s="90">
        <v>-3.9360671855320102</v>
      </c>
      <c r="J1057" s="90">
        <v>10.635645481670499</v>
      </c>
      <c r="K1057" s="97">
        <v>0.40986431304190801</v>
      </c>
      <c r="L1057" s="90">
        <v>-5.7514770130219404</v>
      </c>
      <c r="M1057" s="90">
        <v>0.65374726782465598</v>
      </c>
    </row>
    <row r="1058" spans="2:13" x14ac:dyDescent="0.3">
      <c r="B1058" s="27" t="s">
        <v>1054</v>
      </c>
      <c r="C1058" s="62" t="s">
        <v>4574</v>
      </c>
      <c r="D1058" s="25" t="s">
        <v>4229</v>
      </c>
      <c r="E1058" s="25" t="s">
        <v>4097</v>
      </c>
      <c r="F1058" s="26">
        <v>44096</v>
      </c>
      <c r="H1058" s="90">
        <v>1.85218527385587</v>
      </c>
      <c r="I1058" s="90">
        <v>-3.8585662702644199</v>
      </c>
      <c r="J1058" s="90">
        <v>12.628435881924799</v>
      </c>
      <c r="K1058" s="97">
        <v>0.41468662329862099</v>
      </c>
      <c r="L1058" s="90">
        <v>-5.6964728849416097</v>
      </c>
      <c r="M1058" s="90">
        <v>1.73424795375468</v>
      </c>
    </row>
    <row r="1059" spans="2:13" x14ac:dyDescent="0.3">
      <c r="B1059" s="27" t="s">
        <v>1055</v>
      </c>
      <c r="C1059" s="62" t="s">
        <v>4575</v>
      </c>
      <c r="D1059" s="25" t="s">
        <v>4229</v>
      </c>
      <c r="E1059" s="25" t="s">
        <v>4107</v>
      </c>
      <c r="F1059" s="26">
        <v>44096</v>
      </c>
      <c r="H1059" s="90">
        <v>1.8531126992456799</v>
      </c>
      <c r="I1059" s="90">
        <v>-3.76594914541784</v>
      </c>
      <c r="J1059" s="90">
        <v>13.826784470991701</v>
      </c>
      <c r="K1059" s="97">
        <v>0.42669465001381501</v>
      </c>
      <c r="L1059" s="90">
        <v>-5.6381170702516101</v>
      </c>
      <c r="M1059" s="90">
        <v>2.51892536034575</v>
      </c>
    </row>
    <row r="1060" spans="2:13" x14ac:dyDescent="0.3">
      <c r="B1060" s="27" t="s">
        <v>1056</v>
      </c>
      <c r="C1060" s="62" t="s">
        <v>4576</v>
      </c>
      <c r="D1060" s="25" t="s">
        <v>4229</v>
      </c>
      <c r="E1060" s="25" t="s">
        <v>4109</v>
      </c>
      <c r="F1060" s="26">
        <v>44096</v>
      </c>
      <c r="H1060" s="90">
        <v>1.84363046937506</v>
      </c>
      <c r="I1060" s="90">
        <v>-4.0859961007299699</v>
      </c>
      <c r="J1060" s="90">
        <v>8.7914472751435806</v>
      </c>
      <c r="K1060" s="97">
        <v>0.38965255444054497</v>
      </c>
      <c r="L1060" s="90">
        <v>-5.8540600744017901</v>
      </c>
      <c r="M1060" s="90">
        <v>-0.60096735660408696</v>
      </c>
    </row>
    <row r="1061" spans="2:13" x14ac:dyDescent="0.3">
      <c r="B1061" s="27" t="s">
        <v>1057</v>
      </c>
      <c r="C1061" s="62" t="s">
        <v>4577</v>
      </c>
      <c r="D1061" s="25" t="s">
        <v>4230</v>
      </c>
      <c r="E1061" s="25" t="s">
        <v>4093</v>
      </c>
      <c r="F1061" s="26">
        <v>44096</v>
      </c>
      <c r="H1061" s="90">
        <v>0.113180926564382</v>
      </c>
      <c r="I1061" s="90">
        <v>-3.3516976468490598</v>
      </c>
      <c r="J1061" s="90">
        <v>6.1252930892805999</v>
      </c>
      <c r="K1061" s="97">
        <v>-0.43269223806419199</v>
      </c>
      <c r="L1061" s="90">
        <v>-3.25214746089841</v>
      </c>
      <c r="M1061" s="90">
        <v>-0.34872670748882201</v>
      </c>
    </row>
    <row r="1062" spans="2:13" x14ac:dyDescent="0.3">
      <c r="B1062" s="27" t="s">
        <v>1058</v>
      </c>
      <c r="C1062" s="62" t="s">
        <v>4578</v>
      </c>
      <c r="D1062" s="25" t="s">
        <v>4230</v>
      </c>
      <c r="E1062" s="25" t="s">
        <v>4122</v>
      </c>
      <c r="F1062" s="26">
        <v>44096</v>
      </c>
      <c r="H1062" s="90">
        <v>0.10467970641912</v>
      </c>
      <c r="I1062" s="90">
        <v>-3.6140353438895501</v>
      </c>
      <c r="J1062" s="90"/>
      <c r="K1062" s="97">
        <v>-0.46651083912365698</v>
      </c>
      <c r="L1062" s="90">
        <v>-3.4327604379541299</v>
      </c>
      <c r="M1062" s="90"/>
    </row>
    <row r="1063" spans="2:13" x14ac:dyDescent="0.3">
      <c r="B1063" s="27" t="s">
        <v>1059</v>
      </c>
      <c r="C1063" s="62" t="s">
        <v>4579</v>
      </c>
      <c r="D1063" s="25" t="s">
        <v>4230</v>
      </c>
      <c r="E1063" s="25" t="s">
        <v>4123</v>
      </c>
      <c r="F1063" s="26">
        <v>44096</v>
      </c>
      <c r="H1063" s="90">
        <v>0.11076516457251299</v>
      </c>
      <c r="I1063" s="90">
        <v>-3.4262453991686899</v>
      </c>
      <c r="J1063" s="90">
        <v>5.1877552325095202</v>
      </c>
      <c r="K1063" s="97">
        <v>-0.44229144004930299</v>
      </c>
      <c r="L1063" s="90">
        <v>-3.3034522123671199</v>
      </c>
      <c r="M1063" s="90">
        <v>-0.98583565268199902</v>
      </c>
    </row>
    <row r="1064" spans="2:13" x14ac:dyDescent="0.3">
      <c r="B1064" s="27" t="s">
        <v>1060</v>
      </c>
      <c r="C1064" s="62" t="s">
        <v>4580</v>
      </c>
      <c r="D1064" s="25" t="s">
        <v>4230</v>
      </c>
      <c r="E1064" s="25" t="s">
        <v>4092</v>
      </c>
      <c r="F1064" s="26">
        <v>44096</v>
      </c>
      <c r="H1064" s="90">
        <v>-0.34057009552270801</v>
      </c>
      <c r="I1064" s="90">
        <v>-3.09208374956143</v>
      </c>
      <c r="J1064" s="90">
        <v>2.31344219719176</v>
      </c>
      <c r="K1064" s="97">
        <v>-0.75127635882381605</v>
      </c>
      <c r="L1064" s="90">
        <v>-3.2430368927634801</v>
      </c>
      <c r="M1064" s="90">
        <v>-3.7128366060642302</v>
      </c>
    </row>
    <row r="1065" spans="2:13" x14ac:dyDescent="0.3">
      <c r="B1065" s="27" t="s">
        <v>1061</v>
      </c>
      <c r="C1065" s="62" t="s">
        <v>4581</v>
      </c>
      <c r="D1065" s="25" t="s">
        <v>4230</v>
      </c>
      <c r="E1065" s="25" t="s">
        <v>4088</v>
      </c>
      <c r="F1065" s="26">
        <v>44096</v>
      </c>
      <c r="H1065" s="90">
        <v>-0.33703415947456999</v>
      </c>
      <c r="I1065" s="90">
        <v>-2.9818967484061401</v>
      </c>
      <c r="J1065" s="90">
        <v>3.66049452586594</v>
      </c>
      <c r="K1065" s="97">
        <v>-0.73718295279832102</v>
      </c>
      <c r="L1065" s="90">
        <v>-3.1674174425461401</v>
      </c>
      <c r="M1065" s="90">
        <v>-2.7988646298581399</v>
      </c>
    </row>
    <row r="1066" spans="2:13" x14ac:dyDescent="0.3">
      <c r="B1066" s="27" t="s">
        <v>1062</v>
      </c>
      <c r="C1066" s="62" t="s">
        <v>4582</v>
      </c>
      <c r="D1066" s="25" t="s">
        <v>4230</v>
      </c>
      <c r="E1066" s="25" t="s">
        <v>4173</v>
      </c>
      <c r="F1066" s="26">
        <v>44096</v>
      </c>
      <c r="H1066" s="90">
        <v>-0.334309000481881</v>
      </c>
      <c r="I1066" s="90">
        <v>-2.89700704543066</v>
      </c>
      <c r="J1066" s="90">
        <v>4.7090972564547</v>
      </c>
      <c r="K1066" s="97">
        <v>-0.72633554209460305</v>
      </c>
      <c r="L1066" s="90">
        <v>-3.1091726646991402</v>
      </c>
      <c r="M1066" s="90">
        <v>-2.08967265025422</v>
      </c>
    </row>
    <row r="1067" spans="2:13" x14ac:dyDescent="0.3">
      <c r="B1067" s="27" t="s">
        <v>1063</v>
      </c>
      <c r="C1067" s="62" t="s">
        <v>4583</v>
      </c>
      <c r="D1067" s="25" t="s">
        <v>4230</v>
      </c>
      <c r="E1067" s="25" t="s">
        <v>4094</v>
      </c>
      <c r="F1067" s="26">
        <v>44096</v>
      </c>
      <c r="H1067" s="90">
        <v>-0.33579850896785501</v>
      </c>
      <c r="I1067" s="90">
        <v>-2.9423724107800799</v>
      </c>
      <c r="J1067" s="90"/>
      <c r="K1067" s="97">
        <v>-0.73228081491833996</v>
      </c>
      <c r="L1067" s="90">
        <v>-3.1403554883581801</v>
      </c>
      <c r="M1067" s="90"/>
    </row>
    <row r="1068" spans="2:13" x14ac:dyDescent="0.3">
      <c r="B1068" s="27" t="s">
        <v>1064</v>
      </c>
      <c r="C1068" s="62" t="s">
        <v>4584</v>
      </c>
      <c r="D1068" s="25" t="s">
        <v>4230</v>
      </c>
      <c r="E1068" s="25" t="s">
        <v>4096</v>
      </c>
      <c r="F1068" s="26">
        <v>44096</v>
      </c>
      <c r="H1068" s="90">
        <v>-0.33675476115604402</v>
      </c>
      <c r="I1068" s="90">
        <v>-2.9733725452388202</v>
      </c>
      <c r="J1068" s="90">
        <v>3.76508362933237</v>
      </c>
      <c r="K1068" s="97">
        <v>-0.73608107431937198</v>
      </c>
      <c r="L1068" s="90">
        <v>-3.1615643149962098</v>
      </c>
      <c r="M1068" s="90">
        <v>-2.7280303580482701</v>
      </c>
    </row>
    <row r="1069" spans="2:13" x14ac:dyDescent="0.3">
      <c r="B1069" s="27" t="s">
        <v>1065</v>
      </c>
      <c r="C1069" s="62" t="s">
        <v>4585</v>
      </c>
      <c r="D1069" s="25" t="s">
        <v>4230</v>
      </c>
      <c r="E1069" s="25" t="s">
        <v>4108</v>
      </c>
      <c r="F1069" s="26">
        <v>44096</v>
      </c>
      <c r="H1069" s="90">
        <v>-0.33567094133104503</v>
      </c>
      <c r="I1069" s="90">
        <v>-2.9394576999948199</v>
      </c>
      <c r="J1069" s="90"/>
      <c r="K1069" s="97">
        <v>-0.73175705419998804</v>
      </c>
      <c r="L1069" s="90">
        <v>-3.1382987220240501</v>
      </c>
      <c r="M1069" s="90">
        <v>-2.4361122658774499</v>
      </c>
    </row>
    <row r="1070" spans="2:13" x14ac:dyDescent="0.3">
      <c r="B1070" s="27" t="s">
        <v>1066</v>
      </c>
      <c r="C1070" s="62" t="s">
        <v>4586</v>
      </c>
      <c r="D1070" s="25" t="s">
        <v>4230</v>
      </c>
      <c r="E1070" s="25" t="s">
        <v>4165</v>
      </c>
      <c r="F1070" s="26">
        <v>44096</v>
      </c>
      <c r="H1070" s="90">
        <v>-0.33784860188461602</v>
      </c>
      <c r="I1070" s="90">
        <v>-3.0073220057602201</v>
      </c>
      <c r="J1070" s="90">
        <v>3.4014646395007699</v>
      </c>
      <c r="K1070" s="97">
        <v>-0.74043339946001696</v>
      </c>
      <c r="L1070" s="90">
        <v>-3.1848690743572701</v>
      </c>
      <c r="M1070" s="90">
        <v>-3.01045878886725</v>
      </c>
    </row>
    <row r="1071" spans="2:13" x14ac:dyDescent="0.3">
      <c r="B1071" s="27" t="s">
        <v>1067</v>
      </c>
      <c r="C1071" s="62" t="s">
        <v>4587</v>
      </c>
      <c r="D1071" s="25" t="s">
        <v>4230</v>
      </c>
      <c r="E1071" s="25" t="s">
        <v>4110</v>
      </c>
      <c r="F1071" s="26">
        <v>44096</v>
      </c>
      <c r="H1071" s="90">
        <v>-0.33370619848938099</v>
      </c>
      <c r="I1071" s="90">
        <v>-2.8783223661776001</v>
      </c>
      <c r="J1071" s="90">
        <v>4.9951898496146896</v>
      </c>
      <c r="K1071" s="97">
        <v>-0.72393906038996603</v>
      </c>
      <c r="L1071" s="90">
        <v>-3.0963547193096002</v>
      </c>
      <c r="M1071" s="90">
        <v>-1.93300693044876</v>
      </c>
    </row>
    <row r="1072" spans="2:13" x14ac:dyDescent="0.3">
      <c r="B1072" s="27" t="s">
        <v>1068</v>
      </c>
      <c r="C1072" s="62" t="s">
        <v>4588</v>
      </c>
      <c r="D1072" s="25" t="s">
        <v>4231</v>
      </c>
      <c r="E1072" s="25" t="s">
        <v>4093</v>
      </c>
      <c r="F1072" s="26">
        <v>44096</v>
      </c>
      <c r="H1072" s="90">
        <v>-8.3709064347203793E-2</v>
      </c>
      <c r="I1072" s="90">
        <v>-0.94073323116390395</v>
      </c>
      <c r="J1072" s="90">
        <v>1.61264646249037</v>
      </c>
      <c r="K1072" s="97">
        <v>-0.10836492374437499</v>
      </c>
      <c r="L1072" s="90">
        <v>-1.08952286727799</v>
      </c>
      <c r="M1072" s="90">
        <v>3.0852009300360801</v>
      </c>
    </row>
    <row r="1073" spans="2:13" x14ac:dyDescent="0.3">
      <c r="B1073" s="27" t="s">
        <v>1069</v>
      </c>
      <c r="C1073" s="62" t="s">
        <v>4589</v>
      </c>
      <c r="D1073" s="25" t="s">
        <v>4231</v>
      </c>
      <c r="E1073" s="25" t="s">
        <v>4122</v>
      </c>
      <c r="F1073" s="26">
        <v>44096</v>
      </c>
      <c r="H1073" s="90">
        <v>-8.8910551312437705E-2</v>
      </c>
      <c r="I1073" s="90">
        <v>-1.10561523615615</v>
      </c>
      <c r="J1073" s="90"/>
      <c r="K1073" s="97">
        <v>-0.129163626297668</v>
      </c>
      <c r="L1073" s="90">
        <v>-1.2027384460452599</v>
      </c>
      <c r="M1073" s="90"/>
    </row>
    <row r="1074" spans="2:13" x14ac:dyDescent="0.3">
      <c r="B1074" s="27" t="s">
        <v>1070</v>
      </c>
      <c r="C1074" s="62" t="s">
        <v>4590</v>
      </c>
      <c r="D1074" s="25" t="s">
        <v>4231</v>
      </c>
      <c r="E1074" s="25" t="s">
        <v>4123</v>
      </c>
      <c r="F1074" s="26">
        <v>44096</v>
      </c>
      <c r="H1074" s="90">
        <v>-8.4527737271855599E-2</v>
      </c>
      <c r="I1074" s="90">
        <v>-0.96679246898929705</v>
      </c>
      <c r="J1074" s="90">
        <v>1.3056920519375099</v>
      </c>
      <c r="K1074" s="97">
        <v>-0.11164880106662201</v>
      </c>
      <c r="L1074" s="90">
        <v>-1.10741020553178</v>
      </c>
      <c r="M1074" s="90">
        <v>2.8600003923202202</v>
      </c>
    </row>
    <row r="1075" spans="2:13" x14ac:dyDescent="0.3">
      <c r="B1075" s="27" t="s">
        <v>1071</v>
      </c>
      <c r="C1075" s="62" t="s">
        <v>4591</v>
      </c>
      <c r="D1075" s="25" t="s">
        <v>4232</v>
      </c>
      <c r="E1075" s="25" t="s">
        <v>4092</v>
      </c>
      <c r="F1075" s="26">
        <v>44096</v>
      </c>
      <c r="H1075" s="90">
        <v>-0.19469179142106399</v>
      </c>
      <c r="I1075" s="90">
        <v>-1.19165361356863</v>
      </c>
      <c r="J1075" s="90">
        <v>0.46743850525672298</v>
      </c>
      <c r="K1075" s="97">
        <v>-0.136730608392099</v>
      </c>
      <c r="L1075" s="90">
        <v>-1.2919322990455799</v>
      </c>
      <c r="M1075" s="90">
        <v>0.45948214410600502</v>
      </c>
    </row>
    <row r="1076" spans="2:13" x14ac:dyDescent="0.3">
      <c r="B1076" s="27" t="s">
        <v>1072</v>
      </c>
      <c r="C1076" s="62" t="s">
        <v>4592</v>
      </c>
      <c r="D1076" s="25" t="s">
        <v>4232</v>
      </c>
      <c r="E1076" s="25" t="s">
        <v>4088</v>
      </c>
      <c r="F1076" s="26">
        <v>44096</v>
      </c>
      <c r="H1076" s="90">
        <v>-0.19304513207316601</v>
      </c>
      <c r="I1076" s="90">
        <v>-1.1398137679861999</v>
      </c>
      <c r="J1076" s="90">
        <v>1.0756212592241401</v>
      </c>
      <c r="K1076" s="97">
        <v>-0.130167734732822</v>
      </c>
      <c r="L1076" s="90">
        <v>-1.25632332383248</v>
      </c>
      <c r="M1076" s="90">
        <v>0.89831649511324896</v>
      </c>
    </row>
    <row r="1077" spans="2:13" x14ac:dyDescent="0.3">
      <c r="B1077" s="27" t="s">
        <v>1073</v>
      </c>
      <c r="C1077" s="62" t="s">
        <v>4593</v>
      </c>
      <c r="D1077" s="25" t="s">
        <v>4232</v>
      </c>
      <c r="E1077" s="25" t="s">
        <v>4173</v>
      </c>
      <c r="F1077" s="26">
        <v>44096</v>
      </c>
      <c r="H1077" s="90">
        <v>-0.19168459502907401</v>
      </c>
      <c r="I1077" s="90">
        <v>-1.0965609836603101</v>
      </c>
      <c r="J1077" s="90">
        <v>1.5857947917538699</v>
      </c>
      <c r="K1077" s="97">
        <v>-0.124713367495133</v>
      </c>
      <c r="L1077" s="90">
        <v>-1.22662798630699</v>
      </c>
      <c r="M1077" s="90">
        <v>1.2659517431529801</v>
      </c>
    </row>
    <row r="1078" spans="2:13" x14ac:dyDescent="0.3">
      <c r="B1078" s="27" t="s">
        <v>1074</v>
      </c>
      <c r="C1078" s="62" t="s">
        <v>4594</v>
      </c>
      <c r="D1078" s="25" t="s">
        <v>4232</v>
      </c>
      <c r="E1078" s="25" t="s">
        <v>4094</v>
      </c>
      <c r="F1078" s="26">
        <v>44096</v>
      </c>
      <c r="H1078" s="90">
        <v>-0.19320158226037201</v>
      </c>
      <c r="I1078" s="90">
        <v>-1.1427854329667799</v>
      </c>
      <c r="J1078" s="90"/>
      <c r="K1078" s="97">
        <v>-0.130748062565544</v>
      </c>
      <c r="L1078" s="90">
        <v>-1.25799498009656</v>
      </c>
      <c r="M1078" s="90"/>
    </row>
    <row r="1079" spans="2:13" x14ac:dyDescent="0.3">
      <c r="B1079" s="27" t="s">
        <v>1075</v>
      </c>
      <c r="C1079" s="62" t="s">
        <v>4595</v>
      </c>
      <c r="D1079" s="25" t="s">
        <v>4232</v>
      </c>
      <c r="E1079" s="25" t="s">
        <v>4096</v>
      </c>
      <c r="F1079" s="26">
        <v>44096</v>
      </c>
      <c r="H1079" s="90">
        <v>-0.192780257839331</v>
      </c>
      <c r="I1079" s="90">
        <v>-1.1311691921946501</v>
      </c>
      <c r="J1079" s="90">
        <v>1.1776168987125899</v>
      </c>
      <c r="K1079" s="97">
        <v>-0.129095628108189</v>
      </c>
      <c r="L1079" s="90">
        <v>-1.2503899956755</v>
      </c>
      <c r="M1079" s="90">
        <v>0.97188372019445501</v>
      </c>
    </row>
    <row r="1080" spans="2:13" x14ac:dyDescent="0.3">
      <c r="B1080" s="27" t="s">
        <v>1076</v>
      </c>
      <c r="C1080" s="62" t="s">
        <v>4596</v>
      </c>
      <c r="D1080" s="25" t="s">
        <v>4232</v>
      </c>
      <c r="E1080" s="25" t="s">
        <v>4108</v>
      </c>
      <c r="F1080" s="26">
        <v>44096</v>
      </c>
      <c r="H1080" s="90">
        <v>-0.19222155551688</v>
      </c>
      <c r="I1080" s="90">
        <v>-1.11384787714996</v>
      </c>
      <c r="J1080" s="90">
        <v>1.39909328681824</v>
      </c>
      <c r="K1080" s="97">
        <v>-0.126889139301056</v>
      </c>
      <c r="L1080" s="90">
        <v>-1.2384896970615999</v>
      </c>
      <c r="M1080" s="90">
        <v>1.1278890311587</v>
      </c>
    </row>
    <row r="1081" spans="2:13" x14ac:dyDescent="0.3">
      <c r="B1081" s="27" t="s">
        <v>1077</v>
      </c>
      <c r="C1081" s="62" t="s">
        <v>4597</v>
      </c>
      <c r="D1081" s="25" t="s">
        <v>4232</v>
      </c>
      <c r="E1081" s="25" t="s">
        <v>4165</v>
      </c>
      <c r="F1081" s="26">
        <v>44096</v>
      </c>
      <c r="H1081" s="90">
        <v>-0.193865864457621</v>
      </c>
      <c r="I1081" s="90">
        <v>-1.16573491686722</v>
      </c>
      <c r="J1081" s="90">
        <v>0.82312364538665905</v>
      </c>
      <c r="K1081" s="97">
        <v>-0.13345424085855501</v>
      </c>
      <c r="L1081" s="90">
        <v>-1.27413337831968</v>
      </c>
      <c r="M1081" s="90">
        <v>0.67877396104449905</v>
      </c>
    </row>
    <row r="1082" spans="2:13" x14ac:dyDescent="0.3">
      <c r="B1082" s="27" t="s">
        <v>1078</v>
      </c>
      <c r="C1082" s="62" t="s">
        <v>4598</v>
      </c>
      <c r="D1082" s="25" t="s">
        <v>4232</v>
      </c>
      <c r="E1082" s="25" t="s">
        <v>4110</v>
      </c>
      <c r="F1082" s="26">
        <v>44096</v>
      </c>
      <c r="H1082" s="90">
        <v>-0.19108570832031499</v>
      </c>
      <c r="I1082" s="90">
        <v>-1.07754251093866</v>
      </c>
      <c r="J1082" s="90">
        <v>1.86328816871537</v>
      </c>
      <c r="K1082" s="97">
        <v>-0.12231060154590501</v>
      </c>
      <c r="L1082" s="90">
        <v>-1.21356317886239</v>
      </c>
      <c r="M1082" s="90">
        <v>1.4279254073699099</v>
      </c>
    </row>
    <row r="1083" spans="2:13" x14ac:dyDescent="0.3">
      <c r="B1083" s="27" t="s">
        <v>1079</v>
      </c>
      <c r="C1083" s="62" t="s">
        <v>4599</v>
      </c>
      <c r="D1083" s="25" t="s">
        <v>4233</v>
      </c>
      <c r="E1083" s="25" t="s">
        <v>4092</v>
      </c>
      <c r="F1083" s="26">
        <v>44096</v>
      </c>
      <c r="H1083" s="90">
        <v>-0.108315289253369</v>
      </c>
      <c r="I1083" s="90">
        <v>-0.480836951919628</v>
      </c>
      <c r="J1083" s="90">
        <v>-1.2057349056704001</v>
      </c>
      <c r="K1083" s="97">
        <v>-9.3194878900249006E-3</v>
      </c>
      <c r="L1083" s="90">
        <v>-0.77372760024445597</v>
      </c>
      <c r="M1083" s="90">
        <v>1.1480658113214299</v>
      </c>
    </row>
    <row r="1084" spans="2:13" x14ac:dyDescent="0.3">
      <c r="B1084" s="27" t="s">
        <v>1080</v>
      </c>
      <c r="C1084" s="62" t="s">
        <v>4600</v>
      </c>
      <c r="D1084" s="25" t="s">
        <v>4233</v>
      </c>
      <c r="E1084" s="25" t="s">
        <v>4088</v>
      </c>
      <c r="F1084" s="26">
        <v>44096</v>
      </c>
      <c r="H1084" s="90">
        <v>-0.10613325530357499</v>
      </c>
      <c r="I1084" s="90">
        <v>-0.41119813495242902</v>
      </c>
      <c r="J1084" s="90">
        <v>-0.40738038251220099</v>
      </c>
      <c r="K1084" s="97">
        <v>-5.7328124967170901E-4</v>
      </c>
      <c r="L1084" s="90">
        <v>-0.72598908236614101</v>
      </c>
      <c r="M1084" s="90">
        <v>1.73777614254504</v>
      </c>
    </row>
    <row r="1085" spans="2:13" x14ac:dyDescent="0.3">
      <c r="B1085" s="27" t="s">
        <v>1081</v>
      </c>
      <c r="C1085" s="62" t="s">
        <v>4601</v>
      </c>
      <c r="D1085" s="25" t="s">
        <v>4233</v>
      </c>
      <c r="E1085" s="25" t="s">
        <v>4173</v>
      </c>
      <c r="F1085" s="26">
        <v>44096</v>
      </c>
      <c r="H1085" s="90">
        <v>-0.105868802620535</v>
      </c>
      <c r="I1085" s="90">
        <v>-0.40250123320220199</v>
      </c>
      <c r="J1085" s="90">
        <v>-0.30684691682836301</v>
      </c>
      <c r="K1085" s="97">
        <v>5.0713206292130096E-4</v>
      </c>
      <c r="L1085" s="90">
        <v>-0.72003640862021701</v>
      </c>
      <c r="M1085" s="90">
        <v>1.8119362102879699</v>
      </c>
    </row>
    <row r="1086" spans="2:13" x14ac:dyDescent="0.3">
      <c r="B1086" s="27" t="s">
        <v>1082</v>
      </c>
      <c r="C1086" s="62" t="s">
        <v>4602</v>
      </c>
      <c r="D1086" s="25" t="s">
        <v>4233</v>
      </c>
      <c r="E1086" s="25" t="s">
        <v>4094</v>
      </c>
      <c r="F1086" s="26">
        <v>44096</v>
      </c>
      <c r="H1086" s="90">
        <v>-0.106673411937663</v>
      </c>
      <c r="I1086" s="90">
        <v>-0.346830951184529</v>
      </c>
      <c r="J1086" s="90"/>
      <c r="K1086" s="97">
        <v>-4.48059390691924E-3</v>
      </c>
      <c r="L1086" s="90">
        <v>-0.68944990180170895</v>
      </c>
      <c r="M1086" s="90"/>
    </row>
    <row r="1087" spans="2:13" x14ac:dyDescent="0.3">
      <c r="B1087" s="27" t="s">
        <v>1083</v>
      </c>
      <c r="C1087" s="62" t="s">
        <v>4603</v>
      </c>
      <c r="D1087" s="25" t="s">
        <v>4233</v>
      </c>
      <c r="E1087" s="25" t="s">
        <v>4096</v>
      </c>
      <c r="F1087" s="26">
        <v>44096</v>
      </c>
      <c r="H1087" s="90">
        <v>-0.106403990412218</v>
      </c>
      <c r="I1087" s="90">
        <v>-0.419913872792677</v>
      </c>
      <c r="J1087" s="90">
        <v>-0.50738833851937704</v>
      </c>
      <c r="K1087" s="97">
        <v>-1.6724984561733399E-3</v>
      </c>
      <c r="L1087" s="90">
        <v>-0.73196985440517903</v>
      </c>
      <c r="M1087" s="90">
        <v>1.66397841785511</v>
      </c>
    </row>
    <row r="1088" spans="2:13" x14ac:dyDescent="0.3">
      <c r="B1088" s="27" t="s">
        <v>1084</v>
      </c>
      <c r="C1088" s="62" t="s">
        <v>4604</v>
      </c>
      <c r="D1088" s="25" t="s">
        <v>4233</v>
      </c>
      <c r="E1088" s="25" t="s">
        <v>4108</v>
      </c>
      <c r="F1088" s="26">
        <v>44096</v>
      </c>
      <c r="H1088" s="90">
        <v>-0.10585674181129399</v>
      </c>
      <c r="I1088" s="90">
        <v>-0.40247057650049101</v>
      </c>
      <c r="J1088" s="90">
        <v>-0.28963440090592502</v>
      </c>
      <c r="K1088" s="97">
        <v>5.2970553952036404E-4</v>
      </c>
      <c r="L1088" s="90">
        <v>-0.72000750533334201</v>
      </c>
      <c r="M1088" s="90">
        <v>1.8210242558780001</v>
      </c>
    </row>
    <row r="1089" spans="2:13" x14ac:dyDescent="0.3">
      <c r="B1089" s="27" t="s">
        <v>1085</v>
      </c>
      <c r="C1089" s="62" t="s">
        <v>4605</v>
      </c>
      <c r="D1089" s="25" t="s">
        <v>4233</v>
      </c>
      <c r="E1089" s="25" t="s">
        <v>4165</v>
      </c>
      <c r="F1089" s="26">
        <v>44096</v>
      </c>
      <c r="H1089" s="90">
        <v>-0.107223399118084</v>
      </c>
      <c r="I1089" s="90">
        <v>-0.44601698973565401</v>
      </c>
      <c r="J1089" s="90">
        <v>-0.756137162625237</v>
      </c>
      <c r="K1089" s="97">
        <v>-4.9555143050383802E-3</v>
      </c>
      <c r="L1089" s="90">
        <v>-0.74986106765209104</v>
      </c>
      <c r="M1089" s="90">
        <v>1.4425909088458899</v>
      </c>
    </row>
    <row r="1090" spans="2:13" x14ac:dyDescent="0.3">
      <c r="B1090" s="27" t="s">
        <v>1086</v>
      </c>
      <c r="C1090" s="62" t="s">
        <v>4606</v>
      </c>
      <c r="D1090" s="25" t="s">
        <v>4233</v>
      </c>
      <c r="E1090" s="25" t="s">
        <v>4110</v>
      </c>
      <c r="F1090" s="26">
        <v>44096</v>
      </c>
      <c r="H1090" s="90">
        <v>-0.10525804718781701</v>
      </c>
      <c r="I1090" s="90">
        <v>-0.38333383818098798</v>
      </c>
      <c r="J1090" s="90">
        <v>-3.45192861459509E-2</v>
      </c>
      <c r="K1090" s="97">
        <v>2.9179676857893399E-3</v>
      </c>
      <c r="L1090" s="90">
        <v>-0.70689559188394901</v>
      </c>
      <c r="M1090" s="90">
        <v>1.9748032087591101</v>
      </c>
    </row>
    <row r="1091" spans="2:13" x14ac:dyDescent="0.3">
      <c r="B1091" s="27" t="s">
        <v>1087</v>
      </c>
      <c r="C1091" s="62" t="s">
        <v>4607</v>
      </c>
      <c r="D1091" s="25" t="s">
        <v>4234</v>
      </c>
      <c r="E1091" s="25" t="s">
        <v>4092</v>
      </c>
      <c r="F1091" s="26">
        <v>44096</v>
      </c>
      <c r="H1091" s="90">
        <v>-0.32873560176085398</v>
      </c>
      <c r="I1091" s="90">
        <v>-1.83075785917026</v>
      </c>
      <c r="J1091" s="90">
        <v>0.60529233451234199</v>
      </c>
      <c r="K1091" s="97">
        <v>-0.40598049363325101</v>
      </c>
      <c r="L1091" s="90">
        <v>-1.86659537112064</v>
      </c>
      <c r="M1091" s="90">
        <v>-0.835149588965578</v>
      </c>
    </row>
    <row r="1092" spans="2:13" x14ac:dyDescent="0.3">
      <c r="B1092" s="27" t="s">
        <v>1088</v>
      </c>
      <c r="C1092" s="62" t="s">
        <v>4608</v>
      </c>
      <c r="D1092" s="25" t="s">
        <v>4234</v>
      </c>
      <c r="E1092" s="25" t="s">
        <v>4088</v>
      </c>
      <c r="F1092" s="26">
        <v>44096</v>
      </c>
      <c r="H1092" s="90">
        <v>-0.32655642280587899</v>
      </c>
      <c r="I1092" s="90">
        <v>-1.76207583090218</v>
      </c>
      <c r="J1092" s="90">
        <v>1.41830358679726</v>
      </c>
      <c r="K1092" s="97">
        <v>-0.397277170577581</v>
      </c>
      <c r="L1092" s="90">
        <v>-1.81940336005937</v>
      </c>
      <c r="M1092" s="90">
        <v>-0.25699366506159999</v>
      </c>
    </row>
    <row r="1093" spans="2:13" x14ac:dyDescent="0.3">
      <c r="B1093" s="27" t="s">
        <v>1089</v>
      </c>
      <c r="C1093" s="62" t="s">
        <v>4609</v>
      </c>
      <c r="D1093" s="25" t="s">
        <v>4234</v>
      </c>
      <c r="E1093" s="25" t="s">
        <v>4173</v>
      </c>
      <c r="F1093" s="26">
        <v>44096</v>
      </c>
      <c r="H1093" s="90">
        <v>-0.32437737290820201</v>
      </c>
      <c r="I1093" s="90">
        <v>-1.69332063651382</v>
      </c>
      <c r="J1093" s="90">
        <v>2.23823428041214</v>
      </c>
      <c r="K1093" s="97">
        <v>-0.38856670053064601</v>
      </c>
      <c r="L1093" s="90">
        <v>-1.7721687181619901</v>
      </c>
      <c r="M1093" s="90">
        <v>0.32479760338901498</v>
      </c>
    </row>
    <row r="1094" spans="2:13" x14ac:dyDescent="0.3">
      <c r="B1094" s="27" t="s">
        <v>1090</v>
      </c>
      <c r="C1094" s="62" t="s">
        <v>4610</v>
      </c>
      <c r="D1094" s="25" t="s">
        <v>4234</v>
      </c>
      <c r="E1094" s="25" t="s">
        <v>4094</v>
      </c>
      <c r="F1094" s="26">
        <v>44096</v>
      </c>
      <c r="H1094" s="90">
        <v>-0.32599071828372</v>
      </c>
      <c r="I1094" s="90">
        <v>-1.7426389016691199</v>
      </c>
      <c r="J1094" s="90"/>
      <c r="K1094" s="97">
        <v>-0.39501329001723201</v>
      </c>
      <c r="L1094" s="90">
        <v>-1.8061406968627101</v>
      </c>
      <c r="M1094" s="90"/>
    </row>
    <row r="1095" spans="2:13" x14ac:dyDescent="0.3">
      <c r="B1095" s="27" t="s">
        <v>1091</v>
      </c>
      <c r="C1095" s="62" t="s">
        <v>4611</v>
      </c>
      <c r="D1095" s="25" t="s">
        <v>4234</v>
      </c>
      <c r="E1095" s="25" t="s">
        <v>4096</v>
      </c>
      <c r="F1095" s="26">
        <v>44096</v>
      </c>
      <c r="H1095" s="90">
        <v>-0.32628373301122299</v>
      </c>
      <c r="I1095" s="90">
        <v>-1.753485727113</v>
      </c>
      <c r="J1095" s="90">
        <v>1.52057556388172</v>
      </c>
      <c r="K1095" s="97">
        <v>-0.39618702530788102</v>
      </c>
      <c r="L1095" s="90">
        <v>-1.81349331542151</v>
      </c>
      <c r="M1095" s="90">
        <v>-0.18436192976878399</v>
      </c>
    </row>
    <row r="1096" spans="2:13" x14ac:dyDescent="0.3">
      <c r="B1096" s="27" t="s">
        <v>1092</v>
      </c>
      <c r="C1096" s="62" t="s">
        <v>4612</v>
      </c>
      <c r="D1096" s="25" t="s">
        <v>4234</v>
      </c>
      <c r="E1096" s="25" t="s">
        <v>4108</v>
      </c>
      <c r="F1096" s="26">
        <v>44096</v>
      </c>
      <c r="H1096" s="90">
        <v>-0.32547105729463499</v>
      </c>
      <c r="I1096" s="90">
        <v>-1.72767474805369</v>
      </c>
      <c r="J1096" s="90">
        <v>1.8451911322699699</v>
      </c>
      <c r="K1096" s="97">
        <v>-0.39291264347411903</v>
      </c>
      <c r="L1096" s="90">
        <v>-1.79577940934905</v>
      </c>
      <c r="M1096" s="90">
        <v>4.2508369551796897E-2</v>
      </c>
    </row>
    <row r="1097" spans="2:13" x14ac:dyDescent="0.3">
      <c r="B1097" s="27" t="s">
        <v>1093</v>
      </c>
      <c r="C1097" s="62" t="s">
        <v>4613</v>
      </c>
      <c r="D1097" s="25" t="s">
        <v>4234</v>
      </c>
      <c r="E1097" s="25" t="s">
        <v>4110</v>
      </c>
      <c r="F1097" s="26">
        <v>44096</v>
      </c>
      <c r="H1097" s="90">
        <v>-0.32377846391682402</v>
      </c>
      <c r="I1097" s="90">
        <v>-1.6744172172366201</v>
      </c>
      <c r="J1097" s="90">
        <v>2.5175608063364101</v>
      </c>
      <c r="K1097" s="97">
        <v>-0.38616871288468202</v>
      </c>
      <c r="L1097" s="90">
        <v>-1.7591774786524199</v>
      </c>
      <c r="M1097" s="90">
        <v>0.48529946634516802</v>
      </c>
    </row>
    <row r="1098" spans="2:13" x14ac:dyDescent="0.3">
      <c r="B1098" s="27" t="s">
        <v>1094</v>
      </c>
      <c r="C1098" s="62" t="s">
        <v>4614</v>
      </c>
      <c r="D1098" s="25" t="s">
        <v>4235</v>
      </c>
      <c r="E1098" s="25" t="s">
        <v>4093</v>
      </c>
      <c r="F1098" s="26">
        <v>44096</v>
      </c>
      <c r="H1098" s="90">
        <v>-5.8427045041753403E-2</v>
      </c>
      <c r="I1098" s="90">
        <v>-0.139444300657487</v>
      </c>
      <c r="J1098" s="90">
        <v>0.84798522475466598</v>
      </c>
      <c r="K1098" s="97">
        <v>1.08533218735829E-2</v>
      </c>
      <c r="L1098" s="90">
        <v>-0.71933605513550003</v>
      </c>
      <c r="M1098" s="90">
        <v>3.7183886495768101</v>
      </c>
    </row>
    <row r="1099" spans="2:13" x14ac:dyDescent="0.3">
      <c r="B1099" s="27" t="s">
        <v>1095</v>
      </c>
      <c r="C1099" s="62" t="s">
        <v>4615</v>
      </c>
      <c r="D1099" s="25" t="s">
        <v>4235</v>
      </c>
      <c r="E1099" s="25" t="s">
        <v>4121</v>
      </c>
      <c r="F1099" s="26">
        <v>44096</v>
      </c>
      <c r="H1099" s="90">
        <v>-5.5689284090476597E-2</v>
      </c>
      <c r="I1099" s="90">
        <v>-5.1851280841219698E-2</v>
      </c>
      <c r="J1099" s="90"/>
      <c r="K1099" s="97">
        <v>2.1811209626321201E-2</v>
      </c>
      <c r="L1099" s="90">
        <v>-0.65946794047704305</v>
      </c>
      <c r="M1099" s="90">
        <v>4.4770378017347001</v>
      </c>
    </row>
    <row r="1100" spans="2:13" x14ac:dyDescent="0.3">
      <c r="B1100" s="27" t="s">
        <v>1096</v>
      </c>
      <c r="C1100" s="62" t="s">
        <v>4616</v>
      </c>
      <c r="D1100" s="25" t="s">
        <v>4235</v>
      </c>
      <c r="E1100" s="25" t="s">
        <v>4138</v>
      </c>
      <c r="F1100" s="26">
        <v>44096</v>
      </c>
      <c r="H1100" s="90">
        <v>-5.7332821143063498E-2</v>
      </c>
      <c r="I1100" s="90">
        <v>-0.104418974569853</v>
      </c>
      <c r="J1100" s="90">
        <v>1.2555181649077001</v>
      </c>
      <c r="K1100" s="97">
        <v>1.52359802086721E-2</v>
      </c>
      <c r="L1100" s="90">
        <v>-0.69539309206447797</v>
      </c>
      <c r="M1100" s="90">
        <v>4.02118918118504</v>
      </c>
    </row>
    <row r="1101" spans="2:13" x14ac:dyDescent="0.3">
      <c r="B1101" s="27" t="s">
        <v>1097</v>
      </c>
      <c r="C1101" s="62" t="s">
        <v>4617</v>
      </c>
      <c r="D1101" s="25" t="s">
        <v>4235</v>
      </c>
      <c r="E1101" s="25" t="s">
        <v>4122</v>
      </c>
      <c r="F1101" s="26">
        <v>44096</v>
      </c>
      <c r="H1101" s="90">
        <v>-6.0893660793226403E-2</v>
      </c>
      <c r="I1101" s="90">
        <v>-0.21821889540660799</v>
      </c>
      <c r="J1101" s="90"/>
      <c r="K1101" s="97">
        <v>9.8256205092184202E-4</v>
      </c>
      <c r="L1101" s="90">
        <v>-0.77318929825196403</v>
      </c>
      <c r="M1101" s="90"/>
    </row>
    <row r="1102" spans="2:13" x14ac:dyDescent="0.3">
      <c r="B1102" s="27" t="s">
        <v>1098</v>
      </c>
      <c r="C1102" s="62" t="s">
        <v>4618</v>
      </c>
      <c r="D1102" s="25" t="s">
        <v>4235</v>
      </c>
      <c r="E1102" s="25" t="s">
        <v>4123</v>
      </c>
      <c r="F1102" s="26">
        <v>44096</v>
      </c>
      <c r="H1102" s="90">
        <v>-6.0252078947087298E-2</v>
      </c>
      <c r="I1102" s="90">
        <v>-0.19774213033088001</v>
      </c>
      <c r="J1102" s="90">
        <v>0.17305271012446599</v>
      </c>
      <c r="K1102" s="97">
        <v>3.5517854485078702E-3</v>
      </c>
      <c r="L1102" s="90">
        <v>-0.75918666925645095</v>
      </c>
      <c r="M1102" s="90">
        <v>3.2161697779884002</v>
      </c>
    </row>
    <row r="1103" spans="2:13" x14ac:dyDescent="0.3">
      <c r="B1103" s="27" t="s">
        <v>1099</v>
      </c>
      <c r="C1103" s="62" t="s">
        <v>4619</v>
      </c>
      <c r="D1103" s="25" t="s">
        <v>4236</v>
      </c>
      <c r="E1103" s="25" t="s">
        <v>4153</v>
      </c>
      <c r="F1103" s="26">
        <v>44096</v>
      </c>
      <c r="H1103" s="90">
        <v>-1.9822684680548298E-2</v>
      </c>
      <c r="I1103" s="90">
        <v>0.31785129194759099</v>
      </c>
      <c r="J1103" s="90">
        <v>5.2876513043884197</v>
      </c>
      <c r="K1103" s="97">
        <v>0.114193792796868</v>
      </c>
      <c r="L1103" s="90">
        <v>-0.31927493691910103</v>
      </c>
      <c r="M1103" s="90">
        <v>3.2958291720205999</v>
      </c>
    </row>
    <row r="1104" spans="2:13" x14ac:dyDescent="0.3">
      <c r="B1104" s="27" t="s">
        <v>1100</v>
      </c>
      <c r="C1104" s="62" t="s">
        <v>4620</v>
      </c>
      <c r="D1104" s="25" t="s">
        <v>4237</v>
      </c>
      <c r="E1104" s="25" t="s">
        <v>4153</v>
      </c>
      <c r="F1104" s="26">
        <v>44096</v>
      </c>
      <c r="H1104" s="90">
        <v>-0.315177295760805</v>
      </c>
      <c r="I1104" s="90">
        <v>-9.1905155264685199</v>
      </c>
      <c r="J1104" s="90">
        <v>-26.993898855755099</v>
      </c>
      <c r="K1104" s="97">
        <v>-2.9934182801298399</v>
      </c>
      <c r="L1104" s="90">
        <v>-3.7456154379469799</v>
      </c>
      <c r="M1104" s="90">
        <v>-21.829999935027399</v>
      </c>
    </row>
    <row r="1105" spans="2:13" x14ac:dyDescent="0.3">
      <c r="B1105" s="27" t="s">
        <v>1101</v>
      </c>
      <c r="C1105" s="62" t="s">
        <v>4621</v>
      </c>
      <c r="D1105" s="25" t="s">
        <v>4238</v>
      </c>
      <c r="E1105" s="25" t="s">
        <v>4153</v>
      </c>
      <c r="F1105" s="26">
        <v>44096</v>
      </c>
      <c r="H1105" s="90">
        <v>-1.04976250440814E-2</v>
      </c>
      <c r="I1105" s="90">
        <v>-8.8400281502836204</v>
      </c>
      <c r="J1105" s="90">
        <v>-33.388454597909003</v>
      </c>
      <c r="K1105" s="97">
        <v>-1.8423558459289799</v>
      </c>
      <c r="L1105" s="90">
        <v>-6.12420134930289</v>
      </c>
      <c r="M1105" s="90">
        <v>-21.256985768821298</v>
      </c>
    </row>
    <row r="1106" spans="2:13" x14ac:dyDescent="0.3">
      <c r="B1106" s="27" t="s">
        <v>1102</v>
      </c>
      <c r="C1106" s="62" t="s">
        <v>4622</v>
      </c>
      <c r="D1106" s="25" t="s">
        <v>4239</v>
      </c>
      <c r="E1106" s="25" t="s">
        <v>4092</v>
      </c>
      <c r="F1106" s="26">
        <v>44096</v>
      </c>
      <c r="H1106" s="90">
        <v>-0.66451193270040698</v>
      </c>
      <c r="I1106" s="90">
        <v>-1.5265274545527101</v>
      </c>
      <c r="J1106" s="90">
        <v>22.986775330355201</v>
      </c>
      <c r="K1106" s="97">
        <v>-0.35649650344566902</v>
      </c>
      <c r="L1106" s="90">
        <v>-2.4545942971599302</v>
      </c>
      <c r="M1106" s="90">
        <v>8.1059374291798996</v>
      </c>
    </row>
    <row r="1107" spans="2:13" x14ac:dyDescent="0.3">
      <c r="B1107" s="27" t="s">
        <v>1103</v>
      </c>
      <c r="C1107" s="62" t="s">
        <v>4623</v>
      </c>
      <c r="D1107" s="25" t="s">
        <v>4239</v>
      </c>
      <c r="E1107" s="25" t="s">
        <v>4188</v>
      </c>
      <c r="F1107" s="26">
        <v>44096</v>
      </c>
      <c r="H1107" s="90">
        <v>-0.66005974940708301</v>
      </c>
      <c r="I1107" s="90">
        <v>-1.3851252570930199</v>
      </c>
      <c r="J1107" s="90">
        <v>25.034645803680199</v>
      </c>
      <c r="K1107" s="97">
        <v>-0.33862118634715399</v>
      </c>
      <c r="L1107" s="90">
        <v>-2.3583207392221102</v>
      </c>
      <c r="M1107" s="90">
        <v>9.4031060105480702</v>
      </c>
    </row>
    <row r="1108" spans="2:13" x14ac:dyDescent="0.3">
      <c r="B1108" s="27" t="s">
        <v>1104</v>
      </c>
      <c r="C1108" s="62" t="s">
        <v>4624</v>
      </c>
      <c r="D1108" s="25" t="s">
        <v>4239</v>
      </c>
      <c r="E1108" s="25" t="s">
        <v>4189</v>
      </c>
      <c r="F1108" s="26">
        <v>44096</v>
      </c>
      <c r="H1108" s="90">
        <v>-0.66418589485692803</v>
      </c>
      <c r="I1108" s="90">
        <v>-1.51628134299244</v>
      </c>
      <c r="J1108" s="90">
        <v>23.134154498809899</v>
      </c>
      <c r="K1108" s="97">
        <v>-0.35519325219865999</v>
      </c>
      <c r="L1108" s="90">
        <v>-2.4476138671161598</v>
      </c>
      <c r="M1108" s="90">
        <v>8.1994824717257906</v>
      </c>
    </row>
    <row r="1109" spans="2:13" x14ac:dyDescent="0.3">
      <c r="B1109" s="27" t="s">
        <v>1105</v>
      </c>
      <c r="C1109" s="62" t="s">
        <v>4625</v>
      </c>
      <c r="D1109" s="25" t="s">
        <v>4239</v>
      </c>
      <c r="E1109" s="25" t="s">
        <v>4094</v>
      </c>
      <c r="F1109" s="26">
        <v>44096</v>
      </c>
      <c r="H1109" s="90">
        <v>-0.65733984074540797</v>
      </c>
      <c r="I1109" s="90">
        <v>-1.2987933406293499</v>
      </c>
      <c r="J1109" s="90">
        <v>26.3002372256014</v>
      </c>
      <c r="K1109" s="97">
        <v>-0.327714746072161</v>
      </c>
      <c r="L1109" s="90">
        <v>-2.29955851373234</v>
      </c>
      <c r="M1109" s="90">
        <v>10.201818134562901</v>
      </c>
    </row>
    <row r="1110" spans="2:13" x14ac:dyDescent="0.3">
      <c r="B1110" s="27" t="s">
        <v>1106</v>
      </c>
      <c r="C1110" s="62" t="s">
        <v>4626</v>
      </c>
      <c r="D1110" s="25" t="s">
        <v>4239</v>
      </c>
      <c r="E1110" s="25" t="s">
        <v>4190</v>
      </c>
      <c r="F1110" s="26">
        <v>44096</v>
      </c>
      <c r="H1110" s="90">
        <v>-0.65194043672818203</v>
      </c>
      <c r="I1110" s="90">
        <v>-1.12697532986203</v>
      </c>
      <c r="J1110" s="90">
        <v>28.853817309573099</v>
      </c>
      <c r="K1110" s="97">
        <v>-0.30605075744460902</v>
      </c>
      <c r="L1110" s="90">
        <v>-2.1826673068062501</v>
      </c>
      <c r="M1110" s="90">
        <v>11.8066447737947</v>
      </c>
    </row>
    <row r="1111" spans="2:13" x14ac:dyDescent="0.3">
      <c r="B1111" s="27" t="s">
        <v>1107</v>
      </c>
      <c r="C1111" s="62" t="s">
        <v>4627</v>
      </c>
      <c r="D1111" s="25" t="s">
        <v>4240</v>
      </c>
      <c r="E1111" s="25" t="s">
        <v>4092</v>
      </c>
      <c r="F1111" s="26">
        <v>44096</v>
      </c>
      <c r="H1111" s="90">
        <v>-0.69758563258801598</v>
      </c>
      <c r="I1111" s="90">
        <v>-2.12805863047834</v>
      </c>
      <c r="J1111" s="90">
        <v>13.443431772073399</v>
      </c>
      <c r="K1111" s="97">
        <v>-0.89225849433205395</v>
      </c>
      <c r="L1111" s="90">
        <v>-2.78845789916886</v>
      </c>
      <c r="M1111" s="90">
        <v>-1.29741495402413</v>
      </c>
    </row>
    <row r="1112" spans="2:13" x14ac:dyDescent="0.3">
      <c r="B1112" s="27" t="s">
        <v>1108</v>
      </c>
      <c r="C1112" s="62" t="s">
        <v>4628</v>
      </c>
      <c r="D1112" s="25" t="s">
        <v>4240</v>
      </c>
      <c r="E1112" s="25" t="s">
        <v>4188</v>
      </c>
      <c r="F1112" s="26">
        <v>44096</v>
      </c>
      <c r="H1112" s="90">
        <v>-0.69448941176233303</v>
      </c>
      <c r="I1112" s="90">
        <v>-2.0303605575463699</v>
      </c>
      <c r="J1112" s="90">
        <v>14.7535920543305</v>
      </c>
      <c r="K1112" s="97">
        <v>-0.87990438951237604</v>
      </c>
      <c r="L1112" s="90">
        <v>-2.7217528884648301</v>
      </c>
      <c r="M1112" s="90">
        <v>-0.47539470742776802</v>
      </c>
    </row>
    <row r="1113" spans="2:13" x14ac:dyDescent="0.3">
      <c r="B1113" s="27" t="s">
        <v>1109</v>
      </c>
      <c r="C1113" s="62" t="s">
        <v>4629</v>
      </c>
      <c r="D1113" s="25" t="s">
        <v>4240</v>
      </c>
      <c r="E1113" s="25" t="s">
        <v>4189</v>
      </c>
      <c r="F1113" s="26">
        <v>44096</v>
      </c>
      <c r="H1113" s="90">
        <v>-0.69726599176647097</v>
      </c>
      <c r="I1113" s="90">
        <v>-2.1178695360504198</v>
      </c>
      <c r="J1113" s="90">
        <v>13.579385764576701</v>
      </c>
      <c r="K1113" s="97">
        <v>-0.89096920382871803</v>
      </c>
      <c r="L1113" s="90">
        <v>-2.7814993873107601</v>
      </c>
      <c r="M1113" s="90">
        <v>-1.21200348548882</v>
      </c>
    </row>
    <row r="1114" spans="2:13" x14ac:dyDescent="0.3">
      <c r="B1114" s="27" t="s">
        <v>1110</v>
      </c>
      <c r="C1114" s="62" t="s">
        <v>4630</v>
      </c>
      <c r="D1114" s="25" t="s">
        <v>4240</v>
      </c>
      <c r="E1114" s="25" t="s">
        <v>4094</v>
      </c>
      <c r="F1114" s="26">
        <v>44096</v>
      </c>
      <c r="H1114" s="90">
        <v>-0.69041751721670197</v>
      </c>
      <c r="I1114" s="90">
        <v>-1.9016984329937301</v>
      </c>
      <c r="J1114" s="90">
        <v>16.500003868888601</v>
      </c>
      <c r="K1114" s="97">
        <v>-0.86362727060986799</v>
      </c>
      <c r="L1114" s="90">
        <v>-2.6339376314353999</v>
      </c>
      <c r="M1114" s="90">
        <v>0.61628377279703295</v>
      </c>
    </row>
    <row r="1115" spans="2:13" x14ac:dyDescent="0.3">
      <c r="B1115" s="27" t="s">
        <v>1111</v>
      </c>
      <c r="C1115" s="62" t="s">
        <v>4631</v>
      </c>
      <c r="D1115" s="25" t="s">
        <v>4240</v>
      </c>
      <c r="E1115" s="25" t="s">
        <v>4190</v>
      </c>
      <c r="F1115" s="26">
        <v>44096</v>
      </c>
      <c r="H1115" s="90">
        <v>0</v>
      </c>
      <c r="I1115" s="90">
        <v>0</v>
      </c>
      <c r="J1115" s="90">
        <v>5.4328356429323303</v>
      </c>
      <c r="K1115" s="97">
        <v>0</v>
      </c>
      <c r="L1115" s="90">
        <v>0</v>
      </c>
      <c r="M1115" s="90">
        <v>2.4261905233288399</v>
      </c>
    </row>
    <row r="1116" spans="2:13" x14ac:dyDescent="0.3">
      <c r="B1116" s="27" t="s">
        <v>1112</v>
      </c>
      <c r="C1116" s="62" t="s">
        <v>4632</v>
      </c>
      <c r="D1116" s="25" t="s">
        <v>4241</v>
      </c>
      <c r="E1116" s="25" t="s">
        <v>4092</v>
      </c>
      <c r="F1116" s="26">
        <v>44096</v>
      </c>
      <c r="H1116" s="90">
        <v>-2.8182495586406699</v>
      </c>
      <c r="I1116" s="90">
        <v>-3.91969005122519</v>
      </c>
      <c r="J1116" s="90">
        <v>-22.1641792277223</v>
      </c>
      <c r="K1116" s="97">
        <v>-4.0036331923183797</v>
      </c>
      <c r="L1116" s="90">
        <v>-3.0604850469899199</v>
      </c>
      <c r="M1116" s="90">
        <v>-31.1531669031829</v>
      </c>
    </row>
    <row r="1117" spans="2:13" x14ac:dyDescent="0.3">
      <c r="B1117" s="27" t="s">
        <v>1113</v>
      </c>
      <c r="C1117" s="62" t="s">
        <v>4633</v>
      </c>
      <c r="D1117" s="25" t="s">
        <v>4241</v>
      </c>
      <c r="E1117" s="25" t="s">
        <v>4188</v>
      </c>
      <c r="F1117" s="26">
        <v>44096</v>
      </c>
      <c r="H1117" s="90">
        <v>-2.8177477297504101</v>
      </c>
      <c r="I1117" s="90">
        <v>-3.9038132629684701</v>
      </c>
      <c r="J1117" s="90">
        <v>-22.015992423519499</v>
      </c>
      <c r="K1117" s="97">
        <v>-4.0016529392232796</v>
      </c>
      <c r="L1117" s="90">
        <v>-3.0494731872749998</v>
      </c>
      <c r="M1117" s="90">
        <v>-31.058520123857299</v>
      </c>
    </row>
    <row r="1118" spans="2:13" x14ac:dyDescent="0.3">
      <c r="B1118" s="27" t="s">
        <v>1114</v>
      </c>
      <c r="C1118" s="62" t="s">
        <v>4634</v>
      </c>
      <c r="D1118" s="25" t="s">
        <v>4241</v>
      </c>
      <c r="E1118" s="25" t="s">
        <v>4189</v>
      </c>
      <c r="F1118" s="26">
        <v>44096</v>
      </c>
      <c r="H1118" s="90">
        <v>-2.8195198810863098</v>
      </c>
      <c r="I1118" s="90">
        <v>-3.9600721475835599</v>
      </c>
      <c r="J1118" s="90">
        <v>-22.5398513415712</v>
      </c>
      <c r="K1118" s="97">
        <v>-4.0086790550994902</v>
      </c>
      <c r="L1118" s="90">
        <v>-3.0884947441336399</v>
      </c>
      <c r="M1118" s="90">
        <v>-31.393329620448601</v>
      </c>
    </row>
    <row r="1119" spans="2:13" x14ac:dyDescent="0.3">
      <c r="B1119" s="27" t="s">
        <v>1115</v>
      </c>
      <c r="C1119" s="62" t="s">
        <v>4635</v>
      </c>
      <c r="D1119" s="25" t="s">
        <v>4241</v>
      </c>
      <c r="E1119" s="25" t="s">
        <v>4094</v>
      </c>
      <c r="F1119" s="26">
        <v>44096</v>
      </c>
      <c r="H1119" s="90">
        <v>-2.8132192960583802</v>
      </c>
      <c r="I1119" s="90">
        <v>-3.76060436210537</v>
      </c>
      <c r="J1119" s="90">
        <v>-20.668864160223201</v>
      </c>
      <c r="K1119" s="97">
        <v>-3.9837754929976699</v>
      </c>
      <c r="L1119" s="90">
        <v>-2.9501671408979702</v>
      </c>
      <c r="M1119" s="90">
        <v>-30.2004250937898</v>
      </c>
    </row>
    <row r="1120" spans="2:13" x14ac:dyDescent="0.3">
      <c r="B1120" s="27" t="s">
        <v>1116</v>
      </c>
      <c r="C1120" s="62" t="s">
        <v>4636</v>
      </c>
      <c r="D1120" s="25" t="s">
        <v>4241</v>
      </c>
      <c r="E1120" s="25" t="s">
        <v>4190</v>
      </c>
      <c r="F1120" s="26">
        <v>44096</v>
      </c>
      <c r="H1120" s="90">
        <v>-2.8084758029763202</v>
      </c>
      <c r="I1120" s="90">
        <v>-3.6101199314543901</v>
      </c>
      <c r="J1120" s="90"/>
      <c r="K1120" s="97">
        <v>-3.96502701896679</v>
      </c>
      <c r="L1120" s="90">
        <v>-2.8458591853450299</v>
      </c>
      <c r="M1120" s="90">
        <v>-29.287355258478801</v>
      </c>
    </row>
    <row r="1121" spans="2:13" x14ac:dyDescent="0.3">
      <c r="B1121" s="27" t="s">
        <v>1117</v>
      </c>
      <c r="C1121" s="62" t="s">
        <v>4637</v>
      </c>
      <c r="D1121" s="25" t="s">
        <v>4242</v>
      </c>
      <c r="E1121" s="25" t="s">
        <v>4092</v>
      </c>
      <c r="F1121" s="26">
        <v>44096</v>
      </c>
      <c r="H1121" s="90">
        <v>-0.26153009775953301</v>
      </c>
      <c r="I1121" s="90">
        <v>-9.4068094068497903</v>
      </c>
      <c r="J1121" s="90">
        <v>-33.167475942638703</v>
      </c>
      <c r="K1121" s="97">
        <v>-2.5894260924360402</v>
      </c>
      <c r="L1121" s="90">
        <v>-3.7260918105857899</v>
      </c>
      <c r="M1121" s="90">
        <v>-26.817962254688599</v>
      </c>
    </row>
    <row r="1122" spans="2:13" x14ac:dyDescent="0.3">
      <c r="B1122" s="27" t="s">
        <v>1118</v>
      </c>
      <c r="C1122" s="62" t="s">
        <v>4638</v>
      </c>
      <c r="D1122" s="25" t="s">
        <v>4242</v>
      </c>
      <c r="E1122" s="25" t="s">
        <v>4188</v>
      </c>
      <c r="F1122" s="26">
        <v>44096</v>
      </c>
      <c r="H1122" s="90">
        <v>-0.25996665990533102</v>
      </c>
      <c r="I1122" s="90">
        <v>-9.3616345849150093</v>
      </c>
      <c r="J1122" s="90">
        <v>-32.783020803181003</v>
      </c>
      <c r="K1122" s="97">
        <v>-2.5833569246060502</v>
      </c>
      <c r="L1122" s="90">
        <v>-3.6930858780579001</v>
      </c>
      <c r="M1122" s="90">
        <v>-26.514139891602099</v>
      </c>
    </row>
    <row r="1123" spans="2:13" x14ac:dyDescent="0.3">
      <c r="B1123" s="27" t="s">
        <v>1119</v>
      </c>
      <c r="C1123" s="62" t="s">
        <v>4639</v>
      </c>
      <c r="D1123" s="25" t="s">
        <v>4242</v>
      </c>
      <c r="E1123" s="25" t="s">
        <v>4189</v>
      </c>
      <c r="F1123" s="26">
        <v>44096</v>
      </c>
      <c r="H1123" s="90">
        <v>-0.26152141044804</v>
      </c>
      <c r="I1123" s="90">
        <v>-9.4068076457915595</v>
      </c>
      <c r="J1123" s="90">
        <v>-33.167476528615197</v>
      </c>
      <c r="K1123" s="97">
        <v>-2.5894306163536398</v>
      </c>
      <c r="L1123" s="90">
        <v>-3.7260895086547001</v>
      </c>
      <c r="M1123" s="90">
        <v>-26.8179600409057</v>
      </c>
    </row>
    <row r="1124" spans="2:13" x14ac:dyDescent="0.3">
      <c r="B1124" s="27" t="s">
        <v>1120</v>
      </c>
      <c r="C1124" s="62" t="s">
        <v>4640</v>
      </c>
      <c r="D1124" s="25" t="s">
        <v>4242</v>
      </c>
      <c r="E1124" s="25" t="s">
        <v>4094</v>
      </c>
      <c r="F1124" s="26">
        <v>44096</v>
      </c>
      <c r="H1124" s="90">
        <v>-0.25238162988898699</v>
      </c>
      <c r="I1124" s="90">
        <v>-9.1405976880196196</v>
      </c>
      <c r="J1124" s="90">
        <v>-30.8720760472061</v>
      </c>
      <c r="K1124" s="97">
        <v>-2.55369711430831</v>
      </c>
      <c r="L1124" s="90">
        <v>-3.5316897542543302</v>
      </c>
      <c r="M1124" s="90">
        <v>-25.011068644555099</v>
      </c>
    </row>
    <row r="1125" spans="2:13" x14ac:dyDescent="0.3">
      <c r="B1125" s="27" t="s">
        <v>1121</v>
      </c>
      <c r="C1125" s="62" t="s">
        <v>4641</v>
      </c>
      <c r="D1125" s="25" t="s">
        <v>4242</v>
      </c>
      <c r="E1125" s="25" t="s">
        <v>4095</v>
      </c>
      <c r="F1125" s="26">
        <v>44096</v>
      </c>
      <c r="H1125" s="90">
        <v>-0.25187377768816099</v>
      </c>
      <c r="I1125" s="90">
        <v>-9.1259456241532497</v>
      </c>
      <c r="J1125" s="90">
        <v>-30.739926684240299</v>
      </c>
      <c r="K1125" s="97">
        <v>-2.5517198368106602</v>
      </c>
      <c r="L1125" s="90">
        <v>-3.5209855432185599</v>
      </c>
      <c r="M1125" s="90">
        <v>-24.910596656176502</v>
      </c>
    </row>
    <row r="1126" spans="2:13" x14ac:dyDescent="0.3">
      <c r="B1126" s="27" t="s">
        <v>1122</v>
      </c>
      <c r="C1126" s="62" t="s">
        <v>4642</v>
      </c>
      <c r="D1126" s="25" t="s">
        <v>4242</v>
      </c>
      <c r="E1126" s="25" t="s">
        <v>4191</v>
      </c>
      <c r="F1126" s="26">
        <v>44096</v>
      </c>
      <c r="H1126" s="90">
        <v>-0.25215755340468599</v>
      </c>
      <c r="I1126" s="90">
        <v>-9.1339159288472693</v>
      </c>
      <c r="J1126" s="90"/>
      <c r="K1126" s="97">
        <v>-2.5527987856548902</v>
      </c>
      <c r="L1126" s="90">
        <v>-3.5268043281576</v>
      </c>
      <c r="M1126" s="90"/>
    </row>
    <row r="1127" spans="2:13" x14ac:dyDescent="0.3">
      <c r="B1127" s="27" t="s">
        <v>1123</v>
      </c>
      <c r="C1127" s="62" t="s">
        <v>4643</v>
      </c>
      <c r="D1127" s="25" t="s">
        <v>4242</v>
      </c>
      <c r="E1127" s="25" t="s">
        <v>4190</v>
      </c>
      <c r="F1127" s="26">
        <v>44096</v>
      </c>
      <c r="H1127" s="90">
        <v>-0.25182847239193501</v>
      </c>
      <c r="I1127" s="90">
        <v>-9.1243727726541692</v>
      </c>
      <c r="J1127" s="90">
        <v>-30.729889287525999</v>
      </c>
      <c r="K1127" s="97">
        <v>-2.5515183995594302</v>
      </c>
      <c r="L1127" s="90">
        <v>-3.5198392619349801</v>
      </c>
      <c r="M1127" s="90">
        <v>-24.8996963782702</v>
      </c>
    </row>
    <row r="1128" spans="2:13" x14ac:dyDescent="0.3">
      <c r="B1128" s="27" t="s">
        <v>1124</v>
      </c>
      <c r="C1128" s="62" t="s">
        <v>4644</v>
      </c>
      <c r="D1128" s="25" t="s">
        <v>4243</v>
      </c>
      <c r="E1128" s="25" t="s">
        <v>4092</v>
      </c>
      <c r="F1128" s="26">
        <v>44096</v>
      </c>
      <c r="H1128" s="90">
        <v>1.1107622261988599</v>
      </c>
      <c r="I1128" s="90">
        <v>-1.64747903654643</v>
      </c>
      <c r="J1128" s="90">
        <v>10.1992674131907</v>
      </c>
      <c r="K1128" s="97">
        <v>1.48252225753822</v>
      </c>
      <c r="L1128" s="90">
        <v>-0.90906759669451298</v>
      </c>
      <c r="M1128" s="90">
        <v>4.5178435133493604</v>
      </c>
    </row>
    <row r="1129" spans="2:13" x14ac:dyDescent="0.3">
      <c r="B1129" s="27" t="s">
        <v>1125</v>
      </c>
      <c r="C1129" s="62" t="s">
        <v>4645</v>
      </c>
      <c r="D1129" s="25" t="s">
        <v>4243</v>
      </c>
      <c r="E1129" s="25" t="s">
        <v>4167</v>
      </c>
      <c r="F1129" s="26">
        <v>44096</v>
      </c>
      <c r="H1129" s="90">
        <v>1.1107622261988599</v>
      </c>
      <c r="I1129" s="90">
        <v>-1.6372191309528701</v>
      </c>
      <c r="J1129" s="90">
        <v>10.359491603230699</v>
      </c>
      <c r="K1129" s="97">
        <v>1.48252225753822</v>
      </c>
      <c r="L1129" s="90">
        <v>-0.89983179350383602</v>
      </c>
      <c r="M1129" s="90">
        <v>4.6270864095276902</v>
      </c>
    </row>
    <row r="1130" spans="2:13" x14ac:dyDescent="0.3">
      <c r="B1130" s="27" t="s">
        <v>1126</v>
      </c>
      <c r="C1130" s="62" t="s">
        <v>4646</v>
      </c>
      <c r="D1130" s="25" t="s">
        <v>4243</v>
      </c>
      <c r="E1130" s="25" t="s">
        <v>4189</v>
      </c>
      <c r="F1130" s="26">
        <v>44096</v>
      </c>
      <c r="H1130" s="90">
        <v>1.1107622263807599</v>
      </c>
      <c r="I1130" s="90">
        <v>-1.6457247456855799</v>
      </c>
      <c r="J1130" s="90"/>
      <c r="K1130" s="97">
        <v>1.48252225753822</v>
      </c>
      <c r="L1130" s="90">
        <v>-0.89916444530899797</v>
      </c>
      <c r="M1130" s="90"/>
    </row>
    <row r="1131" spans="2:13" x14ac:dyDescent="0.3">
      <c r="B1131" s="27" t="s">
        <v>1127</v>
      </c>
      <c r="C1131" s="62" t="s">
        <v>4647</v>
      </c>
      <c r="D1131" s="25" t="s">
        <v>4243</v>
      </c>
      <c r="E1131" s="25" t="s">
        <v>4094</v>
      </c>
      <c r="F1131" s="26">
        <v>44096</v>
      </c>
      <c r="H1131" s="90">
        <v>1.1111757869002801</v>
      </c>
      <c r="I1131" s="90">
        <v>-1.63525325733644</v>
      </c>
      <c r="J1131" s="90">
        <v>10.357037505498701</v>
      </c>
      <c r="K1131" s="97">
        <v>1.48420065015671</v>
      </c>
      <c r="L1131" s="90">
        <v>-0.89792947410387602</v>
      </c>
      <c r="M1131" s="90">
        <v>4.6243312508522596</v>
      </c>
    </row>
    <row r="1132" spans="2:13" x14ac:dyDescent="0.3">
      <c r="B1132" s="27" t="s">
        <v>1128</v>
      </c>
      <c r="C1132" s="62" t="s">
        <v>4648</v>
      </c>
      <c r="D1132" s="25" t="s">
        <v>4243</v>
      </c>
      <c r="E1132" s="25" t="s">
        <v>4095</v>
      </c>
      <c r="F1132" s="26">
        <v>44096</v>
      </c>
      <c r="H1132" s="90">
        <v>1.1107622261988599</v>
      </c>
      <c r="I1132" s="90">
        <v>-1.6313702326442601</v>
      </c>
      <c r="J1132" s="90">
        <v>10.5084844735829</v>
      </c>
      <c r="K1132" s="97">
        <v>1.48252225753822</v>
      </c>
      <c r="L1132" s="90">
        <v>-0.89282451299368404</v>
      </c>
      <c r="M1132" s="90">
        <v>4.7239277615517503</v>
      </c>
    </row>
    <row r="1133" spans="2:13" x14ac:dyDescent="0.3">
      <c r="B1133" s="27" t="s">
        <v>1129</v>
      </c>
      <c r="C1133" s="62" t="s">
        <v>4649</v>
      </c>
      <c r="D1133" s="25" t="s">
        <v>4243</v>
      </c>
      <c r="E1133" s="25" t="s">
        <v>4190</v>
      </c>
      <c r="F1133" s="26">
        <v>44096</v>
      </c>
      <c r="H1133" s="90">
        <v>1.1107622261988599</v>
      </c>
      <c r="I1133" s="90">
        <v>-1.6165586673196199</v>
      </c>
      <c r="J1133" s="90"/>
      <c r="K1133" s="97">
        <v>1.4925789933840901</v>
      </c>
      <c r="L1133" s="90">
        <v>-0.88942618285727804</v>
      </c>
      <c r="M1133" s="90">
        <v>4.5447288784998801</v>
      </c>
    </row>
    <row r="1134" spans="2:13" x14ac:dyDescent="0.3">
      <c r="B1134" s="27" t="s">
        <v>1130</v>
      </c>
      <c r="C1134" s="62" t="s">
        <v>4650</v>
      </c>
      <c r="D1134" s="25" t="s">
        <v>4244</v>
      </c>
      <c r="E1134" s="25" t="s">
        <v>4092</v>
      </c>
      <c r="F1134" s="26">
        <v>44096</v>
      </c>
      <c r="H1134" s="90">
        <v>-0.45739425340798301</v>
      </c>
      <c r="I1134" s="90">
        <v>-3.5771780492723302</v>
      </c>
      <c r="J1134" s="90">
        <v>13.099574534324301</v>
      </c>
      <c r="K1134" s="97">
        <v>-2.1154853452571798</v>
      </c>
      <c r="L1134" s="90">
        <v>-3.7708619275690598</v>
      </c>
      <c r="M1134" s="90">
        <v>-0.14867571244394601</v>
      </c>
    </row>
    <row r="1135" spans="2:13" x14ac:dyDescent="0.3">
      <c r="B1135" s="27" t="s">
        <v>1131</v>
      </c>
      <c r="C1135" s="62" t="s">
        <v>4651</v>
      </c>
      <c r="D1135" s="25" t="s">
        <v>4244</v>
      </c>
      <c r="E1135" s="25" t="s">
        <v>4188</v>
      </c>
      <c r="F1135" s="26">
        <v>44096</v>
      </c>
      <c r="H1135" s="90">
        <v>-0.44993666342634198</v>
      </c>
      <c r="I1135" s="90">
        <v>-3.3457987458859901</v>
      </c>
      <c r="J1135" s="90">
        <v>16.2626675488427</v>
      </c>
      <c r="K1135" s="97">
        <v>-2.0861644047727199</v>
      </c>
      <c r="L1135" s="90">
        <v>-3.6121725778684799</v>
      </c>
      <c r="M1135" s="90">
        <v>1.8606012601594599</v>
      </c>
    </row>
    <row r="1136" spans="2:13" x14ac:dyDescent="0.3">
      <c r="B1136" s="27" t="s">
        <v>1132</v>
      </c>
      <c r="C1136" s="62" t="s">
        <v>4652</v>
      </c>
      <c r="D1136" s="25" t="s">
        <v>4244</v>
      </c>
      <c r="E1136" s="25" t="s">
        <v>4189</v>
      </c>
      <c r="F1136" s="26">
        <v>44096</v>
      </c>
      <c r="H1136" s="90">
        <v>-0.45707132940151501</v>
      </c>
      <c r="I1136" s="90">
        <v>-3.5671391599862501</v>
      </c>
      <c r="J1136" s="90">
        <v>13.235099091078199</v>
      </c>
      <c r="K1136" s="97">
        <v>-2.11421805279315</v>
      </c>
      <c r="L1136" s="90">
        <v>-3.7639765871972499</v>
      </c>
      <c r="M1136" s="90">
        <v>-6.2270626403915202E-2</v>
      </c>
    </row>
    <row r="1137" spans="2:13" x14ac:dyDescent="0.3">
      <c r="B1137" s="27" t="s">
        <v>1133</v>
      </c>
      <c r="C1137" s="62" t="s">
        <v>4653</v>
      </c>
      <c r="D1137" s="25" t="s">
        <v>4244</v>
      </c>
      <c r="E1137" s="25" t="s">
        <v>4094</v>
      </c>
      <c r="F1137" s="26">
        <v>44096</v>
      </c>
      <c r="H1137" s="90">
        <v>-0.45020667002972897</v>
      </c>
      <c r="I1137" s="90">
        <v>-3.3541807144501901</v>
      </c>
      <c r="J1137" s="90">
        <v>16.146678652148701</v>
      </c>
      <c r="K1137" s="97">
        <v>-2.08722116021818</v>
      </c>
      <c r="L1137" s="90">
        <v>-3.6179176381665501</v>
      </c>
      <c r="M1137" s="90">
        <v>1.7871782611109699</v>
      </c>
    </row>
    <row r="1138" spans="2:13" x14ac:dyDescent="0.3">
      <c r="B1138" s="27" t="s">
        <v>1134</v>
      </c>
      <c r="C1138" s="62" t="s">
        <v>4654</v>
      </c>
      <c r="D1138" s="25" t="s">
        <v>4244</v>
      </c>
      <c r="E1138" s="25" t="s">
        <v>4190</v>
      </c>
      <c r="F1138" s="26">
        <v>44096</v>
      </c>
      <c r="H1138" s="90">
        <v>-0.44480049664343801</v>
      </c>
      <c r="I1138" s="90">
        <v>-3.1859466932473901</v>
      </c>
      <c r="J1138" s="90">
        <v>18.494951372500498</v>
      </c>
      <c r="K1138" s="97">
        <v>-2.0659335442360298</v>
      </c>
      <c r="L1138" s="90">
        <v>-3.50260769546367</v>
      </c>
      <c r="M1138" s="90">
        <v>3.2694635910957</v>
      </c>
    </row>
    <row r="1139" spans="2:13" x14ac:dyDescent="0.3">
      <c r="B1139" s="27" t="s">
        <v>1135</v>
      </c>
      <c r="C1139" s="62" t="s">
        <v>4655</v>
      </c>
      <c r="D1139" s="25" t="s">
        <v>4245</v>
      </c>
      <c r="E1139" s="25" t="s">
        <v>4092</v>
      </c>
      <c r="F1139" s="26">
        <v>44096</v>
      </c>
      <c r="H1139" s="90">
        <v>8.7031548900995404E-5</v>
      </c>
      <c r="I1139" s="90">
        <v>2.5861456379061599E-3</v>
      </c>
      <c r="J1139" s="90">
        <v>0.98959079841733899</v>
      </c>
      <c r="K1139" s="97">
        <v>3.4191070881206499E-4</v>
      </c>
      <c r="L1139" s="90">
        <v>1.9458135284367E-3</v>
      </c>
      <c r="M1139" s="90">
        <v>0.55278581658058101</v>
      </c>
    </row>
    <row r="1140" spans="2:13" x14ac:dyDescent="0.3">
      <c r="B1140" s="27" t="s">
        <v>1136</v>
      </c>
      <c r="C1140" s="62" t="s">
        <v>4656</v>
      </c>
      <c r="D1140" s="25" t="s">
        <v>4245</v>
      </c>
      <c r="E1140" s="25" t="s">
        <v>4188</v>
      </c>
      <c r="F1140" s="26">
        <v>44096</v>
      </c>
      <c r="H1140" s="90">
        <v>1.3384033081820199E-4</v>
      </c>
      <c r="I1140" s="90">
        <v>4.0854816688806698E-3</v>
      </c>
      <c r="J1140" s="90">
        <v>1.2062565892847501</v>
      </c>
      <c r="K1140" s="97">
        <v>5.3536386985797403E-4</v>
      </c>
      <c r="L1140" s="90">
        <v>2.9636938052135498E-3</v>
      </c>
      <c r="M1140" s="90">
        <v>0.68769014487770597</v>
      </c>
    </row>
    <row r="1141" spans="2:13" x14ac:dyDescent="0.3">
      <c r="B1141" s="27" t="s">
        <v>1137</v>
      </c>
      <c r="C1141" s="62" t="s">
        <v>4657</v>
      </c>
      <c r="D1141" s="25" t="s">
        <v>4245</v>
      </c>
      <c r="E1141" s="25" t="s">
        <v>4189</v>
      </c>
      <c r="F1141" s="26">
        <v>44096</v>
      </c>
      <c r="H1141" s="90">
        <v>8.7116495706140995E-5</v>
      </c>
      <c r="I1141" s="90">
        <v>2.5845210984698501E-3</v>
      </c>
      <c r="J1141" s="90">
        <v>1.06834444068227</v>
      </c>
      <c r="K1141" s="97">
        <v>3.38787322107237E-4</v>
      </c>
      <c r="L1141" s="90">
        <v>1.9456381778581999E-3</v>
      </c>
      <c r="M1141" s="90">
        <v>0.59783208816952504</v>
      </c>
    </row>
    <row r="1142" spans="2:13" x14ac:dyDescent="0.3">
      <c r="B1142" s="27" t="s">
        <v>1138</v>
      </c>
      <c r="C1142" s="62" t="s">
        <v>4658</v>
      </c>
      <c r="D1142" s="25" t="s">
        <v>4245</v>
      </c>
      <c r="E1142" s="25" t="s">
        <v>4094</v>
      </c>
      <c r="F1142" s="26">
        <v>44096</v>
      </c>
      <c r="H1142" s="90">
        <v>1.4764154911972601E-4</v>
      </c>
      <c r="I1142" s="90">
        <v>4.6016999476705704E-3</v>
      </c>
      <c r="J1142" s="90">
        <v>1.17283467570815</v>
      </c>
      <c r="K1142" s="97">
        <v>5.9877129388041805E-4</v>
      </c>
      <c r="L1142" s="90">
        <v>3.3138374419650102E-3</v>
      </c>
      <c r="M1142" s="90">
        <v>0.66835579746111795</v>
      </c>
    </row>
    <row r="1143" spans="2:13" x14ac:dyDescent="0.3">
      <c r="B1143" s="27" t="s">
        <v>1139</v>
      </c>
      <c r="C1143" s="62" t="s">
        <v>4659</v>
      </c>
      <c r="D1143" s="25" t="s">
        <v>4245</v>
      </c>
      <c r="E1143" s="25" t="s">
        <v>4095</v>
      </c>
      <c r="F1143" s="26">
        <v>44096</v>
      </c>
      <c r="H1143" s="90">
        <v>0</v>
      </c>
      <c r="I1143" s="90">
        <v>1.4995534002082401E-3</v>
      </c>
      <c r="J1143" s="90"/>
      <c r="K1143" s="97">
        <v>0</v>
      </c>
      <c r="L1143" s="90">
        <v>8.4974144556326802E-4</v>
      </c>
      <c r="M1143" s="90"/>
    </row>
    <row r="1144" spans="2:13" x14ac:dyDescent="0.3">
      <c r="B1144" s="27" t="s">
        <v>1140</v>
      </c>
      <c r="C1144" s="62" t="s">
        <v>4660</v>
      </c>
      <c r="D1144" s="25" t="s">
        <v>4245</v>
      </c>
      <c r="E1144" s="25" t="s">
        <v>4190</v>
      </c>
      <c r="F1144" s="26">
        <v>44096</v>
      </c>
      <c r="H1144" s="90">
        <v>0</v>
      </c>
      <c r="I1144" s="90">
        <v>0</v>
      </c>
      <c r="J1144" s="90">
        <v>0.81754388575063797</v>
      </c>
      <c r="K1144" s="97">
        <v>0</v>
      </c>
      <c r="L1144" s="90">
        <v>0</v>
      </c>
      <c r="M1144" s="90">
        <v>0.528648071667703</v>
      </c>
    </row>
    <row r="1145" spans="2:13" x14ac:dyDescent="0.3">
      <c r="B1145" s="27" t="s">
        <v>1141</v>
      </c>
      <c r="C1145" s="62" t="s">
        <v>4661</v>
      </c>
      <c r="D1145" s="25" t="s">
        <v>4246</v>
      </c>
      <c r="E1145" s="25" t="s">
        <v>4092</v>
      </c>
      <c r="F1145" s="26">
        <v>44096</v>
      </c>
      <c r="H1145" s="90">
        <v>-3.8413984839280602E-3</v>
      </c>
      <c r="I1145" s="90">
        <v>0.14289286536950399</v>
      </c>
      <c r="J1145" s="90">
        <v>1.6346979560694299</v>
      </c>
      <c r="K1145" s="97">
        <v>3.8677224438288201E-3</v>
      </c>
      <c r="L1145" s="90">
        <v>-4.7470511162828197E-3</v>
      </c>
      <c r="M1145" s="90">
        <v>1.6732866364691299</v>
      </c>
    </row>
    <row r="1146" spans="2:13" x14ac:dyDescent="0.3">
      <c r="B1146" s="27" t="s">
        <v>1142</v>
      </c>
      <c r="C1146" s="62" t="s">
        <v>4662</v>
      </c>
      <c r="D1146" s="25" t="s">
        <v>4246</v>
      </c>
      <c r="E1146" s="25" t="s">
        <v>4188</v>
      </c>
      <c r="F1146" s="26">
        <v>44096</v>
      </c>
      <c r="H1146" s="90">
        <v>-3.1501032935921098E-3</v>
      </c>
      <c r="I1146" s="90">
        <v>0.165127651416697</v>
      </c>
      <c r="J1146" s="90">
        <v>1.89469381057279</v>
      </c>
      <c r="K1146" s="97">
        <v>6.6422475356375799E-3</v>
      </c>
      <c r="L1146" s="90">
        <v>1.0512125845707499E-2</v>
      </c>
      <c r="M1146" s="90">
        <v>1.8610794590131301</v>
      </c>
    </row>
    <row r="1147" spans="2:13" x14ac:dyDescent="0.3">
      <c r="B1147" s="27" t="s">
        <v>1143</v>
      </c>
      <c r="C1147" s="62" t="s">
        <v>4663</v>
      </c>
      <c r="D1147" s="25" t="s">
        <v>4246</v>
      </c>
      <c r="E1147" s="25" t="s">
        <v>4189</v>
      </c>
      <c r="F1147" s="26">
        <v>44096</v>
      </c>
      <c r="H1147" s="90">
        <v>-3.5230316825618502E-3</v>
      </c>
      <c r="I1147" s="90">
        <v>0.15330676669691501</v>
      </c>
      <c r="J1147" s="90">
        <v>1.75646609095566</v>
      </c>
      <c r="K1147" s="97">
        <v>5.1662957048392898E-3</v>
      </c>
      <c r="L1147" s="90">
        <v>2.40264107560506E-3</v>
      </c>
      <c r="M1147" s="90">
        <v>1.7612549423574799</v>
      </c>
    </row>
    <row r="1148" spans="2:13" x14ac:dyDescent="0.3">
      <c r="B1148" s="27" t="s">
        <v>1144</v>
      </c>
      <c r="C1148" s="62" t="s">
        <v>4664</v>
      </c>
      <c r="D1148" s="25" t="s">
        <v>4246</v>
      </c>
      <c r="E1148" s="25" t="s">
        <v>4094</v>
      </c>
      <c r="F1148" s="26">
        <v>44096</v>
      </c>
      <c r="H1148" s="90">
        <v>-3.0278109079517898E-3</v>
      </c>
      <c r="I1148" s="90">
        <v>0.16894794789550399</v>
      </c>
      <c r="J1148" s="90">
        <v>1.93940803310397</v>
      </c>
      <c r="K1148" s="97">
        <v>7.1204876803676598E-3</v>
      </c>
      <c r="L1148" s="90">
        <v>1.31363554828567E-2</v>
      </c>
      <c r="M1148" s="90">
        <v>1.89336791354435</v>
      </c>
    </row>
    <row r="1149" spans="2:13" x14ac:dyDescent="0.3">
      <c r="B1149" s="27" t="s">
        <v>1145</v>
      </c>
      <c r="C1149" s="62" t="s">
        <v>4665</v>
      </c>
      <c r="D1149" s="25" t="s">
        <v>4246</v>
      </c>
      <c r="E1149" s="25" t="s">
        <v>4192</v>
      </c>
      <c r="F1149" s="26">
        <v>44096</v>
      </c>
      <c r="H1149" s="90">
        <v>0</v>
      </c>
      <c r="I1149" s="90">
        <v>0.18906647055700901</v>
      </c>
      <c r="J1149" s="90"/>
      <c r="K1149" s="97">
        <v>1.17920111733838E-2</v>
      </c>
      <c r="L1149" s="90">
        <v>2.7721616788767299E-2</v>
      </c>
      <c r="M1149" s="90"/>
    </row>
    <row r="1150" spans="2:13" x14ac:dyDescent="0.3">
      <c r="B1150" s="27" t="s">
        <v>1146</v>
      </c>
      <c r="C1150" s="62" t="s">
        <v>4666</v>
      </c>
      <c r="D1150" s="25" t="s">
        <v>4246</v>
      </c>
      <c r="E1150" s="25" t="s">
        <v>4190</v>
      </c>
      <c r="F1150" s="26">
        <v>44096</v>
      </c>
      <c r="H1150" s="90">
        <v>-1.22898672998417E-3</v>
      </c>
      <c r="I1150" s="90">
        <v>0.22644618220510901</v>
      </c>
      <c r="J1150" s="90">
        <v>2.6149446355702799</v>
      </c>
      <c r="K1150" s="97">
        <v>1.4300655675469899E-2</v>
      </c>
      <c r="L1150" s="90">
        <v>5.2599581977119697E-2</v>
      </c>
      <c r="M1150" s="90">
        <v>2.3806275317838299</v>
      </c>
    </row>
    <row r="1151" spans="2:13" x14ac:dyDescent="0.3">
      <c r="B1151" s="27" t="s">
        <v>1147</v>
      </c>
      <c r="C1151" s="62" t="s">
        <v>4667</v>
      </c>
      <c r="D1151" s="25" t="s">
        <v>4247</v>
      </c>
      <c r="E1151" s="25" t="s">
        <v>4092</v>
      </c>
      <c r="F1151" s="26">
        <v>44096</v>
      </c>
      <c r="H1151" s="90">
        <v>-0.28269509302845103</v>
      </c>
      <c r="I1151" s="90">
        <v>-3.2404684935499999</v>
      </c>
      <c r="J1151" s="90">
        <v>4.1847988135487002</v>
      </c>
      <c r="K1151" s="97">
        <v>-0.40935469805845098</v>
      </c>
      <c r="L1151" s="90">
        <v>-3.2687834984244502</v>
      </c>
      <c r="M1151" s="90">
        <v>-2.9343011319724601</v>
      </c>
    </row>
    <row r="1152" spans="2:13" x14ac:dyDescent="0.3">
      <c r="B1152" s="27" t="s">
        <v>1148</v>
      </c>
      <c r="C1152" s="62" t="s">
        <v>4668</v>
      </c>
      <c r="D1152" s="25" t="s">
        <v>4247</v>
      </c>
      <c r="E1152" s="25" t="s">
        <v>4188</v>
      </c>
      <c r="F1152" s="26">
        <v>44096</v>
      </c>
      <c r="H1152" s="90">
        <v>-0.27780015152529802</v>
      </c>
      <c r="I1152" s="90">
        <v>-3.0885630269040099</v>
      </c>
      <c r="J1152" s="90">
        <v>6.0827207633337803</v>
      </c>
      <c r="K1152" s="97">
        <v>-0.38982353553365101</v>
      </c>
      <c r="L1152" s="90">
        <v>-3.1644047180634498</v>
      </c>
      <c r="M1152" s="90">
        <v>-1.66035129859665</v>
      </c>
    </row>
    <row r="1153" spans="2:13" x14ac:dyDescent="0.3">
      <c r="B1153" s="27" t="s">
        <v>1149</v>
      </c>
      <c r="C1153" s="62" t="s">
        <v>4669</v>
      </c>
      <c r="D1153" s="25" t="s">
        <v>4247</v>
      </c>
      <c r="E1153" s="25" t="s">
        <v>4189</v>
      </c>
      <c r="F1153" s="26">
        <v>44096</v>
      </c>
      <c r="H1153" s="90">
        <v>-0.28268964406379399</v>
      </c>
      <c r="I1153" s="90">
        <v>-3.2404690986368201</v>
      </c>
      <c r="J1153" s="90">
        <v>4.1848026387015098</v>
      </c>
      <c r="K1153" s="97">
        <v>-0.40935472243290899</v>
      </c>
      <c r="L1153" s="90">
        <v>-3.2687802423424701</v>
      </c>
      <c r="M1153" s="90">
        <v>-2.9343024752051901</v>
      </c>
    </row>
    <row r="1154" spans="2:13" x14ac:dyDescent="0.3">
      <c r="B1154" s="27" t="s">
        <v>1150</v>
      </c>
      <c r="C1154" s="62" t="s">
        <v>4670</v>
      </c>
      <c r="D1154" s="25" t="s">
        <v>4247</v>
      </c>
      <c r="E1154" s="25" t="s">
        <v>4094</v>
      </c>
      <c r="F1154" s="26">
        <v>44096</v>
      </c>
      <c r="H1154" s="90">
        <v>-0.27970931432719198</v>
      </c>
      <c r="I1154" s="90">
        <v>-3.14779822865603</v>
      </c>
      <c r="J1154" s="90">
        <v>5.3389580869406901</v>
      </c>
      <c r="K1154" s="97">
        <v>-0.39743893612467202</v>
      </c>
      <c r="L1154" s="90">
        <v>-3.2050979888481401</v>
      </c>
      <c r="M1154" s="90">
        <v>-2.1588267404695198</v>
      </c>
    </row>
    <row r="1155" spans="2:13" x14ac:dyDescent="0.3">
      <c r="B1155" s="27" t="s">
        <v>1151</v>
      </c>
      <c r="C1155" s="62" t="s">
        <v>4671</v>
      </c>
      <c r="D1155" s="25" t="s">
        <v>4247</v>
      </c>
      <c r="E1155" s="25" t="s">
        <v>4193</v>
      </c>
      <c r="F1155" s="26">
        <v>44096</v>
      </c>
      <c r="H1155" s="90">
        <v>-0.27671451171045203</v>
      </c>
      <c r="I1155" s="90">
        <v>-3.0546688723006801</v>
      </c>
      <c r="J1155" s="90">
        <v>6.5105712772492597</v>
      </c>
      <c r="K1155" s="97">
        <v>-0.38547066915271</v>
      </c>
      <c r="L1155" s="90">
        <v>-3.1411197905981698</v>
      </c>
      <c r="M1155" s="90">
        <v>-1.3740426134063499</v>
      </c>
    </row>
    <row r="1156" spans="2:13" x14ac:dyDescent="0.3">
      <c r="B1156" s="27" t="s">
        <v>1152</v>
      </c>
      <c r="C1156" s="62" t="s">
        <v>4672</v>
      </c>
      <c r="D1156" s="25" t="s">
        <v>4247</v>
      </c>
      <c r="E1156" s="25" t="s">
        <v>4194</v>
      </c>
      <c r="F1156" s="26">
        <v>44096</v>
      </c>
      <c r="H1156" s="90">
        <v>-0.27671188072417902</v>
      </c>
      <c r="I1156" s="90">
        <v>-3.0546664806024602</v>
      </c>
      <c r="J1156" s="90">
        <v>6.5105639014291201</v>
      </c>
      <c r="K1156" s="97">
        <v>-0.38547198428204899</v>
      </c>
      <c r="L1156" s="90">
        <v>-3.14111706311451</v>
      </c>
      <c r="M1156" s="90">
        <v>-1.3740395078457399</v>
      </c>
    </row>
    <row r="1157" spans="2:13" x14ac:dyDescent="0.3">
      <c r="B1157" s="27" t="s">
        <v>1153</v>
      </c>
      <c r="C1157" s="62" t="s">
        <v>4673</v>
      </c>
      <c r="D1157" s="25" t="s">
        <v>4247</v>
      </c>
      <c r="E1157" s="25" t="s">
        <v>4190</v>
      </c>
      <c r="F1157" s="26">
        <v>44096</v>
      </c>
      <c r="H1157" s="90">
        <v>0</v>
      </c>
      <c r="I1157" s="90">
        <v>0</v>
      </c>
      <c r="J1157" s="90"/>
      <c r="K1157" s="97">
        <v>0</v>
      </c>
      <c r="L1157" s="90">
        <v>0</v>
      </c>
      <c r="M1157" s="90">
        <v>0</v>
      </c>
    </row>
    <row r="1158" spans="2:13" x14ac:dyDescent="0.3">
      <c r="B1158" s="27" t="s">
        <v>1154</v>
      </c>
      <c r="C1158" s="62" t="s">
        <v>4674</v>
      </c>
      <c r="D1158" s="25" t="s">
        <v>4248</v>
      </c>
      <c r="E1158" s="25" t="s">
        <v>4092</v>
      </c>
      <c r="F1158" s="26">
        <v>44096</v>
      </c>
      <c r="H1158" s="90">
        <v>-0.295766253111651</v>
      </c>
      <c r="I1158" s="90">
        <v>-2.2971219849750901</v>
      </c>
      <c r="J1158" s="90">
        <v>-0.61595331653734298</v>
      </c>
      <c r="K1158" s="97">
        <v>-0.21715299117204301</v>
      </c>
      <c r="L1158" s="90">
        <v>-2.5060134852537899</v>
      </c>
      <c r="M1158" s="90">
        <v>-1.40634322106052</v>
      </c>
    </row>
    <row r="1159" spans="2:13" x14ac:dyDescent="0.3">
      <c r="B1159" s="27" t="s">
        <v>1155</v>
      </c>
      <c r="C1159" s="62" t="s">
        <v>4675</v>
      </c>
      <c r="D1159" s="25" t="s">
        <v>4248</v>
      </c>
      <c r="E1159" s="25" t="s">
        <v>4188</v>
      </c>
      <c r="F1159" s="26">
        <v>44096</v>
      </c>
      <c r="H1159" s="90">
        <v>-0.290466026308422</v>
      </c>
      <c r="I1159" s="90">
        <v>-2.1309038005711001</v>
      </c>
      <c r="J1159" s="90">
        <v>1.3473734001308899</v>
      </c>
      <c r="K1159" s="97">
        <v>-0.19594974037318</v>
      </c>
      <c r="L1159" s="90">
        <v>-2.3920133310639402</v>
      </c>
      <c r="M1159" s="90">
        <v>-3.3855467336252301E-3</v>
      </c>
    </row>
    <row r="1160" spans="2:13" x14ac:dyDescent="0.3">
      <c r="B1160" s="27" t="s">
        <v>1156</v>
      </c>
      <c r="C1160" s="62" t="s">
        <v>4676</v>
      </c>
      <c r="D1160" s="25" t="s">
        <v>4248</v>
      </c>
      <c r="E1160" s="25" t="s">
        <v>4189</v>
      </c>
      <c r="F1160" s="26">
        <v>44096</v>
      </c>
      <c r="H1160" s="90">
        <v>-0.29575914295492101</v>
      </c>
      <c r="I1160" s="90">
        <v>-2.2971140630943401</v>
      </c>
      <c r="J1160" s="90">
        <v>-0.615947934966243</v>
      </c>
      <c r="K1160" s="97">
        <v>-0.21715141201639199</v>
      </c>
      <c r="L1160" s="90">
        <v>-2.5060111870516302</v>
      </c>
      <c r="M1160" s="90">
        <v>-1.4063388397517</v>
      </c>
    </row>
    <row r="1161" spans="2:13" x14ac:dyDescent="0.3">
      <c r="B1161" s="27" t="s">
        <v>1157</v>
      </c>
      <c r="C1161" s="62" t="s">
        <v>4677</v>
      </c>
      <c r="D1161" s="25" t="s">
        <v>4248</v>
      </c>
      <c r="E1161" s="25" t="s">
        <v>4094</v>
      </c>
      <c r="F1161" s="26">
        <v>44096</v>
      </c>
      <c r="H1161" s="90">
        <v>-0.29277909425218202</v>
      </c>
      <c r="I1161" s="90">
        <v>-2.2035436857549899</v>
      </c>
      <c r="J1161" s="90">
        <v>0.47889088127703899</v>
      </c>
      <c r="K1161" s="97">
        <v>-0.205209461000777</v>
      </c>
      <c r="L1161" s="90">
        <v>-2.4418280485406298</v>
      </c>
      <c r="M1161" s="90">
        <v>-0.62126998991516302</v>
      </c>
    </row>
    <row r="1162" spans="2:13" x14ac:dyDescent="0.3">
      <c r="B1162" s="27" t="s">
        <v>1158</v>
      </c>
      <c r="C1162" s="62" t="s">
        <v>4678</v>
      </c>
      <c r="D1162" s="25" t="s">
        <v>4248</v>
      </c>
      <c r="E1162" s="25" t="s">
        <v>4193</v>
      </c>
      <c r="F1162" s="26">
        <v>44096</v>
      </c>
      <c r="H1162" s="90">
        <v>-0.28978055388506602</v>
      </c>
      <c r="I1162" s="90">
        <v>-2.10951161607227</v>
      </c>
      <c r="J1162" s="90">
        <v>1.60263658726763</v>
      </c>
      <c r="K1162" s="97">
        <v>-0.19322234638821101</v>
      </c>
      <c r="L1162" s="90">
        <v>-2.3773436275405402</v>
      </c>
      <c r="M1162" s="90">
        <v>0.17846906885097299</v>
      </c>
    </row>
    <row r="1163" spans="2:13" x14ac:dyDescent="0.3">
      <c r="B1163" s="27" t="s">
        <v>1159</v>
      </c>
      <c r="C1163" s="62" t="s">
        <v>4679</v>
      </c>
      <c r="D1163" s="25" t="s">
        <v>4248</v>
      </c>
      <c r="E1163" s="25" t="s">
        <v>4194</v>
      </c>
      <c r="F1163" s="26">
        <v>44096</v>
      </c>
      <c r="H1163" s="90">
        <v>-0.28978694499528501</v>
      </c>
      <c r="I1163" s="90">
        <v>-2.1095060822517602</v>
      </c>
      <c r="J1163" s="90">
        <v>1.60264811875095</v>
      </c>
      <c r="K1163" s="97">
        <v>-0.193221213703509</v>
      </c>
      <c r="L1163" s="90">
        <v>-2.3773455881382701</v>
      </c>
      <c r="M1163" s="90">
        <v>0.17847399140009701</v>
      </c>
    </row>
    <row r="1164" spans="2:13" x14ac:dyDescent="0.3">
      <c r="B1164" s="27" t="s">
        <v>1160</v>
      </c>
      <c r="C1164" s="62" t="s">
        <v>4680</v>
      </c>
      <c r="D1164" s="25" t="s">
        <v>4248</v>
      </c>
      <c r="E1164" s="25" t="s">
        <v>4190</v>
      </c>
      <c r="F1164" s="26">
        <v>44096</v>
      </c>
      <c r="H1164" s="90">
        <v>-0.287364353334851</v>
      </c>
      <c r="I1164" s="90">
        <v>-2.0333092774308201</v>
      </c>
      <c r="J1164" s="90">
        <v>2.5166422879920001</v>
      </c>
      <c r="K1164" s="97">
        <v>-0.18351852804698901</v>
      </c>
      <c r="L1164" s="90">
        <v>-2.32510521809672</v>
      </c>
      <c r="M1164" s="90">
        <v>0.82857161087304099</v>
      </c>
    </row>
    <row r="1165" spans="2:13" x14ac:dyDescent="0.3">
      <c r="B1165" s="27" t="s">
        <v>1161</v>
      </c>
      <c r="C1165" s="62" t="s">
        <v>4681</v>
      </c>
      <c r="D1165" s="25" t="s">
        <v>4249</v>
      </c>
      <c r="E1165" s="25" t="s">
        <v>4092</v>
      </c>
      <c r="F1165" s="26">
        <v>44096</v>
      </c>
      <c r="H1165" s="90">
        <v>-0.215407170890103</v>
      </c>
      <c r="I1165" s="90">
        <v>-1.2145165003858001</v>
      </c>
      <c r="J1165" s="90">
        <v>-4.2530030756097403</v>
      </c>
      <c r="K1165" s="97">
        <v>-0.11789212212534</v>
      </c>
      <c r="L1165" s="90">
        <v>-1.84467794661032</v>
      </c>
      <c r="M1165" s="90">
        <v>1.6801321795355799</v>
      </c>
    </row>
    <row r="1166" spans="2:13" x14ac:dyDescent="0.3">
      <c r="B1166" s="27" t="s">
        <v>1162</v>
      </c>
      <c r="C1166" s="62" t="s">
        <v>4682</v>
      </c>
      <c r="D1166" s="25" t="s">
        <v>4249</v>
      </c>
      <c r="E1166" s="25" t="s">
        <v>4188</v>
      </c>
      <c r="F1166" s="26">
        <v>44096</v>
      </c>
      <c r="H1166" s="90">
        <v>-0.21425050226753201</v>
      </c>
      <c r="I1166" s="90">
        <v>-1.17796832519161</v>
      </c>
      <c r="J1166" s="90">
        <v>-3.8445817152933199</v>
      </c>
      <c r="K1166" s="97">
        <v>-0.113270956990164</v>
      </c>
      <c r="L1166" s="90">
        <v>-1.81971495421749</v>
      </c>
      <c r="M1166" s="90">
        <v>1.9932247681936099</v>
      </c>
    </row>
    <row r="1167" spans="2:13" x14ac:dyDescent="0.3">
      <c r="B1167" s="27" t="s">
        <v>1163</v>
      </c>
      <c r="C1167" s="62" t="s">
        <v>4683</v>
      </c>
      <c r="D1167" s="25" t="s">
        <v>4249</v>
      </c>
      <c r="E1167" s="25" t="s">
        <v>4189</v>
      </c>
      <c r="F1167" s="26">
        <v>44096</v>
      </c>
      <c r="H1167" s="90">
        <v>-0.215087256583502</v>
      </c>
      <c r="I1167" s="90">
        <v>-1.2042370493873</v>
      </c>
      <c r="J1167" s="90">
        <v>-4.1382794179298799</v>
      </c>
      <c r="K1167" s="97">
        <v>-0.116594788141811</v>
      </c>
      <c r="L1167" s="90">
        <v>-1.83765913916432</v>
      </c>
      <c r="M1167" s="90">
        <v>1.76811192850437</v>
      </c>
    </row>
    <row r="1168" spans="2:13" x14ac:dyDescent="0.3">
      <c r="B1168" s="27" t="s">
        <v>1164</v>
      </c>
      <c r="C1168" s="62" t="s">
        <v>4684</v>
      </c>
      <c r="D1168" s="25" t="s">
        <v>4249</v>
      </c>
      <c r="E1168" s="25" t="s">
        <v>4094</v>
      </c>
      <c r="F1168" s="26">
        <v>44096</v>
      </c>
      <c r="H1168" s="90">
        <v>-0.21404223098215899</v>
      </c>
      <c r="I1168" s="90">
        <v>-1.1713356713698899</v>
      </c>
      <c r="J1168" s="90">
        <v>-3.7702433370213799</v>
      </c>
      <c r="K1168" s="97">
        <v>-0.11243599938097799</v>
      </c>
      <c r="L1168" s="90">
        <v>-1.8151838428821101</v>
      </c>
      <c r="M1168" s="90">
        <v>2.0501698249063298</v>
      </c>
    </row>
    <row r="1169" spans="2:13" x14ac:dyDescent="0.3">
      <c r="B1169" s="27" t="s">
        <v>1165</v>
      </c>
      <c r="C1169" s="62" t="s">
        <v>4685</v>
      </c>
      <c r="D1169" s="25" t="s">
        <v>4249</v>
      </c>
      <c r="E1169" s="25" t="s">
        <v>4095</v>
      </c>
      <c r="F1169" s="26">
        <v>44096</v>
      </c>
      <c r="H1169" s="90">
        <v>-0.21138621468708199</v>
      </c>
      <c r="I1169" s="90">
        <v>-1.0872056277548801</v>
      </c>
      <c r="J1169" s="90"/>
      <c r="K1169" s="97">
        <v>-0.10181466368521799</v>
      </c>
      <c r="L1169" s="90">
        <v>-1.7577257764060099</v>
      </c>
      <c r="M1169" s="90"/>
    </row>
    <row r="1170" spans="2:13" x14ac:dyDescent="0.3">
      <c r="B1170" s="27" t="s">
        <v>1166</v>
      </c>
      <c r="C1170" s="62" t="s">
        <v>4686</v>
      </c>
      <c r="D1170" s="25" t="s">
        <v>4249</v>
      </c>
      <c r="E1170" s="25" t="s">
        <v>4193</v>
      </c>
      <c r="F1170" s="26">
        <v>44096</v>
      </c>
      <c r="H1170" s="90">
        <v>-0.21234588593870299</v>
      </c>
      <c r="I1170" s="90">
        <v>-1.1174684157595001</v>
      </c>
      <c r="J1170" s="90">
        <v>-3.1648741705794201</v>
      </c>
      <c r="K1170" s="97">
        <v>-0.105633183648024</v>
      </c>
      <c r="L1170" s="90">
        <v>-1.7783966051865701</v>
      </c>
      <c r="M1170" s="90">
        <v>2.51345729666355</v>
      </c>
    </row>
    <row r="1171" spans="2:13" x14ac:dyDescent="0.3">
      <c r="B1171" s="27" t="s">
        <v>1167</v>
      </c>
      <c r="C1171" s="62" t="s">
        <v>4687</v>
      </c>
      <c r="D1171" s="25" t="s">
        <v>4249</v>
      </c>
      <c r="E1171" s="25" t="s">
        <v>4194</v>
      </c>
      <c r="F1171" s="26">
        <v>44096</v>
      </c>
      <c r="H1171" s="90">
        <v>-0.21234105270195899</v>
      </c>
      <c r="I1171" s="90">
        <v>-1.11746109869273</v>
      </c>
      <c r="J1171" s="90">
        <v>-3.1648930442315799</v>
      </c>
      <c r="K1171" s="97">
        <v>-0.10563193500274801</v>
      </c>
      <c r="L1171" s="90">
        <v>-1.778392462802</v>
      </c>
      <c r="M1171" s="90">
        <v>2.5134509181953</v>
      </c>
    </row>
    <row r="1172" spans="2:13" x14ac:dyDescent="0.3">
      <c r="B1172" s="27" t="s">
        <v>1168</v>
      </c>
      <c r="C1172" s="62" t="s">
        <v>4688</v>
      </c>
      <c r="D1172" s="25" t="s">
        <v>4249</v>
      </c>
      <c r="E1172" s="25" t="s">
        <v>4190</v>
      </c>
      <c r="F1172" s="26">
        <v>44096</v>
      </c>
      <c r="H1172" s="90">
        <v>0</v>
      </c>
      <c r="I1172" s="90">
        <v>0</v>
      </c>
      <c r="J1172" s="90">
        <v>0</v>
      </c>
      <c r="K1172" s="97">
        <v>0</v>
      </c>
      <c r="L1172" s="90">
        <v>0</v>
      </c>
      <c r="M1172" s="90">
        <v>0</v>
      </c>
    </row>
    <row r="1173" spans="2:13" x14ac:dyDescent="0.3">
      <c r="B1173" s="27" t="s">
        <v>1169</v>
      </c>
      <c r="C1173" s="62" t="s">
        <v>4689</v>
      </c>
      <c r="D1173" s="25" t="s">
        <v>4250</v>
      </c>
      <c r="E1173" s="25" t="s">
        <v>4092</v>
      </c>
      <c r="F1173" s="26">
        <v>44096</v>
      </c>
      <c r="H1173" s="90">
        <v>-1.7722915708873199E-2</v>
      </c>
      <c r="I1173" s="90">
        <v>2.39141212659888E-2</v>
      </c>
      <c r="J1173" s="90">
        <v>0.55799399560783103</v>
      </c>
      <c r="K1173" s="97">
        <v>8.4175517258700001E-3</v>
      </c>
      <c r="L1173" s="90">
        <v>-0.55453963423133201</v>
      </c>
      <c r="M1173" s="90">
        <v>1.6406978218583399</v>
      </c>
    </row>
    <row r="1174" spans="2:13" x14ac:dyDescent="0.3">
      <c r="B1174" s="27" t="s">
        <v>1170</v>
      </c>
      <c r="C1174" s="62" t="s">
        <v>4690</v>
      </c>
      <c r="D1174" s="25" t="s">
        <v>4250</v>
      </c>
      <c r="E1174" s="25" t="s">
        <v>4188</v>
      </c>
      <c r="F1174" s="26">
        <v>44096</v>
      </c>
      <c r="H1174" s="90">
        <v>-1.6723348653613399E-2</v>
      </c>
      <c r="I1174" s="90">
        <v>5.5929178233782302E-2</v>
      </c>
      <c r="J1174" s="90">
        <v>0.92902820815652398</v>
      </c>
      <c r="K1174" s="97">
        <v>1.24181280625635E-2</v>
      </c>
      <c r="L1174" s="90">
        <v>-0.53266349414116099</v>
      </c>
      <c r="M1174" s="90">
        <v>1.9114333970719599</v>
      </c>
    </row>
    <row r="1175" spans="2:13" x14ac:dyDescent="0.3">
      <c r="B1175" s="27" t="s">
        <v>1171</v>
      </c>
      <c r="C1175" s="62" t="s">
        <v>4691</v>
      </c>
      <c r="D1175" s="25" t="s">
        <v>4250</v>
      </c>
      <c r="E1175" s="25" t="s">
        <v>4189</v>
      </c>
      <c r="F1175" s="26">
        <v>44096</v>
      </c>
      <c r="H1175" s="90">
        <v>-1.8373404782323601E-2</v>
      </c>
      <c r="I1175" s="90">
        <v>3.09562492475379E-3</v>
      </c>
      <c r="J1175" s="90">
        <v>0.31744992302265002</v>
      </c>
      <c r="K1175" s="97">
        <v>5.8173145589535099E-3</v>
      </c>
      <c r="L1175" s="90">
        <v>-0.56877403922044301</v>
      </c>
      <c r="M1175" s="90">
        <v>1.46502569150471</v>
      </c>
    </row>
    <row r="1176" spans="2:13" x14ac:dyDescent="0.3">
      <c r="B1176" s="27" t="s">
        <v>1172</v>
      </c>
      <c r="C1176" s="62" t="s">
        <v>4692</v>
      </c>
      <c r="D1176" s="25" t="s">
        <v>4250</v>
      </c>
      <c r="E1176" s="25" t="s">
        <v>4094</v>
      </c>
      <c r="F1176" s="26">
        <v>44096</v>
      </c>
      <c r="H1176" s="90">
        <v>-1.67820340720937E-2</v>
      </c>
      <c r="I1176" s="90">
        <v>5.40942766747321E-2</v>
      </c>
      <c r="J1176" s="90">
        <v>0.90766515913856005</v>
      </c>
      <c r="K1176" s="97">
        <v>1.2192091526230801E-2</v>
      </c>
      <c r="L1176" s="90">
        <v>-0.53391199407997203</v>
      </c>
      <c r="M1176" s="90">
        <v>1.89585579209961</v>
      </c>
    </row>
    <row r="1177" spans="2:13" x14ac:dyDescent="0.3">
      <c r="B1177" s="27" t="s">
        <v>1173</v>
      </c>
      <c r="C1177" s="62" t="s">
        <v>4693</v>
      </c>
      <c r="D1177" s="25" t="s">
        <v>4250</v>
      </c>
      <c r="E1177" s="25" t="s">
        <v>4095</v>
      </c>
      <c r="F1177" s="26">
        <v>44096</v>
      </c>
      <c r="H1177" s="90">
        <v>-1.43067812132358E-2</v>
      </c>
      <c r="I1177" s="90">
        <v>0.133377014026337</v>
      </c>
      <c r="J1177" s="90"/>
      <c r="K1177" s="97">
        <v>2.20946805711719E-2</v>
      </c>
      <c r="L1177" s="90">
        <v>-0.47973852979339399</v>
      </c>
      <c r="M1177" s="90">
        <v>2.58238079422881</v>
      </c>
    </row>
    <row r="1178" spans="2:13" x14ac:dyDescent="0.3">
      <c r="B1178" s="27" t="s">
        <v>1174</v>
      </c>
      <c r="C1178" s="62" t="s">
        <v>4694</v>
      </c>
      <c r="D1178" s="25" t="s">
        <v>4250</v>
      </c>
      <c r="E1178" s="25" t="s">
        <v>4190</v>
      </c>
      <c r="F1178" s="26">
        <v>44096</v>
      </c>
      <c r="H1178" s="90">
        <v>-1.31999747281952E-2</v>
      </c>
      <c r="I1178" s="90">
        <v>0.16888018617464701</v>
      </c>
      <c r="J1178" s="90">
        <v>2.2481795953353898</v>
      </c>
      <c r="K1178" s="97">
        <v>2.6525189787207599E-2</v>
      </c>
      <c r="L1178" s="90">
        <v>-0.45547545169029002</v>
      </c>
      <c r="M1178" s="90">
        <v>2.8717666413285801</v>
      </c>
    </row>
    <row r="1179" spans="2:13" x14ac:dyDescent="0.3">
      <c r="B1179" s="27" t="s">
        <v>1175</v>
      </c>
      <c r="C1179" s="62" t="s">
        <v>4695</v>
      </c>
      <c r="D1179" s="25" t="s">
        <v>4251</v>
      </c>
      <c r="E1179" s="25" t="s">
        <v>4092</v>
      </c>
      <c r="F1179" s="26">
        <v>44096</v>
      </c>
      <c r="H1179" s="90">
        <v>-7.50105619772512E-2</v>
      </c>
      <c r="I1179" s="90">
        <v>0.330923711771902</v>
      </c>
      <c r="J1179" s="90">
        <v>0.31835399768169698</v>
      </c>
      <c r="K1179" s="97">
        <v>0.17620362377783699</v>
      </c>
      <c r="L1179" s="90">
        <v>0.118152501090663</v>
      </c>
      <c r="M1179" s="90">
        <v>1.2600318334079901</v>
      </c>
    </row>
    <row r="1180" spans="2:13" x14ac:dyDescent="0.3">
      <c r="B1180" s="27" t="s">
        <v>1176</v>
      </c>
      <c r="C1180" s="62" t="s">
        <v>4696</v>
      </c>
      <c r="D1180" s="25" t="s">
        <v>4251</v>
      </c>
      <c r="E1180" s="25" t="s">
        <v>4188</v>
      </c>
      <c r="F1180" s="26">
        <v>44096</v>
      </c>
      <c r="H1180" s="90">
        <v>-7.4676011990959495E-2</v>
      </c>
      <c r="I1180" s="90">
        <v>0.34171728184446698</v>
      </c>
      <c r="J1180" s="90">
        <v>0.44258186317165399</v>
      </c>
      <c r="K1180" s="97">
        <v>0.177547148632584</v>
      </c>
      <c r="L1180" s="90">
        <v>0.12555795783555401</v>
      </c>
      <c r="M1180" s="90">
        <v>1.3505842180165899</v>
      </c>
    </row>
    <row r="1181" spans="2:13" x14ac:dyDescent="0.3">
      <c r="B1181" s="27" t="s">
        <v>1177</v>
      </c>
      <c r="C1181" s="62" t="s">
        <v>4697</v>
      </c>
      <c r="D1181" s="25" t="s">
        <v>4251</v>
      </c>
      <c r="E1181" s="25" t="s">
        <v>4189</v>
      </c>
      <c r="F1181" s="26">
        <v>44096</v>
      </c>
      <c r="H1181" s="90">
        <v>-7.4683443381218198E-2</v>
      </c>
      <c r="I1181" s="90">
        <v>0.34137307484343199</v>
      </c>
      <c r="J1181" s="90">
        <v>0.43855399635504</v>
      </c>
      <c r="K1181" s="97">
        <v>0.17750673832779301</v>
      </c>
      <c r="L1181" s="90">
        <v>0.12531634765764499</v>
      </c>
      <c r="M1181" s="90">
        <v>1.34764903032192</v>
      </c>
    </row>
    <row r="1182" spans="2:13" x14ac:dyDescent="0.3">
      <c r="B1182" s="27" t="s">
        <v>1178</v>
      </c>
      <c r="C1182" s="62" t="s">
        <v>4698</v>
      </c>
      <c r="D1182" s="25" t="s">
        <v>4251</v>
      </c>
      <c r="E1182" s="25" t="s">
        <v>4094</v>
      </c>
      <c r="F1182" s="26">
        <v>44096</v>
      </c>
      <c r="H1182" s="90">
        <v>-7.3644719304866199E-2</v>
      </c>
      <c r="I1182" s="90">
        <v>0.37477513669728102</v>
      </c>
      <c r="J1182" s="90">
        <v>0.82416528766771102</v>
      </c>
      <c r="K1182" s="97">
        <v>0.181676236388739</v>
      </c>
      <c r="L1182" s="90">
        <v>0.14823401652392901</v>
      </c>
      <c r="M1182" s="90">
        <v>1.6285415607853799</v>
      </c>
    </row>
    <row r="1183" spans="2:13" x14ac:dyDescent="0.3">
      <c r="B1183" s="27" t="s">
        <v>1179</v>
      </c>
      <c r="C1183" s="62" t="s">
        <v>4699</v>
      </c>
      <c r="D1183" s="25" t="s">
        <v>4251</v>
      </c>
      <c r="E1183" s="25" t="s">
        <v>4190</v>
      </c>
      <c r="F1183" s="26">
        <v>44096</v>
      </c>
      <c r="H1183" s="90">
        <v>0</v>
      </c>
      <c r="I1183" s="90">
        <v>0</v>
      </c>
      <c r="J1183" s="90">
        <v>0.119634586735629</v>
      </c>
      <c r="K1183" s="97">
        <v>0</v>
      </c>
      <c r="L1183" s="90">
        <v>0</v>
      </c>
      <c r="M1183" s="90">
        <v>0.119634586735629</v>
      </c>
    </row>
    <row r="1184" spans="2:13" x14ac:dyDescent="0.3">
      <c r="B1184" s="27" t="s">
        <v>1180</v>
      </c>
      <c r="C1184" s="62" t="s">
        <v>4700</v>
      </c>
      <c r="D1184" s="25" t="s">
        <v>4252</v>
      </c>
      <c r="E1184" s="25" t="s">
        <v>4092</v>
      </c>
      <c r="F1184" s="26">
        <v>44096</v>
      </c>
      <c r="H1184" s="90">
        <v>-2.0134811438765599E-2</v>
      </c>
      <c r="I1184" s="90">
        <v>-3.6683072266896502E-2</v>
      </c>
      <c r="J1184" s="90">
        <v>-0.212092664696684</v>
      </c>
      <c r="K1184" s="97">
        <v>1.3604669948108499E-2</v>
      </c>
      <c r="L1184" s="90">
        <v>-0.228929647255427</v>
      </c>
      <c r="M1184" s="90">
        <v>2.4079912263914598</v>
      </c>
    </row>
    <row r="1185" spans="2:13" x14ac:dyDescent="0.3">
      <c r="B1185" s="27" t="s">
        <v>1181</v>
      </c>
      <c r="C1185" s="62" t="s">
        <v>4701</v>
      </c>
      <c r="D1185" s="25" t="s">
        <v>4252</v>
      </c>
      <c r="E1185" s="25" t="s">
        <v>4188</v>
      </c>
      <c r="F1185" s="26">
        <v>44096</v>
      </c>
      <c r="H1185" s="90">
        <v>-1.9131795943394501E-2</v>
      </c>
      <c r="I1185" s="90">
        <v>-4.6873406972736103E-3</v>
      </c>
      <c r="J1185" s="90">
        <v>0.156102362780075</v>
      </c>
      <c r="K1185" s="97">
        <v>1.7606977417017299E-2</v>
      </c>
      <c r="L1185" s="90">
        <v>-0.20697439040304699</v>
      </c>
      <c r="M1185" s="90">
        <v>2.68076988704706</v>
      </c>
    </row>
    <row r="1186" spans="2:13" x14ac:dyDescent="0.3">
      <c r="B1186" s="27" t="s">
        <v>1182</v>
      </c>
      <c r="C1186" s="62" t="s">
        <v>4702</v>
      </c>
      <c r="D1186" s="25" t="s">
        <v>4252</v>
      </c>
      <c r="E1186" s="25" t="s">
        <v>4189</v>
      </c>
      <c r="F1186" s="26">
        <v>44096</v>
      </c>
      <c r="H1186" s="90">
        <v>-2.0780952399945801E-2</v>
      </c>
      <c r="I1186" s="90">
        <v>-5.7483362888888202E-2</v>
      </c>
      <c r="J1186" s="90">
        <v>-0.45079388000886</v>
      </c>
      <c r="K1186" s="97">
        <v>1.10057237179717E-2</v>
      </c>
      <c r="L1186" s="90">
        <v>-0.24320292823176701</v>
      </c>
      <c r="M1186" s="90">
        <v>2.2310019372525902</v>
      </c>
    </row>
    <row r="1187" spans="2:13" x14ac:dyDescent="0.3">
      <c r="B1187" s="27" t="s">
        <v>1183</v>
      </c>
      <c r="C1187" s="62" t="s">
        <v>4703</v>
      </c>
      <c r="D1187" s="25" t="s">
        <v>4252</v>
      </c>
      <c r="E1187" s="25" t="s">
        <v>4094</v>
      </c>
      <c r="F1187" s="26">
        <v>44096</v>
      </c>
      <c r="H1187" s="90">
        <v>-1.9157781480316799E-2</v>
      </c>
      <c r="I1187" s="90">
        <v>-5.48032539882115E-3</v>
      </c>
      <c r="J1187" s="90">
        <v>0.14701957370561999</v>
      </c>
      <c r="K1187" s="97">
        <v>1.75055160070769E-2</v>
      </c>
      <c r="L1187" s="90">
        <v>-0.20751821766680201</v>
      </c>
      <c r="M1187" s="90">
        <v>2.67404822934623</v>
      </c>
    </row>
    <row r="1188" spans="2:13" x14ac:dyDescent="0.3">
      <c r="B1188" s="27" t="s">
        <v>1184</v>
      </c>
      <c r="C1188" s="62" t="s">
        <v>4704</v>
      </c>
      <c r="D1188" s="25" t="s">
        <v>4252</v>
      </c>
      <c r="E1188" s="25" t="s">
        <v>4195</v>
      </c>
      <c r="F1188" s="26">
        <v>44096</v>
      </c>
      <c r="H1188" s="90">
        <v>0</v>
      </c>
      <c r="I1188" s="90">
        <v>0</v>
      </c>
      <c r="J1188" s="90"/>
      <c r="K1188" s="97">
        <v>0</v>
      </c>
      <c r="L1188" s="90">
        <v>0</v>
      </c>
      <c r="M1188" s="90"/>
    </row>
    <row r="1189" spans="2:13" x14ac:dyDescent="0.3">
      <c r="B1189" s="27" t="s">
        <v>1185</v>
      </c>
      <c r="C1189" s="62" t="s">
        <v>4705</v>
      </c>
      <c r="D1189" s="25" t="s">
        <v>4252</v>
      </c>
      <c r="E1189" s="25" t="s">
        <v>4190</v>
      </c>
      <c r="F1189" s="26">
        <v>44096</v>
      </c>
      <c r="H1189" s="90">
        <v>-1.5610332502547E-2</v>
      </c>
      <c r="I1189" s="90">
        <v>0.108161436401133</v>
      </c>
      <c r="J1189" s="90">
        <v>1.4646800666014299</v>
      </c>
      <c r="K1189" s="97">
        <v>3.17089705276885E-2</v>
      </c>
      <c r="L1189" s="90">
        <v>-0.129564298367768</v>
      </c>
      <c r="M1189" s="90">
        <v>3.6480009332080998</v>
      </c>
    </row>
    <row r="1190" spans="2:13" x14ac:dyDescent="0.3">
      <c r="B1190" s="27" t="s">
        <v>1186</v>
      </c>
      <c r="C1190" s="62" t="s">
        <v>4706</v>
      </c>
      <c r="D1190" s="25" t="s">
        <v>4253</v>
      </c>
      <c r="E1190" s="25" t="s">
        <v>4092</v>
      </c>
      <c r="F1190" s="26">
        <v>44096</v>
      </c>
      <c r="H1190" s="90">
        <v>1.16161554615246E-3</v>
      </c>
      <c r="I1190" s="90">
        <v>3.3035978049156298E-2</v>
      </c>
      <c r="J1190" s="90">
        <v>1.46047563011962</v>
      </c>
      <c r="K1190" s="97">
        <v>3.3848782550194301E-3</v>
      </c>
      <c r="L1190" s="90">
        <v>2.3031701311992898E-2</v>
      </c>
      <c r="M1190" s="90">
        <v>0.86613368512189504</v>
      </c>
    </row>
    <row r="1191" spans="2:13" x14ac:dyDescent="0.3">
      <c r="B1191" s="27" t="s">
        <v>1187</v>
      </c>
      <c r="C1191" s="62" t="s">
        <v>4707</v>
      </c>
      <c r="D1191" s="25" t="s">
        <v>4253</v>
      </c>
      <c r="E1191" s="25" t="s">
        <v>4188</v>
      </c>
      <c r="F1191" s="26">
        <v>44096</v>
      </c>
      <c r="H1191" s="90">
        <v>2.0038627553731199E-3</v>
      </c>
      <c r="I1191" s="90">
        <v>5.7891532014764401E-2</v>
      </c>
      <c r="J1191" s="90">
        <v>1.71984606931801</v>
      </c>
      <c r="K1191" s="97">
        <v>6.6486383730079996E-3</v>
      </c>
      <c r="L1191" s="90">
        <v>4.1057759335672003E-2</v>
      </c>
      <c r="M1191" s="90">
        <v>1.0514391538890799</v>
      </c>
    </row>
    <row r="1192" spans="2:13" x14ac:dyDescent="0.3">
      <c r="B1192" s="27" t="s">
        <v>1188</v>
      </c>
      <c r="C1192" s="62" t="s">
        <v>4708</v>
      </c>
      <c r="D1192" s="25" t="s">
        <v>4253</v>
      </c>
      <c r="E1192" s="25" t="s">
        <v>4189</v>
      </c>
      <c r="F1192" s="26">
        <v>44096</v>
      </c>
      <c r="H1192" s="90">
        <v>1.3988388673169499E-3</v>
      </c>
      <c r="I1192" s="90">
        <v>3.45827776982333E-2</v>
      </c>
      <c r="J1192" s="90"/>
      <c r="K1192" s="97">
        <v>3.79693956347182E-3</v>
      </c>
      <c r="L1192" s="90">
        <v>2.3985512598301301E-2</v>
      </c>
      <c r="M1192" s="90"/>
    </row>
    <row r="1193" spans="2:13" x14ac:dyDescent="0.3">
      <c r="B1193" s="27" t="s">
        <v>1189</v>
      </c>
      <c r="C1193" s="62" t="s">
        <v>4709</v>
      </c>
      <c r="D1193" s="25" t="s">
        <v>4253</v>
      </c>
      <c r="E1193" s="25" t="s">
        <v>4094</v>
      </c>
      <c r="F1193" s="26">
        <v>44096</v>
      </c>
      <c r="H1193" s="90">
        <v>1.81372070073849E-3</v>
      </c>
      <c r="I1193" s="90">
        <v>5.3853489953326103E-2</v>
      </c>
      <c r="J1193" s="90">
        <v>1.7036215638654499</v>
      </c>
      <c r="K1193" s="97">
        <v>5.9833158957189898E-3</v>
      </c>
      <c r="L1193" s="90">
        <v>3.7343838084780097E-2</v>
      </c>
      <c r="M1193" s="90">
        <v>1.03964451336651</v>
      </c>
    </row>
    <row r="1194" spans="2:13" x14ac:dyDescent="0.3">
      <c r="B1194" s="27" t="s">
        <v>1190</v>
      </c>
      <c r="C1194" s="62" t="s">
        <v>4710</v>
      </c>
      <c r="D1194" s="25" t="s">
        <v>4253</v>
      </c>
      <c r="E1194" s="25" t="s">
        <v>4095</v>
      </c>
      <c r="F1194" s="26">
        <v>44096</v>
      </c>
      <c r="H1194" s="90">
        <v>2.1386249500210401E-3</v>
      </c>
      <c r="I1194" s="90">
        <v>6.3784113808651496E-2</v>
      </c>
      <c r="J1194" s="90"/>
      <c r="K1194" s="97">
        <v>7.28352588339476E-3</v>
      </c>
      <c r="L1194" s="90">
        <v>4.40129908383824E-2</v>
      </c>
      <c r="M1194" s="90">
        <v>1.1321362502712899</v>
      </c>
    </row>
    <row r="1195" spans="2:13" x14ac:dyDescent="0.3">
      <c r="B1195" s="27" t="s">
        <v>1191</v>
      </c>
      <c r="C1195" s="62" t="s">
        <v>4711</v>
      </c>
      <c r="D1195" s="25" t="s">
        <v>4253</v>
      </c>
      <c r="E1195" s="25" t="s">
        <v>4190</v>
      </c>
      <c r="F1195" s="26">
        <v>44096</v>
      </c>
      <c r="H1195" s="90">
        <v>2.7618403692031301E-3</v>
      </c>
      <c r="I1195" s="90">
        <v>8.3020425336144399E-2</v>
      </c>
      <c r="J1195" s="90">
        <v>1.9483314519675301</v>
      </c>
      <c r="K1195" s="97">
        <v>9.2944192147115193E-3</v>
      </c>
      <c r="L1195" s="90">
        <v>5.7816747357719599E-2</v>
      </c>
      <c r="M1195" s="90">
        <v>1.21652027610253</v>
      </c>
    </row>
    <row r="1196" spans="2:13" x14ac:dyDescent="0.3">
      <c r="B1196" s="27" t="s">
        <v>1192</v>
      </c>
      <c r="C1196" s="62" t="s">
        <v>4712</v>
      </c>
      <c r="D1196" s="25" t="s">
        <v>4254</v>
      </c>
      <c r="E1196" s="25" t="s">
        <v>4092</v>
      </c>
      <c r="F1196" s="26">
        <v>44096</v>
      </c>
      <c r="H1196" s="90">
        <v>1.0725550326242199</v>
      </c>
      <c r="I1196" s="90">
        <v>-4.5851327360651304</v>
      </c>
      <c r="J1196" s="90">
        <v>15.505357126137801</v>
      </c>
      <c r="K1196" s="97">
        <v>-0.14434727190746299</v>
      </c>
      <c r="L1196" s="90">
        <v>-5.8028367863735202</v>
      </c>
      <c r="M1196" s="90">
        <v>4.2240772199875201</v>
      </c>
    </row>
    <row r="1197" spans="2:13" x14ac:dyDescent="0.3">
      <c r="B1197" s="27" t="s">
        <v>1193</v>
      </c>
      <c r="C1197" s="62" t="s">
        <v>4713</v>
      </c>
      <c r="D1197" s="25" t="s">
        <v>4254</v>
      </c>
      <c r="E1197" s="25" t="s">
        <v>4188</v>
      </c>
      <c r="F1197" s="26">
        <v>44096</v>
      </c>
      <c r="H1197" s="90">
        <v>1.0801266445923801</v>
      </c>
      <c r="I1197" s="90">
        <v>-4.3561715956457201</v>
      </c>
      <c r="J1197" s="90">
        <v>18.7357193974021</v>
      </c>
      <c r="K1197" s="97">
        <v>-0.114427727112343</v>
      </c>
      <c r="L1197" s="90">
        <v>-5.6474916755178102</v>
      </c>
      <c r="M1197" s="90">
        <v>6.3213304136297701</v>
      </c>
    </row>
    <row r="1198" spans="2:13" x14ac:dyDescent="0.3">
      <c r="B1198" s="27" t="s">
        <v>1194</v>
      </c>
      <c r="C1198" s="62" t="s">
        <v>4714</v>
      </c>
      <c r="D1198" s="25" t="s">
        <v>4254</v>
      </c>
      <c r="E1198" s="25" t="s">
        <v>4189</v>
      </c>
      <c r="F1198" s="26">
        <v>44096</v>
      </c>
      <c r="H1198" s="90">
        <v>1.0728834975452599</v>
      </c>
      <c r="I1198" s="90">
        <v>-4.57520740565087</v>
      </c>
      <c r="J1198" s="90">
        <v>15.643767839908801</v>
      </c>
      <c r="K1198" s="97">
        <v>-0.14304860342235801</v>
      </c>
      <c r="L1198" s="90">
        <v>-5.7960985534955398</v>
      </c>
      <c r="M1198" s="90">
        <v>4.3142621090737503</v>
      </c>
    </row>
    <row r="1199" spans="2:13" x14ac:dyDescent="0.3">
      <c r="B1199" s="27" t="s">
        <v>1195</v>
      </c>
      <c r="C1199" s="62" t="s">
        <v>4715</v>
      </c>
      <c r="D1199" s="25" t="s">
        <v>4254</v>
      </c>
      <c r="E1199" s="25" t="s">
        <v>4094</v>
      </c>
      <c r="F1199" s="26">
        <v>44096</v>
      </c>
      <c r="H1199" s="90">
        <v>1.0798508194056899</v>
      </c>
      <c r="I1199" s="90">
        <v>-4.3644719332442001</v>
      </c>
      <c r="J1199" s="90">
        <v>18.617253179778299</v>
      </c>
      <c r="K1199" s="97">
        <v>-0.115510365412774</v>
      </c>
      <c r="L1199" s="90">
        <v>-5.6531216157091002</v>
      </c>
      <c r="M1199" s="90">
        <v>6.2446964006085199</v>
      </c>
    </row>
    <row r="1200" spans="2:13" x14ac:dyDescent="0.3">
      <c r="B1200" s="27" t="s">
        <v>1196</v>
      </c>
      <c r="C1200" s="62" t="s">
        <v>4716</v>
      </c>
      <c r="D1200" s="25" t="s">
        <v>4254</v>
      </c>
      <c r="E1200" s="25" t="s">
        <v>4190</v>
      </c>
      <c r="F1200" s="26">
        <v>44096</v>
      </c>
      <c r="H1200" s="90">
        <v>1.08534321861953</v>
      </c>
      <c r="I1200" s="90">
        <v>-4.19799156716181</v>
      </c>
      <c r="J1200" s="90">
        <v>21.0154746315384</v>
      </c>
      <c r="K1200" s="97">
        <v>-9.3793878750147996E-2</v>
      </c>
      <c r="L1200" s="90">
        <v>-5.5402401107130599</v>
      </c>
      <c r="M1200" s="90">
        <v>7.7918867566040699</v>
      </c>
    </row>
    <row r="1201" spans="2:13" x14ac:dyDescent="0.3">
      <c r="B1201" s="27" t="s">
        <v>1197</v>
      </c>
      <c r="C1201" s="62" t="s">
        <v>4717</v>
      </c>
      <c r="D1201" s="25" t="s">
        <v>4255</v>
      </c>
      <c r="E1201" s="25" t="s">
        <v>4092</v>
      </c>
      <c r="F1201" s="26">
        <v>44096</v>
      </c>
      <c r="H1201" s="90">
        <v>-0.46242283024184899</v>
      </c>
      <c r="I1201" s="90">
        <v>-3.0009380521733</v>
      </c>
      <c r="J1201" s="90">
        <v>15.7170835887955</v>
      </c>
      <c r="K1201" s="97">
        <v>-2.1673139392987699</v>
      </c>
      <c r="L1201" s="90">
        <v>-3.4436849474332099</v>
      </c>
      <c r="M1201" s="90">
        <v>1.9150663210893999</v>
      </c>
    </row>
    <row r="1202" spans="2:13" x14ac:dyDescent="0.3">
      <c r="B1202" s="27" t="s">
        <v>1198</v>
      </c>
      <c r="C1202" s="62" t="s">
        <v>4718</v>
      </c>
      <c r="D1202" s="25" t="s">
        <v>4255</v>
      </c>
      <c r="E1202" s="25" t="s">
        <v>4093</v>
      </c>
      <c r="F1202" s="26">
        <v>44096</v>
      </c>
      <c r="H1202" s="90">
        <v>-0.45482069226636701</v>
      </c>
      <c r="I1202" s="90">
        <v>-2.7635334530714299</v>
      </c>
      <c r="J1202" s="90">
        <v>19.0163173747424</v>
      </c>
      <c r="K1202" s="97">
        <v>-2.1374151921918401</v>
      </c>
      <c r="L1202" s="90">
        <v>-3.2812829868817102</v>
      </c>
      <c r="M1202" s="90">
        <v>4.0071728251859904</v>
      </c>
    </row>
    <row r="1203" spans="2:13" x14ac:dyDescent="0.3">
      <c r="B1203" s="27" t="s">
        <v>1199</v>
      </c>
      <c r="C1203" s="62" t="s">
        <v>4719</v>
      </c>
      <c r="D1203" s="25" t="s">
        <v>4255</v>
      </c>
      <c r="E1203" s="25" t="s">
        <v>4116</v>
      </c>
      <c r="F1203" s="26">
        <v>44096</v>
      </c>
      <c r="H1203" s="90">
        <v>-0.453867704254662</v>
      </c>
      <c r="I1203" s="90">
        <v>-2.73369215401544</v>
      </c>
      <c r="J1203" s="90">
        <v>19.437049053900399</v>
      </c>
      <c r="K1203" s="97">
        <v>-2.1336648715077899</v>
      </c>
      <c r="L1203" s="90">
        <v>-3.2608788264042201</v>
      </c>
      <c r="M1203" s="90">
        <v>4.2728022644951098</v>
      </c>
    </row>
    <row r="1204" spans="2:13" x14ac:dyDescent="0.3">
      <c r="B1204" s="27" t="s">
        <v>1200</v>
      </c>
      <c r="C1204" s="62" t="s">
        <v>4720</v>
      </c>
      <c r="D1204" s="25" t="s">
        <v>4255</v>
      </c>
      <c r="E1204" s="25" t="s">
        <v>4102</v>
      </c>
      <c r="F1204" s="26">
        <v>44096</v>
      </c>
      <c r="H1204" s="90">
        <v>-0.46082427998044301</v>
      </c>
      <c r="I1204" s="90">
        <v>-2.9509693978980098</v>
      </c>
      <c r="J1204" s="90">
        <v>16.404420500126399</v>
      </c>
      <c r="K1204" s="97">
        <v>-2.16101695841644</v>
      </c>
      <c r="L1204" s="90">
        <v>-3.4094914990419101</v>
      </c>
      <c r="M1204" s="90">
        <v>2.3522834242612598</v>
      </c>
    </row>
    <row r="1205" spans="2:13" x14ac:dyDescent="0.3">
      <c r="B1205" s="27" t="s">
        <v>1201</v>
      </c>
      <c r="C1205" s="62" t="s">
        <v>4721</v>
      </c>
      <c r="D1205" s="25" t="s">
        <v>4255</v>
      </c>
      <c r="E1205" s="25" t="s">
        <v>4128</v>
      </c>
      <c r="F1205" s="26">
        <v>44096</v>
      </c>
      <c r="H1205" s="90">
        <v>-0.45910588451079098</v>
      </c>
      <c r="I1205" s="90">
        <v>-2.8973026423955202</v>
      </c>
      <c r="J1205" s="90">
        <v>17.147016260423701</v>
      </c>
      <c r="K1205" s="97">
        <v>-2.1542597314692098</v>
      </c>
      <c r="L1205" s="90">
        <v>-3.37277784574326</v>
      </c>
      <c r="M1205" s="90">
        <v>2.8238203894943599</v>
      </c>
    </row>
    <row r="1206" spans="2:13" x14ac:dyDescent="0.3">
      <c r="B1206" s="27" t="s">
        <v>1202</v>
      </c>
      <c r="C1206" s="62" t="s">
        <v>4722</v>
      </c>
      <c r="D1206" s="25" t="s">
        <v>4255</v>
      </c>
      <c r="E1206" s="25" t="s">
        <v>4129</v>
      </c>
      <c r="F1206" s="26">
        <v>44096</v>
      </c>
      <c r="H1206" s="90">
        <v>-0.45585792950078002</v>
      </c>
      <c r="I1206" s="90">
        <v>-2.7959064213973801</v>
      </c>
      <c r="J1206" s="90">
        <v>18.561099776154201</v>
      </c>
      <c r="K1206" s="97">
        <v>-2.1414904490484301</v>
      </c>
      <c r="L1206" s="90">
        <v>-3.3034270816642701</v>
      </c>
      <c r="M1206" s="90">
        <v>3.7195278087892798</v>
      </c>
    </row>
    <row r="1207" spans="2:13" x14ac:dyDescent="0.3">
      <c r="B1207" s="27" t="s">
        <v>1203</v>
      </c>
      <c r="C1207" s="62" t="s">
        <v>4723</v>
      </c>
      <c r="D1207" s="25" t="s">
        <v>4255</v>
      </c>
      <c r="E1207" s="25" t="s">
        <v>4130</v>
      </c>
      <c r="F1207" s="26">
        <v>44096</v>
      </c>
      <c r="H1207" s="90">
        <v>-0.45291234146134202</v>
      </c>
      <c r="I1207" s="90">
        <v>-2.70380938200105</v>
      </c>
      <c r="J1207" s="90">
        <v>19.859318967239201</v>
      </c>
      <c r="K1207" s="97">
        <v>-2.1299060345881999</v>
      </c>
      <c r="L1207" s="90">
        <v>-3.2404500057055001</v>
      </c>
      <c r="M1207" s="90">
        <v>4.5391942305286603</v>
      </c>
    </row>
    <row r="1208" spans="2:13" x14ac:dyDescent="0.3">
      <c r="B1208" s="27" t="s">
        <v>1204</v>
      </c>
      <c r="C1208" s="62" t="s">
        <v>4724</v>
      </c>
      <c r="D1208" s="25" t="s">
        <v>4255</v>
      </c>
      <c r="E1208" s="25" t="s">
        <v>4108</v>
      </c>
      <c r="F1208" s="26">
        <v>44096</v>
      </c>
      <c r="H1208" s="90">
        <v>-0.449370006208483</v>
      </c>
      <c r="I1208" s="90">
        <v>-2.5929080244168299</v>
      </c>
      <c r="J1208" s="90">
        <v>21.4406257140508</v>
      </c>
      <c r="K1208" s="97">
        <v>-2.1159709175663002</v>
      </c>
      <c r="L1208" s="90">
        <v>-3.1646348633330499</v>
      </c>
      <c r="M1208" s="90">
        <v>5.5342399806249896</v>
      </c>
    </row>
    <row r="1209" spans="2:13" x14ac:dyDescent="0.3">
      <c r="B1209" s="27" t="s">
        <v>1205</v>
      </c>
      <c r="C1209" s="62" t="s">
        <v>4725</v>
      </c>
      <c r="D1209" s="25" t="s">
        <v>4255</v>
      </c>
      <c r="E1209" s="25" t="s">
        <v>4131</v>
      </c>
      <c r="F1209" s="26">
        <v>44096</v>
      </c>
      <c r="H1209" s="90">
        <v>-0.45387058644337203</v>
      </c>
      <c r="I1209" s="90">
        <v>-2.7337007528331001</v>
      </c>
      <c r="J1209" s="90">
        <v>19.436967874586099</v>
      </c>
      <c r="K1209" s="97">
        <v>-2.13366701918858</v>
      </c>
      <c r="L1209" s="90">
        <v>-3.2608776772576702</v>
      </c>
      <c r="M1209" s="90">
        <v>4.2727708112579403</v>
      </c>
    </row>
    <row r="1210" spans="2:13" x14ac:dyDescent="0.3">
      <c r="B1210" s="27" t="s">
        <v>1206</v>
      </c>
      <c r="C1210" s="62" t="s">
        <v>4726</v>
      </c>
      <c r="D1210" s="25" t="s">
        <v>4255</v>
      </c>
      <c r="E1210" s="25" t="s">
        <v>4132</v>
      </c>
      <c r="F1210" s="26">
        <v>44096</v>
      </c>
      <c r="H1210" s="90">
        <v>-0.453321363147552</v>
      </c>
      <c r="I1210" s="90">
        <v>-2.7166209653842102</v>
      </c>
      <c r="J1210" s="90">
        <v>19.6781055112369</v>
      </c>
      <c r="K1210" s="97">
        <v>-2.1315150733244099</v>
      </c>
      <c r="L1210" s="90">
        <v>-3.2492073242792698</v>
      </c>
      <c r="M1210" s="90">
        <v>4.4249013453736596</v>
      </c>
    </row>
    <row r="1211" spans="2:13" x14ac:dyDescent="0.3">
      <c r="B1211" s="27" t="s">
        <v>1207</v>
      </c>
      <c r="C1211" s="62" t="s">
        <v>4727</v>
      </c>
      <c r="D1211" s="25" t="s">
        <v>4255</v>
      </c>
      <c r="E1211" s="25" t="s">
        <v>4133</v>
      </c>
      <c r="F1211" s="26">
        <v>44096</v>
      </c>
      <c r="H1211" s="90">
        <v>-0.45277619674379799</v>
      </c>
      <c r="I1211" s="90">
        <v>-2.6995825623998799</v>
      </c>
      <c r="J1211" s="90">
        <v>19.919628608127798</v>
      </c>
      <c r="K1211" s="97">
        <v>-2.1293735963809</v>
      </c>
      <c r="L1211" s="90">
        <v>-3.2375629923990301</v>
      </c>
      <c r="M1211" s="90">
        <v>4.5771730585329404</v>
      </c>
    </row>
    <row r="1212" spans="2:13" x14ac:dyDescent="0.3">
      <c r="B1212" s="27" t="s">
        <v>1208</v>
      </c>
      <c r="C1212" s="62" t="s">
        <v>4728</v>
      </c>
      <c r="D1212" s="25" t="s">
        <v>4255</v>
      </c>
      <c r="E1212" s="25" t="s">
        <v>4134</v>
      </c>
      <c r="F1212" s="26">
        <v>44096</v>
      </c>
      <c r="H1212" s="90">
        <v>-0.45223024426377401</v>
      </c>
      <c r="I1212" s="90">
        <v>-2.6824974246665101</v>
      </c>
      <c r="J1212" s="90">
        <v>20.161719405761701</v>
      </c>
      <c r="K1212" s="97">
        <v>-2.12722519454474</v>
      </c>
      <c r="L1212" s="90">
        <v>-3.2258735747745999</v>
      </c>
      <c r="M1212" s="90">
        <v>4.7297331549998498</v>
      </c>
    </row>
    <row r="1213" spans="2:13" x14ac:dyDescent="0.3">
      <c r="B1213" s="27" t="s">
        <v>1209</v>
      </c>
      <c r="C1213" s="62" t="s">
        <v>4729</v>
      </c>
      <c r="D1213" s="25" t="s">
        <v>4255</v>
      </c>
      <c r="E1213" s="25" t="s">
        <v>4124</v>
      </c>
      <c r="F1213" s="26">
        <v>44096</v>
      </c>
      <c r="H1213" s="90">
        <v>-1.77555234267857</v>
      </c>
      <c r="I1213" s="90">
        <v>-3.7358529453740599</v>
      </c>
      <c r="J1213" s="90">
        <v>9.7820208300690901</v>
      </c>
      <c r="K1213" s="97">
        <v>-2.49522150807024</v>
      </c>
      <c r="L1213" s="90">
        <v>-3.4505568981330699</v>
      </c>
      <c r="M1213" s="90">
        <v>-2.46635378298379</v>
      </c>
    </row>
    <row r="1214" spans="2:13" x14ac:dyDescent="0.3">
      <c r="B1214" s="27" t="s">
        <v>1210</v>
      </c>
      <c r="C1214" s="62" t="s">
        <v>4730</v>
      </c>
      <c r="D1214" s="25" t="s">
        <v>4255</v>
      </c>
      <c r="E1214" s="25" t="s">
        <v>4088</v>
      </c>
      <c r="F1214" s="26">
        <v>44096</v>
      </c>
      <c r="H1214" s="90">
        <v>-1.7728664724018</v>
      </c>
      <c r="I1214" s="90">
        <v>-3.6516448722068202</v>
      </c>
      <c r="J1214" s="90">
        <v>10.8923275665875</v>
      </c>
      <c r="K1214" s="97">
        <v>-2.4845594279213401</v>
      </c>
      <c r="L1214" s="90">
        <v>-3.3925045504474798</v>
      </c>
      <c r="M1214" s="90">
        <v>-1.75487426240579</v>
      </c>
    </row>
    <row r="1215" spans="2:13" x14ac:dyDescent="0.3">
      <c r="B1215" s="27" t="s">
        <v>1211</v>
      </c>
      <c r="C1215" s="62" t="s">
        <v>4731</v>
      </c>
      <c r="D1215" s="25" t="s">
        <v>4255</v>
      </c>
      <c r="E1215" s="25" t="s">
        <v>4125</v>
      </c>
      <c r="F1215" s="26">
        <v>44096</v>
      </c>
      <c r="H1215" s="90">
        <v>-1.77420797108425</v>
      </c>
      <c r="I1215" s="90">
        <v>-3.69375520476751</v>
      </c>
      <c r="J1215" s="90">
        <v>10.335784185561399</v>
      </c>
      <c r="K1215" s="97">
        <v>-2.4898887129893401</v>
      </c>
      <c r="L1215" s="90">
        <v>-3.4215347624922301</v>
      </c>
      <c r="M1215" s="90">
        <v>-2.11125207670193</v>
      </c>
    </row>
    <row r="1216" spans="2:13" x14ac:dyDescent="0.3">
      <c r="B1216" s="27" t="s">
        <v>1212</v>
      </c>
      <c r="C1216" s="62" t="s">
        <v>4732</v>
      </c>
      <c r="D1216" s="25" t="s">
        <v>4255</v>
      </c>
      <c r="E1216" s="25" t="s">
        <v>4126</v>
      </c>
      <c r="F1216" s="26">
        <v>44096</v>
      </c>
      <c r="H1216" s="90">
        <v>-1.77622223873186</v>
      </c>
      <c r="I1216" s="90">
        <v>-3.7568947898762399</v>
      </c>
      <c r="J1216" s="90">
        <v>9.5061834805237595</v>
      </c>
      <c r="K1216" s="97">
        <v>-2.4978828126222701</v>
      </c>
      <c r="L1216" s="90">
        <v>-3.4650691895876702</v>
      </c>
      <c r="M1216" s="90">
        <v>-2.6434177151713798</v>
      </c>
    </row>
    <row r="1217" spans="2:13" x14ac:dyDescent="0.3">
      <c r="B1217" s="27" t="s">
        <v>1213</v>
      </c>
      <c r="C1217" s="62" t="s">
        <v>4733</v>
      </c>
      <c r="D1217" s="25" t="s">
        <v>4255</v>
      </c>
      <c r="E1217" s="25" t="s">
        <v>4127</v>
      </c>
      <c r="F1217" s="26">
        <v>44096</v>
      </c>
      <c r="H1217" s="90">
        <v>-1.78024862780148</v>
      </c>
      <c r="I1217" s="90">
        <v>-3.8830446482279499</v>
      </c>
      <c r="J1217" s="90">
        <v>7.86560183405527</v>
      </c>
      <c r="K1217" s="97">
        <v>-2.5138685790807398</v>
      </c>
      <c r="L1217" s="90">
        <v>-3.55208012961157</v>
      </c>
      <c r="M1217" s="90">
        <v>-3.6991082801250701</v>
      </c>
    </row>
    <row r="1218" spans="2:13" x14ac:dyDescent="0.3">
      <c r="B1218" s="27" t="s">
        <v>1214</v>
      </c>
      <c r="C1218" s="62" t="s">
        <v>4734</v>
      </c>
      <c r="D1218" s="25" t="s">
        <v>4256</v>
      </c>
      <c r="E1218" s="25" t="s">
        <v>4092</v>
      </c>
      <c r="F1218" s="26">
        <v>44096</v>
      </c>
      <c r="H1218" s="90">
        <v>-0.178136781323701</v>
      </c>
      <c r="I1218" s="90">
        <v>-7.6957484877348197</v>
      </c>
      <c r="J1218" s="90">
        <v>-12.668691192535301</v>
      </c>
      <c r="K1218" s="97">
        <v>-2.5407451907995</v>
      </c>
      <c r="L1218" s="90">
        <v>-6.4734967992117198</v>
      </c>
      <c r="M1218" s="90">
        <v>-21.0233596376493</v>
      </c>
    </row>
    <row r="1219" spans="2:13" x14ac:dyDescent="0.3">
      <c r="B1219" s="27" t="s">
        <v>1215</v>
      </c>
      <c r="C1219" s="62" t="s">
        <v>4735</v>
      </c>
      <c r="D1219" s="25" t="s">
        <v>4256</v>
      </c>
      <c r="E1219" s="25" t="s">
        <v>4093</v>
      </c>
      <c r="F1219" s="26">
        <v>44096</v>
      </c>
      <c r="H1219" s="90">
        <v>-0.17051979793905001</v>
      </c>
      <c r="I1219" s="90">
        <v>-7.46982103110349</v>
      </c>
      <c r="J1219" s="90">
        <v>-10.178660264049499</v>
      </c>
      <c r="K1219" s="97">
        <v>-2.51095034955142</v>
      </c>
      <c r="L1219" s="90">
        <v>-6.3161848292147598</v>
      </c>
      <c r="M1219" s="90">
        <v>-19.4020392571401</v>
      </c>
    </row>
    <row r="1220" spans="2:13" x14ac:dyDescent="0.3">
      <c r="B1220" s="27" t="s">
        <v>1216</v>
      </c>
      <c r="C1220" s="62" t="s">
        <v>4736</v>
      </c>
      <c r="D1220" s="25" t="s">
        <v>4256</v>
      </c>
      <c r="E1220" s="25" t="s">
        <v>4116</v>
      </c>
      <c r="F1220" s="26">
        <v>44096</v>
      </c>
      <c r="H1220" s="90">
        <v>-0.16956483941612499</v>
      </c>
      <c r="I1220" s="90">
        <v>-7.4414374023035599</v>
      </c>
      <c r="J1220" s="90">
        <v>-9.8611009269952792</v>
      </c>
      <c r="K1220" s="97">
        <v>-2.5072306155379902</v>
      </c>
      <c r="L1220" s="90">
        <v>-6.2964483604446304</v>
      </c>
      <c r="M1220" s="90">
        <v>-19.1962013961456</v>
      </c>
    </row>
    <row r="1221" spans="2:13" x14ac:dyDescent="0.3">
      <c r="B1221" s="27" t="s">
        <v>1217</v>
      </c>
      <c r="C1221" s="62" t="s">
        <v>4737</v>
      </c>
      <c r="D1221" s="25" t="s">
        <v>4256</v>
      </c>
      <c r="E1221" s="25" t="s">
        <v>4102</v>
      </c>
      <c r="F1221" s="26">
        <v>44096</v>
      </c>
      <c r="H1221" s="90">
        <v>-0.175352252881567</v>
      </c>
      <c r="I1221" s="90">
        <v>-7.61328996613884</v>
      </c>
      <c r="J1221" s="90">
        <v>-11.7674121842429</v>
      </c>
      <c r="K1221" s="97">
        <v>-2.5298519307398202</v>
      </c>
      <c r="L1221" s="90">
        <v>-6.4160735591067404</v>
      </c>
      <c r="M1221" s="90">
        <v>-20.435088684200299</v>
      </c>
    </row>
    <row r="1222" spans="2:13" x14ac:dyDescent="0.3">
      <c r="B1222" s="27" t="s">
        <v>1218</v>
      </c>
      <c r="C1222" s="62" t="s">
        <v>4738</v>
      </c>
      <c r="D1222" s="25" t="s">
        <v>4256</v>
      </c>
      <c r="E1222" s="25" t="s">
        <v>4128</v>
      </c>
      <c r="F1222" s="26">
        <v>44096</v>
      </c>
      <c r="H1222" s="90">
        <v>-0.17479865664427099</v>
      </c>
      <c r="I1222" s="90">
        <v>-7.5970225279015704</v>
      </c>
      <c r="J1222" s="90">
        <v>-11.5893018867646</v>
      </c>
      <c r="K1222" s="97">
        <v>-2.5277074503719601</v>
      </c>
      <c r="L1222" s="90">
        <v>-6.4047427150435396</v>
      </c>
      <c r="M1222" s="90">
        <v>-20.319042366201799</v>
      </c>
    </row>
    <row r="1223" spans="2:13" x14ac:dyDescent="0.3">
      <c r="B1223" s="27" t="s">
        <v>1219</v>
      </c>
      <c r="C1223" s="62" t="s">
        <v>4739</v>
      </c>
      <c r="D1223" s="25" t="s">
        <v>4256</v>
      </c>
      <c r="E1223" s="25" t="s">
        <v>4129</v>
      </c>
      <c r="F1223" s="26">
        <v>44096</v>
      </c>
      <c r="H1223" s="90">
        <v>-0.171562576633733</v>
      </c>
      <c r="I1223" s="90">
        <v>-7.5006300729946798</v>
      </c>
      <c r="J1223" s="90">
        <v>-10.5220605713839</v>
      </c>
      <c r="K1223" s="97">
        <v>-2.5150157478492501</v>
      </c>
      <c r="L1223" s="90">
        <v>-6.3376500729646104</v>
      </c>
      <c r="M1223" s="90">
        <v>-19.624870659492402</v>
      </c>
    </row>
    <row r="1224" spans="2:13" x14ac:dyDescent="0.3">
      <c r="B1224" s="27" t="s">
        <v>1220</v>
      </c>
      <c r="C1224" s="62" t="s">
        <v>4740</v>
      </c>
      <c r="D1224" s="25" t="s">
        <v>4256</v>
      </c>
      <c r="E1224" s="25" t="s">
        <v>4130</v>
      </c>
      <c r="F1224" s="26">
        <v>44096</v>
      </c>
      <c r="H1224" s="90">
        <v>0</v>
      </c>
      <c r="I1224" s="90">
        <v>0</v>
      </c>
      <c r="J1224" s="90">
        <v>-17.9995119109808</v>
      </c>
      <c r="K1224" s="97">
        <v>0</v>
      </c>
      <c r="L1224" s="90">
        <v>0</v>
      </c>
      <c r="M1224" s="90">
        <v>-30.094888954685299</v>
      </c>
    </row>
    <row r="1225" spans="2:13" x14ac:dyDescent="0.3">
      <c r="B1225" s="27" t="s">
        <v>1221</v>
      </c>
      <c r="C1225" s="62" t="s">
        <v>4741</v>
      </c>
      <c r="D1225" s="25" t="s">
        <v>4256</v>
      </c>
      <c r="E1225" s="25" t="s">
        <v>4108</v>
      </c>
      <c r="F1225" s="26">
        <v>44096</v>
      </c>
      <c r="H1225" s="90">
        <v>-0.165042711432761</v>
      </c>
      <c r="I1225" s="90">
        <v>-7.3074178565584598</v>
      </c>
      <c r="J1225" s="90">
        <v>-8.3490392728854204</v>
      </c>
      <c r="K1225" s="97">
        <v>-2.48957461353712</v>
      </c>
      <c r="L1225" s="90">
        <v>-6.20319183253741</v>
      </c>
      <c r="M1225" s="90">
        <v>-18.218690152018102</v>
      </c>
    </row>
    <row r="1226" spans="2:13" x14ac:dyDescent="0.3">
      <c r="B1226" s="27" t="s">
        <v>1222</v>
      </c>
      <c r="C1226" s="62" t="s">
        <v>4742</v>
      </c>
      <c r="D1226" s="25" t="s">
        <v>4256</v>
      </c>
      <c r="E1226" s="25" t="s">
        <v>4131</v>
      </c>
      <c r="F1226" s="26">
        <v>44096</v>
      </c>
      <c r="H1226" s="90">
        <v>-0.16955398014033601</v>
      </c>
      <c r="I1226" s="90">
        <v>-7.4414337802445498</v>
      </c>
      <c r="J1226" s="90">
        <v>-9.8611693392740598</v>
      </c>
      <c r="K1226" s="97">
        <v>-2.5072039352380702</v>
      </c>
      <c r="L1226" s="90">
        <v>-6.2964329957176197</v>
      </c>
      <c r="M1226" s="90">
        <v>-19.1962298057624</v>
      </c>
    </row>
    <row r="1227" spans="2:13" x14ac:dyDescent="0.3">
      <c r="B1227" s="27" t="s">
        <v>1223</v>
      </c>
      <c r="C1227" s="62" t="s">
        <v>4743</v>
      </c>
      <c r="D1227" s="25" t="s">
        <v>4256</v>
      </c>
      <c r="E1227" s="25" t="s">
        <v>4132</v>
      </c>
      <c r="F1227" s="26">
        <v>44096</v>
      </c>
      <c r="H1227" s="90">
        <v>-0.16900866457945099</v>
      </c>
      <c r="I1227" s="90">
        <v>-7.42519270752382</v>
      </c>
      <c r="J1227" s="90">
        <v>-9.6791589014174004</v>
      </c>
      <c r="K1227" s="97">
        <v>-2.5050720131730499</v>
      </c>
      <c r="L1227" s="90">
        <v>-6.2851252921100196</v>
      </c>
      <c r="M1227" s="90">
        <v>-19.078368402930199</v>
      </c>
    </row>
    <row r="1228" spans="2:13" x14ac:dyDescent="0.3">
      <c r="B1228" s="27" t="s">
        <v>1224</v>
      </c>
      <c r="C1228" s="62" t="s">
        <v>4744</v>
      </c>
      <c r="D1228" s="25" t="s">
        <v>4256</v>
      </c>
      <c r="E1228" s="25" t="s">
        <v>4133</v>
      </c>
      <c r="F1228" s="26">
        <v>44096</v>
      </c>
      <c r="H1228" s="90">
        <v>-0.16846141306814399</v>
      </c>
      <c r="I1228" s="90">
        <v>-7.4089434416237099</v>
      </c>
      <c r="J1228" s="90">
        <v>-9.4969332951295709</v>
      </c>
      <c r="K1228" s="97">
        <v>-2.5029400345374602</v>
      </c>
      <c r="L1228" s="90">
        <v>-6.27382998364192</v>
      </c>
      <c r="M1228" s="90">
        <v>-18.960356577183099</v>
      </c>
    </row>
    <row r="1229" spans="2:13" x14ac:dyDescent="0.3">
      <c r="B1229" s="27" t="s">
        <v>1225</v>
      </c>
      <c r="C1229" s="62" t="s">
        <v>4745</v>
      </c>
      <c r="D1229" s="25" t="s">
        <v>4256</v>
      </c>
      <c r="E1229" s="25" t="s">
        <v>4134</v>
      </c>
      <c r="F1229" s="26">
        <v>44096</v>
      </c>
      <c r="H1229" s="90">
        <v>-0.167911911830743</v>
      </c>
      <c r="I1229" s="90">
        <v>-7.3927212223716197</v>
      </c>
      <c r="J1229" s="90">
        <v>-9.3142537918611197</v>
      </c>
      <c r="K1229" s="97">
        <v>-2.5007954190186901</v>
      </c>
      <c r="L1229" s="90">
        <v>-6.2625276489634398</v>
      </c>
      <c r="M1229" s="90">
        <v>-18.842151157878099</v>
      </c>
    </row>
    <row r="1230" spans="2:13" x14ac:dyDescent="0.3">
      <c r="B1230" s="27" t="s">
        <v>1226</v>
      </c>
      <c r="C1230" s="62" t="s">
        <v>4746</v>
      </c>
      <c r="D1230" s="25" t="s">
        <v>4257</v>
      </c>
      <c r="E1230" s="25" t="s">
        <v>4092</v>
      </c>
      <c r="F1230" s="26">
        <v>44096</v>
      </c>
      <c r="H1230" s="90">
        <v>8.5127923921390902E-2</v>
      </c>
      <c r="I1230" s="90">
        <v>-2.9120212630004998</v>
      </c>
      <c r="J1230" s="90">
        <v>10.444297084904999</v>
      </c>
      <c r="K1230" s="97">
        <v>-2.0787813406968798</v>
      </c>
      <c r="L1230" s="90">
        <v>-3.9887375572106998</v>
      </c>
      <c r="M1230" s="90">
        <v>-2.1715367111028199</v>
      </c>
    </row>
    <row r="1231" spans="2:13" x14ac:dyDescent="0.3">
      <c r="B1231" s="27" t="s">
        <v>1227</v>
      </c>
      <c r="C1231" s="62" t="s">
        <v>4747</v>
      </c>
      <c r="D1231" s="25" t="s">
        <v>4257</v>
      </c>
      <c r="E1231" s="25" t="s">
        <v>4093</v>
      </c>
      <c r="F1231" s="26">
        <v>44096</v>
      </c>
      <c r="H1231" s="90">
        <v>9.1210494792903801E-2</v>
      </c>
      <c r="I1231" s="90">
        <v>-2.7232542060119198</v>
      </c>
      <c r="J1231" s="90">
        <v>12.9393203220388</v>
      </c>
      <c r="K1231" s="97">
        <v>-2.05502843091381</v>
      </c>
      <c r="L1231" s="90">
        <v>-3.8602548205744802</v>
      </c>
      <c r="M1231" s="90">
        <v>-0.57932806057579</v>
      </c>
    </row>
    <row r="1232" spans="2:13" x14ac:dyDescent="0.3">
      <c r="B1232" s="27" t="s">
        <v>1228</v>
      </c>
      <c r="C1232" s="62" t="s">
        <v>4748</v>
      </c>
      <c r="D1232" s="25" t="s">
        <v>4257</v>
      </c>
      <c r="E1232" s="25" t="s">
        <v>4094</v>
      </c>
      <c r="F1232" s="26">
        <v>44096</v>
      </c>
      <c r="H1232" s="90">
        <v>9.5032556600926896E-2</v>
      </c>
      <c r="I1232" s="90">
        <v>-2.6062165337862102</v>
      </c>
      <c r="J1232" s="90">
        <v>14.5186158295546</v>
      </c>
      <c r="K1232" s="97">
        <v>-2.0402648115123201</v>
      </c>
      <c r="L1232" s="90">
        <v>-3.7808623483215298</v>
      </c>
      <c r="M1232" s="90">
        <v>0.42258472985849899</v>
      </c>
    </row>
    <row r="1233" spans="2:13" x14ac:dyDescent="0.3">
      <c r="B1233" s="27" t="s">
        <v>1229</v>
      </c>
      <c r="C1233" s="62" t="s">
        <v>4749</v>
      </c>
      <c r="D1233" s="25" t="s">
        <v>4257</v>
      </c>
      <c r="E1233" s="25" t="s">
        <v>4137</v>
      </c>
      <c r="F1233" s="26">
        <v>44096</v>
      </c>
      <c r="H1233" s="90">
        <v>8.9281975488120197E-2</v>
      </c>
      <c r="I1233" s="90">
        <v>-2.7844009589898602</v>
      </c>
      <c r="J1233" s="90">
        <v>12.123324182539401</v>
      </c>
      <c r="K1233" s="97">
        <v>-2.0626692135920202</v>
      </c>
      <c r="L1233" s="90">
        <v>-3.90188125948043</v>
      </c>
      <c r="M1233" s="90">
        <v>-1.09915785333214</v>
      </c>
    </row>
    <row r="1234" spans="2:13" x14ac:dyDescent="0.3">
      <c r="B1234" s="27" t="s">
        <v>1230</v>
      </c>
      <c r="C1234" s="62" t="s">
        <v>4750</v>
      </c>
      <c r="D1234" s="25" t="s">
        <v>4257</v>
      </c>
      <c r="E1234" s="25" t="s">
        <v>4169</v>
      </c>
      <c r="F1234" s="26">
        <v>44096</v>
      </c>
      <c r="H1234" s="90">
        <v>9.2801063328806804E-2</v>
      </c>
      <c r="I1234" s="90">
        <v>-2.67378316048053</v>
      </c>
      <c r="J1234" s="90">
        <v>13.601787821607999</v>
      </c>
      <c r="K1234" s="97">
        <v>-2.0487969868554501</v>
      </c>
      <c r="L1234" s="90">
        <v>-3.82678927744564</v>
      </c>
      <c r="M1234" s="90">
        <v>-0.158541574273841</v>
      </c>
    </row>
    <row r="1235" spans="2:13" x14ac:dyDescent="0.3">
      <c r="B1235" s="27" t="s">
        <v>1231</v>
      </c>
      <c r="C1235" s="62" t="s">
        <v>4751</v>
      </c>
      <c r="D1235" s="25" t="s">
        <v>4257</v>
      </c>
      <c r="E1235" s="25" t="s">
        <v>4114</v>
      </c>
      <c r="F1235" s="26">
        <v>44096</v>
      </c>
      <c r="H1235" s="90">
        <v>9.5595532911829706E-2</v>
      </c>
      <c r="I1235" s="90">
        <v>-2.5862556929496301</v>
      </c>
      <c r="J1235" s="90">
        <v>14.7848150409118</v>
      </c>
      <c r="K1235" s="97">
        <v>-2.03782665457766</v>
      </c>
      <c r="L1235" s="90">
        <v>-3.76732803897539</v>
      </c>
      <c r="M1235" s="90">
        <v>0.59083373944304196</v>
      </c>
    </row>
    <row r="1236" spans="2:13" x14ac:dyDescent="0.3">
      <c r="B1236" s="27" t="s">
        <v>1232</v>
      </c>
      <c r="C1236" s="62" t="s">
        <v>4752</v>
      </c>
      <c r="D1236" s="25" t="s">
        <v>4257</v>
      </c>
      <c r="E1236" s="25" t="s">
        <v>4180</v>
      </c>
      <c r="F1236" s="26">
        <v>44096</v>
      </c>
      <c r="H1236" s="90">
        <v>9.7717095923144398E-2</v>
      </c>
      <c r="I1236" s="90">
        <v>-2.5206886381965901</v>
      </c>
      <c r="J1236" s="90">
        <v>15.677370614867</v>
      </c>
      <c r="K1236" s="97">
        <v>-2.0295287627050098</v>
      </c>
      <c r="L1236" s="90">
        <v>-3.7226408345304698</v>
      </c>
      <c r="M1236" s="90">
        <v>1.1557261446796501</v>
      </c>
    </row>
    <row r="1237" spans="2:13" x14ac:dyDescent="0.3">
      <c r="B1237" s="27" t="s">
        <v>1233</v>
      </c>
      <c r="C1237" s="62" t="s">
        <v>4753</v>
      </c>
      <c r="D1237" s="25" t="s">
        <v>4257</v>
      </c>
      <c r="E1237" s="25" t="s">
        <v>4139</v>
      </c>
      <c r="F1237" s="26">
        <v>44096</v>
      </c>
      <c r="H1237" s="90">
        <v>1.1107622261988599</v>
      </c>
      <c r="I1237" s="90">
        <v>-1.6555532932215999</v>
      </c>
      <c r="J1237" s="90">
        <v>8.8784322566498304</v>
      </c>
      <c r="K1237" s="97">
        <v>1.48252225753822</v>
      </c>
      <c r="L1237" s="90">
        <v>-0.90906759669451298</v>
      </c>
      <c r="M1237" s="90">
        <v>3.7885095754972999</v>
      </c>
    </row>
    <row r="1238" spans="2:13" x14ac:dyDescent="0.3">
      <c r="B1238" s="27" t="s">
        <v>1234</v>
      </c>
      <c r="C1238" s="62" t="s">
        <v>4754</v>
      </c>
      <c r="D1238" s="25" t="s">
        <v>4258</v>
      </c>
      <c r="E1238" s="25" t="s">
        <v>4153</v>
      </c>
      <c r="F1238" s="26">
        <v>44096</v>
      </c>
      <c r="H1238" s="90">
        <v>3.0448009056272001E-4</v>
      </c>
      <c r="I1238" s="90">
        <v>9.79340238700388E-3</v>
      </c>
      <c r="J1238" s="90">
        <v>0.65311248672514899</v>
      </c>
      <c r="K1238" s="97">
        <v>1.2081094610039099E-3</v>
      </c>
      <c r="L1238" s="90">
        <v>6.7088139985571598E-3</v>
      </c>
      <c r="M1238" s="90">
        <v>0.320916337477684</v>
      </c>
    </row>
    <row r="1239" spans="2:13" x14ac:dyDescent="0.3">
      <c r="B1239" s="27" t="s">
        <v>1235</v>
      </c>
      <c r="C1239" s="62" t="s">
        <v>4755</v>
      </c>
      <c r="D1239" s="25" t="s">
        <v>4259</v>
      </c>
      <c r="E1239" s="25" t="s">
        <v>4093</v>
      </c>
      <c r="F1239" s="26">
        <v>44096</v>
      </c>
      <c r="H1239" s="90">
        <v>-1.4364983643645199</v>
      </c>
      <c r="I1239" s="90">
        <v>-3.31815651761644</v>
      </c>
      <c r="J1239" s="90">
        <v>11.137170903937699</v>
      </c>
      <c r="K1239" s="97">
        <v>-2.5569709358933301</v>
      </c>
      <c r="L1239" s="90">
        <v>-3.5659619664329498</v>
      </c>
      <c r="M1239" s="90">
        <v>-2.0000795547275598</v>
      </c>
    </row>
    <row r="1240" spans="2:13" x14ac:dyDescent="0.3">
      <c r="B1240" s="27" t="s">
        <v>1236</v>
      </c>
      <c r="C1240" s="62" t="s">
        <v>4756</v>
      </c>
      <c r="D1240" s="25" t="s">
        <v>4259</v>
      </c>
      <c r="E1240" s="25" t="s">
        <v>4121</v>
      </c>
      <c r="F1240" s="26">
        <v>44096</v>
      </c>
      <c r="H1240" s="90">
        <v>-1.43244923801831</v>
      </c>
      <c r="I1240" s="90">
        <v>-3.1909248618830999</v>
      </c>
      <c r="J1240" s="90">
        <v>12.830699407277301</v>
      </c>
      <c r="K1240" s="97">
        <v>-2.54095805676116</v>
      </c>
      <c r="L1240" s="90">
        <v>-3.4787388667609802</v>
      </c>
      <c r="M1240" s="90">
        <v>-0.92293167208481497</v>
      </c>
    </row>
    <row r="1241" spans="2:13" x14ac:dyDescent="0.3">
      <c r="B1241" s="27" t="s">
        <v>1237</v>
      </c>
      <c r="C1241" s="62" t="s">
        <v>4757</v>
      </c>
      <c r="D1241" s="25" t="s">
        <v>4259</v>
      </c>
      <c r="E1241" s="25" t="s">
        <v>4138</v>
      </c>
      <c r="F1241" s="26">
        <v>44096</v>
      </c>
      <c r="H1241" s="90">
        <v>-1.4340680615532599</v>
      </c>
      <c r="I1241" s="90">
        <v>-3.2418363627584799</v>
      </c>
      <c r="J1241" s="90">
        <v>12.1502094767493</v>
      </c>
      <c r="K1241" s="97">
        <v>-2.5473622594290601</v>
      </c>
      <c r="L1241" s="90">
        <v>-3.5136380884068799</v>
      </c>
      <c r="M1241" s="90">
        <v>-1.3551772173741501</v>
      </c>
    </row>
    <row r="1242" spans="2:13" x14ac:dyDescent="0.3">
      <c r="B1242" s="27" t="s">
        <v>1238</v>
      </c>
      <c r="C1242" s="62" t="s">
        <v>4758</v>
      </c>
      <c r="D1242" s="25" t="s">
        <v>4259</v>
      </c>
      <c r="E1242" s="25" t="s">
        <v>4122</v>
      </c>
      <c r="F1242" s="26">
        <v>44096</v>
      </c>
      <c r="H1242" s="90">
        <v>-1.44513935956638</v>
      </c>
      <c r="I1242" s="90">
        <v>-3.5890568802642502</v>
      </c>
      <c r="J1242" s="90"/>
      <c r="K1242" s="97">
        <v>-2.59114041291468</v>
      </c>
      <c r="L1242" s="90">
        <v>-3.7518235156312598</v>
      </c>
      <c r="M1242" s="90"/>
    </row>
    <row r="1243" spans="2:13" x14ac:dyDescent="0.3">
      <c r="B1243" s="27" t="s">
        <v>1239</v>
      </c>
      <c r="C1243" s="62" t="s">
        <v>4759</v>
      </c>
      <c r="D1243" s="25" t="s">
        <v>4259</v>
      </c>
      <c r="E1243" s="25" t="s">
        <v>4123</v>
      </c>
      <c r="F1243" s="26">
        <v>44096</v>
      </c>
      <c r="H1243" s="90">
        <v>-1.4404818721232</v>
      </c>
      <c r="I1243" s="90">
        <v>-3.4431144670634199</v>
      </c>
      <c r="J1243" s="90">
        <v>9.4965198521094898</v>
      </c>
      <c r="K1243" s="97">
        <v>-2.57272308863321</v>
      </c>
      <c r="L1243" s="90">
        <v>-3.6516719811515901</v>
      </c>
      <c r="M1243" s="90">
        <v>-3.04795487973024</v>
      </c>
    </row>
    <row r="1244" spans="2:13" x14ac:dyDescent="0.3">
      <c r="B1244" s="27" t="s">
        <v>1240</v>
      </c>
      <c r="C1244" s="62" t="s">
        <v>4760</v>
      </c>
      <c r="D1244" s="25" t="s">
        <v>4260</v>
      </c>
      <c r="E1244" s="25" t="s">
        <v>4088</v>
      </c>
      <c r="F1244" s="26">
        <v>44096</v>
      </c>
      <c r="H1244" s="90">
        <v>-5.9876563227589899E-2</v>
      </c>
      <c r="I1244" s="90">
        <v>-0.107605097218766</v>
      </c>
      <c r="J1244" s="90">
        <v>1.1265985001955401</v>
      </c>
      <c r="K1244" s="97">
        <v>-2.13508357774117E-2</v>
      </c>
      <c r="L1244" s="90">
        <v>-0.64896495878201699</v>
      </c>
      <c r="M1244" s="90">
        <v>2.5310625374913802</v>
      </c>
    </row>
    <row r="1245" spans="2:13" x14ac:dyDescent="0.3">
      <c r="B1245" s="27" t="s">
        <v>1241</v>
      </c>
      <c r="C1245" s="62" t="s">
        <v>4761</v>
      </c>
      <c r="D1245" s="25" t="s">
        <v>4260</v>
      </c>
      <c r="E1245" s="25" t="s">
        <v>4146</v>
      </c>
      <c r="F1245" s="26">
        <v>44096</v>
      </c>
      <c r="H1245" s="90">
        <v>-6.2717608307139003E-2</v>
      </c>
      <c r="I1245" s="90">
        <v>-0.198407048446825</v>
      </c>
      <c r="J1245" s="90">
        <v>7.3753715332713896E-2</v>
      </c>
      <c r="K1245" s="97">
        <v>-3.2713516338844797E-2</v>
      </c>
      <c r="L1245" s="90">
        <v>-0.71107525927800497</v>
      </c>
      <c r="M1245" s="90">
        <v>1.75888816665974</v>
      </c>
    </row>
    <row r="1246" spans="2:13" x14ac:dyDescent="0.3">
      <c r="B1246" s="27" t="s">
        <v>1242</v>
      </c>
      <c r="C1246" s="62" t="s">
        <v>4762</v>
      </c>
      <c r="D1246" s="25" t="s">
        <v>4260</v>
      </c>
      <c r="E1246" s="25" t="s">
        <v>4094</v>
      </c>
      <c r="F1246" s="26">
        <v>44096</v>
      </c>
      <c r="H1246" s="90">
        <v>-6.1927155456942301E-2</v>
      </c>
      <c r="I1246" s="90">
        <v>-0.17309389140791601</v>
      </c>
      <c r="J1246" s="90">
        <v>0.36629288497351797</v>
      </c>
      <c r="K1246" s="97">
        <v>-2.9544178050855401E-2</v>
      </c>
      <c r="L1246" s="90">
        <v>-0.69374760641949296</v>
      </c>
      <c r="M1246" s="90">
        <v>1.9736846759769799</v>
      </c>
    </row>
    <row r="1247" spans="2:13" x14ac:dyDescent="0.3">
      <c r="B1247" s="27" t="s">
        <v>1243</v>
      </c>
      <c r="C1247" s="62" t="s">
        <v>4763</v>
      </c>
      <c r="D1247" s="25" t="s">
        <v>4260</v>
      </c>
      <c r="E1247" s="25" t="s">
        <v>4095</v>
      </c>
      <c r="F1247" s="26">
        <v>44096</v>
      </c>
      <c r="H1247" s="90">
        <v>0</v>
      </c>
      <c r="I1247" s="90">
        <v>0</v>
      </c>
      <c r="J1247" s="90">
        <v>0</v>
      </c>
      <c r="K1247" s="97">
        <v>0</v>
      </c>
      <c r="L1247" s="90">
        <v>0</v>
      </c>
      <c r="M1247" s="90">
        <v>0</v>
      </c>
    </row>
    <row r="1248" spans="2:13" x14ac:dyDescent="0.3">
      <c r="B1248" s="27" t="s">
        <v>1244</v>
      </c>
      <c r="C1248" s="62" t="s">
        <v>4764</v>
      </c>
      <c r="D1248" s="25" t="s">
        <v>4260</v>
      </c>
      <c r="E1248" s="25" t="s">
        <v>4102</v>
      </c>
      <c r="F1248" s="26">
        <v>44096</v>
      </c>
      <c r="H1248" s="90">
        <v>-5.98766383518523E-2</v>
      </c>
      <c r="I1248" s="90">
        <v>-0.10758643393273799</v>
      </c>
      <c r="J1248" s="90">
        <v>1.12661427574494</v>
      </c>
      <c r="K1248" s="97">
        <v>-2.1348949940147601E-2</v>
      </c>
      <c r="L1248" s="90">
        <v>-0.64894919678408802</v>
      </c>
      <c r="M1248" s="90">
        <v>2.5310454178907098</v>
      </c>
    </row>
    <row r="1249" spans="2:13" x14ac:dyDescent="0.3">
      <c r="B1249" s="27" t="s">
        <v>1245</v>
      </c>
      <c r="C1249" s="62" t="s">
        <v>4765</v>
      </c>
      <c r="D1249" s="25" t="s">
        <v>4260</v>
      </c>
      <c r="E1249" s="25" t="s">
        <v>4161</v>
      </c>
      <c r="F1249" s="26">
        <v>44096</v>
      </c>
      <c r="H1249" s="90">
        <v>-6.1404630559991298E-2</v>
      </c>
      <c r="I1249" s="90">
        <v>-0.156508371674136</v>
      </c>
      <c r="J1249" s="90">
        <v>0.55833069854997996</v>
      </c>
      <c r="K1249" s="97">
        <v>-2.7466794290376101E-2</v>
      </c>
      <c r="L1249" s="90">
        <v>-0.68241018780099705</v>
      </c>
      <c r="M1249" s="90">
        <v>2.1145416007129798</v>
      </c>
    </row>
    <row r="1250" spans="2:13" x14ac:dyDescent="0.3">
      <c r="B1250" s="27" t="s">
        <v>1246</v>
      </c>
      <c r="C1250" s="62" t="s">
        <v>4766</v>
      </c>
      <c r="D1250" s="25" t="s">
        <v>4260</v>
      </c>
      <c r="E1250" s="25" t="s">
        <v>4162</v>
      </c>
      <c r="F1250" s="26">
        <v>44096</v>
      </c>
      <c r="H1250" s="90">
        <v>0</v>
      </c>
      <c r="I1250" s="90">
        <v>0</v>
      </c>
      <c r="J1250" s="90">
        <v>0</v>
      </c>
      <c r="K1250" s="97">
        <v>0</v>
      </c>
      <c r="L1250" s="90">
        <v>0</v>
      </c>
      <c r="M1250" s="90">
        <v>0</v>
      </c>
    </row>
    <row r="1251" spans="2:13" x14ac:dyDescent="0.3">
      <c r="B1251" s="27" t="s">
        <v>1247</v>
      </c>
      <c r="C1251" s="62" t="s">
        <v>4767</v>
      </c>
      <c r="D1251" s="25" t="s">
        <v>4260</v>
      </c>
      <c r="E1251" s="25" t="s">
        <v>4163</v>
      </c>
      <c r="F1251" s="26">
        <v>44096</v>
      </c>
      <c r="H1251" s="90">
        <v>-6.2228690603660701E-2</v>
      </c>
      <c r="I1251" s="90">
        <v>-0.182701148514752</v>
      </c>
      <c r="J1251" s="90">
        <v>0.25519563496345699</v>
      </c>
      <c r="K1251" s="97">
        <v>-3.0747586333745899E-2</v>
      </c>
      <c r="L1251" s="90">
        <v>-0.70032864987297205</v>
      </c>
      <c r="M1251" s="90">
        <v>1.8921350603704901</v>
      </c>
    </row>
    <row r="1252" spans="2:13" x14ac:dyDescent="0.3">
      <c r="B1252" s="27" t="s">
        <v>1248</v>
      </c>
      <c r="C1252" s="62" t="s">
        <v>4768</v>
      </c>
      <c r="D1252" s="25" t="s">
        <v>4260</v>
      </c>
      <c r="E1252" s="25" t="s">
        <v>4148</v>
      </c>
      <c r="F1252" s="26">
        <v>44096</v>
      </c>
      <c r="H1252" s="90">
        <v>-6.4792986358952503E-2</v>
      </c>
      <c r="I1252" s="90">
        <v>-0.26468070736882499</v>
      </c>
      <c r="J1252" s="90">
        <v>-0.68864074637531303</v>
      </c>
      <c r="K1252" s="97">
        <v>-4.1012543988472303E-2</v>
      </c>
      <c r="L1252" s="90">
        <v>-0.75640524564732903</v>
      </c>
      <c r="M1252" s="90">
        <v>1.19838233003975</v>
      </c>
    </row>
    <row r="1253" spans="2:13" x14ac:dyDescent="0.3">
      <c r="B1253" s="27" t="s">
        <v>1249</v>
      </c>
      <c r="C1253" s="62" t="s">
        <v>4769</v>
      </c>
      <c r="D1253" s="25" t="s">
        <v>4261</v>
      </c>
      <c r="E1253" s="25" t="s">
        <v>4088</v>
      </c>
      <c r="F1253" s="26">
        <v>44096</v>
      </c>
      <c r="H1253" s="90">
        <v>-6.3530551415169598E-2</v>
      </c>
      <c r="I1253" s="90">
        <v>-8.0406682172906599E-2</v>
      </c>
      <c r="J1253" s="90">
        <v>-0.166162098321365</v>
      </c>
      <c r="K1253" s="97">
        <v>1.4474317504209499E-2</v>
      </c>
      <c r="L1253" s="90">
        <v>-0.76415452149376495</v>
      </c>
      <c r="M1253" s="90">
        <v>2.05439502424269</v>
      </c>
    </row>
    <row r="1254" spans="2:13" x14ac:dyDescent="0.3">
      <c r="B1254" s="27" t="s">
        <v>1250</v>
      </c>
      <c r="C1254" s="62" t="s">
        <v>4770</v>
      </c>
      <c r="D1254" s="25" t="s">
        <v>4261</v>
      </c>
      <c r="E1254" s="25" t="s">
        <v>4146</v>
      </c>
      <c r="F1254" s="26">
        <v>44096</v>
      </c>
      <c r="H1254" s="90">
        <v>-6.4928869505820302E-2</v>
      </c>
      <c r="I1254" s="90">
        <v>-0.124920919097349</v>
      </c>
      <c r="J1254" s="90">
        <v>-0.67713962771449598</v>
      </c>
      <c r="K1254" s="97">
        <v>8.8921780843520502E-3</v>
      </c>
      <c r="L1254" s="90">
        <v>-0.79455028107986403</v>
      </c>
      <c r="M1254" s="90">
        <v>1.6768362940638299</v>
      </c>
    </row>
    <row r="1255" spans="2:13" x14ac:dyDescent="0.3">
      <c r="B1255" s="27" t="s">
        <v>1251</v>
      </c>
      <c r="C1255" s="62" t="s">
        <v>4771</v>
      </c>
      <c r="D1255" s="25" t="s">
        <v>4261</v>
      </c>
      <c r="E1255" s="25" t="s">
        <v>4094</v>
      </c>
      <c r="F1255" s="26">
        <v>44096</v>
      </c>
      <c r="H1255" s="90">
        <v>-6.4902079793682801E-2</v>
      </c>
      <c r="I1255" s="90">
        <v>-0.124081768444739</v>
      </c>
      <c r="J1255" s="90">
        <v>-0.66728718911690499</v>
      </c>
      <c r="K1255" s="97">
        <v>9.0106141215073893E-3</v>
      </c>
      <c r="L1255" s="90">
        <v>-0.79396792698389596</v>
      </c>
      <c r="M1255" s="90">
        <v>1.68413832670922</v>
      </c>
    </row>
    <row r="1256" spans="2:13" x14ac:dyDescent="0.3">
      <c r="B1256" s="27" t="s">
        <v>1252</v>
      </c>
      <c r="C1256" s="62" t="s">
        <v>4772</v>
      </c>
      <c r="D1256" s="25" t="s">
        <v>4261</v>
      </c>
      <c r="E1256" s="25" t="s">
        <v>4102</v>
      </c>
      <c r="F1256" s="26">
        <v>44096</v>
      </c>
      <c r="H1256" s="90">
        <v>-6.3534078890370396E-2</v>
      </c>
      <c r="I1256" s="90">
        <v>-8.0401460945722605E-2</v>
      </c>
      <c r="J1256" s="90">
        <v>-0.166099214766291</v>
      </c>
      <c r="K1256" s="97">
        <v>1.4469898451352501E-2</v>
      </c>
      <c r="L1256" s="90">
        <v>-0.76415518578869501</v>
      </c>
      <c r="M1256" s="90">
        <v>2.0544022521789902</v>
      </c>
    </row>
    <row r="1257" spans="2:13" x14ac:dyDescent="0.3">
      <c r="B1257" s="27" t="s">
        <v>1253</v>
      </c>
      <c r="C1257" s="62" t="s">
        <v>4773</v>
      </c>
      <c r="D1257" s="25" t="s">
        <v>4261</v>
      </c>
      <c r="E1257" s="25" t="s">
        <v>4161</v>
      </c>
      <c r="F1257" s="26">
        <v>44096</v>
      </c>
      <c r="H1257" s="90">
        <v>-6.4269274753314704E-2</v>
      </c>
      <c r="I1257" s="90">
        <v>-0.104005817775032</v>
      </c>
      <c r="J1257" s="90">
        <v>-0.43705479210984799</v>
      </c>
      <c r="K1257" s="97">
        <v>1.1522959357534999E-2</v>
      </c>
      <c r="L1257" s="90">
        <v>-0.78026267692621298</v>
      </c>
      <c r="M1257" s="90">
        <v>1.8542994544986899</v>
      </c>
    </row>
    <row r="1258" spans="2:13" x14ac:dyDescent="0.3">
      <c r="B1258" s="27" t="s">
        <v>1254</v>
      </c>
      <c r="C1258" s="62" t="s">
        <v>4774</v>
      </c>
      <c r="D1258" s="25" t="s">
        <v>4261</v>
      </c>
      <c r="E1258" s="25" t="s">
        <v>4162</v>
      </c>
      <c r="F1258" s="26">
        <v>44096</v>
      </c>
      <c r="H1258" s="90">
        <v>-6.21702690295933E-2</v>
      </c>
      <c r="I1258" s="90">
        <v>-3.6700408782053301E-2</v>
      </c>
      <c r="J1258" s="90">
        <v>0.33736755540303398</v>
      </c>
      <c r="K1258" s="97">
        <v>1.9931050883315E-2</v>
      </c>
      <c r="L1258" s="90">
        <v>-0.73431415166851399</v>
      </c>
      <c r="M1258" s="90">
        <v>2.4259209376395998</v>
      </c>
    </row>
    <row r="1259" spans="2:13" x14ac:dyDescent="0.3">
      <c r="B1259" s="27" t="s">
        <v>1255</v>
      </c>
      <c r="C1259" s="62" t="s">
        <v>4775</v>
      </c>
      <c r="D1259" s="25" t="s">
        <v>4261</v>
      </c>
      <c r="E1259" s="25" t="s">
        <v>4163</v>
      </c>
      <c r="F1259" s="26">
        <v>44096</v>
      </c>
      <c r="H1259" s="90">
        <v>-6.4765709612402106E-2</v>
      </c>
      <c r="I1259" s="90">
        <v>-0.119720802013035</v>
      </c>
      <c r="J1259" s="90">
        <v>-0.61717064390904897</v>
      </c>
      <c r="K1259" s="97">
        <v>9.5471184977213904E-3</v>
      </c>
      <c r="L1259" s="90">
        <v>-0.79100230204858202</v>
      </c>
      <c r="M1259" s="90">
        <v>1.7211951721037599</v>
      </c>
    </row>
    <row r="1260" spans="2:13" x14ac:dyDescent="0.3">
      <c r="B1260" s="27" t="s">
        <v>1256</v>
      </c>
      <c r="C1260" s="62" t="s">
        <v>4776</v>
      </c>
      <c r="D1260" s="25" t="s">
        <v>4261</v>
      </c>
      <c r="E1260" s="25" t="s">
        <v>4148</v>
      </c>
      <c r="F1260" s="26">
        <v>44096</v>
      </c>
      <c r="H1260" s="90">
        <v>-6.6399766546965097E-2</v>
      </c>
      <c r="I1260" s="90">
        <v>-0.17206862494276701</v>
      </c>
      <c r="J1260" s="90">
        <v>-1.21539676129032</v>
      </c>
      <c r="K1260" s="97">
        <v>3.0020471967873198E-3</v>
      </c>
      <c r="L1260" s="90">
        <v>-0.82674796512947102</v>
      </c>
      <c r="M1260" s="90">
        <v>1.2785399880158399</v>
      </c>
    </row>
    <row r="1261" spans="2:13" x14ac:dyDescent="0.3">
      <c r="B1261" s="27" t="s">
        <v>1257</v>
      </c>
      <c r="C1261" s="62" t="s">
        <v>4777</v>
      </c>
      <c r="D1261" s="25" t="s">
        <v>4262</v>
      </c>
      <c r="E1261" s="25" t="s">
        <v>4126</v>
      </c>
      <c r="F1261" s="26">
        <v>44096</v>
      </c>
      <c r="H1261" s="90">
        <v>-2.4103481337078799E-3</v>
      </c>
      <c r="I1261" s="90">
        <v>-7.94061397755286E-2</v>
      </c>
      <c r="J1261" s="90">
        <v>2.03672108600585</v>
      </c>
      <c r="K1261" s="97">
        <v>-1.2133996369811899E-2</v>
      </c>
      <c r="L1261" s="90">
        <v>-4.3498176364664701E-2</v>
      </c>
      <c r="M1261" s="90">
        <v>2.1939476600891799</v>
      </c>
    </row>
    <row r="1262" spans="2:13" x14ac:dyDescent="0.3">
      <c r="B1262" s="27" t="s">
        <v>1258</v>
      </c>
      <c r="C1262" s="62" t="s">
        <v>4778</v>
      </c>
      <c r="D1262" s="25" t="s">
        <v>4263</v>
      </c>
      <c r="E1262" s="25" t="s">
        <v>4092</v>
      </c>
      <c r="F1262" s="26">
        <v>44096</v>
      </c>
      <c r="H1262" s="90">
        <v>-0.25766849466890601</v>
      </c>
      <c r="I1262" s="90">
        <v>-4.2119238066370599</v>
      </c>
      <c r="J1262" s="90">
        <v>-26.0923336141859</v>
      </c>
      <c r="K1262" s="97">
        <v>-5.8897344640208802</v>
      </c>
      <c r="L1262" s="90">
        <v>-3.69932042513028</v>
      </c>
      <c r="M1262" s="90">
        <v>-36.432117172924301</v>
      </c>
    </row>
    <row r="1263" spans="2:13" x14ac:dyDescent="0.3">
      <c r="B1263" s="27" t="s">
        <v>1259</v>
      </c>
      <c r="C1263" s="62" t="s">
        <v>4779</v>
      </c>
      <c r="D1263" s="25" t="s">
        <v>4263</v>
      </c>
      <c r="E1263" s="25" t="s">
        <v>4088</v>
      </c>
      <c r="F1263" s="26">
        <v>44096</v>
      </c>
      <c r="H1263" s="90">
        <v>-0.25354621056976601</v>
      </c>
      <c r="I1263" s="90">
        <v>-4.0821190320493796</v>
      </c>
      <c r="J1263" s="90">
        <v>-24.930938002478801</v>
      </c>
      <c r="K1263" s="97">
        <v>-5.8740257022727702</v>
      </c>
      <c r="L1263" s="90">
        <v>-3.6094559537559698</v>
      </c>
      <c r="M1263" s="90">
        <v>-35.712040135811499</v>
      </c>
    </row>
    <row r="1264" spans="2:13" x14ac:dyDescent="0.3">
      <c r="B1264" s="27" t="s">
        <v>1260</v>
      </c>
      <c r="C1264" s="62" t="s">
        <v>4780</v>
      </c>
      <c r="D1264" s="25" t="s">
        <v>4263</v>
      </c>
      <c r="E1264" s="25" t="s">
        <v>4096</v>
      </c>
      <c r="F1264" s="26">
        <v>44096</v>
      </c>
      <c r="H1264" s="90">
        <v>-0.25209143668689599</v>
      </c>
      <c r="I1264" s="90">
        <v>-4.0529657881052099</v>
      </c>
      <c r="J1264" s="90">
        <v>-24.665712921152601</v>
      </c>
      <c r="K1264" s="97">
        <v>-5.8709033175546201</v>
      </c>
      <c r="L1264" s="90">
        <v>-3.5898649510272702</v>
      </c>
      <c r="M1264" s="90">
        <v>-35.5481472673127</v>
      </c>
    </row>
    <row r="1265" spans="2:13" x14ac:dyDescent="0.3">
      <c r="B1265" s="27" t="s">
        <v>1261</v>
      </c>
      <c r="C1265" s="62" t="s">
        <v>4781</v>
      </c>
      <c r="D1265" s="25" t="s">
        <v>4263</v>
      </c>
      <c r="E1265" s="25" t="s">
        <v>4107</v>
      </c>
      <c r="F1265" s="26">
        <v>44096</v>
      </c>
      <c r="H1265" s="90">
        <v>-0.24742604464336199</v>
      </c>
      <c r="I1265" s="90">
        <v>-3.8805274228252502</v>
      </c>
      <c r="J1265" s="90">
        <v>-23.095332938100899</v>
      </c>
      <c r="K1265" s="97">
        <v>-5.8491235279725498</v>
      </c>
      <c r="L1265" s="90">
        <v>-3.4709849369392001</v>
      </c>
      <c r="M1265" s="90">
        <v>-34.580753279558799</v>
      </c>
    </row>
    <row r="1266" spans="2:13" x14ac:dyDescent="0.3">
      <c r="B1266" s="27" t="s">
        <v>1262</v>
      </c>
      <c r="C1266" s="62" t="s">
        <v>4782</v>
      </c>
      <c r="D1266" s="25" t="s">
        <v>4263</v>
      </c>
      <c r="E1266" s="25" t="s">
        <v>4165</v>
      </c>
      <c r="F1266" s="26">
        <v>44096</v>
      </c>
      <c r="H1266" s="90">
        <v>-0.24897398188841199</v>
      </c>
      <c r="I1266" s="90">
        <v>-3.9151918474999499</v>
      </c>
      <c r="J1266" s="90">
        <v>-23.4456017948105</v>
      </c>
      <c r="K1266" s="97">
        <v>-5.8531214666800198</v>
      </c>
      <c r="L1266" s="90">
        <v>-3.4943756073516901</v>
      </c>
      <c r="M1266" s="90">
        <v>-34.782575438323001</v>
      </c>
    </row>
    <row r="1267" spans="2:13" x14ac:dyDescent="0.3">
      <c r="B1267" s="27" t="s">
        <v>1263</v>
      </c>
      <c r="C1267" s="62" t="s">
        <v>4783</v>
      </c>
      <c r="D1267" s="25" t="s">
        <v>4264</v>
      </c>
      <c r="E1267" s="25" t="s">
        <v>4093</v>
      </c>
      <c r="F1267" s="26">
        <v>44096</v>
      </c>
      <c r="H1267" s="90">
        <v>-9.6368673894175999E-2</v>
      </c>
      <c r="I1267" s="90"/>
      <c r="J1267" s="90"/>
      <c r="K1267" s="97">
        <v>0.92987916323181696</v>
      </c>
      <c r="L1267" s="90"/>
      <c r="M1267" s="90"/>
    </row>
    <row r="1268" spans="2:13" x14ac:dyDescent="0.3">
      <c r="B1268" s="27" t="s">
        <v>1264</v>
      </c>
      <c r="C1268" s="62" t="s">
        <v>4784</v>
      </c>
      <c r="D1268" s="25" t="s">
        <v>4264</v>
      </c>
      <c r="E1268" s="25" t="s">
        <v>4138</v>
      </c>
      <c r="F1268" s="26">
        <v>44096</v>
      </c>
      <c r="H1268" s="90">
        <v>-9.5277619038824896E-2</v>
      </c>
      <c r="I1268" s="90"/>
      <c r="J1268" s="90"/>
      <c r="K1268" s="97">
        <v>0.93430228680517802</v>
      </c>
      <c r="L1268" s="90"/>
      <c r="M1268" s="90"/>
    </row>
    <row r="1269" spans="2:13" x14ac:dyDescent="0.3">
      <c r="B1269" s="27" t="s">
        <v>1265</v>
      </c>
      <c r="C1269" s="62" t="s">
        <v>4785</v>
      </c>
      <c r="D1269" s="25" t="s">
        <v>4265</v>
      </c>
      <c r="E1269" s="25" t="s">
        <v>4140</v>
      </c>
      <c r="F1269" s="26">
        <v>44096</v>
      </c>
      <c r="H1269" s="90">
        <v>1.5460240711036</v>
      </c>
      <c r="I1269" s="90">
        <v>-3.1061393533491399</v>
      </c>
      <c r="J1269" s="90">
        <v>21.0173754023272</v>
      </c>
      <c r="K1269" s="97">
        <v>-0.60935334295208998</v>
      </c>
      <c r="L1269" s="90">
        <v>-4.8531674302503198</v>
      </c>
      <c r="M1269" s="90">
        <v>6.8909184779840897</v>
      </c>
    </row>
    <row r="1270" spans="2:13" x14ac:dyDescent="0.3">
      <c r="B1270" s="27" t="s">
        <v>1266</v>
      </c>
      <c r="C1270" s="62" t="s">
        <v>4786</v>
      </c>
      <c r="D1270" s="25" t="s">
        <v>4265</v>
      </c>
      <c r="E1270" s="25" t="s">
        <v>4124</v>
      </c>
      <c r="F1270" s="26">
        <v>44096</v>
      </c>
      <c r="H1270" s="90">
        <v>1.54511868222471</v>
      </c>
      <c r="I1270" s="90">
        <v>-3.13577741408153</v>
      </c>
      <c r="J1270" s="90"/>
      <c r="K1270" s="97">
        <v>-0.61316278752201503</v>
      </c>
      <c r="L1270" s="90">
        <v>-4.87317025245284</v>
      </c>
      <c r="M1270" s="90"/>
    </row>
    <row r="1271" spans="2:13" x14ac:dyDescent="0.3">
      <c r="B1271" s="27" t="s">
        <v>1267</v>
      </c>
      <c r="C1271" s="62" t="s">
        <v>4787</v>
      </c>
      <c r="D1271" s="25" t="s">
        <v>4265</v>
      </c>
      <c r="E1271" s="25" t="s">
        <v>4125</v>
      </c>
      <c r="F1271" s="26">
        <v>44096</v>
      </c>
      <c r="H1271" s="90">
        <v>1.5459965528862101</v>
      </c>
      <c r="I1271" s="90">
        <v>-3.11034634887619</v>
      </c>
      <c r="J1271" s="90">
        <v>20.956622270401599</v>
      </c>
      <c r="K1271" s="97">
        <v>-0.60981934057053899</v>
      </c>
      <c r="L1271" s="90">
        <v>-4.8560045777776404</v>
      </c>
      <c r="M1271" s="90">
        <v>6.85210951505724</v>
      </c>
    </row>
    <row r="1272" spans="2:13" x14ac:dyDescent="0.3">
      <c r="B1272" s="27" t="s">
        <v>1268</v>
      </c>
      <c r="C1272" s="62" t="s">
        <v>4788</v>
      </c>
      <c r="D1272" s="25" t="s">
        <v>4266</v>
      </c>
      <c r="E1272" s="25" t="s">
        <v>4140</v>
      </c>
      <c r="F1272" s="26">
        <v>44096</v>
      </c>
      <c r="H1272" s="90">
        <v>0.67102222255925903</v>
      </c>
      <c r="I1272" s="90">
        <v>-1.74632772677796</v>
      </c>
      <c r="J1272" s="90">
        <v>9.9558853855414799</v>
      </c>
      <c r="K1272" s="97">
        <v>0.88887929505290197</v>
      </c>
      <c r="L1272" s="90">
        <v>-1.0170687115532899</v>
      </c>
      <c r="M1272" s="90">
        <v>3.0671431772134401</v>
      </c>
    </row>
    <row r="1273" spans="2:13" x14ac:dyDescent="0.3">
      <c r="B1273" s="27" t="s">
        <v>1269</v>
      </c>
      <c r="C1273" s="62" t="s">
        <v>4789</v>
      </c>
      <c r="D1273" s="25" t="s">
        <v>4266</v>
      </c>
      <c r="E1273" s="25" t="s">
        <v>0</v>
      </c>
      <c r="F1273" s="26">
        <v>44096</v>
      </c>
      <c r="H1273" s="90">
        <v>0.67266252935951298</v>
      </c>
      <c r="I1273" s="90">
        <v>-1.6947891310337599</v>
      </c>
      <c r="J1273" s="90"/>
      <c r="K1273" s="97">
        <v>0.89545736445870705</v>
      </c>
      <c r="L1273" s="90">
        <v>-0.98137022350783798</v>
      </c>
      <c r="M1273" s="90"/>
    </row>
    <row r="1274" spans="2:13" x14ac:dyDescent="0.3">
      <c r="B1274" s="27" t="s">
        <v>1270</v>
      </c>
      <c r="C1274" s="62" t="s">
        <v>4790</v>
      </c>
      <c r="D1274" s="25" t="s">
        <v>4266</v>
      </c>
      <c r="E1274" s="25" t="s">
        <v>4125</v>
      </c>
      <c r="F1274" s="26">
        <v>44096</v>
      </c>
      <c r="H1274" s="90">
        <v>0.67005142827838404</v>
      </c>
      <c r="I1274" s="90">
        <v>-1.77646764204837</v>
      </c>
      <c r="J1274" s="90">
        <v>9.5692561095347592</v>
      </c>
      <c r="K1274" s="97">
        <v>0.88491506849095503</v>
      </c>
      <c r="L1274" s="90">
        <v>-1.03793020198282</v>
      </c>
      <c r="M1274" s="90">
        <v>2.8052262005076001</v>
      </c>
    </row>
    <row r="1275" spans="2:13" x14ac:dyDescent="0.3">
      <c r="B1275" s="27" t="s">
        <v>1271</v>
      </c>
      <c r="C1275" s="62" t="s">
        <v>4791</v>
      </c>
      <c r="D1275" s="25" t="s">
        <v>4266</v>
      </c>
      <c r="E1275" s="25" t="s">
        <v>4126</v>
      </c>
      <c r="F1275" s="26">
        <v>44096</v>
      </c>
      <c r="H1275" s="90">
        <v>0.66851814954134203</v>
      </c>
      <c r="I1275" s="90">
        <v>-1.82369486828975</v>
      </c>
      <c r="J1275" s="90"/>
      <c r="K1275" s="97">
        <v>0.87891763032530401</v>
      </c>
      <c r="L1275" s="90">
        <v>-1.0706832082178199</v>
      </c>
      <c r="M1275" s="90"/>
    </row>
    <row r="1276" spans="2:13" x14ac:dyDescent="0.3">
      <c r="B1276" s="27" t="s">
        <v>1272</v>
      </c>
      <c r="C1276" s="62" t="s">
        <v>4792</v>
      </c>
      <c r="D1276" s="25" t="s">
        <v>4266</v>
      </c>
      <c r="E1276" s="25" t="s">
        <v>4097</v>
      </c>
      <c r="F1276" s="26">
        <v>44096</v>
      </c>
      <c r="H1276" s="90">
        <v>0.67073094996885596</v>
      </c>
      <c r="I1276" s="90">
        <v>-1.75501029143561</v>
      </c>
      <c r="J1276" s="90">
        <v>9.3824607771239208</v>
      </c>
      <c r="K1276" s="97">
        <v>0.88773359457263701</v>
      </c>
      <c r="L1276" s="90">
        <v>-1.0230378324195</v>
      </c>
      <c r="M1276" s="90">
        <v>2.99220778069866</v>
      </c>
    </row>
    <row r="1277" spans="2:13" x14ac:dyDescent="0.3">
      <c r="B1277" s="27" t="s">
        <v>1273</v>
      </c>
      <c r="C1277" s="62" t="s">
        <v>4793</v>
      </c>
      <c r="D1277" s="25" t="s">
        <v>4267</v>
      </c>
      <c r="E1277" s="25" t="s">
        <v>4104</v>
      </c>
      <c r="F1277" s="26">
        <v>44096</v>
      </c>
      <c r="H1277" s="90">
        <v>-0.35375622537685603</v>
      </c>
      <c r="I1277" s="90">
        <v>7.5496170211408795E-2</v>
      </c>
      <c r="J1277" s="90">
        <v>0.56593831814097895</v>
      </c>
      <c r="K1277" s="97">
        <v>-0.360056276349496</v>
      </c>
      <c r="L1277" s="90">
        <v>-4.6929308155085902E-4</v>
      </c>
      <c r="M1277" s="90">
        <v>-1.4337450176753901</v>
      </c>
    </row>
    <row r="1278" spans="2:13" x14ac:dyDescent="0.3">
      <c r="B1278" s="27" t="s">
        <v>1274</v>
      </c>
      <c r="C1278" s="62" t="s">
        <v>4794</v>
      </c>
      <c r="D1278" s="25" t="s">
        <v>4268</v>
      </c>
      <c r="E1278" s="25" t="s">
        <v>4126</v>
      </c>
      <c r="F1278" s="26">
        <v>44096</v>
      </c>
      <c r="H1278" s="90">
        <v>-2.35588913710671E-3</v>
      </c>
      <c r="I1278" s="90">
        <v>-8.7806987357907901E-2</v>
      </c>
      <c r="J1278" s="90">
        <v>1.59977714702109</v>
      </c>
      <c r="K1278" s="97">
        <v>-1.52092974531115E-2</v>
      </c>
      <c r="L1278" s="90">
        <v>-5.3879420192970401E-2</v>
      </c>
      <c r="M1278" s="90">
        <v>1.77315104010631</v>
      </c>
    </row>
    <row r="1279" spans="2:13" x14ac:dyDescent="0.3">
      <c r="B1279" s="27" t="s">
        <v>1275</v>
      </c>
      <c r="C1279" s="62" t="s">
        <v>4795</v>
      </c>
      <c r="D1279" s="25" t="s">
        <v>4269</v>
      </c>
      <c r="E1279" s="25" t="s">
        <v>4104</v>
      </c>
      <c r="F1279" s="26">
        <v>44096</v>
      </c>
      <c r="H1279" s="90">
        <v>-0.80846162636589702</v>
      </c>
      <c r="I1279" s="90">
        <v>0.97251839888485803</v>
      </c>
      <c r="J1279" s="90">
        <v>3.3758926161681302</v>
      </c>
      <c r="K1279" s="97">
        <v>-1.0032903782303</v>
      </c>
      <c r="L1279" s="90">
        <v>0.146602928543871</v>
      </c>
      <c r="M1279" s="90">
        <v>2.4034918713368798</v>
      </c>
    </row>
    <row r="1280" spans="2:13" x14ac:dyDescent="0.3">
      <c r="B1280" s="27" t="s">
        <v>1276</v>
      </c>
      <c r="C1280" s="62" t="s">
        <v>4796</v>
      </c>
      <c r="D1280" s="25" t="s">
        <v>4270</v>
      </c>
      <c r="E1280" s="25" t="s">
        <v>4153</v>
      </c>
      <c r="F1280" s="26">
        <v>44096</v>
      </c>
      <c r="H1280" s="90">
        <v>3.2237041523330802E-3</v>
      </c>
      <c r="I1280" s="90">
        <v>-0.21564608960034101</v>
      </c>
      <c r="J1280" s="90">
        <v>3.14469851218746</v>
      </c>
      <c r="K1280" s="97">
        <v>-6.8230943725211502E-3</v>
      </c>
      <c r="L1280" s="90">
        <v>-0.18151697258872401</v>
      </c>
      <c r="M1280" s="90">
        <v>2.5919529543898499</v>
      </c>
    </row>
    <row r="1281" spans="2:13" x14ac:dyDescent="0.3">
      <c r="B1281" s="27" t="s">
        <v>1277</v>
      </c>
      <c r="C1281" s="62" t="s">
        <v>4797</v>
      </c>
      <c r="D1281" s="25" t="s">
        <v>4271</v>
      </c>
      <c r="E1281" s="25" t="s">
        <v>4153</v>
      </c>
      <c r="F1281" s="26">
        <v>44096</v>
      </c>
      <c r="H1281" s="90">
        <v>5.3795803978573496E-3</v>
      </c>
      <c r="I1281" s="90">
        <v>-0.20160768144705801</v>
      </c>
      <c r="J1281" s="90">
        <v>3.7036702673503901</v>
      </c>
      <c r="K1281" s="97">
        <v>1.40291876959964E-2</v>
      </c>
      <c r="L1281" s="90">
        <v>-0.18218558761873299</v>
      </c>
      <c r="M1281" s="90">
        <v>3.2022348585087501</v>
      </c>
    </row>
    <row r="1282" spans="2:13" x14ac:dyDescent="0.3">
      <c r="B1282" s="27" t="s">
        <v>1278</v>
      </c>
      <c r="C1282" s="62" t="s">
        <v>4798</v>
      </c>
      <c r="D1282" s="25" t="s">
        <v>4272</v>
      </c>
      <c r="E1282" s="25" t="s">
        <v>4126</v>
      </c>
      <c r="F1282" s="26">
        <v>44096</v>
      </c>
      <c r="H1282" s="90">
        <v>-2.7259860689810001E-2</v>
      </c>
      <c r="I1282" s="90">
        <v>0.359223560553801</v>
      </c>
      <c r="J1282" s="90">
        <v>2.5596491594114901</v>
      </c>
      <c r="K1282" s="97">
        <v>-4.4171063564135702E-3</v>
      </c>
      <c r="L1282" s="90">
        <v>0.10314028313587199</v>
      </c>
      <c r="M1282" s="90">
        <v>2.9233096272946599</v>
      </c>
    </row>
    <row r="1283" spans="2:13" x14ac:dyDescent="0.3">
      <c r="B1283" s="27" t="s">
        <v>1279</v>
      </c>
      <c r="C1283" s="62" t="s">
        <v>4799</v>
      </c>
      <c r="D1283" s="25" t="s">
        <v>4273</v>
      </c>
      <c r="E1283" s="25" t="s">
        <v>4104</v>
      </c>
      <c r="F1283" s="26">
        <v>44096</v>
      </c>
      <c r="H1283" s="90">
        <v>0.52642946975538496</v>
      </c>
      <c r="I1283" s="90">
        <v>-0.715968520671595</v>
      </c>
      <c r="J1283" s="90">
        <v>14.1940122644883</v>
      </c>
      <c r="K1283" s="97">
        <v>0.75448553343448999</v>
      </c>
      <c r="L1283" s="90">
        <v>-0.62168149597709998</v>
      </c>
      <c r="M1283" s="90">
        <v>7.0300794985087096</v>
      </c>
    </row>
    <row r="1284" spans="2:13" x14ac:dyDescent="0.3">
      <c r="B1284" s="27" t="s">
        <v>1280</v>
      </c>
      <c r="C1284" s="62" t="s">
        <v>4800</v>
      </c>
      <c r="D1284" s="25" t="s">
        <v>4274</v>
      </c>
      <c r="E1284" s="25" t="s">
        <v>4124</v>
      </c>
      <c r="F1284" s="26">
        <v>44096</v>
      </c>
      <c r="H1284" s="90">
        <v>-0.34906781429526701</v>
      </c>
      <c r="I1284" s="90">
        <v>-6.8400465703234703</v>
      </c>
      <c r="J1284" s="90">
        <v>-25.1252252632985</v>
      </c>
      <c r="K1284" s="97">
        <v>-1.96521502411997</v>
      </c>
      <c r="L1284" s="90">
        <v>-2.8084492041671201</v>
      </c>
      <c r="M1284" s="90">
        <v>-19.150439998979</v>
      </c>
    </row>
    <row r="1285" spans="2:13" x14ac:dyDescent="0.3">
      <c r="B1285" s="27" t="s">
        <v>1281</v>
      </c>
      <c r="C1285" s="62" t="s">
        <v>4801</v>
      </c>
      <c r="D1285" s="25" t="s">
        <v>4274</v>
      </c>
      <c r="E1285" s="25" t="s">
        <v>4088</v>
      </c>
      <c r="F1285" s="26">
        <v>44096</v>
      </c>
      <c r="H1285" s="90">
        <v>-0.34770311722240899</v>
      </c>
      <c r="I1285" s="90">
        <v>-6.7993042982416201</v>
      </c>
      <c r="J1285" s="90">
        <v>-24.747561233467401</v>
      </c>
      <c r="K1285" s="97">
        <v>-1.9598599407800099</v>
      </c>
      <c r="L1285" s="90">
        <v>-2.7792291361038202</v>
      </c>
      <c r="M1285" s="90">
        <v>-18.8561049025448</v>
      </c>
    </row>
    <row r="1286" spans="2:13" x14ac:dyDescent="0.3">
      <c r="B1286" s="27" t="s">
        <v>1282</v>
      </c>
      <c r="C1286" s="62" t="s">
        <v>4802</v>
      </c>
      <c r="D1286" s="25" t="s">
        <v>4274</v>
      </c>
      <c r="E1286" s="25" t="s">
        <v>4125</v>
      </c>
      <c r="F1286" s="26">
        <v>44096</v>
      </c>
      <c r="H1286" s="90">
        <v>-0.34825190914489201</v>
      </c>
      <c r="I1286" s="90">
        <v>-6.8156031788967102</v>
      </c>
      <c r="J1286" s="90">
        <v>-24.898864142509399</v>
      </c>
      <c r="K1286" s="97">
        <v>-1.9620063458205601</v>
      </c>
      <c r="L1286" s="90">
        <v>-2.79092613636749</v>
      </c>
      <c r="M1286" s="90">
        <v>-18.973977426416202</v>
      </c>
    </row>
    <row r="1287" spans="2:13" x14ac:dyDescent="0.3">
      <c r="B1287" s="27" t="s">
        <v>1283</v>
      </c>
      <c r="C1287" s="62" t="s">
        <v>4803</v>
      </c>
      <c r="D1287" s="25" t="s">
        <v>4274</v>
      </c>
      <c r="E1287" s="25" t="s">
        <v>4126</v>
      </c>
      <c r="F1287" s="26">
        <v>44096</v>
      </c>
      <c r="H1287" s="90">
        <v>-0.35178952894057097</v>
      </c>
      <c r="I1287" s="90">
        <v>-6.9214678494972803</v>
      </c>
      <c r="J1287" s="90">
        <v>-25.874909683800102</v>
      </c>
      <c r="K1287" s="97">
        <v>-1.9759371091822699</v>
      </c>
      <c r="L1287" s="90">
        <v>-2.8668671329796802</v>
      </c>
      <c r="M1287" s="90">
        <v>-19.735949232213901</v>
      </c>
    </row>
    <row r="1288" spans="2:13" x14ac:dyDescent="0.3">
      <c r="B1288" s="27" t="s">
        <v>1284</v>
      </c>
      <c r="C1288" s="62" t="s">
        <v>4804</v>
      </c>
      <c r="D1288" s="25" t="s">
        <v>4275</v>
      </c>
      <c r="E1288" s="25" t="s">
        <v>4124</v>
      </c>
      <c r="F1288" s="26">
        <v>44096</v>
      </c>
      <c r="H1288" s="90">
        <v>-8.0179045107797706E-2</v>
      </c>
      <c r="I1288" s="90">
        <v>-5.5201238319568802E-2</v>
      </c>
      <c r="J1288" s="90">
        <v>2.1039539262346798</v>
      </c>
      <c r="K1288" s="97">
        <v>-2.8682322499662401E-2</v>
      </c>
      <c r="L1288" s="90">
        <v>-0.54804140881969898</v>
      </c>
      <c r="M1288" s="90">
        <v>3.2092453064251498</v>
      </c>
    </row>
    <row r="1289" spans="2:13" x14ac:dyDescent="0.3">
      <c r="B1289" s="27" t="s">
        <v>1285</v>
      </c>
      <c r="C1289" s="62" t="s">
        <v>4805</v>
      </c>
      <c r="D1289" s="25" t="s">
        <v>4275</v>
      </c>
      <c r="E1289" s="25" t="s">
        <v>4088</v>
      </c>
      <c r="F1289" s="26">
        <v>44096</v>
      </c>
      <c r="H1289" s="90">
        <v>-7.8541671155107906E-2</v>
      </c>
      <c r="I1289" s="90">
        <v>2.7081274311058202E-3</v>
      </c>
      <c r="J1289" s="90">
        <v>2.8223262028404901</v>
      </c>
      <c r="K1289" s="97">
        <v>-2.2132861704449201E-2</v>
      </c>
      <c r="L1289" s="90">
        <v>-0.50944638560395095</v>
      </c>
      <c r="M1289" s="90">
        <v>3.7322659834899201</v>
      </c>
    </row>
    <row r="1290" spans="2:13" x14ac:dyDescent="0.3">
      <c r="B1290" s="27" t="s">
        <v>1286</v>
      </c>
      <c r="C1290" s="62" t="s">
        <v>4806</v>
      </c>
      <c r="D1290" s="25" t="s">
        <v>4275</v>
      </c>
      <c r="E1290" s="25" t="s">
        <v>4125</v>
      </c>
      <c r="F1290" s="26">
        <v>44096</v>
      </c>
      <c r="H1290" s="90">
        <v>-7.8823084368195906E-2</v>
      </c>
      <c r="I1290" s="90">
        <v>-1.14978731289739E-2</v>
      </c>
      <c r="J1290" s="90">
        <v>2.6189618733042201</v>
      </c>
      <c r="K1290" s="97">
        <v>-2.3228471945913001E-2</v>
      </c>
      <c r="L1290" s="90">
        <v>-0.51814806656693702</v>
      </c>
      <c r="M1290" s="90">
        <v>3.5849856018103301</v>
      </c>
    </row>
    <row r="1291" spans="2:13" x14ac:dyDescent="0.3">
      <c r="B1291" s="27" t="s">
        <v>1287</v>
      </c>
      <c r="C1291" s="62" t="s">
        <v>4807</v>
      </c>
      <c r="D1291" s="25" t="s">
        <v>4275</v>
      </c>
      <c r="E1291" s="25" t="s">
        <v>4126</v>
      </c>
      <c r="F1291" s="26">
        <v>44096</v>
      </c>
      <c r="H1291" s="90">
        <v>-8.1005919764720602E-2</v>
      </c>
      <c r="I1291" s="90">
        <v>-9.2337099704309394E-2</v>
      </c>
      <c r="J1291" s="90">
        <v>1.59817607800505</v>
      </c>
      <c r="K1291" s="97">
        <v>-3.19650416713557E-2</v>
      </c>
      <c r="L1291" s="90">
        <v>-0.57141353763654501</v>
      </c>
      <c r="M1291" s="90">
        <v>2.8415935936209298</v>
      </c>
    </row>
    <row r="1292" spans="2:13" x14ac:dyDescent="0.3">
      <c r="B1292" s="27" t="s">
        <v>1288</v>
      </c>
      <c r="C1292" s="62" t="s">
        <v>4808</v>
      </c>
      <c r="D1292" s="25" t="s">
        <v>4275</v>
      </c>
      <c r="E1292" s="25" t="s">
        <v>4127</v>
      </c>
      <c r="F1292" s="26">
        <v>44096</v>
      </c>
      <c r="H1292" s="90">
        <v>-8.1003455125028295E-2</v>
      </c>
      <c r="I1292" s="90">
        <v>-7.5995984479959602E-2</v>
      </c>
      <c r="J1292" s="90">
        <v>1.89525019959547</v>
      </c>
      <c r="K1292" s="97">
        <v>-3.1957489954948001E-2</v>
      </c>
      <c r="L1292" s="90">
        <v>-0.56328180762648095</v>
      </c>
      <c r="M1292" s="90">
        <v>3.0559066659407099</v>
      </c>
    </row>
    <row r="1293" spans="2:13" x14ac:dyDescent="0.3">
      <c r="B1293" s="27" t="s">
        <v>1289</v>
      </c>
      <c r="C1293" s="62" t="s">
        <v>4809</v>
      </c>
      <c r="D1293" s="25" t="s">
        <v>4276</v>
      </c>
      <c r="E1293" s="25" t="s">
        <v>4092</v>
      </c>
      <c r="F1293" s="26">
        <v>44096</v>
      </c>
      <c r="H1293" s="90">
        <v>1.1107622261988599</v>
      </c>
      <c r="I1293" s="90">
        <v>-1.6555532933125501</v>
      </c>
      <c r="J1293" s="90">
        <v>8.8784322564606608</v>
      </c>
      <c r="K1293" s="97">
        <v>1.4825222573563199</v>
      </c>
      <c r="L1293" s="90">
        <v>-0.90906759669451298</v>
      </c>
      <c r="M1293" s="90">
        <v>3.7885095753154001</v>
      </c>
    </row>
    <row r="1294" spans="2:13" x14ac:dyDescent="0.3">
      <c r="B1294" s="27" t="s">
        <v>1290</v>
      </c>
      <c r="C1294" s="62" t="s">
        <v>4810</v>
      </c>
      <c r="D1294" s="25" t="s">
        <v>4276</v>
      </c>
      <c r="E1294" s="25" t="s">
        <v>4140</v>
      </c>
      <c r="F1294" s="26">
        <v>44096</v>
      </c>
      <c r="H1294" s="90">
        <v>0.85251731816242704</v>
      </c>
      <c r="I1294" s="90">
        <v>-1.15393373835104</v>
      </c>
      <c r="J1294" s="90">
        <v>14.9553594401368</v>
      </c>
      <c r="K1294" s="97">
        <v>1.1368197810952601</v>
      </c>
      <c r="L1294" s="90">
        <v>-0.61659126786253204</v>
      </c>
      <c r="M1294" s="90">
        <v>7.7753721576300396</v>
      </c>
    </row>
    <row r="1295" spans="2:13" x14ac:dyDescent="0.3">
      <c r="B1295" s="27" t="s">
        <v>1291</v>
      </c>
      <c r="C1295" s="62" t="s">
        <v>4811</v>
      </c>
      <c r="D1295" s="25" t="s">
        <v>4276</v>
      </c>
      <c r="E1295" s="25" t="s">
        <v>4124</v>
      </c>
      <c r="F1295" s="26">
        <v>44096</v>
      </c>
      <c r="H1295" s="90">
        <v>0.84977988317405095</v>
      </c>
      <c r="I1295" s="90">
        <v>-1.2394492689054499</v>
      </c>
      <c r="J1295" s="90">
        <v>13.8159241456451</v>
      </c>
      <c r="K1295" s="97">
        <v>1.1259692482781201</v>
      </c>
      <c r="L1295" s="90">
        <v>-0.675708267408481</v>
      </c>
      <c r="M1295" s="90">
        <v>7.0027334031692599</v>
      </c>
    </row>
    <row r="1296" spans="2:13" x14ac:dyDescent="0.3">
      <c r="B1296" s="27" t="s">
        <v>1292</v>
      </c>
      <c r="C1296" s="62" t="s">
        <v>4812</v>
      </c>
      <c r="D1296" s="25" t="s">
        <v>4276</v>
      </c>
      <c r="E1296" s="25" t="s">
        <v>0</v>
      </c>
      <c r="F1296" s="26">
        <v>44096</v>
      </c>
      <c r="H1296" s="90">
        <v>0.85249562744138496</v>
      </c>
      <c r="I1296" s="90">
        <v>-1.1539291753251699</v>
      </c>
      <c r="J1296" s="90">
        <v>14.9553861572786</v>
      </c>
      <c r="K1296" s="97">
        <v>1.13681460497901</v>
      </c>
      <c r="L1296" s="90">
        <v>-0.61665664352403804</v>
      </c>
      <c r="M1296" s="90">
        <v>7.7754144249411201</v>
      </c>
    </row>
    <row r="1297" spans="2:13" x14ac:dyDescent="0.3">
      <c r="B1297" s="27" t="s">
        <v>1293</v>
      </c>
      <c r="C1297" s="62" t="s">
        <v>4813</v>
      </c>
      <c r="D1297" s="25" t="s">
        <v>4276</v>
      </c>
      <c r="E1297" s="25" t="s">
        <v>4125</v>
      </c>
      <c r="F1297" s="26">
        <v>44096</v>
      </c>
      <c r="H1297" s="90">
        <v>0.84986070105514999</v>
      </c>
      <c r="I1297" s="90">
        <v>-1.23597452902686</v>
      </c>
      <c r="J1297" s="90">
        <v>13.861724303395</v>
      </c>
      <c r="K1297" s="97">
        <v>1.12637016991357</v>
      </c>
      <c r="L1297" s="90">
        <v>-0.67337697191760504</v>
      </c>
      <c r="M1297" s="90">
        <v>7.0338151488613203</v>
      </c>
    </row>
    <row r="1298" spans="2:13" x14ac:dyDescent="0.3">
      <c r="B1298" s="27" t="s">
        <v>1294</v>
      </c>
      <c r="C1298" s="62" t="s">
        <v>4814</v>
      </c>
      <c r="D1298" s="25" t="s">
        <v>4276</v>
      </c>
      <c r="E1298" s="25" t="s">
        <v>4126</v>
      </c>
      <c r="F1298" s="26">
        <v>44096</v>
      </c>
      <c r="H1298" s="90">
        <v>0.84947911800554698</v>
      </c>
      <c r="I1298" s="90">
        <v>-1.24889881399213</v>
      </c>
      <c r="J1298" s="90">
        <v>13.6647649169463</v>
      </c>
      <c r="K1298" s="97">
        <v>1.1246800868320901</v>
      </c>
      <c r="L1298" s="90">
        <v>-0.68230295537432495</v>
      </c>
      <c r="M1298" s="90">
        <v>6.9172788547803101</v>
      </c>
    </row>
    <row r="1299" spans="2:13" x14ac:dyDescent="0.3">
      <c r="B1299" s="27" t="s">
        <v>1295</v>
      </c>
      <c r="C1299" s="62" t="s">
        <v>4815</v>
      </c>
      <c r="D1299" s="25" t="s">
        <v>4276</v>
      </c>
      <c r="E1299" s="25" t="s">
        <v>4106</v>
      </c>
      <c r="F1299" s="26">
        <v>44096</v>
      </c>
      <c r="H1299" s="90">
        <v>0.850593624272733</v>
      </c>
      <c r="I1299" s="90">
        <v>-1.2143821546487701</v>
      </c>
      <c r="J1299" s="90">
        <v>14.1485648187954</v>
      </c>
      <c r="K1299" s="97">
        <v>1.1291102789982701</v>
      </c>
      <c r="L1299" s="90">
        <v>-0.65839122726174504</v>
      </c>
      <c r="M1299" s="90">
        <v>7.22850257734535</v>
      </c>
    </row>
    <row r="1300" spans="2:13" x14ac:dyDescent="0.3">
      <c r="B1300" s="27" t="s">
        <v>1296</v>
      </c>
      <c r="C1300" s="62" t="s">
        <v>4816</v>
      </c>
      <c r="D1300" s="25" t="s">
        <v>4277</v>
      </c>
      <c r="E1300" s="25" t="s">
        <v>4126</v>
      </c>
      <c r="F1300" s="26">
        <v>44096</v>
      </c>
      <c r="H1300" s="90">
        <v>-0.25385122526131498</v>
      </c>
      <c r="I1300" s="90">
        <v>-0.60592094823732601</v>
      </c>
      <c r="J1300" s="90"/>
      <c r="K1300" s="97">
        <v>-0.44852580194856301</v>
      </c>
      <c r="L1300" s="90">
        <v>-0.40681989639779198</v>
      </c>
      <c r="M1300" s="90"/>
    </row>
    <row r="1301" spans="2:13" x14ac:dyDescent="0.3">
      <c r="B1301" s="27" t="s">
        <v>1297</v>
      </c>
      <c r="C1301" s="62" t="s">
        <v>4817</v>
      </c>
      <c r="D1301" s="25" t="s">
        <v>4278</v>
      </c>
      <c r="E1301" s="25" t="s">
        <v>4140</v>
      </c>
      <c r="F1301" s="26">
        <v>44096</v>
      </c>
      <c r="H1301" s="90">
        <v>1.09593068882532</v>
      </c>
      <c r="I1301" s="90">
        <v>-1.45640687524065</v>
      </c>
      <c r="J1301" s="90">
        <v>12.6148618302977</v>
      </c>
      <c r="K1301" s="97">
        <v>1.4051623562409099</v>
      </c>
      <c r="L1301" s="90">
        <v>-0.817579372142063</v>
      </c>
      <c r="M1301" s="90">
        <v>6.5629842360067396</v>
      </c>
    </row>
    <row r="1302" spans="2:13" x14ac:dyDescent="0.3">
      <c r="B1302" s="27" t="s">
        <v>1298</v>
      </c>
      <c r="C1302" s="62" t="s">
        <v>4818</v>
      </c>
      <c r="D1302" s="25" t="s">
        <v>4278</v>
      </c>
      <c r="E1302" s="25" t="s">
        <v>4124</v>
      </c>
      <c r="F1302" s="26">
        <v>44096</v>
      </c>
      <c r="H1302" s="90">
        <v>1.09489785663754</v>
      </c>
      <c r="I1302" s="90">
        <v>-1.48989770186745</v>
      </c>
      <c r="J1302" s="90">
        <v>12.1736123210285</v>
      </c>
      <c r="K1302" s="97">
        <v>1.4008888851094501</v>
      </c>
      <c r="L1302" s="90">
        <v>-0.84074819951638302</v>
      </c>
      <c r="M1302" s="90">
        <v>6.2613607384264496</v>
      </c>
    </row>
    <row r="1303" spans="2:13" x14ac:dyDescent="0.3">
      <c r="B1303" s="27" t="s">
        <v>1299</v>
      </c>
      <c r="C1303" s="62" t="s">
        <v>4819</v>
      </c>
      <c r="D1303" s="25" t="s">
        <v>4278</v>
      </c>
      <c r="E1303" s="25" t="s">
        <v>0</v>
      </c>
      <c r="F1303" s="26">
        <v>44096</v>
      </c>
      <c r="H1303" s="90">
        <v>1.1107622261988599</v>
      </c>
      <c r="I1303" s="90">
        <v>-1.6555532932215999</v>
      </c>
      <c r="J1303" s="90">
        <v>8.8784322564606608</v>
      </c>
      <c r="K1303" s="97">
        <v>1.48252225753822</v>
      </c>
      <c r="L1303" s="90">
        <v>-0.90906759660356296</v>
      </c>
      <c r="M1303" s="90">
        <v>3.7885095753154001</v>
      </c>
    </row>
    <row r="1304" spans="2:13" x14ac:dyDescent="0.3">
      <c r="B1304" s="27" t="s">
        <v>1300</v>
      </c>
      <c r="C1304" s="62" t="s">
        <v>4820</v>
      </c>
      <c r="D1304" s="25" t="s">
        <v>4278</v>
      </c>
      <c r="E1304" s="25" t="s">
        <v>4125</v>
      </c>
      <c r="F1304" s="26">
        <v>44096</v>
      </c>
      <c r="H1304" s="90">
        <v>1.0950002599202</v>
      </c>
      <c r="I1304" s="90">
        <v>-1.4865076188471</v>
      </c>
      <c r="J1304" s="90">
        <v>12.218767494778101</v>
      </c>
      <c r="K1304" s="97">
        <v>1.4012151825227199</v>
      </c>
      <c r="L1304" s="90">
        <v>-0.83839090357287205</v>
      </c>
      <c r="M1304" s="90">
        <v>6.2922055052695196</v>
      </c>
    </row>
    <row r="1305" spans="2:13" x14ac:dyDescent="0.3">
      <c r="B1305" s="27" t="s">
        <v>1301</v>
      </c>
      <c r="C1305" s="62" t="s">
        <v>4821</v>
      </c>
      <c r="D1305" s="25" t="s">
        <v>4278</v>
      </c>
      <c r="E1305" s="25" t="s">
        <v>4126</v>
      </c>
      <c r="F1305" s="26">
        <v>44096</v>
      </c>
      <c r="H1305" s="90">
        <v>1.09431516575569</v>
      </c>
      <c r="I1305" s="90">
        <v>-1.50802488169575</v>
      </c>
      <c r="J1305" s="90">
        <v>11.9368392925098</v>
      </c>
      <c r="K1305" s="97">
        <v>1.3985225727083199</v>
      </c>
      <c r="L1305" s="90">
        <v>-0.85335353651316803</v>
      </c>
      <c r="M1305" s="90">
        <v>6.0992439433903201</v>
      </c>
    </row>
    <row r="1306" spans="2:13" x14ac:dyDescent="0.3">
      <c r="B1306" s="27" t="s">
        <v>1302</v>
      </c>
      <c r="C1306" s="62" t="s">
        <v>4822</v>
      </c>
      <c r="D1306" s="25" t="s">
        <v>4278</v>
      </c>
      <c r="E1306" s="25" t="s">
        <v>4097</v>
      </c>
      <c r="F1306" s="26">
        <v>44096</v>
      </c>
      <c r="H1306" s="90">
        <v>1.1107622263807599</v>
      </c>
      <c r="I1306" s="90">
        <v>-1.6555532932215999</v>
      </c>
      <c r="J1306" s="90">
        <v>8.8784322566498304</v>
      </c>
      <c r="K1306" s="97">
        <v>1.48252225753822</v>
      </c>
      <c r="L1306" s="90">
        <v>-0.90906759669451298</v>
      </c>
      <c r="M1306" s="90">
        <v>3.7885095753154001</v>
      </c>
    </row>
    <row r="1307" spans="2:13" x14ac:dyDescent="0.3">
      <c r="B1307" s="27" t="s">
        <v>1303</v>
      </c>
      <c r="C1307" s="62" t="s">
        <v>4823</v>
      </c>
      <c r="D1307" s="25" t="s">
        <v>4279</v>
      </c>
      <c r="E1307" s="25" t="s">
        <v>4092</v>
      </c>
      <c r="F1307" s="26">
        <v>44096</v>
      </c>
      <c r="H1307" s="90">
        <v>0.91050167720823105</v>
      </c>
      <c r="I1307" s="90">
        <v>-1.0391932288257499</v>
      </c>
      <c r="J1307" s="90">
        <v>12.3808430855279</v>
      </c>
      <c r="K1307" s="97">
        <v>1.3121448577294399</v>
      </c>
      <c r="L1307" s="90">
        <v>-0.454105825338047</v>
      </c>
      <c r="M1307" s="90">
        <v>5.2912805676896797</v>
      </c>
    </row>
    <row r="1308" spans="2:13" x14ac:dyDescent="0.3">
      <c r="B1308" s="27" t="s">
        <v>1304</v>
      </c>
      <c r="C1308" s="62" t="s">
        <v>4824</v>
      </c>
      <c r="D1308" s="25" t="s">
        <v>4279</v>
      </c>
      <c r="E1308" s="25" t="s">
        <v>4093</v>
      </c>
      <c r="F1308" s="26">
        <v>44096</v>
      </c>
      <c r="H1308" s="90">
        <v>0.91050697265018199</v>
      </c>
      <c r="I1308" s="90">
        <v>-1.0392221836809801</v>
      </c>
      <c r="J1308" s="90">
        <v>12.3811072960962</v>
      </c>
      <c r="K1308" s="97">
        <v>1.31215185465408</v>
      </c>
      <c r="L1308" s="90">
        <v>-0.4541007350781</v>
      </c>
      <c r="M1308" s="90">
        <v>5.2913846693627402</v>
      </c>
    </row>
    <row r="1309" spans="2:13" x14ac:dyDescent="0.3">
      <c r="B1309" s="27" t="s">
        <v>1305</v>
      </c>
      <c r="C1309" s="62" t="s">
        <v>4825</v>
      </c>
      <c r="D1309" s="25" t="s">
        <v>4279</v>
      </c>
      <c r="E1309" s="25" t="s">
        <v>4097</v>
      </c>
      <c r="F1309" s="26">
        <v>44096</v>
      </c>
      <c r="H1309" s="90">
        <v>0.91164773530181298</v>
      </c>
      <c r="I1309" s="90">
        <v>-1.0030800992353801</v>
      </c>
      <c r="J1309" s="90">
        <v>12.8539483674103</v>
      </c>
      <c r="K1309" s="97">
        <v>1.31677039880742</v>
      </c>
      <c r="L1309" s="90">
        <v>-0.42910752235911798</v>
      </c>
      <c r="M1309" s="90">
        <v>5.6114465600330696</v>
      </c>
    </row>
    <row r="1310" spans="2:13" x14ac:dyDescent="0.3">
      <c r="B1310" s="27" t="s">
        <v>1306</v>
      </c>
      <c r="C1310" s="62" t="s">
        <v>4826</v>
      </c>
      <c r="D1310" s="25" t="s">
        <v>4279</v>
      </c>
      <c r="E1310" s="25" t="s">
        <v>4098</v>
      </c>
      <c r="F1310" s="26">
        <v>44096</v>
      </c>
      <c r="H1310" s="90">
        <v>1.1107622261988599</v>
      </c>
      <c r="I1310" s="90">
        <v>-1.6555532933125501</v>
      </c>
      <c r="J1310" s="90">
        <v>8.8784322566498304</v>
      </c>
      <c r="K1310" s="97">
        <v>1.48252225753822</v>
      </c>
      <c r="L1310" s="90">
        <v>-0.90906759669451298</v>
      </c>
      <c r="M1310" s="90">
        <v>3.7885095753154001</v>
      </c>
    </row>
    <row r="1311" spans="2:13" x14ac:dyDescent="0.3">
      <c r="B1311" s="27" t="s">
        <v>1307</v>
      </c>
      <c r="C1311" s="62" t="s">
        <v>4827</v>
      </c>
      <c r="D1311" s="25" t="s">
        <v>4279</v>
      </c>
      <c r="E1311" s="25" t="s">
        <v>4196</v>
      </c>
      <c r="F1311" s="26">
        <v>44096</v>
      </c>
      <c r="H1311" s="90">
        <v>0.91214126441627696</v>
      </c>
      <c r="I1311" s="90">
        <v>-0.98758726971937005</v>
      </c>
      <c r="J1311" s="90">
        <v>13.057274358652601</v>
      </c>
      <c r="K1311" s="97">
        <v>1.3187531327275801</v>
      </c>
      <c r="L1311" s="90">
        <v>-0.41839515633910201</v>
      </c>
      <c r="M1311" s="90">
        <v>5.7489260512738802</v>
      </c>
    </row>
    <row r="1312" spans="2:13" x14ac:dyDescent="0.3">
      <c r="B1312" s="27" t="s">
        <v>1308</v>
      </c>
      <c r="C1312" s="62" t="s">
        <v>4828</v>
      </c>
      <c r="D1312" s="25" t="s">
        <v>4280</v>
      </c>
      <c r="E1312" s="25" t="s">
        <v>4093</v>
      </c>
      <c r="F1312" s="26">
        <v>44096</v>
      </c>
      <c r="H1312" s="90">
        <v>1.05902956420323E-2</v>
      </c>
      <c r="I1312" s="90">
        <v>-0.17708134300846701</v>
      </c>
      <c r="J1312" s="90"/>
      <c r="K1312" s="97">
        <v>3.07850998069625E-2</v>
      </c>
      <c r="L1312" s="90">
        <v>-0.29787222956656501</v>
      </c>
      <c r="M1312" s="90"/>
    </row>
    <row r="1313" spans="2:13" x14ac:dyDescent="0.3">
      <c r="B1313" s="27" t="s">
        <v>1309</v>
      </c>
      <c r="C1313" s="62" t="s">
        <v>4829</v>
      </c>
      <c r="D1313" s="25" t="s">
        <v>4280</v>
      </c>
      <c r="E1313" s="25" t="s">
        <v>4097</v>
      </c>
      <c r="F1313" s="26">
        <v>44096</v>
      </c>
      <c r="H1313" s="90">
        <v>1.17296607641038E-2</v>
      </c>
      <c r="I1313" s="90">
        <v>-0.140620422462234</v>
      </c>
      <c r="J1313" s="90"/>
      <c r="K1313" s="97">
        <v>3.5348805977264398E-2</v>
      </c>
      <c r="L1313" s="90">
        <v>-0.27284326843073398</v>
      </c>
      <c r="M1313" s="90"/>
    </row>
    <row r="1314" spans="2:13" x14ac:dyDescent="0.3">
      <c r="B1314" s="27" t="s">
        <v>1310</v>
      </c>
      <c r="C1314" s="62" t="s">
        <v>4830</v>
      </c>
      <c r="D1314" s="25" t="s">
        <v>4280</v>
      </c>
      <c r="E1314" s="25" t="s">
        <v>4098</v>
      </c>
      <c r="F1314" s="26">
        <v>44096</v>
      </c>
      <c r="H1314" s="90">
        <v>1.38542518470786E-2</v>
      </c>
      <c r="I1314" s="90"/>
      <c r="J1314" s="90"/>
      <c r="K1314" s="97">
        <v>4.3834954703925198E-2</v>
      </c>
      <c r="L1314" s="90"/>
      <c r="M1314" s="90"/>
    </row>
    <row r="1315" spans="2:13" x14ac:dyDescent="0.3">
      <c r="B1315" s="27" t="s">
        <v>1311</v>
      </c>
      <c r="C1315" s="62" t="s">
        <v>4831</v>
      </c>
      <c r="D1315" s="25" t="s">
        <v>4281</v>
      </c>
      <c r="E1315" s="25" t="s">
        <v>4093</v>
      </c>
      <c r="F1315" s="26">
        <v>44096</v>
      </c>
      <c r="H1315" s="90">
        <v>0</v>
      </c>
      <c r="I1315" s="90">
        <v>-9.4498318503610807E-6</v>
      </c>
      <c r="J1315" s="90">
        <v>-1.7290964051426301</v>
      </c>
      <c r="K1315" s="97">
        <v>0</v>
      </c>
      <c r="L1315" s="90">
        <v>-9.4498318503610807E-6</v>
      </c>
      <c r="M1315" s="90">
        <v>-2.3168788154180202</v>
      </c>
    </row>
    <row r="1316" spans="2:13" x14ac:dyDescent="0.3">
      <c r="B1316" s="27" t="s">
        <v>1312</v>
      </c>
      <c r="C1316" s="62" t="s">
        <v>4832</v>
      </c>
      <c r="D1316" s="25" t="s">
        <v>4281</v>
      </c>
      <c r="E1316" s="25" t="s">
        <v>4094</v>
      </c>
      <c r="F1316" s="26">
        <v>44096</v>
      </c>
      <c r="H1316" s="90">
        <v>0</v>
      </c>
      <c r="I1316" s="90">
        <v>0</v>
      </c>
      <c r="J1316" s="90">
        <v>0</v>
      </c>
      <c r="K1316" s="97">
        <v>0</v>
      </c>
      <c r="L1316" s="90">
        <v>0</v>
      </c>
      <c r="M1316" s="90">
        <v>0</v>
      </c>
    </row>
    <row r="1317" spans="2:13" x14ac:dyDescent="0.3">
      <c r="B1317" s="27" t="s">
        <v>1313</v>
      </c>
      <c r="C1317" s="62" t="s">
        <v>4833</v>
      </c>
      <c r="D1317" s="25" t="s">
        <v>4281</v>
      </c>
      <c r="E1317" s="25" t="s">
        <v>4095</v>
      </c>
      <c r="F1317" s="26">
        <v>44096</v>
      </c>
      <c r="H1317" s="90">
        <v>0</v>
      </c>
      <c r="I1317" s="90">
        <v>0</v>
      </c>
      <c r="J1317" s="90">
        <v>-1.48156600189395</v>
      </c>
      <c r="K1317" s="97">
        <v>0</v>
      </c>
      <c r="L1317" s="90">
        <v>0</v>
      </c>
      <c r="M1317" s="90">
        <v>-2.1516425926165499</v>
      </c>
    </row>
    <row r="1318" spans="2:13" x14ac:dyDescent="0.3">
      <c r="B1318" s="27" t="s">
        <v>1314</v>
      </c>
      <c r="C1318" s="62" t="s">
        <v>4834</v>
      </c>
      <c r="D1318" s="25" t="s">
        <v>4281</v>
      </c>
      <c r="E1318" s="25" t="s">
        <v>4096</v>
      </c>
      <c r="F1318" s="26">
        <v>44096</v>
      </c>
      <c r="H1318" s="90">
        <v>0</v>
      </c>
      <c r="I1318" s="90">
        <v>0</v>
      </c>
      <c r="J1318" s="90">
        <v>-0.92699507531506198</v>
      </c>
      <c r="K1318" s="97">
        <v>0</v>
      </c>
      <c r="L1318" s="90">
        <v>0</v>
      </c>
      <c r="M1318" s="90">
        <v>-1.80878130959172</v>
      </c>
    </row>
    <row r="1319" spans="2:13" x14ac:dyDescent="0.3">
      <c r="B1319" s="27" t="s">
        <v>1315</v>
      </c>
      <c r="C1319" s="62" t="s">
        <v>4835</v>
      </c>
      <c r="D1319" s="25" t="s">
        <v>4281</v>
      </c>
      <c r="E1319" s="25" t="s">
        <v>4097</v>
      </c>
      <c r="F1319" s="26">
        <v>44096</v>
      </c>
      <c r="H1319" s="90">
        <v>0</v>
      </c>
      <c r="I1319" s="90">
        <v>0</v>
      </c>
      <c r="J1319" s="90">
        <v>-1.4077147737225499</v>
      </c>
      <c r="K1319" s="97">
        <v>0</v>
      </c>
      <c r="L1319" s="90">
        <v>0</v>
      </c>
      <c r="M1319" s="90">
        <v>-2.1462261218403</v>
      </c>
    </row>
    <row r="1320" spans="2:13" x14ac:dyDescent="0.3">
      <c r="B1320" s="27" t="s">
        <v>1316</v>
      </c>
      <c r="C1320" s="62" t="s">
        <v>4836</v>
      </c>
      <c r="D1320" s="25" t="s">
        <v>4281</v>
      </c>
      <c r="E1320" s="25" t="s">
        <v>4098</v>
      </c>
      <c r="F1320" s="26">
        <v>44096</v>
      </c>
      <c r="H1320" s="90">
        <v>0</v>
      </c>
      <c r="I1320" s="90">
        <v>0</v>
      </c>
      <c r="J1320" s="90">
        <v>0</v>
      </c>
      <c r="K1320" s="97">
        <v>0</v>
      </c>
      <c r="L1320" s="90">
        <v>0</v>
      </c>
      <c r="M1320" s="90">
        <v>0</v>
      </c>
    </row>
    <row r="1321" spans="2:13" x14ac:dyDescent="0.3">
      <c r="B1321" s="27" t="s">
        <v>1317</v>
      </c>
      <c r="C1321" s="62" t="s">
        <v>4837</v>
      </c>
      <c r="D1321" s="25" t="s">
        <v>4282</v>
      </c>
      <c r="E1321" s="25" t="s">
        <v>4153</v>
      </c>
      <c r="F1321" s="26">
        <v>44096</v>
      </c>
      <c r="H1321" s="90">
        <v>-0.25650860497989902</v>
      </c>
      <c r="I1321" s="90">
        <v>-9.1623416976362897</v>
      </c>
      <c r="J1321" s="90">
        <v>-30.811936956626599</v>
      </c>
      <c r="K1321" s="97">
        <v>-2.5446503857892799</v>
      </c>
      <c r="L1321" s="90">
        <v>-3.53711823827325</v>
      </c>
      <c r="M1321" s="90">
        <v>-25.002969744324201</v>
      </c>
    </row>
    <row r="1322" spans="2:13" x14ac:dyDescent="0.3">
      <c r="B1322" s="27" t="s">
        <v>1318</v>
      </c>
      <c r="C1322" s="62" t="s">
        <v>4838</v>
      </c>
      <c r="D1322" s="25" t="s">
        <v>4283</v>
      </c>
      <c r="E1322" s="25" t="s">
        <v>4092</v>
      </c>
      <c r="F1322" s="26">
        <v>44096</v>
      </c>
      <c r="H1322" s="90">
        <v>1.03517104653292</v>
      </c>
      <c r="I1322" s="90">
        <v>29.811561789771101</v>
      </c>
      <c r="J1322" s="90">
        <v>137.24635238689399</v>
      </c>
      <c r="K1322" s="97">
        <v>1.07417231702129</v>
      </c>
      <c r="L1322" s="90">
        <v>-2.6998675797585698</v>
      </c>
      <c r="M1322" s="90">
        <v>35.897062988427898</v>
      </c>
    </row>
    <row r="1323" spans="2:13" x14ac:dyDescent="0.3">
      <c r="B1323" s="27" t="s">
        <v>1319</v>
      </c>
      <c r="C1323" s="62" t="s">
        <v>4839</v>
      </c>
      <c r="D1323" s="25" t="s">
        <v>4283</v>
      </c>
      <c r="E1323" s="25" t="s">
        <v>4088</v>
      </c>
      <c r="F1323" s="26">
        <v>44096</v>
      </c>
      <c r="H1323" s="90">
        <v>1.02301785627787</v>
      </c>
      <c r="I1323" s="90">
        <v>29.822938629891699</v>
      </c>
      <c r="J1323" s="90">
        <v>137.71561631723301</v>
      </c>
      <c r="K1323" s="97">
        <v>1.07284656205593</v>
      </c>
      <c r="L1323" s="90">
        <v>-2.6979159855727599</v>
      </c>
      <c r="M1323" s="90">
        <v>36.125123247795301</v>
      </c>
    </row>
    <row r="1324" spans="2:13" x14ac:dyDescent="0.3">
      <c r="B1324" s="27" t="s">
        <v>1320</v>
      </c>
      <c r="C1324" s="62" t="s">
        <v>4840</v>
      </c>
      <c r="D1324" s="25" t="s">
        <v>4283</v>
      </c>
      <c r="E1324" s="25" t="s">
        <v>4096</v>
      </c>
      <c r="F1324" s="26">
        <v>44096</v>
      </c>
      <c r="H1324" s="90">
        <v>1.1107622261988599</v>
      </c>
      <c r="I1324" s="90">
        <v>30.704767042159801</v>
      </c>
      <c r="J1324" s="90">
        <v>139.94798536412401</v>
      </c>
      <c r="K1324" s="97">
        <v>1.48252225753822</v>
      </c>
      <c r="L1324" s="90">
        <v>-2.0397585954924602</v>
      </c>
      <c r="M1324" s="90">
        <v>37.282091577828403</v>
      </c>
    </row>
    <row r="1325" spans="2:13" x14ac:dyDescent="0.3">
      <c r="B1325" s="27" t="s">
        <v>1321</v>
      </c>
      <c r="C1325" s="62" t="s">
        <v>4841</v>
      </c>
      <c r="D1325" s="25" t="s">
        <v>4283</v>
      </c>
      <c r="E1325" s="25" t="s">
        <v>4107</v>
      </c>
      <c r="F1325" s="26">
        <v>44096</v>
      </c>
      <c r="H1325" s="90">
        <v>1.1107622261988599</v>
      </c>
      <c r="I1325" s="90">
        <v>-1.6555532933125501</v>
      </c>
      <c r="J1325" s="90">
        <v>8.8784322564606608</v>
      </c>
      <c r="K1325" s="97">
        <v>1.48252225753822</v>
      </c>
      <c r="L1325" s="90">
        <v>-0.90906759660356296</v>
      </c>
      <c r="M1325" s="90">
        <v>3.7885095754972999</v>
      </c>
    </row>
    <row r="1326" spans="2:13" x14ac:dyDescent="0.3">
      <c r="B1326" s="27" t="s">
        <v>1322</v>
      </c>
      <c r="C1326" s="62" t="s">
        <v>4842</v>
      </c>
      <c r="D1326" s="25" t="s">
        <v>4283</v>
      </c>
      <c r="E1326" s="25" t="s">
        <v>4165</v>
      </c>
      <c r="F1326" s="26">
        <v>44096</v>
      </c>
      <c r="H1326" s="90">
        <v>1.03704484336049</v>
      </c>
      <c r="I1326" s="90">
        <v>29.9565162516956</v>
      </c>
      <c r="J1326" s="90">
        <v>140.149306808598</v>
      </c>
      <c r="K1326" s="97">
        <v>1.0842623592907299</v>
      </c>
      <c r="L1326" s="90">
        <v>-2.6283109033101901</v>
      </c>
      <c r="M1326" s="90">
        <v>37.097659236693303</v>
      </c>
    </row>
    <row r="1327" spans="2:13" x14ac:dyDescent="0.3">
      <c r="B1327" s="27" t="s">
        <v>1323</v>
      </c>
      <c r="C1327" s="62" t="s">
        <v>4843</v>
      </c>
      <c r="D1327" s="25" t="s">
        <v>4284</v>
      </c>
      <c r="E1327" s="25" t="s">
        <v>4092</v>
      </c>
      <c r="F1327" s="26">
        <v>44096</v>
      </c>
      <c r="H1327" s="90">
        <v>-1.7858368412817101</v>
      </c>
      <c r="I1327" s="90">
        <v>-3.7112393897586999</v>
      </c>
      <c r="J1327" s="90">
        <v>7.9518073011058696</v>
      </c>
      <c r="K1327" s="97">
        <v>-2.6937132263810799</v>
      </c>
      <c r="L1327" s="90">
        <v>-5.3862243617913901</v>
      </c>
      <c r="M1327" s="90">
        <v>-5.2610561013352699</v>
      </c>
    </row>
    <row r="1328" spans="2:13" x14ac:dyDescent="0.3">
      <c r="B1328" s="27" t="s">
        <v>1324</v>
      </c>
      <c r="C1328" s="62" t="s">
        <v>4844</v>
      </c>
      <c r="D1328" s="25" t="s">
        <v>4284</v>
      </c>
      <c r="E1328" s="25" t="s">
        <v>4088</v>
      </c>
      <c r="F1328" s="26">
        <v>44096</v>
      </c>
      <c r="H1328" s="90">
        <v>-1.78062005579704</v>
      </c>
      <c r="I1328" s="90">
        <v>-3.5765672668276198</v>
      </c>
      <c r="J1328" s="90">
        <v>9.6063164075603709</v>
      </c>
      <c r="K1328" s="97">
        <v>-2.6659219454813901</v>
      </c>
      <c r="L1328" s="90">
        <v>-5.2928744774399101</v>
      </c>
      <c r="M1328" s="90">
        <v>-4.21494025740685</v>
      </c>
    </row>
    <row r="1329" spans="2:13" x14ac:dyDescent="0.3">
      <c r="B1329" s="27" t="s">
        <v>1325</v>
      </c>
      <c r="C1329" s="62" t="s">
        <v>4845</v>
      </c>
      <c r="D1329" s="25" t="s">
        <v>4284</v>
      </c>
      <c r="E1329" s="25" t="s">
        <v>4096</v>
      </c>
      <c r="F1329" s="26">
        <v>44096</v>
      </c>
      <c r="H1329" s="90">
        <v>-1.78116666747883</v>
      </c>
      <c r="I1329" s="90">
        <v>-3.5519239226232502</v>
      </c>
      <c r="J1329" s="90">
        <v>10.041802762862099</v>
      </c>
      <c r="K1329" s="97">
        <v>-2.6717892761553199</v>
      </c>
      <c r="L1329" s="90">
        <v>-5.2796253443375498</v>
      </c>
      <c r="M1329" s="90">
        <v>-3.9462778519009598</v>
      </c>
    </row>
    <row r="1330" spans="2:13" x14ac:dyDescent="0.3">
      <c r="B1330" s="27" t="s">
        <v>1326</v>
      </c>
      <c r="C1330" s="62" t="s">
        <v>4846</v>
      </c>
      <c r="D1330" s="25" t="s">
        <v>4284</v>
      </c>
      <c r="E1330" s="25" t="s">
        <v>4097</v>
      </c>
      <c r="F1330" s="26">
        <v>44096</v>
      </c>
      <c r="H1330" s="90">
        <v>1.1107622261988599</v>
      </c>
      <c r="I1330" s="90">
        <v>-1.6555532933125501</v>
      </c>
      <c r="J1330" s="90">
        <v>8.8784322564606608</v>
      </c>
      <c r="K1330" s="97">
        <v>1.48252225753822</v>
      </c>
      <c r="L1330" s="90">
        <v>-0.90906759660356296</v>
      </c>
      <c r="M1330" s="90">
        <v>3.7885095753154001</v>
      </c>
    </row>
    <row r="1331" spans="2:13" x14ac:dyDescent="0.3">
      <c r="B1331" s="27" t="s">
        <v>1327</v>
      </c>
      <c r="C1331" s="62" t="s">
        <v>4847</v>
      </c>
      <c r="D1331" s="25" t="s">
        <v>4284</v>
      </c>
      <c r="E1331" s="25" t="s">
        <v>4107</v>
      </c>
      <c r="F1331" s="26">
        <v>44096</v>
      </c>
      <c r="H1331" s="90">
        <v>1.1107622261988599</v>
      </c>
      <c r="I1331" s="90">
        <v>-1.6555532932215999</v>
      </c>
      <c r="J1331" s="90">
        <v>14.158934083578099</v>
      </c>
      <c r="K1331" s="97">
        <v>1.48252225753822</v>
      </c>
      <c r="L1331" s="90">
        <v>-0.90906759669451298</v>
      </c>
      <c r="M1331" s="90">
        <v>-0.91867342634941496</v>
      </c>
    </row>
    <row r="1332" spans="2:13" x14ac:dyDescent="0.3">
      <c r="B1332" s="27" t="s">
        <v>1328</v>
      </c>
      <c r="C1332" s="62" t="s">
        <v>4848</v>
      </c>
      <c r="D1332" s="25" t="s">
        <v>4284</v>
      </c>
      <c r="E1332" s="25" t="s">
        <v>4109</v>
      </c>
      <c r="F1332" s="26">
        <v>44096</v>
      </c>
      <c r="H1332" s="90">
        <v>-1.7849337422376299</v>
      </c>
      <c r="I1332" s="90">
        <v>-3.6973065120946602</v>
      </c>
      <c r="J1332" s="90">
        <v>8.0906689887342509</v>
      </c>
      <c r="K1332" s="97">
        <v>-2.6868147433560798</v>
      </c>
      <c r="L1332" s="90">
        <v>-5.3809063850203502</v>
      </c>
      <c r="M1332" s="90">
        <v>-5.1842285166494504</v>
      </c>
    </row>
    <row r="1333" spans="2:13" x14ac:dyDescent="0.3">
      <c r="B1333" s="27" t="s">
        <v>1329</v>
      </c>
      <c r="C1333" s="62" t="s">
        <v>4849</v>
      </c>
      <c r="D1333" s="25" t="s">
        <v>4285</v>
      </c>
      <c r="E1333" s="25" t="s">
        <v>4140</v>
      </c>
      <c r="F1333" s="26">
        <v>44096</v>
      </c>
      <c r="H1333" s="90">
        <v>-6.4482908055651905E-2</v>
      </c>
      <c r="I1333" s="90">
        <v>0.31426901750819503</v>
      </c>
      <c r="J1333" s="90">
        <v>-1.90806361370051</v>
      </c>
      <c r="K1333" s="97">
        <v>5.2643608796643104E-4</v>
      </c>
      <c r="L1333" s="90">
        <v>-0.29018396644460198</v>
      </c>
      <c r="M1333" s="90">
        <v>1.2981609994312699</v>
      </c>
    </row>
    <row r="1334" spans="2:13" x14ac:dyDescent="0.3">
      <c r="B1334" s="27" t="s">
        <v>1330</v>
      </c>
      <c r="C1334" s="62" t="s">
        <v>4850</v>
      </c>
      <c r="D1334" s="25" t="s">
        <v>4285</v>
      </c>
      <c r="E1334" s="25" t="s">
        <v>4124</v>
      </c>
      <c r="F1334" s="26">
        <v>44096</v>
      </c>
      <c r="H1334" s="90">
        <v>-6.55863822430547E-2</v>
      </c>
      <c r="I1334" s="90">
        <v>0.27918839714402599</v>
      </c>
      <c r="J1334" s="90">
        <v>-2.30209005276265</v>
      </c>
      <c r="K1334" s="97">
        <v>-3.8555492210434702E-3</v>
      </c>
      <c r="L1334" s="90">
        <v>-0.31415340508829098</v>
      </c>
      <c r="M1334" s="90">
        <v>1.0040997243777401</v>
      </c>
    </row>
    <row r="1335" spans="2:13" x14ac:dyDescent="0.3">
      <c r="B1335" s="27" t="s">
        <v>1331</v>
      </c>
      <c r="C1335" s="62" t="s">
        <v>4851</v>
      </c>
      <c r="D1335" s="25" t="s">
        <v>4285</v>
      </c>
      <c r="E1335" s="25" t="s">
        <v>4088</v>
      </c>
      <c r="F1335" s="26">
        <v>44096</v>
      </c>
      <c r="H1335" s="90">
        <v>0</v>
      </c>
      <c r="I1335" s="90">
        <v>0</v>
      </c>
      <c r="J1335" s="90">
        <v>-3.4081865159350899</v>
      </c>
      <c r="K1335" s="97">
        <v>0</v>
      </c>
      <c r="L1335" s="90">
        <v>0</v>
      </c>
      <c r="M1335" s="90">
        <v>-0.19523233204381499</v>
      </c>
    </row>
    <row r="1336" spans="2:13" x14ac:dyDescent="0.3">
      <c r="B1336" s="27" t="s">
        <v>1332</v>
      </c>
      <c r="C1336" s="62" t="s">
        <v>4852</v>
      </c>
      <c r="D1336" s="25" t="s">
        <v>4285</v>
      </c>
      <c r="E1336" s="25" t="s">
        <v>4125</v>
      </c>
      <c r="F1336" s="26">
        <v>44096</v>
      </c>
      <c r="H1336" s="90">
        <v>-6.5309658839396406E-2</v>
      </c>
      <c r="I1336" s="90">
        <v>0.287959806155413</v>
      </c>
      <c r="J1336" s="90">
        <v>-2.2037350536265898</v>
      </c>
      <c r="K1336" s="97">
        <v>-2.7628003408608501E-3</v>
      </c>
      <c r="L1336" s="90">
        <v>-0.30815972077107301</v>
      </c>
      <c r="M1336" s="90">
        <v>1.07753681804752</v>
      </c>
    </row>
    <row r="1337" spans="2:13" x14ac:dyDescent="0.3">
      <c r="B1337" s="27" t="s">
        <v>1333</v>
      </c>
      <c r="C1337" s="62" t="s">
        <v>4853</v>
      </c>
      <c r="D1337" s="25" t="s">
        <v>4285</v>
      </c>
      <c r="E1337" s="25" t="s">
        <v>4106</v>
      </c>
      <c r="F1337" s="26">
        <v>44096</v>
      </c>
      <c r="H1337" s="90">
        <v>-6.46246143332974E-2</v>
      </c>
      <c r="I1337" s="90">
        <v>0.30988203725428298</v>
      </c>
      <c r="J1337" s="90">
        <v>-1.9573978352127599</v>
      </c>
      <c r="K1337" s="97">
        <v>-2.43502654484473E-5</v>
      </c>
      <c r="L1337" s="90">
        <v>-0.29317650423763603</v>
      </c>
      <c r="M1337" s="90">
        <v>1.26136227554525</v>
      </c>
    </row>
    <row r="1338" spans="2:13" x14ac:dyDescent="0.3">
      <c r="B1338" s="27" t="s">
        <v>1334</v>
      </c>
      <c r="C1338" s="62" t="s">
        <v>4854</v>
      </c>
      <c r="D1338" s="25" t="s">
        <v>4286</v>
      </c>
      <c r="E1338" s="25" t="s">
        <v>4088</v>
      </c>
      <c r="F1338" s="26">
        <v>44096</v>
      </c>
      <c r="H1338" s="90">
        <v>4.3240792547294397E-2</v>
      </c>
      <c r="I1338" s="90">
        <v>-3.56063285089476</v>
      </c>
      <c r="J1338" s="90">
        <v>7.0265209606077397</v>
      </c>
      <c r="K1338" s="97">
        <v>-1.0462976801136401</v>
      </c>
      <c r="L1338" s="90">
        <v>-3.1557315755890198</v>
      </c>
      <c r="M1338" s="90">
        <v>-2.2082509258325399E-2</v>
      </c>
    </row>
    <row r="1339" spans="2:13" x14ac:dyDescent="0.3">
      <c r="B1339" s="27" t="s">
        <v>1335</v>
      </c>
      <c r="C1339" s="62" t="s">
        <v>4855</v>
      </c>
      <c r="D1339" s="25" t="s">
        <v>4286</v>
      </c>
      <c r="E1339" s="25" t="s">
        <v>4104</v>
      </c>
      <c r="F1339" s="26">
        <v>44096</v>
      </c>
      <c r="H1339" s="90">
        <v>3.7637237983290099E-2</v>
      </c>
      <c r="I1339" s="90">
        <v>-3.7333396620852</v>
      </c>
      <c r="J1339" s="90">
        <v>4.8412949136036296</v>
      </c>
      <c r="K1339" s="97">
        <v>-1.0684696457246901</v>
      </c>
      <c r="L1339" s="90">
        <v>-3.2749995478297902</v>
      </c>
      <c r="M1339" s="90">
        <v>-1.5006913022261901</v>
      </c>
    </row>
    <row r="1340" spans="2:13" x14ac:dyDescent="0.3">
      <c r="B1340" s="27" t="s">
        <v>1336</v>
      </c>
      <c r="C1340" s="62" t="s">
        <v>4856</v>
      </c>
      <c r="D1340" s="25" t="s">
        <v>4287</v>
      </c>
      <c r="E1340" s="25" t="s">
        <v>4088</v>
      </c>
      <c r="F1340" s="26">
        <v>44096</v>
      </c>
      <c r="H1340" s="90">
        <v>-5.2134699853922897E-2</v>
      </c>
      <c r="I1340" s="90">
        <v>3.0440083537541799E-2</v>
      </c>
      <c r="J1340" s="90">
        <v>2.6536445551755601</v>
      </c>
      <c r="K1340" s="97">
        <v>-6.22626012045657E-3</v>
      </c>
      <c r="L1340" s="90">
        <v>-0.52678267429655501</v>
      </c>
      <c r="M1340" s="90">
        <v>4.2237608759023697</v>
      </c>
    </row>
    <row r="1341" spans="2:13" x14ac:dyDescent="0.3">
      <c r="B1341" s="27" t="s">
        <v>1337</v>
      </c>
      <c r="C1341" s="62" t="s">
        <v>4857</v>
      </c>
      <c r="D1341" s="25" t="s">
        <v>4287</v>
      </c>
      <c r="E1341" s="25" t="s">
        <v>4104</v>
      </c>
      <c r="F1341" s="26">
        <v>44096</v>
      </c>
      <c r="H1341" s="90">
        <v>-5.4318131333275198E-2</v>
      </c>
      <c r="I1341" s="90">
        <v>-3.9507176279585103E-2</v>
      </c>
      <c r="J1341" s="90">
        <v>1.8305924806554701</v>
      </c>
      <c r="K1341" s="97">
        <v>-1.49675885040779E-2</v>
      </c>
      <c r="L1341" s="90">
        <v>-0.57461219403194297</v>
      </c>
      <c r="M1341" s="90">
        <v>3.6195230361045101</v>
      </c>
    </row>
    <row r="1342" spans="2:13" x14ac:dyDescent="0.3">
      <c r="B1342" s="27" t="s">
        <v>1338</v>
      </c>
      <c r="C1342" s="62" t="s">
        <v>4858</v>
      </c>
      <c r="D1342" s="25" t="s">
        <v>4288</v>
      </c>
      <c r="E1342" s="25" t="s">
        <v>4088</v>
      </c>
      <c r="F1342" s="26">
        <v>44096</v>
      </c>
      <c r="H1342" s="90">
        <v>-6.1237380032253E-2</v>
      </c>
      <c r="I1342" s="90">
        <v>-2.40479904341555</v>
      </c>
      <c r="J1342" s="90">
        <v>4.4846793884062199</v>
      </c>
      <c r="K1342" s="97">
        <v>-0.49925026851269599</v>
      </c>
      <c r="L1342" s="90">
        <v>-1.88864067504255</v>
      </c>
      <c r="M1342" s="90">
        <v>0.51123897519573802</v>
      </c>
    </row>
    <row r="1343" spans="2:13" x14ac:dyDescent="0.3">
      <c r="B1343" s="27" t="s">
        <v>1339</v>
      </c>
      <c r="C1343" s="62" t="s">
        <v>4859</v>
      </c>
      <c r="D1343" s="25" t="s">
        <v>4288</v>
      </c>
      <c r="E1343" s="25" t="s">
        <v>4104</v>
      </c>
      <c r="F1343" s="26">
        <v>44096</v>
      </c>
      <c r="H1343" s="90">
        <v>-6.5743589220801396E-2</v>
      </c>
      <c r="I1343" s="90">
        <v>-2.5454949096456398</v>
      </c>
      <c r="J1343" s="90">
        <v>2.7641747637971998</v>
      </c>
      <c r="K1343" s="97">
        <v>-0.517200289596076</v>
      </c>
      <c r="L1343" s="90">
        <v>-1.9859036847265099</v>
      </c>
      <c r="M1343" s="90">
        <v>-0.68694083847731202</v>
      </c>
    </row>
    <row r="1344" spans="2:13" x14ac:dyDescent="0.3">
      <c r="B1344" s="27" t="s">
        <v>1340</v>
      </c>
      <c r="C1344" s="62" t="s">
        <v>4860</v>
      </c>
      <c r="D1344" s="25" t="s">
        <v>4289</v>
      </c>
      <c r="E1344" s="25" t="s">
        <v>4088</v>
      </c>
      <c r="F1344" s="26">
        <v>44096</v>
      </c>
      <c r="H1344" s="90">
        <v>-0.10047422147181399</v>
      </c>
      <c r="I1344" s="90">
        <v>-1.6415283257629201</v>
      </c>
      <c r="J1344" s="90">
        <v>2.6501298076254902</v>
      </c>
      <c r="K1344" s="97">
        <v>-0.42093465772268202</v>
      </c>
      <c r="L1344" s="90">
        <v>-1.48897612425571</v>
      </c>
      <c r="M1344" s="90">
        <v>0.21283523274178201</v>
      </c>
    </row>
    <row r="1345" spans="2:13" x14ac:dyDescent="0.3">
      <c r="B1345" s="27" t="s">
        <v>1341</v>
      </c>
      <c r="C1345" s="62" t="s">
        <v>4861</v>
      </c>
      <c r="D1345" s="25" t="s">
        <v>4289</v>
      </c>
      <c r="E1345" s="25" t="s">
        <v>4104</v>
      </c>
      <c r="F1345" s="26">
        <v>44096</v>
      </c>
      <c r="H1345" s="90">
        <v>-0.102516962215304</v>
      </c>
      <c r="I1345" s="90">
        <v>-1.7060009859960701</v>
      </c>
      <c r="J1345" s="90">
        <v>1.8783433510179699</v>
      </c>
      <c r="K1345" s="97">
        <v>-0.42910049724014199</v>
      </c>
      <c r="L1345" s="90">
        <v>-1.53337895389996</v>
      </c>
      <c r="M1345" s="90">
        <v>-0.33193916433447201</v>
      </c>
    </row>
    <row r="1346" spans="2:13" x14ac:dyDescent="0.3">
      <c r="B1346" s="27" t="s">
        <v>1342</v>
      </c>
      <c r="C1346" s="62" t="s">
        <v>4862</v>
      </c>
      <c r="D1346" s="25" t="s">
        <v>4290</v>
      </c>
      <c r="E1346" s="25" t="s">
        <v>4092</v>
      </c>
      <c r="F1346" s="26">
        <v>44096</v>
      </c>
      <c r="H1346" s="90">
        <v>-0.36272160232328998</v>
      </c>
      <c r="I1346" s="90">
        <v>-3.2049913253104001</v>
      </c>
      <c r="J1346" s="90">
        <v>8.3570259084808599E-2</v>
      </c>
      <c r="K1346" s="97">
        <v>-0.74983396089010101</v>
      </c>
      <c r="L1346" s="90">
        <v>-3.2963577738883001</v>
      </c>
      <c r="M1346" s="90">
        <v>-4.7656559365350404</v>
      </c>
    </row>
    <row r="1347" spans="2:13" x14ac:dyDescent="0.3">
      <c r="B1347" s="27" t="s">
        <v>1343</v>
      </c>
      <c r="C1347" s="62" t="s">
        <v>4863</v>
      </c>
      <c r="D1347" s="25" t="s">
        <v>4290</v>
      </c>
      <c r="E1347" s="25" t="s">
        <v>4088</v>
      </c>
      <c r="F1347" s="26">
        <v>44096</v>
      </c>
      <c r="H1347" s="90">
        <v>-0.358097342177643</v>
      </c>
      <c r="I1347" s="90">
        <v>-3.0609995823397198</v>
      </c>
      <c r="J1347" s="90">
        <v>3.0314468240249002</v>
      </c>
      <c r="K1347" s="97">
        <v>-0.73138439802278299</v>
      </c>
      <c r="L1347" s="90">
        <v>-3.19747674311657</v>
      </c>
      <c r="M1347" s="90">
        <v>-3.4532820456661302</v>
      </c>
    </row>
    <row r="1348" spans="2:13" x14ac:dyDescent="0.3">
      <c r="B1348" s="27" t="s">
        <v>1344</v>
      </c>
      <c r="C1348" s="62" t="s">
        <v>4864</v>
      </c>
      <c r="D1348" s="25" t="s">
        <v>4290</v>
      </c>
      <c r="E1348" s="25" t="s">
        <v>4174</v>
      </c>
      <c r="F1348" s="26">
        <v>44096</v>
      </c>
      <c r="H1348" s="90">
        <v>-0.35509064764482901</v>
      </c>
      <c r="I1348" s="90"/>
      <c r="J1348" s="90"/>
      <c r="K1348" s="97">
        <v>-0.71936974591153602</v>
      </c>
      <c r="L1348" s="90"/>
      <c r="M1348" s="90"/>
    </row>
    <row r="1349" spans="2:13" x14ac:dyDescent="0.3">
      <c r="B1349" s="27" t="s">
        <v>1345</v>
      </c>
      <c r="C1349" s="62" t="s">
        <v>4865</v>
      </c>
      <c r="D1349" s="25" t="s">
        <v>4290</v>
      </c>
      <c r="E1349" s="25" t="s">
        <v>4096</v>
      </c>
      <c r="F1349" s="26">
        <v>44096</v>
      </c>
      <c r="H1349" s="90">
        <v>-0.35918683661293499</v>
      </c>
      <c r="I1349" s="90">
        <v>-3.0949002180932399</v>
      </c>
      <c r="J1349" s="90">
        <v>1.19710678136471</v>
      </c>
      <c r="K1349" s="97">
        <v>-0.73572677601987402</v>
      </c>
      <c r="L1349" s="90">
        <v>-3.2207513511821202</v>
      </c>
      <c r="M1349" s="90">
        <v>-3.8919972572330201</v>
      </c>
    </row>
    <row r="1350" spans="2:13" x14ac:dyDescent="0.3">
      <c r="B1350" s="27" t="s">
        <v>1346</v>
      </c>
      <c r="C1350" s="62" t="s">
        <v>4866</v>
      </c>
      <c r="D1350" s="25" t="s">
        <v>4290</v>
      </c>
      <c r="E1350" s="25" t="s">
        <v>4109</v>
      </c>
      <c r="F1350" s="26">
        <v>44096</v>
      </c>
      <c r="H1350" s="90">
        <v>-0.36190616347084897</v>
      </c>
      <c r="I1350" s="90">
        <v>-3.17959952426463</v>
      </c>
      <c r="J1350" s="90">
        <v>0.33945298509934202</v>
      </c>
      <c r="K1350" s="97">
        <v>-0.74657481172835105</v>
      </c>
      <c r="L1350" s="90">
        <v>-3.2789175211291899</v>
      </c>
      <c r="M1350" s="90">
        <v>-4.5646958989018502</v>
      </c>
    </row>
    <row r="1351" spans="2:13" x14ac:dyDescent="0.3">
      <c r="B1351" s="27" t="s">
        <v>1347</v>
      </c>
      <c r="C1351" s="62" t="s">
        <v>4867</v>
      </c>
      <c r="D1351" s="25" t="s">
        <v>4291</v>
      </c>
      <c r="E1351" s="25" t="s">
        <v>4092</v>
      </c>
      <c r="F1351" s="26">
        <v>44096</v>
      </c>
      <c r="H1351" s="90">
        <v>-0.34764264819386897</v>
      </c>
      <c r="I1351" s="90">
        <v>-1.91050940102286</v>
      </c>
      <c r="J1351" s="90">
        <v>-0.31277241441784998</v>
      </c>
      <c r="K1351" s="97">
        <v>-0.41478123675915402</v>
      </c>
      <c r="L1351" s="90">
        <v>-1.9235864652728201</v>
      </c>
      <c r="M1351" s="90">
        <v>-1.5095815088898199</v>
      </c>
    </row>
    <row r="1352" spans="2:13" x14ac:dyDescent="0.3">
      <c r="B1352" s="27" t="s">
        <v>1348</v>
      </c>
      <c r="C1352" s="62" t="s">
        <v>4868</v>
      </c>
      <c r="D1352" s="25" t="s">
        <v>4291</v>
      </c>
      <c r="E1352" s="25" t="s">
        <v>4088</v>
      </c>
      <c r="F1352" s="26">
        <v>44096</v>
      </c>
      <c r="H1352" s="90">
        <v>-0.34383663687549398</v>
      </c>
      <c r="I1352" s="90">
        <v>-1.7903686154568299</v>
      </c>
      <c r="J1352" s="90">
        <v>1.70443208899087</v>
      </c>
      <c r="K1352" s="97">
        <v>-0.39954706098796999</v>
      </c>
      <c r="L1352" s="90">
        <v>-1.84102547855218</v>
      </c>
      <c r="M1352" s="90">
        <v>-0.36770616979993098</v>
      </c>
    </row>
    <row r="1353" spans="2:13" x14ac:dyDescent="0.3">
      <c r="B1353" s="27" t="s">
        <v>1349</v>
      </c>
      <c r="C1353" s="62" t="s">
        <v>4869</v>
      </c>
      <c r="D1353" s="25" t="s">
        <v>4291</v>
      </c>
      <c r="E1353" s="25" t="s">
        <v>4174</v>
      </c>
      <c r="F1353" s="26">
        <v>44096</v>
      </c>
      <c r="H1353" s="90">
        <v>-0.34162814772571398</v>
      </c>
      <c r="I1353" s="90"/>
      <c r="J1353" s="90"/>
      <c r="K1353" s="97">
        <v>-0.39075420936569599</v>
      </c>
      <c r="L1353" s="90"/>
      <c r="M1353" s="90"/>
    </row>
    <row r="1354" spans="2:13" x14ac:dyDescent="0.3">
      <c r="B1354" s="27" t="s">
        <v>1350</v>
      </c>
      <c r="C1354" s="62" t="s">
        <v>4870</v>
      </c>
      <c r="D1354" s="25" t="s">
        <v>4291</v>
      </c>
      <c r="E1354" s="25" t="s">
        <v>4096</v>
      </c>
      <c r="F1354" s="26">
        <v>44096</v>
      </c>
      <c r="H1354" s="90">
        <v>-0.34492169561417502</v>
      </c>
      <c r="I1354" s="90">
        <v>-1.82471081670883</v>
      </c>
      <c r="J1354" s="90">
        <v>0.64994982403732104</v>
      </c>
      <c r="K1354" s="97">
        <v>-0.40389871273873701</v>
      </c>
      <c r="L1354" s="90">
        <v>-1.8646211256054801</v>
      </c>
      <c r="M1354" s="90">
        <v>-0.81556107024880498</v>
      </c>
    </row>
    <row r="1355" spans="2:13" x14ac:dyDescent="0.3">
      <c r="B1355" s="27" t="s">
        <v>1351</v>
      </c>
      <c r="C1355" s="62" t="s">
        <v>4871</v>
      </c>
      <c r="D1355" s="25" t="s">
        <v>4291</v>
      </c>
      <c r="E1355" s="25" t="s">
        <v>4109</v>
      </c>
      <c r="F1355" s="26">
        <v>44096</v>
      </c>
      <c r="H1355" s="90">
        <v>-0.34655399640541901</v>
      </c>
      <c r="I1355" s="90">
        <v>-1.87617888605018</v>
      </c>
      <c r="J1355" s="90">
        <v>7.12158158421516E-2</v>
      </c>
      <c r="K1355" s="97">
        <v>-0.41041251843125798</v>
      </c>
      <c r="L1355" s="90">
        <v>-1.89998726164049</v>
      </c>
      <c r="M1355" s="90">
        <v>-1.2325383460847701</v>
      </c>
    </row>
    <row r="1356" spans="2:13" x14ac:dyDescent="0.3">
      <c r="B1356" s="27" t="s">
        <v>1352</v>
      </c>
      <c r="C1356" s="62" t="s">
        <v>4872</v>
      </c>
      <c r="D1356" s="25" t="s">
        <v>4292</v>
      </c>
      <c r="E1356" s="25" t="s">
        <v>4092</v>
      </c>
      <c r="F1356" s="26">
        <v>44096</v>
      </c>
      <c r="H1356" s="90">
        <v>-8.1695842891349499E-2</v>
      </c>
      <c r="I1356" s="90">
        <v>-0.48565096376478301</v>
      </c>
      <c r="J1356" s="90">
        <v>-1.1164128518430501</v>
      </c>
      <c r="K1356" s="97">
        <v>7.3519840952940296E-4</v>
      </c>
      <c r="L1356" s="90">
        <v>-0.68468845374809495</v>
      </c>
      <c r="M1356" s="90">
        <v>1.47495172677736</v>
      </c>
    </row>
    <row r="1357" spans="2:13" x14ac:dyDescent="0.3">
      <c r="B1357" s="27" t="s">
        <v>1353</v>
      </c>
      <c r="C1357" s="62" t="s">
        <v>4873</v>
      </c>
      <c r="D1357" s="25" t="s">
        <v>4292</v>
      </c>
      <c r="E1357" s="25" t="s">
        <v>4088</v>
      </c>
      <c r="F1357" s="26">
        <v>44096</v>
      </c>
      <c r="H1357" s="90">
        <v>-7.9649010058346903E-2</v>
      </c>
      <c r="I1357" s="90">
        <v>-0.42037944967887603</v>
      </c>
      <c r="J1357" s="90">
        <v>-0.36731724130731902</v>
      </c>
      <c r="K1357" s="97">
        <v>8.9295304860570503E-3</v>
      </c>
      <c r="L1357" s="90">
        <v>-0.63990523185566395</v>
      </c>
      <c r="M1357" s="90">
        <v>2.0296056021834401</v>
      </c>
    </row>
    <row r="1358" spans="2:13" x14ac:dyDescent="0.3">
      <c r="B1358" s="27" t="s">
        <v>1354</v>
      </c>
      <c r="C1358" s="62" t="s">
        <v>4874</v>
      </c>
      <c r="D1358" s="25" t="s">
        <v>4292</v>
      </c>
      <c r="E1358" s="25" t="s">
        <v>4174</v>
      </c>
      <c r="F1358" s="26">
        <v>44096</v>
      </c>
      <c r="H1358" s="90">
        <v>-7.8397932247753502E-2</v>
      </c>
      <c r="I1358" s="90"/>
      <c r="J1358" s="90"/>
      <c r="K1358" s="97">
        <v>1.3923460028308901E-2</v>
      </c>
      <c r="L1358" s="90"/>
      <c r="M1358" s="90"/>
    </row>
    <row r="1359" spans="2:13" x14ac:dyDescent="0.3">
      <c r="B1359" s="27" t="s">
        <v>1355</v>
      </c>
      <c r="C1359" s="62" t="s">
        <v>4875</v>
      </c>
      <c r="D1359" s="25" t="s">
        <v>4292</v>
      </c>
      <c r="E1359" s="25" t="s">
        <v>4096</v>
      </c>
      <c r="F1359" s="26">
        <v>44096</v>
      </c>
      <c r="H1359" s="90">
        <v>-8.0602073012414593E-2</v>
      </c>
      <c r="I1359" s="90">
        <v>-0.450846275089134</v>
      </c>
      <c r="J1359" s="90">
        <v>-0.717595933474513</v>
      </c>
      <c r="K1359" s="97">
        <v>5.1088743930449701E-3</v>
      </c>
      <c r="L1359" s="90">
        <v>-0.66080387159672704</v>
      </c>
      <c r="M1359" s="90">
        <v>1.77039398950001</v>
      </c>
    </row>
    <row r="1360" spans="2:13" x14ac:dyDescent="0.3">
      <c r="B1360" s="27" t="s">
        <v>1356</v>
      </c>
      <c r="C1360" s="62" t="s">
        <v>4876</v>
      </c>
      <c r="D1360" s="25" t="s">
        <v>4292</v>
      </c>
      <c r="E1360" s="25" t="s">
        <v>4109</v>
      </c>
      <c r="F1360" s="26">
        <v>44096</v>
      </c>
      <c r="H1360" s="90">
        <v>-8.1289556783303907E-2</v>
      </c>
      <c r="I1360" s="90">
        <v>-0.472618675576086</v>
      </c>
      <c r="J1360" s="90">
        <v>-0.96706266076580505</v>
      </c>
      <c r="K1360" s="97">
        <v>2.3689288354944399E-3</v>
      </c>
      <c r="L1360" s="90">
        <v>-0.67574472959677201</v>
      </c>
      <c r="M1360" s="90">
        <v>1.5856265072216</v>
      </c>
    </row>
    <row r="1361" spans="2:13" x14ac:dyDescent="0.3">
      <c r="B1361" s="27" t="s">
        <v>1357</v>
      </c>
      <c r="C1361" s="62" t="s">
        <v>4877</v>
      </c>
      <c r="D1361" s="25" t="s">
        <v>4293</v>
      </c>
      <c r="E1361" s="25" t="s">
        <v>4092</v>
      </c>
      <c r="F1361" s="26">
        <v>44096</v>
      </c>
      <c r="H1361" s="90">
        <v>-0.36331798974060803</v>
      </c>
      <c r="I1361" s="90">
        <v>-2.6916826376691501</v>
      </c>
      <c r="J1361" s="90">
        <v>-1.21923571714433</v>
      </c>
      <c r="K1361" s="97">
        <v>-0.59881144934479402</v>
      </c>
      <c r="L1361" s="90">
        <v>-2.5965082629227298</v>
      </c>
      <c r="M1361" s="90">
        <v>-3.6196119388478101</v>
      </c>
    </row>
    <row r="1362" spans="2:13" x14ac:dyDescent="0.3">
      <c r="B1362" s="27" t="s">
        <v>1358</v>
      </c>
      <c r="C1362" s="62" t="s">
        <v>4878</v>
      </c>
      <c r="D1362" s="25" t="s">
        <v>4293</v>
      </c>
      <c r="E1362" s="25" t="s">
        <v>4088</v>
      </c>
      <c r="F1362" s="26">
        <v>44096</v>
      </c>
      <c r="H1362" s="90">
        <v>-0.35882330494132503</v>
      </c>
      <c r="I1362" s="90">
        <v>-2.5511935739814402</v>
      </c>
      <c r="J1362" s="90">
        <v>1.3256028243631599</v>
      </c>
      <c r="K1362" s="97">
        <v>-0.58088525975108496</v>
      </c>
      <c r="L1362" s="90">
        <v>-2.4998506339216</v>
      </c>
      <c r="M1362" s="90">
        <v>-2.3380267300126398</v>
      </c>
    </row>
    <row r="1363" spans="2:13" x14ac:dyDescent="0.3">
      <c r="B1363" s="27" t="s">
        <v>1359</v>
      </c>
      <c r="C1363" s="62" t="s">
        <v>4879</v>
      </c>
      <c r="D1363" s="25" t="s">
        <v>4293</v>
      </c>
      <c r="E1363" s="25" t="s">
        <v>4174</v>
      </c>
      <c r="F1363" s="26">
        <v>44096</v>
      </c>
      <c r="H1363" s="90">
        <v>-0.35662409827636998</v>
      </c>
      <c r="I1363" s="90"/>
      <c r="J1363" s="90"/>
      <c r="K1363" s="97">
        <v>-0.57211866769648601</v>
      </c>
      <c r="L1363" s="90"/>
      <c r="M1363" s="90"/>
    </row>
    <row r="1364" spans="2:13" x14ac:dyDescent="0.3">
      <c r="B1364" s="27" t="s">
        <v>1360</v>
      </c>
      <c r="C1364" s="62" t="s">
        <v>4880</v>
      </c>
      <c r="D1364" s="25" t="s">
        <v>4293</v>
      </c>
      <c r="E1364" s="25" t="s">
        <v>4096</v>
      </c>
      <c r="F1364" s="26">
        <v>44096</v>
      </c>
      <c r="H1364" s="90">
        <v>-0.360189016191725</v>
      </c>
      <c r="I1364" s="90">
        <v>-2.5937930140571601</v>
      </c>
      <c r="J1364" s="90">
        <v>-0.12751853482768599</v>
      </c>
      <c r="K1364" s="97">
        <v>-0.58631361916923197</v>
      </c>
      <c r="L1364" s="90">
        <v>-2.5291471979471698</v>
      </c>
      <c r="M1364" s="90">
        <v>-2.8381415637341001</v>
      </c>
    </row>
    <row r="1365" spans="2:13" x14ac:dyDescent="0.3">
      <c r="B1365" s="27" t="s">
        <v>1361</v>
      </c>
      <c r="C1365" s="62" t="s">
        <v>4881</v>
      </c>
      <c r="D1365" s="25" t="s">
        <v>4293</v>
      </c>
      <c r="E1365" s="25" t="s">
        <v>4109</v>
      </c>
      <c r="F1365" s="26">
        <v>44096</v>
      </c>
      <c r="H1365" s="90">
        <v>-0.362372743347805</v>
      </c>
      <c r="I1365" s="90">
        <v>-2.6619099207891801</v>
      </c>
      <c r="J1365" s="90">
        <v>-0.89302772339578995</v>
      </c>
      <c r="K1365" s="97">
        <v>-0.59501495688891703</v>
      </c>
      <c r="L1365" s="90">
        <v>-2.5760195863767898</v>
      </c>
      <c r="M1365" s="90">
        <v>-3.3824529627963802</v>
      </c>
    </row>
    <row r="1366" spans="2:13" x14ac:dyDescent="0.3">
      <c r="B1366" s="27" t="s">
        <v>1362</v>
      </c>
      <c r="C1366" s="62" t="s">
        <v>4882</v>
      </c>
      <c r="D1366" s="25" t="s">
        <v>4294</v>
      </c>
      <c r="E1366" s="25" t="s">
        <v>4092</v>
      </c>
      <c r="F1366" s="26">
        <v>44096</v>
      </c>
      <c r="H1366" s="90">
        <v>-0.18321357974855301</v>
      </c>
      <c r="I1366" s="90">
        <v>-1.19720971397328</v>
      </c>
      <c r="J1366" s="90">
        <v>-2.4660042709001601E-2</v>
      </c>
      <c r="K1366" s="97">
        <v>-0.157355464307329</v>
      </c>
      <c r="L1366" s="90">
        <v>-1.2065329472534401</v>
      </c>
      <c r="M1366" s="90">
        <v>-0.102188965684036</v>
      </c>
    </row>
    <row r="1367" spans="2:13" x14ac:dyDescent="0.3">
      <c r="B1367" s="27" t="s">
        <v>1363</v>
      </c>
      <c r="C1367" s="62" t="s">
        <v>4883</v>
      </c>
      <c r="D1367" s="25" t="s">
        <v>4294</v>
      </c>
      <c r="E1367" s="25" t="s">
        <v>4088</v>
      </c>
      <c r="F1367" s="26">
        <v>44096</v>
      </c>
      <c r="H1367" s="90">
        <v>-0.18061808359561801</v>
      </c>
      <c r="I1367" s="90">
        <v>-1.1150980719321499</v>
      </c>
      <c r="J1367" s="90">
        <v>0.93565970655618003</v>
      </c>
      <c r="K1367" s="97">
        <v>-0.14698290606247599</v>
      </c>
      <c r="L1367" s="90">
        <v>-1.15009281980747</v>
      </c>
      <c r="M1367" s="90">
        <v>0.589969440625282</v>
      </c>
    </row>
    <row r="1368" spans="2:13" x14ac:dyDescent="0.3">
      <c r="B1368" s="27" t="s">
        <v>1364</v>
      </c>
      <c r="C1368" s="62" t="s">
        <v>4884</v>
      </c>
      <c r="D1368" s="25" t="s">
        <v>4294</v>
      </c>
      <c r="E1368" s="25" t="s">
        <v>4174</v>
      </c>
      <c r="F1368" s="26">
        <v>44096</v>
      </c>
      <c r="H1368" s="90">
        <v>-0.17910002607095499</v>
      </c>
      <c r="I1368" s="90"/>
      <c r="J1368" s="90"/>
      <c r="K1368" s="97">
        <v>-0.140906871274638</v>
      </c>
      <c r="L1368" s="90"/>
      <c r="M1368" s="90"/>
    </row>
    <row r="1369" spans="2:13" x14ac:dyDescent="0.3">
      <c r="B1369" s="27" t="s">
        <v>1365</v>
      </c>
      <c r="C1369" s="62" t="s">
        <v>4885</v>
      </c>
      <c r="D1369" s="25" t="s">
        <v>4294</v>
      </c>
      <c r="E1369" s="25" t="s">
        <v>4096</v>
      </c>
      <c r="F1369" s="26">
        <v>44096</v>
      </c>
      <c r="H1369" s="90">
        <v>-0.181571056509711</v>
      </c>
      <c r="I1369" s="90">
        <v>-1.14535325346878</v>
      </c>
      <c r="J1369" s="90">
        <v>0.58079492901015295</v>
      </c>
      <c r="K1369" s="97">
        <v>-0.150803935684962</v>
      </c>
      <c r="L1369" s="90">
        <v>-1.17089461691648</v>
      </c>
      <c r="M1369" s="90">
        <v>0.33440907245676499</v>
      </c>
    </row>
    <row r="1370" spans="2:13" x14ac:dyDescent="0.3">
      <c r="B1370" s="27" t="s">
        <v>1366</v>
      </c>
      <c r="C1370" s="62" t="s">
        <v>4886</v>
      </c>
      <c r="D1370" s="25" t="s">
        <v>4294</v>
      </c>
      <c r="E1370" s="25" t="s">
        <v>4109</v>
      </c>
      <c r="F1370" s="26">
        <v>44096</v>
      </c>
      <c r="H1370" s="90">
        <v>-0.182531901373295</v>
      </c>
      <c r="I1370" s="90">
        <v>-1.17561057768398</v>
      </c>
      <c r="J1370" s="90">
        <v>0.22716892326570801</v>
      </c>
      <c r="K1370" s="97">
        <v>-0.15462799647139</v>
      </c>
      <c r="L1370" s="90">
        <v>-1.1916893961824799</v>
      </c>
      <c r="M1370" s="90">
        <v>7.9488907977065495E-2</v>
      </c>
    </row>
    <row r="1371" spans="2:13" x14ac:dyDescent="0.3">
      <c r="B1371" s="27" t="s">
        <v>1367</v>
      </c>
      <c r="C1371" s="62" t="s">
        <v>4887</v>
      </c>
      <c r="D1371" s="25" t="s">
        <v>4295</v>
      </c>
      <c r="E1371" s="25" t="s">
        <v>4092</v>
      </c>
      <c r="F1371" s="26">
        <v>44096</v>
      </c>
      <c r="H1371" s="90">
        <v>1.09506065764435</v>
      </c>
      <c r="I1371" s="90">
        <v>-1.3366005657189799</v>
      </c>
      <c r="J1371" s="90">
        <v>11.6542320118315</v>
      </c>
      <c r="K1371" s="97">
        <v>1.3919061746491901</v>
      </c>
      <c r="L1371" s="90">
        <v>-0.79266883749369299</v>
      </c>
      <c r="M1371" s="90">
        <v>5.71705628972268</v>
      </c>
    </row>
    <row r="1372" spans="2:13" x14ac:dyDescent="0.3">
      <c r="B1372" s="27" t="s">
        <v>1368</v>
      </c>
      <c r="C1372" s="62" t="s">
        <v>4888</v>
      </c>
      <c r="D1372" s="25" t="s">
        <v>4295</v>
      </c>
      <c r="E1372" s="25" t="s">
        <v>4088</v>
      </c>
      <c r="F1372" s="26">
        <v>44096</v>
      </c>
      <c r="H1372" s="90">
        <v>1.09574979105673</v>
      </c>
      <c r="I1372" s="90">
        <v>-1.3150204615158101</v>
      </c>
      <c r="J1372" s="90">
        <v>11.935482350236301</v>
      </c>
      <c r="K1372" s="97">
        <v>1.39467549670371</v>
      </c>
      <c r="L1372" s="90">
        <v>-0.77775172876499699</v>
      </c>
      <c r="M1372" s="90">
        <v>5.9093500942253696</v>
      </c>
    </row>
    <row r="1373" spans="2:13" x14ac:dyDescent="0.3">
      <c r="B1373" s="27" t="s">
        <v>1369</v>
      </c>
      <c r="C1373" s="62" t="s">
        <v>4889</v>
      </c>
      <c r="D1373" s="25" t="s">
        <v>4295</v>
      </c>
      <c r="E1373" s="25" t="s">
        <v>4096</v>
      </c>
      <c r="F1373" s="26">
        <v>44096</v>
      </c>
      <c r="H1373" s="90">
        <v>1.09644179538009</v>
      </c>
      <c r="I1373" s="90">
        <v>-1.2934484619108799</v>
      </c>
      <c r="J1373" s="90">
        <v>12.2174359216006</v>
      </c>
      <c r="K1373" s="97">
        <v>1.3974549445265401</v>
      </c>
      <c r="L1373" s="90">
        <v>-0.76283879252514497</v>
      </c>
      <c r="M1373" s="90">
        <v>6.1019413717076496</v>
      </c>
    </row>
    <row r="1374" spans="2:13" x14ac:dyDescent="0.3">
      <c r="B1374" s="27" t="s">
        <v>1370</v>
      </c>
      <c r="C1374" s="62" t="s">
        <v>4890</v>
      </c>
      <c r="D1374" s="25" t="s">
        <v>4295</v>
      </c>
      <c r="E1374" s="25" t="s">
        <v>4097</v>
      </c>
      <c r="F1374" s="26">
        <v>44096</v>
      </c>
      <c r="H1374" s="90">
        <v>1.09712674639013</v>
      </c>
      <c r="I1374" s="90">
        <v>-1.27187442294598</v>
      </c>
      <c r="J1374" s="90">
        <v>12.500096613992399</v>
      </c>
      <c r="K1374" s="97">
        <v>1.4002271953359</v>
      </c>
      <c r="L1374" s="90">
        <v>-0.74792862715185005</v>
      </c>
      <c r="M1374" s="90">
        <v>6.2949096176453203</v>
      </c>
    </row>
    <row r="1375" spans="2:13" x14ac:dyDescent="0.3">
      <c r="B1375" s="27" t="s">
        <v>1371</v>
      </c>
      <c r="C1375" s="62" t="s">
        <v>4891</v>
      </c>
      <c r="D1375" s="25" t="s">
        <v>4295</v>
      </c>
      <c r="E1375" s="25" t="s">
        <v>4109</v>
      </c>
      <c r="F1375" s="26">
        <v>44096</v>
      </c>
      <c r="H1375" s="90">
        <v>1.0962428459606599</v>
      </c>
      <c r="I1375" s="90">
        <v>-1.2993552465559299</v>
      </c>
      <c r="J1375" s="90"/>
      <c r="K1375" s="97">
        <v>1.3966779184556799</v>
      </c>
      <c r="L1375" s="90">
        <v>-0.76687611863235405</v>
      </c>
      <c r="M1375" s="90">
        <v>6.0406372733268698</v>
      </c>
    </row>
    <row r="1376" spans="2:13" x14ac:dyDescent="0.3">
      <c r="B1376" s="27" t="s">
        <v>1372</v>
      </c>
      <c r="C1376" s="62" t="s">
        <v>4892</v>
      </c>
      <c r="D1376" s="25" t="s">
        <v>4296</v>
      </c>
      <c r="E1376" s="25" t="s">
        <v>4092</v>
      </c>
      <c r="F1376" s="26">
        <v>44096</v>
      </c>
      <c r="H1376" s="90">
        <v>-0.118189720160444</v>
      </c>
      <c r="I1376" s="90">
        <v>-2.8503753705081198</v>
      </c>
      <c r="J1376" s="90">
        <v>3.88538027837058</v>
      </c>
      <c r="K1376" s="97">
        <v>-1.0628834795170401</v>
      </c>
      <c r="L1376" s="90">
        <v>-3.0675077461637601</v>
      </c>
      <c r="M1376" s="90">
        <v>-1.51897118958004</v>
      </c>
    </row>
    <row r="1377" spans="2:13" x14ac:dyDescent="0.3">
      <c r="B1377" s="27" t="s">
        <v>1373</v>
      </c>
      <c r="C1377" s="62" t="s">
        <v>4893</v>
      </c>
      <c r="D1377" s="25" t="s">
        <v>4296</v>
      </c>
      <c r="E1377" s="25" t="s">
        <v>4093</v>
      </c>
      <c r="F1377" s="26">
        <v>44096</v>
      </c>
      <c r="H1377" s="90">
        <v>-0.11567270012165</v>
      </c>
      <c r="I1377" s="90">
        <v>-2.7721283347091199</v>
      </c>
      <c r="J1377" s="90">
        <v>4.6357432785953296</v>
      </c>
      <c r="K1377" s="97">
        <v>-1.0529250896070199</v>
      </c>
      <c r="L1377" s="90">
        <v>-3.0138287565023298</v>
      </c>
      <c r="M1377" s="90">
        <v>-0.85758107916262805</v>
      </c>
    </row>
    <row r="1378" spans="2:13" x14ac:dyDescent="0.3">
      <c r="B1378" s="27" t="s">
        <v>1374</v>
      </c>
      <c r="C1378" s="62" t="s">
        <v>4894</v>
      </c>
      <c r="D1378" s="25" t="s">
        <v>4296</v>
      </c>
      <c r="E1378" s="25" t="s">
        <v>4116</v>
      </c>
      <c r="F1378" s="26">
        <v>44096</v>
      </c>
      <c r="H1378" s="90">
        <v>-0.11512658993524399</v>
      </c>
      <c r="I1378" s="90">
        <v>-2.7550917466214702</v>
      </c>
      <c r="J1378" s="90">
        <v>4.84676485102682</v>
      </c>
      <c r="K1378" s="97">
        <v>-1.0507544039683101</v>
      </c>
      <c r="L1378" s="90">
        <v>-3.00213922109833</v>
      </c>
      <c r="M1378" s="90">
        <v>-0.71316147677862296</v>
      </c>
    </row>
    <row r="1379" spans="2:13" x14ac:dyDescent="0.3">
      <c r="B1379" s="27" t="s">
        <v>1375</v>
      </c>
      <c r="C1379" s="62" t="s">
        <v>4895</v>
      </c>
      <c r="D1379" s="25" t="s">
        <v>4296</v>
      </c>
      <c r="E1379" s="25" t="s">
        <v>4102</v>
      </c>
      <c r="F1379" s="26">
        <v>44096</v>
      </c>
      <c r="H1379" s="90">
        <v>-0.119778761199996</v>
      </c>
      <c r="I1379" s="90">
        <v>-2.8999188814850601</v>
      </c>
      <c r="J1379" s="90">
        <v>3.06688610944548</v>
      </c>
      <c r="K1379" s="97">
        <v>-1.0691927481275301</v>
      </c>
      <c r="L1379" s="90">
        <v>-3.1014965524264002</v>
      </c>
      <c r="M1379" s="90">
        <v>-1.9338543220328599</v>
      </c>
    </row>
    <row r="1380" spans="2:13" x14ac:dyDescent="0.3">
      <c r="B1380" s="27" t="s">
        <v>1376</v>
      </c>
      <c r="C1380" s="62" t="s">
        <v>4896</v>
      </c>
      <c r="D1380" s="25" t="s">
        <v>4296</v>
      </c>
      <c r="E1380" s="25" t="s">
        <v>4162</v>
      </c>
      <c r="F1380" s="26">
        <v>44096</v>
      </c>
      <c r="H1380" s="90">
        <v>-0.112795960467338</v>
      </c>
      <c r="I1380" s="90">
        <v>-2.6826027468814599</v>
      </c>
      <c r="J1380" s="90">
        <v>5.7489718405122403</v>
      </c>
      <c r="K1380" s="97">
        <v>-1.04154156888399</v>
      </c>
      <c r="L1380" s="90">
        <v>-2.9524447737458099</v>
      </c>
      <c r="M1380" s="90">
        <v>-9.6379420847370098E-2</v>
      </c>
    </row>
    <row r="1381" spans="2:13" x14ac:dyDescent="0.3">
      <c r="B1381" s="27" t="s">
        <v>1377</v>
      </c>
      <c r="C1381" s="62" t="s">
        <v>4897</v>
      </c>
      <c r="D1381" s="25" t="s">
        <v>4296</v>
      </c>
      <c r="E1381" s="25" t="s">
        <v>4128</v>
      </c>
      <c r="F1381" s="26">
        <v>44096</v>
      </c>
      <c r="H1381" s="90">
        <v>-0.118548246609862</v>
      </c>
      <c r="I1381" s="90">
        <v>-2.8616016163141502</v>
      </c>
      <c r="J1381" s="90">
        <v>3.5338272233275299</v>
      </c>
      <c r="K1381" s="97">
        <v>-1.0643143782544899</v>
      </c>
      <c r="L1381" s="90">
        <v>-3.0752055035918602</v>
      </c>
      <c r="M1381" s="90">
        <v>-1.61336614428365</v>
      </c>
    </row>
    <row r="1382" spans="2:13" x14ac:dyDescent="0.3">
      <c r="B1382" s="27" t="s">
        <v>1378</v>
      </c>
      <c r="C1382" s="62" t="s">
        <v>4898</v>
      </c>
      <c r="D1382" s="25" t="s">
        <v>4296</v>
      </c>
      <c r="E1382" s="25" t="s">
        <v>4129</v>
      </c>
      <c r="F1382" s="26">
        <v>44096</v>
      </c>
      <c r="H1382" s="90">
        <v>-0.11512563933138199</v>
      </c>
      <c r="I1382" s="90">
        <v>-2.7550812304980399</v>
      </c>
      <c r="J1382" s="90">
        <v>4.8475792089448104</v>
      </c>
      <c r="K1382" s="97">
        <v>-1.0507524845706899</v>
      </c>
      <c r="L1382" s="90">
        <v>-3.0021408078027898</v>
      </c>
      <c r="M1382" s="90">
        <v>-0.71236769144889001</v>
      </c>
    </row>
    <row r="1383" spans="2:13" x14ac:dyDescent="0.3">
      <c r="B1383" s="27" t="s">
        <v>1379</v>
      </c>
      <c r="C1383" s="62" t="s">
        <v>4899</v>
      </c>
      <c r="D1383" s="25" t="s">
        <v>4296</v>
      </c>
      <c r="E1383" s="25" t="s">
        <v>4130</v>
      </c>
      <c r="F1383" s="26">
        <v>44096</v>
      </c>
      <c r="H1383" s="90">
        <v>-0.11416474708312301</v>
      </c>
      <c r="I1383" s="90">
        <v>-2.7252167365077198</v>
      </c>
      <c r="J1383" s="90">
        <v>5.2173673275319699</v>
      </c>
      <c r="K1383" s="97">
        <v>-1.0469605043908801</v>
      </c>
      <c r="L1383" s="90">
        <v>-2.9816554269018498</v>
      </c>
      <c r="M1383" s="90">
        <v>-0.45958786004121099</v>
      </c>
    </row>
    <row r="1384" spans="2:13" x14ac:dyDescent="0.3">
      <c r="B1384" s="27" t="s">
        <v>1380</v>
      </c>
      <c r="C1384" s="62" t="s">
        <v>4900</v>
      </c>
      <c r="D1384" s="25" t="s">
        <v>4296</v>
      </c>
      <c r="E1384" s="25" t="s">
        <v>4131</v>
      </c>
      <c r="F1384" s="26">
        <v>44096</v>
      </c>
      <c r="H1384" s="90">
        <v>-0.115123889281676</v>
      </c>
      <c r="I1384" s="90">
        <v>-2.7550799663004</v>
      </c>
      <c r="J1384" s="90">
        <v>4.8466226746313597</v>
      </c>
      <c r="K1384" s="97">
        <v>-1.0507563962164601</v>
      </c>
      <c r="L1384" s="90">
        <v>-3.0021473100532599</v>
      </c>
      <c r="M1384" s="90">
        <v>-0.71330860937450802</v>
      </c>
    </row>
    <row r="1385" spans="2:13" x14ac:dyDescent="0.3">
      <c r="B1385" s="27" t="s">
        <v>1381</v>
      </c>
      <c r="C1385" s="62" t="s">
        <v>4901</v>
      </c>
      <c r="D1385" s="25" t="s">
        <v>4296</v>
      </c>
      <c r="E1385" s="25" t="s">
        <v>4132</v>
      </c>
      <c r="F1385" s="26">
        <v>44096</v>
      </c>
      <c r="H1385" s="90">
        <v>-0.11458049657449</v>
      </c>
      <c r="I1385" s="90">
        <v>-2.7380221245948602</v>
      </c>
      <c r="J1385" s="90">
        <v>1.6706150760001</v>
      </c>
      <c r="K1385" s="97">
        <v>-1.0485883020010101</v>
      </c>
      <c r="L1385" s="90">
        <v>-2.99044322091504</v>
      </c>
      <c r="M1385" s="90">
        <v>-0.56838578775568704</v>
      </c>
    </row>
    <row r="1386" spans="2:13" x14ac:dyDescent="0.3">
      <c r="B1386" s="27" t="s">
        <v>1382</v>
      </c>
      <c r="C1386" s="62" t="s">
        <v>4902</v>
      </c>
      <c r="D1386" s="25" t="s">
        <v>4296</v>
      </c>
      <c r="E1386" s="25" t="s">
        <v>4133</v>
      </c>
      <c r="F1386" s="26">
        <v>44096</v>
      </c>
      <c r="H1386" s="90">
        <v>-0.114031437169615</v>
      </c>
      <c r="I1386" s="90">
        <v>-2.7209630203287798</v>
      </c>
      <c r="J1386" s="90">
        <v>5.2703074930832399</v>
      </c>
      <c r="K1386" s="97">
        <v>-1.0464228956152499</v>
      </c>
      <c r="L1386" s="90">
        <v>-2.9787477435093002</v>
      </c>
      <c r="M1386" s="90">
        <v>-0.42344843632236001</v>
      </c>
    </row>
    <row r="1387" spans="2:13" x14ac:dyDescent="0.3">
      <c r="B1387" s="27" t="s">
        <v>1383</v>
      </c>
      <c r="C1387" s="62" t="s">
        <v>4903</v>
      </c>
      <c r="D1387" s="25" t="s">
        <v>4296</v>
      </c>
      <c r="E1387" s="25" t="s">
        <v>4134</v>
      </c>
      <c r="F1387" s="26">
        <v>44096</v>
      </c>
      <c r="H1387" s="90">
        <v>-0.11348306079526101</v>
      </c>
      <c r="I1387" s="90">
        <v>-2.7038939612793902</v>
      </c>
      <c r="J1387" s="90">
        <v>5.4829571505251797</v>
      </c>
      <c r="K1387" s="97">
        <v>-1.0442486796819099</v>
      </c>
      <c r="L1387" s="90">
        <v>-2.96704688544196</v>
      </c>
      <c r="M1387" s="90">
        <v>-0.27813117503683299</v>
      </c>
    </row>
    <row r="1388" spans="2:13" x14ac:dyDescent="0.3">
      <c r="B1388" s="27" t="s">
        <v>1384</v>
      </c>
      <c r="C1388" s="62" t="s">
        <v>4904</v>
      </c>
      <c r="D1388" s="25" t="s">
        <v>4297</v>
      </c>
      <c r="E1388" s="25" t="s">
        <v>4092</v>
      </c>
      <c r="F1388" s="26">
        <v>44096</v>
      </c>
      <c r="H1388" s="90">
        <v>-0.13169423473300401</v>
      </c>
      <c r="I1388" s="90">
        <v>-5.15645104314899E-2</v>
      </c>
      <c r="J1388" s="90">
        <v>-2.5017233405378598</v>
      </c>
      <c r="K1388" s="97">
        <v>-3.19918033710564E-2</v>
      </c>
      <c r="L1388" s="90">
        <v>-0.47431327548110902</v>
      </c>
      <c r="M1388" s="90">
        <v>0.75308652121748298</v>
      </c>
    </row>
    <row r="1389" spans="2:13" x14ac:dyDescent="0.3">
      <c r="B1389" s="27" t="s">
        <v>1385</v>
      </c>
      <c r="C1389" s="62" t="s">
        <v>4905</v>
      </c>
      <c r="D1389" s="25" t="s">
        <v>4297</v>
      </c>
      <c r="E1389" s="25" t="s">
        <v>4093</v>
      </c>
      <c r="F1389" s="26">
        <v>44096</v>
      </c>
      <c r="H1389" s="90">
        <v>-0.129507526889938</v>
      </c>
      <c r="I1389" s="90">
        <v>1.85534834599821E-2</v>
      </c>
      <c r="J1389" s="90">
        <v>-1.8829563404324301</v>
      </c>
      <c r="K1389" s="97">
        <v>-2.32281628086639E-2</v>
      </c>
      <c r="L1389" s="90">
        <v>-0.42630723064576198</v>
      </c>
      <c r="M1389" s="90">
        <v>1.3422186073512401</v>
      </c>
    </row>
    <row r="1390" spans="2:13" x14ac:dyDescent="0.3">
      <c r="B1390" s="27" t="s">
        <v>1386</v>
      </c>
      <c r="C1390" s="62" t="s">
        <v>4906</v>
      </c>
      <c r="D1390" s="25" t="s">
        <v>4297</v>
      </c>
      <c r="E1390" s="25" t="s">
        <v>4116</v>
      </c>
      <c r="F1390" s="26">
        <v>44096</v>
      </c>
      <c r="H1390" s="90">
        <v>-0.128550917088432</v>
      </c>
      <c r="I1390" s="90">
        <v>4.9265918642049697E-2</v>
      </c>
      <c r="J1390" s="90">
        <v>-1.5360826168944199</v>
      </c>
      <c r="K1390" s="97">
        <v>-1.93972315173596E-2</v>
      </c>
      <c r="L1390" s="90">
        <v>-0.40529701773266402</v>
      </c>
      <c r="M1390" s="90">
        <v>1.60105415434373</v>
      </c>
    </row>
    <row r="1391" spans="2:13" x14ac:dyDescent="0.3">
      <c r="B1391" s="27" t="s">
        <v>1387</v>
      </c>
      <c r="C1391" s="62" t="s">
        <v>4907</v>
      </c>
      <c r="D1391" s="25" t="s">
        <v>4297</v>
      </c>
      <c r="E1391" s="25" t="s">
        <v>4102</v>
      </c>
      <c r="F1391" s="26">
        <v>44096</v>
      </c>
      <c r="H1391" s="90">
        <v>-0.13088132573102501</v>
      </c>
      <c r="I1391" s="90">
        <v>-2.5231296149286202E-2</v>
      </c>
      <c r="J1391" s="90">
        <v>-2.3763256333950298</v>
      </c>
      <c r="K1391" s="97">
        <v>-2.8712084622384299E-2</v>
      </c>
      <c r="L1391" s="90">
        <v>-0.45629460037162101</v>
      </c>
      <c r="M1391" s="90">
        <v>0.97362936303397896</v>
      </c>
    </row>
    <row r="1392" spans="2:13" x14ac:dyDescent="0.3">
      <c r="B1392" s="27" t="s">
        <v>1388</v>
      </c>
      <c r="C1392" s="62" t="s">
        <v>4908</v>
      </c>
      <c r="D1392" s="25" t="s">
        <v>4297</v>
      </c>
      <c r="E1392" s="25" t="s">
        <v>4162</v>
      </c>
      <c r="F1392" s="26">
        <v>44096</v>
      </c>
      <c r="H1392" s="90">
        <v>-0.127045231329248</v>
      </c>
      <c r="I1392" s="90">
        <v>9.7525929049879806E-2</v>
      </c>
      <c r="J1392" s="90">
        <v>-0.98850966251120598</v>
      </c>
      <c r="K1392" s="97">
        <v>-1.3365118320507499E-2</v>
      </c>
      <c r="L1392" s="90">
        <v>-0.372264704492409</v>
      </c>
      <c r="M1392" s="90">
        <v>2.0091530654099201</v>
      </c>
    </row>
    <row r="1393" spans="2:13" x14ac:dyDescent="0.3">
      <c r="B1393" s="27" t="s">
        <v>1389</v>
      </c>
      <c r="C1393" s="62" t="s">
        <v>4909</v>
      </c>
      <c r="D1393" s="25" t="s">
        <v>4297</v>
      </c>
      <c r="E1393" s="25" t="s">
        <v>4128</v>
      </c>
      <c r="F1393" s="26">
        <v>44096</v>
      </c>
      <c r="H1393" s="90">
        <v>-0.13019334355703899</v>
      </c>
      <c r="I1393" s="90">
        <v>-3.3515517316118301E-3</v>
      </c>
      <c r="J1393" s="90">
        <v>-2.1300030402017001</v>
      </c>
      <c r="K1393" s="97">
        <v>-2.59640243712056E-2</v>
      </c>
      <c r="L1393" s="90">
        <v>-0.44130606311227899</v>
      </c>
      <c r="M1393" s="90">
        <v>1.1577132743695999</v>
      </c>
    </row>
    <row r="1394" spans="2:13" x14ac:dyDescent="0.3">
      <c r="B1394" s="27" t="s">
        <v>1390</v>
      </c>
      <c r="C1394" s="62" t="s">
        <v>4910</v>
      </c>
      <c r="D1394" s="25" t="s">
        <v>4297</v>
      </c>
      <c r="E1394" s="25" t="s">
        <v>4129</v>
      </c>
      <c r="F1394" s="26">
        <v>44096</v>
      </c>
      <c r="H1394" s="90">
        <v>-0.12895717145511301</v>
      </c>
      <c r="I1394" s="90">
        <v>3.6123362224316197E-2</v>
      </c>
      <c r="J1394" s="90">
        <v>-1.68479359645062</v>
      </c>
      <c r="K1394" s="97">
        <v>-2.1035511053924E-2</v>
      </c>
      <c r="L1394" s="90">
        <v>-0.41428679933233098</v>
      </c>
      <c r="M1394" s="90">
        <v>1.4901049786203699</v>
      </c>
    </row>
    <row r="1395" spans="2:13" x14ac:dyDescent="0.3">
      <c r="B1395" s="27" t="s">
        <v>1391</v>
      </c>
      <c r="C1395" s="62" t="s">
        <v>4911</v>
      </c>
      <c r="D1395" s="25" t="s">
        <v>4297</v>
      </c>
      <c r="E1395" s="25" t="s">
        <v>4130</v>
      </c>
      <c r="F1395" s="26">
        <v>44096</v>
      </c>
      <c r="H1395" s="90">
        <v>-0.128145246435452</v>
      </c>
      <c r="I1395" s="90">
        <v>6.2407999939750901E-2</v>
      </c>
      <c r="J1395" s="90">
        <v>-1.38698427772397</v>
      </c>
      <c r="K1395" s="97">
        <v>-1.7763079540600302E-2</v>
      </c>
      <c r="L1395" s="90">
        <v>-0.39631370036659103</v>
      </c>
      <c r="M1395" s="90">
        <v>1.7122317236498901</v>
      </c>
    </row>
    <row r="1396" spans="2:13" x14ac:dyDescent="0.3">
      <c r="B1396" s="27" t="s">
        <v>1392</v>
      </c>
      <c r="C1396" s="62" t="s">
        <v>4912</v>
      </c>
      <c r="D1396" s="25" t="s">
        <v>4297</v>
      </c>
      <c r="E1396" s="25" t="s">
        <v>4131</v>
      </c>
      <c r="F1396" s="26">
        <v>44096</v>
      </c>
      <c r="H1396" s="90">
        <v>-0.128549581586412</v>
      </c>
      <c r="I1396" s="90">
        <v>4.9240161206398597E-2</v>
      </c>
      <c r="J1396" s="90">
        <v>-1.5361025501079</v>
      </c>
      <c r="K1396" s="97">
        <v>-1.9397697269596399E-2</v>
      </c>
      <c r="L1396" s="90">
        <v>-0.40531248596380498</v>
      </c>
      <c r="M1396" s="90">
        <v>1.6010586819902499</v>
      </c>
    </row>
    <row r="1397" spans="2:13" x14ac:dyDescent="0.3">
      <c r="B1397" s="27" t="s">
        <v>1393</v>
      </c>
      <c r="C1397" s="62" t="s">
        <v>4913</v>
      </c>
      <c r="D1397" s="25" t="s">
        <v>4297</v>
      </c>
      <c r="E1397" s="25" t="s">
        <v>4132</v>
      </c>
      <c r="F1397" s="26">
        <v>44096</v>
      </c>
      <c r="H1397" s="90">
        <v>-0.128274839516962</v>
      </c>
      <c r="I1397" s="90">
        <v>5.8019938296638401E-2</v>
      </c>
      <c r="J1397" s="90">
        <v>-0.30688496708535201</v>
      </c>
      <c r="K1397" s="97">
        <v>-1.8293621906195798E-2</v>
      </c>
      <c r="L1397" s="90">
        <v>-0.39930879665917002</v>
      </c>
      <c r="M1397" s="90">
        <v>2.8406110988726101</v>
      </c>
    </row>
    <row r="1398" spans="2:13" x14ac:dyDescent="0.3">
      <c r="B1398" s="27" t="s">
        <v>1394</v>
      </c>
      <c r="C1398" s="62" t="s">
        <v>4914</v>
      </c>
      <c r="D1398" s="25" t="s">
        <v>4297</v>
      </c>
      <c r="E1398" s="25" t="s">
        <v>4133</v>
      </c>
      <c r="F1398" s="26">
        <v>44096</v>
      </c>
      <c r="H1398" s="90">
        <v>-0.128004268481163</v>
      </c>
      <c r="I1398" s="90">
        <v>6.6799120031646494E-2</v>
      </c>
      <c r="J1398" s="90">
        <v>-1.33741138115511</v>
      </c>
      <c r="K1398" s="97">
        <v>-1.72060496879567E-2</v>
      </c>
      <c r="L1398" s="90">
        <v>-0.39330478875854202</v>
      </c>
      <c r="M1398" s="90">
        <v>1.7491726395746801</v>
      </c>
    </row>
    <row r="1399" spans="2:13" x14ac:dyDescent="0.3">
      <c r="B1399" s="27" t="s">
        <v>1395</v>
      </c>
      <c r="C1399" s="62" t="s">
        <v>4915</v>
      </c>
      <c r="D1399" s="25" t="s">
        <v>4297</v>
      </c>
      <c r="E1399" s="25" t="s">
        <v>4134</v>
      </c>
      <c r="F1399" s="26">
        <v>44096</v>
      </c>
      <c r="H1399" s="90">
        <v>-0.127733544377406</v>
      </c>
      <c r="I1399" s="90">
        <v>7.5560055483947494E-2</v>
      </c>
      <c r="J1399" s="90">
        <v>-1.2377489229948</v>
      </c>
      <c r="K1399" s="97">
        <v>-1.6115818016260199E-2</v>
      </c>
      <c r="L1399" s="90">
        <v>-0.38731010527044402</v>
      </c>
      <c r="M1399" s="90">
        <v>1.82342755888385</v>
      </c>
    </row>
    <row r="1400" spans="2:13" x14ac:dyDescent="0.3">
      <c r="B1400" s="27" t="s">
        <v>1396</v>
      </c>
      <c r="C1400" s="62" t="s">
        <v>4916</v>
      </c>
      <c r="D1400" s="25" t="s">
        <v>4298</v>
      </c>
      <c r="E1400" s="25" t="s">
        <v>4092</v>
      </c>
      <c r="F1400" s="26">
        <v>44096</v>
      </c>
      <c r="H1400" s="90">
        <v>-2.8973037842661101E-2</v>
      </c>
      <c r="I1400" s="90">
        <v>0.149276566844492</v>
      </c>
      <c r="J1400" s="90">
        <v>-0.45818656271876501</v>
      </c>
      <c r="K1400" s="97">
        <v>2.34023718803655E-4</v>
      </c>
      <c r="L1400" s="90">
        <v>-0.32491646397829799</v>
      </c>
      <c r="M1400" s="90">
        <v>1.5532386103586799</v>
      </c>
    </row>
    <row r="1401" spans="2:13" x14ac:dyDescent="0.3">
      <c r="B1401" s="27" t="s">
        <v>1397</v>
      </c>
      <c r="C1401" s="62" t="s">
        <v>4917</v>
      </c>
      <c r="D1401" s="25" t="s">
        <v>4298</v>
      </c>
      <c r="E1401" s="25" t="s">
        <v>4093</v>
      </c>
      <c r="F1401" s="26">
        <v>44096</v>
      </c>
      <c r="H1401" s="90">
        <v>-2.6765817983687198E-2</v>
      </c>
      <c r="I1401" s="90">
        <v>0.21994419676047999</v>
      </c>
      <c r="J1401" s="90">
        <v>0.35213397968618698</v>
      </c>
      <c r="K1401" s="97">
        <v>9.0442590590100701E-3</v>
      </c>
      <c r="L1401" s="90">
        <v>-0.27657430518956999</v>
      </c>
      <c r="M1401" s="90">
        <v>2.15009642688528</v>
      </c>
    </row>
    <row r="1402" spans="2:13" x14ac:dyDescent="0.3">
      <c r="B1402" s="27" t="s">
        <v>1398</v>
      </c>
      <c r="C1402" s="62" t="s">
        <v>4918</v>
      </c>
      <c r="D1402" s="25" t="s">
        <v>4298</v>
      </c>
      <c r="E1402" s="25" t="s">
        <v>4116</v>
      </c>
      <c r="F1402" s="26">
        <v>44096</v>
      </c>
      <c r="H1402" s="90">
        <v>-2.6084398268722001E-2</v>
      </c>
      <c r="I1402" s="90">
        <v>0.24188389488699599</v>
      </c>
      <c r="J1402" s="90">
        <v>0.60542253540916102</v>
      </c>
      <c r="K1402" s="97">
        <v>1.1790410462708701E-2</v>
      </c>
      <c r="L1402" s="90">
        <v>-0.26156036947213601</v>
      </c>
      <c r="M1402" s="90">
        <v>2.3364185310129</v>
      </c>
    </row>
    <row r="1403" spans="2:13" x14ac:dyDescent="0.3">
      <c r="B1403" s="27" t="s">
        <v>1399</v>
      </c>
      <c r="C1403" s="62" t="s">
        <v>4919</v>
      </c>
      <c r="D1403" s="25" t="s">
        <v>4298</v>
      </c>
      <c r="E1403" s="25" t="s">
        <v>4102</v>
      </c>
      <c r="F1403" s="26">
        <v>44096</v>
      </c>
      <c r="H1403" s="90">
        <v>-2.8104610555601501E-2</v>
      </c>
      <c r="I1403" s="90">
        <v>0.17711665877868699</v>
      </c>
      <c r="J1403" s="90">
        <v>-3.1509714438470802</v>
      </c>
      <c r="K1403" s="97">
        <v>3.7074996726005299E-3</v>
      </c>
      <c r="L1403" s="90">
        <v>-0.30587056844524302</v>
      </c>
      <c r="M1403" s="90">
        <v>-0.85769393899681701</v>
      </c>
    </row>
    <row r="1404" spans="2:13" x14ac:dyDescent="0.3">
      <c r="B1404" s="27" t="s">
        <v>1400</v>
      </c>
      <c r="C1404" s="62" t="s">
        <v>4920</v>
      </c>
      <c r="D1404" s="25" t="s">
        <v>4298</v>
      </c>
      <c r="E1404" s="25" t="s">
        <v>4097</v>
      </c>
      <c r="F1404" s="26">
        <v>44096</v>
      </c>
      <c r="H1404" s="90">
        <v>0</v>
      </c>
      <c r="I1404" s="90">
        <v>0</v>
      </c>
      <c r="J1404" s="90">
        <v>0</v>
      </c>
      <c r="K1404" s="97">
        <v>0</v>
      </c>
      <c r="L1404" s="90">
        <v>0</v>
      </c>
      <c r="M1404" s="90">
        <v>0</v>
      </c>
    </row>
    <row r="1405" spans="2:13" x14ac:dyDescent="0.3">
      <c r="B1405" s="27" t="s">
        <v>1401</v>
      </c>
      <c r="C1405" s="62" t="s">
        <v>4921</v>
      </c>
      <c r="D1405" s="25" t="s">
        <v>4298</v>
      </c>
      <c r="E1405" s="25" t="s">
        <v>4128</v>
      </c>
      <c r="F1405" s="26">
        <v>44096</v>
      </c>
      <c r="H1405" s="90">
        <v>-2.7825827055494301E-2</v>
      </c>
      <c r="I1405" s="90">
        <v>0.18587419290270199</v>
      </c>
      <c r="J1405" s="90">
        <v>-3.92463331991166E-2</v>
      </c>
      <c r="K1405" s="97">
        <v>4.8013596824603199E-3</v>
      </c>
      <c r="L1405" s="90">
        <v>-0.29987303141751898</v>
      </c>
      <c r="M1405" s="90">
        <v>1.8619680624396999</v>
      </c>
    </row>
    <row r="1406" spans="2:13" x14ac:dyDescent="0.3">
      <c r="B1406" s="27" t="s">
        <v>1402</v>
      </c>
      <c r="C1406" s="62" t="s">
        <v>4922</v>
      </c>
      <c r="D1406" s="25" t="s">
        <v>4298</v>
      </c>
      <c r="E1406" s="25" t="s">
        <v>4129</v>
      </c>
      <c r="F1406" s="26">
        <v>44096</v>
      </c>
      <c r="H1406" s="90">
        <v>-2.60353064732044E-2</v>
      </c>
      <c r="I1406" s="90">
        <v>0.24339702795259699</v>
      </c>
      <c r="J1406" s="90">
        <v>0.62263396866910603</v>
      </c>
      <c r="K1406" s="97">
        <v>1.19736483611632E-2</v>
      </c>
      <c r="L1406" s="90">
        <v>-0.26052810944747801</v>
      </c>
      <c r="M1406" s="90">
        <v>2.3490526546083901</v>
      </c>
    </row>
    <row r="1407" spans="2:13" x14ac:dyDescent="0.3">
      <c r="B1407" s="27" t="s">
        <v>1403</v>
      </c>
      <c r="C1407" s="62" t="s">
        <v>4923</v>
      </c>
      <c r="D1407" s="25" t="s">
        <v>4298</v>
      </c>
      <c r="E1407" s="25" t="s">
        <v>4130</v>
      </c>
      <c r="F1407" s="26">
        <v>44096</v>
      </c>
      <c r="H1407" s="90">
        <v>-2.5947008907678499E-2</v>
      </c>
      <c r="I1407" s="90">
        <v>0.246265696659975</v>
      </c>
      <c r="J1407" s="90">
        <v>0.65602426820987603</v>
      </c>
      <c r="K1407" s="97">
        <v>1.2334345228737199E-2</v>
      </c>
      <c r="L1407" s="90">
        <v>-0.25855657713691499</v>
      </c>
      <c r="M1407" s="90">
        <v>2.37360461869685</v>
      </c>
    </row>
    <row r="1408" spans="2:13" x14ac:dyDescent="0.3">
      <c r="B1408" s="27" t="s">
        <v>1404</v>
      </c>
      <c r="C1408" s="62" t="s">
        <v>4924</v>
      </c>
      <c r="D1408" s="25" t="s">
        <v>4298</v>
      </c>
      <c r="E1408" s="25" t="s">
        <v>4108</v>
      </c>
      <c r="F1408" s="26">
        <v>44096</v>
      </c>
      <c r="H1408" s="90">
        <v>-2.3757830786053102E-2</v>
      </c>
      <c r="I1408" s="90">
        <v>0.316624735933146</v>
      </c>
      <c r="J1408" s="90">
        <v>1.47134182097943</v>
      </c>
      <c r="K1408" s="97">
        <v>2.1102357459312798E-2</v>
      </c>
      <c r="L1408" s="90">
        <v>-0.21044458371761701</v>
      </c>
      <c r="M1408" s="90">
        <v>2.9723201807428299</v>
      </c>
    </row>
    <row r="1409" spans="2:13" x14ac:dyDescent="0.3">
      <c r="B1409" s="27" t="s">
        <v>1405</v>
      </c>
      <c r="C1409" s="62" t="s">
        <v>4925</v>
      </c>
      <c r="D1409" s="25" t="s">
        <v>4298</v>
      </c>
      <c r="E1409" s="25" t="s">
        <v>4131</v>
      </c>
      <c r="F1409" s="26">
        <v>44096</v>
      </c>
      <c r="H1409" s="90">
        <v>-2.6084398268722001E-2</v>
      </c>
      <c r="I1409" s="90">
        <v>0.24188389488699599</v>
      </c>
      <c r="J1409" s="90">
        <v>0.60542253540916102</v>
      </c>
      <c r="K1409" s="97">
        <v>1.1790410462708701E-2</v>
      </c>
      <c r="L1409" s="90">
        <v>-0.26156036947213601</v>
      </c>
      <c r="M1409" s="90">
        <v>2.3364185310129</v>
      </c>
    </row>
    <row r="1410" spans="2:13" x14ac:dyDescent="0.3">
      <c r="B1410" s="27" t="s">
        <v>1406</v>
      </c>
      <c r="C1410" s="62" t="s">
        <v>4926</v>
      </c>
      <c r="D1410" s="25" t="s">
        <v>4298</v>
      </c>
      <c r="E1410" s="25" t="s">
        <v>4132</v>
      </c>
      <c r="F1410" s="26">
        <v>44096</v>
      </c>
      <c r="H1410" s="90">
        <v>-2.5811014074861301E-2</v>
      </c>
      <c r="I1410" s="90">
        <v>0.25066080434044102</v>
      </c>
      <c r="J1410" s="90">
        <v>0.70687455136067001</v>
      </c>
      <c r="K1410" s="97">
        <v>1.28780746308621E-2</v>
      </c>
      <c r="L1410" s="90">
        <v>-0.25555812107995701</v>
      </c>
      <c r="M1410" s="90">
        <v>2.41100524726789</v>
      </c>
    </row>
    <row r="1411" spans="2:13" x14ac:dyDescent="0.3">
      <c r="B1411" s="27" t="s">
        <v>1407</v>
      </c>
      <c r="C1411" s="62" t="s">
        <v>4927</v>
      </c>
      <c r="D1411" s="25" t="s">
        <v>4298</v>
      </c>
      <c r="E1411" s="25" t="s">
        <v>4133</v>
      </c>
      <c r="F1411" s="26">
        <v>44096</v>
      </c>
      <c r="H1411" s="90">
        <v>-2.5674861535662799E-2</v>
      </c>
      <c r="I1411" s="90">
        <v>0.25508753551548602</v>
      </c>
      <c r="J1411" s="90">
        <v>0.75754962945211402</v>
      </c>
      <c r="K1411" s="97">
        <v>1.3420611685432999E-2</v>
      </c>
      <c r="L1411" s="90">
        <v>-0.25253373696614301</v>
      </c>
      <c r="M1411" s="90">
        <v>2.4482667768097599</v>
      </c>
    </row>
    <row r="1412" spans="2:13" x14ac:dyDescent="0.3">
      <c r="B1412" s="27" t="s">
        <v>1408</v>
      </c>
      <c r="C1412" s="62" t="s">
        <v>4928</v>
      </c>
      <c r="D1412" s="25" t="s">
        <v>4298</v>
      </c>
      <c r="E1412" s="25" t="s">
        <v>4134</v>
      </c>
      <c r="F1412" s="26">
        <v>44096</v>
      </c>
      <c r="H1412" s="90">
        <v>-2.55327424383722E-2</v>
      </c>
      <c r="I1412" s="90">
        <v>0.25948522197722901</v>
      </c>
      <c r="J1412" s="90">
        <v>0.80834370073716899</v>
      </c>
      <c r="K1412" s="97">
        <v>1.39771254907828E-2</v>
      </c>
      <c r="L1412" s="90">
        <v>-0.24951869199867399</v>
      </c>
      <c r="M1412" s="90">
        <v>2.4855753603333102</v>
      </c>
    </row>
    <row r="1413" spans="2:13" x14ac:dyDescent="0.3">
      <c r="B1413" s="27" t="s">
        <v>1409</v>
      </c>
      <c r="C1413" s="62" t="s">
        <v>4929</v>
      </c>
      <c r="D1413" s="25" t="s">
        <v>4299</v>
      </c>
      <c r="E1413" s="25" t="s">
        <v>4092</v>
      </c>
      <c r="F1413" s="26">
        <v>44053</v>
      </c>
      <c r="H1413" s="90"/>
      <c r="I1413" s="90"/>
      <c r="J1413" s="90"/>
      <c r="K1413" s="97"/>
      <c r="L1413" s="90"/>
      <c r="M1413" s="90"/>
    </row>
    <row r="1414" spans="2:13" x14ac:dyDescent="0.3">
      <c r="B1414" s="27" t="s">
        <v>1410</v>
      </c>
      <c r="C1414" s="62" t="s">
        <v>4930</v>
      </c>
      <c r="D1414" s="25" t="s">
        <v>4299</v>
      </c>
      <c r="E1414" s="25" t="s">
        <v>4088</v>
      </c>
      <c r="F1414" s="26">
        <v>44096</v>
      </c>
      <c r="H1414" s="90">
        <v>1.01227330578695</v>
      </c>
      <c r="I1414" s="90">
        <v>-4.5575571580266097</v>
      </c>
      <c r="J1414" s="90"/>
      <c r="K1414" s="97">
        <v>0.389265731428168</v>
      </c>
      <c r="L1414" s="90">
        <v>-5.2608248862306901</v>
      </c>
      <c r="M1414" s="90"/>
    </row>
    <row r="1415" spans="2:13" x14ac:dyDescent="0.3">
      <c r="B1415" s="27" t="s">
        <v>1411</v>
      </c>
      <c r="C1415" s="62" t="s">
        <v>4931</v>
      </c>
      <c r="D1415" s="25" t="s">
        <v>4299</v>
      </c>
      <c r="E1415" s="25" t="s">
        <v>4093</v>
      </c>
      <c r="F1415" s="26">
        <v>44096</v>
      </c>
      <c r="H1415" s="90">
        <v>1.0108885966474199</v>
      </c>
      <c r="I1415" s="90">
        <v>-4.5993844961267296</v>
      </c>
      <c r="J1415" s="90"/>
      <c r="K1415" s="97">
        <v>0.38376260345103202</v>
      </c>
      <c r="L1415" s="90">
        <v>-5.2893683070578801</v>
      </c>
      <c r="M1415" s="90">
        <v>6.4972656395184503</v>
      </c>
    </row>
    <row r="1416" spans="2:13" x14ac:dyDescent="0.3">
      <c r="B1416" s="27" t="s">
        <v>1412</v>
      </c>
      <c r="C1416" s="62" t="s">
        <v>4932</v>
      </c>
      <c r="D1416" s="25" t="s">
        <v>4300</v>
      </c>
      <c r="E1416" s="25" t="s">
        <v>4092</v>
      </c>
      <c r="F1416" s="26">
        <v>44053</v>
      </c>
      <c r="H1416" s="90"/>
      <c r="I1416" s="90"/>
      <c r="J1416" s="90"/>
      <c r="K1416" s="97"/>
      <c r="L1416" s="90"/>
      <c r="M1416" s="90"/>
    </row>
    <row r="1417" spans="2:13" x14ac:dyDescent="0.3">
      <c r="B1417" s="27" t="s">
        <v>1413</v>
      </c>
      <c r="C1417" s="62" t="s">
        <v>4933</v>
      </c>
      <c r="D1417" s="25" t="s">
        <v>4300</v>
      </c>
      <c r="E1417" s="25" t="s">
        <v>4088</v>
      </c>
      <c r="F1417" s="26">
        <v>44096</v>
      </c>
      <c r="H1417" s="90">
        <v>0.26519300536165202</v>
      </c>
      <c r="I1417" s="90">
        <v>-0.66762261840267501</v>
      </c>
      <c r="J1417" s="90"/>
      <c r="K1417" s="97">
        <v>-0.14072632529860099</v>
      </c>
      <c r="L1417" s="90">
        <v>-1.06447609477982</v>
      </c>
      <c r="M1417" s="90"/>
    </row>
    <row r="1418" spans="2:13" x14ac:dyDescent="0.3">
      <c r="B1418" s="27" t="s">
        <v>1414</v>
      </c>
      <c r="C1418" s="62" t="s">
        <v>4934</v>
      </c>
      <c r="D1418" s="25" t="s">
        <v>4300</v>
      </c>
      <c r="E1418" s="25" t="s">
        <v>4093</v>
      </c>
      <c r="F1418" s="26">
        <v>44096</v>
      </c>
      <c r="H1418" s="90">
        <v>0.26381245334050601</v>
      </c>
      <c r="I1418" s="90">
        <v>-0.71117815959951303</v>
      </c>
      <c r="J1418" s="90"/>
      <c r="K1418" s="97">
        <v>-0.14621397922383</v>
      </c>
      <c r="L1418" s="90">
        <v>-1.0942503783553501</v>
      </c>
      <c r="M1418" s="90">
        <v>1.4704689374411799</v>
      </c>
    </row>
    <row r="1419" spans="2:13" x14ac:dyDescent="0.3">
      <c r="B1419" s="27" t="s">
        <v>1415</v>
      </c>
      <c r="C1419" s="62" t="s">
        <v>4935</v>
      </c>
      <c r="D1419" s="25" t="s">
        <v>4301</v>
      </c>
      <c r="E1419" s="25" t="s">
        <v>4088</v>
      </c>
      <c r="F1419" s="26">
        <v>44096</v>
      </c>
      <c r="H1419" s="90">
        <v>-4.5362716173258398E-2</v>
      </c>
      <c r="I1419" s="90">
        <v>0.145801473081519</v>
      </c>
      <c r="J1419" s="90">
        <v>4.8193982882366999</v>
      </c>
      <c r="K1419" s="97">
        <v>0.15949961343721999</v>
      </c>
      <c r="L1419" s="90">
        <v>-0.30579826516259301</v>
      </c>
      <c r="M1419" s="90">
        <v>6.7201762407421501</v>
      </c>
    </row>
    <row r="1420" spans="2:13" x14ac:dyDescent="0.3">
      <c r="B1420" s="27" t="s">
        <v>1416</v>
      </c>
      <c r="C1420" s="62" t="s">
        <v>4936</v>
      </c>
      <c r="D1420" s="25" t="s">
        <v>4301</v>
      </c>
      <c r="E1420" s="25" t="s">
        <v>4118</v>
      </c>
      <c r="F1420" s="26">
        <v>44096</v>
      </c>
      <c r="H1420" s="90">
        <v>-4.8364322447014302E-2</v>
      </c>
      <c r="I1420" s="90">
        <v>4.9513000340084497E-2</v>
      </c>
      <c r="J1420" s="90">
        <v>4.3164070189959602</v>
      </c>
      <c r="K1420" s="97">
        <v>0.14746159577043699</v>
      </c>
      <c r="L1420" s="90">
        <v>-0.37171017747823498</v>
      </c>
      <c r="M1420" s="90">
        <v>6.3269002037486599</v>
      </c>
    </row>
    <row r="1421" spans="2:13" x14ac:dyDescent="0.3">
      <c r="B1421" s="27" t="s">
        <v>1417</v>
      </c>
      <c r="C1421" s="62" t="s">
        <v>4937</v>
      </c>
      <c r="D1421" s="25" t="s">
        <v>4301</v>
      </c>
      <c r="E1421" s="25" t="s">
        <v>4089</v>
      </c>
      <c r="F1421" s="26">
        <v>44096</v>
      </c>
      <c r="H1421" s="90">
        <v>-5.0276249930902801E-2</v>
      </c>
      <c r="I1421" s="90">
        <v>-1.1694632303260699E-2</v>
      </c>
      <c r="J1421" s="90">
        <v>3.58420843604108</v>
      </c>
      <c r="K1421" s="97">
        <v>0.13978974075143899</v>
      </c>
      <c r="L1421" s="90">
        <v>-0.41362116253367298</v>
      </c>
      <c r="M1421" s="90">
        <v>5.7872881356161097</v>
      </c>
    </row>
    <row r="1422" spans="2:13" x14ac:dyDescent="0.3">
      <c r="B1422" s="27" t="s">
        <v>1418</v>
      </c>
      <c r="C1422" s="62" t="s">
        <v>4938</v>
      </c>
      <c r="D1422" s="25" t="s">
        <v>4301</v>
      </c>
      <c r="E1422" s="25" t="s">
        <v>4090</v>
      </c>
      <c r="F1422" s="26">
        <v>44096</v>
      </c>
      <c r="H1422" s="90">
        <v>-4.89098086291051E-2</v>
      </c>
      <c r="I1422" s="90">
        <v>3.2023555831983699E-2</v>
      </c>
      <c r="J1422" s="90">
        <v>4.1067565294724799</v>
      </c>
      <c r="K1422" s="97">
        <v>0.14526651011692601</v>
      </c>
      <c r="L1422" s="90">
        <v>-0.38368800605894599</v>
      </c>
      <c r="M1422" s="90">
        <v>6.17248843100242</v>
      </c>
    </row>
    <row r="1423" spans="2:13" x14ac:dyDescent="0.3">
      <c r="B1423" s="27" t="s">
        <v>1419</v>
      </c>
      <c r="C1423" s="62" t="s">
        <v>4939</v>
      </c>
      <c r="D1423" s="25" t="s">
        <v>4301</v>
      </c>
      <c r="E1423" s="25" t="s">
        <v>4185</v>
      </c>
      <c r="F1423" s="26">
        <v>44096</v>
      </c>
      <c r="H1423" s="90">
        <v>-4.7795468344702399E-2</v>
      </c>
      <c r="I1423" s="90">
        <v>6.7899931491410798E-2</v>
      </c>
      <c r="J1423" s="90">
        <v>4.5370746805929203</v>
      </c>
      <c r="K1423" s="97">
        <v>0.149749241245445</v>
      </c>
      <c r="L1423" s="90">
        <v>-0.35913725787395401</v>
      </c>
      <c r="M1423" s="90">
        <v>6.4893110409684596</v>
      </c>
    </row>
    <row r="1424" spans="2:13" x14ac:dyDescent="0.3">
      <c r="B1424" s="27" t="s">
        <v>1420</v>
      </c>
      <c r="C1424" s="62" t="s">
        <v>4940</v>
      </c>
      <c r="D1424" s="25" t="s">
        <v>4301</v>
      </c>
      <c r="E1424" s="25" t="s">
        <v>4186</v>
      </c>
      <c r="F1424" s="26">
        <v>44096</v>
      </c>
      <c r="H1424" s="90">
        <v>-4.72736632218584E-2</v>
      </c>
      <c r="I1424" s="90">
        <v>8.4495941155182705E-2</v>
      </c>
      <c r="J1424" s="90">
        <v>4.7372084127346197</v>
      </c>
      <c r="K1424" s="97">
        <v>0.1518296159702</v>
      </c>
      <c r="L1424" s="90">
        <v>-0.34776555257849401</v>
      </c>
      <c r="M1424" s="90">
        <v>6.63648349473078</v>
      </c>
    </row>
    <row r="1425" spans="2:13" x14ac:dyDescent="0.3">
      <c r="B1425" s="27" t="s">
        <v>1421</v>
      </c>
      <c r="C1425" s="62" t="s">
        <v>4941</v>
      </c>
      <c r="D1425" s="25" t="s">
        <v>4301</v>
      </c>
      <c r="E1425" s="25" t="s">
        <v>4187</v>
      </c>
      <c r="F1425" s="26">
        <v>44096</v>
      </c>
      <c r="H1425" s="90">
        <v>-4.6154714527801802E-2</v>
      </c>
      <c r="I1425" s="90">
        <v>0.120398593026039</v>
      </c>
      <c r="J1425" s="90">
        <v>5.1701407401196802</v>
      </c>
      <c r="K1425" s="97">
        <v>0.15632203212590001</v>
      </c>
      <c r="L1425" s="90">
        <v>-0.32319061492671602</v>
      </c>
      <c r="M1425" s="90">
        <v>6.9547093085930101</v>
      </c>
    </row>
    <row r="1426" spans="2:13" x14ac:dyDescent="0.3">
      <c r="B1426" s="27" t="s">
        <v>1422</v>
      </c>
      <c r="C1426" s="62" t="s">
        <v>4942</v>
      </c>
      <c r="D1426" s="25" t="s">
        <v>4301</v>
      </c>
      <c r="E1426" s="25" t="s">
        <v>4091</v>
      </c>
      <c r="F1426" s="26">
        <v>44096</v>
      </c>
      <c r="H1426" s="90">
        <v>-4.4540859562403098E-2</v>
      </c>
      <c r="I1426" s="90">
        <v>0.17205794702022101</v>
      </c>
      <c r="J1426" s="90">
        <v>5.7964643925515702</v>
      </c>
      <c r="K1426" s="97">
        <v>0.162778207595693</v>
      </c>
      <c r="L1426" s="90">
        <v>-0.28783848856619398</v>
      </c>
      <c r="M1426" s="90">
        <v>7.41432168088068</v>
      </c>
    </row>
    <row r="1427" spans="2:13" x14ac:dyDescent="0.3">
      <c r="B1427" s="27" t="s">
        <v>1423</v>
      </c>
      <c r="C1427" s="62" t="s">
        <v>4943</v>
      </c>
      <c r="D1427" s="25" t="s">
        <v>4301</v>
      </c>
      <c r="E1427" s="25" t="s">
        <v>4180</v>
      </c>
      <c r="F1427" s="26">
        <v>44096</v>
      </c>
      <c r="H1427" s="90">
        <v>-4.5909423715784201E-2</v>
      </c>
      <c r="I1427" s="90">
        <v>0.128286715698778</v>
      </c>
      <c r="J1427" s="90">
        <v>5.2654417138910503</v>
      </c>
      <c r="K1427" s="97">
        <v>0.157308165398717</v>
      </c>
      <c r="L1427" s="90">
        <v>-0.31778698112248099</v>
      </c>
      <c r="M1427" s="90">
        <v>7.0247140503852297</v>
      </c>
    </row>
    <row r="1428" spans="2:13" x14ac:dyDescent="0.3">
      <c r="B1428" s="27" t="s">
        <v>1424</v>
      </c>
      <c r="C1428" s="62" t="s">
        <v>4944</v>
      </c>
      <c r="D1428" s="25" t="s">
        <v>4302</v>
      </c>
      <c r="E1428" s="25" t="s">
        <v>4092</v>
      </c>
      <c r="F1428" s="26">
        <v>44053</v>
      </c>
      <c r="H1428" s="90"/>
      <c r="I1428" s="90"/>
      <c r="J1428" s="90"/>
      <c r="K1428" s="97"/>
      <c r="L1428" s="90"/>
      <c r="M1428" s="90"/>
    </row>
    <row r="1429" spans="2:13" x14ac:dyDescent="0.3">
      <c r="B1429" s="27" t="s">
        <v>1425</v>
      </c>
      <c r="C1429" s="62" t="s">
        <v>4945</v>
      </c>
      <c r="D1429" s="25" t="s">
        <v>4302</v>
      </c>
      <c r="E1429" s="25" t="s">
        <v>4088</v>
      </c>
      <c r="F1429" s="26">
        <v>44096</v>
      </c>
      <c r="H1429" s="90">
        <v>0.56308908806386204</v>
      </c>
      <c r="I1429" s="90">
        <v>-3.0743711225113701</v>
      </c>
      <c r="J1429" s="90"/>
      <c r="K1429" s="97">
        <v>0.472107928908372</v>
      </c>
      <c r="L1429" s="90">
        <v>-3.0226674646655698</v>
      </c>
      <c r="M1429" s="90"/>
    </row>
    <row r="1430" spans="2:13" x14ac:dyDescent="0.3">
      <c r="B1430" s="27" t="s">
        <v>1426</v>
      </c>
      <c r="C1430" s="62" t="s">
        <v>4946</v>
      </c>
      <c r="D1430" s="25" t="s">
        <v>4302</v>
      </c>
      <c r="E1430" s="25" t="s">
        <v>4093</v>
      </c>
      <c r="F1430" s="26">
        <v>44096</v>
      </c>
      <c r="H1430" s="90">
        <v>0.56171716423705198</v>
      </c>
      <c r="I1430" s="90">
        <v>-3.1168423276540098</v>
      </c>
      <c r="J1430" s="90"/>
      <c r="K1430" s="97">
        <v>0.46660723110107899</v>
      </c>
      <c r="L1430" s="90">
        <v>-3.0518935448526499</v>
      </c>
      <c r="M1430" s="90">
        <v>4.69713492166193</v>
      </c>
    </row>
    <row r="1431" spans="2:13" x14ac:dyDescent="0.3">
      <c r="B1431" s="27" t="s">
        <v>1427</v>
      </c>
      <c r="C1431" s="62" t="s">
        <v>4947</v>
      </c>
      <c r="D1431" s="25" t="s">
        <v>4303</v>
      </c>
      <c r="E1431" s="25" t="s">
        <v>4124</v>
      </c>
      <c r="F1431" s="26">
        <v>44096</v>
      </c>
      <c r="H1431" s="90">
        <v>0</v>
      </c>
      <c r="I1431" s="90">
        <v>0</v>
      </c>
      <c r="J1431" s="90">
        <v>0</v>
      </c>
      <c r="K1431" s="97">
        <v>0</v>
      </c>
      <c r="L1431" s="90">
        <v>0</v>
      </c>
      <c r="M1431" s="90">
        <v>0</v>
      </c>
    </row>
    <row r="1432" spans="2:13" x14ac:dyDescent="0.3">
      <c r="B1432" s="27" t="s">
        <v>1428</v>
      </c>
      <c r="C1432" s="62" t="s">
        <v>4948</v>
      </c>
      <c r="D1432" s="25" t="s">
        <v>4303</v>
      </c>
      <c r="E1432" s="25" t="s">
        <v>4088</v>
      </c>
      <c r="F1432" s="26">
        <v>44096</v>
      </c>
      <c r="H1432" s="90">
        <v>7.2914650627353694E-2</v>
      </c>
      <c r="I1432" s="90">
        <v>-2.1558840666330101</v>
      </c>
      <c r="J1432" s="90">
        <v>8.3048092699755198</v>
      </c>
      <c r="K1432" s="97">
        <v>1.17782071283727</v>
      </c>
      <c r="L1432" s="90">
        <v>-0.36443100207179702</v>
      </c>
      <c r="M1432" s="90">
        <v>3.4719483983281001</v>
      </c>
    </row>
    <row r="1433" spans="2:13" x14ac:dyDescent="0.3">
      <c r="B1433" s="27" t="s">
        <v>1429</v>
      </c>
      <c r="C1433" s="62" t="s">
        <v>4949</v>
      </c>
      <c r="D1433" s="25" t="s">
        <v>4303</v>
      </c>
      <c r="E1433" s="25" t="s">
        <v>4126</v>
      </c>
      <c r="F1433" s="26">
        <v>44096</v>
      </c>
      <c r="H1433" s="90">
        <v>7.0345175481634201E-2</v>
      </c>
      <c r="I1433" s="90">
        <v>-2.2362732599503898</v>
      </c>
      <c r="J1433" s="90">
        <v>7.2852052959206004</v>
      </c>
      <c r="K1433" s="97">
        <v>1.16742795271421</v>
      </c>
      <c r="L1433" s="90">
        <v>-0.42071482348546901</v>
      </c>
      <c r="M1433" s="90">
        <v>2.7674438806570798</v>
      </c>
    </row>
    <row r="1434" spans="2:13" x14ac:dyDescent="0.3">
      <c r="B1434" s="27" t="s">
        <v>1430</v>
      </c>
      <c r="C1434" s="62" t="s">
        <v>4950</v>
      </c>
      <c r="D1434" s="25" t="s">
        <v>4303</v>
      </c>
      <c r="E1434" s="25" t="s">
        <v>4127</v>
      </c>
      <c r="F1434" s="26">
        <v>44096</v>
      </c>
      <c r="H1434" s="90">
        <v>0</v>
      </c>
      <c r="I1434" s="90">
        <v>0</v>
      </c>
      <c r="J1434" s="90">
        <v>0</v>
      </c>
      <c r="K1434" s="97">
        <v>0</v>
      </c>
      <c r="L1434" s="90">
        <v>0</v>
      </c>
      <c r="M1434" s="90">
        <v>0</v>
      </c>
    </row>
    <row r="1435" spans="2:13" x14ac:dyDescent="0.3">
      <c r="B1435" s="27" t="s">
        <v>1431</v>
      </c>
      <c r="C1435" s="62" t="s">
        <v>4951</v>
      </c>
      <c r="D1435" s="25" t="s">
        <v>4304</v>
      </c>
      <c r="E1435" s="25" t="s">
        <v>4088</v>
      </c>
      <c r="F1435" s="26">
        <v>44096</v>
      </c>
      <c r="H1435" s="90">
        <v>1.9764234821195701E-3</v>
      </c>
      <c r="I1435" s="90">
        <v>-3.7792799394082999</v>
      </c>
      <c r="J1435" s="90"/>
      <c r="K1435" s="97">
        <v>-1.08522275386349</v>
      </c>
      <c r="L1435" s="90">
        <v>-3.37495185285661</v>
      </c>
      <c r="M1435" s="90">
        <v>2.0813210197957202</v>
      </c>
    </row>
    <row r="1436" spans="2:13" x14ac:dyDescent="0.3">
      <c r="B1436" s="27" t="s">
        <v>1432</v>
      </c>
      <c r="C1436" s="62" t="s">
        <v>4952</v>
      </c>
      <c r="D1436" s="25" t="s">
        <v>4304</v>
      </c>
      <c r="E1436" s="25" t="s">
        <v>4101</v>
      </c>
      <c r="F1436" s="26">
        <v>44096</v>
      </c>
      <c r="H1436" s="90">
        <v>-4.0546793570683803E-3</v>
      </c>
      <c r="I1436" s="90">
        <v>-3.9646926416025998</v>
      </c>
      <c r="J1436" s="90">
        <v>8.0846799603023101</v>
      </c>
      <c r="K1436" s="97">
        <v>-1.1090661827438499</v>
      </c>
      <c r="L1436" s="90">
        <v>-3.5029983662752802</v>
      </c>
      <c r="M1436" s="90">
        <v>0.45763184771203702</v>
      </c>
    </row>
    <row r="1437" spans="2:13" x14ac:dyDescent="0.3">
      <c r="B1437" s="27" t="s">
        <v>1433</v>
      </c>
      <c r="C1437" s="62" t="s">
        <v>4953</v>
      </c>
      <c r="D1437" s="25" t="s">
        <v>4304</v>
      </c>
      <c r="E1437" s="25" t="s">
        <v>4102</v>
      </c>
      <c r="F1437" s="26">
        <v>44096</v>
      </c>
      <c r="H1437" s="90">
        <v>-5.6934732128866E-3</v>
      </c>
      <c r="I1437" s="90">
        <v>-4.0152021195390297</v>
      </c>
      <c r="J1437" s="90">
        <v>7.4327562697362701</v>
      </c>
      <c r="K1437" s="97">
        <v>-1.1155699919072499</v>
      </c>
      <c r="L1437" s="90">
        <v>-3.5378950653466701</v>
      </c>
      <c r="M1437" s="90">
        <v>1.9289750889584002E-2</v>
      </c>
    </row>
    <row r="1438" spans="2:13" x14ac:dyDescent="0.3">
      <c r="B1438" s="27" t="s">
        <v>1434</v>
      </c>
      <c r="C1438" s="62" t="s">
        <v>4954</v>
      </c>
      <c r="D1438" s="25" t="s">
        <v>4305</v>
      </c>
      <c r="E1438" s="25" t="s">
        <v>4088</v>
      </c>
      <c r="F1438" s="26">
        <v>44096</v>
      </c>
      <c r="H1438" s="90">
        <v>-3.8579704869334798E-2</v>
      </c>
      <c r="I1438" s="90">
        <v>-1.7541693643579499</v>
      </c>
      <c r="J1438" s="90">
        <v>8.2280618718941696</v>
      </c>
      <c r="K1438" s="97">
        <v>-0.548966144833685</v>
      </c>
      <c r="L1438" s="90">
        <v>-1.7389946689945599</v>
      </c>
      <c r="M1438" s="90">
        <v>3.9921285117088701</v>
      </c>
    </row>
    <row r="1439" spans="2:13" x14ac:dyDescent="0.3">
      <c r="B1439" s="27" t="s">
        <v>1435</v>
      </c>
      <c r="C1439" s="62" t="s">
        <v>4955</v>
      </c>
      <c r="D1439" s="25" t="s">
        <v>4305</v>
      </c>
      <c r="E1439" s="25" t="s">
        <v>4101</v>
      </c>
      <c r="F1439" s="26">
        <v>44096</v>
      </c>
      <c r="H1439" s="90">
        <v>-4.2544497864582802E-2</v>
      </c>
      <c r="I1439" s="90">
        <v>-1.87897886871724</v>
      </c>
      <c r="J1439" s="90">
        <v>6.6573097185028001</v>
      </c>
      <c r="K1439" s="97">
        <v>-0.56476630743418399</v>
      </c>
      <c r="L1439" s="90">
        <v>-1.8248265924739799</v>
      </c>
      <c r="M1439" s="90">
        <v>2.8989730812099901</v>
      </c>
    </row>
    <row r="1440" spans="2:13" x14ac:dyDescent="0.3">
      <c r="B1440" s="27" t="s">
        <v>1436</v>
      </c>
      <c r="C1440" s="62" t="s">
        <v>4956</v>
      </c>
      <c r="D1440" s="25" t="s">
        <v>4305</v>
      </c>
      <c r="E1440" s="25" t="s">
        <v>4102</v>
      </c>
      <c r="F1440" s="26">
        <v>44096</v>
      </c>
      <c r="H1440" s="90">
        <v>-4.32259381341282E-2</v>
      </c>
      <c r="I1440" s="90">
        <v>-1.9004857073014101</v>
      </c>
      <c r="J1440" s="90">
        <v>6.3887972257361998</v>
      </c>
      <c r="K1440" s="97">
        <v>-0.567484581915778</v>
      </c>
      <c r="L1440" s="90">
        <v>-1.83961915490727</v>
      </c>
      <c r="M1440" s="90">
        <v>2.7116639004816498</v>
      </c>
    </row>
    <row r="1441" spans="2:13" x14ac:dyDescent="0.3">
      <c r="B1441" s="27" t="s">
        <v>1437</v>
      </c>
      <c r="C1441" s="62" t="s">
        <v>4957</v>
      </c>
      <c r="D1441" s="25" t="s">
        <v>4306</v>
      </c>
      <c r="E1441" s="25" t="s">
        <v>4099</v>
      </c>
      <c r="F1441" s="26">
        <v>44096</v>
      </c>
      <c r="H1441" s="90">
        <v>2.3681604943703899E-3</v>
      </c>
      <c r="I1441" s="90">
        <v>-0.33592201498322499</v>
      </c>
      <c r="J1441" s="90">
        <v>6.2130385653290396</v>
      </c>
      <c r="K1441" s="97">
        <v>-0.10135175107279799</v>
      </c>
      <c r="L1441" s="90">
        <v>-0.734727949748049</v>
      </c>
      <c r="M1441" s="90">
        <v>5.1020558064919896</v>
      </c>
    </row>
    <row r="1442" spans="2:13" x14ac:dyDescent="0.3">
      <c r="B1442" s="27" t="s">
        <v>1438</v>
      </c>
      <c r="C1442" s="62" t="s">
        <v>4958</v>
      </c>
      <c r="D1442" s="25" t="s">
        <v>4306</v>
      </c>
      <c r="E1442" s="25" t="s">
        <v>4088</v>
      </c>
      <c r="F1442" s="26">
        <v>44096</v>
      </c>
      <c r="H1442" s="90">
        <v>3.6118164643994498E-3</v>
      </c>
      <c r="I1442" s="90">
        <v>-0.29658930716323101</v>
      </c>
      <c r="J1442" s="90"/>
      <c r="K1442" s="97">
        <v>-9.6418694010935696E-2</v>
      </c>
      <c r="L1442" s="90">
        <v>-0.70779809293526297</v>
      </c>
      <c r="M1442" s="90">
        <v>5.4472836387503802</v>
      </c>
    </row>
    <row r="1443" spans="2:13" x14ac:dyDescent="0.3">
      <c r="B1443" s="27" t="s">
        <v>1439</v>
      </c>
      <c r="C1443" s="62" t="s">
        <v>4959</v>
      </c>
      <c r="D1443" s="25" t="s">
        <v>4306</v>
      </c>
      <c r="E1443" s="25" t="s">
        <v>4101</v>
      </c>
      <c r="F1443" s="26">
        <v>44096</v>
      </c>
      <c r="H1443" s="90">
        <v>1.68633578141453E-3</v>
      </c>
      <c r="I1443" s="90">
        <v>-0.35776437362073898</v>
      </c>
      <c r="J1443" s="90">
        <v>5.9456453420352799</v>
      </c>
      <c r="K1443" s="97">
        <v>-0.10408382058813</v>
      </c>
      <c r="L1443" s="90">
        <v>-0.74968634353354002</v>
      </c>
      <c r="M1443" s="90">
        <v>4.9107409618954998</v>
      </c>
    </row>
    <row r="1444" spans="2:13" x14ac:dyDescent="0.3">
      <c r="B1444" s="27" t="s">
        <v>1440</v>
      </c>
      <c r="C1444" s="62" t="s">
        <v>4960</v>
      </c>
      <c r="D1444" s="25" t="s">
        <v>4306</v>
      </c>
      <c r="E1444" s="25" t="s">
        <v>4102</v>
      </c>
      <c r="F1444" s="26">
        <v>44096</v>
      </c>
      <c r="H1444" s="90">
        <v>8.6637555796187404E-4</v>
      </c>
      <c r="I1444" s="90">
        <v>-0.383972529380117</v>
      </c>
      <c r="J1444" s="90">
        <v>5.62567828765168</v>
      </c>
      <c r="K1444" s="97">
        <v>-0.107368382850836</v>
      </c>
      <c r="L1444" s="90">
        <v>-0.767629269648751</v>
      </c>
      <c r="M1444" s="90">
        <v>4.6816195808787597</v>
      </c>
    </row>
    <row r="1445" spans="2:13" x14ac:dyDescent="0.3">
      <c r="B1445" s="27" t="s">
        <v>1441</v>
      </c>
      <c r="C1445" s="62" t="s">
        <v>4961</v>
      </c>
      <c r="D1445" s="25" t="s">
        <v>4307</v>
      </c>
      <c r="E1445" s="25" t="s">
        <v>4099</v>
      </c>
      <c r="F1445" s="26">
        <v>44096</v>
      </c>
      <c r="H1445" s="90">
        <v>-3.2855021527211599E-2</v>
      </c>
      <c r="I1445" s="90">
        <v>0.17942615486390401</v>
      </c>
      <c r="J1445" s="90">
        <v>4.3459862145027701</v>
      </c>
      <c r="K1445" s="97">
        <v>-6.8349764660524696E-3</v>
      </c>
      <c r="L1445" s="90">
        <v>-0.38058534246374598</v>
      </c>
      <c r="M1445" s="90">
        <v>4.6693693126144398</v>
      </c>
    </row>
    <row r="1446" spans="2:13" x14ac:dyDescent="0.3">
      <c r="B1446" s="27" t="s">
        <v>1442</v>
      </c>
      <c r="C1446" s="62" t="s">
        <v>4962</v>
      </c>
      <c r="D1446" s="25" t="s">
        <v>4307</v>
      </c>
      <c r="E1446" s="25" t="s">
        <v>4088</v>
      </c>
      <c r="F1446" s="26">
        <v>44096</v>
      </c>
      <c r="H1446" s="90">
        <v>-3.2305633158102899E-2</v>
      </c>
      <c r="I1446" s="90">
        <v>0.19699430849868799</v>
      </c>
      <c r="J1446" s="90"/>
      <c r="K1446" s="97">
        <v>-4.6450999434455298E-3</v>
      </c>
      <c r="L1446" s="90">
        <v>-0.36856652304777499</v>
      </c>
      <c r="M1446" s="90">
        <v>4.8220476162896402</v>
      </c>
    </row>
    <row r="1447" spans="2:13" x14ac:dyDescent="0.3">
      <c r="B1447" s="27" t="s">
        <v>1443</v>
      </c>
      <c r="C1447" s="62" t="s">
        <v>4963</v>
      </c>
      <c r="D1447" s="25" t="s">
        <v>4307</v>
      </c>
      <c r="E1447" s="25" t="s">
        <v>4101</v>
      </c>
      <c r="F1447" s="26">
        <v>44096</v>
      </c>
      <c r="H1447" s="90">
        <v>-3.34001033479581E-2</v>
      </c>
      <c r="I1447" s="90">
        <v>0.16185910790227401</v>
      </c>
      <c r="J1447" s="90">
        <v>4.1357818969117899</v>
      </c>
      <c r="K1447" s="97">
        <v>-9.03096233741962E-3</v>
      </c>
      <c r="L1447" s="90">
        <v>-0.39258469505512</v>
      </c>
      <c r="M1447" s="90">
        <v>4.5169184400947398</v>
      </c>
    </row>
    <row r="1448" spans="2:13" x14ac:dyDescent="0.3">
      <c r="B1448" s="27" t="s">
        <v>1444</v>
      </c>
      <c r="C1448" s="62" t="s">
        <v>4964</v>
      </c>
      <c r="D1448" s="25" t="s">
        <v>4307</v>
      </c>
      <c r="E1448" s="25" t="s">
        <v>4102</v>
      </c>
      <c r="F1448" s="26">
        <v>44096</v>
      </c>
      <c r="H1448" s="90">
        <v>-3.3953715046664001E-2</v>
      </c>
      <c r="I1448" s="90">
        <v>0.14429989569180199</v>
      </c>
      <c r="J1448" s="90">
        <v>3.9259970901184702</v>
      </c>
      <c r="K1448" s="97">
        <v>-1.12178674498864E-2</v>
      </c>
      <c r="L1448" s="90">
        <v>-0.40459917736370699</v>
      </c>
      <c r="M1448" s="90">
        <v>4.3646815563988604</v>
      </c>
    </row>
    <row r="1449" spans="2:13" x14ac:dyDescent="0.3">
      <c r="B1449" s="27" t="s">
        <v>1445</v>
      </c>
      <c r="C1449" s="62" t="s">
        <v>4965</v>
      </c>
      <c r="D1449" s="25" t="s">
        <v>4308</v>
      </c>
      <c r="E1449" s="25" t="s">
        <v>4092</v>
      </c>
      <c r="F1449" s="26">
        <v>44096</v>
      </c>
      <c r="H1449" s="90">
        <v>-0.40345457200601198</v>
      </c>
      <c r="I1449" s="90">
        <v>-2.1435891118926498</v>
      </c>
      <c r="J1449" s="90">
        <v>-0.59663081456164901</v>
      </c>
      <c r="K1449" s="97">
        <v>-0.61587334585055897</v>
      </c>
      <c r="L1449" s="90">
        <v>-2.1661110016793801</v>
      </c>
      <c r="M1449" s="90">
        <v>-0.12629318362087399</v>
      </c>
    </row>
    <row r="1450" spans="2:13" x14ac:dyDescent="0.3">
      <c r="B1450" s="27" t="s">
        <v>1446</v>
      </c>
      <c r="C1450" s="62" t="s">
        <v>4966</v>
      </c>
      <c r="D1450" s="25" t="s">
        <v>4308</v>
      </c>
      <c r="E1450" s="25" t="s">
        <v>4140</v>
      </c>
      <c r="F1450" s="26">
        <v>44096</v>
      </c>
      <c r="H1450" s="90">
        <v>-0.39972862577997098</v>
      </c>
      <c r="I1450" s="90">
        <v>-2.02640722591241</v>
      </c>
      <c r="J1450" s="90">
        <v>0.78169052230805403</v>
      </c>
      <c r="K1450" s="97">
        <v>-0.60099733236711494</v>
      </c>
      <c r="L1450" s="90">
        <v>-2.08558675640234</v>
      </c>
      <c r="M1450" s="90">
        <v>0.87205978870770195</v>
      </c>
    </row>
    <row r="1451" spans="2:13" x14ac:dyDescent="0.3">
      <c r="B1451" s="27" t="s">
        <v>1447</v>
      </c>
      <c r="C1451" s="62" t="s">
        <v>4967</v>
      </c>
      <c r="D1451" s="25" t="s">
        <v>4308</v>
      </c>
      <c r="E1451" s="25" t="s">
        <v>4088</v>
      </c>
      <c r="F1451" s="26">
        <v>44096</v>
      </c>
      <c r="H1451" s="90">
        <v>-0.399397986893746</v>
      </c>
      <c r="I1451" s="90"/>
      <c r="J1451" s="90"/>
      <c r="K1451" s="97">
        <v>-0.59966737808281301</v>
      </c>
      <c r="L1451" s="90"/>
      <c r="M1451" s="90"/>
    </row>
    <row r="1452" spans="2:13" x14ac:dyDescent="0.3">
      <c r="B1452" s="27" t="s">
        <v>1448</v>
      </c>
      <c r="C1452" s="62" t="s">
        <v>4968</v>
      </c>
      <c r="D1452" s="25" t="s">
        <v>4308</v>
      </c>
      <c r="E1452" s="25" t="s">
        <v>4093</v>
      </c>
      <c r="F1452" s="26">
        <v>44096</v>
      </c>
      <c r="H1452" s="90">
        <v>-0.40232006094811401</v>
      </c>
      <c r="I1452" s="90">
        <v>-2.1079393521176799</v>
      </c>
      <c r="J1452" s="90">
        <v>-0.17907705723700901</v>
      </c>
      <c r="K1452" s="97">
        <v>-0.61134477546147503</v>
      </c>
      <c r="L1452" s="90">
        <v>-2.14160744408218</v>
      </c>
      <c r="M1452" s="90">
        <v>0.17652233236731299</v>
      </c>
    </row>
    <row r="1453" spans="2:13" x14ac:dyDescent="0.3">
      <c r="B1453" s="27" t="s">
        <v>1449</v>
      </c>
      <c r="C1453" s="62" t="s">
        <v>4969</v>
      </c>
      <c r="D1453" s="25" t="s">
        <v>4308</v>
      </c>
      <c r="E1453" s="25" t="s">
        <v>4167</v>
      </c>
      <c r="F1453" s="26">
        <v>44075</v>
      </c>
      <c r="H1453" s="90"/>
      <c r="I1453" s="90"/>
      <c r="J1453" s="90"/>
      <c r="K1453" s="97"/>
      <c r="L1453" s="90"/>
      <c r="M1453" s="90"/>
    </row>
    <row r="1454" spans="2:13" x14ac:dyDescent="0.3">
      <c r="B1454" s="27" t="s">
        <v>1450</v>
      </c>
      <c r="C1454" s="62" t="s">
        <v>4970</v>
      </c>
      <c r="D1454" s="25" t="s">
        <v>4308</v>
      </c>
      <c r="E1454" s="25" t="s">
        <v>4116</v>
      </c>
      <c r="F1454" s="26">
        <v>44096</v>
      </c>
      <c r="H1454" s="90">
        <v>-0.40490999026587798</v>
      </c>
      <c r="I1454" s="90">
        <v>-2.1893942521273901</v>
      </c>
      <c r="J1454" s="90">
        <v>-1.1308432277473901</v>
      </c>
      <c r="K1454" s="97">
        <v>-0.62168934018700395</v>
      </c>
      <c r="L1454" s="90">
        <v>-2.1975929511427199</v>
      </c>
      <c r="M1454" s="90">
        <v>-0.514289068632934</v>
      </c>
    </row>
    <row r="1455" spans="2:13" x14ac:dyDescent="0.3">
      <c r="B1455" s="27" t="s">
        <v>1451</v>
      </c>
      <c r="C1455" s="62" t="s">
        <v>4971</v>
      </c>
      <c r="D1455" s="25" t="s">
        <v>4308</v>
      </c>
      <c r="E1455" s="25" t="s">
        <v>4096</v>
      </c>
      <c r="F1455" s="26">
        <v>44096</v>
      </c>
      <c r="H1455" s="90">
        <v>0</v>
      </c>
      <c r="I1455" s="90">
        <v>0</v>
      </c>
      <c r="J1455" s="90">
        <v>0</v>
      </c>
      <c r="K1455" s="97">
        <v>0</v>
      </c>
      <c r="L1455" s="90">
        <v>0</v>
      </c>
      <c r="M1455" s="90">
        <v>0</v>
      </c>
    </row>
    <row r="1456" spans="2:13" x14ac:dyDescent="0.3">
      <c r="B1456" s="27" t="s">
        <v>1452</v>
      </c>
      <c r="C1456" s="62" t="s">
        <v>4972</v>
      </c>
      <c r="D1456" s="25" t="s">
        <v>4308</v>
      </c>
      <c r="E1456" s="25" t="s">
        <v>4168</v>
      </c>
      <c r="F1456" s="26">
        <v>44075</v>
      </c>
      <c r="H1456" s="90"/>
      <c r="I1456" s="90"/>
      <c r="J1456" s="90"/>
      <c r="K1456" s="97"/>
      <c r="L1456" s="90"/>
      <c r="M1456" s="90"/>
    </row>
    <row r="1457" spans="2:13" x14ac:dyDescent="0.3">
      <c r="B1457" s="27" t="s">
        <v>1453</v>
      </c>
      <c r="C1457" s="62" t="s">
        <v>4973</v>
      </c>
      <c r="D1457" s="25" t="s">
        <v>4308</v>
      </c>
      <c r="E1457" s="25" t="s">
        <v>4097</v>
      </c>
      <c r="F1457" s="26">
        <v>44096</v>
      </c>
      <c r="H1457" s="90">
        <v>-0.40151110670194601</v>
      </c>
      <c r="I1457" s="90">
        <v>-2.0824788289246499</v>
      </c>
      <c r="J1457" s="90">
        <v>0.120154686374008</v>
      </c>
      <c r="K1457" s="97">
        <v>-0.60811564972027599</v>
      </c>
      <c r="L1457" s="90">
        <v>-2.12410445355999</v>
      </c>
      <c r="M1457" s="90">
        <v>0.39333140775852399</v>
      </c>
    </row>
    <row r="1458" spans="2:13" x14ac:dyDescent="0.3">
      <c r="B1458" s="27" t="s">
        <v>1454</v>
      </c>
      <c r="C1458" s="62" t="s">
        <v>4974</v>
      </c>
      <c r="D1458" s="25" t="s">
        <v>4308</v>
      </c>
      <c r="E1458" s="25" t="s">
        <v>4169</v>
      </c>
      <c r="F1458" s="26">
        <v>44075</v>
      </c>
      <c r="H1458" s="90"/>
      <c r="I1458" s="90"/>
      <c r="J1458" s="90"/>
      <c r="K1458" s="97"/>
      <c r="L1458" s="90"/>
      <c r="M1458" s="90"/>
    </row>
    <row r="1459" spans="2:13" x14ac:dyDescent="0.3">
      <c r="B1459" s="27" t="s">
        <v>1455</v>
      </c>
      <c r="C1459" s="62" t="s">
        <v>4975</v>
      </c>
      <c r="D1459" s="25" t="s">
        <v>4309</v>
      </c>
      <c r="E1459" s="25" t="s">
        <v>4092</v>
      </c>
      <c r="F1459" s="26">
        <v>44096</v>
      </c>
      <c r="H1459" s="90">
        <v>-0.35485212356434198</v>
      </c>
      <c r="I1459" s="90">
        <v>-2.73324538657107</v>
      </c>
      <c r="J1459" s="90"/>
      <c r="K1459" s="97">
        <v>-0.75415781720948905</v>
      </c>
      <c r="L1459" s="90">
        <v>-2.4347054204554301</v>
      </c>
      <c r="M1459" s="90"/>
    </row>
    <row r="1460" spans="2:13" x14ac:dyDescent="0.3">
      <c r="B1460" s="27" t="s">
        <v>1456</v>
      </c>
      <c r="C1460" s="62" t="s">
        <v>4976</v>
      </c>
      <c r="D1460" s="25" t="s">
        <v>4309</v>
      </c>
      <c r="E1460" s="25" t="s">
        <v>4140</v>
      </c>
      <c r="F1460" s="26">
        <v>44096</v>
      </c>
      <c r="H1460" s="90">
        <v>-0.35112149325868802</v>
      </c>
      <c r="I1460" s="90">
        <v>-2.6167910255935598</v>
      </c>
      <c r="J1460" s="90"/>
      <c r="K1460" s="97">
        <v>-0.73930962489612295</v>
      </c>
      <c r="L1460" s="90">
        <v>-2.3544185401078699</v>
      </c>
      <c r="M1460" s="90"/>
    </row>
    <row r="1461" spans="2:13" x14ac:dyDescent="0.3">
      <c r="B1461" s="27" t="s">
        <v>1457</v>
      </c>
      <c r="C1461" s="62" t="s">
        <v>4977</v>
      </c>
      <c r="D1461" s="25" t="s">
        <v>4309</v>
      </c>
      <c r="E1461" s="25" t="s">
        <v>4088</v>
      </c>
      <c r="F1461" s="26">
        <v>44096</v>
      </c>
      <c r="H1461" s="90">
        <v>-0.35078299524684597</v>
      </c>
      <c r="I1461" s="90"/>
      <c r="J1461" s="90"/>
      <c r="K1461" s="97">
        <v>-0.73796516380752997</v>
      </c>
      <c r="L1461" s="90"/>
      <c r="M1461" s="90"/>
    </row>
    <row r="1462" spans="2:13" x14ac:dyDescent="0.3">
      <c r="B1462" s="27" t="s">
        <v>1458</v>
      </c>
      <c r="C1462" s="62" t="s">
        <v>4978</v>
      </c>
      <c r="D1462" s="25" t="s">
        <v>4309</v>
      </c>
      <c r="E1462" s="25" t="s">
        <v>4093</v>
      </c>
      <c r="F1462" s="26">
        <v>44096</v>
      </c>
      <c r="H1462" s="90">
        <v>-0.35371052454138402</v>
      </c>
      <c r="I1462" s="90">
        <v>-2.6978218401382001</v>
      </c>
      <c r="J1462" s="90"/>
      <c r="K1462" s="97">
        <v>-0.74963350743928503</v>
      </c>
      <c r="L1462" s="90">
        <v>-2.4102858244987102</v>
      </c>
      <c r="M1462" s="90"/>
    </row>
    <row r="1463" spans="2:13" x14ac:dyDescent="0.3">
      <c r="B1463" s="27" t="s">
        <v>1459</v>
      </c>
      <c r="C1463" s="62" t="s">
        <v>4979</v>
      </c>
      <c r="D1463" s="25" t="s">
        <v>4309</v>
      </c>
      <c r="E1463" s="25" t="s">
        <v>4167</v>
      </c>
      <c r="F1463" s="26">
        <v>44075</v>
      </c>
      <c r="H1463" s="90"/>
      <c r="I1463" s="90"/>
      <c r="J1463" s="90"/>
      <c r="K1463" s="97"/>
      <c r="L1463" s="90"/>
      <c r="M1463" s="90"/>
    </row>
    <row r="1464" spans="2:13" x14ac:dyDescent="0.3">
      <c r="B1464" s="27" t="s">
        <v>1460</v>
      </c>
      <c r="C1464" s="62" t="s">
        <v>4980</v>
      </c>
      <c r="D1464" s="25" t="s">
        <v>4310</v>
      </c>
      <c r="E1464" s="25" t="s">
        <v>4092</v>
      </c>
      <c r="F1464" s="26">
        <v>44096</v>
      </c>
      <c r="H1464" s="90">
        <v>-0.16083843229353101</v>
      </c>
      <c r="I1464" s="90">
        <v>-1.0336467431443499</v>
      </c>
      <c r="J1464" s="90"/>
      <c r="K1464" s="97">
        <v>-0.22027736040399801</v>
      </c>
      <c r="L1464" s="90">
        <v>-1.0666054946341299</v>
      </c>
      <c r="M1464" s="90"/>
    </row>
    <row r="1465" spans="2:13" x14ac:dyDescent="0.3">
      <c r="B1465" s="27" t="s">
        <v>1461</v>
      </c>
      <c r="C1465" s="62" t="s">
        <v>4981</v>
      </c>
      <c r="D1465" s="25" t="s">
        <v>4310</v>
      </c>
      <c r="E1465" s="25" t="s">
        <v>4140</v>
      </c>
      <c r="F1465" s="26">
        <v>44096</v>
      </c>
      <c r="H1465" s="90">
        <v>-0.15710481138739901</v>
      </c>
      <c r="I1465" s="90">
        <v>-0.91517201744863996</v>
      </c>
      <c r="J1465" s="90"/>
      <c r="K1465" s="97">
        <v>-0.20535581506919701</v>
      </c>
      <c r="L1465" s="90">
        <v>-0.98518147815411805</v>
      </c>
      <c r="M1465" s="90"/>
    </row>
    <row r="1466" spans="2:13" x14ac:dyDescent="0.3">
      <c r="B1466" s="27" t="s">
        <v>1462</v>
      </c>
      <c r="C1466" s="62" t="s">
        <v>4982</v>
      </c>
      <c r="D1466" s="25" t="s">
        <v>4310</v>
      </c>
      <c r="E1466" s="25" t="s">
        <v>4088</v>
      </c>
      <c r="F1466" s="26">
        <v>44096</v>
      </c>
      <c r="H1466" s="90">
        <v>-0.156766571308253</v>
      </c>
      <c r="I1466" s="90"/>
      <c r="J1466" s="90"/>
      <c r="K1466" s="97">
        <v>-0.20400735647854201</v>
      </c>
      <c r="L1466" s="90"/>
      <c r="M1466" s="90"/>
    </row>
    <row r="1467" spans="2:13" x14ac:dyDescent="0.3">
      <c r="B1467" s="27" t="s">
        <v>1463</v>
      </c>
      <c r="C1467" s="62" t="s">
        <v>4983</v>
      </c>
      <c r="D1467" s="25" t="s">
        <v>4310</v>
      </c>
      <c r="E1467" s="25" t="s">
        <v>4093</v>
      </c>
      <c r="F1467" s="26">
        <v>44096</v>
      </c>
      <c r="H1467" s="90">
        <v>-0.15970829308571399</v>
      </c>
      <c r="I1467" s="90">
        <v>-0.99760936518578103</v>
      </c>
      <c r="J1467" s="90"/>
      <c r="K1467" s="97">
        <v>-0.215751151336008</v>
      </c>
      <c r="L1467" s="90">
        <v>-1.04183163230118</v>
      </c>
      <c r="M1467" s="90"/>
    </row>
    <row r="1468" spans="2:13" x14ac:dyDescent="0.3">
      <c r="B1468" s="27" t="s">
        <v>1464</v>
      </c>
      <c r="C1468" s="62" t="s">
        <v>4984</v>
      </c>
      <c r="D1468" s="25" t="s">
        <v>4310</v>
      </c>
      <c r="E1468" s="25" t="s">
        <v>4167</v>
      </c>
      <c r="F1468" s="26">
        <v>44075</v>
      </c>
      <c r="H1468" s="90"/>
      <c r="I1468" s="90"/>
      <c r="J1468" s="90"/>
      <c r="K1468" s="97"/>
      <c r="L1468" s="90"/>
      <c r="M1468" s="90"/>
    </row>
    <row r="1469" spans="2:13" x14ac:dyDescent="0.3">
      <c r="B1469" s="27" t="s">
        <v>1465</v>
      </c>
      <c r="C1469" s="62" t="s">
        <v>4985</v>
      </c>
      <c r="D1469" s="25" t="s">
        <v>4310</v>
      </c>
      <c r="E1469" s="25" t="s">
        <v>4097</v>
      </c>
      <c r="F1469" s="26">
        <v>44096</v>
      </c>
      <c r="H1469" s="90">
        <v>-0.15889426977082599</v>
      </c>
      <c r="I1469" s="90">
        <v>-0.97189504813286498</v>
      </c>
      <c r="J1469" s="90"/>
      <c r="K1469" s="97">
        <v>-0.212502158046846</v>
      </c>
      <c r="L1469" s="90">
        <v>-1.0241724739898901</v>
      </c>
      <c r="M1469" s="90"/>
    </row>
    <row r="1470" spans="2:13" x14ac:dyDescent="0.3">
      <c r="B1470" s="27" t="s">
        <v>1466</v>
      </c>
      <c r="C1470" s="62" t="s">
        <v>4986</v>
      </c>
      <c r="D1470" s="25" t="s">
        <v>4311</v>
      </c>
      <c r="E1470" s="25" t="s">
        <v>4092</v>
      </c>
      <c r="F1470" s="26">
        <v>44096</v>
      </c>
      <c r="H1470" s="90">
        <v>-0.13735507545789</v>
      </c>
      <c r="I1470" s="90">
        <v>-2.7197709757274402</v>
      </c>
      <c r="J1470" s="90">
        <v>4.0001863071665902</v>
      </c>
      <c r="K1470" s="97">
        <v>-0.98453911632532298</v>
      </c>
      <c r="L1470" s="90">
        <v>-2.70940075206454</v>
      </c>
      <c r="M1470" s="90">
        <v>-4.2247032483864997</v>
      </c>
    </row>
    <row r="1471" spans="2:13" x14ac:dyDescent="0.3">
      <c r="B1471" s="27" t="s">
        <v>1467</v>
      </c>
      <c r="C1471" s="62" t="s">
        <v>4987</v>
      </c>
      <c r="D1471" s="25" t="s">
        <v>4311</v>
      </c>
      <c r="E1471" s="25" t="s">
        <v>4093</v>
      </c>
      <c r="F1471" s="26">
        <v>44096</v>
      </c>
      <c r="H1471" s="90">
        <v>-0.13457427703542599</v>
      </c>
      <c r="I1471" s="90">
        <v>-2.6329039307711399</v>
      </c>
      <c r="J1471" s="90">
        <v>5.0731010329400297</v>
      </c>
      <c r="K1471" s="97">
        <v>-0.97349889838369597</v>
      </c>
      <c r="L1471" s="90">
        <v>-2.6496759080146099</v>
      </c>
      <c r="M1471" s="90">
        <v>-3.51153189367324</v>
      </c>
    </row>
    <row r="1472" spans="2:13" x14ac:dyDescent="0.3">
      <c r="B1472" s="27" t="s">
        <v>1468</v>
      </c>
      <c r="C1472" s="62" t="s">
        <v>4988</v>
      </c>
      <c r="D1472" s="25" t="s">
        <v>4311</v>
      </c>
      <c r="E1472" s="25" t="s">
        <v>4116</v>
      </c>
      <c r="F1472" s="26">
        <v>44096</v>
      </c>
      <c r="H1472" s="90">
        <v>-0.13402292634054899</v>
      </c>
      <c r="I1472" s="90">
        <v>-2.6158287447287898</v>
      </c>
      <c r="J1472" s="90">
        <v>5.2851560792987602</v>
      </c>
      <c r="K1472" s="97">
        <v>-0.97132445553142999</v>
      </c>
      <c r="L1472" s="90">
        <v>-2.6379451891443799</v>
      </c>
      <c r="M1472" s="90">
        <v>-3.3708275909702898</v>
      </c>
    </row>
    <row r="1473" spans="2:13" x14ac:dyDescent="0.3">
      <c r="B1473" s="27" t="s">
        <v>1469</v>
      </c>
      <c r="C1473" s="62" t="s">
        <v>4989</v>
      </c>
      <c r="D1473" s="25" t="s">
        <v>4311</v>
      </c>
      <c r="E1473" s="25" t="s">
        <v>4102</v>
      </c>
      <c r="F1473" s="26">
        <v>44096</v>
      </c>
      <c r="H1473" s="90">
        <v>-0.13812588140353901</v>
      </c>
      <c r="I1473" s="90">
        <v>-2.7437068093604502</v>
      </c>
      <c r="J1473" s="90">
        <v>3.70610096433666</v>
      </c>
      <c r="K1473" s="97">
        <v>-0.98759245975088605</v>
      </c>
      <c r="L1473" s="90">
        <v>-2.72585587545109</v>
      </c>
      <c r="M1473" s="90">
        <v>-4.4205566200616904</v>
      </c>
    </row>
    <row r="1474" spans="2:13" x14ac:dyDescent="0.3">
      <c r="B1474" s="27" t="s">
        <v>1470</v>
      </c>
      <c r="C1474" s="62" t="s">
        <v>4990</v>
      </c>
      <c r="D1474" s="25" t="s">
        <v>4311</v>
      </c>
      <c r="E1474" s="25" t="s">
        <v>4128</v>
      </c>
      <c r="F1474" s="26">
        <v>44096</v>
      </c>
      <c r="H1474" s="90">
        <v>-0.13708636197407001</v>
      </c>
      <c r="I1474" s="90">
        <v>-2.7112426029816601</v>
      </c>
      <c r="J1474" s="90">
        <v>4.1050049041587</v>
      </c>
      <c r="K1474" s="97">
        <v>-0.983462940439495</v>
      </c>
      <c r="L1474" s="90">
        <v>-2.7035345373405999</v>
      </c>
      <c r="M1474" s="90">
        <v>-4.1549368382256899</v>
      </c>
    </row>
    <row r="1475" spans="2:13" x14ac:dyDescent="0.3">
      <c r="B1475" s="27" t="s">
        <v>1471</v>
      </c>
      <c r="C1475" s="62" t="s">
        <v>4991</v>
      </c>
      <c r="D1475" s="25" t="s">
        <v>4311</v>
      </c>
      <c r="E1475" s="25" t="s">
        <v>4129</v>
      </c>
      <c r="F1475" s="26">
        <v>44096</v>
      </c>
      <c r="H1475" s="90">
        <v>-0.13382825700318801</v>
      </c>
      <c r="I1475" s="90">
        <v>-2.6096680932823801</v>
      </c>
      <c r="J1475" s="90">
        <v>5.3616542803865697</v>
      </c>
      <c r="K1475" s="97">
        <v>-0.97054780662801898</v>
      </c>
      <c r="L1475" s="90">
        <v>-2.6337048509049099</v>
      </c>
      <c r="M1475" s="90">
        <v>-3.3200562474121398</v>
      </c>
    </row>
    <row r="1476" spans="2:13" x14ac:dyDescent="0.3">
      <c r="B1476" s="27" t="s">
        <v>1472</v>
      </c>
      <c r="C1476" s="62" t="s">
        <v>4992</v>
      </c>
      <c r="D1476" s="25" t="s">
        <v>4311</v>
      </c>
      <c r="E1476" s="25" t="s">
        <v>4130</v>
      </c>
      <c r="F1476" s="26">
        <v>44096</v>
      </c>
      <c r="H1476" s="90">
        <v>-0.13320703028512099</v>
      </c>
      <c r="I1476" s="90">
        <v>-2.59024694996697</v>
      </c>
      <c r="J1476" s="90">
        <v>5.6041485880996298</v>
      </c>
      <c r="K1476" s="97">
        <v>-0.96808213947952004</v>
      </c>
      <c r="L1476" s="90">
        <v>-2.6203671851362702</v>
      </c>
      <c r="M1476" s="90">
        <v>-3.1593389923727999</v>
      </c>
    </row>
    <row r="1477" spans="2:13" x14ac:dyDescent="0.3">
      <c r="B1477" s="27" t="s">
        <v>1473</v>
      </c>
      <c r="C1477" s="62" t="s">
        <v>4993</v>
      </c>
      <c r="D1477" s="25" t="s">
        <v>4311</v>
      </c>
      <c r="E1477" s="25" t="s">
        <v>4131</v>
      </c>
      <c r="F1477" s="26">
        <v>44096</v>
      </c>
      <c r="H1477" s="90">
        <v>-0.13402656495600199</v>
      </c>
      <c r="I1477" s="90">
        <v>-2.6158187535656898</v>
      </c>
      <c r="J1477" s="90">
        <v>5.2851939042739096</v>
      </c>
      <c r="K1477" s="97">
        <v>-0.97132489172508896</v>
      </c>
      <c r="L1477" s="90">
        <v>-2.6379326580354201</v>
      </c>
      <c r="M1477" s="90">
        <v>-3.37078847087469</v>
      </c>
    </row>
    <row r="1478" spans="2:13" x14ac:dyDescent="0.3">
      <c r="B1478" s="27" t="s">
        <v>1474</v>
      </c>
      <c r="C1478" s="62" t="s">
        <v>4994</v>
      </c>
      <c r="D1478" s="25" t="s">
        <v>4311</v>
      </c>
      <c r="E1478" s="25" t="s">
        <v>4132</v>
      </c>
      <c r="F1478" s="26">
        <v>44096</v>
      </c>
      <c r="H1478" s="90">
        <v>-0.133476608516503</v>
      </c>
      <c r="I1478" s="90">
        <v>-2.5987493774664499</v>
      </c>
      <c r="J1478" s="90">
        <v>5.4977796866296602</v>
      </c>
      <c r="K1478" s="97">
        <v>-0.96914858449963504</v>
      </c>
      <c r="L1478" s="90">
        <v>-2.6262085877533501</v>
      </c>
      <c r="M1478" s="90">
        <v>-3.22981284562047</v>
      </c>
    </row>
    <row r="1479" spans="2:13" x14ac:dyDescent="0.3">
      <c r="B1479" s="27" t="s">
        <v>1475</v>
      </c>
      <c r="C1479" s="62" t="s">
        <v>4995</v>
      </c>
      <c r="D1479" s="25" t="s">
        <v>4311</v>
      </c>
      <c r="E1479" s="25" t="s">
        <v>4133</v>
      </c>
      <c r="F1479" s="26">
        <v>44096</v>
      </c>
      <c r="H1479" s="90">
        <v>-0.13293058564158899</v>
      </c>
      <c r="I1479" s="90">
        <v>-2.5816749112891602</v>
      </c>
      <c r="J1479" s="90">
        <v>5.7107191127215602</v>
      </c>
      <c r="K1479" s="97">
        <v>-0.96698239740362602</v>
      </c>
      <c r="L1479" s="90">
        <v>-2.6144715545342501</v>
      </c>
      <c r="M1479" s="90">
        <v>-3.0886336356161301</v>
      </c>
    </row>
    <row r="1480" spans="2:13" x14ac:dyDescent="0.3">
      <c r="B1480" s="27" t="s">
        <v>1476</v>
      </c>
      <c r="C1480" s="62" t="s">
        <v>4996</v>
      </c>
      <c r="D1480" s="25" t="s">
        <v>4311</v>
      </c>
      <c r="E1480" s="25" t="s">
        <v>4134</v>
      </c>
      <c r="F1480" s="26">
        <v>44096</v>
      </c>
      <c r="H1480" s="90">
        <v>-0.13238503597676801</v>
      </c>
      <c r="I1480" s="90">
        <v>-2.5645850494584002</v>
      </c>
      <c r="J1480" s="90">
        <v>5.9241064045636396</v>
      </c>
      <c r="K1480" s="97">
        <v>-0.96481568125454897</v>
      </c>
      <c r="L1480" s="90">
        <v>-2.60271489178194</v>
      </c>
      <c r="M1480" s="90">
        <v>-2.9472845900272699</v>
      </c>
    </row>
    <row r="1481" spans="2:13" x14ac:dyDescent="0.3">
      <c r="B1481" s="27" t="s">
        <v>1477</v>
      </c>
      <c r="C1481" s="62" t="s">
        <v>4997</v>
      </c>
      <c r="D1481" s="25" t="s">
        <v>4312</v>
      </c>
      <c r="E1481" s="25" t="s">
        <v>4092</v>
      </c>
      <c r="F1481" s="26">
        <v>44096</v>
      </c>
      <c r="H1481" s="90">
        <v>-0.203095521919749</v>
      </c>
      <c r="I1481" s="90">
        <v>-2.1385434761214102</v>
      </c>
      <c r="J1481" s="90">
        <v>2.0635623528505702</v>
      </c>
      <c r="K1481" s="97">
        <v>-0.97673154477888602</v>
      </c>
      <c r="L1481" s="90">
        <v>-2.43945824031471</v>
      </c>
      <c r="M1481" s="90">
        <v>-2.6103971275006201</v>
      </c>
    </row>
    <row r="1482" spans="2:13" x14ac:dyDescent="0.3">
      <c r="B1482" s="27" t="s">
        <v>1478</v>
      </c>
      <c r="C1482" s="62" t="s">
        <v>4998</v>
      </c>
      <c r="D1482" s="25" t="s">
        <v>4312</v>
      </c>
      <c r="E1482" s="25" t="s">
        <v>4093</v>
      </c>
      <c r="F1482" s="26">
        <v>44096</v>
      </c>
      <c r="H1482" s="90">
        <v>-0.20031348203701799</v>
      </c>
      <c r="I1482" s="90">
        <v>-2.0511598840130301</v>
      </c>
      <c r="J1482" s="90">
        <v>3.1166021833996602</v>
      </c>
      <c r="K1482" s="97">
        <v>-0.96568273138473204</v>
      </c>
      <c r="L1482" s="90">
        <v>-2.37958616453398</v>
      </c>
      <c r="M1482" s="90">
        <v>-1.88512440881823</v>
      </c>
    </row>
    <row r="1483" spans="2:13" x14ac:dyDescent="0.3">
      <c r="B1483" s="27" t="s">
        <v>1479</v>
      </c>
      <c r="C1483" s="62" t="s">
        <v>4999</v>
      </c>
      <c r="D1483" s="25" t="s">
        <v>4312</v>
      </c>
      <c r="E1483" s="25" t="s">
        <v>4116</v>
      </c>
      <c r="F1483" s="26">
        <v>44096</v>
      </c>
      <c r="H1483" s="90">
        <v>-0.199764810531633</v>
      </c>
      <c r="I1483" s="90">
        <v>-2.0339780809990802</v>
      </c>
      <c r="J1483" s="90">
        <v>3.3248216690481098</v>
      </c>
      <c r="K1483" s="97">
        <v>-0.96350958529001196</v>
      </c>
      <c r="L1483" s="90">
        <v>-2.3678104847022001</v>
      </c>
      <c r="M1483" s="90">
        <v>-1.7419384811546501</v>
      </c>
    </row>
    <row r="1484" spans="2:13" x14ac:dyDescent="0.3">
      <c r="B1484" s="27" t="s">
        <v>1480</v>
      </c>
      <c r="C1484" s="62" t="s">
        <v>5000</v>
      </c>
      <c r="D1484" s="25" t="s">
        <v>4312</v>
      </c>
      <c r="E1484" s="25" t="s">
        <v>4102</v>
      </c>
      <c r="F1484" s="26">
        <v>44096</v>
      </c>
      <c r="H1484" s="90">
        <v>-0.20386660635267601</v>
      </c>
      <c r="I1484" s="90">
        <v>-2.1626380741508902</v>
      </c>
      <c r="J1484" s="90">
        <v>1.7750640463418701</v>
      </c>
      <c r="K1484" s="97">
        <v>-0.97978307576340695</v>
      </c>
      <c r="L1484" s="90">
        <v>-2.4559917046644801</v>
      </c>
      <c r="M1484" s="90">
        <v>-2.8094267178857999</v>
      </c>
    </row>
    <row r="1485" spans="2:13" x14ac:dyDescent="0.3">
      <c r="B1485" s="27" t="s">
        <v>1481</v>
      </c>
      <c r="C1485" s="62" t="s">
        <v>5001</v>
      </c>
      <c r="D1485" s="25" t="s">
        <v>4312</v>
      </c>
      <c r="E1485" s="25" t="s">
        <v>4128</v>
      </c>
      <c r="F1485" s="26">
        <v>44096</v>
      </c>
      <c r="H1485" s="90">
        <v>-0.20282471305108599</v>
      </c>
      <c r="I1485" s="90">
        <v>-2.12998647584755</v>
      </c>
      <c r="J1485" s="90">
        <v>2.1665024565663802</v>
      </c>
      <c r="K1485" s="97">
        <v>-0.97564740144662199</v>
      </c>
      <c r="L1485" s="90">
        <v>-2.4335995548426599</v>
      </c>
      <c r="M1485" s="90">
        <v>-2.5394260243047002</v>
      </c>
    </row>
    <row r="1486" spans="2:13" x14ac:dyDescent="0.3">
      <c r="B1486" s="27" t="s">
        <v>1482</v>
      </c>
      <c r="C1486" s="62" t="s">
        <v>5002</v>
      </c>
      <c r="D1486" s="25" t="s">
        <v>4312</v>
      </c>
      <c r="E1486" s="25" t="s">
        <v>4129</v>
      </c>
      <c r="F1486" s="26">
        <v>44096</v>
      </c>
      <c r="H1486" s="90">
        <v>-0.19957089862145899</v>
      </c>
      <c r="I1486" s="90">
        <v>-2.0277944641748</v>
      </c>
      <c r="J1486" s="90">
        <v>3.3997812633970201</v>
      </c>
      <c r="K1486" s="97">
        <v>-0.96272445862268796</v>
      </c>
      <c r="L1486" s="90">
        <v>-2.3635781542907401</v>
      </c>
      <c r="M1486" s="90">
        <v>-1.69042527595593</v>
      </c>
    </row>
    <row r="1487" spans="2:13" x14ac:dyDescent="0.3">
      <c r="B1487" s="27" t="s">
        <v>1483</v>
      </c>
      <c r="C1487" s="62" t="s">
        <v>5003</v>
      </c>
      <c r="D1487" s="25" t="s">
        <v>4312</v>
      </c>
      <c r="E1487" s="25" t="s">
        <v>4130</v>
      </c>
      <c r="F1487" s="26">
        <v>44096</v>
      </c>
      <c r="H1487" s="90">
        <v>0</v>
      </c>
      <c r="I1487" s="90">
        <v>0</v>
      </c>
      <c r="J1487" s="90">
        <v>0</v>
      </c>
      <c r="K1487" s="97">
        <v>0</v>
      </c>
      <c r="L1487" s="90">
        <v>0</v>
      </c>
      <c r="M1487" s="90">
        <v>0</v>
      </c>
    </row>
    <row r="1488" spans="2:13" x14ac:dyDescent="0.3">
      <c r="B1488" s="27" t="s">
        <v>1484</v>
      </c>
      <c r="C1488" s="62" t="s">
        <v>5004</v>
      </c>
      <c r="D1488" s="25" t="s">
        <v>4312</v>
      </c>
      <c r="E1488" s="25" t="s">
        <v>4131</v>
      </c>
      <c r="F1488" s="26">
        <v>44096</v>
      </c>
      <c r="H1488" s="90">
        <v>-0.199764568606042</v>
      </c>
      <c r="I1488" s="90">
        <v>-2.0339931581475001</v>
      </c>
      <c r="J1488" s="90">
        <v>3.3248052695853398</v>
      </c>
      <c r="K1488" s="97">
        <v>-0.96350366884507799</v>
      </c>
      <c r="L1488" s="90">
        <v>-2.3678215959080302</v>
      </c>
      <c r="M1488" s="90">
        <v>-1.7419233496184501</v>
      </c>
    </row>
    <row r="1489" spans="2:13" x14ac:dyDescent="0.3">
      <c r="B1489" s="27" t="s">
        <v>1485</v>
      </c>
      <c r="C1489" s="62" t="s">
        <v>5005</v>
      </c>
      <c r="D1489" s="25" t="s">
        <v>4312</v>
      </c>
      <c r="E1489" s="25" t="s">
        <v>4132</v>
      </c>
      <c r="F1489" s="26">
        <v>44096</v>
      </c>
      <c r="H1489" s="90">
        <v>-0.19922225201298699</v>
      </c>
      <c r="I1489" s="90">
        <v>-2.0168098508293002</v>
      </c>
      <c r="J1489" s="90">
        <v>3.5333418964000902</v>
      </c>
      <c r="K1489" s="97">
        <v>-0.96134215791607902</v>
      </c>
      <c r="L1489" s="90">
        <v>-2.3560593181173299</v>
      </c>
      <c r="M1489" s="90">
        <v>-1.59864302704591</v>
      </c>
    </row>
    <row r="1490" spans="2:13" x14ac:dyDescent="0.3">
      <c r="B1490" s="27" t="s">
        <v>1486</v>
      </c>
      <c r="C1490" s="62" t="s">
        <v>5006</v>
      </c>
      <c r="D1490" s="25" t="s">
        <v>4312</v>
      </c>
      <c r="E1490" s="25" t="s">
        <v>4133</v>
      </c>
      <c r="F1490" s="26">
        <v>44096</v>
      </c>
      <c r="H1490" s="90">
        <v>-0.19867377677655901</v>
      </c>
      <c r="I1490" s="90">
        <v>-1.9996217783955199</v>
      </c>
      <c r="J1490" s="90">
        <v>3.7422673058245</v>
      </c>
      <c r="K1490" s="97">
        <v>-0.95917008229662304</v>
      </c>
      <c r="L1490" s="90">
        <v>-2.3442688806426299</v>
      </c>
      <c r="M1490" s="90">
        <v>-1.45514124842521</v>
      </c>
    </row>
    <row r="1491" spans="2:13" x14ac:dyDescent="0.3">
      <c r="B1491" s="27" t="s">
        <v>1487</v>
      </c>
      <c r="C1491" s="62" t="s">
        <v>5007</v>
      </c>
      <c r="D1491" s="25" t="s">
        <v>4312</v>
      </c>
      <c r="E1491" s="25" t="s">
        <v>4134</v>
      </c>
      <c r="F1491" s="26">
        <v>44096</v>
      </c>
      <c r="H1491" s="90">
        <v>-0.19812352957160301</v>
      </c>
      <c r="I1491" s="90">
        <v>-1.9824397215416001</v>
      </c>
      <c r="J1491" s="90">
        <v>3.9517602650448702</v>
      </c>
      <c r="K1491" s="97">
        <v>-0.956996578588587</v>
      </c>
      <c r="L1491" s="90">
        <v>-2.3325069907514302</v>
      </c>
      <c r="M1491" s="90">
        <v>-1.31135708797956</v>
      </c>
    </row>
    <row r="1492" spans="2:13" x14ac:dyDescent="0.3">
      <c r="B1492" s="27" t="s">
        <v>1488</v>
      </c>
      <c r="C1492" s="62" t="s">
        <v>5008</v>
      </c>
      <c r="D1492" s="25" t="s">
        <v>4313</v>
      </c>
      <c r="E1492" s="25" t="s">
        <v>4092</v>
      </c>
      <c r="F1492" s="26">
        <v>44096</v>
      </c>
      <c r="H1492" s="90">
        <v>-0.22932616166144701</v>
      </c>
      <c r="I1492" s="90">
        <v>-2.0567894108353402</v>
      </c>
      <c r="J1492" s="90">
        <v>1.91799825715862</v>
      </c>
      <c r="K1492" s="97">
        <v>-0.50162414918304399</v>
      </c>
      <c r="L1492" s="90">
        <v>-2.2996434509877899</v>
      </c>
      <c r="M1492" s="90">
        <v>2.0529314315354E-2</v>
      </c>
    </row>
    <row r="1493" spans="2:13" x14ac:dyDescent="0.3">
      <c r="B1493" s="27" t="s">
        <v>1489</v>
      </c>
      <c r="C1493" s="62" t="s">
        <v>5009</v>
      </c>
      <c r="D1493" s="25" t="s">
        <v>4313</v>
      </c>
      <c r="E1493" s="25" t="s">
        <v>4093</v>
      </c>
      <c r="F1493" s="26">
        <v>44096</v>
      </c>
      <c r="H1493" s="90">
        <v>-0.22654648892057599</v>
      </c>
      <c r="I1493" s="90">
        <v>-1.96931788022994</v>
      </c>
      <c r="J1493" s="90">
        <v>2.9695013337914098</v>
      </c>
      <c r="K1493" s="97">
        <v>-0.49052088725147802</v>
      </c>
      <c r="L1493" s="90">
        <v>-2.2396655058400898</v>
      </c>
      <c r="M1493" s="90">
        <v>0.76541194375749899</v>
      </c>
    </row>
    <row r="1494" spans="2:13" x14ac:dyDescent="0.3">
      <c r="B1494" s="27" t="s">
        <v>1490</v>
      </c>
      <c r="C1494" s="62" t="s">
        <v>5010</v>
      </c>
      <c r="D1494" s="25" t="s">
        <v>4313</v>
      </c>
      <c r="E1494" s="25" t="s">
        <v>4116</v>
      </c>
      <c r="F1494" s="26">
        <v>44096</v>
      </c>
      <c r="H1494" s="90">
        <v>-0.22600018701268701</v>
      </c>
      <c r="I1494" s="90">
        <v>-1.95212969601926</v>
      </c>
      <c r="J1494" s="90">
        <v>3.17738558478595</v>
      </c>
      <c r="K1494" s="97">
        <v>-0.488345619760366</v>
      </c>
      <c r="L1494" s="90">
        <v>-2.22788055380079</v>
      </c>
      <c r="M1494" s="90">
        <v>0.91239951943862296</v>
      </c>
    </row>
    <row r="1495" spans="2:13" x14ac:dyDescent="0.3">
      <c r="B1495" s="27" t="s">
        <v>1491</v>
      </c>
      <c r="C1495" s="62" t="s">
        <v>5011</v>
      </c>
      <c r="D1495" s="25" t="s">
        <v>4313</v>
      </c>
      <c r="E1495" s="25" t="s">
        <v>4102</v>
      </c>
      <c r="F1495" s="26">
        <v>44096</v>
      </c>
      <c r="H1495" s="90">
        <v>-0.230096543782565</v>
      </c>
      <c r="I1495" s="90">
        <v>-2.0808790604860401</v>
      </c>
      <c r="J1495" s="90">
        <v>1.6298548303893801</v>
      </c>
      <c r="K1495" s="97">
        <v>-0.50468598201405301</v>
      </c>
      <c r="L1495" s="90">
        <v>-2.3161682944191901</v>
      </c>
      <c r="M1495" s="90">
        <v>-0.18393290920357699</v>
      </c>
    </row>
    <row r="1496" spans="2:13" x14ac:dyDescent="0.3">
      <c r="B1496" s="27" t="s">
        <v>1492</v>
      </c>
      <c r="C1496" s="62" t="s">
        <v>5012</v>
      </c>
      <c r="D1496" s="25" t="s">
        <v>4313</v>
      </c>
      <c r="E1496" s="25" t="s">
        <v>4128</v>
      </c>
      <c r="F1496" s="26">
        <v>44096</v>
      </c>
      <c r="H1496" s="90">
        <v>-0.229056159241736</v>
      </c>
      <c r="I1496" s="90">
        <v>-2.0481947671214602</v>
      </c>
      <c r="J1496" s="90">
        <v>2.0208624808219602</v>
      </c>
      <c r="K1496" s="97">
        <v>-0.50053435006702796</v>
      </c>
      <c r="L1496" s="90">
        <v>-2.2937602052479602</v>
      </c>
      <c r="M1496" s="90">
        <v>9.3508877762360498E-2</v>
      </c>
    </row>
    <row r="1497" spans="2:13" x14ac:dyDescent="0.3">
      <c r="B1497" s="27" t="s">
        <v>1493</v>
      </c>
      <c r="C1497" s="62" t="s">
        <v>5013</v>
      </c>
      <c r="D1497" s="25" t="s">
        <v>4313</v>
      </c>
      <c r="E1497" s="25" t="s">
        <v>4129</v>
      </c>
      <c r="F1497" s="26">
        <v>44096</v>
      </c>
      <c r="H1497" s="90">
        <v>-0.22579899787160701</v>
      </c>
      <c r="I1497" s="90">
        <v>-1.94594656059053</v>
      </c>
      <c r="J1497" s="90">
        <v>3.2522815452466598</v>
      </c>
      <c r="K1497" s="97">
        <v>-0.48755659254311501</v>
      </c>
      <c r="L1497" s="90">
        <v>-2.2236437364881598</v>
      </c>
      <c r="M1497" s="90">
        <v>0.96534366639389202</v>
      </c>
    </row>
    <row r="1498" spans="2:13" x14ac:dyDescent="0.3">
      <c r="B1498" s="27" t="s">
        <v>1494</v>
      </c>
      <c r="C1498" s="62" t="s">
        <v>5014</v>
      </c>
      <c r="D1498" s="25" t="s">
        <v>4313</v>
      </c>
      <c r="E1498" s="25" t="s">
        <v>4130</v>
      </c>
      <c r="F1498" s="26">
        <v>44096</v>
      </c>
      <c r="H1498" s="90">
        <v>0</v>
      </c>
      <c r="I1498" s="90">
        <v>0</v>
      </c>
      <c r="J1498" s="90">
        <v>0</v>
      </c>
      <c r="K1498" s="97">
        <v>0</v>
      </c>
      <c r="L1498" s="90">
        <v>0</v>
      </c>
      <c r="M1498" s="90">
        <v>0</v>
      </c>
    </row>
    <row r="1499" spans="2:13" x14ac:dyDescent="0.3">
      <c r="B1499" s="27" t="s">
        <v>1495</v>
      </c>
      <c r="C1499" s="62" t="s">
        <v>5015</v>
      </c>
      <c r="D1499" s="25" t="s">
        <v>4313</v>
      </c>
      <c r="E1499" s="25" t="s">
        <v>4108</v>
      </c>
      <c r="F1499" s="26">
        <v>44096</v>
      </c>
      <c r="H1499" s="90">
        <v>0</v>
      </c>
      <c r="I1499" s="90">
        <v>0</v>
      </c>
      <c r="J1499" s="90">
        <v>0</v>
      </c>
      <c r="K1499" s="97">
        <v>0</v>
      </c>
      <c r="L1499" s="90">
        <v>0</v>
      </c>
      <c r="M1499" s="90">
        <v>0</v>
      </c>
    </row>
    <row r="1500" spans="2:13" x14ac:dyDescent="0.3">
      <c r="B1500" s="27" t="s">
        <v>1496</v>
      </c>
      <c r="C1500" s="62" t="s">
        <v>5016</v>
      </c>
      <c r="D1500" s="25" t="s">
        <v>4313</v>
      </c>
      <c r="E1500" s="25" t="s">
        <v>4131</v>
      </c>
      <c r="F1500" s="26">
        <v>44096</v>
      </c>
      <c r="H1500" s="90">
        <v>-0.225999837584823</v>
      </c>
      <c r="I1500" s="90">
        <v>-1.95214574914644</v>
      </c>
      <c r="J1500" s="90">
        <v>3.1773361297382499</v>
      </c>
      <c r="K1500" s="97">
        <v>-0.48834692752279801</v>
      </c>
      <c r="L1500" s="90">
        <v>-2.2278968477621701</v>
      </c>
      <c r="M1500" s="90">
        <v>0.91239387238601899</v>
      </c>
    </row>
    <row r="1501" spans="2:13" x14ac:dyDescent="0.3">
      <c r="B1501" s="27" t="s">
        <v>1497</v>
      </c>
      <c r="C1501" s="62" t="s">
        <v>5017</v>
      </c>
      <c r="D1501" s="25" t="s">
        <v>4313</v>
      </c>
      <c r="E1501" s="25" t="s">
        <v>4132</v>
      </c>
      <c r="F1501" s="26">
        <v>44096</v>
      </c>
      <c r="H1501" s="90">
        <v>-0.22544826151715799</v>
      </c>
      <c r="I1501" s="90">
        <v>-1.9349363409674001</v>
      </c>
      <c r="J1501" s="90">
        <v>3.3855629542813399</v>
      </c>
      <c r="K1501" s="97">
        <v>-0.48616013236824102</v>
      </c>
      <c r="L1501" s="90">
        <v>-2.21609528298359</v>
      </c>
      <c r="M1501" s="90">
        <v>1.0595683868814401</v>
      </c>
    </row>
    <row r="1502" spans="2:13" x14ac:dyDescent="0.3">
      <c r="B1502" s="27" t="s">
        <v>1498</v>
      </c>
      <c r="C1502" s="62" t="s">
        <v>5018</v>
      </c>
      <c r="D1502" s="25" t="s">
        <v>4313</v>
      </c>
      <c r="E1502" s="25" t="s">
        <v>4133</v>
      </c>
      <c r="F1502" s="26">
        <v>44096</v>
      </c>
      <c r="H1502" s="90">
        <v>-0.22490193859994201</v>
      </c>
      <c r="I1502" s="90">
        <v>-1.9177272347406</v>
      </c>
      <c r="J1502" s="90">
        <v>3.59434174806665</v>
      </c>
      <c r="K1502" s="97">
        <v>-0.483981826710078</v>
      </c>
      <c r="L1502" s="90">
        <v>-2.2043061836484399</v>
      </c>
      <c r="M1502" s="90">
        <v>1.2070402004610501</v>
      </c>
    </row>
    <row r="1503" spans="2:13" x14ac:dyDescent="0.3">
      <c r="B1503" s="27" t="s">
        <v>1499</v>
      </c>
      <c r="C1503" s="62" t="s">
        <v>5019</v>
      </c>
      <c r="D1503" s="25" t="s">
        <v>4313</v>
      </c>
      <c r="E1503" s="25" t="s">
        <v>4134</v>
      </c>
      <c r="F1503" s="26">
        <v>44096</v>
      </c>
      <c r="H1503" s="90">
        <v>-0.224357071965642</v>
      </c>
      <c r="I1503" s="90">
        <v>-1.90053206979428</v>
      </c>
      <c r="J1503" s="90">
        <v>3.8033885861295902</v>
      </c>
      <c r="K1503" s="97">
        <v>-0.48180188459809897</v>
      </c>
      <c r="L1503" s="90">
        <v>-2.1925210953668302</v>
      </c>
      <c r="M1503" s="90">
        <v>1.3545978874390101</v>
      </c>
    </row>
    <row r="1504" spans="2:13" x14ac:dyDescent="0.3">
      <c r="B1504" s="27" t="s">
        <v>1500</v>
      </c>
      <c r="C1504" s="62" t="s">
        <v>5020</v>
      </c>
      <c r="D1504" s="25" t="s">
        <v>4314</v>
      </c>
      <c r="E1504" s="25" t="s">
        <v>4092</v>
      </c>
      <c r="F1504" s="26">
        <v>44096</v>
      </c>
      <c r="H1504" s="90">
        <v>-0.20311847210905401</v>
      </c>
      <c r="I1504" s="90">
        <v>-1.57940662857072</v>
      </c>
      <c r="J1504" s="90">
        <v>-3.09633037431922E-2</v>
      </c>
      <c r="K1504" s="97">
        <v>-0.385913119953329</v>
      </c>
      <c r="L1504" s="90">
        <v>-2.0515404185971402</v>
      </c>
      <c r="M1504" s="90">
        <v>1.1313481260003799</v>
      </c>
    </row>
    <row r="1505" spans="2:13" x14ac:dyDescent="0.3">
      <c r="B1505" s="27" t="s">
        <v>1501</v>
      </c>
      <c r="C1505" s="62" t="s">
        <v>5021</v>
      </c>
      <c r="D1505" s="25" t="s">
        <v>4314</v>
      </c>
      <c r="E1505" s="25" t="s">
        <v>4093</v>
      </c>
      <c r="F1505" s="26">
        <v>44096</v>
      </c>
      <c r="H1505" s="90">
        <v>-0.20033607925142899</v>
      </c>
      <c r="I1505" s="90">
        <v>-1.49153928687156</v>
      </c>
      <c r="J1505" s="90">
        <v>1.0004602194385399</v>
      </c>
      <c r="K1505" s="97">
        <v>-0.37481139306692102</v>
      </c>
      <c r="L1505" s="90">
        <v>-1.9914333908673101</v>
      </c>
      <c r="M1505" s="90">
        <v>1.8844560034267499</v>
      </c>
    </row>
    <row r="1506" spans="2:13" x14ac:dyDescent="0.3">
      <c r="B1506" s="27" t="s">
        <v>1502</v>
      </c>
      <c r="C1506" s="62" t="s">
        <v>5022</v>
      </c>
      <c r="D1506" s="25" t="s">
        <v>4314</v>
      </c>
      <c r="E1506" s="25" t="s">
        <v>4116</v>
      </c>
      <c r="F1506" s="26">
        <v>44096</v>
      </c>
      <c r="H1506" s="90">
        <v>-0.19978636983069001</v>
      </c>
      <c r="I1506" s="90">
        <v>-1.4742714977728599</v>
      </c>
      <c r="J1506" s="90">
        <v>1.20429929502279</v>
      </c>
      <c r="K1506" s="97">
        <v>-0.37261610914356402</v>
      </c>
      <c r="L1506" s="90">
        <v>-1.97961508547451</v>
      </c>
      <c r="M1506" s="90">
        <v>2.0330749115601101</v>
      </c>
    </row>
    <row r="1507" spans="2:13" x14ac:dyDescent="0.3">
      <c r="B1507" s="27" t="s">
        <v>1503</v>
      </c>
      <c r="C1507" s="62" t="s">
        <v>5023</v>
      </c>
      <c r="D1507" s="25" t="s">
        <v>4314</v>
      </c>
      <c r="E1507" s="25" t="s">
        <v>4102</v>
      </c>
      <c r="F1507" s="26">
        <v>44096</v>
      </c>
      <c r="H1507" s="90">
        <v>-0.20388461762195201</v>
      </c>
      <c r="I1507" s="90">
        <v>-1.6036573090787001</v>
      </c>
      <c r="J1507" s="90">
        <v>-0.31355183209598197</v>
      </c>
      <c r="K1507" s="97">
        <v>-0.38898684088053398</v>
      </c>
      <c r="L1507" s="90">
        <v>-2.0681332340245699</v>
      </c>
      <c r="M1507" s="90">
        <v>0.92462832744786305</v>
      </c>
    </row>
    <row r="1508" spans="2:13" x14ac:dyDescent="0.3">
      <c r="B1508" s="27" t="s">
        <v>1504</v>
      </c>
      <c r="C1508" s="62" t="s">
        <v>5024</v>
      </c>
      <c r="D1508" s="25" t="s">
        <v>4314</v>
      </c>
      <c r="E1508" s="25" t="s">
        <v>4128</v>
      </c>
      <c r="F1508" s="26">
        <v>44096</v>
      </c>
      <c r="H1508" s="90">
        <v>-0.202846694628533</v>
      </c>
      <c r="I1508" s="90">
        <v>-1.57081833922348</v>
      </c>
      <c r="J1508" s="90">
        <v>6.9927282493154094E-2</v>
      </c>
      <c r="K1508" s="97">
        <v>-0.38482581430798701</v>
      </c>
      <c r="L1508" s="90">
        <v>-2.0456576316974</v>
      </c>
      <c r="M1508" s="90">
        <v>1.2051123345372601</v>
      </c>
    </row>
    <row r="1509" spans="2:13" x14ac:dyDescent="0.3">
      <c r="B1509" s="27" t="s">
        <v>1505</v>
      </c>
      <c r="C1509" s="62" t="s">
        <v>5025</v>
      </c>
      <c r="D1509" s="25" t="s">
        <v>4314</v>
      </c>
      <c r="E1509" s="25" t="s">
        <v>4129</v>
      </c>
      <c r="F1509" s="26">
        <v>44096</v>
      </c>
      <c r="H1509" s="90">
        <v>-0.19959392393502601</v>
      </c>
      <c r="I1509" s="90">
        <v>-1.46805664226122</v>
      </c>
      <c r="J1509" s="90">
        <v>1.27774235497782</v>
      </c>
      <c r="K1509" s="97">
        <v>-0.371835932855902</v>
      </c>
      <c r="L1509" s="90">
        <v>-1.97537236326752</v>
      </c>
      <c r="M1509" s="90">
        <v>2.0865776370556</v>
      </c>
    </row>
    <row r="1510" spans="2:13" x14ac:dyDescent="0.3">
      <c r="B1510" s="27" t="s">
        <v>1506</v>
      </c>
      <c r="C1510" s="62" t="s">
        <v>5026</v>
      </c>
      <c r="D1510" s="25" t="s">
        <v>4314</v>
      </c>
      <c r="E1510" s="25" t="s">
        <v>4130</v>
      </c>
      <c r="F1510" s="26">
        <v>44096</v>
      </c>
      <c r="H1510" s="90">
        <v>0</v>
      </c>
      <c r="I1510" s="90">
        <v>0.38747383259760698</v>
      </c>
      <c r="J1510" s="90">
        <v>0.45076676397002302</v>
      </c>
      <c r="K1510" s="97">
        <v>0</v>
      </c>
      <c r="L1510" s="90">
        <v>-0.13697971162400799</v>
      </c>
      <c r="M1510" s="90">
        <v>4.3884798322324103</v>
      </c>
    </row>
    <row r="1511" spans="2:13" x14ac:dyDescent="0.3">
      <c r="B1511" s="27" t="s">
        <v>1507</v>
      </c>
      <c r="C1511" s="62" t="s">
        <v>5027</v>
      </c>
      <c r="D1511" s="25" t="s">
        <v>4314</v>
      </c>
      <c r="E1511" s="25" t="s">
        <v>4131</v>
      </c>
      <c r="F1511" s="26">
        <v>44096</v>
      </c>
      <c r="H1511" s="90">
        <v>-0.199787397014006</v>
      </c>
      <c r="I1511" s="90">
        <v>-1.47426415123846</v>
      </c>
      <c r="J1511" s="90">
        <v>1.20428452046326</v>
      </c>
      <c r="K1511" s="97">
        <v>-0.37262279574861201</v>
      </c>
      <c r="L1511" s="90">
        <v>-1.9796129448877799</v>
      </c>
      <c r="M1511" s="90">
        <v>2.0330179222583</v>
      </c>
    </row>
    <row r="1512" spans="2:13" x14ac:dyDescent="0.3">
      <c r="B1512" s="27" t="s">
        <v>1508</v>
      </c>
      <c r="C1512" s="62" t="s">
        <v>5028</v>
      </c>
      <c r="D1512" s="25" t="s">
        <v>4314</v>
      </c>
      <c r="E1512" s="25" t="s">
        <v>4132</v>
      </c>
      <c r="F1512" s="26">
        <v>44096</v>
      </c>
      <c r="H1512" s="90">
        <v>-0.19924258367609601</v>
      </c>
      <c r="I1512" s="90">
        <v>-1.45700359980765</v>
      </c>
      <c r="J1512" s="90">
        <v>1.4086062552451</v>
      </c>
      <c r="K1512" s="97">
        <v>-0.37043793490738602</v>
      </c>
      <c r="L1512" s="90">
        <v>-1.9678126756844001</v>
      </c>
      <c r="M1512" s="90">
        <v>2.1819081206558599</v>
      </c>
    </row>
    <row r="1513" spans="2:13" x14ac:dyDescent="0.3">
      <c r="B1513" s="27" t="s">
        <v>1509</v>
      </c>
      <c r="C1513" s="62" t="s">
        <v>5029</v>
      </c>
      <c r="D1513" s="25" t="s">
        <v>4314</v>
      </c>
      <c r="E1513" s="25" t="s">
        <v>4133</v>
      </c>
      <c r="F1513" s="26">
        <v>44096</v>
      </c>
      <c r="H1513" s="90">
        <v>-0.19869439556714499</v>
      </c>
      <c r="I1513" s="90">
        <v>-1.43973314661707</v>
      </c>
      <c r="J1513" s="90">
        <v>1.6132391127030099</v>
      </c>
      <c r="K1513" s="97">
        <v>-0.36825554889219297</v>
      </c>
      <c r="L1513" s="90">
        <v>-1.9559946180379499</v>
      </c>
      <c r="M1513" s="90">
        <v>2.3309022464672999</v>
      </c>
    </row>
    <row r="1514" spans="2:13" x14ac:dyDescent="0.3">
      <c r="B1514" s="27" t="s">
        <v>1510</v>
      </c>
      <c r="C1514" s="62" t="s">
        <v>5030</v>
      </c>
      <c r="D1514" s="25" t="s">
        <v>4314</v>
      </c>
      <c r="E1514" s="25" t="s">
        <v>4134</v>
      </c>
      <c r="F1514" s="26">
        <v>44096</v>
      </c>
      <c r="H1514" s="90">
        <v>-0.19814790830423601</v>
      </c>
      <c r="I1514" s="90">
        <v>-1.4224451838345</v>
      </c>
      <c r="J1514" s="90">
        <v>1.81840602854209</v>
      </c>
      <c r="K1514" s="97">
        <v>-0.36606992289307499</v>
      </c>
      <c r="L1514" s="90">
        <v>-1.9441728934907601</v>
      </c>
      <c r="M1514" s="90">
        <v>2.4802514337352499</v>
      </c>
    </row>
    <row r="1515" spans="2:13" x14ac:dyDescent="0.3">
      <c r="B1515" s="27" t="s">
        <v>1511</v>
      </c>
      <c r="C1515" s="62" t="s">
        <v>5031</v>
      </c>
      <c r="D1515" s="25" t="s">
        <v>4315</v>
      </c>
      <c r="E1515" s="25" t="s">
        <v>4160</v>
      </c>
      <c r="F1515" s="26">
        <v>44096</v>
      </c>
      <c r="H1515" s="90">
        <v>-0.22507407466036999</v>
      </c>
      <c r="I1515" s="90">
        <v>-0.83772126736221297</v>
      </c>
      <c r="J1515" s="90">
        <v>1.6792624232039099</v>
      </c>
      <c r="K1515" s="97">
        <v>-0.46588590394094398</v>
      </c>
      <c r="L1515" s="90">
        <v>-1.0813498157404</v>
      </c>
      <c r="M1515" s="90">
        <v>0.25775857193366403</v>
      </c>
    </row>
    <row r="1516" spans="2:13" x14ac:dyDescent="0.3">
      <c r="B1516" s="27" t="s">
        <v>1512</v>
      </c>
      <c r="C1516" s="62" t="s">
        <v>5032</v>
      </c>
      <c r="D1516" s="25" t="s">
        <v>4315</v>
      </c>
      <c r="E1516" s="25" t="s">
        <v>4088</v>
      </c>
      <c r="F1516" s="26">
        <v>44096</v>
      </c>
      <c r="H1516" s="90">
        <v>-0.22316393287837899</v>
      </c>
      <c r="I1516" s="90">
        <v>-0.79056896902329798</v>
      </c>
      <c r="J1516" s="90">
        <v>2.1490975877895799</v>
      </c>
      <c r="K1516" s="97">
        <v>-0.458269552291313</v>
      </c>
      <c r="L1516" s="90">
        <v>-1.04647757589191</v>
      </c>
      <c r="M1516" s="90">
        <v>0.59444367507239804</v>
      </c>
    </row>
    <row r="1517" spans="2:13" x14ac:dyDescent="0.3">
      <c r="B1517" s="27" t="s">
        <v>1513</v>
      </c>
      <c r="C1517" s="62" t="s">
        <v>5033</v>
      </c>
      <c r="D1517" s="25" t="s">
        <v>4315</v>
      </c>
      <c r="E1517" s="25" t="s">
        <v>4159</v>
      </c>
      <c r="F1517" s="26">
        <v>44096</v>
      </c>
      <c r="H1517" s="90">
        <v>0</v>
      </c>
      <c r="I1517" s="90">
        <v>0</v>
      </c>
      <c r="J1517" s="90">
        <v>0</v>
      </c>
      <c r="K1517" s="97">
        <v>0</v>
      </c>
      <c r="L1517" s="90">
        <v>0</v>
      </c>
      <c r="M1517" s="90">
        <v>0</v>
      </c>
    </row>
    <row r="1518" spans="2:13" x14ac:dyDescent="0.3">
      <c r="B1518" s="27" t="s">
        <v>1514</v>
      </c>
      <c r="C1518" s="62" t="s">
        <v>5034</v>
      </c>
      <c r="D1518" s="25" t="s">
        <v>4315</v>
      </c>
      <c r="E1518" s="25" t="s">
        <v>4125</v>
      </c>
      <c r="F1518" s="26">
        <v>44096</v>
      </c>
      <c r="H1518" s="90">
        <v>-0.22357044526870601</v>
      </c>
      <c r="I1518" s="90">
        <v>-0.80628733048797596</v>
      </c>
      <c r="J1518" s="90">
        <v>1.94540294360195</v>
      </c>
      <c r="K1518" s="97">
        <v>-0.45989753853064003</v>
      </c>
      <c r="L1518" s="90">
        <v>-1.05675224913284</v>
      </c>
      <c r="M1518" s="90">
        <v>0.44997862205491401</v>
      </c>
    </row>
    <row r="1519" spans="2:13" x14ac:dyDescent="0.3">
      <c r="B1519" s="27" t="s">
        <v>1515</v>
      </c>
      <c r="C1519" s="62" t="s">
        <v>5035</v>
      </c>
      <c r="D1519" s="25" t="s">
        <v>4315</v>
      </c>
      <c r="E1519" s="25" t="s">
        <v>4126</v>
      </c>
      <c r="F1519" s="26">
        <v>44096</v>
      </c>
      <c r="H1519" s="90">
        <v>-0.22575355460503499</v>
      </c>
      <c r="I1519" s="90">
        <v>-0.88647867423787796</v>
      </c>
      <c r="J1519" s="90">
        <v>0.93132319871074298</v>
      </c>
      <c r="K1519" s="97">
        <v>-0.46859840285833299</v>
      </c>
      <c r="L1519" s="90">
        <v>-1.1097222616626801</v>
      </c>
      <c r="M1519" s="90">
        <v>-0.27091341917184802</v>
      </c>
    </row>
    <row r="1520" spans="2:13" x14ac:dyDescent="0.3">
      <c r="B1520" s="27" t="s">
        <v>1516</v>
      </c>
      <c r="C1520" s="62" t="s">
        <v>5036</v>
      </c>
      <c r="D1520" s="25" t="s">
        <v>4315</v>
      </c>
      <c r="E1520" s="25" t="s">
        <v>4127</v>
      </c>
      <c r="F1520" s="26">
        <v>44096</v>
      </c>
      <c r="H1520" s="90">
        <v>0</v>
      </c>
      <c r="I1520" s="90">
        <v>0</v>
      </c>
      <c r="J1520" s="90">
        <v>0</v>
      </c>
      <c r="K1520" s="97">
        <v>0</v>
      </c>
      <c r="L1520" s="90">
        <v>0</v>
      </c>
      <c r="M1520" s="90">
        <v>0</v>
      </c>
    </row>
    <row r="1521" spans="2:13" x14ac:dyDescent="0.3">
      <c r="B1521" s="27" t="s">
        <v>1517</v>
      </c>
      <c r="C1521" s="62" t="s">
        <v>5037</v>
      </c>
      <c r="D1521" s="25" t="s">
        <v>4316</v>
      </c>
      <c r="E1521" s="25" t="s">
        <v>4160</v>
      </c>
      <c r="F1521" s="26">
        <v>44096</v>
      </c>
      <c r="H1521" s="90">
        <v>-0.313582762646547</v>
      </c>
      <c r="I1521" s="90">
        <v>-2.23658547820378</v>
      </c>
      <c r="J1521" s="90">
        <v>2.5448470951232598</v>
      </c>
      <c r="K1521" s="97">
        <v>-0.951460161650175</v>
      </c>
      <c r="L1521" s="90">
        <v>-2.0847865224823199</v>
      </c>
      <c r="M1521" s="90">
        <v>-1.77665243154479</v>
      </c>
    </row>
    <row r="1522" spans="2:13" x14ac:dyDescent="0.3">
      <c r="B1522" s="27" t="s">
        <v>1518</v>
      </c>
      <c r="C1522" s="62" t="s">
        <v>5038</v>
      </c>
      <c r="D1522" s="25" t="s">
        <v>4316</v>
      </c>
      <c r="E1522" s="25" t="s">
        <v>4088</v>
      </c>
      <c r="F1522" s="26">
        <v>44096</v>
      </c>
      <c r="H1522" s="90">
        <v>-0.31113762042878101</v>
      </c>
      <c r="I1522" s="90">
        <v>-2.1542832611885401</v>
      </c>
      <c r="J1522" s="90">
        <v>3.5785337744528101</v>
      </c>
      <c r="K1522" s="97">
        <v>-0.94172327044361703</v>
      </c>
      <c r="L1522" s="90">
        <v>-2.0291267829634299</v>
      </c>
      <c r="M1522" s="90">
        <v>-1.06340408547112</v>
      </c>
    </row>
    <row r="1523" spans="2:13" x14ac:dyDescent="0.3">
      <c r="B1523" s="27" t="s">
        <v>1519</v>
      </c>
      <c r="C1523" s="62" t="s">
        <v>5039</v>
      </c>
      <c r="D1523" s="25" t="s">
        <v>4316</v>
      </c>
      <c r="E1523" s="25" t="s">
        <v>4159</v>
      </c>
      <c r="F1523" s="26">
        <v>44096</v>
      </c>
      <c r="H1523" s="90">
        <v>0</v>
      </c>
      <c r="I1523" s="90">
        <v>0</v>
      </c>
      <c r="J1523" s="90">
        <v>0</v>
      </c>
      <c r="K1523" s="97">
        <v>0</v>
      </c>
      <c r="L1523" s="90">
        <v>0</v>
      </c>
      <c r="M1523" s="90">
        <v>0</v>
      </c>
    </row>
    <row r="1524" spans="2:13" x14ac:dyDescent="0.3">
      <c r="B1524" s="27" t="s">
        <v>1520</v>
      </c>
      <c r="C1524" s="62" t="s">
        <v>5040</v>
      </c>
      <c r="D1524" s="25" t="s">
        <v>4316</v>
      </c>
      <c r="E1524" s="25" t="s">
        <v>4125</v>
      </c>
      <c r="F1524" s="26">
        <v>44096</v>
      </c>
      <c r="H1524" s="90">
        <v>-0.31180783316813199</v>
      </c>
      <c r="I1524" s="90">
        <v>-2.1756612825811299</v>
      </c>
      <c r="J1524" s="90">
        <v>3.3182991515786902</v>
      </c>
      <c r="K1524" s="97">
        <v>-0.94442192976202899</v>
      </c>
      <c r="L1524" s="90">
        <v>-2.04384324415514</v>
      </c>
      <c r="M1524" s="90">
        <v>-1.2430020714418799</v>
      </c>
    </row>
    <row r="1525" spans="2:13" x14ac:dyDescent="0.3">
      <c r="B1525" s="27" t="s">
        <v>1521</v>
      </c>
      <c r="C1525" s="62" t="s">
        <v>5041</v>
      </c>
      <c r="D1525" s="25" t="s">
        <v>4316</v>
      </c>
      <c r="E1525" s="25" t="s">
        <v>4126</v>
      </c>
      <c r="F1525" s="26">
        <v>44096</v>
      </c>
      <c r="H1525" s="90">
        <v>-0.31576845722156599</v>
      </c>
      <c r="I1525" s="90">
        <v>-2.3156292427302101</v>
      </c>
      <c r="J1525" s="90">
        <v>1.52476785515319</v>
      </c>
      <c r="K1525" s="97">
        <v>-0.96012540716401396</v>
      </c>
      <c r="L1525" s="90">
        <v>-2.1372170560425698</v>
      </c>
      <c r="M1525" s="90">
        <v>-2.48158068907287</v>
      </c>
    </row>
    <row r="1526" spans="2:13" x14ac:dyDescent="0.3">
      <c r="B1526" s="27" t="s">
        <v>1522</v>
      </c>
      <c r="C1526" s="62" t="s">
        <v>5042</v>
      </c>
      <c r="D1526" s="25" t="s">
        <v>4316</v>
      </c>
      <c r="E1526" s="25" t="s">
        <v>4127</v>
      </c>
      <c r="F1526" s="26">
        <v>44096</v>
      </c>
      <c r="H1526" s="90">
        <v>0</v>
      </c>
      <c r="I1526" s="90">
        <v>0</v>
      </c>
      <c r="J1526" s="90">
        <v>0</v>
      </c>
      <c r="K1526" s="97">
        <v>0</v>
      </c>
      <c r="L1526" s="90">
        <v>0</v>
      </c>
      <c r="M1526" s="90">
        <v>0</v>
      </c>
    </row>
    <row r="1527" spans="2:13" x14ac:dyDescent="0.3">
      <c r="B1527" s="27" t="s">
        <v>1523</v>
      </c>
      <c r="C1527" s="62" t="s">
        <v>5043</v>
      </c>
      <c r="D1527" s="25" t="s">
        <v>4317</v>
      </c>
      <c r="E1527" s="25" t="s">
        <v>4160</v>
      </c>
      <c r="F1527" s="26">
        <v>44096</v>
      </c>
      <c r="H1527" s="90">
        <v>-0.284322314655583</v>
      </c>
      <c r="I1527" s="90">
        <v>-3.31253442518573</v>
      </c>
      <c r="J1527" s="90">
        <v>5.0524897889772502</v>
      </c>
      <c r="K1527" s="97">
        <v>-1.3542821718147</v>
      </c>
      <c r="L1527" s="90">
        <v>-3.0844574185721298</v>
      </c>
      <c r="M1527" s="90">
        <v>-2.7750481606744901</v>
      </c>
    </row>
    <row r="1528" spans="2:13" x14ac:dyDescent="0.3">
      <c r="B1528" s="27" t="s">
        <v>1524</v>
      </c>
      <c r="C1528" s="62" t="s">
        <v>5044</v>
      </c>
      <c r="D1528" s="25" t="s">
        <v>4317</v>
      </c>
      <c r="E1528" s="25" t="s">
        <v>4088</v>
      </c>
      <c r="F1528" s="26">
        <v>44096</v>
      </c>
      <c r="H1528" s="90">
        <v>-0.28214254480189999</v>
      </c>
      <c r="I1528" s="90">
        <v>-3.2448822044898402</v>
      </c>
      <c r="J1528" s="90">
        <v>5.9015925891799297</v>
      </c>
      <c r="K1528" s="97">
        <v>-1.3456581140417301</v>
      </c>
      <c r="L1528" s="90">
        <v>-3.0378404109797001</v>
      </c>
      <c r="M1528" s="90">
        <v>-2.20809271731923</v>
      </c>
    </row>
    <row r="1529" spans="2:13" x14ac:dyDescent="0.3">
      <c r="B1529" s="27" t="s">
        <v>1525</v>
      </c>
      <c r="C1529" s="62" t="s">
        <v>5045</v>
      </c>
      <c r="D1529" s="25" t="s">
        <v>4317</v>
      </c>
      <c r="E1529" s="25" t="s">
        <v>4159</v>
      </c>
      <c r="F1529" s="26">
        <v>44096</v>
      </c>
      <c r="H1529" s="90">
        <v>0</v>
      </c>
      <c r="I1529" s="90">
        <v>0</v>
      </c>
      <c r="J1529" s="90">
        <v>0</v>
      </c>
      <c r="K1529" s="97">
        <v>0</v>
      </c>
      <c r="L1529" s="90">
        <v>0</v>
      </c>
      <c r="M1529" s="90">
        <v>0</v>
      </c>
    </row>
    <row r="1530" spans="2:13" x14ac:dyDescent="0.3">
      <c r="B1530" s="27" t="s">
        <v>1526</v>
      </c>
      <c r="C1530" s="62" t="s">
        <v>5046</v>
      </c>
      <c r="D1530" s="25" t="s">
        <v>4317</v>
      </c>
      <c r="E1530" s="25" t="s">
        <v>4125</v>
      </c>
      <c r="F1530" s="26">
        <v>44096</v>
      </c>
      <c r="H1530" s="90">
        <v>-0.28268772948649701</v>
      </c>
      <c r="I1530" s="90">
        <v>-3.2670831968971501</v>
      </c>
      <c r="J1530" s="90">
        <v>5.5858401226942096</v>
      </c>
      <c r="K1530" s="97">
        <v>-1.3478103140187201</v>
      </c>
      <c r="L1530" s="90">
        <v>-3.0521435273840298</v>
      </c>
      <c r="M1530" s="90">
        <v>-2.4178848546398499</v>
      </c>
    </row>
    <row r="1531" spans="2:13" x14ac:dyDescent="0.3">
      <c r="B1531" s="27" t="s">
        <v>1527</v>
      </c>
      <c r="C1531" s="62" t="s">
        <v>5047</v>
      </c>
      <c r="D1531" s="25" t="s">
        <v>4317</v>
      </c>
      <c r="E1531" s="25" t="s">
        <v>4126</v>
      </c>
      <c r="F1531" s="26">
        <v>44096</v>
      </c>
      <c r="H1531" s="90">
        <v>-0.28799977899325302</v>
      </c>
      <c r="I1531" s="90">
        <v>-3.46089725117054</v>
      </c>
      <c r="J1531" s="90">
        <v>2.9812572789524001</v>
      </c>
      <c r="K1531" s="97">
        <v>-1.36883467785083</v>
      </c>
      <c r="L1531" s="90">
        <v>-3.18027508437808</v>
      </c>
      <c r="M1531" s="90">
        <v>-4.1577340587537002</v>
      </c>
    </row>
    <row r="1532" spans="2:13" x14ac:dyDescent="0.3">
      <c r="B1532" s="27" t="s">
        <v>1528</v>
      </c>
      <c r="C1532" s="62" t="s">
        <v>5048</v>
      </c>
      <c r="D1532" s="25" t="s">
        <v>4317</v>
      </c>
      <c r="E1532" s="25" t="s">
        <v>4127</v>
      </c>
      <c r="F1532" s="26">
        <v>44096</v>
      </c>
      <c r="H1532" s="90">
        <v>0</v>
      </c>
      <c r="I1532" s="90">
        <v>0</v>
      </c>
      <c r="J1532" s="90">
        <v>0</v>
      </c>
      <c r="K1532" s="97">
        <v>0</v>
      </c>
      <c r="L1532" s="90">
        <v>0</v>
      </c>
      <c r="M1532" s="90">
        <v>0</v>
      </c>
    </row>
    <row r="1533" spans="2:13" x14ac:dyDescent="0.3">
      <c r="B1533" s="27" t="s">
        <v>1529</v>
      </c>
      <c r="C1533" s="62" t="s">
        <v>5049</v>
      </c>
      <c r="D1533" s="25" t="s">
        <v>4318</v>
      </c>
      <c r="E1533" s="25" t="s">
        <v>4088</v>
      </c>
      <c r="F1533" s="26">
        <v>44096</v>
      </c>
      <c r="H1533" s="90">
        <v>-5.29721321072429E-2</v>
      </c>
      <c r="I1533" s="90">
        <v>-3.4489639914681902</v>
      </c>
      <c r="J1533" s="90">
        <v>1.5551088878055499</v>
      </c>
      <c r="K1533" s="97">
        <v>-1.11649586569911</v>
      </c>
      <c r="L1533" s="90">
        <v>-2.8546029554490802</v>
      </c>
      <c r="M1533" s="90">
        <v>-4.6702303803613203</v>
      </c>
    </row>
    <row r="1534" spans="2:13" x14ac:dyDescent="0.3">
      <c r="B1534" s="27" t="s">
        <v>1530</v>
      </c>
      <c r="C1534" s="62" t="s">
        <v>5050</v>
      </c>
      <c r="D1534" s="25" t="s">
        <v>4318</v>
      </c>
      <c r="E1534" s="25" t="s">
        <v>4197</v>
      </c>
      <c r="F1534" s="26">
        <v>44096</v>
      </c>
      <c r="H1534" s="90">
        <v>-4.8596827764413299E-2</v>
      </c>
      <c r="I1534" s="90">
        <v>-3.3137966029244099</v>
      </c>
      <c r="J1534" s="90"/>
      <c r="K1534" s="97">
        <v>-1.09918707557881</v>
      </c>
      <c r="L1534" s="90">
        <v>-2.7611135144979899</v>
      </c>
      <c r="M1534" s="90"/>
    </row>
    <row r="1535" spans="2:13" x14ac:dyDescent="0.3">
      <c r="B1535" s="27" t="s">
        <v>1531</v>
      </c>
      <c r="C1535" s="62" t="s">
        <v>5051</v>
      </c>
      <c r="D1535" s="25" t="s">
        <v>4318</v>
      </c>
      <c r="E1535" s="25" t="s">
        <v>4089</v>
      </c>
      <c r="F1535" s="26">
        <v>44096</v>
      </c>
      <c r="H1535" s="90">
        <v>-5.7065267719735899E-2</v>
      </c>
      <c r="I1535" s="90">
        <v>-3.5755150851400699</v>
      </c>
      <c r="J1535" s="90">
        <v>3.35935152179445E-2</v>
      </c>
      <c r="K1535" s="97">
        <v>-1.1326979155455801</v>
      </c>
      <c r="L1535" s="90">
        <v>-2.9421598367662201</v>
      </c>
      <c r="M1535" s="90">
        <v>-5.7039937638401197</v>
      </c>
    </row>
    <row r="1536" spans="2:13" x14ac:dyDescent="0.3">
      <c r="B1536" s="27" t="s">
        <v>1532</v>
      </c>
      <c r="C1536" s="62" t="s">
        <v>5052</v>
      </c>
      <c r="D1536" s="25" t="s">
        <v>4318</v>
      </c>
      <c r="E1536" s="25" t="s">
        <v>4090</v>
      </c>
      <c r="F1536" s="26">
        <v>44096</v>
      </c>
      <c r="H1536" s="90">
        <v>-5.5020923264237402E-2</v>
      </c>
      <c r="I1536" s="90">
        <v>-3.5122568287988498</v>
      </c>
      <c r="J1536" s="90">
        <v>0.79144777264445998</v>
      </c>
      <c r="K1536" s="97">
        <v>-1.1246018193560301</v>
      </c>
      <c r="L1536" s="90">
        <v>-2.8983884219996998</v>
      </c>
      <c r="M1536" s="90">
        <v>-5.1885475431845398</v>
      </c>
    </row>
    <row r="1537" spans="2:13" x14ac:dyDescent="0.3">
      <c r="B1537" s="27" t="s">
        <v>1533</v>
      </c>
      <c r="C1537" s="62" t="s">
        <v>5053</v>
      </c>
      <c r="D1537" s="25" t="s">
        <v>4318</v>
      </c>
      <c r="E1537" s="25" t="s">
        <v>4185</v>
      </c>
      <c r="F1537" s="26">
        <v>44096</v>
      </c>
      <c r="H1537" s="90">
        <v>-5.2973791389376898E-2</v>
      </c>
      <c r="I1537" s="90">
        <v>-3.4489645177927701</v>
      </c>
      <c r="J1537" s="90">
        <v>1.5550331239865001</v>
      </c>
      <c r="K1537" s="97">
        <v>-1.1164982176524101</v>
      </c>
      <c r="L1537" s="90">
        <v>-2.85461071662212</v>
      </c>
      <c r="M1537" s="90">
        <v>-4.6703219315531896</v>
      </c>
    </row>
    <row r="1538" spans="2:13" x14ac:dyDescent="0.3">
      <c r="B1538" s="27" t="s">
        <v>1534</v>
      </c>
      <c r="C1538" s="62" t="s">
        <v>5054</v>
      </c>
      <c r="D1538" s="25" t="s">
        <v>4318</v>
      </c>
      <c r="E1538" s="25" t="s">
        <v>4186</v>
      </c>
      <c r="F1538" s="26">
        <v>44096</v>
      </c>
      <c r="H1538" s="90">
        <v>-5.16036488079408E-2</v>
      </c>
      <c r="I1538" s="90">
        <v>-3.40671966378068</v>
      </c>
      <c r="J1538" s="90">
        <v>2.0672211623605099</v>
      </c>
      <c r="K1538" s="97">
        <v>-1.1110826750155001</v>
      </c>
      <c r="L1538" s="90">
        <v>-2.8253893566216002</v>
      </c>
      <c r="M1538" s="90">
        <v>-4.3232211390204602</v>
      </c>
    </row>
    <row r="1539" spans="2:13" x14ac:dyDescent="0.3">
      <c r="B1539" s="27" t="s">
        <v>1535</v>
      </c>
      <c r="C1539" s="62" t="s">
        <v>5055</v>
      </c>
      <c r="D1539" s="25" t="s">
        <v>4318</v>
      </c>
      <c r="E1539" s="25" t="s">
        <v>4187</v>
      </c>
      <c r="F1539" s="26">
        <v>44096</v>
      </c>
      <c r="H1539" s="90">
        <v>-5.0755501524690799E-2</v>
      </c>
      <c r="I1539" s="90">
        <v>-3.38056776136</v>
      </c>
      <c r="J1539" s="90">
        <v>2.3861773963289998</v>
      </c>
      <c r="K1539" s="97">
        <v>-1.10773485712343</v>
      </c>
      <c r="L1539" s="90">
        <v>-2.8072870980395201</v>
      </c>
      <c r="M1539" s="90">
        <v>-4.1074298847015598</v>
      </c>
    </row>
    <row r="1540" spans="2:13" x14ac:dyDescent="0.3">
      <c r="B1540" s="27" t="s">
        <v>1536</v>
      </c>
      <c r="C1540" s="62" t="s">
        <v>5056</v>
      </c>
      <c r="D1540" s="25" t="s">
        <v>4318</v>
      </c>
      <c r="E1540" s="25" t="s">
        <v>4091</v>
      </c>
      <c r="F1540" s="26">
        <v>44096</v>
      </c>
      <c r="H1540" s="90">
        <v>0</v>
      </c>
      <c r="I1540" s="90">
        <v>0</v>
      </c>
      <c r="J1540" s="90">
        <v>0.23196624442789501</v>
      </c>
      <c r="K1540" s="97">
        <v>0</v>
      </c>
      <c r="L1540" s="90">
        <v>0</v>
      </c>
      <c r="M1540" s="90">
        <v>0.23196624442789501</v>
      </c>
    </row>
    <row r="1541" spans="2:13" x14ac:dyDescent="0.3">
      <c r="B1541" s="27" t="s">
        <v>1537</v>
      </c>
      <c r="C1541" s="62" t="s">
        <v>5057</v>
      </c>
      <c r="D1541" s="25" t="s">
        <v>4318</v>
      </c>
      <c r="E1541" s="25" t="s">
        <v>4180</v>
      </c>
      <c r="F1541" s="26">
        <v>44096</v>
      </c>
      <c r="H1541" s="90">
        <v>-5.0240826749359299E-2</v>
      </c>
      <c r="I1541" s="90">
        <v>-3.3645270751549101</v>
      </c>
      <c r="J1541" s="90">
        <v>2.5820765804382999</v>
      </c>
      <c r="K1541" s="97">
        <v>-1.10569043972646</v>
      </c>
      <c r="L1541" s="90">
        <v>-2.7962009429757</v>
      </c>
      <c r="M1541" s="90">
        <v>-3.9749186924382198</v>
      </c>
    </row>
    <row r="1542" spans="2:13" x14ac:dyDescent="0.3">
      <c r="B1542" s="27" t="s">
        <v>1538</v>
      </c>
      <c r="C1542" s="62" t="s">
        <v>5058</v>
      </c>
      <c r="D1542" s="25" t="s">
        <v>4318</v>
      </c>
      <c r="E1542" s="25" t="s">
        <v>4198</v>
      </c>
      <c r="F1542" s="26">
        <v>44096</v>
      </c>
      <c r="H1542" s="90">
        <v>-5.0237324921909E-2</v>
      </c>
      <c r="I1542" s="90">
        <v>-3.3644946488493601</v>
      </c>
      <c r="J1542" s="90">
        <v>2.5821126890150499</v>
      </c>
      <c r="K1542" s="97">
        <v>-1.1056846910833</v>
      </c>
      <c r="L1542" s="90">
        <v>-2.7961785346633401</v>
      </c>
      <c r="M1542" s="90">
        <v>-3.9749267501974801</v>
      </c>
    </row>
    <row r="1543" spans="2:13" x14ac:dyDescent="0.3">
      <c r="B1543" s="27" t="s">
        <v>1539</v>
      </c>
      <c r="C1543" s="62" t="s">
        <v>5059</v>
      </c>
      <c r="D1543" s="25" t="s">
        <v>4318</v>
      </c>
      <c r="E1543" s="25" t="s">
        <v>4199</v>
      </c>
      <c r="F1543" s="26">
        <v>44096</v>
      </c>
      <c r="H1543" s="90">
        <v>-4.9282502459391302E-2</v>
      </c>
      <c r="I1543" s="90">
        <v>-3.3349164392347999</v>
      </c>
      <c r="J1543" s="90">
        <v>2.9440514394082098</v>
      </c>
      <c r="K1543" s="97">
        <v>-1.10189387860373</v>
      </c>
      <c r="L1543" s="90">
        <v>-2.7757319937336402</v>
      </c>
      <c r="M1543" s="90">
        <v>-3.7303249285287201</v>
      </c>
    </row>
    <row r="1544" spans="2:13" x14ac:dyDescent="0.3">
      <c r="B1544" s="27" t="s">
        <v>1540</v>
      </c>
      <c r="C1544" s="62" t="s">
        <v>5060</v>
      </c>
      <c r="D1544" s="25" t="s">
        <v>4319</v>
      </c>
      <c r="E1544" s="25" t="s">
        <v>4088</v>
      </c>
      <c r="F1544" s="26">
        <v>44096</v>
      </c>
      <c r="H1544" s="90">
        <v>-7.6495218945638002E-2</v>
      </c>
      <c r="I1544" s="90">
        <v>-1.30250794081803</v>
      </c>
      <c r="J1544" s="90">
        <v>-3.5924002118918001</v>
      </c>
      <c r="K1544" s="97">
        <v>-0.59867880027013598</v>
      </c>
      <c r="L1544" s="90">
        <v>-1.2206503093693799</v>
      </c>
      <c r="M1544" s="90">
        <v>-3.2407011091891</v>
      </c>
    </row>
    <row r="1545" spans="2:13" x14ac:dyDescent="0.3">
      <c r="B1545" s="27" t="s">
        <v>1541</v>
      </c>
      <c r="C1545" s="62" t="s">
        <v>5061</v>
      </c>
      <c r="D1545" s="25" t="s">
        <v>4319</v>
      </c>
      <c r="E1545" s="25" t="s">
        <v>4197</v>
      </c>
      <c r="F1545" s="26">
        <v>44096</v>
      </c>
      <c r="H1545" s="90">
        <v>-7.5947828736389097E-2</v>
      </c>
      <c r="I1545" s="90">
        <v>-1.2852187517637499</v>
      </c>
      <c r="J1545" s="90"/>
      <c r="K1545" s="97">
        <v>-0.59650597168001696</v>
      </c>
      <c r="L1545" s="90">
        <v>-1.2087506300304101</v>
      </c>
      <c r="M1545" s="90"/>
    </row>
    <row r="1546" spans="2:13" x14ac:dyDescent="0.3">
      <c r="B1546" s="27" t="s">
        <v>1542</v>
      </c>
      <c r="C1546" s="62" t="s">
        <v>5062</v>
      </c>
      <c r="D1546" s="25" t="s">
        <v>4319</v>
      </c>
      <c r="E1546" s="25" t="s">
        <v>4089</v>
      </c>
      <c r="F1546" s="26">
        <v>44096</v>
      </c>
      <c r="H1546" s="90">
        <v>-8.1688003501767498E-2</v>
      </c>
      <c r="I1546" s="90">
        <v>-1.4663365916931099</v>
      </c>
      <c r="J1546" s="90">
        <v>-5.4181572384550201</v>
      </c>
      <c r="K1546" s="97">
        <v>-0.619327602817066</v>
      </c>
      <c r="L1546" s="90">
        <v>-1.3334047776879701</v>
      </c>
      <c r="M1546" s="90">
        <v>-4.5677409456402502</v>
      </c>
    </row>
    <row r="1547" spans="2:13" x14ac:dyDescent="0.3">
      <c r="B1547" s="27" t="s">
        <v>1543</v>
      </c>
      <c r="C1547" s="62" t="s">
        <v>5063</v>
      </c>
      <c r="D1547" s="25" t="s">
        <v>4319</v>
      </c>
      <c r="E1547" s="25" t="s">
        <v>4090</v>
      </c>
      <c r="F1547" s="26">
        <v>44096</v>
      </c>
      <c r="H1547" s="90">
        <v>-8.1002459683077205E-2</v>
      </c>
      <c r="I1547" s="90">
        <v>-1.44480196895529</v>
      </c>
      <c r="J1547" s="90">
        <v>-5.1799228479503698</v>
      </c>
      <c r="K1547" s="97">
        <v>-0.61660604415010301</v>
      </c>
      <c r="L1547" s="90">
        <v>-1.3185686857468699</v>
      </c>
      <c r="M1547" s="90">
        <v>-4.39415442679456</v>
      </c>
    </row>
    <row r="1548" spans="2:13" x14ac:dyDescent="0.3">
      <c r="B1548" s="27" t="s">
        <v>1544</v>
      </c>
      <c r="C1548" s="62" t="s">
        <v>5064</v>
      </c>
      <c r="D1548" s="25" t="s">
        <v>4319</v>
      </c>
      <c r="E1548" s="25" t="s">
        <v>4185</v>
      </c>
      <c r="F1548" s="26">
        <v>44096</v>
      </c>
      <c r="H1548" s="90">
        <v>-7.9640094645583304E-2</v>
      </c>
      <c r="I1548" s="90">
        <v>-1.4016947683558101</v>
      </c>
      <c r="J1548" s="90">
        <v>-4.7015378866490201</v>
      </c>
      <c r="K1548" s="97">
        <v>-0.61117876284697603</v>
      </c>
      <c r="L1548" s="90">
        <v>-1.28889732150128</v>
      </c>
      <c r="M1548" s="90">
        <v>-4.0459847221427498</v>
      </c>
    </row>
    <row r="1549" spans="2:13" x14ac:dyDescent="0.3">
      <c r="B1549" s="27" t="s">
        <v>1545</v>
      </c>
      <c r="C1549" s="62" t="s">
        <v>5065</v>
      </c>
      <c r="D1549" s="25" t="s">
        <v>4319</v>
      </c>
      <c r="E1549" s="25" t="s">
        <v>4186</v>
      </c>
      <c r="F1549" s="26">
        <v>44096</v>
      </c>
      <c r="H1549" s="90">
        <v>-7.8957064124551807E-2</v>
      </c>
      <c r="I1549" s="90">
        <v>-1.3801340424834101</v>
      </c>
      <c r="J1549" s="90">
        <v>-4.4615309429936998</v>
      </c>
      <c r="K1549" s="97">
        <v>-0.60846134119856299</v>
      </c>
      <c r="L1549" s="90">
        <v>-1.2740702260089201</v>
      </c>
      <c r="M1549" s="90">
        <v>-3.8715351021892301</v>
      </c>
    </row>
    <row r="1550" spans="2:13" x14ac:dyDescent="0.3">
      <c r="B1550" s="27" t="s">
        <v>1546</v>
      </c>
      <c r="C1550" s="62" t="s">
        <v>5066</v>
      </c>
      <c r="D1550" s="25" t="s">
        <v>4319</v>
      </c>
      <c r="E1550" s="25" t="s">
        <v>4187</v>
      </c>
      <c r="F1550" s="26">
        <v>44096</v>
      </c>
      <c r="H1550" s="90">
        <v>-7.7315425278356997E-2</v>
      </c>
      <c r="I1550" s="90">
        <v>-1.32838438012186</v>
      </c>
      <c r="J1550" s="90">
        <v>-3.8830456835057698</v>
      </c>
      <c r="K1550" s="97">
        <v>-0.60194570032763295</v>
      </c>
      <c r="L1550" s="90">
        <v>-1.23845098478341</v>
      </c>
      <c r="M1550" s="90">
        <v>-3.4514737946665299</v>
      </c>
    </row>
    <row r="1551" spans="2:13" x14ac:dyDescent="0.3">
      <c r="B1551" s="27" t="s">
        <v>1547</v>
      </c>
      <c r="C1551" s="62" t="s">
        <v>5067</v>
      </c>
      <c r="D1551" s="25" t="s">
        <v>4319</v>
      </c>
      <c r="E1551" s="25" t="s">
        <v>4091</v>
      </c>
      <c r="F1551" s="26">
        <v>44096</v>
      </c>
      <c r="H1551" s="90">
        <v>0</v>
      </c>
      <c r="I1551" s="90">
        <v>0</v>
      </c>
      <c r="J1551" s="90">
        <v>0.99974189379281597</v>
      </c>
      <c r="K1551" s="97">
        <v>0</v>
      </c>
      <c r="L1551" s="90">
        <v>0</v>
      </c>
      <c r="M1551" s="90">
        <v>0.99974189379281597</v>
      </c>
    </row>
    <row r="1552" spans="2:13" x14ac:dyDescent="0.3">
      <c r="B1552" s="27" t="s">
        <v>1548</v>
      </c>
      <c r="C1552" s="62" t="s">
        <v>5068</v>
      </c>
      <c r="D1552" s="25" t="s">
        <v>4319</v>
      </c>
      <c r="E1552" s="25" t="s">
        <v>4180</v>
      </c>
      <c r="F1552" s="26">
        <v>44096</v>
      </c>
      <c r="H1552" s="90">
        <v>-7.7044907902745804E-2</v>
      </c>
      <c r="I1552" s="90">
        <v>-1.31973703619224</v>
      </c>
      <c r="J1552" s="90">
        <v>-3.7861915366193002</v>
      </c>
      <c r="K1552" s="97">
        <v>-0.60085861559855402</v>
      </c>
      <c r="L1552" s="90">
        <v>-1.2325025938480401</v>
      </c>
      <c r="M1552" s="90">
        <v>-3.3812376310379499</v>
      </c>
    </row>
    <row r="1553" spans="2:13" x14ac:dyDescent="0.3">
      <c r="B1553" s="27" t="s">
        <v>1549</v>
      </c>
      <c r="C1553" s="62" t="s">
        <v>5069</v>
      </c>
      <c r="D1553" s="25" t="s">
        <v>4319</v>
      </c>
      <c r="E1553" s="25" t="s">
        <v>4198</v>
      </c>
      <c r="F1553" s="26">
        <v>44096</v>
      </c>
      <c r="H1553" s="90">
        <v>-7.5681175894715097E-2</v>
      </c>
      <c r="I1553" s="90">
        <v>-1.27662336371941</v>
      </c>
      <c r="J1553" s="90">
        <v>-3.3009463438247599</v>
      </c>
      <c r="K1553" s="97">
        <v>-0.59542262142713298</v>
      </c>
      <c r="L1553" s="90">
        <v>-1.20283365376963</v>
      </c>
      <c r="M1553" s="90">
        <v>-3.0295089683022498</v>
      </c>
    </row>
    <row r="1554" spans="2:13" x14ac:dyDescent="0.3">
      <c r="B1554" s="27" t="s">
        <v>1550</v>
      </c>
      <c r="C1554" s="62" t="s">
        <v>5070</v>
      </c>
      <c r="D1554" s="25" t="s">
        <v>4319</v>
      </c>
      <c r="E1554" s="25" t="s">
        <v>4199</v>
      </c>
      <c r="F1554" s="26">
        <v>44096</v>
      </c>
      <c r="H1554" s="90">
        <v>-7.6091730898042401E-2</v>
      </c>
      <c r="I1554" s="90">
        <v>-1.2895391092570201</v>
      </c>
      <c r="J1554" s="90">
        <v>-3.4466939980120501</v>
      </c>
      <c r="K1554" s="97">
        <v>-0.59704669220081996</v>
      </c>
      <c r="L1554" s="90">
        <v>-1.2117183374357401</v>
      </c>
      <c r="M1554" s="90">
        <v>-3.13509052311929</v>
      </c>
    </row>
    <row r="1555" spans="2:13" x14ac:dyDescent="0.3">
      <c r="B1555" s="27" t="s">
        <v>1551</v>
      </c>
      <c r="C1555" s="62" t="s">
        <v>5071</v>
      </c>
      <c r="D1555" s="25" t="s">
        <v>4320</v>
      </c>
      <c r="E1555" s="25" t="s">
        <v>4088</v>
      </c>
      <c r="F1555" s="26">
        <v>44096</v>
      </c>
      <c r="H1555" s="90">
        <v>-0.14650862967755501</v>
      </c>
      <c r="I1555" s="90">
        <v>-2.3360028158094801</v>
      </c>
      <c r="J1555" s="90">
        <v>1.23869500384899E-2</v>
      </c>
      <c r="K1555" s="97">
        <v>-0.77421691130439296</v>
      </c>
      <c r="L1555" s="90">
        <v>-1.92314070254724</v>
      </c>
      <c r="M1555" s="90">
        <v>-2.4142597822901699</v>
      </c>
    </row>
    <row r="1556" spans="2:13" x14ac:dyDescent="0.3">
      <c r="B1556" s="27" t="s">
        <v>1552</v>
      </c>
      <c r="C1556" s="62" t="s">
        <v>5072</v>
      </c>
      <c r="D1556" s="25" t="s">
        <v>4320</v>
      </c>
      <c r="E1556" s="25" t="s">
        <v>4197</v>
      </c>
      <c r="F1556" s="26">
        <v>44096</v>
      </c>
      <c r="H1556" s="90">
        <v>-0.14487126636595299</v>
      </c>
      <c r="I1556" s="90">
        <v>-2.28472000189868</v>
      </c>
      <c r="J1556" s="90"/>
      <c r="K1556" s="97">
        <v>-0.76770199784732496</v>
      </c>
      <c r="L1556" s="90">
        <v>-1.88773830768696</v>
      </c>
      <c r="M1556" s="90"/>
    </row>
    <row r="1557" spans="2:13" x14ac:dyDescent="0.3">
      <c r="B1557" s="27" t="s">
        <v>1553</v>
      </c>
      <c r="C1557" s="62" t="s">
        <v>5073</v>
      </c>
      <c r="D1557" s="25" t="s">
        <v>4320</v>
      </c>
      <c r="E1557" s="25" t="s">
        <v>4089</v>
      </c>
      <c r="F1557" s="26">
        <v>44096</v>
      </c>
      <c r="H1557" s="90">
        <v>-0.151964650376613</v>
      </c>
      <c r="I1557" s="90">
        <v>-2.5066438237445299</v>
      </c>
      <c r="J1557" s="90">
        <v>-1.98034963605096</v>
      </c>
      <c r="K1557" s="97">
        <v>-0.79590141858716401</v>
      </c>
      <c r="L1557" s="90">
        <v>-2.0409774713698399</v>
      </c>
      <c r="M1557" s="90">
        <v>-3.8225175096158601</v>
      </c>
    </row>
    <row r="1558" spans="2:13" x14ac:dyDescent="0.3">
      <c r="B1558" s="27" t="s">
        <v>1554</v>
      </c>
      <c r="C1558" s="62" t="s">
        <v>5074</v>
      </c>
      <c r="D1558" s="25" t="s">
        <v>4320</v>
      </c>
      <c r="E1558" s="25" t="s">
        <v>4090</v>
      </c>
      <c r="F1558" s="26">
        <v>44096</v>
      </c>
      <c r="H1558" s="90">
        <v>-0.15060397909110201</v>
      </c>
      <c r="I1558" s="90">
        <v>-2.4640023707433998</v>
      </c>
      <c r="J1558" s="90">
        <v>-1.48591188217324</v>
      </c>
      <c r="K1558" s="97">
        <v>-0.79048523748497201</v>
      </c>
      <c r="L1558" s="90">
        <v>-2.0115318745411099</v>
      </c>
      <c r="M1558" s="90">
        <v>-3.4723665433375599</v>
      </c>
    </row>
    <row r="1559" spans="2:13" x14ac:dyDescent="0.3">
      <c r="B1559" s="27" t="s">
        <v>1555</v>
      </c>
      <c r="C1559" s="62" t="s">
        <v>5075</v>
      </c>
      <c r="D1559" s="25" t="s">
        <v>4320</v>
      </c>
      <c r="E1559" s="25" t="s">
        <v>4185</v>
      </c>
      <c r="F1559" s="26">
        <v>44096</v>
      </c>
      <c r="H1559" s="90">
        <v>-0.14890866559653701</v>
      </c>
      <c r="I1559" s="90">
        <v>-2.4111113619255802</v>
      </c>
      <c r="J1559" s="90">
        <v>-0.86937385212877405</v>
      </c>
      <c r="K1559" s="97">
        <v>-0.78376420424319804</v>
      </c>
      <c r="L1559" s="90">
        <v>-1.9749972877434601</v>
      </c>
      <c r="M1559" s="90">
        <v>-3.03642255084924</v>
      </c>
    </row>
    <row r="1560" spans="2:13" x14ac:dyDescent="0.3">
      <c r="B1560" s="27" t="s">
        <v>1556</v>
      </c>
      <c r="C1560" s="62" t="s">
        <v>5076</v>
      </c>
      <c r="D1560" s="25" t="s">
        <v>4320</v>
      </c>
      <c r="E1560" s="25" t="s">
        <v>4186</v>
      </c>
      <c r="F1560" s="26">
        <v>44096</v>
      </c>
      <c r="H1560" s="90">
        <v>-0.14787842101213799</v>
      </c>
      <c r="I1560" s="90">
        <v>-2.3787267554325799</v>
      </c>
      <c r="J1560" s="90">
        <v>-0.48960820986394499</v>
      </c>
      <c r="K1560" s="97">
        <v>-0.77965196014702098</v>
      </c>
      <c r="L1560" s="90">
        <v>-1.95264263365971</v>
      </c>
      <c r="M1560" s="90">
        <v>-2.7682954550982699</v>
      </c>
    </row>
    <row r="1561" spans="2:13" x14ac:dyDescent="0.3">
      <c r="B1561" s="27" t="s">
        <v>1557</v>
      </c>
      <c r="C1561" s="62" t="s">
        <v>5077</v>
      </c>
      <c r="D1561" s="25" t="s">
        <v>4320</v>
      </c>
      <c r="E1561" s="25" t="s">
        <v>4187</v>
      </c>
      <c r="F1561" s="26">
        <v>44096</v>
      </c>
      <c r="H1561" s="90">
        <v>-0.146645376571541</v>
      </c>
      <c r="I1561" s="90">
        <v>-2.3403043406688102</v>
      </c>
      <c r="J1561" s="90">
        <v>-3.7979260650900001E-2</v>
      </c>
      <c r="K1561" s="97">
        <v>-0.77477118920796795</v>
      </c>
      <c r="L1561" s="90">
        <v>-1.9261080159594699</v>
      </c>
      <c r="M1561" s="90">
        <v>-2.4497752454408301</v>
      </c>
    </row>
    <row r="1562" spans="2:13" x14ac:dyDescent="0.3">
      <c r="B1562" s="27" t="s">
        <v>1558</v>
      </c>
      <c r="C1562" s="62" t="s">
        <v>5078</v>
      </c>
      <c r="D1562" s="25" t="s">
        <v>4320</v>
      </c>
      <c r="E1562" s="25" t="s">
        <v>4091</v>
      </c>
      <c r="F1562" s="26">
        <v>44096</v>
      </c>
      <c r="H1562" s="90">
        <v>0</v>
      </c>
      <c r="I1562" s="90">
        <v>0</v>
      </c>
      <c r="J1562" s="90">
        <v>0</v>
      </c>
      <c r="K1562" s="97">
        <v>0</v>
      </c>
      <c r="L1562" s="90">
        <v>0</v>
      </c>
      <c r="M1562" s="90">
        <v>0</v>
      </c>
    </row>
    <row r="1563" spans="2:13" x14ac:dyDescent="0.3">
      <c r="B1563" s="27" t="s">
        <v>1559</v>
      </c>
      <c r="C1563" s="62" t="s">
        <v>5079</v>
      </c>
      <c r="D1563" s="25" t="s">
        <v>4320</v>
      </c>
      <c r="E1563" s="25" t="s">
        <v>4180</v>
      </c>
      <c r="F1563" s="26">
        <v>44096</v>
      </c>
      <c r="H1563" s="90">
        <v>-0.14624020432165699</v>
      </c>
      <c r="I1563" s="90">
        <v>-2.3274658721675201</v>
      </c>
      <c r="J1563" s="90">
        <v>0.113051207154058</v>
      </c>
      <c r="K1563" s="97">
        <v>-0.77313991687333306</v>
      </c>
      <c r="L1563" s="90">
        <v>-1.9172490498021899</v>
      </c>
      <c r="M1563" s="90">
        <v>-2.3433206767549599</v>
      </c>
    </row>
    <row r="1564" spans="2:13" x14ac:dyDescent="0.3">
      <c r="B1564" s="27" t="s">
        <v>1560</v>
      </c>
      <c r="C1564" s="62" t="s">
        <v>5080</v>
      </c>
      <c r="D1564" s="25" t="s">
        <v>4320</v>
      </c>
      <c r="E1564" s="25" t="s">
        <v>4198</v>
      </c>
      <c r="F1564" s="26">
        <v>44096</v>
      </c>
      <c r="H1564" s="90">
        <v>-0.145144027464994</v>
      </c>
      <c r="I1564" s="90">
        <v>-2.29329740905087</v>
      </c>
      <c r="J1564" s="90">
        <v>0.51682326902664499</v>
      </c>
      <c r="K1564" s="97">
        <v>-0.76879594607817103</v>
      </c>
      <c r="L1564" s="90">
        <v>-1.89365647811428</v>
      </c>
      <c r="M1564" s="90">
        <v>-2.0589795569321701</v>
      </c>
    </row>
    <row r="1565" spans="2:13" x14ac:dyDescent="0.3">
      <c r="B1565" s="27" t="s">
        <v>1561</v>
      </c>
      <c r="C1565" s="62" t="s">
        <v>5081</v>
      </c>
      <c r="D1565" s="25" t="s">
        <v>4320</v>
      </c>
      <c r="E1565" s="25" t="s">
        <v>4199</v>
      </c>
      <c r="F1565" s="26">
        <v>44096</v>
      </c>
      <c r="H1565" s="90">
        <v>-0.14500622037303401</v>
      </c>
      <c r="I1565" s="90">
        <v>-2.28902756252864</v>
      </c>
      <c r="J1565" s="90">
        <v>0.56739709980320197</v>
      </c>
      <c r="K1565" s="97">
        <v>-0.768259586493514</v>
      </c>
      <c r="L1565" s="90">
        <v>-1.8907103449237199</v>
      </c>
      <c r="M1565" s="90">
        <v>-2.0233764687873199</v>
      </c>
    </row>
    <row r="1566" spans="2:13" x14ac:dyDescent="0.3">
      <c r="B1566" s="27" t="s">
        <v>1562</v>
      </c>
      <c r="C1566" s="62" t="s">
        <v>5082</v>
      </c>
      <c r="D1566" s="25" t="s">
        <v>4321</v>
      </c>
      <c r="E1566" s="25" t="s">
        <v>4088</v>
      </c>
      <c r="F1566" s="26">
        <v>44096</v>
      </c>
      <c r="H1566" s="90">
        <v>0.126318270304182</v>
      </c>
      <c r="I1566" s="90"/>
      <c r="J1566" s="90"/>
      <c r="K1566" s="97">
        <v>-0.89657346952662897</v>
      </c>
      <c r="L1566" s="90"/>
      <c r="M1566" s="90"/>
    </row>
    <row r="1567" spans="2:13" x14ac:dyDescent="0.3">
      <c r="B1567" s="27" t="s">
        <v>1563</v>
      </c>
      <c r="C1567" s="62" t="s">
        <v>5083</v>
      </c>
      <c r="D1567" s="25" t="s">
        <v>4321</v>
      </c>
      <c r="E1567" s="25" t="s">
        <v>4089</v>
      </c>
      <c r="F1567" s="26">
        <v>44096</v>
      </c>
      <c r="H1567" s="90">
        <v>0.12462966515158801</v>
      </c>
      <c r="I1567" s="90"/>
      <c r="J1567" s="90"/>
      <c r="K1567" s="97">
        <v>-0.90327563839309699</v>
      </c>
      <c r="L1567" s="90"/>
      <c r="M1567" s="90"/>
    </row>
    <row r="1568" spans="2:13" x14ac:dyDescent="0.3">
      <c r="B1568" s="27" t="s">
        <v>1564</v>
      </c>
      <c r="C1568" s="62" t="s">
        <v>5084</v>
      </c>
      <c r="D1568" s="25" t="s">
        <v>4321</v>
      </c>
      <c r="E1568" s="25" t="s">
        <v>4090</v>
      </c>
      <c r="F1568" s="26">
        <v>44096</v>
      </c>
      <c r="H1568" s="90">
        <v>0.12501981618697799</v>
      </c>
      <c r="I1568" s="90"/>
      <c r="J1568" s="90"/>
      <c r="K1568" s="97">
        <v>-0.90064843361687996</v>
      </c>
      <c r="L1568" s="90"/>
      <c r="M1568" s="90"/>
    </row>
    <row r="1569" spans="2:13" x14ac:dyDescent="0.3">
      <c r="B1569" s="27" t="s">
        <v>1565</v>
      </c>
      <c r="C1569" s="62" t="s">
        <v>5085</v>
      </c>
      <c r="D1569" s="25" t="s">
        <v>4321</v>
      </c>
      <c r="E1569" s="25" t="s">
        <v>4091</v>
      </c>
      <c r="F1569" s="26">
        <v>44096</v>
      </c>
      <c r="H1569" s="90">
        <v>0.12709620368696101</v>
      </c>
      <c r="I1569" s="90"/>
      <c r="J1569" s="90"/>
      <c r="K1569" s="97">
        <v>-0.893524555795011</v>
      </c>
      <c r="L1569" s="90"/>
      <c r="M1569" s="90"/>
    </row>
    <row r="1570" spans="2:13" x14ac:dyDescent="0.3">
      <c r="B1570" s="27" t="s">
        <v>1566</v>
      </c>
      <c r="C1570" s="62" t="s">
        <v>5086</v>
      </c>
      <c r="D1570" s="25" t="s">
        <v>4322</v>
      </c>
      <c r="E1570" s="25" t="s">
        <v>4092</v>
      </c>
      <c r="F1570" s="26">
        <v>44096</v>
      </c>
      <c r="H1570" s="90">
        <v>-0.33362956728524301</v>
      </c>
      <c r="I1570" s="90">
        <v>-4.0951427508844098</v>
      </c>
      <c r="J1570" s="90">
        <v>13.2899806954811</v>
      </c>
      <c r="K1570" s="97">
        <v>-0.76107994082121899</v>
      </c>
      <c r="L1570" s="90">
        <v>-5.0977194242514097</v>
      </c>
      <c r="M1570" s="90">
        <v>2.18217139954504</v>
      </c>
    </row>
    <row r="1571" spans="2:13" x14ac:dyDescent="0.3">
      <c r="B1571" s="27" t="s">
        <v>1567</v>
      </c>
      <c r="C1571" s="62" t="s">
        <v>5087</v>
      </c>
      <c r="D1571" s="25" t="s">
        <v>4322</v>
      </c>
      <c r="E1571" s="25" t="s">
        <v>4140</v>
      </c>
      <c r="F1571" s="26">
        <v>44096</v>
      </c>
      <c r="H1571" s="90">
        <v>-0.32552585080338797</v>
      </c>
      <c r="I1571" s="90">
        <v>-3.8453103733445499</v>
      </c>
      <c r="J1571" s="90">
        <v>16.732952126592899</v>
      </c>
      <c r="K1571" s="97">
        <v>-0.72880150573837499</v>
      </c>
      <c r="L1571" s="90">
        <v>-4.9278165171927002</v>
      </c>
      <c r="M1571" s="90">
        <v>4.4158092390716801</v>
      </c>
    </row>
    <row r="1572" spans="2:13" x14ac:dyDescent="0.3">
      <c r="B1572" s="27" t="s">
        <v>1568</v>
      </c>
      <c r="C1572" s="62" t="s">
        <v>5088</v>
      </c>
      <c r="D1572" s="25" t="s">
        <v>4322</v>
      </c>
      <c r="E1572" s="25" t="s">
        <v>4093</v>
      </c>
      <c r="F1572" s="26">
        <v>44096</v>
      </c>
      <c r="H1572" s="90">
        <v>-0.332006634653226</v>
      </c>
      <c r="I1572" s="90">
        <v>-4.0452348140243002</v>
      </c>
      <c r="J1572" s="90">
        <v>13.970384870481199</v>
      </c>
      <c r="K1572" s="97">
        <v>-0.75463083721842805</v>
      </c>
      <c r="L1572" s="90">
        <v>-5.0637655255777601</v>
      </c>
      <c r="M1572" s="90">
        <v>2.6250848002746401</v>
      </c>
    </row>
    <row r="1573" spans="2:13" x14ac:dyDescent="0.3">
      <c r="B1573" s="27" t="s">
        <v>1569</v>
      </c>
      <c r="C1573" s="62" t="s">
        <v>5089</v>
      </c>
      <c r="D1573" s="25" t="s">
        <v>4322</v>
      </c>
      <c r="E1573" s="25" t="s">
        <v>4167</v>
      </c>
      <c r="F1573" s="26">
        <v>44096</v>
      </c>
      <c r="H1573" s="90">
        <v>-0.32881939841899999</v>
      </c>
      <c r="I1573" s="90">
        <v>-3.9469995193940099</v>
      </c>
      <c r="J1573" s="90">
        <v>15.320246705785401</v>
      </c>
      <c r="K1573" s="97">
        <v>-0.74193204718540096</v>
      </c>
      <c r="L1573" s="90">
        <v>-4.9969604368015998</v>
      </c>
      <c r="M1573" s="90">
        <v>3.5015737827052398</v>
      </c>
    </row>
    <row r="1574" spans="2:13" x14ac:dyDescent="0.3">
      <c r="B1574" s="27" t="s">
        <v>1570</v>
      </c>
      <c r="C1574" s="62" t="s">
        <v>5090</v>
      </c>
      <c r="D1574" s="25" t="s">
        <v>4322</v>
      </c>
      <c r="E1574" s="25" t="s">
        <v>4116</v>
      </c>
      <c r="F1574" s="26">
        <v>44096</v>
      </c>
      <c r="H1574" s="90">
        <v>-0.33686809083519598</v>
      </c>
      <c r="I1574" s="90">
        <v>-4.1948749187213297</v>
      </c>
      <c r="J1574" s="90">
        <v>11.9414583468897</v>
      </c>
      <c r="K1574" s="97">
        <v>-0.77398895964506698</v>
      </c>
      <c r="L1574" s="90">
        <v>-5.16558008985157</v>
      </c>
      <c r="M1574" s="90">
        <v>1.3022062883465</v>
      </c>
    </row>
    <row r="1575" spans="2:13" x14ac:dyDescent="0.3">
      <c r="B1575" s="27" t="s">
        <v>1571</v>
      </c>
      <c r="C1575" s="62" t="s">
        <v>5091</v>
      </c>
      <c r="D1575" s="25" t="s">
        <v>4322</v>
      </c>
      <c r="E1575" s="25" t="s">
        <v>4096</v>
      </c>
      <c r="F1575" s="26">
        <v>44096</v>
      </c>
      <c r="H1575" s="90">
        <v>-0.32438900525448799</v>
      </c>
      <c r="I1575" s="90">
        <v>-3.8103029867670601</v>
      </c>
      <c r="J1575" s="90">
        <v>17.2232439523214</v>
      </c>
      <c r="K1575" s="97">
        <v>-0.72428490420861602</v>
      </c>
      <c r="L1575" s="90">
        <v>-4.9040257455999399</v>
      </c>
      <c r="M1575" s="90">
        <v>4.73241087147471</v>
      </c>
    </row>
    <row r="1576" spans="2:13" x14ac:dyDescent="0.3">
      <c r="B1576" s="27" t="s">
        <v>1572</v>
      </c>
      <c r="C1576" s="62" t="s">
        <v>5092</v>
      </c>
      <c r="D1576" s="25" t="s">
        <v>4322</v>
      </c>
      <c r="E1576" s="25" t="s">
        <v>4168</v>
      </c>
      <c r="F1576" s="26">
        <v>44096</v>
      </c>
      <c r="H1576" s="90">
        <v>0</v>
      </c>
      <c r="I1576" s="90">
        <v>0</v>
      </c>
      <c r="J1576" s="90">
        <v>0</v>
      </c>
      <c r="K1576" s="97">
        <v>0</v>
      </c>
      <c r="L1576" s="90">
        <v>0</v>
      </c>
      <c r="M1576" s="90">
        <v>0</v>
      </c>
    </row>
    <row r="1577" spans="2:13" x14ac:dyDescent="0.3">
      <c r="B1577" s="27" t="s">
        <v>1573</v>
      </c>
      <c r="C1577" s="62" t="s">
        <v>5093</v>
      </c>
      <c r="D1577" s="25" t="s">
        <v>4322</v>
      </c>
      <c r="E1577" s="25" t="s">
        <v>4097</v>
      </c>
      <c r="F1577" s="26">
        <v>44096</v>
      </c>
      <c r="H1577" s="90">
        <v>-0.32552447746638802</v>
      </c>
      <c r="I1577" s="90">
        <v>-3.8453365665191099</v>
      </c>
      <c r="J1577" s="90">
        <v>16.7329523228691</v>
      </c>
      <c r="K1577" s="97">
        <v>-0.72880630468716801</v>
      </c>
      <c r="L1577" s="90">
        <v>-4.9278386655714703</v>
      </c>
      <c r="M1577" s="90">
        <v>4.4157862479551104</v>
      </c>
    </row>
    <row r="1578" spans="2:13" x14ac:dyDescent="0.3">
      <c r="B1578" s="27" t="s">
        <v>1574</v>
      </c>
      <c r="C1578" s="62" t="s">
        <v>5094</v>
      </c>
      <c r="D1578" s="25" t="s">
        <v>4322</v>
      </c>
      <c r="E1578" s="25" t="s">
        <v>4169</v>
      </c>
      <c r="F1578" s="26">
        <v>44096</v>
      </c>
      <c r="H1578" s="90">
        <v>-0.32500809347766302</v>
      </c>
      <c r="I1578" s="90">
        <v>-3.8293453671940401</v>
      </c>
      <c r="J1578" s="90">
        <v>16.956363260571401</v>
      </c>
      <c r="K1578" s="97">
        <v>-0.72674629109315003</v>
      </c>
      <c r="L1578" s="90">
        <v>-4.9169772551103996</v>
      </c>
      <c r="M1578" s="90">
        <v>4.5601109333801997</v>
      </c>
    </row>
    <row r="1579" spans="2:13" x14ac:dyDescent="0.3">
      <c r="B1579" s="27" t="s">
        <v>1575</v>
      </c>
      <c r="C1579" s="62" t="s">
        <v>5095</v>
      </c>
      <c r="D1579" s="25" t="s">
        <v>4323</v>
      </c>
      <c r="E1579" s="25" t="s">
        <v>4122</v>
      </c>
      <c r="F1579" s="26">
        <v>44096</v>
      </c>
      <c r="H1579" s="90">
        <v>0.984324906312395</v>
      </c>
      <c r="I1579" s="90">
        <v>-3.6525849550344001</v>
      </c>
      <c r="J1579" s="90">
        <v>17.487792950501898</v>
      </c>
      <c r="K1579" s="97">
        <v>-0.150640764604759</v>
      </c>
      <c r="L1579" s="90">
        <v>-5.5479613706702402</v>
      </c>
      <c r="M1579" s="90">
        <v>5.2175464317770102</v>
      </c>
    </row>
    <row r="1580" spans="2:13" x14ac:dyDescent="0.3">
      <c r="B1580" s="27" t="s">
        <v>1576</v>
      </c>
      <c r="C1580" s="62" t="s">
        <v>5096</v>
      </c>
      <c r="D1580" s="25" t="s">
        <v>4323</v>
      </c>
      <c r="E1580" s="25" t="s">
        <v>4123</v>
      </c>
      <c r="F1580" s="26">
        <v>44096</v>
      </c>
      <c r="H1580" s="90">
        <v>0.98910904089279905</v>
      </c>
      <c r="I1580" s="90">
        <v>-3.5066790447672198</v>
      </c>
      <c r="J1580" s="90">
        <v>19.576479895302299</v>
      </c>
      <c r="K1580" s="97">
        <v>-0.131684383723041</v>
      </c>
      <c r="L1580" s="90">
        <v>-5.4495490923727603</v>
      </c>
      <c r="M1580" s="90">
        <v>6.5552253907299001</v>
      </c>
    </row>
    <row r="1581" spans="2:13" x14ac:dyDescent="0.3">
      <c r="B1581" s="27" t="s">
        <v>1577</v>
      </c>
      <c r="C1581" s="62" t="s">
        <v>5097</v>
      </c>
      <c r="D1581" s="25" t="s">
        <v>4324</v>
      </c>
      <c r="E1581" s="25" t="s">
        <v>4092</v>
      </c>
      <c r="F1581" s="26">
        <v>44096</v>
      </c>
      <c r="H1581" s="90">
        <v>-0.52701086051456503</v>
      </c>
      <c r="I1581" s="90">
        <v>-2.37281461086241</v>
      </c>
      <c r="J1581" s="90">
        <v>10.140200444948301</v>
      </c>
      <c r="K1581" s="97">
        <v>-1.0791619062729301</v>
      </c>
      <c r="L1581" s="90">
        <v>-3.2123943415172098</v>
      </c>
      <c r="M1581" s="90">
        <v>-2.58880365499863</v>
      </c>
    </row>
    <row r="1582" spans="2:13" x14ac:dyDescent="0.3">
      <c r="B1582" s="27" t="s">
        <v>1578</v>
      </c>
      <c r="C1582" s="62" t="s">
        <v>5098</v>
      </c>
      <c r="D1582" s="25" t="s">
        <v>4324</v>
      </c>
      <c r="E1582" s="25" t="s">
        <v>4140</v>
      </c>
      <c r="F1582" s="26">
        <v>44096</v>
      </c>
      <c r="H1582" s="90">
        <v>-0.51892029823648</v>
      </c>
      <c r="I1582" s="90">
        <v>-2.11853168993912</v>
      </c>
      <c r="J1582" s="90">
        <v>13.487408218497899</v>
      </c>
      <c r="K1582" s="97">
        <v>-1.04699026342132</v>
      </c>
      <c r="L1582" s="90">
        <v>-3.0391542422876201</v>
      </c>
      <c r="M1582" s="90">
        <v>-0.45951168840474599</v>
      </c>
    </row>
    <row r="1583" spans="2:13" x14ac:dyDescent="0.3">
      <c r="B1583" s="27" t="s">
        <v>1579</v>
      </c>
      <c r="C1583" s="62" t="s">
        <v>5099</v>
      </c>
      <c r="D1583" s="25" t="s">
        <v>4324</v>
      </c>
      <c r="E1583" s="25" t="s">
        <v>4093</v>
      </c>
      <c r="F1583" s="26">
        <v>44096</v>
      </c>
      <c r="H1583" s="90">
        <v>-0.52539537355187305</v>
      </c>
      <c r="I1583" s="90">
        <v>-2.3220011126795699</v>
      </c>
      <c r="J1583" s="90">
        <v>10.801679994619899</v>
      </c>
      <c r="K1583" s="97">
        <v>-1.0727325826337599</v>
      </c>
      <c r="L1583" s="90">
        <v>-3.1777652113305499</v>
      </c>
      <c r="M1583" s="90">
        <v>-2.1666032201210301</v>
      </c>
    </row>
    <row r="1584" spans="2:13" x14ac:dyDescent="0.3">
      <c r="B1584" s="27" t="s">
        <v>1580</v>
      </c>
      <c r="C1584" s="62" t="s">
        <v>5100</v>
      </c>
      <c r="D1584" s="25" t="s">
        <v>4324</v>
      </c>
      <c r="E1584" s="25" t="s">
        <v>4167</v>
      </c>
      <c r="F1584" s="26">
        <v>44096</v>
      </c>
      <c r="H1584" s="90">
        <v>-0.52221329906387803</v>
      </c>
      <c r="I1584" s="90">
        <v>-2.2220296147679601</v>
      </c>
      <c r="J1584" s="90">
        <v>12.1139579239825</v>
      </c>
      <c r="K1584" s="97">
        <v>-1.06007352933375</v>
      </c>
      <c r="L1584" s="90">
        <v>-3.10964479649556</v>
      </c>
      <c r="M1584" s="90">
        <v>-1.3310720620211201</v>
      </c>
    </row>
    <row r="1585" spans="2:13" x14ac:dyDescent="0.3">
      <c r="B1585" s="27" t="s">
        <v>1581</v>
      </c>
      <c r="C1585" s="62" t="s">
        <v>5101</v>
      </c>
      <c r="D1585" s="25" t="s">
        <v>4324</v>
      </c>
      <c r="E1585" s="25" t="s">
        <v>4116</v>
      </c>
      <c r="F1585" s="26">
        <v>44096</v>
      </c>
      <c r="H1585" s="90">
        <v>-0.53024412954982802</v>
      </c>
      <c r="I1585" s="90">
        <v>-2.47437207735857</v>
      </c>
      <c r="J1585" s="90">
        <v>8.8290065554319899</v>
      </c>
      <c r="K1585" s="97">
        <v>-1.09202809408089</v>
      </c>
      <c r="L1585" s="90">
        <v>-3.2816397168062399</v>
      </c>
      <c r="M1585" s="90">
        <v>-3.4278005379746901</v>
      </c>
    </row>
    <row r="1586" spans="2:13" x14ac:dyDescent="0.3">
      <c r="B1586" s="27" t="s">
        <v>1582</v>
      </c>
      <c r="C1586" s="62" t="s">
        <v>5102</v>
      </c>
      <c r="D1586" s="25" t="s">
        <v>4324</v>
      </c>
      <c r="E1586" s="25" t="s">
        <v>4096</v>
      </c>
      <c r="F1586" s="26">
        <v>44096</v>
      </c>
      <c r="H1586" s="90">
        <v>-0.51779008826997597</v>
      </c>
      <c r="I1586" s="90">
        <v>-2.0828888472351501</v>
      </c>
      <c r="J1586" s="90">
        <v>13.964061273873099</v>
      </c>
      <c r="K1586" s="97">
        <v>-1.0424848213005999</v>
      </c>
      <c r="L1586" s="90">
        <v>-3.0148737054332702</v>
      </c>
      <c r="M1586" s="90">
        <v>-0.15770636282468301</v>
      </c>
    </row>
    <row r="1587" spans="2:13" x14ac:dyDescent="0.3">
      <c r="B1587" s="27" t="s">
        <v>1583</v>
      </c>
      <c r="C1587" s="62" t="s">
        <v>5103</v>
      </c>
      <c r="D1587" s="25" t="s">
        <v>4324</v>
      </c>
      <c r="E1587" s="25" t="s">
        <v>4168</v>
      </c>
      <c r="F1587" s="26">
        <v>44096</v>
      </c>
      <c r="H1587" s="90">
        <v>0</v>
      </c>
      <c r="I1587" s="90">
        <v>0</v>
      </c>
      <c r="J1587" s="90">
        <v>0</v>
      </c>
      <c r="K1587" s="97">
        <v>0</v>
      </c>
      <c r="L1587" s="90">
        <v>0</v>
      </c>
      <c r="M1587" s="90">
        <v>0</v>
      </c>
    </row>
    <row r="1588" spans="2:13" x14ac:dyDescent="0.3">
      <c r="B1588" s="27" t="s">
        <v>1584</v>
      </c>
      <c r="C1588" s="62" t="s">
        <v>5104</v>
      </c>
      <c r="D1588" s="25" t="s">
        <v>4324</v>
      </c>
      <c r="E1588" s="25" t="s">
        <v>4097</v>
      </c>
      <c r="F1588" s="26">
        <v>44096</v>
      </c>
      <c r="H1588" s="90">
        <v>-0.51892608207708701</v>
      </c>
      <c r="I1588" s="90">
        <v>-2.1185395431530201</v>
      </c>
      <c r="J1588" s="90">
        <v>13.487421580255599</v>
      </c>
      <c r="K1588" s="97">
        <v>-1.04699272415019</v>
      </c>
      <c r="L1588" s="90">
        <v>-3.03916211769319</v>
      </c>
      <c r="M1588" s="90">
        <v>-0.45954592515045101</v>
      </c>
    </row>
    <row r="1589" spans="2:13" x14ac:dyDescent="0.3">
      <c r="B1589" s="27" t="s">
        <v>1585</v>
      </c>
      <c r="C1589" s="62" t="s">
        <v>5105</v>
      </c>
      <c r="D1589" s="25" t="s">
        <v>4324</v>
      </c>
      <c r="E1589" s="25" t="s">
        <v>4169</v>
      </c>
      <c r="F1589" s="26">
        <v>44096</v>
      </c>
      <c r="H1589" s="90">
        <v>-0.51840822188751201</v>
      </c>
      <c r="I1589" s="90">
        <v>-2.1022554612500199</v>
      </c>
      <c r="J1589" s="90">
        <v>13.7047715366934</v>
      </c>
      <c r="K1589" s="97">
        <v>-1.04493007875135</v>
      </c>
      <c r="L1589" s="90">
        <v>-3.0280569865681199</v>
      </c>
      <c r="M1589" s="90">
        <v>-0.32182737177208798</v>
      </c>
    </row>
    <row r="1590" spans="2:13" x14ac:dyDescent="0.3">
      <c r="B1590" s="27" t="s">
        <v>1586</v>
      </c>
      <c r="C1590" s="62" t="s">
        <v>5106</v>
      </c>
      <c r="D1590" s="25" t="s">
        <v>4325</v>
      </c>
      <c r="E1590" s="25" t="s">
        <v>4093</v>
      </c>
      <c r="F1590" s="26">
        <v>44096</v>
      </c>
      <c r="H1590" s="90">
        <v>-0.44170428200231998</v>
      </c>
      <c r="I1590" s="90">
        <v>-3.9846027913881699</v>
      </c>
      <c r="J1590" s="90">
        <v>7.4775627119379404</v>
      </c>
      <c r="K1590" s="97">
        <v>-1.37386749111101</v>
      </c>
      <c r="L1590" s="90">
        <v>-3.33618409968039</v>
      </c>
      <c r="M1590" s="90">
        <v>-3.85240289460853</v>
      </c>
    </row>
    <row r="1591" spans="2:13" x14ac:dyDescent="0.3">
      <c r="B1591" s="27" t="s">
        <v>1587</v>
      </c>
      <c r="C1591" s="62" t="s">
        <v>5107</v>
      </c>
      <c r="D1591" s="25" t="s">
        <v>4325</v>
      </c>
      <c r="E1591" s="25" t="s">
        <v>4122</v>
      </c>
      <c r="F1591" s="26">
        <v>44096</v>
      </c>
      <c r="H1591" s="90">
        <v>-0.44906943012392703</v>
      </c>
      <c r="I1591" s="90">
        <v>-4.21163546025491</v>
      </c>
      <c r="J1591" s="90"/>
      <c r="K1591" s="97">
        <v>-1.4030486052433799</v>
      </c>
      <c r="L1591" s="90">
        <v>-3.4933815233671299</v>
      </c>
      <c r="M1591" s="90"/>
    </row>
    <row r="1592" spans="2:13" x14ac:dyDescent="0.3">
      <c r="B1592" s="27" t="s">
        <v>1588</v>
      </c>
      <c r="C1592" s="62" t="s">
        <v>5108</v>
      </c>
      <c r="D1592" s="25" t="s">
        <v>4325</v>
      </c>
      <c r="E1592" s="25" t="s">
        <v>4123</v>
      </c>
      <c r="F1592" s="26">
        <v>44096</v>
      </c>
      <c r="H1592" s="90">
        <v>-0.44436380612751197</v>
      </c>
      <c r="I1592" s="90">
        <v>-4.0666442114379597</v>
      </c>
      <c r="J1592" s="90">
        <v>6.4261481313224103</v>
      </c>
      <c r="K1592" s="97">
        <v>-1.38440533992252</v>
      </c>
      <c r="L1592" s="90">
        <v>-3.39297555883604</v>
      </c>
      <c r="M1592" s="90">
        <v>-4.5331962032869297</v>
      </c>
    </row>
    <row r="1593" spans="2:13" x14ac:dyDescent="0.3">
      <c r="B1593" s="27" t="s">
        <v>1589</v>
      </c>
      <c r="C1593" s="62" t="s">
        <v>5109</v>
      </c>
      <c r="D1593" s="25" t="s">
        <v>4326</v>
      </c>
      <c r="E1593" s="25" t="s">
        <v>4092</v>
      </c>
      <c r="F1593" s="26">
        <v>44096</v>
      </c>
      <c r="H1593" s="90">
        <v>-0.59747373252321301</v>
      </c>
      <c r="I1593" s="90">
        <v>-3.4208546533591302</v>
      </c>
      <c r="J1593" s="90">
        <v>-19.2274282199796</v>
      </c>
      <c r="K1593" s="97">
        <v>-2.53420527806156</v>
      </c>
      <c r="L1593" s="90">
        <v>-3.0248656317780802</v>
      </c>
      <c r="M1593" s="90">
        <v>-18.945452791376699</v>
      </c>
    </row>
    <row r="1594" spans="2:13" x14ac:dyDescent="0.3">
      <c r="B1594" s="27" t="s">
        <v>1590</v>
      </c>
      <c r="C1594" s="62" t="s">
        <v>5110</v>
      </c>
      <c r="D1594" s="25" t="s">
        <v>4326</v>
      </c>
      <c r="E1594" s="25" t="s">
        <v>4093</v>
      </c>
      <c r="F1594" s="26">
        <v>44096</v>
      </c>
      <c r="H1594" s="90">
        <v>-0.59529409190872695</v>
      </c>
      <c r="I1594" s="90">
        <v>-3.3531190817484502</v>
      </c>
      <c r="J1594" s="90">
        <v>-18.570337397162799</v>
      </c>
      <c r="K1594" s="97">
        <v>-2.5256836962398701</v>
      </c>
      <c r="L1594" s="90">
        <v>-2.9781284185446601</v>
      </c>
      <c r="M1594" s="90">
        <v>-18.466049742157299</v>
      </c>
    </row>
    <row r="1595" spans="2:13" x14ac:dyDescent="0.3">
      <c r="B1595" s="27" t="s">
        <v>1591</v>
      </c>
      <c r="C1595" s="62" t="s">
        <v>5111</v>
      </c>
      <c r="D1595" s="25" t="s">
        <v>4326</v>
      </c>
      <c r="E1595" s="25" t="s">
        <v>4116</v>
      </c>
      <c r="F1595" s="26">
        <v>44096</v>
      </c>
      <c r="H1595" s="90">
        <v>-0.594334134530072</v>
      </c>
      <c r="I1595" s="90">
        <v>-3.3234609475584902</v>
      </c>
      <c r="J1595" s="90">
        <v>-18.282594846183201</v>
      </c>
      <c r="K1595" s="97">
        <v>-2.5219413775630501</v>
      </c>
      <c r="L1595" s="90">
        <v>-2.95764357069856</v>
      </c>
      <c r="M1595" s="90">
        <v>-18.257921463839001</v>
      </c>
    </row>
    <row r="1596" spans="2:13" x14ac:dyDescent="0.3">
      <c r="B1596" s="27" t="s">
        <v>1592</v>
      </c>
      <c r="C1596" s="62" t="s">
        <v>5112</v>
      </c>
      <c r="D1596" s="25" t="s">
        <v>4326</v>
      </c>
      <c r="E1596" s="25" t="s">
        <v>4162</v>
      </c>
      <c r="F1596" s="26">
        <v>44096</v>
      </c>
      <c r="H1596" s="90">
        <v>-0.59284242797730302</v>
      </c>
      <c r="I1596" s="90">
        <v>-3.27678347839537</v>
      </c>
      <c r="J1596" s="90">
        <v>-17.828177645336801</v>
      </c>
      <c r="K1596" s="97">
        <v>-2.51604804197996</v>
      </c>
      <c r="L1596" s="90">
        <v>-2.9254230458718702</v>
      </c>
      <c r="M1596" s="90">
        <v>-17.929633697814999</v>
      </c>
    </row>
    <row r="1597" spans="2:13" x14ac:dyDescent="0.3">
      <c r="B1597" s="27" t="s">
        <v>1593</v>
      </c>
      <c r="C1597" s="62" t="s">
        <v>5113</v>
      </c>
      <c r="D1597" s="25" t="s">
        <v>4326</v>
      </c>
      <c r="E1597" s="25" t="s">
        <v>4128</v>
      </c>
      <c r="F1597" s="26">
        <v>44096</v>
      </c>
      <c r="H1597" s="90">
        <v>-0.59596842347673396</v>
      </c>
      <c r="I1597" s="90">
        <v>-3.3743507327926601</v>
      </c>
      <c r="J1597" s="90">
        <v>-18.7753569773922</v>
      </c>
      <c r="K1597" s="97">
        <v>-2.5283482925260601</v>
      </c>
      <c r="L1597" s="90">
        <v>-2.99275862716968</v>
      </c>
      <c r="M1597" s="90">
        <v>-18.614530023478402</v>
      </c>
    </row>
    <row r="1598" spans="2:13" x14ac:dyDescent="0.3">
      <c r="B1598" s="27" t="s">
        <v>1594</v>
      </c>
      <c r="C1598" s="62" t="s">
        <v>5114</v>
      </c>
      <c r="D1598" s="25" t="s">
        <v>4326</v>
      </c>
      <c r="E1598" s="25" t="s">
        <v>4129</v>
      </c>
      <c r="F1598" s="26">
        <v>44096</v>
      </c>
      <c r="H1598" s="90">
        <v>-0.59474636400409497</v>
      </c>
      <c r="I1598" s="90">
        <v>-3.33612386784807</v>
      </c>
      <c r="J1598" s="90">
        <v>-18.4058586746687</v>
      </c>
      <c r="K1598" s="97">
        <v>-2.5235304835405299</v>
      </c>
      <c r="L1598" s="90">
        <v>-2.9663584670743099</v>
      </c>
      <c r="M1598" s="90">
        <v>-18.347075803380001</v>
      </c>
    </row>
    <row r="1599" spans="2:13" x14ac:dyDescent="0.3">
      <c r="B1599" s="27" t="s">
        <v>1595</v>
      </c>
      <c r="C1599" s="62" t="s">
        <v>5115</v>
      </c>
      <c r="D1599" s="25" t="s">
        <v>4326</v>
      </c>
      <c r="E1599" s="25" t="s">
        <v>4131</v>
      </c>
      <c r="F1599" s="26">
        <v>44096</v>
      </c>
      <c r="H1599" s="90">
        <v>-0.59433774404169504</v>
      </c>
      <c r="I1599" s="90">
        <v>-1.83413365475644</v>
      </c>
      <c r="J1599" s="90"/>
      <c r="K1599" s="97">
        <v>-2.52193789365265</v>
      </c>
      <c r="L1599" s="90">
        <v>-1.83413365475644</v>
      </c>
      <c r="M1599" s="90">
        <v>-9.7865147836273501E-3</v>
      </c>
    </row>
    <row r="1600" spans="2:13" x14ac:dyDescent="0.3">
      <c r="B1600" s="27" t="s">
        <v>1596</v>
      </c>
      <c r="C1600" s="62" t="s">
        <v>5116</v>
      </c>
      <c r="D1600" s="25" t="s">
        <v>4326</v>
      </c>
      <c r="E1600" s="25" t="s">
        <v>4132</v>
      </c>
      <c r="F1600" s="26">
        <v>44096</v>
      </c>
      <c r="H1600" s="90">
        <v>-0.59406389400464799</v>
      </c>
      <c r="I1600" s="90">
        <v>-3.3149537951430799</v>
      </c>
      <c r="J1600" s="90">
        <v>-18.200067381636501</v>
      </c>
      <c r="K1600" s="97">
        <v>-2.5208662204931902</v>
      </c>
      <c r="L1600" s="90">
        <v>-2.9517724577999598</v>
      </c>
      <c r="M1600" s="90">
        <v>-18.198254676011899</v>
      </c>
    </row>
    <row r="1601" spans="2:13" x14ac:dyDescent="0.3">
      <c r="B1601" s="27" t="s">
        <v>1597</v>
      </c>
      <c r="C1601" s="62" t="s">
        <v>5117</v>
      </c>
      <c r="D1601" s="25" t="s">
        <v>4326</v>
      </c>
      <c r="E1601" s="25" t="s">
        <v>4133</v>
      </c>
      <c r="F1601" s="26">
        <v>44096</v>
      </c>
      <c r="H1601" s="90">
        <v>-0.59378750602263597</v>
      </c>
      <c r="I1601" s="90">
        <v>-3.3064329171793401</v>
      </c>
      <c r="J1601" s="90">
        <v>-18.1174787771015</v>
      </c>
      <c r="K1601" s="97">
        <v>-2.5197857797138599</v>
      </c>
      <c r="L1601" s="90">
        <v>-2.9458727738529</v>
      </c>
      <c r="M1601" s="90">
        <v>-18.1385226365819</v>
      </c>
    </row>
    <row r="1602" spans="2:13" x14ac:dyDescent="0.3">
      <c r="B1602" s="27" t="s">
        <v>1598</v>
      </c>
      <c r="C1602" s="62" t="s">
        <v>5118</v>
      </c>
      <c r="D1602" s="25" t="s">
        <v>4326</v>
      </c>
      <c r="E1602" s="25" t="s">
        <v>4134</v>
      </c>
      <c r="F1602" s="26">
        <v>44096</v>
      </c>
      <c r="H1602" s="90">
        <v>-0.59351846002755304</v>
      </c>
      <c r="I1602" s="90">
        <v>-3.2980250458422198</v>
      </c>
      <c r="J1602" s="90">
        <v>-18.034990654181499</v>
      </c>
      <c r="K1602" s="97">
        <v>-2.51873338020232</v>
      </c>
      <c r="L1602" s="90">
        <v>-2.9400801354313399</v>
      </c>
      <c r="M1602" s="90">
        <v>-18.079002618003901</v>
      </c>
    </row>
    <row r="1603" spans="2:13" x14ac:dyDescent="0.3">
      <c r="B1603" s="27" t="s">
        <v>1599</v>
      </c>
      <c r="C1603" s="62" t="s">
        <v>5119</v>
      </c>
      <c r="D1603" s="25" t="s">
        <v>4327</v>
      </c>
      <c r="E1603" s="25" t="s">
        <v>4153</v>
      </c>
      <c r="F1603" s="26">
        <v>44096</v>
      </c>
      <c r="H1603" s="90">
        <v>2.9950497264508201E-4</v>
      </c>
      <c r="I1603" s="90">
        <v>9.7254667707602493E-3</v>
      </c>
      <c r="J1603" s="90">
        <v>0.64338558222516395</v>
      </c>
      <c r="K1603" s="97">
        <v>1.2073902325937501E-3</v>
      </c>
      <c r="L1603" s="90">
        <v>6.65504758217139E-3</v>
      </c>
      <c r="M1603" s="90">
        <v>0.31906935637380202</v>
      </c>
    </row>
    <row r="1604" spans="2:13" x14ac:dyDescent="0.3">
      <c r="B1604" s="27" t="s">
        <v>1600</v>
      </c>
      <c r="C1604" s="62" t="s">
        <v>5120</v>
      </c>
      <c r="D1604" s="25" t="s">
        <v>4328</v>
      </c>
      <c r="E1604" s="25" t="s">
        <v>4160</v>
      </c>
      <c r="F1604" s="26">
        <v>44096</v>
      </c>
      <c r="H1604" s="90">
        <v>1.3626350741105899</v>
      </c>
      <c r="I1604" s="90">
        <v>-5.62227334767522</v>
      </c>
      <c r="J1604" s="90">
        <v>22.211646805953901</v>
      </c>
      <c r="K1604" s="97">
        <v>0.26405287590023402</v>
      </c>
      <c r="L1604" s="90">
        <v>-6.5248112938206804</v>
      </c>
      <c r="M1604" s="90">
        <v>8.6523756624956096</v>
      </c>
    </row>
    <row r="1605" spans="2:13" x14ac:dyDescent="0.3">
      <c r="B1605" s="27" t="s">
        <v>1601</v>
      </c>
      <c r="C1605" s="62" t="s">
        <v>5121</v>
      </c>
      <c r="D1605" s="25" t="s">
        <v>4328</v>
      </c>
      <c r="E1605" s="25" t="s">
        <v>4088</v>
      </c>
      <c r="F1605" s="26">
        <v>44096</v>
      </c>
      <c r="H1605" s="90">
        <v>1.3654043670612701</v>
      </c>
      <c r="I1605" s="90">
        <v>-5.53971680283576</v>
      </c>
      <c r="J1605" s="90">
        <v>23.447659358324</v>
      </c>
      <c r="K1605" s="97">
        <v>0.275010655059305</v>
      </c>
      <c r="L1605" s="90">
        <v>-6.4686051488970397</v>
      </c>
      <c r="M1605" s="90">
        <v>9.4449608916038397</v>
      </c>
    </row>
    <row r="1606" spans="2:13" x14ac:dyDescent="0.3">
      <c r="B1606" s="27" t="s">
        <v>1602</v>
      </c>
      <c r="C1606" s="62" t="s">
        <v>5122</v>
      </c>
      <c r="D1606" s="25" t="s">
        <v>4328</v>
      </c>
      <c r="E1606" s="25" t="s">
        <v>4125</v>
      </c>
      <c r="F1606" s="26">
        <v>44096</v>
      </c>
      <c r="H1606" s="90">
        <v>1.3640156004839801</v>
      </c>
      <c r="I1606" s="90">
        <v>-5.5810081632444097</v>
      </c>
      <c r="J1606" s="90">
        <v>22.828099485021099</v>
      </c>
      <c r="K1606" s="97">
        <v>0.26952803855238</v>
      </c>
      <c r="L1606" s="90">
        <v>-6.4967168029397699</v>
      </c>
      <c r="M1606" s="90">
        <v>9.0479513222817296</v>
      </c>
    </row>
    <row r="1607" spans="2:13" x14ac:dyDescent="0.3">
      <c r="B1607" s="27" t="s">
        <v>1603</v>
      </c>
      <c r="C1607" s="62" t="s">
        <v>5123</v>
      </c>
      <c r="D1607" s="25" t="s">
        <v>4328</v>
      </c>
      <c r="E1607" s="25" t="s">
        <v>4126</v>
      </c>
      <c r="F1607" s="26">
        <v>44096</v>
      </c>
      <c r="H1607" s="90">
        <v>1.35778899966681</v>
      </c>
      <c r="I1607" s="90">
        <v>-5.7665800858594602</v>
      </c>
      <c r="J1607" s="90">
        <v>20.0782479470945</v>
      </c>
      <c r="K1607" s="97">
        <v>0.244874641612114</v>
      </c>
      <c r="L1607" s="90">
        <v>-6.6230988787574496</v>
      </c>
      <c r="M1607" s="90">
        <v>7.2790883330526404</v>
      </c>
    </row>
    <row r="1608" spans="2:13" x14ac:dyDescent="0.3">
      <c r="B1608" s="27" t="s">
        <v>1604</v>
      </c>
      <c r="C1608" s="62" t="s">
        <v>5124</v>
      </c>
      <c r="D1608" s="25" t="s">
        <v>4328</v>
      </c>
      <c r="E1608" s="25" t="s">
        <v>4127</v>
      </c>
      <c r="F1608" s="26">
        <v>44096</v>
      </c>
      <c r="H1608" s="90">
        <v>0</v>
      </c>
      <c r="I1608" s="90">
        <v>0</v>
      </c>
      <c r="J1608" s="90">
        <v>0</v>
      </c>
      <c r="K1608" s="97">
        <v>0</v>
      </c>
      <c r="L1608" s="90">
        <v>0</v>
      </c>
      <c r="M1608" s="90">
        <v>0</v>
      </c>
    </row>
    <row r="1609" spans="2:13" x14ac:dyDescent="0.3">
      <c r="B1609" s="27" t="s">
        <v>1605</v>
      </c>
      <c r="C1609" s="62" t="s">
        <v>5125</v>
      </c>
      <c r="D1609" s="25" t="s">
        <v>4329</v>
      </c>
      <c r="E1609" s="25" t="s">
        <v>4092</v>
      </c>
      <c r="F1609" s="26">
        <v>44096</v>
      </c>
      <c r="H1609" s="90">
        <v>-0.110745437359583</v>
      </c>
      <c r="I1609" s="90">
        <v>-0.100902399026381</v>
      </c>
      <c r="J1609" s="90">
        <v>0.35404049322096398</v>
      </c>
      <c r="K1609" s="97">
        <v>-1.45080440233869E-2</v>
      </c>
      <c r="L1609" s="90">
        <v>-0.79478667585135598</v>
      </c>
      <c r="M1609" s="90">
        <v>3.9422357624062001</v>
      </c>
    </row>
    <row r="1610" spans="2:13" x14ac:dyDescent="0.3">
      <c r="B1610" s="27" t="s">
        <v>1606</v>
      </c>
      <c r="C1610" s="62" t="s">
        <v>5126</v>
      </c>
      <c r="D1610" s="25" t="s">
        <v>4329</v>
      </c>
      <c r="E1610" s="25" t="s">
        <v>4124</v>
      </c>
      <c r="F1610" s="26">
        <v>44096</v>
      </c>
      <c r="H1610" s="90">
        <v>-0.113233349111397</v>
      </c>
      <c r="I1610" s="90">
        <v>-0.18051440965791701</v>
      </c>
      <c r="J1610" s="90">
        <v>-0.56226273645734204</v>
      </c>
      <c r="K1610" s="97">
        <v>-2.4479686544509601E-2</v>
      </c>
      <c r="L1610" s="90">
        <v>-0.84915852567064598</v>
      </c>
      <c r="M1610" s="90">
        <v>3.25583627964079</v>
      </c>
    </row>
    <row r="1611" spans="2:13" x14ac:dyDescent="0.3">
      <c r="B1611" s="27" t="s">
        <v>1607</v>
      </c>
      <c r="C1611" s="62" t="s">
        <v>5127</v>
      </c>
      <c r="D1611" s="25" t="s">
        <v>4329</v>
      </c>
      <c r="E1611" s="25" t="s">
        <v>4088</v>
      </c>
      <c r="F1611" s="26">
        <v>44096</v>
      </c>
      <c r="H1611" s="90">
        <v>-0.112444854039495</v>
      </c>
      <c r="I1611" s="90">
        <v>-0.155206599265512</v>
      </c>
      <c r="J1611" s="90">
        <v>-0.27167067082700702</v>
      </c>
      <c r="K1611" s="97">
        <v>-2.1311280033842198E-2</v>
      </c>
      <c r="L1611" s="90">
        <v>-0.831873365495994</v>
      </c>
      <c r="M1611" s="90">
        <v>3.4737005062197599</v>
      </c>
    </row>
    <row r="1612" spans="2:13" x14ac:dyDescent="0.3">
      <c r="B1612" s="27" t="s">
        <v>1608</v>
      </c>
      <c r="C1612" s="62" t="s">
        <v>5128</v>
      </c>
      <c r="D1612" s="25" t="s">
        <v>4329</v>
      </c>
      <c r="E1612" s="25" t="s">
        <v>4159</v>
      </c>
      <c r="F1612" s="26">
        <v>44096</v>
      </c>
      <c r="H1612" s="90">
        <v>0</v>
      </c>
      <c r="I1612" s="90">
        <v>0</v>
      </c>
      <c r="J1612" s="90">
        <v>0</v>
      </c>
      <c r="K1612" s="97">
        <v>0</v>
      </c>
      <c r="L1612" s="90">
        <v>0</v>
      </c>
      <c r="M1612" s="90">
        <v>0</v>
      </c>
    </row>
    <row r="1613" spans="2:13" x14ac:dyDescent="0.3">
      <c r="B1613" s="27" t="s">
        <v>1609</v>
      </c>
      <c r="C1613" s="62" t="s">
        <v>5129</v>
      </c>
      <c r="D1613" s="25" t="s">
        <v>4329</v>
      </c>
      <c r="E1613" s="25" t="s">
        <v>0</v>
      </c>
      <c r="F1613" s="26">
        <v>44096</v>
      </c>
      <c r="H1613" s="90">
        <v>-0.110264242994162</v>
      </c>
      <c r="I1613" s="90">
        <v>-8.5345238767331494E-2</v>
      </c>
      <c r="J1613" s="90">
        <v>0.53437299429788299</v>
      </c>
      <c r="K1613" s="97">
        <v>-1.2569528371386701E-2</v>
      </c>
      <c r="L1613" s="90">
        <v>-0.78417600889224603</v>
      </c>
      <c r="M1613" s="90">
        <v>4.0770746003545399</v>
      </c>
    </row>
    <row r="1614" spans="2:13" x14ac:dyDescent="0.3">
      <c r="B1614" s="27" t="s">
        <v>1610</v>
      </c>
      <c r="C1614" s="62" t="s">
        <v>5130</v>
      </c>
      <c r="D1614" s="25" t="s">
        <v>4329</v>
      </c>
      <c r="E1614" s="25" t="s">
        <v>4125</v>
      </c>
      <c r="F1614" s="26">
        <v>44096</v>
      </c>
      <c r="H1614" s="90">
        <v>-0.11295967560727101</v>
      </c>
      <c r="I1614" s="90">
        <v>-0.171788556326646</v>
      </c>
      <c r="J1614" s="90">
        <v>-0.46214789135774498</v>
      </c>
      <c r="K1614" s="97">
        <v>-2.3381914434139599E-2</v>
      </c>
      <c r="L1614" s="90">
        <v>-0.84319135630721598</v>
      </c>
      <c r="M1614" s="90">
        <v>3.3309147782347299</v>
      </c>
    </row>
    <row r="1615" spans="2:13" x14ac:dyDescent="0.3">
      <c r="B1615" s="27" t="s">
        <v>1611</v>
      </c>
      <c r="C1615" s="62" t="s">
        <v>5131</v>
      </c>
      <c r="D1615" s="25" t="s">
        <v>4329</v>
      </c>
      <c r="E1615" s="25" t="s">
        <v>4126</v>
      </c>
      <c r="F1615" s="26">
        <v>44096</v>
      </c>
      <c r="H1615" s="90">
        <v>-0.114600253618846</v>
      </c>
      <c r="I1615" s="90">
        <v>-0.224144293588324</v>
      </c>
      <c r="J1615" s="90">
        <v>-1.06131000120513</v>
      </c>
      <c r="K1615" s="97">
        <v>-2.9940787226223599E-2</v>
      </c>
      <c r="L1615" s="90">
        <v>-0.87895058622962097</v>
      </c>
      <c r="M1615" s="90">
        <v>2.8812862588893</v>
      </c>
    </row>
    <row r="1616" spans="2:13" x14ac:dyDescent="0.3">
      <c r="B1616" s="27" t="s">
        <v>1612</v>
      </c>
      <c r="C1616" s="62" t="s">
        <v>5132</v>
      </c>
      <c r="D1616" s="25" t="s">
        <v>4329</v>
      </c>
      <c r="E1616" s="25" t="s">
        <v>4127</v>
      </c>
      <c r="F1616" s="26">
        <v>44096</v>
      </c>
      <c r="H1616" s="90">
        <v>-0.114328050494805</v>
      </c>
      <c r="I1616" s="90">
        <v>-0.21542569347730001</v>
      </c>
      <c r="J1616" s="90">
        <v>-0.96165417980955703</v>
      </c>
      <c r="K1616" s="97">
        <v>-2.8849959289800602E-2</v>
      </c>
      <c r="L1616" s="90">
        <v>-0.87299620936391897</v>
      </c>
      <c r="M1616" s="90">
        <v>2.9560907547420401</v>
      </c>
    </row>
    <row r="1617" spans="2:13" x14ac:dyDescent="0.3">
      <c r="B1617" s="27" t="s">
        <v>1613</v>
      </c>
      <c r="C1617" s="62" t="s">
        <v>5133</v>
      </c>
      <c r="D1617" s="25" t="s">
        <v>4330</v>
      </c>
      <c r="E1617" s="25" t="s">
        <v>4092</v>
      </c>
      <c r="F1617" s="26">
        <v>44096</v>
      </c>
      <c r="H1617" s="90">
        <v>0.39157845603767799</v>
      </c>
      <c r="I1617" s="90">
        <v>-1.1598173353377199</v>
      </c>
      <c r="J1617" s="90">
        <v>10.628213450399899</v>
      </c>
      <c r="K1617" s="97">
        <v>0.89480925453244697</v>
      </c>
      <c r="L1617" s="90">
        <v>-0.51080416751574398</v>
      </c>
      <c r="M1617" s="90">
        <v>2.6500314661461699</v>
      </c>
    </row>
    <row r="1618" spans="2:13" x14ac:dyDescent="0.3">
      <c r="B1618" s="27" t="s">
        <v>1614</v>
      </c>
      <c r="C1618" s="62" t="s">
        <v>5134</v>
      </c>
      <c r="D1618" s="25" t="s">
        <v>4330</v>
      </c>
      <c r="E1618" s="25" t="s">
        <v>4188</v>
      </c>
      <c r="F1618" s="26">
        <v>44096</v>
      </c>
      <c r="H1618" s="90">
        <v>0.39273321472137501</v>
      </c>
      <c r="I1618" s="90">
        <v>-1.1236177325372401</v>
      </c>
      <c r="J1618" s="90">
        <v>11.094549214438301</v>
      </c>
      <c r="K1618" s="97">
        <v>0.89944775645562902</v>
      </c>
      <c r="L1618" s="90">
        <v>-0.48572758332738902</v>
      </c>
      <c r="M1618" s="90">
        <v>2.96238853552495</v>
      </c>
    </row>
    <row r="1619" spans="2:13" x14ac:dyDescent="0.3">
      <c r="B1619" s="27" t="s">
        <v>1615</v>
      </c>
      <c r="C1619" s="62" t="s">
        <v>5135</v>
      </c>
      <c r="D1619" s="25" t="s">
        <v>4330</v>
      </c>
      <c r="E1619" s="25" t="s">
        <v>4189</v>
      </c>
      <c r="F1619" s="26">
        <v>44096</v>
      </c>
      <c r="H1619" s="90">
        <v>0.39158274175861202</v>
      </c>
      <c r="I1619" s="90">
        <v>-1.1613820161983299</v>
      </c>
      <c r="J1619" s="90"/>
      <c r="K1619" s="97">
        <v>0.89479434609529596</v>
      </c>
      <c r="L1619" s="90">
        <v>-0.51189278892707102</v>
      </c>
      <c r="M1619" s="90"/>
    </row>
    <row r="1620" spans="2:13" x14ac:dyDescent="0.3">
      <c r="B1620" s="27" t="s">
        <v>1616</v>
      </c>
      <c r="C1620" s="62" t="s">
        <v>5136</v>
      </c>
      <c r="D1620" s="25" t="s">
        <v>4330</v>
      </c>
      <c r="E1620" s="25" t="s">
        <v>4094</v>
      </c>
      <c r="F1620" s="26">
        <v>44096</v>
      </c>
      <c r="H1620" s="90">
        <v>1.1107622261988599</v>
      </c>
      <c r="I1620" s="90">
        <v>-1.6555532933125501</v>
      </c>
      <c r="J1620" s="90">
        <v>8.8784322566498304</v>
      </c>
      <c r="K1620" s="97">
        <v>1.48252225753822</v>
      </c>
      <c r="L1620" s="90">
        <v>-0.90906759678546201</v>
      </c>
      <c r="M1620" s="90">
        <v>3.7885095753154001</v>
      </c>
    </row>
    <row r="1621" spans="2:13" x14ac:dyDescent="0.3">
      <c r="B1621" s="27" t="s">
        <v>1617</v>
      </c>
      <c r="C1621" s="62" t="s">
        <v>5137</v>
      </c>
      <c r="D1621" s="25" t="s">
        <v>4330</v>
      </c>
      <c r="E1621" s="25" t="s">
        <v>4190</v>
      </c>
      <c r="F1621" s="26">
        <v>44096</v>
      </c>
      <c r="H1621" s="90">
        <v>0.39872309516795201</v>
      </c>
      <c r="I1621" s="90">
        <v>-1.74689152672727</v>
      </c>
      <c r="J1621" s="90">
        <v>13.4885448234854</v>
      </c>
      <c r="K1621" s="97">
        <v>0.92353890522645099</v>
      </c>
      <c r="L1621" s="90">
        <v>-1.0010991351009599</v>
      </c>
      <c r="M1621" s="90">
        <v>4.5393341013550499</v>
      </c>
    </row>
    <row r="1622" spans="2:13" x14ac:dyDescent="0.3">
      <c r="B1622" s="27" t="s">
        <v>1618</v>
      </c>
      <c r="C1622" s="62" t="s">
        <v>5138</v>
      </c>
      <c r="D1622" s="25" t="s">
        <v>4331</v>
      </c>
      <c r="E1622" s="25" t="s">
        <v>4092</v>
      </c>
      <c r="F1622" s="26">
        <v>44096</v>
      </c>
      <c r="H1622" s="90">
        <v>-9.1203056672384306E-2</v>
      </c>
      <c r="I1622" s="90">
        <v>-1.45036662615894E-2</v>
      </c>
      <c r="J1622" s="90">
        <v>-2.9496062736143398</v>
      </c>
      <c r="K1622" s="97">
        <v>-1.17629111628048E-2</v>
      </c>
      <c r="L1622" s="90">
        <v>-0.58207019519613801</v>
      </c>
      <c r="M1622" s="90">
        <v>1.3203790462284799</v>
      </c>
    </row>
    <row r="1623" spans="2:13" x14ac:dyDescent="0.3">
      <c r="B1623" s="27" t="s">
        <v>1619</v>
      </c>
      <c r="C1623" s="62" t="s">
        <v>5139</v>
      </c>
      <c r="D1623" s="25" t="s">
        <v>4331</v>
      </c>
      <c r="E1623" s="25" t="s">
        <v>4088</v>
      </c>
      <c r="F1623" s="26">
        <v>44096</v>
      </c>
      <c r="H1623" s="90">
        <v>-8.9568214843893698E-2</v>
      </c>
      <c r="I1623" s="90">
        <v>3.79602246539434E-2</v>
      </c>
      <c r="J1623" s="90">
        <v>-2.36187740902096</v>
      </c>
      <c r="K1623" s="97">
        <v>-5.2114493882982104E-3</v>
      </c>
      <c r="L1623" s="90">
        <v>-0.54620849668936</v>
      </c>
      <c r="M1623" s="90">
        <v>1.7631856200750899</v>
      </c>
    </row>
    <row r="1624" spans="2:13" x14ac:dyDescent="0.3">
      <c r="B1624" s="27" t="s">
        <v>1620</v>
      </c>
      <c r="C1624" s="62" t="s">
        <v>5140</v>
      </c>
      <c r="D1624" s="25" t="s">
        <v>4331</v>
      </c>
      <c r="E1624" s="25" t="s">
        <v>4096</v>
      </c>
      <c r="F1624" s="26">
        <v>44096</v>
      </c>
      <c r="H1624" s="90">
        <v>-8.9160931565856999E-2</v>
      </c>
      <c r="I1624" s="90">
        <v>5.1085753148072399E-2</v>
      </c>
      <c r="J1624" s="90">
        <v>-2.2143939748275399</v>
      </c>
      <c r="K1624" s="97">
        <v>-3.5717017453862402E-3</v>
      </c>
      <c r="L1624" s="90">
        <v>-0.53723610999440996</v>
      </c>
      <c r="M1624" s="90">
        <v>1.87418804634945</v>
      </c>
    </row>
    <row r="1625" spans="2:13" x14ac:dyDescent="0.3">
      <c r="B1625" s="27" t="s">
        <v>1621</v>
      </c>
      <c r="C1625" s="62" t="s">
        <v>5141</v>
      </c>
      <c r="D1625" s="25" t="s">
        <v>4331</v>
      </c>
      <c r="E1625" s="25" t="s">
        <v>4097</v>
      </c>
      <c r="F1625" s="26">
        <v>44096</v>
      </c>
      <c r="H1625" s="90">
        <v>-8.7795433773862896E-2</v>
      </c>
      <c r="I1625" s="90">
        <v>9.4835669551685001E-2</v>
      </c>
      <c r="J1625" s="90">
        <v>-1.72116527837716</v>
      </c>
      <c r="K1625" s="97">
        <v>1.89747333934065E-3</v>
      </c>
      <c r="L1625" s="90">
        <v>-0.50733929419948298</v>
      </c>
      <c r="M1625" s="90">
        <v>2.24506957765698</v>
      </c>
    </row>
    <row r="1626" spans="2:13" x14ac:dyDescent="0.3">
      <c r="B1626" s="27" t="s">
        <v>1622</v>
      </c>
      <c r="C1626" s="62" t="s">
        <v>5142</v>
      </c>
      <c r="D1626" s="25" t="s">
        <v>4331</v>
      </c>
      <c r="E1626" s="25" t="s">
        <v>4107</v>
      </c>
      <c r="F1626" s="26">
        <v>44096</v>
      </c>
      <c r="H1626" s="90">
        <v>-8.6017769535828806E-2</v>
      </c>
      <c r="I1626" s="90">
        <v>0.15174618019955199</v>
      </c>
      <c r="J1626" s="90">
        <v>-1.0763052447146</v>
      </c>
      <c r="K1626" s="97">
        <v>9.0009971245308407E-3</v>
      </c>
      <c r="L1626" s="90">
        <v>-0.46844836897434999</v>
      </c>
      <c r="M1626" s="90">
        <v>2.7291813305055301</v>
      </c>
    </row>
    <row r="1627" spans="2:13" x14ac:dyDescent="0.3">
      <c r="B1627" s="27" t="s">
        <v>1623</v>
      </c>
      <c r="C1627" s="62" t="s">
        <v>5143</v>
      </c>
      <c r="D1627" s="25" t="s">
        <v>4331</v>
      </c>
      <c r="E1627" s="25" t="s">
        <v>4109</v>
      </c>
      <c r="F1627" s="26">
        <v>44096</v>
      </c>
      <c r="H1627" s="90">
        <v>-9.0557891417120104E-2</v>
      </c>
      <c r="I1627" s="90">
        <v>6.3897152358549604E-3</v>
      </c>
      <c r="J1627" s="90">
        <v>-2.7159228249729499</v>
      </c>
      <c r="K1627" s="97">
        <v>-9.1588315626722795E-3</v>
      </c>
      <c r="L1627" s="90">
        <v>-0.56778545877023101</v>
      </c>
      <c r="M1627" s="90">
        <v>1.4965315362133</v>
      </c>
    </row>
    <row r="1628" spans="2:13" x14ac:dyDescent="0.3">
      <c r="B1628" s="27" t="s">
        <v>1624</v>
      </c>
      <c r="C1628" s="62" t="s">
        <v>5144</v>
      </c>
      <c r="D1628" s="25" t="s">
        <v>4332</v>
      </c>
      <c r="E1628" s="25" t="s">
        <v>4093</v>
      </c>
      <c r="F1628" s="26">
        <v>44096</v>
      </c>
      <c r="H1628" s="90">
        <v>-0.124058258825244</v>
      </c>
      <c r="I1628" s="90">
        <v>-0.308628900438634</v>
      </c>
      <c r="J1628" s="90">
        <v>0.727021012244222</v>
      </c>
      <c r="K1628" s="97">
        <v>1.06214629340684E-3</v>
      </c>
      <c r="L1628" s="90">
        <v>-1.08759956574431</v>
      </c>
      <c r="M1628" s="90">
        <v>5.1838754259733797</v>
      </c>
    </row>
    <row r="1629" spans="2:13" x14ac:dyDescent="0.3">
      <c r="B1629" s="27" t="s">
        <v>1625</v>
      </c>
      <c r="C1629" s="62" t="s">
        <v>5145</v>
      </c>
      <c r="D1629" s="25" t="s">
        <v>4332</v>
      </c>
      <c r="E1629" s="25" t="s">
        <v>4121</v>
      </c>
      <c r="F1629" s="26">
        <v>44096</v>
      </c>
      <c r="H1629" s="90">
        <v>-0.12132444517192199</v>
      </c>
      <c r="I1629" s="90">
        <v>-0.22118632869023699</v>
      </c>
      <c r="J1629" s="90">
        <v>1.74783196016506</v>
      </c>
      <c r="K1629" s="97">
        <v>1.2024058014503699E-2</v>
      </c>
      <c r="L1629" s="90">
        <v>-1.02795573366166</v>
      </c>
      <c r="M1629" s="90">
        <v>5.9532824614507298</v>
      </c>
    </row>
    <row r="1630" spans="2:13" x14ac:dyDescent="0.3">
      <c r="B1630" s="27" t="s">
        <v>1626</v>
      </c>
      <c r="C1630" s="62" t="s">
        <v>5146</v>
      </c>
      <c r="D1630" s="25" t="s">
        <v>4332</v>
      </c>
      <c r="E1630" s="25" t="s">
        <v>4138</v>
      </c>
      <c r="F1630" s="26">
        <v>44096</v>
      </c>
      <c r="H1630" s="90">
        <v>-0.122962104160251</v>
      </c>
      <c r="I1630" s="90">
        <v>-0.27366111589799402</v>
      </c>
      <c r="J1630" s="90">
        <v>1.13413325580041</v>
      </c>
      <c r="K1630" s="97">
        <v>5.4500493206433003E-3</v>
      </c>
      <c r="L1630" s="90">
        <v>-1.06374754041099</v>
      </c>
      <c r="M1630" s="90">
        <v>5.49097480306955</v>
      </c>
    </row>
    <row r="1631" spans="2:13" x14ac:dyDescent="0.3">
      <c r="B1631" s="27" t="s">
        <v>1627</v>
      </c>
      <c r="C1631" s="62" t="s">
        <v>5147</v>
      </c>
      <c r="D1631" s="25" t="s">
        <v>4332</v>
      </c>
      <c r="E1631" s="25" t="s">
        <v>4122</v>
      </c>
      <c r="F1631" s="26">
        <v>44096</v>
      </c>
      <c r="H1631" s="90">
        <v>-0.126520582034573</v>
      </c>
      <c r="I1631" s="90">
        <v>-0.38725896765754397</v>
      </c>
      <c r="J1631" s="90"/>
      <c r="K1631" s="97">
        <v>-8.8051770944730396E-3</v>
      </c>
      <c r="L1631" s="90">
        <v>-1.14124538322358</v>
      </c>
      <c r="M1631" s="90"/>
    </row>
    <row r="1632" spans="2:13" x14ac:dyDescent="0.3">
      <c r="B1632" s="27" t="s">
        <v>1628</v>
      </c>
      <c r="C1632" s="62" t="s">
        <v>5148</v>
      </c>
      <c r="D1632" s="25" t="s">
        <v>4332</v>
      </c>
      <c r="E1632" s="25" t="s">
        <v>4123</v>
      </c>
      <c r="F1632" s="26">
        <v>44096</v>
      </c>
      <c r="H1632" s="90">
        <v>-0.12588067684191601</v>
      </c>
      <c r="I1632" s="90">
        <v>-0.36682332183772798</v>
      </c>
      <c r="J1632" s="90">
        <v>5.2903876166965298E-2</v>
      </c>
      <c r="K1632" s="97">
        <v>-6.2367916143557496E-3</v>
      </c>
      <c r="L1632" s="90">
        <v>-1.1272990561337799</v>
      </c>
      <c r="M1632" s="90">
        <v>4.6745740557525997</v>
      </c>
    </row>
    <row r="1633" spans="2:13" x14ac:dyDescent="0.3">
      <c r="B1633" s="27" t="s">
        <v>1629</v>
      </c>
      <c r="C1633" s="62" t="s">
        <v>5149</v>
      </c>
      <c r="D1633" s="25" t="s">
        <v>4332</v>
      </c>
      <c r="E1633" s="25" t="s">
        <v>4139</v>
      </c>
      <c r="F1633" s="26">
        <v>44096</v>
      </c>
      <c r="H1633" s="90">
        <v>-0.12340341163508101</v>
      </c>
      <c r="I1633" s="90">
        <v>-0.28765966062565002</v>
      </c>
      <c r="J1633" s="90">
        <v>0.971053003195266</v>
      </c>
      <c r="K1633" s="97">
        <v>3.6894907680107298E-3</v>
      </c>
      <c r="L1633" s="90">
        <v>-1.0732955746789199</v>
      </c>
      <c r="M1633" s="90">
        <v>5.3679837494200902</v>
      </c>
    </row>
    <row r="1634" spans="2:13" x14ac:dyDescent="0.3">
      <c r="B1634" s="27" t="s">
        <v>1630</v>
      </c>
      <c r="C1634" s="62" t="s">
        <v>5150</v>
      </c>
      <c r="D1634" s="25" t="s">
        <v>4333</v>
      </c>
      <c r="E1634" s="25" t="s">
        <v>4092</v>
      </c>
      <c r="F1634" s="26">
        <v>44096</v>
      </c>
      <c r="H1634" s="90">
        <v>0.90342641851748295</v>
      </c>
      <c r="I1634" s="90">
        <v>-1.4446042441704801</v>
      </c>
      <c r="J1634" s="90">
        <v>10.199314450263</v>
      </c>
      <c r="K1634" s="97">
        <v>1.0241080684863799</v>
      </c>
      <c r="L1634" s="90">
        <v>-0.78164676633605301</v>
      </c>
      <c r="M1634" s="90">
        <v>4.0200610810643402</v>
      </c>
    </row>
    <row r="1635" spans="2:13" x14ac:dyDescent="0.3">
      <c r="B1635" s="27" t="s">
        <v>1631</v>
      </c>
      <c r="C1635" s="62" t="s">
        <v>5151</v>
      </c>
      <c r="D1635" s="25" t="s">
        <v>4333</v>
      </c>
      <c r="E1635" s="25" t="s">
        <v>4093</v>
      </c>
      <c r="F1635" s="26">
        <v>44096</v>
      </c>
      <c r="H1635" s="90">
        <v>0.90883148204738995</v>
      </c>
      <c r="I1635" s="90">
        <v>-1.3950904729426801</v>
      </c>
      <c r="J1635" s="90">
        <v>15.5469125196832</v>
      </c>
      <c r="K1635" s="97">
        <v>1.03770724927017</v>
      </c>
      <c r="L1635" s="90">
        <v>-0.75017890521848996</v>
      </c>
      <c r="M1635" s="90">
        <v>8.3776203715388</v>
      </c>
    </row>
    <row r="1636" spans="2:13" x14ac:dyDescent="0.3">
      <c r="B1636" s="27" t="s">
        <v>1632</v>
      </c>
      <c r="C1636" s="62" t="s">
        <v>5152</v>
      </c>
      <c r="D1636" s="25" t="s">
        <v>4334</v>
      </c>
      <c r="E1636" s="25" t="s">
        <v>4092</v>
      </c>
      <c r="F1636" s="26">
        <v>44096</v>
      </c>
      <c r="H1636" s="90">
        <v>0.47999802391132101</v>
      </c>
      <c r="I1636" s="90">
        <v>-4.1709715852484797</v>
      </c>
      <c r="J1636" s="90">
        <v>12.8952365150326</v>
      </c>
      <c r="K1636" s="97">
        <v>-0.58404849978614903</v>
      </c>
      <c r="L1636" s="90">
        <v>-4.5196470648079403</v>
      </c>
      <c r="M1636" s="90">
        <v>1.95685979088012</v>
      </c>
    </row>
    <row r="1637" spans="2:13" x14ac:dyDescent="0.3">
      <c r="B1637" s="27" t="s">
        <v>1633</v>
      </c>
      <c r="C1637" s="62" t="s">
        <v>5153</v>
      </c>
      <c r="D1637" s="25" t="s">
        <v>4334</v>
      </c>
      <c r="E1637" s="25" t="s">
        <v>4093</v>
      </c>
      <c r="F1637" s="26">
        <v>44096</v>
      </c>
      <c r="H1637" s="90">
        <v>0.47380717569467401</v>
      </c>
      <c r="I1637" s="90">
        <v>-4.3598372239139298</v>
      </c>
      <c r="J1637" s="90">
        <v>10.3628475142614</v>
      </c>
      <c r="K1637" s="97">
        <v>-0.60856277050333996</v>
      </c>
      <c r="L1637" s="90">
        <v>-4.6490569428933703</v>
      </c>
      <c r="M1637" s="90">
        <v>0.29854132535547301</v>
      </c>
    </row>
    <row r="1638" spans="2:13" x14ac:dyDescent="0.3">
      <c r="B1638" s="27" t="s">
        <v>1634</v>
      </c>
      <c r="C1638" s="62" t="s">
        <v>5154</v>
      </c>
      <c r="D1638" s="25" t="s">
        <v>4334</v>
      </c>
      <c r="E1638" s="25" t="s">
        <v>4094</v>
      </c>
      <c r="F1638" s="26">
        <v>44096</v>
      </c>
      <c r="H1638" s="90">
        <v>0.47517919065285202</v>
      </c>
      <c r="I1638" s="90">
        <v>-4.31789936537825</v>
      </c>
      <c r="J1638" s="90">
        <v>10.9206331864698</v>
      </c>
      <c r="K1638" s="97">
        <v>-0.60311647466733098</v>
      </c>
      <c r="L1638" s="90">
        <v>-4.6203158230127901</v>
      </c>
      <c r="M1638" s="90">
        <v>0.66471601348894205</v>
      </c>
    </row>
    <row r="1639" spans="2:13" x14ac:dyDescent="0.3">
      <c r="B1639" s="27" t="s">
        <v>1635</v>
      </c>
      <c r="C1639" s="62" t="s">
        <v>5155</v>
      </c>
      <c r="D1639" s="25" t="s">
        <v>4334</v>
      </c>
      <c r="E1639" s="25" t="s">
        <v>4095</v>
      </c>
      <c r="F1639" s="26">
        <v>44096</v>
      </c>
      <c r="H1639" s="90">
        <v>0.47862150513537899</v>
      </c>
      <c r="I1639" s="90">
        <v>-4.2129765523932301</v>
      </c>
      <c r="J1639" s="90">
        <v>12.3275070362142</v>
      </c>
      <c r="K1639" s="97">
        <v>-0.58949763788405096</v>
      </c>
      <c r="L1639" s="90">
        <v>-4.5484219828722399</v>
      </c>
      <c r="M1639" s="90">
        <v>1.58599972346565</v>
      </c>
    </row>
    <row r="1640" spans="2:13" x14ac:dyDescent="0.3">
      <c r="B1640" s="27" t="s">
        <v>1636</v>
      </c>
      <c r="C1640" s="62" t="s">
        <v>5156</v>
      </c>
      <c r="D1640" s="25" t="s">
        <v>4334</v>
      </c>
      <c r="E1640" s="25" t="s">
        <v>4096</v>
      </c>
      <c r="F1640" s="26">
        <v>44096</v>
      </c>
      <c r="H1640" s="90">
        <v>0.48156637931242602</v>
      </c>
      <c r="I1640" s="90">
        <v>-4.1230702779139401</v>
      </c>
      <c r="J1640" s="90">
        <v>13.545934645124399</v>
      </c>
      <c r="K1640" s="97">
        <v>-0.57783795909927005</v>
      </c>
      <c r="L1640" s="90">
        <v>-4.4868344973146996</v>
      </c>
      <c r="M1640" s="90">
        <v>2.3812841858671199</v>
      </c>
    </row>
    <row r="1641" spans="2:13" x14ac:dyDescent="0.3">
      <c r="B1641" s="27" t="s">
        <v>1637</v>
      </c>
      <c r="C1641" s="62" t="s">
        <v>5157</v>
      </c>
      <c r="D1641" s="25" t="s">
        <v>4334</v>
      </c>
      <c r="E1641" s="25" t="s">
        <v>4097</v>
      </c>
      <c r="F1641" s="26">
        <v>44096</v>
      </c>
      <c r="H1641" s="90">
        <v>0.48355135932069998</v>
      </c>
      <c r="I1641" s="90">
        <v>-4.06253155079321</v>
      </c>
      <c r="J1641" s="90">
        <v>14.3731983182079</v>
      </c>
      <c r="K1641" s="97">
        <v>-0.569992212513171</v>
      </c>
      <c r="L1641" s="90">
        <v>-4.4453773019995397</v>
      </c>
      <c r="M1641" s="90">
        <v>2.9199213271567701</v>
      </c>
    </row>
    <row r="1642" spans="2:13" x14ac:dyDescent="0.3">
      <c r="B1642" s="27" t="s">
        <v>1638</v>
      </c>
      <c r="C1642" s="62" t="s">
        <v>5158</v>
      </c>
      <c r="D1642" s="25" t="s">
        <v>4335</v>
      </c>
      <c r="E1642" s="25" t="s">
        <v>4092</v>
      </c>
      <c r="F1642" s="26">
        <v>44096</v>
      </c>
      <c r="H1642" s="90">
        <v>5.9467311075422899E-5</v>
      </c>
      <c r="I1642" s="90">
        <v>2.95561076200102E-3</v>
      </c>
      <c r="J1642" s="90">
        <v>1.05874469645642</v>
      </c>
      <c r="K1642" s="97">
        <v>2.08135861612391E-4</v>
      </c>
      <c r="L1642" s="90">
        <v>1.3320846846909299E-3</v>
      </c>
      <c r="M1642" s="90">
        <v>0.58731457702378997</v>
      </c>
    </row>
    <row r="1643" spans="2:13" x14ac:dyDescent="0.3">
      <c r="B1643" s="27" t="s">
        <v>1639</v>
      </c>
      <c r="C1643" s="62" t="s">
        <v>5159</v>
      </c>
      <c r="D1643" s="25" t="s">
        <v>4335</v>
      </c>
      <c r="E1643" s="25" t="s">
        <v>4093</v>
      </c>
      <c r="F1643" s="26">
        <v>44096</v>
      </c>
      <c r="H1643" s="90">
        <v>6.2087929109111401E-5</v>
      </c>
      <c r="I1643" s="90">
        <v>2.9616820029332298E-3</v>
      </c>
      <c r="J1643" s="90">
        <v>0.68872752799506998</v>
      </c>
      <c r="K1643" s="97">
        <v>2.1109954104758799E-4</v>
      </c>
      <c r="L1643" s="90">
        <v>1.34111724037211E-3</v>
      </c>
      <c r="M1643" s="90">
        <v>0.34614838514244201</v>
      </c>
    </row>
    <row r="1644" spans="2:13" x14ac:dyDescent="0.3">
      <c r="B1644" s="27" t="s">
        <v>1640</v>
      </c>
      <c r="C1644" s="62" t="s">
        <v>5160</v>
      </c>
      <c r="D1644" s="25" t="s">
        <v>4335</v>
      </c>
      <c r="E1644" s="25" t="s">
        <v>4096</v>
      </c>
      <c r="F1644" s="26">
        <v>44096</v>
      </c>
      <c r="H1644" s="90">
        <v>1.0145753549295499E-3</v>
      </c>
      <c r="I1644" s="90">
        <v>3.3649400756985401E-2</v>
      </c>
      <c r="J1644" s="90">
        <v>1.41300930044963</v>
      </c>
      <c r="K1644" s="97">
        <v>4.0409313442069097E-3</v>
      </c>
      <c r="L1644" s="90">
        <v>2.2430417811847299E-2</v>
      </c>
      <c r="M1644" s="90">
        <v>0.84415248784353003</v>
      </c>
    </row>
    <row r="1645" spans="2:13" x14ac:dyDescent="0.3">
      <c r="B1645" s="27" t="s">
        <v>1641</v>
      </c>
      <c r="C1645" s="62" t="s">
        <v>5161</v>
      </c>
      <c r="D1645" s="25" t="s">
        <v>4335</v>
      </c>
      <c r="E1645" s="25" t="s">
        <v>4097</v>
      </c>
      <c r="F1645" s="26">
        <v>44096</v>
      </c>
      <c r="H1645" s="90">
        <v>1.5646866813767699E-3</v>
      </c>
      <c r="I1645" s="90">
        <v>5.1192111277487101E-2</v>
      </c>
      <c r="J1645" s="90">
        <v>1.6160861188836899</v>
      </c>
      <c r="K1645" s="97">
        <v>6.2371034800889902E-3</v>
      </c>
      <c r="L1645" s="90">
        <v>3.4492955455789301E-2</v>
      </c>
      <c r="M1645" s="90">
        <v>0.99129251029808096</v>
      </c>
    </row>
    <row r="1646" spans="2:13" x14ac:dyDescent="0.3">
      <c r="B1646" s="27" t="s">
        <v>1642</v>
      </c>
      <c r="C1646" s="62" t="s">
        <v>5162</v>
      </c>
      <c r="D1646" s="25" t="s">
        <v>4335</v>
      </c>
      <c r="E1646" s="25" t="s">
        <v>4098</v>
      </c>
      <c r="F1646" s="26">
        <v>44096</v>
      </c>
      <c r="H1646" s="90">
        <v>0</v>
      </c>
      <c r="I1646" s="90">
        <v>0</v>
      </c>
      <c r="J1646" s="90">
        <v>0.41560195841157099</v>
      </c>
      <c r="K1646" s="97">
        <v>0</v>
      </c>
      <c r="L1646" s="90">
        <v>0</v>
      </c>
      <c r="M1646" s="90">
        <v>0.11479580662126</v>
      </c>
    </row>
    <row r="1647" spans="2:13" x14ac:dyDescent="0.3">
      <c r="B1647" s="27" t="s">
        <v>1643</v>
      </c>
      <c r="C1647" s="62" t="s">
        <v>5163</v>
      </c>
      <c r="D1647" s="25" t="s">
        <v>4336</v>
      </c>
      <c r="E1647" s="25" t="s">
        <v>4092</v>
      </c>
      <c r="F1647" s="26">
        <v>44096</v>
      </c>
      <c r="H1647" s="90">
        <v>-3.2165066932066097E-2</v>
      </c>
      <c r="I1647" s="90">
        <v>0.376540730212582</v>
      </c>
      <c r="J1647" s="90">
        <v>-2.08457402632121</v>
      </c>
      <c r="K1647" s="97">
        <v>3.9679028486716603E-2</v>
      </c>
      <c r="L1647" s="90">
        <v>-0.34799109371306303</v>
      </c>
      <c r="M1647" s="90">
        <v>2.4913113849834199</v>
      </c>
    </row>
    <row r="1648" spans="2:13" x14ac:dyDescent="0.3">
      <c r="B1648" s="27" t="s">
        <v>1644</v>
      </c>
      <c r="C1648" s="62" t="s">
        <v>5164</v>
      </c>
      <c r="D1648" s="25" t="s">
        <v>4336</v>
      </c>
      <c r="E1648" s="25" t="s">
        <v>4093</v>
      </c>
      <c r="F1648" s="26">
        <v>44096</v>
      </c>
      <c r="H1648" s="90">
        <v>-3.4160841732955298E-2</v>
      </c>
      <c r="I1648" s="90">
        <v>0.31232199653459197</v>
      </c>
      <c r="J1648" s="90">
        <v>-2.8026201433021898</v>
      </c>
      <c r="K1648" s="97">
        <v>3.1679652238381102E-2</v>
      </c>
      <c r="L1648" s="90">
        <v>-0.39182867367344398</v>
      </c>
      <c r="M1648" s="90">
        <v>1.94748715366586</v>
      </c>
    </row>
    <row r="1649" spans="2:13" x14ac:dyDescent="0.3">
      <c r="B1649" s="27" t="s">
        <v>1645</v>
      </c>
      <c r="C1649" s="62" t="s">
        <v>5165</v>
      </c>
      <c r="D1649" s="25" t="s">
        <v>4336</v>
      </c>
      <c r="E1649" s="25" t="s">
        <v>4094</v>
      </c>
      <c r="F1649" s="26">
        <v>44096</v>
      </c>
      <c r="H1649" s="90">
        <v>-3.31714820276829E-2</v>
      </c>
      <c r="I1649" s="90">
        <v>0.34398825591779297</v>
      </c>
      <c r="J1649" s="90">
        <v>-2.44914961167524</v>
      </c>
      <c r="K1649" s="97">
        <v>3.5629560443339897E-2</v>
      </c>
      <c r="L1649" s="90">
        <v>-0.37021256839580002</v>
      </c>
      <c r="M1649" s="90">
        <v>2.2153182693728</v>
      </c>
    </row>
    <row r="1650" spans="2:13" x14ac:dyDescent="0.3">
      <c r="B1650" s="27" t="s">
        <v>1646</v>
      </c>
      <c r="C1650" s="62" t="s">
        <v>5166</v>
      </c>
      <c r="D1650" s="25" t="s">
        <v>4336</v>
      </c>
      <c r="E1650" s="25" t="s">
        <v>4097</v>
      </c>
      <c r="F1650" s="26">
        <v>44096</v>
      </c>
      <c r="H1650" s="90">
        <v>-3.1866017525317099E-2</v>
      </c>
      <c r="I1650" s="90">
        <v>0.38622217634838302</v>
      </c>
      <c r="J1650" s="90">
        <v>-1.9759199899454001</v>
      </c>
      <c r="K1650" s="97">
        <v>4.0887531758926302E-2</v>
      </c>
      <c r="L1650" s="90">
        <v>-0.341387446223962</v>
      </c>
      <c r="M1650" s="90">
        <v>2.5735080509548398</v>
      </c>
    </row>
    <row r="1651" spans="2:13" x14ac:dyDescent="0.3">
      <c r="B1651" s="27" t="s">
        <v>1647</v>
      </c>
      <c r="C1651" s="62" t="s">
        <v>5167</v>
      </c>
      <c r="D1651" s="25" t="s">
        <v>4337</v>
      </c>
      <c r="E1651" s="25" t="s">
        <v>4092</v>
      </c>
      <c r="F1651" s="26">
        <v>44096</v>
      </c>
      <c r="H1651" s="90">
        <v>-0.361208090453147</v>
      </c>
      <c r="I1651" s="90">
        <v>-2.4304240913806998</v>
      </c>
      <c r="J1651" s="90">
        <v>14.736465193535</v>
      </c>
      <c r="K1651" s="97">
        <v>0.49910954203369301</v>
      </c>
      <c r="L1651" s="90">
        <v>-0.74630560438890803</v>
      </c>
      <c r="M1651" s="90">
        <v>6.8410011972446201</v>
      </c>
    </row>
    <row r="1652" spans="2:13" x14ac:dyDescent="0.3">
      <c r="B1652" s="27" t="s">
        <v>1648</v>
      </c>
      <c r="C1652" s="62" t="s">
        <v>5168</v>
      </c>
      <c r="D1652" s="25" t="s">
        <v>4337</v>
      </c>
      <c r="E1652" s="25" t="s">
        <v>4093</v>
      </c>
      <c r="F1652" s="26">
        <v>44096</v>
      </c>
      <c r="H1652" s="90">
        <v>-0.36325281253084502</v>
      </c>
      <c r="I1652" s="90">
        <v>-2.4945618642959699</v>
      </c>
      <c r="J1652" s="90">
        <v>13.8722398229293</v>
      </c>
      <c r="K1652" s="97">
        <v>0.49085280425060801</v>
      </c>
      <c r="L1652" s="90">
        <v>-0.79116314163911705</v>
      </c>
      <c r="M1652" s="90">
        <v>6.2587581642219403</v>
      </c>
    </row>
    <row r="1653" spans="2:13" x14ac:dyDescent="0.3">
      <c r="B1653" s="27" t="s">
        <v>1649</v>
      </c>
      <c r="C1653" s="62" t="s">
        <v>5169</v>
      </c>
      <c r="D1653" s="25" t="s">
        <v>4337</v>
      </c>
      <c r="E1653" s="25" t="s">
        <v>4094</v>
      </c>
      <c r="F1653" s="26">
        <v>44096</v>
      </c>
      <c r="H1653" s="90">
        <v>-0.36270960981710199</v>
      </c>
      <c r="I1653" s="90">
        <v>-2.4774607754807199</v>
      </c>
      <c r="J1653" s="90">
        <v>14.1021423702186</v>
      </c>
      <c r="K1653" s="97">
        <v>0.493057954736287</v>
      </c>
      <c r="L1653" s="90">
        <v>-0.77920173253005498</v>
      </c>
      <c r="M1653" s="90">
        <v>6.4137620889596301</v>
      </c>
    </row>
    <row r="1654" spans="2:13" x14ac:dyDescent="0.3">
      <c r="B1654" s="27" t="s">
        <v>1650</v>
      </c>
      <c r="C1654" s="62" t="s">
        <v>5170</v>
      </c>
      <c r="D1654" s="25" t="s">
        <v>4337</v>
      </c>
      <c r="E1654" s="25" t="s">
        <v>4095</v>
      </c>
      <c r="F1654" s="26">
        <v>44096</v>
      </c>
      <c r="H1654" s="90">
        <v>-0.36134270039838201</v>
      </c>
      <c r="I1654" s="90">
        <v>-2.4347045756257999</v>
      </c>
      <c r="J1654" s="90">
        <v>14.678819241278701</v>
      </c>
      <c r="K1654" s="97">
        <v>0.498561541280651</v>
      </c>
      <c r="L1654" s="90">
        <v>-0.74929420898115495</v>
      </c>
      <c r="M1654" s="90">
        <v>6.8022488214410304</v>
      </c>
    </row>
    <row r="1655" spans="2:13" x14ac:dyDescent="0.3">
      <c r="B1655" s="27" t="s">
        <v>1651</v>
      </c>
      <c r="C1655" s="62" t="s">
        <v>5171</v>
      </c>
      <c r="D1655" s="25" t="s">
        <v>4337</v>
      </c>
      <c r="E1655" s="25" t="s">
        <v>4097</v>
      </c>
      <c r="F1655" s="26">
        <v>44096</v>
      </c>
      <c r="H1655" s="90">
        <v>-0.359187925641891</v>
      </c>
      <c r="I1655" s="90">
        <v>-2.3671046883464402</v>
      </c>
      <c r="J1655" s="90">
        <v>15.5958783485403</v>
      </c>
      <c r="K1655" s="97">
        <v>0.50726647987175999</v>
      </c>
      <c r="L1655" s="90">
        <v>-0.70201994021772396</v>
      </c>
      <c r="M1655" s="90">
        <v>7.4189192597259499</v>
      </c>
    </row>
    <row r="1656" spans="2:13" x14ac:dyDescent="0.3">
      <c r="B1656" s="27" t="s">
        <v>1652</v>
      </c>
      <c r="C1656" s="62" t="s">
        <v>5172</v>
      </c>
      <c r="D1656" s="25" t="s">
        <v>4338</v>
      </c>
      <c r="E1656" s="25" t="s">
        <v>4089</v>
      </c>
      <c r="F1656" s="26">
        <v>44096</v>
      </c>
      <c r="H1656" s="90">
        <v>1.1107622261988599</v>
      </c>
      <c r="I1656" s="90"/>
      <c r="J1656" s="90"/>
      <c r="K1656" s="97">
        <v>0.93550127512571601</v>
      </c>
      <c r="L1656" s="90"/>
      <c r="M1656" s="90"/>
    </row>
    <row r="1657" spans="2:13" x14ac:dyDescent="0.3">
      <c r="B1657" s="27" t="s">
        <v>1653</v>
      </c>
      <c r="C1657" s="62" t="s">
        <v>5173</v>
      </c>
      <c r="D1657" s="25" t="s">
        <v>4338</v>
      </c>
      <c r="E1657" s="25" t="s">
        <v>4090</v>
      </c>
      <c r="F1657" s="26">
        <v>44096</v>
      </c>
      <c r="H1657" s="90">
        <v>1.1107622261988599</v>
      </c>
      <c r="I1657" s="90"/>
      <c r="J1657" s="90"/>
      <c r="K1657" s="97">
        <v>0.93451663724408696</v>
      </c>
      <c r="L1657" s="90"/>
      <c r="M1657" s="90"/>
    </row>
    <row r="1658" spans="2:13" x14ac:dyDescent="0.3">
      <c r="B1658" s="27" t="s">
        <v>1654</v>
      </c>
      <c r="C1658" s="62" t="s">
        <v>5174</v>
      </c>
      <c r="D1658" s="25" t="s">
        <v>4338</v>
      </c>
      <c r="E1658" s="25" t="s">
        <v>4091</v>
      </c>
      <c r="F1658" s="26">
        <v>44096</v>
      </c>
      <c r="H1658" s="90">
        <v>1.1107622261988599</v>
      </c>
      <c r="I1658" s="90"/>
      <c r="J1658" s="90"/>
      <c r="K1658" s="97">
        <v>0.93555587354785497</v>
      </c>
      <c r="L1658" s="90"/>
      <c r="M1658" s="90"/>
    </row>
    <row r="1659" spans="2:13" x14ac:dyDescent="0.3">
      <c r="B1659" s="27" t="s">
        <v>1655</v>
      </c>
      <c r="C1659" s="62" t="s">
        <v>5175</v>
      </c>
      <c r="D1659" s="25" t="s">
        <v>4339</v>
      </c>
      <c r="E1659" s="25" t="s">
        <v>4091</v>
      </c>
      <c r="F1659" s="26">
        <v>44096</v>
      </c>
      <c r="H1659" s="90">
        <v>0.52630695317930098</v>
      </c>
      <c r="I1659" s="90">
        <v>-3.4404934853228002</v>
      </c>
      <c r="J1659" s="90">
        <v>-24.999330090678999</v>
      </c>
      <c r="K1659" s="97">
        <v>-5.14912089957215</v>
      </c>
      <c r="L1659" s="90">
        <v>-3.7082464781633502</v>
      </c>
      <c r="M1659" s="90">
        <v>-36.540577683714197</v>
      </c>
    </row>
    <row r="1660" spans="2:13" x14ac:dyDescent="0.3">
      <c r="B1660" s="27" t="s">
        <v>1656</v>
      </c>
      <c r="C1660" s="62" t="s">
        <v>5176</v>
      </c>
      <c r="D1660" s="25" t="s">
        <v>4339</v>
      </c>
      <c r="E1660" s="25" t="s">
        <v>4200</v>
      </c>
      <c r="F1660" s="26">
        <v>44096</v>
      </c>
      <c r="H1660" s="90">
        <v>0.51781626625597699</v>
      </c>
      <c r="I1660" s="90">
        <v>-3.4927998965940801</v>
      </c>
      <c r="J1660" s="90"/>
      <c r="K1660" s="97">
        <v>-5.1549763789807903</v>
      </c>
      <c r="L1660" s="90">
        <v>-3.7479795811123</v>
      </c>
      <c r="M1660" s="90"/>
    </row>
    <row r="1661" spans="2:13" x14ac:dyDescent="0.3">
      <c r="B1661" s="27" t="s">
        <v>1657</v>
      </c>
      <c r="C1661" s="62" t="s">
        <v>5177</v>
      </c>
      <c r="D1661" s="25" t="s">
        <v>4340</v>
      </c>
      <c r="E1661" s="25" t="s">
        <v>4092</v>
      </c>
      <c r="F1661" s="26">
        <v>44096</v>
      </c>
      <c r="H1661" s="90">
        <v>-0.25513873169984402</v>
      </c>
      <c r="I1661" s="90">
        <v>-9.2977985801553604</v>
      </c>
      <c r="J1661" s="90">
        <v>-32.568984559911797</v>
      </c>
      <c r="K1661" s="97">
        <v>-2.56146248802906</v>
      </c>
      <c r="L1661" s="90">
        <v>-3.6694093090773099</v>
      </c>
      <c r="M1661" s="90">
        <v>-26.351795771275601</v>
      </c>
    </row>
    <row r="1662" spans="2:13" x14ac:dyDescent="0.3">
      <c r="B1662" s="27" t="s">
        <v>1658</v>
      </c>
      <c r="C1662" s="62" t="s">
        <v>5178</v>
      </c>
      <c r="D1662" s="25" t="s">
        <v>4340</v>
      </c>
      <c r="E1662" s="25" t="s">
        <v>4093</v>
      </c>
      <c r="F1662" s="26">
        <v>44096</v>
      </c>
      <c r="H1662" s="90">
        <v>-0.25090901253861397</v>
      </c>
      <c r="I1662" s="90">
        <v>-9.1747868927050096</v>
      </c>
      <c r="J1662" s="90">
        <v>-31.508945506997399</v>
      </c>
      <c r="K1662" s="97">
        <v>-2.54495024337302</v>
      </c>
      <c r="L1662" s="90">
        <v>-3.5795970125946002</v>
      </c>
      <c r="M1662" s="90">
        <v>-25.517393878806601</v>
      </c>
    </row>
    <row r="1663" spans="2:13" x14ac:dyDescent="0.3">
      <c r="B1663" s="27" t="s">
        <v>1659</v>
      </c>
      <c r="C1663" s="62" t="s">
        <v>5179</v>
      </c>
      <c r="D1663" s="25" t="s">
        <v>4340</v>
      </c>
      <c r="E1663" s="25" t="s">
        <v>4094</v>
      </c>
      <c r="F1663" s="26">
        <v>44096</v>
      </c>
      <c r="H1663" s="90">
        <v>-0.24749333761064901</v>
      </c>
      <c r="I1663" s="90">
        <v>-9.0754830220248603</v>
      </c>
      <c r="J1663" s="90">
        <v>-30.6419598457869</v>
      </c>
      <c r="K1663" s="97">
        <v>-2.5316425346318301</v>
      </c>
      <c r="L1663" s="90">
        <v>-3.5071416279606602</v>
      </c>
      <c r="M1663" s="90">
        <v>-24.837565172958399</v>
      </c>
    </row>
    <row r="1664" spans="2:13" x14ac:dyDescent="0.3">
      <c r="B1664" s="27" t="s">
        <v>1660</v>
      </c>
      <c r="C1664" s="62" t="s">
        <v>5180</v>
      </c>
      <c r="D1664" s="25" t="s">
        <v>4340</v>
      </c>
      <c r="E1664" s="25" t="s">
        <v>4096</v>
      </c>
      <c r="F1664" s="26">
        <v>44096</v>
      </c>
      <c r="H1664" s="90">
        <v>-0.24818506308292901</v>
      </c>
      <c r="I1664" s="90">
        <v>-9.0953284299757797</v>
      </c>
      <c r="J1664" s="90">
        <v>-30.816172715654801</v>
      </c>
      <c r="K1664" s="97">
        <v>-2.5342899474708198</v>
      </c>
      <c r="L1664" s="90">
        <v>-3.5216077509176098</v>
      </c>
      <c r="M1664" s="90">
        <v>-24.973983531352101</v>
      </c>
    </row>
    <row r="1665" spans="2:13" x14ac:dyDescent="0.3">
      <c r="B1665" s="27" t="s">
        <v>1661</v>
      </c>
      <c r="C1665" s="62" t="s">
        <v>5181</v>
      </c>
      <c r="D1665" s="25" t="s">
        <v>4340</v>
      </c>
      <c r="E1665" s="25" t="s">
        <v>4102</v>
      </c>
      <c r="F1665" s="26">
        <v>44096</v>
      </c>
      <c r="H1665" s="90">
        <v>-0.24899220270526701</v>
      </c>
      <c r="I1665" s="90">
        <v>-9.1191635157883901</v>
      </c>
      <c r="J1665" s="90">
        <v>-31.0247695051658</v>
      </c>
      <c r="K1665" s="97">
        <v>-2.5374898637892298</v>
      </c>
      <c r="L1665" s="90">
        <v>-3.5390189877034599</v>
      </c>
      <c r="M1665" s="90">
        <v>-25.137439885293102</v>
      </c>
    </row>
    <row r="1666" spans="2:13" x14ac:dyDescent="0.3">
      <c r="B1666" s="27" t="s">
        <v>1662</v>
      </c>
      <c r="C1666" s="62" t="s">
        <v>5182</v>
      </c>
      <c r="D1666" s="25" t="s">
        <v>4340</v>
      </c>
      <c r="E1666" s="25" t="s">
        <v>4137</v>
      </c>
      <c r="F1666" s="26">
        <v>44096</v>
      </c>
      <c r="H1666" s="90">
        <v>-0.24981932501759699</v>
      </c>
      <c r="I1666" s="90">
        <v>-9.1430182991607598</v>
      </c>
      <c r="J1666" s="90">
        <v>-31.232675985927902</v>
      </c>
      <c r="K1666" s="97">
        <v>-2.5406953876881699</v>
      </c>
      <c r="L1666" s="90">
        <v>-3.5564356552640701</v>
      </c>
      <c r="M1666" s="90">
        <v>-25.3005101458402</v>
      </c>
    </row>
    <row r="1667" spans="2:13" x14ac:dyDescent="0.3">
      <c r="B1667" s="27" t="s">
        <v>1663</v>
      </c>
      <c r="C1667" s="62" t="s">
        <v>5183</v>
      </c>
      <c r="D1667" s="25" t="s">
        <v>4340</v>
      </c>
      <c r="E1667" s="25" t="s">
        <v>4169</v>
      </c>
      <c r="F1667" s="26">
        <v>44096</v>
      </c>
      <c r="H1667" s="90">
        <v>-0.25307674832220101</v>
      </c>
      <c r="I1667" s="90">
        <v>-9.2382556981610797</v>
      </c>
      <c r="J1667" s="90">
        <v>-32.058048053586397</v>
      </c>
      <c r="K1667" s="97">
        <v>-2.55346791846023</v>
      </c>
      <c r="L1667" s="90">
        <v>-3.6259437578337401</v>
      </c>
      <c r="M1667" s="90">
        <v>-25.949107947410099</v>
      </c>
    </row>
    <row r="1668" spans="2:13" x14ac:dyDescent="0.3">
      <c r="B1668" s="27" t="s">
        <v>1664</v>
      </c>
      <c r="C1668" s="62" t="s">
        <v>5184</v>
      </c>
      <c r="D1668" s="25" t="s">
        <v>4340</v>
      </c>
      <c r="E1668" s="25" t="s">
        <v>4180</v>
      </c>
      <c r="F1668" s="26">
        <v>44096</v>
      </c>
      <c r="H1668" s="90">
        <v>-0.26455496108610499</v>
      </c>
      <c r="I1668" s="90">
        <v>-9.0694968837924499</v>
      </c>
      <c r="J1668" s="90">
        <v>-30.460028713889201</v>
      </c>
      <c r="K1668" s="97">
        <v>-2.5336073546895901</v>
      </c>
      <c r="L1668" s="90">
        <v>-3.4818266347428999</v>
      </c>
      <c r="M1668" s="90">
        <v>-24.672007987013799</v>
      </c>
    </row>
    <row r="1669" spans="2:13" x14ac:dyDescent="0.3">
      <c r="B1669" s="27" t="s">
        <v>1665</v>
      </c>
      <c r="C1669" s="62" t="s">
        <v>5185</v>
      </c>
      <c r="D1669" s="25" t="s">
        <v>4340</v>
      </c>
      <c r="E1669" s="25" t="s">
        <v>4139</v>
      </c>
      <c r="F1669" s="26">
        <v>44096</v>
      </c>
      <c r="H1669" s="90">
        <v>-0.29851588724341099</v>
      </c>
      <c r="I1669" s="90">
        <v>-9.3658492212853197</v>
      </c>
      <c r="J1669" s="90">
        <v>-30.859910711675202</v>
      </c>
      <c r="K1669" s="97">
        <v>-2.6239180292577702</v>
      </c>
      <c r="L1669" s="90">
        <v>-3.7464044043190401</v>
      </c>
      <c r="M1669" s="90">
        <v>-24.871056338364699</v>
      </c>
    </row>
    <row r="1670" spans="2:13" x14ac:dyDescent="0.3">
      <c r="B1670" s="27" t="s">
        <v>1666</v>
      </c>
      <c r="C1670" s="62" t="s">
        <v>5186</v>
      </c>
      <c r="D1670" s="25" t="s">
        <v>4341</v>
      </c>
      <c r="E1670" s="25" t="s">
        <v>4201</v>
      </c>
      <c r="F1670" s="26">
        <v>44096</v>
      </c>
      <c r="H1670" s="90">
        <v>2.23876063082571</v>
      </c>
      <c r="I1670" s="90">
        <v>-4.3254508151221698</v>
      </c>
      <c r="J1670" s="90">
        <v>23.9137956587074</v>
      </c>
      <c r="K1670" s="97">
        <v>0.86074415630719203</v>
      </c>
      <c r="L1670" s="90">
        <v>-7.0107748630107398</v>
      </c>
      <c r="M1670" s="90">
        <v>10.4558537474077</v>
      </c>
    </row>
    <row r="1671" spans="2:13" x14ac:dyDescent="0.3">
      <c r="B1671" s="27" t="s">
        <v>1667</v>
      </c>
      <c r="C1671" s="62" t="s">
        <v>5187</v>
      </c>
      <c r="D1671" s="25" t="s">
        <v>4341</v>
      </c>
      <c r="E1671" s="25" t="s">
        <v>4092</v>
      </c>
      <c r="F1671" s="26">
        <v>44096</v>
      </c>
      <c r="H1671" s="90">
        <v>2.2354499067660099</v>
      </c>
      <c r="I1671" s="90">
        <v>-4.4268587102124002</v>
      </c>
      <c r="J1671" s="90">
        <v>22.6501779798127</v>
      </c>
      <c r="K1671" s="97">
        <v>0.84748383778787695</v>
      </c>
      <c r="L1671" s="90">
        <v>-7.07849621804053</v>
      </c>
      <c r="M1671" s="90">
        <v>9.5223967417114199</v>
      </c>
    </row>
    <row r="1672" spans="2:13" x14ac:dyDescent="0.3">
      <c r="B1672" s="27" t="s">
        <v>1668</v>
      </c>
      <c r="C1672" s="62" t="s">
        <v>5188</v>
      </c>
      <c r="D1672" s="25" t="s">
        <v>4341</v>
      </c>
      <c r="E1672" s="25" t="s">
        <v>4202</v>
      </c>
      <c r="F1672" s="26">
        <v>44096</v>
      </c>
      <c r="H1672" s="90">
        <v>2.2439484286223901</v>
      </c>
      <c r="I1672" s="90">
        <v>-4.1715995614140402</v>
      </c>
      <c r="J1672" s="90">
        <v>26.473258171608901</v>
      </c>
      <c r="K1672" s="97">
        <v>0.88109414900827698</v>
      </c>
      <c r="L1672" s="90">
        <v>-6.9079085103148801</v>
      </c>
      <c r="M1672" s="90">
        <v>11.977418870636001</v>
      </c>
    </row>
    <row r="1673" spans="2:13" x14ac:dyDescent="0.3">
      <c r="B1673" s="27" t="s">
        <v>1669</v>
      </c>
      <c r="C1673" s="62" t="s">
        <v>5189</v>
      </c>
      <c r="D1673" s="25" t="s">
        <v>4341</v>
      </c>
      <c r="E1673" s="25" t="s">
        <v>4093</v>
      </c>
      <c r="F1673" s="26">
        <v>44096</v>
      </c>
      <c r="H1673" s="90">
        <v>2.2418934162487898</v>
      </c>
      <c r="I1673" s="90">
        <v>-4.23271433583432</v>
      </c>
      <c r="J1673" s="90">
        <v>25.5477736596658</v>
      </c>
      <c r="K1673" s="97">
        <v>0.87304202770610595</v>
      </c>
      <c r="L1673" s="90">
        <v>-6.9487431845118399</v>
      </c>
      <c r="M1673" s="90">
        <v>11.3852703538287</v>
      </c>
    </row>
    <row r="1674" spans="2:13" x14ac:dyDescent="0.3">
      <c r="B1674" s="27" t="s">
        <v>1670</v>
      </c>
      <c r="C1674" s="62" t="s">
        <v>5190</v>
      </c>
      <c r="D1674" s="25" t="s">
        <v>4341</v>
      </c>
      <c r="E1674" s="25" t="s">
        <v>4094</v>
      </c>
      <c r="F1674" s="26">
        <v>44096</v>
      </c>
      <c r="H1674" s="90">
        <v>2.2452297407653501</v>
      </c>
      <c r="I1674" s="90">
        <v>-4.1328114814896297</v>
      </c>
      <c r="J1674" s="90">
        <v>27.059343778993899</v>
      </c>
      <c r="K1674" s="97">
        <v>0.88619306716282198</v>
      </c>
      <c r="L1674" s="90">
        <v>-6.8820537320789299</v>
      </c>
      <c r="M1674" s="90">
        <v>12.3518773310934</v>
      </c>
    </row>
    <row r="1675" spans="2:13" x14ac:dyDescent="0.3">
      <c r="B1675" s="27" t="s">
        <v>1671</v>
      </c>
      <c r="C1675" s="62" t="s">
        <v>5191</v>
      </c>
      <c r="D1675" s="25" t="s">
        <v>4341</v>
      </c>
      <c r="E1675" s="25" t="s">
        <v>4102</v>
      </c>
      <c r="F1675" s="26">
        <v>44096</v>
      </c>
      <c r="H1675" s="90">
        <v>2.24380387790006</v>
      </c>
      <c r="I1675" s="90">
        <v>-4.1757591672649097</v>
      </c>
      <c r="J1675" s="90">
        <v>26.409577056270798</v>
      </c>
      <c r="K1675" s="97">
        <v>0.88052278406394202</v>
      </c>
      <c r="L1675" s="90">
        <v>-6.9106877906961</v>
      </c>
      <c r="M1675" s="90">
        <v>11.9370443053485</v>
      </c>
    </row>
    <row r="1676" spans="2:13" x14ac:dyDescent="0.3">
      <c r="B1676" s="27" t="s">
        <v>1672</v>
      </c>
      <c r="C1676" s="62" t="s">
        <v>5192</v>
      </c>
      <c r="D1676" s="25" t="s">
        <v>4341</v>
      </c>
      <c r="E1676" s="25" t="s">
        <v>4137</v>
      </c>
      <c r="F1676" s="26">
        <v>44096</v>
      </c>
      <c r="H1676" s="90">
        <v>2.2402339556720099</v>
      </c>
      <c r="I1676" s="90">
        <v>-4.2829588051099599</v>
      </c>
      <c r="J1676" s="90">
        <v>24.791851420566701</v>
      </c>
      <c r="K1676" s="97">
        <v>0.86644060083926899</v>
      </c>
      <c r="L1676" s="90">
        <v>-6.98229682166129</v>
      </c>
      <c r="M1676" s="90">
        <v>10.900344002220701</v>
      </c>
    </row>
    <row r="1677" spans="2:13" x14ac:dyDescent="0.3">
      <c r="B1677" s="27" t="s">
        <v>1673</v>
      </c>
      <c r="C1677" s="62" t="s">
        <v>5193</v>
      </c>
      <c r="D1677" s="25" t="s">
        <v>4341</v>
      </c>
      <c r="E1677" s="25" t="s">
        <v>4169</v>
      </c>
      <c r="F1677" s="26">
        <v>44096</v>
      </c>
      <c r="H1677" s="90">
        <v>2.24353453140793</v>
      </c>
      <c r="I1677" s="90">
        <v>-4.1841502026727504</v>
      </c>
      <c r="J1677" s="90">
        <v>26.282377397379602</v>
      </c>
      <c r="K1677" s="97">
        <v>0.87945334907999495</v>
      </c>
      <c r="L1677" s="90">
        <v>-6.9163105162297098</v>
      </c>
      <c r="M1677" s="90">
        <v>11.855524472965</v>
      </c>
    </row>
    <row r="1678" spans="2:13" x14ac:dyDescent="0.3">
      <c r="B1678" s="27" t="s">
        <v>1674</v>
      </c>
      <c r="C1678" s="62" t="s">
        <v>5194</v>
      </c>
      <c r="D1678" s="25" t="s">
        <v>4341</v>
      </c>
      <c r="E1678" s="25" t="s">
        <v>4114</v>
      </c>
      <c r="F1678" s="26">
        <v>44096</v>
      </c>
      <c r="H1678" s="90">
        <v>2.2464314764874902</v>
      </c>
      <c r="I1678" s="90">
        <v>-4.0976979874394601</v>
      </c>
      <c r="J1678" s="90">
        <v>27.5989628049429</v>
      </c>
      <c r="K1678" s="97">
        <v>0.89085377931041898</v>
      </c>
      <c r="L1678" s="90">
        <v>-6.8585457494045796</v>
      </c>
      <c r="M1678" s="90">
        <v>12.696793453695101</v>
      </c>
    </row>
    <row r="1679" spans="2:13" x14ac:dyDescent="0.3">
      <c r="B1679" s="27" t="s">
        <v>1675</v>
      </c>
      <c r="C1679" s="62" t="s">
        <v>5195</v>
      </c>
      <c r="D1679" s="25" t="s">
        <v>4341</v>
      </c>
      <c r="E1679" s="25" t="s">
        <v>4180</v>
      </c>
      <c r="F1679" s="26">
        <v>44096</v>
      </c>
      <c r="H1679" s="90">
        <v>1.1107622261988599</v>
      </c>
      <c r="I1679" s="90">
        <v>-1.6555532934035</v>
      </c>
      <c r="J1679" s="90">
        <v>8.8784322564606608</v>
      </c>
      <c r="K1679" s="97">
        <v>1.48252225753822</v>
      </c>
      <c r="L1679" s="90">
        <v>-0.90906759669451298</v>
      </c>
      <c r="M1679" s="90">
        <v>3.7885095753154001</v>
      </c>
    </row>
    <row r="1680" spans="2:13" x14ac:dyDescent="0.3">
      <c r="B1680" s="27" t="s">
        <v>1676</v>
      </c>
      <c r="C1680" s="62" t="s">
        <v>5196</v>
      </c>
      <c r="D1680" s="25" t="s">
        <v>4341</v>
      </c>
      <c r="E1680" s="25" t="s">
        <v>4139</v>
      </c>
      <c r="F1680" s="26">
        <v>44096</v>
      </c>
      <c r="H1680" s="90">
        <v>2.24269047757844</v>
      </c>
      <c r="I1680" s="90">
        <v>-4.2150257458197302</v>
      </c>
      <c r="J1680" s="90">
        <v>25.728295032255101</v>
      </c>
      <c r="K1680" s="97">
        <v>0.87612994229857599</v>
      </c>
      <c r="L1680" s="90">
        <v>-6.9328639581726703</v>
      </c>
      <c r="M1680" s="90">
        <v>11.4990187286894</v>
      </c>
    </row>
    <row r="1681" spans="2:13" x14ac:dyDescent="0.3">
      <c r="B1681" s="27" t="s">
        <v>1677</v>
      </c>
      <c r="C1681" s="62" t="s">
        <v>5197</v>
      </c>
      <c r="D1681" s="25" t="s">
        <v>4342</v>
      </c>
      <c r="E1681" s="25" t="s">
        <v>4091</v>
      </c>
      <c r="F1681" s="26">
        <v>44096</v>
      </c>
      <c r="H1681" s="90">
        <v>0.38604666442552099</v>
      </c>
      <c r="I1681" s="90">
        <v>-1.5031797154733799</v>
      </c>
      <c r="J1681" s="90">
        <v>-15.829180883607499</v>
      </c>
      <c r="K1681" s="97">
        <v>-4.0117150162623103</v>
      </c>
      <c r="L1681" s="90">
        <v>-2.8871304292806599</v>
      </c>
      <c r="M1681" s="90">
        <v>-23.5071288574545</v>
      </c>
    </row>
    <row r="1682" spans="2:13" x14ac:dyDescent="0.3">
      <c r="B1682" s="27" t="s">
        <v>1678</v>
      </c>
      <c r="C1682" s="62" t="s">
        <v>5198</v>
      </c>
      <c r="D1682" s="25" t="s">
        <v>4342</v>
      </c>
      <c r="E1682" s="25" t="s">
        <v>4200</v>
      </c>
      <c r="F1682" s="26">
        <v>44096</v>
      </c>
      <c r="H1682" s="90">
        <v>0.38588894203712698</v>
      </c>
      <c r="I1682" s="90">
        <v>-1.54891794863943</v>
      </c>
      <c r="J1682" s="90"/>
      <c r="K1682" s="97">
        <v>-4.0269002056447798</v>
      </c>
      <c r="L1682" s="90">
        <v>-2.94152240330732</v>
      </c>
      <c r="M1682" s="90"/>
    </row>
    <row r="1683" spans="2:13" x14ac:dyDescent="0.3">
      <c r="B1683" s="27" t="s">
        <v>1679</v>
      </c>
      <c r="C1683" s="62" t="s">
        <v>5199</v>
      </c>
      <c r="D1683" s="25" t="s">
        <v>4343</v>
      </c>
      <c r="E1683" s="25" t="s">
        <v>4093</v>
      </c>
      <c r="F1683" s="26">
        <v>44096</v>
      </c>
      <c r="H1683" s="90">
        <v>-0.25218831706297401</v>
      </c>
      <c r="I1683" s="90">
        <v>-9.2327063755947201</v>
      </c>
      <c r="J1683" s="90">
        <v>-34.590665249386802</v>
      </c>
      <c r="K1683" s="97">
        <v>-2.6065128036862002</v>
      </c>
      <c r="L1683" s="90">
        <v>-3.66208435880253</v>
      </c>
      <c r="M1683" s="90">
        <v>-28.430824018607399</v>
      </c>
    </row>
    <row r="1684" spans="2:13" x14ac:dyDescent="0.3">
      <c r="B1684" s="27" t="s">
        <v>1680</v>
      </c>
      <c r="C1684" s="62" t="s">
        <v>5200</v>
      </c>
      <c r="D1684" s="25" t="s">
        <v>4343</v>
      </c>
      <c r="E1684" s="25" t="s">
        <v>4097</v>
      </c>
      <c r="F1684" s="26">
        <v>44096</v>
      </c>
      <c r="H1684" s="90">
        <v>-0.25164116177620599</v>
      </c>
      <c r="I1684" s="90">
        <v>-9.2167821443581506</v>
      </c>
      <c r="J1684" s="90">
        <v>-33.976737361110303</v>
      </c>
      <c r="K1684" s="97">
        <v>-2.6043861003017801</v>
      </c>
      <c r="L1684" s="90">
        <v>-3.6504822827737402</v>
      </c>
      <c r="M1684" s="90">
        <v>-27.799343051359799</v>
      </c>
    </row>
    <row r="1685" spans="2:13" x14ac:dyDescent="0.3">
      <c r="B1685" s="27" t="s">
        <v>1681</v>
      </c>
      <c r="C1685" s="62" t="s">
        <v>5201</v>
      </c>
      <c r="D1685" s="25" t="s">
        <v>4344</v>
      </c>
      <c r="E1685" s="25" t="s">
        <v>4093</v>
      </c>
      <c r="F1685" s="26">
        <v>44096</v>
      </c>
      <c r="H1685" s="90">
        <v>-0.81262513931505997</v>
      </c>
      <c r="I1685" s="90">
        <v>-5.0196018222777603</v>
      </c>
      <c r="J1685" s="90">
        <v>-19.921153530333001</v>
      </c>
      <c r="K1685" s="97">
        <v>-5.6830827661542598</v>
      </c>
      <c r="L1685" s="90">
        <v>-4.71025482765981</v>
      </c>
      <c r="M1685" s="90">
        <v>-35.378650401602499</v>
      </c>
    </row>
    <row r="1686" spans="2:13" x14ac:dyDescent="0.3">
      <c r="B1686" s="27" t="s">
        <v>1682</v>
      </c>
      <c r="C1686" s="62" t="s">
        <v>5202</v>
      </c>
      <c r="D1686" s="25" t="s">
        <v>4344</v>
      </c>
      <c r="E1686" s="25" t="s">
        <v>4121</v>
      </c>
      <c r="F1686" s="26">
        <v>44096</v>
      </c>
      <c r="H1686" s="90">
        <v>-0.80719140996734495</v>
      </c>
      <c r="I1686" s="90">
        <v>-4.8529116070349101</v>
      </c>
      <c r="J1686" s="90"/>
      <c r="K1686" s="97">
        <v>-5.6624190495349502</v>
      </c>
      <c r="L1686" s="90">
        <v>-4.5953376177785703</v>
      </c>
      <c r="M1686" s="90"/>
    </row>
    <row r="1687" spans="2:13" x14ac:dyDescent="0.3">
      <c r="B1687" s="27" t="s">
        <v>1683</v>
      </c>
      <c r="C1687" s="62" t="s">
        <v>5203</v>
      </c>
      <c r="D1687" s="25" t="s">
        <v>4344</v>
      </c>
      <c r="E1687" s="25" t="s">
        <v>4138</v>
      </c>
      <c r="F1687" s="26">
        <v>44096</v>
      </c>
      <c r="H1687" s="90">
        <v>-0.80882038691925096</v>
      </c>
      <c r="I1687" s="90">
        <v>-4.9029484847778804</v>
      </c>
      <c r="J1687" s="90">
        <v>-18.7827931582578</v>
      </c>
      <c r="K1687" s="97">
        <v>-5.6686088015339902</v>
      </c>
      <c r="L1687" s="90">
        <v>-4.6298150928123496</v>
      </c>
      <c r="M1687" s="90">
        <v>-34.715952791680998</v>
      </c>
    </row>
    <row r="1688" spans="2:13" x14ac:dyDescent="0.3">
      <c r="B1688" s="27" t="s">
        <v>1684</v>
      </c>
      <c r="C1688" s="62" t="s">
        <v>5204</v>
      </c>
      <c r="D1688" s="25" t="s">
        <v>4344</v>
      </c>
      <c r="E1688" s="25" t="s">
        <v>4122</v>
      </c>
      <c r="F1688" s="26">
        <v>44096</v>
      </c>
      <c r="H1688" s="90">
        <v>-0.81997176439472197</v>
      </c>
      <c r="I1688" s="90">
        <v>-5.2441882910934501</v>
      </c>
      <c r="J1688" s="90"/>
      <c r="K1688" s="97">
        <v>-5.71099055241939</v>
      </c>
      <c r="L1688" s="90">
        <v>-4.8652052913894304</v>
      </c>
      <c r="M1688" s="90"/>
    </row>
    <row r="1689" spans="2:13" x14ac:dyDescent="0.3">
      <c r="B1689" s="27" t="s">
        <v>1685</v>
      </c>
      <c r="C1689" s="62" t="s">
        <v>5205</v>
      </c>
      <c r="D1689" s="25" t="s">
        <v>4344</v>
      </c>
      <c r="E1689" s="25" t="s">
        <v>4123</v>
      </c>
      <c r="F1689" s="26">
        <v>44096</v>
      </c>
      <c r="H1689" s="90">
        <v>-0.81527965294299098</v>
      </c>
      <c r="I1689" s="90">
        <v>-5.1007591345332903</v>
      </c>
      <c r="J1689" s="90">
        <v>-20.704482666769799</v>
      </c>
      <c r="K1689" s="97">
        <v>-5.6931653949504799</v>
      </c>
      <c r="L1689" s="90">
        <v>-4.7662528086220801</v>
      </c>
      <c r="M1689" s="90">
        <v>-35.8361911565298</v>
      </c>
    </row>
    <row r="1690" spans="2:13" x14ac:dyDescent="0.3">
      <c r="B1690" s="27" t="s">
        <v>1686</v>
      </c>
      <c r="C1690" s="62" t="s">
        <v>5206</v>
      </c>
      <c r="D1690" s="25" t="s">
        <v>4345</v>
      </c>
      <c r="E1690" s="25" t="s">
        <v>4093</v>
      </c>
      <c r="F1690" s="26">
        <v>44096</v>
      </c>
      <c r="H1690" s="90">
        <v>-0.37127130817680198</v>
      </c>
      <c r="I1690" s="90">
        <v>-1.44130214484903</v>
      </c>
      <c r="J1690" s="90">
        <v>38.564760377106701</v>
      </c>
      <c r="K1690" s="97">
        <v>0.20669777677539999</v>
      </c>
      <c r="L1690" s="90">
        <v>-3.20600299446596</v>
      </c>
      <c r="M1690" s="90">
        <v>22.5600703455857</v>
      </c>
    </row>
    <row r="1691" spans="2:13" x14ac:dyDescent="0.3">
      <c r="B1691" s="27" t="s">
        <v>1687</v>
      </c>
      <c r="C1691" s="62" t="s">
        <v>5207</v>
      </c>
      <c r="D1691" s="25" t="s">
        <v>4345</v>
      </c>
      <c r="E1691" s="25" t="s">
        <v>4138</v>
      </c>
      <c r="F1691" s="26">
        <v>44096</v>
      </c>
      <c r="H1691" s="90">
        <v>0</v>
      </c>
      <c r="I1691" s="90">
        <v>0</v>
      </c>
      <c r="J1691" s="90">
        <v>17.404433660703901</v>
      </c>
      <c r="K1691" s="97">
        <v>0</v>
      </c>
      <c r="L1691" s="90">
        <v>0</v>
      </c>
      <c r="M1691" s="90">
        <v>3.4383439788143701</v>
      </c>
    </row>
    <row r="1692" spans="2:13" x14ac:dyDescent="0.3">
      <c r="B1692" s="27" t="s">
        <v>1688</v>
      </c>
      <c r="C1692" s="62" t="s">
        <v>5208</v>
      </c>
      <c r="D1692" s="25" t="s">
        <v>4345</v>
      </c>
      <c r="E1692" s="25" t="s">
        <v>4122</v>
      </c>
      <c r="F1692" s="26">
        <v>44096</v>
      </c>
      <c r="H1692" s="90">
        <v>-0.378097483826423</v>
      </c>
      <c r="I1692" s="90">
        <v>-1.6571080010180601</v>
      </c>
      <c r="J1692" s="90"/>
      <c r="K1692" s="97">
        <v>0.179242459853413</v>
      </c>
      <c r="L1692" s="90">
        <v>-3.3517689631480598</v>
      </c>
      <c r="M1692" s="90"/>
    </row>
    <row r="1693" spans="2:13" x14ac:dyDescent="0.3">
      <c r="B1693" s="27" t="s">
        <v>1689</v>
      </c>
      <c r="C1693" s="62" t="s">
        <v>5209</v>
      </c>
      <c r="D1693" s="25" t="s">
        <v>4345</v>
      </c>
      <c r="E1693" s="25" t="s">
        <v>4123</v>
      </c>
      <c r="F1693" s="26">
        <v>44096</v>
      </c>
      <c r="H1693" s="90">
        <v>-0.37393280917967803</v>
      </c>
      <c r="I1693" s="90">
        <v>-1.52551287337701</v>
      </c>
      <c r="J1693" s="90">
        <v>37.209201318735701</v>
      </c>
      <c r="K1693" s="97">
        <v>0.19598933267843699</v>
      </c>
      <c r="L1693" s="90">
        <v>-3.26287010702799</v>
      </c>
      <c r="M1693" s="90">
        <v>21.692238725343501</v>
      </c>
    </row>
    <row r="1694" spans="2:13" x14ac:dyDescent="0.3">
      <c r="B1694" s="27" t="s">
        <v>1690</v>
      </c>
      <c r="C1694" s="62" t="s">
        <v>5210</v>
      </c>
      <c r="D1694" s="25" t="s">
        <v>4346</v>
      </c>
      <c r="E1694" s="25" t="s">
        <v>4203</v>
      </c>
      <c r="F1694" s="26">
        <v>44096</v>
      </c>
      <c r="H1694" s="90">
        <v>-0.124662348116544</v>
      </c>
      <c r="I1694" s="90">
        <v>-0.90182997291776701</v>
      </c>
      <c r="J1694" s="90">
        <v>1.09028503939044</v>
      </c>
      <c r="K1694" s="97">
        <v>-0.13687180116903599</v>
      </c>
      <c r="L1694" s="90">
        <v>-1.0990860982019499</v>
      </c>
      <c r="M1694" s="90">
        <v>2.4672880146681599</v>
      </c>
    </row>
    <row r="1695" spans="2:13" x14ac:dyDescent="0.3">
      <c r="B1695" s="27" t="s">
        <v>1691</v>
      </c>
      <c r="C1695" s="62" t="s">
        <v>5211</v>
      </c>
      <c r="D1695" s="25" t="s">
        <v>4346</v>
      </c>
      <c r="E1695" s="25" t="s">
        <v>4121</v>
      </c>
      <c r="F1695" s="26">
        <v>44096</v>
      </c>
      <c r="H1695" s="90">
        <v>0</v>
      </c>
      <c r="I1695" s="90">
        <v>0</v>
      </c>
      <c r="J1695" s="90">
        <v>0</v>
      </c>
      <c r="K1695" s="97">
        <v>0</v>
      </c>
      <c r="L1695" s="90">
        <v>0</v>
      </c>
      <c r="M1695" s="90">
        <v>0</v>
      </c>
    </row>
    <row r="1696" spans="2:13" x14ac:dyDescent="0.3">
      <c r="B1696" s="27" t="s">
        <v>1692</v>
      </c>
      <c r="C1696" s="62" t="s">
        <v>5212</v>
      </c>
      <c r="D1696" s="25" t="s">
        <v>4346</v>
      </c>
      <c r="E1696" s="25" t="s">
        <v>4138</v>
      </c>
      <c r="F1696" s="26">
        <v>44096</v>
      </c>
      <c r="H1696" s="90">
        <v>-0.12356579827610401</v>
      </c>
      <c r="I1696" s="90">
        <v>-0.86705896083003597</v>
      </c>
      <c r="J1696" s="90">
        <v>1.4988232964242301</v>
      </c>
      <c r="K1696" s="97">
        <v>-0.13248956565803399</v>
      </c>
      <c r="L1696" s="90">
        <v>-1.07522817042991</v>
      </c>
      <c r="M1696" s="90">
        <v>2.7664338655085898</v>
      </c>
    </row>
    <row r="1697" spans="2:13" x14ac:dyDescent="0.3">
      <c r="B1697" s="27" t="s">
        <v>1693</v>
      </c>
      <c r="C1697" s="62" t="s">
        <v>5213</v>
      </c>
      <c r="D1697" s="25" t="s">
        <v>4346</v>
      </c>
      <c r="E1697" s="25" t="s">
        <v>4122</v>
      </c>
      <c r="F1697" s="26">
        <v>44096</v>
      </c>
      <c r="H1697" s="90">
        <v>-0.12684823823292399</v>
      </c>
      <c r="I1697" s="90">
        <v>-0.97129772975676998</v>
      </c>
      <c r="J1697" s="90"/>
      <c r="K1697" s="97">
        <v>-0.1456301853068</v>
      </c>
      <c r="L1697" s="90">
        <v>-1.14675710365191</v>
      </c>
      <c r="M1697" s="90"/>
    </row>
    <row r="1698" spans="2:13" x14ac:dyDescent="0.3">
      <c r="B1698" s="27" t="s">
        <v>1694</v>
      </c>
      <c r="C1698" s="62" t="s">
        <v>5214</v>
      </c>
      <c r="D1698" s="25" t="s">
        <v>4347</v>
      </c>
      <c r="E1698" s="25" t="s">
        <v>4093</v>
      </c>
      <c r="F1698" s="26">
        <v>44096</v>
      </c>
      <c r="H1698" s="90">
        <v>0</v>
      </c>
      <c r="I1698" s="90">
        <v>0</v>
      </c>
      <c r="J1698" s="90">
        <v>0</v>
      </c>
      <c r="K1698" s="97">
        <v>0</v>
      </c>
      <c r="L1698" s="90">
        <v>0</v>
      </c>
      <c r="M1698" s="90">
        <v>0</v>
      </c>
    </row>
    <row r="1699" spans="2:13" x14ac:dyDescent="0.3">
      <c r="B1699" s="27" t="s">
        <v>1695</v>
      </c>
      <c r="C1699" s="62" t="s">
        <v>5215</v>
      </c>
      <c r="D1699" s="25" t="s">
        <v>4347</v>
      </c>
      <c r="E1699" s="25" t="s">
        <v>4121</v>
      </c>
      <c r="F1699" s="26">
        <v>44096</v>
      </c>
      <c r="H1699" s="90">
        <v>-0.53552770541500605</v>
      </c>
      <c r="I1699" s="90">
        <v>-0.97919238778558804</v>
      </c>
      <c r="J1699" s="90">
        <v>-13.133687461682699</v>
      </c>
      <c r="K1699" s="97">
        <v>-1.09122187632238</v>
      </c>
      <c r="L1699" s="90">
        <v>-1.6144712764798901</v>
      </c>
      <c r="M1699" s="90">
        <v>-14.653279343110601</v>
      </c>
    </row>
    <row r="1700" spans="2:13" x14ac:dyDescent="0.3">
      <c r="B1700" s="27" t="s">
        <v>1696</v>
      </c>
      <c r="C1700" s="62" t="s">
        <v>5216</v>
      </c>
      <c r="D1700" s="25" t="s">
        <v>4347</v>
      </c>
      <c r="E1700" s="25" t="s">
        <v>4122</v>
      </c>
      <c r="F1700" s="26">
        <v>44096</v>
      </c>
      <c r="H1700" s="90">
        <v>-0.54097546462799095</v>
      </c>
      <c r="I1700" s="90">
        <v>-1.1526398026035201</v>
      </c>
      <c r="J1700" s="90"/>
      <c r="K1700" s="97">
        <v>-1.1128969079436499</v>
      </c>
      <c r="L1700" s="90">
        <v>-1.7329809706097901</v>
      </c>
      <c r="M1700" s="90"/>
    </row>
    <row r="1701" spans="2:13" x14ac:dyDescent="0.3">
      <c r="B1701" s="27" t="s">
        <v>1697</v>
      </c>
      <c r="C1701" s="62" t="s">
        <v>5217</v>
      </c>
      <c r="D1701" s="25" t="s">
        <v>4347</v>
      </c>
      <c r="E1701" s="25" t="s">
        <v>4123</v>
      </c>
      <c r="F1701" s="26">
        <v>44096</v>
      </c>
      <c r="H1701" s="90">
        <v>-0.54015396453905895</v>
      </c>
      <c r="I1701" s="90">
        <v>-1.12663841537142</v>
      </c>
      <c r="J1701" s="90">
        <v>-14.609950645535701</v>
      </c>
      <c r="K1701" s="97">
        <v>-1.1096463620560799</v>
      </c>
      <c r="L1701" s="90">
        <v>-1.7152100987004799</v>
      </c>
      <c r="M1701" s="90">
        <v>-15.704133287727</v>
      </c>
    </row>
    <row r="1702" spans="2:13" x14ac:dyDescent="0.3">
      <c r="B1702" s="27" t="s">
        <v>1698</v>
      </c>
      <c r="C1702" s="62" t="s">
        <v>5218</v>
      </c>
      <c r="D1702" s="25" t="s">
        <v>4348</v>
      </c>
      <c r="E1702" s="25" t="s">
        <v>4088</v>
      </c>
      <c r="F1702" s="26">
        <v>44096</v>
      </c>
      <c r="H1702" s="90">
        <v>-0.45510351337725302</v>
      </c>
      <c r="I1702" s="90">
        <v>-2.8481432994340099</v>
      </c>
      <c r="J1702" s="90">
        <v>-25.861327403719802</v>
      </c>
      <c r="K1702" s="97">
        <v>-5.0889761363578101</v>
      </c>
      <c r="L1702" s="90">
        <v>-2.0600045179889999</v>
      </c>
      <c r="M1702" s="90">
        <v>-39.9204744947492</v>
      </c>
    </row>
    <row r="1703" spans="2:13" x14ac:dyDescent="0.3">
      <c r="B1703" s="27" t="s">
        <v>1699</v>
      </c>
      <c r="C1703" s="62" t="s">
        <v>5219</v>
      </c>
      <c r="D1703" s="25" t="s">
        <v>4348</v>
      </c>
      <c r="E1703" s="25" t="s">
        <v>4089</v>
      </c>
      <c r="F1703" s="26">
        <v>44096</v>
      </c>
      <c r="H1703" s="90">
        <v>-0.46382568225453702</v>
      </c>
      <c r="I1703" s="90">
        <v>-3.1204519139464502</v>
      </c>
      <c r="J1703" s="90">
        <v>-27.983871014468601</v>
      </c>
      <c r="K1703" s="97">
        <v>-5.1222612738492899</v>
      </c>
      <c r="L1703" s="90">
        <v>-2.2488086383418699</v>
      </c>
      <c r="M1703" s="90">
        <v>-41.165672965580598</v>
      </c>
    </row>
    <row r="1704" spans="2:13" x14ac:dyDescent="0.3">
      <c r="B1704" s="27" t="s">
        <v>1700</v>
      </c>
      <c r="C1704" s="62" t="s">
        <v>5220</v>
      </c>
      <c r="D1704" s="25" t="s">
        <v>4348</v>
      </c>
      <c r="E1704" s="25" t="s">
        <v>4090</v>
      </c>
      <c r="F1704" s="26">
        <v>44096</v>
      </c>
      <c r="H1704" s="90">
        <v>-0.46083468523647803</v>
      </c>
      <c r="I1704" s="90">
        <v>-3.02718050897965</v>
      </c>
      <c r="J1704" s="90">
        <v>-26.938073234661701</v>
      </c>
      <c r="K1704" s="97">
        <v>-5.1108446496073201</v>
      </c>
      <c r="L1704" s="90">
        <v>-2.1841278635292798</v>
      </c>
      <c r="M1704" s="90">
        <v>-40.560991629259703</v>
      </c>
    </row>
    <row r="1705" spans="2:13" x14ac:dyDescent="0.3">
      <c r="B1705" s="27" t="s">
        <v>1701</v>
      </c>
      <c r="C1705" s="62" t="s">
        <v>5221</v>
      </c>
      <c r="D1705" s="25" t="s">
        <v>4348</v>
      </c>
      <c r="E1705" s="25" t="s">
        <v>4185</v>
      </c>
      <c r="F1705" s="26">
        <v>44096</v>
      </c>
      <c r="H1705" s="90">
        <v>-0.459322317965416</v>
      </c>
      <c r="I1705" s="90">
        <v>-2.9797420670547599</v>
      </c>
      <c r="J1705" s="90">
        <v>-26.254223415337002</v>
      </c>
      <c r="K1705" s="97">
        <v>-5.1050562013188001</v>
      </c>
      <c r="L1705" s="90">
        <v>-2.15122719364444</v>
      </c>
      <c r="M1705" s="90">
        <v>-40.172078313946301</v>
      </c>
    </row>
    <row r="1706" spans="2:13" x14ac:dyDescent="0.3">
      <c r="B1706" s="27" t="s">
        <v>1702</v>
      </c>
      <c r="C1706" s="62" t="s">
        <v>5222</v>
      </c>
      <c r="D1706" s="25" t="s">
        <v>4348</v>
      </c>
      <c r="E1706" s="25" t="s">
        <v>4186</v>
      </c>
      <c r="F1706" s="26">
        <v>44096</v>
      </c>
      <c r="H1706" s="90">
        <v>-0.4579483010275</v>
      </c>
      <c r="I1706" s="90">
        <v>-2.9375863516179401</v>
      </c>
      <c r="J1706" s="90">
        <v>-25.882587608968599</v>
      </c>
      <c r="K1706" s="97">
        <v>-5.0998536787155899</v>
      </c>
      <c r="L1706" s="90">
        <v>-2.1218243123257698</v>
      </c>
      <c r="M1706" s="90">
        <v>-39.954522065119797</v>
      </c>
    </row>
    <row r="1707" spans="2:13" x14ac:dyDescent="0.3">
      <c r="B1707" s="27" t="s">
        <v>1703</v>
      </c>
      <c r="C1707" s="62" t="s">
        <v>5223</v>
      </c>
      <c r="D1707" s="25" t="s">
        <v>4348</v>
      </c>
      <c r="E1707" s="25" t="s">
        <v>4187</v>
      </c>
      <c r="F1707" s="26">
        <v>44096</v>
      </c>
      <c r="H1707" s="90">
        <v>-0.45575129352073401</v>
      </c>
      <c r="I1707" s="90">
        <v>-2.86851471064438</v>
      </c>
      <c r="J1707" s="90">
        <v>-25.275563714414599</v>
      </c>
      <c r="K1707" s="97">
        <v>-5.0914578696392701</v>
      </c>
      <c r="L1707" s="90">
        <v>-2.0741168294989598</v>
      </c>
      <c r="M1707" s="90">
        <v>-39.599642571643898</v>
      </c>
    </row>
    <row r="1708" spans="2:13" x14ac:dyDescent="0.3">
      <c r="B1708" s="27" t="s">
        <v>1704</v>
      </c>
      <c r="C1708" s="62" t="s">
        <v>5224</v>
      </c>
      <c r="D1708" s="25" t="s">
        <v>4348</v>
      </c>
      <c r="E1708" s="25" t="s">
        <v>4091</v>
      </c>
      <c r="F1708" s="26">
        <v>44096</v>
      </c>
      <c r="H1708" s="90">
        <v>-0.45251463106978901</v>
      </c>
      <c r="I1708" s="90">
        <v>-2.7673884296746101</v>
      </c>
      <c r="J1708" s="90">
        <v>-24.375472081999799</v>
      </c>
      <c r="K1708" s="97">
        <v>-5.0791072805659496</v>
      </c>
      <c r="L1708" s="90">
        <v>-2.0040435819282698</v>
      </c>
      <c r="M1708" s="90">
        <v>-39.075022696692002</v>
      </c>
    </row>
    <row r="1709" spans="2:13" x14ac:dyDescent="0.3">
      <c r="B1709" s="27" t="s">
        <v>1705</v>
      </c>
      <c r="C1709" s="62" t="s">
        <v>5225</v>
      </c>
      <c r="D1709" s="25" t="s">
        <v>4349</v>
      </c>
      <c r="E1709" s="25" t="s">
        <v>4175</v>
      </c>
      <c r="F1709" s="26">
        <v>44096</v>
      </c>
      <c r="H1709" s="90">
        <v>1.1107782620456399</v>
      </c>
      <c r="I1709" s="90">
        <v>-1.65449267760778</v>
      </c>
      <c r="J1709" s="90">
        <v>10.0150853879313</v>
      </c>
      <c r="K1709" s="97">
        <v>1.4826188264123601</v>
      </c>
      <c r="L1709" s="90">
        <v>-0.90834467782769901</v>
      </c>
      <c r="M1709" s="90">
        <v>4.3348145740310402</v>
      </c>
    </row>
    <row r="1710" spans="2:13" x14ac:dyDescent="0.3">
      <c r="B1710" s="27" t="s">
        <v>1706</v>
      </c>
      <c r="C1710" s="62" t="s">
        <v>5226</v>
      </c>
      <c r="D1710" s="25" t="s">
        <v>4349</v>
      </c>
      <c r="E1710" s="25" t="s">
        <v>4176</v>
      </c>
      <c r="F1710" s="26">
        <v>44096</v>
      </c>
      <c r="H1710" s="90">
        <v>1.11081032155198</v>
      </c>
      <c r="I1710" s="90">
        <v>-1.65347156416829</v>
      </c>
      <c r="J1710" s="90">
        <v>9.9984561376913899</v>
      </c>
      <c r="K1710" s="97">
        <v>1.4827475279162201</v>
      </c>
      <c r="L1710" s="90">
        <v>-0.90764568485610697</v>
      </c>
      <c r="M1710" s="90">
        <v>4.3015664847189301</v>
      </c>
    </row>
    <row r="1711" spans="2:13" x14ac:dyDescent="0.3">
      <c r="B1711" s="27" t="s">
        <v>1707</v>
      </c>
      <c r="C1711" s="62" t="s">
        <v>5227</v>
      </c>
      <c r="D1711" s="25" t="s">
        <v>4349</v>
      </c>
      <c r="E1711" s="25" t="s">
        <v>4177</v>
      </c>
      <c r="F1711" s="26">
        <v>44096</v>
      </c>
      <c r="H1711" s="90">
        <v>1.1108503498690001</v>
      </c>
      <c r="I1711" s="90">
        <v>-1.65245975185826</v>
      </c>
      <c r="J1711" s="90">
        <v>10.039533572125899</v>
      </c>
      <c r="K1711" s="97">
        <v>1.4828840896370801</v>
      </c>
      <c r="L1711" s="90">
        <v>-0.90694772825372605</v>
      </c>
      <c r="M1711" s="90">
        <v>4.3318049803929197</v>
      </c>
    </row>
    <row r="1712" spans="2:13" x14ac:dyDescent="0.3">
      <c r="B1712" s="27" t="s">
        <v>1708</v>
      </c>
      <c r="C1712" s="62" t="s">
        <v>5228</v>
      </c>
      <c r="D1712" s="25" t="s">
        <v>4349</v>
      </c>
      <c r="E1712" s="25" t="s">
        <v>4178</v>
      </c>
      <c r="F1712" s="26">
        <v>44096</v>
      </c>
      <c r="H1712" s="90">
        <v>1.11088176836347</v>
      </c>
      <c r="I1712" s="90">
        <v>-1.65143711565179</v>
      </c>
      <c r="J1712" s="90">
        <v>10.3503910088039</v>
      </c>
      <c r="K1712" s="97">
        <v>1.4830101845291199</v>
      </c>
      <c r="L1712" s="90">
        <v>-0.90623239120759502</v>
      </c>
      <c r="M1712" s="90">
        <v>4.52128773576987</v>
      </c>
    </row>
    <row r="1713" spans="2:13" x14ac:dyDescent="0.3">
      <c r="B1713" s="27" t="s">
        <v>1709</v>
      </c>
      <c r="C1713" s="62" t="s">
        <v>5229</v>
      </c>
      <c r="D1713" s="25" t="s">
        <v>4349</v>
      </c>
      <c r="E1713" s="25" t="s">
        <v>4179</v>
      </c>
      <c r="F1713" s="26">
        <v>44096</v>
      </c>
      <c r="H1713" s="90">
        <v>1.1109134055004699</v>
      </c>
      <c r="I1713" s="90">
        <v>-1.6477129565828399</v>
      </c>
      <c r="J1713" s="90">
        <v>10.452594769230901</v>
      </c>
      <c r="K1713" s="97">
        <v>1.48320906246227</v>
      </c>
      <c r="L1713" s="90">
        <v>-0.90396754221728803</v>
      </c>
      <c r="M1713" s="90">
        <v>4.5889096458267904</v>
      </c>
    </row>
    <row r="1714" spans="2:13" x14ac:dyDescent="0.3">
      <c r="B1714" s="27" t="s">
        <v>1710</v>
      </c>
      <c r="C1714" s="62" t="s">
        <v>5230</v>
      </c>
      <c r="D1714" s="25" t="s">
        <v>4350</v>
      </c>
      <c r="E1714" s="25" t="s">
        <v>4093</v>
      </c>
      <c r="F1714" s="26">
        <v>44096</v>
      </c>
      <c r="H1714" s="90">
        <v>0</v>
      </c>
      <c r="I1714" s="90">
        <v>0</v>
      </c>
      <c r="J1714" s="90">
        <v>0</v>
      </c>
      <c r="K1714" s="97">
        <v>0</v>
      </c>
      <c r="L1714" s="90">
        <v>0</v>
      </c>
      <c r="M1714" s="90">
        <v>0</v>
      </c>
    </row>
    <row r="1715" spans="2:13" x14ac:dyDescent="0.3">
      <c r="B1715" s="27" t="s">
        <v>1711</v>
      </c>
      <c r="C1715" s="62" t="s">
        <v>5231</v>
      </c>
      <c r="D1715" s="25" t="s">
        <v>4350</v>
      </c>
      <c r="E1715" s="25" t="s">
        <v>4116</v>
      </c>
      <c r="F1715" s="26">
        <v>44096</v>
      </c>
      <c r="H1715" s="90">
        <v>3.4500080801080902E-4</v>
      </c>
      <c r="I1715" s="90">
        <v>1.07577538074111E-2</v>
      </c>
      <c r="J1715" s="90">
        <v>0.60517185156641096</v>
      </c>
      <c r="K1715" s="97">
        <v>1.34921338030836E-3</v>
      </c>
      <c r="L1715" s="90">
        <v>7.5166290116612799E-3</v>
      </c>
      <c r="M1715" s="90">
        <v>0.34912213759525901</v>
      </c>
    </row>
    <row r="1716" spans="2:13" x14ac:dyDescent="0.3">
      <c r="B1716" s="27" t="s">
        <v>1712</v>
      </c>
      <c r="C1716" s="62" t="s">
        <v>5232</v>
      </c>
      <c r="D1716" s="25" t="s">
        <v>4350</v>
      </c>
      <c r="E1716" s="25" t="s">
        <v>4175</v>
      </c>
      <c r="F1716" s="26">
        <v>44096</v>
      </c>
      <c r="H1716" s="90">
        <v>3.4834429243346698E-4</v>
      </c>
      <c r="I1716" s="90">
        <v>1.07251349618309E-2</v>
      </c>
      <c r="J1716" s="90">
        <v>0.60733204227290105</v>
      </c>
      <c r="K1716" s="97">
        <v>1.34362635435537E-3</v>
      </c>
      <c r="L1716" s="90">
        <v>7.3966131822089699E-3</v>
      </c>
      <c r="M1716" s="90">
        <v>0.35172794014215503</v>
      </c>
    </row>
    <row r="1717" spans="2:13" x14ac:dyDescent="0.3">
      <c r="B1717" s="27" t="s">
        <v>1713</v>
      </c>
      <c r="C1717" s="62" t="s">
        <v>5233</v>
      </c>
      <c r="D1717" s="25" t="s">
        <v>4351</v>
      </c>
      <c r="E1717" s="25" t="s">
        <v>4097</v>
      </c>
      <c r="F1717" s="26">
        <v>44096</v>
      </c>
      <c r="H1717" s="90">
        <v>-6.3074742956814603E-2</v>
      </c>
      <c r="I1717" s="90">
        <v>-0.38847768473715399</v>
      </c>
      <c r="J1717" s="90">
        <v>3.4223685641336501</v>
      </c>
      <c r="K1717" s="97">
        <v>5.594569920504E-2</v>
      </c>
      <c r="L1717" s="90">
        <v>-1.0529977593250801</v>
      </c>
      <c r="M1717" s="90">
        <v>6.0288759177638003</v>
      </c>
    </row>
    <row r="1718" spans="2:13" x14ac:dyDescent="0.3">
      <c r="B1718" s="27" t="s">
        <v>1714</v>
      </c>
      <c r="C1718" s="62" t="s">
        <v>5234</v>
      </c>
      <c r="D1718" s="25" t="s">
        <v>4351</v>
      </c>
      <c r="E1718" s="25" t="s">
        <v>4091</v>
      </c>
      <c r="F1718" s="26">
        <v>44096</v>
      </c>
      <c r="H1718" s="90">
        <v>-5.9825437165272902E-2</v>
      </c>
      <c r="I1718" s="90">
        <v>-0.28476460474848903</v>
      </c>
      <c r="J1718" s="90">
        <v>4.6682721713295896</v>
      </c>
      <c r="K1718" s="97">
        <v>6.8957042640249697E-2</v>
      </c>
      <c r="L1718" s="90">
        <v>-0.98217298973395395</v>
      </c>
      <c r="M1718" s="90">
        <v>6.9499224757237199</v>
      </c>
    </row>
    <row r="1719" spans="2:13" x14ac:dyDescent="0.3">
      <c r="B1719" s="27" t="s">
        <v>1715</v>
      </c>
      <c r="C1719" s="62" t="s">
        <v>5235</v>
      </c>
      <c r="D1719" s="25" t="s">
        <v>4351</v>
      </c>
      <c r="E1719" s="25" t="s">
        <v>4196</v>
      </c>
      <c r="F1719" s="26">
        <v>44096</v>
      </c>
      <c r="H1719" s="90">
        <v>-6.2010135752643698E-2</v>
      </c>
      <c r="I1719" s="90">
        <v>-0.35452087886369599</v>
      </c>
      <c r="J1719" s="90">
        <v>3.8290842074275102</v>
      </c>
      <c r="K1719" s="97">
        <v>6.0197592756594497E-2</v>
      </c>
      <c r="L1719" s="90">
        <v>-1.0298034131665199</v>
      </c>
      <c r="M1719" s="90">
        <v>6.3298395101810501</v>
      </c>
    </row>
    <row r="1720" spans="2:13" x14ac:dyDescent="0.3">
      <c r="B1720" s="27" t="s">
        <v>1716</v>
      </c>
      <c r="C1720" s="62" t="s">
        <v>5236</v>
      </c>
      <c r="D1720" s="25" t="s">
        <v>4352</v>
      </c>
      <c r="E1720" s="25" t="s">
        <v>4088</v>
      </c>
      <c r="F1720" s="26">
        <v>44096</v>
      </c>
      <c r="H1720" s="90">
        <v>-3.88449382626277E-2</v>
      </c>
      <c r="I1720" s="90">
        <v>-0.14445768301811801</v>
      </c>
      <c r="J1720" s="90">
        <v>2.0253903629054499</v>
      </c>
      <c r="K1720" s="97">
        <v>3.5638328154163901E-2</v>
      </c>
      <c r="L1720" s="90">
        <v>-0.695413433277281</v>
      </c>
      <c r="M1720" s="90">
        <v>4.73864716968819</v>
      </c>
    </row>
    <row r="1721" spans="2:13" x14ac:dyDescent="0.3">
      <c r="B1721" s="27" t="s">
        <v>1717</v>
      </c>
      <c r="C1721" s="62" t="s">
        <v>5237</v>
      </c>
      <c r="D1721" s="25" t="s">
        <v>4352</v>
      </c>
      <c r="E1721" s="25" t="s">
        <v>4089</v>
      </c>
      <c r="F1721" s="26">
        <v>44096</v>
      </c>
      <c r="H1721" s="90">
        <v>-4.3758855099440601E-2</v>
      </c>
      <c r="I1721" s="90">
        <v>-0.30147922761898399</v>
      </c>
      <c r="J1721" s="90">
        <v>0.82325377970846603</v>
      </c>
      <c r="K1721" s="97">
        <v>1.59663055455894E-2</v>
      </c>
      <c r="L1721" s="90">
        <v>-0.80279502872144803</v>
      </c>
      <c r="M1721" s="90">
        <v>3.8232243168749802</v>
      </c>
    </row>
    <row r="1722" spans="2:13" x14ac:dyDescent="0.3">
      <c r="B1722" s="27" t="s">
        <v>1718</v>
      </c>
      <c r="C1722" s="62" t="s">
        <v>5238</v>
      </c>
      <c r="D1722" s="25" t="s">
        <v>4352</v>
      </c>
      <c r="E1722" s="25" t="s">
        <v>4090</v>
      </c>
      <c r="F1722" s="26">
        <v>44096</v>
      </c>
      <c r="H1722" s="90">
        <v>-4.2398469395266099E-2</v>
      </c>
      <c r="I1722" s="90">
        <v>-0.25791248317546001</v>
      </c>
      <c r="J1722" s="90">
        <v>1.33184352980606</v>
      </c>
      <c r="K1722" s="97">
        <v>2.1414027651189799E-2</v>
      </c>
      <c r="L1722" s="90">
        <v>-0.77300018792811898</v>
      </c>
      <c r="M1722" s="90">
        <v>4.2011752088001204</v>
      </c>
    </row>
    <row r="1723" spans="2:13" x14ac:dyDescent="0.3">
      <c r="B1723" s="27" t="s">
        <v>1719</v>
      </c>
      <c r="C1723" s="62" t="s">
        <v>5239</v>
      </c>
      <c r="D1723" s="25" t="s">
        <v>4352</v>
      </c>
      <c r="E1723" s="25" t="s">
        <v>4185</v>
      </c>
      <c r="F1723" s="26">
        <v>44096</v>
      </c>
      <c r="H1723" s="90">
        <v>-4.1846328349492999E-2</v>
      </c>
      <c r="I1723" s="90">
        <v>-0.24046890130193799</v>
      </c>
      <c r="J1723" s="90">
        <v>1.53590611316758</v>
      </c>
      <c r="K1723" s="97">
        <v>2.3604896705364802E-2</v>
      </c>
      <c r="L1723" s="90">
        <v>-0.76106559963591303</v>
      </c>
      <c r="M1723" s="90">
        <v>4.3527220450414497</v>
      </c>
    </row>
    <row r="1724" spans="2:13" x14ac:dyDescent="0.3">
      <c r="B1724" s="27" t="s">
        <v>1720</v>
      </c>
      <c r="C1724" s="62" t="s">
        <v>5240</v>
      </c>
      <c r="D1724" s="25" t="s">
        <v>4352</v>
      </c>
      <c r="E1724" s="25" t="s">
        <v>4186</v>
      </c>
      <c r="F1724" s="26">
        <v>44096</v>
      </c>
      <c r="H1724" s="90">
        <v>-4.1278489879914601E-2</v>
      </c>
      <c r="I1724" s="90">
        <v>-0.22216164716155601</v>
      </c>
      <c r="J1724" s="90">
        <v>1.7507360167655901</v>
      </c>
      <c r="K1724" s="97">
        <v>2.5892500161717201E-2</v>
      </c>
      <c r="L1724" s="90">
        <v>-0.74856640958387299</v>
      </c>
      <c r="M1724" s="90">
        <v>4.5121334449504502</v>
      </c>
    </row>
    <row r="1725" spans="2:13" x14ac:dyDescent="0.3">
      <c r="B1725" s="27" t="s">
        <v>1721</v>
      </c>
      <c r="C1725" s="62" t="s">
        <v>5241</v>
      </c>
      <c r="D1725" s="25" t="s">
        <v>4352</v>
      </c>
      <c r="E1725" s="25" t="s">
        <v>4187</v>
      </c>
      <c r="F1725" s="26">
        <v>44096</v>
      </c>
      <c r="H1725" s="90">
        <v>-4.0486565012542997E-2</v>
      </c>
      <c r="I1725" s="90">
        <v>-0.19684055769175801</v>
      </c>
      <c r="J1725" s="90">
        <v>2.0481299650782598</v>
      </c>
      <c r="K1725" s="97">
        <v>2.9069983975205101E-2</v>
      </c>
      <c r="L1725" s="90">
        <v>-0.73124266255035797</v>
      </c>
      <c r="M1725" s="90">
        <v>4.73269887279457</v>
      </c>
    </row>
    <row r="1726" spans="2:13" x14ac:dyDescent="0.3">
      <c r="B1726" s="27" t="s">
        <v>1722</v>
      </c>
      <c r="C1726" s="62" t="s">
        <v>5242</v>
      </c>
      <c r="D1726" s="25" t="s">
        <v>4352</v>
      </c>
      <c r="E1726" s="25" t="s">
        <v>4091</v>
      </c>
      <c r="F1726" s="26">
        <v>44096</v>
      </c>
      <c r="H1726" s="90">
        <v>0</v>
      </c>
      <c r="I1726" s="90">
        <v>0</v>
      </c>
      <c r="J1726" s="90">
        <v>0</v>
      </c>
      <c r="K1726" s="97">
        <v>0</v>
      </c>
      <c r="L1726" s="90">
        <v>0</v>
      </c>
      <c r="M1726" s="90">
        <v>0</v>
      </c>
    </row>
    <row r="1727" spans="2:13" x14ac:dyDescent="0.3">
      <c r="B1727" s="27" t="s">
        <v>1723</v>
      </c>
      <c r="C1727" s="62" t="s">
        <v>5243</v>
      </c>
      <c r="D1727" s="25" t="s">
        <v>4353</v>
      </c>
      <c r="E1727" s="25" t="s">
        <v>4088</v>
      </c>
      <c r="F1727" s="26">
        <v>44096</v>
      </c>
      <c r="H1727" s="90">
        <v>0.26940235366055298</v>
      </c>
      <c r="I1727" s="90">
        <v>-4.1610231746744804</v>
      </c>
      <c r="J1727" s="90">
        <v>11.964170714782099</v>
      </c>
      <c r="K1727" s="97">
        <v>-1.14802496073025</v>
      </c>
      <c r="L1727" s="90">
        <v>-4.1747291876163199</v>
      </c>
      <c r="M1727" s="90">
        <v>0.67012101335421903</v>
      </c>
    </row>
    <row r="1728" spans="2:13" x14ac:dyDescent="0.3">
      <c r="B1728" s="27" t="s">
        <v>1724</v>
      </c>
      <c r="C1728" s="62" t="s">
        <v>5244</v>
      </c>
      <c r="D1728" s="25" t="s">
        <v>4353</v>
      </c>
      <c r="E1728" s="25" t="s">
        <v>4197</v>
      </c>
      <c r="F1728" s="26">
        <v>44096</v>
      </c>
      <c r="H1728" s="90">
        <v>0.27314294311509002</v>
      </c>
      <c r="I1728" s="90">
        <v>-4.0478084824862899</v>
      </c>
      <c r="J1728" s="90"/>
      <c r="K1728" s="97">
        <v>-1.13338273658883</v>
      </c>
      <c r="L1728" s="90">
        <v>-4.09693905994936</v>
      </c>
      <c r="M1728" s="90"/>
    </row>
    <row r="1729" spans="2:13" x14ac:dyDescent="0.3">
      <c r="B1729" s="27" t="s">
        <v>1725</v>
      </c>
      <c r="C1729" s="62" t="s">
        <v>5245</v>
      </c>
      <c r="D1729" s="25" t="s">
        <v>4353</v>
      </c>
      <c r="E1729" s="25" t="s">
        <v>4089</v>
      </c>
      <c r="F1729" s="26">
        <v>44096</v>
      </c>
      <c r="H1729" s="90">
        <v>0.26159755052503902</v>
      </c>
      <c r="I1729" s="90">
        <v>-4.3995828550614497</v>
      </c>
      <c r="J1729" s="90">
        <v>8.5258661662082904</v>
      </c>
      <c r="K1729" s="97">
        <v>-1.1788100375270001</v>
      </c>
      <c r="L1729" s="90">
        <v>-4.3387845626057198</v>
      </c>
      <c r="M1729" s="90">
        <v>-1.55849568755002</v>
      </c>
    </row>
    <row r="1730" spans="2:13" x14ac:dyDescent="0.3">
      <c r="B1730" s="27" t="s">
        <v>1726</v>
      </c>
      <c r="C1730" s="62" t="s">
        <v>5246</v>
      </c>
      <c r="D1730" s="25" t="s">
        <v>4353</v>
      </c>
      <c r="E1730" s="25" t="s">
        <v>4090</v>
      </c>
      <c r="F1730" s="26">
        <v>44096</v>
      </c>
      <c r="H1730" s="90">
        <v>0.264606639939302</v>
      </c>
      <c r="I1730" s="90">
        <v>-4.3075764952882301</v>
      </c>
      <c r="J1730" s="90">
        <v>10.0096671847568</v>
      </c>
      <c r="K1730" s="97">
        <v>-1.1669313097627301</v>
      </c>
      <c r="L1730" s="90">
        <v>-4.2754954243719103</v>
      </c>
      <c r="M1730" s="90">
        <v>-0.60228466991247798</v>
      </c>
    </row>
    <row r="1731" spans="2:13" x14ac:dyDescent="0.3">
      <c r="B1731" s="27" t="s">
        <v>1727</v>
      </c>
      <c r="C1731" s="62" t="s">
        <v>5247</v>
      </c>
      <c r="D1731" s="25" t="s">
        <v>4353</v>
      </c>
      <c r="E1731" s="25" t="s">
        <v>4185</v>
      </c>
      <c r="F1731" s="26">
        <v>44096</v>
      </c>
      <c r="H1731" s="90">
        <v>0.26734466846392002</v>
      </c>
      <c r="I1731" s="90">
        <v>-4.2238716866486401</v>
      </c>
      <c r="J1731" s="90">
        <v>11.122337687629599</v>
      </c>
      <c r="K1731" s="97">
        <v>-1.1561324043214001</v>
      </c>
      <c r="L1731" s="90">
        <v>-4.2179382466201796</v>
      </c>
      <c r="M1731" s="90">
        <v>0.122853800894518</v>
      </c>
    </row>
    <row r="1732" spans="2:13" x14ac:dyDescent="0.3">
      <c r="B1732" s="27" t="s">
        <v>1728</v>
      </c>
      <c r="C1732" s="62" t="s">
        <v>5248</v>
      </c>
      <c r="D1732" s="25" t="s">
        <v>4353</v>
      </c>
      <c r="E1732" s="25" t="s">
        <v>4186</v>
      </c>
      <c r="F1732" s="26">
        <v>44096</v>
      </c>
      <c r="H1732" s="90">
        <v>0.26871406553254901</v>
      </c>
      <c r="I1732" s="90">
        <v>-4.1819969225834903</v>
      </c>
      <c r="J1732" s="90">
        <v>25.475072391971501</v>
      </c>
      <c r="K1732" s="97">
        <v>-1.1507384712786</v>
      </c>
      <c r="L1732" s="90">
        <v>-4.1891541371151098</v>
      </c>
      <c r="M1732" s="90">
        <v>23.166252599010502</v>
      </c>
    </row>
    <row r="1733" spans="2:13" x14ac:dyDescent="0.3">
      <c r="B1733" s="27" t="s">
        <v>1729</v>
      </c>
      <c r="C1733" s="62" t="s">
        <v>5249</v>
      </c>
      <c r="D1733" s="25" t="s">
        <v>4353</v>
      </c>
      <c r="E1733" s="25" t="s">
        <v>4187</v>
      </c>
      <c r="F1733" s="26">
        <v>44096</v>
      </c>
      <c r="H1733" s="90">
        <v>0.27008878205379</v>
      </c>
      <c r="I1733" s="90">
        <v>-4.1400911602977404</v>
      </c>
      <c r="J1733" s="90">
        <v>9.8373063792678295</v>
      </c>
      <c r="K1733" s="97">
        <v>-1.14533268179002</v>
      </c>
      <c r="L1733" s="90">
        <v>-4.1603461203558298</v>
      </c>
      <c r="M1733" s="90">
        <v>9.8373063792678295</v>
      </c>
    </row>
    <row r="1734" spans="2:13" x14ac:dyDescent="0.3">
      <c r="B1734" s="27" t="s">
        <v>1730</v>
      </c>
      <c r="C1734" s="62" t="s">
        <v>5250</v>
      </c>
      <c r="D1734" s="25" t="s">
        <v>4353</v>
      </c>
      <c r="E1734" s="25" t="s">
        <v>4091</v>
      </c>
      <c r="F1734" s="26">
        <v>44096</v>
      </c>
      <c r="H1734" s="90">
        <v>0</v>
      </c>
      <c r="I1734" s="90">
        <v>0</v>
      </c>
      <c r="J1734" s="90">
        <v>4.52723456819513</v>
      </c>
      <c r="K1734" s="97">
        <v>0</v>
      </c>
      <c r="L1734" s="90">
        <v>0</v>
      </c>
      <c r="M1734" s="90">
        <v>4.52723456819513</v>
      </c>
    </row>
    <row r="1735" spans="2:13" x14ac:dyDescent="0.3">
      <c r="B1735" s="27" t="s">
        <v>1731</v>
      </c>
      <c r="C1735" s="62" t="s">
        <v>5251</v>
      </c>
      <c r="D1735" s="25" t="s">
        <v>4353</v>
      </c>
      <c r="E1735" s="25" t="s">
        <v>4180</v>
      </c>
      <c r="F1735" s="26">
        <v>44096</v>
      </c>
      <c r="H1735" s="90">
        <v>0.27008551514882101</v>
      </c>
      <c r="I1735" s="90">
        <v>-4.1400843866576897</v>
      </c>
      <c r="J1735" s="90">
        <v>12.2460670503642</v>
      </c>
      <c r="K1735" s="97">
        <v>-1.1453269466073801</v>
      </c>
      <c r="L1735" s="90">
        <v>-4.1603299351700098</v>
      </c>
      <c r="M1735" s="90">
        <v>0.85312856554082805</v>
      </c>
    </row>
    <row r="1736" spans="2:13" x14ac:dyDescent="0.3">
      <c r="B1736" s="27" t="s">
        <v>1732</v>
      </c>
      <c r="C1736" s="62" t="s">
        <v>5252</v>
      </c>
      <c r="D1736" s="25" t="s">
        <v>4353</v>
      </c>
      <c r="E1736" s="25" t="s">
        <v>4198</v>
      </c>
      <c r="F1736" s="26">
        <v>44096</v>
      </c>
      <c r="H1736" s="90">
        <v>0.27179965891264102</v>
      </c>
      <c r="I1736" s="90">
        <v>-4.0876888236234699</v>
      </c>
      <c r="J1736" s="90">
        <v>12.954282916514799</v>
      </c>
      <c r="K1736" s="97">
        <v>-1.13857305095735</v>
      </c>
      <c r="L1736" s="90">
        <v>-4.1243267312893304</v>
      </c>
      <c r="M1736" s="90">
        <v>1.3123260892825801</v>
      </c>
    </row>
    <row r="1737" spans="2:13" x14ac:dyDescent="0.3">
      <c r="B1737" s="27" t="s">
        <v>1733</v>
      </c>
      <c r="C1737" s="62" t="s">
        <v>5253</v>
      </c>
      <c r="D1737" s="25" t="s">
        <v>4354</v>
      </c>
      <c r="E1737" s="25" t="s">
        <v>4088</v>
      </c>
      <c r="F1737" s="26">
        <v>44096</v>
      </c>
      <c r="H1737" s="90">
        <v>-0.26689590849855399</v>
      </c>
      <c r="I1737" s="90">
        <v>-9.2076967754110193</v>
      </c>
      <c r="J1737" s="90">
        <v>-32.215217752207501</v>
      </c>
      <c r="K1737" s="97">
        <v>-2.3992542684027298</v>
      </c>
      <c r="L1737" s="90">
        <v>-3.5852963908837401</v>
      </c>
      <c r="M1737" s="90">
        <v>-26.969590344117002</v>
      </c>
    </row>
    <row r="1738" spans="2:13" x14ac:dyDescent="0.3">
      <c r="B1738" s="27" t="s">
        <v>1734</v>
      </c>
      <c r="C1738" s="62" t="s">
        <v>5254</v>
      </c>
      <c r="D1738" s="25" t="s">
        <v>4354</v>
      </c>
      <c r="E1738" s="25" t="s">
        <v>4089</v>
      </c>
      <c r="F1738" s="26">
        <v>44096</v>
      </c>
      <c r="H1738" s="90">
        <v>-0.27714254110833297</v>
      </c>
      <c r="I1738" s="90">
        <v>-9.5057093012728693</v>
      </c>
      <c r="J1738" s="90">
        <v>-34.211833093722802</v>
      </c>
      <c r="K1738" s="97">
        <v>-2.43935322196194</v>
      </c>
      <c r="L1738" s="90">
        <v>-3.8029666483453202</v>
      </c>
      <c r="M1738" s="90">
        <v>-28.5458919508674</v>
      </c>
    </row>
    <row r="1739" spans="2:13" x14ac:dyDescent="0.3">
      <c r="B1739" s="27" t="s">
        <v>1735</v>
      </c>
      <c r="C1739" s="62" t="s">
        <v>5255</v>
      </c>
      <c r="D1739" s="25" t="s">
        <v>4354</v>
      </c>
      <c r="E1739" s="25" t="s">
        <v>4090</v>
      </c>
      <c r="F1739" s="26">
        <v>44096</v>
      </c>
      <c r="H1739" s="90">
        <v>-0.27384704135329202</v>
      </c>
      <c r="I1739" s="90">
        <v>-9.4099014550884004</v>
      </c>
      <c r="J1739" s="90">
        <v>-33.249607868376202</v>
      </c>
      <c r="K1739" s="97">
        <v>-2.4264394467536499</v>
      </c>
      <c r="L1739" s="90">
        <v>-3.7329922806748099</v>
      </c>
      <c r="M1739" s="90">
        <v>-27.802105452166899</v>
      </c>
    </row>
    <row r="1740" spans="2:13" x14ac:dyDescent="0.3">
      <c r="B1740" s="27" t="s">
        <v>1736</v>
      </c>
      <c r="C1740" s="62" t="s">
        <v>5256</v>
      </c>
      <c r="D1740" s="25" t="s">
        <v>4354</v>
      </c>
      <c r="E1740" s="25" t="s">
        <v>4185</v>
      </c>
      <c r="F1740" s="26">
        <v>44096</v>
      </c>
      <c r="H1740" s="90">
        <v>-0.27111562403661099</v>
      </c>
      <c r="I1740" s="90">
        <v>-9.3306904247583606</v>
      </c>
      <c r="J1740" s="90">
        <v>-32.574470410065302</v>
      </c>
      <c r="K1740" s="97">
        <v>-2.4157770646525001</v>
      </c>
      <c r="L1740" s="90">
        <v>-3.6751222632119598</v>
      </c>
      <c r="M1740" s="90">
        <v>-27.2754121442558</v>
      </c>
    </row>
    <row r="1741" spans="2:13" x14ac:dyDescent="0.3">
      <c r="B1741" s="27" t="s">
        <v>1737</v>
      </c>
      <c r="C1741" s="62" t="s">
        <v>5257</v>
      </c>
      <c r="D1741" s="25" t="s">
        <v>4354</v>
      </c>
      <c r="E1741" s="25" t="s">
        <v>4186</v>
      </c>
      <c r="F1741" s="26">
        <v>44096</v>
      </c>
      <c r="H1741" s="90">
        <v>-0.269760000992392</v>
      </c>
      <c r="I1741" s="90">
        <v>-9.2910545994527602</v>
      </c>
      <c r="J1741" s="90">
        <v>13.867985894292399</v>
      </c>
      <c r="K1741" s="97">
        <v>-2.41045243437839</v>
      </c>
      <c r="L1741" s="90">
        <v>-3.6461595520449901</v>
      </c>
      <c r="M1741" s="90">
        <v>22.6455328445882</v>
      </c>
    </row>
    <row r="1742" spans="2:13" x14ac:dyDescent="0.3">
      <c r="B1742" s="27" t="s">
        <v>1738</v>
      </c>
      <c r="C1742" s="62" t="s">
        <v>5258</v>
      </c>
      <c r="D1742" s="25" t="s">
        <v>4354</v>
      </c>
      <c r="E1742" s="25" t="s">
        <v>4187</v>
      </c>
      <c r="F1742" s="26">
        <v>44096</v>
      </c>
      <c r="H1742" s="90">
        <v>-0.26702607128754602</v>
      </c>
      <c r="I1742" s="90">
        <v>-9.2117340361292008</v>
      </c>
      <c r="J1742" s="90">
        <v>-31.549107095459501</v>
      </c>
      <c r="K1742" s="97">
        <v>-2.3997801137738901</v>
      </c>
      <c r="L1742" s="90">
        <v>-3.5882491095435398</v>
      </c>
      <c r="M1742" s="90">
        <v>-26.478336977481401</v>
      </c>
    </row>
    <row r="1743" spans="2:13" x14ac:dyDescent="0.3">
      <c r="B1743" s="27" t="s">
        <v>1739</v>
      </c>
      <c r="C1743" s="62" t="s">
        <v>5259</v>
      </c>
      <c r="D1743" s="25" t="s">
        <v>4354</v>
      </c>
      <c r="E1743" s="25" t="s">
        <v>4091</v>
      </c>
      <c r="F1743" s="26">
        <v>44096</v>
      </c>
      <c r="H1743" s="90">
        <v>-0.26430528805576597</v>
      </c>
      <c r="I1743" s="90">
        <v>-9.1322536480292893</v>
      </c>
      <c r="J1743" s="90">
        <v>-30.856802088790602</v>
      </c>
      <c r="K1743" s="97">
        <v>-2.3891076676591201</v>
      </c>
      <c r="L1743" s="90">
        <v>-3.53021583223381</v>
      </c>
      <c r="M1743" s="90">
        <v>-25.941954476264101</v>
      </c>
    </row>
    <row r="1744" spans="2:13" x14ac:dyDescent="0.3">
      <c r="B1744" s="27" t="s">
        <v>1740</v>
      </c>
      <c r="C1744" s="62" t="s">
        <v>5260</v>
      </c>
      <c r="D1744" s="25" t="s">
        <v>4354</v>
      </c>
      <c r="E1744" s="25" t="s">
        <v>4180</v>
      </c>
      <c r="F1744" s="26">
        <v>44096</v>
      </c>
      <c r="H1744" s="90">
        <v>-0.267037561843608</v>
      </c>
      <c r="I1744" s="90">
        <v>-9.2116709754918702</v>
      </c>
      <c r="J1744" s="90">
        <v>-31.549071908550101</v>
      </c>
      <c r="K1744" s="97">
        <v>-2.3997759846679401</v>
      </c>
      <c r="L1744" s="90">
        <v>-3.5881881338355002</v>
      </c>
      <c r="M1744" s="90">
        <v>-26.478235584363599</v>
      </c>
    </row>
    <row r="1745" spans="2:13" x14ac:dyDescent="0.3">
      <c r="B1745" s="27" t="s">
        <v>1741</v>
      </c>
      <c r="C1745" s="62" t="s">
        <v>5261</v>
      </c>
      <c r="D1745" s="25" t="s">
        <v>4355</v>
      </c>
      <c r="E1745" s="25" t="s">
        <v>4088</v>
      </c>
      <c r="F1745" s="26">
        <v>44096</v>
      </c>
      <c r="H1745" s="90">
        <v>1.12214074761141E-3</v>
      </c>
      <c r="I1745" s="90">
        <v>3.7571842040051699E-2</v>
      </c>
      <c r="J1745" s="90">
        <v>1.2424628528606301</v>
      </c>
      <c r="K1745" s="97">
        <v>4.52708154625725E-3</v>
      </c>
      <c r="L1745" s="90">
        <v>2.5201487005688299E-2</v>
      </c>
      <c r="M1745" s="90">
        <v>0.75327619670133605</v>
      </c>
    </row>
    <row r="1746" spans="2:13" x14ac:dyDescent="0.3">
      <c r="B1746" s="27" t="s">
        <v>1742</v>
      </c>
      <c r="C1746" s="62" t="s">
        <v>5262</v>
      </c>
      <c r="D1746" s="25" t="s">
        <v>4355</v>
      </c>
      <c r="E1746" s="25" t="s">
        <v>4175</v>
      </c>
      <c r="F1746" s="26">
        <v>44096</v>
      </c>
      <c r="H1746" s="90">
        <v>3.4025943023152601E-4</v>
      </c>
      <c r="I1746" s="90">
        <v>1.10121934994822E-2</v>
      </c>
      <c r="J1746" s="90">
        <v>0.79722177833900798</v>
      </c>
      <c r="K1746" s="97">
        <v>1.3945205864729401E-3</v>
      </c>
      <c r="L1746" s="90">
        <v>7.5476096753845897E-3</v>
      </c>
      <c r="M1746" s="90">
        <v>0.50191088957944896</v>
      </c>
    </row>
    <row r="1747" spans="2:13" x14ac:dyDescent="0.3">
      <c r="B1747" s="27" t="s">
        <v>1743</v>
      </c>
      <c r="C1747" s="62" t="s">
        <v>5263</v>
      </c>
      <c r="D1747" s="25" t="s">
        <v>4355</v>
      </c>
      <c r="E1747" s="25" t="s">
        <v>4176</v>
      </c>
      <c r="F1747" s="26">
        <v>44096</v>
      </c>
      <c r="H1747" s="90">
        <v>3.6994806578149997E-4</v>
      </c>
      <c r="I1747" s="90">
        <v>1.20440425234847E-2</v>
      </c>
      <c r="J1747" s="90">
        <v>0.91483382493606802</v>
      </c>
      <c r="K1747" s="97">
        <v>1.52950451592915E-3</v>
      </c>
      <c r="L1747" s="90">
        <v>8.2554613982210902E-3</v>
      </c>
      <c r="M1747" s="90">
        <v>0.56627504200150702</v>
      </c>
    </row>
    <row r="1748" spans="2:13" x14ac:dyDescent="0.3">
      <c r="B1748" s="27" t="s">
        <v>1744</v>
      </c>
      <c r="C1748" s="62" t="s">
        <v>5264</v>
      </c>
      <c r="D1748" s="25" t="s">
        <v>4355</v>
      </c>
      <c r="E1748" s="25" t="s">
        <v>4177</v>
      </c>
      <c r="F1748" s="26">
        <v>44096</v>
      </c>
      <c r="H1748" s="90">
        <v>4.0371141949435701E-4</v>
      </c>
      <c r="I1748" s="90">
        <v>1.3089550157019399E-2</v>
      </c>
      <c r="J1748" s="90">
        <v>1.09442320463131</v>
      </c>
      <c r="K1748" s="97">
        <v>1.6585112462053099E-3</v>
      </c>
      <c r="L1748" s="90">
        <v>8.9751663836068508E-3</v>
      </c>
      <c r="M1748" s="90">
        <v>0.66165419484605104</v>
      </c>
    </row>
    <row r="1749" spans="2:13" x14ac:dyDescent="0.3">
      <c r="B1749" s="27" t="s">
        <v>1745</v>
      </c>
      <c r="C1749" s="62" t="s">
        <v>5265</v>
      </c>
      <c r="D1749" s="25" t="s">
        <v>4355</v>
      </c>
      <c r="E1749" s="25" t="s">
        <v>4178</v>
      </c>
      <c r="F1749" s="26">
        <v>44096</v>
      </c>
      <c r="H1749" s="90">
        <v>4.3708223529392902E-4</v>
      </c>
      <c r="I1749" s="90">
        <v>1.4139658742351501E-2</v>
      </c>
      <c r="J1749" s="90">
        <v>1.2247763021150599</v>
      </c>
      <c r="K1749" s="97">
        <v>1.7915217540576101E-3</v>
      </c>
      <c r="L1749" s="90">
        <v>9.70304517977638E-3</v>
      </c>
      <c r="M1749" s="90">
        <v>0.73568545176385702</v>
      </c>
    </row>
    <row r="1750" spans="2:13" x14ac:dyDescent="0.3">
      <c r="B1750" s="27" t="s">
        <v>1746</v>
      </c>
      <c r="C1750" s="62" t="s">
        <v>5266</v>
      </c>
      <c r="D1750" s="25" t="s">
        <v>4355</v>
      </c>
      <c r="E1750" s="25" t="s">
        <v>4179</v>
      </c>
      <c r="F1750" s="26">
        <v>44096</v>
      </c>
      <c r="H1750" s="90">
        <v>8.2686274254228898E-4</v>
      </c>
      <c r="I1750" s="90">
        <v>2.9563535463239501E-2</v>
      </c>
      <c r="J1750" s="90">
        <v>1.5866430598180199</v>
      </c>
      <c r="K1750" s="97">
        <v>3.3499385608593002E-3</v>
      </c>
      <c r="L1750" s="90">
        <v>1.97954557734192E-2</v>
      </c>
      <c r="M1750" s="90">
        <v>0.96743122976477003</v>
      </c>
    </row>
    <row r="1751" spans="2:13" x14ac:dyDescent="0.3">
      <c r="B1751" s="27" t="s">
        <v>1747</v>
      </c>
      <c r="C1751" s="62" t="s">
        <v>5267</v>
      </c>
      <c r="D1751" s="25" t="s">
        <v>4355</v>
      </c>
      <c r="E1751" s="25" t="s">
        <v>4204</v>
      </c>
      <c r="F1751" s="26">
        <v>44096</v>
      </c>
      <c r="H1751" s="90">
        <v>0</v>
      </c>
      <c r="I1751" s="90">
        <v>0</v>
      </c>
      <c r="J1751" s="90">
        <v>0</v>
      </c>
      <c r="K1751" s="97">
        <v>0</v>
      </c>
      <c r="L1751" s="90">
        <v>0</v>
      </c>
      <c r="M1751" s="90">
        <v>0</v>
      </c>
    </row>
    <row r="1752" spans="2:13" x14ac:dyDescent="0.3">
      <c r="B1752" s="27" t="s">
        <v>1748</v>
      </c>
      <c r="C1752" s="62" t="s">
        <v>5268</v>
      </c>
      <c r="D1752" s="25" t="s">
        <v>4355</v>
      </c>
      <c r="E1752" s="25" t="s">
        <v>4180</v>
      </c>
      <c r="F1752" s="26">
        <v>44096</v>
      </c>
      <c r="H1752" s="90">
        <v>4.3192048906348602E-4</v>
      </c>
      <c r="I1752" s="90">
        <v>1.57261491040117E-2</v>
      </c>
      <c r="J1752" s="90">
        <v>1.4273510527345901</v>
      </c>
      <c r="K1752" s="97">
        <v>1.7920350728672901E-3</v>
      </c>
      <c r="L1752" s="90">
        <v>1.0174097405979399E-2</v>
      </c>
      <c r="M1752" s="90">
        <v>0.86681091106584096</v>
      </c>
    </row>
    <row r="1753" spans="2:13" x14ac:dyDescent="0.3">
      <c r="B1753" s="27" t="s">
        <v>1749</v>
      </c>
      <c r="C1753" s="62" t="s">
        <v>5269</v>
      </c>
      <c r="D1753" s="25" t="s">
        <v>4356</v>
      </c>
      <c r="E1753" s="25" t="s">
        <v>4088</v>
      </c>
      <c r="F1753" s="26">
        <v>44096</v>
      </c>
      <c r="H1753" s="90">
        <v>0.80576400614518195</v>
      </c>
      <c r="I1753" s="90">
        <v>-4.5910241843594104</v>
      </c>
      <c r="J1753" s="90">
        <v>21.294753481750401</v>
      </c>
      <c r="K1753" s="97">
        <v>-0.37771870138385599</v>
      </c>
      <c r="L1753" s="90">
        <v>-5.7700902680153403</v>
      </c>
      <c r="M1753" s="90">
        <v>8.1271849841869006</v>
      </c>
    </row>
    <row r="1754" spans="2:13" x14ac:dyDescent="0.3">
      <c r="B1754" s="27" t="s">
        <v>1750</v>
      </c>
      <c r="C1754" s="62" t="s">
        <v>5270</v>
      </c>
      <c r="D1754" s="25" t="s">
        <v>4356</v>
      </c>
      <c r="E1754" s="25" t="s">
        <v>4089</v>
      </c>
      <c r="F1754" s="26">
        <v>44096</v>
      </c>
      <c r="H1754" s="90">
        <v>0.79526889330736605</v>
      </c>
      <c r="I1754" s="90">
        <v>-4.9083375070040303</v>
      </c>
      <c r="J1754" s="90">
        <v>17.606927529064698</v>
      </c>
      <c r="K1754" s="97">
        <v>-0.41919671220966798</v>
      </c>
      <c r="L1754" s="90">
        <v>-5.9856550347831199</v>
      </c>
      <c r="M1754" s="90">
        <v>5.7194683426132498</v>
      </c>
    </row>
    <row r="1755" spans="2:13" x14ac:dyDescent="0.3">
      <c r="B1755" s="27" t="s">
        <v>1751</v>
      </c>
      <c r="C1755" s="62" t="s">
        <v>5271</v>
      </c>
      <c r="D1755" s="25" t="s">
        <v>4356</v>
      </c>
      <c r="E1755" s="25" t="s">
        <v>4090</v>
      </c>
      <c r="F1755" s="26">
        <v>44096</v>
      </c>
      <c r="H1755" s="90">
        <v>0.79874108068906902</v>
      </c>
      <c r="I1755" s="90">
        <v>-4.80350514390011</v>
      </c>
      <c r="J1755" s="90">
        <v>19.337137529888398</v>
      </c>
      <c r="K1755" s="97">
        <v>-0.40547976113884898</v>
      </c>
      <c r="L1755" s="90">
        <v>-5.91441679417039</v>
      </c>
      <c r="M1755" s="90">
        <v>6.8289955172076597</v>
      </c>
    </row>
    <row r="1756" spans="2:13" x14ac:dyDescent="0.3">
      <c r="B1756" s="27" t="s">
        <v>1752</v>
      </c>
      <c r="C1756" s="62" t="s">
        <v>5272</v>
      </c>
      <c r="D1756" s="25" t="s">
        <v>4356</v>
      </c>
      <c r="E1756" s="25" t="s">
        <v>4185</v>
      </c>
      <c r="F1756" s="26">
        <v>44096</v>
      </c>
      <c r="H1756" s="90">
        <v>0.8014965649636</v>
      </c>
      <c r="I1756" s="90">
        <v>-4.72023991033348</v>
      </c>
      <c r="J1756" s="90">
        <v>20.544076125603201</v>
      </c>
      <c r="K1756" s="97">
        <v>-0.39459570598410199</v>
      </c>
      <c r="L1756" s="90">
        <v>-5.8578475538524799</v>
      </c>
      <c r="M1756" s="90">
        <v>7.6082874764324497</v>
      </c>
    </row>
    <row r="1757" spans="2:13" x14ac:dyDescent="0.3">
      <c r="B1757" s="27" t="s">
        <v>1753</v>
      </c>
      <c r="C1757" s="62" t="s">
        <v>5273</v>
      </c>
      <c r="D1757" s="25" t="s">
        <v>4356</v>
      </c>
      <c r="E1757" s="25" t="s">
        <v>4186</v>
      </c>
      <c r="F1757" s="26">
        <v>44096</v>
      </c>
      <c r="H1757" s="90">
        <v>0.80287434811907599</v>
      </c>
      <c r="I1757" s="90">
        <v>-4.6785757128454897</v>
      </c>
      <c r="J1757" s="90">
        <v>21.1521381837956</v>
      </c>
      <c r="K1757" s="97">
        <v>-0.38915105205887801</v>
      </c>
      <c r="L1757" s="90">
        <v>-5.8295426874828999</v>
      </c>
      <c r="M1757" s="90">
        <v>8.0000950669345894</v>
      </c>
    </row>
    <row r="1758" spans="2:13" x14ac:dyDescent="0.3">
      <c r="B1758" s="27" t="s">
        <v>1754</v>
      </c>
      <c r="C1758" s="62" t="s">
        <v>5274</v>
      </c>
      <c r="D1758" s="25" t="s">
        <v>4356</v>
      </c>
      <c r="E1758" s="25" t="s">
        <v>4187</v>
      </c>
      <c r="F1758" s="26">
        <v>44096</v>
      </c>
      <c r="H1758" s="90">
        <v>0.80510732459515599</v>
      </c>
      <c r="I1758" s="90">
        <v>-4.6110330753435802</v>
      </c>
      <c r="J1758" s="90">
        <v>22.143697409046599</v>
      </c>
      <c r="K1758" s="97">
        <v>-0.38032533138903102</v>
      </c>
      <c r="L1758" s="90">
        <v>-5.7836757454424497</v>
      </c>
      <c r="M1758" s="90">
        <v>8.63775800280564</v>
      </c>
    </row>
    <row r="1759" spans="2:13" x14ac:dyDescent="0.3">
      <c r="B1759" s="27" t="s">
        <v>1755</v>
      </c>
      <c r="C1759" s="62" t="s">
        <v>5275</v>
      </c>
      <c r="D1759" s="25" t="s">
        <v>4356</v>
      </c>
      <c r="E1759" s="25" t="s">
        <v>4091</v>
      </c>
      <c r="F1759" s="26">
        <v>44096</v>
      </c>
      <c r="H1759" s="90">
        <v>0.80837907244131202</v>
      </c>
      <c r="I1759" s="90">
        <v>-4.5117280827980704</v>
      </c>
      <c r="J1759" s="90">
        <v>23.615124492614999</v>
      </c>
      <c r="K1759" s="97">
        <v>-0.367379737781448</v>
      </c>
      <c r="L1759" s="90">
        <v>-5.7162620172675798</v>
      </c>
      <c r="M1759" s="90">
        <v>9.5814710162812808</v>
      </c>
    </row>
    <row r="1760" spans="2:13" x14ac:dyDescent="0.3">
      <c r="B1760" s="27" t="s">
        <v>1756</v>
      </c>
      <c r="C1760" s="62" t="s">
        <v>5276</v>
      </c>
      <c r="D1760" s="25" t="s">
        <v>4356</v>
      </c>
      <c r="E1760" s="25" t="s">
        <v>4180</v>
      </c>
      <c r="F1760" s="26">
        <v>44096</v>
      </c>
      <c r="H1760" s="90">
        <v>0</v>
      </c>
      <c r="I1760" s="90">
        <v>0</v>
      </c>
      <c r="J1760" s="90">
        <v>0</v>
      </c>
      <c r="K1760" s="97">
        <v>0</v>
      </c>
      <c r="L1760" s="90">
        <v>0</v>
      </c>
      <c r="M1760" s="90">
        <v>0</v>
      </c>
    </row>
    <row r="1761" spans="2:13" x14ac:dyDescent="0.3">
      <c r="B1761" s="27" t="s">
        <v>1757</v>
      </c>
      <c r="C1761" s="62" t="s">
        <v>5277</v>
      </c>
      <c r="D1761" s="25" t="s">
        <v>4357</v>
      </c>
      <c r="E1761" s="25" t="s">
        <v>4088</v>
      </c>
      <c r="F1761" s="26">
        <v>44096</v>
      </c>
      <c r="H1761" s="90">
        <v>-1.06529168988345E-2</v>
      </c>
      <c r="I1761" s="90">
        <v>0.13498943098966301</v>
      </c>
      <c r="J1761" s="90">
        <v>2.03422316662909</v>
      </c>
      <c r="K1761" s="97">
        <v>-3.83105498258374E-3</v>
      </c>
      <c r="L1761" s="90">
        <v>5.3381512407213401E-2</v>
      </c>
      <c r="M1761" s="90">
        <v>1.9886263593434701</v>
      </c>
    </row>
    <row r="1762" spans="2:13" x14ac:dyDescent="0.3">
      <c r="B1762" s="27" t="s">
        <v>1758</v>
      </c>
      <c r="C1762" s="62" t="s">
        <v>5278</v>
      </c>
      <c r="D1762" s="25" t="s">
        <v>4357</v>
      </c>
      <c r="E1762" s="25" t="s">
        <v>4089</v>
      </c>
      <c r="F1762" s="26">
        <v>44096</v>
      </c>
      <c r="H1762" s="90">
        <v>-1.33863967676007E-2</v>
      </c>
      <c r="I1762" s="90">
        <v>3.65345667887595E-2</v>
      </c>
      <c r="J1762" s="90">
        <v>1.51835087817744</v>
      </c>
      <c r="K1762" s="97">
        <v>-1.4757751432625799E-2</v>
      </c>
      <c r="L1762" s="90">
        <v>-6.7430224589770703E-3</v>
      </c>
      <c r="M1762" s="90">
        <v>1.58648663127678</v>
      </c>
    </row>
    <row r="1763" spans="2:13" x14ac:dyDescent="0.3">
      <c r="B1763" s="27" t="s">
        <v>1759</v>
      </c>
      <c r="C1763" s="62" t="s">
        <v>5279</v>
      </c>
      <c r="D1763" s="25" t="s">
        <v>4357</v>
      </c>
      <c r="E1763" s="25" t="s">
        <v>4090</v>
      </c>
      <c r="F1763" s="26">
        <v>44096</v>
      </c>
      <c r="H1763" s="90">
        <v>-1.3388056413532501E-2</v>
      </c>
      <c r="I1763" s="90">
        <v>4.7469346282014199E-2</v>
      </c>
      <c r="J1763" s="90">
        <v>1.90322165381076</v>
      </c>
      <c r="K1763" s="97">
        <v>-1.47649101563729E-2</v>
      </c>
      <c r="L1763" s="90">
        <v>-6.7412282078294101E-3</v>
      </c>
      <c r="M1763" s="90">
        <v>1.8577327247840001</v>
      </c>
    </row>
    <row r="1764" spans="2:13" x14ac:dyDescent="0.3">
      <c r="B1764" s="27" t="s">
        <v>1760</v>
      </c>
      <c r="C1764" s="62" t="s">
        <v>5280</v>
      </c>
      <c r="D1764" s="25" t="s">
        <v>4357</v>
      </c>
      <c r="E1764" s="25" t="s">
        <v>4185</v>
      </c>
      <c r="F1764" s="26">
        <v>44096</v>
      </c>
      <c r="H1764" s="90">
        <v>-1.28400178255106E-2</v>
      </c>
      <c r="I1764" s="90">
        <v>6.4958072471199599E-2</v>
      </c>
      <c r="J1764" s="90">
        <v>2.1085039283207201</v>
      </c>
      <c r="K1764" s="97">
        <v>-1.2576627250382401E-2</v>
      </c>
      <c r="L1764" s="90">
        <v>5.2844819947495099E-3</v>
      </c>
      <c r="M1764" s="90">
        <v>2.0058908261489701</v>
      </c>
    </row>
    <row r="1765" spans="2:13" x14ac:dyDescent="0.3">
      <c r="B1765" s="27" t="s">
        <v>1761</v>
      </c>
      <c r="C1765" s="62" t="s">
        <v>5281</v>
      </c>
      <c r="D1765" s="25" t="s">
        <v>4357</v>
      </c>
      <c r="E1765" s="25" t="s">
        <v>4186</v>
      </c>
      <c r="F1765" s="26">
        <v>44096</v>
      </c>
      <c r="H1765" s="90">
        <v>-1.25695670249115E-2</v>
      </c>
      <c r="I1765" s="90">
        <v>7.3714017344173002E-2</v>
      </c>
      <c r="J1765" s="90">
        <v>2.2113444452770601</v>
      </c>
      <c r="K1765" s="97">
        <v>-1.1481055298645499E-2</v>
      </c>
      <c r="L1765" s="90">
        <v>1.12910191091942E-2</v>
      </c>
      <c r="M1765" s="90">
        <v>2.0800405720365198</v>
      </c>
    </row>
    <row r="1766" spans="2:13" x14ac:dyDescent="0.3">
      <c r="B1766" s="27" t="s">
        <v>1762</v>
      </c>
      <c r="C1766" s="62" t="s">
        <v>5282</v>
      </c>
      <c r="D1766" s="25" t="s">
        <v>4357</v>
      </c>
      <c r="E1766" s="25" t="s">
        <v>4187</v>
      </c>
      <c r="F1766" s="26">
        <v>44096</v>
      </c>
      <c r="H1766" s="90">
        <v>-1.1750584508263299E-2</v>
      </c>
      <c r="I1766" s="90">
        <v>9.9956067970197196E-2</v>
      </c>
      <c r="J1766" s="90">
        <v>2.5203730641806001</v>
      </c>
      <c r="K1766" s="97">
        <v>-8.2150655543955509E-3</v>
      </c>
      <c r="L1766" s="90">
        <v>2.93176046398003E-2</v>
      </c>
      <c r="M1766" s="90">
        <v>2.3029179295917901</v>
      </c>
    </row>
    <row r="1767" spans="2:13" x14ac:dyDescent="0.3">
      <c r="B1767" s="27" t="s">
        <v>1763</v>
      </c>
      <c r="C1767" s="62" t="s">
        <v>5283</v>
      </c>
      <c r="D1767" s="25" t="s">
        <v>4357</v>
      </c>
      <c r="E1767" s="25" t="s">
        <v>4091</v>
      </c>
      <c r="F1767" s="26">
        <v>44096</v>
      </c>
      <c r="H1767" s="90">
        <v>-1.0655404093995499E-2</v>
      </c>
      <c r="I1767" s="90">
        <v>0.134960522518668</v>
      </c>
      <c r="J1767" s="90">
        <v>2.9338252041270598</v>
      </c>
      <c r="K1767" s="97">
        <v>-3.8368520108633701E-3</v>
      </c>
      <c r="L1767" s="90">
        <v>5.33756596269086E-2</v>
      </c>
      <c r="M1767" s="90">
        <v>2.6007458396634302</v>
      </c>
    </row>
    <row r="1768" spans="2:13" x14ac:dyDescent="0.3">
      <c r="B1768" s="27" t="s">
        <v>1764</v>
      </c>
      <c r="C1768" s="62" t="s">
        <v>5284</v>
      </c>
      <c r="D1768" s="25" t="s">
        <v>4357</v>
      </c>
      <c r="E1768" s="25" t="s">
        <v>4180</v>
      </c>
      <c r="F1768" s="26">
        <v>44096</v>
      </c>
      <c r="H1768" s="90">
        <v>-1.22941293739132E-2</v>
      </c>
      <c r="I1768" s="90">
        <v>8.2457038661232204E-2</v>
      </c>
      <c r="J1768" s="90">
        <v>2.3141932038925002</v>
      </c>
      <c r="K1768" s="97">
        <v>-1.03920597211982E-2</v>
      </c>
      <c r="L1768" s="90">
        <v>1.72999685673858E-2</v>
      </c>
      <c r="M1768" s="90">
        <v>2.1542652732023302</v>
      </c>
    </row>
    <row r="1769" spans="2:13" x14ac:dyDescent="0.3">
      <c r="B1769" s="27" t="s">
        <v>1765</v>
      </c>
      <c r="C1769" s="62" t="s">
        <v>5285</v>
      </c>
      <c r="D1769" s="25" t="s">
        <v>4358</v>
      </c>
      <c r="E1769" s="25" t="s">
        <v>4093</v>
      </c>
      <c r="F1769" s="26">
        <v>44096</v>
      </c>
      <c r="H1769" s="90">
        <v>9.40180552788661E-2</v>
      </c>
      <c r="I1769" s="90">
        <v>1.33803769585938</v>
      </c>
      <c r="J1769" s="90">
        <v>16.148691324808201</v>
      </c>
      <c r="K1769" s="97">
        <v>1.6007088031983601</v>
      </c>
      <c r="L1769" s="90">
        <v>2.5458899670411501</v>
      </c>
      <c r="M1769" s="90">
        <v>4.9416011726862097</v>
      </c>
    </row>
    <row r="1770" spans="2:13" x14ac:dyDescent="0.3">
      <c r="B1770" s="27" t="s">
        <v>1766</v>
      </c>
      <c r="C1770" s="62" t="s">
        <v>5286</v>
      </c>
      <c r="D1770" s="25" t="s">
        <v>4358</v>
      </c>
      <c r="E1770" s="25" t="s">
        <v>4121</v>
      </c>
      <c r="F1770" s="26">
        <v>44096</v>
      </c>
      <c r="H1770" s="90">
        <v>9.8954027271247497E-2</v>
      </c>
      <c r="I1770" s="90">
        <v>1.49809155627736</v>
      </c>
      <c r="J1770" s="90">
        <v>18.275772274151699</v>
      </c>
      <c r="K1770" s="97">
        <v>1.6207467064305101</v>
      </c>
      <c r="L1770" s="90">
        <v>2.65720631723525</v>
      </c>
      <c r="M1770" s="90">
        <v>6.3273030347772901</v>
      </c>
    </row>
    <row r="1771" spans="2:13" x14ac:dyDescent="0.3">
      <c r="B1771" s="27" t="s">
        <v>1767</v>
      </c>
      <c r="C1771" s="62" t="s">
        <v>5287</v>
      </c>
      <c r="D1771" s="25" t="s">
        <v>4358</v>
      </c>
      <c r="E1771" s="25" t="s">
        <v>4122</v>
      </c>
      <c r="F1771" s="26">
        <v>44096</v>
      </c>
      <c r="H1771" s="90">
        <v>8.6615876352880206E-2</v>
      </c>
      <c r="I1771" s="90">
        <v>1.0984392094542299</v>
      </c>
      <c r="J1771" s="90"/>
      <c r="K1771" s="97">
        <v>1.5706459349530599</v>
      </c>
      <c r="L1771" s="90">
        <v>2.3791354555214599</v>
      </c>
      <c r="M1771" s="90"/>
    </row>
    <row r="1772" spans="2:13" x14ac:dyDescent="0.3">
      <c r="B1772" s="27" t="s">
        <v>1768</v>
      </c>
      <c r="C1772" s="62" t="s">
        <v>5288</v>
      </c>
      <c r="D1772" s="25" t="s">
        <v>4358</v>
      </c>
      <c r="E1772" s="25" t="s">
        <v>4123</v>
      </c>
      <c r="F1772" s="26">
        <v>44096</v>
      </c>
      <c r="H1772" s="90">
        <v>9.0795743744820398E-2</v>
      </c>
      <c r="I1772" s="90">
        <v>1.2336922669419399</v>
      </c>
      <c r="J1772" s="90">
        <v>14.780634233466101</v>
      </c>
      <c r="K1772" s="97">
        <v>1.5876298988587201</v>
      </c>
      <c r="L1772" s="90">
        <v>2.4732759786275</v>
      </c>
      <c r="M1772" s="90">
        <v>4.0467429433192601</v>
      </c>
    </row>
    <row r="1773" spans="2:13" x14ac:dyDescent="0.3">
      <c r="B1773" s="27" t="s">
        <v>1769</v>
      </c>
      <c r="C1773" s="62" t="s">
        <v>5289</v>
      </c>
      <c r="D1773" s="25" t="s">
        <v>4359</v>
      </c>
      <c r="E1773" s="25" t="s">
        <v>4092</v>
      </c>
      <c r="F1773" s="26">
        <v>44096</v>
      </c>
      <c r="H1773" s="90">
        <v>-3.0294213593151698E-2</v>
      </c>
      <c r="I1773" s="90">
        <v>-1.5231388442771301E-2</v>
      </c>
      <c r="J1773" s="90">
        <v>0.44268294786888901</v>
      </c>
      <c r="K1773" s="97">
        <v>-2.3782882635714499E-3</v>
      </c>
      <c r="L1773" s="90">
        <v>-0.32607358980385498</v>
      </c>
      <c r="M1773" s="90">
        <v>1.88860398720863</v>
      </c>
    </row>
    <row r="1774" spans="2:13" x14ac:dyDescent="0.3">
      <c r="B1774" s="27" t="s">
        <v>1770</v>
      </c>
      <c r="C1774" s="62" t="s">
        <v>5290</v>
      </c>
      <c r="D1774" s="25" t="s">
        <v>4359</v>
      </c>
      <c r="E1774" s="25" t="s">
        <v>4088</v>
      </c>
      <c r="F1774" s="26">
        <v>44096</v>
      </c>
      <c r="H1774" s="90">
        <v>-2.7969736220256902E-2</v>
      </c>
      <c r="I1774" s="90">
        <v>5.9107773631694699E-2</v>
      </c>
      <c r="J1774" s="90">
        <v>1.3054867662503999</v>
      </c>
      <c r="K1774" s="97">
        <v>6.9105431975913199E-3</v>
      </c>
      <c r="L1774" s="90">
        <v>-0.27512851738720201</v>
      </c>
      <c r="M1774" s="90">
        <v>2.5200126319759901</v>
      </c>
    </row>
    <row r="1775" spans="2:13" x14ac:dyDescent="0.3">
      <c r="B1775" s="27" t="s">
        <v>1771</v>
      </c>
      <c r="C1775" s="62" t="s">
        <v>5291</v>
      </c>
      <c r="D1775" s="25" t="s">
        <v>4359</v>
      </c>
      <c r="E1775" s="25" t="s">
        <v>4096</v>
      </c>
      <c r="F1775" s="26">
        <v>44096</v>
      </c>
      <c r="H1775" s="90">
        <v>-2.82434324617498E-2</v>
      </c>
      <c r="I1775" s="90">
        <v>5.0356901738268803E-2</v>
      </c>
      <c r="J1775" s="90">
        <v>1.20359527718392</v>
      </c>
      <c r="K1775" s="97">
        <v>5.8208182963426199E-3</v>
      </c>
      <c r="L1775" s="90">
        <v>-0.28112394375057198</v>
      </c>
      <c r="M1775" s="90">
        <v>2.4455285332805898</v>
      </c>
    </row>
    <row r="1776" spans="2:13" x14ac:dyDescent="0.3">
      <c r="B1776" s="27" t="s">
        <v>1772</v>
      </c>
      <c r="C1776" s="62" t="s">
        <v>5292</v>
      </c>
      <c r="D1776" s="25" t="s">
        <v>4359</v>
      </c>
      <c r="E1776" s="25" t="s">
        <v>4097</v>
      </c>
      <c r="F1776" s="26">
        <v>44096</v>
      </c>
      <c r="H1776" s="90">
        <v>-2.6880745463131499E-2</v>
      </c>
      <c r="I1776" s="90">
        <v>9.4110167810868006E-2</v>
      </c>
      <c r="J1776" s="90">
        <v>1.7140865295004899</v>
      </c>
      <c r="K1776" s="97">
        <v>1.1276445184194E-2</v>
      </c>
      <c r="L1776" s="90">
        <v>-0.25115551525232099</v>
      </c>
      <c r="M1776" s="90">
        <v>2.81850905594183</v>
      </c>
    </row>
    <row r="1777" spans="2:13" x14ac:dyDescent="0.3">
      <c r="B1777" s="27" t="s">
        <v>1773</v>
      </c>
      <c r="C1777" s="62" t="s">
        <v>5293</v>
      </c>
      <c r="D1777" s="25" t="s">
        <v>4359</v>
      </c>
      <c r="E1777" s="25" t="s">
        <v>4107</v>
      </c>
      <c r="F1777" s="26">
        <v>44096</v>
      </c>
      <c r="H1777" s="90">
        <v>-2.5100999391725099E-2</v>
      </c>
      <c r="I1777" s="90">
        <v>0.151017099960882</v>
      </c>
      <c r="J1777" s="90">
        <v>2.3814710277292801</v>
      </c>
      <c r="K1777" s="97">
        <v>1.8391396588413E-2</v>
      </c>
      <c r="L1777" s="90">
        <v>-0.21216034265307801</v>
      </c>
      <c r="M1777" s="90">
        <v>3.30531611616607</v>
      </c>
    </row>
    <row r="1778" spans="2:13" x14ac:dyDescent="0.3">
      <c r="B1778" s="27" t="s">
        <v>1774</v>
      </c>
      <c r="C1778" s="62" t="s">
        <v>5294</v>
      </c>
      <c r="D1778" s="25" t="s">
        <v>4359</v>
      </c>
      <c r="E1778" s="25" t="s">
        <v>4109</v>
      </c>
      <c r="F1778" s="26">
        <v>44096</v>
      </c>
      <c r="H1778" s="90">
        <v>-2.9644726146216299E-2</v>
      </c>
      <c r="I1778" s="90">
        <v>5.6651775594218599E-3</v>
      </c>
      <c r="J1778" s="90">
        <v>3.8576968354391301</v>
      </c>
      <c r="K1778" s="97">
        <v>2.31947342399508E-4</v>
      </c>
      <c r="L1778" s="90">
        <v>-0.31175191325019103</v>
      </c>
      <c r="M1778" s="90">
        <v>2.0657513392507099</v>
      </c>
    </row>
    <row r="1779" spans="2:13" x14ac:dyDescent="0.3">
      <c r="B1779" s="27" t="s">
        <v>1775</v>
      </c>
      <c r="C1779" s="62" t="s">
        <v>5295</v>
      </c>
      <c r="D1779" s="25" t="s">
        <v>4359</v>
      </c>
      <c r="E1779" s="25" t="s">
        <v>4110</v>
      </c>
      <c r="F1779" s="26">
        <v>44096</v>
      </c>
      <c r="H1779" s="90">
        <v>-2.65469891019166E-2</v>
      </c>
      <c r="I1779" s="90">
        <v>0.104615430427657</v>
      </c>
      <c r="J1779" s="90">
        <v>1.8369597628407099</v>
      </c>
      <c r="K1779" s="97">
        <v>1.25945844047237E-2</v>
      </c>
      <c r="L1779" s="90">
        <v>-0.24394963620579799</v>
      </c>
      <c r="M1779" s="90">
        <v>2.9082005650707301</v>
      </c>
    </row>
    <row r="1780" spans="2:13" x14ac:dyDescent="0.3">
      <c r="B1780" s="27" t="s">
        <v>1776</v>
      </c>
      <c r="C1780" s="62" t="s">
        <v>5296</v>
      </c>
      <c r="D1780" s="25" t="s">
        <v>4360</v>
      </c>
      <c r="E1780" s="25" t="s">
        <v>4092</v>
      </c>
      <c r="F1780" s="26">
        <v>44096</v>
      </c>
      <c r="H1780" s="90">
        <v>-9.2412021331256297E-2</v>
      </c>
      <c r="I1780" s="90">
        <v>-0.180135983555374</v>
      </c>
      <c r="J1780" s="90">
        <v>-3.3364035302838602</v>
      </c>
      <c r="K1780" s="97">
        <v>-2.3751869321131401E-2</v>
      </c>
      <c r="L1780" s="90">
        <v>-0.86435719558721802</v>
      </c>
      <c r="M1780" s="90">
        <v>1.1344096659740901</v>
      </c>
    </row>
    <row r="1781" spans="2:13" x14ac:dyDescent="0.3">
      <c r="B1781" s="27" t="s">
        <v>1777</v>
      </c>
      <c r="C1781" s="62" t="s">
        <v>5297</v>
      </c>
      <c r="D1781" s="25" t="s">
        <v>4360</v>
      </c>
      <c r="E1781" s="25" t="s">
        <v>4088</v>
      </c>
      <c r="F1781" s="26">
        <v>44096</v>
      </c>
      <c r="H1781" s="90">
        <v>-9.00944963177608E-2</v>
      </c>
      <c r="I1781" s="90">
        <v>-0.105921045178548</v>
      </c>
      <c r="J1781" s="90">
        <v>-2.5060644967197701</v>
      </c>
      <c r="K1781" s="97">
        <v>-1.4467515848082301E-2</v>
      </c>
      <c r="L1781" s="90">
        <v>-0.81368968694732802</v>
      </c>
      <c r="M1781" s="90">
        <v>1.7611347493584599</v>
      </c>
    </row>
    <row r="1782" spans="2:13" x14ac:dyDescent="0.3">
      <c r="B1782" s="27" t="s">
        <v>1778</v>
      </c>
      <c r="C1782" s="62" t="s">
        <v>5298</v>
      </c>
      <c r="D1782" s="25" t="s">
        <v>4360</v>
      </c>
      <c r="E1782" s="25" t="s">
        <v>4173</v>
      </c>
      <c r="F1782" s="26">
        <v>44096</v>
      </c>
      <c r="H1782" s="90">
        <v>-8.9660928642842905E-2</v>
      </c>
      <c r="I1782" s="90">
        <v>-8.43976577016292E-2</v>
      </c>
      <c r="J1782" s="90"/>
      <c r="K1782" s="97">
        <v>-1.2959745254193E-2</v>
      </c>
      <c r="L1782" s="90">
        <v>-0.80451279982298696</v>
      </c>
      <c r="M1782" s="90"/>
    </row>
    <row r="1783" spans="2:13" x14ac:dyDescent="0.3">
      <c r="B1783" s="27" t="s">
        <v>1779</v>
      </c>
      <c r="C1783" s="62" t="s">
        <v>5299</v>
      </c>
      <c r="D1783" s="25" t="s">
        <v>4360</v>
      </c>
      <c r="E1783" s="25" t="s">
        <v>4094</v>
      </c>
      <c r="F1783" s="26">
        <v>44096</v>
      </c>
      <c r="H1783" s="90">
        <v>-9.1449753836059203E-2</v>
      </c>
      <c r="I1783" s="90">
        <v>-0.14607199436795801</v>
      </c>
      <c r="J1783" s="90"/>
      <c r="K1783" s="97">
        <v>-1.9922084720747101E-2</v>
      </c>
      <c r="L1783" s="90">
        <v>-0.84139636837789999</v>
      </c>
      <c r="M1783" s="90"/>
    </row>
    <row r="1784" spans="2:13" x14ac:dyDescent="0.3">
      <c r="B1784" s="27" t="s">
        <v>1780</v>
      </c>
      <c r="C1784" s="62" t="s">
        <v>5300</v>
      </c>
      <c r="D1784" s="25" t="s">
        <v>4360</v>
      </c>
      <c r="E1784" s="25" t="s">
        <v>4096</v>
      </c>
      <c r="F1784" s="26">
        <v>44096</v>
      </c>
      <c r="H1784" s="90">
        <v>-9.0370778434589696E-2</v>
      </c>
      <c r="I1784" s="90">
        <v>-0.11465809257060799</v>
      </c>
      <c r="J1784" s="90">
        <v>-2.6041229677503002</v>
      </c>
      <c r="K1784" s="97">
        <v>-1.55590056237997E-2</v>
      </c>
      <c r="L1784" s="90">
        <v>-0.81965400522676601</v>
      </c>
      <c r="M1784" s="90">
        <v>1.6872025507837001</v>
      </c>
    </row>
    <row r="1785" spans="2:13" x14ac:dyDescent="0.3">
      <c r="B1785" s="27" t="s">
        <v>1781</v>
      </c>
      <c r="C1785" s="62" t="s">
        <v>5301</v>
      </c>
      <c r="D1785" s="25" t="s">
        <v>4360</v>
      </c>
      <c r="E1785" s="25" t="s">
        <v>4097</v>
      </c>
      <c r="F1785" s="26">
        <v>44096</v>
      </c>
      <c r="H1785" s="90">
        <v>-8.9005610243475503E-2</v>
      </c>
      <c r="I1785" s="90">
        <v>-7.0978098210616694E-2</v>
      </c>
      <c r="J1785" s="90">
        <v>-2.1128516013050098</v>
      </c>
      <c r="K1785" s="97">
        <v>-1.00982089861645E-2</v>
      </c>
      <c r="L1785" s="90">
        <v>-0.78983732837514298</v>
      </c>
      <c r="M1785" s="90">
        <v>2.0574027837937998</v>
      </c>
    </row>
    <row r="1786" spans="2:13" x14ac:dyDescent="0.3">
      <c r="B1786" s="27" t="s">
        <v>1782</v>
      </c>
      <c r="C1786" s="62" t="s">
        <v>5302</v>
      </c>
      <c r="D1786" s="25" t="s">
        <v>4360</v>
      </c>
      <c r="E1786" s="25" t="s">
        <v>4107</v>
      </c>
      <c r="F1786" s="26">
        <v>44096</v>
      </c>
      <c r="H1786" s="90">
        <v>-8.7230332610488404E-2</v>
      </c>
      <c r="I1786" s="90">
        <v>-1.41664781949657E-2</v>
      </c>
      <c r="J1786" s="90">
        <v>-1.47056480063839</v>
      </c>
      <c r="K1786" s="97">
        <v>-2.9960864594613698E-3</v>
      </c>
      <c r="L1786" s="90">
        <v>-0.75105961141162003</v>
      </c>
      <c r="M1786" s="90">
        <v>2.5406299953829099</v>
      </c>
    </row>
    <row r="1787" spans="2:13" x14ac:dyDescent="0.3">
      <c r="B1787" s="27" t="s">
        <v>1783</v>
      </c>
      <c r="C1787" s="62" t="s">
        <v>5303</v>
      </c>
      <c r="D1787" s="25" t="s">
        <v>4360</v>
      </c>
      <c r="E1787" s="25" t="s">
        <v>4109</v>
      </c>
      <c r="F1787" s="26">
        <v>44096</v>
      </c>
      <c r="H1787" s="90">
        <v>0</v>
      </c>
      <c r="I1787" s="90">
        <v>0</v>
      </c>
      <c r="J1787" s="90">
        <v>0</v>
      </c>
      <c r="K1787" s="97">
        <v>0</v>
      </c>
      <c r="L1787" s="90">
        <v>0</v>
      </c>
      <c r="M1787" s="90">
        <v>0</v>
      </c>
    </row>
    <row r="1788" spans="2:13" x14ac:dyDescent="0.3">
      <c r="B1788" s="27" t="s">
        <v>1784</v>
      </c>
      <c r="C1788" s="62" t="s">
        <v>5304</v>
      </c>
      <c r="D1788" s="25" t="s">
        <v>4361</v>
      </c>
      <c r="E1788" s="25" t="s">
        <v>4089</v>
      </c>
      <c r="F1788" s="26">
        <v>44096</v>
      </c>
      <c r="H1788" s="90">
        <v>0.97408004185126595</v>
      </c>
      <c r="I1788" s="90">
        <v>-1.39375857297637</v>
      </c>
      <c r="J1788" s="90">
        <v>14.3347073979385</v>
      </c>
      <c r="K1788" s="97">
        <v>0.78725911389483405</v>
      </c>
      <c r="L1788" s="90">
        <v>-0.58539045940051404</v>
      </c>
      <c r="M1788" s="90">
        <v>6.3730170986673302</v>
      </c>
    </row>
    <row r="1789" spans="2:13" x14ac:dyDescent="0.3">
      <c r="B1789" s="27" t="s">
        <v>1785</v>
      </c>
      <c r="C1789" s="62" t="s">
        <v>5305</v>
      </c>
      <c r="D1789" s="25" t="s">
        <v>4361</v>
      </c>
      <c r="E1789" s="25" t="s">
        <v>4090</v>
      </c>
      <c r="F1789" s="26">
        <v>44096</v>
      </c>
      <c r="H1789" s="90">
        <v>0.97490804982953705</v>
      </c>
      <c r="I1789" s="90">
        <v>-1.3678771226295801</v>
      </c>
      <c r="J1789" s="90">
        <v>14.6803496465582</v>
      </c>
      <c r="K1789" s="97">
        <v>0.790561241774412</v>
      </c>
      <c r="L1789" s="90">
        <v>-0.56744672965578502</v>
      </c>
      <c r="M1789" s="90">
        <v>6.6051907571818402</v>
      </c>
    </row>
    <row r="1790" spans="2:13" x14ac:dyDescent="0.3">
      <c r="B1790" s="27" t="s">
        <v>1786</v>
      </c>
      <c r="C1790" s="62" t="s">
        <v>5306</v>
      </c>
      <c r="D1790" s="25" t="s">
        <v>4361</v>
      </c>
      <c r="E1790" s="25" t="s">
        <v>4185</v>
      </c>
      <c r="F1790" s="26">
        <v>44096</v>
      </c>
      <c r="H1790" s="90">
        <v>0.97573515304247804</v>
      </c>
      <c r="I1790" s="90">
        <v>-1.34199894400808</v>
      </c>
      <c r="J1790" s="90">
        <v>15.027066979571799</v>
      </c>
      <c r="K1790" s="97">
        <v>0.79386561992578197</v>
      </c>
      <c r="L1790" s="90">
        <v>-0.54951721494944605</v>
      </c>
      <c r="M1790" s="90">
        <v>6.8379162097699</v>
      </c>
    </row>
    <row r="1791" spans="2:13" x14ac:dyDescent="0.3">
      <c r="B1791" s="27" t="s">
        <v>1787</v>
      </c>
      <c r="C1791" s="62" t="s">
        <v>5307</v>
      </c>
      <c r="D1791" s="25" t="s">
        <v>4361</v>
      </c>
      <c r="E1791" s="25" t="s">
        <v>4186</v>
      </c>
      <c r="F1791" s="26">
        <v>44096</v>
      </c>
      <c r="H1791" s="90">
        <v>0.97710905829444505</v>
      </c>
      <c r="I1791" s="90">
        <v>-1.2988988904908201</v>
      </c>
      <c r="J1791" s="90">
        <v>15.6071686755313</v>
      </c>
      <c r="K1791" s="97">
        <v>0.79936336005630404</v>
      </c>
      <c r="L1791" s="90">
        <v>-0.51965609827675496</v>
      </c>
      <c r="M1791" s="90">
        <v>7.2267727440703302</v>
      </c>
    </row>
    <row r="1792" spans="2:13" x14ac:dyDescent="0.3">
      <c r="B1792" s="27" t="s">
        <v>1788</v>
      </c>
      <c r="C1792" s="62" t="s">
        <v>5308</v>
      </c>
      <c r="D1792" s="25" t="s">
        <v>4361</v>
      </c>
      <c r="E1792" s="25" t="s">
        <v>4187</v>
      </c>
      <c r="F1792" s="26">
        <v>44096</v>
      </c>
      <c r="H1792" s="90">
        <v>0.97766523522295801</v>
      </c>
      <c r="I1792" s="90">
        <v>-1.2816109454433899</v>
      </c>
      <c r="J1792" s="90">
        <v>15.840129968099101</v>
      </c>
      <c r="K1792" s="97">
        <v>0.80157682696153598</v>
      </c>
      <c r="L1792" s="90">
        <v>-0.50767366128639002</v>
      </c>
      <c r="M1792" s="90">
        <v>7.3828058053550203</v>
      </c>
    </row>
    <row r="1793" spans="2:13" x14ac:dyDescent="0.3">
      <c r="B1793" s="27" t="s">
        <v>1789</v>
      </c>
      <c r="C1793" s="62" t="s">
        <v>5309</v>
      </c>
      <c r="D1793" s="25" t="s">
        <v>4361</v>
      </c>
      <c r="E1793" s="25" t="s">
        <v>4091</v>
      </c>
      <c r="F1793" s="26">
        <v>44096</v>
      </c>
      <c r="H1793" s="90">
        <v>0.97959977483697003</v>
      </c>
      <c r="I1793" s="90">
        <v>-1.2211580924486001</v>
      </c>
      <c r="J1793" s="90">
        <v>16.659085757069999</v>
      </c>
      <c r="K1793" s="97">
        <v>0.80929487212415596</v>
      </c>
      <c r="L1793" s="90">
        <v>-0.46578533710999198</v>
      </c>
      <c r="M1793" s="90">
        <v>7.9305910565381099</v>
      </c>
    </row>
    <row r="1794" spans="2:13" x14ac:dyDescent="0.3">
      <c r="B1794" s="27" t="s">
        <v>1790</v>
      </c>
      <c r="C1794" s="62" t="s">
        <v>5310</v>
      </c>
      <c r="D1794" s="25" t="s">
        <v>4362</v>
      </c>
      <c r="E1794" s="25" t="s">
        <v>4092</v>
      </c>
      <c r="F1794" s="26">
        <v>44096</v>
      </c>
      <c r="H1794" s="90">
        <v>1.5296576748369301E-3</v>
      </c>
      <c r="I1794" s="90">
        <v>-0.186083041080565</v>
      </c>
      <c r="J1794" s="90">
        <v>0.54004148569220001</v>
      </c>
      <c r="K1794" s="97">
        <v>-2.4360095330848699</v>
      </c>
      <c r="L1794" s="90">
        <v>-0.75182794034844802</v>
      </c>
      <c r="M1794" s="90">
        <v>-7.8172776416104197</v>
      </c>
    </row>
    <row r="1795" spans="2:13" x14ac:dyDescent="0.3">
      <c r="B1795" s="27" t="s">
        <v>1791</v>
      </c>
      <c r="C1795" s="62" t="s">
        <v>5311</v>
      </c>
      <c r="D1795" s="25" t="s">
        <v>4362</v>
      </c>
      <c r="E1795" s="25" t="s">
        <v>4094</v>
      </c>
      <c r="F1795" s="26">
        <v>44096</v>
      </c>
      <c r="H1795" s="90">
        <v>1.1107622261988599</v>
      </c>
      <c r="I1795" s="90">
        <v>-1.6555532934035</v>
      </c>
      <c r="J1795" s="90">
        <v>8.8784322564606608</v>
      </c>
      <c r="K1795" s="97">
        <v>1.4825222573563199</v>
      </c>
      <c r="L1795" s="90">
        <v>-0.90906759669451298</v>
      </c>
      <c r="M1795" s="90">
        <v>3.7885095753154001</v>
      </c>
    </row>
    <row r="1796" spans="2:13" x14ac:dyDescent="0.3">
      <c r="B1796" s="27" t="s">
        <v>1792</v>
      </c>
      <c r="C1796" s="62" t="s">
        <v>5312</v>
      </c>
      <c r="D1796" s="25" t="s">
        <v>4362</v>
      </c>
      <c r="E1796" s="25" t="s">
        <v>4190</v>
      </c>
      <c r="F1796" s="26">
        <v>44096</v>
      </c>
      <c r="H1796" s="90">
        <v>6.35819178569363E-3</v>
      </c>
      <c r="I1796" s="90">
        <v>-3.1655562179366797E-2</v>
      </c>
      <c r="J1796" s="90">
        <v>2.3452391900718799</v>
      </c>
      <c r="K1796" s="97">
        <v>-2.41720738595177</v>
      </c>
      <c r="L1796" s="90">
        <v>-0.64629942025931097</v>
      </c>
      <c r="M1796" s="90">
        <v>-6.6246639000382901</v>
      </c>
    </row>
    <row r="1797" spans="2:13" x14ac:dyDescent="0.3">
      <c r="B1797" s="27" t="s">
        <v>1793</v>
      </c>
      <c r="C1797" s="62" t="s">
        <v>5313</v>
      </c>
      <c r="D1797" s="25" t="s">
        <v>4363</v>
      </c>
      <c r="E1797" s="25" t="s">
        <v>4093</v>
      </c>
      <c r="F1797" s="26">
        <v>44096</v>
      </c>
      <c r="H1797" s="90">
        <v>-0.56778120888338901</v>
      </c>
      <c r="I1797" s="90">
        <v>-5.2570981205499301</v>
      </c>
      <c r="J1797" s="90">
        <v>-20.075570334302</v>
      </c>
      <c r="K1797" s="97">
        <v>-4.2336149868788198</v>
      </c>
      <c r="L1797" s="90">
        <v>-4.0972319251523004</v>
      </c>
      <c r="M1797" s="90">
        <v>-31.286212855426101</v>
      </c>
    </row>
    <row r="1798" spans="2:13" x14ac:dyDescent="0.3">
      <c r="B1798" s="27" t="s">
        <v>1794</v>
      </c>
      <c r="C1798" s="62" t="s">
        <v>5314</v>
      </c>
      <c r="D1798" s="25" t="s">
        <v>4363</v>
      </c>
      <c r="E1798" s="25" t="s">
        <v>4121</v>
      </c>
      <c r="F1798" s="26">
        <v>44096</v>
      </c>
      <c r="H1798" s="90">
        <v>-0.56369698422713599</v>
      </c>
      <c r="I1798" s="90">
        <v>-5.1324033265700599</v>
      </c>
      <c r="J1798" s="90">
        <v>-18.857641385868199</v>
      </c>
      <c r="K1798" s="97">
        <v>-4.2178698970965298</v>
      </c>
      <c r="L1798" s="90">
        <v>-4.0104767887896697</v>
      </c>
      <c r="M1798" s="90">
        <v>-30.530934451235201</v>
      </c>
    </row>
    <row r="1799" spans="2:13" x14ac:dyDescent="0.3">
      <c r="B1799" s="27" t="s">
        <v>1795</v>
      </c>
      <c r="C1799" s="62" t="s">
        <v>5315</v>
      </c>
      <c r="D1799" s="25" t="s">
        <v>4363</v>
      </c>
      <c r="E1799" s="25" t="s">
        <v>4138</v>
      </c>
      <c r="F1799" s="26">
        <v>44096</v>
      </c>
      <c r="H1799" s="90">
        <v>-0.56533163178755796</v>
      </c>
      <c r="I1799" s="90">
        <v>-5.18231588430353</v>
      </c>
      <c r="J1799" s="90">
        <v>-19.347008754819399</v>
      </c>
      <c r="K1799" s="97">
        <v>-4.22416754381993</v>
      </c>
      <c r="L1799" s="90">
        <v>-4.0451924156513996</v>
      </c>
      <c r="M1799" s="90">
        <v>-30.8340104079398</v>
      </c>
    </row>
    <row r="1800" spans="2:13" x14ac:dyDescent="0.3">
      <c r="B1800" s="27" t="s">
        <v>1796</v>
      </c>
      <c r="C1800" s="62" t="s">
        <v>5316</v>
      </c>
      <c r="D1800" s="25" t="s">
        <v>4363</v>
      </c>
      <c r="E1800" s="25" t="s">
        <v>4122</v>
      </c>
      <c r="F1800" s="26">
        <v>44096</v>
      </c>
      <c r="H1800" s="90">
        <v>-0.57649598411444503</v>
      </c>
      <c r="I1800" s="90">
        <v>-5.5225401553834699</v>
      </c>
      <c r="J1800" s="90"/>
      <c r="K1800" s="97">
        <v>-4.26719379711722</v>
      </c>
      <c r="L1800" s="90">
        <v>-4.2820325331413196</v>
      </c>
      <c r="M1800" s="90"/>
    </row>
    <row r="1801" spans="2:13" x14ac:dyDescent="0.3">
      <c r="B1801" s="27" t="s">
        <v>1797</v>
      </c>
      <c r="C1801" s="62" t="s">
        <v>5317</v>
      </c>
      <c r="D1801" s="25" t="s">
        <v>4363</v>
      </c>
      <c r="E1801" s="25" t="s">
        <v>4123</v>
      </c>
      <c r="F1801" s="26">
        <v>44096</v>
      </c>
      <c r="H1801" s="90">
        <v>-0.57180167632395795</v>
      </c>
      <c r="I1801" s="90">
        <v>-5.3795435624124401</v>
      </c>
      <c r="J1801" s="90">
        <v>-21.255433427984801</v>
      </c>
      <c r="K1801" s="97">
        <v>-4.2491001618182098</v>
      </c>
      <c r="L1801" s="90">
        <v>-4.1824617282181897</v>
      </c>
      <c r="M1801" s="90">
        <v>-32.020928363257603</v>
      </c>
    </row>
    <row r="1802" spans="2:13" x14ac:dyDescent="0.3">
      <c r="B1802" s="27" t="s">
        <v>1798</v>
      </c>
      <c r="C1802" s="62" t="s">
        <v>5318</v>
      </c>
      <c r="D1802" s="25" t="s">
        <v>4364</v>
      </c>
      <c r="E1802" s="25" t="s">
        <v>4088</v>
      </c>
      <c r="F1802" s="26">
        <v>44096</v>
      </c>
      <c r="H1802" s="90">
        <v>-0.697720321295492</v>
      </c>
      <c r="I1802" s="90">
        <v>-3.0862517663990698</v>
      </c>
      <c r="J1802" s="90">
        <v>-4.4797879683756001</v>
      </c>
      <c r="K1802" s="97">
        <v>-0.17494438998255599</v>
      </c>
      <c r="L1802" s="90">
        <v>-1.09307009561235</v>
      </c>
      <c r="M1802" s="90">
        <v>-8.1408243407204299</v>
      </c>
    </row>
    <row r="1803" spans="2:13" x14ac:dyDescent="0.3">
      <c r="B1803" s="27" t="s">
        <v>1799</v>
      </c>
      <c r="C1803" s="62" t="s">
        <v>5319</v>
      </c>
      <c r="D1803" s="25" t="s">
        <v>4364</v>
      </c>
      <c r="E1803" s="25" t="s">
        <v>4089</v>
      </c>
      <c r="F1803" s="26">
        <v>44096</v>
      </c>
      <c r="H1803" s="90">
        <v>-0.70669898832420597</v>
      </c>
      <c r="I1803" s="90">
        <v>-3.3663604859612</v>
      </c>
      <c r="J1803" s="90">
        <v>-7.3081387222409804</v>
      </c>
      <c r="K1803" s="97">
        <v>-0.211043360559415</v>
      </c>
      <c r="L1803" s="90">
        <v>-1.2896854968858</v>
      </c>
      <c r="M1803" s="90">
        <v>-10.112784778175399</v>
      </c>
    </row>
    <row r="1804" spans="2:13" x14ac:dyDescent="0.3">
      <c r="B1804" s="27" t="s">
        <v>1800</v>
      </c>
      <c r="C1804" s="62" t="s">
        <v>5320</v>
      </c>
      <c r="D1804" s="25" t="s">
        <v>4364</v>
      </c>
      <c r="E1804" s="25" t="s">
        <v>4090</v>
      </c>
      <c r="F1804" s="26">
        <v>44096</v>
      </c>
      <c r="H1804" s="90">
        <v>-0.70371025976783097</v>
      </c>
      <c r="I1804" s="90">
        <v>-3.2733250560340799</v>
      </c>
      <c r="J1804" s="90">
        <v>-5.9699511577491604</v>
      </c>
      <c r="K1804" s="97">
        <v>-0.19903908469132101</v>
      </c>
      <c r="L1804" s="90">
        <v>-1.22434893410173</v>
      </c>
      <c r="M1804" s="90">
        <v>-9.1939884185267093</v>
      </c>
    </row>
    <row r="1805" spans="2:13" x14ac:dyDescent="0.3">
      <c r="B1805" s="27" t="s">
        <v>1801</v>
      </c>
      <c r="C1805" s="62" t="s">
        <v>5321</v>
      </c>
      <c r="D1805" s="25" t="s">
        <v>4364</v>
      </c>
      <c r="E1805" s="25" t="s">
        <v>4185</v>
      </c>
      <c r="F1805" s="26">
        <v>44096</v>
      </c>
      <c r="H1805" s="90">
        <v>-0.70192211169342</v>
      </c>
      <c r="I1805" s="90">
        <v>-3.2175030894904899</v>
      </c>
      <c r="J1805" s="90">
        <v>-5.0736599516312699</v>
      </c>
      <c r="K1805" s="97">
        <v>-0.19184510647392</v>
      </c>
      <c r="L1805" s="90">
        <v>-1.18516720422122</v>
      </c>
      <c r="M1805" s="90">
        <v>-8.5842912483785803</v>
      </c>
    </row>
    <row r="1806" spans="2:13" x14ac:dyDescent="0.3">
      <c r="B1806" s="27" t="s">
        <v>1802</v>
      </c>
      <c r="C1806" s="62" t="s">
        <v>5322</v>
      </c>
      <c r="D1806" s="25" t="s">
        <v>4364</v>
      </c>
      <c r="E1806" s="25" t="s">
        <v>4186</v>
      </c>
      <c r="F1806" s="26">
        <v>44096</v>
      </c>
      <c r="H1806" s="90">
        <v>-0.69920614159855199</v>
      </c>
      <c r="I1806" s="90">
        <v>-3.1328216557994901</v>
      </c>
      <c r="J1806" s="90">
        <v>-4.1135787110761202</v>
      </c>
      <c r="K1806" s="97">
        <v>-0.180934259969945</v>
      </c>
      <c r="L1806" s="90">
        <v>-1.1257398769885201</v>
      </c>
      <c r="M1806" s="90">
        <v>-7.9175020186085003</v>
      </c>
    </row>
    <row r="1807" spans="2:13" x14ac:dyDescent="0.3">
      <c r="B1807" s="27" t="s">
        <v>1803</v>
      </c>
      <c r="C1807" s="62" t="s">
        <v>5323</v>
      </c>
      <c r="D1807" s="25" t="s">
        <v>4364</v>
      </c>
      <c r="E1807" s="25" t="s">
        <v>4187</v>
      </c>
      <c r="F1807" s="26">
        <v>44096</v>
      </c>
      <c r="H1807" s="90">
        <v>-0.69771560210938299</v>
      </c>
      <c r="I1807" s="90">
        <v>-3.08623130649721</v>
      </c>
      <c r="J1807" s="90">
        <v>-3.5814444034258499</v>
      </c>
      <c r="K1807" s="97">
        <v>-0.17493368641226001</v>
      </c>
      <c r="L1807" s="90">
        <v>-1.09303469589577</v>
      </c>
      <c r="M1807" s="90">
        <v>-7.5486491918127303</v>
      </c>
    </row>
    <row r="1808" spans="2:13" x14ac:dyDescent="0.3">
      <c r="B1808" s="27" t="s">
        <v>1804</v>
      </c>
      <c r="C1808" s="62" t="s">
        <v>5324</v>
      </c>
      <c r="D1808" s="25" t="s">
        <v>4364</v>
      </c>
      <c r="E1808" s="25" t="s">
        <v>4091</v>
      </c>
      <c r="F1808" s="26">
        <v>44096</v>
      </c>
      <c r="H1808" s="90">
        <v>0</v>
      </c>
      <c r="I1808" s="90">
        <v>0</v>
      </c>
      <c r="J1808" s="90">
        <v>4.6591090231231602</v>
      </c>
      <c r="K1808" s="97">
        <v>0</v>
      </c>
      <c r="L1808" s="90">
        <v>0</v>
      </c>
      <c r="M1808" s="90">
        <v>1.48572159214382</v>
      </c>
    </row>
    <row r="1809" spans="2:13" x14ac:dyDescent="0.3">
      <c r="B1809" s="27" t="s">
        <v>1805</v>
      </c>
      <c r="C1809" s="62" t="s">
        <v>5325</v>
      </c>
      <c r="D1809" s="25" t="s">
        <v>4364</v>
      </c>
      <c r="E1809" s="25" t="s">
        <v>4180</v>
      </c>
      <c r="F1809" s="26">
        <v>44096</v>
      </c>
      <c r="H1809" s="90">
        <v>-0.69771693115399103</v>
      </c>
      <c r="I1809" s="90">
        <v>-3.0862328906550802</v>
      </c>
      <c r="J1809" s="90">
        <v>-3.5814467366435601</v>
      </c>
      <c r="K1809" s="97">
        <v>-0.17492805027359301</v>
      </c>
      <c r="L1809" s="90">
        <v>-1.0930356528660901</v>
      </c>
      <c r="M1809" s="90">
        <v>-7.5485806595679596</v>
      </c>
    </row>
    <row r="1810" spans="2:13" x14ac:dyDescent="0.3">
      <c r="B1810" s="27" t="s">
        <v>1806</v>
      </c>
      <c r="C1810" s="62" t="s">
        <v>5326</v>
      </c>
      <c r="D1810" s="25" t="s">
        <v>4365</v>
      </c>
      <c r="E1810" s="25" t="s">
        <v>4092</v>
      </c>
      <c r="F1810" s="26">
        <v>44096</v>
      </c>
      <c r="H1810" s="90">
        <v>-2.0012918900647501</v>
      </c>
      <c r="I1810" s="90">
        <v>-5.2479167726269198</v>
      </c>
      <c r="J1810" s="90">
        <v>-22.7305942275852</v>
      </c>
      <c r="K1810" s="97">
        <v>-4.5173570442784703</v>
      </c>
      <c r="L1810" s="90">
        <v>-6.3513675110734802</v>
      </c>
      <c r="M1810" s="90">
        <v>-33.240203476278097</v>
      </c>
    </row>
    <row r="1811" spans="2:13" x14ac:dyDescent="0.3">
      <c r="B1811" s="27" t="s">
        <v>1807</v>
      </c>
      <c r="C1811" s="62" t="s">
        <v>5327</v>
      </c>
      <c r="D1811" s="25" t="s">
        <v>4365</v>
      </c>
      <c r="E1811" s="25" t="s">
        <v>4088</v>
      </c>
      <c r="F1811" s="26">
        <v>44096</v>
      </c>
      <c r="H1811" s="90">
        <v>-1.9955591939833499</v>
      </c>
      <c r="I1811" s="90">
        <v>-5.1165680713893398</v>
      </c>
      <c r="J1811" s="90">
        <v>-21.3647689814097</v>
      </c>
      <c r="K1811" s="97">
        <v>-4.4983149145991801</v>
      </c>
      <c r="L1811" s="90">
        <v>-6.2619883867228099</v>
      </c>
      <c r="M1811" s="90">
        <v>-32.4816493261023</v>
      </c>
    </row>
    <row r="1812" spans="2:13" x14ac:dyDescent="0.3">
      <c r="B1812" s="27" t="s">
        <v>1808</v>
      </c>
      <c r="C1812" s="62" t="s">
        <v>5328</v>
      </c>
      <c r="D1812" s="25" t="s">
        <v>4365</v>
      </c>
      <c r="E1812" s="25" t="s">
        <v>4096</v>
      </c>
      <c r="F1812" s="26">
        <v>44096</v>
      </c>
      <c r="H1812" s="90">
        <v>-1.9966061090599401</v>
      </c>
      <c r="I1812" s="90">
        <v>-5.0899458697167601</v>
      </c>
      <c r="J1812" s="90">
        <v>-21.089644689607699</v>
      </c>
      <c r="K1812" s="97">
        <v>-4.4949840452318304</v>
      </c>
      <c r="L1812" s="90">
        <v>-6.2465182883024699</v>
      </c>
      <c r="M1812" s="90">
        <v>-32.307678718003402</v>
      </c>
    </row>
    <row r="1813" spans="2:13" x14ac:dyDescent="0.3">
      <c r="B1813" s="27" t="s">
        <v>1809</v>
      </c>
      <c r="C1813" s="62" t="s">
        <v>5329</v>
      </c>
      <c r="D1813" s="25" t="s">
        <v>4365</v>
      </c>
      <c r="E1813" s="25" t="s">
        <v>4097</v>
      </c>
      <c r="F1813" s="26">
        <v>44096</v>
      </c>
      <c r="H1813" s="90">
        <v>-1.99559561888236</v>
      </c>
      <c r="I1813" s="90">
        <v>-5.0110777660884196</v>
      </c>
      <c r="J1813" s="90">
        <v>-20.291460363747301</v>
      </c>
      <c r="K1813" s="97">
        <v>-4.4911159077892098</v>
      </c>
      <c r="L1813" s="90">
        <v>-6.1865024343205697</v>
      </c>
      <c r="M1813" s="90">
        <v>-31.819453218660801</v>
      </c>
    </row>
    <row r="1814" spans="2:13" x14ac:dyDescent="0.3">
      <c r="B1814" s="27" t="s">
        <v>1810</v>
      </c>
      <c r="C1814" s="62" t="s">
        <v>5330</v>
      </c>
      <c r="D1814" s="25" t="s">
        <v>4365</v>
      </c>
      <c r="E1814" s="25" t="s">
        <v>4107</v>
      </c>
      <c r="F1814" s="26">
        <v>44096</v>
      </c>
      <c r="H1814" s="90">
        <v>-1.98739239467614</v>
      </c>
      <c r="I1814" s="90">
        <v>-4.9207150778820496</v>
      </c>
      <c r="J1814" s="90">
        <v>-19.491853222454701</v>
      </c>
      <c r="K1814" s="97">
        <v>-4.47278417304915</v>
      </c>
      <c r="L1814" s="90">
        <v>-6.1291998951710402</v>
      </c>
      <c r="M1814" s="90">
        <v>-31.334652866003999</v>
      </c>
    </row>
    <row r="1815" spans="2:13" x14ac:dyDescent="0.3">
      <c r="B1815" s="27" t="s">
        <v>1811</v>
      </c>
      <c r="C1815" s="62" t="s">
        <v>5331</v>
      </c>
      <c r="D1815" s="25" t="s">
        <v>4365</v>
      </c>
      <c r="E1815" s="25" t="s">
        <v>4109</v>
      </c>
      <c r="F1815" s="26">
        <v>44096</v>
      </c>
      <c r="H1815" s="90">
        <v>-2.0000034790427899</v>
      </c>
      <c r="I1815" s="90">
        <v>-5.23171499162709</v>
      </c>
      <c r="J1815" s="90">
        <v>-22.841381576843599</v>
      </c>
      <c r="K1815" s="97">
        <v>-4.5157137070418703</v>
      </c>
      <c r="L1815" s="90">
        <v>-6.3552233108566698</v>
      </c>
      <c r="M1815" s="90">
        <v>-33.3854914321564</v>
      </c>
    </row>
    <row r="1816" spans="2:13" x14ac:dyDescent="0.3">
      <c r="B1816" s="27" t="s">
        <v>1812</v>
      </c>
      <c r="C1816" s="62" t="s">
        <v>5332</v>
      </c>
      <c r="D1816" s="25" t="s">
        <v>4366</v>
      </c>
      <c r="E1816" s="25" t="s">
        <v>4092</v>
      </c>
      <c r="F1816" s="26">
        <v>44096</v>
      </c>
      <c r="H1816" s="90">
        <v>5.4962499780231197E-2</v>
      </c>
      <c r="I1816" s="90">
        <v>0.89910546557803195</v>
      </c>
      <c r="J1816" s="90">
        <v>-1.21799703238139</v>
      </c>
      <c r="K1816" s="97">
        <v>-4.9533275887370103E-2</v>
      </c>
      <c r="L1816" s="90">
        <v>0.81836150257004203</v>
      </c>
      <c r="M1816" s="90">
        <v>-1.05761329932648</v>
      </c>
    </row>
    <row r="1817" spans="2:13" x14ac:dyDescent="0.3">
      <c r="B1817" s="27" t="s">
        <v>1813</v>
      </c>
      <c r="C1817" s="62" t="s">
        <v>5333</v>
      </c>
      <c r="D1817" s="25" t="s">
        <v>4366</v>
      </c>
      <c r="E1817" s="25" t="s">
        <v>4093</v>
      </c>
      <c r="F1817" s="26">
        <v>44096</v>
      </c>
      <c r="H1817" s="90">
        <v>5.6023044999165002E-2</v>
      </c>
      <c r="I1817" s="90">
        <v>0.93338796323223505</v>
      </c>
      <c r="J1817" s="90">
        <v>-0.94307168765226401</v>
      </c>
      <c r="K1817" s="97">
        <v>-4.5298171880858697E-2</v>
      </c>
      <c r="L1817" s="90">
        <v>0.84190428369765902</v>
      </c>
      <c r="M1817" s="90">
        <v>-0.77776613106834702</v>
      </c>
    </row>
    <row r="1818" spans="2:13" x14ac:dyDescent="0.3">
      <c r="B1818" s="27" t="s">
        <v>1814</v>
      </c>
      <c r="C1818" s="62" t="s">
        <v>5334</v>
      </c>
      <c r="D1818" s="25" t="s">
        <v>4366</v>
      </c>
      <c r="E1818" s="25" t="s">
        <v>4116</v>
      </c>
      <c r="F1818" s="26">
        <v>44096</v>
      </c>
      <c r="H1818" s="90">
        <v>5.6705703536863397E-2</v>
      </c>
      <c r="I1818" s="90">
        <v>0.95551958038413398</v>
      </c>
      <c r="J1818" s="90">
        <v>-0.69304860126067103</v>
      </c>
      <c r="K1818" s="97">
        <v>-4.2565108651615398E-2</v>
      </c>
      <c r="L1818" s="90">
        <v>0.85710485327581398</v>
      </c>
      <c r="M1818" s="90">
        <v>-0.59682925993911295</v>
      </c>
    </row>
    <row r="1819" spans="2:13" x14ac:dyDescent="0.3">
      <c r="B1819" s="27" t="s">
        <v>1815</v>
      </c>
      <c r="C1819" s="62" t="s">
        <v>5335</v>
      </c>
      <c r="D1819" s="25" t="s">
        <v>4366</v>
      </c>
      <c r="E1819" s="25" t="s">
        <v>4102</v>
      </c>
      <c r="F1819" s="26">
        <v>44096</v>
      </c>
      <c r="H1819" s="90">
        <v>5.3820933862880303E-2</v>
      </c>
      <c r="I1819" s="90">
        <v>0.862264632996812</v>
      </c>
      <c r="J1819" s="90">
        <v>-1.7427830520318801</v>
      </c>
      <c r="K1819" s="97">
        <v>-5.4099388307804502E-2</v>
      </c>
      <c r="L1819" s="90">
        <v>0.79305130893772002</v>
      </c>
      <c r="M1819" s="90">
        <v>-1.35746235864644</v>
      </c>
    </row>
    <row r="1820" spans="2:13" x14ac:dyDescent="0.3">
      <c r="B1820" s="27" t="s">
        <v>1816</v>
      </c>
      <c r="C1820" s="62" t="s">
        <v>5336</v>
      </c>
      <c r="D1820" s="25" t="s">
        <v>4366</v>
      </c>
      <c r="E1820" s="25" t="s">
        <v>4128</v>
      </c>
      <c r="F1820" s="26">
        <v>44096</v>
      </c>
      <c r="H1820" s="90">
        <v>5.57764195036725E-2</v>
      </c>
      <c r="I1820" s="90">
        <v>0.925415365236404</v>
      </c>
      <c r="J1820" s="90">
        <v>-1.0329213357181299</v>
      </c>
      <c r="K1820" s="97">
        <v>-4.6288838711916497E-2</v>
      </c>
      <c r="L1820" s="90">
        <v>0.83643130146810996</v>
      </c>
      <c r="M1820" s="90">
        <v>-0.84281898816698197</v>
      </c>
    </row>
    <row r="1821" spans="2:13" x14ac:dyDescent="0.3">
      <c r="B1821" s="27" t="s">
        <v>1817</v>
      </c>
      <c r="C1821" s="62" t="s">
        <v>5337</v>
      </c>
      <c r="D1821" s="25" t="s">
        <v>4366</v>
      </c>
      <c r="E1821" s="25" t="s">
        <v>4129</v>
      </c>
      <c r="F1821" s="26">
        <v>44096</v>
      </c>
      <c r="H1821" s="90">
        <v>5.6756224148557501E-2</v>
      </c>
      <c r="I1821" s="90">
        <v>0.95701874161022704</v>
      </c>
      <c r="J1821" s="90">
        <v>-0.67389981650194397</v>
      </c>
      <c r="K1821" s="97">
        <v>-4.2371077506686602E-2</v>
      </c>
      <c r="L1821" s="90">
        <v>0.85813543137192005</v>
      </c>
      <c r="M1821" s="90">
        <v>-0.583218261454022</v>
      </c>
    </row>
    <row r="1822" spans="2:13" x14ac:dyDescent="0.3">
      <c r="B1822" s="27" t="s">
        <v>1818</v>
      </c>
      <c r="C1822" s="62" t="s">
        <v>5338</v>
      </c>
      <c r="D1822" s="25" t="s">
        <v>4366</v>
      </c>
      <c r="E1822" s="25" t="s">
        <v>4130</v>
      </c>
      <c r="F1822" s="26">
        <v>44096</v>
      </c>
      <c r="H1822" s="90">
        <v>5.7118203403661E-2</v>
      </c>
      <c r="I1822" s="90">
        <v>0.96877832947939202</v>
      </c>
      <c r="J1822" s="90">
        <v>-0.54284631896734903</v>
      </c>
      <c r="K1822" s="97">
        <v>-4.0922782591223901E-2</v>
      </c>
      <c r="L1822" s="90">
        <v>0.86621021091559702</v>
      </c>
      <c r="M1822" s="90">
        <v>-0.488147189298616</v>
      </c>
    </row>
    <row r="1823" spans="2:13" x14ac:dyDescent="0.3">
      <c r="B1823" s="27" t="s">
        <v>1819</v>
      </c>
      <c r="C1823" s="62" t="s">
        <v>5339</v>
      </c>
      <c r="D1823" s="25" t="s">
        <v>4366</v>
      </c>
      <c r="E1823" s="25" t="s">
        <v>4108</v>
      </c>
      <c r="F1823" s="26">
        <v>44096</v>
      </c>
      <c r="H1823" s="90">
        <v>5.9039544794359203E-2</v>
      </c>
      <c r="I1823" s="90">
        <v>1.0307639508027899</v>
      </c>
      <c r="J1823" s="90">
        <v>0.16159644455910899</v>
      </c>
      <c r="K1823" s="97">
        <v>-3.32469935528934E-2</v>
      </c>
      <c r="L1823" s="90">
        <v>0.90878366754623097</v>
      </c>
      <c r="M1823" s="90">
        <v>2.0796459466510001E-2</v>
      </c>
    </row>
    <row r="1824" spans="2:13" x14ac:dyDescent="0.3">
      <c r="B1824" s="27" t="s">
        <v>1820</v>
      </c>
      <c r="C1824" s="62" t="s">
        <v>5340</v>
      </c>
      <c r="D1824" s="25" t="s">
        <v>4366</v>
      </c>
      <c r="E1824" s="25" t="s">
        <v>4131</v>
      </c>
      <c r="F1824" s="26">
        <v>44096</v>
      </c>
      <c r="H1824" s="90">
        <v>5.67066108487779E-2</v>
      </c>
      <c r="I1824" s="90">
        <v>0.95552317907276996</v>
      </c>
      <c r="J1824" s="90">
        <v>-0.69303320924518597</v>
      </c>
      <c r="K1824" s="97">
        <v>-4.2559490157145802E-2</v>
      </c>
      <c r="L1824" s="90">
        <v>0.85711407773487702</v>
      </c>
      <c r="M1824" s="90">
        <v>-0.596782959019038</v>
      </c>
    </row>
    <row r="1825" spans="2:13" x14ac:dyDescent="0.3">
      <c r="B1825" s="27" t="s">
        <v>1821</v>
      </c>
      <c r="C1825" s="62" t="s">
        <v>5341</v>
      </c>
      <c r="D1825" s="25" t="s">
        <v>4366</v>
      </c>
      <c r="E1825" s="25" t="s">
        <v>4132</v>
      </c>
      <c r="F1825" s="26">
        <v>44096</v>
      </c>
      <c r="H1825" s="90">
        <v>5.6982123351190198E-2</v>
      </c>
      <c r="I1825" s="90">
        <v>0.96438348027732002</v>
      </c>
      <c r="J1825" s="90">
        <v>-0.59287458925609804</v>
      </c>
      <c r="K1825" s="97">
        <v>-4.1465987760602702E-2</v>
      </c>
      <c r="L1825" s="90">
        <v>0.86319334659492597</v>
      </c>
      <c r="M1825" s="90">
        <v>-0.52432878428589902</v>
      </c>
    </row>
    <row r="1826" spans="2:13" x14ac:dyDescent="0.3">
      <c r="B1826" s="27" t="s">
        <v>1822</v>
      </c>
      <c r="C1826" s="62" t="s">
        <v>5342</v>
      </c>
      <c r="D1826" s="25" t="s">
        <v>4366</v>
      </c>
      <c r="E1826" s="25" t="s">
        <v>4133</v>
      </c>
      <c r="F1826" s="26">
        <v>44096</v>
      </c>
      <c r="H1826" s="90">
        <v>5.7117999858746799E-2</v>
      </c>
      <c r="I1826" s="90">
        <v>0.96879611865006199</v>
      </c>
      <c r="J1826" s="90">
        <v>-0.54272365368888098</v>
      </c>
      <c r="K1826" s="97">
        <v>-4.0920400806498898E-2</v>
      </c>
      <c r="L1826" s="90">
        <v>0.86622025773976896</v>
      </c>
      <c r="M1826" s="90">
        <v>-0.48805457481648801</v>
      </c>
    </row>
    <row r="1827" spans="2:13" x14ac:dyDescent="0.3">
      <c r="B1827" s="27" t="s">
        <v>1823</v>
      </c>
      <c r="C1827" s="62" t="s">
        <v>5343</v>
      </c>
      <c r="D1827" s="25" t="s">
        <v>4366</v>
      </c>
      <c r="E1827" s="25" t="s">
        <v>4134</v>
      </c>
      <c r="F1827" s="26">
        <v>44096</v>
      </c>
      <c r="H1827" s="90">
        <v>5.7258158994954997E-2</v>
      </c>
      <c r="I1827" s="90">
        <v>0.97323697846150004</v>
      </c>
      <c r="J1827" s="90">
        <v>-0.49260516161666601</v>
      </c>
      <c r="K1827" s="97">
        <v>-4.0366312441619798E-2</v>
      </c>
      <c r="L1827" s="90">
        <v>0.86928342298051597</v>
      </c>
      <c r="M1827" s="90">
        <v>-0.45185285152911098</v>
      </c>
    </row>
    <row r="1828" spans="2:13" x14ac:dyDescent="0.3">
      <c r="B1828" s="27" t="s">
        <v>1824</v>
      </c>
      <c r="C1828" s="62" t="s">
        <v>5344</v>
      </c>
      <c r="D1828" s="25" t="s">
        <v>4367</v>
      </c>
      <c r="E1828" s="25" t="s">
        <v>4092</v>
      </c>
      <c r="F1828" s="26">
        <v>44096</v>
      </c>
      <c r="H1828" s="90">
        <v>-0.20515090700428101</v>
      </c>
      <c r="I1828" s="90">
        <v>-1.83675788075561</v>
      </c>
      <c r="J1828" s="90">
        <v>2.4434767248749298</v>
      </c>
      <c r="K1828" s="97">
        <v>-0.26458876882316001</v>
      </c>
      <c r="L1828" s="90">
        <v>-1.75529047537566</v>
      </c>
      <c r="M1828" s="90">
        <v>1.29240216792823</v>
      </c>
    </row>
    <row r="1829" spans="2:13" x14ac:dyDescent="0.3">
      <c r="B1829" s="27" t="s">
        <v>1825</v>
      </c>
      <c r="C1829" s="62" t="s">
        <v>5345</v>
      </c>
      <c r="D1829" s="25" t="s">
        <v>4367</v>
      </c>
      <c r="E1829" s="25" t="s">
        <v>4093</v>
      </c>
      <c r="F1829" s="26">
        <v>44096</v>
      </c>
      <c r="H1829" s="90">
        <v>-0.20236619211573301</v>
      </c>
      <c r="I1829" s="90">
        <v>-1.7490926989012201</v>
      </c>
      <c r="J1829" s="90">
        <v>3.5004175642825399</v>
      </c>
      <c r="K1829" s="97">
        <v>-0.25345691956317801</v>
      </c>
      <c r="L1829" s="90">
        <v>-1.6949800620750499</v>
      </c>
      <c r="M1829" s="90">
        <v>2.0466902380576402</v>
      </c>
    </row>
    <row r="1830" spans="2:13" x14ac:dyDescent="0.3">
      <c r="B1830" s="27" t="s">
        <v>1826</v>
      </c>
      <c r="C1830" s="62" t="s">
        <v>5346</v>
      </c>
      <c r="D1830" s="25" t="s">
        <v>4367</v>
      </c>
      <c r="E1830" s="25" t="s">
        <v>4116</v>
      </c>
      <c r="F1830" s="26">
        <v>44096</v>
      </c>
      <c r="H1830" s="90">
        <v>-0.20181900472380199</v>
      </c>
      <c r="I1830" s="90">
        <v>-1.7318693702691199</v>
      </c>
      <c r="J1830" s="90">
        <v>3.70930777644389</v>
      </c>
      <c r="K1830" s="97">
        <v>-0.251272662626434</v>
      </c>
      <c r="L1830" s="90">
        <v>-1.6831309254484901</v>
      </c>
      <c r="M1830" s="90">
        <v>2.1955545271339401</v>
      </c>
    </row>
    <row r="1831" spans="2:13" x14ac:dyDescent="0.3">
      <c r="B1831" s="27" t="s">
        <v>1827</v>
      </c>
      <c r="C1831" s="62" t="s">
        <v>5347</v>
      </c>
      <c r="D1831" s="25" t="s">
        <v>4367</v>
      </c>
      <c r="E1831" s="25" t="s">
        <v>4102</v>
      </c>
      <c r="F1831" s="26">
        <v>44096</v>
      </c>
      <c r="H1831" s="90">
        <v>-0.205152476428339</v>
      </c>
      <c r="I1831" s="90">
        <v>-1.83673043839008</v>
      </c>
      <c r="J1831" s="90">
        <v>2.4435543635263501</v>
      </c>
      <c r="K1831" s="97">
        <v>-0.26459250102561799</v>
      </c>
      <c r="L1831" s="90">
        <v>-1.75527626670373</v>
      </c>
      <c r="M1831" s="90">
        <v>1.2924550339448599</v>
      </c>
    </row>
    <row r="1832" spans="2:13" x14ac:dyDescent="0.3">
      <c r="B1832" s="27" t="s">
        <v>1828</v>
      </c>
      <c r="C1832" s="62" t="s">
        <v>5348</v>
      </c>
      <c r="D1832" s="25" t="s">
        <v>4367</v>
      </c>
      <c r="E1832" s="25" t="s">
        <v>4128</v>
      </c>
      <c r="F1832" s="26">
        <v>44096</v>
      </c>
      <c r="H1832" s="90">
        <v>-0.204875621966494</v>
      </c>
      <c r="I1832" s="90">
        <v>-1.8281212836882299</v>
      </c>
      <c r="J1832" s="90">
        <v>2.5467969120654699</v>
      </c>
      <c r="K1832" s="97">
        <v>-0.26349428544563103</v>
      </c>
      <c r="L1832" s="90">
        <v>-1.7493458819444601</v>
      </c>
      <c r="M1832" s="90">
        <v>1.3662357387147499</v>
      </c>
    </row>
    <row r="1833" spans="2:13" x14ac:dyDescent="0.3">
      <c r="B1833" s="27" t="s">
        <v>1829</v>
      </c>
      <c r="C1833" s="62" t="s">
        <v>5349</v>
      </c>
      <c r="D1833" s="25" t="s">
        <v>4367</v>
      </c>
      <c r="E1833" s="25" t="s">
        <v>4129</v>
      </c>
      <c r="F1833" s="26">
        <v>44096</v>
      </c>
      <c r="H1833" s="90">
        <v>-0.20162249393251799</v>
      </c>
      <c r="I1833" s="90">
        <v>-1.72565509965352</v>
      </c>
      <c r="J1833" s="90">
        <v>3.78462922180915</v>
      </c>
      <c r="K1833" s="97">
        <v>-0.250481918283185</v>
      </c>
      <c r="L1833" s="90">
        <v>-1.67885152322924</v>
      </c>
      <c r="M1833" s="90">
        <v>2.2491789526611701</v>
      </c>
    </row>
    <row r="1834" spans="2:13" x14ac:dyDescent="0.3">
      <c r="B1834" s="27" t="s">
        <v>1830</v>
      </c>
      <c r="C1834" s="62" t="s">
        <v>5350</v>
      </c>
      <c r="D1834" s="25" t="s">
        <v>4367</v>
      </c>
      <c r="E1834" s="25" t="s">
        <v>4130</v>
      </c>
      <c r="F1834" s="26">
        <v>44096</v>
      </c>
      <c r="H1834" s="90">
        <v>-0.20086301410628901</v>
      </c>
      <c r="I1834" s="90">
        <v>-1.7017014004522899</v>
      </c>
      <c r="J1834" s="90">
        <v>4.07597774101305</v>
      </c>
      <c r="K1834" s="97">
        <v>-0.24744321817706799</v>
      </c>
      <c r="L1834" s="90">
        <v>-1.66239120571845</v>
      </c>
      <c r="M1834" s="90">
        <v>2.4566081650846199</v>
      </c>
    </row>
    <row r="1835" spans="2:13" x14ac:dyDescent="0.3">
      <c r="B1835" s="27" t="s">
        <v>1831</v>
      </c>
      <c r="C1835" s="62" t="s">
        <v>5351</v>
      </c>
      <c r="D1835" s="25" t="s">
        <v>4367</v>
      </c>
      <c r="E1835" s="25" t="s">
        <v>4109</v>
      </c>
      <c r="F1835" s="26">
        <v>44096</v>
      </c>
      <c r="H1835" s="90">
        <v>-0.20318747674536999</v>
      </c>
      <c r="I1835" s="90">
        <v>-1.77490354453766</v>
      </c>
      <c r="J1835" s="90">
        <v>3.1879180975010999</v>
      </c>
      <c r="K1835" s="97">
        <v>-0.25673742093204099</v>
      </c>
      <c r="L1835" s="90">
        <v>-1.71272963088995</v>
      </c>
      <c r="M1835" s="90">
        <v>1.8239289644043299</v>
      </c>
    </row>
    <row r="1836" spans="2:13" x14ac:dyDescent="0.3">
      <c r="B1836" s="27" t="s">
        <v>1832</v>
      </c>
      <c r="C1836" s="62" t="s">
        <v>5352</v>
      </c>
      <c r="D1836" s="25" t="s">
        <v>4367</v>
      </c>
      <c r="E1836" s="25" t="s">
        <v>4131</v>
      </c>
      <c r="F1836" s="26">
        <v>44096</v>
      </c>
      <c r="H1836" s="90">
        <v>-0.201821076007036</v>
      </c>
      <c r="I1836" s="90">
        <v>-1.73185256735451</v>
      </c>
      <c r="J1836" s="90">
        <v>3.7093761722644598</v>
      </c>
      <c r="K1836" s="97">
        <v>-0.25127587305178201</v>
      </c>
      <c r="L1836" s="90">
        <v>-1.68311883062415</v>
      </c>
      <c r="M1836" s="90">
        <v>2.1956039354336099</v>
      </c>
    </row>
    <row r="1837" spans="2:13" x14ac:dyDescent="0.3">
      <c r="B1837" s="27" t="s">
        <v>1833</v>
      </c>
      <c r="C1837" s="62" t="s">
        <v>5353</v>
      </c>
      <c r="D1837" s="25" t="s">
        <v>4367</v>
      </c>
      <c r="E1837" s="25" t="s">
        <v>4132</v>
      </c>
      <c r="F1837" s="26">
        <v>44096</v>
      </c>
      <c r="H1837" s="90">
        <v>-0.20127335592405901</v>
      </c>
      <c r="I1837" s="90">
        <v>-1.71462508715194</v>
      </c>
      <c r="J1837" s="90">
        <v>3.91867085290869</v>
      </c>
      <c r="K1837" s="97">
        <v>-0.24908551495173001</v>
      </c>
      <c r="L1837" s="90">
        <v>-1.67126673441089</v>
      </c>
      <c r="M1837" s="90">
        <v>2.3446329720172798</v>
      </c>
    </row>
    <row r="1838" spans="2:13" x14ac:dyDescent="0.3">
      <c r="B1838" s="27" t="s">
        <v>1834</v>
      </c>
      <c r="C1838" s="62" t="s">
        <v>5354</v>
      </c>
      <c r="D1838" s="25" t="s">
        <v>4367</v>
      </c>
      <c r="E1838" s="25" t="s">
        <v>4133</v>
      </c>
      <c r="F1838" s="26">
        <v>44096</v>
      </c>
      <c r="H1838" s="90">
        <v>-0.200728542768047</v>
      </c>
      <c r="I1838" s="90">
        <v>-1.69738834838427</v>
      </c>
      <c r="J1838" s="90">
        <v>4.1284398512289</v>
      </c>
      <c r="K1838" s="97">
        <v>-0.24689976489753501</v>
      </c>
      <c r="L1838" s="90">
        <v>-1.6594162666479</v>
      </c>
      <c r="M1838" s="90">
        <v>2.4939095304944199</v>
      </c>
    </row>
    <row r="1839" spans="2:13" x14ac:dyDescent="0.3">
      <c r="B1839" s="27" t="s">
        <v>1835</v>
      </c>
      <c r="C1839" s="62" t="s">
        <v>5355</v>
      </c>
      <c r="D1839" s="25" t="s">
        <v>4367</v>
      </c>
      <c r="E1839" s="25" t="s">
        <v>4134</v>
      </c>
      <c r="F1839" s="26">
        <v>44096</v>
      </c>
      <c r="H1839" s="90">
        <v>-0.200181185209658</v>
      </c>
      <c r="I1839" s="90">
        <v>-1.68014772098104</v>
      </c>
      <c r="J1839" s="90">
        <v>4.33862519930699</v>
      </c>
      <c r="K1839" s="97">
        <v>-0.244717188343202</v>
      </c>
      <c r="L1839" s="90">
        <v>-1.64756149570167</v>
      </c>
      <c r="M1839" s="90">
        <v>2.6434289535245599</v>
      </c>
    </row>
    <row r="1840" spans="2:13" x14ac:dyDescent="0.3">
      <c r="B1840" s="27" t="s">
        <v>1836</v>
      </c>
      <c r="C1840" s="62" t="s">
        <v>5356</v>
      </c>
      <c r="D1840" s="25" t="s">
        <v>4368</v>
      </c>
      <c r="E1840" s="25" t="s">
        <v>4092</v>
      </c>
      <c r="F1840" s="26">
        <v>44096</v>
      </c>
      <c r="H1840" s="90">
        <v>-0.25429647212149598</v>
      </c>
      <c r="I1840" s="90">
        <v>-2.8590034850822099</v>
      </c>
      <c r="J1840" s="90">
        <v>4.1950766566515103</v>
      </c>
      <c r="K1840" s="97">
        <v>-0.67359249578657898</v>
      </c>
      <c r="L1840" s="90">
        <v>-2.49098606882399</v>
      </c>
      <c r="M1840" s="90">
        <v>0.219901781383669</v>
      </c>
    </row>
    <row r="1841" spans="2:13" x14ac:dyDescent="0.3">
      <c r="B1841" s="27" t="s">
        <v>1837</v>
      </c>
      <c r="C1841" s="62" t="s">
        <v>5357</v>
      </c>
      <c r="D1841" s="25" t="s">
        <v>4368</v>
      </c>
      <c r="E1841" s="25" t="s">
        <v>4093</v>
      </c>
      <c r="F1841" s="26">
        <v>44096</v>
      </c>
      <c r="H1841" s="90">
        <v>-0.251515285708592</v>
      </c>
      <c r="I1841" s="90">
        <v>-2.7722716787138801</v>
      </c>
      <c r="J1841" s="90">
        <v>5.2700293945235899</v>
      </c>
      <c r="K1841" s="97">
        <v>-0.66251903181182603</v>
      </c>
      <c r="L1841" s="90">
        <v>-2.4311467782354201</v>
      </c>
      <c r="M1841" s="90">
        <v>0.96619555661163803</v>
      </c>
    </row>
    <row r="1842" spans="2:13" x14ac:dyDescent="0.3">
      <c r="B1842" s="27" t="s">
        <v>1838</v>
      </c>
      <c r="C1842" s="62" t="s">
        <v>5358</v>
      </c>
      <c r="D1842" s="25" t="s">
        <v>4368</v>
      </c>
      <c r="E1842" s="25" t="s">
        <v>4116</v>
      </c>
      <c r="F1842" s="26">
        <v>44096</v>
      </c>
      <c r="H1842" s="90">
        <v>-0.25096983736148099</v>
      </c>
      <c r="I1842" s="90">
        <v>-2.7552118775020098</v>
      </c>
      <c r="J1842" s="90">
        <v>5.4825459143103199</v>
      </c>
      <c r="K1842" s="97">
        <v>-0.66033649200107902</v>
      </c>
      <c r="L1842" s="90">
        <v>-2.4193705377001602</v>
      </c>
      <c r="M1842" s="90">
        <v>1.11348743976123</v>
      </c>
    </row>
    <row r="1843" spans="2:13" x14ac:dyDescent="0.3">
      <c r="B1843" s="27" t="s">
        <v>1839</v>
      </c>
      <c r="C1843" s="62" t="s">
        <v>5359</v>
      </c>
      <c r="D1843" s="25" t="s">
        <v>4368</v>
      </c>
      <c r="E1843" s="25" t="s">
        <v>4102</v>
      </c>
      <c r="F1843" s="26">
        <v>44096</v>
      </c>
      <c r="H1843" s="90">
        <v>-0.25429782563151099</v>
      </c>
      <c r="I1843" s="90">
        <v>-2.85899892023735</v>
      </c>
      <c r="J1843" s="90">
        <v>4.1951304079702796</v>
      </c>
      <c r="K1843" s="97">
        <v>-0.67360301691223901</v>
      </c>
      <c r="L1843" s="90">
        <v>-2.4909905903768998</v>
      </c>
      <c r="M1843" s="90">
        <v>0.219916953756183</v>
      </c>
    </row>
    <row r="1844" spans="2:13" x14ac:dyDescent="0.3">
      <c r="B1844" s="27" t="s">
        <v>1840</v>
      </c>
      <c r="C1844" s="62" t="s">
        <v>5360</v>
      </c>
      <c r="D1844" s="25" t="s">
        <v>4368</v>
      </c>
      <c r="E1844" s="25" t="s">
        <v>4128</v>
      </c>
      <c r="F1844" s="26">
        <v>44096</v>
      </c>
      <c r="H1844" s="90">
        <v>-0.25402597502761598</v>
      </c>
      <c r="I1844" s="90">
        <v>-2.8505018442046999</v>
      </c>
      <c r="J1844" s="90">
        <v>4.3001456171623396</v>
      </c>
      <c r="K1844" s="97">
        <v>-0.67251557056806599</v>
      </c>
      <c r="L1844" s="90">
        <v>-2.48512489424684</v>
      </c>
      <c r="M1844" s="90">
        <v>0.29293140596564599</v>
      </c>
    </row>
    <row r="1845" spans="2:13" x14ac:dyDescent="0.3">
      <c r="B1845" s="27" t="s">
        <v>1841</v>
      </c>
      <c r="C1845" s="62" t="s">
        <v>5361</v>
      </c>
      <c r="D1845" s="25" t="s">
        <v>4368</v>
      </c>
      <c r="E1845" s="25" t="s">
        <v>4129</v>
      </c>
      <c r="F1845" s="26">
        <v>44096</v>
      </c>
      <c r="H1845" s="90">
        <v>-0.25077092759602199</v>
      </c>
      <c r="I1845" s="90">
        <v>-2.74908400833738</v>
      </c>
      <c r="J1845" s="90">
        <v>5.5591167913007702</v>
      </c>
      <c r="K1845" s="97">
        <v>-0.65955350110016298</v>
      </c>
      <c r="L1845" s="90">
        <v>-2.41514885692595</v>
      </c>
      <c r="M1845" s="90">
        <v>1.1665306130453199</v>
      </c>
    </row>
    <row r="1846" spans="2:13" x14ac:dyDescent="0.3">
      <c r="B1846" s="27" t="s">
        <v>1842</v>
      </c>
      <c r="C1846" s="62" t="s">
        <v>5362</v>
      </c>
      <c r="D1846" s="25" t="s">
        <v>4368</v>
      </c>
      <c r="E1846" s="25" t="s">
        <v>4130</v>
      </c>
      <c r="F1846" s="26">
        <v>44096</v>
      </c>
      <c r="H1846" s="90">
        <v>-0.25014731072587898</v>
      </c>
      <c r="I1846" s="90">
        <v>-2.7296379626932299</v>
      </c>
      <c r="J1846" s="90">
        <v>5.80213405064569</v>
      </c>
      <c r="K1846" s="97">
        <v>-0.65707589910744002</v>
      </c>
      <c r="L1846" s="90">
        <v>-2.4017407343308199</v>
      </c>
      <c r="M1846" s="90">
        <v>1.33486020622513</v>
      </c>
    </row>
    <row r="1847" spans="2:13" x14ac:dyDescent="0.3">
      <c r="B1847" s="27" t="s">
        <v>1843</v>
      </c>
      <c r="C1847" s="62" t="s">
        <v>5363</v>
      </c>
      <c r="D1847" s="25" t="s">
        <v>4368</v>
      </c>
      <c r="E1847" s="25" t="s">
        <v>4109</v>
      </c>
      <c r="F1847" s="26">
        <v>44096</v>
      </c>
      <c r="H1847" s="90">
        <v>-0.252332861873583</v>
      </c>
      <c r="I1847" s="90">
        <v>-2.79783535979732</v>
      </c>
      <c r="J1847" s="90">
        <v>4.9521204036864201</v>
      </c>
      <c r="K1847" s="97">
        <v>-0.66577537400007702</v>
      </c>
      <c r="L1847" s="90">
        <v>-2.4487843214046698</v>
      </c>
      <c r="M1847" s="90">
        <v>0.74570433553162696</v>
      </c>
    </row>
    <row r="1848" spans="2:13" x14ac:dyDescent="0.3">
      <c r="B1848" s="27" t="s">
        <v>1844</v>
      </c>
      <c r="C1848" s="62" t="s">
        <v>5364</v>
      </c>
      <c r="D1848" s="25" t="s">
        <v>4368</v>
      </c>
      <c r="E1848" s="25" t="s">
        <v>4131</v>
      </c>
      <c r="F1848" s="26">
        <v>44096</v>
      </c>
      <c r="H1848" s="90">
        <v>-0.250966972998867</v>
      </c>
      <c r="I1848" s="90">
        <v>-2.7552123126042698</v>
      </c>
      <c r="J1848" s="90">
        <v>5.4825496930789104</v>
      </c>
      <c r="K1848" s="97">
        <v>-0.66033655884894005</v>
      </c>
      <c r="L1848" s="90">
        <v>-2.4193790010940601</v>
      </c>
      <c r="M1848" s="90">
        <v>1.11348698901566</v>
      </c>
    </row>
    <row r="1849" spans="2:13" x14ac:dyDescent="0.3">
      <c r="B1849" s="27" t="s">
        <v>1845</v>
      </c>
      <c r="C1849" s="62" t="s">
        <v>5365</v>
      </c>
      <c r="D1849" s="25" t="s">
        <v>4368</v>
      </c>
      <c r="E1849" s="25" t="s">
        <v>4132</v>
      </c>
      <c r="F1849" s="26">
        <v>44096</v>
      </c>
      <c r="H1849" s="90">
        <v>-0.25042367833521001</v>
      </c>
      <c r="I1849" s="90">
        <v>-2.7381674914977299</v>
      </c>
      <c r="J1849" s="90">
        <v>5.69545804373774</v>
      </c>
      <c r="K1849" s="97">
        <v>-0.65816506057672097</v>
      </c>
      <c r="L1849" s="90">
        <v>-2.40761537197614</v>
      </c>
      <c r="M1849" s="90">
        <v>1.2609625428012801</v>
      </c>
    </row>
    <row r="1850" spans="2:13" x14ac:dyDescent="0.3">
      <c r="B1850" s="27" t="s">
        <v>1846</v>
      </c>
      <c r="C1850" s="62" t="s">
        <v>5366</v>
      </c>
      <c r="D1850" s="25" t="s">
        <v>4368</v>
      </c>
      <c r="E1850" s="25" t="s">
        <v>4133</v>
      </c>
      <c r="F1850" s="26">
        <v>44096</v>
      </c>
      <c r="H1850" s="90">
        <v>-0.249873663869948</v>
      </c>
      <c r="I1850" s="90">
        <v>-2.7211197253564001</v>
      </c>
      <c r="J1850" s="90">
        <v>5.9088550171509304</v>
      </c>
      <c r="K1850" s="97">
        <v>-0.65598475239312404</v>
      </c>
      <c r="L1850" s="90">
        <v>-2.39585568187977</v>
      </c>
      <c r="M1850" s="90">
        <v>1.40869847818976</v>
      </c>
    </row>
    <row r="1851" spans="2:13" x14ac:dyDescent="0.3">
      <c r="B1851" s="27" t="s">
        <v>1847</v>
      </c>
      <c r="C1851" s="62" t="s">
        <v>5367</v>
      </c>
      <c r="D1851" s="25" t="s">
        <v>4368</v>
      </c>
      <c r="E1851" s="25" t="s">
        <v>4134</v>
      </c>
      <c r="F1851" s="26">
        <v>44096</v>
      </c>
      <c r="H1851" s="90">
        <v>-0.24933171807788301</v>
      </c>
      <c r="I1851" s="90">
        <v>-2.7040688557463</v>
      </c>
      <c r="J1851" s="90">
        <v>6.12260920734116</v>
      </c>
      <c r="K1851" s="97">
        <v>-0.65380682235627297</v>
      </c>
      <c r="L1851" s="90">
        <v>-2.3840968485274101</v>
      </c>
      <c r="M1851" s="90">
        <v>1.5566016159937099</v>
      </c>
    </row>
    <row r="1852" spans="2:13" x14ac:dyDescent="0.3">
      <c r="B1852" s="27" t="s">
        <v>1848</v>
      </c>
      <c r="C1852" s="62" t="s">
        <v>5368</v>
      </c>
      <c r="D1852" s="25" t="s">
        <v>4369</v>
      </c>
      <c r="E1852" s="25" t="s">
        <v>4092</v>
      </c>
      <c r="F1852" s="26">
        <v>44096</v>
      </c>
      <c r="H1852" s="90">
        <v>-0.280276140347269</v>
      </c>
      <c r="I1852" s="90">
        <v>-3.5023205663492298</v>
      </c>
      <c r="J1852" s="90">
        <v>2.9450029496729302</v>
      </c>
      <c r="K1852" s="97">
        <v>-0.97104082478836096</v>
      </c>
      <c r="L1852" s="90">
        <v>-3.00043467841533</v>
      </c>
      <c r="M1852" s="90">
        <v>-2.6402752942885899</v>
      </c>
    </row>
    <row r="1853" spans="2:13" x14ac:dyDescent="0.3">
      <c r="B1853" s="27" t="s">
        <v>1849</v>
      </c>
      <c r="C1853" s="62" t="s">
        <v>5369</v>
      </c>
      <c r="D1853" s="25" t="s">
        <v>4369</v>
      </c>
      <c r="E1853" s="25" t="s">
        <v>4093</v>
      </c>
      <c r="F1853" s="26">
        <v>44096</v>
      </c>
      <c r="H1853" s="90">
        <v>-0.27749837172450498</v>
      </c>
      <c r="I1853" s="90">
        <v>-3.4161695130933398</v>
      </c>
      <c r="J1853" s="90">
        <v>4.0070660295896197</v>
      </c>
      <c r="K1853" s="97">
        <v>-0.96000894964163297</v>
      </c>
      <c r="L1853" s="90">
        <v>-2.9409155496978201</v>
      </c>
      <c r="M1853" s="90">
        <v>-1.91525023246868</v>
      </c>
    </row>
    <row r="1854" spans="2:13" x14ac:dyDescent="0.3">
      <c r="B1854" s="27" t="s">
        <v>1850</v>
      </c>
      <c r="C1854" s="62" t="s">
        <v>5370</v>
      </c>
      <c r="D1854" s="25" t="s">
        <v>4369</v>
      </c>
      <c r="E1854" s="25" t="s">
        <v>4116</v>
      </c>
      <c r="F1854" s="26">
        <v>44096</v>
      </c>
      <c r="H1854" s="90">
        <v>-0.27694965629052598</v>
      </c>
      <c r="I1854" s="90">
        <v>-3.3992327827945701</v>
      </c>
      <c r="J1854" s="90">
        <v>4.2169784217548996</v>
      </c>
      <c r="K1854" s="97">
        <v>-0.95782641692494497</v>
      </c>
      <c r="L1854" s="90">
        <v>-2.9292098318364901</v>
      </c>
      <c r="M1854" s="90">
        <v>-1.7722328486343</v>
      </c>
    </row>
    <row r="1855" spans="2:13" x14ac:dyDescent="0.3">
      <c r="B1855" s="27" t="s">
        <v>1851</v>
      </c>
      <c r="C1855" s="62" t="s">
        <v>5371</v>
      </c>
      <c r="D1855" s="25" t="s">
        <v>4369</v>
      </c>
      <c r="E1855" s="25" t="s">
        <v>4102</v>
      </c>
      <c r="F1855" s="26">
        <v>44096</v>
      </c>
      <c r="H1855" s="90">
        <v>-0.28027851221850097</v>
      </c>
      <c r="I1855" s="90">
        <v>-3.50232698392574</v>
      </c>
      <c r="J1855" s="90">
        <v>2.9449938221659999</v>
      </c>
      <c r="K1855" s="97">
        <v>-0.97105315235239698</v>
      </c>
      <c r="L1855" s="90">
        <v>-3.0004527488017598</v>
      </c>
      <c r="M1855" s="90">
        <v>-2.6403163748000198</v>
      </c>
    </row>
    <row r="1856" spans="2:13" x14ac:dyDescent="0.3">
      <c r="B1856" s="27" t="s">
        <v>1852</v>
      </c>
      <c r="C1856" s="62" t="s">
        <v>5372</v>
      </c>
      <c r="D1856" s="25" t="s">
        <v>4369</v>
      </c>
      <c r="E1856" s="25" t="s">
        <v>4128</v>
      </c>
      <c r="F1856" s="26">
        <v>44096</v>
      </c>
      <c r="H1856" s="90">
        <v>-0.28000176753266698</v>
      </c>
      <c r="I1856" s="90">
        <v>-3.4938674862132801</v>
      </c>
      <c r="J1856" s="90">
        <v>3.04878968036064</v>
      </c>
      <c r="K1856" s="97">
        <v>-0.96996227002819102</v>
      </c>
      <c r="L1856" s="90">
        <v>-2.9945984649202702</v>
      </c>
      <c r="M1856" s="90">
        <v>-2.56933446999028</v>
      </c>
    </row>
    <row r="1857" spans="2:13" x14ac:dyDescent="0.3">
      <c r="B1857" s="27" t="s">
        <v>1853</v>
      </c>
      <c r="C1857" s="62" t="s">
        <v>5373</v>
      </c>
      <c r="D1857" s="25" t="s">
        <v>4369</v>
      </c>
      <c r="E1857" s="25" t="s">
        <v>4129</v>
      </c>
      <c r="F1857" s="26">
        <v>44096</v>
      </c>
      <c r="H1857" s="90">
        <v>-0.27675226810970299</v>
      </c>
      <c r="I1857" s="90">
        <v>-3.39314158536581</v>
      </c>
      <c r="J1857" s="90">
        <v>4.2926608344714596</v>
      </c>
      <c r="K1857" s="97">
        <v>-0.95704754339749298</v>
      </c>
      <c r="L1857" s="90">
        <v>-2.9249943767354099</v>
      </c>
      <c r="M1857" s="90">
        <v>-1.72068200290596</v>
      </c>
    </row>
    <row r="1858" spans="2:13" x14ac:dyDescent="0.3">
      <c r="B1858" s="27" t="s">
        <v>1854</v>
      </c>
      <c r="C1858" s="62" t="s">
        <v>5374</v>
      </c>
      <c r="D1858" s="25" t="s">
        <v>4369</v>
      </c>
      <c r="E1858" s="25" t="s">
        <v>4130</v>
      </c>
      <c r="F1858" s="26">
        <v>44096</v>
      </c>
      <c r="H1858" s="90">
        <v>-0.27612671492534002</v>
      </c>
      <c r="I1858" s="90">
        <v>-3.37380715454856</v>
      </c>
      <c r="J1858" s="90">
        <v>4.5326536792344996</v>
      </c>
      <c r="K1858" s="97">
        <v>-0.95456853123323504</v>
      </c>
      <c r="L1858" s="90">
        <v>-2.9116519986018798</v>
      </c>
      <c r="M1858" s="90">
        <v>-1.5572730376334201</v>
      </c>
    </row>
    <row r="1859" spans="2:13" x14ac:dyDescent="0.3">
      <c r="B1859" s="27" t="s">
        <v>1855</v>
      </c>
      <c r="C1859" s="62" t="s">
        <v>5375</v>
      </c>
      <c r="D1859" s="25" t="s">
        <v>4369</v>
      </c>
      <c r="E1859" s="25" t="s">
        <v>4109</v>
      </c>
      <c r="F1859" s="26">
        <v>44096</v>
      </c>
      <c r="H1859" s="90">
        <v>-0.27831429997604601</v>
      </c>
      <c r="I1859" s="90">
        <v>-3.4415705853462</v>
      </c>
      <c r="J1859" s="90">
        <v>3.69299806134222</v>
      </c>
      <c r="K1859" s="97">
        <v>-0.96325999165856002</v>
      </c>
      <c r="L1859" s="90">
        <v>-2.9584575152512098</v>
      </c>
      <c r="M1859" s="90">
        <v>-2.1294623578796701</v>
      </c>
    </row>
    <row r="1860" spans="2:13" x14ac:dyDescent="0.3">
      <c r="B1860" s="27" t="s">
        <v>1856</v>
      </c>
      <c r="C1860" s="62" t="s">
        <v>5376</v>
      </c>
      <c r="D1860" s="25" t="s">
        <v>4369</v>
      </c>
      <c r="E1860" s="25" t="s">
        <v>4131</v>
      </c>
      <c r="F1860" s="26">
        <v>44096</v>
      </c>
      <c r="H1860" s="90">
        <v>-0.276946624853736</v>
      </c>
      <c r="I1860" s="90">
        <v>-3.3992362775279599</v>
      </c>
      <c r="J1860" s="90">
        <v>4.2169950043898998</v>
      </c>
      <c r="K1860" s="97">
        <v>-0.95782477037573699</v>
      </c>
      <c r="L1860" s="90">
        <v>-2.9292114117197299</v>
      </c>
      <c r="M1860" s="90">
        <v>-1.7722283003422501</v>
      </c>
    </row>
    <row r="1861" spans="2:13" x14ac:dyDescent="0.3">
      <c r="B1861" s="27" t="s">
        <v>1857</v>
      </c>
      <c r="C1861" s="62" t="s">
        <v>5377</v>
      </c>
      <c r="D1861" s="25" t="s">
        <v>4369</v>
      </c>
      <c r="E1861" s="25" t="s">
        <v>4132</v>
      </c>
      <c r="F1861" s="26">
        <v>44096</v>
      </c>
      <c r="H1861" s="90">
        <v>-0.27640115522444803</v>
      </c>
      <c r="I1861" s="90">
        <v>-3.3823033444605199</v>
      </c>
      <c r="J1861" s="90">
        <v>4.4273689638430396</v>
      </c>
      <c r="K1861" s="97">
        <v>-0.955658719249186</v>
      </c>
      <c r="L1861" s="90">
        <v>-2.9175172199757098</v>
      </c>
      <c r="M1861" s="90">
        <v>-1.6289382517243201</v>
      </c>
    </row>
    <row r="1862" spans="2:13" x14ac:dyDescent="0.3">
      <c r="B1862" s="27" t="s">
        <v>1858</v>
      </c>
      <c r="C1862" s="62" t="s">
        <v>5378</v>
      </c>
      <c r="D1862" s="25" t="s">
        <v>4369</v>
      </c>
      <c r="E1862" s="25" t="s">
        <v>4133</v>
      </c>
      <c r="F1862" s="26">
        <v>44096</v>
      </c>
      <c r="H1862" s="90">
        <v>-0.275854342544335</v>
      </c>
      <c r="I1862" s="90">
        <v>-3.3653410951956202</v>
      </c>
      <c r="J1862" s="90">
        <v>4.6381801697862102</v>
      </c>
      <c r="K1862" s="97">
        <v>-0.95348271634065895</v>
      </c>
      <c r="L1862" s="90">
        <v>-2.9057953596748098</v>
      </c>
      <c r="M1862" s="90">
        <v>-1.48542079123217</v>
      </c>
    </row>
    <row r="1863" spans="2:13" x14ac:dyDescent="0.3">
      <c r="B1863" s="27" t="s">
        <v>1859</v>
      </c>
      <c r="C1863" s="62" t="s">
        <v>5379</v>
      </c>
      <c r="D1863" s="25" t="s">
        <v>4369</v>
      </c>
      <c r="E1863" s="25" t="s">
        <v>4134</v>
      </c>
      <c r="F1863" s="26">
        <v>44096</v>
      </c>
      <c r="H1863" s="90">
        <v>-0.27530754759936799</v>
      </c>
      <c r="I1863" s="90">
        <v>-3.3484118222077099</v>
      </c>
      <c r="J1863" s="90">
        <v>4.84935828499147</v>
      </c>
      <c r="K1863" s="97">
        <v>-0.951315615657222</v>
      </c>
      <c r="L1863" s="90">
        <v>-2.8941071329427399</v>
      </c>
      <c r="M1863" s="90">
        <v>-1.3417653538454</v>
      </c>
    </row>
    <row r="1864" spans="2:13" x14ac:dyDescent="0.3">
      <c r="B1864" s="27" t="s">
        <v>1860</v>
      </c>
      <c r="C1864" s="62" t="s">
        <v>5380</v>
      </c>
      <c r="D1864" s="25" t="s">
        <v>4370</v>
      </c>
      <c r="E1864" s="25" t="s">
        <v>4092</v>
      </c>
      <c r="F1864" s="26">
        <v>44096</v>
      </c>
      <c r="H1864" s="90">
        <v>0.12533120170701301</v>
      </c>
      <c r="I1864" s="90">
        <v>-4.4369274458440504</v>
      </c>
      <c r="J1864" s="90">
        <v>-3.4163250175879498</v>
      </c>
      <c r="K1864" s="97">
        <v>-1.26615800090804</v>
      </c>
      <c r="L1864" s="90">
        <v>-3.3491977332232601</v>
      </c>
      <c r="M1864" s="90">
        <v>-8.8938308457727508</v>
      </c>
    </row>
    <row r="1865" spans="2:13" x14ac:dyDescent="0.3">
      <c r="B1865" s="27" t="s">
        <v>1861</v>
      </c>
      <c r="C1865" s="62" t="s">
        <v>5381</v>
      </c>
      <c r="D1865" s="25" t="s">
        <v>4370</v>
      </c>
      <c r="E1865" s="25" t="s">
        <v>4093</v>
      </c>
      <c r="F1865" s="26">
        <v>44096</v>
      </c>
      <c r="H1865" s="90">
        <v>0.12812377262889599</v>
      </c>
      <c r="I1865" s="90">
        <v>-4.3516141874570202</v>
      </c>
      <c r="J1865" s="90">
        <v>-2.4198395784878799</v>
      </c>
      <c r="K1865" s="97">
        <v>-1.2551445332064799</v>
      </c>
      <c r="L1865" s="90">
        <v>-3.2898913124881801</v>
      </c>
      <c r="M1865" s="90">
        <v>-8.2154263675038202</v>
      </c>
    </row>
    <row r="1866" spans="2:13" x14ac:dyDescent="0.3">
      <c r="B1866" s="27" t="s">
        <v>1862</v>
      </c>
      <c r="C1866" s="62" t="s">
        <v>5382</v>
      </c>
      <c r="D1866" s="25" t="s">
        <v>4370</v>
      </c>
      <c r="E1866" s="25" t="s">
        <v>4116</v>
      </c>
      <c r="F1866" s="26">
        <v>44096</v>
      </c>
      <c r="H1866" s="90">
        <v>0.12867309469584101</v>
      </c>
      <c r="I1866" s="90">
        <v>-4.3348254066586396</v>
      </c>
      <c r="J1866" s="90">
        <v>-2.2228381260902101</v>
      </c>
      <c r="K1866" s="97">
        <v>-1.2529783471109099</v>
      </c>
      <c r="L1866" s="90">
        <v>-3.2782256411337598</v>
      </c>
      <c r="M1866" s="90">
        <v>-8.0814851243339891</v>
      </c>
    </row>
    <row r="1867" spans="2:13" x14ac:dyDescent="0.3">
      <c r="B1867" s="27" t="s">
        <v>1863</v>
      </c>
      <c r="C1867" s="62" t="s">
        <v>5383</v>
      </c>
      <c r="D1867" s="25" t="s">
        <v>4370</v>
      </c>
      <c r="E1867" s="25" t="s">
        <v>4102</v>
      </c>
      <c r="F1867" s="26">
        <v>44096</v>
      </c>
      <c r="H1867" s="90">
        <v>0.125335423581419</v>
      </c>
      <c r="I1867" s="90">
        <v>-4.4369795638922396</v>
      </c>
      <c r="J1867" s="90"/>
      <c r="K1867" s="97">
        <v>-1.26616051466044</v>
      </c>
      <c r="L1867" s="90">
        <v>-3.3492411778752298</v>
      </c>
      <c r="M1867" s="90"/>
    </row>
    <row r="1868" spans="2:13" x14ac:dyDescent="0.3">
      <c r="B1868" s="27" t="s">
        <v>1864</v>
      </c>
      <c r="C1868" s="62" t="s">
        <v>5384</v>
      </c>
      <c r="D1868" s="25" t="s">
        <v>4370</v>
      </c>
      <c r="E1868" s="25" t="s">
        <v>4128</v>
      </c>
      <c r="F1868" s="26">
        <v>44096</v>
      </c>
      <c r="H1868" s="90">
        <v>0.12560748746182099</v>
      </c>
      <c r="I1868" s="90">
        <v>-4.4286052987445101</v>
      </c>
      <c r="J1868" s="90">
        <v>-3.3189971841238699</v>
      </c>
      <c r="K1868" s="97">
        <v>-1.2650881825720699</v>
      </c>
      <c r="L1868" s="90">
        <v>-3.3434350067182099</v>
      </c>
      <c r="M1868" s="90">
        <v>-8.8275511207903001</v>
      </c>
    </row>
    <row r="1869" spans="2:13" x14ac:dyDescent="0.3">
      <c r="B1869" s="27" t="s">
        <v>1865</v>
      </c>
      <c r="C1869" s="62" t="s">
        <v>5385</v>
      </c>
      <c r="D1869" s="25" t="s">
        <v>4370</v>
      </c>
      <c r="E1869" s="25" t="s">
        <v>4129</v>
      </c>
      <c r="F1869" s="26">
        <v>44096</v>
      </c>
      <c r="H1869" s="90">
        <v>0.12887411721749201</v>
      </c>
      <c r="I1869" s="90">
        <v>-4.3287944341500397</v>
      </c>
      <c r="J1869" s="90">
        <v>-5.4266327213554204</v>
      </c>
      <c r="K1869" s="97">
        <v>-1.25219519895836</v>
      </c>
      <c r="L1869" s="90">
        <v>-3.2740398912210402</v>
      </c>
      <c r="M1869" s="90">
        <v>-8.0332921625959006</v>
      </c>
    </row>
    <row r="1870" spans="2:13" x14ac:dyDescent="0.3">
      <c r="B1870" s="27" t="s">
        <v>1866</v>
      </c>
      <c r="C1870" s="62" t="s">
        <v>5386</v>
      </c>
      <c r="D1870" s="25" t="s">
        <v>4370</v>
      </c>
      <c r="E1870" s="25" t="s">
        <v>4130</v>
      </c>
      <c r="F1870" s="26">
        <v>44096</v>
      </c>
      <c r="H1870" s="90">
        <v>0</v>
      </c>
      <c r="I1870" s="90">
        <v>0</v>
      </c>
      <c r="J1870" s="90"/>
      <c r="K1870" s="97">
        <v>0</v>
      </c>
      <c r="L1870" s="90">
        <v>0</v>
      </c>
      <c r="M1870" s="90">
        <v>-7.3073131196943004</v>
      </c>
    </row>
    <row r="1871" spans="2:13" x14ac:dyDescent="0.3">
      <c r="B1871" s="27" t="s">
        <v>1867</v>
      </c>
      <c r="C1871" s="62" t="s">
        <v>5387</v>
      </c>
      <c r="D1871" s="25" t="s">
        <v>4370</v>
      </c>
      <c r="E1871" s="25" t="s">
        <v>4109</v>
      </c>
      <c r="F1871" s="26">
        <v>44096</v>
      </c>
      <c r="H1871" s="90">
        <v>0.12094335816073</v>
      </c>
      <c r="I1871" s="90">
        <v>-4.3704274163246701</v>
      </c>
      <c r="J1871" s="90">
        <v>-2.70323212535004</v>
      </c>
      <c r="K1871" s="97">
        <v>-1.25248508938967</v>
      </c>
      <c r="L1871" s="90">
        <v>-3.3093245084273799</v>
      </c>
      <c r="M1871" s="90">
        <v>-8.4086299095360992</v>
      </c>
    </row>
    <row r="1872" spans="2:13" x14ac:dyDescent="0.3">
      <c r="B1872" s="27" t="s">
        <v>1868</v>
      </c>
      <c r="C1872" s="62" t="s">
        <v>5388</v>
      </c>
      <c r="D1872" s="25" t="s">
        <v>4370</v>
      </c>
      <c r="E1872" s="25" t="s">
        <v>4131</v>
      </c>
      <c r="F1872" s="26">
        <v>44096</v>
      </c>
      <c r="H1872" s="90">
        <v>0.128674288680486</v>
      </c>
      <c r="I1872" s="90">
        <v>-4.3348306000552803</v>
      </c>
      <c r="J1872" s="90">
        <v>-2.22285788358931</v>
      </c>
      <c r="K1872" s="97">
        <v>-1.2529783739410001</v>
      </c>
      <c r="L1872" s="90">
        <v>-3.2782206289084601</v>
      </c>
      <c r="M1872" s="90">
        <v>-8.0815176049363799</v>
      </c>
    </row>
    <row r="1873" spans="2:13" x14ac:dyDescent="0.3">
      <c r="B1873" s="27" t="s">
        <v>1869</v>
      </c>
      <c r="C1873" s="62" t="s">
        <v>5389</v>
      </c>
      <c r="D1873" s="25" t="s">
        <v>4370</v>
      </c>
      <c r="E1873" s="25" t="s">
        <v>4132</v>
      </c>
      <c r="F1873" s="26">
        <v>44096</v>
      </c>
      <c r="H1873" s="90">
        <v>0.12922050063934901</v>
      </c>
      <c r="I1873" s="90">
        <v>-4.3180740923198799</v>
      </c>
      <c r="J1873" s="90">
        <v>-2.0254918373211699</v>
      </c>
      <c r="K1873" s="97">
        <v>-1.2508279277426499</v>
      </c>
      <c r="L1873" s="90">
        <v>-3.2665775361237999</v>
      </c>
      <c r="M1873" s="90">
        <v>-7.9474059921267299</v>
      </c>
    </row>
    <row r="1874" spans="2:13" x14ac:dyDescent="0.3">
      <c r="B1874" s="27" t="s">
        <v>1870</v>
      </c>
      <c r="C1874" s="62" t="s">
        <v>5390</v>
      </c>
      <c r="D1874" s="25" t="s">
        <v>4370</v>
      </c>
      <c r="E1874" s="25" t="s">
        <v>4133</v>
      </c>
      <c r="F1874" s="26">
        <v>44096</v>
      </c>
      <c r="H1874" s="90">
        <v>0.12977203368791401</v>
      </c>
      <c r="I1874" s="90">
        <v>-4.3013595028241998</v>
      </c>
      <c r="J1874" s="90">
        <v>-1.8278429547535799</v>
      </c>
      <c r="K1874" s="97">
        <v>-1.24866052246944</v>
      </c>
      <c r="L1874" s="90">
        <v>-3.2549660982113</v>
      </c>
      <c r="M1874" s="90">
        <v>-7.8132834754796896</v>
      </c>
    </row>
    <row r="1875" spans="2:13" x14ac:dyDescent="0.3">
      <c r="B1875" s="27" t="s">
        <v>1871</v>
      </c>
      <c r="C1875" s="62" t="s">
        <v>5391</v>
      </c>
      <c r="D1875" s="25" t="s">
        <v>4370</v>
      </c>
      <c r="E1875" s="25" t="s">
        <v>4134</v>
      </c>
      <c r="F1875" s="26">
        <v>44096</v>
      </c>
      <c r="H1875" s="90">
        <v>0.13031441121711401</v>
      </c>
      <c r="I1875" s="90">
        <v>-4.2845622364475302</v>
      </c>
      <c r="J1875" s="90">
        <v>-1.62966777597831</v>
      </c>
      <c r="K1875" s="97">
        <v>-1.2465073982639301</v>
      </c>
      <c r="L1875" s="90">
        <v>-3.2432971585876702</v>
      </c>
      <c r="M1875" s="90">
        <v>-7.6788021278844099</v>
      </c>
    </row>
    <row r="1876" spans="2:13" x14ac:dyDescent="0.3">
      <c r="B1876" s="27" t="s">
        <v>1872</v>
      </c>
      <c r="C1876" s="62" t="s">
        <v>5392</v>
      </c>
      <c r="D1876" s="25" t="s">
        <v>4371</v>
      </c>
      <c r="E1876" s="25" t="s">
        <v>4092</v>
      </c>
      <c r="F1876" s="26">
        <v>44096</v>
      </c>
      <c r="H1876" s="90">
        <v>0.13458078319672501</v>
      </c>
      <c r="I1876" s="90">
        <v>-4.6262157002274797</v>
      </c>
      <c r="J1876" s="90">
        <v>-0.45535960225606698</v>
      </c>
      <c r="K1876" s="97">
        <v>-1.25586069816563</v>
      </c>
      <c r="L1876" s="90">
        <v>-3.5301429020364599</v>
      </c>
      <c r="M1876" s="90">
        <v>-5.0797554373275497</v>
      </c>
    </row>
    <row r="1877" spans="2:13" x14ac:dyDescent="0.3">
      <c r="B1877" s="27" t="s">
        <v>1873</v>
      </c>
      <c r="C1877" s="62" t="s">
        <v>5393</v>
      </c>
      <c r="D1877" s="25" t="s">
        <v>4371</v>
      </c>
      <c r="E1877" s="25" t="s">
        <v>4093</v>
      </c>
      <c r="F1877" s="26">
        <v>44096</v>
      </c>
      <c r="H1877" s="90">
        <v>0.137377939608996</v>
      </c>
      <c r="I1877" s="90">
        <v>-4.5410575606219901</v>
      </c>
      <c r="J1877" s="90">
        <v>0.57294191046821696</v>
      </c>
      <c r="K1877" s="97">
        <v>-1.2448490666429299</v>
      </c>
      <c r="L1877" s="90">
        <v>-3.4709356992607399</v>
      </c>
      <c r="M1877" s="90">
        <v>-4.3728832355554896</v>
      </c>
    </row>
    <row r="1878" spans="2:13" x14ac:dyDescent="0.3">
      <c r="B1878" s="27" t="s">
        <v>1874</v>
      </c>
      <c r="C1878" s="62" t="s">
        <v>5394</v>
      </c>
      <c r="D1878" s="25" t="s">
        <v>4371</v>
      </c>
      <c r="E1878" s="25" t="s">
        <v>4116</v>
      </c>
      <c r="F1878" s="26">
        <v>44096</v>
      </c>
      <c r="H1878" s="90">
        <v>0.13792381123494099</v>
      </c>
      <c r="I1878" s="90">
        <v>-4.5243462132930299</v>
      </c>
      <c r="J1878" s="90">
        <v>0.780448282603174</v>
      </c>
      <c r="K1878" s="97">
        <v>-1.2426863301698201</v>
      </c>
      <c r="L1878" s="90">
        <v>-3.45933141206842</v>
      </c>
      <c r="M1878" s="90">
        <v>-4.2291031914864998</v>
      </c>
    </row>
    <row r="1879" spans="2:13" x14ac:dyDescent="0.3">
      <c r="B1879" s="27" t="s">
        <v>1875</v>
      </c>
      <c r="C1879" s="62" t="s">
        <v>5395</v>
      </c>
      <c r="D1879" s="25" t="s">
        <v>4371</v>
      </c>
      <c r="E1879" s="25" t="s">
        <v>4128</v>
      </c>
      <c r="F1879" s="26">
        <v>44096</v>
      </c>
      <c r="H1879" s="90">
        <v>0.13485686158674101</v>
      </c>
      <c r="I1879" s="90">
        <v>-4.6178464190234099</v>
      </c>
      <c r="J1879" s="90">
        <v>-0.35370271789361102</v>
      </c>
      <c r="K1879" s="97">
        <v>-1.2547920743600101</v>
      </c>
      <c r="L1879" s="90">
        <v>-3.5243497245573998</v>
      </c>
      <c r="M1879" s="90">
        <v>-5.0105698293919003</v>
      </c>
    </row>
    <row r="1880" spans="2:13" x14ac:dyDescent="0.3">
      <c r="B1880" s="27" t="s">
        <v>1876</v>
      </c>
      <c r="C1880" s="62" t="s">
        <v>5396</v>
      </c>
      <c r="D1880" s="25" t="s">
        <v>4371</v>
      </c>
      <c r="E1880" s="25" t="s">
        <v>4129</v>
      </c>
      <c r="F1880" s="26">
        <v>44096</v>
      </c>
      <c r="H1880" s="90">
        <v>0.138125862213201</v>
      </c>
      <c r="I1880" s="90">
        <v>-4.51827254901582</v>
      </c>
      <c r="J1880" s="90">
        <v>0.84907533309888095</v>
      </c>
      <c r="K1880" s="97">
        <v>-1.2418886567502301</v>
      </c>
      <c r="L1880" s="90">
        <v>-3.45509164717441</v>
      </c>
      <c r="M1880" s="90">
        <v>-4.1831317746109598</v>
      </c>
    </row>
    <row r="1881" spans="2:13" x14ac:dyDescent="0.3">
      <c r="B1881" s="27" t="s">
        <v>1877</v>
      </c>
      <c r="C1881" s="62" t="s">
        <v>5397</v>
      </c>
      <c r="D1881" s="25" t="s">
        <v>4371</v>
      </c>
      <c r="E1881" s="25" t="s">
        <v>4130</v>
      </c>
      <c r="F1881" s="26">
        <v>44096</v>
      </c>
      <c r="H1881" s="90">
        <v>0</v>
      </c>
      <c r="I1881" s="90">
        <v>0</v>
      </c>
      <c r="J1881" s="90"/>
      <c r="K1881" s="97">
        <v>0</v>
      </c>
      <c r="L1881" s="90">
        <v>0</v>
      </c>
      <c r="M1881" s="90">
        <v>-3.19604455371518</v>
      </c>
    </row>
    <row r="1882" spans="2:13" x14ac:dyDescent="0.3">
      <c r="B1882" s="27" t="s">
        <v>1878</v>
      </c>
      <c r="C1882" s="62" t="s">
        <v>5398</v>
      </c>
      <c r="D1882" s="25" t="s">
        <v>4371</v>
      </c>
      <c r="E1882" s="25" t="s">
        <v>4109</v>
      </c>
      <c r="F1882" s="26">
        <v>44096</v>
      </c>
      <c r="H1882" s="90">
        <v>0.13292313506099199</v>
      </c>
      <c r="I1882" s="90">
        <v>-4.5647600145457501</v>
      </c>
      <c r="J1882" s="90">
        <v>0.26580094781820701</v>
      </c>
      <c r="K1882" s="97">
        <v>-1.2505414488259701</v>
      </c>
      <c r="L1882" s="90">
        <v>-3.4850182482841801</v>
      </c>
      <c r="M1882" s="90">
        <v>-4.5818137339665599</v>
      </c>
    </row>
    <row r="1883" spans="2:13" x14ac:dyDescent="0.3">
      <c r="B1883" s="27" t="s">
        <v>1879</v>
      </c>
      <c r="C1883" s="62" t="s">
        <v>5399</v>
      </c>
      <c r="D1883" s="25" t="s">
        <v>4371</v>
      </c>
      <c r="E1883" s="25" t="s">
        <v>4132</v>
      </c>
      <c r="F1883" s="26">
        <v>44096</v>
      </c>
      <c r="H1883" s="90">
        <v>0.13846885103703199</v>
      </c>
      <c r="I1883" s="90">
        <v>-4.5075716805513402</v>
      </c>
      <c r="J1883" s="90"/>
      <c r="K1883" s="97">
        <v>-1.2405105219841099</v>
      </c>
      <c r="L1883" s="90">
        <v>-3.4476533559427498</v>
      </c>
      <c r="M1883" s="90">
        <v>-4.0936959467217102</v>
      </c>
    </row>
    <row r="1884" spans="2:13" x14ac:dyDescent="0.3">
      <c r="B1884" s="27" t="s">
        <v>1880</v>
      </c>
      <c r="C1884" s="62" t="s">
        <v>5400</v>
      </c>
      <c r="D1884" s="25" t="s">
        <v>4371</v>
      </c>
      <c r="E1884" s="25" t="s">
        <v>4133</v>
      </c>
      <c r="F1884" s="26">
        <v>44096</v>
      </c>
      <c r="H1884" s="90">
        <v>0.139023471274413</v>
      </c>
      <c r="I1884" s="90">
        <v>-4.4908459623038697</v>
      </c>
      <c r="J1884" s="90">
        <v>1.1829930772364601</v>
      </c>
      <c r="K1884" s="97">
        <v>-1.2383493464767501</v>
      </c>
      <c r="L1884" s="90">
        <v>-3.4360289168034801</v>
      </c>
      <c r="M1884" s="90">
        <v>-3.9539582086035798</v>
      </c>
    </row>
    <row r="1885" spans="2:13" x14ac:dyDescent="0.3">
      <c r="B1885" s="27" t="s">
        <v>1881</v>
      </c>
      <c r="C1885" s="62" t="s">
        <v>5401</v>
      </c>
      <c r="D1885" s="25" t="s">
        <v>4371</v>
      </c>
      <c r="E1885" s="25" t="s">
        <v>4134</v>
      </c>
      <c r="F1885" s="26">
        <v>44096</v>
      </c>
      <c r="H1885" s="90">
        <v>0.139574665081454</v>
      </c>
      <c r="I1885" s="90">
        <v>-4.4740772398654398</v>
      </c>
      <c r="J1885" s="90">
        <v>1.3874805914383599</v>
      </c>
      <c r="K1885" s="97">
        <v>-1.2361851829155099</v>
      </c>
      <c r="L1885" s="90">
        <v>-3.42438081033833</v>
      </c>
      <c r="M1885" s="90">
        <v>-3.8136929561915198</v>
      </c>
    </row>
    <row r="1886" spans="2:13" x14ac:dyDescent="0.3">
      <c r="B1886" s="27" t="s">
        <v>1882</v>
      </c>
      <c r="C1886" s="62" t="s">
        <v>5402</v>
      </c>
      <c r="D1886" s="25" t="s">
        <v>4372</v>
      </c>
      <c r="E1886" s="25" t="s">
        <v>4092</v>
      </c>
      <c r="F1886" s="26">
        <v>44096</v>
      </c>
      <c r="H1886" s="90">
        <v>8.3332554277149001E-2</v>
      </c>
      <c r="I1886" s="90">
        <v>-0.56321082238355302</v>
      </c>
      <c r="J1886" s="90">
        <v>-2.23409820155211</v>
      </c>
      <c r="K1886" s="97">
        <v>-2.2717964799994701</v>
      </c>
      <c r="L1886" s="90">
        <v>-1.4117517487647999</v>
      </c>
      <c r="M1886" s="90">
        <v>-9.0966150478343497</v>
      </c>
    </row>
    <row r="1887" spans="2:13" x14ac:dyDescent="0.3">
      <c r="B1887" s="27" t="s">
        <v>1883</v>
      </c>
      <c r="C1887" s="62" t="s">
        <v>5403</v>
      </c>
      <c r="D1887" s="25" t="s">
        <v>4372</v>
      </c>
      <c r="E1887" s="25" t="s">
        <v>4093</v>
      </c>
      <c r="F1887" s="26">
        <v>44096</v>
      </c>
      <c r="H1887" s="90">
        <v>8.6585129974992001E-2</v>
      </c>
      <c r="I1887" s="90">
        <v>-0.45968006188559202</v>
      </c>
      <c r="J1887" s="90">
        <v>-1.05634226820257</v>
      </c>
      <c r="K1887" s="97">
        <v>-2.2590906076402502</v>
      </c>
      <c r="L1887" s="90">
        <v>-1.3411855522463201</v>
      </c>
      <c r="M1887" s="90">
        <v>-8.3069713262375409</v>
      </c>
    </row>
    <row r="1888" spans="2:13" x14ac:dyDescent="0.3">
      <c r="B1888" s="27" t="s">
        <v>1884</v>
      </c>
      <c r="C1888" s="62" t="s">
        <v>5404</v>
      </c>
      <c r="D1888" s="25" t="s">
        <v>4372</v>
      </c>
      <c r="E1888" s="25" t="s">
        <v>4094</v>
      </c>
      <c r="F1888" s="26">
        <v>44096</v>
      </c>
      <c r="H1888" s="90">
        <v>8.9294531426276094E-2</v>
      </c>
      <c r="I1888" s="90">
        <v>-0.37347505767684203</v>
      </c>
      <c r="J1888" s="90">
        <v>-6.5766294210334295E-2</v>
      </c>
      <c r="K1888" s="97">
        <v>-2.24850523236455</v>
      </c>
      <c r="L1888" s="90">
        <v>-1.2824786584133101</v>
      </c>
      <c r="M1888" s="90">
        <v>-7.6448443720437398</v>
      </c>
    </row>
    <row r="1889" spans="2:13" x14ac:dyDescent="0.3">
      <c r="B1889" s="27" t="s">
        <v>1885</v>
      </c>
      <c r="C1889" s="62" t="s">
        <v>5405</v>
      </c>
      <c r="D1889" s="25" t="s">
        <v>4372</v>
      </c>
      <c r="E1889" s="25" t="s">
        <v>4102</v>
      </c>
      <c r="F1889" s="26">
        <v>44096</v>
      </c>
      <c r="H1889" s="90">
        <v>8.8202841106976806E-2</v>
      </c>
      <c r="I1889" s="90">
        <v>-0.40830613515936398</v>
      </c>
      <c r="J1889" s="90">
        <v>-0.46485442453558801</v>
      </c>
      <c r="K1889" s="97">
        <v>-2.2527702572006101</v>
      </c>
      <c r="L1889" s="90">
        <v>-1.3061769896012301</v>
      </c>
      <c r="M1889" s="90">
        <v>-7.9168672873493096</v>
      </c>
    </row>
    <row r="1890" spans="2:13" x14ac:dyDescent="0.3">
      <c r="B1890" s="27" t="s">
        <v>1886</v>
      </c>
      <c r="C1890" s="62" t="s">
        <v>5406</v>
      </c>
      <c r="D1890" s="25" t="s">
        <v>4372</v>
      </c>
      <c r="E1890" s="25" t="s">
        <v>4137</v>
      </c>
      <c r="F1890" s="26">
        <v>44096</v>
      </c>
      <c r="H1890" s="90">
        <v>8.8744991262501599E-2</v>
      </c>
      <c r="I1890" s="90">
        <v>-0.39089555275495502</v>
      </c>
      <c r="J1890" s="90">
        <v>-0.26670779780033599</v>
      </c>
      <c r="K1890" s="97">
        <v>-2.2506328068629999</v>
      </c>
      <c r="L1890" s="90">
        <v>-1.2943052358423299</v>
      </c>
      <c r="M1890" s="90">
        <v>-7.7790149911379602</v>
      </c>
    </row>
    <row r="1891" spans="2:13" x14ac:dyDescent="0.3">
      <c r="B1891" s="27" t="s">
        <v>1887</v>
      </c>
      <c r="C1891" s="62" t="s">
        <v>5407</v>
      </c>
      <c r="D1891" s="25" t="s">
        <v>4372</v>
      </c>
      <c r="E1891" s="25" t="s">
        <v>4097</v>
      </c>
      <c r="F1891" s="26">
        <v>44096</v>
      </c>
      <c r="H1891" s="90">
        <v>8.4637992767966394E-2</v>
      </c>
      <c r="I1891" s="90">
        <v>-0.52148225086057198</v>
      </c>
      <c r="J1891" s="90">
        <v>-1.76075847512038</v>
      </c>
      <c r="K1891" s="97">
        <v>-2.2666738547741301</v>
      </c>
      <c r="L1891" s="90">
        <v>-1.38329356686882</v>
      </c>
      <c r="M1891" s="90">
        <v>-8.7789488377893594</v>
      </c>
    </row>
    <row r="1892" spans="2:13" x14ac:dyDescent="0.3">
      <c r="B1892" s="27" t="s">
        <v>1888</v>
      </c>
      <c r="C1892" s="62" t="s">
        <v>5408</v>
      </c>
      <c r="D1892" s="25" t="s">
        <v>4372</v>
      </c>
      <c r="E1892" s="25" t="s">
        <v>4180</v>
      </c>
      <c r="F1892" s="26">
        <v>44096</v>
      </c>
      <c r="H1892" s="90">
        <v>8.9837390441971393E-2</v>
      </c>
      <c r="I1892" s="90">
        <v>-0.35605950379249401</v>
      </c>
      <c r="J1892" s="90">
        <v>0.135605248033244</v>
      </c>
      <c r="K1892" s="97">
        <v>-2.2463677498308199</v>
      </c>
      <c r="L1892" s="90">
        <v>-1.2706026239357</v>
      </c>
      <c r="M1892" s="90">
        <v>-7.5104640070130699</v>
      </c>
    </row>
    <row r="1893" spans="2:13" x14ac:dyDescent="0.3">
      <c r="B1893" s="27" t="s">
        <v>1889</v>
      </c>
      <c r="C1893" s="62" t="s">
        <v>5409</v>
      </c>
      <c r="D1893" s="25" t="s">
        <v>4373</v>
      </c>
      <c r="E1893" s="25" t="s">
        <v>4093</v>
      </c>
      <c r="F1893" s="26">
        <v>44096</v>
      </c>
      <c r="H1893" s="90">
        <v>2.0258594304323199E-4</v>
      </c>
      <c r="I1893" s="90">
        <v>6.5313970480929103E-3</v>
      </c>
      <c r="J1893" s="90">
        <v>1.1324381068334299</v>
      </c>
      <c r="K1893" s="97">
        <v>7.7176027843961503E-4</v>
      </c>
      <c r="L1893" s="90">
        <v>4.9587670218898001E-3</v>
      </c>
      <c r="M1893" s="90">
        <v>0.66108521386922803</v>
      </c>
    </row>
    <row r="1894" spans="2:13" x14ac:dyDescent="0.3">
      <c r="B1894" s="27" t="s">
        <v>1890</v>
      </c>
      <c r="C1894" s="62" t="s">
        <v>5410</v>
      </c>
      <c r="D1894" s="25" t="s">
        <v>4373</v>
      </c>
      <c r="E1894" s="25" t="s">
        <v>4138</v>
      </c>
      <c r="F1894" s="26">
        <v>44096</v>
      </c>
      <c r="H1894" s="90">
        <v>2.0448096620384601E-4</v>
      </c>
      <c r="I1894" s="90">
        <v>6.52883863949683E-3</v>
      </c>
      <c r="J1894" s="90">
        <v>6.9257082213880494E-2</v>
      </c>
      <c r="K1894" s="97">
        <v>7.6805445132777095E-4</v>
      </c>
      <c r="L1894" s="90">
        <v>4.95266194775468E-3</v>
      </c>
      <c r="M1894" s="90">
        <v>2.1779416238132399E-2</v>
      </c>
    </row>
    <row r="1895" spans="2:13" x14ac:dyDescent="0.3">
      <c r="B1895" s="27" t="s">
        <v>1891</v>
      </c>
      <c r="C1895" s="62" t="s">
        <v>5411</v>
      </c>
      <c r="D1895" s="25" t="s">
        <v>4373</v>
      </c>
      <c r="E1895" s="25" t="s">
        <v>4122</v>
      </c>
      <c r="F1895" s="26">
        <v>44096</v>
      </c>
      <c r="H1895" s="90">
        <v>3.0543305911123801E-4</v>
      </c>
      <c r="I1895" s="90">
        <v>9.8215032267035002E-3</v>
      </c>
      <c r="J1895" s="90"/>
      <c r="K1895" s="97">
        <v>1.2576771041494801E-3</v>
      </c>
      <c r="L1895" s="90">
        <v>6.7738636062131298E-3</v>
      </c>
      <c r="M1895" s="90"/>
    </row>
    <row r="1896" spans="2:13" x14ac:dyDescent="0.3">
      <c r="B1896" s="27" t="s">
        <v>1892</v>
      </c>
      <c r="C1896" s="62" t="s">
        <v>5412</v>
      </c>
      <c r="D1896" s="25" t="s">
        <v>4373</v>
      </c>
      <c r="E1896" s="25" t="s">
        <v>4123</v>
      </c>
      <c r="F1896" s="26">
        <v>44096</v>
      </c>
      <c r="H1896" s="90">
        <v>2.9981747502461097E-4</v>
      </c>
      <c r="I1896" s="90">
        <v>9.7649808594724198E-3</v>
      </c>
      <c r="J1896" s="90"/>
      <c r="K1896" s="97">
        <v>1.24925154523226E-3</v>
      </c>
      <c r="L1896" s="90">
        <v>6.7263381424709197E-3</v>
      </c>
      <c r="M1896" s="90"/>
    </row>
    <row r="1897" spans="2:13" x14ac:dyDescent="0.3">
      <c r="B1897" s="27" t="s">
        <v>1893</v>
      </c>
      <c r="C1897" s="62" t="s">
        <v>5413</v>
      </c>
      <c r="D1897" s="25" t="s">
        <v>4374</v>
      </c>
      <c r="E1897" s="25" t="s">
        <v>4088</v>
      </c>
      <c r="F1897" s="26">
        <v>44096</v>
      </c>
      <c r="H1897" s="90">
        <v>-8.89955153979827E-2</v>
      </c>
      <c r="I1897" s="90"/>
      <c r="J1897" s="90"/>
      <c r="K1897" s="97">
        <v>-1.8783409268508001E-2</v>
      </c>
      <c r="L1897" s="90"/>
      <c r="M1897" s="90"/>
    </row>
    <row r="1898" spans="2:13" x14ac:dyDescent="0.3">
      <c r="B1898" s="27" t="s">
        <v>1894</v>
      </c>
      <c r="C1898" s="62" t="s">
        <v>5414</v>
      </c>
      <c r="D1898" s="25" t="s">
        <v>4374</v>
      </c>
      <c r="E1898" s="25" t="s">
        <v>4089</v>
      </c>
      <c r="F1898" s="26">
        <v>44096</v>
      </c>
      <c r="H1898" s="90">
        <v>-9.0281606844655499E-2</v>
      </c>
      <c r="I1898" s="90"/>
      <c r="J1898" s="90"/>
      <c r="K1898" s="97">
        <v>-1.9749818238778999E-2</v>
      </c>
      <c r="L1898" s="90"/>
      <c r="M1898" s="90"/>
    </row>
    <row r="1899" spans="2:13" x14ac:dyDescent="0.3">
      <c r="B1899" s="27" t="s">
        <v>1895</v>
      </c>
      <c r="C1899" s="62" t="s">
        <v>5415</v>
      </c>
      <c r="D1899" s="25" t="s">
        <v>4374</v>
      </c>
      <c r="E1899" s="25" t="s">
        <v>4090</v>
      </c>
      <c r="F1899" s="26">
        <v>44096</v>
      </c>
      <c r="H1899" s="90">
        <v>-8.8875822075351593E-2</v>
      </c>
      <c r="I1899" s="90"/>
      <c r="J1899" s="90"/>
      <c r="K1899" s="97">
        <v>-1.6776371285231999E-2</v>
      </c>
      <c r="L1899" s="90"/>
      <c r="M1899" s="90"/>
    </row>
    <row r="1900" spans="2:13" x14ac:dyDescent="0.3">
      <c r="B1900" s="27" t="s">
        <v>1896</v>
      </c>
      <c r="C1900" s="62" t="s">
        <v>5416</v>
      </c>
      <c r="D1900" s="25" t="s">
        <v>4374</v>
      </c>
      <c r="E1900" s="25" t="s">
        <v>4091</v>
      </c>
      <c r="F1900" s="26">
        <v>44096</v>
      </c>
      <c r="H1900" s="90">
        <v>-8.7833217094157603E-2</v>
      </c>
      <c r="I1900" s="90"/>
      <c r="J1900" s="90"/>
      <c r="K1900" s="97">
        <v>-9.9224366749695002E-3</v>
      </c>
      <c r="L1900" s="90"/>
      <c r="M1900" s="90"/>
    </row>
    <row r="1901" spans="2:13" x14ac:dyDescent="0.3">
      <c r="B1901" s="27" t="s">
        <v>1897</v>
      </c>
      <c r="C1901" s="62" t="s">
        <v>5417</v>
      </c>
      <c r="D1901" s="25" t="s">
        <v>4375</v>
      </c>
      <c r="E1901" s="25" t="s">
        <v>4088</v>
      </c>
      <c r="F1901" s="26">
        <v>44096</v>
      </c>
      <c r="H1901" s="90">
        <v>-2.6952760708809399E-2</v>
      </c>
      <c r="I1901" s="90">
        <v>0.12361089520709399</v>
      </c>
      <c r="J1901" s="90">
        <v>3.2584973223492901</v>
      </c>
      <c r="K1901" s="97">
        <v>5.0488773922552398E-3</v>
      </c>
      <c r="L1901" s="90">
        <v>-7.6876500224898295E-2</v>
      </c>
      <c r="M1901" s="90">
        <v>4.4756731727829902</v>
      </c>
    </row>
    <row r="1902" spans="2:13" x14ac:dyDescent="0.3">
      <c r="B1902" s="27" t="s">
        <v>1898</v>
      </c>
      <c r="C1902" s="62" t="s">
        <v>5418</v>
      </c>
      <c r="D1902" s="25" t="s">
        <v>4375</v>
      </c>
      <c r="E1902" s="25" t="s">
        <v>4089</v>
      </c>
      <c r="F1902" s="26">
        <v>44096</v>
      </c>
      <c r="H1902" s="90">
        <v>-3.1334259529103299E-2</v>
      </c>
      <c r="I1902" s="90">
        <v>-1.6689599669916799E-2</v>
      </c>
      <c r="J1902" s="90">
        <v>2.2433476633523202</v>
      </c>
      <c r="K1902" s="97">
        <v>-1.24776061056764E-2</v>
      </c>
      <c r="L1902" s="90">
        <v>-0.17315829054496101</v>
      </c>
      <c r="M1902" s="90">
        <v>3.7102167321791102</v>
      </c>
    </row>
    <row r="1903" spans="2:13" x14ac:dyDescent="0.3">
      <c r="B1903" s="27" t="s">
        <v>1899</v>
      </c>
      <c r="C1903" s="62" t="s">
        <v>5419</v>
      </c>
      <c r="D1903" s="25" t="s">
        <v>4375</v>
      </c>
      <c r="E1903" s="25" t="s">
        <v>4090</v>
      </c>
      <c r="F1903" s="26">
        <v>44096</v>
      </c>
      <c r="H1903" s="90">
        <v>-3.0683051591040601E-2</v>
      </c>
      <c r="I1903" s="90">
        <v>4.1027540646609902E-3</v>
      </c>
      <c r="J1903" s="90">
        <v>2.4885332139092502</v>
      </c>
      <c r="K1903" s="97">
        <v>-9.8836902907350997E-3</v>
      </c>
      <c r="L1903" s="90">
        <v>-0.15888261332292999</v>
      </c>
      <c r="M1903" s="90">
        <v>3.8897595992239098</v>
      </c>
    </row>
    <row r="1904" spans="2:13" x14ac:dyDescent="0.3">
      <c r="B1904" s="27" t="s">
        <v>1900</v>
      </c>
      <c r="C1904" s="62" t="s">
        <v>5420</v>
      </c>
      <c r="D1904" s="25" t="s">
        <v>4375</v>
      </c>
      <c r="E1904" s="25" t="s">
        <v>4185</v>
      </c>
      <c r="F1904" s="26">
        <v>44096</v>
      </c>
      <c r="H1904" s="90">
        <v>-3.0637056624982499E-2</v>
      </c>
      <c r="I1904" s="90">
        <v>8.7568942035432008E-3</v>
      </c>
      <c r="J1904" s="90">
        <v>2.5290676663644298</v>
      </c>
      <c r="K1904" s="97">
        <v>-8.7553607954760099E-3</v>
      </c>
      <c r="L1904" s="90">
        <v>-0.15474995298063701</v>
      </c>
      <c r="M1904" s="90">
        <v>3.9144030351963002</v>
      </c>
    </row>
    <row r="1905" spans="2:13" x14ac:dyDescent="0.3">
      <c r="B1905" s="27" t="s">
        <v>1901</v>
      </c>
      <c r="C1905" s="62" t="s">
        <v>5421</v>
      </c>
      <c r="D1905" s="25" t="s">
        <v>4375</v>
      </c>
      <c r="E1905" s="25" t="s">
        <v>4186</v>
      </c>
      <c r="F1905" s="26">
        <v>44096</v>
      </c>
      <c r="H1905" s="90">
        <v>0</v>
      </c>
      <c r="I1905" s="90">
        <v>0</v>
      </c>
      <c r="J1905" s="90">
        <v>-2.0466263938942602</v>
      </c>
      <c r="K1905" s="97">
        <v>0</v>
      </c>
      <c r="L1905" s="90">
        <v>0</v>
      </c>
      <c r="M1905" s="90">
        <v>0</v>
      </c>
    </row>
    <row r="1906" spans="2:13" x14ac:dyDescent="0.3">
      <c r="B1906" s="27" t="s">
        <v>1902</v>
      </c>
      <c r="C1906" s="62" t="s">
        <v>5422</v>
      </c>
      <c r="D1906" s="25" t="s">
        <v>4375</v>
      </c>
      <c r="E1906" s="25" t="s">
        <v>4187</v>
      </c>
      <c r="F1906" s="26">
        <v>44096</v>
      </c>
      <c r="H1906" s="90">
        <v>-2.7430881164036702E-2</v>
      </c>
      <c r="I1906" s="90">
        <v>0.108192959851294</v>
      </c>
      <c r="J1906" s="90">
        <v>-0.82571965058377805</v>
      </c>
      <c r="K1906" s="97">
        <v>3.12322226818651E-3</v>
      </c>
      <c r="L1906" s="90">
        <v>-8.7450519276899299E-2</v>
      </c>
      <c r="M1906" s="90">
        <v>0.72772046933096102</v>
      </c>
    </row>
    <row r="1907" spans="2:13" x14ac:dyDescent="0.3">
      <c r="B1907" s="27" t="s">
        <v>1903</v>
      </c>
      <c r="C1907" s="62" t="s">
        <v>5423</v>
      </c>
      <c r="D1907" s="25" t="s">
        <v>4375</v>
      </c>
      <c r="E1907" s="25" t="s">
        <v>4205</v>
      </c>
      <c r="F1907" s="26">
        <v>44055</v>
      </c>
      <c r="H1907" s="90"/>
      <c r="I1907" s="90"/>
      <c r="J1907" s="90"/>
      <c r="K1907" s="97"/>
      <c r="L1907" s="90"/>
      <c r="M1907" s="90"/>
    </row>
    <row r="1908" spans="2:13" x14ac:dyDescent="0.3">
      <c r="B1908" s="27" t="s">
        <v>1904</v>
      </c>
      <c r="C1908" s="62" t="s">
        <v>5424</v>
      </c>
      <c r="D1908" s="25" t="s">
        <v>4375</v>
      </c>
      <c r="E1908" s="25" t="s">
        <v>4091</v>
      </c>
      <c r="F1908" s="26">
        <v>44096</v>
      </c>
      <c r="H1908" s="90">
        <v>-2.6128873651032301E-2</v>
      </c>
      <c r="I1908" s="90">
        <v>0.14989254959800699</v>
      </c>
      <c r="J1908" s="90">
        <v>4.2210001840430804</v>
      </c>
      <c r="K1908" s="97">
        <v>8.3319360783207196E-3</v>
      </c>
      <c r="L1908" s="90">
        <v>-5.8837739652517498E-2</v>
      </c>
      <c r="M1908" s="90">
        <v>5.15526295275777</v>
      </c>
    </row>
    <row r="1909" spans="2:13" x14ac:dyDescent="0.3">
      <c r="B1909" s="27" t="s">
        <v>1905</v>
      </c>
      <c r="C1909" s="62" t="s">
        <v>5425</v>
      </c>
      <c r="D1909" s="25" t="s">
        <v>4376</v>
      </c>
      <c r="E1909" s="25" t="s">
        <v>4092</v>
      </c>
      <c r="F1909" s="26">
        <v>44096</v>
      </c>
      <c r="H1909" s="90">
        <v>-1.38497435727913E-2</v>
      </c>
      <c r="I1909" s="90">
        <v>2.6538218662608402E-3</v>
      </c>
      <c r="J1909" s="90">
        <v>3.3653698776106502</v>
      </c>
      <c r="K1909" s="97">
        <v>3.2249129981209997E-2</v>
      </c>
      <c r="L1909" s="90">
        <v>-0.20201249108140501</v>
      </c>
      <c r="M1909" s="90">
        <v>3.6178636097247399</v>
      </c>
    </row>
    <row r="1910" spans="2:13" x14ac:dyDescent="0.3">
      <c r="B1910" s="27" t="s">
        <v>1906</v>
      </c>
      <c r="C1910" s="62" t="s">
        <v>5426</v>
      </c>
      <c r="D1910" s="25" t="s">
        <v>4376</v>
      </c>
      <c r="E1910" s="25" t="s">
        <v>4088</v>
      </c>
      <c r="F1910" s="26">
        <v>44096</v>
      </c>
      <c r="H1910" s="90">
        <v>-1.24242465972202E-2</v>
      </c>
      <c r="I1910" s="90">
        <v>4.8395745579909999E-2</v>
      </c>
      <c r="J1910" s="90">
        <v>3.9108613296775698</v>
      </c>
      <c r="K1910" s="97">
        <v>3.7967869684507598E-2</v>
      </c>
      <c r="L1910" s="90">
        <v>-0.17063058139683601</v>
      </c>
      <c r="M1910" s="90">
        <v>4.0125696665199904</v>
      </c>
    </row>
    <row r="1911" spans="2:13" x14ac:dyDescent="0.3">
      <c r="B1911" s="27" t="s">
        <v>1907</v>
      </c>
      <c r="C1911" s="62" t="s">
        <v>5427</v>
      </c>
      <c r="D1911" s="25" t="s">
        <v>4376</v>
      </c>
      <c r="E1911" s="25" t="s">
        <v>4096</v>
      </c>
      <c r="F1911" s="26">
        <v>44096</v>
      </c>
      <c r="H1911" s="90">
        <v>-1.2690114635915999E-2</v>
      </c>
      <c r="I1911" s="90">
        <v>3.9645999640924898E-2</v>
      </c>
      <c r="J1911" s="90">
        <v>3.8062692463427101</v>
      </c>
      <c r="K1911" s="97">
        <v>3.6876450030831599E-2</v>
      </c>
      <c r="L1911" s="90">
        <v>-0.176635844945849</v>
      </c>
      <c r="M1911" s="90">
        <v>3.9369347276078801</v>
      </c>
    </row>
    <row r="1912" spans="2:13" x14ac:dyDescent="0.3">
      <c r="B1912" s="27" t="s">
        <v>1908</v>
      </c>
      <c r="C1912" s="62" t="s">
        <v>5428</v>
      </c>
      <c r="D1912" s="25" t="s">
        <v>4377</v>
      </c>
      <c r="E1912" s="25" t="s">
        <v>4092</v>
      </c>
      <c r="F1912" s="26">
        <v>44096</v>
      </c>
      <c r="H1912" s="90">
        <v>2.7525493351277001E-5</v>
      </c>
      <c r="I1912" s="90">
        <v>1.1652637113002101E-3</v>
      </c>
      <c r="J1912" s="90">
        <v>0.367786750211962</v>
      </c>
      <c r="K1912" s="97">
        <v>1.3304052117746299E-4</v>
      </c>
      <c r="L1912" s="90">
        <v>7.7989789133425802E-4</v>
      </c>
      <c r="M1912" s="90">
        <v>0.17526849333080499</v>
      </c>
    </row>
    <row r="1913" spans="2:13" x14ac:dyDescent="0.3">
      <c r="B1913" s="27" t="s">
        <v>1909</v>
      </c>
      <c r="C1913" s="62" t="s">
        <v>5429</v>
      </c>
      <c r="D1913" s="25" t="s">
        <v>4377</v>
      </c>
      <c r="E1913" s="25" t="s">
        <v>4088</v>
      </c>
      <c r="F1913" s="26">
        <v>44096</v>
      </c>
      <c r="H1913" s="90">
        <v>6.5910171542782296E-5</v>
      </c>
      <c r="I1913" s="90">
        <v>2.2937219910090798E-3</v>
      </c>
      <c r="J1913" s="90">
        <v>0.54749478131270701</v>
      </c>
      <c r="K1913" s="97">
        <v>2.7242895157542101E-4</v>
      </c>
      <c r="L1913" s="90">
        <v>1.5291363524738699E-3</v>
      </c>
      <c r="M1913" s="90">
        <v>0.27079551327915402</v>
      </c>
    </row>
    <row r="1914" spans="2:13" x14ac:dyDescent="0.3">
      <c r="B1914" s="27" t="s">
        <v>1910</v>
      </c>
      <c r="C1914" s="62" t="s">
        <v>5430</v>
      </c>
      <c r="D1914" s="25" t="s">
        <v>4377</v>
      </c>
      <c r="E1914" s="25" t="s">
        <v>4096</v>
      </c>
      <c r="F1914" s="26">
        <v>44096</v>
      </c>
      <c r="H1914" s="90">
        <v>9.7550218924880001E-5</v>
      </c>
      <c r="I1914" s="90">
        <v>3.2642861697240698E-3</v>
      </c>
      <c r="J1914" s="90">
        <v>0.72516374821134399</v>
      </c>
      <c r="K1914" s="97">
        <v>3.9770620787749099E-4</v>
      </c>
      <c r="L1914" s="90">
        <v>2.1986796127748702E-3</v>
      </c>
      <c r="M1914" s="90">
        <v>0.36755698620254401</v>
      </c>
    </row>
    <row r="1915" spans="2:13" x14ac:dyDescent="0.3">
      <c r="B1915" s="27" t="s">
        <v>1911</v>
      </c>
      <c r="C1915" s="62" t="s">
        <v>5431</v>
      </c>
      <c r="D1915" s="25" t="s">
        <v>4377</v>
      </c>
      <c r="E1915" s="25" t="s">
        <v>4097</v>
      </c>
      <c r="F1915" s="26">
        <v>44096</v>
      </c>
      <c r="H1915" s="90">
        <v>1.3437202142085899E-4</v>
      </c>
      <c r="I1915" s="90">
        <v>4.7154500862234298E-3</v>
      </c>
      <c r="J1915" s="90">
        <v>0.87305091819871405</v>
      </c>
      <c r="K1915" s="97">
        <v>5.3138210205361204E-4</v>
      </c>
      <c r="L1915" s="90">
        <v>3.1211873647407598E-3</v>
      </c>
      <c r="M1915" s="90">
        <v>0.45504687259381199</v>
      </c>
    </row>
    <row r="1916" spans="2:13" x14ac:dyDescent="0.3">
      <c r="B1916" s="27" t="s">
        <v>1912</v>
      </c>
      <c r="C1916" s="62" t="s">
        <v>5432</v>
      </c>
      <c r="D1916" s="25" t="s">
        <v>4377</v>
      </c>
      <c r="E1916" s="25" t="s">
        <v>4107</v>
      </c>
      <c r="F1916" s="26">
        <v>44096</v>
      </c>
      <c r="H1916" s="90">
        <v>6.1752816691296197E-4</v>
      </c>
      <c r="I1916" s="90">
        <v>2.5042474226211201E-2</v>
      </c>
      <c r="J1916" s="90">
        <v>1.29855646046053</v>
      </c>
      <c r="K1916" s="97">
        <v>2.6907146093435599E-3</v>
      </c>
      <c r="L1916" s="90">
        <v>1.6164108819793899E-2</v>
      </c>
      <c r="M1916" s="90">
        <v>0.74154756621283002</v>
      </c>
    </row>
    <row r="1917" spans="2:13" x14ac:dyDescent="0.3">
      <c r="B1917" s="27" t="s">
        <v>1913</v>
      </c>
      <c r="C1917" s="62" t="s">
        <v>5433</v>
      </c>
      <c r="D1917" s="25" t="s">
        <v>4377</v>
      </c>
      <c r="E1917" s="25" t="s">
        <v>4109</v>
      </c>
      <c r="F1917" s="26">
        <v>44096</v>
      </c>
      <c r="H1917" s="90">
        <v>1.00711622508243E-4</v>
      </c>
      <c r="I1917" s="90">
        <v>3.2616084354231099E-3</v>
      </c>
      <c r="J1917" s="90">
        <v>0.58552065238472994</v>
      </c>
      <c r="K1917" s="97">
        <v>4.02847399527673E-4</v>
      </c>
      <c r="L1917" s="90">
        <v>2.2002064724802001E-3</v>
      </c>
      <c r="M1917" s="90">
        <v>0.32743576393841101</v>
      </c>
    </row>
    <row r="1918" spans="2:13" x14ac:dyDescent="0.3">
      <c r="B1918" s="27" t="s">
        <v>1914</v>
      </c>
      <c r="C1918" s="62" t="s">
        <v>5434</v>
      </c>
      <c r="D1918" s="25" t="s">
        <v>4378</v>
      </c>
      <c r="E1918" s="25" t="s">
        <v>4092</v>
      </c>
      <c r="F1918" s="26">
        <v>44096</v>
      </c>
      <c r="H1918" s="90">
        <v>4.98226245326805E-2</v>
      </c>
      <c r="I1918" s="90">
        <v>-2.0655153860388999</v>
      </c>
      <c r="J1918" s="90">
        <v>18.907086176303</v>
      </c>
      <c r="K1918" s="97">
        <v>-1.45114888191529</v>
      </c>
      <c r="L1918" s="90">
        <v>-2.3825074411433902</v>
      </c>
      <c r="M1918" s="90">
        <v>7.2831690977181998</v>
      </c>
    </row>
    <row r="1919" spans="2:13" x14ac:dyDescent="0.3">
      <c r="B1919" s="27" t="s">
        <v>1915</v>
      </c>
      <c r="C1919" s="62" t="s">
        <v>5435</v>
      </c>
      <c r="D1919" s="25" t="s">
        <v>4378</v>
      </c>
      <c r="E1919" s="25" t="s">
        <v>4088</v>
      </c>
      <c r="F1919" s="26">
        <v>44096</v>
      </c>
      <c r="H1919" s="90">
        <v>6.0759506777685601E-2</v>
      </c>
      <c r="I1919" s="90">
        <v>-1.72238400082279</v>
      </c>
      <c r="J1919" s="90">
        <v>23.791088437079502</v>
      </c>
      <c r="K1919" s="97">
        <v>-1.40805206856385</v>
      </c>
      <c r="L1919" s="90">
        <v>-2.1474888733791899</v>
      </c>
      <c r="M1919" s="90">
        <v>10.448096696927699</v>
      </c>
    </row>
    <row r="1920" spans="2:13" x14ac:dyDescent="0.3">
      <c r="B1920" s="27" t="s">
        <v>1916</v>
      </c>
      <c r="C1920" s="62" t="s">
        <v>5436</v>
      </c>
      <c r="D1920" s="25" t="s">
        <v>4378</v>
      </c>
      <c r="E1920" s="25" t="s">
        <v>4093</v>
      </c>
      <c r="F1920" s="26">
        <v>44096</v>
      </c>
      <c r="H1920" s="90">
        <v>5.1190909289289301E-2</v>
      </c>
      <c r="I1920" s="90">
        <v>-2.02268437506063</v>
      </c>
      <c r="J1920" s="90">
        <v>19.506912515149502</v>
      </c>
      <c r="K1920" s="97">
        <v>-1.44575848398745</v>
      </c>
      <c r="L1920" s="90">
        <v>-2.3531529318461302</v>
      </c>
      <c r="M1920" s="90">
        <v>7.6737721521567401</v>
      </c>
    </row>
    <row r="1921" spans="2:13" x14ac:dyDescent="0.3">
      <c r="B1921" s="27" t="s">
        <v>1917</v>
      </c>
      <c r="C1921" s="62" t="s">
        <v>5437</v>
      </c>
      <c r="D1921" s="25" t="s">
        <v>4378</v>
      </c>
      <c r="E1921" s="25" t="s">
        <v>4116</v>
      </c>
      <c r="F1921" s="26">
        <v>44096</v>
      </c>
      <c r="H1921" s="90">
        <v>5.2557353410520598E-2</v>
      </c>
      <c r="I1921" s="90">
        <v>-1.9798230920059701</v>
      </c>
      <c r="J1921" s="90">
        <v>20.109817776392401</v>
      </c>
      <c r="K1921" s="97">
        <v>-1.4403693825443</v>
      </c>
      <c r="L1921" s="90">
        <v>-2.3237906819303999</v>
      </c>
      <c r="M1921" s="90">
        <v>8.0658750788716098</v>
      </c>
    </row>
    <row r="1922" spans="2:13" x14ac:dyDescent="0.3">
      <c r="B1922" s="27" t="s">
        <v>1918</v>
      </c>
      <c r="C1922" s="62" t="s">
        <v>5438</v>
      </c>
      <c r="D1922" s="25" t="s">
        <v>4378</v>
      </c>
      <c r="E1922" s="25" t="s">
        <v>4095</v>
      </c>
      <c r="F1922" s="26">
        <v>44096</v>
      </c>
      <c r="H1922" s="90">
        <v>5.2557592789526097E-2</v>
      </c>
      <c r="I1922" s="90">
        <v>-1.9798148158770299</v>
      </c>
      <c r="J1922" s="90">
        <v>20.109786454500899</v>
      </c>
      <c r="K1922" s="97">
        <v>-1.4403746265088599</v>
      </c>
      <c r="L1922" s="90">
        <v>-2.3237904653797199</v>
      </c>
      <c r="M1922" s="90">
        <v>8.06589176482521</v>
      </c>
    </row>
    <row r="1923" spans="2:13" x14ac:dyDescent="0.3">
      <c r="B1923" s="27" t="s">
        <v>1919</v>
      </c>
      <c r="C1923" s="62" t="s">
        <v>5439</v>
      </c>
      <c r="D1923" s="25" t="s">
        <v>4378</v>
      </c>
      <c r="E1923" s="25" t="s">
        <v>4096</v>
      </c>
      <c r="F1923" s="26">
        <v>44096</v>
      </c>
      <c r="H1923" s="90">
        <v>5.2559015421138597E-2</v>
      </c>
      <c r="I1923" s="90">
        <v>-1.97984463902685</v>
      </c>
      <c r="J1923" s="90">
        <v>20.1097867322387</v>
      </c>
      <c r="K1923" s="97">
        <v>-1.4403783061425199</v>
      </c>
      <c r="L1923" s="90">
        <v>-2.32380576444484</v>
      </c>
      <c r="M1923" s="90">
        <v>8.0657950689783302</v>
      </c>
    </row>
    <row r="1924" spans="2:13" x14ac:dyDescent="0.3">
      <c r="B1924" s="27" t="s">
        <v>1920</v>
      </c>
      <c r="C1924" s="62" t="s">
        <v>5440</v>
      </c>
      <c r="D1924" s="25" t="s">
        <v>4379</v>
      </c>
      <c r="E1924" s="25" t="s">
        <v>4206</v>
      </c>
      <c r="F1924" s="26">
        <v>44096</v>
      </c>
      <c r="H1924" s="90">
        <v>-6.75662768117036E-3</v>
      </c>
      <c r="I1924" s="90">
        <v>6.2310356042871697E-2</v>
      </c>
      <c r="J1924" s="90">
        <v>0.73376047312194703</v>
      </c>
      <c r="K1924" s="97">
        <v>-7.8799203038215605E-4</v>
      </c>
      <c r="L1924" s="90">
        <v>-8.4604143921751494E-3</v>
      </c>
      <c r="M1924" s="90">
        <v>0.94158580668590697</v>
      </c>
    </row>
    <row r="1925" spans="2:13" x14ac:dyDescent="0.3">
      <c r="B1925" s="27" t="s">
        <v>1921</v>
      </c>
      <c r="C1925" s="62" t="s">
        <v>5441</v>
      </c>
      <c r="D1925" s="25" t="s">
        <v>4379</v>
      </c>
      <c r="E1925" s="25" t="s">
        <v>4144</v>
      </c>
      <c r="F1925" s="26">
        <v>44096</v>
      </c>
      <c r="H1925" s="90">
        <v>-7.5628161539498303E-3</v>
      </c>
      <c r="I1925" s="90">
        <v>3.6415175782167401E-2</v>
      </c>
      <c r="J1925" s="90"/>
      <c r="K1925" s="97">
        <v>-4.0854578401194903E-3</v>
      </c>
      <c r="L1925" s="90">
        <v>-2.5981806902564099E-2</v>
      </c>
      <c r="M1925" s="90"/>
    </row>
    <row r="1926" spans="2:13" x14ac:dyDescent="0.3">
      <c r="B1926" s="27" t="s">
        <v>1922</v>
      </c>
      <c r="C1926" s="62" t="s">
        <v>5442</v>
      </c>
      <c r="D1926" s="25" t="s">
        <v>4379</v>
      </c>
      <c r="E1926" s="25" t="s">
        <v>4164</v>
      </c>
      <c r="F1926" s="26">
        <v>44096</v>
      </c>
      <c r="H1926" s="90">
        <v>-6.6257107391720603E-3</v>
      </c>
      <c r="I1926" s="90">
        <v>6.6706336656352505E-2</v>
      </c>
      <c r="J1926" s="90"/>
      <c r="K1926" s="97">
        <v>-2.4022247089305901E-4</v>
      </c>
      <c r="L1926" s="90">
        <v>-5.4447570619231599E-3</v>
      </c>
      <c r="M1926" s="90">
        <v>0.221665542085248</v>
      </c>
    </row>
    <row r="1927" spans="2:13" x14ac:dyDescent="0.3">
      <c r="B1927" s="27" t="s">
        <v>1923</v>
      </c>
      <c r="C1927" s="62" t="s">
        <v>5443</v>
      </c>
      <c r="D1927" s="25" t="s">
        <v>4380</v>
      </c>
      <c r="E1927" s="25" t="s">
        <v>4206</v>
      </c>
      <c r="F1927" s="26">
        <v>44096</v>
      </c>
      <c r="H1927" s="90">
        <v>-2.90551869511546E-2</v>
      </c>
      <c r="I1927" s="90">
        <v>2.2016272669134199E-2</v>
      </c>
      <c r="J1927" s="90">
        <v>0.98086674224759896</v>
      </c>
      <c r="K1927" s="97">
        <v>1.5348008673754499E-3</v>
      </c>
      <c r="L1927" s="90">
        <v>-0.41709184706633101</v>
      </c>
      <c r="M1927" s="90">
        <v>2.8536428750157898</v>
      </c>
    </row>
    <row r="1928" spans="2:13" x14ac:dyDescent="0.3">
      <c r="B1928" s="27" t="s">
        <v>1924</v>
      </c>
      <c r="C1928" s="62" t="s">
        <v>5444</v>
      </c>
      <c r="D1928" s="25" t="s">
        <v>4380</v>
      </c>
      <c r="E1928" s="25" t="s">
        <v>4144</v>
      </c>
      <c r="F1928" s="26">
        <v>44096</v>
      </c>
      <c r="H1928" s="90">
        <v>-2.5182973240589501E-2</v>
      </c>
      <c r="I1928" s="90">
        <v>0.135130052331078</v>
      </c>
      <c r="J1928" s="90"/>
      <c r="K1928" s="97">
        <v>1.6792410860944101E-2</v>
      </c>
      <c r="L1928" s="90">
        <v>-0.33582359756110203</v>
      </c>
      <c r="M1928" s="90"/>
    </row>
    <row r="1929" spans="2:13" x14ac:dyDescent="0.3">
      <c r="B1929" s="27" t="s">
        <v>1925</v>
      </c>
      <c r="C1929" s="62" t="s">
        <v>5445</v>
      </c>
      <c r="D1929" s="25" t="s">
        <v>4380</v>
      </c>
      <c r="E1929" s="25" t="s">
        <v>4164</v>
      </c>
      <c r="F1929" s="26">
        <v>44096</v>
      </c>
      <c r="H1929" s="90">
        <v>-2.64608682300604E-2</v>
      </c>
      <c r="I1929" s="90">
        <v>0.105332681232539</v>
      </c>
      <c r="J1929" s="90"/>
      <c r="K1929" s="97">
        <v>1.1941004959226099E-2</v>
      </c>
      <c r="L1929" s="90">
        <v>-0.36007528688060098</v>
      </c>
      <c r="M1929" s="90">
        <v>3.5679956694366401</v>
      </c>
    </row>
    <row r="1930" spans="2:13" x14ac:dyDescent="0.3">
      <c r="B1930" s="27" t="s">
        <v>1926</v>
      </c>
      <c r="C1930" s="62" t="s">
        <v>5446</v>
      </c>
      <c r="D1930" s="25" t="s">
        <v>4381</v>
      </c>
      <c r="E1930" s="25" t="s">
        <v>4206</v>
      </c>
      <c r="F1930" s="26">
        <v>44096</v>
      </c>
      <c r="H1930" s="90">
        <v>-0.178064241936227</v>
      </c>
      <c r="I1930" s="90">
        <v>-2.8326817243396398</v>
      </c>
      <c r="J1930" s="90">
        <v>-4.61338443410932</v>
      </c>
      <c r="K1930" s="97">
        <v>-0.61042492670822002</v>
      </c>
      <c r="L1930" s="90">
        <v>-2.1440602507937001</v>
      </c>
      <c r="M1930" s="90">
        <v>-3.8709686427864698</v>
      </c>
    </row>
    <row r="1931" spans="2:13" x14ac:dyDescent="0.3">
      <c r="B1931" s="27" t="s">
        <v>1927</v>
      </c>
      <c r="C1931" s="62" t="s">
        <v>5447</v>
      </c>
      <c r="D1931" s="25" t="s">
        <v>4381</v>
      </c>
      <c r="E1931" s="25" t="s">
        <v>4144</v>
      </c>
      <c r="F1931" s="26">
        <v>44096</v>
      </c>
      <c r="H1931" s="90">
        <v>-0.17391410610798599</v>
      </c>
      <c r="I1931" s="90">
        <v>-2.695751077772</v>
      </c>
      <c r="J1931" s="90"/>
      <c r="K1931" s="97">
        <v>-0.59377049192335096</v>
      </c>
      <c r="L1931" s="90">
        <v>-2.0524245194792501</v>
      </c>
      <c r="M1931" s="90"/>
    </row>
    <row r="1932" spans="2:13" x14ac:dyDescent="0.3">
      <c r="B1932" s="27" t="s">
        <v>1928</v>
      </c>
      <c r="C1932" s="62" t="s">
        <v>5448</v>
      </c>
      <c r="D1932" s="25" t="s">
        <v>4381</v>
      </c>
      <c r="E1932" s="25" t="s">
        <v>4164</v>
      </c>
      <c r="F1932" s="26">
        <v>44096</v>
      </c>
      <c r="H1932" s="90">
        <v>-0.17670219167484899</v>
      </c>
      <c r="I1932" s="90">
        <v>-2.7900790005333</v>
      </c>
      <c r="J1932" s="90"/>
      <c r="K1932" s="97">
        <v>-0.60497975619000499</v>
      </c>
      <c r="L1932" s="90">
        <v>-2.11457623927345</v>
      </c>
      <c r="M1932" s="90"/>
    </row>
    <row r="1933" spans="2:13" x14ac:dyDescent="0.3">
      <c r="B1933" s="27" t="s">
        <v>1929</v>
      </c>
      <c r="C1933" s="62" t="s">
        <v>5449</v>
      </c>
      <c r="D1933" s="25" t="s">
        <v>4382</v>
      </c>
      <c r="E1933" s="25" t="s">
        <v>4206</v>
      </c>
      <c r="F1933" s="26">
        <v>44096</v>
      </c>
      <c r="H1933" s="90">
        <v>-0.109146976137708</v>
      </c>
      <c r="I1933" s="90">
        <v>-1.2683817178185599</v>
      </c>
      <c r="J1933" s="90">
        <v>-0.48194879727816398</v>
      </c>
      <c r="K1933" s="97">
        <v>-0.20091820060770299</v>
      </c>
      <c r="L1933" s="90">
        <v>-1.08736079255323</v>
      </c>
      <c r="M1933" s="90">
        <v>0.21783617921755599</v>
      </c>
    </row>
    <row r="1934" spans="2:13" x14ac:dyDescent="0.3">
      <c r="B1934" s="27" t="s">
        <v>1930</v>
      </c>
      <c r="C1934" s="62" t="s">
        <v>5450</v>
      </c>
      <c r="D1934" s="25" t="s">
        <v>4382</v>
      </c>
      <c r="E1934" s="25" t="s">
        <v>4144</v>
      </c>
      <c r="F1934" s="26">
        <v>44096</v>
      </c>
      <c r="H1934" s="90">
        <v>-0.105111331777152</v>
      </c>
      <c r="I1934" s="90">
        <v>-1.13984620484189</v>
      </c>
      <c r="J1934" s="90">
        <v>0.60007186839356996</v>
      </c>
      <c r="K1934" s="97">
        <v>-0.18467745621819601</v>
      </c>
      <c r="L1934" s="90">
        <v>-0.99822379315810394</v>
      </c>
      <c r="M1934" s="90">
        <v>1.0387458161858401</v>
      </c>
    </row>
    <row r="1935" spans="2:13" x14ac:dyDescent="0.3">
      <c r="B1935" s="27" t="s">
        <v>1931</v>
      </c>
      <c r="C1935" s="62" t="s">
        <v>5451</v>
      </c>
      <c r="D1935" s="25" t="s">
        <v>4382</v>
      </c>
      <c r="E1935" s="25" t="s">
        <v>4164</v>
      </c>
      <c r="F1935" s="26">
        <v>44096</v>
      </c>
      <c r="H1935" s="90">
        <v>-0.10668192189768901</v>
      </c>
      <c r="I1935" s="90">
        <v>-1.1904443525963899</v>
      </c>
      <c r="J1935" s="90"/>
      <c r="K1935" s="97">
        <v>-0.191083691515814</v>
      </c>
      <c r="L1935" s="90">
        <v>-1.03369123753509</v>
      </c>
      <c r="M1935" s="90">
        <v>0.87733783384464903</v>
      </c>
    </row>
    <row r="1936" spans="2:13" x14ac:dyDescent="0.3">
      <c r="B1936" s="27" t="s">
        <v>1932</v>
      </c>
      <c r="C1936" s="62" t="s">
        <v>5452</v>
      </c>
      <c r="D1936" s="25" t="s">
        <v>4383</v>
      </c>
      <c r="E1936" s="25" t="s">
        <v>4093</v>
      </c>
      <c r="F1936" s="26">
        <v>44096</v>
      </c>
      <c r="H1936" s="90">
        <v>-4.2862768623308498E-2</v>
      </c>
      <c r="I1936" s="90">
        <v>-8.6141859124909406</v>
      </c>
      <c r="J1936" s="90">
        <v>-31.314425202348499</v>
      </c>
      <c r="K1936" s="97">
        <v>-1.3720041770284299</v>
      </c>
      <c r="L1936" s="90">
        <v>-6.2311816976944101</v>
      </c>
      <c r="M1936" s="90">
        <v>-15.9821631120431</v>
      </c>
    </row>
    <row r="1937" spans="2:13" x14ac:dyDescent="0.3">
      <c r="B1937" s="27" t="s">
        <v>1933</v>
      </c>
      <c r="C1937" s="62" t="s">
        <v>5453</v>
      </c>
      <c r="D1937" s="25" t="s">
        <v>4383</v>
      </c>
      <c r="E1937" s="25" t="s">
        <v>4138</v>
      </c>
      <c r="F1937" s="26">
        <v>44096</v>
      </c>
      <c r="H1937" s="90">
        <v>-4.0401834394288003E-2</v>
      </c>
      <c r="I1937" s="90">
        <v>-8.54200393687643</v>
      </c>
      <c r="J1937" s="90">
        <v>-30.707861389615601</v>
      </c>
      <c r="K1937" s="97">
        <v>-1.36227635994146</v>
      </c>
      <c r="L1937" s="90">
        <v>-6.1802856482245296</v>
      </c>
      <c r="M1937" s="90">
        <v>-15.4464338098478</v>
      </c>
    </row>
    <row r="1938" spans="2:13" x14ac:dyDescent="0.3">
      <c r="B1938" s="27" t="s">
        <v>1934</v>
      </c>
      <c r="C1938" s="62" t="s">
        <v>5454</v>
      </c>
      <c r="D1938" s="25" t="s">
        <v>4383</v>
      </c>
      <c r="E1938" s="25" t="s">
        <v>4122</v>
      </c>
      <c r="F1938" s="26">
        <v>44096</v>
      </c>
      <c r="H1938" s="90">
        <v>-5.1075613282591803E-2</v>
      </c>
      <c r="I1938" s="90">
        <v>-9.0529152025701496</v>
      </c>
      <c r="J1938" s="90"/>
      <c r="K1938" s="97">
        <v>-1.40441753701452</v>
      </c>
      <c r="L1938" s="90">
        <v>-6.4154446324246202</v>
      </c>
      <c r="M1938" s="90"/>
    </row>
    <row r="1939" spans="2:13" x14ac:dyDescent="0.3">
      <c r="B1939" s="27" t="s">
        <v>1935</v>
      </c>
      <c r="C1939" s="62" t="s">
        <v>5455</v>
      </c>
      <c r="D1939" s="25" t="s">
        <v>4383</v>
      </c>
      <c r="E1939" s="25" t="s">
        <v>4123</v>
      </c>
      <c r="F1939" s="26">
        <v>44096</v>
      </c>
      <c r="H1939" s="90">
        <v>-4.6904955979698598E-2</v>
      </c>
      <c r="I1939" s="90">
        <v>-8.93121988856001</v>
      </c>
      <c r="J1939" s="90">
        <v>-34.344525856082299</v>
      </c>
      <c r="K1939" s="97">
        <v>-1.38793868145513</v>
      </c>
      <c r="L1939" s="90">
        <v>-6.32938071448734</v>
      </c>
      <c r="M1939" s="90">
        <v>-18.989855862775599</v>
      </c>
    </row>
    <row r="1940" spans="2:13" x14ac:dyDescent="0.3">
      <c r="B1940" s="27" t="s">
        <v>1936</v>
      </c>
      <c r="C1940" s="62" t="s">
        <v>5456</v>
      </c>
      <c r="D1940" s="25" t="s">
        <v>4384</v>
      </c>
      <c r="E1940" s="25" t="s">
        <v>4092</v>
      </c>
      <c r="F1940" s="26">
        <v>44096</v>
      </c>
      <c r="H1940" s="90">
        <v>-7.5566900704870897E-3</v>
      </c>
      <c r="I1940" s="90">
        <v>0.132510868934332</v>
      </c>
      <c r="J1940" s="90">
        <v>1.1505217917147099</v>
      </c>
      <c r="K1940" s="97">
        <v>-4.3625187572615704E-3</v>
      </c>
      <c r="L1940" s="90">
        <v>6.1632421966351103E-2</v>
      </c>
      <c r="M1940" s="90">
        <v>1.55954238525737</v>
      </c>
    </row>
    <row r="1941" spans="2:13" x14ac:dyDescent="0.3">
      <c r="B1941" s="27" t="s">
        <v>1937</v>
      </c>
      <c r="C1941" s="62" t="s">
        <v>5457</v>
      </c>
      <c r="D1941" s="25" t="s">
        <v>4384</v>
      </c>
      <c r="E1941" s="25" t="s">
        <v>4202</v>
      </c>
      <c r="F1941" s="26">
        <v>44096</v>
      </c>
      <c r="H1941" s="90">
        <v>-6.48993573122425E-3</v>
      </c>
      <c r="I1941" s="90">
        <v>0.16662767084199001</v>
      </c>
      <c r="J1941" s="90">
        <v>2.54225978296745</v>
      </c>
      <c r="K1941" s="97">
        <v>-1.19089054351207E-4</v>
      </c>
      <c r="L1941" s="90">
        <v>8.5067908730707104E-2</v>
      </c>
      <c r="M1941" s="90">
        <v>2.4861020154275999</v>
      </c>
    </row>
    <row r="1942" spans="2:13" x14ac:dyDescent="0.3">
      <c r="B1942" s="27" t="s">
        <v>1938</v>
      </c>
      <c r="C1942" s="62" t="s">
        <v>5458</v>
      </c>
      <c r="D1942" s="25" t="s">
        <v>4384</v>
      </c>
      <c r="E1942" s="25" t="s">
        <v>4093</v>
      </c>
      <c r="F1942" s="26">
        <v>44096</v>
      </c>
      <c r="H1942" s="90">
        <v>-7.1426739850721796E-3</v>
      </c>
      <c r="I1942" s="90">
        <v>0.14562449196091601</v>
      </c>
      <c r="J1942" s="90">
        <v>1.98470338164043</v>
      </c>
      <c r="K1942" s="97">
        <v>-2.7315724764775998E-3</v>
      </c>
      <c r="L1942" s="90">
        <v>7.0649078952555996E-2</v>
      </c>
      <c r="M1942" s="90">
        <v>2.1084891972350301</v>
      </c>
    </row>
    <row r="1943" spans="2:13" x14ac:dyDescent="0.3">
      <c r="B1943" s="27" t="s">
        <v>1939</v>
      </c>
      <c r="C1943" s="62" t="s">
        <v>5459</v>
      </c>
      <c r="D1943" s="25" t="s">
        <v>4384</v>
      </c>
      <c r="E1943" s="25" t="s">
        <v>4094</v>
      </c>
      <c r="F1943" s="26">
        <v>44096</v>
      </c>
      <c r="H1943" s="90">
        <v>-6.0504833527375004E-3</v>
      </c>
      <c r="I1943" s="90">
        <v>0.180682627978968</v>
      </c>
      <c r="J1943" s="90">
        <v>2.7077669519712799</v>
      </c>
      <c r="K1943" s="97">
        <v>1.6495052477694099E-3</v>
      </c>
      <c r="L1943" s="90">
        <v>9.47232660109876E-2</v>
      </c>
      <c r="M1943" s="90">
        <v>2.6056710443299398</v>
      </c>
    </row>
    <row r="1944" spans="2:13" x14ac:dyDescent="0.3">
      <c r="B1944" s="27" t="s">
        <v>1940</v>
      </c>
      <c r="C1944" s="62" t="s">
        <v>5460</v>
      </c>
      <c r="D1944" s="25" t="s">
        <v>4384</v>
      </c>
      <c r="E1944" s="25" t="s">
        <v>4102</v>
      </c>
      <c r="F1944" s="26">
        <v>44096</v>
      </c>
      <c r="H1944" s="90">
        <v>-6.2715089370613004E-3</v>
      </c>
      <c r="I1944" s="90">
        <v>0.17277962488151399</v>
      </c>
      <c r="J1944" s="90">
        <v>2.60709407120885</v>
      </c>
      <c r="K1944" s="97">
        <v>7.2269358497578705E-4</v>
      </c>
      <c r="L1944" s="90">
        <v>8.9055936405202402E-2</v>
      </c>
      <c r="M1944" s="90">
        <v>2.5332349809104899</v>
      </c>
    </row>
    <row r="1945" spans="2:13" x14ac:dyDescent="0.3">
      <c r="B1945" s="27" t="s">
        <v>1941</v>
      </c>
      <c r="C1945" s="62" t="s">
        <v>5461</v>
      </c>
      <c r="D1945" s="25" t="s">
        <v>4384</v>
      </c>
      <c r="E1945" s="25" t="s">
        <v>4137</v>
      </c>
      <c r="F1945" s="26">
        <v>44096</v>
      </c>
      <c r="H1945" s="90">
        <v>-6.6026101194438499E-3</v>
      </c>
      <c r="I1945" s="90">
        <v>0.16315275588567599</v>
      </c>
      <c r="J1945" s="90">
        <v>1.7054052241292099</v>
      </c>
      <c r="K1945" s="97">
        <v>-5.4283518693409904E-4</v>
      </c>
      <c r="L1945" s="90">
        <v>8.2686480527627296E-2</v>
      </c>
      <c r="M1945" s="90">
        <v>1.9455890436802299</v>
      </c>
    </row>
    <row r="1946" spans="2:13" x14ac:dyDescent="0.3">
      <c r="B1946" s="27" t="s">
        <v>1942</v>
      </c>
      <c r="C1946" s="62" t="s">
        <v>5462</v>
      </c>
      <c r="D1946" s="25" t="s">
        <v>4384</v>
      </c>
      <c r="E1946" s="25" t="s">
        <v>4169</v>
      </c>
      <c r="F1946" s="26">
        <v>44096</v>
      </c>
      <c r="H1946" s="90">
        <v>-6.8682035816891602E-3</v>
      </c>
      <c r="I1946" s="90">
        <v>0.154380561434664</v>
      </c>
      <c r="J1946" s="90">
        <v>2.3982030057595698</v>
      </c>
      <c r="K1946" s="97">
        <v>-1.6313713786075799E-3</v>
      </c>
      <c r="L1946" s="90">
        <v>7.6671425813401597E-2</v>
      </c>
      <c r="M1946" s="90">
        <v>2.3822008950446598</v>
      </c>
    </row>
    <row r="1947" spans="2:13" x14ac:dyDescent="0.3">
      <c r="B1947" s="27" t="s">
        <v>1943</v>
      </c>
      <c r="C1947" s="62" t="s">
        <v>5463</v>
      </c>
      <c r="D1947" s="25" t="s">
        <v>4384</v>
      </c>
      <c r="E1947" s="25" t="s">
        <v>4114</v>
      </c>
      <c r="F1947" s="26">
        <v>44096</v>
      </c>
      <c r="H1947" s="90">
        <v>-5.5588179748156099E-3</v>
      </c>
      <c r="I1947" s="90">
        <v>0.19644607400550701</v>
      </c>
      <c r="J1947" s="90">
        <v>2.8939890067704299</v>
      </c>
      <c r="K1947" s="97">
        <v>3.6158229704596999E-3</v>
      </c>
      <c r="L1947" s="90">
        <v>0.105553928187874</v>
      </c>
      <c r="M1947" s="90">
        <v>2.7400185012084002</v>
      </c>
    </row>
    <row r="1948" spans="2:13" x14ac:dyDescent="0.3">
      <c r="B1948" s="27" t="s">
        <v>1944</v>
      </c>
      <c r="C1948" s="62" t="s">
        <v>5464</v>
      </c>
      <c r="D1948" s="25" t="s">
        <v>4384</v>
      </c>
      <c r="E1948" s="25" t="s">
        <v>4180</v>
      </c>
      <c r="F1948" s="26">
        <v>44096</v>
      </c>
      <c r="H1948" s="90">
        <v>-4.95521708216984E-3</v>
      </c>
      <c r="I1948" s="90">
        <v>0.21575489809038101</v>
      </c>
      <c r="J1948" s="90">
        <v>3.1220699162076899</v>
      </c>
      <c r="K1948" s="97">
        <v>6.0262795159360403E-3</v>
      </c>
      <c r="L1948" s="90">
        <v>0.118832217958698</v>
      </c>
      <c r="M1948" s="90">
        <v>2.9044403541774999</v>
      </c>
    </row>
    <row r="1949" spans="2:13" x14ac:dyDescent="0.3">
      <c r="B1949" s="27" t="s">
        <v>1945</v>
      </c>
      <c r="C1949" s="62" t="s">
        <v>5465</v>
      </c>
      <c r="D1949" s="25" t="s">
        <v>4384</v>
      </c>
      <c r="E1949" s="25" t="s">
        <v>4139</v>
      </c>
      <c r="F1949" s="26">
        <v>44096</v>
      </c>
      <c r="H1949" s="90">
        <v>-6.60114728816552E-3</v>
      </c>
      <c r="I1949" s="90">
        <v>0.16316095043293899</v>
      </c>
      <c r="J1949" s="90">
        <v>0.564901468533208</v>
      </c>
      <c r="K1949" s="97">
        <v>-5.4052925406722395E-4</v>
      </c>
      <c r="L1949" s="90">
        <v>8.2698887308652005E-2</v>
      </c>
      <c r="M1949" s="90">
        <v>0.883686502857017</v>
      </c>
    </row>
    <row r="1950" spans="2:13" x14ac:dyDescent="0.3">
      <c r="B1950" s="27" t="s">
        <v>1946</v>
      </c>
      <c r="C1950" s="62" t="s">
        <v>5466</v>
      </c>
      <c r="D1950" s="25" t="s">
        <v>4385</v>
      </c>
      <c r="E1950" s="25" t="s">
        <v>4092</v>
      </c>
      <c r="F1950" s="26">
        <v>44096</v>
      </c>
      <c r="H1950" s="90">
        <v>1.10869292075222</v>
      </c>
      <c r="I1950" s="90">
        <v>-1.2975167916010799</v>
      </c>
      <c r="J1950" s="90">
        <v>10.592608945807999</v>
      </c>
      <c r="K1950" s="97">
        <v>1.41718920785934</v>
      </c>
      <c r="L1950" s="90">
        <v>-0.71710693273416803</v>
      </c>
      <c r="M1950" s="90">
        <v>5.5943303246749601</v>
      </c>
    </row>
    <row r="1951" spans="2:13" x14ac:dyDescent="0.3">
      <c r="B1951" s="27" t="s">
        <v>1947</v>
      </c>
      <c r="C1951" s="62" t="s">
        <v>5467</v>
      </c>
      <c r="D1951" s="25" t="s">
        <v>4385</v>
      </c>
      <c r="E1951" s="25" t="s">
        <v>4093</v>
      </c>
      <c r="F1951" s="26">
        <v>44096</v>
      </c>
      <c r="H1951" s="90">
        <v>1.1089701321907299</v>
      </c>
      <c r="I1951" s="90">
        <v>-1.28891427939379</v>
      </c>
      <c r="J1951" s="90">
        <v>11.1225811881013</v>
      </c>
      <c r="K1951" s="97">
        <v>1.41829533458804</v>
      </c>
      <c r="L1951" s="90">
        <v>-0.71114816582849005</v>
      </c>
      <c r="M1951" s="90">
        <v>5.92258955566649</v>
      </c>
    </row>
    <row r="1952" spans="2:13" x14ac:dyDescent="0.3">
      <c r="B1952" s="27" t="s">
        <v>1948</v>
      </c>
      <c r="C1952" s="62" t="s">
        <v>5468</v>
      </c>
      <c r="D1952" s="25" t="s">
        <v>4385</v>
      </c>
      <c r="E1952" s="25" t="s">
        <v>4182</v>
      </c>
      <c r="F1952" s="26">
        <v>44096</v>
      </c>
      <c r="H1952" s="90">
        <v>1.1107622261988599</v>
      </c>
      <c r="I1952" s="90">
        <v>-1.6555532932215999</v>
      </c>
      <c r="J1952" s="90">
        <v>8.3038542774447706</v>
      </c>
      <c r="K1952" s="97">
        <v>1.48252225753822</v>
      </c>
      <c r="L1952" s="90">
        <v>-0.90906759669451298</v>
      </c>
      <c r="M1952" s="90">
        <v>3.7885095753154001</v>
      </c>
    </row>
    <row r="1953" spans="2:13" x14ac:dyDescent="0.3">
      <c r="B1953" s="27" t="s">
        <v>1949</v>
      </c>
      <c r="C1953" s="62" t="s">
        <v>5469</v>
      </c>
      <c r="D1953" s="25" t="s">
        <v>4385</v>
      </c>
      <c r="E1953" s="25" t="s">
        <v>4183</v>
      </c>
      <c r="F1953" s="26">
        <v>44096</v>
      </c>
      <c r="H1953" s="90">
        <v>1.1092457425547799</v>
      </c>
      <c r="I1953" s="90">
        <v>-1.2802806750187301</v>
      </c>
      <c r="J1953" s="90">
        <v>11.4025487975596</v>
      </c>
      <c r="K1953" s="97">
        <v>1.4193999810231599</v>
      </c>
      <c r="L1953" s="90">
        <v>-0.70517989261134095</v>
      </c>
      <c r="M1953" s="90">
        <v>6.1004485954981602</v>
      </c>
    </row>
    <row r="1954" spans="2:13" x14ac:dyDescent="0.3">
      <c r="B1954" s="27" t="s">
        <v>1950</v>
      </c>
      <c r="C1954" s="62" t="s">
        <v>5470</v>
      </c>
      <c r="D1954" s="25" t="s">
        <v>4385</v>
      </c>
      <c r="E1954" s="25" t="s">
        <v>4180</v>
      </c>
      <c r="F1954" s="26">
        <v>44096</v>
      </c>
      <c r="H1954" s="90">
        <v>1.1107622261988599</v>
      </c>
      <c r="I1954" s="90">
        <v>-1.6555532933125501</v>
      </c>
      <c r="J1954" s="90">
        <v>8.5389068544900493</v>
      </c>
      <c r="K1954" s="97">
        <v>1.48252225753822</v>
      </c>
      <c r="L1954" s="90">
        <v>-0.90906759660356296</v>
      </c>
      <c r="M1954" s="90">
        <v>3.8438435707576</v>
      </c>
    </row>
    <row r="1955" spans="2:13" x14ac:dyDescent="0.3">
      <c r="B1955" s="27" t="s">
        <v>1951</v>
      </c>
      <c r="C1955" s="62" t="s">
        <v>5471</v>
      </c>
      <c r="D1955" s="25" t="s">
        <v>4386</v>
      </c>
      <c r="E1955" s="25" t="s">
        <v>4092</v>
      </c>
      <c r="F1955" s="26">
        <v>44096</v>
      </c>
      <c r="H1955" s="90">
        <v>-4.3054862362623701E-2</v>
      </c>
      <c r="I1955" s="90">
        <v>0.19470533552521399</v>
      </c>
      <c r="J1955" s="90">
        <v>2.0807694754694199</v>
      </c>
      <c r="K1955" s="97">
        <v>-3.31139318404894E-2</v>
      </c>
      <c r="L1955" s="90">
        <v>7.5245844709570506E-2</v>
      </c>
      <c r="M1955" s="90">
        <v>2.0200504337481102</v>
      </c>
    </row>
    <row r="1956" spans="2:13" x14ac:dyDescent="0.3">
      <c r="B1956" s="27" t="s">
        <v>1952</v>
      </c>
      <c r="C1956" s="62" t="s">
        <v>5472</v>
      </c>
      <c r="D1956" s="25" t="s">
        <v>4386</v>
      </c>
      <c r="E1956" s="25" t="s">
        <v>4093</v>
      </c>
      <c r="F1956" s="26">
        <v>44096</v>
      </c>
      <c r="H1956" s="90">
        <v>-4.2204620331176598E-2</v>
      </c>
      <c r="I1956" s="90">
        <v>0.22188460716279201</v>
      </c>
      <c r="J1956" s="90">
        <v>2.39972264680546</v>
      </c>
      <c r="K1956" s="97">
        <v>-2.9721757528022901E-2</v>
      </c>
      <c r="L1956" s="90">
        <v>9.3905650646775002E-2</v>
      </c>
      <c r="M1956" s="90">
        <v>2.2501334384287501</v>
      </c>
    </row>
    <row r="1957" spans="2:13" x14ac:dyDescent="0.3">
      <c r="B1957" s="27" t="s">
        <v>1953</v>
      </c>
      <c r="C1957" s="62" t="s">
        <v>5473</v>
      </c>
      <c r="D1957" s="25" t="s">
        <v>4386</v>
      </c>
      <c r="E1957" s="25" t="s">
        <v>4094</v>
      </c>
      <c r="F1957" s="26">
        <v>44096</v>
      </c>
      <c r="H1957" s="90">
        <v>0</v>
      </c>
      <c r="I1957" s="90">
        <v>0</v>
      </c>
      <c r="J1957" s="90">
        <v>0</v>
      </c>
      <c r="K1957" s="97">
        <v>0</v>
      </c>
      <c r="L1957" s="90">
        <v>0</v>
      </c>
      <c r="M1957" s="90">
        <v>0</v>
      </c>
    </row>
    <row r="1958" spans="2:13" x14ac:dyDescent="0.3">
      <c r="B1958" s="27" t="s">
        <v>1954</v>
      </c>
      <c r="C1958" s="62" t="s">
        <v>5474</v>
      </c>
      <c r="D1958" s="25" t="s">
        <v>4386</v>
      </c>
      <c r="E1958" s="25" t="s">
        <v>4102</v>
      </c>
      <c r="F1958" s="26">
        <v>44096</v>
      </c>
      <c r="H1958" s="90">
        <v>0</v>
      </c>
      <c r="I1958" s="90">
        <v>0</v>
      </c>
      <c r="J1958" s="90">
        <v>-0.48390964093414401</v>
      </c>
      <c r="K1958" s="97">
        <v>0</v>
      </c>
      <c r="L1958" s="90">
        <v>0</v>
      </c>
      <c r="M1958" s="90">
        <v>0</v>
      </c>
    </row>
    <row r="1959" spans="2:13" x14ac:dyDescent="0.3">
      <c r="B1959" s="27" t="s">
        <v>1955</v>
      </c>
      <c r="C1959" s="62" t="s">
        <v>5475</v>
      </c>
      <c r="D1959" s="25" t="s">
        <v>4386</v>
      </c>
      <c r="E1959" s="25" t="s">
        <v>4137</v>
      </c>
      <c r="F1959" s="26">
        <v>44096</v>
      </c>
      <c r="H1959" s="90">
        <v>-4.3596629257081097E-2</v>
      </c>
      <c r="I1959" s="90">
        <v>0.17720966006891101</v>
      </c>
      <c r="J1959" s="90">
        <v>1.87551559192798</v>
      </c>
      <c r="K1959" s="97">
        <v>-3.5301873958815101E-2</v>
      </c>
      <c r="L1959" s="90">
        <v>6.3232618049369194E-2</v>
      </c>
      <c r="M1959" s="90">
        <v>1.8718487115620499</v>
      </c>
    </row>
    <row r="1960" spans="2:13" x14ac:dyDescent="0.3">
      <c r="B1960" s="27" t="s">
        <v>1956</v>
      </c>
      <c r="C1960" s="62" t="s">
        <v>5476</v>
      </c>
      <c r="D1960" s="25" t="s">
        <v>4386</v>
      </c>
      <c r="E1960" s="25" t="s">
        <v>4169</v>
      </c>
      <c r="F1960" s="26">
        <v>44096</v>
      </c>
      <c r="H1960" s="90">
        <v>-4.2502706764935297E-2</v>
      </c>
      <c r="I1960" s="90">
        <v>0.21223268413450599</v>
      </c>
      <c r="J1960" s="90">
        <v>2.2864226815727302</v>
      </c>
      <c r="K1960" s="97">
        <v>-3.0920973586034999E-2</v>
      </c>
      <c r="L1960" s="90">
        <v>8.72777713084361E-2</v>
      </c>
      <c r="M1960" s="90">
        <v>2.1684065146473599</v>
      </c>
    </row>
    <row r="1961" spans="2:13" x14ac:dyDescent="0.3">
      <c r="B1961" s="27" t="s">
        <v>1957</v>
      </c>
      <c r="C1961" s="62" t="s">
        <v>5477</v>
      </c>
      <c r="D1961" s="25" t="s">
        <v>4386</v>
      </c>
      <c r="E1961" s="25" t="s">
        <v>4180</v>
      </c>
      <c r="F1961" s="26">
        <v>44096</v>
      </c>
      <c r="H1961" s="90">
        <v>-3.8953762486926301E-2</v>
      </c>
      <c r="I1961" s="90">
        <v>0.32618126697343502</v>
      </c>
      <c r="J1961" s="90">
        <v>2.80018411103811</v>
      </c>
      <c r="K1961" s="97">
        <v>-1.67272749422409E-2</v>
      </c>
      <c r="L1961" s="90">
        <v>0.165500285038434</v>
      </c>
      <c r="M1961" s="90">
        <v>2.3092668197932702</v>
      </c>
    </row>
    <row r="1962" spans="2:13" x14ac:dyDescent="0.3">
      <c r="B1962" s="27" t="s">
        <v>1958</v>
      </c>
      <c r="C1962" s="62" t="s">
        <v>5478</v>
      </c>
      <c r="D1962" s="25" t="s">
        <v>4386</v>
      </c>
      <c r="E1962" s="25" t="s">
        <v>4139</v>
      </c>
      <c r="F1962" s="26">
        <v>44096</v>
      </c>
      <c r="H1962" s="90">
        <v>-4.3328854462742997E-2</v>
      </c>
      <c r="I1962" s="90">
        <v>-6.92244067067804E-2</v>
      </c>
      <c r="J1962" s="90">
        <v>1.37390528634569</v>
      </c>
      <c r="K1962" s="97">
        <v>-3.4209641853522002E-2</v>
      </c>
      <c r="L1962" s="90">
        <v>-6.92244067067804E-2</v>
      </c>
      <c r="M1962" s="90">
        <v>1.3418918499155601</v>
      </c>
    </row>
    <row r="1963" spans="2:13" x14ac:dyDescent="0.3">
      <c r="B1963" s="27" t="s">
        <v>1959</v>
      </c>
      <c r="C1963" s="62" t="s">
        <v>5479</v>
      </c>
      <c r="D1963" s="25" t="s">
        <v>4387</v>
      </c>
      <c r="E1963" s="25" t="s">
        <v>4093</v>
      </c>
      <c r="F1963" s="26">
        <v>44096</v>
      </c>
      <c r="H1963" s="90">
        <v>-0.22438971254814499</v>
      </c>
      <c r="I1963" s="90">
        <v>-1.68989405892717</v>
      </c>
      <c r="J1963" s="90">
        <v>3.97215070370294</v>
      </c>
      <c r="K1963" s="97">
        <v>-0.358296609920217</v>
      </c>
      <c r="L1963" s="90">
        <v>-1.674449966049</v>
      </c>
      <c r="M1963" s="90">
        <v>2.6689201278713899</v>
      </c>
    </row>
    <row r="1964" spans="2:13" x14ac:dyDescent="0.3">
      <c r="B1964" s="27" t="s">
        <v>1960</v>
      </c>
      <c r="C1964" s="62" t="s">
        <v>5480</v>
      </c>
      <c r="D1964" s="25" t="s">
        <v>4387</v>
      </c>
      <c r="E1964" s="25" t="s">
        <v>4138</v>
      </c>
      <c r="F1964" s="26">
        <v>44096</v>
      </c>
      <c r="H1964" s="90">
        <v>-0.22261046397034101</v>
      </c>
      <c r="I1964" s="90">
        <v>-1.6338384327355</v>
      </c>
      <c r="J1964" s="90">
        <v>4.65576560109184</v>
      </c>
      <c r="K1964" s="97">
        <v>-0.35119298427161999</v>
      </c>
      <c r="L1964" s="90">
        <v>-1.63590846950683</v>
      </c>
      <c r="M1964" s="90">
        <v>3.1564114822686</v>
      </c>
    </row>
    <row r="1965" spans="2:13" x14ac:dyDescent="0.3">
      <c r="B1965" s="27" t="s">
        <v>1961</v>
      </c>
      <c r="C1965" s="62" t="s">
        <v>5481</v>
      </c>
      <c r="D1965" s="25" t="s">
        <v>4387</v>
      </c>
      <c r="E1965" s="25" t="s">
        <v>4122</v>
      </c>
      <c r="F1965" s="26">
        <v>44096</v>
      </c>
      <c r="H1965" s="90">
        <v>-0.226988919530413</v>
      </c>
      <c r="I1965" s="90">
        <v>-1.77175707758579</v>
      </c>
      <c r="J1965" s="90"/>
      <c r="K1965" s="97">
        <v>-0.36867163998976998</v>
      </c>
      <c r="L1965" s="90">
        <v>-1.7307484437878899</v>
      </c>
      <c r="M1965" s="90"/>
    </row>
    <row r="1966" spans="2:13" x14ac:dyDescent="0.3">
      <c r="B1966" s="27" t="s">
        <v>1962</v>
      </c>
      <c r="C1966" s="62" t="s">
        <v>5482</v>
      </c>
      <c r="D1966" s="25" t="s">
        <v>4388</v>
      </c>
      <c r="E1966" s="25" t="s">
        <v>4093</v>
      </c>
      <c r="F1966" s="26">
        <v>44096</v>
      </c>
      <c r="H1966" s="90">
        <v>-0.23942574553075199</v>
      </c>
      <c r="I1966" s="90">
        <v>-1.9480134854347899</v>
      </c>
      <c r="J1966" s="90">
        <v>3.9392537693856902</v>
      </c>
      <c r="K1966" s="97">
        <v>-0.48353874399253999</v>
      </c>
      <c r="L1966" s="90">
        <v>-1.94144943279753</v>
      </c>
      <c r="M1966" s="90">
        <v>1.84707584448915</v>
      </c>
    </row>
    <row r="1967" spans="2:13" x14ac:dyDescent="0.3">
      <c r="B1967" s="27" t="s">
        <v>1963</v>
      </c>
      <c r="C1967" s="62" t="s">
        <v>5483</v>
      </c>
      <c r="D1967" s="25" t="s">
        <v>4388</v>
      </c>
      <c r="E1967" s="25" t="s">
        <v>4138</v>
      </c>
      <c r="F1967" s="26">
        <v>44096</v>
      </c>
      <c r="H1967" s="90">
        <v>-0.23764940597175199</v>
      </c>
      <c r="I1967" s="90">
        <v>-1.8921016683634699</v>
      </c>
      <c r="J1967" s="90">
        <v>4.6226513477449798</v>
      </c>
      <c r="K1967" s="97">
        <v>-0.47644574442529097</v>
      </c>
      <c r="L1967" s="90">
        <v>-1.9030220459171701</v>
      </c>
      <c r="M1967" s="90">
        <v>2.3306264238272001</v>
      </c>
    </row>
    <row r="1968" spans="2:13" x14ac:dyDescent="0.3">
      <c r="B1968" s="27" t="s">
        <v>1964</v>
      </c>
      <c r="C1968" s="62" t="s">
        <v>5484</v>
      </c>
      <c r="D1968" s="25" t="s">
        <v>4388</v>
      </c>
      <c r="E1968" s="25" t="s">
        <v>4122</v>
      </c>
      <c r="F1968" s="26">
        <v>44096</v>
      </c>
      <c r="H1968" s="90">
        <v>-0.24338859157069201</v>
      </c>
      <c r="I1968" s="90">
        <v>-2.0725774456877799</v>
      </c>
      <c r="J1968" s="90"/>
      <c r="K1968" s="97">
        <v>-0.49935265633393999</v>
      </c>
      <c r="L1968" s="90">
        <v>-2.02711087695207</v>
      </c>
      <c r="M1968" s="90"/>
    </row>
    <row r="1969" spans="2:13" x14ac:dyDescent="0.3">
      <c r="B1969" s="27" t="s">
        <v>1965</v>
      </c>
      <c r="C1969" s="62" t="s">
        <v>5485</v>
      </c>
      <c r="D1969" s="25" t="s">
        <v>4389</v>
      </c>
      <c r="E1969" s="25" t="s">
        <v>4092</v>
      </c>
      <c r="F1969" s="26">
        <v>44096</v>
      </c>
      <c r="H1969" s="90">
        <v>4.1246203181799501E-4</v>
      </c>
      <c r="I1969" s="90">
        <v>2.1691864822059901E-2</v>
      </c>
      <c r="J1969" s="90">
        <v>0.83527117531048101</v>
      </c>
      <c r="K1969" s="97">
        <v>2.5160708901239598E-3</v>
      </c>
      <c r="L1969" s="90">
        <v>1.4330922749650201E-2</v>
      </c>
      <c r="M1969" s="90">
        <v>0.48090400468936401</v>
      </c>
    </row>
    <row r="1970" spans="2:13" x14ac:dyDescent="0.3">
      <c r="B1970" s="27" t="s">
        <v>1966</v>
      </c>
      <c r="C1970" s="62" t="s">
        <v>5486</v>
      </c>
      <c r="D1970" s="25" t="s">
        <v>4389</v>
      </c>
      <c r="E1970" s="25" t="s">
        <v>4093</v>
      </c>
      <c r="F1970" s="26">
        <v>44096</v>
      </c>
      <c r="H1970" s="90">
        <v>3.55410338670481E-4</v>
      </c>
      <c r="I1970" s="90">
        <v>1.1880958300025699E-2</v>
      </c>
      <c r="J1970" s="90">
        <v>0.91109827353648098</v>
      </c>
      <c r="K1970" s="97">
        <v>1.60825184138957E-3</v>
      </c>
      <c r="L1970" s="90">
        <v>8.2461696365498903E-3</v>
      </c>
      <c r="M1970" s="90">
        <v>0.52674852267955397</v>
      </c>
    </row>
    <row r="1971" spans="2:13" x14ac:dyDescent="0.3">
      <c r="B1971" s="27" t="s">
        <v>1967</v>
      </c>
      <c r="C1971" s="62" t="s">
        <v>5487</v>
      </c>
      <c r="D1971" s="25" t="s">
        <v>4389</v>
      </c>
      <c r="E1971" s="25" t="s">
        <v>4116</v>
      </c>
      <c r="F1971" s="26">
        <v>44096</v>
      </c>
      <c r="H1971" s="90">
        <v>3.5037355701206301E-4</v>
      </c>
      <c r="I1971" s="90">
        <v>1.18723595733172E-2</v>
      </c>
      <c r="J1971" s="90">
        <v>0.86230579454422696</v>
      </c>
      <c r="K1971" s="97">
        <v>1.6100704669952399E-3</v>
      </c>
      <c r="L1971" s="90">
        <v>8.2177419244544598E-3</v>
      </c>
      <c r="M1971" s="90">
        <v>0.49585432716412498</v>
      </c>
    </row>
    <row r="1972" spans="2:13" x14ac:dyDescent="0.3">
      <c r="B1972" s="27" t="s">
        <v>1968</v>
      </c>
      <c r="C1972" s="62" t="s">
        <v>5488</v>
      </c>
      <c r="D1972" s="25" t="s">
        <v>4389</v>
      </c>
      <c r="E1972" s="25" t="s">
        <v>4139</v>
      </c>
      <c r="F1972" s="26">
        <v>44096</v>
      </c>
      <c r="H1972" s="90">
        <v>6.8519893829943601E-4</v>
      </c>
      <c r="I1972" s="90">
        <v>2.47912750637624E-2</v>
      </c>
      <c r="J1972" s="90">
        <v>1.43272163822985</v>
      </c>
      <c r="K1972" s="97">
        <v>2.8432432372937902E-3</v>
      </c>
      <c r="L1972" s="90">
        <v>1.6699476145731799E-2</v>
      </c>
      <c r="M1972" s="90">
        <v>0.84993623167974897</v>
      </c>
    </row>
    <row r="1973" spans="2:13" x14ac:dyDescent="0.3">
      <c r="B1973" s="27" t="s">
        <v>1969</v>
      </c>
      <c r="C1973" s="62" t="s">
        <v>5489</v>
      </c>
      <c r="D1973" s="25" t="s">
        <v>4390</v>
      </c>
      <c r="E1973" s="25" t="s">
        <v>4092</v>
      </c>
      <c r="F1973" s="26">
        <v>44096</v>
      </c>
      <c r="H1973" s="90">
        <v>-0.39810350954212498</v>
      </c>
      <c r="I1973" s="90">
        <v>-1.2462049730857001</v>
      </c>
      <c r="J1973" s="90">
        <v>-1.0782805561575499</v>
      </c>
      <c r="K1973" s="97">
        <v>-0.77349106722977001</v>
      </c>
      <c r="L1973" s="90">
        <v>-0.86312021858248</v>
      </c>
      <c r="M1973" s="90">
        <v>-1.87820941309838</v>
      </c>
    </row>
    <row r="1974" spans="2:13" x14ac:dyDescent="0.3">
      <c r="B1974" s="27" t="s">
        <v>1970</v>
      </c>
      <c r="C1974" s="62" t="s">
        <v>5490</v>
      </c>
      <c r="D1974" s="25" t="s">
        <v>4390</v>
      </c>
      <c r="E1974" s="25" t="s">
        <v>4117</v>
      </c>
      <c r="F1974" s="26">
        <v>44096</v>
      </c>
      <c r="H1974" s="90">
        <v>-0.39374662774207497</v>
      </c>
      <c r="I1974" s="90">
        <v>-1.10798319892638</v>
      </c>
      <c r="J1974" s="90">
        <v>0.30363828300323797</v>
      </c>
      <c r="K1974" s="97">
        <v>-0.75613415401676298</v>
      </c>
      <c r="L1974" s="90">
        <v>-0.76774880217271901</v>
      </c>
      <c r="M1974" s="90">
        <v>-0.76918704016861705</v>
      </c>
    </row>
    <row r="1975" spans="2:13" x14ac:dyDescent="0.3">
      <c r="B1975" s="27" t="s">
        <v>1971</v>
      </c>
      <c r="C1975" s="62" t="s">
        <v>5491</v>
      </c>
      <c r="D1975" s="25" t="s">
        <v>4391</v>
      </c>
      <c r="E1975" s="25" t="s">
        <v>4093</v>
      </c>
      <c r="F1975" s="26">
        <v>44096</v>
      </c>
      <c r="H1975" s="90">
        <v>1.11080040023808</v>
      </c>
      <c r="I1975" s="90">
        <v>-1.6645099645757</v>
      </c>
      <c r="J1975" s="90">
        <v>10.2714967319189</v>
      </c>
      <c r="K1975" s="97">
        <v>1.4827425649855299</v>
      </c>
      <c r="L1975" s="90">
        <v>-0.91843824420720899</v>
      </c>
      <c r="M1975" s="90">
        <v>4.5327366558922204</v>
      </c>
    </row>
    <row r="1976" spans="2:13" x14ac:dyDescent="0.3">
      <c r="B1976" s="27" t="s">
        <v>1972</v>
      </c>
      <c r="C1976" s="62" t="s">
        <v>5492</v>
      </c>
      <c r="D1976" s="25" t="s">
        <v>4391</v>
      </c>
      <c r="E1976" s="25" t="s">
        <v>4096</v>
      </c>
      <c r="F1976" s="26">
        <v>44096</v>
      </c>
      <c r="H1976" s="90">
        <v>1.11163871952158</v>
      </c>
      <c r="I1976" s="90">
        <v>-1.6386377706112401</v>
      </c>
      <c r="J1976" s="90">
        <v>10.605567377759099</v>
      </c>
      <c r="K1976" s="97">
        <v>1.4860790524835501</v>
      </c>
      <c r="L1976" s="90">
        <v>-0.90052327459488901</v>
      </c>
      <c r="M1976" s="90">
        <v>4.7615297820812001</v>
      </c>
    </row>
    <row r="1977" spans="2:13" x14ac:dyDescent="0.3">
      <c r="B1977" s="27" t="s">
        <v>1973</v>
      </c>
      <c r="C1977" s="62" t="s">
        <v>5493</v>
      </c>
      <c r="D1977" s="25" t="s">
        <v>4391</v>
      </c>
      <c r="E1977" s="25" t="s">
        <v>4097</v>
      </c>
      <c r="F1977" s="26">
        <v>44096</v>
      </c>
      <c r="H1977" s="90">
        <v>1.11246499218396</v>
      </c>
      <c r="I1977" s="90">
        <v>-1.62004240983151</v>
      </c>
      <c r="J1977" s="90">
        <v>10.7793450066383</v>
      </c>
      <c r="K1977" s="97">
        <v>1.4894150579493699</v>
      </c>
      <c r="L1977" s="90">
        <v>-0.88586508445587198</v>
      </c>
      <c r="M1977" s="90">
        <v>4.8821474758369696</v>
      </c>
    </row>
    <row r="1978" spans="2:13" x14ac:dyDescent="0.3">
      <c r="B1978" s="27" t="s">
        <v>1974</v>
      </c>
      <c r="C1978" s="62" t="s">
        <v>5494</v>
      </c>
      <c r="D1978" s="25" t="s">
        <v>4391</v>
      </c>
      <c r="E1978" s="25" t="s">
        <v>4098</v>
      </c>
      <c r="F1978" s="26">
        <v>44096</v>
      </c>
      <c r="H1978" s="90">
        <v>1.1128898553579301</v>
      </c>
      <c r="I1978" s="90">
        <v>-1.59969658161572</v>
      </c>
      <c r="J1978" s="90">
        <v>10.8816722698975</v>
      </c>
      <c r="K1978" s="97">
        <v>1.49112420695019</v>
      </c>
      <c r="L1978" s="90">
        <v>-0.87352115951944098</v>
      </c>
      <c r="M1978" s="90">
        <v>4.8910685060036503</v>
      </c>
    </row>
    <row r="1979" spans="2:13" x14ac:dyDescent="0.3">
      <c r="B1979" s="27" t="s">
        <v>1975</v>
      </c>
      <c r="C1979" s="62" t="s">
        <v>5495</v>
      </c>
      <c r="D1979" s="25" t="s">
        <v>4392</v>
      </c>
      <c r="E1979" s="25" t="s">
        <v>4092</v>
      </c>
      <c r="F1979" s="26">
        <v>44096</v>
      </c>
      <c r="H1979" s="90">
        <v>1.11078918125713</v>
      </c>
      <c r="I1979" s="90">
        <v>-1.65369181540882</v>
      </c>
      <c r="J1979" s="90">
        <v>9.0904905073402897</v>
      </c>
      <c r="K1979" s="97">
        <v>1.4826936003373701</v>
      </c>
      <c r="L1979" s="90">
        <v>-0.90774235086428201</v>
      </c>
      <c r="M1979" s="90">
        <v>3.9276070907362701</v>
      </c>
    </row>
    <row r="1980" spans="2:13" x14ac:dyDescent="0.3">
      <c r="B1980" s="27" t="s">
        <v>1976</v>
      </c>
      <c r="C1980" s="62" t="s">
        <v>5496</v>
      </c>
      <c r="D1980" s="25" t="s">
        <v>4392</v>
      </c>
      <c r="E1980" s="25" t="s">
        <v>4088</v>
      </c>
      <c r="F1980" s="26">
        <v>44096</v>
      </c>
      <c r="H1980" s="90">
        <v>1.11084554755507</v>
      </c>
      <c r="I1980" s="90">
        <v>-1.6523844579751299</v>
      </c>
      <c r="J1980" s="90">
        <v>9.4049449831800302</v>
      </c>
      <c r="K1980" s="97">
        <v>1.4829153093160099</v>
      </c>
      <c r="L1980" s="90">
        <v>-0.90669540641101798</v>
      </c>
      <c r="M1980" s="90">
        <v>4.1127683018203198</v>
      </c>
    </row>
    <row r="1981" spans="2:13" x14ac:dyDescent="0.3">
      <c r="B1981" s="27" t="s">
        <v>1977</v>
      </c>
      <c r="C1981" s="62" t="s">
        <v>5497</v>
      </c>
      <c r="D1981" s="25" t="s">
        <v>4392</v>
      </c>
      <c r="E1981" s="25" t="s">
        <v>4096</v>
      </c>
      <c r="F1981" s="26">
        <v>44096</v>
      </c>
      <c r="H1981" s="90">
        <v>1.1108686470834099</v>
      </c>
      <c r="I1981" s="90">
        <v>-1.6515350925146799</v>
      </c>
      <c r="J1981" s="90">
        <v>9.4766961930872604</v>
      </c>
      <c r="K1981" s="97">
        <v>1.4830271895334599</v>
      </c>
      <c r="L1981" s="90">
        <v>-0.90609036396927001</v>
      </c>
      <c r="M1981" s="90">
        <v>4.0601315518870296</v>
      </c>
    </row>
    <row r="1982" spans="2:13" x14ac:dyDescent="0.3">
      <c r="B1982" s="27" t="s">
        <v>1978</v>
      </c>
      <c r="C1982" s="62" t="s">
        <v>5498</v>
      </c>
      <c r="D1982" s="25" t="s">
        <v>4392</v>
      </c>
      <c r="E1982" s="25" t="s">
        <v>4097</v>
      </c>
      <c r="F1982" s="26">
        <v>44096</v>
      </c>
      <c r="H1982" s="90">
        <v>1.111268495697</v>
      </c>
      <c r="I1982" s="90">
        <v>-1.63888439410584</v>
      </c>
      <c r="J1982" s="90">
        <v>10.0477712096181</v>
      </c>
      <c r="K1982" s="97">
        <v>1.48460851851269</v>
      </c>
      <c r="L1982" s="90">
        <v>-0.89728355751503797</v>
      </c>
      <c r="M1982" s="90">
        <v>4.3916608516156002</v>
      </c>
    </row>
    <row r="1983" spans="2:13" x14ac:dyDescent="0.3">
      <c r="B1983" s="27" t="s">
        <v>1979</v>
      </c>
      <c r="C1983" s="62" t="s">
        <v>5499</v>
      </c>
      <c r="D1983" s="25" t="s">
        <v>4392</v>
      </c>
      <c r="E1983" s="25" t="s">
        <v>4107</v>
      </c>
      <c r="F1983" s="26">
        <v>44096</v>
      </c>
      <c r="H1983" s="90">
        <v>1.1107622263807599</v>
      </c>
      <c r="I1983" s="90">
        <v>-1.6168121285772901</v>
      </c>
      <c r="J1983" s="90">
        <v>9.6448017113289097</v>
      </c>
      <c r="K1983" s="97">
        <v>1.48252225753822</v>
      </c>
      <c r="L1983" s="90">
        <v>-0.87979405670921595</v>
      </c>
      <c r="M1983" s="90">
        <v>4.4776216695026996</v>
      </c>
    </row>
    <row r="1984" spans="2:13" x14ac:dyDescent="0.3">
      <c r="B1984" s="27" t="s">
        <v>1980</v>
      </c>
      <c r="C1984" s="62" t="s">
        <v>5500</v>
      </c>
      <c r="D1984" s="25" t="s">
        <v>4392</v>
      </c>
      <c r="E1984" s="25" t="s">
        <v>4109</v>
      </c>
      <c r="F1984" s="26">
        <v>44096</v>
      </c>
      <c r="H1984" s="90">
        <v>1.1107622261988599</v>
      </c>
      <c r="I1984" s="90">
        <v>-1.6555532932215999</v>
      </c>
      <c r="J1984" s="90">
        <v>8.8784322566498304</v>
      </c>
      <c r="K1984" s="97">
        <v>1.48252225753822</v>
      </c>
      <c r="L1984" s="90">
        <v>-0.90906759669451298</v>
      </c>
      <c r="M1984" s="90">
        <v>3.7885095753154001</v>
      </c>
    </row>
    <row r="1985" spans="2:13" x14ac:dyDescent="0.3">
      <c r="B1985" s="27" t="s">
        <v>1981</v>
      </c>
      <c r="C1985" s="62" t="s">
        <v>5501</v>
      </c>
      <c r="D1985" s="25" t="s">
        <v>4393</v>
      </c>
      <c r="E1985" s="25" t="s">
        <v>4092</v>
      </c>
      <c r="F1985" s="26">
        <v>44096</v>
      </c>
      <c r="H1985" s="90">
        <v>-6.5546788118808805E-2</v>
      </c>
      <c r="I1985" s="90">
        <v>-0.66477161735747403</v>
      </c>
      <c r="J1985" s="90">
        <v>-11.090206804336001</v>
      </c>
      <c r="K1985" s="97">
        <v>-3.4502027756388998E-2</v>
      </c>
      <c r="L1985" s="90">
        <v>-1.5125238450309599</v>
      </c>
      <c r="M1985" s="90">
        <v>-8.2892110369430192</v>
      </c>
    </row>
    <row r="1986" spans="2:13" x14ac:dyDescent="0.3">
      <c r="B1986" s="27" t="s">
        <v>1982</v>
      </c>
      <c r="C1986" s="62" t="s">
        <v>5502</v>
      </c>
      <c r="D1986" s="25" t="s">
        <v>4393</v>
      </c>
      <c r="E1986" s="25" t="s">
        <v>4135</v>
      </c>
      <c r="F1986" s="26">
        <v>44096</v>
      </c>
      <c r="H1986" s="90">
        <v>-6.3445406794926398E-2</v>
      </c>
      <c r="I1986" s="90">
        <v>-0.59767156872112503</v>
      </c>
      <c r="J1986" s="90">
        <v>-10.3965436519502</v>
      </c>
      <c r="K1986" s="97">
        <v>-2.6068580064020401E-2</v>
      </c>
      <c r="L1986" s="90">
        <v>-1.46678898927348</v>
      </c>
      <c r="M1986" s="90">
        <v>-7.7729679652329704</v>
      </c>
    </row>
    <row r="1987" spans="2:13" x14ac:dyDescent="0.3">
      <c r="B1987" s="27" t="s">
        <v>1983</v>
      </c>
      <c r="C1987" s="62" t="s">
        <v>5503</v>
      </c>
      <c r="D1987" s="25" t="s">
        <v>4393</v>
      </c>
      <c r="E1987" s="25" t="s">
        <v>4136</v>
      </c>
      <c r="F1987" s="26">
        <v>44096</v>
      </c>
      <c r="H1987" s="90">
        <v>-6.2624340625916403E-2</v>
      </c>
      <c r="I1987" s="90">
        <v>-0.57164456457030599</v>
      </c>
      <c r="J1987" s="90">
        <v>-10.126267752639301</v>
      </c>
      <c r="K1987" s="97">
        <v>-2.2792469371779599E-2</v>
      </c>
      <c r="L1987" s="90">
        <v>-1.44905314555217</v>
      </c>
      <c r="M1987" s="90">
        <v>-7.5721780446692701</v>
      </c>
    </row>
    <row r="1988" spans="2:13" x14ac:dyDescent="0.3">
      <c r="B1988" s="27" t="s">
        <v>1984</v>
      </c>
      <c r="C1988" s="62" t="s">
        <v>5504</v>
      </c>
      <c r="D1988" s="25" t="s">
        <v>4393</v>
      </c>
      <c r="E1988" s="25" t="s">
        <v>4093</v>
      </c>
      <c r="F1988" s="26">
        <v>44096</v>
      </c>
      <c r="H1988" s="90">
        <v>-6.4844805547181694E-2</v>
      </c>
      <c r="I1988" s="90">
        <v>-0.64244409568345895</v>
      </c>
      <c r="J1988" s="90">
        <v>-10.859935070126101</v>
      </c>
      <c r="K1988" s="97">
        <v>-3.1688327180745497E-2</v>
      </c>
      <c r="L1988" s="90">
        <v>-1.4973021960941</v>
      </c>
      <c r="M1988" s="90">
        <v>-8.1177127069240704</v>
      </c>
    </row>
    <row r="1989" spans="2:13" x14ac:dyDescent="0.3">
      <c r="B1989" s="27" t="s">
        <v>1985</v>
      </c>
      <c r="C1989" s="62" t="s">
        <v>5505</v>
      </c>
      <c r="D1989" s="25" t="s">
        <v>4393</v>
      </c>
      <c r="E1989" s="25" t="s">
        <v>4116</v>
      </c>
      <c r="F1989" s="26">
        <v>44096</v>
      </c>
      <c r="H1989" s="90">
        <v>-6.3783195491851102E-2</v>
      </c>
      <c r="I1989" s="90">
        <v>-0.60857452526761302</v>
      </c>
      <c r="J1989" s="90">
        <v>-10.5096245072637</v>
      </c>
      <c r="K1989" s="97">
        <v>-2.7430411410023201E-2</v>
      </c>
      <c r="L1989" s="90">
        <v>-1.4742151921382201</v>
      </c>
      <c r="M1989" s="90">
        <v>-7.8570552799647002</v>
      </c>
    </row>
    <row r="1990" spans="2:13" x14ac:dyDescent="0.3">
      <c r="B1990" s="27" t="s">
        <v>1986</v>
      </c>
      <c r="C1990" s="62" t="s">
        <v>5506</v>
      </c>
      <c r="D1990" s="25" t="s">
        <v>4393</v>
      </c>
      <c r="E1990" s="25" t="s">
        <v>4094</v>
      </c>
      <c r="F1990" s="26">
        <v>44096</v>
      </c>
      <c r="H1990" s="90">
        <v>-6.2594914379587904E-2</v>
      </c>
      <c r="I1990" s="90">
        <v>-0.57076704797509603</v>
      </c>
      <c r="J1990" s="90">
        <v>-10.117047356834499</v>
      </c>
      <c r="K1990" s="97">
        <v>-2.2673413877782898E-2</v>
      </c>
      <c r="L1990" s="90">
        <v>-1.44844884262056</v>
      </c>
      <c r="M1990" s="90">
        <v>-7.5652794833367798</v>
      </c>
    </row>
    <row r="1991" spans="2:13" x14ac:dyDescent="0.3">
      <c r="B1991" s="27" t="s">
        <v>1987</v>
      </c>
      <c r="C1991" s="62" t="s">
        <v>5507</v>
      </c>
      <c r="D1991" s="25" t="s">
        <v>4393</v>
      </c>
      <c r="E1991" s="25" t="s">
        <v>4095</v>
      </c>
      <c r="F1991" s="26">
        <v>44096</v>
      </c>
      <c r="H1991" s="90">
        <v>-6.3957633210520698E-2</v>
      </c>
      <c r="I1991" s="90">
        <v>-0.61410426533257101</v>
      </c>
      <c r="J1991" s="90">
        <v>-10.566981946336499</v>
      </c>
      <c r="K1991" s="97">
        <v>-2.8130944428994598E-2</v>
      </c>
      <c r="L1991" s="90">
        <v>-1.4779938157516901</v>
      </c>
      <c r="M1991" s="90">
        <v>-7.8997138039121602</v>
      </c>
    </row>
    <row r="1992" spans="2:13" x14ac:dyDescent="0.3">
      <c r="B1992" s="27" t="s">
        <v>1988</v>
      </c>
      <c r="C1992" s="62" t="s">
        <v>5508</v>
      </c>
      <c r="D1992" s="25" t="s">
        <v>4393</v>
      </c>
      <c r="E1992" s="25" t="s">
        <v>4096</v>
      </c>
      <c r="F1992" s="26">
        <v>44096</v>
      </c>
      <c r="H1992" s="90">
        <v>-6.3524510369461495E-2</v>
      </c>
      <c r="I1992" s="90">
        <v>-0.60015768476660003</v>
      </c>
      <c r="J1992" s="90">
        <v>-10.422293267955</v>
      </c>
      <c r="K1992" s="97">
        <v>-2.6382431951788E-2</v>
      </c>
      <c r="L1992" s="90">
        <v>-1.4684791204672401</v>
      </c>
      <c r="M1992" s="90">
        <v>-7.7921234817986296</v>
      </c>
    </row>
    <row r="1993" spans="2:13" x14ac:dyDescent="0.3">
      <c r="B1993" s="27" t="s">
        <v>1989</v>
      </c>
      <c r="C1993" s="62" t="s">
        <v>5509</v>
      </c>
      <c r="D1993" s="25" t="s">
        <v>4393</v>
      </c>
      <c r="E1993" s="25" t="s">
        <v>4137</v>
      </c>
      <c r="F1993" s="26">
        <v>44096</v>
      </c>
      <c r="H1993" s="90">
        <v>-6.2205095491663101E-2</v>
      </c>
      <c r="I1993" s="90">
        <v>-0.55815949317548097</v>
      </c>
      <c r="J1993" s="90">
        <v>-9.98581751255551</v>
      </c>
      <c r="K1993" s="97">
        <v>-2.1096320233482398E-2</v>
      </c>
      <c r="L1993" s="90">
        <v>-1.43986454395417</v>
      </c>
      <c r="M1993" s="90">
        <v>-7.4678240212088003</v>
      </c>
    </row>
    <row r="1994" spans="2:13" x14ac:dyDescent="0.3">
      <c r="B1994" s="27" t="s">
        <v>1990</v>
      </c>
      <c r="C1994" s="62" t="s">
        <v>5510</v>
      </c>
      <c r="D1994" s="25" t="s">
        <v>4393</v>
      </c>
      <c r="E1994" s="25" t="s">
        <v>4097</v>
      </c>
      <c r="F1994" s="26">
        <v>44096</v>
      </c>
      <c r="H1994" s="90">
        <v>-6.2625050486531095E-2</v>
      </c>
      <c r="I1994" s="90">
        <v>-0.57181106421921901</v>
      </c>
      <c r="J1994" s="90">
        <v>-10.127915530029</v>
      </c>
      <c r="K1994" s="97">
        <v>-2.2812501538283E-2</v>
      </c>
      <c r="L1994" s="90">
        <v>-1.44916162389563</v>
      </c>
      <c r="M1994" s="90">
        <v>-7.5733475376182504</v>
      </c>
    </row>
    <row r="1995" spans="2:13" x14ac:dyDescent="0.3">
      <c r="B1995" s="27" t="s">
        <v>1991</v>
      </c>
      <c r="C1995" s="62" t="s">
        <v>5511</v>
      </c>
      <c r="D1995" s="25" t="s">
        <v>4393</v>
      </c>
      <c r="E1995" s="25" t="s">
        <v>4114</v>
      </c>
      <c r="F1995" s="26">
        <v>44096</v>
      </c>
      <c r="H1995" s="90">
        <v>-6.2000879734114299E-2</v>
      </c>
      <c r="I1995" s="90">
        <v>-0.55262305486394303</v>
      </c>
      <c r="J1995" s="90">
        <v>-9.9433020805881807</v>
      </c>
      <c r="K1995" s="97">
        <v>-2.0462506199692101E-2</v>
      </c>
      <c r="L1995" s="90">
        <v>-1.4343451978675099</v>
      </c>
      <c r="M1995" s="90">
        <v>-7.4357590968284102</v>
      </c>
    </row>
    <row r="1996" spans="2:13" x14ac:dyDescent="0.3">
      <c r="B1996" s="27" t="s">
        <v>1992</v>
      </c>
      <c r="C1996" s="62" t="s">
        <v>5512</v>
      </c>
      <c r="D1996" s="25" t="s">
        <v>4393</v>
      </c>
      <c r="E1996" s="25" t="s">
        <v>4123</v>
      </c>
      <c r="F1996" s="26">
        <v>44096</v>
      </c>
      <c r="H1996" s="90">
        <v>0</v>
      </c>
      <c r="I1996" s="90">
        <v>0</v>
      </c>
      <c r="J1996" s="90">
        <v>-11.9975668935658</v>
      </c>
      <c r="K1996" s="97">
        <v>0</v>
      </c>
      <c r="L1996" s="90">
        <v>0</v>
      </c>
      <c r="M1996" s="90">
        <v>-9.2811323254864</v>
      </c>
    </row>
    <row r="1997" spans="2:13" x14ac:dyDescent="0.3">
      <c r="B1997" s="27" t="s">
        <v>1993</v>
      </c>
      <c r="C1997" s="62" t="s">
        <v>5513</v>
      </c>
      <c r="D1997" s="25" t="s">
        <v>4394</v>
      </c>
      <c r="E1997" s="25" t="s">
        <v>4092</v>
      </c>
      <c r="F1997" s="26">
        <v>44096</v>
      </c>
      <c r="H1997" s="90">
        <v>-0.16565320765948899</v>
      </c>
      <c r="I1997" s="90">
        <v>-4.5630622717944798</v>
      </c>
      <c r="J1997" s="90">
        <v>3.5179938238798099</v>
      </c>
      <c r="K1997" s="97">
        <v>-1.0516734411794499</v>
      </c>
      <c r="L1997" s="90">
        <v>-4.3334128857168297</v>
      </c>
      <c r="M1997" s="90">
        <v>-3.6153795371319601</v>
      </c>
    </row>
    <row r="1998" spans="2:13" x14ac:dyDescent="0.3">
      <c r="B1998" s="27" t="s">
        <v>1994</v>
      </c>
      <c r="C1998" s="62" t="s">
        <v>5514</v>
      </c>
      <c r="D1998" s="25" t="s">
        <v>4394</v>
      </c>
      <c r="E1998" s="25" t="s">
        <v>4135</v>
      </c>
      <c r="F1998" s="26">
        <v>44096</v>
      </c>
      <c r="H1998" s="90">
        <v>-0.16081288231362101</v>
      </c>
      <c r="I1998" s="90">
        <v>-4.4149742895606296</v>
      </c>
      <c r="J1998" s="90">
        <v>5.37418908279506</v>
      </c>
      <c r="K1998" s="97">
        <v>-1.03248691120825</v>
      </c>
      <c r="L1998" s="90">
        <v>-4.2313849873607996</v>
      </c>
      <c r="M1998" s="90">
        <v>-2.36916024632592</v>
      </c>
    </row>
    <row r="1999" spans="2:13" x14ac:dyDescent="0.3">
      <c r="B1999" s="27" t="s">
        <v>1995</v>
      </c>
      <c r="C1999" s="62" t="s">
        <v>5515</v>
      </c>
      <c r="D1999" s="25" t="s">
        <v>4394</v>
      </c>
      <c r="E1999" s="25" t="s">
        <v>4136</v>
      </c>
      <c r="F1999" s="26">
        <v>44096</v>
      </c>
      <c r="H1999" s="90">
        <v>-0.15797451715116001</v>
      </c>
      <c r="I1999" s="90">
        <v>-4.3280631799498197</v>
      </c>
      <c r="J1999" s="90">
        <v>6.4897643640506404</v>
      </c>
      <c r="K1999" s="97">
        <v>-1.0212443336058601</v>
      </c>
      <c r="L1999" s="90">
        <v>-4.17152191985224</v>
      </c>
      <c r="M1999" s="90">
        <v>-1.62471871553862</v>
      </c>
    </row>
    <row r="2000" spans="2:13" x14ac:dyDescent="0.3">
      <c r="B2000" s="27" t="s">
        <v>1996</v>
      </c>
      <c r="C2000" s="62" t="s">
        <v>5516</v>
      </c>
      <c r="D2000" s="25" t="s">
        <v>4394</v>
      </c>
      <c r="E2000" s="25" t="s">
        <v>4093</v>
      </c>
      <c r="F2000" s="26">
        <v>44096</v>
      </c>
      <c r="H2000" s="90">
        <v>-0.16376028461309</v>
      </c>
      <c r="I2000" s="90">
        <v>-4.5052475466945898</v>
      </c>
      <c r="J2000" s="90">
        <v>4.2419991294082102</v>
      </c>
      <c r="K2000" s="97">
        <v>-1.0441841172905699</v>
      </c>
      <c r="L2000" s="90">
        <v>-4.2935741294058998</v>
      </c>
      <c r="M2000" s="90">
        <v>-3.1289481985368202</v>
      </c>
    </row>
    <row r="2001" spans="2:13" x14ac:dyDescent="0.3">
      <c r="B2001" s="27" t="s">
        <v>1997</v>
      </c>
      <c r="C2001" s="62" t="s">
        <v>5517</v>
      </c>
      <c r="D2001" s="25" t="s">
        <v>4394</v>
      </c>
      <c r="E2001" s="25" t="s">
        <v>4116</v>
      </c>
      <c r="F2001" s="26">
        <v>44096</v>
      </c>
      <c r="H2001" s="90">
        <v>-0.160483695435687</v>
      </c>
      <c r="I2001" s="90">
        <v>-4.4049887062137696</v>
      </c>
      <c r="J2001" s="90">
        <v>5.5084562874981202</v>
      </c>
      <c r="K2001" s="97">
        <v>-1.0311977325727599</v>
      </c>
      <c r="L2001" s="90">
        <v>-4.2245070579156199</v>
      </c>
      <c r="M2001" s="90">
        <v>-2.2803285826739699</v>
      </c>
    </row>
    <row r="2002" spans="2:13" x14ac:dyDescent="0.3">
      <c r="B2002" s="27" t="s">
        <v>1998</v>
      </c>
      <c r="C2002" s="62" t="s">
        <v>5518</v>
      </c>
      <c r="D2002" s="25" t="s">
        <v>4394</v>
      </c>
      <c r="E2002" s="25" t="s">
        <v>4094</v>
      </c>
      <c r="F2002" s="26">
        <v>44096</v>
      </c>
      <c r="H2002" s="90">
        <v>-0.15825526324988501</v>
      </c>
      <c r="I2002" s="90">
        <v>-4.3364299420354699</v>
      </c>
      <c r="J2002" s="90">
        <v>6.3826498610069402</v>
      </c>
      <c r="K2002" s="97">
        <v>-1.0223355569905801</v>
      </c>
      <c r="L2002" s="90">
        <v>-4.1772921112205896</v>
      </c>
      <c r="M2002" s="90">
        <v>-1.69619922680795</v>
      </c>
    </row>
    <row r="2003" spans="2:13" x14ac:dyDescent="0.3">
      <c r="B2003" s="27" t="s">
        <v>1999</v>
      </c>
      <c r="C2003" s="62" t="s">
        <v>5519</v>
      </c>
      <c r="D2003" s="25" t="s">
        <v>4394</v>
      </c>
      <c r="E2003" s="25" t="s">
        <v>4095</v>
      </c>
      <c r="F2003" s="26">
        <v>44096</v>
      </c>
      <c r="H2003" s="90">
        <v>-0.16127208518810199</v>
      </c>
      <c r="I2003" s="90">
        <v>-4.4289069574952</v>
      </c>
      <c r="J2003" s="90">
        <v>5.2051241520530303</v>
      </c>
      <c r="K2003" s="97">
        <v>-1.03430090302936</v>
      </c>
      <c r="L2003" s="90">
        <v>-4.2409783711264</v>
      </c>
      <c r="M2003" s="90">
        <v>-2.4833205590766698</v>
      </c>
    </row>
    <row r="2004" spans="2:13" x14ac:dyDescent="0.3">
      <c r="B2004" s="27" t="s">
        <v>2000</v>
      </c>
      <c r="C2004" s="62" t="s">
        <v>5520</v>
      </c>
      <c r="D2004" s="25" t="s">
        <v>4394</v>
      </c>
      <c r="E2004" s="25" t="s">
        <v>4096</v>
      </c>
      <c r="F2004" s="26">
        <v>44096</v>
      </c>
      <c r="H2004" s="90">
        <v>-0.16040012360463199</v>
      </c>
      <c r="I2004" s="90">
        <v>-4.4024449151038398</v>
      </c>
      <c r="J2004" s="90">
        <v>5.5407738653229899</v>
      </c>
      <c r="K2004" s="97">
        <v>-1.0308706844625699</v>
      </c>
      <c r="L2004" s="90">
        <v>-4.2227523969850198</v>
      </c>
      <c r="M2004" s="90">
        <v>-2.2587107463550602</v>
      </c>
    </row>
    <row r="2005" spans="2:13" x14ac:dyDescent="0.3">
      <c r="B2005" s="27" t="s">
        <v>2001</v>
      </c>
      <c r="C2005" s="62" t="s">
        <v>5521</v>
      </c>
      <c r="D2005" s="25" t="s">
        <v>4394</v>
      </c>
      <c r="E2005" s="25" t="s">
        <v>4137</v>
      </c>
      <c r="F2005" s="26">
        <v>44096</v>
      </c>
      <c r="H2005" s="90">
        <v>-0.15773150244058301</v>
      </c>
      <c r="I2005" s="90">
        <v>-4.3205379898645297</v>
      </c>
      <c r="J2005" s="90">
        <v>6.5862432475114501</v>
      </c>
      <c r="K2005" s="97">
        <v>-1.0202763670349699</v>
      </c>
      <c r="L2005" s="90">
        <v>-4.1663409621833098</v>
      </c>
      <c r="M2005" s="90">
        <v>-1.56035093850733</v>
      </c>
    </row>
    <row r="2006" spans="2:13" x14ac:dyDescent="0.3">
      <c r="B2006" s="27" t="s">
        <v>2002</v>
      </c>
      <c r="C2006" s="62" t="s">
        <v>5522</v>
      </c>
      <c r="D2006" s="25" t="s">
        <v>4394</v>
      </c>
      <c r="E2006" s="25" t="s">
        <v>4097</v>
      </c>
      <c r="F2006" s="26">
        <v>44096</v>
      </c>
      <c r="H2006" s="90">
        <v>-0.15688963858338001</v>
      </c>
      <c r="I2006" s="90">
        <v>-4.2945693429865104</v>
      </c>
      <c r="J2006" s="90">
        <v>6.9196755888697199</v>
      </c>
      <c r="K2006" s="97">
        <v>-1.01691492081954</v>
      </c>
      <c r="L2006" s="90">
        <v>-4.1484604125798796</v>
      </c>
      <c r="M2006" s="90">
        <v>-1.3380276574935099</v>
      </c>
    </row>
    <row r="2007" spans="2:13" x14ac:dyDescent="0.3">
      <c r="B2007" s="27" t="s">
        <v>2003</v>
      </c>
      <c r="C2007" s="62" t="s">
        <v>5523</v>
      </c>
      <c r="D2007" s="25" t="s">
        <v>4394</v>
      </c>
      <c r="E2007" s="25" t="s">
        <v>4114</v>
      </c>
      <c r="F2007" s="26">
        <v>44096</v>
      </c>
      <c r="H2007" s="90">
        <v>-0.156372611400002</v>
      </c>
      <c r="I2007" s="90">
        <v>-4.2812796583384598</v>
      </c>
      <c r="J2007" s="90">
        <v>7.5520669526667898</v>
      </c>
      <c r="K2007" s="97">
        <v>-1.0149698625355099</v>
      </c>
      <c r="L2007" s="90">
        <v>-4.1389661592838802</v>
      </c>
      <c r="M2007" s="90">
        <v>7.5520669526667898</v>
      </c>
    </row>
    <row r="2008" spans="2:13" x14ac:dyDescent="0.3">
      <c r="B2008" s="27" t="s">
        <v>2004</v>
      </c>
      <c r="C2008" s="62" t="s">
        <v>5524</v>
      </c>
      <c r="D2008" s="25" t="s">
        <v>4394</v>
      </c>
      <c r="E2008" s="25" t="s">
        <v>4123</v>
      </c>
      <c r="F2008" s="26">
        <v>44096</v>
      </c>
      <c r="H2008" s="90">
        <v>-0.15562542448606101</v>
      </c>
      <c r="I2008" s="90">
        <v>-4.2761389025181398</v>
      </c>
      <c r="J2008" s="90">
        <v>7.2183576518000301</v>
      </c>
      <c r="K2008" s="97">
        <v>-1.0118968366441501</v>
      </c>
      <c r="L2008" s="90">
        <v>-4.1280123794422297</v>
      </c>
      <c r="M2008" s="90">
        <v>-1.1589805350922699</v>
      </c>
    </row>
    <row r="2009" spans="2:13" x14ac:dyDescent="0.3">
      <c r="B2009" s="27" t="s">
        <v>2005</v>
      </c>
      <c r="C2009" s="62" t="s">
        <v>5525</v>
      </c>
      <c r="D2009" s="25" t="s">
        <v>4395</v>
      </c>
      <c r="E2009" s="25" t="s">
        <v>4092</v>
      </c>
      <c r="F2009" s="26">
        <v>44096</v>
      </c>
      <c r="H2009" s="90">
        <v>-0.133333097255672</v>
      </c>
      <c r="I2009" s="90">
        <v>-2.5927909944584799</v>
      </c>
      <c r="J2009" s="90">
        <v>0.35160411935066799</v>
      </c>
      <c r="K2009" s="97">
        <v>-0.64857003862925899</v>
      </c>
      <c r="L2009" s="90">
        <v>-2.56430257286411</v>
      </c>
      <c r="M2009" s="90">
        <v>-3.1057623424203502</v>
      </c>
    </row>
    <row r="2010" spans="2:13" x14ac:dyDescent="0.3">
      <c r="B2010" s="27" t="s">
        <v>2006</v>
      </c>
      <c r="C2010" s="62" t="s">
        <v>5526</v>
      </c>
      <c r="D2010" s="25" t="s">
        <v>4395</v>
      </c>
      <c r="E2010" s="25" t="s">
        <v>4093</v>
      </c>
      <c r="F2010" s="26">
        <v>44096</v>
      </c>
      <c r="H2010" s="90">
        <v>-0.132243119969644</v>
      </c>
      <c r="I2010" s="90">
        <v>-2.5587186642042101</v>
      </c>
      <c r="J2010" s="90">
        <v>0.75631417548720503</v>
      </c>
      <c r="K2010" s="97">
        <v>-0.64423198136864801</v>
      </c>
      <c r="L2010" s="90">
        <v>-2.5408728233742299</v>
      </c>
      <c r="M2010" s="90">
        <v>-2.82367660956879</v>
      </c>
    </row>
    <row r="2011" spans="2:13" x14ac:dyDescent="0.3">
      <c r="B2011" s="27" t="s">
        <v>2007</v>
      </c>
      <c r="C2011" s="62" t="s">
        <v>5527</v>
      </c>
      <c r="D2011" s="25" t="s">
        <v>4395</v>
      </c>
      <c r="E2011" s="25" t="s">
        <v>4116</v>
      </c>
      <c r="F2011" s="26">
        <v>44096</v>
      </c>
      <c r="H2011" s="90">
        <v>-0.13020356091146801</v>
      </c>
      <c r="I2011" s="90">
        <v>-2.4948031911662798</v>
      </c>
      <c r="J2011" s="90">
        <v>1.5195660265817399</v>
      </c>
      <c r="K2011" s="97">
        <v>-0.63608872069380595</v>
      </c>
      <c r="L2011" s="90">
        <v>-2.49692582992793</v>
      </c>
      <c r="M2011" s="90">
        <v>-2.2925489685803799</v>
      </c>
    </row>
    <row r="2012" spans="2:13" x14ac:dyDescent="0.3">
      <c r="B2012" s="27" t="s">
        <v>2008</v>
      </c>
      <c r="C2012" s="62" t="s">
        <v>5528</v>
      </c>
      <c r="D2012" s="25" t="s">
        <v>4395</v>
      </c>
      <c r="E2012" s="25" t="s">
        <v>4094</v>
      </c>
      <c r="F2012" s="26">
        <v>44096</v>
      </c>
      <c r="H2012" s="90">
        <v>-0.128698495791468</v>
      </c>
      <c r="I2012" s="90">
        <v>-2.4479060230078198</v>
      </c>
      <c r="J2012" s="90">
        <v>2.0829745335504399</v>
      </c>
      <c r="K2012" s="97">
        <v>-0.63011817637743694</v>
      </c>
      <c r="L2012" s="90">
        <v>-2.46468533014195</v>
      </c>
      <c r="M2012" s="90">
        <v>-1.90119214730657</v>
      </c>
    </row>
    <row r="2013" spans="2:13" x14ac:dyDescent="0.3">
      <c r="B2013" s="27" t="s">
        <v>2009</v>
      </c>
      <c r="C2013" s="62" t="s">
        <v>5529</v>
      </c>
      <c r="D2013" s="25" t="s">
        <v>4395</v>
      </c>
      <c r="E2013" s="25" t="s">
        <v>4095</v>
      </c>
      <c r="F2013" s="26">
        <v>44096</v>
      </c>
      <c r="H2013" s="90">
        <v>-0.13061101026323699</v>
      </c>
      <c r="I2013" s="90">
        <v>-2.5075905320591101</v>
      </c>
      <c r="J2013" s="90">
        <v>1.36649268715701</v>
      </c>
      <c r="K2013" s="97">
        <v>-0.63771486684345302</v>
      </c>
      <c r="L2013" s="90">
        <v>-2.5057180672774799</v>
      </c>
      <c r="M2013" s="90">
        <v>-2.3989809713384602</v>
      </c>
    </row>
    <row r="2014" spans="2:13" x14ac:dyDescent="0.3">
      <c r="B2014" s="27" t="s">
        <v>2010</v>
      </c>
      <c r="C2014" s="62" t="s">
        <v>5530</v>
      </c>
      <c r="D2014" s="25" t="s">
        <v>4395</v>
      </c>
      <c r="E2014" s="25" t="s">
        <v>4096</v>
      </c>
      <c r="F2014" s="26">
        <v>44096</v>
      </c>
      <c r="H2014" s="90">
        <v>-0.13019956149946699</v>
      </c>
      <c r="I2014" s="90">
        <v>-2.49479055964912</v>
      </c>
      <c r="J2014" s="90">
        <v>1.5196699570879</v>
      </c>
      <c r="K2014" s="97">
        <v>-0.63608048794776595</v>
      </c>
      <c r="L2014" s="90">
        <v>-2.4969196603706201</v>
      </c>
      <c r="M2014" s="90">
        <v>-2.2924718025933499</v>
      </c>
    </row>
    <row r="2015" spans="2:13" x14ac:dyDescent="0.3">
      <c r="B2015" s="27" t="s">
        <v>2011</v>
      </c>
      <c r="C2015" s="62" t="s">
        <v>5531</v>
      </c>
      <c r="D2015" s="25" t="s">
        <v>4395</v>
      </c>
      <c r="E2015" s="25" t="s">
        <v>4137</v>
      </c>
      <c r="F2015" s="26">
        <v>44096</v>
      </c>
      <c r="H2015" s="90">
        <v>-0.12815915797545999</v>
      </c>
      <c r="I2015" s="90">
        <v>-2.4308375000145999</v>
      </c>
      <c r="J2015" s="90">
        <v>2.2886308217493898</v>
      </c>
      <c r="K2015" s="97">
        <v>-0.62794626901450101</v>
      </c>
      <c r="L2015" s="90">
        <v>-2.4529590146812601</v>
      </c>
      <c r="M2015" s="90">
        <v>-1.75849323795774</v>
      </c>
    </row>
    <row r="2016" spans="2:13" x14ac:dyDescent="0.3">
      <c r="B2016" s="27" t="s">
        <v>2012</v>
      </c>
      <c r="C2016" s="62" t="s">
        <v>5532</v>
      </c>
      <c r="D2016" s="25" t="s">
        <v>4395</v>
      </c>
      <c r="E2016" s="25" t="s">
        <v>4097</v>
      </c>
      <c r="F2016" s="26">
        <v>44096</v>
      </c>
      <c r="H2016" s="90">
        <v>-0.12937893088746899</v>
      </c>
      <c r="I2016" s="90">
        <v>-2.4692095292266498</v>
      </c>
      <c r="J2016" s="90">
        <v>1.81135115344659</v>
      </c>
      <c r="K2016" s="97">
        <v>-0.63282306618930295</v>
      </c>
      <c r="L2016" s="90">
        <v>-2.4793349297397098</v>
      </c>
      <c r="M2016" s="90">
        <v>-2.0791903381905299</v>
      </c>
    </row>
    <row r="2017" spans="2:13" x14ac:dyDescent="0.3">
      <c r="B2017" s="27" t="s">
        <v>2013</v>
      </c>
      <c r="C2017" s="62" t="s">
        <v>5533</v>
      </c>
      <c r="D2017" s="25" t="s">
        <v>4395</v>
      </c>
      <c r="E2017" s="25" t="s">
        <v>4114</v>
      </c>
      <c r="F2017" s="26">
        <v>44096</v>
      </c>
      <c r="H2017" s="90">
        <v>-0.12774299693774099</v>
      </c>
      <c r="I2017" s="90">
        <v>-2.4180332513424201</v>
      </c>
      <c r="J2017" s="90">
        <v>2.4431512560113302</v>
      </c>
      <c r="K2017" s="97">
        <v>-0.626311390806222</v>
      </c>
      <c r="L2017" s="90">
        <v>-2.4441564167318601</v>
      </c>
      <c r="M2017" s="90">
        <v>-1.6513156088876699</v>
      </c>
    </row>
    <row r="2018" spans="2:13" x14ac:dyDescent="0.3">
      <c r="B2018" s="27" t="s">
        <v>2014</v>
      </c>
      <c r="C2018" s="62" t="s">
        <v>5534</v>
      </c>
      <c r="D2018" s="25" t="s">
        <v>4395</v>
      </c>
      <c r="E2018" s="25" t="s">
        <v>4123</v>
      </c>
      <c r="F2018" s="26">
        <v>44096</v>
      </c>
      <c r="H2018" s="90">
        <v>-0.12755544748870301</v>
      </c>
      <c r="I2018" s="90">
        <v>-2.3997897003027902</v>
      </c>
      <c r="J2018" s="90">
        <v>2.6771695689603798</v>
      </c>
      <c r="K2018" s="97">
        <v>-0.62510252892025198</v>
      </c>
      <c r="L2018" s="90">
        <v>-2.43205669421513</v>
      </c>
      <c r="M2018" s="90">
        <v>-1.4892542601046399</v>
      </c>
    </row>
    <row r="2019" spans="2:13" x14ac:dyDescent="0.3">
      <c r="B2019" s="27" t="s">
        <v>2015</v>
      </c>
      <c r="C2019" s="62" t="s">
        <v>5535</v>
      </c>
      <c r="D2019" s="25" t="s">
        <v>4396</v>
      </c>
      <c r="E2019" s="25" t="s">
        <v>4088</v>
      </c>
      <c r="F2019" s="26">
        <v>44096</v>
      </c>
      <c r="H2019" s="90">
        <v>0.41808275054791</v>
      </c>
      <c r="I2019" s="90">
        <v>-4.5585943767073296</v>
      </c>
      <c r="J2019" s="90">
        <v>13.5032916174241</v>
      </c>
      <c r="K2019" s="97">
        <v>-1.0643772725416101</v>
      </c>
      <c r="L2019" s="90">
        <v>-4.7547447721663003</v>
      </c>
      <c r="M2019" s="90">
        <v>1.3493057766027099</v>
      </c>
    </row>
    <row r="2020" spans="2:13" x14ac:dyDescent="0.3">
      <c r="B2020" s="27" t="s">
        <v>2016</v>
      </c>
      <c r="C2020" s="62" t="s">
        <v>5536</v>
      </c>
      <c r="D2020" s="25" t="s">
        <v>4396</v>
      </c>
      <c r="E2020" s="25" t="s">
        <v>4146</v>
      </c>
      <c r="F2020" s="26">
        <v>44096</v>
      </c>
      <c r="H2020" s="90">
        <v>0.411060788974282</v>
      </c>
      <c r="I2020" s="90">
        <v>-4.7719997324748</v>
      </c>
      <c r="J2020" s="90">
        <v>10.6166033647314</v>
      </c>
      <c r="K2020" s="97">
        <v>-1.09205878588909</v>
      </c>
      <c r="L2020" s="90">
        <v>-4.90121188022749</v>
      </c>
      <c r="M2020" s="90">
        <v>-0.51908430850744502</v>
      </c>
    </row>
    <row r="2021" spans="2:13" x14ac:dyDescent="0.3">
      <c r="B2021" s="27" t="s">
        <v>2017</v>
      </c>
      <c r="C2021" s="62" t="s">
        <v>5537</v>
      </c>
      <c r="D2021" s="25" t="s">
        <v>4396</v>
      </c>
      <c r="E2021" s="25" t="s">
        <v>4094</v>
      </c>
      <c r="F2021" s="26">
        <v>44096</v>
      </c>
      <c r="H2021" s="90">
        <v>0.41287124640803102</v>
      </c>
      <c r="I2021" s="90">
        <v>-4.7170291956717803</v>
      </c>
      <c r="J2021" s="90">
        <v>11.353835578120201</v>
      </c>
      <c r="K2021" s="97">
        <v>-1.08492665558515</v>
      </c>
      <c r="L2021" s="90">
        <v>-4.8634764205416996</v>
      </c>
      <c r="M2021" s="90">
        <v>-4.0655017164681298E-2</v>
      </c>
    </row>
    <row r="2022" spans="2:13" x14ac:dyDescent="0.3">
      <c r="B2022" s="27" t="s">
        <v>2018</v>
      </c>
      <c r="C2022" s="62" t="s">
        <v>5538</v>
      </c>
      <c r="D2022" s="25" t="s">
        <v>4396</v>
      </c>
      <c r="E2022" s="25" t="s">
        <v>4095</v>
      </c>
      <c r="F2022" s="26">
        <v>44096</v>
      </c>
      <c r="H2022" s="90">
        <v>0</v>
      </c>
      <c r="I2022" s="90">
        <v>0</v>
      </c>
      <c r="J2022" s="90">
        <v>0</v>
      </c>
      <c r="K2022" s="97">
        <v>0</v>
      </c>
      <c r="L2022" s="90">
        <v>0</v>
      </c>
      <c r="M2022" s="90">
        <v>0</v>
      </c>
    </row>
    <row r="2023" spans="2:13" x14ac:dyDescent="0.3">
      <c r="B2023" s="27" t="s">
        <v>2019</v>
      </c>
      <c r="C2023" s="62" t="s">
        <v>5539</v>
      </c>
      <c r="D2023" s="25" t="s">
        <v>4396</v>
      </c>
      <c r="E2023" s="25" t="s">
        <v>4102</v>
      </c>
      <c r="F2023" s="26">
        <v>44096</v>
      </c>
      <c r="H2023" s="90">
        <v>0.41808482674241498</v>
      </c>
      <c r="I2023" s="90">
        <v>-4.5585947421422999</v>
      </c>
      <c r="J2023" s="90">
        <v>13.503360009053701</v>
      </c>
      <c r="K2023" s="97">
        <v>-1.0643711832926801</v>
      </c>
      <c r="L2023" s="90">
        <v>-4.7547527970018599</v>
      </c>
      <c r="M2023" s="90">
        <v>1.34932662349456</v>
      </c>
    </row>
    <row r="2024" spans="2:13" x14ac:dyDescent="0.3">
      <c r="B2024" s="27" t="s">
        <v>2020</v>
      </c>
      <c r="C2024" s="62" t="s">
        <v>5540</v>
      </c>
      <c r="D2024" s="25" t="s">
        <v>4396</v>
      </c>
      <c r="E2024" s="25" t="s">
        <v>4161</v>
      </c>
      <c r="F2024" s="26">
        <v>44096</v>
      </c>
      <c r="H2024" s="90">
        <v>0.41511868475936398</v>
      </c>
      <c r="I2024" s="90">
        <v>-4.6486815447715299</v>
      </c>
      <c r="J2024" s="90">
        <v>12.2764235409704</v>
      </c>
      <c r="K2024" s="97">
        <v>-1.0760597670923699</v>
      </c>
      <c r="L2024" s="90">
        <v>-4.8165576311512304</v>
      </c>
      <c r="M2024" s="90">
        <v>0.556819401026587</v>
      </c>
    </row>
    <row r="2025" spans="2:13" x14ac:dyDescent="0.3">
      <c r="B2025" s="27" t="s">
        <v>2021</v>
      </c>
      <c r="C2025" s="62" t="s">
        <v>5541</v>
      </c>
      <c r="D2025" s="25" t="s">
        <v>4396</v>
      </c>
      <c r="E2025" s="25" t="s">
        <v>4163</v>
      </c>
      <c r="F2025" s="26">
        <v>44096</v>
      </c>
      <c r="H2025" s="90">
        <v>0.41349843686475701</v>
      </c>
      <c r="I2025" s="90">
        <v>-4.69784971346962</v>
      </c>
      <c r="J2025" s="90">
        <v>11.6118565889337</v>
      </c>
      <c r="K2025" s="97">
        <v>-1.0824368232533701</v>
      </c>
      <c r="L2025" s="90">
        <v>-4.8503144756105003</v>
      </c>
      <c r="M2025" s="90">
        <v>0.12657875722652501</v>
      </c>
    </row>
    <row r="2026" spans="2:13" x14ac:dyDescent="0.3">
      <c r="B2026" s="27" t="s">
        <v>2022</v>
      </c>
      <c r="C2026" s="62" t="s">
        <v>5542</v>
      </c>
      <c r="D2026" s="25" t="s">
        <v>4396</v>
      </c>
      <c r="E2026" s="25" t="s">
        <v>4148</v>
      </c>
      <c r="F2026" s="26">
        <v>44096</v>
      </c>
      <c r="H2026" s="90">
        <v>0.40847873460734302</v>
      </c>
      <c r="I2026" s="90">
        <v>-4.8502377833792698</v>
      </c>
      <c r="J2026" s="90">
        <v>9.5750982851313893</v>
      </c>
      <c r="K2026" s="97">
        <v>-1.1022178191524299</v>
      </c>
      <c r="L2026" s="90">
        <v>-4.9549430554179699</v>
      </c>
      <c r="M2026" s="90">
        <v>-1.1965233160481099</v>
      </c>
    </row>
    <row r="2027" spans="2:13" x14ac:dyDescent="0.3">
      <c r="B2027" s="27" t="s">
        <v>2023</v>
      </c>
      <c r="C2027" s="62" t="s">
        <v>5543</v>
      </c>
      <c r="D2027" s="25" t="s">
        <v>4396</v>
      </c>
      <c r="E2027" s="25" t="s">
        <v>4164</v>
      </c>
      <c r="F2027" s="26">
        <v>44096</v>
      </c>
      <c r="H2027" s="90">
        <v>0.420555766868347</v>
      </c>
      <c r="I2027" s="90">
        <v>-4.4834677992184897</v>
      </c>
      <c r="J2027" s="90">
        <v>14.535853795678101</v>
      </c>
      <c r="K2027" s="97">
        <v>-1.0546387625254301</v>
      </c>
      <c r="L2027" s="90">
        <v>-4.7032015399963703</v>
      </c>
      <c r="M2027" s="90">
        <v>2.0143587813436201</v>
      </c>
    </row>
    <row r="2028" spans="2:13" x14ac:dyDescent="0.3">
      <c r="B2028" s="27" t="s">
        <v>2024</v>
      </c>
      <c r="C2028" s="62" t="s">
        <v>5544</v>
      </c>
      <c r="D2028" s="25" t="s">
        <v>4397</v>
      </c>
      <c r="E2028" s="25" t="s">
        <v>4092</v>
      </c>
      <c r="F2028" s="26">
        <v>44096</v>
      </c>
      <c r="H2028" s="90">
        <v>1.26113612113841</v>
      </c>
      <c r="I2028" s="90">
        <v>-3.7139922405913199</v>
      </c>
      <c r="J2028" s="90">
        <v>25.569376961910201</v>
      </c>
      <c r="K2028" s="97">
        <v>1.01758697473997</v>
      </c>
      <c r="L2028" s="90">
        <v>-5.4928162744545297</v>
      </c>
      <c r="M2028" s="90">
        <v>12.771212964260499</v>
      </c>
    </row>
    <row r="2029" spans="2:13" x14ac:dyDescent="0.3">
      <c r="B2029" s="27" t="s">
        <v>2025</v>
      </c>
      <c r="C2029" s="62" t="s">
        <v>5545</v>
      </c>
      <c r="D2029" s="25" t="s">
        <v>4397</v>
      </c>
      <c r="E2029" s="25" t="s">
        <v>4088</v>
      </c>
      <c r="F2029" s="26">
        <v>44096</v>
      </c>
      <c r="H2029" s="90">
        <v>1.26307140053541</v>
      </c>
      <c r="I2029" s="90">
        <v>-3.65504110659458</v>
      </c>
      <c r="J2029" s="90">
        <v>25.5836752647301</v>
      </c>
      <c r="K2029" s="97">
        <v>1.0253138681946401</v>
      </c>
      <c r="L2029" s="90">
        <v>-5.4530396532791201</v>
      </c>
      <c r="M2029" s="90">
        <v>12.5656647815049</v>
      </c>
    </row>
    <row r="2030" spans="2:13" x14ac:dyDescent="0.3">
      <c r="B2030" s="27" t="s">
        <v>2026</v>
      </c>
      <c r="C2030" s="62" t="s">
        <v>5546</v>
      </c>
      <c r="D2030" s="25" t="s">
        <v>4398</v>
      </c>
      <c r="E2030" s="25" t="s">
        <v>4088</v>
      </c>
      <c r="F2030" s="26">
        <v>44096</v>
      </c>
      <c r="H2030" s="90">
        <v>-4.9527090595802301E-3</v>
      </c>
      <c r="I2030" s="90">
        <v>0.27502637494762899</v>
      </c>
      <c r="J2030" s="90">
        <v>2.4728561371375699</v>
      </c>
      <c r="K2030" s="97">
        <v>8.3378745330264792E-3</v>
      </c>
      <c r="L2030" s="90">
        <v>9.8203620109416107E-2</v>
      </c>
      <c r="M2030" s="90">
        <v>2.21857773849479</v>
      </c>
    </row>
    <row r="2031" spans="2:13" x14ac:dyDescent="0.3">
      <c r="B2031" s="27" t="s">
        <v>2027</v>
      </c>
      <c r="C2031" s="62" t="s">
        <v>5547</v>
      </c>
      <c r="D2031" s="25" t="s">
        <v>4398</v>
      </c>
      <c r="E2031" s="25" t="s">
        <v>4111</v>
      </c>
      <c r="F2031" s="26">
        <v>44096</v>
      </c>
      <c r="H2031" s="90">
        <v>-4.8558542403043196E-3</v>
      </c>
      <c r="I2031" s="90">
        <v>0.27785492766270198</v>
      </c>
      <c r="J2031" s="90">
        <v>0.244253773234959</v>
      </c>
      <c r="K2031" s="97">
        <v>8.6860534793231602E-3</v>
      </c>
      <c r="L2031" s="90">
        <v>0.10014908511948301</v>
      </c>
      <c r="M2031" s="90">
        <v>1.15726115691359</v>
      </c>
    </row>
    <row r="2032" spans="2:13" x14ac:dyDescent="0.3">
      <c r="B2032" s="27" t="s">
        <v>2028</v>
      </c>
      <c r="C2032" s="62" t="s">
        <v>5548</v>
      </c>
      <c r="D2032" s="25" t="s">
        <v>4398</v>
      </c>
      <c r="E2032" s="25" t="s">
        <v>4104</v>
      </c>
      <c r="F2032" s="26">
        <v>44096</v>
      </c>
      <c r="H2032" s="90">
        <v>-5.13204859089456E-3</v>
      </c>
      <c r="I2032" s="90">
        <v>0.269394977658521</v>
      </c>
      <c r="J2032" s="90">
        <v>2.4070139286777699</v>
      </c>
      <c r="K2032" s="97">
        <v>7.6366794019122599E-3</v>
      </c>
      <c r="L2032" s="90">
        <v>9.4350619474425898E-2</v>
      </c>
      <c r="M2032" s="90">
        <v>2.1711087032599599</v>
      </c>
    </row>
    <row r="2033" spans="2:13" x14ac:dyDescent="0.3">
      <c r="B2033" s="27" t="s">
        <v>2029</v>
      </c>
      <c r="C2033" s="62" t="s">
        <v>5549</v>
      </c>
      <c r="D2033" s="25" t="s">
        <v>4398</v>
      </c>
      <c r="E2033" s="25" t="s">
        <v>4112</v>
      </c>
      <c r="F2033" s="26">
        <v>44096</v>
      </c>
      <c r="H2033" s="90">
        <v>-4.7408390855707703E-3</v>
      </c>
      <c r="I2033" s="90">
        <v>0.28205739836266702</v>
      </c>
      <c r="J2033" s="90">
        <v>3.4395034630506398</v>
      </c>
      <c r="K2033" s="97">
        <v>9.2125737864989805E-3</v>
      </c>
      <c r="L2033" s="90">
        <v>0.103030396712711</v>
      </c>
      <c r="M2033" s="90">
        <v>2.27844376422581</v>
      </c>
    </row>
    <row r="2034" spans="2:13" x14ac:dyDescent="0.3">
      <c r="B2034" s="27" t="s">
        <v>2030</v>
      </c>
      <c r="C2034" s="62" t="s">
        <v>5550</v>
      </c>
      <c r="D2034" s="25" t="s">
        <v>4398</v>
      </c>
      <c r="E2034" s="25" t="s">
        <v>4113</v>
      </c>
      <c r="F2034" s="26">
        <v>44096</v>
      </c>
      <c r="H2034" s="90">
        <v>-6.5959944549831596E-3</v>
      </c>
      <c r="I2034" s="90">
        <v>0.25126892287517</v>
      </c>
      <c r="J2034" s="90">
        <v>2.2040513353204001</v>
      </c>
      <c r="K2034" s="97">
        <v>4.5656763177248597E-3</v>
      </c>
      <c r="L2034" s="90">
        <v>8.1623952064546798E-2</v>
      </c>
      <c r="M2034" s="90">
        <v>2.0245502046236701</v>
      </c>
    </row>
    <row r="2035" spans="2:13" x14ac:dyDescent="0.3">
      <c r="B2035" s="27" t="s">
        <v>2031</v>
      </c>
      <c r="C2035" s="62" t="s">
        <v>5551</v>
      </c>
      <c r="D2035" s="25" t="s">
        <v>4399</v>
      </c>
      <c r="E2035" s="25" t="s">
        <v>4153</v>
      </c>
      <c r="F2035" s="26">
        <v>44096</v>
      </c>
      <c r="H2035" s="90">
        <v>3.0550490919267802E-4</v>
      </c>
      <c r="I2035" s="90">
        <v>1.0053998448711399E-2</v>
      </c>
      <c r="J2035" s="90">
        <v>0.657481011148775</v>
      </c>
      <c r="K2035" s="97">
        <v>1.22203036880819E-3</v>
      </c>
      <c r="L2035" s="90">
        <v>6.7406341258902103E-3</v>
      </c>
      <c r="M2035" s="90">
        <v>0.32332957252947397</v>
      </c>
    </row>
    <row r="2036" spans="2:13" x14ac:dyDescent="0.3">
      <c r="B2036" s="27" t="s">
        <v>2032</v>
      </c>
      <c r="C2036" s="62" t="s">
        <v>5552</v>
      </c>
      <c r="D2036" s="25" t="s">
        <v>4400</v>
      </c>
      <c r="E2036" s="25" t="s">
        <v>4093</v>
      </c>
      <c r="F2036" s="26">
        <v>44096</v>
      </c>
      <c r="H2036" s="90">
        <v>-0.25515838851788403</v>
      </c>
      <c r="I2036" s="90">
        <v>-3.20057350627394</v>
      </c>
      <c r="J2036" s="90">
        <v>8.2943951065390102</v>
      </c>
      <c r="K2036" s="97">
        <v>-0.83072106217514396</v>
      </c>
      <c r="L2036" s="90">
        <v>-3.3196044613760001</v>
      </c>
      <c r="M2036" s="90">
        <v>0.735585328402522</v>
      </c>
    </row>
    <row r="2037" spans="2:13" x14ac:dyDescent="0.3">
      <c r="B2037" s="27" t="s">
        <v>2033</v>
      </c>
      <c r="C2037" s="62" t="s">
        <v>5553</v>
      </c>
      <c r="D2037" s="25" t="s">
        <v>4400</v>
      </c>
      <c r="E2037" s="25" t="s">
        <v>4138</v>
      </c>
      <c r="F2037" s="26">
        <v>44096</v>
      </c>
      <c r="H2037" s="90">
        <v>-0.252694399114262</v>
      </c>
      <c r="I2037" s="90">
        <v>-3.12413908723101</v>
      </c>
      <c r="J2037" s="90">
        <v>9.2816344611492205</v>
      </c>
      <c r="K2037" s="97">
        <v>-0.82094218050769996</v>
      </c>
      <c r="L2037" s="90">
        <v>-3.2671224246769301</v>
      </c>
      <c r="M2037" s="90">
        <v>1.3985882647830301</v>
      </c>
    </row>
    <row r="2038" spans="2:13" x14ac:dyDescent="0.3">
      <c r="B2038" s="27" t="s">
        <v>2034</v>
      </c>
      <c r="C2038" s="62" t="s">
        <v>5554</v>
      </c>
      <c r="D2038" s="25" t="s">
        <v>4400</v>
      </c>
      <c r="E2038" s="25" t="s">
        <v>4122</v>
      </c>
      <c r="F2038" s="26">
        <v>44096</v>
      </c>
      <c r="H2038" s="90">
        <v>-0.26102472957063599</v>
      </c>
      <c r="I2038" s="90">
        <v>-3.3828221424300899</v>
      </c>
      <c r="J2038" s="90"/>
      <c r="K2038" s="97">
        <v>-0.85407796386789403</v>
      </c>
      <c r="L2038" s="90">
        <v>-3.4447727766746499</v>
      </c>
      <c r="M2038" s="90"/>
    </row>
    <row r="2039" spans="2:13" x14ac:dyDescent="0.3">
      <c r="B2039" s="27" t="s">
        <v>2035</v>
      </c>
      <c r="C2039" s="62" t="s">
        <v>5555</v>
      </c>
      <c r="D2039" s="25" t="s">
        <v>4401</v>
      </c>
      <c r="E2039" s="25" t="s">
        <v>4092</v>
      </c>
      <c r="F2039" s="26">
        <v>44096</v>
      </c>
      <c r="H2039" s="90">
        <v>-1.9559848715289301E-2</v>
      </c>
      <c r="I2039" s="90">
        <v>3.0346800667757599E-2</v>
      </c>
      <c r="J2039" s="90">
        <v>2.5173573691063198</v>
      </c>
      <c r="K2039" s="97">
        <v>-9.8372850516170694E-3</v>
      </c>
      <c r="L2039" s="90">
        <v>-0.34991026686839199</v>
      </c>
      <c r="M2039" s="90">
        <v>3.1163377736447702</v>
      </c>
    </row>
    <row r="2040" spans="2:13" x14ac:dyDescent="0.3">
      <c r="B2040" s="27" t="s">
        <v>2036</v>
      </c>
      <c r="C2040" s="62" t="s">
        <v>5556</v>
      </c>
      <c r="D2040" s="25" t="s">
        <v>4401</v>
      </c>
      <c r="E2040" s="25" t="s">
        <v>4088</v>
      </c>
      <c r="F2040" s="26">
        <v>44096</v>
      </c>
      <c r="H2040" s="90">
        <v>-1.8129776344721901E-2</v>
      </c>
      <c r="I2040" s="90">
        <v>7.6101765444036601E-2</v>
      </c>
      <c r="J2040" s="90">
        <v>3.05831331315858</v>
      </c>
      <c r="K2040" s="97">
        <v>-4.1175523620040604E-3</v>
      </c>
      <c r="L2040" s="90">
        <v>-0.31857741632848002</v>
      </c>
      <c r="M2040" s="90">
        <v>3.5090522796963302</v>
      </c>
    </row>
    <row r="2041" spans="2:13" x14ac:dyDescent="0.3">
      <c r="B2041" s="27" t="s">
        <v>2037</v>
      </c>
      <c r="C2041" s="62" t="s">
        <v>5557</v>
      </c>
      <c r="D2041" s="25" t="s">
        <v>4401</v>
      </c>
      <c r="E2041" s="25" t="s">
        <v>4096</v>
      </c>
      <c r="F2041" s="26">
        <v>44096</v>
      </c>
      <c r="H2041" s="90">
        <v>-1.84013922989834E-2</v>
      </c>
      <c r="I2041" s="90">
        <v>6.7358571322984104E-2</v>
      </c>
      <c r="J2041" s="90">
        <v>2.9546356961873199</v>
      </c>
      <c r="K2041" s="97">
        <v>-5.2125938964309197E-3</v>
      </c>
      <c r="L2041" s="90">
        <v>-0.32457064935442798</v>
      </c>
      <c r="M2041" s="90">
        <v>3.43388155015418</v>
      </c>
    </row>
    <row r="2042" spans="2:13" x14ac:dyDescent="0.3">
      <c r="B2042" s="27" t="s">
        <v>2038</v>
      </c>
      <c r="C2042" s="62" t="s">
        <v>5558</v>
      </c>
      <c r="D2042" s="25" t="s">
        <v>4402</v>
      </c>
      <c r="E2042" s="25" t="s">
        <v>4092</v>
      </c>
      <c r="F2042" s="26">
        <v>44096</v>
      </c>
      <c r="H2042" s="90">
        <v>-0.144305579397042</v>
      </c>
      <c r="I2042" s="90">
        <v>-0.72635903270565905</v>
      </c>
      <c r="J2042" s="90">
        <v>-11.7505477759551</v>
      </c>
      <c r="K2042" s="97">
        <v>-3.9380962516588597E-2</v>
      </c>
      <c r="L2042" s="90">
        <v>-1.6799208119664399</v>
      </c>
      <c r="M2042" s="90">
        <v>-3.1814898628908801</v>
      </c>
    </row>
    <row r="2043" spans="2:13" x14ac:dyDescent="0.3">
      <c r="B2043" s="27" t="s">
        <v>2039</v>
      </c>
      <c r="C2043" s="62" t="s">
        <v>5559</v>
      </c>
      <c r="D2043" s="25" t="s">
        <v>4402</v>
      </c>
      <c r="E2043" s="25" t="s">
        <v>4093</v>
      </c>
      <c r="F2043" s="26">
        <v>44096</v>
      </c>
      <c r="H2043" s="90">
        <v>-0.14210353992893901</v>
      </c>
      <c r="I2043" s="90">
        <v>-0.65632875448500305</v>
      </c>
      <c r="J2043" s="90">
        <v>-11.032237877138</v>
      </c>
      <c r="K2043" s="97">
        <v>-3.0573056392313398E-2</v>
      </c>
      <c r="L2043" s="90">
        <v>-1.6322458191098099</v>
      </c>
      <c r="M2043" s="90">
        <v>-2.6124854583031301</v>
      </c>
    </row>
    <row r="2044" spans="2:13" x14ac:dyDescent="0.3">
      <c r="B2044" s="27" t="s">
        <v>2040</v>
      </c>
      <c r="C2044" s="62" t="s">
        <v>5560</v>
      </c>
      <c r="D2044" s="25" t="s">
        <v>4402</v>
      </c>
      <c r="E2044" s="25" t="s">
        <v>4116</v>
      </c>
      <c r="F2044" s="26">
        <v>44096</v>
      </c>
      <c r="H2044" s="90">
        <v>-0.14142094505587</v>
      </c>
      <c r="I2044" s="90">
        <v>-0.63456054313064703</v>
      </c>
      <c r="J2044" s="90">
        <v>-10.8076657642378</v>
      </c>
      <c r="K2044" s="97">
        <v>-2.7833447165903601E-2</v>
      </c>
      <c r="L2044" s="90">
        <v>-1.6174231958757399</v>
      </c>
      <c r="M2044" s="90">
        <v>-2.4348364436264101</v>
      </c>
    </row>
    <row r="2045" spans="2:13" x14ac:dyDescent="0.3">
      <c r="B2045" s="27" t="s">
        <v>2041</v>
      </c>
      <c r="C2045" s="62" t="s">
        <v>5561</v>
      </c>
      <c r="D2045" s="25" t="s">
        <v>4402</v>
      </c>
      <c r="E2045" s="25" t="s">
        <v>4102</v>
      </c>
      <c r="F2045" s="26">
        <v>44096</v>
      </c>
      <c r="H2045" s="90">
        <v>-0.143442232638336</v>
      </c>
      <c r="I2045" s="90">
        <v>-0.69877040323262896</v>
      </c>
      <c r="J2045" s="90">
        <v>-11.468443519523101</v>
      </c>
      <c r="K2045" s="97">
        <v>-3.5911716622649699E-2</v>
      </c>
      <c r="L2045" s="90">
        <v>-1.66114951653071</v>
      </c>
      <c r="M2045" s="90">
        <v>-2.95782611574396</v>
      </c>
    </row>
    <row r="2046" spans="2:13" x14ac:dyDescent="0.3">
      <c r="B2046" s="27" t="s">
        <v>2042</v>
      </c>
      <c r="C2046" s="62" t="s">
        <v>5562</v>
      </c>
      <c r="D2046" s="25" t="s">
        <v>4402</v>
      </c>
      <c r="E2046" s="25" t="s">
        <v>4097</v>
      </c>
      <c r="F2046" s="26">
        <v>44096</v>
      </c>
      <c r="H2046" s="90">
        <v>0</v>
      </c>
      <c r="I2046" s="90">
        <v>0</v>
      </c>
      <c r="J2046" s="90">
        <v>0</v>
      </c>
      <c r="K2046" s="97">
        <v>0</v>
      </c>
      <c r="L2046" s="90">
        <v>0</v>
      </c>
      <c r="M2046" s="90">
        <v>0</v>
      </c>
    </row>
    <row r="2047" spans="2:13" x14ac:dyDescent="0.3">
      <c r="B2047" s="27" t="s">
        <v>2043</v>
      </c>
      <c r="C2047" s="62" t="s">
        <v>5563</v>
      </c>
      <c r="D2047" s="25" t="s">
        <v>4402</v>
      </c>
      <c r="E2047" s="25" t="s">
        <v>4128</v>
      </c>
      <c r="F2047" s="26">
        <v>44096</v>
      </c>
      <c r="H2047" s="90">
        <v>-0.14316542665255799</v>
      </c>
      <c r="I2047" s="90">
        <v>-0.690084702364402</v>
      </c>
      <c r="J2047" s="90">
        <v>-11.379091176786501</v>
      </c>
      <c r="K2047" s="97">
        <v>-3.4814885657397099E-2</v>
      </c>
      <c r="L2047" s="90">
        <v>-1.6552149544622801</v>
      </c>
      <c r="M2047" s="90">
        <v>-2.8870169310721399</v>
      </c>
    </row>
    <row r="2048" spans="2:13" x14ac:dyDescent="0.3">
      <c r="B2048" s="27" t="s">
        <v>2044</v>
      </c>
      <c r="C2048" s="62" t="s">
        <v>5564</v>
      </c>
      <c r="D2048" s="25" t="s">
        <v>4402</v>
      </c>
      <c r="E2048" s="25" t="s">
        <v>4129</v>
      </c>
      <c r="F2048" s="26">
        <v>44096</v>
      </c>
      <c r="H2048" s="90">
        <v>-0.141378612534027</v>
      </c>
      <c r="I2048" s="90">
        <v>-0.633074770212261</v>
      </c>
      <c r="J2048" s="90">
        <v>-10.7923955318256</v>
      </c>
      <c r="K2048" s="97">
        <v>-2.7651708569465E-2</v>
      </c>
      <c r="L2048" s="90">
        <v>-1.61641866152422</v>
      </c>
      <c r="M2048" s="90">
        <v>-2.4227757740845801</v>
      </c>
    </row>
    <row r="2049" spans="2:13" x14ac:dyDescent="0.3">
      <c r="B2049" s="27" t="s">
        <v>2045</v>
      </c>
      <c r="C2049" s="62" t="s">
        <v>5565</v>
      </c>
      <c r="D2049" s="25" t="s">
        <v>4402</v>
      </c>
      <c r="E2049" s="25" t="s">
        <v>4130</v>
      </c>
      <c r="F2049" s="26">
        <v>44096</v>
      </c>
      <c r="H2049" s="90">
        <v>-0.14101197384661601</v>
      </c>
      <c r="I2049" s="90">
        <v>-0.62148439419615897</v>
      </c>
      <c r="J2049" s="90">
        <v>-10.672647050974801</v>
      </c>
      <c r="K2049" s="97">
        <v>-2.61870119175001E-2</v>
      </c>
      <c r="L2049" s="90">
        <v>-1.6085197412394301</v>
      </c>
      <c r="M2049" s="90">
        <v>-2.3281056045561899</v>
      </c>
    </row>
    <row r="2050" spans="2:13" x14ac:dyDescent="0.3">
      <c r="B2050" s="27" t="s">
        <v>2046</v>
      </c>
      <c r="C2050" s="62" t="s">
        <v>5566</v>
      </c>
      <c r="D2050" s="25" t="s">
        <v>4402</v>
      </c>
      <c r="E2050" s="25" t="s">
        <v>4108</v>
      </c>
      <c r="F2050" s="26">
        <v>44096</v>
      </c>
      <c r="H2050" s="90">
        <v>-0.138820673782902</v>
      </c>
      <c r="I2050" s="90">
        <v>-0.55178974553200499</v>
      </c>
      <c r="J2050" s="90">
        <v>-9.9493038591463101</v>
      </c>
      <c r="K2050" s="97">
        <v>-1.7425372152501999E-2</v>
      </c>
      <c r="L2050" s="90">
        <v>-1.5610969096997001</v>
      </c>
      <c r="M2050" s="90">
        <v>-1.75708266160655</v>
      </c>
    </row>
    <row r="2051" spans="2:13" x14ac:dyDescent="0.3">
      <c r="B2051" s="27" t="s">
        <v>2047</v>
      </c>
      <c r="C2051" s="62" t="s">
        <v>5567</v>
      </c>
      <c r="D2051" s="25" t="s">
        <v>4402</v>
      </c>
      <c r="E2051" s="25" t="s">
        <v>4131</v>
      </c>
      <c r="F2051" s="26">
        <v>44096</v>
      </c>
      <c r="H2051" s="90">
        <v>-0.14142260124572201</v>
      </c>
      <c r="I2051" s="90">
        <v>-0.63455145136685998</v>
      </c>
      <c r="J2051" s="90">
        <v>-10.807637293881299</v>
      </c>
      <c r="K2051" s="97">
        <v>-2.7835187756863899E-2</v>
      </c>
      <c r="L2051" s="90">
        <v>-1.6174211674297101</v>
      </c>
      <c r="M2051" s="90">
        <v>-2.4348360698240898</v>
      </c>
    </row>
    <row r="2052" spans="2:13" x14ac:dyDescent="0.3">
      <c r="B2052" s="27" t="s">
        <v>2048</v>
      </c>
      <c r="C2052" s="62" t="s">
        <v>5568</v>
      </c>
      <c r="D2052" s="25" t="s">
        <v>4402</v>
      </c>
      <c r="E2052" s="25" t="s">
        <v>4132</v>
      </c>
      <c r="F2052" s="26">
        <v>44096</v>
      </c>
      <c r="H2052" s="90">
        <v>-0.14115147641859899</v>
      </c>
      <c r="I2052" s="90">
        <v>-0.625850404958328</v>
      </c>
      <c r="J2052" s="90">
        <v>-10.717663965624499</v>
      </c>
      <c r="K2052" s="97">
        <v>-2.6742985664896E-2</v>
      </c>
      <c r="L2052" s="90">
        <v>-1.61149514742647</v>
      </c>
      <c r="M2052" s="90">
        <v>-2.36367979659917</v>
      </c>
    </row>
    <row r="2053" spans="2:13" x14ac:dyDescent="0.3">
      <c r="B2053" s="27" t="s">
        <v>2049</v>
      </c>
      <c r="C2053" s="62" t="s">
        <v>5569</v>
      </c>
      <c r="D2053" s="25" t="s">
        <v>4402</v>
      </c>
      <c r="E2053" s="25" t="s">
        <v>4133</v>
      </c>
      <c r="F2053" s="26">
        <v>44096</v>
      </c>
      <c r="H2053" s="90">
        <v>-0.14100880507612601</v>
      </c>
      <c r="I2053" s="90">
        <v>-0.62146408899934602</v>
      </c>
      <c r="J2053" s="90">
        <v>-10.672719616472</v>
      </c>
      <c r="K2053" s="97">
        <v>-2.6180767872574499E-2</v>
      </c>
      <c r="L2053" s="90">
        <v>-1.6085072832538601</v>
      </c>
      <c r="M2053" s="90">
        <v>-2.3281616439817299</v>
      </c>
    </row>
    <row r="2054" spans="2:13" x14ac:dyDescent="0.3">
      <c r="B2054" s="27" t="s">
        <v>2050</v>
      </c>
      <c r="C2054" s="62" t="s">
        <v>5570</v>
      </c>
      <c r="D2054" s="25" t="s">
        <v>4402</v>
      </c>
      <c r="E2054" s="25" t="s">
        <v>4134</v>
      </c>
      <c r="F2054" s="26">
        <v>44096</v>
      </c>
      <c r="H2054" s="90">
        <v>-0.14087545487200301</v>
      </c>
      <c r="I2054" s="90">
        <v>-0.61711044199910203</v>
      </c>
      <c r="J2054" s="90">
        <v>-10.627605976420501</v>
      </c>
      <c r="K2054" s="97">
        <v>-2.5639326395321401E-2</v>
      </c>
      <c r="L2054" s="90">
        <v>-1.6055474058703101</v>
      </c>
      <c r="M2054" s="90">
        <v>-2.29249983813133</v>
      </c>
    </row>
    <row r="2055" spans="2:13" x14ac:dyDescent="0.3">
      <c r="B2055" s="27" t="s">
        <v>2051</v>
      </c>
      <c r="C2055" s="62" t="s">
        <v>5571</v>
      </c>
      <c r="D2055" s="25" t="s">
        <v>4403</v>
      </c>
      <c r="E2055" s="25" t="s">
        <v>4092</v>
      </c>
      <c r="F2055" s="26">
        <v>44096</v>
      </c>
      <c r="H2055" s="90">
        <v>0.66140257713413997</v>
      </c>
      <c r="I2055" s="90">
        <v>-1.8101966906215201</v>
      </c>
      <c r="J2055" s="90">
        <v>15.702650841019899</v>
      </c>
      <c r="K2055" s="97">
        <v>0.84047417312831396</v>
      </c>
      <c r="L2055" s="90">
        <v>-2.7953738519499902</v>
      </c>
      <c r="M2055" s="90">
        <v>10.670141464113801</v>
      </c>
    </row>
    <row r="2056" spans="2:13" x14ac:dyDescent="0.3">
      <c r="B2056" s="27" t="s">
        <v>2052</v>
      </c>
      <c r="C2056" s="62" t="s">
        <v>5572</v>
      </c>
      <c r="D2056" s="25" t="s">
        <v>4403</v>
      </c>
      <c r="E2056" s="25" t="s">
        <v>4088</v>
      </c>
      <c r="F2056" s="26">
        <v>44096</v>
      </c>
      <c r="H2056" s="90">
        <v>0.66333561226201698</v>
      </c>
      <c r="I2056" s="90">
        <v>-1.7500792928331099</v>
      </c>
      <c r="J2056" s="90">
        <v>16.493435345357302</v>
      </c>
      <c r="K2056" s="97">
        <v>0.84819736039207805</v>
      </c>
      <c r="L2056" s="90">
        <v>-2.7544572943952499</v>
      </c>
      <c r="M2056" s="90">
        <v>11.2332333850645</v>
      </c>
    </row>
    <row r="2057" spans="2:13" x14ac:dyDescent="0.3">
      <c r="B2057" s="27" t="s">
        <v>2053</v>
      </c>
      <c r="C2057" s="62" t="s">
        <v>5573</v>
      </c>
      <c r="D2057" s="25" t="s">
        <v>4404</v>
      </c>
      <c r="E2057" s="25" t="s">
        <v>4092</v>
      </c>
      <c r="F2057" s="26">
        <v>44096</v>
      </c>
      <c r="H2057" s="90">
        <v>-0.58269858627682003</v>
      </c>
      <c r="I2057" s="90">
        <v>-2.3374462816718702</v>
      </c>
      <c r="J2057" s="90">
        <v>-4.2484262760845004</v>
      </c>
      <c r="K2057" s="97">
        <v>-0.74877944580293798</v>
      </c>
      <c r="L2057" s="90">
        <v>-2.2771080624806901</v>
      </c>
      <c r="M2057" s="90">
        <v>-4.4299729233898697</v>
      </c>
    </row>
    <row r="2058" spans="2:13" x14ac:dyDescent="0.3">
      <c r="B2058" s="27" t="s">
        <v>2054</v>
      </c>
      <c r="C2058" s="62" t="s">
        <v>5574</v>
      </c>
      <c r="D2058" s="25" t="s">
        <v>4404</v>
      </c>
      <c r="E2058" s="25" t="s">
        <v>4088</v>
      </c>
      <c r="F2058" s="26">
        <v>44096</v>
      </c>
      <c r="H2058" s="90">
        <v>-0.57930312259486505</v>
      </c>
      <c r="I2058" s="90">
        <v>-2.2306459708488502</v>
      </c>
      <c r="J2058" s="90">
        <v>-3.0364469796950302</v>
      </c>
      <c r="K2058" s="97">
        <v>-0.73522067759768095</v>
      </c>
      <c r="L2058" s="90">
        <v>-2.2036490321625002</v>
      </c>
      <c r="M2058" s="90">
        <v>-3.5577831532464201</v>
      </c>
    </row>
    <row r="2059" spans="2:13" x14ac:dyDescent="0.3">
      <c r="B2059" s="27" t="s">
        <v>2055</v>
      </c>
      <c r="C2059" s="62" t="s">
        <v>5575</v>
      </c>
      <c r="D2059" s="25" t="s">
        <v>4404</v>
      </c>
      <c r="E2059" s="25" t="s">
        <v>4174</v>
      </c>
      <c r="F2059" s="26">
        <v>44096</v>
      </c>
      <c r="H2059" s="90">
        <v>-0.57767203752519003</v>
      </c>
      <c r="I2059" s="90">
        <v>-2.1793386094941498</v>
      </c>
      <c r="J2059" s="90">
        <v>-2.44916451747486</v>
      </c>
      <c r="K2059" s="97">
        <v>-0.728708976294001</v>
      </c>
      <c r="L2059" s="90">
        <v>-2.1683694383682499</v>
      </c>
      <c r="M2059" s="90">
        <v>-3.1362229658043401</v>
      </c>
    </row>
    <row r="2060" spans="2:13" x14ac:dyDescent="0.3">
      <c r="B2060" s="27" t="s">
        <v>2056</v>
      </c>
      <c r="C2060" s="62" t="s">
        <v>5576</v>
      </c>
      <c r="D2060" s="25" t="s">
        <v>4404</v>
      </c>
      <c r="E2060" s="25" t="s">
        <v>4096</v>
      </c>
      <c r="F2060" s="26">
        <v>44096</v>
      </c>
      <c r="H2060" s="90">
        <v>-0.57911803405659201</v>
      </c>
      <c r="I2060" s="90">
        <v>-2.22466291706951</v>
      </c>
      <c r="J2060" s="90">
        <v>-2.9680735478905298</v>
      </c>
      <c r="K2060" s="97">
        <v>-0.73446319447611996</v>
      </c>
      <c r="L2060" s="90">
        <v>-2.1995404214976602</v>
      </c>
      <c r="M2060" s="90">
        <v>-3.5086591901745101</v>
      </c>
    </row>
    <row r="2061" spans="2:13" x14ac:dyDescent="0.3">
      <c r="B2061" s="27" t="s">
        <v>2057</v>
      </c>
      <c r="C2061" s="62" t="s">
        <v>5577</v>
      </c>
      <c r="D2061" s="25" t="s">
        <v>4404</v>
      </c>
      <c r="E2061" s="25" t="s">
        <v>4097</v>
      </c>
      <c r="F2061" s="26">
        <v>44096</v>
      </c>
      <c r="H2061" s="90">
        <v>-0.57794046133494703</v>
      </c>
      <c r="I2061" s="90">
        <v>-2.18789245736843</v>
      </c>
      <c r="J2061" s="90">
        <v>-2.5473108091318899</v>
      </c>
      <c r="K2061" s="97">
        <v>-0.72979149317688996</v>
      </c>
      <c r="L2061" s="90">
        <v>-2.1742507871749699</v>
      </c>
      <c r="M2061" s="90">
        <v>-3.2066263811429998</v>
      </c>
    </row>
    <row r="2062" spans="2:13" x14ac:dyDescent="0.3">
      <c r="B2062" s="27" t="s">
        <v>2058</v>
      </c>
      <c r="C2062" s="62" t="s">
        <v>5578</v>
      </c>
      <c r="D2062" s="25" t="s">
        <v>4404</v>
      </c>
      <c r="E2062" s="25" t="s">
        <v>4107</v>
      </c>
      <c r="F2062" s="26">
        <v>44096</v>
      </c>
      <c r="H2062" s="90">
        <v>0</v>
      </c>
      <c r="I2062" s="90">
        <v>0</v>
      </c>
      <c r="J2062" s="90">
        <v>0</v>
      </c>
      <c r="K2062" s="97">
        <v>0</v>
      </c>
      <c r="L2062" s="90">
        <v>0</v>
      </c>
      <c r="M2062" s="90">
        <v>0</v>
      </c>
    </row>
    <row r="2063" spans="2:13" x14ac:dyDescent="0.3">
      <c r="B2063" s="27" t="s">
        <v>2059</v>
      </c>
      <c r="C2063" s="62" t="s">
        <v>5579</v>
      </c>
      <c r="D2063" s="25" t="s">
        <v>4404</v>
      </c>
      <c r="E2063" s="25" t="s">
        <v>4109</v>
      </c>
      <c r="F2063" s="26">
        <v>44096</v>
      </c>
      <c r="H2063" s="90">
        <v>-0.58105001535295697</v>
      </c>
      <c r="I2063" s="90">
        <v>-2.28551512482227</v>
      </c>
      <c r="J2063" s="90">
        <v>-3.6607468757210899</v>
      </c>
      <c r="K2063" s="97">
        <v>-0.74218481104253398</v>
      </c>
      <c r="L2063" s="90">
        <v>-2.24139193533119</v>
      </c>
      <c r="M2063" s="90">
        <v>-4.0067070859586202</v>
      </c>
    </row>
    <row r="2064" spans="2:13" x14ac:dyDescent="0.3">
      <c r="B2064" s="27" t="s">
        <v>2060</v>
      </c>
      <c r="C2064" s="62" t="s">
        <v>5580</v>
      </c>
      <c r="D2064" s="25" t="s">
        <v>4405</v>
      </c>
      <c r="E2064" s="25" t="s">
        <v>4092</v>
      </c>
      <c r="F2064" s="26">
        <v>44096</v>
      </c>
      <c r="H2064" s="90">
        <v>-0.46744141282033502</v>
      </c>
      <c r="I2064" s="90">
        <v>-1.9476283611766101</v>
      </c>
      <c r="J2064" s="90">
        <v>20.469138335844001</v>
      </c>
      <c r="K2064" s="97">
        <v>-0.46145059950504203</v>
      </c>
      <c r="L2064" s="90">
        <v>-2.4022095069085498</v>
      </c>
      <c r="M2064" s="90">
        <v>6.7710188099226798</v>
      </c>
    </row>
    <row r="2065" spans="2:13" x14ac:dyDescent="0.3">
      <c r="B2065" s="27" t="s">
        <v>2061</v>
      </c>
      <c r="C2065" s="62" t="s">
        <v>5581</v>
      </c>
      <c r="D2065" s="25" t="s">
        <v>4405</v>
      </c>
      <c r="E2065" s="25" t="s">
        <v>4093</v>
      </c>
      <c r="F2065" s="26">
        <v>44096</v>
      </c>
      <c r="H2065" s="90">
        <v>-0.45983970594534201</v>
      </c>
      <c r="I2065" s="90">
        <v>-1.7076726649065701</v>
      </c>
      <c r="J2065" s="90">
        <v>23.903693858679599</v>
      </c>
      <c r="K2065" s="97">
        <v>-0.431030919298792</v>
      </c>
      <c r="L2065" s="90">
        <v>-2.2380613134373601</v>
      </c>
      <c r="M2065" s="90">
        <v>8.9626875218527893</v>
      </c>
    </row>
    <row r="2066" spans="2:13" x14ac:dyDescent="0.3">
      <c r="B2066" s="27" t="s">
        <v>2062</v>
      </c>
      <c r="C2066" s="62" t="s">
        <v>5582</v>
      </c>
      <c r="D2066" s="25" t="s">
        <v>4405</v>
      </c>
      <c r="E2066" s="25" t="s">
        <v>4116</v>
      </c>
      <c r="F2066" s="26">
        <v>44096</v>
      </c>
      <c r="H2066" s="90">
        <v>-0.45888226504757801</v>
      </c>
      <c r="I2066" s="90">
        <v>-1.6774984133917299</v>
      </c>
      <c r="J2066" s="90">
        <v>24.3418001189712</v>
      </c>
      <c r="K2066" s="97">
        <v>-0.42721546906250302</v>
      </c>
      <c r="L2066" s="90">
        <v>-2.2174347102918501</v>
      </c>
      <c r="M2066" s="90">
        <v>9.2410381168592703</v>
      </c>
    </row>
    <row r="2067" spans="2:13" x14ac:dyDescent="0.3">
      <c r="B2067" s="27" t="s">
        <v>2063</v>
      </c>
      <c r="C2067" s="62" t="s">
        <v>5583</v>
      </c>
      <c r="D2067" s="25" t="s">
        <v>4405</v>
      </c>
      <c r="E2067" s="25" t="s">
        <v>4102</v>
      </c>
      <c r="F2067" s="26">
        <v>44096</v>
      </c>
      <c r="H2067" s="90">
        <v>-0.46584201836594702</v>
      </c>
      <c r="I2067" s="90">
        <v>-1.8971562130900601</v>
      </c>
      <c r="J2067" s="90">
        <v>21.1846010552254</v>
      </c>
      <c r="K2067" s="97">
        <v>-0.45504566269301</v>
      </c>
      <c r="L2067" s="90">
        <v>-2.3676715049077801</v>
      </c>
      <c r="M2067" s="90">
        <v>7.2289671164981</v>
      </c>
    </row>
    <row r="2068" spans="2:13" x14ac:dyDescent="0.3">
      <c r="B2068" s="27" t="s">
        <v>2064</v>
      </c>
      <c r="C2068" s="62" t="s">
        <v>5584</v>
      </c>
      <c r="D2068" s="25" t="s">
        <v>4405</v>
      </c>
      <c r="E2068" s="25" t="s">
        <v>4128</v>
      </c>
      <c r="F2068" s="26">
        <v>44096</v>
      </c>
      <c r="H2068" s="90">
        <v>-0.464118458421581</v>
      </c>
      <c r="I2068" s="90">
        <v>-1.8428785724609</v>
      </c>
      <c r="J2068" s="90">
        <v>21.957791333989</v>
      </c>
      <c r="K2068" s="97">
        <v>-0.44816470172008799</v>
      </c>
      <c r="L2068" s="90">
        <v>-2.3305462850657901</v>
      </c>
      <c r="M2068" s="90">
        <v>7.7230255945323698</v>
      </c>
    </row>
    <row r="2069" spans="2:13" x14ac:dyDescent="0.3">
      <c r="B2069" s="27" t="s">
        <v>2065</v>
      </c>
      <c r="C2069" s="62" t="s">
        <v>5585</v>
      </c>
      <c r="D2069" s="25" t="s">
        <v>4405</v>
      </c>
      <c r="E2069" s="25" t="s">
        <v>4129</v>
      </c>
      <c r="F2069" s="26">
        <v>44096</v>
      </c>
      <c r="H2069" s="90">
        <v>-0.46087593200354598</v>
      </c>
      <c r="I2069" s="90">
        <v>-1.7404232666194701</v>
      </c>
      <c r="J2069" s="90">
        <v>23.429881147778399</v>
      </c>
      <c r="K2069" s="97">
        <v>-0.43518224319996102</v>
      </c>
      <c r="L2069" s="90">
        <v>-2.26046464549654</v>
      </c>
      <c r="M2069" s="90">
        <v>8.6613529763853894</v>
      </c>
    </row>
    <row r="2070" spans="2:13" x14ac:dyDescent="0.3">
      <c r="B2070" s="27" t="s">
        <v>2066</v>
      </c>
      <c r="C2070" s="62" t="s">
        <v>5586</v>
      </c>
      <c r="D2070" s="25" t="s">
        <v>4405</v>
      </c>
      <c r="E2070" s="25" t="s">
        <v>4130</v>
      </c>
      <c r="F2070" s="26">
        <v>44096</v>
      </c>
      <c r="H2070" s="90">
        <v>-0.45793065119141801</v>
      </c>
      <c r="I2070" s="90">
        <v>-1.6473223905450101</v>
      </c>
      <c r="J2070" s="90">
        <v>24.781466466462</v>
      </c>
      <c r="K2070" s="97">
        <v>-0.42339043811807597</v>
      </c>
      <c r="L2070" s="90">
        <v>-2.1968036749058202</v>
      </c>
      <c r="M2070" s="90">
        <v>9.5200960015063192</v>
      </c>
    </row>
    <row r="2071" spans="2:13" x14ac:dyDescent="0.3">
      <c r="B2071" s="27" t="s">
        <v>2067</v>
      </c>
      <c r="C2071" s="62" t="s">
        <v>5587</v>
      </c>
      <c r="D2071" s="25" t="s">
        <v>4405</v>
      </c>
      <c r="E2071" s="25" t="s">
        <v>4108</v>
      </c>
      <c r="F2071" s="26">
        <v>44096</v>
      </c>
      <c r="H2071" s="90">
        <v>-0.45438268525685999</v>
      </c>
      <c r="I2071" s="90">
        <v>-1.5351585950156701</v>
      </c>
      <c r="J2071" s="90">
        <v>26.427662038797301</v>
      </c>
      <c r="K2071" s="97">
        <v>-0.40920750143413898</v>
      </c>
      <c r="L2071" s="90">
        <v>-2.1201460654083299</v>
      </c>
      <c r="M2071" s="90">
        <v>10.562627819308499</v>
      </c>
    </row>
    <row r="2072" spans="2:13" x14ac:dyDescent="0.3">
      <c r="B2072" s="27" t="s">
        <v>2068</v>
      </c>
      <c r="C2072" s="62" t="s">
        <v>5588</v>
      </c>
      <c r="D2072" s="25" t="s">
        <v>4405</v>
      </c>
      <c r="E2072" s="25" t="s">
        <v>4131</v>
      </c>
      <c r="F2072" s="26">
        <v>44096</v>
      </c>
      <c r="H2072" s="90">
        <v>-0.45888170398029599</v>
      </c>
      <c r="I2072" s="90">
        <v>-1.6774977020759301</v>
      </c>
      <c r="J2072" s="90">
        <v>24.341767699108502</v>
      </c>
      <c r="K2072" s="97">
        <v>-0.42721687250377699</v>
      </c>
      <c r="L2072" s="90">
        <v>-2.2174384300342398</v>
      </c>
      <c r="M2072" s="90">
        <v>9.2410260838805698</v>
      </c>
    </row>
    <row r="2073" spans="2:13" x14ac:dyDescent="0.3">
      <c r="B2073" s="27" t="s">
        <v>2069</v>
      </c>
      <c r="C2073" s="62" t="s">
        <v>5589</v>
      </c>
      <c r="D2073" s="25" t="s">
        <v>4405</v>
      </c>
      <c r="E2073" s="25" t="s">
        <v>4132</v>
      </c>
      <c r="F2073" s="26">
        <v>44096</v>
      </c>
      <c r="H2073" s="90">
        <v>-0.45833893618691901</v>
      </c>
      <c r="I2073" s="90">
        <v>-1.6602543186309</v>
      </c>
      <c r="J2073" s="90">
        <v>24.592791248520399</v>
      </c>
      <c r="K2073" s="97">
        <v>-0.425031576924084</v>
      </c>
      <c r="L2073" s="90">
        <v>-2.2056455864003501</v>
      </c>
      <c r="M2073" s="90">
        <v>9.4003920003160601</v>
      </c>
    </row>
    <row r="2074" spans="2:13" x14ac:dyDescent="0.3">
      <c r="B2074" s="27" t="s">
        <v>2070</v>
      </c>
      <c r="C2074" s="62" t="s">
        <v>5590</v>
      </c>
      <c r="D2074" s="25" t="s">
        <v>4405</v>
      </c>
      <c r="E2074" s="25" t="s">
        <v>4133</v>
      </c>
      <c r="F2074" s="26">
        <v>44096</v>
      </c>
      <c r="H2074" s="90">
        <v>-0.457793057830713</v>
      </c>
      <c r="I2074" s="90">
        <v>-1.64300677615756</v>
      </c>
      <c r="J2074" s="90">
        <v>24.8442580414121</v>
      </c>
      <c r="K2074" s="97">
        <v>-0.42284671944798902</v>
      </c>
      <c r="L2074" s="90">
        <v>-2.1938515506008098</v>
      </c>
      <c r="M2074" s="90">
        <v>9.5599467698775697</v>
      </c>
    </row>
    <row r="2075" spans="2:13" x14ac:dyDescent="0.3">
      <c r="B2075" s="27" t="s">
        <v>2071</v>
      </c>
      <c r="C2075" s="62" t="s">
        <v>5591</v>
      </c>
      <c r="D2075" s="25" t="s">
        <v>4405</v>
      </c>
      <c r="E2075" s="25" t="s">
        <v>4134</v>
      </c>
      <c r="F2075" s="26">
        <v>44096</v>
      </c>
      <c r="H2075" s="90">
        <v>-0.45724520450676198</v>
      </c>
      <c r="I2075" s="90">
        <v>-1.6257553211289599</v>
      </c>
      <c r="J2075" s="90">
        <v>25.096299299562801</v>
      </c>
      <c r="K2075" s="97">
        <v>-0.42065814795932999</v>
      </c>
      <c r="L2075" s="90">
        <v>-2.1820571354510299</v>
      </c>
      <c r="M2075" s="90">
        <v>9.7197734348883404</v>
      </c>
    </row>
    <row r="2076" spans="2:13" x14ac:dyDescent="0.3">
      <c r="B2076" s="27" t="s">
        <v>2072</v>
      </c>
      <c r="C2076" s="62" t="s">
        <v>5592</v>
      </c>
      <c r="D2076" s="25" t="s">
        <v>4406</v>
      </c>
      <c r="E2076" s="25" t="s">
        <v>4092</v>
      </c>
      <c r="F2076" s="26">
        <v>44096</v>
      </c>
      <c r="H2076" s="90">
        <v>-6.3693037918710602E-2</v>
      </c>
      <c r="I2076" s="90">
        <v>0.19430040119914299</v>
      </c>
      <c r="J2076" s="90">
        <v>-1.7071415384634701</v>
      </c>
      <c r="K2076" s="97">
        <v>4.4198815885465601E-3</v>
      </c>
      <c r="L2076" s="90">
        <v>-0.60533431424119</v>
      </c>
      <c r="M2076" s="90">
        <v>1.9195417762603</v>
      </c>
    </row>
    <row r="2077" spans="2:13" x14ac:dyDescent="0.3">
      <c r="B2077" s="27" t="s">
        <v>2073</v>
      </c>
      <c r="C2077" s="62" t="s">
        <v>5593</v>
      </c>
      <c r="D2077" s="25" t="s">
        <v>4406</v>
      </c>
      <c r="E2077" s="25" t="s">
        <v>4093</v>
      </c>
      <c r="F2077" s="26">
        <v>44096</v>
      </c>
      <c r="H2077" s="90">
        <v>-6.14915831647522E-2</v>
      </c>
      <c r="I2077" s="90">
        <v>0.26495264410186797</v>
      </c>
      <c r="J2077" s="90">
        <v>-0.90711777011165395</v>
      </c>
      <c r="K2077" s="97">
        <v>1.32320003103814E-2</v>
      </c>
      <c r="L2077" s="90">
        <v>-0.55715383105052796</v>
      </c>
      <c r="M2077" s="90">
        <v>2.5184778607581402</v>
      </c>
    </row>
    <row r="2078" spans="2:13" x14ac:dyDescent="0.3">
      <c r="B2078" s="27" t="s">
        <v>2074</v>
      </c>
      <c r="C2078" s="62" t="s">
        <v>5594</v>
      </c>
      <c r="D2078" s="25" t="s">
        <v>4406</v>
      </c>
      <c r="E2078" s="25" t="s">
        <v>4116</v>
      </c>
      <c r="F2078" s="26">
        <v>44096</v>
      </c>
      <c r="H2078" s="90">
        <v>-6.0807085446867901E-2</v>
      </c>
      <c r="I2078" s="90">
        <v>0.286931700611603</v>
      </c>
      <c r="J2078" s="90">
        <v>-0.65702697511369501</v>
      </c>
      <c r="K2078" s="97">
        <v>1.5972197434166401E-2</v>
      </c>
      <c r="L2078" s="90">
        <v>-0.542167621188128</v>
      </c>
      <c r="M2078" s="90">
        <v>2.7054335252614701</v>
      </c>
    </row>
    <row r="2079" spans="2:13" x14ac:dyDescent="0.3">
      <c r="B2079" s="27" t="s">
        <v>2075</v>
      </c>
      <c r="C2079" s="62" t="s">
        <v>5595</v>
      </c>
      <c r="D2079" s="25" t="s">
        <v>4406</v>
      </c>
      <c r="E2079" s="25" t="s">
        <v>4102</v>
      </c>
      <c r="F2079" s="26">
        <v>44096</v>
      </c>
      <c r="H2079" s="90">
        <v>-6.2826083649270004E-2</v>
      </c>
      <c r="I2079" s="90">
        <v>0.222135483636521</v>
      </c>
      <c r="J2079" s="90">
        <v>-1.39291175864855</v>
      </c>
      <c r="K2079" s="97">
        <v>7.8939361628727108E-3</v>
      </c>
      <c r="L2079" s="90">
        <v>-0.58634758324842595</v>
      </c>
      <c r="M2079" s="90">
        <v>2.15497485914966</v>
      </c>
    </row>
    <row r="2080" spans="2:13" x14ac:dyDescent="0.3">
      <c r="B2080" s="27" t="s">
        <v>2076</v>
      </c>
      <c r="C2080" s="62" t="s">
        <v>5596</v>
      </c>
      <c r="D2080" s="25" t="s">
        <v>4406</v>
      </c>
      <c r="E2080" s="25" t="s">
        <v>4128</v>
      </c>
      <c r="F2080" s="26">
        <v>44096</v>
      </c>
      <c r="H2080" s="90">
        <v>-6.2553613952331902E-2</v>
      </c>
      <c r="I2080" s="90">
        <v>0.23088304533303</v>
      </c>
      <c r="J2080" s="90">
        <v>-1.2935143950016901</v>
      </c>
      <c r="K2080" s="97">
        <v>8.9803401351673494E-3</v>
      </c>
      <c r="L2080" s="90">
        <v>-0.58038803381350601</v>
      </c>
      <c r="M2080" s="90">
        <v>2.22936537120404</v>
      </c>
    </row>
    <row r="2081" spans="2:13" x14ac:dyDescent="0.3">
      <c r="B2081" s="27" t="s">
        <v>2077</v>
      </c>
      <c r="C2081" s="62" t="s">
        <v>5597</v>
      </c>
      <c r="D2081" s="25" t="s">
        <v>4406</v>
      </c>
      <c r="E2081" s="25" t="s">
        <v>4129</v>
      </c>
      <c r="F2081" s="26">
        <v>44096</v>
      </c>
      <c r="H2081" s="90">
        <v>-6.0761768781958402E-2</v>
      </c>
      <c r="I2081" s="90">
        <v>0.28840549712185698</v>
      </c>
      <c r="J2081" s="90">
        <v>-0.64002445697042298</v>
      </c>
      <c r="K2081" s="97">
        <v>1.6157541540451299E-2</v>
      </c>
      <c r="L2081" s="90">
        <v>-0.54115631855893298</v>
      </c>
      <c r="M2081" s="90">
        <v>2.7181449320778501</v>
      </c>
    </row>
    <row r="2082" spans="2:13" x14ac:dyDescent="0.3">
      <c r="B2082" s="27" t="s">
        <v>2078</v>
      </c>
      <c r="C2082" s="62" t="s">
        <v>5598</v>
      </c>
      <c r="D2082" s="25" t="s">
        <v>4406</v>
      </c>
      <c r="E2082" s="25" t="s">
        <v>4130</v>
      </c>
      <c r="F2082" s="26">
        <v>44096</v>
      </c>
      <c r="H2082" s="90">
        <v>-6.0667536126857199E-2</v>
      </c>
      <c r="I2082" s="90">
        <v>0.291341231968545</v>
      </c>
      <c r="J2082" s="90">
        <v>-0.60687559744110298</v>
      </c>
      <c r="K2082" s="97">
        <v>1.6526492618140799E-2</v>
      </c>
      <c r="L2082" s="90">
        <v>-0.53915549051453104</v>
      </c>
      <c r="M2082" s="90">
        <v>2.7429352445324202</v>
      </c>
    </row>
    <row r="2083" spans="2:13" x14ac:dyDescent="0.3">
      <c r="B2083" s="27" t="s">
        <v>2079</v>
      </c>
      <c r="C2083" s="62" t="s">
        <v>5599</v>
      </c>
      <c r="D2083" s="25" t="s">
        <v>4406</v>
      </c>
      <c r="E2083" s="25" t="s">
        <v>4108</v>
      </c>
      <c r="F2083" s="26">
        <v>44096</v>
      </c>
      <c r="H2083" s="90">
        <v>-5.84823026656522E-2</v>
      </c>
      <c r="I2083" s="90">
        <v>0.36168812112009602</v>
      </c>
      <c r="J2083" s="90">
        <v>0.19801201451628</v>
      </c>
      <c r="K2083" s="97">
        <v>2.5288794313382799E-2</v>
      </c>
      <c r="L2083" s="90">
        <v>-0.49120227595267402</v>
      </c>
      <c r="M2083" s="90">
        <v>3.3436322561101401</v>
      </c>
    </row>
    <row r="2084" spans="2:13" x14ac:dyDescent="0.3">
      <c r="B2084" s="27" t="s">
        <v>2080</v>
      </c>
      <c r="C2084" s="62" t="s">
        <v>5600</v>
      </c>
      <c r="D2084" s="25" t="s">
        <v>4406</v>
      </c>
      <c r="E2084" s="25" t="s">
        <v>4131</v>
      </c>
      <c r="F2084" s="26">
        <v>44096</v>
      </c>
      <c r="H2084" s="90">
        <v>-6.0809185379184803E-2</v>
      </c>
      <c r="I2084" s="90">
        <v>0.28693225794995703</v>
      </c>
      <c r="J2084" s="90">
        <v>-0.65701779103619595</v>
      </c>
      <c r="K2084" s="97">
        <v>1.5973162408045E-2</v>
      </c>
      <c r="L2084" s="90">
        <v>-0.54217692131715001</v>
      </c>
      <c r="M2084" s="90">
        <v>2.70544336071907</v>
      </c>
    </row>
    <row r="2085" spans="2:13" x14ac:dyDescent="0.3">
      <c r="B2085" s="27" t="s">
        <v>2081</v>
      </c>
      <c r="C2085" s="62" t="s">
        <v>5601</v>
      </c>
      <c r="D2085" s="25" t="s">
        <v>4406</v>
      </c>
      <c r="E2085" s="25" t="s">
        <v>4132</v>
      </c>
      <c r="F2085" s="26">
        <v>44096</v>
      </c>
      <c r="H2085" s="90">
        <v>-6.05329858444748E-2</v>
      </c>
      <c r="I2085" s="90">
        <v>0.29571825525636097</v>
      </c>
      <c r="J2085" s="90">
        <v>-0.55683700502413602</v>
      </c>
      <c r="K2085" s="97">
        <v>1.7068601664504999E-2</v>
      </c>
      <c r="L2085" s="90">
        <v>-0.53617950725310903</v>
      </c>
      <c r="M2085" s="90">
        <v>2.7802886197605399</v>
      </c>
    </row>
    <row r="2086" spans="2:13" x14ac:dyDescent="0.3">
      <c r="B2086" s="27" t="s">
        <v>2082</v>
      </c>
      <c r="C2086" s="62" t="s">
        <v>5602</v>
      </c>
      <c r="D2086" s="25" t="s">
        <v>4406</v>
      </c>
      <c r="E2086" s="25" t="s">
        <v>4133</v>
      </c>
      <c r="F2086" s="26">
        <v>44096</v>
      </c>
      <c r="H2086" s="90">
        <v>-6.0396103526727501E-2</v>
      </c>
      <c r="I2086" s="90">
        <v>0.30013459308975099</v>
      </c>
      <c r="J2086" s="90">
        <v>-0.50663108486332897</v>
      </c>
      <c r="K2086" s="97">
        <v>1.76189016201533E-2</v>
      </c>
      <c r="L2086" s="90">
        <v>-0.53316727335186398</v>
      </c>
      <c r="M2086" s="90">
        <v>2.8178173788546701</v>
      </c>
    </row>
    <row r="2087" spans="2:13" x14ac:dyDescent="0.3">
      <c r="B2087" s="27" t="s">
        <v>2083</v>
      </c>
      <c r="C2087" s="62" t="s">
        <v>5603</v>
      </c>
      <c r="D2087" s="25" t="s">
        <v>4406</v>
      </c>
      <c r="E2087" s="25" t="s">
        <v>4134</v>
      </c>
      <c r="F2087" s="26">
        <v>44096</v>
      </c>
      <c r="H2087" s="90">
        <v>-6.0258794837864102E-2</v>
      </c>
      <c r="I2087" s="90">
        <v>0.30451642360276299</v>
      </c>
      <c r="J2087" s="90">
        <v>-0.45653485749426198</v>
      </c>
      <c r="K2087" s="97">
        <v>1.81658804649487E-2</v>
      </c>
      <c r="L2087" s="90">
        <v>-0.53018257012809</v>
      </c>
      <c r="M2087" s="90">
        <v>2.8551936316944202</v>
      </c>
    </row>
    <row r="2088" spans="2:13" x14ac:dyDescent="0.3">
      <c r="B2088" s="27" t="s">
        <v>2084</v>
      </c>
      <c r="C2088" s="62" t="s">
        <v>5604</v>
      </c>
      <c r="D2088" s="25" t="s">
        <v>4407</v>
      </c>
      <c r="E2088" s="25" t="s">
        <v>4092</v>
      </c>
      <c r="F2088" s="26">
        <v>44096</v>
      </c>
      <c r="H2088" s="90">
        <v>-8.1319421860825997E-2</v>
      </c>
      <c r="I2088" s="90">
        <v>-2.03168032994654</v>
      </c>
      <c r="J2088" s="90">
        <v>-12.239171887355001</v>
      </c>
      <c r="K2088" s="97">
        <v>-0.25333621824756802</v>
      </c>
      <c r="L2088" s="90">
        <v>-1.55704638327734</v>
      </c>
      <c r="M2088" s="90">
        <v>-6.2029792010434903</v>
      </c>
    </row>
    <row r="2089" spans="2:13" x14ac:dyDescent="0.3">
      <c r="B2089" s="27" t="s">
        <v>2085</v>
      </c>
      <c r="C2089" s="62" t="s">
        <v>5605</v>
      </c>
      <c r="D2089" s="25" t="s">
        <v>4407</v>
      </c>
      <c r="E2089" s="25" t="s">
        <v>4088</v>
      </c>
      <c r="F2089" s="26">
        <v>44096</v>
      </c>
      <c r="H2089" s="90">
        <v>-7.80482894697343E-2</v>
      </c>
      <c r="I2089" s="90">
        <v>-1.9288397174023</v>
      </c>
      <c r="J2089" s="90">
        <v>-11.1730063522409</v>
      </c>
      <c r="K2089" s="97">
        <v>-0.24025547127166599</v>
      </c>
      <c r="L2089" s="90">
        <v>-1.48601063283422</v>
      </c>
      <c r="M2089" s="90">
        <v>-5.3813254144188196</v>
      </c>
    </row>
    <row r="2090" spans="2:13" x14ac:dyDescent="0.3">
      <c r="B2090" s="27" t="s">
        <v>2086</v>
      </c>
      <c r="C2090" s="62" t="s">
        <v>5606</v>
      </c>
      <c r="D2090" s="25" t="s">
        <v>4407</v>
      </c>
      <c r="E2090" s="25" t="s">
        <v>4174</v>
      </c>
      <c r="F2090" s="26">
        <v>44096</v>
      </c>
      <c r="H2090" s="90">
        <v>-7.6948501282458906E-2</v>
      </c>
      <c r="I2090" s="90">
        <v>-1.89453044349648</v>
      </c>
      <c r="J2090" s="90">
        <v>-10.814740821660999</v>
      </c>
      <c r="K2090" s="97">
        <v>-0.23589236443513101</v>
      </c>
      <c r="L2090" s="90">
        <v>-1.46231805665593</v>
      </c>
      <c r="M2090" s="90">
        <v>-5.1058522952225802</v>
      </c>
    </row>
    <row r="2091" spans="2:13" x14ac:dyDescent="0.3">
      <c r="B2091" s="27" t="s">
        <v>2087</v>
      </c>
      <c r="C2091" s="62" t="s">
        <v>5607</v>
      </c>
      <c r="D2091" s="25" t="s">
        <v>4407</v>
      </c>
      <c r="E2091" s="25" t="s">
        <v>4096</v>
      </c>
      <c r="F2091" s="26">
        <v>44096</v>
      </c>
      <c r="H2091" s="90">
        <v>-7.8403052975772894E-2</v>
      </c>
      <c r="I2091" s="90">
        <v>-1.9399854197217801</v>
      </c>
      <c r="J2091" s="90">
        <v>-11.289122991278401</v>
      </c>
      <c r="K2091" s="97">
        <v>-0.241669949718926</v>
      </c>
      <c r="L2091" s="90">
        <v>-1.4937067378014</v>
      </c>
      <c r="M2091" s="90">
        <v>-5.4706821511936097</v>
      </c>
    </row>
    <row r="2092" spans="2:13" x14ac:dyDescent="0.3">
      <c r="B2092" s="27" t="s">
        <v>2088</v>
      </c>
      <c r="C2092" s="62" t="s">
        <v>5608</v>
      </c>
      <c r="D2092" s="25" t="s">
        <v>4407</v>
      </c>
      <c r="E2092" s="25" t="s">
        <v>4097</v>
      </c>
      <c r="F2092" s="26">
        <v>44096</v>
      </c>
      <c r="H2092" s="90">
        <v>0</v>
      </c>
      <c r="I2092" s="90">
        <v>0</v>
      </c>
      <c r="J2092" s="90">
        <v>0</v>
      </c>
      <c r="K2092" s="97">
        <v>0</v>
      </c>
      <c r="L2092" s="90">
        <v>0</v>
      </c>
      <c r="M2092" s="90">
        <v>0</v>
      </c>
    </row>
    <row r="2093" spans="2:13" x14ac:dyDescent="0.3">
      <c r="B2093" s="27" t="s">
        <v>2089</v>
      </c>
      <c r="C2093" s="62" t="s">
        <v>5609</v>
      </c>
      <c r="D2093" s="25" t="s">
        <v>4407</v>
      </c>
      <c r="E2093" s="25" t="s">
        <v>4109</v>
      </c>
      <c r="F2093" s="26">
        <v>44096</v>
      </c>
      <c r="H2093" s="90">
        <v>-8.0352280838269494E-2</v>
      </c>
      <c r="I2093" s="90">
        <v>-2.0010156674288702</v>
      </c>
      <c r="J2093" s="90">
        <v>-11.922443820643799</v>
      </c>
      <c r="K2093" s="97">
        <v>-0.249440073730511</v>
      </c>
      <c r="L2093" s="90">
        <v>-1.53586482438186</v>
      </c>
      <c r="M2093" s="90">
        <v>-5.9586044938478198</v>
      </c>
    </row>
    <row r="2094" spans="2:13" x14ac:dyDescent="0.3">
      <c r="B2094" s="27" t="s">
        <v>2090</v>
      </c>
      <c r="C2094" s="62" t="s">
        <v>5610</v>
      </c>
      <c r="D2094" s="25" t="s">
        <v>4407</v>
      </c>
      <c r="E2094" s="25" t="s">
        <v>4110</v>
      </c>
      <c r="F2094" s="26">
        <v>44096</v>
      </c>
      <c r="H2094" s="90">
        <v>-7.5807691064255806E-2</v>
      </c>
      <c r="I2094" s="90">
        <v>-1.85849388117276</v>
      </c>
      <c r="J2094" s="90">
        <v>-10.4370313432883</v>
      </c>
      <c r="K2094" s="97">
        <v>-0.23131013695092401</v>
      </c>
      <c r="L2094" s="90">
        <v>-1.4374390940247399</v>
      </c>
      <c r="M2094" s="90">
        <v>-4.8157359765391403</v>
      </c>
    </row>
    <row r="2095" spans="2:13" x14ac:dyDescent="0.3">
      <c r="B2095" s="27" t="s">
        <v>2091</v>
      </c>
      <c r="C2095" s="62" t="s">
        <v>5611</v>
      </c>
      <c r="D2095" s="25" t="s">
        <v>4408</v>
      </c>
      <c r="E2095" s="25" t="s">
        <v>4092</v>
      </c>
      <c r="F2095" s="26">
        <v>44096</v>
      </c>
      <c r="H2095" s="90">
        <v>-1.5998844992282098E-2</v>
      </c>
      <c r="I2095" s="90">
        <v>0.105372907091805</v>
      </c>
      <c r="J2095" s="90">
        <v>2.02200135081512</v>
      </c>
      <c r="K2095" s="97">
        <v>-5.1869995331799102E-3</v>
      </c>
      <c r="L2095" s="90">
        <v>1.8472066039976202E-2</v>
      </c>
      <c r="M2095" s="90">
        <v>1.86071082189301</v>
      </c>
    </row>
    <row r="2096" spans="2:13" x14ac:dyDescent="0.3">
      <c r="B2096" s="27" t="s">
        <v>2092</v>
      </c>
      <c r="C2096" s="62" t="s">
        <v>5612</v>
      </c>
      <c r="D2096" s="25" t="s">
        <v>4408</v>
      </c>
      <c r="E2096" s="25" t="s">
        <v>4088</v>
      </c>
      <c r="F2096" s="26">
        <v>44096</v>
      </c>
      <c r="H2096" s="90">
        <v>-1.64604828569281E-2</v>
      </c>
      <c r="I2096" s="90">
        <v>9.0712443852680694E-2</v>
      </c>
      <c r="J2096" s="90">
        <v>1.8503542212783901</v>
      </c>
      <c r="K2096" s="97">
        <v>-7.0225426497927401E-3</v>
      </c>
      <c r="L2096" s="90">
        <v>8.4015795437153394E-3</v>
      </c>
      <c r="M2096" s="90">
        <v>1.7368067385177699</v>
      </c>
    </row>
    <row r="2097" spans="2:13" x14ac:dyDescent="0.3">
      <c r="B2097" s="27" t="s">
        <v>2093</v>
      </c>
      <c r="C2097" s="62" t="s">
        <v>5613</v>
      </c>
      <c r="D2097" s="25" t="s">
        <v>4408</v>
      </c>
      <c r="E2097" s="25" t="s">
        <v>4093</v>
      </c>
      <c r="F2097" s="26">
        <v>44096</v>
      </c>
      <c r="H2097" s="90">
        <v>-1.7300237323070199E-2</v>
      </c>
      <c r="I2097" s="90">
        <v>6.36011462120223E-2</v>
      </c>
      <c r="J2097" s="90">
        <v>1.53354146186757</v>
      </c>
      <c r="K2097" s="97">
        <v>-1.04032189483405E-2</v>
      </c>
      <c r="L2097" s="90">
        <v>-1.0224353263765799E-2</v>
      </c>
      <c r="M2097" s="90">
        <v>1.5079637703820501</v>
      </c>
    </row>
    <row r="2098" spans="2:13" x14ac:dyDescent="0.3">
      <c r="B2098" s="27" t="s">
        <v>2094</v>
      </c>
      <c r="C2098" s="62" t="s">
        <v>5614</v>
      </c>
      <c r="D2098" s="25" t="s">
        <v>4408</v>
      </c>
      <c r="E2098" s="25" t="s">
        <v>4115</v>
      </c>
      <c r="F2098" s="26">
        <v>44096</v>
      </c>
      <c r="H2098" s="90">
        <v>-1.37191408612125E-2</v>
      </c>
      <c r="I2098" s="90">
        <v>0.17849918440333601</v>
      </c>
      <c r="J2098" s="90">
        <v>2.8824399047152802</v>
      </c>
      <c r="K2098" s="97">
        <v>3.9396647480316504E-3</v>
      </c>
      <c r="L2098" s="90">
        <v>6.8700324482051697E-2</v>
      </c>
      <c r="M2098" s="90">
        <v>2.4809572412777898</v>
      </c>
    </row>
    <row r="2099" spans="2:13" x14ac:dyDescent="0.3">
      <c r="B2099" s="27" t="s">
        <v>2095</v>
      </c>
      <c r="C2099" s="62" t="s">
        <v>5615</v>
      </c>
      <c r="D2099" s="25" t="s">
        <v>4408</v>
      </c>
      <c r="E2099" s="25" t="s">
        <v>4116</v>
      </c>
      <c r="F2099" s="26">
        <v>44096</v>
      </c>
      <c r="H2099" s="90">
        <v>-1.86058758117724E-2</v>
      </c>
      <c r="I2099" s="90">
        <v>2.1852702411706601E-2</v>
      </c>
      <c r="J2099" s="90">
        <v>1.04741926006682</v>
      </c>
      <c r="K2099" s="97">
        <v>-1.56193619659462E-2</v>
      </c>
      <c r="L2099" s="90">
        <v>-3.8910693820071202E-2</v>
      </c>
      <c r="M2099" s="90">
        <v>1.15643646386161</v>
      </c>
    </row>
    <row r="2100" spans="2:13" x14ac:dyDescent="0.3">
      <c r="B2100" s="27" t="s">
        <v>2096</v>
      </c>
      <c r="C2100" s="62" t="s">
        <v>5616</v>
      </c>
      <c r="D2100" s="25" t="s">
        <v>4408</v>
      </c>
      <c r="E2100" s="25" t="s">
        <v>4096</v>
      </c>
      <c r="F2100" s="26">
        <v>44096</v>
      </c>
      <c r="H2100" s="90">
        <v>-1.40516821375058E-2</v>
      </c>
      <c r="I2100" s="90">
        <v>0.16796420495666101</v>
      </c>
      <c r="J2100" s="90">
        <v>2.7575917198191702</v>
      </c>
      <c r="K2100" s="97">
        <v>2.6185349270235699E-3</v>
      </c>
      <c r="L2100" s="90">
        <v>6.14435131865321E-2</v>
      </c>
      <c r="M2100" s="90">
        <v>2.3908968070827501</v>
      </c>
    </row>
    <row r="2101" spans="2:13" x14ac:dyDescent="0.3">
      <c r="B2101" s="27" t="s">
        <v>2097</v>
      </c>
      <c r="C2101" s="62" t="s">
        <v>5617</v>
      </c>
      <c r="D2101" s="25" t="s">
        <v>4408</v>
      </c>
      <c r="E2101" s="25" t="s">
        <v>4097</v>
      </c>
      <c r="F2101" s="26">
        <v>44096</v>
      </c>
      <c r="H2101" s="90">
        <v>-1.46948264045932E-2</v>
      </c>
      <c r="I2101" s="90">
        <v>0.14715602137584899</v>
      </c>
      <c r="J2101" s="90">
        <v>2.51280326592678</v>
      </c>
      <c r="K2101" s="97">
        <v>3.0070623324718299E-5</v>
      </c>
      <c r="L2101" s="90">
        <v>4.7172880113066598E-2</v>
      </c>
      <c r="M2101" s="90">
        <v>2.2146820399939302</v>
      </c>
    </row>
    <row r="2102" spans="2:13" x14ac:dyDescent="0.3">
      <c r="B2102" s="27" t="s">
        <v>2098</v>
      </c>
      <c r="C2102" s="62" t="s">
        <v>5618</v>
      </c>
      <c r="D2102" s="25" t="s">
        <v>4408</v>
      </c>
      <c r="E2102" s="25" t="s">
        <v>4144</v>
      </c>
      <c r="F2102" s="26">
        <v>44096</v>
      </c>
      <c r="H2102" s="90">
        <v>-1.64553403010359E-2</v>
      </c>
      <c r="I2102" s="90">
        <v>9.0719522268045694E-2</v>
      </c>
      <c r="J2102" s="90">
        <v>1.85040519190807</v>
      </c>
      <c r="K2102" s="97">
        <v>-7.0151877480384402E-3</v>
      </c>
      <c r="L2102" s="90">
        <v>8.4044142568018305E-3</v>
      </c>
      <c r="M2102" s="90">
        <v>1.7368506347338599</v>
      </c>
    </row>
    <row r="2103" spans="2:13" x14ac:dyDescent="0.3">
      <c r="B2103" s="27" t="s">
        <v>2099</v>
      </c>
      <c r="C2103" s="62" t="s">
        <v>5619</v>
      </c>
      <c r="D2103" s="25" t="s">
        <v>4408</v>
      </c>
      <c r="E2103" s="25" t="s">
        <v>4117</v>
      </c>
      <c r="F2103" s="26">
        <v>44096</v>
      </c>
      <c r="H2103" s="90">
        <v>-1.41281586365949E-2</v>
      </c>
      <c r="I2103" s="90">
        <v>0.16533536127099099</v>
      </c>
      <c r="J2103" s="90">
        <v>2.7269714330032002</v>
      </c>
      <c r="K2103" s="97">
        <v>2.3003107344266001E-3</v>
      </c>
      <c r="L2103" s="90">
        <v>5.9656901976268301E-2</v>
      </c>
      <c r="M2103" s="90">
        <v>2.36899133178667</v>
      </c>
    </row>
    <row r="2104" spans="2:13" x14ac:dyDescent="0.3">
      <c r="B2104" s="27" t="s">
        <v>2100</v>
      </c>
      <c r="C2104" s="62" t="s">
        <v>5620</v>
      </c>
      <c r="D2104" s="25" t="s">
        <v>4409</v>
      </c>
      <c r="E2104" s="25" t="s">
        <v>4092</v>
      </c>
      <c r="F2104" s="26">
        <v>44096</v>
      </c>
      <c r="H2104" s="90">
        <v>9.1202527983114102E-4</v>
      </c>
      <c r="I2104" s="90">
        <v>7.9530269977112794E-2</v>
      </c>
      <c r="J2104" s="90">
        <v>1.8330208216866599</v>
      </c>
      <c r="K2104" s="97">
        <v>9.96369126369245E-3</v>
      </c>
      <c r="L2104" s="90">
        <v>4.2996187949029298E-2</v>
      </c>
      <c r="M2104" s="90">
        <v>1.70565608241304</v>
      </c>
    </row>
    <row r="2105" spans="2:13" x14ac:dyDescent="0.3">
      <c r="B2105" s="27" t="s">
        <v>2101</v>
      </c>
      <c r="C2105" s="62" t="s">
        <v>5621</v>
      </c>
      <c r="D2105" s="25" t="s">
        <v>4409</v>
      </c>
      <c r="E2105" s="25" t="s">
        <v>4093</v>
      </c>
      <c r="F2105" s="26">
        <v>44096</v>
      </c>
      <c r="H2105" s="90">
        <v>7.7464701462304198E-4</v>
      </c>
      <c r="I2105" s="90">
        <v>7.4943889921996701E-2</v>
      </c>
      <c r="J2105" s="90">
        <v>1.78148717186559</v>
      </c>
      <c r="K2105" s="97">
        <v>9.4184326371760108E-3</v>
      </c>
      <c r="L2105" s="90">
        <v>3.9844602542871102E-2</v>
      </c>
      <c r="M2105" s="90">
        <v>1.6684711357811499</v>
      </c>
    </row>
    <row r="2106" spans="2:13" x14ac:dyDescent="0.3">
      <c r="B2106" s="27" t="s">
        <v>2102</v>
      </c>
      <c r="C2106" s="62" t="s">
        <v>5622</v>
      </c>
      <c r="D2106" s="25" t="s">
        <v>4409</v>
      </c>
      <c r="E2106" s="25" t="s">
        <v>4116</v>
      </c>
      <c r="F2106" s="26">
        <v>44096</v>
      </c>
      <c r="H2106" s="90">
        <v>1.7377511539962099E-3</v>
      </c>
      <c r="I2106" s="90">
        <v>0.10579606660030499</v>
      </c>
      <c r="J2106" s="90">
        <v>2.1409260225482298</v>
      </c>
      <c r="K2106" s="97">
        <v>1.32529492475442E-2</v>
      </c>
      <c r="L2106" s="90">
        <v>6.1045804432069403E-2</v>
      </c>
      <c r="M2106" s="90">
        <v>1.9276881997939199</v>
      </c>
    </row>
    <row r="2107" spans="2:13" x14ac:dyDescent="0.3">
      <c r="B2107" s="27" t="s">
        <v>2103</v>
      </c>
      <c r="C2107" s="62" t="s">
        <v>5623</v>
      </c>
      <c r="D2107" s="25" t="s">
        <v>4409</v>
      </c>
      <c r="E2107" s="25" t="s">
        <v>4094</v>
      </c>
      <c r="F2107" s="26">
        <v>44096</v>
      </c>
      <c r="H2107" s="90">
        <v>4.9822210712591197E-4</v>
      </c>
      <c r="I2107" s="90">
        <v>6.6412172600394101E-2</v>
      </c>
      <c r="J2107" s="90">
        <v>1.6794784321973599</v>
      </c>
      <c r="K2107" s="97">
        <v>8.3305762018426304E-3</v>
      </c>
      <c r="L2107" s="90">
        <v>3.3986627931881203E-2</v>
      </c>
      <c r="M2107" s="90">
        <v>1.59487447836</v>
      </c>
    </row>
    <row r="2108" spans="2:13" x14ac:dyDescent="0.3">
      <c r="B2108" s="27" t="s">
        <v>2104</v>
      </c>
      <c r="C2108" s="62" t="s">
        <v>5624</v>
      </c>
      <c r="D2108" s="25" t="s">
        <v>4409</v>
      </c>
      <c r="E2108" s="25" t="s">
        <v>4172</v>
      </c>
      <c r="F2108" s="26">
        <v>44096</v>
      </c>
      <c r="H2108" s="90">
        <v>0</v>
      </c>
      <c r="I2108" s="90">
        <v>8.2102627857238999E-2</v>
      </c>
      <c r="J2108" s="90">
        <v>2.1400663352324001</v>
      </c>
      <c r="K2108" s="97">
        <v>0</v>
      </c>
      <c r="L2108" s="90">
        <v>0</v>
      </c>
      <c r="M2108" s="90">
        <v>2.0267056117518201</v>
      </c>
    </row>
    <row r="2109" spans="2:13" x14ac:dyDescent="0.3">
      <c r="B2109" s="27" t="s">
        <v>2105</v>
      </c>
      <c r="C2109" s="62" t="s">
        <v>5625</v>
      </c>
      <c r="D2109" s="25" t="s">
        <v>4409</v>
      </c>
      <c r="E2109" s="25" t="s">
        <v>4207</v>
      </c>
      <c r="F2109" s="26">
        <v>44096</v>
      </c>
      <c r="H2109" s="90">
        <v>1.87316909432411E-3</v>
      </c>
      <c r="I2109" s="90">
        <v>0.11016338248737199</v>
      </c>
      <c r="J2109" s="90">
        <v>2.1922950958469301</v>
      </c>
      <c r="K2109" s="97">
        <v>1.3791735182167E-2</v>
      </c>
      <c r="L2109" s="90">
        <v>6.4039726021292195E-2</v>
      </c>
      <c r="M2109" s="90">
        <v>1.9647329414510799</v>
      </c>
    </row>
    <row r="2110" spans="2:13" x14ac:dyDescent="0.3">
      <c r="B2110" s="27" t="s">
        <v>2106</v>
      </c>
      <c r="C2110" s="62" t="s">
        <v>5626</v>
      </c>
      <c r="D2110" s="25" t="s">
        <v>4409</v>
      </c>
      <c r="E2110" s="25" t="s">
        <v>4097</v>
      </c>
      <c r="F2110" s="26">
        <v>44096</v>
      </c>
      <c r="H2110" s="90">
        <v>1.73262051248457E-3</v>
      </c>
      <c r="I2110" s="90">
        <v>0.105790069937939</v>
      </c>
      <c r="J2110" s="90">
        <v>1.98304206169269</v>
      </c>
      <c r="K2110" s="97">
        <v>1.3249257244751801E-2</v>
      </c>
      <c r="L2110" s="90">
        <v>6.1047783856338397E-2</v>
      </c>
      <c r="M2110" s="90">
        <v>1.9276762026493099</v>
      </c>
    </row>
    <row r="2111" spans="2:13" x14ac:dyDescent="0.3">
      <c r="B2111" s="27" t="s">
        <v>2107</v>
      </c>
      <c r="C2111" s="62" t="s">
        <v>5627</v>
      </c>
      <c r="D2111" s="25" t="s">
        <v>4409</v>
      </c>
      <c r="E2111" s="25" t="s">
        <v>4109</v>
      </c>
      <c r="F2111" s="26">
        <v>44096</v>
      </c>
      <c r="H2111" s="90">
        <v>9.7851316240848995E-4</v>
      </c>
      <c r="I2111" s="90">
        <v>8.1300828423991306E-2</v>
      </c>
      <c r="J2111" s="90">
        <v>1.8535086181145699</v>
      </c>
      <c r="K2111" s="97">
        <v>1.0194574861088801E-2</v>
      </c>
      <c r="L2111" s="90">
        <v>4.4213694491190801E-2</v>
      </c>
      <c r="M2111" s="90">
        <v>1.72043681996001</v>
      </c>
    </row>
    <row r="2112" spans="2:13" x14ac:dyDescent="0.3">
      <c r="B2112" s="27" t="s">
        <v>2108</v>
      </c>
      <c r="C2112" s="62" t="s">
        <v>5628</v>
      </c>
      <c r="D2112" s="25" t="s">
        <v>4410</v>
      </c>
      <c r="E2112" s="25" t="s">
        <v>4092</v>
      </c>
      <c r="F2112" s="26">
        <v>44096</v>
      </c>
      <c r="H2112" s="90">
        <v>-1.3162304276193E-2</v>
      </c>
      <c r="I2112" s="90">
        <v>9.2593342196778394E-2</v>
      </c>
      <c r="J2112" s="90">
        <v>0.64131589679163903</v>
      </c>
      <c r="K2112" s="97">
        <v>9.0134601123281807E-3</v>
      </c>
      <c r="L2112" s="90">
        <v>-3.4160908217017998E-2</v>
      </c>
      <c r="M2112" s="90">
        <v>1.76509618249838</v>
      </c>
    </row>
    <row r="2113" spans="2:13" x14ac:dyDescent="0.3">
      <c r="B2113" s="27" t="s">
        <v>2109</v>
      </c>
      <c r="C2113" s="62" t="s">
        <v>5629</v>
      </c>
      <c r="D2113" s="25" t="s">
        <v>4410</v>
      </c>
      <c r="E2113" s="25" t="s">
        <v>4093</v>
      </c>
      <c r="F2113" s="26">
        <v>44096</v>
      </c>
      <c r="H2113" s="90">
        <v>-1.32958336507727E-2</v>
      </c>
      <c r="I2113" s="90">
        <v>8.8209239038405898E-2</v>
      </c>
      <c r="J2113" s="90">
        <v>0.59099757945659803</v>
      </c>
      <c r="K2113" s="97">
        <v>8.4636449173558503E-3</v>
      </c>
      <c r="L2113" s="90">
        <v>-3.7178043294261401E-2</v>
      </c>
      <c r="M2113" s="90">
        <v>1.7283980016145499</v>
      </c>
    </row>
    <row r="2114" spans="2:13" x14ac:dyDescent="0.3">
      <c r="B2114" s="27" t="s">
        <v>2110</v>
      </c>
      <c r="C2114" s="62" t="s">
        <v>5630</v>
      </c>
      <c r="D2114" s="25" t="s">
        <v>4410</v>
      </c>
      <c r="E2114" s="25" t="s">
        <v>4116</v>
      </c>
      <c r="F2114" s="26">
        <v>44096</v>
      </c>
      <c r="H2114" s="90">
        <v>-1.23494069157459E-2</v>
      </c>
      <c r="I2114" s="90">
        <v>0.118851698243816</v>
      </c>
      <c r="J2114" s="90">
        <v>0.94567072101199301</v>
      </c>
      <c r="K2114" s="97">
        <v>1.22904664749512E-2</v>
      </c>
      <c r="L2114" s="90">
        <v>-1.6128866627696001E-2</v>
      </c>
      <c r="M2114" s="90">
        <v>1.9873120554621</v>
      </c>
    </row>
    <row r="2115" spans="2:13" x14ac:dyDescent="0.3">
      <c r="B2115" s="27" t="s">
        <v>2111</v>
      </c>
      <c r="C2115" s="62" t="s">
        <v>5631</v>
      </c>
      <c r="D2115" s="25" t="s">
        <v>4410</v>
      </c>
      <c r="E2115" s="25" t="s">
        <v>4094</v>
      </c>
      <c r="F2115" s="26">
        <v>44096</v>
      </c>
      <c r="H2115" s="90">
        <v>-1.35781265271362E-2</v>
      </c>
      <c r="I2115" s="90">
        <v>7.9463427391601699E-2</v>
      </c>
      <c r="J2115" s="90">
        <v>0.48962814398692001</v>
      </c>
      <c r="K2115" s="97">
        <v>7.3691686338861499E-3</v>
      </c>
      <c r="L2115" s="90">
        <v>-4.3171446668566198E-2</v>
      </c>
      <c r="M2115" s="90">
        <v>1.6543125071621001</v>
      </c>
    </row>
    <row r="2116" spans="2:13" x14ac:dyDescent="0.3">
      <c r="B2116" s="27" t="s">
        <v>2112</v>
      </c>
      <c r="C2116" s="62" t="s">
        <v>5632</v>
      </c>
      <c r="D2116" s="25" t="s">
        <v>4410</v>
      </c>
      <c r="E2116" s="25" t="s">
        <v>4172</v>
      </c>
      <c r="F2116" s="26">
        <v>44096</v>
      </c>
      <c r="H2116" s="90">
        <v>0</v>
      </c>
      <c r="I2116" s="90">
        <v>0</v>
      </c>
      <c r="J2116" s="90">
        <v>-0.68093035079073205</v>
      </c>
      <c r="K2116" s="97">
        <v>0</v>
      </c>
      <c r="L2116" s="90">
        <v>0</v>
      </c>
      <c r="M2116" s="90">
        <v>0.320013366763305</v>
      </c>
    </row>
    <row r="2117" spans="2:13" x14ac:dyDescent="0.3">
      <c r="B2117" s="27" t="s">
        <v>2113</v>
      </c>
      <c r="C2117" s="62" t="s">
        <v>5633</v>
      </c>
      <c r="D2117" s="25" t="s">
        <v>4410</v>
      </c>
      <c r="E2117" s="25" t="s">
        <v>4207</v>
      </c>
      <c r="F2117" s="26">
        <v>44096</v>
      </c>
      <c r="H2117" s="90">
        <v>-1.22133392324031E-2</v>
      </c>
      <c r="I2117" s="90">
        <v>0.123159042050247</v>
      </c>
      <c r="J2117" s="90">
        <v>0.90254825609008504</v>
      </c>
      <c r="K2117" s="97">
        <v>1.2821846030419699E-2</v>
      </c>
      <c r="L2117" s="90">
        <v>-1.31797350150009E-2</v>
      </c>
      <c r="M2117" s="90">
        <v>0.90254825609008504</v>
      </c>
    </row>
    <row r="2118" spans="2:13" x14ac:dyDescent="0.3">
      <c r="B2118" s="27" t="s">
        <v>2114</v>
      </c>
      <c r="C2118" s="62" t="s">
        <v>5634</v>
      </c>
      <c r="D2118" s="25" t="s">
        <v>4410</v>
      </c>
      <c r="E2118" s="25" t="s">
        <v>4097</v>
      </c>
      <c r="F2118" s="26">
        <v>44096</v>
      </c>
      <c r="H2118" s="90">
        <v>-1.23436585454328E-2</v>
      </c>
      <c r="I2118" s="90">
        <v>0.118860294423939</v>
      </c>
      <c r="J2118" s="90">
        <v>0.94565273120679205</v>
      </c>
      <c r="K2118" s="97">
        <v>1.2289094411244201E-2</v>
      </c>
      <c r="L2118" s="90">
        <v>-1.61248539370717E-2</v>
      </c>
      <c r="M2118" s="90">
        <v>1.9873047232977099</v>
      </c>
    </row>
    <row r="2119" spans="2:13" x14ac:dyDescent="0.3">
      <c r="B2119" s="27" t="s">
        <v>2115</v>
      </c>
      <c r="C2119" s="62" t="s">
        <v>5635</v>
      </c>
      <c r="D2119" s="25" t="s">
        <v>4410</v>
      </c>
      <c r="E2119" s="25" t="s">
        <v>4109</v>
      </c>
      <c r="F2119" s="26">
        <v>44096</v>
      </c>
      <c r="H2119" s="90">
        <v>0</v>
      </c>
      <c r="I2119" s="90">
        <v>0</v>
      </c>
      <c r="J2119" s="90">
        <v>-1.1710238745763499</v>
      </c>
      <c r="K2119" s="97">
        <v>0</v>
      </c>
      <c r="L2119" s="90">
        <v>0</v>
      </c>
      <c r="M2119" s="90">
        <v>0.35176091114408298</v>
      </c>
    </row>
    <row r="2120" spans="2:13" x14ac:dyDescent="0.3">
      <c r="B2120" s="27" t="s">
        <v>2116</v>
      </c>
      <c r="C2120" s="62" t="s">
        <v>5636</v>
      </c>
      <c r="D2120" s="25" t="s">
        <v>4411</v>
      </c>
      <c r="E2120" s="25" t="s">
        <v>4088</v>
      </c>
      <c r="F2120" s="26">
        <v>44096</v>
      </c>
      <c r="H2120" s="90">
        <v>3.3241121855098798E-4</v>
      </c>
      <c r="I2120" s="90">
        <v>1.0647868293745E-2</v>
      </c>
      <c r="J2120" s="90">
        <v>0.93916746936883999</v>
      </c>
      <c r="K2120" s="97">
        <v>1.32985442178324E-3</v>
      </c>
      <c r="L2120" s="90">
        <v>7.3225808591814703E-3</v>
      </c>
      <c r="M2120" s="90">
        <v>0.52089433193032197</v>
      </c>
    </row>
    <row r="2121" spans="2:13" x14ac:dyDescent="0.3">
      <c r="B2121" s="27" t="s">
        <v>2117</v>
      </c>
      <c r="C2121" s="62" t="s">
        <v>5637</v>
      </c>
      <c r="D2121" s="25" t="s">
        <v>4411</v>
      </c>
      <c r="E2121" s="25" t="s">
        <v>0</v>
      </c>
      <c r="F2121" s="26">
        <v>44096</v>
      </c>
      <c r="H2121" s="90">
        <v>1.02390513347927E-3</v>
      </c>
      <c r="I2121" s="90">
        <v>3.3372088910255102E-2</v>
      </c>
      <c r="J2121" s="90">
        <v>1.54422719697322</v>
      </c>
      <c r="K2121" s="97">
        <v>3.6994304537074601E-3</v>
      </c>
      <c r="L2121" s="90">
        <v>2.17776738281827E-2</v>
      </c>
      <c r="M2121" s="90">
        <v>0.92586636328633198</v>
      </c>
    </row>
    <row r="2122" spans="2:13" x14ac:dyDescent="0.3">
      <c r="B2122" s="27" t="s">
        <v>2118</v>
      </c>
      <c r="C2122" s="62" t="s">
        <v>5638</v>
      </c>
      <c r="D2122" s="25" t="s">
        <v>4411</v>
      </c>
      <c r="E2122" s="25" t="s">
        <v>4126</v>
      </c>
      <c r="F2122" s="26">
        <v>44096</v>
      </c>
      <c r="H2122" s="90">
        <v>3.3319502108497502E-4</v>
      </c>
      <c r="I2122" s="90">
        <v>1.0667509559425499E-2</v>
      </c>
      <c r="J2122" s="90">
        <v>0.66677247596089695</v>
      </c>
      <c r="K2122" s="97">
        <v>1.3335287803784E-3</v>
      </c>
      <c r="L2122" s="90">
        <v>7.3339902883162696E-3</v>
      </c>
      <c r="M2122" s="90">
        <v>0.37876872629567498</v>
      </c>
    </row>
    <row r="2123" spans="2:13" x14ac:dyDescent="0.3">
      <c r="B2123" s="27" t="s">
        <v>2119</v>
      </c>
      <c r="C2123" s="62" t="s">
        <v>5639</v>
      </c>
      <c r="D2123" s="25" t="s">
        <v>4411</v>
      </c>
      <c r="E2123" s="25" t="s">
        <v>4127</v>
      </c>
      <c r="F2123" s="26">
        <v>44096</v>
      </c>
      <c r="H2123" s="90">
        <v>0</v>
      </c>
      <c r="I2123" s="90">
        <v>0</v>
      </c>
      <c r="J2123" s="90">
        <v>0</v>
      </c>
      <c r="K2123" s="97">
        <v>0</v>
      </c>
      <c r="L2123" s="90">
        <v>0</v>
      </c>
      <c r="M2123" s="90">
        <v>0</v>
      </c>
    </row>
    <row r="2124" spans="2:13" x14ac:dyDescent="0.3">
      <c r="B2124" s="27" t="s">
        <v>2120</v>
      </c>
      <c r="C2124" s="62" t="s">
        <v>5640</v>
      </c>
      <c r="D2124" s="25" t="s">
        <v>4412</v>
      </c>
      <c r="E2124" s="25" t="s">
        <v>4092</v>
      </c>
      <c r="F2124" s="26">
        <v>44096</v>
      </c>
      <c r="H2124" s="90">
        <v>-7.47496511394274E-2</v>
      </c>
      <c r="I2124" s="90">
        <v>-0.350611832345749</v>
      </c>
      <c r="J2124" s="90">
        <v>-12.6905223032809</v>
      </c>
      <c r="K2124" s="97">
        <v>1.66715848536114E-2</v>
      </c>
      <c r="L2124" s="90">
        <v>-1.0637134719218</v>
      </c>
      <c r="M2124" s="90">
        <v>-6.8876237187432698</v>
      </c>
    </row>
    <row r="2125" spans="2:13" x14ac:dyDescent="0.3">
      <c r="B2125" s="27" t="s">
        <v>2121</v>
      </c>
      <c r="C2125" s="62" t="s">
        <v>5641</v>
      </c>
      <c r="D2125" s="25" t="s">
        <v>4412</v>
      </c>
      <c r="E2125" s="25" t="s">
        <v>4093</v>
      </c>
      <c r="F2125" s="26">
        <v>44096</v>
      </c>
      <c r="H2125" s="90">
        <v>-7.4104578288824996E-2</v>
      </c>
      <c r="I2125" s="90">
        <v>-0.329890304874425</v>
      </c>
      <c r="J2125" s="90">
        <v>-12.4812044665305</v>
      </c>
      <c r="K2125" s="97">
        <v>1.9257430722063901E-2</v>
      </c>
      <c r="L2125" s="90">
        <v>-1.0495764876395699</v>
      </c>
      <c r="M2125" s="90">
        <v>-6.7264310777318297</v>
      </c>
    </row>
    <row r="2126" spans="2:13" x14ac:dyDescent="0.3">
      <c r="B2126" s="27" t="s">
        <v>2122</v>
      </c>
      <c r="C2126" s="62" t="s">
        <v>5642</v>
      </c>
      <c r="D2126" s="25" t="s">
        <v>4412</v>
      </c>
      <c r="E2126" s="25" t="s">
        <v>4167</v>
      </c>
      <c r="F2126" s="26">
        <v>44096</v>
      </c>
      <c r="H2126" s="90">
        <v>-7.3052524021477397E-2</v>
      </c>
      <c r="I2126" s="90">
        <v>-0.29633516614922001</v>
      </c>
      <c r="J2126" s="90">
        <v>-12.1414664486074</v>
      </c>
      <c r="K2126" s="97">
        <v>2.3477367358282202E-2</v>
      </c>
      <c r="L2126" s="90">
        <v>-1.0266746599882</v>
      </c>
      <c r="M2126" s="90">
        <v>-6.4650427614687898</v>
      </c>
    </row>
    <row r="2127" spans="2:13" x14ac:dyDescent="0.3">
      <c r="B2127" s="27" t="s">
        <v>2123</v>
      </c>
      <c r="C2127" s="62" t="s">
        <v>5643</v>
      </c>
      <c r="D2127" s="25" t="s">
        <v>4412</v>
      </c>
      <c r="E2127" s="25" t="s">
        <v>4116</v>
      </c>
      <c r="F2127" s="26">
        <v>44096</v>
      </c>
      <c r="H2127" s="90">
        <v>-7.1961697176448097E-2</v>
      </c>
      <c r="I2127" s="90">
        <v>-0.261463022616226</v>
      </c>
      <c r="J2127" s="90">
        <v>-11.787159158207899</v>
      </c>
      <c r="K2127" s="97">
        <v>2.7844101532537E-2</v>
      </c>
      <c r="L2127" s="90">
        <v>-1.0028750867604701</v>
      </c>
      <c r="M2127" s="90">
        <v>-6.1927921579845098</v>
      </c>
    </row>
    <row r="2128" spans="2:13" x14ac:dyDescent="0.3">
      <c r="B2128" s="27" t="s">
        <v>2124</v>
      </c>
      <c r="C2128" s="62" t="s">
        <v>5644</v>
      </c>
      <c r="D2128" s="25" t="s">
        <v>4412</v>
      </c>
      <c r="E2128" s="25" t="s">
        <v>4208</v>
      </c>
      <c r="F2128" s="26">
        <v>44096</v>
      </c>
      <c r="H2128" s="90">
        <v>0</v>
      </c>
      <c r="I2128" s="90">
        <v>0</v>
      </c>
      <c r="J2128" s="90">
        <v>0</v>
      </c>
      <c r="K2128" s="97">
        <v>0</v>
      </c>
      <c r="L2128" s="90">
        <v>0</v>
      </c>
      <c r="M2128" s="90">
        <v>0</v>
      </c>
    </row>
    <row r="2129" spans="2:13" x14ac:dyDescent="0.3">
      <c r="B2129" s="27" t="s">
        <v>2125</v>
      </c>
      <c r="C2129" s="62" t="s">
        <v>5645</v>
      </c>
      <c r="D2129" s="25" t="s">
        <v>4412</v>
      </c>
      <c r="E2129" s="25" t="s">
        <v>4096</v>
      </c>
      <c r="F2129" s="26">
        <v>44096</v>
      </c>
      <c r="H2129" s="90">
        <v>0</v>
      </c>
      <c r="I2129" s="90">
        <v>0</v>
      </c>
      <c r="J2129" s="90">
        <v>0</v>
      </c>
      <c r="K2129" s="97">
        <v>0</v>
      </c>
      <c r="L2129" s="90">
        <v>0</v>
      </c>
      <c r="M2129" s="90">
        <v>0</v>
      </c>
    </row>
    <row r="2130" spans="2:13" x14ac:dyDescent="0.3">
      <c r="B2130" s="27" t="s">
        <v>2126</v>
      </c>
      <c r="C2130" s="62" t="s">
        <v>5646</v>
      </c>
      <c r="D2130" s="25" t="s">
        <v>4412</v>
      </c>
      <c r="E2130" s="25" t="s">
        <v>4168</v>
      </c>
      <c r="F2130" s="26">
        <v>44096</v>
      </c>
      <c r="H2130" s="90">
        <v>0</v>
      </c>
      <c r="I2130" s="90">
        <v>0</v>
      </c>
      <c r="J2130" s="90">
        <v>0</v>
      </c>
      <c r="K2130" s="97">
        <v>0</v>
      </c>
      <c r="L2130" s="90">
        <v>0</v>
      </c>
      <c r="M2130" s="90">
        <v>0</v>
      </c>
    </row>
    <row r="2131" spans="2:13" x14ac:dyDescent="0.3">
      <c r="B2131" s="27" t="s">
        <v>2127</v>
      </c>
      <c r="C2131" s="62" t="s">
        <v>5647</v>
      </c>
      <c r="D2131" s="25" t="s">
        <v>4412</v>
      </c>
      <c r="E2131" s="25" t="s">
        <v>4097</v>
      </c>
      <c r="F2131" s="26">
        <v>44096</v>
      </c>
      <c r="H2131" s="90">
        <v>-7.0856068850844195E-2</v>
      </c>
      <c r="I2131" s="90">
        <v>-0.22611657541347099</v>
      </c>
      <c r="J2131" s="90">
        <v>-11.4268443833716</v>
      </c>
      <c r="K2131" s="97">
        <v>3.2271203781419899E-2</v>
      </c>
      <c r="L2131" s="90">
        <v>-0.97875281935557701</v>
      </c>
      <c r="M2131" s="90">
        <v>-5.9161854492267603</v>
      </c>
    </row>
    <row r="2132" spans="2:13" x14ac:dyDescent="0.3">
      <c r="B2132" s="27" t="s">
        <v>2128</v>
      </c>
      <c r="C2132" s="62" t="s">
        <v>5648</v>
      </c>
      <c r="D2132" s="25" t="s">
        <v>4412</v>
      </c>
      <c r="E2132" s="25" t="s">
        <v>4169</v>
      </c>
      <c r="F2132" s="26">
        <v>44096</v>
      </c>
      <c r="H2132" s="90">
        <v>0</v>
      </c>
      <c r="I2132" s="90">
        <v>0.61947444010002095</v>
      </c>
      <c r="J2132" s="90">
        <v>-5.7516400000167804</v>
      </c>
      <c r="K2132" s="97">
        <v>0</v>
      </c>
      <c r="L2132" s="90">
        <v>0</v>
      </c>
      <c r="M2132" s="90">
        <v>-5.7516400000167804</v>
      </c>
    </row>
    <row r="2133" spans="2:13" x14ac:dyDescent="0.3">
      <c r="B2133" s="27" t="s">
        <v>2129</v>
      </c>
      <c r="C2133" s="62" t="s">
        <v>5649</v>
      </c>
      <c r="D2133" s="25" t="s">
        <v>4412</v>
      </c>
      <c r="E2133" s="25" t="s">
        <v>4092</v>
      </c>
      <c r="F2133" s="26">
        <v>44096</v>
      </c>
      <c r="H2133" s="90">
        <v>-4.8812617569637999E-2</v>
      </c>
      <c r="I2133" s="90">
        <v>-0.26112457671842998</v>
      </c>
      <c r="J2133" s="90">
        <v>-5.5054736959427801</v>
      </c>
      <c r="K2133" s="97">
        <v>1.75053697603289E-2</v>
      </c>
      <c r="L2133" s="90">
        <v>-0.77670965911238499</v>
      </c>
      <c r="M2133" s="90">
        <v>-2.2492898598102302</v>
      </c>
    </row>
    <row r="2134" spans="2:13" x14ac:dyDescent="0.3">
      <c r="B2134" s="27" t="s">
        <v>2130</v>
      </c>
      <c r="C2134" s="62" t="s">
        <v>5650</v>
      </c>
      <c r="D2134" s="25" t="s">
        <v>4412</v>
      </c>
      <c r="E2134" s="25" t="s">
        <v>4135</v>
      </c>
      <c r="F2134" s="26">
        <v>44096</v>
      </c>
      <c r="H2134" s="90">
        <v>-4.7499088395852603E-2</v>
      </c>
      <c r="I2134" s="90">
        <v>-0.22215316212168501</v>
      </c>
      <c r="J2134" s="90">
        <v>-5.09463266753301</v>
      </c>
      <c r="K2134" s="97">
        <v>2.28860362767591E-2</v>
      </c>
      <c r="L2134" s="90">
        <v>-0.74939936293958498</v>
      </c>
      <c r="M2134" s="90">
        <v>-1.9492139316753301</v>
      </c>
    </row>
    <row r="2135" spans="2:13" x14ac:dyDescent="0.3">
      <c r="B2135" s="27" t="s">
        <v>2131</v>
      </c>
      <c r="C2135" s="62" t="s">
        <v>5651</v>
      </c>
      <c r="D2135" s="25" t="s">
        <v>4412</v>
      </c>
      <c r="E2135" s="25" t="s">
        <v>4136</v>
      </c>
      <c r="F2135" s="26">
        <v>44096</v>
      </c>
      <c r="H2135" s="90">
        <v>0</v>
      </c>
      <c r="I2135" s="90">
        <v>0</v>
      </c>
      <c r="J2135" s="90">
        <v>0</v>
      </c>
      <c r="K2135" s="97">
        <v>0</v>
      </c>
      <c r="L2135" s="90">
        <v>0</v>
      </c>
      <c r="M2135" s="90">
        <v>0</v>
      </c>
    </row>
    <row r="2136" spans="2:13" x14ac:dyDescent="0.3">
      <c r="B2136" s="27" t="s">
        <v>2132</v>
      </c>
      <c r="C2136" s="62" t="s">
        <v>5652</v>
      </c>
      <c r="D2136" s="25" t="s">
        <v>4412</v>
      </c>
      <c r="E2136" s="25" t="s">
        <v>4093</v>
      </c>
      <c r="F2136" s="26">
        <v>44096</v>
      </c>
      <c r="H2136" s="90">
        <v>-4.7831579740886802E-2</v>
      </c>
      <c r="I2136" s="90">
        <v>-0.229981822849368</v>
      </c>
      <c r="J2136" s="90">
        <v>-5.1654007330434997</v>
      </c>
      <c r="K2136" s="97">
        <v>2.1412171008705599E-2</v>
      </c>
      <c r="L2136" s="90">
        <v>-0.75541704291026701</v>
      </c>
      <c r="M2136" s="90">
        <v>-1.9953265746153199</v>
      </c>
    </row>
    <row r="2137" spans="2:13" x14ac:dyDescent="0.3">
      <c r="B2137" s="27" t="s">
        <v>2133</v>
      </c>
      <c r="C2137" s="62" t="s">
        <v>5653</v>
      </c>
      <c r="D2137" s="25" t="s">
        <v>4412</v>
      </c>
      <c r="E2137" s="25" t="s">
        <v>4116</v>
      </c>
      <c r="F2137" s="26">
        <v>44096</v>
      </c>
      <c r="H2137" s="90">
        <v>-4.6885675328667303E-2</v>
      </c>
      <c r="I2137" s="90">
        <v>-0.199711790901347</v>
      </c>
      <c r="J2137" s="90">
        <v>-4.8337342186641798</v>
      </c>
      <c r="K2137" s="97">
        <v>2.52032257776591E-2</v>
      </c>
      <c r="L2137" s="90">
        <v>-0.7347146887696</v>
      </c>
      <c r="M2137" s="90">
        <v>-1.7478886012213499</v>
      </c>
    </row>
    <row r="2138" spans="2:13" x14ac:dyDescent="0.3">
      <c r="B2138" s="27" t="s">
        <v>2134</v>
      </c>
      <c r="C2138" s="62" t="s">
        <v>5654</v>
      </c>
      <c r="D2138" s="25" t="s">
        <v>4412</v>
      </c>
      <c r="E2138" s="25" t="s">
        <v>4094</v>
      </c>
      <c r="F2138" s="26">
        <v>44096</v>
      </c>
      <c r="H2138" s="90">
        <v>-4.5517836770159199E-2</v>
      </c>
      <c r="I2138" s="90">
        <v>-0.15607270797772799</v>
      </c>
      <c r="J2138" s="90">
        <v>-4.3537149917028701</v>
      </c>
      <c r="K2138" s="97">
        <v>3.0671139393234601E-2</v>
      </c>
      <c r="L2138" s="90">
        <v>-0.70487010707438502</v>
      </c>
      <c r="M2138" s="90">
        <v>-1.3901884400183899</v>
      </c>
    </row>
    <row r="2139" spans="2:13" x14ac:dyDescent="0.3">
      <c r="B2139" s="27" t="s">
        <v>2135</v>
      </c>
      <c r="C2139" s="62" t="s">
        <v>5655</v>
      </c>
      <c r="D2139" s="25" t="s">
        <v>4412</v>
      </c>
      <c r="E2139" s="25" t="s">
        <v>4095</v>
      </c>
      <c r="F2139" s="26">
        <v>44096</v>
      </c>
      <c r="H2139" s="90">
        <v>-4.7180376714095501E-2</v>
      </c>
      <c r="I2139" s="90">
        <v>-0.209218424970459</v>
      </c>
      <c r="J2139" s="90">
        <v>-4.9380007025320101</v>
      </c>
      <c r="K2139" s="97">
        <v>2.4014391419768799E-2</v>
      </c>
      <c r="L2139" s="90">
        <v>-0.74121324878433403</v>
      </c>
      <c r="M2139" s="90">
        <v>-1.82565224959035</v>
      </c>
    </row>
    <row r="2140" spans="2:13" x14ac:dyDescent="0.3">
      <c r="B2140" s="27" t="s">
        <v>2136</v>
      </c>
      <c r="C2140" s="62" t="s">
        <v>5656</v>
      </c>
      <c r="D2140" s="25" t="s">
        <v>4412</v>
      </c>
      <c r="E2140" s="25" t="s">
        <v>4096</v>
      </c>
      <c r="F2140" s="26">
        <v>44096</v>
      </c>
      <c r="H2140" s="90">
        <v>-4.68567624920979E-2</v>
      </c>
      <c r="I2140" s="90">
        <v>-0.19883661534549901</v>
      </c>
      <c r="J2140" s="90">
        <v>-4.8240966366429303</v>
      </c>
      <c r="K2140" s="97">
        <v>2.5318136977148201E-2</v>
      </c>
      <c r="L2140" s="90">
        <v>-0.73411453531662096</v>
      </c>
      <c r="M2140" s="90">
        <v>-1.74070519078668</v>
      </c>
    </row>
    <row r="2141" spans="2:13" x14ac:dyDescent="0.3">
      <c r="B2141" s="27" t="s">
        <v>2137</v>
      </c>
      <c r="C2141" s="62" t="s">
        <v>5657</v>
      </c>
      <c r="D2141" s="25" t="s">
        <v>4412</v>
      </c>
      <c r="E2141" s="25" t="s">
        <v>4137</v>
      </c>
      <c r="F2141" s="26">
        <v>44096</v>
      </c>
      <c r="H2141" s="90">
        <v>-4.5241856423672303E-2</v>
      </c>
      <c r="I2141" s="90">
        <v>-0.147343471780914</v>
      </c>
      <c r="J2141" s="90">
        <v>-4.2574202731921096</v>
      </c>
      <c r="K2141" s="97">
        <v>3.17647760311957E-2</v>
      </c>
      <c r="L2141" s="90">
        <v>-0.69890665527054796</v>
      </c>
      <c r="M2141" s="90">
        <v>-1.31849623639937</v>
      </c>
    </row>
    <row r="2142" spans="2:13" x14ac:dyDescent="0.3">
      <c r="B2142" s="27" t="s">
        <v>2138</v>
      </c>
      <c r="C2142" s="62" t="s">
        <v>5658</v>
      </c>
      <c r="D2142" s="25" t="s">
        <v>4412</v>
      </c>
      <c r="E2142" s="25" t="s">
        <v>4097</v>
      </c>
      <c r="F2142" s="26">
        <v>44096</v>
      </c>
      <c r="H2142" s="90">
        <v>0</v>
      </c>
      <c r="I2142" s="90">
        <v>0</v>
      </c>
      <c r="J2142" s="90">
        <v>-2.6006807855082998</v>
      </c>
      <c r="K2142" s="97">
        <v>0</v>
      </c>
      <c r="L2142" s="90">
        <v>0</v>
      </c>
      <c r="M2142" s="90">
        <v>0.52947223648516195</v>
      </c>
    </row>
    <row r="2143" spans="2:13" x14ac:dyDescent="0.3">
      <c r="B2143" s="27" t="s">
        <v>2139</v>
      </c>
      <c r="C2143" s="62" t="s">
        <v>5659</v>
      </c>
      <c r="D2143" s="25" t="s">
        <v>4412</v>
      </c>
      <c r="E2143" s="25" t="s">
        <v>4123</v>
      </c>
      <c r="F2143" s="26">
        <v>44096</v>
      </c>
      <c r="H2143" s="90">
        <v>-4.5301514910534003E-2</v>
      </c>
      <c r="I2143" s="90">
        <v>-0.13995824383528099</v>
      </c>
      <c r="J2143" s="90">
        <v>-4.0132159387212596</v>
      </c>
      <c r="K2143" s="97">
        <v>3.1896690234134398E-2</v>
      </c>
      <c r="L2143" s="90">
        <v>-0.69256363995009496</v>
      </c>
      <c r="M2143" s="90">
        <v>-1.18913982632876</v>
      </c>
    </row>
    <row r="2144" spans="2:13" x14ac:dyDescent="0.3">
      <c r="B2144" s="27" t="s">
        <v>2140</v>
      </c>
      <c r="C2144" s="62" t="s">
        <v>5660</v>
      </c>
      <c r="D2144" s="25" t="s">
        <v>4412</v>
      </c>
      <c r="E2144" s="25" t="s">
        <v>4209</v>
      </c>
      <c r="F2144" s="26">
        <v>44096</v>
      </c>
      <c r="H2144" s="90">
        <v>-4.3201553762628499E-2</v>
      </c>
      <c r="I2144" s="90">
        <v>-8.1850039987330106E-2</v>
      </c>
      <c r="J2144" s="90">
        <v>-3.5321475516866498</v>
      </c>
      <c r="K2144" s="97">
        <v>3.9958780325832798E-2</v>
      </c>
      <c r="L2144" s="90">
        <v>-0.65413546853960702</v>
      </c>
      <c r="M2144" s="90">
        <v>-0.77913205695949705</v>
      </c>
    </row>
    <row r="2145" spans="2:13" x14ac:dyDescent="0.3">
      <c r="B2145" s="27" t="s">
        <v>2141</v>
      </c>
      <c r="C2145" s="62" t="s">
        <v>5661</v>
      </c>
      <c r="D2145" s="25" t="s">
        <v>4413</v>
      </c>
      <c r="E2145" s="25" t="s">
        <v>4088</v>
      </c>
      <c r="F2145" s="26">
        <v>44096</v>
      </c>
      <c r="H2145" s="90">
        <v>-3.7748209251731203E-2</v>
      </c>
      <c r="I2145" s="90">
        <v>0.162548575463006</v>
      </c>
      <c r="J2145" s="90">
        <v>0.126610747975064</v>
      </c>
      <c r="K2145" s="97">
        <v>1.06032039184356E-2</v>
      </c>
      <c r="L2145" s="90">
        <v>-0.482556345377816</v>
      </c>
      <c r="M2145" s="90">
        <v>3.6124302883763399</v>
      </c>
    </row>
    <row r="2146" spans="2:13" x14ac:dyDescent="0.3">
      <c r="B2146" s="27" t="s">
        <v>2142</v>
      </c>
      <c r="C2146" s="62" t="s">
        <v>5662</v>
      </c>
      <c r="D2146" s="25" t="s">
        <v>4413</v>
      </c>
      <c r="E2146" s="25" t="s">
        <v>4095</v>
      </c>
      <c r="F2146" s="26">
        <v>44096</v>
      </c>
      <c r="H2146" s="90">
        <v>-3.82996870030183E-2</v>
      </c>
      <c r="I2146" s="90">
        <v>0.14500761390081601</v>
      </c>
      <c r="J2146" s="90">
        <v>-7.4610883166315006E-2</v>
      </c>
      <c r="K2146" s="97">
        <v>8.4152270574122702E-3</v>
      </c>
      <c r="L2146" s="90">
        <v>-0.49453463234385697</v>
      </c>
      <c r="M2146" s="90">
        <v>3.4619677167938798</v>
      </c>
    </row>
    <row r="2147" spans="2:13" x14ac:dyDescent="0.3">
      <c r="B2147" s="27" t="s">
        <v>2143</v>
      </c>
      <c r="C2147" s="62" t="s">
        <v>5663</v>
      </c>
      <c r="D2147" s="25" t="s">
        <v>4413</v>
      </c>
      <c r="E2147" s="25" t="s">
        <v>4113</v>
      </c>
      <c r="F2147" s="26">
        <v>44096</v>
      </c>
      <c r="H2147" s="90">
        <v>-3.9116455081966699E-2</v>
      </c>
      <c r="I2147" s="90">
        <v>0.11876143689733</v>
      </c>
      <c r="J2147" s="90">
        <v>-0.37584371184493598</v>
      </c>
      <c r="K2147" s="97">
        <v>5.1325503591215203E-3</v>
      </c>
      <c r="L2147" s="90">
        <v>-0.512461595826608</v>
      </c>
      <c r="M2147" s="90">
        <v>3.2366057310355201</v>
      </c>
    </row>
    <row r="2148" spans="2:13" x14ac:dyDescent="0.3">
      <c r="B2148" s="27" t="s">
        <v>2144</v>
      </c>
      <c r="C2148" s="62" t="s">
        <v>5664</v>
      </c>
      <c r="D2148" s="25" t="s">
        <v>4414</v>
      </c>
      <c r="E2148" s="25" t="s">
        <v>4092</v>
      </c>
      <c r="F2148" s="26">
        <v>44096</v>
      </c>
      <c r="H2148" s="90">
        <v>-0.10414672597107701</v>
      </c>
      <c r="I2148" s="90">
        <v>-0.66823232946262601</v>
      </c>
      <c r="J2148" s="90">
        <v>-4.5808810499729598</v>
      </c>
      <c r="K2148" s="97">
        <v>1.6715065794414799E-2</v>
      </c>
      <c r="L2148" s="90">
        <v>-1.46718375081036</v>
      </c>
      <c r="M2148" s="90">
        <v>0.30854485576128399</v>
      </c>
    </row>
    <row r="2149" spans="2:13" x14ac:dyDescent="0.3">
      <c r="B2149" s="27" t="s">
        <v>2145</v>
      </c>
      <c r="C2149" s="62" t="s">
        <v>5665</v>
      </c>
      <c r="D2149" s="25" t="s">
        <v>4414</v>
      </c>
      <c r="E2149" s="25" t="s">
        <v>4135</v>
      </c>
      <c r="F2149" s="26">
        <v>44096</v>
      </c>
      <c r="H2149" s="90">
        <v>-0.102464155952475</v>
      </c>
      <c r="I2149" s="90">
        <v>-0.61446979252650602</v>
      </c>
      <c r="J2149" s="90">
        <v>-3.99557878981796</v>
      </c>
      <c r="K2149" s="97">
        <v>2.3477921240555599E-2</v>
      </c>
      <c r="L2149" s="90">
        <v>-1.43052729590636</v>
      </c>
      <c r="M2149" s="90">
        <v>0.74668033230409503</v>
      </c>
    </row>
    <row r="2150" spans="2:13" x14ac:dyDescent="0.3">
      <c r="B2150" s="27" t="s">
        <v>2146</v>
      </c>
      <c r="C2150" s="62" t="s">
        <v>5666</v>
      </c>
      <c r="D2150" s="25" t="s">
        <v>4414</v>
      </c>
      <c r="E2150" s="25" t="s">
        <v>4136</v>
      </c>
      <c r="F2150" s="26">
        <v>44096</v>
      </c>
      <c r="H2150" s="90">
        <v>-0.10075810432681501</v>
      </c>
      <c r="I2150" s="90">
        <v>-0.56021869058895402</v>
      </c>
      <c r="J2150" s="90">
        <v>1.9561698120014599</v>
      </c>
      <c r="K2150" s="97">
        <v>3.02921758702723E-2</v>
      </c>
      <c r="L2150" s="90">
        <v>-1.39354311431816</v>
      </c>
      <c r="M2150" s="90">
        <v>-1.01036299447514</v>
      </c>
    </row>
    <row r="2151" spans="2:13" x14ac:dyDescent="0.3">
      <c r="B2151" s="27" t="s">
        <v>2147</v>
      </c>
      <c r="C2151" s="62" t="s">
        <v>5667</v>
      </c>
      <c r="D2151" s="25" t="s">
        <v>4414</v>
      </c>
      <c r="E2151" s="25" t="s">
        <v>4093</v>
      </c>
      <c r="F2151" s="26">
        <v>44096</v>
      </c>
      <c r="H2151" s="90">
        <v>-0.103787641273811</v>
      </c>
      <c r="I2151" s="90">
        <v>-0.65665269239616497</v>
      </c>
      <c r="J2151" s="90">
        <v>-4.4528239191131398</v>
      </c>
      <c r="K2151" s="97">
        <v>1.81721165063209E-2</v>
      </c>
      <c r="L2151" s="90">
        <v>-1.45929313966917</v>
      </c>
      <c r="M2151" s="90">
        <v>0.40576368573965699</v>
      </c>
    </row>
    <row r="2152" spans="2:13" x14ac:dyDescent="0.3">
      <c r="B2152" s="27" t="s">
        <v>2148</v>
      </c>
      <c r="C2152" s="62" t="s">
        <v>5668</v>
      </c>
      <c r="D2152" s="25" t="s">
        <v>4414</v>
      </c>
      <c r="E2152" s="25" t="s">
        <v>4116</v>
      </c>
      <c r="F2152" s="26">
        <v>44096</v>
      </c>
      <c r="H2152" s="90">
        <v>-0.10244967024846099</v>
      </c>
      <c r="I2152" s="90">
        <v>-0.61410458583850402</v>
      </c>
      <c r="J2152" s="90">
        <v>-3.9808146268114801</v>
      </c>
      <c r="K2152" s="97">
        <v>2.35237001106725E-2</v>
      </c>
      <c r="L2152" s="90">
        <v>-1.4302777166449201</v>
      </c>
      <c r="M2152" s="90">
        <v>0.76377940840757197</v>
      </c>
    </row>
    <row r="2153" spans="2:13" x14ac:dyDescent="0.3">
      <c r="B2153" s="27" t="s">
        <v>2149</v>
      </c>
      <c r="C2153" s="62" t="s">
        <v>5669</v>
      </c>
      <c r="D2153" s="25" t="s">
        <v>4414</v>
      </c>
      <c r="E2153" s="25" t="s">
        <v>4094</v>
      </c>
      <c r="F2153" s="26">
        <v>44096</v>
      </c>
      <c r="H2153" s="90">
        <v>-0.101084686411923</v>
      </c>
      <c r="I2153" s="90">
        <v>-0.57064594075200104</v>
      </c>
      <c r="J2153" s="90">
        <v>-3.4964944963576299</v>
      </c>
      <c r="K2153" s="97">
        <v>2.89880064883619E-2</v>
      </c>
      <c r="L2153" s="90">
        <v>-1.40064832212374</v>
      </c>
      <c r="M2153" s="90">
        <v>1.13062157797685</v>
      </c>
    </row>
    <row r="2154" spans="2:13" x14ac:dyDescent="0.3">
      <c r="B2154" s="27" t="s">
        <v>2150</v>
      </c>
      <c r="C2154" s="62" t="s">
        <v>5670</v>
      </c>
      <c r="D2154" s="25" t="s">
        <v>4414</v>
      </c>
      <c r="E2154" s="25" t="s">
        <v>4095</v>
      </c>
      <c r="F2154" s="26">
        <v>44096</v>
      </c>
      <c r="H2154" s="90">
        <v>-0.10252853362544601</v>
      </c>
      <c r="I2154" s="90">
        <v>-0.61653984994336497</v>
      </c>
      <c r="J2154" s="90">
        <v>-4.0078614535595998</v>
      </c>
      <c r="K2154" s="97">
        <v>2.3212996529764499E-2</v>
      </c>
      <c r="L2154" s="90">
        <v>-1.43194137008322</v>
      </c>
      <c r="M2154" s="90">
        <v>0.74327694474050099</v>
      </c>
    </row>
    <row r="2155" spans="2:13" x14ac:dyDescent="0.3">
      <c r="B2155" s="27" t="s">
        <v>2151</v>
      </c>
      <c r="C2155" s="62" t="s">
        <v>5671</v>
      </c>
      <c r="D2155" s="25" t="s">
        <v>4414</v>
      </c>
      <c r="E2155" s="25" t="s">
        <v>4096</v>
      </c>
      <c r="F2155" s="26">
        <v>44096</v>
      </c>
      <c r="H2155" s="90">
        <v>-0.10220117765129499</v>
      </c>
      <c r="I2155" s="90">
        <v>-0.60619535543082703</v>
      </c>
      <c r="J2155" s="90">
        <v>-3.8928503036913802</v>
      </c>
      <c r="K2155" s="97">
        <v>2.45207937041414E-2</v>
      </c>
      <c r="L2155" s="90">
        <v>-1.4248869848415799</v>
      </c>
      <c r="M2155" s="90">
        <v>0.83044616385450398</v>
      </c>
    </row>
    <row r="2156" spans="2:13" x14ac:dyDescent="0.3">
      <c r="B2156" s="27" t="s">
        <v>2152</v>
      </c>
      <c r="C2156" s="62" t="s">
        <v>5672</v>
      </c>
      <c r="D2156" s="25" t="s">
        <v>4414</v>
      </c>
      <c r="E2156" s="25" t="s">
        <v>4137</v>
      </c>
      <c r="F2156" s="26">
        <v>44096</v>
      </c>
      <c r="H2156" s="90">
        <v>-0.100674203076778</v>
      </c>
      <c r="I2156" s="90">
        <v>-0.55760175964678604</v>
      </c>
      <c r="J2156" s="90">
        <v>-3.3507077230751698</v>
      </c>
      <c r="K2156" s="97">
        <v>3.0632084053650002E-2</v>
      </c>
      <c r="L2156" s="90">
        <v>-1.3917525947363201</v>
      </c>
      <c r="M2156" s="90">
        <v>1.2409442235366399</v>
      </c>
    </row>
    <row r="2157" spans="2:13" x14ac:dyDescent="0.3">
      <c r="B2157" s="27" t="s">
        <v>2153</v>
      </c>
      <c r="C2157" s="62" t="s">
        <v>5673</v>
      </c>
      <c r="D2157" s="25" t="s">
        <v>4414</v>
      </c>
      <c r="E2157" s="25" t="s">
        <v>4097</v>
      </c>
      <c r="F2157" s="26">
        <v>44096</v>
      </c>
      <c r="H2157" s="90">
        <v>-0.101228140101739</v>
      </c>
      <c r="I2157" s="90">
        <v>-0.57517275890859298</v>
      </c>
      <c r="J2157" s="90">
        <v>-1.9571672682104699</v>
      </c>
      <c r="K2157" s="97">
        <v>2.84167648715083E-2</v>
      </c>
      <c r="L2157" s="90">
        <v>-1.4037394170372901</v>
      </c>
      <c r="M2157" s="90">
        <v>-1.3533177787394399</v>
      </c>
    </row>
    <row r="2158" spans="2:13" x14ac:dyDescent="0.3">
      <c r="B2158" s="27" t="s">
        <v>2154</v>
      </c>
      <c r="C2158" s="62" t="s">
        <v>5674</v>
      </c>
      <c r="D2158" s="25" t="s">
        <v>4414</v>
      </c>
      <c r="E2158" s="25" t="s">
        <v>4123</v>
      </c>
      <c r="F2158" s="26">
        <v>44096</v>
      </c>
      <c r="H2158" s="90">
        <v>-9.9847280398535104E-2</v>
      </c>
      <c r="I2158" s="90">
        <v>-0.53700083853982505</v>
      </c>
      <c r="J2158" s="90">
        <v>-3.06518012866945</v>
      </c>
      <c r="K2158" s="97">
        <v>3.30657056110795E-2</v>
      </c>
      <c r="L2158" s="90">
        <v>-1.3769602192041901</v>
      </c>
      <c r="M2158" s="90">
        <v>1.41434436245618</v>
      </c>
    </row>
    <row r="2159" spans="2:13" x14ac:dyDescent="0.3">
      <c r="B2159" s="27" t="s">
        <v>2155</v>
      </c>
      <c r="C2159" s="62" t="s">
        <v>5675</v>
      </c>
      <c r="D2159" s="25" t="s">
        <v>4414</v>
      </c>
      <c r="E2159" s="25" t="s">
        <v>4209</v>
      </c>
      <c r="F2159" s="26">
        <v>44096</v>
      </c>
      <c r="H2159" s="90">
        <v>-9.8628563955571694E-2</v>
      </c>
      <c r="I2159" s="90">
        <v>-0.492374491750525</v>
      </c>
      <c r="J2159" s="90">
        <v>-2.61857362893352</v>
      </c>
      <c r="K2159" s="97">
        <v>3.8832201607874602E-2</v>
      </c>
      <c r="L2159" s="90">
        <v>-1.3472947861373501</v>
      </c>
      <c r="M2159" s="90">
        <v>1.79429282816272</v>
      </c>
    </row>
    <row r="2160" spans="2:13" x14ac:dyDescent="0.3">
      <c r="B2160" s="27" t="s">
        <v>2156</v>
      </c>
      <c r="C2160" s="62" t="s">
        <v>5676</v>
      </c>
      <c r="D2160" s="25" t="s">
        <v>4415</v>
      </c>
      <c r="E2160" s="25" t="s">
        <v>4092</v>
      </c>
      <c r="F2160" s="26">
        <v>44096</v>
      </c>
      <c r="H2160" s="90">
        <v>-6.0417468375817398E-3</v>
      </c>
      <c r="I2160" s="90">
        <v>0.103343463524652</v>
      </c>
      <c r="J2160" s="90">
        <v>0.38967485816101499</v>
      </c>
      <c r="K2160" s="97">
        <v>-7.4565907198120797E-3</v>
      </c>
      <c r="L2160" s="90">
        <v>1.7087511878344199E-2</v>
      </c>
      <c r="M2160" s="90">
        <v>0.90491752398520497</v>
      </c>
    </row>
    <row r="2161" spans="2:13" x14ac:dyDescent="0.3">
      <c r="B2161" s="27" t="s">
        <v>2157</v>
      </c>
      <c r="C2161" s="62" t="s">
        <v>5677</v>
      </c>
      <c r="D2161" s="25" t="s">
        <v>4415</v>
      </c>
      <c r="E2161" s="25" t="s">
        <v>4135</v>
      </c>
      <c r="F2161" s="26">
        <v>44096</v>
      </c>
      <c r="H2161" s="90">
        <v>-4.3184034439036597E-3</v>
      </c>
      <c r="I2161" s="90">
        <v>0.15830036500119599</v>
      </c>
      <c r="J2161" s="90">
        <v>1.0133825311641</v>
      </c>
      <c r="K2161" s="97">
        <v>-4.9403743105358401E-4</v>
      </c>
      <c r="L2161" s="90">
        <v>5.4851460845384302E-2</v>
      </c>
      <c r="M2161" s="90">
        <v>1.35825031684362</v>
      </c>
    </row>
    <row r="2162" spans="2:13" x14ac:dyDescent="0.3">
      <c r="B2162" s="27" t="s">
        <v>2158</v>
      </c>
      <c r="C2162" s="62" t="s">
        <v>5678</v>
      </c>
      <c r="D2162" s="25" t="s">
        <v>4415</v>
      </c>
      <c r="E2162" s="25" t="s">
        <v>4136</v>
      </c>
      <c r="F2162" s="26">
        <v>44096</v>
      </c>
      <c r="H2162" s="90">
        <v>-5.2586510719265797E-3</v>
      </c>
      <c r="I2162" s="90">
        <v>0.20000095191789999</v>
      </c>
      <c r="J2162" s="90">
        <v>1.6607044339252801</v>
      </c>
      <c r="K2162" s="97">
        <v>0</v>
      </c>
      <c r="L2162" s="90">
        <v>7.3585790778452106E-2</v>
      </c>
      <c r="M2162" s="90">
        <v>1.7748281619788</v>
      </c>
    </row>
    <row r="2163" spans="2:13" x14ac:dyDescent="0.3">
      <c r="B2163" s="27" t="s">
        <v>2159</v>
      </c>
      <c r="C2163" s="62" t="s">
        <v>5679</v>
      </c>
      <c r="D2163" s="25" t="s">
        <v>4415</v>
      </c>
      <c r="E2163" s="25" t="s">
        <v>4093</v>
      </c>
      <c r="F2163" s="26">
        <v>44096</v>
      </c>
      <c r="H2163" s="90">
        <v>-5.5015094403643196E-3</v>
      </c>
      <c r="I2163" s="90">
        <v>0.120842390424514</v>
      </c>
      <c r="J2163" s="90">
        <v>0.59182392633374503</v>
      </c>
      <c r="K2163" s="97">
        <v>-5.2783710998483002E-3</v>
      </c>
      <c r="L2163" s="90">
        <v>2.9096827347530101E-2</v>
      </c>
      <c r="M2163" s="90">
        <v>1.0516365076909999</v>
      </c>
    </row>
    <row r="2164" spans="2:13" x14ac:dyDescent="0.3">
      <c r="B2164" s="27" t="s">
        <v>2160</v>
      </c>
      <c r="C2164" s="62" t="s">
        <v>5680</v>
      </c>
      <c r="D2164" s="25" t="s">
        <v>4415</v>
      </c>
      <c r="E2164" s="25" t="s">
        <v>4116</v>
      </c>
      <c r="F2164" s="26">
        <v>44096</v>
      </c>
      <c r="H2164" s="90">
        <v>-4.9557022066437596E-3</v>
      </c>
      <c r="I2164" s="90">
        <v>0.13834666042384899</v>
      </c>
      <c r="J2164" s="90">
        <v>0.79446990566793796</v>
      </c>
      <c r="K2164" s="97">
        <v>-3.0973714274296102E-3</v>
      </c>
      <c r="L2164" s="90">
        <v>4.11241144320229E-2</v>
      </c>
      <c r="M2164" s="90">
        <v>1.19863462205103</v>
      </c>
    </row>
    <row r="2165" spans="2:13" x14ac:dyDescent="0.3">
      <c r="B2165" s="27" t="s">
        <v>2161</v>
      </c>
      <c r="C2165" s="62" t="s">
        <v>5681</v>
      </c>
      <c r="D2165" s="25" t="s">
        <v>4415</v>
      </c>
      <c r="E2165" s="25" t="s">
        <v>4094</v>
      </c>
      <c r="F2165" s="26">
        <v>44096</v>
      </c>
      <c r="H2165" s="90">
        <v>-4.1378691093996202E-3</v>
      </c>
      <c r="I2165" s="90">
        <v>0.16461581435578401</v>
      </c>
      <c r="J2165" s="90">
        <v>1.0992045565217301</v>
      </c>
      <c r="K2165" s="97">
        <v>1.83542397280689E-4</v>
      </c>
      <c r="L2165" s="90">
        <v>5.9168920415686402E-2</v>
      </c>
      <c r="M2165" s="90">
        <v>1.4195273171935701</v>
      </c>
    </row>
    <row r="2166" spans="2:13" x14ac:dyDescent="0.3">
      <c r="B2166" s="27" t="s">
        <v>2162</v>
      </c>
      <c r="C2166" s="62" t="s">
        <v>5682</v>
      </c>
      <c r="D2166" s="25" t="s">
        <v>4415</v>
      </c>
      <c r="E2166" s="25" t="s">
        <v>4095</v>
      </c>
      <c r="F2166" s="26">
        <v>44096</v>
      </c>
      <c r="H2166" s="90">
        <v>-4.82811774418224E-3</v>
      </c>
      <c r="I2166" s="90">
        <v>0.14255486821639399</v>
      </c>
      <c r="J2166" s="90">
        <v>0.84316488009790203</v>
      </c>
      <c r="K2166" s="97">
        <v>-2.5660505343694201E-3</v>
      </c>
      <c r="L2166" s="90">
        <v>4.4014757440891103E-2</v>
      </c>
      <c r="M2166" s="90">
        <v>1.2339459910435799</v>
      </c>
    </row>
    <row r="2167" spans="2:13" x14ac:dyDescent="0.3">
      <c r="B2167" s="27" t="s">
        <v>2163</v>
      </c>
      <c r="C2167" s="62" t="s">
        <v>5683</v>
      </c>
      <c r="D2167" s="25" t="s">
        <v>4415</v>
      </c>
      <c r="E2167" s="25" t="s">
        <v>4096</v>
      </c>
      <c r="F2167" s="26">
        <v>44096</v>
      </c>
      <c r="H2167" s="90">
        <v>-4.4015465391567003E-3</v>
      </c>
      <c r="I2167" s="90">
        <v>0.156103404151509</v>
      </c>
      <c r="J2167" s="90">
        <v>1.0002728316976599</v>
      </c>
      <c r="K2167" s="97">
        <v>-8.7029857240850095E-4</v>
      </c>
      <c r="L2167" s="90">
        <v>5.3317922902351697E-2</v>
      </c>
      <c r="M2167" s="90">
        <v>1.34783638586669</v>
      </c>
    </row>
    <row r="2168" spans="2:13" x14ac:dyDescent="0.3">
      <c r="B2168" s="27" t="s">
        <v>2164</v>
      </c>
      <c r="C2168" s="62" t="s">
        <v>5684</v>
      </c>
      <c r="D2168" s="25" t="s">
        <v>4415</v>
      </c>
      <c r="E2168" s="25" t="s">
        <v>4137</v>
      </c>
      <c r="F2168" s="26">
        <v>44096</v>
      </c>
      <c r="H2168" s="90">
        <v>-3.9289570850087304E-3</v>
      </c>
      <c r="I2168" s="90">
        <v>0.17118813702836599</v>
      </c>
      <c r="J2168" s="90">
        <v>1.1755372999687099</v>
      </c>
      <c r="K2168" s="97">
        <v>1.00513170764316E-3</v>
      </c>
      <c r="L2168" s="90">
        <v>6.3678839978820206E-2</v>
      </c>
      <c r="M2168" s="90">
        <v>1.47482408265205</v>
      </c>
    </row>
    <row r="2169" spans="2:13" x14ac:dyDescent="0.3">
      <c r="B2169" s="27" t="s">
        <v>2165</v>
      </c>
      <c r="C2169" s="62" t="s">
        <v>5685</v>
      </c>
      <c r="D2169" s="25" t="s">
        <v>4415</v>
      </c>
      <c r="E2169" s="25" t="s">
        <v>4097</v>
      </c>
      <c r="F2169" s="26">
        <v>44096</v>
      </c>
      <c r="H2169" s="90">
        <v>-3.7125713788554999E-3</v>
      </c>
      <c r="I2169" s="90">
        <v>0.177990004704043</v>
      </c>
      <c r="J2169" s="90">
        <v>1.25457463564089</v>
      </c>
      <c r="K2169" s="97">
        <v>1.8563889170763999E-3</v>
      </c>
      <c r="L2169" s="90">
        <v>6.8352287962625297E-2</v>
      </c>
      <c r="M2169" s="90">
        <v>1.5320790089390399</v>
      </c>
    </row>
    <row r="2170" spans="2:13" x14ac:dyDescent="0.3">
      <c r="B2170" s="27" t="s">
        <v>2166</v>
      </c>
      <c r="C2170" s="62" t="s">
        <v>5686</v>
      </c>
      <c r="D2170" s="25" t="s">
        <v>4415</v>
      </c>
      <c r="E2170" s="25" t="s">
        <v>4123</v>
      </c>
      <c r="F2170" s="26">
        <v>44096</v>
      </c>
      <c r="H2170" s="90">
        <v>-2.5114282834692902E-3</v>
      </c>
      <c r="I2170" s="90">
        <v>0.19678159551404001</v>
      </c>
      <c r="J2170" s="90">
        <v>1.47508852842293</v>
      </c>
      <c r="K2170" s="97">
        <v>5.0407386879669502E-3</v>
      </c>
      <c r="L2170" s="90">
        <v>8.2325625407975195E-2</v>
      </c>
      <c r="M2170" s="90">
        <v>1.68379508413636</v>
      </c>
    </row>
    <row r="2171" spans="2:13" x14ac:dyDescent="0.3">
      <c r="B2171" s="27" t="s">
        <v>2167</v>
      </c>
      <c r="C2171" s="62" t="s">
        <v>5687</v>
      </c>
      <c r="D2171" s="25" t="s">
        <v>4415</v>
      </c>
      <c r="E2171" s="25" t="s">
        <v>4209</v>
      </c>
      <c r="F2171" s="26">
        <v>44096</v>
      </c>
      <c r="H2171" s="90">
        <v>-2.2193224140210099E-3</v>
      </c>
      <c r="I2171" s="90">
        <v>0.22594985657633501</v>
      </c>
      <c r="J2171" s="90">
        <v>1.8126767765352301</v>
      </c>
      <c r="K2171" s="97">
        <v>7.8417833719868196E-3</v>
      </c>
      <c r="L2171" s="90">
        <v>0.101285656819528</v>
      </c>
      <c r="M2171" s="90">
        <v>1.9356484644959</v>
      </c>
    </row>
    <row r="2172" spans="2:13" x14ac:dyDescent="0.3">
      <c r="B2172" s="27" t="s">
        <v>2168</v>
      </c>
      <c r="C2172" s="62" t="s">
        <v>5688</v>
      </c>
      <c r="D2172" s="25" t="s">
        <v>4416</v>
      </c>
      <c r="E2172" s="25" t="s">
        <v>4088</v>
      </c>
      <c r="F2172" s="26">
        <v>44096</v>
      </c>
      <c r="H2172" s="90">
        <v>9.6194267825921997E-3</v>
      </c>
      <c r="I2172" s="90">
        <v>0.22577669587917601</v>
      </c>
      <c r="J2172" s="90"/>
      <c r="K2172" s="97">
        <v>-0.37848747715543102</v>
      </c>
      <c r="L2172" s="90">
        <v>-0.20168815772194601</v>
      </c>
      <c r="M2172" s="90"/>
    </row>
    <row r="2173" spans="2:13" x14ac:dyDescent="0.3">
      <c r="B2173" s="27" t="s">
        <v>2169</v>
      </c>
      <c r="C2173" s="62" t="s">
        <v>5689</v>
      </c>
      <c r="D2173" s="25" t="s">
        <v>4416</v>
      </c>
      <c r="E2173" s="25" t="s">
        <v>4089</v>
      </c>
      <c r="F2173" s="26">
        <v>44096</v>
      </c>
      <c r="H2173" s="90">
        <v>7.9856883530737797E-3</v>
      </c>
      <c r="I2173" s="90">
        <v>0.17320189981546699</v>
      </c>
      <c r="J2173" s="90"/>
      <c r="K2173" s="97">
        <v>-0.38503435389429802</v>
      </c>
      <c r="L2173" s="90">
        <v>-0.23768116061546599</v>
      </c>
      <c r="M2173" s="90">
        <v>-0.60943674279769799</v>
      </c>
    </row>
    <row r="2174" spans="2:13" x14ac:dyDescent="0.3">
      <c r="B2174" s="27" t="s">
        <v>2170</v>
      </c>
      <c r="C2174" s="62" t="s">
        <v>5690</v>
      </c>
      <c r="D2174" s="25" t="s">
        <v>4416</v>
      </c>
      <c r="E2174" s="25" t="s">
        <v>4090</v>
      </c>
      <c r="F2174" s="26">
        <v>44096</v>
      </c>
      <c r="H2174" s="90">
        <v>8.8072563812602294E-3</v>
      </c>
      <c r="I2174" s="90">
        <v>0.19950200967286899</v>
      </c>
      <c r="J2174" s="90"/>
      <c r="K2174" s="97">
        <v>-0.38174456331034901</v>
      </c>
      <c r="L2174" s="90">
        <v>-0.219658377773158</v>
      </c>
      <c r="M2174" s="90"/>
    </row>
    <row r="2175" spans="2:13" x14ac:dyDescent="0.3">
      <c r="B2175" s="27" t="s">
        <v>2171</v>
      </c>
      <c r="C2175" s="62" t="s">
        <v>5691</v>
      </c>
      <c r="D2175" s="25" t="s">
        <v>4416</v>
      </c>
      <c r="E2175" s="25" t="s">
        <v>4185</v>
      </c>
      <c r="F2175" s="26">
        <v>44096</v>
      </c>
      <c r="H2175" s="90">
        <v>8.7986418293439801E-3</v>
      </c>
      <c r="I2175" s="90">
        <v>0.19949151701439399</v>
      </c>
      <c r="J2175" s="90"/>
      <c r="K2175" s="97">
        <v>-0.381765265865397</v>
      </c>
      <c r="L2175" s="90">
        <v>-0.21967349020997101</v>
      </c>
      <c r="M2175" s="90"/>
    </row>
    <row r="2176" spans="2:13" x14ac:dyDescent="0.3">
      <c r="B2176" s="27" t="s">
        <v>2172</v>
      </c>
      <c r="C2176" s="62" t="s">
        <v>5692</v>
      </c>
      <c r="D2176" s="25" t="s">
        <v>4416</v>
      </c>
      <c r="E2176" s="25" t="s">
        <v>4186</v>
      </c>
      <c r="F2176" s="26">
        <v>44096</v>
      </c>
      <c r="H2176" s="90">
        <v>9.6215069788740896E-3</v>
      </c>
      <c r="I2176" s="90">
        <v>0.225760411012743</v>
      </c>
      <c r="J2176" s="90"/>
      <c r="K2176" s="97">
        <v>-0.37850471017009102</v>
      </c>
      <c r="L2176" s="90">
        <v>-0.20168474666206701</v>
      </c>
      <c r="M2176" s="90"/>
    </row>
    <row r="2177" spans="2:13" x14ac:dyDescent="0.3">
      <c r="B2177" s="27" t="s">
        <v>2173</v>
      </c>
      <c r="C2177" s="62" t="s">
        <v>5693</v>
      </c>
      <c r="D2177" s="25" t="s">
        <v>4416</v>
      </c>
      <c r="E2177" s="25" t="s">
        <v>4187</v>
      </c>
      <c r="F2177" s="26">
        <v>44096</v>
      </c>
      <c r="H2177" s="90">
        <v>9.6253403171431308E-3</v>
      </c>
      <c r="I2177" s="90">
        <v>0.22576782248506799</v>
      </c>
      <c r="J2177" s="90"/>
      <c r="K2177" s="97">
        <v>-0.37849148811801597</v>
      </c>
      <c r="L2177" s="90">
        <v>-0.20168511446172499</v>
      </c>
      <c r="M2177" s="90"/>
    </row>
    <row r="2178" spans="2:13" x14ac:dyDescent="0.3">
      <c r="B2178" s="27" t="s">
        <v>2174</v>
      </c>
      <c r="C2178" s="62" t="s">
        <v>5694</v>
      </c>
      <c r="D2178" s="25" t="s">
        <v>4416</v>
      </c>
      <c r="E2178" s="25" t="s">
        <v>4091</v>
      </c>
      <c r="F2178" s="26">
        <v>44096</v>
      </c>
      <c r="H2178" s="90">
        <v>0</v>
      </c>
      <c r="I2178" s="90">
        <v>0.60018199637852399</v>
      </c>
      <c r="J2178" s="90"/>
      <c r="K2178" s="97">
        <v>0</v>
      </c>
      <c r="L2178" s="90">
        <v>0.162907577396254</v>
      </c>
      <c r="M2178" s="90">
        <v>0.37548362543020602</v>
      </c>
    </row>
    <row r="2179" spans="2:13" x14ac:dyDescent="0.3">
      <c r="B2179" s="27" t="s">
        <v>2175</v>
      </c>
      <c r="C2179" s="62" t="s">
        <v>5695</v>
      </c>
      <c r="D2179" s="25" t="s">
        <v>4417</v>
      </c>
      <c r="E2179" s="25" t="s">
        <v>4092</v>
      </c>
      <c r="F2179" s="26">
        <v>44096</v>
      </c>
      <c r="H2179" s="90">
        <v>3.2944582380878301E-2</v>
      </c>
      <c r="I2179" s="90">
        <v>-2.1953502517135299</v>
      </c>
      <c r="J2179" s="90">
        <v>1.6544387195608601</v>
      </c>
      <c r="K2179" s="97">
        <v>1.12965308599087</v>
      </c>
      <c r="L2179" s="90">
        <v>-0.418553758299822</v>
      </c>
      <c r="M2179" s="90">
        <v>-3.6860119023913298</v>
      </c>
    </row>
    <row r="2180" spans="2:13" x14ac:dyDescent="0.3">
      <c r="B2180" s="27" t="s">
        <v>2176</v>
      </c>
      <c r="C2180" s="62" t="s">
        <v>5696</v>
      </c>
      <c r="D2180" s="25" t="s">
        <v>4417</v>
      </c>
      <c r="E2180" s="25" t="s">
        <v>4093</v>
      </c>
      <c r="F2180" s="26">
        <v>44096</v>
      </c>
      <c r="H2180" s="90">
        <v>3.43760910254787E-2</v>
      </c>
      <c r="I2180" s="90">
        <v>-2.1505041259843001</v>
      </c>
      <c r="J2180" s="90">
        <v>2.1919458780757899</v>
      </c>
      <c r="K2180" s="97">
        <v>1.1354525002389</v>
      </c>
      <c r="L2180" s="90">
        <v>-0.38716130702596302</v>
      </c>
      <c r="M2180" s="90">
        <v>-3.3181556309500602</v>
      </c>
    </row>
    <row r="2181" spans="2:13" x14ac:dyDescent="0.3">
      <c r="B2181" s="27" t="s">
        <v>2177</v>
      </c>
      <c r="C2181" s="62" t="s">
        <v>5697</v>
      </c>
      <c r="D2181" s="25" t="s">
        <v>4417</v>
      </c>
      <c r="E2181" s="25" t="s">
        <v>4116</v>
      </c>
      <c r="F2181" s="26">
        <v>44096</v>
      </c>
      <c r="H2181" s="90">
        <v>3.5199482590542203E-2</v>
      </c>
      <c r="I2181" s="90">
        <v>-2.12477769955512</v>
      </c>
      <c r="J2181" s="90">
        <v>2.50152525131853</v>
      </c>
      <c r="K2181" s="97">
        <v>1.13877231833612</v>
      </c>
      <c r="L2181" s="90">
        <v>-0.369160953687242</v>
      </c>
      <c r="M2181" s="90">
        <v>-3.1065508281244498</v>
      </c>
    </row>
    <row r="2182" spans="2:13" x14ac:dyDescent="0.3">
      <c r="B2182" s="27" t="s">
        <v>2178</v>
      </c>
      <c r="C2182" s="62" t="s">
        <v>5698</v>
      </c>
      <c r="D2182" s="25" t="s">
        <v>4417</v>
      </c>
      <c r="E2182" s="25" t="s">
        <v>4102</v>
      </c>
      <c r="F2182" s="26">
        <v>44096</v>
      </c>
      <c r="H2182" s="90">
        <v>3.3425147557864E-2</v>
      </c>
      <c r="I2182" s="90">
        <v>-2.18025650437994</v>
      </c>
      <c r="J2182" s="90">
        <v>1.8351194001297699</v>
      </c>
      <c r="K2182" s="97">
        <v>1.1316069430904501</v>
      </c>
      <c r="L2182" s="90">
        <v>-0.40797635356284401</v>
      </c>
      <c r="M2182" s="90">
        <v>-3.5622817586045099</v>
      </c>
    </row>
    <row r="2183" spans="2:13" x14ac:dyDescent="0.3">
      <c r="B2183" s="27" t="s">
        <v>2179</v>
      </c>
      <c r="C2183" s="62" t="s">
        <v>5699</v>
      </c>
      <c r="D2183" s="25" t="s">
        <v>4417</v>
      </c>
      <c r="E2183" s="25" t="s">
        <v>4210</v>
      </c>
      <c r="F2183" s="26">
        <v>44096</v>
      </c>
      <c r="H2183" s="90">
        <v>3.5475844742904897E-2</v>
      </c>
      <c r="I2183" s="90">
        <v>-2.1161866635338802</v>
      </c>
      <c r="J2183" s="90"/>
      <c r="K2183" s="97">
        <v>1.13988399079972</v>
      </c>
      <c r="L2183" s="90">
        <v>-0.36315593133622298</v>
      </c>
      <c r="M2183" s="90"/>
    </row>
    <row r="2184" spans="2:13" x14ac:dyDescent="0.3">
      <c r="B2184" s="27" t="s">
        <v>2180</v>
      </c>
      <c r="C2184" s="62" t="s">
        <v>5700</v>
      </c>
      <c r="D2184" s="25" t="s">
        <v>4417</v>
      </c>
      <c r="E2184" s="25" t="s">
        <v>4128</v>
      </c>
      <c r="F2184" s="26">
        <v>44096</v>
      </c>
      <c r="H2184" s="90">
        <v>3.3699497362249503E-2</v>
      </c>
      <c r="I2184" s="90">
        <v>-2.17168935087102</v>
      </c>
      <c r="J2184" s="90">
        <v>1.9377478685783001</v>
      </c>
      <c r="K2184" s="97">
        <v>1.1327181233355099</v>
      </c>
      <c r="L2184" s="90">
        <v>-0.40198720898842999</v>
      </c>
      <c r="M2184" s="90">
        <v>-3.4920704239993898</v>
      </c>
    </row>
    <row r="2185" spans="2:13" x14ac:dyDescent="0.3">
      <c r="B2185" s="27" t="s">
        <v>2181</v>
      </c>
      <c r="C2185" s="62" t="s">
        <v>5701</v>
      </c>
      <c r="D2185" s="25" t="s">
        <v>4417</v>
      </c>
      <c r="E2185" s="25" t="s">
        <v>4129</v>
      </c>
      <c r="F2185" s="26">
        <v>44096</v>
      </c>
      <c r="H2185" s="90">
        <v>3.5496256896294702E-2</v>
      </c>
      <c r="I2185" s="90">
        <v>-2.1155428281417699</v>
      </c>
      <c r="J2185" s="90">
        <v>2.6126945889700401</v>
      </c>
      <c r="K2185" s="97">
        <v>1.13996410636901</v>
      </c>
      <c r="L2185" s="90">
        <v>-0.36269169704610199</v>
      </c>
      <c r="M2185" s="90">
        <v>-3.0305995579510601</v>
      </c>
    </row>
    <row r="2186" spans="2:13" x14ac:dyDescent="0.3">
      <c r="B2186" s="27" t="s">
        <v>2182</v>
      </c>
      <c r="C2186" s="62" t="s">
        <v>5702</v>
      </c>
      <c r="D2186" s="25" t="s">
        <v>4417</v>
      </c>
      <c r="E2186" s="25" t="s">
        <v>4130</v>
      </c>
      <c r="F2186" s="26">
        <v>44096</v>
      </c>
      <c r="H2186" s="90">
        <v>3.49254620232387E-2</v>
      </c>
      <c r="I2186" s="90">
        <v>-2.1333694599888999</v>
      </c>
      <c r="J2186" s="90">
        <v>2.3584404387292999</v>
      </c>
      <c r="K2186" s="97">
        <v>1.1376628761354399</v>
      </c>
      <c r="L2186" s="90">
        <v>-0.37517573255172498</v>
      </c>
      <c r="M2186" s="90">
        <v>-3.1771265923452998</v>
      </c>
    </row>
    <row r="2187" spans="2:13" x14ac:dyDescent="0.3">
      <c r="B2187" s="27" t="s">
        <v>2183</v>
      </c>
      <c r="C2187" s="62" t="s">
        <v>5703</v>
      </c>
      <c r="D2187" s="25" t="s">
        <v>4417</v>
      </c>
      <c r="E2187" s="25" t="s">
        <v>4108</v>
      </c>
      <c r="F2187" s="26">
        <v>44096</v>
      </c>
      <c r="H2187" s="90">
        <v>3.7942177914374001E-2</v>
      </c>
      <c r="I2187" s="90">
        <v>-2.0389045603224099</v>
      </c>
      <c r="J2187" s="90">
        <v>7.7966550099517899</v>
      </c>
      <c r="K2187" s="97">
        <v>1.1498679490614401</v>
      </c>
      <c r="L2187" s="90">
        <v>-0.309056971855171</v>
      </c>
      <c r="M2187" s="90">
        <v>1.61452426109463</v>
      </c>
    </row>
    <row r="2188" spans="2:13" x14ac:dyDescent="0.3">
      <c r="B2188" s="27" t="s">
        <v>2184</v>
      </c>
      <c r="C2188" s="62" t="s">
        <v>5704</v>
      </c>
      <c r="D2188" s="25" t="s">
        <v>4417</v>
      </c>
      <c r="E2188" s="25" t="s">
        <v>4131</v>
      </c>
      <c r="F2188" s="26">
        <v>44096</v>
      </c>
      <c r="H2188" s="90">
        <v>3.5199192643631201E-2</v>
      </c>
      <c r="I2188" s="90">
        <v>-2.1247627357297501</v>
      </c>
      <c r="J2188" s="90">
        <v>2.50158228755026</v>
      </c>
      <c r="K2188" s="97">
        <v>1.13877288149524</v>
      </c>
      <c r="L2188" s="90">
        <v>-0.36915114060320797</v>
      </c>
      <c r="M2188" s="90">
        <v>-3.1065123092048501</v>
      </c>
    </row>
    <row r="2189" spans="2:13" x14ac:dyDescent="0.3">
      <c r="B2189" s="27" t="s">
        <v>2185</v>
      </c>
      <c r="C2189" s="62" t="s">
        <v>5705</v>
      </c>
      <c r="D2189" s="25" t="s">
        <v>4417</v>
      </c>
      <c r="E2189" s="25" t="s">
        <v>4132</v>
      </c>
      <c r="F2189" s="26">
        <v>44096</v>
      </c>
      <c r="H2189" s="90">
        <v>3.5473771640681703E-2</v>
      </c>
      <c r="I2189" s="90">
        <v>-2.1161692964597001</v>
      </c>
      <c r="J2189" s="90">
        <v>2.60496247501578</v>
      </c>
      <c r="K2189" s="97">
        <v>1.13988774501195</v>
      </c>
      <c r="L2189" s="90">
        <v>-0.36312831907707699</v>
      </c>
      <c r="M2189" s="90">
        <v>-3.03585813726386</v>
      </c>
    </row>
    <row r="2190" spans="2:13" x14ac:dyDescent="0.3">
      <c r="B2190" s="27" t="s">
        <v>2186</v>
      </c>
      <c r="C2190" s="62" t="s">
        <v>5706</v>
      </c>
      <c r="D2190" s="25" t="s">
        <v>4417</v>
      </c>
      <c r="E2190" s="25" t="s">
        <v>4133</v>
      </c>
      <c r="F2190" s="26">
        <v>44096</v>
      </c>
      <c r="H2190" s="90">
        <v>3.5608218786364901E-2</v>
      </c>
      <c r="I2190" s="90">
        <v>-2.1118725688211302</v>
      </c>
      <c r="J2190" s="90">
        <v>2.6566802525849198</v>
      </c>
      <c r="K2190" s="97">
        <v>1.1404376165955901</v>
      </c>
      <c r="L2190" s="90">
        <v>-0.36012061664223399</v>
      </c>
      <c r="M2190" s="90">
        <v>-3.0005117459040802</v>
      </c>
    </row>
    <row r="2191" spans="2:13" x14ac:dyDescent="0.3">
      <c r="B2191" s="27" t="s">
        <v>2187</v>
      </c>
      <c r="C2191" s="62" t="s">
        <v>5707</v>
      </c>
      <c r="D2191" s="25" t="s">
        <v>4417</v>
      </c>
      <c r="E2191" s="25" t="s">
        <v>4134</v>
      </c>
      <c r="F2191" s="26">
        <v>44096</v>
      </c>
      <c r="H2191" s="90">
        <v>3.5747907350014402E-2</v>
      </c>
      <c r="I2191" s="90">
        <v>-2.1076024876492698</v>
      </c>
      <c r="J2191" s="90">
        <v>2.7085093346613598</v>
      </c>
      <c r="K2191" s="97">
        <v>1.14099165839434</v>
      </c>
      <c r="L2191" s="90">
        <v>-0.35713745564862598</v>
      </c>
      <c r="M2191" s="90">
        <v>-2.9651306465893899</v>
      </c>
    </row>
    <row r="2192" spans="2:13" x14ac:dyDescent="0.3">
      <c r="B2192" s="27" t="s">
        <v>2188</v>
      </c>
      <c r="C2192" s="62" t="s">
        <v>5708</v>
      </c>
      <c r="D2192" s="25" t="s">
        <v>4418</v>
      </c>
      <c r="E2192" s="25" t="s">
        <v>4093</v>
      </c>
      <c r="F2192" s="26">
        <v>44096</v>
      </c>
      <c r="H2192" s="90">
        <v>-5.3573341119772501E-2</v>
      </c>
      <c r="I2192" s="90">
        <v>2.8239465063961699E-2</v>
      </c>
      <c r="J2192" s="90">
        <v>1.5026919963929699</v>
      </c>
      <c r="K2192" s="97">
        <v>-7.37411701265955E-3</v>
      </c>
      <c r="L2192" s="90">
        <v>-0.69012624589959204</v>
      </c>
      <c r="M2192" s="90">
        <v>3.98193845776404</v>
      </c>
    </row>
    <row r="2193" spans="2:13" x14ac:dyDescent="0.3">
      <c r="B2193" s="27" t="s">
        <v>2189</v>
      </c>
      <c r="C2193" s="62" t="s">
        <v>5709</v>
      </c>
      <c r="D2193" s="25" t="s">
        <v>4418</v>
      </c>
      <c r="E2193" s="25" t="s">
        <v>4121</v>
      </c>
      <c r="F2193" s="26">
        <v>44096</v>
      </c>
      <c r="H2193" s="90">
        <v>-5.0833711702580303E-2</v>
      </c>
      <c r="I2193" s="90">
        <v>0.115956709487364</v>
      </c>
      <c r="J2193" s="90">
        <v>2.5312736812338699</v>
      </c>
      <c r="K2193" s="97">
        <v>3.57869703293545E-3</v>
      </c>
      <c r="L2193" s="90">
        <v>-0.63026163297763604</v>
      </c>
      <c r="M2193" s="90">
        <v>4.7424965398022296</v>
      </c>
    </row>
    <row r="2194" spans="2:13" x14ac:dyDescent="0.3">
      <c r="B2194" s="27" t="s">
        <v>2190</v>
      </c>
      <c r="C2194" s="62" t="s">
        <v>5710</v>
      </c>
      <c r="D2194" s="25" t="s">
        <v>4418</v>
      </c>
      <c r="E2194" s="25" t="s">
        <v>4091</v>
      </c>
      <c r="F2194" s="26">
        <v>44096</v>
      </c>
      <c r="H2194" s="90">
        <v>0</v>
      </c>
      <c r="I2194" s="90">
        <v>0</v>
      </c>
      <c r="J2194" s="90">
        <v>-2.7236676216489299</v>
      </c>
      <c r="K2194" s="97">
        <v>0</v>
      </c>
      <c r="L2194" s="90">
        <v>0</v>
      </c>
      <c r="M2194" s="90">
        <v>0</v>
      </c>
    </row>
    <row r="2195" spans="2:13" x14ac:dyDescent="0.3">
      <c r="B2195" s="27" t="s">
        <v>2191</v>
      </c>
      <c r="C2195" s="62" t="s">
        <v>5711</v>
      </c>
      <c r="D2195" s="25" t="s">
        <v>4418</v>
      </c>
      <c r="E2195" s="25" t="s">
        <v>4122</v>
      </c>
      <c r="F2195" s="26">
        <v>44096</v>
      </c>
      <c r="H2195" s="90">
        <v>-5.6036758633126703E-2</v>
      </c>
      <c r="I2195" s="90">
        <v>-5.0641717280086603E-2</v>
      </c>
      <c r="J2195" s="90"/>
      <c r="K2195" s="97">
        <v>-1.7239022236026399E-2</v>
      </c>
      <c r="L2195" s="90">
        <v>-0.74397487005626295</v>
      </c>
      <c r="M2195" s="90"/>
    </row>
    <row r="2196" spans="2:13" x14ac:dyDescent="0.3">
      <c r="B2196" s="27" t="s">
        <v>2192</v>
      </c>
      <c r="C2196" s="62" t="s">
        <v>5712</v>
      </c>
      <c r="D2196" s="25" t="s">
        <v>4418</v>
      </c>
      <c r="E2196" s="25" t="s">
        <v>4123</v>
      </c>
      <c r="F2196" s="26">
        <v>44096</v>
      </c>
      <c r="H2196" s="90">
        <v>-5.5396218431269503E-2</v>
      </c>
      <c r="I2196" s="90">
        <v>-3.01515981846023E-2</v>
      </c>
      <c r="J2196" s="90">
        <v>0.82339419477648301</v>
      </c>
      <c r="K2196" s="97">
        <v>-1.46770063111035E-2</v>
      </c>
      <c r="L2196" s="90">
        <v>-0.72998783980437998</v>
      </c>
      <c r="M2196" s="90">
        <v>3.4784661409503301</v>
      </c>
    </row>
    <row r="2197" spans="2:13" x14ac:dyDescent="0.3">
      <c r="B2197" s="27" t="s">
        <v>2193</v>
      </c>
      <c r="C2197" s="62" t="s">
        <v>5713</v>
      </c>
      <c r="D2197" s="25" t="s">
        <v>4418</v>
      </c>
      <c r="E2197" s="25" t="s">
        <v>4092</v>
      </c>
      <c r="F2197" s="26">
        <v>44096</v>
      </c>
      <c r="H2197" s="90">
        <v>-4.4738367159879999E-2</v>
      </c>
      <c r="I2197" s="90">
        <v>-5.6152121032937404E-3</v>
      </c>
      <c r="J2197" s="90">
        <v>1.2275304563445399</v>
      </c>
      <c r="K2197" s="97">
        <v>1.98278728930745E-2</v>
      </c>
      <c r="L2197" s="90">
        <v>-0.65457314212835604</v>
      </c>
      <c r="M2197" s="90">
        <v>4.0410813231574103</v>
      </c>
    </row>
    <row r="2198" spans="2:13" x14ac:dyDescent="0.3">
      <c r="B2198" s="27" t="s">
        <v>2194</v>
      </c>
      <c r="C2198" s="62" t="s">
        <v>5714</v>
      </c>
      <c r="D2198" s="25" t="s">
        <v>4418</v>
      </c>
      <c r="E2198" s="25" t="s">
        <v>4211</v>
      </c>
      <c r="F2198" s="26">
        <v>44096</v>
      </c>
      <c r="H2198" s="90">
        <v>-4.4217389677214697E-2</v>
      </c>
      <c r="I2198" s="90">
        <v>1.10496855995734E-2</v>
      </c>
      <c r="J2198" s="90">
        <v>1.42168752627185</v>
      </c>
      <c r="K2198" s="97">
        <v>2.1912130796408701E-2</v>
      </c>
      <c r="L2198" s="90">
        <v>-0.64318844051740598</v>
      </c>
      <c r="M2198" s="90">
        <v>4.1852895326883299</v>
      </c>
    </row>
    <row r="2199" spans="2:13" x14ac:dyDescent="0.3">
      <c r="B2199" s="27" t="s">
        <v>2195</v>
      </c>
      <c r="C2199" s="62" t="s">
        <v>5715</v>
      </c>
      <c r="D2199" s="25" t="s">
        <v>4418</v>
      </c>
      <c r="E2199" s="25" t="s">
        <v>4088</v>
      </c>
      <c r="F2199" s="26">
        <v>44096</v>
      </c>
      <c r="H2199" s="90">
        <v>-4.55852760751441E-2</v>
      </c>
      <c r="I2199" s="90">
        <v>-3.27793773067242E-2</v>
      </c>
      <c r="J2199" s="90">
        <v>0.91164480581937801</v>
      </c>
      <c r="K2199" s="97">
        <v>1.6432214215456001E-2</v>
      </c>
      <c r="L2199" s="90">
        <v>-0.67312893961570797</v>
      </c>
      <c r="M2199" s="90">
        <v>3.8063040241468098</v>
      </c>
    </row>
    <row r="2200" spans="2:13" x14ac:dyDescent="0.3">
      <c r="B2200" s="27" t="s">
        <v>2196</v>
      </c>
      <c r="C2200" s="62" t="s">
        <v>5716</v>
      </c>
      <c r="D2200" s="25" t="s">
        <v>4418</v>
      </c>
      <c r="E2200" s="25" t="s">
        <v>4093</v>
      </c>
      <c r="F2200" s="26">
        <v>44096</v>
      </c>
      <c r="H2200" s="90">
        <v>-4.6369049960048897E-2</v>
      </c>
      <c r="I2200" s="90">
        <v>-5.7758973616728299E-2</v>
      </c>
      <c r="J2200" s="90">
        <v>0.62207904120441504</v>
      </c>
      <c r="K2200" s="97">
        <v>1.3311619841260801E-2</v>
      </c>
      <c r="L2200" s="90">
        <v>-0.69019293332530696</v>
      </c>
      <c r="M2200" s="90">
        <v>3.5909084774175399</v>
      </c>
    </row>
    <row r="2201" spans="2:13" x14ac:dyDescent="0.3">
      <c r="B2201" s="27" t="s">
        <v>2197</v>
      </c>
      <c r="C2201" s="62" t="s">
        <v>5717</v>
      </c>
      <c r="D2201" s="25" t="s">
        <v>4418</v>
      </c>
      <c r="E2201" s="25" t="s">
        <v>4115</v>
      </c>
      <c r="F2201" s="26">
        <v>44096</v>
      </c>
      <c r="H2201" s="90">
        <v>-4.1476362366665902E-2</v>
      </c>
      <c r="I2201" s="90">
        <v>9.8767282906919704E-2</v>
      </c>
      <c r="J2201" s="90">
        <v>2.4493822924341702</v>
      </c>
      <c r="K2201" s="97">
        <v>3.2875599936232902E-2</v>
      </c>
      <c r="L2201" s="90">
        <v>-0.58328748009444098</v>
      </c>
      <c r="M2201" s="90">
        <v>4.9473049142761703</v>
      </c>
    </row>
    <row r="2202" spans="2:13" x14ac:dyDescent="0.3">
      <c r="B2202" s="27" t="s">
        <v>2198</v>
      </c>
      <c r="C2202" s="62" t="s">
        <v>5718</v>
      </c>
      <c r="D2202" s="25" t="s">
        <v>4418</v>
      </c>
      <c r="E2202" s="25" t="s">
        <v>4116</v>
      </c>
      <c r="F2202" s="26">
        <v>44096</v>
      </c>
      <c r="H2202" s="90">
        <v>-4.9622774167801302E-2</v>
      </c>
      <c r="I2202" s="90">
        <v>-0.16197785162148601</v>
      </c>
      <c r="J2202" s="90">
        <v>-0.57802991113931101</v>
      </c>
      <c r="K2202" s="97">
        <v>2.6596899260766799E-4</v>
      </c>
      <c r="L2202" s="90">
        <v>-0.76140408482388</v>
      </c>
      <c r="M2202" s="90">
        <v>2.69636098419141</v>
      </c>
    </row>
    <row r="2203" spans="2:13" x14ac:dyDescent="0.3">
      <c r="B2203" s="27" t="s">
        <v>2199</v>
      </c>
      <c r="C2203" s="62" t="s">
        <v>5719</v>
      </c>
      <c r="D2203" s="25" t="s">
        <v>4418</v>
      </c>
      <c r="E2203" s="25" t="s">
        <v>4097</v>
      </c>
      <c r="F2203" s="26">
        <v>44096</v>
      </c>
      <c r="H2203" s="90">
        <v>-4.2947262681991602E-2</v>
      </c>
      <c r="I2203" s="90">
        <v>5.17858477905975E-2</v>
      </c>
      <c r="J2203" s="90">
        <v>1.8975267699715901</v>
      </c>
      <c r="K2203" s="97">
        <v>2.7010077792510901E-2</v>
      </c>
      <c r="L2203" s="90">
        <v>-0.615377881513268</v>
      </c>
      <c r="M2203" s="90">
        <v>4.5383160984783899</v>
      </c>
    </row>
    <row r="2204" spans="2:13" x14ac:dyDescent="0.3">
      <c r="B2204" s="27" t="s">
        <v>2200</v>
      </c>
      <c r="C2204" s="62" t="s">
        <v>5720</v>
      </c>
      <c r="D2204" s="25" t="s">
        <v>4418</v>
      </c>
      <c r="E2204" s="25" t="s">
        <v>4117</v>
      </c>
      <c r="F2204" s="26">
        <v>44096</v>
      </c>
      <c r="H2204" s="90">
        <v>-4.2573601513140602E-2</v>
      </c>
      <c r="I2204" s="90">
        <v>6.3670625968370601E-2</v>
      </c>
      <c r="J2204" s="90">
        <v>2.0370409007227899</v>
      </c>
      <c r="K2204" s="97">
        <v>2.84909587207949E-2</v>
      </c>
      <c r="L2204" s="90">
        <v>-0.60725109315171699</v>
      </c>
      <c r="M2204" s="90">
        <v>4.6418161993642597</v>
      </c>
    </row>
    <row r="2205" spans="2:13" x14ac:dyDescent="0.3">
      <c r="B2205" s="27" t="s">
        <v>2201</v>
      </c>
      <c r="C2205" s="62" t="s">
        <v>5721</v>
      </c>
      <c r="D2205" s="25" t="s">
        <v>4418</v>
      </c>
      <c r="E2205" s="25" t="s">
        <v>4117</v>
      </c>
      <c r="F2205" s="26">
        <v>44096</v>
      </c>
      <c r="H2205" s="90">
        <v>-4.5143472380004802E-2</v>
      </c>
      <c r="I2205" s="90">
        <v>-4.8766796953714199E-2</v>
      </c>
      <c r="J2205" s="90">
        <v>3.5153692726453301</v>
      </c>
      <c r="K2205" s="97">
        <v>3.0926027284294801E-2</v>
      </c>
      <c r="L2205" s="90">
        <v>-0.56835952609617402</v>
      </c>
      <c r="M2205" s="90">
        <v>5.3893864729616299</v>
      </c>
    </row>
    <row r="2206" spans="2:13" x14ac:dyDescent="0.3">
      <c r="B2206" s="27" t="s">
        <v>2202</v>
      </c>
      <c r="C2206" s="62" t="s">
        <v>5722</v>
      </c>
      <c r="D2206" s="25" t="s">
        <v>4419</v>
      </c>
      <c r="E2206" s="25" t="s">
        <v>4088</v>
      </c>
      <c r="F2206" s="26">
        <v>44096</v>
      </c>
      <c r="H2206" s="90">
        <v>-0.53049129119244798</v>
      </c>
      <c r="I2206" s="90">
        <v>0.12201235495013001</v>
      </c>
      <c r="J2206" s="90">
        <v>-2.7597418911682299</v>
      </c>
      <c r="K2206" s="97">
        <v>-0.55476852676292798</v>
      </c>
      <c r="L2206" s="90">
        <v>-9.2398481319833095E-2</v>
      </c>
      <c r="M2206" s="90">
        <v>-6.04949120161473</v>
      </c>
    </row>
    <row r="2207" spans="2:13" x14ac:dyDescent="0.3">
      <c r="B2207" s="27" t="s">
        <v>2203</v>
      </c>
      <c r="C2207" s="62" t="s">
        <v>5723</v>
      </c>
      <c r="D2207" s="25" t="s">
        <v>4419</v>
      </c>
      <c r="E2207" s="25" t="s">
        <v>4184</v>
      </c>
      <c r="F2207" s="26">
        <v>44096</v>
      </c>
      <c r="H2207" s="90">
        <v>-0.53048520658194298</v>
      </c>
      <c r="I2207" s="90">
        <v>0.12201567333249801</v>
      </c>
      <c r="J2207" s="90">
        <v>-2.7597386263550998</v>
      </c>
      <c r="K2207" s="97">
        <v>-0.55476664419984401</v>
      </c>
      <c r="L2207" s="90">
        <v>-9.2392973510868601E-2</v>
      </c>
      <c r="M2207" s="90">
        <v>-6.0494897873504696</v>
      </c>
    </row>
    <row r="2208" spans="2:13" x14ac:dyDescent="0.3">
      <c r="B2208" s="27" t="s">
        <v>2204</v>
      </c>
      <c r="C2208" s="62" t="s">
        <v>5724</v>
      </c>
      <c r="D2208" s="25" t="s">
        <v>4419</v>
      </c>
      <c r="E2208" s="25" t="s">
        <v>4101</v>
      </c>
      <c r="F2208" s="26">
        <v>44096</v>
      </c>
      <c r="H2208" s="90">
        <v>-0.53117060570002606</v>
      </c>
      <c r="I2208" s="90">
        <v>0.100068887331872</v>
      </c>
      <c r="J2208" s="90">
        <v>-3.0045424942727501</v>
      </c>
      <c r="K2208" s="97">
        <v>-0.55749340981492401</v>
      </c>
      <c r="L2208" s="90">
        <v>-0.10745207491709199</v>
      </c>
      <c r="M2208" s="90">
        <v>-6.2205171538153099</v>
      </c>
    </row>
    <row r="2209" spans="2:13" x14ac:dyDescent="0.3">
      <c r="B2209" s="27" t="s">
        <v>2205</v>
      </c>
      <c r="C2209" s="62" t="s">
        <v>5725</v>
      </c>
      <c r="D2209" s="25" t="s">
        <v>4419</v>
      </c>
      <c r="E2209" s="25" t="s">
        <v>4102</v>
      </c>
      <c r="F2209" s="26">
        <v>44096</v>
      </c>
      <c r="H2209" s="90">
        <v>-0.53185236893114096</v>
      </c>
      <c r="I2209" s="90">
        <v>7.8133077659003902E-2</v>
      </c>
      <c r="J2209" s="90">
        <v>-3.24872455157674</v>
      </c>
      <c r="K2209" s="97">
        <v>-0.56022655335255001</v>
      </c>
      <c r="L2209" s="90">
        <v>-0.12251097223270301</v>
      </c>
      <c r="M2209" s="90">
        <v>-6.39122035699984</v>
      </c>
    </row>
    <row r="2210" spans="2:13" x14ac:dyDescent="0.3">
      <c r="B2210" s="27" t="s">
        <v>2206</v>
      </c>
      <c r="C2210" s="62" t="s">
        <v>5726</v>
      </c>
      <c r="D2210" s="25" t="s">
        <v>4419</v>
      </c>
      <c r="E2210" s="25" t="s">
        <v>4103</v>
      </c>
      <c r="F2210" s="26">
        <v>44096</v>
      </c>
      <c r="H2210" s="90">
        <v>-0.52879538907291102</v>
      </c>
      <c r="I2210" s="90">
        <v>0.17645497682679001</v>
      </c>
      <c r="J2210" s="90">
        <v>-2.1499699123523901</v>
      </c>
      <c r="K2210" s="97">
        <v>-0.54800383541078201</v>
      </c>
      <c r="L2210" s="90">
        <v>-5.50465636479203E-2</v>
      </c>
      <c r="M2210" s="90">
        <v>-5.6240178233565503</v>
      </c>
    </row>
    <row r="2211" spans="2:13" x14ac:dyDescent="0.3">
      <c r="B2211" s="27" t="s">
        <v>2207</v>
      </c>
      <c r="C2211" s="62" t="s">
        <v>5727</v>
      </c>
      <c r="D2211" s="25" t="s">
        <v>4419</v>
      </c>
      <c r="E2211" s="25" t="s">
        <v>4104</v>
      </c>
      <c r="F2211" s="26">
        <v>44096</v>
      </c>
      <c r="H2211" s="90">
        <v>-0.531843826502154</v>
      </c>
      <c r="I2211" s="90">
        <v>7.8139496690710103E-2</v>
      </c>
      <c r="J2211" s="90">
        <v>-3.24871276825434</v>
      </c>
      <c r="K2211" s="97">
        <v>-0.56021794835032801</v>
      </c>
      <c r="L2211" s="90">
        <v>-0.122495714276738</v>
      </c>
      <c r="M2211" s="90">
        <v>-6.3912183130960303</v>
      </c>
    </row>
    <row r="2212" spans="2:13" x14ac:dyDescent="0.3">
      <c r="B2212" s="27" t="s">
        <v>2208</v>
      </c>
      <c r="C2212" s="62" t="s">
        <v>5728</v>
      </c>
      <c r="D2212" s="25" t="s">
        <v>4419</v>
      </c>
      <c r="E2212" s="25" t="s">
        <v>4105</v>
      </c>
      <c r="F2212" s="26">
        <v>44096</v>
      </c>
      <c r="H2212" s="90">
        <v>-0.53321004261306404</v>
      </c>
      <c r="I2212" s="90">
        <v>3.4268201306986198E-2</v>
      </c>
      <c r="J2212" s="90">
        <v>-3.7352485085648399</v>
      </c>
      <c r="K2212" s="97">
        <v>-0.565663045290421</v>
      </c>
      <c r="L2212" s="90">
        <v>-0.15259598940247099</v>
      </c>
      <c r="M2212" s="90">
        <v>-6.7317114390825701</v>
      </c>
    </row>
    <row r="2213" spans="2:13" x14ac:dyDescent="0.3">
      <c r="B2213" s="27" t="s">
        <v>2209</v>
      </c>
      <c r="C2213" s="62" t="s">
        <v>5729</v>
      </c>
      <c r="D2213" s="25" t="s">
        <v>4419</v>
      </c>
      <c r="E2213" s="25" t="s">
        <v>4088</v>
      </c>
      <c r="F2213" s="26">
        <v>44096</v>
      </c>
      <c r="H2213" s="90">
        <v>0.66945992821274602</v>
      </c>
      <c r="I2213" s="90">
        <v>-2.1152977459678399</v>
      </c>
      <c r="J2213" s="90"/>
      <c r="K2213" s="97">
        <v>0.861415534200205</v>
      </c>
      <c r="L2213" s="90">
        <v>-1.4439714153013501</v>
      </c>
      <c r="M2213" s="90"/>
    </row>
    <row r="2214" spans="2:13" x14ac:dyDescent="0.3">
      <c r="B2214" s="27" t="s">
        <v>2210</v>
      </c>
      <c r="C2214" s="62" t="s">
        <v>5730</v>
      </c>
      <c r="D2214" s="25" t="s">
        <v>4419</v>
      </c>
      <c r="E2214" s="25" t="s">
        <v>4146</v>
      </c>
      <c r="F2214" s="26">
        <v>44096</v>
      </c>
      <c r="H2214" s="90">
        <v>0.66798754014598705</v>
      </c>
      <c r="I2214" s="90">
        <v>-2.15762433808777</v>
      </c>
      <c r="J2214" s="90"/>
      <c r="K2214" s="97">
        <v>0.85934690232534205</v>
      </c>
      <c r="L2214" s="90">
        <v>-1.4662799625512</v>
      </c>
      <c r="M2214" s="90"/>
    </row>
    <row r="2215" spans="2:13" x14ac:dyDescent="0.3">
      <c r="B2215" s="27" t="s">
        <v>2211</v>
      </c>
      <c r="C2215" s="62" t="s">
        <v>5731</v>
      </c>
      <c r="D2215" s="25" t="s">
        <v>4419</v>
      </c>
      <c r="E2215" s="25" t="s">
        <v>4161</v>
      </c>
      <c r="F2215" s="26">
        <v>44096</v>
      </c>
      <c r="H2215" s="90">
        <v>0.66872496026917405</v>
      </c>
      <c r="I2215" s="90">
        <v>-2.1262477630443799</v>
      </c>
      <c r="J2215" s="90"/>
      <c r="K2215" s="97">
        <v>0.86038293775345698</v>
      </c>
      <c r="L2215" s="90">
        <v>-1.4448613457716399</v>
      </c>
      <c r="M2215" s="90"/>
    </row>
    <row r="2216" spans="2:13" x14ac:dyDescent="0.3">
      <c r="B2216" s="27" t="s">
        <v>2212</v>
      </c>
      <c r="C2216" s="62" t="s">
        <v>5732</v>
      </c>
      <c r="D2216" s="25" t="s">
        <v>4419</v>
      </c>
      <c r="E2216" s="25" t="s">
        <v>4162</v>
      </c>
      <c r="F2216" s="26">
        <v>44096</v>
      </c>
      <c r="H2216" s="90">
        <v>0.67078584688715603</v>
      </c>
      <c r="I2216" s="90">
        <v>-2.0631986682019501</v>
      </c>
      <c r="J2216" s="90"/>
      <c r="K2216" s="97">
        <v>0.86327840454032401</v>
      </c>
      <c r="L2216" s="90">
        <v>-1.4015468631441801</v>
      </c>
      <c r="M2216" s="90"/>
    </row>
    <row r="2217" spans="2:13" x14ac:dyDescent="0.3">
      <c r="B2217" s="27" t="s">
        <v>2213</v>
      </c>
      <c r="C2217" s="62" t="s">
        <v>5733</v>
      </c>
      <c r="D2217" s="25" t="s">
        <v>4419</v>
      </c>
      <c r="E2217" s="25" t="s">
        <v>4148</v>
      </c>
      <c r="F2217" s="26">
        <v>44096</v>
      </c>
      <c r="H2217" s="90">
        <v>0.66617972915992096</v>
      </c>
      <c r="I2217" s="90">
        <v>-2.2210467139302601</v>
      </c>
      <c r="J2217" s="90"/>
      <c r="K2217" s="97">
        <v>0.84626819952973198</v>
      </c>
      <c r="L2217" s="90">
        <v>-1.4994494454185801</v>
      </c>
      <c r="M2217" s="90"/>
    </row>
    <row r="2218" spans="2:13" x14ac:dyDescent="0.3">
      <c r="B2218" s="27" t="s">
        <v>2214</v>
      </c>
      <c r="C2218" s="62" t="s">
        <v>5734</v>
      </c>
      <c r="D2218" s="25" t="s">
        <v>4420</v>
      </c>
      <c r="E2218" s="25" t="s">
        <v>4092</v>
      </c>
      <c r="F2218" s="26">
        <v>44096</v>
      </c>
      <c r="H2218" s="90">
        <v>0.77404969579220095</v>
      </c>
      <c r="I2218" s="90">
        <v>-1.7737415479132299</v>
      </c>
      <c r="J2218" s="90">
        <v>9.2383709852583706</v>
      </c>
      <c r="K2218" s="97">
        <v>0.95459038257104101</v>
      </c>
      <c r="L2218" s="90">
        <v>-1.08119106671438</v>
      </c>
      <c r="M2218" s="90">
        <v>2.2124159371742298</v>
      </c>
    </row>
    <row r="2219" spans="2:13" x14ac:dyDescent="0.3">
      <c r="B2219" s="27" t="s">
        <v>2215</v>
      </c>
      <c r="C2219" s="62" t="s">
        <v>5735</v>
      </c>
      <c r="D2219" s="25" t="s">
        <v>4420</v>
      </c>
      <c r="E2219" s="25" t="s">
        <v>4140</v>
      </c>
      <c r="F2219" s="26">
        <v>44096</v>
      </c>
      <c r="H2219" s="90">
        <v>0.77675106149399697</v>
      </c>
      <c r="I2219" s="90">
        <v>-1.69524218008519</v>
      </c>
      <c r="J2219" s="90">
        <v>10.1997197152814</v>
      </c>
      <c r="K2219" s="97">
        <v>0.96492840457358398</v>
      </c>
      <c r="L2219" s="90">
        <v>-1.02708498716311</v>
      </c>
      <c r="M2219" s="90">
        <v>2.85848943258316</v>
      </c>
    </row>
    <row r="2220" spans="2:13" x14ac:dyDescent="0.3">
      <c r="B2220" s="27" t="s">
        <v>2216</v>
      </c>
      <c r="C2220" s="62" t="s">
        <v>5736</v>
      </c>
      <c r="D2220" s="25" t="s">
        <v>4420</v>
      </c>
      <c r="E2220" s="25" t="s">
        <v>4093</v>
      </c>
      <c r="F2220" s="26">
        <v>44096</v>
      </c>
      <c r="H2220" s="90">
        <v>0.77543921834148899</v>
      </c>
      <c r="I2220" s="90">
        <v>-1.7412669107216101</v>
      </c>
      <c r="J2220" s="90">
        <v>9.6197657803713792</v>
      </c>
      <c r="K2220" s="97">
        <v>0.95955219476309095</v>
      </c>
      <c r="L2220" s="90">
        <v>-1.0585515157799801</v>
      </c>
      <c r="M2220" s="90">
        <v>2.4680005260961502</v>
      </c>
    </row>
    <row r="2221" spans="2:13" x14ac:dyDescent="0.3">
      <c r="B2221" s="27" t="s">
        <v>2217</v>
      </c>
      <c r="C2221" s="62" t="s">
        <v>5737</v>
      </c>
      <c r="D2221" s="25" t="s">
        <v>4420</v>
      </c>
      <c r="E2221" s="25" t="s">
        <v>4167</v>
      </c>
      <c r="F2221" s="26">
        <v>44096</v>
      </c>
      <c r="H2221" s="90">
        <v>0.77592308643943397</v>
      </c>
      <c r="I2221" s="90">
        <v>-1.7248434931389101</v>
      </c>
      <c r="J2221" s="90">
        <v>9.8533791813679308</v>
      </c>
      <c r="K2221" s="97">
        <v>0.96109975311264895</v>
      </c>
      <c r="L2221" s="90">
        <v>-1.0486015829883399</v>
      </c>
      <c r="M2221" s="90">
        <v>2.6271535174601</v>
      </c>
    </row>
    <row r="2222" spans="2:13" x14ac:dyDescent="0.3">
      <c r="B2222" s="27" t="s">
        <v>2218</v>
      </c>
      <c r="C2222" s="62" t="s">
        <v>5738</v>
      </c>
      <c r="D2222" s="25" t="s">
        <v>4420</v>
      </c>
      <c r="E2222" s="25" t="s">
        <v>4116</v>
      </c>
      <c r="F2222" s="26">
        <v>44096</v>
      </c>
      <c r="H2222" s="90">
        <v>0.77314539885264799</v>
      </c>
      <c r="I2222" s="90">
        <v>-1.80790795157009</v>
      </c>
      <c r="J2222" s="90">
        <v>8.0593317146849603</v>
      </c>
      <c r="K2222" s="97">
        <v>0.94976894561114</v>
      </c>
      <c r="L2222" s="90">
        <v>-1.10454021096302</v>
      </c>
      <c r="M2222" s="90">
        <v>1.9586428408729299</v>
      </c>
    </row>
    <row r="2223" spans="2:13" x14ac:dyDescent="0.3">
      <c r="B2223" s="27" t="s">
        <v>2219</v>
      </c>
      <c r="C2223" s="62" t="s">
        <v>5739</v>
      </c>
      <c r="D2223" s="25" t="s">
        <v>4420</v>
      </c>
      <c r="E2223" s="25" t="s">
        <v>4096</v>
      </c>
      <c r="F2223" s="26">
        <v>44096</v>
      </c>
      <c r="H2223" s="90">
        <v>0.77687577759206805</v>
      </c>
      <c r="I2223" s="90">
        <v>-1.6902035809835101</v>
      </c>
      <c r="J2223" s="90">
        <v>10.3141255762312</v>
      </c>
      <c r="K2223" s="97">
        <v>0.96563032875565102</v>
      </c>
      <c r="L2223" s="90">
        <v>-1.02331708076235</v>
      </c>
      <c r="M2223" s="90">
        <v>2.9341114626731701</v>
      </c>
    </row>
    <row r="2224" spans="2:13" x14ac:dyDescent="0.3">
      <c r="B2224" s="27" t="s">
        <v>2220</v>
      </c>
      <c r="C2224" s="62" t="s">
        <v>5740</v>
      </c>
      <c r="D2224" s="25" t="s">
        <v>4420</v>
      </c>
      <c r="E2224" s="25" t="s">
        <v>4097</v>
      </c>
      <c r="F2224" s="26">
        <v>44096</v>
      </c>
      <c r="H2224" s="90">
        <v>0.77664723157795401</v>
      </c>
      <c r="I2224" s="90">
        <v>-1.70123197594876</v>
      </c>
      <c r="J2224" s="90">
        <v>10.178097035357499</v>
      </c>
      <c r="K2224" s="97">
        <v>0.96462539240747003</v>
      </c>
      <c r="L2224" s="90">
        <v>-1.03111819189508</v>
      </c>
      <c r="M2224" s="90">
        <v>2.8455458212192801</v>
      </c>
    </row>
    <row r="2225" spans="2:13" x14ac:dyDescent="0.3">
      <c r="B2225" s="27" t="s">
        <v>2221</v>
      </c>
      <c r="C2225" s="62" t="s">
        <v>5741</v>
      </c>
      <c r="D2225" s="25" t="s">
        <v>4421</v>
      </c>
      <c r="E2225" s="25" t="s">
        <v>4092</v>
      </c>
      <c r="F2225" s="26">
        <v>44096</v>
      </c>
      <c r="H2225" s="90">
        <v>-2.7424754443927699E-2</v>
      </c>
      <c r="I2225" s="90">
        <v>-4.6099826249701402E-2</v>
      </c>
      <c r="J2225" s="90">
        <v>-0.24406532484135801</v>
      </c>
      <c r="K2225" s="97">
        <v>2.2988513774180298E-2</v>
      </c>
      <c r="L2225" s="90">
        <v>-0.426518588938052</v>
      </c>
      <c r="M2225" s="90">
        <v>1.7655484169154101</v>
      </c>
    </row>
    <row r="2226" spans="2:13" x14ac:dyDescent="0.3">
      <c r="B2226" s="27" t="s">
        <v>2222</v>
      </c>
      <c r="C2226" s="62" t="s">
        <v>5742</v>
      </c>
      <c r="D2226" s="25" t="s">
        <v>4421</v>
      </c>
      <c r="E2226" s="25" t="s">
        <v>4088</v>
      </c>
      <c r="F2226" s="26">
        <v>44096</v>
      </c>
      <c r="H2226" s="90">
        <v>-2.3595350467076101E-2</v>
      </c>
      <c r="I2226" s="90"/>
      <c r="J2226" s="90"/>
      <c r="K2226" s="97">
        <v>3.8333661905198803E-2</v>
      </c>
      <c r="L2226" s="90"/>
      <c r="M2226" s="90"/>
    </row>
    <row r="2227" spans="2:13" x14ac:dyDescent="0.3">
      <c r="B2227" s="27" t="s">
        <v>2223</v>
      </c>
      <c r="C2227" s="62" t="s">
        <v>5743</v>
      </c>
      <c r="D2227" s="25" t="s">
        <v>4421</v>
      </c>
      <c r="E2227" s="25" t="s">
        <v>4093</v>
      </c>
      <c r="F2227" s="26">
        <v>44096</v>
      </c>
      <c r="H2227" s="90">
        <v>-2.6455003808223399E-2</v>
      </c>
      <c r="I2227" s="90">
        <v>-1.49115597196214E-2</v>
      </c>
      <c r="J2227" s="90">
        <v>0.114988127461402</v>
      </c>
      <c r="K2227" s="97">
        <v>2.6881919256993601E-2</v>
      </c>
      <c r="L2227" s="90">
        <v>-0.405157970726577</v>
      </c>
      <c r="M2227" s="90">
        <v>2.0300135998695601</v>
      </c>
    </row>
    <row r="2228" spans="2:13" x14ac:dyDescent="0.3">
      <c r="B2228" s="27" t="s">
        <v>2224</v>
      </c>
      <c r="C2228" s="62" t="s">
        <v>5744</v>
      </c>
      <c r="D2228" s="25" t="s">
        <v>4421</v>
      </c>
      <c r="E2228" s="25" t="s">
        <v>4167</v>
      </c>
      <c r="F2228" s="26">
        <v>44082</v>
      </c>
      <c r="H2228" s="90"/>
      <c r="I2228" s="90"/>
      <c r="J2228" s="90"/>
      <c r="K2228" s="97"/>
      <c r="L2228" s="90"/>
      <c r="M2228" s="90"/>
    </row>
    <row r="2229" spans="2:13" x14ac:dyDescent="0.3">
      <c r="B2229" s="27" t="s">
        <v>2225</v>
      </c>
      <c r="C2229" s="62" t="s">
        <v>5745</v>
      </c>
      <c r="D2229" s="25" t="s">
        <v>4421</v>
      </c>
      <c r="E2229" s="25" t="s">
        <v>4094</v>
      </c>
      <c r="F2229" s="26">
        <v>44096</v>
      </c>
      <c r="H2229" s="90">
        <v>0</v>
      </c>
      <c r="I2229" s="90">
        <v>0</v>
      </c>
      <c r="J2229" s="90">
        <v>3.1231799999659402</v>
      </c>
      <c r="K2229" s="97">
        <v>0</v>
      </c>
      <c r="L2229" s="90">
        <v>0</v>
      </c>
      <c r="M2229" s="90">
        <v>3.1231799999659402</v>
      </c>
    </row>
    <row r="2230" spans="2:13" x14ac:dyDescent="0.3">
      <c r="B2230" s="27" t="s">
        <v>2226</v>
      </c>
      <c r="C2230" s="62" t="s">
        <v>5746</v>
      </c>
      <c r="D2230" s="25" t="s">
        <v>4421</v>
      </c>
      <c r="E2230" s="25" t="s">
        <v>4170</v>
      </c>
      <c r="F2230" s="26">
        <v>44096</v>
      </c>
      <c r="H2230" s="90">
        <v>-2.1408841075754002E-2</v>
      </c>
      <c r="I2230" s="90">
        <v>0.146663914529199</v>
      </c>
      <c r="J2230" s="90">
        <v>4.79407000002539</v>
      </c>
      <c r="K2230" s="97">
        <v>4.7076340706553303E-2</v>
      </c>
      <c r="L2230" s="90">
        <v>-0.29453784845827602</v>
      </c>
      <c r="M2230" s="90">
        <v>4.79407000002539</v>
      </c>
    </row>
    <row r="2231" spans="2:13" x14ac:dyDescent="0.3">
      <c r="B2231" s="27" t="s">
        <v>2227</v>
      </c>
      <c r="C2231" s="62" t="s">
        <v>5747</v>
      </c>
      <c r="D2231" s="25" t="s">
        <v>4421</v>
      </c>
      <c r="E2231" s="25" t="s">
        <v>4097</v>
      </c>
      <c r="F2231" s="26">
        <v>44096</v>
      </c>
      <c r="H2231" s="90">
        <v>-2.38551509937679E-2</v>
      </c>
      <c r="I2231" s="90">
        <v>6.835616495664E-2</v>
      </c>
      <c r="J2231" s="90">
        <v>1.07856964186794</v>
      </c>
      <c r="K2231" s="97">
        <v>3.72917842469178E-2</v>
      </c>
      <c r="L2231" s="90">
        <v>-0.34814518430721397</v>
      </c>
      <c r="M2231" s="90">
        <v>2.7382833577576098</v>
      </c>
    </row>
    <row r="2232" spans="2:13" x14ac:dyDescent="0.3">
      <c r="B2232" s="27" t="s">
        <v>2228</v>
      </c>
      <c r="C2232" s="62" t="s">
        <v>5748</v>
      </c>
      <c r="D2232" s="25" t="s">
        <v>4421</v>
      </c>
      <c r="E2232" s="25" t="s">
        <v>4169</v>
      </c>
      <c r="F2232" s="26">
        <v>44082</v>
      </c>
      <c r="H2232" s="90"/>
      <c r="I2232" s="90"/>
      <c r="J2232" s="90"/>
      <c r="K2232" s="97"/>
      <c r="L2232" s="90"/>
      <c r="M2232" s="90"/>
    </row>
    <row r="2233" spans="2:13" x14ac:dyDescent="0.3">
      <c r="B2233" s="27" t="s">
        <v>2229</v>
      </c>
      <c r="C2233" s="62" t="s">
        <v>5749</v>
      </c>
      <c r="D2233" s="25" t="s">
        <v>4422</v>
      </c>
      <c r="E2233" s="25" t="s">
        <v>4092</v>
      </c>
      <c r="F2233" s="26">
        <v>44096</v>
      </c>
      <c r="H2233" s="90">
        <v>-1.7394809037796201E-2</v>
      </c>
      <c r="I2233" s="90">
        <v>5.9500460338313098E-3</v>
      </c>
      <c r="J2233" s="90">
        <v>-0.84081017994321905</v>
      </c>
      <c r="K2233" s="97">
        <v>3.8106221836642401E-3</v>
      </c>
      <c r="L2233" s="90">
        <v>-0.40499617625755502</v>
      </c>
      <c r="M2233" s="90">
        <v>1.70588223809318</v>
      </c>
    </row>
    <row r="2234" spans="2:13" x14ac:dyDescent="0.3">
      <c r="B2234" s="27" t="s">
        <v>2230</v>
      </c>
      <c r="C2234" s="62" t="s">
        <v>5750</v>
      </c>
      <c r="D2234" s="25" t="s">
        <v>4422</v>
      </c>
      <c r="E2234" s="25" t="s">
        <v>4135</v>
      </c>
      <c r="F2234" s="26">
        <v>44096</v>
      </c>
      <c r="H2234" s="90">
        <v>-1.5909321791696102E-2</v>
      </c>
      <c r="I2234" s="90">
        <v>5.38213898835238E-2</v>
      </c>
      <c r="J2234" s="90">
        <v>-0.29311440566743802</v>
      </c>
      <c r="K2234" s="97">
        <v>9.7890067991102097E-3</v>
      </c>
      <c r="L2234" s="90">
        <v>-0.37222830151222303</v>
      </c>
      <c r="M2234" s="90">
        <v>2.1113261635036902</v>
      </c>
    </row>
    <row r="2235" spans="2:13" x14ac:dyDescent="0.3">
      <c r="B2235" s="27" t="s">
        <v>2231</v>
      </c>
      <c r="C2235" s="62" t="s">
        <v>5751</v>
      </c>
      <c r="D2235" s="25" t="s">
        <v>4422</v>
      </c>
      <c r="E2235" s="25" t="s">
        <v>4136</v>
      </c>
      <c r="F2235" s="26">
        <v>44096</v>
      </c>
      <c r="H2235" s="90">
        <v>-1.4252092569222399E-2</v>
      </c>
      <c r="I2235" s="90">
        <v>0.106687280640472</v>
      </c>
      <c r="J2235" s="90">
        <v>0.31463501873076899</v>
      </c>
      <c r="K2235" s="97">
        <v>1.64068329468137E-2</v>
      </c>
      <c r="L2235" s="90">
        <v>-0.33603407018745202</v>
      </c>
      <c r="M2235" s="90">
        <v>2.56041083594027</v>
      </c>
    </row>
    <row r="2236" spans="2:13" x14ac:dyDescent="0.3">
      <c r="B2236" s="27" t="s">
        <v>2232</v>
      </c>
      <c r="C2236" s="62" t="s">
        <v>5752</v>
      </c>
      <c r="D2236" s="25" t="s">
        <v>4422</v>
      </c>
      <c r="E2236" s="25" t="s">
        <v>4093</v>
      </c>
      <c r="F2236" s="26">
        <v>44096</v>
      </c>
      <c r="H2236" s="90">
        <v>-1.6580040028202299E-2</v>
      </c>
      <c r="I2236" s="90">
        <v>3.19626171403797E-2</v>
      </c>
      <c r="J2236" s="90">
        <v>-0.54351587787095901</v>
      </c>
      <c r="K2236" s="97">
        <v>7.0664234954165303E-3</v>
      </c>
      <c r="L2236" s="90">
        <v>-0.38718644591426699</v>
      </c>
      <c r="M2236" s="90">
        <v>1.9260381306594401</v>
      </c>
    </row>
    <row r="2237" spans="2:13" x14ac:dyDescent="0.3">
      <c r="B2237" s="27" t="s">
        <v>2233</v>
      </c>
      <c r="C2237" s="62" t="s">
        <v>5753</v>
      </c>
      <c r="D2237" s="25" t="s">
        <v>4422</v>
      </c>
      <c r="E2237" s="25" t="s">
        <v>4116</v>
      </c>
      <c r="F2237" s="26">
        <v>44096</v>
      </c>
      <c r="H2237" s="90">
        <v>-1.5621876627847101E-2</v>
      </c>
      <c r="I2237" s="90">
        <v>6.29383046543808E-2</v>
      </c>
      <c r="J2237" s="90">
        <v>-0.18850873266273999</v>
      </c>
      <c r="K2237" s="97">
        <v>1.0936612488876601E-2</v>
      </c>
      <c r="L2237" s="90">
        <v>-0.36598765100279701</v>
      </c>
      <c r="M2237" s="90">
        <v>2.1886939332034698</v>
      </c>
    </row>
    <row r="2238" spans="2:13" x14ac:dyDescent="0.3">
      <c r="B2238" s="27" t="s">
        <v>2234</v>
      </c>
      <c r="C2238" s="62" t="s">
        <v>5754</v>
      </c>
      <c r="D2238" s="25" t="s">
        <v>4422</v>
      </c>
      <c r="E2238" s="25" t="s">
        <v>4094</v>
      </c>
      <c r="F2238" s="26">
        <v>44096</v>
      </c>
      <c r="H2238" s="90">
        <v>-1.43869246130635E-2</v>
      </c>
      <c r="I2238" s="90">
        <v>0.102318756216846</v>
      </c>
      <c r="J2238" s="90">
        <v>0.26448550725035602</v>
      </c>
      <c r="K2238" s="97">
        <v>1.5851486386964101E-2</v>
      </c>
      <c r="L2238" s="90">
        <v>-0.33902968352777002</v>
      </c>
      <c r="M2238" s="90">
        <v>2.5234566712242699</v>
      </c>
    </row>
    <row r="2239" spans="2:13" x14ac:dyDescent="0.3">
      <c r="B2239" s="27" t="s">
        <v>2235</v>
      </c>
      <c r="C2239" s="62" t="s">
        <v>5755</v>
      </c>
      <c r="D2239" s="25" t="s">
        <v>4422</v>
      </c>
      <c r="E2239" s="25" t="s">
        <v>4095</v>
      </c>
      <c r="F2239" s="26">
        <v>44096</v>
      </c>
      <c r="H2239" s="90">
        <v>-1.5641338904970301E-2</v>
      </c>
      <c r="I2239" s="90">
        <v>6.2154587067198001E-2</v>
      </c>
      <c r="J2239" s="90">
        <v>-0.19754877757804901</v>
      </c>
      <c r="K2239" s="97">
        <v>1.0835824650712301E-2</v>
      </c>
      <c r="L2239" s="90">
        <v>-0.36652230073741499</v>
      </c>
      <c r="M2239" s="90">
        <v>2.1820120806296499</v>
      </c>
    </row>
    <row r="2240" spans="2:13" x14ac:dyDescent="0.3">
      <c r="B2240" s="27" t="s">
        <v>2236</v>
      </c>
      <c r="C2240" s="62" t="s">
        <v>5756</v>
      </c>
      <c r="D2240" s="25" t="s">
        <v>4422</v>
      </c>
      <c r="E2240" s="25" t="s">
        <v>4096</v>
      </c>
      <c r="F2240" s="26">
        <v>44096</v>
      </c>
      <c r="H2240" s="90">
        <v>-1.53839285303548E-2</v>
      </c>
      <c r="I2240" s="90">
        <v>7.0484154093719595E-2</v>
      </c>
      <c r="J2240" s="90">
        <v>-0.10188730093432199</v>
      </c>
      <c r="K2240" s="97">
        <v>1.1875181553477899E-2</v>
      </c>
      <c r="L2240" s="90">
        <v>-0.3608194082517</v>
      </c>
      <c r="M2240" s="90">
        <v>2.2527348097355602</v>
      </c>
    </row>
    <row r="2241" spans="2:13" x14ac:dyDescent="0.3">
      <c r="B2241" s="27" t="s">
        <v>2237</v>
      </c>
      <c r="C2241" s="62" t="s">
        <v>5757</v>
      </c>
      <c r="D2241" s="25" t="s">
        <v>4422</v>
      </c>
      <c r="E2241" s="25" t="s">
        <v>4137</v>
      </c>
      <c r="F2241" s="26">
        <v>44096</v>
      </c>
      <c r="H2241" s="90">
        <v>-1.41083576636447E-2</v>
      </c>
      <c r="I2241" s="90">
        <v>0.11107235150120701</v>
      </c>
      <c r="J2241" s="90">
        <v>0.36542719681165198</v>
      </c>
      <c r="K2241" s="97">
        <v>1.6947714902926202E-2</v>
      </c>
      <c r="L2241" s="90">
        <v>-0.333031426544039</v>
      </c>
      <c r="M2241" s="90">
        <v>2.5980003663789799</v>
      </c>
    </row>
    <row r="2242" spans="2:13" x14ac:dyDescent="0.3">
      <c r="B2242" s="27" t="s">
        <v>2238</v>
      </c>
      <c r="C2242" s="62" t="s">
        <v>5758</v>
      </c>
      <c r="D2242" s="25" t="s">
        <v>4422</v>
      </c>
      <c r="E2242" s="25" t="s">
        <v>4097</v>
      </c>
      <c r="F2242" s="26">
        <v>44096</v>
      </c>
      <c r="H2242" s="90">
        <v>-1.53100548232032E-2</v>
      </c>
      <c r="I2242" s="90">
        <v>7.2566889321024106E-2</v>
      </c>
      <c r="J2242" s="90">
        <v>-7.7962618524907198E-2</v>
      </c>
      <c r="K2242" s="97">
        <v>1.21446588309482E-2</v>
      </c>
      <c r="L2242" s="90">
        <v>-0.35939485278504402</v>
      </c>
      <c r="M2242" s="90">
        <v>2.2704311260895298</v>
      </c>
    </row>
    <row r="2243" spans="2:13" x14ac:dyDescent="0.3">
      <c r="B2243" s="27" t="s">
        <v>2239</v>
      </c>
      <c r="C2243" s="62" t="s">
        <v>5759</v>
      </c>
      <c r="D2243" s="25" t="s">
        <v>4422</v>
      </c>
      <c r="E2243" s="25" t="s">
        <v>4123</v>
      </c>
      <c r="F2243" s="26">
        <v>44096</v>
      </c>
      <c r="H2243" s="90">
        <v>-1.37699824335868E-2</v>
      </c>
      <c r="I2243" s="90">
        <v>0.122493428170856</v>
      </c>
      <c r="J2243" s="90">
        <v>0.76008156884199696</v>
      </c>
      <c r="K2243" s="97">
        <v>1.8636014101503E-2</v>
      </c>
      <c r="L2243" s="90">
        <v>-0.325470837196917</v>
      </c>
      <c r="M2243" s="90">
        <v>2.8817965427151599</v>
      </c>
    </row>
    <row r="2244" spans="2:13" x14ac:dyDescent="0.3">
      <c r="B2244" s="27" t="s">
        <v>2240</v>
      </c>
      <c r="C2244" s="62" t="s">
        <v>5760</v>
      </c>
      <c r="D2244" s="25" t="s">
        <v>4422</v>
      </c>
      <c r="E2244" s="25" t="s">
        <v>4209</v>
      </c>
      <c r="F2244" s="26">
        <v>44096</v>
      </c>
      <c r="H2244" s="90">
        <v>-1.20660030916042E-2</v>
      </c>
      <c r="I2244" s="90">
        <v>0.17673736565484399</v>
      </c>
      <c r="J2244" s="90">
        <v>1.12572852813173</v>
      </c>
      <c r="K2244" s="97">
        <v>2.5143954189843502E-2</v>
      </c>
      <c r="L2244" s="90">
        <v>-0.28809779723815199</v>
      </c>
      <c r="M2244" s="90">
        <v>3.15877110315341</v>
      </c>
    </row>
    <row r="2245" spans="2:13" x14ac:dyDescent="0.3">
      <c r="B2245" s="27" t="s">
        <v>2241</v>
      </c>
      <c r="C2245" s="62" t="s">
        <v>5761</v>
      </c>
      <c r="D2245" s="25" t="s">
        <v>4423</v>
      </c>
      <c r="E2245" s="25" t="s">
        <v>4088</v>
      </c>
      <c r="F2245" s="26">
        <v>44096</v>
      </c>
      <c r="H2245" s="90">
        <v>-0.115718255983666</v>
      </c>
      <c r="I2245" s="90"/>
      <c r="J2245" s="90"/>
      <c r="K2245" s="97">
        <v>-7.7208835136843802E-3</v>
      </c>
      <c r="L2245" s="90"/>
      <c r="M2245" s="90"/>
    </row>
    <row r="2246" spans="2:13" x14ac:dyDescent="0.3">
      <c r="B2246" s="27" t="s">
        <v>2242</v>
      </c>
      <c r="C2246" s="62" t="s">
        <v>5762</v>
      </c>
      <c r="D2246" s="25" t="s">
        <v>4423</v>
      </c>
      <c r="E2246" s="25" t="s">
        <v>4146</v>
      </c>
      <c r="F2246" s="26">
        <v>44096</v>
      </c>
      <c r="H2246" s="90">
        <v>-0.116180797340348</v>
      </c>
      <c r="I2246" s="90"/>
      <c r="J2246" s="90"/>
      <c r="K2246" s="97">
        <v>-2.22747070438345E-2</v>
      </c>
      <c r="L2246" s="90"/>
      <c r="M2246" s="90"/>
    </row>
    <row r="2247" spans="2:13" x14ac:dyDescent="0.3">
      <c r="B2247" s="27" t="s">
        <v>2243</v>
      </c>
      <c r="C2247" s="62" t="s">
        <v>5763</v>
      </c>
      <c r="D2247" s="25" t="s">
        <v>4423</v>
      </c>
      <c r="E2247" s="25" t="s">
        <v>4162</v>
      </c>
      <c r="F2247" s="26">
        <v>44096</v>
      </c>
      <c r="H2247" s="90">
        <v>-0.113433488149894</v>
      </c>
      <c r="I2247" s="90"/>
      <c r="J2247" s="90"/>
      <c r="K2247" s="97">
        <v>-1.12786881800275E-2</v>
      </c>
      <c r="L2247" s="90"/>
      <c r="M2247" s="90"/>
    </row>
    <row r="2248" spans="2:13" x14ac:dyDescent="0.3">
      <c r="B2248" s="27" t="s">
        <v>2244</v>
      </c>
      <c r="C2248" s="62" t="s">
        <v>5764</v>
      </c>
      <c r="D2248" s="25" t="s">
        <v>4423</v>
      </c>
      <c r="E2248" s="25" t="s">
        <v>4163</v>
      </c>
      <c r="F2248" s="26">
        <v>44096</v>
      </c>
      <c r="H2248" s="90">
        <v>-0.100233875673439</v>
      </c>
      <c r="I2248" s="90"/>
      <c r="J2248" s="90"/>
      <c r="K2248" s="97">
        <v>0</v>
      </c>
      <c r="L2248" s="90"/>
      <c r="M2248" s="90"/>
    </row>
    <row r="2249" spans="2:13" x14ac:dyDescent="0.3">
      <c r="B2249" s="27" t="s">
        <v>2245</v>
      </c>
      <c r="C2249" s="62" t="s">
        <v>5765</v>
      </c>
      <c r="D2249" s="25" t="s">
        <v>4423</v>
      </c>
      <c r="E2249" s="25" t="s">
        <v>4148</v>
      </c>
      <c r="F2249" s="26">
        <v>44096</v>
      </c>
      <c r="H2249" s="90">
        <v>-0.106154599689035</v>
      </c>
      <c r="I2249" s="90"/>
      <c r="J2249" s="90"/>
      <c r="K2249" s="97">
        <v>-2.1250972531561298E-2</v>
      </c>
      <c r="L2249" s="90"/>
      <c r="M2249" s="90"/>
    </row>
    <row r="2250" spans="2:13" x14ac:dyDescent="0.3">
      <c r="B2250" s="27" t="s">
        <v>2246</v>
      </c>
      <c r="C2250" s="62" t="s">
        <v>5766</v>
      </c>
      <c r="D2250" s="25" t="s">
        <v>4424</v>
      </c>
      <c r="E2250" s="25" t="s">
        <v>4092</v>
      </c>
      <c r="F2250" s="26">
        <v>44096</v>
      </c>
      <c r="H2250" s="90">
        <v>1.7739977920427899E-3</v>
      </c>
      <c r="I2250" s="90">
        <v>0.15168210338742899</v>
      </c>
      <c r="J2250" s="90">
        <v>-5.4962557420367402</v>
      </c>
      <c r="K2250" s="97">
        <v>6.2482631983584697E-2</v>
      </c>
      <c r="L2250" s="90">
        <v>-0.13857621770512199</v>
      </c>
      <c r="M2250" s="90">
        <v>-3.2179002106204302</v>
      </c>
    </row>
    <row r="2251" spans="2:13" x14ac:dyDescent="0.3">
      <c r="B2251" s="27" t="s">
        <v>2247</v>
      </c>
      <c r="C2251" s="62" t="s">
        <v>5767</v>
      </c>
      <c r="D2251" s="25" t="s">
        <v>4424</v>
      </c>
      <c r="E2251" s="25" t="s">
        <v>4135</v>
      </c>
      <c r="F2251" s="26">
        <v>44096</v>
      </c>
      <c r="H2251" s="90">
        <v>2.6503315893933199E-3</v>
      </c>
      <c r="I2251" s="90">
        <v>0.18409832173347199</v>
      </c>
      <c r="J2251" s="90">
        <v>-5.1239240087888902</v>
      </c>
      <c r="K2251" s="97">
        <v>6.6309047542745206E-2</v>
      </c>
      <c r="L2251" s="90">
        <v>-0.11824692301161099</v>
      </c>
      <c r="M2251" s="90">
        <v>-2.9511625571103699</v>
      </c>
    </row>
    <row r="2252" spans="2:13" x14ac:dyDescent="0.3">
      <c r="B2252" s="27" t="s">
        <v>2248</v>
      </c>
      <c r="C2252" s="62" t="s">
        <v>5768</v>
      </c>
      <c r="D2252" s="25" t="s">
        <v>4424</v>
      </c>
      <c r="E2252" s="25" t="s">
        <v>4136</v>
      </c>
      <c r="F2252" s="26">
        <v>44096</v>
      </c>
      <c r="H2252" s="90">
        <v>0</v>
      </c>
      <c r="I2252" s="90">
        <v>0</v>
      </c>
      <c r="J2252" s="90">
        <v>0</v>
      </c>
      <c r="K2252" s="97">
        <v>0</v>
      </c>
      <c r="L2252" s="90">
        <v>0</v>
      </c>
      <c r="M2252" s="90">
        <v>0</v>
      </c>
    </row>
    <row r="2253" spans="2:13" x14ac:dyDescent="0.3">
      <c r="B2253" s="27" t="s">
        <v>2249</v>
      </c>
      <c r="C2253" s="62" t="s">
        <v>5769</v>
      </c>
      <c r="D2253" s="25" t="s">
        <v>4424</v>
      </c>
      <c r="E2253" s="25" t="s">
        <v>4093</v>
      </c>
      <c r="F2253" s="26">
        <v>44096</v>
      </c>
      <c r="H2253" s="90">
        <v>2.4580605895607702E-3</v>
      </c>
      <c r="I2253" s="90">
        <v>0.173576654378849</v>
      </c>
      <c r="J2253" s="90">
        <v>-5.25819331796811</v>
      </c>
      <c r="K2253" s="97">
        <v>6.5218873714911793E-2</v>
      </c>
      <c r="L2253" s="90">
        <v>-0.123560646898113</v>
      </c>
      <c r="M2253" s="90">
        <v>-3.04186785597267</v>
      </c>
    </row>
    <row r="2254" spans="2:13" x14ac:dyDescent="0.3">
      <c r="B2254" s="27" t="s">
        <v>2250</v>
      </c>
      <c r="C2254" s="62" t="s">
        <v>5770</v>
      </c>
      <c r="D2254" s="25" t="s">
        <v>4424</v>
      </c>
      <c r="E2254" s="25" t="s">
        <v>4116</v>
      </c>
      <c r="F2254" s="26">
        <v>44096</v>
      </c>
      <c r="H2254" s="90">
        <v>3.2777224987512502E-3</v>
      </c>
      <c r="I2254" s="90">
        <v>0.19985137660114599</v>
      </c>
      <c r="J2254" s="90">
        <v>-4.9718585458322204</v>
      </c>
      <c r="K2254" s="97">
        <v>6.8498286418616799E-2</v>
      </c>
      <c r="L2254" s="90">
        <v>-0.105554986930656</v>
      </c>
      <c r="M2254" s="90">
        <v>-2.8303022379077398</v>
      </c>
    </row>
    <row r="2255" spans="2:13" x14ac:dyDescent="0.3">
      <c r="B2255" s="27" t="s">
        <v>2251</v>
      </c>
      <c r="C2255" s="62" t="s">
        <v>5771</v>
      </c>
      <c r="D2255" s="25" t="s">
        <v>4424</v>
      </c>
      <c r="E2255" s="25" t="s">
        <v>4094</v>
      </c>
      <c r="F2255" s="26">
        <v>44096</v>
      </c>
      <c r="H2255" s="90">
        <v>4.0949451431515601E-3</v>
      </c>
      <c r="I2255" s="90">
        <v>0.226137545359961</v>
      </c>
      <c r="J2255" s="90">
        <v>-4.6845545134638096</v>
      </c>
      <c r="K2255" s="97">
        <v>7.1777772245695801E-2</v>
      </c>
      <c r="L2255" s="90">
        <v>-8.75380062097975E-2</v>
      </c>
      <c r="M2255" s="90">
        <v>-2.6182009080912398</v>
      </c>
    </row>
    <row r="2256" spans="2:13" x14ac:dyDescent="0.3">
      <c r="B2256" s="27" t="s">
        <v>2252</v>
      </c>
      <c r="C2256" s="62" t="s">
        <v>5772</v>
      </c>
      <c r="D2256" s="25" t="s">
        <v>4424</v>
      </c>
      <c r="E2256" s="25" t="s">
        <v>4095</v>
      </c>
      <c r="F2256" s="26">
        <v>44096</v>
      </c>
      <c r="H2256" s="90">
        <v>3.0018447432667E-3</v>
      </c>
      <c r="I2256" s="90">
        <v>0.19108399483229699</v>
      </c>
      <c r="J2256" s="90">
        <v>-5.0674133663997099</v>
      </c>
      <c r="K2256" s="97">
        <v>6.7398890132608399E-2</v>
      </c>
      <c r="L2256" s="90">
        <v>-0.111563166774431</v>
      </c>
      <c r="M2256" s="90">
        <v>-2.90088509600537</v>
      </c>
    </row>
    <row r="2257" spans="2:13" x14ac:dyDescent="0.3">
      <c r="B2257" s="27" t="s">
        <v>2253</v>
      </c>
      <c r="C2257" s="62" t="s">
        <v>5773</v>
      </c>
      <c r="D2257" s="25" t="s">
        <v>4424</v>
      </c>
      <c r="E2257" s="25" t="s">
        <v>4096</v>
      </c>
      <c r="F2257" s="26">
        <v>44096</v>
      </c>
      <c r="H2257" s="90">
        <v>3.3581094612600299E-3</v>
      </c>
      <c r="I2257" s="90">
        <v>0.20248154996807</v>
      </c>
      <c r="J2257" s="90">
        <v>-4.9430818406108301</v>
      </c>
      <c r="K2257" s="97">
        <v>6.8821852801193004E-2</v>
      </c>
      <c r="L2257" s="90">
        <v>-0.103758246586949</v>
      </c>
      <c r="M2257" s="90">
        <v>-2.8090506630178398</v>
      </c>
    </row>
    <row r="2258" spans="2:13" x14ac:dyDescent="0.3">
      <c r="B2258" s="27" t="s">
        <v>2254</v>
      </c>
      <c r="C2258" s="62" t="s">
        <v>5774</v>
      </c>
      <c r="D2258" s="25" t="s">
        <v>4424</v>
      </c>
      <c r="E2258" s="25" t="s">
        <v>4137</v>
      </c>
      <c r="F2258" s="26">
        <v>44096</v>
      </c>
      <c r="H2258" s="90">
        <v>4.3751435441663497E-3</v>
      </c>
      <c r="I2258" s="90">
        <v>0.23488801762141501</v>
      </c>
      <c r="J2258" s="90">
        <v>-4.5887428651476503</v>
      </c>
      <c r="K2258" s="97">
        <v>7.2887629175966098E-2</v>
      </c>
      <c r="L2258" s="90">
        <v>-8.15515389149368E-2</v>
      </c>
      <c r="M2258" s="90">
        <v>-2.5475548100985201</v>
      </c>
    </row>
    <row r="2259" spans="2:13" x14ac:dyDescent="0.3">
      <c r="B2259" s="27" t="s">
        <v>2255</v>
      </c>
      <c r="C2259" s="62" t="s">
        <v>5775</v>
      </c>
      <c r="D2259" s="25" t="s">
        <v>4424</v>
      </c>
      <c r="E2259" s="25" t="s">
        <v>4097</v>
      </c>
      <c r="F2259" s="26">
        <v>44096</v>
      </c>
      <c r="H2259" s="90">
        <v>3.57407279807376E-3</v>
      </c>
      <c r="I2259" s="90">
        <v>0.20948807032255001</v>
      </c>
      <c r="J2259" s="90">
        <v>-4.8665550247315004</v>
      </c>
      <c r="K2259" s="97">
        <v>6.9697721846750896E-2</v>
      </c>
      <c r="L2259" s="90">
        <v>-9.8946447633352405E-2</v>
      </c>
      <c r="M2259" s="90">
        <v>-2.7525438599695899</v>
      </c>
    </row>
    <row r="2260" spans="2:13" x14ac:dyDescent="0.3">
      <c r="B2260" s="27" t="s">
        <v>2256</v>
      </c>
      <c r="C2260" s="62" t="s">
        <v>5776</v>
      </c>
      <c r="D2260" s="25" t="s">
        <v>4424</v>
      </c>
      <c r="E2260" s="25" t="s">
        <v>4123</v>
      </c>
      <c r="F2260" s="26">
        <v>44096</v>
      </c>
      <c r="H2260" s="90">
        <v>5.1380711738602302E-3</v>
      </c>
      <c r="I2260" s="90">
        <v>0.247260231662949</v>
      </c>
      <c r="J2260" s="90">
        <v>-4.3631397819844997</v>
      </c>
      <c r="K2260" s="97">
        <v>7.4567122101143496E-2</v>
      </c>
      <c r="L2260" s="90">
        <v>-7.0170393155422103E-2</v>
      </c>
      <c r="M2260" s="90">
        <v>-2.42915985736545</v>
      </c>
    </row>
    <row r="2261" spans="2:13" x14ac:dyDescent="0.3">
      <c r="B2261" s="27" t="s">
        <v>2257</v>
      </c>
      <c r="C2261" s="62" t="s">
        <v>5777</v>
      </c>
      <c r="D2261" s="25" t="s">
        <v>4424</v>
      </c>
      <c r="E2261" s="25" t="s">
        <v>4209</v>
      </c>
      <c r="F2261" s="26">
        <v>44096</v>
      </c>
      <c r="H2261" s="90">
        <v>0</v>
      </c>
      <c r="I2261" s="90">
        <v>0</v>
      </c>
      <c r="J2261" s="90">
        <v>-6.25804581268312</v>
      </c>
      <c r="K2261" s="97">
        <v>0</v>
      </c>
      <c r="L2261" s="90">
        <v>0</v>
      </c>
      <c r="M2261" s="90">
        <v>-4.4530290947514004</v>
      </c>
    </row>
    <row r="2262" spans="2:13" x14ac:dyDescent="0.3">
      <c r="B2262" s="27" t="s">
        <v>2258</v>
      </c>
      <c r="C2262" s="62" t="s">
        <v>5778</v>
      </c>
      <c r="D2262" s="25" t="s">
        <v>4425</v>
      </c>
      <c r="E2262" s="25" t="s">
        <v>4093</v>
      </c>
      <c r="F2262" s="26">
        <v>44096</v>
      </c>
      <c r="H2262" s="90">
        <v>-0.175453697011108</v>
      </c>
      <c r="I2262" s="90">
        <v>-0.64493454237890502</v>
      </c>
      <c r="J2262" s="90">
        <v>-4.7085196065381796</v>
      </c>
      <c r="K2262" s="97">
        <v>-4.4748721938958597E-2</v>
      </c>
      <c r="L2262" s="90">
        <v>-1.44501880249663</v>
      </c>
      <c r="M2262" s="90">
        <v>2.85123986504914</v>
      </c>
    </row>
    <row r="2263" spans="2:13" x14ac:dyDescent="0.3">
      <c r="B2263" s="27" t="s">
        <v>2259</v>
      </c>
      <c r="C2263" s="62" t="s">
        <v>5779</v>
      </c>
      <c r="D2263" s="25" t="s">
        <v>4425</v>
      </c>
      <c r="E2263" s="25" t="s">
        <v>4121</v>
      </c>
      <c r="F2263" s="26">
        <v>44096</v>
      </c>
      <c r="H2263" s="90">
        <v>-0.172719125293952</v>
      </c>
      <c r="I2263" s="90">
        <v>-0.55780717684683601</v>
      </c>
      <c r="J2263" s="90">
        <v>-3.7429099343171401</v>
      </c>
      <c r="K2263" s="97">
        <v>-3.3793766669987201E-2</v>
      </c>
      <c r="L2263" s="90">
        <v>-1.38561572539402</v>
      </c>
      <c r="M2263" s="90">
        <v>3.6034980599652</v>
      </c>
    </row>
    <row r="2264" spans="2:13" x14ac:dyDescent="0.3">
      <c r="B2264" s="27" t="s">
        <v>2260</v>
      </c>
      <c r="C2264" s="62" t="s">
        <v>5780</v>
      </c>
      <c r="D2264" s="25" t="s">
        <v>4425</v>
      </c>
      <c r="E2264" s="25" t="s">
        <v>4138</v>
      </c>
      <c r="F2264" s="26">
        <v>44096</v>
      </c>
      <c r="H2264" s="90">
        <v>-0.174358830918209</v>
      </c>
      <c r="I2264" s="90">
        <v>-0.61010088775219595</v>
      </c>
      <c r="J2264" s="90">
        <v>-4.3234890601525002</v>
      </c>
      <c r="K2264" s="97">
        <v>-4.0370347232965301E-2</v>
      </c>
      <c r="L2264" s="90">
        <v>-1.4212634019713699</v>
      </c>
      <c r="M2264" s="90">
        <v>3.1514807495113901</v>
      </c>
    </row>
    <row r="2265" spans="2:13" x14ac:dyDescent="0.3">
      <c r="B2265" s="27" t="s">
        <v>2261</v>
      </c>
      <c r="C2265" s="62" t="s">
        <v>5781</v>
      </c>
      <c r="D2265" s="25" t="s">
        <v>4425</v>
      </c>
      <c r="E2265" s="25" t="s">
        <v>4122</v>
      </c>
      <c r="F2265" s="26">
        <v>44096</v>
      </c>
      <c r="H2265" s="90">
        <v>-0.17791415193641999</v>
      </c>
      <c r="I2265" s="90">
        <v>-0.72331425735683297</v>
      </c>
      <c r="J2265" s="90"/>
      <c r="K2265" s="97">
        <v>-5.4606470439466599E-2</v>
      </c>
      <c r="L2265" s="90">
        <v>-1.49847917373336</v>
      </c>
      <c r="M2265" s="90"/>
    </row>
    <row r="2266" spans="2:13" x14ac:dyDescent="0.3">
      <c r="B2266" s="27" t="s">
        <v>2262</v>
      </c>
      <c r="C2266" s="62" t="s">
        <v>5782</v>
      </c>
      <c r="D2266" s="25" t="s">
        <v>4425</v>
      </c>
      <c r="E2266" s="25" t="s">
        <v>4123</v>
      </c>
      <c r="F2266" s="26">
        <v>44096</v>
      </c>
      <c r="H2266" s="90">
        <v>-0.177273784174758</v>
      </c>
      <c r="I2266" s="90">
        <v>-0.70295840987455405</v>
      </c>
      <c r="J2266" s="90">
        <v>-5.3463179065147397</v>
      </c>
      <c r="K2266" s="97">
        <v>-5.2036774650332497E-2</v>
      </c>
      <c r="L2266" s="90">
        <v>-1.48459873480533</v>
      </c>
      <c r="M2266" s="90">
        <v>2.3531818047558799</v>
      </c>
    </row>
    <row r="2267" spans="2:13" x14ac:dyDescent="0.3">
      <c r="B2267" s="27" t="s">
        <v>2263</v>
      </c>
      <c r="C2267" s="62" t="s">
        <v>5783</v>
      </c>
      <c r="D2267" s="25" t="s">
        <v>4425</v>
      </c>
      <c r="E2267" s="25" t="s">
        <v>4141</v>
      </c>
      <c r="F2267" s="26">
        <v>44096</v>
      </c>
      <c r="H2267" s="90">
        <v>-0.17434513174521299</v>
      </c>
      <c r="I2267" s="90">
        <v>-0.609660713234916</v>
      </c>
      <c r="J2267" s="90">
        <v>-5.5150524493001303</v>
      </c>
      <c r="K2267" s="97">
        <v>-4.0311485281563399E-2</v>
      </c>
      <c r="L2267" s="90">
        <v>-1.4209673454388401</v>
      </c>
      <c r="M2267" s="90">
        <v>3.1552304046272202</v>
      </c>
    </row>
    <row r="2268" spans="2:13" x14ac:dyDescent="0.3">
      <c r="B2268" s="27" t="s">
        <v>2264</v>
      </c>
      <c r="C2268" s="62" t="s">
        <v>5784</v>
      </c>
      <c r="D2268" s="25" t="s">
        <v>4426</v>
      </c>
      <c r="E2268" s="25" t="s">
        <v>4092</v>
      </c>
      <c r="F2268" s="26">
        <v>44096</v>
      </c>
      <c r="H2268" s="90">
        <v>1.76320838363608E-2</v>
      </c>
      <c r="I2268" s="90">
        <v>0.199954223535315</v>
      </c>
      <c r="J2268" s="90">
        <v>4.4969151344048397</v>
      </c>
      <c r="K2268" s="97">
        <v>4.7171702681225697E-2</v>
      </c>
      <c r="L2268" s="90">
        <v>0.175619299079699</v>
      </c>
      <c r="M2268" s="90">
        <v>4.6315706469613396</v>
      </c>
    </row>
    <row r="2269" spans="2:13" x14ac:dyDescent="0.3">
      <c r="B2269" s="27" t="s">
        <v>2265</v>
      </c>
      <c r="C2269" s="62" t="s">
        <v>5785</v>
      </c>
      <c r="D2269" s="25" t="s">
        <v>4426</v>
      </c>
      <c r="E2269" s="25" t="s">
        <v>4160</v>
      </c>
      <c r="F2269" s="26">
        <v>44096</v>
      </c>
      <c r="H2269" s="90">
        <v>1.6748588495829601E-2</v>
      </c>
      <c r="I2269" s="90">
        <v>0.17178978887386601</v>
      </c>
      <c r="J2269" s="90">
        <v>4.1586026476579701</v>
      </c>
      <c r="K2269" s="97">
        <v>4.3649840336001902E-2</v>
      </c>
      <c r="L2269" s="90">
        <v>0.15624908464815199</v>
      </c>
      <c r="M2269" s="90">
        <v>4.38654911340564</v>
      </c>
    </row>
    <row r="2270" spans="2:13" x14ac:dyDescent="0.3">
      <c r="B2270" s="27" t="s">
        <v>2266</v>
      </c>
      <c r="C2270" s="62" t="s">
        <v>5786</v>
      </c>
      <c r="D2270" s="25" t="s">
        <v>4426</v>
      </c>
      <c r="E2270" s="25" t="s">
        <v>4088</v>
      </c>
      <c r="F2270" s="26">
        <v>44096</v>
      </c>
      <c r="H2270" s="90">
        <v>1.59303384862142E-2</v>
      </c>
      <c r="I2270" s="90">
        <v>0.145517804048723</v>
      </c>
      <c r="J2270" s="90">
        <v>3.8437977074863698</v>
      </c>
      <c r="K2270" s="97">
        <v>4.0369815906160497E-2</v>
      </c>
      <c r="L2270" s="90">
        <v>0.13818907445966</v>
      </c>
      <c r="M2270" s="90">
        <v>4.1583373396861099</v>
      </c>
    </row>
    <row r="2271" spans="2:13" x14ac:dyDescent="0.3">
      <c r="B2271" s="27" t="s">
        <v>2267</v>
      </c>
      <c r="C2271" s="62" t="s">
        <v>5787</v>
      </c>
      <c r="D2271" s="25" t="s">
        <v>4426</v>
      </c>
      <c r="E2271" s="25" t="s">
        <v>0</v>
      </c>
      <c r="F2271" s="26">
        <v>44096</v>
      </c>
      <c r="H2271" s="90">
        <v>1.8122935762221501E-2</v>
      </c>
      <c r="I2271" s="90">
        <v>0.21559254437306699</v>
      </c>
      <c r="J2271" s="90">
        <v>4.6854056599840996</v>
      </c>
      <c r="K2271" s="97">
        <v>4.9120855874207302E-2</v>
      </c>
      <c r="L2271" s="90">
        <v>0.18636472941580001</v>
      </c>
      <c r="M2271" s="90">
        <v>4.7680063093139298</v>
      </c>
    </row>
    <row r="2272" spans="2:13" x14ac:dyDescent="0.3">
      <c r="B2272" s="27" t="s">
        <v>2268</v>
      </c>
      <c r="C2272" s="62" t="s">
        <v>5788</v>
      </c>
      <c r="D2272" s="25" t="s">
        <v>4426</v>
      </c>
      <c r="E2272" s="25" t="s">
        <v>4125</v>
      </c>
      <c r="F2272" s="26">
        <v>44096</v>
      </c>
      <c r="H2272" s="90">
        <v>1.5245750728354299E-2</v>
      </c>
      <c r="I2272" s="90">
        <v>0.123627094399126</v>
      </c>
      <c r="J2272" s="90">
        <v>3.5821829233100302</v>
      </c>
      <c r="K2272" s="97">
        <v>3.7638382309523898E-2</v>
      </c>
      <c r="L2272" s="90">
        <v>0.123141553012829</v>
      </c>
      <c r="M2272" s="90">
        <v>3.9685477711827799</v>
      </c>
    </row>
    <row r="2273" spans="2:13" x14ac:dyDescent="0.3">
      <c r="B2273" s="27" t="s">
        <v>2269</v>
      </c>
      <c r="C2273" s="62" t="s">
        <v>5789</v>
      </c>
      <c r="D2273" s="25" t="s">
        <v>4426</v>
      </c>
      <c r="E2273" s="25" t="s">
        <v>4126</v>
      </c>
      <c r="F2273" s="26">
        <v>44096</v>
      </c>
      <c r="H2273" s="90">
        <v>1.33402656501858E-2</v>
      </c>
      <c r="I2273" s="90">
        <v>6.2373383661906701E-2</v>
      </c>
      <c r="J2273" s="90">
        <v>2.8531650710647201</v>
      </c>
      <c r="K2273" s="97">
        <v>2.9985073342686502E-2</v>
      </c>
      <c r="L2273" s="90">
        <v>8.1026207953982493E-2</v>
      </c>
      <c r="M2273" s="90">
        <v>3.4389599830319599</v>
      </c>
    </row>
    <row r="2274" spans="2:13" x14ac:dyDescent="0.3">
      <c r="B2274" s="27" t="s">
        <v>2270</v>
      </c>
      <c r="C2274" s="62" t="s">
        <v>5790</v>
      </c>
      <c r="D2274" s="25" t="s">
        <v>4426</v>
      </c>
      <c r="E2274" s="25" t="s">
        <v>4127</v>
      </c>
      <c r="F2274" s="26">
        <v>44096</v>
      </c>
      <c r="H2274" s="90">
        <v>1.46444956044434E-2</v>
      </c>
      <c r="I2274" s="90">
        <v>0.104271141935897</v>
      </c>
      <c r="J2274" s="90">
        <v>3.3523756497743298</v>
      </c>
      <c r="K2274" s="97">
        <v>3.52274433680577E-2</v>
      </c>
      <c r="L2274" s="90">
        <v>0.109846419945825</v>
      </c>
      <c r="M2274" s="90">
        <v>3.8015841997548701</v>
      </c>
    </row>
    <row r="2275" spans="2:13" x14ac:dyDescent="0.3">
      <c r="B2275" s="27" t="s">
        <v>2271</v>
      </c>
      <c r="C2275" s="62" t="s">
        <v>5791</v>
      </c>
      <c r="D2275" s="25" t="s">
        <v>4427</v>
      </c>
      <c r="E2275" s="25" t="s">
        <v>4092</v>
      </c>
      <c r="F2275" s="26">
        <v>44096</v>
      </c>
      <c r="H2275" s="90">
        <v>0.78522044404962799</v>
      </c>
      <c r="I2275" s="90">
        <v>-2.8193575729346798</v>
      </c>
      <c r="J2275" s="90">
        <v>16.271028485061802</v>
      </c>
      <c r="K2275" s="97">
        <v>-0.74071170693059696</v>
      </c>
      <c r="L2275" s="90">
        <v>-4.7079333991860004</v>
      </c>
      <c r="M2275" s="90">
        <v>3.4886068091509501</v>
      </c>
    </row>
    <row r="2276" spans="2:13" x14ac:dyDescent="0.3">
      <c r="B2276" s="27" t="s">
        <v>2272</v>
      </c>
      <c r="C2276" s="62" t="s">
        <v>5792</v>
      </c>
      <c r="D2276" s="25" t="s">
        <v>4427</v>
      </c>
      <c r="E2276" s="25" t="s">
        <v>4088</v>
      </c>
      <c r="F2276" s="26">
        <v>44096</v>
      </c>
      <c r="H2276" s="90">
        <v>0.79017572807060799</v>
      </c>
      <c r="I2276" s="90">
        <v>-2.66467350684252</v>
      </c>
      <c r="J2276" s="90">
        <v>18.419234119035501</v>
      </c>
      <c r="K2276" s="97">
        <v>-0.72107217820303005</v>
      </c>
      <c r="L2276" s="90">
        <v>-4.6037946743163003</v>
      </c>
      <c r="M2276" s="90">
        <v>4.86576733692345</v>
      </c>
    </row>
    <row r="2277" spans="2:13" x14ac:dyDescent="0.3">
      <c r="B2277" s="27" t="s">
        <v>2273</v>
      </c>
      <c r="C2277" s="62" t="s">
        <v>5793</v>
      </c>
      <c r="D2277" s="25" t="s">
        <v>4427</v>
      </c>
      <c r="E2277" s="25" t="s">
        <v>4093</v>
      </c>
      <c r="F2277" s="26">
        <v>44096</v>
      </c>
      <c r="H2277" s="90">
        <v>0.78848490466043597</v>
      </c>
      <c r="I2277" s="90">
        <v>-2.71741816013673</v>
      </c>
      <c r="J2277" s="90">
        <v>17.6837947505119</v>
      </c>
      <c r="K2277" s="97">
        <v>-0.72787797162163803</v>
      </c>
      <c r="L2277" s="90">
        <v>-4.63921168402885</v>
      </c>
      <c r="M2277" s="90">
        <v>4.3951340325293096</v>
      </c>
    </row>
    <row r="2278" spans="2:13" x14ac:dyDescent="0.3">
      <c r="B2278" s="27" t="s">
        <v>2274</v>
      </c>
      <c r="C2278" s="62" t="s">
        <v>5794</v>
      </c>
      <c r="D2278" s="25" t="s">
        <v>4427</v>
      </c>
      <c r="E2278" s="25" t="s">
        <v>4182</v>
      </c>
      <c r="F2278" s="26">
        <v>44096</v>
      </c>
      <c r="H2278" s="90">
        <v>0.79240716386266297</v>
      </c>
      <c r="I2278" s="90">
        <v>-2.5968821292735802</v>
      </c>
      <c r="J2278" s="90">
        <v>19.373887440626302</v>
      </c>
      <c r="K2278" s="97">
        <v>-0.71242044186874398</v>
      </c>
      <c r="L2278" s="90">
        <v>-4.5580287554039396</v>
      </c>
      <c r="M2278" s="90">
        <v>5.4760775896284004</v>
      </c>
    </row>
    <row r="2279" spans="2:13" x14ac:dyDescent="0.3">
      <c r="B2279" s="27" t="s">
        <v>2275</v>
      </c>
      <c r="C2279" s="62" t="s">
        <v>5795</v>
      </c>
      <c r="D2279" s="25" t="s">
        <v>4427</v>
      </c>
      <c r="E2279" s="25" t="s">
        <v>4183</v>
      </c>
      <c r="F2279" s="26">
        <v>44096</v>
      </c>
      <c r="H2279" s="90">
        <v>0.79007396379893202</v>
      </c>
      <c r="I2279" s="90">
        <v>-2.66772758668594</v>
      </c>
      <c r="J2279" s="90"/>
      <c r="K2279" s="97">
        <v>-0.721406762568222</v>
      </c>
      <c r="L2279" s="90">
        <v>-4.6057900713130904</v>
      </c>
      <c r="M2279" s="90">
        <v>4.8397385671705697</v>
      </c>
    </row>
    <row r="2280" spans="2:13" x14ac:dyDescent="0.3">
      <c r="B2280" s="27" t="s">
        <v>2276</v>
      </c>
      <c r="C2280" s="62" t="s">
        <v>5796</v>
      </c>
      <c r="D2280" s="25" t="s">
        <v>4428</v>
      </c>
      <c r="E2280" s="25" t="s">
        <v>4092</v>
      </c>
      <c r="F2280" s="26">
        <v>44096</v>
      </c>
      <c r="H2280" s="90">
        <v>-0.19117373039989599</v>
      </c>
      <c r="I2280" s="90">
        <v>-5.8377560683802603</v>
      </c>
      <c r="J2280" s="90">
        <v>-21.657447648787599</v>
      </c>
      <c r="K2280" s="97">
        <v>-2.63465600501149</v>
      </c>
      <c r="L2280" s="90">
        <v>-3.7463234385541</v>
      </c>
      <c r="M2280" s="90">
        <v>-25.552527339110402</v>
      </c>
    </row>
    <row r="2281" spans="2:13" x14ac:dyDescent="0.3">
      <c r="B2281" s="27" t="s">
        <v>2277</v>
      </c>
      <c r="C2281" s="62" t="s">
        <v>5797</v>
      </c>
      <c r="D2281" s="25" t="s">
        <v>4428</v>
      </c>
      <c r="E2281" s="25" t="s">
        <v>4135</v>
      </c>
      <c r="F2281" s="26">
        <v>44096</v>
      </c>
      <c r="H2281" s="90">
        <v>-0.18533119509811499</v>
      </c>
      <c r="I2281" s="90">
        <v>-5.6706773663827299</v>
      </c>
      <c r="J2281" s="90">
        <v>-20.067309558624402</v>
      </c>
      <c r="K2281" s="97">
        <v>-2.6113861057638101</v>
      </c>
      <c r="L2281" s="90">
        <v>-3.6255713656828399</v>
      </c>
      <c r="M2281" s="90">
        <v>-24.4536210740043</v>
      </c>
    </row>
    <row r="2282" spans="2:13" x14ac:dyDescent="0.3">
      <c r="B2282" s="27" t="s">
        <v>2278</v>
      </c>
      <c r="C2282" s="62" t="s">
        <v>5798</v>
      </c>
      <c r="D2282" s="25" t="s">
        <v>4428</v>
      </c>
      <c r="E2282" s="25" t="s">
        <v>4136</v>
      </c>
      <c r="F2282" s="26">
        <v>44096</v>
      </c>
      <c r="H2282" s="90">
        <v>0</v>
      </c>
      <c r="I2282" s="90">
        <v>0</v>
      </c>
      <c r="J2282" s="90">
        <v>0</v>
      </c>
      <c r="K2282" s="97">
        <v>0</v>
      </c>
      <c r="L2282" s="90">
        <v>0</v>
      </c>
      <c r="M2282" s="90">
        <v>0</v>
      </c>
    </row>
    <row r="2283" spans="2:13" x14ac:dyDescent="0.3">
      <c r="B2283" s="27" t="s">
        <v>2279</v>
      </c>
      <c r="C2283" s="62" t="s">
        <v>5799</v>
      </c>
      <c r="D2283" s="25" t="s">
        <v>4428</v>
      </c>
      <c r="E2283" s="25" t="s">
        <v>4093</v>
      </c>
      <c r="F2283" s="26">
        <v>44096</v>
      </c>
      <c r="H2283" s="90">
        <v>-0.18922633262263799</v>
      </c>
      <c r="I2283" s="90">
        <v>-5.7789432301433399</v>
      </c>
      <c r="J2283" s="90">
        <v>-21.092513891751899</v>
      </c>
      <c r="K2283" s="97">
        <v>-2.62703813223197</v>
      </c>
      <c r="L2283" s="90">
        <v>-3.7049922849291801</v>
      </c>
      <c r="M2283" s="90">
        <v>-25.165151831257401</v>
      </c>
    </row>
    <row r="2284" spans="2:13" x14ac:dyDescent="0.3">
      <c r="B2284" s="27" t="s">
        <v>2280</v>
      </c>
      <c r="C2284" s="62" t="s">
        <v>5800</v>
      </c>
      <c r="D2284" s="25" t="s">
        <v>4428</v>
      </c>
      <c r="E2284" s="25" t="s">
        <v>4116</v>
      </c>
      <c r="F2284" s="26">
        <v>44096</v>
      </c>
      <c r="H2284" s="90">
        <v>-0.18591827865748201</v>
      </c>
      <c r="I2284" s="90">
        <v>-5.6789604807854603</v>
      </c>
      <c r="J2284" s="90">
        <v>-20.123456504283201</v>
      </c>
      <c r="K2284" s="97">
        <v>-2.6141317903238801</v>
      </c>
      <c r="L2284" s="90">
        <v>-3.6347629547890401</v>
      </c>
      <c r="M2284" s="90">
        <v>-24.5024829597387</v>
      </c>
    </row>
    <row r="2285" spans="2:13" x14ac:dyDescent="0.3">
      <c r="B2285" s="27" t="s">
        <v>2281</v>
      </c>
      <c r="C2285" s="62" t="s">
        <v>5801</v>
      </c>
      <c r="D2285" s="25" t="s">
        <v>4428</v>
      </c>
      <c r="E2285" s="25" t="s">
        <v>4094</v>
      </c>
      <c r="F2285" s="26">
        <v>44096</v>
      </c>
      <c r="H2285" s="90">
        <v>-0.18373009443166699</v>
      </c>
      <c r="I2285" s="90">
        <v>-5.6129586119859596</v>
      </c>
      <c r="J2285" s="90">
        <v>-19.477799637126701</v>
      </c>
      <c r="K2285" s="97">
        <v>-2.6056242571030501</v>
      </c>
      <c r="L2285" s="90">
        <v>-3.58840364042408</v>
      </c>
      <c r="M2285" s="90">
        <v>-24.0621800720983</v>
      </c>
    </row>
    <row r="2286" spans="2:13" x14ac:dyDescent="0.3">
      <c r="B2286" s="27" t="s">
        <v>2282</v>
      </c>
      <c r="C2286" s="62" t="s">
        <v>5802</v>
      </c>
      <c r="D2286" s="25" t="s">
        <v>4428</v>
      </c>
      <c r="E2286" s="25" t="s">
        <v>4095</v>
      </c>
      <c r="F2286" s="26">
        <v>44096</v>
      </c>
      <c r="H2286" s="90">
        <v>-0.186279131685296</v>
      </c>
      <c r="I2286" s="90">
        <v>-5.6906046621443203</v>
      </c>
      <c r="J2286" s="90">
        <v>-20.237527125311299</v>
      </c>
      <c r="K2286" s="97">
        <v>-2.6155867179113601</v>
      </c>
      <c r="L2286" s="90">
        <v>-3.6430602679502</v>
      </c>
      <c r="M2286" s="90">
        <v>-24.579688920668598</v>
      </c>
    </row>
    <row r="2287" spans="2:13" x14ac:dyDescent="0.3">
      <c r="B2287" s="27" t="s">
        <v>2283</v>
      </c>
      <c r="C2287" s="62" t="s">
        <v>5803</v>
      </c>
      <c r="D2287" s="25" t="s">
        <v>4428</v>
      </c>
      <c r="E2287" s="25" t="s">
        <v>4096</v>
      </c>
      <c r="F2287" s="26">
        <v>44096</v>
      </c>
      <c r="H2287" s="90">
        <v>-0.18532032936491299</v>
      </c>
      <c r="I2287" s="90">
        <v>-5.6611117557622501</v>
      </c>
      <c r="J2287" s="90">
        <v>-19.950249833258599</v>
      </c>
      <c r="K2287" s="97">
        <v>-2.61178893661054</v>
      </c>
      <c r="L2287" s="90">
        <v>-3.6221910907443098</v>
      </c>
      <c r="M2287" s="90">
        <v>-24.3842093455896</v>
      </c>
    </row>
    <row r="2288" spans="2:13" x14ac:dyDescent="0.3">
      <c r="B2288" s="27" t="s">
        <v>2284</v>
      </c>
      <c r="C2288" s="62" t="s">
        <v>5804</v>
      </c>
      <c r="D2288" s="25" t="s">
        <v>4428</v>
      </c>
      <c r="E2288" s="25" t="s">
        <v>4137</v>
      </c>
      <c r="F2288" s="26">
        <v>44096</v>
      </c>
      <c r="H2288" s="90">
        <v>0</v>
      </c>
      <c r="I2288" s="90">
        <v>0</v>
      </c>
      <c r="J2288" s="90">
        <v>-4.21501617038302</v>
      </c>
      <c r="K2288" s="97">
        <v>0</v>
      </c>
      <c r="L2288" s="90">
        <v>0</v>
      </c>
      <c r="M2288" s="90">
        <v>-9.6935923475975905</v>
      </c>
    </row>
    <row r="2289" spans="2:13" x14ac:dyDescent="0.3">
      <c r="B2289" s="27" t="s">
        <v>2285</v>
      </c>
      <c r="C2289" s="62" t="s">
        <v>5805</v>
      </c>
      <c r="D2289" s="25" t="s">
        <v>4428</v>
      </c>
      <c r="E2289" s="25" t="s">
        <v>4097</v>
      </c>
      <c r="F2289" s="26">
        <v>44096</v>
      </c>
      <c r="H2289" s="90">
        <v>-0.17557549736011399</v>
      </c>
      <c r="I2289" s="90">
        <v>-5.4333764553157398</v>
      </c>
      <c r="J2289" s="90">
        <v>-17.759562841558399</v>
      </c>
      <c r="K2289" s="97">
        <v>-2.5704493526063699</v>
      </c>
      <c r="L2289" s="90">
        <v>-3.47104319926075</v>
      </c>
      <c r="M2289" s="90">
        <v>-22.936746987950801</v>
      </c>
    </row>
    <row r="2290" spans="2:13" x14ac:dyDescent="0.3">
      <c r="B2290" s="27" t="s">
        <v>2286</v>
      </c>
      <c r="C2290" s="62" t="s">
        <v>5806</v>
      </c>
      <c r="D2290" s="25" t="s">
        <v>4428</v>
      </c>
      <c r="E2290" s="25" t="s">
        <v>4123</v>
      </c>
      <c r="F2290" s="26">
        <v>44096</v>
      </c>
      <c r="H2290" s="90">
        <v>-0.17995959478866999</v>
      </c>
      <c r="I2290" s="90">
        <v>-5.4875574009201999</v>
      </c>
      <c r="J2290" s="90">
        <v>-18.3730359337351</v>
      </c>
      <c r="K2290" s="97">
        <v>-2.5906444367137702</v>
      </c>
      <c r="L2290" s="90">
        <v>-3.5007469432457601</v>
      </c>
      <c r="M2290" s="90">
        <v>-23.266299047012598</v>
      </c>
    </row>
    <row r="2291" spans="2:13" x14ac:dyDescent="0.3">
      <c r="B2291" s="27" t="s">
        <v>2287</v>
      </c>
      <c r="C2291" s="62" t="s">
        <v>5807</v>
      </c>
      <c r="D2291" s="25" t="s">
        <v>4429</v>
      </c>
      <c r="E2291" s="25" t="s">
        <v>4099</v>
      </c>
      <c r="F2291" s="26">
        <v>44096</v>
      </c>
      <c r="H2291" s="90">
        <v>-0.33709831322994399</v>
      </c>
      <c r="I2291" s="90">
        <v>-1.63360242613635</v>
      </c>
      <c r="J2291" s="90">
        <v>2.61657171977276</v>
      </c>
      <c r="K2291" s="97">
        <v>-0.50056703439622696</v>
      </c>
      <c r="L2291" s="90">
        <v>-1.9560154165446899</v>
      </c>
      <c r="M2291" s="90">
        <v>2.3949622818690801</v>
      </c>
    </row>
    <row r="2292" spans="2:13" x14ac:dyDescent="0.3">
      <c r="B2292" s="27" t="s">
        <v>2288</v>
      </c>
      <c r="C2292" s="62" t="s">
        <v>5808</v>
      </c>
      <c r="D2292" s="25" t="s">
        <v>4429</v>
      </c>
      <c r="E2292" s="25" t="s">
        <v>4088</v>
      </c>
      <c r="F2292" s="26">
        <v>44096</v>
      </c>
      <c r="H2292" s="90">
        <v>-0.33476019871159202</v>
      </c>
      <c r="I2292" s="90">
        <v>-1.5601661220898699</v>
      </c>
      <c r="J2292" s="90">
        <v>3.4998929095308999</v>
      </c>
      <c r="K2292" s="97">
        <v>-0.491272265298903</v>
      </c>
      <c r="L2292" s="90">
        <v>-1.90568044527026</v>
      </c>
      <c r="M2292" s="90">
        <v>3.0309215757370098</v>
      </c>
    </row>
    <row r="2293" spans="2:13" x14ac:dyDescent="0.3">
      <c r="B2293" s="27" t="s">
        <v>2289</v>
      </c>
      <c r="C2293" s="62" t="s">
        <v>5809</v>
      </c>
      <c r="D2293" s="25" t="s">
        <v>4429</v>
      </c>
      <c r="E2293" s="25" t="s">
        <v>4101</v>
      </c>
      <c r="F2293" s="26">
        <v>44096</v>
      </c>
      <c r="H2293" s="90">
        <v>-0.33776454911276199</v>
      </c>
      <c r="I2293" s="90">
        <v>-1.6550570476283599</v>
      </c>
      <c r="J2293" s="90">
        <v>2.3583253323522499</v>
      </c>
      <c r="K2293" s="97">
        <v>-0.50326498176218604</v>
      </c>
      <c r="L2293" s="90">
        <v>-1.9706993698491699</v>
      </c>
      <c r="M2293" s="90">
        <v>2.2082420522565398</v>
      </c>
    </row>
    <row r="2294" spans="2:13" x14ac:dyDescent="0.3">
      <c r="B2294" s="27" t="s">
        <v>2290</v>
      </c>
      <c r="C2294" s="62" t="s">
        <v>5810</v>
      </c>
      <c r="D2294" s="25" t="s">
        <v>4429</v>
      </c>
      <c r="E2294" s="25" t="s">
        <v>4212</v>
      </c>
      <c r="F2294" s="26">
        <v>44096</v>
      </c>
      <c r="H2294" s="90">
        <v>-0.33488517437945098</v>
      </c>
      <c r="I2294" s="90">
        <v>-1.5641977909581299</v>
      </c>
      <c r="J2294" s="90">
        <v>3.7204274523901399</v>
      </c>
      <c r="K2294" s="97">
        <v>-0.49177733189935702</v>
      </c>
      <c r="L2294" s="90">
        <v>-1.9084418384409201</v>
      </c>
      <c r="M2294" s="90">
        <v>3.0918714903236801</v>
      </c>
    </row>
    <row r="2295" spans="2:13" x14ac:dyDescent="0.3">
      <c r="B2295" s="27" t="s">
        <v>2291</v>
      </c>
      <c r="C2295" s="62" t="s">
        <v>5811</v>
      </c>
      <c r="D2295" s="25" t="s">
        <v>4429</v>
      </c>
      <c r="E2295" s="25" t="s">
        <v>4103</v>
      </c>
      <c r="F2295" s="26">
        <v>44096</v>
      </c>
      <c r="H2295" s="90">
        <v>-0.333483322174288</v>
      </c>
      <c r="I2295" s="90">
        <v>-1.51960336288539</v>
      </c>
      <c r="J2295" s="90">
        <v>3.9915091767397799</v>
      </c>
      <c r="K2295" s="97">
        <v>-0.48614590059514701</v>
      </c>
      <c r="L2295" s="90">
        <v>-1.8778881153593801</v>
      </c>
      <c r="M2295" s="90">
        <v>3.3844318335468402</v>
      </c>
    </row>
    <row r="2296" spans="2:13" x14ac:dyDescent="0.3">
      <c r="B2296" s="27" t="s">
        <v>2292</v>
      </c>
      <c r="C2296" s="62" t="s">
        <v>5812</v>
      </c>
      <c r="D2296" s="25" t="s">
        <v>4429</v>
      </c>
      <c r="E2296" s="25" t="s">
        <v>4104</v>
      </c>
      <c r="F2296" s="26">
        <v>44096</v>
      </c>
      <c r="H2296" s="90">
        <v>-0.33913155102709402</v>
      </c>
      <c r="I2296" s="90">
        <v>-1.6981671371468099</v>
      </c>
      <c r="J2296" s="90">
        <v>1.84358332626289</v>
      </c>
      <c r="K2296" s="97">
        <v>-0.50872351794168902</v>
      </c>
      <c r="L2296" s="90">
        <v>-2.000242977374</v>
      </c>
      <c r="M2296" s="90">
        <v>1.83646260265959</v>
      </c>
    </row>
    <row r="2297" spans="2:13" x14ac:dyDescent="0.3">
      <c r="B2297" s="27" t="s">
        <v>2293</v>
      </c>
      <c r="C2297" s="62" t="s">
        <v>5813</v>
      </c>
      <c r="D2297" s="25" t="s">
        <v>4429</v>
      </c>
      <c r="E2297" s="25" t="s">
        <v>4105</v>
      </c>
      <c r="F2297" s="26">
        <v>44096</v>
      </c>
      <c r="H2297" s="90">
        <v>-0.3402254975299</v>
      </c>
      <c r="I2297" s="90">
        <v>-1.73263456072164</v>
      </c>
      <c r="J2297" s="90">
        <v>1.4336543345052599</v>
      </c>
      <c r="K2297" s="97">
        <v>-0.513080862674542</v>
      </c>
      <c r="L2297" s="90">
        <v>-2.0238664803400801</v>
      </c>
      <c r="M2297" s="90">
        <v>1.5400107351524599</v>
      </c>
    </row>
    <row r="2298" spans="2:13" x14ac:dyDescent="0.3">
      <c r="B2298" s="27" t="s">
        <v>2294</v>
      </c>
      <c r="C2298" s="62" t="s">
        <v>5814</v>
      </c>
      <c r="D2298" s="25" t="s">
        <v>4430</v>
      </c>
      <c r="E2298" s="25" t="s">
        <v>4099</v>
      </c>
      <c r="F2298" s="26">
        <v>44096</v>
      </c>
      <c r="H2298" s="90">
        <v>-0.35174386621292802</v>
      </c>
      <c r="I2298" s="90">
        <v>-3.1141799969191202</v>
      </c>
      <c r="J2298" s="90">
        <v>5.5725993825035403</v>
      </c>
      <c r="K2298" s="97">
        <v>-1.13089245560332</v>
      </c>
      <c r="L2298" s="90">
        <v>-2.5912530197274499</v>
      </c>
      <c r="M2298" s="90">
        <v>-1.7056267877706</v>
      </c>
    </row>
    <row r="2299" spans="2:13" x14ac:dyDescent="0.3">
      <c r="B2299" s="27" t="s">
        <v>2295</v>
      </c>
      <c r="C2299" s="62" t="s">
        <v>5815</v>
      </c>
      <c r="D2299" s="25" t="s">
        <v>4430</v>
      </c>
      <c r="E2299" s="25" t="s">
        <v>4088</v>
      </c>
      <c r="F2299" s="26">
        <v>44096</v>
      </c>
      <c r="H2299" s="90">
        <v>-0.34982326069439301</v>
      </c>
      <c r="I2299" s="90">
        <v>-3.0545286655069499</v>
      </c>
      <c r="J2299" s="90">
        <v>6.3216824561095599</v>
      </c>
      <c r="K2299" s="97">
        <v>-1.12330585134259</v>
      </c>
      <c r="L2299" s="90">
        <v>-2.5500182069663402</v>
      </c>
      <c r="M2299" s="90">
        <v>-1.2022878584502901</v>
      </c>
    </row>
    <row r="2300" spans="2:13" x14ac:dyDescent="0.3">
      <c r="B2300" s="27" t="s">
        <v>2296</v>
      </c>
      <c r="C2300" s="62" t="s">
        <v>5816</v>
      </c>
      <c r="D2300" s="25" t="s">
        <v>4430</v>
      </c>
      <c r="E2300" s="25" t="s">
        <v>4101</v>
      </c>
      <c r="F2300" s="26">
        <v>44096</v>
      </c>
      <c r="H2300" s="90">
        <v>-0.35309899794810901</v>
      </c>
      <c r="I2300" s="90">
        <v>-3.15647246261506</v>
      </c>
      <c r="J2300" s="90">
        <v>5.0430263119778802</v>
      </c>
      <c r="K2300" s="97">
        <v>-1.13630613668647</v>
      </c>
      <c r="L2300" s="90">
        <v>-2.6204749167845902</v>
      </c>
      <c r="M2300" s="90">
        <v>-2.0625709089472402</v>
      </c>
    </row>
    <row r="2301" spans="2:13" x14ac:dyDescent="0.3">
      <c r="B2301" s="27" t="s">
        <v>2297</v>
      </c>
      <c r="C2301" s="62" t="s">
        <v>5817</v>
      </c>
      <c r="D2301" s="25" t="s">
        <v>4430</v>
      </c>
      <c r="E2301" s="25" t="s">
        <v>4212</v>
      </c>
      <c r="F2301" s="26">
        <v>44096</v>
      </c>
      <c r="H2301" s="90">
        <v>-0.34954341972479602</v>
      </c>
      <c r="I2301" s="90">
        <v>-3.0457493814537901</v>
      </c>
      <c r="J2301" s="90">
        <v>6.7094813452058597</v>
      </c>
      <c r="K2301" s="97">
        <v>-1.12218256590495</v>
      </c>
      <c r="L2301" s="90">
        <v>-2.54394974954266</v>
      </c>
      <c r="M2301" s="90">
        <v>-1.03571831523368</v>
      </c>
    </row>
    <row r="2302" spans="2:13" x14ac:dyDescent="0.3">
      <c r="B2302" s="27" t="s">
        <v>2298</v>
      </c>
      <c r="C2302" s="62" t="s">
        <v>5818</v>
      </c>
      <c r="D2302" s="25" t="s">
        <v>4430</v>
      </c>
      <c r="E2302" s="25" t="s">
        <v>4103</v>
      </c>
      <c r="F2302" s="26">
        <v>44096</v>
      </c>
      <c r="H2302" s="90">
        <v>-0.34831926950573699</v>
      </c>
      <c r="I2302" s="90">
        <v>-3.0077710643126898</v>
      </c>
      <c r="J2302" s="90">
        <v>6.9129159839576504</v>
      </c>
      <c r="K2302" s="97">
        <v>-1.11734401007197</v>
      </c>
      <c r="L2302" s="90">
        <v>-2.5177015219014698</v>
      </c>
      <c r="M2302" s="90">
        <v>-0.80547660345473604</v>
      </c>
    </row>
    <row r="2303" spans="2:13" x14ac:dyDescent="0.3">
      <c r="B2303" s="27" t="s">
        <v>2299</v>
      </c>
      <c r="C2303" s="62" t="s">
        <v>5819</v>
      </c>
      <c r="D2303" s="25" t="s">
        <v>4430</v>
      </c>
      <c r="E2303" s="25" t="s">
        <v>4104</v>
      </c>
      <c r="F2303" s="26">
        <v>44096</v>
      </c>
      <c r="H2303" s="90">
        <v>-0.354464045813074</v>
      </c>
      <c r="I2303" s="90">
        <v>-3.1989174793125099</v>
      </c>
      <c r="J2303" s="90">
        <v>4.51478377963213</v>
      </c>
      <c r="K2303" s="97">
        <v>-1.1417223664466301</v>
      </c>
      <c r="L2303" s="90">
        <v>-2.6498214896491801</v>
      </c>
      <c r="M2303" s="90">
        <v>-2.4188152568967798</v>
      </c>
    </row>
    <row r="2304" spans="2:13" x14ac:dyDescent="0.3">
      <c r="B2304" s="27" t="s">
        <v>2300</v>
      </c>
      <c r="C2304" s="62" t="s">
        <v>5820</v>
      </c>
      <c r="D2304" s="25" t="s">
        <v>4430</v>
      </c>
      <c r="E2304" s="25" t="s">
        <v>4105</v>
      </c>
      <c r="F2304" s="26">
        <v>44096</v>
      </c>
      <c r="H2304" s="90">
        <v>-0.35582633736339597</v>
      </c>
      <c r="I2304" s="90">
        <v>-3.2413448844636199</v>
      </c>
      <c r="J2304" s="90">
        <v>3.9891973929115898</v>
      </c>
      <c r="K2304" s="97">
        <v>-1.1471404973235599</v>
      </c>
      <c r="L2304" s="90">
        <v>-2.6791603399942701</v>
      </c>
      <c r="M2304" s="90">
        <v>-2.7737709253415201</v>
      </c>
    </row>
    <row r="2305" spans="2:13" x14ac:dyDescent="0.3">
      <c r="B2305" s="27" t="s">
        <v>2301</v>
      </c>
      <c r="C2305" s="62" t="s">
        <v>5821</v>
      </c>
      <c r="D2305" s="25" t="s">
        <v>4431</v>
      </c>
      <c r="E2305" s="25" t="s">
        <v>4100</v>
      </c>
      <c r="F2305" s="26">
        <v>44096</v>
      </c>
      <c r="H2305" s="90">
        <v>-0.371911499132693</v>
      </c>
      <c r="I2305" s="90">
        <v>-9.0507421966321999</v>
      </c>
      <c r="J2305" s="90">
        <v>-28.192727493122199</v>
      </c>
      <c r="K2305" s="97">
        <v>-2.7473865849969998</v>
      </c>
      <c r="L2305" s="90">
        <v>-3.5676924507242802</v>
      </c>
      <c r="M2305" s="90">
        <v>-23.0055957684235</v>
      </c>
    </row>
    <row r="2306" spans="2:13" x14ac:dyDescent="0.3">
      <c r="B2306" s="27" t="s">
        <v>2302</v>
      </c>
      <c r="C2306" s="62" t="s">
        <v>5822</v>
      </c>
      <c r="D2306" s="25" t="s">
        <v>4431</v>
      </c>
      <c r="E2306" s="25" t="s">
        <v>4088</v>
      </c>
      <c r="F2306" s="26">
        <v>44096</v>
      </c>
      <c r="H2306" s="90">
        <v>-0.37706835892095097</v>
      </c>
      <c r="I2306" s="90">
        <v>-9.2013250989985007</v>
      </c>
      <c r="J2306" s="90">
        <v>-29.548115853598599</v>
      </c>
      <c r="K2306" s="97">
        <v>-2.76753152165838</v>
      </c>
      <c r="L2306" s="90">
        <v>-3.6774888034415198</v>
      </c>
      <c r="M2306" s="90">
        <v>-24.0588532331458</v>
      </c>
    </row>
    <row r="2307" spans="2:13" x14ac:dyDescent="0.3">
      <c r="B2307" s="27" t="s">
        <v>2303</v>
      </c>
      <c r="C2307" s="62" t="s">
        <v>5823</v>
      </c>
      <c r="D2307" s="25" t="s">
        <v>4431</v>
      </c>
      <c r="E2307" s="25" t="s">
        <v>4101</v>
      </c>
      <c r="F2307" s="26">
        <v>44096</v>
      </c>
      <c r="H2307" s="90">
        <v>-0.38146122606121902</v>
      </c>
      <c r="I2307" s="90">
        <v>-9.3294031309633301</v>
      </c>
      <c r="J2307" s="90">
        <v>-30.682564761547798</v>
      </c>
      <c r="K2307" s="97">
        <v>-2.7846870069879501</v>
      </c>
      <c r="L2307" s="90">
        <v>-3.7709203144913799</v>
      </c>
      <c r="M2307" s="90">
        <v>-24.944739378872299</v>
      </c>
    </row>
    <row r="2308" spans="2:13" x14ac:dyDescent="0.3">
      <c r="B2308" s="27" t="s">
        <v>2304</v>
      </c>
      <c r="C2308" s="62" t="s">
        <v>5824</v>
      </c>
      <c r="D2308" s="25" t="s">
        <v>4431</v>
      </c>
      <c r="E2308" s="25" t="s">
        <v>4102</v>
      </c>
      <c r="F2308" s="26">
        <v>44096</v>
      </c>
      <c r="H2308" s="90">
        <v>-0.38337711412168601</v>
      </c>
      <c r="I2308" s="90">
        <v>-9.3850462949339999</v>
      </c>
      <c r="J2308" s="90">
        <v>-31.1701042970526</v>
      </c>
      <c r="K2308" s="97">
        <v>-2.7921483894715502</v>
      </c>
      <c r="L2308" s="90">
        <v>-3.8115256194032598</v>
      </c>
      <c r="M2308" s="90">
        <v>-25.326689073612201</v>
      </c>
    </row>
    <row r="2309" spans="2:13" x14ac:dyDescent="0.3">
      <c r="B2309" s="27" t="s">
        <v>2305</v>
      </c>
      <c r="C2309" s="62" t="s">
        <v>5825</v>
      </c>
      <c r="D2309" s="25" t="s">
        <v>4431</v>
      </c>
      <c r="E2309" s="25" t="s">
        <v>4097</v>
      </c>
      <c r="F2309" s="26">
        <v>44096</v>
      </c>
      <c r="H2309" s="90">
        <v>-0.37600143796225899</v>
      </c>
      <c r="I2309" s="90">
        <v>-9.1702772470016498</v>
      </c>
      <c r="J2309" s="90">
        <v>-29.270544136117699</v>
      </c>
      <c r="K2309" s="97">
        <v>-2.7633838769361301</v>
      </c>
      <c r="L2309" s="90">
        <v>-3.6548470557136201</v>
      </c>
      <c r="M2309" s="90">
        <v>-23.842703256639702</v>
      </c>
    </row>
    <row r="2310" spans="2:13" x14ac:dyDescent="0.3">
      <c r="B2310" s="27" t="s">
        <v>2306</v>
      </c>
      <c r="C2310" s="62" t="s">
        <v>5826</v>
      </c>
      <c r="D2310" s="25" t="s">
        <v>4431</v>
      </c>
      <c r="E2310" s="25" t="s">
        <v>4103</v>
      </c>
      <c r="F2310" s="26">
        <v>44096</v>
      </c>
      <c r="H2310" s="90">
        <v>-0.37338898091547901</v>
      </c>
      <c r="I2310" s="90">
        <v>-9.0937948246428295</v>
      </c>
      <c r="J2310" s="90">
        <v>-28.582611956982898</v>
      </c>
      <c r="K2310" s="97">
        <v>-2.7531470938811302</v>
      </c>
      <c r="L2310" s="90">
        <v>-3.59907625579581</v>
      </c>
      <c r="M2310" s="90">
        <v>-23.308007192827102</v>
      </c>
    </row>
    <row r="2311" spans="2:13" x14ac:dyDescent="0.3">
      <c r="B2311" s="27" t="s">
        <v>2307</v>
      </c>
      <c r="C2311" s="62" t="s">
        <v>5827</v>
      </c>
      <c r="D2311" s="25" t="s">
        <v>4431</v>
      </c>
      <c r="E2311" s="25" t="s">
        <v>4104</v>
      </c>
      <c r="F2311" s="26">
        <v>44096</v>
      </c>
      <c r="H2311" s="90">
        <v>-0.38337628402587098</v>
      </c>
      <c r="I2311" s="90">
        <v>-9.3850399594957707</v>
      </c>
      <c r="J2311" s="90">
        <v>-31.170105679397199</v>
      </c>
      <c r="K2311" s="97">
        <v>-2.7921508909457802</v>
      </c>
      <c r="L2311" s="90">
        <v>-3.8115203560664699</v>
      </c>
      <c r="M2311" s="90">
        <v>-25.3266905735363</v>
      </c>
    </row>
    <row r="2312" spans="2:13" x14ac:dyDescent="0.3">
      <c r="B2312" s="27" t="s">
        <v>2308</v>
      </c>
      <c r="C2312" s="62" t="s">
        <v>5828</v>
      </c>
      <c r="D2312" s="25" t="s">
        <v>4431</v>
      </c>
      <c r="E2312" s="25" t="s">
        <v>4105</v>
      </c>
      <c r="F2312" s="26">
        <v>44096</v>
      </c>
      <c r="H2312" s="90">
        <v>-0.38556023000637701</v>
      </c>
      <c r="I2312" s="90">
        <v>-9.4485836357343906</v>
      </c>
      <c r="J2312" s="90">
        <v>-31.7231103540398</v>
      </c>
      <c r="K2312" s="97">
        <v>-2.80067443172811</v>
      </c>
      <c r="L2312" s="90">
        <v>-3.8578931756092101</v>
      </c>
      <c r="M2312" s="90">
        <v>-25.760836766596199</v>
      </c>
    </row>
    <row r="2313" spans="2:13" x14ac:dyDescent="0.3">
      <c r="B2313" s="27" t="s">
        <v>2309</v>
      </c>
      <c r="C2313" s="62" t="s">
        <v>5829</v>
      </c>
      <c r="D2313" s="25" t="s">
        <v>4432</v>
      </c>
      <c r="E2313" s="25" t="s">
        <v>4088</v>
      </c>
      <c r="F2313" s="26">
        <v>44096</v>
      </c>
      <c r="H2313" s="90">
        <v>-0.41790302839217502</v>
      </c>
      <c r="I2313" s="90">
        <v>-9.1192787663167092</v>
      </c>
      <c r="J2313" s="90">
        <v>-26.3781987984548</v>
      </c>
      <c r="K2313" s="97">
        <v>-2.65359640443421</v>
      </c>
      <c r="L2313" s="90">
        <v>-4.01347523420554</v>
      </c>
      <c r="M2313" s="90">
        <v>-20.218994063732701</v>
      </c>
    </row>
    <row r="2314" spans="2:13" x14ac:dyDescent="0.3">
      <c r="B2314" s="27" t="s">
        <v>2310</v>
      </c>
      <c r="C2314" s="62" t="s">
        <v>5830</v>
      </c>
      <c r="D2314" s="25" t="s">
        <v>4432</v>
      </c>
      <c r="E2314" s="25" t="s">
        <v>4111</v>
      </c>
      <c r="F2314" s="26">
        <v>44096</v>
      </c>
      <c r="H2314" s="90">
        <v>-0.42200082680210499</v>
      </c>
      <c r="I2314" s="90">
        <v>-9.2387240283715109</v>
      </c>
      <c r="J2314" s="90">
        <v>-27.483299966028401</v>
      </c>
      <c r="K2314" s="97">
        <v>-2.6696042242292601</v>
      </c>
      <c r="L2314" s="90">
        <v>-4.10022783853492</v>
      </c>
      <c r="M2314" s="90">
        <v>-21.0864309328899</v>
      </c>
    </row>
    <row r="2315" spans="2:13" x14ac:dyDescent="0.3">
      <c r="B2315" s="27" t="s">
        <v>2311</v>
      </c>
      <c r="C2315" s="62" t="s">
        <v>5831</v>
      </c>
      <c r="D2315" s="25" t="s">
        <v>4432</v>
      </c>
      <c r="E2315" s="25" t="s">
        <v>4103</v>
      </c>
      <c r="F2315" s="26">
        <v>44096</v>
      </c>
      <c r="H2315" s="90">
        <v>-0.41667347422844597</v>
      </c>
      <c r="I2315" s="90">
        <v>-9.0834210123866796</v>
      </c>
      <c r="J2315" s="90">
        <v>-26.0434107105539</v>
      </c>
      <c r="K2315" s="97">
        <v>-2.6487977166652898</v>
      </c>
      <c r="L2315" s="90">
        <v>-3.9874444032648202</v>
      </c>
      <c r="M2315" s="90">
        <v>-19.956918136449499</v>
      </c>
    </row>
    <row r="2316" spans="2:13" x14ac:dyDescent="0.3">
      <c r="B2316" s="27" t="s">
        <v>2312</v>
      </c>
      <c r="C2316" s="62" t="s">
        <v>5832</v>
      </c>
      <c r="D2316" s="25" t="s">
        <v>4432</v>
      </c>
      <c r="E2316" s="25" t="s">
        <v>4112</v>
      </c>
      <c r="F2316" s="26">
        <v>44096</v>
      </c>
      <c r="H2316" s="90">
        <v>-0.41844632278298399</v>
      </c>
      <c r="I2316" s="90">
        <v>-9.1352119023213199</v>
      </c>
      <c r="J2316" s="90">
        <v>-26.526509270479401</v>
      </c>
      <c r="K2316" s="97">
        <v>-2.6557320086794798</v>
      </c>
      <c r="L2316" s="90">
        <v>-4.0250456338981202</v>
      </c>
      <c r="M2316" s="90">
        <v>-20.3352009485534</v>
      </c>
    </row>
    <row r="2317" spans="2:13" x14ac:dyDescent="0.3">
      <c r="B2317" s="27" t="s">
        <v>2313</v>
      </c>
      <c r="C2317" s="62" t="s">
        <v>5833</v>
      </c>
      <c r="D2317" s="25" t="s">
        <v>4433</v>
      </c>
      <c r="E2317" s="25" t="s">
        <v>4099</v>
      </c>
      <c r="F2317" s="26">
        <v>44096</v>
      </c>
      <c r="H2317" s="90">
        <v>-0.69065092357050195</v>
      </c>
      <c r="I2317" s="90">
        <v>-2.4904198162403199</v>
      </c>
      <c r="J2317" s="90">
        <v>19.344660396396598</v>
      </c>
      <c r="K2317" s="97">
        <v>-0.69766761571372604</v>
      </c>
      <c r="L2317" s="90">
        <v>-2.3819303980417299</v>
      </c>
      <c r="M2317" s="90">
        <v>4.8118065966264103</v>
      </c>
    </row>
    <row r="2318" spans="2:13" x14ac:dyDescent="0.3">
      <c r="B2318" s="27" t="s">
        <v>2314</v>
      </c>
      <c r="C2318" s="62" t="s">
        <v>5834</v>
      </c>
      <c r="D2318" s="25" t="s">
        <v>4433</v>
      </c>
      <c r="E2318" s="25" t="s">
        <v>4100</v>
      </c>
      <c r="F2318" s="26">
        <v>44096</v>
      </c>
      <c r="H2318" s="90">
        <v>0</v>
      </c>
      <c r="I2318" s="90">
        <v>-1.1704884148457499</v>
      </c>
      <c r="J2318" s="90">
        <v>23.207267091667699</v>
      </c>
      <c r="K2318" s="97">
        <v>0</v>
      </c>
      <c r="L2318" s="90">
        <v>-1.11494916036463</v>
      </c>
      <c r="M2318" s="90">
        <v>7.6014284783013899</v>
      </c>
    </row>
    <row r="2319" spans="2:13" x14ac:dyDescent="0.3">
      <c r="B2319" s="27" t="s">
        <v>2315</v>
      </c>
      <c r="C2319" s="62" t="s">
        <v>5835</v>
      </c>
      <c r="D2319" s="25" t="s">
        <v>4433</v>
      </c>
      <c r="E2319" s="25" t="s">
        <v>4088</v>
      </c>
      <c r="F2319" s="26">
        <v>44096</v>
      </c>
      <c r="H2319" s="90">
        <v>-0.69035768046887802</v>
      </c>
      <c r="I2319" s="90">
        <v>-2.4810186976537798</v>
      </c>
      <c r="J2319" s="90">
        <v>19.477104884223099</v>
      </c>
      <c r="K2319" s="97">
        <v>-0.69646928759539195</v>
      </c>
      <c r="L2319" s="90">
        <v>-2.3754564233968298</v>
      </c>
      <c r="M2319" s="90">
        <v>4.8958691804727996</v>
      </c>
    </row>
    <row r="2320" spans="2:13" x14ac:dyDescent="0.3">
      <c r="B2320" s="27" t="s">
        <v>2316</v>
      </c>
      <c r="C2320" s="62" t="s">
        <v>5836</v>
      </c>
      <c r="D2320" s="25" t="s">
        <v>4433</v>
      </c>
      <c r="E2320" s="25" t="s">
        <v>4101</v>
      </c>
      <c r="F2320" s="26">
        <v>44096</v>
      </c>
      <c r="H2320" s="90">
        <v>-0.69473378398470198</v>
      </c>
      <c r="I2320" s="90">
        <v>-2.6185769473158902</v>
      </c>
      <c r="J2320" s="90">
        <v>17.553227361349901</v>
      </c>
      <c r="K2320" s="97">
        <v>-0.71398822010451102</v>
      </c>
      <c r="L2320" s="90">
        <v>-2.4701498354261302</v>
      </c>
      <c r="M2320" s="90">
        <v>3.6722158598422499</v>
      </c>
    </row>
    <row r="2321" spans="2:13" x14ac:dyDescent="0.3">
      <c r="B2321" s="27" t="s">
        <v>2317</v>
      </c>
      <c r="C2321" s="62" t="s">
        <v>5837</v>
      </c>
      <c r="D2321" s="25" t="s">
        <v>4433</v>
      </c>
      <c r="E2321" s="25" t="s">
        <v>4102</v>
      </c>
      <c r="F2321" s="26">
        <v>44096</v>
      </c>
      <c r="H2321" s="90">
        <v>-0.69664132488469499</v>
      </c>
      <c r="I2321" s="90">
        <v>-2.6783283759868901</v>
      </c>
      <c r="J2321" s="90">
        <v>16.726421569910599</v>
      </c>
      <c r="K2321" s="97">
        <v>-0.72160799772973405</v>
      </c>
      <c r="L2321" s="90">
        <v>-2.5112989066656199</v>
      </c>
      <c r="M2321" s="90">
        <v>3.14463176055142</v>
      </c>
    </row>
    <row r="2322" spans="2:13" x14ac:dyDescent="0.3">
      <c r="B2322" s="27" t="s">
        <v>2318</v>
      </c>
      <c r="C2322" s="62" t="s">
        <v>5838</v>
      </c>
      <c r="D2322" s="25" t="s">
        <v>4433</v>
      </c>
      <c r="E2322" s="25" t="s">
        <v>4103</v>
      </c>
      <c r="F2322" s="26">
        <v>44096</v>
      </c>
      <c r="H2322" s="90">
        <v>-0.68806773797405196</v>
      </c>
      <c r="I2322" s="90">
        <v>-2.4091683715596401</v>
      </c>
      <c r="J2322" s="90">
        <v>20.4932996510179</v>
      </c>
      <c r="K2322" s="97">
        <v>-0.68732476656805397</v>
      </c>
      <c r="L2322" s="90">
        <v>-2.3260146816937799</v>
      </c>
      <c r="M2322" s="90">
        <v>5.5399847395165098</v>
      </c>
    </row>
    <row r="2323" spans="2:13" x14ac:dyDescent="0.3">
      <c r="B2323" s="27" t="s">
        <v>2319</v>
      </c>
      <c r="C2323" s="62" t="s">
        <v>5839</v>
      </c>
      <c r="D2323" s="25" t="s">
        <v>4433</v>
      </c>
      <c r="E2323" s="25" t="s">
        <v>4104</v>
      </c>
      <c r="F2323" s="26">
        <v>44096</v>
      </c>
      <c r="H2323" s="90">
        <v>-0.69663694821429101</v>
      </c>
      <c r="I2323" s="90">
        <v>-2.678327852027</v>
      </c>
      <c r="J2323" s="90">
        <v>16.726429897069501</v>
      </c>
      <c r="K2323" s="97">
        <v>-0.72160522431659002</v>
      </c>
      <c r="L2323" s="90">
        <v>-2.5112927171903698</v>
      </c>
      <c r="M2323" s="90">
        <v>3.14463862268894</v>
      </c>
    </row>
    <row r="2324" spans="2:13" x14ac:dyDescent="0.3">
      <c r="B2324" s="27" t="s">
        <v>2320</v>
      </c>
      <c r="C2324" s="62" t="s">
        <v>5840</v>
      </c>
      <c r="D2324" s="25" t="s">
        <v>4433</v>
      </c>
      <c r="E2324" s="25" t="s">
        <v>4105</v>
      </c>
      <c r="F2324" s="26">
        <v>44096</v>
      </c>
      <c r="H2324" s="90">
        <v>-0.69881632689430295</v>
      </c>
      <c r="I2324" s="90">
        <v>-2.7465737699458299</v>
      </c>
      <c r="J2324" s="90">
        <v>15.7886118157039</v>
      </c>
      <c r="K2324" s="97">
        <v>-0.73030908324653898</v>
      </c>
      <c r="L2324" s="90">
        <v>-2.55829845536937</v>
      </c>
      <c r="M2324" s="90">
        <v>2.54495776971453</v>
      </c>
    </row>
    <row r="2325" spans="2:13" x14ac:dyDescent="0.3">
      <c r="B2325" s="27" t="s">
        <v>2321</v>
      </c>
      <c r="C2325" s="62" t="s">
        <v>5841</v>
      </c>
      <c r="D2325" s="25" t="s">
        <v>4434</v>
      </c>
      <c r="E2325" s="25" t="s">
        <v>4099</v>
      </c>
      <c r="F2325" s="26">
        <v>44096</v>
      </c>
      <c r="H2325" s="90">
        <v>-0.34167617532148098</v>
      </c>
      <c r="I2325" s="90">
        <v>-2.58613948290076</v>
      </c>
      <c r="J2325" s="90">
        <v>5.6132773646822898</v>
      </c>
      <c r="K2325" s="97">
        <v>-0.90640361740952402</v>
      </c>
      <c r="L2325" s="90">
        <v>-2.3442524691745299</v>
      </c>
      <c r="M2325" s="90">
        <v>0.66074853311874904</v>
      </c>
    </row>
    <row r="2326" spans="2:13" x14ac:dyDescent="0.3">
      <c r="B2326" s="27" t="s">
        <v>2322</v>
      </c>
      <c r="C2326" s="62" t="s">
        <v>5842</v>
      </c>
      <c r="D2326" s="25" t="s">
        <v>4434</v>
      </c>
      <c r="E2326" s="25" t="s">
        <v>4088</v>
      </c>
      <c r="F2326" s="26">
        <v>44096</v>
      </c>
      <c r="H2326" s="90">
        <v>-0.33976854092543401</v>
      </c>
      <c r="I2326" s="90">
        <v>-2.52616066700284</v>
      </c>
      <c r="J2326" s="90">
        <v>6.3624267811974304</v>
      </c>
      <c r="K2326" s="97">
        <v>-0.89879941851904699</v>
      </c>
      <c r="L2326" s="90">
        <v>-2.3029324385788601</v>
      </c>
      <c r="M2326" s="90">
        <v>1.1762321701098699</v>
      </c>
    </row>
    <row r="2327" spans="2:13" x14ac:dyDescent="0.3">
      <c r="B2327" s="27" t="s">
        <v>2323</v>
      </c>
      <c r="C2327" s="62" t="s">
        <v>5843</v>
      </c>
      <c r="D2327" s="25" t="s">
        <v>4434</v>
      </c>
      <c r="E2327" s="25" t="s">
        <v>4101</v>
      </c>
      <c r="F2327" s="26">
        <v>44096</v>
      </c>
      <c r="H2327" s="90">
        <v>-0.34305047438465402</v>
      </c>
      <c r="I2327" s="90">
        <v>-2.6286625020475198</v>
      </c>
      <c r="J2327" s="90">
        <v>5.0832737164455501</v>
      </c>
      <c r="K2327" s="97">
        <v>-0.91183259637546099</v>
      </c>
      <c r="L2327" s="90">
        <v>-2.3735722541459801</v>
      </c>
      <c r="M2327" s="90">
        <v>0.29523042976507002</v>
      </c>
    </row>
    <row r="2328" spans="2:13" x14ac:dyDescent="0.3">
      <c r="B2328" s="27" t="s">
        <v>2324</v>
      </c>
      <c r="C2328" s="62" t="s">
        <v>5844</v>
      </c>
      <c r="D2328" s="25" t="s">
        <v>4434</v>
      </c>
      <c r="E2328" s="25" t="s">
        <v>4212</v>
      </c>
      <c r="F2328" s="26">
        <v>44096</v>
      </c>
      <c r="H2328" s="90">
        <v>-0.33948833897739</v>
      </c>
      <c r="I2328" s="90">
        <v>-2.5173284480842999</v>
      </c>
      <c r="J2328" s="90">
        <v>6.7503826274332797</v>
      </c>
      <c r="K2328" s="97">
        <v>-0.89767959543678399</v>
      </c>
      <c r="L2328" s="90">
        <v>-2.2968500372371601</v>
      </c>
      <c r="M2328" s="90">
        <v>1.3468163760990099</v>
      </c>
    </row>
    <row r="2329" spans="2:13" x14ac:dyDescent="0.3">
      <c r="B2329" s="27" t="s">
        <v>2325</v>
      </c>
      <c r="C2329" s="62" t="s">
        <v>5845</v>
      </c>
      <c r="D2329" s="25" t="s">
        <v>4434</v>
      </c>
      <c r="E2329" s="25" t="s">
        <v>4103</v>
      </c>
      <c r="F2329" s="26">
        <v>44096</v>
      </c>
      <c r="H2329" s="90">
        <v>-0.33826921071522498</v>
      </c>
      <c r="I2329" s="90">
        <v>-2.4791439896034699</v>
      </c>
      <c r="J2329" s="90">
        <v>6.9538893800199704</v>
      </c>
      <c r="K2329" s="97">
        <v>-0.89282308736073901</v>
      </c>
      <c r="L2329" s="90">
        <v>-2.2705316184328699</v>
      </c>
      <c r="M2329" s="90">
        <v>1.5825922937437999</v>
      </c>
    </row>
    <row r="2330" spans="2:13" x14ac:dyDescent="0.3">
      <c r="B2330" s="27" t="s">
        <v>2326</v>
      </c>
      <c r="C2330" s="62" t="s">
        <v>5846</v>
      </c>
      <c r="D2330" s="25" t="s">
        <v>4434</v>
      </c>
      <c r="E2330" s="25" t="s">
        <v>4104</v>
      </c>
      <c r="F2330" s="26">
        <v>44096</v>
      </c>
      <c r="H2330" s="90">
        <v>-0.34441424486431099</v>
      </c>
      <c r="I2330" s="90">
        <v>-2.6713357871813099</v>
      </c>
      <c r="J2330" s="90">
        <v>4.5548328438599102</v>
      </c>
      <c r="K2330" s="97">
        <v>-0.917263694918802</v>
      </c>
      <c r="L2330" s="90">
        <v>-2.4029923426496702</v>
      </c>
      <c r="M2330" s="90">
        <v>-6.9586128847731701E-2</v>
      </c>
    </row>
    <row r="2331" spans="2:13" x14ac:dyDescent="0.3">
      <c r="B2331" s="27" t="s">
        <v>2327</v>
      </c>
      <c r="C2331" s="62" t="s">
        <v>5847</v>
      </c>
      <c r="D2331" s="25" t="s">
        <v>4434</v>
      </c>
      <c r="E2331" s="25" t="s">
        <v>4105</v>
      </c>
      <c r="F2331" s="26">
        <v>44096</v>
      </c>
      <c r="H2331" s="90">
        <v>-0.34577854830786198</v>
      </c>
      <c r="I2331" s="90">
        <v>-2.7139951974277201</v>
      </c>
      <c r="J2331" s="90">
        <v>4.0290426939463897</v>
      </c>
      <c r="K2331" s="97">
        <v>-0.92269176711852197</v>
      </c>
      <c r="L2331" s="90">
        <v>-2.4324051810253899</v>
      </c>
      <c r="M2331" s="90">
        <v>-0.433083317784622</v>
      </c>
    </row>
    <row r="2332" spans="2:13" x14ac:dyDescent="0.3">
      <c r="B2332" s="27" t="s">
        <v>2328</v>
      </c>
      <c r="C2332" s="62" t="s">
        <v>5848</v>
      </c>
      <c r="D2332" s="25" t="s">
        <v>4435</v>
      </c>
      <c r="E2332" s="25" t="s">
        <v>4100</v>
      </c>
      <c r="F2332" s="26">
        <v>44096</v>
      </c>
      <c r="H2332" s="90">
        <v>-4.7293305487983203E-2</v>
      </c>
      <c r="I2332" s="90">
        <v>0.18794211337080899</v>
      </c>
      <c r="J2332" s="90">
        <v>4.48444286685117</v>
      </c>
      <c r="K2332" s="97">
        <v>1.9941199934692101E-2</v>
      </c>
      <c r="L2332" s="90">
        <v>-0.61945014467710302</v>
      </c>
      <c r="M2332" s="90">
        <v>6.2295942914715896</v>
      </c>
    </row>
    <row r="2333" spans="2:13" x14ac:dyDescent="0.3">
      <c r="B2333" s="27" t="s">
        <v>2329</v>
      </c>
      <c r="C2333" s="62" t="s">
        <v>5849</v>
      </c>
      <c r="D2333" s="25" t="s">
        <v>4435</v>
      </c>
      <c r="E2333" s="25" t="s">
        <v>4088</v>
      </c>
      <c r="F2333" s="26">
        <v>44096</v>
      </c>
      <c r="H2333" s="90">
        <v>-4.9751186634239303E-2</v>
      </c>
      <c r="I2333" s="90">
        <v>0.108924439700786</v>
      </c>
      <c r="J2333" s="90">
        <v>3.5406323686402201</v>
      </c>
      <c r="K2333" s="97">
        <v>1.00840552477166E-2</v>
      </c>
      <c r="L2333" s="90">
        <v>-0.67333625429455402</v>
      </c>
      <c r="M2333" s="90">
        <v>5.5351197635900498</v>
      </c>
    </row>
    <row r="2334" spans="2:13" x14ac:dyDescent="0.3">
      <c r="B2334" s="27" t="s">
        <v>2330</v>
      </c>
      <c r="C2334" s="62" t="s">
        <v>5850</v>
      </c>
      <c r="D2334" s="25" t="s">
        <v>4435</v>
      </c>
      <c r="E2334" s="25" t="s">
        <v>4101</v>
      </c>
      <c r="F2334" s="26">
        <v>44096</v>
      </c>
      <c r="H2334" s="90">
        <v>-5.0568403821671402E-2</v>
      </c>
      <c r="I2334" s="90">
        <v>8.2596755783015396E-2</v>
      </c>
      <c r="J2334" s="90">
        <v>3.2279216353344999</v>
      </c>
      <c r="K2334" s="97">
        <v>6.7974408011650701E-3</v>
      </c>
      <c r="L2334" s="90">
        <v>-0.69129666435401305</v>
      </c>
      <c r="M2334" s="90">
        <v>5.3046351607917996</v>
      </c>
    </row>
    <row r="2335" spans="2:13" x14ac:dyDescent="0.3">
      <c r="B2335" s="27" t="s">
        <v>2331</v>
      </c>
      <c r="C2335" s="62" t="s">
        <v>5851</v>
      </c>
      <c r="D2335" s="25" t="s">
        <v>4435</v>
      </c>
      <c r="E2335" s="25" t="s">
        <v>4102</v>
      </c>
      <c r="F2335" s="26">
        <v>44096</v>
      </c>
      <c r="H2335" s="90">
        <v>-5.1938358137704199E-2</v>
      </c>
      <c r="I2335" s="90">
        <v>3.8729345760657501E-2</v>
      </c>
      <c r="J2335" s="90">
        <v>2.7088259445008598</v>
      </c>
      <c r="K2335" s="97">
        <v>1.3150656741345299E-3</v>
      </c>
      <c r="L2335" s="90">
        <v>-0.72122011169994904</v>
      </c>
      <c r="M2335" s="90">
        <v>4.9216035913559599</v>
      </c>
    </row>
    <row r="2336" spans="2:13" x14ac:dyDescent="0.3">
      <c r="B2336" s="27" t="s">
        <v>2332</v>
      </c>
      <c r="C2336" s="62" t="s">
        <v>5852</v>
      </c>
      <c r="D2336" s="25" t="s">
        <v>4435</v>
      </c>
      <c r="E2336" s="25" t="s">
        <v>4103</v>
      </c>
      <c r="F2336" s="26">
        <v>44096</v>
      </c>
      <c r="H2336" s="90">
        <v>-4.8265930035995601E-2</v>
      </c>
      <c r="I2336" s="90">
        <v>0.15632970571459701</v>
      </c>
      <c r="J2336" s="90">
        <v>4.10589092716691</v>
      </c>
      <c r="K2336" s="97">
        <v>1.60031609993894E-2</v>
      </c>
      <c r="L2336" s="90">
        <v>-0.64099868868652299</v>
      </c>
      <c r="M2336" s="90">
        <v>5.95125805448333</v>
      </c>
    </row>
    <row r="2337" spans="2:13" x14ac:dyDescent="0.3">
      <c r="B2337" s="27" t="s">
        <v>2333</v>
      </c>
      <c r="C2337" s="62" t="s">
        <v>5853</v>
      </c>
      <c r="D2337" s="25" t="s">
        <v>4435</v>
      </c>
      <c r="E2337" s="25" t="s">
        <v>4104</v>
      </c>
      <c r="F2337" s="26">
        <v>44096</v>
      </c>
      <c r="H2337" s="90">
        <v>-5.1938696742581697E-2</v>
      </c>
      <c r="I2337" s="90">
        <v>3.8727540595573401E-2</v>
      </c>
      <c r="J2337" s="90">
        <v>2.7088276579888801</v>
      </c>
      <c r="K2337" s="97">
        <v>1.3166973076295099E-3</v>
      </c>
      <c r="L2337" s="90">
        <v>-0.72122255114663902</v>
      </c>
      <c r="M2337" s="90">
        <v>4.9216020477615503</v>
      </c>
    </row>
    <row r="2338" spans="2:13" x14ac:dyDescent="0.3">
      <c r="B2338" s="27" t="s">
        <v>2334</v>
      </c>
      <c r="C2338" s="62" t="s">
        <v>5854</v>
      </c>
      <c r="D2338" s="25" t="s">
        <v>4435</v>
      </c>
      <c r="E2338" s="25" t="s">
        <v>4105</v>
      </c>
      <c r="F2338" s="26">
        <v>44096</v>
      </c>
      <c r="H2338" s="90">
        <v>-5.27642838278553E-2</v>
      </c>
      <c r="I2338" s="90">
        <v>1.2416102072165799E-2</v>
      </c>
      <c r="J2338" s="90">
        <v>2.3986207275811502</v>
      </c>
      <c r="K2338" s="97">
        <v>-1.9745703866647099E-3</v>
      </c>
      <c r="L2338" s="90">
        <v>-0.73917802210417005</v>
      </c>
      <c r="M2338" s="90">
        <v>4.6924493539336298</v>
      </c>
    </row>
    <row r="2339" spans="2:13" x14ac:dyDescent="0.3">
      <c r="B2339" s="27" t="s">
        <v>2335</v>
      </c>
      <c r="C2339" s="62" t="s">
        <v>5855</v>
      </c>
      <c r="D2339" s="25" t="s">
        <v>4436</v>
      </c>
      <c r="E2339" s="25" t="s">
        <v>4099</v>
      </c>
      <c r="F2339" s="26">
        <v>44096</v>
      </c>
      <c r="H2339" s="90">
        <v>-0.41262650174758198</v>
      </c>
      <c r="I2339" s="90">
        <v>-2.2081854062889801</v>
      </c>
      <c r="J2339" s="90">
        <v>4.9854449132908503</v>
      </c>
      <c r="K2339" s="97">
        <v>-0.79064679221119105</v>
      </c>
      <c r="L2339" s="90">
        <v>-2.1592698569293098</v>
      </c>
      <c r="M2339" s="90">
        <v>1.93471822567517</v>
      </c>
    </row>
    <row r="2340" spans="2:13" x14ac:dyDescent="0.3">
      <c r="B2340" s="27" t="s">
        <v>2336</v>
      </c>
      <c r="C2340" s="62" t="s">
        <v>5856</v>
      </c>
      <c r="D2340" s="25" t="s">
        <v>4436</v>
      </c>
      <c r="E2340" s="25" t="s">
        <v>4088</v>
      </c>
      <c r="F2340" s="26">
        <v>44096</v>
      </c>
      <c r="H2340" s="90">
        <v>-0.41033683564819501</v>
      </c>
      <c r="I2340" s="90">
        <v>-2.1354695274567299</v>
      </c>
      <c r="J2340" s="90">
        <v>5.8901645203150101</v>
      </c>
      <c r="K2340" s="97">
        <v>-0.78148414750103301</v>
      </c>
      <c r="L2340" s="90">
        <v>-2.1092424653943498</v>
      </c>
      <c r="M2340" s="90">
        <v>2.56843624538305</v>
      </c>
    </row>
    <row r="2341" spans="2:13" x14ac:dyDescent="0.3">
      <c r="B2341" s="27" t="s">
        <v>2337</v>
      </c>
      <c r="C2341" s="62" t="s">
        <v>5857</v>
      </c>
      <c r="D2341" s="25" t="s">
        <v>4436</v>
      </c>
      <c r="E2341" s="25" t="s">
        <v>4101</v>
      </c>
      <c r="F2341" s="26">
        <v>44096</v>
      </c>
      <c r="H2341" s="90">
        <v>-0.414019378968078</v>
      </c>
      <c r="I2341" s="90">
        <v>-2.2512356087645502</v>
      </c>
      <c r="J2341" s="90">
        <v>4.4585863011889204</v>
      </c>
      <c r="K2341" s="97">
        <v>-0.79616425036874705</v>
      </c>
      <c r="L2341" s="90">
        <v>-2.1888698476686801</v>
      </c>
      <c r="M2341" s="90">
        <v>1.5642268805095201</v>
      </c>
    </row>
    <row r="2342" spans="2:13" x14ac:dyDescent="0.3">
      <c r="B2342" s="27" t="s">
        <v>2338</v>
      </c>
      <c r="C2342" s="62" t="s">
        <v>5858</v>
      </c>
      <c r="D2342" s="25" t="s">
        <v>4436</v>
      </c>
      <c r="E2342" s="25" t="s">
        <v>4212</v>
      </c>
      <c r="F2342" s="26">
        <v>44096</v>
      </c>
      <c r="H2342" s="90">
        <v>-0.41046910509976398</v>
      </c>
      <c r="I2342" s="90">
        <v>-2.1397542482191101</v>
      </c>
      <c r="J2342" s="90">
        <v>5.83679931787628</v>
      </c>
      <c r="K2342" s="97">
        <v>-0.78203039447544098</v>
      </c>
      <c r="L2342" s="90">
        <v>-2.1121941749697699</v>
      </c>
      <c r="M2342" s="90">
        <v>2.5310697799795898</v>
      </c>
    </row>
    <row r="2343" spans="2:13" x14ac:dyDescent="0.3">
      <c r="B2343" s="27" t="s">
        <v>2339</v>
      </c>
      <c r="C2343" s="62" t="s">
        <v>5859</v>
      </c>
      <c r="D2343" s="25" t="s">
        <v>4436</v>
      </c>
      <c r="E2343" s="25" t="s">
        <v>4103</v>
      </c>
      <c r="F2343" s="26">
        <v>44096</v>
      </c>
      <c r="H2343" s="90">
        <v>-0.409246629169502</v>
      </c>
      <c r="I2343" s="90">
        <v>-2.1011417981753802</v>
      </c>
      <c r="J2343" s="90">
        <v>6.3180768411257304</v>
      </c>
      <c r="K2343" s="97">
        <v>-0.77713455293633205</v>
      </c>
      <c r="L2343" s="90">
        <v>-2.0856379102042402</v>
      </c>
      <c r="M2343" s="90">
        <v>2.8678724622295699</v>
      </c>
    </row>
    <row r="2344" spans="2:13" x14ac:dyDescent="0.3">
      <c r="B2344" s="27" t="s">
        <v>2340</v>
      </c>
      <c r="C2344" s="62" t="s">
        <v>5860</v>
      </c>
      <c r="D2344" s="25" t="s">
        <v>4436</v>
      </c>
      <c r="E2344" s="25" t="s">
        <v>4104</v>
      </c>
      <c r="F2344" s="26">
        <v>44096</v>
      </c>
      <c r="H2344" s="90">
        <v>-0.41538146533639497</v>
      </c>
      <c r="I2344" s="90">
        <v>-2.2940738329452901</v>
      </c>
      <c r="J2344" s="90">
        <v>3.93329362759687</v>
      </c>
      <c r="K2344" s="97">
        <v>-0.80159783738054102</v>
      </c>
      <c r="L2344" s="90">
        <v>-2.2183412159392901</v>
      </c>
      <c r="M2344" s="90">
        <v>1.19479107615916</v>
      </c>
    </row>
    <row r="2345" spans="2:13" x14ac:dyDescent="0.3">
      <c r="B2345" s="27" t="s">
        <v>2341</v>
      </c>
      <c r="C2345" s="62" t="s">
        <v>5861</v>
      </c>
      <c r="D2345" s="25" t="s">
        <v>4436</v>
      </c>
      <c r="E2345" s="25" t="s">
        <v>4105</v>
      </c>
      <c r="F2345" s="26">
        <v>44096</v>
      </c>
      <c r="H2345" s="90">
        <v>-0.41660722890810598</v>
      </c>
      <c r="I2345" s="90">
        <v>-2.33262071924401</v>
      </c>
      <c r="J2345" s="90">
        <v>3.4627728015038901</v>
      </c>
      <c r="K2345" s="97">
        <v>-0.80649207338865403</v>
      </c>
      <c r="L2345" s="90">
        <v>-2.2448653545325201</v>
      </c>
      <c r="M2345" s="90">
        <v>0.86344470128096895</v>
      </c>
    </row>
    <row r="2346" spans="2:13" x14ac:dyDescent="0.3">
      <c r="B2346" s="27" t="s">
        <v>2342</v>
      </c>
      <c r="C2346" s="62" t="s">
        <v>5862</v>
      </c>
      <c r="D2346" s="25" t="s">
        <v>4437</v>
      </c>
      <c r="E2346" s="25" t="s">
        <v>4100</v>
      </c>
      <c r="F2346" s="26">
        <v>44096</v>
      </c>
      <c r="H2346" s="90">
        <v>1.1107622261988599</v>
      </c>
      <c r="I2346" s="90">
        <v>-1.90402780463046</v>
      </c>
      <c r="J2346" s="90">
        <v>15.2991078008199</v>
      </c>
      <c r="K2346" s="97">
        <v>1.4825222573563199</v>
      </c>
      <c r="L2346" s="90">
        <v>-0.69990603224141501</v>
      </c>
      <c r="M2346" s="90">
        <v>9.9090270316082805</v>
      </c>
    </row>
    <row r="2347" spans="2:13" x14ac:dyDescent="0.3">
      <c r="B2347" s="27" t="s">
        <v>2343</v>
      </c>
      <c r="C2347" s="62" t="s">
        <v>5863</v>
      </c>
      <c r="D2347" s="25" t="s">
        <v>4437</v>
      </c>
      <c r="E2347" s="25" t="s">
        <v>4184</v>
      </c>
      <c r="F2347" s="26">
        <v>44096</v>
      </c>
      <c r="H2347" s="90">
        <v>1.0836723007742</v>
      </c>
      <c r="I2347" s="90">
        <v>-1.7917828698045899</v>
      </c>
      <c r="J2347" s="90"/>
      <c r="K2347" s="97">
        <v>1.3188926024668</v>
      </c>
      <c r="L2347" s="90">
        <v>-0.56593926028654096</v>
      </c>
      <c r="M2347" s="90"/>
    </row>
    <row r="2348" spans="2:13" x14ac:dyDescent="0.3">
      <c r="B2348" s="27" t="s">
        <v>2344</v>
      </c>
      <c r="C2348" s="62" t="s">
        <v>5864</v>
      </c>
      <c r="D2348" s="25" t="s">
        <v>4437</v>
      </c>
      <c r="E2348" s="25" t="s">
        <v>4101</v>
      </c>
      <c r="F2348" s="26">
        <v>44096</v>
      </c>
      <c r="H2348" s="90">
        <v>1.08310851755959</v>
      </c>
      <c r="I2348" s="90">
        <v>-1.8134389389160801</v>
      </c>
      <c r="J2348" s="90">
        <v>16.3351974486432</v>
      </c>
      <c r="K2348" s="97">
        <v>1.3162173698219699</v>
      </c>
      <c r="L2348" s="90">
        <v>-0.58093686784559395</v>
      </c>
      <c r="M2348" s="90">
        <v>8.6745450502348795</v>
      </c>
    </row>
    <row r="2349" spans="2:13" x14ac:dyDescent="0.3">
      <c r="B2349" s="27" t="s">
        <v>2345</v>
      </c>
      <c r="C2349" s="62" t="s">
        <v>5865</v>
      </c>
      <c r="D2349" s="25" t="s">
        <v>4437</v>
      </c>
      <c r="E2349" s="25" t="s">
        <v>4104</v>
      </c>
      <c r="F2349" s="26">
        <v>44096</v>
      </c>
      <c r="H2349" s="90">
        <v>1.0823915985383801</v>
      </c>
      <c r="I2349" s="90">
        <v>-1.8349888239754399</v>
      </c>
      <c r="J2349" s="90">
        <v>16.0423644425464</v>
      </c>
      <c r="K2349" s="97">
        <v>1.3133493261193501</v>
      </c>
      <c r="L2349" s="90">
        <v>-0.59590360297079303</v>
      </c>
      <c r="M2349" s="90">
        <v>8.4767085007188108</v>
      </c>
    </row>
    <row r="2350" spans="2:13" x14ac:dyDescent="0.3">
      <c r="B2350" s="27" t="s">
        <v>2346</v>
      </c>
      <c r="C2350" s="62" t="s">
        <v>5866</v>
      </c>
      <c r="D2350" s="25" t="s">
        <v>4437</v>
      </c>
      <c r="E2350" s="25" t="s">
        <v>4105</v>
      </c>
      <c r="F2350" s="26">
        <v>44096</v>
      </c>
      <c r="H2350" s="90">
        <v>1.0816554069606401</v>
      </c>
      <c r="I2350" s="90">
        <v>-1.8564505856375</v>
      </c>
      <c r="J2350" s="90">
        <v>15.7502479658433</v>
      </c>
      <c r="K2350" s="97">
        <v>1.31065664445487</v>
      </c>
      <c r="L2350" s="90">
        <v>-0.61087426647645804</v>
      </c>
      <c r="M2350" s="90">
        <v>8.2792119052173803</v>
      </c>
    </row>
    <row r="2351" spans="2:13" x14ac:dyDescent="0.3">
      <c r="B2351" s="27" t="s">
        <v>2347</v>
      </c>
      <c r="C2351" s="62" t="s">
        <v>5867</v>
      </c>
      <c r="D2351" s="25" t="s">
        <v>4438</v>
      </c>
      <c r="E2351" s="25" t="s">
        <v>4099</v>
      </c>
      <c r="F2351" s="26">
        <v>44096</v>
      </c>
      <c r="H2351" s="90">
        <v>-0.18240295084979199</v>
      </c>
      <c r="I2351" s="90">
        <v>-0.92919884236835104</v>
      </c>
      <c r="J2351" s="90"/>
      <c r="K2351" s="97">
        <v>-0.102347866777563</v>
      </c>
      <c r="L2351" s="90">
        <v>-1.6239976024735401</v>
      </c>
      <c r="M2351" s="90"/>
    </row>
    <row r="2352" spans="2:13" x14ac:dyDescent="0.3">
      <c r="B2352" s="27" t="s">
        <v>2348</v>
      </c>
      <c r="C2352" s="62" t="s">
        <v>5868</v>
      </c>
      <c r="D2352" s="25" t="s">
        <v>4438</v>
      </c>
      <c r="E2352" s="25" t="s">
        <v>4088</v>
      </c>
      <c r="F2352" s="26">
        <v>44096</v>
      </c>
      <c r="H2352" s="90">
        <v>-0.18213060111520499</v>
      </c>
      <c r="I2352" s="90">
        <v>-0.92074830999990798</v>
      </c>
      <c r="J2352" s="90">
        <v>4.1588061960283103</v>
      </c>
      <c r="K2352" s="97">
        <v>-0.101277404337452</v>
      </c>
      <c r="L2352" s="90">
        <v>-1.61822812669925</v>
      </c>
      <c r="M2352" s="90">
        <v>5.5391577319824101</v>
      </c>
    </row>
    <row r="2353" spans="2:13" x14ac:dyDescent="0.3">
      <c r="B2353" s="27" t="s">
        <v>2349</v>
      </c>
      <c r="C2353" s="62" t="s">
        <v>5869</v>
      </c>
      <c r="D2353" s="25" t="s">
        <v>4438</v>
      </c>
      <c r="E2353" s="25" t="s">
        <v>4101</v>
      </c>
      <c r="F2353" s="26">
        <v>44096</v>
      </c>
      <c r="H2353" s="90">
        <v>-0.18322693449590599</v>
      </c>
      <c r="I2353" s="90">
        <v>-0.955490193700825</v>
      </c>
      <c r="J2353" s="90">
        <v>3.73957633219106</v>
      </c>
      <c r="K2353" s="97">
        <v>-0.10565654238234901</v>
      </c>
      <c r="L2353" s="90">
        <v>-1.64194775416036</v>
      </c>
      <c r="M2353" s="90">
        <v>5.23193793942482</v>
      </c>
    </row>
    <row r="2354" spans="2:13" x14ac:dyDescent="0.3">
      <c r="B2354" s="27" t="s">
        <v>2350</v>
      </c>
      <c r="C2354" s="62" t="s">
        <v>5870</v>
      </c>
      <c r="D2354" s="25" t="s">
        <v>4438</v>
      </c>
      <c r="E2354" s="25" t="s">
        <v>4212</v>
      </c>
      <c r="F2354" s="26">
        <v>44096</v>
      </c>
      <c r="H2354" s="90">
        <v>-0.18131033148165401</v>
      </c>
      <c r="I2354" s="90">
        <v>-0.89468651212882799</v>
      </c>
      <c r="J2354" s="90">
        <v>4.4743309719706303</v>
      </c>
      <c r="K2354" s="97">
        <v>-9.7990518588630907E-2</v>
      </c>
      <c r="L2354" s="90">
        <v>-1.60044087788265</v>
      </c>
      <c r="M2354" s="90">
        <v>5.7701528794495998</v>
      </c>
    </row>
    <row r="2355" spans="2:13" x14ac:dyDescent="0.3">
      <c r="B2355" s="27" t="s">
        <v>2351</v>
      </c>
      <c r="C2355" s="62" t="s">
        <v>5871</v>
      </c>
      <c r="D2355" s="25" t="s">
        <v>4438</v>
      </c>
      <c r="E2355" s="25" t="s">
        <v>4103</v>
      </c>
      <c r="F2355" s="26">
        <v>44096</v>
      </c>
      <c r="H2355" s="90">
        <v>-0.180737304526701</v>
      </c>
      <c r="I2355" s="90">
        <v>-0.87643976912659105</v>
      </c>
      <c r="J2355" s="90">
        <v>4.6957623162597901</v>
      </c>
      <c r="K2355" s="97">
        <v>-9.5694256560818799E-2</v>
      </c>
      <c r="L2355" s="90">
        <v>-1.5879877640145399</v>
      </c>
      <c r="M2355" s="90">
        <v>5.9321461389117802</v>
      </c>
    </row>
    <row r="2356" spans="2:13" x14ac:dyDescent="0.3">
      <c r="B2356" s="27" t="s">
        <v>2352</v>
      </c>
      <c r="C2356" s="62" t="s">
        <v>5872</v>
      </c>
      <c r="D2356" s="25" t="s">
        <v>4438</v>
      </c>
      <c r="E2356" s="25" t="s">
        <v>4104</v>
      </c>
      <c r="F2356" s="26">
        <v>44096</v>
      </c>
      <c r="H2356" s="90">
        <v>-0.183771419142431</v>
      </c>
      <c r="I2356" s="90">
        <v>-0.97285777164870502</v>
      </c>
      <c r="J2356" s="90">
        <v>3.5305955692820099</v>
      </c>
      <c r="K2356" s="97">
        <v>-0.107844292142545</v>
      </c>
      <c r="L2356" s="90">
        <v>-1.6538077066798</v>
      </c>
      <c r="M2356" s="90">
        <v>5.0786661584425001</v>
      </c>
    </row>
    <row r="2357" spans="2:13" x14ac:dyDescent="0.3">
      <c r="B2357" s="27" t="s">
        <v>2353</v>
      </c>
      <c r="C2357" s="62" t="s">
        <v>5873</v>
      </c>
      <c r="D2357" s="25" t="s">
        <v>4438</v>
      </c>
      <c r="E2357" s="25" t="s">
        <v>4105</v>
      </c>
      <c r="F2357" s="26">
        <v>44096</v>
      </c>
      <c r="H2357" s="90">
        <v>-0.18482214372852501</v>
      </c>
      <c r="I2357" s="90">
        <v>-1.00626221083076</v>
      </c>
      <c r="J2357" s="90">
        <v>3.12571912545536</v>
      </c>
      <c r="K2357" s="97">
        <v>-0.11205590781173699</v>
      </c>
      <c r="L2357" s="90">
        <v>-1.67661643872634</v>
      </c>
      <c r="M2357" s="90">
        <v>4.7818754652325897</v>
      </c>
    </row>
    <row r="2358" spans="2:13" x14ac:dyDescent="0.3">
      <c r="B2358" s="27" t="s">
        <v>2354</v>
      </c>
      <c r="C2358" s="62" t="s">
        <v>5874</v>
      </c>
      <c r="D2358" s="25" t="s">
        <v>4439</v>
      </c>
      <c r="E2358" s="25" t="s">
        <v>4088</v>
      </c>
      <c r="F2358" s="26">
        <v>44096</v>
      </c>
      <c r="H2358" s="90">
        <v>-1.42248933116207E-2</v>
      </c>
      <c r="I2358" s="90">
        <v>0.23904484569357001</v>
      </c>
      <c r="J2358" s="90">
        <v>4.2198638157060504</v>
      </c>
      <c r="K2358" s="97">
        <v>1.0810495041369E-2</v>
      </c>
      <c r="L2358" s="90">
        <v>-0.23409916375385401</v>
      </c>
      <c r="M2358" s="90">
        <v>4.4867502161650901</v>
      </c>
    </row>
    <row r="2359" spans="2:13" x14ac:dyDescent="0.3">
      <c r="B2359" s="27" t="s">
        <v>2355</v>
      </c>
      <c r="C2359" s="62" t="s">
        <v>5875</v>
      </c>
      <c r="D2359" s="25" t="s">
        <v>4439</v>
      </c>
      <c r="E2359" s="25" t="s">
        <v>4101</v>
      </c>
      <c r="F2359" s="26">
        <v>44096</v>
      </c>
      <c r="H2359" s="90">
        <v>-1.51997627654055E-2</v>
      </c>
      <c r="I2359" s="90">
        <v>0.208097714312316</v>
      </c>
      <c r="J2359" s="90">
        <v>3.8522899018062202</v>
      </c>
      <c r="K2359" s="97">
        <v>6.94625759933842E-3</v>
      </c>
      <c r="L2359" s="90">
        <v>-0.25530923276164702</v>
      </c>
      <c r="M2359" s="90">
        <v>4.2207473808957703</v>
      </c>
    </row>
    <row r="2360" spans="2:13" x14ac:dyDescent="0.3">
      <c r="B2360" s="27" t="s">
        <v>2356</v>
      </c>
      <c r="C2360" s="62" t="s">
        <v>5876</v>
      </c>
      <c r="D2360" s="25" t="s">
        <v>4439</v>
      </c>
      <c r="E2360" s="25" t="s">
        <v>4104</v>
      </c>
      <c r="F2360" s="26">
        <v>44096</v>
      </c>
      <c r="H2360" s="90">
        <v>-1.57532044795516E-2</v>
      </c>
      <c r="I2360" s="90">
        <v>0.19052713541896099</v>
      </c>
      <c r="J2360" s="90">
        <v>3.6430823123737399</v>
      </c>
      <c r="K2360" s="97">
        <v>4.7462310249102302E-3</v>
      </c>
      <c r="L2360" s="90">
        <v>-0.26734058847068798</v>
      </c>
      <c r="M2360" s="90">
        <v>4.0689479001230202</v>
      </c>
    </row>
    <row r="2361" spans="2:13" x14ac:dyDescent="0.3">
      <c r="B2361" s="27" t="s">
        <v>2357</v>
      </c>
      <c r="C2361" s="62" t="s">
        <v>5877</v>
      </c>
      <c r="D2361" s="25" t="s">
        <v>4439</v>
      </c>
      <c r="E2361" s="25" t="s">
        <v>4105</v>
      </c>
      <c r="F2361" s="26">
        <v>44096</v>
      </c>
      <c r="H2361" s="90">
        <v>-1.66844215527817E-2</v>
      </c>
      <c r="I2361" s="90">
        <v>0.16066994212451399</v>
      </c>
      <c r="J2361" s="90">
        <v>3.2883947469599701</v>
      </c>
      <c r="K2361" s="97">
        <v>1.0218574971077E-3</v>
      </c>
      <c r="L2361" s="90">
        <v>-0.28777460302080698</v>
      </c>
      <c r="M2361" s="90">
        <v>3.8113945838631502</v>
      </c>
    </row>
    <row r="2362" spans="2:13" x14ac:dyDescent="0.3">
      <c r="B2362" s="27" t="s">
        <v>2358</v>
      </c>
      <c r="C2362" s="62" t="s">
        <v>5878</v>
      </c>
      <c r="D2362" s="25" t="s">
        <v>4440</v>
      </c>
      <c r="E2362" s="25" t="s">
        <v>4099</v>
      </c>
      <c r="F2362" s="26">
        <v>44096</v>
      </c>
      <c r="H2362" s="90">
        <v>-1.50387249859705</v>
      </c>
      <c r="I2362" s="90">
        <v>-4.3563980532780997</v>
      </c>
      <c r="J2362" s="90">
        <v>2.5271773778513298</v>
      </c>
      <c r="K2362" s="97">
        <v>-1.3900315346290899</v>
      </c>
      <c r="L2362" s="90">
        <v>-4.3487091073111497</v>
      </c>
      <c r="M2362" s="90">
        <v>-8.4884774217207504</v>
      </c>
    </row>
    <row r="2363" spans="2:13" x14ac:dyDescent="0.3">
      <c r="B2363" s="27" t="s">
        <v>2359</v>
      </c>
      <c r="C2363" s="62" t="s">
        <v>5879</v>
      </c>
      <c r="D2363" s="25" t="s">
        <v>4440</v>
      </c>
      <c r="E2363" s="25" t="s">
        <v>4100</v>
      </c>
      <c r="F2363" s="26">
        <v>44096</v>
      </c>
      <c r="H2363" s="90">
        <v>-1.4998435552115601</v>
      </c>
      <c r="I2363" s="90">
        <v>-4.2308793260454003</v>
      </c>
      <c r="J2363" s="90">
        <v>4.3054113830294201</v>
      </c>
      <c r="K2363" s="97">
        <v>-1.3738715648287301</v>
      </c>
      <c r="L2363" s="90">
        <v>-4.2624304364871897</v>
      </c>
      <c r="M2363" s="90">
        <v>-7.4201890875920098</v>
      </c>
    </row>
    <row r="2364" spans="2:13" x14ac:dyDescent="0.3">
      <c r="B2364" s="27" t="s">
        <v>2360</v>
      </c>
      <c r="C2364" s="62" t="s">
        <v>5880</v>
      </c>
      <c r="D2364" s="25" t="s">
        <v>4440</v>
      </c>
      <c r="E2364" s="25" t="s">
        <v>4088</v>
      </c>
      <c r="F2364" s="26">
        <v>44096</v>
      </c>
      <c r="H2364" s="90">
        <v>-1.50252800031012</v>
      </c>
      <c r="I2364" s="90">
        <v>-4.3145748360111602</v>
      </c>
      <c r="J2364" s="90">
        <v>2.8761925634171299</v>
      </c>
      <c r="K2364" s="97">
        <v>-1.38464541632857</v>
      </c>
      <c r="L2364" s="90">
        <v>-4.3199556643230599</v>
      </c>
      <c r="M2364" s="90">
        <v>-8.2051777923043101</v>
      </c>
    </row>
    <row r="2365" spans="2:13" x14ac:dyDescent="0.3">
      <c r="B2365" s="27" t="s">
        <v>2361</v>
      </c>
      <c r="C2365" s="62" t="s">
        <v>5881</v>
      </c>
      <c r="D2365" s="25" t="s">
        <v>4440</v>
      </c>
      <c r="E2365" s="25" t="s">
        <v>4101</v>
      </c>
      <c r="F2365" s="26">
        <v>44096</v>
      </c>
      <c r="H2365" s="90">
        <v>-1.50928238754204</v>
      </c>
      <c r="I2365" s="90">
        <v>-4.5243095064506598</v>
      </c>
      <c r="J2365" s="90">
        <v>0.68873523468937503</v>
      </c>
      <c r="K2365" s="97">
        <v>-1.4116897556050401</v>
      </c>
      <c r="L2365" s="90">
        <v>-4.4641910921200196</v>
      </c>
      <c r="M2365" s="90">
        <v>-9.7518532290414406</v>
      </c>
    </row>
    <row r="2366" spans="2:13" x14ac:dyDescent="0.3">
      <c r="B2366" s="27" t="s">
        <v>2362</v>
      </c>
      <c r="C2366" s="62" t="s">
        <v>5882</v>
      </c>
      <c r="D2366" s="25" t="s">
        <v>4440</v>
      </c>
      <c r="E2366" s="25" t="s">
        <v>4102</v>
      </c>
      <c r="F2366" s="26">
        <v>44096</v>
      </c>
      <c r="H2366" s="90">
        <v>-1.5106067026863499</v>
      </c>
      <c r="I2366" s="90">
        <v>-4.5652447317479501</v>
      </c>
      <c r="J2366" s="90">
        <v>0.10486533792573</v>
      </c>
      <c r="K2366" s="97">
        <v>-1.4169739295539301</v>
      </c>
      <c r="L2366" s="90">
        <v>-4.4923535502675804</v>
      </c>
      <c r="M2366" s="90">
        <v>-10.099479028664099</v>
      </c>
    </row>
    <row r="2367" spans="2:13" x14ac:dyDescent="0.3">
      <c r="B2367" s="27" t="s">
        <v>2363</v>
      </c>
      <c r="C2367" s="62" t="s">
        <v>5883</v>
      </c>
      <c r="D2367" s="25" t="s">
        <v>4440</v>
      </c>
      <c r="E2367" s="25" t="s">
        <v>4097</v>
      </c>
      <c r="F2367" s="26">
        <v>44096</v>
      </c>
      <c r="H2367" s="90">
        <v>-1.5038867162729701</v>
      </c>
      <c r="I2367" s="90">
        <v>-4.3567371168173796</v>
      </c>
      <c r="J2367" s="90">
        <v>2.7398154621550899</v>
      </c>
      <c r="K2367" s="97">
        <v>-1.39007311490786</v>
      </c>
      <c r="L2367" s="90">
        <v>-4.3489449030894303</v>
      </c>
      <c r="M2367" s="90">
        <v>-8.4267253244470304</v>
      </c>
    </row>
    <row r="2368" spans="2:13" x14ac:dyDescent="0.3">
      <c r="B2368" s="27" t="s">
        <v>2364</v>
      </c>
      <c r="C2368" s="62" t="s">
        <v>5884</v>
      </c>
      <c r="D2368" s="25" t="s">
        <v>4440</v>
      </c>
      <c r="E2368" s="25" t="s">
        <v>4212</v>
      </c>
      <c r="F2368" s="26">
        <v>44096</v>
      </c>
      <c r="H2368" s="90">
        <v>-1.50436786825594</v>
      </c>
      <c r="I2368" s="90">
        <v>-4.3718439065778503</v>
      </c>
      <c r="J2368" s="90">
        <v>2.5535320386552498</v>
      </c>
      <c r="K2368" s="97">
        <v>-1.3920239369326699</v>
      </c>
      <c r="L2368" s="90">
        <v>-4.3593323467575802</v>
      </c>
      <c r="M2368" s="90">
        <v>-8.5467973402119206</v>
      </c>
    </row>
    <row r="2369" spans="2:13" x14ac:dyDescent="0.3">
      <c r="B2369" s="27" t="s">
        <v>2365</v>
      </c>
      <c r="C2369" s="62" t="s">
        <v>5885</v>
      </c>
      <c r="D2369" s="25" t="s">
        <v>4440</v>
      </c>
      <c r="E2369" s="25" t="s">
        <v>4103</v>
      </c>
      <c r="F2369" s="26">
        <v>44096</v>
      </c>
      <c r="H2369" s="90">
        <v>-1.50267101525969</v>
      </c>
      <c r="I2369" s="90">
        <v>-4.3190018360328404</v>
      </c>
      <c r="J2369" s="90">
        <v>3.2070261531771398</v>
      </c>
      <c r="K2369" s="97">
        <v>-1.3852155039785401</v>
      </c>
      <c r="L2369" s="90">
        <v>-4.3230005632722204</v>
      </c>
      <c r="M2369" s="90">
        <v>-8.1259149483230395</v>
      </c>
    </row>
    <row r="2370" spans="2:13" x14ac:dyDescent="0.3">
      <c r="B2370" s="27" t="s">
        <v>2366</v>
      </c>
      <c r="C2370" s="62" t="s">
        <v>5886</v>
      </c>
      <c r="D2370" s="25" t="s">
        <v>4440</v>
      </c>
      <c r="E2370" s="25" t="s">
        <v>4104</v>
      </c>
      <c r="F2370" s="26">
        <v>44096</v>
      </c>
      <c r="H2370" s="90">
        <v>-1.51060033331305</v>
      </c>
      <c r="I2370" s="90">
        <v>-4.5652422344573997</v>
      </c>
      <c r="J2370" s="90">
        <v>0.10486736846360099</v>
      </c>
      <c r="K2370" s="97">
        <v>-1.4169738916279999</v>
      </c>
      <c r="L2370" s="90">
        <v>-4.4923542129254201</v>
      </c>
      <c r="M2370" s="90">
        <v>-10.099472771078601</v>
      </c>
    </row>
    <row r="2371" spans="2:13" x14ac:dyDescent="0.3">
      <c r="B2371" s="27" t="s">
        <v>2367</v>
      </c>
      <c r="C2371" s="62" t="s">
        <v>5887</v>
      </c>
      <c r="D2371" s="25" t="s">
        <v>4440</v>
      </c>
      <c r="E2371" s="25" t="s">
        <v>4105</v>
      </c>
      <c r="F2371" s="26">
        <v>44096</v>
      </c>
      <c r="H2371" s="90">
        <v>-1.5119450274141899</v>
      </c>
      <c r="I2371" s="90">
        <v>-4.60695910069626</v>
      </c>
      <c r="J2371" s="90">
        <v>-0.52295057248556998</v>
      </c>
      <c r="K2371" s="97">
        <v>-1.42236206665984</v>
      </c>
      <c r="L2371" s="90">
        <v>-4.5210583504740498</v>
      </c>
      <c r="M2371" s="90">
        <v>-10.46332120632</v>
      </c>
    </row>
    <row r="2372" spans="2:13" x14ac:dyDescent="0.3">
      <c r="B2372" s="27" t="s">
        <v>2368</v>
      </c>
      <c r="C2372" s="62" t="s">
        <v>5888</v>
      </c>
      <c r="D2372" s="25" t="s">
        <v>4441</v>
      </c>
      <c r="E2372" s="25" t="s">
        <v>4100</v>
      </c>
      <c r="F2372" s="26">
        <v>44096</v>
      </c>
      <c r="H2372" s="90">
        <v>-2.48649190325523E-2</v>
      </c>
      <c r="I2372" s="90">
        <v>0.30162532893882599</v>
      </c>
      <c r="J2372" s="90">
        <v>4.7260097418984497</v>
      </c>
      <c r="K2372" s="97">
        <v>1.09711367258569E-2</v>
      </c>
      <c r="L2372" s="90">
        <v>-0.307815435735392</v>
      </c>
      <c r="M2372" s="90">
        <v>5.0804878037524803</v>
      </c>
    </row>
    <row r="2373" spans="2:13" x14ac:dyDescent="0.3">
      <c r="B2373" s="27" t="s">
        <v>2369</v>
      </c>
      <c r="C2373" s="62" t="s">
        <v>5889</v>
      </c>
      <c r="D2373" s="25" t="s">
        <v>4441</v>
      </c>
      <c r="E2373" s="25" t="s">
        <v>4088</v>
      </c>
      <c r="F2373" s="26">
        <v>44096</v>
      </c>
      <c r="H2373" s="90">
        <v>-2.73288156677154E-2</v>
      </c>
      <c r="I2373" s="90">
        <v>0.22251557111303599</v>
      </c>
      <c r="J2373" s="90">
        <v>3.7800219066412</v>
      </c>
      <c r="K2373" s="97">
        <v>1.11551235022489E-3</v>
      </c>
      <c r="L2373" s="90">
        <v>-0.36187248415444601</v>
      </c>
      <c r="M2373" s="90">
        <v>4.3935271631198702</v>
      </c>
    </row>
    <row r="2374" spans="2:13" x14ac:dyDescent="0.3">
      <c r="B2374" s="27" t="s">
        <v>2370</v>
      </c>
      <c r="C2374" s="62" t="s">
        <v>5890</v>
      </c>
      <c r="D2374" s="25" t="s">
        <v>4441</v>
      </c>
      <c r="E2374" s="25" t="s">
        <v>4184</v>
      </c>
      <c r="F2374" s="26">
        <v>44096</v>
      </c>
      <c r="H2374" s="90">
        <v>0</v>
      </c>
      <c r="I2374" s="90">
        <v>0</v>
      </c>
      <c r="J2374" s="90"/>
      <c r="K2374" s="97">
        <v>0</v>
      </c>
      <c r="L2374" s="90">
        <v>0</v>
      </c>
      <c r="M2374" s="90">
        <v>3.0351516188602501</v>
      </c>
    </row>
    <row r="2375" spans="2:13" x14ac:dyDescent="0.3">
      <c r="B2375" s="27" t="s">
        <v>2371</v>
      </c>
      <c r="C2375" s="62" t="s">
        <v>5891</v>
      </c>
      <c r="D2375" s="25" t="s">
        <v>4441</v>
      </c>
      <c r="E2375" s="25" t="s">
        <v>4101</v>
      </c>
      <c r="F2375" s="26">
        <v>44096</v>
      </c>
      <c r="H2375" s="90">
        <v>-2.8150654543424001E-2</v>
      </c>
      <c r="I2375" s="90">
        <v>0.19615887285908701</v>
      </c>
      <c r="J2375" s="90">
        <v>3.4665871917240998</v>
      </c>
      <c r="K2375" s="97">
        <v>-2.1734762412961598E-3</v>
      </c>
      <c r="L2375" s="90">
        <v>-0.37988806516295898</v>
      </c>
      <c r="M2375" s="90">
        <v>4.1655327599073599</v>
      </c>
    </row>
    <row r="2376" spans="2:13" x14ac:dyDescent="0.3">
      <c r="B2376" s="27" t="s">
        <v>2372</v>
      </c>
      <c r="C2376" s="62" t="s">
        <v>5892</v>
      </c>
      <c r="D2376" s="25" t="s">
        <v>4441</v>
      </c>
      <c r="E2376" s="25" t="s">
        <v>4102</v>
      </c>
      <c r="F2376" s="26">
        <v>44096</v>
      </c>
      <c r="H2376" s="90">
        <v>-2.9518302744691E-2</v>
      </c>
      <c r="I2376" s="90">
        <v>0.15224056478473399</v>
      </c>
      <c r="J2376" s="90">
        <v>2.9462857293765401</v>
      </c>
      <c r="K2376" s="97">
        <v>-7.6561706009670204E-3</v>
      </c>
      <c r="L2376" s="90">
        <v>-0.409906840923213</v>
      </c>
      <c r="M2376" s="90">
        <v>3.78664321269753</v>
      </c>
    </row>
    <row r="2377" spans="2:13" x14ac:dyDescent="0.3">
      <c r="B2377" s="27" t="s">
        <v>2373</v>
      </c>
      <c r="C2377" s="62" t="s">
        <v>5893</v>
      </c>
      <c r="D2377" s="25" t="s">
        <v>4441</v>
      </c>
      <c r="E2377" s="25" t="s">
        <v>4097</v>
      </c>
      <c r="F2377" s="26">
        <v>44096</v>
      </c>
      <c r="H2377" s="90">
        <v>-2.6508276732784001E-2</v>
      </c>
      <c r="I2377" s="90">
        <v>0.24888317275326699</v>
      </c>
      <c r="J2377" s="90">
        <v>4.0944016722278302</v>
      </c>
      <c r="K2377" s="97">
        <v>4.4022568545187797E-3</v>
      </c>
      <c r="L2377" s="90">
        <v>-0.34385298877168702</v>
      </c>
      <c r="M2377" s="90">
        <v>4.62201955688215</v>
      </c>
    </row>
    <row r="2378" spans="2:13" x14ac:dyDescent="0.3">
      <c r="B2378" s="27" t="s">
        <v>2374</v>
      </c>
      <c r="C2378" s="62" t="s">
        <v>5894</v>
      </c>
      <c r="D2378" s="25" t="s">
        <v>4441</v>
      </c>
      <c r="E2378" s="25" t="s">
        <v>4212</v>
      </c>
      <c r="F2378" s="26">
        <v>44096</v>
      </c>
      <c r="H2378" s="90">
        <v>-2.6732282276498199E-2</v>
      </c>
      <c r="I2378" s="90">
        <v>0.24184607136703601</v>
      </c>
      <c r="J2378" s="90">
        <v>4.0104710613377401</v>
      </c>
      <c r="K2378" s="97">
        <v>3.5248673157184402E-3</v>
      </c>
      <c r="L2378" s="90">
        <v>-0.34866149271692798</v>
      </c>
      <c r="M2378" s="90">
        <v>4.5610318813487503</v>
      </c>
    </row>
    <row r="2379" spans="2:13" x14ac:dyDescent="0.3">
      <c r="B2379" s="27" t="s">
        <v>2375</v>
      </c>
      <c r="C2379" s="62" t="s">
        <v>5895</v>
      </c>
      <c r="D2379" s="25" t="s">
        <v>4441</v>
      </c>
      <c r="E2379" s="25" t="s">
        <v>4103</v>
      </c>
      <c r="F2379" s="26">
        <v>44096</v>
      </c>
      <c r="H2379" s="90">
        <v>-2.5844763604254702E-2</v>
      </c>
      <c r="I2379" s="90">
        <v>0.269979421318567</v>
      </c>
      <c r="J2379" s="90">
        <v>4.3465954509883904</v>
      </c>
      <c r="K2379" s="97">
        <v>7.0363192207878499E-3</v>
      </c>
      <c r="L2379" s="90">
        <v>-0.32943460591923202</v>
      </c>
      <c r="M2379" s="90">
        <v>4.8051671772555</v>
      </c>
    </row>
    <row r="2380" spans="2:13" x14ac:dyDescent="0.3">
      <c r="B2380" s="27" t="s">
        <v>2376</v>
      </c>
      <c r="C2380" s="62" t="s">
        <v>5896</v>
      </c>
      <c r="D2380" s="25" t="s">
        <v>4441</v>
      </c>
      <c r="E2380" s="25" t="s">
        <v>4104</v>
      </c>
      <c r="F2380" s="26">
        <v>44096</v>
      </c>
      <c r="H2380" s="90">
        <v>-2.95191169243481E-2</v>
      </c>
      <c r="I2380" s="90">
        <v>0.15224586240947199</v>
      </c>
      <c r="J2380" s="90">
        <v>2.9462940778103102</v>
      </c>
      <c r="K2380" s="97">
        <v>-7.6509469181473798E-3</v>
      </c>
      <c r="L2380" s="90">
        <v>-0.40990688712554402</v>
      </c>
      <c r="M2380" s="90">
        <v>3.7866465514525798</v>
      </c>
    </row>
    <row r="2381" spans="2:13" x14ac:dyDescent="0.3">
      <c r="B2381" s="27" t="s">
        <v>2377</v>
      </c>
      <c r="C2381" s="62" t="s">
        <v>5897</v>
      </c>
      <c r="D2381" s="25" t="s">
        <v>4441</v>
      </c>
      <c r="E2381" s="25" t="s">
        <v>4105</v>
      </c>
      <c r="F2381" s="26">
        <v>44096</v>
      </c>
      <c r="H2381" s="90">
        <v>-3.0342121590365399E-2</v>
      </c>
      <c r="I2381" s="90">
        <v>0.12590538881340799</v>
      </c>
      <c r="J2381" s="90">
        <v>2.6353718943937601</v>
      </c>
      <c r="K2381" s="97">
        <v>-1.0939706589851999E-2</v>
      </c>
      <c r="L2381" s="90">
        <v>-0.427914233659976</v>
      </c>
      <c r="M2381" s="90">
        <v>3.5599753813585302</v>
      </c>
    </row>
    <row r="2382" spans="2:13" x14ac:dyDescent="0.3">
      <c r="B2382" s="27" t="s">
        <v>2378</v>
      </c>
      <c r="C2382" s="62" t="s">
        <v>5898</v>
      </c>
      <c r="D2382" s="25" t="s">
        <v>4442</v>
      </c>
      <c r="E2382" s="25" t="s">
        <v>4099</v>
      </c>
      <c r="F2382" s="26">
        <v>44096</v>
      </c>
      <c r="H2382" s="90">
        <v>-3.8543715321793601</v>
      </c>
      <c r="I2382" s="90">
        <v>-4.6924987314050703</v>
      </c>
      <c r="J2382" s="90">
        <v>-28.011917177093</v>
      </c>
      <c r="K2382" s="97">
        <v>-5.3247279061033597</v>
      </c>
      <c r="L2382" s="90">
        <v>-5.5928511930687801</v>
      </c>
      <c r="M2382" s="90">
        <v>-36.607484034262598</v>
      </c>
    </row>
    <row r="2383" spans="2:13" x14ac:dyDescent="0.3">
      <c r="B2383" s="27" t="s">
        <v>2379</v>
      </c>
      <c r="C2383" s="62" t="s">
        <v>5899</v>
      </c>
      <c r="D2383" s="25" t="s">
        <v>4442</v>
      </c>
      <c r="E2383" s="25" t="s">
        <v>4088</v>
      </c>
      <c r="F2383" s="26">
        <v>44096</v>
      </c>
      <c r="H2383" s="90">
        <v>-3.8540887692761299</v>
      </c>
      <c r="I2383" s="90">
        <v>-4.6833114982291599</v>
      </c>
      <c r="J2383" s="90">
        <v>-27.932033227640201</v>
      </c>
      <c r="K2383" s="97">
        <v>-5.32359217204794</v>
      </c>
      <c r="L2383" s="90">
        <v>-5.5865922050579702</v>
      </c>
      <c r="M2383" s="90">
        <v>-36.556643820309503</v>
      </c>
    </row>
    <row r="2384" spans="2:13" x14ac:dyDescent="0.3">
      <c r="B2384" s="27" t="s">
        <v>2380</v>
      </c>
      <c r="C2384" s="62" t="s">
        <v>5900</v>
      </c>
      <c r="D2384" s="25" t="s">
        <v>4442</v>
      </c>
      <c r="E2384" s="25" t="s">
        <v>4101</v>
      </c>
      <c r="F2384" s="26">
        <v>44096</v>
      </c>
      <c r="H2384" s="90">
        <v>-3.8583307936278302</v>
      </c>
      <c r="I2384" s="90">
        <v>-4.8177674215403403</v>
      </c>
      <c r="J2384" s="90">
        <v>-29.0925065408519</v>
      </c>
      <c r="K2384" s="97">
        <v>-5.34029605142132</v>
      </c>
      <c r="L2384" s="90">
        <v>-5.6781744095133</v>
      </c>
      <c r="M2384" s="90">
        <v>-37.296738558507101</v>
      </c>
    </row>
    <row r="2385" spans="2:13" x14ac:dyDescent="0.3">
      <c r="B2385" s="27" t="s">
        <v>2381</v>
      </c>
      <c r="C2385" s="62" t="s">
        <v>5901</v>
      </c>
      <c r="D2385" s="25" t="s">
        <v>4442</v>
      </c>
      <c r="E2385" s="25" t="s">
        <v>4102</v>
      </c>
      <c r="F2385" s="26">
        <v>44096</v>
      </c>
      <c r="H2385" s="90">
        <v>-3.8601822960117702</v>
      </c>
      <c r="I2385" s="90">
        <v>-4.8761742859860497</v>
      </c>
      <c r="J2385" s="90">
        <v>-28.420594208379001</v>
      </c>
      <c r="K2385" s="97">
        <v>-5.3475670235493498</v>
      </c>
      <c r="L2385" s="90">
        <v>-5.7179724667585097</v>
      </c>
      <c r="M2385" s="90">
        <v>-37.240367833175704</v>
      </c>
    </row>
    <row r="2386" spans="2:13" x14ac:dyDescent="0.3">
      <c r="B2386" s="27" t="s">
        <v>2382</v>
      </c>
      <c r="C2386" s="62" t="s">
        <v>5902</v>
      </c>
      <c r="D2386" s="25" t="s">
        <v>4442</v>
      </c>
      <c r="E2386" s="25" t="s">
        <v>4103</v>
      </c>
      <c r="F2386" s="26">
        <v>44096</v>
      </c>
      <c r="H2386" s="90">
        <v>0</v>
      </c>
      <c r="I2386" s="90">
        <v>0</v>
      </c>
      <c r="J2386" s="90">
        <v>0</v>
      </c>
      <c r="K2386" s="97">
        <v>0</v>
      </c>
      <c r="L2386" s="90">
        <v>0</v>
      </c>
      <c r="M2386" s="90">
        <v>0</v>
      </c>
    </row>
    <row r="2387" spans="2:13" x14ac:dyDescent="0.3">
      <c r="B2387" s="27" t="s">
        <v>2383</v>
      </c>
      <c r="C2387" s="62" t="s">
        <v>5903</v>
      </c>
      <c r="D2387" s="25" t="s">
        <v>4442</v>
      </c>
      <c r="E2387" s="25" t="s">
        <v>4104</v>
      </c>
      <c r="F2387" s="26">
        <v>44096</v>
      </c>
      <c r="H2387" s="90">
        <v>-3.86017551936675</v>
      </c>
      <c r="I2387" s="90">
        <v>-4.8761733358333004</v>
      </c>
      <c r="J2387" s="90">
        <v>-29.5912315668829</v>
      </c>
      <c r="K2387" s="97">
        <v>-5.3475566855049701</v>
      </c>
      <c r="L2387" s="90">
        <v>-5.7179724670277201</v>
      </c>
      <c r="M2387" s="90">
        <v>-37.615828445821499</v>
      </c>
    </row>
    <row r="2388" spans="2:13" x14ac:dyDescent="0.3">
      <c r="B2388" s="27" t="s">
        <v>2384</v>
      </c>
      <c r="C2388" s="62" t="s">
        <v>5904</v>
      </c>
      <c r="D2388" s="25" t="s">
        <v>4442</v>
      </c>
      <c r="E2388" s="25" t="s">
        <v>4105</v>
      </c>
      <c r="F2388" s="26">
        <v>44096</v>
      </c>
      <c r="H2388" s="90">
        <v>-3.8622891666818799</v>
      </c>
      <c r="I2388" s="90">
        <v>-4.9428702133809601</v>
      </c>
      <c r="J2388" s="90">
        <v>-30.156916644511501</v>
      </c>
      <c r="K2388" s="97">
        <v>-5.3558619660179803</v>
      </c>
      <c r="L2388" s="90">
        <v>-5.7634300759673396</v>
      </c>
      <c r="M2388" s="90">
        <v>-37.978529568121303</v>
      </c>
    </row>
    <row r="2389" spans="2:13" x14ac:dyDescent="0.3">
      <c r="B2389" s="27" t="s">
        <v>2385</v>
      </c>
      <c r="C2389" s="62" t="s">
        <v>5905</v>
      </c>
      <c r="D2389" s="25" t="s">
        <v>4443</v>
      </c>
      <c r="E2389" s="25" t="s">
        <v>4100</v>
      </c>
      <c r="F2389" s="26">
        <v>44096</v>
      </c>
      <c r="H2389" s="90">
        <v>1.08969688881189E-3</v>
      </c>
      <c r="I2389" s="90">
        <v>4.0691697176953298E-2</v>
      </c>
      <c r="J2389" s="90">
        <v>1.5899611184067901</v>
      </c>
      <c r="K2389" s="97">
        <v>4.3975063817924803E-3</v>
      </c>
      <c r="L2389" s="90">
        <v>2.6535566212260199E-2</v>
      </c>
      <c r="M2389" s="90">
        <v>1.08282743840391</v>
      </c>
    </row>
    <row r="2390" spans="2:13" x14ac:dyDescent="0.3">
      <c r="B2390" s="27" t="s">
        <v>2386</v>
      </c>
      <c r="C2390" s="62" t="s">
        <v>5906</v>
      </c>
      <c r="D2390" s="25" t="s">
        <v>4443</v>
      </c>
      <c r="E2390" s="25" t="s">
        <v>4088</v>
      </c>
      <c r="F2390" s="26">
        <v>44096</v>
      </c>
      <c r="H2390" s="90">
        <v>3.2636835385346801E-4</v>
      </c>
      <c r="I2390" s="90">
        <v>1.02938942291075E-2</v>
      </c>
      <c r="J2390" s="90">
        <v>1.19237783801509</v>
      </c>
      <c r="K2390" s="97">
        <v>1.3413313354249099E-3</v>
      </c>
      <c r="L2390" s="90">
        <v>6.8089020714978696E-3</v>
      </c>
      <c r="M2390" s="90">
        <v>0.72757624093355799</v>
      </c>
    </row>
    <row r="2391" spans="2:13" x14ac:dyDescent="0.3">
      <c r="B2391" s="27" t="s">
        <v>2387</v>
      </c>
      <c r="C2391" s="62" t="s">
        <v>5907</v>
      </c>
      <c r="D2391" s="25" t="s">
        <v>4443</v>
      </c>
      <c r="E2391" s="25" t="s">
        <v>4184</v>
      </c>
      <c r="F2391" s="26">
        <v>44096</v>
      </c>
      <c r="H2391" s="90">
        <v>4.8199472075793898E-4</v>
      </c>
      <c r="I2391" s="90">
        <v>1.5969645392033299E-2</v>
      </c>
      <c r="J2391" s="90">
        <v>1.45857684437942</v>
      </c>
      <c r="K2391" s="97">
        <v>1.9893539501936201E-3</v>
      </c>
      <c r="L2391" s="90">
        <v>1.0578662477200899E-2</v>
      </c>
      <c r="M2391" s="90">
        <v>0.87971860029938398</v>
      </c>
    </row>
    <row r="2392" spans="2:13" x14ac:dyDescent="0.3">
      <c r="B2392" s="27" t="s">
        <v>2388</v>
      </c>
      <c r="C2392" s="62" t="s">
        <v>5908</v>
      </c>
      <c r="D2392" s="25" t="s">
        <v>4443</v>
      </c>
      <c r="E2392" s="25" t="s">
        <v>4101</v>
      </c>
      <c r="F2392" s="26">
        <v>44096</v>
      </c>
      <c r="H2392" s="90">
        <v>4.0546892705606302E-4</v>
      </c>
      <c r="I2392" s="90">
        <v>1.33537470901501E-2</v>
      </c>
      <c r="J2392" s="90">
        <v>1.2046557783833101</v>
      </c>
      <c r="K2392" s="97">
        <v>1.66457739396719E-3</v>
      </c>
      <c r="L2392" s="90">
        <v>8.7716653069946898E-3</v>
      </c>
      <c r="M2392" s="90">
        <v>0.73979794942715704</v>
      </c>
    </row>
    <row r="2393" spans="2:13" x14ac:dyDescent="0.3">
      <c r="B2393" s="27" t="s">
        <v>2389</v>
      </c>
      <c r="C2393" s="62" t="s">
        <v>5909</v>
      </c>
      <c r="D2393" s="25" t="s">
        <v>4443</v>
      </c>
      <c r="E2393" s="25" t="s">
        <v>4102</v>
      </c>
      <c r="F2393" s="26">
        <v>44096</v>
      </c>
      <c r="H2393" s="90">
        <v>0</v>
      </c>
      <c r="I2393" s="90">
        <v>0</v>
      </c>
      <c r="J2393" s="90">
        <v>1.15205499969306</v>
      </c>
      <c r="K2393" s="97">
        <v>0</v>
      </c>
      <c r="L2393" s="90">
        <v>0</v>
      </c>
      <c r="M2393" s="90">
        <v>0.85596321860066404</v>
      </c>
    </row>
    <row r="2394" spans="2:13" x14ac:dyDescent="0.3">
      <c r="B2394" s="27" t="s">
        <v>2390</v>
      </c>
      <c r="C2394" s="62" t="s">
        <v>5910</v>
      </c>
      <c r="D2394" s="25" t="s">
        <v>4443</v>
      </c>
      <c r="E2394" s="25" t="s">
        <v>4104</v>
      </c>
      <c r="F2394" s="26">
        <v>44096</v>
      </c>
      <c r="H2394" s="90">
        <v>3.2552870834479098E-4</v>
      </c>
      <c r="I2394" s="90">
        <v>1.02924383099889E-2</v>
      </c>
      <c r="J2394" s="90">
        <v>0.87957716550590703</v>
      </c>
      <c r="K2394" s="97">
        <v>1.3413486158242399E-3</v>
      </c>
      <c r="L2394" s="90">
        <v>6.8090892455074901E-3</v>
      </c>
      <c r="M2394" s="90">
        <v>0.57067203524638899</v>
      </c>
    </row>
    <row r="2395" spans="2:13" x14ac:dyDescent="0.3">
      <c r="B2395" s="27" t="s">
        <v>2391</v>
      </c>
      <c r="C2395" s="62" t="s">
        <v>5911</v>
      </c>
      <c r="D2395" s="25" t="s">
        <v>4443</v>
      </c>
      <c r="E2395" s="25" t="s">
        <v>4109</v>
      </c>
      <c r="F2395" s="26">
        <v>44096</v>
      </c>
      <c r="H2395" s="90">
        <v>7.6880332926521099E-4</v>
      </c>
      <c r="I2395" s="90">
        <v>3.01630398098496E-2</v>
      </c>
      <c r="J2395" s="90">
        <v>1.67865390358202</v>
      </c>
      <c r="K2395" s="97">
        <v>3.0942681405576899E-3</v>
      </c>
      <c r="L2395" s="90">
        <v>1.9309085837448899E-2</v>
      </c>
      <c r="M2395" s="90">
        <v>1.0476953626493899</v>
      </c>
    </row>
    <row r="2396" spans="2:13" x14ac:dyDescent="0.3">
      <c r="B2396" s="27" t="s">
        <v>2392</v>
      </c>
      <c r="C2396" s="62" t="s">
        <v>5912</v>
      </c>
      <c r="D2396" s="25" t="s">
        <v>4443</v>
      </c>
      <c r="E2396" s="25" t="s">
        <v>4105</v>
      </c>
      <c r="F2396" s="26">
        <v>44096</v>
      </c>
      <c r="H2396" s="90">
        <v>2.4458058760501401E-4</v>
      </c>
      <c r="I2396" s="90">
        <v>8.1084812336484902E-3</v>
      </c>
      <c r="J2396" s="90">
        <v>0.70494479405169796</v>
      </c>
      <c r="K2396" s="97">
        <v>1.01501700555673E-3</v>
      </c>
      <c r="L2396" s="90">
        <v>5.1710941988858403E-3</v>
      </c>
      <c r="M2396" s="90">
        <v>0.48078231611725603</v>
      </c>
    </row>
    <row r="2397" spans="2:13" x14ac:dyDescent="0.3">
      <c r="B2397" s="27" t="s">
        <v>2393</v>
      </c>
      <c r="C2397" s="62" t="s">
        <v>5913</v>
      </c>
      <c r="D2397" s="25" t="s">
        <v>4444</v>
      </c>
      <c r="E2397" s="25" t="s">
        <v>4153</v>
      </c>
      <c r="F2397" s="26">
        <v>44096</v>
      </c>
      <c r="H2397" s="90">
        <v>1.11082421699393</v>
      </c>
      <c r="I2397" s="90">
        <v>-1.6535183021005699</v>
      </c>
      <c r="J2397" s="90">
        <v>10.340233915310799</v>
      </c>
      <c r="K2397" s="97">
        <v>1.4826933593212701</v>
      </c>
      <c r="L2397" s="90">
        <v>-0.90756395056814698</v>
      </c>
      <c r="M2397" s="90">
        <v>4.5885405528679302</v>
      </c>
    </row>
    <row r="2398" spans="2:13" x14ac:dyDescent="0.3">
      <c r="B2398" s="27" t="s">
        <v>2394</v>
      </c>
      <c r="C2398" s="62" t="s">
        <v>5914</v>
      </c>
      <c r="D2398" s="25" t="s">
        <v>4445</v>
      </c>
      <c r="E2398" s="25" t="s">
        <v>4088</v>
      </c>
      <c r="F2398" s="26">
        <v>44096</v>
      </c>
      <c r="H2398" s="90">
        <v>3.9817532524466498E-4</v>
      </c>
      <c r="I2398" s="90">
        <v>1.03371301520383E-2</v>
      </c>
      <c r="J2398" s="90">
        <v>1.1967222977545999</v>
      </c>
      <c r="K2398" s="97">
        <v>1.3594853953691199E-3</v>
      </c>
      <c r="L2398" s="90">
        <v>7.0573858465650102E-3</v>
      </c>
      <c r="M2398" s="90">
        <v>0.74158272564090999</v>
      </c>
    </row>
    <row r="2399" spans="2:13" x14ac:dyDescent="0.3">
      <c r="B2399" s="27" t="s">
        <v>2395</v>
      </c>
      <c r="C2399" s="62" t="s">
        <v>5915</v>
      </c>
      <c r="D2399" s="25" t="s">
        <v>4445</v>
      </c>
      <c r="E2399" s="25" t="s">
        <v>4184</v>
      </c>
      <c r="F2399" s="26">
        <v>44096</v>
      </c>
      <c r="H2399" s="90">
        <v>5.6052485888358195E-4</v>
      </c>
      <c r="I2399" s="90">
        <v>1.55808274939773E-2</v>
      </c>
      <c r="J2399" s="90">
        <v>1.53898306180054</v>
      </c>
      <c r="K2399" s="97">
        <v>2.0097155356779699E-3</v>
      </c>
      <c r="L2399" s="90">
        <v>1.06647195934784E-2</v>
      </c>
      <c r="M2399" s="90">
        <v>0.93552074813487696</v>
      </c>
    </row>
    <row r="2400" spans="2:13" x14ac:dyDescent="0.3">
      <c r="B2400" s="27" t="s">
        <v>2396</v>
      </c>
      <c r="C2400" s="62" t="s">
        <v>5916</v>
      </c>
      <c r="D2400" s="25" t="s">
        <v>4445</v>
      </c>
      <c r="E2400" s="25" t="s">
        <v>4101</v>
      </c>
      <c r="F2400" s="26">
        <v>44096</v>
      </c>
      <c r="H2400" s="90">
        <v>4.8105575842782898E-4</v>
      </c>
      <c r="I2400" s="90">
        <v>1.2962238179170501E-2</v>
      </c>
      <c r="J2400" s="90">
        <v>1.32418860757753</v>
      </c>
      <c r="K2400" s="97">
        <v>1.68720180226956E-3</v>
      </c>
      <c r="L2400" s="90">
        <v>8.8619308371562493E-3</v>
      </c>
      <c r="M2400" s="90">
        <v>0.812111579398334</v>
      </c>
    </row>
    <row r="2401" spans="2:13" x14ac:dyDescent="0.3">
      <c r="B2401" s="27" t="s">
        <v>2397</v>
      </c>
      <c r="C2401" s="62" t="s">
        <v>5917</v>
      </c>
      <c r="D2401" s="25" t="s">
        <v>4445</v>
      </c>
      <c r="E2401" s="25" t="s">
        <v>4104</v>
      </c>
      <c r="F2401" s="26">
        <v>44096</v>
      </c>
      <c r="H2401" s="90">
        <v>3.9828628359828101E-4</v>
      </c>
      <c r="I2401" s="90">
        <v>1.0337166713725299E-2</v>
      </c>
      <c r="J2401" s="90">
        <v>0.89829715579980995</v>
      </c>
      <c r="K2401" s="97">
        <v>1.3591621609521101E-3</v>
      </c>
      <c r="L2401" s="90">
        <v>7.0568066803389203E-3</v>
      </c>
      <c r="M2401" s="90">
        <v>0.58839025605266204</v>
      </c>
    </row>
    <row r="2402" spans="2:13" x14ac:dyDescent="0.3">
      <c r="B2402" s="27" t="s">
        <v>2398</v>
      </c>
      <c r="C2402" s="62" t="s">
        <v>5918</v>
      </c>
      <c r="D2402" s="25" t="s">
        <v>4445</v>
      </c>
      <c r="E2402" s="25" t="s">
        <v>4109</v>
      </c>
      <c r="F2402" s="26">
        <v>44096</v>
      </c>
      <c r="H2402" s="90">
        <v>7.5357802415965103E-4</v>
      </c>
      <c r="I2402" s="90">
        <v>2.8997095432714601E-2</v>
      </c>
      <c r="J2402" s="90">
        <v>1.6769413077781801</v>
      </c>
      <c r="K2402" s="97">
        <v>2.9380647902144102E-3</v>
      </c>
      <c r="L2402" s="90">
        <v>1.86710949492408E-2</v>
      </c>
      <c r="M2402" s="90">
        <v>1.0557090447036901</v>
      </c>
    </row>
    <row r="2403" spans="2:13" x14ac:dyDescent="0.3">
      <c r="B2403" s="27" t="s">
        <v>2399</v>
      </c>
      <c r="C2403" s="62" t="s">
        <v>5919</v>
      </c>
      <c r="D2403" s="25" t="s">
        <v>4445</v>
      </c>
      <c r="E2403" s="25" t="s">
        <v>4105</v>
      </c>
      <c r="F2403" s="26">
        <v>44096</v>
      </c>
      <c r="H2403" s="90">
        <v>3.1630934245185899E-4</v>
      </c>
      <c r="I2403" s="90">
        <v>7.7138916822150298E-3</v>
      </c>
      <c r="J2403" s="90">
        <v>0.71207182627404098</v>
      </c>
      <c r="K2403" s="97">
        <v>1.0314604878658401E-3</v>
      </c>
      <c r="L2403" s="90">
        <v>5.25361920153955E-3</v>
      </c>
      <c r="M2403" s="90">
        <v>0.49754878582461998</v>
      </c>
    </row>
    <row r="2404" spans="2:13" x14ac:dyDescent="0.3">
      <c r="B2404" s="27" t="s">
        <v>2400</v>
      </c>
      <c r="C2404" s="62" t="s">
        <v>5920</v>
      </c>
      <c r="D2404" s="25" t="s">
        <v>4446</v>
      </c>
      <c r="E2404" s="25" t="s">
        <v>4099</v>
      </c>
      <c r="F2404" s="26">
        <v>44096</v>
      </c>
      <c r="H2404" s="90">
        <v>-0.90857473878713801</v>
      </c>
      <c r="I2404" s="90">
        <v>-2.7298917757434502</v>
      </c>
      <c r="J2404" s="90">
        <v>8.8087669468222902</v>
      </c>
      <c r="K2404" s="97">
        <v>-1.1901507466063801</v>
      </c>
      <c r="L2404" s="90">
        <v>-2.66208850871408</v>
      </c>
      <c r="M2404" s="90">
        <v>-2.6083710755301599</v>
      </c>
    </row>
    <row r="2405" spans="2:13" x14ac:dyDescent="0.3">
      <c r="B2405" s="27" t="s">
        <v>2401</v>
      </c>
      <c r="C2405" s="62" t="s">
        <v>5921</v>
      </c>
      <c r="D2405" s="25" t="s">
        <v>4446</v>
      </c>
      <c r="E2405" s="25" t="s">
        <v>4100</v>
      </c>
      <c r="F2405" s="26">
        <v>44096</v>
      </c>
      <c r="H2405" s="90">
        <v>-0.90313458567834504</v>
      </c>
      <c r="I2405" s="90">
        <v>-2.5591823156901201</v>
      </c>
      <c r="J2405" s="90">
        <v>11.0251649648562</v>
      </c>
      <c r="K2405" s="97">
        <v>-1.16848131956431</v>
      </c>
      <c r="L2405" s="90">
        <v>-2.5446718249440901</v>
      </c>
      <c r="M2405" s="90">
        <v>-1.17841931150906</v>
      </c>
    </row>
    <row r="2406" spans="2:13" x14ac:dyDescent="0.3">
      <c r="B2406" s="27" t="s">
        <v>2402</v>
      </c>
      <c r="C2406" s="62" t="s">
        <v>5922</v>
      </c>
      <c r="D2406" s="25" t="s">
        <v>4446</v>
      </c>
      <c r="E2406" s="25" t="s">
        <v>4088</v>
      </c>
      <c r="F2406" s="26">
        <v>44096</v>
      </c>
      <c r="H2406" s="90">
        <v>-0.90827244830507003</v>
      </c>
      <c r="I2406" s="90">
        <v>-2.7205121311453699</v>
      </c>
      <c r="J2406" s="90">
        <v>8.9295121457398601</v>
      </c>
      <c r="K2406" s="97">
        <v>-1.1889557880749599</v>
      </c>
      <c r="L2406" s="90">
        <v>-2.65563226930681</v>
      </c>
      <c r="M2406" s="90">
        <v>-2.5302632220700598</v>
      </c>
    </row>
    <row r="2407" spans="2:13" x14ac:dyDescent="0.3">
      <c r="B2407" s="27" t="s">
        <v>2403</v>
      </c>
      <c r="C2407" s="62" t="s">
        <v>5923</v>
      </c>
      <c r="D2407" s="25" t="s">
        <v>4446</v>
      </c>
      <c r="E2407" s="25" t="s">
        <v>4101</v>
      </c>
      <c r="F2407" s="26">
        <v>44096</v>
      </c>
      <c r="H2407" s="90">
        <v>-0.91264507382220506</v>
      </c>
      <c r="I2407" s="90">
        <v>-2.8577351929015999</v>
      </c>
      <c r="J2407" s="90">
        <v>7.1754807629986299</v>
      </c>
      <c r="K2407" s="97">
        <v>-1.20639073884377</v>
      </c>
      <c r="L2407" s="90">
        <v>-2.7500553882418899</v>
      </c>
      <c r="M2407" s="90">
        <v>-3.6672901290330602</v>
      </c>
    </row>
    <row r="2408" spans="2:13" x14ac:dyDescent="0.3">
      <c r="B2408" s="27" t="s">
        <v>2404</v>
      </c>
      <c r="C2408" s="62" t="s">
        <v>5924</v>
      </c>
      <c r="D2408" s="25" t="s">
        <v>4446</v>
      </c>
      <c r="E2408" s="25" t="s">
        <v>4102</v>
      </c>
      <c r="F2408" s="26">
        <v>44096</v>
      </c>
      <c r="H2408" s="90">
        <v>-0.91454641433301698</v>
      </c>
      <c r="I2408" s="90">
        <v>-2.9173375896789402</v>
      </c>
      <c r="J2408" s="90">
        <v>6.4216632134048304</v>
      </c>
      <c r="K2408" s="97">
        <v>-1.21397111943224</v>
      </c>
      <c r="L2408" s="90">
        <v>-2.79108169670508</v>
      </c>
      <c r="M2408" s="90">
        <v>-4.1575169489078698</v>
      </c>
    </row>
    <row r="2409" spans="2:13" x14ac:dyDescent="0.3">
      <c r="B2409" s="27" t="s">
        <v>2405</v>
      </c>
      <c r="C2409" s="62" t="s">
        <v>5925</v>
      </c>
      <c r="D2409" s="25" t="s">
        <v>4446</v>
      </c>
      <c r="E2409" s="25" t="s">
        <v>4097</v>
      </c>
      <c r="F2409" s="26">
        <v>44096</v>
      </c>
      <c r="H2409" s="90">
        <v>-0.907213122536632</v>
      </c>
      <c r="I2409" s="90">
        <v>-2.6872389602431199</v>
      </c>
      <c r="J2409" s="90">
        <v>9.3586939157830802</v>
      </c>
      <c r="K2409" s="97">
        <v>-1.18472811491301</v>
      </c>
      <c r="L2409" s="90">
        <v>-2.6327403887080401</v>
      </c>
      <c r="M2409" s="90">
        <v>-2.2528257381964099</v>
      </c>
    </row>
    <row r="2410" spans="2:13" x14ac:dyDescent="0.3">
      <c r="B2410" s="27" t="s">
        <v>2406</v>
      </c>
      <c r="C2410" s="62" t="s">
        <v>5926</v>
      </c>
      <c r="D2410" s="25" t="s">
        <v>4446</v>
      </c>
      <c r="E2410" s="25" t="s">
        <v>4212</v>
      </c>
      <c r="F2410" s="26">
        <v>44096</v>
      </c>
      <c r="H2410" s="90">
        <v>-0.90769253147300299</v>
      </c>
      <c r="I2410" s="90">
        <v>-2.7022130996556402</v>
      </c>
      <c r="J2410" s="90">
        <v>9.5587084881117299</v>
      </c>
      <c r="K2410" s="97">
        <v>-1.18663811936131</v>
      </c>
      <c r="L2410" s="90">
        <v>-2.6430410961438602</v>
      </c>
      <c r="M2410" s="90">
        <v>-2.2517803028676999</v>
      </c>
    </row>
    <row r="2411" spans="2:13" x14ac:dyDescent="0.3">
      <c r="B2411" s="27" t="s">
        <v>2407</v>
      </c>
      <c r="C2411" s="62" t="s">
        <v>5927</v>
      </c>
      <c r="D2411" s="25" t="s">
        <v>4446</v>
      </c>
      <c r="E2411" s="25" t="s">
        <v>4103</v>
      </c>
      <c r="F2411" s="26">
        <v>44096</v>
      </c>
      <c r="H2411" s="90">
        <v>-0.90599373470468003</v>
      </c>
      <c r="I2411" s="90">
        <v>-2.6488467291528699</v>
      </c>
      <c r="J2411" s="90">
        <v>9.8559864278358909</v>
      </c>
      <c r="K2411" s="97">
        <v>-1.17986108443802</v>
      </c>
      <c r="L2411" s="90">
        <v>-2.60633531470376</v>
      </c>
      <c r="M2411" s="90">
        <v>-1.93174474015905</v>
      </c>
    </row>
    <row r="2412" spans="2:13" x14ac:dyDescent="0.3">
      <c r="B2412" s="27" t="s">
        <v>2408</v>
      </c>
      <c r="C2412" s="62" t="s">
        <v>5928</v>
      </c>
      <c r="D2412" s="25" t="s">
        <v>4446</v>
      </c>
      <c r="E2412" s="25" t="s">
        <v>4104</v>
      </c>
      <c r="F2412" s="26">
        <v>44096</v>
      </c>
      <c r="H2412" s="90">
        <v>-0.91454629218787897</v>
      </c>
      <c r="I2412" s="90">
        <v>-2.9173438327234198</v>
      </c>
      <c r="J2412" s="90">
        <v>6.4216637616482304</v>
      </c>
      <c r="K2412" s="97">
        <v>-1.21396864187773</v>
      </c>
      <c r="L2412" s="90">
        <v>-2.7910858673749299</v>
      </c>
      <c r="M2412" s="90">
        <v>-4.1575208310896397</v>
      </c>
    </row>
    <row r="2413" spans="2:13" x14ac:dyDescent="0.3">
      <c r="B2413" s="27" t="s">
        <v>2409</v>
      </c>
      <c r="C2413" s="62" t="s">
        <v>5929</v>
      </c>
      <c r="D2413" s="25" t="s">
        <v>4446</v>
      </c>
      <c r="E2413" s="25" t="s">
        <v>4105</v>
      </c>
      <c r="F2413" s="26">
        <v>44096</v>
      </c>
      <c r="H2413" s="90">
        <v>-0.91671486752602505</v>
      </c>
      <c r="I2413" s="90">
        <v>-2.9854181699192801</v>
      </c>
      <c r="J2413" s="90">
        <v>5.5666430032943</v>
      </c>
      <c r="K2413" s="97">
        <v>-1.2226293412822999</v>
      </c>
      <c r="L2413" s="90">
        <v>-2.8379516443237698</v>
      </c>
      <c r="M2413" s="90">
        <v>-4.7147381179456698</v>
      </c>
    </row>
    <row r="2414" spans="2:13" x14ac:dyDescent="0.3">
      <c r="B2414" s="27" t="s">
        <v>2410</v>
      </c>
      <c r="C2414" s="62" t="s">
        <v>5930</v>
      </c>
      <c r="D2414" s="25" t="s">
        <v>4447</v>
      </c>
      <c r="E2414" s="25" t="s">
        <v>4099</v>
      </c>
      <c r="F2414" s="26">
        <v>44096</v>
      </c>
      <c r="H2414" s="90">
        <v>1.39941510951758</v>
      </c>
      <c r="I2414" s="90">
        <v>-5.5137798906798698</v>
      </c>
      <c r="J2414" s="90">
        <v>53.157010446768297</v>
      </c>
      <c r="K2414" s="97">
        <v>1.5444879076312601</v>
      </c>
      <c r="L2414" s="90">
        <v>-6.4951482072501703</v>
      </c>
      <c r="M2414" s="90">
        <v>39.441136441368101</v>
      </c>
    </row>
    <row r="2415" spans="2:13" x14ac:dyDescent="0.3">
      <c r="B2415" s="27" t="s">
        <v>2411</v>
      </c>
      <c r="C2415" s="62" t="s">
        <v>5931</v>
      </c>
      <c r="D2415" s="25" t="s">
        <v>4447</v>
      </c>
      <c r="E2415" s="25" t="s">
        <v>4100</v>
      </c>
      <c r="F2415" s="26">
        <v>44096</v>
      </c>
      <c r="H2415" s="90">
        <v>1.4035859687282899</v>
      </c>
      <c r="I2415" s="90">
        <v>-5.3894386041065401</v>
      </c>
      <c r="J2415" s="90">
        <v>55.531386382062898</v>
      </c>
      <c r="K2415" s="97">
        <v>1.5611815859301701</v>
      </c>
      <c r="L2415" s="90">
        <v>-6.4105705293550299</v>
      </c>
      <c r="M2415" s="90">
        <v>40.9738422522205</v>
      </c>
    </row>
    <row r="2416" spans="2:13" x14ac:dyDescent="0.3">
      <c r="B2416" s="27" t="s">
        <v>2412</v>
      </c>
      <c r="C2416" s="62" t="s">
        <v>5932</v>
      </c>
      <c r="D2416" s="25" t="s">
        <v>4447</v>
      </c>
      <c r="E2416" s="25" t="s">
        <v>4088</v>
      </c>
      <c r="F2416" s="26">
        <v>44096</v>
      </c>
      <c r="H2416" s="90">
        <v>1.40080334986123</v>
      </c>
      <c r="I2416" s="90">
        <v>-5.4723515601872403</v>
      </c>
      <c r="J2416" s="90">
        <v>53.899818993697401</v>
      </c>
      <c r="K2416" s="97">
        <v>1.5500502700888299</v>
      </c>
      <c r="L2416" s="90">
        <v>-6.4669647693372099</v>
      </c>
      <c r="M2416" s="90">
        <v>39.950182606873597</v>
      </c>
    </row>
    <row r="2417" spans="2:13" x14ac:dyDescent="0.3">
      <c r="B2417" s="27" t="s">
        <v>2413</v>
      </c>
      <c r="C2417" s="62" t="s">
        <v>5933</v>
      </c>
      <c r="D2417" s="25" t="s">
        <v>4447</v>
      </c>
      <c r="E2417" s="25" t="s">
        <v>4101</v>
      </c>
      <c r="F2417" s="26">
        <v>44096</v>
      </c>
      <c r="H2417" s="90">
        <v>1.3938582760602001</v>
      </c>
      <c r="I2417" s="90">
        <v>-5.6793212170305196</v>
      </c>
      <c r="J2417" s="90">
        <v>50.138488781522</v>
      </c>
      <c r="K2417" s="97">
        <v>1.5222301895846599</v>
      </c>
      <c r="L2417" s="90">
        <v>-6.6078073265089197</v>
      </c>
      <c r="M2417" s="90">
        <v>37.423337133601301</v>
      </c>
    </row>
    <row r="2418" spans="2:13" x14ac:dyDescent="0.3">
      <c r="B2418" s="27" t="s">
        <v>2414</v>
      </c>
      <c r="C2418" s="62" t="s">
        <v>5934</v>
      </c>
      <c r="D2418" s="25" t="s">
        <v>4447</v>
      </c>
      <c r="E2418" s="25" t="s">
        <v>4102</v>
      </c>
      <c r="F2418" s="26">
        <v>44096</v>
      </c>
      <c r="H2418" s="90">
        <v>1.3924714950917401</v>
      </c>
      <c r="I2418" s="90">
        <v>-5.7206643914469204</v>
      </c>
      <c r="J2418" s="90">
        <v>49.3678975995863</v>
      </c>
      <c r="K2418" s="97">
        <v>1.5166654849963399</v>
      </c>
      <c r="L2418" s="90">
        <v>-6.6359502930063199</v>
      </c>
      <c r="M2418" s="90">
        <v>36.923455848067498</v>
      </c>
    </row>
    <row r="2419" spans="2:13" x14ac:dyDescent="0.3">
      <c r="B2419" s="27" t="s">
        <v>2415</v>
      </c>
      <c r="C2419" s="62" t="s">
        <v>5935</v>
      </c>
      <c r="D2419" s="25" t="s">
        <v>4447</v>
      </c>
      <c r="E2419" s="25" t="s">
        <v>4097</v>
      </c>
      <c r="F2419" s="26">
        <v>44096</v>
      </c>
      <c r="H2419" s="90">
        <v>1.4007995796418999</v>
      </c>
      <c r="I2419" s="90">
        <v>-5.4723533843571204</v>
      </c>
      <c r="J2419" s="90">
        <v>53.9711337418412</v>
      </c>
      <c r="K2419" s="97">
        <v>1.55004937987542</v>
      </c>
      <c r="L2419" s="90">
        <v>-6.4669680483348202</v>
      </c>
      <c r="M2419" s="90">
        <v>39.950177447462899</v>
      </c>
    </row>
    <row r="2420" spans="2:13" x14ac:dyDescent="0.3">
      <c r="B2420" s="27" t="s">
        <v>2416</v>
      </c>
      <c r="C2420" s="62" t="s">
        <v>5936</v>
      </c>
      <c r="D2420" s="25" t="s">
        <v>4447</v>
      </c>
      <c r="E2420" s="25" t="s">
        <v>4212</v>
      </c>
      <c r="F2420" s="26">
        <v>44096</v>
      </c>
      <c r="H2420" s="90">
        <v>1.3989146482344901</v>
      </c>
      <c r="I2420" s="90">
        <v>-5.5286870532654602</v>
      </c>
      <c r="J2420" s="90">
        <v>52.9191246427363</v>
      </c>
      <c r="K2420" s="97">
        <v>1.5424815566802901</v>
      </c>
      <c r="L2420" s="90">
        <v>-6.5052913478211796</v>
      </c>
      <c r="M2420" s="90">
        <v>39.258350218529799</v>
      </c>
    </row>
    <row r="2421" spans="2:13" x14ac:dyDescent="0.3">
      <c r="B2421" s="27" t="s">
        <v>2417</v>
      </c>
      <c r="C2421" s="62" t="s">
        <v>5937</v>
      </c>
      <c r="D2421" s="25" t="s">
        <v>4447</v>
      </c>
      <c r="E2421" s="25" t="s">
        <v>4103</v>
      </c>
      <c r="F2421" s="26">
        <v>44096</v>
      </c>
      <c r="H2421" s="90">
        <v>1.4009423659444999</v>
      </c>
      <c r="I2421" s="90">
        <v>-5.4682044564324297</v>
      </c>
      <c r="J2421" s="90">
        <v>54.048779462929801</v>
      </c>
      <c r="K2421" s="97">
        <v>1.55060841061641</v>
      </c>
      <c r="L2421" s="90">
        <v>-6.4641454067022996</v>
      </c>
      <c r="M2421" s="90">
        <v>40.001196095719898</v>
      </c>
    </row>
    <row r="2422" spans="2:13" x14ac:dyDescent="0.3">
      <c r="B2422" s="27" t="s">
        <v>2418</v>
      </c>
      <c r="C2422" s="62" t="s">
        <v>5938</v>
      </c>
      <c r="D2422" s="25" t="s">
        <v>4447</v>
      </c>
      <c r="E2422" s="25" t="s">
        <v>4104</v>
      </c>
      <c r="F2422" s="26">
        <v>44096</v>
      </c>
      <c r="H2422" s="90">
        <v>1.3924679240517399</v>
      </c>
      <c r="I2422" s="90">
        <v>-5.7206634863177896</v>
      </c>
      <c r="J2422" s="90">
        <v>49.367904486483901</v>
      </c>
      <c r="K2422" s="97">
        <v>1.5166654196946201</v>
      </c>
      <c r="L2422" s="90">
        <v>-6.6359515592921499</v>
      </c>
      <c r="M2422" s="90">
        <v>36.923447799752502</v>
      </c>
    </row>
    <row r="2423" spans="2:13" x14ac:dyDescent="0.3">
      <c r="B2423" s="27" t="s">
        <v>2419</v>
      </c>
      <c r="C2423" s="62" t="s">
        <v>5939</v>
      </c>
      <c r="D2423" s="25" t="s">
        <v>4447</v>
      </c>
      <c r="E2423" s="25" t="s">
        <v>4105</v>
      </c>
      <c r="F2423" s="26">
        <v>44096</v>
      </c>
      <c r="H2423" s="90">
        <v>1.3910812993344699</v>
      </c>
      <c r="I2423" s="90">
        <v>-5.7619834133220103</v>
      </c>
      <c r="J2423" s="90">
        <v>48.593518756039003</v>
      </c>
      <c r="K2423" s="97">
        <v>1.51110423121281</v>
      </c>
      <c r="L2423" s="90">
        <v>-6.6640863863576696</v>
      </c>
      <c r="M2423" s="90">
        <v>36.425373299978702</v>
      </c>
    </row>
    <row r="2424" spans="2:13" x14ac:dyDescent="0.3">
      <c r="B2424" s="27" t="s">
        <v>2420</v>
      </c>
      <c r="C2424" s="62" t="s">
        <v>5940</v>
      </c>
      <c r="D2424" s="25" t="s">
        <v>4448</v>
      </c>
      <c r="E2424" s="25" t="s">
        <v>4100</v>
      </c>
      <c r="F2424" s="26">
        <v>44096</v>
      </c>
      <c r="H2424" s="90">
        <v>-1.08980965705996E-2</v>
      </c>
      <c r="I2424" s="90">
        <v>0.45524244414991699</v>
      </c>
      <c r="J2424" s="90">
        <v>6.6354121410768103</v>
      </c>
      <c r="K2424" s="97">
        <v>1.9308765513415E-2</v>
      </c>
      <c r="L2424" s="90">
        <v>7.94772227891372E-2</v>
      </c>
      <c r="M2424" s="90">
        <v>6.02784530074132</v>
      </c>
    </row>
    <row r="2425" spans="2:13" x14ac:dyDescent="0.3">
      <c r="B2425" s="27" t="s">
        <v>2421</v>
      </c>
      <c r="C2425" s="62" t="s">
        <v>5941</v>
      </c>
      <c r="D2425" s="25" t="s">
        <v>4448</v>
      </c>
      <c r="E2425" s="25" t="s">
        <v>4088</v>
      </c>
      <c r="F2425" s="26">
        <v>44096</v>
      </c>
      <c r="H2425" s="90">
        <v>-1.3358862270251799E-2</v>
      </c>
      <c r="I2425" s="90">
        <v>0.37601106832880798</v>
      </c>
      <c r="J2425" s="90">
        <v>4.7831794463491004</v>
      </c>
      <c r="K2425" s="97">
        <v>9.4434675702359493E-3</v>
      </c>
      <c r="L2425" s="90">
        <v>2.52024892688496E-2</v>
      </c>
      <c r="M2425" s="90">
        <v>5.3346883478298004</v>
      </c>
    </row>
    <row r="2426" spans="2:13" x14ac:dyDescent="0.3">
      <c r="B2426" s="27" t="s">
        <v>2422</v>
      </c>
      <c r="C2426" s="62" t="s">
        <v>5942</v>
      </c>
      <c r="D2426" s="25" t="s">
        <v>4448</v>
      </c>
      <c r="E2426" s="25" t="s">
        <v>4101</v>
      </c>
      <c r="F2426" s="26">
        <v>44096</v>
      </c>
      <c r="H2426" s="90">
        <v>-1.41811781759316E-2</v>
      </c>
      <c r="I2426" s="90">
        <v>0.34961469882546198</v>
      </c>
      <c r="J2426" s="90">
        <v>4.4667152968031596</v>
      </c>
      <c r="K2426" s="97">
        <v>6.1550348618766302E-3</v>
      </c>
      <c r="L2426" s="90">
        <v>7.11697557562729E-3</v>
      </c>
      <c r="M2426" s="90">
        <v>5.1046407823378104</v>
      </c>
    </row>
    <row r="2427" spans="2:13" x14ac:dyDescent="0.3">
      <c r="B2427" s="27" t="s">
        <v>2423</v>
      </c>
      <c r="C2427" s="62" t="s">
        <v>5943</v>
      </c>
      <c r="D2427" s="25" t="s">
        <v>4448</v>
      </c>
      <c r="E2427" s="25" t="s">
        <v>4102</v>
      </c>
      <c r="F2427" s="26">
        <v>44096</v>
      </c>
      <c r="H2427" s="90">
        <v>-1.55473081576929E-2</v>
      </c>
      <c r="I2427" s="90">
        <v>0.30564198295905998</v>
      </c>
      <c r="J2427" s="90">
        <v>3.9414114129613198</v>
      </c>
      <c r="K2427" s="97">
        <v>6.8284407461760598E-4</v>
      </c>
      <c r="L2427" s="90">
        <v>-2.3012445853964902E-2</v>
      </c>
      <c r="M2427" s="90">
        <v>4.7223625488186398</v>
      </c>
    </row>
    <row r="2428" spans="2:13" x14ac:dyDescent="0.3">
      <c r="B2428" s="27" t="s">
        <v>2424</v>
      </c>
      <c r="C2428" s="62" t="s">
        <v>5944</v>
      </c>
      <c r="D2428" s="25" t="s">
        <v>4448</v>
      </c>
      <c r="E2428" s="25" t="s">
        <v>4097</v>
      </c>
      <c r="F2428" s="26">
        <v>44096</v>
      </c>
      <c r="H2428" s="90">
        <v>-1.2537151451397201E-2</v>
      </c>
      <c r="I2428" s="90">
        <v>0.40241778897325298</v>
      </c>
      <c r="J2428" s="90">
        <v>5.1005976116357497</v>
      </c>
      <c r="K2428" s="97">
        <v>1.2729845911962899E-2</v>
      </c>
      <c r="L2428" s="90">
        <v>4.32883813118679E-2</v>
      </c>
      <c r="M2428" s="90">
        <v>5.5652370629104597</v>
      </c>
    </row>
    <row r="2429" spans="2:13" x14ac:dyDescent="0.3">
      <c r="B2429" s="27" t="s">
        <v>2425</v>
      </c>
      <c r="C2429" s="62" t="s">
        <v>5945</v>
      </c>
      <c r="D2429" s="25" t="s">
        <v>4448</v>
      </c>
      <c r="E2429" s="25" t="s">
        <v>4103</v>
      </c>
      <c r="F2429" s="26">
        <v>44096</v>
      </c>
      <c r="H2429" s="90">
        <v>-1.1882552735187299E-2</v>
      </c>
      <c r="I2429" s="90">
        <v>0.42353890694357699</v>
      </c>
      <c r="J2429" s="90">
        <v>5.35522014524759</v>
      </c>
      <c r="K2429" s="97">
        <v>1.53538128870423E-2</v>
      </c>
      <c r="L2429" s="90">
        <v>5.77634695218876E-2</v>
      </c>
      <c r="M2429" s="90">
        <v>5.7500381508361897</v>
      </c>
    </row>
    <row r="2430" spans="2:13" x14ac:dyDescent="0.3">
      <c r="B2430" s="27" t="s">
        <v>2426</v>
      </c>
      <c r="C2430" s="62" t="s">
        <v>5946</v>
      </c>
      <c r="D2430" s="25" t="s">
        <v>4448</v>
      </c>
      <c r="E2430" s="25" t="s">
        <v>4104</v>
      </c>
      <c r="F2430" s="26">
        <v>44096</v>
      </c>
      <c r="H2430" s="90">
        <v>-1.55517042003339E-2</v>
      </c>
      <c r="I2430" s="90">
        <v>0.30563268046535103</v>
      </c>
      <c r="J2430" s="90">
        <v>3.9413924672771801</v>
      </c>
      <c r="K2430" s="97">
        <v>6.7594173742691098E-4</v>
      </c>
      <c r="L2430" s="90">
        <v>-2.3019442869553999E-2</v>
      </c>
      <c r="M2430" s="90">
        <v>4.7223378287526403</v>
      </c>
    </row>
    <row r="2431" spans="2:13" x14ac:dyDescent="0.3">
      <c r="B2431" s="27" t="s">
        <v>2427</v>
      </c>
      <c r="C2431" s="62" t="s">
        <v>5947</v>
      </c>
      <c r="D2431" s="25" t="s">
        <v>4448</v>
      </c>
      <c r="E2431" s="25" t="s">
        <v>4105</v>
      </c>
      <c r="F2431" s="26">
        <v>44096</v>
      </c>
      <c r="H2431" s="90">
        <v>-1.6371991932828699E-2</v>
      </c>
      <c r="I2431" s="90">
        <v>0.279252626751259</v>
      </c>
      <c r="J2431" s="90">
        <v>3.62746494647581</v>
      </c>
      <c r="K2431" s="97">
        <v>-2.6120693291886701E-3</v>
      </c>
      <c r="L2431" s="90">
        <v>-4.1096566656051402E-2</v>
      </c>
      <c r="M2431" s="90">
        <v>4.4936206635611597</v>
      </c>
    </row>
    <row r="2432" spans="2:13" x14ac:dyDescent="0.3">
      <c r="B2432" s="27" t="s">
        <v>2428</v>
      </c>
      <c r="C2432" s="62" t="s">
        <v>5948</v>
      </c>
      <c r="D2432" s="25" t="s">
        <v>4449</v>
      </c>
      <c r="E2432" s="25" t="s">
        <v>4100</v>
      </c>
      <c r="F2432" s="26">
        <v>44096</v>
      </c>
      <c r="H2432" s="90">
        <v>-7.0817307459947196E-3</v>
      </c>
      <c r="I2432" s="90">
        <v>0.249628362507792</v>
      </c>
      <c r="J2432" s="90">
        <v>3.38812072895962</v>
      </c>
      <c r="K2432" s="97">
        <v>5.8410663768881897E-3</v>
      </c>
      <c r="L2432" s="90">
        <v>7.0524025613849503E-2</v>
      </c>
      <c r="M2432" s="90">
        <v>2.9467649865182501</v>
      </c>
    </row>
    <row r="2433" spans="2:13" x14ac:dyDescent="0.3">
      <c r="B2433" s="27" t="s">
        <v>2429</v>
      </c>
      <c r="C2433" s="62" t="s">
        <v>5949</v>
      </c>
      <c r="D2433" s="25" t="s">
        <v>4449</v>
      </c>
      <c r="E2433" s="25" t="s">
        <v>4088</v>
      </c>
      <c r="F2433" s="26">
        <v>44096</v>
      </c>
      <c r="H2433" s="90">
        <v>-9.1412420260894595E-3</v>
      </c>
      <c r="I2433" s="90">
        <v>0.18372822069068201</v>
      </c>
      <c r="J2433" s="90">
        <v>2.60927212839306</v>
      </c>
      <c r="K2433" s="97">
        <v>-2.3790085833752502E-3</v>
      </c>
      <c r="L2433" s="90">
        <v>2.5298402215412401E-2</v>
      </c>
      <c r="M2433" s="90">
        <v>2.3856093812355499</v>
      </c>
    </row>
    <row r="2434" spans="2:13" x14ac:dyDescent="0.3">
      <c r="B2434" s="27" t="s">
        <v>2430</v>
      </c>
      <c r="C2434" s="62" t="s">
        <v>5950</v>
      </c>
      <c r="D2434" s="25" t="s">
        <v>4449</v>
      </c>
      <c r="E2434" s="25" t="s">
        <v>4101</v>
      </c>
      <c r="F2434" s="26">
        <v>44096</v>
      </c>
      <c r="H2434" s="90">
        <v>-9.5479083029203996E-3</v>
      </c>
      <c r="I2434" s="90">
        <v>0.17055768694262999</v>
      </c>
      <c r="J2434" s="90">
        <v>2.45420798510168</v>
      </c>
      <c r="K2434" s="97">
        <v>-4.0216091292677404E-3</v>
      </c>
      <c r="L2434" s="90">
        <v>1.62559530508588E-2</v>
      </c>
      <c r="M2434" s="90">
        <v>2.27374409278127</v>
      </c>
    </row>
    <row r="2435" spans="2:13" x14ac:dyDescent="0.3">
      <c r="B2435" s="27" t="s">
        <v>2431</v>
      </c>
      <c r="C2435" s="62" t="s">
        <v>5951</v>
      </c>
      <c r="D2435" s="25" t="s">
        <v>4449</v>
      </c>
      <c r="E2435" s="25" t="s">
        <v>4102</v>
      </c>
      <c r="F2435" s="26">
        <v>44096</v>
      </c>
      <c r="H2435" s="90">
        <v>-1.0923607987933801E-2</v>
      </c>
      <c r="I2435" s="90">
        <v>0.126636799359403</v>
      </c>
      <c r="J2435" s="90">
        <v>1.9391210265894201</v>
      </c>
      <c r="K2435" s="97">
        <v>-9.5048560979194008E-3</v>
      </c>
      <c r="L2435" s="90">
        <v>-1.38883052386518E-2</v>
      </c>
      <c r="M2435" s="90">
        <v>1.9018535134819099</v>
      </c>
    </row>
    <row r="2436" spans="2:13" x14ac:dyDescent="0.3">
      <c r="B2436" s="27" t="s">
        <v>2432</v>
      </c>
      <c r="C2436" s="62" t="s">
        <v>5952</v>
      </c>
      <c r="D2436" s="25" t="s">
        <v>4449</v>
      </c>
      <c r="E2436" s="25" t="s">
        <v>4104</v>
      </c>
      <c r="F2436" s="26">
        <v>44096</v>
      </c>
      <c r="H2436" s="90">
        <v>-9.9515007605077699E-3</v>
      </c>
      <c r="I2436" s="90">
        <v>0.157639511417074</v>
      </c>
      <c r="J2436" s="90">
        <v>2.0543853739582101</v>
      </c>
      <c r="K2436" s="97">
        <v>-5.63261764909839E-3</v>
      </c>
      <c r="L2436" s="90">
        <v>7.3846516897901901E-3</v>
      </c>
      <c r="M2436" s="90">
        <v>2.0170757059531801</v>
      </c>
    </row>
    <row r="2437" spans="2:13" x14ac:dyDescent="0.3">
      <c r="B2437" s="27" t="s">
        <v>2433</v>
      </c>
      <c r="C2437" s="62" t="s">
        <v>5953</v>
      </c>
      <c r="D2437" s="25" t="s">
        <v>4449</v>
      </c>
      <c r="E2437" s="25" t="s">
        <v>4105</v>
      </c>
      <c r="F2437" s="26">
        <v>44096</v>
      </c>
      <c r="H2437" s="90">
        <v>-1.0335372462577701E-2</v>
      </c>
      <c r="I2437" s="90">
        <v>0.14537738188664701</v>
      </c>
      <c r="J2437" s="90">
        <v>1.7634843663472599</v>
      </c>
      <c r="K2437" s="97">
        <v>-7.1634593041380902E-3</v>
      </c>
      <c r="L2437" s="90">
        <v>-1.0315598956367499E-3</v>
      </c>
      <c r="M2437" s="90">
        <v>1.8258313984915699</v>
      </c>
    </row>
    <row r="2438" spans="2:13" x14ac:dyDescent="0.3">
      <c r="B2438" s="27" t="s">
        <v>2434</v>
      </c>
      <c r="C2438" s="62" t="s">
        <v>5954</v>
      </c>
      <c r="D2438" s="25" t="s">
        <v>4450</v>
      </c>
      <c r="E2438" s="25" t="s">
        <v>4145</v>
      </c>
      <c r="F2438" s="26">
        <v>44096</v>
      </c>
      <c r="H2438" s="90">
        <v>-4.7112578249652898E-2</v>
      </c>
      <c r="I2438" s="90">
        <v>-9.2933929244318296</v>
      </c>
      <c r="J2438" s="90">
        <v>-31.7958678509167</v>
      </c>
      <c r="K2438" s="97">
        <v>-2.3501684451730398</v>
      </c>
      <c r="L2438" s="90">
        <v>-3.7786251041325198</v>
      </c>
      <c r="M2438" s="90">
        <v>-25.223998028930499</v>
      </c>
    </row>
    <row r="2439" spans="2:13" x14ac:dyDescent="0.3">
      <c r="B2439" s="27" t="s">
        <v>2435</v>
      </c>
      <c r="C2439" s="62" t="s">
        <v>5955</v>
      </c>
      <c r="D2439" s="25" t="s">
        <v>4450</v>
      </c>
      <c r="E2439" s="25" t="s">
        <v>4088</v>
      </c>
      <c r="F2439" s="26">
        <v>44096</v>
      </c>
      <c r="H2439" s="90">
        <v>-4.33631552368752E-2</v>
      </c>
      <c r="I2439" s="90">
        <v>-9.18465525137435</v>
      </c>
      <c r="J2439" s="90">
        <v>-30.849175838637201</v>
      </c>
      <c r="K2439" s="97">
        <v>-2.3355488502602402</v>
      </c>
      <c r="L2439" s="90">
        <v>-3.69935315848124</v>
      </c>
      <c r="M2439" s="90">
        <v>-24.475788478856</v>
      </c>
    </row>
    <row r="2440" spans="2:13" x14ac:dyDescent="0.3">
      <c r="B2440" s="27" t="s">
        <v>2436</v>
      </c>
      <c r="C2440" s="62" t="s">
        <v>5956</v>
      </c>
      <c r="D2440" s="25" t="s">
        <v>4450</v>
      </c>
      <c r="E2440" s="25" t="s">
        <v>4146</v>
      </c>
      <c r="F2440" s="26">
        <v>44096</v>
      </c>
      <c r="H2440" s="90">
        <v>-5.4297422684612698E-2</v>
      </c>
      <c r="I2440" s="90">
        <v>-9.5017714870628005</v>
      </c>
      <c r="J2440" s="90">
        <v>-33.577427952783196</v>
      </c>
      <c r="K2440" s="97">
        <v>-2.3782376454619198</v>
      </c>
      <c r="L2440" s="90">
        <v>-3.9306728853261999</v>
      </c>
      <c r="M2440" s="90">
        <v>-26.639943401474699</v>
      </c>
    </row>
    <row r="2441" spans="2:13" x14ac:dyDescent="0.3">
      <c r="B2441" s="27" t="s">
        <v>2437</v>
      </c>
      <c r="C2441" s="62" t="s">
        <v>5957</v>
      </c>
      <c r="D2441" s="25" t="s">
        <v>4450</v>
      </c>
      <c r="E2441" s="25" t="s">
        <v>4213</v>
      </c>
      <c r="F2441" s="26">
        <v>44096</v>
      </c>
      <c r="H2441" s="90">
        <v>-4.57656700746156E-2</v>
      </c>
      <c r="I2441" s="90">
        <v>-9.2545480092667294</v>
      </c>
      <c r="J2441" s="90">
        <v>-31.458793652651401</v>
      </c>
      <c r="K2441" s="97">
        <v>-2.3449371586139001</v>
      </c>
      <c r="L2441" s="90">
        <v>-3.7503001399272802</v>
      </c>
      <c r="M2441" s="90">
        <v>-24.9572744436737</v>
      </c>
    </row>
    <row r="2442" spans="2:13" x14ac:dyDescent="0.3">
      <c r="B2442" s="27" t="s">
        <v>2438</v>
      </c>
      <c r="C2442" s="62" t="s">
        <v>5958</v>
      </c>
      <c r="D2442" s="25" t="s">
        <v>4450</v>
      </c>
      <c r="E2442" s="25" t="s">
        <v>4147</v>
      </c>
      <c r="F2442" s="26">
        <v>44096</v>
      </c>
      <c r="H2442" s="90">
        <v>-5.1557203642005299E-2</v>
      </c>
      <c r="I2442" s="90">
        <v>-9.4225485471688408</v>
      </c>
      <c r="J2442" s="90">
        <v>-32.905472572951098</v>
      </c>
      <c r="K2442" s="97">
        <v>-2.36755746209383</v>
      </c>
      <c r="L2442" s="90">
        <v>-3.8728489666937098</v>
      </c>
      <c r="M2442" s="90">
        <v>-26.104637540906001</v>
      </c>
    </row>
    <row r="2443" spans="2:13" x14ac:dyDescent="0.3">
      <c r="B2443" s="27" t="s">
        <v>2439</v>
      </c>
      <c r="C2443" s="62" t="s">
        <v>5959</v>
      </c>
      <c r="D2443" s="25" t="s">
        <v>4450</v>
      </c>
      <c r="E2443" s="25" t="s">
        <v>4149</v>
      </c>
      <c r="F2443" s="26">
        <v>44096</v>
      </c>
      <c r="H2443" s="90">
        <v>-5.1558543600549497E-2</v>
      </c>
      <c r="I2443" s="90">
        <v>-9.4226202567369892</v>
      </c>
      <c r="J2443" s="90">
        <v>-32.905624361068497</v>
      </c>
      <c r="K2443" s="97">
        <v>-2.3675620567701099</v>
      </c>
      <c r="L2443" s="90">
        <v>-3.8729156534827802</v>
      </c>
      <c r="M2443" s="90">
        <v>-26.104814548947601</v>
      </c>
    </row>
    <row r="2444" spans="2:13" x14ac:dyDescent="0.3">
      <c r="B2444" s="27" t="s">
        <v>2440</v>
      </c>
      <c r="C2444" s="62" t="s">
        <v>5960</v>
      </c>
      <c r="D2444" s="25" t="s">
        <v>4450</v>
      </c>
      <c r="E2444" s="25" t="s">
        <v>4150</v>
      </c>
      <c r="F2444" s="26">
        <v>44096</v>
      </c>
      <c r="H2444" s="90">
        <v>-4.7113316850300201E-2</v>
      </c>
      <c r="I2444" s="90">
        <v>-9.2934063105494698</v>
      </c>
      <c r="J2444" s="90">
        <v>-31.794443781283899</v>
      </c>
      <c r="K2444" s="97">
        <v>-2.3501878532442801</v>
      </c>
      <c r="L2444" s="90">
        <v>-3.7786458518894501</v>
      </c>
      <c r="M2444" s="90">
        <v>-25.223971506144199</v>
      </c>
    </row>
    <row r="2445" spans="2:13" x14ac:dyDescent="0.3">
      <c r="B2445" s="27" t="s">
        <v>2441</v>
      </c>
      <c r="C2445" s="62" t="s">
        <v>5961</v>
      </c>
      <c r="D2445" s="25" t="s">
        <v>4451</v>
      </c>
      <c r="E2445" s="25" t="s">
        <v>4092</v>
      </c>
      <c r="F2445" s="26">
        <v>44096</v>
      </c>
      <c r="H2445" s="90">
        <v>-5.12751188580296E-2</v>
      </c>
      <c r="I2445" s="90">
        <v>-3.6287795060161399</v>
      </c>
      <c r="J2445" s="90">
        <v>-4.7452696294421903</v>
      </c>
      <c r="K2445" s="97">
        <v>-0.96282713548134802</v>
      </c>
      <c r="L2445" s="90">
        <v>-2.4022346604397198</v>
      </c>
      <c r="M2445" s="90">
        <v>-8.8854593008436495</v>
      </c>
    </row>
    <row r="2446" spans="2:13" x14ac:dyDescent="0.3">
      <c r="B2446" s="27" t="s">
        <v>2442</v>
      </c>
      <c r="C2446" s="62" t="s">
        <v>5962</v>
      </c>
      <c r="D2446" s="25" t="s">
        <v>4451</v>
      </c>
      <c r="E2446" s="25" t="s">
        <v>4088</v>
      </c>
      <c r="F2446" s="26">
        <v>44096</v>
      </c>
      <c r="H2446" s="90">
        <v>-4.4451342546381098E-2</v>
      </c>
      <c r="I2446" s="90">
        <v>-3.4178763701675101</v>
      </c>
      <c r="J2446" s="90">
        <v>-2.3185036181530401</v>
      </c>
      <c r="K2446" s="97">
        <v>-0.93576625422429105</v>
      </c>
      <c r="L2446" s="90">
        <v>-2.2554480812687001</v>
      </c>
      <c r="M2446" s="90">
        <v>-7.2146808292964097</v>
      </c>
    </row>
    <row r="2447" spans="2:13" x14ac:dyDescent="0.3">
      <c r="B2447" s="27" t="s">
        <v>2443</v>
      </c>
      <c r="C2447" s="62" t="s">
        <v>5963</v>
      </c>
      <c r="D2447" s="25" t="s">
        <v>4451</v>
      </c>
      <c r="E2447" s="25" t="s">
        <v>4096</v>
      </c>
      <c r="F2447" s="26">
        <v>44096</v>
      </c>
      <c r="H2447" s="90">
        <v>-4.9910967300093E-2</v>
      </c>
      <c r="I2447" s="90">
        <v>-3.5866229965904499</v>
      </c>
      <c r="J2447" s="90">
        <v>-4.26485085863533</v>
      </c>
      <c r="K2447" s="97">
        <v>-0.95741308095966804</v>
      </c>
      <c r="L2447" s="90">
        <v>-2.37288909220297</v>
      </c>
      <c r="M2447" s="90">
        <v>-8.5537494246673305</v>
      </c>
    </row>
    <row r="2448" spans="2:13" x14ac:dyDescent="0.3">
      <c r="B2448" s="27" t="s">
        <v>2444</v>
      </c>
      <c r="C2448" s="62" t="s">
        <v>5964</v>
      </c>
      <c r="D2448" s="25" t="s">
        <v>4452</v>
      </c>
      <c r="E2448" s="25" t="s">
        <v>4092</v>
      </c>
      <c r="F2448" s="26">
        <v>44096</v>
      </c>
      <c r="H2448" s="90">
        <v>0.57867486357281495</v>
      </c>
      <c r="I2448" s="90">
        <v>-3.3863114734231199</v>
      </c>
      <c r="J2448" s="90">
        <v>14.9046721235209</v>
      </c>
      <c r="K2448" s="97">
        <v>-0.41392424282093998</v>
      </c>
      <c r="L2448" s="90">
        <v>-3.05006936132486</v>
      </c>
      <c r="M2448" s="90">
        <v>2.8968399097720998</v>
      </c>
    </row>
    <row r="2449" spans="2:13" x14ac:dyDescent="0.3">
      <c r="B2449" s="27" t="s">
        <v>2445</v>
      </c>
      <c r="C2449" s="62" t="s">
        <v>5965</v>
      </c>
      <c r="D2449" s="25" t="s">
        <v>4452</v>
      </c>
      <c r="E2449" s="25" t="s">
        <v>4088</v>
      </c>
      <c r="F2449" s="26">
        <v>44096</v>
      </c>
      <c r="H2449" s="90">
        <v>0.58967125132767295</v>
      </c>
      <c r="I2449" s="90">
        <v>-3.04778082972916</v>
      </c>
      <c r="J2449" s="90">
        <v>19.624317479610902</v>
      </c>
      <c r="K2449" s="97">
        <v>-0.37036800440546402</v>
      </c>
      <c r="L2449" s="90">
        <v>-2.8166425826384498</v>
      </c>
      <c r="M2449" s="90">
        <v>5.9323898065486</v>
      </c>
    </row>
    <row r="2450" spans="2:13" x14ac:dyDescent="0.3">
      <c r="B2450" s="27" t="s">
        <v>2446</v>
      </c>
      <c r="C2450" s="62" t="s">
        <v>5966</v>
      </c>
      <c r="D2450" s="25" t="s">
        <v>4452</v>
      </c>
      <c r="E2450" s="25" t="s">
        <v>4093</v>
      </c>
      <c r="F2450" s="26">
        <v>44096</v>
      </c>
      <c r="H2450" s="90">
        <v>0.58004767270176705</v>
      </c>
      <c r="I2450" s="90">
        <v>-3.34404926361458</v>
      </c>
      <c r="J2450" s="90">
        <v>15.484380423367799</v>
      </c>
      <c r="K2450" s="97">
        <v>-0.40848082762749999</v>
      </c>
      <c r="L2450" s="90">
        <v>-3.0209105148969702</v>
      </c>
      <c r="M2450" s="90">
        <v>3.27153057151008</v>
      </c>
    </row>
    <row r="2451" spans="2:13" x14ac:dyDescent="0.3">
      <c r="B2451" s="27" t="s">
        <v>2447</v>
      </c>
      <c r="C2451" s="62" t="s">
        <v>5967</v>
      </c>
      <c r="D2451" s="25" t="s">
        <v>4452</v>
      </c>
      <c r="E2451" s="25" t="s">
        <v>4116</v>
      </c>
      <c r="F2451" s="26">
        <v>44096</v>
      </c>
      <c r="H2451" s="90">
        <v>0.58142375037277805</v>
      </c>
      <c r="I2451" s="90">
        <v>-3.30178710382825</v>
      </c>
      <c r="J2451" s="90">
        <v>16.066798062267502</v>
      </c>
      <c r="K2451" s="97">
        <v>-0.403036910392984</v>
      </c>
      <c r="L2451" s="90">
        <v>-2.9917585841758401</v>
      </c>
      <c r="M2451" s="90">
        <v>3.6474423384788701</v>
      </c>
    </row>
    <row r="2452" spans="2:13" x14ac:dyDescent="0.3">
      <c r="B2452" s="27" t="s">
        <v>2448</v>
      </c>
      <c r="C2452" s="62" t="s">
        <v>5968</v>
      </c>
      <c r="D2452" s="25" t="s">
        <v>4452</v>
      </c>
      <c r="E2452" s="25" t="s">
        <v>4095</v>
      </c>
      <c r="F2452" s="26">
        <v>44096</v>
      </c>
      <c r="H2452" s="90">
        <v>0.58142343441431898</v>
      </c>
      <c r="I2452" s="90">
        <v>-3.3017676389135899</v>
      </c>
      <c r="J2452" s="90">
        <v>16.066922978818202</v>
      </c>
      <c r="K2452" s="97">
        <v>-0.40302261068063699</v>
      </c>
      <c r="L2452" s="90">
        <v>-2.9917389848378702</v>
      </c>
      <c r="M2452" s="90">
        <v>3.6475360990152699</v>
      </c>
    </row>
    <row r="2453" spans="2:13" x14ac:dyDescent="0.3">
      <c r="B2453" s="27" t="s">
        <v>2449</v>
      </c>
      <c r="C2453" s="62" t="s">
        <v>5969</v>
      </c>
      <c r="D2453" s="25" t="s">
        <v>4452</v>
      </c>
      <c r="E2453" s="25" t="s">
        <v>4096</v>
      </c>
      <c r="F2453" s="26">
        <v>44096</v>
      </c>
      <c r="H2453" s="90">
        <v>0.581427757788333</v>
      </c>
      <c r="I2453" s="90">
        <v>-3.3017540785294801</v>
      </c>
      <c r="J2453" s="90">
        <v>16.066890339250701</v>
      </c>
      <c r="K2453" s="97">
        <v>-0.40302223060280101</v>
      </c>
      <c r="L2453" s="90">
        <v>-2.9917242095507399</v>
      </c>
      <c r="M2453" s="90">
        <v>3.6475682327363801</v>
      </c>
    </row>
    <row r="2454" spans="2:13" x14ac:dyDescent="0.3">
      <c r="B2454" s="27" t="s">
        <v>2450</v>
      </c>
      <c r="C2454" s="62" t="s">
        <v>5970</v>
      </c>
      <c r="D2454" s="25" t="s">
        <v>4453</v>
      </c>
      <c r="E2454" s="25" t="s">
        <v>4092</v>
      </c>
      <c r="F2454" s="26">
        <v>44096</v>
      </c>
      <c r="H2454" s="90">
        <v>2.0878724171780001E-4</v>
      </c>
      <c r="I2454" s="90">
        <v>1.03460241007269E-2</v>
      </c>
      <c r="J2454" s="90">
        <v>0.38041822153900301</v>
      </c>
      <c r="K2454" s="97">
        <v>8.6661548266420097E-4</v>
      </c>
      <c r="L2454" s="90">
        <v>5.7863015172188196E-3</v>
      </c>
      <c r="M2454" s="90">
        <v>0.267439817434934</v>
      </c>
    </row>
    <row r="2455" spans="2:13" x14ac:dyDescent="0.3">
      <c r="B2455" s="27" t="s">
        <v>2451</v>
      </c>
      <c r="C2455" s="62" t="s">
        <v>5971</v>
      </c>
      <c r="D2455" s="25" t="s">
        <v>4453</v>
      </c>
      <c r="E2455" s="25" t="s">
        <v>4214</v>
      </c>
      <c r="F2455" s="26">
        <v>44096</v>
      </c>
      <c r="H2455" s="90">
        <v>7.4553827289491903E-4</v>
      </c>
      <c r="I2455" s="90">
        <v>1.55492607518681E-2</v>
      </c>
      <c r="J2455" s="90"/>
      <c r="K2455" s="97">
        <v>3.08163034787867E-3</v>
      </c>
      <c r="L2455" s="90">
        <v>7.0383246566052497E-3</v>
      </c>
      <c r="M2455" s="90"/>
    </row>
    <row r="2456" spans="2:13" x14ac:dyDescent="0.3">
      <c r="B2456" s="27" t="s">
        <v>2452</v>
      </c>
      <c r="C2456" s="62" t="s">
        <v>5972</v>
      </c>
      <c r="D2456" s="25" t="s">
        <v>4453</v>
      </c>
      <c r="E2456" s="25" t="s">
        <v>4093</v>
      </c>
      <c r="F2456" s="26">
        <v>44096</v>
      </c>
      <c r="H2456" s="90">
        <v>7.3974442784674498E-4</v>
      </c>
      <c r="I2456" s="90">
        <v>2.71208387857769E-2</v>
      </c>
      <c r="J2456" s="90">
        <v>1.52379082792322</v>
      </c>
      <c r="K2456" s="97">
        <v>3.0772031095693802E-3</v>
      </c>
      <c r="L2456" s="90">
        <v>1.7982998178922599E-2</v>
      </c>
      <c r="M2456" s="90">
        <v>0.91569104206428198</v>
      </c>
    </row>
    <row r="2457" spans="2:13" x14ac:dyDescent="0.3">
      <c r="B2457" s="27" t="s">
        <v>2453</v>
      </c>
      <c r="C2457" s="62" t="s">
        <v>5973</v>
      </c>
      <c r="D2457" s="25" t="s">
        <v>4453</v>
      </c>
      <c r="E2457" s="25" t="s">
        <v>4096</v>
      </c>
      <c r="F2457" s="26">
        <v>44096</v>
      </c>
      <c r="H2457" s="90">
        <v>5.1240585889900103E-4</v>
      </c>
      <c r="I2457" s="90">
        <v>1.81441648237524E-2</v>
      </c>
      <c r="J2457" s="90">
        <v>0.79695740278111804</v>
      </c>
      <c r="K2457" s="97">
        <v>2.01369548449293E-3</v>
      </c>
      <c r="L2457" s="90">
        <v>1.1894563795067399E-2</v>
      </c>
      <c r="M2457" s="90">
        <v>0.49797040010162202</v>
      </c>
    </row>
    <row r="2458" spans="2:13" x14ac:dyDescent="0.3">
      <c r="B2458" s="27" t="s">
        <v>2454</v>
      </c>
      <c r="C2458" s="62" t="s">
        <v>5974</v>
      </c>
      <c r="D2458" s="25" t="s">
        <v>4454</v>
      </c>
      <c r="E2458" s="25" t="s">
        <v>4092</v>
      </c>
      <c r="F2458" s="26">
        <v>44096</v>
      </c>
      <c r="H2458" s="90">
        <v>-6.1563850977108796E-3</v>
      </c>
      <c r="I2458" s="90">
        <v>0.124207879889582</v>
      </c>
      <c r="J2458" s="90">
        <v>0.965245151201088</v>
      </c>
      <c r="K2458" s="97">
        <v>-6.9656614869018103E-3</v>
      </c>
      <c r="L2458" s="90">
        <v>-3.5018538528675001E-2</v>
      </c>
      <c r="M2458" s="90">
        <v>1.1024786483176301</v>
      </c>
    </row>
    <row r="2459" spans="2:13" x14ac:dyDescent="0.3">
      <c r="B2459" s="27" t="s">
        <v>2455</v>
      </c>
      <c r="C2459" s="62" t="s">
        <v>5975</v>
      </c>
      <c r="D2459" s="25" t="s">
        <v>4454</v>
      </c>
      <c r="E2459" s="25" t="s">
        <v>4088</v>
      </c>
      <c r="F2459" s="26">
        <v>44096</v>
      </c>
      <c r="H2459" s="90">
        <v>0</v>
      </c>
      <c r="I2459" s="90">
        <v>0.31023238989291702</v>
      </c>
      <c r="J2459" s="90">
        <v>3.1316432758103501</v>
      </c>
      <c r="K2459" s="97">
        <v>1.87505025678547E-2</v>
      </c>
      <c r="L2459" s="90">
        <v>9.3805393407819807E-2</v>
      </c>
      <c r="M2459" s="90">
        <v>2.69489557686029</v>
      </c>
    </row>
    <row r="2460" spans="2:13" x14ac:dyDescent="0.3">
      <c r="B2460" s="27" t="s">
        <v>2456</v>
      </c>
      <c r="C2460" s="62" t="s">
        <v>5976</v>
      </c>
      <c r="D2460" s="25" t="s">
        <v>4454</v>
      </c>
      <c r="E2460" s="25" t="s">
        <v>4096</v>
      </c>
      <c r="F2460" s="26">
        <v>44096</v>
      </c>
      <c r="H2460" s="90">
        <v>-5.0022495997836796E-3</v>
      </c>
      <c r="I2460" s="90">
        <v>0.16121915323310501</v>
      </c>
      <c r="J2460" s="90">
        <v>1.39581753865059</v>
      </c>
      <c r="K2460" s="97">
        <v>-2.34569979511434E-3</v>
      </c>
      <c r="L2460" s="90">
        <v>-9.6131163445534202E-3</v>
      </c>
      <c r="M2460" s="90">
        <v>1.4136617535768901</v>
      </c>
    </row>
    <row r="2461" spans="2:13" x14ac:dyDescent="0.3">
      <c r="B2461" s="27" t="s">
        <v>2457</v>
      </c>
      <c r="C2461" s="62" t="s">
        <v>5977</v>
      </c>
      <c r="D2461" s="25" t="s">
        <v>4454</v>
      </c>
      <c r="E2461" s="25" t="s">
        <v>4139</v>
      </c>
      <c r="F2461" s="26">
        <v>44096</v>
      </c>
      <c r="H2461" s="90">
        <v>-9.0460989667917602E-4</v>
      </c>
      <c r="I2461" s="90">
        <v>0.29266935925988902</v>
      </c>
      <c r="J2461" s="90">
        <v>2.9379278323176501</v>
      </c>
      <c r="K2461" s="97">
        <v>1.40504356750171E-2</v>
      </c>
      <c r="L2461" s="90">
        <v>8.0585248178977095E-2</v>
      </c>
      <c r="M2461" s="90">
        <v>2.5253815150790602</v>
      </c>
    </row>
    <row r="2462" spans="2:13" x14ac:dyDescent="0.3">
      <c r="B2462" s="27" t="s">
        <v>2458</v>
      </c>
      <c r="C2462" s="62" t="s">
        <v>5978</v>
      </c>
      <c r="D2462" s="25" t="s">
        <v>4455</v>
      </c>
      <c r="E2462" s="25" t="s">
        <v>4153</v>
      </c>
      <c r="F2462" s="26">
        <v>44096</v>
      </c>
      <c r="H2462" s="90">
        <v>1.1113895332528001</v>
      </c>
      <c r="I2462" s="90">
        <v>-1.63587232073041</v>
      </c>
      <c r="J2462" s="90">
        <v>10.221122480288599</v>
      </c>
      <c r="K2462" s="97">
        <v>1.4849620534732799</v>
      </c>
      <c r="L2462" s="90">
        <v>-0.89569450328781397</v>
      </c>
      <c r="M2462" s="90">
        <v>4.45315535871487</v>
      </c>
    </row>
    <row r="2463" spans="2:13" x14ac:dyDescent="0.3">
      <c r="B2463" s="27" t="s">
        <v>2459</v>
      </c>
      <c r="C2463" s="62" t="s">
        <v>5979</v>
      </c>
      <c r="D2463" s="25" t="s">
        <v>4456</v>
      </c>
      <c r="E2463" s="25" t="s">
        <v>4092</v>
      </c>
      <c r="F2463" s="26">
        <v>44096</v>
      </c>
      <c r="H2463" s="90">
        <v>0.67822342844010597</v>
      </c>
      <c r="I2463" s="90">
        <v>-4.97156339816138</v>
      </c>
      <c r="J2463" s="90">
        <v>-12.1033013831911</v>
      </c>
      <c r="K2463" s="97">
        <v>-0.53366937818282201</v>
      </c>
      <c r="L2463" s="90">
        <v>-3.7744370177279101</v>
      </c>
      <c r="M2463" s="90">
        <v>-9.5125420258264093</v>
      </c>
    </row>
    <row r="2464" spans="2:13" x14ac:dyDescent="0.3">
      <c r="B2464" s="27" t="s">
        <v>2460</v>
      </c>
      <c r="C2464" s="62" t="s">
        <v>5980</v>
      </c>
      <c r="D2464" s="25" t="s">
        <v>4456</v>
      </c>
      <c r="E2464" s="25" t="s">
        <v>4088</v>
      </c>
      <c r="F2464" s="26">
        <v>44096</v>
      </c>
      <c r="H2464" s="90">
        <v>0.68922958507755505</v>
      </c>
      <c r="I2464" s="90">
        <v>-4.6385959287363203</v>
      </c>
      <c r="J2464" s="90">
        <v>-8.4930835141712997</v>
      </c>
      <c r="K2464" s="97">
        <v>-0.4901673749373</v>
      </c>
      <c r="L2464" s="90">
        <v>-3.5427590040853798</v>
      </c>
      <c r="M2464" s="90">
        <v>-6.8431196804376704</v>
      </c>
    </row>
    <row r="2465" spans="2:13" x14ac:dyDescent="0.3">
      <c r="B2465" s="27" t="s">
        <v>2461</v>
      </c>
      <c r="C2465" s="62" t="s">
        <v>5981</v>
      </c>
      <c r="D2465" s="25" t="s">
        <v>4456</v>
      </c>
      <c r="E2465" s="25" t="s">
        <v>4093</v>
      </c>
      <c r="F2465" s="26">
        <v>44096</v>
      </c>
      <c r="H2465" s="90">
        <v>0.67959830521431297</v>
      </c>
      <c r="I2465" s="90">
        <v>-4.9300018919020703</v>
      </c>
      <c r="J2465" s="90">
        <v>-11.659922834413001</v>
      </c>
      <c r="K2465" s="97">
        <v>-0.52823443966190098</v>
      </c>
      <c r="L2465" s="90">
        <v>-3.7454992278071599</v>
      </c>
      <c r="M2465" s="90">
        <v>-9.1830874456791207</v>
      </c>
    </row>
    <row r="2466" spans="2:13" x14ac:dyDescent="0.3">
      <c r="B2466" s="27" t="s">
        <v>2462</v>
      </c>
      <c r="C2466" s="62" t="s">
        <v>5982</v>
      </c>
      <c r="D2466" s="25" t="s">
        <v>4456</v>
      </c>
      <c r="E2466" s="25" t="s">
        <v>4116</v>
      </c>
      <c r="F2466" s="26">
        <v>44096</v>
      </c>
      <c r="H2466" s="90">
        <v>0.68097864004812403</v>
      </c>
      <c r="I2466" s="90">
        <v>-4.8884268062465699</v>
      </c>
      <c r="J2466" s="90">
        <v>-11.2142628355359</v>
      </c>
      <c r="K2466" s="97">
        <v>-0.52278659986768605</v>
      </c>
      <c r="L2466" s="90">
        <v>-3.7165527542129002</v>
      </c>
      <c r="M2466" s="90">
        <v>-8.85238146738266</v>
      </c>
    </row>
    <row r="2467" spans="2:13" x14ac:dyDescent="0.3">
      <c r="B2467" s="27" t="s">
        <v>2463</v>
      </c>
      <c r="C2467" s="62" t="s">
        <v>5983</v>
      </c>
      <c r="D2467" s="25" t="s">
        <v>4456</v>
      </c>
      <c r="E2467" s="25" t="s">
        <v>4095</v>
      </c>
      <c r="F2467" s="26">
        <v>44096</v>
      </c>
      <c r="H2467" s="90">
        <v>0.68100853841315301</v>
      </c>
      <c r="I2467" s="90">
        <v>-4.8884220611435003</v>
      </c>
      <c r="J2467" s="90">
        <v>-10.9775945357833</v>
      </c>
      <c r="K2467" s="97">
        <v>-0.52278833609307196</v>
      </c>
      <c r="L2467" s="90">
        <v>-3.7165188909057201</v>
      </c>
      <c r="M2467" s="90">
        <v>-8.79078398020647</v>
      </c>
    </row>
    <row r="2468" spans="2:13" x14ac:dyDescent="0.3">
      <c r="B2468" s="27" t="s">
        <v>2464</v>
      </c>
      <c r="C2468" s="62" t="s">
        <v>5984</v>
      </c>
      <c r="D2468" s="25" t="s">
        <v>4456</v>
      </c>
      <c r="E2468" s="25" t="s">
        <v>4096</v>
      </c>
      <c r="F2468" s="26">
        <v>44096</v>
      </c>
      <c r="H2468" s="90">
        <v>0.680978310447244</v>
      </c>
      <c r="I2468" s="90">
        <v>-4.88844808706199</v>
      </c>
      <c r="J2468" s="90">
        <v>-11.2142919601902</v>
      </c>
      <c r="K2468" s="97">
        <v>-0.52279475639807105</v>
      </c>
      <c r="L2468" s="90">
        <v>-3.71657689547646</v>
      </c>
      <c r="M2468" s="90">
        <v>-8.8524062312062597</v>
      </c>
    </row>
    <row r="2469" spans="2:13" x14ac:dyDescent="0.3">
      <c r="B2469" s="27" t="s">
        <v>2465</v>
      </c>
      <c r="C2469" s="62" t="s">
        <v>5985</v>
      </c>
      <c r="D2469" s="25" t="s">
        <v>4457</v>
      </c>
      <c r="E2469" s="25" t="s">
        <v>4092</v>
      </c>
      <c r="F2469" s="26">
        <v>44096</v>
      </c>
      <c r="H2469" s="90">
        <v>-2.8860701877420101E-2</v>
      </c>
      <c r="I2469" s="90">
        <v>-0.190170040514204</v>
      </c>
      <c r="J2469" s="90">
        <v>2.30498566816095</v>
      </c>
      <c r="K2469" s="97">
        <v>2.1503925381693999E-2</v>
      </c>
      <c r="L2469" s="90">
        <v>-0.76816295522803602</v>
      </c>
      <c r="M2469" s="90">
        <v>3.8366833543477701</v>
      </c>
    </row>
    <row r="2470" spans="2:13" x14ac:dyDescent="0.3">
      <c r="B2470" s="27" t="s">
        <v>2466</v>
      </c>
      <c r="C2470" s="62" t="s">
        <v>5986</v>
      </c>
      <c r="D2470" s="25" t="s">
        <v>4457</v>
      </c>
      <c r="E2470" s="25" t="s">
        <v>4088</v>
      </c>
      <c r="F2470" s="26">
        <v>44096</v>
      </c>
      <c r="H2470" s="90">
        <v>-2.74311629254953E-2</v>
      </c>
      <c r="I2470" s="90">
        <v>-0.14452839041041399</v>
      </c>
      <c r="J2470" s="90">
        <v>2.8448405882954799</v>
      </c>
      <c r="K2470" s="97">
        <v>2.72229821348446E-2</v>
      </c>
      <c r="L2470" s="90">
        <v>-0.73697202105904602</v>
      </c>
      <c r="M2470" s="90">
        <v>4.2321510572946899</v>
      </c>
    </row>
    <row r="2471" spans="2:13" x14ac:dyDescent="0.3">
      <c r="B2471" s="27" t="s">
        <v>2467</v>
      </c>
      <c r="C2471" s="62" t="s">
        <v>5987</v>
      </c>
      <c r="D2471" s="25" t="s">
        <v>4457</v>
      </c>
      <c r="E2471" s="25" t="s">
        <v>4096</v>
      </c>
      <c r="F2471" s="26">
        <v>44096</v>
      </c>
      <c r="H2471" s="90">
        <v>-2.7702677834895401E-2</v>
      </c>
      <c r="I2471" s="90">
        <v>-0.15323386605814401</v>
      </c>
      <c r="J2471" s="90">
        <v>2.7413548439653801</v>
      </c>
      <c r="K2471" s="97">
        <v>2.6130067271878901E-2</v>
      </c>
      <c r="L2471" s="90">
        <v>-0.74291560486017305</v>
      </c>
      <c r="M2471" s="90">
        <v>4.15639370785357</v>
      </c>
    </row>
    <row r="2472" spans="2:13" x14ac:dyDescent="0.3">
      <c r="B2472" s="27" t="s">
        <v>2468</v>
      </c>
      <c r="C2472" s="62" t="s">
        <v>5988</v>
      </c>
      <c r="D2472" s="25" t="s">
        <v>4458</v>
      </c>
      <c r="E2472" s="25" t="s">
        <v>4092</v>
      </c>
      <c r="F2472" s="26">
        <v>44096</v>
      </c>
      <c r="H2472" s="90">
        <v>-9.5060603052843404E-2</v>
      </c>
      <c r="I2472" s="90">
        <v>-2.38839411540539</v>
      </c>
      <c r="J2472" s="90">
        <v>-2.9756511674349899</v>
      </c>
      <c r="K2472" s="97">
        <v>-0.59443797235871898</v>
      </c>
      <c r="L2472" s="90">
        <v>-1.86441563864719</v>
      </c>
      <c r="M2472" s="90">
        <v>-5.1758414963842396</v>
      </c>
    </row>
    <row r="2473" spans="2:13" x14ac:dyDescent="0.3">
      <c r="B2473" s="27" t="s">
        <v>2469</v>
      </c>
      <c r="C2473" s="62" t="s">
        <v>5989</v>
      </c>
      <c r="D2473" s="25" t="s">
        <v>4458</v>
      </c>
      <c r="E2473" s="25" t="s">
        <v>4088</v>
      </c>
      <c r="F2473" s="26">
        <v>44096</v>
      </c>
      <c r="H2473" s="90">
        <v>-8.8232296093337895E-2</v>
      </c>
      <c r="I2473" s="90">
        <v>-2.1747708779003001</v>
      </c>
      <c r="J2473" s="90">
        <v>-0.503788333844568</v>
      </c>
      <c r="K2473" s="97">
        <v>-0.56726864268057398</v>
      </c>
      <c r="L2473" s="90">
        <v>-1.7168062402561199</v>
      </c>
      <c r="M2473" s="90">
        <v>-3.4370714748547502</v>
      </c>
    </row>
    <row r="2474" spans="2:13" x14ac:dyDescent="0.3">
      <c r="B2474" s="27" t="s">
        <v>2470</v>
      </c>
      <c r="C2474" s="62" t="s">
        <v>5990</v>
      </c>
      <c r="D2474" s="25" t="s">
        <v>4458</v>
      </c>
      <c r="E2474" s="25" t="s">
        <v>4096</v>
      </c>
      <c r="F2474" s="26">
        <v>44096</v>
      </c>
      <c r="H2474" s="90">
        <v>-9.3694935276289498E-2</v>
      </c>
      <c r="I2474" s="90">
        <v>-2.3456844588508798</v>
      </c>
      <c r="J2474" s="90">
        <v>-2.4862478105205801</v>
      </c>
      <c r="K2474" s="97">
        <v>-0.58900062931570596</v>
      </c>
      <c r="L2474" s="90">
        <v>-1.83492276373727</v>
      </c>
      <c r="M2474" s="90">
        <v>-4.8305658864628596</v>
      </c>
    </row>
    <row r="2475" spans="2:13" x14ac:dyDescent="0.3">
      <c r="B2475" s="27" t="s">
        <v>2471</v>
      </c>
      <c r="C2475" s="62" t="s">
        <v>5991</v>
      </c>
      <c r="D2475" s="25" t="s">
        <v>4459</v>
      </c>
      <c r="E2475" s="25" t="s">
        <v>4092</v>
      </c>
      <c r="F2475" s="26">
        <v>44096</v>
      </c>
      <c r="H2475" s="90">
        <v>0.52782782586291399</v>
      </c>
      <c r="I2475" s="90">
        <v>-1.58603047611905</v>
      </c>
      <c r="J2475" s="90">
        <v>25.8045430853672</v>
      </c>
      <c r="K2475" s="97">
        <v>-0.361490746763593</v>
      </c>
      <c r="L2475" s="90">
        <v>-3.63976475700838</v>
      </c>
      <c r="M2475" s="90">
        <v>10.8592347070953</v>
      </c>
    </row>
    <row r="2476" spans="2:13" x14ac:dyDescent="0.3">
      <c r="B2476" s="27" t="s">
        <v>2472</v>
      </c>
      <c r="C2476" s="62" t="s">
        <v>5992</v>
      </c>
      <c r="D2476" s="25" t="s">
        <v>4459</v>
      </c>
      <c r="E2476" s="25" t="s">
        <v>4202</v>
      </c>
      <c r="F2476" s="26">
        <v>44096</v>
      </c>
      <c r="H2476" s="90">
        <v>0.53572246524709</v>
      </c>
      <c r="I2476" s="90">
        <v>-1.3335216056475501</v>
      </c>
      <c r="J2476" s="90">
        <v>29.627940784295799</v>
      </c>
      <c r="K2476" s="97">
        <v>-0.33005784407578198</v>
      </c>
      <c r="L2476" s="90">
        <v>-3.4696603971497102</v>
      </c>
      <c r="M2476" s="90">
        <v>13.285576201815299</v>
      </c>
    </row>
    <row r="2477" spans="2:13" x14ac:dyDescent="0.3">
      <c r="B2477" s="27" t="s">
        <v>2473</v>
      </c>
      <c r="C2477" s="62" t="s">
        <v>5993</v>
      </c>
      <c r="D2477" s="25" t="s">
        <v>4459</v>
      </c>
      <c r="E2477" s="25" t="s">
        <v>4093</v>
      </c>
      <c r="F2477" s="26">
        <v>44096</v>
      </c>
      <c r="H2477" s="90">
        <v>0.53392519639601199</v>
      </c>
      <c r="I2477" s="90">
        <v>-1.39516918479785</v>
      </c>
      <c r="J2477" s="90">
        <v>28.645252846035898</v>
      </c>
      <c r="K2477" s="97">
        <v>-0.33743552567102603</v>
      </c>
      <c r="L2477" s="90">
        <v>-3.5113595879010999</v>
      </c>
      <c r="M2477" s="90">
        <v>12.661803111041101</v>
      </c>
    </row>
    <row r="2478" spans="2:13" x14ac:dyDescent="0.3">
      <c r="B2478" s="27" t="s">
        <v>2474</v>
      </c>
      <c r="C2478" s="62" t="s">
        <v>5994</v>
      </c>
      <c r="D2478" s="25" t="s">
        <v>4459</v>
      </c>
      <c r="E2478" s="25" t="s">
        <v>4102</v>
      </c>
      <c r="F2478" s="26">
        <v>44096</v>
      </c>
      <c r="H2478" s="90">
        <v>0.53679929424106398</v>
      </c>
      <c r="I2478" s="90">
        <v>-1.2929374099258</v>
      </c>
      <c r="J2478" s="90">
        <v>30.2344790192437</v>
      </c>
      <c r="K2478" s="97">
        <v>-0.324891385480441</v>
      </c>
      <c r="L2478" s="90">
        <v>-3.4428392175868798</v>
      </c>
      <c r="M2478" s="90">
        <v>13.661063793013501</v>
      </c>
    </row>
    <row r="2479" spans="2:13" x14ac:dyDescent="0.3">
      <c r="B2479" s="27" t="s">
        <v>2475</v>
      </c>
      <c r="C2479" s="62" t="s">
        <v>5995</v>
      </c>
      <c r="D2479" s="25" t="s">
        <v>4459</v>
      </c>
      <c r="E2479" s="25" t="s">
        <v>4137</v>
      </c>
      <c r="F2479" s="26">
        <v>44096</v>
      </c>
      <c r="H2479" s="90">
        <v>0.53028500515210897</v>
      </c>
      <c r="I2479" s="90">
        <v>-1.50791013520575</v>
      </c>
      <c r="J2479" s="90">
        <v>26.960804106231102</v>
      </c>
      <c r="K2479" s="97">
        <v>-0.35167965688742697</v>
      </c>
      <c r="L2479" s="90">
        <v>-3.58712490806283</v>
      </c>
      <c r="M2479" s="90">
        <v>11.594437625361</v>
      </c>
    </row>
    <row r="2480" spans="2:13" x14ac:dyDescent="0.3">
      <c r="B2480" s="27" t="s">
        <v>2476</v>
      </c>
      <c r="C2480" s="62" t="s">
        <v>5996</v>
      </c>
      <c r="D2480" s="25" t="s">
        <v>4459</v>
      </c>
      <c r="E2480" s="25" t="s">
        <v>4169</v>
      </c>
      <c r="F2480" s="26">
        <v>44096</v>
      </c>
      <c r="H2480" s="90">
        <v>0.53462009964278001</v>
      </c>
      <c r="I2480" s="90">
        <v>-1.37071295794158</v>
      </c>
      <c r="J2480" s="90">
        <v>29.008997615717799</v>
      </c>
      <c r="K2480" s="97">
        <v>-0.33429716595492198</v>
      </c>
      <c r="L2480" s="90">
        <v>-3.4947963609738499</v>
      </c>
      <c r="M2480" s="90">
        <v>12.8918517762941</v>
      </c>
    </row>
    <row r="2481" spans="2:13" x14ac:dyDescent="0.3">
      <c r="B2481" s="27" t="s">
        <v>2477</v>
      </c>
      <c r="C2481" s="62" t="s">
        <v>5997</v>
      </c>
      <c r="D2481" s="25" t="s">
        <v>4459</v>
      </c>
      <c r="E2481" s="25" t="s">
        <v>4114</v>
      </c>
      <c r="F2481" s="26">
        <v>44096</v>
      </c>
      <c r="H2481" s="90">
        <v>0.53831153727514902</v>
      </c>
      <c r="I2481" s="90">
        <v>-1.25610887580478</v>
      </c>
      <c r="J2481" s="90">
        <v>30.7468001168745</v>
      </c>
      <c r="K2481" s="97">
        <v>-0.31986121321097</v>
      </c>
      <c r="L2481" s="90">
        <v>-3.41774309863467</v>
      </c>
      <c r="M2481" s="90">
        <v>13.9881722134305</v>
      </c>
    </row>
    <row r="2482" spans="2:13" x14ac:dyDescent="0.3">
      <c r="B2482" s="27" t="s">
        <v>2478</v>
      </c>
      <c r="C2482" s="62" t="s">
        <v>5998</v>
      </c>
      <c r="D2482" s="25" t="s">
        <v>4459</v>
      </c>
      <c r="E2482" s="25" t="s">
        <v>4180</v>
      </c>
      <c r="F2482" s="26">
        <v>44096</v>
      </c>
      <c r="H2482" s="90">
        <v>0.54042528645368304</v>
      </c>
      <c r="I2482" s="90">
        <v>-1.1895757322236</v>
      </c>
      <c r="J2482" s="90">
        <v>31.763859102095001</v>
      </c>
      <c r="K2482" s="97">
        <v>-0.31147647960096903</v>
      </c>
      <c r="L2482" s="90">
        <v>-3.3729912810485998</v>
      </c>
      <c r="M2482" s="90">
        <v>14.6279385924572</v>
      </c>
    </row>
    <row r="2483" spans="2:13" x14ac:dyDescent="0.3">
      <c r="B2483" s="27" t="s">
        <v>2479</v>
      </c>
      <c r="C2483" s="62" t="s">
        <v>5999</v>
      </c>
      <c r="D2483" s="25" t="s">
        <v>4459</v>
      </c>
      <c r="E2483" s="25" t="s">
        <v>4139</v>
      </c>
      <c r="F2483" s="26">
        <v>44096</v>
      </c>
      <c r="H2483" s="90">
        <v>0.53465710407181199</v>
      </c>
      <c r="I2483" s="90">
        <v>-1.37084295383829</v>
      </c>
      <c r="J2483" s="90">
        <v>31.6185682651994</v>
      </c>
      <c r="K2483" s="97">
        <v>-0.33435050218031398</v>
      </c>
      <c r="L2483" s="90">
        <v>-3.49490379121562</v>
      </c>
      <c r="M2483" s="90">
        <v>14.403854927339101</v>
      </c>
    </row>
    <row r="2484" spans="2:13" x14ac:dyDescent="0.3">
      <c r="B2484" s="27" t="s">
        <v>2480</v>
      </c>
      <c r="C2484" s="62" t="s">
        <v>6000</v>
      </c>
      <c r="D2484" s="25" t="s">
        <v>4460</v>
      </c>
      <c r="E2484" s="25" t="s">
        <v>4092</v>
      </c>
      <c r="F2484" s="26">
        <v>44055</v>
      </c>
      <c r="H2484" s="90"/>
      <c r="I2484" s="90"/>
      <c r="J2484" s="90"/>
      <c r="K2484" s="97"/>
      <c r="L2484" s="90"/>
      <c r="M2484" s="90"/>
    </row>
    <row r="2485" spans="2:13" x14ac:dyDescent="0.3">
      <c r="B2485" s="27" t="s">
        <v>2481</v>
      </c>
      <c r="C2485" s="62" t="s">
        <v>6001</v>
      </c>
      <c r="D2485" s="25" t="s">
        <v>4460</v>
      </c>
      <c r="E2485" s="25" t="s">
        <v>4093</v>
      </c>
      <c r="F2485" s="26">
        <v>44055</v>
      </c>
      <c r="H2485" s="90"/>
      <c r="I2485" s="90"/>
      <c r="J2485" s="90"/>
      <c r="K2485" s="97"/>
      <c r="L2485" s="90"/>
      <c r="M2485" s="90"/>
    </row>
    <row r="2486" spans="2:13" x14ac:dyDescent="0.3">
      <c r="B2486" s="27" t="s">
        <v>2482</v>
      </c>
      <c r="C2486" s="62" t="s">
        <v>6002</v>
      </c>
      <c r="D2486" s="25" t="s">
        <v>4460</v>
      </c>
      <c r="E2486" s="25" t="s">
        <v>4097</v>
      </c>
      <c r="F2486" s="26">
        <v>44055</v>
      </c>
      <c r="H2486" s="90"/>
      <c r="I2486" s="90"/>
      <c r="J2486" s="90"/>
      <c r="K2486" s="97"/>
      <c r="L2486" s="90"/>
      <c r="M2486" s="90"/>
    </row>
    <row r="2487" spans="2:13" x14ac:dyDescent="0.3">
      <c r="B2487" s="27" t="s">
        <v>2483</v>
      </c>
      <c r="C2487" s="62" t="s">
        <v>6003</v>
      </c>
      <c r="D2487" s="25" t="s">
        <v>4460</v>
      </c>
      <c r="E2487" s="25" t="s">
        <v>4180</v>
      </c>
      <c r="F2487" s="26">
        <v>44055</v>
      </c>
      <c r="H2487" s="90"/>
      <c r="I2487" s="90"/>
      <c r="J2487" s="90"/>
      <c r="K2487" s="97"/>
      <c r="L2487" s="90"/>
      <c r="M2487" s="90"/>
    </row>
    <row r="2488" spans="2:13" x14ac:dyDescent="0.3">
      <c r="B2488" s="27" t="s">
        <v>2484</v>
      </c>
      <c r="C2488" s="62" t="s">
        <v>6004</v>
      </c>
      <c r="D2488" s="25" t="s">
        <v>4461</v>
      </c>
      <c r="E2488" s="25" t="s">
        <v>4092</v>
      </c>
      <c r="F2488" s="26">
        <v>44096</v>
      </c>
      <c r="H2488" s="90">
        <v>-9.6029764699778794E-2</v>
      </c>
      <c r="I2488" s="90">
        <v>0.14909456458553899</v>
      </c>
      <c r="J2488" s="90">
        <v>-2.91025353071745</v>
      </c>
      <c r="K2488" s="97">
        <v>1.8772479961626199E-4</v>
      </c>
      <c r="L2488" s="90">
        <v>-0.73778898804448501</v>
      </c>
      <c r="M2488" s="90">
        <v>1.4520878474286301</v>
      </c>
    </row>
    <row r="2489" spans="2:13" x14ac:dyDescent="0.3">
      <c r="B2489" s="27" t="s">
        <v>2485</v>
      </c>
      <c r="C2489" s="62" t="s">
        <v>6005</v>
      </c>
      <c r="D2489" s="25" t="s">
        <v>4461</v>
      </c>
      <c r="E2489" s="25" t="s">
        <v>4202</v>
      </c>
      <c r="F2489" s="26">
        <v>44096</v>
      </c>
      <c r="H2489" s="90">
        <v>-9.0792294122366002E-2</v>
      </c>
      <c r="I2489" s="90">
        <v>0.31735310221847601</v>
      </c>
      <c r="J2489" s="90">
        <v>-1.01623795217165</v>
      </c>
      <c r="K2489" s="97">
        <v>2.1175368783588101E-2</v>
      </c>
      <c r="L2489" s="90">
        <v>-0.62315429695445301</v>
      </c>
      <c r="M2489" s="90">
        <v>2.8776973060303099</v>
      </c>
    </row>
    <row r="2490" spans="2:13" x14ac:dyDescent="0.3">
      <c r="B2490" s="27" t="s">
        <v>2486</v>
      </c>
      <c r="C2490" s="62" t="s">
        <v>6006</v>
      </c>
      <c r="D2490" s="25" t="s">
        <v>4461</v>
      </c>
      <c r="E2490" s="25" t="s">
        <v>4093</v>
      </c>
      <c r="F2490" s="26">
        <v>44096</v>
      </c>
      <c r="H2490" s="90">
        <v>-9.2183771721465704E-2</v>
      </c>
      <c r="I2490" s="90">
        <v>0.272637194757408</v>
      </c>
      <c r="J2490" s="90">
        <v>-1.5228261527227001</v>
      </c>
      <c r="K2490" s="97">
        <v>1.5595356853737001E-2</v>
      </c>
      <c r="L2490" s="90">
        <v>-0.65361975612177003</v>
      </c>
      <c r="M2490" s="90">
        <v>2.4971328264655299</v>
      </c>
    </row>
    <row r="2491" spans="2:13" x14ac:dyDescent="0.3">
      <c r="B2491" s="27" t="s">
        <v>2487</v>
      </c>
      <c r="C2491" s="62" t="s">
        <v>6007</v>
      </c>
      <c r="D2491" s="25" t="s">
        <v>4461</v>
      </c>
      <c r="E2491" s="25" t="s">
        <v>4094</v>
      </c>
      <c r="F2491" s="26">
        <v>44096</v>
      </c>
      <c r="H2491" s="90">
        <v>-8.9617364210425904E-2</v>
      </c>
      <c r="I2491" s="90">
        <v>0.35508574655977998</v>
      </c>
      <c r="J2491" s="90">
        <v>-1.0238215319986901</v>
      </c>
      <c r="K2491" s="97">
        <v>2.5872701371554299E-2</v>
      </c>
      <c r="L2491" s="90">
        <v>-0.59747576788140599</v>
      </c>
      <c r="M2491" s="90">
        <v>2.7463189495392699</v>
      </c>
    </row>
    <row r="2492" spans="2:13" x14ac:dyDescent="0.3">
      <c r="B2492" s="27" t="s">
        <v>2488</v>
      </c>
      <c r="C2492" s="62" t="s">
        <v>6008</v>
      </c>
      <c r="D2492" s="25" t="s">
        <v>4461</v>
      </c>
      <c r="E2492" s="25" t="s">
        <v>4102</v>
      </c>
      <c r="F2492" s="26">
        <v>44096</v>
      </c>
      <c r="H2492" s="90">
        <v>-9.0571436885511503E-2</v>
      </c>
      <c r="I2492" s="90">
        <v>0.32438568869110901</v>
      </c>
      <c r="J2492" s="90">
        <v>-0.93649611590080895</v>
      </c>
      <c r="K2492" s="97">
        <v>2.2044921388442201E-2</v>
      </c>
      <c r="L2492" s="90">
        <v>-0.61837257981096605</v>
      </c>
      <c r="M2492" s="90">
        <v>2.9375628060733998</v>
      </c>
    </row>
    <row r="2493" spans="2:13" x14ac:dyDescent="0.3">
      <c r="B2493" s="27" t="s">
        <v>2489</v>
      </c>
      <c r="C2493" s="62" t="s">
        <v>6009</v>
      </c>
      <c r="D2493" s="25" t="s">
        <v>4461</v>
      </c>
      <c r="E2493" s="25" t="s">
        <v>4137</v>
      </c>
      <c r="F2493" s="26">
        <v>44096</v>
      </c>
      <c r="H2493" s="90">
        <v>-9.4445845570589895E-2</v>
      </c>
      <c r="I2493" s="90">
        <v>0.19987493033113399</v>
      </c>
      <c r="J2493" s="90">
        <v>-2.3418119276357201</v>
      </c>
      <c r="K2493" s="97">
        <v>6.5212698245886696E-3</v>
      </c>
      <c r="L2493" s="90">
        <v>-0.70319076821760995</v>
      </c>
      <c r="M2493" s="90">
        <v>1.8807692948030299</v>
      </c>
    </row>
    <row r="2494" spans="2:13" x14ac:dyDescent="0.3">
      <c r="B2494" s="27" t="s">
        <v>2490</v>
      </c>
      <c r="C2494" s="62" t="s">
        <v>6010</v>
      </c>
      <c r="D2494" s="25" t="s">
        <v>4461</v>
      </c>
      <c r="E2494" s="25" t="s">
        <v>4169</v>
      </c>
      <c r="F2494" s="26">
        <v>44096</v>
      </c>
      <c r="H2494" s="90">
        <v>-9.0847558931272901E-2</v>
      </c>
      <c r="I2494" s="90">
        <v>0.315600269641436</v>
      </c>
      <c r="J2494" s="90">
        <v>-1.0360968648455999</v>
      </c>
      <c r="K2494" s="97">
        <v>2.0950885482307099E-2</v>
      </c>
      <c r="L2494" s="90">
        <v>-0.62436089292532404</v>
      </c>
      <c r="M2494" s="90">
        <v>2.8628323376324301</v>
      </c>
    </row>
    <row r="2495" spans="2:13" x14ac:dyDescent="0.3">
      <c r="B2495" s="27" t="s">
        <v>2491</v>
      </c>
      <c r="C2495" s="62" t="s">
        <v>6011</v>
      </c>
      <c r="D2495" s="25" t="s">
        <v>4461</v>
      </c>
      <c r="E2495" s="25" t="s">
        <v>4114</v>
      </c>
      <c r="F2495" s="26">
        <v>44096</v>
      </c>
      <c r="H2495" s="90">
        <v>-8.9537935218686499E-2</v>
      </c>
      <c r="I2495" s="90">
        <v>0.357744650318637</v>
      </c>
      <c r="J2495" s="90">
        <v>-0.55695148148515705</v>
      </c>
      <c r="K2495" s="97">
        <v>2.61954353845795E-2</v>
      </c>
      <c r="L2495" s="90">
        <v>-0.59566861800703896</v>
      </c>
      <c r="M2495" s="90">
        <v>3.2222687934336101</v>
      </c>
    </row>
    <row r="2496" spans="2:13" x14ac:dyDescent="0.3">
      <c r="B2496" s="27" t="s">
        <v>2492</v>
      </c>
      <c r="C2496" s="62" t="s">
        <v>6012</v>
      </c>
      <c r="D2496" s="25" t="s">
        <v>4461</v>
      </c>
      <c r="E2496" s="25" t="s">
        <v>4180</v>
      </c>
      <c r="F2496" s="26">
        <v>44096</v>
      </c>
      <c r="H2496" s="90">
        <v>-8.8933651568368105E-2</v>
      </c>
      <c r="I2496" s="90">
        <v>0.377022808788752</v>
      </c>
      <c r="J2496" s="90">
        <v>-0.33653324981060001</v>
      </c>
      <c r="K2496" s="97">
        <v>2.86096626950894E-2</v>
      </c>
      <c r="L2496" s="90">
        <v>-0.58252196058674599</v>
      </c>
      <c r="M2496" s="90">
        <v>3.3875006149173701</v>
      </c>
    </row>
    <row r="2497" spans="2:13" x14ac:dyDescent="0.3">
      <c r="B2497" s="27" t="s">
        <v>2493</v>
      </c>
      <c r="C2497" s="62" t="s">
        <v>6013</v>
      </c>
      <c r="D2497" s="25" t="s">
        <v>4461</v>
      </c>
      <c r="E2497" s="25" t="s">
        <v>4139</v>
      </c>
      <c r="F2497" s="26">
        <v>44096</v>
      </c>
      <c r="H2497" s="90">
        <v>0</v>
      </c>
      <c r="I2497" s="90">
        <v>0.99051607394358099</v>
      </c>
      <c r="J2497" s="90">
        <v>-6.4325580569857301</v>
      </c>
      <c r="K2497" s="97">
        <v>0</v>
      </c>
      <c r="L2497" s="90">
        <v>6.8832311080768704E-2</v>
      </c>
      <c r="M2497" s="90">
        <v>-2.50133857898618</v>
      </c>
    </row>
    <row r="2498" spans="2:13" x14ac:dyDescent="0.3">
      <c r="B2498" s="27" t="s">
        <v>2494</v>
      </c>
      <c r="C2498" s="62" t="s">
        <v>6014</v>
      </c>
      <c r="D2498" s="25" t="s">
        <v>4462</v>
      </c>
      <c r="E2498" s="25" t="s">
        <v>4092</v>
      </c>
      <c r="F2498" s="26">
        <v>44096</v>
      </c>
      <c r="H2498" s="90">
        <v>1.1108491231425399</v>
      </c>
      <c r="I2498" s="90">
        <v>-1.6528485944945699</v>
      </c>
      <c r="J2498" s="90">
        <v>9.6334673187811894</v>
      </c>
      <c r="K2498" s="97">
        <v>1.48287112442631</v>
      </c>
      <c r="L2498" s="90">
        <v>-0.90719401796377497</v>
      </c>
      <c r="M2498" s="90">
        <v>4.07770004239865</v>
      </c>
    </row>
    <row r="2499" spans="2:13" x14ac:dyDescent="0.3">
      <c r="B2499" s="27" t="s">
        <v>2495</v>
      </c>
      <c r="C2499" s="62" t="s">
        <v>6015</v>
      </c>
      <c r="D2499" s="25" t="s">
        <v>4462</v>
      </c>
      <c r="E2499" s="25" t="s">
        <v>4093</v>
      </c>
      <c r="F2499" s="26">
        <v>44096</v>
      </c>
      <c r="H2499" s="90">
        <v>1.1109150123957101</v>
      </c>
      <c r="I2499" s="90">
        <v>-1.6507976759385199</v>
      </c>
      <c r="J2499" s="90">
        <v>9.7931638450973004</v>
      </c>
      <c r="K2499" s="97">
        <v>1.4831356520517101</v>
      </c>
      <c r="L2499" s="90">
        <v>-0.90577334240151697</v>
      </c>
      <c r="M2499" s="90">
        <v>4.1707300979396704</v>
      </c>
    </row>
    <row r="2500" spans="2:13" x14ac:dyDescent="0.3">
      <c r="B2500" s="27" t="s">
        <v>2496</v>
      </c>
      <c r="C2500" s="62" t="s">
        <v>6016</v>
      </c>
      <c r="D2500" s="25" t="s">
        <v>4462</v>
      </c>
      <c r="E2500" s="25" t="s">
        <v>4116</v>
      </c>
      <c r="F2500" s="26">
        <v>44096</v>
      </c>
      <c r="H2500" s="90">
        <v>1.1109744322311601</v>
      </c>
      <c r="I2500" s="90">
        <v>-1.6489480576638</v>
      </c>
      <c r="J2500" s="90">
        <v>10.1601734651922</v>
      </c>
      <c r="K2500" s="97">
        <v>1.48337420778262</v>
      </c>
      <c r="L2500" s="90">
        <v>-0.90449212384555699</v>
      </c>
      <c r="M2500" s="90">
        <v>4.3556268587053601</v>
      </c>
    </row>
    <row r="2501" spans="2:13" x14ac:dyDescent="0.3">
      <c r="B2501" s="27" t="s">
        <v>2497</v>
      </c>
      <c r="C2501" s="62" t="s">
        <v>6017</v>
      </c>
      <c r="D2501" s="25" t="s">
        <v>4462</v>
      </c>
      <c r="E2501" s="25" t="s">
        <v>4180</v>
      </c>
      <c r="F2501" s="26">
        <v>44096</v>
      </c>
      <c r="H2501" s="90">
        <v>1.11129593078658</v>
      </c>
      <c r="I2501" s="90">
        <v>-1.6374998667743099</v>
      </c>
      <c r="J2501" s="90">
        <v>10.6788835904881</v>
      </c>
      <c r="K2501" s="97">
        <v>1.4846555610347401</v>
      </c>
      <c r="L2501" s="90">
        <v>-0.897091277965956</v>
      </c>
      <c r="M2501" s="90">
        <v>4.7151126966127803</v>
      </c>
    </row>
    <row r="2502" spans="2:13" x14ac:dyDescent="0.3">
      <c r="B2502" s="27" t="s">
        <v>2498</v>
      </c>
      <c r="C2502" s="62" t="s">
        <v>6018</v>
      </c>
      <c r="D2502" s="25" t="s">
        <v>4463</v>
      </c>
      <c r="E2502" s="25" t="s">
        <v>4092</v>
      </c>
      <c r="F2502" s="26">
        <v>44096</v>
      </c>
      <c r="H2502" s="90">
        <v>0.67941808392788505</v>
      </c>
      <c r="I2502" s="90">
        <v>-2.3435834449628601</v>
      </c>
      <c r="J2502" s="90">
        <v>13.848966679142899</v>
      </c>
      <c r="K2502" s="97">
        <v>-0.71110208482423298</v>
      </c>
      <c r="L2502" s="90">
        <v>-3.8859004251207798</v>
      </c>
      <c r="M2502" s="90">
        <v>-3.1185585612547601E-3</v>
      </c>
    </row>
    <row r="2503" spans="2:13" x14ac:dyDescent="0.3">
      <c r="B2503" s="27" t="s">
        <v>2499</v>
      </c>
      <c r="C2503" s="62" t="s">
        <v>6019</v>
      </c>
      <c r="D2503" s="25" t="s">
        <v>4463</v>
      </c>
      <c r="E2503" s="25" t="s">
        <v>4202</v>
      </c>
      <c r="F2503" s="26">
        <v>44096</v>
      </c>
      <c r="H2503" s="90">
        <v>0.68699706880579503</v>
      </c>
      <c r="I2503" s="90">
        <v>-2.1066456681182899</v>
      </c>
      <c r="J2503" s="90">
        <v>17.066488572338098</v>
      </c>
      <c r="K2503" s="97">
        <v>-0.68112307562842</v>
      </c>
      <c r="L2503" s="90">
        <v>-3.7254518521876898</v>
      </c>
      <c r="M2503" s="90">
        <v>2.0309684407038699</v>
      </c>
    </row>
    <row r="2504" spans="2:13" x14ac:dyDescent="0.3">
      <c r="B2504" s="27" t="s">
        <v>2500</v>
      </c>
      <c r="C2504" s="62" t="s">
        <v>6020</v>
      </c>
      <c r="D2504" s="25" t="s">
        <v>4463</v>
      </c>
      <c r="E2504" s="25" t="s">
        <v>4093</v>
      </c>
      <c r="F2504" s="26">
        <v>44096</v>
      </c>
      <c r="H2504" s="90">
        <v>0.68576691664930001</v>
      </c>
      <c r="I2504" s="90">
        <v>-2.1453214175380699</v>
      </c>
      <c r="J2504" s="90">
        <v>16.5383777282841</v>
      </c>
      <c r="K2504" s="97">
        <v>-0.68598051057051601</v>
      </c>
      <c r="L2504" s="90">
        <v>-3.7517380476856501</v>
      </c>
      <c r="M2504" s="90">
        <v>1.69757018429664</v>
      </c>
    </row>
    <row r="2505" spans="2:13" x14ac:dyDescent="0.3">
      <c r="B2505" s="27" t="s">
        <v>2501</v>
      </c>
      <c r="C2505" s="62" t="s">
        <v>6021</v>
      </c>
      <c r="D2505" s="25" t="s">
        <v>4463</v>
      </c>
      <c r="E2505" s="25" t="s">
        <v>4102</v>
      </c>
      <c r="F2505" s="26">
        <v>44096</v>
      </c>
      <c r="H2505" s="90">
        <v>0.68939922948629795</v>
      </c>
      <c r="I2505" s="90">
        <v>-2.0323703596659501</v>
      </c>
      <c r="J2505" s="90">
        <v>18.0271972551127</v>
      </c>
      <c r="K2505" s="97">
        <v>-0.67153773743484602</v>
      </c>
      <c r="L2505" s="90">
        <v>-3.67477615063763</v>
      </c>
      <c r="M2505" s="90">
        <v>2.64164162908855</v>
      </c>
    </row>
    <row r="2506" spans="2:13" x14ac:dyDescent="0.3">
      <c r="B2506" s="27" t="s">
        <v>2502</v>
      </c>
      <c r="C2506" s="62" t="s">
        <v>6022</v>
      </c>
      <c r="D2506" s="25" t="s">
        <v>4463</v>
      </c>
      <c r="E2506" s="25" t="s">
        <v>4137</v>
      </c>
      <c r="F2506" s="26">
        <v>44096</v>
      </c>
      <c r="H2506" s="90">
        <v>0.68271684322098702</v>
      </c>
      <c r="I2506" s="90">
        <v>-2.2411737312722799</v>
      </c>
      <c r="J2506" s="90">
        <v>15.2322538668232</v>
      </c>
      <c r="K2506" s="97">
        <v>-0.69815133701922605</v>
      </c>
      <c r="L2506" s="90">
        <v>-3.8165330624906302</v>
      </c>
      <c r="M2506" s="90">
        <v>0.87339230321958905</v>
      </c>
    </row>
    <row r="2507" spans="2:13" x14ac:dyDescent="0.3">
      <c r="B2507" s="27" t="s">
        <v>2503</v>
      </c>
      <c r="C2507" s="62" t="s">
        <v>6023</v>
      </c>
      <c r="D2507" s="25" t="s">
        <v>4463</v>
      </c>
      <c r="E2507" s="25" t="s">
        <v>4169</v>
      </c>
      <c r="F2507" s="26">
        <v>44096</v>
      </c>
      <c r="H2507" s="90">
        <v>0.68656188068416701</v>
      </c>
      <c r="I2507" s="90">
        <v>-2.12131212656459</v>
      </c>
      <c r="J2507" s="90">
        <v>16.867362757882798</v>
      </c>
      <c r="K2507" s="97">
        <v>-0.682868063995556</v>
      </c>
      <c r="L2507" s="90">
        <v>-3.7354609832618699</v>
      </c>
      <c r="M2507" s="90">
        <v>1.9049662563702401</v>
      </c>
    </row>
    <row r="2508" spans="2:13" x14ac:dyDescent="0.3">
      <c r="B2508" s="27" t="s">
        <v>2504</v>
      </c>
      <c r="C2508" s="62" t="s">
        <v>6024</v>
      </c>
      <c r="D2508" s="25" t="s">
        <v>4463</v>
      </c>
      <c r="E2508" s="25" t="s">
        <v>4114</v>
      </c>
      <c r="F2508" s="26">
        <v>44096</v>
      </c>
      <c r="H2508" s="90">
        <v>0.69018753383716103</v>
      </c>
      <c r="I2508" s="90">
        <v>-2.0075125618859602</v>
      </c>
      <c r="J2508" s="90">
        <v>18.440463063248899</v>
      </c>
      <c r="K2508" s="97">
        <v>-0.66852772570200603</v>
      </c>
      <c r="L2508" s="90">
        <v>-3.6586376812920198</v>
      </c>
      <c r="M2508" s="90">
        <v>2.8943860565050299</v>
      </c>
    </row>
    <row r="2509" spans="2:13" x14ac:dyDescent="0.3">
      <c r="B2509" s="27" t="s">
        <v>2505</v>
      </c>
      <c r="C2509" s="62" t="s">
        <v>6025</v>
      </c>
      <c r="D2509" s="25" t="s">
        <v>4463</v>
      </c>
      <c r="E2509" s="25" t="s">
        <v>4180</v>
      </c>
      <c r="F2509" s="26">
        <v>44096</v>
      </c>
      <c r="H2509" s="90">
        <v>0.69237006027833603</v>
      </c>
      <c r="I2509" s="90">
        <v>-1.9414691931160599</v>
      </c>
      <c r="J2509" s="90">
        <v>19.361176197358901</v>
      </c>
      <c r="K2509" s="97">
        <v>-0.660046956909355</v>
      </c>
      <c r="L2509" s="90">
        <v>-3.61389573445194</v>
      </c>
      <c r="M2509" s="90">
        <v>3.4710432209976698</v>
      </c>
    </row>
    <row r="2510" spans="2:13" x14ac:dyDescent="0.3">
      <c r="B2510" s="27" t="s">
        <v>2506</v>
      </c>
      <c r="C2510" s="62" t="s">
        <v>6026</v>
      </c>
      <c r="D2510" s="25" t="s">
        <v>4463</v>
      </c>
      <c r="E2510" s="25" t="s">
        <v>4139</v>
      </c>
      <c r="F2510" s="26">
        <v>44096</v>
      </c>
      <c r="H2510" s="90">
        <v>0.68651870114990698</v>
      </c>
      <c r="I2510" s="90">
        <v>-2.1114157906595201</v>
      </c>
      <c r="J2510" s="90">
        <v>16.9780628652079</v>
      </c>
      <c r="K2510" s="97">
        <v>-0.68290673561932602</v>
      </c>
      <c r="L2510" s="90">
        <v>-3.7307254960069298</v>
      </c>
      <c r="M2510" s="90">
        <v>1.98104829705699</v>
      </c>
    </row>
    <row r="2511" spans="2:13" x14ac:dyDescent="0.3">
      <c r="B2511" s="27" t="s">
        <v>2507</v>
      </c>
      <c r="C2511" s="62" t="s">
        <v>6027</v>
      </c>
      <c r="D2511" s="25" t="s">
        <v>4464</v>
      </c>
      <c r="E2511" s="25" t="s">
        <v>4092</v>
      </c>
      <c r="F2511" s="26">
        <v>44096</v>
      </c>
      <c r="H2511" s="90">
        <v>2.7372919612389499E-2</v>
      </c>
      <c r="I2511" s="90">
        <v>-2.9770818441647902</v>
      </c>
      <c r="J2511" s="90">
        <v>5.98132493250887</v>
      </c>
      <c r="K2511" s="97">
        <v>-0.70686954513803402</v>
      </c>
      <c r="L2511" s="90">
        <v>-3.70155241162138</v>
      </c>
      <c r="M2511" s="90">
        <v>-2.4025852898375901</v>
      </c>
    </row>
    <row r="2512" spans="2:13" x14ac:dyDescent="0.3">
      <c r="B2512" s="27" t="s">
        <v>2508</v>
      </c>
      <c r="C2512" s="62" t="s">
        <v>6028</v>
      </c>
      <c r="D2512" s="25" t="s">
        <v>4464</v>
      </c>
      <c r="E2512" s="25" t="s">
        <v>4093</v>
      </c>
      <c r="F2512" s="26">
        <v>44096</v>
      </c>
      <c r="H2512" s="90">
        <v>3.07040598272579E-2</v>
      </c>
      <c r="I2512" s="90">
        <v>-2.8735218081237699</v>
      </c>
      <c r="J2512" s="90">
        <v>7.2905110959254698</v>
      </c>
      <c r="K2512" s="97">
        <v>-0.69362897475002705</v>
      </c>
      <c r="L2512" s="90">
        <v>-3.6308973496488801</v>
      </c>
      <c r="M2512" s="90">
        <v>-1.53324410848654</v>
      </c>
    </row>
    <row r="2513" spans="2:13" x14ac:dyDescent="0.3">
      <c r="B2513" s="27" t="s">
        <v>2509</v>
      </c>
      <c r="C2513" s="62" t="s">
        <v>6029</v>
      </c>
      <c r="D2513" s="25" t="s">
        <v>4464</v>
      </c>
      <c r="E2513" s="25" t="s">
        <v>4094</v>
      </c>
      <c r="F2513" s="26">
        <v>44096</v>
      </c>
      <c r="H2513" s="90">
        <v>3.3953144338738597E-2</v>
      </c>
      <c r="I2513" s="90">
        <v>-2.7724225051315399</v>
      </c>
      <c r="J2513" s="90">
        <v>8.5829991212522092</v>
      </c>
      <c r="K2513" s="97">
        <v>-0.68071906762270395</v>
      </c>
      <c r="L2513" s="90">
        <v>-3.56194173609765</v>
      </c>
      <c r="M2513" s="90">
        <v>-0.67792852432830797</v>
      </c>
    </row>
    <row r="2514" spans="2:13" x14ac:dyDescent="0.3">
      <c r="B2514" s="27" t="s">
        <v>2510</v>
      </c>
      <c r="C2514" s="62" t="s">
        <v>6030</v>
      </c>
      <c r="D2514" s="25" t="s">
        <v>4464</v>
      </c>
      <c r="E2514" s="25" t="s">
        <v>4102</v>
      </c>
      <c r="F2514" s="26">
        <v>44096</v>
      </c>
      <c r="H2514" s="90">
        <v>3.3932454243768E-2</v>
      </c>
      <c r="I2514" s="90">
        <v>-2.7719858802811399</v>
      </c>
      <c r="J2514" s="90">
        <v>7.5021890734205998</v>
      </c>
      <c r="K2514" s="97">
        <v>-0.68078987378612499</v>
      </c>
      <c r="L2514" s="90">
        <v>-3.5619752219645302</v>
      </c>
      <c r="M2514" s="90">
        <v>7.5021890734205998</v>
      </c>
    </row>
    <row r="2515" spans="2:13" x14ac:dyDescent="0.3">
      <c r="B2515" s="27" t="s">
        <v>2511</v>
      </c>
      <c r="C2515" s="62" t="s">
        <v>6031</v>
      </c>
      <c r="D2515" s="25" t="s">
        <v>4464</v>
      </c>
      <c r="E2515" s="25" t="s">
        <v>4137</v>
      </c>
      <c r="F2515" s="26">
        <v>44096</v>
      </c>
      <c r="H2515" s="90">
        <v>3.1468627094000098E-2</v>
      </c>
      <c r="I2515" s="90">
        <v>-2.84973569623617</v>
      </c>
      <c r="J2515" s="90">
        <v>7.5931382598355404</v>
      </c>
      <c r="K2515" s="97">
        <v>-0.69059605884831399</v>
      </c>
      <c r="L2515" s="90">
        <v>-3.6146690636087402</v>
      </c>
      <c r="M2515" s="90">
        <v>-1.3327546796062999</v>
      </c>
    </row>
    <row r="2516" spans="2:13" x14ac:dyDescent="0.3">
      <c r="B2516" s="27" t="s">
        <v>2512</v>
      </c>
      <c r="C2516" s="62" t="s">
        <v>6032</v>
      </c>
      <c r="D2516" s="25" t="s">
        <v>4464</v>
      </c>
      <c r="E2516" s="25" t="s">
        <v>4169</v>
      </c>
      <c r="F2516" s="26">
        <v>44096</v>
      </c>
      <c r="H2516" s="90">
        <v>3.1197284624795402E-2</v>
      </c>
      <c r="I2516" s="90">
        <v>-2.8582318428561799</v>
      </c>
      <c r="J2516" s="90">
        <v>7.4850788589174</v>
      </c>
      <c r="K2516" s="97">
        <v>-0.69167807578196505</v>
      </c>
      <c r="L2516" s="90">
        <v>-3.6204619937052498</v>
      </c>
      <c r="M2516" s="90">
        <v>-1.40434796694535</v>
      </c>
    </row>
    <row r="2517" spans="2:13" x14ac:dyDescent="0.3">
      <c r="B2517" s="27" t="s">
        <v>2513</v>
      </c>
      <c r="C2517" s="62" t="s">
        <v>6033</v>
      </c>
      <c r="D2517" s="25" t="s">
        <v>4464</v>
      </c>
      <c r="E2517" s="25" t="s">
        <v>4114</v>
      </c>
      <c r="F2517" s="26">
        <v>44096</v>
      </c>
      <c r="H2517" s="90">
        <v>3.5702579771168502E-2</v>
      </c>
      <c r="I2517" s="90">
        <v>-2.7179913640793498</v>
      </c>
      <c r="J2517" s="90">
        <v>9.2844726845214591</v>
      </c>
      <c r="K2517" s="97">
        <v>-0.67377203404248598</v>
      </c>
      <c r="L2517" s="90">
        <v>-3.52483794385989</v>
      </c>
      <c r="M2517" s="90">
        <v>-0.21491913839781801</v>
      </c>
    </row>
    <row r="2518" spans="2:13" x14ac:dyDescent="0.3">
      <c r="B2518" s="27" t="s">
        <v>2514</v>
      </c>
      <c r="C2518" s="62" t="s">
        <v>6034</v>
      </c>
      <c r="D2518" s="25" t="s">
        <v>4464</v>
      </c>
      <c r="E2518" s="25" t="s">
        <v>4180</v>
      </c>
      <c r="F2518" s="26">
        <v>44096</v>
      </c>
      <c r="H2518" s="90">
        <v>3.72116721337079E-2</v>
      </c>
      <c r="I2518" s="90">
        <v>-2.6712053936535098</v>
      </c>
      <c r="J2518" s="90">
        <v>9.8910551809240097</v>
      </c>
      <c r="K2518" s="97">
        <v>-0.66779775734175895</v>
      </c>
      <c r="L2518" s="90">
        <v>-3.4929397081214102</v>
      </c>
      <c r="M2518" s="90">
        <v>0.18481726528989401</v>
      </c>
    </row>
    <row r="2519" spans="2:13" x14ac:dyDescent="0.3">
      <c r="B2519" s="27" t="s">
        <v>2515</v>
      </c>
      <c r="C2519" s="62" t="s">
        <v>6035</v>
      </c>
      <c r="D2519" s="25" t="s">
        <v>4464</v>
      </c>
      <c r="E2519" s="25" t="s">
        <v>4139</v>
      </c>
      <c r="F2519" s="26">
        <v>44096</v>
      </c>
      <c r="H2519" s="90">
        <v>0</v>
      </c>
      <c r="I2519" s="90">
        <v>0</v>
      </c>
      <c r="J2519" s="90">
        <v>1.49724427901674</v>
      </c>
      <c r="K2519" s="97">
        <v>0</v>
      </c>
      <c r="L2519" s="90">
        <v>0</v>
      </c>
      <c r="M2519" s="90">
        <v>-7.0139540441232402</v>
      </c>
    </row>
    <row r="2520" spans="2:13" x14ac:dyDescent="0.3">
      <c r="B2520" s="27" t="s">
        <v>2516</v>
      </c>
      <c r="C2520" s="62" t="s">
        <v>6036</v>
      </c>
      <c r="D2520" s="25" t="s">
        <v>4465</v>
      </c>
      <c r="E2520" s="25" t="s">
        <v>4092</v>
      </c>
      <c r="F2520" s="26">
        <v>44096</v>
      </c>
      <c r="H2520" s="90">
        <v>-7.2293292760150493E-2</v>
      </c>
      <c r="I2520" s="90">
        <v>6.33647559880046E-3</v>
      </c>
      <c r="J2520" s="90">
        <v>0.120691700431053</v>
      </c>
      <c r="K2520" s="97">
        <v>-1.8091499896399899E-2</v>
      </c>
      <c r="L2520" s="90">
        <v>-0.37252477231959302</v>
      </c>
      <c r="M2520" s="90">
        <v>2.20306026931212</v>
      </c>
    </row>
    <row r="2521" spans="2:13" x14ac:dyDescent="0.3">
      <c r="B2521" s="27" t="s">
        <v>2517</v>
      </c>
      <c r="C2521" s="62" t="s">
        <v>6037</v>
      </c>
      <c r="D2521" s="25" t="s">
        <v>4465</v>
      </c>
      <c r="E2521" s="25" t="s">
        <v>4202</v>
      </c>
      <c r="F2521" s="26">
        <v>44096</v>
      </c>
      <c r="H2521" s="90">
        <v>0</v>
      </c>
      <c r="I2521" s="90">
        <v>0</v>
      </c>
      <c r="J2521" s="90">
        <v>0</v>
      </c>
      <c r="K2521" s="97">
        <v>0</v>
      </c>
      <c r="L2521" s="90">
        <v>0</v>
      </c>
      <c r="M2521" s="90">
        <v>0</v>
      </c>
    </row>
    <row r="2522" spans="2:13" x14ac:dyDescent="0.3">
      <c r="B2522" s="27" t="s">
        <v>2518</v>
      </c>
      <c r="C2522" s="62" t="s">
        <v>6038</v>
      </c>
      <c r="D2522" s="25" t="s">
        <v>4465</v>
      </c>
      <c r="E2522" s="25" t="s">
        <v>4093</v>
      </c>
      <c r="F2522" s="26">
        <v>44096</v>
      </c>
      <c r="H2522" s="90">
        <v>-7.0629167475999594E-2</v>
      </c>
      <c r="I2522" s="90">
        <v>5.9701904319808798E-2</v>
      </c>
      <c r="J2522" s="90">
        <v>0.73718293297133597</v>
      </c>
      <c r="K2522" s="97">
        <v>-1.14265176307526E-2</v>
      </c>
      <c r="L2522" s="90">
        <v>-0.33598074751353102</v>
      </c>
      <c r="M2522" s="90">
        <v>2.6572195998596699</v>
      </c>
    </row>
    <row r="2523" spans="2:13" x14ac:dyDescent="0.3">
      <c r="B2523" s="27" t="s">
        <v>2519</v>
      </c>
      <c r="C2523" s="62" t="s">
        <v>6039</v>
      </c>
      <c r="D2523" s="25" t="s">
        <v>4465</v>
      </c>
      <c r="E2523" s="25" t="s">
        <v>4102</v>
      </c>
      <c r="F2523" s="26">
        <v>44096</v>
      </c>
      <c r="H2523" s="90">
        <v>-6.9017321948194904E-2</v>
      </c>
      <c r="I2523" s="90">
        <v>0.111323144301423</v>
      </c>
      <c r="J2523" s="90">
        <v>1.3370617578402699</v>
      </c>
      <c r="K2523" s="97">
        <v>-4.9789556214818696E-3</v>
      </c>
      <c r="L2523" s="90">
        <v>-0.30063574722589698</v>
      </c>
      <c r="M2523" s="90">
        <v>3.0983543223555898</v>
      </c>
    </row>
    <row r="2524" spans="2:13" x14ac:dyDescent="0.3">
      <c r="B2524" s="27" t="s">
        <v>2520</v>
      </c>
      <c r="C2524" s="62" t="s">
        <v>6040</v>
      </c>
      <c r="D2524" s="25" t="s">
        <v>4465</v>
      </c>
      <c r="E2524" s="25" t="s">
        <v>4169</v>
      </c>
      <c r="F2524" s="26">
        <v>44096</v>
      </c>
      <c r="H2524" s="90">
        <v>-6.9973257541278103E-2</v>
      </c>
      <c r="I2524" s="90">
        <v>8.0690396134741604E-2</v>
      </c>
      <c r="J2524" s="90">
        <v>0.98073465487686895</v>
      </c>
      <c r="K2524" s="97">
        <v>-8.8018803580780496E-3</v>
      </c>
      <c r="L2524" s="90">
        <v>-0.32160998543986402</v>
      </c>
      <c r="M2524" s="90">
        <v>2.8364277221044198</v>
      </c>
    </row>
    <row r="2525" spans="2:13" x14ac:dyDescent="0.3">
      <c r="B2525" s="27" t="s">
        <v>2521</v>
      </c>
      <c r="C2525" s="62" t="s">
        <v>6041</v>
      </c>
      <c r="D2525" s="25" t="s">
        <v>4465</v>
      </c>
      <c r="E2525" s="25" t="s">
        <v>4180</v>
      </c>
      <c r="F2525" s="26">
        <v>44096</v>
      </c>
      <c r="H2525" s="90">
        <v>-6.7378965468378696E-2</v>
      </c>
      <c r="I2525" s="90">
        <v>0.163881378284714</v>
      </c>
      <c r="J2525" s="90">
        <v>1.9506753627865701</v>
      </c>
      <c r="K2525" s="97">
        <v>1.5792857084306899E-3</v>
      </c>
      <c r="L2525" s="90">
        <v>-0.26464099664735802</v>
      </c>
      <c r="M2525" s="90">
        <v>3.54890022281324</v>
      </c>
    </row>
    <row r="2526" spans="2:13" x14ac:dyDescent="0.3">
      <c r="B2526" s="27" t="s">
        <v>2522</v>
      </c>
      <c r="C2526" s="62" t="s">
        <v>6042</v>
      </c>
      <c r="D2526" s="25" t="s">
        <v>4465</v>
      </c>
      <c r="E2526" s="25" t="s">
        <v>4139</v>
      </c>
      <c r="F2526" s="26">
        <v>44096</v>
      </c>
      <c r="H2526" s="90">
        <v>-7.1746997491572997E-2</v>
      </c>
      <c r="I2526" s="90">
        <v>2.3827064615034001E-2</v>
      </c>
      <c r="J2526" s="90">
        <v>0.77197026184876405</v>
      </c>
      <c r="K2526" s="97">
        <v>-1.5903162420727299E-2</v>
      </c>
      <c r="L2526" s="90">
        <v>-0.360548408480099</v>
      </c>
      <c r="M2526" s="90">
        <v>2.3517338302553998</v>
      </c>
    </row>
    <row r="2527" spans="2:13" x14ac:dyDescent="0.3">
      <c r="B2527" s="27" t="s">
        <v>2523</v>
      </c>
      <c r="C2527" s="62" t="s">
        <v>6043</v>
      </c>
      <c r="D2527" s="25" t="s">
        <v>4466</v>
      </c>
      <c r="E2527" s="25" t="s">
        <v>4092</v>
      </c>
      <c r="F2527" s="26">
        <v>44096</v>
      </c>
      <c r="H2527" s="90">
        <v>0.82572067240107605</v>
      </c>
      <c r="I2527" s="90">
        <v>-3.3232822435820699</v>
      </c>
      <c r="J2527" s="90">
        <v>17.710915428499</v>
      </c>
      <c r="K2527" s="97">
        <v>-0.69580490089720104</v>
      </c>
      <c r="L2527" s="90">
        <v>-5.5816335423514802</v>
      </c>
      <c r="M2527" s="90">
        <v>5.6868237616072301</v>
      </c>
    </row>
    <row r="2528" spans="2:13" x14ac:dyDescent="0.3">
      <c r="B2528" s="27" t="s">
        <v>2524</v>
      </c>
      <c r="C2528" s="62" t="s">
        <v>6044</v>
      </c>
      <c r="D2528" s="25" t="s">
        <v>4466</v>
      </c>
      <c r="E2528" s="25" t="s">
        <v>4202</v>
      </c>
      <c r="F2528" s="26">
        <v>44096</v>
      </c>
      <c r="H2528" s="90">
        <v>1.1107622261988599</v>
      </c>
      <c r="I2528" s="90">
        <v>-1.6555532933125501</v>
      </c>
      <c r="J2528" s="90">
        <v>8.8784322564606608</v>
      </c>
      <c r="K2528" s="97">
        <v>1.48252225753822</v>
      </c>
      <c r="L2528" s="90">
        <v>-0.90906759660356296</v>
      </c>
      <c r="M2528" s="90">
        <v>3.7885095753154001</v>
      </c>
    </row>
    <row r="2529" spans="2:13" x14ac:dyDescent="0.3">
      <c r="B2529" s="27" t="s">
        <v>2525</v>
      </c>
      <c r="C2529" s="62" t="s">
        <v>6045</v>
      </c>
      <c r="D2529" s="25" t="s">
        <v>4466</v>
      </c>
      <c r="E2529" s="25" t="s">
        <v>4096</v>
      </c>
      <c r="F2529" s="26">
        <v>44096</v>
      </c>
      <c r="H2529" s="90">
        <v>0.83034167964797201</v>
      </c>
      <c r="I2529" s="90">
        <v>-3.1826856004954598</v>
      </c>
      <c r="J2529" s="90">
        <v>19.696702014160099</v>
      </c>
      <c r="K2529" s="97">
        <v>-0.67766952115562196</v>
      </c>
      <c r="L2529" s="90">
        <v>-5.48720245569712</v>
      </c>
      <c r="M2529" s="90">
        <v>6.9719667295430598</v>
      </c>
    </row>
    <row r="2530" spans="2:13" x14ac:dyDescent="0.3">
      <c r="B2530" s="27" t="s">
        <v>2526</v>
      </c>
      <c r="C2530" s="62" t="s">
        <v>6046</v>
      </c>
      <c r="D2530" s="25" t="s">
        <v>4466</v>
      </c>
      <c r="E2530" s="25" t="s">
        <v>4137</v>
      </c>
      <c r="F2530" s="26">
        <v>44096</v>
      </c>
      <c r="H2530" s="90">
        <v>0.827268561624805</v>
      </c>
      <c r="I2530" s="90">
        <v>-3.2765137299065801</v>
      </c>
      <c r="J2530" s="90">
        <v>18.365814921358801</v>
      </c>
      <c r="K2530" s="97">
        <v>-0.689693470485508</v>
      </c>
      <c r="L2530" s="90">
        <v>-5.5502094326584501</v>
      </c>
      <c r="M2530" s="90">
        <v>6.11151378652721</v>
      </c>
    </row>
    <row r="2531" spans="2:13" x14ac:dyDescent="0.3">
      <c r="B2531" s="27" t="s">
        <v>2527</v>
      </c>
      <c r="C2531" s="62" t="s">
        <v>6047</v>
      </c>
      <c r="D2531" s="25" t="s">
        <v>4466</v>
      </c>
      <c r="E2531" s="25" t="s">
        <v>4169</v>
      </c>
      <c r="F2531" s="26">
        <v>44096</v>
      </c>
      <c r="H2531" s="90">
        <v>0.83225522230350202</v>
      </c>
      <c r="I2531" s="90">
        <v>-3.1233254433573201</v>
      </c>
      <c r="J2531" s="90">
        <v>20.542445576749699</v>
      </c>
      <c r="K2531" s="97">
        <v>-0.67006761282755201</v>
      </c>
      <c r="L2531" s="90">
        <v>-5.4473418394991304</v>
      </c>
      <c r="M2531" s="90">
        <v>7.5173311457547198</v>
      </c>
    </row>
    <row r="2532" spans="2:13" x14ac:dyDescent="0.3">
      <c r="B2532" s="27" t="s">
        <v>2528</v>
      </c>
      <c r="C2532" s="62" t="s">
        <v>6048</v>
      </c>
      <c r="D2532" s="25" t="s">
        <v>4466</v>
      </c>
      <c r="E2532" s="25" t="s">
        <v>4114</v>
      </c>
      <c r="F2532" s="26">
        <v>44096</v>
      </c>
      <c r="H2532" s="90">
        <v>0.83589537116495205</v>
      </c>
      <c r="I2532" s="90">
        <v>-3.0108713464869701</v>
      </c>
      <c r="J2532" s="90">
        <v>22.1658971882716</v>
      </c>
      <c r="K2532" s="97">
        <v>-0.65572847634029996</v>
      </c>
      <c r="L2532" s="90">
        <v>-5.3718961757113002</v>
      </c>
      <c r="M2532" s="90">
        <v>8.5611511736788106</v>
      </c>
    </row>
    <row r="2533" spans="2:13" x14ac:dyDescent="0.3">
      <c r="B2533" s="27" t="s">
        <v>2529</v>
      </c>
      <c r="C2533" s="62" t="s">
        <v>6049</v>
      </c>
      <c r="D2533" s="25" t="s">
        <v>4466</v>
      </c>
      <c r="E2533" s="25" t="s">
        <v>4180</v>
      </c>
      <c r="F2533" s="26">
        <v>44096</v>
      </c>
      <c r="H2533" s="90">
        <v>0.83807298633473704</v>
      </c>
      <c r="I2533" s="90">
        <v>-2.9453445378749201</v>
      </c>
      <c r="J2533" s="90">
        <v>23.117389666731501</v>
      </c>
      <c r="K2533" s="97">
        <v>-0.64728942661531597</v>
      </c>
      <c r="L2533" s="90">
        <v>-5.3279838759408404</v>
      </c>
      <c r="M2533" s="90">
        <v>9.1719345355231798</v>
      </c>
    </row>
    <row r="2534" spans="2:13" x14ac:dyDescent="0.3">
      <c r="B2534" s="27" t="s">
        <v>2530</v>
      </c>
      <c r="C2534" s="62" t="s">
        <v>6050</v>
      </c>
      <c r="D2534" s="25" t="s">
        <v>4466</v>
      </c>
      <c r="E2534" s="25" t="s">
        <v>4139</v>
      </c>
      <c r="F2534" s="26">
        <v>44096</v>
      </c>
      <c r="H2534" s="90">
        <v>1.1107622261988599</v>
      </c>
      <c r="I2534" s="90">
        <v>-1.6555532933125501</v>
      </c>
      <c r="J2534" s="90">
        <v>8.8784322564606608</v>
      </c>
      <c r="K2534" s="97">
        <v>1.4825222573563199</v>
      </c>
      <c r="L2534" s="90">
        <v>-0.90906759678546201</v>
      </c>
      <c r="M2534" s="90">
        <v>3.7885095753154001</v>
      </c>
    </row>
    <row r="2535" spans="2:13" x14ac:dyDescent="0.3">
      <c r="B2535" s="27" t="s">
        <v>2531</v>
      </c>
      <c r="C2535" s="62" t="s">
        <v>6051</v>
      </c>
      <c r="D2535" s="25" t="s">
        <v>4467</v>
      </c>
      <c r="E2535" s="25" t="s">
        <v>4092</v>
      </c>
      <c r="F2535" s="26">
        <v>44096</v>
      </c>
      <c r="H2535" s="90">
        <v>-6.09867286584631E-2</v>
      </c>
      <c r="I2535" s="90">
        <v>0.10765241786430101</v>
      </c>
      <c r="J2535" s="90">
        <v>-0.71873303368192898</v>
      </c>
      <c r="K2535" s="97">
        <v>-1.9220619833504302E-2</v>
      </c>
      <c r="L2535" s="90">
        <v>-0.31460457621506099</v>
      </c>
      <c r="M2535" s="90">
        <v>1.9332895391926299</v>
      </c>
    </row>
    <row r="2536" spans="2:13" x14ac:dyDescent="0.3">
      <c r="B2536" s="27" t="s">
        <v>2532</v>
      </c>
      <c r="C2536" s="62" t="s">
        <v>6052</v>
      </c>
      <c r="D2536" s="25" t="s">
        <v>4467</v>
      </c>
      <c r="E2536" s="25" t="s">
        <v>4202</v>
      </c>
      <c r="F2536" s="26">
        <v>44096</v>
      </c>
      <c r="H2536" s="90">
        <v>-5.8949056983692599E-2</v>
      </c>
      <c r="I2536" s="90">
        <v>0.17285556968999999</v>
      </c>
      <c r="J2536" s="90">
        <v>3.3880899354699102E-2</v>
      </c>
      <c r="K2536" s="97">
        <v>-1.1121808711322999E-2</v>
      </c>
      <c r="L2536" s="90">
        <v>-0.27002417355106401</v>
      </c>
      <c r="M2536" s="90">
        <v>2.4919318200773</v>
      </c>
    </row>
    <row r="2537" spans="2:13" x14ac:dyDescent="0.3">
      <c r="B2537" s="27" t="s">
        <v>2533</v>
      </c>
      <c r="C2537" s="62" t="s">
        <v>6053</v>
      </c>
      <c r="D2537" s="25" t="s">
        <v>4467</v>
      </c>
      <c r="E2537" s="25" t="s">
        <v>4093</v>
      </c>
      <c r="F2537" s="26">
        <v>44096</v>
      </c>
      <c r="H2537" s="90">
        <v>-6.03321120252076E-2</v>
      </c>
      <c r="I2537" s="90">
        <v>0.128656493507151</v>
      </c>
      <c r="J2537" s="90">
        <v>-0.47864233092695901</v>
      </c>
      <c r="K2537" s="97">
        <v>-1.6599286664131799E-2</v>
      </c>
      <c r="L2537" s="90">
        <v>-0.300231619712577</v>
      </c>
      <c r="M2537" s="90">
        <v>2.1112798314789001</v>
      </c>
    </row>
    <row r="2538" spans="2:13" x14ac:dyDescent="0.3">
      <c r="B2538" s="27" t="s">
        <v>2534</v>
      </c>
      <c r="C2538" s="62" t="s">
        <v>6054</v>
      </c>
      <c r="D2538" s="25" t="s">
        <v>4467</v>
      </c>
      <c r="E2538" s="25" t="s">
        <v>4102</v>
      </c>
      <c r="F2538" s="26">
        <v>44096</v>
      </c>
      <c r="H2538" s="90">
        <v>-5.84491970585077E-2</v>
      </c>
      <c r="I2538" s="90">
        <v>0.18907490466517601</v>
      </c>
      <c r="J2538" s="90">
        <v>0.21472788284882</v>
      </c>
      <c r="K2538" s="97">
        <v>-9.0654694758995902E-3</v>
      </c>
      <c r="L2538" s="90">
        <v>-0.25886936291499302</v>
      </c>
      <c r="M2538" s="90">
        <v>2.6245877834298899</v>
      </c>
    </row>
    <row r="2539" spans="2:13" x14ac:dyDescent="0.3">
      <c r="B2539" s="27" t="s">
        <v>2535</v>
      </c>
      <c r="C2539" s="62" t="s">
        <v>6055</v>
      </c>
      <c r="D2539" s="25" t="s">
        <v>4467</v>
      </c>
      <c r="E2539" s="25" t="s">
        <v>4137</v>
      </c>
      <c r="F2539" s="26">
        <v>44096</v>
      </c>
      <c r="H2539" s="90">
        <v>-6.2270677062770098E-2</v>
      </c>
      <c r="I2539" s="90">
        <v>6.6520666405267506E-2</v>
      </c>
      <c r="J2539" s="90">
        <v>-1.18706756911706</v>
      </c>
      <c r="K2539" s="97">
        <v>-2.4357532493013399E-2</v>
      </c>
      <c r="L2539" s="90">
        <v>-0.34276443593625999</v>
      </c>
      <c r="M2539" s="90">
        <v>1.5857806351050401</v>
      </c>
    </row>
    <row r="2540" spans="2:13" x14ac:dyDescent="0.3">
      <c r="B2540" s="27" t="s">
        <v>2536</v>
      </c>
      <c r="C2540" s="62" t="s">
        <v>6056</v>
      </c>
      <c r="D2540" s="25" t="s">
        <v>4467</v>
      </c>
      <c r="E2540" s="25" t="s">
        <v>4169</v>
      </c>
      <c r="F2540" s="26">
        <v>44096</v>
      </c>
      <c r="H2540" s="90">
        <v>-5.8992050435335799E-2</v>
      </c>
      <c r="I2540" s="90">
        <v>0.171570713246183</v>
      </c>
      <c r="J2540" s="90">
        <v>1.3280420353112299E-2</v>
      </c>
      <c r="K2540" s="97">
        <v>-1.12446549792367E-2</v>
      </c>
      <c r="L2540" s="90">
        <v>-0.270853091478784</v>
      </c>
      <c r="M2540" s="90">
        <v>2.4755798334808801</v>
      </c>
    </row>
    <row r="2541" spans="2:13" x14ac:dyDescent="0.3">
      <c r="B2541" s="27" t="s">
        <v>2537</v>
      </c>
      <c r="C2541" s="62" t="s">
        <v>6057</v>
      </c>
      <c r="D2541" s="25" t="s">
        <v>4467</v>
      </c>
      <c r="E2541" s="25" t="s">
        <v>4114</v>
      </c>
      <c r="F2541" s="26">
        <v>44096</v>
      </c>
      <c r="H2541" s="90">
        <v>-5.7681338603288203E-2</v>
      </c>
      <c r="I2541" s="90">
        <v>0.213586534664501</v>
      </c>
      <c r="J2541" s="90">
        <v>0.49743308991310198</v>
      </c>
      <c r="K2541" s="97">
        <v>-6.0025948187103504E-3</v>
      </c>
      <c r="L2541" s="90">
        <v>-0.24208331788031501</v>
      </c>
      <c r="M2541" s="90">
        <v>2.83363222570188</v>
      </c>
    </row>
    <row r="2542" spans="2:13" x14ac:dyDescent="0.3">
      <c r="B2542" s="27" t="s">
        <v>2538</v>
      </c>
      <c r="C2542" s="62" t="s">
        <v>6058</v>
      </c>
      <c r="D2542" s="25" t="s">
        <v>4467</v>
      </c>
      <c r="E2542" s="25" t="s">
        <v>4180</v>
      </c>
      <c r="F2542" s="26">
        <v>44096</v>
      </c>
      <c r="H2542" s="90">
        <v>-5.7081716113316402E-2</v>
      </c>
      <c r="I2542" s="90">
        <v>0.23290324170375201</v>
      </c>
      <c r="J2542" s="90">
        <v>0.72018521295831295</v>
      </c>
      <c r="K2542" s="97">
        <v>-3.5897596717404702E-3</v>
      </c>
      <c r="L2542" s="90">
        <v>-0.22888588728164899</v>
      </c>
      <c r="M2542" s="90">
        <v>2.9982362171722299</v>
      </c>
    </row>
    <row r="2543" spans="2:13" x14ac:dyDescent="0.3">
      <c r="B2543" s="27" t="s">
        <v>2539</v>
      </c>
      <c r="C2543" s="62" t="s">
        <v>6059</v>
      </c>
      <c r="D2543" s="25" t="s">
        <v>4467</v>
      </c>
      <c r="E2543" s="25" t="s">
        <v>4139</v>
      </c>
      <c r="F2543" s="26">
        <v>44096</v>
      </c>
      <c r="H2543" s="90">
        <v>-6.0764712907257497E-2</v>
      </c>
      <c r="I2543" s="90">
        <v>0.114677958117682</v>
      </c>
      <c r="J2543" s="90">
        <v>-0.63867727030810795</v>
      </c>
      <c r="K2543" s="97">
        <v>-1.8345828993915299E-2</v>
      </c>
      <c r="L2543" s="90">
        <v>-0.30980890396676802</v>
      </c>
      <c r="M2543" s="90">
        <v>1.9927127379560301</v>
      </c>
    </row>
    <row r="2544" spans="2:13" x14ac:dyDescent="0.3">
      <c r="B2544" s="27" t="s">
        <v>2540</v>
      </c>
      <c r="C2544" s="62" t="s">
        <v>6060</v>
      </c>
      <c r="D2544" s="25" t="s">
        <v>4468</v>
      </c>
      <c r="E2544" s="25" t="s">
        <v>4092</v>
      </c>
      <c r="F2544" s="26">
        <v>44096</v>
      </c>
      <c r="H2544" s="90">
        <v>-5.8804265609069303E-2</v>
      </c>
      <c r="I2544" s="90">
        <v>-1.71772024359598</v>
      </c>
      <c r="J2544" s="90">
        <v>2.72714148486557</v>
      </c>
      <c r="K2544" s="97">
        <v>-0.28212919642100998</v>
      </c>
      <c r="L2544" s="90">
        <v>-2.1242526243440798</v>
      </c>
      <c r="M2544" s="90">
        <v>-1.59741053730613</v>
      </c>
    </row>
    <row r="2545" spans="2:13" x14ac:dyDescent="0.3">
      <c r="B2545" s="27" t="s">
        <v>2541</v>
      </c>
      <c r="C2545" s="62" t="s">
        <v>6061</v>
      </c>
      <c r="D2545" s="25" t="s">
        <v>4468</v>
      </c>
      <c r="E2545" s="25" t="s">
        <v>4093</v>
      </c>
      <c r="F2545" s="26">
        <v>44096</v>
      </c>
      <c r="H2545" s="90">
        <v>-5.8095407166547403E-2</v>
      </c>
      <c r="I2545" s="90">
        <v>-1.69537819119796</v>
      </c>
      <c r="J2545" s="90">
        <v>2.9962828424686401</v>
      </c>
      <c r="K2545" s="97">
        <v>-0.27929470625167602</v>
      </c>
      <c r="L2545" s="90">
        <v>-2.1089563541863798</v>
      </c>
      <c r="M2545" s="90">
        <v>-1.4112580098299099</v>
      </c>
    </row>
    <row r="2546" spans="2:13" x14ac:dyDescent="0.3">
      <c r="B2546" s="27" t="s">
        <v>2542</v>
      </c>
      <c r="C2546" s="62" t="s">
        <v>6062</v>
      </c>
      <c r="D2546" s="25" t="s">
        <v>4468</v>
      </c>
      <c r="E2546" s="25" t="s">
        <v>4094</v>
      </c>
      <c r="F2546" s="26">
        <v>44096</v>
      </c>
      <c r="H2546" s="90">
        <v>-5.5373444956785499E-2</v>
      </c>
      <c r="I2546" s="90">
        <v>-1.6094331437670899</v>
      </c>
      <c r="J2546" s="90">
        <v>4.0379639431193901</v>
      </c>
      <c r="K2546" s="97">
        <v>-0.26842052275242201</v>
      </c>
      <c r="L2546" s="90">
        <v>-2.05017821390356</v>
      </c>
      <c r="M2546" s="90">
        <v>-0.69198822393445902</v>
      </c>
    </row>
    <row r="2547" spans="2:13" x14ac:dyDescent="0.3">
      <c r="B2547" s="27" t="s">
        <v>2543</v>
      </c>
      <c r="C2547" s="62" t="s">
        <v>6063</v>
      </c>
      <c r="D2547" s="25" t="s">
        <v>4468</v>
      </c>
      <c r="E2547" s="25" t="s">
        <v>4137</v>
      </c>
      <c r="F2547" s="26">
        <v>44096</v>
      </c>
      <c r="H2547" s="90">
        <v>-5.8373145657242297E-2</v>
      </c>
      <c r="I2547" s="90">
        <v>-1.7039676275089699</v>
      </c>
      <c r="J2547" s="90">
        <v>2.8926316068464102</v>
      </c>
      <c r="K2547" s="97">
        <v>-0.28039327262376901</v>
      </c>
      <c r="L2547" s="90">
        <v>-2.11483885659618</v>
      </c>
      <c r="M2547" s="90">
        <v>-1.48293558549994</v>
      </c>
    </row>
    <row r="2548" spans="2:13" x14ac:dyDescent="0.3">
      <c r="B2548" s="27" t="s">
        <v>2544</v>
      </c>
      <c r="C2548" s="62" t="s">
        <v>6064</v>
      </c>
      <c r="D2548" s="25" t="s">
        <v>4468</v>
      </c>
      <c r="E2548" s="25" t="s">
        <v>4169</v>
      </c>
      <c r="F2548" s="26">
        <v>44096</v>
      </c>
      <c r="H2548" s="90">
        <v>-5.6729113111941801E-2</v>
      </c>
      <c r="I2548" s="90">
        <v>-1.65240330143206</v>
      </c>
      <c r="J2548" s="90">
        <v>3.5157740598151599</v>
      </c>
      <c r="K2548" s="97">
        <v>-0.2738480356129</v>
      </c>
      <c r="L2548" s="90">
        <v>-2.07954580673686</v>
      </c>
      <c r="M2548" s="90">
        <v>-1.0523810730774099</v>
      </c>
    </row>
    <row r="2549" spans="2:13" x14ac:dyDescent="0.3">
      <c r="B2549" s="27" t="s">
        <v>2545</v>
      </c>
      <c r="C2549" s="62" t="s">
        <v>6065</v>
      </c>
      <c r="D2549" s="25" t="s">
        <v>4468</v>
      </c>
      <c r="E2549" s="25" t="s">
        <v>4114</v>
      </c>
      <c r="F2549" s="26">
        <v>44096</v>
      </c>
      <c r="H2549" s="90">
        <v>-5.4137837469170301E-2</v>
      </c>
      <c r="I2549" s="90">
        <v>-1.5706597472671999</v>
      </c>
      <c r="J2549" s="90">
        <v>4.5101532447006303</v>
      </c>
      <c r="K2549" s="97">
        <v>-0.26349351783210301</v>
      </c>
      <c r="L2549" s="90">
        <v>-2.02359370250633</v>
      </c>
      <c r="M2549" s="90">
        <v>-0.36672313062808798</v>
      </c>
    </row>
    <row r="2550" spans="2:13" x14ac:dyDescent="0.3">
      <c r="B2550" s="27" t="s">
        <v>2546</v>
      </c>
      <c r="C2550" s="62" t="s">
        <v>6066</v>
      </c>
      <c r="D2550" s="25" t="s">
        <v>4468</v>
      </c>
      <c r="E2550" s="25" t="s">
        <v>4191</v>
      </c>
      <c r="F2550" s="26">
        <v>44096</v>
      </c>
      <c r="H2550" s="90">
        <v>-6.3561780916643301E-2</v>
      </c>
      <c r="I2550" s="90">
        <v>-1.86715722738882</v>
      </c>
      <c r="J2550" s="90">
        <v>0.94407803007925395</v>
      </c>
      <c r="K2550" s="97">
        <v>-0.30109845038168698</v>
      </c>
      <c r="L2550" s="90">
        <v>-2.2265819768108499</v>
      </c>
      <c r="M2550" s="90">
        <v>-2.8340544544334998</v>
      </c>
    </row>
    <row r="2551" spans="2:13" x14ac:dyDescent="0.3">
      <c r="B2551" s="27" t="s">
        <v>2547</v>
      </c>
      <c r="C2551" s="62" t="s">
        <v>6067</v>
      </c>
      <c r="D2551" s="25" t="s">
        <v>4468</v>
      </c>
      <c r="E2551" s="25" t="s">
        <v>4180</v>
      </c>
      <c r="F2551" s="26">
        <v>44096</v>
      </c>
      <c r="H2551" s="90">
        <v>-5.26309897395549E-2</v>
      </c>
      <c r="I2551" s="90">
        <v>-1.52333349051332</v>
      </c>
      <c r="J2551" s="90">
        <v>5.0901005046398504</v>
      </c>
      <c r="K2551" s="97">
        <v>-0.25749470341906999</v>
      </c>
      <c r="L2551" s="90">
        <v>-1.99120828992818</v>
      </c>
      <c r="M2551" s="90">
        <v>3.2305129934684401E-2</v>
      </c>
    </row>
    <row r="2552" spans="2:13" x14ac:dyDescent="0.3">
      <c r="B2552" s="27" t="s">
        <v>2548</v>
      </c>
      <c r="C2552" s="62" t="s">
        <v>6068</v>
      </c>
      <c r="D2552" s="25" t="s">
        <v>4468</v>
      </c>
      <c r="E2552" s="25" t="s">
        <v>4139</v>
      </c>
      <c r="F2552" s="26">
        <v>44096</v>
      </c>
      <c r="H2552" s="90">
        <v>-5.98151077610964E-2</v>
      </c>
      <c r="I2552" s="90">
        <v>-1.7061974628632</v>
      </c>
      <c r="J2552" s="90">
        <v>3.3970500135183102</v>
      </c>
      <c r="K2552" s="97">
        <v>-0.282726020668633</v>
      </c>
      <c r="L2552" s="90">
        <v>-2.1153895206225601</v>
      </c>
      <c r="M2552" s="90">
        <v>-1.0969850181027101</v>
      </c>
    </row>
    <row r="2553" spans="2:13" x14ac:dyDescent="0.3">
      <c r="B2553" s="27" t="s">
        <v>2549</v>
      </c>
      <c r="C2553" s="62" t="s">
        <v>6069</v>
      </c>
      <c r="D2553" s="25" t="s">
        <v>4469</v>
      </c>
      <c r="E2553" s="25" t="s">
        <v>4092</v>
      </c>
      <c r="F2553" s="26">
        <v>44096</v>
      </c>
      <c r="H2553" s="90">
        <v>9.9803764896933003E-5</v>
      </c>
      <c r="I2553" s="90">
        <v>8.5368812506203505E-3</v>
      </c>
      <c r="J2553" s="90">
        <v>0.61514670269389204</v>
      </c>
      <c r="K2553" s="97">
        <v>3.9921633288031401E-4</v>
      </c>
      <c r="L2553" s="90">
        <v>2.20160090975696E-3</v>
      </c>
      <c r="M2553" s="90">
        <v>0.39137077073974103</v>
      </c>
    </row>
    <row r="2554" spans="2:13" x14ac:dyDescent="0.3">
      <c r="B2554" s="27" t="s">
        <v>2550</v>
      </c>
      <c r="C2554" s="62" t="s">
        <v>6070</v>
      </c>
      <c r="D2554" s="25" t="s">
        <v>4469</v>
      </c>
      <c r="E2554" s="25" t="s">
        <v>4093</v>
      </c>
      <c r="F2554" s="26">
        <v>44096</v>
      </c>
      <c r="H2554" s="90">
        <v>9.9520184448920204E-5</v>
      </c>
      <c r="I2554" s="90">
        <v>8.4961120592197403E-3</v>
      </c>
      <c r="J2554" s="90">
        <v>0.60921395015611801</v>
      </c>
      <c r="K2554" s="97">
        <v>3.9808164729038302E-4</v>
      </c>
      <c r="L2554" s="90">
        <v>2.1894882593187499E-3</v>
      </c>
      <c r="M2554" s="90">
        <v>0.388254457902804</v>
      </c>
    </row>
    <row r="2555" spans="2:13" x14ac:dyDescent="0.3">
      <c r="B2555" s="27" t="s">
        <v>2551</v>
      </c>
      <c r="C2555" s="62" t="s">
        <v>6071</v>
      </c>
      <c r="D2555" s="25" t="s">
        <v>4469</v>
      </c>
      <c r="E2555" s="25" t="s">
        <v>4116</v>
      </c>
      <c r="F2555" s="26">
        <v>44096</v>
      </c>
      <c r="H2555" s="90">
        <v>1.70523344422691E-4</v>
      </c>
      <c r="I2555" s="90">
        <v>1.15524155262392E-2</v>
      </c>
      <c r="J2555" s="90">
        <v>0.90769618309423095</v>
      </c>
      <c r="K2555" s="97">
        <v>6.8209683377062902E-4</v>
      </c>
      <c r="L2555" s="90">
        <v>3.75535455532372E-3</v>
      </c>
      <c r="M2555" s="90">
        <v>0.55098380016715998</v>
      </c>
    </row>
    <row r="2556" spans="2:13" x14ac:dyDescent="0.3">
      <c r="B2556" s="27" t="s">
        <v>2552</v>
      </c>
      <c r="C2556" s="62" t="s">
        <v>6072</v>
      </c>
      <c r="D2556" s="25" t="s">
        <v>4469</v>
      </c>
      <c r="E2556" s="25" t="s">
        <v>4094</v>
      </c>
      <c r="F2556" s="26">
        <v>44096</v>
      </c>
      <c r="H2556" s="90">
        <v>3.3816977520473301E-4</v>
      </c>
      <c r="I2556" s="90">
        <v>1.75327895703958E-2</v>
      </c>
      <c r="J2556" s="90">
        <v>1.1169539660841099</v>
      </c>
      <c r="K2556" s="97">
        <v>1.35269256134052E-3</v>
      </c>
      <c r="L2556" s="90">
        <v>7.4402625614311503E-3</v>
      </c>
      <c r="M2556" s="90">
        <v>0.68939353095629496</v>
      </c>
    </row>
    <row r="2557" spans="2:13" x14ac:dyDescent="0.3">
      <c r="B2557" s="27" t="s">
        <v>2553</v>
      </c>
      <c r="C2557" s="62" t="s">
        <v>6073</v>
      </c>
      <c r="D2557" s="25" t="s">
        <v>4469</v>
      </c>
      <c r="E2557" s="25" t="s">
        <v>4095</v>
      </c>
      <c r="F2557" s="26">
        <v>44096</v>
      </c>
      <c r="H2557" s="90">
        <v>4.0147115214494999E-4</v>
      </c>
      <c r="I2557" s="90">
        <v>2.00425871298648E-2</v>
      </c>
      <c r="J2557" s="90">
        <v>1.2731731298117701</v>
      </c>
      <c r="K2557" s="97">
        <v>1.60590425366536E-3</v>
      </c>
      <c r="L2557" s="90">
        <v>8.8331120423390495E-3</v>
      </c>
      <c r="M2557" s="90">
        <v>0.77773132798029099</v>
      </c>
    </row>
    <row r="2558" spans="2:13" x14ac:dyDescent="0.3">
      <c r="B2558" s="27" t="s">
        <v>2554</v>
      </c>
      <c r="C2558" s="62" t="s">
        <v>6074</v>
      </c>
      <c r="D2558" s="25" t="s">
        <v>4469</v>
      </c>
      <c r="E2558" s="25" t="s">
        <v>4097</v>
      </c>
      <c r="F2558" s="26">
        <v>44096</v>
      </c>
      <c r="H2558" s="90">
        <v>9.7994779935106594E-5</v>
      </c>
      <c r="I2558" s="90">
        <v>9.6935018518706801E-3</v>
      </c>
      <c r="J2558" s="90">
        <v>0.89000806128751697</v>
      </c>
      <c r="K2558" s="97">
        <v>3.9198021113406899E-4</v>
      </c>
      <c r="L2558" s="90">
        <v>2.1648378606187201E-3</v>
      </c>
      <c r="M2558" s="90">
        <v>0.54312499523803104</v>
      </c>
    </row>
    <row r="2559" spans="2:13" x14ac:dyDescent="0.3">
      <c r="B2559" s="27" t="s">
        <v>2555</v>
      </c>
      <c r="C2559" s="62" t="s">
        <v>6075</v>
      </c>
      <c r="D2559" s="25" t="s">
        <v>4469</v>
      </c>
      <c r="E2559" s="25" t="s">
        <v>4122</v>
      </c>
      <c r="F2559" s="26">
        <v>44055</v>
      </c>
      <c r="H2559" s="90"/>
      <c r="I2559" s="90"/>
      <c r="J2559" s="90"/>
      <c r="K2559" s="97"/>
      <c r="L2559" s="90"/>
      <c r="M2559" s="90"/>
    </row>
    <row r="2560" spans="2:13" x14ac:dyDescent="0.3">
      <c r="B2560" s="27" t="s">
        <v>2556</v>
      </c>
      <c r="C2560" s="62" t="s">
        <v>6076</v>
      </c>
      <c r="D2560" s="25" t="s">
        <v>4469</v>
      </c>
      <c r="E2560" s="25" t="s">
        <v>4180</v>
      </c>
      <c r="F2560" s="26">
        <v>44096</v>
      </c>
      <c r="H2560" s="90">
        <v>5.60432090424001E-4</v>
      </c>
      <c r="I2560" s="90">
        <v>2.8887949702038899E-2</v>
      </c>
      <c r="J2560" s="90">
        <v>1.5177223622231399</v>
      </c>
      <c r="K2560" s="97">
        <v>2.2855518182041102E-3</v>
      </c>
      <c r="L2560" s="90">
        <v>1.40389656735351E-2</v>
      </c>
      <c r="M2560" s="90">
        <v>0.95894805872376299</v>
      </c>
    </row>
    <row r="2561" spans="2:13" x14ac:dyDescent="0.3">
      <c r="B2561" s="27" t="s">
        <v>2557</v>
      </c>
      <c r="C2561" s="62" t="s">
        <v>6077</v>
      </c>
      <c r="D2561" s="25" t="s">
        <v>4470</v>
      </c>
      <c r="E2561" s="25" t="s">
        <v>4092</v>
      </c>
      <c r="F2561" s="26">
        <v>44096</v>
      </c>
      <c r="H2561" s="90">
        <v>-0.39614704310224602</v>
      </c>
      <c r="I2561" s="90">
        <v>-9.5194303375174094</v>
      </c>
      <c r="J2561" s="90">
        <v>-31.411414982547299</v>
      </c>
      <c r="K2561" s="97">
        <v>-2.56778893271985</v>
      </c>
      <c r="L2561" s="90">
        <v>-3.98995244422622</v>
      </c>
      <c r="M2561" s="90">
        <v>-26.094187953538501</v>
      </c>
    </row>
    <row r="2562" spans="2:13" x14ac:dyDescent="0.3">
      <c r="B2562" s="27" t="s">
        <v>2558</v>
      </c>
      <c r="C2562" s="62" t="s">
        <v>6078</v>
      </c>
      <c r="D2562" s="25" t="s">
        <v>4470</v>
      </c>
      <c r="E2562" s="25" t="s">
        <v>4202</v>
      </c>
      <c r="F2562" s="26">
        <v>44096</v>
      </c>
      <c r="H2562" s="90">
        <v>-0.39136748264354498</v>
      </c>
      <c r="I2562" s="90">
        <v>-9.3801075833616796</v>
      </c>
      <c r="J2562" s="90">
        <v>-30.1858384362422</v>
      </c>
      <c r="K2562" s="97">
        <v>-2.5490743839327501</v>
      </c>
      <c r="L2562" s="90">
        <v>-3.8882941674273801</v>
      </c>
      <c r="M2562" s="90">
        <v>-25.1427719959756</v>
      </c>
    </row>
    <row r="2563" spans="2:13" x14ac:dyDescent="0.3">
      <c r="B2563" s="27" t="s">
        <v>2559</v>
      </c>
      <c r="C2563" s="62" t="s">
        <v>6079</v>
      </c>
      <c r="D2563" s="25" t="s">
        <v>4470</v>
      </c>
      <c r="E2563" s="25" t="s">
        <v>4096</v>
      </c>
      <c r="F2563" s="26">
        <v>44096</v>
      </c>
      <c r="H2563" s="90">
        <v>-0.39470280344176001</v>
      </c>
      <c r="I2563" s="90">
        <v>-9.4774875632574496</v>
      </c>
      <c r="J2563" s="90">
        <v>-31.0445778631256</v>
      </c>
      <c r="K2563" s="97">
        <v>-2.5621433594096699</v>
      </c>
      <c r="L2563" s="90">
        <v>-3.9593589091964501</v>
      </c>
      <c r="M2563" s="90">
        <v>-25.808895692549399</v>
      </c>
    </row>
    <row r="2564" spans="2:13" x14ac:dyDescent="0.3">
      <c r="B2564" s="27" t="s">
        <v>2560</v>
      </c>
      <c r="C2564" s="62" t="s">
        <v>6080</v>
      </c>
      <c r="D2564" s="25" t="s">
        <v>4470</v>
      </c>
      <c r="E2564" s="25" t="s">
        <v>4102</v>
      </c>
      <c r="F2564" s="26">
        <v>44096</v>
      </c>
      <c r="H2564" s="90">
        <v>-0.39097489634514199</v>
      </c>
      <c r="I2564" s="90">
        <v>-9.3706917591625807</v>
      </c>
      <c r="J2564" s="90">
        <v>-30.107795180258101</v>
      </c>
      <c r="K2564" s="97">
        <v>-2.54763852617543</v>
      </c>
      <c r="L2564" s="90">
        <v>-3.8817477748125402</v>
      </c>
      <c r="M2564" s="90">
        <v>-25.081369373481699</v>
      </c>
    </row>
    <row r="2565" spans="2:13" x14ac:dyDescent="0.3">
      <c r="B2565" s="27" t="s">
        <v>2561</v>
      </c>
      <c r="C2565" s="62" t="s">
        <v>6081</v>
      </c>
      <c r="D2565" s="25" t="s">
        <v>4470</v>
      </c>
      <c r="E2565" s="25" t="s">
        <v>4137</v>
      </c>
      <c r="F2565" s="26">
        <v>44096</v>
      </c>
      <c r="H2565" s="90">
        <v>-0.39284966696868701</v>
      </c>
      <c r="I2565" s="90">
        <v>-9.4236635194683895</v>
      </c>
      <c r="J2565" s="90">
        <v>-30.600979671900902</v>
      </c>
      <c r="K2565" s="97">
        <v>-2.55490810695846</v>
      </c>
      <c r="L2565" s="90">
        <v>-3.92010952546116</v>
      </c>
      <c r="M2565" s="90">
        <v>-25.441367617168002</v>
      </c>
    </row>
    <row r="2566" spans="2:13" x14ac:dyDescent="0.3">
      <c r="B2566" s="27" t="s">
        <v>2562</v>
      </c>
      <c r="C2566" s="62" t="s">
        <v>6082</v>
      </c>
      <c r="D2566" s="25" t="s">
        <v>4470</v>
      </c>
      <c r="E2566" s="25" t="s">
        <v>4169</v>
      </c>
      <c r="F2566" s="26">
        <v>44096</v>
      </c>
      <c r="H2566" s="90">
        <v>-0.389861682560877</v>
      </c>
      <c r="I2566" s="90">
        <v>-9.3365121443639492</v>
      </c>
      <c r="J2566" s="90">
        <v>-29.798347853560699</v>
      </c>
      <c r="K2566" s="97">
        <v>-2.54319788191424</v>
      </c>
      <c r="L2566" s="90">
        <v>-3.8565641113564202</v>
      </c>
      <c r="M2566" s="90">
        <v>-24.8428361600381</v>
      </c>
    </row>
    <row r="2567" spans="2:13" x14ac:dyDescent="0.3">
      <c r="B2567" s="27" t="s">
        <v>2563</v>
      </c>
      <c r="C2567" s="62" t="s">
        <v>6083</v>
      </c>
      <c r="D2567" s="25" t="s">
        <v>4470</v>
      </c>
      <c r="E2567" s="25" t="s">
        <v>4114</v>
      </c>
      <c r="F2567" s="26">
        <v>44096</v>
      </c>
      <c r="H2567" s="90">
        <v>-0.38891358653927499</v>
      </c>
      <c r="I2567" s="90">
        <v>-9.3087191279628296</v>
      </c>
      <c r="J2567" s="90">
        <v>-29.550546574231699</v>
      </c>
      <c r="K2567" s="97">
        <v>-2.5394602995220299</v>
      </c>
      <c r="L2567" s="90">
        <v>-3.8363050786756498</v>
      </c>
      <c r="M2567" s="90">
        <v>-24.651265357621</v>
      </c>
    </row>
    <row r="2568" spans="2:13" x14ac:dyDescent="0.3">
      <c r="B2568" s="27" t="s">
        <v>2564</v>
      </c>
      <c r="C2568" s="62" t="s">
        <v>6084</v>
      </c>
      <c r="D2568" s="25" t="s">
        <v>4470</v>
      </c>
      <c r="E2568" s="25" t="s">
        <v>4180</v>
      </c>
      <c r="F2568" s="26">
        <v>44096</v>
      </c>
      <c r="H2568" s="90">
        <v>-0.38741259031667102</v>
      </c>
      <c r="I2568" s="90">
        <v>-9.2651276740943995</v>
      </c>
      <c r="J2568" s="90">
        <v>-29.159601240477102</v>
      </c>
      <c r="K2568" s="97">
        <v>-2.5336082508147202</v>
      </c>
      <c r="L2568" s="90">
        <v>-3.8045262670493698</v>
      </c>
      <c r="M2568" s="90">
        <v>-24.349540276045399</v>
      </c>
    </row>
    <row r="2569" spans="2:13" x14ac:dyDescent="0.3">
      <c r="B2569" s="27" t="s">
        <v>2565</v>
      </c>
      <c r="C2569" s="62" t="s">
        <v>6085</v>
      </c>
      <c r="D2569" s="25" t="s">
        <v>4470</v>
      </c>
      <c r="E2569" s="25" t="s">
        <v>4139</v>
      </c>
      <c r="F2569" s="26">
        <v>44096</v>
      </c>
      <c r="H2569" s="90">
        <v>0</v>
      </c>
      <c r="I2569" s="90">
        <v>0</v>
      </c>
      <c r="J2569" s="90">
        <v>-3.3785279509174901</v>
      </c>
      <c r="K2569" s="97">
        <v>0</v>
      </c>
      <c r="L2569" s="90">
        <v>0</v>
      </c>
      <c r="M2569" s="90">
        <v>0</v>
      </c>
    </row>
    <row r="2570" spans="2:13" x14ac:dyDescent="0.3">
      <c r="B2570" s="27" t="s">
        <v>2566</v>
      </c>
      <c r="C2570" s="62" t="s">
        <v>6086</v>
      </c>
      <c r="D2570" s="25" t="s">
        <v>4471</v>
      </c>
      <c r="E2570" s="25" t="s">
        <v>4092</v>
      </c>
      <c r="F2570" s="26">
        <v>44096</v>
      </c>
      <c r="H2570" s="90">
        <v>0.37821523583261302</v>
      </c>
      <c r="I2570" s="90">
        <v>-5.31073705587914</v>
      </c>
      <c r="J2570" s="90">
        <v>-26.724829163780701</v>
      </c>
      <c r="K2570" s="97">
        <v>-4.6001997842759002</v>
      </c>
      <c r="L2570" s="90">
        <v>-3.7196333225438099</v>
      </c>
      <c r="M2570" s="90">
        <v>-35.285981396387797</v>
      </c>
    </row>
    <row r="2571" spans="2:13" x14ac:dyDescent="0.3">
      <c r="B2571" s="27" t="s">
        <v>2567</v>
      </c>
      <c r="C2571" s="62" t="s">
        <v>6087</v>
      </c>
      <c r="D2571" s="25" t="s">
        <v>4471</v>
      </c>
      <c r="E2571" s="25" t="s">
        <v>4202</v>
      </c>
      <c r="F2571" s="26">
        <v>44096</v>
      </c>
      <c r="H2571" s="90">
        <v>0.38616315123363198</v>
      </c>
      <c r="I2571" s="90">
        <v>-5.02747682994959</v>
      </c>
      <c r="J2571" s="90">
        <v>-24.116205483907802</v>
      </c>
      <c r="K2571" s="97">
        <v>-4.5662126689421703</v>
      </c>
      <c r="L2571" s="90">
        <v>-3.5315800441821898</v>
      </c>
      <c r="M2571" s="90">
        <v>-33.596302564372301</v>
      </c>
    </row>
    <row r="2572" spans="2:13" x14ac:dyDescent="0.3">
      <c r="B2572" s="27" t="s">
        <v>2568</v>
      </c>
      <c r="C2572" s="62" t="s">
        <v>6088</v>
      </c>
      <c r="D2572" s="25" t="s">
        <v>4471</v>
      </c>
      <c r="E2572" s="25" t="s">
        <v>4093</v>
      </c>
      <c r="F2572" s="26">
        <v>44096</v>
      </c>
      <c r="H2572" s="90">
        <v>0.38532986709469702</v>
      </c>
      <c r="I2572" s="90">
        <v>-5.0188125678687401</v>
      </c>
      <c r="J2572" s="90">
        <v>-24.128323820885299</v>
      </c>
      <c r="K2572" s="97">
        <v>-4.5592535680989403</v>
      </c>
      <c r="L2572" s="90">
        <v>-3.5302995218444302</v>
      </c>
      <c r="M2572" s="90">
        <v>-33.5080835415283</v>
      </c>
    </row>
    <row r="2573" spans="2:13" x14ac:dyDescent="0.3">
      <c r="B2573" s="27" t="s">
        <v>2569</v>
      </c>
      <c r="C2573" s="62" t="s">
        <v>6089</v>
      </c>
      <c r="D2573" s="25" t="s">
        <v>4471</v>
      </c>
      <c r="E2573" s="25" t="s">
        <v>4094</v>
      </c>
      <c r="F2573" s="26">
        <v>44096</v>
      </c>
      <c r="H2573" s="90">
        <v>1.1107622261988599</v>
      </c>
      <c r="I2573" s="90">
        <v>-1.6555532933125501</v>
      </c>
      <c r="J2573" s="90">
        <v>8.8784322564606608</v>
      </c>
      <c r="K2573" s="97">
        <v>1.48252225753822</v>
      </c>
      <c r="L2573" s="90">
        <v>-0.90906759669451298</v>
      </c>
      <c r="M2573" s="90">
        <v>3.7885095753154001</v>
      </c>
    </row>
    <row r="2574" spans="2:13" x14ac:dyDescent="0.3">
      <c r="B2574" s="27" t="s">
        <v>2570</v>
      </c>
      <c r="C2574" s="62" t="s">
        <v>6090</v>
      </c>
      <c r="D2574" s="25" t="s">
        <v>4471</v>
      </c>
      <c r="E2574" s="25" t="s">
        <v>4096</v>
      </c>
      <c r="F2574" s="26">
        <v>44096</v>
      </c>
      <c r="H2574" s="90">
        <v>1.1107622261988599</v>
      </c>
      <c r="I2574" s="90">
        <v>-1.6555532933125501</v>
      </c>
      <c r="J2574" s="90">
        <v>8.8784322564606608</v>
      </c>
      <c r="K2574" s="97">
        <v>1.48252225753822</v>
      </c>
      <c r="L2574" s="90">
        <v>-0.90906759669451298</v>
      </c>
      <c r="M2574" s="90">
        <v>3.7885095753154001</v>
      </c>
    </row>
    <row r="2575" spans="2:13" x14ac:dyDescent="0.3">
      <c r="B2575" s="27" t="s">
        <v>2571</v>
      </c>
      <c r="C2575" s="62" t="s">
        <v>6091</v>
      </c>
      <c r="D2575" s="25" t="s">
        <v>4471</v>
      </c>
      <c r="E2575" s="25" t="s">
        <v>4102</v>
      </c>
      <c r="F2575" s="26">
        <v>44096</v>
      </c>
      <c r="H2575" s="90">
        <v>1.1107622261988599</v>
      </c>
      <c r="I2575" s="90">
        <v>-1.6555532933125501</v>
      </c>
      <c r="J2575" s="90">
        <v>8.8784322566498304</v>
      </c>
      <c r="K2575" s="97">
        <v>1.48252225753822</v>
      </c>
      <c r="L2575" s="90">
        <v>-0.90906759660356296</v>
      </c>
      <c r="M2575" s="90">
        <v>3.7885095753154001</v>
      </c>
    </row>
    <row r="2576" spans="2:13" x14ac:dyDescent="0.3">
      <c r="B2576" s="27" t="s">
        <v>2572</v>
      </c>
      <c r="C2576" s="62" t="s">
        <v>6092</v>
      </c>
      <c r="D2576" s="25" t="s">
        <v>4471</v>
      </c>
      <c r="E2576" s="25" t="s">
        <v>4137</v>
      </c>
      <c r="F2576" s="26">
        <v>44096</v>
      </c>
      <c r="H2576" s="90">
        <v>0.38263962414930602</v>
      </c>
      <c r="I2576" s="90">
        <v>-5.19545522747649</v>
      </c>
      <c r="J2576" s="90">
        <v>-25.685774843528598</v>
      </c>
      <c r="K2576" s="97">
        <v>-4.5864443911341404</v>
      </c>
      <c r="L2576" s="90">
        <v>-3.64563060611545</v>
      </c>
      <c r="M2576" s="90">
        <v>-34.547101739037302</v>
      </c>
    </row>
    <row r="2577" spans="2:13" x14ac:dyDescent="0.3">
      <c r="B2577" s="27" t="s">
        <v>2573</v>
      </c>
      <c r="C2577" s="62" t="s">
        <v>6093</v>
      </c>
      <c r="D2577" s="25" t="s">
        <v>4471</v>
      </c>
      <c r="E2577" s="25" t="s">
        <v>4097</v>
      </c>
      <c r="F2577" s="26">
        <v>44096</v>
      </c>
      <c r="H2577" s="90">
        <v>0.388638015101606</v>
      </c>
      <c r="I2577" s="90">
        <v>-4.97209918557928</v>
      </c>
      <c r="J2577" s="90">
        <v>-23.6763104912825</v>
      </c>
      <c r="K2577" s="97">
        <v>-4.5565905053081197</v>
      </c>
      <c r="L2577" s="90">
        <v>-3.4930423519654101</v>
      </c>
      <c r="M2577" s="90">
        <v>-33.292778991279199</v>
      </c>
    </row>
    <row r="2578" spans="2:13" x14ac:dyDescent="0.3">
      <c r="B2578" s="27" t="s">
        <v>2574</v>
      </c>
      <c r="C2578" s="62" t="s">
        <v>6094</v>
      </c>
      <c r="D2578" s="25" t="s">
        <v>4471</v>
      </c>
      <c r="E2578" s="25" t="s">
        <v>4114</v>
      </c>
      <c r="F2578" s="26">
        <v>44096</v>
      </c>
      <c r="H2578" s="90">
        <v>0.39013843525026498</v>
      </c>
      <c r="I2578" s="90">
        <v>-4.9689056389979704</v>
      </c>
      <c r="J2578" s="90">
        <v>-23.6158451691153</v>
      </c>
      <c r="K2578" s="97">
        <v>-4.5579528374219098</v>
      </c>
      <c r="L2578" s="90">
        <v>-3.4873955236434999</v>
      </c>
      <c r="M2578" s="90">
        <v>-33.235358855919898</v>
      </c>
    </row>
    <row r="2579" spans="2:13" x14ac:dyDescent="0.3">
      <c r="B2579" s="27" t="s">
        <v>2575</v>
      </c>
      <c r="C2579" s="62" t="s">
        <v>6095</v>
      </c>
      <c r="D2579" s="25" t="s">
        <v>4471</v>
      </c>
      <c r="E2579" s="25" t="s">
        <v>4180</v>
      </c>
      <c r="F2579" s="26">
        <v>44096</v>
      </c>
      <c r="H2579" s="90">
        <v>0.392240665314603</v>
      </c>
      <c r="I2579" s="90">
        <v>-4.9048795010094199</v>
      </c>
      <c r="J2579" s="90">
        <v>-23.021766328922201</v>
      </c>
      <c r="K2579" s="97">
        <v>-4.5499475702890804</v>
      </c>
      <c r="L2579" s="90">
        <v>-3.4426912222443198</v>
      </c>
      <c r="M2579" s="90">
        <v>-32.860685019229997</v>
      </c>
    </row>
    <row r="2580" spans="2:13" x14ac:dyDescent="0.3">
      <c r="B2580" s="27" t="s">
        <v>2576</v>
      </c>
      <c r="C2580" s="62" t="s">
        <v>6096</v>
      </c>
      <c r="D2580" s="25" t="s">
        <v>4471</v>
      </c>
      <c r="E2580" s="25" t="s">
        <v>4139</v>
      </c>
      <c r="F2580" s="26">
        <v>44096</v>
      </c>
      <c r="H2580" s="90">
        <v>0.38988200631138198</v>
      </c>
      <c r="I2580" s="90">
        <v>-5.0736726532704797</v>
      </c>
      <c r="J2580" s="90">
        <v>-24.496021928644002</v>
      </c>
      <c r="K2580" s="97">
        <v>-4.57078889794502</v>
      </c>
      <c r="L2580" s="90">
        <v>-3.56881960196915</v>
      </c>
      <c r="M2580" s="90">
        <v>-33.783194591174798</v>
      </c>
    </row>
    <row r="2581" spans="2:13" x14ac:dyDescent="0.3">
      <c r="B2581" s="27" t="s">
        <v>2577</v>
      </c>
      <c r="C2581" s="62" t="s">
        <v>6097</v>
      </c>
      <c r="D2581" s="25" t="s">
        <v>4472</v>
      </c>
      <c r="E2581" s="25" t="s">
        <v>4092</v>
      </c>
      <c r="F2581" s="26">
        <v>44096</v>
      </c>
      <c r="H2581" s="90">
        <v>-0.153898269218189</v>
      </c>
      <c r="I2581" s="90">
        <v>-0.775609560605517</v>
      </c>
      <c r="J2581" s="90">
        <v>0.85719532926304998</v>
      </c>
      <c r="K2581" s="97">
        <v>-0.18497506043786399</v>
      </c>
      <c r="L2581" s="90">
        <v>-1.14418173552622</v>
      </c>
      <c r="M2581" s="90">
        <v>-0.56932839015644299</v>
      </c>
    </row>
    <row r="2582" spans="2:13" x14ac:dyDescent="0.3">
      <c r="B2582" s="27" t="s">
        <v>2578</v>
      </c>
      <c r="C2582" s="62" t="s">
        <v>6098</v>
      </c>
      <c r="D2582" s="25" t="s">
        <v>4472</v>
      </c>
      <c r="E2582" s="25" t="s">
        <v>4093</v>
      </c>
      <c r="F2582" s="26">
        <v>44096</v>
      </c>
      <c r="H2582" s="90">
        <v>-0.152184789658349</v>
      </c>
      <c r="I2582" s="90">
        <v>-0.720938406357163</v>
      </c>
      <c r="J2582" s="90">
        <v>1.4985348028858401</v>
      </c>
      <c r="K2582" s="97">
        <v>-0.178102180598216</v>
      </c>
      <c r="L2582" s="90">
        <v>-1.1067373380683401</v>
      </c>
      <c r="M2582" s="90">
        <v>-0.11309650535622499</v>
      </c>
    </row>
    <row r="2583" spans="2:13" x14ac:dyDescent="0.3">
      <c r="B2583" s="27" t="s">
        <v>2579</v>
      </c>
      <c r="C2583" s="62" t="s">
        <v>6099</v>
      </c>
      <c r="D2583" s="25" t="s">
        <v>4472</v>
      </c>
      <c r="E2583" s="25" t="s">
        <v>4094</v>
      </c>
      <c r="F2583" s="26">
        <v>44096</v>
      </c>
      <c r="H2583" s="90">
        <v>0</v>
      </c>
      <c r="I2583" s="90">
        <v>0</v>
      </c>
      <c r="J2583" s="90">
        <v>0</v>
      </c>
      <c r="K2583" s="97">
        <v>0</v>
      </c>
      <c r="L2583" s="90">
        <v>0</v>
      </c>
      <c r="M2583" s="90">
        <v>0</v>
      </c>
    </row>
    <row r="2584" spans="2:13" x14ac:dyDescent="0.3">
      <c r="B2584" s="27" t="s">
        <v>2580</v>
      </c>
      <c r="C2584" s="62" t="s">
        <v>6100</v>
      </c>
      <c r="D2584" s="25" t="s">
        <v>4472</v>
      </c>
      <c r="E2584" s="25" t="s">
        <v>4102</v>
      </c>
      <c r="F2584" s="26">
        <v>44096</v>
      </c>
      <c r="H2584" s="90">
        <v>-0.14990298604971</v>
      </c>
      <c r="I2584" s="90">
        <v>-0.64806434202182595</v>
      </c>
      <c r="J2584" s="90">
        <v>2.3548331251731698</v>
      </c>
      <c r="K2584" s="97">
        <v>-0.168930784911936</v>
      </c>
      <c r="L2584" s="90">
        <v>-1.0567902606453601</v>
      </c>
      <c r="M2584" s="90">
        <v>0.49354170187143598</v>
      </c>
    </row>
    <row r="2585" spans="2:13" x14ac:dyDescent="0.3">
      <c r="B2585" s="27" t="s">
        <v>2581</v>
      </c>
      <c r="C2585" s="62" t="s">
        <v>6101</v>
      </c>
      <c r="D2585" s="25" t="s">
        <v>4472</v>
      </c>
      <c r="E2585" s="25" t="s">
        <v>4137</v>
      </c>
      <c r="F2585" s="26">
        <v>44096</v>
      </c>
      <c r="H2585" s="90">
        <v>-0.15308402398659399</v>
      </c>
      <c r="I2585" s="90">
        <v>-0.74958111217711099</v>
      </c>
      <c r="J2585" s="90">
        <v>1.1620897312241101</v>
      </c>
      <c r="K2585" s="97">
        <v>-0.18170812627431601</v>
      </c>
      <c r="L2585" s="90">
        <v>-1.12634967699705</v>
      </c>
      <c r="M2585" s="90">
        <v>-0.35236387266195401</v>
      </c>
    </row>
    <row r="2586" spans="2:13" x14ac:dyDescent="0.3">
      <c r="B2586" s="27" t="s">
        <v>2582</v>
      </c>
      <c r="C2586" s="62" t="s">
        <v>6102</v>
      </c>
      <c r="D2586" s="25" t="s">
        <v>4472</v>
      </c>
      <c r="E2586" s="25" t="s">
        <v>4169</v>
      </c>
      <c r="F2586" s="26">
        <v>44096</v>
      </c>
      <c r="H2586" s="90">
        <v>-0.15117444745556</v>
      </c>
      <c r="I2586" s="90">
        <v>-0.68881018087267898</v>
      </c>
      <c r="J2586" s="90">
        <v>1.8771819475659901</v>
      </c>
      <c r="K2586" s="97">
        <v>-0.174068689284468</v>
      </c>
      <c r="L2586" s="90">
        <v>-1.0847377887330401</v>
      </c>
      <c r="M2586" s="90">
        <v>0.15590525399602501</v>
      </c>
    </row>
    <row r="2587" spans="2:13" x14ac:dyDescent="0.3">
      <c r="B2587" s="27" t="s">
        <v>2583</v>
      </c>
      <c r="C2587" s="62" t="s">
        <v>6103</v>
      </c>
      <c r="D2587" s="25" t="s">
        <v>4472</v>
      </c>
      <c r="E2587" s="25" t="s">
        <v>4114</v>
      </c>
      <c r="F2587" s="26">
        <v>44096</v>
      </c>
      <c r="H2587" s="90">
        <v>-0.14912453289071001</v>
      </c>
      <c r="I2587" s="90">
        <v>-0.62365203912122502</v>
      </c>
      <c r="J2587" s="90">
        <v>2.6490109001315401</v>
      </c>
      <c r="K2587" s="97">
        <v>-0.165881502653065</v>
      </c>
      <c r="L2587" s="90">
        <v>-1.04013446807585</v>
      </c>
      <c r="M2587" s="90">
        <v>0.70339507474273</v>
      </c>
    </row>
    <row r="2588" spans="2:13" x14ac:dyDescent="0.3">
      <c r="B2588" s="27" t="s">
        <v>2584</v>
      </c>
      <c r="C2588" s="62" t="s">
        <v>6104</v>
      </c>
      <c r="D2588" s="25" t="s">
        <v>4472</v>
      </c>
      <c r="E2588" s="25" t="s">
        <v>4180</v>
      </c>
      <c r="F2588" s="26">
        <v>44096</v>
      </c>
      <c r="H2588" s="90">
        <v>-0.14762827086087801</v>
      </c>
      <c r="I2588" s="90">
        <v>-0.57587129695093597</v>
      </c>
      <c r="J2588" s="90">
        <v>3.2186445872866898</v>
      </c>
      <c r="K2588" s="97">
        <v>-0.15988516388460999</v>
      </c>
      <c r="L2588" s="90">
        <v>-1.0074114636154301</v>
      </c>
      <c r="M2588" s="90">
        <v>1.10674869156355</v>
      </c>
    </row>
    <row r="2589" spans="2:13" x14ac:dyDescent="0.3">
      <c r="B2589" s="27" t="s">
        <v>2585</v>
      </c>
      <c r="C2589" s="62" t="s">
        <v>6105</v>
      </c>
      <c r="D2589" s="25" t="s">
        <v>4472</v>
      </c>
      <c r="E2589" s="25" t="s">
        <v>4139</v>
      </c>
      <c r="F2589" s="26">
        <v>44096</v>
      </c>
      <c r="H2589" s="90">
        <v>0</v>
      </c>
      <c r="I2589" s="90">
        <v>0</v>
      </c>
      <c r="J2589" s="90">
        <v>0</v>
      </c>
      <c r="K2589" s="97">
        <v>0</v>
      </c>
      <c r="L2589" s="90">
        <v>0</v>
      </c>
      <c r="M2589" s="90">
        <v>0</v>
      </c>
    </row>
    <row r="2590" spans="2:13" x14ac:dyDescent="0.3">
      <c r="B2590" s="27" t="s">
        <v>2586</v>
      </c>
      <c r="C2590" s="62" t="s">
        <v>6106</v>
      </c>
      <c r="D2590" s="25" t="s">
        <v>4473</v>
      </c>
      <c r="E2590" s="25" t="s">
        <v>4092</v>
      </c>
      <c r="F2590" s="26">
        <v>44096</v>
      </c>
      <c r="H2590" s="90">
        <v>-0.423531340675254</v>
      </c>
      <c r="I2590" s="90">
        <v>-8.7713051334576395</v>
      </c>
      <c r="J2590" s="90"/>
      <c r="K2590" s="97">
        <v>-2.5503505593405902</v>
      </c>
      <c r="L2590" s="90">
        <v>-3.2851749260771599</v>
      </c>
      <c r="M2590" s="90">
        <v>-22.257910277054201</v>
      </c>
    </row>
    <row r="2591" spans="2:13" x14ac:dyDescent="0.3">
      <c r="B2591" s="27" t="s">
        <v>2587</v>
      </c>
      <c r="C2591" s="62" t="s">
        <v>6107</v>
      </c>
      <c r="D2591" s="25" t="s">
        <v>4473</v>
      </c>
      <c r="E2591" s="25" t="s">
        <v>4124</v>
      </c>
      <c r="F2591" s="26">
        <v>44096</v>
      </c>
      <c r="H2591" s="90">
        <v>-0.42993024635506999</v>
      </c>
      <c r="I2591" s="90">
        <v>-8.9585775863233703</v>
      </c>
      <c r="J2591" s="90">
        <v>-30.335180523252301</v>
      </c>
      <c r="K2591" s="97">
        <v>-2.57538482837845</v>
      </c>
      <c r="L2591" s="90">
        <v>-3.42171541888092</v>
      </c>
      <c r="M2591" s="90">
        <v>-23.574472939973901</v>
      </c>
    </row>
    <row r="2592" spans="2:13" x14ac:dyDescent="0.3">
      <c r="B2592" s="27" t="s">
        <v>2588</v>
      </c>
      <c r="C2592" s="62" t="s">
        <v>6108</v>
      </c>
      <c r="D2592" s="25" t="s">
        <v>4473</v>
      </c>
      <c r="E2592" s="25" t="s">
        <v>4088</v>
      </c>
      <c r="F2592" s="26">
        <v>44096</v>
      </c>
      <c r="H2592" s="90">
        <v>-0.42720201072370401</v>
      </c>
      <c r="I2592" s="90">
        <v>-8.8172723780153301</v>
      </c>
      <c r="J2592" s="90">
        <v>-27.166559179662698</v>
      </c>
      <c r="K2592" s="97">
        <v>-2.5647262734310101</v>
      </c>
      <c r="L2592" s="90">
        <v>-3.3636262787695199</v>
      </c>
      <c r="M2592" s="90">
        <v>-20.544103048625399</v>
      </c>
    </row>
    <row r="2593" spans="2:13" x14ac:dyDescent="0.3">
      <c r="B2593" s="27" t="s">
        <v>2589</v>
      </c>
      <c r="C2593" s="62" t="s">
        <v>6109</v>
      </c>
      <c r="D2593" s="25" t="s">
        <v>4473</v>
      </c>
      <c r="E2593" s="25" t="s">
        <v>0</v>
      </c>
      <c r="F2593" s="26">
        <v>44096</v>
      </c>
      <c r="H2593" s="90">
        <v>-0.422447176060814</v>
      </c>
      <c r="I2593" s="90">
        <v>-8.73939852991316</v>
      </c>
      <c r="J2593" s="90">
        <v>-28.380472032586098</v>
      </c>
      <c r="K2593" s="97">
        <v>-2.5461023024945502</v>
      </c>
      <c r="L2593" s="90">
        <v>-3.2619202998830601</v>
      </c>
      <c r="M2593" s="90">
        <v>-22.0315754904877</v>
      </c>
    </row>
    <row r="2594" spans="2:13" x14ac:dyDescent="0.3">
      <c r="B2594" s="27" t="s">
        <v>2590</v>
      </c>
      <c r="C2594" s="62" t="s">
        <v>6110</v>
      </c>
      <c r="D2594" s="25" t="s">
        <v>4473</v>
      </c>
      <c r="E2594" s="25" t="s">
        <v>4125</v>
      </c>
      <c r="F2594" s="26">
        <v>44096</v>
      </c>
      <c r="H2594" s="90">
        <v>0</v>
      </c>
      <c r="I2594" s="90">
        <v>0</v>
      </c>
      <c r="J2594" s="90">
        <v>-21.442928223405001</v>
      </c>
      <c r="K2594" s="97">
        <v>0</v>
      </c>
      <c r="L2594" s="90">
        <v>0</v>
      </c>
      <c r="M2594" s="90">
        <v>-13.999923365277899</v>
      </c>
    </row>
    <row r="2595" spans="2:13" x14ac:dyDescent="0.3">
      <c r="B2595" s="27" t="s">
        <v>2591</v>
      </c>
      <c r="C2595" s="62" t="s">
        <v>6111</v>
      </c>
      <c r="D2595" s="25" t="s">
        <v>4473</v>
      </c>
      <c r="E2595" s="25" t="s">
        <v>4126</v>
      </c>
      <c r="F2595" s="26">
        <v>44096</v>
      </c>
      <c r="H2595" s="90">
        <v>-0.43317776753610798</v>
      </c>
      <c r="I2595" s="90">
        <v>-9.0540376514545606</v>
      </c>
      <c r="J2595" s="90">
        <v>-31.171371473727</v>
      </c>
      <c r="K2595" s="97">
        <v>-2.5881460399432399</v>
      </c>
      <c r="L2595" s="90">
        <v>-3.4913369061541699</v>
      </c>
      <c r="M2595" s="90">
        <v>-24.238156125473299</v>
      </c>
    </row>
    <row r="2596" spans="2:13" x14ac:dyDescent="0.3">
      <c r="B2596" s="27" t="s">
        <v>2592</v>
      </c>
      <c r="C2596" s="62" t="s">
        <v>6112</v>
      </c>
      <c r="D2596" s="25" t="s">
        <v>4473</v>
      </c>
      <c r="E2596" s="25" t="s">
        <v>4127</v>
      </c>
      <c r="F2596" s="26">
        <v>44096</v>
      </c>
      <c r="H2596" s="90">
        <v>-0.43263642555757498</v>
      </c>
      <c r="I2596" s="90">
        <v>-9.0381361164036207</v>
      </c>
      <c r="J2596" s="90">
        <v>-31.032711601350499</v>
      </c>
      <c r="K2596" s="97">
        <v>-2.5860284589725802</v>
      </c>
      <c r="L2596" s="90">
        <v>-3.47973512016324</v>
      </c>
      <c r="M2596" s="90">
        <v>-24.127946848049799</v>
      </c>
    </row>
    <row r="2597" spans="2:13" x14ac:dyDescent="0.3">
      <c r="B2597" s="27" t="s">
        <v>2593</v>
      </c>
      <c r="C2597" s="62" t="s">
        <v>6113</v>
      </c>
      <c r="D2597" s="25" t="s">
        <v>4473</v>
      </c>
      <c r="E2597" s="25" t="s">
        <v>4157</v>
      </c>
      <c r="F2597" s="26">
        <v>44096</v>
      </c>
      <c r="H2597" s="90">
        <v>-0.42540581744105999</v>
      </c>
      <c r="I2597" s="90">
        <v>-8.8263302604900709</v>
      </c>
      <c r="J2597" s="90">
        <v>-29.161713260342399</v>
      </c>
      <c r="K2597" s="97">
        <v>-2.5576999118129602</v>
      </c>
      <c r="L2597" s="90">
        <v>-3.3252802295464798</v>
      </c>
      <c r="M2597" s="90">
        <v>-22.646799128793599</v>
      </c>
    </row>
    <row r="2598" spans="2:13" x14ac:dyDescent="0.3">
      <c r="B2598" s="27" t="s">
        <v>2594</v>
      </c>
      <c r="C2598" s="62" t="s">
        <v>6114</v>
      </c>
      <c r="D2598" s="25" t="s">
        <v>4474</v>
      </c>
      <c r="E2598" s="25" t="s">
        <v>4088</v>
      </c>
      <c r="F2598" s="26">
        <v>44064</v>
      </c>
      <c r="H2598" s="90"/>
      <c r="I2598" s="90"/>
      <c r="J2598" s="90"/>
      <c r="K2598" s="97"/>
      <c r="L2598" s="90"/>
      <c r="M2598" s="90"/>
    </row>
    <row r="2599" spans="2:13" x14ac:dyDescent="0.3">
      <c r="B2599" s="27" t="s">
        <v>2595</v>
      </c>
      <c r="C2599" s="62" t="s">
        <v>6115</v>
      </c>
      <c r="D2599" s="25" t="s">
        <v>4474</v>
      </c>
      <c r="E2599" s="25" t="s">
        <v>4103</v>
      </c>
      <c r="F2599" s="26">
        <v>44064</v>
      </c>
      <c r="H2599" s="90"/>
      <c r="I2599" s="90"/>
      <c r="J2599" s="90"/>
      <c r="K2599" s="97"/>
      <c r="L2599" s="90"/>
      <c r="M2599" s="90"/>
    </row>
    <row r="2600" spans="2:13" x14ac:dyDescent="0.3">
      <c r="B2600" s="27" t="s">
        <v>2596</v>
      </c>
      <c r="C2600" s="62" t="s">
        <v>6116</v>
      </c>
      <c r="D2600" s="25" t="s">
        <v>4474</v>
      </c>
      <c r="E2600" s="25" t="s">
        <v>4215</v>
      </c>
      <c r="F2600" s="26">
        <v>44064</v>
      </c>
      <c r="H2600" s="90"/>
      <c r="I2600" s="90"/>
      <c r="J2600" s="90"/>
      <c r="K2600" s="97"/>
      <c r="L2600" s="90"/>
      <c r="M2600" s="90"/>
    </row>
    <row r="2601" spans="2:13" x14ac:dyDescent="0.3">
      <c r="B2601" s="27" t="s">
        <v>2597</v>
      </c>
      <c r="C2601" s="62" t="s">
        <v>6117</v>
      </c>
      <c r="D2601" s="25" t="s">
        <v>4475</v>
      </c>
      <c r="E2601" s="25" t="s">
        <v>4088</v>
      </c>
      <c r="F2601" s="26">
        <v>44064</v>
      </c>
      <c r="H2601" s="90"/>
      <c r="I2601" s="90"/>
      <c r="J2601" s="90"/>
      <c r="K2601" s="97"/>
      <c r="L2601" s="90"/>
      <c r="M2601" s="90"/>
    </row>
    <row r="2602" spans="2:13" x14ac:dyDescent="0.3">
      <c r="B2602" s="27" t="s">
        <v>2598</v>
      </c>
      <c r="C2602" s="62" t="s">
        <v>6118</v>
      </c>
      <c r="D2602" s="25" t="s">
        <v>4475</v>
      </c>
      <c r="E2602" s="25" t="s">
        <v>4103</v>
      </c>
      <c r="F2602" s="26">
        <v>44064</v>
      </c>
      <c r="H2602" s="90"/>
      <c r="I2602" s="90"/>
      <c r="J2602" s="90"/>
      <c r="K2602" s="97"/>
      <c r="L2602" s="90"/>
      <c r="M2602" s="90"/>
    </row>
    <row r="2603" spans="2:13" x14ac:dyDescent="0.3">
      <c r="B2603" s="27" t="s">
        <v>2599</v>
      </c>
      <c r="C2603" s="62" t="s">
        <v>6119</v>
      </c>
      <c r="D2603" s="25" t="s">
        <v>4475</v>
      </c>
      <c r="E2603" s="25" t="s">
        <v>4215</v>
      </c>
      <c r="F2603" s="26">
        <v>44064</v>
      </c>
      <c r="H2603" s="90"/>
      <c r="I2603" s="90"/>
      <c r="J2603" s="90"/>
      <c r="K2603" s="97"/>
      <c r="L2603" s="90"/>
      <c r="M2603" s="90"/>
    </row>
    <row r="2604" spans="2:13" x14ac:dyDescent="0.3">
      <c r="B2604" s="27" t="s">
        <v>2600</v>
      </c>
      <c r="C2604" s="62" t="s">
        <v>6120</v>
      </c>
      <c r="D2604" s="25" t="s">
        <v>4476</v>
      </c>
      <c r="E2604" s="25" t="s">
        <v>4088</v>
      </c>
      <c r="F2604" s="26">
        <v>44064</v>
      </c>
      <c r="H2604" s="90"/>
      <c r="I2604" s="90"/>
      <c r="J2604" s="90"/>
      <c r="K2604" s="97"/>
      <c r="L2604" s="90"/>
      <c r="M2604" s="90"/>
    </row>
    <row r="2605" spans="2:13" x14ac:dyDescent="0.3">
      <c r="B2605" s="27" t="s">
        <v>2601</v>
      </c>
      <c r="C2605" s="62" t="s">
        <v>6121</v>
      </c>
      <c r="D2605" s="25" t="s">
        <v>4476</v>
      </c>
      <c r="E2605" s="25" t="s">
        <v>4103</v>
      </c>
      <c r="F2605" s="26">
        <v>44064</v>
      </c>
      <c r="H2605" s="90"/>
      <c r="I2605" s="90"/>
      <c r="J2605" s="90"/>
      <c r="K2605" s="97"/>
      <c r="L2605" s="90"/>
      <c r="M2605" s="90"/>
    </row>
    <row r="2606" spans="2:13" x14ac:dyDescent="0.3">
      <c r="B2606" s="27" t="s">
        <v>2602</v>
      </c>
      <c r="C2606" s="62" t="s">
        <v>6122</v>
      </c>
      <c r="D2606" s="25" t="s">
        <v>4476</v>
      </c>
      <c r="E2606" s="25" t="s">
        <v>4215</v>
      </c>
      <c r="F2606" s="26">
        <v>44064</v>
      </c>
      <c r="H2606" s="90"/>
      <c r="I2606" s="90"/>
      <c r="J2606" s="90"/>
      <c r="K2606" s="97"/>
      <c r="L2606" s="90"/>
      <c r="M2606" s="90"/>
    </row>
    <row r="2607" spans="2:13" x14ac:dyDescent="0.3">
      <c r="B2607" s="27" t="s">
        <v>2603</v>
      </c>
      <c r="C2607" s="62" t="s">
        <v>6123</v>
      </c>
      <c r="D2607" s="25" t="s">
        <v>4477</v>
      </c>
      <c r="E2607" s="25" t="s">
        <v>4100</v>
      </c>
      <c r="F2607" s="26">
        <v>44096</v>
      </c>
      <c r="H2607" s="90">
        <v>-2.44980280513118E-2</v>
      </c>
      <c r="I2607" s="90">
        <v>0.29959055245853999</v>
      </c>
      <c r="J2607" s="90">
        <v>5.3925212785543399</v>
      </c>
      <c r="K2607" s="97">
        <v>9.8853257441078295E-3</v>
      </c>
      <c r="L2607" s="90">
        <v>-0.28387518059389499</v>
      </c>
      <c r="M2607" s="90">
        <v>5.5300813874055201</v>
      </c>
    </row>
    <row r="2608" spans="2:13" x14ac:dyDescent="0.3">
      <c r="B2608" s="27" t="s">
        <v>2604</v>
      </c>
      <c r="C2608" s="62" t="s">
        <v>6124</v>
      </c>
      <c r="D2608" s="25" t="s">
        <v>4477</v>
      </c>
      <c r="E2608" s="25" t="s">
        <v>4088</v>
      </c>
      <c r="F2608" s="26">
        <v>44096</v>
      </c>
      <c r="H2608" s="90">
        <v>-2.58639001003758E-2</v>
      </c>
      <c r="I2608" s="90">
        <v>0.255638018279569</v>
      </c>
      <c r="J2608" s="90">
        <v>4.8625670475303204</v>
      </c>
      <c r="K2608" s="97">
        <v>4.4069076466257701E-3</v>
      </c>
      <c r="L2608" s="90">
        <v>-0.31390999138238801</v>
      </c>
      <c r="M2608" s="90">
        <v>5.1462495683154001</v>
      </c>
    </row>
    <row r="2609" spans="2:13" x14ac:dyDescent="0.3">
      <c r="B2609" s="27" t="s">
        <v>2605</v>
      </c>
      <c r="C2609" s="62" t="s">
        <v>6125</v>
      </c>
      <c r="D2609" s="25" t="s">
        <v>4477</v>
      </c>
      <c r="E2609" s="25" t="s">
        <v>4102</v>
      </c>
      <c r="F2609" s="26">
        <v>44096</v>
      </c>
      <c r="H2609" s="90">
        <v>-2.91557234959328E-2</v>
      </c>
      <c r="I2609" s="90">
        <v>0.15021400249679601</v>
      </c>
      <c r="J2609" s="90">
        <v>3.6014808578329398</v>
      </c>
      <c r="K2609" s="97">
        <v>-8.7450084720330796E-3</v>
      </c>
      <c r="L2609" s="90">
        <v>-0.38599188037551402</v>
      </c>
      <c r="M2609" s="90">
        <v>4.23070593933517</v>
      </c>
    </row>
    <row r="2610" spans="2:13" x14ac:dyDescent="0.3">
      <c r="B2610" s="27" t="s">
        <v>2606</v>
      </c>
      <c r="C2610" s="62" t="s">
        <v>6126</v>
      </c>
      <c r="D2610" s="25" t="s">
        <v>4477</v>
      </c>
      <c r="E2610" s="25" t="s">
        <v>4111</v>
      </c>
      <c r="F2610" s="26">
        <v>44096</v>
      </c>
      <c r="H2610" s="90">
        <v>-2.7755767587223101E-2</v>
      </c>
      <c r="I2610" s="90">
        <v>0.19500937560223999</v>
      </c>
      <c r="J2610" s="90">
        <v>4.1355796020070601</v>
      </c>
      <c r="K2610" s="97">
        <v>-3.1576956644130401E-3</v>
      </c>
      <c r="L2610" s="90">
        <v>-0.35536367340682801</v>
      </c>
      <c r="M2610" s="90">
        <v>4.6188354093828803</v>
      </c>
    </row>
    <row r="2611" spans="2:13" x14ac:dyDescent="0.3">
      <c r="B2611" s="27" t="s">
        <v>2607</v>
      </c>
      <c r="C2611" s="62" t="s">
        <v>6127</v>
      </c>
      <c r="D2611" s="25" t="s">
        <v>4477</v>
      </c>
      <c r="E2611" s="25" t="s">
        <v>4103</v>
      </c>
      <c r="F2611" s="26">
        <v>44096</v>
      </c>
      <c r="H2611" s="90">
        <v>-2.5484587149549001E-2</v>
      </c>
      <c r="I2611" s="90">
        <v>0.26793907254614202</v>
      </c>
      <c r="J2611" s="90">
        <v>5.0106888869777304</v>
      </c>
      <c r="K2611" s="97">
        <v>5.9357362260925601E-3</v>
      </c>
      <c r="L2611" s="90">
        <v>-0.30550456740456899</v>
      </c>
      <c r="M2611" s="90">
        <v>5.2535801169142404</v>
      </c>
    </row>
    <row r="2612" spans="2:13" x14ac:dyDescent="0.3">
      <c r="B2612" s="27" t="s">
        <v>2608</v>
      </c>
      <c r="C2612" s="62" t="s">
        <v>6128</v>
      </c>
      <c r="D2612" s="25" t="s">
        <v>4477</v>
      </c>
      <c r="E2612" s="25" t="s">
        <v>4112</v>
      </c>
      <c r="F2612" s="26">
        <v>44096</v>
      </c>
      <c r="H2612" s="90">
        <v>-2.6551179053058101E-2</v>
      </c>
      <c r="I2612" s="90">
        <v>0.23366226560028699</v>
      </c>
      <c r="J2612" s="90">
        <v>4.5985828099219397</v>
      </c>
      <c r="K2612" s="97">
        <v>1.6665093426127E-3</v>
      </c>
      <c r="L2612" s="90">
        <v>-0.32893404313654201</v>
      </c>
      <c r="M2612" s="90">
        <v>4.9548460172445603</v>
      </c>
    </row>
    <row r="2613" spans="2:13" x14ac:dyDescent="0.3">
      <c r="B2613" s="27" t="s">
        <v>2609</v>
      </c>
      <c r="C2613" s="62" t="s">
        <v>6129</v>
      </c>
      <c r="D2613" s="25" t="s">
        <v>4478</v>
      </c>
      <c r="E2613" s="25" t="s">
        <v>4092</v>
      </c>
      <c r="F2613" s="26">
        <v>44096</v>
      </c>
      <c r="H2613" s="90">
        <v>-3.2938686326815501</v>
      </c>
      <c r="I2613" s="90">
        <v>-2.3391793200062199</v>
      </c>
      <c r="J2613" s="90">
        <v>-18.263431369821799</v>
      </c>
      <c r="K2613" s="97">
        <v>-5.1832921207314904</v>
      </c>
      <c r="L2613" s="90">
        <v>-4.7871259614112196</v>
      </c>
      <c r="M2613" s="90">
        <v>-34.892785867676103</v>
      </c>
    </row>
    <row r="2614" spans="2:13" x14ac:dyDescent="0.3">
      <c r="B2614" s="27" t="s">
        <v>2610</v>
      </c>
      <c r="C2614" s="62" t="s">
        <v>6130</v>
      </c>
      <c r="D2614" s="25" t="s">
        <v>4478</v>
      </c>
      <c r="E2614" s="25" t="s">
        <v>4188</v>
      </c>
      <c r="F2614" s="26">
        <v>44096</v>
      </c>
      <c r="H2614" s="90">
        <v>-3.2923061457040599</v>
      </c>
      <c r="I2614" s="90">
        <v>-2.2884061860167999</v>
      </c>
      <c r="J2614" s="90">
        <v>-17.773658493853901</v>
      </c>
      <c r="K2614" s="97">
        <v>-5.1771595206446399</v>
      </c>
      <c r="L2614" s="90">
        <v>-4.7531045572250203</v>
      </c>
      <c r="M2614" s="90">
        <v>-34.6113125971751</v>
      </c>
    </row>
    <row r="2615" spans="2:13" x14ac:dyDescent="0.3">
      <c r="B2615" s="27" t="s">
        <v>2611</v>
      </c>
      <c r="C2615" s="62" t="s">
        <v>6131</v>
      </c>
      <c r="D2615" s="25" t="s">
        <v>4478</v>
      </c>
      <c r="E2615" s="25" t="s">
        <v>4189</v>
      </c>
      <c r="F2615" s="26">
        <v>44096</v>
      </c>
      <c r="H2615" s="90">
        <v>-3.2939315708972599</v>
      </c>
      <c r="I2615" s="90">
        <v>-2.3389916023006698</v>
      </c>
      <c r="J2615" s="90"/>
      <c r="K2615" s="97">
        <v>-5.1833047218679003</v>
      </c>
      <c r="L2615" s="90">
        <v>-4.7872163090723898</v>
      </c>
      <c r="M2615" s="90"/>
    </row>
    <row r="2616" spans="2:13" x14ac:dyDescent="0.3">
      <c r="B2616" s="27" t="s">
        <v>2612</v>
      </c>
      <c r="C2616" s="62" t="s">
        <v>6132</v>
      </c>
      <c r="D2616" s="25" t="s">
        <v>4478</v>
      </c>
      <c r="E2616" s="25" t="s">
        <v>4094</v>
      </c>
      <c r="F2616" s="26">
        <v>44096</v>
      </c>
      <c r="H2616" s="90">
        <v>1.1107622261988599</v>
      </c>
      <c r="I2616" s="90">
        <v>-1.6555532933125501</v>
      </c>
      <c r="J2616" s="90">
        <v>8.8784322564606608</v>
      </c>
      <c r="K2616" s="97">
        <v>1.48252225753822</v>
      </c>
      <c r="L2616" s="90">
        <v>-0.90906759669451298</v>
      </c>
      <c r="M2616" s="90">
        <v>3.7885095751334998</v>
      </c>
    </row>
    <row r="2617" spans="2:13" x14ac:dyDescent="0.3">
      <c r="B2617" s="27" t="s">
        <v>2613</v>
      </c>
      <c r="C2617" s="62" t="s">
        <v>6133</v>
      </c>
      <c r="D2617" s="25" t="s">
        <v>4478</v>
      </c>
      <c r="E2617" s="25" t="s">
        <v>4190</v>
      </c>
      <c r="F2617" s="26">
        <v>44096</v>
      </c>
      <c r="H2617" s="90">
        <v>-3.2857370529200098</v>
      </c>
      <c r="I2617" s="90">
        <v>-2.0754213730469901</v>
      </c>
      <c r="J2617" s="90">
        <v>-15.6866239828523</v>
      </c>
      <c r="K2617" s="97">
        <v>-5.1513441937495399</v>
      </c>
      <c r="L2617" s="90">
        <v>-4.6104314074036701</v>
      </c>
      <c r="M2617" s="90">
        <v>-33.416664139367597</v>
      </c>
    </row>
    <row r="2618" spans="2:13" x14ac:dyDescent="0.3">
      <c r="B2618" s="27" t="s">
        <v>2614</v>
      </c>
      <c r="C2618" s="62" t="s">
        <v>6134</v>
      </c>
      <c r="D2618" s="25" t="s">
        <v>4479</v>
      </c>
      <c r="E2618" s="25" t="s">
        <v>4092</v>
      </c>
      <c r="F2618" s="26">
        <v>44096</v>
      </c>
      <c r="H2618" s="90">
        <v>1.7085949366446601E-5</v>
      </c>
      <c r="I2618" s="90">
        <v>8.4861003415426196E-4</v>
      </c>
      <c r="J2618" s="90">
        <v>1.02795700113347</v>
      </c>
      <c r="K2618" s="97">
        <v>3.9867154555395198E-5</v>
      </c>
      <c r="L2618" s="90">
        <v>4.1006478568306198E-4</v>
      </c>
      <c r="M2618" s="90">
        <v>0.60208477643754998</v>
      </c>
    </row>
    <row r="2619" spans="2:13" x14ac:dyDescent="0.3">
      <c r="B2619" s="27" t="s">
        <v>2615</v>
      </c>
      <c r="C2619" s="62" t="s">
        <v>6135</v>
      </c>
      <c r="D2619" s="25" t="s">
        <v>4479</v>
      </c>
      <c r="E2619" s="25" t="s">
        <v>4093</v>
      </c>
      <c r="F2619" s="26">
        <v>44096</v>
      </c>
      <c r="H2619" s="90">
        <v>1.8017090042121702E-5</v>
      </c>
      <c r="I2619" s="90">
        <v>8.4681596490554501E-4</v>
      </c>
      <c r="J2619" s="90">
        <v>0.81752981168392602</v>
      </c>
      <c r="K2619" s="97">
        <v>3.6034361983183798E-5</v>
      </c>
      <c r="L2619" s="90">
        <v>4.0839167922968002E-4</v>
      </c>
      <c r="M2619" s="90">
        <v>0.49275446635874698</v>
      </c>
    </row>
    <row r="2620" spans="2:13" x14ac:dyDescent="0.3">
      <c r="B2620" s="27" t="s">
        <v>2616</v>
      </c>
      <c r="C2620" s="62" t="s">
        <v>6136</v>
      </c>
      <c r="D2620" s="25" t="s">
        <v>4479</v>
      </c>
      <c r="E2620" s="25" t="s">
        <v>4115</v>
      </c>
      <c r="F2620" s="26">
        <v>44096</v>
      </c>
      <c r="H2620" s="90">
        <v>0</v>
      </c>
      <c r="I2620" s="90">
        <v>0</v>
      </c>
      <c r="J2620" s="90">
        <v>0.87673293692205301</v>
      </c>
      <c r="K2620" s="97">
        <v>0</v>
      </c>
      <c r="L2620" s="90">
        <v>0</v>
      </c>
      <c r="M2620" s="90">
        <v>0.23458990654035</v>
      </c>
    </row>
    <row r="2621" spans="2:13" x14ac:dyDescent="0.3">
      <c r="B2621" s="27" t="s">
        <v>2617</v>
      </c>
      <c r="C2621" s="62" t="s">
        <v>6137</v>
      </c>
      <c r="D2621" s="25" t="s">
        <v>4479</v>
      </c>
      <c r="E2621" s="25" t="s">
        <v>4116</v>
      </c>
      <c r="F2621" s="26">
        <v>44096</v>
      </c>
      <c r="H2621" s="90">
        <v>1.27165549201891E-5</v>
      </c>
      <c r="I2621" s="90">
        <v>8.4566181612899505E-4</v>
      </c>
      <c r="J2621" s="90">
        <v>0.58863773610937598</v>
      </c>
      <c r="K2621" s="97">
        <v>3.8149846659507602E-5</v>
      </c>
      <c r="L2621" s="90">
        <v>4.06933213525917E-4</v>
      </c>
      <c r="M2621" s="90">
        <v>0.381370419927407</v>
      </c>
    </row>
    <row r="2622" spans="2:13" x14ac:dyDescent="0.3">
      <c r="B2622" s="27" t="s">
        <v>2618</v>
      </c>
      <c r="C2622" s="62" t="s">
        <v>6138</v>
      </c>
      <c r="D2622" s="25" t="s">
        <v>4479</v>
      </c>
      <c r="E2622" s="25" t="s">
        <v>4096</v>
      </c>
      <c r="F2622" s="26">
        <v>44096</v>
      </c>
      <c r="H2622" s="90">
        <v>6.3896659412421297E-4</v>
      </c>
      <c r="I2622" s="90">
        <v>2.39668332142173E-2</v>
      </c>
      <c r="J2622" s="90">
        <v>1.5848434388317401</v>
      </c>
      <c r="K2622" s="97">
        <v>2.6289430024917198E-3</v>
      </c>
      <c r="L2622" s="90">
        <v>1.549267435621E-2</v>
      </c>
      <c r="M2622" s="90">
        <v>0.97205523252341697</v>
      </c>
    </row>
    <row r="2623" spans="2:13" x14ac:dyDescent="0.3">
      <c r="B2623" s="27" t="s">
        <v>2619</v>
      </c>
      <c r="C2623" s="62" t="s">
        <v>6139</v>
      </c>
      <c r="D2623" s="25" t="s">
        <v>4479</v>
      </c>
      <c r="E2623" s="25" t="s">
        <v>4097</v>
      </c>
      <c r="F2623" s="26">
        <v>44096</v>
      </c>
      <c r="H2623" s="90">
        <v>5.7514789659762798E-4</v>
      </c>
      <c r="I2623" s="90">
        <v>2.2080975031712999E-2</v>
      </c>
      <c r="J2623" s="90">
        <v>1.5476333343030999</v>
      </c>
      <c r="K2623" s="97">
        <v>2.2218409867491599E-3</v>
      </c>
      <c r="L2623" s="90">
        <v>1.4057565749681099E-2</v>
      </c>
      <c r="M2623" s="90">
        <v>0.93140284479886803</v>
      </c>
    </row>
    <row r="2624" spans="2:13" x14ac:dyDescent="0.3">
      <c r="B2624" s="27" t="s">
        <v>2620</v>
      </c>
      <c r="C2624" s="62" t="s">
        <v>6140</v>
      </c>
      <c r="D2624" s="25" t="s">
        <v>4479</v>
      </c>
      <c r="E2624" s="25" t="s">
        <v>4117</v>
      </c>
      <c r="F2624" s="26">
        <v>44096</v>
      </c>
      <c r="H2624" s="90">
        <v>5.4423071560449898E-4</v>
      </c>
      <c r="I2624" s="90">
        <v>2.1325986563169901E-2</v>
      </c>
      <c r="J2624" s="90">
        <v>1.5540893738943899</v>
      </c>
      <c r="K2624" s="97">
        <v>2.2910759071237399E-3</v>
      </c>
      <c r="L2624" s="90">
        <v>1.3677787683263901E-2</v>
      </c>
      <c r="M2624" s="90">
        <v>0.94994393930392096</v>
      </c>
    </row>
    <row r="2625" spans="2:13" x14ac:dyDescent="0.3">
      <c r="B2625" s="27" t="s">
        <v>2621</v>
      </c>
      <c r="C2625" s="62" t="s">
        <v>6141</v>
      </c>
      <c r="D2625" s="25" t="s">
        <v>4480</v>
      </c>
      <c r="E2625" s="25" t="s">
        <v>4092</v>
      </c>
      <c r="F2625" s="26">
        <v>44096</v>
      </c>
      <c r="H2625" s="90">
        <v>1.44341320265085E-3</v>
      </c>
      <c r="I2625" s="90">
        <v>4.6150930756994099E-2</v>
      </c>
      <c r="J2625" s="90">
        <v>1.07285080011934</v>
      </c>
      <c r="K2625" s="97">
        <v>5.37127907591639E-3</v>
      </c>
      <c r="L2625" s="90">
        <v>3.7787950168421999E-2</v>
      </c>
      <c r="M2625" s="90">
        <v>0.62751764162385404</v>
      </c>
    </row>
    <row r="2626" spans="2:13" x14ac:dyDescent="0.3">
      <c r="B2626" s="27" t="s">
        <v>2622</v>
      </c>
      <c r="C2626" s="62" t="s">
        <v>6142</v>
      </c>
      <c r="D2626" s="25" t="s">
        <v>4481</v>
      </c>
      <c r="E2626" s="25" t="s">
        <v>4092</v>
      </c>
      <c r="F2626" s="26">
        <v>44096</v>
      </c>
      <c r="H2626" s="90">
        <v>-0.47321677766376502</v>
      </c>
      <c r="I2626" s="90">
        <v>-8.9355387391115109</v>
      </c>
      <c r="J2626" s="90">
        <v>-37.704269746493097</v>
      </c>
      <c r="K2626" s="97">
        <v>-1.75161919041784</v>
      </c>
      <c r="L2626" s="90">
        <v>-6.2743894827726798</v>
      </c>
      <c r="M2626" s="90">
        <v>-22.793658701179101</v>
      </c>
    </row>
    <row r="2627" spans="2:13" x14ac:dyDescent="0.3">
      <c r="B2627" s="27" t="s">
        <v>2623</v>
      </c>
      <c r="C2627" s="62" t="s">
        <v>6143</v>
      </c>
      <c r="D2627" s="25" t="s">
        <v>4481</v>
      </c>
      <c r="E2627" s="25" t="s">
        <v>4135</v>
      </c>
      <c r="F2627" s="26">
        <v>44096</v>
      </c>
      <c r="H2627" s="90">
        <v>-0.46827478436171099</v>
      </c>
      <c r="I2627" s="90">
        <v>-8.7890293948439595</v>
      </c>
      <c r="J2627" s="90">
        <v>-36.538763978052899</v>
      </c>
      <c r="K2627" s="97">
        <v>-1.73193519212873</v>
      </c>
      <c r="L2627" s="90">
        <v>-6.1707329266064299</v>
      </c>
      <c r="M2627" s="90">
        <v>-21.753686959622399</v>
      </c>
    </row>
    <row r="2628" spans="2:13" x14ac:dyDescent="0.3">
      <c r="B2628" s="27" t="s">
        <v>2624</v>
      </c>
      <c r="C2628" s="62" t="s">
        <v>6144</v>
      </c>
      <c r="D2628" s="25" t="s">
        <v>4481</v>
      </c>
      <c r="E2628" s="25" t="s">
        <v>4136</v>
      </c>
      <c r="F2628" s="26">
        <v>44096</v>
      </c>
      <c r="H2628" s="90">
        <v>-0.46468140189972501</v>
      </c>
      <c r="I2628" s="90">
        <v>-8.7151066641090402</v>
      </c>
      <c r="J2628" s="90">
        <v>-33.705444013350601</v>
      </c>
      <c r="K2628" s="97">
        <v>-1.7205839231792199</v>
      </c>
      <c r="L2628" s="90">
        <v>-6.1185113764659</v>
      </c>
      <c r="M2628" s="90">
        <v>-19.246689366817002</v>
      </c>
    </row>
    <row r="2629" spans="2:13" x14ac:dyDescent="0.3">
      <c r="B2629" s="27" t="s">
        <v>2625</v>
      </c>
      <c r="C2629" s="62" t="s">
        <v>6145</v>
      </c>
      <c r="D2629" s="25" t="s">
        <v>4481</v>
      </c>
      <c r="E2629" s="25" t="s">
        <v>4093</v>
      </c>
      <c r="F2629" s="26">
        <v>44096</v>
      </c>
      <c r="H2629" s="90">
        <v>-0.47161279917418097</v>
      </c>
      <c r="I2629" s="90">
        <v>-8.8881523019226698</v>
      </c>
      <c r="J2629" s="90">
        <v>-37.330153814575198</v>
      </c>
      <c r="K2629" s="97">
        <v>-1.74523262776347</v>
      </c>
      <c r="L2629" s="90">
        <v>-6.2408648123891899</v>
      </c>
      <c r="M2629" s="90">
        <v>-22.459048658231001</v>
      </c>
    </row>
    <row r="2630" spans="2:13" x14ac:dyDescent="0.3">
      <c r="B2630" s="27" t="s">
        <v>2626</v>
      </c>
      <c r="C2630" s="62" t="s">
        <v>6146</v>
      </c>
      <c r="D2630" s="25" t="s">
        <v>4481</v>
      </c>
      <c r="E2630" s="25" t="s">
        <v>4116</v>
      </c>
      <c r="F2630" s="26">
        <v>44096</v>
      </c>
      <c r="H2630" s="90">
        <v>-0.46894839770175201</v>
      </c>
      <c r="I2630" s="90">
        <v>-8.7988055998721393</v>
      </c>
      <c r="J2630" s="90">
        <v>-34.499793636961797</v>
      </c>
      <c r="K2630" s="97">
        <v>-1.73475476076419</v>
      </c>
      <c r="L2630" s="90">
        <v>-6.1767614619384403</v>
      </c>
      <c r="M2630" s="90">
        <v>-19.913436911418099</v>
      </c>
    </row>
    <row r="2631" spans="2:13" x14ac:dyDescent="0.3">
      <c r="B2631" s="27" t="s">
        <v>2627</v>
      </c>
      <c r="C2631" s="62" t="s">
        <v>6147</v>
      </c>
      <c r="D2631" s="25" t="s">
        <v>4481</v>
      </c>
      <c r="E2631" s="25" t="s">
        <v>4094</v>
      </c>
      <c r="F2631" s="26">
        <v>44096</v>
      </c>
      <c r="H2631" s="90">
        <v>-0.46691546858710398</v>
      </c>
      <c r="I2631" s="90">
        <v>-8.7389890119957307</v>
      </c>
      <c r="J2631" s="90">
        <v>-34.003589350788403</v>
      </c>
      <c r="K2631" s="97">
        <v>-1.7266997763726999</v>
      </c>
      <c r="L2631" s="90">
        <v>-6.1344567136111401</v>
      </c>
      <c r="M2631" s="90">
        <v>-19.4756892609876</v>
      </c>
    </row>
    <row r="2632" spans="2:13" x14ac:dyDescent="0.3">
      <c r="B2632" s="27" t="s">
        <v>2628</v>
      </c>
      <c r="C2632" s="62" t="s">
        <v>6148</v>
      </c>
      <c r="D2632" s="25" t="s">
        <v>4481</v>
      </c>
      <c r="E2632" s="25" t="s">
        <v>4095</v>
      </c>
      <c r="F2632" s="26">
        <v>44096</v>
      </c>
      <c r="H2632" s="90">
        <v>-0.46868929885022198</v>
      </c>
      <c r="I2632" s="90">
        <v>-8.8027878342545591</v>
      </c>
      <c r="J2632" s="90">
        <v>-36.651065088808501</v>
      </c>
      <c r="K2632" s="97">
        <v>-1.7337192667582699</v>
      </c>
      <c r="L2632" s="90">
        <v>-6.1804702019799196</v>
      </c>
      <c r="M2632" s="90">
        <v>-21.853079038206499</v>
      </c>
    </row>
    <row r="2633" spans="2:13" x14ac:dyDescent="0.3">
      <c r="B2633" s="27" t="s">
        <v>2629</v>
      </c>
      <c r="C2633" s="62" t="s">
        <v>6149</v>
      </c>
      <c r="D2633" s="25" t="s">
        <v>4481</v>
      </c>
      <c r="E2633" s="25" t="s">
        <v>4096</v>
      </c>
      <c r="F2633" s="26">
        <v>44096</v>
      </c>
      <c r="H2633" s="90">
        <v>-0.46770888557148299</v>
      </c>
      <c r="I2633" s="90">
        <v>-8.7743099266808695</v>
      </c>
      <c r="J2633" s="90">
        <v>-36.423081767163197</v>
      </c>
      <c r="K2633" s="97">
        <v>-1.7298858400863499</v>
      </c>
      <c r="L2633" s="90">
        <v>-6.1603337819178696</v>
      </c>
      <c r="M2633" s="90">
        <v>-21.6500461873657</v>
      </c>
    </row>
    <row r="2634" spans="2:13" x14ac:dyDescent="0.3">
      <c r="B2634" s="27" t="s">
        <v>2630</v>
      </c>
      <c r="C2634" s="62" t="s">
        <v>6150</v>
      </c>
      <c r="D2634" s="25" t="s">
        <v>4481</v>
      </c>
      <c r="E2634" s="25" t="s">
        <v>4137</v>
      </c>
      <c r="F2634" s="26">
        <v>44096</v>
      </c>
      <c r="H2634" s="90">
        <v>-0.46374209314308201</v>
      </c>
      <c r="I2634" s="90">
        <v>-8.6757387142861297</v>
      </c>
      <c r="J2634" s="90">
        <v>-33.805962364655002</v>
      </c>
      <c r="K2634" s="97">
        <v>-1.7142053627139799</v>
      </c>
      <c r="L2634" s="90">
        <v>-6.0758194516020003</v>
      </c>
      <c r="M2634" s="90">
        <v>-19.290967574022901</v>
      </c>
    </row>
    <row r="2635" spans="2:13" x14ac:dyDescent="0.3">
      <c r="B2635" s="27" t="s">
        <v>2631</v>
      </c>
      <c r="C2635" s="62" t="s">
        <v>6151</v>
      </c>
      <c r="D2635" s="25" t="s">
        <v>4481</v>
      </c>
      <c r="E2635" s="25" t="s">
        <v>4097</v>
      </c>
      <c r="F2635" s="26">
        <v>44096</v>
      </c>
      <c r="H2635" s="90">
        <v>-0.467004388974601</v>
      </c>
      <c r="I2635" s="90">
        <v>-8.7530260763742298</v>
      </c>
      <c r="J2635" s="90">
        <v>-36.2520256976713</v>
      </c>
      <c r="K2635" s="97">
        <v>-1.7270262118472599</v>
      </c>
      <c r="L2635" s="90">
        <v>-6.1452909616491498</v>
      </c>
      <c r="M2635" s="90">
        <v>-21.497843126882799</v>
      </c>
    </row>
    <row r="2636" spans="2:13" x14ac:dyDescent="0.3">
      <c r="B2636" s="27" t="s">
        <v>2632</v>
      </c>
      <c r="C2636" s="62" t="s">
        <v>6152</v>
      </c>
      <c r="D2636" s="25" t="s">
        <v>4481</v>
      </c>
      <c r="E2636" s="25" t="s">
        <v>4123</v>
      </c>
      <c r="F2636" s="26">
        <v>44096</v>
      </c>
      <c r="H2636" s="90">
        <v>-0.46437692008112202</v>
      </c>
      <c r="I2636" s="90">
        <v>-8.6669653517747101</v>
      </c>
      <c r="J2636" s="90">
        <v>-35.604806451767203</v>
      </c>
      <c r="K2636" s="97">
        <v>-1.71537169017029</v>
      </c>
      <c r="L2636" s="90">
        <v>-6.08434661826323</v>
      </c>
      <c r="M2636" s="90">
        <v>-20.8935810310359</v>
      </c>
    </row>
    <row r="2637" spans="2:13" x14ac:dyDescent="0.3">
      <c r="B2637" s="27" t="s">
        <v>2633</v>
      </c>
      <c r="C2637" s="62" t="s">
        <v>6153</v>
      </c>
      <c r="D2637" s="25" t="s">
        <v>4482</v>
      </c>
      <c r="E2637" s="25" t="s">
        <v>4092</v>
      </c>
      <c r="F2637" s="26">
        <v>44096</v>
      </c>
      <c r="H2637" s="90">
        <v>0</v>
      </c>
      <c r="I2637" s="90">
        <v>0</v>
      </c>
      <c r="J2637" s="90">
        <v>0</v>
      </c>
      <c r="K2637" s="97">
        <v>0</v>
      </c>
      <c r="L2637" s="90">
        <v>0</v>
      </c>
      <c r="M2637" s="90">
        <v>0</v>
      </c>
    </row>
    <row r="2638" spans="2:13" x14ac:dyDescent="0.3">
      <c r="B2638" s="27" t="s">
        <v>2634</v>
      </c>
      <c r="C2638" s="62" t="s">
        <v>6154</v>
      </c>
      <c r="D2638" s="25" t="s">
        <v>4482</v>
      </c>
      <c r="E2638" s="25" t="s">
        <v>4135</v>
      </c>
      <c r="F2638" s="26">
        <v>44096</v>
      </c>
      <c r="H2638" s="90">
        <v>-0.80437677524969298</v>
      </c>
      <c r="I2638" s="90">
        <v>-9.5642584127781394</v>
      </c>
      <c r="J2638" s="90">
        <v>-29.146720437362099</v>
      </c>
      <c r="K2638" s="97">
        <v>-2.87952022035824</v>
      </c>
      <c r="L2638" s="90">
        <v>-4.8636588070658</v>
      </c>
      <c r="M2638" s="90">
        <v>-23.389422796841199</v>
      </c>
    </row>
    <row r="2639" spans="2:13" x14ac:dyDescent="0.3">
      <c r="B2639" s="27" t="s">
        <v>2635</v>
      </c>
      <c r="C2639" s="62" t="s">
        <v>6155</v>
      </c>
      <c r="D2639" s="25" t="s">
        <v>4482</v>
      </c>
      <c r="E2639" s="25" t="s">
        <v>4136</v>
      </c>
      <c r="F2639" s="26">
        <v>44096</v>
      </c>
      <c r="H2639" s="90">
        <v>0</v>
      </c>
      <c r="I2639" s="90">
        <v>0</v>
      </c>
      <c r="J2639" s="90">
        <v>0</v>
      </c>
      <c r="K2639" s="97">
        <v>0</v>
      </c>
      <c r="L2639" s="90">
        <v>0</v>
      </c>
      <c r="M2639" s="90">
        <v>0</v>
      </c>
    </row>
    <row r="2640" spans="2:13" x14ac:dyDescent="0.3">
      <c r="B2640" s="27" t="s">
        <v>2636</v>
      </c>
      <c r="C2640" s="62" t="s">
        <v>6156</v>
      </c>
      <c r="D2640" s="25" t="s">
        <v>4482</v>
      </c>
      <c r="E2640" s="25" t="s">
        <v>4093</v>
      </c>
      <c r="F2640" s="26">
        <v>44096</v>
      </c>
      <c r="H2640" s="90">
        <v>0</v>
      </c>
      <c r="I2640" s="90">
        <v>0</v>
      </c>
      <c r="J2640" s="90">
        <v>0</v>
      </c>
      <c r="K2640" s="97">
        <v>0</v>
      </c>
      <c r="L2640" s="90">
        <v>0</v>
      </c>
      <c r="M2640" s="90">
        <v>0</v>
      </c>
    </row>
    <row r="2641" spans="2:13" x14ac:dyDescent="0.3">
      <c r="B2641" s="27" t="s">
        <v>2637</v>
      </c>
      <c r="C2641" s="62" t="s">
        <v>6157</v>
      </c>
      <c r="D2641" s="25" t="s">
        <v>4482</v>
      </c>
      <c r="E2641" s="25" t="s">
        <v>4116</v>
      </c>
      <c r="F2641" s="26">
        <v>44096</v>
      </c>
      <c r="H2641" s="90">
        <v>0</v>
      </c>
      <c r="I2641" s="90">
        <v>0</v>
      </c>
      <c r="J2641" s="90">
        <v>0</v>
      </c>
      <c r="K2641" s="97">
        <v>0</v>
      </c>
      <c r="L2641" s="90">
        <v>0</v>
      </c>
      <c r="M2641" s="90">
        <v>0</v>
      </c>
    </row>
    <row r="2642" spans="2:13" x14ac:dyDescent="0.3">
      <c r="B2642" s="27" t="s">
        <v>2638</v>
      </c>
      <c r="C2642" s="62" t="s">
        <v>6158</v>
      </c>
      <c r="D2642" s="25" t="s">
        <v>4482</v>
      </c>
      <c r="E2642" s="25" t="s">
        <v>4094</v>
      </c>
      <c r="F2642" s="26">
        <v>44096</v>
      </c>
      <c r="H2642" s="90">
        <v>-0.80338306579506003</v>
      </c>
      <c r="I2642" s="90">
        <v>-9.5279536593880003</v>
      </c>
      <c r="J2642" s="90">
        <v>-27.580500130367</v>
      </c>
      <c r="K2642" s="97">
        <v>-2.8743597940774599</v>
      </c>
      <c r="L2642" s="90">
        <v>-4.8313104678527496</v>
      </c>
      <c r="M2642" s="90">
        <v>-20.4796582671406</v>
      </c>
    </row>
    <row r="2643" spans="2:13" x14ac:dyDescent="0.3">
      <c r="B2643" s="27" t="s">
        <v>2639</v>
      </c>
      <c r="C2643" s="62" t="s">
        <v>6159</v>
      </c>
      <c r="D2643" s="25" t="s">
        <v>4482</v>
      </c>
      <c r="E2643" s="25" t="s">
        <v>4095</v>
      </c>
      <c r="F2643" s="26">
        <v>44096</v>
      </c>
      <c r="H2643" s="90">
        <v>-0.80528815824436595</v>
      </c>
      <c r="I2643" s="90">
        <v>-9.5884208866627905</v>
      </c>
      <c r="J2643" s="90">
        <v>-31.181442467088299</v>
      </c>
      <c r="K2643" s="97">
        <v>-2.8818053217037201</v>
      </c>
      <c r="L2643" s="90">
        <v>-4.8767282963162897</v>
      </c>
      <c r="M2643" s="90">
        <v>-23.493211865832599</v>
      </c>
    </row>
    <row r="2644" spans="2:13" x14ac:dyDescent="0.3">
      <c r="B2644" s="27" t="s">
        <v>2640</v>
      </c>
      <c r="C2644" s="62" t="s">
        <v>6160</v>
      </c>
      <c r="D2644" s="25" t="s">
        <v>4482</v>
      </c>
      <c r="E2644" s="25" t="s">
        <v>4096</v>
      </c>
      <c r="F2644" s="26">
        <v>44096</v>
      </c>
      <c r="H2644" s="90">
        <v>-0.80420460681125405</v>
      </c>
      <c r="I2644" s="90">
        <v>-9.5567837317503308</v>
      </c>
      <c r="J2644" s="90">
        <v>-30.903921857941899</v>
      </c>
      <c r="K2644" s="97">
        <v>-2.8775514353583298</v>
      </c>
      <c r="L2644" s="90">
        <v>-4.8538554807237198</v>
      </c>
      <c r="M2644" s="90">
        <v>-23.270502210478298</v>
      </c>
    </row>
    <row r="2645" spans="2:13" x14ac:dyDescent="0.3">
      <c r="B2645" s="27" t="s">
        <v>2641</v>
      </c>
      <c r="C2645" s="62" t="s">
        <v>6161</v>
      </c>
      <c r="D2645" s="25" t="s">
        <v>4482</v>
      </c>
      <c r="E2645" s="25" t="s">
        <v>4137</v>
      </c>
      <c r="F2645" s="26">
        <v>44096</v>
      </c>
      <c r="H2645" s="90">
        <v>-0.80283728366339302</v>
      </c>
      <c r="I2645" s="90">
        <v>-9.5124953519261908</v>
      </c>
      <c r="J2645" s="90">
        <v>-27.435108574543801</v>
      </c>
      <c r="K2645" s="97">
        <v>-2.87229434134133</v>
      </c>
      <c r="L2645" s="90">
        <v>-4.8200683902032297</v>
      </c>
      <c r="M2645" s="90">
        <v>-20.364527869242</v>
      </c>
    </row>
    <row r="2646" spans="2:13" x14ac:dyDescent="0.3">
      <c r="B2646" s="27" t="s">
        <v>2642</v>
      </c>
      <c r="C2646" s="62" t="s">
        <v>6162</v>
      </c>
      <c r="D2646" s="25" t="s">
        <v>4482</v>
      </c>
      <c r="E2646" s="25" t="s">
        <v>4097</v>
      </c>
      <c r="F2646" s="26">
        <v>44096</v>
      </c>
      <c r="H2646" s="90">
        <v>-0.79438602533628</v>
      </c>
      <c r="I2646" s="90">
        <v>-9.3638843855005707</v>
      </c>
      <c r="J2646" s="90">
        <v>-29.2099466933869</v>
      </c>
      <c r="K2646" s="97">
        <v>-2.8523490725092402</v>
      </c>
      <c r="L2646" s="90">
        <v>-4.7127448633546001</v>
      </c>
      <c r="M2646" s="90">
        <v>-21.927820090961202</v>
      </c>
    </row>
    <row r="2647" spans="2:13" x14ac:dyDescent="0.3">
      <c r="B2647" s="27" t="s">
        <v>2643</v>
      </c>
      <c r="C2647" s="62" t="s">
        <v>6163</v>
      </c>
      <c r="D2647" s="25" t="s">
        <v>4482</v>
      </c>
      <c r="E2647" s="25" t="s">
        <v>4123</v>
      </c>
      <c r="F2647" s="26">
        <v>44096</v>
      </c>
      <c r="H2647" s="90">
        <v>-0.79998998826340495</v>
      </c>
      <c r="I2647" s="90">
        <v>-9.4410277921269898</v>
      </c>
      <c r="J2647" s="90">
        <v>-30.0620315101696</v>
      </c>
      <c r="K2647" s="97">
        <v>-2.86231909894923</v>
      </c>
      <c r="L2647" s="90">
        <v>-4.7716546998344702</v>
      </c>
      <c r="M2647" s="90">
        <v>-22.5650758840784</v>
      </c>
    </row>
    <row r="2648" spans="2:13" x14ac:dyDescent="0.3">
      <c r="B2648" s="27" t="s">
        <v>2644</v>
      </c>
      <c r="C2648" s="62" t="s">
        <v>6164</v>
      </c>
      <c r="D2648" s="25" t="s">
        <v>4483</v>
      </c>
      <c r="E2648" s="25" t="s">
        <v>4092</v>
      </c>
      <c r="F2648" s="26">
        <v>44096</v>
      </c>
      <c r="H2648" s="90">
        <v>7.1215254138223801E-6</v>
      </c>
      <c r="I2648" s="90">
        <v>6.0251328250160397E-3</v>
      </c>
      <c r="J2648" s="90">
        <v>1.09058379439375</v>
      </c>
      <c r="K2648" s="97">
        <v>2.84859197563492E-5</v>
      </c>
      <c r="L2648" s="90">
        <v>1.49551306094509E-4</v>
      </c>
      <c r="M2648" s="90">
        <v>0.69479402864089901</v>
      </c>
    </row>
    <row r="2649" spans="2:13" x14ac:dyDescent="0.3">
      <c r="B2649" s="27" t="s">
        <v>2645</v>
      </c>
      <c r="C2649" s="62" t="s">
        <v>6165</v>
      </c>
      <c r="D2649" s="25" t="s">
        <v>4483</v>
      </c>
      <c r="E2649" s="25" t="s">
        <v>4135</v>
      </c>
      <c r="F2649" s="26">
        <v>44096</v>
      </c>
      <c r="H2649" s="90">
        <v>0</v>
      </c>
      <c r="I2649" s="90">
        <v>1.0901136374741299E-2</v>
      </c>
      <c r="J2649" s="90">
        <v>1.5665213653846899</v>
      </c>
      <c r="K2649" s="97">
        <v>0</v>
      </c>
      <c r="L2649" s="90">
        <v>2.7250613129581299E-3</v>
      </c>
      <c r="M2649" s="90">
        <v>0.96156256386166195</v>
      </c>
    </row>
    <row r="2650" spans="2:13" x14ac:dyDescent="0.3">
      <c r="B2650" s="27" t="s">
        <v>2646</v>
      </c>
      <c r="C2650" s="62" t="s">
        <v>6166</v>
      </c>
      <c r="D2650" s="25" t="s">
        <v>4483</v>
      </c>
      <c r="E2650" s="25" t="s">
        <v>4136</v>
      </c>
      <c r="F2650" s="26">
        <v>44096</v>
      </c>
      <c r="H2650" s="90">
        <v>0</v>
      </c>
      <c r="I2650" s="90">
        <v>9.6908657724270597E-3</v>
      </c>
      <c r="J2650" s="90">
        <v>1.3976369882584501</v>
      </c>
      <c r="K2650" s="97">
        <v>2.6307498046662699E-5</v>
      </c>
      <c r="L2650" s="90">
        <v>1.90294485946652E-3</v>
      </c>
      <c r="M2650" s="90">
        <v>0.858289954339853</v>
      </c>
    </row>
    <row r="2651" spans="2:13" x14ac:dyDescent="0.3">
      <c r="B2651" s="27" t="s">
        <v>2647</v>
      </c>
      <c r="C2651" s="62" t="s">
        <v>6167</v>
      </c>
      <c r="D2651" s="25" t="s">
        <v>4483</v>
      </c>
      <c r="E2651" s="25" t="s">
        <v>4116</v>
      </c>
      <c r="F2651" s="26">
        <v>44096</v>
      </c>
      <c r="H2651" s="90">
        <v>6.97091309120879E-6</v>
      </c>
      <c r="I2651" s="90">
        <v>7.7940980190760499E-3</v>
      </c>
      <c r="J2651" s="90">
        <v>1.30209081798967</v>
      </c>
      <c r="K2651" s="97">
        <v>2.7883834263775501E-5</v>
      </c>
      <c r="L2651" s="90">
        <v>9.4805436674505505E-4</v>
      </c>
      <c r="M2651" s="90">
        <v>0.80595263189025002</v>
      </c>
    </row>
    <row r="2652" spans="2:13" x14ac:dyDescent="0.3">
      <c r="B2652" s="27" t="s">
        <v>2648</v>
      </c>
      <c r="C2652" s="62" t="s">
        <v>6168</v>
      </c>
      <c r="D2652" s="25" t="s">
        <v>4483</v>
      </c>
      <c r="E2652" s="25" t="s">
        <v>4094</v>
      </c>
      <c r="F2652" s="26">
        <v>44096</v>
      </c>
      <c r="H2652" s="90">
        <v>0</v>
      </c>
      <c r="I2652" s="90">
        <v>8.6106807430042006E-3</v>
      </c>
      <c r="J2652" s="90">
        <v>1.3652212464876401</v>
      </c>
      <c r="K2652" s="97">
        <v>3.0504634196404402E-5</v>
      </c>
      <c r="L2652" s="90">
        <v>1.49475054058712E-3</v>
      </c>
      <c r="M2652" s="90">
        <v>0.840592562963138</v>
      </c>
    </row>
    <row r="2653" spans="2:13" x14ac:dyDescent="0.3">
      <c r="B2653" s="27" t="s">
        <v>2649</v>
      </c>
      <c r="C2653" s="62" t="s">
        <v>6169</v>
      </c>
      <c r="D2653" s="25" t="s">
        <v>4483</v>
      </c>
      <c r="E2653" s="25" t="s">
        <v>4095</v>
      </c>
      <c r="F2653" s="26">
        <v>44096</v>
      </c>
      <c r="H2653" s="90">
        <v>6.7786459112539896E-6</v>
      </c>
      <c r="I2653" s="90">
        <v>8.9825716713676194E-3</v>
      </c>
      <c r="J2653" s="90">
        <v>1.3943751429906099</v>
      </c>
      <c r="K2653" s="97">
        <v>2.7114765543956299E-5</v>
      </c>
      <c r="L2653" s="90">
        <v>1.7421538359485599E-3</v>
      </c>
      <c r="M2653" s="90">
        <v>0.85676322123617898</v>
      </c>
    </row>
    <row r="2654" spans="2:13" x14ac:dyDescent="0.3">
      <c r="B2654" s="27" t="s">
        <v>2650</v>
      </c>
      <c r="C2654" s="62" t="s">
        <v>6170</v>
      </c>
      <c r="D2654" s="25" t="s">
        <v>4483</v>
      </c>
      <c r="E2654" s="25" t="s">
        <v>4096</v>
      </c>
      <c r="F2654" s="26">
        <v>44096</v>
      </c>
      <c r="H2654" s="90">
        <v>0</v>
      </c>
      <c r="I2654" s="90">
        <v>9.4680453912587802E-3</v>
      </c>
      <c r="J2654" s="90">
        <v>1.4326350927149201</v>
      </c>
      <c r="K2654" s="97">
        <v>2.2630774765275398E-5</v>
      </c>
      <c r="L2654" s="90">
        <v>2.0669740479206701E-3</v>
      </c>
      <c r="M2654" s="90">
        <v>0.878046946672839</v>
      </c>
    </row>
    <row r="2655" spans="2:13" x14ac:dyDescent="0.3">
      <c r="B2655" s="27" t="s">
        <v>2651</v>
      </c>
      <c r="C2655" s="62" t="s">
        <v>6171</v>
      </c>
      <c r="D2655" s="25" t="s">
        <v>4483</v>
      </c>
      <c r="E2655" s="25" t="s">
        <v>4216</v>
      </c>
      <c r="F2655" s="26">
        <v>44096</v>
      </c>
      <c r="H2655" s="90">
        <v>9.2306436272337999E-6</v>
      </c>
      <c r="I2655" s="90">
        <v>6.1941642343299498E-3</v>
      </c>
      <c r="J2655" s="90">
        <v>1.81901982959971</v>
      </c>
      <c r="K2655" s="97">
        <v>2.76919308817014E-5</v>
      </c>
      <c r="L2655" s="90">
        <v>1.5692148735979599E-4</v>
      </c>
      <c r="M2655" s="90">
        <v>1.0940814489004</v>
      </c>
    </row>
    <row r="2656" spans="2:13" x14ac:dyDescent="0.3">
      <c r="B2656" s="27" t="s">
        <v>2652</v>
      </c>
      <c r="C2656" s="62" t="s">
        <v>6172</v>
      </c>
      <c r="D2656" s="25" t="s">
        <v>4483</v>
      </c>
      <c r="E2656" s="25" t="s">
        <v>4217</v>
      </c>
      <c r="F2656" s="26">
        <v>44096</v>
      </c>
      <c r="H2656" s="90">
        <v>0</v>
      </c>
      <c r="I2656" s="90">
        <v>0</v>
      </c>
      <c r="J2656" s="90">
        <v>1.0052013143649701</v>
      </c>
      <c r="K2656" s="97">
        <v>0</v>
      </c>
      <c r="L2656" s="90">
        <v>0</v>
      </c>
      <c r="M2656" s="90">
        <v>0.28605708357645199</v>
      </c>
    </row>
    <row r="2657" spans="2:13" x14ac:dyDescent="0.3">
      <c r="B2657" s="27" t="s">
        <v>2653</v>
      </c>
      <c r="C2657" s="62" t="s">
        <v>6173</v>
      </c>
      <c r="D2657" s="25" t="s">
        <v>4483</v>
      </c>
      <c r="E2657" s="25" t="s">
        <v>4137</v>
      </c>
      <c r="F2657" s="26">
        <v>44096</v>
      </c>
      <c r="H2657" s="90">
        <v>8.6405634647235308E-6</v>
      </c>
      <c r="I2657" s="90">
        <v>9.4019129392108897E-3</v>
      </c>
      <c r="J2657" s="90">
        <v>1.42937297350727</v>
      </c>
      <c r="K2657" s="97">
        <v>3.4562617656774799E-5</v>
      </c>
      <c r="L2657" s="90">
        <v>2.0046712961629999E-3</v>
      </c>
      <c r="M2657" s="90">
        <v>0.87620352260273604</v>
      </c>
    </row>
    <row r="2658" spans="2:13" x14ac:dyDescent="0.3">
      <c r="B2658" s="27" t="s">
        <v>2654</v>
      </c>
      <c r="C2658" s="62" t="s">
        <v>6174</v>
      </c>
      <c r="D2658" s="25" t="s">
        <v>4483</v>
      </c>
      <c r="E2658" s="25" t="s">
        <v>4097</v>
      </c>
      <c r="F2658" s="26">
        <v>44096</v>
      </c>
      <c r="H2658" s="90">
        <v>3.54977237293497E-4</v>
      </c>
      <c r="I2658" s="90">
        <v>1.9814966799458499E-2</v>
      </c>
      <c r="J2658" s="90">
        <v>1.61983154775953</v>
      </c>
      <c r="K2658" s="97">
        <v>1.0142273822566501E-3</v>
      </c>
      <c r="L2658" s="90">
        <v>9.2133210273459606E-3</v>
      </c>
      <c r="M2658" s="90">
        <v>0.99702218994934799</v>
      </c>
    </row>
    <row r="2659" spans="2:13" x14ac:dyDescent="0.3">
      <c r="B2659" s="27" t="s">
        <v>2655</v>
      </c>
      <c r="C2659" s="62" t="s">
        <v>6175</v>
      </c>
      <c r="D2659" s="25" t="s">
        <v>4483</v>
      </c>
      <c r="E2659" s="25" t="s">
        <v>4123</v>
      </c>
      <c r="F2659" s="26">
        <v>44096</v>
      </c>
      <c r="H2659" s="90">
        <v>7.6854648796142999E-4</v>
      </c>
      <c r="I2659" s="90">
        <v>3.3102879569923999E-2</v>
      </c>
      <c r="J2659" s="90">
        <v>1.7643453780692699</v>
      </c>
      <c r="K2659" s="97">
        <v>2.6720903406385302E-3</v>
      </c>
      <c r="L2659" s="90">
        <v>1.8350037498748899E-2</v>
      </c>
      <c r="M2659" s="90">
        <v>1.1067763158280299</v>
      </c>
    </row>
    <row r="2660" spans="2:13" x14ac:dyDescent="0.3">
      <c r="B2660" s="27" t="s">
        <v>2656</v>
      </c>
      <c r="C2660" s="62" t="s">
        <v>6176</v>
      </c>
      <c r="D2660" s="25" t="s">
        <v>4483</v>
      </c>
      <c r="E2660" s="25" t="s">
        <v>4209</v>
      </c>
      <c r="F2660" s="26">
        <v>44096</v>
      </c>
      <c r="H2660" s="90">
        <v>0</v>
      </c>
      <c r="I2660" s="90">
        <v>0</v>
      </c>
      <c r="J2660" s="90">
        <v>0</v>
      </c>
      <c r="K2660" s="97">
        <v>0</v>
      </c>
      <c r="L2660" s="90">
        <v>0</v>
      </c>
      <c r="M2660" s="90">
        <v>0</v>
      </c>
    </row>
    <row r="2661" spans="2:13" x14ac:dyDescent="0.3">
      <c r="B2661" s="27" t="s">
        <v>2657</v>
      </c>
      <c r="C2661" s="62" t="s">
        <v>6177</v>
      </c>
      <c r="D2661" s="25" t="s">
        <v>4484</v>
      </c>
      <c r="E2661" s="25" t="s">
        <v>4092</v>
      </c>
      <c r="F2661" s="26">
        <v>44096</v>
      </c>
      <c r="H2661" s="90">
        <v>-7.3613939366623499E-2</v>
      </c>
      <c r="I2661" s="90">
        <v>-0.46113345570120101</v>
      </c>
      <c r="J2661" s="90">
        <v>-5.0483989259228101</v>
      </c>
      <c r="K2661" s="97">
        <v>-1.8056297540169901E-2</v>
      </c>
      <c r="L2661" s="90">
        <v>-1.0348387219892199</v>
      </c>
      <c r="M2661" s="90">
        <v>-1.3335134753106099</v>
      </c>
    </row>
    <row r="2662" spans="2:13" x14ac:dyDescent="0.3">
      <c r="B2662" s="27" t="s">
        <v>2658</v>
      </c>
      <c r="C2662" s="62" t="s">
        <v>6178</v>
      </c>
      <c r="D2662" s="25" t="s">
        <v>4484</v>
      </c>
      <c r="E2662" s="25" t="s">
        <v>4135</v>
      </c>
      <c r="F2662" s="26">
        <v>44096</v>
      </c>
      <c r="H2662" s="90">
        <v>-7.10328712557384E-2</v>
      </c>
      <c r="I2662" s="90">
        <v>-0.37852769546589099</v>
      </c>
      <c r="J2662" s="90">
        <v>-4.1361767206617497</v>
      </c>
      <c r="K2662" s="97">
        <v>-7.6916970101592597E-3</v>
      </c>
      <c r="L2662" s="90">
        <v>-0.97837869489012497</v>
      </c>
      <c r="M2662" s="90">
        <v>-0.64989924894689499</v>
      </c>
    </row>
    <row r="2663" spans="2:13" x14ac:dyDescent="0.3">
      <c r="B2663" s="27" t="s">
        <v>2659</v>
      </c>
      <c r="C2663" s="62" t="s">
        <v>6179</v>
      </c>
      <c r="D2663" s="25" t="s">
        <v>4484</v>
      </c>
      <c r="E2663" s="25" t="s">
        <v>4136</v>
      </c>
      <c r="F2663" s="26">
        <v>44096</v>
      </c>
      <c r="H2663" s="90">
        <v>-7.0150732972251703E-2</v>
      </c>
      <c r="I2663" s="90">
        <v>-0.35061401322309399</v>
      </c>
      <c r="J2663" s="90">
        <v>-3.8262278906586298</v>
      </c>
      <c r="K2663" s="97">
        <v>-4.1815006625256501E-3</v>
      </c>
      <c r="L2663" s="90">
        <v>-0.95930808010962199</v>
      </c>
      <c r="M2663" s="90">
        <v>-0.41780847432164597</v>
      </c>
    </row>
    <row r="2664" spans="2:13" x14ac:dyDescent="0.3">
      <c r="B2664" s="27" t="s">
        <v>2660</v>
      </c>
      <c r="C2664" s="62" t="s">
        <v>6180</v>
      </c>
      <c r="D2664" s="25" t="s">
        <v>4484</v>
      </c>
      <c r="E2664" s="25" t="s">
        <v>4093</v>
      </c>
      <c r="F2664" s="26">
        <v>44096</v>
      </c>
      <c r="H2664" s="90">
        <v>-7.2780649225023794E-2</v>
      </c>
      <c r="I2664" s="90">
        <v>-0.434414681512862</v>
      </c>
      <c r="J2664" s="90">
        <v>-4.7590881717042102</v>
      </c>
      <c r="K2664" s="97">
        <v>-1.47029438267055E-2</v>
      </c>
      <c r="L2664" s="90">
        <v>-1.0165748796680401</v>
      </c>
      <c r="M2664" s="90">
        <v>-1.1157842164720899</v>
      </c>
    </row>
    <row r="2665" spans="2:13" x14ac:dyDescent="0.3">
      <c r="B2665" s="27" t="s">
        <v>2661</v>
      </c>
      <c r="C2665" s="62" t="s">
        <v>6181</v>
      </c>
      <c r="D2665" s="25" t="s">
        <v>4484</v>
      </c>
      <c r="E2665" s="25" t="s">
        <v>4116</v>
      </c>
      <c r="F2665" s="26">
        <v>44096</v>
      </c>
      <c r="H2665" s="90">
        <v>-7.1870529609441305E-2</v>
      </c>
      <c r="I2665" s="90">
        <v>-0.40548362940171501</v>
      </c>
      <c r="J2665" s="90">
        <v>-4.4349093432174396</v>
      </c>
      <c r="K2665" s="97">
        <v>-1.10689827124588E-2</v>
      </c>
      <c r="L2665" s="90">
        <v>-0.99680097109739996</v>
      </c>
      <c r="M2665" s="90">
        <v>-0.87358312985088604</v>
      </c>
    </row>
    <row r="2666" spans="2:13" x14ac:dyDescent="0.3">
      <c r="B2666" s="27" t="s">
        <v>2662</v>
      </c>
      <c r="C2666" s="62" t="s">
        <v>6182</v>
      </c>
      <c r="D2666" s="25" t="s">
        <v>4484</v>
      </c>
      <c r="E2666" s="25" t="s">
        <v>4094</v>
      </c>
      <c r="F2666" s="26">
        <v>44096</v>
      </c>
      <c r="H2666" s="90">
        <v>-7.0480379963555606E-2</v>
      </c>
      <c r="I2666" s="90">
        <v>-0.36106869438299299</v>
      </c>
      <c r="J2666" s="90">
        <v>-3.9432171166481602</v>
      </c>
      <c r="K2666" s="97">
        <v>-5.5001793953124399E-3</v>
      </c>
      <c r="L2666" s="90">
        <v>-0.96645109315431899</v>
      </c>
      <c r="M2666" s="90">
        <v>-0.50547541177365896</v>
      </c>
    </row>
    <row r="2667" spans="2:13" x14ac:dyDescent="0.3">
      <c r="B2667" s="27" t="s">
        <v>2663</v>
      </c>
      <c r="C2667" s="62" t="s">
        <v>6183</v>
      </c>
      <c r="D2667" s="25" t="s">
        <v>4484</v>
      </c>
      <c r="E2667" s="25" t="s">
        <v>4095</v>
      </c>
      <c r="F2667" s="26">
        <v>44096</v>
      </c>
      <c r="H2667" s="90">
        <v>-7.1510888028569794E-2</v>
      </c>
      <c r="I2667" s="90">
        <v>-0.39399940087605501</v>
      </c>
      <c r="J2667" s="90">
        <v>-4.30798090146709</v>
      </c>
      <c r="K2667" s="97">
        <v>-9.62467902354547E-3</v>
      </c>
      <c r="L2667" s="90">
        <v>-0.988954499098327</v>
      </c>
      <c r="M2667" s="90">
        <v>-0.77850905718150898</v>
      </c>
    </row>
    <row r="2668" spans="2:13" x14ac:dyDescent="0.3">
      <c r="B2668" s="27" t="s">
        <v>2664</v>
      </c>
      <c r="C2668" s="62" t="s">
        <v>6184</v>
      </c>
      <c r="D2668" s="25" t="s">
        <v>4484</v>
      </c>
      <c r="E2668" s="25" t="s">
        <v>4096</v>
      </c>
      <c r="F2668" s="26">
        <v>44096</v>
      </c>
      <c r="H2668" s="90">
        <v>-7.1222973747353494E-2</v>
      </c>
      <c r="I2668" s="90">
        <v>-0.38467201275125301</v>
      </c>
      <c r="J2668" s="90">
        <v>-4.2048015671753101</v>
      </c>
      <c r="K2668" s="97">
        <v>-8.4630400124296994E-3</v>
      </c>
      <c r="L2668" s="90">
        <v>-0.98258210819040004</v>
      </c>
      <c r="M2668" s="90">
        <v>-0.70125167767400898</v>
      </c>
    </row>
    <row r="2669" spans="2:13" x14ac:dyDescent="0.3">
      <c r="B2669" s="27" t="s">
        <v>2665</v>
      </c>
      <c r="C2669" s="62" t="s">
        <v>6185</v>
      </c>
      <c r="D2669" s="25" t="s">
        <v>4484</v>
      </c>
      <c r="E2669" s="25" t="s">
        <v>4137</v>
      </c>
      <c r="F2669" s="26">
        <v>44096</v>
      </c>
      <c r="H2669" s="90">
        <v>-7.0073123879410601E-2</v>
      </c>
      <c r="I2669" s="90">
        <v>-0.34799982458935103</v>
      </c>
      <c r="J2669" s="90">
        <v>-3.7981227450472899</v>
      </c>
      <c r="K2669" s="97">
        <v>-3.8572899029531999E-3</v>
      </c>
      <c r="L2669" s="90">
        <v>-0.95751838643991505</v>
      </c>
      <c r="M2669" s="90">
        <v>-0.39694860115559999</v>
      </c>
    </row>
    <row r="2670" spans="2:13" x14ac:dyDescent="0.3">
      <c r="B2670" s="27" t="s">
        <v>2666</v>
      </c>
      <c r="C2670" s="62" t="s">
        <v>6186</v>
      </c>
      <c r="D2670" s="25" t="s">
        <v>4484</v>
      </c>
      <c r="E2670" s="25" t="s">
        <v>4097</v>
      </c>
      <c r="F2670" s="26">
        <v>44096</v>
      </c>
      <c r="H2670" s="90">
        <v>-7.0733719076088206E-2</v>
      </c>
      <c r="I2670" s="90">
        <v>-0.36912373234372398</v>
      </c>
      <c r="J2670" s="90">
        <v>-4.03258667247428</v>
      </c>
      <c r="K2670" s="97">
        <v>-6.5113381424453101E-3</v>
      </c>
      <c r="L2670" s="90">
        <v>-0.971958581703802</v>
      </c>
      <c r="M2670" s="90">
        <v>-0.57234381456510197</v>
      </c>
    </row>
    <row r="2671" spans="2:13" x14ac:dyDescent="0.3">
      <c r="B2671" s="27" t="s">
        <v>2667</v>
      </c>
      <c r="C2671" s="62" t="s">
        <v>6187</v>
      </c>
      <c r="D2671" s="25" t="s">
        <v>4484</v>
      </c>
      <c r="E2671" s="25" t="s">
        <v>4123</v>
      </c>
      <c r="F2671" s="26">
        <v>44096</v>
      </c>
      <c r="H2671" s="90">
        <v>-6.9922871443850496E-2</v>
      </c>
      <c r="I2671" s="90">
        <v>-0.34521238685556499</v>
      </c>
      <c r="J2671" s="90">
        <v>-3.63852696227696</v>
      </c>
      <c r="K2671" s="97">
        <v>-3.2627386644890101E-3</v>
      </c>
      <c r="L2671" s="90">
        <v>-0.955197854364087</v>
      </c>
      <c r="M2671" s="90">
        <v>-0.32474813360749999</v>
      </c>
    </row>
    <row r="2672" spans="2:13" x14ac:dyDescent="0.3">
      <c r="B2672" s="27" t="s">
        <v>2668</v>
      </c>
      <c r="C2672" s="62" t="s">
        <v>6188</v>
      </c>
      <c r="D2672" s="25" t="s">
        <v>4484</v>
      </c>
      <c r="E2672" s="25" t="s">
        <v>4209</v>
      </c>
      <c r="F2672" s="26">
        <v>44096</v>
      </c>
      <c r="H2672" s="90">
        <v>-6.8298079895612304E-2</v>
      </c>
      <c r="I2672" s="90">
        <v>-0.29134741871530401</v>
      </c>
      <c r="J2672" s="90">
        <v>-3.16684507306491</v>
      </c>
      <c r="K2672" s="97">
        <v>3.24488100886811E-3</v>
      </c>
      <c r="L2672" s="90">
        <v>-0.91881859216300699</v>
      </c>
      <c r="M2672" s="90">
        <v>7.4694485192594598E-2</v>
      </c>
    </row>
    <row r="2673" spans="2:13" x14ac:dyDescent="0.3">
      <c r="B2673" s="27" t="s">
        <v>2669</v>
      </c>
      <c r="C2673" s="62" t="s">
        <v>6189</v>
      </c>
      <c r="D2673" s="25" t="s">
        <v>4485</v>
      </c>
      <c r="E2673" s="25" t="s">
        <v>4092</v>
      </c>
      <c r="F2673" s="26">
        <v>44096</v>
      </c>
      <c r="H2673" s="90">
        <v>-0.25096208519244101</v>
      </c>
      <c r="I2673" s="90">
        <v>-2.65530784809016</v>
      </c>
      <c r="J2673" s="90">
        <v>9.5691396709298697</v>
      </c>
      <c r="K2673" s="97">
        <v>0.31694930694356999</v>
      </c>
      <c r="L2673" s="90">
        <v>-1.08121052817296</v>
      </c>
      <c r="M2673" s="90">
        <v>3.52579535065161</v>
      </c>
    </row>
    <row r="2674" spans="2:13" x14ac:dyDescent="0.3">
      <c r="B2674" s="27" t="s">
        <v>2670</v>
      </c>
      <c r="C2674" s="62" t="s">
        <v>6190</v>
      </c>
      <c r="D2674" s="25" t="s">
        <v>4485</v>
      </c>
      <c r="E2674" s="25" t="s">
        <v>4135</v>
      </c>
      <c r="F2674" s="26">
        <v>44096</v>
      </c>
      <c r="H2674" s="90">
        <v>-0.24865979694368401</v>
      </c>
      <c r="I2674" s="90">
        <v>-2.5833283276369898</v>
      </c>
      <c r="J2674" s="90">
        <v>10.504923608285001</v>
      </c>
      <c r="K2674" s="97">
        <v>0.32621748432575298</v>
      </c>
      <c r="L2674" s="90">
        <v>-1.0309275311556101</v>
      </c>
      <c r="M2674" s="90">
        <v>4.1636714831838599</v>
      </c>
    </row>
    <row r="2675" spans="2:13" x14ac:dyDescent="0.3">
      <c r="B2675" s="27" t="s">
        <v>2671</v>
      </c>
      <c r="C2675" s="62" t="s">
        <v>6191</v>
      </c>
      <c r="D2675" s="25" t="s">
        <v>4485</v>
      </c>
      <c r="E2675" s="25" t="s">
        <v>4136</v>
      </c>
      <c r="F2675" s="26">
        <v>44096</v>
      </c>
      <c r="H2675" s="90">
        <v>-0.247026919896598</v>
      </c>
      <c r="I2675" s="90">
        <v>-2.5324961356091098</v>
      </c>
      <c r="J2675" s="90">
        <v>11.170699798458401</v>
      </c>
      <c r="K2675" s="97">
        <v>0.33276438116445201</v>
      </c>
      <c r="L2675" s="90">
        <v>-0.99537388341559596</v>
      </c>
      <c r="M2675" s="90">
        <v>4.6164273961039699</v>
      </c>
    </row>
    <row r="2676" spans="2:13" x14ac:dyDescent="0.3">
      <c r="B2676" s="27" t="s">
        <v>2672</v>
      </c>
      <c r="C2676" s="62" t="s">
        <v>6192</v>
      </c>
      <c r="D2676" s="25" t="s">
        <v>4485</v>
      </c>
      <c r="E2676" s="25" t="s">
        <v>4093</v>
      </c>
      <c r="F2676" s="26">
        <v>44096</v>
      </c>
      <c r="H2676" s="90">
        <v>-0.24979834897749201</v>
      </c>
      <c r="I2676" s="90">
        <v>-2.6188669687144301</v>
      </c>
      <c r="J2676" s="90">
        <v>10.0421094284684</v>
      </c>
      <c r="K2676" s="97">
        <v>0.32164104686671602</v>
      </c>
      <c r="L2676" s="90">
        <v>-1.05575156121631</v>
      </c>
      <c r="M2676" s="90">
        <v>3.8483760818053301</v>
      </c>
    </row>
    <row r="2677" spans="2:13" x14ac:dyDescent="0.3">
      <c r="B2677" s="27" t="s">
        <v>2673</v>
      </c>
      <c r="C2677" s="62" t="s">
        <v>6193</v>
      </c>
      <c r="D2677" s="25" t="s">
        <v>4485</v>
      </c>
      <c r="E2677" s="25" t="s">
        <v>4116</v>
      </c>
      <c r="F2677" s="26">
        <v>44096</v>
      </c>
      <c r="H2677" s="90">
        <v>-0.248667165215011</v>
      </c>
      <c r="I2677" s="90">
        <v>-2.5836127457296199</v>
      </c>
      <c r="J2677" s="90">
        <v>10.5014993985678</v>
      </c>
      <c r="K2677" s="97">
        <v>0.32617933484289102</v>
      </c>
      <c r="L2677" s="90">
        <v>-1.0311237588212001</v>
      </c>
      <c r="M2677" s="90">
        <v>4.1613218674683603</v>
      </c>
    </row>
    <row r="2678" spans="2:13" x14ac:dyDescent="0.3">
      <c r="B2678" s="27" t="s">
        <v>2674</v>
      </c>
      <c r="C2678" s="62" t="s">
        <v>6194</v>
      </c>
      <c r="D2678" s="25" t="s">
        <v>4485</v>
      </c>
      <c r="E2678" s="25" t="s">
        <v>4094</v>
      </c>
      <c r="F2678" s="26">
        <v>44096</v>
      </c>
      <c r="H2678" s="90">
        <v>-0.247307186873513</v>
      </c>
      <c r="I2678" s="90">
        <v>-2.5410154350538501</v>
      </c>
      <c r="J2678" s="90">
        <v>11.058874211812499</v>
      </c>
      <c r="K2678" s="97">
        <v>0.33166012217407098</v>
      </c>
      <c r="L2678" s="90">
        <v>-1.0013756341322699</v>
      </c>
      <c r="M2678" s="90">
        <v>4.5405388040307999</v>
      </c>
    </row>
    <row r="2679" spans="2:13" x14ac:dyDescent="0.3">
      <c r="B2679" s="27" t="s">
        <v>2675</v>
      </c>
      <c r="C2679" s="62" t="s">
        <v>6195</v>
      </c>
      <c r="D2679" s="25" t="s">
        <v>4485</v>
      </c>
      <c r="E2679" s="25" t="s">
        <v>4095</v>
      </c>
      <c r="F2679" s="26">
        <v>44096</v>
      </c>
      <c r="H2679" s="90">
        <v>-0.24894926227716499</v>
      </c>
      <c r="I2679" s="90">
        <v>-2.59246915129552</v>
      </c>
      <c r="J2679" s="90">
        <v>10.385920633416401</v>
      </c>
      <c r="K2679" s="97">
        <v>0.32504088430869199</v>
      </c>
      <c r="L2679" s="90">
        <v>-1.0373102768426199</v>
      </c>
      <c r="M2679" s="90">
        <v>4.0826219908922203</v>
      </c>
    </row>
    <row r="2680" spans="2:13" x14ac:dyDescent="0.3">
      <c r="B2680" s="27" t="s">
        <v>2676</v>
      </c>
      <c r="C2680" s="62" t="s">
        <v>6196</v>
      </c>
      <c r="D2680" s="25" t="s">
        <v>4485</v>
      </c>
      <c r="E2680" s="25" t="s">
        <v>4096</v>
      </c>
      <c r="F2680" s="26">
        <v>44096</v>
      </c>
      <c r="H2680" s="90">
        <v>-0.24836952388795899</v>
      </c>
      <c r="I2680" s="90">
        <v>-2.5742448658093098</v>
      </c>
      <c r="J2680" s="90">
        <v>10.623834037876801</v>
      </c>
      <c r="K2680" s="97">
        <v>0.32738261306803901</v>
      </c>
      <c r="L2680" s="90">
        <v>-1.02458516857951</v>
      </c>
      <c r="M2680" s="90">
        <v>4.2446024330274703</v>
      </c>
    </row>
    <row r="2681" spans="2:13" x14ac:dyDescent="0.3">
      <c r="B2681" s="27" t="s">
        <v>2677</v>
      </c>
      <c r="C2681" s="62" t="s">
        <v>6197</v>
      </c>
      <c r="D2681" s="25" t="s">
        <v>4485</v>
      </c>
      <c r="E2681" s="25" t="s">
        <v>4137</v>
      </c>
      <c r="F2681" s="26">
        <v>44096</v>
      </c>
      <c r="H2681" s="90">
        <v>-0.24675826289239899</v>
      </c>
      <c r="I2681" s="90">
        <v>-2.5239721254365599</v>
      </c>
      <c r="J2681" s="90">
        <v>11.2826152506459</v>
      </c>
      <c r="K2681" s="97">
        <v>0.33385724200343198</v>
      </c>
      <c r="L2681" s="90">
        <v>-0.989471672437503</v>
      </c>
      <c r="M2681" s="90">
        <v>4.69260324807692</v>
      </c>
    </row>
    <row r="2682" spans="2:13" x14ac:dyDescent="0.3">
      <c r="B2682" s="27" t="s">
        <v>2678</v>
      </c>
      <c r="C2682" s="62" t="s">
        <v>6198</v>
      </c>
      <c r="D2682" s="25" t="s">
        <v>4485</v>
      </c>
      <c r="E2682" s="25" t="s">
        <v>4097</v>
      </c>
      <c r="F2682" s="26">
        <v>44096</v>
      </c>
      <c r="H2682" s="90">
        <v>-0.24811816992951199</v>
      </c>
      <c r="I2682" s="90">
        <v>-2.5665654681688501</v>
      </c>
      <c r="J2682" s="90">
        <v>11.5108683667204</v>
      </c>
      <c r="K2682" s="97">
        <v>0.328373302363616</v>
      </c>
      <c r="L2682" s="90">
        <v>-1.0192179212935999</v>
      </c>
      <c r="M2682" s="90">
        <v>4.5983458241607904</v>
      </c>
    </row>
    <row r="2683" spans="2:13" x14ac:dyDescent="0.3">
      <c r="B2683" s="27" t="s">
        <v>2679</v>
      </c>
      <c r="C2683" s="62" t="s">
        <v>6199</v>
      </c>
      <c r="D2683" s="25" t="s">
        <v>4485</v>
      </c>
      <c r="E2683" s="25" t="s">
        <v>4123</v>
      </c>
      <c r="F2683" s="26">
        <v>44096</v>
      </c>
      <c r="H2683" s="90">
        <v>-0.24493624596288999</v>
      </c>
      <c r="I2683" s="90">
        <v>-2.4513006139386602</v>
      </c>
      <c r="J2683" s="90">
        <v>12.2236719100329</v>
      </c>
      <c r="K2683" s="97">
        <v>0.34241979865328198</v>
      </c>
      <c r="L2683" s="90">
        <v>-0.93992345982769598</v>
      </c>
      <c r="M2683" s="90">
        <v>5.3294423712941397</v>
      </c>
    </row>
    <row r="2684" spans="2:13" x14ac:dyDescent="0.3">
      <c r="B2684" s="27" t="s">
        <v>2680</v>
      </c>
      <c r="C2684" s="62" t="s">
        <v>6200</v>
      </c>
      <c r="D2684" s="25" t="s">
        <v>4486</v>
      </c>
      <c r="E2684" s="25" t="s">
        <v>4092</v>
      </c>
      <c r="F2684" s="26">
        <v>44096</v>
      </c>
      <c r="H2684" s="90">
        <v>-0.66066148447134798</v>
      </c>
      <c r="I2684" s="90">
        <v>-3.0387544662516999</v>
      </c>
      <c r="J2684" s="90">
        <v>13.8984346687794</v>
      </c>
      <c r="K2684" s="97">
        <v>-1.2152205797065101</v>
      </c>
      <c r="L2684" s="90">
        <v>-3.5650961223836899</v>
      </c>
      <c r="M2684" s="90">
        <v>2.40687994646578</v>
      </c>
    </row>
    <row r="2685" spans="2:13" x14ac:dyDescent="0.3">
      <c r="B2685" s="27" t="s">
        <v>2681</v>
      </c>
      <c r="C2685" s="62" t="s">
        <v>6201</v>
      </c>
      <c r="D2685" s="25" t="s">
        <v>4486</v>
      </c>
      <c r="E2685" s="25" t="s">
        <v>4135</v>
      </c>
      <c r="F2685" s="26">
        <v>44096</v>
      </c>
      <c r="H2685" s="90">
        <v>-0.655301073857117</v>
      </c>
      <c r="I2685" s="90">
        <v>-2.8820531035307799</v>
      </c>
      <c r="J2685" s="90">
        <v>16.117720581329198</v>
      </c>
      <c r="K2685" s="97">
        <v>-1.1948615330766199</v>
      </c>
      <c r="L2685" s="90">
        <v>-3.4575107846649198</v>
      </c>
      <c r="M2685" s="90">
        <v>3.8303976700262901</v>
      </c>
    </row>
    <row r="2686" spans="2:13" x14ac:dyDescent="0.3">
      <c r="B2686" s="27" t="s">
        <v>2682</v>
      </c>
      <c r="C2686" s="62" t="s">
        <v>6202</v>
      </c>
      <c r="D2686" s="25" t="s">
        <v>4486</v>
      </c>
      <c r="E2686" s="25" t="s">
        <v>4136</v>
      </c>
      <c r="F2686" s="26">
        <v>44096</v>
      </c>
      <c r="H2686" s="90">
        <v>0</v>
      </c>
      <c r="I2686" s="90">
        <v>0</v>
      </c>
      <c r="J2686" s="90">
        <v>0</v>
      </c>
      <c r="K2686" s="97">
        <v>0</v>
      </c>
      <c r="L2686" s="90">
        <v>0</v>
      </c>
      <c r="M2686" s="90">
        <v>0</v>
      </c>
    </row>
    <row r="2687" spans="2:13" x14ac:dyDescent="0.3">
      <c r="B2687" s="27" t="s">
        <v>2683</v>
      </c>
      <c r="C2687" s="62" t="s">
        <v>6203</v>
      </c>
      <c r="D2687" s="25" t="s">
        <v>4486</v>
      </c>
      <c r="E2687" s="25" t="s">
        <v>4093</v>
      </c>
      <c r="F2687" s="26">
        <v>44096</v>
      </c>
      <c r="H2687" s="90">
        <v>-0.65872440763996598</v>
      </c>
      <c r="I2687" s="90">
        <v>-2.9781998009639201</v>
      </c>
      <c r="J2687" s="90">
        <v>14.7197900703759</v>
      </c>
      <c r="K2687" s="97">
        <v>-1.20751262311387</v>
      </c>
      <c r="L2687" s="90">
        <v>-3.5236979613728199</v>
      </c>
      <c r="M2687" s="90">
        <v>2.9397370777587599</v>
      </c>
    </row>
    <row r="2688" spans="2:13" x14ac:dyDescent="0.3">
      <c r="B2688" s="27" t="s">
        <v>2684</v>
      </c>
      <c r="C2688" s="62" t="s">
        <v>6204</v>
      </c>
      <c r="D2688" s="25" t="s">
        <v>4486</v>
      </c>
      <c r="E2688" s="25" t="s">
        <v>4116</v>
      </c>
      <c r="F2688" s="26">
        <v>44096</v>
      </c>
      <c r="H2688" s="90">
        <v>-0.65543509763301699</v>
      </c>
      <c r="I2688" s="90">
        <v>-2.87526434003667</v>
      </c>
      <c r="J2688" s="90">
        <v>16.128382481110702</v>
      </c>
      <c r="K2688" s="97">
        <v>-1.19441765546071</v>
      </c>
      <c r="L2688" s="90">
        <v>-3.4533388301497299</v>
      </c>
      <c r="M2688" s="90">
        <v>3.8511082148033902</v>
      </c>
    </row>
    <row r="2689" spans="2:13" x14ac:dyDescent="0.3">
      <c r="B2689" s="27" t="s">
        <v>2685</v>
      </c>
      <c r="C2689" s="62" t="s">
        <v>6205</v>
      </c>
      <c r="D2689" s="25" t="s">
        <v>4486</v>
      </c>
      <c r="E2689" s="25" t="s">
        <v>4094</v>
      </c>
      <c r="F2689" s="26">
        <v>44096</v>
      </c>
      <c r="H2689" s="90">
        <v>-0.65391300859118895</v>
      </c>
      <c r="I2689" s="90">
        <v>-2.8276959976210501</v>
      </c>
      <c r="J2689" s="90">
        <v>16.7846370190091</v>
      </c>
      <c r="K2689" s="97">
        <v>-1.18836659530643</v>
      </c>
      <c r="L2689" s="90">
        <v>-3.4208339991891998</v>
      </c>
      <c r="M2689" s="90">
        <v>4.2746676363094602</v>
      </c>
    </row>
    <row r="2690" spans="2:13" x14ac:dyDescent="0.3">
      <c r="B2690" s="27" t="s">
        <v>2686</v>
      </c>
      <c r="C2690" s="62" t="s">
        <v>6206</v>
      </c>
      <c r="D2690" s="25" t="s">
        <v>4486</v>
      </c>
      <c r="E2690" s="25" t="s">
        <v>4095</v>
      </c>
      <c r="F2690" s="26">
        <v>44096</v>
      </c>
      <c r="H2690" s="90">
        <v>-0.65581818471400799</v>
      </c>
      <c r="I2690" s="90">
        <v>-2.8872983342807901</v>
      </c>
      <c r="J2690" s="90">
        <v>15.9628785400855</v>
      </c>
      <c r="K2690" s="97">
        <v>-1.19595029655102</v>
      </c>
      <c r="L2690" s="90">
        <v>-3.4615663212207402</v>
      </c>
      <c r="M2690" s="90">
        <v>3.7441852939082301</v>
      </c>
    </row>
    <row r="2691" spans="2:13" x14ac:dyDescent="0.3">
      <c r="B2691" s="27" t="s">
        <v>2687</v>
      </c>
      <c r="C2691" s="62" t="s">
        <v>6207</v>
      </c>
      <c r="D2691" s="25" t="s">
        <v>4486</v>
      </c>
      <c r="E2691" s="25" t="s">
        <v>4096</v>
      </c>
      <c r="F2691" s="26">
        <v>44096</v>
      </c>
      <c r="H2691" s="90">
        <v>-0.65485346276545897</v>
      </c>
      <c r="I2691" s="90">
        <v>-2.8569832913490201</v>
      </c>
      <c r="J2691" s="90">
        <v>16.380222473701</v>
      </c>
      <c r="K2691" s="97">
        <v>-1.1920917869247201</v>
      </c>
      <c r="L2691" s="90">
        <v>-3.4408487409564299</v>
      </c>
      <c r="M2691" s="90">
        <v>4.0137348050848196</v>
      </c>
    </row>
    <row r="2692" spans="2:13" x14ac:dyDescent="0.3">
      <c r="B2692" s="27" t="s">
        <v>2688</v>
      </c>
      <c r="C2692" s="62" t="s">
        <v>6208</v>
      </c>
      <c r="D2692" s="25" t="s">
        <v>4486</v>
      </c>
      <c r="E2692" s="25" t="s">
        <v>4137</v>
      </c>
      <c r="F2692" s="26">
        <v>44096</v>
      </c>
      <c r="H2692" s="90">
        <v>-0.65337746200384605</v>
      </c>
      <c r="I2692" s="90">
        <v>-2.8107055955843001</v>
      </c>
      <c r="J2692" s="90">
        <v>17.0124327456579</v>
      </c>
      <c r="K2692" s="97">
        <v>-1.1862184824167299</v>
      </c>
      <c r="L2692" s="90">
        <v>-3.4092262669219102</v>
      </c>
      <c r="M2692" s="90">
        <v>4.4240327590159696</v>
      </c>
    </row>
    <row r="2693" spans="2:13" x14ac:dyDescent="0.3">
      <c r="B2693" s="27" t="s">
        <v>2689</v>
      </c>
      <c r="C2693" s="62" t="s">
        <v>6209</v>
      </c>
      <c r="D2693" s="25" t="s">
        <v>4486</v>
      </c>
      <c r="E2693" s="25" t="s">
        <v>4097</v>
      </c>
      <c r="F2693" s="26">
        <v>44096</v>
      </c>
      <c r="H2693" s="90">
        <v>-0.65372539775125904</v>
      </c>
      <c r="I2693" s="90">
        <v>-2.7661780312882902</v>
      </c>
      <c r="J2693" s="90">
        <v>19.120518446288798</v>
      </c>
      <c r="K2693" s="97">
        <v>-1.18762477541168</v>
      </c>
      <c r="L2693" s="90">
        <v>-3.4168331240834999</v>
      </c>
      <c r="M2693" s="90">
        <v>5.6426275583362404</v>
      </c>
    </row>
    <row r="2694" spans="2:13" x14ac:dyDescent="0.3">
      <c r="B2694" s="27" t="s">
        <v>2690</v>
      </c>
      <c r="C2694" s="62" t="s">
        <v>6210</v>
      </c>
      <c r="D2694" s="25" t="s">
        <v>4486</v>
      </c>
      <c r="E2694" s="25" t="s">
        <v>4123</v>
      </c>
      <c r="F2694" s="26">
        <v>44096</v>
      </c>
      <c r="H2694" s="90">
        <v>-0.65072964716819104</v>
      </c>
      <c r="I2694" s="90">
        <v>-2.7299132769257999</v>
      </c>
      <c r="J2694" s="90">
        <v>18.038684632483601</v>
      </c>
      <c r="K2694" s="97">
        <v>-1.17549022088497</v>
      </c>
      <c r="L2694" s="90">
        <v>-3.3539771748110101</v>
      </c>
      <c r="M2694" s="90">
        <v>5.0924843539178299</v>
      </c>
    </row>
    <row r="2695" spans="2:13" x14ac:dyDescent="0.3">
      <c r="B2695" s="27" t="s">
        <v>2691</v>
      </c>
      <c r="C2695" s="62" t="s">
        <v>6211</v>
      </c>
      <c r="D2695" s="25" t="s">
        <v>4487</v>
      </c>
      <c r="E2695" s="25" t="s">
        <v>4092</v>
      </c>
      <c r="F2695" s="26">
        <v>44096</v>
      </c>
      <c r="H2695" s="90">
        <v>-0.57998491656689999</v>
      </c>
      <c r="I2695" s="90">
        <v>-9.6389515715563903</v>
      </c>
      <c r="J2695" s="90">
        <v>-32.150472556007998</v>
      </c>
      <c r="K2695" s="97">
        <v>-2.86409738155271</v>
      </c>
      <c r="L2695" s="90">
        <v>-4.4000673021437304</v>
      </c>
      <c r="M2695" s="90">
        <v>-24.807915421028198</v>
      </c>
    </row>
    <row r="2696" spans="2:13" x14ac:dyDescent="0.3">
      <c r="B2696" s="27" t="s">
        <v>2692</v>
      </c>
      <c r="C2696" s="62" t="s">
        <v>6212</v>
      </c>
      <c r="D2696" s="25" t="s">
        <v>4487</v>
      </c>
      <c r="E2696" s="25" t="s">
        <v>4135</v>
      </c>
      <c r="F2696" s="26">
        <v>44096</v>
      </c>
      <c r="H2696" s="90">
        <v>-0.57496471235935998</v>
      </c>
      <c r="I2696" s="90">
        <v>-9.4930220027017604</v>
      </c>
      <c r="J2696" s="90">
        <v>-30.879211764666302</v>
      </c>
      <c r="K2696" s="97">
        <v>-2.8445019154787601</v>
      </c>
      <c r="L2696" s="90">
        <v>-4.2938877493725203</v>
      </c>
      <c r="M2696" s="90">
        <v>-23.792949333175802</v>
      </c>
    </row>
    <row r="2697" spans="2:13" x14ac:dyDescent="0.3">
      <c r="B2697" s="27" t="s">
        <v>2693</v>
      </c>
      <c r="C2697" s="62" t="s">
        <v>6213</v>
      </c>
      <c r="D2697" s="25" t="s">
        <v>4487</v>
      </c>
      <c r="E2697" s="25" t="s">
        <v>4136</v>
      </c>
      <c r="F2697" s="26">
        <v>44096</v>
      </c>
      <c r="H2697" s="90">
        <v>-0.57320533842357702</v>
      </c>
      <c r="I2697" s="90">
        <v>-9.4307078870770091</v>
      </c>
      <c r="J2697" s="90">
        <v>-27.7073594378599</v>
      </c>
      <c r="K2697" s="97">
        <v>-2.8376450480209301</v>
      </c>
      <c r="L2697" s="90">
        <v>-4.2526438228378503</v>
      </c>
      <c r="M2697" s="90">
        <v>-21.000073045899601</v>
      </c>
    </row>
    <row r="2698" spans="2:13" x14ac:dyDescent="0.3">
      <c r="B2698" s="27" t="s">
        <v>2694</v>
      </c>
      <c r="C2698" s="62" t="s">
        <v>6214</v>
      </c>
      <c r="D2698" s="25" t="s">
        <v>4487</v>
      </c>
      <c r="E2698" s="25" t="s">
        <v>4093</v>
      </c>
      <c r="F2698" s="26">
        <v>44096</v>
      </c>
      <c r="H2698" s="90">
        <v>-0.57837349550027295</v>
      </c>
      <c r="I2698" s="90">
        <v>-9.5919327435694903</v>
      </c>
      <c r="J2698" s="90">
        <v>-31.742998090427101</v>
      </c>
      <c r="K2698" s="97">
        <v>-2.8577935328030399</v>
      </c>
      <c r="L2698" s="90">
        <v>-4.3658665867042101</v>
      </c>
      <c r="M2698" s="90">
        <v>-24.482030147744801</v>
      </c>
    </row>
    <row r="2699" spans="2:13" x14ac:dyDescent="0.3">
      <c r="B2699" s="27" t="s">
        <v>2695</v>
      </c>
      <c r="C2699" s="62" t="s">
        <v>6215</v>
      </c>
      <c r="D2699" s="25" t="s">
        <v>4487</v>
      </c>
      <c r="E2699" s="25" t="s">
        <v>4116</v>
      </c>
      <c r="F2699" s="26">
        <v>44096</v>
      </c>
      <c r="H2699" s="90">
        <v>-0.57561062822060205</v>
      </c>
      <c r="I2699" s="90">
        <v>-9.5000183069787507</v>
      </c>
      <c r="J2699" s="90">
        <v>-28.344719540007599</v>
      </c>
      <c r="K2699" s="97">
        <v>-2.84703051138422</v>
      </c>
      <c r="L2699" s="90">
        <v>-4.3030464256880796</v>
      </c>
      <c r="M2699" s="90">
        <v>-21.503052302898102</v>
      </c>
    </row>
    <row r="2700" spans="2:13" x14ac:dyDescent="0.3">
      <c r="B2700" s="27" t="s">
        <v>2696</v>
      </c>
      <c r="C2700" s="62" t="s">
        <v>6216</v>
      </c>
      <c r="D2700" s="25" t="s">
        <v>4487</v>
      </c>
      <c r="E2700" s="25" t="s">
        <v>4094</v>
      </c>
      <c r="F2700" s="26">
        <v>44096</v>
      </c>
      <c r="H2700" s="90">
        <v>-0.57343490771018002</v>
      </c>
      <c r="I2700" s="90">
        <v>-9.4366873098770192</v>
      </c>
      <c r="J2700" s="90">
        <v>-27.765546771581299</v>
      </c>
      <c r="K2700" s="97">
        <v>-2.8385309898112601</v>
      </c>
      <c r="L2700" s="90">
        <v>-4.2570074579125503</v>
      </c>
      <c r="M2700" s="90">
        <v>-21.045296288764799</v>
      </c>
    </row>
    <row r="2701" spans="2:13" x14ac:dyDescent="0.3">
      <c r="B2701" s="27" t="s">
        <v>2697</v>
      </c>
      <c r="C2701" s="62" t="s">
        <v>6217</v>
      </c>
      <c r="D2701" s="25" t="s">
        <v>4487</v>
      </c>
      <c r="E2701" s="25" t="s">
        <v>4095</v>
      </c>
      <c r="F2701" s="26">
        <v>44096</v>
      </c>
      <c r="H2701" s="90">
        <v>-0.57545242316336997</v>
      </c>
      <c r="I2701" s="90">
        <v>-9.5072254361148207</v>
      </c>
      <c r="J2701" s="90">
        <v>-31.003365522075899</v>
      </c>
      <c r="K2701" s="97">
        <v>-2.8464203021030698</v>
      </c>
      <c r="L2701" s="90">
        <v>-4.3042777143491504</v>
      </c>
      <c r="M2701" s="90">
        <v>-23.891865144280001</v>
      </c>
    </row>
    <row r="2702" spans="2:13" x14ac:dyDescent="0.3">
      <c r="B2702" s="27" t="s">
        <v>2698</v>
      </c>
      <c r="C2702" s="62" t="s">
        <v>6218</v>
      </c>
      <c r="D2702" s="25" t="s">
        <v>4487</v>
      </c>
      <c r="E2702" s="25" t="s">
        <v>4096</v>
      </c>
      <c r="F2702" s="26">
        <v>44096</v>
      </c>
      <c r="H2702" s="90">
        <v>-0.57449205860393704</v>
      </c>
      <c r="I2702" s="90">
        <v>-9.4789652030158305</v>
      </c>
      <c r="J2702" s="90">
        <v>-30.755047412472798</v>
      </c>
      <c r="K2702" s="97">
        <v>-2.8426287729416799</v>
      </c>
      <c r="L2702" s="90">
        <v>-4.2837389211854298</v>
      </c>
      <c r="M2702" s="90">
        <v>-23.69412277831</v>
      </c>
    </row>
    <row r="2703" spans="2:13" x14ac:dyDescent="0.3">
      <c r="B2703" s="27" t="s">
        <v>2699</v>
      </c>
      <c r="C2703" s="62" t="s">
        <v>6219</v>
      </c>
      <c r="D2703" s="25" t="s">
        <v>4487</v>
      </c>
      <c r="E2703" s="25" t="s">
        <v>4137</v>
      </c>
      <c r="F2703" s="26">
        <v>44096</v>
      </c>
      <c r="H2703" s="90">
        <v>-0.57300768130517099</v>
      </c>
      <c r="I2703" s="90">
        <v>-9.42402334067447</v>
      </c>
      <c r="J2703" s="90">
        <v>-27.649165632290501</v>
      </c>
      <c r="K2703" s="97">
        <v>-2.83683959787595</v>
      </c>
      <c r="L2703" s="90">
        <v>-4.2478137589569096</v>
      </c>
      <c r="M2703" s="90">
        <v>-20.9534452995285</v>
      </c>
    </row>
    <row r="2704" spans="2:13" x14ac:dyDescent="0.3">
      <c r="B2704" s="27" t="s">
        <v>2700</v>
      </c>
      <c r="C2704" s="62" t="s">
        <v>6220</v>
      </c>
      <c r="D2704" s="25" t="s">
        <v>4487</v>
      </c>
      <c r="E2704" s="25" t="s">
        <v>4097</v>
      </c>
      <c r="F2704" s="26">
        <v>44096</v>
      </c>
      <c r="H2704" s="90">
        <v>-0.57190336101484696</v>
      </c>
      <c r="I2704" s="90">
        <v>-9.4348540838836907</v>
      </c>
      <c r="J2704" s="90">
        <v>-30.2292925024522</v>
      </c>
      <c r="K2704" s="97">
        <v>-2.8373525412462199</v>
      </c>
      <c r="L2704" s="90">
        <v>-4.2551125913669203</v>
      </c>
      <c r="M2704" s="90">
        <v>-23.336076044972302</v>
      </c>
    </row>
    <row r="2705" spans="2:13" x14ac:dyDescent="0.3">
      <c r="B2705" s="27" t="s">
        <v>2701</v>
      </c>
      <c r="C2705" s="62" t="s">
        <v>6221</v>
      </c>
      <c r="D2705" s="25" t="s">
        <v>4487</v>
      </c>
      <c r="E2705" s="25" t="s">
        <v>4123</v>
      </c>
      <c r="F2705" s="26">
        <v>44096</v>
      </c>
      <c r="H2705" s="90">
        <v>-0.57018465104192695</v>
      </c>
      <c r="I2705" s="90">
        <v>-9.3529132402181894</v>
      </c>
      <c r="J2705" s="90">
        <v>-29.697341342049199</v>
      </c>
      <c r="K2705" s="97">
        <v>-2.826163570262</v>
      </c>
      <c r="L2705" s="90">
        <v>-4.19191867304471</v>
      </c>
      <c r="M2705" s="90">
        <v>-22.816435461223598</v>
      </c>
    </row>
    <row r="2706" spans="2:13" x14ac:dyDescent="0.3">
      <c r="B2706" s="27" t="s">
        <v>2702</v>
      </c>
      <c r="C2706" s="62" t="s">
        <v>6222</v>
      </c>
      <c r="D2706" s="25" t="s">
        <v>4488</v>
      </c>
      <c r="E2706" s="25" t="s">
        <v>4092</v>
      </c>
      <c r="F2706" s="26">
        <v>44096</v>
      </c>
      <c r="H2706" s="90">
        <v>-0.54841446408317995</v>
      </c>
      <c r="I2706" s="90">
        <v>-4.5985556709638296</v>
      </c>
      <c r="J2706" s="90">
        <v>-29.2872989944008</v>
      </c>
      <c r="K2706" s="97">
        <v>-4.5120267492166004</v>
      </c>
      <c r="L2706" s="90">
        <v>-2.3734777085337599</v>
      </c>
      <c r="M2706" s="90">
        <v>-37.519315785262698</v>
      </c>
    </row>
    <row r="2707" spans="2:13" x14ac:dyDescent="0.3">
      <c r="B2707" s="27" t="s">
        <v>2703</v>
      </c>
      <c r="C2707" s="62" t="s">
        <v>6223</v>
      </c>
      <c r="D2707" s="25" t="s">
        <v>4488</v>
      </c>
      <c r="E2707" s="25" t="s">
        <v>4135</v>
      </c>
      <c r="F2707" s="26">
        <v>44096</v>
      </c>
      <c r="H2707" s="90">
        <v>-0.54357432791221105</v>
      </c>
      <c r="I2707" s="90">
        <v>-4.4302352603190203</v>
      </c>
      <c r="J2707" s="90">
        <v>-27.894391727022601</v>
      </c>
      <c r="K2707" s="97">
        <v>-4.4905755221407198</v>
      </c>
      <c r="L2707" s="90">
        <v>-2.2557089864676501</v>
      </c>
      <c r="M2707" s="90">
        <v>-36.630214795877698</v>
      </c>
    </row>
    <row r="2708" spans="2:13" x14ac:dyDescent="0.3">
      <c r="B2708" s="27" t="s">
        <v>2704</v>
      </c>
      <c r="C2708" s="62" t="s">
        <v>6224</v>
      </c>
      <c r="D2708" s="25" t="s">
        <v>4488</v>
      </c>
      <c r="E2708" s="25" t="s">
        <v>4136</v>
      </c>
      <c r="F2708" s="26">
        <v>44096</v>
      </c>
      <c r="H2708" s="90">
        <v>0</v>
      </c>
      <c r="I2708" s="90">
        <v>0</v>
      </c>
      <c r="J2708" s="90">
        <v>0</v>
      </c>
      <c r="K2708" s="97">
        <v>0</v>
      </c>
      <c r="L2708" s="90">
        <v>0</v>
      </c>
      <c r="M2708" s="90">
        <v>0</v>
      </c>
    </row>
    <row r="2709" spans="2:13" x14ac:dyDescent="0.3">
      <c r="B2709" s="27" t="s">
        <v>2705</v>
      </c>
      <c r="C2709" s="62" t="s">
        <v>6225</v>
      </c>
      <c r="D2709" s="25" t="s">
        <v>4488</v>
      </c>
      <c r="E2709" s="25" t="s">
        <v>4093</v>
      </c>
      <c r="F2709" s="26">
        <v>44096</v>
      </c>
      <c r="H2709" s="90">
        <v>-0.54647149299853504</v>
      </c>
      <c r="I2709" s="90">
        <v>-4.5389734099444503</v>
      </c>
      <c r="J2709" s="90">
        <v>-28.777380515210101</v>
      </c>
      <c r="K2709" s="97">
        <v>-4.5045883358397996</v>
      </c>
      <c r="L2709" s="90">
        <v>-2.3315693147196699</v>
      </c>
      <c r="M2709" s="90">
        <v>-37.194214140414303</v>
      </c>
    </row>
    <row r="2710" spans="2:13" x14ac:dyDescent="0.3">
      <c r="B2710" s="27" t="s">
        <v>2706</v>
      </c>
      <c r="C2710" s="62" t="s">
        <v>6226</v>
      </c>
      <c r="D2710" s="25" t="s">
        <v>4488</v>
      </c>
      <c r="E2710" s="25" t="s">
        <v>4116</v>
      </c>
      <c r="F2710" s="26">
        <v>44096</v>
      </c>
      <c r="H2710" s="90">
        <v>-0.54318243837769797</v>
      </c>
      <c r="I2710" s="90">
        <v>-4.4376758829457703</v>
      </c>
      <c r="J2710" s="90">
        <v>-27.9026902593614</v>
      </c>
      <c r="K2710" s="97">
        <v>-4.4919212892636997</v>
      </c>
      <c r="L2710" s="90">
        <v>-2.2603259280913299</v>
      </c>
      <c r="M2710" s="90">
        <v>-36.638052580121403</v>
      </c>
    </row>
    <row r="2711" spans="2:13" x14ac:dyDescent="0.3">
      <c r="B2711" s="27" t="s">
        <v>2707</v>
      </c>
      <c r="C2711" s="62" t="s">
        <v>6227</v>
      </c>
      <c r="D2711" s="25" t="s">
        <v>4488</v>
      </c>
      <c r="E2711" s="25" t="s">
        <v>4094</v>
      </c>
      <c r="F2711" s="26">
        <v>44096</v>
      </c>
      <c r="H2711" s="90">
        <v>-0.54073067958597698</v>
      </c>
      <c r="I2711" s="90">
        <v>-4.3624414383011798</v>
      </c>
      <c r="J2711" s="90">
        <v>-27.246743415424099</v>
      </c>
      <c r="K2711" s="97">
        <v>-4.4825299582953404</v>
      </c>
      <c r="L2711" s="90">
        <v>-2.207427900521</v>
      </c>
      <c r="M2711" s="90">
        <v>-36.222206442092997</v>
      </c>
    </row>
    <row r="2712" spans="2:13" x14ac:dyDescent="0.3">
      <c r="B2712" s="27" t="s">
        <v>2708</v>
      </c>
      <c r="C2712" s="62" t="s">
        <v>6228</v>
      </c>
      <c r="D2712" s="25" t="s">
        <v>4488</v>
      </c>
      <c r="E2712" s="25" t="s">
        <v>4095</v>
      </c>
      <c r="F2712" s="26">
        <v>44096</v>
      </c>
      <c r="H2712" s="90">
        <v>-0.54356674281734696</v>
      </c>
      <c r="I2712" s="90">
        <v>-4.4495444391941401</v>
      </c>
      <c r="J2712" s="90">
        <v>-28.005581896461099</v>
      </c>
      <c r="K2712" s="97">
        <v>-4.49340398054483</v>
      </c>
      <c r="L2712" s="90">
        <v>-2.2686740088829498</v>
      </c>
      <c r="M2712" s="90">
        <v>-36.703379685233799</v>
      </c>
    </row>
    <row r="2713" spans="2:13" x14ac:dyDescent="0.3">
      <c r="B2713" s="27" t="s">
        <v>2709</v>
      </c>
      <c r="C2713" s="62" t="s">
        <v>6229</v>
      </c>
      <c r="D2713" s="25" t="s">
        <v>4488</v>
      </c>
      <c r="E2713" s="25" t="s">
        <v>4096</v>
      </c>
      <c r="F2713" s="26">
        <v>44096</v>
      </c>
      <c r="H2713" s="90">
        <v>-0.54260737269942205</v>
      </c>
      <c r="I2713" s="90">
        <v>-4.4201269115583299</v>
      </c>
      <c r="J2713" s="90">
        <v>-27.750138163450199</v>
      </c>
      <c r="K2713" s="97">
        <v>-4.4897296583294501</v>
      </c>
      <c r="L2713" s="90">
        <v>-2.2479822740933701</v>
      </c>
      <c r="M2713" s="90">
        <v>-36.541246735665503</v>
      </c>
    </row>
    <row r="2714" spans="2:13" x14ac:dyDescent="0.3">
      <c r="B2714" s="27" t="s">
        <v>2710</v>
      </c>
      <c r="C2714" s="62" t="s">
        <v>6230</v>
      </c>
      <c r="D2714" s="25" t="s">
        <v>4488</v>
      </c>
      <c r="E2714" s="25" t="s">
        <v>4137</v>
      </c>
      <c r="F2714" s="26">
        <v>44096</v>
      </c>
      <c r="H2714" s="90">
        <v>0</v>
      </c>
      <c r="I2714" s="90">
        <v>0</v>
      </c>
      <c r="J2714" s="90">
        <v>0</v>
      </c>
      <c r="K2714" s="97">
        <v>0</v>
      </c>
      <c r="L2714" s="90">
        <v>0</v>
      </c>
      <c r="M2714" s="90">
        <v>0</v>
      </c>
    </row>
    <row r="2715" spans="2:13" x14ac:dyDescent="0.3">
      <c r="B2715" s="27" t="s">
        <v>2711</v>
      </c>
      <c r="C2715" s="62" t="s">
        <v>6231</v>
      </c>
      <c r="D2715" s="25" t="s">
        <v>4488</v>
      </c>
      <c r="E2715" s="25" t="s">
        <v>4097</v>
      </c>
      <c r="F2715" s="26">
        <v>44096</v>
      </c>
      <c r="H2715" s="90">
        <v>-0.54148730650922505</v>
      </c>
      <c r="I2715" s="90">
        <v>-4.3854334279822096</v>
      </c>
      <c r="J2715" s="90">
        <v>-27.249581951851699</v>
      </c>
      <c r="K2715" s="97">
        <v>-4.4853966667724299</v>
      </c>
      <c r="L2715" s="90">
        <v>-2.2235928489862999</v>
      </c>
      <c r="M2715" s="90">
        <v>-36.349578241701202</v>
      </c>
    </row>
    <row r="2716" spans="2:13" x14ac:dyDescent="0.3">
      <c r="B2716" s="27" t="s">
        <v>2712</v>
      </c>
      <c r="C2716" s="62" t="s">
        <v>6232</v>
      </c>
      <c r="D2716" s="25" t="s">
        <v>4488</v>
      </c>
      <c r="E2716" s="25" t="s">
        <v>4123</v>
      </c>
      <c r="F2716" s="26">
        <v>44096</v>
      </c>
      <c r="H2716" s="90">
        <v>-0.53667911579395899</v>
      </c>
      <c r="I2716" s="90">
        <v>-4.27640605785564</v>
      </c>
      <c r="J2716" s="90">
        <v>-26.605606708646501</v>
      </c>
      <c r="K2716" s="97">
        <v>-4.4705067020913702</v>
      </c>
      <c r="L2716" s="90">
        <v>-2.1448276385854101</v>
      </c>
      <c r="M2716" s="90">
        <v>-35.783923330658602</v>
      </c>
    </row>
    <row r="2717" spans="2:13" x14ac:dyDescent="0.3">
      <c r="B2717" s="27" t="s">
        <v>2713</v>
      </c>
      <c r="C2717" s="62" t="s">
        <v>6233</v>
      </c>
      <c r="D2717" s="25" t="s">
        <v>4489</v>
      </c>
      <c r="E2717" s="25" t="s">
        <v>4092</v>
      </c>
      <c r="F2717" s="26">
        <v>44096</v>
      </c>
      <c r="H2717" s="90">
        <v>1.01801092769165</v>
      </c>
      <c r="I2717" s="90">
        <v>-4.8906457451303096</v>
      </c>
      <c r="J2717" s="90">
        <v>19.603140127583199</v>
      </c>
      <c r="K2717" s="97">
        <v>0.15336440974351701</v>
      </c>
      <c r="L2717" s="90">
        <v>-6.0518759050901298</v>
      </c>
      <c r="M2717" s="90">
        <v>8.8491649894422206</v>
      </c>
    </row>
    <row r="2718" spans="2:13" x14ac:dyDescent="0.3">
      <c r="B2718" s="27" t="s">
        <v>2714</v>
      </c>
      <c r="C2718" s="62" t="s">
        <v>6234</v>
      </c>
      <c r="D2718" s="25" t="s">
        <v>4489</v>
      </c>
      <c r="E2718" s="25" t="s">
        <v>4135</v>
      </c>
      <c r="F2718" s="26">
        <v>44096</v>
      </c>
      <c r="H2718" s="90">
        <v>1.02342844984378</v>
      </c>
      <c r="I2718" s="90">
        <v>-4.71404073114536</v>
      </c>
      <c r="J2718" s="90">
        <v>22.109522048791401</v>
      </c>
      <c r="K2718" s="97">
        <v>0.175771898830135</v>
      </c>
      <c r="L2718" s="90">
        <v>-5.9318191320053302</v>
      </c>
      <c r="M2718" s="90">
        <v>10.496733682521199</v>
      </c>
    </row>
    <row r="2719" spans="2:13" x14ac:dyDescent="0.3">
      <c r="B2719" s="27" t="s">
        <v>2715</v>
      </c>
      <c r="C2719" s="62" t="s">
        <v>6235</v>
      </c>
      <c r="D2719" s="25" t="s">
        <v>4489</v>
      </c>
      <c r="E2719" s="25" t="s">
        <v>4136</v>
      </c>
      <c r="F2719" s="26">
        <v>44096</v>
      </c>
      <c r="H2719" s="90">
        <v>0</v>
      </c>
      <c r="I2719" s="90">
        <v>0</v>
      </c>
      <c r="J2719" s="90">
        <v>0</v>
      </c>
      <c r="K2719" s="97">
        <v>0</v>
      </c>
      <c r="L2719" s="90">
        <v>0</v>
      </c>
      <c r="M2719" s="90">
        <v>0</v>
      </c>
    </row>
    <row r="2720" spans="2:13" x14ac:dyDescent="0.3">
      <c r="B2720" s="27" t="s">
        <v>2716</v>
      </c>
      <c r="C2720" s="62" t="s">
        <v>6236</v>
      </c>
      <c r="D2720" s="25" t="s">
        <v>4489</v>
      </c>
      <c r="E2720" s="25" t="s">
        <v>4093</v>
      </c>
      <c r="F2720" s="26">
        <v>44096</v>
      </c>
      <c r="H2720" s="90">
        <v>1.01998088157416</v>
      </c>
      <c r="I2720" s="90">
        <v>-4.8312450209778</v>
      </c>
      <c r="J2720" s="90">
        <v>20.465619593043801</v>
      </c>
      <c r="K2720" s="97">
        <v>0.16118317726068199</v>
      </c>
      <c r="L2720" s="90">
        <v>-6.0115407171033404</v>
      </c>
      <c r="M2720" s="90">
        <v>9.4155394328554394</v>
      </c>
    </row>
    <row r="2721" spans="2:13" x14ac:dyDescent="0.3">
      <c r="B2721" s="27" t="s">
        <v>2717</v>
      </c>
      <c r="C2721" s="62" t="s">
        <v>6237</v>
      </c>
      <c r="D2721" s="25" t="s">
        <v>4489</v>
      </c>
      <c r="E2721" s="25" t="s">
        <v>4116</v>
      </c>
      <c r="F2721" s="26">
        <v>44096</v>
      </c>
      <c r="H2721" s="90">
        <v>1.0238813903924899</v>
      </c>
      <c r="I2721" s="90">
        <v>-4.7136124881071702</v>
      </c>
      <c r="J2721" s="90">
        <v>22.1904455966142</v>
      </c>
      <c r="K2721" s="97">
        <v>0.17665057639533199</v>
      </c>
      <c r="L2721" s="90">
        <v>-5.9316864775610201</v>
      </c>
      <c r="M2721" s="90">
        <v>10.544826008670499</v>
      </c>
    </row>
    <row r="2722" spans="2:13" x14ac:dyDescent="0.3">
      <c r="B2722" s="27" t="s">
        <v>2718</v>
      </c>
      <c r="C2722" s="62" t="s">
        <v>6238</v>
      </c>
      <c r="D2722" s="25" t="s">
        <v>4489</v>
      </c>
      <c r="E2722" s="25" t="s">
        <v>4094</v>
      </c>
      <c r="F2722" s="26">
        <v>44096</v>
      </c>
      <c r="H2722" s="90">
        <v>1.0248751459584999</v>
      </c>
      <c r="I2722" s="90">
        <v>-4.6836161041064797</v>
      </c>
      <c r="J2722" s="90">
        <v>22.6339001004817</v>
      </c>
      <c r="K2722" s="97">
        <v>0.18058964778902001</v>
      </c>
      <c r="L2722" s="90">
        <v>-5.9113289590677596</v>
      </c>
      <c r="M2722" s="90">
        <v>10.8344512947951</v>
      </c>
    </row>
    <row r="2723" spans="2:13" x14ac:dyDescent="0.3">
      <c r="B2723" s="27" t="s">
        <v>2719</v>
      </c>
      <c r="C2723" s="62" t="s">
        <v>6239</v>
      </c>
      <c r="D2723" s="25" t="s">
        <v>4489</v>
      </c>
      <c r="E2723" s="25" t="s">
        <v>4095</v>
      </c>
      <c r="F2723" s="26">
        <v>44096</v>
      </c>
      <c r="H2723" s="90">
        <v>1.0236038226139501</v>
      </c>
      <c r="I2723" s="90">
        <v>-4.7219569193693998</v>
      </c>
      <c r="J2723" s="90">
        <v>22.0673574702232</v>
      </c>
      <c r="K2723" s="97">
        <v>0.175552905602672</v>
      </c>
      <c r="L2723" s="90">
        <v>-5.9373520996814504</v>
      </c>
      <c r="M2723" s="90">
        <v>10.4643850208959</v>
      </c>
    </row>
    <row r="2724" spans="2:13" x14ac:dyDescent="0.3">
      <c r="B2724" s="27" t="s">
        <v>2720</v>
      </c>
      <c r="C2724" s="62" t="s">
        <v>6240</v>
      </c>
      <c r="D2724" s="25" t="s">
        <v>4489</v>
      </c>
      <c r="E2724" s="25" t="s">
        <v>4096</v>
      </c>
      <c r="F2724" s="26">
        <v>44096</v>
      </c>
      <c r="H2724" s="90">
        <v>1.0239238001304301</v>
      </c>
      <c r="I2724" s="90">
        <v>-4.7123397417672104</v>
      </c>
      <c r="J2724" s="90">
        <v>22.2092325288104</v>
      </c>
      <c r="K2724" s="97">
        <v>0.176817995816236</v>
      </c>
      <c r="L2724" s="90">
        <v>-5.9308234599520802</v>
      </c>
      <c r="M2724" s="90">
        <v>10.557103011713499</v>
      </c>
    </row>
    <row r="2725" spans="2:13" x14ac:dyDescent="0.3">
      <c r="B2725" s="27" t="s">
        <v>2721</v>
      </c>
      <c r="C2725" s="62" t="s">
        <v>6241</v>
      </c>
      <c r="D2725" s="25" t="s">
        <v>4489</v>
      </c>
      <c r="E2725" s="25" t="s">
        <v>4137</v>
      </c>
      <c r="F2725" s="26">
        <v>44096</v>
      </c>
      <c r="H2725" s="90">
        <v>1.0254286160488799</v>
      </c>
      <c r="I2725" s="90">
        <v>-4.6669436867887297</v>
      </c>
      <c r="J2725" s="90">
        <v>22.880968963727401</v>
      </c>
      <c r="K2725" s="97">
        <v>0.18278062798344799</v>
      </c>
      <c r="L2725" s="90">
        <v>-5.9000143644880199</v>
      </c>
      <c r="M2725" s="90">
        <v>10.9956812602904</v>
      </c>
    </row>
    <row r="2726" spans="2:13" x14ac:dyDescent="0.3">
      <c r="B2726" s="27" t="s">
        <v>2722</v>
      </c>
      <c r="C2726" s="62" t="s">
        <v>6242</v>
      </c>
      <c r="D2726" s="25" t="s">
        <v>4489</v>
      </c>
      <c r="E2726" s="25" t="s">
        <v>4097</v>
      </c>
      <c r="F2726" s="26">
        <v>44096</v>
      </c>
      <c r="H2726" s="90">
        <v>1.02506715120398</v>
      </c>
      <c r="I2726" s="90">
        <v>-4.6778618466341904</v>
      </c>
      <c r="J2726" s="90">
        <v>22.7191329995694</v>
      </c>
      <c r="K2726" s="97">
        <v>0.181346064709942</v>
      </c>
      <c r="L2726" s="90">
        <v>-5.9074226886004899</v>
      </c>
      <c r="M2726" s="90">
        <v>10.8900826575409</v>
      </c>
    </row>
    <row r="2727" spans="2:13" x14ac:dyDescent="0.3">
      <c r="B2727" s="27" t="s">
        <v>2723</v>
      </c>
      <c r="C2727" s="62" t="s">
        <v>6243</v>
      </c>
      <c r="D2727" s="25" t="s">
        <v>4489</v>
      </c>
      <c r="E2727" s="25" t="s">
        <v>4123</v>
      </c>
      <c r="F2727" s="26">
        <v>44096</v>
      </c>
      <c r="H2727" s="90">
        <v>1.02796432584</v>
      </c>
      <c r="I2727" s="90">
        <v>-4.5859555049028096</v>
      </c>
      <c r="J2727" s="90">
        <v>24.039496332989099</v>
      </c>
      <c r="K2727" s="97">
        <v>0.19380670528335001</v>
      </c>
      <c r="L2727" s="90">
        <v>-5.8431455028767196</v>
      </c>
      <c r="M2727" s="90">
        <v>11.7606403451646</v>
      </c>
    </row>
    <row r="2728" spans="2:13" x14ac:dyDescent="0.3">
      <c r="B2728" s="27" t="s">
        <v>2724</v>
      </c>
      <c r="C2728" s="62" t="s">
        <v>6244</v>
      </c>
      <c r="D2728" s="25" t="s">
        <v>4490</v>
      </c>
      <c r="E2728" s="25" t="s">
        <v>4092</v>
      </c>
      <c r="F2728" s="26">
        <v>44096</v>
      </c>
      <c r="H2728" s="90">
        <v>8.6464323976542801E-2</v>
      </c>
      <c r="I2728" s="90">
        <v>-4.2680123344325702</v>
      </c>
      <c r="J2728" s="90">
        <v>13.042979941572399</v>
      </c>
      <c r="K2728" s="97">
        <v>-0.65782097535702599</v>
      </c>
      <c r="L2728" s="90">
        <v>-5.4368271369676204</v>
      </c>
      <c r="M2728" s="90">
        <v>2.5262290489990802</v>
      </c>
    </row>
    <row r="2729" spans="2:13" x14ac:dyDescent="0.3">
      <c r="B2729" s="27" t="s">
        <v>2725</v>
      </c>
      <c r="C2729" s="62" t="s">
        <v>6245</v>
      </c>
      <c r="D2729" s="25" t="s">
        <v>4490</v>
      </c>
      <c r="E2729" s="25" t="s">
        <v>4135</v>
      </c>
      <c r="F2729" s="26">
        <v>44096</v>
      </c>
      <c r="H2729" s="90">
        <v>9.2422531270131003E-2</v>
      </c>
      <c r="I2729" s="90">
        <v>-4.0983840275657704</v>
      </c>
      <c r="J2729" s="90">
        <v>15.2901206061943</v>
      </c>
      <c r="K2729" s="97">
        <v>-0.63602099544368695</v>
      </c>
      <c r="L2729" s="90">
        <v>-5.3230617936642401</v>
      </c>
      <c r="M2729" s="90">
        <v>3.9986820378544499</v>
      </c>
    </row>
    <row r="2730" spans="2:13" x14ac:dyDescent="0.3">
      <c r="B2730" s="27" t="s">
        <v>2726</v>
      </c>
      <c r="C2730" s="62" t="s">
        <v>6246</v>
      </c>
      <c r="D2730" s="25" t="s">
        <v>4490</v>
      </c>
      <c r="E2730" s="25" t="s">
        <v>4136</v>
      </c>
      <c r="F2730" s="26">
        <v>44096</v>
      </c>
      <c r="H2730" s="90">
        <v>0</v>
      </c>
      <c r="I2730" s="90">
        <v>0</v>
      </c>
      <c r="J2730" s="90">
        <v>0</v>
      </c>
      <c r="K2730" s="97">
        <v>0</v>
      </c>
      <c r="L2730" s="90">
        <v>0</v>
      </c>
      <c r="M2730" s="90">
        <v>0</v>
      </c>
    </row>
    <row r="2731" spans="2:13" x14ac:dyDescent="0.3">
      <c r="B2731" s="27" t="s">
        <v>2727</v>
      </c>
      <c r="C2731" s="62" t="s">
        <v>6247</v>
      </c>
      <c r="D2731" s="25" t="s">
        <v>4490</v>
      </c>
      <c r="E2731" s="25" t="s">
        <v>4093</v>
      </c>
      <c r="F2731" s="26">
        <v>44096</v>
      </c>
      <c r="H2731" s="90">
        <v>8.8576087546243798E-2</v>
      </c>
      <c r="I2731" s="90">
        <v>-4.20335758735746</v>
      </c>
      <c r="J2731" s="90">
        <v>13.9247152388707</v>
      </c>
      <c r="K2731" s="97">
        <v>-0.64943380257318495</v>
      </c>
      <c r="L2731" s="90">
        <v>-5.3929217132463201</v>
      </c>
      <c r="M2731" s="90">
        <v>3.10321664255753</v>
      </c>
    </row>
    <row r="2732" spans="2:13" x14ac:dyDescent="0.3">
      <c r="B2732" s="27" t="s">
        <v>2728</v>
      </c>
      <c r="C2732" s="62" t="s">
        <v>6248</v>
      </c>
      <c r="D2732" s="25" t="s">
        <v>4490</v>
      </c>
      <c r="E2732" s="25" t="s">
        <v>4116</v>
      </c>
      <c r="F2732" s="26">
        <v>44096</v>
      </c>
      <c r="H2732" s="90">
        <v>9.2436949307739297E-2</v>
      </c>
      <c r="I2732" s="90">
        <v>-4.0849302627102597</v>
      </c>
      <c r="J2732" s="90">
        <v>15.556160241976601</v>
      </c>
      <c r="K2732" s="97">
        <v>-0.63409024123757296</v>
      </c>
      <c r="L2732" s="90">
        <v>-5.3125328426176601</v>
      </c>
      <c r="M2732" s="90">
        <v>4.1675343196402501</v>
      </c>
    </row>
    <row r="2733" spans="2:13" x14ac:dyDescent="0.3">
      <c r="B2733" s="27" t="s">
        <v>2729</v>
      </c>
      <c r="C2733" s="62" t="s">
        <v>6249</v>
      </c>
      <c r="D2733" s="25" t="s">
        <v>4490</v>
      </c>
      <c r="E2733" s="25" t="s">
        <v>4094</v>
      </c>
      <c r="F2733" s="26">
        <v>44096</v>
      </c>
      <c r="H2733" s="90">
        <v>9.4900819021859206E-2</v>
      </c>
      <c r="I2733" s="90">
        <v>-4.0094206586218197</v>
      </c>
      <c r="J2733" s="90">
        <v>16.5550204301253</v>
      </c>
      <c r="K2733" s="97">
        <v>-0.62431623282463999</v>
      </c>
      <c r="L2733" s="90">
        <v>-5.2612887527211596</v>
      </c>
      <c r="M2733" s="90">
        <v>4.8511672675886102</v>
      </c>
    </row>
    <row r="2734" spans="2:13" x14ac:dyDescent="0.3">
      <c r="B2734" s="27" t="s">
        <v>2730</v>
      </c>
      <c r="C2734" s="62" t="s">
        <v>6250</v>
      </c>
      <c r="D2734" s="25" t="s">
        <v>4490</v>
      </c>
      <c r="E2734" s="25" t="s">
        <v>4095</v>
      </c>
      <c r="F2734" s="26">
        <v>44096</v>
      </c>
      <c r="H2734" s="90">
        <v>9.1507155048020594E-2</v>
      </c>
      <c r="I2734" s="90">
        <v>-4.1136024366132897</v>
      </c>
      <c r="J2734" s="90">
        <v>15.159205154675901</v>
      </c>
      <c r="K2734" s="97">
        <v>-0.63780303507883196</v>
      </c>
      <c r="L2734" s="90">
        <v>-5.3319918462002498</v>
      </c>
      <c r="M2734" s="90">
        <v>3.9089576552214602</v>
      </c>
    </row>
    <row r="2735" spans="2:13" x14ac:dyDescent="0.3">
      <c r="B2735" s="27" t="s">
        <v>2731</v>
      </c>
      <c r="C2735" s="62" t="s">
        <v>6251</v>
      </c>
      <c r="D2735" s="25" t="s">
        <v>4490</v>
      </c>
      <c r="E2735" s="25" t="s">
        <v>4096</v>
      </c>
      <c r="F2735" s="26">
        <v>44096</v>
      </c>
      <c r="H2735" s="90">
        <v>9.2482995023601702E-2</v>
      </c>
      <c r="I2735" s="90">
        <v>-4.0836673862941097</v>
      </c>
      <c r="J2735" s="90">
        <v>15.5736529541173</v>
      </c>
      <c r="K2735" s="97">
        <v>-0.63392708643732498</v>
      </c>
      <c r="L2735" s="90">
        <v>-5.3116719467652702</v>
      </c>
      <c r="M2735" s="90">
        <v>4.1789262146267001</v>
      </c>
    </row>
    <row r="2736" spans="2:13" x14ac:dyDescent="0.3">
      <c r="B2736" s="27" t="s">
        <v>2732</v>
      </c>
      <c r="C2736" s="62" t="s">
        <v>6252</v>
      </c>
      <c r="D2736" s="25" t="s">
        <v>4490</v>
      </c>
      <c r="E2736" s="25" t="s">
        <v>4137</v>
      </c>
      <c r="F2736" s="26">
        <v>44096</v>
      </c>
      <c r="H2736" s="90">
        <v>9.5449972468486494E-2</v>
      </c>
      <c r="I2736" s="90">
        <v>-3.9926322093378999</v>
      </c>
      <c r="J2736" s="90">
        <v>16.8423705321329</v>
      </c>
      <c r="K2736" s="97">
        <v>-0.62214125000537002</v>
      </c>
      <c r="L2736" s="90">
        <v>-5.24989845517121</v>
      </c>
      <c r="M2736" s="90">
        <v>5.0036900433042302</v>
      </c>
    </row>
    <row r="2737" spans="2:13" x14ac:dyDescent="0.3">
      <c r="B2737" s="27" t="s">
        <v>2733</v>
      </c>
      <c r="C2737" s="62" t="s">
        <v>6253</v>
      </c>
      <c r="D2737" s="25" t="s">
        <v>4490</v>
      </c>
      <c r="E2737" s="25" t="s">
        <v>4097</v>
      </c>
      <c r="F2737" s="26">
        <v>44096</v>
      </c>
      <c r="H2737" s="90">
        <v>9.3261489746510107E-2</v>
      </c>
      <c r="I2737" s="90">
        <v>-4.0597647846007003</v>
      </c>
      <c r="J2737" s="90">
        <v>16.443482026807001</v>
      </c>
      <c r="K2737" s="97">
        <v>-0.63083583827392398</v>
      </c>
      <c r="L2737" s="90">
        <v>-5.2954503706132501</v>
      </c>
      <c r="M2737" s="90">
        <v>4.39495264690777</v>
      </c>
    </row>
    <row r="2738" spans="2:13" x14ac:dyDescent="0.3">
      <c r="B2738" s="27" t="s">
        <v>2734</v>
      </c>
      <c r="C2738" s="62" t="s">
        <v>6254</v>
      </c>
      <c r="D2738" s="25" t="s">
        <v>4490</v>
      </c>
      <c r="E2738" s="25" t="s">
        <v>4123</v>
      </c>
      <c r="F2738" s="26">
        <v>44096</v>
      </c>
      <c r="H2738" s="90">
        <v>9.6886546452879002E-2</v>
      </c>
      <c r="I2738" s="90">
        <v>-3.9608240948837201</v>
      </c>
      <c r="J2738" s="90">
        <v>17.2367672887049</v>
      </c>
      <c r="K2738" s="97">
        <v>-0.617840905943012</v>
      </c>
      <c r="L2738" s="90">
        <v>-5.2288477229958499</v>
      </c>
      <c r="M2738" s="90">
        <v>5.2573434251826301</v>
      </c>
    </row>
    <row r="2739" spans="2:13" x14ac:dyDescent="0.3">
      <c r="B2739" s="27" t="s">
        <v>2735</v>
      </c>
      <c r="C2739" s="62" t="s">
        <v>6255</v>
      </c>
      <c r="D2739" s="25" t="s">
        <v>4491</v>
      </c>
      <c r="E2739" s="25" t="s">
        <v>4092</v>
      </c>
      <c r="F2739" s="26">
        <v>44096</v>
      </c>
      <c r="H2739" s="90">
        <v>-0.33903853918673099</v>
      </c>
      <c r="I2739" s="90">
        <v>-2.1091020646963399</v>
      </c>
      <c r="J2739" s="90">
        <v>-6.6450845053623198</v>
      </c>
      <c r="K2739" s="97">
        <v>-0.63134609517874196</v>
      </c>
      <c r="L2739" s="90">
        <v>-2.6385074535028301</v>
      </c>
      <c r="M2739" s="90">
        <v>-3.4926213118524201</v>
      </c>
    </row>
    <row r="2740" spans="2:13" x14ac:dyDescent="0.3">
      <c r="B2740" s="27" t="s">
        <v>2736</v>
      </c>
      <c r="C2740" s="62" t="s">
        <v>6256</v>
      </c>
      <c r="D2740" s="25" t="s">
        <v>4491</v>
      </c>
      <c r="E2740" s="25" t="s">
        <v>4135</v>
      </c>
      <c r="F2740" s="26">
        <v>44096</v>
      </c>
      <c r="H2740" s="90">
        <v>-0.33584691664145799</v>
      </c>
      <c r="I2740" s="90">
        <v>-2.0209208720189098</v>
      </c>
      <c r="J2740" s="90">
        <v>-5.6537887183367301</v>
      </c>
      <c r="K2740" s="97">
        <v>-0.61916731028759397</v>
      </c>
      <c r="L2740" s="90">
        <v>-2.5783527236853798</v>
      </c>
      <c r="M2740" s="90">
        <v>-2.76409286179842</v>
      </c>
    </row>
    <row r="2741" spans="2:13" x14ac:dyDescent="0.3">
      <c r="B2741" s="27" t="s">
        <v>2737</v>
      </c>
      <c r="C2741" s="62" t="s">
        <v>6257</v>
      </c>
      <c r="D2741" s="25" t="s">
        <v>4491</v>
      </c>
      <c r="E2741" s="25" t="s">
        <v>4136</v>
      </c>
      <c r="F2741" s="26">
        <v>44096</v>
      </c>
      <c r="H2741" s="90">
        <v>0</v>
      </c>
      <c r="I2741" s="90">
        <v>0</v>
      </c>
      <c r="J2741" s="90">
        <v>0</v>
      </c>
      <c r="K2741" s="97">
        <v>0</v>
      </c>
      <c r="L2741" s="90">
        <v>0</v>
      </c>
      <c r="M2741" s="90">
        <v>0</v>
      </c>
    </row>
    <row r="2742" spans="2:13" x14ac:dyDescent="0.3">
      <c r="B2742" s="27" t="s">
        <v>2738</v>
      </c>
      <c r="C2742" s="62" t="s">
        <v>6258</v>
      </c>
      <c r="D2742" s="25" t="s">
        <v>4491</v>
      </c>
      <c r="E2742" s="25" t="s">
        <v>4093</v>
      </c>
      <c r="F2742" s="26">
        <v>44096</v>
      </c>
      <c r="H2742" s="90">
        <v>-0.33821228407759901</v>
      </c>
      <c r="I2742" s="90">
        <v>-2.08341781399213</v>
      </c>
      <c r="J2742" s="90">
        <v>-6.3628262390047903</v>
      </c>
      <c r="K2742" s="97">
        <v>-0.62808349775878003</v>
      </c>
      <c r="L2742" s="90">
        <v>-2.6209448587906099</v>
      </c>
      <c r="M2742" s="90">
        <v>-3.2819568835293502</v>
      </c>
    </row>
    <row r="2743" spans="2:13" x14ac:dyDescent="0.3">
      <c r="B2743" s="27" t="s">
        <v>2739</v>
      </c>
      <c r="C2743" s="62" t="s">
        <v>6259</v>
      </c>
      <c r="D2743" s="25" t="s">
        <v>4491</v>
      </c>
      <c r="E2743" s="25" t="s">
        <v>4116</v>
      </c>
      <c r="F2743" s="26">
        <v>44096</v>
      </c>
      <c r="H2743" s="90">
        <v>-0.33562322341822398</v>
      </c>
      <c r="I2743" s="90">
        <v>-2.0020437451421502</v>
      </c>
      <c r="J2743" s="90">
        <v>-5.4633644040222897</v>
      </c>
      <c r="K2743" s="97">
        <v>-0.61776476977684103</v>
      </c>
      <c r="L2743" s="90">
        <v>-2.5653152636550698</v>
      </c>
      <c r="M2743" s="90">
        <v>-2.6118093968762</v>
      </c>
    </row>
    <row r="2744" spans="2:13" x14ac:dyDescent="0.3">
      <c r="B2744" s="27" t="s">
        <v>2740</v>
      </c>
      <c r="C2744" s="62" t="s">
        <v>6260</v>
      </c>
      <c r="D2744" s="25" t="s">
        <v>4491</v>
      </c>
      <c r="E2744" s="25" t="s">
        <v>4094</v>
      </c>
      <c r="F2744" s="26">
        <v>44096</v>
      </c>
      <c r="H2744" s="90">
        <v>-0.33522186849950197</v>
      </c>
      <c r="I2744" s="90">
        <v>-1.98918871683418</v>
      </c>
      <c r="J2744" s="90">
        <v>-5.3205661237370796</v>
      </c>
      <c r="K2744" s="97">
        <v>-0.61613574634975499</v>
      </c>
      <c r="L2744" s="90">
        <v>-2.5565290123267901</v>
      </c>
      <c r="M2744" s="90">
        <v>-2.5055773176063698</v>
      </c>
    </row>
    <row r="2745" spans="2:13" x14ac:dyDescent="0.3">
      <c r="B2745" s="27" t="s">
        <v>2741</v>
      </c>
      <c r="C2745" s="62" t="s">
        <v>6261</v>
      </c>
      <c r="D2745" s="25" t="s">
        <v>4491</v>
      </c>
      <c r="E2745" s="25" t="s">
        <v>4095</v>
      </c>
      <c r="F2745" s="26">
        <v>44096</v>
      </c>
      <c r="H2745" s="90">
        <v>-0.33631291371421002</v>
      </c>
      <c r="I2745" s="90">
        <v>-2.0234603125572899</v>
      </c>
      <c r="J2745" s="90">
        <v>-5.7008539249218302</v>
      </c>
      <c r="K2745" s="97">
        <v>-0.62048319396126295</v>
      </c>
      <c r="L2745" s="90">
        <v>-2.57995537185707</v>
      </c>
      <c r="M2745" s="90">
        <v>-2.7885766938197798</v>
      </c>
    </row>
    <row r="2746" spans="2:13" x14ac:dyDescent="0.3">
      <c r="B2746" s="27" t="s">
        <v>2742</v>
      </c>
      <c r="C2746" s="62" t="s">
        <v>6262</v>
      </c>
      <c r="D2746" s="25" t="s">
        <v>4491</v>
      </c>
      <c r="E2746" s="25" t="s">
        <v>4096</v>
      </c>
      <c r="F2746" s="26">
        <v>44096</v>
      </c>
      <c r="H2746" s="90">
        <v>-0.33576684572835802</v>
      </c>
      <c r="I2746" s="90">
        <v>-2.0063370602656501</v>
      </c>
      <c r="J2746" s="90">
        <v>-5.5109571821085401</v>
      </c>
      <c r="K2746" s="97">
        <v>-0.61831107714169797</v>
      </c>
      <c r="L2746" s="90">
        <v>-2.5682482923912202</v>
      </c>
      <c r="M2746" s="90">
        <v>-2.6472221512449301</v>
      </c>
    </row>
    <row r="2747" spans="2:13" x14ac:dyDescent="0.3">
      <c r="B2747" s="27" t="s">
        <v>2743</v>
      </c>
      <c r="C2747" s="62" t="s">
        <v>6263</v>
      </c>
      <c r="D2747" s="25" t="s">
        <v>4491</v>
      </c>
      <c r="E2747" s="25" t="s">
        <v>4137</v>
      </c>
      <c r="F2747" s="26">
        <v>44096</v>
      </c>
      <c r="H2747" s="90">
        <v>-0.33467165867477899</v>
      </c>
      <c r="I2747" s="90">
        <v>-1.9720556516404</v>
      </c>
      <c r="J2747" s="90">
        <v>-5.1296887489152097</v>
      </c>
      <c r="K2747" s="97">
        <v>-0.61396357523335598</v>
      </c>
      <c r="L2747" s="90">
        <v>-2.54482149712203</v>
      </c>
      <c r="M2747" s="90">
        <v>-2.3636180635548998</v>
      </c>
    </row>
    <row r="2748" spans="2:13" x14ac:dyDescent="0.3">
      <c r="B2748" s="27" t="s">
        <v>2744</v>
      </c>
      <c r="C2748" s="62" t="s">
        <v>6264</v>
      </c>
      <c r="D2748" s="25" t="s">
        <v>4491</v>
      </c>
      <c r="E2748" s="25" t="s">
        <v>4097</v>
      </c>
      <c r="F2748" s="26">
        <v>44096</v>
      </c>
      <c r="H2748" s="90">
        <v>-0.33540397071192302</v>
      </c>
      <c r="I2748" s="90">
        <v>-1.99518391018501</v>
      </c>
      <c r="J2748" s="90">
        <v>-5.3420153580227598</v>
      </c>
      <c r="K2748" s="97">
        <v>-0.61689459453191398</v>
      </c>
      <c r="L2748" s="90">
        <v>-2.56062590906367</v>
      </c>
      <c r="M2748" s="90">
        <v>-2.64142488722428</v>
      </c>
    </row>
    <row r="2749" spans="2:13" x14ac:dyDescent="0.3">
      <c r="B2749" s="27" t="s">
        <v>2745</v>
      </c>
      <c r="C2749" s="62" t="s">
        <v>6265</v>
      </c>
      <c r="D2749" s="25" t="s">
        <v>4491</v>
      </c>
      <c r="E2749" s="25" t="s">
        <v>4123</v>
      </c>
      <c r="F2749" s="26">
        <v>44096</v>
      </c>
      <c r="H2749" s="90">
        <v>-0.33239391841561899</v>
      </c>
      <c r="I2749" s="90">
        <v>-1.91440871058148</v>
      </c>
      <c r="J2749" s="90">
        <v>-4.4740615888294997</v>
      </c>
      <c r="K2749" s="97">
        <v>-0.60677639557980001</v>
      </c>
      <c r="L2749" s="90">
        <v>-2.5043828256457301</v>
      </c>
      <c r="M2749" s="90">
        <v>-1.8802115838298099</v>
      </c>
    </row>
    <row r="2750" spans="2:13" x14ac:dyDescent="0.3">
      <c r="B2750" s="27" t="s">
        <v>2746</v>
      </c>
      <c r="C2750" s="62" t="s">
        <v>6266</v>
      </c>
      <c r="D2750" s="25" t="s">
        <v>4492</v>
      </c>
      <c r="E2750" s="25" t="s">
        <v>4092</v>
      </c>
      <c r="F2750" s="26">
        <v>44096</v>
      </c>
      <c r="H2750" s="90">
        <v>-0.35289452498545898</v>
      </c>
      <c r="I2750" s="90">
        <v>-2.6778297559758402</v>
      </c>
      <c r="J2750" s="90">
        <v>-3.0294207205770398</v>
      </c>
      <c r="K2750" s="97">
        <v>-0.87879357488418497</v>
      </c>
      <c r="L2750" s="90">
        <v>-2.9866386799767501</v>
      </c>
      <c r="M2750" s="90">
        <v>-3.3590067883778798</v>
      </c>
    </row>
    <row r="2751" spans="2:13" x14ac:dyDescent="0.3">
      <c r="B2751" s="27" t="s">
        <v>2747</v>
      </c>
      <c r="C2751" s="62" t="s">
        <v>6267</v>
      </c>
      <c r="D2751" s="25" t="s">
        <v>4492</v>
      </c>
      <c r="E2751" s="25" t="s">
        <v>4135</v>
      </c>
      <c r="F2751" s="26">
        <v>44096</v>
      </c>
      <c r="H2751" s="90">
        <v>-0.35016384399568801</v>
      </c>
      <c r="I2751" s="90">
        <v>-2.5799269614253699</v>
      </c>
      <c r="J2751" s="90">
        <v>-1.9433276824201999</v>
      </c>
      <c r="K2751" s="97">
        <v>-0.86635641755492498</v>
      </c>
      <c r="L2751" s="90">
        <v>-2.9192957579652998</v>
      </c>
      <c r="M2751" s="90">
        <v>-2.5956185859286101</v>
      </c>
    </row>
    <row r="2752" spans="2:13" x14ac:dyDescent="0.3">
      <c r="B2752" s="27" t="s">
        <v>2748</v>
      </c>
      <c r="C2752" s="62" t="s">
        <v>6268</v>
      </c>
      <c r="D2752" s="25" t="s">
        <v>4492</v>
      </c>
      <c r="E2752" s="25" t="s">
        <v>4136</v>
      </c>
      <c r="F2752" s="26">
        <v>44096</v>
      </c>
      <c r="H2752" s="90">
        <v>0</v>
      </c>
      <c r="I2752" s="90">
        <v>0</v>
      </c>
      <c r="J2752" s="90">
        <v>0</v>
      </c>
      <c r="K2752" s="97">
        <v>0</v>
      </c>
      <c r="L2752" s="90">
        <v>0</v>
      </c>
      <c r="M2752" s="90">
        <v>0</v>
      </c>
    </row>
    <row r="2753" spans="2:13" x14ac:dyDescent="0.3">
      <c r="B2753" s="27" t="s">
        <v>2749</v>
      </c>
      <c r="C2753" s="62" t="s">
        <v>6269</v>
      </c>
      <c r="D2753" s="25" t="s">
        <v>4492</v>
      </c>
      <c r="E2753" s="25" t="s">
        <v>4093</v>
      </c>
      <c r="F2753" s="26">
        <v>44096</v>
      </c>
      <c r="H2753" s="90">
        <v>-0.35237491247244201</v>
      </c>
      <c r="I2753" s="90">
        <v>-2.6616283235853202</v>
      </c>
      <c r="J2753" s="90">
        <v>-2.84344735555351</v>
      </c>
      <c r="K2753" s="97">
        <v>-0.87672833496981195</v>
      </c>
      <c r="L2753" s="90">
        <v>-2.9755379397101902</v>
      </c>
      <c r="M2753" s="90">
        <v>-3.2251691126475599</v>
      </c>
    </row>
    <row r="2754" spans="2:13" x14ac:dyDescent="0.3">
      <c r="B2754" s="27" t="s">
        <v>2750</v>
      </c>
      <c r="C2754" s="62" t="s">
        <v>6270</v>
      </c>
      <c r="D2754" s="25" t="s">
        <v>4492</v>
      </c>
      <c r="E2754" s="25" t="s">
        <v>4116</v>
      </c>
      <c r="F2754" s="26">
        <v>44096</v>
      </c>
      <c r="H2754" s="90">
        <v>-0.34854163923227999</v>
      </c>
      <c r="I2754" s="90">
        <v>-2.5418953681764802</v>
      </c>
      <c r="J2754" s="90">
        <v>-1.4591541324989501</v>
      </c>
      <c r="K2754" s="97">
        <v>-0.86149339795156299</v>
      </c>
      <c r="L2754" s="90">
        <v>-2.8934979638506801</v>
      </c>
      <c r="M2754" s="90">
        <v>-2.2312134892672502</v>
      </c>
    </row>
    <row r="2755" spans="2:13" x14ac:dyDescent="0.3">
      <c r="B2755" s="27" t="s">
        <v>2751</v>
      </c>
      <c r="C2755" s="62" t="s">
        <v>6271</v>
      </c>
      <c r="D2755" s="25" t="s">
        <v>4492</v>
      </c>
      <c r="E2755" s="25" t="s">
        <v>4094</v>
      </c>
      <c r="F2755" s="26">
        <v>44096</v>
      </c>
      <c r="H2755" s="90">
        <v>-0.34800343164533798</v>
      </c>
      <c r="I2755" s="90">
        <v>-2.5248509634366201</v>
      </c>
      <c r="J2755" s="90">
        <v>-1.26063728812369</v>
      </c>
      <c r="K2755" s="97">
        <v>-0.85933190730429498</v>
      </c>
      <c r="L2755" s="90">
        <v>-2.8818256677368499</v>
      </c>
      <c r="M2755" s="90">
        <v>-2.0889955148049899</v>
      </c>
    </row>
    <row r="2756" spans="2:13" x14ac:dyDescent="0.3">
      <c r="B2756" s="27" t="s">
        <v>2752</v>
      </c>
      <c r="C2756" s="62" t="s">
        <v>6272</v>
      </c>
      <c r="D2756" s="25" t="s">
        <v>4492</v>
      </c>
      <c r="E2756" s="25" t="s">
        <v>4095</v>
      </c>
      <c r="F2756" s="26">
        <v>44096</v>
      </c>
      <c r="H2756" s="90">
        <v>-0.350448759945721</v>
      </c>
      <c r="I2756" s="90">
        <v>-2.60152450164242</v>
      </c>
      <c r="J2756" s="90">
        <v>-2.15083047014559</v>
      </c>
      <c r="K2756" s="97">
        <v>-0.86907894474279601</v>
      </c>
      <c r="L2756" s="90">
        <v>-2.9343519490794301</v>
      </c>
      <c r="M2756" s="90">
        <v>-2.7273611436612599</v>
      </c>
    </row>
    <row r="2757" spans="2:13" x14ac:dyDescent="0.3">
      <c r="B2757" s="27" t="s">
        <v>2753</v>
      </c>
      <c r="C2757" s="62" t="s">
        <v>6273</v>
      </c>
      <c r="D2757" s="25" t="s">
        <v>4492</v>
      </c>
      <c r="E2757" s="25" t="s">
        <v>4096</v>
      </c>
      <c r="F2757" s="26">
        <v>44096</v>
      </c>
      <c r="H2757" s="90">
        <v>-0.34963811085617602</v>
      </c>
      <c r="I2757" s="90">
        <v>-2.5759720766473002</v>
      </c>
      <c r="J2757" s="90">
        <v>-1.85499131348479</v>
      </c>
      <c r="K2757" s="97">
        <v>-0.86582932344754204</v>
      </c>
      <c r="L2757" s="90">
        <v>-2.91685042020617</v>
      </c>
      <c r="M2757" s="90">
        <v>-2.5150329059215402</v>
      </c>
    </row>
    <row r="2758" spans="2:13" x14ac:dyDescent="0.3">
      <c r="B2758" s="27" t="s">
        <v>2754</v>
      </c>
      <c r="C2758" s="62" t="s">
        <v>6274</v>
      </c>
      <c r="D2758" s="25" t="s">
        <v>4492</v>
      </c>
      <c r="E2758" s="25" t="s">
        <v>4137</v>
      </c>
      <c r="F2758" s="26">
        <v>44096</v>
      </c>
      <c r="H2758" s="90">
        <v>-0.34732796393655002</v>
      </c>
      <c r="I2758" s="90">
        <v>-2.5035576847585599</v>
      </c>
      <c r="J2758" s="90">
        <v>-1.0119634762304499</v>
      </c>
      <c r="K2758" s="97">
        <v>-0.85662636374763701</v>
      </c>
      <c r="L2758" s="90">
        <v>-2.8672414411630598</v>
      </c>
      <c r="M2758" s="90">
        <v>-1.91095867849072</v>
      </c>
    </row>
    <row r="2759" spans="2:13" x14ac:dyDescent="0.3">
      <c r="B2759" s="27" t="s">
        <v>2755</v>
      </c>
      <c r="C2759" s="62" t="s">
        <v>6275</v>
      </c>
      <c r="D2759" s="25" t="s">
        <v>4492</v>
      </c>
      <c r="E2759" s="25" t="s">
        <v>4097</v>
      </c>
      <c r="F2759" s="26">
        <v>44096</v>
      </c>
      <c r="H2759" s="90">
        <v>-0.34511092844695701</v>
      </c>
      <c r="I2759" s="90">
        <v>-2.4453024451759102</v>
      </c>
      <c r="J2759" s="90">
        <v>-0.443276965870609</v>
      </c>
      <c r="K2759" s="97">
        <v>-0.85022890762047598</v>
      </c>
      <c r="L2759" s="90">
        <v>-2.8205128204717802</v>
      </c>
      <c r="M2759" s="90">
        <v>-1.57441973697132</v>
      </c>
    </row>
    <row r="2760" spans="2:13" x14ac:dyDescent="0.3">
      <c r="B2760" s="27" t="s">
        <v>2756</v>
      </c>
      <c r="C2760" s="62" t="s">
        <v>6276</v>
      </c>
      <c r="D2760" s="25" t="s">
        <v>4492</v>
      </c>
      <c r="E2760" s="25" t="s">
        <v>4123</v>
      </c>
      <c r="F2760" s="26">
        <v>44096</v>
      </c>
      <c r="H2760" s="90">
        <v>-0.347278058143274</v>
      </c>
      <c r="I2760" s="90">
        <v>-2.49564503992588</v>
      </c>
      <c r="J2760" s="90">
        <v>-0.92074018784842304</v>
      </c>
      <c r="K2760" s="97">
        <v>-0.856316061526741</v>
      </c>
      <c r="L2760" s="90">
        <v>-2.8601458292541801</v>
      </c>
      <c r="M2760" s="90">
        <v>-1.84981251049976</v>
      </c>
    </row>
    <row r="2761" spans="2:13" x14ac:dyDescent="0.3">
      <c r="B2761" s="27" t="s">
        <v>2757</v>
      </c>
      <c r="C2761" s="62" t="s">
        <v>6277</v>
      </c>
      <c r="D2761" s="25" t="s">
        <v>4493</v>
      </c>
      <c r="E2761" s="25" t="s">
        <v>4092</v>
      </c>
      <c r="F2761" s="26">
        <v>44096</v>
      </c>
      <c r="H2761" s="90">
        <v>-0.27831255038108799</v>
      </c>
      <c r="I2761" s="90">
        <v>-3.9048707065376198</v>
      </c>
      <c r="J2761" s="90">
        <v>-1.3815333380989601</v>
      </c>
      <c r="K2761" s="97">
        <v>-1.1957367125432901</v>
      </c>
      <c r="L2761" s="90">
        <v>-3.89289745817223</v>
      </c>
      <c r="M2761" s="90">
        <v>-6.3912383709976002</v>
      </c>
    </row>
    <row r="2762" spans="2:13" x14ac:dyDescent="0.3">
      <c r="B2762" s="27" t="s">
        <v>2758</v>
      </c>
      <c r="C2762" s="62" t="s">
        <v>6278</v>
      </c>
      <c r="D2762" s="25" t="s">
        <v>4493</v>
      </c>
      <c r="E2762" s="25" t="s">
        <v>4135</v>
      </c>
      <c r="F2762" s="26">
        <v>44096</v>
      </c>
      <c r="H2762" s="90">
        <v>-0.27211067335883898</v>
      </c>
      <c r="I2762" s="90">
        <v>-3.7606853741635899</v>
      </c>
      <c r="J2762" s="90">
        <v>0.41785511966736499</v>
      </c>
      <c r="K2762" s="97">
        <v>-1.17325421724672</v>
      </c>
      <c r="L2762" s="90">
        <v>-3.7882541420913198</v>
      </c>
      <c r="M2762" s="90">
        <v>-5.1492872042217597</v>
      </c>
    </row>
    <row r="2763" spans="2:13" x14ac:dyDescent="0.3">
      <c r="B2763" s="27" t="s">
        <v>2759</v>
      </c>
      <c r="C2763" s="62" t="s">
        <v>6279</v>
      </c>
      <c r="D2763" s="25" t="s">
        <v>4493</v>
      </c>
      <c r="E2763" s="25" t="s">
        <v>4136</v>
      </c>
      <c r="F2763" s="26">
        <v>44096</v>
      </c>
      <c r="H2763" s="90">
        <v>0</v>
      </c>
      <c r="I2763" s="90">
        <v>0</v>
      </c>
      <c r="J2763" s="90">
        <v>0</v>
      </c>
      <c r="K2763" s="97">
        <v>0</v>
      </c>
      <c r="L2763" s="90">
        <v>0</v>
      </c>
      <c r="M2763" s="90">
        <v>0</v>
      </c>
    </row>
    <row r="2764" spans="2:13" x14ac:dyDescent="0.3">
      <c r="B2764" s="27" t="s">
        <v>2760</v>
      </c>
      <c r="C2764" s="62" t="s">
        <v>6280</v>
      </c>
      <c r="D2764" s="25" t="s">
        <v>4493</v>
      </c>
      <c r="E2764" s="25" t="s">
        <v>4093</v>
      </c>
      <c r="F2764" s="26">
        <v>44096</v>
      </c>
      <c r="H2764" s="90">
        <v>-0.27699168658728002</v>
      </c>
      <c r="I2764" s="90">
        <v>-3.8639927942313101</v>
      </c>
      <c r="J2764" s="90">
        <v>-0.89756093348114496</v>
      </c>
      <c r="K2764" s="97">
        <v>-1.19049609047579</v>
      </c>
      <c r="L2764" s="90">
        <v>-3.8647894470159398</v>
      </c>
      <c r="M2764" s="90">
        <v>-6.0596621512595403</v>
      </c>
    </row>
    <row r="2765" spans="2:13" x14ac:dyDescent="0.3">
      <c r="B2765" s="27" t="s">
        <v>2761</v>
      </c>
      <c r="C2765" s="62" t="s">
        <v>6281</v>
      </c>
      <c r="D2765" s="25" t="s">
        <v>4493</v>
      </c>
      <c r="E2765" s="25" t="s">
        <v>4116</v>
      </c>
      <c r="F2765" s="26">
        <v>44096</v>
      </c>
      <c r="H2765" s="90">
        <v>-0.27123117206428998</v>
      </c>
      <c r="I2765" s="90">
        <v>-3.6862048157672702</v>
      </c>
      <c r="J2765" s="90">
        <v>1.2322002685323199</v>
      </c>
      <c r="K2765" s="97">
        <v>-1.16766945338895</v>
      </c>
      <c r="L2765" s="90">
        <v>-3.7425990968586098</v>
      </c>
      <c r="M2765" s="90">
        <v>-4.6058180974796397</v>
      </c>
    </row>
    <row r="2766" spans="2:13" x14ac:dyDescent="0.3">
      <c r="B2766" s="27" t="s">
        <v>2762</v>
      </c>
      <c r="C2766" s="62" t="s">
        <v>6282</v>
      </c>
      <c r="D2766" s="25" t="s">
        <v>4493</v>
      </c>
      <c r="E2766" s="25" t="s">
        <v>4094</v>
      </c>
      <c r="F2766" s="26">
        <v>44096</v>
      </c>
      <c r="H2766" s="90">
        <v>-0.27068281769970798</v>
      </c>
      <c r="I2766" s="90">
        <v>-3.66936328673546</v>
      </c>
      <c r="J2766" s="90">
        <v>1.43614455791976</v>
      </c>
      <c r="K2766" s="97">
        <v>-1.1655081589196901</v>
      </c>
      <c r="L2766" s="90">
        <v>-3.7310257263016</v>
      </c>
      <c r="M2766" s="90">
        <v>-4.4670487923212896</v>
      </c>
    </row>
    <row r="2767" spans="2:13" x14ac:dyDescent="0.3">
      <c r="B2767" s="27" t="s">
        <v>2763</v>
      </c>
      <c r="C2767" s="62" t="s">
        <v>6283</v>
      </c>
      <c r="D2767" s="25" t="s">
        <v>4493</v>
      </c>
      <c r="E2767" s="25" t="s">
        <v>4095</v>
      </c>
      <c r="F2767" s="26">
        <v>44096</v>
      </c>
      <c r="H2767" s="90">
        <v>-0.27368825603843999</v>
      </c>
      <c r="I2767" s="90">
        <v>-3.7619758541040902</v>
      </c>
      <c r="J2767" s="90">
        <v>0.31952403041941602</v>
      </c>
      <c r="K2767" s="97">
        <v>-1.17739256811547</v>
      </c>
      <c r="L2767" s="90">
        <v>-3.7946712450320801</v>
      </c>
      <c r="M2767" s="90">
        <v>-5.2277938534680297</v>
      </c>
    </row>
    <row r="2768" spans="2:13" x14ac:dyDescent="0.3">
      <c r="B2768" s="27" t="s">
        <v>2764</v>
      </c>
      <c r="C2768" s="62" t="s">
        <v>6284</v>
      </c>
      <c r="D2768" s="25" t="s">
        <v>4493</v>
      </c>
      <c r="E2768" s="25" t="s">
        <v>4096</v>
      </c>
      <c r="F2768" s="26">
        <v>44096</v>
      </c>
      <c r="H2768" s="90">
        <v>-0.273094862041035</v>
      </c>
      <c r="I2768" s="90">
        <v>-3.7438721104081201</v>
      </c>
      <c r="J2768" s="90">
        <v>0.53684397480537904</v>
      </c>
      <c r="K2768" s="97">
        <v>-1.17506834958476</v>
      </c>
      <c r="L2768" s="90">
        <v>-3.7822290951226001</v>
      </c>
      <c r="M2768" s="90">
        <v>-5.07954906133818</v>
      </c>
    </row>
    <row r="2769" spans="2:13" x14ac:dyDescent="0.3">
      <c r="B2769" s="27" t="s">
        <v>2765</v>
      </c>
      <c r="C2769" s="62" t="s">
        <v>6285</v>
      </c>
      <c r="D2769" s="25" t="s">
        <v>4493</v>
      </c>
      <c r="E2769" s="25" t="s">
        <v>4137</v>
      </c>
      <c r="F2769" s="26">
        <v>44096</v>
      </c>
      <c r="H2769" s="90">
        <v>-0.27025212293665402</v>
      </c>
      <c r="I2769" s="90">
        <v>-3.6558898797011401</v>
      </c>
      <c r="J2769" s="90">
        <v>17.753144384187198</v>
      </c>
      <c r="K2769" s="97">
        <v>-1.1637803862868199</v>
      </c>
      <c r="L2769" s="90">
        <v>-3.7217709389551601</v>
      </c>
      <c r="M2769" s="90">
        <v>10.8507801742235</v>
      </c>
    </row>
    <row r="2770" spans="2:13" x14ac:dyDescent="0.3">
      <c r="B2770" s="27" t="s">
        <v>2766</v>
      </c>
      <c r="C2770" s="62" t="s">
        <v>6286</v>
      </c>
      <c r="D2770" s="25" t="s">
        <v>4493</v>
      </c>
      <c r="E2770" s="25" t="s">
        <v>4097</v>
      </c>
      <c r="F2770" s="26">
        <v>44096</v>
      </c>
      <c r="H2770" s="90">
        <v>-0.26254826261720199</v>
      </c>
      <c r="I2770" s="90">
        <v>-3.5399551904447399</v>
      </c>
      <c r="J2770" s="90">
        <v>3.1464622265048101</v>
      </c>
      <c r="K2770" s="97">
        <v>-1.14801775598607</v>
      </c>
      <c r="L2770" s="90">
        <v>-3.6550798150528898</v>
      </c>
      <c r="M2770" s="90">
        <v>-3.36675145890695</v>
      </c>
    </row>
    <row r="2771" spans="2:13" x14ac:dyDescent="0.3">
      <c r="B2771" s="27" t="s">
        <v>2767</v>
      </c>
      <c r="C2771" s="62" t="s">
        <v>6287</v>
      </c>
      <c r="D2771" s="25" t="s">
        <v>4493</v>
      </c>
      <c r="E2771" s="25" t="s">
        <v>4123</v>
      </c>
      <c r="F2771" s="26">
        <v>44096</v>
      </c>
      <c r="H2771" s="90">
        <v>-0.26914374629996002</v>
      </c>
      <c r="I2771" s="90">
        <v>-3.6272695475418</v>
      </c>
      <c r="J2771" s="90">
        <v>1.94201123013045</v>
      </c>
      <c r="K2771" s="97">
        <v>-1.1606179640693901</v>
      </c>
      <c r="L2771" s="90">
        <v>-3.7025395053205998</v>
      </c>
      <c r="M2771" s="90">
        <v>-4.1280591622125904</v>
      </c>
    </row>
    <row r="2772" spans="2:13" x14ac:dyDescent="0.3">
      <c r="B2772" s="27" t="s">
        <v>2768</v>
      </c>
      <c r="C2772" s="62" t="s">
        <v>6288</v>
      </c>
      <c r="D2772" s="25" t="s">
        <v>4494</v>
      </c>
      <c r="E2772" s="25" t="s">
        <v>4218</v>
      </c>
      <c r="F2772" s="26">
        <v>44096</v>
      </c>
      <c r="H2772" s="90">
        <v>3.4222484828205801E-4</v>
      </c>
      <c r="I2772" s="90">
        <v>1.5709112085460199E-2</v>
      </c>
      <c r="J2772" s="90">
        <v>1.0051247500086899</v>
      </c>
      <c r="K2772" s="97">
        <v>1.44021232699743E-3</v>
      </c>
      <c r="L2772" s="90">
        <v>1.01679312138003E-2</v>
      </c>
      <c r="M2772" s="90">
        <v>0.51865691420971405</v>
      </c>
    </row>
    <row r="2773" spans="2:13" x14ac:dyDescent="0.3">
      <c r="B2773" s="27" t="s">
        <v>2769</v>
      </c>
      <c r="C2773" s="62" t="s">
        <v>6289</v>
      </c>
      <c r="D2773" s="25" t="s">
        <v>4494</v>
      </c>
      <c r="E2773" s="25" t="s">
        <v>4101</v>
      </c>
      <c r="F2773" s="26">
        <v>44096</v>
      </c>
      <c r="H2773" s="90">
        <v>2.6248508220305699E-4</v>
      </c>
      <c r="I2773" s="90">
        <v>1.3086312719679E-2</v>
      </c>
      <c r="J2773" s="90">
        <v>0.86436940764542702</v>
      </c>
      <c r="K2773" s="97">
        <v>1.11433309939457E-3</v>
      </c>
      <c r="L2773" s="90">
        <v>8.3655333583010395E-3</v>
      </c>
      <c r="M2773" s="90">
        <v>0.43469843876664499</v>
      </c>
    </row>
    <row r="2774" spans="2:13" x14ac:dyDescent="0.3">
      <c r="B2774" s="27" t="s">
        <v>2770</v>
      </c>
      <c r="C2774" s="62" t="s">
        <v>6290</v>
      </c>
      <c r="D2774" s="25" t="s">
        <v>4494</v>
      </c>
      <c r="E2774" s="25" t="s">
        <v>4104</v>
      </c>
      <c r="F2774" s="26">
        <v>44096</v>
      </c>
      <c r="H2774" s="90">
        <v>1.79012749867979E-4</v>
      </c>
      <c r="I2774" s="90">
        <v>1.1116275163658399E-2</v>
      </c>
      <c r="J2774" s="90">
        <v>0.44342645123833802</v>
      </c>
      <c r="K2774" s="97">
        <v>7.8115099313436098E-4</v>
      </c>
      <c r="L2774" s="90">
        <v>6.9412788434419798E-3</v>
      </c>
      <c r="M2774" s="90">
        <v>0.22539521851285799</v>
      </c>
    </row>
    <row r="2775" spans="2:13" x14ac:dyDescent="0.3">
      <c r="B2775" s="27" t="s">
        <v>2771</v>
      </c>
      <c r="C2775" s="62" t="s">
        <v>6291</v>
      </c>
      <c r="D2775" s="25" t="s">
        <v>4495</v>
      </c>
      <c r="E2775" s="25" t="s">
        <v>4122</v>
      </c>
      <c r="F2775" s="26">
        <v>44096</v>
      </c>
      <c r="H2775" s="90">
        <v>1.3673995475983201</v>
      </c>
      <c r="I2775" s="90">
        <v>-4.6120318688772404</v>
      </c>
      <c r="J2775" s="90">
        <v>17.4208901305974</v>
      </c>
      <c r="K2775" s="97">
        <v>4.09679361837334E-2</v>
      </c>
      <c r="L2775" s="90">
        <v>-6.9123172089384797</v>
      </c>
      <c r="M2775" s="90">
        <v>6.1753754460369201</v>
      </c>
    </row>
    <row r="2776" spans="2:13" x14ac:dyDescent="0.3">
      <c r="B2776" s="27" t="s">
        <v>2772</v>
      </c>
      <c r="C2776" s="62" t="s">
        <v>6292</v>
      </c>
      <c r="D2776" s="25" t="s">
        <v>4495</v>
      </c>
      <c r="E2776" s="25" t="s">
        <v>4123</v>
      </c>
      <c r="F2776" s="26">
        <v>44096</v>
      </c>
      <c r="H2776" s="90">
        <v>1.3722128705921901</v>
      </c>
      <c r="I2776" s="90">
        <v>-4.4675240726064702</v>
      </c>
      <c r="J2776" s="90">
        <v>19.509038683288999</v>
      </c>
      <c r="K2776" s="97">
        <v>5.9968549248878802E-2</v>
      </c>
      <c r="L2776" s="90">
        <v>-6.8153604573162703</v>
      </c>
      <c r="M2776" s="90">
        <v>7.5258838967784003</v>
      </c>
    </row>
    <row r="2777" spans="2:13" x14ac:dyDescent="0.3">
      <c r="B2777" s="27" t="s">
        <v>2773</v>
      </c>
      <c r="C2777" s="62" t="s">
        <v>6293</v>
      </c>
      <c r="D2777" s="25" t="s">
        <v>4496</v>
      </c>
      <c r="E2777" s="25" t="s">
        <v>4093</v>
      </c>
      <c r="F2777" s="26">
        <v>44096</v>
      </c>
      <c r="H2777" s="90">
        <v>0.432868664938724</v>
      </c>
      <c r="I2777" s="90">
        <v>-4.8586272238026096</v>
      </c>
      <c r="J2777" s="90">
        <v>20.6038973910909</v>
      </c>
      <c r="K2777" s="97">
        <v>-0.20437252069314099</v>
      </c>
      <c r="L2777" s="90">
        <v>-6.2273252150625904</v>
      </c>
      <c r="M2777" s="90">
        <v>8.1770820102974504</v>
      </c>
    </row>
    <row r="2778" spans="2:13" x14ac:dyDescent="0.3">
      <c r="B2778" s="27" t="s">
        <v>2774</v>
      </c>
      <c r="C2778" s="62" t="s">
        <v>6294</v>
      </c>
      <c r="D2778" s="25" t="s">
        <v>4496</v>
      </c>
      <c r="E2778" s="25" t="s">
        <v>4121</v>
      </c>
      <c r="F2778" s="26">
        <v>44096</v>
      </c>
      <c r="H2778" s="90">
        <v>0.43699322704924298</v>
      </c>
      <c r="I2778" s="90">
        <v>-4.7334288192359999</v>
      </c>
      <c r="J2778" s="90">
        <v>22.441699303453799</v>
      </c>
      <c r="K2778" s="97">
        <v>-0.1879704217572</v>
      </c>
      <c r="L2778" s="90">
        <v>-6.1425194299808901</v>
      </c>
      <c r="M2778" s="90">
        <v>9.36608530592639</v>
      </c>
    </row>
    <row r="2779" spans="2:13" x14ac:dyDescent="0.3">
      <c r="B2779" s="27" t="s">
        <v>2775</v>
      </c>
      <c r="C2779" s="62" t="s">
        <v>6295</v>
      </c>
      <c r="D2779" s="25" t="s">
        <v>4496</v>
      </c>
      <c r="E2779" s="25" t="s">
        <v>4138</v>
      </c>
      <c r="F2779" s="26">
        <v>44096</v>
      </c>
      <c r="H2779" s="90">
        <v>0.43534619617275899</v>
      </c>
      <c r="I2779" s="90">
        <v>-4.7835210061748503</v>
      </c>
      <c r="J2779" s="90">
        <v>21.7032595019264</v>
      </c>
      <c r="K2779" s="97">
        <v>-0.19452628685030501</v>
      </c>
      <c r="L2779" s="90">
        <v>-6.1764384764537699</v>
      </c>
      <c r="M2779" s="90">
        <v>8.8889418113540195</v>
      </c>
    </row>
    <row r="2780" spans="2:13" x14ac:dyDescent="0.3">
      <c r="B2780" s="27" t="s">
        <v>2776</v>
      </c>
      <c r="C2780" s="62" t="s">
        <v>6296</v>
      </c>
      <c r="D2780" s="25" t="s">
        <v>4496</v>
      </c>
      <c r="E2780" s="25" t="s">
        <v>4122</v>
      </c>
      <c r="F2780" s="26">
        <v>44096</v>
      </c>
      <c r="H2780" s="90">
        <v>0.42406327465869298</v>
      </c>
      <c r="I2780" s="90">
        <v>-5.1251850374683299</v>
      </c>
      <c r="J2780" s="90"/>
      <c r="K2780" s="97">
        <v>-0.23935734088809099</v>
      </c>
      <c r="L2780" s="90">
        <v>-6.4080251663690397</v>
      </c>
      <c r="M2780" s="90"/>
    </row>
    <row r="2781" spans="2:13" x14ac:dyDescent="0.3">
      <c r="B2781" s="27" t="s">
        <v>2777</v>
      </c>
      <c r="C2781" s="62" t="s">
        <v>6297</v>
      </c>
      <c r="D2781" s="25" t="s">
        <v>4496</v>
      </c>
      <c r="E2781" s="25" t="s">
        <v>4123</v>
      </c>
      <c r="F2781" s="26">
        <v>44096</v>
      </c>
      <c r="H2781" s="90">
        <v>0.42880998807959297</v>
      </c>
      <c r="I2781" s="90">
        <v>-4.9815883300689201</v>
      </c>
      <c r="J2781" s="90">
        <v>18.823517527198401</v>
      </c>
      <c r="K2781" s="97">
        <v>-0.22050216093703101</v>
      </c>
      <c r="L2781" s="90">
        <v>-6.3106611023613404</v>
      </c>
      <c r="M2781" s="90">
        <v>7.0204049074163803</v>
      </c>
    </row>
    <row r="2782" spans="2:13" x14ac:dyDescent="0.3">
      <c r="B2782" s="27" t="s">
        <v>2778</v>
      </c>
      <c r="C2782" s="62" t="s">
        <v>6298</v>
      </c>
      <c r="D2782" s="25" t="s">
        <v>4497</v>
      </c>
      <c r="E2782" s="25" t="s">
        <v>4089</v>
      </c>
      <c r="F2782" s="26">
        <v>44096</v>
      </c>
      <c r="H2782" s="90">
        <v>3.1231210194164301</v>
      </c>
      <c r="I2782" s="90"/>
      <c r="J2782" s="90"/>
      <c r="K2782" s="97">
        <v>4.0092299544994603</v>
      </c>
      <c r="L2782" s="90"/>
      <c r="M2782" s="90"/>
    </row>
    <row r="2783" spans="2:13" x14ac:dyDescent="0.3">
      <c r="B2783" s="27" t="s">
        <v>2779</v>
      </c>
      <c r="C2783" s="62" t="s">
        <v>6299</v>
      </c>
      <c r="D2783" s="25" t="s">
        <v>4497</v>
      </c>
      <c r="E2783" s="25" t="s">
        <v>4091</v>
      </c>
      <c r="F2783" s="26">
        <v>44096</v>
      </c>
      <c r="H2783" s="90">
        <v>3.1229166983394001</v>
      </c>
      <c r="I2783" s="90"/>
      <c r="J2783" s="90"/>
      <c r="K2783" s="97">
        <v>4.0089721534968703</v>
      </c>
      <c r="L2783" s="90"/>
      <c r="M2783" s="90"/>
    </row>
    <row r="2784" spans="2:13" x14ac:dyDescent="0.3">
      <c r="B2784" s="27" t="s">
        <v>2780</v>
      </c>
      <c r="C2784" s="62" t="s">
        <v>6300</v>
      </c>
      <c r="D2784" s="25" t="s">
        <v>4498</v>
      </c>
      <c r="E2784" s="25" t="s">
        <v>4093</v>
      </c>
      <c r="F2784" s="26">
        <v>44096</v>
      </c>
      <c r="H2784" s="90">
        <v>0.46319246957864402</v>
      </c>
      <c r="I2784" s="90">
        <v>-5.7911633493858998</v>
      </c>
      <c r="J2784" s="90">
        <v>1.7790435473216299</v>
      </c>
      <c r="K2784" s="97">
        <v>-1.56731136421513</v>
      </c>
      <c r="L2784" s="90">
        <v>-5.0330066278547703</v>
      </c>
      <c r="M2784" s="90">
        <v>-7.0240812719930501</v>
      </c>
    </row>
    <row r="2785" spans="2:13" x14ac:dyDescent="0.3">
      <c r="B2785" s="27" t="s">
        <v>2781</v>
      </c>
      <c r="C2785" s="62" t="s">
        <v>6301</v>
      </c>
      <c r="D2785" s="25" t="s">
        <v>4498</v>
      </c>
      <c r="E2785" s="25" t="s">
        <v>4122</v>
      </c>
      <c r="F2785" s="26">
        <v>44096</v>
      </c>
      <c r="H2785" s="90">
        <v>0.45575921376439499</v>
      </c>
      <c r="I2785" s="90">
        <v>-6.01393042688869</v>
      </c>
      <c r="J2785" s="90"/>
      <c r="K2785" s="97">
        <v>-1.59643693086764</v>
      </c>
      <c r="L2785" s="90">
        <v>-5.1874517213073004</v>
      </c>
      <c r="M2785" s="90"/>
    </row>
    <row r="2786" spans="2:13" x14ac:dyDescent="0.3">
      <c r="B2786" s="27" t="s">
        <v>2782</v>
      </c>
      <c r="C2786" s="62" t="s">
        <v>6302</v>
      </c>
      <c r="D2786" s="25" t="s">
        <v>4498</v>
      </c>
      <c r="E2786" s="25" t="s">
        <v>4123</v>
      </c>
      <c r="F2786" s="26">
        <v>44096</v>
      </c>
      <c r="H2786" s="90">
        <v>0.46050801120145501</v>
      </c>
      <c r="I2786" s="90">
        <v>-5.8716671671427303</v>
      </c>
      <c r="J2786" s="90">
        <v>0.78333988276426703</v>
      </c>
      <c r="K2786" s="97">
        <v>-1.5778289814988999</v>
      </c>
      <c r="L2786" s="90">
        <v>-5.08880284315092</v>
      </c>
      <c r="M2786" s="90">
        <v>-7.6824659756312004</v>
      </c>
    </row>
    <row r="2787" spans="2:13" x14ac:dyDescent="0.3">
      <c r="B2787" s="27" t="s">
        <v>2783</v>
      </c>
      <c r="C2787" s="62" t="s">
        <v>6303</v>
      </c>
      <c r="D2787" s="25" t="s">
        <v>4499</v>
      </c>
      <c r="E2787" s="25" t="s">
        <v>4092</v>
      </c>
      <c r="F2787" s="26">
        <v>44096</v>
      </c>
      <c r="H2787" s="90">
        <v>1.21519152580731</v>
      </c>
      <c r="I2787" s="90">
        <v>-5.1311492242384702</v>
      </c>
      <c r="J2787" s="90">
        <v>15.8806061588693</v>
      </c>
      <c r="K2787" s="97">
        <v>-0.44225714300409902</v>
      </c>
      <c r="L2787" s="90">
        <v>-6.25330845050485</v>
      </c>
      <c r="M2787" s="90">
        <v>4.3039493215474103</v>
      </c>
    </row>
    <row r="2788" spans="2:13" x14ac:dyDescent="0.3">
      <c r="B2788" s="27" t="s">
        <v>2784</v>
      </c>
      <c r="C2788" s="62" t="s">
        <v>6304</v>
      </c>
      <c r="D2788" s="25" t="s">
        <v>4499</v>
      </c>
      <c r="E2788" s="25" t="s">
        <v>4093</v>
      </c>
      <c r="F2788" s="26">
        <v>44096</v>
      </c>
      <c r="H2788" s="90">
        <v>1.2229249197844201</v>
      </c>
      <c r="I2788" s="90">
        <v>-4.8989797592221302</v>
      </c>
      <c r="J2788" s="90">
        <v>19.1844952398387</v>
      </c>
      <c r="K2788" s="97">
        <v>-0.41183577977790298</v>
      </c>
      <c r="L2788" s="90">
        <v>-6.0956446865020597</v>
      </c>
      <c r="M2788" s="90">
        <v>6.4451089499925702</v>
      </c>
    </row>
    <row r="2789" spans="2:13" x14ac:dyDescent="0.3">
      <c r="B2789" s="27" t="s">
        <v>2785</v>
      </c>
      <c r="C2789" s="62" t="s">
        <v>6305</v>
      </c>
      <c r="D2789" s="25" t="s">
        <v>4499</v>
      </c>
      <c r="E2789" s="25" t="s">
        <v>4116</v>
      </c>
      <c r="F2789" s="26">
        <v>44096</v>
      </c>
      <c r="H2789" s="90">
        <v>1.2238955465363699</v>
      </c>
      <c r="I2789" s="90">
        <v>-4.8697891159463298</v>
      </c>
      <c r="J2789" s="90">
        <v>19.6058206974994</v>
      </c>
      <c r="K2789" s="97">
        <v>-0.40801329587338803</v>
      </c>
      <c r="L2789" s="90">
        <v>-6.0758272951716199</v>
      </c>
      <c r="M2789" s="90">
        <v>6.7169941616157303</v>
      </c>
    </row>
    <row r="2790" spans="2:13" x14ac:dyDescent="0.3">
      <c r="B2790" s="27" t="s">
        <v>2786</v>
      </c>
      <c r="C2790" s="62" t="s">
        <v>6306</v>
      </c>
      <c r="D2790" s="25" t="s">
        <v>4499</v>
      </c>
      <c r="E2790" s="25" t="s">
        <v>4102</v>
      </c>
      <c r="F2790" s="26">
        <v>44096</v>
      </c>
      <c r="H2790" s="90">
        <v>1.21682267927099</v>
      </c>
      <c r="I2790" s="90">
        <v>-5.0822977403222502</v>
      </c>
      <c r="J2790" s="90">
        <v>16.568944713799301</v>
      </c>
      <c r="K2790" s="97">
        <v>-0.435849468067318</v>
      </c>
      <c r="L2790" s="90">
        <v>-6.2201255893378402</v>
      </c>
      <c r="M2790" s="90">
        <v>4.7514456417047803</v>
      </c>
    </row>
    <row r="2791" spans="2:13" x14ac:dyDescent="0.3">
      <c r="B2791" s="27" t="s">
        <v>2787</v>
      </c>
      <c r="C2791" s="62" t="s">
        <v>6307</v>
      </c>
      <c r="D2791" s="25" t="s">
        <v>4499</v>
      </c>
      <c r="E2791" s="25" t="s">
        <v>4128</v>
      </c>
      <c r="F2791" s="26">
        <v>44096</v>
      </c>
      <c r="H2791" s="90">
        <v>1.2185689411126099</v>
      </c>
      <c r="I2791" s="90">
        <v>-5.0297890551519204</v>
      </c>
      <c r="J2791" s="90">
        <v>17.312606464838598</v>
      </c>
      <c r="K2791" s="97">
        <v>-0.42896863369605898</v>
      </c>
      <c r="L2791" s="90">
        <v>-6.1844594433787297</v>
      </c>
      <c r="M2791" s="90">
        <v>5.2340504000312604</v>
      </c>
    </row>
    <row r="2792" spans="2:13" x14ac:dyDescent="0.3">
      <c r="B2792" s="27" t="s">
        <v>2788</v>
      </c>
      <c r="C2792" s="62" t="s">
        <v>6308</v>
      </c>
      <c r="D2792" s="25" t="s">
        <v>4499</v>
      </c>
      <c r="E2792" s="25" t="s">
        <v>4129</v>
      </c>
      <c r="F2792" s="26">
        <v>44096</v>
      </c>
      <c r="H2792" s="90">
        <v>1.2218707131978599</v>
      </c>
      <c r="I2792" s="90">
        <v>-4.9306465432891899</v>
      </c>
      <c r="J2792" s="90">
        <v>18.728725799534001</v>
      </c>
      <c r="K2792" s="97">
        <v>-0.41598196949053101</v>
      </c>
      <c r="L2792" s="90">
        <v>-6.1171424280473703</v>
      </c>
      <c r="M2792" s="90">
        <v>6.1507467797127902</v>
      </c>
    </row>
    <row r="2793" spans="2:13" x14ac:dyDescent="0.3">
      <c r="B2793" s="27" t="s">
        <v>2789</v>
      </c>
      <c r="C2793" s="62" t="s">
        <v>6309</v>
      </c>
      <c r="D2793" s="25" t="s">
        <v>4499</v>
      </c>
      <c r="E2793" s="25" t="s">
        <v>4130</v>
      </c>
      <c r="F2793" s="26">
        <v>44096</v>
      </c>
      <c r="H2793" s="90">
        <v>1.22486459258653</v>
      </c>
      <c r="I2793" s="90">
        <v>-4.84058900683885</v>
      </c>
      <c r="J2793" s="90">
        <v>20.0286275086983</v>
      </c>
      <c r="K2793" s="97">
        <v>-0.404192918176705</v>
      </c>
      <c r="L2793" s="90">
        <v>-6.0560126588825396</v>
      </c>
      <c r="M2793" s="90">
        <v>6.9895366839773496</v>
      </c>
    </row>
    <row r="2794" spans="2:13" x14ac:dyDescent="0.3">
      <c r="B2794" s="27" t="s">
        <v>2790</v>
      </c>
      <c r="C2794" s="62" t="s">
        <v>6310</v>
      </c>
      <c r="D2794" s="25" t="s">
        <v>4499</v>
      </c>
      <c r="E2794" s="25" t="s">
        <v>4108</v>
      </c>
      <c r="F2794" s="26">
        <v>44096</v>
      </c>
      <c r="H2794" s="90">
        <v>1.2284723194170499</v>
      </c>
      <c r="I2794" s="90">
        <v>-4.7320687115643496</v>
      </c>
      <c r="J2794" s="90">
        <v>21.6122041119961</v>
      </c>
      <c r="K2794" s="97">
        <v>-0.39001103341433901</v>
      </c>
      <c r="L2794" s="90">
        <v>-5.9823708764306502</v>
      </c>
      <c r="M2794" s="90">
        <v>8.0079767421993893</v>
      </c>
    </row>
    <row r="2795" spans="2:13" x14ac:dyDescent="0.3">
      <c r="B2795" s="27" t="s">
        <v>2791</v>
      </c>
      <c r="C2795" s="62" t="s">
        <v>6311</v>
      </c>
      <c r="D2795" s="25" t="s">
        <v>4499</v>
      </c>
      <c r="E2795" s="25" t="s">
        <v>4131</v>
      </c>
      <c r="F2795" s="26">
        <v>44096</v>
      </c>
      <c r="H2795" s="90">
        <v>1.22389640855545</v>
      </c>
      <c r="I2795" s="90">
        <v>-4.8697864255736896</v>
      </c>
      <c r="J2795" s="90">
        <v>19.6058033121517</v>
      </c>
      <c r="K2795" s="97">
        <v>-0.40801041532176902</v>
      </c>
      <c r="L2795" s="90">
        <v>-6.0758299250665004</v>
      </c>
      <c r="M2795" s="90">
        <v>6.7169745381761503</v>
      </c>
    </row>
    <row r="2796" spans="2:13" x14ac:dyDescent="0.3">
      <c r="B2796" s="27" t="s">
        <v>2792</v>
      </c>
      <c r="C2796" s="62" t="s">
        <v>6312</v>
      </c>
      <c r="D2796" s="25" t="s">
        <v>4499</v>
      </c>
      <c r="E2796" s="25" t="s">
        <v>4132</v>
      </c>
      <c r="F2796" s="26">
        <v>44096</v>
      </c>
      <c r="H2796" s="90">
        <v>1.2244503528563699</v>
      </c>
      <c r="I2796" s="90">
        <v>-4.8531015269909403</v>
      </c>
      <c r="J2796" s="90">
        <v>19.847253438463699</v>
      </c>
      <c r="K2796" s="97">
        <v>-0.40583312202215899</v>
      </c>
      <c r="L2796" s="90">
        <v>-6.0645005683036297</v>
      </c>
      <c r="M2796" s="90">
        <v>6.8726568217243802</v>
      </c>
    </row>
    <row r="2797" spans="2:13" x14ac:dyDescent="0.3">
      <c r="B2797" s="27" t="s">
        <v>2793</v>
      </c>
      <c r="C2797" s="62" t="s">
        <v>6313</v>
      </c>
      <c r="D2797" s="25" t="s">
        <v>4499</v>
      </c>
      <c r="E2797" s="25" t="s">
        <v>4133</v>
      </c>
      <c r="F2797" s="26">
        <v>44096</v>
      </c>
      <c r="H2797" s="90">
        <v>1.2250056255652499</v>
      </c>
      <c r="I2797" s="90">
        <v>-4.8364240841692698</v>
      </c>
      <c r="J2797" s="90">
        <v>20.089168100268601</v>
      </c>
      <c r="K2797" s="97">
        <v>-0.40364842261624301</v>
      </c>
      <c r="L2797" s="90">
        <v>-6.0531812840054</v>
      </c>
      <c r="M2797" s="90">
        <v>7.0285354391671699</v>
      </c>
    </row>
    <row r="2798" spans="2:13" x14ac:dyDescent="0.3">
      <c r="B2798" s="27" t="s">
        <v>2794</v>
      </c>
      <c r="C2798" s="62" t="s">
        <v>6314</v>
      </c>
      <c r="D2798" s="25" t="s">
        <v>4499</v>
      </c>
      <c r="E2798" s="25" t="s">
        <v>4134</v>
      </c>
      <c r="F2798" s="26">
        <v>44096</v>
      </c>
      <c r="H2798" s="90">
        <v>1.2255604786332699</v>
      </c>
      <c r="I2798" s="90">
        <v>-4.8197248469514298</v>
      </c>
      <c r="J2798" s="90">
        <v>20.331584084488</v>
      </c>
      <c r="K2798" s="97">
        <v>-0.40146651163013303</v>
      </c>
      <c r="L2798" s="90">
        <v>-6.0418480485168402</v>
      </c>
      <c r="M2798" s="90">
        <v>7.1846596429168104</v>
      </c>
    </row>
    <row r="2799" spans="2:13" x14ac:dyDescent="0.3">
      <c r="B2799" s="27" t="s">
        <v>2795</v>
      </c>
      <c r="C2799" s="62" t="s">
        <v>6315</v>
      </c>
      <c r="D2799" s="25" t="s">
        <v>4500</v>
      </c>
      <c r="E2799" s="25" t="s">
        <v>4093</v>
      </c>
      <c r="F2799" s="26">
        <v>44096</v>
      </c>
      <c r="H2799" s="90">
        <v>-8.8793812210496998E-3</v>
      </c>
      <c r="I2799" s="90">
        <v>0.34103695052181099</v>
      </c>
      <c r="J2799" s="90">
        <v>2.12465284566861</v>
      </c>
      <c r="K2799" s="97">
        <v>1.11695804662304E-2</v>
      </c>
      <c r="L2799" s="90">
        <v>9.7941888088826104E-2</v>
      </c>
      <c r="M2799" s="90">
        <v>2.2014660944478202</v>
      </c>
    </row>
    <row r="2800" spans="2:13" x14ac:dyDescent="0.3">
      <c r="B2800" s="27" t="s">
        <v>2796</v>
      </c>
      <c r="C2800" s="62" t="s">
        <v>6316</v>
      </c>
      <c r="D2800" s="25" t="s">
        <v>4500</v>
      </c>
      <c r="E2800" s="25" t="s">
        <v>4138</v>
      </c>
      <c r="F2800" s="26">
        <v>44096</v>
      </c>
      <c r="H2800" s="90">
        <v>-7.7867216532467899E-3</v>
      </c>
      <c r="I2800" s="90">
        <v>0.37622746767738102</v>
      </c>
      <c r="J2800" s="90"/>
      <c r="K2800" s="97">
        <v>1.5552539844065899E-2</v>
      </c>
      <c r="L2800" s="90">
        <v>0.122071796249656</v>
      </c>
      <c r="M2800" s="90"/>
    </row>
    <row r="2801" spans="2:13" x14ac:dyDescent="0.3">
      <c r="B2801" s="27" t="s">
        <v>2797</v>
      </c>
      <c r="C2801" s="62" t="s">
        <v>6317</v>
      </c>
      <c r="D2801" s="25" t="s">
        <v>4500</v>
      </c>
      <c r="E2801" s="25" t="s">
        <v>4122</v>
      </c>
      <c r="F2801" s="26">
        <v>44096</v>
      </c>
      <c r="H2801" s="90">
        <v>-9.3992911388340906E-3</v>
      </c>
      <c r="I2801" s="90">
        <v>0.32431553936476099</v>
      </c>
      <c r="J2801" s="90"/>
      <c r="K2801" s="97">
        <v>9.0893332526320592E-3</v>
      </c>
      <c r="L2801" s="90">
        <v>8.6474642375833397E-2</v>
      </c>
      <c r="M2801" s="90"/>
    </row>
    <row r="2802" spans="2:13" x14ac:dyDescent="0.3">
      <c r="B2802" s="27" t="s">
        <v>2798</v>
      </c>
      <c r="C2802" s="62" t="s">
        <v>6318</v>
      </c>
      <c r="D2802" s="25" t="s">
        <v>4500</v>
      </c>
      <c r="E2802" s="25" t="s">
        <v>4123</v>
      </c>
      <c r="F2802" s="26">
        <v>44096</v>
      </c>
      <c r="H2802" s="90">
        <v>-9.2376285465434194E-3</v>
      </c>
      <c r="I2802" s="90">
        <v>0.32959478012344301</v>
      </c>
      <c r="J2802" s="90">
        <v>1.9909215909137901</v>
      </c>
      <c r="K2802" s="97">
        <v>9.7433485279907507E-3</v>
      </c>
      <c r="L2802" s="90">
        <v>9.0080684276472298E-2</v>
      </c>
      <c r="M2802" s="90">
        <v>2.1047173118859099</v>
      </c>
    </row>
    <row r="2803" spans="2:13" x14ac:dyDescent="0.3">
      <c r="B2803" s="27" t="s">
        <v>2799</v>
      </c>
      <c r="C2803" s="62" t="s">
        <v>6319</v>
      </c>
      <c r="D2803" s="25" t="s">
        <v>4500</v>
      </c>
      <c r="E2803" s="25" t="s">
        <v>4141</v>
      </c>
      <c r="F2803" s="26">
        <v>44096</v>
      </c>
      <c r="H2803" s="90">
        <v>-7.7708041317237101E-3</v>
      </c>
      <c r="I2803" s="90">
        <v>0.37667556862288598</v>
      </c>
      <c r="J2803" s="90"/>
      <c r="K2803" s="97">
        <v>1.5610865011694799E-2</v>
      </c>
      <c r="L2803" s="90">
        <v>0.122388898489589</v>
      </c>
      <c r="M2803" s="90">
        <v>1.7814869999710901</v>
      </c>
    </row>
    <row r="2804" spans="2:13" x14ac:dyDescent="0.3">
      <c r="B2804" s="27" t="s">
        <v>2800</v>
      </c>
      <c r="C2804" s="62" t="s">
        <v>6320</v>
      </c>
      <c r="D2804" s="25" t="s">
        <v>4501</v>
      </c>
      <c r="E2804" s="25" t="s">
        <v>4092</v>
      </c>
      <c r="F2804" s="26">
        <v>44096</v>
      </c>
      <c r="H2804" s="90">
        <v>-0.34982157167178202</v>
      </c>
      <c r="I2804" s="90">
        <v>-9.3199843881884608</v>
      </c>
      <c r="J2804" s="90">
        <v>-31.9275287891214</v>
      </c>
      <c r="K2804" s="97">
        <v>-2.4715879203540698</v>
      </c>
      <c r="L2804" s="90">
        <v>-4.1304043462369</v>
      </c>
      <c r="M2804" s="90">
        <v>-25.119702068244798</v>
      </c>
    </row>
    <row r="2805" spans="2:13" x14ac:dyDescent="0.3">
      <c r="B2805" s="27" t="s">
        <v>2801</v>
      </c>
      <c r="C2805" s="62" t="s">
        <v>6321</v>
      </c>
      <c r="D2805" s="25" t="s">
        <v>4501</v>
      </c>
      <c r="E2805" s="25" t="s">
        <v>4188</v>
      </c>
      <c r="F2805" s="26">
        <v>44096</v>
      </c>
      <c r="H2805" s="90">
        <v>-0.34827065746867403</v>
      </c>
      <c r="I2805" s="90">
        <v>-9.2747756233584404</v>
      </c>
      <c r="J2805" s="90">
        <v>-31.535937866748998</v>
      </c>
      <c r="K2805" s="97">
        <v>-2.4655031245856698</v>
      </c>
      <c r="L2805" s="90">
        <v>-4.0975446308948396</v>
      </c>
      <c r="M2805" s="90">
        <v>-24.808826446853299</v>
      </c>
    </row>
    <row r="2806" spans="2:13" x14ac:dyDescent="0.3">
      <c r="B2806" s="27" t="s">
        <v>2802</v>
      </c>
      <c r="C2806" s="62" t="s">
        <v>6322</v>
      </c>
      <c r="D2806" s="25" t="s">
        <v>4501</v>
      </c>
      <c r="E2806" s="25" t="s">
        <v>4189</v>
      </c>
      <c r="F2806" s="26">
        <v>44096</v>
      </c>
      <c r="H2806" s="90">
        <v>-0.34982134866368098</v>
      </c>
      <c r="I2806" s="90">
        <v>-9.3199905696528695</v>
      </c>
      <c r="J2806" s="90">
        <v>-31.927527553663801</v>
      </c>
      <c r="K2806" s="97">
        <v>-2.47158050833605</v>
      </c>
      <c r="L2806" s="90">
        <v>-4.13039872546506</v>
      </c>
      <c r="M2806" s="90">
        <v>-25.119693740009101</v>
      </c>
    </row>
    <row r="2807" spans="2:13" x14ac:dyDescent="0.3">
      <c r="B2807" s="27" t="s">
        <v>2803</v>
      </c>
      <c r="C2807" s="62" t="s">
        <v>6323</v>
      </c>
      <c r="D2807" s="25" t="s">
        <v>4501</v>
      </c>
      <c r="E2807" s="25" t="s">
        <v>4094</v>
      </c>
      <c r="F2807" s="26">
        <v>44096</v>
      </c>
      <c r="H2807" s="90">
        <v>-0.34499952680562301</v>
      </c>
      <c r="I2807" s="90">
        <v>-9.17929002562596</v>
      </c>
      <c r="J2807" s="90">
        <v>-30.702021047647602</v>
      </c>
      <c r="K2807" s="97">
        <v>-2.4526861270714999</v>
      </c>
      <c r="L2807" s="90">
        <v>-4.0281686243397399</v>
      </c>
      <c r="M2807" s="90">
        <v>-24.148437586059998</v>
      </c>
    </row>
    <row r="2808" spans="2:13" x14ac:dyDescent="0.3">
      <c r="B2808" s="27" t="s">
        <v>2804</v>
      </c>
      <c r="C2808" s="62" t="s">
        <v>6324</v>
      </c>
      <c r="D2808" s="25" t="s">
        <v>4501</v>
      </c>
      <c r="E2808" s="25" t="s">
        <v>4190</v>
      </c>
      <c r="F2808" s="26">
        <v>44096</v>
      </c>
      <c r="H2808" s="90">
        <v>-0.34012871792583599</v>
      </c>
      <c r="I2808" s="90">
        <v>-9.0372847305843607</v>
      </c>
      <c r="J2808" s="90">
        <v>-29.4447115765361</v>
      </c>
      <c r="K2808" s="97">
        <v>-2.43364523203127</v>
      </c>
      <c r="L2808" s="90">
        <v>-3.9250276001439501</v>
      </c>
      <c r="M2808" s="90">
        <v>-23.1569145203975</v>
      </c>
    </row>
    <row r="2809" spans="2:13" x14ac:dyDescent="0.3">
      <c r="B2809" s="27" t="s">
        <v>2805</v>
      </c>
      <c r="C2809" s="62" t="s">
        <v>6325</v>
      </c>
      <c r="D2809" s="25" t="s">
        <v>4502</v>
      </c>
      <c r="E2809" s="25">
        <v>100</v>
      </c>
      <c r="F2809" s="26">
        <v>44096</v>
      </c>
      <c r="H2809" s="90">
        <v>5.8422905567567804E-3</v>
      </c>
      <c r="I2809" s="90">
        <v>8.6995038145687403E-2</v>
      </c>
      <c r="J2809" s="90">
        <v>1.14266456876067</v>
      </c>
      <c r="K2809" s="97">
        <v>-6.6503969719633503E-3</v>
      </c>
      <c r="L2809" s="90">
        <v>8.1951354150078301E-2</v>
      </c>
      <c r="M2809" s="90">
        <v>0.62763834448560396</v>
      </c>
    </row>
    <row r="2810" spans="2:13" x14ac:dyDescent="0.3">
      <c r="B2810" s="27" t="s">
        <v>2806</v>
      </c>
      <c r="C2810" s="62" t="s">
        <v>6326</v>
      </c>
      <c r="D2810" s="25" t="s">
        <v>4502</v>
      </c>
      <c r="E2810" s="25" t="s">
        <v>4093</v>
      </c>
      <c r="F2810" s="26">
        <v>44096</v>
      </c>
      <c r="H2810" s="90">
        <v>4.4588981836568599E-3</v>
      </c>
      <c r="I2810" s="90">
        <v>5.9259384579490898E-2</v>
      </c>
      <c r="J2810" s="90">
        <v>0.70403268364316296</v>
      </c>
      <c r="K2810" s="97">
        <v>-1.2180187604826601E-2</v>
      </c>
      <c r="L2810" s="90">
        <v>6.1190596898086397E-2</v>
      </c>
      <c r="M2810" s="90">
        <v>0.33273872286372402</v>
      </c>
    </row>
    <row r="2811" spans="2:13" x14ac:dyDescent="0.3">
      <c r="B2811" s="27" t="s">
        <v>2807</v>
      </c>
      <c r="C2811" s="62" t="s">
        <v>6327</v>
      </c>
      <c r="D2811" s="25" t="s">
        <v>4502</v>
      </c>
      <c r="E2811" s="25" t="s">
        <v>4116</v>
      </c>
      <c r="F2811" s="26">
        <v>44096</v>
      </c>
      <c r="H2811" s="90">
        <v>5.1444119890220498E-3</v>
      </c>
      <c r="I2811" s="90">
        <v>7.2952686787175494E-2</v>
      </c>
      <c r="J2811" s="90">
        <v>0.91805650154128704</v>
      </c>
      <c r="K2811" s="97">
        <v>-9.4420867753797193E-3</v>
      </c>
      <c r="L2811" s="90">
        <v>7.1462201776739703E-2</v>
      </c>
      <c r="M2811" s="90">
        <v>0.47572349612892101</v>
      </c>
    </row>
    <row r="2812" spans="2:13" x14ac:dyDescent="0.3">
      <c r="B2812" s="27" t="s">
        <v>2808</v>
      </c>
      <c r="C2812" s="62" t="s">
        <v>6328</v>
      </c>
      <c r="D2812" s="25" t="s">
        <v>4502</v>
      </c>
      <c r="E2812" s="25" t="s">
        <v>3039</v>
      </c>
      <c r="F2812" s="26">
        <v>44096</v>
      </c>
      <c r="H2812" s="90">
        <v>4.3749127144110398E-3</v>
      </c>
      <c r="I2812" s="90">
        <v>5.7575852406444E-2</v>
      </c>
      <c r="J2812" s="90">
        <v>0.67816134924214599</v>
      </c>
      <c r="K2812" s="97">
        <v>-1.25184524222277E-2</v>
      </c>
      <c r="L2812" s="90">
        <v>5.9928988048341097E-2</v>
      </c>
      <c r="M2812" s="90">
        <v>0.315512185807165</v>
      </c>
    </row>
    <row r="2813" spans="2:13" x14ac:dyDescent="0.3">
      <c r="B2813" s="27" t="s">
        <v>2809</v>
      </c>
      <c r="C2813" s="62" t="s">
        <v>6329</v>
      </c>
      <c r="D2813" s="25" t="s">
        <v>4502</v>
      </c>
      <c r="E2813" s="25" t="s">
        <v>4102</v>
      </c>
      <c r="F2813" s="26">
        <v>44096</v>
      </c>
      <c r="H2813" s="90">
        <v>3.6251323763281098E-3</v>
      </c>
      <c r="I2813" s="90">
        <v>4.2570094046823201E-2</v>
      </c>
      <c r="J2813" s="90">
        <v>0.44788334380427802</v>
      </c>
      <c r="K2813" s="97">
        <v>-1.5517667634412599E-2</v>
      </c>
      <c r="L2813" s="90">
        <v>4.8674118806957302E-2</v>
      </c>
      <c r="M2813" s="90">
        <v>0.16264751793642099</v>
      </c>
    </row>
    <row r="2814" spans="2:13" x14ac:dyDescent="0.3">
      <c r="B2814" s="27" t="s">
        <v>2810</v>
      </c>
      <c r="C2814" s="62" t="s">
        <v>6330</v>
      </c>
      <c r="D2814" s="25" t="s">
        <v>4502</v>
      </c>
      <c r="E2814" s="25" t="s">
        <v>4097</v>
      </c>
      <c r="F2814" s="26">
        <v>44096</v>
      </c>
      <c r="H2814" s="90">
        <v>6.37548891972983E-3</v>
      </c>
      <c r="I2814" s="90">
        <v>0.10121876839548299</v>
      </c>
      <c r="J2814" s="90">
        <v>1.33013746053621</v>
      </c>
      <c r="K2814" s="97">
        <v>-4.5099294766259802E-3</v>
      </c>
      <c r="L2814" s="90">
        <v>9.1380317098810296E-2</v>
      </c>
      <c r="M2814" s="90">
        <v>0.75921736279269703</v>
      </c>
    </row>
    <row r="2815" spans="2:13" x14ac:dyDescent="0.3">
      <c r="B2815" s="27" t="s">
        <v>2811</v>
      </c>
      <c r="C2815" s="62" t="s">
        <v>6331</v>
      </c>
      <c r="D2815" s="25" t="s">
        <v>4502</v>
      </c>
      <c r="E2815" s="25" t="s">
        <v>4128</v>
      </c>
      <c r="F2815" s="26">
        <v>44096</v>
      </c>
      <c r="H2815" s="90">
        <v>4.7322486352641101E-3</v>
      </c>
      <c r="I2815" s="90">
        <v>6.4742238646431402E-2</v>
      </c>
      <c r="J2815" s="90">
        <v>0.78919386560301097</v>
      </c>
      <c r="K2815" s="97">
        <v>-1.1084181096521199E-2</v>
      </c>
      <c r="L2815" s="90">
        <v>6.5300535788992406E-2</v>
      </c>
      <c r="M2815" s="90">
        <v>0.38952274553594202</v>
      </c>
    </row>
    <row r="2816" spans="2:13" x14ac:dyDescent="0.3">
      <c r="B2816" s="27" t="s">
        <v>2812</v>
      </c>
      <c r="C2816" s="62" t="s">
        <v>6332</v>
      </c>
      <c r="D2816" s="25" t="s">
        <v>4502</v>
      </c>
      <c r="E2816" s="25" t="s">
        <v>4129</v>
      </c>
      <c r="F2816" s="26">
        <v>44096</v>
      </c>
      <c r="H2816" s="90">
        <v>5.1886972869397098E-3</v>
      </c>
      <c r="I2816" s="90">
        <v>7.3899343442462906E-2</v>
      </c>
      <c r="J2816" s="90">
        <v>0.93270109300647197</v>
      </c>
      <c r="K2816" s="97">
        <v>-9.2631596999126504E-3</v>
      </c>
      <c r="L2816" s="90">
        <v>7.2169752456829897E-2</v>
      </c>
      <c r="M2816" s="90">
        <v>0.485520081019786</v>
      </c>
    </row>
    <row r="2817" spans="2:13" x14ac:dyDescent="0.3">
      <c r="B2817" s="27" t="s">
        <v>2813</v>
      </c>
      <c r="C2817" s="62" t="s">
        <v>6333</v>
      </c>
      <c r="D2817" s="25" t="s">
        <v>4502</v>
      </c>
      <c r="E2817" s="25" t="s">
        <v>4130</v>
      </c>
      <c r="F2817" s="26">
        <v>44096</v>
      </c>
      <c r="H2817" s="90">
        <v>5.9681138736777904E-3</v>
      </c>
      <c r="I2817" s="90">
        <v>8.9863301946024904E-2</v>
      </c>
      <c r="J2817" s="90">
        <v>1.1833829750685301</v>
      </c>
      <c r="K2817" s="97">
        <v>-6.1510027080657901E-3</v>
      </c>
      <c r="L2817" s="90">
        <v>8.3894367344328202E-2</v>
      </c>
      <c r="M2817" s="90">
        <v>0.65548876427783398</v>
      </c>
    </row>
    <row r="2818" spans="2:13" x14ac:dyDescent="0.3">
      <c r="B2818" s="27" t="s">
        <v>2814</v>
      </c>
      <c r="C2818" s="62" t="s">
        <v>6334</v>
      </c>
      <c r="D2818" s="25" t="s">
        <v>4502</v>
      </c>
      <c r="E2818" s="25" t="s">
        <v>4131</v>
      </c>
      <c r="F2818" s="26">
        <v>44096</v>
      </c>
      <c r="H2818" s="90">
        <v>5.1458520829328301E-3</v>
      </c>
      <c r="I2818" s="90">
        <v>7.2938802804856095E-2</v>
      </c>
      <c r="J2818" s="90">
        <v>0.91791947288584197</v>
      </c>
      <c r="K2818" s="97">
        <v>-9.4428640295518597E-3</v>
      </c>
      <c r="L2818" s="90">
        <v>7.1455589204561007E-2</v>
      </c>
      <c r="M2818" s="90">
        <v>0.475668830949871</v>
      </c>
    </row>
    <row r="2819" spans="2:13" x14ac:dyDescent="0.3">
      <c r="B2819" s="27" t="s">
        <v>2815</v>
      </c>
      <c r="C2819" s="62" t="s">
        <v>6335</v>
      </c>
      <c r="D2819" s="25" t="s">
        <v>4502</v>
      </c>
      <c r="E2819" s="25" t="s">
        <v>4132</v>
      </c>
      <c r="F2819" s="26">
        <v>44096</v>
      </c>
      <c r="H2819" s="90">
        <v>5.4164214816410103E-3</v>
      </c>
      <c r="I2819" s="90">
        <v>7.8448680869769305E-2</v>
      </c>
      <c r="J2819" s="90">
        <v>1.0045333174275599</v>
      </c>
      <c r="K2819" s="97">
        <v>-8.3488690506783297E-3</v>
      </c>
      <c r="L2819" s="90">
        <v>7.5582380304695093E-2</v>
      </c>
      <c r="M2819" s="90">
        <v>0.53377196709334396</v>
      </c>
    </row>
    <row r="2820" spans="2:13" x14ac:dyDescent="0.3">
      <c r="B2820" s="27" t="s">
        <v>2816</v>
      </c>
      <c r="C2820" s="62" t="s">
        <v>6336</v>
      </c>
      <c r="D2820" s="25" t="s">
        <v>4502</v>
      </c>
      <c r="E2820" s="25" t="s">
        <v>4133</v>
      </c>
      <c r="F2820" s="26">
        <v>44096</v>
      </c>
      <c r="H2820" s="90">
        <v>5.5533537306473599E-3</v>
      </c>
      <c r="I2820" s="90">
        <v>8.1179436347156297E-2</v>
      </c>
      <c r="J2820" s="90">
        <v>1.0481325756700199</v>
      </c>
      <c r="K2820" s="97">
        <v>-7.8022476373007504E-3</v>
      </c>
      <c r="L2820" s="90">
        <v>7.7629789120692294E-2</v>
      </c>
      <c r="M2820" s="90">
        <v>0.56310018135263795</v>
      </c>
    </row>
    <row r="2821" spans="2:13" x14ac:dyDescent="0.3">
      <c r="B2821" s="27" t="s">
        <v>2817</v>
      </c>
      <c r="C2821" s="62" t="s">
        <v>6337</v>
      </c>
      <c r="D2821" s="25" t="s">
        <v>4502</v>
      </c>
      <c r="E2821" s="25" t="s">
        <v>4134</v>
      </c>
      <c r="F2821" s="26">
        <v>44096</v>
      </c>
      <c r="H2821" s="90">
        <v>5.6926282923086503E-3</v>
      </c>
      <c r="I2821" s="90">
        <v>8.3938995339849498E-2</v>
      </c>
      <c r="J2821" s="90">
        <v>1.0923756446573001</v>
      </c>
      <c r="K2821" s="97">
        <v>-7.2449014623998699E-3</v>
      </c>
      <c r="L2821" s="90">
        <v>7.9703716619405895E-2</v>
      </c>
      <c r="M2821" s="90">
        <v>0.59307369047019198</v>
      </c>
    </row>
    <row r="2822" spans="2:13" x14ac:dyDescent="0.3">
      <c r="B2822" s="27" t="s">
        <v>2818</v>
      </c>
      <c r="C2822" s="62" t="s">
        <v>6338</v>
      </c>
      <c r="D2822" s="25" t="s">
        <v>4503</v>
      </c>
      <c r="E2822" s="25" t="s">
        <v>4093</v>
      </c>
      <c r="F2822" s="26">
        <v>44096</v>
      </c>
      <c r="H2822" s="90">
        <v>-0.26891874285865902</v>
      </c>
      <c r="I2822" s="90">
        <v>-3.1441879037629401</v>
      </c>
      <c r="J2822" s="90">
        <v>7.70728006245918</v>
      </c>
      <c r="K2822" s="97">
        <v>-0.785637394801597</v>
      </c>
      <c r="L2822" s="90">
        <v>-3.06135182827347</v>
      </c>
      <c r="M2822" s="90">
        <v>1.1618395865298199</v>
      </c>
    </row>
    <row r="2823" spans="2:13" x14ac:dyDescent="0.3">
      <c r="B2823" s="27" t="s">
        <v>2819</v>
      </c>
      <c r="C2823" s="62" t="s">
        <v>6339</v>
      </c>
      <c r="D2823" s="25" t="s">
        <v>4503</v>
      </c>
      <c r="E2823" s="25" t="s">
        <v>4138</v>
      </c>
      <c r="F2823" s="26">
        <v>44096</v>
      </c>
      <c r="H2823" s="90">
        <v>-0.26646043706932698</v>
      </c>
      <c r="I2823" s="90">
        <v>-3.0677321845360002</v>
      </c>
      <c r="J2823" s="90">
        <v>8.6891650511534007</v>
      </c>
      <c r="K2823" s="97">
        <v>-0.77585219469256095</v>
      </c>
      <c r="L2823" s="90">
        <v>-3.0087438961345501</v>
      </c>
      <c r="M2823" s="90">
        <v>1.8275826028911999</v>
      </c>
    </row>
    <row r="2824" spans="2:13" x14ac:dyDescent="0.3">
      <c r="B2824" s="27" t="s">
        <v>2820</v>
      </c>
      <c r="C2824" s="62" t="s">
        <v>6340</v>
      </c>
      <c r="D2824" s="25" t="s">
        <v>4503</v>
      </c>
      <c r="E2824" s="25" t="s">
        <v>4122</v>
      </c>
      <c r="F2824" s="26">
        <v>44096</v>
      </c>
      <c r="H2824" s="90">
        <v>-0.27342635012246302</v>
      </c>
      <c r="I2824" s="90">
        <v>-3.2841938257661201</v>
      </c>
      <c r="J2824" s="90"/>
      <c r="K2824" s="97">
        <v>-0.80357528786407795</v>
      </c>
      <c r="L2824" s="90">
        <v>-3.15771167570347</v>
      </c>
      <c r="M2824" s="90"/>
    </row>
    <row r="2825" spans="2:13" x14ac:dyDescent="0.3">
      <c r="B2825" s="27" t="s">
        <v>2821</v>
      </c>
      <c r="C2825" s="62" t="s">
        <v>6341</v>
      </c>
      <c r="D2825" s="25" t="s">
        <v>4504</v>
      </c>
      <c r="E2825" s="25" t="s">
        <v>4092</v>
      </c>
      <c r="F2825" s="26">
        <v>44043</v>
      </c>
      <c r="H2825" s="90"/>
      <c r="I2825" s="90"/>
      <c r="J2825" s="90"/>
      <c r="K2825" s="97"/>
      <c r="L2825" s="90"/>
      <c r="M2825" s="90"/>
    </row>
    <row r="2826" spans="2:13" x14ac:dyDescent="0.3">
      <c r="B2826" s="27" t="s">
        <v>2822</v>
      </c>
      <c r="C2826" s="62" t="s">
        <v>6342</v>
      </c>
      <c r="D2826" s="25" t="s">
        <v>4504</v>
      </c>
      <c r="E2826" s="25" t="s">
        <v>4093</v>
      </c>
      <c r="F2826" s="26">
        <v>44043</v>
      </c>
      <c r="H2826" s="90"/>
      <c r="I2826" s="90"/>
      <c r="J2826" s="90"/>
      <c r="K2826" s="97"/>
      <c r="L2826" s="90"/>
      <c r="M2826" s="90"/>
    </row>
    <row r="2827" spans="2:13" x14ac:dyDescent="0.3">
      <c r="B2827" s="27" t="s">
        <v>2823</v>
      </c>
      <c r="C2827" s="62" t="s">
        <v>6343</v>
      </c>
      <c r="D2827" s="25" t="s">
        <v>4504</v>
      </c>
      <c r="E2827" s="25" t="s">
        <v>4116</v>
      </c>
      <c r="F2827" s="26">
        <v>44043</v>
      </c>
      <c r="H2827" s="90"/>
      <c r="I2827" s="90"/>
      <c r="J2827" s="90"/>
      <c r="K2827" s="97"/>
      <c r="L2827" s="90"/>
      <c r="M2827" s="90"/>
    </row>
    <row r="2828" spans="2:13" x14ac:dyDescent="0.3">
      <c r="B2828" s="27" t="s">
        <v>2824</v>
      </c>
      <c r="C2828" s="62" t="s">
        <v>6344</v>
      </c>
      <c r="D2828" s="25" t="s">
        <v>4504</v>
      </c>
      <c r="E2828" s="25" t="s">
        <v>4094</v>
      </c>
      <c r="F2828" s="26">
        <v>44043</v>
      </c>
      <c r="H2828" s="90"/>
      <c r="I2828" s="90"/>
      <c r="J2828" s="90"/>
      <c r="K2828" s="97"/>
      <c r="L2828" s="90"/>
      <c r="M2828" s="90"/>
    </row>
    <row r="2829" spans="2:13" x14ac:dyDescent="0.3">
      <c r="B2829" s="27" t="s">
        <v>2825</v>
      </c>
      <c r="C2829" s="62" t="s">
        <v>6345</v>
      </c>
      <c r="D2829" s="25" t="s">
        <v>4504</v>
      </c>
      <c r="E2829" s="25" t="s">
        <v>4207</v>
      </c>
      <c r="F2829" s="26">
        <v>44043</v>
      </c>
      <c r="H2829" s="90"/>
      <c r="I2829" s="90"/>
      <c r="J2829" s="90"/>
      <c r="K2829" s="97"/>
      <c r="L2829" s="90"/>
      <c r="M2829" s="90"/>
    </row>
    <row r="2830" spans="2:13" x14ac:dyDescent="0.3">
      <c r="B2830" s="27" t="s">
        <v>2826</v>
      </c>
      <c r="C2830" s="62" t="s">
        <v>6346</v>
      </c>
      <c r="D2830" s="25" t="s">
        <v>4504</v>
      </c>
      <c r="E2830" s="25" t="s">
        <v>4097</v>
      </c>
      <c r="F2830" s="26">
        <v>44043</v>
      </c>
      <c r="H2830" s="90"/>
      <c r="I2830" s="90"/>
      <c r="J2830" s="90"/>
      <c r="K2830" s="97"/>
      <c r="L2830" s="90"/>
      <c r="M2830" s="90"/>
    </row>
    <row r="2831" spans="2:13" x14ac:dyDescent="0.3">
      <c r="B2831" s="27" t="s">
        <v>2827</v>
      </c>
      <c r="C2831" s="62" t="s">
        <v>6347</v>
      </c>
      <c r="D2831" s="25" t="s">
        <v>4504</v>
      </c>
      <c r="E2831" s="25" t="s">
        <v>4109</v>
      </c>
      <c r="F2831" s="26">
        <v>44043</v>
      </c>
      <c r="H2831" s="90"/>
      <c r="I2831" s="90"/>
      <c r="J2831" s="90"/>
      <c r="K2831" s="97"/>
      <c r="L2831" s="90"/>
      <c r="M2831" s="90"/>
    </row>
    <row r="2832" spans="2:13" x14ac:dyDescent="0.3">
      <c r="B2832" s="27" t="s">
        <v>2828</v>
      </c>
      <c r="C2832" s="62" t="s">
        <v>6348</v>
      </c>
      <c r="D2832" s="25" t="s">
        <v>4505</v>
      </c>
      <c r="E2832" s="25" t="s">
        <v>4092</v>
      </c>
      <c r="F2832" s="26">
        <v>44043</v>
      </c>
      <c r="H2832" s="90"/>
      <c r="I2832" s="90"/>
      <c r="J2832" s="90"/>
      <c r="K2832" s="97"/>
      <c r="L2832" s="90"/>
      <c r="M2832" s="90"/>
    </row>
    <row r="2833" spans="2:13" x14ac:dyDescent="0.3">
      <c r="B2833" s="27" t="s">
        <v>2829</v>
      </c>
      <c r="C2833" s="62" t="s">
        <v>6349</v>
      </c>
      <c r="D2833" s="25" t="s">
        <v>4505</v>
      </c>
      <c r="E2833" s="25" t="s">
        <v>4093</v>
      </c>
      <c r="F2833" s="26">
        <v>44043</v>
      </c>
      <c r="H2833" s="90"/>
      <c r="I2833" s="90"/>
      <c r="J2833" s="90"/>
      <c r="K2833" s="97"/>
      <c r="L2833" s="90"/>
      <c r="M2833" s="90"/>
    </row>
    <row r="2834" spans="2:13" x14ac:dyDescent="0.3">
      <c r="B2834" s="27" t="s">
        <v>2830</v>
      </c>
      <c r="C2834" s="62" t="s">
        <v>6350</v>
      </c>
      <c r="D2834" s="25" t="s">
        <v>4505</v>
      </c>
      <c r="E2834" s="25" t="s">
        <v>4116</v>
      </c>
      <c r="F2834" s="26">
        <v>44043</v>
      </c>
      <c r="H2834" s="90"/>
      <c r="I2834" s="90"/>
      <c r="J2834" s="90"/>
      <c r="K2834" s="97"/>
      <c r="L2834" s="90"/>
      <c r="M2834" s="90"/>
    </row>
    <row r="2835" spans="2:13" x14ac:dyDescent="0.3">
      <c r="B2835" s="27" t="s">
        <v>2831</v>
      </c>
      <c r="C2835" s="62" t="s">
        <v>6351</v>
      </c>
      <c r="D2835" s="25" t="s">
        <v>4505</v>
      </c>
      <c r="E2835" s="25" t="s">
        <v>4094</v>
      </c>
      <c r="F2835" s="26">
        <v>44043</v>
      </c>
      <c r="H2835" s="90"/>
      <c r="I2835" s="90"/>
      <c r="J2835" s="90"/>
      <c r="K2835" s="97"/>
      <c r="L2835" s="90"/>
      <c r="M2835" s="90"/>
    </row>
    <row r="2836" spans="2:13" x14ac:dyDescent="0.3">
      <c r="B2836" s="27" t="s">
        <v>2832</v>
      </c>
      <c r="C2836" s="62" t="s">
        <v>6352</v>
      </c>
      <c r="D2836" s="25" t="s">
        <v>4505</v>
      </c>
      <c r="E2836" s="25" t="s">
        <v>4172</v>
      </c>
      <c r="F2836" s="26">
        <v>44043</v>
      </c>
      <c r="H2836" s="90"/>
      <c r="I2836" s="90"/>
      <c r="J2836" s="90"/>
      <c r="K2836" s="97"/>
      <c r="L2836" s="90"/>
      <c r="M2836" s="90"/>
    </row>
    <row r="2837" spans="2:13" x14ac:dyDescent="0.3">
      <c r="B2837" s="27" t="s">
        <v>2833</v>
      </c>
      <c r="C2837" s="62" t="s">
        <v>6353</v>
      </c>
      <c r="D2837" s="25" t="s">
        <v>4505</v>
      </c>
      <c r="E2837" s="25" t="s">
        <v>4207</v>
      </c>
      <c r="F2837" s="26">
        <v>44043</v>
      </c>
      <c r="H2837" s="90"/>
      <c r="I2837" s="90"/>
      <c r="J2837" s="90"/>
      <c r="K2837" s="97"/>
      <c r="L2837" s="90"/>
      <c r="M2837" s="90"/>
    </row>
    <row r="2838" spans="2:13" x14ac:dyDescent="0.3">
      <c r="B2838" s="27" t="s">
        <v>2834</v>
      </c>
      <c r="C2838" s="62" t="s">
        <v>6354</v>
      </c>
      <c r="D2838" s="25" t="s">
        <v>4505</v>
      </c>
      <c r="E2838" s="25" t="s">
        <v>4097</v>
      </c>
      <c r="F2838" s="26">
        <v>44043</v>
      </c>
      <c r="H2838" s="90"/>
      <c r="I2838" s="90"/>
      <c r="J2838" s="90"/>
      <c r="K2838" s="97"/>
      <c r="L2838" s="90"/>
      <c r="M2838" s="90"/>
    </row>
    <row r="2839" spans="2:13" x14ac:dyDescent="0.3">
      <c r="B2839" s="27" t="s">
        <v>2835</v>
      </c>
      <c r="C2839" s="62" t="s">
        <v>6355</v>
      </c>
      <c r="D2839" s="25" t="s">
        <v>4505</v>
      </c>
      <c r="E2839" s="25" t="s">
        <v>4109</v>
      </c>
      <c r="F2839" s="26">
        <v>44043</v>
      </c>
      <c r="H2839" s="90"/>
      <c r="I2839" s="90"/>
      <c r="J2839" s="90"/>
      <c r="K2839" s="97"/>
      <c r="L2839" s="90"/>
      <c r="M2839" s="90"/>
    </row>
    <row r="2840" spans="2:13" x14ac:dyDescent="0.3">
      <c r="B2840" s="27" t="s">
        <v>2836</v>
      </c>
      <c r="C2840" s="62" t="s">
        <v>6356</v>
      </c>
      <c r="D2840" s="25" t="s">
        <v>4506</v>
      </c>
      <c r="E2840" s="25" t="s">
        <v>4153</v>
      </c>
      <c r="F2840" s="26">
        <v>44043</v>
      </c>
      <c r="H2840" s="90"/>
      <c r="I2840" s="90"/>
      <c r="J2840" s="90"/>
      <c r="K2840" s="97"/>
      <c r="L2840" s="90"/>
      <c r="M2840" s="90"/>
    </row>
    <row r="2841" spans="2:13" x14ac:dyDescent="0.3">
      <c r="B2841" s="27" t="s">
        <v>2837</v>
      </c>
      <c r="C2841" s="62" t="s">
        <v>6357</v>
      </c>
      <c r="D2841" s="25" t="s">
        <v>4507</v>
      </c>
      <c r="E2841" s="25" t="s">
        <v>4092</v>
      </c>
      <c r="F2841" s="26">
        <v>44043</v>
      </c>
      <c r="H2841" s="90"/>
      <c r="I2841" s="90"/>
      <c r="J2841" s="90"/>
      <c r="K2841" s="97"/>
      <c r="L2841" s="90"/>
      <c r="M2841" s="90"/>
    </row>
    <row r="2842" spans="2:13" x14ac:dyDescent="0.3">
      <c r="B2842" s="27" t="s">
        <v>2838</v>
      </c>
      <c r="C2842" s="62" t="s">
        <v>6358</v>
      </c>
      <c r="D2842" s="25" t="s">
        <v>4507</v>
      </c>
      <c r="E2842" s="25" t="s">
        <v>4093</v>
      </c>
      <c r="F2842" s="26">
        <v>44043</v>
      </c>
      <c r="H2842" s="90"/>
      <c r="I2842" s="90"/>
      <c r="J2842" s="90"/>
      <c r="K2842" s="97"/>
      <c r="L2842" s="90"/>
      <c r="M2842" s="90"/>
    </row>
    <row r="2843" spans="2:13" x14ac:dyDescent="0.3">
      <c r="B2843" s="27" t="s">
        <v>2839</v>
      </c>
      <c r="C2843" s="62" t="s">
        <v>6359</v>
      </c>
      <c r="D2843" s="25" t="s">
        <v>4507</v>
      </c>
      <c r="E2843" s="25" t="s">
        <v>4116</v>
      </c>
      <c r="F2843" s="26">
        <v>44043</v>
      </c>
      <c r="H2843" s="90"/>
      <c r="I2843" s="90"/>
      <c r="J2843" s="90"/>
      <c r="K2843" s="97"/>
      <c r="L2843" s="90"/>
      <c r="M2843" s="90"/>
    </row>
    <row r="2844" spans="2:13" x14ac:dyDescent="0.3">
      <c r="B2844" s="27" t="s">
        <v>2840</v>
      </c>
      <c r="C2844" s="62" t="s">
        <v>6360</v>
      </c>
      <c r="D2844" s="25" t="s">
        <v>4507</v>
      </c>
      <c r="E2844" s="25" t="s">
        <v>4094</v>
      </c>
      <c r="F2844" s="26">
        <v>44043</v>
      </c>
      <c r="H2844" s="90"/>
      <c r="I2844" s="90"/>
      <c r="J2844" s="90"/>
      <c r="K2844" s="97"/>
      <c r="L2844" s="90"/>
      <c r="M2844" s="90"/>
    </row>
    <row r="2845" spans="2:13" x14ac:dyDescent="0.3">
      <c r="B2845" s="27" t="s">
        <v>2841</v>
      </c>
      <c r="C2845" s="62" t="s">
        <v>6361</v>
      </c>
      <c r="D2845" s="25" t="s">
        <v>4507</v>
      </c>
      <c r="E2845" s="25" t="s">
        <v>4172</v>
      </c>
      <c r="F2845" s="26">
        <v>44043</v>
      </c>
      <c r="H2845" s="90"/>
      <c r="I2845" s="90"/>
      <c r="J2845" s="90"/>
      <c r="K2845" s="97"/>
      <c r="L2845" s="90"/>
      <c r="M2845" s="90"/>
    </row>
    <row r="2846" spans="2:13" x14ac:dyDescent="0.3">
      <c r="B2846" s="27" t="s">
        <v>2842</v>
      </c>
      <c r="C2846" s="62" t="s">
        <v>6362</v>
      </c>
      <c r="D2846" s="25" t="s">
        <v>4507</v>
      </c>
      <c r="E2846" s="25" t="s">
        <v>4207</v>
      </c>
      <c r="F2846" s="26">
        <v>44043</v>
      </c>
      <c r="H2846" s="90"/>
      <c r="I2846" s="90"/>
      <c r="J2846" s="90"/>
      <c r="K2846" s="97"/>
      <c r="L2846" s="90"/>
      <c r="M2846" s="90"/>
    </row>
    <row r="2847" spans="2:13" x14ac:dyDescent="0.3">
      <c r="B2847" s="27" t="s">
        <v>2843</v>
      </c>
      <c r="C2847" s="62" t="s">
        <v>6363</v>
      </c>
      <c r="D2847" s="25" t="s">
        <v>4507</v>
      </c>
      <c r="E2847" s="25" t="s">
        <v>4097</v>
      </c>
      <c r="F2847" s="26">
        <v>44043</v>
      </c>
      <c r="H2847" s="90"/>
      <c r="I2847" s="90"/>
      <c r="J2847" s="90"/>
      <c r="K2847" s="97"/>
      <c r="L2847" s="90"/>
      <c r="M2847" s="90"/>
    </row>
    <row r="2848" spans="2:13" x14ac:dyDescent="0.3">
      <c r="B2848" s="27" t="s">
        <v>2844</v>
      </c>
      <c r="C2848" s="62" t="s">
        <v>6364</v>
      </c>
      <c r="D2848" s="25" t="s">
        <v>4507</v>
      </c>
      <c r="E2848" s="25" t="s">
        <v>4109</v>
      </c>
      <c r="F2848" s="26">
        <v>44043</v>
      </c>
      <c r="H2848" s="90"/>
      <c r="I2848" s="90"/>
      <c r="J2848" s="90"/>
      <c r="K2848" s="97"/>
      <c r="L2848" s="90"/>
      <c r="M2848" s="90"/>
    </row>
    <row r="2849" spans="2:13" x14ac:dyDescent="0.3">
      <c r="B2849" s="27" t="s">
        <v>2845</v>
      </c>
      <c r="C2849" s="62" t="s">
        <v>6365</v>
      </c>
      <c r="D2849" s="25" t="s">
        <v>4508</v>
      </c>
      <c r="E2849" s="25" t="s">
        <v>4092</v>
      </c>
      <c r="F2849" s="26">
        <v>44043</v>
      </c>
      <c r="H2849" s="90"/>
      <c r="I2849" s="90"/>
      <c r="J2849" s="90"/>
      <c r="K2849" s="97"/>
      <c r="L2849" s="90"/>
      <c r="M2849" s="90"/>
    </row>
    <row r="2850" spans="2:13" x14ac:dyDescent="0.3">
      <c r="B2850" s="27" t="s">
        <v>2846</v>
      </c>
      <c r="C2850" s="62" t="s">
        <v>6366</v>
      </c>
      <c r="D2850" s="25" t="s">
        <v>4508</v>
      </c>
      <c r="E2850" s="25" t="s">
        <v>4093</v>
      </c>
      <c r="F2850" s="26">
        <v>44043</v>
      </c>
      <c r="H2850" s="90"/>
      <c r="I2850" s="90"/>
      <c r="J2850" s="90"/>
      <c r="K2850" s="97"/>
      <c r="L2850" s="90"/>
      <c r="M2850" s="90"/>
    </row>
    <row r="2851" spans="2:13" x14ac:dyDescent="0.3">
      <c r="B2851" s="27" t="s">
        <v>2847</v>
      </c>
      <c r="C2851" s="62" t="s">
        <v>6367</v>
      </c>
      <c r="D2851" s="25" t="s">
        <v>4508</v>
      </c>
      <c r="E2851" s="25" t="s">
        <v>4116</v>
      </c>
      <c r="F2851" s="26">
        <v>44043</v>
      </c>
      <c r="H2851" s="90"/>
      <c r="I2851" s="90"/>
      <c r="J2851" s="90"/>
      <c r="K2851" s="97"/>
      <c r="L2851" s="90"/>
      <c r="M2851" s="90"/>
    </row>
    <row r="2852" spans="2:13" x14ac:dyDescent="0.3">
      <c r="B2852" s="27" t="s">
        <v>2848</v>
      </c>
      <c r="C2852" s="62" t="s">
        <v>6368</v>
      </c>
      <c r="D2852" s="25" t="s">
        <v>4508</v>
      </c>
      <c r="E2852" s="25" t="s">
        <v>4094</v>
      </c>
      <c r="F2852" s="26">
        <v>44043</v>
      </c>
      <c r="H2852" s="90"/>
      <c r="I2852" s="90"/>
      <c r="J2852" s="90"/>
      <c r="K2852" s="97"/>
      <c r="L2852" s="90"/>
      <c r="M2852" s="90"/>
    </row>
    <row r="2853" spans="2:13" x14ac:dyDescent="0.3">
      <c r="B2853" s="27" t="s">
        <v>2849</v>
      </c>
      <c r="C2853" s="62" t="s">
        <v>6369</v>
      </c>
      <c r="D2853" s="25" t="s">
        <v>4508</v>
      </c>
      <c r="E2853" s="25" t="s">
        <v>4097</v>
      </c>
      <c r="F2853" s="26">
        <v>44043</v>
      </c>
      <c r="H2853" s="90"/>
      <c r="I2853" s="90"/>
      <c r="J2853" s="90"/>
      <c r="K2853" s="97"/>
      <c r="L2853" s="90"/>
      <c r="M2853" s="90"/>
    </row>
    <row r="2854" spans="2:13" x14ac:dyDescent="0.3">
      <c r="B2854" s="27" t="s">
        <v>2850</v>
      </c>
      <c r="C2854" s="62" t="s">
        <v>6370</v>
      </c>
      <c r="D2854" s="25" t="s">
        <v>4509</v>
      </c>
      <c r="E2854" s="25" t="s">
        <v>4092</v>
      </c>
      <c r="F2854" s="26">
        <v>44043</v>
      </c>
      <c r="H2854" s="90"/>
      <c r="I2854" s="90"/>
      <c r="J2854" s="90"/>
      <c r="K2854" s="97"/>
      <c r="L2854" s="90"/>
      <c r="M2854" s="90"/>
    </row>
    <row r="2855" spans="2:13" x14ac:dyDescent="0.3">
      <c r="B2855" s="27" t="s">
        <v>2851</v>
      </c>
      <c r="C2855" s="62" t="s">
        <v>6371</v>
      </c>
      <c r="D2855" s="25" t="s">
        <v>4509</v>
      </c>
      <c r="E2855" s="25" t="s">
        <v>4116</v>
      </c>
      <c r="F2855" s="26">
        <v>44043</v>
      </c>
      <c r="H2855" s="90"/>
      <c r="I2855" s="90"/>
      <c r="J2855" s="90"/>
      <c r="K2855" s="97"/>
      <c r="L2855" s="90"/>
      <c r="M2855" s="90"/>
    </row>
    <row r="2856" spans="2:13" x14ac:dyDescent="0.3">
      <c r="B2856" s="27" t="s">
        <v>2852</v>
      </c>
      <c r="C2856" s="62" t="s">
        <v>6372</v>
      </c>
      <c r="D2856" s="25" t="s">
        <v>4509</v>
      </c>
      <c r="E2856" s="25" t="s">
        <v>4094</v>
      </c>
      <c r="F2856" s="26">
        <v>44043</v>
      </c>
      <c r="H2856" s="90"/>
      <c r="I2856" s="90"/>
      <c r="J2856" s="90"/>
      <c r="K2856" s="97"/>
      <c r="L2856" s="90"/>
      <c r="M2856" s="90"/>
    </row>
    <row r="2857" spans="2:13" x14ac:dyDescent="0.3">
      <c r="B2857" s="27" t="s">
        <v>2853</v>
      </c>
      <c r="C2857" s="62" t="s">
        <v>6373</v>
      </c>
      <c r="D2857" s="25" t="s">
        <v>4509</v>
      </c>
      <c r="E2857" s="25" t="s">
        <v>4172</v>
      </c>
      <c r="F2857" s="26">
        <v>44043</v>
      </c>
      <c r="H2857" s="90"/>
      <c r="I2857" s="90"/>
      <c r="J2857" s="90"/>
      <c r="K2857" s="97"/>
      <c r="L2857" s="90"/>
      <c r="M2857" s="90"/>
    </row>
    <row r="2858" spans="2:13" x14ac:dyDescent="0.3">
      <c r="B2858" s="27" t="s">
        <v>2854</v>
      </c>
      <c r="C2858" s="62" t="s">
        <v>6374</v>
      </c>
      <c r="D2858" s="25" t="s">
        <v>4509</v>
      </c>
      <c r="E2858" s="25" t="s">
        <v>4097</v>
      </c>
      <c r="F2858" s="26">
        <v>44043</v>
      </c>
      <c r="H2858" s="90"/>
      <c r="I2858" s="90"/>
      <c r="J2858" s="90"/>
      <c r="K2858" s="97"/>
      <c r="L2858" s="90"/>
      <c r="M2858" s="90"/>
    </row>
    <row r="2859" spans="2:13" x14ac:dyDescent="0.3">
      <c r="B2859" s="27" t="s">
        <v>2855</v>
      </c>
      <c r="C2859" s="62" t="s">
        <v>6375</v>
      </c>
      <c r="D2859" s="25" t="s">
        <v>4510</v>
      </c>
      <c r="E2859" s="25" t="s">
        <v>4092</v>
      </c>
      <c r="F2859" s="26">
        <v>44043</v>
      </c>
      <c r="H2859" s="90"/>
      <c r="I2859" s="90"/>
      <c r="J2859" s="90"/>
      <c r="K2859" s="97"/>
      <c r="L2859" s="90"/>
      <c r="M2859" s="90"/>
    </row>
    <row r="2860" spans="2:13" x14ac:dyDescent="0.3">
      <c r="B2860" s="27" t="s">
        <v>2856</v>
      </c>
      <c r="C2860" s="62" t="s">
        <v>6376</v>
      </c>
      <c r="D2860" s="25" t="s">
        <v>4510</v>
      </c>
      <c r="E2860" s="25" t="s">
        <v>4093</v>
      </c>
      <c r="F2860" s="26">
        <v>44043</v>
      </c>
      <c r="H2860" s="90"/>
      <c r="I2860" s="90"/>
      <c r="J2860" s="90"/>
      <c r="K2860" s="97"/>
      <c r="L2860" s="90"/>
      <c r="M2860" s="90"/>
    </row>
    <row r="2861" spans="2:13" x14ac:dyDescent="0.3">
      <c r="B2861" s="27" t="s">
        <v>2857</v>
      </c>
      <c r="C2861" s="62" t="s">
        <v>6377</v>
      </c>
      <c r="D2861" s="25" t="s">
        <v>4510</v>
      </c>
      <c r="E2861" s="25" t="s">
        <v>4116</v>
      </c>
      <c r="F2861" s="26">
        <v>44043</v>
      </c>
      <c r="H2861" s="90"/>
      <c r="I2861" s="90"/>
      <c r="J2861" s="90"/>
      <c r="K2861" s="97"/>
      <c r="L2861" s="90"/>
      <c r="M2861" s="90"/>
    </row>
    <row r="2862" spans="2:13" x14ac:dyDescent="0.3">
      <c r="B2862" s="27" t="s">
        <v>2858</v>
      </c>
      <c r="C2862" s="62" t="s">
        <v>6378</v>
      </c>
      <c r="D2862" s="25" t="s">
        <v>4510</v>
      </c>
      <c r="E2862" s="25" t="s">
        <v>4094</v>
      </c>
      <c r="F2862" s="26">
        <v>44043</v>
      </c>
      <c r="H2862" s="90"/>
      <c r="I2862" s="90"/>
      <c r="J2862" s="90"/>
      <c r="K2862" s="97"/>
      <c r="L2862" s="90"/>
      <c r="M2862" s="90"/>
    </row>
    <row r="2863" spans="2:13" x14ac:dyDescent="0.3">
      <c r="B2863" s="27" t="s">
        <v>2859</v>
      </c>
      <c r="C2863" s="62" t="s">
        <v>6379</v>
      </c>
      <c r="D2863" s="25" t="s">
        <v>4510</v>
      </c>
      <c r="E2863" s="25" t="s">
        <v>4172</v>
      </c>
      <c r="F2863" s="26">
        <v>44043</v>
      </c>
      <c r="H2863" s="90"/>
      <c r="I2863" s="90"/>
      <c r="J2863" s="90"/>
      <c r="K2863" s="97"/>
      <c r="L2863" s="90"/>
      <c r="M2863" s="90"/>
    </row>
    <row r="2864" spans="2:13" x14ac:dyDescent="0.3">
      <c r="B2864" s="27" t="s">
        <v>2860</v>
      </c>
      <c r="C2864" s="62" t="s">
        <v>6380</v>
      </c>
      <c r="D2864" s="25" t="s">
        <v>4510</v>
      </c>
      <c r="E2864" s="25" t="s">
        <v>4207</v>
      </c>
      <c r="F2864" s="26">
        <v>44043</v>
      </c>
      <c r="H2864" s="90"/>
      <c r="I2864" s="90"/>
      <c r="J2864" s="90"/>
      <c r="K2864" s="97"/>
      <c r="L2864" s="90"/>
      <c r="M2864" s="90"/>
    </row>
    <row r="2865" spans="2:13" x14ac:dyDescent="0.3">
      <c r="B2865" s="27" t="s">
        <v>2861</v>
      </c>
      <c r="C2865" s="62" t="s">
        <v>6381</v>
      </c>
      <c r="D2865" s="25" t="s">
        <v>4510</v>
      </c>
      <c r="E2865" s="25" t="s">
        <v>4097</v>
      </c>
      <c r="F2865" s="26">
        <v>44043</v>
      </c>
      <c r="H2865" s="90"/>
      <c r="I2865" s="90"/>
      <c r="J2865" s="90"/>
      <c r="K2865" s="97"/>
      <c r="L2865" s="90"/>
      <c r="M2865" s="90"/>
    </row>
    <row r="2866" spans="2:13" x14ac:dyDescent="0.3">
      <c r="B2866" s="27" t="s">
        <v>2862</v>
      </c>
      <c r="C2866" s="62" t="s">
        <v>6382</v>
      </c>
      <c r="D2866" s="25" t="s">
        <v>4510</v>
      </c>
      <c r="E2866" s="25" t="s">
        <v>4109</v>
      </c>
      <c r="F2866" s="26">
        <v>44043</v>
      </c>
      <c r="H2866" s="90"/>
      <c r="I2866" s="90"/>
      <c r="J2866" s="90"/>
      <c r="K2866" s="97"/>
      <c r="L2866" s="90"/>
      <c r="M2866" s="90"/>
    </row>
    <row r="2867" spans="2:13" x14ac:dyDescent="0.3">
      <c r="B2867" s="27" t="s">
        <v>2863</v>
      </c>
      <c r="C2867" s="62" t="s">
        <v>6383</v>
      </c>
      <c r="D2867" s="25" t="s">
        <v>4511</v>
      </c>
      <c r="E2867" s="25" t="s">
        <v>4092</v>
      </c>
      <c r="F2867" s="26">
        <v>44043</v>
      </c>
      <c r="H2867" s="90"/>
      <c r="I2867" s="90"/>
      <c r="J2867" s="90"/>
      <c r="K2867" s="97"/>
      <c r="L2867" s="90"/>
      <c r="M2867" s="90"/>
    </row>
    <row r="2868" spans="2:13" x14ac:dyDescent="0.3">
      <c r="B2868" s="27" t="s">
        <v>2864</v>
      </c>
      <c r="C2868" s="62" t="s">
        <v>6384</v>
      </c>
      <c r="D2868" s="25" t="s">
        <v>4511</v>
      </c>
      <c r="E2868" s="25" t="s">
        <v>4093</v>
      </c>
      <c r="F2868" s="26">
        <v>44043</v>
      </c>
      <c r="H2868" s="90"/>
      <c r="I2868" s="90"/>
      <c r="J2868" s="90"/>
      <c r="K2868" s="97"/>
      <c r="L2868" s="90"/>
      <c r="M2868" s="90"/>
    </row>
    <row r="2869" spans="2:13" x14ac:dyDescent="0.3">
      <c r="B2869" s="27" t="s">
        <v>2865</v>
      </c>
      <c r="C2869" s="62" t="s">
        <v>6385</v>
      </c>
      <c r="D2869" s="25" t="s">
        <v>4511</v>
      </c>
      <c r="E2869" s="25" t="s">
        <v>4116</v>
      </c>
      <c r="F2869" s="26">
        <v>44043</v>
      </c>
      <c r="H2869" s="90"/>
      <c r="I2869" s="90"/>
      <c r="J2869" s="90"/>
      <c r="K2869" s="97"/>
      <c r="L2869" s="90"/>
      <c r="M2869" s="90"/>
    </row>
    <row r="2870" spans="2:13" x14ac:dyDescent="0.3">
      <c r="B2870" s="27" t="s">
        <v>2866</v>
      </c>
      <c r="C2870" s="62" t="s">
        <v>6386</v>
      </c>
      <c r="D2870" s="25" t="s">
        <v>4511</v>
      </c>
      <c r="E2870" s="25" t="s">
        <v>4094</v>
      </c>
      <c r="F2870" s="26">
        <v>44043</v>
      </c>
      <c r="H2870" s="90"/>
      <c r="I2870" s="90"/>
      <c r="J2870" s="90"/>
      <c r="K2870" s="97"/>
      <c r="L2870" s="90"/>
      <c r="M2870" s="90"/>
    </row>
    <row r="2871" spans="2:13" x14ac:dyDescent="0.3">
      <c r="B2871" s="27" t="s">
        <v>2867</v>
      </c>
      <c r="C2871" s="62" t="s">
        <v>6387</v>
      </c>
      <c r="D2871" s="25" t="s">
        <v>4511</v>
      </c>
      <c r="E2871" s="25" t="s">
        <v>4172</v>
      </c>
      <c r="F2871" s="26">
        <v>44043</v>
      </c>
      <c r="H2871" s="90"/>
      <c r="I2871" s="90"/>
      <c r="J2871" s="90"/>
      <c r="K2871" s="97"/>
      <c r="L2871" s="90"/>
      <c r="M2871" s="90"/>
    </row>
    <row r="2872" spans="2:13" x14ac:dyDescent="0.3">
      <c r="B2872" s="27" t="s">
        <v>2868</v>
      </c>
      <c r="C2872" s="62" t="s">
        <v>6388</v>
      </c>
      <c r="D2872" s="25" t="s">
        <v>4511</v>
      </c>
      <c r="E2872" s="25" t="s">
        <v>4207</v>
      </c>
      <c r="F2872" s="26">
        <v>44043</v>
      </c>
      <c r="H2872" s="90"/>
      <c r="I2872" s="90"/>
      <c r="J2872" s="90"/>
      <c r="K2872" s="97"/>
      <c r="L2872" s="90"/>
      <c r="M2872" s="90"/>
    </row>
    <row r="2873" spans="2:13" x14ac:dyDescent="0.3">
      <c r="B2873" s="27" t="s">
        <v>2869</v>
      </c>
      <c r="C2873" s="62" t="s">
        <v>6389</v>
      </c>
      <c r="D2873" s="25" t="s">
        <v>4511</v>
      </c>
      <c r="E2873" s="25" t="s">
        <v>4097</v>
      </c>
      <c r="F2873" s="26">
        <v>44043</v>
      </c>
      <c r="H2873" s="90"/>
      <c r="I2873" s="90"/>
      <c r="J2873" s="90"/>
      <c r="K2873" s="97"/>
      <c r="L2873" s="90"/>
      <c r="M2873" s="90"/>
    </row>
    <row r="2874" spans="2:13" x14ac:dyDescent="0.3">
      <c r="B2874" s="27" t="s">
        <v>2870</v>
      </c>
      <c r="C2874" s="62" t="s">
        <v>6390</v>
      </c>
      <c r="D2874" s="25" t="s">
        <v>4511</v>
      </c>
      <c r="E2874" s="25" t="s">
        <v>4109</v>
      </c>
      <c r="F2874" s="26">
        <v>44043</v>
      </c>
      <c r="H2874" s="90"/>
      <c r="I2874" s="90"/>
      <c r="J2874" s="90"/>
      <c r="K2874" s="97"/>
      <c r="L2874" s="90"/>
      <c r="M2874" s="90"/>
    </row>
    <row r="2875" spans="2:13" x14ac:dyDescent="0.3">
      <c r="B2875" s="27" t="s">
        <v>2871</v>
      </c>
      <c r="C2875" s="62" t="s">
        <v>6391</v>
      </c>
      <c r="D2875" s="25" t="s">
        <v>4512</v>
      </c>
      <c r="E2875" s="25" t="s">
        <v>4092</v>
      </c>
      <c r="F2875" s="26">
        <v>44043</v>
      </c>
      <c r="H2875" s="90"/>
      <c r="I2875" s="90"/>
      <c r="J2875" s="90"/>
      <c r="K2875" s="97"/>
      <c r="L2875" s="90"/>
      <c r="M2875" s="90"/>
    </row>
    <row r="2876" spans="2:13" x14ac:dyDescent="0.3">
      <c r="B2876" s="27" t="s">
        <v>2872</v>
      </c>
      <c r="C2876" s="62" t="s">
        <v>6392</v>
      </c>
      <c r="D2876" s="25" t="s">
        <v>4512</v>
      </c>
      <c r="E2876" s="25" t="s">
        <v>4093</v>
      </c>
      <c r="F2876" s="26">
        <v>44043</v>
      </c>
      <c r="H2876" s="90"/>
      <c r="I2876" s="90"/>
      <c r="J2876" s="90"/>
      <c r="K2876" s="97"/>
      <c r="L2876" s="90"/>
      <c r="M2876" s="90"/>
    </row>
    <row r="2877" spans="2:13" x14ac:dyDescent="0.3">
      <c r="B2877" s="27" t="s">
        <v>2873</v>
      </c>
      <c r="C2877" s="62" t="s">
        <v>6393</v>
      </c>
      <c r="D2877" s="25" t="s">
        <v>4512</v>
      </c>
      <c r="E2877" s="25" t="s">
        <v>4116</v>
      </c>
      <c r="F2877" s="26">
        <v>44043</v>
      </c>
      <c r="H2877" s="90"/>
      <c r="I2877" s="90"/>
      <c r="J2877" s="90"/>
      <c r="K2877" s="97"/>
      <c r="L2877" s="90"/>
      <c r="M2877" s="90"/>
    </row>
    <row r="2878" spans="2:13" x14ac:dyDescent="0.3">
      <c r="B2878" s="27" t="s">
        <v>2874</v>
      </c>
      <c r="C2878" s="62" t="s">
        <v>6394</v>
      </c>
      <c r="D2878" s="25" t="s">
        <v>4512</v>
      </c>
      <c r="E2878" s="25" t="s">
        <v>4094</v>
      </c>
      <c r="F2878" s="26">
        <v>44043</v>
      </c>
      <c r="H2878" s="90"/>
      <c r="I2878" s="90"/>
      <c r="J2878" s="90"/>
      <c r="K2878" s="97"/>
      <c r="L2878" s="90"/>
      <c r="M2878" s="90"/>
    </row>
    <row r="2879" spans="2:13" x14ac:dyDescent="0.3">
      <c r="B2879" s="27" t="s">
        <v>2875</v>
      </c>
      <c r="C2879" s="62" t="s">
        <v>6395</v>
      </c>
      <c r="D2879" s="25" t="s">
        <v>4512</v>
      </c>
      <c r="E2879" s="25" t="s">
        <v>4172</v>
      </c>
      <c r="F2879" s="26">
        <v>44043</v>
      </c>
      <c r="H2879" s="90"/>
      <c r="I2879" s="90"/>
      <c r="J2879" s="90"/>
      <c r="K2879" s="97"/>
      <c r="L2879" s="90"/>
      <c r="M2879" s="90"/>
    </row>
    <row r="2880" spans="2:13" x14ac:dyDescent="0.3">
      <c r="B2880" s="27" t="s">
        <v>2876</v>
      </c>
      <c r="C2880" s="62" t="s">
        <v>6396</v>
      </c>
      <c r="D2880" s="25" t="s">
        <v>4512</v>
      </c>
      <c r="E2880" s="25" t="s">
        <v>4207</v>
      </c>
      <c r="F2880" s="26">
        <v>44043</v>
      </c>
      <c r="H2880" s="90"/>
      <c r="I2880" s="90"/>
      <c r="J2880" s="90"/>
      <c r="K2880" s="97"/>
      <c r="L2880" s="90"/>
      <c r="M2880" s="90"/>
    </row>
    <row r="2881" spans="2:13" x14ac:dyDescent="0.3">
      <c r="B2881" s="27" t="s">
        <v>2877</v>
      </c>
      <c r="C2881" s="62" t="s">
        <v>6397</v>
      </c>
      <c r="D2881" s="25" t="s">
        <v>4512</v>
      </c>
      <c r="E2881" s="25" t="s">
        <v>4097</v>
      </c>
      <c r="F2881" s="26">
        <v>44043</v>
      </c>
      <c r="H2881" s="90"/>
      <c r="I2881" s="90"/>
      <c r="J2881" s="90"/>
      <c r="K2881" s="97"/>
      <c r="L2881" s="90"/>
      <c r="M2881" s="90"/>
    </row>
    <row r="2882" spans="2:13" x14ac:dyDescent="0.3">
      <c r="B2882" s="27" t="s">
        <v>2878</v>
      </c>
      <c r="C2882" s="62" t="s">
        <v>6398</v>
      </c>
      <c r="D2882" s="25" t="s">
        <v>4512</v>
      </c>
      <c r="E2882" s="25" t="s">
        <v>4109</v>
      </c>
      <c r="F2882" s="26">
        <v>44043</v>
      </c>
      <c r="H2882" s="90"/>
      <c r="I2882" s="90"/>
      <c r="J2882" s="90"/>
      <c r="K2882" s="97"/>
      <c r="L2882" s="90"/>
      <c r="M2882" s="90"/>
    </row>
    <row r="2883" spans="2:13" x14ac:dyDescent="0.3">
      <c r="B2883" s="27" t="s">
        <v>2879</v>
      </c>
      <c r="C2883" s="62" t="s">
        <v>6399</v>
      </c>
      <c r="D2883" s="25" t="s">
        <v>4513</v>
      </c>
      <c r="E2883" s="25" t="s">
        <v>4092</v>
      </c>
      <c r="F2883" s="26">
        <v>44043</v>
      </c>
      <c r="H2883" s="90"/>
      <c r="I2883" s="90"/>
      <c r="J2883" s="90"/>
      <c r="K2883" s="97"/>
      <c r="L2883" s="90"/>
      <c r="M2883" s="90"/>
    </row>
    <row r="2884" spans="2:13" x14ac:dyDescent="0.3">
      <c r="B2884" s="27" t="s">
        <v>2880</v>
      </c>
      <c r="C2884" s="62" t="s">
        <v>6400</v>
      </c>
      <c r="D2884" s="25" t="s">
        <v>4513</v>
      </c>
      <c r="E2884" s="25" t="s">
        <v>4093</v>
      </c>
      <c r="F2884" s="26">
        <v>44043</v>
      </c>
      <c r="H2884" s="90"/>
      <c r="I2884" s="90"/>
      <c r="J2884" s="90"/>
      <c r="K2884" s="97"/>
      <c r="L2884" s="90"/>
      <c r="M2884" s="90"/>
    </row>
    <row r="2885" spans="2:13" x14ac:dyDescent="0.3">
      <c r="B2885" s="27" t="s">
        <v>2881</v>
      </c>
      <c r="C2885" s="62" t="s">
        <v>6401</v>
      </c>
      <c r="D2885" s="25" t="s">
        <v>4513</v>
      </c>
      <c r="E2885" s="25" t="s">
        <v>4116</v>
      </c>
      <c r="F2885" s="26">
        <v>44043</v>
      </c>
      <c r="H2885" s="90"/>
      <c r="I2885" s="90"/>
      <c r="J2885" s="90"/>
      <c r="K2885" s="97"/>
      <c r="L2885" s="90"/>
      <c r="M2885" s="90"/>
    </row>
    <row r="2886" spans="2:13" x14ac:dyDescent="0.3">
      <c r="B2886" s="27" t="s">
        <v>2882</v>
      </c>
      <c r="C2886" s="62" t="s">
        <v>6402</v>
      </c>
      <c r="D2886" s="25" t="s">
        <v>4513</v>
      </c>
      <c r="E2886" s="25" t="s">
        <v>4094</v>
      </c>
      <c r="F2886" s="26">
        <v>44043</v>
      </c>
      <c r="H2886" s="90"/>
      <c r="I2886" s="90"/>
      <c r="J2886" s="90"/>
      <c r="K2886" s="97"/>
      <c r="L2886" s="90"/>
      <c r="M2886" s="90"/>
    </row>
    <row r="2887" spans="2:13" x14ac:dyDescent="0.3">
      <c r="B2887" s="27" t="s">
        <v>2883</v>
      </c>
      <c r="C2887" s="62" t="s">
        <v>6403</v>
      </c>
      <c r="D2887" s="25" t="s">
        <v>4513</v>
      </c>
      <c r="E2887" s="25" t="s">
        <v>4172</v>
      </c>
      <c r="F2887" s="26">
        <v>44043</v>
      </c>
      <c r="H2887" s="90"/>
      <c r="I2887" s="90"/>
      <c r="J2887" s="90"/>
      <c r="K2887" s="97"/>
      <c r="L2887" s="90"/>
      <c r="M2887" s="90"/>
    </row>
    <row r="2888" spans="2:13" x14ac:dyDescent="0.3">
      <c r="B2888" s="27" t="s">
        <v>2884</v>
      </c>
      <c r="C2888" s="62" t="s">
        <v>6404</v>
      </c>
      <c r="D2888" s="25" t="s">
        <v>4513</v>
      </c>
      <c r="E2888" s="25" t="s">
        <v>4207</v>
      </c>
      <c r="F2888" s="26">
        <v>44043</v>
      </c>
      <c r="H2888" s="90"/>
      <c r="I2888" s="90"/>
      <c r="J2888" s="90"/>
      <c r="K2888" s="97"/>
      <c r="L2888" s="90"/>
      <c r="M2888" s="90"/>
    </row>
    <row r="2889" spans="2:13" x14ac:dyDescent="0.3">
      <c r="B2889" s="27" t="s">
        <v>2885</v>
      </c>
      <c r="C2889" s="62" t="s">
        <v>6405</v>
      </c>
      <c r="D2889" s="25" t="s">
        <v>4513</v>
      </c>
      <c r="E2889" s="25" t="s">
        <v>4097</v>
      </c>
      <c r="F2889" s="26">
        <v>44043</v>
      </c>
      <c r="H2889" s="90"/>
      <c r="I2889" s="90"/>
      <c r="J2889" s="90"/>
      <c r="K2889" s="97"/>
      <c r="L2889" s="90"/>
      <c r="M2889" s="90"/>
    </row>
    <row r="2890" spans="2:13" x14ac:dyDescent="0.3">
      <c r="B2890" s="27" t="s">
        <v>2886</v>
      </c>
      <c r="C2890" s="62" t="s">
        <v>6406</v>
      </c>
      <c r="D2890" s="25" t="s">
        <v>4513</v>
      </c>
      <c r="E2890" s="25" t="s">
        <v>4109</v>
      </c>
      <c r="F2890" s="26">
        <v>44043</v>
      </c>
      <c r="H2890" s="90"/>
      <c r="I2890" s="90"/>
      <c r="J2890" s="90"/>
      <c r="K2890" s="97"/>
      <c r="L2890" s="90"/>
      <c r="M2890" s="90"/>
    </row>
    <row r="2891" spans="2:13" x14ac:dyDescent="0.3">
      <c r="B2891" s="27" t="s">
        <v>2887</v>
      </c>
      <c r="C2891" s="62" t="s">
        <v>6407</v>
      </c>
      <c r="D2891" s="25" t="s">
        <v>4514</v>
      </c>
      <c r="E2891" s="25" t="s">
        <v>4092</v>
      </c>
      <c r="F2891" s="26">
        <v>44096</v>
      </c>
      <c r="H2891" s="90">
        <v>-5.1167247420380597E-2</v>
      </c>
      <c r="I2891" s="90">
        <v>-0.189418043191836</v>
      </c>
      <c r="J2891" s="90">
        <v>-8.5513780872133793</v>
      </c>
      <c r="K2891" s="97">
        <v>1.7105355072999401E-2</v>
      </c>
      <c r="L2891" s="90">
        <v>-0.85344844665087305</v>
      </c>
      <c r="M2891" s="90">
        <v>-0.45153942746765102</v>
      </c>
    </row>
    <row r="2892" spans="2:13" x14ac:dyDescent="0.3">
      <c r="B2892" s="27" t="s">
        <v>2888</v>
      </c>
      <c r="C2892" s="62" t="s">
        <v>6408</v>
      </c>
      <c r="D2892" s="25" t="s">
        <v>4514</v>
      </c>
      <c r="E2892" s="25" t="s">
        <v>4093</v>
      </c>
      <c r="F2892" s="26">
        <v>44096</v>
      </c>
      <c r="H2892" s="90">
        <v>-5.1986065136588898E-2</v>
      </c>
      <c r="I2892" s="90">
        <v>-0.21559354463534</v>
      </c>
      <c r="J2892" s="90">
        <v>-8.8270208605535991</v>
      </c>
      <c r="K2892" s="97">
        <v>1.3822187975165399E-2</v>
      </c>
      <c r="L2892" s="90">
        <v>-0.87133247488964105</v>
      </c>
      <c r="M2892" s="90">
        <v>-0.66836047417382405</v>
      </c>
    </row>
    <row r="2893" spans="2:13" x14ac:dyDescent="0.3">
      <c r="B2893" s="27" t="s">
        <v>2889</v>
      </c>
      <c r="C2893" s="62" t="s">
        <v>6409</v>
      </c>
      <c r="D2893" s="25" t="s">
        <v>4514</v>
      </c>
      <c r="E2893" s="25" t="s">
        <v>4116</v>
      </c>
      <c r="F2893" s="26">
        <v>44096</v>
      </c>
      <c r="H2893" s="90">
        <v>-5.0210164954478401E-2</v>
      </c>
      <c r="I2893" s="90">
        <v>-0.15887285981079899</v>
      </c>
      <c r="J2893" s="90">
        <v>-8.2287651271180895</v>
      </c>
      <c r="K2893" s="97">
        <v>2.093285893352E-2</v>
      </c>
      <c r="L2893" s="90">
        <v>-0.83258964486958598</v>
      </c>
      <c r="M2893" s="90">
        <v>-0.19800233949354201</v>
      </c>
    </row>
    <row r="2894" spans="2:13" x14ac:dyDescent="0.3">
      <c r="B2894" s="27" t="s">
        <v>2890</v>
      </c>
      <c r="C2894" s="62" t="s">
        <v>6410</v>
      </c>
      <c r="D2894" s="25" t="s">
        <v>4514</v>
      </c>
      <c r="E2894" s="25" t="s">
        <v>4094</v>
      </c>
      <c r="F2894" s="26">
        <v>44096</v>
      </c>
      <c r="H2894" s="90">
        <v>-5.2531502751662601E-2</v>
      </c>
      <c r="I2894" s="90">
        <v>-0.23305088725464901</v>
      </c>
      <c r="J2894" s="90">
        <v>-9.0103912993945396</v>
      </c>
      <c r="K2894" s="97">
        <v>1.1642432218650399E-2</v>
      </c>
      <c r="L2894" s="90">
        <v>-0.88325011265624198</v>
      </c>
      <c r="M2894" s="90">
        <v>-0.81269862785120495</v>
      </c>
    </row>
    <row r="2895" spans="2:13" x14ac:dyDescent="0.3">
      <c r="B2895" s="27" t="s">
        <v>2891</v>
      </c>
      <c r="C2895" s="62" t="s">
        <v>6411</v>
      </c>
      <c r="D2895" s="25" t="s">
        <v>4514</v>
      </c>
      <c r="E2895" s="25" t="s">
        <v>4172</v>
      </c>
      <c r="F2895" s="26">
        <v>44096</v>
      </c>
      <c r="H2895" s="90">
        <v>-4.92548429065209E-2</v>
      </c>
      <c r="I2895" s="90">
        <v>-0.12831420845031999</v>
      </c>
      <c r="J2895" s="90">
        <v>-7.9048672745557296</v>
      </c>
      <c r="K2895" s="97">
        <v>2.4760915039223601E-2</v>
      </c>
      <c r="L2895" s="90">
        <v>-0.81172458476430598</v>
      </c>
      <c r="M2895" s="90">
        <v>5.6224380932690103E-2</v>
      </c>
    </row>
    <row r="2896" spans="2:13" x14ac:dyDescent="0.3">
      <c r="B2896" s="27" t="s">
        <v>2892</v>
      </c>
      <c r="C2896" s="62" t="s">
        <v>6412</v>
      </c>
      <c r="D2896" s="25" t="s">
        <v>4514</v>
      </c>
      <c r="E2896" s="25" t="s">
        <v>4207</v>
      </c>
      <c r="F2896" s="26">
        <v>44096</v>
      </c>
      <c r="H2896" s="90">
        <v>-4.9393909011996598E-2</v>
      </c>
      <c r="I2896" s="90">
        <v>-0.13268918301037</v>
      </c>
      <c r="J2896" s="90">
        <v>-7.9512876015578504</v>
      </c>
      <c r="K2896" s="97">
        <v>2.4212599237216598E-2</v>
      </c>
      <c r="L2896" s="90">
        <v>-0.81471652601976496</v>
      </c>
      <c r="M2896" s="90">
        <v>1.9865420290443601E-2</v>
      </c>
    </row>
    <row r="2897" spans="2:13" x14ac:dyDescent="0.3">
      <c r="B2897" s="27" t="s">
        <v>2893</v>
      </c>
      <c r="C2897" s="62" t="s">
        <v>6413</v>
      </c>
      <c r="D2897" s="25" t="s">
        <v>4514</v>
      </c>
      <c r="E2897" s="25" t="s">
        <v>4097</v>
      </c>
      <c r="F2897" s="26">
        <v>44096</v>
      </c>
      <c r="H2897" s="90">
        <v>-4.9523209872859297E-2</v>
      </c>
      <c r="I2897" s="90">
        <v>-0.137039050332532</v>
      </c>
      <c r="J2897" s="90">
        <v>-7.9975537096324798</v>
      </c>
      <c r="K2897" s="97">
        <v>2.3670545851928199E-2</v>
      </c>
      <c r="L2897" s="90">
        <v>-0.81767985311671498</v>
      </c>
      <c r="M2897" s="90">
        <v>-1.6456139655929299E-2</v>
      </c>
    </row>
    <row r="2898" spans="2:13" x14ac:dyDescent="0.3">
      <c r="B2898" s="27" t="s">
        <v>2894</v>
      </c>
      <c r="C2898" s="62" t="s">
        <v>6414</v>
      </c>
      <c r="D2898" s="25" t="s">
        <v>4514</v>
      </c>
      <c r="E2898" s="25" t="s">
        <v>4109</v>
      </c>
      <c r="F2898" s="26">
        <v>44096</v>
      </c>
      <c r="H2898" s="90">
        <v>-5.0016361001325997E-2</v>
      </c>
      <c r="I2898" s="90">
        <v>-0.15276160156645299</v>
      </c>
      <c r="J2898" s="90">
        <v>-8.1640971588931297</v>
      </c>
      <c r="K2898" s="97">
        <v>2.1704157370550099E-2</v>
      </c>
      <c r="L2898" s="90">
        <v>-0.82841395478681101</v>
      </c>
      <c r="M2898" s="90">
        <v>-0.14722546238772299</v>
      </c>
    </row>
    <row r="2899" spans="2:13" x14ac:dyDescent="0.3">
      <c r="B2899" s="27" t="s">
        <v>2895</v>
      </c>
      <c r="C2899" s="62" t="s">
        <v>6415</v>
      </c>
      <c r="D2899" s="25" t="s">
        <v>4515</v>
      </c>
      <c r="E2899" s="25" t="s">
        <v>4092</v>
      </c>
      <c r="F2899" s="26">
        <v>44096</v>
      </c>
      <c r="H2899" s="90">
        <v>0.50127427748520903</v>
      </c>
      <c r="I2899" s="90">
        <v>-3.95938151395967</v>
      </c>
      <c r="J2899" s="90">
        <v>18.2945174748893</v>
      </c>
      <c r="K2899" s="97">
        <v>-1.33165972329152E-2</v>
      </c>
      <c r="L2899" s="90">
        <v>-4.8378248999142697</v>
      </c>
      <c r="M2899" s="90">
        <v>8.3775768889609008</v>
      </c>
    </row>
    <row r="2900" spans="2:13" x14ac:dyDescent="0.3">
      <c r="B2900" s="27" t="s">
        <v>2896</v>
      </c>
      <c r="C2900" s="62" t="s">
        <v>6416</v>
      </c>
      <c r="D2900" s="25" t="s">
        <v>4515</v>
      </c>
      <c r="E2900" s="25" t="s">
        <v>4093</v>
      </c>
      <c r="F2900" s="26">
        <v>44096</v>
      </c>
      <c r="H2900" s="90">
        <v>0.50058888373314403</v>
      </c>
      <c r="I2900" s="90">
        <v>-3.98037383292831</v>
      </c>
      <c r="J2900" s="90">
        <v>17.997236807597801</v>
      </c>
      <c r="K2900" s="97">
        <v>-1.6043989580794001E-2</v>
      </c>
      <c r="L2900" s="90">
        <v>-4.8521233716237502</v>
      </c>
      <c r="M2900" s="90">
        <v>8.1807867312891194</v>
      </c>
    </row>
    <row r="2901" spans="2:13" x14ac:dyDescent="0.3">
      <c r="B2901" s="27" t="s">
        <v>2897</v>
      </c>
      <c r="C2901" s="62" t="s">
        <v>6417</v>
      </c>
      <c r="D2901" s="25" t="s">
        <v>4515</v>
      </c>
      <c r="E2901" s="25" t="s">
        <v>4116</v>
      </c>
      <c r="F2901" s="26">
        <v>44096</v>
      </c>
      <c r="H2901" s="90">
        <v>0.50580504739627896</v>
      </c>
      <c r="I2901" s="90">
        <v>-3.8207198635063802</v>
      </c>
      <c r="J2901" s="90">
        <v>20.275149210472598</v>
      </c>
      <c r="K2901" s="97">
        <v>4.7183368224068501E-3</v>
      </c>
      <c r="L2901" s="90">
        <v>-4.7433863579499302</v>
      </c>
      <c r="M2901" s="90">
        <v>9.6852067834406608</v>
      </c>
    </row>
    <row r="2902" spans="2:13" x14ac:dyDescent="0.3">
      <c r="B2902" s="27" t="s">
        <v>2898</v>
      </c>
      <c r="C2902" s="62" t="s">
        <v>6418</v>
      </c>
      <c r="D2902" s="25" t="s">
        <v>4515</v>
      </c>
      <c r="E2902" s="25" t="s">
        <v>4094</v>
      </c>
      <c r="F2902" s="26">
        <v>44096</v>
      </c>
      <c r="H2902" s="90">
        <v>0.49920805704459797</v>
      </c>
      <c r="I2902" s="90">
        <v>-4.0223546972847499</v>
      </c>
      <c r="J2902" s="90">
        <v>17.404925636947201</v>
      </c>
      <c r="K2902" s="97">
        <v>-2.15171705349348E-2</v>
      </c>
      <c r="L2902" s="90">
        <v>-4.8807268643940898</v>
      </c>
      <c r="M2902" s="90">
        <v>7.7882799387225496</v>
      </c>
    </row>
    <row r="2903" spans="2:13" x14ac:dyDescent="0.3">
      <c r="B2903" s="27" t="s">
        <v>2899</v>
      </c>
      <c r="C2903" s="62" t="s">
        <v>6419</v>
      </c>
      <c r="D2903" s="25" t="s">
        <v>4515</v>
      </c>
      <c r="E2903" s="25" t="s">
        <v>4172</v>
      </c>
      <c r="F2903" s="26">
        <v>44096</v>
      </c>
      <c r="H2903" s="90">
        <v>0.507593414840812</v>
      </c>
      <c r="I2903" s="90">
        <v>-3.76604371740541</v>
      </c>
      <c r="J2903" s="90">
        <v>21.064469388336899</v>
      </c>
      <c r="K2903" s="97">
        <v>1.18255768029485E-2</v>
      </c>
      <c r="L2903" s="90">
        <v>-4.7061573406608703</v>
      </c>
      <c r="M2903" s="90">
        <v>10.2046501451696</v>
      </c>
    </row>
    <row r="2904" spans="2:13" x14ac:dyDescent="0.3">
      <c r="B2904" s="27" t="s">
        <v>2900</v>
      </c>
      <c r="C2904" s="62" t="s">
        <v>6420</v>
      </c>
      <c r="D2904" s="25" t="s">
        <v>4515</v>
      </c>
      <c r="E2904" s="25" t="s">
        <v>4207</v>
      </c>
      <c r="F2904" s="26">
        <v>44096</v>
      </c>
      <c r="H2904" s="90">
        <v>0.50745659082167505</v>
      </c>
      <c r="I2904" s="90">
        <v>-3.7702485844420202</v>
      </c>
      <c r="J2904" s="90">
        <v>21.003557332005599</v>
      </c>
      <c r="K2904" s="97">
        <v>1.12755093141459E-2</v>
      </c>
      <c r="L2904" s="90">
        <v>-4.7090214817217202</v>
      </c>
      <c r="M2904" s="90">
        <v>10.164605962025201</v>
      </c>
    </row>
    <row r="2905" spans="2:13" x14ac:dyDescent="0.3">
      <c r="B2905" s="27" t="s">
        <v>2901</v>
      </c>
      <c r="C2905" s="62" t="s">
        <v>6421</v>
      </c>
      <c r="D2905" s="25" t="s">
        <v>4515</v>
      </c>
      <c r="E2905" s="25" t="s">
        <v>4097</v>
      </c>
      <c r="F2905" s="26">
        <v>44096</v>
      </c>
      <c r="H2905" s="90">
        <v>0.50882141877082199</v>
      </c>
      <c r="I2905" s="90">
        <v>-3.72817615216263</v>
      </c>
      <c r="J2905" s="90">
        <v>21.613935909583201</v>
      </c>
      <c r="K2905" s="97">
        <v>1.67383532243548E-2</v>
      </c>
      <c r="L2905" s="90">
        <v>-4.6803794353763797</v>
      </c>
      <c r="M2905" s="90">
        <v>10.565696045348901</v>
      </c>
    </row>
    <row r="2906" spans="2:13" x14ac:dyDescent="0.3">
      <c r="B2906" s="27" t="s">
        <v>2902</v>
      </c>
      <c r="C2906" s="62" t="s">
        <v>6422</v>
      </c>
      <c r="D2906" s="25" t="s">
        <v>4515</v>
      </c>
      <c r="E2906" s="25" t="s">
        <v>4109</v>
      </c>
      <c r="F2906" s="26">
        <v>44096</v>
      </c>
      <c r="H2906" s="90">
        <v>0.50608089495653996</v>
      </c>
      <c r="I2906" s="90">
        <v>-3.8123050387184798</v>
      </c>
      <c r="J2906" s="90">
        <v>20.396300390158999</v>
      </c>
      <c r="K2906" s="97">
        <v>5.8113329941988897E-3</v>
      </c>
      <c r="L2906" s="90">
        <v>-4.7376573255896801</v>
      </c>
      <c r="M2906" s="90">
        <v>9.7650032847013808</v>
      </c>
    </row>
    <row r="2907" spans="2:13" x14ac:dyDescent="0.3">
      <c r="B2907" s="27" t="s">
        <v>2903</v>
      </c>
      <c r="C2907" s="62" t="s">
        <v>6423</v>
      </c>
      <c r="D2907" s="25" t="s">
        <v>4516</v>
      </c>
      <c r="E2907" s="25" t="s">
        <v>4092</v>
      </c>
      <c r="F2907" s="26">
        <v>44043</v>
      </c>
      <c r="H2907" s="90"/>
      <c r="I2907" s="90"/>
      <c r="J2907" s="90"/>
      <c r="K2907" s="97"/>
      <c r="L2907" s="90"/>
      <c r="M2907" s="90"/>
    </row>
    <row r="2908" spans="2:13" x14ac:dyDescent="0.3">
      <c r="B2908" s="27" t="s">
        <v>2904</v>
      </c>
      <c r="C2908" s="62" t="s">
        <v>6424</v>
      </c>
      <c r="D2908" s="25" t="s">
        <v>4516</v>
      </c>
      <c r="E2908" s="25" t="s">
        <v>4093</v>
      </c>
      <c r="F2908" s="26">
        <v>44043</v>
      </c>
      <c r="H2908" s="90"/>
      <c r="I2908" s="90"/>
      <c r="J2908" s="90"/>
      <c r="K2908" s="97"/>
      <c r="L2908" s="90"/>
      <c r="M2908" s="90"/>
    </row>
    <row r="2909" spans="2:13" x14ac:dyDescent="0.3">
      <c r="B2909" s="27" t="s">
        <v>2905</v>
      </c>
      <c r="C2909" s="62" t="s">
        <v>6425</v>
      </c>
      <c r="D2909" s="25" t="s">
        <v>4516</v>
      </c>
      <c r="E2909" s="25" t="s">
        <v>4116</v>
      </c>
      <c r="F2909" s="26">
        <v>44043</v>
      </c>
      <c r="H2909" s="90"/>
      <c r="I2909" s="90"/>
      <c r="J2909" s="90"/>
      <c r="K2909" s="97"/>
      <c r="L2909" s="90"/>
      <c r="M2909" s="90"/>
    </row>
    <row r="2910" spans="2:13" x14ac:dyDescent="0.3">
      <c r="B2910" s="27" t="s">
        <v>2906</v>
      </c>
      <c r="C2910" s="62" t="s">
        <v>6426</v>
      </c>
      <c r="D2910" s="25" t="s">
        <v>4516</v>
      </c>
      <c r="E2910" s="25" t="s">
        <v>4094</v>
      </c>
      <c r="F2910" s="26">
        <v>44043</v>
      </c>
      <c r="H2910" s="90"/>
      <c r="I2910" s="90"/>
      <c r="J2910" s="90"/>
      <c r="K2910" s="97"/>
      <c r="L2910" s="90"/>
      <c r="M2910" s="90"/>
    </row>
    <row r="2911" spans="2:13" x14ac:dyDescent="0.3">
      <c r="B2911" s="27" t="s">
        <v>2907</v>
      </c>
      <c r="C2911" s="62" t="s">
        <v>6427</v>
      </c>
      <c r="D2911" s="25" t="s">
        <v>4516</v>
      </c>
      <c r="E2911" s="25" t="s">
        <v>4172</v>
      </c>
      <c r="F2911" s="26">
        <v>44043</v>
      </c>
      <c r="H2911" s="90"/>
      <c r="I2911" s="90"/>
      <c r="J2911" s="90"/>
      <c r="K2911" s="97"/>
      <c r="L2911" s="90"/>
      <c r="M2911" s="90"/>
    </row>
    <row r="2912" spans="2:13" x14ac:dyDescent="0.3">
      <c r="B2912" s="27" t="s">
        <v>2908</v>
      </c>
      <c r="C2912" s="62" t="s">
        <v>6428</v>
      </c>
      <c r="D2912" s="25" t="s">
        <v>4516</v>
      </c>
      <c r="E2912" s="25" t="s">
        <v>4207</v>
      </c>
      <c r="F2912" s="26">
        <v>44043</v>
      </c>
      <c r="H2912" s="90"/>
      <c r="I2912" s="90"/>
      <c r="J2912" s="90"/>
      <c r="K2912" s="97"/>
      <c r="L2912" s="90"/>
      <c r="M2912" s="90"/>
    </row>
    <row r="2913" spans="2:13" x14ac:dyDescent="0.3">
      <c r="B2913" s="27" t="s">
        <v>2909</v>
      </c>
      <c r="C2913" s="62" t="s">
        <v>6429</v>
      </c>
      <c r="D2913" s="25" t="s">
        <v>4516</v>
      </c>
      <c r="E2913" s="25" t="s">
        <v>4097</v>
      </c>
      <c r="F2913" s="26">
        <v>44043</v>
      </c>
      <c r="H2913" s="90"/>
      <c r="I2913" s="90"/>
      <c r="J2913" s="90"/>
      <c r="K2913" s="97"/>
      <c r="L2913" s="90"/>
      <c r="M2913" s="90"/>
    </row>
    <row r="2914" spans="2:13" x14ac:dyDescent="0.3">
      <c r="B2914" s="27" t="s">
        <v>2910</v>
      </c>
      <c r="C2914" s="62" t="s">
        <v>6430</v>
      </c>
      <c r="D2914" s="25" t="s">
        <v>4516</v>
      </c>
      <c r="E2914" s="25" t="s">
        <v>4109</v>
      </c>
      <c r="F2914" s="26">
        <v>44043</v>
      </c>
      <c r="H2914" s="90"/>
      <c r="I2914" s="90"/>
      <c r="J2914" s="90"/>
      <c r="K2914" s="97"/>
      <c r="L2914" s="90"/>
      <c r="M2914" s="90"/>
    </row>
    <row r="2915" spans="2:13" x14ac:dyDescent="0.3">
      <c r="B2915" s="27" t="s">
        <v>2911</v>
      </c>
      <c r="C2915" s="62" t="s">
        <v>6431</v>
      </c>
      <c r="D2915" s="25" t="s">
        <v>4517</v>
      </c>
      <c r="E2915" s="25" t="s">
        <v>4092</v>
      </c>
      <c r="F2915" s="26">
        <v>44043</v>
      </c>
      <c r="H2915" s="90"/>
      <c r="I2915" s="90"/>
      <c r="J2915" s="90"/>
      <c r="K2915" s="97"/>
      <c r="L2915" s="90"/>
      <c r="M2915" s="90"/>
    </row>
    <row r="2916" spans="2:13" x14ac:dyDescent="0.3">
      <c r="B2916" s="27" t="s">
        <v>2912</v>
      </c>
      <c r="C2916" s="62" t="s">
        <v>6432</v>
      </c>
      <c r="D2916" s="25" t="s">
        <v>4517</v>
      </c>
      <c r="E2916" s="25" t="s">
        <v>4093</v>
      </c>
      <c r="F2916" s="26">
        <v>44043</v>
      </c>
      <c r="H2916" s="90"/>
      <c r="I2916" s="90"/>
      <c r="J2916" s="90"/>
      <c r="K2916" s="97"/>
      <c r="L2916" s="90"/>
      <c r="M2916" s="90"/>
    </row>
    <row r="2917" spans="2:13" x14ac:dyDescent="0.3">
      <c r="B2917" s="27" t="s">
        <v>2913</v>
      </c>
      <c r="C2917" s="62" t="s">
        <v>6433</v>
      </c>
      <c r="D2917" s="25" t="s">
        <v>4517</v>
      </c>
      <c r="E2917" s="25" t="s">
        <v>4116</v>
      </c>
      <c r="F2917" s="26">
        <v>44043</v>
      </c>
      <c r="H2917" s="90"/>
      <c r="I2917" s="90"/>
      <c r="J2917" s="90"/>
      <c r="K2917" s="97"/>
      <c r="L2917" s="90"/>
      <c r="M2917" s="90"/>
    </row>
    <row r="2918" spans="2:13" x14ac:dyDescent="0.3">
      <c r="B2918" s="27" t="s">
        <v>2914</v>
      </c>
      <c r="C2918" s="62" t="s">
        <v>6434</v>
      </c>
      <c r="D2918" s="25" t="s">
        <v>4517</v>
      </c>
      <c r="E2918" s="25" t="s">
        <v>4094</v>
      </c>
      <c r="F2918" s="26">
        <v>44043</v>
      </c>
      <c r="H2918" s="90"/>
      <c r="I2918" s="90"/>
      <c r="J2918" s="90"/>
      <c r="K2918" s="97"/>
      <c r="L2918" s="90"/>
      <c r="M2918" s="90"/>
    </row>
    <row r="2919" spans="2:13" x14ac:dyDescent="0.3">
      <c r="B2919" s="27" t="s">
        <v>2915</v>
      </c>
      <c r="C2919" s="62" t="s">
        <v>6435</v>
      </c>
      <c r="D2919" s="25" t="s">
        <v>4517</v>
      </c>
      <c r="E2919" s="25" t="s">
        <v>4172</v>
      </c>
      <c r="F2919" s="26">
        <v>44043</v>
      </c>
      <c r="H2919" s="90"/>
      <c r="I2919" s="90"/>
      <c r="J2919" s="90"/>
      <c r="K2919" s="97"/>
      <c r="L2919" s="90"/>
      <c r="M2919" s="90"/>
    </row>
    <row r="2920" spans="2:13" x14ac:dyDescent="0.3">
      <c r="B2920" s="27" t="s">
        <v>2916</v>
      </c>
      <c r="C2920" s="62" t="s">
        <v>6436</v>
      </c>
      <c r="D2920" s="25" t="s">
        <v>4517</v>
      </c>
      <c r="E2920" s="25" t="s">
        <v>4207</v>
      </c>
      <c r="F2920" s="26">
        <v>44043</v>
      </c>
      <c r="H2920" s="90"/>
      <c r="I2920" s="90"/>
      <c r="J2920" s="90"/>
      <c r="K2920" s="97"/>
      <c r="L2920" s="90"/>
      <c r="M2920" s="90"/>
    </row>
    <row r="2921" spans="2:13" x14ac:dyDescent="0.3">
      <c r="B2921" s="27" t="s">
        <v>2917</v>
      </c>
      <c r="C2921" s="62" t="s">
        <v>6437</v>
      </c>
      <c r="D2921" s="25" t="s">
        <v>4517</v>
      </c>
      <c r="E2921" s="25" t="s">
        <v>4097</v>
      </c>
      <c r="F2921" s="26">
        <v>44043</v>
      </c>
      <c r="H2921" s="90"/>
      <c r="I2921" s="90"/>
      <c r="J2921" s="90"/>
      <c r="K2921" s="97"/>
      <c r="L2921" s="90"/>
      <c r="M2921" s="90"/>
    </row>
    <row r="2922" spans="2:13" x14ac:dyDescent="0.3">
      <c r="B2922" s="27" t="s">
        <v>2918</v>
      </c>
      <c r="C2922" s="62" t="s">
        <v>6438</v>
      </c>
      <c r="D2922" s="25" t="s">
        <v>4517</v>
      </c>
      <c r="E2922" s="25" t="s">
        <v>4109</v>
      </c>
      <c r="F2922" s="26">
        <v>44043</v>
      </c>
      <c r="H2922" s="90"/>
      <c r="I2922" s="90"/>
      <c r="J2922" s="90"/>
      <c r="K2922" s="97"/>
      <c r="L2922" s="90"/>
      <c r="M2922" s="90"/>
    </row>
  </sheetData>
  <sortState xmlns:xlrd2="http://schemas.microsoft.com/office/spreadsheetml/2017/richdata2" ref="B7:M58">
    <sortCondition ref="D7:D58"/>
  </sortState>
  <phoneticPr fontId="27" type="noConversion"/>
  <conditionalFormatting sqref="B7:F300 H7:M300">
    <cfRule type="expression" dxfId="16" priority="5">
      <formula>MOD(ROW(),2)</formula>
    </cfRule>
  </conditionalFormatting>
  <conditionalFormatting sqref="H1:M1048576">
    <cfRule type="cellIs" dxfId="15" priority="3" operator="lessThan">
      <formula>0</formula>
    </cfRule>
  </conditionalFormatting>
  <conditionalFormatting sqref="B301:F2922">
    <cfRule type="expression" dxfId="14" priority="2">
      <formula>MOD(ROW(),2)</formula>
    </cfRule>
  </conditionalFormatting>
  <conditionalFormatting sqref="H301:M2922">
    <cfRule type="expression" dxfId="13" priority="1">
      <formula>MOD(ROW(),2)</formula>
    </cfRule>
  </conditionalFormatting>
  <dataValidations disablePrompts="1" count="2">
    <dataValidation type="custom" errorStyle="information" allowBlank="1" showInputMessage="1" showErrorMessage="1" errorTitle="Economatica Excel Add-In" error="This cell contains data provided by Economatica. By changing it's value it will become inconsistent with the rest._x000a_Your change will be overwritten on the next update." sqref="D7:F38" xr:uid="{00000000-0002-0000-0100-000000000000}">
      <formula1>"FALSE"</formula1>
    </dataValidation>
    <dataValidation type="custom" errorStyle="information" allowBlank="1" showInputMessage="1" showErrorMessage="1" errorTitle="Economatica Excel Add-In" error="This cell contains data provided by Economatica. By changing it's value it will become inconsistent with the rest._x000a_Your change will be overwritten on the next update." sqref="K7:M38" xr:uid="{00000000-0002-0000-0100-000001000000}">
      <formula1>FALSE</formula1>
    </dataValidation>
  </dataValidations>
  <pageMargins left="0.51181102362204722" right="0.51181102362204722" top="0.78740157480314965" bottom="0.78740157480314965" header="0.31496062992125984" footer="0.31496062992125984"/>
  <pageSetup paperSize="9" scale="11" orientation="landscape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</vt:i4>
      </vt:variant>
    </vt:vector>
  </HeadingPairs>
  <TitlesOfParts>
    <vt:vector size="5" baseType="lpstr">
      <vt:lpstr>TOP 10 Rentabilidad</vt:lpstr>
      <vt:lpstr>TOP 10 Cuotas</vt:lpstr>
      <vt:lpstr>Ref. Cuotas</vt:lpstr>
      <vt:lpstr>Ref. Chile</vt:lpstr>
      <vt:lpstr>'TOP 10 Rentabilidad'!Área_de_impresión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gilberto</dc:creator>
  <cp:lastModifiedBy>Economatica</cp:lastModifiedBy>
  <cp:lastPrinted>2019-06-10T20:02:00Z</cp:lastPrinted>
  <dcterms:created xsi:type="dcterms:W3CDTF">2018-01-04T12:44:39Z</dcterms:created>
  <dcterms:modified xsi:type="dcterms:W3CDTF">2020-09-23T18:00:31Z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coUpdateId">
    <vt:lpwstr>1285350625</vt:lpwstr>
  </property>
  <property fmtid="{D5CDD505-2E9C-101B-9397-08002B2CF9AE}" pid="3" name="EcoUpdateMessage">
    <vt:lpwstr>2020/09/23-17:50:25</vt:lpwstr>
  </property>
  <property fmtid="{D5CDD505-2E9C-101B-9397-08002B2CF9AE}" pid="4" name="EcoUpdateStatus">
    <vt:lpwstr>2020-09-22=BRA:St,ME,Fd,TP;USA:St,ME;ARG:St,ME,Fd,TP;MEX:St,ME,Fd,TP;CHL:St,ME;COL:St,ME;PER:St,ME,Fd,TP|2000-07-28=USA:TP|2020-09-21=CHL:Fd;GBR:St;COL:Fd|2019-10-28=CHL:TP|2014-02-26=VEN:St|2002-11-08=JPN:St|2020-08-27=GBR:ME|2016-08-18=NNN:St|2007-01-31</vt:lpwstr>
  </property>
</Properties>
</file>